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Q:\SGE\88 - PROCESSO SELETIVO\10 - FOLHA DE PAGAMENTO\"/>
    </mc:Choice>
  </mc:AlternateContent>
  <xr:revisionPtr revIDLastSave="0" documentId="13_ncr:1_{3442DB7B-774A-44F1-87DE-5669EC670D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ase PRODAM" sheetId="1" r:id="rId1"/>
    <sheet name="Resumo" sheetId="2" r:id="rId2"/>
  </sheets>
  <definedNames>
    <definedName name="_xlnm._FilterDatabase" localSheetId="0" hidden="1">'Base PRODAM'!$A$1:$AG$5718</definedName>
    <definedName name="_xlnm.Print_Area" localSheetId="0">'Base PRODAM'!$A$1:$AG$5718</definedName>
    <definedName name="ESTAGIÁRIOS">#REF!</definedName>
    <definedName name="_xlnm.Print_Titles" localSheetId="0">'Base PRODAM'!$A:$M,'Base PRODAM'!#REF!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C754" i="1" l="1"/>
  <c r="AC5367" i="1"/>
  <c r="AC4791" i="1"/>
  <c r="AC2547" i="1"/>
  <c r="AC2479" i="1"/>
  <c r="AC5065" i="1"/>
  <c r="AC2928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3" i="1"/>
  <c r="AC724" i="1"/>
  <c r="AC725" i="1"/>
  <c r="AC726" i="1"/>
  <c r="AC727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D67" i="1"/>
  <c r="AE67" i="1"/>
  <c r="AF67" i="1" s="1"/>
  <c r="AG67" i="1" s="1"/>
  <c r="AD185" i="1"/>
  <c r="AE185" i="1"/>
  <c r="AF185" i="1" s="1"/>
  <c r="AG185" i="1" s="1"/>
  <c r="AD263" i="1"/>
  <c r="AE263" i="1"/>
  <c r="AF263" i="1" s="1"/>
  <c r="AG263" i="1" s="1"/>
  <c r="AD267" i="1"/>
  <c r="AE267" i="1"/>
  <c r="AF267" i="1" s="1"/>
  <c r="AG267" i="1" s="1"/>
  <c r="AD277" i="1"/>
  <c r="AE277" i="1"/>
  <c r="AF277" i="1" s="1"/>
  <c r="AG277" i="1" s="1"/>
  <c r="AD548" i="1"/>
  <c r="AE548" i="1"/>
  <c r="AF548" i="1" s="1"/>
  <c r="AG548" i="1" s="1"/>
  <c r="AD571" i="1"/>
  <c r="AE571" i="1"/>
  <c r="AF571" i="1" s="1"/>
  <c r="AG571" i="1" s="1"/>
  <c r="AD630" i="1"/>
  <c r="AE630" i="1"/>
  <c r="AF630" i="1" s="1"/>
  <c r="AG630" i="1" s="1"/>
  <c r="AD719" i="1"/>
  <c r="AE719" i="1"/>
  <c r="AF719" i="1" s="1"/>
  <c r="AG719" i="1" s="1"/>
  <c r="AD801" i="1"/>
  <c r="AE801" i="1"/>
  <c r="AF801" i="1" s="1"/>
  <c r="AG801" i="1" s="1"/>
  <c r="AD881" i="1"/>
  <c r="AE881" i="1"/>
  <c r="AF881" i="1" s="1"/>
  <c r="AG881" i="1" s="1"/>
  <c r="AD905" i="1"/>
  <c r="AE905" i="1"/>
  <c r="AF905" i="1" s="1"/>
  <c r="AG905" i="1" s="1"/>
  <c r="AD940" i="1"/>
  <c r="AE940" i="1"/>
  <c r="AF940" i="1" s="1"/>
  <c r="AG940" i="1" s="1"/>
  <c r="AD981" i="1"/>
  <c r="AE981" i="1"/>
  <c r="AF981" i="1" s="1"/>
  <c r="AG981" i="1" s="1"/>
  <c r="AD984" i="1"/>
  <c r="AE984" i="1"/>
  <c r="AF984" i="1" s="1"/>
  <c r="AG984" i="1" s="1"/>
  <c r="AD1093" i="1"/>
  <c r="AE1093" i="1"/>
  <c r="AF1093" i="1" s="1"/>
  <c r="AG1093" i="1" s="1"/>
  <c r="AD1112" i="1"/>
  <c r="AE1112" i="1"/>
  <c r="AF1112" i="1" s="1"/>
  <c r="AG1112" i="1" s="1"/>
  <c r="AD1240" i="1"/>
  <c r="AE1240" i="1"/>
  <c r="AF1240" i="1" s="1"/>
  <c r="AG1240" i="1" s="1"/>
  <c r="AD1313" i="1"/>
  <c r="AE1313" i="1"/>
  <c r="AF1313" i="1" s="1"/>
  <c r="AG1313" i="1" s="1"/>
  <c r="AD1351" i="1"/>
  <c r="AE1351" i="1"/>
  <c r="AF1351" i="1" s="1"/>
  <c r="AG1351" i="1" s="1"/>
  <c r="AD1447" i="1"/>
  <c r="AE1447" i="1"/>
  <c r="AF1447" i="1" s="1"/>
  <c r="AG1447" i="1" s="1"/>
  <c r="AD1505" i="1"/>
  <c r="AE1505" i="1"/>
  <c r="AF1505" i="1" s="1"/>
  <c r="AG1505" i="1" s="1"/>
  <c r="AD1571" i="1"/>
  <c r="AE1571" i="1"/>
  <c r="AF1571" i="1" s="1"/>
  <c r="AG1571" i="1" s="1"/>
  <c r="AD1575" i="1"/>
  <c r="AE1575" i="1"/>
  <c r="AF1575" i="1" s="1"/>
  <c r="AG1575" i="1" s="1"/>
  <c r="AD1644" i="1"/>
  <c r="AE1644" i="1"/>
  <c r="AF1644" i="1" s="1"/>
  <c r="AG1644" i="1" s="1"/>
  <c r="AD1655" i="1"/>
  <c r="AE1655" i="1"/>
  <c r="AF1655" i="1" s="1"/>
  <c r="AG1655" i="1" s="1"/>
  <c r="AD1720" i="1"/>
  <c r="AE1720" i="1"/>
  <c r="AF1720" i="1" s="1"/>
  <c r="AG1720" i="1" s="1"/>
  <c r="AD1725" i="1"/>
  <c r="AE1725" i="1"/>
  <c r="AF1725" i="1" s="1"/>
  <c r="AG1725" i="1" s="1"/>
  <c r="AD1726" i="1"/>
  <c r="AE1726" i="1"/>
  <c r="AF1726" i="1" s="1"/>
  <c r="AG1726" i="1" s="1"/>
  <c r="AD1775" i="1"/>
  <c r="AE1775" i="1"/>
  <c r="AF1775" i="1" s="1"/>
  <c r="AG1775" i="1" s="1"/>
  <c r="AD1778" i="1"/>
  <c r="AE1778" i="1"/>
  <c r="AF1778" i="1" s="1"/>
  <c r="AG1778" i="1" s="1"/>
  <c r="AD1874" i="1"/>
  <c r="AE1874" i="1"/>
  <c r="AF1874" i="1" s="1"/>
  <c r="AG1874" i="1" s="1"/>
  <c r="AD1896" i="1"/>
  <c r="AE1896" i="1"/>
  <c r="AF1896" i="1" s="1"/>
  <c r="AG1896" i="1" s="1"/>
  <c r="AD1935" i="1"/>
  <c r="AE1935" i="1"/>
  <c r="AF1935" i="1" s="1"/>
  <c r="AG1935" i="1" s="1"/>
  <c r="AD1952" i="1"/>
  <c r="AE1952" i="1"/>
  <c r="AF1952" i="1" s="1"/>
  <c r="AG1952" i="1" s="1"/>
  <c r="AD2017" i="1"/>
  <c r="AE2017" i="1"/>
  <c r="AF2017" i="1" s="1"/>
  <c r="AG2017" i="1" s="1"/>
  <c r="AD2018" i="1"/>
  <c r="AE2018" i="1"/>
  <c r="AF2018" i="1" s="1"/>
  <c r="AG2018" i="1" s="1"/>
  <c r="AD2032" i="1"/>
  <c r="AE2032" i="1"/>
  <c r="AF2032" i="1" s="1"/>
  <c r="AG2032" i="1" s="1"/>
  <c r="AD2058" i="1"/>
  <c r="AE2058" i="1"/>
  <c r="AF2058" i="1" s="1"/>
  <c r="AG2058" i="1" s="1"/>
  <c r="AD2111" i="1"/>
  <c r="AE2111" i="1"/>
  <c r="AF2111" i="1" s="1"/>
  <c r="AG2111" i="1" s="1"/>
  <c r="AD2195" i="1"/>
  <c r="AE2195" i="1"/>
  <c r="AF2195" i="1" s="1"/>
  <c r="AG2195" i="1" s="1"/>
  <c r="AD2241" i="1"/>
  <c r="AE2241" i="1"/>
  <c r="AF2241" i="1" s="1"/>
  <c r="AG2241" i="1" s="1"/>
  <c r="AD2269" i="1"/>
  <c r="AE2269" i="1"/>
  <c r="AF2269" i="1" s="1"/>
  <c r="AG2269" i="1" s="1"/>
  <c r="AD2302" i="1"/>
  <c r="AE2302" i="1"/>
  <c r="AF2302" i="1" s="1"/>
  <c r="AG2302" i="1" s="1"/>
  <c r="AD2446" i="1"/>
  <c r="AE2446" i="1"/>
  <c r="AF2446" i="1" s="1"/>
  <c r="AG2446" i="1" s="1"/>
  <c r="AD2453" i="1"/>
  <c r="AE2453" i="1"/>
  <c r="AF2453" i="1" s="1"/>
  <c r="AG2453" i="1" s="1"/>
  <c r="AD2494" i="1"/>
  <c r="AE2494" i="1"/>
  <c r="AF2494" i="1" s="1"/>
  <c r="AG2494" i="1" s="1"/>
  <c r="AD2570" i="1"/>
  <c r="AE2570" i="1"/>
  <c r="AF2570" i="1" s="1"/>
  <c r="AG2570" i="1" s="1"/>
  <c r="AD2594" i="1"/>
  <c r="AE2594" i="1"/>
  <c r="AF2594" i="1" s="1"/>
  <c r="AG2594" i="1" s="1"/>
  <c r="AD2614" i="1"/>
  <c r="AE2614" i="1"/>
  <c r="AF2614" i="1" s="1"/>
  <c r="AG2614" i="1" s="1"/>
  <c r="AD2734" i="1"/>
  <c r="AE2734" i="1"/>
  <c r="AF2734" i="1" s="1"/>
  <c r="AG2734" i="1" s="1"/>
  <c r="AD2839" i="1"/>
  <c r="AE2839" i="1"/>
  <c r="AF2839" i="1" s="1"/>
  <c r="AG2839" i="1" s="1"/>
  <c r="AD2860" i="1"/>
  <c r="AE2860" i="1"/>
  <c r="AF2860" i="1" s="1"/>
  <c r="AG2860" i="1" s="1"/>
  <c r="AD2979" i="1"/>
  <c r="AE2979" i="1"/>
  <c r="AF2979" i="1" s="1"/>
  <c r="AG2979" i="1" s="1"/>
  <c r="AD2981" i="1"/>
  <c r="AE2981" i="1"/>
  <c r="AF2981" i="1" s="1"/>
  <c r="AG2981" i="1" s="1"/>
  <c r="AD3052" i="1"/>
  <c r="AE3052" i="1"/>
  <c r="AF3052" i="1" s="1"/>
  <c r="AG3052" i="1" s="1"/>
  <c r="AD3061" i="1"/>
  <c r="AE3061" i="1"/>
  <c r="AF3061" i="1" s="1"/>
  <c r="AG3061" i="1" s="1"/>
  <c r="AD3202" i="1"/>
  <c r="AE3202" i="1"/>
  <c r="AF3202" i="1" s="1"/>
  <c r="AG3202" i="1" s="1"/>
  <c r="AD3224" i="1"/>
  <c r="AE3224" i="1"/>
  <c r="AF3224" i="1" s="1"/>
  <c r="AG3224" i="1" s="1"/>
  <c r="AD3308" i="1"/>
  <c r="AE3308" i="1"/>
  <c r="AF3308" i="1" s="1"/>
  <c r="AG3308" i="1" s="1"/>
  <c r="AD3364" i="1"/>
  <c r="AE3364" i="1"/>
  <c r="AF3364" i="1" s="1"/>
  <c r="AG3364" i="1" s="1"/>
  <c r="AD3388" i="1"/>
  <c r="AE3388" i="1"/>
  <c r="AF3388" i="1" s="1"/>
  <c r="AG3388" i="1" s="1"/>
  <c r="AD3458" i="1"/>
  <c r="AE3458" i="1"/>
  <c r="AF3458" i="1" s="1"/>
  <c r="AG3458" i="1" s="1"/>
  <c r="AD3462" i="1"/>
  <c r="AE3462" i="1"/>
  <c r="AF3462" i="1" s="1"/>
  <c r="AG3462" i="1" s="1"/>
  <c r="AD3465" i="1"/>
  <c r="AE3465" i="1"/>
  <c r="AF3465" i="1" s="1"/>
  <c r="AG3465" i="1" s="1"/>
  <c r="AD3526" i="1"/>
  <c r="AE3526" i="1"/>
  <c r="AF3526" i="1" s="1"/>
  <c r="AG3526" i="1" s="1"/>
  <c r="AD3625" i="1"/>
  <c r="AE3625" i="1"/>
  <c r="AF3625" i="1" s="1"/>
  <c r="AG3625" i="1" s="1"/>
  <c r="AD3648" i="1"/>
  <c r="AE3648" i="1"/>
  <c r="AF3648" i="1" s="1"/>
  <c r="AG3648" i="1" s="1"/>
  <c r="AD3701" i="1"/>
  <c r="AE3701" i="1"/>
  <c r="AF3701" i="1" s="1"/>
  <c r="AG3701" i="1" s="1"/>
  <c r="AD3742" i="1"/>
  <c r="AE3742" i="1"/>
  <c r="AF3742" i="1" s="1"/>
  <c r="AG3742" i="1" s="1"/>
  <c r="AD3876" i="1"/>
  <c r="AE3876" i="1"/>
  <c r="AF3876" i="1" s="1"/>
  <c r="AG3876" i="1" s="1"/>
  <c r="AD3998" i="1"/>
  <c r="AE3998" i="1"/>
  <c r="AF3998" i="1" s="1"/>
  <c r="AG3998" i="1" s="1"/>
  <c r="AD4075" i="1"/>
  <c r="AE4075" i="1"/>
  <c r="AF4075" i="1" s="1"/>
  <c r="AG4075" i="1" s="1"/>
  <c r="AD4086" i="1"/>
  <c r="AE4086" i="1"/>
  <c r="AF4086" i="1" s="1"/>
  <c r="AG4086" i="1" s="1"/>
  <c r="AD4180" i="1"/>
  <c r="AE4180" i="1"/>
  <c r="AF4180" i="1" s="1"/>
  <c r="AG4180" i="1" s="1"/>
  <c r="AD4202" i="1"/>
  <c r="AE4202" i="1"/>
  <c r="AF4202" i="1" s="1"/>
  <c r="AG4202" i="1" s="1"/>
  <c r="AD4243" i="1"/>
  <c r="AE4243" i="1"/>
  <c r="AF4243" i="1" s="1"/>
  <c r="AG4243" i="1" s="1"/>
  <c r="AD4296" i="1"/>
  <c r="AE4296" i="1"/>
  <c r="AF4296" i="1" s="1"/>
  <c r="AG4296" i="1" s="1"/>
  <c r="AD4322" i="1"/>
  <c r="AE4322" i="1"/>
  <c r="AF4322" i="1" s="1"/>
  <c r="AG4322" i="1" s="1"/>
  <c r="AD4336" i="1"/>
  <c r="AE4336" i="1"/>
  <c r="AF4336" i="1" s="1"/>
  <c r="AG4336" i="1" s="1"/>
  <c r="AD4356" i="1"/>
  <c r="AE4356" i="1"/>
  <c r="AF4356" i="1" s="1"/>
  <c r="AG4356" i="1" s="1"/>
  <c r="AD4392" i="1"/>
  <c r="AE4392" i="1"/>
  <c r="AF4392" i="1" s="1"/>
  <c r="AG4392" i="1" s="1"/>
  <c r="AD4400" i="1"/>
  <c r="AE4400" i="1"/>
  <c r="AF4400" i="1" s="1"/>
  <c r="AG4400" i="1" s="1"/>
  <c r="AD4441" i="1"/>
  <c r="AE4441" i="1"/>
  <c r="AF4441" i="1" s="1"/>
  <c r="AG4441" i="1" s="1"/>
  <c r="AD4463" i="1"/>
  <c r="AE4463" i="1"/>
  <c r="AF4463" i="1" s="1"/>
  <c r="AG4463" i="1" s="1"/>
  <c r="AD4572" i="1"/>
  <c r="AE4572" i="1"/>
  <c r="AF4572" i="1" s="1"/>
  <c r="AG4572" i="1" s="1"/>
  <c r="AD4689" i="1"/>
  <c r="AE4689" i="1"/>
  <c r="AF4689" i="1" s="1"/>
  <c r="AG4689" i="1" s="1"/>
  <c r="AD4726" i="1"/>
  <c r="AE4726" i="1"/>
  <c r="AF4726" i="1" s="1"/>
  <c r="AG4726" i="1" s="1"/>
  <c r="AD4733" i="1"/>
  <c r="AE4733" i="1"/>
  <c r="AF4733" i="1" s="1"/>
  <c r="AG4733" i="1" s="1"/>
  <c r="AD4746" i="1"/>
  <c r="AE4746" i="1"/>
  <c r="AF4746" i="1" s="1"/>
  <c r="AG4746" i="1" s="1"/>
  <c r="AD4752" i="1"/>
  <c r="AE4752" i="1"/>
  <c r="AF4752" i="1" s="1"/>
  <c r="AG4752" i="1" s="1"/>
  <c r="AD4813" i="1"/>
  <c r="AE4813" i="1"/>
  <c r="AF4813" i="1" s="1"/>
  <c r="AG4813" i="1" s="1"/>
  <c r="AD4859" i="1"/>
  <c r="AE4859" i="1"/>
  <c r="AF4859" i="1" s="1"/>
  <c r="AG4859" i="1" s="1"/>
  <c r="AD4976" i="1"/>
  <c r="AE4976" i="1"/>
  <c r="AF4976" i="1" s="1"/>
  <c r="AG4976" i="1" s="1"/>
  <c r="AD4985" i="1"/>
  <c r="AE4985" i="1"/>
  <c r="AF4985" i="1" s="1"/>
  <c r="AG4985" i="1" s="1"/>
  <c r="AD5047" i="1"/>
  <c r="AE5047" i="1"/>
  <c r="AF5047" i="1" s="1"/>
  <c r="AG5047" i="1" s="1"/>
  <c r="AD5369" i="1"/>
  <c r="AE5369" i="1"/>
  <c r="AF5369" i="1" s="1"/>
  <c r="AG5369" i="1" s="1"/>
  <c r="AD5391" i="1"/>
  <c r="AE5391" i="1"/>
  <c r="AF5391" i="1" s="1"/>
  <c r="AG5391" i="1" s="1"/>
  <c r="AD5405" i="1"/>
  <c r="AE5405" i="1"/>
  <c r="AF5405" i="1" s="1"/>
  <c r="AG5405" i="1" s="1"/>
  <c r="AD5455" i="1"/>
  <c r="AE5455" i="1"/>
  <c r="AF5455" i="1" s="1"/>
  <c r="AG5455" i="1" s="1"/>
  <c r="AD5467" i="1"/>
  <c r="AE5467" i="1"/>
  <c r="AF5467" i="1" s="1"/>
  <c r="AG5467" i="1" s="1"/>
  <c r="AD5497" i="1"/>
  <c r="AE5497" i="1"/>
  <c r="AF5497" i="1" s="1"/>
  <c r="AG5497" i="1" s="1"/>
  <c r="AD5546" i="1"/>
  <c r="AE5546" i="1"/>
  <c r="AF5546" i="1" s="1"/>
  <c r="AG5546" i="1" s="1"/>
  <c r="AD5677" i="1"/>
  <c r="AE5677" i="1"/>
  <c r="AF5677" i="1" s="1"/>
  <c r="AG5677" i="1" s="1"/>
  <c r="AD5693" i="1"/>
  <c r="AE5693" i="1"/>
  <c r="AF5693" i="1" s="1"/>
  <c r="AG5693" i="1" s="1"/>
  <c r="AA67" i="1"/>
  <c r="AA185" i="1"/>
  <c r="AA263" i="1"/>
  <c r="AA267" i="1"/>
  <c r="AA277" i="1"/>
  <c r="AA548" i="1"/>
  <c r="AA571" i="1"/>
  <c r="AA630" i="1"/>
  <c r="AA719" i="1"/>
  <c r="AA801" i="1"/>
  <c r="AA881" i="1"/>
  <c r="AA905" i="1"/>
  <c r="AA940" i="1"/>
  <c r="AA981" i="1"/>
  <c r="AA984" i="1"/>
  <c r="AA1093" i="1"/>
  <c r="AA1112" i="1"/>
  <c r="AA1240" i="1"/>
  <c r="AA1313" i="1"/>
  <c r="AA1351" i="1"/>
  <c r="AA1447" i="1"/>
  <c r="AA1505" i="1"/>
  <c r="AA1571" i="1"/>
  <c r="AA1575" i="1"/>
  <c r="AA1644" i="1"/>
  <c r="AA1655" i="1"/>
  <c r="AA1720" i="1"/>
  <c r="AA1725" i="1"/>
  <c r="AA1726" i="1"/>
  <c r="AA1775" i="1"/>
  <c r="AA1778" i="1"/>
  <c r="AA1874" i="1"/>
  <c r="AA1896" i="1"/>
  <c r="AA1935" i="1"/>
  <c r="AA1952" i="1"/>
  <c r="AA2017" i="1"/>
  <c r="AA2018" i="1"/>
  <c r="AA2032" i="1"/>
  <c r="AA2058" i="1"/>
  <c r="AA2111" i="1"/>
  <c r="AA2195" i="1"/>
  <c r="AA2241" i="1"/>
  <c r="AA2269" i="1"/>
  <c r="AA2302" i="1"/>
  <c r="AA2446" i="1"/>
  <c r="AA2453" i="1"/>
  <c r="AA2494" i="1"/>
  <c r="AA2570" i="1"/>
  <c r="AA2594" i="1"/>
  <c r="AA2614" i="1"/>
  <c r="AA2734" i="1"/>
  <c r="AA2839" i="1"/>
  <c r="AA2860" i="1"/>
  <c r="AA2979" i="1"/>
  <c r="AA2981" i="1"/>
  <c r="AA3052" i="1"/>
  <c r="AA3061" i="1"/>
  <c r="AA3202" i="1"/>
  <c r="AA3224" i="1"/>
  <c r="AA3308" i="1"/>
  <c r="AA3364" i="1"/>
  <c r="AA3388" i="1"/>
  <c r="AA3458" i="1"/>
  <c r="AA3462" i="1"/>
  <c r="AA3465" i="1"/>
  <c r="AA3526" i="1"/>
  <c r="AA3625" i="1"/>
  <c r="AA3648" i="1"/>
  <c r="AA3701" i="1"/>
  <c r="AA3742" i="1"/>
  <c r="AA3876" i="1"/>
  <c r="AA3998" i="1"/>
  <c r="AA4075" i="1"/>
  <c r="AA4086" i="1"/>
  <c r="AA4180" i="1"/>
  <c r="AA4202" i="1"/>
  <c r="AA4243" i="1"/>
  <c r="AA4296" i="1"/>
  <c r="AA4322" i="1"/>
  <c r="AA4336" i="1"/>
  <c r="AA4356" i="1"/>
  <c r="AA4392" i="1"/>
  <c r="AA4400" i="1"/>
  <c r="AA4441" i="1"/>
  <c r="AA4463" i="1"/>
  <c r="AA4572" i="1"/>
  <c r="AA4689" i="1"/>
  <c r="AA4726" i="1"/>
  <c r="AA4733" i="1"/>
  <c r="AA4746" i="1"/>
  <c r="AA4752" i="1"/>
  <c r="AA4813" i="1"/>
  <c r="AA4859" i="1"/>
  <c r="AA4976" i="1"/>
  <c r="AA4985" i="1"/>
  <c r="AA5047" i="1"/>
  <c r="AA5369" i="1"/>
  <c r="AA5391" i="1"/>
  <c r="AA5405" i="1"/>
  <c r="AA5455" i="1"/>
  <c r="AA5467" i="1"/>
  <c r="AA5497" i="1"/>
  <c r="AA5546" i="1"/>
  <c r="AA5677" i="1"/>
  <c r="AA5693" i="1"/>
  <c r="AC902" i="1" l="1"/>
  <c r="AC728" i="1"/>
  <c r="AC722" i="1"/>
  <c r="AD5" i="1"/>
  <c r="AE5" i="1"/>
  <c r="AF5" i="1" s="1"/>
  <c r="AG5" i="1" s="1"/>
  <c r="AD13" i="1"/>
  <c r="AE13" i="1"/>
  <c r="AF13" i="1" s="1"/>
  <c r="AG13" i="1" s="1"/>
  <c r="AD17" i="1"/>
  <c r="AE17" i="1"/>
  <c r="AF17" i="1" s="1"/>
  <c r="AG17" i="1" s="1"/>
  <c r="AD30" i="1"/>
  <c r="AE30" i="1"/>
  <c r="AF30" i="1" s="1"/>
  <c r="AG30" i="1" s="1"/>
  <c r="AD76" i="1"/>
  <c r="AE76" i="1"/>
  <c r="AF76" i="1" s="1"/>
  <c r="AG76" i="1" s="1"/>
  <c r="AD116" i="1"/>
  <c r="AE116" i="1"/>
  <c r="AF116" i="1" s="1"/>
  <c r="AG116" i="1" s="1"/>
  <c r="AD130" i="1"/>
  <c r="AE130" i="1"/>
  <c r="AF130" i="1" s="1"/>
  <c r="AG130" i="1" s="1"/>
  <c r="AD138" i="1"/>
  <c r="AE138" i="1"/>
  <c r="AF138" i="1" s="1"/>
  <c r="AG138" i="1" s="1"/>
  <c r="AD165" i="1"/>
  <c r="AE165" i="1"/>
  <c r="AF165" i="1" s="1"/>
  <c r="AG165" i="1" s="1"/>
  <c r="AD200" i="1"/>
  <c r="AE200" i="1"/>
  <c r="AF200" i="1" s="1"/>
  <c r="AG200" i="1" s="1"/>
  <c r="AD222" i="1"/>
  <c r="AE222" i="1"/>
  <c r="AF222" i="1" s="1"/>
  <c r="AG222" i="1" s="1"/>
  <c r="AD225" i="1"/>
  <c r="AE225" i="1"/>
  <c r="AF225" i="1" s="1"/>
  <c r="AG225" i="1" s="1"/>
  <c r="AD227" i="1"/>
  <c r="AE227" i="1"/>
  <c r="AF227" i="1" s="1"/>
  <c r="AG227" i="1" s="1"/>
  <c r="AD228" i="1"/>
  <c r="AE228" i="1"/>
  <c r="AF228" i="1" s="1"/>
  <c r="AG228" i="1" s="1"/>
  <c r="AD232" i="1"/>
  <c r="AE232" i="1"/>
  <c r="AF232" i="1" s="1"/>
  <c r="AG232" i="1" s="1"/>
  <c r="AD250" i="1"/>
  <c r="AE250" i="1"/>
  <c r="AF250" i="1" s="1"/>
  <c r="AG250" i="1" s="1"/>
  <c r="AD269" i="1"/>
  <c r="AE269" i="1"/>
  <c r="AF269" i="1" s="1"/>
  <c r="AG269" i="1" s="1"/>
  <c r="AD278" i="1"/>
  <c r="AE278" i="1"/>
  <c r="AF278" i="1" s="1"/>
  <c r="AG278" i="1" s="1"/>
  <c r="AD291" i="1"/>
  <c r="AE291" i="1"/>
  <c r="AF291" i="1" s="1"/>
  <c r="AG291" i="1" s="1"/>
  <c r="AD318" i="1"/>
  <c r="AE318" i="1"/>
  <c r="AF318" i="1" s="1"/>
  <c r="AG318" i="1" s="1"/>
  <c r="AD335" i="1"/>
  <c r="AE335" i="1"/>
  <c r="AF335" i="1" s="1"/>
  <c r="AG335" i="1" s="1"/>
  <c r="AD338" i="1"/>
  <c r="AE338" i="1"/>
  <c r="AF338" i="1" s="1"/>
  <c r="AG338" i="1" s="1"/>
  <c r="AD342" i="1"/>
  <c r="AE342" i="1"/>
  <c r="AF342" i="1" s="1"/>
  <c r="AG342" i="1" s="1"/>
  <c r="AD346" i="1"/>
  <c r="AE346" i="1"/>
  <c r="AF346" i="1" s="1"/>
  <c r="AG346" i="1" s="1"/>
  <c r="AD399" i="1"/>
  <c r="AE399" i="1"/>
  <c r="AF399" i="1" s="1"/>
  <c r="AG399" i="1" s="1"/>
  <c r="AD407" i="1"/>
  <c r="AE407" i="1"/>
  <c r="AF407" i="1" s="1"/>
  <c r="AG407" i="1" s="1"/>
  <c r="AD418" i="1"/>
  <c r="AE418" i="1"/>
  <c r="AF418" i="1" s="1"/>
  <c r="AG418" i="1" s="1"/>
  <c r="AD426" i="1"/>
  <c r="AE426" i="1"/>
  <c r="AF426" i="1" s="1"/>
  <c r="AG426" i="1" s="1"/>
  <c r="AD462" i="1"/>
  <c r="AE462" i="1"/>
  <c r="AF462" i="1" s="1"/>
  <c r="AG462" i="1" s="1"/>
  <c r="AD468" i="1"/>
  <c r="AE468" i="1"/>
  <c r="AF468" i="1" s="1"/>
  <c r="AG468" i="1" s="1"/>
  <c r="AD506" i="1"/>
  <c r="AE506" i="1"/>
  <c r="AF506" i="1" s="1"/>
  <c r="AG506" i="1" s="1"/>
  <c r="AD514" i="1"/>
  <c r="AE514" i="1"/>
  <c r="AF514" i="1" s="1"/>
  <c r="AG514" i="1" s="1"/>
  <c r="AD529" i="1"/>
  <c r="AE529" i="1"/>
  <c r="AF529" i="1" s="1"/>
  <c r="AG529" i="1" s="1"/>
  <c r="AD533" i="1"/>
  <c r="AE533" i="1"/>
  <c r="AF533" i="1" s="1"/>
  <c r="AG533" i="1" s="1"/>
  <c r="AD556" i="1"/>
  <c r="AE556" i="1"/>
  <c r="AF556" i="1" s="1"/>
  <c r="AG556" i="1" s="1"/>
  <c r="AD578" i="1"/>
  <c r="AE578" i="1"/>
  <c r="AF578" i="1" s="1"/>
  <c r="AG578" i="1" s="1"/>
  <c r="AD590" i="1"/>
  <c r="AE590" i="1"/>
  <c r="AF590" i="1" s="1"/>
  <c r="AG590" i="1" s="1"/>
  <c r="AD593" i="1"/>
  <c r="AE593" i="1"/>
  <c r="AF593" i="1" s="1"/>
  <c r="AG593" i="1" s="1"/>
  <c r="AD607" i="1"/>
  <c r="AE607" i="1"/>
  <c r="AF607" i="1" s="1"/>
  <c r="AG607" i="1" s="1"/>
  <c r="AD626" i="1"/>
  <c r="AE626" i="1"/>
  <c r="AF626" i="1" s="1"/>
  <c r="AG626" i="1" s="1"/>
  <c r="AD631" i="1"/>
  <c r="AE631" i="1"/>
  <c r="AF631" i="1" s="1"/>
  <c r="AG631" i="1" s="1"/>
  <c r="AD632" i="1"/>
  <c r="AE632" i="1"/>
  <c r="AF632" i="1" s="1"/>
  <c r="AG632" i="1" s="1"/>
  <c r="AD659" i="1"/>
  <c r="AE659" i="1"/>
  <c r="AF659" i="1" s="1"/>
  <c r="AG659" i="1" s="1"/>
  <c r="AD678" i="1"/>
  <c r="AE678" i="1"/>
  <c r="AF678" i="1" s="1"/>
  <c r="AG678" i="1" s="1"/>
  <c r="AD692" i="1"/>
  <c r="AE692" i="1"/>
  <c r="AF692" i="1" s="1"/>
  <c r="AG692" i="1" s="1"/>
  <c r="AD697" i="1"/>
  <c r="AE697" i="1"/>
  <c r="AF697" i="1" s="1"/>
  <c r="AG697" i="1" s="1"/>
  <c r="AD706" i="1"/>
  <c r="AE706" i="1"/>
  <c r="AF706" i="1" s="1"/>
  <c r="AG706" i="1" s="1"/>
  <c r="AD718" i="1"/>
  <c r="AE718" i="1"/>
  <c r="AF718" i="1" s="1"/>
  <c r="AG718" i="1" s="1"/>
  <c r="AD740" i="1"/>
  <c r="AE740" i="1"/>
  <c r="AF740" i="1" s="1"/>
  <c r="AG740" i="1" s="1"/>
  <c r="AD746" i="1"/>
  <c r="AE746" i="1"/>
  <c r="AF746" i="1" s="1"/>
  <c r="AG746" i="1" s="1"/>
  <c r="AD758" i="1"/>
  <c r="AE758" i="1"/>
  <c r="AF758" i="1" s="1"/>
  <c r="AG758" i="1" s="1"/>
  <c r="AD772" i="1"/>
  <c r="AE772" i="1"/>
  <c r="AF772" i="1" s="1"/>
  <c r="AG772" i="1" s="1"/>
  <c r="AD794" i="1"/>
  <c r="AE794" i="1"/>
  <c r="AF794" i="1" s="1"/>
  <c r="AG794" i="1" s="1"/>
  <c r="AD828" i="1"/>
  <c r="AE828" i="1"/>
  <c r="AF828" i="1" s="1"/>
  <c r="AG828" i="1" s="1"/>
  <c r="AD838" i="1"/>
  <c r="AE838" i="1"/>
  <c r="AF838" i="1" s="1"/>
  <c r="AG838" i="1" s="1"/>
  <c r="AD860" i="1"/>
  <c r="AE860" i="1"/>
  <c r="AF860" i="1" s="1"/>
  <c r="AG860" i="1" s="1"/>
  <c r="AD868" i="1"/>
  <c r="AE868" i="1"/>
  <c r="AF868" i="1" s="1"/>
  <c r="AG868" i="1" s="1"/>
  <c r="AD872" i="1"/>
  <c r="AE872" i="1"/>
  <c r="AF872" i="1" s="1"/>
  <c r="AG872" i="1" s="1"/>
  <c r="AD956" i="1"/>
  <c r="AE956" i="1"/>
  <c r="AF956" i="1" s="1"/>
  <c r="AG956" i="1" s="1"/>
  <c r="AD960" i="1"/>
  <c r="AE960" i="1"/>
  <c r="AF960" i="1" s="1"/>
  <c r="AG960" i="1" s="1"/>
  <c r="AD966" i="1"/>
  <c r="AE966" i="1"/>
  <c r="AF966" i="1" s="1"/>
  <c r="AG966" i="1" s="1"/>
  <c r="AD979" i="1"/>
  <c r="AE979" i="1"/>
  <c r="AF979" i="1" s="1"/>
  <c r="AG979" i="1" s="1"/>
  <c r="AD980" i="1"/>
  <c r="AE980" i="1"/>
  <c r="AF980" i="1" s="1"/>
  <c r="AG980" i="1" s="1"/>
  <c r="AD1005" i="1"/>
  <c r="AE1005" i="1"/>
  <c r="AF1005" i="1" s="1"/>
  <c r="AG1005" i="1" s="1"/>
  <c r="AD1015" i="1"/>
  <c r="AE1015" i="1"/>
  <c r="AF1015" i="1" s="1"/>
  <c r="AG1015" i="1" s="1"/>
  <c r="AD1035" i="1"/>
  <c r="AE1035" i="1"/>
  <c r="AF1035" i="1" s="1"/>
  <c r="AG1035" i="1" s="1"/>
  <c r="AD1065" i="1"/>
  <c r="AE1065" i="1"/>
  <c r="AF1065" i="1" s="1"/>
  <c r="AG1065" i="1" s="1"/>
  <c r="AD1088" i="1"/>
  <c r="AE1088" i="1"/>
  <c r="AF1088" i="1" s="1"/>
  <c r="AG1088" i="1" s="1"/>
  <c r="AD1107" i="1"/>
  <c r="AE1107" i="1"/>
  <c r="AF1107" i="1" s="1"/>
  <c r="AG1107" i="1" s="1"/>
  <c r="AD1135" i="1"/>
  <c r="AE1135" i="1"/>
  <c r="AF1135" i="1" s="1"/>
  <c r="AG1135" i="1" s="1"/>
  <c r="AD1212" i="1"/>
  <c r="AE1212" i="1"/>
  <c r="AF1212" i="1" s="1"/>
  <c r="AG1212" i="1" s="1"/>
  <c r="AD1235" i="1"/>
  <c r="AE1235" i="1"/>
  <c r="AF1235" i="1" s="1"/>
  <c r="AG1235" i="1" s="1"/>
  <c r="AD1245" i="1"/>
  <c r="AE1245" i="1"/>
  <c r="AF1245" i="1" s="1"/>
  <c r="AG1245" i="1" s="1"/>
  <c r="AD1280" i="1"/>
  <c r="AE1280" i="1"/>
  <c r="AF1280" i="1" s="1"/>
  <c r="AG1280" i="1" s="1"/>
  <c r="AD1282" i="1"/>
  <c r="AE1282" i="1"/>
  <c r="AF1282" i="1" s="1"/>
  <c r="AG1282" i="1" s="1"/>
  <c r="AD1284" i="1"/>
  <c r="AE1284" i="1"/>
  <c r="AF1284" i="1" s="1"/>
  <c r="AG1284" i="1" s="1"/>
  <c r="AD1293" i="1"/>
  <c r="AE1293" i="1"/>
  <c r="AF1293" i="1" s="1"/>
  <c r="AG1293" i="1" s="1"/>
  <c r="AD1294" i="1"/>
  <c r="AE1294" i="1"/>
  <c r="AF1294" i="1" s="1"/>
  <c r="AG1294" i="1" s="1"/>
  <c r="AD1303" i="1"/>
  <c r="AE1303" i="1"/>
  <c r="AF1303" i="1" s="1"/>
  <c r="AG1303" i="1" s="1"/>
  <c r="AD1305" i="1"/>
  <c r="AE1305" i="1"/>
  <c r="AF1305" i="1" s="1"/>
  <c r="AG1305" i="1" s="1"/>
  <c r="AD1330" i="1"/>
  <c r="AE1330" i="1"/>
  <c r="AF1330" i="1" s="1"/>
  <c r="AG1330" i="1" s="1"/>
  <c r="AD1332" i="1"/>
  <c r="AE1332" i="1"/>
  <c r="AF1332" i="1" s="1"/>
  <c r="AG1332" i="1" s="1"/>
  <c r="AD1343" i="1"/>
  <c r="AE1343" i="1"/>
  <c r="AF1343" i="1" s="1"/>
  <c r="AG1343" i="1" s="1"/>
  <c r="AD1376" i="1"/>
  <c r="AE1376" i="1"/>
  <c r="AF1376" i="1" s="1"/>
  <c r="AG1376" i="1" s="1"/>
  <c r="AD1383" i="1"/>
  <c r="AE1383" i="1"/>
  <c r="AF1383" i="1" s="1"/>
  <c r="AG1383" i="1" s="1"/>
  <c r="AD1387" i="1"/>
  <c r="AE1387" i="1"/>
  <c r="AF1387" i="1" s="1"/>
  <c r="AG1387" i="1" s="1"/>
  <c r="AD1406" i="1"/>
  <c r="AE1406" i="1"/>
  <c r="AF1406" i="1" s="1"/>
  <c r="AG1406" i="1" s="1"/>
  <c r="AD1415" i="1"/>
  <c r="AE1415" i="1"/>
  <c r="AF1415" i="1" s="1"/>
  <c r="AG1415" i="1" s="1"/>
  <c r="AD1418" i="1"/>
  <c r="AE1418" i="1"/>
  <c r="AF1418" i="1" s="1"/>
  <c r="AG1418" i="1" s="1"/>
  <c r="AD1519" i="1"/>
  <c r="AE1519" i="1"/>
  <c r="AF1519" i="1" s="1"/>
  <c r="AG1519" i="1" s="1"/>
  <c r="AD1527" i="1"/>
  <c r="AE1527" i="1"/>
  <c r="AF1527" i="1" s="1"/>
  <c r="AG1527" i="1" s="1"/>
  <c r="AD1530" i="1"/>
  <c r="AE1530" i="1"/>
  <c r="AF1530" i="1" s="1"/>
  <c r="AG1530" i="1" s="1"/>
  <c r="AD1534" i="1"/>
  <c r="AE1534" i="1"/>
  <c r="AF1534" i="1" s="1"/>
  <c r="AG1534" i="1" s="1"/>
  <c r="AD1551" i="1"/>
  <c r="AE1551" i="1"/>
  <c r="AF1551" i="1" s="1"/>
  <c r="AG1551" i="1" s="1"/>
  <c r="AD1553" i="1"/>
  <c r="AE1553" i="1"/>
  <c r="AF1553" i="1" s="1"/>
  <c r="AG1553" i="1" s="1"/>
  <c r="AD1554" i="1"/>
  <c r="AE1554" i="1"/>
  <c r="AF1554" i="1" s="1"/>
  <c r="AG1554" i="1" s="1"/>
  <c r="AD1573" i="1"/>
  <c r="AE1573" i="1"/>
  <c r="AF1573" i="1" s="1"/>
  <c r="AG1573" i="1" s="1"/>
  <c r="AD1577" i="1"/>
  <c r="AE1577" i="1"/>
  <c r="AF1577" i="1" s="1"/>
  <c r="AG1577" i="1" s="1"/>
  <c r="AD1585" i="1"/>
  <c r="AE1585" i="1"/>
  <c r="AF1585" i="1" s="1"/>
  <c r="AG1585" i="1" s="1"/>
  <c r="AD1622" i="1"/>
  <c r="AE1622" i="1"/>
  <c r="AF1622" i="1" s="1"/>
  <c r="AG1622" i="1" s="1"/>
  <c r="AD1697" i="1"/>
  <c r="AE1697" i="1"/>
  <c r="AF1697" i="1" s="1"/>
  <c r="AG1697" i="1" s="1"/>
  <c r="AD1704" i="1"/>
  <c r="AE1704" i="1"/>
  <c r="AF1704" i="1" s="1"/>
  <c r="AG1704" i="1" s="1"/>
  <c r="AD1706" i="1"/>
  <c r="AE1706" i="1"/>
  <c r="AF1706" i="1" s="1"/>
  <c r="AG1706" i="1" s="1"/>
  <c r="AD1707" i="1"/>
  <c r="AE1707" i="1"/>
  <c r="AF1707" i="1" s="1"/>
  <c r="AG1707" i="1" s="1"/>
  <c r="AD1729" i="1"/>
  <c r="AE1729" i="1"/>
  <c r="AF1729" i="1" s="1"/>
  <c r="AG1729" i="1" s="1"/>
  <c r="AD1739" i="1"/>
  <c r="AE1739" i="1"/>
  <c r="AF1739" i="1" s="1"/>
  <c r="AG1739" i="1" s="1"/>
  <c r="AD1771" i="1"/>
  <c r="AE1771" i="1"/>
  <c r="AF1771" i="1" s="1"/>
  <c r="AG1771" i="1" s="1"/>
  <c r="AD1808" i="1"/>
  <c r="AE1808" i="1"/>
  <c r="AF1808" i="1" s="1"/>
  <c r="AG1808" i="1" s="1"/>
  <c r="AD1810" i="1"/>
  <c r="AE1810" i="1"/>
  <c r="AF1810" i="1" s="1"/>
  <c r="AG1810" i="1" s="1"/>
  <c r="AD1816" i="1"/>
  <c r="AE1816" i="1"/>
  <c r="AF1816" i="1" s="1"/>
  <c r="AG1816" i="1" s="1"/>
  <c r="AD1850" i="1"/>
  <c r="AE1850" i="1"/>
  <c r="AF1850" i="1" s="1"/>
  <c r="AG1850" i="1" s="1"/>
  <c r="AD1865" i="1"/>
  <c r="AE1865" i="1"/>
  <c r="AF1865" i="1" s="1"/>
  <c r="AG1865" i="1" s="1"/>
  <c r="AD1879" i="1"/>
  <c r="AE1879" i="1"/>
  <c r="AF1879" i="1" s="1"/>
  <c r="AG1879" i="1" s="1"/>
  <c r="AD1910" i="1"/>
  <c r="AE1910" i="1"/>
  <c r="AF1910" i="1" s="1"/>
  <c r="AG1910" i="1" s="1"/>
  <c r="AD1968" i="1"/>
  <c r="AE1968" i="1"/>
  <c r="AF1968" i="1" s="1"/>
  <c r="AG1968" i="1" s="1"/>
  <c r="AD1990" i="1"/>
  <c r="AE1990" i="1"/>
  <c r="AF1990" i="1" s="1"/>
  <c r="AG1990" i="1" s="1"/>
  <c r="AD2027" i="1"/>
  <c r="AE2027" i="1"/>
  <c r="AF2027" i="1" s="1"/>
  <c r="AG2027" i="1" s="1"/>
  <c r="AD2038" i="1"/>
  <c r="AE2038" i="1"/>
  <c r="AF2038" i="1" s="1"/>
  <c r="AG2038" i="1" s="1"/>
  <c r="AD2048" i="1"/>
  <c r="AE2048" i="1"/>
  <c r="AF2048" i="1" s="1"/>
  <c r="AG2048" i="1" s="1"/>
  <c r="AD2056" i="1"/>
  <c r="AE2056" i="1"/>
  <c r="AF2056" i="1" s="1"/>
  <c r="AG2056" i="1" s="1"/>
  <c r="AD2064" i="1"/>
  <c r="AE2064" i="1"/>
  <c r="AF2064" i="1" s="1"/>
  <c r="AG2064" i="1" s="1"/>
  <c r="AD2083" i="1"/>
  <c r="AE2083" i="1"/>
  <c r="AF2083" i="1" s="1"/>
  <c r="AG2083" i="1" s="1"/>
  <c r="AD2087" i="1"/>
  <c r="AE2087" i="1"/>
  <c r="AF2087" i="1" s="1"/>
  <c r="AG2087" i="1" s="1"/>
  <c r="AD2105" i="1"/>
  <c r="AE2105" i="1"/>
  <c r="AF2105" i="1" s="1"/>
  <c r="AG2105" i="1" s="1"/>
  <c r="AD2137" i="1"/>
  <c r="AE2137" i="1"/>
  <c r="AF2137" i="1" s="1"/>
  <c r="AG2137" i="1" s="1"/>
  <c r="AD2154" i="1"/>
  <c r="AE2154" i="1"/>
  <c r="AF2154" i="1" s="1"/>
  <c r="AG2154" i="1" s="1"/>
  <c r="AD2171" i="1"/>
  <c r="AE2171" i="1"/>
  <c r="AF2171" i="1" s="1"/>
  <c r="AG2171" i="1" s="1"/>
  <c r="AD2193" i="1"/>
  <c r="AE2193" i="1"/>
  <c r="AF2193" i="1" s="1"/>
  <c r="AG2193" i="1" s="1"/>
  <c r="AD2196" i="1"/>
  <c r="AE2196" i="1"/>
  <c r="AF2196" i="1" s="1"/>
  <c r="AG2196" i="1" s="1"/>
  <c r="AD2238" i="1"/>
  <c r="AE2238" i="1"/>
  <c r="AF2238" i="1" s="1"/>
  <c r="AG2238" i="1" s="1"/>
  <c r="AD2243" i="1"/>
  <c r="AE2243" i="1"/>
  <c r="AF2243" i="1" s="1"/>
  <c r="AG2243" i="1" s="1"/>
  <c r="AD2262" i="1"/>
  <c r="AE2262" i="1"/>
  <c r="AF2262" i="1" s="1"/>
  <c r="AG2262" i="1" s="1"/>
  <c r="AD2272" i="1"/>
  <c r="AE2272" i="1"/>
  <c r="AF2272" i="1" s="1"/>
  <c r="AG2272" i="1" s="1"/>
  <c r="AD2298" i="1"/>
  <c r="AE2298" i="1"/>
  <c r="AF2298" i="1" s="1"/>
  <c r="AG2298" i="1" s="1"/>
  <c r="AD2310" i="1"/>
  <c r="AE2310" i="1"/>
  <c r="AF2310" i="1" s="1"/>
  <c r="AG2310" i="1" s="1"/>
  <c r="AD2324" i="1"/>
  <c r="AE2324" i="1"/>
  <c r="AF2324" i="1" s="1"/>
  <c r="AG2324" i="1" s="1"/>
  <c r="AD2357" i="1"/>
  <c r="AE2357" i="1"/>
  <c r="AF2357" i="1" s="1"/>
  <c r="AG2357" i="1" s="1"/>
  <c r="AD2359" i="1"/>
  <c r="AE2359" i="1"/>
  <c r="AF2359" i="1" s="1"/>
  <c r="AG2359" i="1" s="1"/>
  <c r="AD2394" i="1"/>
  <c r="AE2394" i="1"/>
  <c r="AF2394" i="1" s="1"/>
  <c r="AG2394" i="1" s="1"/>
  <c r="AD2407" i="1"/>
  <c r="AE2407" i="1"/>
  <c r="AF2407" i="1" s="1"/>
  <c r="AG2407" i="1" s="1"/>
  <c r="AD2420" i="1"/>
  <c r="AE2420" i="1"/>
  <c r="AF2420" i="1" s="1"/>
  <c r="AG2420" i="1" s="1"/>
  <c r="AD2422" i="1"/>
  <c r="AE2422" i="1"/>
  <c r="AF2422" i="1" s="1"/>
  <c r="AG2422" i="1" s="1"/>
  <c r="AD2486" i="1"/>
  <c r="AE2486" i="1"/>
  <c r="AF2486" i="1" s="1"/>
  <c r="AG2486" i="1" s="1"/>
  <c r="AD2498" i="1"/>
  <c r="AE2498" i="1"/>
  <c r="AF2498" i="1" s="1"/>
  <c r="AG2498" i="1" s="1"/>
  <c r="AD2514" i="1"/>
  <c r="AE2514" i="1"/>
  <c r="AF2514" i="1" s="1"/>
  <c r="AG2514" i="1" s="1"/>
  <c r="AD2553" i="1"/>
  <c r="AE2553" i="1"/>
  <c r="AF2553" i="1" s="1"/>
  <c r="AG2553" i="1" s="1"/>
  <c r="AD2569" i="1"/>
  <c r="AE2569" i="1"/>
  <c r="AF2569" i="1" s="1"/>
  <c r="AG2569" i="1" s="1"/>
  <c r="AD2571" i="1"/>
  <c r="AE2571" i="1"/>
  <c r="AF2571" i="1" s="1"/>
  <c r="AG2571" i="1" s="1"/>
  <c r="AD2577" i="1"/>
  <c r="AE2577" i="1"/>
  <c r="AF2577" i="1" s="1"/>
  <c r="AG2577" i="1" s="1"/>
  <c r="AD2619" i="1"/>
  <c r="AE2619" i="1"/>
  <c r="AF2619" i="1" s="1"/>
  <c r="AG2619" i="1" s="1"/>
  <c r="AD2666" i="1"/>
  <c r="AE2666" i="1"/>
  <c r="AF2666" i="1" s="1"/>
  <c r="AG2666" i="1" s="1"/>
  <c r="AD2686" i="1"/>
  <c r="AE2686" i="1"/>
  <c r="AF2686" i="1" s="1"/>
  <c r="AG2686" i="1" s="1"/>
  <c r="AD2689" i="1"/>
  <c r="AE2689" i="1"/>
  <c r="AF2689" i="1" s="1"/>
  <c r="AG2689" i="1" s="1"/>
  <c r="AD2706" i="1"/>
  <c r="AE2706" i="1"/>
  <c r="AF2706" i="1" s="1"/>
  <c r="AG2706" i="1" s="1"/>
  <c r="AD2707" i="1"/>
  <c r="AE2707" i="1"/>
  <c r="AF2707" i="1" s="1"/>
  <c r="AG2707" i="1" s="1"/>
  <c r="AD2711" i="1"/>
  <c r="AE2711" i="1"/>
  <c r="AF2711" i="1" s="1"/>
  <c r="AG2711" i="1" s="1"/>
  <c r="AD2719" i="1"/>
  <c r="AE2719" i="1"/>
  <c r="AF2719" i="1" s="1"/>
  <c r="AG2719" i="1" s="1"/>
  <c r="AD2725" i="1"/>
  <c r="AE2725" i="1"/>
  <c r="AF2725" i="1" s="1"/>
  <c r="AG2725" i="1" s="1"/>
  <c r="AD2775" i="1"/>
  <c r="AE2775" i="1"/>
  <c r="AF2775" i="1" s="1"/>
  <c r="AG2775" i="1" s="1"/>
  <c r="AD2786" i="1"/>
  <c r="AE2786" i="1"/>
  <c r="AF2786" i="1" s="1"/>
  <c r="AG2786" i="1" s="1"/>
  <c r="AD2829" i="1"/>
  <c r="AE2829" i="1"/>
  <c r="AF2829" i="1" s="1"/>
  <c r="AG2829" i="1" s="1"/>
  <c r="AD2887" i="1"/>
  <c r="AE2887" i="1"/>
  <c r="AF2887" i="1" s="1"/>
  <c r="AG2887" i="1" s="1"/>
  <c r="AD2910" i="1"/>
  <c r="AE2910" i="1"/>
  <c r="AF2910" i="1" s="1"/>
  <c r="AG2910" i="1" s="1"/>
  <c r="AD2917" i="1"/>
  <c r="AE2917" i="1"/>
  <c r="AF2917" i="1" s="1"/>
  <c r="AG2917" i="1" s="1"/>
  <c r="AD2933" i="1"/>
  <c r="AE2933" i="1"/>
  <c r="AF2933" i="1" s="1"/>
  <c r="AG2933" i="1" s="1"/>
  <c r="AD2934" i="1"/>
  <c r="AE2934" i="1"/>
  <c r="AF2934" i="1" s="1"/>
  <c r="AG2934" i="1" s="1"/>
  <c r="AD2980" i="1"/>
  <c r="AE2980" i="1"/>
  <c r="AF2980" i="1" s="1"/>
  <c r="AG2980" i="1" s="1"/>
  <c r="AD2994" i="1"/>
  <c r="AE2994" i="1"/>
  <c r="AF2994" i="1" s="1"/>
  <c r="AG2994" i="1" s="1"/>
  <c r="AD3009" i="1"/>
  <c r="AE3009" i="1"/>
  <c r="AF3009" i="1" s="1"/>
  <c r="AG3009" i="1" s="1"/>
  <c r="AD3041" i="1"/>
  <c r="AE3041" i="1"/>
  <c r="AF3041" i="1" s="1"/>
  <c r="AG3041" i="1" s="1"/>
  <c r="AD3075" i="1"/>
  <c r="AE3075" i="1"/>
  <c r="AF3075" i="1" s="1"/>
  <c r="AG3075" i="1" s="1"/>
  <c r="AD3087" i="1"/>
  <c r="AE3087" i="1"/>
  <c r="AF3087" i="1" s="1"/>
  <c r="AG3087" i="1" s="1"/>
  <c r="AD3098" i="1"/>
  <c r="AE3098" i="1"/>
  <c r="AF3098" i="1" s="1"/>
  <c r="AG3098" i="1" s="1"/>
  <c r="AD3172" i="1"/>
  <c r="AE3172" i="1"/>
  <c r="AF3172" i="1" s="1"/>
  <c r="AG3172" i="1" s="1"/>
  <c r="AD3178" i="1"/>
  <c r="AE3178" i="1"/>
  <c r="AF3178" i="1" s="1"/>
  <c r="AG3178" i="1" s="1"/>
  <c r="AD3194" i="1"/>
  <c r="AE3194" i="1"/>
  <c r="AF3194" i="1" s="1"/>
  <c r="AG3194" i="1" s="1"/>
  <c r="AD3205" i="1"/>
  <c r="AE3205" i="1"/>
  <c r="AF3205" i="1" s="1"/>
  <c r="AG3205" i="1" s="1"/>
  <c r="AD3281" i="1"/>
  <c r="AE3281" i="1"/>
  <c r="AF3281" i="1" s="1"/>
  <c r="AG3281" i="1" s="1"/>
  <c r="AD3288" i="1"/>
  <c r="AE3288" i="1"/>
  <c r="AF3288" i="1" s="1"/>
  <c r="AG3288" i="1" s="1"/>
  <c r="AD3297" i="1"/>
  <c r="AE3297" i="1"/>
  <c r="AF3297" i="1" s="1"/>
  <c r="AG3297" i="1" s="1"/>
  <c r="AD3315" i="1"/>
  <c r="AE3315" i="1"/>
  <c r="AF3315" i="1" s="1"/>
  <c r="AG3315" i="1" s="1"/>
  <c r="AD3345" i="1"/>
  <c r="AE3345" i="1"/>
  <c r="AF3345" i="1" s="1"/>
  <c r="AG3345" i="1" s="1"/>
  <c r="AD3353" i="1"/>
  <c r="AE3353" i="1"/>
  <c r="AF3353" i="1" s="1"/>
  <c r="AG3353" i="1" s="1"/>
  <c r="AD3354" i="1"/>
  <c r="AE3354" i="1"/>
  <c r="AF3354" i="1" s="1"/>
  <c r="AG3354" i="1" s="1"/>
  <c r="AD3372" i="1"/>
  <c r="AE3372" i="1"/>
  <c r="AF3372" i="1" s="1"/>
  <c r="AG3372" i="1" s="1"/>
  <c r="AD3380" i="1"/>
  <c r="AE3380" i="1"/>
  <c r="AF3380" i="1" s="1"/>
  <c r="AG3380" i="1" s="1"/>
  <c r="AD3384" i="1"/>
  <c r="AE3384" i="1"/>
  <c r="AF3384" i="1" s="1"/>
  <c r="AG3384" i="1" s="1"/>
  <c r="AD3386" i="1"/>
  <c r="AE3386" i="1"/>
  <c r="AF3386" i="1" s="1"/>
  <c r="AG3386" i="1" s="1"/>
  <c r="AD3450" i="1"/>
  <c r="AE3450" i="1"/>
  <c r="AF3450" i="1" s="1"/>
  <c r="AG3450" i="1" s="1"/>
  <c r="AD3461" i="1"/>
  <c r="AE3461" i="1"/>
  <c r="AF3461" i="1" s="1"/>
  <c r="AG3461" i="1" s="1"/>
  <c r="AD3473" i="1"/>
  <c r="AE3473" i="1"/>
  <c r="AF3473" i="1" s="1"/>
  <c r="AG3473" i="1" s="1"/>
  <c r="AD3525" i="1"/>
  <c r="AE3525" i="1"/>
  <c r="AF3525" i="1" s="1"/>
  <c r="AG3525" i="1" s="1"/>
  <c r="AD3532" i="1"/>
  <c r="AE3532" i="1"/>
  <c r="AF3532" i="1" s="1"/>
  <c r="AG3532" i="1" s="1"/>
  <c r="AD3563" i="1"/>
  <c r="AE3563" i="1"/>
  <c r="AF3563" i="1" s="1"/>
  <c r="AG3563" i="1" s="1"/>
  <c r="AD3578" i="1"/>
  <c r="AE3578" i="1"/>
  <c r="AF3578" i="1" s="1"/>
  <c r="AG3578" i="1" s="1"/>
  <c r="AD3585" i="1"/>
  <c r="AE3585" i="1"/>
  <c r="AF3585" i="1" s="1"/>
  <c r="AG3585" i="1" s="1"/>
  <c r="AD3586" i="1"/>
  <c r="AE3586" i="1"/>
  <c r="AF3586" i="1" s="1"/>
  <c r="AG3586" i="1" s="1"/>
  <c r="AD3601" i="1"/>
  <c r="AE3601" i="1"/>
  <c r="AF3601" i="1" s="1"/>
  <c r="AG3601" i="1" s="1"/>
  <c r="AD3604" i="1"/>
  <c r="AE3604" i="1"/>
  <c r="AF3604" i="1" s="1"/>
  <c r="AG3604" i="1" s="1"/>
  <c r="AD3607" i="1"/>
  <c r="AE3607" i="1"/>
  <c r="AF3607" i="1" s="1"/>
  <c r="AG3607" i="1" s="1"/>
  <c r="AD3613" i="1"/>
  <c r="AE3613" i="1"/>
  <c r="AF3613" i="1" s="1"/>
  <c r="AG3613" i="1" s="1"/>
  <c r="AD3615" i="1"/>
  <c r="AE3615" i="1"/>
  <c r="AF3615" i="1" s="1"/>
  <c r="AG3615" i="1" s="1"/>
  <c r="AD3617" i="1"/>
  <c r="AE3617" i="1"/>
  <c r="AF3617" i="1" s="1"/>
  <c r="AG3617" i="1" s="1"/>
  <c r="AD3632" i="1"/>
  <c r="AE3632" i="1"/>
  <c r="AF3632" i="1" s="1"/>
  <c r="AG3632" i="1" s="1"/>
  <c r="AD3633" i="1"/>
  <c r="AE3633" i="1"/>
  <c r="AF3633" i="1" s="1"/>
  <c r="AG3633" i="1" s="1"/>
  <c r="AD3669" i="1"/>
  <c r="AE3669" i="1"/>
  <c r="AF3669" i="1" s="1"/>
  <c r="AG3669" i="1" s="1"/>
  <c r="AD3674" i="1"/>
  <c r="AE3674" i="1"/>
  <c r="AF3674" i="1" s="1"/>
  <c r="AG3674" i="1" s="1"/>
  <c r="AD3678" i="1"/>
  <c r="AE3678" i="1"/>
  <c r="AF3678" i="1" s="1"/>
  <c r="AG3678" i="1" s="1"/>
  <c r="AD3700" i="1"/>
  <c r="AE3700" i="1"/>
  <c r="AF3700" i="1" s="1"/>
  <c r="AG3700" i="1" s="1"/>
  <c r="AD3706" i="1"/>
  <c r="AE3706" i="1"/>
  <c r="AF3706" i="1" s="1"/>
  <c r="AG3706" i="1" s="1"/>
  <c r="AD3714" i="1"/>
  <c r="AE3714" i="1"/>
  <c r="AF3714" i="1" s="1"/>
  <c r="AG3714" i="1" s="1"/>
  <c r="AD3728" i="1"/>
  <c r="AE3728" i="1"/>
  <c r="AF3728" i="1" s="1"/>
  <c r="AG3728" i="1" s="1"/>
  <c r="AD3731" i="1"/>
  <c r="AE3731" i="1"/>
  <c r="AF3731" i="1" s="1"/>
  <c r="AG3731" i="1" s="1"/>
  <c r="AD3734" i="1"/>
  <c r="AE3734" i="1"/>
  <c r="AF3734" i="1" s="1"/>
  <c r="AG3734" i="1" s="1"/>
  <c r="AD3746" i="1"/>
  <c r="AE3746" i="1"/>
  <c r="AF3746" i="1" s="1"/>
  <c r="AG3746" i="1" s="1"/>
  <c r="AD3756" i="1"/>
  <c r="AE3756" i="1"/>
  <c r="AF3756" i="1" s="1"/>
  <c r="AG3756" i="1" s="1"/>
  <c r="AD3779" i="1"/>
  <c r="AE3779" i="1"/>
  <c r="AF3779" i="1" s="1"/>
  <c r="AG3779" i="1" s="1"/>
  <c r="AD3780" i="1"/>
  <c r="AE3780" i="1"/>
  <c r="AF3780" i="1" s="1"/>
  <c r="AG3780" i="1" s="1"/>
  <c r="AD3795" i="1"/>
  <c r="AE3795" i="1"/>
  <c r="AF3795" i="1" s="1"/>
  <c r="AG3795" i="1" s="1"/>
  <c r="AD3803" i="1"/>
  <c r="AE3803" i="1"/>
  <c r="AF3803" i="1" s="1"/>
  <c r="AG3803" i="1" s="1"/>
  <c r="AD3831" i="1"/>
  <c r="AE3831" i="1"/>
  <c r="AF3831" i="1" s="1"/>
  <c r="AG3831" i="1" s="1"/>
  <c r="AD3861" i="1"/>
  <c r="AE3861" i="1"/>
  <c r="AF3861" i="1" s="1"/>
  <c r="AG3861" i="1" s="1"/>
  <c r="AD3867" i="1"/>
  <c r="AE3867" i="1"/>
  <c r="AF3867" i="1" s="1"/>
  <c r="AG3867" i="1" s="1"/>
  <c r="AD3900" i="1"/>
  <c r="AE3900" i="1"/>
  <c r="AF3900" i="1" s="1"/>
  <c r="AG3900" i="1" s="1"/>
  <c r="AD3901" i="1"/>
  <c r="AE3901" i="1"/>
  <c r="AF3901" i="1" s="1"/>
  <c r="AG3901" i="1" s="1"/>
  <c r="AD3906" i="1"/>
  <c r="AE3906" i="1"/>
  <c r="AF3906" i="1" s="1"/>
  <c r="AG3906" i="1" s="1"/>
  <c r="AD3909" i="1"/>
  <c r="AE3909" i="1"/>
  <c r="AF3909" i="1" s="1"/>
  <c r="AG3909" i="1" s="1"/>
  <c r="AD3910" i="1"/>
  <c r="AE3910" i="1"/>
  <c r="AF3910" i="1" s="1"/>
  <c r="AG3910" i="1" s="1"/>
  <c r="AD3945" i="1"/>
  <c r="AE3945" i="1"/>
  <c r="AF3945" i="1" s="1"/>
  <c r="AG3945" i="1" s="1"/>
  <c r="AD3971" i="1"/>
  <c r="AE3971" i="1"/>
  <c r="AF3971" i="1" s="1"/>
  <c r="AG3971" i="1" s="1"/>
  <c r="AD3984" i="1"/>
  <c r="AE3984" i="1"/>
  <c r="AF3984" i="1" s="1"/>
  <c r="AG3984" i="1" s="1"/>
  <c r="AD4026" i="1"/>
  <c r="AE4026" i="1"/>
  <c r="AF4026" i="1" s="1"/>
  <c r="AG4026" i="1" s="1"/>
  <c r="AD4030" i="1"/>
  <c r="AE4030" i="1"/>
  <c r="AF4030" i="1" s="1"/>
  <c r="AG4030" i="1" s="1"/>
  <c r="AD4046" i="1"/>
  <c r="AE4046" i="1"/>
  <c r="AF4046" i="1" s="1"/>
  <c r="AG4046" i="1" s="1"/>
  <c r="AD4072" i="1"/>
  <c r="AE4072" i="1"/>
  <c r="AF4072" i="1" s="1"/>
  <c r="AG4072" i="1" s="1"/>
  <c r="AD4097" i="1"/>
  <c r="AE4097" i="1"/>
  <c r="AF4097" i="1" s="1"/>
  <c r="AG4097" i="1" s="1"/>
  <c r="AD4105" i="1"/>
  <c r="AE4105" i="1"/>
  <c r="AF4105" i="1" s="1"/>
  <c r="AG4105" i="1" s="1"/>
  <c r="AD4154" i="1"/>
  <c r="AE4154" i="1"/>
  <c r="AF4154" i="1" s="1"/>
  <c r="AG4154" i="1" s="1"/>
  <c r="AD4156" i="1"/>
  <c r="AE4156" i="1"/>
  <c r="AF4156" i="1" s="1"/>
  <c r="AG4156" i="1" s="1"/>
  <c r="AD4184" i="1"/>
  <c r="AE4184" i="1"/>
  <c r="AF4184" i="1" s="1"/>
  <c r="AG4184" i="1" s="1"/>
  <c r="AD4205" i="1"/>
  <c r="AE4205" i="1"/>
  <c r="AF4205" i="1" s="1"/>
  <c r="AG4205" i="1" s="1"/>
  <c r="AD4206" i="1"/>
  <c r="AE4206" i="1"/>
  <c r="AF4206" i="1" s="1"/>
  <c r="AG4206" i="1" s="1"/>
  <c r="AD4227" i="1"/>
  <c r="AE4227" i="1"/>
  <c r="AF4227" i="1" s="1"/>
  <c r="AG4227" i="1" s="1"/>
  <c r="AD4234" i="1"/>
  <c r="AE4234" i="1"/>
  <c r="AF4234" i="1" s="1"/>
  <c r="AG4234" i="1" s="1"/>
  <c r="AD4269" i="1"/>
  <c r="AE4269" i="1"/>
  <c r="AF4269" i="1" s="1"/>
  <c r="AG4269" i="1" s="1"/>
  <c r="AD4310" i="1"/>
  <c r="AE4310" i="1"/>
  <c r="AF4310" i="1" s="1"/>
  <c r="AG4310" i="1" s="1"/>
  <c r="AD4314" i="1"/>
  <c r="AE4314" i="1"/>
  <c r="AF4314" i="1" s="1"/>
  <c r="AG4314" i="1" s="1"/>
  <c r="AD4334" i="1"/>
  <c r="AE4334" i="1"/>
  <c r="AF4334" i="1" s="1"/>
  <c r="AG4334" i="1" s="1"/>
  <c r="AD4348" i="1"/>
  <c r="AE4348" i="1"/>
  <c r="AF4348" i="1" s="1"/>
  <c r="AG4348" i="1" s="1"/>
  <c r="AD4384" i="1"/>
  <c r="AE4384" i="1"/>
  <c r="AF4384" i="1" s="1"/>
  <c r="AG4384" i="1" s="1"/>
  <c r="AD4435" i="1"/>
  <c r="AE4435" i="1"/>
  <c r="AF4435" i="1" s="1"/>
  <c r="AG4435" i="1" s="1"/>
  <c r="AD4476" i="1"/>
  <c r="AE4476" i="1"/>
  <c r="AF4476" i="1" s="1"/>
  <c r="AG4476" i="1" s="1"/>
  <c r="AD4502" i="1"/>
  <c r="AE4502" i="1"/>
  <c r="AF4502" i="1" s="1"/>
  <c r="AG4502" i="1" s="1"/>
  <c r="AD4508" i="1"/>
  <c r="AE4508" i="1"/>
  <c r="AF4508" i="1" s="1"/>
  <c r="AG4508" i="1" s="1"/>
  <c r="AD4511" i="1"/>
  <c r="AE4511" i="1"/>
  <c r="AF4511" i="1" s="1"/>
  <c r="AG4511" i="1" s="1"/>
  <c r="AD4513" i="1"/>
  <c r="AE4513" i="1"/>
  <c r="AF4513" i="1" s="1"/>
  <c r="AG4513" i="1" s="1"/>
  <c r="AD4533" i="1"/>
  <c r="AE4533" i="1"/>
  <c r="AF4533" i="1" s="1"/>
  <c r="AG4533" i="1" s="1"/>
  <c r="AD4534" i="1"/>
  <c r="AE4534" i="1"/>
  <c r="AF4534" i="1" s="1"/>
  <c r="AG4534" i="1" s="1"/>
  <c r="AD4538" i="1"/>
  <c r="AE4538" i="1"/>
  <c r="AF4538" i="1" s="1"/>
  <c r="AG4538" i="1" s="1"/>
  <c r="AD4559" i="1"/>
  <c r="AE4559" i="1"/>
  <c r="AF4559" i="1" s="1"/>
  <c r="AG4559" i="1" s="1"/>
  <c r="AD4565" i="1"/>
  <c r="AE4565" i="1"/>
  <c r="AF4565" i="1" s="1"/>
  <c r="AG4565" i="1" s="1"/>
  <c r="AD4567" i="1"/>
  <c r="AE4567" i="1"/>
  <c r="AF4567" i="1" s="1"/>
  <c r="AG4567" i="1" s="1"/>
  <c r="AD4569" i="1"/>
  <c r="AE4569" i="1"/>
  <c r="AF4569" i="1" s="1"/>
  <c r="AG4569" i="1" s="1"/>
  <c r="AD4570" i="1"/>
  <c r="AE4570" i="1"/>
  <c r="AF4570" i="1" s="1"/>
  <c r="AG4570" i="1" s="1"/>
  <c r="AD4575" i="1"/>
  <c r="AE4575" i="1"/>
  <c r="AF4575" i="1" s="1"/>
  <c r="AG4575" i="1" s="1"/>
  <c r="AD4602" i="1"/>
  <c r="AE4602" i="1"/>
  <c r="AF4602" i="1" s="1"/>
  <c r="AG4602" i="1" s="1"/>
  <c r="AD4614" i="1"/>
  <c r="AE4614" i="1"/>
  <c r="AF4614" i="1" s="1"/>
  <c r="AG4614" i="1" s="1"/>
  <c r="AD4625" i="1"/>
  <c r="AE4625" i="1"/>
  <c r="AF4625" i="1" s="1"/>
  <c r="AG4625" i="1" s="1"/>
  <c r="AD4648" i="1"/>
  <c r="AE4648" i="1"/>
  <c r="AF4648" i="1" s="1"/>
  <c r="AG4648" i="1" s="1"/>
  <c r="AD4650" i="1"/>
  <c r="AE4650" i="1"/>
  <c r="AF4650" i="1" s="1"/>
  <c r="AG4650" i="1" s="1"/>
  <c r="AD4667" i="1"/>
  <c r="AE4667" i="1"/>
  <c r="AF4667" i="1" s="1"/>
  <c r="AG4667" i="1" s="1"/>
  <c r="AD4690" i="1"/>
  <c r="AE4690" i="1"/>
  <c r="AF4690" i="1" s="1"/>
  <c r="AG4690" i="1" s="1"/>
  <c r="AD4741" i="1"/>
  <c r="AE4741" i="1"/>
  <c r="AF4741" i="1" s="1"/>
  <c r="AG4741" i="1" s="1"/>
  <c r="AD4758" i="1"/>
  <c r="AE4758" i="1"/>
  <c r="AF4758" i="1" s="1"/>
  <c r="AG4758" i="1" s="1"/>
  <c r="AD4760" i="1"/>
  <c r="AE4760" i="1"/>
  <c r="AF4760" i="1" s="1"/>
  <c r="AG4760" i="1" s="1"/>
  <c r="AD4798" i="1"/>
  <c r="AE4798" i="1"/>
  <c r="AF4798" i="1" s="1"/>
  <c r="AG4798" i="1" s="1"/>
  <c r="AD4806" i="1"/>
  <c r="AE4806" i="1"/>
  <c r="AF4806" i="1" s="1"/>
  <c r="AG4806" i="1" s="1"/>
  <c r="AD4821" i="1"/>
  <c r="AE4821" i="1"/>
  <c r="AF4821" i="1" s="1"/>
  <c r="AG4821" i="1" s="1"/>
  <c r="AD4876" i="1"/>
  <c r="AE4876" i="1"/>
  <c r="AF4876" i="1" s="1"/>
  <c r="AG4876" i="1" s="1"/>
  <c r="AD4882" i="1"/>
  <c r="AE4882" i="1"/>
  <c r="AF4882" i="1" s="1"/>
  <c r="AG4882" i="1" s="1"/>
  <c r="AD4934" i="1"/>
  <c r="AE4934" i="1"/>
  <c r="AF4934" i="1" s="1"/>
  <c r="AG4934" i="1" s="1"/>
  <c r="AD4945" i="1"/>
  <c r="AE4945" i="1"/>
  <c r="AF4945" i="1" s="1"/>
  <c r="AG4945" i="1" s="1"/>
  <c r="AD4958" i="1"/>
  <c r="AE4958" i="1"/>
  <c r="AF4958" i="1" s="1"/>
  <c r="AG4958" i="1" s="1"/>
  <c r="AD4994" i="1"/>
  <c r="AE4994" i="1"/>
  <c r="AF4994" i="1" s="1"/>
  <c r="AG4994" i="1" s="1"/>
  <c r="AD5016" i="1"/>
  <c r="AE5016" i="1"/>
  <c r="AF5016" i="1" s="1"/>
  <c r="AG5016" i="1" s="1"/>
  <c r="AD5019" i="1"/>
  <c r="AE5019" i="1"/>
  <c r="AF5019" i="1" s="1"/>
  <c r="AG5019" i="1" s="1"/>
  <c r="AD5042" i="1"/>
  <c r="AE5042" i="1"/>
  <c r="AF5042" i="1" s="1"/>
  <c r="AG5042" i="1" s="1"/>
  <c r="AD5043" i="1"/>
  <c r="AE5043" i="1"/>
  <c r="AF5043" i="1" s="1"/>
  <c r="AG5043" i="1" s="1"/>
  <c r="AD5045" i="1"/>
  <c r="AE5045" i="1"/>
  <c r="AF5045" i="1" s="1"/>
  <c r="AG5045" i="1" s="1"/>
  <c r="AD5050" i="1"/>
  <c r="AE5050" i="1"/>
  <c r="AF5050" i="1" s="1"/>
  <c r="AG5050" i="1" s="1"/>
  <c r="AD5059" i="1"/>
  <c r="AE5059" i="1"/>
  <c r="AF5059" i="1" s="1"/>
  <c r="AG5059" i="1" s="1"/>
  <c r="AD5068" i="1"/>
  <c r="AE5068" i="1"/>
  <c r="AF5068" i="1" s="1"/>
  <c r="AG5068" i="1" s="1"/>
  <c r="AD5109" i="1"/>
  <c r="AE5109" i="1"/>
  <c r="AF5109" i="1" s="1"/>
  <c r="AG5109" i="1" s="1"/>
  <c r="AD5112" i="1"/>
  <c r="AE5112" i="1"/>
  <c r="AF5112" i="1" s="1"/>
  <c r="AG5112" i="1" s="1"/>
  <c r="AD5117" i="1"/>
  <c r="AE5117" i="1"/>
  <c r="AF5117" i="1" s="1"/>
  <c r="AG5117" i="1" s="1"/>
  <c r="AD5118" i="1"/>
  <c r="AE5118" i="1"/>
  <c r="AF5118" i="1" s="1"/>
  <c r="AG5118" i="1" s="1"/>
  <c r="AD5133" i="1"/>
  <c r="AE5133" i="1"/>
  <c r="AF5133" i="1" s="1"/>
  <c r="AG5133" i="1" s="1"/>
  <c r="AD5142" i="1"/>
  <c r="AE5142" i="1"/>
  <c r="AF5142" i="1" s="1"/>
  <c r="AG5142" i="1" s="1"/>
  <c r="AD5176" i="1"/>
  <c r="AE5176" i="1"/>
  <c r="AF5176" i="1" s="1"/>
  <c r="AG5176" i="1" s="1"/>
  <c r="AD5180" i="1"/>
  <c r="AE5180" i="1"/>
  <c r="AF5180" i="1" s="1"/>
  <c r="AG5180" i="1" s="1"/>
  <c r="AD5232" i="1"/>
  <c r="AE5232" i="1"/>
  <c r="AF5232" i="1" s="1"/>
  <c r="AG5232" i="1" s="1"/>
  <c r="AD5245" i="1"/>
  <c r="AE5245" i="1"/>
  <c r="AF5245" i="1" s="1"/>
  <c r="AG5245" i="1" s="1"/>
  <c r="AD5316" i="1"/>
  <c r="AE5316" i="1"/>
  <c r="AF5316" i="1" s="1"/>
  <c r="AG5316" i="1" s="1"/>
  <c r="AD5333" i="1"/>
  <c r="AE5333" i="1"/>
  <c r="AF5333" i="1" s="1"/>
  <c r="AG5333" i="1" s="1"/>
  <c r="AD5340" i="1"/>
  <c r="AE5340" i="1"/>
  <c r="AF5340" i="1" s="1"/>
  <c r="AG5340" i="1" s="1"/>
  <c r="AD5351" i="1"/>
  <c r="AE5351" i="1"/>
  <c r="AF5351" i="1" s="1"/>
  <c r="AG5351" i="1" s="1"/>
  <c r="AD5360" i="1"/>
  <c r="AE5360" i="1"/>
  <c r="AF5360" i="1" s="1"/>
  <c r="AG5360" i="1" s="1"/>
  <c r="AD5363" i="1"/>
  <c r="AE5363" i="1"/>
  <c r="AF5363" i="1" s="1"/>
  <c r="AG5363" i="1" s="1"/>
  <c r="AD5463" i="1"/>
  <c r="AE5463" i="1"/>
  <c r="AF5463" i="1" s="1"/>
  <c r="AG5463" i="1" s="1"/>
  <c r="AD5477" i="1"/>
  <c r="AE5477" i="1"/>
  <c r="AF5477" i="1" s="1"/>
  <c r="AG5477" i="1" s="1"/>
  <c r="AD5483" i="1"/>
  <c r="AE5483" i="1"/>
  <c r="AF5483" i="1" s="1"/>
  <c r="AG5483" i="1" s="1"/>
  <c r="AD5491" i="1"/>
  <c r="AE5491" i="1"/>
  <c r="AF5491" i="1" s="1"/>
  <c r="AG5491" i="1" s="1"/>
  <c r="AD5517" i="1"/>
  <c r="AE5517" i="1"/>
  <c r="AF5517" i="1" s="1"/>
  <c r="AG5517" i="1" s="1"/>
  <c r="AD5548" i="1"/>
  <c r="AE5548" i="1"/>
  <c r="AF5548" i="1" s="1"/>
  <c r="AG5548" i="1" s="1"/>
  <c r="AD5594" i="1"/>
  <c r="AE5594" i="1"/>
  <c r="AF5594" i="1" s="1"/>
  <c r="AG5594" i="1" s="1"/>
  <c r="AD5629" i="1"/>
  <c r="AE5629" i="1"/>
  <c r="AF5629" i="1" s="1"/>
  <c r="AG5629" i="1" s="1"/>
  <c r="AD5634" i="1"/>
  <c r="AE5634" i="1"/>
  <c r="AF5634" i="1" s="1"/>
  <c r="AG5634" i="1" s="1"/>
  <c r="AD5636" i="1"/>
  <c r="AE5636" i="1"/>
  <c r="AF5636" i="1" s="1"/>
  <c r="AG5636" i="1" s="1"/>
  <c r="AD5647" i="1"/>
  <c r="AE5647" i="1"/>
  <c r="AF5647" i="1" s="1"/>
  <c r="AG5647" i="1" s="1"/>
  <c r="AD5649" i="1"/>
  <c r="AE5649" i="1"/>
  <c r="AF5649" i="1" s="1"/>
  <c r="AG5649" i="1" s="1"/>
  <c r="AD5653" i="1"/>
  <c r="AE5653" i="1"/>
  <c r="AF5653" i="1" s="1"/>
  <c r="AG5653" i="1" s="1"/>
  <c r="AD5667" i="1"/>
  <c r="AE5667" i="1"/>
  <c r="AF5667" i="1" s="1"/>
  <c r="AG5667" i="1" s="1"/>
  <c r="AD5672" i="1"/>
  <c r="AE5672" i="1"/>
  <c r="AF5672" i="1" s="1"/>
  <c r="AG5672" i="1" s="1"/>
  <c r="AD5707" i="1"/>
  <c r="AE5707" i="1"/>
  <c r="AF5707" i="1" s="1"/>
  <c r="AG5707" i="1" s="1"/>
  <c r="AA5707" i="1"/>
  <c r="AA5672" i="1"/>
  <c r="AA5667" i="1"/>
  <c r="AA5653" i="1"/>
  <c r="AA5649" i="1"/>
  <c r="AA5647" i="1"/>
  <c r="AA5636" i="1"/>
  <c r="AA5634" i="1"/>
  <c r="AA5629" i="1"/>
  <c r="AA5594" i="1"/>
  <c r="AA5548" i="1"/>
  <c r="AA5517" i="1"/>
  <c r="AA5491" i="1"/>
  <c r="AA5483" i="1"/>
  <c r="AA5477" i="1"/>
  <c r="AA5463" i="1"/>
  <c r="AA5363" i="1"/>
  <c r="AA5360" i="1"/>
  <c r="AA5351" i="1"/>
  <c r="AA5340" i="1"/>
  <c r="AA5333" i="1"/>
  <c r="AA5316" i="1"/>
  <c r="AA5245" i="1"/>
  <c r="AA5232" i="1"/>
  <c r="AA5180" i="1"/>
  <c r="AA5176" i="1"/>
  <c r="AA5142" i="1"/>
  <c r="AA5133" i="1"/>
  <c r="AA5118" i="1"/>
  <c r="AA5117" i="1"/>
  <c r="AA5112" i="1"/>
  <c r="AA5109" i="1"/>
  <c r="AA5068" i="1"/>
  <c r="AA5059" i="1"/>
  <c r="AA5050" i="1"/>
  <c r="AA5045" i="1"/>
  <c r="AA5043" i="1"/>
  <c r="AA5042" i="1"/>
  <c r="AA5019" i="1"/>
  <c r="AA5016" i="1"/>
  <c r="AA4994" i="1"/>
  <c r="AA4958" i="1"/>
  <c r="AA4945" i="1"/>
  <c r="AA4934" i="1"/>
  <c r="AA4882" i="1"/>
  <c r="AA4876" i="1"/>
  <c r="AA4821" i="1"/>
  <c r="AA4806" i="1"/>
  <c r="AA4798" i="1"/>
  <c r="AA4760" i="1"/>
  <c r="AA4758" i="1"/>
  <c r="AA4741" i="1"/>
  <c r="AA4690" i="1"/>
  <c r="AA4667" i="1"/>
  <c r="AA4650" i="1"/>
  <c r="AA4648" i="1"/>
  <c r="AA4625" i="1"/>
  <c r="AA4614" i="1"/>
  <c r="AA4602" i="1"/>
  <c r="AA4575" i="1"/>
  <c r="AA4570" i="1"/>
  <c r="AA4569" i="1"/>
  <c r="AA4567" i="1"/>
  <c r="AA4565" i="1"/>
  <c r="AA4559" i="1"/>
  <c r="AA4538" i="1"/>
  <c r="AA4534" i="1"/>
  <c r="AA4533" i="1"/>
  <c r="AA4513" i="1"/>
  <c r="AA4511" i="1"/>
  <c r="AA4508" i="1"/>
  <c r="AA4502" i="1"/>
  <c r="AA4476" i="1"/>
  <c r="AA4435" i="1"/>
  <c r="AA4384" i="1"/>
  <c r="AA4348" i="1"/>
  <c r="AA4334" i="1"/>
  <c r="AA4314" i="1"/>
  <c r="AA4310" i="1"/>
  <c r="AA4269" i="1"/>
  <c r="AA4234" i="1"/>
  <c r="AA4227" i="1"/>
  <c r="AA4206" i="1"/>
  <c r="AA4205" i="1"/>
  <c r="AA4184" i="1"/>
  <c r="AA4156" i="1"/>
  <c r="AA4154" i="1"/>
  <c r="AA4105" i="1"/>
  <c r="AA4097" i="1"/>
  <c r="AA4072" i="1"/>
  <c r="AA4046" i="1"/>
  <c r="AA4030" i="1"/>
  <c r="AA4026" i="1"/>
  <c r="AA3984" i="1"/>
  <c r="AA3971" i="1"/>
  <c r="AA3945" i="1"/>
  <c r="AA3910" i="1"/>
  <c r="AA3909" i="1"/>
  <c r="AA3906" i="1"/>
  <c r="AA3901" i="1"/>
  <c r="AA3900" i="1"/>
  <c r="AA3867" i="1"/>
  <c r="AA3861" i="1"/>
  <c r="AA3831" i="1"/>
  <c r="AA3803" i="1"/>
  <c r="AA3795" i="1"/>
  <c r="AA3780" i="1"/>
  <c r="AA3779" i="1"/>
  <c r="AA3756" i="1"/>
  <c r="AA3746" i="1"/>
  <c r="AA3734" i="1"/>
  <c r="AA3731" i="1"/>
  <c r="AA3728" i="1"/>
  <c r="AA3714" i="1"/>
  <c r="AA3706" i="1"/>
  <c r="AA3700" i="1"/>
  <c r="AA3678" i="1"/>
  <c r="AA3674" i="1"/>
  <c r="AA3669" i="1"/>
  <c r="AA3633" i="1"/>
  <c r="AA3632" i="1"/>
  <c r="AA3617" i="1"/>
  <c r="AA3615" i="1"/>
  <c r="AA3613" i="1"/>
  <c r="AA3607" i="1"/>
  <c r="AA3604" i="1"/>
  <c r="AA3601" i="1"/>
  <c r="AA3586" i="1"/>
  <c r="AA3585" i="1"/>
  <c r="AA3578" i="1"/>
  <c r="AA3563" i="1"/>
  <c r="AA3532" i="1"/>
  <c r="AA3525" i="1"/>
  <c r="AA3473" i="1"/>
  <c r="AA3461" i="1"/>
  <c r="AA3450" i="1"/>
  <c r="AA3386" i="1"/>
  <c r="AA3384" i="1"/>
  <c r="AA3380" i="1"/>
  <c r="AA3372" i="1"/>
  <c r="AA3354" i="1"/>
  <c r="AA3353" i="1"/>
  <c r="AA3345" i="1"/>
  <c r="AA3315" i="1"/>
  <c r="AA3297" i="1"/>
  <c r="AA3288" i="1"/>
  <c r="AA3281" i="1"/>
  <c r="AA3205" i="1"/>
  <c r="AA3194" i="1"/>
  <c r="AA3178" i="1"/>
  <c r="AA3172" i="1"/>
  <c r="AA3098" i="1"/>
  <c r="AA3087" i="1"/>
  <c r="AA3075" i="1"/>
  <c r="AA3041" i="1"/>
  <c r="AA3009" i="1"/>
  <c r="AA2994" i="1"/>
  <c r="AA2980" i="1"/>
  <c r="AA2934" i="1"/>
  <c r="AA2933" i="1"/>
  <c r="AA2917" i="1"/>
  <c r="AA2910" i="1"/>
  <c r="AA2887" i="1"/>
  <c r="AA2829" i="1"/>
  <c r="AA2786" i="1"/>
  <c r="AA2775" i="1"/>
  <c r="AA2725" i="1"/>
  <c r="AA2719" i="1"/>
  <c r="AA2711" i="1"/>
  <c r="AA2707" i="1"/>
  <c r="AA2706" i="1"/>
  <c r="AA2689" i="1"/>
  <c r="AA2686" i="1"/>
  <c r="AA2666" i="1"/>
  <c r="AA2619" i="1"/>
  <c r="AA2577" i="1"/>
  <c r="AA2571" i="1"/>
  <c r="AA2569" i="1"/>
  <c r="AA2553" i="1"/>
  <c r="AA2514" i="1"/>
  <c r="AA2498" i="1"/>
  <c r="AA2486" i="1"/>
  <c r="AA2422" i="1"/>
  <c r="AA2420" i="1"/>
  <c r="AA2407" i="1"/>
  <c r="AA2394" i="1"/>
  <c r="AA2359" i="1"/>
  <c r="AA2357" i="1"/>
  <c r="AA2324" i="1"/>
  <c r="AA2310" i="1"/>
  <c r="AA2298" i="1"/>
  <c r="AA2272" i="1"/>
  <c r="AA2262" i="1"/>
  <c r="AA2243" i="1"/>
  <c r="AA2238" i="1"/>
  <c r="AA2196" i="1"/>
  <c r="AA2193" i="1"/>
  <c r="AA2171" i="1"/>
  <c r="AA2154" i="1"/>
  <c r="AA2137" i="1"/>
  <c r="AA2105" i="1"/>
  <c r="AA2087" i="1"/>
  <c r="AA2083" i="1"/>
  <c r="AA2064" i="1"/>
  <c r="AA2056" i="1"/>
  <c r="AA2048" i="1"/>
  <c r="AA2038" i="1"/>
  <c r="AA2027" i="1"/>
  <c r="AA1990" i="1"/>
  <c r="AA1968" i="1"/>
  <c r="AA1910" i="1"/>
  <c r="AA1879" i="1"/>
  <c r="AA1865" i="1"/>
  <c r="AA1850" i="1"/>
  <c r="AA1816" i="1"/>
  <c r="AA1810" i="1"/>
  <c r="AA1808" i="1"/>
  <c r="AA1771" i="1"/>
  <c r="AA1739" i="1"/>
  <c r="AA1729" i="1"/>
  <c r="AA1707" i="1"/>
  <c r="AA1706" i="1"/>
  <c r="AA1704" i="1"/>
  <c r="AA1697" i="1"/>
  <c r="AA1622" i="1"/>
  <c r="AA1585" i="1"/>
  <c r="AA1577" i="1"/>
  <c r="AA1573" i="1"/>
  <c r="AA1554" i="1"/>
  <c r="AA1553" i="1"/>
  <c r="AA1551" i="1"/>
  <c r="AA1534" i="1"/>
  <c r="AA1530" i="1"/>
  <c r="AA1527" i="1"/>
  <c r="AA1519" i="1"/>
  <c r="AA1418" i="1"/>
  <c r="AA1415" i="1"/>
  <c r="AA1406" i="1"/>
  <c r="AA1387" i="1"/>
  <c r="AA1383" i="1"/>
  <c r="AA1376" i="1"/>
  <c r="AA1343" i="1"/>
  <c r="AA1332" i="1"/>
  <c r="AA1330" i="1"/>
  <c r="AA1305" i="1"/>
  <c r="AA1303" i="1"/>
  <c r="AA1294" i="1"/>
  <c r="AA1293" i="1"/>
  <c r="AA1284" i="1"/>
  <c r="AA1282" i="1"/>
  <c r="AA1280" i="1"/>
  <c r="AA1245" i="1"/>
  <c r="AA1235" i="1"/>
  <c r="AA1212" i="1"/>
  <c r="AA1135" i="1"/>
  <c r="AA1107" i="1"/>
  <c r="AA1088" i="1"/>
  <c r="AA1065" i="1"/>
  <c r="AA1035" i="1"/>
  <c r="AA1015" i="1"/>
  <c r="AA1005" i="1"/>
  <c r="AA980" i="1"/>
  <c r="AA979" i="1"/>
  <c r="AA966" i="1"/>
  <c r="AA960" i="1"/>
  <c r="AA956" i="1"/>
  <c r="AA872" i="1"/>
  <c r="AA868" i="1"/>
  <c r="AA860" i="1"/>
  <c r="AA838" i="1"/>
  <c r="AA828" i="1"/>
  <c r="AA794" i="1"/>
  <c r="AA772" i="1"/>
  <c r="AA758" i="1"/>
  <c r="AA746" i="1"/>
  <c r="AA740" i="1"/>
  <c r="AA718" i="1"/>
  <c r="AA706" i="1"/>
  <c r="AA697" i="1"/>
  <c r="AA692" i="1"/>
  <c r="AA678" i="1"/>
  <c r="AA659" i="1"/>
  <c r="AA632" i="1"/>
  <c r="AA631" i="1"/>
  <c r="AA626" i="1"/>
  <c r="AA607" i="1"/>
  <c r="AA593" i="1"/>
  <c r="AA590" i="1"/>
  <c r="AA578" i="1"/>
  <c r="AA556" i="1"/>
  <c r="AA533" i="1"/>
  <c r="AA529" i="1"/>
  <c r="AA514" i="1"/>
  <c r="AA506" i="1"/>
  <c r="AA468" i="1"/>
  <c r="AA462" i="1"/>
  <c r="AA426" i="1"/>
  <c r="AA418" i="1"/>
  <c r="AA407" i="1"/>
  <c r="AA399" i="1"/>
  <c r="AA346" i="1"/>
  <c r="AA342" i="1"/>
  <c r="AA338" i="1"/>
  <c r="AA335" i="1"/>
  <c r="AA318" i="1"/>
  <c r="AA291" i="1"/>
  <c r="AA278" i="1"/>
  <c r="AA269" i="1"/>
  <c r="AA250" i="1"/>
  <c r="AA232" i="1"/>
  <c r="AA228" i="1"/>
  <c r="AA227" i="1"/>
  <c r="AA225" i="1"/>
  <c r="AA222" i="1"/>
  <c r="AA200" i="1"/>
  <c r="AA165" i="1"/>
  <c r="AA138" i="1"/>
  <c r="AA130" i="1"/>
  <c r="AA116" i="1"/>
  <c r="AA76" i="1"/>
  <c r="AA30" i="1"/>
  <c r="AA17" i="1"/>
  <c r="AA13" i="1"/>
  <c r="AA5" i="1"/>
  <c r="AE3" i="1" l="1"/>
  <c r="AF3" i="1" s="1"/>
  <c r="AG3" i="1" s="1"/>
  <c r="AE4" i="1"/>
  <c r="AF4" i="1" s="1"/>
  <c r="AG4" i="1" s="1"/>
  <c r="AE6" i="1"/>
  <c r="AF6" i="1" s="1"/>
  <c r="AG6" i="1" s="1"/>
  <c r="AE7" i="1"/>
  <c r="AF7" i="1" s="1"/>
  <c r="AG7" i="1" s="1"/>
  <c r="AE8" i="1"/>
  <c r="AF8" i="1" s="1"/>
  <c r="AG8" i="1" s="1"/>
  <c r="AE1955" i="1"/>
  <c r="AF1955" i="1" s="1"/>
  <c r="AG1955" i="1" s="1"/>
  <c r="AE9" i="1"/>
  <c r="AF9" i="1" s="1"/>
  <c r="AG9" i="1" s="1"/>
  <c r="AE10" i="1"/>
  <c r="AF10" i="1" s="1"/>
  <c r="AG10" i="1" s="1"/>
  <c r="AE11" i="1"/>
  <c r="AF11" i="1" s="1"/>
  <c r="AG11" i="1" s="1"/>
  <c r="AE12" i="1"/>
  <c r="AF12" i="1" s="1"/>
  <c r="AG12" i="1" s="1"/>
  <c r="AE14" i="1"/>
  <c r="AF14" i="1" s="1"/>
  <c r="AG14" i="1" s="1"/>
  <c r="AE15" i="1"/>
  <c r="AF15" i="1" s="1"/>
  <c r="AG15" i="1" s="1"/>
  <c r="AE16" i="1"/>
  <c r="AF16" i="1" s="1"/>
  <c r="AG16" i="1" s="1"/>
  <c r="AE18" i="1"/>
  <c r="AF18" i="1" s="1"/>
  <c r="AG18" i="1" s="1"/>
  <c r="AE3806" i="1"/>
  <c r="AF3806" i="1" s="1"/>
  <c r="AG3806" i="1" s="1"/>
  <c r="AD3806" i="1"/>
  <c r="AA3806" i="1"/>
  <c r="AD7" i="1"/>
  <c r="AD8" i="1"/>
  <c r="AD1955" i="1"/>
  <c r="AD9" i="1"/>
  <c r="AD10" i="1"/>
  <c r="AD11" i="1"/>
  <c r="AA1955" i="1"/>
  <c r="C13" i="2" l="1"/>
  <c r="D13" i="2"/>
  <c r="C14" i="2"/>
  <c r="D14" i="2"/>
  <c r="C15" i="2"/>
  <c r="D15" i="2"/>
  <c r="C16" i="2"/>
  <c r="D16" i="2"/>
  <c r="C17" i="2"/>
  <c r="D17" i="2"/>
  <c r="AD49" i="1" l="1"/>
  <c r="AE49" i="1"/>
  <c r="AF49" i="1" s="1"/>
  <c r="AG49" i="1" s="1"/>
  <c r="AD356" i="1"/>
  <c r="AE356" i="1"/>
  <c r="AF356" i="1" s="1"/>
  <c r="AG356" i="1" s="1"/>
  <c r="AD405" i="1"/>
  <c r="AE405" i="1"/>
  <c r="AF405" i="1" s="1"/>
  <c r="AG405" i="1" s="1"/>
  <c r="AD441" i="1"/>
  <c r="AE441" i="1"/>
  <c r="AF441" i="1" s="1"/>
  <c r="AG441" i="1" s="1"/>
  <c r="AD513" i="1"/>
  <c r="AE513" i="1"/>
  <c r="AF513" i="1" s="1"/>
  <c r="AG513" i="1" s="1"/>
  <c r="AD582" i="1"/>
  <c r="AE582" i="1"/>
  <c r="AF582" i="1" s="1"/>
  <c r="AG582" i="1" s="1"/>
  <c r="AD603" i="1"/>
  <c r="AE603" i="1"/>
  <c r="AF603" i="1" s="1"/>
  <c r="AG603" i="1" s="1"/>
  <c r="AD606" i="1"/>
  <c r="AE606" i="1"/>
  <c r="AF606" i="1" s="1"/>
  <c r="AG606" i="1" s="1"/>
  <c r="AD614" i="1"/>
  <c r="AE614" i="1"/>
  <c r="AF614" i="1" s="1"/>
  <c r="AG614" i="1" s="1"/>
  <c r="AD734" i="1"/>
  <c r="AE734" i="1"/>
  <c r="AF734" i="1" s="1"/>
  <c r="AG734" i="1" s="1"/>
  <c r="AD792" i="1"/>
  <c r="AE792" i="1"/>
  <c r="AF792" i="1" s="1"/>
  <c r="AG792" i="1" s="1"/>
  <c r="AD841" i="1"/>
  <c r="AE841" i="1"/>
  <c r="AF841" i="1" s="1"/>
  <c r="AG841" i="1" s="1"/>
  <c r="AD910" i="1"/>
  <c r="AE910" i="1"/>
  <c r="AF910" i="1" s="1"/>
  <c r="AG910" i="1" s="1"/>
  <c r="AD963" i="1"/>
  <c r="AE963" i="1"/>
  <c r="AF963" i="1" s="1"/>
  <c r="AG963" i="1" s="1"/>
  <c r="AD1031" i="1"/>
  <c r="AE1031" i="1"/>
  <c r="AF1031" i="1" s="1"/>
  <c r="AG1031" i="1" s="1"/>
  <c r="AD1102" i="1"/>
  <c r="AE1102" i="1"/>
  <c r="AF1102" i="1" s="1"/>
  <c r="AG1102" i="1" s="1"/>
  <c r="AD1194" i="1"/>
  <c r="AE1194" i="1"/>
  <c r="AF1194" i="1" s="1"/>
  <c r="AG1194" i="1" s="1"/>
  <c r="AD1203" i="1"/>
  <c r="AE1203" i="1"/>
  <c r="AF1203" i="1" s="1"/>
  <c r="AG1203" i="1" s="1"/>
  <c r="AD1476" i="1"/>
  <c r="AE1476" i="1"/>
  <c r="AF1476" i="1" s="1"/>
  <c r="AG1476" i="1" s="1"/>
  <c r="AD1591" i="1"/>
  <c r="AE1591" i="1"/>
  <c r="AF1591" i="1" s="1"/>
  <c r="AG1591" i="1" s="1"/>
  <c r="AD1620" i="1"/>
  <c r="AE1620" i="1"/>
  <c r="AF1620" i="1" s="1"/>
  <c r="AG1620" i="1" s="1"/>
  <c r="AD1648" i="1"/>
  <c r="AE1648" i="1"/>
  <c r="AF1648" i="1" s="1"/>
  <c r="AG1648" i="1" s="1"/>
  <c r="AD1682" i="1"/>
  <c r="AE1682" i="1"/>
  <c r="AF1682" i="1" s="1"/>
  <c r="AG1682" i="1" s="1"/>
  <c r="AD1774" i="1"/>
  <c r="AE1774" i="1"/>
  <c r="AF1774" i="1" s="1"/>
  <c r="AG1774" i="1" s="1"/>
  <c r="AD1958" i="1"/>
  <c r="AE1958" i="1"/>
  <c r="AF1958" i="1" s="1"/>
  <c r="AG1958" i="1" s="1"/>
  <c r="AD2026" i="1"/>
  <c r="AE2026" i="1"/>
  <c r="AF2026" i="1" s="1"/>
  <c r="AG2026" i="1" s="1"/>
  <c r="AD2043" i="1"/>
  <c r="AE2043" i="1"/>
  <c r="AF2043" i="1" s="1"/>
  <c r="AG2043" i="1" s="1"/>
  <c r="AD2072" i="1"/>
  <c r="AE2072" i="1"/>
  <c r="AF2072" i="1" s="1"/>
  <c r="AG2072" i="1" s="1"/>
  <c r="AD2074" i="1"/>
  <c r="AE2074" i="1"/>
  <c r="AF2074" i="1" s="1"/>
  <c r="AG2074" i="1" s="1"/>
  <c r="AD2109" i="1"/>
  <c r="AE2109" i="1"/>
  <c r="AF2109" i="1" s="1"/>
  <c r="AG2109" i="1" s="1"/>
  <c r="AD2136" i="1"/>
  <c r="AE2136" i="1"/>
  <c r="AF2136" i="1" s="1"/>
  <c r="AG2136" i="1" s="1"/>
  <c r="AD2182" i="1"/>
  <c r="AE2182" i="1"/>
  <c r="AF2182" i="1" s="1"/>
  <c r="AG2182" i="1" s="1"/>
  <c r="AD2207" i="1"/>
  <c r="AE2207" i="1"/>
  <c r="AF2207" i="1" s="1"/>
  <c r="AG2207" i="1" s="1"/>
  <c r="AD2242" i="1"/>
  <c r="AE2242" i="1"/>
  <c r="AF2242" i="1" s="1"/>
  <c r="AG2242" i="1" s="1"/>
  <c r="AD2355" i="1"/>
  <c r="AE2355" i="1"/>
  <c r="AF2355" i="1" s="1"/>
  <c r="AG2355" i="1" s="1"/>
  <c r="AD2447" i="1"/>
  <c r="AE2447" i="1"/>
  <c r="AF2447" i="1" s="1"/>
  <c r="AG2447" i="1" s="1"/>
  <c r="AD2629" i="1"/>
  <c r="AE2629" i="1"/>
  <c r="AF2629" i="1" s="1"/>
  <c r="AG2629" i="1" s="1"/>
  <c r="AD2696" i="1"/>
  <c r="AE2696" i="1"/>
  <c r="AF2696" i="1" s="1"/>
  <c r="AG2696" i="1" s="1"/>
  <c r="AD2722" i="1"/>
  <c r="AE2722" i="1"/>
  <c r="AF2722" i="1" s="1"/>
  <c r="AG2722" i="1" s="1"/>
  <c r="AD3184" i="1"/>
  <c r="AE3184" i="1"/>
  <c r="AF3184" i="1" s="1"/>
  <c r="AG3184" i="1" s="1"/>
  <c r="AD3201" i="1"/>
  <c r="AE3201" i="1"/>
  <c r="AF3201" i="1" s="1"/>
  <c r="AG3201" i="1" s="1"/>
  <c r="AD3229" i="1"/>
  <c r="AE3229" i="1"/>
  <c r="AF3229" i="1" s="1"/>
  <c r="AG3229" i="1" s="1"/>
  <c r="AD3249" i="1"/>
  <c r="AE3249" i="1"/>
  <c r="AF3249" i="1" s="1"/>
  <c r="AG3249" i="1" s="1"/>
  <c r="AD3271" i="1"/>
  <c r="AE3271" i="1"/>
  <c r="AF3271" i="1" s="1"/>
  <c r="AG3271" i="1" s="1"/>
  <c r="AD3389" i="1"/>
  <c r="AE3389" i="1"/>
  <c r="AF3389" i="1" s="1"/>
  <c r="AG3389" i="1" s="1"/>
  <c r="AD3400" i="1"/>
  <c r="AE3400" i="1"/>
  <c r="AF3400" i="1" s="1"/>
  <c r="AG3400" i="1" s="1"/>
  <c r="AD3471" i="1"/>
  <c r="AE3471" i="1"/>
  <c r="AF3471" i="1" s="1"/>
  <c r="AG3471" i="1" s="1"/>
  <c r="AD3538" i="1"/>
  <c r="AE3538" i="1"/>
  <c r="AF3538" i="1" s="1"/>
  <c r="AG3538" i="1" s="1"/>
  <c r="AD3622" i="1"/>
  <c r="AE3622" i="1"/>
  <c r="AF3622" i="1" s="1"/>
  <c r="AG3622" i="1" s="1"/>
  <c r="AD3898" i="1"/>
  <c r="AE3898" i="1"/>
  <c r="AF3898" i="1" s="1"/>
  <c r="AG3898" i="1" s="1"/>
  <c r="AD3914" i="1"/>
  <c r="AE3914" i="1"/>
  <c r="AF3914" i="1" s="1"/>
  <c r="AG3914" i="1" s="1"/>
  <c r="AD3922" i="1"/>
  <c r="AE3922" i="1"/>
  <c r="AF3922" i="1" s="1"/>
  <c r="AG3922" i="1" s="1"/>
  <c r="AD4037" i="1"/>
  <c r="AE4037" i="1"/>
  <c r="AF4037" i="1" s="1"/>
  <c r="AG4037" i="1" s="1"/>
  <c r="AD4054" i="1"/>
  <c r="AE4054" i="1"/>
  <c r="AF4054" i="1" s="1"/>
  <c r="AG4054" i="1" s="1"/>
  <c r="AD4142" i="1"/>
  <c r="AE4142" i="1"/>
  <c r="AF4142" i="1" s="1"/>
  <c r="AG4142" i="1" s="1"/>
  <c r="AD4147" i="1"/>
  <c r="AE4147" i="1"/>
  <c r="AF4147" i="1" s="1"/>
  <c r="AG4147" i="1" s="1"/>
  <c r="AD4174" i="1"/>
  <c r="AE4174" i="1"/>
  <c r="AF4174" i="1" s="1"/>
  <c r="AG4174" i="1" s="1"/>
  <c r="AD4176" i="1"/>
  <c r="AE4176" i="1"/>
  <c r="AF4176" i="1" s="1"/>
  <c r="AG4176" i="1" s="1"/>
  <c r="AD4181" i="1"/>
  <c r="AE4181" i="1"/>
  <c r="AF4181" i="1" s="1"/>
  <c r="AG4181" i="1" s="1"/>
  <c r="AD4209" i="1"/>
  <c r="AE4209" i="1"/>
  <c r="AF4209" i="1" s="1"/>
  <c r="AG4209" i="1" s="1"/>
  <c r="AD4331" i="1"/>
  <c r="AE4331" i="1"/>
  <c r="AF4331" i="1" s="1"/>
  <c r="AG4331" i="1" s="1"/>
  <c r="AD4350" i="1"/>
  <c r="AE4350" i="1"/>
  <c r="AF4350" i="1" s="1"/>
  <c r="AG4350" i="1" s="1"/>
  <c r="AD4521" i="1"/>
  <c r="AE4521" i="1"/>
  <c r="AF4521" i="1" s="1"/>
  <c r="AG4521" i="1" s="1"/>
  <c r="AD4739" i="1"/>
  <c r="AE4739" i="1"/>
  <c r="AF4739" i="1" s="1"/>
  <c r="AG4739" i="1" s="1"/>
  <c r="AD4853" i="1"/>
  <c r="AE4853" i="1"/>
  <c r="AF4853" i="1" s="1"/>
  <c r="AG4853" i="1" s="1"/>
  <c r="AD4863" i="1"/>
  <c r="AE4863" i="1"/>
  <c r="AF4863" i="1" s="1"/>
  <c r="AG4863" i="1" s="1"/>
  <c r="AD4868" i="1"/>
  <c r="AE4868" i="1"/>
  <c r="AF4868" i="1" s="1"/>
  <c r="AG4868" i="1" s="1"/>
  <c r="AD5014" i="1"/>
  <c r="AE5014" i="1"/>
  <c r="AF5014" i="1" s="1"/>
  <c r="AG5014" i="1" s="1"/>
  <c r="AD5119" i="1"/>
  <c r="AE5119" i="1"/>
  <c r="AF5119" i="1" s="1"/>
  <c r="AG5119" i="1" s="1"/>
  <c r="AD5191" i="1"/>
  <c r="AE5191" i="1"/>
  <c r="AF5191" i="1" s="1"/>
  <c r="AG5191" i="1" s="1"/>
  <c r="AD5235" i="1"/>
  <c r="AE5235" i="1"/>
  <c r="AF5235" i="1" s="1"/>
  <c r="AG5235" i="1" s="1"/>
  <c r="AD5335" i="1"/>
  <c r="AE5335" i="1"/>
  <c r="AF5335" i="1" s="1"/>
  <c r="AG5335" i="1" s="1"/>
  <c r="AD5344" i="1"/>
  <c r="AE5344" i="1"/>
  <c r="AF5344" i="1" s="1"/>
  <c r="AG5344" i="1" s="1"/>
  <c r="AD5398" i="1"/>
  <c r="AE5398" i="1"/>
  <c r="AF5398" i="1" s="1"/>
  <c r="AG5398" i="1" s="1"/>
  <c r="AD5415" i="1"/>
  <c r="AE5415" i="1"/>
  <c r="AF5415" i="1" s="1"/>
  <c r="AG5415" i="1" s="1"/>
  <c r="AD5711" i="1"/>
  <c r="AE5711" i="1"/>
  <c r="AF5711" i="1" s="1"/>
  <c r="AG5711" i="1" s="1"/>
  <c r="AD4" i="1"/>
  <c r="AD6" i="1"/>
  <c r="AD12" i="1"/>
  <c r="AD3" i="1"/>
  <c r="AA3" i="1"/>
  <c r="AA49" i="1"/>
  <c r="AA356" i="1"/>
  <c r="AA405" i="1"/>
  <c r="AA441" i="1"/>
  <c r="AA513" i="1"/>
  <c r="AA582" i="1"/>
  <c r="AA603" i="1"/>
  <c r="AA606" i="1"/>
  <c r="AA614" i="1"/>
  <c r="AA734" i="1"/>
  <c r="AA792" i="1"/>
  <c r="AA841" i="1"/>
  <c r="AA910" i="1"/>
  <c r="AA963" i="1"/>
  <c r="AA1031" i="1"/>
  <c r="AA1102" i="1"/>
  <c r="AA1194" i="1"/>
  <c r="AA1203" i="1"/>
  <c r="AA1476" i="1"/>
  <c r="AA1591" i="1"/>
  <c r="AA1620" i="1"/>
  <c r="AA1648" i="1"/>
  <c r="AA1682" i="1"/>
  <c r="AA1774" i="1"/>
  <c r="AA1958" i="1"/>
  <c r="AA2026" i="1"/>
  <c r="AA2043" i="1"/>
  <c r="AA2072" i="1"/>
  <c r="AA2074" i="1"/>
  <c r="AA2109" i="1"/>
  <c r="AA2136" i="1"/>
  <c r="AA2182" i="1"/>
  <c r="AA2207" i="1"/>
  <c r="AA2242" i="1"/>
  <c r="AA2355" i="1"/>
  <c r="AA2447" i="1"/>
  <c r="AA2629" i="1"/>
  <c r="AA2696" i="1"/>
  <c r="AA2722" i="1"/>
  <c r="AA3184" i="1"/>
  <c r="AA3201" i="1"/>
  <c r="AA3229" i="1"/>
  <c r="AA3249" i="1"/>
  <c r="AA3271" i="1"/>
  <c r="AA3389" i="1"/>
  <c r="AA3400" i="1"/>
  <c r="AA3471" i="1"/>
  <c r="AA3538" i="1"/>
  <c r="AA3622" i="1"/>
  <c r="AA3898" i="1"/>
  <c r="AA3914" i="1"/>
  <c r="AA3922" i="1"/>
  <c r="AA4037" i="1"/>
  <c r="AA4054" i="1"/>
  <c r="AA4142" i="1"/>
  <c r="AA4147" i="1"/>
  <c r="AA4174" i="1"/>
  <c r="AA4176" i="1"/>
  <c r="AA4181" i="1"/>
  <c r="AA4209" i="1"/>
  <c r="AA4331" i="1"/>
  <c r="AA4350" i="1"/>
  <c r="AA4521" i="1"/>
  <c r="AA4739" i="1"/>
  <c r="AA4853" i="1"/>
  <c r="AA4863" i="1"/>
  <c r="AA4868" i="1"/>
  <c r="AA5014" i="1"/>
  <c r="AA5119" i="1"/>
  <c r="AA5191" i="1"/>
  <c r="AA5235" i="1"/>
  <c r="AA5335" i="1"/>
  <c r="AA5344" i="1"/>
  <c r="AA5398" i="1"/>
  <c r="AA5415" i="1"/>
  <c r="AA5711" i="1"/>
  <c r="AD211" i="1" l="1"/>
  <c r="AE211" i="1"/>
  <c r="AF211" i="1" s="1"/>
  <c r="AG211" i="1" s="1"/>
  <c r="AD213" i="1"/>
  <c r="AE213" i="1"/>
  <c r="AF213" i="1" s="1"/>
  <c r="AG213" i="1" s="1"/>
  <c r="AD266" i="1"/>
  <c r="AE266" i="1"/>
  <c r="AF266" i="1" s="1"/>
  <c r="AG266" i="1" s="1"/>
  <c r="AD286" i="1"/>
  <c r="AE286" i="1"/>
  <c r="AF286" i="1" s="1"/>
  <c r="AG286" i="1" s="1"/>
  <c r="AD341" i="1"/>
  <c r="AE341" i="1"/>
  <c r="AF341" i="1" s="1"/>
  <c r="AG341" i="1" s="1"/>
  <c r="AD371" i="1"/>
  <c r="AE371" i="1"/>
  <c r="AF371" i="1" s="1"/>
  <c r="AG371" i="1" s="1"/>
  <c r="AD392" i="1"/>
  <c r="AE392" i="1"/>
  <c r="AF392" i="1" s="1"/>
  <c r="AG392" i="1" s="1"/>
  <c r="AD464" i="1"/>
  <c r="AE464" i="1"/>
  <c r="AF464" i="1" s="1"/>
  <c r="AG464" i="1" s="1"/>
  <c r="AD526" i="1"/>
  <c r="AE526" i="1"/>
  <c r="AF526" i="1" s="1"/>
  <c r="AG526" i="1" s="1"/>
  <c r="AD545" i="1"/>
  <c r="AE545" i="1"/>
  <c r="AF545" i="1" s="1"/>
  <c r="AG545" i="1" s="1"/>
  <c r="AD547" i="1"/>
  <c r="AE547" i="1"/>
  <c r="AF547" i="1" s="1"/>
  <c r="AG547" i="1" s="1"/>
  <c r="AD555" i="1"/>
  <c r="AE555" i="1"/>
  <c r="AF555" i="1" s="1"/>
  <c r="AG555" i="1" s="1"/>
  <c r="AD584" i="1"/>
  <c r="AE584" i="1"/>
  <c r="AF584" i="1" s="1"/>
  <c r="AG584" i="1" s="1"/>
  <c r="AD753" i="1"/>
  <c r="AE753" i="1"/>
  <c r="AF753" i="1" s="1"/>
  <c r="AG753" i="1" s="1"/>
  <c r="AD817" i="1"/>
  <c r="AE817" i="1"/>
  <c r="AF817" i="1" s="1"/>
  <c r="AG817" i="1" s="1"/>
  <c r="AD882" i="1"/>
  <c r="AE882" i="1"/>
  <c r="AF882" i="1" s="1"/>
  <c r="AG882" i="1" s="1"/>
  <c r="AD907" i="1"/>
  <c r="AE907" i="1"/>
  <c r="AF907" i="1" s="1"/>
  <c r="AG907" i="1" s="1"/>
  <c r="AD973" i="1"/>
  <c r="AE973" i="1"/>
  <c r="AF973" i="1" s="1"/>
  <c r="AG973" i="1" s="1"/>
  <c r="AD976" i="1"/>
  <c r="AE976" i="1"/>
  <c r="AF976" i="1" s="1"/>
  <c r="AG976" i="1" s="1"/>
  <c r="AD1006" i="1"/>
  <c r="AE1006" i="1"/>
  <c r="AF1006" i="1" s="1"/>
  <c r="AG1006" i="1" s="1"/>
  <c r="AD1086" i="1"/>
  <c r="AE1086" i="1"/>
  <c r="AF1086" i="1" s="1"/>
  <c r="AG1086" i="1" s="1"/>
  <c r="AD1119" i="1"/>
  <c r="AE1119" i="1"/>
  <c r="AF1119" i="1" s="1"/>
  <c r="AG1119" i="1" s="1"/>
  <c r="AD1281" i="1"/>
  <c r="AE1281" i="1"/>
  <c r="AF1281" i="1" s="1"/>
  <c r="AG1281" i="1" s="1"/>
  <c r="AD1306" i="1"/>
  <c r="AE1306" i="1"/>
  <c r="AF1306" i="1" s="1"/>
  <c r="AG1306" i="1" s="1"/>
  <c r="AD1367" i="1"/>
  <c r="AE1367" i="1"/>
  <c r="AF1367" i="1" s="1"/>
  <c r="AG1367" i="1" s="1"/>
  <c r="AD1374" i="1"/>
  <c r="AE1374" i="1"/>
  <c r="AF1374" i="1" s="1"/>
  <c r="AG1374" i="1" s="1"/>
  <c r="AD1449" i="1"/>
  <c r="AE1449" i="1"/>
  <c r="AF1449" i="1" s="1"/>
  <c r="AG1449" i="1" s="1"/>
  <c r="AD1480" i="1"/>
  <c r="AE1480" i="1"/>
  <c r="AF1480" i="1" s="1"/>
  <c r="AG1480" i="1" s="1"/>
  <c r="AD1494" i="1"/>
  <c r="AE1494" i="1"/>
  <c r="AF1494" i="1" s="1"/>
  <c r="AG1494" i="1" s="1"/>
  <c r="AD1636" i="1"/>
  <c r="AE1636" i="1"/>
  <c r="AF1636" i="1" s="1"/>
  <c r="AG1636" i="1" s="1"/>
  <c r="AD1692" i="1"/>
  <c r="AE1692" i="1"/>
  <c r="AF1692" i="1" s="1"/>
  <c r="AG1692" i="1" s="1"/>
  <c r="AD1709" i="1"/>
  <c r="AE1709" i="1"/>
  <c r="AF1709" i="1" s="1"/>
  <c r="AG1709" i="1" s="1"/>
  <c r="AD1757" i="1"/>
  <c r="AE1757" i="1"/>
  <c r="AF1757" i="1" s="1"/>
  <c r="AG1757" i="1" s="1"/>
  <c r="AD1827" i="1"/>
  <c r="AE1827" i="1"/>
  <c r="AF1827" i="1" s="1"/>
  <c r="AG1827" i="1" s="1"/>
  <c r="AD1843" i="1"/>
  <c r="AE1843" i="1"/>
  <c r="AF1843" i="1" s="1"/>
  <c r="AG1843" i="1" s="1"/>
  <c r="AD1973" i="1"/>
  <c r="AE1973" i="1"/>
  <c r="AF1973" i="1" s="1"/>
  <c r="AG1973" i="1" s="1"/>
  <c r="AD2006" i="1"/>
  <c r="AE2006" i="1"/>
  <c r="AF2006" i="1" s="1"/>
  <c r="AG2006" i="1" s="1"/>
  <c r="AD2082" i="1"/>
  <c r="AE2082" i="1"/>
  <c r="AF2082" i="1" s="1"/>
  <c r="AG2082" i="1" s="1"/>
  <c r="AD2126" i="1"/>
  <c r="AE2126" i="1"/>
  <c r="AF2126" i="1" s="1"/>
  <c r="AG2126" i="1" s="1"/>
  <c r="AD2133" i="1"/>
  <c r="AE2133" i="1"/>
  <c r="AF2133" i="1" s="1"/>
  <c r="AG2133" i="1" s="1"/>
  <c r="AD2183" i="1"/>
  <c r="AE2183" i="1"/>
  <c r="AF2183" i="1" s="1"/>
  <c r="AG2183" i="1" s="1"/>
  <c r="AD2192" i="1"/>
  <c r="AE2192" i="1"/>
  <c r="AF2192" i="1" s="1"/>
  <c r="AG2192" i="1" s="1"/>
  <c r="AD2239" i="1"/>
  <c r="AE2239" i="1"/>
  <c r="AF2239" i="1" s="1"/>
  <c r="AG2239" i="1" s="1"/>
  <c r="AD2252" i="1"/>
  <c r="AE2252" i="1"/>
  <c r="AF2252" i="1" s="1"/>
  <c r="AG2252" i="1" s="1"/>
  <c r="AD2277" i="1"/>
  <c r="AE2277" i="1"/>
  <c r="AF2277" i="1" s="1"/>
  <c r="AG2277" i="1" s="1"/>
  <c r="AD2300" i="1"/>
  <c r="AE2300" i="1"/>
  <c r="AF2300" i="1" s="1"/>
  <c r="AG2300" i="1" s="1"/>
  <c r="AD2331" i="1"/>
  <c r="AE2331" i="1"/>
  <c r="AF2331" i="1" s="1"/>
  <c r="AG2331" i="1" s="1"/>
  <c r="AD2337" i="1"/>
  <c r="AE2337" i="1"/>
  <c r="AF2337" i="1" s="1"/>
  <c r="AG2337" i="1" s="1"/>
  <c r="AD2380" i="1"/>
  <c r="AE2380" i="1"/>
  <c r="AF2380" i="1" s="1"/>
  <c r="AG2380" i="1" s="1"/>
  <c r="AD2489" i="1"/>
  <c r="AE2489" i="1"/>
  <c r="AF2489" i="1" s="1"/>
  <c r="AG2489" i="1" s="1"/>
  <c r="AD2587" i="1"/>
  <c r="AE2587" i="1"/>
  <c r="AF2587" i="1" s="1"/>
  <c r="AG2587" i="1" s="1"/>
  <c r="AD2631" i="1"/>
  <c r="AE2631" i="1"/>
  <c r="AF2631" i="1" s="1"/>
  <c r="AG2631" i="1" s="1"/>
  <c r="AD2685" i="1"/>
  <c r="AE2685" i="1"/>
  <c r="AF2685" i="1" s="1"/>
  <c r="AG2685" i="1" s="1"/>
  <c r="AD2757" i="1"/>
  <c r="AE2757" i="1"/>
  <c r="AF2757" i="1" s="1"/>
  <c r="AG2757" i="1" s="1"/>
  <c r="AD2833" i="1"/>
  <c r="AE2833" i="1"/>
  <c r="AF2833" i="1" s="1"/>
  <c r="AG2833" i="1" s="1"/>
  <c r="AD2840" i="1"/>
  <c r="AE2840" i="1"/>
  <c r="AF2840" i="1" s="1"/>
  <c r="AG2840" i="1" s="1"/>
  <c r="AD2852" i="1"/>
  <c r="AE2852" i="1"/>
  <c r="AF2852" i="1" s="1"/>
  <c r="AG2852" i="1" s="1"/>
  <c r="AD2975" i="1"/>
  <c r="AE2975" i="1"/>
  <c r="AF2975" i="1" s="1"/>
  <c r="AG2975" i="1" s="1"/>
  <c r="AD2996" i="1"/>
  <c r="AE2996" i="1"/>
  <c r="AF2996" i="1" s="1"/>
  <c r="AG2996" i="1" s="1"/>
  <c r="AD3078" i="1"/>
  <c r="AE3078" i="1"/>
  <c r="AF3078" i="1" s="1"/>
  <c r="AG3078" i="1" s="1"/>
  <c r="AD3104" i="1"/>
  <c r="AE3104" i="1"/>
  <c r="AF3104" i="1" s="1"/>
  <c r="AG3104" i="1" s="1"/>
  <c r="AD3286" i="1"/>
  <c r="AE3286" i="1"/>
  <c r="AF3286" i="1" s="1"/>
  <c r="AG3286" i="1" s="1"/>
  <c r="AD3406" i="1"/>
  <c r="AE3406" i="1"/>
  <c r="AF3406" i="1" s="1"/>
  <c r="AG3406" i="1" s="1"/>
  <c r="AD3410" i="1"/>
  <c r="AE3410" i="1"/>
  <c r="AF3410" i="1" s="1"/>
  <c r="AG3410" i="1" s="1"/>
  <c r="AD3498" i="1"/>
  <c r="AE3498" i="1"/>
  <c r="AF3498" i="1" s="1"/>
  <c r="AG3498" i="1" s="1"/>
  <c r="AD3536" i="1"/>
  <c r="AE3536" i="1"/>
  <c r="AF3536" i="1" s="1"/>
  <c r="AG3536" i="1" s="1"/>
  <c r="AD3560" i="1"/>
  <c r="AE3560" i="1"/>
  <c r="AF3560" i="1" s="1"/>
  <c r="AG3560" i="1" s="1"/>
  <c r="AD3573" i="1"/>
  <c r="AE3573" i="1"/>
  <c r="AF3573" i="1" s="1"/>
  <c r="AG3573" i="1" s="1"/>
  <c r="AD3614" i="1"/>
  <c r="AE3614" i="1"/>
  <c r="AF3614" i="1" s="1"/>
  <c r="AG3614" i="1" s="1"/>
  <c r="AD3627" i="1"/>
  <c r="AE3627" i="1"/>
  <c r="AF3627" i="1" s="1"/>
  <c r="AG3627" i="1" s="1"/>
  <c r="AD3653" i="1"/>
  <c r="AE3653" i="1"/>
  <c r="AF3653" i="1" s="1"/>
  <c r="AG3653" i="1" s="1"/>
  <c r="AD3672" i="1"/>
  <c r="AE3672" i="1"/>
  <c r="AF3672" i="1" s="1"/>
  <c r="AG3672" i="1" s="1"/>
  <c r="AD3744" i="1"/>
  <c r="AE3744" i="1"/>
  <c r="AF3744" i="1" s="1"/>
  <c r="AG3744" i="1" s="1"/>
  <c r="AD3824" i="1"/>
  <c r="AE3824" i="1"/>
  <c r="AF3824" i="1" s="1"/>
  <c r="AG3824" i="1" s="1"/>
  <c r="AD3891" i="1"/>
  <c r="AE3891" i="1"/>
  <c r="AF3891" i="1" s="1"/>
  <c r="AG3891" i="1" s="1"/>
  <c r="AD3931" i="1"/>
  <c r="AE3931" i="1"/>
  <c r="AF3931" i="1" s="1"/>
  <c r="AG3931" i="1" s="1"/>
  <c r="AD3937" i="1"/>
  <c r="AE3937" i="1"/>
  <c r="AF3937" i="1" s="1"/>
  <c r="AG3937" i="1" s="1"/>
  <c r="AD3977" i="1"/>
  <c r="AE3977" i="1"/>
  <c r="AF3977" i="1" s="1"/>
  <c r="AG3977" i="1" s="1"/>
  <c r="AD3980" i="1"/>
  <c r="AE3980" i="1"/>
  <c r="AF3980" i="1" s="1"/>
  <c r="AG3980" i="1" s="1"/>
  <c r="AD4009" i="1"/>
  <c r="AE4009" i="1"/>
  <c r="AF4009" i="1" s="1"/>
  <c r="AG4009" i="1" s="1"/>
  <c r="AD4145" i="1"/>
  <c r="AE4145" i="1"/>
  <c r="AF4145" i="1" s="1"/>
  <c r="AG4145" i="1" s="1"/>
  <c r="AD4157" i="1"/>
  <c r="AE4157" i="1"/>
  <c r="AF4157" i="1" s="1"/>
  <c r="AG4157" i="1" s="1"/>
  <c r="AD4215" i="1"/>
  <c r="AE4215" i="1"/>
  <c r="AF4215" i="1" s="1"/>
  <c r="AG4215" i="1" s="1"/>
  <c r="AD4228" i="1"/>
  <c r="AE4228" i="1"/>
  <c r="AF4228" i="1" s="1"/>
  <c r="AG4228" i="1" s="1"/>
  <c r="AD4317" i="1"/>
  <c r="AE4317" i="1"/>
  <c r="AF4317" i="1" s="1"/>
  <c r="AG4317" i="1" s="1"/>
  <c r="AD4329" i="1"/>
  <c r="AE4329" i="1"/>
  <c r="AF4329" i="1" s="1"/>
  <c r="AG4329" i="1" s="1"/>
  <c r="AD4341" i="1"/>
  <c r="AE4341" i="1"/>
  <c r="AF4341" i="1" s="1"/>
  <c r="AG4341" i="1" s="1"/>
  <c r="AD4410" i="1"/>
  <c r="AE4410" i="1"/>
  <c r="AF4410" i="1" s="1"/>
  <c r="AG4410" i="1" s="1"/>
  <c r="AD4478" i="1"/>
  <c r="AE4478" i="1"/>
  <c r="AF4478" i="1" s="1"/>
  <c r="AG4478" i="1" s="1"/>
  <c r="AD4504" i="1"/>
  <c r="AE4504" i="1"/>
  <c r="AF4504" i="1" s="1"/>
  <c r="AG4504" i="1" s="1"/>
  <c r="AD4592" i="1"/>
  <c r="AE4592" i="1"/>
  <c r="AF4592" i="1" s="1"/>
  <c r="AG4592" i="1" s="1"/>
  <c r="AD4605" i="1"/>
  <c r="AE4605" i="1"/>
  <c r="AF4605" i="1" s="1"/>
  <c r="AG4605" i="1" s="1"/>
  <c r="AD4632" i="1"/>
  <c r="AE4632" i="1"/>
  <c r="AF4632" i="1" s="1"/>
  <c r="AG4632" i="1" s="1"/>
  <c r="AD4649" i="1"/>
  <c r="AE4649" i="1"/>
  <c r="AF4649" i="1" s="1"/>
  <c r="AG4649" i="1" s="1"/>
  <c r="AD4677" i="1"/>
  <c r="AE4677" i="1"/>
  <c r="AF4677" i="1" s="1"/>
  <c r="AG4677" i="1" s="1"/>
  <c r="AD4836" i="1"/>
  <c r="AE4836" i="1"/>
  <c r="AF4836" i="1" s="1"/>
  <c r="AG4836" i="1" s="1"/>
  <c r="AD4996" i="1"/>
  <c r="AE4996" i="1"/>
  <c r="AF4996" i="1" s="1"/>
  <c r="AG4996" i="1" s="1"/>
  <c r="AD5054" i="1"/>
  <c r="AE5054" i="1"/>
  <c r="AF5054" i="1" s="1"/>
  <c r="AG5054" i="1" s="1"/>
  <c r="AD5060" i="1"/>
  <c r="AE5060" i="1"/>
  <c r="AF5060" i="1" s="1"/>
  <c r="AG5060" i="1" s="1"/>
  <c r="AD5071" i="1"/>
  <c r="AE5071" i="1"/>
  <c r="AF5071" i="1" s="1"/>
  <c r="AG5071" i="1" s="1"/>
  <c r="AD5079" i="1"/>
  <c r="AE5079" i="1"/>
  <c r="AF5079" i="1" s="1"/>
  <c r="AG5079" i="1" s="1"/>
  <c r="AD5168" i="1"/>
  <c r="AE5168" i="1"/>
  <c r="AF5168" i="1" s="1"/>
  <c r="AG5168" i="1" s="1"/>
  <c r="AD5189" i="1"/>
  <c r="AE5189" i="1"/>
  <c r="AF5189" i="1" s="1"/>
  <c r="AG5189" i="1" s="1"/>
  <c r="AD5386" i="1"/>
  <c r="AE5386" i="1"/>
  <c r="AF5386" i="1" s="1"/>
  <c r="AG5386" i="1" s="1"/>
  <c r="AD5458" i="1"/>
  <c r="AE5458" i="1"/>
  <c r="AF5458" i="1" s="1"/>
  <c r="AG5458" i="1" s="1"/>
  <c r="AD5501" i="1"/>
  <c r="AE5501" i="1"/>
  <c r="AF5501" i="1" s="1"/>
  <c r="AG5501" i="1" s="1"/>
  <c r="AD5520" i="1"/>
  <c r="AE5520" i="1"/>
  <c r="AF5520" i="1" s="1"/>
  <c r="AG5520" i="1" s="1"/>
  <c r="AD5623" i="1"/>
  <c r="AE5623" i="1"/>
  <c r="AF5623" i="1" s="1"/>
  <c r="AG5623" i="1" s="1"/>
  <c r="AA5623" i="1"/>
  <c r="AA5520" i="1"/>
  <c r="AA5501" i="1"/>
  <c r="AA5458" i="1"/>
  <c r="AA5386" i="1"/>
  <c r="AA5189" i="1"/>
  <c r="AA5168" i="1"/>
  <c r="AA5079" i="1"/>
  <c r="AA5071" i="1"/>
  <c r="AA5060" i="1"/>
  <c r="AA5054" i="1"/>
  <c r="AA4996" i="1"/>
  <c r="AA4836" i="1"/>
  <c r="AA4677" i="1"/>
  <c r="AA4649" i="1"/>
  <c r="AA4632" i="1"/>
  <c r="AA4605" i="1"/>
  <c r="AA4592" i="1"/>
  <c r="AA4504" i="1"/>
  <c r="AA4478" i="1"/>
  <c r="AA4410" i="1"/>
  <c r="AA4341" i="1"/>
  <c r="AA4329" i="1"/>
  <c r="AA4317" i="1"/>
  <c r="AA4228" i="1"/>
  <c r="AA4215" i="1"/>
  <c r="AA4157" i="1"/>
  <c r="AA4145" i="1"/>
  <c r="AA4009" i="1"/>
  <c r="AA3980" i="1"/>
  <c r="AA3977" i="1"/>
  <c r="AA3937" i="1"/>
  <c r="AA3931" i="1"/>
  <c r="AA3891" i="1"/>
  <c r="AA3824" i="1"/>
  <c r="AA3744" i="1"/>
  <c r="AA3672" i="1"/>
  <c r="AA3653" i="1"/>
  <c r="AA3627" i="1"/>
  <c r="AA3614" i="1"/>
  <c r="AA3573" i="1"/>
  <c r="AA3560" i="1"/>
  <c r="AA3536" i="1"/>
  <c r="AA3498" i="1"/>
  <c r="AA3410" i="1"/>
  <c r="AA3406" i="1"/>
  <c r="AA3286" i="1"/>
  <c r="AA3104" i="1"/>
  <c r="AA3078" i="1"/>
  <c r="AA2996" i="1"/>
  <c r="AA2975" i="1"/>
  <c r="AA2852" i="1"/>
  <c r="AA2840" i="1"/>
  <c r="AA2833" i="1"/>
  <c r="AA2757" i="1"/>
  <c r="AA2685" i="1"/>
  <c r="AA2631" i="1"/>
  <c r="AA2587" i="1"/>
  <c r="AA2489" i="1"/>
  <c r="AA2380" i="1"/>
  <c r="AA2337" i="1"/>
  <c r="AA2331" i="1"/>
  <c r="AA2300" i="1"/>
  <c r="AA2277" i="1"/>
  <c r="AA2252" i="1"/>
  <c r="AA2239" i="1"/>
  <c r="AA2192" i="1"/>
  <c r="AA2183" i="1"/>
  <c r="AA2133" i="1"/>
  <c r="AA2126" i="1"/>
  <c r="AA2082" i="1"/>
  <c r="AA2006" i="1"/>
  <c r="AA1973" i="1"/>
  <c r="AA1843" i="1"/>
  <c r="AA1827" i="1"/>
  <c r="AA1757" i="1"/>
  <c r="AA1709" i="1"/>
  <c r="AA1692" i="1"/>
  <c r="AA1636" i="1"/>
  <c r="AA1494" i="1"/>
  <c r="AA1480" i="1"/>
  <c r="AA1449" i="1"/>
  <c r="AA1374" i="1"/>
  <c r="AA1367" i="1"/>
  <c r="AA1306" i="1"/>
  <c r="AA1281" i="1"/>
  <c r="AA1119" i="1"/>
  <c r="AA1086" i="1"/>
  <c r="AA1006" i="1"/>
  <c r="AA976" i="1"/>
  <c r="AA973" i="1"/>
  <c r="AA907" i="1"/>
  <c r="AA882" i="1"/>
  <c r="AA817" i="1"/>
  <c r="AA753" i="1"/>
  <c r="AA584" i="1"/>
  <c r="AA555" i="1"/>
  <c r="AA547" i="1"/>
  <c r="AA545" i="1"/>
  <c r="AA526" i="1"/>
  <c r="AA464" i="1"/>
  <c r="AA392" i="1"/>
  <c r="AA371" i="1"/>
  <c r="AA341" i="1"/>
  <c r="AA286" i="1"/>
  <c r="AA266" i="1"/>
  <c r="AA213" i="1"/>
  <c r="AA211" i="1"/>
  <c r="AA11" i="1"/>
  <c r="AA4" i="1"/>
  <c r="E16" i="2" l="1"/>
  <c r="AD65" i="1"/>
  <c r="AD14" i="1"/>
  <c r="AD15" i="1"/>
  <c r="AD16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6" i="1"/>
  <c r="AD68" i="1"/>
  <c r="AD69" i="1"/>
  <c r="AD70" i="1"/>
  <c r="AD71" i="1"/>
  <c r="AD72" i="1"/>
  <c r="AD73" i="1"/>
  <c r="AD74" i="1"/>
  <c r="AD75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1" i="1"/>
  <c r="AD132" i="1"/>
  <c r="AD133" i="1"/>
  <c r="AD134" i="1"/>
  <c r="AD135" i="1"/>
  <c r="AD136" i="1"/>
  <c r="AD137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1" i="1"/>
  <c r="AD202" i="1"/>
  <c r="AD203" i="1"/>
  <c r="AD204" i="1"/>
  <c r="AD205" i="1"/>
  <c r="AD206" i="1"/>
  <c r="AD207" i="1"/>
  <c r="AD208" i="1"/>
  <c r="AD209" i="1"/>
  <c r="AD210" i="1"/>
  <c r="AD212" i="1"/>
  <c r="AD214" i="1"/>
  <c r="AD215" i="1"/>
  <c r="AD216" i="1"/>
  <c r="AD217" i="1"/>
  <c r="AD218" i="1"/>
  <c r="AD219" i="1"/>
  <c r="AD220" i="1"/>
  <c r="AD221" i="1"/>
  <c r="AD223" i="1"/>
  <c r="AD224" i="1"/>
  <c r="AD226" i="1"/>
  <c r="AD229" i="1"/>
  <c r="AD230" i="1"/>
  <c r="AD231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4" i="1"/>
  <c r="AD265" i="1"/>
  <c r="AD268" i="1"/>
  <c r="AD270" i="1"/>
  <c r="AD271" i="1"/>
  <c r="AD272" i="1"/>
  <c r="AD273" i="1"/>
  <c r="AD274" i="1"/>
  <c r="AD275" i="1"/>
  <c r="AD276" i="1"/>
  <c r="AD279" i="1"/>
  <c r="AD280" i="1"/>
  <c r="AD281" i="1"/>
  <c r="AD282" i="1"/>
  <c r="AD283" i="1"/>
  <c r="AD284" i="1"/>
  <c r="AD285" i="1"/>
  <c r="AD287" i="1"/>
  <c r="AD288" i="1"/>
  <c r="AD289" i="1"/>
  <c r="AD290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6" i="1"/>
  <c r="AD337" i="1"/>
  <c r="AD339" i="1"/>
  <c r="AD340" i="1"/>
  <c r="AD343" i="1"/>
  <c r="AD344" i="1"/>
  <c r="AD345" i="1"/>
  <c r="AD347" i="1"/>
  <c r="AD348" i="1"/>
  <c r="AD349" i="1"/>
  <c r="AD350" i="1"/>
  <c r="AD351" i="1"/>
  <c r="AD352" i="1"/>
  <c r="AD353" i="1"/>
  <c r="AD354" i="1"/>
  <c r="AD355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3" i="1"/>
  <c r="AD394" i="1"/>
  <c r="AD395" i="1"/>
  <c r="AD396" i="1"/>
  <c r="AD397" i="1"/>
  <c r="AD398" i="1"/>
  <c r="AD400" i="1"/>
  <c r="AD401" i="1"/>
  <c r="AD402" i="1"/>
  <c r="AD403" i="1"/>
  <c r="AD404" i="1"/>
  <c r="AD406" i="1"/>
  <c r="AD408" i="1"/>
  <c r="AD409" i="1"/>
  <c r="AD410" i="1"/>
  <c r="AD411" i="1"/>
  <c r="AD412" i="1"/>
  <c r="AD413" i="1"/>
  <c r="AD414" i="1"/>
  <c r="AD415" i="1"/>
  <c r="AD416" i="1"/>
  <c r="AD417" i="1"/>
  <c r="AD419" i="1"/>
  <c r="AD420" i="1"/>
  <c r="AD421" i="1"/>
  <c r="AD422" i="1"/>
  <c r="AD423" i="1"/>
  <c r="AD424" i="1"/>
  <c r="AD425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3" i="1"/>
  <c r="AD465" i="1"/>
  <c r="AD466" i="1"/>
  <c r="AD467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7" i="1"/>
  <c r="AD508" i="1"/>
  <c r="AD509" i="1"/>
  <c r="AD510" i="1"/>
  <c r="AD511" i="1"/>
  <c r="AD512" i="1"/>
  <c r="AD515" i="1"/>
  <c r="AD516" i="1"/>
  <c r="AD517" i="1"/>
  <c r="AD518" i="1"/>
  <c r="AD519" i="1"/>
  <c r="AD520" i="1"/>
  <c r="AD521" i="1"/>
  <c r="AD522" i="1"/>
  <c r="AD523" i="1"/>
  <c r="AD524" i="1"/>
  <c r="AD525" i="1"/>
  <c r="AD527" i="1"/>
  <c r="AD528" i="1"/>
  <c r="AD530" i="1"/>
  <c r="AD531" i="1"/>
  <c r="AD532" i="1"/>
  <c r="AD534" i="1"/>
  <c r="AD535" i="1"/>
  <c r="AD536" i="1"/>
  <c r="AD537" i="1"/>
  <c r="AD538" i="1"/>
  <c r="AD539" i="1"/>
  <c r="AD540" i="1"/>
  <c r="AD541" i="1"/>
  <c r="AD542" i="1"/>
  <c r="AD543" i="1"/>
  <c r="AD544" i="1"/>
  <c r="AD546" i="1"/>
  <c r="AD549" i="1"/>
  <c r="AD550" i="1"/>
  <c r="AD551" i="1"/>
  <c r="AD552" i="1"/>
  <c r="AD553" i="1"/>
  <c r="AD554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2" i="1"/>
  <c r="AD573" i="1"/>
  <c r="AD574" i="1"/>
  <c r="AD575" i="1"/>
  <c r="AD576" i="1"/>
  <c r="AD577" i="1"/>
  <c r="AD579" i="1"/>
  <c r="AD580" i="1"/>
  <c r="AD581" i="1"/>
  <c r="AD583" i="1"/>
  <c r="AD585" i="1"/>
  <c r="AD586" i="1"/>
  <c r="AD587" i="1"/>
  <c r="AD588" i="1"/>
  <c r="AD589" i="1"/>
  <c r="AD591" i="1"/>
  <c r="AD592" i="1"/>
  <c r="AD594" i="1"/>
  <c r="AD595" i="1"/>
  <c r="AD596" i="1"/>
  <c r="AD597" i="1"/>
  <c r="AD598" i="1"/>
  <c r="AD599" i="1"/>
  <c r="AD600" i="1"/>
  <c r="AD601" i="1"/>
  <c r="AD602" i="1"/>
  <c r="AD604" i="1"/>
  <c r="AD605" i="1"/>
  <c r="AD608" i="1"/>
  <c r="AD609" i="1"/>
  <c r="AD610" i="1"/>
  <c r="AD611" i="1"/>
  <c r="AD612" i="1"/>
  <c r="AD613" i="1"/>
  <c r="AD615" i="1"/>
  <c r="AD616" i="1"/>
  <c r="AD617" i="1"/>
  <c r="AD618" i="1"/>
  <c r="AD619" i="1"/>
  <c r="AD620" i="1"/>
  <c r="AD621" i="1"/>
  <c r="AD622" i="1"/>
  <c r="AD623" i="1"/>
  <c r="AD624" i="1"/>
  <c r="AD625" i="1"/>
  <c r="AD627" i="1"/>
  <c r="AD628" i="1"/>
  <c r="AD629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3" i="1"/>
  <c r="AD694" i="1"/>
  <c r="AD695" i="1"/>
  <c r="AD696" i="1"/>
  <c r="AD698" i="1"/>
  <c r="AD699" i="1"/>
  <c r="AD700" i="1"/>
  <c r="AD701" i="1"/>
  <c r="AD702" i="1"/>
  <c r="AD703" i="1"/>
  <c r="AD704" i="1"/>
  <c r="AD705" i="1"/>
  <c r="AD707" i="1"/>
  <c r="AD708" i="1"/>
  <c r="AD709" i="1"/>
  <c r="AD710" i="1"/>
  <c r="AD711" i="1"/>
  <c r="AD712" i="1"/>
  <c r="AD713" i="1"/>
  <c r="AD714" i="1"/>
  <c r="AD715" i="1"/>
  <c r="AD716" i="1"/>
  <c r="AD717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5" i="1"/>
  <c r="AD736" i="1"/>
  <c r="AD737" i="1"/>
  <c r="AD738" i="1"/>
  <c r="AD739" i="1"/>
  <c r="AD741" i="1"/>
  <c r="AD742" i="1"/>
  <c r="AD743" i="1"/>
  <c r="AD744" i="1"/>
  <c r="AD745" i="1"/>
  <c r="AD747" i="1"/>
  <c r="AD748" i="1"/>
  <c r="AD749" i="1"/>
  <c r="AD750" i="1"/>
  <c r="AD751" i="1"/>
  <c r="AD752" i="1"/>
  <c r="AD754" i="1"/>
  <c r="AD755" i="1"/>
  <c r="AD756" i="1"/>
  <c r="AD757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3" i="1"/>
  <c r="AD795" i="1"/>
  <c r="AD796" i="1"/>
  <c r="AD797" i="1"/>
  <c r="AD798" i="1"/>
  <c r="AD799" i="1"/>
  <c r="AD800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8" i="1"/>
  <c r="AD819" i="1"/>
  <c r="AD820" i="1"/>
  <c r="AD821" i="1"/>
  <c r="AD822" i="1"/>
  <c r="AD823" i="1"/>
  <c r="AD824" i="1"/>
  <c r="AD825" i="1"/>
  <c r="AD826" i="1"/>
  <c r="AD827" i="1"/>
  <c r="AD829" i="1"/>
  <c r="AD830" i="1"/>
  <c r="AD831" i="1"/>
  <c r="AD832" i="1"/>
  <c r="AD833" i="1"/>
  <c r="AD834" i="1"/>
  <c r="AD835" i="1"/>
  <c r="AD836" i="1"/>
  <c r="AD837" i="1"/>
  <c r="AD839" i="1"/>
  <c r="AD840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1" i="1"/>
  <c r="AD862" i="1"/>
  <c r="AD863" i="1"/>
  <c r="AD864" i="1"/>
  <c r="AD865" i="1"/>
  <c r="AD866" i="1"/>
  <c r="AD867" i="1"/>
  <c r="AD869" i="1"/>
  <c r="AD870" i="1"/>
  <c r="AD871" i="1"/>
  <c r="AD873" i="1"/>
  <c r="AD874" i="1"/>
  <c r="AD875" i="1"/>
  <c r="AD876" i="1"/>
  <c r="AD877" i="1"/>
  <c r="AD878" i="1"/>
  <c r="AD879" i="1"/>
  <c r="AD880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6" i="1"/>
  <c r="AD908" i="1"/>
  <c r="AD909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7" i="1"/>
  <c r="AD958" i="1"/>
  <c r="AD959" i="1"/>
  <c r="AD961" i="1"/>
  <c r="AD962" i="1"/>
  <c r="AD964" i="1"/>
  <c r="AD965" i="1"/>
  <c r="AD967" i="1"/>
  <c r="AD968" i="1"/>
  <c r="AD969" i="1"/>
  <c r="AD970" i="1"/>
  <c r="AD971" i="1"/>
  <c r="AD972" i="1"/>
  <c r="AD974" i="1"/>
  <c r="AD975" i="1"/>
  <c r="AD977" i="1"/>
  <c r="AD978" i="1"/>
  <c r="AD982" i="1"/>
  <c r="AD983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7" i="1"/>
  <c r="AD1008" i="1"/>
  <c r="AD1009" i="1"/>
  <c r="AD1010" i="1"/>
  <c r="AD1011" i="1"/>
  <c r="AD1012" i="1"/>
  <c r="AD1013" i="1"/>
  <c r="AD1014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2" i="1"/>
  <c r="AD1033" i="1"/>
  <c r="AD1034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7" i="1"/>
  <c r="AD1089" i="1"/>
  <c r="AD1090" i="1"/>
  <c r="AD1091" i="1"/>
  <c r="AD1092" i="1"/>
  <c r="AD1094" i="1"/>
  <c r="AD1095" i="1"/>
  <c r="AD1096" i="1"/>
  <c r="AD1097" i="1"/>
  <c r="AD1098" i="1"/>
  <c r="AD1099" i="1"/>
  <c r="AD1100" i="1"/>
  <c r="AD1101" i="1"/>
  <c r="AD1103" i="1"/>
  <c r="AD1104" i="1"/>
  <c r="AD1105" i="1"/>
  <c r="AD1106" i="1"/>
  <c r="AD1108" i="1"/>
  <c r="AD1109" i="1"/>
  <c r="AD1110" i="1"/>
  <c r="AD1111" i="1"/>
  <c r="AD1113" i="1"/>
  <c r="AD1114" i="1"/>
  <c r="AD1115" i="1"/>
  <c r="AD1116" i="1"/>
  <c r="AD1117" i="1"/>
  <c r="AD1118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5" i="1"/>
  <c r="AD1196" i="1"/>
  <c r="AD1197" i="1"/>
  <c r="AD1198" i="1"/>
  <c r="AD1199" i="1"/>
  <c r="AD1200" i="1"/>
  <c r="AD1201" i="1"/>
  <c r="AD1202" i="1"/>
  <c r="AD1204" i="1"/>
  <c r="AD1205" i="1"/>
  <c r="AD1206" i="1"/>
  <c r="AD1207" i="1"/>
  <c r="AD1208" i="1"/>
  <c r="AD1209" i="1"/>
  <c r="AD1210" i="1"/>
  <c r="AD1211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6" i="1"/>
  <c r="AD1237" i="1"/>
  <c r="AD1238" i="1"/>
  <c r="AD1239" i="1"/>
  <c r="AD1241" i="1"/>
  <c r="AD1242" i="1"/>
  <c r="AD1243" i="1"/>
  <c r="AD1244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3" i="1"/>
  <c r="AD1285" i="1"/>
  <c r="AD1286" i="1"/>
  <c r="AD1287" i="1"/>
  <c r="AD1288" i="1"/>
  <c r="AD1289" i="1"/>
  <c r="AD1290" i="1"/>
  <c r="AD1291" i="1"/>
  <c r="AD1292" i="1"/>
  <c r="AD1295" i="1"/>
  <c r="AD1296" i="1"/>
  <c r="AD1297" i="1"/>
  <c r="AD1298" i="1"/>
  <c r="AD1299" i="1"/>
  <c r="AD1300" i="1"/>
  <c r="AD1301" i="1"/>
  <c r="AD1302" i="1"/>
  <c r="AD1304" i="1"/>
  <c r="AD1307" i="1"/>
  <c r="AD1308" i="1"/>
  <c r="AD1309" i="1"/>
  <c r="AD1310" i="1"/>
  <c r="AD1311" i="1"/>
  <c r="AD1312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1" i="1"/>
  <c r="AD1333" i="1"/>
  <c r="AD1334" i="1"/>
  <c r="AD1335" i="1"/>
  <c r="AD1336" i="1"/>
  <c r="AD1337" i="1"/>
  <c r="AD1338" i="1"/>
  <c r="AD1339" i="1"/>
  <c r="AD1340" i="1"/>
  <c r="AD1341" i="1"/>
  <c r="AD1342" i="1"/>
  <c r="AD1344" i="1"/>
  <c r="AD1345" i="1"/>
  <c r="AD1346" i="1"/>
  <c r="AD1347" i="1"/>
  <c r="AD1348" i="1"/>
  <c r="AD1349" i="1"/>
  <c r="AD1350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8" i="1"/>
  <c r="AD1369" i="1"/>
  <c r="AD1370" i="1"/>
  <c r="AD1371" i="1"/>
  <c r="AD1372" i="1"/>
  <c r="AD1373" i="1"/>
  <c r="AD1375" i="1"/>
  <c r="AD1377" i="1"/>
  <c r="AD1378" i="1"/>
  <c r="AD1379" i="1"/>
  <c r="AD1380" i="1"/>
  <c r="AD1381" i="1"/>
  <c r="AD1382" i="1"/>
  <c r="AD1384" i="1"/>
  <c r="AD1385" i="1"/>
  <c r="AD1386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7" i="1"/>
  <c r="AD1408" i="1"/>
  <c r="AD1409" i="1"/>
  <c r="AD1410" i="1"/>
  <c r="AD1411" i="1"/>
  <c r="AD1412" i="1"/>
  <c r="AD1413" i="1"/>
  <c r="AD1414" i="1"/>
  <c r="AD1416" i="1"/>
  <c r="AD1417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8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7" i="1"/>
  <c r="AD1478" i="1"/>
  <c r="AD1479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5" i="1"/>
  <c r="AD1496" i="1"/>
  <c r="AD1497" i="1"/>
  <c r="AD1498" i="1"/>
  <c r="AD1499" i="1"/>
  <c r="AD1500" i="1"/>
  <c r="AD1501" i="1"/>
  <c r="AD1502" i="1"/>
  <c r="AD1503" i="1"/>
  <c r="AD1504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20" i="1"/>
  <c r="AD1521" i="1"/>
  <c r="AD1522" i="1"/>
  <c r="AD1523" i="1"/>
  <c r="AD1524" i="1"/>
  <c r="AD1525" i="1"/>
  <c r="AD1526" i="1"/>
  <c r="AD1528" i="1"/>
  <c r="AD1529" i="1"/>
  <c r="AD1531" i="1"/>
  <c r="AD1532" i="1"/>
  <c r="AD1533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2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2" i="1"/>
  <c r="AD1574" i="1"/>
  <c r="AD1576" i="1"/>
  <c r="AD1578" i="1"/>
  <c r="AD1579" i="1"/>
  <c r="AD1580" i="1"/>
  <c r="AD1581" i="1"/>
  <c r="AD1582" i="1"/>
  <c r="AD1583" i="1"/>
  <c r="AD1584" i="1"/>
  <c r="AD1586" i="1"/>
  <c r="AD1587" i="1"/>
  <c r="AD1588" i="1"/>
  <c r="AD1589" i="1"/>
  <c r="AD1590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1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7" i="1"/>
  <c r="AD1638" i="1"/>
  <c r="AD1639" i="1"/>
  <c r="AD1640" i="1"/>
  <c r="AD1641" i="1"/>
  <c r="AD1642" i="1"/>
  <c r="AD1643" i="1"/>
  <c r="AD1645" i="1"/>
  <c r="AD1646" i="1"/>
  <c r="AD1647" i="1"/>
  <c r="AD1649" i="1"/>
  <c r="AD1650" i="1"/>
  <c r="AD1651" i="1"/>
  <c r="AD1652" i="1"/>
  <c r="AD1653" i="1"/>
  <c r="AD1654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3" i="1"/>
  <c r="AD1684" i="1"/>
  <c r="AD1685" i="1"/>
  <c r="AD1686" i="1"/>
  <c r="AD1687" i="1"/>
  <c r="AD1688" i="1"/>
  <c r="AD1689" i="1"/>
  <c r="AD1690" i="1"/>
  <c r="AD1691" i="1"/>
  <c r="AD1693" i="1"/>
  <c r="AD1694" i="1"/>
  <c r="AD1695" i="1"/>
  <c r="AD1696" i="1"/>
  <c r="AD1698" i="1"/>
  <c r="AD1699" i="1"/>
  <c r="AD1700" i="1"/>
  <c r="AD1701" i="1"/>
  <c r="AD1702" i="1"/>
  <c r="AD1703" i="1"/>
  <c r="AD1705" i="1"/>
  <c r="AD1708" i="1"/>
  <c r="AD1710" i="1"/>
  <c r="AD1711" i="1"/>
  <c r="AD1712" i="1"/>
  <c r="AD1713" i="1"/>
  <c r="AD1714" i="1"/>
  <c r="AD1715" i="1"/>
  <c r="AD1716" i="1"/>
  <c r="AD1717" i="1"/>
  <c r="AD1718" i="1"/>
  <c r="AD1719" i="1"/>
  <c r="AD1721" i="1"/>
  <c r="AD1722" i="1"/>
  <c r="AD1723" i="1"/>
  <c r="AD1724" i="1"/>
  <c r="AD1727" i="1"/>
  <c r="AD1728" i="1"/>
  <c r="AD1730" i="1"/>
  <c r="AD1731" i="1"/>
  <c r="AD1732" i="1"/>
  <c r="AD1733" i="1"/>
  <c r="AD1734" i="1"/>
  <c r="AD1735" i="1"/>
  <c r="AD1736" i="1"/>
  <c r="AD1737" i="1"/>
  <c r="AD1738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2" i="1"/>
  <c r="AD1773" i="1"/>
  <c r="AD1776" i="1"/>
  <c r="AD1777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9" i="1"/>
  <c r="AD1811" i="1"/>
  <c r="AD1812" i="1"/>
  <c r="AD1813" i="1"/>
  <c r="AD1814" i="1"/>
  <c r="AD1815" i="1"/>
  <c r="AD1817" i="1"/>
  <c r="AD1818" i="1"/>
  <c r="AD1819" i="1"/>
  <c r="AD1820" i="1"/>
  <c r="AD1821" i="1"/>
  <c r="AD1822" i="1"/>
  <c r="AD1823" i="1"/>
  <c r="AD1824" i="1"/>
  <c r="AD1825" i="1"/>
  <c r="AD1826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4" i="1"/>
  <c r="AD1845" i="1"/>
  <c r="AD1846" i="1"/>
  <c r="AD1847" i="1"/>
  <c r="AD1848" i="1"/>
  <c r="AD1849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6" i="1"/>
  <c r="AD1867" i="1"/>
  <c r="AD1868" i="1"/>
  <c r="AD1869" i="1"/>
  <c r="AD1870" i="1"/>
  <c r="AD1871" i="1"/>
  <c r="AD1872" i="1"/>
  <c r="AD1873" i="1"/>
  <c r="AD1875" i="1"/>
  <c r="AD1876" i="1"/>
  <c r="AD1877" i="1"/>
  <c r="AD1878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3" i="1"/>
  <c r="AD1954" i="1"/>
  <c r="AD1956" i="1"/>
  <c r="AD1957" i="1"/>
  <c r="AD1959" i="1"/>
  <c r="AD1960" i="1"/>
  <c r="AD1961" i="1"/>
  <c r="AD1962" i="1"/>
  <c r="AD1963" i="1"/>
  <c r="AD1964" i="1"/>
  <c r="AD1965" i="1"/>
  <c r="AD1966" i="1"/>
  <c r="AD1967" i="1"/>
  <c r="AD1969" i="1"/>
  <c r="AD1970" i="1"/>
  <c r="AD1971" i="1"/>
  <c r="AD1972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7" i="1"/>
  <c r="AD2008" i="1"/>
  <c r="AD2009" i="1"/>
  <c r="AD2010" i="1"/>
  <c r="AD2011" i="1"/>
  <c r="AD2012" i="1"/>
  <c r="AD2013" i="1"/>
  <c r="AD2014" i="1"/>
  <c r="AD2015" i="1"/>
  <c r="AD2016" i="1"/>
  <c r="AD2019" i="1"/>
  <c r="AD2020" i="1"/>
  <c r="AD2021" i="1"/>
  <c r="AD2022" i="1"/>
  <c r="AD2023" i="1"/>
  <c r="AD2024" i="1"/>
  <c r="AD2025" i="1"/>
  <c r="AD2028" i="1"/>
  <c r="AD2029" i="1"/>
  <c r="AD2030" i="1"/>
  <c r="AD2031" i="1"/>
  <c r="AD2033" i="1"/>
  <c r="AD2034" i="1"/>
  <c r="AD2035" i="1"/>
  <c r="AD2036" i="1"/>
  <c r="AD2037" i="1"/>
  <c r="AD2039" i="1"/>
  <c r="AD2040" i="1"/>
  <c r="AD2041" i="1"/>
  <c r="AD2042" i="1"/>
  <c r="AD2044" i="1"/>
  <c r="AD2045" i="1"/>
  <c r="AD2046" i="1"/>
  <c r="AD2047" i="1"/>
  <c r="AD2049" i="1"/>
  <c r="AD2050" i="1"/>
  <c r="AD2051" i="1"/>
  <c r="AD2052" i="1"/>
  <c r="AD2053" i="1"/>
  <c r="AD2054" i="1"/>
  <c r="AD2055" i="1"/>
  <c r="AD2057" i="1"/>
  <c r="AD2059" i="1"/>
  <c r="AD2060" i="1"/>
  <c r="AD2061" i="1"/>
  <c r="AD2062" i="1"/>
  <c r="AD2063" i="1"/>
  <c r="AD2065" i="1"/>
  <c r="AD2066" i="1"/>
  <c r="AD2067" i="1"/>
  <c r="AD2068" i="1"/>
  <c r="AD2069" i="1"/>
  <c r="AD2070" i="1"/>
  <c r="AD2071" i="1"/>
  <c r="AD2073" i="1"/>
  <c r="AD2075" i="1"/>
  <c r="AD2076" i="1"/>
  <c r="AD2077" i="1"/>
  <c r="AD2078" i="1"/>
  <c r="AD2079" i="1"/>
  <c r="AD2080" i="1"/>
  <c r="AD2081" i="1"/>
  <c r="AD2084" i="1"/>
  <c r="AD2085" i="1"/>
  <c r="AD2086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6" i="1"/>
  <c r="AD2107" i="1"/>
  <c r="AD2108" i="1"/>
  <c r="AD2110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7" i="1"/>
  <c r="AD2128" i="1"/>
  <c r="AD2129" i="1"/>
  <c r="AD2130" i="1"/>
  <c r="AD2131" i="1"/>
  <c r="AD2132" i="1"/>
  <c r="AD2134" i="1"/>
  <c r="AD2135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2" i="1"/>
  <c r="AD2173" i="1"/>
  <c r="AD2174" i="1"/>
  <c r="AD2175" i="1"/>
  <c r="AD2176" i="1"/>
  <c r="AD2177" i="1"/>
  <c r="AD2178" i="1"/>
  <c r="AD2179" i="1"/>
  <c r="AD2180" i="1"/>
  <c r="AD2181" i="1"/>
  <c r="AD2184" i="1"/>
  <c r="AD2185" i="1"/>
  <c r="AD2186" i="1"/>
  <c r="AD2187" i="1"/>
  <c r="AD2188" i="1"/>
  <c r="AD2189" i="1"/>
  <c r="AD2190" i="1"/>
  <c r="AD2191" i="1"/>
  <c r="AD2194" i="1"/>
  <c r="AD2197" i="1"/>
  <c r="AD2198" i="1"/>
  <c r="AD2199" i="1"/>
  <c r="AD2200" i="1"/>
  <c r="AD2201" i="1"/>
  <c r="AD2202" i="1"/>
  <c r="AD2203" i="1"/>
  <c r="AD2204" i="1"/>
  <c r="AD2205" i="1"/>
  <c r="AD2206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40" i="1"/>
  <c r="AD2244" i="1"/>
  <c r="AD2245" i="1"/>
  <c r="AD2246" i="1"/>
  <c r="AD2247" i="1"/>
  <c r="AD2248" i="1"/>
  <c r="AD2249" i="1"/>
  <c r="AD2250" i="1"/>
  <c r="AD2251" i="1"/>
  <c r="AD2253" i="1"/>
  <c r="AD2254" i="1"/>
  <c r="AD2255" i="1"/>
  <c r="AD2256" i="1"/>
  <c r="AD2257" i="1"/>
  <c r="AD2258" i="1"/>
  <c r="AD2259" i="1"/>
  <c r="AD2260" i="1"/>
  <c r="AD2261" i="1"/>
  <c r="AD2263" i="1"/>
  <c r="AD2264" i="1"/>
  <c r="AD2265" i="1"/>
  <c r="AD2266" i="1"/>
  <c r="AD2267" i="1"/>
  <c r="AD2268" i="1"/>
  <c r="AD2270" i="1"/>
  <c r="AD2271" i="1"/>
  <c r="AD2273" i="1"/>
  <c r="AD2274" i="1"/>
  <c r="AD2275" i="1"/>
  <c r="AD2276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9" i="1"/>
  <c r="AD2301" i="1"/>
  <c r="AD2303" i="1"/>
  <c r="AD2304" i="1"/>
  <c r="AD2305" i="1"/>
  <c r="AD2306" i="1"/>
  <c r="AD2307" i="1"/>
  <c r="AD2308" i="1"/>
  <c r="AD2309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5" i="1"/>
  <c r="AD2326" i="1"/>
  <c r="AD2327" i="1"/>
  <c r="AD2328" i="1"/>
  <c r="AD2329" i="1"/>
  <c r="AD2330" i="1"/>
  <c r="AD2332" i="1"/>
  <c r="AD2333" i="1"/>
  <c r="AD2334" i="1"/>
  <c r="AD2335" i="1"/>
  <c r="AD2336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6" i="1"/>
  <c r="AD2358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1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8" i="1"/>
  <c r="AD2449" i="1"/>
  <c r="AD2450" i="1"/>
  <c r="AD2451" i="1"/>
  <c r="AD2452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7" i="1"/>
  <c r="AD2488" i="1"/>
  <c r="AD2490" i="1"/>
  <c r="AD2491" i="1"/>
  <c r="AD2492" i="1"/>
  <c r="AD2493" i="1"/>
  <c r="AD2495" i="1"/>
  <c r="AD2496" i="1"/>
  <c r="AD2497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72" i="1"/>
  <c r="AD2573" i="1"/>
  <c r="AD2574" i="1"/>
  <c r="AD2575" i="1"/>
  <c r="AD2576" i="1"/>
  <c r="AD2578" i="1"/>
  <c r="AD2579" i="1"/>
  <c r="AD2580" i="1"/>
  <c r="AD2581" i="1"/>
  <c r="AD2582" i="1"/>
  <c r="AD2583" i="1"/>
  <c r="AD2584" i="1"/>
  <c r="AD2585" i="1"/>
  <c r="AD2586" i="1"/>
  <c r="AD2588" i="1"/>
  <c r="AD2589" i="1"/>
  <c r="AD2590" i="1"/>
  <c r="AD2591" i="1"/>
  <c r="AD2592" i="1"/>
  <c r="AD2593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5" i="1"/>
  <c r="AD2616" i="1"/>
  <c r="AD2617" i="1"/>
  <c r="AD2618" i="1"/>
  <c r="AD2620" i="1"/>
  <c r="AD2621" i="1"/>
  <c r="AD2622" i="1"/>
  <c r="AD2623" i="1"/>
  <c r="AD2624" i="1"/>
  <c r="AD2625" i="1"/>
  <c r="AD2626" i="1"/>
  <c r="AD2627" i="1"/>
  <c r="AD2628" i="1"/>
  <c r="AD2630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7" i="1"/>
  <c r="AD2688" i="1"/>
  <c r="AD2690" i="1"/>
  <c r="AD2691" i="1"/>
  <c r="AD2692" i="1"/>
  <c r="AD2693" i="1"/>
  <c r="AD2694" i="1"/>
  <c r="AD2695" i="1"/>
  <c r="AD2697" i="1"/>
  <c r="AD2698" i="1"/>
  <c r="AD2699" i="1"/>
  <c r="AD2700" i="1"/>
  <c r="AD2701" i="1"/>
  <c r="AD2702" i="1"/>
  <c r="AD2703" i="1"/>
  <c r="AD2704" i="1"/>
  <c r="AD2705" i="1"/>
  <c r="AD2708" i="1"/>
  <c r="AD2709" i="1"/>
  <c r="AD2710" i="1"/>
  <c r="AD2712" i="1"/>
  <c r="AD2713" i="1"/>
  <c r="AD2714" i="1"/>
  <c r="AD2715" i="1"/>
  <c r="AD2716" i="1"/>
  <c r="AD2717" i="1"/>
  <c r="AD2718" i="1"/>
  <c r="AD2720" i="1"/>
  <c r="AD2721" i="1"/>
  <c r="AD2723" i="1"/>
  <c r="AD2724" i="1"/>
  <c r="AD2726" i="1"/>
  <c r="AD2727" i="1"/>
  <c r="AD2728" i="1"/>
  <c r="AD2729" i="1"/>
  <c r="AD2730" i="1"/>
  <c r="AD2731" i="1"/>
  <c r="AD2732" i="1"/>
  <c r="AD2733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6" i="1"/>
  <c r="AD2777" i="1"/>
  <c r="AD2778" i="1"/>
  <c r="AD2779" i="1"/>
  <c r="AD2780" i="1"/>
  <c r="AD2781" i="1"/>
  <c r="AD2782" i="1"/>
  <c r="AD2783" i="1"/>
  <c r="AD2784" i="1"/>
  <c r="AD2785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30" i="1"/>
  <c r="AD2831" i="1"/>
  <c r="AD2832" i="1"/>
  <c r="AD2834" i="1"/>
  <c r="AD2835" i="1"/>
  <c r="AD2836" i="1"/>
  <c r="AD2837" i="1"/>
  <c r="AD2838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3" i="1"/>
  <c r="AD2854" i="1"/>
  <c r="AD2855" i="1"/>
  <c r="AD2856" i="1"/>
  <c r="AD2857" i="1"/>
  <c r="AD2858" i="1"/>
  <c r="AD2859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1" i="1"/>
  <c r="AD2912" i="1"/>
  <c r="AD2913" i="1"/>
  <c r="AD2914" i="1"/>
  <c r="AD2915" i="1"/>
  <c r="AD2916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6" i="1"/>
  <c r="AD2977" i="1"/>
  <c r="AD2978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5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2" i="1"/>
  <c r="AD3043" i="1"/>
  <c r="AD3044" i="1"/>
  <c r="AD3045" i="1"/>
  <c r="AD3046" i="1"/>
  <c r="AD3047" i="1"/>
  <c r="AD3048" i="1"/>
  <c r="AD3049" i="1"/>
  <c r="AD3050" i="1"/>
  <c r="AD3051" i="1"/>
  <c r="AD3053" i="1"/>
  <c r="AD3054" i="1"/>
  <c r="AD3055" i="1"/>
  <c r="AD3056" i="1"/>
  <c r="AD3057" i="1"/>
  <c r="AD3058" i="1"/>
  <c r="AD3059" i="1"/>
  <c r="AD3060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6" i="1"/>
  <c r="AD3077" i="1"/>
  <c r="AD3079" i="1"/>
  <c r="AD3080" i="1"/>
  <c r="AD3081" i="1"/>
  <c r="AD3082" i="1"/>
  <c r="AD3083" i="1"/>
  <c r="AD3084" i="1"/>
  <c r="AD3085" i="1"/>
  <c r="AD3086" i="1"/>
  <c r="AD3088" i="1"/>
  <c r="AD3089" i="1"/>
  <c r="AD3090" i="1"/>
  <c r="AD3091" i="1"/>
  <c r="AD3092" i="1"/>
  <c r="AD3093" i="1"/>
  <c r="AD3094" i="1"/>
  <c r="AD3095" i="1"/>
  <c r="AD3096" i="1"/>
  <c r="AD3097" i="1"/>
  <c r="AD3099" i="1"/>
  <c r="AD3100" i="1"/>
  <c r="AD3101" i="1"/>
  <c r="AD3102" i="1"/>
  <c r="AD3103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3" i="1"/>
  <c r="AD3174" i="1"/>
  <c r="AD3175" i="1"/>
  <c r="AD3176" i="1"/>
  <c r="AD3177" i="1"/>
  <c r="AD3179" i="1"/>
  <c r="AD3180" i="1"/>
  <c r="AD3181" i="1"/>
  <c r="AD3182" i="1"/>
  <c r="AD3183" i="1"/>
  <c r="AD3185" i="1"/>
  <c r="AD3186" i="1"/>
  <c r="AD3187" i="1"/>
  <c r="AD3188" i="1"/>
  <c r="AD3189" i="1"/>
  <c r="AD3190" i="1"/>
  <c r="AD3191" i="1"/>
  <c r="AD3192" i="1"/>
  <c r="AD3193" i="1"/>
  <c r="AD3195" i="1"/>
  <c r="AD3196" i="1"/>
  <c r="AD3197" i="1"/>
  <c r="AD3198" i="1"/>
  <c r="AD3199" i="1"/>
  <c r="AD3200" i="1"/>
  <c r="AD3203" i="1"/>
  <c r="AD3204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5" i="1"/>
  <c r="AD3226" i="1"/>
  <c r="AD3227" i="1"/>
  <c r="AD3228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2" i="1"/>
  <c r="AD3273" i="1"/>
  <c r="AD3274" i="1"/>
  <c r="AD3275" i="1"/>
  <c r="AD3276" i="1"/>
  <c r="AD3277" i="1"/>
  <c r="AD3278" i="1"/>
  <c r="AD3279" i="1"/>
  <c r="AD3280" i="1"/>
  <c r="AD3282" i="1"/>
  <c r="AD3283" i="1"/>
  <c r="AD3284" i="1"/>
  <c r="AD3285" i="1"/>
  <c r="AD3287" i="1"/>
  <c r="AD3289" i="1"/>
  <c r="AD3290" i="1"/>
  <c r="AD3291" i="1"/>
  <c r="AD3292" i="1"/>
  <c r="AD3293" i="1"/>
  <c r="AD3294" i="1"/>
  <c r="AD3295" i="1"/>
  <c r="AD3296" i="1"/>
  <c r="AD3298" i="1"/>
  <c r="AD3299" i="1"/>
  <c r="AD3300" i="1"/>
  <c r="AD3301" i="1"/>
  <c r="AD3302" i="1"/>
  <c r="AD3303" i="1"/>
  <c r="AD3304" i="1"/>
  <c r="AD3305" i="1"/>
  <c r="AD3306" i="1"/>
  <c r="AD3307" i="1"/>
  <c r="AD3309" i="1"/>
  <c r="AD3310" i="1"/>
  <c r="AD3311" i="1"/>
  <c r="AD3312" i="1"/>
  <c r="AD3313" i="1"/>
  <c r="AD3314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6" i="1"/>
  <c r="AD3347" i="1"/>
  <c r="AD3348" i="1"/>
  <c r="AD3349" i="1"/>
  <c r="AD3350" i="1"/>
  <c r="AD3351" i="1"/>
  <c r="AD3352" i="1"/>
  <c r="AD3355" i="1"/>
  <c r="AD3356" i="1"/>
  <c r="AD3357" i="1"/>
  <c r="AD3358" i="1"/>
  <c r="AD3359" i="1"/>
  <c r="AD3360" i="1"/>
  <c r="AD3361" i="1"/>
  <c r="AD3362" i="1"/>
  <c r="AD3363" i="1"/>
  <c r="AD3365" i="1"/>
  <c r="AD3366" i="1"/>
  <c r="AD3367" i="1"/>
  <c r="AD3368" i="1"/>
  <c r="AD3369" i="1"/>
  <c r="AD3370" i="1"/>
  <c r="AD3371" i="1"/>
  <c r="AD3373" i="1"/>
  <c r="AD3374" i="1"/>
  <c r="AD3375" i="1"/>
  <c r="AD3376" i="1"/>
  <c r="AD3377" i="1"/>
  <c r="AD3378" i="1"/>
  <c r="AD3379" i="1"/>
  <c r="AD3381" i="1"/>
  <c r="AD3382" i="1"/>
  <c r="AD3383" i="1"/>
  <c r="AD3385" i="1"/>
  <c r="AD3387" i="1"/>
  <c r="AD3390" i="1"/>
  <c r="AD3391" i="1"/>
  <c r="AD3392" i="1"/>
  <c r="AD3393" i="1"/>
  <c r="AD3394" i="1"/>
  <c r="AD3395" i="1"/>
  <c r="AD3396" i="1"/>
  <c r="AD3397" i="1"/>
  <c r="AD3398" i="1"/>
  <c r="AD3399" i="1"/>
  <c r="AD3401" i="1"/>
  <c r="AD3402" i="1"/>
  <c r="AD3403" i="1"/>
  <c r="AD3404" i="1"/>
  <c r="AD3405" i="1"/>
  <c r="AD3407" i="1"/>
  <c r="AD3408" i="1"/>
  <c r="AD3409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1" i="1"/>
  <c r="AD3452" i="1"/>
  <c r="AD3453" i="1"/>
  <c r="AD3454" i="1"/>
  <c r="AD3455" i="1"/>
  <c r="AD3456" i="1"/>
  <c r="AD3457" i="1"/>
  <c r="AD3459" i="1"/>
  <c r="AD3460" i="1"/>
  <c r="AD3463" i="1"/>
  <c r="AD3464" i="1"/>
  <c r="AD3466" i="1"/>
  <c r="AD3467" i="1"/>
  <c r="AD3468" i="1"/>
  <c r="AD3469" i="1"/>
  <c r="AD3470" i="1"/>
  <c r="AD3472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7" i="1"/>
  <c r="AD3528" i="1"/>
  <c r="AD3529" i="1"/>
  <c r="AD3530" i="1"/>
  <c r="AD3531" i="1"/>
  <c r="AD3533" i="1"/>
  <c r="AD3534" i="1"/>
  <c r="AD3535" i="1"/>
  <c r="AD3537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1" i="1"/>
  <c r="AD3562" i="1"/>
  <c r="AD3564" i="1"/>
  <c r="AD3565" i="1"/>
  <c r="AD3566" i="1"/>
  <c r="AD3567" i="1"/>
  <c r="AD3568" i="1"/>
  <c r="AD3569" i="1"/>
  <c r="AD3570" i="1"/>
  <c r="AD3571" i="1"/>
  <c r="AD3572" i="1"/>
  <c r="AD3574" i="1"/>
  <c r="AD3575" i="1"/>
  <c r="AD3576" i="1"/>
  <c r="AD3577" i="1"/>
  <c r="AD3579" i="1"/>
  <c r="AD3580" i="1"/>
  <c r="AD3581" i="1"/>
  <c r="AD3582" i="1"/>
  <c r="AD3583" i="1"/>
  <c r="AD3584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2" i="1"/>
  <c r="AD3603" i="1"/>
  <c r="AD3605" i="1"/>
  <c r="AD3606" i="1"/>
  <c r="AD3608" i="1"/>
  <c r="AD3609" i="1"/>
  <c r="AD3610" i="1"/>
  <c r="AD3611" i="1"/>
  <c r="AD3612" i="1"/>
  <c r="AD3616" i="1"/>
  <c r="AD3618" i="1"/>
  <c r="AD3619" i="1"/>
  <c r="AD3620" i="1"/>
  <c r="AD3621" i="1"/>
  <c r="AD3623" i="1"/>
  <c r="AD3624" i="1"/>
  <c r="AD3626" i="1"/>
  <c r="AD3628" i="1"/>
  <c r="AD3629" i="1"/>
  <c r="AD3630" i="1"/>
  <c r="AD3631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9" i="1"/>
  <c r="AD3650" i="1"/>
  <c r="AD3651" i="1"/>
  <c r="AD3652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70" i="1"/>
  <c r="AD3671" i="1"/>
  <c r="AD3673" i="1"/>
  <c r="AD3675" i="1"/>
  <c r="AD3676" i="1"/>
  <c r="AD3677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2" i="1"/>
  <c r="AD3703" i="1"/>
  <c r="AD3704" i="1"/>
  <c r="AD3705" i="1"/>
  <c r="AD3707" i="1"/>
  <c r="AD3708" i="1"/>
  <c r="AD3709" i="1"/>
  <c r="AD3710" i="1"/>
  <c r="AD3711" i="1"/>
  <c r="AD3712" i="1"/>
  <c r="AD3713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9" i="1"/>
  <c r="AD3730" i="1"/>
  <c r="AD3732" i="1"/>
  <c r="AD3733" i="1"/>
  <c r="AD3735" i="1"/>
  <c r="AD3736" i="1"/>
  <c r="AD3737" i="1"/>
  <c r="AD3738" i="1"/>
  <c r="AD3739" i="1"/>
  <c r="AD3740" i="1"/>
  <c r="AD3741" i="1"/>
  <c r="AD3743" i="1"/>
  <c r="AD3745" i="1"/>
  <c r="AD3747" i="1"/>
  <c r="AD3748" i="1"/>
  <c r="AD3749" i="1"/>
  <c r="AD3750" i="1"/>
  <c r="AD3751" i="1"/>
  <c r="AD3752" i="1"/>
  <c r="AD3753" i="1"/>
  <c r="AD3754" i="1"/>
  <c r="AD3755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6" i="1"/>
  <c r="AD3797" i="1"/>
  <c r="AD3798" i="1"/>
  <c r="AD3799" i="1"/>
  <c r="AD3800" i="1"/>
  <c r="AD3801" i="1"/>
  <c r="AD3802" i="1"/>
  <c r="AD3804" i="1"/>
  <c r="AD3805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5" i="1"/>
  <c r="AD3826" i="1"/>
  <c r="AD3827" i="1"/>
  <c r="AD3828" i="1"/>
  <c r="AD3829" i="1"/>
  <c r="AD3830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2" i="1"/>
  <c r="AD3863" i="1"/>
  <c r="AD3864" i="1"/>
  <c r="AD3865" i="1"/>
  <c r="AD3866" i="1"/>
  <c r="AD3868" i="1"/>
  <c r="AD3869" i="1"/>
  <c r="AD3870" i="1"/>
  <c r="AD3871" i="1"/>
  <c r="AD3872" i="1"/>
  <c r="AD3873" i="1"/>
  <c r="AD3874" i="1"/>
  <c r="AD3875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2" i="1"/>
  <c r="AD3893" i="1"/>
  <c r="AD3894" i="1"/>
  <c r="AD3895" i="1"/>
  <c r="AD3896" i="1"/>
  <c r="AD3897" i="1"/>
  <c r="AD3899" i="1"/>
  <c r="AD3902" i="1"/>
  <c r="AD3903" i="1"/>
  <c r="AD3904" i="1"/>
  <c r="AD3905" i="1"/>
  <c r="AD3907" i="1"/>
  <c r="AD3908" i="1"/>
  <c r="AD3911" i="1"/>
  <c r="AD3912" i="1"/>
  <c r="AD3913" i="1"/>
  <c r="AD3915" i="1"/>
  <c r="AD3916" i="1"/>
  <c r="AD3917" i="1"/>
  <c r="AD3918" i="1"/>
  <c r="AD3919" i="1"/>
  <c r="AD3920" i="1"/>
  <c r="AD3921" i="1"/>
  <c r="AD3923" i="1"/>
  <c r="AD3924" i="1"/>
  <c r="AD3925" i="1"/>
  <c r="AD3926" i="1"/>
  <c r="AD3927" i="1"/>
  <c r="AD3928" i="1"/>
  <c r="AD3929" i="1"/>
  <c r="AD3930" i="1"/>
  <c r="AD3932" i="1"/>
  <c r="AD3933" i="1"/>
  <c r="AD3934" i="1"/>
  <c r="AD3935" i="1"/>
  <c r="AD3936" i="1"/>
  <c r="AD3938" i="1"/>
  <c r="AD3939" i="1"/>
  <c r="AD3940" i="1"/>
  <c r="AD3941" i="1"/>
  <c r="AD3942" i="1"/>
  <c r="AD3943" i="1"/>
  <c r="AD3944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2" i="1"/>
  <c r="AD3973" i="1"/>
  <c r="AD3974" i="1"/>
  <c r="AD3975" i="1"/>
  <c r="AD3976" i="1"/>
  <c r="AD3978" i="1"/>
  <c r="AD3979" i="1"/>
  <c r="AD3981" i="1"/>
  <c r="AD3982" i="1"/>
  <c r="AD3983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9" i="1"/>
  <c r="AD4000" i="1"/>
  <c r="AD4001" i="1"/>
  <c r="AD4002" i="1"/>
  <c r="AD4003" i="1"/>
  <c r="AD4004" i="1"/>
  <c r="AD4005" i="1"/>
  <c r="AD4006" i="1"/>
  <c r="AD4007" i="1"/>
  <c r="AD4008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7" i="1"/>
  <c r="AD4028" i="1"/>
  <c r="AD4029" i="1"/>
  <c r="AD4031" i="1"/>
  <c r="AD4032" i="1"/>
  <c r="AD4033" i="1"/>
  <c r="AD4034" i="1"/>
  <c r="AD4035" i="1"/>
  <c r="AD4036" i="1"/>
  <c r="AD4038" i="1"/>
  <c r="AD4039" i="1"/>
  <c r="AD4040" i="1"/>
  <c r="AD4041" i="1"/>
  <c r="AD4042" i="1"/>
  <c r="AD4043" i="1"/>
  <c r="AD4044" i="1"/>
  <c r="AD4045" i="1"/>
  <c r="AD4047" i="1"/>
  <c r="AD4048" i="1"/>
  <c r="AD4049" i="1"/>
  <c r="AD4050" i="1"/>
  <c r="AD4051" i="1"/>
  <c r="AD4052" i="1"/>
  <c r="AD4053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3" i="1"/>
  <c r="AD4074" i="1"/>
  <c r="AD4076" i="1"/>
  <c r="AD4077" i="1"/>
  <c r="AD4078" i="1"/>
  <c r="AD4079" i="1"/>
  <c r="AD4080" i="1"/>
  <c r="AD4081" i="1"/>
  <c r="AD4082" i="1"/>
  <c r="AD4083" i="1"/>
  <c r="AD4084" i="1"/>
  <c r="AD4085" i="1"/>
  <c r="AD4087" i="1"/>
  <c r="AD4088" i="1"/>
  <c r="AD4089" i="1"/>
  <c r="AD4090" i="1"/>
  <c r="AD4091" i="1"/>
  <c r="AD4092" i="1"/>
  <c r="AD4093" i="1"/>
  <c r="AD4094" i="1"/>
  <c r="AD4095" i="1"/>
  <c r="AD4096" i="1"/>
  <c r="AD4098" i="1"/>
  <c r="AD4099" i="1"/>
  <c r="AD4100" i="1"/>
  <c r="AD4101" i="1"/>
  <c r="AD4102" i="1"/>
  <c r="AD4103" i="1"/>
  <c r="AD4104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3" i="1"/>
  <c r="AD4144" i="1"/>
  <c r="AD4146" i="1"/>
  <c r="AD4148" i="1"/>
  <c r="AD4149" i="1"/>
  <c r="AD4150" i="1"/>
  <c r="AD4151" i="1"/>
  <c r="AD4152" i="1"/>
  <c r="AD4153" i="1"/>
  <c r="AD4155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5" i="1"/>
  <c r="AD4177" i="1"/>
  <c r="AD4178" i="1"/>
  <c r="AD4179" i="1"/>
  <c r="AD4182" i="1"/>
  <c r="AD4183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3" i="1"/>
  <c r="AD4204" i="1"/>
  <c r="AD4207" i="1"/>
  <c r="AD4208" i="1"/>
  <c r="AD4210" i="1"/>
  <c r="AD4211" i="1"/>
  <c r="AD4212" i="1"/>
  <c r="AD4213" i="1"/>
  <c r="AD4214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9" i="1"/>
  <c r="AD4230" i="1"/>
  <c r="AD4231" i="1"/>
  <c r="AD4232" i="1"/>
  <c r="AD4233" i="1"/>
  <c r="AD4235" i="1"/>
  <c r="AD4236" i="1"/>
  <c r="AD4237" i="1"/>
  <c r="AD4238" i="1"/>
  <c r="AD4239" i="1"/>
  <c r="AD4240" i="1"/>
  <c r="AD4241" i="1"/>
  <c r="AD4242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1" i="1"/>
  <c r="AD4312" i="1"/>
  <c r="AD4313" i="1"/>
  <c r="AD4315" i="1"/>
  <c r="AD4316" i="1"/>
  <c r="AD4318" i="1"/>
  <c r="AD4319" i="1"/>
  <c r="AD4320" i="1"/>
  <c r="AD4321" i="1"/>
  <c r="AD4323" i="1"/>
  <c r="AD4324" i="1"/>
  <c r="AD4325" i="1"/>
  <c r="AD4326" i="1"/>
  <c r="AD4327" i="1"/>
  <c r="AD4328" i="1"/>
  <c r="AD4330" i="1"/>
  <c r="AD4332" i="1"/>
  <c r="AD4333" i="1"/>
  <c r="AD4335" i="1"/>
  <c r="AD4337" i="1"/>
  <c r="AD4338" i="1"/>
  <c r="AD4339" i="1"/>
  <c r="AD4340" i="1"/>
  <c r="AD4342" i="1"/>
  <c r="AD4343" i="1"/>
  <c r="AD4344" i="1"/>
  <c r="AD4345" i="1"/>
  <c r="AD4346" i="1"/>
  <c r="AD4347" i="1"/>
  <c r="AD4349" i="1"/>
  <c r="AD4351" i="1"/>
  <c r="AD4352" i="1"/>
  <c r="AD4353" i="1"/>
  <c r="AD4354" i="1"/>
  <c r="AD4355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5" i="1"/>
  <c r="AD4386" i="1"/>
  <c r="AD4387" i="1"/>
  <c r="AD4388" i="1"/>
  <c r="AD4389" i="1"/>
  <c r="AD4390" i="1"/>
  <c r="AD4391" i="1"/>
  <c r="AD4393" i="1"/>
  <c r="AD4394" i="1"/>
  <c r="AD4395" i="1"/>
  <c r="AD4396" i="1"/>
  <c r="AD4397" i="1"/>
  <c r="AD4398" i="1"/>
  <c r="AD4399" i="1"/>
  <c r="AD4401" i="1"/>
  <c r="AD4402" i="1"/>
  <c r="AD4403" i="1"/>
  <c r="AD4404" i="1"/>
  <c r="AD4405" i="1"/>
  <c r="AD4406" i="1"/>
  <c r="AD4407" i="1"/>
  <c r="AD4408" i="1"/>
  <c r="AD4409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6" i="1"/>
  <c r="AD4437" i="1"/>
  <c r="AD4438" i="1"/>
  <c r="AD4439" i="1"/>
  <c r="AD4440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7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3" i="1"/>
  <c r="AD4505" i="1"/>
  <c r="AD4506" i="1"/>
  <c r="AD4507" i="1"/>
  <c r="AD4509" i="1"/>
  <c r="AD4510" i="1"/>
  <c r="AD4512" i="1"/>
  <c r="AD4514" i="1"/>
  <c r="AD4515" i="1"/>
  <c r="AD4516" i="1"/>
  <c r="AD4517" i="1"/>
  <c r="AD4518" i="1"/>
  <c r="AD4519" i="1"/>
  <c r="AD4520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5" i="1"/>
  <c r="AD4536" i="1"/>
  <c r="AD4537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60" i="1"/>
  <c r="AD4561" i="1"/>
  <c r="AD4562" i="1"/>
  <c r="AD4563" i="1"/>
  <c r="AD4564" i="1"/>
  <c r="AD4566" i="1"/>
  <c r="AD4568" i="1"/>
  <c r="AD4571" i="1"/>
  <c r="AD4573" i="1"/>
  <c r="AD4574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3" i="1"/>
  <c r="AD4594" i="1"/>
  <c r="AD4595" i="1"/>
  <c r="AD4596" i="1"/>
  <c r="AD4597" i="1"/>
  <c r="AD4598" i="1"/>
  <c r="AD4599" i="1"/>
  <c r="AD4600" i="1"/>
  <c r="AD4601" i="1"/>
  <c r="AD4603" i="1"/>
  <c r="AD4604" i="1"/>
  <c r="AD4606" i="1"/>
  <c r="AD4607" i="1"/>
  <c r="AD4608" i="1"/>
  <c r="AD4609" i="1"/>
  <c r="AD4610" i="1"/>
  <c r="AD4611" i="1"/>
  <c r="AD4612" i="1"/>
  <c r="AD4613" i="1"/>
  <c r="AD4615" i="1"/>
  <c r="AD4616" i="1"/>
  <c r="AD4617" i="1"/>
  <c r="AD4618" i="1"/>
  <c r="AD4619" i="1"/>
  <c r="AD4620" i="1"/>
  <c r="AD4621" i="1"/>
  <c r="AD4622" i="1"/>
  <c r="AD4623" i="1"/>
  <c r="AD4624" i="1"/>
  <c r="AD4626" i="1"/>
  <c r="AD4627" i="1"/>
  <c r="AD4628" i="1"/>
  <c r="AD4629" i="1"/>
  <c r="AD4630" i="1"/>
  <c r="AD4631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8" i="1"/>
  <c r="AD4669" i="1"/>
  <c r="AD4670" i="1"/>
  <c r="AD4671" i="1"/>
  <c r="AD4672" i="1"/>
  <c r="AD4673" i="1"/>
  <c r="AD4674" i="1"/>
  <c r="AD4675" i="1"/>
  <c r="AD4676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7" i="1"/>
  <c r="AD4728" i="1"/>
  <c r="AD4729" i="1"/>
  <c r="AD4730" i="1"/>
  <c r="AD4731" i="1"/>
  <c r="AD4732" i="1"/>
  <c r="AD4734" i="1"/>
  <c r="AD4735" i="1"/>
  <c r="AD4736" i="1"/>
  <c r="AD4737" i="1"/>
  <c r="AD4738" i="1"/>
  <c r="AD4740" i="1"/>
  <c r="AD4742" i="1"/>
  <c r="AD4743" i="1"/>
  <c r="AD4744" i="1"/>
  <c r="AD4745" i="1"/>
  <c r="AD4747" i="1"/>
  <c r="AD4748" i="1"/>
  <c r="AD4749" i="1"/>
  <c r="AD4750" i="1"/>
  <c r="AD4751" i="1"/>
  <c r="AD4753" i="1"/>
  <c r="AD4754" i="1"/>
  <c r="AD4755" i="1"/>
  <c r="AD4756" i="1"/>
  <c r="AD4757" i="1"/>
  <c r="AD4759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9" i="1"/>
  <c r="AD4800" i="1"/>
  <c r="AD4801" i="1"/>
  <c r="AD4802" i="1"/>
  <c r="AD4803" i="1"/>
  <c r="AD4804" i="1"/>
  <c r="AD4805" i="1"/>
  <c r="AD4807" i="1"/>
  <c r="AD4808" i="1"/>
  <c r="AD4809" i="1"/>
  <c r="AD4810" i="1"/>
  <c r="AD4811" i="1"/>
  <c r="AD4812" i="1"/>
  <c r="AD4814" i="1"/>
  <c r="AD4815" i="1"/>
  <c r="AD4816" i="1"/>
  <c r="AD4817" i="1"/>
  <c r="AD4818" i="1"/>
  <c r="AD4819" i="1"/>
  <c r="AD4820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4" i="1"/>
  <c r="AD4855" i="1"/>
  <c r="AD4856" i="1"/>
  <c r="AD4857" i="1"/>
  <c r="AD4858" i="1"/>
  <c r="AD4860" i="1"/>
  <c r="AD4861" i="1"/>
  <c r="AD4862" i="1"/>
  <c r="AD4864" i="1"/>
  <c r="AD4865" i="1"/>
  <c r="AD4866" i="1"/>
  <c r="AD4867" i="1"/>
  <c r="AD4869" i="1"/>
  <c r="AD4870" i="1"/>
  <c r="AD4871" i="1"/>
  <c r="AD4872" i="1"/>
  <c r="AD4873" i="1"/>
  <c r="AD4874" i="1"/>
  <c r="AD4875" i="1"/>
  <c r="AD4877" i="1"/>
  <c r="AD4878" i="1"/>
  <c r="AD4879" i="1"/>
  <c r="AD4880" i="1"/>
  <c r="AD4881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5" i="1"/>
  <c r="AD4936" i="1"/>
  <c r="AD4937" i="1"/>
  <c r="AD4938" i="1"/>
  <c r="AD4939" i="1"/>
  <c r="AD4940" i="1"/>
  <c r="AD4941" i="1"/>
  <c r="AD4942" i="1"/>
  <c r="AD4943" i="1"/>
  <c r="AD4944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7" i="1"/>
  <c r="AD4978" i="1"/>
  <c r="AD4979" i="1"/>
  <c r="AD4980" i="1"/>
  <c r="AD4981" i="1"/>
  <c r="AD4982" i="1"/>
  <c r="AD4983" i="1"/>
  <c r="AD4984" i="1"/>
  <c r="AD4986" i="1"/>
  <c r="AD4987" i="1"/>
  <c r="AD4988" i="1"/>
  <c r="AD4989" i="1"/>
  <c r="AD4990" i="1"/>
  <c r="AD4991" i="1"/>
  <c r="AD4992" i="1"/>
  <c r="AD4993" i="1"/>
  <c r="AD4995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5" i="1"/>
  <c r="AD5017" i="1"/>
  <c r="AD5018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4" i="1"/>
  <c r="AD5046" i="1"/>
  <c r="AD5048" i="1"/>
  <c r="AD5049" i="1"/>
  <c r="AD5051" i="1"/>
  <c r="AD5052" i="1"/>
  <c r="AD5053" i="1"/>
  <c r="AD5055" i="1"/>
  <c r="AD5056" i="1"/>
  <c r="AD5057" i="1"/>
  <c r="AD5058" i="1"/>
  <c r="AD5061" i="1"/>
  <c r="AD5062" i="1"/>
  <c r="AD5063" i="1"/>
  <c r="AD5064" i="1"/>
  <c r="AD5065" i="1"/>
  <c r="AD5066" i="1"/>
  <c r="AD5067" i="1"/>
  <c r="AD5069" i="1"/>
  <c r="AD5070" i="1"/>
  <c r="AD5072" i="1"/>
  <c r="AD5073" i="1"/>
  <c r="AD5074" i="1"/>
  <c r="AD5075" i="1"/>
  <c r="AD5076" i="1"/>
  <c r="AD5077" i="1"/>
  <c r="AD5078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10" i="1"/>
  <c r="AD5111" i="1"/>
  <c r="AD5113" i="1"/>
  <c r="AD5114" i="1"/>
  <c r="AD5115" i="1"/>
  <c r="AD5116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4" i="1"/>
  <c r="AD5135" i="1"/>
  <c r="AD5136" i="1"/>
  <c r="AD5137" i="1"/>
  <c r="AD5138" i="1"/>
  <c r="AD5139" i="1"/>
  <c r="AD5140" i="1"/>
  <c r="AD5141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9" i="1"/>
  <c r="AD5170" i="1"/>
  <c r="AD5171" i="1"/>
  <c r="AD5172" i="1"/>
  <c r="AD5173" i="1"/>
  <c r="AD5174" i="1"/>
  <c r="AD5175" i="1"/>
  <c r="AD5177" i="1"/>
  <c r="AD5178" i="1"/>
  <c r="AD5179" i="1"/>
  <c r="AD5181" i="1"/>
  <c r="AD5182" i="1"/>
  <c r="AD5183" i="1"/>
  <c r="AD5184" i="1"/>
  <c r="AD5185" i="1"/>
  <c r="AD5186" i="1"/>
  <c r="AD5187" i="1"/>
  <c r="AD5188" i="1"/>
  <c r="AD5190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3" i="1"/>
  <c r="AD5234" i="1"/>
  <c r="AD5236" i="1"/>
  <c r="AD5237" i="1"/>
  <c r="AD5238" i="1"/>
  <c r="AD5239" i="1"/>
  <c r="AD5240" i="1"/>
  <c r="AD5241" i="1"/>
  <c r="AD5242" i="1"/>
  <c r="AD5243" i="1"/>
  <c r="AD5244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4" i="1"/>
  <c r="AD5336" i="1"/>
  <c r="AD5337" i="1"/>
  <c r="AD5338" i="1"/>
  <c r="AD5339" i="1"/>
  <c r="AD5341" i="1"/>
  <c r="AD5342" i="1"/>
  <c r="AD5343" i="1"/>
  <c r="AD5345" i="1"/>
  <c r="AD5346" i="1"/>
  <c r="AD5347" i="1"/>
  <c r="AD5348" i="1"/>
  <c r="AD5349" i="1"/>
  <c r="AD5350" i="1"/>
  <c r="AD5352" i="1"/>
  <c r="AD5353" i="1"/>
  <c r="AD5354" i="1"/>
  <c r="AD5355" i="1"/>
  <c r="AD5356" i="1"/>
  <c r="AD5357" i="1"/>
  <c r="AD5358" i="1"/>
  <c r="AD5359" i="1"/>
  <c r="AD5361" i="1"/>
  <c r="AD5362" i="1"/>
  <c r="AD5364" i="1"/>
  <c r="AD5365" i="1"/>
  <c r="AD5366" i="1"/>
  <c r="AD5367" i="1"/>
  <c r="AD5368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7" i="1"/>
  <c r="AD5388" i="1"/>
  <c r="AD5389" i="1"/>
  <c r="AD5390" i="1"/>
  <c r="AD5392" i="1"/>
  <c r="AD5393" i="1"/>
  <c r="AD5394" i="1"/>
  <c r="AD5395" i="1"/>
  <c r="AD5396" i="1"/>
  <c r="AD5397" i="1"/>
  <c r="AD5399" i="1"/>
  <c r="AD5400" i="1"/>
  <c r="AD5401" i="1"/>
  <c r="AD5402" i="1"/>
  <c r="AD5403" i="1"/>
  <c r="AD5404" i="1"/>
  <c r="AD5406" i="1"/>
  <c r="AD5407" i="1"/>
  <c r="AD5408" i="1"/>
  <c r="AD5409" i="1"/>
  <c r="AD5410" i="1"/>
  <c r="AD5411" i="1"/>
  <c r="AD5412" i="1"/>
  <c r="AD5413" i="1"/>
  <c r="AD5414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6" i="1"/>
  <c r="AD5457" i="1"/>
  <c r="AD5459" i="1"/>
  <c r="AD5460" i="1"/>
  <c r="AD5461" i="1"/>
  <c r="AD5462" i="1"/>
  <c r="AD5464" i="1"/>
  <c r="AD5465" i="1"/>
  <c r="AD5466" i="1"/>
  <c r="AD5468" i="1"/>
  <c r="AD5469" i="1"/>
  <c r="AD5470" i="1"/>
  <c r="AD5471" i="1"/>
  <c r="AD5472" i="1"/>
  <c r="AD5473" i="1"/>
  <c r="AD5474" i="1"/>
  <c r="AD5475" i="1"/>
  <c r="AD5476" i="1"/>
  <c r="AD5478" i="1"/>
  <c r="AD5479" i="1"/>
  <c r="AD5480" i="1"/>
  <c r="AD5481" i="1"/>
  <c r="AD5482" i="1"/>
  <c r="AD5484" i="1"/>
  <c r="AD5485" i="1"/>
  <c r="AD5486" i="1"/>
  <c r="AD5487" i="1"/>
  <c r="AD5488" i="1"/>
  <c r="AD5489" i="1"/>
  <c r="AD5490" i="1"/>
  <c r="AD5492" i="1"/>
  <c r="AD5493" i="1"/>
  <c r="AD5494" i="1"/>
  <c r="AD5495" i="1"/>
  <c r="AD5496" i="1"/>
  <c r="AD5498" i="1"/>
  <c r="AD5499" i="1"/>
  <c r="AD5500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8" i="1"/>
  <c r="AD5519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7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4" i="1"/>
  <c r="AD5625" i="1"/>
  <c r="AD5626" i="1"/>
  <c r="AD5627" i="1"/>
  <c r="AD5628" i="1"/>
  <c r="AD5630" i="1"/>
  <c r="AD5631" i="1"/>
  <c r="AD5632" i="1"/>
  <c r="AD5633" i="1"/>
  <c r="AD5635" i="1"/>
  <c r="AD5637" i="1"/>
  <c r="AD5638" i="1"/>
  <c r="AD5639" i="1"/>
  <c r="AD5640" i="1"/>
  <c r="AD5641" i="1"/>
  <c r="AD5642" i="1"/>
  <c r="AD5643" i="1"/>
  <c r="AD5644" i="1"/>
  <c r="AD5645" i="1"/>
  <c r="AD5646" i="1"/>
  <c r="AD5648" i="1"/>
  <c r="AD5650" i="1"/>
  <c r="AD5651" i="1"/>
  <c r="AD5652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8" i="1"/>
  <c r="AD5669" i="1"/>
  <c r="AD5670" i="1"/>
  <c r="AD5671" i="1"/>
  <c r="AD5673" i="1"/>
  <c r="AD5674" i="1"/>
  <c r="AD5675" i="1"/>
  <c r="AD5676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8" i="1"/>
  <c r="AD5709" i="1"/>
  <c r="AD5710" i="1"/>
  <c r="AD5712" i="1"/>
  <c r="AD5713" i="1"/>
  <c r="AD5714" i="1"/>
  <c r="AD5715" i="1"/>
  <c r="AD5716" i="1"/>
  <c r="AD5717" i="1"/>
  <c r="AD5718" i="1"/>
  <c r="AE79" i="1" l="1"/>
  <c r="AF79" i="1" s="1"/>
  <c r="AG79" i="1" s="1"/>
  <c r="AE86" i="1"/>
  <c r="AF86" i="1" s="1"/>
  <c r="AG86" i="1" s="1"/>
  <c r="AE88" i="1"/>
  <c r="AF88" i="1" s="1"/>
  <c r="AG88" i="1" s="1"/>
  <c r="AE195" i="1"/>
  <c r="AF195" i="1" s="1"/>
  <c r="AG195" i="1" s="1"/>
  <c r="AE243" i="1"/>
  <c r="AF243" i="1" s="1"/>
  <c r="AG243" i="1" s="1"/>
  <c r="AE275" i="1"/>
  <c r="AF275" i="1" s="1"/>
  <c r="AG275" i="1" s="1"/>
  <c r="AE321" i="1"/>
  <c r="AF321" i="1" s="1"/>
  <c r="AG321" i="1" s="1"/>
  <c r="AE329" i="1"/>
  <c r="AF329" i="1" s="1"/>
  <c r="AG329" i="1" s="1"/>
  <c r="AE362" i="1"/>
  <c r="AF362" i="1" s="1"/>
  <c r="AG362" i="1" s="1"/>
  <c r="AE400" i="1"/>
  <c r="AF400" i="1" s="1"/>
  <c r="AG400" i="1" s="1"/>
  <c r="AE433" i="1"/>
  <c r="AF433" i="1" s="1"/>
  <c r="AG433" i="1" s="1"/>
  <c r="AE446" i="1"/>
  <c r="AF446" i="1" s="1"/>
  <c r="AG446" i="1" s="1"/>
  <c r="AE456" i="1"/>
  <c r="AF456" i="1" s="1"/>
  <c r="AG456" i="1" s="1"/>
  <c r="AE517" i="1"/>
  <c r="AF517" i="1" s="1"/>
  <c r="AG517" i="1" s="1"/>
  <c r="AE546" i="1"/>
  <c r="AF546" i="1" s="1"/>
  <c r="AG546" i="1" s="1"/>
  <c r="AE615" i="1"/>
  <c r="AF615" i="1" s="1"/>
  <c r="AG615" i="1" s="1"/>
  <c r="AE623" i="1"/>
  <c r="AF623" i="1" s="1"/>
  <c r="AG623" i="1" s="1"/>
  <c r="AE625" i="1"/>
  <c r="AF625" i="1" s="1"/>
  <c r="AG625" i="1" s="1"/>
  <c r="AE655" i="1"/>
  <c r="AF655" i="1" s="1"/>
  <c r="AG655" i="1" s="1"/>
  <c r="AE722" i="1"/>
  <c r="AF722" i="1" s="1"/>
  <c r="AG722" i="1" s="1"/>
  <c r="AE747" i="1"/>
  <c r="AF747" i="1" s="1"/>
  <c r="AG747" i="1" s="1"/>
  <c r="AE775" i="1"/>
  <c r="AF775" i="1" s="1"/>
  <c r="AG775" i="1" s="1"/>
  <c r="AE783" i="1"/>
  <c r="AF783" i="1" s="1"/>
  <c r="AG783" i="1" s="1"/>
  <c r="AE787" i="1"/>
  <c r="AF787" i="1" s="1"/>
  <c r="AG787" i="1" s="1"/>
  <c r="AE893" i="1"/>
  <c r="AF893" i="1" s="1"/>
  <c r="AG893" i="1" s="1"/>
  <c r="AE1021" i="1"/>
  <c r="AF1021" i="1" s="1"/>
  <c r="AG1021" i="1" s="1"/>
  <c r="AE1024" i="1"/>
  <c r="AF1024" i="1" s="1"/>
  <c r="AG1024" i="1" s="1"/>
  <c r="AE1104" i="1"/>
  <c r="AF1104" i="1" s="1"/>
  <c r="AG1104" i="1" s="1"/>
  <c r="AE1139" i="1"/>
  <c r="AF1139" i="1" s="1"/>
  <c r="AG1139" i="1" s="1"/>
  <c r="AE1173" i="1"/>
  <c r="AF1173" i="1" s="1"/>
  <c r="AG1173" i="1" s="1"/>
  <c r="AE1243" i="1"/>
  <c r="AF1243" i="1" s="1"/>
  <c r="AG1243" i="1" s="1"/>
  <c r="AE1257" i="1"/>
  <c r="AF1257" i="1" s="1"/>
  <c r="AG1257" i="1" s="1"/>
  <c r="AE1261" i="1"/>
  <c r="AF1261" i="1" s="1"/>
  <c r="AG1261" i="1" s="1"/>
  <c r="AE1269" i="1"/>
  <c r="AF1269" i="1" s="1"/>
  <c r="AG1269" i="1" s="1"/>
  <c r="AE1302" i="1"/>
  <c r="AF1302" i="1" s="1"/>
  <c r="AG1302" i="1" s="1"/>
  <c r="AE1341" i="1"/>
  <c r="AF1341" i="1" s="1"/>
  <c r="AG1341" i="1" s="1"/>
  <c r="AE1353" i="1"/>
  <c r="AF1353" i="1" s="1"/>
  <c r="AG1353" i="1" s="1"/>
  <c r="AE1370" i="1"/>
  <c r="AF1370" i="1" s="1"/>
  <c r="AG1370" i="1" s="1"/>
  <c r="AE1421" i="1"/>
  <c r="AF1421" i="1" s="1"/>
  <c r="AG1421" i="1" s="1"/>
  <c r="AE1423" i="1"/>
  <c r="AF1423" i="1" s="1"/>
  <c r="AG1423" i="1" s="1"/>
  <c r="AE1457" i="1"/>
  <c r="AF1457" i="1" s="1"/>
  <c r="AG1457" i="1" s="1"/>
  <c r="AE1462" i="1"/>
  <c r="AF1462" i="1" s="1"/>
  <c r="AG1462" i="1" s="1"/>
  <c r="AE1514" i="1"/>
  <c r="AF1514" i="1" s="1"/>
  <c r="AG1514" i="1" s="1"/>
  <c r="AE1524" i="1"/>
  <c r="AF1524" i="1" s="1"/>
  <c r="AG1524" i="1" s="1"/>
  <c r="AE1631" i="1"/>
  <c r="AF1631" i="1" s="1"/>
  <c r="AG1631" i="1" s="1"/>
  <c r="AE1679" i="1"/>
  <c r="AF1679" i="1" s="1"/>
  <c r="AG1679" i="1" s="1"/>
  <c r="AE1698" i="1"/>
  <c r="AF1698" i="1" s="1"/>
  <c r="AG1698" i="1" s="1"/>
  <c r="AE1702" i="1"/>
  <c r="AF1702" i="1" s="1"/>
  <c r="AG1702" i="1" s="1"/>
  <c r="AE1782" i="1"/>
  <c r="AF1782" i="1" s="1"/>
  <c r="AG1782" i="1" s="1"/>
  <c r="AE1788" i="1"/>
  <c r="AF1788" i="1" s="1"/>
  <c r="AG1788" i="1" s="1"/>
  <c r="AE1811" i="1"/>
  <c r="AF1811" i="1" s="1"/>
  <c r="AG1811" i="1" s="1"/>
  <c r="AE1834" i="1"/>
  <c r="AF1834" i="1" s="1"/>
  <c r="AG1834" i="1" s="1"/>
  <c r="AE1857" i="1"/>
  <c r="AF1857" i="1" s="1"/>
  <c r="AG1857" i="1" s="1"/>
  <c r="AE1867" i="1"/>
  <c r="AF1867" i="1" s="1"/>
  <c r="AG1867" i="1" s="1"/>
  <c r="AE1868" i="1"/>
  <c r="AF1868" i="1" s="1"/>
  <c r="AG1868" i="1" s="1"/>
  <c r="AE1888" i="1"/>
  <c r="AF1888" i="1" s="1"/>
  <c r="AG1888" i="1" s="1"/>
  <c r="AE1925" i="1"/>
  <c r="AF1925" i="1" s="1"/>
  <c r="AG1925" i="1" s="1"/>
  <c r="AE2046" i="1"/>
  <c r="AF2046" i="1" s="1"/>
  <c r="AG2046" i="1" s="1"/>
  <c r="AE2047" i="1"/>
  <c r="AF2047" i="1" s="1"/>
  <c r="AG2047" i="1" s="1"/>
  <c r="AE2052" i="1"/>
  <c r="AF2052" i="1" s="1"/>
  <c r="AG2052" i="1" s="1"/>
  <c r="AE2138" i="1"/>
  <c r="AF2138" i="1" s="1"/>
  <c r="AG2138" i="1" s="1"/>
  <c r="AE2170" i="1"/>
  <c r="AF2170" i="1" s="1"/>
  <c r="AG2170" i="1" s="1"/>
  <c r="AE2184" i="1"/>
  <c r="AF2184" i="1" s="1"/>
  <c r="AG2184" i="1" s="1"/>
  <c r="AE2203" i="1"/>
  <c r="AF2203" i="1" s="1"/>
  <c r="AG2203" i="1" s="1"/>
  <c r="AE2267" i="1"/>
  <c r="AF2267" i="1" s="1"/>
  <c r="AG2267" i="1" s="1"/>
  <c r="AE2279" i="1"/>
  <c r="AF2279" i="1" s="1"/>
  <c r="AG2279" i="1" s="1"/>
  <c r="AE2316" i="1"/>
  <c r="AF2316" i="1" s="1"/>
  <c r="AG2316" i="1" s="1"/>
  <c r="AE2372" i="1"/>
  <c r="AF2372" i="1" s="1"/>
  <c r="AG2372" i="1" s="1"/>
  <c r="AE2412" i="1"/>
  <c r="AF2412" i="1" s="1"/>
  <c r="AG2412" i="1" s="1"/>
  <c r="AE2426" i="1"/>
  <c r="AF2426" i="1" s="1"/>
  <c r="AG2426" i="1" s="1"/>
  <c r="AE2432" i="1"/>
  <c r="AF2432" i="1" s="1"/>
  <c r="AG2432" i="1" s="1"/>
  <c r="AE2448" i="1"/>
  <c r="AF2448" i="1" s="1"/>
  <c r="AG2448" i="1" s="1"/>
  <c r="AE2457" i="1"/>
  <c r="AF2457" i="1" s="1"/>
  <c r="AG2457" i="1" s="1"/>
  <c r="AE2469" i="1"/>
  <c r="AF2469" i="1" s="1"/>
  <c r="AG2469" i="1" s="1"/>
  <c r="AE2497" i="1"/>
  <c r="AF2497" i="1" s="1"/>
  <c r="AG2497" i="1" s="1"/>
  <c r="AE2500" i="1"/>
  <c r="AF2500" i="1" s="1"/>
  <c r="AG2500" i="1" s="1"/>
  <c r="AE2505" i="1"/>
  <c r="AF2505" i="1" s="1"/>
  <c r="AG2505" i="1" s="1"/>
  <c r="AE2628" i="1"/>
  <c r="AF2628" i="1" s="1"/>
  <c r="AG2628" i="1" s="1"/>
  <c r="AE2656" i="1"/>
  <c r="AF2656" i="1" s="1"/>
  <c r="AG2656" i="1" s="1"/>
  <c r="AE2687" i="1"/>
  <c r="AF2687" i="1" s="1"/>
  <c r="AG2687" i="1" s="1"/>
  <c r="AE2690" i="1"/>
  <c r="AF2690" i="1" s="1"/>
  <c r="AG2690" i="1" s="1"/>
  <c r="AE2695" i="1"/>
  <c r="AF2695" i="1" s="1"/>
  <c r="AG2695" i="1" s="1"/>
  <c r="AE2717" i="1"/>
  <c r="AF2717" i="1" s="1"/>
  <c r="AG2717" i="1" s="1"/>
  <c r="AE2723" i="1"/>
  <c r="AF2723" i="1" s="1"/>
  <c r="AG2723" i="1" s="1"/>
  <c r="AE2738" i="1"/>
  <c r="AF2738" i="1" s="1"/>
  <c r="AG2738" i="1" s="1"/>
  <c r="AE2747" i="1"/>
  <c r="AF2747" i="1" s="1"/>
  <c r="AG2747" i="1" s="1"/>
  <c r="AE2763" i="1"/>
  <c r="AF2763" i="1" s="1"/>
  <c r="AG2763" i="1" s="1"/>
  <c r="AE2770" i="1"/>
  <c r="AF2770" i="1" s="1"/>
  <c r="AG2770" i="1" s="1"/>
  <c r="AE2779" i="1"/>
  <c r="AF2779" i="1" s="1"/>
  <c r="AG2779" i="1" s="1"/>
  <c r="AE2807" i="1"/>
  <c r="AF2807" i="1" s="1"/>
  <c r="AG2807" i="1" s="1"/>
  <c r="AE2828" i="1"/>
  <c r="AF2828" i="1" s="1"/>
  <c r="AG2828" i="1" s="1"/>
  <c r="AE2842" i="1"/>
  <c r="AF2842" i="1" s="1"/>
  <c r="AG2842" i="1" s="1"/>
  <c r="AE2868" i="1"/>
  <c r="AF2868" i="1" s="1"/>
  <c r="AG2868" i="1" s="1"/>
  <c r="AE2894" i="1"/>
  <c r="AF2894" i="1" s="1"/>
  <c r="AG2894" i="1" s="1"/>
  <c r="AE2922" i="1"/>
  <c r="AF2922" i="1" s="1"/>
  <c r="AG2922" i="1" s="1"/>
  <c r="AE2927" i="1"/>
  <c r="AF2927" i="1" s="1"/>
  <c r="AG2927" i="1" s="1"/>
  <c r="AE2966" i="1"/>
  <c r="AF2966" i="1" s="1"/>
  <c r="AG2966" i="1" s="1"/>
  <c r="AE3000" i="1"/>
  <c r="AF3000" i="1" s="1"/>
  <c r="AG3000" i="1" s="1"/>
  <c r="AE3001" i="1"/>
  <c r="AF3001" i="1" s="1"/>
  <c r="AG3001" i="1" s="1"/>
  <c r="AE3018" i="1"/>
  <c r="AF3018" i="1" s="1"/>
  <c r="AG3018" i="1" s="1"/>
  <c r="AE3020" i="1"/>
  <c r="AF3020" i="1" s="1"/>
  <c r="AG3020" i="1" s="1"/>
  <c r="AE3029" i="1"/>
  <c r="AF3029" i="1" s="1"/>
  <c r="AG3029" i="1" s="1"/>
  <c r="AE3046" i="1"/>
  <c r="AF3046" i="1" s="1"/>
  <c r="AG3046" i="1" s="1"/>
  <c r="AE3097" i="1"/>
  <c r="AF3097" i="1" s="1"/>
  <c r="AG3097" i="1" s="1"/>
  <c r="AE3103" i="1"/>
  <c r="AF3103" i="1" s="1"/>
  <c r="AG3103" i="1" s="1"/>
  <c r="AE3247" i="1"/>
  <c r="AF3247" i="1" s="1"/>
  <c r="AG3247" i="1" s="1"/>
  <c r="AE3270" i="1"/>
  <c r="AF3270" i="1" s="1"/>
  <c r="AG3270" i="1" s="1"/>
  <c r="AE3279" i="1"/>
  <c r="AF3279" i="1" s="1"/>
  <c r="AG3279" i="1" s="1"/>
  <c r="AE3296" i="1"/>
  <c r="AF3296" i="1" s="1"/>
  <c r="AG3296" i="1" s="1"/>
  <c r="AE3305" i="1"/>
  <c r="AF3305" i="1" s="1"/>
  <c r="AG3305" i="1" s="1"/>
  <c r="AE3326" i="1"/>
  <c r="AF3326" i="1" s="1"/>
  <c r="AG3326" i="1" s="1"/>
  <c r="AE3356" i="1"/>
  <c r="AF3356" i="1" s="1"/>
  <c r="AG3356" i="1" s="1"/>
  <c r="AE3392" i="1"/>
  <c r="AF3392" i="1" s="1"/>
  <c r="AG3392" i="1" s="1"/>
  <c r="AE3394" i="1"/>
  <c r="AF3394" i="1" s="1"/>
  <c r="AG3394" i="1" s="1"/>
  <c r="AE3414" i="1"/>
  <c r="AF3414" i="1" s="1"/>
  <c r="AG3414" i="1" s="1"/>
  <c r="AE3524" i="1"/>
  <c r="AF3524" i="1" s="1"/>
  <c r="AG3524" i="1" s="1"/>
  <c r="AE3553" i="1"/>
  <c r="AF3553" i="1" s="1"/>
  <c r="AG3553" i="1" s="1"/>
  <c r="AE3581" i="1"/>
  <c r="AF3581" i="1" s="1"/>
  <c r="AG3581" i="1" s="1"/>
  <c r="AE3584" i="1"/>
  <c r="AF3584" i="1" s="1"/>
  <c r="AG3584" i="1" s="1"/>
  <c r="AE3596" i="1"/>
  <c r="AF3596" i="1" s="1"/>
  <c r="AG3596" i="1" s="1"/>
  <c r="AE3659" i="1"/>
  <c r="AF3659" i="1" s="1"/>
  <c r="AG3659" i="1" s="1"/>
  <c r="AE3663" i="1"/>
  <c r="AF3663" i="1" s="1"/>
  <c r="AG3663" i="1" s="1"/>
  <c r="AE3759" i="1"/>
  <c r="AF3759" i="1" s="1"/>
  <c r="AG3759" i="1" s="1"/>
  <c r="AE3772" i="1"/>
  <c r="AF3772" i="1" s="1"/>
  <c r="AG3772" i="1" s="1"/>
  <c r="AE3784" i="1"/>
  <c r="AF3784" i="1" s="1"/>
  <c r="AG3784" i="1" s="1"/>
  <c r="AE3794" i="1"/>
  <c r="AF3794" i="1" s="1"/>
  <c r="AG3794" i="1" s="1"/>
  <c r="AE3808" i="1"/>
  <c r="AF3808" i="1" s="1"/>
  <c r="AG3808" i="1" s="1"/>
  <c r="AE3809" i="1"/>
  <c r="AF3809" i="1" s="1"/>
  <c r="AG3809" i="1" s="1"/>
  <c r="AE3826" i="1"/>
  <c r="AF3826" i="1" s="1"/>
  <c r="AG3826" i="1" s="1"/>
  <c r="AE3840" i="1"/>
  <c r="AF3840" i="1" s="1"/>
  <c r="AG3840" i="1" s="1"/>
  <c r="AE3847" i="1"/>
  <c r="AF3847" i="1" s="1"/>
  <c r="AG3847" i="1" s="1"/>
  <c r="AE3881" i="1"/>
  <c r="AF3881" i="1" s="1"/>
  <c r="AG3881" i="1" s="1"/>
  <c r="AE3883" i="1"/>
  <c r="AF3883" i="1" s="1"/>
  <c r="AG3883" i="1" s="1"/>
  <c r="AE3932" i="1"/>
  <c r="AF3932" i="1" s="1"/>
  <c r="AG3932" i="1" s="1"/>
  <c r="AE3955" i="1"/>
  <c r="AF3955" i="1" s="1"/>
  <c r="AG3955" i="1" s="1"/>
  <c r="AE3987" i="1"/>
  <c r="AF3987" i="1" s="1"/>
  <c r="AG3987" i="1" s="1"/>
  <c r="AE4018" i="1"/>
  <c r="AF4018" i="1" s="1"/>
  <c r="AG4018" i="1" s="1"/>
  <c r="AE4073" i="1"/>
  <c r="AF4073" i="1" s="1"/>
  <c r="AG4073" i="1" s="1"/>
  <c r="AE4092" i="1"/>
  <c r="AF4092" i="1" s="1"/>
  <c r="AG4092" i="1" s="1"/>
  <c r="AE4199" i="1"/>
  <c r="AF4199" i="1" s="1"/>
  <c r="AG4199" i="1" s="1"/>
  <c r="AE4274" i="1"/>
  <c r="AF4274" i="1" s="1"/>
  <c r="AG4274" i="1" s="1"/>
  <c r="AE4299" i="1"/>
  <c r="AF4299" i="1" s="1"/>
  <c r="AG4299" i="1" s="1"/>
  <c r="AE4333" i="1"/>
  <c r="AF4333" i="1" s="1"/>
  <c r="AG4333" i="1" s="1"/>
  <c r="AE4355" i="1"/>
  <c r="AF4355" i="1" s="1"/>
  <c r="AG4355" i="1" s="1"/>
  <c r="AE4425" i="1"/>
  <c r="AF4425" i="1" s="1"/>
  <c r="AG4425" i="1" s="1"/>
  <c r="AE4427" i="1"/>
  <c r="AF4427" i="1" s="1"/>
  <c r="AG4427" i="1" s="1"/>
  <c r="AE4492" i="1"/>
  <c r="AF4492" i="1" s="1"/>
  <c r="AG4492" i="1" s="1"/>
  <c r="AE4550" i="1"/>
  <c r="AF4550" i="1" s="1"/>
  <c r="AG4550" i="1" s="1"/>
  <c r="AE4616" i="1"/>
  <c r="AF4616" i="1" s="1"/>
  <c r="AG4616" i="1" s="1"/>
  <c r="AE4666" i="1"/>
  <c r="AF4666" i="1" s="1"/>
  <c r="AG4666" i="1" s="1"/>
  <c r="AE4724" i="1"/>
  <c r="AF4724" i="1" s="1"/>
  <c r="AG4724" i="1" s="1"/>
  <c r="AE4725" i="1"/>
  <c r="AF4725" i="1" s="1"/>
  <c r="AG4725" i="1" s="1"/>
  <c r="AE4769" i="1"/>
  <c r="AF4769" i="1" s="1"/>
  <c r="AG4769" i="1" s="1"/>
  <c r="AE4820" i="1"/>
  <c r="AF4820" i="1" s="1"/>
  <c r="AG4820" i="1" s="1"/>
  <c r="AE4843" i="1"/>
  <c r="AF4843" i="1" s="1"/>
  <c r="AG4843" i="1" s="1"/>
  <c r="AE4904" i="1"/>
  <c r="AF4904" i="1" s="1"/>
  <c r="AG4904" i="1" s="1"/>
  <c r="AE4914" i="1"/>
  <c r="AF4914" i="1" s="1"/>
  <c r="AG4914" i="1" s="1"/>
  <c r="AE4917" i="1"/>
  <c r="AF4917" i="1" s="1"/>
  <c r="AG4917" i="1" s="1"/>
  <c r="AE4962" i="1"/>
  <c r="AF4962" i="1" s="1"/>
  <c r="AG4962" i="1" s="1"/>
  <c r="AE4990" i="1"/>
  <c r="AF4990" i="1" s="1"/>
  <c r="AG4990" i="1" s="1"/>
  <c r="AE5020" i="1"/>
  <c r="AF5020" i="1" s="1"/>
  <c r="AG5020" i="1" s="1"/>
  <c r="AE5032" i="1"/>
  <c r="AF5032" i="1" s="1"/>
  <c r="AG5032" i="1" s="1"/>
  <c r="AE5124" i="1"/>
  <c r="AF5124" i="1" s="1"/>
  <c r="AG5124" i="1" s="1"/>
  <c r="AE5125" i="1"/>
  <c r="AF5125" i="1" s="1"/>
  <c r="AG5125" i="1" s="1"/>
  <c r="AE5135" i="1"/>
  <c r="AF5135" i="1" s="1"/>
  <c r="AG5135" i="1" s="1"/>
  <c r="AE5140" i="1"/>
  <c r="AF5140" i="1" s="1"/>
  <c r="AG5140" i="1" s="1"/>
  <c r="AE5151" i="1"/>
  <c r="AF5151" i="1" s="1"/>
  <c r="AG5151" i="1" s="1"/>
  <c r="AE5187" i="1"/>
  <c r="AF5187" i="1" s="1"/>
  <c r="AG5187" i="1" s="1"/>
  <c r="AE5188" i="1"/>
  <c r="AF5188" i="1" s="1"/>
  <c r="AG5188" i="1" s="1"/>
  <c r="AE5255" i="1"/>
  <c r="AF5255" i="1" s="1"/>
  <c r="AG5255" i="1" s="1"/>
  <c r="AE5320" i="1"/>
  <c r="AF5320" i="1" s="1"/>
  <c r="AG5320" i="1" s="1"/>
  <c r="AE5327" i="1"/>
  <c r="AF5327" i="1" s="1"/>
  <c r="AG5327" i="1" s="1"/>
  <c r="AE5341" i="1"/>
  <c r="AF5341" i="1" s="1"/>
  <c r="AG5341" i="1" s="1"/>
  <c r="AE5354" i="1"/>
  <c r="AF5354" i="1" s="1"/>
  <c r="AG5354" i="1" s="1"/>
  <c r="AE5367" i="1"/>
  <c r="AF5367" i="1" s="1"/>
  <c r="AG5367" i="1" s="1"/>
  <c r="AE5400" i="1"/>
  <c r="AF5400" i="1" s="1"/>
  <c r="AG5400" i="1" s="1"/>
  <c r="AE5468" i="1"/>
  <c r="AF5468" i="1" s="1"/>
  <c r="AG5468" i="1" s="1"/>
  <c r="AE5474" i="1"/>
  <c r="AF5474" i="1" s="1"/>
  <c r="AG5474" i="1" s="1"/>
  <c r="AE5482" i="1"/>
  <c r="AF5482" i="1" s="1"/>
  <c r="AG5482" i="1" s="1"/>
  <c r="AE5511" i="1"/>
  <c r="AF5511" i="1" s="1"/>
  <c r="AG5511" i="1" s="1"/>
  <c r="AE5529" i="1"/>
  <c r="AF5529" i="1" s="1"/>
  <c r="AG5529" i="1" s="1"/>
  <c r="AE5554" i="1"/>
  <c r="AF5554" i="1" s="1"/>
  <c r="AG5554" i="1" s="1"/>
  <c r="AE5568" i="1"/>
  <c r="AF5568" i="1" s="1"/>
  <c r="AG5568" i="1" s="1"/>
  <c r="AE5583" i="1"/>
  <c r="AF5583" i="1" s="1"/>
  <c r="AG5583" i="1" s="1"/>
  <c r="AE5595" i="1"/>
  <c r="AF5595" i="1" s="1"/>
  <c r="AG5595" i="1" s="1"/>
  <c r="AE5646" i="1"/>
  <c r="AF5646" i="1" s="1"/>
  <c r="AG5646" i="1" s="1"/>
  <c r="AE5686" i="1"/>
  <c r="AF5686" i="1" s="1"/>
  <c r="AG5686" i="1" s="1"/>
  <c r="AE5689" i="1"/>
  <c r="AF5689" i="1" s="1"/>
  <c r="AG5689" i="1" s="1"/>
  <c r="AE5698" i="1"/>
  <c r="AF5698" i="1" s="1"/>
  <c r="AG5698" i="1" s="1"/>
  <c r="AE5708" i="1"/>
  <c r="AF5708" i="1" s="1"/>
  <c r="AG5708" i="1" s="1"/>
  <c r="AA5708" i="1"/>
  <c r="AA5698" i="1"/>
  <c r="AA5689" i="1"/>
  <c r="AA5686" i="1"/>
  <c r="AA5646" i="1"/>
  <c r="AA5595" i="1"/>
  <c r="AA5583" i="1"/>
  <c r="AA5568" i="1"/>
  <c r="AA5554" i="1"/>
  <c r="AA5529" i="1"/>
  <c r="AA5511" i="1"/>
  <c r="AA5482" i="1"/>
  <c r="AA5474" i="1"/>
  <c r="AA5468" i="1"/>
  <c r="AA5400" i="1"/>
  <c r="AA5367" i="1"/>
  <c r="AA5354" i="1"/>
  <c r="AA5341" i="1"/>
  <c r="AA5327" i="1"/>
  <c r="AA5320" i="1"/>
  <c r="AA5255" i="1"/>
  <c r="AA5188" i="1"/>
  <c r="AA5187" i="1"/>
  <c r="AA5151" i="1"/>
  <c r="AA5140" i="1"/>
  <c r="AA5135" i="1"/>
  <c r="AA5125" i="1"/>
  <c r="AA5124" i="1"/>
  <c r="AA5032" i="1"/>
  <c r="AA5020" i="1"/>
  <c r="AA4990" i="1"/>
  <c r="AA4962" i="1"/>
  <c r="AA4917" i="1"/>
  <c r="AA4914" i="1"/>
  <c r="AA4904" i="1"/>
  <c r="AA4843" i="1"/>
  <c r="AA4820" i="1"/>
  <c r="AA4769" i="1"/>
  <c r="AA4725" i="1"/>
  <c r="AA4724" i="1"/>
  <c r="AA4666" i="1"/>
  <c r="AA4616" i="1"/>
  <c r="AA4550" i="1"/>
  <c r="AA4492" i="1"/>
  <c r="AA4427" i="1"/>
  <c r="AA4425" i="1"/>
  <c r="AA4355" i="1"/>
  <c r="AA4333" i="1"/>
  <c r="AA4299" i="1"/>
  <c r="AA4274" i="1"/>
  <c r="AA4199" i="1"/>
  <c r="AA4092" i="1"/>
  <c r="AA4073" i="1"/>
  <c r="AA4018" i="1"/>
  <c r="AA3987" i="1"/>
  <c r="AA3955" i="1"/>
  <c r="AA3932" i="1"/>
  <c r="AA3883" i="1"/>
  <c r="AA3881" i="1"/>
  <c r="AA3847" i="1"/>
  <c r="AA3840" i="1"/>
  <c r="AA3826" i="1"/>
  <c r="AA3809" i="1"/>
  <c r="AA3808" i="1"/>
  <c r="AA3794" i="1"/>
  <c r="AA3784" i="1"/>
  <c r="AA3772" i="1"/>
  <c r="AA3759" i="1"/>
  <c r="AA3663" i="1"/>
  <c r="AA3659" i="1"/>
  <c r="AA3596" i="1"/>
  <c r="AA3584" i="1"/>
  <c r="AA3581" i="1"/>
  <c r="AA3553" i="1"/>
  <c r="AA3524" i="1"/>
  <c r="AA3414" i="1"/>
  <c r="AA3394" i="1"/>
  <c r="AA3392" i="1"/>
  <c r="AA3356" i="1"/>
  <c r="AA3326" i="1"/>
  <c r="AA3305" i="1"/>
  <c r="AA3296" i="1"/>
  <c r="AA3279" i="1"/>
  <c r="AA3270" i="1"/>
  <c r="AA3247" i="1"/>
  <c r="AA3103" i="1"/>
  <c r="AA3097" i="1"/>
  <c r="AA3046" i="1"/>
  <c r="AA3029" i="1"/>
  <c r="AA3020" i="1"/>
  <c r="AA3018" i="1"/>
  <c r="AA3001" i="1"/>
  <c r="AA3000" i="1"/>
  <c r="AA2966" i="1"/>
  <c r="AA2927" i="1"/>
  <c r="AA2922" i="1"/>
  <c r="AA2894" i="1"/>
  <c r="AA2868" i="1"/>
  <c r="AA2842" i="1"/>
  <c r="AA2828" i="1"/>
  <c r="AA2807" i="1"/>
  <c r="AA2779" i="1"/>
  <c r="AA2770" i="1"/>
  <c r="AA2763" i="1"/>
  <c r="AA2747" i="1"/>
  <c r="AA2738" i="1"/>
  <c r="AA2723" i="1"/>
  <c r="AA2717" i="1"/>
  <c r="AA2695" i="1"/>
  <c r="AA2690" i="1"/>
  <c r="AA2687" i="1"/>
  <c r="AA2656" i="1"/>
  <c r="AA2628" i="1"/>
  <c r="AA2505" i="1"/>
  <c r="AA2500" i="1"/>
  <c r="AA2497" i="1"/>
  <c r="AA2469" i="1"/>
  <c r="AA2457" i="1"/>
  <c r="AA2448" i="1"/>
  <c r="AA2432" i="1"/>
  <c r="AA2426" i="1"/>
  <c r="AA2412" i="1"/>
  <c r="AA2372" i="1"/>
  <c r="AA2316" i="1"/>
  <c r="AA2279" i="1"/>
  <c r="AA2267" i="1"/>
  <c r="AA2203" i="1"/>
  <c r="AA2184" i="1"/>
  <c r="AA2170" i="1"/>
  <c r="AA2138" i="1"/>
  <c r="AA2052" i="1"/>
  <c r="AA2047" i="1"/>
  <c r="AA2046" i="1"/>
  <c r="AA1925" i="1"/>
  <c r="AA1888" i="1"/>
  <c r="AA1868" i="1"/>
  <c r="AA1867" i="1"/>
  <c r="AA1857" i="1"/>
  <c r="AA1834" i="1"/>
  <c r="AA1811" i="1"/>
  <c r="AA1788" i="1"/>
  <c r="AA1782" i="1"/>
  <c r="AA1702" i="1"/>
  <c r="AA1698" i="1"/>
  <c r="AA1679" i="1"/>
  <c r="AA1631" i="1"/>
  <c r="AA1524" i="1"/>
  <c r="AA1514" i="1"/>
  <c r="AA1462" i="1"/>
  <c r="AA1457" i="1"/>
  <c r="AA1423" i="1"/>
  <c r="AA1421" i="1"/>
  <c r="AA1370" i="1"/>
  <c r="AA1353" i="1"/>
  <c r="AA1341" i="1"/>
  <c r="AA1302" i="1"/>
  <c r="AA1269" i="1"/>
  <c r="AA1261" i="1"/>
  <c r="AA1257" i="1"/>
  <c r="AA1243" i="1"/>
  <c r="AA1173" i="1"/>
  <c r="AA1139" i="1"/>
  <c r="AA1104" i="1"/>
  <c r="AA1024" i="1"/>
  <c r="AA1021" i="1"/>
  <c r="AA893" i="1"/>
  <c r="AA787" i="1"/>
  <c r="AA783" i="1"/>
  <c r="AA775" i="1"/>
  <c r="AA747" i="1"/>
  <c r="AA722" i="1"/>
  <c r="AA655" i="1"/>
  <c r="AA625" i="1"/>
  <c r="AA623" i="1"/>
  <c r="AA615" i="1"/>
  <c r="AA546" i="1"/>
  <c r="AA517" i="1"/>
  <c r="AA456" i="1"/>
  <c r="AA446" i="1"/>
  <c r="AA433" i="1"/>
  <c r="AA400" i="1"/>
  <c r="AA362" i="1"/>
  <c r="AA329" i="1"/>
  <c r="AA321" i="1"/>
  <c r="AA275" i="1"/>
  <c r="AA243" i="1"/>
  <c r="AA195" i="1"/>
  <c r="AA88" i="1"/>
  <c r="AA86" i="1"/>
  <c r="AA79" i="1"/>
  <c r="AE3836" i="1" l="1"/>
  <c r="AF3836" i="1" s="1"/>
  <c r="AG3836" i="1" s="1"/>
  <c r="AE5024" i="1"/>
  <c r="AF5024" i="1" s="1"/>
  <c r="AG5024" i="1" s="1"/>
  <c r="AE2425" i="1"/>
  <c r="AF2425" i="1" s="1"/>
  <c r="AG2425" i="1" s="1"/>
  <c r="AE471" i="1"/>
  <c r="AF471" i="1" s="1"/>
  <c r="AG471" i="1" s="1"/>
  <c r="AE2716" i="1"/>
  <c r="AF2716" i="1" s="1"/>
  <c r="AG2716" i="1" s="1"/>
  <c r="AE688" i="1"/>
  <c r="AF688" i="1" s="1"/>
  <c r="AG688" i="1" s="1"/>
  <c r="AE3023" i="1"/>
  <c r="AF3023" i="1" s="1"/>
  <c r="AG3023" i="1" s="1"/>
  <c r="AE306" i="1"/>
  <c r="AF306" i="1" s="1"/>
  <c r="AG306" i="1" s="1"/>
  <c r="AE3921" i="1"/>
  <c r="AF3921" i="1" s="1"/>
  <c r="AG3921" i="1" s="1"/>
  <c r="AE1248" i="1"/>
  <c r="AF1248" i="1" s="1"/>
  <c r="AG1248" i="1" s="1"/>
  <c r="AE398" i="1"/>
  <c r="AF398" i="1" s="1"/>
  <c r="AG398" i="1" s="1"/>
  <c r="AE366" i="1"/>
  <c r="AF366" i="1" s="1"/>
  <c r="AG366" i="1" s="1"/>
  <c r="AE3240" i="1"/>
  <c r="AF3240" i="1" s="1"/>
  <c r="AG3240" i="1" s="1"/>
  <c r="AE3349" i="1"/>
  <c r="AF3349" i="1" s="1"/>
  <c r="AG3349" i="1" s="1"/>
  <c r="AE3160" i="1"/>
  <c r="AF3160" i="1" s="1"/>
  <c r="AG3160" i="1" s="1"/>
  <c r="AE754" i="1"/>
  <c r="AF754" i="1" s="1"/>
  <c r="AG754" i="1" s="1"/>
  <c r="AE4770" i="1"/>
  <c r="AF4770" i="1" s="1"/>
  <c r="AG4770" i="1" s="1"/>
  <c r="AE2931" i="1"/>
  <c r="AF2931" i="1" s="1"/>
  <c r="AG2931" i="1" s="1"/>
  <c r="AE1211" i="1"/>
  <c r="AF1211" i="1" s="1"/>
  <c r="AG1211" i="1" s="1"/>
  <c r="AE1814" i="1"/>
  <c r="AF1814" i="1" s="1"/>
  <c r="AG1814" i="1" s="1"/>
  <c r="AE3463" i="1"/>
  <c r="AF3463" i="1" s="1"/>
  <c r="AG3463" i="1" s="1"/>
  <c r="AE2339" i="1"/>
  <c r="AF2339" i="1" s="1"/>
  <c r="AG2339" i="1" s="1"/>
  <c r="AE163" i="1"/>
  <c r="AF163" i="1" s="1"/>
  <c r="AG163" i="1" s="1"/>
  <c r="AE3650" i="1"/>
  <c r="AF3650" i="1" s="1"/>
  <c r="AG3650" i="1" s="1"/>
  <c r="AE1105" i="1"/>
  <c r="AF1105" i="1" s="1"/>
  <c r="AG1105" i="1" s="1"/>
  <c r="AE1062" i="1"/>
  <c r="AF1062" i="1" s="1"/>
  <c r="AG1062" i="1" s="1"/>
  <c r="AE2533" i="1"/>
  <c r="AF2533" i="1" s="1"/>
  <c r="AG2533" i="1" s="1"/>
  <c r="AE1600" i="1"/>
  <c r="AF1600" i="1" s="1"/>
  <c r="AG1600" i="1" s="1"/>
  <c r="AE2667" i="1"/>
  <c r="AF2667" i="1" s="1"/>
  <c r="AG2667" i="1" s="1"/>
  <c r="AE4984" i="1"/>
  <c r="AF4984" i="1" s="1"/>
  <c r="AG4984" i="1" s="1"/>
  <c r="AE4443" i="1"/>
  <c r="AF4443" i="1" s="1"/>
  <c r="AG4443" i="1" s="1"/>
  <c r="AE2414" i="1"/>
  <c r="AF2414" i="1" s="1"/>
  <c r="AG2414" i="1" s="1"/>
  <c r="AE2049" i="1"/>
  <c r="AF2049" i="1" s="1"/>
  <c r="AG2049" i="1" s="1"/>
  <c r="AE3486" i="1"/>
  <c r="AF3486" i="1" s="1"/>
  <c r="AG3486" i="1" s="1"/>
  <c r="AE3035" i="1"/>
  <c r="AF3035" i="1" s="1"/>
  <c r="AG3035" i="1" s="1"/>
  <c r="AE4626" i="1"/>
  <c r="AF4626" i="1" s="1"/>
  <c r="AG4626" i="1" s="1"/>
  <c r="AE5141" i="1"/>
  <c r="AF5141" i="1" s="1"/>
  <c r="AG5141" i="1" s="1"/>
  <c r="AE1095" i="1"/>
  <c r="AF1095" i="1" s="1"/>
  <c r="AG1095" i="1" s="1"/>
  <c r="AE5198" i="1"/>
  <c r="AF5198" i="1" s="1"/>
  <c r="AG5198" i="1" s="1"/>
  <c r="AE5264" i="1"/>
  <c r="AF5264" i="1" s="1"/>
  <c r="AG5264" i="1" s="1"/>
  <c r="AE272" i="1"/>
  <c r="AF272" i="1" s="1"/>
  <c r="AG272" i="1" s="1"/>
  <c r="AE1254" i="1"/>
  <c r="AF1254" i="1" s="1"/>
  <c r="AG1254" i="1" s="1"/>
  <c r="AE2951" i="1"/>
  <c r="AF2951" i="1" s="1"/>
  <c r="AG2951" i="1" s="1"/>
  <c r="AE1166" i="1"/>
  <c r="AF1166" i="1" s="1"/>
  <c r="AG1166" i="1" s="1"/>
  <c r="AE2551" i="1"/>
  <c r="AF2551" i="1" s="1"/>
  <c r="AG2551" i="1" s="1"/>
  <c r="AE3485" i="1"/>
  <c r="AF3485" i="1" s="1"/>
  <c r="AG3485" i="1" s="1"/>
  <c r="AE4161" i="1"/>
  <c r="AF4161" i="1" s="1"/>
  <c r="AG4161" i="1" s="1"/>
  <c r="AE4564" i="1"/>
  <c r="AF4564" i="1" s="1"/>
  <c r="AG4564" i="1" s="1"/>
  <c r="AE3243" i="1"/>
  <c r="AF3243" i="1" s="1"/>
  <c r="AG3243" i="1" s="1"/>
  <c r="AE2256" i="1"/>
  <c r="AF2256" i="1" s="1"/>
  <c r="AG2256" i="1" s="1"/>
  <c r="AE4428" i="1"/>
  <c r="AF4428" i="1" s="1"/>
  <c r="AG4428" i="1" s="1"/>
  <c r="AE2219" i="1"/>
  <c r="AF2219" i="1" s="1"/>
  <c r="AG2219" i="1" s="1"/>
  <c r="AE5214" i="1"/>
  <c r="AF5214" i="1" s="1"/>
  <c r="AG5214" i="1" s="1"/>
  <c r="AE2554" i="1"/>
  <c r="AF2554" i="1" s="1"/>
  <c r="AG2554" i="1" s="1"/>
  <c r="AE4624" i="1"/>
  <c r="AF4624" i="1" s="1"/>
  <c r="AG4624" i="1" s="1"/>
  <c r="AE618" i="1"/>
  <c r="AF618" i="1" s="1"/>
  <c r="AG618" i="1" s="1"/>
  <c r="AE1487" i="1"/>
  <c r="AF1487" i="1" s="1"/>
  <c r="AG1487" i="1" s="1"/>
  <c r="AE832" i="1"/>
  <c r="AF832" i="1" s="1"/>
  <c r="AG832" i="1" s="1"/>
  <c r="AE2039" i="1"/>
  <c r="AF2039" i="1" s="1"/>
  <c r="AG2039" i="1" s="1"/>
  <c r="AE2793" i="1"/>
  <c r="AF2793" i="1" s="1"/>
  <c r="AG2793" i="1" s="1"/>
  <c r="AE3028" i="1"/>
  <c r="AF3028" i="1" s="1"/>
  <c r="AG3028" i="1" s="1"/>
  <c r="AE3283" i="1"/>
  <c r="AF3283" i="1" s="1"/>
  <c r="AG3283" i="1" s="1"/>
  <c r="AE3026" i="1"/>
  <c r="AF3026" i="1" s="1"/>
  <c r="AG3026" i="1" s="1"/>
  <c r="AE1073" i="1"/>
  <c r="AF1073" i="1" s="1"/>
  <c r="AG1073" i="1" s="1"/>
  <c r="AE5381" i="1"/>
  <c r="AF5381" i="1" s="1"/>
  <c r="AG5381" i="1" s="1"/>
  <c r="AE255" i="1"/>
  <c r="AF255" i="1" s="1"/>
  <c r="AG255" i="1" s="1"/>
  <c r="AE314" i="1"/>
  <c r="AF314" i="1" s="1"/>
  <c r="AG314" i="1" s="1"/>
  <c r="AE3482" i="1"/>
  <c r="AF3482" i="1" s="1"/>
  <c r="AG3482" i="1" s="1"/>
  <c r="AE5319" i="1"/>
  <c r="AF5319" i="1" s="1"/>
  <c r="AG5319" i="1" s="1"/>
  <c r="AE3048" i="1"/>
  <c r="AF3048" i="1" s="1"/>
  <c r="AG3048" i="1" s="1"/>
  <c r="AE1301" i="1"/>
  <c r="AF1301" i="1" s="1"/>
  <c r="AG1301" i="1" s="1"/>
  <c r="AE5216" i="1"/>
  <c r="AF5216" i="1" s="1"/>
  <c r="AG5216" i="1" s="1"/>
  <c r="AE265" i="1"/>
  <c r="AF265" i="1" s="1"/>
  <c r="AG265" i="1" s="1"/>
  <c r="AE1512" i="1"/>
  <c r="AF1512" i="1" s="1"/>
  <c r="AG1512" i="1" s="1"/>
  <c r="AE3245" i="1"/>
  <c r="AF3245" i="1" s="1"/>
  <c r="AG3245" i="1" s="1"/>
  <c r="AE1549" i="1"/>
  <c r="AF1549" i="1" s="1"/>
  <c r="AG1549" i="1" s="1"/>
  <c r="AE3451" i="1"/>
  <c r="AF3451" i="1" s="1"/>
  <c r="AG3451" i="1" s="1"/>
  <c r="AE2949" i="1"/>
  <c r="AF2949" i="1" s="1"/>
  <c r="AG2949" i="1" s="1"/>
  <c r="AE3404" i="1"/>
  <c r="AF3404" i="1" s="1"/>
  <c r="AG3404" i="1" s="1"/>
  <c r="AE1659" i="1"/>
  <c r="AF1659" i="1" s="1"/>
  <c r="AG1659" i="1" s="1"/>
  <c r="AE4406" i="1"/>
  <c r="AF4406" i="1" s="1"/>
  <c r="AG4406" i="1" s="1"/>
  <c r="AE5457" i="1"/>
  <c r="AF5457" i="1" s="1"/>
  <c r="AG5457" i="1" s="1"/>
  <c r="AE1504" i="1"/>
  <c r="AF1504" i="1" s="1"/>
  <c r="AG1504" i="1" s="1"/>
  <c r="AE1209" i="1"/>
  <c r="AF1209" i="1" s="1"/>
  <c r="AG1209" i="1" s="1"/>
  <c r="AE5000" i="1"/>
  <c r="AF5000" i="1" s="1"/>
  <c r="AG5000" i="1" s="1"/>
  <c r="AE961" i="1"/>
  <c r="AF961" i="1" s="1"/>
  <c r="AG961" i="1" s="1"/>
  <c r="AE3413" i="1"/>
  <c r="AF3413" i="1" s="1"/>
  <c r="AG3413" i="1" s="1"/>
  <c r="AE5300" i="1"/>
  <c r="AF5300" i="1" s="1"/>
  <c r="AG5300" i="1" s="1"/>
  <c r="AE5456" i="1"/>
  <c r="AF5456" i="1" s="1"/>
  <c r="AG5456" i="1" s="1"/>
  <c r="AE4020" i="1"/>
  <c r="AF4020" i="1" s="1"/>
  <c r="AG4020" i="1" s="1"/>
  <c r="AE104" i="1"/>
  <c r="AF104" i="1" s="1"/>
  <c r="AG104" i="1" s="1"/>
  <c r="AE3294" i="1"/>
  <c r="AF3294" i="1" s="1"/>
  <c r="AG3294" i="1" s="1"/>
  <c r="AE1314" i="1"/>
  <c r="AF1314" i="1" s="1"/>
  <c r="AG1314" i="1" s="1"/>
  <c r="AE2953" i="1"/>
  <c r="AF2953" i="1" s="1"/>
  <c r="AG2953" i="1" s="1"/>
  <c r="AE3081" i="1"/>
  <c r="AF3081" i="1" s="1"/>
  <c r="AG3081" i="1" s="1"/>
  <c r="AE5203" i="1"/>
  <c r="AF5203" i="1" s="1"/>
  <c r="AG5203" i="1" s="1"/>
  <c r="AE751" i="1"/>
  <c r="AF751" i="1" s="1"/>
  <c r="AG751" i="1" s="1"/>
  <c r="AE858" i="1"/>
  <c r="AF858" i="1" s="1"/>
  <c r="AG858" i="1" s="1"/>
  <c r="AE2121" i="1"/>
  <c r="AF2121" i="1" s="1"/>
  <c r="AG2121" i="1" s="1"/>
  <c r="AE473" i="1"/>
  <c r="AF473" i="1" s="1"/>
  <c r="AG473" i="1" s="1"/>
  <c r="AE4835" i="1"/>
  <c r="AF4835" i="1" s="1"/>
  <c r="AG4835" i="1" s="1"/>
  <c r="AE5122" i="1"/>
  <c r="AF5122" i="1" s="1"/>
  <c r="AG5122" i="1" s="1"/>
  <c r="AE1677" i="1"/>
  <c r="AF1677" i="1" s="1"/>
  <c r="AG1677" i="1" s="1"/>
  <c r="AE1826" i="1"/>
  <c r="AF1826" i="1" s="1"/>
  <c r="AG1826" i="1" s="1"/>
  <c r="AE105" i="1"/>
  <c r="AF105" i="1" s="1"/>
  <c r="AG105" i="1" s="1"/>
  <c r="AE2176" i="1"/>
  <c r="AF2176" i="1" s="1"/>
  <c r="AG2176" i="1" s="1"/>
  <c r="AE5671" i="1"/>
  <c r="AF5671" i="1" s="1"/>
  <c r="AG5671" i="1" s="1"/>
  <c r="AE1668" i="1"/>
  <c r="AF1668" i="1" s="1"/>
  <c r="AG1668" i="1" s="1"/>
  <c r="AE397" i="1"/>
  <c r="AF397" i="1" s="1"/>
  <c r="AG397" i="1" s="1"/>
  <c r="AE1422" i="1"/>
  <c r="AF1422" i="1" s="1"/>
  <c r="AG1422" i="1" s="1"/>
  <c r="AA6" i="1"/>
  <c r="AA3836" i="1"/>
  <c r="AA5024" i="1"/>
  <c r="AA2425" i="1"/>
  <c r="AA471" i="1"/>
  <c r="AA2716" i="1"/>
  <c r="AA688" i="1"/>
  <c r="AA3023" i="1"/>
  <c r="AA306" i="1"/>
  <c r="AA3921" i="1"/>
  <c r="AA1248" i="1"/>
  <c r="AA398" i="1"/>
  <c r="AA366" i="1"/>
  <c r="AA3240" i="1"/>
  <c r="AA3349" i="1"/>
  <c r="AA3160" i="1"/>
  <c r="AA754" i="1"/>
  <c r="AA4770" i="1"/>
  <c r="AA2931" i="1"/>
  <c r="AA1211" i="1"/>
  <c r="AA1814" i="1"/>
  <c r="AA3463" i="1"/>
  <c r="AA2339" i="1"/>
  <c r="AA163" i="1"/>
  <c r="AA3650" i="1"/>
  <c r="AA1105" i="1"/>
  <c r="AA1062" i="1"/>
  <c r="AA2533" i="1"/>
  <c r="AA1600" i="1"/>
  <c r="AA2667" i="1"/>
  <c r="AA4984" i="1"/>
  <c r="AA4443" i="1"/>
  <c r="AA2414" i="1"/>
  <c r="AA2049" i="1"/>
  <c r="AA3486" i="1"/>
  <c r="AA3035" i="1"/>
  <c r="AA4626" i="1"/>
  <c r="AA5141" i="1"/>
  <c r="AA1095" i="1"/>
  <c r="AA5198" i="1"/>
  <c r="AA5264" i="1"/>
  <c r="AA272" i="1"/>
  <c r="AA1254" i="1"/>
  <c r="AA2951" i="1"/>
  <c r="AA1166" i="1"/>
  <c r="AA2551" i="1"/>
  <c r="AA3485" i="1"/>
  <c r="AA4161" i="1"/>
  <c r="AA4564" i="1"/>
  <c r="AA3243" i="1"/>
  <c r="AA2256" i="1"/>
  <c r="AA4428" i="1"/>
  <c r="AA2219" i="1"/>
  <c r="AA5214" i="1"/>
  <c r="AA2554" i="1"/>
  <c r="AA4624" i="1"/>
  <c r="AA618" i="1"/>
  <c r="AA1487" i="1"/>
  <c r="AA832" i="1"/>
  <c r="AA2039" i="1"/>
  <c r="AA2793" i="1"/>
  <c r="AA3028" i="1"/>
  <c r="AA3283" i="1"/>
  <c r="AA3026" i="1"/>
  <c r="AA1073" i="1"/>
  <c r="AA5381" i="1"/>
  <c r="AA255" i="1"/>
  <c r="AA314" i="1"/>
  <c r="AA3482" i="1"/>
  <c r="AA5319" i="1"/>
  <c r="AA3048" i="1"/>
  <c r="AA1301" i="1"/>
  <c r="AA5216" i="1"/>
  <c r="AA265" i="1"/>
  <c r="AA1512" i="1"/>
  <c r="AA3245" i="1"/>
  <c r="AA1549" i="1"/>
  <c r="AA3451" i="1"/>
  <c r="AA2949" i="1"/>
  <c r="AA3404" i="1"/>
  <c r="AA1659" i="1"/>
  <c r="AA4406" i="1"/>
  <c r="AA5457" i="1"/>
  <c r="AA1504" i="1"/>
  <c r="AA1209" i="1"/>
  <c r="AA5000" i="1"/>
  <c r="AA961" i="1"/>
  <c r="AA3413" i="1"/>
  <c r="AA5300" i="1"/>
  <c r="AA5456" i="1"/>
  <c r="AA4020" i="1"/>
  <c r="AA104" i="1"/>
  <c r="AA3294" i="1"/>
  <c r="AA1314" i="1"/>
  <c r="AA2953" i="1"/>
  <c r="AA3081" i="1"/>
  <c r="AA5203" i="1"/>
  <c r="AA751" i="1"/>
  <c r="AA858" i="1"/>
  <c r="AA2121" i="1"/>
  <c r="AA473" i="1"/>
  <c r="AA4835" i="1"/>
  <c r="AA5122" i="1"/>
  <c r="AA1677" i="1"/>
  <c r="AA1826" i="1"/>
  <c r="AA105" i="1"/>
  <c r="AA2176" i="1"/>
  <c r="AA5671" i="1"/>
  <c r="AA1668" i="1"/>
  <c r="AA397" i="1"/>
  <c r="AA1422" i="1"/>
  <c r="AE36" i="1" l="1"/>
  <c r="AF36" i="1" s="1"/>
  <c r="AG36" i="1" s="1"/>
  <c r="AE99" i="1"/>
  <c r="AF99" i="1" s="1"/>
  <c r="AG99" i="1" s="1"/>
  <c r="AE169" i="1"/>
  <c r="AF169" i="1" s="1"/>
  <c r="AG169" i="1" s="1"/>
  <c r="AE214" i="1"/>
  <c r="AF214" i="1" s="1"/>
  <c r="AG214" i="1" s="1"/>
  <c r="AE249" i="1"/>
  <c r="AF249" i="1" s="1"/>
  <c r="AG249" i="1" s="1"/>
  <c r="AE457" i="1"/>
  <c r="AF457" i="1" s="1"/>
  <c r="AG457" i="1" s="1"/>
  <c r="AE575" i="1"/>
  <c r="AF575" i="1" s="1"/>
  <c r="AG575" i="1" s="1"/>
  <c r="AE709" i="1"/>
  <c r="AF709" i="1" s="1"/>
  <c r="AG709" i="1" s="1"/>
  <c r="AE762" i="1"/>
  <c r="AF762" i="1" s="1"/>
  <c r="AG762" i="1" s="1"/>
  <c r="AE825" i="1"/>
  <c r="AF825" i="1" s="1"/>
  <c r="AG825" i="1" s="1"/>
  <c r="AE1054" i="1"/>
  <c r="AF1054" i="1" s="1"/>
  <c r="AG1054" i="1" s="1"/>
  <c r="AE1159" i="1"/>
  <c r="AF1159" i="1" s="1"/>
  <c r="AG1159" i="1" s="1"/>
  <c r="AE1186" i="1"/>
  <c r="AF1186" i="1" s="1"/>
  <c r="AG1186" i="1" s="1"/>
  <c r="AE1358" i="1"/>
  <c r="AF1358" i="1" s="1"/>
  <c r="AG1358" i="1" s="1"/>
  <c r="AE1470" i="1"/>
  <c r="AF1470" i="1" s="1"/>
  <c r="AG1470" i="1" s="1"/>
  <c r="AE1474" i="1"/>
  <c r="AF1474" i="1" s="1"/>
  <c r="AG1474" i="1" s="1"/>
  <c r="AE1506" i="1"/>
  <c r="AF1506" i="1" s="1"/>
  <c r="AG1506" i="1" s="1"/>
  <c r="AE1565" i="1"/>
  <c r="AF1565" i="1" s="1"/>
  <c r="AG1565" i="1" s="1"/>
  <c r="AE1641" i="1"/>
  <c r="AF1641" i="1" s="1"/>
  <c r="AG1641" i="1" s="1"/>
  <c r="AE1684" i="1"/>
  <c r="AF1684" i="1" s="1"/>
  <c r="AG1684" i="1" s="1"/>
  <c r="AE1796" i="1"/>
  <c r="AF1796" i="1" s="1"/>
  <c r="AG1796" i="1" s="1"/>
  <c r="AE1909" i="1"/>
  <c r="AF1909" i="1" s="1"/>
  <c r="AG1909" i="1" s="1"/>
  <c r="AE1913" i="1"/>
  <c r="AF1913" i="1" s="1"/>
  <c r="AG1913" i="1" s="1"/>
  <c r="AE1934" i="1"/>
  <c r="AF1934" i="1" s="1"/>
  <c r="AG1934" i="1" s="1"/>
  <c r="AE2078" i="1"/>
  <c r="AF2078" i="1" s="1"/>
  <c r="AG2078" i="1" s="1"/>
  <c r="AE2152" i="1"/>
  <c r="AF2152" i="1" s="1"/>
  <c r="AG2152" i="1" s="1"/>
  <c r="AE2191" i="1"/>
  <c r="AF2191" i="1" s="1"/>
  <c r="AG2191" i="1" s="1"/>
  <c r="AE2233" i="1"/>
  <c r="AF2233" i="1" s="1"/>
  <c r="AG2233" i="1" s="1"/>
  <c r="AE2296" i="1"/>
  <c r="AF2296" i="1" s="1"/>
  <c r="AG2296" i="1" s="1"/>
  <c r="AE2493" i="1"/>
  <c r="AF2493" i="1" s="1"/>
  <c r="AG2493" i="1" s="1"/>
  <c r="AE2652" i="1"/>
  <c r="AF2652" i="1" s="1"/>
  <c r="AG2652" i="1" s="1"/>
  <c r="AE2701" i="1"/>
  <c r="AF2701" i="1" s="1"/>
  <c r="AG2701" i="1" s="1"/>
  <c r="AE2737" i="1"/>
  <c r="AF2737" i="1" s="1"/>
  <c r="AG2737" i="1" s="1"/>
  <c r="AE2789" i="1"/>
  <c r="AF2789" i="1" s="1"/>
  <c r="AG2789" i="1" s="1"/>
  <c r="AE2810" i="1"/>
  <c r="AF2810" i="1" s="1"/>
  <c r="AG2810" i="1" s="1"/>
  <c r="AE2956" i="1"/>
  <c r="AF2956" i="1" s="1"/>
  <c r="AG2956" i="1" s="1"/>
  <c r="AE3177" i="1"/>
  <c r="AF3177" i="1" s="1"/>
  <c r="AG3177" i="1" s="1"/>
  <c r="AE3470" i="1"/>
  <c r="AF3470" i="1" s="1"/>
  <c r="AG3470" i="1" s="1"/>
  <c r="AE3516" i="1"/>
  <c r="AF3516" i="1" s="1"/>
  <c r="AG3516" i="1" s="1"/>
  <c r="AE3545" i="1"/>
  <c r="AF3545" i="1" s="1"/>
  <c r="AG3545" i="1" s="1"/>
  <c r="AE3608" i="1"/>
  <c r="AF3608" i="1" s="1"/>
  <c r="AG3608" i="1" s="1"/>
  <c r="AE3687" i="1"/>
  <c r="AF3687" i="1" s="1"/>
  <c r="AG3687" i="1" s="1"/>
  <c r="AE3991" i="1"/>
  <c r="AF3991" i="1" s="1"/>
  <c r="AG3991" i="1" s="1"/>
  <c r="AE4023" i="1"/>
  <c r="AF4023" i="1" s="1"/>
  <c r="AG4023" i="1" s="1"/>
  <c r="AE4052" i="1"/>
  <c r="AF4052" i="1" s="1"/>
  <c r="AG4052" i="1" s="1"/>
  <c r="AE4107" i="1"/>
  <c r="AF4107" i="1" s="1"/>
  <c r="AG4107" i="1" s="1"/>
  <c r="AE4211" i="1"/>
  <c r="AF4211" i="1" s="1"/>
  <c r="AG4211" i="1" s="1"/>
  <c r="AE4290" i="1"/>
  <c r="AF4290" i="1" s="1"/>
  <c r="AG4290" i="1" s="1"/>
  <c r="AE4327" i="1"/>
  <c r="AF4327" i="1" s="1"/>
  <c r="AG4327" i="1" s="1"/>
  <c r="AE4381" i="1"/>
  <c r="AF4381" i="1" s="1"/>
  <c r="AG4381" i="1" s="1"/>
  <c r="AE4391" i="1"/>
  <c r="AF4391" i="1" s="1"/>
  <c r="AG4391" i="1" s="1"/>
  <c r="AE4409" i="1"/>
  <c r="AF4409" i="1" s="1"/>
  <c r="AG4409" i="1" s="1"/>
  <c r="AE4660" i="1"/>
  <c r="AF4660" i="1" s="1"/>
  <c r="AG4660" i="1" s="1"/>
  <c r="AE4788" i="1"/>
  <c r="AF4788" i="1" s="1"/>
  <c r="AG4788" i="1" s="1"/>
  <c r="AE5172" i="1"/>
  <c r="AF5172" i="1" s="1"/>
  <c r="AG5172" i="1" s="1"/>
  <c r="AE5234" i="1"/>
  <c r="AF5234" i="1" s="1"/>
  <c r="AG5234" i="1" s="1"/>
  <c r="AE5334" i="1"/>
  <c r="AF5334" i="1" s="1"/>
  <c r="AG5334" i="1" s="1"/>
  <c r="AE5377" i="1"/>
  <c r="AF5377" i="1" s="1"/>
  <c r="AG5377" i="1" s="1"/>
  <c r="AE5562" i="1"/>
  <c r="AF5562" i="1" s="1"/>
  <c r="AG5562" i="1" s="1"/>
  <c r="AE5638" i="1"/>
  <c r="AF5638" i="1" s="1"/>
  <c r="AG5638" i="1" s="1"/>
  <c r="AA36" i="1"/>
  <c r="AA99" i="1"/>
  <c r="AA169" i="1"/>
  <c r="AA214" i="1"/>
  <c r="AA249" i="1"/>
  <c r="AA457" i="1"/>
  <c r="AA575" i="1"/>
  <c r="AA709" i="1"/>
  <c r="AA762" i="1"/>
  <c r="AA825" i="1"/>
  <c r="AA1054" i="1"/>
  <c r="AA1159" i="1"/>
  <c r="AA1186" i="1"/>
  <c r="AA1358" i="1"/>
  <c r="AA1470" i="1"/>
  <c r="AA1474" i="1"/>
  <c r="AA1506" i="1"/>
  <c r="AA1565" i="1"/>
  <c r="AA1641" i="1"/>
  <c r="AA1684" i="1"/>
  <c r="AA1796" i="1"/>
  <c r="AA1909" i="1"/>
  <c r="AA1913" i="1"/>
  <c r="AA1934" i="1"/>
  <c r="AA2078" i="1"/>
  <c r="AA2152" i="1"/>
  <c r="AA2191" i="1"/>
  <c r="AA2233" i="1"/>
  <c r="AA2296" i="1"/>
  <c r="AA2493" i="1"/>
  <c r="AA2652" i="1"/>
  <c r="AA2701" i="1"/>
  <c r="AA2737" i="1"/>
  <c r="AA2789" i="1"/>
  <c r="AA2810" i="1"/>
  <c r="AA2956" i="1"/>
  <c r="AA3177" i="1"/>
  <c r="AA3470" i="1"/>
  <c r="AA3516" i="1"/>
  <c r="AA3545" i="1"/>
  <c r="AA3608" i="1"/>
  <c r="AA3687" i="1"/>
  <c r="AA3991" i="1"/>
  <c r="AA4023" i="1"/>
  <c r="AA4052" i="1"/>
  <c r="AA4107" i="1"/>
  <c r="AA4211" i="1"/>
  <c r="AA4290" i="1"/>
  <c r="AA4327" i="1"/>
  <c r="AA4381" i="1"/>
  <c r="AA4391" i="1"/>
  <c r="AA4409" i="1"/>
  <c r="AA4660" i="1"/>
  <c r="AA4788" i="1"/>
  <c r="AA5172" i="1"/>
  <c r="AA5234" i="1"/>
  <c r="AA5334" i="1"/>
  <c r="AA5377" i="1"/>
  <c r="AA5562" i="1"/>
  <c r="AA5638" i="1"/>
  <c r="AE19" i="1" l="1"/>
  <c r="AF19" i="1" s="1"/>
  <c r="AG19" i="1" s="1"/>
  <c r="AE20" i="1"/>
  <c r="AF20" i="1" s="1"/>
  <c r="AG20" i="1" s="1"/>
  <c r="AE21" i="1"/>
  <c r="AF21" i="1" s="1"/>
  <c r="AG21" i="1" s="1"/>
  <c r="AE22" i="1"/>
  <c r="AF22" i="1" s="1"/>
  <c r="AG22" i="1" s="1"/>
  <c r="AE23" i="1"/>
  <c r="AF23" i="1" s="1"/>
  <c r="AG23" i="1" s="1"/>
  <c r="AE24" i="1"/>
  <c r="AF24" i="1" s="1"/>
  <c r="AG24" i="1" s="1"/>
  <c r="AE25" i="1"/>
  <c r="AF25" i="1" s="1"/>
  <c r="AG25" i="1" s="1"/>
  <c r="AE26" i="1"/>
  <c r="AF26" i="1" s="1"/>
  <c r="AG26" i="1" s="1"/>
  <c r="AE27" i="1"/>
  <c r="AF27" i="1" s="1"/>
  <c r="AG27" i="1" s="1"/>
  <c r="AE28" i="1"/>
  <c r="AF28" i="1" s="1"/>
  <c r="AG28" i="1" s="1"/>
  <c r="AE29" i="1"/>
  <c r="AF29" i="1" s="1"/>
  <c r="AG29" i="1" s="1"/>
  <c r="AE31" i="1"/>
  <c r="AF31" i="1" s="1"/>
  <c r="AG31" i="1" s="1"/>
  <c r="AE32" i="1"/>
  <c r="AF32" i="1" s="1"/>
  <c r="AG32" i="1" s="1"/>
  <c r="AE33" i="1"/>
  <c r="AF33" i="1" s="1"/>
  <c r="AG33" i="1" s="1"/>
  <c r="AE34" i="1"/>
  <c r="AF34" i="1" s="1"/>
  <c r="AG34" i="1" s="1"/>
  <c r="AE35" i="1"/>
  <c r="AF35" i="1" s="1"/>
  <c r="AG35" i="1" s="1"/>
  <c r="AE37" i="1"/>
  <c r="AF37" i="1" s="1"/>
  <c r="AG37" i="1" s="1"/>
  <c r="AE38" i="1"/>
  <c r="AF38" i="1" s="1"/>
  <c r="AG38" i="1" s="1"/>
  <c r="AE39" i="1"/>
  <c r="AF39" i="1" s="1"/>
  <c r="AG39" i="1" s="1"/>
  <c r="AE40" i="1"/>
  <c r="AF40" i="1" s="1"/>
  <c r="AG40" i="1" s="1"/>
  <c r="AE41" i="1"/>
  <c r="AF41" i="1" s="1"/>
  <c r="AG41" i="1" s="1"/>
  <c r="AE42" i="1"/>
  <c r="AF42" i="1" s="1"/>
  <c r="AG42" i="1" s="1"/>
  <c r="AE43" i="1"/>
  <c r="AF43" i="1" s="1"/>
  <c r="AG43" i="1" s="1"/>
  <c r="AE44" i="1"/>
  <c r="AF44" i="1" s="1"/>
  <c r="AG44" i="1" s="1"/>
  <c r="AE45" i="1"/>
  <c r="AF45" i="1" s="1"/>
  <c r="AG45" i="1" s="1"/>
  <c r="AE46" i="1"/>
  <c r="AF46" i="1" s="1"/>
  <c r="AG46" i="1" s="1"/>
  <c r="AE47" i="1"/>
  <c r="AF47" i="1" s="1"/>
  <c r="AG47" i="1" s="1"/>
  <c r="AE48" i="1"/>
  <c r="AF48" i="1" s="1"/>
  <c r="AG48" i="1" s="1"/>
  <c r="AE50" i="1"/>
  <c r="AF50" i="1" s="1"/>
  <c r="AG50" i="1" s="1"/>
  <c r="AE51" i="1"/>
  <c r="AF51" i="1" s="1"/>
  <c r="AG51" i="1" s="1"/>
  <c r="AE52" i="1"/>
  <c r="AF52" i="1" s="1"/>
  <c r="AG52" i="1" s="1"/>
  <c r="AE53" i="1"/>
  <c r="AF53" i="1" s="1"/>
  <c r="AG53" i="1" s="1"/>
  <c r="AE54" i="1"/>
  <c r="AF54" i="1" s="1"/>
  <c r="AG54" i="1" s="1"/>
  <c r="AE55" i="1"/>
  <c r="AF55" i="1" s="1"/>
  <c r="AG55" i="1" s="1"/>
  <c r="AE56" i="1"/>
  <c r="AF56" i="1" s="1"/>
  <c r="AG56" i="1" s="1"/>
  <c r="AE57" i="1"/>
  <c r="AF57" i="1" s="1"/>
  <c r="AG57" i="1" s="1"/>
  <c r="AE58" i="1"/>
  <c r="AF58" i="1" s="1"/>
  <c r="AG58" i="1" s="1"/>
  <c r="AE59" i="1"/>
  <c r="AF59" i="1" s="1"/>
  <c r="AG59" i="1" s="1"/>
  <c r="AE60" i="1"/>
  <c r="AF60" i="1" s="1"/>
  <c r="AG60" i="1" s="1"/>
  <c r="AE61" i="1"/>
  <c r="AF61" i="1" s="1"/>
  <c r="AG61" i="1" s="1"/>
  <c r="AE62" i="1"/>
  <c r="AF62" i="1" s="1"/>
  <c r="AG62" i="1" s="1"/>
  <c r="AE63" i="1"/>
  <c r="AF63" i="1" s="1"/>
  <c r="AG63" i="1" s="1"/>
  <c r="AE64" i="1"/>
  <c r="AF64" i="1" s="1"/>
  <c r="AG64" i="1" s="1"/>
  <c r="AE65" i="1"/>
  <c r="AF65" i="1" s="1"/>
  <c r="AG65" i="1" s="1"/>
  <c r="AE66" i="1"/>
  <c r="AF66" i="1" s="1"/>
  <c r="AG66" i="1" s="1"/>
  <c r="AE68" i="1"/>
  <c r="AF68" i="1" s="1"/>
  <c r="AG68" i="1" s="1"/>
  <c r="AE69" i="1"/>
  <c r="AF69" i="1" s="1"/>
  <c r="AG69" i="1" s="1"/>
  <c r="AE70" i="1"/>
  <c r="AF70" i="1" s="1"/>
  <c r="AG70" i="1" s="1"/>
  <c r="AE71" i="1"/>
  <c r="AF71" i="1" s="1"/>
  <c r="AG71" i="1" s="1"/>
  <c r="AE72" i="1"/>
  <c r="AF72" i="1" s="1"/>
  <c r="AG72" i="1" s="1"/>
  <c r="AE73" i="1"/>
  <c r="AF73" i="1" s="1"/>
  <c r="AG73" i="1" s="1"/>
  <c r="AE74" i="1"/>
  <c r="AF74" i="1" s="1"/>
  <c r="AG74" i="1" s="1"/>
  <c r="AE75" i="1"/>
  <c r="AF75" i="1" s="1"/>
  <c r="AG75" i="1" s="1"/>
  <c r="AE77" i="1"/>
  <c r="AF77" i="1" s="1"/>
  <c r="AG77" i="1" s="1"/>
  <c r="AE78" i="1"/>
  <c r="AF78" i="1" s="1"/>
  <c r="AG78" i="1" s="1"/>
  <c r="AE80" i="1"/>
  <c r="AF80" i="1" s="1"/>
  <c r="AG80" i="1" s="1"/>
  <c r="AE81" i="1"/>
  <c r="AF81" i="1" s="1"/>
  <c r="AG81" i="1" s="1"/>
  <c r="AE82" i="1"/>
  <c r="AF82" i="1" s="1"/>
  <c r="AG82" i="1" s="1"/>
  <c r="AE83" i="1"/>
  <c r="AF83" i="1" s="1"/>
  <c r="AG83" i="1" s="1"/>
  <c r="AE84" i="1"/>
  <c r="AF84" i="1" s="1"/>
  <c r="AG84" i="1" s="1"/>
  <c r="AE85" i="1"/>
  <c r="AF85" i="1" s="1"/>
  <c r="AG85" i="1" s="1"/>
  <c r="AE87" i="1"/>
  <c r="AF87" i="1" s="1"/>
  <c r="AG87" i="1" s="1"/>
  <c r="AE89" i="1"/>
  <c r="AF89" i="1" s="1"/>
  <c r="AG89" i="1" s="1"/>
  <c r="AE90" i="1"/>
  <c r="AF90" i="1" s="1"/>
  <c r="AG90" i="1" s="1"/>
  <c r="AE91" i="1"/>
  <c r="AF91" i="1" s="1"/>
  <c r="AG91" i="1" s="1"/>
  <c r="AE92" i="1"/>
  <c r="AF92" i="1" s="1"/>
  <c r="AG92" i="1" s="1"/>
  <c r="AE93" i="1"/>
  <c r="AF93" i="1" s="1"/>
  <c r="AG93" i="1" s="1"/>
  <c r="AE94" i="1"/>
  <c r="AF94" i="1" s="1"/>
  <c r="AG94" i="1" s="1"/>
  <c r="AE95" i="1"/>
  <c r="AF95" i="1" s="1"/>
  <c r="AG95" i="1" s="1"/>
  <c r="AE96" i="1"/>
  <c r="AF96" i="1" s="1"/>
  <c r="AG96" i="1" s="1"/>
  <c r="AE97" i="1"/>
  <c r="AF97" i="1" s="1"/>
  <c r="AG97" i="1" s="1"/>
  <c r="AE98" i="1"/>
  <c r="AF98" i="1" s="1"/>
  <c r="AG98" i="1" s="1"/>
  <c r="AE100" i="1"/>
  <c r="AF100" i="1" s="1"/>
  <c r="AG100" i="1" s="1"/>
  <c r="AE101" i="1"/>
  <c r="AF101" i="1" s="1"/>
  <c r="AG101" i="1" s="1"/>
  <c r="AE102" i="1"/>
  <c r="AF102" i="1" s="1"/>
  <c r="AG102" i="1" s="1"/>
  <c r="AE103" i="1"/>
  <c r="AF103" i="1" s="1"/>
  <c r="AG103" i="1" s="1"/>
  <c r="AE106" i="1"/>
  <c r="AF106" i="1" s="1"/>
  <c r="AG106" i="1" s="1"/>
  <c r="AE107" i="1"/>
  <c r="AF107" i="1" s="1"/>
  <c r="AG107" i="1" s="1"/>
  <c r="AE108" i="1"/>
  <c r="AF108" i="1" s="1"/>
  <c r="AG108" i="1" s="1"/>
  <c r="AE109" i="1"/>
  <c r="AF109" i="1" s="1"/>
  <c r="AG109" i="1" s="1"/>
  <c r="AE110" i="1"/>
  <c r="AF110" i="1" s="1"/>
  <c r="AG110" i="1" s="1"/>
  <c r="AE111" i="1"/>
  <c r="AF111" i="1" s="1"/>
  <c r="AG111" i="1" s="1"/>
  <c r="AE112" i="1"/>
  <c r="AF112" i="1" s="1"/>
  <c r="AG112" i="1" s="1"/>
  <c r="AE113" i="1"/>
  <c r="AF113" i="1" s="1"/>
  <c r="AG113" i="1" s="1"/>
  <c r="AE114" i="1"/>
  <c r="AF114" i="1" s="1"/>
  <c r="AG114" i="1" s="1"/>
  <c r="AE115" i="1"/>
  <c r="AF115" i="1" s="1"/>
  <c r="AG115" i="1" s="1"/>
  <c r="AE117" i="1"/>
  <c r="AF117" i="1" s="1"/>
  <c r="AG117" i="1" s="1"/>
  <c r="AE118" i="1"/>
  <c r="AF118" i="1" s="1"/>
  <c r="AG118" i="1" s="1"/>
  <c r="AE119" i="1"/>
  <c r="AF119" i="1" s="1"/>
  <c r="AG119" i="1" s="1"/>
  <c r="AE120" i="1"/>
  <c r="AF120" i="1" s="1"/>
  <c r="AG120" i="1" s="1"/>
  <c r="AE121" i="1"/>
  <c r="AF121" i="1" s="1"/>
  <c r="AG121" i="1" s="1"/>
  <c r="AE122" i="1"/>
  <c r="AF122" i="1" s="1"/>
  <c r="AG122" i="1" s="1"/>
  <c r="AE123" i="1"/>
  <c r="AF123" i="1" s="1"/>
  <c r="AG123" i="1" s="1"/>
  <c r="AE124" i="1"/>
  <c r="AF124" i="1" s="1"/>
  <c r="AG124" i="1" s="1"/>
  <c r="AE125" i="1"/>
  <c r="AF125" i="1" s="1"/>
  <c r="AG125" i="1" s="1"/>
  <c r="AE126" i="1"/>
  <c r="AF126" i="1" s="1"/>
  <c r="AG126" i="1" s="1"/>
  <c r="AE127" i="1"/>
  <c r="AF127" i="1" s="1"/>
  <c r="AG127" i="1" s="1"/>
  <c r="AE128" i="1"/>
  <c r="AF128" i="1" s="1"/>
  <c r="AG128" i="1" s="1"/>
  <c r="AE129" i="1"/>
  <c r="AF129" i="1" s="1"/>
  <c r="AG129" i="1" s="1"/>
  <c r="AE131" i="1"/>
  <c r="AF131" i="1" s="1"/>
  <c r="AG131" i="1" s="1"/>
  <c r="AE132" i="1"/>
  <c r="AF132" i="1" s="1"/>
  <c r="AG132" i="1" s="1"/>
  <c r="AE133" i="1"/>
  <c r="AF133" i="1" s="1"/>
  <c r="AG133" i="1" s="1"/>
  <c r="AE134" i="1"/>
  <c r="AF134" i="1" s="1"/>
  <c r="AG134" i="1" s="1"/>
  <c r="AE135" i="1"/>
  <c r="AF135" i="1" s="1"/>
  <c r="AG135" i="1" s="1"/>
  <c r="AE136" i="1"/>
  <c r="AF136" i="1" s="1"/>
  <c r="AG136" i="1" s="1"/>
  <c r="AE137" i="1"/>
  <c r="AF137" i="1" s="1"/>
  <c r="AG137" i="1" s="1"/>
  <c r="AE139" i="1"/>
  <c r="AF139" i="1" s="1"/>
  <c r="AG139" i="1" s="1"/>
  <c r="AE140" i="1"/>
  <c r="AF140" i="1" s="1"/>
  <c r="AG140" i="1" s="1"/>
  <c r="AE141" i="1"/>
  <c r="AF141" i="1" s="1"/>
  <c r="AG141" i="1" s="1"/>
  <c r="AE142" i="1"/>
  <c r="AF142" i="1" s="1"/>
  <c r="AG142" i="1" s="1"/>
  <c r="AE143" i="1"/>
  <c r="AF143" i="1" s="1"/>
  <c r="AG143" i="1" s="1"/>
  <c r="AE144" i="1"/>
  <c r="AF144" i="1" s="1"/>
  <c r="AG144" i="1" s="1"/>
  <c r="AE145" i="1"/>
  <c r="AF145" i="1" s="1"/>
  <c r="AG145" i="1" s="1"/>
  <c r="AE146" i="1"/>
  <c r="AF146" i="1" s="1"/>
  <c r="AG146" i="1" s="1"/>
  <c r="AE147" i="1"/>
  <c r="AF147" i="1" s="1"/>
  <c r="AG147" i="1" s="1"/>
  <c r="AE148" i="1"/>
  <c r="AF148" i="1" s="1"/>
  <c r="AG148" i="1" s="1"/>
  <c r="AE149" i="1"/>
  <c r="AF149" i="1" s="1"/>
  <c r="AG149" i="1" s="1"/>
  <c r="AE150" i="1"/>
  <c r="AF150" i="1" s="1"/>
  <c r="AG150" i="1" s="1"/>
  <c r="AE151" i="1"/>
  <c r="AF151" i="1" s="1"/>
  <c r="AG151" i="1" s="1"/>
  <c r="AE152" i="1"/>
  <c r="AF152" i="1" s="1"/>
  <c r="AG152" i="1" s="1"/>
  <c r="AE153" i="1"/>
  <c r="AF153" i="1" s="1"/>
  <c r="AG153" i="1" s="1"/>
  <c r="AE154" i="1"/>
  <c r="AF154" i="1" s="1"/>
  <c r="AG154" i="1" s="1"/>
  <c r="AE155" i="1"/>
  <c r="AF155" i="1" s="1"/>
  <c r="AG155" i="1" s="1"/>
  <c r="AE156" i="1"/>
  <c r="AF156" i="1" s="1"/>
  <c r="AG156" i="1" s="1"/>
  <c r="AE157" i="1"/>
  <c r="AF157" i="1" s="1"/>
  <c r="AG157" i="1" s="1"/>
  <c r="AE158" i="1"/>
  <c r="AF158" i="1" s="1"/>
  <c r="AG158" i="1" s="1"/>
  <c r="AE159" i="1"/>
  <c r="AF159" i="1" s="1"/>
  <c r="AG159" i="1" s="1"/>
  <c r="AE160" i="1"/>
  <c r="AF160" i="1" s="1"/>
  <c r="AG160" i="1" s="1"/>
  <c r="AE161" i="1"/>
  <c r="AF161" i="1" s="1"/>
  <c r="AG161" i="1" s="1"/>
  <c r="AE162" i="1"/>
  <c r="AF162" i="1" s="1"/>
  <c r="AG162" i="1" s="1"/>
  <c r="AE164" i="1"/>
  <c r="AF164" i="1" s="1"/>
  <c r="AG164" i="1" s="1"/>
  <c r="AE166" i="1"/>
  <c r="AF166" i="1" s="1"/>
  <c r="AG166" i="1" s="1"/>
  <c r="AE167" i="1"/>
  <c r="AF167" i="1" s="1"/>
  <c r="AG167" i="1" s="1"/>
  <c r="AE168" i="1"/>
  <c r="AF168" i="1" s="1"/>
  <c r="AG168" i="1" s="1"/>
  <c r="AE170" i="1"/>
  <c r="AF170" i="1" s="1"/>
  <c r="AG170" i="1" s="1"/>
  <c r="AE171" i="1"/>
  <c r="AF171" i="1" s="1"/>
  <c r="AG171" i="1" s="1"/>
  <c r="AE172" i="1"/>
  <c r="AF172" i="1" s="1"/>
  <c r="AG172" i="1" s="1"/>
  <c r="AE173" i="1"/>
  <c r="AF173" i="1" s="1"/>
  <c r="AG173" i="1" s="1"/>
  <c r="AE174" i="1"/>
  <c r="AF174" i="1" s="1"/>
  <c r="AG174" i="1" s="1"/>
  <c r="AE175" i="1"/>
  <c r="AF175" i="1" s="1"/>
  <c r="AG175" i="1" s="1"/>
  <c r="AE176" i="1"/>
  <c r="AF176" i="1" s="1"/>
  <c r="AG176" i="1" s="1"/>
  <c r="AE177" i="1"/>
  <c r="AF177" i="1" s="1"/>
  <c r="AG177" i="1" s="1"/>
  <c r="AE178" i="1"/>
  <c r="AF178" i="1" s="1"/>
  <c r="AG178" i="1" s="1"/>
  <c r="AE179" i="1"/>
  <c r="AF179" i="1" s="1"/>
  <c r="AG179" i="1" s="1"/>
  <c r="AE180" i="1"/>
  <c r="AF180" i="1" s="1"/>
  <c r="AG180" i="1" s="1"/>
  <c r="AE181" i="1"/>
  <c r="AF181" i="1" s="1"/>
  <c r="AG181" i="1" s="1"/>
  <c r="AE182" i="1"/>
  <c r="AF182" i="1" s="1"/>
  <c r="AG182" i="1" s="1"/>
  <c r="AE183" i="1"/>
  <c r="AF183" i="1" s="1"/>
  <c r="AG183" i="1" s="1"/>
  <c r="AE184" i="1"/>
  <c r="AF184" i="1" s="1"/>
  <c r="AG184" i="1" s="1"/>
  <c r="AE186" i="1"/>
  <c r="AF186" i="1" s="1"/>
  <c r="AG186" i="1" s="1"/>
  <c r="AE187" i="1"/>
  <c r="AF187" i="1" s="1"/>
  <c r="AG187" i="1" s="1"/>
  <c r="AE188" i="1"/>
  <c r="AF188" i="1" s="1"/>
  <c r="AG188" i="1" s="1"/>
  <c r="AE189" i="1"/>
  <c r="AF189" i="1" s="1"/>
  <c r="AG189" i="1" s="1"/>
  <c r="AE190" i="1"/>
  <c r="AF190" i="1" s="1"/>
  <c r="AG190" i="1" s="1"/>
  <c r="AE191" i="1"/>
  <c r="AF191" i="1" s="1"/>
  <c r="AG191" i="1" s="1"/>
  <c r="AE192" i="1"/>
  <c r="AF192" i="1" s="1"/>
  <c r="AG192" i="1" s="1"/>
  <c r="AE193" i="1"/>
  <c r="AF193" i="1" s="1"/>
  <c r="AG193" i="1" s="1"/>
  <c r="AE194" i="1"/>
  <c r="AF194" i="1" s="1"/>
  <c r="AG194" i="1" s="1"/>
  <c r="AE196" i="1"/>
  <c r="AF196" i="1" s="1"/>
  <c r="AG196" i="1" s="1"/>
  <c r="AE197" i="1"/>
  <c r="AF197" i="1" s="1"/>
  <c r="AG197" i="1" s="1"/>
  <c r="AE198" i="1"/>
  <c r="AF198" i="1" s="1"/>
  <c r="AG198" i="1" s="1"/>
  <c r="AE199" i="1"/>
  <c r="AF199" i="1" s="1"/>
  <c r="AG199" i="1" s="1"/>
  <c r="AE201" i="1"/>
  <c r="AF201" i="1" s="1"/>
  <c r="AG201" i="1" s="1"/>
  <c r="AE202" i="1"/>
  <c r="AF202" i="1" s="1"/>
  <c r="AG202" i="1" s="1"/>
  <c r="AE203" i="1"/>
  <c r="AF203" i="1" s="1"/>
  <c r="AG203" i="1" s="1"/>
  <c r="AE204" i="1"/>
  <c r="AF204" i="1" s="1"/>
  <c r="AG204" i="1" s="1"/>
  <c r="AE205" i="1"/>
  <c r="AF205" i="1" s="1"/>
  <c r="AG205" i="1" s="1"/>
  <c r="AE206" i="1"/>
  <c r="AF206" i="1" s="1"/>
  <c r="AG206" i="1" s="1"/>
  <c r="AE207" i="1"/>
  <c r="AF207" i="1" s="1"/>
  <c r="AG207" i="1" s="1"/>
  <c r="AE208" i="1"/>
  <c r="AF208" i="1" s="1"/>
  <c r="AG208" i="1" s="1"/>
  <c r="AE209" i="1"/>
  <c r="AF209" i="1" s="1"/>
  <c r="AG209" i="1" s="1"/>
  <c r="AE210" i="1"/>
  <c r="AF210" i="1" s="1"/>
  <c r="AG210" i="1" s="1"/>
  <c r="AE212" i="1"/>
  <c r="AF212" i="1" s="1"/>
  <c r="AG212" i="1" s="1"/>
  <c r="AE215" i="1"/>
  <c r="AF215" i="1" s="1"/>
  <c r="AG215" i="1" s="1"/>
  <c r="AE216" i="1"/>
  <c r="AF216" i="1" s="1"/>
  <c r="AG216" i="1" s="1"/>
  <c r="AE217" i="1"/>
  <c r="AF217" i="1" s="1"/>
  <c r="AG217" i="1" s="1"/>
  <c r="AE218" i="1"/>
  <c r="AF218" i="1" s="1"/>
  <c r="AG218" i="1" s="1"/>
  <c r="AE219" i="1"/>
  <c r="AF219" i="1" s="1"/>
  <c r="AG219" i="1" s="1"/>
  <c r="AE220" i="1"/>
  <c r="AF220" i="1" s="1"/>
  <c r="AG220" i="1" s="1"/>
  <c r="AE221" i="1"/>
  <c r="AF221" i="1" s="1"/>
  <c r="AG221" i="1" s="1"/>
  <c r="AE223" i="1"/>
  <c r="AF223" i="1" s="1"/>
  <c r="AG223" i="1" s="1"/>
  <c r="AE224" i="1"/>
  <c r="AF224" i="1" s="1"/>
  <c r="AG224" i="1" s="1"/>
  <c r="AE226" i="1"/>
  <c r="AF226" i="1" s="1"/>
  <c r="AG226" i="1" s="1"/>
  <c r="AE229" i="1"/>
  <c r="AF229" i="1" s="1"/>
  <c r="AG229" i="1" s="1"/>
  <c r="AE230" i="1"/>
  <c r="AF230" i="1" s="1"/>
  <c r="AG230" i="1" s="1"/>
  <c r="AE231" i="1"/>
  <c r="AF231" i="1" s="1"/>
  <c r="AG231" i="1" s="1"/>
  <c r="AE233" i="1"/>
  <c r="AF233" i="1" s="1"/>
  <c r="AG233" i="1" s="1"/>
  <c r="AE234" i="1"/>
  <c r="AF234" i="1" s="1"/>
  <c r="AG234" i="1" s="1"/>
  <c r="AE235" i="1"/>
  <c r="AF235" i="1" s="1"/>
  <c r="AG235" i="1" s="1"/>
  <c r="AE236" i="1"/>
  <c r="AF236" i="1" s="1"/>
  <c r="AG236" i="1" s="1"/>
  <c r="AE237" i="1"/>
  <c r="AF237" i="1" s="1"/>
  <c r="AG237" i="1" s="1"/>
  <c r="AE238" i="1"/>
  <c r="AF238" i="1" s="1"/>
  <c r="AG238" i="1" s="1"/>
  <c r="AE239" i="1"/>
  <c r="AF239" i="1" s="1"/>
  <c r="AG239" i="1" s="1"/>
  <c r="AE240" i="1"/>
  <c r="AF240" i="1" s="1"/>
  <c r="AG240" i="1" s="1"/>
  <c r="AE241" i="1"/>
  <c r="AF241" i="1" s="1"/>
  <c r="AG241" i="1" s="1"/>
  <c r="AE242" i="1"/>
  <c r="AF242" i="1" s="1"/>
  <c r="AG242" i="1" s="1"/>
  <c r="AE244" i="1"/>
  <c r="AF244" i="1" s="1"/>
  <c r="AG244" i="1" s="1"/>
  <c r="AE245" i="1"/>
  <c r="AF245" i="1" s="1"/>
  <c r="AG245" i="1" s="1"/>
  <c r="AE246" i="1"/>
  <c r="AF246" i="1" s="1"/>
  <c r="AG246" i="1" s="1"/>
  <c r="AE247" i="1"/>
  <c r="AF247" i="1" s="1"/>
  <c r="AG247" i="1" s="1"/>
  <c r="AE248" i="1"/>
  <c r="AF248" i="1" s="1"/>
  <c r="AG248" i="1" s="1"/>
  <c r="AE251" i="1"/>
  <c r="AF251" i="1" s="1"/>
  <c r="AG251" i="1" s="1"/>
  <c r="AE252" i="1"/>
  <c r="AF252" i="1" s="1"/>
  <c r="AG252" i="1" s="1"/>
  <c r="AE253" i="1"/>
  <c r="AF253" i="1" s="1"/>
  <c r="AG253" i="1" s="1"/>
  <c r="AE254" i="1"/>
  <c r="AF254" i="1" s="1"/>
  <c r="AG254" i="1" s="1"/>
  <c r="AE256" i="1"/>
  <c r="AF256" i="1" s="1"/>
  <c r="AG256" i="1" s="1"/>
  <c r="AE257" i="1"/>
  <c r="AF257" i="1" s="1"/>
  <c r="AG257" i="1" s="1"/>
  <c r="AE258" i="1"/>
  <c r="AF258" i="1" s="1"/>
  <c r="AG258" i="1" s="1"/>
  <c r="AE259" i="1"/>
  <c r="AF259" i="1" s="1"/>
  <c r="AG259" i="1" s="1"/>
  <c r="AE260" i="1"/>
  <c r="AF260" i="1" s="1"/>
  <c r="AG260" i="1" s="1"/>
  <c r="AE261" i="1"/>
  <c r="AF261" i="1" s="1"/>
  <c r="AG261" i="1" s="1"/>
  <c r="AE262" i="1"/>
  <c r="AF262" i="1" s="1"/>
  <c r="AG262" i="1" s="1"/>
  <c r="AE264" i="1"/>
  <c r="AF264" i="1" s="1"/>
  <c r="AG264" i="1" s="1"/>
  <c r="AE268" i="1"/>
  <c r="AF268" i="1" s="1"/>
  <c r="AG268" i="1" s="1"/>
  <c r="AE270" i="1"/>
  <c r="AF270" i="1" s="1"/>
  <c r="AG270" i="1" s="1"/>
  <c r="AE271" i="1"/>
  <c r="AF271" i="1" s="1"/>
  <c r="AG271" i="1" s="1"/>
  <c r="AE273" i="1"/>
  <c r="AF273" i="1" s="1"/>
  <c r="AG273" i="1" s="1"/>
  <c r="AE274" i="1"/>
  <c r="AF274" i="1" s="1"/>
  <c r="AG274" i="1" s="1"/>
  <c r="AE276" i="1"/>
  <c r="AF276" i="1" s="1"/>
  <c r="AG276" i="1" s="1"/>
  <c r="AE279" i="1"/>
  <c r="AF279" i="1" s="1"/>
  <c r="AG279" i="1" s="1"/>
  <c r="AE280" i="1"/>
  <c r="AF280" i="1" s="1"/>
  <c r="AG280" i="1" s="1"/>
  <c r="AE281" i="1"/>
  <c r="AF281" i="1" s="1"/>
  <c r="AG281" i="1" s="1"/>
  <c r="AE282" i="1"/>
  <c r="AF282" i="1" s="1"/>
  <c r="AG282" i="1" s="1"/>
  <c r="AE283" i="1"/>
  <c r="AF283" i="1" s="1"/>
  <c r="AG283" i="1" s="1"/>
  <c r="AE284" i="1"/>
  <c r="AF284" i="1" s="1"/>
  <c r="AG284" i="1" s="1"/>
  <c r="AE285" i="1"/>
  <c r="AF285" i="1" s="1"/>
  <c r="AG285" i="1" s="1"/>
  <c r="AE287" i="1"/>
  <c r="AF287" i="1" s="1"/>
  <c r="AG287" i="1" s="1"/>
  <c r="AE288" i="1"/>
  <c r="AF288" i="1" s="1"/>
  <c r="AG288" i="1" s="1"/>
  <c r="AE289" i="1"/>
  <c r="AF289" i="1" s="1"/>
  <c r="AG289" i="1" s="1"/>
  <c r="AE290" i="1"/>
  <c r="AF290" i="1" s="1"/>
  <c r="AG290" i="1" s="1"/>
  <c r="AE292" i="1"/>
  <c r="AF292" i="1" s="1"/>
  <c r="AG292" i="1" s="1"/>
  <c r="AE293" i="1"/>
  <c r="AF293" i="1" s="1"/>
  <c r="AG293" i="1" s="1"/>
  <c r="AE294" i="1"/>
  <c r="AF294" i="1" s="1"/>
  <c r="AG294" i="1" s="1"/>
  <c r="AE295" i="1"/>
  <c r="AF295" i="1" s="1"/>
  <c r="AG295" i="1" s="1"/>
  <c r="AE296" i="1"/>
  <c r="AF296" i="1" s="1"/>
  <c r="AG296" i="1" s="1"/>
  <c r="AE297" i="1"/>
  <c r="AF297" i="1" s="1"/>
  <c r="AG297" i="1" s="1"/>
  <c r="AE298" i="1"/>
  <c r="AF298" i="1" s="1"/>
  <c r="AG298" i="1" s="1"/>
  <c r="AE299" i="1"/>
  <c r="AF299" i="1" s="1"/>
  <c r="AG299" i="1" s="1"/>
  <c r="AE300" i="1"/>
  <c r="AF300" i="1" s="1"/>
  <c r="AG300" i="1" s="1"/>
  <c r="AE301" i="1"/>
  <c r="AF301" i="1" s="1"/>
  <c r="AG301" i="1" s="1"/>
  <c r="AE302" i="1"/>
  <c r="AF302" i="1" s="1"/>
  <c r="AG302" i="1" s="1"/>
  <c r="AE303" i="1"/>
  <c r="AF303" i="1" s="1"/>
  <c r="AG303" i="1" s="1"/>
  <c r="AE304" i="1"/>
  <c r="AF304" i="1" s="1"/>
  <c r="AG304" i="1" s="1"/>
  <c r="AE305" i="1"/>
  <c r="AF305" i="1" s="1"/>
  <c r="AG305" i="1" s="1"/>
  <c r="AE307" i="1"/>
  <c r="AF307" i="1" s="1"/>
  <c r="AG307" i="1" s="1"/>
  <c r="AE308" i="1"/>
  <c r="AF308" i="1" s="1"/>
  <c r="AG308" i="1" s="1"/>
  <c r="AE309" i="1"/>
  <c r="AF309" i="1" s="1"/>
  <c r="AG309" i="1" s="1"/>
  <c r="AE310" i="1"/>
  <c r="AF310" i="1" s="1"/>
  <c r="AG310" i="1" s="1"/>
  <c r="AE311" i="1"/>
  <c r="AF311" i="1" s="1"/>
  <c r="AG311" i="1" s="1"/>
  <c r="AE312" i="1"/>
  <c r="AF312" i="1" s="1"/>
  <c r="AG312" i="1" s="1"/>
  <c r="AE313" i="1"/>
  <c r="AF313" i="1" s="1"/>
  <c r="AG313" i="1" s="1"/>
  <c r="AE315" i="1"/>
  <c r="AF315" i="1" s="1"/>
  <c r="AG315" i="1" s="1"/>
  <c r="AE316" i="1"/>
  <c r="AF316" i="1" s="1"/>
  <c r="AG316" i="1" s="1"/>
  <c r="AE317" i="1"/>
  <c r="AF317" i="1" s="1"/>
  <c r="AG317" i="1" s="1"/>
  <c r="AE319" i="1"/>
  <c r="AF319" i="1" s="1"/>
  <c r="AG319" i="1" s="1"/>
  <c r="AE320" i="1"/>
  <c r="AF320" i="1" s="1"/>
  <c r="AG320" i="1" s="1"/>
  <c r="AE322" i="1"/>
  <c r="AF322" i="1" s="1"/>
  <c r="AG322" i="1" s="1"/>
  <c r="AE323" i="1"/>
  <c r="AF323" i="1" s="1"/>
  <c r="AG323" i="1" s="1"/>
  <c r="AE324" i="1"/>
  <c r="AF324" i="1" s="1"/>
  <c r="AG324" i="1" s="1"/>
  <c r="AE325" i="1"/>
  <c r="AF325" i="1" s="1"/>
  <c r="AG325" i="1" s="1"/>
  <c r="AE326" i="1"/>
  <c r="AF326" i="1" s="1"/>
  <c r="AG326" i="1" s="1"/>
  <c r="AE327" i="1"/>
  <c r="AF327" i="1" s="1"/>
  <c r="AG327" i="1" s="1"/>
  <c r="AE328" i="1"/>
  <c r="AF328" i="1" s="1"/>
  <c r="AG328" i="1" s="1"/>
  <c r="AE330" i="1"/>
  <c r="AF330" i="1" s="1"/>
  <c r="AG330" i="1" s="1"/>
  <c r="AE331" i="1"/>
  <c r="AF331" i="1" s="1"/>
  <c r="AG331" i="1" s="1"/>
  <c r="AE332" i="1"/>
  <c r="AF332" i="1" s="1"/>
  <c r="AG332" i="1" s="1"/>
  <c r="AE333" i="1"/>
  <c r="AF333" i="1" s="1"/>
  <c r="AG333" i="1" s="1"/>
  <c r="AE334" i="1"/>
  <c r="AF334" i="1" s="1"/>
  <c r="AG334" i="1" s="1"/>
  <c r="AE336" i="1"/>
  <c r="AF336" i="1" s="1"/>
  <c r="AG336" i="1" s="1"/>
  <c r="AE337" i="1"/>
  <c r="AF337" i="1" s="1"/>
  <c r="AG337" i="1" s="1"/>
  <c r="AE339" i="1"/>
  <c r="AF339" i="1" s="1"/>
  <c r="AG339" i="1" s="1"/>
  <c r="AE340" i="1"/>
  <c r="AF340" i="1" s="1"/>
  <c r="AG340" i="1" s="1"/>
  <c r="AE343" i="1"/>
  <c r="AF343" i="1" s="1"/>
  <c r="AG343" i="1" s="1"/>
  <c r="AE344" i="1"/>
  <c r="AF344" i="1" s="1"/>
  <c r="AG344" i="1" s="1"/>
  <c r="AE345" i="1"/>
  <c r="AF345" i="1" s="1"/>
  <c r="AG345" i="1" s="1"/>
  <c r="AE347" i="1"/>
  <c r="AF347" i="1" s="1"/>
  <c r="AG347" i="1" s="1"/>
  <c r="AE348" i="1"/>
  <c r="AF348" i="1" s="1"/>
  <c r="AG348" i="1" s="1"/>
  <c r="AE349" i="1"/>
  <c r="AF349" i="1" s="1"/>
  <c r="AG349" i="1" s="1"/>
  <c r="AE350" i="1"/>
  <c r="AF350" i="1" s="1"/>
  <c r="AG350" i="1" s="1"/>
  <c r="AE351" i="1"/>
  <c r="AF351" i="1" s="1"/>
  <c r="AG351" i="1" s="1"/>
  <c r="AE352" i="1"/>
  <c r="AF352" i="1" s="1"/>
  <c r="AG352" i="1" s="1"/>
  <c r="AE353" i="1"/>
  <c r="AF353" i="1" s="1"/>
  <c r="AG353" i="1" s="1"/>
  <c r="AE354" i="1"/>
  <c r="AF354" i="1" s="1"/>
  <c r="AG354" i="1" s="1"/>
  <c r="AE355" i="1"/>
  <c r="AF355" i="1" s="1"/>
  <c r="AG355" i="1" s="1"/>
  <c r="AE357" i="1"/>
  <c r="AF357" i="1" s="1"/>
  <c r="AG357" i="1" s="1"/>
  <c r="AE358" i="1"/>
  <c r="AF358" i="1" s="1"/>
  <c r="AG358" i="1" s="1"/>
  <c r="AE359" i="1"/>
  <c r="AF359" i="1" s="1"/>
  <c r="AG359" i="1" s="1"/>
  <c r="AE360" i="1"/>
  <c r="AF360" i="1" s="1"/>
  <c r="AG360" i="1" s="1"/>
  <c r="AE361" i="1"/>
  <c r="AF361" i="1" s="1"/>
  <c r="AG361" i="1" s="1"/>
  <c r="AE363" i="1"/>
  <c r="AF363" i="1" s="1"/>
  <c r="AG363" i="1" s="1"/>
  <c r="AE364" i="1"/>
  <c r="AF364" i="1" s="1"/>
  <c r="AG364" i="1" s="1"/>
  <c r="AE365" i="1"/>
  <c r="AF365" i="1" s="1"/>
  <c r="AG365" i="1" s="1"/>
  <c r="AE367" i="1"/>
  <c r="AF367" i="1" s="1"/>
  <c r="AG367" i="1" s="1"/>
  <c r="AE368" i="1"/>
  <c r="AF368" i="1" s="1"/>
  <c r="AG368" i="1" s="1"/>
  <c r="AE369" i="1"/>
  <c r="AF369" i="1" s="1"/>
  <c r="AG369" i="1" s="1"/>
  <c r="AE370" i="1"/>
  <c r="AF370" i="1" s="1"/>
  <c r="AG370" i="1" s="1"/>
  <c r="AE372" i="1"/>
  <c r="AF372" i="1" s="1"/>
  <c r="AG372" i="1" s="1"/>
  <c r="AE373" i="1"/>
  <c r="AF373" i="1" s="1"/>
  <c r="AG373" i="1" s="1"/>
  <c r="AE374" i="1"/>
  <c r="AF374" i="1" s="1"/>
  <c r="AG374" i="1" s="1"/>
  <c r="AE375" i="1"/>
  <c r="AF375" i="1" s="1"/>
  <c r="AG375" i="1" s="1"/>
  <c r="AE376" i="1"/>
  <c r="AF376" i="1" s="1"/>
  <c r="AG376" i="1" s="1"/>
  <c r="AE377" i="1"/>
  <c r="AF377" i="1" s="1"/>
  <c r="AG377" i="1" s="1"/>
  <c r="AE378" i="1"/>
  <c r="AF378" i="1" s="1"/>
  <c r="AG378" i="1" s="1"/>
  <c r="AE379" i="1"/>
  <c r="AF379" i="1" s="1"/>
  <c r="AG379" i="1" s="1"/>
  <c r="AE380" i="1"/>
  <c r="AF380" i="1" s="1"/>
  <c r="AG380" i="1" s="1"/>
  <c r="AE381" i="1"/>
  <c r="AF381" i="1" s="1"/>
  <c r="AG381" i="1" s="1"/>
  <c r="AE382" i="1"/>
  <c r="AF382" i="1" s="1"/>
  <c r="AG382" i="1" s="1"/>
  <c r="AE383" i="1"/>
  <c r="AF383" i="1" s="1"/>
  <c r="AG383" i="1" s="1"/>
  <c r="AE384" i="1"/>
  <c r="AF384" i="1" s="1"/>
  <c r="AG384" i="1" s="1"/>
  <c r="AE385" i="1"/>
  <c r="AF385" i="1" s="1"/>
  <c r="AG385" i="1" s="1"/>
  <c r="AE386" i="1"/>
  <c r="AF386" i="1" s="1"/>
  <c r="AG386" i="1" s="1"/>
  <c r="AE387" i="1"/>
  <c r="AF387" i="1" s="1"/>
  <c r="AG387" i="1" s="1"/>
  <c r="AE388" i="1"/>
  <c r="AF388" i="1" s="1"/>
  <c r="AG388" i="1" s="1"/>
  <c r="AE389" i="1"/>
  <c r="AF389" i="1" s="1"/>
  <c r="AG389" i="1" s="1"/>
  <c r="AE390" i="1"/>
  <c r="AF390" i="1" s="1"/>
  <c r="AG390" i="1" s="1"/>
  <c r="AE391" i="1"/>
  <c r="AF391" i="1" s="1"/>
  <c r="AG391" i="1" s="1"/>
  <c r="AE393" i="1"/>
  <c r="AF393" i="1" s="1"/>
  <c r="AG393" i="1" s="1"/>
  <c r="AE394" i="1"/>
  <c r="AF394" i="1" s="1"/>
  <c r="AG394" i="1" s="1"/>
  <c r="AE395" i="1"/>
  <c r="AF395" i="1" s="1"/>
  <c r="AG395" i="1" s="1"/>
  <c r="AE396" i="1"/>
  <c r="AF396" i="1" s="1"/>
  <c r="AG396" i="1" s="1"/>
  <c r="AE401" i="1"/>
  <c r="AF401" i="1" s="1"/>
  <c r="AG401" i="1" s="1"/>
  <c r="AE402" i="1"/>
  <c r="AF402" i="1" s="1"/>
  <c r="AG402" i="1" s="1"/>
  <c r="AE403" i="1"/>
  <c r="AF403" i="1" s="1"/>
  <c r="AG403" i="1" s="1"/>
  <c r="AE404" i="1"/>
  <c r="AF404" i="1" s="1"/>
  <c r="AG404" i="1" s="1"/>
  <c r="AE406" i="1"/>
  <c r="AF406" i="1" s="1"/>
  <c r="AG406" i="1" s="1"/>
  <c r="AE408" i="1"/>
  <c r="AF408" i="1" s="1"/>
  <c r="AG408" i="1" s="1"/>
  <c r="AE409" i="1"/>
  <c r="AF409" i="1" s="1"/>
  <c r="AG409" i="1" s="1"/>
  <c r="AE410" i="1"/>
  <c r="AF410" i="1" s="1"/>
  <c r="AG410" i="1" s="1"/>
  <c r="AE411" i="1"/>
  <c r="AF411" i="1" s="1"/>
  <c r="AG411" i="1" s="1"/>
  <c r="AE412" i="1"/>
  <c r="AF412" i="1" s="1"/>
  <c r="AG412" i="1" s="1"/>
  <c r="AE413" i="1"/>
  <c r="AF413" i="1" s="1"/>
  <c r="AG413" i="1" s="1"/>
  <c r="AE414" i="1"/>
  <c r="AF414" i="1" s="1"/>
  <c r="AG414" i="1" s="1"/>
  <c r="AE415" i="1"/>
  <c r="AF415" i="1" s="1"/>
  <c r="AG415" i="1" s="1"/>
  <c r="AE416" i="1"/>
  <c r="AF416" i="1" s="1"/>
  <c r="AG416" i="1" s="1"/>
  <c r="AE417" i="1"/>
  <c r="AF417" i="1" s="1"/>
  <c r="AG417" i="1" s="1"/>
  <c r="AE419" i="1"/>
  <c r="AF419" i="1" s="1"/>
  <c r="AG419" i="1" s="1"/>
  <c r="AE420" i="1"/>
  <c r="AF420" i="1" s="1"/>
  <c r="AG420" i="1" s="1"/>
  <c r="AE421" i="1"/>
  <c r="AF421" i="1" s="1"/>
  <c r="AG421" i="1" s="1"/>
  <c r="AE422" i="1"/>
  <c r="AF422" i="1" s="1"/>
  <c r="AG422" i="1" s="1"/>
  <c r="AE423" i="1"/>
  <c r="AF423" i="1" s="1"/>
  <c r="AG423" i="1" s="1"/>
  <c r="AE424" i="1"/>
  <c r="AF424" i="1" s="1"/>
  <c r="AG424" i="1" s="1"/>
  <c r="AE425" i="1"/>
  <c r="AF425" i="1" s="1"/>
  <c r="AG425" i="1" s="1"/>
  <c r="AE427" i="1"/>
  <c r="AF427" i="1" s="1"/>
  <c r="AG427" i="1" s="1"/>
  <c r="AE428" i="1"/>
  <c r="AF428" i="1" s="1"/>
  <c r="AG428" i="1" s="1"/>
  <c r="AE429" i="1"/>
  <c r="AF429" i="1" s="1"/>
  <c r="AG429" i="1" s="1"/>
  <c r="AE430" i="1"/>
  <c r="AF430" i="1" s="1"/>
  <c r="AG430" i="1" s="1"/>
  <c r="AE431" i="1"/>
  <c r="AF431" i="1" s="1"/>
  <c r="AG431" i="1" s="1"/>
  <c r="AE432" i="1"/>
  <c r="AF432" i="1" s="1"/>
  <c r="AG432" i="1" s="1"/>
  <c r="AE434" i="1"/>
  <c r="AF434" i="1" s="1"/>
  <c r="AG434" i="1" s="1"/>
  <c r="AE435" i="1"/>
  <c r="AF435" i="1" s="1"/>
  <c r="AG435" i="1" s="1"/>
  <c r="AE436" i="1"/>
  <c r="AF436" i="1" s="1"/>
  <c r="AG436" i="1" s="1"/>
  <c r="AE437" i="1"/>
  <c r="AF437" i="1" s="1"/>
  <c r="AG437" i="1" s="1"/>
  <c r="AE438" i="1"/>
  <c r="AF438" i="1" s="1"/>
  <c r="AG438" i="1" s="1"/>
  <c r="AE439" i="1"/>
  <c r="AF439" i="1" s="1"/>
  <c r="AG439" i="1" s="1"/>
  <c r="AE440" i="1"/>
  <c r="AF440" i="1" s="1"/>
  <c r="AG440" i="1" s="1"/>
  <c r="AE442" i="1"/>
  <c r="AF442" i="1" s="1"/>
  <c r="AG442" i="1" s="1"/>
  <c r="AE443" i="1"/>
  <c r="AF443" i="1" s="1"/>
  <c r="AG443" i="1" s="1"/>
  <c r="AE444" i="1"/>
  <c r="AF444" i="1" s="1"/>
  <c r="AG444" i="1" s="1"/>
  <c r="AE445" i="1"/>
  <c r="AF445" i="1" s="1"/>
  <c r="AG445" i="1" s="1"/>
  <c r="AE447" i="1"/>
  <c r="AF447" i="1" s="1"/>
  <c r="AG447" i="1" s="1"/>
  <c r="AE448" i="1"/>
  <c r="AF448" i="1" s="1"/>
  <c r="AG448" i="1" s="1"/>
  <c r="AE449" i="1"/>
  <c r="AF449" i="1" s="1"/>
  <c r="AG449" i="1" s="1"/>
  <c r="AE450" i="1"/>
  <c r="AF450" i="1" s="1"/>
  <c r="AG450" i="1" s="1"/>
  <c r="AE451" i="1"/>
  <c r="AF451" i="1" s="1"/>
  <c r="AG451" i="1" s="1"/>
  <c r="AE452" i="1"/>
  <c r="AF452" i="1" s="1"/>
  <c r="AG452" i="1" s="1"/>
  <c r="AE453" i="1"/>
  <c r="AF453" i="1" s="1"/>
  <c r="AG453" i="1" s="1"/>
  <c r="AE454" i="1"/>
  <c r="AF454" i="1" s="1"/>
  <c r="AG454" i="1" s="1"/>
  <c r="AE455" i="1"/>
  <c r="AF455" i="1" s="1"/>
  <c r="AG455" i="1" s="1"/>
  <c r="AE458" i="1"/>
  <c r="AF458" i="1" s="1"/>
  <c r="AG458" i="1" s="1"/>
  <c r="AE459" i="1"/>
  <c r="AF459" i="1" s="1"/>
  <c r="AG459" i="1" s="1"/>
  <c r="AE460" i="1"/>
  <c r="AF460" i="1" s="1"/>
  <c r="AG460" i="1" s="1"/>
  <c r="AE461" i="1"/>
  <c r="AF461" i="1" s="1"/>
  <c r="AG461" i="1" s="1"/>
  <c r="AE463" i="1"/>
  <c r="AF463" i="1" s="1"/>
  <c r="AG463" i="1" s="1"/>
  <c r="AE465" i="1"/>
  <c r="AF465" i="1" s="1"/>
  <c r="AG465" i="1" s="1"/>
  <c r="AE466" i="1"/>
  <c r="AF466" i="1" s="1"/>
  <c r="AG466" i="1" s="1"/>
  <c r="AE467" i="1"/>
  <c r="AF467" i="1" s="1"/>
  <c r="AG467" i="1" s="1"/>
  <c r="AE469" i="1"/>
  <c r="AF469" i="1" s="1"/>
  <c r="AG469" i="1" s="1"/>
  <c r="AE470" i="1"/>
  <c r="AF470" i="1" s="1"/>
  <c r="AG470" i="1" s="1"/>
  <c r="AE472" i="1"/>
  <c r="AF472" i="1" s="1"/>
  <c r="AG472" i="1" s="1"/>
  <c r="AE474" i="1"/>
  <c r="AF474" i="1" s="1"/>
  <c r="AG474" i="1" s="1"/>
  <c r="AE475" i="1"/>
  <c r="AF475" i="1" s="1"/>
  <c r="AG475" i="1" s="1"/>
  <c r="AE476" i="1"/>
  <c r="AF476" i="1" s="1"/>
  <c r="AG476" i="1" s="1"/>
  <c r="AE477" i="1"/>
  <c r="AF477" i="1" s="1"/>
  <c r="AG477" i="1" s="1"/>
  <c r="AE478" i="1"/>
  <c r="AF478" i="1" s="1"/>
  <c r="AG478" i="1" s="1"/>
  <c r="AE479" i="1"/>
  <c r="AF479" i="1" s="1"/>
  <c r="AG479" i="1" s="1"/>
  <c r="AE480" i="1"/>
  <c r="AF480" i="1" s="1"/>
  <c r="AG480" i="1" s="1"/>
  <c r="AE481" i="1"/>
  <c r="AF481" i="1" s="1"/>
  <c r="AG481" i="1" s="1"/>
  <c r="AE482" i="1"/>
  <c r="AF482" i="1" s="1"/>
  <c r="AG482" i="1" s="1"/>
  <c r="AE483" i="1"/>
  <c r="AF483" i="1" s="1"/>
  <c r="AG483" i="1" s="1"/>
  <c r="AE484" i="1"/>
  <c r="AF484" i="1" s="1"/>
  <c r="AG484" i="1" s="1"/>
  <c r="AE485" i="1"/>
  <c r="AF485" i="1" s="1"/>
  <c r="AG485" i="1" s="1"/>
  <c r="AE486" i="1"/>
  <c r="AF486" i="1" s="1"/>
  <c r="AG486" i="1" s="1"/>
  <c r="AE487" i="1"/>
  <c r="AF487" i="1" s="1"/>
  <c r="AG487" i="1" s="1"/>
  <c r="AE488" i="1"/>
  <c r="AF488" i="1" s="1"/>
  <c r="AG488" i="1" s="1"/>
  <c r="AE489" i="1"/>
  <c r="AF489" i="1" s="1"/>
  <c r="AG489" i="1" s="1"/>
  <c r="AE490" i="1"/>
  <c r="AF490" i="1" s="1"/>
  <c r="AG490" i="1" s="1"/>
  <c r="AE491" i="1"/>
  <c r="AF491" i="1" s="1"/>
  <c r="AG491" i="1" s="1"/>
  <c r="AE492" i="1"/>
  <c r="AF492" i="1" s="1"/>
  <c r="AG492" i="1" s="1"/>
  <c r="AE493" i="1"/>
  <c r="AF493" i="1" s="1"/>
  <c r="AG493" i="1" s="1"/>
  <c r="AE494" i="1"/>
  <c r="AF494" i="1" s="1"/>
  <c r="AG494" i="1" s="1"/>
  <c r="AE495" i="1"/>
  <c r="AF495" i="1" s="1"/>
  <c r="AG495" i="1" s="1"/>
  <c r="AE496" i="1"/>
  <c r="AF496" i="1" s="1"/>
  <c r="AG496" i="1" s="1"/>
  <c r="AE497" i="1"/>
  <c r="AF497" i="1" s="1"/>
  <c r="AG497" i="1" s="1"/>
  <c r="AE498" i="1"/>
  <c r="AF498" i="1" s="1"/>
  <c r="AG498" i="1" s="1"/>
  <c r="AE499" i="1"/>
  <c r="AF499" i="1" s="1"/>
  <c r="AG499" i="1" s="1"/>
  <c r="AE500" i="1"/>
  <c r="AF500" i="1" s="1"/>
  <c r="AG500" i="1" s="1"/>
  <c r="AE501" i="1"/>
  <c r="AF501" i="1" s="1"/>
  <c r="AG501" i="1" s="1"/>
  <c r="AE502" i="1"/>
  <c r="AF502" i="1" s="1"/>
  <c r="AG502" i="1" s="1"/>
  <c r="AE503" i="1"/>
  <c r="AF503" i="1" s="1"/>
  <c r="AG503" i="1" s="1"/>
  <c r="AE504" i="1"/>
  <c r="AF504" i="1" s="1"/>
  <c r="AG504" i="1" s="1"/>
  <c r="AE505" i="1"/>
  <c r="AF505" i="1" s="1"/>
  <c r="AG505" i="1" s="1"/>
  <c r="AE507" i="1"/>
  <c r="AF507" i="1" s="1"/>
  <c r="AG507" i="1" s="1"/>
  <c r="AE508" i="1"/>
  <c r="AF508" i="1" s="1"/>
  <c r="AG508" i="1" s="1"/>
  <c r="AE509" i="1"/>
  <c r="AF509" i="1" s="1"/>
  <c r="AG509" i="1" s="1"/>
  <c r="AE510" i="1"/>
  <c r="AF510" i="1" s="1"/>
  <c r="AG510" i="1" s="1"/>
  <c r="AE511" i="1"/>
  <c r="AF511" i="1" s="1"/>
  <c r="AG511" i="1" s="1"/>
  <c r="AE512" i="1"/>
  <c r="AF512" i="1" s="1"/>
  <c r="AG512" i="1" s="1"/>
  <c r="AE515" i="1"/>
  <c r="AF515" i="1" s="1"/>
  <c r="AG515" i="1" s="1"/>
  <c r="AE516" i="1"/>
  <c r="AF516" i="1" s="1"/>
  <c r="AG516" i="1" s="1"/>
  <c r="AE518" i="1"/>
  <c r="AF518" i="1" s="1"/>
  <c r="AG518" i="1" s="1"/>
  <c r="AE519" i="1"/>
  <c r="AF519" i="1" s="1"/>
  <c r="AG519" i="1" s="1"/>
  <c r="AE520" i="1"/>
  <c r="AF520" i="1" s="1"/>
  <c r="AG520" i="1" s="1"/>
  <c r="AE521" i="1"/>
  <c r="AF521" i="1" s="1"/>
  <c r="AG521" i="1" s="1"/>
  <c r="AE522" i="1"/>
  <c r="AF522" i="1" s="1"/>
  <c r="AG522" i="1" s="1"/>
  <c r="AE523" i="1"/>
  <c r="AF523" i="1" s="1"/>
  <c r="AG523" i="1" s="1"/>
  <c r="AE524" i="1"/>
  <c r="AF524" i="1" s="1"/>
  <c r="AG524" i="1" s="1"/>
  <c r="AE525" i="1"/>
  <c r="AF525" i="1" s="1"/>
  <c r="AG525" i="1" s="1"/>
  <c r="AE527" i="1"/>
  <c r="AF527" i="1" s="1"/>
  <c r="AG527" i="1" s="1"/>
  <c r="AE528" i="1"/>
  <c r="AF528" i="1" s="1"/>
  <c r="AG528" i="1" s="1"/>
  <c r="AE530" i="1"/>
  <c r="AF530" i="1" s="1"/>
  <c r="AG530" i="1" s="1"/>
  <c r="AE531" i="1"/>
  <c r="AF531" i="1" s="1"/>
  <c r="AG531" i="1" s="1"/>
  <c r="AE532" i="1"/>
  <c r="AF532" i="1" s="1"/>
  <c r="AG532" i="1" s="1"/>
  <c r="AE534" i="1"/>
  <c r="AF534" i="1" s="1"/>
  <c r="AG534" i="1" s="1"/>
  <c r="AE535" i="1"/>
  <c r="AF535" i="1" s="1"/>
  <c r="AG535" i="1" s="1"/>
  <c r="AE536" i="1"/>
  <c r="AF536" i="1" s="1"/>
  <c r="AG536" i="1" s="1"/>
  <c r="AE537" i="1"/>
  <c r="AF537" i="1" s="1"/>
  <c r="AG537" i="1" s="1"/>
  <c r="AE538" i="1"/>
  <c r="AF538" i="1" s="1"/>
  <c r="AG538" i="1" s="1"/>
  <c r="AE539" i="1"/>
  <c r="AF539" i="1" s="1"/>
  <c r="AG539" i="1" s="1"/>
  <c r="AE540" i="1"/>
  <c r="AF540" i="1" s="1"/>
  <c r="AG540" i="1" s="1"/>
  <c r="AE541" i="1"/>
  <c r="AF541" i="1" s="1"/>
  <c r="AG541" i="1" s="1"/>
  <c r="AE542" i="1"/>
  <c r="AF542" i="1" s="1"/>
  <c r="AG542" i="1" s="1"/>
  <c r="AE543" i="1"/>
  <c r="AF543" i="1" s="1"/>
  <c r="AG543" i="1" s="1"/>
  <c r="AE544" i="1"/>
  <c r="AF544" i="1" s="1"/>
  <c r="AG544" i="1" s="1"/>
  <c r="AE549" i="1"/>
  <c r="AF549" i="1" s="1"/>
  <c r="AG549" i="1" s="1"/>
  <c r="AE550" i="1"/>
  <c r="AF550" i="1" s="1"/>
  <c r="AG550" i="1" s="1"/>
  <c r="AE551" i="1"/>
  <c r="AF551" i="1" s="1"/>
  <c r="AG551" i="1" s="1"/>
  <c r="AE552" i="1"/>
  <c r="AF552" i="1" s="1"/>
  <c r="AG552" i="1" s="1"/>
  <c r="AE553" i="1"/>
  <c r="AF553" i="1" s="1"/>
  <c r="AG553" i="1" s="1"/>
  <c r="AE554" i="1"/>
  <c r="AF554" i="1" s="1"/>
  <c r="AG554" i="1" s="1"/>
  <c r="AE557" i="1"/>
  <c r="AF557" i="1" s="1"/>
  <c r="AG557" i="1" s="1"/>
  <c r="AE558" i="1"/>
  <c r="AF558" i="1" s="1"/>
  <c r="AG558" i="1" s="1"/>
  <c r="AE559" i="1"/>
  <c r="AF559" i="1" s="1"/>
  <c r="AG559" i="1" s="1"/>
  <c r="AE560" i="1"/>
  <c r="AF560" i="1" s="1"/>
  <c r="AG560" i="1" s="1"/>
  <c r="AE561" i="1"/>
  <c r="AF561" i="1" s="1"/>
  <c r="AG561" i="1" s="1"/>
  <c r="AE562" i="1"/>
  <c r="AF562" i="1" s="1"/>
  <c r="AG562" i="1" s="1"/>
  <c r="AE563" i="1"/>
  <c r="AF563" i="1" s="1"/>
  <c r="AG563" i="1" s="1"/>
  <c r="AE564" i="1"/>
  <c r="AF564" i="1" s="1"/>
  <c r="AG564" i="1" s="1"/>
  <c r="AE565" i="1"/>
  <c r="AF565" i="1" s="1"/>
  <c r="AG565" i="1" s="1"/>
  <c r="AE566" i="1"/>
  <c r="AF566" i="1" s="1"/>
  <c r="AG566" i="1" s="1"/>
  <c r="AE567" i="1"/>
  <c r="AF567" i="1" s="1"/>
  <c r="AG567" i="1" s="1"/>
  <c r="AE568" i="1"/>
  <c r="AF568" i="1" s="1"/>
  <c r="AG568" i="1" s="1"/>
  <c r="AE569" i="1"/>
  <c r="AF569" i="1" s="1"/>
  <c r="AG569" i="1" s="1"/>
  <c r="AE570" i="1"/>
  <c r="AF570" i="1" s="1"/>
  <c r="AG570" i="1" s="1"/>
  <c r="AE572" i="1"/>
  <c r="AF572" i="1" s="1"/>
  <c r="AG572" i="1" s="1"/>
  <c r="AE573" i="1"/>
  <c r="AF573" i="1" s="1"/>
  <c r="AG573" i="1" s="1"/>
  <c r="AE574" i="1"/>
  <c r="AF574" i="1" s="1"/>
  <c r="AG574" i="1" s="1"/>
  <c r="AE576" i="1"/>
  <c r="AF576" i="1" s="1"/>
  <c r="AG576" i="1" s="1"/>
  <c r="AE577" i="1"/>
  <c r="AF577" i="1" s="1"/>
  <c r="AG577" i="1" s="1"/>
  <c r="AE579" i="1"/>
  <c r="AF579" i="1" s="1"/>
  <c r="AG579" i="1" s="1"/>
  <c r="AE580" i="1"/>
  <c r="AF580" i="1" s="1"/>
  <c r="AG580" i="1" s="1"/>
  <c r="AE581" i="1"/>
  <c r="AF581" i="1" s="1"/>
  <c r="AG581" i="1" s="1"/>
  <c r="AE583" i="1"/>
  <c r="AF583" i="1" s="1"/>
  <c r="AG583" i="1" s="1"/>
  <c r="AE585" i="1"/>
  <c r="AF585" i="1" s="1"/>
  <c r="AG585" i="1" s="1"/>
  <c r="AE586" i="1"/>
  <c r="AF586" i="1" s="1"/>
  <c r="AG586" i="1" s="1"/>
  <c r="AE587" i="1"/>
  <c r="AF587" i="1" s="1"/>
  <c r="AG587" i="1" s="1"/>
  <c r="AE588" i="1"/>
  <c r="AF588" i="1" s="1"/>
  <c r="AG588" i="1" s="1"/>
  <c r="AE589" i="1"/>
  <c r="AF589" i="1" s="1"/>
  <c r="AG589" i="1" s="1"/>
  <c r="AE591" i="1"/>
  <c r="AF591" i="1" s="1"/>
  <c r="AG591" i="1" s="1"/>
  <c r="AE592" i="1"/>
  <c r="AF592" i="1" s="1"/>
  <c r="AG592" i="1" s="1"/>
  <c r="AE594" i="1"/>
  <c r="AF594" i="1" s="1"/>
  <c r="AG594" i="1" s="1"/>
  <c r="AE595" i="1"/>
  <c r="AF595" i="1" s="1"/>
  <c r="AG595" i="1" s="1"/>
  <c r="AE596" i="1"/>
  <c r="AF596" i="1" s="1"/>
  <c r="AG596" i="1" s="1"/>
  <c r="AE597" i="1"/>
  <c r="AF597" i="1" s="1"/>
  <c r="AG597" i="1" s="1"/>
  <c r="AE598" i="1"/>
  <c r="AF598" i="1" s="1"/>
  <c r="AG598" i="1" s="1"/>
  <c r="AE599" i="1"/>
  <c r="AF599" i="1" s="1"/>
  <c r="AG599" i="1" s="1"/>
  <c r="AE600" i="1"/>
  <c r="AF600" i="1" s="1"/>
  <c r="AG600" i="1" s="1"/>
  <c r="AE601" i="1"/>
  <c r="AF601" i="1" s="1"/>
  <c r="AG601" i="1" s="1"/>
  <c r="AE602" i="1"/>
  <c r="AF602" i="1" s="1"/>
  <c r="AG602" i="1" s="1"/>
  <c r="AE604" i="1"/>
  <c r="AF604" i="1" s="1"/>
  <c r="AG604" i="1" s="1"/>
  <c r="AE605" i="1"/>
  <c r="AF605" i="1" s="1"/>
  <c r="AG605" i="1" s="1"/>
  <c r="AE608" i="1"/>
  <c r="AF608" i="1" s="1"/>
  <c r="AG608" i="1" s="1"/>
  <c r="AE609" i="1"/>
  <c r="AF609" i="1" s="1"/>
  <c r="AG609" i="1" s="1"/>
  <c r="AE610" i="1"/>
  <c r="AF610" i="1" s="1"/>
  <c r="AG610" i="1" s="1"/>
  <c r="AE611" i="1"/>
  <c r="AF611" i="1" s="1"/>
  <c r="AG611" i="1" s="1"/>
  <c r="AE612" i="1"/>
  <c r="AF612" i="1" s="1"/>
  <c r="AG612" i="1" s="1"/>
  <c r="AE613" i="1"/>
  <c r="AF613" i="1" s="1"/>
  <c r="AG613" i="1" s="1"/>
  <c r="AE616" i="1"/>
  <c r="AF616" i="1" s="1"/>
  <c r="AG616" i="1" s="1"/>
  <c r="AE617" i="1"/>
  <c r="AF617" i="1" s="1"/>
  <c r="AG617" i="1" s="1"/>
  <c r="AE619" i="1"/>
  <c r="AF619" i="1" s="1"/>
  <c r="AG619" i="1" s="1"/>
  <c r="AE620" i="1"/>
  <c r="AF620" i="1" s="1"/>
  <c r="AG620" i="1" s="1"/>
  <c r="AE621" i="1"/>
  <c r="AF621" i="1" s="1"/>
  <c r="AG621" i="1" s="1"/>
  <c r="AE622" i="1"/>
  <c r="AF622" i="1" s="1"/>
  <c r="AG622" i="1" s="1"/>
  <c r="AE624" i="1"/>
  <c r="AF624" i="1" s="1"/>
  <c r="AG624" i="1" s="1"/>
  <c r="AE627" i="1"/>
  <c r="AF627" i="1" s="1"/>
  <c r="AG627" i="1" s="1"/>
  <c r="AE628" i="1"/>
  <c r="AF628" i="1" s="1"/>
  <c r="AG628" i="1" s="1"/>
  <c r="AE629" i="1"/>
  <c r="AF629" i="1" s="1"/>
  <c r="AG629" i="1" s="1"/>
  <c r="AE633" i="1"/>
  <c r="AF633" i="1" s="1"/>
  <c r="AG633" i="1" s="1"/>
  <c r="AE634" i="1"/>
  <c r="AF634" i="1" s="1"/>
  <c r="AG634" i="1" s="1"/>
  <c r="AE635" i="1"/>
  <c r="AF635" i="1" s="1"/>
  <c r="AG635" i="1" s="1"/>
  <c r="AE636" i="1"/>
  <c r="AF636" i="1" s="1"/>
  <c r="AG636" i="1" s="1"/>
  <c r="AE637" i="1"/>
  <c r="AF637" i="1" s="1"/>
  <c r="AG637" i="1" s="1"/>
  <c r="AE638" i="1"/>
  <c r="AF638" i="1" s="1"/>
  <c r="AG638" i="1" s="1"/>
  <c r="AE639" i="1"/>
  <c r="AF639" i="1" s="1"/>
  <c r="AG639" i="1" s="1"/>
  <c r="AE640" i="1"/>
  <c r="AF640" i="1" s="1"/>
  <c r="AG640" i="1" s="1"/>
  <c r="AE641" i="1"/>
  <c r="AF641" i="1" s="1"/>
  <c r="AG641" i="1" s="1"/>
  <c r="AE642" i="1"/>
  <c r="AF642" i="1" s="1"/>
  <c r="AG642" i="1" s="1"/>
  <c r="AE643" i="1"/>
  <c r="AF643" i="1" s="1"/>
  <c r="AG643" i="1" s="1"/>
  <c r="AE644" i="1"/>
  <c r="AF644" i="1" s="1"/>
  <c r="AG644" i="1" s="1"/>
  <c r="AE645" i="1"/>
  <c r="AF645" i="1" s="1"/>
  <c r="AG645" i="1" s="1"/>
  <c r="AE646" i="1"/>
  <c r="AF646" i="1" s="1"/>
  <c r="AG646" i="1" s="1"/>
  <c r="AE647" i="1"/>
  <c r="AF647" i="1" s="1"/>
  <c r="AG647" i="1" s="1"/>
  <c r="AE648" i="1"/>
  <c r="AF648" i="1" s="1"/>
  <c r="AG648" i="1" s="1"/>
  <c r="AE649" i="1"/>
  <c r="AF649" i="1" s="1"/>
  <c r="AG649" i="1" s="1"/>
  <c r="AE650" i="1"/>
  <c r="AF650" i="1" s="1"/>
  <c r="AG650" i="1" s="1"/>
  <c r="AE651" i="1"/>
  <c r="AF651" i="1" s="1"/>
  <c r="AG651" i="1" s="1"/>
  <c r="AE652" i="1"/>
  <c r="AF652" i="1" s="1"/>
  <c r="AG652" i="1" s="1"/>
  <c r="AE653" i="1"/>
  <c r="AF653" i="1" s="1"/>
  <c r="AG653" i="1" s="1"/>
  <c r="AE654" i="1"/>
  <c r="AF654" i="1" s="1"/>
  <c r="AG654" i="1" s="1"/>
  <c r="AE656" i="1"/>
  <c r="AF656" i="1" s="1"/>
  <c r="AG656" i="1" s="1"/>
  <c r="AE657" i="1"/>
  <c r="AF657" i="1" s="1"/>
  <c r="AG657" i="1" s="1"/>
  <c r="AE658" i="1"/>
  <c r="AF658" i="1" s="1"/>
  <c r="AG658" i="1" s="1"/>
  <c r="AE660" i="1"/>
  <c r="AF660" i="1" s="1"/>
  <c r="AG660" i="1" s="1"/>
  <c r="AE661" i="1"/>
  <c r="AF661" i="1" s="1"/>
  <c r="AG661" i="1" s="1"/>
  <c r="AE662" i="1"/>
  <c r="AF662" i="1" s="1"/>
  <c r="AG662" i="1" s="1"/>
  <c r="AE663" i="1"/>
  <c r="AF663" i="1" s="1"/>
  <c r="AG663" i="1" s="1"/>
  <c r="AE664" i="1"/>
  <c r="AF664" i="1" s="1"/>
  <c r="AG664" i="1" s="1"/>
  <c r="AE665" i="1"/>
  <c r="AF665" i="1" s="1"/>
  <c r="AG665" i="1" s="1"/>
  <c r="AE666" i="1"/>
  <c r="AF666" i="1" s="1"/>
  <c r="AG666" i="1" s="1"/>
  <c r="AE667" i="1"/>
  <c r="AF667" i="1" s="1"/>
  <c r="AG667" i="1" s="1"/>
  <c r="AE668" i="1"/>
  <c r="AF668" i="1" s="1"/>
  <c r="AG668" i="1" s="1"/>
  <c r="AE669" i="1"/>
  <c r="AF669" i="1" s="1"/>
  <c r="AG669" i="1" s="1"/>
  <c r="AE670" i="1"/>
  <c r="AF670" i="1" s="1"/>
  <c r="AG670" i="1" s="1"/>
  <c r="AE671" i="1"/>
  <c r="AF671" i="1" s="1"/>
  <c r="AG671" i="1" s="1"/>
  <c r="AE672" i="1"/>
  <c r="AF672" i="1" s="1"/>
  <c r="AG672" i="1" s="1"/>
  <c r="AE673" i="1"/>
  <c r="AF673" i="1" s="1"/>
  <c r="AG673" i="1" s="1"/>
  <c r="AE674" i="1"/>
  <c r="AF674" i="1" s="1"/>
  <c r="AG674" i="1" s="1"/>
  <c r="AE675" i="1"/>
  <c r="AF675" i="1" s="1"/>
  <c r="AG675" i="1" s="1"/>
  <c r="AE676" i="1"/>
  <c r="AF676" i="1" s="1"/>
  <c r="AG676" i="1" s="1"/>
  <c r="AE677" i="1"/>
  <c r="AF677" i="1" s="1"/>
  <c r="AG677" i="1" s="1"/>
  <c r="AE679" i="1"/>
  <c r="AF679" i="1" s="1"/>
  <c r="AG679" i="1" s="1"/>
  <c r="AE680" i="1"/>
  <c r="AF680" i="1" s="1"/>
  <c r="AG680" i="1" s="1"/>
  <c r="AE681" i="1"/>
  <c r="AF681" i="1" s="1"/>
  <c r="AG681" i="1" s="1"/>
  <c r="AE682" i="1"/>
  <c r="AF682" i="1" s="1"/>
  <c r="AG682" i="1" s="1"/>
  <c r="AE683" i="1"/>
  <c r="AF683" i="1" s="1"/>
  <c r="AG683" i="1" s="1"/>
  <c r="AE684" i="1"/>
  <c r="AF684" i="1" s="1"/>
  <c r="AG684" i="1" s="1"/>
  <c r="AE685" i="1"/>
  <c r="AF685" i="1" s="1"/>
  <c r="AG685" i="1" s="1"/>
  <c r="AE686" i="1"/>
  <c r="AF686" i="1" s="1"/>
  <c r="AG686" i="1" s="1"/>
  <c r="AE687" i="1"/>
  <c r="AF687" i="1" s="1"/>
  <c r="AG687" i="1" s="1"/>
  <c r="AE689" i="1"/>
  <c r="AF689" i="1" s="1"/>
  <c r="AG689" i="1" s="1"/>
  <c r="AE690" i="1"/>
  <c r="AF690" i="1" s="1"/>
  <c r="AG690" i="1" s="1"/>
  <c r="AE691" i="1"/>
  <c r="AF691" i="1" s="1"/>
  <c r="AG691" i="1" s="1"/>
  <c r="AE693" i="1"/>
  <c r="AF693" i="1" s="1"/>
  <c r="AG693" i="1" s="1"/>
  <c r="AE694" i="1"/>
  <c r="AF694" i="1" s="1"/>
  <c r="AG694" i="1" s="1"/>
  <c r="AE695" i="1"/>
  <c r="AF695" i="1" s="1"/>
  <c r="AG695" i="1" s="1"/>
  <c r="AE696" i="1"/>
  <c r="AF696" i="1" s="1"/>
  <c r="AG696" i="1" s="1"/>
  <c r="AE698" i="1"/>
  <c r="AF698" i="1" s="1"/>
  <c r="AG698" i="1" s="1"/>
  <c r="AE699" i="1"/>
  <c r="AF699" i="1" s="1"/>
  <c r="AG699" i="1" s="1"/>
  <c r="AE700" i="1"/>
  <c r="AF700" i="1" s="1"/>
  <c r="AG700" i="1" s="1"/>
  <c r="AE701" i="1"/>
  <c r="AF701" i="1" s="1"/>
  <c r="AG701" i="1" s="1"/>
  <c r="AE702" i="1"/>
  <c r="AF702" i="1" s="1"/>
  <c r="AG702" i="1" s="1"/>
  <c r="AE703" i="1"/>
  <c r="AF703" i="1" s="1"/>
  <c r="AG703" i="1" s="1"/>
  <c r="AE704" i="1"/>
  <c r="AF704" i="1" s="1"/>
  <c r="AG704" i="1" s="1"/>
  <c r="AE705" i="1"/>
  <c r="AF705" i="1" s="1"/>
  <c r="AG705" i="1" s="1"/>
  <c r="AE707" i="1"/>
  <c r="AF707" i="1" s="1"/>
  <c r="AG707" i="1" s="1"/>
  <c r="AE708" i="1"/>
  <c r="AF708" i="1" s="1"/>
  <c r="AG708" i="1" s="1"/>
  <c r="AE710" i="1"/>
  <c r="AF710" i="1" s="1"/>
  <c r="AG710" i="1" s="1"/>
  <c r="AE711" i="1"/>
  <c r="AF711" i="1" s="1"/>
  <c r="AG711" i="1" s="1"/>
  <c r="AE712" i="1"/>
  <c r="AF712" i="1" s="1"/>
  <c r="AG712" i="1" s="1"/>
  <c r="AE713" i="1"/>
  <c r="AF713" i="1" s="1"/>
  <c r="AG713" i="1" s="1"/>
  <c r="AE714" i="1"/>
  <c r="AF714" i="1" s="1"/>
  <c r="AG714" i="1" s="1"/>
  <c r="AE715" i="1"/>
  <c r="AF715" i="1" s="1"/>
  <c r="AG715" i="1" s="1"/>
  <c r="AE716" i="1"/>
  <c r="AF716" i="1" s="1"/>
  <c r="AG716" i="1" s="1"/>
  <c r="AE717" i="1"/>
  <c r="AF717" i="1" s="1"/>
  <c r="AG717" i="1" s="1"/>
  <c r="AE720" i="1"/>
  <c r="AF720" i="1" s="1"/>
  <c r="AG720" i="1" s="1"/>
  <c r="AE721" i="1"/>
  <c r="AF721" i="1" s="1"/>
  <c r="AG721" i="1" s="1"/>
  <c r="AE723" i="1"/>
  <c r="AF723" i="1" s="1"/>
  <c r="AG723" i="1" s="1"/>
  <c r="AE724" i="1"/>
  <c r="AF724" i="1" s="1"/>
  <c r="AG724" i="1" s="1"/>
  <c r="AE725" i="1"/>
  <c r="AF725" i="1" s="1"/>
  <c r="AG725" i="1" s="1"/>
  <c r="AE726" i="1"/>
  <c r="AF726" i="1" s="1"/>
  <c r="AG726" i="1" s="1"/>
  <c r="AE727" i="1"/>
  <c r="AF727" i="1" s="1"/>
  <c r="AG727" i="1" s="1"/>
  <c r="AE728" i="1"/>
  <c r="AF728" i="1" s="1"/>
  <c r="AG728" i="1" s="1"/>
  <c r="AE729" i="1"/>
  <c r="AF729" i="1" s="1"/>
  <c r="AG729" i="1" s="1"/>
  <c r="AE730" i="1"/>
  <c r="AF730" i="1" s="1"/>
  <c r="AG730" i="1" s="1"/>
  <c r="AE731" i="1"/>
  <c r="AF731" i="1" s="1"/>
  <c r="AG731" i="1" s="1"/>
  <c r="AE732" i="1"/>
  <c r="AF732" i="1" s="1"/>
  <c r="AG732" i="1" s="1"/>
  <c r="AE733" i="1"/>
  <c r="AF733" i="1" s="1"/>
  <c r="AG733" i="1" s="1"/>
  <c r="AE735" i="1"/>
  <c r="AF735" i="1" s="1"/>
  <c r="AG735" i="1" s="1"/>
  <c r="AE736" i="1"/>
  <c r="AF736" i="1" s="1"/>
  <c r="AG736" i="1" s="1"/>
  <c r="AE737" i="1"/>
  <c r="AF737" i="1" s="1"/>
  <c r="AG737" i="1" s="1"/>
  <c r="AE738" i="1"/>
  <c r="AF738" i="1" s="1"/>
  <c r="AG738" i="1" s="1"/>
  <c r="AE739" i="1"/>
  <c r="AF739" i="1" s="1"/>
  <c r="AG739" i="1" s="1"/>
  <c r="AE741" i="1"/>
  <c r="AF741" i="1" s="1"/>
  <c r="AG741" i="1" s="1"/>
  <c r="AE742" i="1"/>
  <c r="AF742" i="1" s="1"/>
  <c r="AG742" i="1" s="1"/>
  <c r="AE743" i="1"/>
  <c r="AF743" i="1" s="1"/>
  <c r="AG743" i="1" s="1"/>
  <c r="AE744" i="1"/>
  <c r="AF744" i="1" s="1"/>
  <c r="AG744" i="1" s="1"/>
  <c r="AE745" i="1"/>
  <c r="AF745" i="1" s="1"/>
  <c r="AG745" i="1" s="1"/>
  <c r="AE748" i="1"/>
  <c r="AF748" i="1" s="1"/>
  <c r="AG748" i="1" s="1"/>
  <c r="AE749" i="1"/>
  <c r="AF749" i="1" s="1"/>
  <c r="AG749" i="1" s="1"/>
  <c r="AE750" i="1"/>
  <c r="AF750" i="1" s="1"/>
  <c r="AG750" i="1" s="1"/>
  <c r="AE752" i="1"/>
  <c r="AF752" i="1" s="1"/>
  <c r="AG752" i="1" s="1"/>
  <c r="AE755" i="1"/>
  <c r="AF755" i="1" s="1"/>
  <c r="AG755" i="1" s="1"/>
  <c r="AE756" i="1"/>
  <c r="AF756" i="1" s="1"/>
  <c r="AG756" i="1" s="1"/>
  <c r="AE757" i="1"/>
  <c r="AF757" i="1" s="1"/>
  <c r="AG757" i="1" s="1"/>
  <c r="AE759" i="1"/>
  <c r="AF759" i="1" s="1"/>
  <c r="AG759" i="1" s="1"/>
  <c r="AE760" i="1"/>
  <c r="AF760" i="1" s="1"/>
  <c r="AG760" i="1" s="1"/>
  <c r="AE761" i="1"/>
  <c r="AF761" i="1" s="1"/>
  <c r="AG761" i="1" s="1"/>
  <c r="AE763" i="1"/>
  <c r="AF763" i="1" s="1"/>
  <c r="AG763" i="1" s="1"/>
  <c r="AE764" i="1"/>
  <c r="AF764" i="1" s="1"/>
  <c r="AG764" i="1" s="1"/>
  <c r="AE765" i="1"/>
  <c r="AF765" i="1" s="1"/>
  <c r="AG765" i="1" s="1"/>
  <c r="AE766" i="1"/>
  <c r="AF766" i="1" s="1"/>
  <c r="AG766" i="1" s="1"/>
  <c r="AE767" i="1"/>
  <c r="AF767" i="1" s="1"/>
  <c r="AG767" i="1" s="1"/>
  <c r="AE768" i="1"/>
  <c r="AF768" i="1" s="1"/>
  <c r="AG768" i="1" s="1"/>
  <c r="AE769" i="1"/>
  <c r="AF769" i="1" s="1"/>
  <c r="AG769" i="1" s="1"/>
  <c r="AE770" i="1"/>
  <c r="AF770" i="1" s="1"/>
  <c r="AG770" i="1" s="1"/>
  <c r="AE771" i="1"/>
  <c r="AF771" i="1" s="1"/>
  <c r="AG771" i="1" s="1"/>
  <c r="AE773" i="1"/>
  <c r="AF773" i="1" s="1"/>
  <c r="AG773" i="1" s="1"/>
  <c r="AE774" i="1"/>
  <c r="AF774" i="1" s="1"/>
  <c r="AG774" i="1" s="1"/>
  <c r="AE776" i="1"/>
  <c r="AF776" i="1" s="1"/>
  <c r="AG776" i="1" s="1"/>
  <c r="AE777" i="1"/>
  <c r="AF777" i="1" s="1"/>
  <c r="AG777" i="1" s="1"/>
  <c r="AE778" i="1"/>
  <c r="AF778" i="1" s="1"/>
  <c r="AG778" i="1" s="1"/>
  <c r="AE779" i="1"/>
  <c r="AF779" i="1" s="1"/>
  <c r="AG779" i="1" s="1"/>
  <c r="AE780" i="1"/>
  <c r="AF780" i="1" s="1"/>
  <c r="AG780" i="1" s="1"/>
  <c r="AE781" i="1"/>
  <c r="AF781" i="1" s="1"/>
  <c r="AG781" i="1" s="1"/>
  <c r="AE782" i="1"/>
  <c r="AF782" i="1" s="1"/>
  <c r="AG782" i="1" s="1"/>
  <c r="AE784" i="1"/>
  <c r="AF784" i="1" s="1"/>
  <c r="AG784" i="1" s="1"/>
  <c r="AE785" i="1"/>
  <c r="AF785" i="1" s="1"/>
  <c r="AG785" i="1" s="1"/>
  <c r="AE786" i="1"/>
  <c r="AF786" i="1" s="1"/>
  <c r="AG786" i="1" s="1"/>
  <c r="AE788" i="1"/>
  <c r="AF788" i="1" s="1"/>
  <c r="AG788" i="1" s="1"/>
  <c r="AE789" i="1"/>
  <c r="AF789" i="1" s="1"/>
  <c r="AG789" i="1" s="1"/>
  <c r="AE790" i="1"/>
  <c r="AF790" i="1" s="1"/>
  <c r="AG790" i="1" s="1"/>
  <c r="AE791" i="1"/>
  <c r="AF791" i="1" s="1"/>
  <c r="AG791" i="1" s="1"/>
  <c r="AE793" i="1"/>
  <c r="AF793" i="1" s="1"/>
  <c r="AG793" i="1" s="1"/>
  <c r="AE795" i="1"/>
  <c r="AF795" i="1" s="1"/>
  <c r="AG795" i="1" s="1"/>
  <c r="AE796" i="1"/>
  <c r="AF796" i="1" s="1"/>
  <c r="AG796" i="1" s="1"/>
  <c r="AE797" i="1"/>
  <c r="AF797" i="1" s="1"/>
  <c r="AG797" i="1" s="1"/>
  <c r="AE798" i="1"/>
  <c r="AF798" i="1" s="1"/>
  <c r="AG798" i="1" s="1"/>
  <c r="AE799" i="1"/>
  <c r="AF799" i="1" s="1"/>
  <c r="AG799" i="1" s="1"/>
  <c r="AE800" i="1"/>
  <c r="AF800" i="1" s="1"/>
  <c r="AG800" i="1" s="1"/>
  <c r="AE802" i="1"/>
  <c r="AF802" i="1" s="1"/>
  <c r="AG802" i="1" s="1"/>
  <c r="AE803" i="1"/>
  <c r="AF803" i="1" s="1"/>
  <c r="AG803" i="1" s="1"/>
  <c r="AE804" i="1"/>
  <c r="AF804" i="1" s="1"/>
  <c r="AG804" i="1" s="1"/>
  <c r="AE805" i="1"/>
  <c r="AF805" i="1" s="1"/>
  <c r="AG805" i="1" s="1"/>
  <c r="AE806" i="1"/>
  <c r="AF806" i="1" s="1"/>
  <c r="AG806" i="1" s="1"/>
  <c r="AE807" i="1"/>
  <c r="AF807" i="1" s="1"/>
  <c r="AG807" i="1" s="1"/>
  <c r="AE808" i="1"/>
  <c r="AF808" i="1" s="1"/>
  <c r="AG808" i="1" s="1"/>
  <c r="AE809" i="1"/>
  <c r="AF809" i="1" s="1"/>
  <c r="AG809" i="1" s="1"/>
  <c r="AE810" i="1"/>
  <c r="AF810" i="1" s="1"/>
  <c r="AG810" i="1" s="1"/>
  <c r="AE811" i="1"/>
  <c r="AF811" i="1" s="1"/>
  <c r="AG811" i="1" s="1"/>
  <c r="AE812" i="1"/>
  <c r="AF812" i="1" s="1"/>
  <c r="AG812" i="1" s="1"/>
  <c r="AE813" i="1"/>
  <c r="AF813" i="1" s="1"/>
  <c r="AG813" i="1" s="1"/>
  <c r="AE814" i="1"/>
  <c r="AF814" i="1" s="1"/>
  <c r="AG814" i="1" s="1"/>
  <c r="AE815" i="1"/>
  <c r="AF815" i="1" s="1"/>
  <c r="AG815" i="1" s="1"/>
  <c r="AE816" i="1"/>
  <c r="AF816" i="1" s="1"/>
  <c r="AG816" i="1" s="1"/>
  <c r="AE818" i="1"/>
  <c r="AF818" i="1" s="1"/>
  <c r="AG818" i="1" s="1"/>
  <c r="AE819" i="1"/>
  <c r="AF819" i="1" s="1"/>
  <c r="AG819" i="1" s="1"/>
  <c r="AE820" i="1"/>
  <c r="AF820" i="1" s="1"/>
  <c r="AG820" i="1" s="1"/>
  <c r="AE821" i="1"/>
  <c r="AF821" i="1" s="1"/>
  <c r="AG821" i="1" s="1"/>
  <c r="AE822" i="1"/>
  <c r="AF822" i="1" s="1"/>
  <c r="AG822" i="1" s="1"/>
  <c r="AE823" i="1"/>
  <c r="AF823" i="1" s="1"/>
  <c r="AG823" i="1" s="1"/>
  <c r="AE824" i="1"/>
  <c r="AF824" i="1" s="1"/>
  <c r="AG824" i="1" s="1"/>
  <c r="AE826" i="1"/>
  <c r="AF826" i="1" s="1"/>
  <c r="AG826" i="1" s="1"/>
  <c r="AE827" i="1"/>
  <c r="AF827" i="1" s="1"/>
  <c r="AG827" i="1" s="1"/>
  <c r="AE829" i="1"/>
  <c r="AF829" i="1" s="1"/>
  <c r="AG829" i="1" s="1"/>
  <c r="AE830" i="1"/>
  <c r="AF830" i="1" s="1"/>
  <c r="AG830" i="1" s="1"/>
  <c r="AE831" i="1"/>
  <c r="AF831" i="1" s="1"/>
  <c r="AG831" i="1" s="1"/>
  <c r="AE833" i="1"/>
  <c r="AF833" i="1" s="1"/>
  <c r="AG833" i="1" s="1"/>
  <c r="AE834" i="1"/>
  <c r="AF834" i="1" s="1"/>
  <c r="AG834" i="1" s="1"/>
  <c r="AE835" i="1"/>
  <c r="AF835" i="1" s="1"/>
  <c r="AG835" i="1" s="1"/>
  <c r="AE836" i="1"/>
  <c r="AF836" i="1" s="1"/>
  <c r="AG836" i="1" s="1"/>
  <c r="AE837" i="1"/>
  <c r="AF837" i="1" s="1"/>
  <c r="AG837" i="1" s="1"/>
  <c r="AE839" i="1"/>
  <c r="AF839" i="1" s="1"/>
  <c r="AG839" i="1" s="1"/>
  <c r="AE840" i="1"/>
  <c r="AF840" i="1" s="1"/>
  <c r="AG840" i="1" s="1"/>
  <c r="AE842" i="1"/>
  <c r="AF842" i="1" s="1"/>
  <c r="AG842" i="1" s="1"/>
  <c r="AE843" i="1"/>
  <c r="AF843" i="1" s="1"/>
  <c r="AG843" i="1" s="1"/>
  <c r="AE844" i="1"/>
  <c r="AF844" i="1" s="1"/>
  <c r="AG844" i="1" s="1"/>
  <c r="AE845" i="1"/>
  <c r="AF845" i="1" s="1"/>
  <c r="AG845" i="1" s="1"/>
  <c r="AE846" i="1"/>
  <c r="AF846" i="1" s="1"/>
  <c r="AG846" i="1" s="1"/>
  <c r="AE847" i="1"/>
  <c r="AF847" i="1" s="1"/>
  <c r="AG847" i="1" s="1"/>
  <c r="AE848" i="1"/>
  <c r="AF848" i="1" s="1"/>
  <c r="AG848" i="1" s="1"/>
  <c r="AE849" i="1"/>
  <c r="AF849" i="1" s="1"/>
  <c r="AG849" i="1" s="1"/>
  <c r="AE850" i="1"/>
  <c r="AF850" i="1" s="1"/>
  <c r="AG850" i="1" s="1"/>
  <c r="AE851" i="1"/>
  <c r="AF851" i="1" s="1"/>
  <c r="AG851" i="1" s="1"/>
  <c r="AE852" i="1"/>
  <c r="AF852" i="1" s="1"/>
  <c r="AG852" i="1" s="1"/>
  <c r="AE853" i="1"/>
  <c r="AF853" i="1" s="1"/>
  <c r="AG853" i="1" s="1"/>
  <c r="AE854" i="1"/>
  <c r="AF854" i="1" s="1"/>
  <c r="AG854" i="1" s="1"/>
  <c r="AE855" i="1"/>
  <c r="AF855" i="1" s="1"/>
  <c r="AG855" i="1" s="1"/>
  <c r="AE856" i="1"/>
  <c r="AF856" i="1" s="1"/>
  <c r="AG856" i="1" s="1"/>
  <c r="AE857" i="1"/>
  <c r="AF857" i="1" s="1"/>
  <c r="AG857" i="1" s="1"/>
  <c r="AE859" i="1"/>
  <c r="AF859" i="1" s="1"/>
  <c r="AG859" i="1" s="1"/>
  <c r="AE861" i="1"/>
  <c r="AF861" i="1" s="1"/>
  <c r="AG861" i="1" s="1"/>
  <c r="AE862" i="1"/>
  <c r="AF862" i="1" s="1"/>
  <c r="AG862" i="1" s="1"/>
  <c r="AE863" i="1"/>
  <c r="AF863" i="1" s="1"/>
  <c r="AG863" i="1" s="1"/>
  <c r="AE864" i="1"/>
  <c r="AF864" i="1" s="1"/>
  <c r="AG864" i="1" s="1"/>
  <c r="AE865" i="1"/>
  <c r="AF865" i="1" s="1"/>
  <c r="AG865" i="1" s="1"/>
  <c r="AE866" i="1"/>
  <c r="AF866" i="1" s="1"/>
  <c r="AG866" i="1" s="1"/>
  <c r="AE867" i="1"/>
  <c r="AF867" i="1" s="1"/>
  <c r="AG867" i="1" s="1"/>
  <c r="AE869" i="1"/>
  <c r="AF869" i="1" s="1"/>
  <c r="AG869" i="1" s="1"/>
  <c r="AE870" i="1"/>
  <c r="AF870" i="1" s="1"/>
  <c r="AG870" i="1" s="1"/>
  <c r="AE871" i="1"/>
  <c r="AF871" i="1" s="1"/>
  <c r="AG871" i="1" s="1"/>
  <c r="AE873" i="1"/>
  <c r="AF873" i="1" s="1"/>
  <c r="AG873" i="1" s="1"/>
  <c r="AE874" i="1"/>
  <c r="AF874" i="1" s="1"/>
  <c r="AG874" i="1" s="1"/>
  <c r="AE875" i="1"/>
  <c r="AF875" i="1" s="1"/>
  <c r="AG875" i="1" s="1"/>
  <c r="AE876" i="1"/>
  <c r="AF876" i="1" s="1"/>
  <c r="AG876" i="1" s="1"/>
  <c r="AE877" i="1"/>
  <c r="AF877" i="1" s="1"/>
  <c r="AG877" i="1" s="1"/>
  <c r="AE878" i="1"/>
  <c r="AF878" i="1" s="1"/>
  <c r="AG878" i="1" s="1"/>
  <c r="AE879" i="1"/>
  <c r="AF879" i="1" s="1"/>
  <c r="AG879" i="1" s="1"/>
  <c r="AE880" i="1"/>
  <c r="AF880" i="1" s="1"/>
  <c r="AG880" i="1" s="1"/>
  <c r="AE883" i="1"/>
  <c r="AF883" i="1" s="1"/>
  <c r="AG883" i="1" s="1"/>
  <c r="AE884" i="1"/>
  <c r="AF884" i="1" s="1"/>
  <c r="AG884" i="1" s="1"/>
  <c r="AE885" i="1"/>
  <c r="AF885" i="1" s="1"/>
  <c r="AG885" i="1" s="1"/>
  <c r="AE886" i="1"/>
  <c r="AF886" i="1" s="1"/>
  <c r="AG886" i="1" s="1"/>
  <c r="AE887" i="1"/>
  <c r="AF887" i="1" s="1"/>
  <c r="AG887" i="1" s="1"/>
  <c r="AE888" i="1"/>
  <c r="AF888" i="1" s="1"/>
  <c r="AG888" i="1" s="1"/>
  <c r="AE889" i="1"/>
  <c r="AF889" i="1" s="1"/>
  <c r="AG889" i="1" s="1"/>
  <c r="AE890" i="1"/>
  <c r="AF890" i="1" s="1"/>
  <c r="AG890" i="1" s="1"/>
  <c r="AE891" i="1"/>
  <c r="AF891" i="1" s="1"/>
  <c r="AG891" i="1" s="1"/>
  <c r="AE892" i="1"/>
  <c r="AF892" i="1" s="1"/>
  <c r="AG892" i="1" s="1"/>
  <c r="AE894" i="1"/>
  <c r="AF894" i="1" s="1"/>
  <c r="AG894" i="1" s="1"/>
  <c r="AE895" i="1"/>
  <c r="AF895" i="1" s="1"/>
  <c r="AG895" i="1" s="1"/>
  <c r="AE896" i="1"/>
  <c r="AF896" i="1" s="1"/>
  <c r="AG896" i="1" s="1"/>
  <c r="AE897" i="1"/>
  <c r="AF897" i="1" s="1"/>
  <c r="AG897" i="1" s="1"/>
  <c r="AE898" i="1"/>
  <c r="AF898" i="1" s="1"/>
  <c r="AG898" i="1" s="1"/>
  <c r="AE899" i="1"/>
  <c r="AF899" i="1" s="1"/>
  <c r="AG899" i="1" s="1"/>
  <c r="AE900" i="1"/>
  <c r="AF900" i="1" s="1"/>
  <c r="AG900" i="1" s="1"/>
  <c r="AE901" i="1"/>
  <c r="AF901" i="1" s="1"/>
  <c r="AG901" i="1" s="1"/>
  <c r="AE902" i="1"/>
  <c r="AF902" i="1" s="1"/>
  <c r="AG902" i="1" s="1"/>
  <c r="AE903" i="1"/>
  <c r="AF903" i="1" s="1"/>
  <c r="AG903" i="1" s="1"/>
  <c r="AE904" i="1"/>
  <c r="AF904" i="1" s="1"/>
  <c r="AG904" i="1" s="1"/>
  <c r="AE906" i="1"/>
  <c r="AF906" i="1" s="1"/>
  <c r="AG906" i="1" s="1"/>
  <c r="AE908" i="1"/>
  <c r="AF908" i="1" s="1"/>
  <c r="AG908" i="1" s="1"/>
  <c r="AE909" i="1"/>
  <c r="AF909" i="1" s="1"/>
  <c r="AG909" i="1" s="1"/>
  <c r="AE911" i="1"/>
  <c r="AF911" i="1" s="1"/>
  <c r="AG911" i="1" s="1"/>
  <c r="AE912" i="1"/>
  <c r="AF912" i="1" s="1"/>
  <c r="AG912" i="1" s="1"/>
  <c r="AE913" i="1"/>
  <c r="AF913" i="1" s="1"/>
  <c r="AG913" i="1" s="1"/>
  <c r="AE914" i="1"/>
  <c r="AF914" i="1" s="1"/>
  <c r="AG914" i="1" s="1"/>
  <c r="AE915" i="1"/>
  <c r="AF915" i="1" s="1"/>
  <c r="AG915" i="1" s="1"/>
  <c r="AE916" i="1"/>
  <c r="AF916" i="1" s="1"/>
  <c r="AG916" i="1" s="1"/>
  <c r="AE917" i="1"/>
  <c r="AF917" i="1" s="1"/>
  <c r="AG917" i="1" s="1"/>
  <c r="AE918" i="1"/>
  <c r="AF918" i="1" s="1"/>
  <c r="AG918" i="1" s="1"/>
  <c r="AE919" i="1"/>
  <c r="AF919" i="1" s="1"/>
  <c r="AG919" i="1" s="1"/>
  <c r="AE920" i="1"/>
  <c r="AF920" i="1" s="1"/>
  <c r="AG920" i="1" s="1"/>
  <c r="AE921" i="1"/>
  <c r="AF921" i="1" s="1"/>
  <c r="AG921" i="1" s="1"/>
  <c r="AE922" i="1"/>
  <c r="AF922" i="1" s="1"/>
  <c r="AG922" i="1" s="1"/>
  <c r="AE923" i="1"/>
  <c r="AF923" i="1" s="1"/>
  <c r="AG923" i="1" s="1"/>
  <c r="AE924" i="1"/>
  <c r="AF924" i="1" s="1"/>
  <c r="AG924" i="1" s="1"/>
  <c r="AE925" i="1"/>
  <c r="AF925" i="1" s="1"/>
  <c r="AG925" i="1" s="1"/>
  <c r="AE926" i="1"/>
  <c r="AF926" i="1" s="1"/>
  <c r="AG926" i="1" s="1"/>
  <c r="AE927" i="1"/>
  <c r="AF927" i="1" s="1"/>
  <c r="AG927" i="1" s="1"/>
  <c r="AE928" i="1"/>
  <c r="AF928" i="1" s="1"/>
  <c r="AG928" i="1" s="1"/>
  <c r="AE929" i="1"/>
  <c r="AF929" i="1" s="1"/>
  <c r="AG929" i="1" s="1"/>
  <c r="AE930" i="1"/>
  <c r="AF930" i="1" s="1"/>
  <c r="AG930" i="1" s="1"/>
  <c r="AE931" i="1"/>
  <c r="AF931" i="1" s="1"/>
  <c r="AG931" i="1" s="1"/>
  <c r="AE932" i="1"/>
  <c r="AF932" i="1" s="1"/>
  <c r="AG932" i="1" s="1"/>
  <c r="AE933" i="1"/>
  <c r="AF933" i="1" s="1"/>
  <c r="AG933" i="1" s="1"/>
  <c r="AE934" i="1"/>
  <c r="AF934" i="1" s="1"/>
  <c r="AG934" i="1" s="1"/>
  <c r="AE935" i="1"/>
  <c r="AF935" i="1" s="1"/>
  <c r="AG935" i="1" s="1"/>
  <c r="AE936" i="1"/>
  <c r="AF936" i="1" s="1"/>
  <c r="AG936" i="1" s="1"/>
  <c r="AE937" i="1"/>
  <c r="AF937" i="1" s="1"/>
  <c r="AG937" i="1" s="1"/>
  <c r="AE938" i="1"/>
  <c r="AF938" i="1" s="1"/>
  <c r="AG938" i="1" s="1"/>
  <c r="AE939" i="1"/>
  <c r="AF939" i="1" s="1"/>
  <c r="AG939" i="1" s="1"/>
  <c r="AE941" i="1"/>
  <c r="AF941" i="1" s="1"/>
  <c r="AG941" i="1" s="1"/>
  <c r="AE942" i="1"/>
  <c r="AF942" i="1" s="1"/>
  <c r="AG942" i="1" s="1"/>
  <c r="AE943" i="1"/>
  <c r="AF943" i="1" s="1"/>
  <c r="AG943" i="1" s="1"/>
  <c r="AE944" i="1"/>
  <c r="AF944" i="1" s="1"/>
  <c r="AG944" i="1" s="1"/>
  <c r="AE945" i="1"/>
  <c r="AF945" i="1" s="1"/>
  <c r="AG945" i="1" s="1"/>
  <c r="AE946" i="1"/>
  <c r="AF946" i="1" s="1"/>
  <c r="AG946" i="1" s="1"/>
  <c r="AE947" i="1"/>
  <c r="AF947" i="1" s="1"/>
  <c r="AG947" i="1" s="1"/>
  <c r="AE948" i="1"/>
  <c r="AF948" i="1" s="1"/>
  <c r="AG948" i="1" s="1"/>
  <c r="AE949" i="1"/>
  <c r="AF949" i="1" s="1"/>
  <c r="AG949" i="1" s="1"/>
  <c r="AE950" i="1"/>
  <c r="AF950" i="1" s="1"/>
  <c r="AG950" i="1" s="1"/>
  <c r="AE951" i="1"/>
  <c r="AF951" i="1" s="1"/>
  <c r="AG951" i="1" s="1"/>
  <c r="AE952" i="1"/>
  <c r="AF952" i="1" s="1"/>
  <c r="AG952" i="1" s="1"/>
  <c r="AE953" i="1"/>
  <c r="AF953" i="1" s="1"/>
  <c r="AG953" i="1" s="1"/>
  <c r="AE954" i="1"/>
  <c r="AF954" i="1" s="1"/>
  <c r="AG954" i="1" s="1"/>
  <c r="AE955" i="1"/>
  <c r="AF955" i="1" s="1"/>
  <c r="AG955" i="1" s="1"/>
  <c r="AE957" i="1"/>
  <c r="AF957" i="1" s="1"/>
  <c r="AG957" i="1" s="1"/>
  <c r="AE958" i="1"/>
  <c r="AF958" i="1" s="1"/>
  <c r="AG958" i="1" s="1"/>
  <c r="AE959" i="1"/>
  <c r="AF959" i="1" s="1"/>
  <c r="AG959" i="1" s="1"/>
  <c r="AE962" i="1"/>
  <c r="AF962" i="1" s="1"/>
  <c r="AG962" i="1" s="1"/>
  <c r="AE964" i="1"/>
  <c r="AF964" i="1" s="1"/>
  <c r="AG964" i="1" s="1"/>
  <c r="AE965" i="1"/>
  <c r="AF965" i="1" s="1"/>
  <c r="AG965" i="1" s="1"/>
  <c r="AE967" i="1"/>
  <c r="AF967" i="1" s="1"/>
  <c r="AG967" i="1" s="1"/>
  <c r="AE968" i="1"/>
  <c r="AF968" i="1" s="1"/>
  <c r="AG968" i="1" s="1"/>
  <c r="AE969" i="1"/>
  <c r="AF969" i="1" s="1"/>
  <c r="AG969" i="1" s="1"/>
  <c r="AE970" i="1"/>
  <c r="AF970" i="1" s="1"/>
  <c r="AG970" i="1" s="1"/>
  <c r="AE971" i="1"/>
  <c r="AF971" i="1" s="1"/>
  <c r="AG971" i="1" s="1"/>
  <c r="AE972" i="1"/>
  <c r="AF972" i="1" s="1"/>
  <c r="AG972" i="1" s="1"/>
  <c r="AE974" i="1"/>
  <c r="AF974" i="1" s="1"/>
  <c r="AG974" i="1" s="1"/>
  <c r="AE975" i="1"/>
  <c r="AF975" i="1" s="1"/>
  <c r="AG975" i="1" s="1"/>
  <c r="AE977" i="1"/>
  <c r="AF977" i="1" s="1"/>
  <c r="AG977" i="1" s="1"/>
  <c r="AE978" i="1"/>
  <c r="AF978" i="1" s="1"/>
  <c r="AG978" i="1" s="1"/>
  <c r="AE982" i="1"/>
  <c r="AF982" i="1" s="1"/>
  <c r="AG982" i="1" s="1"/>
  <c r="AE983" i="1"/>
  <c r="AF983" i="1" s="1"/>
  <c r="AG983" i="1" s="1"/>
  <c r="AE985" i="1"/>
  <c r="AF985" i="1" s="1"/>
  <c r="AG985" i="1" s="1"/>
  <c r="AE986" i="1"/>
  <c r="AF986" i="1" s="1"/>
  <c r="AG986" i="1" s="1"/>
  <c r="AE987" i="1"/>
  <c r="AF987" i="1" s="1"/>
  <c r="AG987" i="1" s="1"/>
  <c r="AE988" i="1"/>
  <c r="AF988" i="1" s="1"/>
  <c r="AG988" i="1" s="1"/>
  <c r="AE989" i="1"/>
  <c r="AF989" i="1" s="1"/>
  <c r="AG989" i="1" s="1"/>
  <c r="AE990" i="1"/>
  <c r="AF990" i="1" s="1"/>
  <c r="AG990" i="1" s="1"/>
  <c r="AE991" i="1"/>
  <c r="AF991" i="1" s="1"/>
  <c r="AG991" i="1" s="1"/>
  <c r="AE992" i="1"/>
  <c r="AF992" i="1" s="1"/>
  <c r="AG992" i="1" s="1"/>
  <c r="AE993" i="1"/>
  <c r="AF993" i="1" s="1"/>
  <c r="AG993" i="1" s="1"/>
  <c r="AE994" i="1"/>
  <c r="AF994" i="1" s="1"/>
  <c r="AG994" i="1" s="1"/>
  <c r="AE995" i="1"/>
  <c r="AF995" i="1" s="1"/>
  <c r="AG995" i="1" s="1"/>
  <c r="AE996" i="1"/>
  <c r="AF996" i="1" s="1"/>
  <c r="AG996" i="1" s="1"/>
  <c r="AE997" i="1"/>
  <c r="AF997" i="1" s="1"/>
  <c r="AG997" i="1" s="1"/>
  <c r="AE998" i="1"/>
  <c r="AF998" i="1" s="1"/>
  <c r="AG998" i="1" s="1"/>
  <c r="AE999" i="1"/>
  <c r="AF999" i="1" s="1"/>
  <c r="AG999" i="1" s="1"/>
  <c r="AE1000" i="1"/>
  <c r="AF1000" i="1" s="1"/>
  <c r="AG1000" i="1" s="1"/>
  <c r="AE1001" i="1"/>
  <c r="AF1001" i="1" s="1"/>
  <c r="AG1001" i="1" s="1"/>
  <c r="AE1002" i="1"/>
  <c r="AF1002" i="1" s="1"/>
  <c r="AG1002" i="1" s="1"/>
  <c r="AE1003" i="1"/>
  <c r="AF1003" i="1" s="1"/>
  <c r="AG1003" i="1" s="1"/>
  <c r="AE1004" i="1"/>
  <c r="AF1004" i="1" s="1"/>
  <c r="AG1004" i="1" s="1"/>
  <c r="AE1007" i="1"/>
  <c r="AF1007" i="1" s="1"/>
  <c r="AG1007" i="1" s="1"/>
  <c r="AE1008" i="1"/>
  <c r="AF1008" i="1" s="1"/>
  <c r="AG1008" i="1" s="1"/>
  <c r="AE1009" i="1"/>
  <c r="AF1009" i="1" s="1"/>
  <c r="AG1009" i="1" s="1"/>
  <c r="AE1010" i="1"/>
  <c r="AF1010" i="1" s="1"/>
  <c r="AG1010" i="1" s="1"/>
  <c r="AE1011" i="1"/>
  <c r="AF1011" i="1" s="1"/>
  <c r="AG1011" i="1" s="1"/>
  <c r="AE1012" i="1"/>
  <c r="AF1012" i="1" s="1"/>
  <c r="AG1012" i="1" s="1"/>
  <c r="AE1013" i="1"/>
  <c r="AF1013" i="1" s="1"/>
  <c r="AG1013" i="1" s="1"/>
  <c r="AE1014" i="1"/>
  <c r="AF1014" i="1" s="1"/>
  <c r="AG1014" i="1" s="1"/>
  <c r="AE1016" i="1"/>
  <c r="AF1016" i="1" s="1"/>
  <c r="AG1016" i="1" s="1"/>
  <c r="AE1017" i="1"/>
  <c r="AF1017" i="1" s="1"/>
  <c r="AG1017" i="1" s="1"/>
  <c r="AE1018" i="1"/>
  <c r="AF1018" i="1" s="1"/>
  <c r="AG1018" i="1" s="1"/>
  <c r="AE1019" i="1"/>
  <c r="AF1019" i="1" s="1"/>
  <c r="AG1019" i="1" s="1"/>
  <c r="AE1020" i="1"/>
  <c r="AF1020" i="1" s="1"/>
  <c r="AG1020" i="1" s="1"/>
  <c r="AE1022" i="1"/>
  <c r="AF1022" i="1" s="1"/>
  <c r="AG1022" i="1" s="1"/>
  <c r="AE1023" i="1"/>
  <c r="AF1023" i="1" s="1"/>
  <c r="AG1023" i="1" s="1"/>
  <c r="AE1025" i="1"/>
  <c r="AF1025" i="1" s="1"/>
  <c r="AG1025" i="1" s="1"/>
  <c r="AE1026" i="1"/>
  <c r="AF1026" i="1" s="1"/>
  <c r="AG1026" i="1" s="1"/>
  <c r="AE1027" i="1"/>
  <c r="AF1027" i="1" s="1"/>
  <c r="AG1027" i="1" s="1"/>
  <c r="AE1028" i="1"/>
  <c r="AF1028" i="1" s="1"/>
  <c r="AG1028" i="1" s="1"/>
  <c r="AE1029" i="1"/>
  <c r="AF1029" i="1" s="1"/>
  <c r="AG1029" i="1" s="1"/>
  <c r="AE1030" i="1"/>
  <c r="AF1030" i="1" s="1"/>
  <c r="AG1030" i="1" s="1"/>
  <c r="AE1032" i="1"/>
  <c r="AF1032" i="1" s="1"/>
  <c r="AG1032" i="1" s="1"/>
  <c r="AE1033" i="1"/>
  <c r="AF1033" i="1" s="1"/>
  <c r="AG1033" i="1" s="1"/>
  <c r="AE1034" i="1"/>
  <c r="AF1034" i="1" s="1"/>
  <c r="AG1034" i="1" s="1"/>
  <c r="AE1036" i="1"/>
  <c r="AF1036" i="1" s="1"/>
  <c r="AG1036" i="1" s="1"/>
  <c r="AE1037" i="1"/>
  <c r="AF1037" i="1" s="1"/>
  <c r="AG1037" i="1" s="1"/>
  <c r="AE1038" i="1"/>
  <c r="AF1038" i="1" s="1"/>
  <c r="AG1038" i="1" s="1"/>
  <c r="AE1039" i="1"/>
  <c r="AF1039" i="1" s="1"/>
  <c r="AG1039" i="1" s="1"/>
  <c r="AE1040" i="1"/>
  <c r="AF1040" i="1" s="1"/>
  <c r="AG1040" i="1" s="1"/>
  <c r="AE1041" i="1"/>
  <c r="AF1041" i="1" s="1"/>
  <c r="AG1041" i="1" s="1"/>
  <c r="AE1042" i="1"/>
  <c r="AF1042" i="1" s="1"/>
  <c r="AG1042" i="1" s="1"/>
  <c r="AE1043" i="1"/>
  <c r="AF1043" i="1" s="1"/>
  <c r="AG1043" i="1" s="1"/>
  <c r="AE1044" i="1"/>
  <c r="AF1044" i="1" s="1"/>
  <c r="AG1044" i="1" s="1"/>
  <c r="AE1045" i="1"/>
  <c r="AF1045" i="1" s="1"/>
  <c r="AG1045" i="1" s="1"/>
  <c r="AE1046" i="1"/>
  <c r="AF1046" i="1" s="1"/>
  <c r="AG1046" i="1" s="1"/>
  <c r="AE1047" i="1"/>
  <c r="AF1047" i="1" s="1"/>
  <c r="AG1047" i="1" s="1"/>
  <c r="AE1048" i="1"/>
  <c r="AF1048" i="1" s="1"/>
  <c r="AG1048" i="1" s="1"/>
  <c r="AE1049" i="1"/>
  <c r="AF1049" i="1" s="1"/>
  <c r="AG1049" i="1" s="1"/>
  <c r="AE1050" i="1"/>
  <c r="AF1050" i="1" s="1"/>
  <c r="AG1050" i="1" s="1"/>
  <c r="AE1051" i="1"/>
  <c r="AF1051" i="1" s="1"/>
  <c r="AG1051" i="1" s="1"/>
  <c r="AE1052" i="1"/>
  <c r="AF1052" i="1" s="1"/>
  <c r="AG1052" i="1" s="1"/>
  <c r="AE1053" i="1"/>
  <c r="AF1053" i="1" s="1"/>
  <c r="AG1053" i="1" s="1"/>
  <c r="AE1055" i="1"/>
  <c r="AF1055" i="1" s="1"/>
  <c r="AG1055" i="1" s="1"/>
  <c r="AE1056" i="1"/>
  <c r="AF1056" i="1" s="1"/>
  <c r="AG1056" i="1" s="1"/>
  <c r="AE1057" i="1"/>
  <c r="AF1057" i="1" s="1"/>
  <c r="AG1057" i="1" s="1"/>
  <c r="AE1058" i="1"/>
  <c r="AF1058" i="1" s="1"/>
  <c r="AG1058" i="1" s="1"/>
  <c r="AE1059" i="1"/>
  <c r="AF1059" i="1" s="1"/>
  <c r="AG1059" i="1" s="1"/>
  <c r="AE1060" i="1"/>
  <c r="AF1060" i="1" s="1"/>
  <c r="AG1060" i="1" s="1"/>
  <c r="AE1061" i="1"/>
  <c r="AF1061" i="1" s="1"/>
  <c r="AG1061" i="1" s="1"/>
  <c r="AE1063" i="1"/>
  <c r="AF1063" i="1" s="1"/>
  <c r="AG1063" i="1" s="1"/>
  <c r="AE1064" i="1"/>
  <c r="AF1064" i="1" s="1"/>
  <c r="AG1064" i="1" s="1"/>
  <c r="AE1066" i="1"/>
  <c r="AF1066" i="1" s="1"/>
  <c r="AG1066" i="1" s="1"/>
  <c r="AE1067" i="1"/>
  <c r="AF1067" i="1" s="1"/>
  <c r="AG1067" i="1" s="1"/>
  <c r="AE1068" i="1"/>
  <c r="AF1068" i="1" s="1"/>
  <c r="AG1068" i="1" s="1"/>
  <c r="AE1069" i="1"/>
  <c r="AF1069" i="1" s="1"/>
  <c r="AG1069" i="1" s="1"/>
  <c r="AE1070" i="1"/>
  <c r="AF1070" i="1" s="1"/>
  <c r="AG1070" i="1" s="1"/>
  <c r="AE1071" i="1"/>
  <c r="AF1071" i="1" s="1"/>
  <c r="AG1071" i="1" s="1"/>
  <c r="AE1072" i="1"/>
  <c r="AF1072" i="1" s="1"/>
  <c r="AG1072" i="1" s="1"/>
  <c r="AE1074" i="1"/>
  <c r="AF1074" i="1" s="1"/>
  <c r="AG1074" i="1" s="1"/>
  <c r="AE1075" i="1"/>
  <c r="AF1075" i="1" s="1"/>
  <c r="AG1075" i="1" s="1"/>
  <c r="AE1076" i="1"/>
  <c r="AF1076" i="1" s="1"/>
  <c r="AG1076" i="1" s="1"/>
  <c r="AE1077" i="1"/>
  <c r="AF1077" i="1" s="1"/>
  <c r="AG1077" i="1" s="1"/>
  <c r="AE1078" i="1"/>
  <c r="AF1078" i="1" s="1"/>
  <c r="AG1078" i="1" s="1"/>
  <c r="AE1079" i="1"/>
  <c r="AF1079" i="1" s="1"/>
  <c r="AG1079" i="1" s="1"/>
  <c r="AE1080" i="1"/>
  <c r="AF1080" i="1" s="1"/>
  <c r="AG1080" i="1" s="1"/>
  <c r="AE1081" i="1"/>
  <c r="AF1081" i="1" s="1"/>
  <c r="AG1081" i="1" s="1"/>
  <c r="AE1082" i="1"/>
  <c r="AF1082" i="1" s="1"/>
  <c r="AG1082" i="1" s="1"/>
  <c r="AE1083" i="1"/>
  <c r="AF1083" i="1" s="1"/>
  <c r="AG1083" i="1" s="1"/>
  <c r="AE1084" i="1"/>
  <c r="AF1084" i="1" s="1"/>
  <c r="AG1084" i="1" s="1"/>
  <c r="AE1085" i="1"/>
  <c r="AF1085" i="1" s="1"/>
  <c r="AG1085" i="1" s="1"/>
  <c r="AE1087" i="1"/>
  <c r="AF1087" i="1" s="1"/>
  <c r="AG1087" i="1" s="1"/>
  <c r="AE1089" i="1"/>
  <c r="AF1089" i="1" s="1"/>
  <c r="AG1089" i="1" s="1"/>
  <c r="AE1090" i="1"/>
  <c r="AF1090" i="1" s="1"/>
  <c r="AG1090" i="1" s="1"/>
  <c r="AE1091" i="1"/>
  <c r="AF1091" i="1" s="1"/>
  <c r="AG1091" i="1" s="1"/>
  <c r="AE1092" i="1"/>
  <c r="AF1092" i="1" s="1"/>
  <c r="AG1092" i="1" s="1"/>
  <c r="AE1094" i="1"/>
  <c r="AF1094" i="1" s="1"/>
  <c r="AG1094" i="1" s="1"/>
  <c r="AE1096" i="1"/>
  <c r="AF1096" i="1" s="1"/>
  <c r="AG1096" i="1" s="1"/>
  <c r="AE1097" i="1"/>
  <c r="AF1097" i="1" s="1"/>
  <c r="AG1097" i="1" s="1"/>
  <c r="AE1098" i="1"/>
  <c r="AF1098" i="1" s="1"/>
  <c r="AG1098" i="1" s="1"/>
  <c r="AE1099" i="1"/>
  <c r="AF1099" i="1" s="1"/>
  <c r="AG1099" i="1" s="1"/>
  <c r="AE1100" i="1"/>
  <c r="AF1100" i="1" s="1"/>
  <c r="AG1100" i="1" s="1"/>
  <c r="AE1101" i="1"/>
  <c r="AF1101" i="1" s="1"/>
  <c r="AG1101" i="1" s="1"/>
  <c r="AE1103" i="1"/>
  <c r="AF1103" i="1" s="1"/>
  <c r="AG1103" i="1" s="1"/>
  <c r="AE1106" i="1"/>
  <c r="AF1106" i="1" s="1"/>
  <c r="AG1106" i="1" s="1"/>
  <c r="AE1108" i="1"/>
  <c r="AF1108" i="1" s="1"/>
  <c r="AG1108" i="1" s="1"/>
  <c r="AE1109" i="1"/>
  <c r="AF1109" i="1" s="1"/>
  <c r="AG1109" i="1" s="1"/>
  <c r="AE1110" i="1"/>
  <c r="AF1110" i="1" s="1"/>
  <c r="AG1110" i="1" s="1"/>
  <c r="AE1111" i="1"/>
  <c r="AF1111" i="1" s="1"/>
  <c r="AG1111" i="1" s="1"/>
  <c r="AE1113" i="1"/>
  <c r="AF1113" i="1" s="1"/>
  <c r="AG1113" i="1" s="1"/>
  <c r="AE1114" i="1"/>
  <c r="AF1114" i="1" s="1"/>
  <c r="AG1114" i="1" s="1"/>
  <c r="AE1115" i="1"/>
  <c r="AF1115" i="1" s="1"/>
  <c r="AG1115" i="1" s="1"/>
  <c r="AE1116" i="1"/>
  <c r="AF1116" i="1" s="1"/>
  <c r="AG1116" i="1" s="1"/>
  <c r="AE1117" i="1"/>
  <c r="AF1117" i="1" s="1"/>
  <c r="AG1117" i="1" s="1"/>
  <c r="AE1118" i="1"/>
  <c r="AF1118" i="1" s="1"/>
  <c r="AG1118" i="1" s="1"/>
  <c r="AE1120" i="1"/>
  <c r="AF1120" i="1" s="1"/>
  <c r="AG1120" i="1" s="1"/>
  <c r="AE1121" i="1"/>
  <c r="AF1121" i="1" s="1"/>
  <c r="AG1121" i="1" s="1"/>
  <c r="AE1122" i="1"/>
  <c r="AF1122" i="1" s="1"/>
  <c r="AG1122" i="1" s="1"/>
  <c r="AE1123" i="1"/>
  <c r="AF1123" i="1" s="1"/>
  <c r="AG1123" i="1" s="1"/>
  <c r="AE1124" i="1"/>
  <c r="AF1124" i="1" s="1"/>
  <c r="AG1124" i="1" s="1"/>
  <c r="AE1125" i="1"/>
  <c r="AF1125" i="1" s="1"/>
  <c r="AG1125" i="1" s="1"/>
  <c r="AE1126" i="1"/>
  <c r="AF1126" i="1" s="1"/>
  <c r="AG1126" i="1" s="1"/>
  <c r="AE1127" i="1"/>
  <c r="AF1127" i="1" s="1"/>
  <c r="AG1127" i="1" s="1"/>
  <c r="AE1128" i="1"/>
  <c r="AF1128" i="1" s="1"/>
  <c r="AG1128" i="1" s="1"/>
  <c r="AE1129" i="1"/>
  <c r="AF1129" i="1" s="1"/>
  <c r="AG1129" i="1" s="1"/>
  <c r="AE1130" i="1"/>
  <c r="AF1130" i="1" s="1"/>
  <c r="AG1130" i="1" s="1"/>
  <c r="AE1131" i="1"/>
  <c r="AF1131" i="1" s="1"/>
  <c r="AG1131" i="1" s="1"/>
  <c r="AE1132" i="1"/>
  <c r="AF1132" i="1" s="1"/>
  <c r="AG1132" i="1" s="1"/>
  <c r="AE1133" i="1"/>
  <c r="AF1133" i="1" s="1"/>
  <c r="AG1133" i="1" s="1"/>
  <c r="AE1134" i="1"/>
  <c r="AF1134" i="1" s="1"/>
  <c r="AG1134" i="1" s="1"/>
  <c r="AE1136" i="1"/>
  <c r="AF1136" i="1" s="1"/>
  <c r="AG1136" i="1" s="1"/>
  <c r="AE1137" i="1"/>
  <c r="AF1137" i="1" s="1"/>
  <c r="AG1137" i="1" s="1"/>
  <c r="AE1138" i="1"/>
  <c r="AF1138" i="1" s="1"/>
  <c r="AG1138" i="1" s="1"/>
  <c r="AE1140" i="1"/>
  <c r="AF1140" i="1" s="1"/>
  <c r="AG1140" i="1" s="1"/>
  <c r="AE1141" i="1"/>
  <c r="AF1141" i="1" s="1"/>
  <c r="AG1141" i="1" s="1"/>
  <c r="AE1142" i="1"/>
  <c r="AF1142" i="1" s="1"/>
  <c r="AG1142" i="1" s="1"/>
  <c r="AE1143" i="1"/>
  <c r="AF1143" i="1" s="1"/>
  <c r="AG1143" i="1" s="1"/>
  <c r="AE1144" i="1"/>
  <c r="AF1144" i="1" s="1"/>
  <c r="AG1144" i="1" s="1"/>
  <c r="AE1145" i="1"/>
  <c r="AF1145" i="1" s="1"/>
  <c r="AG1145" i="1" s="1"/>
  <c r="AE1146" i="1"/>
  <c r="AF1146" i="1" s="1"/>
  <c r="AG1146" i="1" s="1"/>
  <c r="AE1147" i="1"/>
  <c r="AF1147" i="1" s="1"/>
  <c r="AG1147" i="1" s="1"/>
  <c r="AE1148" i="1"/>
  <c r="AF1148" i="1" s="1"/>
  <c r="AG1148" i="1" s="1"/>
  <c r="AE1149" i="1"/>
  <c r="AF1149" i="1" s="1"/>
  <c r="AG1149" i="1" s="1"/>
  <c r="AE1150" i="1"/>
  <c r="AF1150" i="1" s="1"/>
  <c r="AG1150" i="1" s="1"/>
  <c r="AE1151" i="1"/>
  <c r="AF1151" i="1" s="1"/>
  <c r="AG1151" i="1" s="1"/>
  <c r="AE1152" i="1"/>
  <c r="AF1152" i="1" s="1"/>
  <c r="AG1152" i="1" s="1"/>
  <c r="AE1153" i="1"/>
  <c r="AF1153" i="1" s="1"/>
  <c r="AG1153" i="1" s="1"/>
  <c r="AE1154" i="1"/>
  <c r="AF1154" i="1" s="1"/>
  <c r="AG1154" i="1" s="1"/>
  <c r="AE1155" i="1"/>
  <c r="AF1155" i="1" s="1"/>
  <c r="AG1155" i="1" s="1"/>
  <c r="AE1156" i="1"/>
  <c r="AF1156" i="1" s="1"/>
  <c r="AG1156" i="1" s="1"/>
  <c r="AE1157" i="1"/>
  <c r="AF1157" i="1" s="1"/>
  <c r="AG1157" i="1" s="1"/>
  <c r="AE1158" i="1"/>
  <c r="AF1158" i="1" s="1"/>
  <c r="AG1158" i="1" s="1"/>
  <c r="AE1160" i="1"/>
  <c r="AF1160" i="1" s="1"/>
  <c r="AG1160" i="1" s="1"/>
  <c r="AE1161" i="1"/>
  <c r="AF1161" i="1" s="1"/>
  <c r="AG1161" i="1" s="1"/>
  <c r="AE1162" i="1"/>
  <c r="AF1162" i="1" s="1"/>
  <c r="AG1162" i="1" s="1"/>
  <c r="AE1163" i="1"/>
  <c r="AF1163" i="1" s="1"/>
  <c r="AG1163" i="1" s="1"/>
  <c r="AE1164" i="1"/>
  <c r="AF1164" i="1" s="1"/>
  <c r="AG1164" i="1" s="1"/>
  <c r="AE1165" i="1"/>
  <c r="AF1165" i="1" s="1"/>
  <c r="AG1165" i="1" s="1"/>
  <c r="AE1167" i="1"/>
  <c r="AF1167" i="1" s="1"/>
  <c r="AG1167" i="1" s="1"/>
  <c r="AE1168" i="1"/>
  <c r="AF1168" i="1" s="1"/>
  <c r="AG1168" i="1" s="1"/>
  <c r="AE1169" i="1"/>
  <c r="AF1169" i="1" s="1"/>
  <c r="AG1169" i="1" s="1"/>
  <c r="AE1170" i="1"/>
  <c r="AF1170" i="1" s="1"/>
  <c r="AG1170" i="1" s="1"/>
  <c r="AE1171" i="1"/>
  <c r="AF1171" i="1" s="1"/>
  <c r="AG1171" i="1" s="1"/>
  <c r="AE1172" i="1"/>
  <c r="AF1172" i="1" s="1"/>
  <c r="AG1172" i="1" s="1"/>
  <c r="AE1174" i="1"/>
  <c r="AF1174" i="1" s="1"/>
  <c r="AG1174" i="1" s="1"/>
  <c r="AE1175" i="1"/>
  <c r="AF1175" i="1" s="1"/>
  <c r="AG1175" i="1" s="1"/>
  <c r="AE1176" i="1"/>
  <c r="AF1176" i="1" s="1"/>
  <c r="AG1176" i="1" s="1"/>
  <c r="AE1177" i="1"/>
  <c r="AF1177" i="1" s="1"/>
  <c r="AG1177" i="1" s="1"/>
  <c r="AE1178" i="1"/>
  <c r="AF1178" i="1" s="1"/>
  <c r="AG1178" i="1" s="1"/>
  <c r="AE1179" i="1"/>
  <c r="AF1179" i="1" s="1"/>
  <c r="AG1179" i="1" s="1"/>
  <c r="AE1180" i="1"/>
  <c r="AF1180" i="1" s="1"/>
  <c r="AG1180" i="1" s="1"/>
  <c r="AE1181" i="1"/>
  <c r="AF1181" i="1" s="1"/>
  <c r="AG1181" i="1" s="1"/>
  <c r="AE1182" i="1"/>
  <c r="AF1182" i="1" s="1"/>
  <c r="AG1182" i="1" s="1"/>
  <c r="AE1183" i="1"/>
  <c r="AF1183" i="1" s="1"/>
  <c r="AG1183" i="1" s="1"/>
  <c r="AE1184" i="1"/>
  <c r="AF1184" i="1" s="1"/>
  <c r="AG1184" i="1" s="1"/>
  <c r="AE1185" i="1"/>
  <c r="AF1185" i="1" s="1"/>
  <c r="AG1185" i="1" s="1"/>
  <c r="AE1187" i="1"/>
  <c r="AF1187" i="1" s="1"/>
  <c r="AG1187" i="1" s="1"/>
  <c r="AE1188" i="1"/>
  <c r="AF1188" i="1" s="1"/>
  <c r="AG1188" i="1" s="1"/>
  <c r="AE1189" i="1"/>
  <c r="AF1189" i="1" s="1"/>
  <c r="AG1189" i="1" s="1"/>
  <c r="AE1190" i="1"/>
  <c r="AF1190" i="1" s="1"/>
  <c r="AG1190" i="1" s="1"/>
  <c r="AE1191" i="1"/>
  <c r="AF1191" i="1" s="1"/>
  <c r="AG1191" i="1" s="1"/>
  <c r="AE1192" i="1"/>
  <c r="AF1192" i="1" s="1"/>
  <c r="AG1192" i="1" s="1"/>
  <c r="AE1193" i="1"/>
  <c r="AF1193" i="1" s="1"/>
  <c r="AG1193" i="1" s="1"/>
  <c r="AE1195" i="1"/>
  <c r="AF1195" i="1" s="1"/>
  <c r="AG1195" i="1" s="1"/>
  <c r="AE1196" i="1"/>
  <c r="AF1196" i="1" s="1"/>
  <c r="AG1196" i="1" s="1"/>
  <c r="AE1197" i="1"/>
  <c r="AF1197" i="1" s="1"/>
  <c r="AG1197" i="1" s="1"/>
  <c r="AE1198" i="1"/>
  <c r="AF1198" i="1" s="1"/>
  <c r="AG1198" i="1" s="1"/>
  <c r="AE1199" i="1"/>
  <c r="AF1199" i="1" s="1"/>
  <c r="AG1199" i="1" s="1"/>
  <c r="AE1200" i="1"/>
  <c r="AF1200" i="1" s="1"/>
  <c r="AG1200" i="1" s="1"/>
  <c r="AE1201" i="1"/>
  <c r="AF1201" i="1" s="1"/>
  <c r="AG1201" i="1" s="1"/>
  <c r="AE1202" i="1"/>
  <c r="AF1202" i="1" s="1"/>
  <c r="AG1202" i="1" s="1"/>
  <c r="AE1204" i="1"/>
  <c r="AF1204" i="1" s="1"/>
  <c r="AG1204" i="1" s="1"/>
  <c r="AE1205" i="1"/>
  <c r="AF1205" i="1" s="1"/>
  <c r="AG1205" i="1" s="1"/>
  <c r="AE1206" i="1"/>
  <c r="AF1206" i="1" s="1"/>
  <c r="AG1206" i="1" s="1"/>
  <c r="AE1207" i="1"/>
  <c r="AF1207" i="1" s="1"/>
  <c r="AG1207" i="1" s="1"/>
  <c r="AE1208" i="1"/>
  <c r="AF1208" i="1" s="1"/>
  <c r="AG1208" i="1" s="1"/>
  <c r="AE1210" i="1"/>
  <c r="AF1210" i="1" s="1"/>
  <c r="AG1210" i="1" s="1"/>
  <c r="AE1213" i="1"/>
  <c r="AF1213" i="1" s="1"/>
  <c r="AG1213" i="1" s="1"/>
  <c r="AE1214" i="1"/>
  <c r="AF1214" i="1" s="1"/>
  <c r="AG1214" i="1" s="1"/>
  <c r="AE1215" i="1"/>
  <c r="AF1215" i="1" s="1"/>
  <c r="AG1215" i="1" s="1"/>
  <c r="AE1216" i="1"/>
  <c r="AF1216" i="1" s="1"/>
  <c r="AG1216" i="1" s="1"/>
  <c r="AE1217" i="1"/>
  <c r="AF1217" i="1" s="1"/>
  <c r="AG1217" i="1" s="1"/>
  <c r="AE1218" i="1"/>
  <c r="AF1218" i="1" s="1"/>
  <c r="AG1218" i="1" s="1"/>
  <c r="AE1219" i="1"/>
  <c r="AF1219" i="1" s="1"/>
  <c r="AG1219" i="1" s="1"/>
  <c r="AE1220" i="1"/>
  <c r="AF1220" i="1" s="1"/>
  <c r="AG1220" i="1" s="1"/>
  <c r="AE1221" i="1"/>
  <c r="AF1221" i="1" s="1"/>
  <c r="AG1221" i="1" s="1"/>
  <c r="AE1222" i="1"/>
  <c r="AF1222" i="1" s="1"/>
  <c r="AG1222" i="1" s="1"/>
  <c r="AE1223" i="1"/>
  <c r="AF1223" i="1" s="1"/>
  <c r="AG1223" i="1" s="1"/>
  <c r="AE1224" i="1"/>
  <c r="AF1224" i="1" s="1"/>
  <c r="AG1224" i="1" s="1"/>
  <c r="AE1225" i="1"/>
  <c r="AF1225" i="1" s="1"/>
  <c r="AG1225" i="1" s="1"/>
  <c r="AE1226" i="1"/>
  <c r="AF1226" i="1" s="1"/>
  <c r="AG1226" i="1" s="1"/>
  <c r="AE1227" i="1"/>
  <c r="AF1227" i="1" s="1"/>
  <c r="AG1227" i="1" s="1"/>
  <c r="AE1228" i="1"/>
  <c r="AF1228" i="1" s="1"/>
  <c r="AG1228" i="1" s="1"/>
  <c r="AE1229" i="1"/>
  <c r="AF1229" i="1" s="1"/>
  <c r="AG1229" i="1" s="1"/>
  <c r="AE1230" i="1"/>
  <c r="AF1230" i="1" s="1"/>
  <c r="AG1230" i="1" s="1"/>
  <c r="AE1231" i="1"/>
  <c r="AF1231" i="1" s="1"/>
  <c r="AG1231" i="1" s="1"/>
  <c r="AE1232" i="1"/>
  <c r="AF1232" i="1" s="1"/>
  <c r="AG1232" i="1" s="1"/>
  <c r="AE1233" i="1"/>
  <c r="AF1233" i="1" s="1"/>
  <c r="AG1233" i="1" s="1"/>
  <c r="AE1234" i="1"/>
  <c r="AF1234" i="1" s="1"/>
  <c r="AG1234" i="1" s="1"/>
  <c r="AE1236" i="1"/>
  <c r="AF1236" i="1" s="1"/>
  <c r="AG1236" i="1" s="1"/>
  <c r="AE1237" i="1"/>
  <c r="AF1237" i="1" s="1"/>
  <c r="AG1237" i="1" s="1"/>
  <c r="AE1238" i="1"/>
  <c r="AF1238" i="1" s="1"/>
  <c r="AG1238" i="1" s="1"/>
  <c r="AE1239" i="1"/>
  <c r="AF1239" i="1" s="1"/>
  <c r="AG1239" i="1" s="1"/>
  <c r="AE1241" i="1"/>
  <c r="AF1241" i="1" s="1"/>
  <c r="AG1241" i="1" s="1"/>
  <c r="AE1242" i="1"/>
  <c r="AF1242" i="1" s="1"/>
  <c r="AG1242" i="1" s="1"/>
  <c r="AE1244" i="1"/>
  <c r="AF1244" i="1" s="1"/>
  <c r="AG1244" i="1" s="1"/>
  <c r="AE1246" i="1"/>
  <c r="AF1246" i="1" s="1"/>
  <c r="AG1246" i="1" s="1"/>
  <c r="AE1247" i="1"/>
  <c r="AF1247" i="1" s="1"/>
  <c r="AG1247" i="1" s="1"/>
  <c r="AE1249" i="1"/>
  <c r="AF1249" i="1" s="1"/>
  <c r="AG1249" i="1" s="1"/>
  <c r="AE1250" i="1"/>
  <c r="AF1250" i="1" s="1"/>
  <c r="AG1250" i="1" s="1"/>
  <c r="AE1251" i="1"/>
  <c r="AF1251" i="1" s="1"/>
  <c r="AG1251" i="1" s="1"/>
  <c r="AE1252" i="1"/>
  <c r="AF1252" i="1" s="1"/>
  <c r="AG1252" i="1" s="1"/>
  <c r="AE1253" i="1"/>
  <c r="AF1253" i="1" s="1"/>
  <c r="AG1253" i="1" s="1"/>
  <c r="AE1255" i="1"/>
  <c r="AF1255" i="1" s="1"/>
  <c r="AG1255" i="1" s="1"/>
  <c r="AE1256" i="1"/>
  <c r="AF1256" i="1" s="1"/>
  <c r="AG1256" i="1" s="1"/>
  <c r="AE1258" i="1"/>
  <c r="AF1258" i="1" s="1"/>
  <c r="AG1258" i="1" s="1"/>
  <c r="AE1259" i="1"/>
  <c r="AF1259" i="1" s="1"/>
  <c r="AG1259" i="1" s="1"/>
  <c r="AE1260" i="1"/>
  <c r="AF1260" i="1" s="1"/>
  <c r="AG1260" i="1" s="1"/>
  <c r="AE1262" i="1"/>
  <c r="AF1262" i="1" s="1"/>
  <c r="AG1262" i="1" s="1"/>
  <c r="AE1263" i="1"/>
  <c r="AF1263" i="1" s="1"/>
  <c r="AG1263" i="1" s="1"/>
  <c r="AE1264" i="1"/>
  <c r="AF1264" i="1" s="1"/>
  <c r="AG1264" i="1" s="1"/>
  <c r="AE1265" i="1"/>
  <c r="AF1265" i="1" s="1"/>
  <c r="AG1265" i="1" s="1"/>
  <c r="AE1266" i="1"/>
  <c r="AF1266" i="1" s="1"/>
  <c r="AG1266" i="1" s="1"/>
  <c r="AE1267" i="1"/>
  <c r="AF1267" i="1" s="1"/>
  <c r="AG1267" i="1" s="1"/>
  <c r="AE1268" i="1"/>
  <c r="AF1268" i="1" s="1"/>
  <c r="AG1268" i="1" s="1"/>
  <c r="AE1270" i="1"/>
  <c r="AF1270" i="1" s="1"/>
  <c r="AG1270" i="1" s="1"/>
  <c r="AE1271" i="1"/>
  <c r="AF1271" i="1" s="1"/>
  <c r="AG1271" i="1" s="1"/>
  <c r="AE1272" i="1"/>
  <c r="AF1272" i="1" s="1"/>
  <c r="AG1272" i="1" s="1"/>
  <c r="AE1273" i="1"/>
  <c r="AF1273" i="1" s="1"/>
  <c r="AG1273" i="1" s="1"/>
  <c r="AE1274" i="1"/>
  <c r="AF1274" i="1" s="1"/>
  <c r="AG1274" i="1" s="1"/>
  <c r="AE1275" i="1"/>
  <c r="AF1275" i="1" s="1"/>
  <c r="AG1275" i="1" s="1"/>
  <c r="AE1276" i="1"/>
  <c r="AF1276" i="1" s="1"/>
  <c r="AG1276" i="1" s="1"/>
  <c r="AE1277" i="1"/>
  <c r="AF1277" i="1" s="1"/>
  <c r="AG1277" i="1" s="1"/>
  <c r="AE1278" i="1"/>
  <c r="AF1278" i="1" s="1"/>
  <c r="AG1278" i="1" s="1"/>
  <c r="AE1279" i="1"/>
  <c r="AF1279" i="1" s="1"/>
  <c r="AG1279" i="1" s="1"/>
  <c r="AE1283" i="1"/>
  <c r="AF1283" i="1" s="1"/>
  <c r="AG1283" i="1" s="1"/>
  <c r="AE1285" i="1"/>
  <c r="AF1285" i="1" s="1"/>
  <c r="AG1285" i="1" s="1"/>
  <c r="AE1286" i="1"/>
  <c r="AF1286" i="1" s="1"/>
  <c r="AG1286" i="1" s="1"/>
  <c r="AE1287" i="1"/>
  <c r="AF1287" i="1" s="1"/>
  <c r="AG1287" i="1" s="1"/>
  <c r="AE1288" i="1"/>
  <c r="AF1288" i="1" s="1"/>
  <c r="AG1288" i="1" s="1"/>
  <c r="AE1289" i="1"/>
  <c r="AF1289" i="1" s="1"/>
  <c r="AG1289" i="1" s="1"/>
  <c r="AE1290" i="1"/>
  <c r="AF1290" i="1" s="1"/>
  <c r="AG1290" i="1" s="1"/>
  <c r="AE1291" i="1"/>
  <c r="AF1291" i="1" s="1"/>
  <c r="AG1291" i="1" s="1"/>
  <c r="AE1292" i="1"/>
  <c r="AF1292" i="1" s="1"/>
  <c r="AG1292" i="1" s="1"/>
  <c r="AE1295" i="1"/>
  <c r="AF1295" i="1" s="1"/>
  <c r="AG1295" i="1" s="1"/>
  <c r="AE1296" i="1"/>
  <c r="AF1296" i="1" s="1"/>
  <c r="AG1296" i="1" s="1"/>
  <c r="AE1297" i="1"/>
  <c r="AF1297" i="1" s="1"/>
  <c r="AG1297" i="1" s="1"/>
  <c r="AE1298" i="1"/>
  <c r="AF1298" i="1" s="1"/>
  <c r="AG1298" i="1" s="1"/>
  <c r="AE1299" i="1"/>
  <c r="AF1299" i="1" s="1"/>
  <c r="AG1299" i="1" s="1"/>
  <c r="AE1300" i="1"/>
  <c r="AF1300" i="1" s="1"/>
  <c r="AG1300" i="1" s="1"/>
  <c r="AE1304" i="1"/>
  <c r="AF1304" i="1" s="1"/>
  <c r="AG1304" i="1" s="1"/>
  <c r="AE1307" i="1"/>
  <c r="AF1307" i="1" s="1"/>
  <c r="AG1307" i="1" s="1"/>
  <c r="AE1308" i="1"/>
  <c r="AF1308" i="1" s="1"/>
  <c r="AG1308" i="1" s="1"/>
  <c r="AE1309" i="1"/>
  <c r="AF1309" i="1" s="1"/>
  <c r="AG1309" i="1" s="1"/>
  <c r="AE1310" i="1"/>
  <c r="AF1310" i="1" s="1"/>
  <c r="AG1310" i="1" s="1"/>
  <c r="AE1311" i="1"/>
  <c r="AF1311" i="1" s="1"/>
  <c r="AG1311" i="1" s="1"/>
  <c r="AE1312" i="1"/>
  <c r="AF1312" i="1" s="1"/>
  <c r="AG1312" i="1" s="1"/>
  <c r="AE1315" i="1"/>
  <c r="AF1315" i="1" s="1"/>
  <c r="AG1315" i="1" s="1"/>
  <c r="AE1316" i="1"/>
  <c r="AF1316" i="1" s="1"/>
  <c r="AG1316" i="1" s="1"/>
  <c r="AE1317" i="1"/>
  <c r="AF1317" i="1" s="1"/>
  <c r="AG1317" i="1" s="1"/>
  <c r="AE1318" i="1"/>
  <c r="AF1318" i="1" s="1"/>
  <c r="AG1318" i="1" s="1"/>
  <c r="AE1319" i="1"/>
  <c r="AF1319" i="1" s="1"/>
  <c r="AG1319" i="1" s="1"/>
  <c r="AE1320" i="1"/>
  <c r="AF1320" i="1" s="1"/>
  <c r="AG1320" i="1" s="1"/>
  <c r="AE1321" i="1"/>
  <c r="AF1321" i="1" s="1"/>
  <c r="AG1321" i="1" s="1"/>
  <c r="AE1322" i="1"/>
  <c r="AF1322" i="1" s="1"/>
  <c r="AG1322" i="1" s="1"/>
  <c r="AE1323" i="1"/>
  <c r="AF1323" i="1" s="1"/>
  <c r="AG1323" i="1" s="1"/>
  <c r="AE1324" i="1"/>
  <c r="AF1324" i="1" s="1"/>
  <c r="AG1324" i="1" s="1"/>
  <c r="AE1325" i="1"/>
  <c r="AF1325" i="1" s="1"/>
  <c r="AG1325" i="1" s="1"/>
  <c r="AE1326" i="1"/>
  <c r="AF1326" i="1" s="1"/>
  <c r="AG1326" i="1" s="1"/>
  <c r="AE1327" i="1"/>
  <c r="AF1327" i="1" s="1"/>
  <c r="AG1327" i="1" s="1"/>
  <c r="AE1328" i="1"/>
  <c r="AF1328" i="1" s="1"/>
  <c r="AG1328" i="1" s="1"/>
  <c r="AE1329" i="1"/>
  <c r="AF1329" i="1" s="1"/>
  <c r="AG1329" i="1" s="1"/>
  <c r="AE1331" i="1"/>
  <c r="AF1331" i="1" s="1"/>
  <c r="AG1331" i="1" s="1"/>
  <c r="AE1333" i="1"/>
  <c r="AF1333" i="1" s="1"/>
  <c r="AG1333" i="1" s="1"/>
  <c r="AE1334" i="1"/>
  <c r="AF1334" i="1" s="1"/>
  <c r="AG1334" i="1" s="1"/>
  <c r="AE1335" i="1"/>
  <c r="AF1335" i="1" s="1"/>
  <c r="AG1335" i="1" s="1"/>
  <c r="AE1336" i="1"/>
  <c r="AF1336" i="1" s="1"/>
  <c r="AG1336" i="1" s="1"/>
  <c r="AE1337" i="1"/>
  <c r="AF1337" i="1" s="1"/>
  <c r="AG1337" i="1" s="1"/>
  <c r="AE1338" i="1"/>
  <c r="AF1338" i="1" s="1"/>
  <c r="AG1338" i="1" s="1"/>
  <c r="AE1339" i="1"/>
  <c r="AF1339" i="1" s="1"/>
  <c r="AG1339" i="1" s="1"/>
  <c r="AE1340" i="1"/>
  <c r="AF1340" i="1" s="1"/>
  <c r="AG1340" i="1" s="1"/>
  <c r="AE1342" i="1"/>
  <c r="AF1342" i="1" s="1"/>
  <c r="AG1342" i="1" s="1"/>
  <c r="AE1344" i="1"/>
  <c r="AF1344" i="1" s="1"/>
  <c r="AG1344" i="1" s="1"/>
  <c r="AE1345" i="1"/>
  <c r="AF1345" i="1" s="1"/>
  <c r="AG1345" i="1" s="1"/>
  <c r="AE1346" i="1"/>
  <c r="AF1346" i="1" s="1"/>
  <c r="AG1346" i="1" s="1"/>
  <c r="AE1347" i="1"/>
  <c r="AF1347" i="1" s="1"/>
  <c r="AG1347" i="1" s="1"/>
  <c r="AE1348" i="1"/>
  <c r="AF1348" i="1" s="1"/>
  <c r="AG1348" i="1" s="1"/>
  <c r="AE1349" i="1"/>
  <c r="AF1349" i="1" s="1"/>
  <c r="AG1349" i="1" s="1"/>
  <c r="AE1350" i="1"/>
  <c r="AF1350" i="1" s="1"/>
  <c r="AG1350" i="1" s="1"/>
  <c r="AE1352" i="1"/>
  <c r="AF1352" i="1" s="1"/>
  <c r="AG1352" i="1" s="1"/>
  <c r="AE1354" i="1"/>
  <c r="AF1354" i="1" s="1"/>
  <c r="AG1354" i="1" s="1"/>
  <c r="AE1355" i="1"/>
  <c r="AF1355" i="1" s="1"/>
  <c r="AG1355" i="1" s="1"/>
  <c r="AE1356" i="1"/>
  <c r="AF1356" i="1" s="1"/>
  <c r="AG1356" i="1" s="1"/>
  <c r="AE1357" i="1"/>
  <c r="AF1357" i="1" s="1"/>
  <c r="AG1357" i="1" s="1"/>
  <c r="AE1359" i="1"/>
  <c r="AF1359" i="1" s="1"/>
  <c r="AG1359" i="1" s="1"/>
  <c r="AE1360" i="1"/>
  <c r="AF1360" i="1" s="1"/>
  <c r="AG1360" i="1" s="1"/>
  <c r="AE1361" i="1"/>
  <c r="AF1361" i="1" s="1"/>
  <c r="AG1361" i="1" s="1"/>
  <c r="AE1362" i="1"/>
  <c r="AF1362" i="1" s="1"/>
  <c r="AG1362" i="1" s="1"/>
  <c r="AE1363" i="1"/>
  <c r="AF1363" i="1" s="1"/>
  <c r="AG1363" i="1" s="1"/>
  <c r="AE1364" i="1"/>
  <c r="AF1364" i="1" s="1"/>
  <c r="AG1364" i="1" s="1"/>
  <c r="AE1365" i="1"/>
  <c r="AF1365" i="1" s="1"/>
  <c r="AG1365" i="1" s="1"/>
  <c r="AE1366" i="1"/>
  <c r="AF1366" i="1" s="1"/>
  <c r="AG1366" i="1" s="1"/>
  <c r="AE1368" i="1"/>
  <c r="AF1368" i="1" s="1"/>
  <c r="AG1368" i="1" s="1"/>
  <c r="AE1369" i="1"/>
  <c r="AF1369" i="1" s="1"/>
  <c r="AG1369" i="1" s="1"/>
  <c r="AE1371" i="1"/>
  <c r="AF1371" i="1" s="1"/>
  <c r="AG1371" i="1" s="1"/>
  <c r="AE1372" i="1"/>
  <c r="AF1372" i="1" s="1"/>
  <c r="AG1372" i="1" s="1"/>
  <c r="AE1373" i="1"/>
  <c r="AF1373" i="1" s="1"/>
  <c r="AG1373" i="1" s="1"/>
  <c r="AE1375" i="1"/>
  <c r="AF1375" i="1" s="1"/>
  <c r="AG1375" i="1" s="1"/>
  <c r="AE1377" i="1"/>
  <c r="AF1377" i="1" s="1"/>
  <c r="AG1377" i="1" s="1"/>
  <c r="AE1378" i="1"/>
  <c r="AF1378" i="1" s="1"/>
  <c r="AG1378" i="1" s="1"/>
  <c r="AE1379" i="1"/>
  <c r="AF1379" i="1" s="1"/>
  <c r="AG1379" i="1" s="1"/>
  <c r="AE1380" i="1"/>
  <c r="AF1380" i="1" s="1"/>
  <c r="AG1380" i="1" s="1"/>
  <c r="AE1381" i="1"/>
  <c r="AF1381" i="1" s="1"/>
  <c r="AG1381" i="1" s="1"/>
  <c r="AE1382" i="1"/>
  <c r="AF1382" i="1" s="1"/>
  <c r="AG1382" i="1" s="1"/>
  <c r="AE1384" i="1"/>
  <c r="AF1384" i="1" s="1"/>
  <c r="AG1384" i="1" s="1"/>
  <c r="AE1385" i="1"/>
  <c r="AF1385" i="1" s="1"/>
  <c r="AG1385" i="1" s="1"/>
  <c r="AE1386" i="1"/>
  <c r="AF1386" i="1" s="1"/>
  <c r="AG1386" i="1" s="1"/>
  <c r="AE1388" i="1"/>
  <c r="AF1388" i="1" s="1"/>
  <c r="AG1388" i="1" s="1"/>
  <c r="AE1389" i="1"/>
  <c r="AF1389" i="1" s="1"/>
  <c r="AG1389" i="1" s="1"/>
  <c r="AE1390" i="1"/>
  <c r="AF1390" i="1" s="1"/>
  <c r="AG1390" i="1" s="1"/>
  <c r="AE1391" i="1"/>
  <c r="AF1391" i="1" s="1"/>
  <c r="AG1391" i="1" s="1"/>
  <c r="AE1392" i="1"/>
  <c r="AF1392" i="1" s="1"/>
  <c r="AG1392" i="1" s="1"/>
  <c r="AE1393" i="1"/>
  <c r="AF1393" i="1" s="1"/>
  <c r="AG1393" i="1" s="1"/>
  <c r="AE1394" i="1"/>
  <c r="AF1394" i="1" s="1"/>
  <c r="AG1394" i="1" s="1"/>
  <c r="AE1395" i="1"/>
  <c r="AF1395" i="1" s="1"/>
  <c r="AG1395" i="1" s="1"/>
  <c r="AE1396" i="1"/>
  <c r="AF1396" i="1" s="1"/>
  <c r="AG1396" i="1" s="1"/>
  <c r="AE1397" i="1"/>
  <c r="AF1397" i="1" s="1"/>
  <c r="AG1397" i="1" s="1"/>
  <c r="AE1398" i="1"/>
  <c r="AF1398" i="1" s="1"/>
  <c r="AG1398" i="1" s="1"/>
  <c r="AE1399" i="1"/>
  <c r="AF1399" i="1" s="1"/>
  <c r="AG1399" i="1" s="1"/>
  <c r="AE1400" i="1"/>
  <c r="AF1400" i="1" s="1"/>
  <c r="AG1400" i="1" s="1"/>
  <c r="AE1401" i="1"/>
  <c r="AF1401" i="1" s="1"/>
  <c r="AG1401" i="1" s="1"/>
  <c r="AE1402" i="1"/>
  <c r="AF1402" i="1" s="1"/>
  <c r="AG1402" i="1" s="1"/>
  <c r="AE1403" i="1"/>
  <c r="AF1403" i="1" s="1"/>
  <c r="AG1403" i="1" s="1"/>
  <c r="AE1404" i="1"/>
  <c r="AF1404" i="1" s="1"/>
  <c r="AG1404" i="1" s="1"/>
  <c r="AE1405" i="1"/>
  <c r="AF1405" i="1" s="1"/>
  <c r="AG1405" i="1" s="1"/>
  <c r="AE1407" i="1"/>
  <c r="AF1407" i="1" s="1"/>
  <c r="AG1407" i="1" s="1"/>
  <c r="AE1408" i="1"/>
  <c r="AF1408" i="1" s="1"/>
  <c r="AG1408" i="1" s="1"/>
  <c r="AE1409" i="1"/>
  <c r="AF1409" i="1" s="1"/>
  <c r="AG1409" i="1" s="1"/>
  <c r="AE1410" i="1"/>
  <c r="AF1410" i="1" s="1"/>
  <c r="AG1410" i="1" s="1"/>
  <c r="AE1411" i="1"/>
  <c r="AF1411" i="1" s="1"/>
  <c r="AG1411" i="1" s="1"/>
  <c r="AE1412" i="1"/>
  <c r="AF1412" i="1" s="1"/>
  <c r="AG1412" i="1" s="1"/>
  <c r="AE1413" i="1"/>
  <c r="AF1413" i="1" s="1"/>
  <c r="AG1413" i="1" s="1"/>
  <c r="AE1414" i="1"/>
  <c r="AF1414" i="1" s="1"/>
  <c r="AG1414" i="1" s="1"/>
  <c r="AE1416" i="1"/>
  <c r="AF1416" i="1" s="1"/>
  <c r="AG1416" i="1" s="1"/>
  <c r="AE1417" i="1"/>
  <c r="AF1417" i="1" s="1"/>
  <c r="AG1417" i="1" s="1"/>
  <c r="AE1419" i="1"/>
  <c r="AF1419" i="1" s="1"/>
  <c r="AG1419" i="1" s="1"/>
  <c r="AE1420" i="1"/>
  <c r="AF1420" i="1" s="1"/>
  <c r="AG1420" i="1" s="1"/>
  <c r="AE1424" i="1"/>
  <c r="AF1424" i="1" s="1"/>
  <c r="AG1424" i="1" s="1"/>
  <c r="AE1425" i="1"/>
  <c r="AF1425" i="1" s="1"/>
  <c r="AG1425" i="1" s="1"/>
  <c r="AE1426" i="1"/>
  <c r="AF1426" i="1" s="1"/>
  <c r="AG1426" i="1" s="1"/>
  <c r="AE1427" i="1"/>
  <c r="AF1427" i="1" s="1"/>
  <c r="AG1427" i="1" s="1"/>
  <c r="AE1428" i="1"/>
  <c r="AF1428" i="1" s="1"/>
  <c r="AG1428" i="1" s="1"/>
  <c r="AE1429" i="1"/>
  <c r="AF1429" i="1" s="1"/>
  <c r="AG1429" i="1" s="1"/>
  <c r="AE1430" i="1"/>
  <c r="AF1430" i="1" s="1"/>
  <c r="AG1430" i="1" s="1"/>
  <c r="AE1431" i="1"/>
  <c r="AF1431" i="1" s="1"/>
  <c r="AG1431" i="1" s="1"/>
  <c r="AE1432" i="1"/>
  <c r="AF1432" i="1" s="1"/>
  <c r="AG1432" i="1" s="1"/>
  <c r="AE1433" i="1"/>
  <c r="AF1433" i="1" s="1"/>
  <c r="AG1433" i="1" s="1"/>
  <c r="AE1434" i="1"/>
  <c r="AF1434" i="1" s="1"/>
  <c r="AG1434" i="1" s="1"/>
  <c r="AE1435" i="1"/>
  <c r="AF1435" i="1" s="1"/>
  <c r="AG1435" i="1" s="1"/>
  <c r="AE1436" i="1"/>
  <c r="AF1436" i="1" s="1"/>
  <c r="AG1436" i="1" s="1"/>
  <c r="AE1437" i="1"/>
  <c r="AF1437" i="1" s="1"/>
  <c r="AG1437" i="1" s="1"/>
  <c r="AE1438" i="1"/>
  <c r="AF1438" i="1" s="1"/>
  <c r="AG1438" i="1" s="1"/>
  <c r="AE1439" i="1"/>
  <c r="AF1439" i="1" s="1"/>
  <c r="AG1439" i="1" s="1"/>
  <c r="AE1440" i="1"/>
  <c r="AF1440" i="1" s="1"/>
  <c r="AG1440" i="1" s="1"/>
  <c r="AE1441" i="1"/>
  <c r="AF1441" i="1" s="1"/>
  <c r="AG1441" i="1" s="1"/>
  <c r="AE1442" i="1"/>
  <c r="AF1442" i="1" s="1"/>
  <c r="AG1442" i="1" s="1"/>
  <c r="AE1443" i="1"/>
  <c r="AF1443" i="1" s="1"/>
  <c r="AG1443" i="1" s="1"/>
  <c r="AE1444" i="1"/>
  <c r="AF1444" i="1" s="1"/>
  <c r="AG1444" i="1" s="1"/>
  <c r="AE1445" i="1"/>
  <c r="AF1445" i="1" s="1"/>
  <c r="AG1445" i="1" s="1"/>
  <c r="AE1446" i="1"/>
  <c r="AF1446" i="1" s="1"/>
  <c r="AG1446" i="1" s="1"/>
  <c r="AE1448" i="1"/>
  <c r="AF1448" i="1" s="1"/>
  <c r="AG1448" i="1" s="1"/>
  <c r="AE1450" i="1"/>
  <c r="AF1450" i="1" s="1"/>
  <c r="AG1450" i="1" s="1"/>
  <c r="AE1451" i="1"/>
  <c r="AF1451" i="1" s="1"/>
  <c r="AG1451" i="1" s="1"/>
  <c r="AE1452" i="1"/>
  <c r="AF1452" i="1" s="1"/>
  <c r="AG1452" i="1" s="1"/>
  <c r="AE1453" i="1"/>
  <c r="AF1453" i="1" s="1"/>
  <c r="AG1453" i="1" s="1"/>
  <c r="AE1454" i="1"/>
  <c r="AF1454" i="1" s="1"/>
  <c r="AG1454" i="1" s="1"/>
  <c r="AE1455" i="1"/>
  <c r="AF1455" i="1" s="1"/>
  <c r="AG1455" i="1" s="1"/>
  <c r="AE1456" i="1"/>
  <c r="AF1456" i="1" s="1"/>
  <c r="AG1456" i="1" s="1"/>
  <c r="AE1458" i="1"/>
  <c r="AF1458" i="1" s="1"/>
  <c r="AG1458" i="1" s="1"/>
  <c r="AE1459" i="1"/>
  <c r="AF1459" i="1" s="1"/>
  <c r="AG1459" i="1" s="1"/>
  <c r="AE1460" i="1"/>
  <c r="AF1460" i="1" s="1"/>
  <c r="AG1460" i="1" s="1"/>
  <c r="AE1461" i="1"/>
  <c r="AF1461" i="1" s="1"/>
  <c r="AG1461" i="1" s="1"/>
  <c r="AE1463" i="1"/>
  <c r="AF1463" i="1" s="1"/>
  <c r="AG1463" i="1" s="1"/>
  <c r="AE1464" i="1"/>
  <c r="AF1464" i="1" s="1"/>
  <c r="AG1464" i="1" s="1"/>
  <c r="AE1465" i="1"/>
  <c r="AF1465" i="1" s="1"/>
  <c r="AG1465" i="1" s="1"/>
  <c r="AE1466" i="1"/>
  <c r="AF1466" i="1" s="1"/>
  <c r="AG1466" i="1" s="1"/>
  <c r="AE1467" i="1"/>
  <c r="AF1467" i="1" s="1"/>
  <c r="AG1467" i="1" s="1"/>
  <c r="AE1468" i="1"/>
  <c r="AF1468" i="1" s="1"/>
  <c r="AG1468" i="1" s="1"/>
  <c r="AE1469" i="1"/>
  <c r="AF1469" i="1" s="1"/>
  <c r="AG1469" i="1" s="1"/>
  <c r="AE1471" i="1"/>
  <c r="AF1471" i="1" s="1"/>
  <c r="AG1471" i="1" s="1"/>
  <c r="AE1472" i="1"/>
  <c r="AF1472" i="1" s="1"/>
  <c r="AG1472" i="1" s="1"/>
  <c r="AE1473" i="1"/>
  <c r="AF1473" i="1" s="1"/>
  <c r="AG1473" i="1" s="1"/>
  <c r="AE1475" i="1"/>
  <c r="AF1475" i="1" s="1"/>
  <c r="AG1475" i="1" s="1"/>
  <c r="AE1477" i="1"/>
  <c r="AF1477" i="1" s="1"/>
  <c r="AG1477" i="1" s="1"/>
  <c r="AE1478" i="1"/>
  <c r="AF1478" i="1" s="1"/>
  <c r="AG1478" i="1" s="1"/>
  <c r="AE1479" i="1"/>
  <c r="AF1479" i="1" s="1"/>
  <c r="AG1479" i="1" s="1"/>
  <c r="AE1481" i="1"/>
  <c r="AF1481" i="1" s="1"/>
  <c r="AG1481" i="1" s="1"/>
  <c r="AE1482" i="1"/>
  <c r="AF1482" i="1" s="1"/>
  <c r="AG1482" i="1" s="1"/>
  <c r="AE1483" i="1"/>
  <c r="AF1483" i="1" s="1"/>
  <c r="AG1483" i="1" s="1"/>
  <c r="AE1484" i="1"/>
  <c r="AF1484" i="1" s="1"/>
  <c r="AG1484" i="1" s="1"/>
  <c r="AE1485" i="1"/>
  <c r="AF1485" i="1" s="1"/>
  <c r="AG1485" i="1" s="1"/>
  <c r="AE1486" i="1"/>
  <c r="AF1486" i="1" s="1"/>
  <c r="AG1486" i="1" s="1"/>
  <c r="AE1488" i="1"/>
  <c r="AF1488" i="1" s="1"/>
  <c r="AG1488" i="1" s="1"/>
  <c r="AE1489" i="1"/>
  <c r="AF1489" i="1" s="1"/>
  <c r="AG1489" i="1" s="1"/>
  <c r="AE1490" i="1"/>
  <c r="AF1490" i="1" s="1"/>
  <c r="AG1490" i="1" s="1"/>
  <c r="AE1491" i="1"/>
  <c r="AF1491" i="1" s="1"/>
  <c r="AG1491" i="1" s="1"/>
  <c r="AE1492" i="1"/>
  <c r="AF1492" i="1" s="1"/>
  <c r="AG1492" i="1" s="1"/>
  <c r="AE1493" i="1"/>
  <c r="AF1493" i="1" s="1"/>
  <c r="AG1493" i="1" s="1"/>
  <c r="AE1495" i="1"/>
  <c r="AF1495" i="1" s="1"/>
  <c r="AG1495" i="1" s="1"/>
  <c r="AE1496" i="1"/>
  <c r="AF1496" i="1" s="1"/>
  <c r="AG1496" i="1" s="1"/>
  <c r="AE1497" i="1"/>
  <c r="AF1497" i="1" s="1"/>
  <c r="AG1497" i="1" s="1"/>
  <c r="AE1498" i="1"/>
  <c r="AF1498" i="1" s="1"/>
  <c r="AG1498" i="1" s="1"/>
  <c r="AE1499" i="1"/>
  <c r="AF1499" i="1" s="1"/>
  <c r="AG1499" i="1" s="1"/>
  <c r="AE1500" i="1"/>
  <c r="AF1500" i="1" s="1"/>
  <c r="AG1500" i="1" s="1"/>
  <c r="AE1501" i="1"/>
  <c r="AF1501" i="1" s="1"/>
  <c r="AG1501" i="1" s="1"/>
  <c r="AE1502" i="1"/>
  <c r="AF1502" i="1" s="1"/>
  <c r="AG1502" i="1" s="1"/>
  <c r="AE1503" i="1"/>
  <c r="AF1503" i="1" s="1"/>
  <c r="AG1503" i="1" s="1"/>
  <c r="AE1507" i="1"/>
  <c r="AF1507" i="1" s="1"/>
  <c r="AG1507" i="1" s="1"/>
  <c r="AE1508" i="1"/>
  <c r="AF1508" i="1" s="1"/>
  <c r="AG1508" i="1" s="1"/>
  <c r="AE1509" i="1"/>
  <c r="AF1509" i="1" s="1"/>
  <c r="AG1509" i="1" s="1"/>
  <c r="AE1510" i="1"/>
  <c r="AF1510" i="1" s="1"/>
  <c r="AG1510" i="1" s="1"/>
  <c r="AE1511" i="1"/>
  <c r="AF1511" i="1" s="1"/>
  <c r="AG1511" i="1" s="1"/>
  <c r="AE1513" i="1"/>
  <c r="AF1513" i="1" s="1"/>
  <c r="AG1513" i="1" s="1"/>
  <c r="AE1515" i="1"/>
  <c r="AF1515" i="1" s="1"/>
  <c r="AG1515" i="1" s="1"/>
  <c r="AE1516" i="1"/>
  <c r="AF1516" i="1" s="1"/>
  <c r="AG1516" i="1" s="1"/>
  <c r="AE1517" i="1"/>
  <c r="AF1517" i="1" s="1"/>
  <c r="AG1517" i="1" s="1"/>
  <c r="AE1518" i="1"/>
  <c r="AF1518" i="1" s="1"/>
  <c r="AG1518" i="1" s="1"/>
  <c r="AE1520" i="1"/>
  <c r="AF1520" i="1" s="1"/>
  <c r="AG1520" i="1" s="1"/>
  <c r="AE1521" i="1"/>
  <c r="AF1521" i="1" s="1"/>
  <c r="AG1521" i="1" s="1"/>
  <c r="AE1522" i="1"/>
  <c r="AF1522" i="1" s="1"/>
  <c r="AG1522" i="1" s="1"/>
  <c r="AE1523" i="1"/>
  <c r="AF1523" i="1" s="1"/>
  <c r="AG1523" i="1" s="1"/>
  <c r="AE1525" i="1"/>
  <c r="AF1525" i="1" s="1"/>
  <c r="AG1525" i="1" s="1"/>
  <c r="AE1526" i="1"/>
  <c r="AF1526" i="1" s="1"/>
  <c r="AG1526" i="1" s="1"/>
  <c r="AE1528" i="1"/>
  <c r="AF1528" i="1" s="1"/>
  <c r="AG1528" i="1" s="1"/>
  <c r="AE1529" i="1"/>
  <c r="AF1529" i="1" s="1"/>
  <c r="AG1529" i="1" s="1"/>
  <c r="AE1531" i="1"/>
  <c r="AF1531" i="1" s="1"/>
  <c r="AG1531" i="1" s="1"/>
  <c r="AE1532" i="1"/>
  <c r="AF1532" i="1" s="1"/>
  <c r="AG1532" i="1" s="1"/>
  <c r="AE1533" i="1"/>
  <c r="AF1533" i="1" s="1"/>
  <c r="AG1533" i="1" s="1"/>
  <c r="AE1535" i="1"/>
  <c r="AF1535" i="1" s="1"/>
  <c r="AG1535" i="1" s="1"/>
  <c r="AE1536" i="1"/>
  <c r="AF1536" i="1" s="1"/>
  <c r="AG1536" i="1" s="1"/>
  <c r="AE1537" i="1"/>
  <c r="AF1537" i="1" s="1"/>
  <c r="AG1537" i="1" s="1"/>
  <c r="AE1538" i="1"/>
  <c r="AF1538" i="1" s="1"/>
  <c r="AG1538" i="1" s="1"/>
  <c r="AE1539" i="1"/>
  <c r="AF1539" i="1" s="1"/>
  <c r="AG1539" i="1" s="1"/>
  <c r="AE1540" i="1"/>
  <c r="AF1540" i="1" s="1"/>
  <c r="AG1540" i="1" s="1"/>
  <c r="AE1541" i="1"/>
  <c r="AF1541" i="1" s="1"/>
  <c r="AG1541" i="1" s="1"/>
  <c r="AE1542" i="1"/>
  <c r="AF1542" i="1" s="1"/>
  <c r="AG1542" i="1" s="1"/>
  <c r="AE1543" i="1"/>
  <c r="AF1543" i="1" s="1"/>
  <c r="AG1543" i="1" s="1"/>
  <c r="AE1544" i="1"/>
  <c r="AF1544" i="1" s="1"/>
  <c r="AG1544" i="1" s="1"/>
  <c r="AE1545" i="1"/>
  <c r="AF1545" i="1" s="1"/>
  <c r="AG1545" i="1" s="1"/>
  <c r="AE1546" i="1"/>
  <c r="AF1546" i="1" s="1"/>
  <c r="AG1546" i="1" s="1"/>
  <c r="AE1547" i="1"/>
  <c r="AF1547" i="1" s="1"/>
  <c r="AG1547" i="1" s="1"/>
  <c r="AE1548" i="1"/>
  <c r="AF1548" i="1" s="1"/>
  <c r="AG1548" i="1" s="1"/>
  <c r="AE1550" i="1"/>
  <c r="AF1550" i="1" s="1"/>
  <c r="AG1550" i="1" s="1"/>
  <c r="AE1552" i="1"/>
  <c r="AF1552" i="1" s="1"/>
  <c r="AG1552" i="1" s="1"/>
  <c r="AE1555" i="1"/>
  <c r="AF1555" i="1" s="1"/>
  <c r="AG1555" i="1" s="1"/>
  <c r="AE1556" i="1"/>
  <c r="AF1556" i="1" s="1"/>
  <c r="AG1556" i="1" s="1"/>
  <c r="AE1557" i="1"/>
  <c r="AF1557" i="1" s="1"/>
  <c r="AG1557" i="1" s="1"/>
  <c r="AE1558" i="1"/>
  <c r="AF1558" i="1" s="1"/>
  <c r="AG1558" i="1" s="1"/>
  <c r="AE1559" i="1"/>
  <c r="AF1559" i="1" s="1"/>
  <c r="AG1559" i="1" s="1"/>
  <c r="AE1560" i="1"/>
  <c r="AF1560" i="1" s="1"/>
  <c r="AG1560" i="1" s="1"/>
  <c r="AE1561" i="1"/>
  <c r="AF1561" i="1" s="1"/>
  <c r="AG1561" i="1" s="1"/>
  <c r="AE1562" i="1"/>
  <c r="AF1562" i="1" s="1"/>
  <c r="AG1562" i="1" s="1"/>
  <c r="AE1563" i="1"/>
  <c r="AF1563" i="1" s="1"/>
  <c r="AG1563" i="1" s="1"/>
  <c r="AE1564" i="1"/>
  <c r="AF1564" i="1" s="1"/>
  <c r="AG1564" i="1" s="1"/>
  <c r="AE1566" i="1"/>
  <c r="AF1566" i="1" s="1"/>
  <c r="AG1566" i="1" s="1"/>
  <c r="AE1567" i="1"/>
  <c r="AF1567" i="1" s="1"/>
  <c r="AG1567" i="1" s="1"/>
  <c r="AE1568" i="1"/>
  <c r="AF1568" i="1" s="1"/>
  <c r="AG1568" i="1" s="1"/>
  <c r="AE1569" i="1"/>
  <c r="AF1569" i="1" s="1"/>
  <c r="AG1569" i="1" s="1"/>
  <c r="AE1570" i="1"/>
  <c r="AF1570" i="1" s="1"/>
  <c r="AG1570" i="1" s="1"/>
  <c r="AE1572" i="1"/>
  <c r="AF1572" i="1" s="1"/>
  <c r="AG1572" i="1" s="1"/>
  <c r="AE1574" i="1"/>
  <c r="AF1574" i="1" s="1"/>
  <c r="AG1574" i="1" s="1"/>
  <c r="AE1576" i="1"/>
  <c r="AF1576" i="1" s="1"/>
  <c r="AG1576" i="1" s="1"/>
  <c r="AE1578" i="1"/>
  <c r="AF1578" i="1" s="1"/>
  <c r="AG1578" i="1" s="1"/>
  <c r="AE1579" i="1"/>
  <c r="AF1579" i="1" s="1"/>
  <c r="AG1579" i="1" s="1"/>
  <c r="AE1580" i="1"/>
  <c r="AF1580" i="1" s="1"/>
  <c r="AG1580" i="1" s="1"/>
  <c r="AE1581" i="1"/>
  <c r="AF1581" i="1" s="1"/>
  <c r="AG1581" i="1" s="1"/>
  <c r="AE1582" i="1"/>
  <c r="AF1582" i="1" s="1"/>
  <c r="AG1582" i="1" s="1"/>
  <c r="AE1583" i="1"/>
  <c r="AF1583" i="1" s="1"/>
  <c r="AG1583" i="1" s="1"/>
  <c r="AE1584" i="1"/>
  <c r="AF1584" i="1" s="1"/>
  <c r="AG1584" i="1" s="1"/>
  <c r="AE1586" i="1"/>
  <c r="AF1586" i="1" s="1"/>
  <c r="AG1586" i="1" s="1"/>
  <c r="AE1587" i="1"/>
  <c r="AF1587" i="1" s="1"/>
  <c r="AG1587" i="1" s="1"/>
  <c r="AE1588" i="1"/>
  <c r="AF1588" i="1" s="1"/>
  <c r="AG1588" i="1" s="1"/>
  <c r="AE1589" i="1"/>
  <c r="AF1589" i="1" s="1"/>
  <c r="AG1589" i="1" s="1"/>
  <c r="AE1590" i="1"/>
  <c r="AF1590" i="1" s="1"/>
  <c r="AG1590" i="1" s="1"/>
  <c r="AE1592" i="1"/>
  <c r="AF1592" i="1" s="1"/>
  <c r="AG1592" i="1" s="1"/>
  <c r="AE1593" i="1"/>
  <c r="AF1593" i="1" s="1"/>
  <c r="AG1593" i="1" s="1"/>
  <c r="AE1594" i="1"/>
  <c r="AF1594" i="1" s="1"/>
  <c r="AG1594" i="1" s="1"/>
  <c r="AE1595" i="1"/>
  <c r="AF1595" i="1" s="1"/>
  <c r="AG1595" i="1" s="1"/>
  <c r="AE1596" i="1"/>
  <c r="AF1596" i="1" s="1"/>
  <c r="AG1596" i="1" s="1"/>
  <c r="AE1597" i="1"/>
  <c r="AF1597" i="1" s="1"/>
  <c r="AG1597" i="1" s="1"/>
  <c r="AE1598" i="1"/>
  <c r="AF1598" i="1" s="1"/>
  <c r="AG1598" i="1" s="1"/>
  <c r="AE1599" i="1"/>
  <c r="AF1599" i="1" s="1"/>
  <c r="AG1599" i="1" s="1"/>
  <c r="AE1601" i="1"/>
  <c r="AF1601" i="1" s="1"/>
  <c r="AG1601" i="1" s="1"/>
  <c r="AE1602" i="1"/>
  <c r="AF1602" i="1" s="1"/>
  <c r="AG1602" i="1" s="1"/>
  <c r="AE1603" i="1"/>
  <c r="AF1603" i="1" s="1"/>
  <c r="AG1603" i="1" s="1"/>
  <c r="AE1604" i="1"/>
  <c r="AF1604" i="1" s="1"/>
  <c r="AG1604" i="1" s="1"/>
  <c r="AE1605" i="1"/>
  <c r="AF1605" i="1" s="1"/>
  <c r="AG1605" i="1" s="1"/>
  <c r="AE1606" i="1"/>
  <c r="AF1606" i="1" s="1"/>
  <c r="AG1606" i="1" s="1"/>
  <c r="AE1607" i="1"/>
  <c r="AF1607" i="1" s="1"/>
  <c r="AG1607" i="1" s="1"/>
  <c r="AE1608" i="1"/>
  <c r="AF1608" i="1" s="1"/>
  <c r="AG1608" i="1" s="1"/>
  <c r="AE1609" i="1"/>
  <c r="AF1609" i="1" s="1"/>
  <c r="AG1609" i="1" s="1"/>
  <c r="AE1610" i="1"/>
  <c r="AF1610" i="1" s="1"/>
  <c r="AG1610" i="1" s="1"/>
  <c r="AE1611" i="1"/>
  <c r="AF1611" i="1" s="1"/>
  <c r="AG1611" i="1" s="1"/>
  <c r="AE1612" i="1"/>
  <c r="AF1612" i="1" s="1"/>
  <c r="AG1612" i="1" s="1"/>
  <c r="AE1613" i="1"/>
  <c r="AF1613" i="1" s="1"/>
  <c r="AG1613" i="1" s="1"/>
  <c r="AE1614" i="1"/>
  <c r="AF1614" i="1" s="1"/>
  <c r="AG1614" i="1" s="1"/>
  <c r="AE1615" i="1"/>
  <c r="AF1615" i="1" s="1"/>
  <c r="AG1615" i="1" s="1"/>
  <c r="AE1616" i="1"/>
  <c r="AF1616" i="1" s="1"/>
  <c r="AG1616" i="1" s="1"/>
  <c r="AE1617" i="1"/>
  <c r="AF1617" i="1" s="1"/>
  <c r="AG1617" i="1" s="1"/>
  <c r="AE1618" i="1"/>
  <c r="AF1618" i="1" s="1"/>
  <c r="AG1618" i="1" s="1"/>
  <c r="AE1619" i="1"/>
  <c r="AF1619" i="1" s="1"/>
  <c r="AG1619" i="1" s="1"/>
  <c r="AE1621" i="1"/>
  <c r="AF1621" i="1" s="1"/>
  <c r="AG1621" i="1" s="1"/>
  <c r="AE1623" i="1"/>
  <c r="AF1623" i="1" s="1"/>
  <c r="AG1623" i="1" s="1"/>
  <c r="AE1624" i="1"/>
  <c r="AF1624" i="1" s="1"/>
  <c r="AG1624" i="1" s="1"/>
  <c r="AE1625" i="1"/>
  <c r="AF1625" i="1" s="1"/>
  <c r="AG1625" i="1" s="1"/>
  <c r="AE1626" i="1"/>
  <c r="AF1626" i="1" s="1"/>
  <c r="AG1626" i="1" s="1"/>
  <c r="AE1627" i="1"/>
  <c r="AF1627" i="1" s="1"/>
  <c r="AG1627" i="1" s="1"/>
  <c r="AE1628" i="1"/>
  <c r="AF1628" i="1" s="1"/>
  <c r="AG1628" i="1" s="1"/>
  <c r="AE1629" i="1"/>
  <c r="AF1629" i="1" s="1"/>
  <c r="AG1629" i="1" s="1"/>
  <c r="AE1630" i="1"/>
  <c r="AF1630" i="1" s="1"/>
  <c r="AG1630" i="1" s="1"/>
  <c r="AE1632" i="1"/>
  <c r="AF1632" i="1" s="1"/>
  <c r="AG1632" i="1" s="1"/>
  <c r="AE1633" i="1"/>
  <c r="AF1633" i="1" s="1"/>
  <c r="AG1633" i="1" s="1"/>
  <c r="AE1634" i="1"/>
  <c r="AF1634" i="1" s="1"/>
  <c r="AG1634" i="1" s="1"/>
  <c r="AE1635" i="1"/>
  <c r="AF1635" i="1" s="1"/>
  <c r="AG1635" i="1" s="1"/>
  <c r="AE1637" i="1"/>
  <c r="AF1637" i="1" s="1"/>
  <c r="AG1637" i="1" s="1"/>
  <c r="AE1638" i="1"/>
  <c r="AF1638" i="1" s="1"/>
  <c r="AG1638" i="1" s="1"/>
  <c r="AE1639" i="1"/>
  <c r="AF1639" i="1" s="1"/>
  <c r="AG1639" i="1" s="1"/>
  <c r="AE1640" i="1"/>
  <c r="AF1640" i="1" s="1"/>
  <c r="AG1640" i="1" s="1"/>
  <c r="AE1642" i="1"/>
  <c r="AF1642" i="1" s="1"/>
  <c r="AG1642" i="1" s="1"/>
  <c r="AE1643" i="1"/>
  <c r="AF1643" i="1" s="1"/>
  <c r="AG1643" i="1" s="1"/>
  <c r="AE1645" i="1"/>
  <c r="AF1645" i="1" s="1"/>
  <c r="AG1645" i="1" s="1"/>
  <c r="AE1646" i="1"/>
  <c r="AF1646" i="1" s="1"/>
  <c r="AG1646" i="1" s="1"/>
  <c r="AE1647" i="1"/>
  <c r="AF1647" i="1" s="1"/>
  <c r="AG1647" i="1" s="1"/>
  <c r="AE1649" i="1"/>
  <c r="AF1649" i="1" s="1"/>
  <c r="AG1649" i="1" s="1"/>
  <c r="AE1650" i="1"/>
  <c r="AF1650" i="1" s="1"/>
  <c r="AG1650" i="1" s="1"/>
  <c r="AE1651" i="1"/>
  <c r="AF1651" i="1" s="1"/>
  <c r="AG1651" i="1" s="1"/>
  <c r="AE1652" i="1"/>
  <c r="AF1652" i="1" s="1"/>
  <c r="AG1652" i="1" s="1"/>
  <c r="AE1653" i="1"/>
  <c r="AF1653" i="1" s="1"/>
  <c r="AG1653" i="1" s="1"/>
  <c r="AE1654" i="1"/>
  <c r="AF1654" i="1" s="1"/>
  <c r="AG1654" i="1" s="1"/>
  <c r="AE1656" i="1"/>
  <c r="AF1656" i="1" s="1"/>
  <c r="AG1656" i="1" s="1"/>
  <c r="AE1657" i="1"/>
  <c r="AF1657" i="1" s="1"/>
  <c r="AG1657" i="1" s="1"/>
  <c r="AE1658" i="1"/>
  <c r="AF1658" i="1" s="1"/>
  <c r="AG1658" i="1" s="1"/>
  <c r="AE1660" i="1"/>
  <c r="AF1660" i="1" s="1"/>
  <c r="AG1660" i="1" s="1"/>
  <c r="AE1661" i="1"/>
  <c r="AF1661" i="1" s="1"/>
  <c r="AG1661" i="1" s="1"/>
  <c r="AE1662" i="1"/>
  <c r="AF1662" i="1" s="1"/>
  <c r="AG1662" i="1" s="1"/>
  <c r="AE1663" i="1"/>
  <c r="AF1663" i="1" s="1"/>
  <c r="AG1663" i="1" s="1"/>
  <c r="AE1664" i="1"/>
  <c r="AF1664" i="1" s="1"/>
  <c r="AG1664" i="1" s="1"/>
  <c r="AE1665" i="1"/>
  <c r="AF1665" i="1" s="1"/>
  <c r="AG1665" i="1" s="1"/>
  <c r="AE1666" i="1"/>
  <c r="AF1666" i="1" s="1"/>
  <c r="AG1666" i="1" s="1"/>
  <c r="AE1667" i="1"/>
  <c r="AF1667" i="1" s="1"/>
  <c r="AG1667" i="1" s="1"/>
  <c r="AE1669" i="1"/>
  <c r="AF1669" i="1" s="1"/>
  <c r="AG1669" i="1" s="1"/>
  <c r="AE1670" i="1"/>
  <c r="AF1670" i="1" s="1"/>
  <c r="AG1670" i="1" s="1"/>
  <c r="AE1671" i="1"/>
  <c r="AF1671" i="1" s="1"/>
  <c r="AG1671" i="1" s="1"/>
  <c r="AE1672" i="1"/>
  <c r="AF1672" i="1" s="1"/>
  <c r="AG1672" i="1" s="1"/>
  <c r="AE1673" i="1"/>
  <c r="AF1673" i="1" s="1"/>
  <c r="AG1673" i="1" s="1"/>
  <c r="AE1674" i="1"/>
  <c r="AF1674" i="1" s="1"/>
  <c r="AG1674" i="1" s="1"/>
  <c r="AE1675" i="1"/>
  <c r="AF1675" i="1" s="1"/>
  <c r="AG1675" i="1" s="1"/>
  <c r="AE1676" i="1"/>
  <c r="AF1676" i="1" s="1"/>
  <c r="AG1676" i="1" s="1"/>
  <c r="AE1678" i="1"/>
  <c r="AF1678" i="1" s="1"/>
  <c r="AG1678" i="1" s="1"/>
  <c r="AE1680" i="1"/>
  <c r="AF1680" i="1" s="1"/>
  <c r="AG1680" i="1" s="1"/>
  <c r="AE1681" i="1"/>
  <c r="AF1681" i="1" s="1"/>
  <c r="AG1681" i="1" s="1"/>
  <c r="AE1683" i="1"/>
  <c r="AF1683" i="1" s="1"/>
  <c r="AG1683" i="1" s="1"/>
  <c r="AE1685" i="1"/>
  <c r="AF1685" i="1" s="1"/>
  <c r="AG1685" i="1" s="1"/>
  <c r="AE1686" i="1"/>
  <c r="AF1686" i="1" s="1"/>
  <c r="AG1686" i="1" s="1"/>
  <c r="AE1687" i="1"/>
  <c r="AF1687" i="1" s="1"/>
  <c r="AG1687" i="1" s="1"/>
  <c r="AE1688" i="1"/>
  <c r="AF1688" i="1" s="1"/>
  <c r="AG1688" i="1" s="1"/>
  <c r="AE1689" i="1"/>
  <c r="AF1689" i="1" s="1"/>
  <c r="AG1689" i="1" s="1"/>
  <c r="AE1690" i="1"/>
  <c r="AF1690" i="1" s="1"/>
  <c r="AG1690" i="1" s="1"/>
  <c r="AE1691" i="1"/>
  <c r="AF1691" i="1" s="1"/>
  <c r="AG1691" i="1" s="1"/>
  <c r="AE1693" i="1"/>
  <c r="AF1693" i="1" s="1"/>
  <c r="AG1693" i="1" s="1"/>
  <c r="AE1694" i="1"/>
  <c r="AF1694" i="1" s="1"/>
  <c r="AG1694" i="1" s="1"/>
  <c r="AE1695" i="1"/>
  <c r="AF1695" i="1" s="1"/>
  <c r="AG1695" i="1" s="1"/>
  <c r="AE1696" i="1"/>
  <c r="AF1696" i="1" s="1"/>
  <c r="AG1696" i="1" s="1"/>
  <c r="AE1699" i="1"/>
  <c r="AF1699" i="1" s="1"/>
  <c r="AG1699" i="1" s="1"/>
  <c r="AE1700" i="1"/>
  <c r="AF1700" i="1" s="1"/>
  <c r="AG1700" i="1" s="1"/>
  <c r="AE1701" i="1"/>
  <c r="AF1701" i="1" s="1"/>
  <c r="AG1701" i="1" s="1"/>
  <c r="AE1703" i="1"/>
  <c r="AF1703" i="1" s="1"/>
  <c r="AG1703" i="1" s="1"/>
  <c r="AE1705" i="1"/>
  <c r="AF1705" i="1" s="1"/>
  <c r="AG1705" i="1" s="1"/>
  <c r="AE1708" i="1"/>
  <c r="AF1708" i="1" s="1"/>
  <c r="AG1708" i="1" s="1"/>
  <c r="AE1710" i="1"/>
  <c r="AF1710" i="1" s="1"/>
  <c r="AG1710" i="1" s="1"/>
  <c r="AE1711" i="1"/>
  <c r="AF1711" i="1" s="1"/>
  <c r="AG1711" i="1" s="1"/>
  <c r="AE1712" i="1"/>
  <c r="AF1712" i="1" s="1"/>
  <c r="AG1712" i="1" s="1"/>
  <c r="AE1713" i="1"/>
  <c r="AF1713" i="1" s="1"/>
  <c r="AG1713" i="1" s="1"/>
  <c r="AE1714" i="1"/>
  <c r="AF1714" i="1" s="1"/>
  <c r="AG1714" i="1" s="1"/>
  <c r="AE1715" i="1"/>
  <c r="AF1715" i="1" s="1"/>
  <c r="AG1715" i="1" s="1"/>
  <c r="AE1716" i="1"/>
  <c r="AF1716" i="1" s="1"/>
  <c r="AG1716" i="1" s="1"/>
  <c r="AE1717" i="1"/>
  <c r="AF1717" i="1" s="1"/>
  <c r="AG1717" i="1" s="1"/>
  <c r="AE1718" i="1"/>
  <c r="AF1718" i="1" s="1"/>
  <c r="AG1718" i="1" s="1"/>
  <c r="AE1719" i="1"/>
  <c r="AF1719" i="1" s="1"/>
  <c r="AG1719" i="1" s="1"/>
  <c r="AE1721" i="1"/>
  <c r="AF1721" i="1" s="1"/>
  <c r="AG1721" i="1" s="1"/>
  <c r="AE1722" i="1"/>
  <c r="AF1722" i="1" s="1"/>
  <c r="AG1722" i="1" s="1"/>
  <c r="AE1723" i="1"/>
  <c r="AF1723" i="1" s="1"/>
  <c r="AG1723" i="1" s="1"/>
  <c r="AE1724" i="1"/>
  <c r="AF1724" i="1" s="1"/>
  <c r="AG1724" i="1" s="1"/>
  <c r="AE1727" i="1"/>
  <c r="AF1727" i="1" s="1"/>
  <c r="AG1727" i="1" s="1"/>
  <c r="AE1728" i="1"/>
  <c r="AF1728" i="1" s="1"/>
  <c r="AG1728" i="1" s="1"/>
  <c r="AE1730" i="1"/>
  <c r="AF1730" i="1" s="1"/>
  <c r="AG1730" i="1" s="1"/>
  <c r="AE1731" i="1"/>
  <c r="AF1731" i="1" s="1"/>
  <c r="AG1731" i="1" s="1"/>
  <c r="AE1732" i="1"/>
  <c r="AF1732" i="1" s="1"/>
  <c r="AG1732" i="1" s="1"/>
  <c r="AE1733" i="1"/>
  <c r="AF1733" i="1" s="1"/>
  <c r="AG1733" i="1" s="1"/>
  <c r="AE1734" i="1"/>
  <c r="AF1734" i="1" s="1"/>
  <c r="AG1734" i="1" s="1"/>
  <c r="AE1735" i="1"/>
  <c r="AF1735" i="1" s="1"/>
  <c r="AG1735" i="1" s="1"/>
  <c r="AE1736" i="1"/>
  <c r="AF1736" i="1" s="1"/>
  <c r="AG1736" i="1" s="1"/>
  <c r="AE1737" i="1"/>
  <c r="AF1737" i="1" s="1"/>
  <c r="AG1737" i="1" s="1"/>
  <c r="AE1738" i="1"/>
  <c r="AF1738" i="1" s="1"/>
  <c r="AG1738" i="1" s="1"/>
  <c r="AE1740" i="1"/>
  <c r="AF1740" i="1" s="1"/>
  <c r="AG1740" i="1" s="1"/>
  <c r="AE1741" i="1"/>
  <c r="AF1741" i="1" s="1"/>
  <c r="AG1741" i="1" s="1"/>
  <c r="AE1742" i="1"/>
  <c r="AF1742" i="1" s="1"/>
  <c r="AG1742" i="1" s="1"/>
  <c r="AE1743" i="1"/>
  <c r="AF1743" i="1" s="1"/>
  <c r="AG1743" i="1" s="1"/>
  <c r="AE1744" i="1"/>
  <c r="AF1744" i="1" s="1"/>
  <c r="AG1744" i="1" s="1"/>
  <c r="AE1745" i="1"/>
  <c r="AF1745" i="1" s="1"/>
  <c r="AG1745" i="1" s="1"/>
  <c r="AE1746" i="1"/>
  <c r="AF1746" i="1" s="1"/>
  <c r="AG1746" i="1" s="1"/>
  <c r="AE1747" i="1"/>
  <c r="AF1747" i="1" s="1"/>
  <c r="AG1747" i="1" s="1"/>
  <c r="AE1748" i="1"/>
  <c r="AF1748" i="1" s="1"/>
  <c r="AG1748" i="1" s="1"/>
  <c r="AE1749" i="1"/>
  <c r="AF1749" i="1" s="1"/>
  <c r="AG1749" i="1" s="1"/>
  <c r="AE1750" i="1"/>
  <c r="AF1750" i="1" s="1"/>
  <c r="AG1750" i="1" s="1"/>
  <c r="AE1751" i="1"/>
  <c r="AF1751" i="1" s="1"/>
  <c r="AG1751" i="1" s="1"/>
  <c r="AE1752" i="1"/>
  <c r="AF1752" i="1" s="1"/>
  <c r="AG1752" i="1" s="1"/>
  <c r="AE1753" i="1"/>
  <c r="AF1753" i="1" s="1"/>
  <c r="AG1753" i="1" s="1"/>
  <c r="AE1754" i="1"/>
  <c r="AF1754" i="1" s="1"/>
  <c r="AG1754" i="1" s="1"/>
  <c r="AE1755" i="1"/>
  <c r="AF1755" i="1" s="1"/>
  <c r="AG1755" i="1" s="1"/>
  <c r="AE1756" i="1"/>
  <c r="AF1756" i="1" s="1"/>
  <c r="AG1756" i="1" s="1"/>
  <c r="AE1758" i="1"/>
  <c r="AF1758" i="1" s="1"/>
  <c r="AG1758" i="1" s="1"/>
  <c r="AE1759" i="1"/>
  <c r="AF1759" i="1" s="1"/>
  <c r="AG1759" i="1" s="1"/>
  <c r="AE1760" i="1"/>
  <c r="AF1760" i="1" s="1"/>
  <c r="AG1760" i="1" s="1"/>
  <c r="AE1761" i="1"/>
  <c r="AF1761" i="1" s="1"/>
  <c r="AG1761" i="1" s="1"/>
  <c r="AE1762" i="1"/>
  <c r="AF1762" i="1" s="1"/>
  <c r="AG1762" i="1" s="1"/>
  <c r="AE1763" i="1"/>
  <c r="AF1763" i="1" s="1"/>
  <c r="AG1763" i="1" s="1"/>
  <c r="AE1764" i="1"/>
  <c r="AF1764" i="1" s="1"/>
  <c r="AG1764" i="1" s="1"/>
  <c r="AE1765" i="1"/>
  <c r="AF1765" i="1" s="1"/>
  <c r="AG1765" i="1" s="1"/>
  <c r="AE1766" i="1"/>
  <c r="AF1766" i="1" s="1"/>
  <c r="AG1766" i="1" s="1"/>
  <c r="AE1767" i="1"/>
  <c r="AF1767" i="1" s="1"/>
  <c r="AG1767" i="1" s="1"/>
  <c r="AE1768" i="1"/>
  <c r="AF1768" i="1" s="1"/>
  <c r="AG1768" i="1" s="1"/>
  <c r="AE1769" i="1"/>
  <c r="AF1769" i="1" s="1"/>
  <c r="AG1769" i="1" s="1"/>
  <c r="AE1770" i="1"/>
  <c r="AF1770" i="1" s="1"/>
  <c r="AG1770" i="1" s="1"/>
  <c r="AE1772" i="1"/>
  <c r="AF1772" i="1" s="1"/>
  <c r="AG1772" i="1" s="1"/>
  <c r="AE1773" i="1"/>
  <c r="AF1773" i="1" s="1"/>
  <c r="AG1773" i="1" s="1"/>
  <c r="AE1776" i="1"/>
  <c r="AF1776" i="1" s="1"/>
  <c r="AG1776" i="1" s="1"/>
  <c r="AE1777" i="1"/>
  <c r="AF1777" i="1" s="1"/>
  <c r="AG1777" i="1" s="1"/>
  <c r="AE1779" i="1"/>
  <c r="AF1779" i="1" s="1"/>
  <c r="AG1779" i="1" s="1"/>
  <c r="AE1780" i="1"/>
  <c r="AF1780" i="1" s="1"/>
  <c r="AG1780" i="1" s="1"/>
  <c r="AE1781" i="1"/>
  <c r="AF1781" i="1" s="1"/>
  <c r="AG1781" i="1" s="1"/>
  <c r="AE1783" i="1"/>
  <c r="AF1783" i="1" s="1"/>
  <c r="AG1783" i="1" s="1"/>
  <c r="AE1784" i="1"/>
  <c r="AF1784" i="1" s="1"/>
  <c r="AG1784" i="1" s="1"/>
  <c r="AE1785" i="1"/>
  <c r="AF1785" i="1" s="1"/>
  <c r="AG1785" i="1" s="1"/>
  <c r="AE1786" i="1"/>
  <c r="AF1786" i="1" s="1"/>
  <c r="AG1786" i="1" s="1"/>
  <c r="AE1787" i="1"/>
  <c r="AF1787" i="1" s="1"/>
  <c r="AG1787" i="1" s="1"/>
  <c r="AE1789" i="1"/>
  <c r="AF1789" i="1" s="1"/>
  <c r="AG1789" i="1" s="1"/>
  <c r="AE1790" i="1"/>
  <c r="AF1790" i="1" s="1"/>
  <c r="AG1790" i="1" s="1"/>
  <c r="AE1791" i="1"/>
  <c r="AF1791" i="1" s="1"/>
  <c r="AG1791" i="1" s="1"/>
  <c r="AE1792" i="1"/>
  <c r="AF1792" i="1" s="1"/>
  <c r="AG1792" i="1" s="1"/>
  <c r="AE1793" i="1"/>
  <c r="AF1793" i="1" s="1"/>
  <c r="AG1793" i="1" s="1"/>
  <c r="AE1794" i="1"/>
  <c r="AF1794" i="1" s="1"/>
  <c r="AG1794" i="1" s="1"/>
  <c r="AE1795" i="1"/>
  <c r="AF1795" i="1" s="1"/>
  <c r="AG1795" i="1" s="1"/>
  <c r="AE1797" i="1"/>
  <c r="AF1797" i="1" s="1"/>
  <c r="AG1797" i="1" s="1"/>
  <c r="AE1798" i="1"/>
  <c r="AF1798" i="1" s="1"/>
  <c r="AG1798" i="1" s="1"/>
  <c r="AE1799" i="1"/>
  <c r="AF1799" i="1" s="1"/>
  <c r="AG1799" i="1" s="1"/>
  <c r="AE1800" i="1"/>
  <c r="AF1800" i="1" s="1"/>
  <c r="AG1800" i="1" s="1"/>
  <c r="AE1801" i="1"/>
  <c r="AF1801" i="1" s="1"/>
  <c r="AG1801" i="1" s="1"/>
  <c r="AE1802" i="1"/>
  <c r="AF1802" i="1" s="1"/>
  <c r="AG1802" i="1" s="1"/>
  <c r="AE1803" i="1"/>
  <c r="AF1803" i="1" s="1"/>
  <c r="AG1803" i="1" s="1"/>
  <c r="AE1804" i="1"/>
  <c r="AF1804" i="1" s="1"/>
  <c r="AG1804" i="1" s="1"/>
  <c r="AE1805" i="1"/>
  <c r="AF1805" i="1" s="1"/>
  <c r="AG1805" i="1" s="1"/>
  <c r="AE1806" i="1"/>
  <c r="AF1806" i="1" s="1"/>
  <c r="AG1806" i="1" s="1"/>
  <c r="AE1807" i="1"/>
  <c r="AF1807" i="1" s="1"/>
  <c r="AG1807" i="1" s="1"/>
  <c r="AE1809" i="1"/>
  <c r="AF1809" i="1" s="1"/>
  <c r="AG1809" i="1" s="1"/>
  <c r="AE1812" i="1"/>
  <c r="AF1812" i="1" s="1"/>
  <c r="AG1812" i="1" s="1"/>
  <c r="AE1813" i="1"/>
  <c r="AF1813" i="1" s="1"/>
  <c r="AG1813" i="1" s="1"/>
  <c r="AE1815" i="1"/>
  <c r="AF1815" i="1" s="1"/>
  <c r="AG1815" i="1" s="1"/>
  <c r="AE1817" i="1"/>
  <c r="AF1817" i="1" s="1"/>
  <c r="AG1817" i="1" s="1"/>
  <c r="AE1818" i="1"/>
  <c r="AF1818" i="1" s="1"/>
  <c r="AG1818" i="1" s="1"/>
  <c r="AE1819" i="1"/>
  <c r="AF1819" i="1" s="1"/>
  <c r="AG1819" i="1" s="1"/>
  <c r="AE1820" i="1"/>
  <c r="AF1820" i="1" s="1"/>
  <c r="AG1820" i="1" s="1"/>
  <c r="AE1821" i="1"/>
  <c r="AF1821" i="1" s="1"/>
  <c r="AG1821" i="1" s="1"/>
  <c r="AE1822" i="1"/>
  <c r="AF1822" i="1" s="1"/>
  <c r="AG1822" i="1" s="1"/>
  <c r="AE1823" i="1"/>
  <c r="AF1823" i="1" s="1"/>
  <c r="AG1823" i="1" s="1"/>
  <c r="AE1824" i="1"/>
  <c r="AF1824" i="1" s="1"/>
  <c r="AG1824" i="1" s="1"/>
  <c r="AE1825" i="1"/>
  <c r="AF1825" i="1" s="1"/>
  <c r="AG1825" i="1" s="1"/>
  <c r="AE1828" i="1"/>
  <c r="AF1828" i="1" s="1"/>
  <c r="AG1828" i="1" s="1"/>
  <c r="AE1829" i="1"/>
  <c r="AF1829" i="1" s="1"/>
  <c r="AG1829" i="1" s="1"/>
  <c r="AE1830" i="1"/>
  <c r="AF1830" i="1" s="1"/>
  <c r="AG1830" i="1" s="1"/>
  <c r="AE1831" i="1"/>
  <c r="AF1831" i="1" s="1"/>
  <c r="AG1831" i="1" s="1"/>
  <c r="AE1832" i="1"/>
  <c r="AF1832" i="1" s="1"/>
  <c r="AG1832" i="1" s="1"/>
  <c r="AE1833" i="1"/>
  <c r="AF1833" i="1" s="1"/>
  <c r="AG1833" i="1" s="1"/>
  <c r="AE1835" i="1"/>
  <c r="AF1835" i="1" s="1"/>
  <c r="AG1835" i="1" s="1"/>
  <c r="AE1836" i="1"/>
  <c r="AF1836" i="1" s="1"/>
  <c r="AG1836" i="1" s="1"/>
  <c r="AE1837" i="1"/>
  <c r="AF1837" i="1" s="1"/>
  <c r="AG1837" i="1" s="1"/>
  <c r="AE1838" i="1"/>
  <c r="AF1838" i="1" s="1"/>
  <c r="AG1838" i="1" s="1"/>
  <c r="AE1839" i="1"/>
  <c r="AF1839" i="1" s="1"/>
  <c r="AG1839" i="1" s="1"/>
  <c r="AE1840" i="1"/>
  <c r="AF1840" i="1" s="1"/>
  <c r="AG1840" i="1" s="1"/>
  <c r="AE1841" i="1"/>
  <c r="AF1841" i="1" s="1"/>
  <c r="AG1841" i="1" s="1"/>
  <c r="AE1842" i="1"/>
  <c r="AF1842" i="1" s="1"/>
  <c r="AG1842" i="1" s="1"/>
  <c r="AE1844" i="1"/>
  <c r="AF1844" i="1" s="1"/>
  <c r="AG1844" i="1" s="1"/>
  <c r="AE1845" i="1"/>
  <c r="AF1845" i="1" s="1"/>
  <c r="AG1845" i="1" s="1"/>
  <c r="AE1846" i="1"/>
  <c r="AF1846" i="1" s="1"/>
  <c r="AG1846" i="1" s="1"/>
  <c r="AE1847" i="1"/>
  <c r="AF1847" i="1" s="1"/>
  <c r="AG1847" i="1" s="1"/>
  <c r="AE1848" i="1"/>
  <c r="AF1848" i="1" s="1"/>
  <c r="AG1848" i="1" s="1"/>
  <c r="AE1849" i="1"/>
  <c r="AF1849" i="1" s="1"/>
  <c r="AG1849" i="1" s="1"/>
  <c r="AE1851" i="1"/>
  <c r="AF1851" i="1" s="1"/>
  <c r="AG1851" i="1" s="1"/>
  <c r="AE1852" i="1"/>
  <c r="AF1852" i="1" s="1"/>
  <c r="AG1852" i="1" s="1"/>
  <c r="AE1853" i="1"/>
  <c r="AF1853" i="1" s="1"/>
  <c r="AG1853" i="1" s="1"/>
  <c r="AE1854" i="1"/>
  <c r="AF1854" i="1" s="1"/>
  <c r="AG1854" i="1" s="1"/>
  <c r="AE1855" i="1"/>
  <c r="AF1855" i="1" s="1"/>
  <c r="AG1855" i="1" s="1"/>
  <c r="AE1856" i="1"/>
  <c r="AF1856" i="1" s="1"/>
  <c r="AG1856" i="1" s="1"/>
  <c r="AE1858" i="1"/>
  <c r="AF1858" i="1" s="1"/>
  <c r="AG1858" i="1" s="1"/>
  <c r="AE1859" i="1"/>
  <c r="AF1859" i="1" s="1"/>
  <c r="AG1859" i="1" s="1"/>
  <c r="AE1860" i="1"/>
  <c r="AF1860" i="1" s="1"/>
  <c r="AG1860" i="1" s="1"/>
  <c r="AE1861" i="1"/>
  <c r="AF1861" i="1" s="1"/>
  <c r="AG1861" i="1" s="1"/>
  <c r="AE1862" i="1"/>
  <c r="AF1862" i="1" s="1"/>
  <c r="AG1862" i="1" s="1"/>
  <c r="AE1863" i="1"/>
  <c r="AF1863" i="1" s="1"/>
  <c r="AG1863" i="1" s="1"/>
  <c r="AE1864" i="1"/>
  <c r="AF1864" i="1" s="1"/>
  <c r="AG1864" i="1" s="1"/>
  <c r="AE1866" i="1"/>
  <c r="AF1866" i="1" s="1"/>
  <c r="AG1866" i="1" s="1"/>
  <c r="AE1869" i="1"/>
  <c r="AF1869" i="1" s="1"/>
  <c r="AG1869" i="1" s="1"/>
  <c r="AE1870" i="1"/>
  <c r="AF1870" i="1" s="1"/>
  <c r="AG1870" i="1" s="1"/>
  <c r="AE1871" i="1"/>
  <c r="AF1871" i="1" s="1"/>
  <c r="AG1871" i="1" s="1"/>
  <c r="AE1872" i="1"/>
  <c r="AF1872" i="1" s="1"/>
  <c r="AG1872" i="1" s="1"/>
  <c r="AE1873" i="1"/>
  <c r="AF1873" i="1" s="1"/>
  <c r="AG1873" i="1" s="1"/>
  <c r="AE1875" i="1"/>
  <c r="AF1875" i="1" s="1"/>
  <c r="AG1875" i="1" s="1"/>
  <c r="AE1876" i="1"/>
  <c r="AF1876" i="1" s="1"/>
  <c r="AG1876" i="1" s="1"/>
  <c r="AE1877" i="1"/>
  <c r="AF1877" i="1" s="1"/>
  <c r="AG1877" i="1" s="1"/>
  <c r="AE1878" i="1"/>
  <c r="AF1878" i="1" s="1"/>
  <c r="AG1878" i="1" s="1"/>
  <c r="AE1880" i="1"/>
  <c r="AF1880" i="1" s="1"/>
  <c r="AG1880" i="1" s="1"/>
  <c r="AE1881" i="1"/>
  <c r="AF1881" i="1" s="1"/>
  <c r="AG1881" i="1" s="1"/>
  <c r="AE1882" i="1"/>
  <c r="AF1882" i="1" s="1"/>
  <c r="AG1882" i="1" s="1"/>
  <c r="AE1883" i="1"/>
  <c r="AF1883" i="1" s="1"/>
  <c r="AG1883" i="1" s="1"/>
  <c r="AE1884" i="1"/>
  <c r="AF1884" i="1" s="1"/>
  <c r="AG1884" i="1" s="1"/>
  <c r="AE1885" i="1"/>
  <c r="AF1885" i="1" s="1"/>
  <c r="AG1885" i="1" s="1"/>
  <c r="AE1886" i="1"/>
  <c r="AF1886" i="1" s="1"/>
  <c r="AG1886" i="1" s="1"/>
  <c r="AE1887" i="1"/>
  <c r="AF1887" i="1" s="1"/>
  <c r="AG1887" i="1" s="1"/>
  <c r="AE1889" i="1"/>
  <c r="AF1889" i="1" s="1"/>
  <c r="AG1889" i="1" s="1"/>
  <c r="AE1890" i="1"/>
  <c r="AF1890" i="1" s="1"/>
  <c r="AG1890" i="1" s="1"/>
  <c r="AE1891" i="1"/>
  <c r="AF1891" i="1" s="1"/>
  <c r="AG1891" i="1" s="1"/>
  <c r="AE1892" i="1"/>
  <c r="AF1892" i="1" s="1"/>
  <c r="AG1892" i="1" s="1"/>
  <c r="AE1893" i="1"/>
  <c r="AF1893" i="1" s="1"/>
  <c r="AG1893" i="1" s="1"/>
  <c r="AE1894" i="1"/>
  <c r="AF1894" i="1" s="1"/>
  <c r="AG1894" i="1" s="1"/>
  <c r="AE1895" i="1"/>
  <c r="AF1895" i="1" s="1"/>
  <c r="AG1895" i="1" s="1"/>
  <c r="AE1897" i="1"/>
  <c r="AF1897" i="1" s="1"/>
  <c r="AG1897" i="1" s="1"/>
  <c r="AE1898" i="1"/>
  <c r="AF1898" i="1" s="1"/>
  <c r="AG1898" i="1" s="1"/>
  <c r="AE1899" i="1"/>
  <c r="AF1899" i="1" s="1"/>
  <c r="AG1899" i="1" s="1"/>
  <c r="AE1900" i="1"/>
  <c r="AF1900" i="1" s="1"/>
  <c r="AG1900" i="1" s="1"/>
  <c r="AE1901" i="1"/>
  <c r="AF1901" i="1" s="1"/>
  <c r="AG1901" i="1" s="1"/>
  <c r="AE1902" i="1"/>
  <c r="AF1902" i="1" s="1"/>
  <c r="AG1902" i="1" s="1"/>
  <c r="AE1903" i="1"/>
  <c r="AF1903" i="1" s="1"/>
  <c r="AG1903" i="1" s="1"/>
  <c r="AE1904" i="1"/>
  <c r="AF1904" i="1" s="1"/>
  <c r="AG1904" i="1" s="1"/>
  <c r="AE1905" i="1"/>
  <c r="AF1905" i="1" s="1"/>
  <c r="AG1905" i="1" s="1"/>
  <c r="AE1906" i="1"/>
  <c r="AF1906" i="1" s="1"/>
  <c r="AG1906" i="1" s="1"/>
  <c r="AE1907" i="1"/>
  <c r="AF1907" i="1" s="1"/>
  <c r="AG1907" i="1" s="1"/>
  <c r="AE1908" i="1"/>
  <c r="AF1908" i="1" s="1"/>
  <c r="AG1908" i="1" s="1"/>
  <c r="AE1911" i="1"/>
  <c r="AF1911" i="1" s="1"/>
  <c r="AG1911" i="1" s="1"/>
  <c r="AE1912" i="1"/>
  <c r="AF1912" i="1" s="1"/>
  <c r="AG1912" i="1" s="1"/>
  <c r="AE1914" i="1"/>
  <c r="AF1914" i="1" s="1"/>
  <c r="AG1914" i="1" s="1"/>
  <c r="AE1915" i="1"/>
  <c r="AF1915" i="1" s="1"/>
  <c r="AG1915" i="1" s="1"/>
  <c r="AE1916" i="1"/>
  <c r="AF1916" i="1" s="1"/>
  <c r="AG1916" i="1" s="1"/>
  <c r="AE1917" i="1"/>
  <c r="AF1917" i="1" s="1"/>
  <c r="AG1917" i="1" s="1"/>
  <c r="AE1918" i="1"/>
  <c r="AF1918" i="1" s="1"/>
  <c r="AG1918" i="1" s="1"/>
  <c r="AE1919" i="1"/>
  <c r="AF1919" i="1" s="1"/>
  <c r="AG1919" i="1" s="1"/>
  <c r="AE1920" i="1"/>
  <c r="AF1920" i="1" s="1"/>
  <c r="AG1920" i="1" s="1"/>
  <c r="AE1921" i="1"/>
  <c r="AF1921" i="1" s="1"/>
  <c r="AG1921" i="1" s="1"/>
  <c r="AE1922" i="1"/>
  <c r="AF1922" i="1" s="1"/>
  <c r="AG1922" i="1" s="1"/>
  <c r="AE1923" i="1"/>
  <c r="AF1923" i="1" s="1"/>
  <c r="AG1923" i="1" s="1"/>
  <c r="AE1924" i="1"/>
  <c r="AF1924" i="1" s="1"/>
  <c r="AG1924" i="1" s="1"/>
  <c r="AE1926" i="1"/>
  <c r="AF1926" i="1" s="1"/>
  <c r="AG1926" i="1" s="1"/>
  <c r="AE1927" i="1"/>
  <c r="AF1927" i="1" s="1"/>
  <c r="AG1927" i="1" s="1"/>
  <c r="AE1928" i="1"/>
  <c r="AF1928" i="1" s="1"/>
  <c r="AG1928" i="1" s="1"/>
  <c r="AE1929" i="1"/>
  <c r="AF1929" i="1" s="1"/>
  <c r="AG1929" i="1" s="1"/>
  <c r="AE1930" i="1"/>
  <c r="AF1930" i="1" s="1"/>
  <c r="AG1930" i="1" s="1"/>
  <c r="AE1931" i="1"/>
  <c r="AF1931" i="1" s="1"/>
  <c r="AG1931" i="1" s="1"/>
  <c r="AE1932" i="1"/>
  <c r="AF1932" i="1" s="1"/>
  <c r="AG1932" i="1" s="1"/>
  <c r="AE1933" i="1"/>
  <c r="AF1933" i="1" s="1"/>
  <c r="AG1933" i="1" s="1"/>
  <c r="AE1936" i="1"/>
  <c r="AF1936" i="1" s="1"/>
  <c r="AG1936" i="1" s="1"/>
  <c r="AE1937" i="1"/>
  <c r="AF1937" i="1" s="1"/>
  <c r="AG1937" i="1" s="1"/>
  <c r="AE1938" i="1"/>
  <c r="AF1938" i="1" s="1"/>
  <c r="AG1938" i="1" s="1"/>
  <c r="AE1939" i="1"/>
  <c r="AF1939" i="1" s="1"/>
  <c r="AG1939" i="1" s="1"/>
  <c r="AE1940" i="1"/>
  <c r="AF1940" i="1" s="1"/>
  <c r="AG1940" i="1" s="1"/>
  <c r="AE1941" i="1"/>
  <c r="AF1941" i="1" s="1"/>
  <c r="AG1941" i="1" s="1"/>
  <c r="AE1942" i="1"/>
  <c r="AF1942" i="1" s="1"/>
  <c r="AG1942" i="1" s="1"/>
  <c r="AE1943" i="1"/>
  <c r="AF1943" i="1" s="1"/>
  <c r="AG1943" i="1" s="1"/>
  <c r="AE1944" i="1"/>
  <c r="AF1944" i="1" s="1"/>
  <c r="AG1944" i="1" s="1"/>
  <c r="AE1945" i="1"/>
  <c r="AF1945" i="1" s="1"/>
  <c r="AG1945" i="1" s="1"/>
  <c r="AE1946" i="1"/>
  <c r="AF1946" i="1" s="1"/>
  <c r="AG1946" i="1" s="1"/>
  <c r="AE1947" i="1"/>
  <c r="AF1947" i="1" s="1"/>
  <c r="AG1947" i="1" s="1"/>
  <c r="AE1948" i="1"/>
  <c r="AF1948" i="1" s="1"/>
  <c r="AG1948" i="1" s="1"/>
  <c r="AE1949" i="1"/>
  <c r="AF1949" i="1" s="1"/>
  <c r="AG1949" i="1" s="1"/>
  <c r="AE1950" i="1"/>
  <c r="AF1950" i="1" s="1"/>
  <c r="AG1950" i="1" s="1"/>
  <c r="AE1951" i="1"/>
  <c r="AF1951" i="1" s="1"/>
  <c r="AG1951" i="1" s="1"/>
  <c r="AE1953" i="1"/>
  <c r="AF1953" i="1" s="1"/>
  <c r="AG1953" i="1" s="1"/>
  <c r="AE1954" i="1"/>
  <c r="AF1954" i="1" s="1"/>
  <c r="AG1954" i="1" s="1"/>
  <c r="AE1956" i="1"/>
  <c r="AF1956" i="1" s="1"/>
  <c r="AG1956" i="1" s="1"/>
  <c r="AE1957" i="1"/>
  <c r="AF1957" i="1" s="1"/>
  <c r="AG1957" i="1" s="1"/>
  <c r="AE1959" i="1"/>
  <c r="AF1959" i="1" s="1"/>
  <c r="AG1959" i="1" s="1"/>
  <c r="AE1960" i="1"/>
  <c r="AF1960" i="1" s="1"/>
  <c r="AG1960" i="1" s="1"/>
  <c r="AE1961" i="1"/>
  <c r="AF1961" i="1" s="1"/>
  <c r="AG1961" i="1" s="1"/>
  <c r="AE1962" i="1"/>
  <c r="AF1962" i="1" s="1"/>
  <c r="AG1962" i="1" s="1"/>
  <c r="AE1963" i="1"/>
  <c r="AF1963" i="1" s="1"/>
  <c r="AG1963" i="1" s="1"/>
  <c r="AE1964" i="1"/>
  <c r="AF1964" i="1" s="1"/>
  <c r="AG1964" i="1" s="1"/>
  <c r="AE1965" i="1"/>
  <c r="AF1965" i="1" s="1"/>
  <c r="AG1965" i="1" s="1"/>
  <c r="AE1966" i="1"/>
  <c r="AF1966" i="1" s="1"/>
  <c r="AG1966" i="1" s="1"/>
  <c r="AE1967" i="1"/>
  <c r="AF1967" i="1" s="1"/>
  <c r="AG1967" i="1" s="1"/>
  <c r="AE1969" i="1"/>
  <c r="AF1969" i="1" s="1"/>
  <c r="AG1969" i="1" s="1"/>
  <c r="AE1970" i="1"/>
  <c r="AF1970" i="1" s="1"/>
  <c r="AG1970" i="1" s="1"/>
  <c r="AE1971" i="1"/>
  <c r="AF1971" i="1" s="1"/>
  <c r="AG1971" i="1" s="1"/>
  <c r="AE1972" i="1"/>
  <c r="AF1972" i="1" s="1"/>
  <c r="AG1972" i="1" s="1"/>
  <c r="AE1974" i="1"/>
  <c r="AF1974" i="1" s="1"/>
  <c r="AG1974" i="1" s="1"/>
  <c r="AE1975" i="1"/>
  <c r="AF1975" i="1" s="1"/>
  <c r="AG1975" i="1" s="1"/>
  <c r="AE1976" i="1"/>
  <c r="AF1976" i="1" s="1"/>
  <c r="AG1976" i="1" s="1"/>
  <c r="AE1977" i="1"/>
  <c r="AF1977" i="1" s="1"/>
  <c r="AG1977" i="1" s="1"/>
  <c r="AE1978" i="1"/>
  <c r="AF1978" i="1" s="1"/>
  <c r="AG1978" i="1" s="1"/>
  <c r="AE1979" i="1"/>
  <c r="AF1979" i="1" s="1"/>
  <c r="AG1979" i="1" s="1"/>
  <c r="AE1980" i="1"/>
  <c r="AF1980" i="1" s="1"/>
  <c r="AG1980" i="1" s="1"/>
  <c r="AE1981" i="1"/>
  <c r="AF1981" i="1" s="1"/>
  <c r="AG1981" i="1" s="1"/>
  <c r="AE1982" i="1"/>
  <c r="AF1982" i="1" s="1"/>
  <c r="AG1982" i="1" s="1"/>
  <c r="AE1983" i="1"/>
  <c r="AF1983" i="1" s="1"/>
  <c r="AG1983" i="1" s="1"/>
  <c r="AE1984" i="1"/>
  <c r="AF1984" i="1" s="1"/>
  <c r="AG1984" i="1" s="1"/>
  <c r="AE1985" i="1"/>
  <c r="AF1985" i="1" s="1"/>
  <c r="AG1985" i="1" s="1"/>
  <c r="AE1986" i="1"/>
  <c r="AF1986" i="1" s="1"/>
  <c r="AG1986" i="1" s="1"/>
  <c r="AE1987" i="1"/>
  <c r="AF1987" i="1" s="1"/>
  <c r="AG1987" i="1" s="1"/>
  <c r="AE1988" i="1"/>
  <c r="AF1988" i="1" s="1"/>
  <c r="AG1988" i="1" s="1"/>
  <c r="AE1989" i="1"/>
  <c r="AF1989" i="1" s="1"/>
  <c r="AG1989" i="1" s="1"/>
  <c r="AE1991" i="1"/>
  <c r="AF1991" i="1" s="1"/>
  <c r="AG1991" i="1" s="1"/>
  <c r="AE1992" i="1"/>
  <c r="AF1992" i="1" s="1"/>
  <c r="AG1992" i="1" s="1"/>
  <c r="AE1993" i="1"/>
  <c r="AF1993" i="1" s="1"/>
  <c r="AG1993" i="1" s="1"/>
  <c r="AE1994" i="1"/>
  <c r="AF1994" i="1" s="1"/>
  <c r="AG1994" i="1" s="1"/>
  <c r="AE1995" i="1"/>
  <c r="AF1995" i="1" s="1"/>
  <c r="AG1995" i="1" s="1"/>
  <c r="AE1996" i="1"/>
  <c r="AF1996" i="1" s="1"/>
  <c r="AG1996" i="1" s="1"/>
  <c r="AE1997" i="1"/>
  <c r="AF1997" i="1" s="1"/>
  <c r="AG1997" i="1" s="1"/>
  <c r="AE1998" i="1"/>
  <c r="AF1998" i="1" s="1"/>
  <c r="AG1998" i="1" s="1"/>
  <c r="AE1999" i="1"/>
  <c r="AF1999" i="1" s="1"/>
  <c r="AG1999" i="1" s="1"/>
  <c r="AE2000" i="1"/>
  <c r="AF2000" i="1" s="1"/>
  <c r="AG2000" i="1" s="1"/>
  <c r="AE2001" i="1"/>
  <c r="AF2001" i="1" s="1"/>
  <c r="AG2001" i="1" s="1"/>
  <c r="AE2002" i="1"/>
  <c r="AF2002" i="1" s="1"/>
  <c r="AG2002" i="1" s="1"/>
  <c r="AE2003" i="1"/>
  <c r="AF2003" i="1" s="1"/>
  <c r="AG2003" i="1" s="1"/>
  <c r="AE2004" i="1"/>
  <c r="AF2004" i="1" s="1"/>
  <c r="AG2004" i="1" s="1"/>
  <c r="AE2005" i="1"/>
  <c r="AF2005" i="1" s="1"/>
  <c r="AG2005" i="1" s="1"/>
  <c r="AE2007" i="1"/>
  <c r="AF2007" i="1" s="1"/>
  <c r="AG2007" i="1" s="1"/>
  <c r="AE2008" i="1"/>
  <c r="AF2008" i="1" s="1"/>
  <c r="AG2008" i="1" s="1"/>
  <c r="AE2009" i="1"/>
  <c r="AF2009" i="1" s="1"/>
  <c r="AG2009" i="1" s="1"/>
  <c r="AE2010" i="1"/>
  <c r="AF2010" i="1" s="1"/>
  <c r="AG2010" i="1" s="1"/>
  <c r="AE2011" i="1"/>
  <c r="AF2011" i="1" s="1"/>
  <c r="AG2011" i="1" s="1"/>
  <c r="AE2012" i="1"/>
  <c r="AF2012" i="1" s="1"/>
  <c r="AG2012" i="1" s="1"/>
  <c r="AE2013" i="1"/>
  <c r="AF2013" i="1" s="1"/>
  <c r="AG2013" i="1" s="1"/>
  <c r="AE2014" i="1"/>
  <c r="AF2014" i="1" s="1"/>
  <c r="AG2014" i="1" s="1"/>
  <c r="AE2015" i="1"/>
  <c r="AF2015" i="1" s="1"/>
  <c r="AG2015" i="1" s="1"/>
  <c r="AE2016" i="1"/>
  <c r="AF2016" i="1" s="1"/>
  <c r="AG2016" i="1" s="1"/>
  <c r="AE2019" i="1"/>
  <c r="AF2019" i="1" s="1"/>
  <c r="AG2019" i="1" s="1"/>
  <c r="AE2020" i="1"/>
  <c r="AF2020" i="1" s="1"/>
  <c r="AG2020" i="1" s="1"/>
  <c r="AE2021" i="1"/>
  <c r="AF2021" i="1" s="1"/>
  <c r="AG2021" i="1" s="1"/>
  <c r="AE2022" i="1"/>
  <c r="AF2022" i="1" s="1"/>
  <c r="AG2022" i="1" s="1"/>
  <c r="AE2023" i="1"/>
  <c r="AF2023" i="1" s="1"/>
  <c r="AG2023" i="1" s="1"/>
  <c r="AE2024" i="1"/>
  <c r="AF2024" i="1" s="1"/>
  <c r="AG2024" i="1" s="1"/>
  <c r="AE2025" i="1"/>
  <c r="AF2025" i="1" s="1"/>
  <c r="AG2025" i="1" s="1"/>
  <c r="AE2028" i="1"/>
  <c r="AF2028" i="1" s="1"/>
  <c r="AG2028" i="1" s="1"/>
  <c r="AE2029" i="1"/>
  <c r="AF2029" i="1" s="1"/>
  <c r="AG2029" i="1" s="1"/>
  <c r="AE2030" i="1"/>
  <c r="AF2030" i="1" s="1"/>
  <c r="AG2030" i="1" s="1"/>
  <c r="AE2031" i="1"/>
  <c r="AF2031" i="1" s="1"/>
  <c r="AG2031" i="1" s="1"/>
  <c r="AE2033" i="1"/>
  <c r="AF2033" i="1" s="1"/>
  <c r="AG2033" i="1" s="1"/>
  <c r="AE2034" i="1"/>
  <c r="AF2034" i="1" s="1"/>
  <c r="AG2034" i="1" s="1"/>
  <c r="AE2035" i="1"/>
  <c r="AF2035" i="1" s="1"/>
  <c r="AG2035" i="1" s="1"/>
  <c r="AE2036" i="1"/>
  <c r="AF2036" i="1" s="1"/>
  <c r="AG2036" i="1" s="1"/>
  <c r="AE2037" i="1"/>
  <c r="AF2037" i="1" s="1"/>
  <c r="AG2037" i="1" s="1"/>
  <c r="AE2040" i="1"/>
  <c r="AF2040" i="1" s="1"/>
  <c r="AG2040" i="1" s="1"/>
  <c r="AE2041" i="1"/>
  <c r="AF2041" i="1" s="1"/>
  <c r="AG2041" i="1" s="1"/>
  <c r="AE2042" i="1"/>
  <c r="AF2042" i="1" s="1"/>
  <c r="AG2042" i="1" s="1"/>
  <c r="AE2044" i="1"/>
  <c r="AF2044" i="1" s="1"/>
  <c r="AG2044" i="1" s="1"/>
  <c r="AE2045" i="1"/>
  <c r="AF2045" i="1" s="1"/>
  <c r="AG2045" i="1" s="1"/>
  <c r="AE2050" i="1"/>
  <c r="AF2050" i="1" s="1"/>
  <c r="AG2050" i="1" s="1"/>
  <c r="AE2051" i="1"/>
  <c r="AF2051" i="1" s="1"/>
  <c r="AG2051" i="1" s="1"/>
  <c r="AE2053" i="1"/>
  <c r="AF2053" i="1" s="1"/>
  <c r="AG2053" i="1" s="1"/>
  <c r="AE2054" i="1"/>
  <c r="AF2054" i="1" s="1"/>
  <c r="AG2054" i="1" s="1"/>
  <c r="AE2055" i="1"/>
  <c r="AF2055" i="1" s="1"/>
  <c r="AG2055" i="1" s="1"/>
  <c r="AE2057" i="1"/>
  <c r="AF2057" i="1" s="1"/>
  <c r="AG2057" i="1" s="1"/>
  <c r="AE2059" i="1"/>
  <c r="AF2059" i="1" s="1"/>
  <c r="AG2059" i="1" s="1"/>
  <c r="AE2060" i="1"/>
  <c r="AF2060" i="1" s="1"/>
  <c r="AG2060" i="1" s="1"/>
  <c r="AE2061" i="1"/>
  <c r="AF2061" i="1" s="1"/>
  <c r="AG2061" i="1" s="1"/>
  <c r="AE2062" i="1"/>
  <c r="AF2062" i="1" s="1"/>
  <c r="AG2062" i="1" s="1"/>
  <c r="AE2063" i="1"/>
  <c r="AF2063" i="1" s="1"/>
  <c r="AG2063" i="1" s="1"/>
  <c r="AE2065" i="1"/>
  <c r="AF2065" i="1" s="1"/>
  <c r="AG2065" i="1" s="1"/>
  <c r="AE2066" i="1"/>
  <c r="AF2066" i="1" s="1"/>
  <c r="AG2066" i="1" s="1"/>
  <c r="AE2067" i="1"/>
  <c r="AF2067" i="1" s="1"/>
  <c r="AG2067" i="1" s="1"/>
  <c r="AE2068" i="1"/>
  <c r="AF2068" i="1" s="1"/>
  <c r="AG2068" i="1" s="1"/>
  <c r="AE2069" i="1"/>
  <c r="AF2069" i="1" s="1"/>
  <c r="AG2069" i="1" s="1"/>
  <c r="AE2070" i="1"/>
  <c r="AF2070" i="1" s="1"/>
  <c r="AG2070" i="1" s="1"/>
  <c r="AE2071" i="1"/>
  <c r="AF2071" i="1" s="1"/>
  <c r="AG2071" i="1" s="1"/>
  <c r="AE2073" i="1"/>
  <c r="AF2073" i="1" s="1"/>
  <c r="AG2073" i="1" s="1"/>
  <c r="AE2075" i="1"/>
  <c r="AF2075" i="1" s="1"/>
  <c r="AG2075" i="1" s="1"/>
  <c r="AE2076" i="1"/>
  <c r="AF2076" i="1" s="1"/>
  <c r="AG2076" i="1" s="1"/>
  <c r="AE2077" i="1"/>
  <c r="AF2077" i="1" s="1"/>
  <c r="AG2077" i="1" s="1"/>
  <c r="AE2079" i="1"/>
  <c r="AF2079" i="1" s="1"/>
  <c r="AG2079" i="1" s="1"/>
  <c r="AE2080" i="1"/>
  <c r="AF2080" i="1" s="1"/>
  <c r="AG2080" i="1" s="1"/>
  <c r="AE2081" i="1"/>
  <c r="AF2081" i="1" s="1"/>
  <c r="AG2081" i="1" s="1"/>
  <c r="AE2084" i="1"/>
  <c r="AF2084" i="1" s="1"/>
  <c r="AG2084" i="1" s="1"/>
  <c r="AE2085" i="1"/>
  <c r="AF2085" i="1" s="1"/>
  <c r="AG2085" i="1" s="1"/>
  <c r="AE2086" i="1"/>
  <c r="AF2086" i="1" s="1"/>
  <c r="AG2086" i="1" s="1"/>
  <c r="AE2088" i="1"/>
  <c r="AF2088" i="1" s="1"/>
  <c r="AG2088" i="1" s="1"/>
  <c r="AE2089" i="1"/>
  <c r="AF2089" i="1" s="1"/>
  <c r="AG2089" i="1" s="1"/>
  <c r="AE2090" i="1"/>
  <c r="AF2090" i="1" s="1"/>
  <c r="AG2090" i="1" s="1"/>
  <c r="AE2091" i="1"/>
  <c r="AF2091" i="1" s="1"/>
  <c r="AG2091" i="1" s="1"/>
  <c r="AE2092" i="1"/>
  <c r="AF2092" i="1" s="1"/>
  <c r="AG2092" i="1" s="1"/>
  <c r="AE2093" i="1"/>
  <c r="AF2093" i="1" s="1"/>
  <c r="AG2093" i="1" s="1"/>
  <c r="AE2094" i="1"/>
  <c r="AF2094" i="1" s="1"/>
  <c r="AG2094" i="1" s="1"/>
  <c r="AE2095" i="1"/>
  <c r="AF2095" i="1" s="1"/>
  <c r="AG2095" i="1" s="1"/>
  <c r="AE2096" i="1"/>
  <c r="AF2096" i="1" s="1"/>
  <c r="AG2096" i="1" s="1"/>
  <c r="AE2097" i="1"/>
  <c r="AF2097" i="1" s="1"/>
  <c r="AG2097" i="1" s="1"/>
  <c r="AE2098" i="1"/>
  <c r="AF2098" i="1" s="1"/>
  <c r="AG2098" i="1" s="1"/>
  <c r="AE2099" i="1"/>
  <c r="AF2099" i="1" s="1"/>
  <c r="AG2099" i="1" s="1"/>
  <c r="AE2100" i="1"/>
  <c r="AF2100" i="1" s="1"/>
  <c r="AG2100" i="1" s="1"/>
  <c r="AE2101" i="1"/>
  <c r="AF2101" i="1" s="1"/>
  <c r="AG2101" i="1" s="1"/>
  <c r="AE2102" i="1"/>
  <c r="AF2102" i="1" s="1"/>
  <c r="AG2102" i="1" s="1"/>
  <c r="AE2103" i="1"/>
  <c r="AF2103" i="1" s="1"/>
  <c r="AG2103" i="1" s="1"/>
  <c r="AE2104" i="1"/>
  <c r="AF2104" i="1" s="1"/>
  <c r="AG2104" i="1" s="1"/>
  <c r="AE2106" i="1"/>
  <c r="AF2106" i="1" s="1"/>
  <c r="AG2106" i="1" s="1"/>
  <c r="AE2107" i="1"/>
  <c r="AF2107" i="1" s="1"/>
  <c r="AG2107" i="1" s="1"/>
  <c r="AE2108" i="1"/>
  <c r="AF2108" i="1" s="1"/>
  <c r="AG2108" i="1" s="1"/>
  <c r="AE2110" i="1"/>
  <c r="AF2110" i="1" s="1"/>
  <c r="AG2110" i="1" s="1"/>
  <c r="AE2112" i="1"/>
  <c r="AF2112" i="1" s="1"/>
  <c r="AG2112" i="1" s="1"/>
  <c r="AE2113" i="1"/>
  <c r="AF2113" i="1" s="1"/>
  <c r="AG2113" i="1" s="1"/>
  <c r="AE2114" i="1"/>
  <c r="AF2114" i="1" s="1"/>
  <c r="AG2114" i="1" s="1"/>
  <c r="AE2115" i="1"/>
  <c r="AF2115" i="1" s="1"/>
  <c r="AG2115" i="1" s="1"/>
  <c r="AE2116" i="1"/>
  <c r="AF2116" i="1" s="1"/>
  <c r="AG2116" i="1" s="1"/>
  <c r="AE2117" i="1"/>
  <c r="AF2117" i="1" s="1"/>
  <c r="AG2117" i="1" s="1"/>
  <c r="AE2118" i="1"/>
  <c r="AF2118" i="1" s="1"/>
  <c r="AG2118" i="1" s="1"/>
  <c r="AE2119" i="1"/>
  <c r="AF2119" i="1" s="1"/>
  <c r="AG2119" i="1" s="1"/>
  <c r="AE2120" i="1"/>
  <c r="AF2120" i="1" s="1"/>
  <c r="AG2120" i="1" s="1"/>
  <c r="AE2122" i="1"/>
  <c r="AF2122" i="1" s="1"/>
  <c r="AG2122" i="1" s="1"/>
  <c r="AE2123" i="1"/>
  <c r="AF2123" i="1" s="1"/>
  <c r="AG2123" i="1" s="1"/>
  <c r="AE2124" i="1"/>
  <c r="AF2124" i="1" s="1"/>
  <c r="AG2124" i="1" s="1"/>
  <c r="AE2125" i="1"/>
  <c r="AF2125" i="1" s="1"/>
  <c r="AG2125" i="1" s="1"/>
  <c r="AE2127" i="1"/>
  <c r="AF2127" i="1" s="1"/>
  <c r="AG2127" i="1" s="1"/>
  <c r="AE2128" i="1"/>
  <c r="AF2128" i="1" s="1"/>
  <c r="AG2128" i="1" s="1"/>
  <c r="AE2129" i="1"/>
  <c r="AF2129" i="1" s="1"/>
  <c r="AG2129" i="1" s="1"/>
  <c r="AE2130" i="1"/>
  <c r="AF2130" i="1" s="1"/>
  <c r="AG2130" i="1" s="1"/>
  <c r="AE2131" i="1"/>
  <c r="AF2131" i="1" s="1"/>
  <c r="AG2131" i="1" s="1"/>
  <c r="AE2132" i="1"/>
  <c r="AF2132" i="1" s="1"/>
  <c r="AG2132" i="1" s="1"/>
  <c r="AE2134" i="1"/>
  <c r="AF2134" i="1" s="1"/>
  <c r="AG2134" i="1" s="1"/>
  <c r="AE2135" i="1"/>
  <c r="AF2135" i="1" s="1"/>
  <c r="AG2135" i="1" s="1"/>
  <c r="AE2139" i="1"/>
  <c r="AF2139" i="1" s="1"/>
  <c r="AG2139" i="1" s="1"/>
  <c r="AE2140" i="1"/>
  <c r="AF2140" i="1" s="1"/>
  <c r="AG2140" i="1" s="1"/>
  <c r="AE2141" i="1"/>
  <c r="AF2141" i="1" s="1"/>
  <c r="AG2141" i="1" s="1"/>
  <c r="AE2142" i="1"/>
  <c r="AF2142" i="1" s="1"/>
  <c r="AG2142" i="1" s="1"/>
  <c r="AE2143" i="1"/>
  <c r="AF2143" i="1" s="1"/>
  <c r="AG2143" i="1" s="1"/>
  <c r="AE2144" i="1"/>
  <c r="AF2144" i="1" s="1"/>
  <c r="AG2144" i="1" s="1"/>
  <c r="AE2145" i="1"/>
  <c r="AF2145" i="1" s="1"/>
  <c r="AG2145" i="1" s="1"/>
  <c r="AE2146" i="1"/>
  <c r="AF2146" i="1" s="1"/>
  <c r="AG2146" i="1" s="1"/>
  <c r="AE2147" i="1"/>
  <c r="AF2147" i="1" s="1"/>
  <c r="AG2147" i="1" s="1"/>
  <c r="AE2148" i="1"/>
  <c r="AF2148" i="1" s="1"/>
  <c r="AG2148" i="1" s="1"/>
  <c r="AE2149" i="1"/>
  <c r="AF2149" i="1" s="1"/>
  <c r="AG2149" i="1" s="1"/>
  <c r="AE2150" i="1"/>
  <c r="AF2150" i="1" s="1"/>
  <c r="AG2150" i="1" s="1"/>
  <c r="AE2151" i="1"/>
  <c r="AF2151" i="1" s="1"/>
  <c r="AG2151" i="1" s="1"/>
  <c r="AE2153" i="1"/>
  <c r="AF2153" i="1" s="1"/>
  <c r="AG2153" i="1" s="1"/>
  <c r="AE2155" i="1"/>
  <c r="AF2155" i="1" s="1"/>
  <c r="AG2155" i="1" s="1"/>
  <c r="AE2156" i="1"/>
  <c r="AF2156" i="1" s="1"/>
  <c r="AG2156" i="1" s="1"/>
  <c r="AE2157" i="1"/>
  <c r="AF2157" i="1" s="1"/>
  <c r="AG2157" i="1" s="1"/>
  <c r="AE2158" i="1"/>
  <c r="AF2158" i="1" s="1"/>
  <c r="AG2158" i="1" s="1"/>
  <c r="AE2159" i="1"/>
  <c r="AF2159" i="1" s="1"/>
  <c r="AG2159" i="1" s="1"/>
  <c r="AE2160" i="1"/>
  <c r="AF2160" i="1" s="1"/>
  <c r="AG2160" i="1" s="1"/>
  <c r="AE2161" i="1"/>
  <c r="AF2161" i="1" s="1"/>
  <c r="AG2161" i="1" s="1"/>
  <c r="AE2162" i="1"/>
  <c r="AF2162" i="1" s="1"/>
  <c r="AG2162" i="1" s="1"/>
  <c r="AE2163" i="1"/>
  <c r="AF2163" i="1" s="1"/>
  <c r="AG2163" i="1" s="1"/>
  <c r="AE2164" i="1"/>
  <c r="AF2164" i="1" s="1"/>
  <c r="AG2164" i="1" s="1"/>
  <c r="AE2165" i="1"/>
  <c r="AF2165" i="1" s="1"/>
  <c r="AG2165" i="1" s="1"/>
  <c r="AE2166" i="1"/>
  <c r="AF2166" i="1" s="1"/>
  <c r="AG2166" i="1" s="1"/>
  <c r="AE2167" i="1"/>
  <c r="AF2167" i="1" s="1"/>
  <c r="AG2167" i="1" s="1"/>
  <c r="AE2168" i="1"/>
  <c r="AF2168" i="1" s="1"/>
  <c r="AG2168" i="1" s="1"/>
  <c r="AE2169" i="1"/>
  <c r="AF2169" i="1" s="1"/>
  <c r="AG2169" i="1" s="1"/>
  <c r="AE2172" i="1"/>
  <c r="AF2172" i="1" s="1"/>
  <c r="AG2172" i="1" s="1"/>
  <c r="AE2173" i="1"/>
  <c r="AF2173" i="1" s="1"/>
  <c r="AG2173" i="1" s="1"/>
  <c r="AE2174" i="1"/>
  <c r="AF2174" i="1" s="1"/>
  <c r="AG2174" i="1" s="1"/>
  <c r="AE2175" i="1"/>
  <c r="AF2175" i="1" s="1"/>
  <c r="AG2175" i="1" s="1"/>
  <c r="AE2177" i="1"/>
  <c r="AF2177" i="1" s="1"/>
  <c r="AG2177" i="1" s="1"/>
  <c r="AE2178" i="1"/>
  <c r="AF2178" i="1" s="1"/>
  <c r="AG2178" i="1" s="1"/>
  <c r="AE2179" i="1"/>
  <c r="AF2179" i="1" s="1"/>
  <c r="AG2179" i="1" s="1"/>
  <c r="AE2180" i="1"/>
  <c r="AF2180" i="1" s="1"/>
  <c r="AG2180" i="1" s="1"/>
  <c r="AE2181" i="1"/>
  <c r="AF2181" i="1" s="1"/>
  <c r="AG2181" i="1" s="1"/>
  <c r="AE2185" i="1"/>
  <c r="AF2185" i="1" s="1"/>
  <c r="AG2185" i="1" s="1"/>
  <c r="AE2186" i="1"/>
  <c r="AF2186" i="1" s="1"/>
  <c r="AG2186" i="1" s="1"/>
  <c r="AE2187" i="1"/>
  <c r="AF2187" i="1" s="1"/>
  <c r="AG2187" i="1" s="1"/>
  <c r="AE2188" i="1"/>
  <c r="AF2188" i="1" s="1"/>
  <c r="AG2188" i="1" s="1"/>
  <c r="AE2189" i="1"/>
  <c r="AF2189" i="1" s="1"/>
  <c r="AG2189" i="1" s="1"/>
  <c r="AE2190" i="1"/>
  <c r="AF2190" i="1" s="1"/>
  <c r="AG2190" i="1" s="1"/>
  <c r="AE2194" i="1"/>
  <c r="AF2194" i="1" s="1"/>
  <c r="AG2194" i="1" s="1"/>
  <c r="AE2197" i="1"/>
  <c r="AF2197" i="1" s="1"/>
  <c r="AG2197" i="1" s="1"/>
  <c r="AE2198" i="1"/>
  <c r="AF2198" i="1" s="1"/>
  <c r="AG2198" i="1" s="1"/>
  <c r="AE2199" i="1"/>
  <c r="AF2199" i="1" s="1"/>
  <c r="AG2199" i="1" s="1"/>
  <c r="AE2200" i="1"/>
  <c r="AF2200" i="1" s="1"/>
  <c r="AG2200" i="1" s="1"/>
  <c r="AE2201" i="1"/>
  <c r="AF2201" i="1" s="1"/>
  <c r="AG2201" i="1" s="1"/>
  <c r="AE2202" i="1"/>
  <c r="AF2202" i="1" s="1"/>
  <c r="AG2202" i="1" s="1"/>
  <c r="AE2204" i="1"/>
  <c r="AF2204" i="1" s="1"/>
  <c r="AG2204" i="1" s="1"/>
  <c r="AE2205" i="1"/>
  <c r="AF2205" i="1" s="1"/>
  <c r="AG2205" i="1" s="1"/>
  <c r="AE2206" i="1"/>
  <c r="AF2206" i="1" s="1"/>
  <c r="AG2206" i="1" s="1"/>
  <c r="AE2208" i="1"/>
  <c r="AF2208" i="1" s="1"/>
  <c r="AG2208" i="1" s="1"/>
  <c r="AE2209" i="1"/>
  <c r="AF2209" i="1" s="1"/>
  <c r="AG2209" i="1" s="1"/>
  <c r="AE2210" i="1"/>
  <c r="AF2210" i="1" s="1"/>
  <c r="AG2210" i="1" s="1"/>
  <c r="AE2211" i="1"/>
  <c r="AF2211" i="1" s="1"/>
  <c r="AG2211" i="1" s="1"/>
  <c r="AE2212" i="1"/>
  <c r="AF2212" i="1" s="1"/>
  <c r="AG2212" i="1" s="1"/>
  <c r="AE2213" i="1"/>
  <c r="AF2213" i="1" s="1"/>
  <c r="AG2213" i="1" s="1"/>
  <c r="AE2214" i="1"/>
  <c r="AF2214" i="1" s="1"/>
  <c r="AG2214" i="1" s="1"/>
  <c r="AE2215" i="1"/>
  <c r="AF2215" i="1" s="1"/>
  <c r="AG2215" i="1" s="1"/>
  <c r="AE2216" i="1"/>
  <c r="AF2216" i="1" s="1"/>
  <c r="AG2216" i="1" s="1"/>
  <c r="AE2217" i="1"/>
  <c r="AF2217" i="1" s="1"/>
  <c r="AG2217" i="1" s="1"/>
  <c r="AE2218" i="1"/>
  <c r="AF2218" i="1" s="1"/>
  <c r="AG2218" i="1" s="1"/>
  <c r="AE2220" i="1"/>
  <c r="AF2220" i="1" s="1"/>
  <c r="AG2220" i="1" s="1"/>
  <c r="AE2221" i="1"/>
  <c r="AF2221" i="1" s="1"/>
  <c r="AG2221" i="1" s="1"/>
  <c r="AE2222" i="1"/>
  <c r="AF2222" i="1" s="1"/>
  <c r="AG2222" i="1" s="1"/>
  <c r="AE2223" i="1"/>
  <c r="AF2223" i="1" s="1"/>
  <c r="AG2223" i="1" s="1"/>
  <c r="AE2224" i="1"/>
  <c r="AF2224" i="1" s="1"/>
  <c r="AG2224" i="1" s="1"/>
  <c r="AE2225" i="1"/>
  <c r="AF2225" i="1" s="1"/>
  <c r="AG2225" i="1" s="1"/>
  <c r="AE2226" i="1"/>
  <c r="AF2226" i="1" s="1"/>
  <c r="AG2226" i="1" s="1"/>
  <c r="AE2227" i="1"/>
  <c r="AF2227" i="1" s="1"/>
  <c r="AG2227" i="1" s="1"/>
  <c r="AE2228" i="1"/>
  <c r="AF2228" i="1" s="1"/>
  <c r="AG2228" i="1" s="1"/>
  <c r="AE2229" i="1"/>
  <c r="AF2229" i="1" s="1"/>
  <c r="AG2229" i="1" s="1"/>
  <c r="AE2230" i="1"/>
  <c r="AF2230" i="1" s="1"/>
  <c r="AG2230" i="1" s="1"/>
  <c r="AE2231" i="1"/>
  <c r="AF2231" i="1" s="1"/>
  <c r="AG2231" i="1" s="1"/>
  <c r="AE2232" i="1"/>
  <c r="AF2232" i="1" s="1"/>
  <c r="AG2232" i="1" s="1"/>
  <c r="AE2234" i="1"/>
  <c r="AF2234" i="1" s="1"/>
  <c r="AG2234" i="1" s="1"/>
  <c r="AE2235" i="1"/>
  <c r="AF2235" i="1" s="1"/>
  <c r="AG2235" i="1" s="1"/>
  <c r="AE2236" i="1"/>
  <c r="AF2236" i="1" s="1"/>
  <c r="AG2236" i="1" s="1"/>
  <c r="AE2237" i="1"/>
  <c r="AF2237" i="1" s="1"/>
  <c r="AG2237" i="1" s="1"/>
  <c r="AE2240" i="1"/>
  <c r="AF2240" i="1" s="1"/>
  <c r="AG2240" i="1" s="1"/>
  <c r="AE2244" i="1"/>
  <c r="AF2244" i="1" s="1"/>
  <c r="AG2244" i="1" s="1"/>
  <c r="AE2245" i="1"/>
  <c r="AF2245" i="1" s="1"/>
  <c r="AG2245" i="1" s="1"/>
  <c r="AE2246" i="1"/>
  <c r="AF2246" i="1" s="1"/>
  <c r="AG2246" i="1" s="1"/>
  <c r="AE2247" i="1"/>
  <c r="AF2247" i="1" s="1"/>
  <c r="AG2247" i="1" s="1"/>
  <c r="AE2248" i="1"/>
  <c r="AF2248" i="1" s="1"/>
  <c r="AG2248" i="1" s="1"/>
  <c r="AE2249" i="1"/>
  <c r="AF2249" i="1" s="1"/>
  <c r="AG2249" i="1" s="1"/>
  <c r="AE2250" i="1"/>
  <c r="AF2250" i="1" s="1"/>
  <c r="AG2250" i="1" s="1"/>
  <c r="AE2251" i="1"/>
  <c r="AF2251" i="1" s="1"/>
  <c r="AG2251" i="1" s="1"/>
  <c r="AE2253" i="1"/>
  <c r="AF2253" i="1" s="1"/>
  <c r="AG2253" i="1" s="1"/>
  <c r="AE2254" i="1"/>
  <c r="AF2254" i="1" s="1"/>
  <c r="AG2254" i="1" s="1"/>
  <c r="AE2255" i="1"/>
  <c r="AF2255" i="1" s="1"/>
  <c r="AG2255" i="1" s="1"/>
  <c r="AE2257" i="1"/>
  <c r="AF2257" i="1" s="1"/>
  <c r="AG2257" i="1" s="1"/>
  <c r="AE2258" i="1"/>
  <c r="AF2258" i="1" s="1"/>
  <c r="AG2258" i="1" s="1"/>
  <c r="AE2259" i="1"/>
  <c r="AF2259" i="1" s="1"/>
  <c r="AG2259" i="1" s="1"/>
  <c r="AE2260" i="1"/>
  <c r="AF2260" i="1" s="1"/>
  <c r="AG2260" i="1" s="1"/>
  <c r="AE2261" i="1"/>
  <c r="AF2261" i="1" s="1"/>
  <c r="AG2261" i="1" s="1"/>
  <c r="AE2263" i="1"/>
  <c r="AF2263" i="1" s="1"/>
  <c r="AG2263" i="1" s="1"/>
  <c r="AE2264" i="1"/>
  <c r="AF2264" i="1" s="1"/>
  <c r="AG2264" i="1" s="1"/>
  <c r="AE2265" i="1"/>
  <c r="AF2265" i="1" s="1"/>
  <c r="AG2265" i="1" s="1"/>
  <c r="AE2266" i="1"/>
  <c r="AF2266" i="1" s="1"/>
  <c r="AG2266" i="1" s="1"/>
  <c r="AE2268" i="1"/>
  <c r="AF2268" i="1" s="1"/>
  <c r="AG2268" i="1" s="1"/>
  <c r="AE2270" i="1"/>
  <c r="AF2270" i="1" s="1"/>
  <c r="AG2270" i="1" s="1"/>
  <c r="AE2271" i="1"/>
  <c r="AF2271" i="1" s="1"/>
  <c r="AG2271" i="1" s="1"/>
  <c r="AE2273" i="1"/>
  <c r="AF2273" i="1" s="1"/>
  <c r="AG2273" i="1" s="1"/>
  <c r="AE2274" i="1"/>
  <c r="AF2274" i="1" s="1"/>
  <c r="AG2274" i="1" s="1"/>
  <c r="AE2275" i="1"/>
  <c r="AF2275" i="1" s="1"/>
  <c r="AG2275" i="1" s="1"/>
  <c r="AE2276" i="1"/>
  <c r="AF2276" i="1" s="1"/>
  <c r="AG2276" i="1" s="1"/>
  <c r="AE2278" i="1"/>
  <c r="AF2278" i="1" s="1"/>
  <c r="AG2278" i="1" s="1"/>
  <c r="AE2280" i="1"/>
  <c r="AF2280" i="1" s="1"/>
  <c r="AG2280" i="1" s="1"/>
  <c r="AE2281" i="1"/>
  <c r="AF2281" i="1" s="1"/>
  <c r="AG2281" i="1" s="1"/>
  <c r="AE2282" i="1"/>
  <c r="AF2282" i="1" s="1"/>
  <c r="AG2282" i="1" s="1"/>
  <c r="AE2283" i="1"/>
  <c r="AF2283" i="1" s="1"/>
  <c r="AG2283" i="1" s="1"/>
  <c r="AE2284" i="1"/>
  <c r="AF2284" i="1" s="1"/>
  <c r="AG2284" i="1" s="1"/>
  <c r="AE2285" i="1"/>
  <c r="AF2285" i="1" s="1"/>
  <c r="AG2285" i="1" s="1"/>
  <c r="AE2286" i="1"/>
  <c r="AF2286" i="1" s="1"/>
  <c r="AG2286" i="1" s="1"/>
  <c r="AE2287" i="1"/>
  <c r="AF2287" i="1" s="1"/>
  <c r="AG2287" i="1" s="1"/>
  <c r="AE2288" i="1"/>
  <c r="AF2288" i="1" s="1"/>
  <c r="AG2288" i="1" s="1"/>
  <c r="AE2289" i="1"/>
  <c r="AF2289" i="1" s="1"/>
  <c r="AG2289" i="1" s="1"/>
  <c r="AE2290" i="1"/>
  <c r="AF2290" i="1" s="1"/>
  <c r="AG2290" i="1" s="1"/>
  <c r="AE2291" i="1"/>
  <c r="AF2291" i="1" s="1"/>
  <c r="AG2291" i="1" s="1"/>
  <c r="AE2292" i="1"/>
  <c r="AF2292" i="1" s="1"/>
  <c r="AG2292" i="1" s="1"/>
  <c r="AE2293" i="1"/>
  <c r="AF2293" i="1" s="1"/>
  <c r="AG2293" i="1" s="1"/>
  <c r="AE2294" i="1"/>
  <c r="AF2294" i="1" s="1"/>
  <c r="AG2294" i="1" s="1"/>
  <c r="AE2295" i="1"/>
  <c r="AF2295" i="1" s="1"/>
  <c r="AG2295" i="1" s="1"/>
  <c r="AE2297" i="1"/>
  <c r="AF2297" i="1" s="1"/>
  <c r="AG2297" i="1" s="1"/>
  <c r="AE2299" i="1"/>
  <c r="AF2299" i="1" s="1"/>
  <c r="AG2299" i="1" s="1"/>
  <c r="AE2301" i="1"/>
  <c r="AF2301" i="1" s="1"/>
  <c r="AG2301" i="1" s="1"/>
  <c r="AE2303" i="1"/>
  <c r="AF2303" i="1" s="1"/>
  <c r="AG2303" i="1" s="1"/>
  <c r="AE2304" i="1"/>
  <c r="AF2304" i="1" s="1"/>
  <c r="AG2304" i="1" s="1"/>
  <c r="AE2305" i="1"/>
  <c r="AF2305" i="1" s="1"/>
  <c r="AG2305" i="1" s="1"/>
  <c r="AE2306" i="1"/>
  <c r="AF2306" i="1" s="1"/>
  <c r="AG2306" i="1" s="1"/>
  <c r="AE2307" i="1"/>
  <c r="AF2307" i="1" s="1"/>
  <c r="AG2307" i="1" s="1"/>
  <c r="AE2308" i="1"/>
  <c r="AF2308" i="1" s="1"/>
  <c r="AG2308" i="1" s="1"/>
  <c r="AE2309" i="1"/>
  <c r="AF2309" i="1" s="1"/>
  <c r="AG2309" i="1" s="1"/>
  <c r="AE2311" i="1"/>
  <c r="AF2311" i="1" s="1"/>
  <c r="AG2311" i="1" s="1"/>
  <c r="AE2312" i="1"/>
  <c r="AF2312" i="1" s="1"/>
  <c r="AG2312" i="1" s="1"/>
  <c r="AE2313" i="1"/>
  <c r="AF2313" i="1" s="1"/>
  <c r="AG2313" i="1" s="1"/>
  <c r="AE2314" i="1"/>
  <c r="AF2314" i="1" s="1"/>
  <c r="AG2314" i="1" s="1"/>
  <c r="AE2315" i="1"/>
  <c r="AF2315" i="1" s="1"/>
  <c r="AG2315" i="1" s="1"/>
  <c r="AE2317" i="1"/>
  <c r="AF2317" i="1" s="1"/>
  <c r="AG2317" i="1" s="1"/>
  <c r="AE2318" i="1"/>
  <c r="AF2318" i="1" s="1"/>
  <c r="AG2318" i="1" s="1"/>
  <c r="AE2319" i="1"/>
  <c r="AF2319" i="1" s="1"/>
  <c r="AG2319" i="1" s="1"/>
  <c r="AE2320" i="1"/>
  <c r="AF2320" i="1" s="1"/>
  <c r="AG2320" i="1" s="1"/>
  <c r="AE2321" i="1"/>
  <c r="AF2321" i="1" s="1"/>
  <c r="AG2321" i="1" s="1"/>
  <c r="AE2322" i="1"/>
  <c r="AF2322" i="1" s="1"/>
  <c r="AG2322" i="1" s="1"/>
  <c r="AE2323" i="1"/>
  <c r="AF2323" i="1" s="1"/>
  <c r="AG2323" i="1" s="1"/>
  <c r="AE2325" i="1"/>
  <c r="AF2325" i="1" s="1"/>
  <c r="AG2325" i="1" s="1"/>
  <c r="AE2326" i="1"/>
  <c r="AF2326" i="1" s="1"/>
  <c r="AG2326" i="1" s="1"/>
  <c r="AE2327" i="1"/>
  <c r="AF2327" i="1" s="1"/>
  <c r="AG2327" i="1" s="1"/>
  <c r="AE2328" i="1"/>
  <c r="AF2328" i="1" s="1"/>
  <c r="AG2328" i="1" s="1"/>
  <c r="AE2329" i="1"/>
  <c r="AF2329" i="1" s="1"/>
  <c r="AG2329" i="1" s="1"/>
  <c r="AE2330" i="1"/>
  <c r="AF2330" i="1" s="1"/>
  <c r="AG2330" i="1" s="1"/>
  <c r="AE2332" i="1"/>
  <c r="AF2332" i="1" s="1"/>
  <c r="AG2332" i="1" s="1"/>
  <c r="AE2333" i="1"/>
  <c r="AF2333" i="1" s="1"/>
  <c r="AG2333" i="1" s="1"/>
  <c r="AE2334" i="1"/>
  <c r="AF2334" i="1" s="1"/>
  <c r="AG2334" i="1" s="1"/>
  <c r="AE2335" i="1"/>
  <c r="AF2335" i="1" s="1"/>
  <c r="AG2335" i="1" s="1"/>
  <c r="AE2336" i="1"/>
  <c r="AF2336" i="1" s="1"/>
  <c r="AG2336" i="1" s="1"/>
  <c r="AE2338" i="1"/>
  <c r="AF2338" i="1" s="1"/>
  <c r="AG2338" i="1" s="1"/>
  <c r="AE2340" i="1"/>
  <c r="AF2340" i="1" s="1"/>
  <c r="AG2340" i="1" s="1"/>
  <c r="AE2341" i="1"/>
  <c r="AF2341" i="1" s="1"/>
  <c r="AG2341" i="1" s="1"/>
  <c r="AE2342" i="1"/>
  <c r="AF2342" i="1" s="1"/>
  <c r="AG2342" i="1" s="1"/>
  <c r="AE2343" i="1"/>
  <c r="AF2343" i="1" s="1"/>
  <c r="AG2343" i="1" s="1"/>
  <c r="AE2344" i="1"/>
  <c r="AF2344" i="1" s="1"/>
  <c r="AG2344" i="1" s="1"/>
  <c r="AE2345" i="1"/>
  <c r="AF2345" i="1" s="1"/>
  <c r="AG2345" i="1" s="1"/>
  <c r="AE2346" i="1"/>
  <c r="AF2346" i="1" s="1"/>
  <c r="AG2346" i="1" s="1"/>
  <c r="AE2347" i="1"/>
  <c r="AF2347" i="1" s="1"/>
  <c r="AG2347" i="1" s="1"/>
  <c r="AE2348" i="1"/>
  <c r="AF2348" i="1" s="1"/>
  <c r="AG2348" i="1" s="1"/>
  <c r="AE2349" i="1"/>
  <c r="AF2349" i="1" s="1"/>
  <c r="AG2349" i="1" s="1"/>
  <c r="AE2350" i="1"/>
  <c r="AF2350" i="1" s="1"/>
  <c r="AG2350" i="1" s="1"/>
  <c r="AE2351" i="1"/>
  <c r="AF2351" i="1" s="1"/>
  <c r="AG2351" i="1" s="1"/>
  <c r="AE2352" i="1"/>
  <c r="AF2352" i="1" s="1"/>
  <c r="AG2352" i="1" s="1"/>
  <c r="AE2353" i="1"/>
  <c r="AF2353" i="1" s="1"/>
  <c r="AG2353" i="1" s="1"/>
  <c r="AE2354" i="1"/>
  <c r="AF2354" i="1" s="1"/>
  <c r="AG2354" i="1" s="1"/>
  <c r="AE2356" i="1"/>
  <c r="AF2356" i="1" s="1"/>
  <c r="AG2356" i="1" s="1"/>
  <c r="AE2358" i="1"/>
  <c r="AF2358" i="1" s="1"/>
  <c r="AG2358" i="1" s="1"/>
  <c r="AE2360" i="1"/>
  <c r="AF2360" i="1" s="1"/>
  <c r="AG2360" i="1" s="1"/>
  <c r="AE2361" i="1"/>
  <c r="AF2361" i="1" s="1"/>
  <c r="AG2361" i="1" s="1"/>
  <c r="AE2362" i="1"/>
  <c r="AF2362" i="1" s="1"/>
  <c r="AG2362" i="1" s="1"/>
  <c r="AE2363" i="1"/>
  <c r="AF2363" i="1" s="1"/>
  <c r="AG2363" i="1" s="1"/>
  <c r="AE2364" i="1"/>
  <c r="AF2364" i="1" s="1"/>
  <c r="AG2364" i="1" s="1"/>
  <c r="AE2365" i="1"/>
  <c r="AF2365" i="1" s="1"/>
  <c r="AG2365" i="1" s="1"/>
  <c r="AE2366" i="1"/>
  <c r="AF2366" i="1" s="1"/>
  <c r="AG2366" i="1" s="1"/>
  <c r="AE2367" i="1"/>
  <c r="AF2367" i="1" s="1"/>
  <c r="AG2367" i="1" s="1"/>
  <c r="AE2368" i="1"/>
  <c r="AF2368" i="1" s="1"/>
  <c r="AG2368" i="1" s="1"/>
  <c r="AE2369" i="1"/>
  <c r="AF2369" i="1" s="1"/>
  <c r="AG2369" i="1" s="1"/>
  <c r="AE2370" i="1"/>
  <c r="AF2370" i="1" s="1"/>
  <c r="AG2370" i="1" s="1"/>
  <c r="AE2371" i="1"/>
  <c r="AF2371" i="1" s="1"/>
  <c r="AG2371" i="1" s="1"/>
  <c r="AE2373" i="1"/>
  <c r="AF2373" i="1" s="1"/>
  <c r="AG2373" i="1" s="1"/>
  <c r="AE2374" i="1"/>
  <c r="AF2374" i="1" s="1"/>
  <c r="AG2374" i="1" s="1"/>
  <c r="AE2375" i="1"/>
  <c r="AF2375" i="1" s="1"/>
  <c r="AG2375" i="1" s="1"/>
  <c r="AE2376" i="1"/>
  <c r="AF2376" i="1" s="1"/>
  <c r="AG2376" i="1" s="1"/>
  <c r="AE2377" i="1"/>
  <c r="AF2377" i="1" s="1"/>
  <c r="AG2377" i="1" s="1"/>
  <c r="AE2378" i="1"/>
  <c r="AF2378" i="1" s="1"/>
  <c r="AG2378" i="1" s="1"/>
  <c r="AE2379" i="1"/>
  <c r="AF2379" i="1" s="1"/>
  <c r="AG2379" i="1" s="1"/>
  <c r="AE2381" i="1"/>
  <c r="AF2381" i="1" s="1"/>
  <c r="AG2381" i="1" s="1"/>
  <c r="AE2382" i="1"/>
  <c r="AF2382" i="1" s="1"/>
  <c r="AG2382" i="1" s="1"/>
  <c r="AE2383" i="1"/>
  <c r="AF2383" i="1" s="1"/>
  <c r="AG2383" i="1" s="1"/>
  <c r="AE2384" i="1"/>
  <c r="AF2384" i="1" s="1"/>
  <c r="AG2384" i="1" s="1"/>
  <c r="AE2385" i="1"/>
  <c r="AF2385" i="1" s="1"/>
  <c r="AG2385" i="1" s="1"/>
  <c r="AE2386" i="1"/>
  <c r="AF2386" i="1" s="1"/>
  <c r="AG2386" i="1" s="1"/>
  <c r="AE2387" i="1"/>
  <c r="AF2387" i="1" s="1"/>
  <c r="AG2387" i="1" s="1"/>
  <c r="AE2388" i="1"/>
  <c r="AF2388" i="1" s="1"/>
  <c r="AG2388" i="1" s="1"/>
  <c r="AE2389" i="1"/>
  <c r="AF2389" i="1" s="1"/>
  <c r="AG2389" i="1" s="1"/>
  <c r="AE2390" i="1"/>
  <c r="AF2390" i="1" s="1"/>
  <c r="AG2390" i="1" s="1"/>
  <c r="AE2391" i="1"/>
  <c r="AF2391" i="1" s="1"/>
  <c r="AG2391" i="1" s="1"/>
  <c r="AE2392" i="1"/>
  <c r="AF2392" i="1" s="1"/>
  <c r="AG2392" i="1" s="1"/>
  <c r="AE2393" i="1"/>
  <c r="AF2393" i="1" s="1"/>
  <c r="AG2393" i="1" s="1"/>
  <c r="AE2395" i="1"/>
  <c r="AF2395" i="1" s="1"/>
  <c r="AG2395" i="1" s="1"/>
  <c r="AE2396" i="1"/>
  <c r="AF2396" i="1" s="1"/>
  <c r="AG2396" i="1" s="1"/>
  <c r="AE2397" i="1"/>
  <c r="AF2397" i="1" s="1"/>
  <c r="AG2397" i="1" s="1"/>
  <c r="AE2398" i="1"/>
  <c r="AF2398" i="1" s="1"/>
  <c r="AG2398" i="1" s="1"/>
  <c r="AE2399" i="1"/>
  <c r="AF2399" i="1" s="1"/>
  <c r="AG2399" i="1" s="1"/>
  <c r="AE2400" i="1"/>
  <c r="AF2400" i="1" s="1"/>
  <c r="AG2400" i="1" s="1"/>
  <c r="AE2401" i="1"/>
  <c r="AF2401" i="1" s="1"/>
  <c r="AG2401" i="1" s="1"/>
  <c r="AE2402" i="1"/>
  <c r="AF2402" i="1" s="1"/>
  <c r="AG2402" i="1" s="1"/>
  <c r="AE2403" i="1"/>
  <c r="AF2403" i="1" s="1"/>
  <c r="AG2403" i="1" s="1"/>
  <c r="AE2404" i="1"/>
  <c r="AF2404" i="1" s="1"/>
  <c r="AG2404" i="1" s="1"/>
  <c r="AE2405" i="1"/>
  <c r="AF2405" i="1" s="1"/>
  <c r="AG2405" i="1" s="1"/>
  <c r="AE2406" i="1"/>
  <c r="AF2406" i="1" s="1"/>
  <c r="AG2406" i="1" s="1"/>
  <c r="AE2408" i="1"/>
  <c r="AF2408" i="1" s="1"/>
  <c r="AG2408" i="1" s="1"/>
  <c r="AE2409" i="1"/>
  <c r="AF2409" i="1" s="1"/>
  <c r="AG2409" i="1" s="1"/>
  <c r="AE2410" i="1"/>
  <c r="AF2410" i="1" s="1"/>
  <c r="AG2410" i="1" s="1"/>
  <c r="AE2411" i="1"/>
  <c r="AF2411" i="1" s="1"/>
  <c r="AG2411" i="1" s="1"/>
  <c r="AE2413" i="1"/>
  <c r="AF2413" i="1" s="1"/>
  <c r="AG2413" i="1" s="1"/>
  <c r="AE2415" i="1"/>
  <c r="AF2415" i="1" s="1"/>
  <c r="AG2415" i="1" s="1"/>
  <c r="AE2416" i="1"/>
  <c r="AF2416" i="1" s="1"/>
  <c r="AG2416" i="1" s="1"/>
  <c r="AE2417" i="1"/>
  <c r="AF2417" i="1" s="1"/>
  <c r="AG2417" i="1" s="1"/>
  <c r="AE2418" i="1"/>
  <c r="AF2418" i="1" s="1"/>
  <c r="AG2418" i="1" s="1"/>
  <c r="AE2419" i="1"/>
  <c r="AF2419" i="1" s="1"/>
  <c r="AG2419" i="1" s="1"/>
  <c r="AE2421" i="1"/>
  <c r="AF2421" i="1" s="1"/>
  <c r="AG2421" i="1" s="1"/>
  <c r="AE2423" i="1"/>
  <c r="AF2423" i="1" s="1"/>
  <c r="AG2423" i="1" s="1"/>
  <c r="AE2424" i="1"/>
  <c r="AF2424" i="1" s="1"/>
  <c r="AG2424" i="1" s="1"/>
  <c r="AE2427" i="1"/>
  <c r="AF2427" i="1" s="1"/>
  <c r="AG2427" i="1" s="1"/>
  <c r="AE2428" i="1"/>
  <c r="AF2428" i="1" s="1"/>
  <c r="AG2428" i="1" s="1"/>
  <c r="AE2429" i="1"/>
  <c r="AF2429" i="1" s="1"/>
  <c r="AG2429" i="1" s="1"/>
  <c r="AE2430" i="1"/>
  <c r="AF2430" i="1" s="1"/>
  <c r="AG2430" i="1" s="1"/>
  <c r="AE2431" i="1"/>
  <c r="AF2431" i="1" s="1"/>
  <c r="AG2431" i="1" s="1"/>
  <c r="AE2433" i="1"/>
  <c r="AF2433" i="1" s="1"/>
  <c r="AG2433" i="1" s="1"/>
  <c r="AE2434" i="1"/>
  <c r="AF2434" i="1" s="1"/>
  <c r="AG2434" i="1" s="1"/>
  <c r="AE2435" i="1"/>
  <c r="AF2435" i="1" s="1"/>
  <c r="AG2435" i="1" s="1"/>
  <c r="AE2436" i="1"/>
  <c r="AF2436" i="1" s="1"/>
  <c r="AG2436" i="1" s="1"/>
  <c r="AE2437" i="1"/>
  <c r="AF2437" i="1" s="1"/>
  <c r="AG2437" i="1" s="1"/>
  <c r="AE2438" i="1"/>
  <c r="AF2438" i="1" s="1"/>
  <c r="AG2438" i="1" s="1"/>
  <c r="AE2439" i="1"/>
  <c r="AF2439" i="1" s="1"/>
  <c r="AG2439" i="1" s="1"/>
  <c r="AE2440" i="1"/>
  <c r="AF2440" i="1" s="1"/>
  <c r="AG2440" i="1" s="1"/>
  <c r="AE2441" i="1"/>
  <c r="AF2441" i="1" s="1"/>
  <c r="AG2441" i="1" s="1"/>
  <c r="AE2442" i="1"/>
  <c r="AF2442" i="1" s="1"/>
  <c r="AG2442" i="1" s="1"/>
  <c r="AE2443" i="1"/>
  <c r="AF2443" i="1" s="1"/>
  <c r="AG2443" i="1" s="1"/>
  <c r="AE2444" i="1"/>
  <c r="AF2444" i="1" s="1"/>
  <c r="AG2444" i="1" s="1"/>
  <c r="AE2445" i="1"/>
  <c r="AF2445" i="1" s="1"/>
  <c r="AG2445" i="1" s="1"/>
  <c r="AE2449" i="1"/>
  <c r="AF2449" i="1" s="1"/>
  <c r="AG2449" i="1" s="1"/>
  <c r="AE2450" i="1"/>
  <c r="AF2450" i="1" s="1"/>
  <c r="AG2450" i="1" s="1"/>
  <c r="AE2451" i="1"/>
  <c r="AF2451" i="1" s="1"/>
  <c r="AG2451" i="1" s="1"/>
  <c r="AE2452" i="1"/>
  <c r="AF2452" i="1" s="1"/>
  <c r="AG2452" i="1" s="1"/>
  <c r="AE2454" i="1"/>
  <c r="AF2454" i="1" s="1"/>
  <c r="AG2454" i="1" s="1"/>
  <c r="AE2455" i="1"/>
  <c r="AF2455" i="1" s="1"/>
  <c r="AG2455" i="1" s="1"/>
  <c r="AE2456" i="1"/>
  <c r="AF2456" i="1" s="1"/>
  <c r="AG2456" i="1" s="1"/>
  <c r="AE2458" i="1"/>
  <c r="AF2458" i="1" s="1"/>
  <c r="AG2458" i="1" s="1"/>
  <c r="AE2459" i="1"/>
  <c r="AF2459" i="1" s="1"/>
  <c r="AG2459" i="1" s="1"/>
  <c r="AE2460" i="1"/>
  <c r="AF2460" i="1" s="1"/>
  <c r="AG2460" i="1" s="1"/>
  <c r="AE2461" i="1"/>
  <c r="AF2461" i="1" s="1"/>
  <c r="AG2461" i="1" s="1"/>
  <c r="AE2462" i="1"/>
  <c r="AF2462" i="1" s="1"/>
  <c r="AG2462" i="1" s="1"/>
  <c r="AE2463" i="1"/>
  <c r="AF2463" i="1" s="1"/>
  <c r="AG2463" i="1" s="1"/>
  <c r="AE2464" i="1"/>
  <c r="AF2464" i="1" s="1"/>
  <c r="AG2464" i="1" s="1"/>
  <c r="AE2465" i="1"/>
  <c r="AF2465" i="1" s="1"/>
  <c r="AG2465" i="1" s="1"/>
  <c r="AE2466" i="1"/>
  <c r="AF2466" i="1" s="1"/>
  <c r="AG2466" i="1" s="1"/>
  <c r="AE2467" i="1"/>
  <c r="AF2467" i="1" s="1"/>
  <c r="AG2467" i="1" s="1"/>
  <c r="AE2468" i="1"/>
  <c r="AF2468" i="1" s="1"/>
  <c r="AG2468" i="1" s="1"/>
  <c r="AE2470" i="1"/>
  <c r="AF2470" i="1" s="1"/>
  <c r="AG2470" i="1" s="1"/>
  <c r="AE2471" i="1"/>
  <c r="AF2471" i="1" s="1"/>
  <c r="AG2471" i="1" s="1"/>
  <c r="AE2472" i="1"/>
  <c r="AF2472" i="1" s="1"/>
  <c r="AG2472" i="1" s="1"/>
  <c r="AE2473" i="1"/>
  <c r="AF2473" i="1" s="1"/>
  <c r="AG2473" i="1" s="1"/>
  <c r="AE2474" i="1"/>
  <c r="AF2474" i="1" s="1"/>
  <c r="AG2474" i="1" s="1"/>
  <c r="AE2475" i="1"/>
  <c r="AF2475" i="1" s="1"/>
  <c r="AG2475" i="1" s="1"/>
  <c r="AE2476" i="1"/>
  <c r="AF2476" i="1" s="1"/>
  <c r="AG2476" i="1" s="1"/>
  <c r="AE2477" i="1"/>
  <c r="AF2477" i="1" s="1"/>
  <c r="AG2477" i="1" s="1"/>
  <c r="AE2478" i="1"/>
  <c r="AF2478" i="1" s="1"/>
  <c r="AG2478" i="1" s="1"/>
  <c r="AE2479" i="1"/>
  <c r="AF2479" i="1" s="1"/>
  <c r="AG2479" i="1" s="1"/>
  <c r="AE2480" i="1"/>
  <c r="AF2480" i="1" s="1"/>
  <c r="AG2480" i="1" s="1"/>
  <c r="AE2481" i="1"/>
  <c r="AF2481" i="1" s="1"/>
  <c r="AG2481" i="1" s="1"/>
  <c r="AE2482" i="1"/>
  <c r="AF2482" i="1" s="1"/>
  <c r="AG2482" i="1" s="1"/>
  <c r="AE2483" i="1"/>
  <c r="AF2483" i="1" s="1"/>
  <c r="AG2483" i="1" s="1"/>
  <c r="AE2484" i="1"/>
  <c r="AF2484" i="1" s="1"/>
  <c r="AG2484" i="1" s="1"/>
  <c r="AE2485" i="1"/>
  <c r="AF2485" i="1" s="1"/>
  <c r="AG2485" i="1" s="1"/>
  <c r="AE2487" i="1"/>
  <c r="AF2487" i="1" s="1"/>
  <c r="AG2487" i="1" s="1"/>
  <c r="AE2488" i="1"/>
  <c r="AF2488" i="1" s="1"/>
  <c r="AG2488" i="1" s="1"/>
  <c r="AE2490" i="1"/>
  <c r="AF2490" i="1" s="1"/>
  <c r="AG2490" i="1" s="1"/>
  <c r="AE2491" i="1"/>
  <c r="AF2491" i="1" s="1"/>
  <c r="AG2491" i="1" s="1"/>
  <c r="AE2492" i="1"/>
  <c r="AF2492" i="1" s="1"/>
  <c r="AG2492" i="1" s="1"/>
  <c r="AE2495" i="1"/>
  <c r="AF2495" i="1" s="1"/>
  <c r="AG2495" i="1" s="1"/>
  <c r="AE2496" i="1"/>
  <c r="AF2496" i="1" s="1"/>
  <c r="AG2496" i="1" s="1"/>
  <c r="AE2499" i="1"/>
  <c r="AF2499" i="1" s="1"/>
  <c r="AG2499" i="1" s="1"/>
  <c r="AE2501" i="1"/>
  <c r="AF2501" i="1" s="1"/>
  <c r="AG2501" i="1" s="1"/>
  <c r="AE2502" i="1"/>
  <c r="AF2502" i="1" s="1"/>
  <c r="AG2502" i="1" s="1"/>
  <c r="AE2503" i="1"/>
  <c r="AF2503" i="1" s="1"/>
  <c r="AG2503" i="1" s="1"/>
  <c r="AE2504" i="1"/>
  <c r="AF2504" i="1" s="1"/>
  <c r="AG2504" i="1" s="1"/>
  <c r="AE2506" i="1"/>
  <c r="AF2506" i="1" s="1"/>
  <c r="AG2506" i="1" s="1"/>
  <c r="AE2507" i="1"/>
  <c r="AF2507" i="1" s="1"/>
  <c r="AG2507" i="1" s="1"/>
  <c r="AE2508" i="1"/>
  <c r="AF2508" i="1" s="1"/>
  <c r="AG2508" i="1" s="1"/>
  <c r="AE2509" i="1"/>
  <c r="AF2509" i="1" s="1"/>
  <c r="AG2509" i="1" s="1"/>
  <c r="AE2510" i="1"/>
  <c r="AF2510" i="1" s="1"/>
  <c r="AG2510" i="1" s="1"/>
  <c r="AE2511" i="1"/>
  <c r="AF2511" i="1" s="1"/>
  <c r="AG2511" i="1" s="1"/>
  <c r="AE2512" i="1"/>
  <c r="AF2512" i="1" s="1"/>
  <c r="AG2512" i="1" s="1"/>
  <c r="AE2513" i="1"/>
  <c r="AF2513" i="1" s="1"/>
  <c r="AG2513" i="1" s="1"/>
  <c r="AE2515" i="1"/>
  <c r="AF2515" i="1" s="1"/>
  <c r="AG2515" i="1" s="1"/>
  <c r="AE2516" i="1"/>
  <c r="AF2516" i="1" s="1"/>
  <c r="AG2516" i="1" s="1"/>
  <c r="AE2517" i="1"/>
  <c r="AF2517" i="1" s="1"/>
  <c r="AG2517" i="1" s="1"/>
  <c r="AE2518" i="1"/>
  <c r="AF2518" i="1" s="1"/>
  <c r="AG2518" i="1" s="1"/>
  <c r="AE2519" i="1"/>
  <c r="AF2519" i="1" s="1"/>
  <c r="AG2519" i="1" s="1"/>
  <c r="AE2520" i="1"/>
  <c r="AF2520" i="1" s="1"/>
  <c r="AG2520" i="1" s="1"/>
  <c r="AE2521" i="1"/>
  <c r="AF2521" i="1" s="1"/>
  <c r="AG2521" i="1" s="1"/>
  <c r="AE2522" i="1"/>
  <c r="AF2522" i="1" s="1"/>
  <c r="AG2522" i="1" s="1"/>
  <c r="AE2523" i="1"/>
  <c r="AF2523" i="1" s="1"/>
  <c r="AG2523" i="1" s="1"/>
  <c r="AE2524" i="1"/>
  <c r="AF2524" i="1" s="1"/>
  <c r="AG2524" i="1" s="1"/>
  <c r="AE2525" i="1"/>
  <c r="AF2525" i="1" s="1"/>
  <c r="AG2525" i="1" s="1"/>
  <c r="AE2526" i="1"/>
  <c r="AF2526" i="1" s="1"/>
  <c r="AG2526" i="1" s="1"/>
  <c r="AE2527" i="1"/>
  <c r="AF2527" i="1" s="1"/>
  <c r="AG2527" i="1" s="1"/>
  <c r="AE2528" i="1"/>
  <c r="AF2528" i="1" s="1"/>
  <c r="AG2528" i="1" s="1"/>
  <c r="AE2529" i="1"/>
  <c r="AF2529" i="1" s="1"/>
  <c r="AG2529" i="1" s="1"/>
  <c r="AE2530" i="1"/>
  <c r="AF2530" i="1" s="1"/>
  <c r="AG2530" i="1" s="1"/>
  <c r="AE2531" i="1"/>
  <c r="AF2531" i="1" s="1"/>
  <c r="AG2531" i="1" s="1"/>
  <c r="AE2532" i="1"/>
  <c r="AF2532" i="1" s="1"/>
  <c r="AG2532" i="1" s="1"/>
  <c r="AE2534" i="1"/>
  <c r="AF2534" i="1" s="1"/>
  <c r="AG2534" i="1" s="1"/>
  <c r="AE2535" i="1"/>
  <c r="AF2535" i="1" s="1"/>
  <c r="AG2535" i="1" s="1"/>
  <c r="AE2536" i="1"/>
  <c r="AF2536" i="1" s="1"/>
  <c r="AG2536" i="1" s="1"/>
  <c r="AE2537" i="1"/>
  <c r="AF2537" i="1" s="1"/>
  <c r="AG2537" i="1" s="1"/>
  <c r="AE2538" i="1"/>
  <c r="AF2538" i="1" s="1"/>
  <c r="AG2538" i="1" s="1"/>
  <c r="AE2539" i="1"/>
  <c r="AF2539" i="1" s="1"/>
  <c r="AG2539" i="1" s="1"/>
  <c r="AE2540" i="1"/>
  <c r="AF2540" i="1" s="1"/>
  <c r="AG2540" i="1" s="1"/>
  <c r="AE2541" i="1"/>
  <c r="AF2541" i="1" s="1"/>
  <c r="AG2541" i="1" s="1"/>
  <c r="AE2542" i="1"/>
  <c r="AF2542" i="1" s="1"/>
  <c r="AG2542" i="1" s="1"/>
  <c r="AE2543" i="1"/>
  <c r="AF2543" i="1" s="1"/>
  <c r="AG2543" i="1" s="1"/>
  <c r="AE2544" i="1"/>
  <c r="AF2544" i="1" s="1"/>
  <c r="AG2544" i="1" s="1"/>
  <c r="AE2545" i="1"/>
  <c r="AF2545" i="1" s="1"/>
  <c r="AG2545" i="1" s="1"/>
  <c r="AE2546" i="1"/>
  <c r="AF2546" i="1" s="1"/>
  <c r="AG2546" i="1" s="1"/>
  <c r="AE2547" i="1"/>
  <c r="AF2547" i="1" s="1"/>
  <c r="AG2547" i="1" s="1"/>
  <c r="AE2548" i="1"/>
  <c r="AF2548" i="1" s="1"/>
  <c r="AG2548" i="1" s="1"/>
  <c r="AE2549" i="1"/>
  <c r="AF2549" i="1" s="1"/>
  <c r="AG2549" i="1" s="1"/>
  <c r="AE2550" i="1"/>
  <c r="AF2550" i="1" s="1"/>
  <c r="AG2550" i="1" s="1"/>
  <c r="AE2552" i="1"/>
  <c r="AF2552" i="1" s="1"/>
  <c r="AG2552" i="1" s="1"/>
  <c r="AE2555" i="1"/>
  <c r="AF2555" i="1" s="1"/>
  <c r="AG2555" i="1" s="1"/>
  <c r="AE2556" i="1"/>
  <c r="AF2556" i="1" s="1"/>
  <c r="AG2556" i="1" s="1"/>
  <c r="AE2557" i="1"/>
  <c r="AF2557" i="1" s="1"/>
  <c r="AG2557" i="1" s="1"/>
  <c r="AE2558" i="1"/>
  <c r="AF2558" i="1" s="1"/>
  <c r="AG2558" i="1" s="1"/>
  <c r="AE2559" i="1"/>
  <c r="AF2559" i="1" s="1"/>
  <c r="AG2559" i="1" s="1"/>
  <c r="AE2560" i="1"/>
  <c r="AF2560" i="1" s="1"/>
  <c r="AG2560" i="1" s="1"/>
  <c r="AE2561" i="1"/>
  <c r="AF2561" i="1" s="1"/>
  <c r="AG2561" i="1" s="1"/>
  <c r="AE2562" i="1"/>
  <c r="AF2562" i="1" s="1"/>
  <c r="AG2562" i="1" s="1"/>
  <c r="AE2563" i="1"/>
  <c r="AF2563" i="1" s="1"/>
  <c r="AG2563" i="1" s="1"/>
  <c r="AE2564" i="1"/>
  <c r="AF2564" i="1" s="1"/>
  <c r="AG2564" i="1" s="1"/>
  <c r="AE2565" i="1"/>
  <c r="AF2565" i="1" s="1"/>
  <c r="AG2565" i="1" s="1"/>
  <c r="AE2566" i="1"/>
  <c r="AF2566" i="1" s="1"/>
  <c r="AG2566" i="1" s="1"/>
  <c r="AE2567" i="1"/>
  <c r="AF2567" i="1" s="1"/>
  <c r="AG2567" i="1" s="1"/>
  <c r="AE2568" i="1"/>
  <c r="AF2568" i="1" s="1"/>
  <c r="AG2568" i="1" s="1"/>
  <c r="AE2572" i="1"/>
  <c r="AF2572" i="1" s="1"/>
  <c r="AG2572" i="1" s="1"/>
  <c r="AE2573" i="1"/>
  <c r="AF2573" i="1" s="1"/>
  <c r="AG2573" i="1" s="1"/>
  <c r="AE2574" i="1"/>
  <c r="AF2574" i="1" s="1"/>
  <c r="AG2574" i="1" s="1"/>
  <c r="AE2575" i="1"/>
  <c r="AF2575" i="1" s="1"/>
  <c r="AG2575" i="1" s="1"/>
  <c r="AE2576" i="1"/>
  <c r="AF2576" i="1" s="1"/>
  <c r="AG2576" i="1" s="1"/>
  <c r="AE2578" i="1"/>
  <c r="AF2578" i="1" s="1"/>
  <c r="AG2578" i="1" s="1"/>
  <c r="AE2579" i="1"/>
  <c r="AF2579" i="1" s="1"/>
  <c r="AG2579" i="1" s="1"/>
  <c r="AE2580" i="1"/>
  <c r="AF2580" i="1" s="1"/>
  <c r="AG2580" i="1" s="1"/>
  <c r="AE2581" i="1"/>
  <c r="AF2581" i="1" s="1"/>
  <c r="AG2581" i="1" s="1"/>
  <c r="AE2582" i="1"/>
  <c r="AF2582" i="1" s="1"/>
  <c r="AG2582" i="1" s="1"/>
  <c r="AE2583" i="1"/>
  <c r="AF2583" i="1" s="1"/>
  <c r="AG2583" i="1" s="1"/>
  <c r="AE2584" i="1"/>
  <c r="AF2584" i="1" s="1"/>
  <c r="AG2584" i="1" s="1"/>
  <c r="AE2585" i="1"/>
  <c r="AF2585" i="1" s="1"/>
  <c r="AG2585" i="1" s="1"/>
  <c r="AE2586" i="1"/>
  <c r="AF2586" i="1" s="1"/>
  <c r="AG2586" i="1" s="1"/>
  <c r="AE2588" i="1"/>
  <c r="AF2588" i="1" s="1"/>
  <c r="AG2588" i="1" s="1"/>
  <c r="AE2589" i="1"/>
  <c r="AF2589" i="1" s="1"/>
  <c r="AG2589" i="1" s="1"/>
  <c r="AE2590" i="1"/>
  <c r="AF2590" i="1" s="1"/>
  <c r="AG2590" i="1" s="1"/>
  <c r="AE2591" i="1"/>
  <c r="AF2591" i="1" s="1"/>
  <c r="AG2591" i="1" s="1"/>
  <c r="AE2592" i="1"/>
  <c r="AF2592" i="1" s="1"/>
  <c r="AG2592" i="1" s="1"/>
  <c r="AE2593" i="1"/>
  <c r="AF2593" i="1" s="1"/>
  <c r="AG2593" i="1" s="1"/>
  <c r="AE2595" i="1"/>
  <c r="AF2595" i="1" s="1"/>
  <c r="AG2595" i="1" s="1"/>
  <c r="AE2596" i="1"/>
  <c r="AF2596" i="1" s="1"/>
  <c r="AG2596" i="1" s="1"/>
  <c r="AE2597" i="1"/>
  <c r="AF2597" i="1" s="1"/>
  <c r="AG2597" i="1" s="1"/>
  <c r="AE2598" i="1"/>
  <c r="AF2598" i="1" s="1"/>
  <c r="AG2598" i="1" s="1"/>
  <c r="AE2599" i="1"/>
  <c r="AF2599" i="1" s="1"/>
  <c r="AG2599" i="1" s="1"/>
  <c r="AE2600" i="1"/>
  <c r="AF2600" i="1" s="1"/>
  <c r="AG2600" i="1" s="1"/>
  <c r="AE2601" i="1"/>
  <c r="AF2601" i="1" s="1"/>
  <c r="AG2601" i="1" s="1"/>
  <c r="AE2602" i="1"/>
  <c r="AF2602" i="1" s="1"/>
  <c r="AG2602" i="1" s="1"/>
  <c r="AE2603" i="1"/>
  <c r="AF2603" i="1" s="1"/>
  <c r="AG2603" i="1" s="1"/>
  <c r="AE2604" i="1"/>
  <c r="AF2604" i="1" s="1"/>
  <c r="AG2604" i="1" s="1"/>
  <c r="AE2605" i="1"/>
  <c r="AF2605" i="1" s="1"/>
  <c r="AG2605" i="1" s="1"/>
  <c r="AE2606" i="1"/>
  <c r="AF2606" i="1" s="1"/>
  <c r="AG2606" i="1" s="1"/>
  <c r="AE2607" i="1"/>
  <c r="AF2607" i="1" s="1"/>
  <c r="AG2607" i="1" s="1"/>
  <c r="AE2608" i="1"/>
  <c r="AF2608" i="1" s="1"/>
  <c r="AG2608" i="1" s="1"/>
  <c r="AE2609" i="1"/>
  <c r="AF2609" i="1" s="1"/>
  <c r="AG2609" i="1" s="1"/>
  <c r="AE2610" i="1"/>
  <c r="AF2610" i="1" s="1"/>
  <c r="AG2610" i="1" s="1"/>
  <c r="AE2611" i="1"/>
  <c r="AF2611" i="1" s="1"/>
  <c r="AG2611" i="1" s="1"/>
  <c r="AE2612" i="1"/>
  <c r="AF2612" i="1" s="1"/>
  <c r="AG2612" i="1" s="1"/>
  <c r="AE2613" i="1"/>
  <c r="AF2613" i="1" s="1"/>
  <c r="AG2613" i="1" s="1"/>
  <c r="AE2615" i="1"/>
  <c r="AF2615" i="1" s="1"/>
  <c r="AG2615" i="1" s="1"/>
  <c r="AE2616" i="1"/>
  <c r="AF2616" i="1" s="1"/>
  <c r="AG2616" i="1" s="1"/>
  <c r="AE2617" i="1"/>
  <c r="AF2617" i="1" s="1"/>
  <c r="AG2617" i="1" s="1"/>
  <c r="AE2618" i="1"/>
  <c r="AF2618" i="1" s="1"/>
  <c r="AG2618" i="1" s="1"/>
  <c r="AE2620" i="1"/>
  <c r="AF2620" i="1" s="1"/>
  <c r="AG2620" i="1" s="1"/>
  <c r="AE2621" i="1"/>
  <c r="AF2621" i="1" s="1"/>
  <c r="AG2621" i="1" s="1"/>
  <c r="AE2622" i="1"/>
  <c r="AF2622" i="1" s="1"/>
  <c r="AG2622" i="1" s="1"/>
  <c r="AE2623" i="1"/>
  <c r="AF2623" i="1" s="1"/>
  <c r="AG2623" i="1" s="1"/>
  <c r="AE2624" i="1"/>
  <c r="AF2624" i="1" s="1"/>
  <c r="AG2624" i="1" s="1"/>
  <c r="AE2625" i="1"/>
  <c r="AF2625" i="1" s="1"/>
  <c r="AG2625" i="1" s="1"/>
  <c r="AE2626" i="1"/>
  <c r="AF2626" i="1" s="1"/>
  <c r="AG2626" i="1" s="1"/>
  <c r="AE2627" i="1"/>
  <c r="AF2627" i="1" s="1"/>
  <c r="AG2627" i="1" s="1"/>
  <c r="AE2630" i="1"/>
  <c r="AF2630" i="1" s="1"/>
  <c r="AG2630" i="1" s="1"/>
  <c r="AE2632" i="1"/>
  <c r="AF2632" i="1" s="1"/>
  <c r="AG2632" i="1" s="1"/>
  <c r="AE2633" i="1"/>
  <c r="AF2633" i="1" s="1"/>
  <c r="AG2633" i="1" s="1"/>
  <c r="AE2634" i="1"/>
  <c r="AF2634" i="1" s="1"/>
  <c r="AG2634" i="1" s="1"/>
  <c r="AE2635" i="1"/>
  <c r="AF2635" i="1" s="1"/>
  <c r="AG2635" i="1" s="1"/>
  <c r="AE2636" i="1"/>
  <c r="AF2636" i="1" s="1"/>
  <c r="AG2636" i="1" s="1"/>
  <c r="AE2637" i="1"/>
  <c r="AF2637" i="1" s="1"/>
  <c r="AG2637" i="1" s="1"/>
  <c r="AE2638" i="1"/>
  <c r="AF2638" i="1" s="1"/>
  <c r="AG2638" i="1" s="1"/>
  <c r="AE2639" i="1"/>
  <c r="AF2639" i="1" s="1"/>
  <c r="AG2639" i="1" s="1"/>
  <c r="AE2640" i="1"/>
  <c r="AF2640" i="1" s="1"/>
  <c r="AG2640" i="1" s="1"/>
  <c r="AE2641" i="1"/>
  <c r="AF2641" i="1" s="1"/>
  <c r="AG2641" i="1" s="1"/>
  <c r="AE2642" i="1"/>
  <c r="AF2642" i="1" s="1"/>
  <c r="AG2642" i="1" s="1"/>
  <c r="AE2643" i="1"/>
  <c r="AF2643" i="1" s="1"/>
  <c r="AG2643" i="1" s="1"/>
  <c r="AE2644" i="1"/>
  <c r="AF2644" i="1" s="1"/>
  <c r="AG2644" i="1" s="1"/>
  <c r="AE2645" i="1"/>
  <c r="AF2645" i="1" s="1"/>
  <c r="AG2645" i="1" s="1"/>
  <c r="AE2646" i="1"/>
  <c r="AF2646" i="1" s="1"/>
  <c r="AG2646" i="1" s="1"/>
  <c r="AE2647" i="1"/>
  <c r="AF2647" i="1" s="1"/>
  <c r="AG2647" i="1" s="1"/>
  <c r="AE2648" i="1"/>
  <c r="AF2648" i="1" s="1"/>
  <c r="AG2648" i="1" s="1"/>
  <c r="AE2649" i="1"/>
  <c r="AF2649" i="1" s="1"/>
  <c r="AG2649" i="1" s="1"/>
  <c r="AE2650" i="1"/>
  <c r="AF2650" i="1" s="1"/>
  <c r="AG2650" i="1" s="1"/>
  <c r="AE2651" i="1"/>
  <c r="AF2651" i="1" s="1"/>
  <c r="AG2651" i="1" s="1"/>
  <c r="AE2653" i="1"/>
  <c r="AF2653" i="1" s="1"/>
  <c r="AG2653" i="1" s="1"/>
  <c r="AE2654" i="1"/>
  <c r="AF2654" i="1" s="1"/>
  <c r="AG2654" i="1" s="1"/>
  <c r="AE2655" i="1"/>
  <c r="AF2655" i="1" s="1"/>
  <c r="AG2655" i="1" s="1"/>
  <c r="AE2657" i="1"/>
  <c r="AF2657" i="1" s="1"/>
  <c r="AG2657" i="1" s="1"/>
  <c r="AE2658" i="1"/>
  <c r="AF2658" i="1" s="1"/>
  <c r="AG2658" i="1" s="1"/>
  <c r="AE2659" i="1"/>
  <c r="AF2659" i="1" s="1"/>
  <c r="AG2659" i="1" s="1"/>
  <c r="AE2660" i="1"/>
  <c r="AF2660" i="1" s="1"/>
  <c r="AG2660" i="1" s="1"/>
  <c r="AE2661" i="1"/>
  <c r="AF2661" i="1" s="1"/>
  <c r="AG2661" i="1" s="1"/>
  <c r="AE2662" i="1"/>
  <c r="AF2662" i="1" s="1"/>
  <c r="AG2662" i="1" s="1"/>
  <c r="AE2663" i="1"/>
  <c r="AF2663" i="1" s="1"/>
  <c r="AG2663" i="1" s="1"/>
  <c r="AE2664" i="1"/>
  <c r="AF2664" i="1" s="1"/>
  <c r="AG2664" i="1" s="1"/>
  <c r="AE2665" i="1"/>
  <c r="AF2665" i="1" s="1"/>
  <c r="AG2665" i="1" s="1"/>
  <c r="AE2668" i="1"/>
  <c r="AF2668" i="1" s="1"/>
  <c r="AG2668" i="1" s="1"/>
  <c r="AE2669" i="1"/>
  <c r="AF2669" i="1" s="1"/>
  <c r="AG2669" i="1" s="1"/>
  <c r="AE2670" i="1"/>
  <c r="AF2670" i="1" s="1"/>
  <c r="AG2670" i="1" s="1"/>
  <c r="AE2671" i="1"/>
  <c r="AF2671" i="1" s="1"/>
  <c r="AG2671" i="1" s="1"/>
  <c r="AE2672" i="1"/>
  <c r="AF2672" i="1" s="1"/>
  <c r="AG2672" i="1" s="1"/>
  <c r="AE2673" i="1"/>
  <c r="AF2673" i="1" s="1"/>
  <c r="AG2673" i="1" s="1"/>
  <c r="AE2674" i="1"/>
  <c r="AF2674" i="1" s="1"/>
  <c r="AG2674" i="1" s="1"/>
  <c r="AE2675" i="1"/>
  <c r="AF2675" i="1" s="1"/>
  <c r="AG2675" i="1" s="1"/>
  <c r="AE2676" i="1"/>
  <c r="AF2676" i="1" s="1"/>
  <c r="AG2676" i="1" s="1"/>
  <c r="AE2677" i="1"/>
  <c r="AF2677" i="1" s="1"/>
  <c r="AG2677" i="1" s="1"/>
  <c r="AE2678" i="1"/>
  <c r="AF2678" i="1" s="1"/>
  <c r="AG2678" i="1" s="1"/>
  <c r="AE2679" i="1"/>
  <c r="AF2679" i="1" s="1"/>
  <c r="AG2679" i="1" s="1"/>
  <c r="AE2680" i="1"/>
  <c r="AF2680" i="1" s="1"/>
  <c r="AG2680" i="1" s="1"/>
  <c r="AE2681" i="1"/>
  <c r="AF2681" i="1" s="1"/>
  <c r="AG2681" i="1" s="1"/>
  <c r="AE2682" i="1"/>
  <c r="AF2682" i="1" s="1"/>
  <c r="AG2682" i="1" s="1"/>
  <c r="AE2683" i="1"/>
  <c r="AF2683" i="1" s="1"/>
  <c r="AG2683" i="1" s="1"/>
  <c r="AE2684" i="1"/>
  <c r="AF2684" i="1" s="1"/>
  <c r="AG2684" i="1" s="1"/>
  <c r="AE2688" i="1"/>
  <c r="AF2688" i="1" s="1"/>
  <c r="AG2688" i="1" s="1"/>
  <c r="AE2691" i="1"/>
  <c r="AF2691" i="1" s="1"/>
  <c r="AG2691" i="1" s="1"/>
  <c r="AE2692" i="1"/>
  <c r="AF2692" i="1" s="1"/>
  <c r="AG2692" i="1" s="1"/>
  <c r="AE2693" i="1"/>
  <c r="AF2693" i="1" s="1"/>
  <c r="AG2693" i="1" s="1"/>
  <c r="AE2694" i="1"/>
  <c r="AF2694" i="1" s="1"/>
  <c r="AG2694" i="1" s="1"/>
  <c r="AE2697" i="1"/>
  <c r="AF2697" i="1" s="1"/>
  <c r="AG2697" i="1" s="1"/>
  <c r="AE2698" i="1"/>
  <c r="AF2698" i="1" s="1"/>
  <c r="AG2698" i="1" s="1"/>
  <c r="AE2699" i="1"/>
  <c r="AF2699" i="1" s="1"/>
  <c r="AG2699" i="1" s="1"/>
  <c r="AE2700" i="1"/>
  <c r="AF2700" i="1" s="1"/>
  <c r="AG2700" i="1" s="1"/>
  <c r="AE2702" i="1"/>
  <c r="AF2702" i="1" s="1"/>
  <c r="AG2702" i="1" s="1"/>
  <c r="AE2703" i="1"/>
  <c r="AF2703" i="1" s="1"/>
  <c r="AG2703" i="1" s="1"/>
  <c r="AE2704" i="1"/>
  <c r="AF2704" i="1" s="1"/>
  <c r="AG2704" i="1" s="1"/>
  <c r="AE2705" i="1"/>
  <c r="AF2705" i="1" s="1"/>
  <c r="AG2705" i="1" s="1"/>
  <c r="AE2708" i="1"/>
  <c r="AF2708" i="1" s="1"/>
  <c r="AG2708" i="1" s="1"/>
  <c r="AE2709" i="1"/>
  <c r="AF2709" i="1" s="1"/>
  <c r="AG2709" i="1" s="1"/>
  <c r="AE2710" i="1"/>
  <c r="AF2710" i="1" s="1"/>
  <c r="AG2710" i="1" s="1"/>
  <c r="AE2712" i="1"/>
  <c r="AF2712" i="1" s="1"/>
  <c r="AG2712" i="1" s="1"/>
  <c r="AE2713" i="1"/>
  <c r="AF2713" i="1" s="1"/>
  <c r="AG2713" i="1" s="1"/>
  <c r="AE2714" i="1"/>
  <c r="AF2714" i="1" s="1"/>
  <c r="AG2714" i="1" s="1"/>
  <c r="AE2715" i="1"/>
  <c r="AF2715" i="1" s="1"/>
  <c r="AG2715" i="1" s="1"/>
  <c r="AE2718" i="1"/>
  <c r="AF2718" i="1" s="1"/>
  <c r="AG2718" i="1" s="1"/>
  <c r="AE2720" i="1"/>
  <c r="AF2720" i="1" s="1"/>
  <c r="AG2720" i="1" s="1"/>
  <c r="AE2721" i="1"/>
  <c r="AF2721" i="1" s="1"/>
  <c r="AG2721" i="1" s="1"/>
  <c r="AE2724" i="1"/>
  <c r="AF2724" i="1" s="1"/>
  <c r="AG2724" i="1" s="1"/>
  <c r="AE2726" i="1"/>
  <c r="AF2726" i="1" s="1"/>
  <c r="AG2726" i="1" s="1"/>
  <c r="AE2727" i="1"/>
  <c r="AF2727" i="1" s="1"/>
  <c r="AG2727" i="1" s="1"/>
  <c r="AE2728" i="1"/>
  <c r="AF2728" i="1" s="1"/>
  <c r="AG2728" i="1" s="1"/>
  <c r="AE2729" i="1"/>
  <c r="AF2729" i="1" s="1"/>
  <c r="AG2729" i="1" s="1"/>
  <c r="AE2730" i="1"/>
  <c r="AF2730" i="1" s="1"/>
  <c r="AG2730" i="1" s="1"/>
  <c r="AE2731" i="1"/>
  <c r="AF2731" i="1" s="1"/>
  <c r="AG2731" i="1" s="1"/>
  <c r="AE2732" i="1"/>
  <c r="AF2732" i="1" s="1"/>
  <c r="AG2732" i="1" s="1"/>
  <c r="AE2733" i="1"/>
  <c r="AF2733" i="1" s="1"/>
  <c r="AG2733" i="1" s="1"/>
  <c r="AE2735" i="1"/>
  <c r="AF2735" i="1" s="1"/>
  <c r="AG2735" i="1" s="1"/>
  <c r="AE2736" i="1"/>
  <c r="AF2736" i="1" s="1"/>
  <c r="AG2736" i="1" s="1"/>
  <c r="AE2739" i="1"/>
  <c r="AF2739" i="1" s="1"/>
  <c r="AG2739" i="1" s="1"/>
  <c r="AE2740" i="1"/>
  <c r="AF2740" i="1" s="1"/>
  <c r="AG2740" i="1" s="1"/>
  <c r="AE2741" i="1"/>
  <c r="AF2741" i="1" s="1"/>
  <c r="AG2741" i="1" s="1"/>
  <c r="AE2742" i="1"/>
  <c r="AF2742" i="1" s="1"/>
  <c r="AG2742" i="1" s="1"/>
  <c r="AE2743" i="1"/>
  <c r="AF2743" i="1" s="1"/>
  <c r="AG2743" i="1" s="1"/>
  <c r="AE2744" i="1"/>
  <c r="AF2744" i="1" s="1"/>
  <c r="AG2744" i="1" s="1"/>
  <c r="AE2745" i="1"/>
  <c r="AF2745" i="1" s="1"/>
  <c r="AG2745" i="1" s="1"/>
  <c r="AE2746" i="1"/>
  <c r="AF2746" i="1" s="1"/>
  <c r="AG2746" i="1" s="1"/>
  <c r="AE2748" i="1"/>
  <c r="AF2748" i="1" s="1"/>
  <c r="AG2748" i="1" s="1"/>
  <c r="AE2749" i="1"/>
  <c r="AF2749" i="1" s="1"/>
  <c r="AG2749" i="1" s="1"/>
  <c r="AE2750" i="1"/>
  <c r="AF2750" i="1" s="1"/>
  <c r="AG2750" i="1" s="1"/>
  <c r="AE2751" i="1"/>
  <c r="AF2751" i="1" s="1"/>
  <c r="AG2751" i="1" s="1"/>
  <c r="AE2752" i="1"/>
  <c r="AF2752" i="1" s="1"/>
  <c r="AG2752" i="1" s="1"/>
  <c r="AE2753" i="1"/>
  <c r="AF2753" i="1" s="1"/>
  <c r="AG2753" i="1" s="1"/>
  <c r="AE2754" i="1"/>
  <c r="AF2754" i="1" s="1"/>
  <c r="AG2754" i="1" s="1"/>
  <c r="AE2755" i="1"/>
  <c r="AF2755" i="1" s="1"/>
  <c r="AG2755" i="1" s="1"/>
  <c r="AE2756" i="1"/>
  <c r="AF2756" i="1" s="1"/>
  <c r="AG2756" i="1" s="1"/>
  <c r="AE2758" i="1"/>
  <c r="AF2758" i="1" s="1"/>
  <c r="AG2758" i="1" s="1"/>
  <c r="AE2759" i="1"/>
  <c r="AF2759" i="1" s="1"/>
  <c r="AG2759" i="1" s="1"/>
  <c r="AE2760" i="1"/>
  <c r="AF2760" i="1" s="1"/>
  <c r="AG2760" i="1" s="1"/>
  <c r="AE2761" i="1"/>
  <c r="AF2761" i="1" s="1"/>
  <c r="AG2761" i="1" s="1"/>
  <c r="AE2762" i="1"/>
  <c r="AF2762" i="1" s="1"/>
  <c r="AG2762" i="1" s="1"/>
  <c r="AE2764" i="1"/>
  <c r="AF2764" i="1" s="1"/>
  <c r="AG2764" i="1" s="1"/>
  <c r="AE2765" i="1"/>
  <c r="AF2765" i="1" s="1"/>
  <c r="AG2765" i="1" s="1"/>
  <c r="AE2766" i="1"/>
  <c r="AF2766" i="1" s="1"/>
  <c r="AG2766" i="1" s="1"/>
  <c r="AE2767" i="1"/>
  <c r="AF2767" i="1" s="1"/>
  <c r="AG2767" i="1" s="1"/>
  <c r="AE2768" i="1"/>
  <c r="AF2768" i="1" s="1"/>
  <c r="AG2768" i="1" s="1"/>
  <c r="AE2769" i="1"/>
  <c r="AF2769" i="1" s="1"/>
  <c r="AG2769" i="1" s="1"/>
  <c r="AE2771" i="1"/>
  <c r="AF2771" i="1" s="1"/>
  <c r="AG2771" i="1" s="1"/>
  <c r="AE2772" i="1"/>
  <c r="AF2772" i="1" s="1"/>
  <c r="AG2772" i="1" s="1"/>
  <c r="AE2773" i="1"/>
  <c r="AF2773" i="1" s="1"/>
  <c r="AG2773" i="1" s="1"/>
  <c r="AE2774" i="1"/>
  <c r="AF2774" i="1" s="1"/>
  <c r="AG2774" i="1" s="1"/>
  <c r="AE2776" i="1"/>
  <c r="AF2776" i="1" s="1"/>
  <c r="AG2776" i="1" s="1"/>
  <c r="AE2777" i="1"/>
  <c r="AF2777" i="1" s="1"/>
  <c r="AG2777" i="1" s="1"/>
  <c r="AE2778" i="1"/>
  <c r="AF2778" i="1" s="1"/>
  <c r="AG2778" i="1" s="1"/>
  <c r="AE2780" i="1"/>
  <c r="AF2780" i="1" s="1"/>
  <c r="AG2780" i="1" s="1"/>
  <c r="AE2781" i="1"/>
  <c r="AF2781" i="1" s="1"/>
  <c r="AG2781" i="1" s="1"/>
  <c r="AE2782" i="1"/>
  <c r="AF2782" i="1" s="1"/>
  <c r="AG2782" i="1" s="1"/>
  <c r="AE2783" i="1"/>
  <c r="AF2783" i="1" s="1"/>
  <c r="AG2783" i="1" s="1"/>
  <c r="AE2784" i="1"/>
  <c r="AF2784" i="1" s="1"/>
  <c r="AG2784" i="1" s="1"/>
  <c r="AE2785" i="1"/>
  <c r="AF2785" i="1" s="1"/>
  <c r="AG2785" i="1" s="1"/>
  <c r="AE2787" i="1"/>
  <c r="AF2787" i="1" s="1"/>
  <c r="AG2787" i="1" s="1"/>
  <c r="AE2788" i="1"/>
  <c r="AF2788" i="1" s="1"/>
  <c r="AG2788" i="1" s="1"/>
  <c r="AE2790" i="1"/>
  <c r="AF2790" i="1" s="1"/>
  <c r="AG2790" i="1" s="1"/>
  <c r="AE2791" i="1"/>
  <c r="AF2791" i="1" s="1"/>
  <c r="AG2791" i="1" s="1"/>
  <c r="AE2792" i="1"/>
  <c r="AF2792" i="1" s="1"/>
  <c r="AG2792" i="1" s="1"/>
  <c r="AE2794" i="1"/>
  <c r="AF2794" i="1" s="1"/>
  <c r="AG2794" i="1" s="1"/>
  <c r="AE2795" i="1"/>
  <c r="AF2795" i="1" s="1"/>
  <c r="AG2795" i="1" s="1"/>
  <c r="AE2796" i="1"/>
  <c r="AF2796" i="1" s="1"/>
  <c r="AG2796" i="1" s="1"/>
  <c r="AE2797" i="1"/>
  <c r="AF2797" i="1" s="1"/>
  <c r="AG2797" i="1" s="1"/>
  <c r="AE2798" i="1"/>
  <c r="AF2798" i="1" s="1"/>
  <c r="AG2798" i="1" s="1"/>
  <c r="AE2799" i="1"/>
  <c r="AF2799" i="1" s="1"/>
  <c r="AG2799" i="1" s="1"/>
  <c r="AE2800" i="1"/>
  <c r="AF2800" i="1" s="1"/>
  <c r="AG2800" i="1" s="1"/>
  <c r="AE2801" i="1"/>
  <c r="AF2801" i="1" s="1"/>
  <c r="AG2801" i="1" s="1"/>
  <c r="AE2802" i="1"/>
  <c r="AF2802" i="1" s="1"/>
  <c r="AG2802" i="1" s="1"/>
  <c r="AE2803" i="1"/>
  <c r="AF2803" i="1" s="1"/>
  <c r="AG2803" i="1" s="1"/>
  <c r="AE2804" i="1"/>
  <c r="AF2804" i="1" s="1"/>
  <c r="AG2804" i="1" s="1"/>
  <c r="AE2805" i="1"/>
  <c r="AF2805" i="1" s="1"/>
  <c r="AG2805" i="1" s="1"/>
  <c r="AE2806" i="1"/>
  <c r="AF2806" i="1" s="1"/>
  <c r="AG2806" i="1" s="1"/>
  <c r="AE2808" i="1"/>
  <c r="AF2808" i="1" s="1"/>
  <c r="AG2808" i="1" s="1"/>
  <c r="AE2809" i="1"/>
  <c r="AF2809" i="1" s="1"/>
  <c r="AG2809" i="1" s="1"/>
  <c r="AE2811" i="1"/>
  <c r="AF2811" i="1" s="1"/>
  <c r="AG2811" i="1" s="1"/>
  <c r="AE2812" i="1"/>
  <c r="AF2812" i="1" s="1"/>
  <c r="AG2812" i="1" s="1"/>
  <c r="AE2813" i="1"/>
  <c r="AF2813" i="1" s="1"/>
  <c r="AG2813" i="1" s="1"/>
  <c r="AE2814" i="1"/>
  <c r="AF2814" i="1" s="1"/>
  <c r="AG2814" i="1" s="1"/>
  <c r="AE2815" i="1"/>
  <c r="AF2815" i="1" s="1"/>
  <c r="AG2815" i="1" s="1"/>
  <c r="AE2816" i="1"/>
  <c r="AF2816" i="1" s="1"/>
  <c r="AG2816" i="1" s="1"/>
  <c r="AE2817" i="1"/>
  <c r="AF2817" i="1" s="1"/>
  <c r="AG2817" i="1" s="1"/>
  <c r="AE2818" i="1"/>
  <c r="AF2818" i="1" s="1"/>
  <c r="AG2818" i="1" s="1"/>
  <c r="AE2819" i="1"/>
  <c r="AF2819" i="1" s="1"/>
  <c r="AG2819" i="1" s="1"/>
  <c r="AE2820" i="1"/>
  <c r="AF2820" i="1" s="1"/>
  <c r="AG2820" i="1" s="1"/>
  <c r="AE2821" i="1"/>
  <c r="AF2821" i="1" s="1"/>
  <c r="AG2821" i="1" s="1"/>
  <c r="AE2822" i="1"/>
  <c r="AF2822" i="1" s="1"/>
  <c r="AG2822" i="1" s="1"/>
  <c r="AE2823" i="1"/>
  <c r="AF2823" i="1" s="1"/>
  <c r="AG2823" i="1" s="1"/>
  <c r="AE2824" i="1"/>
  <c r="AF2824" i="1" s="1"/>
  <c r="AG2824" i="1" s="1"/>
  <c r="AE2825" i="1"/>
  <c r="AF2825" i="1" s="1"/>
  <c r="AG2825" i="1" s="1"/>
  <c r="AE2826" i="1"/>
  <c r="AF2826" i="1" s="1"/>
  <c r="AG2826" i="1" s="1"/>
  <c r="AE2827" i="1"/>
  <c r="AF2827" i="1" s="1"/>
  <c r="AG2827" i="1" s="1"/>
  <c r="AE2830" i="1"/>
  <c r="AF2830" i="1" s="1"/>
  <c r="AG2830" i="1" s="1"/>
  <c r="AE2831" i="1"/>
  <c r="AF2831" i="1" s="1"/>
  <c r="AG2831" i="1" s="1"/>
  <c r="AE2832" i="1"/>
  <c r="AF2832" i="1" s="1"/>
  <c r="AG2832" i="1" s="1"/>
  <c r="AE2834" i="1"/>
  <c r="AF2834" i="1" s="1"/>
  <c r="AG2834" i="1" s="1"/>
  <c r="AE2835" i="1"/>
  <c r="AF2835" i="1" s="1"/>
  <c r="AG2835" i="1" s="1"/>
  <c r="AE2836" i="1"/>
  <c r="AF2836" i="1" s="1"/>
  <c r="AG2836" i="1" s="1"/>
  <c r="AE2837" i="1"/>
  <c r="AF2837" i="1" s="1"/>
  <c r="AG2837" i="1" s="1"/>
  <c r="AE2838" i="1"/>
  <c r="AF2838" i="1" s="1"/>
  <c r="AG2838" i="1" s="1"/>
  <c r="AE2841" i="1"/>
  <c r="AF2841" i="1" s="1"/>
  <c r="AG2841" i="1" s="1"/>
  <c r="AE2843" i="1"/>
  <c r="AF2843" i="1" s="1"/>
  <c r="AG2843" i="1" s="1"/>
  <c r="AE2844" i="1"/>
  <c r="AF2844" i="1" s="1"/>
  <c r="AG2844" i="1" s="1"/>
  <c r="AE2845" i="1"/>
  <c r="AF2845" i="1" s="1"/>
  <c r="AG2845" i="1" s="1"/>
  <c r="AE2846" i="1"/>
  <c r="AF2846" i="1" s="1"/>
  <c r="AG2846" i="1" s="1"/>
  <c r="AE2847" i="1"/>
  <c r="AF2847" i="1" s="1"/>
  <c r="AG2847" i="1" s="1"/>
  <c r="AE2848" i="1"/>
  <c r="AF2848" i="1" s="1"/>
  <c r="AG2848" i="1" s="1"/>
  <c r="AE2849" i="1"/>
  <c r="AF2849" i="1" s="1"/>
  <c r="AG2849" i="1" s="1"/>
  <c r="AE2850" i="1"/>
  <c r="AF2850" i="1" s="1"/>
  <c r="AG2850" i="1" s="1"/>
  <c r="AE2851" i="1"/>
  <c r="AF2851" i="1" s="1"/>
  <c r="AG2851" i="1" s="1"/>
  <c r="AE2853" i="1"/>
  <c r="AF2853" i="1" s="1"/>
  <c r="AG2853" i="1" s="1"/>
  <c r="AE2854" i="1"/>
  <c r="AF2854" i="1" s="1"/>
  <c r="AG2854" i="1" s="1"/>
  <c r="AE2855" i="1"/>
  <c r="AF2855" i="1" s="1"/>
  <c r="AG2855" i="1" s="1"/>
  <c r="AE2856" i="1"/>
  <c r="AF2856" i="1" s="1"/>
  <c r="AG2856" i="1" s="1"/>
  <c r="AE2857" i="1"/>
  <c r="AF2857" i="1" s="1"/>
  <c r="AG2857" i="1" s="1"/>
  <c r="AE2858" i="1"/>
  <c r="AF2858" i="1" s="1"/>
  <c r="AG2858" i="1" s="1"/>
  <c r="AE2859" i="1"/>
  <c r="AF2859" i="1" s="1"/>
  <c r="AG2859" i="1" s="1"/>
  <c r="AE2861" i="1"/>
  <c r="AF2861" i="1" s="1"/>
  <c r="AG2861" i="1" s="1"/>
  <c r="AE2862" i="1"/>
  <c r="AF2862" i="1" s="1"/>
  <c r="AG2862" i="1" s="1"/>
  <c r="AE2863" i="1"/>
  <c r="AF2863" i="1" s="1"/>
  <c r="AG2863" i="1" s="1"/>
  <c r="AE2864" i="1"/>
  <c r="AF2864" i="1" s="1"/>
  <c r="AG2864" i="1" s="1"/>
  <c r="AE2865" i="1"/>
  <c r="AF2865" i="1" s="1"/>
  <c r="AG2865" i="1" s="1"/>
  <c r="AE2866" i="1"/>
  <c r="AF2866" i="1" s="1"/>
  <c r="AG2866" i="1" s="1"/>
  <c r="AE2867" i="1"/>
  <c r="AF2867" i="1" s="1"/>
  <c r="AG2867" i="1" s="1"/>
  <c r="AE2869" i="1"/>
  <c r="AF2869" i="1" s="1"/>
  <c r="AG2869" i="1" s="1"/>
  <c r="AE2870" i="1"/>
  <c r="AF2870" i="1" s="1"/>
  <c r="AG2870" i="1" s="1"/>
  <c r="AE2871" i="1"/>
  <c r="AF2871" i="1" s="1"/>
  <c r="AG2871" i="1" s="1"/>
  <c r="AE2872" i="1"/>
  <c r="AF2872" i="1" s="1"/>
  <c r="AG2872" i="1" s="1"/>
  <c r="AE2873" i="1"/>
  <c r="AF2873" i="1" s="1"/>
  <c r="AG2873" i="1" s="1"/>
  <c r="AE2874" i="1"/>
  <c r="AF2874" i="1" s="1"/>
  <c r="AG2874" i="1" s="1"/>
  <c r="AE2875" i="1"/>
  <c r="AF2875" i="1" s="1"/>
  <c r="AG2875" i="1" s="1"/>
  <c r="AE2876" i="1"/>
  <c r="AF2876" i="1" s="1"/>
  <c r="AG2876" i="1" s="1"/>
  <c r="AE2877" i="1"/>
  <c r="AF2877" i="1" s="1"/>
  <c r="AG2877" i="1" s="1"/>
  <c r="AE2878" i="1"/>
  <c r="AF2878" i="1" s="1"/>
  <c r="AG2878" i="1" s="1"/>
  <c r="AE2879" i="1"/>
  <c r="AF2879" i="1" s="1"/>
  <c r="AG2879" i="1" s="1"/>
  <c r="AE2880" i="1"/>
  <c r="AF2880" i="1" s="1"/>
  <c r="AG2880" i="1" s="1"/>
  <c r="AE2881" i="1"/>
  <c r="AF2881" i="1" s="1"/>
  <c r="AG2881" i="1" s="1"/>
  <c r="AE2882" i="1"/>
  <c r="AF2882" i="1" s="1"/>
  <c r="AG2882" i="1" s="1"/>
  <c r="AE2883" i="1"/>
  <c r="AF2883" i="1" s="1"/>
  <c r="AG2883" i="1" s="1"/>
  <c r="AE2884" i="1"/>
  <c r="AF2884" i="1" s="1"/>
  <c r="AG2884" i="1" s="1"/>
  <c r="AE2885" i="1"/>
  <c r="AF2885" i="1" s="1"/>
  <c r="AG2885" i="1" s="1"/>
  <c r="AE2886" i="1"/>
  <c r="AF2886" i="1" s="1"/>
  <c r="AG2886" i="1" s="1"/>
  <c r="AE2888" i="1"/>
  <c r="AF2888" i="1" s="1"/>
  <c r="AG2888" i="1" s="1"/>
  <c r="AE2889" i="1"/>
  <c r="AF2889" i="1" s="1"/>
  <c r="AG2889" i="1" s="1"/>
  <c r="AE2890" i="1"/>
  <c r="AF2890" i="1" s="1"/>
  <c r="AG2890" i="1" s="1"/>
  <c r="AE2891" i="1"/>
  <c r="AF2891" i="1" s="1"/>
  <c r="AG2891" i="1" s="1"/>
  <c r="AE2892" i="1"/>
  <c r="AF2892" i="1" s="1"/>
  <c r="AG2892" i="1" s="1"/>
  <c r="AE2893" i="1"/>
  <c r="AF2893" i="1" s="1"/>
  <c r="AG2893" i="1" s="1"/>
  <c r="AE2895" i="1"/>
  <c r="AF2895" i="1" s="1"/>
  <c r="AG2895" i="1" s="1"/>
  <c r="AE2896" i="1"/>
  <c r="AF2896" i="1" s="1"/>
  <c r="AG2896" i="1" s="1"/>
  <c r="AE2897" i="1"/>
  <c r="AF2897" i="1" s="1"/>
  <c r="AG2897" i="1" s="1"/>
  <c r="AE2898" i="1"/>
  <c r="AF2898" i="1" s="1"/>
  <c r="AG2898" i="1" s="1"/>
  <c r="AE2899" i="1"/>
  <c r="AF2899" i="1" s="1"/>
  <c r="AG2899" i="1" s="1"/>
  <c r="AE2900" i="1"/>
  <c r="AF2900" i="1" s="1"/>
  <c r="AG2900" i="1" s="1"/>
  <c r="AE2901" i="1"/>
  <c r="AF2901" i="1" s="1"/>
  <c r="AG2901" i="1" s="1"/>
  <c r="AE2902" i="1"/>
  <c r="AF2902" i="1" s="1"/>
  <c r="AG2902" i="1" s="1"/>
  <c r="AE2903" i="1"/>
  <c r="AF2903" i="1" s="1"/>
  <c r="AG2903" i="1" s="1"/>
  <c r="AE2904" i="1"/>
  <c r="AF2904" i="1" s="1"/>
  <c r="AG2904" i="1" s="1"/>
  <c r="AE2905" i="1"/>
  <c r="AF2905" i="1" s="1"/>
  <c r="AG2905" i="1" s="1"/>
  <c r="AE2906" i="1"/>
  <c r="AF2906" i="1" s="1"/>
  <c r="AG2906" i="1" s="1"/>
  <c r="AE2907" i="1"/>
  <c r="AF2907" i="1" s="1"/>
  <c r="AG2907" i="1" s="1"/>
  <c r="AE2908" i="1"/>
  <c r="AF2908" i="1" s="1"/>
  <c r="AG2908" i="1" s="1"/>
  <c r="AE2909" i="1"/>
  <c r="AF2909" i="1" s="1"/>
  <c r="AG2909" i="1" s="1"/>
  <c r="AE2911" i="1"/>
  <c r="AF2911" i="1" s="1"/>
  <c r="AG2911" i="1" s="1"/>
  <c r="AE2912" i="1"/>
  <c r="AF2912" i="1" s="1"/>
  <c r="AG2912" i="1" s="1"/>
  <c r="AE2913" i="1"/>
  <c r="AF2913" i="1" s="1"/>
  <c r="AG2913" i="1" s="1"/>
  <c r="AE2914" i="1"/>
  <c r="AF2914" i="1" s="1"/>
  <c r="AG2914" i="1" s="1"/>
  <c r="AE2915" i="1"/>
  <c r="AF2915" i="1" s="1"/>
  <c r="AG2915" i="1" s="1"/>
  <c r="AE2916" i="1"/>
  <c r="AF2916" i="1" s="1"/>
  <c r="AG2916" i="1" s="1"/>
  <c r="AE2918" i="1"/>
  <c r="AF2918" i="1" s="1"/>
  <c r="AG2918" i="1" s="1"/>
  <c r="AE2919" i="1"/>
  <c r="AF2919" i="1" s="1"/>
  <c r="AG2919" i="1" s="1"/>
  <c r="AE2920" i="1"/>
  <c r="AF2920" i="1" s="1"/>
  <c r="AG2920" i="1" s="1"/>
  <c r="AE2921" i="1"/>
  <c r="AF2921" i="1" s="1"/>
  <c r="AG2921" i="1" s="1"/>
  <c r="AE2923" i="1"/>
  <c r="AF2923" i="1" s="1"/>
  <c r="AG2923" i="1" s="1"/>
  <c r="AE2924" i="1"/>
  <c r="AF2924" i="1" s="1"/>
  <c r="AG2924" i="1" s="1"/>
  <c r="AE2925" i="1"/>
  <c r="AF2925" i="1" s="1"/>
  <c r="AG2925" i="1" s="1"/>
  <c r="AE2926" i="1"/>
  <c r="AF2926" i="1" s="1"/>
  <c r="AG2926" i="1" s="1"/>
  <c r="AE2928" i="1"/>
  <c r="AF2928" i="1" s="1"/>
  <c r="AG2928" i="1" s="1"/>
  <c r="AE2929" i="1"/>
  <c r="AF2929" i="1" s="1"/>
  <c r="AG2929" i="1" s="1"/>
  <c r="AE2930" i="1"/>
  <c r="AF2930" i="1" s="1"/>
  <c r="AG2930" i="1" s="1"/>
  <c r="AE2932" i="1"/>
  <c r="AF2932" i="1" s="1"/>
  <c r="AG2932" i="1" s="1"/>
  <c r="AE2935" i="1"/>
  <c r="AF2935" i="1" s="1"/>
  <c r="AG2935" i="1" s="1"/>
  <c r="AE2936" i="1"/>
  <c r="AF2936" i="1" s="1"/>
  <c r="AG2936" i="1" s="1"/>
  <c r="AE2937" i="1"/>
  <c r="AF2937" i="1" s="1"/>
  <c r="AG2937" i="1" s="1"/>
  <c r="AE2938" i="1"/>
  <c r="AF2938" i="1" s="1"/>
  <c r="AG2938" i="1" s="1"/>
  <c r="AE2939" i="1"/>
  <c r="AF2939" i="1" s="1"/>
  <c r="AG2939" i="1" s="1"/>
  <c r="AE2940" i="1"/>
  <c r="AF2940" i="1" s="1"/>
  <c r="AG2940" i="1" s="1"/>
  <c r="AE2941" i="1"/>
  <c r="AF2941" i="1" s="1"/>
  <c r="AG2941" i="1" s="1"/>
  <c r="AE2942" i="1"/>
  <c r="AF2942" i="1" s="1"/>
  <c r="AG2942" i="1" s="1"/>
  <c r="AE2943" i="1"/>
  <c r="AF2943" i="1" s="1"/>
  <c r="AG2943" i="1" s="1"/>
  <c r="AE2944" i="1"/>
  <c r="AF2944" i="1" s="1"/>
  <c r="AG2944" i="1" s="1"/>
  <c r="AE2945" i="1"/>
  <c r="AF2945" i="1" s="1"/>
  <c r="AG2945" i="1" s="1"/>
  <c r="AE2946" i="1"/>
  <c r="AF2946" i="1" s="1"/>
  <c r="AG2946" i="1" s="1"/>
  <c r="AE2947" i="1"/>
  <c r="AF2947" i="1" s="1"/>
  <c r="AG2947" i="1" s="1"/>
  <c r="AE2948" i="1"/>
  <c r="AF2948" i="1" s="1"/>
  <c r="AG2948" i="1" s="1"/>
  <c r="AE2950" i="1"/>
  <c r="AF2950" i="1" s="1"/>
  <c r="AG2950" i="1" s="1"/>
  <c r="AE2952" i="1"/>
  <c r="AF2952" i="1" s="1"/>
  <c r="AG2952" i="1" s="1"/>
  <c r="AE2954" i="1"/>
  <c r="AF2954" i="1" s="1"/>
  <c r="AG2954" i="1" s="1"/>
  <c r="AE2955" i="1"/>
  <c r="AF2955" i="1" s="1"/>
  <c r="AG2955" i="1" s="1"/>
  <c r="AE2957" i="1"/>
  <c r="AF2957" i="1" s="1"/>
  <c r="AG2957" i="1" s="1"/>
  <c r="AE2958" i="1"/>
  <c r="AF2958" i="1" s="1"/>
  <c r="AG2958" i="1" s="1"/>
  <c r="AE2959" i="1"/>
  <c r="AF2959" i="1" s="1"/>
  <c r="AG2959" i="1" s="1"/>
  <c r="AE2960" i="1"/>
  <c r="AF2960" i="1" s="1"/>
  <c r="AG2960" i="1" s="1"/>
  <c r="AE2961" i="1"/>
  <c r="AF2961" i="1" s="1"/>
  <c r="AG2961" i="1" s="1"/>
  <c r="AE2962" i="1"/>
  <c r="AF2962" i="1" s="1"/>
  <c r="AG2962" i="1" s="1"/>
  <c r="AE2963" i="1"/>
  <c r="AF2963" i="1" s="1"/>
  <c r="AG2963" i="1" s="1"/>
  <c r="AE2964" i="1"/>
  <c r="AF2964" i="1" s="1"/>
  <c r="AG2964" i="1" s="1"/>
  <c r="AE2965" i="1"/>
  <c r="AF2965" i="1" s="1"/>
  <c r="AG2965" i="1" s="1"/>
  <c r="AE2967" i="1"/>
  <c r="AF2967" i="1" s="1"/>
  <c r="AG2967" i="1" s="1"/>
  <c r="AE2968" i="1"/>
  <c r="AF2968" i="1" s="1"/>
  <c r="AG2968" i="1" s="1"/>
  <c r="AE2969" i="1"/>
  <c r="AF2969" i="1" s="1"/>
  <c r="AG2969" i="1" s="1"/>
  <c r="AE2970" i="1"/>
  <c r="AF2970" i="1" s="1"/>
  <c r="AG2970" i="1" s="1"/>
  <c r="AE2971" i="1"/>
  <c r="AF2971" i="1" s="1"/>
  <c r="AG2971" i="1" s="1"/>
  <c r="AE2972" i="1"/>
  <c r="AF2972" i="1" s="1"/>
  <c r="AG2972" i="1" s="1"/>
  <c r="AE2973" i="1"/>
  <c r="AF2973" i="1" s="1"/>
  <c r="AG2973" i="1" s="1"/>
  <c r="AE2974" i="1"/>
  <c r="AF2974" i="1" s="1"/>
  <c r="AG2974" i="1" s="1"/>
  <c r="AE2976" i="1"/>
  <c r="AF2976" i="1" s="1"/>
  <c r="AG2976" i="1" s="1"/>
  <c r="AE2977" i="1"/>
  <c r="AF2977" i="1" s="1"/>
  <c r="AG2977" i="1" s="1"/>
  <c r="AE2978" i="1"/>
  <c r="AF2978" i="1" s="1"/>
  <c r="AG2978" i="1" s="1"/>
  <c r="AE2982" i="1"/>
  <c r="AF2982" i="1" s="1"/>
  <c r="AG2982" i="1" s="1"/>
  <c r="AE2983" i="1"/>
  <c r="AF2983" i="1" s="1"/>
  <c r="AG2983" i="1" s="1"/>
  <c r="AE2984" i="1"/>
  <c r="AF2984" i="1" s="1"/>
  <c r="AG2984" i="1" s="1"/>
  <c r="AE2985" i="1"/>
  <c r="AF2985" i="1" s="1"/>
  <c r="AG2985" i="1" s="1"/>
  <c r="AE2986" i="1"/>
  <c r="AF2986" i="1" s="1"/>
  <c r="AG2986" i="1" s="1"/>
  <c r="AE2987" i="1"/>
  <c r="AF2987" i="1" s="1"/>
  <c r="AG2987" i="1" s="1"/>
  <c r="AE2988" i="1"/>
  <c r="AF2988" i="1" s="1"/>
  <c r="AG2988" i="1" s="1"/>
  <c r="AE2989" i="1"/>
  <c r="AF2989" i="1" s="1"/>
  <c r="AG2989" i="1" s="1"/>
  <c r="AE2990" i="1"/>
  <c r="AF2990" i="1" s="1"/>
  <c r="AG2990" i="1" s="1"/>
  <c r="AE2991" i="1"/>
  <c r="AF2991" i="1" s="1"/>
  <c r="AG2991" i="1" s="1"/>
  <c r="AE2992" i="1"/>
  <c r="AF2992" i="1" s="1"/>
  <c r="AG2992" i="1" s="1"/>
  <c r="AE2993" i="1"/>
  <c r="AF2993" i="1" s="1"/>
  <c r="AG2993" i="1" s="1"/>
  <c r="AE2995" i="1"/>
  <c r="AF2995" i="1" s="1"/>
  <c r="AG2995" i="1" s="1"/>
  <c r="AE2997" i="1"/>
  <c r="AF2997" i="1" s="1"/>
  <c r="AG2997" i="1" s="1"/>
  <c r="AE2998" i="1"/>
  <c r="AF2998" i="1" s="1"/>
  <c r="AG2998" i="1" s="1"/>
  <c r="AE2999" i="1"/>
  <c r="AF2999" i="1" s="1"/>
  <c r="AG2999" i="1" s="1"/>
  <c r="AE3002" i="1"/>
  <c r="AF3002" i="1" s="1"/>
  <c r="AG3002" i="1" s="1"/>
  <c r="AE3003" i="1"/>
  <c r="AF3003" i="1" s="1"/>
  <c r="AG3003" i="1" s="1"/>
  <c r="AE3004" i="1"/>
  <c r="AF3004" i="1" s="1"/>
  <c r="AG3004" i="1" s="1"/>
  <c r="AE3005" i="1"/>
  <c r="AF3005" i="1" s="1"/>
  <c r="AG3005" i="1" s="1"/>
  <c r="AE3006" i="1"/>
  <c r="AF3006" i="1" s="1"/>
  <c r="AG3006" i="1" s="1"/>
  <c r="AE3007" i="1"/>
  <c r="AF3007" i="1" s="1"/>
  <c r="AG3007" i="1" s="1"/>
  <c r="AE3008" i="1"/>
  <c r="AF3008" i="1" s="1"/>
  <c r="AG3008" i="1" s="1"/>
  <c r="AE3010" i="1"/>
  <c r="AF3010" i="1" s="1"/>
  <c r="AG3010" i="1" s="1"/>
  <c r="AE3011" i="1"/>
  <c r="AF3011" i="1" s="1"/>
  <c r="AG3011" i="1" s="1"/>
  <c r="AE3012" i="1"/>
  <c r="AF3012" i="1" s="1"/>
  <c r="AG3012" i="1" s="1"/>
  <c r="AE3013" i="1"/>
  <c r="AF3013" i="1" s="1"/>
  <c r="AG3013" i="1" s="1"/>
  <c r="AE3014" i="1"/>
  <c r="AF3014" i="1" s="1"/>
  <c r="AG3014" i="1" s="1"/>
  <c r="AE3015" i="1"/>
  <c r="AF3015" i="1" s="1"/>
  <c r="AG3015" i="1" s="1"/>
  <c r="AE3016" i="1"/>
  <c r="AF3016" i="1" s="1"/>
  <c r="AG3016" i="1" s="1"/>
  <c r="AE3017" i="1"/>
  <c r="AF3017" i="1" s="1"/>
  <c r="AG3017" i="1" s="1"/>
  <c r="AE3019" i="1"/>
  <c r="AF3019" i="1" s="1"/>
  <c r="AG3019" i="1" s="1"/>
  <c r="AE3021" i="1"/>
  <c r="AF3021" i="1" s="1"/>
  <c r="AG3021" i="1" s="1"/>
  <c r="AE3022" i="1"/>
  <c r="AF3022" i="1" s="1"/>
  <c r="AG3022" i="1" s="1"/>
  <c r="AE3024" i="1"/>
  <c r="AF3024" i="1" s="1"/>
  <c r="AG3024" i="1" s="1"/>
  <c r="AE3025" i="1"/>
  <c r="AF3025" i="1" s="1"/>
  <c r="AG3025" i="1" s="1"/>
  <c r="AE3027" i="1"/>
  <c r="AF3027" i="1" s="1"/>
  <c r="AG3027" i="1" s="1"/>
  <c r="AE3030" i="1"/>
  <c r="AF3030" i="1" s="1"/>
  <c r="AG3030" i="1" s="1"/>
  <c r="AE3031" i="1"/>
  <c r="AF3031" i="1" s="1"/>
  <c r="AG3031" i="1" s="1"/>
  <c r="AE3032" i="1"/>
  <c r="AF3032" i="1" s="1"/>
  <c r="AG3032" i="1" s="1"/>
  <c r="AE3033" i="1"/>
  <c r="AF3033" i="1" s="1"/>
  <c r="AG3033" i="1" s="1"/>
  <c r="AE3034" i="1"/>
  <c r="AF3034" i="1" s="1"/>
  <c r="AG3034" i="1" s="1"/>
  <c r="AE3036" i="1"/>
  <c r="AF3036" i="1" s="1"/>
  <c r="AG3036" i="1" s="1"/>
  <c r="AE3037" i="1"/>
  <c r="AF3037" i="1" s="1"/>
  <c r="AG3037" i="1" s="1"/>
  <c r="AE3038" i="1"/>
  <c r="AF3038" i="1" s="1"/>
  <c r="AG3038" i="1" s="1"/>
  <c r="AE3039" i="1"/>
  <c r="AF3039" i="1" s="1"/>
  <c r="AG3039" i="1" s="1"/>
  <c r="AE3040" i="1"/>
  <c r="AF3040" i="1" s="1"/>
  <c r="AG3040" i="1" s="1"/>
  <c r="AE3042" i="1"/>
  <c r="AF3042" i="1" s="1"/>
  <c r="AG3042" i="1" s="1"/>
  <c r="AE3043" i="1"/>
  <c r="AF3043" i="1" s="1"/>
  <c r="AG3043" i="1" s="1"/>
  <c r="AE3044" i="1"/>
  <c r="AF3044" i="1" s="1"/>
  <c r="AG3044" i="1" s="1"/>
  <c r="AE3045" i="1"/>
  <c r="AF3045" i="1" s="1"/>
  <c r="AG3045" i="1" s="1"/>
  <c r="AE3047" i="1"/>
  <c r="AF3047" i="1" s="1"/>
  <c r="AG3047" i="1" s="1"/>
  <c r="AE3049" i="1"/>
  <c r="AF3049" i="1" s="1"/>
  <c r="AG3049" i="1" s="1"/>
  <c r="AE3050" i="1"/>
  <c r="AF3050" i="1" s="1"/>
  <c r="AG3050" i="1" s="1"/>
  <c r="AE3051" i="1"/>
  <c r="AF3051" i="1" s="1"/>
  <c r="AG3051" i="1" s="1"/>
  <c r="AE3053" i="1"/>
  <c r="AF3053" i="1" s="1"/>
  <c r="AG3053" i="1" s="1"/>
  <c r="AE3054" i="1"/>
  <c r="AF3054" i="1" s="1"/>
  <c r="AG3054" i="1" s="1"/>
  <c r="AE3055" i="1"/>
  <c r="AF3055" i="1" s="1"/>
  <c r="AG3055" i="1" s="1"/>
  <c r="AE3056" i="1"/>
  <c r="AF3056" i="1" s="1"/>
  <c r="AG3056" i="1" s="1"/>
  <c r="AE3057" i="1"/>
  <c r="AF3057" i="1" s="1"/>
  <c r="AG3057" i="1" s="1"/>
  <c r="AE3058" i="1"/>
  <c r="AF3058" i="1" s="1"/>
  <c r="AG3058" i="1" s="1"/>
  <c r="AE3059" i="1"/>
  <c r="AF3059" i="1" s="1"/>
  <c r="AG3059" i="1" s="1"/>
  <c r="AE3060" i="1"/>
  <c r="AF3060" i="1" s="1"/>
  <c r="AG3060" i="1" s="1"/>
  <c r="AE3062" i="1"/>
  <c r="AF3062" i="1" s="1"/>
  <c r="AG3062" i="1" s="1"/>
  <c r="AE3063" i="1"/>
  <c r="AF3063" i="1" s="1"/>
  <c r="AG3063" i="1" s="1"/>
  <c r="AE3064" i="1"/>
  <c r="AF3064" i="1" s="1"/>
  <c r="AG3064" i="1" s="1"/>
  <c r="AE3065" i="1"/>
  <c r="AF3065" i="1" s="1"/>
  <c r="AG3065" i="1" s="1"/>
  <c r="AE3066" i="1"/>
  <c r="AF3066" i="1" s="1"/>
  <c r="AG3066" i="1" s="1"/>
  <c r="AE3067" i="1"/>
  <c r="AF3067" i="1" s="1"/>
  <c r="AG3067" i="1" s="1"/>
  <c r="AE3068" i="1"/>
  <c r="AF3068" i="1" s="1"/>
  <c r="AG3068" i="1" s="1"/>
  <c r="AE3069" i="1"/>
  <c r="AF3069" i="1" s="1"/>
  <c r="AG3069" i="1" s="1"/>
  <c r="AE3070" i="1"/>
  <c r="AF3070" i="1" s="1"/>
  <c r="AG3070" i="1" s="1"/>
  <c r="AE3071" i="1"/>
  <c r="AF3071" i="1" s="1"/>
  <c r="AG3071" i="1" s="1"/>
  <c r="AE3072" i="1"/>
  <c r="AF3072" i="1" s="1"/>
  <c r="AG3072" i="1" s="1"/>
  <c r="AE3073" i="1"/>
  <c r="AF3073" i="1" s="1"/>
  <c r="AG3073" i="1" s="1"/>
  <c r="AE3074" i="1"/>
  <c r="AF3074" i="1" s="1"/>
  <c r="AG3074" i="1" s="1"/>
  <c r="AE3076" i="1"/>
  <c r="AF3076" i="1" s="1"/>
  <c r="AG3076" i="1" s="1"/>
  <c r="AE3077" i="1"/>
  <c r="AF3077" i="1" s="1"/>
  <c r="AG3077" i="1" s="1"/>
  <c r="AE3079" i="1"/>
  <c r="AF3079" i="1" s="1"/>
  <c r="AG3079" i="1" s="1"/>
  <c r="AE3080" i="1"/>
  <c r="AF3080" i="1" s="1"/>
  <c r="AG3080" i="1" s="1"/>
  <c r="AE3082" i="1"/>
  <c r="AF3082" i="1" s="1"/>
  <c r="AG3082" i="1" s="1"/>
  <c r="AE3083" i="1"/>
  <c r="AF3083" i="1" s="1"/>
  <c r="AG3083" i="1" s="1"/>
  <c r="AE3084" i="1"/>
  <c r="AF3084" i="1" s="1"/>
  <c r="AG3084" i="1" s="1"/>
  <c r="AE3085" i="1"/>
  <c r="AF3085" i="1" s="1"/>
  <c r="AG3085" i="1" s="1"/>
  <c r="AE3086" i="1"/>
  <c r="AF3086" i="1" s="1"/>
  <c r="AG3086" i="1" s="1"/>
  <c r="AE3088" i="1"/>
  <c r="AF3088" i="1" s="1"/>
  <c r="AG3088" i="1" s="1"/>
  <c r="AE3089" i="1"/>
  <c r="AF3089" i="1" s="1"/>
  <c r="AG3089" i="1" s="1"/>
  <c r="AE3090" i="1"/>
  <c r="AF3090" i="1" s="1"/>
  <c r="AG3090" i="1" s="1"/>
  <c r="AE3091" i="1"/>
  <c r="AF3091" i="1" s="1"/>
  <c r="AG3091" i="1" s="1"/>
  <c r="AE3092" i="1"/>
  <c r="AF3092" i="1" s="1"/>
  <c r="AG3092" i="1" s="1"/>
  <c r="AE3093" i="1"/>
  <c r="AF3093" i="1" s="1"/>
  <c r="AG3093" i="1" s="1"/>
  <c r="AE3094" i="1"/>
  <c r="AF3094" i="1" s="1"/>
  <c r="AG3094" i="1" s="1"/>
  <c r="AE3095" i="1"/>
  <c r="AF3095" i="1" s="1"/>
  <c r="AG3095" i="1" s="1"/>
  <c r="AE3096" i="1"/>
  <c r="AF3096" i="1" s="1"/>
  <c r="AG3096" i="1" s="1"/>
  <c r="AE3099" i="1"/>
  <c r="AF3099" i="1" s="1"/>
  <c r="AG3099" i="1" s="1"/>
  <c r="AE3100" i="1"/>
  <c r="AF3100" i="1" s="1"/>
  <c r="AG3100" i="1" s="1"/>
  <c r="AE3101" i="1"/>
  <c r="AF3101" i="1" s="1"/>
  <c r="AG3101" i="1" s="1"/>
  <c r="AE3102" i="1"/>
  <c r="AF3102" i="1" s="1"/>
  <c r="AG3102" i="1" s="1"/>
  <c r="AE3105" i="1"/>
  <c r="AF3105" i="1" s="1"/>
  <c r="AG3105" i="1" s="1"/>
  <c r="AE3106" i="1"/>
  <c r="AF3106" i="1" s="1"/>
  <c r="AG3106" i="1" s="1"/>
  <c r="AE3107" i="1"/>
  <c r="AF3107" i="1" s="1"/>
  <c r="AG3107" i="1" s="1"/>
  <c r="AE3108" i="1"/>
  <c r="AF3108" i="1" s="1"/>
  <c r="AG3108" i="1" s="1"/>
  <c r="AE3109" i="1"/>
  <c r="AF3109" i="1" s="1"/>
  <c r="AG3109" i="1" s="1"/>
  <c r="AE3110" i="1"/>
  <c r="AF3110" i="1" s="1"/>
  <c r="AG3110" i="1" s="1"/>
  <c r="AE3111" i="1"/>
  <c r="AF3111" i="1" s="1"/>
  <c r="AG3111" i="1" s="1"/>
  <c r="AE3112" i="1"/>
  <c r="AF3112" i="1" s="1"/>
  <c r="AG3112" i="1" s="1"/>
  <c r="AE3113" i="1"/>
  <c r="AF3113" i="1" s="1"/>
  <c r="AG3113" i="1" s="1"/>
  <c r="AE3114" i="1"/>
  <c r="AF3114" i="1" s="1"/>
  <c r="AG3114" i="1" s="1"/>
  <c r="AE3115" i="1"/>
  <c r="AF3115" i="1" s="1"/>
  <c r="AG3115" i="1" s="1"/>
  <c r="AE3116" i="1"/>
  <c r="AF3116" i="1" s="1"/>
  <c r="AG3116" i="1" s="1"/>
  <c r="AE3117" i="1"/>
  <c r="AF3117" i="1" s="1"/>
  <c r="AG3117" i="1" s="1"/>
  <c r="AE3118" i="1"/>
  <c r="AF3118" i="1" s="1"/>
  <c r="AG3118" i="1" s="1"/>
  <c r="AE3119" i="1"/>
  <c r="AF3119" i="1" s="1"/>
  <c r="AG3119" i="1" s="1"/>
  <c r="AE3120" i="1"/>
  <c r="AF3120" i="1" s="1"/>
  <c r="AG3120" i="1" s="1"/>
  <c r="AE3121" i="1"/>
  <c r="AF3121" i="1" s="1"/>
  <c r="AG3121" i="1" s="1"/>
  <c r="AE3122" i="1"/>
  <c r="AF3122" i="1" s="1"/>
  <c r="AG3122" i="1" s="1"/>
  <c r="AE3123" i="1"/>
  <c r="AF3123" i="1" s="1"/>
  <c r="AG3123" i="1" s="1"/>
  <c r="AE3124" i="1"/>
  <c r="AF3124" i="1" s="1"/>
  <c r="AG3124" i="1" s="1"/>
  <c r="AE3125" i="1"/>
  <c r="AF3125" i="1" s="1"/>
  <c r="AG3125" i="1" s="1"/>
  <c r="AE3126" i="1"/>
  <c r="AF3126" i="1" s="1"/>
  <c r="AG3126" i="1" s="1"/>
  <c r="AE3127" i="1"/>
  <c r="AF3127" i="1" s="1"/>
  <c r="AG3127" i="1" s="1"/>
  <c r="AE3128" i="1"/>
  <c r="AF3128" i="1" s="1"/>
  <c r="AG3128" i="1" s="1"/>
  <c r="AE3129" i="1"/>
  <c r="AF3129" i="1" s="1"/>
  <c r="AG3129" i="1" s="1"/>
  <c r="AE3130" i="1"/>
  <c r="AF3130" i="1" s="1"/>
  <c r="AG3130" i="1" s="1"/>
  <c r="AE3131" i="1"/>
  <c r="AF3131" i="1" s="1"/>
  <c r="AG3131" i="1" s="1"/>
  <c r="AE3132" i="1"/>
  <c r="AF3132" i="1" s="1"/>
  <c r="AG3132" i="1" s="1"/>
  <c r="AE3133" i="1"/>
  <c r="AF3133" i="1" s="1"/>
  <c r="AG3133" i="1" s="1"/>
  <c r="AE3134" i="1"/>
  <c r="AF3134" i="1" s="1"/>
  <c r="AG3134" i="1" s="1"/>
  <c r="AE3135" i="1"/>
  <c r="AF3135" i="1" s="1"/>
  <c r="AG3135" i="1" s="1"/>
  <c r="AE3136" i="1"/>
  <c r="AF3136" i="1" s="1"/>
  <c r="AG3136" i="1" s="1"/>
  <c r="AE3137" i="1"/>
  <c r="AF3137" i="1" s="1"/>
  <c r="AG3137" i="1" s="1"/>
  <c r="AE3138" i="1"/>
  <c r="AF3138" i="1" s="1"/>
  <c r="AG3138" i="1" s="1"/>
  <c r="AE3139" i="1"/>
  <c r="AF3139" i="1" s="1"/>
  <c r="AG3139" i="1" s="1"/>
  <c r="AE3140" i="1"/>
  <c r="AF3140" i="1" s="1"/>
  <c r="AG3140" i="1" s="1"/>
  <c r="AE3141" i="1"/>
  <c r="AF3141" i="1" s="1"/>
  <c r="AG3141" i="1" s="1"/>
  <c r="AE3142" i="1"/>
  <c r="AF3142" i="1" s="1"/>
  <c r="AG3142" i="1" s="1"/>
  <c r="AE3143" i="1"/>
  <c r="AF3143" i="1" s="1"/>
  <c r="AG3143" i="1" s="1"/>
  <c r="AE3144" i="1"/>
  <c r="AF3144" i="1" s="1"/>
  <c r="AG3144" i="1" s="1"/>
  <c r="AE3145" i="1"/>
  <c r="AF3145" i="1" s="1"/>
  <c r="AG3145" i="1" s="1"/>
  <c r="AE3146" i="1"/>
  <c r="AF3146" i="1" s="1"/>
  <c r="AG3146" i="1" s="1"/>
  <c r="AE3147" i="1"/>
  <c r="AF3147" i="1" s="1"/>
  <c r="AG3147" i="1" s="1"/>
  <c r="AE3148" i="1"/>
  <c r="AF3148" i="1" s="1"/>
  <c r="AG3148" i="1" s="1"/>
  <c r="AE3149" i="1"/>
  <c r="AF3149" i="1" s="1"/>
  <c r="AG3149" i="1" s="1"/>
  <c r="AE3150" i="1"/>
  <c r="AF3150" i="1" s="1"/>
  <c r="AG3150" i="1" s="1"/>
  <c r="AE3151" i="1"/>
  <c r="AF3151" i="1" s="1"/>
  <c r="AG3151" i="1" s="1"/>
  <c r="AE3152" i="1"/>
  <c r="AF3152" i="1" s="1"/>
  <c r="AG3152" i="1" s="1"/>
  <c r="AE3153" i="1"/>
  <c r="AF3153" i="1" s="1"/>
  <c r="AG3153" i="1" s="1"/>
  <c r="AE3154" i="1"/>
  <c r="AF3154" i="1" s="1"/>
  <c r="AG3154" i="1" s="1"/>
  <c r="AE3155" i="1"/>
  <c r="AF3155" i="1" s="1"/>
  <c r="AG3155" i="1" s="1"/>
  <c r="AE3156" i="1"/>
  <c r="AF3156" i="1" s="1"/>
  <c r="AG3156" i="1" s="1"/>
  <c r="AE3157" i="1"/>
  <c r="AF3157" i="1" s="1"/>
  <c r="AG3157" i="1" s="1"/>
  <c r="AE3158" i="1"/>
  <c r="AF3158" i="1" s="1"/>
  <c r="AG3158" i="1" s="1"/>
  <c r="AE3159" i="1"/>
  <c r="AF3159" i="1" s="1"/>
  <c r="AG3159" i="1" s="1"/>
  <c r="AE3161" i="1"/>
  <c r="AF3161" i="1" s="1"/>
  <c r="AG3161" i="1" s="1"/>
  <c r="AE3162" i="1"/>
  <c r="AF3162" i="1" s="1"/>
  <c r="AG3162" i="1" s="1"/>
  <c r="AE3163" i="1"/>
  <c r="AF3163" i="1" s="1"/>
  <c r="AG3163" i="1" s="1"/>
  <c r="AE3164" i="1"/>
  <c r="AF3164" i="1" s="1"/>
  <c r="AG3164" i="1" s="1"/>
  <c r="AE3165" i="1"/>
  <c r="AF3165" i="1" s="1"/>
  <c r="AG3165" i="1" s="1"/>
  <c r="AE3166" i="1"/>
  <c r="AF3166" i="1" s="1"/>
  <c r="AG3166" i="1" s="1"/>
  <c r="AE3167" i="1"/>
  <c r="AF3167" i="1" s="1"/>
  <c r="AG3167" i="1" s="1"/>
  <c r="AE3168" i="1"/>
  <c r="AF3168" i="1" s="1"/>
  <c r="AG3168" i="1" s="1"/>
  <c r="AE3169" i="1"/>
  <c r="AF3169" i="1" s="1"/>
  <c r="AG3169" i="1" s="1"/>
  <c r="AE3170" i="1"/>
  <c r="AF3170" i="1" s="1"/>
  <c r="AG3170" i="1" s="1"/>
  <c r="AE3171" i="1"/>
  <c r="AF3171" i="1" s="1"/>
  <c r="AG3171" i="1" s="1"/>
  <c r="AE3173" i="1"/>
  <c r="AF3173" i="1" s="1"/>
  <c r="AG3173" i="1" s="1"/>
  <c r="AE3174" i="1"/>
  <c r="AF3174" i="1" s="1"/>
  <c r="AG3174" i="1" s="1"/>
  <c r="AE3175" i="1"/>
  <c r="AF3175" i="1" s="1"/>
  <c r="AG3175" i="1" s="1"/>
  <c r="AE3176" i="1"/>
  <c r="AF3176" i="1" s="1"/>
  <c r="AG3176" i="1" s="1"/>
  <c r="AE3179" i="1"/>
  <c r="AF3179" i="1" s="1"/>
  <c r="AG3179" i="1" s="1"/>
  <c r="AE3180" i="1"/>
  <c r="AF3180" i="1" s="1"/>
  <c r="AG3180" i="1" s="1"/>
  <c r="AE3181" i="1"/>
  <c r="AF3181" i="1" s="1"/>
  <c r="AG3181" i="1" s="1"/>
  <c r="AE3182" i="1"/>
  <c r="AF3182" i="1" s="1"/>
  <c r="AG3182" i="1" s="1"/>
  <c r="AE3183" i="1"/>
  <c r="AF3183" i="1" s="1"/>
  <c r="AG3183" i="1" s="1"/>
  <c r="AE3185" i="1"/>
  <c r="AF3185" i="1" s="1"/>
  <c r="AG3185" i="1" s="1"/>
  <c r="AE3186" i="1"/>
  <c r="AF3186" i="1" s="1"/>
  <c r="AG3186" i="1" s="1"/>
  <c r="AE3187" i="1"/>
  <c r="AF3187" i="1" s="1"/>
  <c r="AG3187" i="1" s="1"/>
  <c r="AE3188" i="1"/>
  <c r="AF3188" i="1" s="1"/>
  <c r="AG3188" i="1" s="1"/>
  <c r="AE3189" i="1"/>
  <c r="AF3189" i="1" s="1"/>
  <c r="AG3189" i="1" s="1"/>
  <c r="AE3190" i="1"/>
  <c r="AF3190" i="1" s="1"/>
  <c r="AG3190" i="1" s="1"/>
  <c r="AE3191" i="1"/>
  <c r="AF3191" i="1" s="1"/>
  <c r="AG3191" i="1" s="1"/>
  <c r="AE3192" i="1"/>
  <c r="AF3192" i="1" s="1"/>
  <c r="AG3192" i="1" s="1"/>
  <c r="AE3193" i="1"/>
  <c r="AF3193" i="1" s="1"/>
  <c r="AG3193" i="1" s="1"/>
  <c r="AE3195" i="1"/>
  <c r="AF3195" i="1" s="1"/>
  <c r="AG3195" i="1" s="1"/>
  <c r="AE3196" i="1"/>
  <c r="AF3196" i="1" s="1"/>
  <c r="AG3196" i="1" s="1"/>
  <c r="AE3197" i="1"/>
  <c r="AF3197" i="1" s="1"/>
  <c r="AG3197" i="1" s="1"/>
  <c r="AE3198" i="1"/>
  <c r="AF3198" i="1" s="1"/>
  <c r="AG3198" i="1" s="1"/>
  <c r="AE3199" i="1"/>
  <c r="AF3199" i="1" s="1"/>
  <c r="AG3199" i="1" s="1"/>
  <c r="AE3200" i="1"/>
  <c r="AF3200" i="1" s="1"/>
  <c r="AG3200" i="1" s="1"/>
  <c r="AE3203" i="1"/>
  <c r="AF3203" i="1" s="1"/>
  <c r="AG3203" i="1" s="1"/>
  <c r="AE3204" i="1"/>
  <c r="AF3204" i="1" s="1"/>
  <c r="AG3204" i="1" s="1"/>
  <c r="AE3206" i="1"/>
  <c r="AF3206" i="1" s="1"/>
  <c r="AG3206" i="1" s="1"/>
  <c r="AE3207" i="1"/>
  <c r="AF3207" i="1" s="1"/>
  <c r="AG3207" i="1" s="1"/>
  <c r="AE3208" i="1"/>
  <c r="AF3208" i="1" s="1"/>
  <c r="AG3208" i="1" s="1"/>
  <c r="AE3209" i="1"/>
  <c r="AF3209" i="1" s="1"/>
  <c r="AG3209" i="1" s="1"/>
  <c r="AE3210" i="1"/>
  <c r="AF3210" i="1" s="1"/>
  <c r="AG3210" i="1" s="1"/>
  <c r="AE3211" i="1"/>
  <c r="AF3211" i="1" s="1"/>
  <c r="AG3211" i="1" s="1"/>
  <c r="AE3212" i="1"/>
  <c r="AF3212" i="1" s="1"/>
  <c r="AG3212" i="1" s="1"/>
  <c r="AE3213" i="1"/>
  <c r="AF3213" i="1" s="1"/>
  <c r="AG3213" i="1" s="1"/>
  <c r="AE3214" i="1"/>
  <c r="AF3214" i="1" s="1"/>
  <c r="AG3214" i="1" s="1"/>
  <c r="AE3215" i="1"/>
  <c r="AF3215" i="1" s="1"/>
  <c r="AG3215" i="1" s="1"/>
  <c r="AE3216" i="1"/>
  <c r="AF3216" i="1" s="1"/>
  <c r="AG3216" i="1" s="1"/>
  <c r="AE3217" i="1"/>
  <c r="AF3217" i="1" s="1"/>
  <c r="AG3217" i="1" s="1"/>
  <c r="AE3218" i="1"/>
  <c r="AF3218" i="1" s="1"/>
  <c r="AG3218" i="1" s="1"/>
  <c r="AE3219" i="1"/>
  <c r="AF3219" i="1" s="1"/>
  <c r="AG3219" i="1" s="1"/>
  <c r="AE3220" i="1"/>
  <c r="AF3220" i="1" s="1"/>
  <c r="AG3220" i="1" s="1"/>
  <c r="AE3221" i="1"/>
  <c r="AF3221" i="1" s="1"/>
  <c r="AG3221" i="1" s="1"/>
  <c r="AE3222" i="1"/>
  <c r="AF3222" i="1" s="1"/>
  <c r="AG3222" i="1" s="1"/>
  <c r="AE3223" i="1"/>
  <c r="AF3223" i="1" s="1"/>
  <c r="AG3223" i="1" s="1"/>
  <c r="AE3225" i="1"/>
  <c r="AF3225" i="1" s="1"/>
  <c r="AG3225" i="1" s="1"/>
  <c r="AE3226" i="1"/>
  <c r="AF3226" i="1" s="1"/>
  <c r="AG3226" i="1" s="1"/>
  <c r="AE3227" i="1"/>
  <c r="AF3227" i="1" s="1"/>
  <c r="AG3227" i="1" s="1"/>
  <c r="AE3228" i="1"/>
  <c r="AF3228" i="1" s="1"/>
  <c r="AG3228" i="1" s="1"/>
  <c r="AE3230" i="1"/>
  <c r="AF3230" i="1" s="1"/>
  <c r="AG3230" i="1" s="1"/>
  <c r="AE3231" i="1"/>
  <c r="AF3231" i="1" s="1"/>
  <c r="AG3231" i="1" s="1"/>
  <c r="AE3232" i="1"/>
  <c r="AF3232" i="1" s="1"/>
  <c r="AG3232" i="1" s="1"/>
  <c r="AE3233" i="1"/>
  <c r="AF3233" i="1" s="1"/>
  <c r="AG3233" i="1" s="1"/>
  <c r="AE3234" i="1"/>
  <c r="AF3234" i="1" s="1"/>
  <c r="AG3234" i="1" s="1"/>
  <c r="AE3235" i="1"/>
  <c r="AF3235" i="1" s="1"/>
  <c r="AG3235" i="1" s="1"/>
  <c r="AE3236" i="1"/>
  <c r="AF3236" i="1" s="1"/>
  <c r="AG3236" i="1" s="1"/>
  <c r="AE3237" i="1"/>
  <c r="AF3237" i="1" s="1"/>
  <c r="AG3237" i="1" s="1"/>
  <c r="AE3238" i="1"/>
  <c r="AF3238" i="1" s="1"/>
  <c r="AG3238" i="1" s="1"/>
  <c r="AE3239" i="1"/>
  <c r="AF3239" i="1" s="1"/>
  <c r="AG3239" i="1" s="1"/>
  <c r="AE3241" i="1"/>
  <c r="AF3241" i="1" s="1"/>
  <c r="AG3241" i="1" s="1"/>
  <c r="AE3242" i="1"/>
  <c r="AF3242" i="1" s="1"/>
  <c r="AG3242" i="1" s="1"/>
  <c r="AE3244" i="1"/>
  <c r="AF3244" i="1" s="1"/>
  <c r="AG3244" i="1" s="1"/>
  <c r="AE3246" i="1"/>
  <c r="AF3246" i="1" s="1"/>
  <c r="AG3246" i="1" s="1"/>
  <c r="AE3248" i="1"/>
  <c r="AF3248" i="1" s="1"/>
  <c r="AG3248" i="1" s="1"/>
  <c r="AE3250" i="1"/>
  <c r="AF3250" i="1" s="1"/>
  <c r="AG3250" i="1" s="1"/>
  <c r="AE3251" i="1"/>
  <c r="AF3251" i="1" s="1"/>
  <c r="AG3251" i="1" s="1"/>
  <c r="AE3252" i="1"/>
  <c r="AF3252" i="1" s="1"/>
  <c r="AG3252" i="1" s="1"/>
  <c r="AE3253" i="1"/>
  <c r="AF3253" i="1" s="1"/>
  <c r="AG3253" i="1" s="1"/>
  <c r="AE3254" i="1"/>
  <c r="AF3254" i="1" s="1"/>
  <c r="AG3254" i="1" s="1"/>
  <c r="AE3255" i="1"/>
  <c r="AF3255" i="1" s="1"/>
  <c r="AG3255" i="1" s="1"/>
  <c r="AE3256" i="1"/>
  <c r="AF3256" i="1" s="1"/>
  <c r="AG3256" i="1" s="1"/>
  <c r="AE3257" i="1"/>
  <c r="AF3257" i="1" s="1"/>
  <c r="AG3257" i="1" s="1"/>
  <c r="AE3258" i="1"/>
  <c r="AF3258" i="1" s="1"/>
  <c r="AG3258" i="1" s="1"/>
  <c r="AE3259" i="1"/>
  <c r="AF3259" i="1" s="1"/>
  <c r="AG3259" i="1" s="1"/>
  <c r="AE3260" i="1"/>
  <c r="AF3260" i="1" s="1"/>
  <c r="AG3260" i="1" s="1"/>
  <c r="AE3261" i="1"/>
  <c r="AF3261" i="1" s="1"/>
  <c r="AG3261" i="1" s="1"/>
  <c r="AE3262" i="1"/>
  <c r="AF3262" i="1" s="1"/>
  <c r="AG3262" i="1" s="1"/>
  <c r="AE3263" i="1"/>
  <c r="AF3263" i="1" s="1"/>
  <c r="AG3263" i="1" s="1"/>
  <c r="AE3264" i="1"/>
  <c r="AF3264" i="1" s="1"/>
  <c r="AG3264" i="1" s="1"/>
  <c r="AE3265" i="1"/>
  <c r="AF3265" i="1" s="1"/>
  <c r="AG3265" i="1" s="1"/>
  <c r="AE3266" i="1"/>
  <c r="AF3266" i="1" s="1"/>
  <c r="AG3266" i="1" s="1"/>
  <c r="AE3267" i="1"/>
  <c r="AF3267" i="1" s="1"/>
  <c r="AG3267" i="1" s="1"/>
  <c r="AE3268" i="1"/>
  <c r="AF3268" i="1" s="1"/>
  <c r="AG3268" i="1" s="1"/>
  <c r="AE3269" i="1"/>
  <c r="AF3269" i="1" s="1"/>
  <c r="AG3269" i="1" s="1"/>
  <c r="AE3272" i="1"/>
  <c r="AF3272" i="1" s="1"/>
  <c r="AG3272" i="1" s="1"/>
  <c r="AE3273" i="1"/>
  <c r="AF3273" i="1" s="1"/>
  <c r="AG3273" i="1" s="1"/>
  <c r="AE3274" i="1"/>
  <c r="AF3274" i="1" s="1"/>
  <c r="AG3274" i="1" s="1"/>
  <c r="AE3275" i="1"/>
  <c r="AF3275" i="1" s="1"/>
  <c r="AG3275" i="1" s="1"/>
  <c r="AE3276" i="1"/>
  <c r="AF3276" i="1" s="1"/>
  <c r="AG3276" i="1" s="1"/>
  <c r="AE3277" i="1"/>
  <c r="AF3277" i="1" s="1"/>
  <c r="AG3277" i="1" s="1"/>
  <c r="AE3278" i="1"/>
  <c r="AF3278" i="1" s="1"/>
  <c r="AG3278" i="1" s="1"/>
  <c r="AE3280" i="1"/>
  <c r="AF3280" i="1" s="1"/>
  <c r="AG3280" i="1" s="1"/>
  <c r="AE3282" i="1"/>
  <c r="AF3282" i="1" s="1"/>
  <c r="AG3282" i="1" s="1"/>
  <c r="AE3284" i="1"/>
  <c r="AF3284" i="1" s="1"/>
  <c r="AG3284" i="1" s="1"/>
  <c r="AE3285" i="1"/>
  <c r="AF3285" i="1" s="1"/>
  <c r="AG3285" i="1" s="1"/>
  <c r="AE3287" i="1"/>
  <c r="AF3287" i="1" s="1"/>
  <c r="AG3287" i="1" s="1"/>
  <c r="AE3289" i="1"/>
  <c r="AF3289" i="1" s="1"/>
  <c r="AG3289" i="1" s="1"/>
  <c r="AE3290" i="1"/>
  <c r="AF3290" i="1" s="1"/>
  <c r="AG3290" i="1" s="1"/>
  <c r="AE3291" i="1"/>
  <c r="AF3291" i="1" s="1"/>
  <c r="AG3291" i="1" s="1"/>
  <c r="AE3292" i="1"/>
  <c r="AF3292" i="1" s="1"/>
  <c r="AG3292" i="1" s="1"/>
  <c r="AE3293" i="1"/>
  <c r="AF3293" i="1" s="1"/>
  <c r="AG3293" i="1" s="1"/>
  <c r="AE3295" i="1"/>
  <c r="AF3295" i="1" s="1"/>
  <c r="AG3295" i="1" s="1"/>
  <c r="AE3298" i="1"/>
  <c r="AF3298" i="1" s="1"/>
  <c r="AG3298" i="1" s="1"/>
  <c r="AE3299" i="1"/>
  <c r="AF3299" i="1" s="1"/>
  <c r="AG3299" i="1" s="1"/>
  <c r="AE3300" i="1"/>
  <c r="AF3300" i="1" s="1"/>
  <c r="AG3300" i="1" s="1"/>
  <c r="AE3301" i="1"/>
  <c r="AF3301" i="1" s="1"/>
  <c r="AG3301" i="1" s="1"/>
  <c r="AE3302" i="1"/>
  <c r="AF3302" i="1" s="1"/>
  <c r="AG3302" i="1" s="1"/>
  <c r="AE3303" i="1"/>
  <c r="AF3303" i="1" s="1"/>
  <c r="AG3303" i="1" s="1"/>
  <c r="AE3304" i="1"/>
  <c r="AF3304" i="1" s="1"/>
  <c r="AG3304" i="1" s="1"/>
  <c r="AE3306" i="1"/>
  <c r="AF3306" i="1" s="1"/>
  <c r="AG3306" i="1" s="1"/>
  <c r="AE3307" i="1"/>
  <c r="AF3307" i="1" s="1"/>
  <c r="AG3307" i="1" s="1"/>
  <c r="AE3309" i="1"/>
  <c r="AF3309" i="1" s="1"/>
  <c r="AG3309" i="1" s="1"/>
  <c r="AE3310" i="1"/>
  <c r="AF3310" i="1" s="1"/>
  <c r="AG3310" i="1" s="1"/>
  <c r="AE3311" i="1"/>
  <c r="AF3311" i="1" s="1"/>
  <c r="AG3311" i="1" s="1"/>
  <c r="AE3312" i="1"/>
  <c r="AF3312" i="1" s="1"/>
  <c r="AG3312" i="1" s="1"/>
  <c r="AE3313" i="1"/>
  <c r="AF3313" i="1" s="1"/>
  <c r="AG3313" i="1" s="1"/>
  <c r="AE3314" i="1"/>
  <c r="AF3314" i="1" s="1"/>
  <c r="AG3314" i="1" s="1"/>
  <c r="AE3316" i="1"/>
  <c r="AF3316" i="1" s="1"/>
  <c r="AG3316" i="1" s="1"/>
  <c r="AE3317" i="1"/>
  <c r="AF3317" i="1" s="1"/>
  <c r="AG3317" i="1" s="1"/>
  <c r="AE3318" i="1"/>
  <c r="AF3318" i="1" s="1"/>
  <c r="AG3318" i="1" s="1"/>
  <c r="AE3319" i="1"/>
  <c r="AF3319" i="1" s="1"/>
  <c r="AG3319" i="1" s="1"/>
  <c r="AE3320" i="1"/>
  <c r="AF3320" i="1" s="1"/>
  <c r="AG3320" i="1" s="1"/>
  <c r="AE3321" i="1"/>
  <c r="AF3321" i="1" s="1"/>
  <c r="AG3321" i="1" s="1"/>
  <c r="AE3322" i="1"/>
  <c r="AF3322" i="1" s="1"/>
  <c r="AG3322" i="1" s="1"/>
  <c r="AE3323" i="1"/>
  <c r="AF3323" i="1" s="1"/>
  <c r="AG3323" i="1" s="1"/>
  <c r="AE3324" i="1"/>
  <c r="AF3324" i="1" s="1"/>
  <c r="AG3324" i="1" s="1"/>
  <c r="AE3325" i="1"/>
  <c r="AF3325" i="1" s="1"/>
  <c r="AG3325" i="1" s="1"/>
  <c r="AE3327" i="1"/>
  <c r="AF3327" i="1" s="1"/>
  <c r="AG3327" i="1" s="1"/>
  <c r="AE3328" i="1"/>
  <c r="AF3328" i="1" s="1"/>
  <c r="AG3328" i="1" s="1"/>
  <c r="AE3329" i="1"/>
  <c r="AF3329" i="1" s="1"/>
  <c r="AG3329" i="1" s="1"/>
  <c r="AE3330" i="1"/>
  <c r="AF3330" i="1" s="1"/>
  <c r="AG3330" i="1" s="1"/>
  <c r="AE3331" i="1"/>
  <c r="AF3331" i="1" s="1"/>
  <c r="AG3331" i="1" s="1"/>
  <c r="AE3332" i="1"/>
  <c r="AF3332" i="1" s="1"/>
  <c r="AG3332" i="1" s="1"/>
  <c r="AE3333" i="1"/>
  <c r="AF3333" i="1" s="1"/>
  <c r="AG3333" i="1" s="1"/>
  <c r="AE3334" i="1"/>
  <c r="AF3334" i="1" s="1"/>
  <c r="AG3334" i="1" s="1"/>
  <c r="AE3335" i="1"/>
  <c r="AF3335" i="1" s="1"/>
  <c r="AG3335" i="1" s="1"/>
  <c r="AE3336" i="1"/>
  <c r="AF3336" i="1" s="1"/>
  <c r="AG3336" i="1" s="1"/>
  <c r="AE3337" i="1"/>
  <c r="AF3337" i="1" s="1"/>
  <c r="AG3337" i="1" s="1"/>
  <c r="AE3338" i="1"/>
  <c r="AF3338" i="1" s="1"/>
  <c r="AG3338" i="1" s="1"/>
  <c r="AE3339" i="1"/>
  <c r="AF3339" i="1" s="1"/>
  <c r="AG3339" i="1" s="1"/>
  <c r="AE3340" i="1"/>
  <c r="AF3340" i="1" s="1"/>
  <c r="AG3340" i="1" s="1"/>
  <c r="AE3341" i="1"/>
  <c r="AF3341" i="1" s="1"/>
  <c r="AG3341" i="1" s="1"/>
  <c r="AE3342" i="1"/>
  <c r="AF3342" i="1" s="1"/>
  <c r="AG3342" i="1" s="1"/>
  <c r="AE3343" i="1"/>
  <c r="AF3343" i="1" s="1"/>
  <c r="AG3343" i="1" s="1"/>
  <c r="AE3344" i="1"/>
  <c r="AF3344" i="1" s="1"/>
  <c r="AG3344" i="1" s="1"/>
  <c r="AE3346" i="1"/>
  <c r="AF3346" i="1" s="1"/>
  <c r="AG3346" i="1" s="1"/>
  <c r="AE3347" i="1"/>
  <c r="AF3347" i="1" s="1"/>
  <c r="AG3347" i="1" s="1"/>
  <c r="AE3348" i="1"/>
  <c r="AF3348" i="1" s="1"/>
  <c r="AG3348" i="1" s="1"/>
  <c r="AE3350" i="1"/>
  <c r="AF3350" i="1" s="1"/>
  <c r="AG3350" i="1" s="1"/>
  <c r="AE3351" i="1"/>
  <c r="AF3351" i="1" s="1"/>
  <c r="AG3351" i="1" s="1"/>
  <c r="AE3352" i="1"/>
  <c r="AF3352" i="1" s="1"/>
  <c r="AG3352" i="1" s="1"/>
  <c r="AE3355" i="1"/>
  <c r="AF3355" i="1" s="1"/>
  <c r="AG3355" i="1" s="1"/>
  <c r="AE3357" i="1"/>
  <c r="AF3357" i="1" s="1"/>
  <c r="AG3357" i="1" s="1"/>
  <c r="AE3358" i="1"/>
  <c r="AF3358" i="1" s="1"/>
  <c r="AG3358" i="1" s="1"/>
  <c r="AE3359" i="1"/>
  <c r="AF3359" i="1" s="1"/>
  <c r="AG3359" i="1" s="1"/>
  <c r="AE3360" i="1"/>
  <c r="AF3360" i="1" s="1"/>
  <c r="AG3360" i="1" s="1"/>
  <c r="AE3361" i="1"/>
  <c r="AF3361" i="1" s="1"/>
  <c r="AG3361" i="1" s="1"/>
  <c r="AE3362" i="1"/>
  <c r="AF3362" i="1" s="1"/>
  <c r="AG3362" i="1" s="1"/>
  <c r="AE3363" i="1"/>
  <c r="AF3363" i="1" s="1"/>
  <c r="AG3363" i="1" s="1"/>
  <c r="AE3365" i="1"/>
  <c r="AF3365" i="1" s="1"/>
  <c r="AG3365" i="1" s="1"/>
  <c r="AE3366" i="1"/>
  <c r="AF3366" i="1" s="1"/>
  <c r="AG3366" i="1" s="1"/>
  <c r="AE3367" i="1"/>
  <c r="AF3367" i="1" s="1"/>
  <c r="AG3367" i="1" s="1"/>
  <c r="AE3368" i="1"/>
  <c r="AF3368" i="1" s="1"/>
  <c r="AG3368" i="1" s="1"/>
  <c r="AE3369" i="1"/>
  <c r="AF3369" i="1" s="1"/>
  <c r="AG3369" i="1" s="1"/>
  <c r="AE3370" i="1"/>
  <c r="AF3370" i="1" s="1"/>
  <c r="AG3370" i="1" s="1"/>
  <c r="AE3371" i="1"/>
  <c r="AF3371" i="1" s="1"/>
  <c r="AG3371" i="1" s="1"/>
  <c r="AE3373" i="1"/>
  <c r="AF3373" i="1" s="1"/>
  <c r="AG3373" i="1" s="1"/>
  <c r="AE3374" i="1"/>
  <c r="AF3374" i="1" s="1"/>
  <c r="AG3374" i="1" s="1"/>
  <c r="AE3375" i="1"/>
  <c r="AF3375" i="1" s="1"/>
  <c r="AG3375" i="1" s="1"/>
  <c r="AE3376" i="1"/>
  <c r="AF3376" i="1" s="1"/>
  <c r="AG3376" i="1" s="1"/>
  <c r="AE3377" i="1"/>
  <c r="AF3377" i="1" s="1"/>
  <c r="AG3377" i="1" s="1"/>
  <c r="AE3378" i="1"/>
  <c r="AF3378" i="1" s="1"/>
  <c r="AG3378" i="1" s="1"/>
  <c r="AE3379" i="1"/>
  <c r="AF3379" i="1" s="1"/>
  <c r="AG3379" i="1" s="1"/>
  <c r="AE3381" i="1"/>
  <c r="AF3381" i="1" s="1"/>
  <c r="AG3381" i="1" s="1"/>
  <c r="AE3382" i="1"/>
  <c r="AF3382" i="1" s="1"/>
  <c r="AG3382" i="1" s="1"/>
  <c r="AE3383" i="1"/>
  <c r="AF3383" i="1" s="1"/>
  <c r="AG3383" i="1" s="1"/>
  <c r="AE3385" i="1"/>
  <c r="AF3385" i="1" s="1"/>
  <c r="AG3385" i="1" s="1"/>
  <c r="AE3387" i="1"/>
  <c r="AF3387" i="1" s="1"/>
  <c r="AG3387" i="1" s="1"/>
  <c r="AE3390" i="1"/>
  <c r="AF3390" i="1" s="1"/>
  <c r="AG3390" i="1" s="1"/>
  <c r="AE3391" i="1"/>
  <c r="AF3391" i="1" s="1"/>
  <c r="AG3391" i="1" s="1"/>
  <c r="AE3393" i="1"/>
  <c r="AF3393" i="1" s="1"/>
  <c r="AG3393" i="1" s="1"/>
  <c r="AE3395" i="1"/>
  <c r="AF3395" i="1" s="1"/>
  <c r="AG3395" i="1" s="1"/>
  <c r="AE3396" i="1"/>
  <c r="AF3396" i="1" s="1"/>
  <c r="AG3396" i="1" s="1"/>
  <c r="AE3397" i="1"/>
  <c r="AF3397" i="1" s="1"/>
  <c r="AG3397" i="1" s="1"/>
  <c r="AE3398" i="1"/>
  <c r="AF3398" i="1" s="1"/>
  <c r="AG3398" i="1" s="1"/>
  <c r="AE3399" i="1"/>
  <c r="AF3399" i="1" s="1"/>
  <c r="AG3399" i="1" s="1"/>
  <c r="AE3401" i="1"/>
  <c r="AF3401" i="1" s="1"/>
  <c r="AG3401" i="1" s="1"/>
  <c r="AE3402" i="1"/>
  <c r="AF3402" i="1" s="1"/>
  <c r="AG3402" i="1" s="1"/>
  <c r="AE3403" i="1"/>
  <c r="AF3403" i="1" s="1"/>
  <c r="AG3403" i="1" s="1"/>
  <c r="AE3405" i="1"/>
  <c r="AF3405" i="1" s="1"/>
  <c r="AG3405" i="1" s="1"/>
  <c r="AE3407" i="1"/>
  <c r="AF3407" i="1" s="1"/>
  <c r="AG3407" i="1" s="1"/>
  <c r="AE3408" i="1"/>
  <c r="AF3408" i="1" s="1"/>
  <c r="AG3408" i="1" s="1"/>
  <c r="AE3409" i="1"/>
  <c r="AF3409" i="1" s="1"/>
  <c r="AG3409" i="1" s="1"/>
  <c r="AE3411" i="1"/>
  <c r="AF3411" i="1" s="1"/>
  <c r="AG3411" i="1" s="1"/>
  <c r="AE3412" i="1"/>
  <c r="AF3412" i="1" s="1"/>
  <c r="AG3412" i="1" s="1"/>
  <c r="AE3415" i="1"/>
  <c r="AF3415" i="1" s="1"/>
  <c r="AG3415" i="1" s="1"/>
  <c r="AE3416" i="1"/>
  <c r="AF3416" i="1" s="1"/>
  <c r="AG3416" i="1" s="1"/>
  <c r="AE3417" i="1"/>
  <c r="AF3417" i="1" s="1"/>
  <c r="AG3417" i="1" s="1"/>
  <c r="AE3418" i="1"/>
  <c r="AF3418" i="1" s="1"/>
  <c r="AG3418" i="1" s="1"/>
  <c r="AE3419" i="1"/>
  <c r="AF3419" i="1" s="1"/>
  <c r="AG3419" i="1" s="1"/>
  <c r="AE3420" i="1"/>
  <c r="AF3420" i="1" s="1"/>
  <c r="AG3420" i="1" s="1"/>
  <c r="AE3421" i="1"/>
  <c r="AF3421" i="1" s="1"/>
  <c r="AG3421" i="1" s="1"/>
  <c r="AE3422" i="1"/>
  <c r="AF3422" i="1" s="1"/>
  <c r="AG3422" i="1" s="1"/>
  <c r="AE3423" i="1"/>
  <c r="AF3423" i="1" s="1"/>
  <c r="AG3423" i="1" s="1"/>
  <c r="AE3424" i="1"/>
  <c r="AF3424" i="1" s="1"/>
  <c r="AG3424" i="1" s="1"/>
  <c r="AE3425" i="1"/>
  <c r="AF3425" i="1" s="1"/>
  <c r="AG3425" i="1" s="1"/>
  <c r="AE3426" i="1"/>
  <c r="AF3426" i="1" s="1"/>
  <c r="AG3426" i="1" s="1"/>
  <c r="AE3427" i="1"/>
  <c r="AF3427" i="1" s="1"/>
  <c r="AG3427" i="1" s="1"/>
  <c r="AE3428" i="1"/>
  <c r="AF3428" i="1" s="1"/>
  <c r="AG3428" i="1" s="1"/>
  <c r="AE3429" i="1"/>
  <c r="AF3429" i="1" s="1"/>
  <c r="AG3429" i="1" s="1"/>
  <c r="AE3430" i="1"/>
  <c r="AF3430" i="1" s="1"/>
  <c r="AG3430" i="1" s="1"/>
  <c r="AE3431" i="1"/>
  <c r="AF3431" i="1" s="1"/>
  <c r="AG3431" i="1" s="1"/>
  <c r="AE3432" i="1"/>
  <c r="AF3432" i="1" s="1"/>
  <c r="AG3432" i="1" s="1"/>
  <c r="AE3433" i="1"/>
  <c r="AF3433" i="1" s="1"/>
  <c r="AG3433" i="1" s="1"/>
  <c r="AE3434" i="1"/>
  <c r="AF3434" i="1" s="1"/>
  <c r="AG3434" i="1" s="1"/>
  <c r="AE3435" i="1"/>
  <c r="AF3435" i="1" s="1"/>
  <c r="AG3435" i="1" s="1"/>
  <c r="AE3436" i="1"/>
  <c r="AF3436" i="1" s="1"/>
  <c r="AG3436" i="1" s="1"/>
  <c r="AE3437" i="1"/>
  <c r="AF3437" i="1" s="1"/>
  <c r="AG3437" i="1" s="1"/>
  <c r="AE3438" i="1"/>
  <c r="AF3438" i="1" s="1"/>
  <c r="AG3438" i="1" s="1"/>
  <c r="AE3439" i="1"/>
  <c r="AF3439" i="1" s="1"/>
  <c r="AG3439" i="1" s="1"/>
  <c r="AE3440" i="1"/>
  <c r="AF3440" i="1" s="1"/>
  <c r="AG3440" i="1" s="1"/>
  <c r="AE3441" i="1"/>
  <c r="AF3441" i="1" s="1"/>
  <c r="AG3441" i="1" s="1"/>
  <c r="AE3442" i="1"/>
  <c r="AF3442" i="1" s="1"/>
  <c r="AG3442" i="1" s="1"/>
  <c r="AE3443" i="1"/>
  <c r="AF3443" i="1" s="1"/>
  <c r="AG3443" i="1" s="1"/>
  <c r="AE3444" i="1"/>
  <c r="AF3444" i="1" s="1"/>
  <c r="AG3444" i="1" s="1"/>
  <c r="AE3445" i="1"/>
  <c r="AF3445" i="1" s="1"/>
  <c r="AG3445" i="1" s="1"/>
  <c r="AE3446" i="1"/>
  <c r="AF3446" i="1" s="1"/>
  <c r="AG3446" i="1" s="1"/>
  <c r="AE3447" i="1"/>
  <c r="AF3447" i="1" s="1"/>
  <c r="AG3447" i="1" s="1"/>
  <c r="AE3448" i="1"/>
  <c r="AF3448" i="1" s="1"/>
  <c r="AG3448" i="1" s="1"/>
  <c r="AE3449" i="1"/>
  <c r="AF3449" i="1" s="1"/>
  <c r="AG3449" i="1" s="1"/>
  <c r="AE3452" i="1"/>
  <c r="AF3452" i="1" s="1"/>
  <c r="AG3452" i="1" s="1"/>
  <c r="AE3453" i="1"/>
  <c r="AF3453" i="1" s="1"/>
  <c r="AG3453" i="1" s="1"/>
  <c r="AE3454" i="1"/>
  <c r="AF3454" i="1" s="1"/>
  <c r="AG3454" i="1" s="1"/>
  <c r="AE3455" i="1"/>
  <c r="AF3455" i="1" s="1"/>
  <c r="AG3455" i="1" s="1"/>
  <c r="AE3456" i="1"/>
  <c r="AF3456" i="1" s="1"/>
  <c r="AG3456" i="1" s="1"/>
  <c r="AE3457" i="1"/>
  <c r="AF3457" i="1" s="1"/>
  <c r="AG3457" i="1" s="1"/>
  <c r="AE3459" i="1"/>
  <c r="AF3459" i="1" s="1"/>
  <c r="AG3459" i="1" s="1"/>
  <c r="AE3460" i="1"/>
  <c r="AF3460" i="1" s="1"/>
  <c r="AG3460" i="1" s="1"/>
  <c r="AE3464" i="1"/>
  <c r="AF3464" i="1" s="1"/>
  <c r="AG3464" i="1" s="1"/>
  <c r="AE3466" i="1"/>
  <c r="AF3466" i="1" s="1"/>
  <c r="AG3466" i="1" s="1"/>
  <c r="AE3467" i="1"/>
  <c r="AF3467" i="1" s="1"/>
  <c r="AG3467" i="1" s="1"/>
  <c r="AE3468" i="1"/>
  <c r="AF3468" i="1" s="1"/>
  <c r="AG3468" i="1" s="1"/>
  <c r="AE3469" i="1"/>
  <c r="AF3469" i="1" s="1"/>
  <c r="AG3469" i="1" s="1"/>
  <c r="AE3472" i="1"/>
  <c r="AF3472" i="1" s="1"/>
  <c r="AG3472" i="1" s="1"/>
  <c r="AE3474" i="1"/>
  <c r="AF3474" i="1" s="1"/>
  <c r="AG3474" i="1" s="1"/>
  <c r="AE3475" i="1"/>
  <c r="AF3475" i="1" s="1"/>
  <c r="AG3475" i="1" s="1"/>
  <c r="AE3476" i="1"/>
  <c r="AF3476" i="1" s="1"/>
  <c r="AG3476" i="1" s="1"/>
  <c r="AE3477" i="1"/>
  <c r="AF3477" i="1" s="1"/>
  <c r="AG3477" i="1" s="1"/>
  <c r="AE3478" i="1"/>
  <c r="AF3478" i="1" s="1"/>
  <c r="AG3478" i="1" s="1"/>
  <c r="AE3479" i="1"/>
  <c r="AF3479" i="1" s="1"/>
  <c r="AG3479" i="1" s="1"/>
  <c r="AE3480" i="1"/>
  <c r="AF3480" i="1" s="1"/>
  <c r="AG3480" i="1" s="1"/>
  <c r="AE3481" i="1"/>
  <c r="AF3481" i="1" s="1"/>
  <c r="AG3481" i="1" s="1"/>
  <c r="AE3483" i="1"/>
  <c r="AF3483" i="1" s="1"/>
  <c r="AG3483" i="1" s="1"/>
  <c r="AE3484" i="1"/>
  <c r="AF3484" i="1" s="1"/>
  <c r="AG3484" i="1" s="1"/>
  <c r="AE3487" i="1"/>
  <c r="AF3487" i="1" s="1"/>
  <c r="AG3487" i="1" s="1"/>
  <c r="AE3488" i="1"/>
  <c r="AF3488" i="1" s="1"/>
  <c r="AG3488" i="1" s="1"/>
  <c r="AE3489" i="1"/>
  <c r="AF3489" i="1" s="1"/>
  <c r="AG3489" i="1" s="1"/>
  <c r="AE3490" i="1"/>
  <c r="AF3490" i="1" s="1"/>
  <c r="AG3490" i="1" s="1"/>
  <c r="AE3491" i="1"/>
  <c r="AF3491" i="1" s="1"/>
  <c r="AG3491" i="1" s="1"/>
  <c r="AE3492" i="1"/>
  <c r="AF3492" i="1" s="1"/>
  <c r="AG3492" i="1" s="1"/>
  <c r="AE3493" i="1"/>
  <c r="AF3493" i="1" s="1"/>
  <c r="AG3493" i="1" s="1"/>
  <c r="AE3494" i="1"/>
  <c r="AF3494" i="1" s="1"/>
  <c r="AG3494" i="1" s="1"/>
  <c r="AE3495" i="1"/>
  <c r="AF3495" i="1" s="1"/>
  <c r="AG3495" i="1" s="1"/>
  <c r="AE3496" i="1"/>
  <c r="AF3496" i="1" s="1"/>
  <c r="AG3496" i="1" s="1"/>
  <c r="AE3497" i="1"/>
  <c r="AF3497" i="1" s="1"/>
  <c r="AG3497" i="1" s="1"/>
  <c r="AE3499" i="1"/>
  <c r="AF3499" i="1" s="1"/>
  <c r="AG3499" i="1" s="1"/>
  <c r="AE3500" i="1"/>
  <c r="AF3500" i="1" s="1"/>
  <c r="AG3500" i="1" s="1"/>
  <c r="AE3501" i="1"/>
  <c r="AF3501" i="1" s="1"/>
  <c r="AG3501" i="1" s="1"/>
  <c r="AE3502" i="1"/>
  <c r="AF3502" i="1" s="1"/>
  <c r="AG3502" i="1" s="1"/>
  <c r="AE3503" i="1"/>
  <c r="AF3503" i="1" s="1"/>
  <c r="AG3503" i="1" s="1"/>
  <c r="AE3504" i="1"/>
  <c r="AF3504" i="1" s="1"/>
  <c r="AG3504" i="1" s="1"/>
  <c r="AE3505" i="1"/>
  <c r="AF3505" i="1" s="1"/>
  <c r="AG3505" i="1" s="1"/>
  <c r="AE3506" i="1"/>
  <c r="AF3506" i="1" s="1"/>
  <c r="AG3506" i="1" s="1"/>
  <c r="AE3507" i="1"/>
  <c r="AF3507" i="1" s="1"/>
  <c r="AG3507" i="1" s="1"/>
  <c r="AE3508" i="1"/>
  <c r="AF3508" i="1" s="1"/>
  <c r="AG3508" i="1" s="1"/>
  <c r="AE3509" i="1"/>
  <c r="AF3509" i="1" s="1"/>
  <c r="AG3509" i="1" s="1"/>
  <c r="AE3510" i="1"/>
  <c r="AF3510" i="1" s="1"/>
  <c r="AG3510" i="1" s="1"/>
  <c r="AE3511" i="1"/>
  <c r="AF3511" i="1" s="1"/>
  <c r="AG3511" i="1" s="1"/>
  <c r="AE3512" i="1"/>
  <c r="AF3512" i="1" s="1"/>
  <c r="AG3512" i="1" s="1"/>
  <c r="AE3513" i="1"/>
  <c r="AF3513" i="1" s="1"/>
  <c r="AG3513" i="1" s="1"/>
  <c r="AE3514" i="1"/>
  <c r="AF3514" i="1" s="1"/>
  <c r="AG3514" i="1" s="1"/>
  <c r="AE3515" i="1"/>
  <c r="AF3515" i="1" s="1"/>
  <c r="AG3515" i="1" s="1"/>
  <c r="AE3517" i="1"/>
  <c r="AF3517" i="1" s="1"/>
  <c r="AG3517" i="1" s="1"/>
  <c r="AE3518" i="1"/>
  <c r="AF3518" i="1" s="1"/>
  <c r="AG3518" i="1" s="1"/>
  <c r="AE3519" i="1"/>
  <c r="AF3519" i="1" s="1"/>
  <c r="AG3519" i="1" s="1"/>
  <c r="AE3520" i="1"/>
  <c r="AF3520" i="1" s="1"/>
  <c r="AG3520" i="1" s="1"/>
  <c r="AE3521" i="1"/>
  <c r="AF3521" i="1" s="1"/>
  <c r="AG3521" i="1" s="1"/>
  <c r="AE3522" i="1"/>
  <c r="AF3522" i="1" s="1"/>
  <c r="AG3522" i="1" s="1"/>
  <c r="AE3523" i="1"/>
  <c r="AF3523" i="1" s="1"/>
  <c r="AG3523" i="1" s="1"/>
  <c r="AE3527" i="1"/>
  <c r="AF3527" i="1" s="1"/>
  <c r="AG3527" i="1" s="1"/>
  <c r="AE3528" i="1"/>
  <c r="AF3528" i="1" s="1"/>
  <c r="AG3528" i="1" s="1"/>
  <c r="AE3529" i="1"/>
  <c r="AF3529" i="1" s="1"/>
  <c r="AG3529" i="1" s="1"/>
  <c r="AE3530" i="1"/>
  <c r="AF3530" i="1" s="1"/>
  <c r="AG3530" i="1" s="1"/>
  <c r="AE3531" i="1"/>
  <c r="AF3531" i="1" s="1"/>
  <c r="AG3531" i="1" s="1"/>
  <c r="AE3533" i="1"/>
  <c r="AF3533" i="1" s="1"/>
  <c r="AG3533" i="1" s="1"/>
  <c r="AE3534" i="1"/>
  <c r="AF3534" i="1" s="1"/>
  <c r="AG3534" i="1" s="1"/>
  <c r="AE3535" i="1"/>
  <c r="AF3535" i="1" s="1"/>
  <c r="AG3535" i="1" s="1"/>
  <c r="AE3537" i="1"/>
  <c r="AF3537" i="1" s="1"/>
  <c r="AG3537" i="1" s="1"/>
  <c r="AE3539" i="1"/>
  <c r="AF3539" i="1" s="1"/>
  <c r="AG3539" i="1" s="1"/>
  <c r="AE3540" i="1"/>
  <c r="AF3540" i="1" s="1"/>
  <c r="AG3540" i="1" s="1"/>
  <c r="AE3541" i="1"/>
  <c r="AF3541" i="1" s="1"/>
  <c r="AG3541" i="1" s="1"/>
  <c r="AE3542" i="1"/>
  <c r="AF3542" i="1" s="1"/>
  <c r="AG3542" i="1" s="1"/>
  <c r="AE3543" i="1"/>
  <c r="AF3543" i="1" s="1"/>
  <c r="AG3543" i="1" s="1"/>
  <c r="AE3544" i="1"/>
  <c r="AF3544" i="1" s="1"/>
  <c r="AG3544" i="1" s="1"/>
  <c r="AE3546" i="1"/>
  <c r="AF3546" i="1" s="1"/>
  <c r="AG3546" i="1" s="1"/>
  <c r="AE3547" i="1"/>
  <c r="AF3547" i="1" s="1"/>
  <c r="AG3547" i="1" s="1"/>
  <c r="AE3548" i="1"/>
  <c r="AF3548" i="1" s="1"/>
  <c r="AG3548" i="1" s="1"/>
  <c r="AE3549" i="1"/>
  <c r="AF3549" i="1" s="1"/>
  <c r="AG3549" i="1" s="1"/>
  <c r="AE3550" i="1"/>
  <c r="AF3550" i="1" s="1"/>
  <c r="AG3550" i="1" s="1"/>
  <c r="AE3551" i="1"/>
  <c r="AF3551" i="1" s="1"/>
  <c r="AG3551" i="1" s="1"/>
  <c r="AE3552" i="1"/>
  <c r="AF3552" i="1" s="1"/>
  <c r="AG3552" i="1" s="1"/>
  <c r="AE3554" i="1"/>
  <c r="AF3554" i="1" s="1"/>
  <c r="AG3554" i="1" s="1"/>
  <c r="AE3555" i="1"/>
  <c r="AF3555" i="1" s="1"/>
  <c r="AG3555" i="1" s="1"/>
  <c r="AE3556" i="1"/>
  <c r="AF3556" i="1" s="1"/>
  <c r="AG3556" i="1" s="1"/>
  <c r="AE3557" i="1"/>
  <c r="AF3557" i="1" s="1"/>
  <c r="AG3557" i="1" s="1"/>
  <c r="AE3558" i="1"/>
  <c r="AF3558" i="1" s="1"/>
  <c r="AG3558" i="1" s="1"/>
  <c r="AE3559" i="1"/>
  <c r="AF3559" i="1" s="1"/>
  <c r="AG3559" i="1" s="1"/>
  <c r="AE3561" i="1"/>
  <c r="AF3561" i="1" s="1"/>
  <c r="AG3561" i="1" s="1"/>
  <c r="AE3562" i="1"/>
  <c r="AF3562" i="1" s="1"/>
  <c r="AG3562" i="1" s="1"/>
  <c r="AE3564" i="1"/>
  <c r="AF3564" i="1" s="1"/>
  <c r="AG3564" i="1" s="1"/>
  <c r="AE3565" i="1"/>
  <c r="AF3565" i="1" s="1"/>
  <c r="AG3565" i="1" s="1"/>
  <c r="AE3566" i="1"/>
  <c r="AF3566" i="1" s="1"/>
  <c r="AG3566" i="1" s="1"/>
  <c r="AE3567" i="1"/>
  <c r="AF3567" i="1" s="1"/>
  <c r="AG3567" i="1" s="1"/>
  <c r="AE3568" i="1"/>
  <c r="AF3568" i="1" s="1"/>
  <c r="AG3568" i="1" s="1"/>
  <c r="AE3569" i="1"/>
  <c r="AF3569" i="1" s="1"/>
  <c r="AG3569" i="1" s="1"/>
  <c r="AE3570" i="1"/>
  <c r="AF3570" i="1" s="1"/>
  <c r="AG3570" i="1" s="1"/>
  <c r="AE3571" i="1"/>
  <c r="AF3571" i="1" s="1"/>
  <c r="AG3571" i="1" s="1"/>
  <c r="AE3572" i="1"/>
  <c r="AF3572" i="1" s="1"/>
  <c r="AG3572" i="1" s="1"/>
  <c r="AE3574" i="1"/>
  <c r="AF3574" i="1" s="1"/>
  <c r="AG3574" i="1" s="1"/>
  <c r="AE3575" i="1"/>
  <c r="AF3575" i="1" s="1"/>
  <c r="AG3575" i="1" s="1"/>
  <c r="AE3576" i="1"/>
  <c r="AF3576" i="1" s="1"/>
  <c r="AG3576" i="1" s="1"/>
  <c r="AE3577" i="1"/>
  <c r="AF3577" i="1" s="1"/>
  <c r="AG3577" i="1" s="1"/>
  <c r="AE3579" i="1"/>
  <c r="AF3579" i="1" s="1"/>
  <c r="AG3579" i="1" s="1"/>
  <c r="AE3580" i="1"/>
  <c r="AF3580" i="1" s="1"/>
  <c r="AG3580" i="1" s="1"/>
  <c r="AE3582" i="1"/>
  <c r="AF3582" i="1" s="1"/>
  <c r="AG3582" i="1" s="1"/>
  <c r="AE3583" i="1"/>
  <c r="AF3583" i="1" s="1"/>
  <c r="AG3583" i="1" s="1"/>
  <c r="AE3587" i="1"/>
  <c r="AF3587" i="1" s="1"/>
  <c r="AG3587" i="1" s="1"/>
  <c r="AE3588" i="1"/>
  <c r="AF3588" i="1" s="1"/>
  <c r="AG3588" i="1" s="1"/>
  <c r="AE3589" i="1"/>
  <c r="AF3589" i="1" s="1"/>
  <c r="AG3589" i="1" s="1"/>
  <c r="AE3590" i="1"/>
  <c r="AF3590" i="1" s="1"/>
  <c r="AG3590" i="1" s="1"/>
  <c r="AE3591" i="1"/>
  <c r="AF3591" i="1" s="1"/>
  <c r="AG3591" i="1" s="1"/>
  <c r="AE3592" i="1"/>
  <c r="AF3592" i="1" s="1"/>
  <c r="AG3592" i="1" s="1"/>
  <c r="AE3593" i="1"/>
  <c r="AF3593" i="1" s="1"/>
  <c r="AG3593" i="1" s="1"/>
  <c r="AE3594" i="1"/>
  <c r="AF3594" i="1" s="1"/>
  <c r="AG3594" i="1" s="1"/>
  <c r="AE3595" i="1"/>
  <c r="AF3595" i="1" s="1"/>
  <c r="AG3595" i="1" s="1"/>
  <c r="AE3597" i="1"/>
  <c r="AF3597" i="1" s="1"/>
  <c r="AG3597" i="1" s="1"/>
  <c r="AE3598" i="1"/>
  <c r="AF3598" i="1" s="1"/>
  <c r="AG3598" i="1" s="1"/>
  <c r="AE3599" i="1"/>
  <c r="AF3599" i="1" s="1"/>
  <c r="AG3599" i="1" s="1"/>
  <c r="AE3600" i="1"/>
  <c r="AF3600" i="1" s="1"/>
  <c r="AG3600" i="1" s="1"/>
  <c r="AE3602" i="1"/>
  <c r="AF3602" i="1" s="1"/>
  <c r="AG3602" i="1" s="1"/>
  <c r="AE3603" i="1"/>
  <c r="AF3603" i="1" s="1"/>
  <c r="AG3603" i="1" s="1"/>
  <c r="AE3605" i="1"/>
  <c r="AF3605" i="1" s="1"/>
  <c r="AG3605" i="1" s="1"/>
  <c r="AE3606" i="1"/>
  <c r="AF3606" i="1" s="1"/>
  <c r="AG3606" i="1" s="1"/>
  <c r="AE3609" i="1"/>
  <c r="AF3609" i="1" s="1"/>
  <c r="AG3609" i="1" s="1"/>
  <c r="AE3610" i="1"/>
  <c r="AF3610" i="1" s="1"/>
  <c r="AG3610" i="1" s="1"/>
  <c r="AE3611" i="1"/>
  <c r="AF3611" i="1" s="1"/>
  <c r="AG3611" i="1" s="1"/>
  <c r="AE3612" i="1"/>
  <c r="AF3612" i="1" s="1"/>
  <c r="AG3612" i="1" s="1"/>
  <c r="AE3616" i="1"/>
  <c r="AF3616" i="1" s="1"/>
  <c r="AG3616" i="1" s="1"/>
  <c r="AE3618" i="1"/>
  <c r="AF3618" i="1" s="1"/>
  <c r="AG3618" i="1" s="1"/>
  <c r="AE3619" i="1"/>
  <c r="AF3619" i="1" s="1"/>
  <c r="AG3619" i="1" s="1"/>
  <c r="AE3620" i="1"/>
  <c r="AF3620" i="1" s="1"/>
  <c r="AG3620" i="1" s="1"/>
  <c r="AE3621" i="1"/>
  <c r="AF3621" i="1" s="1"/>
  <c r="AG3621" i="1" s="1"/>
  <c r="AE3623" i="1"/>
  <c r="AF3623" i="1" s="1"/>
  <c r="AG3623" i="1" s="1"/>
  <c r="AE3624" i="1"/>
  <c r="AF3624" i="1" s="1"/>
  <c r="AG3624" i="1" s="1"/>
  <c r="AE3626" i="1"/>
  <c r="AF3626" i="1" s="1"/>
  <c r="AG3626" i="1" s="1"/>
  <c r="AE3628" i="1"/>
  <c r="AF3628" i="1" s="1"/>
  <c r="AG3628" i="1" s="1"/>
  <c r="AE3629" i="1"/>
  <c r="AF3629" i="1" s="1"/>
  <c r="AG3629" i="1" s="1"/>
  <c r="AE3630" i="1"/>
  <c r="AF3630" i="1" s="1"/>
  <c r="AG3630" i="1" s="1"/>
  <c r="AE3631" i="1"/>
  <c r="AF3631" i="1" s="1"/>
  <c r="AG3631" i="1" s="1"/>
  <c r="AE3634" i="1"/>
  <c r="AF3634" i="1" s="1"/>
  <c r="AG3634" i="1" s="1"/>
  <c r="AE3635" i="1"/>
  <c r="AF3635" i="1" s="1"/>
  <c r="AG3635" i="1" s="1"/>
  <c r="AE3636" i="1"/>
  <c r="AF3636" i="1" s="1"/>
  <c r="AG3636" i="1" s="1"/>
  <c r="AE3637" i="1"/>
  <c r="AF3637" i="1" s="1"/>
  <c r="AG3637" i="1" s="1"/>
  <c r="AE3638" i="1"/>
  <c r="AF3638" i="1" s="1"/>
  <c r="AG3638" i="1" s="1"/>
  <c r="AE3639" i="1"/>
  <c r="AF3639" i="1" s="1"/>
  <c r="AG3639" i="1" s="1"/>
  <c r="AE3640" i="1"/>
  <c r="AF3640" i="1" s="1"/>
  <c r="AG3640" i="1" s="1"/>
  <c r="AE3641" i="1"/>
  <c r="AF3641" i="1" s="1"/>
  <c r="AG3641" i="1" s="1"/>
  <c r="AE3642" i="1"/>
  <c r="AF3642" i="1" s="1"/>
  <c r="AG3642" i="1" s="1"/>
  <c r="AE3643" i="1"/>
  <c r="AF3643" i="1" s="1"/>
  <c r="AG3643" i="1" s="1"/>
  <c r="AE3644" i="1"/>
  <c r="AF3644" i="1" s="1"/>
  <c r="AG3644" i="1" s="1"/>
  <c r="AE3645" i="1"/>
  <c r="AF3645" i="1" s="1"/>
  <c r="AG3645" i="1" s="1"/>
  <c r="AE3646" i="1"/>
  <c r="AF3646" i="1" s="1"/>
  <c r="AG3646" i="1" s="1"/>
  <c r="AE3647" i="1"/>
  <c r="AF3647" i="1" s="1"/>
  <c r="AG3647" i="1" s="1"/>
  <c r="AE3649" i="1"/>
  <c r="AF3649" i="1" s="1"/>
  <c r="AG3649" i="1" s="1"/>
  <c r="AE3651" i="1"/>
  <c r="AF3651" i="1" s="1"/>
  <c r="AG3651" i="1" s="1"/>
  <c r="AE3652" i="1"/>
  <c r="AF3652" i="1" s="1"/>
  <c r="AG3652" i="1" s="1"/>
  <c r="AE3654" i="1"/>
  <c r="AF3654" i="1" s="1"/>
  <c r="AG3654" i="1" s="1"/>
  <c r="AE3655" i="1"/>
  <c r="AF3655" i="1" s="1"/>
  <c r="AG3655" i="1" s="1"/>
  <c r="AE3656" i="1"/>
  <c r="AF3656" i="1" s="1"/>
  <c r="AG3656" i="1" s="1"/>
  <c r="AE3657" i="1"/>
  <c r="AF3657" i="1" s="1"/>
  <c r="AG3657" i="1" s="1"/>
  <c r="AE3658" i="1"/>
  <c r="AF3658" i="1" s="1"/>
  <c r="AG3658" i="1" s="1"/>
  <c r="AE3660" i="1"/>
  <c r="AF3660" i="1" s="1"/>
  <c r="AG3660" i="1" s="1"/>
  <c r="AE3661" i="1"/>
  <c r="AF3661" i="1" s="1"/>
  <c r="AG3661" i="1" s="1"/>
  <c r="AE3662" i="1"/>
  <c r="AF3662" i="1" s="1"/>
  <c r="AG3662" i="1" s="1"/>
  <c r="AE3664" i="1"/>
  <c r="AF3664" i="1" s="1"/>
  <c r="AG3664" i="1" s="1"/>
  <c r="AE3665" i="1"/>
  <c r="AF3665" i="1" s="1"/>
  <c r="AG3665" i="1" s="1"/>
  <c r="AE3666" i="1"/>
  <c r="AF3666" i="1" s="1"/>
  <c r="AG3666" i="1" s="1"/>
  <c r="AE3667" i="1"/>
  <c r="AF3667" i="1" s="1"/>
  <c r="AG3667" i="1" s="1"/>
  <c r="AE3668" i="1"/>
  <c r="AF3668" i="1" s="1"/>
  <c r="AG3668" i="1" s="1"/>
  <c r="AE3670" i="1"/>
  <c r="AF3670" i="1" s="1"/>
  <c r="AG3670" i="1" s="1"/>
  <c r="AE3671" i="1"/>
  <c r="AF3671" i="1" s="1"/>
  <c r="AG3671" i="1" s="1"/>
  <c r="AE3673" i="1"/>
  <c r="AF3673" i="1" s="1"/>
  <c r="AG3673" i="1" s="1"/>
  <c r="AE3675" i="1"/>
  <c r="AF3675" i="1" s="1"/>
  <c r="AG3675" i="1" s="1"/>
  <c r="AE3676" i="1"/>
  <c r="AF3676" i="1" s="1"/>
  <c r="AG3676" i="1" s="1"/>
  <c r="AE3677" i="1"/>
  <c r="AF3677" i="1" s="1"/>
  <c r="AG3677" i="1" s="1"/>
  <c r="AE3679" i="1"/>
  <c r="AF3679" i="1" s="1"/>
  <c r="AG3679" i="1" s="1"/>
  <c r="AE3680" i="1"/>
  <c r="AF3680" i="1" s="1"/>
  <c r="AG3680" i="1" s="1"/>
  <c r="AE3681" i="1"/>
  <c r="AF3681" i="1" s="1"/>
  <c r="AG3681" i="1" s="1"/>
  <c r="AE3682" i="1"/>
  <c r="AF3682" i="1" s="1"/>
  <c r="AG3682" i="1" s="1"/>
  <c r="AE3683" i="1"/>
  <c r="AF3683" i="1" s="1"/>
  <c r="AG3683" i="1" s="1"/>
  <c r="AE3684" i="1"/>
  <c r="AF3684" i="1" s="1"/>
  <c r="AG3684" i="1" s="1"/>
  <c r="AE3685" i="1"/>
  <c r="AF3685" i="1" s="1"/>
  <c r="AG3685" i="1" s="1"/>
  <c r="AE3686" i="1"/>
  <c r="AF3686" i="1" s="1"/>
  <c r="AG3686" i="1" s="1"/>
  <c r="AE3688" i="1"/>
  <c r="AF3688" i="1" s="1"/>
  <c r="AG3688" i="1" s="1"/>
  <c r="AE3689" i="1"/>
  <c r="AF3689" i="1" s="1"/>
  <c r="AG3689" i="1" s="1"/>
  <c r="AE3690" i="1"/>
  <c r="AF3690" i="1" s="1"/>
  <c r="AG3690" i="1" s="1"/>
  <c r="AE3691" i="1"/>
  <c r="AF3691" i="1" s="1"/>
  <c r="AG3691" i="1" s="1"/>
  <c r="AE3692" i="1"/>
  <c r="AF3692" i="1" s="1"/>
  <c r="AG3692" i="1" s="1"/>
  <c r="AE3693" i="1"/>
  <c r="AF3693" i="1" s="1"/>
  <c r="AG3693" i="1" s="1"/>
  <c r="AE3694" i="1"/>
  <c r="AF3694" i="1" s="1"/>
  <c r="AG3694" i="1" s="1"/>
  <c r="AE3695" i="1"/>
  <c r="AF3695" i="1" s="1"/>
  <c r="AG3695" i="1" s="1"/>
  <c r="AE3696" i="1"/>
  <c r="AF3696" i="1" s="1"/>
  <c r="AG3696" i="1" s="1"/>
  <c r="AE3697" i="1"/>
  <c r="AF3697" i="1" s="1"/>
  <c r="AG3697" i="1" s="1"/>
  <c r="AE3698" i="1"/>
  <c r="AF3698" i="1" s="1"/>
  <c r="AG3698" i="1" s="1"/>
  <c r="AE3699" i="1"/>
  <c r="AF3699" i="1" s="1"/>
  <c r="AG3699" i="1" s="1"/>
  <c r="AE3702" i="1"/>
  <c r="AF3702" i="1" s="1"/>
  <c r="AG3702" i="1" s="1"/>
  <c r="AE3703" i="1"/>
  <c r="AF3703" i="1" s="1"/>
  <c r="AG3703" i="1" s="1"/>
  <c r="AE3704" i="1"/>
  <c r="AF3704" i="1" s="1"/>
  <c r="AG3704" i="1" s="1"/>
  <c r="AE3705" i="1"/>
  <c r="AF3705" i="1" s="1"/>
  <c r="AG3705" i="1" s="1"/>
  <c r="AE3707" i="1"/>
  <c r="AF3707" i="1" s="1"/>
  <c r="AG3707" i="1" s="1"/>
  <c r="AE3708" i="1"/>
  <c r="AF3708" i="1" s="1"/>
  <c r="AG3708" i="1" s="1"/>
  <c r="AE3709" i="1"/>
  <c r="AF3709" i="1" s="1"/>
  <c r="AG3709" i="1" s="1"/>
  <c r="AE3710" i="1"/>
  <c r="AF3710" i="1" s="1"/>
  <c r="AG3710" i="1" s="1"/>
  <c r="AE3711" i="1"/>
  <c r="AF3711" i="1" s="1"/>
  <c r="AG3711" i="1" s="1"/>
  <c r="AE3712" i="1"/>
  <c r="AF3712" i="1" s="1"/>
  <c r="AG3712" i="1" s="1"/>
  <c r="AE3713" i="1"/>
  <c r="AF3713" i="1" s="1"/>
  <c r="AG3713" i="1" s="1"/>
  <c r="AE3715" i="1"/>
  <c r="AF3715" i="1" s="1"/>
  <c r="AG3715" i="1" s="1"/>
  <c r="AE3716" i="1"/>
  <c r="AF3716" i="1" s="1"/>
  <c r="AG3716" i="1" s="1"/>
  <c r="AE3717" i="1"/>
  <c r="AF3717" i="1" s="1"/>
  <c r="AG3717" i="1" s="1"/>
  <c r="AE3718" i="1"/>
  <c r="AF3718" i="1" s="1"/>
  <c r="AG3718" i="1" s="1"/>
  <c r="AE3719" i="1"/>
  <c r="AF3719" i="1" s="1"/>
  <c r="AG3719" i="1" s="1"/>
  <c r="AE3720" i="1"/>
  <c r="AF3720" i="1" s="1"/>
  <c r="AG3720" i="1" s="1"/>
  <c r="AE3721" i="1"/>
  <c r="AF3721" i="1" s="1"/>
  <c r="AG3721" i="1" s="1"/>
  <c r="AE3722" i="1"/>
  <c r="AF3722" i="1" s="1"/>
  <c r="AG3722" i="1" s="1"/>
  <c r="AE3723" i="1"/>
  <c r="AF3723" i="1" s="1"/>
  <c r="AG3723" i="1" s="1"/>
  <c r="AE3724" i="1"/>
  <c r="AF3724" i="1" s="1"/>
  <c r="AG3724" i="1" s="1"/>
  <c r="AE3725" i="1"/>
  <c r="AF3725" i="1" s="1"/>
  <c r="AG3725" i="1" s="1"/>
  <c r="AE3726" i="1"/>
  <c r="AF3726" i="1" s="1"/>
  <c r="AG3726" i="1" s="1"/>
  <c r="AE3727" i="1"/>
  <c r="AF3727" i="1" s="1"/>
  <c r="AG3727" i="1" s="1"/>
  <c r="AE3729" i="1"/>
  <c r="AF3729" i="1" s="1"/>
  <c r="AG3729" i="1" s="1"/>
  <c r="AE3730" i="1"/>
  <c r="AF3730" i="1" s="1"/>
  <c r="AG3730" i="1" s="1"/>
  <c r="AE3732" i="1"/>
  <c r="AF3732" i="1" s="1"/>
  <c r="AG3732" i="1" s="1"/>
  <c r="AE3733" i="1"/>
  <c r="AF3733" i="1" s="1"/>
  <c r="AG3733" i="1" s="1"/>
  <c r="AE3735" i="1"/>
  <c r="AF3735" i="1" s="1"/>
  <c r="AG3735" i="1" s="1"/>
  <c r="AE3736" i="1"/>
  <c r="AF3736" i="1" s="1"/>
  <c r="AG3736" i="1" s="1"/>
  <c r="AE3737" i="1"/>
  <c r="AF3737" i="1" s="1"/>
  <c r="AG3737" i="1" s="1"/>
  <c r="AE3738" i="1"/>
  <c r="AF3738" i="1" s="1"/>
  <c r="AG3738" i="1" s="1"/>
  <c r="AE3739" i="1"/>
  <c r="AF3739" i="1" s="1"/>
  <c r="AG3739" i="1" s="1"/>
  <c r="AE3740" i="1"/>
  <c r="AF3740" i="1" s="1"/>
  <c r="AG3740" i="1" s="1"/>
  <c r="AE3741" i="1"/>
  <c r="AF3741" i="1" s="1"/>
  <c r="AG3741" i="1" s="1"/>
  <c r="AE3743" i="1"/>
  <c r="AF3743" i="1" s="1"/>
  <c r="AG3743" i="1" s="1"/>
  <c r="AE3745" i="1"/>
  <c r="AF3745" i="1" s="1"/>
  <c r="AG3745" i="1" s="1"/>
  <c r="AE3747" i="1"/>
  <c r="AF3747" i="1" s="1"/>
  <c r="AG3747" i="1" s="1"/>
  <c r="AE3748" i="1"/>
  <c r="AF3748" i="1" s="1"/>
  <c r="AG3748" i="1" s="1"/>
  <c r="AE3749" i="1"/>
  <c r="AF3749" i="1" s="1"/>
  <c r="AG3749" i="1" s="1"/>
  <c r="AE3750" i="1"/>
  <c r="AF3750" i="1" s="1"/>
  <c r="AG3750" i="1" s="1"/>
  <c r="AE3751" i="1"/>
  <c r="AF3751" i="1" s="1"/>
  <c r="AG3751" i="1" s="1"/>
  <c r="AE3752" i="1"/>
  <c r="AF3752" i="1" s="1"/>
  <c r="AG3752" i="1" s="1"/>
  <c r="AE3753" i="1"/>
  <c r="AF3753" i="1" s="1"/>
  <c r="AG3753" i="1" s="1"/>
  <c r="AE3754" i="1"/>
  <c r="AF3754" i="1" s="1"/>
  <c r="AG3754" i="1" s="1"/>
  <c r="AE3755" i="1"/>
  <c r="AF3755" i="1" s="1"/>
  <c r="AG3755" i="1" s="1"/>
  <c r="AE3757" i="1"/>
  <c r="AF3757" i="1" s="1"/>
  <c r="AG3757" i="1" s="1"/>
  <c r="AE3758" i="1"/>
  <c r="AF3758" i="1" s="1"/>
  <c r="AG3758" i="1" s="1"/>
  <c r="AE3760" i="1"/>
  <c r="AF3760" i="1" s="1"/>
  <c r="AG3760" i="1" s="1"/>
  <c r="AE3761" i="1"/>
  <c r="AF3761" i="1" s="1"/>
  <c r="AG3761" i="1" s="1"/>
  <c r="AE3762" i="1"/>
  <c r="AF3762" i="1" s="1"/>
  <c r="AG3762" i="1" s="1"/>
  <c r="AE3763" i="1"/>
  <c r="AF3763" i="1" s="1"/>
  <c r="AG3763" i="1" s="1"/>
  <c r="AE3764" i="1"/>
  <c r="AF3764" i="1" s="1"/>
  <c r="AG3764" i="1" s="1"/>
  <c r="AE3765" i="1"/>
  <c r="AF3765" i="1" s="1"/>
  <c r="AG3765" i="1" s="1"/>
  <c r="AE3766" i="1"/>
  <c r="AF3766" i="1" s="1"/>
  <c r="AG3766" i="1" s="1"/>
  <c r="AE3767" i="1"/>
  <c r="AF3767" i="1" s="1"/>
  <c r="AG3767" i="1" s="1"/>
  <c r="AE3768" i="1"/>
  <c r="AF3768" i="1" s="1"/>
  <c r="AG3768" i="1" s="1"/>
  <c r="AE3769" i="1"/>
  <c r="AF3769" i="1" s="1"/>
  <c r="AG3769" i="1" s="1"/>
  <c r="AE3770" i="1"/>
  <c r="AF3770" i="1" s="1"/>
  <c r="AG3770" i="1" s="1"/>
  <c r="AE3771" i="1"/>
  <c r="AF3771" i="1" s="1"/>
  <c r="AG3771" i="1" s="1"/>
  <c r="AE3773" i="1"/>
  <c r="AF3773" i="1" s="1"/>
  <c r="AG3773" i="1" s="1"/>
  <c r="AE3774" i="1"/>
  <c r="AF3774" i="1" s="1"/>
  <c r="AG3774" i="1" s="1"/>
  <c r="AE3775" i="1"/>
  <c r="AF3775" i="1" s="1"/>
  <c r="AG3775" i="1" s="1"/>
  <c r="AE3776" i="1"/>
  <c r="AF3776" i="1" s="1"/>
  <c r="AG3776" i="1" s="1"/>
  <c r="AE3777" i="1"/>
  <c r="AF3777" i="1" s="1"/>
  <c r="AG3777" i="1" s="1"/>
  <c r="AE3778" i="1"/>
  <c r="AF3778" i="1" s="1"/>
  <c r="AG3778" i="1" s="1"/>
  <c r="AE3781" i="1"/>
  <c r="AF3781" i="1" s="1"/>
  <c r="AG3781" i="1" s="1"/>
  <c r="AE3782" i="1"/>
  <c r="AF3782" i="1" s="1"/>
  <c r="AG3782" i="1" s="1"/>
  <c r="AE3783" i="1"/>
  <c r="AF3783" i="1" s="1"/>
  <c r="AG3783" i="1" s="1"/>
  <c r="AE3785" i="1"/>
  <c r="AF3785" i="1" s="1"/>
  <c r="AG3785" i="1" s="1"/>
  <c r="AE3786" i="1"/>
  <c r="AF3786" i="1" s="1"/>
  <c r="AG3786" i="1" s="1"/>
  <c r="AE3787" i="1"/>
  <c r="AF3787" i="1" s="1"/>
  <c r="AG3787" i="1" s="1"/>
  <c r="AE3788" i="1"/>
  <c r="AF3788" i="1" s="1"/>
  <c r="AG3788" i="1" s="1"/>
  <c r="AE3789" i="1"/>
  <c r="AF3789" i="1" s="1"/>
  <c r="AG3789" i="1" s="1"/>
  <c r="AE3790" i="1"/>
  <c r="AF3790" i="1" s="1"/>
  <c r="AG3790" i="1" s="1"/>
  <c r="AE3791" i="1"/>
  <c r="AF3791" i="1" s="1"/>
  <c r="AG3791" i="1" s="1"/>
  <c r="AE3792" i="1"/>
  <c r="AF3792" i="1" s="1"/>
  <c r="AG3792" i="1" s="1"/>
  <c r="AE3793" i="1"/>
  <c r="AF3793" i="1" s="1"/>
  <c r="AG3793" i="1" s="1"/>
  <c r="AE3796" i="1"/>
  <c r="AF3796" i="1" s="1"/>
  <c r="AG3796" i="1" s="1"/>
  <c r="AE3797" i="1"/>
  <c r="AF3797" i="1" s="1"/>
  <c r="AG3797" i="1" s="1"/>
  <c r="AE3798" i="1"/>
  <c r="AF3798" i="1" s="1"/>
  <c r="AG3798" i="1" s="1"/>
  <c r="AE3799" i="1"/>
  <c r="AF3799" i="1" s="1"/>
  <c r="AG3799" i="1" s="1"/>
  <c r="AE3800" i="1"/>
  <c r="AF3800" i="1" s="1"/>
  <c r="AG3800" i="1" s="1"/>
  <c r="AE3801" i="1"/>
  <c r="AF3801" i="1" s="1"/>
  <c r="AG3801" i="1" s="1"/>
  <c r="AE3802" i="1"/>
  <c r="AF3802" i="1" s="1"/>
  <c r="AG3802" i="1" s="1"/>
  <c r="AE3804" i="1"/>
  <c r="AF3804" i="1" s="1"/>
  <c r="AG3804" i="1" s="1"/>
  <c r="AE3805" i="1"/>
  <c r="AF3805" i="1" s="1"/>
  <c r="AG3805" i="1" s="1"/>
  <c r="AE3807" i="1"/>
  <c r="AF3807" i="1" s="1"/>
  <c r="AG3807" i="1" s="1"/>
  <c r="AE3810" i="1"/>
  <c r="AF3810" i="1" s="1"/>
  <c r="AG3810" i="1" s="1"/>
  <c r="AE3811" i="1"/>
  <c r="AF3811" i="1" s="1"/>
  <c r="AG3811" i="1" s="1"/>
  <c r="AE3812" i="1"/>
  <c r="AF3812" i="1" s="1"/>
  <c r="AG3812" i="1" s="1"/>
  <c r="AE3813" i="1"/>
  <c r="AF3813" i="1" s="1"/>
  <c r="AG3813" i="1" s="1"/>
  <c r="AE3814" i="1"/>
  <c r="AF3814" i="1" s="1"/>
  <c r="AG3814" i="1" s="1"/>
  <c r="AE3815" i="1"/>
  <c r="AF3815" i="1" s="1"/>
  <c r="AG3815" i="1" s="1"/>
  <c r="AE3816" i="1"/>
  <c r="AF3816" i="1" s="1"/>
  <c r="AG3816" i="1" s="1"/>
  <c r="AE3817" i="1"/>
  <c r="AF3817" i="1" s="1"/>
  <c r="AG3817" i="1" s="1"/>
  <c r="AE3818" i="1"/>
  <c r="AF3818" i="1" s="1"/>
  <c r="AG3818" i="1" s="1"/>
  <c r="AE3819" i="1"/>
  <c r="AF3819" i="1" s="1"/>
  <c r="AG3819" i="1" s="1"/>
  <c r="AE3820" i="1"/>
  <c r="AF3820" i="1" s="1"/>
  <c r="AG3820" i="1" s="1"/>
  <c r="AE3821" i="1"/>
  <c r="AF3821" i="1" s="1"/>
  <c r="AG3821" i="1" s="1"/>
  <c r="AE3822" i="1"/>
  <c r="AF3822" i="1" s="1"/>
  <c r="AG3822" i="1" s="1"/>
  <c r="AE3823" i="1"/>
  <c r="AF3823" i="1" s="1"/>
  <c r="AG3823" i="1" s="1"/>
  <c r="AE3825" i="1"/>
  <c r="AF3825" i="1" s="1"/>
  <c r="AG3825" i="1" s="1"/>
  <c r="AE3827" i="1"/>
  <c r="AF3827" i="1" s="1"/>
  <c r="AG3827" i="1" s="1"/>
  <c r="AE3828" i="1"/>
  <c r="AF3828" i="1" s="1"/>
  <c r="AG3828" i="1" s="1"/>
  <c r="AE3829" i="1"/>
  <c r="AF3829" i="1" s="1"/>
  <c r="AG3829" i="1" s="1"/>
  <c r="AE3830" i="1"/>
  <c r="AF3830" i="1" s="1"/>
  <c r="AG3830" i="1" s="1"/>
  <c r="AE3832" i="1"/>
  <c r="AF3832" i="1" s="1"/>
  <c r="AG3832" i="1" s="1"/>
  <c r="AE3833" i="1"/>
  <c r="AF3833" i="1" s="1"/>
  <c r="AG3833" i="1" s="1"/>
  <c r="AE3834" i="1"/>
  <c r="AF3834" i="1" s="1"/>
  <c r="AG3834" i="1" s="1"/>
  <c r="AE3835" i="1"/>
  <c r="AF3835" i="1" s="1"/>
  <c r="AG3835" i="1" s="1"/>
  <c r="AE3837" i="1"/>
  <c r="AF3837" i="1" s="1"/>
  <c r="AG3837" i="1" s="1"/>
  <c r="AE3838" i="1"/>
  <c r="AF3838" i="1" s="1"/>
  <c r="AG3838" i="1" s="1"/>
  <c r="AE3839" i="1"/>
  <c r="AF3839" i="1" s="1"/>
  <c r="AG3839" i="1" s="1"/>
  <c r="AE3841" i="1"/>
  <c r="AF3841" i="1" s="1"/>
  <c r="AG3841" i="1" s="1"/>
  <c r="AE3842" i="1"/>
  <c r="AF3842" i="1" s="1"/>
  <c r="AG3842" i="1" s="1"/>
  <c r="AE3843" i="1"/>
  <c r="AF3843" i="1" s="1"/>
  <c r="AG3843" i="1" s="1"/>
  <c r="AE3844" i="1"/>
  <c r="AF3844" i="1" s="1"/>
  <c r="AG3844" i="1" s="1"/>
  <c r="AE3845" i="1"/>
  <c r="AF3845" i="1" s="1"/>
  <c r="AG3845" i="1" s="1"/>
  <c r="AE3846" i="1"/>
  <c r="AF3846" i="1" s="1"/>
  <c r="AG3846" i="1" s="1"/>
  <c r="AE3848" i="1"/>
  <c r="AF3848" i="1" s="1"/>
  <c r="AG3848" i="1" s="1"/>
  <c r="AE3849" i="1"/>
  <c r="AF3849" i="1" s="1"/>
  <c r="AG3849" i="1" s="1"/>
  <c r="AE3850" i="1"/>
  <c r="AF3850" i="1" s="1"/>
  <c r="AG3850" i="1" s="1"/>
  <c r="AE3851" i="1"/>
  <c r="AF3851" i="1" s="1"/>
  <c r="AG3851" i="1" s="1"/>
  <c r="AE3852" i="1"/>
  <c r="AF3852" i="1" s="1"/>
  <c r="AG3852" i="1" s="1"/>
  <c r="AE3853" i="1"/>
  <c r="AF3853" i="1" s="1"/>
  <c r="AG3853" i="1" s="1"/>
  <c r="AE3854" i="1"/>
  <c r="AF3854" i="1" s="1"/>
  <c r="AG3854" i="1" s="1"/>
  <c r="AE3855" i="1"/>
  <c r="AF3855" i="1" s="1"/>
  <c r="AG3855" i="1" s="1"/>
  <c r="AE3856" i="1"/>
  <c r="AF3856" i="1" s="1"/>
  <c r="AG3856" i="1" s="1"/>
  <c r="AE3857" i="1"/>
  <c r="AF3857" i="1" s="1"/>
  <c r="AG3857" i="1" s="1"/>
  <c r="AE3858" i="1"/>
  <c r="AF3858" i="1" s="1"/>
  <c r="AG3858" i="1" s="1"/>
  <c r="AE3859" i="1"/>
  <c r="AF3859" i="1" s="1"/>
  <c r="AG3859" i="1" s="1"/>
  <c r="AE3860" i="1"/>
  <c r="AF3860" i="1" s="1"/>
  <c r="AG3860" i="1" s="1"/>
  <c r="AE3862" i="1"/>
  <c r="AF3862" i="1" s="1"/>
  <c r="AG3862" i="1" s="1"/>
  <c r="AE3863" i="1"/>
  <c r="AF3863" i="1" s="1"/>
  <c r="AG3863" i="1" s="1"/>
  <c r="AE3864" i="1"/>
  <c r="AF3864" i="1" s="1"/>
  <c r="AG3864" i="1" s="1"/>
  <c r="AE3865" i="1"/>
  <c r="AF3865" i="1" s="1"/>
  <c r="AG3865" i="1" s="1"/>
  <c r="AE3866" i="1"/>
  <c r="AF3866" i="1" s="1"/>
  <c r="AG3866" i="1" s="1"/>
  <c r="AE3868" i="1"/>
  <c r="AF3868" i="1" s="1"/>
  <c r="AG3868" i="1" s="1"/>
  <c r="AE3869" i="1"/>
  <c r="AF3869" i="1" s="1"/>
  <c r="AG3869" i="1" s="1"/>
  <c r="AE3870" i="1"/>
  <c r="AF3870" i="1" s="1"/>
  <c r="AG3870" i="1" s="1"/>
  <c r="AE3871" i="1"/>
  <c r="AF3871" i="1" s="1"/>
  <c r="AG3871" i="1" s="1"/>
  <c r="AE3872" i="1"/>
  <c r="AF3872" i="1" s="1"/>
  <c r="AG3872" i="1" s="1"/>
  <c r="AE3873" i="1"/>
  <c r="AF3873" i="1" s="1"/>
  <c r="AG3873" i="1" s="1"/>
  <c r="AE3874" i="1"/>
  <c r="AF3874" i="1" s="1"/>
  <c r="AG3874" i="1" s="1"/>
  <c r="AE3875" i="1"/>
  <c r="AF3875" i="1" s="1"/>
  <c r="AG3875" i="1" s="1"/>
  <c r="AE3877" i="1"/>
  <c r="AF3877" i="1" s="1"/>
  <c r="AG3877" i="1" s="1"/>
  <c r="AE3878" i="1"/>
  <c r="AF3878" i="1" s="1"/>
  <c r="AG3878" i="1" s="1"/>
  <c r="AE3879" i="1"/>
  <c r="AF3879" i="1" s="1"/>
  <c r="AG3879" i="1" s="1"/>
  <c r="AE3880" i="1"/>
  <c r="AF3880" i="1" s="1"/>
  <c r="AG3880" i="1" s="1"/>
  <c r="AE3882" i="1"/>
  <c r="AF3882" i="1" s="1"/>
  <c r="AG3882" i="1" s="1"/>
  <c r="AE3884" i="1"/>
  <c r="AF3884" i="1" s="1"/>
  <c r="AG3884" i="1" s="1"/>
  <c r="AE3885" i="1"/>
  <c r="AF3885" i="1" s="1"/>
  <c r="AG3885" i="1" s="1"/>
  <c r="AE3886" i="1"/>
  <c r="AF3886" i="1" s="1"/>
  <c r="AG3886" i="1" s="1"/>
  <c r="AE3887" i="1"/>
  <c r="AF3887" i="1" s="1"/>
  <c r="AG3887" i="1" s="1"/>
  <c r="AE3888" i="1"/>
  <c r="AF3888" i="1" s="1"/>
  <c r="AG3888" i="1" s="1"/>
  <c r="AE3889" i="1"/>
  <c r="AF3889" i="1" s="1"/>
  <c r="AG3889" i="1" s="1"/>
  <c r="AE3890" i="1"/>
  <c r="AF3890" i="1" s="1"/>
  <c r="AG3890" i="1" s="1"/>
  <c r="AE3892" i="1"/>
  <c r="AF3892" i="1" s="1"/>
  <c r="AG3892" i="1" s="1"/>
  <c r="AE3893" i="1"/>
  <c r="AF3893" i="1" s="1"/>
  <c r="AG3893" i="1" s="1"/>
  <c r="AE3894" i="1"/>
  <c r="AF3894" i="1" s="1"/>
  <c r="AG3894" i="1" s="1"/>
  <c r="AE3895" i="1"/>
  <c r="AF3895" i="1" s="1"/>
  <c r="AG3895" i="1" s="1"/>
  <c r="AE3896" i="1"/>
  <c r="AF3896" i="1" s="1"/>
  <c r="AG3896" i="1" s="1"/>
  <c r="AE3897" i="1"/>
  <c r="AF3897" i="1" s="1"/>
  <c r="AG3897" i="1" s="1"/>
  <c r="AE3899" i="1"/>
  <c r="AF3899" i="1" s="1"/>
  <c r="AG3899" i="1" s="1"/>
  <c r="AE3902" i="1"/>
  <c r="AF3902" i="1" s="1"/>
  <c r="AG3902" i="1" s="1"/>
  <c r="AE3903" i="1"/>
  <c r="AF3903" i="1" s="1"/>
  <c r="AG3903" i="1" s="1"/>
  <c r="AE3904" i="1"/>
  <c r="AF3904" i="1" s="1"/>
  <c r="AG3904" i="1" s="1"/>
  <c r="AE3905" i="1"/>
  <c r="AF3905" i="1" s="1"/>
  <c r="AG3905" i="1" s="1"/>
  <c r="AE3907" i="1"/>
  <c r="AF3907" i="1" s="1"/>
  <c r="AG3907" i="1" s="1"/>
  <c r="AE3908" i="1"/>
  <c r="AF3908" i="1" s="1"/>
  <c r="AG3908" i="1" s="1"/>
  <c r="AE3911" i="1"/>
  <c r="AF3911" i="1" s="1"/>
  <c r="AG3911" i="1" s="1"/>
  <c r="AE3912" i="1"/>
  <c r="AF3912" i="1" s="1"/>
  <c r="AG3912" i="1" s="1"/>
  <c r="AE3913" i="1"/>
  <c r="AF3913" i="1" s="1"/>
  <c r="AG3913" i="1" s="1"/>
  <c r="AE3915" i="1"/>
  <c r="AF3915" i="1" s="1"/>
  <c r="AG3915" i="1" s="1"/>
  <c r="AE3916" i="1"/>
  <c r="AF3916" i="1" s="1"/>
  <c r="AG3916" i="1" s="1"/>
  <c r="AE3917" i="1"/>
  <c r="AF3917" i="1" s="1"/>
  <c r="AG3917" i="1" s="1"/>
  <c r="AE3918" i="1"/>
  <c r="AF3918" i="1" s="1"/>
  <c r="AG3918" i="1" s="1"/>
  <c r="AE3919" i="1"/>
  <c r="AF3919" i="1" s="1"/>
  <c r="AG3919" i="1" s="1"/>
  <c r="AE3920" i="1"/>
  <c r="AF3920" i="1" s="1"/>
  <c r="AG3920" i="1" s="1"/>
  <c r="AE3923" i="1"/>
  <c r="AF3923" i="1" s="1"/>
  <c r="AG3923" i="1" s="1"/>
  <c r="AE3924" i="1"/>
  <c r="AF3924" i="1" s="1"/>
  <c r="AG3924" i="1" s="1"/>
  <c r="AE3925" i="1"/>
  <c r="AF3925" i="1" s="1"/>
  <c r="AG3925" i="1" s="1"/>
  <c r="AE3926" i="1"/>
  <c r="AF3926" i="1" s="1"/>
  <c r="AG3926" i="1" s="1"/>
  <c r="AE3927" i="1"/>
  <c r="AF3927" i="1" s="1"/>
  <c r="AG3927" i="1" s="1"/>
  <c r="AE3928" i="1"/>
  <c r="AF3928" i="1" s="1"/>
  <c r="AG3928" i="1" s="1"/>
  <c r="AE3929" i="1"/>
  <c r="AF3929" i="1" s="1"/>
  <c r="AG3929" i="1" s="1"/>
  <c r="AE3930" i="1"/>
  <c r="AF3930" i="1" s="1"/>
  <c r="AG3930" i="1" s="1"/>
  <c r="AE3933" i="1"/>
  <c r="AF3933" i="1" s="1"/>
  <c r="AG3933" i="1" s="1"/>
  <c r="AE3934" i="1"/>
  <c r="AF3934" i="1" s="1"/>
  <c r="AG3934" i="1" s="1"/>
  <c r="AE3935" i="1"/>
  <c r="AF3935" i="1" s="1"/>
  <c r="AG3935" i="1" s="1"/>
  <c r="AE3936" i="1"/>
  <c r="AF3936" i="1" s="1"/>
  <c r="AG3936" i="1" s="1"/>
  <c r="AE3938" i="1"/>
  <c r="AF3938" i="1" s="1"/>
  <c r="AG3938" i="1" s="1"/>
  <c r="AE3939" i="1"/>
  <c r="AF3939" i="1" s="1"/>
  <c r="AG3939" i="1" s="1"/>
  <c r="AE3940" i="1"/>
  <c r="AF3940" i="1" s="1"/>
  <c r="AG3940" i="1" s="1"/>
  <c r="AE3941" i="1"/>
  <c r="AF3941" i="1" s="1"/>
  <c r="AG3941" i="1" s="1"/>
  <c r="AE3942" i="1"/>
  <c r="AF3942" i="1" s="1"/>
  <c r="AG3942" i="1" s="1"/>
  <c r="AE3943" i="1"/>
  <c r="AF3943" i="1" s="1"/>
  <c r="AG3943" i="1" s="1"/>
  <c r="AE3944" i="1"/>
  <c r="AF3944" i="1" s="1"/>
  <c r="AG3944" i="1" s="1"/>
  <c r="AE3946" i="1"/>
  <c r="AF3946" i="1" s="1"/>
  <c r="AG3946" i="1" s="1"/>
  <c r="AE3947" i="1"/>
  <c r="AF3947" i="1" s="1"/>
  <c r="AG3947" i="1" s="1"/>
  <c r="AE3948" i="1"/>
  <c r="AF3948" i="1" s="1"/>
  <c r="AG3948" i="1" s="1"/>
  <c r="AE3949" i="1"/>
  <c r="AF3949" i="1" s="1"/>
  <c r="AG3949" i="1" s="1"/>
  <c r="AE3950" i="1"/>
  <c r="AF3950" i="1" s="1"/>
  <c r="AG3950" i="1" s="1"/>
  <c r="AE3951" i="1"/>
  <c r="AF3951" i="1" s="1"/>
  <c r="AG3951" i="1" s="1"/>
  <c r="AE3952" i="1"/>
  <c r="AF3952" i="1" s="1"/>
  <c r="AG3952" i="1" s="1"/>
  <c r="AE3953" i="1"/>
  <c r="AF3953" i="1" s="1"/>
  <c r="AG3953" i="1" s="1"/>
  <c r="AE3954" i="1"/>
  <c r="AF3954" i="1" s="1"/>
  <c r="AG3954" i="1" s="1"/>
  <c r="AE3956" i="1"/>
  <c r="AF3956" i="1" s="1"/>
  <c r="AG3956" i="1" s="1"/>
  <c r="AE3957" i="1"/>
  <c r="AF3957" i="1" s="1"/>
  <c r="AG3957" i="1" s="1"/>
  <c r="AE3958" i="1"/>
  <c r="AF3958" i="1" s="1"/>
  <c r="AG3958" i="1" s="1"/>
  <c r="AE3959" i="1"/>
  <c r="AF3959" i="1" s="1"/>
  <c r="AG3959" i="1" s="1"/>
  <c r="AE3960" i="1"/>
  <c r="AF3960" i="1" s="1"/>
  <c r="AG3960" i="1" s="1"/>
  <c r="AE3961" i="1"/>
  <c r="AF3961" i="1" s="1"/>
  <c r="AG3961" i="1" s="1"/>
  <c r="AE3962" i="1"/>
  <c r="AF3962" i="1" s="1"/>
  <c r="AG3962" i="1" s="1"/>
  <c r="AE3963" i="1"/>
  <c r="AF3963" i="1" s="1"/>
  <c r="AG3963" i="1" s="1"/>
  <c r="AE3964" i="1"/>
  <c r="AF3964" i="1" s="1"/>
  <c r="AG3964" i="1" s="1"/>
  <c r="AE3965" i="1"/>
  <c r="AF3965" i="1" s="1"/>
  <c r="AG3965" i="1" s="1"/>
  <c r="AE3966" i="1"/>
  <c r="AF3966" i="1" s="1"/>
  <c r="AG3966" i="1" s="1"/>
  <c r="AE3967" i="1"/>
  <c r="AF3967" i="1" s="1"/>
  <c r="AG3967" i="1" s="1"/>
  <c r="AE3968" i="1"/>
  <c r="AF3968" i="1" s="1"/>
  <c r="AG3968" i="1" s="1"/>
  <c r="AE3969" i="1"/>
  <c r="AF3969" i="1" s="1"/>
  <c r="AG3969" i="1" s="1"/>
  <c r="AE3970" i="1"/>
  <c r="AF3970" i="1" s="1"/>
  <c r="AG3970" i="1" s="1"/>
  <c r="AE3972" i="1"/>
  <c r="AF3972" i="1" s="1"/>
  <c r="AG3972" i="1" s="1"/>
  <c r="AE3973" i="1"/>
  <c r="AF3973" i="1" s="1"/>
  <c r="AG3973" i="1" s="1"/>
  <c r="AE3974" i="1"/>
  <c r="AF3974" i="1" s="1"/>
  <c r="AG3974" i="1" s="1"/>
  <c r="AE3975" i="1"/>
  <c r="AF3975" i="1" s="1"/>
  <c r="AG3975" i="1" s="1"/>
  <c r="AE3976" i="1"/>
  <c r="AF3976" i="1" s="1"/>
  <c r="AG3976" i="1" s="1"/>
  <c r="AE3978" i="1"/>
  <c r="AF3978" i="1" s="1"/>
  <c r="AG3978" i="1" s="1"/>
  <c r="AE3979" i="1"/>
  <c r="AF3979" i="1" s="1"/>
  <c r="AG3979" i="1" s="1"/>
  <c r="AE3981" i="1"/>
  <c r="AF3981" i="1" s="1"/>
  <c r="AG3981" i="1" s="1"/>
  <c r="AE3982" i="1"/>
  <c r="AF3982" i="1" s="1"/>
  <c r="AG3982" i="1" s="1"/>
  <c r="AE3983" i="1"/>
  <c r="AF3983" i="1" s="1"/>
  <c r="AG3983" i="1" s="1"/>
  <c r="AE3985" i="1"/>
  <c r="AF3985" i="1" s="1"/>
  <c r="AG3985" i="1" s="1"/>
  <c r="AE3986" i="1"/>
  <c r="AF3986" i="1" s="1"/>
  <c r="AG3986" i="1" s="1"/>
  <c r="AE3988" i="1"/>
  <c r="AF3988" i="1" s="1"/>
  <c r="AG3988" i="1" s="1"/>
  <c r="AE3989" i="1"/>
  <c r="AF3989" i="1" s="1"/>
  <c r="AG3989" i="1" s="1"/>
  <c r="AE3990" i="1"/>
  <c r="AF3990" i="1" s="1"/>
  <c r="AG3990" i="1" s="1"/>
  <c r="AE3992" i="1"/>
  <c r="AF3992" i="1" s="1"/>
  <c r="AG3992" i="1" s="1"/>
  <c r="AE3993" i="1"/>
  <c r="AF3993" i="1" s="1"/>
  <c r="AG3993" i="1" s="1"/>
  <c r="AE3994" i="1"/>
  <c r="AF3994" i="1" s="1"/>
  <c r="AG3994" i="1" s="1"/>
  <c r="AE3995" i="1"/>
  <c r="AF3995" i="1" s="1"/>
  <c r="AG3995" i="1" s="1"/>
  <c r="AE3996" i="1"/>
  <c r="AF3996" i="1" s="1"/>
  <c r="AG3996" i="1" s="1"/>
  <c r="AE3997" i="1"/>
  <c r="AF3997" i="1" s="1"/>
  <c r="AG3997" i="1" s="1"/>
  <c r="AE3999" i="1"/>
  <c r="AF3999" i="1" s="1"/>
  <c r="AG3999" i="1" s="1"/>
  <c r="AE4000" i="1"/>
  <c r="AF4000" i="1" s="1"/>
  <c r="AG4000" i="1" s="1"/>
  <c r="AE4001" i="1"/>
  <c r="AF4001" i="1" s="1"/>
  <c r="AG4001" i="1" s="1"/>
  <c r="AE4002" i="1"/>
  <c r="AF4002" i="1" s="1"/>
  <c r="AG4002" i="1" s="1"/>
  <c r="AE4003" i="1"/>
  <c r="AF4003" i="1" s="1"/>
  <c r="AG4003" i="1" s="1"/>
  <c r="AE4004" i="1"/>
  <c r="AF4004" i="1" s="1"/>
  <c r="AG4004" i="1" s="1"/>
  <c r="AE4005" i="1"/>
  <c r="AF4005" i="1" s="1"/>
  <c r="AG4005" i="1" s="1"/>
  <c r="AE4006" i="1"/>
  <c r="AF4006" i="1" s="1"/>
  <c r="AG4006" i="1" s="1"/>
  <c r="AE4007" i="1"/>
  <c r="AF4007" i="1" s="1"/>
  <c r="AG4007" i="1" s="1"/>
  <c r="AE4008" i="1"/>
  <c r="AF4008" i="1" s="1"/>
  <c r="AG4008" i="1" s="1"/>
  <c r="AE4010" i="1"/>
  <c r="AF4010" i="1" s="1"/>
  <c r="AG4010" i="1" s="1"/>
  <c r="AE4011" i="1"/>
  <c r="AF4011" i="1" s="1"/>
  <c r="AG4011" i="1" s="1"/>
  <c r="AE4012" i="1"/>
  <c r="AF4012" i="1" s="1"/>
  <c r="AG4012" i="1" s="1"/>
  <c r="AE4013" i="1"/>
  <c r="AF4013" i="1" s="1"/>
  <c r="AG4013" i="1" s="1"/>
  <c r="AE4014" i="1"/>
  <c r="AF4014" i="1" s="1"/>
  <c r="AG4014" i="1" s="1"/>
  <c r="AE4015" i="1"/>
  <c r="AF4015" i="1" s="1"/>
  <c r="AG4015" i="1" s="1"/>
  <c r="AE4016" i="1"/>
  <c r="AF4016" i="1" s="1"/>
  <c r="AG4016" i="1" s="1"/>
  <c r="AE4017" i="1"/>
  <c r="AF4017" i="1" s="1"/>
  <c r="AG4017" i="1" s="1"/>
  <c r="AE4019" i="1"/>
  <c r="AF4019" i="1" s="1"/>
  <c r="AG4019" i="1" s="1"/>
  <c r="AE4021" i="1"/>
  <c r="AF4021" i="1" s="1"/>
  <c r="AG4021" i="1" s="1"/>
  <c r="AE4022" i="1"/>
  <c r="AF4022" i="1" s="1"/>
  <c r="AG4022" i="1" s="1"/>
  <c r="AE4024" i="1"/>
  <c r="AF4024" i="1" s="1"/>
  <c r="AG4024" i="1" s="1"/>
  <c r="AE4025" i="1"/>
  <c r="AF4025" i="1" s="1"/>
  <c r="AG4025" i="1" s="1"/>
  <c r="AE4027" i="1"/>
  <c r="AF4027" i="1" s="1"/>
  <c r="AG4027" i="1" s="1"/>
  <c r="AE4028" i="1"/>
  <c r="AF4028" i="1" s="1"/>
  <c r="AG4028" i="1" s="1"/>
  <c r="AE4029" i="1"/>
  <c r="AF4029" i="1" s="1"/>
  <c r="AG4029" i="1" s="1"/>
  <c r="AE4031" i="1"/>
  <c r="AF4031" i="1" s="1"/>
  <c r="AG4031" i="1" s="1"/>
  <c r="AE4032" i="1"/>
  <c r="AF4032" i="1" s="1"/>
  <c r="AG4032" i="1" s="1"/>
  <c r="AE4033" i="1"/>
  <c r="AF4033" i="1" s="1"/>
  <c r="AG4033" i="1" s="1"/>
  <c r="AE4034" i="1"/>
  <c r="AF4034" i="1" s="1"/>
  <c r="AG4034" i="1" s="1"/>
  <c r="AE4035" i="1"/>
  <c r="AF4035" i="1" s="1"/>
  <c r="AG4035" i="1" s="1"/>
  <c r="AE4036" i="1"/>
  <c r="AF4036" i="1" s="1"/>
  <c r="AG4036" i="1" s="1"/>
  <c r="AE4038" i="1"/>
  <c r="AF4038" i="1" s="1"/>
  <c r="AG4038" i="1" s="1"/>
  <c r="AE4039" i="1"/>
  <c r="AF4039" i="1" s="1"/>
  <c r="AG4039" i="1" s="1"/>
  <c r="AE4040" i="1"/>
  <c r="AF4040" i="1" s="1"/>
  <c r="AG4040" i="1" s="1"/>
  <c r="AE4041" i="1"/>
  <c r="AF4041" i="1" s="1"/>
  <c r="AG4041" i="1" s="1"/>
  <c r="AE4042" i="1"/>
  <c r="AF4042" i="1" s="1"/>
  <c r="AG4042" i="1" s="1"/>
  <c r="AE4043" i="1"/>
  <c r="AF4043" i="1" s="1"/>
  <c r="AG4043" i="1" s="1"/>
  <c r="AE4044" i="1"/>
  <c r="AF4044" i="1" s="1"/>
  <c r="AG4044" i="1" s="1"/>
  <c r="AE4045" i="1"/>
  <c r="AF4045" i="1" s="1"/>
  <c r="AG4045" i="1" s="1"/>
  <c r="AE4047" i="1"/>
  <c r="AF4047" i="1" s="1"/>
  <c r="AG4047" i="1" s="1"/>
  <c r="AE4048" i="1"/>
  <c r="AF4048" i="1" s="1"/>
  <c r="AG4048" i="1" s="1"/>
  <c r="AE4049" i="1"/>
  <c r="AF4049" i="1" s="1"/>
  <c r="AG4049" i="1" s="1"/>
  <c r="AE4050" i="1"/>
  <c r="AF4050" i="1" s="1"/>
  <c r="AG4050" i="1" s="1"/>
  <c r="AE4051" i="1"/>
  <c r="AF4051" i="1" s="1"/>
  <c r="AG4051" i="1" s="1"/>
  <c r="AE4053" i="1"/>
  <c r="AF4053" i="1" s="1"/>
  <c r="AG4053" i="1" s="1"/>
  <c r="AE4055" i="1"/>
  <c r="AF4055" i="1" s="1"/>
  <c r="AG4055" i="1" s="1"/>
  <c r="AE4056" i="1"/>
  <c r="AF4056" i="1" s="1"/>
  <c r="AG4056" i="1" s="1"/>
  <c r="AE4057" i="1"/>
  <c r="AF4057" i="1" s="1"/>
  <c r="AG4057" i="1" s="1"/>
  <c r="AE4058" i="1"/>
  <c r="AF4058" i="1" s="1"/>
  <c r="AG4058" i="1" s="1"/>
  <c r="AE4059" i="1"/>
  <c r="AF4059" i="1" s="1"/>
  <c r="AG4059" i="1" s="1"/>
  <c r="AE4060" i="1"/>
  <c r="AF4060" i="1" s="1"/>
  <c r="AG4060" i="1" s="1"/>
  <c r="AE4061" i="1"/>
  <c r="AF4061" i="1" s="1"/>
  <c r="AG4061" i="1" s="1"/>
  <c r="AE4062" i="1"/>
  <c r="AF4062" i="1" s="1"/>
  <c r="AG4062" i="1" s="1"/>
  <c r="AE4063" i="1"/>
  <c r="AF4063" i="1" s="1"/>
  <c r="AG4063" i="1" s="1"/>
  <c r="AE4064" i="1"/>
  <c r="AF4064" i="1" s="1"/>
  <c r="AG4064" i="1" s="1"/>
  <c r="AE4065" i="1"/>
  <c r="AF4065" i="1" s="1"/>
  <c r="AG4065" i="1" s="1"/>
  <c r="AE4066" i="1"/>
  <c r="AF4066" i="1" s="1"/>
  <c r="AG4066" i="1" s="1"/>
  <c r="AE4067" i="1"/>
  <c r="AF4067" i="1" s="1"/>
  <c r="AG4067" i="1" s="1"/>
  <c r="AE4068" i="1"/>
  <c r="AF4068" i="1" s="1"/>
  <c r="AG4068" i="1" s="1"/>
  <c r="AE4069" i="1"/>
  <c r="AF4069" i="1" s="1"/>
  <c r="AG4069" i="1" s="1"/>
  <c r="AE4070" i="1"/>
  <c r="AF4070" i="1" s="1"/>
  <c r="AG4070" i="1" s="1"/>
  <c r="AE4071" i="1"/>
  <c r="AF4071" i="1" s="1"/>
  <c r="AG4071" i="1" s="1"/>
  <c r="AE4074" i="1"/>
  <c r="AF4074" i="1" s="1"/>
  <c r="AG4074" i="1" s="1"/>
  <c r="AE4076" i="1"/>
  <c r="AF4076" i="1" s="1"/>
  <c r="AG4076" i="1" s="1"/>
  <c r="AE4077" i="1"/>
  <c r="AF4077" i="1" s="1"/>
  <c r="AG4077" i="1" s="1"/>
  <c r="AE4078" i="1"/>
  <c r="AF4078" i="1" s="1"/>
  <c r="AG4078" i="1" s="1"/>
  <c r="AE4079" i="1"/>
  <c r="AF4079" i="1" s="1"/>
  <c r="AG4079" i="1" s="1"/>
  <c r="AE4080" i="1"/>
  <c r="AF4080" i="1" s="1"/>
  <c r="AG4080" i="1" s="1"/>
  <c r="AE4081" i="1"/>
  <c r="AF4081" i="1" s="1"/>
  <c r="AG4081" i="1" s="1"/>
  <c r="AE4082" i="1"/>
  <c r="AF4082" i="1" s="1"/>
  <c r="AG4082" i="1" s="1"/>
  <c r="AE4083" i="1"/>
  <c r="AF4083" i="1" s="1"/>
  <c r="AG4083" i="1" s="1"/>
  <c r="AE4084" i="1"/>
  <c r="AF4084" i="1" s="1"/>
  <c r="AG4084" i="1" s="1"/>
  <c r="AE4085" i="1"/>
  <c r="AF4085" i="1" s="1"/>
  <c r="AG4085" i="1" s="1"/>
  <c r="AE4087" i="1"/>
  <c r="AF4087" i="1" s="1"/>
  <c r="AG4087" i="1" s="1"/>
  <c r="AE4088" i="1"/>
  <c r="AF4088" i="1" s="1"/>
  <c r="AG4088" i="1" s="1"/>
  <c r="AE4089" i="1"/>
  <c r="AF4089" i="1" s="1"/>
  <c r="AG4089" i="1" s="1"/>
  <c r="AE4090" i="1"/>
  <c r="AF4090" i="1" s="1"/>
  <c r="AG4090" i="1" s="1"/>
  <c r="AE4091" i="1"/>
  <c r="AF4091" i="1" s="1"/>
  <c r="AG4091" i="1" s="1"/>
  <c r="AE4093" i="1"/>
  <c r="AF4093" i="1" s="1"/>
  <c r="AG4093" i="1" s="1"/>
  <c r="AE4094" i="1"/>
  <c r="AF4094" i="1" s="1"/>
  <c r="AG4094" i="1" s="1"/>
  <c r="AE4095" i="1"/>
  <c r="AF4095" i="1" s="1"/>
  <c r="AG4095" i="1" s="1"/>
  <c r="AE4096" i="1"/>
  <c r="AF4096" i="1" s="1"/>
  <c r="AG4096" i="1" s="1"/>
  <c r="AE4098" i="1"/>
  <c r="AF4098" i="1" s="1"/>
  <c r="AG4098" i="1" s="1"/>
  <c r="AE4099" i="1"/>
  <c r="AF4099" i="1" s="1"/>
  <c r="AG4099" i="1" s="1"/>
  <c r="AE4100" i="1"/>
  <c r="AF4100" i="1" s="1"/>
  <c r="AG4100" i="1" s="1"/>
  <c r="AE4101" i="1"/>
  <c r="AF4101" i="1" s="1"/>
  <c r="AG4101" i="1" s="1"/>
  <c r="AE4102" i="1"/>
  <c r="AF4102" i="1" s="1"/>
  <c r="AG4102" i="1" s="1"/>
  <c r="AE4103" i="1"/>
  <c r="AF4103" i="1" s="1"/>
  <c r="AG4103" i="1" s="1"/>
  <c r="AE4104" i="1"/>
  <c r="AF4104" i="1" s="1"/>
  <c r="AG4104" i="1" s="1"/>
  <c r="AE4106" i="1"/>
  <c r="AF4106" i="1" s="1"/>
  <c r="AG4106" i="1" s="1"/>
  <c r="AE4108" i="1"/>
  <c r="AF4108" i="1" s="1"/>
  <c r="AG4108" i="1" s="1"/>
  <c r="AE4109" i="1"/>
  <c r="AF4109" i="1" s="1"/>
  <c r="AG4109" i="1" s="1"/>
  <c r="AE4110" i="1"/>
  <c r="AF4110" i="1" s="1"/>
  <c r="AG4110" i="1" s="1"/>
  <c r="AE4111" i="1"/>
  <c r="AF4111" i="1" s="1"/>
  <c r="AG4111" i="1" s="1"/>
  <c r="AE4112" i="1"/>
  <c r="AF4112" i="1" s="1"/>
  <c r="AG4112" i="1" s="1"/>
  <c r="AE4113" i="1"/>
  <c r="AF4113" i="1" s="1"/>
  <c r="AG4113" i="1" s="1"/>
  <c r="AE4114" i="1"/>
  <c r="AF4114" i="1" s="1"/>
  <c r="AG4114" i="1" s="1"/>
  <c r="AE4115" i="1"/>
  <c r="AF4115" i="1" s="1"/>
  <c r="AG4115" i="1" s="1"/>
  <c r="AE4116" i="1"/>
  <c r="AF4116" i="1" s="1"/>
  <c r="AG4116" i="1" s="1"/>
  <c r="AE4117" i="1"/>
  <c r="AF4117" i="1" s="1"/>
  <c r="AG4117" i="1" s="1"/>
  <c r="AE4118" i="1"/>
  <c r="AF4118" i="1" s="1"/>
  <c r="AG4118" i="1" s="1"/>
  <c r="AE4119" i="1"/>
  <c r="AF4119" i="1" s="1"/>
  <c r="AG4119" i="1" s="1"/>
  <c r="AE4120" i="1"/>
  <c r="AF4120" i="1" s="1"/>
  <c r="AG4120" i="1" s="1"/>
  <c r="AE4121" i="1"/>
  <c r="AF4121" i="1" s="1"/>
  <c r="AG4121" i="1" s="1"/>
  <c r="AE4122" i="1"/>
  <c r="AF4122" i="1" s="1"/>
  <c r="AG4122" i="1" s="1"/>
  <c r="AE4123" i="1"/>
  <c r="AF4123" i="1" s="1"/>
  <c r="AG4123" i="1" s="1"/>
  <c r="AE4124" i="1"/>
  <c r="AF4124" i="1" s="1"/>
  <c r="AG4124" i="1" s="1"/>
  <c r="AE4125" i="1"/>
  <c r="AF4125" i="1" s="1"/>
  <c r="AG4125" i="1" s="1"/>
  <c r="AE4126" i="1"/>
  <c r="AF4126" i="1" s="1"/>
  <c r="AG4126" i="1" s="1"/>
  <c r="AE4127" i="1"/>
  <c r="AF4127" i="1" s="1"/>
  <c r="AG4127" i="1" s="1"/>
  <c r="AE4128" i="1"/>
  <c r="AF4128" i="1" s="1"/>
  <c r="AG4128" i="1" s="1"/>
  <c r="AE4129" i="1"/>
  <c r="AF4129" i="1" s="1"/>
  <c r="AG4129" i="1" s="1"/>
  <c r="AE4130" i="1"/>
  <c r="AF4130" i="1" s="1"/>
  <c r="AG4130" i="1" s="1"/>
  <c r="AE4131" i="1"/>
  <c r="AF4131" i="1" s="1"/>
  <c r="AG4131" i="1" s="1"/>
  <c r="AE4132" i="1"/>
  <c r="AF4132" i="1" s="1"/>
  <c r="AG4132" i="1" s="1"/>
  <c r="AE4133" i="1"/>
  <c r="AF4133" i="1" s="1"/>
  <c r="AG4133" i="1" s="1"/>
  <c r="AE4134" i="1"/>
  <c r="AF4134" i="1" s="1"/>
  <c r="AG4134" i="1" s="1"/>
  <c r="AE4135" i="1"/>
  <c r="AF4135" i="1" s="1"/>
  <c r="AG4135" i="1" s="1"/>
  <c r="AE4136" i="1"/>
  <c r="AF4136" i="1" s="1"/>
  <c r="AG4136" i="1" s="1"/>
  <c r="AE4137" i="1"/>
  <c r="AF4137" i="1" s="1"/>
  <c r="AG4137" i="1" s="1"/>
  <c r="AE4138" i="1"/>
  <c r="AF4138" i="1" s="1"/>
  <c r="AG4138" i="1" s="1"/>
  <c r="AE4139" i="1"/>
  <c r="AF4139" i="1" s="1"/>
  <c r="AG4139" i="1" s="1"/>
  <c r="AE4140" i="1"/>
  <c r="AF4140" i="1" s="1"/>
  <c r="AG4140" i="1" s="1"/>
  <c r="AE4141" i="1"/>
  <c r="AF4141" i="1" s="1"/>
  <c r="AG4141" i="1" s="1"/>
  <c r="AE4143" i="1"/>
  <c r="AF4143" i="1" s="1"/>
  <c r="AG4143" i="1" s="1"/>
  <c r="AE4144" i="1"/>
  <c r="AF4144" i="1" s="1"/>
  <c r="AG4144" i="1" s="1"/>
  <c r="AE4146" i="1"/>
  <c r="AF4146" i="1" s="1"/>
  <c r="AG4146" i="1" s="1"/>
  <c r="AE4148" i="1"/>
  <c r="AF4148" i="1" s="1"/>
  <c r="AG4148" i="1" s="1"/>
  <c r="AE4149" i="1"/>
  <c r="AF4149" i="1" s="1"/>
  <c r="AG4149" i="1" s="1"/>
  <c r="AE4150" i="1"/>
  <c r="AF4150" i="1" s="1"/>
  <c r="AG4150" i="1" s="1"/>
  <c r="AE4151" i="1"/>
  <c r="AF4151" i="1" s="1"/>
  <c r="AG4151" i="1" s="1"/>
  <c r="AE4152" i="1"/>
  <c r="AF4152" i="1" s="1"/>
  <c r="AG4152" i="1" s="1"/>
  <c r="AE4153" i="1"/>
  <c r="AF4153" i="1" s="1"/>
  <c r="AG4153" i="1" s="1"/>
  <c r="AE4155" i="1"/>
  <c r="AF4155" i="1" s="1"/>
  <c r="AG4155" i="1" s="1"/>
  <c r="AE4158" i="1"/>
  <c r="AF4158" i="1" s="1"/>
  <c r="AG4158" i="1" s="1"/>
  <c r="AE4159" i="1"/>
  <c r="AF4159" i="1" s="1"/>
  <c r="AG4159" i="1" s="1"/>
  <c r="AE4160" i="1"/>
  <c r="AF4160" i="1" s="1"/>
  <c r="AG4160" i="1" s="1"/>
  <c r="AE4162" i="1"/>
  <c r="AF4162" i="1" s="1"/>
  <c r="AG4162" i="1" s="1"/>
  <c r="AE4163" i="1"/>
  <c r="AF4163" i="1" s="1"/>
  <c r="AG4163" i="1" s="1"/>
  <c r="AE4164" i="1"/>
  <c r="AF4164" i="1" s="1"/>
  <c r="AG4164" i="1" s="1"/>
  <c r="AE4165" i="1"/>
  <c r="AF4165" i="1" s="1"/>
  <c r="AG4165" i="1" s="1"/>
  <c r="AE4166" i="1"/>
  <c r="AF4166" i="1" s="1"/>
  <c r="AG4166" i="1" s="1"/>
  <c r="AE4167" i="1"/>
  <c r="AF4167" i="1" s="1"/>
  <c r="AG4167" i="1" s="1"/>
  <c r="AE4168" i="1"/>
  <c r="AF4168" i="1" s="1"/>
  <c r="AG4168" i="1" s="1"/>
  <c r="AE4169" i="1"/>
  <c r="AF4169" i="1" s="1"/>
  <c r="AG4169" i="1" s="1"/>
  <c r="AE4170" i="1"/>
  <c r="AF4170" i="1" s="1"/>
  <c r="AG4170" i="1" s="1"/>
  <c r="AE4171" i="1"/>
  <c r="AF4171" i="1" s="1"/>
  <c r="AG4171" i="1" s="1"/>
  <c r="AE4172" i="1"/>
  <c r="AF4172" i="1" s="1"/>
  <c r="AG4172" i="1" s="1"/>
  <c r="AE4173" i="1"/>
  <c r="AF4173" i="1" s="1"/>
  <c r="AG4173" i="1" s="1"/>
  <c r="AE4175" i="1"/>
  <c r="AF4175" i="1" s="1"/>
  <c r="AG4175" i="1" s="1"/>
  <c r="AE4177" i="1"/>
  <c r="AF4177" i="1" s="1"/>
  <c r="AG4177" i="1" s="1"/>
  <c r="AE4178" i="1"/>
  <c r="AF4178" i="1" s="1"/>
  <c r="AG4178" i="1" s="1"/>
  <c r="AE4179" i="1"/>
  <c r="AF4179" i="1" s="1"/>
  <c r="AG4179" i="1" s="1"/>
  <c r="AE4182" i="1"/>
  <c r="AF4182" i="1" s="1"/>
  <c r="AG4182" i="1" s="1"/>
  <c r="AE4183" i="1"/>
  <c r="AF4183" i="1" s="1"/>
  <c r="AG4183" i="1" s="1"/>
  <c r="AE4185" i="1"/>
  <c r="AF4185" i="1" s="1"/>
  <c r="AG4185" i="1" s="1"/>
  <c r="AE4186" i="1"/>
  <c r="AF4186" i="1" s="1"/>
  <c r="AG4186" i="1" s="1"/>
  <c r="AE4187" i="1"/>
  <c r="AF4187" i="1" s="1"/>
  <c r="AG4187" i="1" s="1"/>
  <c r="AE4188" i="1"/>
  <c r="AF4188" i="1" s="1"/>
  <c r="AG4188" i="1" s="1"/>
  <c r="AE4189" i="1"/>
  <c r="AF4189" i="1" s="1"/>
  <c r="AG4189" i="1" s="1"/>
  <c r="AE4190" i="1"/>
  <c r="AF4190" i="1" s="1"/>
  <c r="AG4190" i="1" s="1"/>
  <c r="AE4191" i="1"/>
  <c r="AF4191" i="1" s="1"/>
  <c r="AG4191" i="1" s="1"/>
  <c r="AE4192" i="1"/>
  <c r="AF4192" i="1" s="1"/>
  <c r="AG4192" i="1" s="1"/>
  <c r="AE4193" i="1"/>
  <c r="AF4193" i="1" s="1"/>
  <c r="AG4193" i="1" s="1"/>
  <c r="AE4194" i="1"/>
  <c r="AF4194" i="1" s="1"/>
  <c r="AG4194" i="1" s="1"/>
  <c r="AE4195" i="1"/>
  <c r="AF4195" i="1" s="1"/>
  <c r="AG4195" i="1" s="1"/>
  <c r="AE4196" i="1"/>
  <c r="AF4196" i="1" s="1"/>
  <c r="AG4196" i="1" s="1"/>
  <c r="AE4197" i="1"/>
  <c r="AF4197" i="1" s="1"/>
  <c r="AG4197" i="1" s="1"/>
  <c r="AE4198" i="1"/>
  <c r="AF4198" i="1" s="1"/>
  <c r="AG4198" i="1" s="1"/>
  <c r="AE4200" i="1"/>
  <c r="AF4200" i="1" s="1"/>
  <c r="AG4200" i="1" s="1"/>
  <c r="AE4201" i="1"/>
  <c r="AF4201" i="1" s="1"/>
  <c r="AG4201" i="1" s="1"/>
  <c r="AE4203" i="1"/>
  <c r="AF4203" i="1" s="1"/>
  <c r="AG4203" i="1" s="1"/>
  <c r="AE4204" i="1"/>
  <c r="AF4204" i="1" s="1"/>
  <c r="AG4204" i="1" s="1"/>
  <c r="AE4207" i="1"/>
  <c r="AF4207" i="1" s="1"/>
  <c r="AG4207" i="1" s="1"/>
  <c r="AE4208" i="1"/>
  <c r="AF4208" i="1" s="1"/>
  <c r="AG4208" i="1" s="1"/>
  <c r="AE4210" i="1"/>
  <c r="AF4210" i="1" s="1"/>
  <c r="AG4210" i="1" s="1"/>
  <c r="AE4212" i="1"/>
  <c r="AF4212" i="1" s="1"/>
  <c r="AG4212" i="1" s="1"/>
  <c r="AE4213" i="1"/>
  <c r="AF4213" i="1" s="1"/>
  <c r="AG4213" i="1" s="1"/>
  <c r="AE4214" i="1"/>
  <c r="AF4214" i="1" s="1"/>
  <c r="AG4214" i="1" s="1"/>
  <c r="AE4216" i="1"/>
  <c r="AF4216" i="1" s="1"/>
  <c r="AG4216" i="1" s="1"/>
  <c r="AE4217" i="1"/>
  <c r="AF4217" i="1" s="1"/>
  <c r="AG4217" i="1" s="1"/>
  <c r="AE4218" i="1"/>
  <c r="AF4218" i="1" s="1"/>
  <c r="AG4218" i="1" s="1"/>
  <c r="AE4219" i="1"/>
  <c r="AF4219" i="1" s="1"/>
  <c r="AG4219" i="1" s="1"/>
  <c r="AE4220" i="1"/>
  <c r="AF4220" i="1" s="1"/>
  <c r="AG4220" i="1" s="1"/>
  <c r="AE4221" i="1"/>
  <c r="AF4221" i="1" s="1"/>
  <c r="AG4221" i="1" s="1"/>
  <c r="AE4222" i="1"/>
  <c r="AF4222" i="1" s="1"/>
  <c r="AG4222" i="1" s="1"/>
  <c r="AE4223" i="1"/>
  <c r="AF4223" i="1" s="1"/>
  <c r="AG4223" i="1" s="1"/>
  <c r="AE4224" i="1"/>
  <c r="AF4224" i="1" s="1"/>
  <c r="AG4224" i="1" s="1"/>
  <c r="AE4225" i="1"/>
  <c r="AF4225" i="1" s="1"/>
  <c r="AG4225" i="1" s="1"/>
  <c r="AE4226" i="1"/>
  <c r="AF4226" i="1" s="1"/>
  <c r="AG4226" i="1" s="1"/>
  <c r="AE4229" i="1"/>
  <c r="AF4229" i="1" s="1"/>
  <c r="AG4229" i="1" s="1"/>
  <c r="AE4230" i="1"/>
  <c r="AF4230" i="1" s="1"/>
  <c r="AG4230" i="1" s="1"/>
  <c r="AE4231" i="1"/>
  <c r="AF4231" i="1" s="1"/>
  <c r="AG4231" i="1" s="1"/>
  <c r="AE4232" i="1"/>
  <c r="AF4232" i="1" s="1"/>
  <c r="AG4232" i="1" s="1"/>
  <c r="AE4233" i="1"/>
  <c r="AF4233" i="1" s="1"/>
  <c r="AG4233" i="1" s="1"/>
  <c r="AE4235" i="1"/>
  <c r="AF4235" i="1" s="1"/>
  <c r="AG4235" i="1" s="1"/>
  <c r="AE4236" i="1"/>
  <c r="AF4236" i="1" s="1"/>
  <c r="AG4236" i="1" s="1"/>
  <c r="AE4237" i="1"/>
  <c r="AF4237" i="1" s="1"/>
  <c r="AG4237" i="1" s="1"/>
  <c r="AE4238" i="1"/>
  <c r="AF4238" i="1" s="1"/>
  <c r="AG4238" i="1" s="1"/>
  <c r="AE4239" i="1"/>
  <c r="AF4239" i="1" s="1"/>
  <c r="AG4239" i="1" s="1"/>
  <c r="AE4240" i="1"/>
  <c r="AF4240" i="1" s="1"/>
  <c r="AG4240" i="1" s="1"/>
  <c r="AE4241" i="1"/>
  <c r="AF4241" i="1" s="1"/>
  <c r="AG4241" i="1" s="1"/>
  <c r="AE4242" i="1"/>
  <c r="AF4242" i="1" s="1"/>
  <c r="AG4242" i="1" s="1"/>
  <c r="AE4244" i="1"/>
  <c r="AF4244" i="1" s="1"/>
  <c r="AG4244" i="1" s="1"/>
  <c r="AE4245" i="1"/>
  <c r="AF4245" i="1" s="1"/>
  <c r="AG4245" i="1" s="1"/>
  <c r="AE4246" i="1"/>
  <c r="AF4246" i="1" s="1"/>
  <c r="AG4246" i="1" s="1"/>
  <c r="AE4247" i="1"/>
  <c r="AF4247" i="1" s="1"/>
  <c r="AG4247" i="1" s="1"/>
  <c r="AE4248" i="1"/>
  <c r="AF4248" i="1" s="1"/>
  <c r="AG4248" i="1" s="1"/>
  <c r="AE4249" i="1"/>
  <c r="AF4249" i="1" s="1"/>
  <c r="AG4249" i="1" s="1"/>
  <c r="AE4250" i="1"/>
  <c r="AF4250" i="1" s="1"/>
  <c r="AG4250" i="1" s="1"/>
  <c r="AE4251" i="1"/>
  <c r="AF4251" i="1" s="1"/>
  <c r="AG4251" i="1" s="1"/>
  <c r="AE4252" i="1"/>
  <c r="AF4252" i="1" s="1"/>
  <c r="AG4252" i="1" s="1"/>
  <c r="AE4253" i="1"/>
  <c r="AF4253" i="1" s="1"/>
  <c r="AG4253" i="1" s="1"/>
  <c r="AE4254" i="1"/>
  <c r="AF4254" i="1" s="1"/>
  <c r="AG4254" i="1" s="1"/>
  <c r="AE4255" i="1"/>
  <c r="AF4255" i="1" s="1"/>
  <c r="AG4255" i="1" s="1"/>
  <c r="AE4256" i="1"/>
  <c r="AF4256" i="1" s="1"/>
  <c r="AG4256" i="1" s="1"/>
  <c r="AE4257" i="1"/>
  <c r="AF4257" i="1" s="1"/>
  <c r="AG4257" i="1" s="1"/>
  <c r="AE4258" i="1"/>
  <c r="AF4258" i="1" s="1"/>
  <c r="AG4258" i="1" s="1"/>
  <c r="AE4259" i="1"/>
  <c r="AF4259" i="1" s="1"/>
  <c r="AG4259" i="1" s="1"/>
  <c r="AE4260" i="1"/>
  <c r="AF4260" i="1" s="1"/>
  <c r="AG4260" i="1" s="1"/>
  <c r="AE4261" i="1"/>
  <c r="AF4261" i="1" s="1"/>
  <c r="AG4261" i="1" s="1"/>
  <c r="AE4262" i="1"/>
  <c r="AF4262" i="1" s="1"/>
  <c r="AG4262" i="1" s="1"/>
  <c r="AE4263" i="1"/>
  <c r="AF4263" i="1" s="1"/>
  <c r="AG4263" i="1" s="1"/>
  <c r="AE4264" i="1"/>
  <c r="AF4264" i="1" s="1"/>
  <c r="AG4264" i="1" s="1"/>
  <c r="AE4265" i="1"/>
  <c r="AF4265" i="1" s="1"/>
  <c r="AG4265" i="1" s="1"/>
  <c r="AE4266" i="1"/>
  <c r="AF4266" i="1" s="1"/>
  <c r="AG4266" i="1" s="1"/>
  <c r="AE4267" i="1"/>
  <c r="AF4267" i="1" s="1"/>
  <c r="AG4267" i="1" s="1"/>
  <c r="AE4268" i="1"/>
  <c r="AF4268" i="1" s="1"/>
  <c r="AG4268" i="1" s="1"/>
  <c r="AE4270" i="1"/>
  <c r="AF4270" i="1" s="1"/>
  <c r="AG4270" i="1" s="1"/>
  <c r="AE4271" i="1"/>
  <c r="AF4271" i="1" s="1"/>
  <c r="AG4271" i="1" s="1"/>
  <c r="AE4272" i="1"/>
  <c r="AF4272" i="1" s="1"/>
  <c r="AG4272" i="1" s="1"/>
  <c r="AE4273" i="1"/>
  <c r="AF4273" i="1" s="1"/>
  <c r="AG4273" i="1" s="1"/>
  <c r="AE4275" i="1"/>
  <c r="AF4275" i="1" s="1"/>
  <c r="AG4275" i="1" s="1"/>
  <c r="AE4276" i="1"/>
  <c r="AF4276" i="1" s="1"/>
  <c r="AG4276" i="1" s="1"/>
  <c r="AE4277" i="1"/>
  <c r="AF4277" i="1" s="1"/>
  <c r="AG4277" i="1" s="1"/>
  <c r="AE4278" i="1"/>
  <c r="AF4278" i="1" s="1"/>
  <c r="AG4278" i="1" s="1"/>
  <c r="AE4279" i="1"/>
  <c r="AF4279" i="1" s="1"/>
  <c r="AG4279" i="1" s="1"/>
  <c r="AE4280" i="1"/>
  <c r="AF4280" i="1" s="1"/>
  <c r="AG4280" i="1" s="1"/>
  <c r="AE4281" i="1"/>
  <c r="AF4281" i="1" s="1"/>
  <c r="AG4281" i="1" s="1"/>
  <c r="AE4282" i="1"/>
  <c r="AF4282" i="1" s="1"/>
  <c r="AG4282" i="1" s="1"/>
  <c r="AE4283" i="1"/>
  <c r="AF4283" i="1" s="1"/>
  <c r="AG4283" i="1" s="1"/>
  <c r="AE4284" i="1"/>
  <c r="AF4284" i="1" s="1"/>
  <c r="AG4284" i="1" s="1"/>
  <c r="AE4285" i="1"/>
  <c r="AF4285" i="1" s="1"/>
  <c r="AG4285" i="1" s="1"/>
  <c r="AE4286" i="1"/>
  <c r="AF4286" i="1" s="1"/>
  <c r="AG4286" i="1" s="1"/>
  <c r="AE4287" i="1"/>
  <c r="AF4287" i="1" s="1"/>
  <c r="AG4287" i="1" s="1"/>
  <c r="AE4288" i="1"/>
  <c r="AF4288" i="1" s="1"/>
  <c r="AG4288" i="1" s="1"/>
  <c r="AE4289" i="1"/>
  <c r="AF4289" i="1" s="1"/>
  <c r="AG4289" i="1" s="1"/>
  <c r="AE4291" i="1"/>
  <c r="AF4291" i="1" s="1"/>
  <c r="AG4291" i="1" s="1"/>
  <c r="AE4292" i="1"/>
  <c r="AF4292" i="1" s="1"/>
  <c r="AG4292" i="1" s="1"/>
  <c r="AE4293" i="1"/>
  <c r="AF4293" i="1" s="1"/>
  <c r="AG4293" i="1" s="1"/>
  <c r="AE4294" i="1"/>
  <c r="AF4294" i="1" s="1"/>
  <c r="AG4294" i="1" s="1"/>
  <c r="AE4295" i="1"/>
  <c r="AF4295" i="1" s="1"/>
  <c r="AG4295" i="1" s="1"/>
  <c r="AE4297" i="1"/>
  <c r="AF4297" i="1" s="1"/>
  <c r="AG4297" i="1" s="1"/>
  <c r="AE4298" i="1"/>
  <c r="AF4298" i="1" s="1"/>
  <c r="AG4298" i="1" s="1"/>
  <c r="AE4300" i="1"/>
  <c r="AF4300" i="1" s="1"/>
  <c r="AG4300" i="1" s="1"/>
  <c r="AE4301" i="1"/>
  <c r="AF4301" i="1" s="1"/>
  <c r="AG4301" i="1" s="1"/>
  <c r="AE4302" i="1"/>
  <c r="AF4302" i="1" s="1"/>
  <c r="AG4302" i="1" s="1"/>
  <c r="AE4303" i="1"/>
  <c r="AF4303" i="1" s="1"/>
  <c r="AG4303" i="1" s="1"/>
  <c r="AE4304" i="1"/>
  <c r="AF4304" i="1" s="1"/>
  <c r="AG4304" i="1" s="1"/>
  <c r="AE4305" i="1"/>
  <c r="AF4305" i="1" s="1"/>
  <c r="AG4305" i="1" s="1"/>
  <c r="AE4306" i="1"/>
  <c r="AF4306" i="1" s="1"/>
  <c r="AG4306" i="1" s="1"/>
  <c r="AE4307" i="1"/>
  <c r="AF4307" i="1" s="1"/>
  <c r="AG4307" i="1" s="1"/>
  <c r="AE4308" i="1"/>
  <c r="AF4308" i="1" s="1"/>
  <c r="AG4308" i="1" s="1"/>
  <c r="AE4309" i="1"/>
  <c r="AF4309" i="1" s="1"/>
  <c r="AG4309" i="1" s="1"/>
  <c r="AE4311" i="1"/>
  <c r="AF4311" i="1" s="1"/>
  <c r="AG4311" i="1" s="1"/>
  <c r="AE4312" i="1"/>
  <c r="AF4312" i="1" s="1"/>
  <c r="AG4312" i="1" s="1"/>
  <c r="AE4313" i="1"/>
  <c r="AF4313" i="1" s="1"/>
  <c r="AG4313" i="1" s="1"/>
  <c r="AE4315" i="1"/>
  <c r="AF4315" i="1" s="1"/>
  <c r="AG4315" i="1" s="1"/>
  <c r="AE4316" i="1"/>
  <c r="AF4316" i="1" s="1"/>
  <c r="AG4316" i="1" s="1"/>
  <c r="AE4318" i="1"/>
  <c r="AF4318" i="1" s="1"/>
  <c r="AG4318" i="1" s="1"/>
  <c r="AE4319" i="1"/>
  <c r="AF4319" i="1" s="1"/>
  <c r="AG4319" i="1" s="1"/>
  <c r="AE4320" i="1"/>
  <c r="AF4320" i="1" s="1"/>
  <c r="AG4320" i="1" s="1"/>
  <c r="AE4321" i="1"/>
  <c r="AF4321" i="1" s="1"/>
  <c r="AG4321" i="1" s="1"/>
  <c r="AE4323" i="1"/>
  <c r="AF4323" i="1" s="1"/>
  <c r="AG4323" i="1" s="1"/>
  <c r="AE4324" i="1"/>
  <c r="AF4324" i="1" s="1"/>
  <c r="AG4324" i="1" s="1"/>
  <c r="AE4325" i="1"/>
  <c r="AF4325" i="1" s="1"/>
  <c r="AG4325" i="1" s="1"/>
  <c r="AE4326" i="1"/>
  <c r="AF4326" i="1" s="1"/>
  <c r="AG4326" i="1" s="1"/>
  <c r="AE4328" i="1"/>
  <c r="AF4328" i="1" s="1"/>
  <c r="AG4328" i="1" s="1"/>
  <c r="AE4330" i="1"/>
  <c r="AF4330" i="1" s="1"/>
  <c r="AG4330" i="1" s="1"/>
  <c r="AE4332" i="1"/>
  <c r="AF4332" i="1" s="1"/>
  <c r="AG4332" i="1" s="1"/>
  <c r="AE4335" i="1"/>
  <c r="AF4335" i="1" s="1"/>
  <c r="AG4335" i="1" s="1"/>
  <c r="AE4337" i="1"/>
  <c r="AF4337" i="1" s="1"/>
  <c r="AG4337" i="1" s="1"/>
  <c r="AE4338" i="1"/>
  <c r="AF4338" i="1" s="1"/>
  <c r="AG4338" i="1" s="1"/>
  <c r="AE4339" i="1"/>
  <c r="AF4339" i="1" s="1"/>
  <c r="AG4339" i="1" s="1"/>
  <c r="AE4340" i="1"/>
  <c r="AF4340" i="1" s="1"/>
  <c r="AG4340" i="1" s="1"/>
  <c r="AE4342" i="1"/>
  <c r="AF4342" i="1" s="1"/>
  <c r="AG4342" i="1" s="1"/>
  <c r="AE4343" i="1"/>
  <c r="AF4343" i="1" s="1"/>
  <c r="AG4343" i="1" s="1"/>
  <c r="AE4344" i="1"/>
  <c r="AF4344" i="1" s="1"/>
  <c r="AG4344" i="1" s="1"/>
  <c r="AE4345" i="1"/>
  <c r="AF4345" i="1" s="1"/>
  <c r="AG4345" i="1" s="1"/>
  <c r="AE4346" i="1"/>
  <c r="AF4346" i="1" s="1"/>
  <c r="AG4346" i="1" s="1"/>
  <c r="AE4347" i="1"/>
  <c r="AF4347" i="1" s="1"/>
  <c r="AG4347" i="1" s="1"/>
  <c r="AE4349" i="1"/>
  <c r="AF4349" i="1" s="1"/>
  <c r="AG4349" i="1" s="1"/>
  <c r="AE4351" i="1"/>
  <c r="AF4351" i="1" s="1"/>
  <c r="AG4351" i="1" s="1"/>
  <c r="AE4352" i="1"/>
  <c r="AF4352" i="1" s="1"/>
  <c r="AG4352" i="1" s="1"/>
  <c r="AE4353" i="1"/>
  <c r="AF4353" i="1" s="1"/>
  <c r="AG4353" i="1" s="1"/>
  <c r="AE4354" i="1"/>
  <c r="AF4354" i="1" s="1"/>
  <c r="AG4354" i="1" s="1"/>
  <c r="AE4357" i="1"/>
  <c r="AF4357" i="1" s="1"/>
  <c r="AG4357" i="1" s="1"/>
  <c r="AE4358" i="1"/>
  <c r="AF4358" i="1" s="1"/>
  <c r="AG4358" i="1" s="1"/>
  <c r="AE4359" i="1"/>
  <c r="AF4359" i="1" s="1"/>
  <c r="AG4359" i="1" s="1"/>
  <c r="AE4360" i="1"/>
  <c r="AF4360" i="1" s="1"/>
  <c r="AG4360" i="1" s="1"/>
  <c r="AE4361" i="1"/>
  <c r="AF4361" i="1" s="1"/>
  <c r="AG4361" i="1" s="1"/>
  <c r="AE4362" i="1"/>
  <c r="AF4362" i="1" s="1"/>
  <c r="AG4362" i="1" s="1"/>
  <c r="AE4363" i="1"/>
  <c r="AF4363" i="1" s="1"/>
  <c r="AG4363" i="1" s="1"/>
  <c r="AE4364" i="1"/>
  <c r="AF4364" i="1" s="1"/>
  <c r="AG4364" i="1" s="1"/>
  <c r="AE4365" i="1"/>
  <c r="AF4365" i="1" s="1"/>
  <c r="AG4365" i="1" s="1"/>
  <c r="AE4366" i="1"/>
  <c r="AF4366" i="1" s="1"/>
  <c r="AG4366" i="1" s="1"/>
  <c r="AE4367" i="1"/>
  <c r="AF4367" i="1" s="1"/>
  <c r="AG4367" i="1" s="1"/>
  <c r="AE4368" i="1"/>
  <c r="AF4368" i="1" s="1"/>
  <c r="AG4368" i="1" s="1"/>
  <c r="AE4369" i="1"/>
  <c r="AF4369" i="1" s="1"/>
  <c r="AG4369" i="1" s="1"/>
  <c r="AE4370" i="1"/>
  <c r="AF4370" i="1" s="1"/>
  <c r="AG4370" i="1" s="1"/>
  <c r="AE4371" i="1"/>
  <c r="AF4371" i="1" s="1"/>
  <c r="AG4371" i="1" s="1"/>
  <c r="AE4372" i="1"/>
  <c r="AF4372" i="1" s="1"/>
  <c r="AG4372" i="1" s="1"/>
  <c r="AE4373" i="1"/>
  <c r="AF4373" i="1" s="1"/>
  <c r="AG4373" i="1" s="1"/>
  <c r="AE4374" i="1"/>
  <c r="AF4374" i="1" s="1"/>
  <c r="AG4374" i="1" s="1"/>
  <c r="AE4375" i="1"/>
  <c r="AF4375" i="1" s="1"/>
  <c r="AG4375" i="1" s="1"/>
  <c r="AE4376" i="1"/>
  <c r="AF4376" i="1" s="1"/>
  <c r="AG4376" i="1" s="1"/>
  <c r="AE4377" i="1"/>
  <c r="AF4377" i="1" s="1"/>
  <c r="AG4377" i="1" s="1"/>
  <c r="AE4378" i="1"/>
  <c r="AF4378" i="1" s="1"/>
  <c r="AG4378" i="1" s="1"/>
  <c r="AE4379" i="1"/>
  <c r="AF4379" i="1" s="1"/>
  <c r="AG4379" i="1" s="1"/>
  <c r="AE4380" i="1"/>
  <c r="AF4380" i="1" s="1"/>
  <c r="AG4380" i="1" s="1"/>
  <c r="AE4382" i="1"/>
  <c r="AF4382" i="1" s="1"/>
  <c r="AG4382" i="1" s="1"/>
  <c r="AE4383" i="1"/>
  <c r="AF4383" i="1" s="1"/>
  <c r="AG4383" i="1" s="1"/>
  <c r="AE4385" i="1"/>
  <c r="AF4385" i="1" s="1"/>
  <c r="AG4385" i="1" s="1"/>
  <c r="AE4386" i="1"/>
  <c r="AF4386" i="1" s="1"/>
  <c r="AG4386" i="1" s="1"/>
  <c r="AE4387" i="1"/>
  <c r="AF4387" i="1" s="1"/>
  <c r="AG4387" i="1" s="1"/>
  <c r="AE4388" i="1"/>
  <c r="AF4388" i="1" s="1"/>
  <c r="AG4388" i="1" s="1"/>
  <c r="AE4389" i="1"/>
  <c r="AF4389" i="1" s="1"/>
  <c r="AG4389" i="1" s="1"/>
  <c r="AE4390" i="1"/>
  <c r="AF4390" i="1" s="1"/>
  <c r="AG4390" i="1" s="1"/>
  <c r="AE4393" i="1"/>
  <c r="AF4393" i="1" s="1"/>
  <c r="AG4393" i="1" s="1"/>
  <c r="AE4394" i="1"/>
  <c r="AF4394" i="1" s="1"/>
  <c r="AG4394" i="1" s="1"/>
  <c r="AE4395" i="1"/>
  <c r="AF4395" i="1" s="1"/>
  <c r="AG4395" i="1" s="1"/>
  <c r="AE4396" i="1"/>
  <c r="AF4396" i="1" s="1"/>
  <c r="AG4396" i="1" s="1"/>
  <c r="AE4397" i="1"/>
  <c r="AF4397" i="1" s="1"/>
  <c r="AG4397" i="1" s="1"/>
  <c r="AE4398" i="1"/>
  <c r="AF4398" i="1" s="1"/>
  <c r="AG4398" i="1" s="1"/>
  <c r="AE4399" i="1"/>
  <c r="AF4399" i="1" s="1"/>
  <c r="AG4399" i="1" s="1"/>
  <c r="AE4401" i="1"/>
  <c r="AF4401" i="1" s="1"/>
  <c r="AG4401" i="1" s="1"/>
  <c r="AE4402" i="1"/>
  <c r="AF4402" i="1" s="1"/>
  <c r="AG4402" i="1" s="1"/>
  <c r="AE4403" i="1"/>
  <c r="AF4403" i="1" s="1"/>
  <c r="AG4403" i="1" s="1"/>
  <c r="AE4404" i="1"/>
  <c r="AF4404" i="1" s="1"/>
  <c r="AG4404" i="1" s="1"/>
  <c r="AE4405" i="1"/>
  <c r="AF4405" i="1" s="1"/>
  <c r="AG4405" i="1" s="1"/>
  <c r="AE4407" i="1"/>
  <c r="AF4407" i="1" s="1"/>
  <c r="AG4407" i="1" s="1"/>
  <c r="AE4408" i="1"/>
  <c r="AF4408" i="1" s="1"/>
  <c r="AG4408" i="1" s="1"/>
  <c r="AE4411" i="1"/>
  <c r="AF4411" i="1" s="1"/>
  <c r="AG4411" i="1" s="1"/>
  <c r="AE4412" i="1"/>
  <c r="AF4412" i="1" s="1"/>
  <c r="AG4412" i="1" s="1"/>
  <c r="AE4413" i="1"/>
  <c r="AF4413" i="1" s="1"/>
  <c r="AG4413" i="1" s="1"/>
  <c r="AE4414" i="1"/>
  <c r="AF4414" i="1" s="1"/>
  <c r="AG4414" i="1" s="1"/>
  <c r="AE4415" i="1"/>
  <c r="AF4415" i="1" s="1"/>
  <c r="AG4415" i="1" s="1"/>
  <c r="AE4416" i="1"/>
  <c r="AF4416" i="1" s="1"/>
  <c r="AG4416" i="1" s="1"/>
  <c r="AE4417" i="1"/>
  <c r="AF4417" i="1" s="1"/>
  <c r="AG4417" i="1" s="1"/>
  <c r="AE4418" i="1"/>
  <c r="AF4418" i="1" s="1"/>
  <c r="AG4418" i="1" s="1"/>
  <c r="AE4419" i="1"/>
  <c r="AF4419" i="1" s="1"/>
  <c r="AG4419" i="1" s="1"/>
  <c r="AE4420" i="1"/>
  <c r="AF4420" i="1" s="1"/>
  <c r="AG4420" i="1" s="1"/>
  <c r="AE4421" i="1"/>
  <c r="AF4421" i="1" s="1"/>
  <c r="AG4421" i="1" s="1"/>
  <c r="AE4422" i="1"/>
  <c r="AF4422" i="1" s="1"/>
  <c r="AG4422" i="1" s="1"/>
  <c r="AE4423" i="1"/>
  <c r="AF4423" i="1" s="1"/>
  <c r="AG4423" i="1" s="1"/>
  <c r="AE4424" i="1"/>
  <c r="AF4424" i="1" s="1"/>
  <c r="AG4424" i="1" s="1"/>
  <c r="AE4426" i="1"/>
  <c r="AF4426" i="1" s="1"/>
  <c r="AG4426" i="1" s="1"/>
  <c r="AE4429" i="1"/>
  <c r="AF4429" i="1" s="1"/>
  <c r="AG4429" i="1" s="1"/>
  <c r="AE4430" i="1"/>
  <c r="AF4430" i="1" s="1"/>
  <c r="AG4430" i="1" s="1"/>
  <c r="AE4431" i="1"/>
  <c r="AF4431" i="1" s="1"/>
  <c r="AG4431" i="1" s="1"/>
  <c r="AE4432" i="1"/>
  <c r="AF4432" i="1" s="1"/>
  <c r="AG4432" i="1" s="1"/>
  <c r="AE4433" i="1"/>
  <c r="AF4433" i="1" s="1"/>
  <c r="AG4433" i="1" s="1"/>
  <c r="AE4434" i="1"/>
  <c r="AF4434" i="1" s="1"/>
  <c r="AG4434" i="1" s="1"/>
  <c r="AE4436" i="1"/>
  <c r="AF4436" i="1" s="1"/>
  <c r="AG4436" i="1" s="1"/>
  <c r="AE4437" i="1"/>
  <c r="AF4437" i="1" s="1"/>
  <c r="AG4437" i="1" s="1"/>
  <c r="AE4438" i="1"/>
  <c r="AF4438" i="1" s="1"/>
  <c r="AG4438" i="1" s="1"/>
  <c r="AE4439" i="1"/>
  <c r="AF4439" i="1" s="1"/>
  <c r="AG4439" i="1" s="1"/>
  <c r="AE4440" i="1"/>
  <c r="AF4440" i="1" s="1"/>
  <c r="AG4440" i="1" s="1"/>
  <c r="AE4442" i="1"/>
  <c r="AF4442" i="1" s="1"/>
  <c r="AG4442" i="1" s="1"/>
  <c r="AE4444" i="1"/>
  <c r="AF4444" i="1" s="1"/>
  <c r="AG4444" i="1" s="1"/>
  <c r="AE4445" i="1"/>
  <c r="AF4445" i="1" s="1"/>
  <c r="AG4445" i="1" s="1"/>
  <c r="AE4446" i="1"/>
  <c r="AF4446" i="1" s="1"/>
  <c r="AG4446" i="1" s="1"/>
  <c r="AE4447" i="1"/>
  <c r="AF4447" i="1" s="1"/>
  <c r="AG4447" i="1" s="1"/>
  <c r="AE4448" i="1"/>
  <c r="AF4448" i="1" s="1"/>
  <c r="AG4448" i="1" s="1"/>
  <c r="AE4449" i="1"/>
  <c r="AF4449" i="1" s="1"/>
  <c r="AG4449" i="1" s="1"/>
  <c r="AE4450" i="1"/>
  <c r="AF4450" i="1" s="1"/>
  <c r="AG4450" i="1" s="1"/>
  <c r="AE4451" i="1"/>
  <c r="AF4451" i="1" s="1"/>
  <c r="AG4451" i="1" s="1"/>
  <c r="AE4452" i="1"/>
  <c r="AF4452" i="1" s="1"/>
  <c r="AG4452" i="1" s="1"/>
  <c r="AE4453" i="1"/>
  <c r="AF4453" i="1" s="1"/>
  <c r="AG4453" i="1" s="1"/>
  <c r="AE4454" i="1"/>
  <c r="AF4454" i="1" s="1"/>
  <c r="AG4454" i="1" s="1"/>
  <c r="AE4455" i="1"/>
  <c r="AF4455" i="1" s="1"/>
  <c r="AG4455" i="1" s="1"/>
  <c r="AE4456" i="1"/>
  <c r="AF4456" i="1" s="1"/>
  <c r="AG4456" i="1" s="1"/>
  <c r="AE4457" i="1"/>
  <c r="AF4457" i="1" s="1"/>
  <c r="AG4457" i="1" s="1"/>
  <c r="AE4458" i="1"/>
  <c r="AF4458" i="1" s="1"/>
  <c r="AG4458" i="1" s="1"/>
  <c r="AE4459" i="1"/>
  <c r="AF4459" i="1" s="1"/>
  <c r="AG4459" i="1" s="1"/>
  <c r="AE4460" i="1"/>
  <c r="AF4460" i="1" s="1"/>
  <c r="AG4460" i="1" s="1"/>
  <c r="AE4461" i="1"/>
  <c r="AF4461" i="1" s="1"/>
  <c r="AG4461" i="1" s="1"/>
  <c r="AE4462" i="1"/>
  <c r="AF4462" i="1" s="1"/>
  <c r="AG4462" i="1" s="1"/>
  <c r="AE4464" i="1"/>
  <c r="AF4464" i="1" s="1"/>
  <c r="AG4464" i="1" s="1"/>
  <c r="AE4465" i="1"/>
  <c r="AF4465" i="1" s="1"/>
  <c r="AG4465" i="1" s="1"/>
  <c r="AE4466" i="1"/>
  <c r="AF4466" i="1" s="1"/>
  <c r="AG4466" i="1" s="1"/>
  <c r="AE4467" i="1"/>
  <c r="AF4467" i="1" s="1"/>
  <c r="AG4467" i="1" s="1"/>
  <c r="AE4468" i="1"/>
  <c r="AF4468" i="1" s="1"/>
  <c r="AG4468" i="1" s="1"/>
  <c r="AE4469" i="1"/>
  <c r="AF4469" i="1" s="1"/>
  <c r="AG4469" i="1" s="1"/>
  <c r="AE4470" i="1"/>
  <c r="AF4470" i="1" s="1"/>
  <c r="AG4470" i="1" s="1"/>
  <c r="AE4471" i="1"/>
  <c r="AF4471" i="1" s="1"/>
  <c r="AG4471" i="1" s="1"/>
  <c r="AE4472" i="1"/>
  <c r="AF4472" i="1" s="1"/>
  <c r="AG4472" i="1" s="1"/>
  <c r="AE4473" i="1"/>
  <c r="AF4473" i="1" s="1"/>
  <c r="AG4473" i="1" s="1"/>
  <c r="AE4474" i="1"/>
  <c r="AF4474" i="1" s="1"/>
  <c r="AG4474" i="1" s="1"/>
  <c r="AE4475" i="1"/>
  <c r="AF4475" i="1" s="1"/>
  <c r="AG4475" i="1" s="1"/>
  <c r="AE4477" i="1"/>
  <c r="AF4477" i="1" s="1"/>
  <c r="AG4477" i="1" s="1"/>
  <c r="AE4479" i="1"/>
  <c r="AF4479" i="1" s="1"/>
  <c r="AG4479" i="1" s="1"/>
  <c r="AE4480" i="1"/>
  <c r="AF4480" i="1" s="1"/>
  <c r="AG4480" i="1" s="1"/>
  <c r="AE4481" i="1"/>
  <c r="AF4481" i="1" s="1"/>
  <c r="AG4481" i="1" s="1"/>
  <c r="AE4482" i="1"/>
  <c r="AF4482" i="1" s="1"/>
  <c r="AG4482" i="1" s="1"/>
  <c r="AE4483" i="1"/>
  <c r="AF4483" i="1" s="1"/>
  <c r="AG4483" i="1" s="1"/>
  <c r="AE4484" i="1"/>
  <c r="AF4484" i="1" s="1"/>
  <c r="AG4484" i="1" s="1"/>
  <c r="AE4485" i="1"/>
  <c r="AF4485" i="1" s="1"/>
  <c r="AG4485" i="1" s="1"/>
  <c r="AE4486" i="1"/>
  <c r="AF4486" i="1" s="1"/>
  <c r="AG4486" i="1" s="1"/>
  <c r="AE4487" i="1"/>
  <c r="AF4487" i="1" s="1"/>
  <c r="AG4487" i="1" s="1"/>
  <c r="AE4488" i="1"/>
  <c r="AF4488" i="1" s="1"/>
  <c r="AG4488" i="1" s="1"/>
  <c r="AE4489" i="1"/>
  <c r="AF4489" i="1" s="1"/>
  <c r="AG4489" i="1" s="1"/>
  <c r="AE4490" i="1"/>
  <c r="AF4490" i="1" s="1"/>
  <c r="AG4490" i="1" s="1"/>
  <c r="AE4491" i="1"/>
  <c r="AF4491" i="1" s="1"/>
  <c r="AG4491" i="1" s="1"/>
  <c r="AE4493" i="1"/>
  <c r="AF4493" i="1" s="1"/>
  <c r="AG4493" i="1" s="1"/>
  <c r="AE4494" i="1"/>
  <c r="AF4494" i="1" s="1"/>
  <c r="AG4494" i="1" s="1"/>
  <c r="AE4495" i="1"/>
  <c r="AF4495" i="1" s="1"/>
  <c r="AG4495" i="1" s="1"/>
  <c r="AE4496" i="1"/>
  <c r="AF4496" i="1" s="1"/>
  <c r="AG4496" i="1" s="1"/>
  <c r="AE4497" i="1"/>
  <c r="AF4497" i="1" s="1"/>
  <c r="AG4497" i="1" s="1"/>
  <c r="AE4498" i="1"/>
  <c r="AF4498" i="1" s="1"/>
  <c r="AG4498" i="1" s="1"/>
  <c r="AE4499" i="1"/>
  <c r="AF4499" i="1" s="1"/>
  <c r="AG4499" i="1" s="1"/>
  <c r="AE4500" i="1"/>
  <c r="AF4500" i="1" s="1"/>
  <c r="AG4500" i="1" s="1"/>
  <c r="AE4501" i="1"/>
  <c r="AF4501" i="1" s="1"/>
  <c r="AG4501" i="1" s="1"/>
  <c r="AE4503" i="1"/>
  <c r="AF4503" i="1" s="1"/>
  <c r="AG4503" i="1" s="1"/>
  <c r="AE4505" i="1"/>
  <c r="AF4505" i="1" s="1"/>
  <c r="AG4505" i="1" s="1"/>
  <c r="AE4506" i="1"/>
  <c r="AF4506" i="1" s="1"/>
  <c r="AG4506" i="1" s="1"/>
  <c r="AE4507" i="1"/>
  <c r="AF4507" i="1" s="1"/>
  <c r="AG4507" i="1" s="1"/>
  <c r="AE4509" i="1"/>
  <c r="AF4509" i="1" s="1"/>
  <c r="AG4509" i="1" s="1"/>
  <c r="AE4510" i="1"/>
  <c r="AF4510" i="1" s="1"/>
  <c r="AG4510" i="1" s="1"/>
  <c r="AE4512" i="1"/>
  <c r="AF4512" i="1" s="1"/>
  <c r="AG4512" i="1" s="1"/>
  <c r="AE4514" i="1"/>
  <c r="AF4514" i="1" s="1"/>
  <c r="AG4514" i="1" s="1"/>
  <c r="AE4515" i="1"/>
  <c r="AF4515" i="1" s="1"/>
  <c r="AG4515" i="1" s="1"/>
  <c r="AE4516" i="1"/>
  <c r="AF4516" i="1" s="1"/>
  <c r="AG4516" i="1" s="1"/>
  <c r="AE4517" i="1"/>
  <c r="AF4517" i="1" s="1"/>
  <c r="AG4517" i="1" s="1"/>
  <c r="AE4518" i="1"/>
  <c r="AF4518" i="1" s="1"/>
  <c r="AG4518" i="1" s="1"/>
  <c r="AE4519" i="1"/>
  <c r="AF4519" i="1" s="1"/>
  <c r="AG4519" i="1" s="1"/>
  <c r="AE4520" i="1"/>
  <c r="AF4520" i="1" s="1"/>
  <c r="AG4520" i="1" s="1"/>
  <c r="AE4522" i="1"/>
  <c r="AF4522" i="1" s="1"/>
  <c r="AG4522" i="1" s="1"/>
  <c r="AE4523" i="1"/>
  <c r="AF4523" i="1" s="1"/>
  <c r="AG4523" i="1" s="1"/>
  <c r="AE4524" i="1"/>
  <c r="AF4524" i="1" s="1"/>
  <c r="AG4524" i="1" s="1"/>
  <c r="AE4525" i="1"/>
  <c r="AF4525" i="1" s="1"/>
  <c r="AG4525" i="1" s="1"/>
  <c r="AE4526" i="1"/>
  <c r="AF4526" i="1" s="1"/>
  <c r="AG4526" i="1" s="1"/>
  <c r="AE4527" i="1"/>
  <c r="AF4527" i="1" s="1"/>
  <c r="AG4527" i="1" s="1"/>
  <c r="AE4528" i="1"/>
  <c r="AF4528" i="1" s="1"/>
  <c r="AG4528" i="1" s="1"/>
  <c r="AE4529" i="1"/>
  <c r="AF4529" i="1" s="1"/>
  <c r="AG4529" i="1" s="1"/>
  <c r="AE4530" i="1"/>
  <c r="AF4530" i="1" s="1"/>
  <c r="AG4530" i="1" s="1"/>
  <c r="AE4531" i="1"/>
  <c r="AF4531" i="1" s="1"/>
  <c r="AG4531" i="1" s="1"/>
  <c r="AE4532" i="1"/>
  <c r="AF4532" i="1" s="1"/>
  <c r="AG4532" i="1" s="1"/>
  <c r="AE4535" i="1"/>
  <c r="AF4535" i="1" s="1"/>
  <c r="AG4535" i="1" s="1"/>
  <c r="AE4536" i="1"/>
  <c r="AF4536" i="1" s="1"/>
  <c r="AG4536" i="1" s="1"/>
  <c r="AE4537" i="1"/>
  <c r="AF4537" i="1" s="1"/>
  <c r="AG4537" i="1" s="1"/>
  <c r="AE4539" i="1"/>
  <c r="AF4539" i="1" s="1"/>
  <c r="AG4539" i="1" s="1"/>
  <c r="AE4540" i="1"/>
  <c r="AF4540" i="1" s="1"/>
  <c r="AG4540" i="1" s="1"/>
  <c r="AE4541" i="1"/>
  <c r="AF4541" i="1" s="1"/>
  <c r="AG4541" i="1" s="1"/>
  <c r="AE4542" i="1"/>
  <c r="AF4542" i="1" s="1"/>
  <c r="AG4542" i="1" s="1"/>
  <c r="AE4543" i="1"/>
  <c r="AF4543" i="1" s="1"/>
  <c r="AG4543" i="1" s="1"/>
  <c r="AE4544" i="1"/>
  <c r="AF4544" i="1" s="1"/>
  <c r="AG4544" i="1" s="1"/>
  <c r="AE4545" i="1"/>
  <c r="AF4545" i="1" s="1"/>
  <c r="AG4545" i="1" s="1"/>
  <c r="AE4546" i="1"/>
  <c r="AF4546" i="1" s="1"/>
  <c r="AG4546" i="1" s="1"/>
  <c r="AE4547" i="1"/>
  <c r="AF4547" i="1" s="1"/>
  <c r="AG4547" i="1" s="1"/>
  <c r="AE4548" i="1"/>
  <c r="AF4548" i="1" s="1"/>
  <c r="AG4548" i="1" s="1"/>
  <c r="AE4549" i="1"/>
  <c r="AF4549" i="1" s="1"/>
  <c r="AG4549" i="1" s="1"/>
  <c r="AE4551" i="1"/>
  <c r="AF4551" i="1" s="1"/>
  <c r="AG4551" i="1" s="1"/>
  <c r="AE4552" i="1"/>
  <c r="AF4552" i="1" s="1"/>
  <c r="AG4552" i="1" s="1"/>
  <c r="AE4553" i="1"/>
  <c r="AF4553" i="1" s="1"/>
  <c r="AG4553" i="1" s="1"/>
  <c r="AE4554" i="1"/>
  <c r="AF4554" i="1" s="1"/>
  <c r="AG4554" i="1" s="1"/>
  <c r="AE4555" i="1"/>
  <c r="AF4555" i="1" s="1"/>
  <c r="AG4555" i="1" s="1"/>
  <c r="AE4556" i="1"/>
  <c r="AF4556" i="1" s="1"/>
  <c r="AG4556" i="1" s="1"/>
  <c r="AE4557" i="1"/>
  <c r="AF4557" i="1" s="1"/>
  <c r="AG4557" i="1" s="1"/>
  <c r="AE4558" i="1"/>
  <c r="AF4558" i="1" s="1"/>
  <c r="AG4558" i="1" s="1"/>
  <c r="AE4560" i="1"/>
  <c r="AF4560" i="1" s="1"/>
  <c r="AG4560" i="1" s="1"/>
  <c r="AE4561" i="1"/>
  <c r="AF4561" i="1" s="1"/>
  <c r="AG4561" i="1" s="1"/>
  <c r="AE4562" i="1"/>
  <c r="AF4562" i="1" s="1"/>
  <c r="AG4562" i="1" s="1"/>
  <c r="AE4563" i="1"/>
  <c r="AF4563" i="1" s="1"/>
  <c r="AG4563" i="1" s="1"/>
  <c r="AE4566" i="1"/>
  <c r="AF4566" i="1" s="1"/>
  <c r="AG4566" i="1" s="1"/>
  <c r="AE4568" i="1"/>
  <c r="AF4568" i="1" s="1"/>
  <c r="AG4568" i="1" s="1"/>
  <c r="AE4571" i="1"/>
  <c r="AF4571" i="1" s="1"/>
  <c r="AG4571" i="1" s="1"/>
  <c r="AE4573" i="1"/>
  <c r="AF4573" i="1" s="1"/>
  <c r="AG4573" i="1" s="1"/>
  <c r="AE4574" i="1"/>
  <c r="AF4574" i="1" s="1"/>
  <c r="AG4574" i="1" s="1"/>
  <c r="AE4576" i="1"/>
  <c r="AF4576" i="1" s="1"/>
  <c r="AG4576" i="1" s="1"/>
  <c r="AE4577" i="1"/>
  <c r="AF4577" i="1" s="1"/>
  <c r="AG4577" i="1" s="1"/>
  <c r="AE4578" i="1"/>
  <c r="AF4578" i="1" s="1"/>
  <c r="AG4578" i="1" s="1"/>
  <c r="AE4579" i="1"/>
  <c r="AF4579" i="1" s="1"/>
  <c r="AG4579" i="1" s="1"/>
  <c r="AE4580" i="1"/>
  <c r="AF4580" i="1" s="1"/>
  <c r="AG4580" i="1" s="1"/>
  <c r="AE4581" i="1"/>
  <c r="AF4581" i="1" s="1"/>
  <c r="AG4581" i="1" s="1"/>
  <c r="AE4582" i="1"/>
  <c r="AF4582" i="1" s="1"/>
  <c r="AG4582" i="1" s="1"/>
  <c r="AE4583" i="1"/>
  <c r="AF4583" i="1" s="1"/>
  <c r="AG4583" i="1" s="1"/>
  <c r="AE4584" i="1"/>
  <c r="AF4584" i="1" s="1"/>
  <c r="AG4584" i="1" s="1"/>
  <c r="AE4585" i="1"/>
  <c r="AF4585" i="1" s="1"/>
  <c r="AG4585" i="1" s="1"/>
  <c r="AE4586" i="1"/>
  <c r="AF4586" i="1" s="1"/>
  <c r="AG4586" i="1" s="1"/>
  <c r="AE4587" i="1"/>
  <c r="AF4587" i="1" s="1"/>
  <c r="AG4587" i="1" s="1"/>
  <c r="AE4588" i="1"/>
  <c r="AF4588" i="1" s="1"/>
  <c r="AG4588" i="1" s="1"/>
  <c r="AE4589" i="1"/>
  <c r="AF4589" i="1" s="1"/>
  <c r="AG4589" i="1" s="1"/>
  <c r="AE4590" i="1"/>
  <c r="AF4590" i="1" s="1"/>
  <c r="AG4590" i="1" s="1"/>
  <c r="AE4591" i="1"/>
  <c r="AF4591" i="1" s="1"/>
  <c r="AG4591" i="1" s="1"/>
  <c r="AE4593" i="1"/>
  <c r="AF4593" i="1" s="1"/>
  <c r="AG4593" i="1" s="1"/>
  <c r="AE4594" i="1"/>
  <c r="AF4594" i="1" s="1"/>
  <c r="AG4594" i="1" s="1"/>
  <c r="AE4595" i="1"/>
  <c r="AF4595" i="1" s="1"/>
  <c r="AG4595" i="1" s="1"/>
  <c r="AE4596" i="1"/>
  <c r="AF4596" i="1" s="1"/>
  <c r="AG4596" i="1" s="1"/>
  <c r="AE4597" i="1"/>
  <c r="AF4597" i="1" s="1"/>
  <c r="AG4597" i="1" s="1"/>
  <c r="AE4598" i="1"/>
  <c r="AF4598" i="1" s="1"/>
  <c r="AG4598" i="1" s="1"/>
  <c r="AE4599" i="1"/>
  <c r="AF4599" i="1" s="1"/>
  <c r="AG4599" i="1" s="1"/>
  <c r="AE4600" i="1"/>
  <c r="AF4600" i="1" s="1"/>
  <c r="AG4600" i="1" s="1"/>
  <c r="AE4601" i="1"/>
  <c r="AF4601" i="1" s="1"/>
  <c r="AG4601" i="1" s="1"/>
  <c r="AE4603" i="1"/>
  <c r="AF4603" i="1" s="1"/>
  <c r="AG4603" i="1" s="1"/>
  <c r="AE4604" i="1"/>
  <c r="AF4604" i="1" s="1"/>
  <c r="AG4604" i="1" s="1"/>
  <c r="AE4606" i="1"/>
  <c r="AF4606" i="1" s="1"/>
  <c r="AG4606" i="1" s="1"/>
  <c r="AE4607" i="1"/>
  <c r="AF4607" i="1" s="1"/>
  <c r="AG4607" i="1" s="1"/>
  <c r="AE4608" i="1"/>
  <c r="AF4608" i="1" s="1"/>
  <c r="AG4608" i="1" s="1"/>
  <c r="AE4609" i="1"/>
  <c r="AF4609" i="1" s="1"/>
  <c r="AG4609" i="1" s="1"/>
  <c r="AE4610" i="1"/>
  <c r="AF4610" i="1" s="1"/>
  <c r="AG4610" i="1" s="1"/>
  <c r="AE4611" i="1"/>
  <c r="AF4611" i="1" s="1"/>
  <c r="AG4611" i="1" s="1"/>
  <c r="AE4612" i="1"/>
  <c r="AF4612" i="1" s="1"/>
  <c r="AG4612" i="1" s="1"/>
  <c r="AE4613" i="1"/>
  <c r="AF4613" i="1" s="1"/>
  <c r="AG4613" i="1" s="1"/>
  <c r="AE4615" i="1"/>
  <c r="AF4615" i="1" s="1"/>
  <c r="AG4615" i="1" s="1"/>
  <c r="AE4617" i="1"/>
  <c r="AF4617" i="1" s="1"/>
  <c r="AG4617" i="1" s="1"/>
  <c r="AE4618" i="1"/>
  <c r="AF4618" i="1" s="1"/>
  <c r="AG4618" i="1" s="1"/>
  <c r="AE4619" i="1"/>
  <c r="AF4619" i="1" s="1"/>
  <c r="AG4619" i="1" s="1"/>
  <c r="AE4620" i="1"/>
  <c r="AF4620" i="1" s="1"/>
  <c r="AG4620" i="1" s="1"/>
  <c r="AE4621" i="1"/>
  <c r="AF4621" i="1" s="1"/>
  <c r="AG4621" i="1" s="1"/>
  <c r="AE4622" i="1"/>
  <c r="AF4622" i="1" s="1"/>
  <c r="AG4622" i="1" s="1"/>
  <c r="AE4623" i="1"/>
  <c r="AF4623" i="1" s="1"/>
  <c r="AG4623" i="1" s="1"/>
  <c r="AE4627" i="1"/>
  <c r="AF4627" i="1" s="1"/>
  <c r="AG4627" i="1" s="1"/>
  <c r="AE4628" i="1"/>
  <c r="AF4628" i="1" s="1"/>
  <c r="AG4628" i="1" s="1"/>
  <c r="AE4629" i="1"/>
  <c r="AF4629" i="1" s="1"/>
  <c r="AG4629" i="1" s="1"/>
  <c r="AE4630" i="1"/>
  <c r="AF4630" i="1" s="1"/>
  <c r="AG4630" i="1" s="1"/>
  <c r="AE4631" i="1"/>
  <c r="AF4631" i="1" s="1"/>
  <c r="AG4631" i="1" s="1"/>
  <c r="AE4633" i="1"/>
  <c r="AF4633" i="1" s="1"/>
  <c r="AG4633" i="1" s="1"/>
  <c r="AE4634" i="1"/>
  <c r="AF4634" i="1" s="1"/>
  <c r="AG4634" i="1" s="1"/>
  <c r="AE4635" i="1"/>
  <c r="AF4635" i="1" s="1"/>
  <c r="AG4635" i="1" s="1"/>
  <c r="AE4636" i="1"/>
  <c r="AF4636" i="1" s="1"/>
  <c r="AG4636" i="1" s="1"/>
  <c r="AE4637" i="1"/>
  <c r="AF4637" i="1" s="1"/>
  <c r="AG4637" i="1" s="1"/>
  <c r="AE4638" i="1"/>
  <c r="AF4638" i="1" s="1"/>
  <c r="AG4638" i="1" s="1"/>
  <c r="AE4639" i="1"/>
  <c r="AF4639" i="1" s="1"/>
  <c r="AG4639" i="1" s="1"/>
  <c r="AE4640" i="1"/>
  <c r="AF4640" i="1" s="1"/>
  <c r="AG4640" i="1" s="1"/>
  <c r="AE4641" i="1"/>
  <c r="AF4641" i="1" s="1"/>
  <c r="AG4641" i="1" s="1"/>
  <c r="AE4642" i="1"/>
  <c r="AF4642" i="1" s="1"/>
  <c r="AG4642" i="1" s="1"/>
  <c r="AE4643" i="1"/>
  <c r="AF4643" i="1" s="1"/>
  <c r="AG4643" i="1" s="1"/>
  <c r="AE4644" i="1"/>
  <c r="AF4644" i="1" s="1"/>
  <c r="AG4644" i="1" s="1"/>
  <c r="AE4645" i="1"/>
  <c r="AF4645" i="1" s="1"/>
  <c r="AG4645" i="1" s="1"/>
  <c r="AE4646" i="1"/>
  <c r="AF4646" i="1" s="1"/>
  <c r="AG4646" i="1" s="1"/>
  <c r="AE4647" i="1"/>
  <c r="AF4647" i="1" s="1"/>
  <c r="AG4647" i="1" s="1"/>
  <c r="AE4651" i="1"/>
  <c r="AF4651" i="1" s="1"/>
  <c r="AG4651" i="1" s="1"/>
  <c r="AE4652" i="1"/>
  <c r="AF4652" i="1" s="1"/>
  <c r="AG4652" i="1" s="1"/>
  <c r="AE4653" i="1"/>
  <c r="AF4653" i="1" s="1"/>
  <c r="AG4653" i="1" s="1"/>
  <c r="AE4654" i="1"/>
  <c r="AF4654" i="1" s="1"/>
  <c r="AG4654" i="1" s="1"/>
  <c r="AE4655" i="1"/>
  <c r="AF4655" i="1" s="1"/>
  <c r="AG4655" i="1" s="1"/>
  <c r="AE4656" i="1"/>
  <c r="AF4656" i="1" s="1"/>
  <c r="AG4656" i="1" s="1"/>
  <c r="AE4657" i="1"/>
  <c r="AF4657" i="1" s="1"/>
  <c r="AG4657" i="1" s="1"/>
  <c r="AE4658" i="1"/>
  <c r="AF4658" i="1" s="1"/>
  <c r="AG4658" i="1" s="1"/>
  <c r="AE4659" i="1"/>
  <c r="AF4659" i="1" s="1"/>
  <c r="AG4659" i="1" s="1"/>
  <c r="AE4661" i="1"/>
  <c r="AF4661" i="1" s="1"/>
  <c r="AG4661" i="1" s="1"/>
  <c r="AE4662" i="1"/>
  <c r="AF4662" i="1" s="1"/>
  <c r="AG4662" i="1" s="1"/>
  <c r="AE4663" i="1"/>
  <c r="AF4663" i="1" s="1"/>
  <c r="AG4663" i="1" s="1"/>
  <c r="AE4664" i="1"/>
  <c r="AF4664" i="1" s="1"/>
  <c r="AG4664" i="1" s="1"/>
  <c r="AE4665" i="1"/>
  <c r="AF4665" i="1" s="1"/>
  <c r="AG4665" i="1" s="1"/>
  <c r="AE4668" i="1"/>
  <c r="AF4668" i="1" s="1"/>
  <c r="AG4668" i="1" s="1"/>
  <c r="AE4669" i="1"/>
  <c r="AF4669" i="1" s="1"/>
  <c r="AG4669" i="1" s="1"/>
  <c r="AE4670" i="1"/>
  <c r="AF4670" i="1" s="1"/>
  <c r="AG4670" i="1" s="1"/>
  <c r="AE4671" i="1"/>
  <c r="AF4671" i="1" s="1"/>
  <c r="AG4671" i="1" s="1"/>
  <c r="AE4672" i="1"/>
  <c r="AF4672" i="1" s="1"/>
  <c r="AG4672" i="1" s="1"/>
  <c r="AE4673" i="1"/>
  <c r="AF4673" i="1" s="1"/>
  <c r="AG4673" i="1" s="1"/>
  <c r="AE4674" i="1"/>
  <c r="AF4674" i="1" s="1"/>
  <c r="AG4674" i="1" s="1"/>
  <c r="AE4675" i="1"/>
  <c r="AF4675" i="1" s="1"/>
  <c r="AG4675" i="1" s="1"/>
  <c r="AE4676" i="1"/>
  <c r="AF4676" i="1" s="1"/>
  <c r="AG4676" i="1" s="1"/>
  <c r="AE4678" i="1"/>
  <c r="AF4678" i="1" s="1"/>
  <c r="AG4678" i="1" s="1"/>
  <c r="AE4679" i="1"/>
  <c r="AF4679" i="1" s="1"/>
  <c r="AG4679" i="1" s="1"/>
  <c r="AE4680" i="1"/>
  <c r="AF4680" i="1" s="1"/>
  <c r="AG4680" i="1" s="1"/>
  <c r="AE4681" i="1"/>
  <c r="AF4681" i="1" s="1"/>
  <c r="AG4681" i="1" s="1"/>
  <c r="AE4682" i="1"/>
  <c r="AF4682" i="1" s="1"/>
  <c r="AG4682" i="1" s="1"/>
  <c r="AE4683" i="1"/>
  <c r="AF4683" i="1" s="1"/>
  <c r="AG4683" i="1" s="1"/>
  <c r="AE4684" i="1"/>
  <c r="AF4684" i="1" s="1"/>
  <c r="AG4684" i="1" s="1"/>
  <c r="AE4685" i="1"/>
  <c r="AF4685" i="1" s="1"/>
  <c r="AG4685" i="1" s="1"/>
  <c r="AE4686" i="1"/>
  <c r="AF4686" i="1" s="1"/>
  <c r="AG4686" i="1" s="1"/>
  <c r="AE4687" i="1"/>
  <c r="AF4687" i="1" s="1"/>
  <c r="AG4687" i="1" s="1"/>
  <c r="AE4688" i="1"/>
  <c r="AF4688" i="1" s="1"/>
  <c r="AG4688" i="1" s="1"/>
  <c r="AE4691" i="1"/>
  <c r="AF4691" i="1" s="1"/>
  <c r="AG4691" i="1" s="1"/>
  <c r="AE4692" i="1"/>
  <c r="AF4692" i="1" s="1"/>
  <c r="AG4692" i="1" s="1"/>
  <c r="AE4693" i="1"/>
  <c r="AF4693" i="1" s="1"/>
  <c r="AG4693" i="1" s="1"/>
  <c r="AE4694" i="1"/>
  <c r="AF4694" i="1" s="1"/>
  <c r="AG4694" i="1" s="1"/>
  <c r="AE4695" i="1"/>
  <c r="AF4695" i="1" s="1"/>
  <c r="AG4695" i="1" s="1"/>
  <c r="AE4696" i="1"/>
  <c r="AF4696" i="1" s="1"/>
  <c r="AG4696" i="1" s="1"/>
  <c r="AE4697" i="1"/>
  <c r="AF4697" i="1" s="1"/>
  <c r="AG4697" i="1" s="1"/>
  <c r="AE4698" i="1"/>
  <c r="AF4698" i="1" s="1"/>
  <c r="AG4698" i="1" s="1"/>
  <c r="AE4699" i="1"/>
  <c r="AF4699" i="1" s="1"/>
  <c r="AG4699" i="1" s="1"/>
  <c r="AE4700" i="1"/>
  <c r="AF4700" i="1" s="1"/>
  <c r="AG4700" i="1" s="1"/>
  <c r="AE4701" i="1"/>
  <c r="AF4701" i="1" s="1"/>
  <c r="AG4701" i="1" s="1"/>
  <c r="AE4702" i="1"/>
  <c r="AF4702" i="1" s="1"/>
  <c r="AG4702" i="1" s="1"/>
  <c r="AE4703" i="1"/>
  <c r="AF4703" i="1" s="1"/>
  <c r="AG4703" i="1" s="1"/>
  <c r="AE4704" i="1"/>
  <c r="AF4704" i="1" s="1"/>
  <c r="AG4704" i="1" s="1"/>
  <c r="AE4705" i="1"/>
  <c r="AF4705" i="1" s="1"/>
  <c r="AG4705" i="1" s="1"/>
  <c r="AE4706" i="1"/>
  <c r="AF4706" i="1" s="1"/>
  <c r="AG4706" i="1" s="1"/>
  <c r="AE4707" i="1"/>
  <c r="AF4707" i="1" s="1"/>
  <c r="AG4707" i="1" s="1"/>
  <c r="AE4708" i="1"/>
  <c r="AF4708" i="1" s="1"/>
  <c r="AG4708" i="1" s="1"/>
  <c r="AE4709" i="1"/>
  <c r="AF4709" i="1" s="1"/>
  <c r="AG4709" i="1" s="1"/>
  <c r="AE4710" i="1"/>
  <c r="AF4710" i="1" s="1"/>
  <c r="AG4710" i="1" s="1"/>
  <c r="AE4711" i="1"/>
  <c r="AF4711" i="1" s="1"/>
  <c r="AG4711" i="1" s="1"/>
  <c r="AE4712" i="1"/>
  <c r="AF4712" i="1" s="1"/>
  <c r="AG4712" i="1" s="1"/>
  <c r="AE4713" i="1"/>
  <c r="AF4713" i="1" s="1"/>
  <c r="AG4713" i="1" s="1"/>
  <c r="AE4714" i="1"/>
  <c r="AF4714" i="1" s="1"/>
  <c r="AG4714" i="1" s="1"/>
  <c r="AE4715" i="1"/>
  <c r="AF4715" i="1" s="1"/>
  <c r="AG4715" i="1" s="1"/>
  <c r="AE4716" i="1"/>
  <c r="AF4716" i="1" s="1"/>
  <c r="AG4716" i="1" s="1"/>
  <c r="AE4717" i="1"/>
  <c r="AF4717" i="1" s="1"/>
  <c r="AG4717" i="1" s="1"/>
  <c r="AE4718" i="1"/>
  <c r="AF4718" i="1" s="1"/>
  <c r="AG4718" i="1" s="1"/>
  <c r="AE4719" i="1"/>
  <c r="AF4719" i="1" s="1"/>
  <c r="AG4719" i="1" s="1"/>
  <c r="AE4720" i="1"/>
  <c r="AF4720" i="1" s="1"/>
  <c r="AG4720" i="1" s="1"/>
  <c r="AE4721" i="1"/>
  <c r="AF4721" i="1" s="1"/>
  <c r="AG4721" i="1" s="1"/>
  <c r="AE4722" i="1"/>
  <c r="AF4722" i="1" s="1"/>
  <c r="AG4722" i="1" s="1"/>
  <c r="AE4723" i="1"/>
  <c r="AF4723" i="1" s="1"/>
  <c r="AG4723" i="1" s="1"/>
  <c r="AE4727" i="1"/>
  <c r="AF4727" i="1" s="1"/>
  <c r="AG4727" i="1" s="1"/>
  <c r="AE4728" i="1"/>
  <c r="AF4728" i="1" s="1"/>
  <c r="AG4728" i="1" s="1"/>
  <c r="AE4729" i="1"/>
  <c r="AF4729" i="1" s="1"/>
  <c r="AG4729" i="1" s="1"/>
  <c r="AE4730" i="1"/>
  <c r="AF4730" i="1" s="1"/>
  <c r="AG4730" i="1" s="1"/>
  <c r="AE4731" i="1"/>
  <c r="AF4731" i="1" s="1"/>
  <c r="AG4731" i="1" s="1"/>
  <c r="AE4732" i="1"/>
  <c r="AF4732" i="1" s="1"/>
  <c r="AG4732" i="1" s="1"/>
  <c r="AE4734" i="1"/>
  <c r="AF4734" i="1" s="1"/>
  <c r="AG4734" i="1" s="1"/>
  <c r="AE4735" i="1"/>
  <c r="AF4735" i="1" s="1"/>
  <c r="AG4735" i="1" s="1"/>
  <c r="AE4736" i="1"/>
  <c r="AF4736" i="1" s="1"/>
  <c r="AG4736" i="1" s="1"/>
  <c r="AE4737" i="1"/>
  <c r="AF4737" i="1" s="1"/>
  <c r="AG4737" i="1" s="1"/>
  <c r="AE4738" i="1"/>
  <c r="AF4738" i="1" s="1"/>
  <c r="AG4738" i="1" s="1"/>
  <c r="AE4740" i="1"/>
  <c r="AF4740" i="1" s="1"/>
  <c r="AG4740" i="1" s="1"/>
  <c r="AE4742" i="1"/>
  <c r="AF4742" i="1" s="1"/>
  <c r="AG4742" i="1" s="1"/>
  <c r="AE4743" i="1"/>
  <c r="AF4743" i="1" s="1"/>
  <c r="AG4743" i="1" s="1"/>
  <c r="AE4744" i="1"/>
  <c r="AF4744" i="1" s="1"/>
  <c r="AG4744" i="1" s="1"/>
  <c r="AE4745" i="1"/>
  <c r="AF4745" i="1" s="1"/>
  <c r="AG4745" i="1" s="1"/>
  <c r="AE4747" i="1"/>
  <c r="AF4747" i="1" s="1"/>
  <c r="AG4747" i="1" s="1"/>
  <c r="AE4748" i="1"/>
  <c r="AF4748" i="1" s="1"/>
  <c r="AG4748" i="1" s="1"/>
  <c r="AE4749" i="1"/>
  <c r="AF4749" i="1" s="1"/>
  <c r="AG4749" i="1" s="1"/>
  <c r="AE4750" i="1"/>
  <c r="AF4750" i="1" s="1"/>
  <c r="AG4750" i="1" s="1"/>
  <c r="AE4751" i="1"/>
  <c r="AF4751" i="1" s="1"/>
  <c r="AG4751" i="1" s="1"/>
  <c r="AE4753" i="1"/>
  <c r="AF4753" i="1" s="1"/>
  <c r="AG4753" i="1" s="1"/>
  <c r="AE4754" i="1"/>
  <c r="AF4754" i="1" s="1"/>
  <c r="AG4754" i="1" s="1"/>
  <c r="AE4755" i="1"/>
  <c r="AF4755" i="1" s="1"/>
  <c r="AG4755" i="1" s="1"/>
  <c r="AE4756" i="1"/>
  <c r="AF4756" i="1" s="1"/>
  <c r="AG4756" i="1" s="1"/>
  <c r="AE4757" i="1"/>
  <c r="AF4757" i="1" s="1"/>
  <c r="AG4757" i="1" s="1"/>
  <c r="AE4759" i="1"/>
  <c r="AF4759" i="1" s="1"/>
  <c r="AG4759" i="1" s="1"/>
  <c r="AE4761" i="1"/>
  <c r="AF4761" i="1" s="1"/>
  <c r="AG4761" i="1" s="1"/>
  <c r="AE4762" i="1"/>
  <c r="AF4762" i="1" s="1"/>
  <c r="AG4762" i="1" s="1"/>
  <c r="AE4763" i="1"/>
  <c r="AF4763" i="1" s="1"/>
  <c r="AG4763" i="1" s="1"/>
  <c r="AE4764" i="1"/>
  <c r="AF4764" i="1" s="1"/>
  <c r="AG4764" i="1" s="1"/>
  <c r="AE4765" i="1"/>
  <c r="AF4765" i="1" s="1"/>
  <c r="AG4765" i="1" s="1"/>
  <c r="AE4766" i="1"/>
  <c r="AF4766" i="1" s="1"/>
  <c r="AG4766" i="1" s="1"/>
  <c r="AE4767" i="1"/>
  <c r="AF4767" i="1" s="1"/>
  <c r="AG4767" i="1" s="1"/>
  <c r="AE4768" i="1"/>
  <c r="AF4768" i="1" s="1"/>
  <c r="AG4768" i="1" s="1"/>
  <c r="AE4771" i="1"/>
  <c r="AF4771" i="1" s="1"/>
  <c r="AG4771" i="1" s="1"/>
  <c r="AE4772" i="1"/>
  <c r="AF4772" i="1" s="1"/>
  <c r="AG4772" i="1" s="1"/>
  <c r="AE4773" i="1"/>
  <c r="AF4773" i="1" s="1"/>
  <c r="AG4773" i="1" s="1"/>
  <c r="AE4774" i="1"/>
  <c r="AF4774" i="1" s="1"/>
  <c r="AG4774" i="1" s="1"/>
  <c r="AE4775" i="1"/>
  <c r="AF4775" i="1" s="1"/>
  <c r="AG4775" i="1" s="1"/>
  <c r="AE4776" i="1"/>
  <c r="AF4776" i="1" s="1"/>
  <c r="AG4776" i="1" s="1"/>
  <c r="AE4777" i="1"/>
  <c r="AF4777" i="1" s="1"/>
  <c r="AG4777" i="1" s="1"/>
  <c r="AE4778" i="1"/>
  <c r="AF4778" i="1" s="1"/>
  <c r="AG4778" i="1" s="1"/>
  <c r="AE4779" i="1"/>
  <c r="AF4779" i="1" s="1"/>
  <c r="AG4779" i="1" s="1"/>
  <c r="AE4780" i="1"/>
  <c r="AF4780" i="1" s="1"/>
  <c r="AG4780" i="1" s="1"/>
  <c r="AE4781" i="1"/>
  <c r="AF4781" i="1" s="1"/>
  <c r="AG4781" i="1" s="1"/>
  <c r="AE4782" i="1"/>
  <c r="AF4782" i="1" s="1"/>
  <c r="AG4782" i="1" s="1"/>
  <c r="AE4783" i="1"/>
  <c r="AF4783" i="1" s="1"/>
  <c r="AG4783" i="1" s="1"/>
  <c r="AE4784" i="1"/>
  <c r="AF4784" i="1" s="1"/>
  <c r="AG4784" i="1" s="1"/>
  <c r="AE4785" i="1"/>
  <c r="AF4785" i="1" s="1"/>
  <c r="AG4785" i="1" s="1"/>
  <c r="AE4786" i="1"/>
  <c r="AF4786" i="1" s="1"/>
  <c r="AG4786" i="1" s="1"/>
  <c r="AE4787" i="1"/>
  <c r="AF4787" i="1" s="1"/>
  <c r="AG4787" i="1" s="1"/>
  <c r="AE4789" i="1"/>
  <c r="AF4789" i="1" s="1"/>
  <c r="AG4789" i="1" s="1"/>
  <c r="AE4790" i="1"/>
  <c r="AF4790" i="1" s="1"/>
  <c r="AG4790" i="1" s="1"/>
  <c r="AE4791" i="1"/>
  <c r="AF4791" i="1" s="1"/>
  <c r="AG4791" i="1" s="1"/>
  <c r="AE4792" i="1"/>
  <c r="AF4792" i="1" s="1"/>
  <c r="AG4792" i="1" s="1"/>
  <c r="AE4793" i="1"/>
  <c r="AF4793" i="1" s="1"/>
  <c r="AG4793" i="1" s="1"/>
  <c r="AE4794" i="1"/>
  <c r="AF4794" i="1" s="1"/>
  <c r="AG4794" i="1" s="1"/>
  <c r="AE4795" i="1"/>
  <c r="AF4795" i="1" s="1"/>
  <c r="AG4795" i="1" s="1"/>
  <c r="AE4796" i="1"/>
  <c r="AF4796" i="1" s="1"/>
  <c r="AG4796" i="1" s="1"/>
  <c r="AE4797" i="1"/>
  <c r="AF4797" i="1" s="1"/>
  <c r="AG4797" i="1" s="1"/>
  <c r="AE4799" i="1"/>
  <c r="AF4799" i="1" s="1"/>
  <c r="AG4799" i="1" s="1"/>
  <c r="AE4800" i="1"/>
  <c r="AF4800" i="1" s="1"/>
  <c r="AG4800" i="1" s="1"/>
  <c r="AE4801" i="1"/>
  <c r="AF4801" i="1" s="1"/>
  <c r="AG4801" i="1" s="1"/>
  <c r="AE4802" i="1"/>
  <c r="AF4802" i="1" s="1"/>
  <c r="AG4802" i="1" s="1"/>
  <c r="AE4803" i="1"/>
  <c r="AF4803" i="1" s="1"/>
  <c r="AG4803" i="1" s="1"/>
  <c r="AE4804" i="1"/>
  <c r="AF4804" i="1" s="1"/>
  <c r="AG4804" i="1" s="1"/>
  <c r="AE4805" i="1"/>
  <c r="AF4805" i="1" s="1"/>
  <c r="AG4805" i="1" s="1"/>
  <c r="AE4807" i="1"/>
  <c r="AF4807" i="1" s="1"/>
  <c r="AG4807" i="1" s="1"/>
  <c r="AE4808" i="1"/>
  <c r="AF4808" i="1" s="1"/>
  <c r="AG4808" i="1" s="1"/>
  <c r="AE4809" i="1"/>
  <c r="AF4809" i="1" s="1"/>
  <c r="AG4809" i="1" s="1"/>
  <c r="AE4810" i="1"/>
  <c r="AF4810" i="1" s="1"/>
  <c r="AG4810" i="1" s="1"/>
  <c r="AE4811" i="1"/>
  <c r="AF4811" i="1" s="1"/>
  <c r="AG4811" i="1" s="1"/>
  <c r="AE4812" i="1"/>
  <c r="AF4812" i="1" s="1"/>
  <c r="AG4812" i="1" s="1"/>
  <c r="AE4814" i="1"/>
  <c r="AF4814" i="1" s="1"/>
  <c r="AG4814" i="1" s="1"/>
  <c r="AE4815" i="1"/>
  <c r="AF4815" i="1" s="1"/>
  <c r="AG4815" i="1" s="1"/>
  <c r="AE4816" i="1"/>
  <c r="AF4816" i="1" s="1"/>
  <c r="AG4816" i="1" s="1"/>
  <c r="AE4817" i="1"/>
  <c r="AF4817" i="1" s="1"/>
  <c r="AG4817" i="1" s="1"/>
  <c r="AE4818" i="1"/>
  <c r="AF4818" i="1" s="1"/>
  <c r="AG4818" i="1" s="1"/>
  <c r="AE4819" i="1"/>
  <c r="AF4819" i="1" s="1"/>
  <c r="AG4819" i="1" s="1"/>
  <c r="AE4822" i="1"/>
  <c r="AF4822" i="1" s="1"/>
  <c r="AG4822" i="1" s="1"/>
  <c r="AE4823" i="1"/>
  <c r="AF4823" i="1" s="1"/>
  <c r="AG4823" i="1" s="1"/>
  <c r="AE4824" i="1"/>
  <c r="AF4824" i="1" s="1"/>
  <c r="AG4824" i="1" s="1"/>
  <c r="AE4825" i="1"/>
  <c r="AF4825" i="1" s="1"/>
  <c r="AG4825" i="1" s="1"/>
  <c r="AE4826" i="1"/>
  <c r="AF4826" i="1" s="1"/>
  <c r="AG4826" i="1" s="1"/>
  <c r="AE4827" i="1"/>
  <c r="AF4827" i="1" s="1"/>
  <c r="AG4827" i="1" s="1"/>
  <c r="AE4828" i="1"/>
  <c r="AF4828" i="1" s="1"/>
  <c r="AG4828" i="1" s="1"/>
  <c r="AE4829" i="1"/>
  <c r="AF4829" i="1" s="1"/>
  <c r="AG4829" i="1" s="1"/>
  <c r="AE4830" i="1"/>
  <c r="AF4830" i="1" s="1"/>
  <c r="AG4830" i="1" s="1"/>
  <c r="AE4831" i="1"/>
  <c r="AF4831" i="1" s="1"/>
  <c r="AG4831" i="1" s="1"/>
  <c r="AE4832" i="1"/>
  <c r="AF4832" i="1" s="1"/>
  <c r="AG4832" i="1" s="1"/>
  <c r="AE4833" i="1"/>
  <c r="AF4833" i="1" s="1"/>
  <c r="AG4833" i="1" s="1"/>
  <c r="AE4834" i="1"/>
  <c r="AF4834" i="1" s="1"/>
  <c r="AG4834" i="1" s="1"/>
  <c r="AE4837" i="1"/>
  <c r="AF4837" i="1" s="1"/>
  <c r="AG4837" i="1" s="1"/>
  <c r="AE4838" i="1"/>
  <c r="AF4838" i="1" s="1"/>
  <c r="AG4838" i="1" s="1"/>
  <c r="AE4839" i="1"/>
  <c r="AF4839" i="1" s="1"/>
  <c r="AG4839" i="1" s="1"/>
  <c r="AE4840" i="1"/>
  <c r="AF4840" i="1" s="1"/>
  <c r="AG4840" i="1" s="1"/>
  <c r="AE4841" i="1"/>
  <c r="AF4841" i="1" s="1"/>
  <c r="AG4841" i="1" s="1"/>
  <c r="AE4842" i="1"/>
  <c r="AF4842" i="1" s="1"/>
  <c r="AG4842" i="1" s="1"/>
  <c r="AE4844" i="1"/>
  <c r="AF4844" i="1" s="1"/>
  <c r="AG4844" i="1" s="1"/>
  <c r="AE4845" i="1"/>
  <c r="AF4845" i="1" s="1"/>
  <c r="AG4845" i="1" s="1"/>
  <c r="AE4846" i="1"/>
  <c r="AF4846" i="1" s="1"/>
  <c r="AG4846" i="1" s="1"/>
  <c r="AE4847" i="1"/>
  <c r="AF4847" i="1" s="1"/>
  <c r="AG4847" i="1" s="1"/>
  <c r="AE4848" i="1"/>
  <c r="AF4848" i="1" s="1"/>
  <c r="AG4848" i="1" s="1"/>
  <c r="AE4849" i="1"/>
  <c r="AF4849" i="1" s="1"/>
  <c r="AG4849" i="1" s="1"/>
  <c r="AE4850" i="1"/>
  <c r="AF4850" i="1" s="1"/>
  <c r="AG4850" i="1" s="1"/>
  <c r="AE4851" i="1"/>
  <c r="AF4851" i="1" s="1"/>
  <c r="AG4851" i="1" s="1"/>
  <c r="AE4852" i="1"/>
  <c r="AF4852" i="1" s="1"/>
  <c r="AG4852" i="1" s="1"/>
  <c r="AE4854" i="1"/>
  <c r="AF4854" i="1" s="1"/>
  <c r="AG4854" i="1" s="1"/>
  <c r="AE4855" i="1"/>
  <c r="AF4855" i="1" s="1"/>
  <c r="AG4855" i="1" s="1"/>
  <c r="AE4856" i="1"/>
  <c r="AF4856" i="1" s="1"/>
  <c r="AG4856" i="1" s="1"/>
  <c r="AE4857" i="1"/>
  <c r="AF4857" i="1" s="1"/>
  <c r="AG4857" i="1" s="1"/>
  <c r="AE4858" i="1"/>
  <c r="AF4858" i="1" s="1"/>
  <c r="AG4858" i="1" s="1"/>
  <c r="AE4860" i="1"/>
  <c r="AF4860" i="1" s="1"/>
  <c r="AG4860" i="1" s="1"/>
  <c r="AE4861" i="1"/>
  <c r="AF4861" i="1" s="1"/>
  <c r="AG4861" i="1" s="1"/>
  <c r="AE4862" i="1"/>
  <c r="AF4862" i="1" s="1"/>
  <c r="AG4862" i="1" s="1"/>
  <c r="AE4864" i="1"/>
  <c r="AF4864" i="1" s="1"/>
  <c r="AG4864" i="1" s="1"/>
  <c r="AE4865" i="1"/>
  <c r="AF4865" i="1" s="1"/>
  <c r="AG4865" i="1" s="1"/>
  <c r="AE4866" i="1"/>
  <c r="AF4866" i="1" s="1"/>
  <c r="AG4866" i="1" s="1"/>
  <c r="AE4867" i="1"/>
  <c r="AF4867" i="1" s="1"/>
  <c r="AG4867" i="1" s="1"/>
  <c r="AE4869" i="1"/>
  <c r="AF4869" i="1" s="1"/>
  <c r="AG4869" i="1" s="1"/>
  <c r="AE4870" i="1"/>
  <c r="AF4870" i="1" s="1"/>
  <c r="AG4870" i="1" s="1"/>
  <c r="AE4871" i="1"/>
  <c r="AF4871" i="1" s="1"/>
  <c r="AG4871" i="1" s="1"/>
  <c r="AE4872" i="1"/>
  <c r="AF4872" i="1" s="1"/>
  <c r="AG4872" i="1" s="1"/>
  <c r="AE4873" i="1"/>
  <c r="AF4873" i="1" s="1"/>
  <c r="AG4873" i="1" s="1"/>
  <c r="AE4874" i="1"/>
  <c r="AF4874" i="1" s="1"/>
  <c r="AG4874" i="1" s="1"/>
  <c r="AE4875" i="1"/>
  <c r="AF4875" i="1" s="1"/>
  <c r="AG4875" i="1" s="1"/>
  <c r="AE4877" i="1"/>
  <c r="AF4877" i="1" s="1"/>
  <c r="AG4877" i="1" s="1"/>
  <c r="AE4878" i="1"/>
  <c r="AF4878" i="1" s="1"/>
  <c r="AG4878" i="1" s="1"/>
  <c r="AE4879" i="1"/>
  <c r="AF4879" i="1" s="1"/>
  <c r="AG4879" i="1" s="1"/>
  <c r="AE4880" i="1"/>
  <c r="AF4880" i="1" s="1"/>
  <c r="AG4880" i="1" s="1"/>
  <c r="AE4881" i="1"/>
  <c r="AF4881" i="1" s="1"/>
  <c r="AG4881" i="1" s="1"/>
  <c r="AE4883" i="1"/>
  <c r="AF4883" i="1" s="1"/>
  <c r="AG4883" i="1" s="1"/>
  <c r="AE4884" i="1"/>
  <c r="AF4884" i="1" s="1"/>
  <c r="AG4884" i="1" s="1"/>
  <c r="AE4885" i="1"/>
  <c r="AF4885" i="1" s="1"/>
  <c r="AG4885" i="1" s="1"/>
  <c r="AE4886" i="1"/>
  <c r="AF4886" i="1" s="1"/>
  <c r="AG4886" i="1" s="1"/>
  <c r="AE4887" i="1"/>
  <c r="AF4887" i="1" s="1"/>
  <c r="AG4887" i="1" s="1"/>
  <c r="AE4888" i="1"/>
  <c r="AF4888" i="1" s="1"/>
  <c r="AG4888" i="1" s="1"/>
  <c r="AE4889" i="1"/>
  <c r="AF4889" i="1" s="1"/>
  <c r="AG4889" i="1" s="1"/>
  <c r="AE4890" i="1"/>
  <c r="AF4890" i="1" s="1"/>
  <c r="AG4890" i="1" s="1"/>
  <c r="AE4891" i="1"/>
  <c r="AF4891" i="1" s="1"/>
  <c r="AG4891" i="1" s="1"/>
  <c r="AE4892" i="1"/>
  <c r="AF4892" i="1" s="1"/>
  <c r="AG4892" i="1" s="1"/>
  <c r="AE4893" i="1"/>
  <c r="AF4893" i="1" s="1"/>
  <c r="AG4893" i="1" s="1"/>
  <c r="AE4894" i="1"/>
  <c r="AF4894" i="1" s="1"/>
  <c r="AG4894" i="1" s="1"/>
  <c r="AE4895" i="1"/>
  <c r="AF4895" i="1" s="1"/>
  <c r="AG4895" i="1" s="1"/>
  <c r="AE4896" i="1"/>
  <c r="AF4896" i="1" s="1"/>
  <c r="AG4896" i="1" s="1"/>
  <c r="AE4897" i="1"/>
  <c r="AF4897" i="1" s="1"/>
  <c r="AG4897" i="1" s="1"/>
  <c r="AE4898" i="1"/>
  <c r="AF4898" i="1" s="1"/>
  <c r="AG4898" i="1" s="1"/>
  <c r="AE4899" i="1"/>
  <c r="AF4899" i="1" s="1"/>
  <c r="AG4899" i="1" s="1"/>
  <c r="AE4900" i="1"/>
  <c r="AF4900" i="1" s="1"/>
  <c r="AG4900" i="1" s="1"/>
  <c r="AE4901" i="1"/>
  <c r="AF4901" i="1" s="1"/>
  <c r="AG4901" i="1" s="1"/>
  <c r="AE4902" i="1"/>
  <c r="AF4902" i="1" s="1"/>
  <c r="AG4902" i="1" s="1"/>
  <c r="AE4903" i="1"/>
  <c r="AF4903" i="1" s="1"/>
  <c r="AG4903" i="1" s="1"/>
  <c r="AE4905" i="1"/>
  <c r="AF4905" i="1" s="1"/>
  <c r="AG4905" i="1" s="1"/>
  <c r="AE4906" i="1"/>
  <c r="AF4906" i="1" s="1"/>
  <c r="AG4906" i="1" s="1"/>
  <c r="AE4907" i="1"/>
  <c r="AF4907" i="1" s="1"/>
  <c r="AG4907" i="1" s="1"/>
  <c r="AE4908" i="1"/>
  <c r="AF4908" i="1" s="1"/>
  <c r="AG4908" i="1" s="1"/>
  <c r="AE4909" i="1"/>
  <c r="AF4909" i="1" s="1"/>
  <c r="AG4909" i="1" s="1"/>
  <c r="AE4910" i="1"/>
  <c r="AF4910" i="1" s="1"/>
  <c r="AG4910" i="1" s="1"/>
  <c r="AE4911" i="1"/>
  <c r="AF4911" i="1" s="1"/>
  <c r="AG4911" i="1" s="1"/>
  <c r="AE4912" i="1"/>
  <c r="AF4912" i="1" s="1"/>
  <c r="AG4912" i="1" s="1"/>
  <c r="AE4913" i="1"/>
  <c r="AF4913" i="1" s="1"/>
  <c r="AG4913" i="1" s="1"/>
  <c r="AE4915" i="1"/>
  <c r="AF4915" i="1" s="1"/>
  <c r="AG4915" i="1" s="1"/>
  <c r="AE4916" i="1"/>
  <c r="AF4916" i="1" s="1"/>
  <c r="AG4916" i="1" s="1"/>
  <c r="AE4918" i="1"/>
  <c r="AF4918" i="1" s="1"/>
  <c r="AG4918" i="1" s="1"/>
  <c r="AE4919" i="1"/>
  <c r="AF4919" i="1" s="1"/>
  <c r="AG4919" i="1" s="1"/>
  <c r="AE4920" i="1"/>
  <c r="AF4920" i="1" s="1"/>
  <c r="AG4920" i="1" s="1"/>
  <c r="AE4921" i="1"/>
  <c r="AF4921" i="1" s="1"/>
  <c r="AG4921" i="1" s="1"/>
  <c r="AE4922" i="1"/>
  <c r="AF4922" i="1" s="1"/>
  <c r="AG4922" i="1" s="1"/>
  <c r="AE4923" i="1"/>
  <c r="AF4923" i="1" s="1"/>
  <c r="AG4923" i="1" s="1"/>
  <c r="AE4924" i="1"/>
  <c r="AF4924" i="1" s="1"/>
  <c r="AG4924" i="1" s="1"/>
  <c r="AE4925" i="1"/>
  <c r="AF4925" i="1" s="1"/>
  <c r="AG4925" i="1" s="1"/>
  <c r="AE4926" i="1"/>
  <c r="AF4926" i="1" s="1"/>
  <c r="AG4926" i="1" s="1"/>
  <c r="AE4927" i="1"/>
  <c r="AF4927" i="1" s="1"/>
  <c r="AG4927" i="1" s="1"/>
  <c r="AE4928" i="1"/>
  <c r="AF4928" i="1" s="1"/>
  <c r="AG4928" i="1" s="1"/>
  <c r="AE4929" i="1"/>
  <c r="AF4929" i="1" s="1"/>
  <c r="AG4929" i="1" s="1"/>
  <c r="AE4930" i="1"/>
  <c r="AF4930" i="1" s="1"/>
  <c r="AG4930" i="1" s="1"/>
  <c r="AE4931" i="1"/>
  <c r="AF4931" i="1" s="1"/>
  <c r="AG4931" i="1" s="1"/>
  <c r="AE4932" i="1"/>
  <c r="AF4932" i="1" s="1"/>
  <c r="AG4932" i="1" s="1"/>
  <c r="AE4933" i="1"/>
  <c r="AF4933" i="1" s="1"/>
  <c r="AG4933" i="1" s="1"/>
  <c r="AE4935" i="1"/>
  <c r="AF4935" i="1" s="1"/>
  <c r="AG4935" i="1" s="1"/>
  <c r="AE4936" i="1"/>
  <c r="AF4936" i="1" s="1"/>
  <c r="AG4936" i="1" s="1"/>
  <c r="AE4937" i="1"/>
  <c r="AF4937" i="1" s="1"/>
  <c r="AG4937" i="1" s="1"/>
  <c r="AE4938" i="1"/>
  <c r="AF4938" i="1" s="1"/>
  <c r="AG4938" i="1" s="1"/>
  <c r="AE4939" i="1"/>
  <c r="AF4939" i="1" s="1"/>
  <c r="AG4939" i="1" s="1"/>
  <c r="AE4940" i="1"/>
  <c r="AF4940" i="1" s="1"/>
  <c r="AG4940" i="1" s="1"/>
  <c r="AE4941" i="1"/>
  <c r="AF4941" i="1" s="1"/>
  <c r="AG4941" i="1" s="1"/>
  <c r="AE4942" i="1"/>
  <c r="AF4942" i="1" s="1"/>
  <c r="AG4942" i="1" s="1"/>
  <c r="AE4943" i="1"/>
  <c r="AF4943" i="1" s="1"/>
  <c r="AG4943" i="1" s="1"/>
  <c r="AE4944" i="1"/>
  <c r="AF4944" i="1" s="1"/>
  <c r="AG4944" i="1" s="1"/>
  <c r="AE4946" i="1"/>
  <c r="AF4946" i="1" s="1"/>
  <c r="AG4946" i="1" s="1"/>
  <c r="AE4947" i="1"/>
  <c r="AF4947" i="1" s="1"/>
  <c r="AG4947" i="1" s="1"/>
  <c r="AE4948" i="1"/>
  <c r="AF4948" i="1" s="1"/>
  <c r="AG4948" i="1" s="1"/>
  <c r="AE4949" i="1"/>
  <c r="AF4949" i="1" s="1"/>
  <c r="AG4949" i="1" s="1"/>
  <c r="AE4950" i="1"/>
  <c r="AF4950" i="1" s="1"/>
  <c r="AG4950" i="1" s="1"/>
  <c r="AE4951" i="1"/>
  <c r="AF4951" i="1" s="1"/>
  <c r="AG4951" i="1" s="1"/>
  <c r="AE4952" i="1"/>
  <c r="AF4952" i="1" s="1"/>
  <c r="AG4952" i="1" s="1"/>
  <c r="AE4953" i="1"/>
  <c r="AF4953" i="1" s="1"/>
  <c r="AG4953" i="1" s="1"/>
  <c r="AE4954" i="1"/>
  <c r="AF4954" i="1" s="1"/>
  <c r="AG4954" i="1" s="1"/>
  <c r="AE4955" i="1"/>
  <c r="AF4955" i="1" s="1"/>
  <c r="AG4955" i="1" s="1"/>
  <c r="AE4956" i="1"/>
  <c r="AF4956" i="1" s="1"/>
  <c r="AG4956" i="1" s="1"/>
  <c r="AE4957" i="1"/>
  <c r="AF4957" i="1" s="1"/>
  <c r="AG4957" i="1" s="1"/>
  <c r="AE4959" i="1"/>
  <c r="AF4959" i="1" s="1"/>
  <c r="AG4959" i="1" s="1"/>
  <c r="AE4960" i="1"/>
  <c r="AF4960" i="1" s="1"/>
  <c r="AG4960" i="1" s="1"/>
  <c r="AE4961" i="1"/>
  <c r="AF4961" i="1" s="1"/>
  <c r="AG4961" i="1" s="1"/>
  <c r="AE4963" i="1"/>
  <c r="AF4963" i="1" s="1"/>
  <c r="AG4963" i="1" s="1"/>
  <c r="AE4964" i="1"/>
  <c r="AF4964" i="1" s="1"/>
  <c r="AG4964" i="1" s="1"/>
  <c r="AE4965" i="1"/>
  <c r="AF4965" i="1" s="1"/>
  <c r="AG4965" i="1" s="1"/>
  <c r="AE4966" i="1"/>
  <c r="AF4966" i="1" s="1"/>
  <c r="AG4966" i="1" s="1"/>
  <c r="AE4967" i="1"/>
  <c r="AF4967" i="1" s="1"/>
  <c r="AG4967" i="1" s="1"/>
  <c r="AE4968" i="1"/>
  <c r="AF4968" i="1" s="1"/>
  <c r="AG4968" i="1" s="1"/>
  <c r="AE4969" i="1"/>
  <c r="AF4969" i="1" s="1"/>
  <c r="AG4969" i="1" s="1"/>
  <c r="AE4970" i="1"/>
  <c r="AF4970" i="1" s="1"/>
  <c r="AG4970" i="1" s="1"/>
  <c r="AE4971" i="1"/>
  <c r="AF4971" i="1" s="1"/>
  <c r="AG4971" i="1" s="1"/>
  <c r="AE4972" i="1"/>
  <c r="AF4972" i="1" s="1"/>
  <c r="AG4972" i="1" s="1"/>
  <c r="AE4973" i="1"/>
  <c r="AF4973" i="1" s="1"/>
  <c r="AG4973" i="1" s="1"/>
  <c r="AE4974" i="1"/>
  <c r="AF4974" i="1" s="1"/>
  <c r="AG4974" i="1" s="1"/>
  <c r="AE4975" i="1"/>
  <c r="AF4975" i="1" s="1"/>
  <c r="AG4975" i="1" s="1"/>
  <c r="AE4977" i="1"/>
  <c r="AF4977" i="1" s="1"/>
  <c r="AG4977" i="1" s="1"/>
  <c r="AE4978" i="1"/>
  <c r="AF4978" i="1" s="1"/>
  <c r="AG4978" i="1" s="1"/>
  <c r="AE4979" i="1"/>
  <c r="AF4979" i="1" s="1"/>
  <c r="AG4979" i="1" s="1"/>
  <c r="AE4980" i="1"/>
  <c r="AF4980" i="1" s="1"/>
  <c r="AG4980" i="1" s="1"/>
  <c r="AE4981" i="1"/>
  <c r="AF4981" i="1" s="1"/>
  <c r="AG4981" i="1" s="1"/>
  <c r="AE4982" i="1"/>
  <c r="AF4982" i="1" s="1"/>
  <c r="AG4982" i="1" s="1"/>
  <c r="AE4983" i="1"/>
  <c r="AF4983" i="1" s="1"/>
  <c r="AG4983" i="1" s="1"/>
  <c r="AE4986" i="1"/>
  <c r="AF4986" i="1" s="1"/>
  <c r="AG4986" i="1" s="1"/>
  <c r="AE4987" i="1"/>
  <c r="AF4987" i="1" s="1"/>
  <c r="AG4987" i="1" s="1"/>
  <c r="AE4988" i="1"/>
  <c r="AF4988" i="1" s="1"/>
  <c r="AG4988" i="1" s="1"/>
  <c r="AE4989" i="1"/>
  <c r="AF4989" i="1" s="1"/>
  <c r="AG4989" i="1" s="1"/>
  <c r="AE4991" i="1"/>
  <c r="AF4991" i="1" s="1"/>
  <c r="AG4991" i="1" s="1"/>
  <c r="AE4992" i="1"/>
  <c r="AF4992" i="1" s="1"/>
  <c r="AG4992" i="1" s="1"/>
  <c r="AE4993" i="1"/>
  <c r="AF4993" i="1" s="1"/>
  <c r="AG4993" i="1" s="1"/>
  <c r="AE4995" i="1"/>
  <c r="AF4995" i="1" s="1"/>
  <c r="AG4995" i="1" s="1"/>
  <c r="AE4997" i="1"/>
  <c r="AF4997" i="1" s="1"/>
  <c r="AG4997" i="1" s="1"/>
  <c r="AE4998" i="1"/>
  <c r="AF4998" i="1" s="1"/>
  <c r="AG4998" i="1" s="1"/>
  <c r="AE4999" i="1"/>
  <c r="AF4999" i="1" s="1"/>
  <c r="AG4999" i="1" s="1"/>
  <c r="AE5001" i="1"/>
  <c r="AF5001" i="1" s="1"/>
  <c r="AG5001" i="1" s="1"/>
  <c r="AE5002" i="1"/>
  <c r="AF5002" i="1" s="1"/>
  <c r="AG5002" i="1" s="1"/>
  <c r="AE5003" i="1"/>
  <c r="AF5003" i="1" s="1"/>
  <c r="AG5003" i="1" s="1"/>
  <c r="AE5004" i="1"/>
  <c r="AF5004" i="1" s="1"/>
  <c r="AG5004" i="1" s="1"/>
  <c r="AE5005" i="1"/>
  <c r="AF5005" i="1" s="1"/>
  <c r="AG5005" i="1" s="1"/>
  <c r="AE5006" i="1"/>
  <c r="AF5006" i="1" s="1"/>
  <c r="AG5006" i="1" s="1"/>
  <c r="AE5007" i="1"/>
  <c r="AF5007" i="1" s="1"/>
  <c r="AG5007" i="1" s="1"/>
  <c r="AE5008" i="1"/>
  <c r="AF5008" i="1" s="1"/>
  <c r="AG5008" i="1" s="1"/>
  <c r="AE5009" i="1"/>
  <c r="AF5009" i="1" s="1"/>
  <c r="AG5009" i="1" s="1"/>
  <c r="AE5010" i="1"/>
  <c r="AF5010" i="1" s="1"/>
  <c r="AG5010" i="1" s="1"/>
  <c r="AE5011" i="1"/>
  <c r="AF5011" i="1" s="1"/>
  <c r="AG5011" i="1" s="1"/>
  <c r="AE5012" i="1"/>
  <c r="AF5012" i="1" s="1"/>
  <c r="AG5012" i="1" s="1"/>
  <c r="AE5013" i="1"/>
  <c r="AF5013" i="1" s="1"/>
  <c r="AG5013" i="1" s="1"/>
  <c r="AE5015" i="1"/>
  <c r="AF5015" i="1" s="1"/>
  <c r="AG5015" i="1" s="1"/>
  <c r="AE5017" i="1"/>
  <c r="AF5017" i="1" s="1"/>
  <c r="AG5017" i="1" s="1"/>
  <c r="AE5018" i="1"/>
  <c r="AF5018" i="1" s="1"/>
  <c r="AG5018" i="1" s="1"/>
  <c r="AE5021" i="1"/>
  <c r="AF5021" i="1" s="1"/>
  <c r="AG5021" i="1" s="1"/>
  <c r="AE5022" i="1"/>
  <c r="AF5022" i="1" s="1"/>
  <c r="AG5022" i="1" s="1"/>
  <c r="AE5023" i="1"/>
  <c r="AF5023" i="1" s="1"/>
  <c r="AG5023" i="1" s="1"/>
  <c r="AE5025" i="1"/>
  <c r="AF5025" i="1" s="1"/>
  <c r="AG5025" i="1" s="1"/>
  <c r="AE5026" i="1"/>
  <c r="AF5026" i="1" s="1"/>
  <c r="AG5026" i="1" s="1"/>
  <c r="AE5027" i="1"/>
  <c r="AF5027" i="1" s="1"/>
  <c r="AG5027" i="1" s="1"/>
  <c r="AE5028" i="1"/>
  <c r="AF5028" i="1" s="1"/>
  <c r="AG5028" i="1" s="1"/>
  <c r="AE5029" i="1"/>
  <c r="AF5029" i="1" s="1"/>
  <c r="AG5029" i="1" s="1"/>
  <c r="AE5030" i="1"/>
  <c r="AF5030" i="1" s="1"/>
  <c r="AG5030" i="1" s="1"/>
  <c r="AE5031" i="1"/>
  <c r="AF5031" i="1" s="1"/>
  <c r="AG5031" i="1" s="1"/>
  <c r="AE5033" i="1"/>
  <c r="AF5033" i="1" s="1"/>
  <c r="AG5033" i="1" s="1"/>
  <c r="AE5034" i="1"/>
  <c r="AF5034" i="1" s="1"/>
  <c r="AG5034" i="1" s="1"/>
  <c r="AE5035" i="1"/>
  <c r="AF5035" i="1" s="1"/>
  <c r="AG5035" i="1" s="1"/>
  <c r="AE5036" i="1"/>
  <c r="AF5036" i="1" s="1"/>
  <c r="AG5036" i="1" s="1"/>
  <c r="AE5037" i="1"/>
  <c r="AF5037" i="1" s="1"/>
  <c r="AG5037" i="1" s="1"/>
  <c r="AE5038" i="1"/>
  <c r="AF5038" i="1" s="1"/>
  <c r="AG5038" i="1" s="1"/>
  <c r="AE5039" i="1"/>
  <c r="AF5039" i="1" s="1"/>
  <c r="AG5039" i="1" s="1"/>
  <c r="AE5040" i="1"/>
  <c r="AF5040" i="1" s="1"/>
  <c r="AG5040" i="1" s="1"/>
  <c r="AE5041" i="1"/>
  <c r="AF5041" i="1" s="1"/>
  <c r="AG5041" i="1" s="1"/>
  <c r="AE5044" i="1"/>
  <c r="AF5044" i="1" s="1"/>
  <c r="AG5044" i="1" s="1"/>
  <c r="AE5046" i="1"/>
  <c r="AF5046" i="1" s="1"/>
  <c r="AG5046" i="1" s="1"/>
  <c r="AE5048" i="1"/>
  <c r="AF5048" i="1" s="1"/>
  <c r="AG5048" i="1" s="1"/>
  <c r="AE5049" i="1"/>
  <c r="AF5049" i="1" s="1"/>
  <c r="AG5049" i="1" s="1"/>
  <c r="AE5051" i="1"/>
  <c r="AF5051" i="1" s="1"/>
  <c r="AG5051" i="1" s="1"/>
  <c r="AE5052" i="1"/>
  <c r="AF5052" i="1" s="1"/>
  <c r="AG5052" i="1" s="1"/>
  <c r="AE5053" i="1"/>
  <c r="AF5053" i="1" s="1"/>
  <c r="AG5053" i="1" s="1"/>
  <c r="AE5055" i="1"/>
  <c r="AF5055" i="1" s="1"/>
  <c r="AG5055" i="1" s="1"/>
  <c r="AE5056" i="1"/>
  <c r="AF5056" i="1" s="1"/>
  <c r="AG5056" i="1" s="1"/>
  <c r="AE5057" i="1"/>
  <c r="AF5057" i="1" s="1"/>
  <c r="AG5057" i="1" s="1"/>
  <c r="AE5058" i="1"/>
  <c r="AF5058" i="1" s="1"/>
  <c r="AG5058" i="1" s="1"/>
  <c r="AE5061" i="1"/>
  <c r="AF5061" i="1" s="1"/>
  <c r="AG5061" i="1" s="1"/>
  <c r="AE5062" i="1"/>
  <c r="AF5062" i="1" s="1"/>
  <c r="AG5062" i="1" s="1"/>
  <c r="AE5063" i="1"/>
  <c r="AF5063" i="1" s="1"/>
  <c r="AG5063" i="1" s="1"/>
  <c r="AE5064" i="1"/>
  <c r="AF5064" i="1" s="1"/>
  <c r="AG5064" i="1" s="1"/>
  <c r="AE5065" i="1"/>
  <c r="AF5065" i="1" s="1"/>
  <c r="AG5065" i="1" s="1"/>
  <c r="AE5066" i="1"/>
  <c r="AF5066" i="1" s="1"/>
  <c r="AG5066" i="1" s="1"/>
  <c r="AE5067" i="1"/>
  <c r="AF5067" i="1" s="1"/>
  <c r="AG5067" i="1" s="1"/>
  <c r="AE5069" i="1"/>
  <c r="AF5069" i="1" s="1"/>
  <c r="AG5069" i="1" s="1"/>
  <c r="AE5070" i="1"/>
  <c r="AF5070" i="1" s="1"/>
  <c r="AG5070" i="1" s="1"/>
  <c r="AE5072" i="1"/>
  <c r="AF5072" i="1" s="1"/>
  <c r="AG5072" i="1" s="1"/>
  <c r="AE5073" i="1"/>
  <c r="AF5073" i="1" s="1"/>
  <c r="AG5073" i="1" s="1"/>
  <c r="AE5074" i="1"/>
  <c r="AF5074" i="1" s="1"/>
  <c r="AG5074" i="1" s="1"/>
  <c r="AE5075" i="1"/>
  <c r="AF5075" i="1" s="1"/>
  <c r="AG5075" i="1" s="1"/>
  <c r="AE5076" i="1"/>
  <c r="AF5076" i="1" s="1"/>
  <c r="AG5076" i="1" s="1"/>
  <c r="AE5077" i="1"/>
  <c r="AF5077" i="1" s="1"/>
  <c r="AG5077" i="1" s="1"/>
  <c r="AE5078" i="1"/>
  <c r="AF5078" i="1" s="1"/>
  <c r="AG5078" i="1" s="1"/>
  <c r="AE5080" i="1"/>
  <c r="AF5080" i="1" s="1"/>
  <c r="AG5080" i="1" s="1"/>
  <c r="AE5081" i="1"/>
  <c r="AF5081" i="1" s="1"/>
  <c r="AG5081" i="1" s="1"/>
  <c r="AE5082" i="1"/>
  <c r="AF5082" i="1" s="1"/>
  <c r="AG5082" i="1" s="1"/>
  <c r="AE5083" i="1"/>
  <c r="AF5083" i="1" s="1"/>
  <c r="AG5083" i="1" s="1"/>
  <c r="AE5084" i="1"/>
  <c r="AF5084" i="1" s="1"/>
  <c r="AG5084" i="1" s="1"/>
  <c r="AE5085" i="1"/>
  <c r="AF5085" i="1" s="1"/>
  <c r="AG5085" i="1" s="1"/>
  <c r="AE5086" i="1"/>
  <c r="AF5086" i="1" s="1"/>
  <c r="AG5086" i="1" s="1"/>
  <c r="AE5087" i="1"/>
  <c r="AF5087" i="1" s="1"/>
  <c r="AG5087" i="1" s="1"/>
  <c r="AE5088" i="1"/>
  <c r="AF5088" i="1" s="1"/>
  <c r="AG5088" i="1" s="1"/>
  <c r="AE5089" i="1"/>
  <c r="AF5089" i="1" s="1"/>
  <c r="AG5089" i="1" s="1"/>
  <c r="AE5090" i="1"/>
  <c r="AF5090" i="1" s="1"/>
  <c r="AG5090" i="1" s="1"/>
  <c r="AE5091" i="1"/>
  <c r="AF5091" i="1" s="1"/>
  <c r="AG5091" i="1" s="1"/>
  <c r="AE5092" i="1"/>
  <c r="AF5092" i="1" s="1"/>
  <c r="AG5092" i="1" s="1"/>
  <c r="AE5093" i="1"/>
  <c r="AF5093" i="1" s="1"/>
  <c r="AG5093" i="1" s="1"/>
  <c r="AE5094" i="1"/>
  <c r="AF5094" i="1" s="1"/>
  <c r="AG5094" i="1" s="1"/>
  <c r="AE5095" i="1"/>
  <c r="AF5095" i="1" s="1"/>
  <c r="AG5095" i="1" s="1"/>
  <c r="AE5096" i="1"/>
  <c r="AF5096" i="1" s="1"/>
  <c r="AG5096" i="1" s="1"/>
  <c r="AE5097" i="1"/>
  <c r="AF5097" i="1" s="1"/>
  <c r="AG5097" i="1" s="1"/>
  <c r="AE5098" i="1"/>
  <c r="AF5098" i="1" s="1"/>
  <c r="AG5098" i="1" s="1"/>
  <c r="AE5099" i="1"/>
  <c r="AF5099" i="1" s="1"/>
  <c r="AG5099" i="1" s="1"/>
  <c r="AE5100" i="1"/>
  <c r="AF5100" i="1" s="1"/>
  <c r="AG5100" i="1" s="1"/>
  <c r="AE5101" i="1"/>
  <c r="AF5101" i="1" s="1"/>
  <c r="AG5101" i="1" s="1"/>
  <c r="AE5102" i="1"/>
  <c r="AF5102" i="1" s="1"/>
  <c r="AG5102" i="1" s="1"/>
  <c r="AE5103" i="1"/>
  <c r="AF5103" i="1" s="1"/>
  <c r="AG5103" i="1" s="1"/>
  <c r="AE5104" i="1"/>
  <c r="AF5104" i="1" s="1"/>
  <c r="AG5104" i="1" s="1"/>
  <c r="AE5105" i="1"/>
  <c r="AF5105" i="1" s="1"/>
  <c r="AG5105" i="1" s="1"/>
  <c r="AE5106" i="1"/>
  <c r="AF5106" i="1" s="1"/>
  <c r="AG5106" i="1" s="1"/>
  <c r="AE5107" i="1"/>
  <c r="AF5107" i="1" s="1"/>
  <c r="AG5107" i="1" s="1"/>
  <c r="AE5108" i="1"/>
  <c r="AF5108" i="1" s="1"/>
  <c r="AG5108" i="1" s="1"/>
  <c r="AE5110" i="1"/>
  <c r="AF5110" i="1" s="1"/>
  <c r="AG5110" i="1" s="1"/>
  <c r="AE5111" i="1"/>
  <c r="AF5111" i="1" s="1"/>
  <c r="AG5111" i="1" s="1"/>
  <c r="AE5113" i="1"/>
  <c r="AF5113" i="1" s="1"/>
  <c r="AG5113" i="1" s="1"/>
  <c r="AE5114" i="1"/>
  <c r="AF5114" i="1" s="1"/>
  <c r="AG5114" i="1" s="1"/>
  <c r="AE5115" i="1"/>
  <c r="AF5115" i="1" s="1"/>
  <c r="AG5115" i="1" s="1"/>
  <c r="AE5116" i="1"/>
  <c r="AF5116" i="1" s="1"/>
  <c r="AG5116" i="1" s="1"/>
  <c r="AE5120" i="1"/>
  <c r="AF5120" i="1" s="1"/>
  <c r="AG5120" i="1" s="1"/>
  <c r="AE5121" i="1"/>
  <c r="AF5121" i="1" s="1"/>
  <c r="AG5121" i="1" s="1"/>
  <c r="AE5123" i="1"/>
  <c r="AF5123" i="1" s="1"/>
  <c r="AG5123" i="1" s="1"/>
  <c r="AE5126" i="1"/>
  <c r="AF5126" i="1" s="1"/>
  <c r="AG5126" i="1" s="1"/>
  <c r="AE5127" i="1"/>
  <c r="AF5127" i="1" s="1"/>
  <c r="AG5127" i="1" s="1"/>
  <c r="AE5128" i="1"/>
  <c r="AF5128" i="1" s="1"/>
  <c r="AG5128" i="1" s="1"/>
  <c r="AE5129" i="1"/>
  <c r="AF5129" i="1" s="1"/>
  <c r="AG5129" i="1" s="1"/>
  <c r="AE5130" i="1"/>
  <c r="AF5130" i="1" s="1"/>
  <c r="AG5130" i="1" s="1"/>
  <c r="AE5131" i="1"/>
  <c r="AF5131" i="1" s="1"/>
  <c r="AG5131" i="1" s="1"/>
  <c r="AE5132" i="1"/>
  <c r="AF5132" i="1" s="1"/>
  <c r="AG5132" i="1" s="1"/>
  <c r="AE5134" i="1"/>
  <c r="AF5134" i="1" s="1"/>
  <c r="AG5134" i="1" s="1"/>
  <c r="AE5136" i="1"/>
  <c r="AF5136" i="1" s="1"/>
  <c r="AG5136" i="1" s="1"/>
  <c r="AE5137" i="1"/>
  <c r="AF5137" i="1" s="1"/>
  <c r="AG5137" i="1" s="1"/>
  <c r="AE5138" i="1"/>
  <c r="AF5138" i="1" s="1"/>
  <c r="AG5138" i="1" s="1"/>
  <c r="AE5139" i="1"/>
  <c r="AF5139" i="1" s="1"/>
  <c r="AG5139" i="1" s="1"/>
  <c r="AE5143" i="1"/>
  <c r="AF5143" i="1" s="1"/>
  <c r="AG5143" i="1" s="1"/>
  <c r="AE5144" i="1"/>
  <c r="AF5144" i="1" s="1"/>
  <c r="AG5144" i="1" s="1"/>
  <c r="AE5145" i="1"/>
  <c r="AF5145" i="1" s="1"/>
  <c r="AG5145" i="1" s="1"/>
  <c r="AE5146" i="1"/>
  <c r="AF5146" i="1" s="1"/>
  <c r="AG5146" i="1" s="1"/>
  <c r="AE5147" i="1"/>
  <c r="AF5147" i="1" s="1"/>
  <c r="AG5147" i="1" s="1"/>
  <c r="AE5148" i="1"/>
  <c r="AF5148" i="1" s="1"/>
  <c r="AG5148" i="1" s="1"/>
  <c r="AE5149" i="1"/>
  <c r="AF5149" i="1" s="1"/>
  <c r="AG5149" i="1" s="1"/>
  <c r="AE5150" i="1"/>
  <c r="AF5150" i="1" s="1"/>
  <c r="AG5150" i="1" s="1"/>
  <c r="AE5152" i="1"/>
  <c r="AF5152" i="1" s="1"/>
  <c r="AG5152" i="1" s="1"/>
  <c r="AE5153" i="1"/>
  <c r="AF5153" i="1" s="1"/>
  <c r="AG5153" i="1" s="1"/>
  <c r="AE5154" i="1"/>
  <c r="AF5154" i="1" s="1"/>
  <c r="AG5154" i="1" s="1"/>
  <c r="AE5155" i="1"/>
  <c r="AF5155" i="1" s="1"/>
  <c r="AG5155" i="1" s="1"/>
  <c r="AE5156" i="1"/>
  <c r="AF5156" i="1" s="1"/>
  <c r="AG5156" i="1" s="1"/>
  <c r="AE5157" i="1"/>
  <c r="AF5157" i="1" s="1"/>
  <c r="AG5157" i="1" s="1"/>
  <c r="AE5158" i="1"/>
  <c r="AF5158" i="1" s="1"/>
  <c r="AG5158" i="1" s="1"/>
  <c r="AE5159" i="1"/>
  <c r="AF5159" i="1" s="1"/>
  <c r="AG5159" i="1" s="1"/>
  <c r="AE5160" i="1"/>
  <c r="AF5160" i="1" s="1"/>
  <c r="AG5160" i="1" s="1"/>
  <c r="AE5161" i="1"/>
  <c r="AF5161" i="1" s="1"/>
  <c r="AG5161" i="1" s="1"/>
  <c r="AE5162" i="1"/>
  <c r="AF5162" i="1" s="1"/>
  <c r="AG5162" i="1" s="1"/>
  <c r="AE5163" i="1"/>
  <c r="AF5163" i="1" s="1"/>
  <c r="AG5163" i="1" s="1"/>
  <c r="AE5164" i="1"/>
  <c r="AF5164" i="1" s="1"/>
  <c r="AG5164" i="1" s="1"/>
  <c r="AE5165" i="1"/>
  <c r="AF5165" i="1" s="1"/>
  <c r="AG5165" i="1" s="1"/>
  <c r="AE5166" i="1"/>
  <c r="AF5166" i="1" s="1"/>
  <c r="AG5166" i="1" s="1"/>
  <c r="AE5167" i="1"/>
  <c r="AF5167" i="1" s="1"/>
  <c r="AG5167" i="1" s="1"/>
  <c r="AE5169" i="1"/>
  <c r="AF5169" i="1" s="1"/>
  <c r="AG5169" i="1" s="1"/>
  <c r="AE5170" i="1"/>
  <c r="AF5170" i="1" s="1"/>
  <c r="AG5170" i="1" s="1"/>
  <c r="AE5171" i="1"/>
  <c r="AF5171" i="1" s="1"/>
  <c r="AG5171" i="1" s="1"/>
  <c r="AE5173" i="1"/>
  <c r="AF5173" i="1" s="1"/>
  <c r="AG5173" i="1" s="1"/>
  <c r="AE5174" i="1"/>
  <c r="AF5174" i="1" s="1"/>
  <c r="AG5174" i="1" s="1"/>
  <c r="AE5175" i="1"/>
  <c r="AF5175" i="1" s="1"/>
  <c r="AG5175" i="1" s="1"/>
  <c r="AE5177" i="1"/>
  <c r="AF5177" i="1" s="1"/>
  <c r="AG5177" i="1" s="1"/>
  <c r="AE5178" i="1"/>
  <c r="AF5178" i="1" s="1"/>
  <c r="AG5178" i="1" s="1"/>
  <c r="AE5179" i="1"/>
  <c r="AF5179" i="1" s="1"/>
  <c r="AG5179" i="1" s="1"/>
  <c r="AE5181" i="1"/>
  <c r="AF5181" i="1" s="1"/>
  <c r="AG5181" i="1" s="1"/>
  <c r="AE5182" i="1"/>
  <c r="AF5182" i="1" s="1"/>
  <c r="AG5182" i="1" s="1"/>
  <c r="AE5183" i="1"/>
  <c r="AF5183" i="1" s="1"/>
  <c r="AG5183" i="1" s="1"/>
  <c r="AE5184" i="1"/>
  <c r="AF5184" i="1" s="1"/>
  <c r="AG5184" i="1" s="1"/>
  <c r="AE5185" i="1"/>
  <c r="AF5185" i="1" s="1"/>
  <c r="AG5185" i="1" s="1"/>
  <c r="AE5186" i="1"/>
  <c r="AF5186" i="1" s="1"/>
  <c r="AG5186" i="1" s="1"/>
  <c r="AE5190" i="1"/>
  <c r="AF5190" i="1" s="1"/>
  <c r="AG5190" i="1" s="1"/>
  <c r="AE5192" i="1"/>
  <c r="AF5192" i="1" s="1"/>
  <c r="AG5192" i="1" s="1"/>
  <c r="AE5193" i="1"/>
  <c r="AF5193" i="1" s="1"/>
  <c r="AG5193" i="1" s="1"/>
  <c r="AE5194" i="1"/>
  <c r="AF5194" i="1" s="1"/>
  <c r="AG5194" i="1" s="1"/>
  <c r="AE5195" i="1"/>
  <c r="AF5195" i="1" s="1"/>
  <c r="AG5195" i="1" s="1"/>
  <c r="AE5196" i="1"/>
  <c r="AF5196" i="1" s="1"/>
  <c r="AG5196" i="1" s="1"/>
  <c r="AE5197" i="1"/>
  <c r="AF5197" i="1" s="1"/>
  <c r="AG5197" i="1" s="1"/>
  <c r="AE5199" i="1"/>
  <c r="AF5199" i="1" s="1"/>
  <c r="AG5199" i="1" s="1"/>
  <c r="AE5200" i="1"/>
  <c r="AF5200" i="1" s="1"/>
  <c r="AG5200" i="1" s="1"/>
  <c r="AE5201" i="1"/>
  <c r="AF5201" i="1" s="1"/>
  <c r="AG5201" i="1" s="1"/>
  <c r="AE5202" i="1"/>
  <c r="AF5202" i="1" s="1"/>
  <c r="AG5202" i="1" s="1"/>
  <c r="AE5204" i="1"/>
  <c r="AF5204" i="1" s="1"/>
  <c r="AG5204" i="1" s="1"/>
  <c r="AE5205" i="1"/>
  <c r="AF5205" i="1" s="1"/>
  <c r="AG5205" i="1" s="1"/>
  <c r="AE5206" i="1"/>
  <c r="AF5206" i="1" s="1"/>
  <c r="AG5206" i="1" s="1"/>
  <c r="AE5207" i="1"/>
  <c r="AF5207" i="1" s="1"/>
  <c r="AG5207" i="1" s="1"/>
  <c r="AE5208" i="1"/>
  <c r="AF5208" i="1" s="1"/>
  <c r="AG5208" i="1" s="1"/>
  <c r="AE5209" i="1"/>
  <c r="AF5209" i="1" s="1"/>
  <c r="AG5209" i="1" s="1"/>
  <c r="AE5210" i="1"/>
  <c r="AF5210" i="1" s="1"/>
  <c r="AG5210" i="1" s="1"/>
  <c r="AE5211" i="1"/>
  <c r="AF5211" i="1" s="1"/>
  <c r="AG5211" i="1" s="1"/>
  <c r="AE5212" i="1"/>
  <c r="AF5212" i="1" s="1"/>
  <c r="AG5212" i="1" s="1"/>
  <c r="AE5213" i="1"/>
  <c r="AF5213" i="1" s="1"/>
  <c r="AG5213" i="1" s="1"/>
  <c r="AE5215" i="1"/>
  <c r="AF5215" i="1" s="1"/>
  <c r="AG5215" i="1" s="1"/>
  <c r="AE5217" i="1"/>
  <c r="AF5217" i="1" s="1"/>
  <c r="AG5217" i="1" s="1"/>
  <c r="AE5218" i="1"/>
  <c r="AF5218" i="1" s="1"/>
  <c r="AG5218" i="1" s="1"/>
  <c r="AE5219" i="1"/>
  <c r="AF5219" i="1" s="1"/>
  <c r="AG5219" i="1" s="1"/>
  <c r="AE5220" i="1"/>
  <c r="AF5220" i="1" s="1"/>
  <c r="AG5220" i="1" s="1"/>
  <c r="AE5221" i="1"/>
  <c r="AF5221" i="1" s="1"/>
  <c r="AG5221" i="1" s="1"/>
  <c r="AE5222" i="1"/>
  <c r="AF5222" i="1" s="1"/>
  <c r="AG5222" i="1" s="1"/>
  <c r="AE5223" i="1"/>
  <c r="AF5223" i="1" s="1"/>
  <c r="AG5223" i="1" s="1"/>
  <c r="AE5224" i="1"/>
  <c r="AF5224" i="1" s="1"/>
  <c r="AG5224" i="1" s="1"/>
  <c r="AE5225" i="1"/>
  <c r="AF5225" i="1" s="1"/>
  <c r="AG5225" i="1" s="1"/>
  <c r="AE5226" i="1"/>
  <c r="AF5226" i="1" s="1"/>
  <c r="AG5226" i="1" s="1"/>
  <c r="AE5227" i="1"/>
  <c r="AF5227" i="1" s="1"/>
  <c r="AG5227" i="1" s="1"/>
  <c r="AE5228" i="1"/>
  <c r="AF5228" i="1" s="1"/>
  <c r="AG5228" i="1" s="1"/>
  <c r="AE5229" i="1"/>
  <c r="AF5229" i="1" s="1"/>
  <c r="AG5229" i="1" s="1"/>
  <c r="AE5230" i="1"/>
  <c r="AF5230" i="1" s="1"/>
  <c r="AG5230" i="1" s="1"/>
  <c r="AE5231" i="1"/>
  <c r="AF5231" i="1" s="1"/>
  <c r="AG5231" i="1" s="1"/>
  <c r="AE5233" i="1"/>
  <c r="AF5233" i="1" s="1"/>
  <c r="AG5233" i="1" s="1"/>
  <c r="AE5236" i="1"/>
  <c r="AF5236" i="1" s="1"/>
  <c r="AG5236" i="1" s="1"/>
  <c r="AE5237" i="1"/>
  <c r="AF5237" i="1" s="1"/>
  <c r="AG5237" i="1" s="1"/>
  <c r="AE5238" i="1"/>
  <c r="AF5238" i="1" s="1"/>
  <c r="AG5238" i="1" s="1"/>
  <c r="AE5239" i="1"/>
  <c r="AF5239" i="1" s="1"/>
  <c r="AG5239" i="1" s="1"/>
  <c r="AE5240" i="1"/>
  <c r="AF5240" i="1" s="1"/>
  <c r="AG5240" i="1" s="1"/>
  <c r="AE5241" i="1"/>
  <c r="AF5241" i="1" s="1"/>
  <c r="AG5241" i="1" s="1"/>
  <c r="AE5242" i="1"/>
  <c r="AF5242" i="1" s="1"/>
  <c r="AG5242" i="1" s="1"/>
  <c r="AE5243" i="1"/>
  <c r="AF5243" i="1" s="1"/>
  <c r="AG5243" i="1" s="1"/>
  <c r="AE5244" i="1"/>
  <c r="AF5244" i="1" s="1"/>
  <c r="AG5244" i="1" s="1"/>
  <c r="AE5246" i="1"/>
  <c r="AF5246" i="1" s="1"/>
  <c r="AG5246" i="1" s="1"/>
  <c r="AE5247" i="1"/>
  <c r="AF5247" i="1" s="1"/>
  <c r="AG5247" i="1" s="1"/>
  <c r="AE5248" i="1"/>
  <c r="AF5248" i="1" s="1"/>
  <c r="AG5248" i="1" s="1"/>
  <c r="AE5249" i="1"/>
  <c r="AF5249" i="1" s="1"/>
  <c r="AG5249" i="1" s="1"/>
  <c r="AE5250" i="1"/>
  <c r="AF5250" i="1" s="1"/>
  <c r="AG5250" i="1" s="1"/>
  <c r="AE5251" i="1"/>
  <c r="AF5251" i="1" s="1"/>
  <c r="AG5251" i="1" s="1"/>
  <c r="AE5252" i="1"/>
  <c r="AF5252" i="1" s="1"/>
  <c r="AG5252" i="1" s="1"/>
  <c r="AE5253" i="1"/>
  <c r="AF5253" i="1" s="1"/>
  <c r="AG5253" i="1" s="1"/>
  <c r="AE5254" i="1"/>
  <c r="AF5254" i="1" s="1"/>
  <c r="AG5254" i="1" s="1"/>
  <c r="AE5256" i="1"/>
  <c r="AF5256" i="1" s="1"/>
  <c r="AG5256" i="1" s="1"/>
  <c r="AE5257" i="1"/>
  <c r="AF5257" i="1" s="1"/>
  <c r="AG5257" i="1" s="1"/>
  <c r="AE5258" i="1"/>
  <c r="AF5258" i="1" s="1"/>
  <c r="AG5258" i="1" s="1"/>
  <c r="AE5259" i="1"/>
  <c r="AF5259" i="1" s="1"/>
  <c r="AG5259" i="1" s="1"/>
  <c r="AE5260" i="1"/>
  <c r="AF5260" i="1" s="1"/>
  <c r="AG5260" i="1" s="1"/>
  <c r="AE5261" i="1"/>
  <c r="AF5261" i="1" s="1"/>
  <c r="AG5261" i="1" s="1"/>
  <c r="AE5262" i="1"/>
  <c r="AF5262" i="1" s="1"/>
  <c r="AG5262" i="1" s="1"/>
  <c r="AE5263" i="1"/>
  <c r="AF5263" i="1" s="1"/>
  <c r="AG5263" i="1" s="1"/>
  <c r="AE5265" i="1"/>
  <c r="AF5265" i="1" s="1"/>
  <c r="AG5265" i="1" s="1"/>
  <c r="AE5266" i="1"/>
  <c r="AF5266" i="1" s="1"/>
  <c r="AG5266" i="1" s="1"/>
  <c r="AE5267" i="1"/>
  <c r="AF5267" i="1" s="1"/>
  <c r="AG5267" i="1" s="1"/>
  <c r="AE5268" i="1"/>
  <c r="AF5268" i="1" s="1"/>
  <c r="AG5268" i="1" s="1"/>
  <c r="AE5269" i="1"/>
  <c r="AF5269" i="1" s="1"/>
  <c r="AG5269" i="1" s="1"/>
  <c r="AE5270" i="1"/>
  <c r="AF5270" i="1" s="1"/>
  <c r="AG5270" i="1" s="1"/>
  <c r="AE5271" i="1"/>
  <c r="AF5271" i="1" s="1"/>
  <c r="AG5271" i="1" s="1"/>
  <c r="AE5272" i="1"/>
  <c r="AF5272" i="1" s="1"/>
  <c r="AG5272" i="1" s="1"/>
  <c r="AE5273" i="1"/>
  <c r="AF5273" i="1" s="1"/>
  <c r="AG5273" i="1" s="1"/>
  <c r="AE5274" i="1"/>
  <c r="AF5274" i="1" s="1"/>
  <c r="AG5274" i="1" s="1"/>
  <c r="AE5275" i="1"/>
  <c r="AF5275" i="1" s="1"/>
  <c r="AG5275" i="1" s="1"/>
  <c r="AE5276" i="1"/>
  <c r="AF5276" i="1" s="1"/>
  <c r="AG5276" i="1" s="1"/>
  <c r="AE5277" i="1"/>
  <c r="AF5277" i="1" s="1"/>
  <c r="AG5277" i="1" s="1"/>
  <c r="AE5278" i="1"/>
  <c r="AF5278" i="1" s="1"/>
  <c r="AG5278" i="1" s="1"/>
  <c r="AE5279" i="1"/>
  <c r="AF5279" i="1" s="1"/>
  <c r="AG5279" i="1" s="1"/>
  <c r="AE5280" i="1"/>
  <c r="AF5280" i="1" s="1"/>
  <c r="AG5280" i="1" s="1"/>
  <c r="AE5281" i="1"/>
  <c r="AF5281" i="1" s="1"/>
  <c r="AG5281" i="1" s="1"/>
  <c r="AE5282" i="1"/>
  <c r="AF5282" i="1" s="1"/>
  <c r="AG5282" i="1" s="1"/>
  <c r="AE5283" i="1"/>
  <c r="AF5283" i="1" s="1"/>
  <c r="AG5283" i="1" s="1"/>
  <c r="AE5284" i="1"/>
  <c r="AF5284" i="1" s="1"/>
  <c r="AG5284" i="1" s="1"/>
  <c r="AE5285" i="1"/>
  <c r="AF5285" i="1" s="1"/>
  <c r="AG5285" i="1" s="1"/>
  <c r="AE5286" i="1"/>
  <c r="AF5286" i="1" s="1"/>
  <c r="AG5286" i="1" s="1"/>
  <c r="AE5287" i="1"/>
  <c r="AF5287" i="1" s="1"/>
  <c r="AG5287" i="1" s="1"/>
  <c r="AE5288" i="1"/>
  <c r="AF5288" i="1" s="1"/>
  <c r="AG5288" i="1" s="1"/>
  <c r="AE5289" i="1"/>
  <c r="AF5289" i="1" s="1"/>
  <c r="AG5289" i="1" s="1"/>
  <c r="AE5290" i="1"/>
  <c r="AF5290" i="1" s="1"/>
  <c r="AG5290" i="1" s="1"/>
  <c r="AE5291" i="1"/>
  <c r="AF5291" i="1" s="1"/>
  <c r="AG5291" i="1" s="1"/>
  <c r="AE5292" i="1"/>
  <c r="AF5292" i="1" s="1"/>
  <c r="AG5292" i="1" s="1"/>
  <c r="AE5293" i="1"/>
  <c r="AF5293" i="1" s="1"/>
  <c r="AG5293" i="1" s="1"/>
  <c r="AE5294" i="1"/>
  <c r="AF5294" i="1" s="1"/>
  <c r="AG5294" i="1" s="1"/>
  <c r="AE5295" i="1"/>
  <c r="AF5295" i="1" s="1"/>
  <c r="AG5295" i="1" s="1"/>
  <c r="AE5296" i="1"/>
  <c r="AF5296" i="1" s="1"/>
  <c r="AG5296" i="1" s="1"/>
  <c r="AE5297" i="1"/>
  <c r="AF5297" i="1" s="1"/>
  <c r="AG5297" i="1" s="1"/>
  <c r="AE5298" i="1"/>
  <c r="AF5298" i="1" s="1"/>
  <c r="AG5298" i="1" s="1"/>
  <c r="AE5299" i="1"/>
  <c r="AF5299" i="1" s="1"/>
  <c r="AG5299" i="1" s="1"/>
  <c r="AE5301" i="1"/>
  <c r="AF5301" i="1" s="1"/>
  <c r="AG5301" i="1" s="1"/>
  <c r="AE5302" i="1"/>
  <c r="AF5302" i="1" s="1"/>
  <c r="AG5302" i="1" s="1"/>
  <c r="AE5303" i="1"/>
  <c r="AF5303" i="1" s="1"/>
  <c r="AG5303" i="1" s="1"/>
  <c r="AE5304" i="1"/>
  <c r="AF5304" i="1" s="1"/>
  <c r="AG5304" i="1" s="1"/>
  <c r="AE5305" i="1"/>
  <c r="AF5305" i="1" s="1"/>
  <c r="AG5305" i="1" s="1"/>
  <c r="AE5306" i="1"/>
  <c r="AF5306" i="1" s="1"/>
  <c r="AG5306" i="1" s="1"/>
  <c r="AE5307" i="1"/>
  <c r="AF5307" i="1" s="1"/>
  <c r="AG5307" i="1" s="1"/>
  <c r="AE5308" i="1"/>
  <c r="AF5308" i="1" s="1"/>
  <c r="AG5308" i="1" s="1"/>
  <c r="AE5309" i="1"/>
  <c r="AF5309" i="1" s="1"/>
  <c r="AG5309" i="1" s="1"/>
  <c r="AE5310" i="1"/>
  <c r="AF5310" i="1" s="1"/>
  <c r="AG5310" i="1" s="1"/>
  <c r="AE5311" i="1"/>
  <c r="AF5311" i="1" s="1"/>
  <c r="AG5311" i="1" s="1"/>
  <c r="AE5312" i="1"/>
  <c r="AF5312" i="1" s="1"/>
  <c r="AG5312" i="1" s="1"/>
  <c r="AE5313" i="1"/>
  <c r="AF5313" i="1" s="1"/>
  <c r="AG5313" i="1" s="1"/>
  <c r="AE5314" i="1"/>
  <c r="AF5314" i="1" s="1"/>
  <c r="AG5314" i="1" s="1"/>
  <c r="AE5315" i="1"/>
  <c r="AF5315" i="1" s="1"/>
  <c r="AG5315" i="1" s="1"/>
  <c r="AE5317" i="1"/>
  <c r="AF5317" i="1" s="1"/>
  <c r="AG5317" i="1" s="1"/>
  <c r="AE5318" i="1"/>
  <c r="AF5318" i="1" s="1"/>
  <c r="AG5318" i="1" s="1"/>
  <c r="AE5321" i="1"/>
  <c r="AF5321" i="1" s="1"/>
  <c r="AG5321" i="1" s="1"/>
  <c r="AE5322" i="1"/>
  <c r="AF5322" i="1" s="1"/>
  <c r="AG5322" i="1" s="1"/>
  <c r="AE5323" i="1"/>
  <c r="AF5323" i="1" s="1"/>
  <c r="AG5323" i="1" s="1"/>
  <c r="AE5324" i="1"/>
  <c r="AF5324" i="1" s="1"/>
  <c r="AG5324" i="1" s="1"/>
  <c r="AE5325" i="1"/>
  <c r="AF5325" i="1" s="1"/>
  <c r="AG5325" i="1" s="1"/>
  <c r="AE5326" i="1"/>
  <c r="AF5326" i="1" s="1"/>
  <c r="AG5326" i="1" s="1"/>
  <c r="AE5328" i="1"/>
  <c r="AF5328" i="1" s="1"/>
  <c r="AG5328" i="1" s="1"/>
  <c r="AE5329" i="1"/>
  <c r="AF5329" i="1" s="1"/>
  <c r="AG5329" i="1" s="1"/>
  <c r="AE5330" i="1"/>
  <c r="AF5330" i="1" s="1"/>
  <c r="AG5330" i="1" s="1"/>
  <c r="AE5331" i="1"/>
  <c r="AF5331" i="1" s="1"/>
  <c r="AG5331" i="1" s="1"/>
  <c r="AE5332" i="1"/>
  <c r="AF5332" i="1" s="1"/>
  <c r="AG5332" i="1" s="1"/>
  <c r="AE5336" i="1"/>
  <c r="AF5336" i="1" s="1"/>
  <c r="AG5336" i="1" s="1"/>
  <c r="AE5337" i="1"/>
  <c r="AF5337" i="1" s="1"/>
  <c r="AG5337" i="1" s="1"/>
  <c r="AE5338" i="1"/>
  <c r="AF5338" i="1" s="1"/>
  <c r="AG5338" i="1" s="1"/>
  <c r="AE5339" i="1"/>
  <c r="AF5339" i="1" s="1"/>
  <c r="AG5339" i="1" s="1"/>
  <c r="AE5342" i="1"/>
  <c r="AF5342" i="1" s="1"/>
  <c r="AG5342" i="1" s="1"/>
  <c r="AE5343" i="1"/>
  <c r="AF5343" i="1" s="1"/>
  <c r="AG5343" i="1" s="1"/>
  <c r="AE5345" i="1"/>
  <c r="AF5345" i="1" s="1"/>
  <c r="AG5345" i="1" s="1"/>
  <c r="AE5346" i="1"/>
  <c r="AF5346" i="1" s="1"/>
  <c r="AG5346" i="1" s="1"/>
  <c r="AE5347" i="1"/>
  <c r="AF5347" i="1" s="1"/>
  <c r="AG5347" i="1" s="1"/>
  <c r="AE5348" i="1"/>
  <c r="AF5348" i="1" s="1"/>
  <c r="AG5348" i="1" s="1"/>
  <c r="AE5349" i="1"/>
  <c r="AF5349" i="1" s="1"/>
  <c r="AG5349" i="1" s="1"/>
  <c r="AE5350" i="1"/>
  <c r="AF5350" i="1" s="1"/>
  <c r="AG5350" i="1" s="1"/>
  <c r="AE5352" i="1"/>
  <c r="AF5352" i="1" s="1"/>
  <c r="AG5352" i="1" s="1"/>
  <c r="AE5353" i="1"/>
  <c r="AF5353" i="1" s="1"/>
  <c r="AG5353" i="1" s="1"/>
  <c r="AE5355" i="1"/>
  <c r="AF5355" i="1" s="1"/>
  <c r="AG5355" i="1" s="1"/>
  <c r="AE5356" i="1"/>
  <c r="AF5356" i="1" s="1"/>
  <c r="AG5356" i="1" s="1"/>
  <c r="AE5357" i="1"/>
  <c r="AF5357" i="1" s="1"/>
  <c r="AG5357" i="1" s="1"/>
  <c r="AE5358" i="1"/>
  <c r="AF5358" i="1" s="1"/>
  <c r="AG5358" i="1" s="1"/>
  <c r="AE5359" i="1"/>
  <c r="AF5359" i="1" s="1"/>
  <c r="AG5359" i="1" s="1"/>
  <c r="AE5361" i="1"/>
  <c r="AF5361" i="1" s="1"/>
  <c r="AG5361" i="1" s="1"/>
  <c r="AE5362" i="1"/>
  <c r="AF5362" i="1" s="1"/>
  <c r="AG5362" i="1" s="1"/>
  <c r="AE5364" i="1"/>
  <c r="AF5364" i="1" s="1"/>
  <c r="AG5364" i="1" s="1"/>
  <c r="AE5365" i="1"/>
  <c r="AF5365" i="1" s="1"/>
  <c r="AG5365" i="1" s="1"/>
  <c r="AE5366" i="1"/>
  <c r="AF5366" i="1" s="1"/>
  <c r="AG5366" i="1" s="1"/>
  <c r="AE5368" i="1"/>
  <c r="AF5368" i="1" s="1"/>
  <c r="AG5368" i="1" s="1"/>
  <c r="AE5370" i="1"/>
  <c r="AF5370" i="1" s="1"/>
  <c r="AG5370" i="1" s="1"/>
  <c r="AE5371" i="1"/>
  <c r="AF5371" i="1" s="1"/>
  <c r="AG5371" i="1" s="1"/>
  <c r="AE5372" i="1"/>
  <c r="AF5372" i="1" s="1"/>
  <c r="AG5372" i="1" s="1"/>
  <c r="AE5373" i="1"/>
  <c r="AF5373" i="1" s="1"/>
  <c r="AG5373" i="1" s="1"/>
  <c r="AE5374" i="1"/>
  <c r="AF5374" i="1" s="1"/>
  <c r="AG5374" i="1" s="1"/>
  <c r="AE5375" i="1"/>
  <c r="AF5375" i="1" s="1"/>
  <c r="AG5375" i="1" s="1"/>
  <c r="AE5376" i="1"/>
  <c r="AF5376" i="1" s="1"/>
  <c r="AG5376" i="1" s="1"/>
  <c r="AE5378" i="1"/>
  <c r="AF5378" i="1" s="1"/>
  <c r="AG5378" i="1" s="1"/>
  <c r="AE5379" i="1"/>
  <c r="AF5379" i="1" s="1"/>
  <c r="AG5379" i="1" s="1"/>
  <c r="AE5380" i="1"/>
  <c r="AF5380" i="1" s="1"/>
  <c r="AG5380" i="1" s="1"/>
  <c r="AE5382" i="1"/>
  <c r="AF5382" i="1" s="1"/>
  <c r="AG5382" i="1" s="1"/>
  <c r="AE5383" i="1"/>
  <c r="AF5383" i="1" s="1"/>
  <c r="AG5383" i="1" s="1"/>
  <c r="AE5384" i="1"/>
  <c r="AF5384" i="1" s="1"/>
  <c r="AG5384" i="1" s="1"/>
  <c r="AE5385" i="1"/>
  <c r="AF5385" i="1" s="1"/>
  <c r="AG5385" i="1" s="1"/>
  <c r="AE5387" i="1"/>
  <c r="AF5387" i="1" s="1"/>
  <c r="AG5387" i="1" s="1"/>
  <c r="AE5388" i="1"/>
  <c r="AF5388" i="1" s="1"/>
  <c r="AG5388" i="1" s="1"/>
  <c r="AE5389" i="1"/>
  <c r="AF5389" i="1" s="1"/>
  <c r="AG5389" i="1" s="1"/>
  <c r="AE5390" i="1"/>
  <c r="AF5390" i="1" s="1"/>
  <c r="AG5390" i="1" s="1"/>
  <c r="AE5392" i="1"/>
  <c r="AF5392" i="1" s="1"/>
  <c r="AG5392" i="1" s="1"/>
  <c r="AE5393" i="1"/>
  <c r="AF5393" i="1" s="1"/>
  <c r="AG5393" i="1" s="1"/>
  <c r="AE5394" i="1"/>
  <c r="AF5394" i="1" s="1"/>
  <c r="AG5394" i="1" s="1"/>
  <c r="AE5395" i="1"/>
  <c r="AF5395" i="1" s="1"/>
  <c r="AG5395" i="1" s="1"/>
  <c r="AE5396" i="1"/>
  <c r="AF5396" i="1" s="1"/>
  <c r="AG5396" i="1" s="1"/>
  <c r="AE5397" i="1"/>
  <c r="AF5397" i="1" s="1"/>
  <c r="AG5397" i="1" s="1"/>
  <c r="AE5399" i="1"/>
  <c r="AF5399" i="1" s="1"/>
  <c r="AG5399" i="1" s="1"/>
  <c r="AE5401" i="1"/>
  <c r="AF5401" i="1" s="1"/>
  <c r="AG5401" i="1" s="1"/>
  <c r="AE5402" i="1"/>
  <c r="AF5402" i="1" s="1"/>
  <c r="AG5402" i="1" s="1"/>
  <c r="AE5403" i="1"/>
  <c r="AF5403" i="1" s="1"/>
  <c r="AG5403" i="1" s="1"/>
  <c r="AE5404" i="1"/>
  <c r="AF5404" i="1" s="1"/>
  <c r="AG5404" i="1" s="1"/>
  <c r="AE5406" i="1"/>
  <c r="AF5406" i="1" s="1"/>
  <c r="AG5406" i="1" s="1"/>
  <c r="AE5407" i="1"/>
  <c r="AF5407" i="1" s="1"/>
  <c r="AG5407" i="1" s="1"/>
  <c r="AE5408" i="1"/>
  <c r="AF5408" i="1" s="1"/>
  <c r="AG5408" i="1" s="1"/>
  <c r="AE5409" i="1"/>
  <c r="AF5409" i="1" s="1"/>
  <c r="AG5409" i="1" s="1"/>
  <c r="AE5410" i="1"/>
  <c r="AF5410" i="1" s="1"/>
  <c r="AG5410" i="1" s="1"/>
  <c r="AE5411" i="1"/>
  <c r="AF5411" i="1" s="1"/>
  <c r="AG5411" i="1" s="1"/>
  <c r="AE5412" i="1"/>
  <c r="AF5412" i="1" s="1"/>
  <c r="AG5412" i="1" s="1"/>
  <c r="AE5413" i="1"/>
  <c r="AF5413" i="1" s="1"/>
  <c r="AG5413" i="1" s="1"/>
  <c r="AE5414" i="1"/>
  <c r="AF5414" i="1" s="1"/>
  <c r="AG5414" i="1" s="1"/>
  <c r="AE5416" i="1"/>
  <c r="AF5416" i="1" s="1"/>
  <c r="AG5416" i="1" s="1"/>
  <c r="AE5417" i="1"/>
  <c r="AF5417" i="1" s="1"/>
  <c r="AG5417" i="1" s="1"/>
  <c r="AE5418" i="1"/>
  <c r="AF5418" i="1" s="1"/>
  <c r="AG5418" i="1" s="1"/>
  <c r="AE5419" i="1"/>
  <c r="AF5419" i="1" s="1"/>
  <c r="AG5419" i="1" s="1"/>
  <c r="AE5420" i="1"/>
  <c r="AF5420" i="1" s="1"/>
  <c r="AG5420" i="1" s="1"/>
  <c r="AE5421" i="1"/>
  <c r="AF5421" i="1" s="1"/>
  <c r="AG5421" i="1" s="1"/>
  <c r="AE5422" i="1"/>
  <c r="AF5422" i="1" s="1"/>
  <c r="AG5422" i="1" s="1"/>
  <c r="AE5423" i="1"/>
  <c r="AF5423" i="1" s="1"/>
  <c r="AG5423" i="1" s="1"/>
  <c r="AE5424" i="1"/>
  <c r="AF5424" i="1" s="1"/>
  <c r="AG5424" i="1" s="1"/>
  <c r="AE5425" i="1"/>
  <c r="AF5425" i="1" s="1"/>
  <c r="AG5425" i="1" s="1"/>
  <c r="AE5426" i="1"/>
  <c r="AF5426" i="1" s="1"/>
  <c r="AG5426" i="1" s="1"/>
  <c r="AE5427" i="1"/>
  <c r="AF5427" i="1" s="1"/>
  <c r="AG5427" i="1" s="1"/>
  <c r="AE5428" i="1"/>
  <c r="AF5428" i="1" s="1"/>
  <c r="AG5428" i="1" s="1"/>
  <c r="AE5429" i="1"/>
  <c r="AF5429" i="1" s="1"/>
  <c r="AG5429" i="1" s="1"/>
  <c r="AE5430" i="1"/>
  <c r="AF5430" i="1" s="1"/>
  <c r="AG5430" i="1" s="1"/>
  <c r="AE5431" i="1"/>
  <c r="AF5431" i="1" s="1"/>
  <c r="AG5431" i="1" s="1"/>
  <c r="AE5432" i="1"/>
  <c r="AF5432" i="1" s="1"/>
  <c r="AG5432" i="1" s="1"/>
  <c r="AE5433" i="1"/>
  <c r="AF5433" i="1" s="1"/>
  <c r="AG5433" i="1" s="1"/>
  <c r="AE5434" i="1"/>
  <c r="AF5434" i="1" s="1"/>
  <c r="AG5434" i="1" s="1"/>
  <c r="AE5435" i="1"/>
  <c r="AF5435" i="1" s="1"/>
  <c r="AG5435" i="1" s="1"/>
  <c r="AE5436" i="1"/>
  <c r="AF5436" i="1" s="1"/>
  <c r="AG5436" i="1" s="1"/>
  <c r="AE5437" i="1"/>
  <c r="AF5437" i="1" s="1"/>
  <c r="AG5437" i="1" s="1"/>
  <c r="AE5438" i="1"/>
  <c r="AF5438" i="1" s="1"/>
  <c r="AG5438" i="1" s="1"/>
  <c r="AE5439" i="1"/>
  <c r="AF5439" i="1" s="1"/>
  <c r="AG5439" i="1" s="1"/>
  <c r="AE5440" i="1"/>
  <c r="AF5440" i="1" s="1"/>
  <c r="AG5440" i="1" s="1"/>
  <c r="AE5441" i="1"/>
  <c r="AF5441" i="1" s="1"/>
  <c r="AG5441" i="1" s="1"/>
  <c r="AE5442" i="1"/>
  <c r="AF5442" i="1" s="1"/>
  <c r="AG5442" i="1" s="1"/>
  <c r="AE5443" i="1"/>
  <c r="AF5443" i="1" s="1"/>
  <c r="AG5443" i="1" s="1"/>
  <c r="AE5444" i="1"/>
  <c r="AF5444" i="1" s="1"/>
  <c r="AG5444" i="1" s="1"/>
  <c r="AE5445" i="1"/>
  <c r="AF5445" i="1" s="1"/>
  <c r="AG5445" i="1" s="1"/>
  <c r="AE5446" i="1"/>
  <c r="AF5446" i="1" s="1"/>
  <c r="AG5446" i="1" s="1"/>
  <c r="AE5447" i="1"/>
  <c r="AF5447" i="1" s="1"/>
  <c r="AG5447" i="1" s="1"/>
  <c r="AE5448" i="1"/>
  <c r="AF5448" i="1" s="1"/>
  <c r="AG5448" i="1" s="1"/>
  <c r="AE5449" i="1"/>
  <c r="AF5449" i="1" s="1"/>
  <c r="AG5449" i="1" s="1"/>
  <c r="AE5450" i="1"/>
  <c r="AF5450" i="1" s="1"/>
  <c r="AG5450" i="1" s="1"/>
  <c r="AE5451" i="1"/>
  <c r="AF5451" i="1" s="1"/>
  <c r="AG5451" i="1" s="1"/>
  <c r="AE5452" i="1"/>
  <c r="AF5452" i="1" s="1"/>
  <c r="AG5452" i="1" s="1"/>
  <c r="AE5453" i="1"/>
  <c r="AF5453" i="1" s="1"/>
  <c r="AG5453" i="1" s="1"/>
  <c r="AE5454" i="1"/>
  <c r="AF5454" i="1" s="1"/>
  <c r="AG5454" i="1" s="1"/>
  <c r="AE5459" i="1"/>
  <c r="AF5459" i="1" s="1"/>
  <c r="AG5459" i="1" s="1"/>
  <c r="AE5460" i="1"/>
  <c r="AF5460" i="1" s="1"/>
  <c r="AG5460" i="1" s="1"/>
  <c r="AE5461" i="1"/>
  <c r="AF5461" i="1" s="1"/>
  <c r="AG5461" i="1" s="1"/>
  <c r="AE5462" i="1"/>
  <c r="AF5462" i="1" s="1"/>
  <c r="AG5462" i="1" s="1"/>
  <c r="AE5464" i="1"/>
  <c r="AF5464" i="1" s="1"/>
  <c r="AG5464" i="1" s="1"/>
  <c r="AE5465" i="1"/>
  <c r="AF5465" i="1" s="1"/>
  <c r="AG5465" i="1" s="1"/>
  <c r="AE5466" i="1"/>
  <c r="AF5466" i="1" s="1"/>
  <c r="AG5466" i="1" s="1"/>
  <c r="AE5469" i="1"/>
  <c r="AF5469" i="1" s="1"/>
  <c r="AG5469" i="1" s="1"/>
  <c r="AE5470" i="1"/>
  <c r="AF5470" i="1" s="1"/>
  <c r="AG5470" i="1" s="1"/>
  <c r="AE5471" i="1"/>
  <c r="AF5471" i="1" s="1"/>
  <c r="AG5471" i="1" s="1"/>
  <c r="AE5472" i="1"/>
  <c r="AF5472" i="1" s="1"/>
  <c r="AG5472" i="1" s="1"/>
  <c r="AE5473" i="1"/>
  <c r="AF5473" i="1" s="1"/>
  <c r="AG5473" i="1" s="1"/>
  <c r="AE5475" i="1"/>
  <c r="AF5475" i="1" s="1"/>
  <c r="AG5475" i="1" s="1"/>
  <c r="AE5476" i="1"/>
  <c r="AF5476" i="1" s="1"/>
  <c r="AG5476" i="1" s="1"/>
  <c r="AE5478" i="1"/>
  <c r="AF5478" i="1" s="1"/>
  <c r="AG5478" i="1" s="1"/>
  <c r="AE5479" i="1"/>
  <c r="AF5479" i="1" s="1"/>
  <c r="AG5479" i="1" s="1"/>
  <c r="AE5480" i="1"/>
  <c r="AF5480" i="1" s="1"/>
  <c r="AG5480" i="1" s="1"/>
  <c r="AE5481" i="1"/>
  <c r="AF5481" i="1" s="1"/>
  <c r="AG5481" i="1" s="1"/>
  <c r="AE5484" i="1"/>
  <c r="AF5484" i="1" s="1"/>
  <c r="AG5484" i="1" s="1"/>
  <c r="AE5485" i="1"/>
  <c r="AF5485" i="1" s="1"/>
  <c r="AG5485" i="1" s="1"/>
  <c r="AE5486" i="1"/>
  <c r="AF5486" i="1" s="1"/>
  <c r="AG5486" i="1" s="1"/>
  <c r="AE5487" i="1"/>
  <c r="AF5487" i="1" s="1"/>
  <c r="AG5487" i="1" s="1"/>
  <c r="AE5488" i="1"/>
  <c r="AF5488" i="1" s="1"/>
  <c r="AG5488" i="1" s="1"/>
  <c r="AE5489" i="1"/>
  <c r="AF5489" i="1" s="1"/>
  <c r="AG5489" i="1" s="1"/>
  <c r="AE5490" i="1"/>
  <c r="AF5490" i="1" s="1"/>
  <c r="AG5490" i="1" s="1"/>
  <c r="AE5492" i="1"/>
  <c r="AF5492" i="1" s="1"/>
  <c r="AG5492" i="1" s="1"/>
  <c r="AE5493" i="1"/>
  <c r="AF5493" i="1" s="1"/>
  <c r="AG5493" i="1" s="1"/>
  <c r="AE5494" i="1"/>
  <c r="AF5494" i="1" s="1"/>
  <c r="AG5494" i="1" s="1"/>
  <c r="AE5495" i="1"/>
  <c r="AF5495" i="1" s="1"/>
  <c r="AG5495" i="1" s="1"/>
  <c r="AE5496" i="1"/>
  <c r="AF5496" i="1" s="1"/>
  <c r="AG5496" i="1" s="1"/>
  <c r="AE5498" i="1"/>
  <c r="AF5498" i="1" s="1"/>
  <c r="AG5498" i="1" s="1"/>
  <c r="AE5499" i="1"/>
  <c r="AF5499" i="1" s="1"/>
  <c r="AG5499" i="1" s="1"/>
  <c r="AE5500" i="1"/>
  <c r="AF5500" i="1" s="1"/>
  <c r="AG5500" i="1" s="1"/>
  <c r="AE5502" i="1"/>
  <c r="AF5502" i="1" s="1"/>
  <c r="AG5502" i="1" s="1"/>
  <c r="AE5503" i="1"/>
  <c r="AF5503" i="1" s="1"/>
  <c r="AG5503" i="1" s="1"/>
  <c r="AE5504" i="1"/>
  <c r="AF5504" i="1" s="1"/>
  <c r="AG5504" i="1" s="1"/>
  <c r="AE5505" i="1"/>
  <c r="AF5505" i="1" s="1"/>
  <c r="AG5505" i="1" s="1"/>
  <c r="AE5506" i="1"/>
  <c r="AF5506" i="1" s="1"/>
  <c r="AG5506" i="1" s="1"/>
  <c r="AE5507" i="1"/>
  <c r="AF5507" i="1" s="1"/>
  <c r="AG5507" i="1" s="1"/>
  <c r="AE5508" i="1"/>
  <c r="AF5508" i="1" s="1"/>
  <c r="AG5508" i="1" s="1"/>
  <c r="AE5509" i="1"/>
  <c r="AF5509" i="1" s="1"/>
  <c r="AG5509" i="1" s="1"/>
  <c r="AE5510" i="1"/>
  <c r="AF5510" i="1" s="1"/>
  <c r="AG5510" i="1" s="1"/>
  <c r="AE5512" i="1"/>
  <c r="AF5512" i="1" s="1"/>
  <c r="AG5512" i="1" s="1"/>
  <c r="AE5513" i="1"/>
  <c r="AF5513" i="1" s="1"/>
  <c r="AG5513" i="1" s="1"/>
  <c r="AE5514" i="1"/>
  <c r="AF5514" i="1" s="1"/>
  <c r="AG5514" i="1" s="1"/>
  <c r="AE5515" i="1"/>
  <c r="AF5515" i="1" s="1"/>
  <c r="AG5515" i="1" s="1"/>
  <c r="AE5516" i="1"/>
  <c r="AF5516" i="1" s="1"/>
  <c r="AG5516" i="1" s="1"/>
  <c r="AE5518" i="1"/>
  <c r="AF5518" i="1" s="1"/>
  <c r="AG5518" i="1" s="1"/>
  <c r="AE5519" i="1"/>
  <c r="AF5519" i="1" s="1"/>
  <c r="AG5519" i="1" s="1"/>
  <c r="AE5521" i="1"/>
  <c r="AF5521" i="1" s="1"/>
  <c r="AG5521" i="1" s="1"/>
  <c r="AE5522" i="1"/>
  <c r="AF5522" i="1" s="1"/>
  <c r="AG5522" i="1" s="1"/>
  <c r="AE5523" i="1"/>
  <c r="AF5523" i="1" s="1"/>
  <c r="AG5523" i="1" s="1"/>
  <c r="AE5524" i="1"/>
  <c r="AF5524" i="1" s="1"/>
  <c r="AG5524" i="1" s="1"/>
  <c r="AE5525" i="1"/>
  <c r="AF5525" i="1" s="1"/>
  <c r="AG5525" i="1" s="1"/>
  <c r="AE5526" i="1"/>
  <c r="AF5526" i="1" s="1"/>
  <c r="AG5526" i="1" s="1"/>
  <c r="AE5527" i="1"/>
  <c r="AF5527" i="1" s="1"/>
  <c r="AG5527" i="1" s="1"/>
  <c r="AE5528" i="1"/>
  <c r="AF5528" i="1" s="1"/>
  <c r="AG5528" i="1" s="1"/>
  <c r="AE5530" i="1"/>
  <c r="AF5530" i="1" s="1"/>
  <c r="AG5530" i="1" s="1"/>
  <c r="AE5531" i="1"/>
  <c r="AF5531" i="1" s="1"/>
  <c r="AG5531" i="1" s="1"/>
  <c r="AE5532" i="1"/>
  <c r="AF5532" i="1" s="1"/>
  <c r="AG5532" i="1" s="1"/>
  <c r="AE5533" i="1"/>
  <c r="AF5533" i="1" s="1"/>
  <c r="AG5533" i="1" s="1"/>
  <c r="AE5534" i="1"/>
  <c r="AF5534" i="1" s="1"/>
  <c r="AG5534" i="1" s="1"/>
  <c r="AE5535" i="1"/>
  <c r="AF5535" i="1" s="1"/>
  <c r="AG5535" i="1" s="1"/>
  <c r="AE5536" i="1"/>
  <c r="AF5536" i="1" s="1"/>
  <c r="AG5536" i="1" s="1"/>
  <c r="AE5537" i="1"/>
  <c r="AF5537" i="1" s="1"/>
  <c r="AG5537" i="1" s="1"/>
  <c r="AE5538" i="1"/>
  <c r="AF5538" i="1" s="1"/>
  <c r="AG5538" i="1" s="1"/>
  <c r="AE5539" i="1"/>
  <c r="AF5539" i="1" s="1"/>
  <c r="AG5539" i="1" s="1"/>
  <c r="AE5540" i="1"/>
  <c r="AF5540" i="1" s="1"/>
  <c r="AG5540" i="1" s="1"/>
  <c r="AE5541" i="1"/>
  <c r="AF5541" i="1" s="1"/>
  <c r="AG5541" i="1" s="1"/>
  <c r="AE5542" i="1"/>
  <c r="AF5542" i="1" s="1"/>
  <c r="AG5542" i="1" s="1"/>
  <c r="AE5543" i="1"/>
  <c r="AF5543" i="1" s="1"/>
  <c r="AG5543" i="1" s="1"/>
  <c r="AE5544" i="1"/>
  <c r="AF5544" i="1" s="1"/>
  <c r="AG5544" i="1" s="1"/>
  <c r="AE5545" i="1"/>
  <c r="AF5545" i="1" s="1"/>
  <c r="AG5545" i="1" s="1"/>
  <c r="AE5547" i="1"/>
  <c r="AF5547" i="1" s="1"/>
  <c r="AG5547" i="1" s="1"/>
  <c r="AE5549" i="1"/>
  <c r="AF5549" i="1" s="1"/>
  <c r="AG5549" i="1" s="1"/>
  <c r="AE5550" i="1"/>
  <c r="AF5550" i="1" s="1"/>
  <c r="AG5550" i="1" s="1"/>
  <c r="AE5551" i="1"/>
  <c r="AF5551" i="1" s="1"/>
  <c r="AG5551" i="1" s="1"/>
  <c r="AE5552" i="1"/>
  <c r="AF5552" i="1" s="1"/>
  <c r="AG5552" i="1" s="1"/>
  <c r="AE5553" i="1"/>
  <c r="AF5553" i="1" s="1"/>
  <c r="AG5553" i="1" s="1"/>
  <c r="AE5555" i="1"/>
  <c r="AF5555" i="1" s="1"/>
  <c r="AG5555" i="1" s="1"/>
  <c r="AE5556" i="1"/>
  <c r="AF5556" i="1" s="1"/>
  <c r="AG5556" i="1" s="1"/>
  <c r="AE5557" i="1"/>
  <c r="AF5557" i="1" s="1"/>
  <c r="AG5557" i="1" s="1"/>
  <c r="AE5558" i="1"/>
  <c r="AF5558" i="1" s="1"/>
  <c r="AG5558" i="1" s="1"/>
  <c r="AE5559" i="1"/>
  <c r="AF5559" i="1" s="1"/>
  <c r="AG5559" i="1" s="1"/>
  <c r="AE5560" i="1"/>
  <c r="AF5560" i="1" s="1"/>
  <c r="AG5560" i="1" s="1"/>
  <c r="AE5561" i="1"/>
  <c r="AF5561" i="1" s="1"/>
  <c r="AG5561" i="1" s="1"/>
  <c r="AE5563" i="1"/>
  <c r="AF5563" i="1" s="1"/>
  <c r="AG5563" i="1" s="1"/>
  <c r="AE5564" i="1"/>
  <c r="AF5564" i="1" s="1"/>
  <c r="AG5564" i="1" s="1"/>
  <c r="AE5565" i="1"/>
  <c r="AF5565" i="1" s="1"/>
  <c r="AG5565" i="1" s="1"/>
  <c r="AE5566" i="1"/>
  <c r="AF5566" i="1" s="1"/>
  <c r="AG5566" i="1" s="1"/>
  <c r="AE5567" i="1"/>
  <c r="AF5567" i="1" s="1"/>
  <c r="AG5567" i="1" s="1"/>
  <c r="AE5569" i="1"/>
  <c r="AF5569" i="1" s="1"/>
  <c r="AG5569" i="1" s="1"/>
  <c r="AE5570" i="1"/>
  <c r="AF5570" i="1" s="1"/>
  <c r="AG5570" i="1" s="1"/>
  <c r="AE5571" i="1"/>
  <c r="AF5571" i="1" s="1"/>
  <c r="AG5571" i="1" s="1"/>
  <c r="AE5572" i="1"/>
  <c r="AF5572" i="1" s="1"/>
  <c r="AG5572" i="1" s="1"/>
  <c r="AE5573" i="1"/>
  <c r="AF5573" i="1" s="1"/>
  <c r="AG5573" i="1" s="1"/>
  <c r="AE5574" i="1"/>
  <c r="AF5574" i="1" s="1"/>
  <c r="AG5574" i="1" s="1"/>
  <c r="AE5575" i="1"/>
  <c r="AF5575" i="1" s="1"/>
  <c r="AG5575" i="1" s="1"/>
  <c r="AE5576" i="1"/>
  <c r="AF5576" i="1" s="1"/>
  <c r="AG5576" i="1" s="1"/>
  <c r="AE5577" i="1"/>
  <c r="AF5577" i="1" s="1"/>
  <c r="AG5577" i="1" s="1"/>
  <c r="AE5578" i="1"/>
  <c r="AF5578" i="1" s="1"/>
  <c r="AG5578" i="1" s="1"/>
  <c r="AE5579" i="1"/>
  <c r="AF5579" i="1" s="1"/>
  <c r="AG5579" i="1" s="1"/>
  <c r="AE5580" i="1"/>
  <c r="AF5580" i="1" s="1"/>
  <c r="AG5580" i="1" s="1"/>
  <c r="AE5581" i="1"/>
  <c r="AF5581" i="1" s="1"/>
  <c r="AG5581" i="1" s="1"/>
  <c r="AE5582" i="1"/>
  <c r="AF5582" i="1" s="1"/>
  <c r="AG5582" i="1" s="1"/>
  <c r="AE5584" i="1"/>
  <c r="AF5584" i="1" s="1"/>
  <c r="AG5584" i="1" s="1"/>
  <c r="AE5585" i="1"/>
  <c r="AF5585" i="1" s="1"/>
  <c r="AG5585" i="1" s="1"/>
  <c r="AE5586" i="1"/>
  <c r="AF5586" i="1" s="1"/>
  <c r="AG5586" i="1" s="1"/>
  <c r="AE5587" i="1"/>
  <c r="AF5587" i="1" s="1"/>
  <c r="AG5587" i="1" s="1"/>
  <c r="AE5588" i="1"/>
  <c r="AF5588" i="1" s="1"/>
  <c r="AG5588" i="1" s="1"/>
  <c r="AE5589" i="1"/>
  <c r="AF5589" i="1" s="1"/>
  <c r="AG5589" i="1" s="1"/>
  <c r="AE5590" i="1"/>
  <c r="AF5590" i="1" s="1"/>
  <c r="AG5590" i="1" s="1"/>
  <c r="AE5591" i="1"/>
  <c r="AF5591" i="1" s="1"/>
  <c r="AG5591" i="1" s="1"/>
  <c r="AE5592" i="1"/>
  <c r="AF5592" i="1" s="1"/>
  <c r="AG5592" i="1" s="1"/>
  <c r="AE5593" i="1"/>
  <c r="AF5593" i="1" s="1"/>
  <c r="AG5593" i="1" s="1"/>
  <c r="AE5596" i="1"/>
  <c r="AF5596" i="1" s="1"/>
  <c r="AG5596" i="1" s="1"/>
  <c r="AE5597" i="1"/>
  <c r="AF5597" i="1" s="1"/>
  <c r="AG5597" i="1" s="1"/>
  <c r="AE5598" i="1"/>
  <c r="AF5598" i="1" s="1"/>
  <c r="AG5598" i="1" s="1"/>
  <c r="AE5599" i="1"/>
  <c r="AF5599" i="1" s="1"/>
  <c r="AG5599" i="1" s="1"/>
  <c r="AE5600" i="1"/>
  <c r="AF5600" i="1" s="1"/>
  <c r="AG5600" i="1" s="1"/>
  <c r="AE5601" i="1"/>
  <c r="AF5601" i="1" s="1"/>
  <c r="AG5601" i="1" s="1"/>
  <c r="AE5602" i="1"/>
  <c r="AF5602" i="1" s="1"/>
  <c r="AG5602" i="1" s="1"/>
  <c r="AE5603" i="1"/>
  <c r="AF5603" i="1" s="1"/>
  <c r="AG5603" i="1" s="1"/>
  <c r="AE5604" i="1"/>
  <c r="AF5604" i="1" s="1"/>
  <c r="AG5604" i="1" s="1"/>
  <c r="AE5605" i="1"/>
  <c r="AF5605" i="1" s="1"/>
  <c r="AG5605" i="1" s="1"/>
  <c r="AE5606" i="1"/>
  <c r="AF5606" i="1" s="1"/>
  <c r="AG5606" i="1" s="1"/>
  <c r="AE5607" i="1"/>
  <c r="AF5607" i="1" s="1"/>
  <c r="AG5607" i="1" s="1"/>
  <c r="AE5608" i="1"/>
  <c r="AF5608" i="1" s="1"/>
  <c r="AG5608" i="1" s="1"/>
  <c r="AE5609" i="1"/>
  <c r="AF5609" i="1" s="1"/>
  <c r="AG5609" i="1" s="1"/>
  <c r="AE5610" i="1"/>
  <c r="AF5610" i="1" s="1"/>
  <c r="AG5610" i="1" s="1"/>
  <c r="AE5611" i="1"/>
  <c r="AF5611" i="1" s="1"/>
  <c r="AG5611" i="1" s="1"/>
  <c r="AE5612" i="1"/>
  <c r="AF5612" i="1" s="1"/>
  <c r="AG5612" i="1" s="1"/>
  <c r="AE5613" i="1"/>
  <c r="AF5613" i="1" s="1"/>
  <c r="AG5613" i="1" s="1"/>
  <c r="AE5614" i="1"/>
  <c r="AF5614" i="1" s="1"/>
  <c r="AG5614" i="1" s="1"/>
  <c r="AE5615" i="1"/>
  <c r="AF5615" i="1" s="1"/>
  <c r="AG5615" i="1" s="1"/>
  <c r="AE5616" i="1"/>
  <c r="AF5616" i="1" s="1"/>
  <c r="AG5616" i="1" s="1"/>
  <c r="AE5617" i="1"/>
  <c r="AF5617" i="1" s="1"/>
  <c r="AG5617" i="1" s="1"/>
  <c r="AE5618" i="1"/>
  <c r="AF5618" i="1" s="1"/>
  <c r="AG5618" i="1" s="1"/>
  <c r="AE5619" i="1"/>
  <c r="AF5619" i="1" s="1"/>
  <c r="AG5619" i="1" s="1"/>
  <c r="AE5620" i="1"/>
  <c r="AF5620" i="1" s="1"/>
  <c r="AG5620" i="1" s="1"/>
  <c r="AE5621" i="1"/>
  <c r="AF5621" i="1" s="1"/>
  <c r="AG5621" i="1" s="1"/>
  <c r="AE5622" i="1"/>
  <c r="AF5622" i="1" s="1"/>
  <c r="AG5622" i="1" s="1"/>
  <c r="AE5624" i="1"/>
  <c r="AF5624" i="1" s="1"/>
  <c r="AG5624" i="1" s="1"/>
  <c r="AE5625" i="1"/>
  <c r="AF5625" i="1" s="1"/>
  <c r="AG5625" i="1" s="1"/>
  <c r="AE5626" i="1"/>
  <c r="AF5626" i="1" s="1"/>
  <c r="AG5626" i="1" s="1"/>
  <c r="AE5627" i="1"/>
  <c r="AF5627" i="1" s="1"/>
  <c r="AG5627" i="1" s="1"/>
  <c r="AE5628" i="1"/>
  <c r="AF5628" i="1" s="1"/>
  <c r="AG5628" i="1" s="1"/>
  <c r="AE5630" i="1"/>
  <c r="AF5630" i="1" s="1"/>
  <c r="AG5630" i="1" s="1"/>
  <c r="AE5631" i="1"/>
  <c r="AF5631" i="1" s="1"/>
  <c r="AG5631" i="1" s="1"/>
  <c r="AE5632" i="1"/>
  <c r="AF5632" i="1" s="1"/>
  <c r="AG5632" i="1" s="1"/>
  <c r="AE5633" i="1"/>
  <c r="AF5633" i="1" s="1"/>
  <c r="AG5633" i="1" s="1"/>
  <c r="AE5635" i="1"/>
  <c r="AF5635" i="1" s="1"/>
  <c r="AG5635" i="1" s="1"/>
  <c r="AE5637" i="1"/>
  <c r="AF5637" i="1" s="1"/>
  <c r="AG5637" i="1" s="1"/>
  <c r="AE5639" i="1"/>
  <c r="AF5639" i="1" s="1"/>
  <c r="AG5639" i="1" s="1"/>
  <c r="AE5640" i="1"/>
  <c r="AF5640" i="1" s="1"/>
  <c r="AG5640" i="1" s="1"/>
  <c r="AE5641" i="1"/>
  <c r="AF5641" i="1" s="1"/>
  <c r="AG5641" i="1" s="1"/>
  <c r="AE5642" i="1"/>
  <c r="AF5642" i="1" s="1"/>
  <c r="AG5642" i="1" s="1"/>
  <c r="AE5643" i="1"/>
  <c r="AF5643" i="1" s="1"/>
  <c r="AG5643" i="1" s="1"/>
  <c r="AE5644" i="1"/>
  <c r="AF5644" i="1" s="1"/>
  <c r="AG5644" i="1" s="1"/>
  <c r="AE5645" i="1"/>
  <c r="AF5645" i="1" s="1"/>
  <c r="AG5645" i="1" s="1"/>
  <c r="AE5648" i="1"/>
  <c r="AF5648" i="1" s="1"/>
  <c r="AG5648" i="1" s="1"/>
  <c r="AE5650" i="1"/>
  <c r="AF5650" i="1" s="1"/>
  <c r="AG5650" i="1" s="1"/>
  <c r="AE5651" i="1"/>
  <c r="AF5651" i="1" s="1"/>
  <c r="AG5651" i="1" s="1"/>
  <c r="AE5652" i="1"/>
  <c r="AF5652" i="1" s="1"/>
  <c r="AG5652" i="1" s="1"/>
  <c r="AE5654" i="1"/>
  <c r="AF5654" i="1" s="1"/>
  <c r="AG5654" i="1" s="1"/>
  <c r="AE5655" i="1"/>
  <c r="AF5655" i="1" s="1"/>
  <c r="AG5655" i="1" s="1"/>
  <c r="AE5656" i="1"/>
  <c r="AF5656" i="1" s="1"/>
  <c r="AG5656" i="1" s="1"/>
  <c r="AE5657" i="1"/>
  <c r="AF5657" i="1" s="1"/>
  <c r="AG5657" i="1" s="1"/>
  <c r="AE5658" i="1"/>
  <c r="AF5658" i="1" s="1"/>
  <c r="AG5658" i="1" s="1"/>
  <c r="AE5659" i="1"/>
  <c r="AF5659" i="1" s="1"/>
  <c r="AG5659" i="1" s="1"/>
  <c r="AE5660" i="1"/>
  <c r="AF5660" i="1" s="1"/>
  <c r="AG5660" i="1" s="1"/>
  <c r="AE5661" i="1"/>
  <c r="AF5661" i="1" s="1"/>
  <c r="AG5661" i="1" s="1"/>
  <c r="AE5662" i="1"/>
  <c r="AF5662" i="1" s="1"/>
  <c r="AG5662" i="1" s="1"/>
  <c r="AE5663" i="1"/>
  <c r="AF5663" i="1" s="1"/>
  <c r="AG5663" i="1" s="1"/>
  <c r="AE5664" i="1"/>
  <c r="AF5664" i="1" s="1"/>
  <c r="AG5664" i="1" s="1"/>
  <c r="AE5665" i="1"/>
  <c r="AF5665" i="1" s="1"/>
  <c r="AG5665" i="1" s="1"/>
  <c r="AE5666" i="1"/>
  <c r="AF5666" i="1" s="1"/>
  <c r="AG5666" i="1" s="1"/>
  <c r="AE5668" i="1"/>
  <c r="AF5668" i="1" s="1"/>
  <c r="AG5668" i="1" s="1"/>
  <c r="AE5669" i="1"/>
  <c r="AF5669" i="1" s="1"/>
  <c r="AG5669" i="1" s="1"/>
  <c r="AE5670" i="1"/>
  <c r="AF5670" i="1" s="1"/>
  <c r="AG5670" i="1" s="1"/>
  <c r="AE5673" i="1"/>
  <c r="AF5673" i="1" s="1"/>
  <c r="AG5673" i="1" s="1"/>
  <c r="AE5674" i="1"/>
  <c r="AF5674" i="1" s="1"/>
  <c r="AG5674" i="1" s="1"/>
  <c r="AE5675" i="1"/>
  <c r="AF5675" i="1" s="1"/>
  <c r="AG5675" i="1" s="1"/>
  <c r="AE5676" i="1"/>
  <c r="AF5676" i="1" s="1"/>
  <c r="AG5676" i="1" s="1"/>
  <c r="AE5678" i="1"/>
  <c r="AF5678" i="1" s="1"/>
  <c r="AG5678" i="1" s="1"/>
  <c r="AE5679" i="1"/>
  <c r="AF5679" i="1" s="1"/>
  <c r="AG5679" i="1" s="1"/>
  <c r="AE5680" i="1"/>
  <c r="AF5680" i="1" s="1"/>
  <c r="AG5680" i="1" s="1"/>
  <c r="AE5681" i="1"/>
  <c r="AF5681" i="1" s="1"/>
  <c r="AG5681" i="1" s="1"/>
  <c r="AE5682" i="1"/>
  <c r="AF5682" i="1" s="1"/>
  <c r="AG5682" i="1" s="1"/>
  <c r="AE5683" i="1"/>
  <c r="AF5683" i="1" s="1"/>
  <c r="AG5683" i="1" s="1"/>
  <c r="AE5684" i="1"/>
  <c r="AF5684" i="1" s="1"/>
  <c r="AG5684" i="1" s="1"/>
  <c r="AE5685" i="1"/>
  <c r="AF5685" i="1" s="1"/>
  <c r="AG5685" i="1" s="1"/>
  <c r="AE5687" i="1"/>
  <c r="AF5687" i="1" s="1"/>
  <c r="AG5687" i="1" s="1"/>
  <c r="AE5688" i="1"/>
  <c r="AF5688" i="1" s="1"/>
  <c r="AG5688" i="1" s="1"/>
  <c r="AE5690" i="1"/>
  <c r="AF5690" i="1" s="1"/>
  <c r="AG5690" i="1" s="1"/>
  <c r="AE5691" i="1"/>
  <c r="AF5691" i="1" s="1"/>
  <c r="AG5691" i="1" s="1"/>
  <c r="AE5692" i="1"/>
  <c r="AF5692" i="1" s="1"/>
  <c r="AG5692" i="1" s="1"/>
  <c r="AE5694" i="1"/>
  <c r="AF5694" i="1" s="1"/>
  <c r="AG5694" i="1" s="1"/>
  <c r="AE5695" i="1"/>
  <c r="AF5695" i="1" s="1"/>
  <c r="AG5695" i="1" s="1"/>
  <c r="AE5696" i="1"/>
  <c r="AF5696" i="1" s="1"/>
  <c r="AG5696" i="1" s="1"/>
  <c r="AE5697" i="1"/>
  <c r="AF5697" i="1" s="1"/>
  <c r="AG5697" i="1" s="1"/>
  <c r="AE5699" i="1"/>
  <c r="AF5699" i="1" s="1"/>
  <c r="AG5699" i="1" s="1"/>
  <c r="AE5700" i="1"/>
  <c r="AF5700" i="1" s="1"/>
  <c r="AG5700" i="1" s="1"/>
  <c r="AE5701" i="1"/>
  <c r="AF5701" i="1" s="1"/>
  <c r="AG5701" i="1" s="1"/>
  <c r="AE5702" i="1"/>
  <c r="AF5702" i="1" s="1"/>
  <c r="AG5702" i="1" s="1"/>
  <c r="AE5703" i="1"/>
  <c r="AF5703" i="1" s="1"/>
  <c r="AG5703" i="1" s="1"/>
  <c r="AE5704" i="1"/>
  <c r="AF5704" i="1" s="1"/>
  <c r="AG5704" i="1" s="1"/>
  <c r="AE5705" i="1"/>
  <c r="AF5705" i="1" s="1"/>
  <c r="AG5705" i="1" s="1"/>
  <c r="AE5706" i="1"/>
  <c r="AF5706" i="1" s="1"/>
  <c r="AG5706" i="1" s="1"/>
  <c r="AE5709" i="1"/>
  <c r="AF5709" i="1" s="1"/>
  <c r="AG5709" i="1" s="1"/>
  <c r="AE5710" i="1"/>
  <c r="AF5710" i="1" s="1"/>
  <c r="AG5710" i="1" s="1"/>
  <c r="AE5712" i="1"/>
  <c r="AF5712" i="1" s="1"/>
  <c r="AG5712" i="1" s="1"/>
  <c r="AE5713" i="1"/>
  <c r="AF5713" i="1" s="1"/>
  <c r="AG5713" i="1" s="1"/>
  <c r="AE5714" i="1"/>
  <c r="AF5714" i="1" s="1"/>
  <c r="AG5714" i="1" s="1"/>
  <c r="AE5715" i="1"/>
  <c r="AF5715" i="1" s="1"/>
  <c r="AG5715" i="1" s="1"/>
  <c r="AE5716" i="1"/>
  <c r="AF5716" i="1" s="1"/>
  <c r="AG5716" i="1" s="1"/>
  <c r="AE5717" i="1"/>
  <c r="AF5717" i="1" s="1"/>
  <c r="AG5717" i="1" s="1"/>
  <c r="AE5718" i="1"/>
  <c r="AF5718" i="1" s="1"/>
  <c r="AG5718" i="1" s="1"/>
  <c r="AE2" i="1"/>
  <c r="AF2" i="1" s="1"/>
  <c r="AG2" i="1" s="1"/>
  <c r="AC2" i="1" l="1"/>
  <c r="AA68" i="1" l="1"/>
  <c r="AA303" i="1"/>
  <c r="AA389" i="1"/>
  <c r="AA430" i="1"/>
  <c r="AA565" i="1"/>
  <c r="AA636" i="1"/>
  <c r="AA760" i="1"/>
  <c r="AA770" i="1"/>
  <c r="AA810" i="1"/>
  <c r="AA867" i="1"/>
  <c r="AA1144" i="1"/>
  <c r="AA1220" i="1"/>
  <c r="AA1356" i="1"/>
  <c r="AA1482" i="1"/>
  <c r="AA1595" i="1"/>
  <c r="AA1862" i="1"/>
  <c r="AA1923" i="1"/>
  <c r="AA1980" i="1"/>
  <c r="AA2034" i="1"/>
  <c r="AA2148" i="1"/>
  <c r="AA2544" i="1"/>
  <c r="AA2565" i="1"/>
  <c r="AA2601" i="1"/>
  <c r="AA2767" i="1"/>
  <c r="AA2802" i="1"/>
  <c r="AA2926" i="1"/>
  <c r="AA3111" i="1"/>
  <c r="AA3153" i="1"/>
  <c r="AA3217" i="1"/>
  <c r="AA3235" i="1"/>
  <c r="AA3324" i="1"/>
  <c r="AA3527" i="1"/>
  <c r="AA3630" i="1"/>
  <c r="AA3643" i="1"/>
  <c r="AA3685" i="1"/>
  <c r="AA3750" i="1"/>
  <c r="AA3775" i="1"/>
  <c r="AA3894" i="1"/>
  <c r="AA3970" i="1"/>
  <c r="AA4214" i="1"/>
  <c r="AA4383" i="1"/>
  <c r="AA4411" i="1"/>
  <c r="AA4736" i="1"/>
  <c r="AA4822" i="1"/>
  <c r="AA5082" i="1"/>
  <c r="AA5089" i="1"/>
  <c r="AA5121" i="1"/>
  <c r="AA5163" i="1"/>
  <c r="AA5259" i="1"/>
  <c r="AA5326" i="1"/>
  <c r="AA5346" i="1"/>
  <c r="AA5469" i="1"/>
  <c r="AA5503" i="1"/>
  <c r="AA5687" i="1"/>
  <c r="AA7" i="1"/>
  <c r="AA8" i="1"/>
  <c r="AA9" i="1"/>
  <c r="AA10" i="1"/>
  <c r="AA12" i="1"/>
  <c r="AA14" i="1"/>
  <c r="AA15" i="1"/>
  <c r="AA16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1" i="1"/>
  <c r="AA32" i="1"/>
  <c r="AA33" i="1"/>
  <c r="AA34" i="1"/>
  <c r="AA35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9" i="1"/>
  <c r="AA70" i="1"/>
  <c r="AA71" i="1"/>
  <c r="AA72" i="1"/>
  <c r="AA73" i="1"/>
  <c r="AA74" i="1"/>
  <c r="AA75" i="1"/>
  <c r="AA77" i="1"/>
  <c r="AA78" i="1"/>
  <c r="AA80" i="1"/>
  <c r="AA81" i="1"/>
  <c r="AA82" i="1"/>
  <c r="AA83" i="1"/>
  <c r="AA84" i="1"/>
  <c r="AA85" i="1"/>
  <c r="AA87" i="1"/>
  <c r="AA89" i="1"/>
  <c r="AA90" i="1"/>
  <c r="AA91" i="1"/>
  <c r="AA92" i="1"/>
  <c r="AA93" i="1"/>
  <c r="AA94" i="1"/>
  <c r="AA95" i="1"/>
  <c r="AA96" i="1"/>
  <c r="AA97" i="1"/>
  <c r="AA98" i="1"/>
  <c r="AA100" i="1"/>
  <c r="AA101" i="1"/>
  <c r="AA102" i="1"/>
  <c r="AA103" i="1"/>
  <c r="AA106" i="1"/>
  <c r="AA107" i="1"/>
  <c r="AA108" i="1"/>
  <c r="AA109" i="1"/>
  <c r="AA110" i="1"/>
  <c r="AA111" i="1"/>
  <c r="AA112" i="1"/>
  <c r="AA113" i="1"/>
  <c r="AA114" i="1"/>
  <c r="AA115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1" i="1"/>
  <c r="AA132" i="1"/>
  <c r="AA133" i="1"/>
  <c r="AA134" i="1"/>
  <c r="AA135" i="1"/>
  <c r="AA136" i="1"/>
  <c r="AA137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4" i="1"/>
  <c r="AA166" i="1"/>
  <c r="AA167" i="1"/>
  <c r="AA168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6" i="1"/>
  <c r="AA187" i="1"/>
  <c r="AA188" i="1"/>
  <c r="AA189" i="1"/>
  <c r="AA190" i="1"/>
  <c r="AA191" i="1"/>
  <c r="AA192" i="1"/>
  <c r="AA193" i="1"/>
  <c r="AA194" i="1"/>
  <c r="AA196" i="1"/>
  <c r="AA197" i="1"/>
  <c r="AA198" i="1"/>
  <c r="AA199" i="1"/>
  <c r="AA201" i="1"/>
  <c r="AA202" i="1"/>
  <c r="AA203" i="1"/>
  <c r="AA204" i="1"/>
  <c r="AA205" i="1"/>
  <c r="AA206" i="1"/>
  <c r="AA207" i="1"/>
  <c r="AA208" i="1"/>
  <c r="AA209" i="1"/>
  <c r="AA210" i="1"/>
  <c r="AA212" i="1"/>
  <c r="AA215" i="1"/>
  <c r="AA216" i="1"/>
  <c r="AA217" i="1"/>
  <c r="AA218" i="1"/>
  <c r="AA219" i="1"/>
  <c r="AA220" i="1"/>
  <c r="AA221" i="1"/>
  <c r="AA223" i="1"/>
  <c r="AA224" i="1"/>
  <c r="AA226" i="1"/>
  <c r="AA229" i="1"/>
  <c r="AA230" i="1"/>
  <c r="AA231" i="1"/>
  <c r="AA233" i="1"/>
  <c r="AA234" i="1"/>
  <c r="AA235" i="1"/>
  <c r="AA236" i="1"/>
  <c r="AA237" i="1"/>
  <c r="AA238" i="1"/>
  <c r="AA239" i="1"/>
  <c r="AA240" i="1"/>
  <c r="AA241" i="1"/>
  <c r="AA242" i="1"/>
  <c r="AA244" i="1"/>
  <c r="AA245" i="1"/>
  <c r="AA246" i="1"/>
  <c r="AA247" i="1"/>
  <c r="AA248" i="1"/>
  <c r="AA251" i="1"/>
  <c r="AA252" i="1"/>
  <c r="AA253" i="1"/>
  <c r="AA254" i="1"/>
  <c r="AA256" i="1"/>
  <c r="AA257" i="1"/>
  <c r="AA258" i="1"/>
  <c r="AA259" i="1"/>
  <c r="AA260" i="1"/>
  <c r="AA261" i="1"/>
  <c r="AA262" i="1"/>
  <c r="AA264" i="1"/>
  <c r="AA268" i="1"/>
  <c r="AA270" i="1"/>
  <c r="AA271" i="1"/>
  <c r="AA273" i="1"/>
  <c r="AA274" i="1"/>
  <c r="AA276" i="1"/>
  <c r="AA279" i="1"/>
  <c r="AA280" i="1"/>
  <c r="AA281" i="1"/>
  <c r="AA282" i="1"/>
  <c r="AA283" i="1"/>
  <c r="AA284" i="1"/>
  <c r="AA285" i="1"/>
  <c r="AA287" i="1"/>
  <c r="AA288" i="1"/>
  <c r="AA289" i="1"/>
  <c r="AA290" i="1"/>
  <c r="AA292" i="1"/>
  <c r="AA293" i="1"/>
  <c r="AA294" i="1"/>
  <c r="AA295" i="1"/>
  <c r="AA296" i="1"/>
  <c r="AA297" i="1"/>
  <c r="AA298" i="1"/>
  <c r="AA299" i="1"/>
  <c r="AA300" i="1"/>
  <c r="AA301" i="1"/>
  <c r="AA302" i="1"/>
  <c r="AA304" i="1"/>
  <c r="AA305" i="1"/>
  <c r="AA307" i="1"/>
  <c r="AA308" i="1"/>
  <c r="AA309" i="1"/>
  <c r="AA310" i="1"/>
  <c r="AA311" i="1"/>
  <c r="AA312" i="1"/>
  <c r="AA313" i="1"/>
  <c r="AA315" i="1"/>
  <c r="AA316" i="1"/>
  <c r="AA317" i="1"/>
  <c r="AA319" i="1"/>
  <c r="AA320" i="1"/>
  <c r="AA322" i="1"/>
  <c r="AA323" i="1"/>
  <c r="AA324" i="1"/>
  <c r="AA325" i="1"/>
  <c r="AA326" i="1"/>
  <c r="AA327" i="1"/>
  <c r="AA328" i="1"/>
  <c r="AA330" i="1"/>
  <c r="AA331" i="1"/>
  <c r="AA332" i="1"/>
  <c r="AA333" i="1"/>
  <c r="AA334" i="1"/>
  <c r="AA336" i="1"/>
  <c r="AA337" i="1"/>
  <c r="AA339" i="1"/>
  <c r="AA340" i="1"/>
  <c r="AA343" i="1"/>
  <c r="AA344" i="1"/>
  <c r="AA345" i="1"/>
  <c r="AA347" i="1"/>
  <c r="AA348" i="1"/>
  <c r="AA349" i="1"/>
  <c r="AA350" i="1"/>
  <c r="AA351" i="1"/>
  <c r="AA352" i="1"/>
  <c r="AA353" i="1"/>
  <c r="AA354" i="1"/>
  <c r="AA355" i="1"/>
  <c r="AA357" i="1"/>
  <c r="AA358" i="1"/>
  <c r="AA359" i="1"/>
  <c r="AA360" i="1"/>
  <c r="AA361" i="1"/>
  <c r="AA363" i="1"/>
  <c r="AA364" i="1"/>
  <c r="AA365" i="1"/>
  <c r="AA367" i="1"/>
  <c r="AA368" i="1"/>
  <c r="AA369" i="1"/>
  <c r="AA370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90" i="1"/>
  <c r="AA391" i="1"/>
  <c r="AA393" i="1"/>
  <c r="AA394" i="1"/>
  <c r="AA395" i="1"/>
  <c r="AA396" i="1"/>
  <c r="AA401" i="1"/>
  <c r="AA402" i="1"/>
  <c r="AA403" i="1"/>
  <c r="AA404" i="1"/>
  <c r="AA406" i="1"/>
  <c r="AA408" i="1"/>
  <c r="AA409" i="1"/>
  <c r="AA410" i="1"/>
  <c r="AA411" i="1"/>
  <c r="AA412" i="1"/>
  <c r="AA413" i="1"/>
  <c r="AA414" i="1"/>
  <c r="AA415" i="1"/>
  <c r="AA416" i="1"/>
  <c r="AA417" i="1"/>
  <c r="AA419" i="1"/>
  <c r="AA420" i="1"/>
  <c r="AA421" i="1"/>
  <c r="AA422" i="1"/>
  <c r="AA423" i="1"/>
  <c r="AA424" i="1"/>
  <c r="AA425" i="1"/>
  <c r="AA427" i="1"/>
  <c r="AA428" i="1"/>
  <c r="AA429" i="1"/>
  <c r="AA431" i="1"/>
  <c r="AA432" i="1"/>
  <c r="AA434" i="1"/>
  <c r="AA435" i="1"/>
  <c r="AA436" i="1"/>
  <c r="AA437" i="1"/>
  <c r="AA438" i="1"/>
  <c r="AA439" i="1"/>
  <c r="AA440" i="1"/>
  <c r="AA442" i="1"/>
  <c r="AA443" i="1"/>
  <c r="AA444" i="1"/>
  <c r="AA445" i="1"/>
  <c r="AA447" i="1"/>
  <c r="AA448" i="1"/>
  <c r="AA449" i="1"/>
  <c r="AA450" i="1"/>
  <c r="AA451" i="1"/>
  <c r="AA452" i="1"/>
  <c r="AA453" i="1"/>
  <c r="AA454" i="1"/>
  <c r="AA455" i="1"/>
  <c r="AA458" i="1"/>
  <c r="AA459" i="1"/>
  <c r="AA460" i="1"/>
  <c r="AA461" i="1"/>
  <c r="AA463" i="1"/>
  <c r="AA465" i="1"/>
  <c r="AA466" i="1"/>
  <c r="AA467" i="1"/>
  <c r="AA469" i="1"/>
  <c r="AA470" i="1"/>
  <c r="AA472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7" i="1"/>
  <c r="AA508" i="1"/>
  <c r="AA509" i="1"/>
  <c r="AA510" i="1"/>
  <c r="AA511" i="1"/>
  <c r="AA512" i="1"/>
  <c r="AA515" i="1"/>
  <c r="AA516" i="1"/>
  <c r="AA518" i="1"/>
  <c r="AA519" i="1"/>
  <c r="AA520" i="1"/>
  <c r="AA521" i="1"/>
  <c r="AA522" i="1"/>
  <c r="AA523" i="1"/>
  <c r="AA524" i="1"/>
  <c r="AA525" i="1"/>
  <c r="AA527" i="1"/>
  <c r="AA528" i="1"/>
  <c r="AA530" i="1"/>
  <c r="AA531" i="1"/>
  <c r="AA532" i="1"/>
  <c r="AA534" i="1"/>
  <c r="AA535" i="1"/>
  <c r="AA536" i="1"/>
  <c r="AA537" i="1"/>
  <c r="AA538" i="1"/>
  <c r="AA539" i="1"/>
  <c r="AA540" i="1"/>
  <c r="AA541" i="1"/>
  <c r="AA542" i="1"/>
  <c r="AA543" i="1"/>
  <c r="AA544" i="1"/>
  <c r="AA549" i="1"/>
  <c r="AA550" i="1"/>
  <c r="AA551" i="1"/>
  <c r="AA552" i="1"/>
  <c r="AA553" i="1"/>
  <c r="AA554" i="1"/>
  <c r="AA557" i="1"/>
  <c r="AA558" i="1"/>
  <c r="AA559" i="1"/>
  <c r="AA560" i="1"/>
  <c r="AA561" i="1"/>
  <c r="AA562" i="1"/>
  <c r="AA563" i="1"/>
  <c r="AA564" i="1"/>
  <c r="AA566" i="1"/>
  <c r="AA567" i="1"/>
  <c r="AA568" i="1"/>
  <c r="AA569" i="1"/>
  <c r="AA570" i="1"/>
  <c r="AA572" i="1"/>
  <c r="AA573" i="1"/>
  <c r="AA574" i="1"/>
  <c r="AA576" i="1"/>
  <c r="AA577" i="1"/>
  <c r="AA579" i="1"/>
  <c r="AA580" i="1"/>
  <c r="AA581" i="1"/>
  <c r="AA583" i="1"/>
  <c r="AA585" i="1"/>
  <c r="AA586" i="1"/>
  <c r="AA587" i="1"/>
  <c r="AA588" i="1"/>
  <c r="AA589" i="1"/>
  <c r="AA591" i="1"/>
  <c r="AA592" i="1"/>
  <c r="AA594" i="1"/>
  <c r="AA595" i="1"/>
  <c r="AA596" i="1"/>
  <c r="AA597" i="1"/>
  <c r="AA598" i="1"/>
  <c r="AA599" i="1"/>
  <c r="AA600" i="1"/>
  <c r="AA601" i="1"/>
  <c r="AA602" i="1"/>
  <c r="AA604" i="1"/>
  <c r="AA605" i="1"/>
  <c r="AA608" i="1"/>
  <c r="AA609" i="1"/>
  <c r="AA610" i="1"/>
  <c r="AA611" i="1"/>
  <c r="AA612" i="1"/>
  <c r="AA613" i="1"/>
  <c r="AA616" i="1"/>
  <c r="AA617" i="1"/>
  <c r="AA619" i="1"/>
  <c r="AA620" i="1"/>
  <c r="AA621" i="1"/>
  <c r="AA622" i="1"/>
  <c r="AA624" i="1"/>
  <c r="AA627" i="1"/>
  <c r="AA628" i="1"/>
  <c r="AA629" i="1"/>
  <c r="AA633" i="1"/>
  <c r="AA634" i="1"/>
  <c r="AA635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6" i="1"/>
  <c r="AA657" i="1"/>
  <c r="AA658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9" i="1"/>
  <c r="AA680" i="1"/>
  <c r="AA681" i="1"/>
  <c r="AA682" i="1"/>
  <c r="AA683" i="1"/>
  <c r="AA684" i="1"/>
  <c r="AA685" i="1"/>
  <c r="AA686" i="1"/>
  <c r="AA687" i="1"/>
  <c r="AA689" i="1"/>
  <c r="AA690" i="1"/>
  <c r="AA691" i="1"/>
  <c r="AA693" i="1"/>
  <c r="AA694" i="1"/>
  <c r="AA695" i="1"/>
  <c r="AA696" i="1"/>
  <c r="AA698" i="1"/>
  <c r="AA699" i="1"/>
  <c r="AA700" i="1"/>
  <c r="AA701" i="1"/>
  <c r="AA702" i="1"/>
  <c r="AA703" i="1"/>
  <c r="AA704" i="1"/>
  <c r="AA705" i="1"/>
  <c r="AA707" i="1"/>
  <c r="AA708" i="1"/>
  <c r="AA710" i="1"/>
  <c r="AA711" i="1"/>
  <c r="AA712" i="1"/>
  <c r="AA713" i="1"/>
  <c r="AA714" i="1"/>
  <c r="AA715" i="1"/>
  <c r="AA716" i="1"/>
  <c r="AA717" i="1"/>
  <c r="AA720" i="1"/>
  <c r="AA721" i="1"/>
  <c r="AA723" i="1"/>
  <c r="AA724" i="1"/>
  <c r="AA725" i="1"/>
  <c r="AA726" i="1"/>
  <c r="AA727" i="1"/>
  <c r="AA728" i="1"/>
  <c r="AA729" i="1"/>
  <c r="AA730" i="1"/>
  <c r="AA731" i="1"/>
  <c r="AA732" i="1"/>
  <c r="AA733" i="1"/>
  <c r="AA735" i="1"/>
  <c r="AA736" i="1"/>
  <c r="AA737" i="1"/>
  <c r="AA738" i="1"/>
  <c r="AA739" i="1"/>
  <c r="AA741" i="1"/>
  <c r="AA742" i="1"/>
  <c r="AA743" i="1"/>
  <c r="AA744" i="1"/>
  <c r="AA745" i="1"/>
  <c r="AA748" i="1"/>
  <c r="AA749" i="1"/>
  <c r="AA750" i="1"/>
  <c r="AA752" i="1"/>
  <c r="AA755" i="1"/>
  <c r="AA756" i="1"/>
  <c r="AA757" i="1"/>
  <c r="AA759" i="1"/>
  <c r="AA761" i="1"/>
  <c r="AA763" i="1"/>
  <c r="AA764" i="1"/>
  <c r="AA765" i="1"/>
  <c r="AA766" i="1"/>
  <c r="AA767" i="1"/>
  <c r="AA768" i="1"/>
  <c r="AA769" i="1"/>
  <c r="AA771" i="1"/>
  <c r="AA773" i="1"/>
  <c r="AA774" i="1"/>
  <c r="AA776" i="1"/>
  <c r="AA777" i="1"/>
  <c r="AA778" i="1"/>
  <c r="AA779" i="1"/>
  <c r="AA780" i="1"/>
  <c r="AA781" i="1"/>
  <c r="AA782" i="1"/>
  <c r="AA784" i="1"/>
  <c r="AA785" i="1"/>
  <c r="AA786" i="1"/>
  <c r="AA788" i="1"/>
  <c r="AA789" i="1"/>
  <c r="AA790" i="1"/>
  <c r="AA791" i="1"/>
  <c r="AA793" i="1"/>
  <c r="AA795" i="1"/>
  <c r="AA796" i="1"/>
  <c r="AA797" i="1"/>
  <c r="AA798" i="1"/>
  <c r="AA799" i="1"/>
  <c r="AA800" i="1"/>
  <c r="AA802" i="1"/>
  <c r="AA803" i="1"/>
  <c r="AA804" i="1"/>
  <c r="AA805" i="1"/>
  <c r="AA806" i="1"/>
  <c r="AA807" i="1"/>
  <c r="AA808" i="1"/>
  <c r="AA809" i="1"/>
  <c r="AA811" i="1"/>
  <c r="AA812" i="1"/>
  <c r="AA813" i="1"/>
  <c r="AA814" i="1"/>
  <c r="AA815" i="1"/>
  <c r="AA816" i="1"/>
  <c r="AA818" i="1"/>
  <c r="AA819" i="1"/>
  <c r="AA820" i="1"/>
  <c r="AA821" i="1"/>
  <c r="AA822" i="1"/>
  <c r="AA823" i="1"/>
  <c r="AA824" i="1"/>
  <c r="AA826" i="1"/>
  <c r="AA827" i="1"/>
  <c r="AA829" i="1"/>
  <c r="AA830" i="1"/>
  <c r="AA831" i="1"/>
  <c r="AA833" i="1"/>
  <c r="AA834" i="1"/>
  <c r="AA835" i="1"/>
  <c r="AA836" i="1"/>
  <c r="AA837" i="1"/>
  <c r="AA839" i="1"/>
  <c r="AA840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9" i="1"/>
  <c r="AA861" i="1"/>
  <c r="AA862" i="1"/>
  <c r="AA863" i="1"/>
  <c r="AA864" i="1"/>
  <c r="AA865" i="1"/>
  <c r="AA866" i="1"/>
  <c r="AA869" i="1"/>
  <c r="AA870" i="1"/>
  <c r="AA871" i="1"/>
  <c r="AA873" i="1"/>
  <c r="AA874" i="1"/>
  <c r="AA875" i="1"/>
  <c r="AA876" i="1"/>
  <c r="AA877" i="1"/>
  <c r="AA878" i="1"/>
  <c r="AA879" i="1"/>
  <c r="AA880" i="1"/>
  <c r="AA883" i="1"/>
  <c r="AA884" i="1"/>
  <c r="AA885" i="1"/>
  <c r="AA886" i="1"/>
  <c r="AA887" i="1"/>
  <c r="AA888" i="1"/>
  <c r="AA889" i="1"/>
  <c r="AA890" i="1"/>
  <c r="AA891" i="1"/>
  <c r="AA892" i="1"/>
  <c r="AA894" i="1"/>
  <c r="AA895" i="1"/>
  <c r="AA896" i="1"/>
  <c r="AA897" i="1"/>
  <c r="AA898" i="1"/>
  <c r="AA899" i="1"/>
  <c r="AA900" i="1"/>
  <c r="AA901" i="1"/>
  <c r="AA902" i="1"/>
  <c r="AA903" i="1"/>
  <c r="AA904" i="1"/>
  <c r="AA906" i="1"/>
  <c r="AA908" i="1"/>
  <c r="AA909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7" i="1"/>
  <c r="AA958" i="1"/>
  <c r="AA959" i="1"/>
  <c r="AA962" i="1"/>
  <c r="AA964" i="1"/>
  <c r="AA965" i="1"/>
  <c r="AA967" i="1"/>
  <c r="AA968" i="1"/>
  <c r="AA969" i="1"/>
  <c r="AA970" i="1"/>
  <c r="AA971" i="1"/>
  <c r="AA972" i="1"/>
  <c r="AA974" i="1"/>
  <c r="AA975" i="1"/>
  <c r="AA977" i="1"/>
  <c r="AA978" i="1"/>
  <c r="AA982" i="1"/>
  <c r="AA983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7" i="1"/>
  <c r="AA1008" i="1"/>
  <c r="AA1009" i="1"/>
  <c r="AA1010" i="1"/>
  <c r="AA1011" i="1"/>
  <c r="AA1012" i="1"/>
  <c r="AA1013" i="1"/>
  <c r="AA1014" i="1"/>
  <c r="AA1016" i="1"/>
  <c r="AA1017" i="1"/>
  <c r="AA1018" i="1"/>
  <c r="AA1019" i="1"/>
  <c r="AA1020" i="1"/>
  <c r="AA1022" i="1"/>
  <c r="AA1023" i="1"/>
  <c r="AA1025" i="1"/>
  <c r="AA1026" i="1"/>
  <c r="AA1027" i="1"/>
  <c r="AA1028" i="1"/>
  <c r="AA1029" i="1"/>
  <c r="AA1030" i="1"/>
  <c r="AA1032" i="1"/>
  <c r="AA1033" i="1"/>
  <c r="AA1034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5" i="1"/>
  <c r="AA1056" i="1"/>
  <c r="AA1057" i="1"/>
  <c r="AA1058" i="1"/>
  <c r="AA1059" i="1"/>
  <c r="AA1060" i="1"/>
  <c r="AA1061" i="1"/>
  <c r="AA1063" i="1"/>
  <c r="AA1064" i="1"/>
  <c r="AA1066" i="1"/>
  <c r="AA1067" i="1"/>
  <c r="AA1068" i="1"/>
  <c r="AA1069" i="1"/>
  <c r="AA1070" i="1"/>
  <c r="AA1071" i="1"/>
  <c r="AA1072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7" i="1"/>
  <c r="AA1089" i="1"/>
  <c r="AA1090" i="1"/>
  <c r="AA1091" i="1"/>
  <c r="AA1092" i="1"/>
  <c r="AA1094" i="1"/>
  <c r="AA1096" i="1"/>
  <c r="AA1097" i="1"/>
  <c r="AA1098" i="1"/>
  <c r="AA1099" i="1"/>
  <c r="AA1100" i="1"/>
  <c r="AA1101" i="1"/>
  <c r="AA1103" i="1"/>
  <c r="AA1106" i="1"/>
  <c r="AA1108" i="1"/>
  <c r="AA1109" i="1"/>
  <c r="AA1110" i="1"/>
  <c r="AA1111" i="1"/>
  <c r="AA1113" i="1"/>
  <c r="AA1114" i="1"/>
  <c r="AA1115" i="1"/>
  <c r="AA1116" i="1"/>
  <c r="AA1117" i="1"/>
  <c r="AA1118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6" i="1"/>
  <c r="AA1137" i="1"/>
  <c r="AA1138" i="1"/>
  <c r="AA1140" i="1"/>
  <c r="AA1141" i="1"/>
  <c r="AA1142" i="1"/>
  <c r="AA1143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60" i="1"/>
  <c r="AA1161" i="1"/>
  <c r="AA1162" i="1"/>
  <c r="AA1163" i="1"/>
  <c r="AA1164" i="1"/>
  <c r="AA1165" i="1"/>
  <c r="AA1167" i="1"/>
  <c r="AA1168" i="1"/>
  <c r="AA1169" i="1"/>
  <c r="AA1170" i="1"/>
  <c r="AA1171" i="1"/>
  <c r="AA1172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7" i="1"/>
  <c r="AA1188" i="1"/>
  <c r="AA1189" i="1"/>
  <c r="AA1190" i="1"/>
  <c r="AA1191" i="1"/>
  <c r="AA1192" i="1"/>
  <c r="AA1193" i="1"/>
  <c r="AA1195" i="1"/>
  <c r="AA1196" i="1"/>
  <c r="AA1197" i="1"/>
  <c r="AA1198" i="1"/>
  <c r="AA1199" i="1"/>
  <c r="AA1200" i="1"/>
  <c r="AA1201" i="1"/>
  <c r="AA1202" i="1"/>
  <c r="AA1204" i="1"/>
  <c r="AA1205" i="1"/>
  <c r="AA1206" i="1"/>
  <c r="AA1207" i="1"/>
  <c r="AA1208" i="1"/>
  <c r="AA1210" i="1"/>
  <c r="AA1213" i="1"/>
  <c r="AA1214" i="1"/>
  <c r="AA1215" i="1"/>
  <c r="AA1216" i="1"/>
  <c r="AA1217" i="1"/>
  <c r="AA1218" i="1"/>
  <c r="AA1219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6" i="1"/>
  <c r="AA1237" i="1"/>
  <c r="AA1238" i="1"/>
  <c r="AA1239" i="1"/>
  <c r="AA1241" i="1"/>
  <c r="AA1242" i="1"/>
  <c r="AA1244" i="1"/>
  <c r="AA1246" i="1"/>
  <c r="AA1247" i="1"/>
  <c r="AA1249" i="1"/>
  <c r="AA1250" i="1"/>
  <c r="AA1251" i="1"/>
  <c r="AA1252" i="1"/>
  <c r="AA1253" i="1"/>
  <c r="AA1255" i="1"/>
  <c r="AA1256" i="1"/>
  <c r="AA1258" i="1"/>
  <c r="AA1259" i="1"/>
  <c r="AA1260" i="1"/>
  <c r="AA1262" i="1"/>
  <c r="AA1263" i="1"/>
  <c r="AA1264" i="1"/>
  <c r="AA1265" i="1"/>
  <c r="AA1266" i="1"/>
  <c r="AA1267" i="1"/>
  <c r="AA1268" i="1"/>
  <c r="AA1270" i="1"/>
  <c r="AA1271" i="1"/>
  <c r="AA1272" i="1"/>
  <c r="AA1273" i="1"/>
  <c r="AA1274" i="1"/>
  <c r="AA1275" i="1"/>
  <c r="AA1276" i="1"/>
  <c r="AA1277" i="1"/>
  <c r="AA1278" i="1"/>
  <c r="AA1279" i="1"/>
  <c r="AA1283" i="1"/>
  <c r="AA1285" i="1"/>
  <c r="AA1286" i="1"/>
  <c r="AA1287" i="1"/>
  <c r="AA1288" i="1"/>
  <c r="AA1289" i="1"/>
  <c r="AA1290" i="1"/>
  <c r="AA1291" i="1"/>
  <c r="AA1292" i="1"/>
  <c r="AA1295" i="1"/>
  <c r="AA1296" i="1"/>
  <c r="AA1297" i="1"/>
  <c r="AA1298" i="1"/>
  <c r="AA1299" i="1"/>
  <c r="AA1300" i="1"/>
  <c r="AA1304" i="1"/>
  <c r="AA1307" i="1"/>
  <c r="AA1308" i="1"/>
  <c r="AA1309" i="1"/>
  <c r="AA1310" i="1"/>
  <c r="AA1311" i="1"/>
  <c r="AA1312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1" i="1"/>
  <c r="AA1333" i="1"/>
  <c r="AA1334" i="1"/>
  <c r="AA1335" i="1"/>
  <c r="AA1336" i="1"/>
  <c r="AA1337" i="1"/>
  <c r="AA1338" i="1"/>
  <c r="AA1339" i="1"/>
  <c r="AA1340" i="1"/>
  <c r="AA1342" i="1"/>
  <c r="AA1344" i="1"/>
  <c r="AA1345" i="1"/>
  <c r="AA1346" i="1"/>
  <c r="AA1347" i="1"/>
  <c r="AA1348" i="1"/>
  <c r="AA1349" i="1"/>
  <c r="AA1350" i="1"/>
  <c r="AA1352" i="1"/>
  <c r="AA1354" i="1"/>
  <c r="AA1355" i="1"/>
  <c r="AA1357" i="1"/>
  <c r="AA1359" i="1"/>
  <c r="AA1360" i="1"/>
  <c r="AA1361" i="1"/>
  <c r="AA1362" i="1"/>
  <c r="AA1363" i="1"/>
  <c r="AA1364" i="1"/>
  <c r="AA1365" i="1"/>
  <c r="AA1366" i="1"/>
  <c r="AA1368" i="1"/>
  <c r="AA1369" i="1"/>
  <c r="AA1371" i="1"/>
  <c r="AA1372" i="1"/>
  <c r="AA1373" i="1"/>
  <c r="AA1375" i="1"/>
  <c r="AA1377" i="1"/>
  <c r="AA1378" i="1"/>
  <c r="AA1379" i="1"/>
  <c r="AA1380" i="1"/>
  <c r="AA1381" i="1"/>
  <c r="AA1382" i="1"/>
  <c r="AA1384" i="1"/>
  <c r="AA1385" i="1"/>
  <c r="AA1386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7" i="1"/>
  <c r="AA1408" i="1"/>
  <c r="AA1409" i="1"/>
  <c r="AA1410" i="1"/>
  <c r="AA1411" i="1"/>
  <c r="AA1412" i="1"/>
  <c r="AA1413" i="1"/>
  <c r="AA1414" i="1"/>
  <c r="AA1416" i="1"/>
  <c r="AA1417" i="1"/>
  <c r="AA1419" i="1"/>
  <c r="AA1420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8" i="1"/>
  <c r="AA1450" i="1"/>
  <c r="AA1451" i="1"/>
  <c r="AA1452" i="1"/>
  <c r="AA1453" i="1"/>
  <c r="AA1454" i="1"/>
  <c r="AA1455" i="1"/>
  <c r="AA1456" i="1"/>
  <c r="AA1458" i="1"/>
  <c r="AA1459" i="1"/>
  <c r="AA1460" i="1"/>
  <c r="AA1461" i="1"/>
  <c r="AA1463" i="1"/>
  <c r="AA1464" i="1"/>
  <c r="AA1465" i="1"/>
  <c r="AA1466" i="1"/>
  <c r="AA1467" i="1"/>
  <c r="AA1468" i="1"/>
  <c r="AA1469" i="1"/>
  <c r="AA1471" i="1"/>
  <c r="AA1472" i="1"/>
  <c r="AA1473" i="1"/>
  <c r="AA1475" i="1"/>
  <c r="AA1477" i="1"/>
  <c r="AA1478" i="1"/>
  <c r="AA1479" i="1"/>
  <c r="AA1481" i="1"/>
  <c r="AA1483" i="1"/>
  <c r="AA1484" i="1"/>
  <c r="AA1485" i="1"/>
  <c r="AA1486" i="1"/>
  <c r="AA1488" i="1"/>
  <c r="AA1489" i="1"/>
  <c r="AA1490" i="1"/>
  <c r="AA1491" i="1"/>
  <c r="AA1492" i="1"/>
  <c r="AA1493" i="1"/>
  <c r="AA1495" i="1"/>
  <c r="AA1496" i="1"/>
  <c r="AA1497" i="1"/>
  <c r="AA1498" i="1"/>
  <c r="AA1499" i="1"/>
  <c r="AA1500" i="1"/>
  <c r="AA1501" i="1"/>
  <c r="AA1502" i="1"/>
  <c r="AA1503" i="1"/>
  <c r="AA1507" i="1"/>
  <c r="AA1508" i="1"/>
  <c r="AA1509" i="1"/>
  <c r="AA1510" i="1"/>
  <c r="AA1511" i="1"/>
  <c r="AA1513" i="1"/>
  <c r="AA1515" i="1"/>
  <c r="AA1516" i="1"/>
  <c r="AA1517" i="1"/>
  <c r="AA1518" i="1"/>
  <c r="AA1520" i="1"/>
  <c r="AA1521" i="1"/>
  <c r="AA1522" i="1"/>
  <c r="AA1523" i="1"/>
  <c r="AA1525" i="1"/>
  <c r="AA1526" i="1"/>
  <c r="AA1528" i="1"/>
  <c r="AA1529" i="1"/>
  <c r="AA1531" i="1"/>
  <c r="AA1532" i="1"/>
  <c r="AA1533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50" i="1"/>
  <c r="AA1552" i="1"/>
  <c r="AA1555" i="1"/>
  <c r="AA1556" i="1"/>
  <c r="AA1557" i="1"/>
  <c r="AA1558" i="1"/>
  <c r="AA1559" i="1"/>
  <c r="AA1560" i="1"/>
  <c r="AA1561" i="1"/>
  <c r="AA1562" i="1"/>
  <c r="AA1563" i="1"/>
  <c r="AA1564" i="1"/>
  <c r="AA1566" i="1"/>
  <c r="AA1567" i="1"/>
  <c r="AA1568" i="1"/>
  <c r="AA1569" i="1"/>
  <c r="AA1570" i="1"/>
  <c r="AA1572" i="1"/>
  <c r="AA1574" i="1"/>
  <c r="AA1576" i="1"/>
  <c r="AA1578" i="1"/>
  <c r="AA1579" i="1"/>
  <c r="AA1580" i="1"/>
  <c r="AA1581" i="1"/>
  <c r="AA1582" i="1"/>
  <c r="AA1583" i="1"/>
  <c r="AA1584" i="1"/>
  <c r="AA1586" i="1"/>
  <c r="AA1587" i="1"/>
  <c r="AA1588" i="1"/>
  <c r="AA1589" i="1"/>
  <c r="AA1590" i="1"/>
  <c r="AA1592" i="1"/>
  <c r="AA1593" i="1"/>
  <c r="AA1594" i="1"/>
  <c r="AA1596" i="1"/>
  <c r="AA1597" i="1"/>
  <c r="AA1598" i="1"/>
  <c r="AA1599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1" i="1"/>
  <c r="AA1623" i="1"/>
  <c r="AA1624" i="1"/>
  <c r="AA1625" i="1"/>
  <c r="AA1626" i="1"/>
  <c r="AA1627" i="1"/>
  <c r="AA1628" i="1"/>
  <c r="AA1629" i="1"/>
  <c r="AA1630" i="1"/>
  <c r="AA1632" i="1"/>
  <c r="AA1633" i="1"/>
  <c r="AA1634" i="1"/>
  <c r="AA1635" i="1"/>
  <c r="AA1637" i="1"/>
  <c r="AA1638" i="1"/>
  <c r="AA1639" i="1"/>
  <c r="AA1640" i="1"/>
  <c r="AA1642" i="1"/>
  <c r="AA1643" i="1"/>
  <c r="AA1645" i="1"/>
  <c r="AA1646" i="1"/>
  <c r="AA1647" i="1"/>
  <c r="AA1649" i="1"/>
  <c r="AA1650" i="1"/>
  <c r="AA1651" i="1"/>
  <c r="AA1652" i="1"/>
  <c r="AA1653" i="1"/>
  <c r="AA1654" i="1"/>
  <c r="AA1656" i="1"/>
  <c r="AA1657" i="1"/>
  <c r="AA1658" i="1"/>
  <c r="AA1660" i="1"/>
  <c r="AA1661" i="1"/>
  <c r="AA1662" i="1"/>
  <c r="AA1663" i="1"/>
  <c r="AA1664" i="1"/>
  <c r="AA1665" i="1"/>
  <c r="AA1666" i="1"/>
  <c r="AA1667" i="1"/>
  <c r="AA1669" i="1"/>
  <c r="AA1670" i="1"/>
  <c r="AA1671" i="1"/>
  <c r="AA1672" i="1"/>
  <c r="AA1673" i="1"/>
  <c r="AA1674" i="1"/>
  <c r="AA1675" i="1"/>
  <c r="AA1676" i="1"/>
  <c r="AA1678" i="1"/>
  <c r="AA1680" i="1"/>
  <c r="AA1681" i="1"/>
  <c r="AA1683" i="1"/>
  <c r="AA1685" i="1"/>
  <c r="AA1686" i="1"/>
  <c r="AA1687" i="1"/>
  <c r="AA1688" i="1"/>
  <c r="AA1689" i="1"/>
  <c r="AA1690" i="1"/>
  <c r="AA1691" i="1"/>
  <c r="AA1693" i="1"/>
  <c r="AA1694" i="1"/>
  <c r="AA1695" i="1"/>
  <c r="AA1696" i="1"/>
  <c r="AA1699" i="1"/>
  <c r="AA1700" i="1"/>
  <c r="AA1701" i="1"/>
  <c r="AA1703" i="1"/>
  <c r="AA1705" i="1"/>
  <c r="AA1708" i="1"/>
  <c r="AA1710" i="1"/>
  <c r="AA1711" i="1"/>
  <c r="AA1712" i="1"/>
  <c r="AA1713" i="1"/>
  <c r="AA1714" i="1"/>
  <c r="AA1715" i="1"/>
  <c r="AA1716" i="1"/>
  <c r="AA1717" i="1"/>
  <c r="AA1718" i="1"/>
  <c r="AA1719" i="1"/>
  <c r="AA1721" i="1"/>
  <c r="AA1722" i="1"/>
  <c r="AA1723" i="1"/>
  <c r="AA1724" i="1"/>
  <c r="AA1727" i="1"/>
  <c r="AA1728" i="1"/>
  <c r="AA1730" i="1"/>
  <c r="AA1731" i="1"/>
  <c r="AA1732" i="1"/>
  <c r="AA1733" i="1"/>
  <c r="AA1734" i="1"/>
  <c r="AA1735" i="1"/>
  <c r="AA1736" i="1"/>
  <c r="AA1737" i="1"/>
  <c r="AA1738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2" i="1"/>
  <c r="AA1773" i="1"/>
  <c r="AA1776" i="1"/>
  <c r="AA1777" i="1"/>
  <c r="AA1779" i="1"/>
  <c r="AA1780" i="1"/>
  <c r="AA1781" i="1"/>
  <c r="AA1783" i="1"/>
  <c r="AA1784" i="1"/>
  <c r="AA1785" i="1"/>
  <c r="AA1786" i="1"/>
  <c r="AA1787" i="1"/>
  <c r="AA1789" i="1"/>
  <c r="AA1790" i="1"/>
  <c r="AA1791" i="1"/>
  <c r="AA1792" i="1"/>
  <c r="AA1793" i="1"/>
  <c r="AA1794" i="1"/>
  <c r="AA1795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9" i="1"/>
  <c r="AA1812" i="1"/>
  <c r="AA1813" i="1"/>
  <c r="AA1815" i="1"/>
  <c r="AA1817" i="1"/>
  <c r="AA1818" i="1"/>
  <c r="AA1819" i="1"/>
  <c r="AA1820" i="1"/>
  <c r="AA1821" i="1"/>
  <c r="AA1822" i="1"/>
  <c r="AA1823" i="1"/>
  <c r="AA1824" i="1"/>
  <c r="AA1825" i="1"/>
  <c r="AA1828" i="1"/>
  <c r="AA1829" i="1"/>
  <c r="AA1830" i="1"/>
  <c r="AA1831" i="1"/>
  <c r="AA1832" i="1"/>
  <c r="AA1833" i="1"/>
  <c r="AA1835" i="1"/>
  <c r="AA1836" i="1"/>
  <c r="AA1837" i="1"/>
  <c r="AA1838" i="1"/>
  <c r="AA1839" i="1"/>
  <c r="AA1840" i="1"/>
  <c r="AA1841" i="1"/>
  <c r="AA1842" i="1"/>
  <c r="AA1844" i="1"/>
  <c r="AA1845" i="1"/>
  <c r="AA1846" i="1"/>
  <c r="AA1847" i="1"/>
  <c r="AA1848" i="1"/>
  <c r="AA1849" i="1"/>
  <c r="AA1851" i="1"/>
  <c r="AA1852" i="1"/>
  <c r="AA1853" i="1"/>
  <c r="AA1854" i="1"/>
  <c r="AA1855" i="1"/>
  <c r="AA1856" i="1"/>
  <c r="AA1858" i="1"/>
  <c r="AA1859" i="1"/>
  <c r="AA1860" i="1"/>
  <c r="AA1861" i="1"/>
  <c r="AA1863" i="1"/>
  <c r="AA1864" i="1"/>
  <c r="AA1866" i="1"/>
  <c r="AA1869" i="1"/>
  <c r="AA1870" i="1"/>
  <c r="AA1871" i="1"/>
  <c r="AA1872" i="1"/>
  <c r="AA1873" i="1"/>
  <c r="AA1875" i="1"/>
  <c r="AA1876" i="1"/>
  <c r="AA1877" i="1"/>
  <c r="AA1878" i="1"/>
  <c r="AA1880" i="1"/>
  <c r="AA1881" i="1"/>
  <c r="AA1882" i="1"/>
  <c r="AA1883" i="1"/>
  <c r="AA1884" i="1"/>
  <c r="AA1885" i="1"/>
  <c r="AA1886" i="1"/>
  <c r="AA1887" i="1"/>
  <c r="AA1889" i="1"/>
  <c r="AA1890" i="1"/>
  <c r="AA1891" i="1"/>
  <c r="AA1892" i="1"/>
  <c r="AA1893" i="1"/>
  <c r="AA1894" i="1"/>
  <c r="AA1895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11" i="1"/>
  <c r="AA1912" i="1"/>
  <c r="AA1914" i="1"/>
  <c r="AA1915" i="1"/>
  <c r="AA1916" i="1"/>
  <c r="AA1917" i="1"/>
  <c r="AA1918" i="1"/>
  <c r="AA1919" i="1"/>
  <c r="AA1920" i="1"/>
  <c r="AA1921" i="1"/>
  <c r="AA1922" i="1"/>
  <c r="AA1924" i="1"/>
  <c r="AA1926" i="1"/>
  <c r="AA1927" i="1"/>
  <c r="AA1928" i="1"/>
  <c r="AA1929" i="1"/>
  <c r="AA1930" i="1"/>
  <c r="AA1931" i="1"/>
  <c r="AA1932" i="1"/>
  <c r="AA1933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3" i="1"/>
  <c r="AA1954" i="1"/>
  <c r="AA1956" i="1"/>
  <c r="AA1957" i="1"/>
  <c r="AA1959" i="1"/>
  <c r="AA1960" i="1"/>
  <c r="AA1961" i="1"/>
  <c r="AA1962" i="1"/>
  <c r="AA1963" i="1"/>
  <c r="AA1964" i="1"/>
  <c r="AA1965" i="1"/>
  <c r="AA1966" i="1"/>
  <c r="AA1967" i="1"/>
  <c r="AA1969" i="1"/>
  <c r="AA1970" i="1"/>
  <c r="AA1971" i="1"/>
  <c r="AA1972" i="1"/>
  <c r="AA1974" i="1"/>
  <c r="AA1975" i="1"/>
  <c r="AA1976" i="1"/>
  <c r="AA1977" i="1"/>
  <c r="AA1978" i="1"/>
  <c r="AA1979" i="1"/>
  <c r="AA1981" i="1"/>
  <c r="AA1982" i="1"/>
  <c r="AA1983" i="1"/>
  <c r="AA1984" i="1"/>
  <c r="AA1985" i="1"/>
  <c r="AA1986" i="1"/>
  <c r="AA1987" i="1"/>
  <c r="AA1988" i="1"/>
  <c r="AA1989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7" i="1"/>
  <c r="AA2008" i="1"/>
  <c r="AA2009" i="1"/>
  <c r="AA2010" i="1"/>
  <c r="AA2011" i="1"/>
  <c r="AA2012" i="1"/>
  <c r="AA2013" i="1"/>
  <c r="AA2014" i="1"/>
  <c r="AA2015" i="1"/>
  <c r="AA2016" i="1"/>
  <c r="AA2019" i="1"/>
  <c r="AA2020" i="1"/>
  <c r="AA2021" i="1"/>
  <c r="AA2022" i="1"/>
  <c r="AA2023" i="1"/>
  <c r="AA2024" i="1"/>
  <c r="AA2025" i="1"/>
  <c r="AA2028" i="1"/>
  <c r="AA2029" i="1"/>
  <c r="AA2030" i="1"/>
  <c r="AA2031" i="1"/>
  <c r="AA2033" i="1"/>
  <c r="AA2035" i="1"/>
  <c r="AA2036" i="1"/>
  <c r="AA2037" i="1"/>
  <c r="AA2040" i="1"/>
  <c r="AA2041" i="1"/>
  <c r="AA2042" i="1"/>
  <c r="AA2044" i="1"/>
  <c r="AA2045" i="1"/>
  <c r="AA2050" i="1"/>
  <c r="AA2051" i="1"/>
  <c r="AA2053" i="1"/>
  <c r="AA2054" i="1"/>
  <c r="AA2055" i="1"/>
  <c r="AA2057" i="1"/>
  <c r="AA2059" i="1"/>
  <c r="AA2060" i="1"/>
  <c r="AA2061" i="1"/>
  <c r="AA2062" i="1"/>
  <c r="AA2063" i="1"/>
  <c r="AA2065" i="1"/>
  <c r="AA2066" i="1"/>
  <c r="AA2067" i="1"/>
  <c r="AA2068" i="1"/>
  <c r="AA2069" i="1"/>
  <c r="AA2070" i="1"/>
  <c r="AA2071" i="1"/>
  <c r="AA2073" i="1"/>
  <c r="AA2075" i="1"/>
  <c r="AA2076" i="1"/>
  <c r="AA2077" i="1"/>
  <c r="AA2079" i="1"/>
  <c r="AA2080" i="1"/>
  <c r="AA2081" i="1"/>
  <c r="AA2084" i="1"/>
  <c r="AA2085" i="1"/>
  <c r="AA2086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6" i="1"/>
  <c r="AA2107" i="1"/>
  <c r="AA2108" i="1"/>
  <c r="AA2110" i="1"/>
  <c r="AA2112" i="1"/>
  <c r="AA2113" i="1"/>
  <c r="AA2114" i="1"/>
  <c r="AA2115" i="1"/>
  <c r="AA2116" i="1"/>
  <c r="AA2117" i="1"/>
  <c r="AA2118" i="1"/>
  <c r="AA2119" i="1"/>
  <c r="AA2120" i="1"/>
  <c r="AA2122" i="1"/>
  <c r="AA2123" i="1"/>
  <c r="AA2124" i="1"/>
  <c r="AA2125" i="1"/>
  <c r="AA2127" i="1"/>
  <c r="AA2128" i="1"/>
  <c r="AA2129" i="1"/>
  <c r="AA2130" i="1"/>
  <c r="AA2131" i="1"/>
  <c r="AA2132" i="1"/>
  <c r="AA2134" i="1"/>
  <c r="AA2135" i="1"/>
  <c r="AA2139" i="1"/>
  <c r="AA2140" i="1"/>
  <c r="AA2141" i="1"/>
  <c r="AA2142" i="1"/>
  <c r="AA2143" i="1"/>
  <c r="AA2144" i="1"/>
  <c r="AA2145" i="1"/>
  <c r="AA2146" i="1"/>
  <c r="AA2147" i="1"/>
  <c r="AA2149" i="1"/>
  <c r="AA2150" i="1"/>
  <c r="AA2151" i="1"/>
  <c r="AA2153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2" i="1"/>
  <c r="AA2173" i="1"/>
  <c r="AA2174" i="1"/>
  <c r="AA2175" i="1"/>
  <c r="AA2177" i="1"/>
  <c r="AA2178" i="1"/>
  <c r="AA2179" i="1"/>
  <c r="AA2180" i="1"/>
  <c r="AA2181" i="1"/>
  <c r="AA2185" i="1"/>
  <c r="AA2186" i="1"/>
  <c r="AA2187" i="1"/>
  <c r="AA2188" i="1"/>
  <c r="AA2189" i="1"/>
  <c r="AA2190" i="1"/>
  <c r="AA2194" i="1"/>
  <c r="AA2197" i="1"/>
  <c r="AA2198" i="1"/>
  <c r="AA2199" i="1"/>
  <c r="AA2200" i="1"/>
  <c r="AA2201" i="1"/>
  <c r="AA2202" i="1"/>
  <c r="AA2204" i="1"/>
  <c r="AA2205" i="1"/>
  <c r="AA2206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4" i="1"/>
  <c r="AA2235" i="1"/>
  <c r="AA2236" i="1"/>
  <c r="AA2237" i="1"/>
  <c r="AA2240" i="1"/>
  <c r="AA2244" i="1"/>
  <c r="AA2245" i="1"/>
  <c r="AA2246" i="1"/>
  <c r="AA2247" i="1"/>
  <c r="AA2248" i="1"/>
  <c r="AA2249" i="1"/>
  <c r="AA2250" i="1"/>
  <c r="AA2251" i="1"/>
  <c r="AA2253" i="1"/>
  <c r="AA2254" i="1"/>
  <c r="AA2255" i="1"/>
  <c r="AA2257" i="1"/>
  <c r="AA2258" i="1"/>
  <c r="AA2259" i="1"/>
  <c r="AA2260" i="1"/>
  <c r="AA2261" i="1"/>
  <c r="AA2263" i="1"/>
  <c r="AA2264" i="1"/>
  <c r="AA2265" i="1"/>
  <c r="AA2266" i="1"/>
  <c r="AA2268" i="1"/>
  <c r="AA2270" i="1"/>
  <c r="AA2271" i="1"/>
  <c r="AA2273" i="1"/>
  <c r="AA2274" i="1"/>
  <c r="AA2275" i="1"/>
  <c r="AA2276" i="1"/>
  <c r="AA2278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7" i="1"/>
  <c r="AA2299" i="1"/>
  <c r="AA2301" i="1"/>
  <c r="AA2303" i="1"/>
  <c r="AA2304" i="1"/>
  <c r="AA2305" i="1"/>
  <c r="AA2306" i="1"/>
  <c r="AA2307" i="1"/>
  <c r="AA2308" i="1"/>
  <c r="AA2309" i="1"/>
  <c r="AA2311" i="1"/>
  <c r="AA2312" i="1"/>
  <c r="AA2313" i="1"/>
  <c r="AA2314" i="1"/>
  <c r="AA2315" i="1"/>
  <c r="AA2317" i="1"/>
  <c r="AA2318" i="1"/>
  <c r="AA2319" i="1"/>
  <c r="AA2320" i="1"/>
  <c r="AA2321" i="1"/>
  <c r="AA2322" i="1"/>
  <c r="AA2323" i="1"/>
  <c r="AA2325" i="1"/>
  <c r="AA2326" i="1"/>
  <c r="AA2327" i="1"/>
  <c r="AA2328" i="1"/>
  <c r="AA2329" i="1"/>
  <c r="AA2330" i="1"/>
  <c r="AA2332" i="1"/>
  <c r="AA2333" i="1"/>
  <c r="AA2334" i="1"/>
  <c r="AA2335" i="1"/>
  <c r="AA2336" i="1"/>
  <c r="AA2338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6" i="1"/>
  <c r="AA2358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3" i="1"/>
  <c r="AA2374" i="1"/>
  <c r="AA2375" i="1"/>
  <c r="AA2376" i="1"/>
  <c r="AA2377" i="1"/>
  <c r="AA2378" i="1"/>
  <c r="AA2379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8" i="1"/>
  <c r="AA2409" i="1"/>
  <c r="AA2410" i="1"/>
  <c r="AA2411" i="1"/>
  <c r="AA2413" i="1"/>
  <c r="AA2415" i="1"/>
  <c r="AA2416" i="1"/>
  <c r="AA2417" i="1"/>
  <c r="AA2418" i="1"/>
  <c r="AA2419" i="1"/>
  <c r="AA2421" i="1"/>
  <c r="AA2423" i="1"/>
  <c r="AA2424" i="1"/>
  <c r="AA2427" i="1"/>
  <c r="AA2428" i="1"/>
  <c r="AA2429" i="1"/>
  <c r="AA2430" i="1"/>
  <c r="AA2431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9" i="1"/>
  <c r="AA2450" i="1"/>
  <c r="AA2451" i="1"/>
  <c r="AA2452" i="1"/>
  <c r="AA2454" i="1"/>
  <c r="AA2455" i="1"/>
  <c r="AA2456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7" i="1"/>
  <c r="AA2488" i="1"/>
  <c r="AA2490" i="1"/>
  <c r="AA2491" i="1"/>
  <c r="AA2492" i="1"/>
  <c r="AA2495" i="1"/>
  <c r="AA2496" i="1"/>
  <c r="AA2499" i="1"/>
  <c r="AA2501" i="1"/>
  <c r="AA2502" i="1"/>
  <c r="AA2503" i="1"/>
  <c r="AA2504" i="1"/>
  <c r="AA2506" i="1"/>
  <c r="AA2507" i="1"/>
  <c r="AA2508" i="1"/>
  <c r="AA2509" i="1"/>
  <c r="AA2510" i="1"/>
  <c r="AA2511" i="1"/>
  <c r="AA2512" i="1"/>
  <c r="AA2513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4" i="1"/>
  <c r="AA2535" i="1"/>
  <c r="AA2536" i="1"/>
  <c r="AA2537" i="1"/>
  <c r="AA2538" i="1"/>
  <c r="AA2539" i="1"/>
  <c r="AA2540" i="1"/>
  <c r="AA2541" i="1"/>
  <c r="AA2542" i="1"/>
  <c r="AA2543" i="1"/>
  <c r="AA2545" i="1"/>
  <c r="AA2546" i="1"/>
  <c r="AA2547" i="1"/>
  <c r="AA2548" i="1"/>
  <c r="AA2549" i="1"/>
  <c r="AA2550" i="1"/>
  <c r="AA2552" i="1"/>
  <c r="AA2555" i="1"/>
  <c r="AA2556" i="1"/>
  <c r="AA2557" i="1"/>
  <c r="AA2558" i="1"/>
  <c r="AA2559" i="1"/>
  <c r="AA2560" i="1"/>
  <c r="AA2561" i="1"/>
  <c r="AA2562" i="1"/>
  <c r="AA2563" i="1"/>
  <c r="AA2564" i="1"/>
  <c r="AA2566" i="1"/>
  <c r="AA2567" i="1"/>
  <c r="AA2568" i="1"/>
  <c r="AA2572" i="1"/>
  <c r="AA2573" i="1"/>
  <c r="AA2574" i="1"/>
  <c r="AA2575" i="1"/>
  <c r="AA2576" i="1"/>
  <c r="AA2578" i="1"/>
  <c r="AA2579" i="1"/>
  <c r="AA2580" i="1"/>
  <c r="AA2581" i="1"/>
  <c r="AA2582" i="1"/>
  <c r="AA2583" i="1"/>
  <c r="AA2584" i="1"/>
  <c r="AA2585" i="1"/>
  <c r="AA2586" i="1"/>
  <c r="AA2588" i="1"/>
  <c r="AA2589" i="1"/>
  <c r="AA2590" i="1"/>
  <c r="AA2591" i="1"/>
  <c r="AA2592" i="1"/>
  <c r="AA2593" i="1"/>
  <c r="AA2595" i="1"/>
  <c r="AA2596" i="1"/>
  <c r="AA2597" i="1"/>
  <c r="AA2598" i="1"/>
  <c r="AA2599" i="1"/>
  <c r="AA2600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5" i="1"/>
  <c r="AA2616" i="1"/>
  <c r="AA2617" i="1"/>
  <c r="AA2618" i="1"/>
  <c r="AA2620" i="1"/>
  <c r="AA2621" i="1"/>
  <c r="AA2622" i="1"/>
  <c r="AA2623" i="1"/>
  <c r="AA2624" i="1"/>
  <c r="AA2625" i="1"/>
  <c r="AA2626" i="1"/>
  <c r="AA2627" i="1"/>
  <c r="AA2630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3" i="1"/>
  <c r="AA2654" i="1"/>
  <c r="AA2655" i="1"/>
  <c r="AA2657" i="1"/>
  <c r="AA2658" i="1"/>
  <c r="AA2659" i="1"/>
  <c r="AA2660" i="1"/>
  <c r="AA2661" i="1"/>
  <c r="AA2662" i="1"/>
  <c r="AA2663" i="1"/>
  <c r="AA2664" i="1"/>
  <c r="AA2665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8" i="1"/>
  <c r="AA2691" i="1"/>
  <c r="AA2692" i="1"/>
  <c r="AA2693" i="1"/>
  <c r="AA2694" i="1"/>
  <c r="AA2697" i="1"/>
  <c r="AA2698" i="1"/>
  <c r="AA2699" i="1"/>
  <c r="AA2700" i="1"/>
  <c r="AA2702" i="1"/>
  <c r="AA2703" i="1"/>
  <c r="AA2704" i="1"/>
  <c r="AA2705" i="1"/>
  <c r="AA2708" i="1"/>
  <c r="AA2709" i="1"/>
  <c r="AA2710" i="1"/>
  <c r="AA2712" i="1"/>
  <c r="AA2713" i="1"/>
  <c r="AA2714" i="1"/>
  <c r="AA2715" i="1"/>
  <c r="AA2718" i="1"/>
  <c r="AA2720" i="1"/>
  <c r="AA2721" i="1"/>
  <c r="AA2724" i="1"/>
  <c r="AA2726" i="1"/>
  <c r="AA2727" i="1"/>
  <c r="AA2728" i="1"/>
  <c r="AA2729" i="1"/>
  <c r="AA2730" i="1"/>
  <c r="AA2731" i="1"/>
  <c r="AA2732" i="1"/>
  <c r="AA2733" i="1"/>
  <c r="AA2735" i="1"/>
  <c r="AA2736" i="1"/>
  <c r="AA2739" i="1"/>
  <c r="AA2740" i="1"/>
  <c r="AA2741" i="1"/>
  <c r="AA2742" i="1"/>
  <c r="AA2743" i="1"/>
  <c r="AA2744" i="1"/>
  <c r="AA2745" i="1"/>
  <c r="AA2746" i="1"/>
  <c r="AA2748" i="1"/>
  <c r="AA2749" i="1"/>
  <c r="AA2750" i="1"/>
  <c r="AA2751" i="1"/>
  <c r="AA2752" i="1"/>
  <c r="AA2753" i="1"/>
  <c r="AA2754" i="1"/>
  <c r="AA2755" i="1"/>
  <c r="AA2756" i="1"/>
  <c r="AA2758" i="1"/>
  <c r="AA2759" i="1"/>
  <c r="AA2760" i="1"/>
  <c r="AA2761" i="1"/>
  <c r="AA2762" i="1"/>
  <c r="AA2764" i="1"/>
  <c r="AA2765" i="1"/>
  <c r="AA2766" i="1"/>
  <c r="AA2768" i="1"/>
  <c r="AA2769" i="1"/>
  <c r="AA2771" i="1"/>
  <c r="AA2772" i="1"/>
  <c r="AA2773" i="1"/>
  <c r="AA2774" i="1"/>
  <c r="AA2776" i="1"/>
  <c r="AA2777" i="1"/>
  <c r="AA2778" i="1"/>
  <c r="AA2780" i="1"/>
  <c r="AA2781" i="1"/>
  <c r="AA2782" i="1"/>
  <c r="AA2783" i="1"/>
  <c r="AA2784" i="1"/>
  <c r="AA2785" i="1"/>
  <c r="AA2787" i="1"/>
  <c r="AA2788" i="1"/>
  <c r="AA2790" i="1"/>
  <c r="AA2791" i="1"/>
  <c r="AA2792" i="1"/>
  <c r="AA2794" i="1"/>
  <c r="AA2795" i="1"/>
  <c r="AA2796" i="1"/>
  <c r="AA2797" i="1"/>
  <c r="AA2798" i="1"/>
  <c r="AA2799" i="1"/>
  <c r="AA2800" i="1"/>
  <c r="AA2801" i="1"/>
  <c r="AA2803" i="1"/>
  <c r="AA2804" i="1"/>
  <c r="AA2805" i="1"/>
  <c r="AA2806" i="1"/>
  <c r="AA2808" i="1"/>
  <c r="AA2809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30" i="1"/>
  <c r="AA2831" i="1"/>
  <c r="AA2832" i="1"/>
  <c r="AA2834" i="1"/>
  <c r="AA2835" i="1"/>
  <c r="AA2836" i="1"/>
  <c r="AA2837" i="1"/>
  <c r="AA2838" i="1"/>
  <c r="AA2841" i="1"/>
  <c r="AA2843" i="1"/>
  <c r="AA2844" i="1"/>
  <c r="AA2845" i="1"/>
  <c r="AA2846" i="1"/>
  <c r="AA2847" i="1"/>
  <c r="AA2848" i="1"/>
  <c r="AA2849" i="1"/>
  <c r="AA2850" i="1"/>
  <c r="AA2851" i="1"/>
  <c r="AA2853" i="1"/>
  <c r="AA2854" i="1"/>
  <c r="AA2855" i="1"/>
  <c r="AA2856" i="1"/>
  <c r="AA2857" i="1"/>
  <c r="AA2858" i="1"/>
  <c r="AA2859" i="1"/>
  <c r="AA2861" i="1"/>
  <c r="AA2862" i="1"/>
  <c r="AA2863" i="1"/>
  <c r="AA2864" i="1"/>
  <c r="AA2865" i="1"/>
  <c r="AA2866" i="1"/>
  <c r="AA2867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8" i="1"/>
  <c r="AA2889" i="1"/>
  <c r="AA2890" i="1"/>
  <c r="AA2891" i="1"/>
  <c r="AA2892" i="1"/>
  <c r="AA2893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1" i="1"/>
  <c r="AA2912" i="1"/>
  <c r="AA2913" i="1"/>
  <c r="AA2914" i="1"/>
  <c r="AA2915" i="1"/>
  <c r="AA2916" i="1"/>
  <c r="AA2918" i="1"/>
  <c r="AA2919" i="1"/>
  <c r="AA2920" i="1"/>
  <c r="AA2921" i="1"/>
  <c r="AA2923" i="1"/>
  <c r="AA2924" i="1"/>
  <c r="AA2925" i="1"/>
  <c r="AA2928" i="1"/>
  <c r="AA2929" i="1"/>
  <c r="AA2930" i="1"/>
  <c r="AA2932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50" i="1"/>
  <c r="AA2952" i="1"/>
  <c r="AA2954" i="1"/>
  <c r="AA2955" i="1"/>
  <c r="AA2957" i="1"/>
  <c r="AA2958" i="1"/>
  <c r="AA2959" i="1"/>
  <c r="AA2960" i="1"/>
  <c r="AA2961" i="1"/>
  <c r="AA2962" i="1"/>
  <c r="AA2963" i="1"/>
  <c r="AA2964" i="1"/>
  <c r="AA2965" i="1"/>
  <c r="AA2967" i="1"/>
  <c r="AA2968" i="1"/>
  <c r="AA2969" i="1"/>
  <c r="AA2970" i="1"/>
  <c r="AA2971" i="1"/>
  <c r="AA2972" i="1"/>
  <c r="AA2973" i="1"/>
  <c r="AA2974" i="1"/>
  <c r="AA2976" i="1"/>
  <c r="AA2977" i="1"/>
  <c r="AA2978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5" i="1"/>
  <c r="AA2997" i="1"/>
  <c r="AA2998" i="1"/>
  <c r="AA2999" i="1"/>
  <c r="AA3002" i="1"/>
  <c r="AA3003" i="1"/>
  <c r="AA3004" i="1"/>
  <c r="AA3005" i="1"/>
  <c r="AA3006" i="1"/>
  <c r="AA3007" i="1"/>
  <c r="AA3008" i="1"/>
  <c r="AA3010" i="1"/>
  <c r="AA3011" i="1"/>
  <c r="AA3012" i="1"/>
  <c r="AA3013" i="1"/>
  <c r="AA3014" i="1"/>
  <c r="AA3015" i="1"/>
  <c r="AA3016" i="1"/>
  <c r="AA3017" i="1"/>
  <c r="AA3019" i="1"/>
  <c r="AA3021" i="1"/>
  <c r="AA3022" i="1"/>
  <c r="AA3024" i="1"/>
  <c r="AA3025" i="1"/>
  <c r="AA3027" i="1"/>
  <c r="AA3030" i="1"/>
  <c r="AA3031" i="1"/>
  <c r="AA3032" i="1"/>
  <c r="AA3033" i="1"/>
  <c r="AA3034" i="1"/>
  <c r="AA3036" i="1"/>
  <c r="AA3037" i="1"/>
  <c r="AA3038" i="1"/>
  <c r="AA3039" i="1"/>
  <c r="AA3040" i="1"/>
  <c r="AA3042" i="1"/>
  <c r="AA3043" i="1"/>
  <c r="AA3044" i="1"/>
  <c r="AA3045" i="1"/>
  <c r="AA3047" i="1"/>
  <c r="AA3049" i="1"/>
  <c r="AA3050" i="1"/>
  <c r="AA3051" i="1"/>
  <c r="AA3053" i="1"/>
  <c r="AA3054" i="1"/>
  <c r="AA3055" i="1"/>
  <c r="AA3056" i="1"/>
  <c r="AA3057" i="1"/>
  <c r="AA3058" i="1"/>
  <c r="AA3059" i="1"/>
  <c r="AA3060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6" i="1"/>
  <c r="AA3077" i="1"/>
  <c r="AA3079" i="1"/>
  <c r="AA3080" i="1"/>
  <c r="AA3082" i="1"/>
  <c r="AA3083" i="1"/>
  <c r="AA3084" i="1"/>
  <c r="AA3085" i="1"/>
  <c r="AA3086" i="1"/>
  <c r="AA3088" i="1"/>
  <c r="AA3089" i="1"/>
  <c r="AA3090" i="1"/>
  <c r="AA3091" i="1"/>
  <c r="AA3092" i="1"/>
  <c r="AA3093" i="1"/>
  <c r="AA3094" i="1"/>
  <c r="AA3095" i="1"/>
  <c r="AA3096" i="1"/>
  <c r="AA3099" i="1"/>
  <c r="AA3100" i="1"/>
  <c r="AA3101" i="1"/>
  <c r="AA3102" i="1"/>
  <c r="AA3105" i="1"/>
  <c r="AA3106" i="1"/>
  <c r="AA3107" i="1"/>
  <c r="AA3108" i="1"/>
  <c r="AA3109" i="1"/>
  <c r="AA3110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4" i="1"/>
  <c r="AA3155" i="1"/>
  <c r="AA3156" i="1"/>
  <c r="AA3157" i="1"/>
  <c r="AA3158" i="1"/>
  <c r="AA3159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3" i="1"/>
  <c r="AA3174" i="1"/>
  <c r="AA3175" i="1"/>
  <c r="AA3176" i="1"/>
  <c r="AA3179" i="1"/>
  <c r="AA3180" i="1"/>
  <c r="AA3181" i="1"/>
  <c r="AA3182" i="1"/>
  <c r="AA3183" i="1"/>
  <c r="AA3185" i="1"/>
  <c r="AA3186" i="1"/>
  <c r="AA3187" i="1"/>
  <c r="AA3188" i="1"/>
  <c r="AA3189" i="1"/>
  <c r="AA3190" i="1"/>
  <c r="AA3191" i="1"/>
  <c r="AA3192" i="1"/>
  <c r="AA3193" i="1"/>
  <c r="AA3195" i="1"/>
  <c r="AA3196" i="1"/>
  <c r="AA3197" i="1"/>
  <c r="AA3198" i="1"/>
  <c r="AA3199" i="1"/>
  <c r="AA3200" i="1"/>
  <c r="AA3203" i="1"/>
  <c r="AA3204" i="1"/>
  <c r="AA3206" i="1"/>
  <c r="AA3207" i="1"/>
  <c r="AA3208" i="1"/>
  <c r="AA3209" i="1"/>
  <c r="AA3210" i="1"/>
  <c r="AA3211" i="1"/>
  <c r="AA3212" i="1"/>
  <c r="AA3213" i="1"/>
  <c r="AA3214" i="1"/>
  <c r="AA3215" i="1"/>
  <c r="AA3216" i="1"/>
  <c r="AA3218" i="1"/>
  <c r="AA3219" i="1"/>
  <c r="AA3220" i="1"/>
  <c r="AA3221" i="1"/>
  <c r="AA3222" i="1"/>
  <c r="AA3223" i="1"/>
  <c r="AA3225" i="1"/>
  <c r="AA3226" i="1"/>
  <c r="AA3227" i="1"/>
  <c r="AA3228" i="1"/>
  <c r="AA3230" i="1"/>
  <c r="AA3231" i="1"/>
  <c r="AA3232" i="1"/>
  <c r="AA3233" i="1"/>
  <c r="AA3234" i="1"/>
  <c r="AA3236" i="1"/>
  <c r="AA3237" i="1"/>
  <c r="AA3238" i="1"/>
  <c r="AA3239" i="1"/>
  <c r="AA3241" i="1"/>
  <c r="AA3242" i="1"/>
  <c r="AA3244" i="1"/>
  <c r="AA3246" i="1"/>
  <c r="AA3248" i="1"/>
  <c r="AA3250" i="1"/>
  <c r="AA3251" i="1"/>
  <c r="AA3252" i="1"/>
  <c r="AA3253" i="1"/>
  <c r="AA3254" i="1"/>
  <c r="AA3255" i="1"/>
  <c r="AA3256" i="1"/>
  <c r="AA3257" i="1"/>
  <c r="AA3258" i="1"/>
  <c r="AA3259" i="1"/>
  <c r="AA3260" i="1"/>
  <c r="AA3261" i="1"/>
  <c r="AA3262" i="1"/>
  <c r="AA3263" i="1"/>
  <c r="AA3264" i="1"/>
  <c r="AA3265" i="1"/>
  <c r="AA3266" i="1"/>
  <c r="AA3267" i="1"/>
  <c r="AA3268" i="1"/>
  <c r="AA3269" i="1"/>
  <c r="AA3272" i="1"/>
  <c r="AA3273" i="1"/>
  <c r="AA3274" i="1"/>
  <c r="AA3275" i="1"/>
  <c r="AA3276" i="1"/>
  <c r="AA3277" i="1"/>
  <c r="AA3278" i="1"/>
  <c r="AA3280" i="1"/>
  <c r="AA3282" i="1"/>
  <c r="AA3284" i="1"/>
  <c r="AA3285" i="1"/>
  <c r="AA3287" i="1"/>
  <c r="AA3289" i="1"/>
  <c r="AA3290" i="1"/>
  <c r="AA3291" i="1"/>
  <c r="AA3292" i="1"/>
  <c r="AA3293" i="1"/>
  <c r="AA3295" i="1"/>
  <c r="AA3298" i="1"/>
  <c r="AA3299" i="1"/>
  <c r="AA3300" i="1"/>
  <c r="AA3301" i="1"/>
  <c r="AA3302" i="1"/>
  <c r="AA3303" i="1"/>
  <c r="AA3304" i="1"/>
  <c r="AA3306" i="1"/>
  <c r="AA3307" i="1"/>
  <c r="AA3309" i="1"/>
  <c r="AA3310" i="1"/>
  <c r="AA3311" i="1"/>
  <c r="AA3312" i="1"/>
  <c r="AA3313" i="1"/>
  <c r="AA3314" i="1"/>
  <c r="AA3316" i="1"/>
  <c r="AA3317" i="1"/>
  <c r="AA3318" i="1"/>
  <c r="AA3319" i="1"/>
  <c r="AA3320" i="1"/>
  <c r="AA3321" i="1"/>
  <c r="AA3322" i="1"/>
  <c r="AA3323" i="1"/>
  <c r="AA3325" i="1"/>
  <c r="AA3327" i="1"/>
  <c r="AA3328" i="1"/>
  <c r="AA3329" i="1"/>
  <c r="AA3330" i="1"/>
  <c r="AA3331" i="1"/>
  <c r="AA3332" i="1"/>
  <c r="AA3333" i="1"/>
  <c r="AA3334" i="1"/>
  <c r="AA3335" i="1"/>
  <c r="AA3336" i="1"/>
  <c r="AA3337" i="1"/>
  <c r="AA3338" i="1"/>
  <c r="AA3339" i="1"/>
  <c r="AA3340" i="1"/>
  <c r="AA3341" i="1"/>
  <c r="AA3342" i="1"/>
  <c r="AA3343" i="1"/>
  <c r="AA3344" i="1"/>
  <c r="AA3346" i="1"/>
  <c r="AA3347" i="1"/>
  <c r="AA3348" i="1"/>
  <c r="AA3350" i="1"/>
  <c r="AA3351" i="1"/>
  <c r="AA3352" i="1"/>
  <c r="AA3355" i="1"/>
  <c r="AA3357" i="1"/>
  <c r="AA3358" i="1"/>
  <c r="AA3359" i="1"/>
  <c r="AA3360" i="1"/>
  <c r="AA3361" i="1"/>
  <c r="AA3362" i="1"/>
  <c r="AA3363" i="1"/>
  <c r="AA3365" i="1"/>
  <c r="AA3366" i="1"/>
  <c r="AA3367" i="1"/>
  <c r="AA3368" i="1"/>
  <c r="AA3369" i="1"/>
  <c r="AA3370" i="1"/>
  <c r="AA3371" i="1"/>
  <c r="AA3373" i="1"/>
  <c r="AA3374" i="1"/>
  <c r="AA3375" i="1"/>
  <c r="AA3376" i="1"/>
  <c r="AA3377" i="1"/>
  <c r="AA3378" i="1"/>
  <c r="AA3379" i="1"/>
  <c r="AA3381" i="1"/>
  <c r="AA3382" i="1"/>
  <c r="AA3383" i="1"/>
  <c r="AA3385" i="1"/>
  <c r="AA3387" i="1"/>
  <c r="AA3390" i="1"/>
  <c r="AA3391" i="1"/>
  <c r="AA3393" i="1"/>
  <c r="AA3395" i="1"/>
  <c r="AA3396" i="1"/>
  <c r="AA3397" i="1"/>
  <c r="AA3398" i="1"/>
  <c r="AA3399" i="1"/>
  <c r="AA3401" i="1"/>
  <c r="AA3402" i="1"/>
  <c r="AA3403" i="1"/>
  <c r="AA3405" i="1"/>
  <c r="AA3407" i="1"/>
  <c r="AA3408" i="1"/>
  <c r="AA3409" i="1"/>
  <c r="AA3411" i="1"/>
  <c r="AA3412" i="1"/>
  <c r="AA3415" i="1"/>
  <c r="AA3416" i="1"/>
  <c r="AA3417" i="1"/>
  <c r="AA3418" i="1"/>
  <c r="AA3419" i="1"/>
  <c r="AA3420" i="1"/>
  <c r="AA3421" i="1"/>
  <c r="AA3422" i="1"/>
  <c r="AA3423" i="1"/>
  <c r="AA3424" i="1"/>
  <c r="AA3425" i="1"/>
  <c r="AA3426" i="1"/>
  <c r="AA3427" i="1"/>
  <c r="AA3428" i="1"/>
  <c r="AA3429" i="1"/>
  <c r="AA3430" i="1"/>
  <c r="AA3431" i="1"/>
  <c r="AA3432" i="1"/>
  <c r="AA3433" i="1"/>
  <c r="AA3434" i="1"/>
  <c r="AA3435" i="1"/>
  <c r="AA3436" i="1"/>
  <c r="AA3437" i="1"/>
  <c r="AA3438" i="1"/>
  <c r="AA3439" i="1"/>
  <c r="AA3440" i="1"/>
  <c r="AA3441" i="1"/>
  <c r="AA3442" i="1"/>
  <c r="AA3443" i="1"/>
  <c r="AA3444" i="1"/>
  <c r="AA3445" i="1"/>
  <c r="AA3446" i="1"/>
  <c r="AA3447" i="1"/>
  <c r="AA3448" i="1"/>
  <c r="AA3449" i="1"/>
  <c r="AA3452" i="1"/>
  <c r="AA3453" i="1"/>
  <c r="AA3454" i="1"/>
  <c r="AA3455" i="1"/>
  <c r="AA3456" i="1"/>
  <c r="AA3457" i="1"/>
  <c r="AA3459" i="1"/>
  <c r="AA3460" i="1"/>
  <c r="AA3464" i="1"/>
  <c r="AA3466" i="1"/>
  <c r="AA3467" i="1"/>
  <c r="AA3468" i="1"/>
  <c r="AA3469" i="1"/>
  <c r="AA3472" i="1"/>
  <c r="AA3474" i="1"/>
  <c r="AA3475" i="1"/>
  <c r="AA3476" i="1"/>
  <c r="AA3477" i="1"/>
  <c r="AA3478" i="1"/>
  <c r="AA3479" i="1"/>
  <c r="AA3480" i="1"/>
  <c r="AA3481" i="1"/>
  <c r="AA3483" i="1"/>
  <c r="AA3484" i="1"/>
  <c r="AA3487" i="1"/>
  <c r="AA3488" i="1"/>
  <c r="AA3489" i="1"/>
  <c r="AA3490" i="1"/>
  <c r="AA3491" i="1"/>
  <c r="AA3492" i="1"/>
  <c r="AA3493" i="1"/>
  <c r="AA3494" i="1"/>
  <c r="AA3495" i="1"/>
  <c r="AA3496" i="1"/>
  <c r="AA3497" i="1"/>
  <c r="AA3499" i="1"/>
  <c r="AA3500" i="1"/>
  <c r="AA3501" i="1"/>
  <c r="AA3502" i="1"/>
  <c r="AA3503" i="1"/>
  <c r="AA3504" i="1"/>
  <c r="AA3505" i="1"/>
  <c r="AA3506" i="1"/>
  <c r="AA3507" i="1"/>
  <c r="AA3508" i="1"/>
  <c r="AA3509" i="1"/>
  <c r="AA3510" i="1"/>
  <c r="AA3511" i="1"/>
  <c r="AA3512" i="1"/>
  <c r="AA3513" i="1"/>
  <c r="AA3514" i="1"/>
  <c r="AA3515" i="1"/>
  <c r="AA3517" i="1"/>
  <c r="AA3518" i="1"/>
  <c r="AA3519" i="1"/>
  <c r="AA3520" i="1"/>
  <c r="AA3521" i="1"/>
  <c r="AA3522" i="1"/>
  <c r="AA3523" i="1"/>
  <c r="AA3528" i="1"/>
  <c r="AA3529" i="1"/>
  <c r="AA3530" i="1"/>
  <c r="AA3531" i="1"/>
  <c r="AA3533" i="1"/>
  <c r="AA3534" i="1"/>
  <c r="AA3535" i="1"/>
  <c r="AA3537" i="1"/>
  <c r="AA3539" i="1"/>
  <c r="AA3540" i="1"/>
  <c r="AA3541" i="1"/>
  <c r="AA3542" i="1"/>
  <c r="AA3543" i="1"/>
  <c r="AA3544" i="1"/>
  <c r="AA3546" i="1"/>
  <c r="AA3547" i="1"/>
  <c r="AA3548" i="1"/>
  <c r="AA3549" i="1"/>
  <c r="AA3550" i="1"/>
  <c r="AA3551" i="1"/>
  <c r="AA3552" i="1"/>
  <c r="AA3554" i="1"/>
  <c r="AA3555" i="1"/>
  <c r="AA3556" i="1"/>
  <c r="AA3557" i="1"/>
  <c r="AA3558" i="1"/>
  <c r="AA3559" i="1"/>
  <c r="AA3561" i="1"/>
  <c r="AA3562" i="1"/>
  <c r="AA3564" i="1"/>
  <c r="AA3565" i="1"/>
  <c r="AA3566" i="1"/>
  <c r="AA3567" i="1"/>
  <c r="AA3568" i="1"/>
  <c r="AA3569" i="1"/>
  <c r="AA3570" i="1"/>
  <c r="AA3571" i="1"/>
  <c r="AA3572" i="1"/>
  <c r="AA3574" i="1"/>
  <c r="AA3575" i="1"/>
  <c r="AA3576" i="1"/>
  <c r="AA3577" i="1"/>
  <c r="AA3579" i="1"/>
  <c r="AA3580" i="1"/>
  <c r="AA3582" i="1"/>
  <c r="AA3583" i="1"/>
  <c r="AA3587" i="1"/>
  <c r="AA3588" i="1"/>
  <c r="AA3589" i="1"/>
  <c r="AA3590" i="1"/>
  <c r="AA3591" i="1"/>
  <c r="AA3592" i="1"/>
  <c r="AA3593" i="1"/>
  <c r="AA3594" i="1"/>
  <c r="AA3595" i="1"/>
  <c r="AA3597" i="1"/>
  <c r="AA3598" i="1"/>
  <c r="AA3599" i="1"/>
  <c r="AA3600" i="1"/>
  <c r="AA3602" i="1"/>
  <c r="AA3603" i="1"/>
  <c r="AA3605" i="1"/>
  <c r="AA3606" i="1"/>
  <c r="AA3609" i="1"/>
  <c r="AA3610" i="1"/>
  <c r="AA3611" i="1"/>
  <c r="AA3612" i="1"/>
  <c r="AA3616" i="1"/>
  <c r="AA3618" i="1"/>
  <c r="AA3619" i="1"/>
  <c r="AA3620" i="1"/>
  <c r="AA3621" i="1"/>
  <c r="AA3623" i="1"/>
  <c r="AA3624" i="1"/>
  <c r="AA3626" i="1"/>
  <c r="AA3628" i="1"/>
  <c r="AA3629" i="1"/>
  <c r="AA3631" i="1"/>
  <c r="AA3634" i="1"/>
  <c r="AA3635" i="1"/>
  <c r="AA3636" i="1"/>
  <c r="AA3637" i="1"/>
  <c r="AA3638" i="1"/>
  <c r="AA3639" i="1"/>
  <c r="AA3640" i="1"/>
  <c r="AA3641" i="1"/>
  <c r="AA3642" i="1"/>
  <c r="AA3644" i="1"/>
  <c r="AA3645" i="1"/>
  <c r="AA3646" i="1"/>
  <c r="AA3647" i="1"/>
  <c r="AA3649" i="1"/>
  <c r="AA3651" i="1"/>
  <c r="AA3652" i="1"/>
  <c r="AA3654" i="1"/>
  <c r="AA3655" i="1"/>
  <c r="AA3656" i="1"/>
  <c r="AA3657" i="1"/>
  <c r="AA3658" i="1"/>
  <c r="AA3660" i="1"/>
  <c r="AA3661" i="1"/>
  <c r="AA3662" i="1"/>
  <c r="AA3664" i="1"/>
  <c r="AA3665" i="1"/>
  <c r="AA3666" i="1"/>
  <c r="AA3667" i="1"/>
  <c r="AA3668" i="1"/>
  <c r="AA3670" i="1"/>
  <c r="AA3671" i="1"/>
  <c r="AA3673" i="1"/>
  <c r="AA3675" i="1"/>
  <c r="AA3676" i="1"/>
  <c r="AA3677" i="1"/>
  <c r="AA3679" i="1"/>
  <c r="AA3680" i="1"/>
  <c r="AA3681" i="1"/>
  <c r="AA3682" i="1"/>
  <c r="AA3683" i="1"/>
  <c r="AA3684" i="1"/>
  <c r="AA3686" i="1"/>
  <c r="AA3688" i="1"/>
  <c r="AA3689" i="1"/>
  <c r="AA3690" i="1"/>
  <c r="AA3691" i="1"/>
  <c r="AA3692" i="1"/>
  <c r="AA3693" i="1"/>
  <c r="AA3694" i="1"/>
  <c r="AA3695" i="1"/>
  <c r="AA3696" i="1"/>
  <c r="AA3697" i="1"/>
  <c r="AA3698" i="1"/>
  <c r="AA3699" i="1"/>
  <c r="AA3702" i="1"/>
  <c r="AA3703" i="1"/>
  <c r="AA3704" i="1"/>
  <c r="AA3705" i="1"/>
  <c r="AA3707" i="1"/>
  <c r="AA3708" i="1"/>
  <c r="AA3709" i="1"/>
  <c r="AA3710" i="1"/>
  <c r="AA3711" i="1"/>
  <c r="AA3712" i="1"/>
  <c r="AA3713" i="1"/>
  <c r="AA3715" i="1"/>
  <c r="AA3716" i="1"/>
  <c r="AA3717" i="1"/>
  <c r="AA3718" i="1"/>
  <c r="AA3719" i="1"/>
  <c r="AA3720" i="1"/>
  <c r="AA3721" i="1"/>
  <c r="AA3722" i="1"/>
  <c r="AA3723" i="1"/>
  <c r="AA3724" i="1"/>
  <c r="AA3725" i="1"/>
  <c r="AA3726" i="1"/>
  <c r="AA3727" i="1"/>
  <c r="AA3729" i="1"/>
  <c r="AA3730" i="1"/>
  <c r="AA3732" i="1"/>
  <c r="AA3733" i="1"/>
  <c r="AA3735" i="1"/>
  <c r="AA3736" i="1"/>
  <c r="AA3737" i="1"/>
  <c r="AA3738" i="1"/>
  <c r="AA3739" i="1"/>
  <c r="AA3740" i="1"/>
  <c r="AA3741" i="1"/>
  <c r="AA3743" i="1"/>
  <c r="AA3745" i="1"/>
  <c r="AA3747" i="1"/>
  <c r="AA3748" i="1"/>
  <c r="AA3749" i="1"/>
  <c r="AA3751" i="1"/>
  <c r="AA3752" i="1"/>
  <c r="AA3753" i="1"/>
  <c r="AA3754" i="1"/>
  <c r="AA3755" i="1"/>
  <c r="AA3757" i="1"/>
  <c r="AA3758" i="1"/>
  <c r="AA3760" i="1"/>
  <c r="AA3761" i="1"/>
  <c r="AA3762" i="1"/>
  <c r="AA3763" i="1"/>
  <c r="AA3764" i="1"/>
  <c r="AA3765" i="1"/>
  <c r="AA3766" i="1"/>
  <c r="AA3767" i="1"/>
  <c r="AA3768" i="1"/>
  <c r="AA3769" i="1"/>
  <c r="AA3770" i="1"/>
  <c r="AA3771" i="1"/>
  <c r="AA3773" i="1"/>
  <c r="AA3774" i="1"/>
  <c r="AA3776" i="1"/>
  <c r="AA3777" i="1"/>
  <c r="AA3778" i="1"/>
  <c r="AA3781" i="1"/>
  <c r="AA3782" i="1"/>
  <c r="AA3783" i="1"/>
  <c r="AA3785" i="1"/>
  <c r="AA3786" i="1"/>
  <c r="AA3787" i="1"/>
  <c r="AA3788" i="1"/>
  <c r="AA3789" i="1"/>
  <c r="AA3790" i="1"/>
  <c r="AA3791" i="1"/>
  <c r="AA3792" i="1"/>
  <c r="AA3793" i="1"/>
  <c r="AA3796" i="1"/>
  <c r="AA3797" i="1"/>
  <c r="AA3798" i="1"/>
  <c r="AA3799" i="1"/>
  <c r="AA3800" i="1"/>
  <c r="AA3801" i="1"/>
  <c r="AA3802" i="1"/>
  <c r="AA3804" i="1"/>
  <c r="AA3805" i="1"/>
  <c r="AA3807" i="1"/>
  <c r="AA3810" i="1"/>
  <c r="AA3811" i="1"/>
  <c r="AA3812" i="1"/>
  <c r="AA3813" i="1"/>
  <c r="AA3814" i="1"/>
  <c r="AA3815" i="1"/>
  <c r="AA3816" i="1"/>
  <c r="AA3817" i="1"/>
  <c r="AA3818" i="1"/>
  <c r="AA3819" i="1"/>
  <c r="AA3820" i="1"/>
  <c r="AA3821" i="1"/>
  <c r="AA3822" i="1"/>
  <c r="AA3823" i="1"/>
  <c r="AA3825" i="1"/>
  <c r="AA3827" i="1"/>
  <c r="AA3828" i="1"/>
  <c r="AA3829" i="1"/>
  <c r="AA3830" i="1"/>
  <c r="AA3832" i="1"/>
  <c r="AA3833" i="1"/>
  <c r="AA3834" i="1"/>
  <c r="AA3835" i="1"/>
  <c r="AA3837" i="1"/>
  <c r="AA3838" i="1"/>
  <c r="AA3839" i="1"/>
  <c r="AA3841" i="1"/>
  <c r="AA3842" i="1"/>
  <c r="AA3843" i="1"/>
  <c r="AA3844" i="1"/>
  <c r="AA3845" i="1"/>
  <c r="AA3846" i="1"/>
  <c r="AA3848" i="1"/>
  <c r="AA3849" i="1"/>
  <c r="AA3850" i="1"/>
  <c r="AA3851" i="1"/>
  <c r="AA3852" i="1"/>
  <c r="AA3853" i="1"/>
  <c r="AA3854" i="1"/>
  <c r="AA3855" i="1"/>
  <c r="AA3856" i="1"/>
  <c r="AA3857" i="1"/>
  <c r="AA3858" i="1"/>
  <c r="AA3859" i="1"/>
  <c r="AA3860" i="1"/>
  <c r="AA3862" i="1"/>
  <c r="AA3863" i="1"/>
  <c r="AA3864" i="1"/>
  <c r="AA3865" i="1"/>
  <c r="AA3866" i="1"/>
  <c r="AA3868" i="1"/>
  <c r="AA3869" i="1"/>
  <c r="AA3870" i="1"/>
  <c r="AA3871" i="1"/>
  <c r="AA3872" i="1"/>
  <c r="AA3873" i="1"/>
  <c r="AA3874" i="1"/>
  <c r="AA3875" i="1"/>
  <c r="AA3877" i="1"/>
  <c r="AA3878" i="1"/>
  <c r="AA3879" i="1"/>
  <c r="AA3880" i="1"/>
  <c r="AA3882" i="1"/>
  <c r="AA3884" i="1"/>
  <c r="AA3885" i="1"/>
  <c r="AA3886" i="1"/>
  <c r="AA3887" i="1"/>
  <c r="AA3888" i="1"/>
  <c r="AA3889" i="1"/>
  <c r="AA3890" i="1"/>
  <c r="AA3892" i="1"/>
  <c r="AA3893" i="1"/>
  <c r="AA3895" i="1"/>
  <c r="AA3896" i="1"/>
  <c r="AA3897" i="1"/>
  <c r="AA3899" i="1"/>
  <c r="AA3902" i="1"/>
  <c r="AA3903" i="1"/>
  <c r="AA3904" i="1"/>
  <c r="AA3905" i="1"/>
  <c r="AA3907" i="1"/>
  <c r="AA3908" i="1"/>
  <c r="AA3911" i="1"/>
  <c r="AA3912" i="1"/>
  <c r="AA3913" i="1"/>
  <c r="AA3915" i="1"/>
  <c r="AA3916" i="1"/>
  <c r="AA3917" i="1"/>
  <c r="AA3918" i="1"/>
  <c r="AA3919" i="1"/>
  <c r="AA3920" i="1"/>
  <c r="AA3923" i="1"/>
  <c r="AA3924" i="1"/>
  <c r="AA3925" i="1"/>
  <c r="AA3926" i="1"/>
  <c r="AA3927" i="1"/>
  <c r="AA3928" i="1"/>
  <c r="AA3929" i="1"/>
  <c r="AA3930" i="1"/>
  <c r="AA3933" i="1"/>
  <c r="AA3934" i="1"/>
  <c r="AA3935" i="1"/>
  <c r="AA3936" i="1"/>
  <c r="AA3938" i="1"/>
  <c r="AA3939" i="1"/>
  <c r="AA3940" i="1"/>
  <c r="AA3941" i="1"/>
  <c r="AA3942" i="1"/>
  <c r="AA3943" i="1"/>
  <c r="AA3944" i="1"/>
  <c r="AA3946" i="1"/>
  <c r="AA3947" i="1"/>
  <c r="AA3948" i="1"/>
  <c r="AA3949" i="1"/>
  <c r="AA3950" i="1"/>
  <c r="AA3951" i="1"/>
  <c r="AA3952" i="1"/>
  <c r="AA3953" i="1"/>
  <c r="AA3954" i="1"/>
  <c r="AA3956" i="1"/>
  <c r="AA3957" i="1"/>
  <c r="AA3958" i="1"/>
  <c r="AA3959" i="1"/>
  <c r="AA3960" i="1"/>
  <c r="AA3961" i="1"/>
  <c r="AA3962" i="1"/>
  <c r="AA3963" i="1"/>
  <c r="AA3964" i="1"/>
  <c r="AA3965" i="1"/>
  <c r="AA3966" i="1"/>
  <c r="AA3967" i="1"/>
  <c r="AA3968" i="1"/>
  <c r="AA3969" i="1"/>
  <c r="AA3972" i="1"/>
  <c r="AA3973" i="1"/>
  <c r="AA3974" i="1"/>
  <c r="AA3975" i="1"/>
  <c r="AA3976" i="1"/>
  <c r="AA3978" i="1"/>
  <c r="AA3979" i="1"/>
  <c r="AA3981" i="1"/>
  <c r="AA3982" i="1"/>
  <c r="AA3983" i="1"/>
  <c r="AA3985" i="1"/>
  <c r="AA3986" i="1"/>
  <c r="AA3988" i="1"/>
  <c r="AA3989" i="1"/>
  <c r="AA3990" i="1"/>
  <c r="AA3992" i="1"/>
  <c r="AA3993" i="1"/>
  <c r="AA3994" i="1"/>
  <c r="AA3995" i="1"/>
  <c r="AA3996" i="1"/>
  <c r="AA3997" i="1"/>
  <c r="AA3999" i="1"/>
  <c r="AA4000" i="1"/>
  <c r="AA4001" i="1"/>
  <c r="AA4002" i="1"/>
  <c r="AA4003" i="1"/>
  <c r="AA4004" i="1"/>
  <c r="AA4005" i="1"/>
  <c r="AA4006" i="1"/>
  <c r="AA4007" i="1"/>
  <c r="AA4008" i="1"/>
  <c r="AA4010" i="1"/>
  <c r="AA4011" i="1"/>
  <c r="AA4012" i="1"/>
  <c r="AA4013" i="1"/>
  <c r="AA4014" i="1"/>
  <c r="AA4015" i="1"/>
  <c r="AA4016" i="1"/>
  <c r="AA4017" i="1"/>
  <c r="AA4019" i="1"/>
  <c r="AA4021" i="1"/>
  <c r="AA4022" i="1"/>
  <c r="AA4024" i="1"/>
  <c r="AA4025" i="1"/>
  <c r="AA4027" i="1"/>
  <c r="AA4028" i="1"/>
  <c r="AA4029" i="1"/>
  <c r="AA4031" i="1"/>
  <c r="AA4032" i="1"/>
  <c r="AA4033" i="1"/>
  <c r="AA4034" i="1"/>
  <c r="AA4035" i="1"/>
  <c r="AA4036" i="1"/>
  <c r="AA4038" i="1"/>
  <c r="AA4039" i="1"/>
  <c r="AA4040" i="1"/>
  <c r="AA4041" i="1"/>
  <c r="AA4042" i="1"/>
  <c r="AA4043" i="1"/>
  <c r="AA4044" i="1"/>
  <c r="AA4045" i="1"/>
  <c r="AA4047" i="1"/>
  <c r="AA4048" i="1"/>
  <c r="AA4049" i="1"/>
  <c r="AA4050" i="1"/>
  <c r="AA4051" i="1"/>
  <c r="AA4053" i="1"/>
  <c r="AA4055" i="1"/>
  <c r="AA4056" i="1"/>
  <c r="AA4057" i="1"/>
  <c r="AA4058" i="1"/>
  <c r="AA4059" i="1"/>
  <c r="AA4060" i="1"/>
  <c r="AA4061" i="1"/>
  <c r="AA4062" i="1"/>
  <c r="AA4063" i="1"/>
  <c r="AA4064" i="1"/>
  <c r="AA4065" i="1"/>
  <c r="AA4066" i="1"/>
  <c r="AA4067" i="1"/>
  <c r="AA4068" i="1"/>
  <c r="AA4069" i="1"/>
  <c r="AA4070" i="1"/>
  <c r="AA4071" i="1"/>
  <c r="AA4074" i="1"/>
  <c r="AA4076" i="1"/>
  <c r="AA4077" i="1"/>
  <c r="AA4078" i="1"/>
  <c r="AA4079" i="1"/>
  <c r="AA4080" i="1"/>
  <c r="AA4081" i="1"/>
  <c r="AA4082" i="1"/>
  <c r="AA4083" i="1"/>
  <c r="AA4084" i="1"/>
  <c r="AA4085" i="1"/>
  <c r="AA4087" i="1"/>
  <c r="AA4088" i="1"/>
  <c r="AA4089" i="1"/>
  <c r="AA4090" i="1"/>
  <c r="AA4091" i="1"/>
  <c r="AA4093" i="1"/>
  <c r="AA4094" i="1"/>
  <c r="AA4095" i="1"/>
  <c r="AA4096" i="1"/>
  <c r="AA4098" i="1"/>
  <c r="AA4099" i="1"/>
  <c r="AA4100" i="1"/>
  <c r="AA4101" i="1"/>
  <c r="AA4102" i="1"/>
  <c r="AA4103" i="1"/>
  <c r="AA4104" i="1"/>
  <c r="AA4106" i="1"/>
  <c r="AA4108" i="1"/>
  <c r="AA4109" i="1"/>
  <c r="AA4110" i="1"/>
  <c r="AA4111" i="1"/>
  <c r="AA4112" i="1"/>
  <c r="AA4113" i="1"/>
  <c r="AA4114" i="1"/>
  <c r="AA4115" i="1"/>
  <c r="AA4116" i="1"/>
  <c r="AA4117" i="1"/>
  <c r="AA4118" i="1"/>
  <c r="AA4119" i="1"/>
  <c r="AA4120" i="1"/>
  <c r="AA4121" i="1"/>
  <c r="AA4122" i="1"/>
  <c r="AA4123" i="1"/>
  <c r="AA4124" i="1"/>
  <c r="AA4125" i="1"/>
  <c r="AA4126" i="1"/>
  <c r="AA4127" i="1"/>
  <c r="AA4128" i="1"/>
  <c r="AA4129" i="1"/>
  <c r="AA4130" i="1"/>
  <c r="AA4131" i="1"/>
  <c r="AA4132" i="1"/>
  <c r="AA4133" i="1"/>
  <c r="AA4134" i="1"/>
  <c r="AA4135" i="1"/>
  <c r="AA4136" i="1"/>
  <c r="AA4137" i="1"/>
  <c r="AA4138" i="1"/>
  <c r="AA4139" i="1"/>
  <c r="AA4140" i="1"/>
  <c r="AA4141" i="1"/>
  <c r="AA4143" i="1"/>
  <c r="AA4144" i="1"/>
  <c r="AA4146" i="1"/>
  <c r="AA4148" i="1"/>
  <c r="AA4149" i="1"/>
  <c r="AA4150" i="1"/>
  <c r="AA4151" i="1"/>
  <c r="AA4152" i="1"/>
  <c r="AA4153" i="1"/>
  <c r="AA4155" i="1"/>
  <c r="AA4158" i="1"/>
  <c r="AA4159" i="1"/>
  <c r="AA4160" i="1"/>
  <c r="AA4162" i="1"/>
  <c r="AA4163" i="1"/>
  <c r="AA4164" i="1"/>
  <c r="AA4165" i="1"/>
  <c r="AA4166" i="1"/>
  <c r="AA4167" i="1"/>
  <c r="AA4168" i="1"/>
  <c r="AA4169" i="1"/>
  <c r="AA4170" i="1"/>
  <c r="AA4171" i="1"/>
  <c r="AA4172" i="1"/>
  <c r="AA4173" i="1"/>
  <c r="AA4175" i="1"/>
  <c r="AA4177" i="1"/>
  <c r="AA4178" i="1"/>
  <c r="AA4179" i="1"/>
  <c r="AA4182" i="1"/>
  <c r="AA4183" i="1"/>
  <c r="AA4185" i="1"/>
  <c r="AA4186" i="1"/>
  <c r="AA4187" i="1"/>
  <c r="AA4188" i="1"/>
  <c r="AA4189" i="1"/>
  <c r="AA4190" i="1"/>
  <c r="AA4191" i="1"/>
  <c r="AA4192" i="1"/>
  <c r="AA4193" i="1"/>
  <c r="AA4194" i="1"/>
  <c r="AA4195" i="1"/>
  <c r="AA4196" i="1"/>
  <c r="AA4197" i="1"/>
  <c r="AA4198" i="1"/>
  <c r="AA4200" i="1"/>
  <c r="AA4201" i="1"/>
  <c r="AA4203" i="1"/>
  <c r="AA4204" i="1"/>
  <c r="AA4207" i="1"/>
  <c r="AA4208" i="1"/>
  <c r="AA4210" i="1"/>
  <c r="AA4212" i="1"/>
  <c r="AA4213" i="1"/>
  <c r="AA4216" i="1"/>
  <c r="AA4217" i="1"/>
  <c r="AA4218" i="1"/>
  <c r="AA4219" i="1"/>
  <c r="AA4220" i="1"/>
  <c r="AA4221" i="1"/>
  <c r="AA4222" i="1"/>
  <c r="AA4223" i="1"/>
  <c r="AA4224" i="1"/>
  <c r="AA4225" i="1"/>
  <c r="AA4226" i="1"/>
  <c r="AA4229" i="1"/>
  <c r="AA4230" i="1"/>
  <c r="AA4231" i="1"/>
  <c r="AA4232" i="1"/>
  <c r="AA4233" i="1"/>
  <c r="AA4235" i="1"/>
  <c r="AA4236" i="1"/>
  <c r="AA4237" i="1"/>
  <c r="AA4238" i="1"/>
  <c r="AA4239" i="1"/>
  <c r="AA4240" i="1"/>
  <c r="AA4241" i="1"/>
  <c r="AA4242" i="1"/>
  <c r="AA4244" i="1"/>
  <c r="AA4245" i="1"/>
  <c r="AA4246" i="1"/>
  <c r="AA4247" i="1"/>
  <c r="AA4248" i="1"/>
  <c r="AA4249" i="1"/>
  <c r="AA4250" i="1"/>
  <c r="AA4251" i="1"/>
  <c r="AA4252" i="1"/>
  <c r="AA4253" i="1"/>
  <c r="AA4254" i="1"/>
  <c r="AA4255" i="1"/>
  <c r="AA4256" i="1"/>
  <c r="AA4257" i="1"/>
  <c r="AA4258" i="1"/>
  <c r="AA4259" i="1"/>
  <c r="AA4260" i="1"/>
  <c r="AA4261" i="1"/>
  <c r="AA4262" i="1"/>
  <c r="AA4263" i="1"/>
  <c r="AA4264" i="1"/>
  <c r="AA4265" i="1"/>
  <c r="AA4266" i="1"/>
  <c r="AA4267" i="1"/>
  <c r="AA4268" i="1"/>
  <c r="AA4270" i="1"/>
  <c r="AA4271" i="1"/>
  <c r="AA4272" i="1"/>
  <c r="AA4273" i="1"/>
  <c r="AA4275" i="1"/>
  <c r="AA4276" i="1"/>
  <c r="AA4277" i="1"/>
  <c r="AA4278" i="1"/>
  <c r="AA4279" i="1"/>
  <c r="AA4280" i="1"/>
  <c r="AA4281" i="1"/>
  <c r="AA4282" i="1"/>
  <c r="AA4283" i="1"/>
  <c r="AA4284" i="1"/>
  <c r="AA4285" i="1"/>
  <c r="AA4286" i="1"/>
  <c r="AA4287" i="1"/>
  <c r="AA4288" i="1"/>
  <c r="AA4289" i="1"/>
  <c r="AA4291" i="1"/>
  <c r="AA4292" i="1"/>
  <c r="AA4293" i="1"/>
  <c r="AA4294" i="1"/>
  <c r="AA4295" i="1"/>
  <c r="AA4297" i="1"/>
  <c r="AA4298" i="1"/>
  <c r="AA4300" i="1"/>
  <c r="AA4301" i="1"/>
  <c r="AA4302" i="1"/>
  <c r="AA4303" i="1"/>
  <c r="AA4304" i="1"/>
  <c r="AA4305" i="1"/>
  <c r="AA4306" i="1"/>
  <c r="AA4307" i="1"/>
  <c r="AA4308" i="1"/>
  <c r="AA4309" i="1"/>
  <c r="AA4311" i="1"/>
  <c r="AA4312" i="1"/>
  <c r="AA4313" i="1"/>
  <c r="AA4315" i="1"/>
  <c r="AA4316" i="1"/>
  <c r="AA4318" i="1"/>
  <c r="AA4319" i="1"/>
  <c r="AA4320" i="1"/>
  <c r="AA4321" i="1"/>
  <c r="AA4323" i="1"/>
  <c r="AA4324" i="1"/>
  <c r="AA4325" i="1"/>
  <c r="AA4326" i="1"/>
  <c r="AA4328" i="1"/>
  <c r="AA4330" i="1"/>
  <c r="AA4332" i="1"/>
  <c r="AA4335" i="1"/>
  <c r="AA4337" i="1"/>
  <c r="AA4338" i="1"/>
  <c r="AA4339" i="1"/>
  <c r="AA4340" i="1"/>
  <c r="AA4342" i="1"/>
  <c r="AA4343" i="1"/>
  <c r="AA4344" i="1"/>
  <c r="AA4345" i="1"/>
  <c r="AA4346" i="1"/>
  <c r="AA4347" i="1"/>
  <c r="AA4349" i="1"/>
  <c r="AA4351" i="1"/>
  <c r="AA4352" i="1"/>
  <c r="AA4353" i="1"/>
  <c r="AA4354" i="1"/>
  <c r="AA4357" i="1"/>
  <c r="AA4358" i="1"/>
  <c r="AA4359" i="1"/>
  <c r="AA4360" i="1"/>
  <c r="AA4361" i="1"/>
  <c r="AA4362" i="1"/>
  <c r="AA4363" i="1"/>
  <c r="AA4364" i="1"/>
  <c r="AA4365" i="1"/>
  <c r="AA4366" i="1"/>
  <c r="AA4367" i="1"/>
  <c r="AA4368" i="1"/>
  <c r="AA4369" i="1"/>
  <c r="AA4370" i="1"/>
  <c r="AA4371" i="1"/>
  <c r="AA4372" i="1"/>
  <c r="AA4373" i="1"/>
  <c r="AA4374" i="1"/>
  <c r="AA4375" i="1"/>
  <c r="AA4376" i="1"/>
  <c r="AA4377" i="1"/>
  <c r="AA4378" i="1"/>
  <c r="AA4379" i="1"/>
  <c r="AA4380" i="1"/>
  <c r="AA4382" i="1"/>
  <c r="AA4385" i="1"/>
  <c r="AA4386" i="1"/>
  <c r="AA4387" i="1"/>
  <c r="AA4388" i="1"/>
  <c r="AA4389" i="1"/>
  <c r="AA4390" i="1"/>
  <c r="AA4393" i="1"/>
  <c r="AA4394" i="1"/>
  <c r="AA4395" i="1"/>
  <c r="AA4396" i="1"/>
  <c r="AA4397" i="1"/>
  <c r="AA4398" i="1"/>
  <c r="AA4399" i="1"/>
  <c r="AA4401" i="1"/>
  <c r="AA4402" i="1"/>
  <c r="AA4403" i="1"/>
  <c r="AA4404" i="1"/>
  <c r="AA4405" i="1"/>
  <c r="AA4407" i="1"/>
  <c r="AA4408" i="1"/>
  <c r="AA4412" i="1"/>
  <c r="AA4413" i="1"/>
  <c r="AA4414" i="1"/>
  <c r="AA4415" i="1"/>
  <c r="AA4416" i="1"/>
  <c r="AA4417" i="1"/>
  <c r="AA4418" i="1"/>
  <c r="AA4419" i="1"/>
  <c r="AA4420" i="1"/>
  <c r="AA4421" i="1"/>
  <c r="AA4422" i="1"/>
  <c r="AA4423" i="1"/>
  <c r="AA4424" i="1"/>
  <c r="AA4426" i="1"/>
  <c r="AA4429" i="1"/>
  <c r="AA4430" i="1"/>
  <c r="AA4431" i="1"/>
  <c r="AA4432" i="1"/>
  <c r="AA4433" i="1"/>
  <c r="AA4434" i="1"/>
  <c r="AA4436" i="1"/>
  <c r="AA4437" i="1"/>
  <c r="AA4438" i="1"/>
  <c r="AA4439" i="1"/>
  <c r="AA4440" i="1"/>
  <c r="AA4442" i="1"/>
  <c r="AA4444" i="1"/>
  <c r="AA4445" i="1"/>
  <c r="AA4446" i="1"/>
  <c r="AA4447" i="1"/>
  <c r="AA4448" i="1"/>
  <c r="AA4449" i="1"/>
  <c r="AA4450" i="1"/>
  <c r="AA4451" i="1"/>
  <c r="AA4452" i="1"/>
  <c r="AA4453" i="1"/>
  <c r="AA4454" i="1"/>
  <c r="AA4455" i="1"/>
  <c r="AA4456" i="1"/>
  <c r="AA4457" i="1"/>
  <c r="AA4458" i="1"/>
  <c r="AA4459" i="1"/>
  <c r="AA4460" i="1"/>
  <c r="AA4461" i="1"/>
  <c r="AA4462" i="1"/>
  <c r="AA4464" i="1"/>
  <c r="AA4465" i="1"/>
  <c r="AA4466" i="1"/>
  <c r="AA4467" i="1"/>
  <c r="AA4468" i="1"/>
  <c r="AA4469" i="1"/>
  <c r="AA4470" i="1"/>
  <c r="AA4471" i="1"/>
  <c r="AA4472" i="1"/>
  <c r="AA4473" i="1"/>
  <c r="AA4474" i="1"/>
  <c r="AA4475" i="1"/>
  <c r="AA4477" i="1"/>
  <c r="AA4479" i="1"/>
  <c r="AA4480" i="1"/>
  <c r="AA4481" i="1"/>
  <c r="AA4482" i="1"/>
  <c r="AA4483" i="1"/>
  <c r="AA4484" i="1"/>
  <c r="AA4485" i="1"/>
  <c r="AA4486" i="1"/>
  <c r="AA4487" i="1"/>
  <c r="AA4488" i="1"/>
  <c r="AA4489" i="1"/>
  <c r="AA4490" i="1"/>
  <c r="AA4491" i="1"/>
  <c r="AA4493" i="1"/>
  <c r="AA4494" i="1"/>
  <c r="AA4495" i="1"/>
  <c r="AA4496" i="1"/>
  <c r="AA4497" i="1"/>
  <c r="AA4498" i="1"/>
  <c r="AA4499" i="1"/>
  <c r="AA4500" i="1"/>
  <c r="AA4501" i="1"/>
  <c r="AA4503" i="1"/>
  <c r="AA4505" i="1"/>
  <c r="AA4506" i="1"/>
  <c r="AA4507" i="1"/>
  <c r="AA4509" i="1"/>
  <c r="AA4510" i="1"/>
  <c r="AA4512" i="1"/>
  <c r="AA4514" i="1"/>
  <c r="AA4515" i="1"/>
  <c r="AA4516" i="1"/>
  <c r="AA4517" i="1"/>
  <c r="AA4518" i="1"/>
  <c r="AA4519" i="1"/>
  <c r="AA4520" i="1"/>
  <c r="AA4522" i="1"/>
  <c r="AA4523" i="1"/>
  <c r="AA4524" i="1"/>
  <c r="AA4525" i="1"/>
  <c r="AA4526" i="1"/>
  <c r="AA4527" i="1"/>
  <c r="AA4528" i="1"/>
  <c r="AA4529" i="1"/>
  <c r="AA4530" i="1"/>
  <c r="AA4531" i="1"/>
  <c r="AA4532" i="1"/>
  <c r="AA4535" i="1"/>
  <c r="AA4536" i="1"/>
  <c r="AA4537" i="1"/>
  <c r="AA4539" i="1"/>
  <c r="AA4540" i="1"/>
  <c r="AA4541" i="1"/>
  <c r="AA4542" i="1"/>
  <c r="AA4543" i="1"/>
  <c r="AA4544" i="1"/>
  <c r="AA4545" i="1"/>
  <c r="AA4546" i="1"/>
  <c r="AA4547" i="1"/>
  <c r="AA4548" i="1"/>
  <c r="AA4549" i="1"/>
  <c r="AA4551" i="1"/>
  <c r="AA4552" i="1"/>
  <c r="AA4553" i="1"/>
  <c r="AA4554" i="1"/>
  <c r="AA4555" i="1"/>
  <c r="AA4556" i="1"/>
  <c r="AA4557" i="1"/>
  <c r="AA4558" i="1"/>
  <c r="AA4560" i="1"/>
  <c r="AA4561" i="1"/>
  <c r="AA4562" i="1"/>
  <c r="AA4563" i="1"/>
  <c r="AA4566" i="1"/>
  <c r="AA4568" i="1"/>
  <c r="AA4571" i="1"/>
  <c r="AA4573" i="1"/>
  <c r="AA4574" i="1"/>
  <c r="AA4576" i="1"/>
  <c r="AA4577" i="1"/>
  <c r="AA4578" i="1"/>
  <c r="AA4579" i="1"/>
  <c r="AA4580" i="1"/>
  <c r="AA4581" i="1"/>
  <c r="AA4582" i="1"/>
  <c r="AA4583" i="1"/>
  <c r="AA4584" i="1"/>
  <c r="AA4585" i="1"/>
  <c r="AA4586" i="1"/>
  <c r="AA4587" i="1"/>
  <c r="AA4588" i="1"/>
  <c r="AA4589" i="1"/>
  <c r="AA4590" i="1"/>
  <c r="AA4591" i="1"/>
  <c r="AA4593" i="1"/>
  <c r="AA4594" i="1"/>
  <c r="AA4595" i="1"/>
  <c r="AA4596" i="1"/>
  <c r="AA4597" i="1"/>
  <c r="AA4598" i="1"/>
  <c r="AA4599" i="1"/>
  <c r="AA4600" i="1"/>
  <c r="AA4601" i="1"/>
  <c r="AA4603" i="1"/>
  <c r="AA4604" i="1"/>
  <c r="AA4606" i="1"/>
  <c r="AA4607" i="1"/>
  <c r="AA4608" i="1"/>
  <c r="AA4609" i="1"/>
  <c r="AA4610" i="1"/>
  <c r="AA4611" i="1"/>
  <c r="AA4612" i="1"/>
  <c r="AA4613" i="1"/>
  <c r="AA4615" i="1"/>
  <c r="AA4617" i="1"/>
  <c r="AA4618" i="1"/>
  <c r="AA4619" i="1"/>
  <c r="AA4620" i="1"/>
  <c r="AA4621" i="1"/>
  <c r="AA4622" i="1"/>
  <c r="AA4623" i="1"/>
  <c r="AA4627" i="1"/>
  <c r="AA4628" i="1"/>
  <c r="AA4629" i="1"/>
  <c r="AA4630" i="1"/>
  <c r="AA4631" i="1"/>
  <c r="AA4633" i="1"/>
  <c r="AA4634" i="1"/>
  <c r="AA4635" i="1"/>
  <c r="AA4636" i="1"/>
  <c r="AA4637" i="1"/>
  <c r="AA4638" i="1"/>
  <c r="AA4639" i="1"/>
  <c r="AA4640" i="1"/>
  <c r="AA4641" i="1"/>
  <c r="AA4642" i="1"/>
  <c r="AA4643" i="1"/>
  <c r="AA4644" i="1"/>
  <c r="AA4645" i="1"/>
  <c r="AA4646" i="1"/>
  <c r="AA4647" i="1"/>
  <c r="AA4651" i="1"/>
  <c r="AA4652" i="1"/>
  <c r="AA4653" i="1"/>
  <c r="AA4654" i="1"/>
  <c r="AA4655" i="1"/>
  <c r="AA4656" i="1"/>
  <c r="AA4657" i="1"/>
  <c r="AA4658" i="1"/>
  <c r="AA4659" i="1"/>
  <c r="AA4661" i="1"/>
  <c r="AA4662" i="1"/>
  <c r="AA4663" i="1"/>
  <c r="AA4664" i="1"/>
  <c r="AA4665" i="1"/>
  <c r="AA4668" i="1"/>
  <c r="AA4669" i="1"/>
  <c r="AA4670" i="1"/>
  <c r="AA4671" i="1"/>
  <c r="AA4672" i="1"/>
  <c r="AA4673" i="1"/>
  <c r="AA4674" i="1"/>
  <c r="AA4675" i="1"/>
  <c r="AA4676" i="1"/>
  <c r="AA4678" i="1"/>
  <c r="AA4679" i="1"/>
  <c r="AA4680" i="1"/>
  <c r="AA4681" i="1"/>
  <c r="AA4682" i="1"/>
  <c r="AA4683" i="1"/>
  <c r="AA4684" i="1"/>
  <c r="AA4685" i="1"/>
  <c r="AA4686" i="1"/>
  <c r="AA4687" i="1"/>
  <c r="AA4688" i="1"/>
  <c r="AA4691" i="1"/>
  <c r="AA4692" i="1"/>
  <c r="AA4693" i="1"/>
  <c r="AA4694" i="1"/>
  <c r="AA4695" i="1"/>
  <c r="AA4696" i="1"/>
  <c r="AA4697" i="1"/>
  <c r="AA4698" i="1"/>
  <c r="AA4699" i="1"/>
  <c r="AA4700" i="1"/>
  <c r="AA4701" i="1"/>
  <c r="AA4702" i="1"/>
  <c r="AA4703" i="1"/>
  <c r="AA4704" i="1"/>
  <c r="AA4705" i="1"/>
  <c r="AA4706" i="1"/>
  <c r="AA4707" i="1"/>
  <c r="AA4708" i="1"/>
  <c r="AA4709" i="1"/>
  <c r="AA4710" i="1"/>
  <c r="AA4711" i="1"/>
  <c r="AA4712" i="1"/>
  <c r="AA4713" i="1"/>
  <c r="AA4714" i="1"/>
  <c r="AA4715" i="1"/>
  <c r="AA4716" i="1"/>
  <c r="AA4717" i="1"/>
  <c r="AA4718" i="1"/>
  <c r="AA4719" i="1"/>
  <c r="AA4720" i="1"/>
  <c r="AA4721" i="1"/>
  <c r="AA4722" i="1"/>
  <c r="AA4723" i="1"/>
  <c r="AA4727" i="1"/>
  <c r="AA4728" i="1"/>
  <c r="AA4729" i="1"/>
  <c r="AA4730" i="1"/>
  <c r="AA4731" i="1"/>
  <c r="AA4732" i="1"/>
  <c r="AA4734" i="1"/>
  <c r="AA4735" i="1"/>
  <c r="AA4737" i="1"/>
  <c r="AA4738" i="1"/>
  <c r="AA4740" i="1"/>
  <c r="AA4742" i="1"/>
  <c r="AA4743" i="1"/>
  <c r="AA4744" i="1"/>
  <c r="AA4745" i="1"/>
  <c r="AA4747" i="1"/>
  <c r="AA4748" i="1"/>
  <c r="AA4749" i="1"/>
  <c r="AA4750" i="1"/>
  <c r="AA4751" i="1"/>
  <c r="AA4753" i="1"/>
  <c r="AA4754" i="1"/>
  <c r="AA4755" i="1"/>
  <c r="AA4756" i="1"/>
  <c r="AA4757" i="1"/>
  <c r="AA4759" i="1"/>
  <c r="AA4761" i="1"/>
  <c r="AA4762" i="1"/>
  <c r="AA4763" i="1"/>
  <c r="AA4764" i="1"/>
  <c r="AA4765" i="1"/>
  <c r="AA4766" i="1"/>
  <c r="AA4767" i="1"/>
  <c r="AA4768" i="1"/>
  <c r="AA4771" i="1"/>
  <c r="AA4772" i="1"/>
  <c r="AA4773" i="1"/>
  <c r="AA4774" i="1"/>
  <c r="AA4775" i="1"/>
  <c r="AA4776" i="1"/>
  <c r="AA4777" i="1"/>
  <c r="AA4778" i="1"/>
  <c r="AA4779" i="1"/>
  <c r="AA4780" i="1"/>
  <c r="AA4781" i="1"/>
  <c r="AA4782" i="1"/>
  <c r="AA4783" i="1"/>
  <c r="AA4784" i="1"/>
  <c r="AA4785" i="1"/>
  <c r="AA4786" i="1"/>
  <c r="AA4787" i="1"/>
  <c r="AA4789" i="1"/>
  <c r="AA4790" i="1"/>
  <c r="AA4791" i="1"/>
  <c r="AA4792" i="1"/>
  <c r="AA4793" i="1"/>
  <c r="AA4794" i="1"/>
  <c r="AA4795" i="1"/>
  <c r="AA4796" i="1"/>
  <c r="AA4797" i="1"/>
  <c r="AA4799" i="1"/>
  <c r="AA4800" i="1"/>
  <c r="AA4801" i="1"/>
  <c r="AA4802" i="1"/>
  <c r="AA4803" i="1"/>
  <c r="AA4804" i="1"/>
  <c r="AA4805" i="1"/>
  <c r="AA4807" i="1"/>
  <c r="AA4808" i="1"/>
  <c r="AA4809" i="1"/>
  <c r="AA4810" i="1"/>
  <c r="AA4811" i="1"/>
  <c r="AA4812" i="1"/>
  <c r="AA4814" i="1"/>
  <c r="AA4815" i="1"/>
  <c r="AA4816" i="1"/>
  <c r="AA4817" i="1"/>
  <c r="AA4818" i="1"/>
  <c r="AA4819" i="1"/>
  <c r="AA4823" i="1"/>
  <c r="AA4824" i="1"/>
  <c r="AA4825" i="1"/>
  <c r="AA4826" i="1"/>
  <c r="AA4827" i="1"/>
  <c r="AA4828" i="1"/>
  <c r="AA4829" i="1"/>
  <c r="AA4830" i="1"/>
  <c r="AA4831" i="1"/>
  <c r="AA4832" i="1"/>
  <c r="AA4833" i="1"/>
  <c r="AA4834" i="1"/>
  <c r="AA4837" i="1"/>
  <c r="AA4838" i="1"/>
  <c r="AA4839" i="1"/>
  <c r="AA4840" i="1"/>
  <c r="AA4841" i="1"/>
  <c r="AA4842" i="1"/>
  <c r="AA4844" i="1"/>
  <c r="AA4845" i="1"/>
  <c r="AA4846" i="1"/>
  <c r="AA4847" i="1"/>
  <c r="AA4848" i="1"/>
  <c r="AA4849" i="1"/>
  <c r="AA4850" i="1"/>
  <c r="AA4851" i="1"/>
  <c r="AA4852" i="1"/>
  <c r="AA4854" i="1"/>
  <c r="AA4855" i="1"/>
  <c r="AA4856" i="1"/>
  <c r="AA4857" i="1"/>
  <c r="AA4858" i="1"/>
  <c r="AA4860" i="1"/>
  <c r="AA4861" i="1"/>
  <c r="AA4862" i="1"/>
  <c r="AA4864" i="1"/>
  <c r="AA4865" i="1"/>
  <c r="AA4866" i="1"/>
  <c r="AA4867" i="1"/>
  <c r="AA4869" i="1"/>
  <c r="AA4870" i="1"/>
  <c r="AA4871" i="1"/>
  <c r="AA4872" i="1"/>
  <c r="AA4873" i="1"/>
  <c r="AA4874" i="1"/>
  <c r="AA4875" i="1"/>
  <c r="AA4877" i="1"/>
  <c r="AA4878" i="1"/>
  <c r="AA4879" i="1"/>
  <c r="AA4880" i="1"/>
  <c r="AA4881" i="1"/>
  <c r="AA4883" i="1"/>
  <c r="AA4884" i="1"/>
  <c r="AA4885" i="1"/>
  <c r="AA4886" i="1"/>
  <c r="AA4887" i="1"/>
  <c r="AA4888" i="1"/>
  <c r="AA4889" i="1"/>
  <c r="AA4890" i="1"/>
  <c r="AA4891" i="1"/>
  <c r="AA4892" i="1"/>
  <c r="AA4893" i="1"/>
  <c r="AA4894" i="1"/>
  <c r="AA4895" i="1"/>
  <c r="AA4896" i="1"/>
  <c r="AA4897" i="1"/>
  <c r="AA4898" i="1"/>
  <c r="AA4899" i="1"/>
  <c r="AA4900" i="1"/>
  <c r="AA4901" i="1"/>
  <c r="AA4902" i="1"/>
  <c r="AA4903" i="1"/>
  <c r="AA4905" i="1"/>
  <c r="AA4906" i="1"/>
  <c r="AA4907" i="1"/>
  <c r="AA4908" i="1"/>
  <c r="AA4909" i="1"/>
  <c r="AA4910" i="1"/>
  <c r="AA4911" i="1"/>
  <c r="AA4912" i="1"/>
  <c r="AA4913" i="1"/>
  <c r="AA4915" i="1"/>
  <c r="AA4916" i="1"/>
  <c r="AA4918" i="1"/>
  <c r="AA4919" i="1"/>
  <c r="AA4920" i="1"/>
  <c r="AA4921" i="1"/>
  <c r="AA4922" i="1"/>
  <c r="AA4923" i="1"/>
  <c r="AA4924" i="1"/>
  <c r="AA4925" i="1"/>
  <c r="AA4926" i="1"/>
  <c r="AA4927" i="1"/>
  <c r="AA4928" i="1"/>
  <c r="AA4929" i="1"/>
  <c r="AA4930" i="1"/>
  <c r="AA4931" i="1"/>
  <c r="AA4932" i="1"/>
  <c r="AA4933" i="1"/>
  <c r="AA4935" i="1"/>
  <c r="AA4936" i="1"/>
  <c r="AA4937" i="1"/>
  <c r="AA4938" i="1"/>
  <c r="AA4939" i="1"/>
  <c r="AA4940" i="1"/>
  <c r="AA4941" i="1"/>
  <c r="AA4942" i="1"/>
  <c r="AA4943" i="1"/>
  <c r="AA4944" i="1"/>
  <c r="AA4946" i="1"/>
  <c r="AA4947" i="1"/>
  <c r="AA4948" i="1"/>
  <c r="AA4949" i="1"/>
  <c r="AA4950" i="1"/>
  <c r="AA4951" i="1"/>
  <c r="AA4952" i="1"/>
  <c r="AA4953" i="1"/>
  <c r="AA4954" i="1"/>
  <c r="AA4955" i="1"/>
  <c r="AA4956" i="1"/>
  <c r="AA4957" i="1"/>
  <c r="AA4959" i="1"/>
  <c r="AA4960" i="1"/>
  <c r="AA4961" i="1"/>
  <c r="AA4963" i="1"/>
  <c r="AA4964" i="1"/>
  <c r="AA4965" i="1"/>
  <c r="AA4966" i="1"/>
  <c r="AA4967" i="1"/>
  <c r="AA4968" i="1"/>
  <c r="AA4969" i="1"/>
  <c r="AA4970" i="1"/>
  <c r="AA4971" i="1"/>
  <c r="AA4972" i="1"/>
  <c r="AA4973" i="1"/>
  <c r="AA4974" i="1"/>
  <c r="AA4975" i="1"/>
  <c r="AA4977" i="1"/>
  <c r="AA4978" i="1"/>
  <c r="AA4979" i="1"/>
  <c r="AA4980" i="1"/>
  <c r="AA4981" i="1"/>
  <c r="AA4982" i="1"/>
  <c r="AA4983" i="1"/>
  <c r="AA4986" i="1"/>
  <c r="AA4987" i="1"/>
  <c r="AA4988" i="1"/>
  <c r="AA4989" i="1"/>
  <c r="AA4991" i="1"/>
  <c r="AA4992" i="1"/>
  <c r="AA4993" i="1"/>
  <c r="AA4995" i="1"/>
  <c r="AA4997" i="1"/>
  <c r="AA4998" i="1"/>
  <c r="AA4999" i="1"/>
  <c r="AA5001" i="1"/>
  <c r="AA5002" i="1"/>
  <c r="AA5003" i="1"/>
  <c r="AA5004" i="1"/>
  <c r="AA5005" i="1"/>
  <c r="AA5006" i="1"/>
  <c r="AA5007" i="1"/>
  <c r="AA5008" i="1"/>
  <c r="AA5009" i="1"/>
  <c r="AA5010" i="1"/>
  <c r="AA5011" i="1"/>
  <c r="AA5012" i="1"/>
  <c r="AA5013" i="1"/>
  <c r="AA5015" i="1"/>
  <c r="AA5017" i="1"/>
  <c r="AA5018" i="1"/>
  <c r="AA5021" i="1"/>
  <c r="AA5022" i="1"/>
  <c r="AA5023" i="1"/>
  <c r="AA5025" i="1"/>
  <c r="AA5026" i="1"/>
  <c r="AA5027" i="1"/>
  <c r="AA5028" i="1"/>
  <c r="AA5029" i="1"/>
  <c r="AA5030" i="1"/>
  <c r="AA5031" i="1"/>
  <c r="AA5033" i="1"/>
  <c r="AA5034" i="1"/>
  <c r="AA5035" i="1"/>
  <c r="AA5036" i="1"/>
  <c r="AA5037" i="1"/>
  <c r="AA5038" i="1"/>
  <c r="AA5039" i="1"/>
  <c r="AA5040" i="1"/>
  <c r="AA5041" i="1"/>
  <c r="AA5044" i="1"/>
  <c r="AA5046" i="1"/>
  <c r="AA5048" i="1"/>
  <c r="AA5049" i="1"/>
  <c r="AA5051" i="1"/>
  <c r="AA5052" i="1"/>
  <c r="AA5053" i="1"/>
  <c r="AA5055" i="1"/>
  <c r="AA5056" i="1"/>
  <c r="AA5057" i="1"/>
  <c r="AA5058" i="1"/>
  <c r="AA5061" i="1"/>
  <c r="AA5062" i="1"/>
  <c r="AA5063" i="1"/>
  <c r="AA5064" i="1"/>
  <c r="AA5065" i="1"/>
  <c r="AA5066" i="1"/>
  <c r="AA5067" i="1"/>
  <c r="AA5069" i="1"/>
  <c r="AA5070" i="1"/>
  <c r="AA5072" i="1"/>
  <c r="AA5073" i="1"/>
  <c r="AA5074" i="1"/>
  <c r="AA5075" i="1"/>
  <c r="AA5076" i="1"/>
  <c r="AA5077" i="1"/>
  <c r="AA5078" i="1"/>
  <c r="AA5080" i="1"/>
  <c r="AA5081" i="1"/>
  <c r="AA5083" i="1"/>
  <c r="AA5084" i="1"/>
  <c r="AA5085" i="1"/>
  <c r="AA5086" i="1"/>
  <c r="AA5087" i="1"/>
  <c r="AA5088" i="1"/>
  <c r="AA5090" i="1"/>
  <c r="AA5091" i="1"/>
  <c r="AA5092" i="1"/>
  <c r="AA5093" i="1"/>
  <c r="AA5094" i="1"/>
  <c r="AA5095" i="1"/>
  <c r="AA5096" i="1"/>
  <c r="AA5097" i="1"/>
  <c r="AA5098" i="1"/>
  <c r="AA5099" i="1"/>
  <c r="AA5100" i="1"/>
  <c r="AA5101" i="1"/>
  <c r="AA5102" i="1"/>
  <c r="AA5103" i="1"/>
  <c r="AA5104" i="1"/>
  <c r="AA5105" i="1"/>
  <c r="AA5106" i="1"/>
  <c r="AA5107" i="1"/>
  <c r="AA5108" i="1"/>
  <c r="AA5110" i="1"/>
  <c r="AA5111" i="1"/>
  <c r="AA5113" i="1"/>
  <c r="AA5114" i="1"/>
  <c r="AA5115" i="1"/>
  <c r="AA5116" i="1"/>
  <c r="AA5120" i="1"/>
  <c r="AA5123" i="1"/>
  <c r="AA5126" i="1"/>
  <c r="AA5127" i="1"/>
  <c r="AA5128" i="1"/>
  <c r="AA5129" i="1"/>
  <c r="AA5130" i="1"/>
  <c r="AA5131" i="1"/>
  <c r="AA5132" i="1"/>
  <c r="AA5134" i="1"/>
  <c r="AA5136" i="1"/>
  <c r="AA5137" i="1"/>
  <c r="AA5138" i="1"/>
  <c r="AA5139" i="1"/>
  <c r="AA5143" i="1"/>
  <c r="AA5144" i="1"/>
  <c r="AA5145" i="1"/>
  <c r="AA5146" i="1"/>
  <c r="AA5147" i="1"/>
  <c r="AA5148" i="1"/>
  <c r="AA5149" i="1"/>
  <c r="AA5150" i="1"/>
  <c r="AA5152" i="1"/>
  <c r="AA5153" i="1"/>
  <c r="AA5154" i="1"/>
  <c r="AA5155" i="1"/>
  <c r="AA5156" i="1"/>
  <c r="AA5157" i="1"/>
  <c r="AA5158" i="1"/>
  <c r="AA5159" i="1"/>
  <c r="AA5160" i="1"/>
  <c r="AA5161" i="1"/>
  <c r="AA5162" i="1"/>
  <c r="AA5164" i="1"/>
  <c r="AA5165" i="1"/>
  <c r="AA5166" i="1"/>
  <c r="AA5167" i="1"/>
  <c r="AA5169" i="1"/>
  <c r="AA5170" i="1"/>
  <c r="AA5171" i="1"/>
  <c r="AA5173" i="1"/>
  <c r="AA5174" i="1"/>
  <c r="AA5175" i="1"/>
  <c r="AA5177" i="1"/>
  <c r="AA5178" i="1"/>
  <c r="AA5179" i="1"/>
  <c r="AA5181" i="1"/>
  <c r="AA5182" i="1"/>
  <c r="AA5183" i="1"/>
  <c r="AA5184" i="1"/>
  <c r="AA5185" i="1"/>
  <c r="AA5186" i="1"/>
  <c r="AA5190" i="1"/>
  <c r="AA5192" i="1"/>
  <c r="AA5193" i="1"/>
  <c r="AA5194" i="1"/>
  <c r="AA5195" i="1"/>
  <c r="AA5196" i="1"/>
  <c r="AA5197" i="1"/>
  <c r="AA5199" i="1"/>
  <c r="AA5200" i="1"/>
  <c r="AA5201" i="1"/>
  <c r="AA5202" i="1"/>
  <c r="AA5204" i="1"/>
  <c r="AA5205" i="1"/>
  <c r="AA5206" i="1"/>
  <c r="AA5207" i="1"/>
  <c r="AA5208" i="1"/>
  <c r="AA5209" i="1"/>
  <c r="AA5210" i="1"/>
  <c r="AA5211" i="1"/>
  <c r="AA5212" i="1"/>
  <c r="AA5213" i="1"/>
  <c r="AA5215" i="1"/>
  <c r="AA5217" i="1"/>
  <c r="AA5218" i="1"/>
  <c r="AA5219" i="1"/>
  <c r="AA5220" i="1"/>
  <c r="AA5221" i="1"/>
  <c r="AA5222" i="1"/>
  <c r="AA5223" i="1"/>
  <c r="AA5224" i="1"/>
  <c r="AA5225" i="1"/>
  <c r="AA5226" i="1"/>
  <c r="AA5227" i="1"/>
  <c r="AA5228" i="1"/>
  <c r="AA5229" i="1"/>
  <c r="AA5230" i="1"/>
  <c r="AA5231" i="1"/>
  <c r="AA5233" i="1"/>
  <c r="AA5236" i="1"/>
  <c r="AA5237" i="1"/>
  <c r="AA5238" i="1"/>
  <c r="AA5239" i="1"/>
  <c r="AA5240" i="1"/>
  <c r="AA5241" i="1"/>
  <c r="AA5242" i="1"/>
  <c r="AA5243" i="1"/>
  <c r="AA5244" i="1"/>
  <c r="AA5246" i="1"/>
  <c r="AA5247" i="1"/>
  <c r="AA5248" i="1"/>
  <c r="AA5249" i="1"/>
  <c r="AA5250" i="1"/>
  <c r="AA5251" i="1"/>
  <c r="AA5252" i="1"/>
  <c r="AA5253" i="1"/>
  <c r="AA5254" i="1"/>
  <c r="AA5256" i="1"/>
  <c r="AA5257" i="1"/>
  <c r="AA5258" i="1"/>
  <c r="AA5260" i="1"/>
  <c r="AA5261" i="1"/>
  <c r="AA5262" i="1"/>
  <c r="AA5263" i="1"/>
  <c r="AA5265" i="1"/>
  <c r="AA5266" i="1"/>
  <c r="AA5267" i="1"/>
  <c r="AA5268" i="1"/>
  <c r="AA5269" i="1"/>
  <c r="AA5270" i="1"/>
  <c r="AA5271" i="1"/>
  <c r="AA5272" i="1"/>
  <c r="AA5273" i="1"/>
  <c r="AA5274" i="1"/>
  <c r="AA5275" i="1"/>
  <c r="AA5276" i="1"/>
  <c r="AA5277" i="1"/>
  <c r="AA5278" i="1"/>
  <c r="AA5279" i="1"/>
  <c r="AA5280" i="1"/>
  <c r="AA5281" i="1"/>
  <c r="AA5282" i="1"/>
  <c r="AA5283" i="1"/>
  <c r="AA5284" i="1"/>
  <c r="AA5285" i="1"/>
  <c r="AA5286" i="1"/>
  <c r="AA5287" i="1"/>
  <c r="AA5288" i="1"/>
  <c r="AA5289" i="1"/>
  <c r="AA5290" i="1"/>
  <c r="AA5291" i="1"/>
  <c r="AA5292" i="1"/>
  <c r="AA5293" i="1"/>
  <c r="AA5294" i="1"/>
  <c r="AA5295" i="1"/>
  <c r="AA5296" i="1"/>
  <c r="AA5297" i="1"/>
  <c r="AA5298" i="1"/>
  <c r="AA5299" i="1"/>
  <c r="AA5301" i="1"/>
  <c r="AA5302" i="1"/>
  <c r="AA5303" i="1"/>
  <c r="AA5304" i="1"/>
  <c r="AA5305" i="1"/>
  <c r="AA5306" i="1"/>
  <c r="AA5307" i="1"/>
  <c r="AA5308" i="1"/>
  <c r="AA5309" i="1"/>
  <c r="AA5310" i="1"/>
  <c r="AA5311" i="1"/>
  <c r="AA5312" i="1"/>
  <c r="AA5313" i="1"/>
  <c r="AA5314" i="1"/>
  <c r="AA5315" i="1"/>
  <c r="AA5317" i="1"/>
  <c r="AA5318" i="1"/>
  <c r="AA5321" i="1"/>
  <c r="AA5322" i="1"/>
  <c r="AA5323" i="1"/>
  <c r="AA5324" i="1"/>
  <c r="AA5325" i="1"/>
  <c r="AA5328" i="1"/>
  <c r="AA5329" i="1"/>
  <c r="AA5330" i="1"/>
  <c r="AA5331" i="1"/>
  <c r="AA5332" i="1"/>
  <c r="AA5336" i="1"/>
  <c r="AA5337" i="1"/>
  <c r="AA5338" i="1"/>
  <c r="AA5339" i="1"/>
  <c r="AA5342" i="1"/>
  <c r="AA5343" i="1"/>
  <c r="AA5345" i="1"/>
  <c r="AA5347" i="1"/>
  <c r="AA5348" i="1"/>
  <c r="AA5349" i="1"/>
  <c r="AA5350" i="1"/>
  <c r="AA5352" i="1"/>
  <c r="AA5353" i="1"/>
  <c r="AA5355" i="1"/>
  <c r="AA5356" i="1"/>
  <c r="AA5357" i="1"/>
  <c r="AA5358" i="1"/>
  <c r="AA5359" i="1"/>
  <c r="AA5361" i="1"/>
  <c r="AA5362" i="1"/>
  <c r="AA5364" i="1"/>
  <c r="AA5365" i="1"/>
  <c r="AA5366" i="1"/>
  <c r="AA5368" i="1"/>
  <c r="AA5370" i="1"/>
  <c r="AA5371" i="1"/>
  <c r="AA5372" i="1"/>
  <c r="AA5373" i="1"/>
  <c r="AA5374" i="1"/>
  <c r="AA5375" i="1"/>
  <c r="AA5376" i="1"/>
  <c r="AA5378" i="1"/>
  <c r="AA5379" i="1"/>
  <c r="AA5380" i="1"/>
  <c r="AA5382" i="1"/>
  <c r="AA5383" i="1"/>
  <c r="AA5384" i="1"/>
  <c r="AA5385" i="1"/>
  <c r="AA5387" i="1"/>
  <c r="AA5388" i="1"/>
  <c r="AA5389" i="1"/>
  <c r="AA5390" i="1"/>
  <c r="AA5392" i="1"/>
  <c r="AA5393" i="1"/>
  <c r="AA5394" i="1"/>
  <c r="AA5395" i="1"/>
  <c r="AA5396" i="1"/>
  <c r="AA5397" i="1"/>
  <c r="AA5399" i="1"/>
  <c r="AA5401" i="1"/>
  <c r="AA5402" i="1"/>
  <c r="AA5403" i="1"/>
  <c r="AA5404" i="1"/>
  <c r="AA5406" i="1"/>
  <c r="AA5407" i="1"/>
  <c r="AA5408" i="1"/>
  <c r="AA5409" i="1"/>
  <c r="AA5410" i="1"/>
  <c r="AA5411" i="1"/>
  <c r="AA5412" i="1"/>
  <c r="AA5413" i="1"/>
  <c r="AA5414" i="1"/>
  <c r="AA5416" i="1"/>
  <c r="AA5417" i="1"/>
  <c r="AA5418" i="1"/>
  <c r="AA5419" i="1"/>
  <c r="AA5420" i="1"/>
  <c r="AA5421" i="1"/>
  <c r="AA5422" i="1"/>
  <c r="AA5423" i="1"/>
  <c r="AA5424" i="1"/>
  <c r="AA5425" i="1"/>
  <c r="AA5426" i="1"/>
  <c r="AA5427" i="1"/>
  <c r="AA5428" i="1"/>
  <c r="AA5429" i="1"/>
  <c r="AA5430" i="1"/>
  <c r="AA5431" i="1"/>
  <c r="AA5432" i="1"/>
  <c r="AA5433" i="1"/>
  <c r="AA5434" i="1"/>
  <c r="AA5435" i="1"/>
  <c r="AA5436" i="1"/>
  <c r="AA5437" i="1"/>
  <c r="AA5438" i="1"/>
  <c r="AA5439" i="1"/>
  <c r="AA5440" i="1"/>
  <c r="AA5441" i="1"/>
  <c r="AA5442" i="1"/>
  <c r="AA5443" i="1"/>
  <c r="AA5444" i="1"/>
  <c r="AA5445" i="1"/>
  <c r="AA5446" i="1"/>
  <c r="AA5447" i="1"/>
  <c r="AA5448" i="1"/>
  <c r="AA5449" i="1"/>
  <c r="AA5450" i="1"/>
  <c r="AA5451" i="1"/>
  <c r="AA5452" i="1"/>
  <c r="AA5453" i="1"/>
  <c r="AA5454" i="1"/>
  <c r="AA5459" i="1"/>
  <c r="AA5460" i="1"/>
  <c r="AA5461" i="1"/>
  <c r="AA5462" i="1"/>
  <c r="AA5464" i="1"/>
  <c r="AA5465" i="1"/>
  <c r="AA5466" i="1"/>
  <c r="AA5470" i="1"/>
  <c r="AA5471" i="1"/>
  <c r="AA5472" i="1"/>
  <c r="AA5473" i="1"/>
  <c r="AA5475" i="1"/>
  <c r="AA5476" i="1"/>
  <c r="AA5478" i="1"/>
  <c r="AA5479" i="1"/>
  <c r="AA5480" i="1"/>
  <c r="AA5481" i="1"/>
  <c r="AA5484" i="1"/>
  <c r="AA5485" i="1"/>
  <c r="AA5486" i="1"/>
  <c r="AA5487" i="1"/>
  <c r="AA5488" i="1"/>
  <c r="AA5489" i="1"/>
  <c r="AA5490" i="1"/>
  <c r="AA5492" i="1"/>
  <c r="AA5493" i="1"/>
  <c r="AA5494" i="1"/>
  <c r="AA5495" i="1"/>
  <c r="AA5496" i="1"/>
  <c r="AA5498" i="1"/>
  <c r="AA5499" i="1"/>
  <c r="AA5500" i="1"/>
  <c r="AA5502" i="1"/>
  <c r="AA5504" i="1"/>
  <c r="AA5505" i="1"/>
  <c r="AA5506" i="1"/>
  <c r="AA5507" i="1"/>
  <c r="AA5508" i="1"/>
  <c r="AA5509" i="1"/>
  <c r="AA5510" i="1"/>
  <c r="AA5512" i="1"/>
  <c r="AA5513" i="1"/>
  <c r="AA5514" i="1"/>
  <c r="AA5515" i="1"/>
  <c r="AA5516" i="1"/>
  <c r="AA5518" i="1"/>
  <c r="AA5519" i="1"/>
  <c r="AA5521" i="1"/>
  <c r="AA5522" i="1"/>
  <c r="AA5523" i="1"/>
  <c r="AA5524" i="1"/>
  <c r="AA5525" i="1"/>
  <c r="AA5526" i="1"/>
  <c r="AA5527" i="1"/>
  <c r="AA5528" i="1"/>
  <c r="AA5530" i="1"/>
  <c r="AA5531" i="1"/>
  <c r="AA5532" i="1"/>
  <c r="AA5533" i="1"/>
  <c r="AA5534" i="1"/>
  <c r="AA5535" i="1"/>
  <c r="AA5536" i="1"/>
  <c r="AA5537" i="1"/>
  <c r="AA5538" i="1"/>
  <c r="AA5539" i="1"/>
  <c r="AA5540" i="1"/>
  <c r="AA5541" i="1"/>
  <c r="AA5542" i="1"/>
  <c r="AA5543" i="1"/>
  <c r="AA5544" i="1"/>
  <c r="AA5545" i="1"/>
  <c r="AA5547" i="1"/>
  <c r="AA5549" i="1"/>
  <c r="AA5550" i="1"/>
  <c r="AA5551" i="1"/>
  <c r="AA5552" i="1"/>
  <c r="AA5553" i="1"/>
  <c r="AA5555" i="1"/>
  <c r="AA5556" i="1"/>
  <c r="AA5557" i="1"/>
  <c r="AA5558" i="1"/>
  <c r="AA5559" i="1"/>
  <c r="AA5560" i="1"/>
  <c r="AA5561" i="1"/>
  <c r="AA5563" i="1"/>
  <c r="AA5564" i="1"/>
  <c r="AA5565" i="1"/>
  <c r="AA5566" i="1"/>
  <c r="AA5567" i="1"/>
  <c r="AA5569" i="1"/>
  <c r="AA5570" i="1"/>
  <c r="AA5571" i="1"/>
  <c r="AA5572" i="1"/>
  <c r="AA5573" i="1"/>
  <c r="AA5574" i="1"/>
  <c r="AA5575" i="1"/>
  <c r="AA5576" i="1"/>
  <c r="AA5577" i="1"/>
  <c r="AA5578" i="1"/>
  <c r="AA5579" i="1"/>
  <c r="AA5580" i="1"/>
  <c r="AA5581" i="1"/>
  <c r="AA5582" i="1"/>
  <c r="AA5584" i="1"/>
  <c r="AA5585" i="1"/>
  <c r="AA5586" i="1"/>
  <c r="AA5587" i="1"/>
  <c r="AA5588" i="1"/>
  <c r="AA5589" i="1"/>
  <c r="AA5590" i="1"/>
  <c r="AA5591" i="1"/>
  <c r="AA5592" i="1"/>
  <c r="AA5593" i="1"/>
  <c r="AA5596" i="1"/>
  <c r="AA5597" i="1"/>
  <c r="AA5598" i="1"/>
  <c r="AA5599" i="1"/>
  <c r="AA5600" i="1"/>
  <c r="AA5601" i="1"/>
  <c r="AA5602" i="1"/>
  <c r="AA5603" i="1"/>
  <c r="AA5604" i="1"/>
  <c r="AA5605" i="1"/>
  <c r="AA5606" i="1"/>
  <c r="AA5607" i="1"/>
  <c r="AA5608" i="1"/>
  <c r="AA5609" i="1"/>
  <c r="AA5610" i="1"/>
  <c r="AA5611" i="1"/>
  <c r="AA5612" i="1"/>
  <c r="AA5613" i="1"/>
  <c r="AA5614" i="1"/>
  <c r="AA5615" i="1"/>
  <c r="AA5616" i="1"/>
  <c r="AA5617" i="1"/>
  <c r="AA5618" i="1"/>
  <c r="AA5619" i="1"/>
  <c r="AA5620" i="1"/>
  <c r="AA5621" i="1"/>
  <c r="AA5622" i="1"/>
  <c r="AA5624" i="1"/>
  <c r="AA5625" i="1"/>
  <c r="AA5626" i="1"/>
  <c r="AA5627" i="1"/>
  <c r="AA5628" i="1"/>
  <c r="AA5630" i="1"/>
  <c r="AA5631" i="1"/>
  <c r="AA5632" i="1"/>
  <c r="AA5633" i="1"/>
  <c r="AA5635" i="1"/>
  <c r="AA5637" i="1"/>
  <c r="AA5639" i="1"/>
  <c r="AA5640" i="1"/>
  <c r="AA5641" i="1"/>
  <c r="AA5642" i="1"/>
  <c r="AA5643" i="1"/>
  <c r="AA5644" i="1"/>
  <c r="AA5645" i="1"/>
  <c r="AA5648" i="1"/>
  <c r="AA5650" i="1"/>
  <c r="AA5651" i="1"/>
  <c r="AA5652" i="1"/>
  <c r="AA5654" i="1"/>
  <c r="AA5655" i="1"/>
  <c r="AA5656" i="1"/>
  <c r="AA5657" i="1"/>
  <c r="AA5658" i="1"/>
  <c r="AA5659" i="1"/>
  <c r="AA5660" i="1"/>
  <c r="AA5661" i="1"/>
  <c r="AA5662" i="1"/>
  <c r="AA5663" i="1"/>
  <c r="AA5664" i="1"/>
  <c r="AA5665" i="1"/>
  <c r="AA5666" i="1"/>
  <c r="AA5668" i="1"/>
  <c r="AA5669" i="1"/>
  <c r="AA5670" i="1"/>
  <c r="AA5673" i="1"/>
  <c r="AA5674" i="1"/>
  <c r="AA5675" i="1"/>
  <c r="AA5676" i="1"/>
  <c r="AA5678" i="1"/>
  <c r="AA5679" i="1"/>
  <c r="AA5680" i="1"/>
  <c r="AA5681" i="1"/>
  <c r="AA5682" i="1"/>
  <c r="AA5683" i="1"/>
  <c r="AA5684" i="1"/>
  <c r="AA5685" i="1"/>
  <c r="AA5688" i="1"/>
  <c r="AA5690" i="1"/>
  <c r="AA5691" i="1"/>
  <c r="AA5692" i="1"/>
  <c r="AA5694" i="1"/>
  <c r="AA5695" i="1"/>
  <c r="AA5696" i="1"/>
  <c r="AA5697" i="1"/>
  <c r="AA5699" i="1"/>
  <c r="AA5700" i="1"/>
  <c r="AA5701" i="1"/>
  <c r="AA5702" i="1"/>
  <c r="AA5703" i="1"/>
  <c r="AA5704" i="1"/>
  <c r="AA5705" i="1"/>
  <c r="AA5706" i="1"/>
  <c r="AA5709" i="1"/>
  <c r="AA5710" i="1"/>
  <c r="AA5712" i="1"/>
  <c r="AA5713" i="1"/>
  <c r="AA5714" i="1"/>
  <c r="AA5715" i="1"/>
  <c r="AA5716" i="1"/>
  <c r="AA5717" i="1"/>
  <c r="AA5718" i="1"/>
  <c r="E14" i="2" l="1"/>
  <c r="E15" i="2"/>
  <c r="E17" i="2"/>
  <c r="E13" i="2"/>
  <c r="D18" i="2"/>
  <c r="C18" i="2"/>
  <c r="E18" i="2" l="1"/>
  <c r="AA2" i="1"/>
  <c r="AD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silvio.ricardo</author>
  </authors>
  <commentList>
    <comment ref="AG16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silvio.ricardo:</t>
        </r>
        <r>
          <rPr>
            <sz val="9"/>
            <color indexed="81"/>
            <rFont val="Tahoma"/>
            <family val="2"/>
          </rPr>
          <t xml:space="preserve">
Houve uma interrupção no período contratual ficando: 06/03/2024 a 05/03/2025 e 24/03/2025 a 23/03/2026 - mas por um lapso não se criou sequencial B</t>
        </r>
      </text>
    </comment>
  </commentList>
</comments>
</file>

<file path=xl/sharedStrings.xml><?xml version="1.0" encoding="utf-8"?>
<sst xmlns="http://schemas.openxmlformats.org/spreadsheetml/2006/main" count="95155" uniqueCount="18194">
  <si>
    <t>Sigla</t>
  </si>
  <si>
    <t>Lotação</t>
  </si>
  <si>
    <t>Descrição</t>
  </si>
  <si>
    <t>Matrícula</t>
  </si>
  <si>
    <t>Nome</t>
  </si>
  <si>
    <t>CPF</t>
  </si>
  <si>
    <t>VINC</t>
  </si>
  <si>
    <t>CÓDIGO</t>
  </si>
  <si>
    <t>DESCRIÇÃO</t>
  </si>
  <si>
    <t>S E M A D</t>
  </si>
  <si>
    <t>A0</t>
  </si>
  <si>
    <t>01 - JANEIRO</t>
  </si>
  <si>
    <t>TIPO DE FOLHA</t>
  </si>
  <si>
    <t>FOLHA MENSAL - 10</t>
  </si>
  <si>
    <t>02 - FEVEREIRO</t>
  </si>
  <si>
    <t>03 - MARÇO</t>
  </si>
  <si>
    <t>04 - ABRIL</t>
  </si>
  <si>
    <t>05 - MAIO</t>
  </si>
  <si>
    <t>MÊS</t>
  </si>
  <si>
    <t>06 - JUNHO</t>
  </si>
  <si>
    <t>07 - JULHO</t>
  </si>
  <si>
    <t>08 - AGOSTO</t>
  </si>
  <si>
    <t>09 - SETEMBRO</t>
  </si>
  <si>
    <t>10 - OUTUBRO</t>
  </si>
  <si>
    <t>11 - NOVEMBRO</t>
  </si>
  <si>
    <t>12 - DEZEMBRO</t>
  </si>
  <si>
    <t>SIT</t>
  </si>
  <si>
    <t>205.817.000.000.000</t>
  </si>
  <si>
    <t>ESTAGIARIOS SEMEF</t>
  </si>
  <si>
    <t>S</t>
  </si>
  <si>
    <t>E-12-003</t>
  </si>
  <si>
    <t>138.125-3 A</t>
  </si>
  <si>
    <t>Clara Luiza Silva Monteiro</t>
  </si>
  <si>
    <t>924.323.872-87</t>
  </si>
  <si>
    <t>138.133-4 A</t>
  </si>
  <si>
    <t>Vivian Lara Viana Rodrigues</t>
  </si>
  <si>
    <t>781.459.612-20</t>
  </si>
  <si>
    <t>138.140-7 A</t>
  </si>
  <si>
    <t>Francisco Elton CÉsar Junior</t>
  </si>
  <si>
    <t>020.828.472-92</t>
  </si>
  <si>
    <t>138.157-1 A</t>
  </si>
  <si>
    <t>Ingrid Monteiro Nobre</t>
  </si>
  <si>
    <t>032.711.552-16</t>
  </si>
  <si>
    <t>138.158-0 A</t>
  </si>
  <si>
    <t>Mateus Bandeira dos Santos</t>
  </si>
  <si>
    <t>703.207.852-46</t>
  </si>
  <si>
    <t>138.160-1 A</t>
  </si>
  <si>
    <t>Gabriel Ramon Lucena Barreto</t>
  </si>
  <si>
    <t>039.241.942-46</t>
  </si>
  <si>
    <t>138.161-0 A</t>
  </si>
  <si>
    <t>Eva de Almeida Paes</t>
  </si>
  <si>
    <t>017.904.162-21</t>
  </si>
  <si>
    <t>138.171-7 A</t>
  </si>
  <si>
    <t>Antonio Bruno Guerra de Holanda Lim</t>
  </si>
  <si>
    <t>023.193.032-19</t>
  </si>
  <si>
    <t>138.178-4 A</t>
  </si>
  <si>
    <t>Julia Macionilia Teixeira Balbys</t>
  </si>
  <si>
    <t>044.182.572-92</t>
  </si>
  <si>
    <t>138.179-2 A</t>
  </si>
  <si>
    <t>Jefferson dos Santos Carril</t>
  </si>
  <si>
    <t>032.831.382-30</t>
  </si>
  <si>
    <t>138.180-6 A</t>
  </si>
  <si>
    <t>Felipe Prestes Batista</t>
  </si>
  <si>
    <t>027.580.582-43</t>
  </si>
  <si>
    <t>138.185-7 A</t>
  </si>
  <si>
    <t>Juan Alencar Correia da Silva</t>
  </si>
  <si>
    <t>018.712.782-44</t>
  </si>
  <si>
    <t>138.187-3 A</t>
  </si>
  <si>
    <t>Nicoly Silva Caldeira</t>
  </si>
  <si>
    <t>952.304.322-68</t>
  </si>
  <si>
    <t>138.188-1 A</t>
  </si>
  <si>
    <t>Renato Pessoa Meira</t>
  </si>
  <si>
    <t>042.398.332-64</t>
  </si>
  <si>
    <t>138.189-0 A</t>
  </si>
  <si>
    <t>Yasmin Elizabeth Rabelo de Paula</t>
  </si>
  <si>
    <t>007.488.092-60</t>
  </si>
  <si>
    <t>138.190-3 A</t>
  </si>
  <si>
    <t>Mayuri Cristine da Silva Pinheiro</t>
  </si>
  <si>
    <t>026.789.082-67</t>
  </si>
  <si>
    <t>205.814.000.000.000</t>
  </si>
  <si>
    <t>ESTAGIARIOS SEMASC</t>
  </si>
  <si>
    <t>E-12-002</t>
  </si>
  <si>
    <t>Estagiario Niv.medio</t>
  </si>
  <si>
    <t>138.121-0 A</t>
  </si>
  <si>
    <t>Isabella de Oliveira Trajano</t>
  </si>
  <si>
    <t>082.290.522-12</t>
  </si>
  <si>
    <t>138.122-9 A</t>
  </si>
  <si>
    <t>Francyelle Batista de Souza</t>
  </si>
  <si>
    <t>028.647.012-86</t>
  </si>
  <si>
    <t>138.135-0 A</t>
  </si>
  <si>
    <t>Joel Henrique de Oliveira Graça</t>
  </si>
  <si>
    <t>042.459.822-17</t>
  </si>
  <si>
    <t>138.145-8 A</t>
  </si>
  <si>
    <t>Jully Manuele Nascimento Zany dos R</t>
  </si>
  <si>
    <t>031.846.832-81</t>
  </si>
  <si>
    <t>138.147-4 A</t>
  </si>
  <si>
    <t>034.526.612-96</t>
  </si>
  <si>
    <t>138.155-5 A</t>
  </si>
  <si>
    <t>Emerson Tony da Silva Lima</t>
  </si>
  <si>
    <t>058.616.142-29</t>
  </si>
  <si>
    <t>138.163-6 A</t>
  </si>
  <si>
    <t>Eliu Caetano Lira</t>
  </si>
  <si>
    <t>074.209.172-48</t>
  </si>
  <si>
    <t>138.164-4 A</t>
  </si>
  <si>
    <t>Richard Cota Nascimento</t>
  </si>
  <si>
    <t>078.580.022-01</t>
  </si>
  <si>
    <t>138.166-0 A</t>
  </si>
  <si>
    <t>Sofia dos Santos Nascimento</t>
  </si>
  <si>
    <t>705.201.262-62</t>
  </si>
  <si>
    <t>138.172-5 A</t>
  </si>
  <si>
    <t>Vinicius Santos de Abreu</t>
  </si>
  <si>
    <t>061.308.052-17</t>
  </si>
  <si>
    <t>138.173-3 A</t>
  </si>
  <si>
    <t>Bruno Silva dos Santos</t>
  </si>
  <si>
    <t>703.635.392-98</t>
  </si>
  <si>
    <t>Agatha Victoria da Silva Goncalves</t>
  </si>
  <si>
    <t>138.184-9 A</t>
  </si>
  <si>
    <t>Thiago Marinho Soares</t>
  </si>
  <si>
    <t>513.181.642-49</t>
  </si>
  <si>
    <t>138.192-0 A</t>
  </si>
  <si>
    <t>Ayra Alana Lopes de Araujo</t>
  </si>
  <si>
    <t>064.229.072-57</t>
  </si>
  <si>
    <t>138.196-2 A</t>
  </si>
  <si>
    <t>Ana Laura Fonseca de Sousa</t>
  </si>
  <si>
    <t>055.814.162-57</t>
  </si>
  <si>
    <t>138.198-9 A</t>
  </si>
  <si>
    <t>Beatriz Mendes da Silva</t>
  </si>
  <si>
    <t>702.631.442-40</t>
  </si>
  <si>
    <t>205.802.000.000.000</t>
  </si>
  <si>
    <t>ESTAGIARIOS DA CASA MILITAR</t>
  </si>
  <si>
    <t>138.484-8 A</t>
  </si>
  <si>
    <t>Felipe Vieira Maciel</t>
  </si>
  <si>
    <t>040.343.662-14</t>
  </si>
  <si>
    <t>138.485-6 A</t>
  </si>
  <si>
    <t>Gabriel Sa Brasil</t>
  </si>
  <si>
    <t>028.647.222-83</t>
  </si>
  <si>
    <t>138.489-9 A</t>
  </si>
  <si>
    <t>Marcos Manuel da Costa Silva</t>
  </si>
  <si>
    <t>035.319.172-85</t>
  </si>
  <si>
    <t>205.803.000.000.000</t>
  </si>
  <si>
    <t>ESTAGIARIOS CGM</t>
  </si>
  <si>
    <t>138.307-8 A</t>
  </si>
  <si>
    <t>Alexandre Tetsuya Kamezaki</t>
  </si>
  <si>
    <t>020.723.062-56</t>
  </si>
  <si>
    <t>205.810.000.000.000</t>
  </si>
  <si>
    <t>ESTAGIARIOS MANAUSMED</t>
  </si>
  <si>
    <t>138.311-6 A</t>
  </si>
  <si>
    <t>Isabelle Pacheco Bailo</t>
  </si>
  <si>
    <t>024.800.202-31</t>
  </si>
  <si>
    <t>138.312-4 A</t>
  </si>
  <si>
    <t>MarÍlia Santos CÉsar</t>
  </si>
  <si>
    <t>900.589.842-91</t>
  </si>
  <si>
    <t>138.313-2 A</t>
  </si>
  <si>
    <t>Lara Cristine Welter Monteiro</t>
  </si>
  <si>
    <t>063.111.602-85</t>
  </si>
  <si>
    <t>205.812.000.000.000</t>
  </si>
  <si>
    <t>ESTAGIARIOS SEMACC</t>
  </si>
  <si>
    <t>205.816.000.000.000</t>
  </si>
  <si>
    <t>ESTAGIARIOS SEMED</t>
  </si>
  <si>
    <t>138.316-7 A</t>
  </si>
  <si>
    <t>Adria Pimentel Silva</t>
  </si>
  <si>
    <t>027.087.352-09</t>
  </si>
  <si>
    <t>138.317-5 A</t>
  </si>
  <si>
    <t>Alef Fonseca Goncalves</t>
  </si>
  <si>
    <t>025.075.572-65</t>
  </si>
  <si>
    <t>138.318-3 A</t>
  </si>
  <si>
    <t>Aline Farias de Souza</t>
  </si>
  <si>
    <t>026.410.302-50</t>
  </si>
  <si>
    <t>138.321-3 A</t>
  </si>
  <si>
    <t>Andrew Ericles Evangelista Gomes</t>
  </si>
  <si>
    <t>700.732.452-59</t>
  </si>
  <si>
    <t>138.337-0 A</t>
  </si>
  <si>
    <t>Marcela Eduarda de Oliveira Nunes</t>
  </si>
  <si>
    <t>701.842.502-69</t>
  </si>
  <si>
    <t>138.338-8 A</t>
  </si>
  <si>
    <t>Johannes Souza Matos de Andrade</t>
  </si>
  <si>
    <t>161.285.457-50</t>
  </si>
  <si>
    <t>138.339-6 A</t>
  </si>
  <si>
    <t>Angelo de Lima Pontes</t>
  </si>
  <si>
    <t>025.024.872-77</t>
  </si>
  <si>
    <t>138.340-0 A</t>
  </si>
  <si>
    <t>Nathalia Barreto da Silva</t>
  </si>
  <si>
    <t>035.882.762-03</t>
  </si>
  <si>
    <t>138.341-8 A</t>
  </si>
  <si>
    <t>Lucas Ramos Magalhaes</t>
  </si>
  <si>
    <t>029.131.262-43</t>
  </si>
  <si>
    <t>138.344-2 A</t>
  </si>
  <si>
    <t>Hugo Rafael Medeiros Teixeira</t>
  </si>
  <si>
    <t>026.095.892-12</t>
  </si>
  <si>
    <t>138.345-0 A</t>
  </si>
  <si>
    <t>Juliana Braga Moraes</t>
  </si>
  <si>
    <t>026.194.682-05</t>
  </si>
  <si>
    <t>138.346-9 A</t>
  </si>
  <si>
    <t>Keven de Andrade da Silva</t>
  </si>
  <si>
    <t>062.692.172-45</t>
  </si>
  <si>
    <t>138.347-7 A</t>
  </si>
  <si>
    <t>Ana Lidia Rhodis Soares</t>
  </si>
  <si>
    <t>040.747.382-36</t>
  </si>
  <si>
    <t>138.351-5 A</t>
  </si>
  <si>
    <t>Leticia Gabriele de Oliveira Santos</t>
  </si>
  <si>
    <t>057.088.232-08</t>
  </si>
  <si>
    <t>138.352-3 A</t>
  </si>
  <si>
    <t>Marcia Gabriela Franca Gentil</t>
  </si>
  <si>
    <t>017.047.822-01</t>
  </si>
  <si>
    <t>138.353-1 A</t>
  </si>
  <si>
    <t>Marcos Paulo de Oliveira Pequeno</t>
  </si>
  <si>
    <t>894.971.122-20</t>
  </si>
  <si>
    <t>138.354-0 A</t>
  </si>
  <si>
    <t>Matheus Lifsitch Rodrigues</t>
  </si>
  <si>
    <t>026.910.032-64</t>
  </si>
  <si>
    <t>138.358-2 A</t>
  </si>
  <si>
    <t>Ayrton da Silveira Cunha</t>
  </si>
  <si>
    <t>022.036.382-06</t>
  </si>
  <si>
    <t>138.359-0 A</t>
  </si>
  <si>
    <t>Miriam Maria da Conceicao do Nascim</t>
  </si>
  <si>
    <t>006.380.662-20</t>
  </si>
  <si>
    <t>138.360-4 A</t>
  </si>
  <si>
    <t>Mylena Chaves Muniz dos Santos</t>
  </si>
  <si>
    <t>971.309.902-87</t>
  </si>
  <si>
    <t>138.363-9 A</t>
  </si>
  <si>
    <t>Rita Cristina Barbosa Marinho</t>
  </si>
  <si>
    <t>016.182.182-04</t>
  </si>
  <si>
    <t>138.365-5 A</t>
  </si>
  <si>
    <t>Tassia da Conceicao Situba</t>
  </si>
  <si>
    <t>138.367-1 A</t>
  </si>
  <si>
    <t>Victor Martins dos Santos</t>
  </si>
  <si>
    <t>022.265.932-76</t>
  </si>
  <si>
    <t>138.368-0 A</t>
  </si>
  <si>
    <t>Waleska Lima de Oliveira</t>
  </si>
  <si>
    <t>677.163.932-00</t>
  </si>
  <si>
    <t>138.371-0 A</t>
  </si>
  <si>
    <t>Caroline Costa de Sena</t>
  </si>
  <si>
    <t>033.721.302-00</t>
  </si>
  <si>
    <t>138.373-6 A</t>
  </si>
  <si>
    <t>Dhomini Alef Silva da Silva</t>
  </si>
  <si>
    <t>705.283.232-10</t>
  </si>
  <si>
    <t>138.376-0 A</t>
  </si>
  <si>
    <t>Gabriel Fernandes Almeida</t>
  </si>
  <si>
    <t>086.632.192-61</t>
  </si>
  <si>
    <t>138.380-9 A</t>
  </si>
  <si>
    <t>Jamily de Jesus da Silva</t>
  </si>
  <si>
    <t>023.325.972-47</t>
  </si>
  <si>
    <t>138.460-0 A</t>
  </si>
  <si>
    <t>Maxwel de Souza Marinho</t>
  </si>
  <si>
    <t>000.264.142-95</t>
  </si>
  <si>
    <t>138.491-0 A</t>
  </si>
  <si>
    <t>Angelo Paiva Pereira</t>
  </si>
  <si>
    <t>015.568.262-81</t>
  </si>
  <si>
    <t>138.493-7 A</t>
  </si>
  <si>
    <t>Melyssa Pimenta da Silva</t>
  </si>
  <si>
    <t>026.393.832-80</t>
  </si>
  <si>
    <t>138.494-5 A</t>
  </si>
  <si>
    <t>Rosamarya de Oliveira Coelho</t>
  </si>
  <si>
    <t>670.070.822-20</t>
  </si>
  <si>
    <t>138.277-2 A</t>
  </si>
  <si>
    <t>Gabriel da Rocha Ramos</t>
  </si>
  <si>
    <t>702.617.892-01</t>
  </si>
  <si>
    <t>138.278-0 A</t>
  </si>
  <si>
    <t>Larissa da Silva Sena</t>
  </si>
  <si>
    <t>014.066.312-64</t>
  </si>
  <si>
    <t>138.298-5 A</t>
  </si>
  <si>
    <t>VinÍcius Gabriel Martins Passos</t>
  </si>
  <si>
    <t>027.903.062-22</t>
  </si>
  <si>
    <t>138.299-3 A</t>
  </si>
  <si>
    <t>Rafael Peres da Costa</t>
  </si>
  <si>
    <t>037.779.902-56</t>
  </si>
  <si>
    <t>138.324-8 A</t>
  </si>
  <si>
    <t>Safira Pinheiro de Carvalho</t>
  </si>
  <si>
    <t>027.452.302-71</t>
  </si>
  <si>
    <t>138.325-6 A</t>
  </si>
  <si>
    <t>Halissa Cristye Campos Costa</t>
  </si>
  <si>
    <t>049.732.342-73</t>
  </si>
  <si>
    <t>138.386-8 A</t>
  </si>
  <si>
    <t>Lais de Souza dos Santos</t>
  </si>
  <si>
    <t>021.795.192-90</t>
  </si>
  <si>
    <t>138.387-6 A</t>
  </si>
  <si>
    <t>Ana Karina Pereira de Magalhães</t>
  </si>
  <si>
    <t>027.150.352-17</t>
  </si>
  <si>
    <t>138.388-4 A</t>
  </si>
  <si>
    <t>Tais Lobo Marques</t>
  </si>
  <si>
    <t>015.651.452-40</t>
  </si>
  <si>
    <t>138.389-2 A</t>
  </si>
  <si>
    <t>Joyce Maria de Fatima Jesus de Vasc</t>
  </si>
  <si>
    <t>022.172.532-63</t>
  </si>
  <si>
    <t>205.818.000.000.000</t>
  </si>
  <si>
    <t>ESTAGIARIOS SEMINF</t>
  </si>
  <si>
    <t>138.327-2 A</t>
  </si>
  <si>
    <t>Julia dos Santos Mendes</t>
  </si>
  <si>
    <t>025.583.802-65</t>
  </si>
  <si>
    <t>138.329-9 A</t>
  </si>
  <si>
    <t>Nerliani Carvalho Figueira</t>
  </si>
  <si>
    <t>038.636.802-35</t>
  </si>
  <si>
    <t>138.331-0 A</t>
  </si>
  <si>
    <t>Eduardo da Silva Ordones</t>
  </si>
  <si>
    <t>011.318.872-20</t>
  </si>
  <si>
    <t>138.332-9 A</t>
  </si>
  <si>
    <t>Angelica Oliveira dos Santos</t>
  </si>
  <si>
    <t>027.656.972-56</t>
  </si>
  <si>
    <t>138.333-7 A</t>
  </si>
  <si>
    <t>Juan Carlo da Costa Paes</t>
  </si>
  <si>
    <t>015.990.282-71</t>
  </si>
  <si>
    <t>138.335-3 A</t>
  </si>
  <si>
    <t>Maysa da Silva Maia</t>
  </si>
  <si>
    <t>024.437.682-44</t>
  </si>
  <si>
    <t>138.336-1 A</t>
  </si>
  <si>
    <t>Maycon Endrew Cavalcante de Azevedo</t>
  </si>
  <si>
    <t>700.799.722-84</t>
  </si>
  <si>
    <t>205.820.000.000.000</t>
  </si>
  <si>
    <t>ESTAGIARIOS SEMSA</t>
  </si>
  <si>
    <t>138.391-4 A</t>
  </si>
  <si>
    <t>Allef Huan de Almeida Santana</t>
  </si>
  <si>
    <t>036.447.982-57</t>
  </si>
  <si>
    <t>138.392-2 A</t>
  </si>
  <si>
    <t>João Pedro Correia Martins</t>
  </si>
  <si>
    <t>077.512.772-89</t>
  </si>
  <si>
    <t>138.393-0 A</t>
  </si>
  <si>
    <t>Amanda Porto Baia</t>
  </si>
  <si>
    <t>002.989.332-17</t>
  </si>
  <si>
    <t>138.395-7 A</t>
  </si>
  <si>
    <t>Joao Vittor Lima Batalha</t>
  </si>
  <si>
    <t>034.598.752-75</t>
  </si>
  <si>
    <t>138.396-5 A</t>
  </si>
  <si>
    <t>Anahi Heloisa Cunha Cavalcante</t>
  </si>
  <si>
    <t>035.062.702-90</t>
  </si>
  <si>
    <t>138.397-3 A</t>
  </si>
  <si>
    <t>Andre Lucas Sena Duraes de Souza</t>
  </si>
  <si>
    <t>050.870.245-30</t>
  </si>
  <si>
    <t>138.398-1 A</t>
  </si>
  <si>
    <t>Jordy Lourival Magno de Deus E Silv</t>
  </si>
  <si>
    <t>042.275.212-62</t>
  </si>
  <si>
    <t>138.399-0 A</t>
  </si>
  <si>
    <t>Josinaldo Cardoso Brandão</t>
  </si>
  <si>
    <t>603.001.322-04</t>
  </si>
  <si>
    <t>138.401-5 A</t>
  </si>
  <si>
    <t>Anna Luiza Pinto Botelho</t>
  </si>
  <si>
    <t>109.441.984-22</t>
  </si>
  <si>
    <t>138.403-1 A</t>
  </si>
  <si>
    <t>Antonia Mirely Inocencio da Silva</t>
  </si>
  <si>
    <t>000.584.932-20</t>
  </si>
  <si>
    <t>138.404-0 A</t>
  </si>
  <si>
    <t>Estefany Gabriela Cruz Vasconcelos</t>
  </si>
  <si>
    <t>920.587.872-34</t>
  </si>
  <si>
    <t>138.406-6 A</t>
  </si>
  <si>
    <t>AntÔnio Ribeiro Prata</t>
  </si>
  <si>
    <t>025.248.382-00</t>
  </si>
  <si>
    <t>138.407-4 A</t>
  </si>
  <si>
    <t>Evelin Jenifer de Souza Vasconcelos</t>
  </si>
  <si>
    <t>033.207.762-40</t>
  </si>
  <si>
    <t>138.408-2 A</t>
  </si>
  <si>
    <t>Beatriz de Cassia Costa Navegante</t>
  </si>
  <si>
    <t>016.166.952-26</t>
  </si>
  <si>
    <t>138.409-0 A</t>
  </si>
  <si>
    <t>Evellyn Edriene Rodrigues do Rosari</t>
  </si>
  <si>
    <t>051.702.632-52</t>
  </si>
  <si>
    <t>138.410-4 A</t>
  </si>
  <si>
    <t>Bianca Oliveira Monteiro da Silva</t>
  </si>
  <si>
    <t>700.693.622-54</t>
  </si>
  <si>
    <t>138.411-2 A</t>
  </si>
  <si>
    <t>Gabriel Quirino Paulino</t>
  </si>
  <si>
    <t>061.784.312-01</t>
  </si>
  <si>
    <t>138.412-0 A</t>
  </si>
  <si>
    <t>Breno Gomes Fernandes</t>
  </si>
  <si>
    <t>039.238.412-48</t>
  </si>
  <si>
    <t>138.414-7 A</t>
  </si>
  <si>
    <t>Gabriel Vitor Caldas de Moura</t>
  </si>
  <si>
    <t>028.823.912-18</t>
  </si>
  <si>
    <t>138.415-5 A</t>
  </si>
  <si>
    <t>Breno Gomes Rodrigues</t>
  </si>
  <si>
    <t>024.187.722-92</t>
  </si>
  <si>
    <t>138.416-3 A</t>
  </si>
  <si>
    <t>Gabriela Barroso da Silva</t>
  </si>
  <si>
    <t>037.866.122-18</t>
  </si>
  <si>
    <t>138.417-1 A</t>
  </si>
  <si>
    <t>Karlison Junio de Souza Cavalcante</t>
  </si>
  <si>
    <t>006.156.302-19</t>
  </si>
  <si>
    <t>138.419-8 A</t>
  </si>
  <si>
    <t>Bruno Araujo dos Santos</t>
  </si>
  <si>
    <t>033.336.342-60</t>
  </si>
  <si>
    <t>138.421-0 A</t>
  </si>
  <si>
    <t>Laura Joana Garcia Patu</t>
  </si>
  <si>
    <t>954.823.852-72</t>
  </si>
  <si>
    <t>138.422-8 A</t>
  </si>
  <si>
    <t>Gabriela Machado dos Santos</t>
  </si>
  <si>
    <t>025.957.852-57</t>
  </si>
  <si>
    <t>138.424-4 A</t>
  </si>
  <si>
    <t>Caio Lucio Andreola da Silva</t>
  </si>
  <si>
    <t>027.651.552-83</t>
  </si>
  <si>
    <t>138.425-2 A</t>
  </si>
  <si>
    <t>Laura Souza de Oliveira</t>
  </si>
  <si>
    <t>021.760.302-57</t>
  </si>
  <si>
    <t>138.426-0 A</t>
  </si>
  <si>
    <t>Gleidson Jose Garcia da Cunha</t>
  </si>
  <si>
    <t>039.157.582-13</t>
  </si>
  <si>
    <t>138.427-9 A</t>
  </si>
  <si>
    <t>Greyce Vitoria de Aragão Cota</t>
  </si>
  <si>
    <t>058.188.782-44</t>
  </si>
  <si>
    <t>138.428-7 A</t>
  </si>
  <si>
    <t>Camila Lira da Silva</t>
  </si>
  <si>
    <t>031.992.112-32</t>
  </si>
  <si>
    <t>138.430-9 A</t>
  </si>
  <si>
    <t>Isabel Siqueira da Silva</t>
  </si>
  <si>
    <t>022.431.582-05</t>
  </si>
  <si>
    <t>138.431-7 A</t>
  </si>
  <si>
    <t>Carla Daniella Soares Santiago</t>
  </si>
  <si>
    <t>033.518.652-10</t>
  </si>
  <si>
    <t>138.432-5 A</t>
  </si>
  <si>
    <t>Layssa Menezes Ribeiro</t>
  </si>
  <si>
    <t>032.871.912-92</t>
  </si>
  <si>
    <t>138.433-3 A</t>
  </si>
  <si>
    <t>Isabella Bentes Santana</t>
  </si>
  <si>
    <t>026.435.322-60</t>
  </si>
  <si>
    <t>138.434-1 A</t>
  </si>
  <si>
    <t>Clara Batista Nogueira</t>
  </si>
  <si>
    <t>026.463.722-48</t>
  </si>
  <si>
    <t>138.435-0 A</t>
  </si>
  <si>
    <t>Isabelle da Cruz de Moraes</t>
  </si>
  <si>
    <t>701.501.592-77</t>
  </si>
  <si>
    <t>138.436-8 A</t>
  </si>
  <si>
    <t>Clara Pimentel Ferreira</t>
  </si>
  <si>
    <t>048.001.702-65</t>
  </si>
  <si>
    <t>138.439-2 A</t>
  </si>
  <si>
    <t>Danyelle Cristyne Cristo Benezar</t>
  </si>
  <si>
    <t>038.121.932-13</t>
  </si>
  <si>
    <t>138.440-6 A</t>
  </si>
  <si>
    <t>Isabelly Queiroz Herculano</t>
  </si>
  <si>
    <t>042.445.462-94</t>
  </si>
  <si>
    <t>138.441-4 A</t>
  </si>
  <si>
    <t>Eduarda Ramos Castelo Branco</t>
  </si>
  <si>
    <t>028.954.402-55</t>
  </si>
  <si>
    <t>138.444-9 A</t>
  </si>
  <si>
    <t>Jean Carlos Miranda de Oliveira</t>
  </si>
  <si>
    <t>008.035.672-94</t>
  </si>
  <si>
    <t>138.445-7 A</t>
  </si>
  <si>
    <t>Lucas Pereira Carneiro</t>
  </si>
  <si>
    <t>060.464.232-60</t>
  </si>
  <si>
    <t>138.448-1 A</t>
  </si>
  <si>
    <t>Maiany Cristina Garcia de Souza</t>
  </si>
  <si>
    <t>705.058.482-79</t>
  </si>
  <si>
    <t>138.452-0 A</t>
  </si>
  <si>
    <t>Sara Rebeca da Silva Alves</t>
  </si>
  <si>
    <t>701.207.752-20</t>
  </si>
  <si>
    <t>138.453-8 A</t>
  </si>
  <si>
    <t>Saulo Menezes de Lima Costa</t>
  </si>
  <si>
    <t>034.618.252-20</t>
  </si>
  <si>
    <t>138.454-6 A</t>
  </si>
  <si>
    <t>Samhara Thaissa Reis dos Santos</t>
  </si>
  <si>
    <t>800.615.752-91</t>
  </si>
  <si>
    <t>138.455-4 A</t>
  </si>
  <si>
    <t>Thaianne Mayara Silva de Vasconcelo</t>
  </si>
  <si>
    <t>023.141.092-10</t>
  </si>
  <si>
    <t>138.456-2 A</t>
  </si>
  <si>
    <t>Vanderson Castilho Menezes</t>
  </si>
  <si>
    <t>033.935.572-70</t>
  </si>
  <si>
    <t>138.457-0 A</t>
  </si>
  <si>
    <t>Thaina da Silva Guedes</t>
  </si>
  <si>
    <t>036.829.562-12</t>
  </si>
  <si>
    <t>138.458-9 A</t>
  </si>
  <si>
    <t>Valeria Lopes de Alcantara Silva</t>
  </si>
  <si>
    <t>042.401.632-00</t>
  </si>
  <si>
    <t>138.461-9 A</t>
  </si>
  <si>
    <t>Vanessa Ananda Castro Leal</t>
  </si>
  <si>
    <t>007.381.452-03</t>
  </si>
  <si>
    <t>138.463-5 A</t>
  </si>
  <si>
    <t>Vitor Hugo de Souza Carvalho</t>
  </si>
  <si>
    <t>037.823.162-66</t>
  </si>
  <si>
    <t>138.464-3 A</t>
  </si>
  <si>
    <t>Victor Hudson Araujo Raposo</t>
  </si>
  <si>
    <t>016.224.282-42</t>
  </si>
  <si>
    <t>138.465-1 A</t>
  </si>
  <si>
    <t>Vitoria Shellrone Amiz Pereira Vera</t>
  </si>
  <si>
    <t>011.399.982-85</t>
  </si>
  <si>
    <t>138.468-6 A</t>
  </si>
  <si>
    <t>Marcos Vinicius Sena Souza</t>
  </si>
  <si>
    <t>702.205.202-67</t>
  </si>
  <si>
    <t>138.469-4 A</t>
  </si>
  <si>
    <t>Maria da Conceicao Pontes Caldas</t>
  </si>
  <si>
    <t>885.738.772-00</t>
  </si>
  <si>
    <t>138.471-6 A</t>
  </si>
  <si>
    <t>Marla de Morais Dutra</t>
  </si>
  <si>
    <t>028.169.732-98</t>
  </si>
  <si>
    <t>138.472-4 A</t>
  </si>
  <si>
    <t>Matheus Fonseca de Melo</t>
  </si>
  <si>
    <t>020.000.512-00</t>
  </si>
  <si>
    <t>138.473-2 A</t>
  </si>
  <si>
    <t>Moishe Martins de Melo Lopes</t>
  </si>
  <si>
    <t>024.472.502-07</t>
  </si>
  <si>
    <t>138.475-9 A</t>
  </si>
  <si>
    <t>Philip Silva dos Santos</t>
  </si>
  <si>
    <t>029.257.012-05</t>
  </si>
  <si>
    <t>138.476-7 A</t>
  </si>
  <si>
    <t>Raiane Souza Araujo</t>
  </si>
  <si>
    <t>041.291.662-20</t>
  </si>
  <si>
    <t>138.477-5 A</t>
  </si>
  <si>
    <t>Ramses Alberto Kettle Lima Neves</t>
  </si>
  <si>
    <t>829.530.742-87</t>
  </si>
  <si>
    <t>138.478-3 A</t>
  </si>
  <si>
    <t>Raquel Dias Gil</t>
  </si>
  <si>
    <t>050.582.452-30</t>
  </si>
  <si>
    <t>138.479-1 A</t>
  </si>
  <si>
    <t>Raquel Seixas Contente</t>
  </si>
  <si>
    <t>033.979.782-70</t>
  </si>
  <si>
    <t>138.480-5 A</t>
  </si>
  <si>
    <t>Rebeca Larissa Oliveira da Silva Re</t>
  </si>
  <si>
    <t>067.641.812-09</t>
  </si>
  <si>
    <t>138.481-3 A</t>
  </si>
  <si>
    <t>Renata Gomes de Omena</t>
  </si>
  <si>
    <t>026.332.112-67</t>
  </si>
  <si>
    <t>138.482-1 A</t>
  </si>
  <si>
    <t>Ryan Gomes Teixeira</t>
  </si>
  <si>
    <t>058.645.652-02</t>
  </si>
  <si>
    <t>205.822.000.000.000</t>
  </si>
  <si>
    <t>ESTAGIARIOS SEMTEPI</t>
  </si>
  <si>
    <t>138.279-9 A</t>
  </si>
  <si>
    <t>Jhenifer de Souza Mota</t>
  </si>
  <si>
    <t>027.332.662-76</t>
  </si>
  <si>
    <t>138.281-0 A</t>
  </si>
  <si>
    <t>Luan Victor Duarte da Silva</t>
  </si>
  <si>
    <t>036.962.902-70</t>
  </si>
  <si>
    <t>138.283-7 A</t>
  </si>
  <si>
    <t>Lohan Italo de Souza Almeida Silva</t>
  </si>
  <si>
    <t>004.404.402-03</t>
  </si>
  <si>
    <t>138.284-5 A</t>
  </si>
  <si>
    <t>Gustavo Ramos da Silva E Silva</t>
  </si>
  <si>
    <t>032.530.622-28</t>
  </si>
  <si>
    <t>138.285-3 A</t>
  </si>
  <si>
    <t>Danielle Ferreira de Souza</t>
  </si>
  <si>
    <t>841.339.962-91</t>
  </si>
  <si>
    <t>138.286-1 A</t>
  </si>
  <si>
    <t>Arthur Rocha Pereira</t>
  </si>
  <si>
    <t>041.703.511-00</t>
  </si>
  <si>
    <t>138.287-0 A</t>
  </si>
  <si>
    <t>Mateus Ramires Ferreira</t>
  </si>
  <si>
    <t>038.985.242-21</t>
  </si>
  <si>
    <t>138.290-0 A</t>
  </si>
  <si>
    <t>Bianca da Silva Mar</t>
  </si>
  <si>
    <t>031.312.102-81</t>
  </si>
  <si>
    <t>138.292-6 A</t>
  </si>
  <si>
    <t>Yan de Oliveira Pereira</t>
  </si>
  <si>
    <t>034.928.472-50</t>
  </si>
  <si>
    <t>138.293-4 A</t>
  </si>
  <si>
    <t>Ana Carolina Campos da Silva</t>
  </si>
  <si>
    <t>058.344.887-90</t>
  </si>
  <si>
    <t>138.294-2 A</t>
  </si>
  <si>
    <t>Isabelle Guimaraes Mota</t>
  </si>
  <si>
    <t>027.654.442-00</t>
  </si>
  <si>
    <t>138.295-0 A</t>
  </si>
  <si>
    <t>Joao Pedro Pereira Espirito Santo d</t>
  </si>
  <si>
    <t>021.007.632-10</t>
  </si>
  <si>
    <t>138.383-3 A</t>
  </si>
  <si>
    <t>Anne Camila Bentes Viana</t>
  </si>
  <si>
    <t>016.186.262-48</t>
  </si>
  <si>
    <t>138.384-1 A</t>
  </si>
  <si>
    <t>Nirglaucio Lima dos Santos</t>
  </si>
  <si>
    <t>031.695.252-47</t>
  </si>
  <si>
    <t>138.564-0 A</t>
  </si>
  <si>
    <t>Ian Kilmister de Oliveira Souza</t>
  </si>
  <si>
    <t>019.425.942-08</t>
  </si>
  <si>
    <t>138.504-6 A</t>
  </si>
  <si>
    <t>Dennys Lucas de Souza Marinho</t>
  </si>
  <si>
    <t>018.977.372-38</t>
  </si>
  <si>
    <t>138.506-2 A</t>
  </si>
  <si>
    <t>Erika Priscila Silva Cavalcante</t>
  </si>
  <si>
    <t>016.174.312-90</t>
  </si>
  <si>
    <t>138.507-0 A</t>
  </si>
  <si>
    <t>Giovanna Lopes Barbosa</t>
  </si>
  <si>
    <t>048.552.852-50</t>
  </si>
  <si>
    <t>138.509-7 A</t>
  </si>
  <si>
    <t>Julia Cavalcante Acioli Lins</t>
  </si>
  <si>
    <t>053.080.662-21</t>
  </si>
  <si>
    <t>138.510-0 A</t>
  </si>
  <si>
    <t>LaÍs Farias da Silva</t>
  </si>
  <si>
    <t>027.612.132-54</t>
  </si>
  <si>
    <t>138.512-7 A</t>
  </si>
  <si>
    <t>Leandro Heinricky Bezerra Serique</t>
  </si>
  <si>
    <t>023.243.992-37</t>
  </si>
  <si>
    <t>138.513-5 A</t>
  </si>
  <si>
    <t>Manuela Gomes Batalha</t>
  </si>
  <si>
    <t>912.892.622-68</t>
  </si>
  <si>
    <t>138.515-1 A</t>
  </si>
  <si>
    <t>Maria Eduarda Delduque Pereira</t>
  </si>
  <si>
    <t>020.665.692-08</t>
  </si>
  <si>
    <t>138.517-8 A</t>
  </si>
  <si>
    <t>Alessandra Nascimento Lima</t>
  </si>
  <si>
    <t>007.369.222-02</t>
  </si>
  <si>
    <t>138.518-6 A</t>
  </si>
  <si>
    <t>Ana Claudia de Oliveira Barreto</t>
  </si>
  <si>
    <t>841.487.802-49</t>
  </si>
  <si>
    <t>138.519-4 A</t>
  </si>
  <si>
    <t>Bruna Gomes Lopes</t>
  </si>
  <si>
    <t>863.546.472-91</t>
  </si>
  <si>
    <t>138.520-8 A</t>
  </si>
  <si>
    <t>Paola Burlamaque Jacob de Souza</t>
  </si>
  <si>
    <t>020.435.652-06</t>
  </si>
  <si>
    <t>138.521-6 A</t>
  </si>
  <si>
    <t>Caio Cesar Queiroz de Oliveira</t>
  </si>
  <si>
    <t>032.194.162-41</t>
  </si>
  <si>
    <t>138.522-4 A</t>
  </si>
  <si>
    <t>Darcelo Cavalcante Gomes Junior</t>
  </si>
  <si>
    <t>703.554.452-63</t>
  </si>
  <si>
    <t>138.526-7 A</t>
  </si>
  <si>
    <t>Guilherme Lucio Silva Maldonado</t>
  </si>
  <si>
    <t>052.162.802-43</t>
  </si>
  <si>
    <t>138.528-3 A</t>
  </si>
  <si>
    <t>Pedro Vitor de Souza Barbosa</t>
  </si>
  <si>
    <t>702.115.332-54</t>
  </si>
  <si>
    <t>138.531-3 A</t>
  </si>
  <si>
    <t>Maria Fernanda Vieira de Oliveira L</t>
  </si>
  <si>
    <t>040.151.042-50</t>
  </si>
  <si>
    <t>138.533-0 A</t>
  </si>
  <si>
    <t>Renan Rossete de Souza Dias</t>
  </si>
  <si>
    <t>026.013.652-26</t>
  </si>
  <si>
    <t>138.534-8 A</t>
  </si>
  <si>
    <t>Rebecka Alexandra Amazonas Pacheco</t>
  </si>
  <si>
    <t>773.373.872-53</t>
  </si>
  <si>
    <t>138.535-6 A</t>
  </si>
  <si>
    <t>Ruan Samuel da Silva do Nascimento</t>
  </si>
  <si>
    <t>037.860.082-64</t>
  </si>
  <si>
    <t>138.547-0 A</t>
  </si>
  <si>
    <t>Aderson de Oliveira VenÂncio</t>
  </si>
  <si>
    <t>005.680.812-77</t>
  </si>
  <si>
    <t>138.549-6 A</t>
  </si>
  <si>
    <t>Amanda Pontes Aguiar</t>
  </si>
  <si>
    <t>032.626.732-85</t>
  </si>
  <si>
    <t>138.550-0 A</t>
  </si>
  <si>
    <t>Brenda Miranda Cabral</t>
  </si>
  <si>
    <t>702.920.372-01</t>
  </si>
  <si>
    <t>138.552-6 A</t>
  </si>
  <si>
    <t>Cleide Maria da Silva Barbosa</t>
  </si>
  <si>
    <t>786.597.602-04</t>
  </si>
  <si>
    <t>138.553-4 A</t>
  </si>
  <si>
    <t>Deborah Figueiredo Lopes</t>
  </si>
  <si>
    <t>001.865.562-92</t>
  </si>
  <si>
    <t>138.554-2 A</t>
  </si>
  <si>
    <t>João Victor Lifsitch Rodrigues</t>
  </si>
  <si>
    <t>042.743.132-80</t>
  </si>
  <si>
    <t>138.555-0 A</t>
  </si>
  <si>
    <t>Jonathas de Melo Ribeiro</t>
  </si>
  <si>
    <t>047.383.862-12</t>
  </si>
  <si>
    <t>138.556-9 A</t>
  </si>
  <si>
    <t>Lucas Dinelly Germanos</t>
  </si>
  <si>
    <t>021.158.622-60</t>
  </si>
  <si>
    <t>138.558-5 A</t>
  </si>
  <si>
    <t>Stephanie de Moura Pinage</t>
  </si>
  <si>
    <t>030.472.192-14</t>
  </si>
  <si>
    <t>138.560-7 A</t>
  </si>
  <si>
    <t>Tathyane Araujo Leite</t>
  </si>
  <si>
    <t>703.411.932-59</t>
  </si>
  <si>
    <t>138.561-5 A</t>
  </si>
  <si>
    <t>Thainar Guerreiro Pantoja</t>
  </si>
  <si>
    <t>050.825.982-79</t>
  </si>
  <si>
    <t>138.563-1 A</t>
  </si>
  <si>
    <t>Livia Fernanda Nascimento dos Antos</t>
  </si>
  <si>
    <t>022.355.632-79</t>
  </si>
  <si>
    <t>138.566-6 A</t>
  </si>
  <si>
    <t>Antonio Thome Sarmento da Silva</t>
  </si>
  <si>
    <t>702.797.442-85</t>
  </si>
  <si>
    <t>138.567-4 A</t>
  </si>
  <si>
    <t>Carolina de Souza Rodrigues</t>
  </si>
  <si>
    <t>020.230.152-43</t>
  </si>
  <si>
    <t>138.568-2 A</t>
  </si>
  <si>
    <t>Felipe Braga Leite de Freitas</t>
  </si>
  <si>
    <t>051.603.212-76</t>
  </si>
  <si>
    <t>138.611-5 A</t>
  </si>
  <si>
    <t>Yago Inhuma Delgado Maciel Bonifaci</t>
  </si>
  <si>
    <t>038.196.952-57</t>
  </si>
  <si>
    <t>138.614-0 A</t>
  </si>
  <si>
    <t>Ana Paula de Azevedo Pereira</t>
  </si>
  <si>
    <t>704.507.852-89</t>
  </si>
  <si>
    <t>138.615-8 A</t>
  </si>
  <si>
    <t>Karen Cristina Ribeiro Silva</t>
  </si>
  <si>
    <t>037.014.812-61</t>
  </si>
  <si>
    <t>138.498-8 A</t>
  </si>
  <si>
    <t>Vitor Hugo Santos Teixeira</t>
  </si>
  <si>
    <t>703.292.282-18</t>
  </si>
  <si>
    <t>138.502-0 A</t>
  </si>
  <si>
    <t>Rosa Maria Serrao de Castro</t>
  </si>
  <si>
    <t>035.195.222-50</t>
  </si>
  <si>
    <t>138.569-0 A</t>
  </si>
  <si>
    <t>Ana Beatriz Coelho Castilho</t>
  </si>
  <si>
    <t>041.722.652-78</t>
  </si>
  <si>
    <t>138.570-4 A</t>
  </si>
  <si>
    <t>Antonio Jose da Silva dos Anjos Jun</t>
  </si>
  <si>
    <t>036.230.872-11</t>
  </si>
  <si>
    <t>138.571-2 A</t>
  </si>
  <si>
    <t>Bruno di Lucca Serrão Lins Pinto</t>
  </si>
  <si>
    <t>023.678.322-00</t>
  </si>
  <si>
    <t>138.572-0 A</t>
  </si>
  <si>
    <t>Christian Froes Assuncao</t>
  </si>
  <si>
    <t>700.923.592-99</t>
  </si>
  <si>
    <t>138.574-7 A</t>
  </si>
  <si>
    <t>Fernanda Liarte Teodosio</t>
  </si>
  <si>
    <t>979.016.012-72</t>
  </si>
  <si>
    <t>138.575-5 A</t>
  </si>
  <si>
    <t>Guilherme Soares da Silva</t>
  </si>
  <si>
    <t>705.074.342-93</t>
  </si>
  <si>
    <t>138.577-1 A</t>
  </si>
  <si>
    <t>Joao Filipe da Silva Brandao</t>
  </si>
  <si>
    <t>022.845.952-43</t>
  </si>
  <si>
    <t>138.578-0 A</t>
  </si>
  <si>
    <t>Kevyn Lucas da Silva Maquine</t>
  </si>
  <si>
    <t>043.036.492-01</t>
  </si>
  <si>
    <t>138.579-8 A</t>
  </si>
  <si>
    <t>Leonardo Procopio da Fonseca Luiz</t>
  </si>
  <si>
    <t>029.324.702-13</t>
  </si>
  <si>
    <t>138.580-1 A</t>
  </si>
  <si>
    <t>Luana Leticia Guimaraes da Silva</t>
  </si>
  <si>
    <t>027.607.192-19</t>
  </si>
  <si>
    <t>138.581-0 A</t>
  </si>
  <si>
    <t>Carlos Alexandre Amaral Martins</t>
  </si>
  <si>
    <t>704.235.442-76</t>
  </si>
  <si>
    <t>138.582-8 A</t>
  </si>
  <si>
    <t>Lucas Emanuel Cardoso Rodrigues</t>
  </si>
  <si>
    <t>702.148.632-47</t>
  </si>
  <si>
    <t>138.583-6 A</t>
  </si>
  <si>
    <t>Luiz Carlos Machado da Fonseca</t>
  </si>
  <si>
    <t>021.357.682-19</t>
  </si>
  <si>
    <t>138.584-4 A</t>
  </si>
  <si>
    <t>Matheus Fernandes Maia</t>
  </si>
  <si>
    <t>037.340.732-78</t>
  </si>
  <si>
    <t>138.585-2 A</t>
  </si>
  <si>
    <t>Monique de Moraes Pinto Luciano</t>
  </si>
  <si>
    <t>028.694.822-21</t>
  </si>
  <si>
    <t>138.586-0 A</t>
  </si>
  <si>
    <t>Pamela Silva dos Santos</t>
  </si>
  <si>
    <t>013.356.872-54</t>
  </si>
  <si>
    <t>138.587-9 A</t>
  </si>
  <si>
    <t>Rennan Torres Valer</t>
  </si>
  <si>
    <t>031.886.642-06</t>
  </si>
  <si>
    <t>138.589-5 A</t>
  </si>
  <si>
    <t>Ytalo Thiago Praciano da Silva</t>
  </si>
  <si>
    <t>037.922.682-05</t>
  </si>
  <si>
    <t>138.590-9 A</t>
  </si>
  <si>
    <t>Samuel Souza Durante</t>
  </si>
  <si>
    <t>705.438.172-61</t>
  </si>
  <si>
    <t>138.591-7 A</t>
  </si>
  <si>
    <t>Samuel Silva de Franca</t>
  </si>
  <si>
    <t>024.594.372-26</t>
  </si>
  <si>
    <t>138.592-5 A</t>
  </si>
  <si>
    <t>Soraya Maria Farias Sicsu</t>
  </si>
  <si>
    <t>001.795.912-82</t>
  </si>
  <si>
    <t>138.594-1 A</t>
  </si>
  <si>
    <t>Widla Emanuella Pereira Barreto Gar</t>
  </si>
  <si>
    <t>958.622.932-72</t>
  </si>
  <si>
    <t>205.821.000.000.000</t>
  </si>
  <si>
    <t>ESTAGIARIOS SEMULSP</t>
  </si>
  <si>
    <t>138.524-0 A</t>
  </si>
  <si>
    <t>Lais Souza Pinto Martins</t>
  </si>
  <si>
    <t>053.657.042-66</t>
  </si>
  <si>
    <t>138.538-0 A</t>
  </si>
  <si>
    <t>Giuseppe Sciortino da Silva</t>
  </si>
  <si>
    <t>034.122.972-59</t>
  </si>
  <si>
    <t>138.598-4 A</t>
  </si>
  <si>
    <t>Jaciara Lima de Araujo Ferraz</t>
  </si>
  <si>
    <t>037.609.512-10</t>
  </si>
  <si>
    <t>138.599-2 A</t>
  </si>
  <si>
    <t>Fabiane da Silva Monteiro dos Santo</t>
  </si>
  <si>
    <t>034.558.242-00</t>
  </si>
  <si>
    <t>138.600-0 A</t>
  </si>
  <si>
    <t>Laryssa Dayane Lopes da Silva</t>
  </si>
  <si>
    <t>033.566.542-09</t>
  </si>
  <si>
    <t>138.601-8 A</t>
  </si>
  <si>
    <t>Ewerton Symon Costa Taveira</t>
  </si>
  <si>
    <t>029.856.452-12</t>
  </si>
  <si>
    <t>138.602-6 A</t>
  </si>
  <si>
    <t>Anna Gabriela Souza Figueiredo</t>
  </si>
  <si>
    <t>045.666.382-78</t>
  </si>
  <si>
    <t>138.639-5 A</t>
  </si>
  <si>
    <t>Beatriz Geovana Rodrigues Vieira</t>
  </si>
  <si>
    <t>703.655.442-80</t>
  </si>
  <si>
    <t>138.657-3 A</t>
  </si>
  <si>
    <t>Arlete Dresnayde Paula de Paiva Net</t>
  </si>
  <si>
    <t>704.216.022-36</t>
  </si>
  <si>
    <t>205.813.000.000.000</t>
  </si>
  <si>
    <t>ESTAGIARIOS SEMAD</t>
  </si>
  <si>
    <t>138.658-1 A</t>
  </si>
  <si>
    <t>Jefferson Pereira da Silva</t>
  </si>
  <si>
    <t>531.327.342-68</t>
  </si>
  <si>
    <t>138.662-0 A</t>
  </si>
  <si>
    <t>Victor Mitoso Henriques</t>
  </si>
  <si>
    <t>016.487.202-77</t>
  </si>
  <si>
    <t>138.663-8 A</t>
  </si>
  <si>
    <t>Atlas Augusto Bacellar Neto</t>
  </si>
  <si>
    <t>036.503.182-88</t>
  </si>
  <si>
    <t>138.664-6 A</t>
  </si>
  <si>
    <t>Ana Beatriz Alves da Silva</t>
  </si>
  <si>
    <t>023.007.972-59</t>
  </si>
  <si>
    <t>138.665-4 A</t>
  </si>
  <si>
    <t>Joao Guilherme Venancio Maranhao</t>
  </si>
  <si>
    <t>043.064.012-94</t>
  </si>
  <si>
    <t>138.720-0 A</t>
  </si>
  <si>
    <t>Vinicius Ferreira de Lucena E Silva</t>
  </si>
  <si>
    <t>032.435.112-75</t>
  </si>
  <si>
    <t>138.633-6 A</t>
  </si>
  <si>
    <t>Vitoria Farias Bandeira</t>
  </si>
  <si>
    <t>033.515.492-10</t>
  </si>
  <si>
    <t>205.815.000.000.000</t>
  </si>
  <si>
    <t>ESTAGIARIOS SEMCOM</t>
  </si>
  <si>
    <t>138.667-0 A</t>
  </si>
  <si>
    <t>Rayla Maynara Costa de Souza</t>
  </si>
  <si>
    <t>706.362.562-43</t>
  </si>
  <si>
    <t>138.672-7 A</t>
  </si>
  <si>
    <t>Alyne Joyce da Silva de Souza</t>
  </si>
  <si>
    <t>032.551.522-08</t>
  </si>
  <si>
    <t>138.673-5 A</t>
  </si>
  <si>
    <t>Ana Beatriz da Silva Belota</t>
  </si>
  <si>
    <t>055.543.352-84</t>
  </si>
  <si>
    <t>138.676-0 A</t>
  </si>
  <si>
    <t>Andria dos Santos Moraes</t>
  </si>
  <si>
    <t>701.301.882-12</t>
  </si>
  <si>
    <t>138.677-8 A</t>
  </si>
  <si>
    <t>Ariana Fatima Pereira de Andrade</t>
  </si>
  <si>
    <t>924.491.742-49</t>
  </si>
  <si>
    <t>138.680-8 A</t>
  </si>
  <si>
    <t>042.037.182-60</t>
  </si>
  <si>
    <t>138.683-2 A</t>
  </si>
  <si>
    <t>Crislene Lopes da Silva</t>
  </si>
  <si>
    <t>034.313.582-50</t>
  </si>
  <si>
    <t>138.684-0 A</t>
  </si>
  <si>
    <t>Cristina Alfaia de Mendonca</t>
  </si>
  <si>
    <t>017.589.892-89</t>
  </si>
  <si>
    <t>138.685-9 A</t>
  </si>
  <si>
    <t>947.701.402-82</t>
  </si>
  <si>
    <t>138.686-7 A</t>
  </si>
  <si>
    <t>Daiana Paulina Robayo Fonseca</t>
  </si>
  <si>
    <t>025.955.102-31</t>
  </si>
  <si>
    <t>138.687-5 A</t>
  </si>
  <si>
    <t>Deysiane da Silva Alves</t>
  </si>
  <si>
    <t>031.574.332-88</t>
  </si>
  <si>
    <t>138.689-1 A</t>
  </si>
  <si>
    <t>Djane Themoteo da Silva</t>
  </si>
  <si>
    <t>864.288.532-72</t>
  </si>
  <si>
    <t>138.690-5 A</t>
  </si>
  <si>
    <t>Edilene dos Santos Costa</t>
  </si>
  <si>
    <t>337.568.302-25</t>
  </si>
  <si>
    <t>138.692-1 A</t>
  </si>
  <si>
    <t>Elaise Amaral Correa</t>
  </si>
  <si>
    <t>015.290.922-21</t>
  </si>
  <si>
    <t>138.693-0 A</t>
  </si>
  <si>
    <t>Eliane Edite dos Santos Silva</t>
  </si>
  <si>
    <t>033.565.512-21</t>
  </si>
  <si>
    <t>138.694-8 A</t>
  </si>
  <si>
    <t>Elizabeth Dias Martins</t>
  </si>
  <si>
    <t>444.836.942-00</t>
  </si>
  <si>
    <t>138.695-6 A</t>
  </si>
  <si>
    <t>Emanuelle Viana de Castro</t>
  </si>
  <si>
    <t>035.539.932-60</t>
  </si>
  <si>
    <t>138.696-4 A</t>
  </si>
  <si>
    <t>Euriane de Souza Sales dos Santos</t>
  </si>
  <si>
    <t>717.645.422-15</t>
  </si>
  <si>
    <t>138.697-2 A</t>
  </si>
  <si>
    <t>Mayara Marinho Mamedes</t>
  </si>
  <si>
    <t>032.909.122-05</t>
  </si>
  <si>
    <t>138.699-9 A</t>
  </si>
  <si>
    <t>Norma da Silva Magno</t>
  </si>
  <si>
    <t>756.320.802-00</t>
  </si>
  <si>
    <t>138.702-2 A</t>
  </si>
  <si>
    <t>Felipe Costa Passos Anveres</t>
  </si>
  <si>
    <t>994.416.082-20</t>
  </si>
  <si>
    <t>138.703-0 A</t>
  </si>
  <si>
    <t>Felippe Vitor Frota dos Santos</t>
  </si>
  <si>
    <t>060.668.942-77</t>
  </si>
  <si>
    <t>138.704-9 A</t>
  </si>
  <si>
    <t>Fernanda Humberto Gomes Vieira</t>
  </si>
  <si>
    <t>027.901.022-28</t>
  </si>
  <si>
    <t>138.705-7 A</t>
  </si>
  <si>
    <t>Adriana Carvalho da Silva</t>
  </si>
  <si>
    <t>836.274.992-04</t>
  </si>
  <si>
    <t>138.706-5 A</t>
  </si>
  <si>
    <t>Alane Anaiara Ayres Coimbra</t>
  </si>
  <si>
    <t>014.045.152-83</t>
  </si>
  <si>
    <t>138.707-3 A</t>
  </si>
  <si>
    <t>Almira Martins Silva E Silva</t>
  </si>
  <si>
    <t>789.613.352-00</t>
  </si>
  <si>
    <t>138.710-3 A</t>
  </si>
  <si>
    <t>Andrielly Gomes de Farias</t>
  </si>
  <si>
    <t>701.763.642-26</t>
  </si>
  <si>
    <t>138.713-8 A</t>
  </si>
  <si>
    <t>Bruna Kellen Santos Serrao</t>
  </si>
  <si>
    <t>007.921.582-37</t>
  </si>
  <si>
    <t>138.715-4 A</t>
  </si>
  <si>
    <t>Flavia Eugenia Rodrigues de Souza</t>
  </si>
  <si>
    <t>036.683.522-08</t>
  </si>
  <si>
    <t>138.716-2 A</t>
  </si>
  <si>
    <t>Francinei Souza de Lima</t>
  </si>
  <si>
    <t>238.196.852-00</t>
  </si>
  <si>
    <t>138.719-7 A</t>
  </si>
  <si>
    <t>Isabel da Trindade Campos</t>
  </si>
  <si>
    <t>704.391.422-10</t>
  </si>
  <si>
    <t>138.721-9 A</t>
  </si>
  <si>
    <t>Daiane da Silva Castro</t>
  </si>
  <si>
    <t>028.619.492-95</t>
  </si>
  <si>
    <t>138.722-7 A</t>
  </si>
  <si>
    <t>Isaque Santiago Leal Rodrigues</t>
  </si>
  <si>
    <t>041.258.292-92</t>
  </si>
  <si>
    <t>138.723-5 A</t>
  </si>
  <si>
    <t>Isis da Costa Guimaraes</t>
  </si>
  <si>
    <t>702.853.402-20</t>
  </si>
  <si>
    <t>138.725-1 A</t>
  </si>
  <si>
    <t>Dryelle Fabiane Albuquerque de Alen</t>
  </si>
  <si>
    <t>001.971.392-48</t>
  </si>
  <si>
    <t>138.726-0 A</t>
  </si>
  <si>
    <t>702.434.192-01</t>
  </si>
  <si>
    <t>138.727-8 A</t>
  </si>
  <si>
    <t>Jackeline da Silva Soares</t>
  </si>
  <si>
    <t>918.923.922-91</t>
  </si>
  <si>
    <t>138.728-6 A</t>
  </si>
  <si>
    <t>Jamille Cardoso Nepomuceno</t>
  </si>
  <si>
    <t>002.256.562-05</t>
  </si>
  <si>
    <t>138.729-4 A</t>
  </si>
  <si>
    <t>Janaina Ferreira Lima</t>
  </si>
  <si>
    <t>703.482.022-88</t>
  </si>
  <si>
    <t>138.730-8 A</t>
  </si>
  <si>
    <t>Alexandre Sampaio Paulino</t>
  </si>
  <si>
    <t>917.245.202-10</t>
  </si>
  <si>
    <t>138.731-6 A</t>
  </si>
  <si>
    <t>Jenifer Prisco da Silva</t>
  </si>
  <si>
    <t>052.929.382-03</t>
  </si>
  <si>
    <t>138.732-4 A</t>
  </si>
  <si>
    <t>Jessica Cardoso da Silva Costa</t>
  </si>
  <si>
    <t>887.871.332-53</t>
  </si>
  <si>
    <t>138.733-2 A</t>
  </si>
  <si>
    <t>Jessica Costa de Oliveira Sales</t>
  </si>
  <si>
    <t>930.630.082-49</t>
  </si>
  <si>
    <t>138.734-0 A</t>
  </si>
  <si>
    <t>Jhaniheiry Vasconcelos Cavalcante d</t>
  </si>
  <si>
    <t>711.649.952-00</t>
  </si>
  <si>
    <t>138.735-9 A</t>
  </si>
  <si>
    <t>Joana Darc da Silva Silva</t>
  </si>
  <si>
    <t>014.375.452-11</t>
  </si>
  <si>
    <t>138.737-5 A</t>
  </si>
  <si>
    <t>Luana Rodrigues Bezerra</t>
  </si>
  <si>
    <t>704.026.332-70</t>
  </si>
  <si>
    <t>138.738-3 A</t>
  </si>
  <si>
    <t>Elielson Rocha de Lima</t>
  </si>
  <si>
    <t>041.977.082-89</t>
  </si>
  <si>
    <t>138.739-1 A</t>
  </si>
  <si>
    <t>Luelem da Silva E Silva</t>
  </si>
  <si>
    <t>010.355.022-40</t>
  </si>
  <si>
    <t>138.740-5 A</t>
  </si>
  <si>
    <t>Joquebede de Souza Nascimento</t>
  </si>
  <si>
    <t>660.870.822-04</t>
  </si>
  <si>
    <t>138.742-1 A</t>
  </si>
  <si>
    <t>878.589.082-00</t>
  </si>
  <si>
    <t>138.743-0 A</t>
  </si>
  <si>
    <t>578.073.452-68</t>
  </si>
  <si>
    <t>138.744-8 A</t>
  </si>
  <si>
    <t>Juliane Araujo da Silva</t>
  </si>
  <si>
    <t>042.596.482-50</t>
  </si>
  <si>
    <t>138.746-4 A</t>
  </si>
  <si>
    <t>026.750.552-39</t>
  </si>
  <si>
    <t>138.747-2 A</t>
  </si>
  <si>
    <t>Margareth Pereira Marques</t>
  </si>
  <si>
    <t>871.814.522-15</t>
  </si>
  <si>
    <t>138.749-9 A</t>
  </si>
  <si>
    <t>Kamila da Silva Correa</t>
  </si>
  <si>
    <t>015.624.422-52</t>
  </si>
  <si>
    <t>138.750-2 A</t>
  </si>
  <si>
    <t>Maria Gabrielly Freitas Rocha</t>
  </si>
  <si>
    <t>700.887.332-89</t>
  </si>
  <si>
    <t>138.752-9 A</t>
  </si>
  <si>
    <t>Maria Tarcisa Marques Martins</t>
  </si>
  <si>
    <t>321.582.702-68</t>
  </si>
  <si>
    <t>138.754-5 A</t>
  </si>
  <si>
    <t>035.094.672-80</t>
  </si>
  <si>
    <t>138.755-3 A</t>
  </si>
  <si>
    <t>Mariana Martins dos Santos</t>
  </si>
  <si>
    <t>034.530.762-30</t>
  </si>
  <si>
    <t>138.757-0 A</t>
  </si>
  <si>
    <t>Karolene Costa Muller</t>
  </si>
  <si>
    <t>016.391.632-20</t>
  </si>
  <si>
    <t>138.758-8 A</t>
  </si>
  <si>
    <t>Marindia Krachinski do Nascimento</t>
  </si>
  <si>
    <t>588.356.602-20</t>
  </si>
  <si>
    <t>138.759-6 A</t>
  </si>
  <si>
    <t>Kellany dos Santos Cascaes</t>
  </si>
  <si>
    <t>532.039.922-72</t>
  </si>
  <si>
    <t>138.760-0 A</t>
  </si>
  <si>
    <t>641.615.952-04</t>
  </si>
  <si>
    <t>138.761-8 A</t>
  </si>
  <si>
    <t>Kelly Freitas da Silva</t>
  </si>
  <si>
    <t>894.662.762-04</t>
  </si>
  <si>
    <t>138.762-6 A</t>
  </si>
  <si>
    <t>Marivane Souza Sales</t>
  </si>
  <si>
    <t>922.305.472-91</t>
  </si>
  <si>
    <t>138.764-2 A</t>
  </si>
  <si>
    <t>Kristhoffer Thiago dos Santos Alves</t>
  </si>
  <si>
    <t>052.926.232-02</t>
  </si>
  <si>
    <t>138.765-0 A</t>
  </si>
  <si>
    <t>Leidiane Raquel de Araujo Sousa</t>
  </si>
  <si>
    <t>710.807.162-20</t>
  </si>
  <si>
    <t>138.768-5 A</t>
  </si>
  <si>
    <t>Luan Pinheiro Monteiro</t>
  </si>
  <si>
    <t>701.357.862-23</t>
  </si>
  <si>
    <t>138.769-3 A</t>
  </si>
  <si>
    <t>Monique Luana Lobato Farias</t>
  </si>
  <si>
    <t>032.661.322-62</t>
  </si>
  <si>
    <t>138.770-7 A</t>
  </si>
  <si>
    <t>Luana Larissa Mendonca Pereira</t>
  </si>
  <si>
    <t>922.381.062-00</t>
  </si>
  <si>
    <t>138.771-5 A</t>
  </si>
  <si>
    <t>Nathalia Grana Pereira</t>
  </si>
  <si>
    <t>704.539.802-60</t>
  </si>
  <si>
    <t>138.772-3 A</t>
  </si>
  <si>
    <t>Nayara de Souza Costa</t>
  </si>
  <si>
    <t>038.683.092-41</t>
  </si>
  <si>
    <t>138.773-1 A</t>
  </si>
  <si>
    <t>Nivea Caroline Saminez Lima</t>
  </si>
  <si>
    <t>030.063.333-57</t>
  </si>
  <si>
    <t>138.774-0 A</t>
  </si>
  <si>
    <t>Patricia Miguel Honorato</t>
  </si>
  <si>
    <t>014.330.642-19</t>
  </si>
  <si>
    <t>138.777-4 A</t>
  </si>
  <si>
    <t>Marcia Honorato Aparicio</t>
  </si>
  <si>
    <t>904.992.392-53</t>
  </si>
  <si>
    <t>138.778-2 A</t>
  </si>
  <si>
    <t>Marcelo dos Santos Araujo</t>
  </si>
  <si>
    <t>030.594.222-06</t>
  </si>
  <si>
    <t>138.779-0 A</t>
  </si>
  <si>
    <t>Fabiola Esquerdo Pinto</t>
  </si>
  <si>
    <t>033.571.432-32</t>
  </si>
  <si>
    <t>138.780-4 A</t>
  </si>
  <si>
    <t>Rafaella Thereza Goncalves Lins</t>
  </si>
  <si>
    <t>834.421.202-25</t>
  </si>
  <si>
    <t>138.781-2 A</t>
  </si>
  <si>
    <t>Ramon Rodrigues Melo</t>
  </si>
  <si>
    <t>703.314.282-02</t>
  </si>
  <si>
    <t>138.782-0 A</t>
  </si>
  <si>
    <t>Rannely Roberta Salignac dos Santos</t>
  </si>
  <si>
    <t>663.899.762-91</t>
  </si>
  <si>
    <t>138.783-9 A</t>
  </si>
  <si>
    <t>Sandra Marques Moreira</t>
  </si>
  <si>
    <t>525.418.002-15</t>
  </si>
  <si>
    <t>138.785-5 A</t>
  </si>
  <si>
    <t>Sandy Alves de Souza</t>
  </si>
  <si>
    <t>701.713.682-90</t>
  </si>
  <si>
    <t>138.786-3 A</t>
  </si>
  <si>
    <t>Ricardo Ramos</t>
  </si>
  <si>
    <t>020.584.372-76</t>
  </si>
  <si>
    <t>138.787-1 A</t>
  </si>
  <si>
    <t>Roberta Ribeiro Miranda</t>
  </si>
  <si>
    <t>085.805.247-41</t>
  </si>
  <si>
    <t>138.789-8 A</t>
  </si>
  <si>
    <t>Rosangela de Souza Ramos</t>
  </si>
  <si>
    <t>010.526.702-37</t>
  </si>
  <si>
    <t>138.790-1 A</t>
  </si>
  <si>
    <t>032.067.752-48</t>
  </si>
  <si>
    <t>138.792-8 A</t>
  </si>
  <si>
    <t>Sarah Andressa Barbosa Brasil</t>
  </si>
  <si>
    <t>027.209.092-11</t>
  </si>
  <si>
    <t>138.793-6 A</t>
  </si>
  <si>
    <t>Sandra Lohayne Freitas de Sousa</t>
  </si>
  <si>
    <t>704.324.892-23</t>
  </si>
  <si>
    <t>138.795-2 A</t>
  </si>
  <si>
    <t>Silvia Suely Soares Santiago</t>
  </si>
  <si>
    <t>417.624.102-06</t>
  </si>
  <si>
    <t>138.796-0 A</t>
  </si>
  <si>
    <t>Soniere Alves Ribeiro</t>
  </si>
  <si>
    <t>242.643.342-68</t>
  </si>
  <si>
    <t>138.798-7 A</t>
  </si>
  <si>
    <t>Theina Mara Campos Brandao</t>
  </si>
  <si>
    <t>438.556.442-68</t>
  </si>
  <si>
    <t>138.799-5 A</t>
  </si>
  <si>
    <t>921.486.542-68</t>
  </si>
  <si>
    <t>138.801-0 A</t>
  </si>
  <si>
    <t>Valdeniza Silva de Souza</t>
  </si>
  <si>
    <t>619.132.862-15</t>
  </si>
  <si>
    <t>138.803-7 A</t>
  </si>
  <si>
    <t>Vivian Ribeiro de Souza</t>
  </si>
  <si>
    <t>745.459.732-72</t>
  </si>
  <si>
    <t>138.804-5 A</t>
  </si>
  <si>
    <t>Waldenice Ramos Diniz</t>
  </si>
  <si>
    <t>018.085.582-43</t>
  </si>
  <si>
    <t>138.805-3 A</t>
  </si>
  <si>
    <t>Wanderleia da Silva Barbosa</t>
  </si>
  <si>
    <t>050.481.272-69</t>
  </si>
  <si>
    <t>138.806-1 A</t>
  </si>
  <si>
    <t>Yara Souza da Silva</t>
  </si>
  <si>
    <t>029.721.802-67</t>
  </si>
  <si>
    <t>138.807-0 A</t>
  </si>
  <si>
    <t>Yasmin Caroline de Azevedo Filgueir</t>
  </si>
  <si>
    <t>021.781.952-45</t>
  </si>
  <si>
    <t>138.809-6 A</t>
  </si>
  <si>
    <t>Vitor Hugo Pereira de Melo da Costa</t>
  </si>
  <si>
    <t>039.624.251-01</t>
  </si>
  <si>
    <t>138.811-8 A</t>
  </si>
  <si>
    <t>Thais Campos Costa</t>
  </si>
  <si>
    <t>052.815.532-67</t>
  </si>
  <si>
    <t>138.823-1 A</t>
  </si>
  <si>
    <t>Lara Emanuella Tiago Mendes</t>
  </si>
  <si>
    <t>039.539.232-26</t>
  </si>
  <si>
    <t>138.617-4 A</t>
  </si>
  <si>
    <t>Vitor Braga Vianna</t>
  </si>
  <si>
    <t>046.306.041-54</t>
  </si>
  <si>
    <t>138.618-2 A</t>
  </si>
  <si>
    <t>Samya Fabiana dos Santos Elias</t>
  </si>
  <si>
    <t>007.820.162-43</t>
  </si>
  <si>
    <t>138.619-0 A</t>
  </si>
  <si>
    <t>Rafael da Silva Batista</t>
  </si>
  <si>
    <t>000.728.922-77</t>
  </si>
  <si>
    <t>138.620-4 A</t>
  </si>
  <si>
    <t>Paulo Victor Gonçalves da Silva</t>
  </si>
  <si>
    <t>036.827.542-61</t>
  </si>
  <si>
    <t>138.621-2 A</t>
  </si>
  <si>
    <t>PÂmela Silveira Rodrigues</t>
  </si>
  <si>
    <t>023.100.992-52</t>
  </si>
  <si>
    <t>138.626-3 A</t>
  </si>
  <si>
    <t>Daleth CecÍlia da Costa Diniz</t>
  </si>
  <si>
    <t>033.317.212-47</t>
  </si>
  <si>
    <t>138.901-7 A</t>
  </si>
  <si>
    <t>Antonia Josilene Andreola de Paula</t>
  </si>
  <si>
    <t>874.925.802-82</t>
  </si>
  <si>
    <t>205.804.000.000.000</t>
  </si>
  <si>
    <t>ESTAGIARIOS FDT</t>
  </si>
  <si>
    <t>138.849-5 A</t>
  </si>
  <si>
    <t>Afonso Rogerio Medeiros de Almeida</t>
  </si>
  <si>
    <t>703.262.522-31</t>
  </si>
  <si>
    <t>138.850-9 A</t>
  </si>
  <si>
    <t>Alex Ribeiro Brandão</t>
  </si>
  <si>
    <t>035.680.652-90</t>
  </si>
  <si>
    <t>138.852-5 A</t>
  </si>
  <si>
    <t>Ana Aparecida Lopes Sena</t>
  </si>
  <si>
    <t>025.212.542-82</t>
  </si>
  <si>
    <t>138.853-3 A</t>
  </si>
  <si>
    <t>Ana Carla Colares da Silva</t>
  </si>
  <si>
    <t>001.558.172-13</t>
  </si>
  <si>
    <t>138.854-1 A</t>
  </si>
  <si>
    <t>Anne Caroline de Oliveira Teixeira</t>
  </si>
  <si>
    <t>041.535.342-42</t>
  </si>
  <si>
    <t>138.856-8 A</t>
  </si>
  <si>
    <t>Juliana Correa Ramaina</t>
  </si>
  <si>
    <t>006.770.822-66</t>
  </si>
  <si>
    <t>138.857-6 A</t>
  </si>
  <si>
    <t>Sarah Veiga da Silva</t>
  </si>
  <si>
    <t>021.142.882-50</t>
  </si>
  <si>
    <t>138.858-4 A</t>
  </si>
  <si>
    <t>Cassia Camila de Oliveira Araujo</t>
  </si>
  <si>
    <t>001.614.102-43</t>
  </si>
  <si>
    <t>138.859-2 A</t>
  </si>
  <si>
    <t>Diulliany Nunes Pinto</t>
  </si>
  <si>
    <t>982.661.602-87</t>
  </si>
  <si>
    <t>138.860-6 A</t>
  </si>
  <si>
    <t>Francisca Eliane da Costa</t>
  </si>
  <si>
    <t>494.040.242-87</t>
  </si>
  <si>
    <t>138.861-4 A</t>
  </si>
  <si>
    <t>Gabriela da Silva Dias Costa</t>
  </si>
  <si>
    <t>034.994.552-77</t>
  </si>
  <si>
    <t>138.863-0 A</t>
  </si>
  <si>
    <t>Ingrid de Araujo Oliveira</t>
  </si>
  <si>
    <t>049.551.252-47</t>
  </si>
  <si>
    <t>138.864-9 A</t>
  </si>
  <si>
    <t>Isis Gama Abreu</t>
  </si>
  <si>
    <t>033.309.852-83</t>
  </si>
  <si>
    <t>138.865-7 A</t>
  </si>
  <si>
    <t>Klayna Rabelo da Silva</t>
  </si>
  <si>
    <t>040.702.542-18</t>
  </si>
  <si>
    <t>138.866-5 A</t>
  </si>
  <si>
    <t>Leticia Mendonça da Conceição</t>
  </si>
  <si>
    <t>012.885.132-59</t>
  </si>
  <si>
    <t>138.868-1 A</t>
  </si>
  <si>
    <t>Mateus Hendell de Souza Afonso</t>
  </si>
  <si>
    <t>028.744.172-54</t>
  </si>
  <si>
    <t>138.869-0 A</t>
  </si>
  <si>
    <t>Priscila Previde de Oliveira Pires</t>
  </si>
  <si>
    <t>364.353.488-47</t>
  </si>
  <si>
    <t>138.870-3 A</t>
  </si>
  <si>
    <t>Ramon Soares Castelo Branco</t>
  </si>
  <si>
    <t>032.802.292-60</t>
  </si>
  <si>
    <t>138.871-1 A</t>
  </si>
  <si>
    <t>Thais SimÕes da Silva</t>
  </si>
  <si>
    <t>032.206.472-43</t>
  </si>
  <si>
    <t>138.879-7 A</t>
  </si>
  <si>
    <t>Beatriz Christine Loyola Nascimento</t>
  </si>
  <si>
    <t>701.398.622-42</t>
  </si>
  <si>
    <t>138.873-8 A</t>
  </si>
  <si>
    <t>Jairo Silva de Lima</t>
  </si>
  <si>
    <t>029.016.442-79</t>
  </si>
  <si>
    <t>138.832-0 A</t>
  </si>
  <si>
    <t>Leandro Bricio Cortes França</t>
  </si>
  <si>
    <t>702.449.962-10</t>
  </si>
  <si>
    <t>138.833-9 A</t>
  </si>
  <si>
    <t>Ariadne da Silva Albuquerque</t>
  </si>
  <si>
    <t>509.209.102-97</t>
  </si>
  <si>
    <t>138.834-7 A</t>
  </si>
  <si>
    <t>Arihem Rodrigues Esteves</t>
  </si>
  <si>
    <t>012.802.312-03</t>
  </si>
  <si>
    <t>138.835-5 A</t>
  </si>
  <si>
    <t>Bruno de Souza Ernesto da Silva</t>
  </si>
  <si>
    <t>875.398.452-87</t>
  </si>
  <si>
    <t>138.838-0 A</t>
  </si>
  <si>
    <t>Izamara Silva Costa</t>
  </si>
  <si>
    <t>906.690.452-68</t>
  </si>
  <si>
    <t>138.839-8 A</t>
  </si>
  <si>
    <t>Juliana dos Santos Pereira</t>
  </si>
  <si>
    <t>020.688.602-01</t>
  </si>
  <si>
    <t>138.841-0 A</t>
  </si>
  <si>
    <t>Micaele Moraes de Souza</t>
  </si>
  <si>
    <t>030.159.132-63</t>
  </si>
  <si>
    <t>138.842-8 A</t>
  </si>
  <si>
    <t>Nicole Ingrid Andrade Nogueira</t>
  </si>
  <si>
    <t>039.133.832-39</t>
  </si>
  <si>
    <t>138.843-6 A</t>
  </si>
  <si>
    <t>Rafael Rodrigues da Costa</t>
  </si>
  <si>
    <t>003.327.402-93</t>
  </si>
  <si>
    <t>138.844-4 A</t>
  </si>
  <si>
    <t>Saulo Ribeiro Nunes</t>
  </si>
  <si>
    <t>038.171.502-70</t>
  </si>
  <si>
    <t>138.845-2 A</t>
  </si>
  <si>
    <t>Valeria Beatriz Teles de Souza</t>
  </si>
  <si>
    <t>038.057.972-30</t>
  </si>
  <si>
    <t>138.846-0 A</t>
  </si>
  <si>
    <t>Vanessa da Silva Ferreira</t>
  </si>
  <si>
    <t>013.473.602-80</t>
  </si>
  <si>
    <t>138.875-4 A</t>
  </si>
  <si>
    <t>Ana Luiza Correa Ferreira</t>
  </si>
  <si>
    <t>037.261.672-00</t>
  </si>
  <si>
    <t>138.877-0 A</t>
  </si>
  <si>
    <t>Thais Soares da Silva</t>
  </si>
  <si>
    <t>704.178.482-77</t>
  </si>
  <si>
    <t>138.906-8 A</t>
  </si>
  <si>
    <t>Anne Caroline Maximiano de Lima</t>
  </si>
  <si>
    <t>036.839.972-90</t>
  </si>
  <si>
    <t>121.331-8 B</t>
  </si>
  <si>
    <t>Carlos Alberto Viana Correa Junior</t>
  </si>
  <si>
    <t>950.577.652-72</t>
  </si>
  <si>
    <t>138.907-6 A</t>
  </si>
  <si>
    <t>Darleane Vasconcelos dos Santos</t>
  </si>
  <si>
    <t>018.789.182-65</t>
  </si>
  <si>
    <t>138.908-4 A</t>
  </si>
  <si>
    <t>Fabiana Arujo Gomes</t>
  </si>
  <si>
    <t>021.523.502-94</t>
  </si>
  <si>
    <t>138.909-2 A</t>
  </si>
  <si>
    <t>Giovana de Oliveira Trajano</t>
  </si>
  <si>
    <t>023.570.962-09</t>
  </si>
  <si>
    <t>138.910-6 A</t>
  </si>
  <si>
    <t>João Victor de Almeida Grangeão</t>
  </si>
  <si>
    <t>007.790.062-67</t>
  </si>
  <si>
    <t>138.911-4 A</t>
  </si>
  <si>
    <t>João Victor Falcao Silva</t>
  </si>
  <si>
    <t>702.802.132-71</t>
  </si>
  <si>
    <t>138.912-2 A</t>
  </si>
  <si>
    <t>Johson Pinheiro de Almeida</t>
  </si>
  <si>
    <t>013.379.562-44</t>
  </si>
  <si>
    <t>138.913-0 A</t>
  </si>
  <si>
    <t>Leonardo Souza de Carvalho</t>
  </si>
  <si>
    <t>411.116.918-00</t>
  </si>
  <si>
    <t>138.914-9 A</t>
  </si>
  <si>
    <t>Loreane Talita Silva Salles</t>
  </si>
  <si>
    <t>027.265.712-39</t>
  </si>
  <si>
    <t>138.916-5 A</t>
  </si>
  <si>
    <t>Sara Trindade Amorim</t>
  </si>
  <si>
    <t>037.180.382-93</t>
  </si>
  <si>
    <t>138.917-3 A</t>
  </si>
  <si>
    <t>Ana Paula Oliveira da Silva</t>
  </si>
  <si>
    <t>703.381.862-98</t>
  </si>
  <si>
    <t>138.918-1 A</t>
  </si>
  <si>
    <t>Julia Neves Serafim</t>
  </si>
  <si>
    <t>704.416.482-07</t>
  </si>
  <si>
    <t>Cristina da Silva Araujo</t>
  </si>
  <si>
    <t>138.847-9 A</t>
  </si>
  <si>
    <t>Yasmine Thais dos Santos Xavier</t>
  </si>
  <si>
    <t>026.995.042-70</t>
  </si>
  <si>
    <t>138.882-7 A</t>
  </si>
  <si>
    <t>Isis Souza de Matos</t>
  </si>
  <si>
    <t>019.918.492-57</t>
  </si>
  <si>
    <t>138.884-3 A</t>
  </si>
  <si>
    <t>Jessica Andrade Barata</t>
  </si>
  <si>
    <t>031.844.152-79</t>
  </si>
  <si>
    <t>138.885-1 A</t>
  </si>
  <si>
    <t>Leticia Diniz Ramalho</t>
  </si>
  <si>
    <t>030.437.092-41</t>
  </si>
  <si>
    <t>138.886-0 A</t>
  </si>
  <si>
    <t>Airton de Oliveira Rodrigues J nior</t>
  </si>
  <si>
    <t>033.835.812-92</t>
  </si>
  <si>
    <t>138.887-8 A</t>
  </si>
  <si>
    <t>Victor Matheus Pedrosa da Silva</t>
  </si>
  <si>
    <t>049.484.102-84</t>
  </si>
  <si>
    <t>138.888-6 A</t>
  </si>
  <si>
    <t>Karen Sabrine da Silva</t>
  </si>
  <si>
    <t>702.428.192-81</t>
  </si>
  <si>
    <t>138.889-4 A</t>
  </si>
  <si>
    <t>Bruno Neves Quadros</t>
  </si>
  <si>
    <t>048.893.792-23</t>
  </si>
  <si>
    <t>138.893-2 A</t>
  </si>
  <si>
    <t>Fernanda Rayssa Mendes Henriques</t>
  </si>
  <si>
    <t>702.780.132-95</t>
  </si>
  <si>
    <t>138.894-0 A</t>
  </si>
  <si>
    <t>043.424.662-01</t>
  </si>
  <si>
    <t>138.902-5 A</t>
  </si>
  <si>
    <t>Daniel Santana Meira Neto</t>
  </si>
  <si>
    <t>702.564.532-09</t>
  </si>
  <si>
    <t>138.904-1 A</t>
  </si>
  <si>
    <t>Yan Vinicius Silva do Nascimento</t>
  </si>
  <si>
    <t>033.260.502-75</t>
  </si>
  <si>
    <t>138.896-7 A</t>
  </si>
  <si>
    <t>Irla Beatriz Menezes de Souza</t>
  </si>
  <si>
    <t>039.153.232-41</t>
  </si>
  <si>
    <t>138.897-5 A</t>
  </si>
  <si>
    <t>Mayogan Freitas Machado</t>
  </si>
  <si>
    <t>029.033.482-94</t>
  </si>
  <si>
    <t>138.898-3 A</t>
  </si>
  <si>
    <t>Debora Camilly Silva de Araujo</t>
  </si>
  <si>
    <t>029.293.642-70</t>
  </si>
  <si>
    <t>F3</t>
  </si>
  <si>
    <t>CURSO</t>
  </si>
  <si>
    <t>205.809.000.000.000</t>
  </si>
  <si>
    <t>ESTAGIARIOS MANAUSCULT</t>
  </si>
  <si>
    <t>139.011-2 A</t>
  </si>
  <si>
    <t>Alfredo Rodrigues de Almeida Junior</t>
  </si>
  <si>
    <t>035.420.422-00</t>
  </si>
  <si>
    <t>139.013-9 A</t>
  </si>
  <si>
    <t>Brenda Chirano Geber</t>
  </si>
  <si>
    <t>883.811.532-04</t>
  </si>
  <si>
    <t>139.014-7 A</t>
  </si>
  <si>
    <t>Dandra Taiany de Almeida Guimarães</t>
  </si>
  <si>
    <t>022.883.312-40</t>
  </si>
  <si>
    <t>139.015-5 A</t>
  </si>
  <si>
    <t>David Arruda Tavares</t>
  </si>
  <si>
    <t>011.162.842-35</t>
  </si>
  <si>
    <t>139.016-3 A</t>
  </si>
  <si>
    <t>Edson da Silva Neves Jr</t>
  </si>
  <si>
    <t>714.297.272-68</t>
  </si>
  <si>
    <t>139.017-1 A</t>
  </si>
  <si>
    <t>Evanilson dos Santos Ferreira</t>
  </si>
  <si>
    <t>039.771.472-69</t>
  </si>
  <si>
    <t>139.019-8 A</t>
  </si>
  <si>
    <t>Ingrid Grana Bezerra Castillo</t>
  </si>
  <si>
    <t>009.213.152-28</t>
  </si>
  <si>
    <t>139.020-1 A</t>
  </si>
  <si>
    <t>Jacqueline Gama Balbi</t>
  </si>
  <si>
    <t>015.338.022-54</t>
  </si>
  <si>
    <t>139.022-8 A</t>
  </si>
  <si>
    <t>Leonardo Pereira Vieira</t>
  </si>
  <si>
    <t>702.652.182-92</t>
  </si>
  <si>
    <t>139.023-6 A</t>
  </si>
  <si>
    <t>Luiz Carlos Caldeira dos Santos</t>
  </si>
  <si>
    <t>701.038.612-97</t>
  </si>
  <si>
    <t>139.024-4 A</t>
  </si>
  <si>
    <t>Luiz Eduardo Barbosa da Silva</t>
  </si>
  <si>
    <t>702.685.052-09</t>
  </si>
  <si>
    <t>139.025-2 A</t>
  </si>
  <si>
    <t>Luiz Henrique da Silva</t>
  </si>
  <si>
    <t>704.428.882-01</t>
  </si>
  <si>
    <t>139.026-0 A</t>
  </si>
  <si>
    <t>Maria Fernanda Matos Martins</t>
  </si>
  <si>
    <t>018.757.482-02</t>
  </si>
  <si>
    <t>139.027-9 A</t>
  </si>
  <si>
    <t>Rafael Alves de Freitas</t>
  </si>
  <si>
    <t>012.906.152-25</t>
  </si>
  <si>
    <t>139.028-7 A</t>
  </si>
  <si>
    <t>Rafael Costa Bacovis</t>
  </si>
  <si>
    <t>044.106.072-27</t>
  </si>
  <si>
    <t>139.031-7 A</t>
  </si>
  <si>
    <t>Rosiane Lemos Pinto Doval</t>
  </si>
  <si>
    <t>912.010.392-15</t>
  </si>
  <si>
    <t>139.032-5 A</t>
  </si>
  <si>
    <t>Samia Raquel Mafra de Souza</t>
  </si>
  <si>
    <t>033.929.542-25</t>
  </si>
  <si>
    <t>139.035-0 A</t>
  </si>
  <si>
    <t>Vitoria Regina Oliveira Passos</t>
  </si>
  <si>
    <t>014.114.682-60</t>
  </si>
  <si>
    <t>139.036-8 A</t>
  </si>
  <si>
    <t>Alessany da Costa de Paula</t>
  </si>
  <si>
    <t>044.174.242-41</t>
  </si>
  <si>
    <t>139.039-2 A</t>
  </si>
  <si>
    <t>Jhulian Dias Ricardo</t>
  </si>
  <si>
    <t>042.518.852-36</t>
  </si>
  <si>
    <t>139.040-6 A</t>
  </si>
  <si>
    <t>Lucas Duarte Lima Bezerra</t>
  </si>
  <si>
    <t>009.346.832-63</t>
  </si>
  <si>
    <t>139.008-2 A</t>
  </si>
  <si>
    <t>Ester Naia Ferreira Melo</t>
  </si>
  <si>
    <t>972.897.362-49</t>
  </si>
  <si>
    <t>139.009-0 A</t>
  </si>
  <si>
    <t>Samara Victoria Cardoso de Oliveira</t>
  </si>
  <si>
    <t>068.712.282-17</t>
  </si>
  <si>
    <t>Ruan Queiroz Ara jo</t>
  </si>
  <si>
    <t>138.970-0 A</t>
  </si>
  <si>
    <t>Camila Souza Oliveira</t>
  </si>
  <si>
    <t>006.859.292-21</t>
  </si>
  <si>
    <t>139.006-6 A</t>
  </si>
  <si>
    <t>Maria Euzete Almeida da Costa</t>
  </si>
  <si>
    <t>953.874.392-04</t>
  </si>
  <si>
    <t>139.007-4 A</t>
  </si>
  <si>
    <t>Eloisa Vitoria Sampaio da Silva</t>
  </si>
  <si>
    <t>056.293.282-80</t>
  </si>
  <si>
    <t>138.973-4 A</t>
  </si>
  <si>
    <t>Nahan Trindade Passos</t>
  </si>
  <si>
    <t>037.629.492-20</t>
  </si>
  <si>
    <t>Beatriz Brazao dos Santos</t>
  </si>
  <si>
    <t>Italo Silva de Souza</t>
  </si>
  <si>
    <t>Manasses Alves Vilaca</t>
  </si>
  <si>
    <t>Marcos Willian Goncalves de Souza</t>
  </si>
  <si>
    <t>Karina Vitoria de Souza Ferreira</t>
  </si>
  <si>
    <t>Samara da Encarnacao Gomes</t>
  </si>
  <si>
    <t>Valda Maria Mendonca de Sales</t>
  </si>
  <si>
    <t>138.937-8 A</t>
  </si>
  <si>
    <t>Ester de Freitas Viana</t>
  </si>
  <si>
    <t>021.354.512-82</t>
  </si>
  <si>
    <t>138.938-6 A</t>
  </si>
  <si>
    <t>Caroline Pimentel de Souza</t>
  </si>
  <si>
    <t>023.158.882-80</t>
  </si>
  <si>
    <t>Karen Sofia Ara jo Viana</t>
  </si>
  <si>
    <t>138.977-7 A</t>
  </si>
  <si>
    <t>Rafaela de Sena da Silva</t>
  </si>
  <si>
    <t>007.926.712-28</t>
  </si>
  <si>
    <t>139.029-5 A</t>
  </si>
  <si>
    <t>Laura Santos da Silva</t>
  </si>
  <si>
    <t>704.255.492-24</t>
  </si>
  <si>
    <t>139.037-6 A</t>
  </si>
  <si>
    <t>Loren Kevin Moreno dos Passos</t>
  </si>
  <si>
    <t>042.632.342-43</t>
  </si>
  <si>
    <t>139.038-4 A</t>
  </si>
  <si>
    <t>Luana Farias de Oliveira</t>
  </si>
  <si>
    <t>057.992.312-60</t>
  </si>
  <si>
    <t>138.931-9 A</t>
  </si>
  <si>
    <t>Shirley Maria Silva de Souza</t>
  </si>
  <si>
    <t>630.257.602-49</t>
  </si>
  <si>
    <t>138.941-6 A</t>
  </si>
  <si>
    <t>Camila Freire Albuquerque</t>
  </si>
  <si>
    <t>042.540.022-03</t>
  </si>
  <si>
    <t>138.942-4 A</t>
  </si>
  <si>
    <t>Rafaela Batista Vieira</t>
  </si>
  <si>
    <t>021.818.812-94</t>
  </si>
  <si>
    <t>138.943-2 A</t>
  </si>
  <si>
    <t>Arianne Cristhie Sousa Botelho</t>
  </si>
  <si>
    <t>807.305.582-15</t>
  </si>
  <si>
    <t>138.944-0 A</t>
  </si>
  <si>
    <t>Mireia Oliveira Trindade</t>
  </si>
  <si>
    <t>035.102.592-89</t>
  </si>
  <si>
    <t>138.949-1 A</t>
  </si>
  <si>
    <t>Ana Carolina dos Santos Marques</t>
  </si>
  <si>
    <t>054.387.182-70</t>
  </si>
  <si>
    <t>138.951-3 A</t>
  </si>
  <si>
    <t>Anne Ellen Santana de Guadalupe</t>
  </si>
  <si>
    <t>700.888.352-86</t>
  </si>
  <si>
    <t>138.952-1 A</t>
  </si>
  <si>
    <t>Alice Carvalho Menezes</t>
  </si>
  <si>
    <t>011.043.242-88</t>
  </si>
  <si>
    <t>138.953-0 A</t>
  </si>
  <si>
    <t>Luciana Pereira Azevedo</t>
  </si>
  <si>
    <t>792.162.262-34</t>
  </si>
  <si>
    <t>138.954-8 A</t>
  </si>
  <si>
    <t>Breno Almeida de Souza</t>
  </si>
  <si>
    <t>022.507.162-26</t>
  </si>
  <si>
    <t>138.955-6 A</t>
  </si>
  <si>
    <t>Matheus Rodrigues de Araujo</t>
  </si>
  <si>
    <t>026.311.222-59</t>
  </si>
  <si>
    <t>138.957-2 A</t>
  </si>
  <si>
    <t>Lucas Benarros da Silva Anjos</t>
  </si>
  <si>
    <t>028.926.312-38</t>
  </si>
  <si>
    <t>138.958-0 A</t>
  </si>
  <si>
    <t>Aricia Camille Cruz Rosas</t>
  </si>
  <si>
    <t>037.008.092-04</t>
  </si>
  <si>
    <t>138.959-9 A</t>
  </si>
  <si>
    <t>Camile D Aguiar Segundo</t>
  </si>
  <si>
    <t>544.247.472-04</t>
  </si>
  <si>
    <t>138.960-2 A</t>
  </si>
  <si>
    <t>Michel Alberto Tavares Ferreira</t>
  </si>
  <si>
    <t>050.838.212-22</t>
  </si>
  <si>
    <t>138.961-0 A</t>
  </si>
  <si>
    <t>Paulo Sergio Queiroz Vieira Junior</t>
  </si>
  <si>
    <t>003.099.392-08</t>
  </si>
  <si>
    <t>138.967-0 A</t>
  </si>
  <si>
    <t>Wirley Luis da Silva Oeiras</t>
  </si>
  <si>
    <t>063.545.742-35</t>
  </si>
  <si>
    <t>138.972-6 A</t>
  </si>
  <si>
    <t>Samuel Brasileiro da Silva</t>
  </si>
  <si>
    <t>702.106.702-07</t>
  </si>
  <si>
    <t>139.173-9 A</t>
  </si>
  <si>
    <t>Eliandra Furtado da Silva</t>
  </si>
  <si>
    <t>042.533.162-80</t>
  </si>
  <si>
    <t>139.175-5 A</t>
  </si>
  <si>
    <t>Cadmiel Barbosa de Oliveira</t>
  </si>
  <si>
    <t>045.386.902-52</t>
  </si>
  <si>
    <t>139.176-3 A</t>
  </si>
  <si>
    <t>Maria Eduarda Maciel Jacauna</t>
  </si>
  <si>
    <t>032.214.262-83</t>
  </si>
  <si>
    <t>139.177-1 A</t>
  </si>
  <si>
    <t>Samuel Lopes de Souza</t>
  </si>
  <si>
    <t>089.477.552-90</t>
  </si>
  <si>
    <t>139.178-0 A</t>
  </si>
  <si>
    <t>Andre Ribeiro Belem</t>
  </si>
  <si>
    <t>019.418.652-08</t>
  </si>
  <si>
    <t>139.179-8 A</t>
  </si>
  <si>
    <t>Debora Carvalho Pereira</t>
  </si>
  <si>
    <t>702.254.442-59</t>
  </si>
  <si>
    <t>139.180-1 A</t>
  </si>
  <si>
    <t>Maria Clara Pereira Gonçalves</t>
  </si>
  <si>
    <t>023.553.672-56</t>
  </si>
  <si>
    <t>139.183-6 A</t>
  </si>
  <si>
    <t>Suene Suellen da Silva Repolho</t>
  </si>
  <si>
    <t>022.173.612-36</t>
  </si>
  <si>
    <t>139.192-5 A</t>
  </si>
  <si>
    <t>Neyandro de Souza Zaguri</t>
  </si>
  <si>
    <t>705.126.442-76</t>
  </si>
  <si>
    <t>139.151-8 A</t>
  </si>
  <si>
    <t>Vitoria Alexandra dos Santos Praia</t>
  </si>
  <si>
    <t>036.731.742-74</t>
  </si>
  <si>
    <t>139.153-4 A</t>
  </si>
  <si>
    <t>Nataly Rolim da Fonseca</t>
  </si>
  <si>
    <t>860.193.332-72</t>
  </si>
  <si>
    <t>139.154-2 A</t>
  </si>
  <si>
    <t>Moises Vitor Soutelo Batista</t>
  </si>
  <si>
    <t>700.811.602-08</t>
  </si>
  <si>
    <t>139.195-0 A</t>
  </si>
  <si>
    <t>Estefany Fonseca de Oliveira</t>
  </si>
  <si>
    <t>082.957.632-02</t>
  </si>
  <si>
    <t>139.201-8 A</t>
  </si>
  <si>
    <t>Eugues Silva de Souza</t>
  </si>
  <si>
    <t>866.200.882-87</t>
  </si>
  <si>
    <t>139.212-3 A</t>
  </si>
  <si>
    <t>Jose Carlos Castro Goncalves</t>
  </si>
  <si>
    <t>028.641.122-99</t>
  </si>
  <si>
    <t>139.194-1 A</t>
  </si>
  <si>
    <t>Estevao Bandeira da Silva</t>
  </si>
  <si>
    <t>084.063.452-84</t>
  </si>
  <si>
    <t>139.198-4 A</t>
  </si>
  <si>
    <t>Adrielly Nicolly Viana Cruz</t>
  </si>
  <si>
    <t>701.420.872-11</t>
  </si>
  <si>
    <t>139.199-2 A</t>
  </si>
  <si>
    <t>Geovanna Kamilly dos Santos Lopes</t>
  </si>
  <si>
    <t>705.014.782-64</t>
  </si>
  <si>
    <t>139.200-0 A</t>
  </si>
  <si>
    <t>Alcimario de Jesus Silva</t>
  </si>
  <si>
    <t>040.607.712-60</t>
  </si>
  <si>
    <t>139.202-6 A</t>
  </si>
  <si>
    <t>031.233.432-00</t>
  </si>
  <si>
    <t>139.203-4 A</t>
  </si>
  <si>
    <t>Gerlason Cruz de Souza Junior</t>
  </si>
  <si>
    <t>701.464.002-08</t>
  </si>
  <si>
    <t>139.205-0 A</t>
  </si>
  <si>
    <t>Giovanna Luize de Melo Mesquita</t>
  </si>
  <si>
    <t>704.163.082-01</t>
  </si>
  <si>
    <t>139.206-9 A</t>
  </si>
  <si>
    <t>Giulianne Antonelli Nogueira Seixas</t>
  </si>
  <si>
    <t>993.306.102-00</t>
  </si>
  <si>
    <t>139.207-7 A</t>
  </si>
  <si>
    <t>Ana Beatriz Ribeiro Braga</t>
  </si>
  <si>
    <t>038.289.712-96</t>
  </si>
  <si>
    <t>139.209-3 A</t>
  </si>
  <si>
    <t>Guilherme Leite Reis</t>
  </si>
  <si>
    <t>026.240.862-77</t>
  </si>
  <si>
    <t>139.210-7 A</t>
  </si>
  <si>
    <t>Ana Beatriz Vale de Matos</t>
  </si>
  <si>
    <t>700.962.582-41</t>
  </si>
  <si>
    <t>139.214-0 A</t>
  </si>
  <si>
    <t>Analia Morais</t>
  </si>
  <si>
    <t>024.781.562-45</t>
  </si>
  <si>
    <t>139.215-8 A</t>
  </si>
  <si>
    <t>Isabel Sant Anna Lopes</t>
  </si>
  <si>
    <t>040.744.882-99</t>
  </si>
  <si>
    <t>139.217-4 A</t>
  </si>
  <si>
    <t>Jhennifer Aboim Reis</t>
  </si>
  <si>
    <t>040.624.482-03</t>
  </si>
  <si>
    <t>139.218-2 A</t>
  </si>
  <si>
    <t>Anderson de Araujo Condera</t>
  </si>
  <si>
    <t>022.418.602-71</t>
  </si>
  <si>
    <t>139.219-0 A</t>
  </si>
  <si>
    <t>Elizabeth Emily Garcia Barbosa</t>
  </si>
  <si>
    <t>024.853.102-62</t>
  </si>
  <si>
    <t>139.221-2 A</t>
  </si>
  <si>
    <t>Caio Cesar Santana Borges</t>
  </si>
  <si>
    <t>026.743.462-64</t>
  </si>
  <si>
    <t>139.224-7 A</t>
  </si>
  <si>
    <t>Karine Medeiros de Souza</t>
  </si>
  <si>
    <t>021.964.022-06</t>
  </si>
  <si>
    <t>139.226-3 A</t>
  </si>
  <si>
    <t>Keilyanne Menezes Pires</t>
  </si>
  <si>
    <t>031.391.792-27</t>
  </si>
  <si>
    <t>139.227-1 A</t>
  </si>
  <si>
    <t>Kimberly Martins de Souza</t>
  </si>
  <si>
    <t>705.709.372-13</t>
  </si>
  <si>
    <t>139.230-1 A</t>
  </si>
  <si>
    <t>Larissa Cavalcante Barboza</t>
  </si>
  <si>
    <t>855.849.592-00</t>
  </si>
  <si>
    <t>139.231-0 A</t>
  </si>
  <si>
    <t>Claudio Henrique Araujo Costa</t>
  </si>
  <si>
    <t>057.806.352-26</t>
  </si>
  <si>
    <t>139.232-8 A</t>
  </si>
  <si>
    <t>Eduardo de Sousa Venancio</t>
  </si>
  <si>
    <t>030.631.702-83</t>
  </si>
  <si>
    <t>139.235-2 A</t>
  </si>
  <si>
    <t>Leonardo Vieira Gama</t>
  </si>
  <si>
    <t>032.540.552-25</t>
  </si>
  <si>
    <t>139.236-0 A</t>
  </si>
  <si>
    <t>Emi Ludmila Ijuma Ipuchima</t>
  </si>
  <si>
    <t>012.964.542-74</t>
  </si>
  <si>
    <t>139.237-9 A</t>
  </si>
  <si>
    <t>Emilly Nickolle da Silva Melo</t>
  </si>
  <si>
    <t>006.146.662-01</t>
  </si>
  <si>
    <t>139.238-7 A</t>
  </si>
  <si>
    <t>Lorena Araujo de Lira Cardoso</t>
  </si>
  <si>
    <t>058.651.432-55</t>
  </si>
  <si>
    <t>139.239-5 A</t>
  </si>
  <si>
    <t>Emily Silva Vasconcelos</t>
  </si>
  <si>
    <t>700.697.082-23</t>
  </si>
  <si>
    <t>139.242-5 A</t>
  </si>
  <si>
    <t>Francinete da Costa Gregorio</t>
  </si>
  <si>
    <t>920.760.172-91</t>
  </si>
  <si>
    <t>139.243-3 A</t>
  </si>
  <si>
    <t>Luis Henrique de Carvalho Ribeiro</t>
  </si>
  <si>
    <t>057.558.702-41</t>
  </si>
  <si>
    <t>139.244-1 A</t>
  </si>
  <si>
    <t>Raimunda Voney Bezerra da Costa</t>
  </si>
  <si>
    <t>805.787.803-72</t>
  </si>
  <si>
    <t>139.245-0 A</t>
  </si>
  <si>
    <t>Ednilson Vasconcelos da Silva</t>
  </si>
  <si>
    <t>796.761.032-68</t>
  </si>
  <si>
    <t>139.246-8 A</t>
  </si>
  <si>
    <t>Ricardo Roosevelt Machado Pedrosa</t>
  </si>
  <si>
    <t>039.056.012-06</t>
  </si>
  <si>
    <t>139.248-4 A</t>
  </si>
  <si>
    <t>Roberto Cleyton Braga</t>
  </si>
  <si>
    <t>036.443.102-46</t>
  </si>
  <si>
    <t>139.249-2 A</t>
  </si>
  <si>
    <t>Maressa de Souza Fernandes</t>
  </si>
  <si>
    <t>022.019.072-00</t>
  </si>
  <si>
    <t>139.251-4 A</t>
  </si>
  <si>
    <t>Maria Jose Moraes Matias</t>
  </si>
  <si>
    <t>702.205.282-41</t>
  </si>
  <si>
    <t>139.253-0 A</t>
  </si>
  <si>
    <t>Elias Emanuel do Carmo Balieiro</t>
  </si>
  <si>
    <t>704.843.342-63</t>
  </si>
  <si>
    <t>139.254-9 A</t>
  </si>
  <si>
    <t>Matheus dos Santos Azevedo</t>
  </si>
  <si>
    <t>000.378.322-71</t>
  </si>
  <si>
    <t>139.255-7 A</t>
  </si>
  <si>
    <t>Izabely Vasconcelos da Silva</t>
  </si>
  <si>
    <t>057.628.452-14</t>
  </si>
  <si>
    <t>139.256-5 A</t>
  </si>
  <si>
    <t>Tabhyta Nayandre Aparicio de Pinho</t>
  </si>
  <si>
    <t>018.796.132-80</t>
  </si>
  <si>
    <t>139.259-0 A</t>
  </si>
  <si>
    <t>Raylane Campos Martins</t>
  </si>
  <si>
    <t>089.010.772-64</t>
  </si>
  <si>
    <t>139.261-1 A</t>
  </si>
  <si>
    <t>Tainara Aparicio Gomes</t>
  </si>
  <si>
    <t>027.376.142-01</t>
  </si>
  <si>
    <t>139.263-8 A</t>
  </si>
  <si>
    <t>Thaila da Silva Frazao</t>
  </si>
  <si>
    <t>930.413.812-49</t>
  </si>
  <si>
    <t>139.265-4 A</t>
  </si>
  <si>
    <t>Victoria Silva de Almeida</t>
  </si>
  <si>
    <t>042.819.842-24</t>
  </si>
  <si>
    <t>139.269-7 A</t>
  </si>
  <si>
    <t>Raquel Augusta Souza das Neves Viei</t>
  </si>
  <si>
    <t>073.193.382-62</t>
  </si>
  <si>
    <t>139.271-9 A</t>
  </si>
  <si>
    <t>703.433.612-13</t>
  </si>
  <si>
    <t>139.273-5 A</t>
  </si>
  <si>
    <t>Yandra Esteves Rodrigues Soares</t>
  </si>
  <si>
    <t>053.205.232-38</t>
  </si>
  <si>
    <t>139.276-0 A</t>
  </si>
  <si>
    <t>Rafaela Levinthal da Silva</t>
  </si>
  <si>
    <t>012.394.892-42</t>
  </si>
  <si>
    <t>139.138-0 A</t>
  </si>
  <si>
    <t>Claudio Pedrosa Araujo Neto</t>
  </si>
  <si>
    <t>022.995.433-25</t>
  </si>
  <si>
    <t>139.139-9 A</t>
  </si>
  <si>
    <t>Eliane da Silva Castro</t>
  </si>
  <si>
    <t>613.347.742-34</t>
  </si>
  <si>
    <t>139.140-2 A</t>
  </si>
  <si>
    <t>Gabrielle Fabar Santos Siqueira</t>
  </si>
  <si>
    <t>839.700.372-04</t>
  </si>
  <si>
    <t>139.141-0 A</t>
  </si>
  <si>
    <t>Iago Marlon da Silva de Oliveira</t>
  </si>
  <si>
    <t>000.901.292-37</t>
  </si>
  <si>
    <t>139.143-7 A</t>
  </si>
  <si>
    <t>Sillas Gabriel Saraiva Botelho</t>
  </si>
  <si>
    <t>034.293.972-60</t>
  </si>
  <si>
    <t>139.144-5 A</t>
  </si>
  <si>
    <t>Victor Leiva Barrionuevo</t>
  </si>
  <si>
    <t>027.246.632-84</t>
  </si>
  <si>
    <t>139.159-3 A</t>
  </si>
  <si>
    <t>Jean Daniel Bernardo Santana</t>
  </si>
  <si>
    <t>055.484.292-05</t>
  </si>
  <si>
    <t>139.161-5 A</t>
  </si>
  <si>
    <t>Lucas Antonio Castelo Branco Maia</t>
  </si>
  <si>
    <t>023.244.772-11</t>
  </si>
  <si>
    <t>139.191-7 A</t>
  </si>
  <si>
    <t>Sabrina de Souza Serrão</t>
  </si>
  <si>
    <t>703.602.822-02</t>
  </si>
  <si>
    <t>139.189-5 A</t>
  </si>
  <si>
    <t>Daniel dos Santos Barbosa</t>
  </si>
  <si>
    <t>015.489.682-93</t>
  </si>
  <si>
    <t>205.808.000.000.000</t>
  </si>
  <si>
    <t>ESTAGIARIOS IMPLURB</t>
  </si>
  <si>
    <t>139.079-1 A</t>
  </si>
  <si>
    <t>Sandy Tereza Santos da Silva</t>
  </si>
  <si>
    <t>032.867.052-92</t>
  </si>
  <si>
    <t>139.080-5 A</t>
  </si>
  <si>
    <t>Jaritsa Maria da Costa Nobre</t>
  </si>
  <si>
    <t>005.972.182-00</t>
  </si>
  <si>
    <t>139.081-3 A</t>
  </si>
  <si>
    <t>Josielma Cryscia Souza Silva</t>
  </si>
  <si>
    <t>015.461.822-50</t>
  </si>
  <si>
    <t>139.082-1 A</t>
  </si>
  <si>
    <t>Marchel Bruno Souza Costa</t>
  </si>
  <si>
    <t>014.466.662-63</t>
  </si>
  <si>
    <t>139.083-0 A</t>
  </si>
  <si>
    <t>Tales de Oliveira Nascimento</t>
  </si>
  <si>
    <t>027.097.802-08</t>
  </si>
  <si>
    <t>139.084-8 A</t>
  </si>
  <si>
    <t>Francieny de SÁ Marinho</t>
  </si>
  <si>
    <t>002.891.942-45</t>
  </si>
  <si>
    <t>139.145-3 A</t>
  </si>
  <si>
    <t>Mirlena França da Silva</t>
  </si>
  <si>
    <t>014.612.092-26</t>
  </si>
  <si>
    <t>205.819.000.000.000</t>
  </si>
  <si>
    <t>ESTAGIARIOS SEMMAS</t>
  </si>
  <si>
    <t>139.162-3 A</t>
  </si>
  <si>
    <t>Rafael Goncalves Mendes</t>
  </si>
  <si>
    <t>526.211.542-04</t>
  </si>
  <si>
    <t>139.163-1 A</t>
  </si>
  <si>
    <t>Patricia de Araujo Lima</t>
  </si>
  <si>
    <t>041.754.242-96</t>
  </si>
  <si>
    <t>139.164-0 A</t>
  </si>
  <si>
    <t>Mirnah Raynah de Araujo Nunes</t>
  </si>
  <si>
    <t>043.800.172-90</t>
  </si>
  <si>
    <t>139.165-8 A</t>
  </si>
  <si>
    <t>Pryscya Lohhana Alves Saraiva Leao</t>
  </si>
  <si>
    <t>040.099.762-25</t>
  </si>
  <si>
    <t>139.166-6 A</t>
  </si>
  <si>
    <t>Gabriel Pereira Moura</t>
  </si>
  <si>
    <t>839.874.102-30</t>
  </si>
  <si>
    <t>139.167-4 A</t>
  </si>
  <si>
    <t>Gabriel Defaveri Moura</t>
  </si>
  <si>
    <t>045.586.352-06</t>
  </si>
  <si>
    <t>139.169-0 A</t>
  </si>
  <si>
    <t>Diana Ayla Silva da Costa</t>
  </si>
  <si>
    <t>809.292.492-91</t>
  </si>
  <si>
    <t>139.170-4 A</t>
  </si>
  <si>
    <t>Camila Medeiros de Araujo</t>
  </si>
  <si>
    <t>015.323.602-74</t>
  </si>
  <si>
    <t>139.171-2 A</t>
  </si>
  <si>
    <t>William Denner Roberto Nery</t>
  </si>
  <si>
    <t>036.843.732-90</t>
  </si>
  <si>
    <t>139.172-0 A</t>
  </si>
  <si>
    <t>Thalison Gracy Paiva Barroso</t>
  </si>
  <si>
    <t>008.317.642-01</t>
  </si>
  <si>
    <t>139.174-7 A</t>
  </si>
  <si>
    <t>Robert Correa Rodrigues</t>
  </si>
  <si>
    <t>999.832.812-87</t>
  </si>
  <si>
    <t>139.182-8 A</t>
  </si>
  <si>
    <t>Jose Sena dos Santos Neto</t>
  </si>
  <si>
    <t>036.651.612-40</t>
  </si>
  <si>
    <t>139.184-4 A</t>
  </si>
  <si>
    <t>Bianca Souza da Fonseca</t>
  </si>
  <si>
    <t>867.518.672-04</t>
  </si>
  <si>
    <t>139.188-7 A</t>
  </si>
  <si>
    <t>AndrÉ Ricardo de Souza Braga</t>
  </si>
  <si>
    <t>019.645.512-00</t>
  </si>
  <si>
    <t>139.190-9 A</t>
  </si>
  <si>
    <t>Marina Noronha de Freitas</t>
  </si>
  <si>
    <t>016.337.092-30</t>
  </si>
  <si>
    <t>205.801.000.000.000</t>
  </si>
  <si>
    <t>ESTAGIARIOS DA CASA CIVIL</t>
  </si>
  <si>
    <t>139.132-1 A</t>
  </si>
  <si>
    <t>Amaury Tavares Carvalho</t>
  </si>
  <si>
    <t>013.212.452-11</t>
  </si>
  <si>
    <t>139.134-8 A</t>
  </si>
  <si>
    <t>Miguel Clerton de Ara jo Franco</t>
  </si>
  <si>
    <t>028.188.222-38</t>
  </si>
  <si>
    <t>139.135-6 A</t>
  </si>
  <si>
    <t>Terezinha Santana da Silva</t>
  </si>
  <si>
    <t>012.112.462-21</t>
  </si>
  <si>
    <t>139.301-4 A</t>
  </si>
  <si>
    <t>Luana da Silva Sarmento</t>
  </si>
  <si>
    <t>700.783.832-42</t>
  </si>
  <si>
    <t>139.318-9 A</t>
  </si>
  <si>
    <t>Bertha da Rocha Uchoa Neta</t>
  </si>
  <si>
    <t>030.996.482-21</t>
  </si>
  <si>
    <t>139.317-0 A</t>
  </si>
  <si>
    <t>Isaias Santana de Lima</t>
  </si>
  <si>
    <t>999.155.102-68</t>
  </si>
  <si>
    <t>139.296-4 A</t>
  </si>
  <si>
    <t>Elane Ferreira Farias</t>
  </si>
  <si>
    <t>637.938.222-49</t>
  </si>
  <si>
    <t>139.297-2 A</t>
  </si>
  <si>
    <t>Tania Silva Goncalves</t>
  </si>
  <si>
    <t>000.486.712-23</t>
  </si>
  <si>
    <t>139.298-0 A</t>
  </si>
  <si>
    <t>Lucas Nunes Souza</t>
  </si>
  <si>
    <t>986.289.922-00</t>
  </si>
  <si>
    <t>139.299-9 A</t>
  </si>
  <si>
    <t>Joao Guilherme Andes Rodrigues</t>
  </si>
  <si>
    <t>009.116.632-23</t>
  </si>
  <si>
    <t>139.309-0 A</t>
  </si>
  <si>
    <t>Carlos Daniel Silva dos Santos</t>
  </si>
  <si>
    <t>048.628.532-42</t>
  </si>
  <si>
    <t>139.310-3 A</t>
  </si>
  <si>
    <t>Lucas Cantuario Leite</t>
  </si>
  <si>
    <t>703.971.182-60</t>
  </si>
  <si>
    <t>Alvaro Batista Goncalves</t>
  </si>
  <si>
    <t>Pedro Guilherme de Castro Mendonca</t>
  </si>
  <si>
    <t>139.325-1 A</t>
  </si>
  <si>
    <t>Ricardo Lemos de Mello</t>
  </si>
  <si>
    <t>009.179.287-84</t>
  </si>
  <si>
    <t>139.326-0 A</t>
  </si>
  <si>
    <t>Ariane de Brito Lima</t>
  </si>
  <si>
    <t>703.378.122-92</t>
  </si>
  <si>
    <t>139.329-4 A</t>
  </si>
  <si>
    <t>AndrÉ Luis Maranhao Paixao</t>
  </si>
  <si>
    <t>032.806.272-30</t>
  </si>
  <si>
    <t>139.332-4 A</t>
  </si>
  <si>
    <t>Henderson Frayann Bezerra de Mirand</t>
  </si>
  <si>
    <t>033.921.562-30</t>
  </si>
  <si>
    <t>139.333-2 A</t>
  </si>
  <si>
    <t>Henrique Gomes Martins</t>
  </si>
  <si>
    <t>020.225.172-10</t>
  </si>
  <si>
    <t>139.334-0 A</t>
  </si>
  <si>
    <t>Otavio Mota Ferreira</t>
  </si>
  <si>
    <t>034.151.072-64</t>
  </si>
  <si>
    <t>139.335-9 A</t>
  </si>
  <si>
    <t>Rafael Oliveira de Oliveira</t>
  </si>
  <si>
    <t>044.228.682-17</t>
  </si>
  <si>
    <t>139.336-7 A</t>
  </si>
  <si>
    <t>VinÍcius Bataglia Chaves</t>
  </si>
  <si>
    <t>041.344.622-07</t>
  </si>
  <si>
    <t>139.302-2 A</t>
  </si>
  <si>
    <t>Aylon de Carvalho Maciel</t>
  </si>
  <si>
    <t>013.638.562-19</t>
  </si>
  <si>
    <t>139.386-3 A</t>
  </si>
  <si>
    <t>Carlos Eduardo Lima Assayag</t>
  </si>
  <si>
    <t>051.628.992-67</t>
  </si>
  <si>
    <t>139.422-3 A</t>
  </si>
  <si>
    <t>Klivia de Lima Antero</t>
  </si>
  <si>
    <t>075.009.762-08</t>
  </si>
  <si>
    <t>139.423-1 A</t>
  </si>
  <si>
    <t>Kamilla de Brito Vasconcelos</t>
  </si>
  <si>
    <t>042.128.522-25</t>
  </si>
  <si>
    <t>139.424-0 A</t>
  </si>
  <si>
    <t>Matheus Moraes Gama</t>
  </si>
  <si>
    <t>035.197.732-52</t>
  </si>
  <si>
    <t>139.425-8 A</t>
  </si>
  <si>
    <t>Gabriel Lincoln Nascimento Lima</t>
  </si>
  <si>
    <t>029.035.892-24</t>
  </si>
  <si>
    <t>139.426-6 A</t>
  </si>
  <si>
    <t>Tafnes Andrade de Barros</t>
  </si>
  <si>
    <t>032.141.522-11</t>
  </si>
  <si>
    <t>139.427-4 A</t>
  </si>
  <si>
    <t>Vitor Henrique Castro de Oliveira</t>
  </si>
  <si>
    <t>005.140.862-70</t>
  </si>
  <si>
    <t>139.387-1 A</t>
  </si>
  <si>
    <t>Tristan Samuel Galiza Silva</t>
  </si>
  <si>
    <t>908.129.482-20</t>
  </si>
  <si>
    <t>139.464-9 A</t>
  </si>
  <si>
    <t>Barbara Thalyssa Silva Dias</t>
  </si>
  <si>
    <t>022.956.562-06</t>
  </si>
  <si>
    <t>139.465-7 A</t>
  </si>
  <si>
    <t>VictÓria FlÁvia Reis Andrade</t>
  </si>
  <si>
    <t>030.062.762-99</t>
  </si>
  <si>
    <t>139.468-1 A</t>
  </si>
  <si>
    <t>JosÉ Eduardo Campos Lima</t>
  </si>
  <si>
    <t>051.844.112-16</t>
  </si>
  <si>
    <t>139.471-1 A</t>
  </si>
  <si>
    <t>022.943.192-57</t>
  </si>
  <si>
    <t>139.399-5 A</t>
  </si>
  <si>
    <t>Felipe de Azevedo Tavares</t>
  </si>
  <si>
    <t>033.244.492-94</t>
  </si>
  <si>
    <t>139.401-0 A</t>
  </si>
  <si>
    <t>Henola Alves da Silva</t>
  </si>
  <si>
    <t>705.057.222-59</t>
  </si>
  <si>
    <t>139.402-9 A</t>
  </si>
  <si>
    <t>Lucas Souza do Nascimento</t>
  </si>
  <si>
    <t>984.393.242-00</t>
  </si>
  <si>
    <t>139.450-9 A</t>
  </si>
  <si>
    <t>Gabriel Leal Felix</t>
  </si>
  <si>
    <t>033.531.832-05</t>
  </si>
  <si>
    <t>139.462-2 A</t>
  </si>
  <si>
    <t>Juliana Clicia Franco Santos</t>
  </si>
  <si>
    <t>843.198.522-49</t>
  </si>
  <si>
    <t>133.543-0 B</t>
  </si>
  <si>
    <t>Cristian Celio Oliveira de Souza</t>
  </si>
  <si>
    <t>001.350.912-84</t>
  </si>
  <si>
    <t>139.350-2 A</t>
  </si>
  <si>
    <t>Tiago Negreiros do Couto Rocha</t>
  </si>
  <si>
    <t>787.573.802-44</t>
  </si>
  <si>
    <t>139.348-0 A</t>
  </si>
  <si>
    <t>Ana Cristyne Nogueira Batista</t>
  </si>
  <si>
    <t>049.054.292-18</t>
  </si>
  <si>
    <t>139.349-9 A</t>
  </si>
  <si>
    <t>Paula Vitoria Nascimento de Albuque</t>
  </si>
  <si>
    <t>017.190.912-77</t>
  </si>
  <si>
    <t>139.390-1 A</t>
  </si>
  <si>
    <t>Alice Neves de Oliveira</t>
  </si>
  <si>
    <t>703.680.972-85</t>
  </si>
  <si>
    <t>139.392-8 A</t>
  </si>
  <si>
    <t>Beatriz Lima de Assuncao</t>
  </si>
  <si>
    <t>085.100.862-30</t>
  </si>
  <si>
    <t>139.393-6 A</t>
  </si>
  <si>
    <t>Bernardo dos Santos Barros</t>
  </si>
  <si>
    <t>028.326.552-38</t>
  </si>
  <si>
    <t>139.395-2 A</t>
  </si>
  <si>
    <t>Giovana Souza Rodrigues</t>
  </si>
  <si>
    <t>026.804.492-90</t>
  </si>
  <si>
    <t>139.397-9 A</t>
  </si>
  <si>
    <t>Kaua Gustavo Veloso dos Santos</t>
  </si>
  <si>
    <t>984.335.802-30</t>
  </si>
  <si>
    <t>139.400-2 A</t>
  </si>
  <si>
    <t>Lucia Gomes de Oliveira</t>
  </si>
  <si>
    <t>000.968.892-76</t>
  </si>
  <si>
    <t>139.403-7 A</t>
  </si>
  <si>
    <t>Mariana Rocha da Silva Bezerra</t>
  </si>
  <si>
    <t>069.817.792-42</t>
  </si>
  <si>
    <t>139.404-5 A</t>
  </si>
  <si>
    <t>Andre Henrique Rodrigues Costa</t>
  </si>
  <si>
    <t>054.837.592-57</t>
  </si>
  <si>
    <t>139.406-1 A</t>
  </si>
  <si>
    <t>Matheus Grittem Cortez</t>
  </si>
  <si>
    <t>053.025.242-28</t>
  </si>
  <si>
    <t>139.407-0 A</t>
  </si>
  <si>
    <t>Mikael Silva Costa</t>
  </si>
  <si>
    <t>705.864.612-05</t>
  </si>
  <si>
    <t>139.412-6 A</t>
  </si>
  <si>
    <t>Nathalia Reges Monteiro</t>
  </si>
  <si>
    <t>077.778.322-39</t>
  </si>
  <si>
    <t>139.469-0 A</t>
  </si>
  <si>
    <t>Maria Eduarda dos Santos Morais</t>
  </si>
  <si>
    <t>040.807.912-67</t>
  </si>
  <si>
    <t>139.473-8 A</t>
  </si>
  <si>
    <t>Hyrum Matos Guimaraes</t>
  </si>
  <si>
    <t>702.764.502-56</t>
  </si>
  <si>
    <t>139.475-4 A</t>
  </si>
  <si>
    <t>Hector Coelho Rodrigues</t>
  </si>
  <si>
    <t>044.050.972-67</t>
  </si>
  <si>
    <t>139.347-2 A</t>
  </si>
  <si>
    <t>Mathews dos Santos Pontes</t>
  </si>
  <si>
    <t>028.467.532-61</t>
  </si>
  <si>
    <t>139.448-7 A</t>
  </si>
  <si>
    <t>Gustavo Gomes de Souza</t>
  </si>
  <si>
    <t>027.435.972-32</t>
  </si>
  <si>
    <t>139.455-0 A</t>
  </si>
  <si>
    <t>VitÓria Elizabeth Pereira Medeiros</t>
  </si>
  <si>
    <t>702.330.662-50</t>
  </si>
  <si>
    <t>139.456-8 A</t>
  </si>
  <si>
    <t>Camila Lemos Guimarães</t>
  </si>
  <si>
    <t>017.704.072-60</t>
  </si>
  <si>
    <t>139.458-4 A</t>
  </si>
  <si>
    <t>George Ventura Xavier</t>
  </si>
  <si>
    <t>343.751.712-00</t>
  </si>
  <si>
    <t>139.460-6 A</t>
  </si>
  <si>
    <t>Rute Nicole de Oliveira Almeida</t>
  </si>
  <si>
    <t>061.289.102-03</t>
  </si>
  <si>
    <t>139.461-4 A</t>
  </si>
  <si>
    <t>Jonatha Nogueira Barbosa</t>
  </si>
  <si>
    <t>019.011.642-09</t>
  </si>
  <si>
    <t>139.476-2 A</t>
  </si>
  <si>
    <t>Thayane Pinto Costa</t>
  </si>
  <si>
    <t>933.745.692-34</t>
  </si>
  <si>
    <t>139.477-0 A</t>
  </si>
  <si>
    <t>Aline Dias Rocha</t>
  </si>
  <si>
    <t>702.873.932-59</t>
  </si>
  <si>
    <t>139.478-9 A</t>
  </si>
  <si>
    <t>Jeane dos Santos Machado Batista</t>
  </si>
  <si>
    <t>032.453.072-25</t>
  </si>
  <si>
    <t>139.488-6 A</t>
  </si>
  <si>
    <t>Mizraim Barroso Fernandes</t>
  </si>
  <si>
    <t>702.581.642-63</t>
  </si>
  <si>
    <t>139.530-0 A</t>
  </si>
  <si>
    <t>Claudio Dutra da Silva Filho</t>
  </si>
  <si>
    <t>701.921.402-99</t>
  </si>
  <si>
    <t>139.531-9 A</t>
  </si>
  <si>
    <t>Carlos Kaique Santos de Souza</t>
  </si>
  <si>
    <t>033.220.322-05</t>
  </si>
  <si>
    <t>139.561-0 A</t>
  </si>
  <si>
    <t>Gisele Galucio Pereira</t>
  </si>
  <si>
    <t>017.746.802-54</t>
  </si>
  <si>
    <t>139.550-5 A</t>
  </si>
  <si>
    <t>Viviana L cia Garrido Ferreira</t>
  </si>
  <si>
    <t>033.653.692-52</t>
  </si>
  <si>
    <t>139.551-3 A</t>
  </si>
  <si>
    <t>Nikole Andrea Andrade de Sousa</t>
  </si>
  <si>
    <t>027.118.802-22</t>
  </si>
  <si>
    <t>139.552-1 A</t>
  </si>
  <si>
    <t>Matheus Henrique de Lima Maciel</t>
  </si>
  <si>
    <t>978.035.612-68</t>
  </si>
  <si>
    <t>139.553-0 A</t>
  </si>
  <si>
    <t>Lucas Emanuel Silva Barbosa</t>
  </si>
  <si>
    <t>049.218.432-10</t>
  </si>
  <si>
    <t>139.554-8 A</t>
  </si>
  <si>
    <t>Hylker da Silva Medeiros</t>
  </si>
  <si>
    <t>786.272.142-04</t>
  </si>
  <si>
    <t>139.555-6 A</t>
  </si>
  <si>
    <t>Uriel Hebert Nogueira de Castro</t>
  </si>
  <si>
    <t>014.208.412-38</t>
  </si>
  <si>
    <t>139.556-4 A</t>
  </si>
  <si>
    <t>Felipe Catarino de Sousa</t>
  </si>
  <si>
    <t>026.854.952-40</t>
  </si>
  <si>
    <t>139.557-2 A</t>
  </si>
  <si>
    <t>Werrison Ferreira Menezes</t>
  </si>
  <si>
    <t>024.957.572-86</t>
  </si>
  <si>
    <t>139.558-0 A</t>
  </si>
  <si>
    <t>Amabile Lima Xavier</t>
  </si>
  <si>
    <t>702.630.662-66</t>
  </si>
  <si>
    <t>139.560-2 A</t>
  </si>
  <si>
    <t>Ana Beatriz Beltrao Prado</t>
  </si>
  <si>
    <t>038.983.942-63</t>
  </si>
  <si>
    <t>139.565-3 A</t>
  </si>
  <si>
    <t>Arthur Michael de Souza Canuto</t>
  </si>
  <si>
    <t>067.984.952-14</t>
  </si>
  <si>
    <t>139.532-7 A</t>
  </si>
  <si>
    <t>Ana Beatriz Guedes Bacovis</t>
  </si>
  <si>
    <t>058.288.172-21</t>
  </si>
  <si>
    <t>139.533-5 A</t>
  </si>
  <si>
    <t>Ana Paula Diniz Rabelo</t>
  </si>
  <si>
    <t>047.403.662-66</t>
  </si>
  <si>
    <t>139.534-3 A</t>
  </si>
  <si>
    <t>Nathallye Ferreira Soares</t>
  </si>
  <si>
    <t>026.484.812-81</t>
  </si>
  <si>
    <t>139.535-1 A</t>
  </si>
  <si>
    <t>Maria Jose Silva da Fonseca</t>
  </si>
  <si>
    <t>704.933.152-09</t>
  </si>
  <si>
    <t>139.536-0 A</t>
  </si>
  <si>
    <t>Christian Luiz de Souza Paes</t>
  </si>
  <si>
    <t>701.788.772-71</t>
  </si>
  <si>
    <t>139.537-8 A</t>
  </si>
  <si>
    <t>Joao Gabriel de Oliveira Santos</t>
  </si>
  <si>
    <t>057.088.382-21</t>
  </si>
  <si>
    <t>139.538-6 A</t>
  </si>
  <si>
    <t>Jeanny Rossi da Silva Santos</t>
  </si>
  <si>
    <t>094.436.192-70</t>
  </si>
  <si>
    <t>139.539-4 A</t>
  </si>
  <si>
    <t>Inaiany Vitoria da Silva</t>
  </si>
  <si>
    <t>080.658.542-06</t>
  </si>
  <si>
    <t>139.547-5 A</t>
  </si>
  <si>
    <t>Lorena Fonseca Pereira</t>
  </si>
  <si>
    <t>704.023.052-64</t>
  </si>
  <si>
    <t>139.479-7 A</t>
  </si>
  <si>
    <t>Beatriz Alves Guimaraes</t>
  </si>
  <si>
    <t>035.135.202-39</t>
  </si>
  <si>
    <t>139.481-9 A</t>
  </si>
  <si>
    <t>Stephane Raphaela Antunes Bezerra</t>
  </si>
  <si>
    <t>021.404.862-42</t>
  </si>
  <si>
    <t>139.490-8 A</t>
  </si>
  <si>
    <t>HeloÍsa Regina Leal Vieira</t>
  </si>
  <si>
    <t>941.936.652-91</t>
  </si>
  <si>
    <t>139.491-6 A</t>
  </si>
  <si>
    <t>Isabelly Valente Bezerra Pereira</t>
  </si>
  <si>
    <t>032.719.972-50</t>
  </si>
  <si>
    <t>139.492-4 A</t>
  </si>
  <si>
    <t>Julia Nicolle Barnabe Belem</t>
  </si>
  <si>
    <t>703.122.642-24</t>
  </si>
  <si>
    <t>139.493-2 A</t>
  </si>
  <si>
    <t>Larissa Adriane dos Santos Moss</t>
  </si>
  <si>
    <t>022.176.582-47</t>
  </si>
  <si>
    <t>139.494-0 A</t>
  </si>
  <si>
    <t>Katrini Liborio Pires</t>
  </si>
  <si>
    <t>700.630.762-76</t>
  </si>
  <si>
    <t>140.013-4 A</t>
  </si>
  <si>
    <t>Theylon Cezar Soares dos Santos</t>
  </si>
  <si>
    <t>062.373.242-40</t>
  </si>
  <si>
    <t>139.891-1 A</t>
  </si>
  <si>
    <t>Mateus Binda Maia</t>
  </si>
  <si>
    <t>021.623.962-11</t>
  </si>
  <si>
    <t>140.012-6 A</t>
  </si>
  <si>
    <t>Ana Beatriz Santos Oliveira</t>
  </si>
  <si>
    <t>703.858.922-92</t>
  </si>
  <si>
    <t>118.676-0 B</t>
  </si>
  <si>
    <t>Suzy Leide Souza de Figueiredo</t>
  </si>
  <si>
    <t>921.092.332-49</t>
  </si>
  <si>
    <t>140.002-9 A</t>
  </si>
  <si>
    <t>Jonathas Eduardo Guerra Uchoa</t>
  </si>
  <si>
    <t>024.827.552-63</t>
  </si>
  <si>
    <t>139.907-1 A</t>
  </si>
  <si>
    <t>Leticia Victoria Oliveira de Araujo</t>
  </si>
  <si>
    <t>044.306.232-36</t>
  </si>
  <si>
    <t>140.031-2 A</t>
  </si>
  <si>
    <t>Heinze Ryan de Nogueira Medeiros</t>
  </si>
  <si>
    <t>044.309.732-10</t>
  </si>
  <si>
    <t>140.025-8 A</t>
  </si>
  <si>
    <t>Jully Maria Barbosa do Rosario</t>
  </si>
  <si>
    <t>705.600.972-71</t>
  </si>
  <si>
    <t>140.079-7 A</t>
  </si>
  <si>
    <t>Naiara da Silva Oliveira</t>
  </si>
  <si>
    <t>986.060.342-15</t>
  </si>
  <si>
    <t>140.081-9 A</t>
  </si>
  <si>
    <t>Lucas Pena Brasil</t>
  </si>
  <si>
    <t>022.005.352-95</t>
  </si>
  <si>
    <t>140.083-5 A</t>
  </si>
  <si>
    <t>Marcos Leon de Oliveira Correa Aqui</t>
  </si>
  <si>
    <t>955.804.502-06</t>
  </si>
  <si>
    <t>140.107-6 A</t>
  </si>
  <si>
    <t>Rebecca Adriele Fernandes Duarte</t>
  </si>
  <si>
    <t>002.892.762-17</t>
  </si>
  <si>
    <t>140.108-4 A</t>
  </si>
  <si>
    <t>Guilherme Hounsell de Jesus</t>
  </si>
  <si>
    <t>071.857.242-44</t>
  </si>
  <si>
    <t>140.109-2 A</t>
  </si>
  <si>
    <t>Cledson da Silva Conceicao</t>
  </si>
  <si>
    <t>704.916.702-90</t>
  </si>
  <si>
    <t>140.110-6 A</t>
  </si>
  <si>
    <t>Carlos Henrique Amaral Goncalves</t>
  </si>
  <si>
    <t>006.817.812-38</t>
  </si>
  <si>
    <t>140.111-4 A</t>
  </si>
  <si>
    <t>Ana Beatriz Taveira Le Lacheur da S</t>
  </si>
  <si>
    <t>039.028.652-45</t>
  </si>
  <si>
    <t>ESTAGIÁRIO DE NÍVEL MÉDIO</t>
  </si>
  <si>
    <t>ADMINISTRAÇÃO</t>
  </si>
  <si>
    <t>ENGENHARIA CIVIL</t>
  </si>
  <si>
    <t>PSICOLOGIA</t>
  </si>
  <si>
    <t>PEDAGOGIA</t>
  </si>
  <si>
    <t>CIÊNCIAS CONTÁBEIS</t>
  </si>
  <si>
    <t>DIREITO</t>
  </si>
  <si>
    <t>CIÊNCIAS ECONÔMICAS</t>
  </si>
  <si>
    <t>ARQUITETURA E URBANISMO</t>
  </si>
  <si>
    <t>EDUCAÇÃO FÍSICA</t>
  </si>
  <si>
    <t>ENGENHARIA DA COMPUTAÇÃO</t>
  </si>
  <si>
    <t>TECNOLOGIA EM GESTÃO DE RECURSOS HUMANOS</t>
  </si>
  <si>
    <t>LETRAS (LÍNGUA PORTUGUESA)</t>
  </si>
  <si>
    <t>TURISMO</t>
  </si>
  <si>
    <t>COMUNICAÇÃO SOCIAL</t>
  </si>
  <si>
    <t>FISIOTERAPIA</t>
  </si>
  <si>
    <t>ENFERMAGEM</t>
  </si>
  <si>
    <t>SERVIÇO SOCIAL</t>
  </si>
  <si>
    <t>FARMÁCIA</t>
  </si>
  <si>
    <t>ENGENHARIA AMBIENTAL</t>
  </si>
  <si>
    <t>SISTEMAS DE INFORMAÇÃO</t>
  </si>
  <si>
    <t>ODONTOLOGIA</t>
  </si>
  <si>
    <t>JORNALISMO</t>
  </si>
  <si>
    <t>NUTRIÇÃO</t>
  </si>
  <si>
    <t>140.290-0 A</t>
  </si>
  <si>
    <t>Cintia Filgueiras da Silva</t>
  </si>
  <si>
    <t>026.791.052-57</t>
  </si>
  <si>
    <t>140.293-5 A</t>
  </si>
  <si>
    <t>Kevlin Alves dos Santos</t>
  </si>
  <si>
    <t>941.634.562-87</t>
  </si>
  <si>
    <t>140.302-8 A</t>
  </si>
  <si>
    <t>Renata Pinheiro de Carvalho</t>
  </si>
  <si>
    <t>006.157.092-30</t>
  </si>
  <si>
    <t>140.303-6 A</t>
  </si>
  <si>
    <t>Kalleo Alexander Guedes Dias</t>
  </si>
  <si>
    <t>700.940.862-90</t>
  </si>
  <si>
    <t>140.304-4 A</t>
  </si>
  <si>
    <t>Stephanie da Silva E Silva</t>
  </si>
  <si>
    <t>075.973.462-39</t>
  </si>
  <si>
    <t>140.359-1 A</t>
  </si>
  <si>
    <t>David Silva Castro</t>
  </si>
  <si>
    <t>023.769.662-21</t>
  </si>
  <si>
    <t>140.336-2 A</t>
  </si>
  <si>
    <t>Victoria Franca Sabino</t>
  </si>
  <si>
    <t>012.093.662-31</t>
  </si>
  <si>
    <t>140.337-0 A</t>
  </si>
  <si>
    <t>Vitoria Gabriela Belem Farias</t>
  </si>
  <si>
    <t>890.419.172-68</t>
  </si>
  <si>
    <t>140.335-4 A</t>
  </si>
  <si>
    <t>Rebeca Valeria Nogueira de Souza</t>
  </si>
  <si>
    <t>703.918.722-14</t>
  </si>
  <si>
    <t>140.634-5 A</t>
  </si>
  <si>
    <t>Cassiane Silva Pereira</t>
  </si>
  <si>
    <t>007.839.542-98</t>
  </si>
  <si>
    <t>140.520-9 A</t>
  </si>
  <si>
    <t>Paula Jhulie Dias Retto</t>
  </si>
  <si>
    <t>033.612.302-76</t>
  </si>
  <si>
    <t>140.521-7 A</t>
  </si>
  <si>
    <t>Luis Gustavo Cardoso dos Santos</t>
  </si>
  <si>
    <t>950.181.822-53</t>
  </si>
  <si>
    <t>140.522-5 A</t>
  </si>
  <si>
    <t>Fernando Vitor Teixeira Nogueira</t>
  </si>
  <si>
    <t>035.066.972-42</t>
  </si>
  <si>
    <t>140.621-3 A</t>
  </si>
  <si>
    <t>Josimara dos Santos de Oliveira</t>
  </si>
  <si>
    <t>819.347.002-82</t>
  </si>
  <si>
    <t>140.622-1 A</t>
  </si>
  <si>
    <t>Ana Priscila da Silva Martins</t>
  </si>
  <si>
    <t>027.155.182-85</t>
  </si>
  <si>
    <t>140.624-8 A</t>
  </si>
  <si>
    <t>Edna Balieiro Barata</t>
  </si>
  <si>
    <t>047.550.092-00</t>
  </si>
  <si>
    <t>140.625-6 A</t>
  </si>
  <si>
    <t>Eliane de Seixas Macedo</t>
  </si>
  <si>
    <t>018.890.342-90</t>
  </si>
  <si>
    <t>140.626-4 A</t>
  </si>
  <si>
    <t>Eliciana Pimentel Batalha</t>
  </si>
  <si>
    <t>051.405.162-09</t>
  </si>
  <si>
    <t>140.627-2 A</t>
  </si>
  <si>
    <t>Elielma Melo da Cunha</t>
  </si>
  <si>
    <t>938.078.212-87</t>
  </si>
  <si>
    <t>140.628-0 A</t>
  </si>
  <si>
    <t>Fernanda Pinheiro Lins</t>
  </si>
  <si>
    <t>957.629.732-04</t>
  </si>
  <si>
    <t>140.629-9 A</t>
  </si>
  <si>
    <t>Fagno Araujo Pereira</t>
  </si>
  <si>
    <t>844.759.432-72</t>
  </si>
  <si>
    <t>140.630-2 A</t>
  </si>
  <si>
    <t>030.062.142-69</t>
  </si>
  <si>
    <t>140.631-0 A</t>
  </si>
  <si>
    <t>Francileia de Souza Mendes</t>
  </si>
  <si>
    <t>874.134.692-00</t>
  </si>
  <si>
    <t>140.632-9 A</t>
  </si>
  <si>
    <t>Edezio Barbosa de Santana</t>
  </si>
  <si>
    <t>704.904.892-57</t>
  </si>
  <si>
    <t>140.633-7 A</t>
  </si>
  <si>
    <t>Esther Pereira de Azevedo</t>
  </si>
  <si>
    <t>035.305.762-20</t>
  </si>
  <si>
    <t>140.636-1 A</t>
  </si>
  <si>
    <t>Ana Maria Paredio dos Santos</t>
  </si>
  <si>
    <t>756.806.452-20</t>
  </si>
  <si>
    <t>140.637-0 A</t>
  </si>
  <si>
    <t>Dalva Tania Braga dos Santos</t>
  </si>
  <si>
    <t>602.861.132-87</t>
  </si>
  <si>
    <t>140.640-0 A</t>
  </si>
  <si>
    <t>Edilza da Costa Feitosa</t>
  </si>
  <si>
    <t>520.573.302-06</t>
  </si>
  <si>
    <t>140.642-6 A</t>
  </si>
  <si>
    <t>Alcinei dos Santos Morais</t>
  </si>
  <si>
    <t>704.670.482-15</t>
  </si>
  <si>
    <t>140.643-4 A</t>
  </si>
  <si>
    <t>Alesandra Soares Brilhante</t>
  </si>
  <si>
    <t>020.811.602-85</t>
  </si>
  <si>
    <t>140.644-2 A</t>
  </si>
  <si>
    <t>Ana Lucia Pereira da Cunha</t>
  </si>
  <si>
    <t>788.211.342-53</t>
  </si>
  <si>
    <t>140.645-0 A</t>
  </si>
  <si>
    <t>Alessandra Nascimento Aguiar</t>
  </si>
  <si>
    <t>703.835.252-09</t>
  </si>
  <si>
    <t>140.646-9 A</t>
  </si>
  <si>
    <t>Brenda Silva dos Santos</t>
  </si>
  <si>
    <t>020.308.032-78</t>
  </si>
  <si>
    <t>140.647-7 A</t>
  </si>
  <si>
    <t>Ana Flavia Cavalcante da Silva</t>
  </si>
  <si>
    <t>026.096.042-03</t>
  </si>
  <si>
    <t>140.648-5 A</t>
  </si>
  <si>
    <t>Sarah Brenda da Cruz Viana</t>
  </si>
  <si>
    <t>014.213.502-03</t>
  </si>
  <si>
    <t>140.649-3 A</t>
  </si>
  <si>
    <t>Euliene Emiliano da Silva</t>
  </si>
  <si>
    <t>714.718.632-04</t>
  </si>
  <si>
    <t>140.650-7 A</t>
  </si>
  <si>
    <t>Tarcisio Tavares do Nascimento</t>
  </si>
  <si>
    <t>700.902.332-80</t>
  </si>
  <si>
    <t>140.651-5 A</t>
  </si>
  <si>
    <t>Arlice Rodrigues Lima</t>
  </si>
  <si>
    <t>978.168.252-34</t>
  </si>
  <si>
    <t>140.652-3 A</t>
  </si>
  <si>
    <t>Yasmin Ribeiro Cordeiro</t>
  </si>
  <si>
    <t>048.207.632-10</t>
  </si>
  <si>
    <t>140.653-1 A</t>
  </si>
  <si>
    <t>Francisca de Sousa</t>
  </si>
  <si>
    <t>841.160.993-68</t>
  </si>
  <si>
    <t>140.654-0 A</t>
  </si>
  <si>
    <t>Gisele Trindade Lopes</t>
  </si>
  <si>
    <t>933.419.892-34</t>
  </si>
  <si>
    <t>140.655-8 A</t>
  </si>
  <si>
    <t>342.564.232-49</t>
  </si>
  <si>
    <t>140.656-6 A</t>
  </si>
  <si>
    <t>Jhessica Larissa Correa Silva</t>
  </si>
  <si>
    <t>034.341.992-09</t>
  </si>
  <si>
    <t>140.657-4 A</t>
  </si>
  <si>
    <t>Joicy Santana Dias</t>
  </si>
  <si>
    <t>036.454.932-71</t>
  </si>
  <si>
    <t>140.658-2 A</t>
  </si>
  <si>
    <t>Lidiane de Oliveira Pinto</t>
  </si>
  <si>
    <t>711.150.132-20</t>
  </si>
  <si>
    <t>140.659-0 A</t>
  </si>
  <si>
    <t>Maria Darielly Goncalo Barroso</t>
  </si>
  <si>
    <t>060.273.202-65</t>
  </si>
  <si>
    <t>140.660-4 A</t>
  </si>
  <si>
    <t>Herles de Lima Tribuzy Ribeiro</t>
  </si>
  <si>
    <t>525.065.922-53</t>
  </si>
  <si>
    <t>140.661-2 A</t>
  </si>
  <si>
    <t>Lucas Mendes Nascimento</t>
  </si>
  <si>
    <t>065.173.633-19</t>
  </si>
  <si>
    <t>140.662-0 A</t>
  </si>
  <si>
    <t>Kamilla Steffany Garcia</t>
  </si>
  <si>
    <t>942.241.452-00</t>
  </si>
  <si>
    <t>140.663-9 A</t>
  </si>
  <si>
    <t>Lucenira de Souza Cursino</t>
  </si>
  <si>
    <t>956.829.882-72</t>
  </si>
  <si>
    <t>140.664-7 A</t>
  </si>
  <si>
    <t>Celia Regina Ramires dos Santos</t>
  </si>
  <si>
    <t>473.221.952-72</t>
  </si>
  <si>
    <t>140.665-5 A</t>
  </si>
  <si>
    <t>Marcos dos Santos Xavier</t>
  </si>
  <si>
    <t>702.482.802-10</t>
  </si>
  <si>
    <t>140.666-3 A</t>
  </si>
  <si>
    <t>Maria do Carmo Pantoja Correa</t>
  </si>
  <si>
    <t>805.371.462-53</t>
  </si>
  <si>
    <t>140.667-1 A</t>
  </si>
  <si>
    <t>Matilde Keflen da Silva E Silva</t>
  </si>
  <si>
    <t>037.059.322-76</t>
  </si>
  <si>
    <t>140.668-0 A</t>
  </si>
  <si>
    <t>Marizete da Silva Dantas</t>
  </si>
  <si>
    <t>653.753.432-15</t>
  </si>
  <si>
    <t>140.670-1 A</t>
  </si>
  <si>
    <t>Matheus da Silva Freire</t>
  </si>
  <si>
    <t>031.198.672-25</t>
  </si>
  <si>
    <t>140.671-0 A</t>
  </si>
  <si>
    <t>Mayara Thalita Martins Leal</t>
  </si>
  <si>
    <t>029.961.242-27</t>
  </si>
  <si>
    <t>140.672-8 A</t>
  </si>
  <si>
    <t>Miriam Carneiro Farias</t>
  </si>
  <si>
    <t>711.219.942-53</t>
  </si>
  <si>
    <t>140.673-6 A</t>
  </si>
  <si>
    <t>Rainara de Oliveira da Silva</t>
  </si>
  <si>
    <t>037.181.772-26</t>
  </si>
  <si>
    <t>140.674-4 A</t>
  </si>
  <si>
    <t>Simeia Simoes Damasceno</t>
  </si>
  <si>
    <t>677.904.292-72</t>
  </si>
  <si>
    <t>140.675-2 A</t>
  </si>
  <si>
    <t>Thaina Colares Cardoso</t>
  </si>
  <si>
    <t>049.328.262-90</t>
  </si>
  <si>
    <t>140.676-0 A</t>
  </si>
  <si>
    <t>Rosineide da Silva Ribeiro</t>
  </si>
  <si>
    <t>010.814.072-55</t>
  </si>
  <si>
    <t>140.677-9 A</t>
  </si>
  <si>
    <t>Solange Evangelista Dodo de Araujo</t>
  </si>
  <si>
    <t>648.092.774-53</t>
  </si>
  <si>
    <t>140.678-7 A</t>
  </si>
  <si>
    <t>Samuel Souza de Farias</t>
  </si>
  <si>
    <t>160.049.222-34</t>
  </si>
  <si>
    <t>140.679-5 A</t>
  </si>
  <si>
    <t>Sarah Daniely da Silva</t>
  </si>
  <si>
    <t>700.673.122-41</t>
  </si>
  <si>
    <t>140.680-9 A</t>
  </si>
  <si>
    <t>Fernando Silva de Matos</t>
  </si>
  <si>
    <t>561.271.622-20</t>
  </si>
  <si>
    <t>140.681-7 A</t>
  </si>
  <si>
    <t>Thiago da Silva Oliveira</t>
  </si>
  <si>
    <t>024.200.672-82</t>
  </si>
  <si>
    <t>140.682-5 A</t>
  </si>
  <si>
    <t>Erlandia Ferreira Rodrigues</t>
  </si>
  <si>
    <t>908.907.442-20</t>
  </si>
  <si>
    <t>140.683-3 A</t>
  </si>
  <si>
    <t>Vitoria Gabriela Costa de Souza Via</t>
  </si>
  <si>
    <t>048.420.482-39</t>
  </si>
  <si>
    <t>140.684-1 A</t>
  </si>
  <si>
    <t>Viviane da Silva E Silva</t>
  </si>
  <si>
    <t>700.748.022-59</t>
  </si>
  <si>
    <t>140.685-0 A</t>
  </si>
  <si>
    <t>Clivia Correa Gomes</t>
  </si>
  <si>
    <t>005.137.432-35</t>
  </si>
  <si>
    <t>140.686-8 A</t>
  </si>
  <si>
    <t>Brenda Vieira da Silva</t>
  </si>
  <si>
    <t>004.183.092-05</t>
  </si>
  <si>
    <t>140.687-6 A</t>
  </si>
  <si>
    <t>Alice Katarinny da Silva Machado</t>
  </si>
  <si>
    <t>051.848.162-08</t>
  </si>
  <si>
    <t>140.688-4 A</t>
  </si>
  <si>
    <t>Elissandro da Silva Oliveira</t>
  </si>
  <si>
    <t>076.539.662-92</t>
  </si>
  <si>
    <t>140.689-2 A</t>
  </si>
  <si>
    <t>Adria Geovana Monteiro Souza</t>
  </si>
  <si>
    <t>055.366.302-02</t>
  </si>
  <si>
    <t>140.690-6 A</t>
  </si>
  <si>
    <t>Flavio Henrique Paiva Lira</t>
  </si>
  <si>
    <t>010.777.872-60</t>
  </si>
  <si>
    <t>140.691-4 A</t>
  </si>
  <si>
    <t>Graciane dos Santos Soares</t>
  </si>
  <si>
    <t>679.694.962-53</t>
  </si>
  <si>
    <t>140.693-0 A</t>
  </si>
  <si>
    <t>Karine Carvalho de Oliveira</t>
  </si>
  <si>
    <t>055.594.592-83</t>
  </si>
  <si>
    <t>140.694-9 A</t>
  </si>
  <si>
    <t>Adriana de Lima</t>
  </si>
  <si>
    <t>001.299.962-89</t>
  </si>
  <si>
    <t>140.695-7 A</t>
  </si>
  <si>
    <t>Nicole Andrin Albuquerque</t>
  </si>
  <si>
    <t>054.312.702-81</t>
  </si>
  <si>
    <t>140.699-0 A</t>
  </si>
  <si>
    <t>Katriane Santos Teixeira</t>
  </si>
  <si>
    <t>037.143.092-50</t>
  </si>
  <si>
    <t>140.700-7 A</t>
  </si>
  <si>
    <t>Victor Pereira Nunes</t>
  </si>
  <si>
    <t>015.280.592-39</t>
  </si>
  <si>
    <t>140.701-5 A</t>
  </si>
  <si>
    <t>Luciane Soares Rodrigues</t>
  </si>
  <si>
    <t>515.747.132-72</t>
  </si>
  <si>
    <t>140.702-3 A</t>
  </si>
  <si>
    <t>Sandryele Figueiredo Vaz</t>
  </si>
  <si>
    <t>701.875.012-11</t>
  </si>
  <si>
    <t>140.703-1 A</t>
  </si>
  <si>
    <t>Raimunda da Silva Souza</t>
  </si>
  <si>
    <t>992.166.392-53</t>
  </si>
  <si>
    <t>140.704-0 A</t>
  </si>
  <si>
    <t>Saura Semina Pimenta Assuncao</t>
  </si>
  <si>
    <t>704.089.342-80</t>
  </si>
  <si>
    <t>140.705-8 A</t>
  </si>
  <si>
    <t>Simone Oliveira Arebalo</t>
  </si>
  <si>
    <t>624.438.602-72</t>
  </si>
  <si>
    <t>140.706-6 A</t>
  </si>
  <si>
    <t>Stefane Silveira Fernandes</t>
  </si>
  <si>
    <t>702.585.372-05</t>
  </si>
  <si>
    <t>140.707-4 A</t>
  </si>
  <si>
    <t>Sthefany de Souza Sampaio</t>
  </si>
  <si>
    <t>703.222.662-03</t>
  </si>
  <si>
    <t>140.708-2 A</t>
  </si>
  <si>
    <t>Raissa Ferreira Mendonca</t>
  </si>
  <si>
    <t>034.441.862-66</t>
  </si>
  <si>
    <t>140.709-0 A</t>
  </si>
  <si>
    <t>Gernilce Lima Bacelar</t>
  </si>
  <si>
    <t>770.948.402-68</t>
  </si>
  <si>
    <t>140.710-4 A</t>
  </si>
  <si>
    <t>Jehniffer de Souza Lima Gomes</t>
  </si>
  <si>
    <t>797.033.992-15</t>
  </si>
  <si>
    <t>140.711-2 A</t>
  </si>
  <si>
    <t>Juliana Barbosa de Sousa</t>
  </si>
  <si>
    <t>702.971.762-77</t>
  </si>
  <si>
    <t>140.712-0 A</t>
  </si>
  <si>
    <t>Maria Crysla Melo de Souza</t>
  </si>
  <si>
    <t>912.529.032-00</t>
  </si>
  <si>
    <t>140.713-9 A</t>
  </si>
  <si>
    <t>Nilcley Mesquita de Mendonca</t>
  </si>
  <si>
    <t>051.444.942-00</t>
  </si>
  <si>
    <t>140.714-7 A</t>
  </si>
  <si>
    <t>Olga Brindeiro Souza</t>
  </si>
  <si>
    <t>594.582.672-34</t>
  </si>
  <si>
    <t>140.715-5 A</t>
  </si>
  <si>
    <t>Oneida Silva dos Santos</t>
  </si>
  <si>
    <t>822.651.432-00</t>
  </si>
  <si>
    <t>140.716-3 A</t>
  </si>
  <si>
    <t>Raquel de Matos Almeida</t>
  </si>
  <si>
    <t>923.168.592-91</t>
  </si>
  <si>
    <t>140.717-1 A</t>
  </si>
  <si>
    <t>Suzana Evilly Gomes Atayde</t>
  </si>
  <si>
    <t>703.432.532-40</t>
  </si>
  <si>
    <t>140.718-0 A</t>
  </si>
  <si>
    <t>Soraya Maria Cunha Paiva</t>
  </si>
  <si>
    <t>273.573.092-15</t>
  </si>
  <si>
    <t>140.719-8 A</t>
  </si>
  <si>
    <t>Tatiana Vale Araujo</t>
  </si>
  <si>
    <t>039.392.092-52</t>
  </si>
  <si>
    <t>140.720-1 A</t>
  </si>
  <si>
    <t>Adriana Ferreira da Silva</t>
  </si>
  <si>
    <t>780.916.672-72</t>
  </si>
  <si>
    <t>140.721-0 A</t>
  </si>
  <si>
    <t>Andrielle Andrade Doce da Silva</t>
  </si>
  <si>
    <t>001.926.622-79</t>
  </si>
  <si>
    <t>140.722-8 A</t>
  </si>
  <si>
    <t>Nyvea da Silva Sampaio</t>
  </si>
  <si>
    <t>017.157.012-08</t>
  </si>
  <si>
    <t>140.723-6 A</t>
  </si>
  <si>
    <t>Karynna Klara Lopes Lima</t>
  </si>
  <si>
    <t>042.527.422-50</t>
  </si>
  <si>
    <t>140.724-4 A</t>
  </si>
  <si>
    <t>Mayara Caroline de Souza Leite</t>
  </si>
  <si>
    <t>010.329.642-51</t>
  </si>
  <si>
    <t>140.725-2 A</t>
  </si>
  <si>
    <t>Ediane Silva do Carmo</t>
  </si>
  <si>
    <t>962.151.352-91</t>
  </si>
  <si>
    <t>140.726-0 A</t>
  </si>
  <si>
    <t>Dayse Garcia Pereira</t>
  </si>
  <si>
    <t>742.445.402-10</t>
  </si>
  <si>
    <t>140.727-9 A</t>
  </si>
  <si>
    <t>Greyciane Guedes de Lima</t>
  </si>
  <si>
    <t>803.901.612-68</t>
  </si>
  <si>
    <t>140.728-7 A</t>
  </si>
  <si>
    <t>Deborah Ruiz Peres</t>
  </si>
  <si>
    <t>023.456.752-09</t>
  </si>
  <si>
    <t>140.729-5 A</t>
  </si>
  <si>
    <t>Elza Aimane da Costa</t>
  </si>
  <si>
    <t>518.911.402-30</t>
  </si>
  <si>
    <t>140.730-9 A</t>
  </si>
  <si>
    <t>Marlene Marinho da Costa Rodrigues</t>
  </si>
  <si>
    <t>437.230.122-72</t>
  </si>
  <si>
    <t>140.731-7 A</t>
  </si>
  <si>
    <t>Jaira Galgane de Sousa Costa</t>
  </si>
  <si>
    <t>004.051.153-77</t>
  </si>
  <si>
    <t>140.732-5 A</t>
  </si>
  <si>
    <t>Celio Eduardo Pimentel Serrao</t>
  </si>
  <si>
    <t>052.770.162-95</t>
  </si>
  <si>
    <t>140.733-3 A</t>
  </si>
  <si>
    <t>Maria Vilcimar Correia de Araujo</t>
  </si>
  <si>
    <t>574.546.552-20</t>
  </si>
  <si>
    <t>140.734-1 A</t>
  </si>
  <si>
    <t>Giselle Magalhaes Nogueira Alves</t>
  </si>
  <si>
    <t>763.768.422-91</t>
  </si>
  <si>
    <t>140.735-0 A</t>
  </si>
  <si>
    <t>Camila Campos dos Santos</t>
  </si>
  <si>
    <t>026.591.432-93</t>
  </si>
  <si>
    <t>140.736-8 A</t>
  </si>
  <si>
    <t>Vinicius Alves das Chagas</t>
  </si>
  <si>
    <t>704.639.362-13</t>
  </si>
  <si>
    <t>140.737-6 A</t>
  </si>
  <si>
    <t>Valcinei Maciel Batista</t>
  </si>
  <si>
    <t>013.542.452-61</t>
  </si>
  <si>
    <t>140.738-4 A</t>
  </si>
  <si>
    <t>Taylane Cristine Oliveira Pereira</t>
  </si>
  <si>
    <t>018.633.152-50</t>
  </si>
  <si>
    <t>099.089-2 B</t>
  </si>
  <si>
    <t>Maria Ivanira Amaro de Sa</t>
  </si>
  <si>
    <t>274.971.782-53</t>
  </si>
  <si>
    <t>140.739-2 A</t>
  </si>
  <si>
    <t>Daniele Pereira Tavares</t>
  </si>
  <si>
    <t>047.009.072-31</t>
  </si>
  <si>
    <t>140.740-6 A</t>
  </si>
  <si>
    <t>Caroline Rodrigues Binda Ramos</t>
  </si>
  <si>
    <t>037.840.462-82</t>
  </si>
  <si>
    <t>140.742-2 A</t>
  </si>
  <si>
    <t>Sandra Souza Magalhaes</t>
  </si>
  <si>
    <t>721.652.602-30</t>
  </si>
  <si>
    <t>140.743-0 A</t>
  </si>
  <si>
    <t>Maevellyn Arcos Carvalho</t>
  </si>
  <si>
    <t>049.373.882-74</t>
  </si>
  <si>
    <t>140.744-9 A</t>
  </si>
  <si>
    <t>Karina Rodrigues Melo Nascimento</t>
  </si>
  <si>
    <t>705.052.402-62</t>
  </si>
  <si>
    <t>140.745-7 A</t>
  </si>
  <si>
    <t>768.575.812-15</t>
  </si>
  <si>
    <t>140.746-5 A</t>
  </si>
  <si>
    <t>021.585.722-48</t>
  </si>
  <si>
    <t>140.747-3 A</t>
  </si>
  <si>
    <t>Miriam Vitoria Pereira Alencar</t>
  </si>
  <si>
    <t>703.317.462-47</t>
  </si>
  <si>
    <t>140.748-1 A</t>
  </si>
  <si>
    <t>Lanna Rafaela da Silva Pereira</t>
  </si>
  <si>
    <t>030.560.222-58</t>
  </si>
  <si>
    <t>140.749-0 A</t>
  </si>
  <si>
    <t>Millena Bianca Silva Farias</t>
  </si>
  <si>
    <t>700.738.832-98</t>
  </si>
  <si>
    <t>140.750-3 A</t>
  </si>
  <si>
    <t>Nayara Regyna da Silva Martins</t>
  </si>
  <si>
    <t>906.114.112-53</t>
  </si>
  <si>
    <t>140.692-2 A</t>
  </si>
  <si>
    <t>Jose Rafael de Freitas Rodrigues</t>
  </si>
  <si>
    <t>016.429.882-78</t>
  </si>
  <si>
    <t>PSPSCE/CREDENCIAMENTO</t>
  </si>
  <si>
    <t>PSPSCE</t>
  </si>
  <si>
    <t>CREDENCIAMENTO</t>
  </si>
  <si>
    <t>PEDAGOGIA (LICENCIATURA)</t>
  </si>
  <si>
    <t>AGENTE DE INTEGRAÇÃO</t>
  </si>
  <si>
    <t>INTAL</t>
  </si>
  <si>
    <t>SGE</t>
  </si>
  <si>
    <t>ITD</t>
  </si>
  <si>
    <t>141.124-1 A</t>
  </si>
  <si>
    <t>Carlos Henrique da Gama Marques</t>
  </si>
  <si>
    <t>053.187.112-60</t>
  </si>
  <si>
    <t>141.125-0 A</t>
  </si>
  <si>
    <t>Joao Carlos Gadelha Dias</t>
  </si>
  <si>
    <t>010.352.292-18</t>
  </si>
  <si>
    <t>141.126-8 A</t>
  </si>
  <si>
    <t>Lilian Karoline Fernandes Barbosa</t>
  </si>
  <si>
    <t>057.258.502-00</t>
  </si>
  <si>
    <t>141.127-6 A</t>
  </si>
  <si>
    <t>Evandro da Silva Filgueira</t>
  </si>
  <si>
    <t>017.811.632-78</t>
  </si>
  <si>
    <t>141.167-5 A</t>
  </si>
  <si>
    <t>Gleice Mara Gama da Costa</t>
  </si>
  <si>
    <t>865.810.822-87</t>
  </si>
  <si>
    <t>141.168-3 A</t>
  </si>
  <si>
    <t>Rodrigo Nogueira Viana</t>
  </si>
  <si>
    <t>013.906.502-43</t>
  </si>
  <si>
    <t>141.169-1 A</t>
  </si>
  <si>
    <t>Jefferson de Oliveira Braga</t>
  </si>
  <si>
    <t>061.348.482-71</t>
  </si>
  <si>
    <t>141.170-5 A</t>
  </si>
  <si>
    <t>Luana Ribeiro Silva</t>
  </si>
  <si>
    <t>915.246.602-72</t>
  </si>
  <si>
    <t>141.184-5 A</t>
  </si>
  <si>
    <t>Vitoria Barros Lopes</t>
  </si>
  <si>
    <t>704.437.372-07</t>
  </si>
  <si>
    <t>141.425-9 A</t>
  </si>
  <si>
    <t>Vinicius Gabriel Pinto da Silva</t>
  </si>
  <si>
    <t>703.584.282-97</t>
  </si>
  <si>
    <t>141.426-7 A</t>
  </si>
  <si>
    <t>Reinaldo Barbosa da Silva</t>
  </si>
  <si>
    <t>514.659.492-91</t>
  </si>
  <si>
    <t>141.427-5 A</t>
  </si>
  <si>
    <t>Mikaele Brigido Muniz</t>
  </si>
  <si>
    <t>077.311.052-61</t>
  </si>
  <si>
    <t>141.428-3 A</t>
  </si>
  <si>
    <t>Marcelo Victor de Souza Oliveira</t>
  </si>
  <si>
    <t>002.144.482-07</t>
  </si>
  <si>
    <t>141.430-5 A</t>
  </si>
  <si>
    <t>Marcia Feitosa dos Santos</t>
  </si>
  <si>
    <t>061.589.326-04</t>
  </si>
  <si>
    <t>141.431-3 A</t>
  </si>
  <si>
    <t>Daniel Rodrigues Marcal</t>
  </si>
  <si>
    <t>000.670.412-30</t>
  </si>
  <si>
    <t>141.432-1 A</t>
  </si>
  <si>
    <t>Joao Leon Silva Krol</t>
  </si>
  <si>
    <t>039.157.032-30</t>
  </si>
  <si>
    <t>141.433-0 A</t>
  </si>
  <si>
    <t>Angela Alice Lima Lima</t>
  </si>
  <si>
    <t>705.542.222-13</t>
  </si>
  <si>
    <t>141.434-8 A</t>
  </si>
  <si>
    <t>Carolina Silva dos Santos</t>
  </si>
  <si>
    <t>704.018.742-65</t>
  </si>
  <si>
    <t>141.435-6 A</t>
  </si>
  <si>
    <t>Ideane Ferreira de Souza</t>
  </si>
  <si>
    <t>071.407.632-59</t>
  </si>
  <si>
    <t>141.436-4 A</t>
  </si>
  <si>
    <t>Daiana Melo Silva</t>
  </si>
  <si>
    <t>990.370.412-72</t>
  </si>
  <si>
    <t>141.438-0 A</t>
  </si>
  <si>
    <t>Ariana Silva Malveira</t>
  </si>
  <si>
    <t>759.809.672-49</t>
  </si>
  <si>
    <t>141.467-4 A</t>
  </si>
  <si>
    <t>Raquel Silva de Moraes</t>
  </si>
  <si>
    <t>023.710.032-04</t>
  </si>
  <si>
    <t>141.259-0 A</t>
  </si>
  <si>
    <t>Ana Julia de Oliveira Godoy</t>
  </si>
  <si>
    <t>077.580.702-80</t>
  </si>
  <si>
    <t>141.366-0 A</t>
  </si>
  <si>
    <t>Bruno Matos Abreu</t>
  </si>
  <si>
    <t>041.207.732-99</t>
  </si>
  <si>
    <t>141.367-8 A</t>
  </si>
  <si>
    <t>Joao Marcos Marinho de Castro</t>
  </si>
  <si>
    <t>026.222.172-18</t>
  </si>
  <si>
    <t>141.368-6 A</t>
  </si>
  <si>
    <t>Milena Andrade Ferreira</t>
  </si>
  <si>
    <t>033.166.212-45</t>
  </si>
  <si>
    <t>141.369-4 A</t>
  </si>
  <si>
    <t>Ester Ramos da Silva</t>
  </si>
  <si>
    <t>141.370-8 A</t>
  </si>
  <si>
    <t>Giovanna Caroline Lima Lins</t>
  </si>
  <si>
    <t>024.446.852-45</t>
  </si>
  <si>
    <t>141.371-6 A</t>
  </si>
  <si>
    <t>Herica Assuncao Conte</t>
  </si>
  <si>
    <t>952.735.652-00</t>
  </si>
  <si>
    <t>141.372-4 A</t>
  </si>
  <si>
    <t>Natalia da Silva Santos</t>
  </si>
  <si>
    <t>052.696.372-78</t>
  </si>
  <si>
    <t>141.455-0 A</t>
  </si>
  <si>
    <t>Joao Victor Abud Guedes</t>
  </si>
  <si>
    <t>059.782.262-02</t>
  </si>
  <si>
    <t>141.456-9 A</t>
  </si>
  <si>
    <t>Joao Victor Vieira do Vales</t>
  </si>
  <si>
    <t>706.254.492-23</t>
  </si>
  <si>
    <t>141.457-7 A</t>
  </si>
  <si>
    <t>Osvaldo Meireles da Silva</t>
  </si>
  <si>
    <t>028.387.942-48</t>
  </si>
  <si>
    <t>141.458-5 A</t>
  </si>
  <si>
    <t>Jose Roberto Pinheiro de Souza</t>
  </si>
  <si>
    <t>598.352.062-87</t>
  </si>
  <si>
    <t>141.482-8 A</t>
  </si>
  <si>
    <t>Vitoria Valeria Muniz de Souza</t>
  </si>
  <si>
    <t>083.370.062-69</t>
  </si>
  <si>
    <t>141.488-7 A</t>
  </si>
  <si>
    <t>Adria Lais de Oliveira Vasconcelos</t>
  </si>
  <si>
    <t>064.733.212-41</t>
  </si>
  <si>
    <t>140.904-2 A</t>
  </si>
  <si>
    <t>Bruna da Silva Pinheiro</t>
  </si>
  <si>
    <t>068.190.822-07</t>
  </si>
  <si>
    <t>140.905-0 A</t>
  </si>
  <si>
    <t>Karen Vitoria Barbosa de Oliveira</t>
  </si>
  <si>
    <t>003.483.212-28</t>
  </si>
  <si>
    <t>140.906-9 A</t>
  </si>
  <si>
    <t>Sara Rayelisan Oliveira Barbosa</t>
  </si>
  <si>
    <t>703.924.752-60</t>
  </si>
  <si>
    <t>140.910-7 A</t>
  </si>
  <si>
    <t>Emerson Seda Porfirio</t>
  </si>
  <si>
    <t>041.132.192-73</t>
  </si>
  <si>
    <t>141.000-8 A</t>
  </si>
  <si>
    <t>Ana Beatriz de Sa Martins</t>
  </si>
  <si>
    <t>704.158.172-18</t>
  </si>
  <si>
    <t>141.015-6 A</t>
  </si>
  <si>
    <t>Andreza Ferreira da Silva</t>
  </si>
  <si>
    <t>039.583.922-02</t>
  </si>
  <si>
    <t>141.019-9 A</t>
  </si>
  <si>
    <t>Lucas Yago Rolim Ferreira</t>
  </si>
  <si>
    <t>018.209.542-85</t>
  </si>
  <si>
    <t>141.021-0 A</t>
  </si>
  <si>
    <t>Jose Picanco de Souza</t>
  </si>
  <si>
    <t>402.815.232-15</t>
  </si>
  <si>
    <t>141.025-3 A</t>
  </si>
  <si>
    <t>Mirian Italiano Teles</t>
  </si>
  <si>
    <t>035.518.342-02</t>
  </si>
  <si>
    <t>141.030-0 A</t>
  </si>
  <si>
    <t>Maria Eduarda Araujo Costa</t>
  </si>
  <si>
    <t>705.002.322-10</t>
  </si>
  <si>
    <t>141.272-8 A</t>
  </si>
  <si>
    <t>Renato Martins de Castro Junior</t>
  </si>
  <si>
    <t>735.574.632-49</t>
  </si>
  <si>
    <t>141.275-2 A</t>
  </si>
  <si>
    <t>Laura da Silva Costa</t>
  </si>
  <si>
    <t>042.353.662-11</t>
  </si>
  <si>
    <t>141.260-4 A</t>
  </si>
  <si>
    <t>Brenda Lobato da Silva</t>
  </si>
  <si>
    <t>030.599.192-24</t>
  </si>
  <si>
    <t>141.261-2 A</t>
  </si>
  <si>
    <t>Hemellaynne Priscila da Silva Ferre</t>
  </si>
  <si>
    <t>024.766.472-33</t>
  </si>
  <si>
    <t>141.262-0 A</t>
  </si>
  <si>
    <t>Isabela da Silva Costa</t>
  </si>
  <si>
    <t>700.566.272-54</t>
  </si>
  <si>
    <t>141.039-3 A</t>
  </si>
  <si>
    <t>Jessica Silveira do Couto</t>
  </si>
  <si>
    <t>051.538.622-75</t>
  </si>
  <si>
    <t>141.049-0 A</t>
  </si>
  <si>
    <t>Dhennifer dos Santos Freitas</t>
  </si>
  <si>
    <t>032.485.402-14</t>
  </si>
  <si>
    <t>141.477-1 A</t>
  </si>
  <si>
    <t>Antonio Kleber Gomes de Souza Junio</t>
  </si>
  <si>
    <t>012.945.262-94</t>
  </si>
  <si>
    <t>141.230-2 A</t>
  </si>
  <si>
    <t>Adan Souza dos Santos</t>
  </si>
  <si>
    <t>705.405.092-48</t>
  </si>
  <si>
    <t>141.231-0 A</t>
  </si>
  <si>
    <t>Liliane Costa do Nascimento</t>
  </si>
  <si>
    <t>912.011.282-34</t>
  </si>
  <si>
    <t>141.232-9 A</t>
  </si>
  <si>
    <t>Leonardo Guedes da Silva</t>
  </si>
  <si>
    <t>000.383.862-59</t>
  </si>
  <si>
    <t>141.233-7 A</t>
  </si>
  <si>
    <t>Thiago Nascimento Sampaio</t>
  </si>
  <si>
    <t>022.207.872-30</t>
  </si>
  <si>
    <t>141.245-0 A</t>
  </si>
  <si>
    <t>Amanda Rocha Morais</t>
  </si>
  <si>
    <t>055.384.532-27</t>
  </si>
  <si>
    <t>141.248-5 A</t>
  </si>
  <si>
    <t>Maria das Dores de Oliveira Cordeir</t>
  </si>
  <si>
    <t>661.683.092-68</t>
  </si>
  <si>
    <t>141.258-2 A</t>
  </si>
  <si>
    <t>Poliana Sena de Sousa</t>
  </si>
  <si>
    <t>022.056.762-02</t>
  </si>
  <si>
    <t>141.437-2 A</t>
  </si>
  <si>
    <t>Larissa da Silva Araujo</t>
  </si>
  <si>
    <t>030.596.862-97</t>
  </si>
  <si>
    <t>141.439-9 A</t>
  </si>
  <si>
    <t>009.018.622-23</t>
  </si>
  <si>
    <t>140.918-2 A</t>
  </si>
  <si>
    <t>Camilla Rodrigues Lima</t>
  </si>
  <si>
    <t>034.850.342-31</t>
  </si>
  <si>
    <t>140.920-4 A</t>
  </si>
  <si>
    <t>Karina Castro dos Santos</t>
  </si>
  <si>
    <t>037.695.162-14</t>
  </si>
  <si>
    <t>140.923-9 A</t>
  </si>
  <si>
    <t>Brena Hilario da Encarnacao</t>
  </si>
  <si>
    <t>702.911.512-05</t>
  </si>
  <si>
    <t>140.927-1 A</t>
  </si>
  <si>
    <t>Karen da Silva Ferreira</t>
  </si>
  <si>
    <t>701.325.902-04</t>
  </si>
  <si>
    <t>140.929-8 A</t>
  </si>
  <si>
    <t>Ariana Araujo de Souza</t>
  </si>
  <si>
    <t>773.951.312-15</t>
  </si>
  <si>
    <t>140.930-1 A</t>
  </si>
  <si>
    <t>Jessica Sousa de Freitas</t>
  </si>
  <si>
    <t>009.327.682-61</t>
  </si>
  <si>
    <t>140.931-0 A</t>
  </si>
  <si>
    <t>Andreia Viana de Lima</t>
  </si>
  <si>
    <t>740.341.972-34</t>
  </si>
  <si>
    <t>140.932-8 A</t>
  </si>
  <si>
    <t>Andrea Dude Pinheiro</t>
  </si>
  <si>
    <t>843.809.772-34</t>
  </si>
  <si>
    <t>140.933-6 A</t>
  </si>
  <si>
    <t>Jussara Maria Mota Bento</t>
  </si>
  <si>
    <t>019.336.962-14</t>
  </si>
  <si>
    <t>140.934-4 A</t>
  </si>
  <si>
    <t>Antonio Tavares Ribeiro Junior</t>
  </si>
  <si>
    <t>704.533.592-05</t>
  </si>
  <si>
    <t>140.935-2 A</t>
  </si>
  <si>
    <t>Anne Caroline Bernardo Cardoso</t>
  </si>
  <si>
    <t>704.771.092-25</t>
  </si>
  <si>
    <t>140.936-0 A</t>
  </si>
  <si>
    <t>Jehniffer Ribeiro Maia</t>
  </si>
  <si>
    <t>702.895.582-63</t>
  </si>
  <si>
    <t>140.937-9 A</t>
  </si>
  <si>
    <t>Patricia Moreira de Souza Amorim</t>
  </si>
  <si>
    <t>014.642.332-17</t>
  </si>
  <si>
    <t>140.938-7 A</t>
  </si>
  <si>
    <t>Yasmin Camylla Silva Holanda</t>
  </si>
  <si>
    <t>007.780.392-26</t>
  </si>
  <si>
    <t>140.939-5 A</t>
  </si>
  <si>
    <t>Amanda Matos da Silva</t>
  </si>
  <si>
    <t>025.316.242-44</t>
  </si>
  <si>
    <t>140.940-9 A</t>
  </si>
  <si>
    <t>Ana Paula Ferreira Medeiros</t>
  </si>
  <si>
    <t>704.657.002-76</t>
  </si>
  <si>
    <t>140.941-7 A</t>
  </si>
  <si>
    <t>Stephany Olgaides de Castro Barbosa</t>
  </si>
  <si>
    <t>045.338.612-10</t>
  </si>
  <si>
    <t>140.942-5 A</t>
  </si>
  <si>
    <t>Sandra Fernandes Goes</t>
  </si>
  <si>
    <t>982.110.562-91</t>
  </si>
  <si>
    <t>140.944-1 A</t>
  </si>
  <si>
    <t>Jaine Soares Lobato</t>
  </si>
  <si>
    <t>045.646.592-86</t>
  </si>
  <si>
    <t>140.945-0 A</t>
  </si>
  <si>
    <t>Renata Costa Ferreira</t>
  </si>
  <si>
    <t>519.319.902-04</t>
  </si>
  <si>
    <t>140.946-8 A</t>
  </si>
  <si>
    <t>Rodrigo Moreira Silva</t>
  </si>
  <si>
    <t>042.742.442-96</t>
  </si>
  <si>
    <t>140.947-6 A</t>
  </si>
  <si>
    <t>Isilvanya Karem Oliveira dos Santos</t>
  </si>
  <si>
    <t>015.169.323-40</t>
  </si>
  <si>
    <t>140.948-4 A</t>
  </si>
  <si>
    <t>Mirian Peres de Lima</t>
  </si>
  <si>
    <t>958.224.882-34</t>
  </si>
  <si>
    <t>140.949-2 A</t>
  </si>
  <si>
    <t>Chirleide da Silva Pereira</t>
  </si>
  <si>
    <t>005.899.662-19</t>
  </si>
  <si>
    <t>140.950-6 A</t>
  </si>
  <si>
    <t>Isabelle Cristina Cardoso Batista</t>
  </si>
  <si>
    <t>057.668.192-00</t>
  </si>
  <si>
    <t>140.951-4 A</t>
  </si>
  <si>
    <t>Ana Flavia de Oliveira da Silva</t>
  </si>
  <si>
    <t>600.756.002-34</t>
  </si>
  <si>
    <t>140.952-2 A</t>
  </si>
  <si>
    <t>Mirian Benedita Cruz Barbosa</t>
  </si>
  <si>
    <t>786.886.122-34</t>
  </si>
  <si>
    <t>140.954-9 A</t>
  </si>
  <si>
    <t>Klinger da Costa Brito</t>
  </si>
  <si>
    <t>020.665.202-09</t>
  </si>
  <si>
    <t>140.955-7 A</t>
  </si>
  <si>
    <t>Relsiane Meiry Silva Carvalho</t>
  </si>
  <si>
    <t>677.847.042-91</t>
  </si>
  <si>
    <t>140.956-5 A</t>
  </si>
  <si>
    <t>Ana Cristina Bandeira da Silva</t>
  </si>
  <si>
    <t>051.232.552-90</t>
  </si>
  <si>
    <t>140.959-0 A</t>
  </si>
  <si>
    <t>Janaina Ferreira Tenazor</t>
  </si>
  <si>
    <t>036.376.812-26</t>
  </si>
  <si>
    <t>140.960-3 A</t>
  </si>
  <si>
    <t>Ana Paula Goes Pinheiro</t>
  </si>
  <si>
    <t>038.131.902-42</t>
  </si>
  <si>
    <t>140.962-0 A</t>
  </si>
  <si>
    <t>Eliete Braga de Oliveira</t>
  </si>
  <si>
    <t>010.326.292-07</t>
  </si>
  <si>
    <t>140.963-8 A</t>
  </si>
  <si>
    <t>Camily Martins da Silva</t>
  </si>
  <si>
    <t>047.560.952-24</t>
  </si>
  <si>
    <t>140.965-4 A</t>
  </si>
  <si>
    <t>Cleocimara Barroso da Costa</t>
  </si>
  <si>
    <t>031.764.292-82</t>
  </si>
  <si>
    <t>140.966-2 A</t>
  </si>
  <si>
    <t>Alcenilza Silva de Souza</t>
  </si>
  <si>
    <t>615.987.802-63</t>
  </si>
  <si>
    <t>140.967-0 A</t>
  </si>
  <si>
    <t>Isabela Luciano Gomes</t>
  </si>
  <si>
    <t>028.470.632-93</t>
  </si>
  <si>
    <t>140.968-9 A</t>
  </si>
  <si>
    <t>Cristiane Bezerra de Souza</t>
  </si>
  <si>
    <t>020.520.482-19</t>
  </si>
  <si>
    <t>140.969-7 A</t>
  </si>
  <si>
    <t>Michaelly Silva da Silva</t>
  </si>
  <si>
    <t>060.919.142-00</t>
  </si>
  <si>
    <t>140.970-0 A</t>
  </si>
  <si>
    <t>Ana Cassia Ramos Ribeiro</t>
  </si>
  <si>
    <t>038.994.332-03</t>
  </si>
  <si>
    <t>140.972-7 A</t>
  </si>
  <si>
    <t>Geovana Alves Lacerda</t>
  </si>
  <si>
    <t>033.653.682-80</t>
  </si>
  <si>
    <t>140.973-5 A</t>
  </si>
  <si>
    <t>Daniele Rocha de Andrade</t>
  </si>
  <si>
    <t>023.642.772-56</t>
  </si>
  <si>
    <t>140.974-3 A</t>
  </si>
  <si>
    <t>Gabriely Patrine Pereira Alves</t>
  </si>
  <si>
    <t>042.379.882-01</t>
  </si>
  <si>
    <t>140.975-1 A</t>
  </si>
  <si>
    <t>Alice Nascimento Maciel</t>
  </si>
  <si>
    <t>034.732.982-98</t>
  </si>
  <si>
    <t>140.976-0 A</t>
  </si>
  <si>
    <t>Maria Juciane Almeida Monteiro</t>
  </si>
  <si>
    <t>003.703.282-80</t>
  </si>
  <si>
    <t>140.977-8 A</t>
  </si>
  <si>
    <t>Eunice dos Santos Aparicio</t>
  </si>
  <si>
    <t>777.885.672-72</t>
  </si>
  <si>
    <t>140.978-6 A</t>
  </si>
  <si>
    <t>Danile Souza da Silva</t>
  </si>
  <si>
    <t>039.132.702-05</t>
  </si>
  <si>
    <t>140.979-4 A</t>
  </si>
  <si>
    <t>Aline da Silva Cordeiro</t>
  </si>
  <si>
    <t>788.103.452-15</t>
  </si>
  <si>
    <t>140.980-8 A</t>
  </si>
  <si>
    <t>Darlene da Silva Mafra</t>
  </si>
  <si>
    <t>830.302.392-68</t>
  </si>
  <si>
    <t>140.981-6 A</t>
  </si>
  <si>
    <t>Dulciana Costa Salgado de Sousa</t>
  </si>
  <si>
    <t>839.025.542-15</t>
  </si>
  <si>
    <t>140.983-2 A</t>
  </si>
  <si>
    <t>Alexandro da Costa da Silva</t>
  </si>
  <si>
    <t>018.832.432-11</t>
  </si>
  <si>
    <t>140.984-0 A</t>
  </si>
  <si>
    <t>Adriana Oliveira Brilhante</t>
  </si>
  <si>
    <t>846.461.522-15</t>
  </si>
  <si>
    <t>140.985-9 A</t>
  </si>
  <si>
    <t>Lady ana da Silva Mesquita</t>
  </si>
  <si>
    <t>747.527.152-87</t>
  </si>
  <si>
    <t>140.986-7 A</t>
  </si>
  <si>
    <t>Ladaila Durval Gomes</t>
  </si>
  <si>
    <t>014.373.772-46</t>
  </si>
  <si>
    <t>140.987-5 A</t>
  </si>
  <si>
    <t>Ketelen Beatriz Nunes de Souza</t>
  </si>
  <si>
    <t>039.329.032-85</t>
  </si>
  <si>
    <t>140.988-3 A</t>
  </si>
  <si>
    <t>Leonardo Pinto da Silva</t>
  </si>
  <si>
    <t>023.769.982-63</t>
  </si>
  <si>
    <t>140.990-5 A</t>
  </si>
  <si>
    <t>Maria Edivane Chaves dos Santos</t>
  </si>
  <si>
    <t>698.745.732-87</t>
  </si>
  <si>
    <t>140.992-1 A</t>
  </si>
  <si>
    <t>Alaine dos Santos Barbosa</t>
  </si>
  <si>
    <t>033.496.262-54</t>
  </si>
  <si>
    <t>140.994-8 A</t>
  </si>
  <si>
    <t>Elane Auzier da Silva</t>
  </si>
  <si>
    <t>475.651.102-30</t>
  </si>
  <si>
    <t>140.996-4 A</t>
  </si>
  <si>
    <t>Maria de Oliveira Alexandre</t>
  </si>
  <si>
    <t>701.790.562-80</t>
  </si>
  <si>
    <t>141.092-0 A</t>
  </si>
  <si>
    <t>Maria Elcilene Lima da Silva</t>
  </si>
  <si>
    <t>651.312.312-72</t>
  </si>
  <si>
    <t>141.093-8 A</t>
  </si>
  <si>
    <t>Orijane Auzier de Oliveira</t>
  </si>
  <si>
    <t>832.749.952-15</t>
  </si>
  <si>
    <t>141.172-1 A</t>
  </si>
  <si>
    <t>Chara Maciel Braga Frazao</t>
  </si>
  <si>
    <t>991.494.942-87</t>
  </si>
  <si>
    <t>141.173-0 A</t>
  </si>
  <si>
    <t>Alice Barros Oliveira</t>
  </si>
  <si>
    <t>041.887.622-33</t>
  </si>
  <si>
    <t>141.174-8 A</t>
  </si>
  <si>
    <t>Gleice Maria da Silva Oliveira</t>
  </si>
  <si>
    <t>855.210.432-68</t>
  </si>
  <si>
    <t>141.175-6 A</t>
  </si>
  <si>
    <t>Alessandra Lemos Macedo</t>
  </si>
  <si>
    <t>015.057.212-37</t>
  </si>
  <si>
    <t>141.176-4 A</t>
  </si>
  <si>
    <t>Clenilda Artiagas da Cruz</t>
  </si>
  <si>
    <t>005.693.572-25</t>
  </si>
  <si>
    <t>141.177-2 A</t>
  </si>
  <si>
    <t>Regimar de Souza Rodrigues</t>
  </si>
  <si>
    <t>021.411.802-95</t>
  </si>
  <si>
    <t>141.178-0 A</t>
  </si>
  <si>
    <t>Francilene Fonte Brandao</t>
  </si>
  <si>
    <t>852.352.612-91</t>
  </si>
  <si>
    <t>141.179-9 A</t>
  </si>
  <si>
    <t>Yara Mesquita Ribeiro</t>
  </si>
  <si>
    <t>036.870.802-00</t>
  </si>
  <si>
    <t>141.180-2 A</t>
  </si>
  <si>
    <t>Alessandra Costa Monteiro</t>
  </si>
  <si>
    <t>653.037.502-30</t>
  </si>
  <si>
    <t>141.181-0 A</t>
  </si>
  <si>
    <t>Raiane Souza Ramos</t>
  </si>
  <si>
    <t>016.287.662-98</t>
  </si>
  <si>
    <t>141.182-9 A</t>
  </si>
  <si>
    <t>Ana Alice Nascimento Gomes</t>
  </si>
  <si>
    <t>704.280.122-99</t>
  </si>
  <si>
    <t>141.183-7 A</t>
  </si>
  <si>
    <t>Matheus Soares Coelho</t>
  </si>
  <si>
    <t>043.247.942-27</t>
  </si>
  <si>
    <t>141.185-3 A</t>
  </si>
  <si>
    <t>Adriel Cavalcante Bezerra</t>
  </si>
  <si>
    <t>051.271.442-80</t>
  </si>
  <si>
    <t>141.186-1 A</t>
  </si>
  <si>
    <t>Herbert Juliano Uchoa Fragata</t>
  </si>
  <si>
    <t>035.671.102-17</t>
  </si>
  <si>
    <t>141.187-0 A</t>
  </si>
  <si>
    <t>Valtina Carvalho da Silva Cantisani</t>
  </si>
  <si>
    <t>074.409.952-87</t>
  </si>
  <si>
    <t>141.188-8 A</t>
  </si>
  <si>
    <t>Debora Lopes Alexandre</t>
  </si>
  <si>
    <t>526.689.082-72</t>
  </si>
  <si>
    <t>141.189-6 A</t>
  </si>
  <si>
    <t>Abraao Calebe Torres de Souza</t>
  </si>
  <si>
    <t>701.428.212-33</t>
  </si>
  <si>
    <t>141.190-0 A</t>
  </si>
  <si>
    <t>Valeria Nunes dos Santos</t>
  </si>
  <si>
    <t>704.632.582-07</t>
  </si>
  <si>
    <t>141.191-8 A</t>
  </si>
  <si>
    <t>Valeria Braz Trindade</t>
  </si>
  <si>
    <t>968.923.822-15</t>
  </si>
  <si>
    <t>141.192-6 A</t>
  </si>
  <si>
    <t>Thaynara Caldas de Ataide</t>
  </si>
  <si>
    <t>986.418.912-34</t>
  </si>
  <si>
    <t>141.193-4 A</t>
  </si>
  <si>
    <t>Bianca Valerio Brito</t>
  </si>
  <si>
    <t>528.826.322-15</t>
  </si>
  <si>
    <t>141.194-2 A</t>
  </si>
  <si>
    <t>Anne Caroline Ferreira da Silva</t>
  </si>
  <si>
    <t>931.523.022-15</t>
  </si>
  <si>
    <t>141.195-0 A</t>
  </si>
  <si>
    <t>Rebecca Teles do Nascimento</t>
  </si>
  <si>
    <t>021.560.512-83</t>
  </si>
  <si>
    <t>141.196-9 A</t>
  </si>
  <si>
    <t>Tainara de Oliveira Ruso</t>
  </si>
  <si>
    <t>036.757.272-97</t>
  </si>
  <si>
    <t>141.202-7 A</t>
  </si>
  <si>
    <t>Rebeca Coelho Rolim</t>
  </si>
  <si>
    <t>028.424.102-46</t>
  </si>
  <si>
    <t>141.204-3 A</t>
  </si>
  <si>
    <t>Patricia Daiana de Souza Faba</t>
  </si>
  <si>
    <t>909.216.072-53</t>
  </si>
  <si>
    <t>141.208-6 A</t>
  </si>
  <si>
    <t>Izabel Almeida de Alcantara</t>
  </si>
  <si>
    <t>060.735.342-21</t>
  </si>
  <si>
    <t>141.210-8 A</t>
  </si>
  <si>
    <t>Roberta Mayara Campos dos Santos</t>
  </si>
  <si>
    <t>023.918.502-12</t>
  </si>
  <si>
    <t>141.212-4 A</t>
  </si>
  <si>
    <t>Iarissa Silva dos Santos</t>
  </si>
  <si>
    <t>703.280.902-20</t>
  </si>
  <si>
    <t>141.218-3 A</t>
  </si>
  <si>
    <t>Amanda Gabrielly da Silveira Magalh</t>
  </si>
  <si>
    <t>046.853.362-16</t>
  </si>
  <si>
    <t>141.219-1 A</t>
  </si>
  <si>
    <t>Inez dos Santos de Barros</t>
  </si>
  <si>
    <t>867.253.432-87</t>
  </si>
  <si>
    <t>141.221-3 A</t>
  </si>
  <si>
    <t>Kely Santos Afonso</t>
  </si>
  <si>
    <t>963.077.732-00</t>
  </si>
  <si>
    <t>141.222-1 A</t>
  </si>
  <si>
    <t>Alessandra Andrade de Almeida</t>
  </si>
  <si>
    <t>007.119.582-38</t>
  </si>
  <si>
    <t>141.223-0 A</t>
  </si>
  <si>
    <t>Maria Lucia Pereira Figueiredo</t>
  </si>
  <si>
    <t>628.249.532-68</t>
  </si>
  <si>
    <t>141.229-9 A</t>
  </si>
  <si>
    <t>Cristiane de Assis Pessoa</t>
  </si>
  <si>
    <t>767.593.692-20</t>
  </si>
  <si>
    <t>141.356-2 A</t>
  </si>
  <si>
    <t>Gabriel Wadick dos Santos Leite</t>
  </si>
  <si>
    <t>859.762.532-53</t>
  </si>
  <si>
    <t>141.357-0 A</t>
  </si>
  <si>
    <t>Ozielia da Silva Marinho</t>
  </si>
  <si>
    <t>939.762.752-04</t>
  </si>
  <si>
    <t>141.358-9 A</t>
  </si>
  <si>
    <t>Marcia Melo Castilho</t>
  </si>
  <si>
    <t>752.426.992-72</t>
  </si>
  <si>
    <t>141.359-7 A</t>
  </si>
  <si>
    <t>Dierlen Nara Silva Fontinele</t>
  </si>
  <si>
    <t>702.089.542-52</t>
  </si>
  <si>
    <t>141.360-0 A</t>
  </si>
  <si>
    <t>Aliny Cristina Lima dos Santos</t>
  </si>
  <si>
    <t>020.145.392-43</t>
  </si>
  <si>
    <t>141.361-9 A</t>
  </si>
  <si>
    <t>Samilly Cristina Porfirio Pinto</t>
  </si>
  <si>
    <t>701.423.162-61</t>
  </si>
  <si>
    <t>141.423-2 A</t>
  </si>
  <si>
    <t>Gleice Bento Ricardo</t>
  </si>
  <si>
    <t>008.310.792-40</t>
  </si>
  <si>
    <t>141.424-0 A</t>
  </si>
  <si>
    <t>Gleice Neves da Silva</t>
  </si>
  <si>
    <t>521.809.722-53</t>
  </si>
  <si>
    <t>141.454-2 A</t>
  </si>
  <si>
    <t>Selma da Silva Aquino</t>
  </si>
  <si>
    <t>654.171.432-00</t>
  </si>
  <si>
    <t>141.459-3 A</t>
  </si>
  <si>
    <t>Ana Caroline Pantoja Santos</t>
  </si>
  <si>
    <t>028.564.982-56</t>
  </si>
  <si>
    <t>141.460-7 A</t>
  </si>
  <si>
    <t>Rosiane Santos da Mota</t>
  </si>
  <si>
    <t>572.355.622-34</t>
  </si>
  <si>
    <t>141.470-4 A</t>
  </si>
  <si>
    <t>Graziela Silva Almeida</t>
  </si>
  <si>
    <t>029.670.522-56</t>
  </si>
  <si>
    <t>141.471-2 A</t>
  </si>
  <si>
    <t>Joanilza Santos de Oliveira</t>
  </si>
  <si>
    <t>638.845.932-34</t>
  </si>
  <si>
    <t>141.472-0 A</t>
  </si>
  <si>
    <t>Odilene Silva dos Reis</t>
  </si>
  <si>
    <t>667.215.802-25</t>
  </si>
  <si>
    <t>139.432-0 B</t>
  </si>
  <si>
    <t>Emmily Ferreira da Silva</t>
  </si>
  <si>
    <t>036.859.702-40</t>
  </si>
  <si>
    <t>141.474-7 A</t>
  </si>
  <si>
    <t>Stephanie Mayara Olimpio Marinho</t>
  </si>
  <si>
    <t>021.925.172-03</t>
  </si>
  <si>
    <t>141.475-5 A</t>
  </si>
  <si>
    <t>Leila Maria de Souza Oliveira</t>
  </si>
  <si>
    <t>522.659.602-25</t>
  </si>
  <si>
    <t>141.476-3 A</t>
  </si>
  <si>
    <t>Raquel Lima Cavalcante</t>
  </si>
  <si>
    <t>703.587.502-61</t>
  </si>
  <si>
    <t>141.478-0 A</t>
  </si>
  <si>
    <t>Ediorlene Goncalves Fonseca</t>
  </si>
  <si>
    <t>742.727.722-87</t>
  </si>
  <si>
    <t>141.483-6 A</t>
  </si>
  <si>
    <t>Jaqueline Santos Batista</t>
  </si>
  <si>
    <t>024.562.022-28</t>
  </si>
  <si>
    <t>141.484-4 A</t>
  </si>
  <si>
    <t>Polianny Aguiar da Rocha</t>
  </si>
  <si>
    <t>518.797.862-49</t>
  </si>
  <si>
    <t>141.485-2 A</t>
  </si>
  <si>
    <t>Tereza dos Santos Pantoja</t>
  </si>
  <si>
    <t>541.527.632-72</t>
  </si>
  <si>
    <t>141.486-0 A</t>
  </si>
  <si>
    <t>Jandeson Goncalves Bentes</t>
  </si>
  <si>
    <t>988.214.742-91</t>
  </si>
  <si>
    <t>141.487-9 A</t>
  </si>
  <si>
    <t>Joelma Silva da Costa</t>
  </si>
  <si>
    <t>521.170.572-68</t>
  </si>
  <si>
    <t>141.489-5 A</t>
  </si>
  <si>
    <t>Monica Rosely Amorim da Silva Holan</t>
  </si>
  <si>
    <t>655.607.102-10</t>
  </si>
  <si>
    <t>141.270-1 A</t>
  </si>
  <si>
    <t>Jessyka Abensur Lima</t>
  </si>
  <si>
    <t>006.499.762-66</t>
  </si>
  <si>
    <t>141.306-6 A</t>
  </si>
  <si>
    <t>Hiago de Souza Nogueira</t>
  </si>
  <si>
    <t>029.922.452-08</t>
  </si>
  <si>
    <t>141.307-4 A</t>
  </si>
  <si>
    <t>Isaac de Sousa Silva</t>
  </si>
  <si>
    <t>038.629.582-48</t>
  </si>
  <si>
    <t>141.308-2 A</t>
  </si>
  <si>
    <t>Francirlan Souza dos Santos</t>
  </si>
  <si>
    <t>016.658.062-73</t>
  </si>
  <si>
    <t>141.309-0 A</t>
  </si>
  <si>
    <t>Lucas Caliri de Almeida Rodrigues</t>
  </si>
  <si>
    <t>890.404.302-68</t>
  </si>
  <si>
    <t>141.480-1 A</t>
  </si>
  <si>
    <t>Carolinne da Conceicao Tapia</t>
  </si>
  <si>
    <t>584.977.142-53</t>
  </si>
  <si>
    <t>141.211-6 A</t>
  </si>
  <si>
    <t>Ruan Jose Perdigao de Aquino</t>
  </si>
  <si>
    <t>058.325.612-01</t>
  </si>
  <si>
    <t>141.220-5 A</t>
  </si>
  <si>
    <t>Ryan Marques de Souza</t>
  </si>
  <si>
    <t>024.854.902-28</t>
  </si>
  <si>
    <t>141.224-8 A</t>
  </si>
  <si>
    <t>Bruno Eduardo Mendonca Pereira</t>
  </si>
  <si>
    <t>703.800.192-21</t>
  </si>
  <si>
    <t>141.225-6 A</t>
  </si>
  <si>
    <t>Ana Beatriz Pereira dos Reis</t>
  </si>
  <si>
    <t>706.176.022-20</t>
  </si>
  <si>
    <t>141.241-8 A</t>
  </si>
  <si>
    <t>Antonio Barga Moreira</t>
  </si>
  <si>
    <t>089.876.992-26</t>
  </si>
  <si>
    <t>141.242-6 A</t>
  </si>
  <si>
    <t>Reverson Junio Menezes da Silva</t>
  </si>
  <si>
    <t>913.911.802-91</t>
  </si>
  <si>
    <t>141.243-4 A</t>
  </si>
  <si>
    <t>Bruno de Souza Cezar</t>
  </si>
  <si>
    <t>702.868.002-92</t>
  </si>
  <si>
    <t>141.244-2 A</t>
  </si>
  <si>
    <t>John Robert Soares Martins</t>
  </si>
  <si>
    <t>006.730.792-28</t>
  </si>
  <si>
    <t>141.246-9 A</t>
  </si>
  <si>
    <t>Raissa Amazonas Dantas</t>
  </si>
  <si>
    <t>065.791.532-70</t>
  </si>
  <si>
    <t>141.247-7 A</t>
  </si>
  <si>
    <t>Geovanna da Silva Ferreira</t>
  </si>
  <si>
    <t>011.112.512-07</t>
  </si>
  <si>
    <t>141.249-3 A</t>
  </si>
  <si>
    <t>Isabely Ruth de Brito Cardoso</t>
  </si>
  <si>
    <t>057.169.742-95</t>
  </si>
  <si>
    <t>141.250-7 A</t>
  </si>
  <si>
    <t>Maria Joelma da Silva Paixao</t>
  </si>
  <si>
    <t>521.435.622-68</t>
  </si>
  <si>
    <t>141.251-5 A</t>
  </si>
  <si>
    <t>Keila da Silva Cunha</t>
  </si>
  <si>
    <t>026.106.752-40</t>
  </si>
  <si>
    <t>141.252-3 A</t>
  </si>
  <si>
    <t>Janara Cirramy Brito Borges</t>
  </si>
  <si>
    <t>726.713.512-91</t>
  </si>
  <si>
    <t>141.253-1 A</t>
  </si>
  <si>
    <t>Raquel da Silva Miranda</t>
  </si>
  <si>
    <t>456.112.202-82</t>
  </si>
  <si>
    <t>141.254-0 A</t>
  </si>
  <si>
    <t>Maria Eugenia Dantas Cordeiro</t>
  </si>
  <si>
    <t>657.342.112-49</t>
  </si>
  <si>
    <t>141.255-8 A</t>
  </si>
  <si>
    <t>Jessica Jamile de Oliveira Frazao</t>
  </si>
  <si>
    <t>018.270.112-38</t>
  </si>
  <si>
    <t>121.957-0 B</t>
  </si>
  <si>
    <t>Flavia Viviane Rodrigues Costa da F</t>
  </si>
  <si>
    <t>803.388.792-34</t>
  </si>
  <si>
    <t>141.256-6 A</t>
  </si>
  <si>
    <t>Magno dos Nascimento Costa</t>
  </si>
  <si>
    <t>959.249.492-49</t>
  </si>
  <si>
    <t>141.257-4 A</t>
  </si>
  <si>
    <t>Angelo Junio Ferreira da Silva</t>
  </si>
  <si>
    <t>021.001.562-41</t>
  </si>
  <si>
    <t>141.293-0 A</t>
  </si>
  <si>
    <t>Cassia Gabrielle Assuncao Guimaraes</t>
  </si>
  <si>
    <t>040.777.402-58</t>
  </si>
  <si>
    <t>141.295-7 A</t>
  </si>
  <si>
    <t>Gracilete Auzier de Araujo</t>
  </si>
  <si>
    <t>493.456.562-00</t>
  </si>
  <si>
    <t>141.384-8 A</t>
  </si>
  <si>
    <t>Yasmin Campelo Menezes</t>
  </si>
  <si>
    <t>702.022.542-08</t>
  </si>
  <si>
    <t>141.387-2 A</t>
  </si>
  <si>
    <t>Luiz Felipe Nogueira Soledade</t>
  </si>
  <si>
    <t>046.059.222-02</t>
  </si>
  <si>
    <t>141.388-0 A</t>
  </si>
  <si>
    <t>Fernanda Souza de Freitas</t>
  </si>
  <si>
    <t>036.702.212-55</t>
  </si>
  <si>
    <t>141.390-2 A</t>
  </si>
  <si>
    <t>Adria Karolina Teixeira Mendes</t>
  </si>
  <si>
    <t>038.676.522-79</t>
  </si>
  <si>
    <t>141.391-0 A</t>
  </si>
  <si>
    <t>Aias Silva de Queiroz</t>
  </si>
  <si>
    <t>028.369.762-84</t>
  </si>
  <si>
    <t>205.823.000.000.000</t>
  </si>
  <si>
    <t>ESTAGIARIOS SEMSEG</t>
  </si>
  <si>
    <t>140.982-4 A</t>
  </si>
  <si>
    <t>Gisele Cristina Teixeira da Silva</t>
  </si>
  <si>
    <t>010.116.072-04</t>
  </si>
  <si>
    <t>141.278-7 A</t>
  </si>
  <si>
    <t>Alice Kethlen Andrade do Vale</t>
  </si>
  <si>
    <t>045.692.152-46</t>
  </si>
  <si>
    <t>141.329-5 A</t>
  </si>
  <si>
    <t>Carlos Eduardo dos Santos Morais</t>
  </si>
  <si>
    <t>080.977.052-06</t>
  </si>
  <si>
    <t>141.333-3 A</t>
  </si>
  <si>
    <t>Antonio Natanael Silva de Freitas</t>
  </si>
  <si>
    <t>012.171.392-06</t>
  </si>
  <si>
    <t>141.342-2 A</t>
  </si>
  <si>
    <t>Ludmilla Azevedo Bezerra</t>
  </si>
  <si>
    <t>051.414.092-52</t>
  </si>
  <si>
    <t>141.363-5 A</t>
  </si>
  <si>
    <t>Nendra Sued Cruz Vieira</t>
  </si>
  <si>
    <t>029.563.762-50</t>
  </si>
  <si>
    <t>LETRAS - LÍNGUA BRASILEIRA DE SINAIS/LIBRAS</t>
  </si>
  <si>
    <t>DANÇA</t>
  </si>
  <si>
    <t>COMUNICAÇÃO SOCIAL - JORNALISMO</t>
  </si>
  <si>
    <t>MÚSICA</t>
  </si>
  <si>
    <t>SISTEMA DE INFORMAÇÃO</t>
  </si>
  <si>
    <t>ANÁLISE E DESENVOLVIMENTO DE SISTEMAS</t>
  </si>
  <si>
    <t>AGROECOLOGIA</t>
  </si>
  <si>
    <t>QUÍMICA</t>
  </si>
  <si>
    <t>BIOLOGIA</t>
  </si>
  <si>
    <t>ENGENHARIA AMBIENTAL E SANITÁRIA</t>
  </si>
  <si>
    <t>ADMINISTRAÇÃO DE EMPRESAS - RECURSOS HUMANOS</t>
  </si>
  <si>
    <t>TECNOLOGIA EM LOGÍSTICA</t>
  </si>
  <si>
    <t>DESIGN GRÁFICO</t>
  </si>
  <si>
    <t>CIÊNCIAS DA COMPUTAÇÃO</t>
  </si>
  <si>
    <t>LICENCIATURA PLENA EM LETRAS - LÍNGUA INGLESA</t>
  </si>
  <si>
    <t>LETRAS - INGLÊS</t>
  </si>
  <si>
    <t>COMUNICAÇÃO SOCIAL - PUBLICIDADE E PROPAGANDA</t>
  </si>
  <si>
    <t>ANO</t>
  </si>
  <si>
    <t>139.196-8 A</t>
  </si>
  <si>
    <t>Abraao Ribeiro Auzier</t>
  </si>
  <si>
    <t>021.376.472-57</t>
  </si>
  <si>
    <t>139.306-5 A</t>
  </si>
  <si>
    <t>Acassia Maria Cavalcanti da Silva</t>
  </si>
  <si>
    <t>704.341.542-02</t>
  </si>
  <si>
    <t>138.282-9 A</t>
  </si>
  <si>
    <t>Adeilson Brito Lacerda</t>
  </si>
  <si>
    <t>604.786.463-56</t>
  </si>
  <si>
    <t>520 - ESTAGIÁRIO DE NÍVEL SUPERIOR - PSICOLOGIA</t>
  </si>
  <si>
    <t>138.162-8 A</t>
  </si>
  <si>
    <t>Adelina Cristina Augusto Chaves</t>
  </si>
  <si>
    <t>211.553.303-82</t>
  </si>
  <si>
    <t>519 - ESTAGIÁRIO DE NÍVEL SUPERIOR - PEDAGOGIA</t>
  </si>
  <si>
    <t>138.669-7 A</t>
  </si>
  <si>
    <t>Adriana Milena Ribeiro de Matos</t>
  </si>
  <si>
    <t>016.509.942-90</t>
  </si>
  <si>
    <t>138.181-4 A</t>
  </si>
  <si>
    <t>705.307.202-99</t>
  </si>
  <si>
    <t>511 - ESTAGIÁRIO DE NÍVEL SUPERIOR - ENGENHARIA DA COMPUTAÇÃO</t>
  </si>
  <si>
    <t>138.670-0 A</t>
  </si>
  <si>
    <t>Alaide Ferreira dos Santos</t>
  </si>
  <si>
    <t>015.862.402-50</t>
  </si>
  <si>
    <t>515 - ESTAGIÁRIO DE NÍVEL SUPERIOR - LETRAS (LÍNGUA PORTUGUESA)</t>
  </si>
  <si>
    <t>139.312-0 A</t>
  </si>
  <si>
    <t>Aleff Soares Moraes</t>
  </si>
  <si>
    <t>021.199.412-03</t>
  </si>
  <si>
    <t>138.671-9 A</t>
  </si>
  <si>
    <t>Alessandra Kelen Souza Aguiar</t>
  </si>
  <si>
    <t>005.573.712-95</t>
  </si>
  <si>
    <t>510 - ESTAGIÁRIO DE NÍVEL SUPERIOR - ENGENHARIA CIVIL</t>
  </si>
  <si>
    <t>524 - ESTAGIÁRIO DE NÍVEL SUPERIOR - TECNOLOGIA EM GESTÃO DE RECURSOS HUMANOS</t>
  </si>
  <si>
    <t>138.968-8 A</t>
  </si>
  <si>
    <t>Alex Tavares Lima</t>
  </si>
  <si>
    <t>040.443.812-16</t>
  </si>
  <si>
    <t>138.175-0 A</t>
  </si>
  <si>
    <t>Alexander Carvalho de Oliveira</t>
  </si>
  <si>
    <t>023.253.452-70</t>
  </si>
  <si>
    <t>138.483-0 A</t>
  </si>
  <si>
    <t>Alexandre da Costa Rodrigues Junior</t>
  </si>
  <si>
    <t>046.750.202-16</t>
  </si>
  <si>
    <t>525 - ESTAGIÁRIO DE NÍVEL SUPERIOR - TURISMO</t>
  </si>
  <si>
    <t>139.398-7 A</t>
  </si>
  <si>
    <t>Alice Falcão Monteiro</t>
  </si>
  <si>
    <t>703.178.162-09</t>
  </si>
  <si>
    <t>138.950-5 A</t>
  </si>
  <si>
    <t>Alice Lima Simoes</t>
  </si>
  <si>
    <t>029.618.512-46</t>
  </si>
  <si>
    <t>139.328-6 A</t>
  </si>
  <si>
    <t>Aline Vieira dos Santos</t>
  </si>
  <si>
    <t>700.996.072-04</t>
  </si>
  <si>
    <t>513 - ESTAGIÁRIO DE NÍVEL SUPERIOR - FISIOTERAPIA</t>
  </si>
  <si>
    <t>139.152-6 A</t>
  </si>
  <si>
    <t>Alziane Evelyn dos Santos Figueredo</t>
  </si>
  <si>
    <t>010.789.482-32</t>
  </si>
  <si>
    <t>139.012-0 A</t>
  </si>
  <si>
    <t>Amanda Cardoso Carneiro</t>
  </si>
  <si>
    <t>010.242.972-33</t>
  </si>
  <si>
    <t>138.851-7 A</t>
  </si>
  <si>
    <t>Amanda Lessa da Silva</t>
  </si>
  <si>
    <t>036.845.602-19</t>
  </si>
  <si>
    <t>139.204-2 A</t>
  </si>
  <si>
    <t>Amanda Mikaela Gomes de Andrade</t>
  </si>
  <si>
    <t>700.857.262-06</t>
  </si>
  <si>
    <t>138.314-0 A</t>
  </si>
  <si>
    <t>Amanda Roberta Paula de Andrade</t>
  </si>
  <si>
    <t>062.440.782-92</t>
  </si>
  <si>
    <t>138.905-0 A</t>
  </si>
  <si>
    <t>Ana Caroline de Moura Freire</t>
  </si>
  <si>
    <t>050.720.732-70</t>
  </si>
  <si>
    <t>138.892-4 A</t>
  </si>
  <si>
    <t>Ana Caroline Nunes da Silva</t>
  </si>
  <si>
    <t>772.687.092-34</t>
  </si>
  <si>
    <t>138.200-4 A</t>
  </si>
  <si>
    <t>Ana Julia Andion Silva do Carmo</t>
  </si>
  <si>
    <t>704.702.612-69</t>
  </si>
  <si>
    <t>139.213-1 A</t>
  </si>
  <si>
    <t>Ana Julia Nogueira Mendes de Sousa</t>
  </si>
  <si>
    <t>014.087.572-73</t>
  </si>
  <si>
    <t>516 - ESTAGIÁRIO DE NÍVEL SUPERIOR - LÍNGUA BRASILEIRA DE SINAIS</t>
  </si>
  <si>
    <t>522 - ESTAGIÁRIO DE NÍVEL SUPERIOR - SERVIÇO SOCIAL</t>
  </si>
  <si>
    <t>138.613-1 A</t>
  </si>
  <si>
    <t>Ana Mayla Vale de Oliveira</t>
  </si>
  <si>
    <t>700.696.912-31</t>
  </si>
  <si>
    <t>138.661-1 A</t>
  </si>
  <si>
    <t>Ana Paula da Silva Lima</t>
  </si>
  <si>
    <t>003.853.152-60</t>
  </si>
  <si>
    <t>138.674-3 A</t>
  </si>
  <si>
    <t>Ana Paula da Silva Matos</t>
  </si>
  <si>
    <t>033.248.322-33</t>
  </si>
  <si>
    <t>139.391-0 A</t>
  </si>
  <si>
    <t>Ana Paula da Silva Santos</t>
  </si>
  <si>
    <t>704.202.072-36</t>
  </si>
  <si>
    <t>512 - ESTAGIÁRIO DE NÍVEL SUPERIOR - FARMÁCIA</t>
  </si>
  <si>
    <t>138.709-0 A</t>
  </si>
  <si>
    <t>Andre da Costa Nascimento</t>
  </si>
  <si>
    <t>582.834.802-78</t>
  </si>
  <si>
    <t>138.357-4 A</t>
  </si>
  <si>
    <t>Andre Luis da Silva Nascimento</t>
  </si>
  <si>
    <t>039.032.432-99</t>
  </si>
  <si>
    <t>138.675-1 A</t>
  </si>
  <si>
    <t>Andrea dos Santos Souza</t>
  </si>
  <si>
    <t>940.737.082-87</t>
  </si>
  <si>
    <t>138.511-9 A</t>
  </si>
  <si>
    <t>Anna Julia Pinto Correia da Silva</t>
  </si>
  <si>
    <t>020.480.792-10</t>
  </si>
  <si>
    <t>138.120-2 A</t>
  </si>
  <si>
    <t>Anna Karolina Vieira Amorim</t>
  </si>
  <si>
    <t>079.476.525-46</t>
  </si>
  <si>
    <t>138.350-7 A</t>
  </si>
  <si>
    <t>Annelise Rodrigues do Nascimento</t>
  </si>
  <si>
    <t>027.704.842-73</t>
  </si>
  <si>
    <t>138.711-1 A</t>
  </si>
  <si>
    <t>Anny Caroline Silva Sales</t>
  </si>
  <si>
    <t>925.633.502-63</t>
  </si>
  <si>
    <t>138.712-0 A</t>
  </si>
  <si>
    <t>Antonia Jaqueline Vitor de Paiva</t>
  </si>
  <si>
    <t>026.110.562-00</t>
  </si>
  <si>
    <t>139.185-2 A</t>
  </si>
  <si>
    <t>Antonio Carlos da Silva Farias Juni</t>
  </si>
  <si>
    <t>001.299.182-10</t>
  </si>
  <si>
    <t>138.356-6 A</t>
  </si>
  <si>
    <t>Aphroditte Kareninna Pinto Rodrigue</t>
  </si>
  <si>
    <t>951.878.122-20</t>
  </si>
  <si>
    <t>138.678-6 A</t>
  </si>
  <si>
    <t>Arianny Soares Costa</t>
  </si>
  <si>
    <t>031.326.672-77</t>
  </si>
  <si>
    <t>138.679-4 A</t>
  </si>
  <si>
    <t>Aryanna Santos Cavalcante</t>
  </si>
  <si>
    <t>934.554.452-68</t>
  </si>
  <si>
    <t>138.637-9 A</t>
  </si>
  <si>
    <t>Ayumy de Souza Costa</t>
  </si>
  <si>
    <t>069.306.022-05</t>
  </si>
  <si>
    <t>518 - ESTAGIÁRIO DE NÍVEL SUPERIOR - ODONTOLOGIA</t>
  </si>
  <si>
    <t>138.681-6 A</t>
  </si>
  <si>
    <t>Blenda Aquino do Sacramento</t>
  </si>
  <si>
    <t>708.632.532-53</t>
  </si>
  <si>
    <t>138.197-0 A</t>
  </si>
  <si>
    <t>Brenda Cabral das Neves de Morais</t>
  </si>
  <si>
    <t>033.717.812-75</t>
  </si>
  <si>
    <t>138.127-0 A</t>
  </si>
  <si>
    <t>Bruna dos Santos Freitas</t>
  </si>
  <si>
    <t>011.625.712-17</t>
  </si>
  <si>
    <t>138.418-0 A</t>
  </si>
  <si>
    <t>Bruna Evellyn Rodrigues de Souza</t>
  </si>
  <si>
    <t>704.268.232-73</t>
  </si>
  <si>
    <t>138.369-8 A</t>
  </si>
  <si>
    <t>Bruna Souza da Fonseca</t>
  </si>
  <si>
    <t>867.518.752-15</t>
  </si>
  <si>
    <t>523 - ESTAGIÁRIO DE NÍVEL SUPERIOR - SISTEMAS DE INFORMAÇÃO</t>
  </si>
  <si>
    <t>138.126-1 A</t>
  </si>
  <si>
    <t>Bruno Augusto Souza Ramos da Silva</t>
  </si>
  <si>
    <t>023.776.922-06</t>
  </si>
  <si>
    <t>138.370-1 A</t>
  </si>
  <si>
    <t>Bruno Lima dos Santos</t>
  </si>
  <si>
    <t>069.653.712-50</t>
  </si>
  <si>
    <t>138.595-0 A</t>
  </si>
  <si>
    <t>Bruno Mota da Conceição</t>
  </si>
  <si>
    <t>033.146.042-46</t>
  </si>
  <si>
    <t>138.971-8 A</t>
  </si>
  <si>
    <t>Caio Cesar Martins de Souza</t>
  </si>
  <si>
    <t>032.240.192-55</t>
  </si>
  <si>
    <t>139.225-5 A</t>
  </si>
  <si>
    <t>Caio Silva E Silva</t>
  </si>
  <si>
    <t>704.082.812-00</t>
  </si>
  <si>
    <t>138.714-6 A</t>
  </si>
  <si>
    <t>Carla Carolina da Costa Matos</t>
  </si>
  <si>
    <t>027.150.722-52</t>
  </si>
  <si>
    <t>138.836-3 A</t>
  </si>
  <si>
    <t>Carla Samara Castro Medeiros</t>
  </si>
  <si>
    <t>776.654.902-63</t>
  </si>
  <si>
    <t>139.331-6 A</t>
  </si>
  <si>
    <t>Carlos Eduardo Santos Liborio</t>
  </si>
  <si>
    <t>703.664.092-80</t>
  </si>
  <si>
    <t>138.682-4 A</t>
  </si>
  <si>
    <t>Carmem Esther Gomes Farias</t>
  </si>
  <si>
    <t>036.309.532-20</t>
  </si>
  <si>
    <t>138.169-5 A</t>
  </si>
  <si>
    <t>Caroline de Oliveira Ramos</t>
  </si>
  <si>
    <t>032.475.642-92</t>
  </si>
  <si>
    <t>138.372-8 A</t>
  </si>
  <si>
    <t>Cindy Gabrielle Martins Monteiro</t>
  </si>
  <si>
    <t>705.243.662-09</t>
  </si>
  <si>
    <t>139.228-0 A</t>
  </si>
  <si>
    <t>Claudiane Nunes Carvalho</t>
  </si>
  <si>
    <t>876.188.692-00</t>
  </si>
  <si>
    <t>139.389-8 A</t>
  </si>
  <si>
    <t>Clicia da Silva Oliveira</t>
  </si>
  <si>
    <t>037.485.632-05</t>
  </si>
  <si>
    <t>138.177-6 A</t>
  </si>
  <si>
    <t>Cristina da Silva Barros</t>
  </si>
  <si>
    <t>049.748.382-37</t>
  </si>
  <si>
    <t>138.165-2 A</t>
  </si>
  <si>
    <t>Davi Lohan Araujo da Silva Bezerra</t>
  </si>
  <si>
    <t>054.926.122-20</t>
  </si>
  <si>
    <t>138.150-4 A</t>
  </si>
  <si>
    <t>Davi Lopes Magalhaes</t>
  </si>
  <si>
    <t>052.764.722-54</t>
  </si>
  <si>
    <t>139.394-4 A</t>
  </si>
  <si>
    <t>David Tarcyo Castro da Silva</t>
  </si>
  <si>
    <t>069.340.512-03</t>
  </si>
  <si>
    <t>138.625-5 A</t>
  </si>
  <si>
    <t>Dayvison Farias de Carvalho</t>
  </si>
  <si>
    <t>835.708.612-87</t>
  </si>
  <si>
    <t>138.724-3 A</t>
  </si>
  <si>
    <t>Deborah Cristina Marinho Batista</t>
  </si>
  <si>
    <t>703.307.642-84</t>
  </si>
  <si>
    <t>138.167-9 A</t>
  </si>
  <si>
    <t>Deborah Lais de Oliveira Barreto</t>
  </si>
  <si>
    <t>700.770.932-08</t>
  </si>
  <si>
    <t>138.144-0 A</t>
  </si>
  <si>
    <t>Diego Souza da Rocha</t>
  </si>
  <si>
    <t>031.921.142-82</t>
  </si>
  <si>
    <t>138.688-3 A</t>
  </si>
  <si>
    <t>Diego Souza de Lima</t>
  </si>
  <si>
    <t>029.746.592-92</t>
  </si>
  <si>
    <t>099.509-6 B</t>
  </si>
  <si>
    <t>Dinny Julie dos Santos Lopes</t>
  </si>
  <si>
    <t>711.489.572-00</t>
  </si>
  <si>
    <t>138.624-7 A</t>
  </si>
  <si>
    <t>Edinaldo Barbosa de Oliveira</t>
  </si>
  <si>
    <t>028.012.902-54</t>
  </si>
  <si>
    <t>139.234-4 A</t>
  </si>
  <si>
    <t>Eduardo Pereira da Costa</t>
  </si>
  <si>
    <t>702.616.702-20</t>
  </si>
  <si>
    <t>138.691-3 A</t>
  </si>
  <si>
    <t>Elaine Oliveira David</t>
  </si>
  <si>
    <t>052.161.837-10</t>
  </si>
  <si>
    <t>138.573-9 A</t>
  </si>
  <si>
    <t>Elielson da Silva Barbosa</t>
  </si>
  <si>
    <t>045.709.732-99</t>
  </si>
  <si>
    <t>138.940-8 A</t>
  </si>
  <si>
    <t>Eliza Lira de Oliveira</t>
  </si>
  <si>
    <t>063.155.512-97</t>
  </si>
  <si>
    <t>138.159-8 A</t>
  </si>
  <si>
    <t>Emanuelly da Silva Martins</t>
  </si>
  <si>
    <t>704.570.312-04</t>
  </si>
  <si>
    <t>139.405-3 A</t>
  </si>
  <si>
    <t>Emanuelly Keiko Carvalho dos Santos</t>
  </si>
  <si>
    <t>014.776.042-94</t>
  </si>
  <si>
    <t>138.400-7 A</t>
  </si>
  <si>
    <t>Emerson Marques Moreira</t>
  </si>
  <si>
    <t>051.180.532-26</t>
  </si>
  <si>
    <t>139.168-2 A</t>
  </si>
  <si>
    <t>Emerson Soares de Castro</t>
  </si>
  <si>
    <t>016.341.522-63</t>
  </si>
  <si>
    <t>138.523-2 A</t>
  </si>
  <si>
    <t>Emilly Lie Campos Otani</t>
  </si>
  <si>
    <t>048.749.562-46</t>
  </si>
  <si>
    <t>138.139-3 A</t>
  </si>
  <si>
    <t>Emily da Silva Martins</t>
  </si>
  <si>
    <t>702.663.712-64</t>
  </si>
  <si>
    <t>138.374-4 A</t>
  </si>
  <si>
    <t>Emily Tamires dos Santos Cordeiro</t>
  </si>
  <si>
    <t>706.152.562-28</t>
  </si>
  <si>
    <t>138.289-6 A</t>
  </si>
  <si>
    <t>Endriw Fillipe Correa Nascimento</t>
  </si>
  <si>
    <t>038.207.832-29</t>
  </si>
  <si>
    <t>138.141-5 A</t>
  </si>
  <si>
    <t>Entony Matheus Ferreira do Nascimen</t>
  </si>
  <si>
    <t>060.271.222-00</t>
  </si>
  <si>
    <t>138.459-7 A</t>
  </si>
  <si>
    <t>Enzo Gabriel Souza Gonçalves</t>
  </si>
  <si>
    <t>032.030.882-07</t>
  </si>
  <si>
    <t>138.375-2 A</t>
  </si>
  <si>
    <t>Erick Brasil Lopes</t>
  </si>
  <si>
    <t>034.046.822-03</t>
  </si>
  <si>
    <t>138.146-6 A</t>
  </si>
  <si>
    <t>Erick Henrique Oliveira Galvao</t>
  </si>
  <si>
    <t>071.481.542-00</t>
  </si>
  <si>
    <t>139.240-9 A</t>
  </si>
  <si>
    <t>Esmeralda Sa da Silva</t>
  </si>
  <si>
    <t>703.070.222-00</t>
  </si>
  <si>
    <t>138.666-2 A</t>
  </si>
  <si>
    <t>Ester Lorene Mendonca de Carvalho</t>
  </si>
  <si>
    <t>019.743.682-03</t>
  </si>
  <si>
    <t>514 - ESTAGIÁRIO DE NÍVEL SUPERIOR - JORNALISMO</t>
  </si>
  <si>
    <t>138.855-0 A</t>
  </si>
  <si>
    <t>Farid Ziyadin Sakeb Omar</t>
  </si>
  <si>
    <t>703.578.732-11</t>
  </si>
  <si>
    <t>138.124-5 A</t>
  </si>
  <si>
    <t>Felipe Cunha de Souza</t>
  </si>
  <si>
    <t>033.834.722-48</t>
  </si>
  <si>
    <t>138.132-6 A</t>
  </si>
  <si>
    <t>Fernanda Andrade Dantas</t>
  </si>
  <si>
    <t>025.026.022-03</t>
  </si>
  <si>
    <t>138.660-3 A</t>
  </si>
  <si>
    <t>Fernanda Araujo Vieira</t>
  </si>
  <si>
    <t>016.015.232-11</t>
  </si>
  <si>
    <t>139.193-3 A</t>
  </si>
  <si>
    <t>Fernanda Bezerra InÁcio</t>
  </si>
  <si>
    <t>039.256.192-16</t>
  </si>
  <si>
    <t>138.156-3 A</t>
  </si>
  <si>
    <t>Fernanda Pereira Braga</t>
  </si>
  <si>
    <t>012.229.762-85</t>
  </si>
  <si>
    <t>138.486-4 A</t>
  </si>
  <si>
    <t>Flavio Mattos Soares</t>
  </si>
  <si>
    <t>705.936.852-37</t>
  </si>
  <si>
    <t>138.698-0 A</t>
  </si>
  <si>
    <t>Francinara Oliveira Gomes</t>
  </si>
  <si>
    <t>004.858.342-19</t>
  </si>
  <si>
    <t>139.474-6 A</t>
  </si>
  <si>
    <t>Francisco Vitor Andrade de Franca</t>
  </si>
  <si>
    <t>039.135.142-79</t>
  </si>
  <si>
    <t>139.018-0 A</t>
  </si>
  <si>
    <t>Gabriel Araujo de Amorim</t>
  </si>
  <si>
    <t>702.369.232-00</t>
  </si>
  <si>
    <t>139.197-6 A</t>
  </si>
  <si>
    <t>Gabriel da Silva Guedes</t>
  </si>
  <si>
    <t>059.443.222-76</t>
  </si>
  <si>
    <t>138.525-9 A</t>
  </si>
  <si>
    <t>Gabriel Miranda Monteiro</t>
  </si>
  <si>
    <t>028.802.272-67</t>
  </si>
  <si>
    <t>138.377-9 A</t>
  </si>
  <si>
    <t>Gabriel Rian da Silva Braga</t>
  </si>
  <si>
    <t>071.444.722-67</t>
  </si>
  <si>
    <t>138.862-2 A</t>
  </si>
  <si>
    <t>Gabriela Santos Figueiredo</t>
  </si>
  <si>
    <t>040.215.262-00</t>
  </si>
  <si>
    <t>138.423-6 A</t>
  </si>
  <si>
    <t>Gabrielle Hellen de Almeida Guimara</t>
  </si>
  <si>
    <t>032.068.442-31</t>
  </si>
  <si>
    <t>139.324-3 A</t>
  </si>
  <si>
    <t>Gabrielly Andrade de Matos</t>
  </si>
  <si>
    <t>053.016.152-46</t>
  </si>
  <si>
    <t>139.330-8 A</t>
  </si>
  <si>
    <t>Geimely Emanuele da Costa Campos</t>
  </si>
  <si>
    <t>069.377.392-81</t>
  </si>
  <si>
    <t>138.378-7 A</t>
  </si>
  <si>
    <t>Geraldo Luiz dos Reis Brasil Junior</t>
  </si>
  <si>
    <t>056.087.872-93</t>
  </si>
  <si>
    <t>138.492-9 A</t>
  </si>
  <si>
    <t>Giovana dos Santos Trindade</t>
  </si>
  <si>
    <t>033.408.922-02</t>
  </si>
  <si>
    <t>138.151-2 A</t>
  </si>
  <si>
    <t>Giovane Lucas Fonseca Dias</t>
  </si>
  <si>
    <t>703.477.592-38</t>
  </si>
  <si>
    <t>138.148-2 A</t>
  </si>
  <si>
    <t>Giovanna de Souza Brito</t>
  </si>
  <si>
    <t>704.063.762-63</t>
  </si>
  <si>
    <t>138.717-0 A</t>
  </si>
  <si>
    <t>Girlene Fonseca</t>
  </si>
  <si>
    <t>789.389.882-87</t>
  </si>
  <si>
    <t>517 - ESTAGIÁRIO DE NÍVEL SUPERIOR - NUTRIÇÃO</t>
  </si>
  <si>
    <t>138.718-9 A</t>
  </si>
  <si>
    <t>Gizele Bitar Monteiro</t>
  </si>
  <si>
    <t>524.955.072-04</t>
  </si>
  <si>
    <t>138.130-0 A</t>
  </si>
  <si>
    <t>Grasielle Silva Modesto</t>
  </si>
  <si>
    <t>703.613.702-96</t>
  </si>
  <si>
    <t>139.208-5 A</t>
  </si>
  <si>
    <t>Grazielle Leticia Dias da Silva</t>
  </si>
  <si>
    <t>076.174.272-71</t>
  </si>
  <si>
    <t>138.143-1 A</t>
  </si>
  <si>
    <t>Guilherme Araujo Pacheco</t>
  </si>
  <si>
    <t>703.705.742-81</t>
  </si>
  <si>
    <t>138.288-8 A</t>
  </si>
  <si>
    <t>Guilherme Pinho Bejamim</t>
  </si>
  <si>
    <t>041.088.392-18</t>
  </si>
  <si>
    <t>138.342-6 A</t>
  </si>
  <si>
    <t>Gunnar Guerreiro dos Santos</t>
  </si>
  <si>
    <t>028.340.042-00</t>
  </si>
  <si>
    <t>138.527-5 A</t>
  </si>
  <si>
    <t>Hannah Beatriz Barnabe Belem</t>
  </si>
  <si>
    <t>019.244.702-50</t>
  </si>
  <si>
    <t>138.508-9 A</t>
  </si>
  <si>
    <t>Heloisa Damasceno Franco</t>
  </si>
  <si>
    <t>035.654.182-73</t>
  </si>
  <si>
    <t>138.379-5 A</t>
  </si>
  <si>
    <t>Hideane Kellen da Silva Pereira</t>
  </si>
  <si>
    <t>057.074.442-38</t>
  </si>
  <si>
    <t>138.963-7 A</t>
  </si>
  <si>
    <t>Iandrielly de Lima Arevalo</t>
  </si>
  <si>
    <t>037.469.162-24</t>
  </si>
  <si>
    <t>138.429-5 A</t>
  </si>
  <si>
    <t>Icaro Hakim Auzier Portilho</t>
  </si>
  <si>
    <t>008.416.632-03</t>
  </si>
  <si>
    <t>139.211-5 A</t>
  </si>
  <si>
    <t>Ingrid Luisa Carvalho Campinas</t>
  </si>
  <si>
    <t>056.846.222-08</t>
  </si>
  <si>
    <t>138.330-2 A</t>
  </si>
  <si>
    <t>Isaac dos Santos Almeida</t>
  </si>
  <si>
    <t>036.018.992-05</t>
  </si>
  <si>
    <t>138.138-5 A</t>
  </si>
  <si>
    <t>Isabel Jennings Dias</t>
  </si>
  <si>
    <t>010.912.032-96</t>
  </si>
  <si>
    <t>138.137-7 A</t>
  </si>
  <si>
    <t>Isabel Oranje Fernandes</t>
  </si>
  <si>
    <t>700.734.582-44</t>
  </si>
  <si>
    <t>138.142-3 A</t>
  </si>
  <si>
    <t>Isabella Carvalho da Silva</t>
  </si>
  <si>
    <t>026.413.232-73</t>
  </si>
  <si>
    <t>138.438-4 A</t>
  </si>
  <si>
    <t>Isabelle Ferreira Soares</t>
  </si>
  <si>
    <t>026.484.752-06</t>
  </si>
  <si>
    <t>138.118-0 A</t>
  </si>
  <si>
    <t>Isabelle Gomes da Cunha</t>
  </si>
  <si>
    <t>702.506.892-60</t>
  </si>
  <si>
    <t>138.343-4 A</t>
  </si>
  <si>
    <t>Isabelle Pereira Cruz</t>
  </si>
  <si>
    <t>705.479.342-03</t>
  </si>
  <si>
    <t>138.134-2 A</t>
  </si>
  <si>
    <t>Ismael da Mota Vieira</t>
  </si>
  <si>
    <t>704.978.022-79</t>
  </si>
  <si>
    <t>138.837-1 A</t>
  </si>
  <si>
    <t>Israel Alencar Tribuzy</t>
  </si>
  <si>
    <t>023.090.702-46</t>
  </si>
  <si>
    <t>138.296-9 A</t>
  </si>
  <si>
    <t>Italo VinÍcius Brilhante Jacome</t>
  </si>
  <si>
    <t>016.367.852-98</t>
  </si>
  <si>
    <t>138.576-3 A</t>
  </si>
  <si>
    <t>Jacob Pereira de Assis Xavier</t>
  </si>
  <si>
    <t>015.947.222-93</t>
  </si>
  <si>
    <t>138.323-0 A</t>
  </si>
  <si>
    <t>Jander Liborio Silva Nunes</t>
  </si>
  <si>
    <t>023.092.522-71</t>
  </si>
  <si>
    <t>139.451-7 A</t>
  </si>
  <si>
    <t>Janderson Marinho Pereira</t>
  </si>
  <si>
    <t>990.828.612-91</t>
  </si>
  <si>
    <t>138.443-0 A</t>
  </si>
  <si>
    <t>Jane Lima Serrao</t>
  </si>
  <si>
    <t>595.147.102-82</t>
  </si>
  <si>
    <t>138.446-5 A</t>
  </si>
  <si>
    <t>Jennifer Patricia Caldas Ferreira</t>
  </si>
  <si>
    <t>009.053.512-07</t>
  </si>
  <si>
    <t>139.216-6 A</t>
  </si>
  <si>
    <t>046.248.652-43</t>
  </si>
  <si>
    <t>138.895-9 A</t>
  </si>
  <si>
    <t>Jessiane da Silva Lopes</t>
  </si>
  <si>
    <t>014.713.112-01</t>
  </si>
  <si>
    <t>138.381-7 A</t>
  </si>
  <si>
    <t>Jessica Nathalli Victor Loureiro</t>
  </si>
  <si>
    <t>027.281.532-21</t>
  </si>
  <si>
    <t>138.736-7 A</t>
  </si>
  <si>
    <t>Joanna Karolinne Mota de Oliveira</t>
  </si>
  <si>
    <t>009.844.332-10</t>
  </si>
  <si>
    <t>138.382-5 A</t>
  </si>
  <si>
    <t>Joao Victor de Almeida Santos</t>
  </si>
  <si>
    <t>706.260.202-71</t>
  </si>
  <si>
    <t>139.396-0 A</t>
  </si>
  <si>
    <t>Joao Victor Lima Ramos</t>
  </si>
  <si>
    <t>073.361.072-22</t>
  </si>
  <si>
    <t>138.394-9 A</t>
  </si>
  <si>
    <t>Joao Victor Muniz Silvestre</t>
  </si>
  <si>
    <t>053.321.652-42</t>
  </si>
  <si>
    <t>138.976-9 A</t>
  </si>
  <si>
    <t>Joao Vitor Ayres da Silva</t>
  </si>
  <si>
    <t>015.918.722-27</t>
  </si>
  <si>
    <t>139.021-0 A</t>
  </si>
  <si>
    <t>Joicynilde Freitas Boneth</t>
  </si>
  <si>
    <t>011.484.622-79</t>
  </si>
  <si>
    <t>138.467-8 A</t>
  </si>
  <si>
    <t>Jonh Wendeo Costa Nascimento</t>
  </si>
  <si>
    <t>704.655.592-39</t>
  </si>
  <si>
    <t>138.334-5 A</t>
  </si>
  <si>
    <t>Jorge Pablo de Almeida Frota</t>
  </si>
  <si>
    <t>037.782.022-94</t>
  </si>
  <si>
    <t>138.529-1 A</t>
  </si>
  <si>
    <t>JosÉ Henrique Ferreira da Silva</t>
  </si>
  <si>
    <t>015.278.242-76</t>
  </si>
  <si>
    <t>139.257-3 A</t>
  </si>
  <si>
    <t>Jose Wilson Ferreira da Purificacao</t>
  </si>
  <si>
    <t>704.125.912-94</t>
  </si>
  <si>
    <t>138.451-1 A</t>
  </si>
  <si>
    <t>Josiele Souza dos Reis</t>
  </si>
  <si>
    <t>055.236.882-23</t>
  </si>
  <si>
    <t>138.402-3 A</t>
  </si>
  <si>
    <t>Julia Lima do Nascimento</t>
  </si>
  <si>
    <t>067.035.112-17</t>
  </si>
  <si>
    <t>138.948-3 A</t>
  </si>
  <si>
    <t>Julia Souza Lopes</t>
  </si>
  <si>
    <t>703.456.092-71</t>
  </si>
  <si>
    <t>138.405-8 A</t>
  </si>
  <si>
    <t>Juliana Gonçalves de Souza</t>
  </si>
  <si>
    <t>704.685.462-94</t>
  </si>
  <si>
    <t>139.220-4 A</t>
  </si>
  <si>
    <t>Julio Cesar Silva dos Santos</t>
  </si>
  <si>
    <t>501.026.418-89</t>
  </si>
  <si>
    <t>138.152-0 A</t>
  </si>
  <si>
    <t>Julyanne Lima Moraes</t>
  </si>
  <si>
    <t>038.367.372-05</t>
  </si>
  <si>
    <t>138.745-6 A</t>
  </si>
  <si>
    <t>Kaike Ribas da Silva Maciel</t>
  </si>
  <si>
    <t>702.124.042-29</t>
  </si>
  <si>
    <t>138.168-7 A</t>
  </si>
  <si>
    <t>Kamilly de Souza Costa</t>
  </si>
  <si>
    <t>064.623.022-08</t>
  </si>
  <si>
    <t>139.222-0 A</t>
  </si>
  <si>
    <t>Kamily Nascimento Cardoso</t>
  </si>
  <si>
    <t>005.473.632-30</t>
  </si>
  <si>
    <t>138.413-9 A</t>
  </si>
  <si>
    <t>Karen Miho Higashioka</t>
  </si>
  <si>
    <t>020.491.892-81</t>
  </si>
  <si>
    <t>138.751-0 A</t>
  </si>
  <si>
    <t>Karina Assis de Souza</t>
  </si>
  <si>
    <t>026.031.342-48</t>
  </si>
  <si>
    <t>138.603-4 A</t>
  </si>
  <si>
    <t>Karolaine Barauna Marques</t>
  </si>
  <si>
    <t>039.835.252-61</t>
  </si>
  <si>
    <t>138.880-0 A</t>
  </si>
  <si>
    <t>Kellen Caroliny da Silva Nunes</t>
  </si>
  <si>
    <t>015.054.332-82</t>
  </si>
  <si>
    <t>138.562-3 A</t>
  </si>
  <si>
    <t>Lais Maria da Silva Gama</t>
  </si>
  <si>
    <t>037.107.102-00</t>
  </si>
  <si>
    <t>138.420-1 A</t>
  </si>
  <si>
    <t>Laise Santos de Lima Vasquez</t>
  </si>
  <si>
    <t>981.035.982-91</t>
  </si>
  <si>
    <t>139.229-8 A</t>
  </si>
  <si>
    <t>Lanna Amanda Assunção Cardoso</t>
  </si>
  <si>
    <t>046.340.562-59</t>
  </si>
  <si>
    <t>138.385-0 A</t>
  </si>
  <si>
    <t>Lara Lina da Costa Freitas</t>
  </si>
  <si>
    <t>084.645.303-74</t>
  </si>
  <si>
    <t>139.223-9 A</t>
  </si>
  <si>
    <t>Larissa Almeida Romaina</t>
  </si>
  <si>
    <t>058.382.092-16</t>
  </si>
  <si>
    <t>138.530-5 A</t>
  </si>
  <si>
    <t>Larissa Simoes de Lima</t>
  </si>
  <si>
    <t>034.416.352-05</t>
  </si>
  <si>
    <t>138.186-5 A</t>
  </si>
  <si>
    <t>Leandro Diego Silva da Silva</t>
  </si>
  <si>
    <t>032.479.992-64</t>
  </si>
  <si>
    <t>138.437-6 A</t>
  </si>
  <si>
    <t>Leandro Guimaraes Ribeiro</t>
  </si>
  <si>
    <t>027.854.082-17</t>
  </si>
  <si>
    <t>138.348-5 A</t>
  </si>
  <si>
    <t>Leandro Mota Ferreira</t>
  </si>
  <si>
    <t>703.528.542-35</t>
  </si>
  <si>
    <t>139.449-5 A</t>
  </si>
  <si>
    <t>Lehi da Silva Said</t>
  </si>
  <si>
    <t>989.933.992-04</t>
  </si>
  <si>
    <t>138.349-3 A</t>
  </si>
  <si>
    <t>Leticia de Almeida Costa</t>
  </si>
  <si>
    <t>073.782.812-98</t>
  </si>
  <si>
    <t>138.170-9 A</t>
  </si>
  <si>
    <t>Leticia Santana da Silva</t>
  </si>
  <si>
    <t>010.330.642-03</t>
  </si>
  <si>
    <t>139.409-6 A</t>
  </si>
  <si>
    <t>Leyslem Perola Gomes Martins</t>
  </si>
  <si>
    <t>706.253.502-86</t>
  </si>
  <si>
    <t>138.131-8 A</t>
  </si>
  <si>
    <t>Lia de Macedo Gonçalves Albuquerque</t>
  </si>
  <si>
    <t>039.658.762-36</t>
  </si>
  <si>
    <t>138.890-8 A</t>
  </si>
  <si>
    <t>Lidiane Felix da Silva Nascimento</t>
  </si>
  <si>
    <t>000.253.792-32</t>
  </si>
  <si>
    <t>138.767-7 A</t>
  </si>
  <si>
    <t>Lorena Nayara Azevedo da Silva</t>
  </si>
  <si>
    <t>931.288.512-04</t>
  </si>
  <si>
    <t>138.201-2 A</t>
  </si>
  <si>
    <t>Luan de Deus Benfica Bandeira</t>
  </si>
  <si>
    <t>704.011.302-31</t>
  </si>
  <si>
    <t>139.241-7 A</t>
  </si>
  <si>
    <t>Luan Henrique Viana Figueiredo</t>
  </si>
  <si>
    <t>061.645.042-79</t>
  </si>
  <si>
    <t>138.487-2 A</t>
  </si>
  <si>
    <t>Luana dos Santos Lima</t>
  </si>
  <si>
    <t>013.473.122-00</t>
  </si>
  <si>
    <t>138.442-2 A</t>
  </si>
  <si>
    <t>Lucas Ferreira de Oliveira</t>
  </si>
  <si>
    <t>023.307.212-85</t>
  </si>
  <si>
    <t>138.202-0 A</t>
  </si>
  <si>
    <t>Lucas Mota dos Santos</t>
  </si>
  <si>
    <t>058.981.582-27</t>
  </si>
  <si>
    <t>138.775-8 A</t>
  </si>
  <si>
    <t>Luis Claudio Figueiredo da Silva</t>
  </si>
  <si>
    <t>701.298.882-73</t>
  </si>
  <si>
    <t>138.390-6 A</t>
  </si>
  <si>
    <t>Luis Filipe Barros de Carvalho</t>
  </si>
  <si>
    <t>022.266.472-01</t>
  </si>
  <si>
    <t>138.622-0 A</t>
  </si>
  <si>
    <t>Luiz Henrique dos Reis Feitosa</t>
  </si>
  <si>
    <t>008.992.022-84</t>
  </si>
  <si>
    <t>138.199-7 A</t>
  </si>
  <si>
    <t>Luiz Vieira Carneiro Neto</t>
  </si>
  <si>
    <t>071.117.522-52</t>
  </si>
  <si>
    <t>138.741-3 A</t>
  </si>
  <si>
    <t>Luiza Carla Queiroz Iannuzzi</t>
  </si>
  <si>
    <t>032.607.142-35</t>
  </si>
  <si>
    <t>138.447-3 A</t>
  </si>
  <si>
    <t>Lunna Beatriz Coelho dos Santos</t>
  </si>
  <si>
    <t>700.802.062-71</t>
  </si>
  <si>
    <t>139.247-6 A</t>
  </si>
  <si>
    <t>Manoel Elidio de Almeida Sobrinho N</t>
  </si>
  <si>
    <t>042.734.252-03</t>
  </si>
  <si>
    <t>138.449-0 A</t>
  </si>
  <si>
    <t>Marcelo Adriano Fernandes Monteiro</t>
  </si>
  <si>
    <t>046.032.052-10</t>
  </si>
  <si>
    <t>138.195-4 A</t>
  </si>
  <si>
    <t>Marcio Leandro Lima de Almeida</t>
  </si>
  <si>
    <t>057.487.862-90</t>
  </si>
  <si>
    <t>138.182-2 A</t>
  </si>
  <si>
    <t>Marco AntÔnio dos Santos Vieira</t>
  </si>
  <si>
    <t>018.244.342-60</t>
  </si>
  <si>
    <t>138.956-4 A</t>
  </si>
  <si>
    <t>Marcos da Costa Praia</t>
  </si>
  <si>
    <t>066.812.662-07</t>
  </si>
  <si>
    <t>138.748-0 A</t>
  </si>
  <si>
    <t>Maria Cristina Nunes da Silva</t>
  </si>
  <si>
    <t>230.489.722-34</t>
  </si>
  <si>
    <t>138.776-6 A</t>
  </si>
  <si>
    <t>Maria Elida Mota Saraiva</t>
  </si>
  <si>
    <t>344.254.382-72</t>
  </si>
  <si>
    <t>138.867-3 A</t>
  </si>
  <si>
    <t>Maria Hamilly Andrade da Silva</t>
  </si>
  <si>
    <t>701.658.962-56</t>
  </si>
  <si>
    <t>138.470-8 A</t>
  </si>
  <si>
    <t>Maria Mercedes da Silva Moura</t>
  </si>
  <si>
    <t>030.093.822-51</t>
  </si>
  <si>
    <t>138.753-7 A</t>
  </si>
  <si>
    <t>Mariana Dantas Souza</t>
  </si>
  <si>
    <t>015.782.442-00</t>
  </si>
  <si>
    <t>138.756-1 A</t>
  </si>
  <si>
    <t>Mariane de Carvalho Dantas</t>
  </si>
  <si>
    <t>703.093.592-60</t>
  </si>
  <si>
    <t>138.840-1 A</t>
  </si>
  <si>
    <t>Mario Leonardo Paulain Pereira de C</t>
  </si>
  <si>
    <t>028.726.882-93</t>
  </si>
  <si>
    <t>Mariucha Loureira Sicsu</t>
  </si>
  <si>
    <t>138.763-4 A</t>
  </si>
  <si>
    <t>Mateus de Souza Lima</t>
  </si>
  <si>
    <t>028.601.682-65</t>
  </si>
  <si>
    <t>138.915-7 A</t>
  </si>
  <si>
    <t>Matheus da Silva Ermelindo</t>
  </si>
  <si>
    <t>030.634.312-65</t>
  </si>
  <si>
    <t>138.128-8 A</t>
  </si>
  <si>
    <t>Matheus Farias de Oliveira</t>
  </si>
  <si>
    <t>054.456.152-00</t>
  </si>
  <si>
    <t>139.133-0 A</t>
  </si>
  <si>
    <t>Matheus Vinces Torrinha Bentes</t>
  </si>
  <si>
    <t>023.074.322-64</t>
  </si>
  <si>
    <t>138.355-8 A</t>
  </si>
  <si>
    <t>Mayane Rebeca Maia Carmona</t>
  </si>
  <si>
    <t>023.334.042-48</t>
  </si>
  <si>
    <t>138.516-0 A</t>
  </si>
  <si>
    <t>Mayra Ingrid de Souza Matos</t>
  </si>
  <si>
    <t>015.934.342-94</t>
  </si>
  <si>
    <t>138.488-0 A</t>
  </si>
  <si>
    <t>Meyck Brenol Gato Paz</t>
  </si>
  <si>
    <t>700.833.952-61</t>
  </si>
  <si>
    <t>138.876-2 A</t>
  </si>
  <si>
    <t>Milena do Rosario Lima</t>
  </si>
  <si>
    <t>920.392.512-00</t>
  </si>
  <si>
    <t>139.260-3 A</t>
  </si>
  <si>
    <t>Mirlen Vitoria Rodrigues Prisco</t>
  </si>
  <si>
    <t>046.720.252-41</t>
  </si>
  <si>
    <t>138.193-8 A</t>
  </si>
  <si>
    <t>Moises Oliveira Godim</t>
  </si>
  <si>
    <t>705.012.492-30</t>
  </si>
  <si>
    <t>138.766-9 A</t>
  </si>
  <si>
    <t>Monik Chrystine Porto de Araujo</t>
  </si>
  <si>
    <t>973.433.742-49</t>
  </si>
  <si>
    <t>138.361-2 A</t>
  </si>
  <si>
    <t>Nagisa Regis Brandao</t>
  </si>
  <si>
    <t>965.478.202-20</t>
  </si>
  <si>
    <t>138.129-6 A</t>
  </si>
  <si>
    <t>Narliane Silva dos Santos</t>
  </si>
  <si>
    <t>027.754.642-70</t>
  </si>
  <si>
    <t>139.262-0 A</t>
  </si>
  <si>
    <t>Nayandra Gabrielle Bessa de Moraes</t>
  </si>
  <si>
    <t>043.938.762-02</t>
  </si>
  <si>
    <t>138.154-7 A</t>
  </si>
  <si>
    <t>Nicholas Victor Bastos Siqueira</t>
  </si>
  <si>
    <t>033.691.002-90</t>
  </si>
  <si>
    <t>138.328-0 A</t>
  </si>
  <si>
    <t>Nickson Kley Goncalves da Silva</t>
  </si>
  <si>
    <t>034.374.442-20</t>
  </si>
  <si>
    <t>138.362-0 A</t>
  </si>
  <si>
    <t>Nicole Souza Machado Rondon</t>
  </si>
  <si>
    <t>016.723.332-70</t>
  </si>
  <si>
    <t>138.194-6 A</t>
  </si>
  <si>
    <t>Nivea Gabriely Simoes do Nascimento</t>
  </si>
  <si>
    <t>058.296.682-54</t>
  </si>
  <si>
    <t>138.474-0 A</t>
  </si>
  <si>
    <t>Orleilson dos Santos</t>
  </si>
  <si>
    <t>069.616.872-37</t>
  </si>
  <si>
    <t>138.883-5 A</t>
  </si>
  <si>
    <t>Paula Gabriele de Souza Ferezin</t>
  </si>
  <si>
    <t>013.931.712-06</t>
  </si>
  <si>
    <t>139.160-7 A</t>
  </si>
  <si>
    <t>Paulo Afonso Cabral Bezerra</t>
  </si>
  <si>
    <t>036.625.812-56</t>
  </si>
  <si>
    <t>139.267-0 A</t>
  </si>
  <si>
    <t>Paulo Henrique Medeiros Guerreiro</t>
  </si>
  <si>
    <t>937.206.882-91</t>
  </si>
  <si>
    <t>139.274-3 A</t>
  </si>
  <si>
    <t>Pedro Lucas Maciel de Sousa</t>
  </si>
  <si>
    <t>039.201.402-57</t>
  </si>
  <si>
    <t>138.623-9 A</t>
  </si>
  <si>
    <t>Priscila Amorim Weecks Fernandes</t>
  </si>
  <si>
    <t>025.468.352-54</t>
  </si>
  <si>
    <t>138.930-0 A</t>
  </si>
  <si>
    <t>Priscilla Oliveira da Silva</t>
  </si>
  <si>
    <t>016.607.432-22</t>
  </si>
  <si>
    <t>139.417-7 A</t>
  </si>
  <si>
    <t>058.197.652-57</t>
  </si>
  <si>
    <t>138.700-6 A</t>
  </si>
  <si>
    <t>Raissa Pacifico Gomes</t>
  </si>
  <si>
    <t>010.693.182-21</t>
  </si>
  <si>
    <t>138.638-7 A</t>
  </si>
  <si>
    <t>Raissa Sampaio Cutrim</t>
  </si>
  <si>
    <t>011.181.332-85</t>
  </si>
  <si>
    <t>139.142-9 A</t>
  </si>
  <si>
    <t>Raphaela de Souza Vieira</t>
  </si>
  <si>
    <t>702.825.692-86</t>
  </si>
  <si>
    <t>138.322-1 A</t>
  </si>
  <si>
    <t>Raquel Patricio de Araujo</t>
  </si>
  <si>
    <t>021.377.842-46</t>
  </si>
  <si>
    <t>138.123-7 A</t>
  </si>
  <si>
    <t>Rayane Caroline de Azevedo Filgueir</t>
  </si>
  <si>
    <t>033.549.452-81</t>
  </si>
  <si>
    <t>139.266-2 A</t>
  </si>
  <si>
    <t>Rayane Victoria Neves Silva</t>
  </si>
  <si>
    <t>058.925.672-65</t>
  </si>
  <si>
    <t>138.962-9 A</t>
  </si>
  <si>
    <t>Rayanne da Silva Melo</t>
  </si>
  <si>
    <t>704.134.502-52</t>
  </si>
  <si>
    <t>139.030-9 A</t>
  </si>
  <si>
    <t>Rayrah Alencar Aguiar</t>
  </si>
  <si>
    <t>700.629.232-85</t>
  </si>
  <si>
    <t>138.919-0 A</t>
  </si>
  <si>
    <t>Rebeca Brandao de Souza</t>
  </si>
  <si>
    <t>701.785.532-98</t>
  </si>
  <si>
    <t>138.320-5 A</t>
  </si>
  <si>
    <t>Renan Pereira Souza</t>
  </si>
  <si>
    <t>950.335.802-72</t>
  </si>
  <si>
    <t>139.264-6 A</t>
  </si>
  <si>
    <t>Rhayssa da Fonseca Gomes</t>
  </si>
  <si>
    <t>700.739.672-03</t>
  </si>
  <si>
    <t>138.191-1 A</t>
  </si>
  <si>
    <t>Rian Rodrigues da Costa</t>
  </si>
  <si>
    <t>073.493.552-89</t>
  </si>
  <si>
    <t>139.250-6 A</t>
  </si>
  <si>
    <t>Rodrigo Jose Rodrigues Braga</t>
  </si>
  <si>
    <t>039.520.942-00</t>
  </si>
  <si>
    <t>138.946-7 A</t>
  </si>
  <si>
    <t>Ronalty Araqui Alves</t>
  </si>
  <si>
    <t>702.865.202-57</t>
  </si>
  <si>
    <t>138.176-8 A</t>
  </si>
  <si>
    <t>Ronan Vitor Siza Negreiros da Silva</t>
  </si>
  <si>
    <t>060.867.472-96</t>
  </si>
  <si>
    <t>139.300-6 A</t>
  </si>
  <si>
    <t>Sabrina da Silva Albuquerque</t>
  </si>
  <si>
    <t>825.612.062-20</t>
  </si>
  <si>
    <t>138.364-7 A</t>
  </si>
  <si>
    <t>Sabrina da Silva E Silva</t>
  </si>
  <si>
    <t>024.782.982-01</t>
  </si>
  <si>
    <t>138.588-7 A</t>
  </si>
  <si>
    <t>Sabrina Malagueta Coelho</t>
  </si>
  <si>
    <t>054.435.692-60</t>
  </si>
  <si>
    <t>139.252-2 A</t>
  </si>
  <si>
    <t>Sabrina Silveira dos Santos</t>
  </si>
  <si>
    <t>703.848.762-00</t>
  </si>
  <si>
    <t>138.965-3 A</t>
  </si>
  <si>
    <t>Samara de Lima Rocha</t>
  </si>
  <si>
    <t>036.635.222-96</t>
  </si>
  <si>
    <t>138.966-1 A</t>
  </si>
  <si>
    <t>Samya Lethicia Albuquerque Reis</t>
  </si>
  <si>
    <t>704.729.702-24</t>
  </si>
  <si>
    <t>138.788-0 A</t>
  </si>
  <si>
    <t>Sara Jane dos Santos Ferreira</t>
  </si>
  <si>
    <t>018.247.762-25</t>
  </si>
  <si>
    <t>138.794-4 A</t>
  </si>
  <si>
    <t>Silvana de Moura Sousa</t>
  </si>
  <si>
    <t>823.351.332-68</t>
  </si>
  <si>
    <t>138.557-7 A</t>
  </si>
  <si>
    <t>Steffany Teixeira Ramos</t>
  </si>
  <si>
    <t>049.931.972-92</t>
  </si>
  <si>
    <t>138.495-3 A</t>
  </si>
  <si>
    <t>Sthela Rita Mendes Graca</t>
  </si>
  <si>
    <t>950.576.252-68</t>
  </si>
  <si>
    <t>138.119-9 A</t>
  </si>
  <si>
    <t>Taiane Figueiredo da Silva</t>
  </si>
  <si>
    <t>037.149.582-23</t>
  </si>
  <si>
    <t>138.964-5 A</t>
  </si>
  <si>
    <t>Tales de Carvalho Serrao</t>
  </si>
  <si>
    <t>034.298.072-63</t>
  </si>
  <si>
    <t>138.280-2 A</t>
  </si>
  <si>
    <t>Tarcisio Oliveira Nepomuceno</t>
  </si>
  <si>
    <t>010.166.552-07</t>
  </si>
  <si>
    <t>139.343-0 A</t>
  </si>
  <si>
    <t>Tariq Peres Masih</t>
  </si>
  <si>
    <t>021.587.972-40</t>
  </si>
  <si>
    <t>138.810-0 A</t>
  </si>
  <si>
    <t>Thais Braga Horta</t>
  </si>
  <si>
    <t>027.156.872-06</t>
  </si>
  <si>
    <t>138.153-9 A</t>
  </si>
  <si>
    <t>Thais de Oliveira Lima</t>
  </si>
  <si>
    <t>032.874.302-03</t>
  </si>
  <si>
    <t>138.183-0 A</t>
  </si>
  <si>
    <t>Thais Marinho Braga</t>
  </si>
  <si>
    <t>704.820.792-23</t>
  </si>
  <si>
    <t>138.945-9 A</t>
  </si>
  <si>
    <t>Thais Mesquita Xavier</t>
  </si>
  <si>
    <t>054.527.692-69</t>
  </si>
  <si>
    <t>138.872-0 A</t>
  </si>
  <si>
    <t>Thalia dos Santos Dantas</t>
  </si>
  <si>
    <t>022.508.282-96</t>
  </si>
  <si>
    <t>139.033-3 A</t>
  </si>
  <si>
    <t>Thalita Regina Araujo da Costa</t>
  </si>
  <si>
    <t>757.756.462-15</t>
  </si>
  <si>
    <t>138.878-9 A</t>
  </si>
  <si>
    <t>Thayna Gloria Castelo Gomes</t>
  </si>
  <si>
    <t>025.315.802-80</t>
  </si>
  <si>
    <t>138.136-9 A</t>
  </si>
  <si>
    <t>Thaynara Muniz dos Santos</t>
  </si>
  <si>
    <t>023.332.312-03</t>
  </si>
  <si>
    <t>139.034-1 A</t>
  </si>
  <si>
    <t>Thiago Lemos Cavalcante</t>
  </si>
  <si>
    <t>807.748.222-87</t>
  </si>
  <si>
    <t>139.408-8 A</t>
  </si>
  <si>
    <t>Thiago Oliveira Pereira</t>
  </si>
  <si>
    <t>026.233.692-83</t>
  </si>
  <si>
    <t>138.969-6 A</t>
  </si>
  <si>
    <t>Thome Junihor de Oliveira</t>
  </si>
  <si>
    <t>841.149.592-20</t>
  </si>
  <si>
    <t>138.565-8 A</t>
  </si>
  <si>
    <t>Tiago Munhoz de Araujo</t>
  </si>
  <si>
    <t>038.652.082-82</t>
  </si>
  <si>
    <t>138.701-4 A</t>
  </si>
  <si>
    <t>Valdenora Bastos Garcia</t>
  </si>
  <si>
    <t>514.860.672-04</t>
  </si>
  <si>
    <t>138.462-7 A</t>
  </si>
  <si>
    <t>Vera Nilse Taveira Chaves</t>
  </si>
  <si>
    <t>285.388.702-20</t>
  </si>
  <si>
    <t>138.802-9 A</t>
  </si>
  <si>
    <t>Vicencia Figueredo Costa</t>
  </si>
  <si>
    <t>022.251.603-84</t>
  </si>
  <si>
    <t>138.366-3 A</t>
  </si>
  <si>
    <t>Victor Lucas da Silva Carvalho</t>
  </si>
  <si>
    <t>043.989.842-08</t>
  </si>
  <si>
    <t>138.291-8 A</t>
  </si>
  <si>
    <t>Victor Matheus Nogueira da Silva</t>
  </si>
  <si>
    <t>029.418.172-55</t>
  </si>
  <si>
    <t>139.420-7 A</t>
  </si>
  <si>
    <t>Victoria Leticia Arcos Castro</t>
  </si>
  <si>
    <t>051.931.872-26</t>
  </si>
  <si>
    <t>139.268-9 A</t>
  </si>
  <si>
    <t>Vinicius Costa Fernandes</t>
  </si>
  <si>
    <t>237.174.938-92</t>
  </si>
  <si>
    <t>138.924-6 A</t>
  </si>
  <si>
    <t>Vinicius de Lima Santana</t>
  </si>
  <si>
    <t>021.444.952-11</t>
  </si>
  <si>
    <t>138.490-2 A</t>
  </si>
  <si>
    <t>Vinicius Fernandes Barbosa</t>
  </si>
  <si>
    <t>114.534.987-02</t>
  </si>
  <si>
    <t>138.310-8 A</t>
  </si>
  <si>
    <t>Vinicius Miguel Santos de Souza</t>
  </si>
  <si>
    <t>702.570.162-95</t>
  </si>
  <si>
    <t>138.536-4 A</t>
  </si>
  <si>
    <t>Vitor Cesar Bentes da Costa Ferreir</t>
  </si>
  <si>
    <t>027.855.222-65</t>
  </si>
  <si>
    <t>138.800-2 A</t>
  </si>
  <si>
    <t>Vitor de Souza Oliveira</t>
  </si>
  <si>
    <t>060.522.752-78</t>
  </si>
  <si>
    <t>139.270-0 A</t>
  </si>
  <si>
    <t>Vitoria Fatim Pompeu</t>
  </si>
  <si>
    <t>007.851.522-02</t>
  </si>
  <si>
    <t>138.326-4 A</t>
  </si>
  <si>
    <t>Viviane Lindiberg Frazão</t>
  </si>
  <si>
    <t>070.991.386-93</t>
  </si>
  <si>
    <t>138.174-1 A</t>
  </si>
  <si>
    <t>Waldecy Ferreira de Souza Junior</t>
  </si>
  <si>
    <t>701.952.882-11</t>
  </si>
  <si>
    <t>138.149-0 A</t>
  </si>
  <si>
    <t>Wanderson Lima Ferreira</t>
  </si>
  <si>
    <t>016.493.912-18</t>
  </si>
  <si>
    <t>139.272-7 A</t>
  </si>
  <si>
    <t>Wellington Caue Gomes Cordeiro</t>
  </si>
  <si>
    <t>062.931.292-37</t>
  </si>
  <si>
    <t>138.920-3 A</t>
  </si>
  <si>
    <t>Yanca Cristiane Pinheiro de Sena</t>
  </si>
  <si>
    <t>033.705.572-66</t>
  </si>
  <si>
    <t>138.593-3 A</t>
  </si>
  <si>
    <t>Yasmim Cristine Chaar Mafra</t>
  </si>
  <si>
    <t>065.376.322-00</t>
  </si>
  <si>
    <t>139.275-1 A</t>
  </si>
  <si>
    <t>Yasmim Silva E Silva</t>
  </si>
  <si>
    <t>051.214.882-11</t>
  </si>
  <si>
    <t>138.466-0 A</t>
  </si>
  <si>
    <t>Yasmin Aparecida Girao da Silva</t>
  </si>
  <si>
    <t>051.741.602-61</t>
  </si>
  <si>
    <t>138.808-8 A</t>
  </si>
  <si>
    <t>Yasmin da Silva Nascimento</t>
  </si>
  <si>
    <t>054.720.412-44</t>
  </si>
  <si>
    <t>138.659-0 A</t>
  </si>
  <si>
    <t>Yasmin de Oliveira Coelho</t>
  </si>
  <si>
    <t>082.064.092-11</t>
  </si>
  <si>
    <t>138.537-2 A</t>
  </si>
  <si>
    <t>Yuri da Silva Koide</t>
  </si>
  <si>
    <t>024.507.242-06</t>
  </si>
  <si>
    <t>142.325-8 A</t>
  </si>
  <si>
    <t>Aaron Siqueira Arevalo</t>
  </si>
  <si>
    <t>069.418.282-69</t>
  </si>
  <si>
    <t>CIEE</t>
  </si>
  <si>
    <t>141.507-7 A</t>
  </si>
  <si>
    <t>Abigail Figueiredo da Silva</t>
  </si>
  <si>
    <t>067.002.902-52</t>
  </si>
  <si>
    <t>ENSINO MÉDIO</t>
  </si>
  <si>
    <t>142.285-5 A</t>
  </si>
  <si>
    <t>Adelicy Alcantara da Costa</t>
  </si>
  <si>
    <t>011.056.382-43</t>
  </si>
  <si>
    <t>141.979-0 A</t>
  </si>
  <si>
    <t>Adriana Barroso Nunes</t>
  </si>
  <si>
    <t>791.438.302-34</t>
  </si>
  <si>
    <t>141.956-0 A</t>
  </si>
  <si>
    <t>Adriana Caetano Filgueiras</t>
  </si>
  <si>
    <t>745.640.302-30</t>
  </si>
  <si>
    <t>142.017-8 A</t>
  </si>
  <si>
    <t>Adriana Carvalho Maia</t>
  </si>
  <si>
    <t>704.137.452-10</t>
  </si>
  <si>
    <t>141.819-0 A</t>
  </si>
  <si>
    <t>Adriana Costa de Nazare</t>
  </si>
  <si>
    <t>043.710.762-03</t>
  </si>
  <si>
    <t>141.701-0 A</t>
  </si>
  <si>
    <t>Adriana de Souza Castro</t>
  </si>
  <si>
    <t>873.210.252-68</t>
  </si>
  <si>
    <t>141.517-4 A</t>
  </si>
  <si>
    <t>Adriana de Souza de Oliveira</t>
  </si>
  <si>
    <t>008.547.672-23</t>
  </si>
  <si>
    <t>141.985-4 A</t>
  </si>
  <si>
    <t>Adriana Marcela Santos Miyamoto</t>
  </si>
  <si>
    <t>714.789.492-87</t>
  </si>
  <si>
    <t>142.055-0 A</t>
  </si>
  <si>
    <t>Adriane Silva da Rocha</t>
  </si>
  <si>
    <t>040.029.602-00</t>
  </si>
  <si>
    <t>142.082-8 A</t>
  </si>
  <si>
    <t>Adrianne Rodrigues Bentes</t>
  </si>
  <si>
    <t>049.201.912-60</t>
  </si>
  <si>
    <t>141.759-2 A</t>
  </si>
  <si>
    <t>Adriene Mata Carioca</t>
  </si>
  <si>
    <t>011.433.502-86</t>
  </si>
  <si>
    <t>141.816-5 A</t>
  </si>
  <si>
    <t>Adrienne Oliveira da Silva</t>
  </si>
  <si>
    <t>015.042.762-05</t>
  </si>
  <si>
    <t>141.815-7 A</t>
  </si>
  <si>
    <t>Agata Nascimento da Silva</t>
  </si>
  <si>
    <t>033.948.132-38</t>
  </si>
  <si>
    <t>141.537-9 A</t>
  </si>
  <si>
    <t>Agatha Pollyanne Campos da Silva</t>
  </si>
  <si>
    <t>042.553.962-80</t>
  </si>
  <si>
    <t>142.109-3 A</t>
  </si>
  <si>
    <t>Alan Cordeiro da Silva</t>
  </si>
  <si>
    <t>530.852.722-91</t>
  </si>
  <si>
    <t>PEDAGOGIA - LICENCIATURA</t>
  </si>
  <si>
    <t>141.814-9 A</t>
  </si>
  <si>
    <t>Alan Gabriel dos Santos Trindade</t>
  </si>
  <si>
    <t>706.019.132-13</t>
  </si>
  <si>
    <t>141.729-0 A</t>
  </si>
  <si>
    <t>Alcilene da Silva Lima</t>
  </si>
  <si>
    <t>016.339.872-05</t>
  </si>
  <si>
    <t>141.737-1 A</t>
  </si>
  <si>
    <t>Alda Paiva Pedroso</t>
  </si>
  <si>
    <t>405.340.222-00</t>
  </si>
  <si>
    <t>141.747-9 A</t>
  </si>
  <si>
    <t>Aldeice Gomes Barauna de Lima</t>
  </si>
  <si>
    <t>727.701.392-15</t>
  </si>
  <si>
    <t>141.884-0 A</t>
  </si>
  <si>
    <t>Aldely Nascimento da Silva</t>
  </si>
  <si>
    <t>703.704.362-10</t>
  </si>
  <si>
    <t>141.601-4 A</t>
  </si>
  <si>
    <t>Aldemara de Souza Dacio</t>
  </si>
  <si>
    <t>997.167.982-53</t>
  </si>
  <si>
    <t>142.149-2 A</t>
  </si>
  <si>
    <t>Aldemir Brendo Nunes Feleol</t>
  </si>
  <si>
    <t>049.322.632-01</t>
  </si>
  <si>
    <t>141.862-9 A</t>
  </si>
  <si>
    <t>Aldenise da Silva Batista</t>
  </si>
  <si>
    <t>893.417.672-53</t>
  </si>
  <si>
    <t>141.818-1 A</t>
  </si>
  <si>
    <t>Aldo Ramires Jeronimo Melo</t>
  </si>
  <si>
    <t>052.584.062-10</t>
  </si>
  <si>
    <t>142.024-0 A</t>
  </si>
  <si>
    <t>Aldrya Tabita Campos Pereira</t>
  </si>
  <si>
    <t>705.769.662-07</t>
  </si>
  <si>
    <t>Aleksander Phillipe Melo de Sousa</t>
  </si>
  <si>
    <t>142.016-0 A</t>
  </si>
  <si>
    <t>Aleques Sandra Carioca Dantas</t>
  </si>
  <si>
    <t>968.471.822-53</t>
  </si>
  <si>
    <t>141.813-0 A</t>
  </si>
  <si>
    <t>Alessandra de Souza Coutinho</t>
  </si>
  <si>
    <t>666.148.802-68</t>
  </si>
  <si>
    <t>142.144-1 A</t>
  </si>
  <si>
    <t>Alex Israel Assis Mota</t>
  </si>
  <si>
    <t>653.685.412-87</t>
  </si>
  <si>
    <t>141.543-3 A</t>
  </si>
  <si>
    <t>Alexandre Batista Monteiro</t>
  </si>
  <si>
    <t>703.500.632-06</t>
  </si>
  <si>
    <t>141.954-4 A</t>
  </si>
  <si>
    <t>Alice Barbosa de Sousa</t>
  </si>
  <si>
    <t>039.059.032-02</t>
  </si>
  <si>
    <t>142.282-0 A</t>
  </si>
  <si>
    <t>Alice de Assis Meira</t>
  </si>
  <si>
    <t>000.756.692-18</t>
  </si>
  <si>
    <t>141.686-3 A</t>
  </si>
  <si>
    <t>Alice Santos de Mendonca</t>
  </si>
  <si>
    <t>004.211.712-78</t>
  </si>
  <si>
    <t>141.975-7 A</t>
  </si>
  <si>
    <t>Aline Araujo Maia</t>
  </si>
  <si>
    <t>945.233.202-68</t>
  </si>
  <si>
    <t>141.648-0 A</t>
  </si>
  <si>
    <t>Aline Batista de Sousa</t>
  </si>
  <si>
    <t>700.856.442-26</t>
  </si>
  <si>
    <t>Aline Carvalho de Souza</t>
  </si>
  <si>
    <t>141.796-7 A</t>
  </si>
  <si>
    <t>Alva Cristina Marinho da Silva</t>
  </si>
  <si>
    <t>018.436.452-38</t>
  </si>
  <si>
    <t>141.812-2 A</t>
  </si>
  <si>
    <t>Amanda Ferreira Galucio</t>
  </si>
  <si>
    <t>701.810.762-84</t>
  </si>
  <si>
    <t>142.108-5 A</t>
  </si>
  <si>
    <t>Amanda Goncalves Paula de Lima</t>
  </si>
  <si>
    <t>063.799.352-74</t>
  </si>
  <si>
    <t>141.835-1 A</t>
  </si>
  <si>
    <t>Amanda Picanco da Costa</t>
  </si>
  <si>
    <t>007.356.532-67</t>
  </si>
  <si>
    <t>141.804-1 A</t>
  </si>
  <si>
    <t>Ametista Kessia Rodrigues Aguiar</t>
  </si>
  <si>
    <t>700.703.662-76</t>
  </si>
  <si>
    <t>141.869-6 A</t>
  </si>
  <si>
    <t>Ana Beat Riz Sarmeno Monteiro</t>
  </si>
  <si>
    <t>040.385.082-77</t>
  </si>
  <si>
    <t>141.782-7 A</t>
  </si>
  <si>
    <t>Ana Beatriz de Sales Cebuliski</t>
  </si>
  <si>
    <t>053.452.092-86</t>
  </si>
  <si>
    <t>141.533-6 A</t>
  </si>
  <si>
    <t>Ana Carolina Santos de Oliveira</t>
  </si>
  <si>
    <t>122.638.467-60</t>
  </si>
  <si>
    <t>141.774-6 A</t>
  </si>
  <si>
    <t>Ana Claudia Oliveira da Costa</t>
  </si>
  <si>
    <t>825.103.932-00</t>
  </si>
  <si>
    <t>141.871-8 A</t>
  </si>
  <si>
    <t>Ana Cristina Araujo dos Santos</t>
  </si>
  <si>
    <t>533.230.922-87</t>
  </si>
  <si>
    <t>142.019-4 A</t>
  </si>
  <si>
    <t>Ana Flavia Almeida de Moura</t>
  </si>
  <si>
    <t>025.244.362-41</t>
  </si>
  <si>
    <t>141.946-3 A</t>
  </si>
  <si>
    <t>Ana Jessica da Silva Capucho</t>
  </si>
  <si>
    <t>013.544.492-66</t>
  </si>
  <si>
    <t>ENSINO MÉDIO - TÉCNICO - INTEGRADO EM EDIFICAÇÕES</t>
  </si>
  <si>
    <t>141.703-7 A</t>
  </si>
  <si>
    <t>Ana Lucia Soares Freire</t>
  </si>
  <si>
    <t>784.144.072-34</t>
  </si>
  <si>
    <t>141.712-6 A</t>
  </si>
  <si>
    <t>Ana Luiza Freire Rodrigues</t>
  </si>
  <si>
    <t>705.103.282-88</t>
  </si>
  <si>
    <t>141.872-6 A</t>
  </si>
  <si>
    <t>Ana Paula Figueiredo da Silva</t>
  </si>
  <si>
    <t>773.951.072-68</t>
  </si>
  <si>
    <t>141.963-3 A</t>
  </si>
  <si>
    <t>Ana Paula Lima Borges</t>
  </si>
  <si>
    <t>705.235.862-05</t>
  </si>
  <si>
    <t>141.931-5 A</t>
  </si>
  <si>
    <t>Ana Paula Miranda Mar do Nascimento</t>
  </si>
  <si>
    <t>049.430.762-54</t>
  </si>
  <si>
    <t>142.106-9 A</t>
  </si>
  <si>
    <t>Ana Paula Paiva Gavinho</t>
  </si>
  <si>
    <t>036.800.492-93</t>
  </si>
  <si>
    <t>141.539-5 A</t>
  </si>
  <si>
    <t>Ana Raquel Paiva Brito</t>
  </si>
  <si>
    <t>036.758.812-96</t>
  </si>
  <si>
    <t>141.807-6 A</t>
  </si>
  <si>
    <t>Ana Rosa Gato de Paiva</t>
  </si>
  <si>
    <t>703.827.372-88</t>
  </si>
  <si>
    <t>142.342-8 A</t>
  </si>
  <si>
    <t>Ana Vitoria Pinheiro Saif</t>
  </si>
  <si>
    <t>703.555.202-22</t>
  </si>
  <si>
    <t>141.875-0 A</t>
  </si>
  <si>
    <t>Andre Chaves Jovinape</t>
  </si>
  <si>
    <t>032.730.862-11</t>
  </si>
  <si>
    <t>141.768-1 A</t>
  </si>
  <si>
    <t>Andreia Costa da Silva</t>
  </si>
  <si>
    <t>003.312.702-69</t>
  </si>
  <si>
    <t>142.056-9 A</t>
  </si>
  <si>
    <t>Andressa Lima Cruz</t>
  </si>
  <si>
    <t>010.297.932-47</t>
  </si>
  <si>
    <t>141.710-0 A</t>
  </si>
  <si>
    <t>Andreza Oliveira da Silva</t>
  </si>
  <si>
    <t>038.209.652-54</t>
  </si>
  <si>
    <t>141.733-9 A</t>
  </si>
  <si>
    <t>Anne Carine de Souza Costa</t>
  </si>
  <si>
    <t>027.254.392-64</t>
  </si>
  <si>
    <t>141.761-4 A</t>
  </si>
  <si>
    <t>Anne Gracy Alves de Souza</t>
  </si>
  <si>
    <t>982.149.342-49</t>
  </si>
  <si>
    <t>142.057-7 A</t>
  </si>
  <si>
    <t>Antonia Furtado dos Santos Neta</t>
  </si>
  <si>
    <t>023.883.192-26</t>
  </si>
  <si>
    <t>142.298-7 A</t>
  </si>
  <si>
    <t>Antonia Katriele da Silva Delmiro</t>
  </si>
  <si>
    <t>055.189.592-65</t>
  </si>
  <si>
    <t>141.951-0 A</t>
  </si>
  <si>
    <t>Antonia Kelissa de Sousa Teixeira</t>
  </si>
  <si>
    <t>025.777.142-54</t>
  </si>
  <si>
    <t>141.719-3 A</t>
  </si>
  <si>
    <t>Antonia Lima Silva</t>
  </si>
  <si>
    <t>621.878.051-15</t>
  </si>
  <si>
    <t>141.651-0 A</t>
  </si>
  <si>
    <t>Antonia Maria Moura Sousa</t>
  </si>
  <si>
    <t>649.833.402-97</t>
  </si>
  <si>
    <t>141.608-1 A</t>
  </si>
  <si>
    <t>Antonia Maricleia Alves de Araujo</t>
  </si>
  <si>
    <t>740.705.092-91</t>
  </si>
  <si>
    <t>142.132-8 A</t>
  </si>
  <si>
    <t>Antonio Dorian Pereira de Medeiros</t>
  </si>
  <si>
    <t>413.944.372-34</t>
  </si>
  <si>
    <t>141.877-7 A</t>
  </si>
  <si>
    <t>Antonio Jose Fernandes Neto</t>
  </si>
  <si>
    <t>175.286.358-55</t>
  </si>
  <si>
    <t>142.058-5 A</t>
  </si>
  <si>
    <t>Ariel dos Santos Freitas</t>
  </si>
  <si>
    <t>033.144.812-25</t>
  </si>
  <si>
    <t>142.086-0 A</t>
  </si>
  <si>
    <t>Arissa Raquel Pinto da Costa</t>
  </si>
  <si>
    <t>701.628.882-01</t>
  </si>
  <si>
    <t>141.880-7 A</t>
  </si>
  <si>
    <t>Arthur Sena Camuca</t>
  </si>
  <si>
    <t>703.727.612-08</t>
  </si>
  <si>
    <t>141.997-8 A</t>
  </si>
  <si>
    <t>Atayza Sousa Santa Rosa</t>
  </si>
  <si>
    <t>042.039.322-62</t>
  </si>
  <si>
    <t>141.497-6 A</t>
  </si>
  <si>
    <t>Aychilah de Paula da Silva</t>
  </si>
  <si>
    <t>941.394.742-20</t>
  </si>
  <si>
    <t>141.508-5 A</t>
  </si>
  <si>
    <t>Barbara Samara da Silva Correa</t>
  </si>
  <si>
    <t>702.056.332-50</t>
  </si>
  <si>
    <t>141.966-8 A</t>
  </si>
  <si>
    <t>Basilia Brasil Pinto</t>
  </si>
  <si>
    <t>525.374.552-15</t>
  </si>
  <si>
    <t>141.882-3 A</t>
  </si>
  <si>
    <t>Beatriz Aimee Guedes Barroso</t>
  </si>
  <si>
    <t>038.232.242-80</t>
  </si>
  <si>
    <t>141.766-5 A</t>
  </si>
  <si>
    <t>Bianca Binda de Souza</t>
  </si>
  <si>
    <t>026.996.922-55</t>
  </si>
  <si>
    <t>141.776-2 A</t>
  </si>
  <si>
    <t>Blueny Bianca de Souza Silva</t>
  </si>
  <si>
    <t>007.657.822-43</t>
  </si>
  <si>
    <t>141.883-1 A</t>
  </si>
  <si>
    <t>Brenda Gisele de Souza Mesquita</t>
  </si>
  <si>
    <t>014.872.072-20</t>
  </si>
  <si>
    <t>LETRAS- PORTUGUÊS- INGLÊS</t>
  </si>
  <si>
    <t>141.770-3 A</t>
  </si>
  <si>
    <t>Brenda Kerlen Assuncao Lima</t>
  </si>
  <si>
    <t>701.771.912-36</t>
  </si>
  <si>
    <t>142.324-0 A</t>
  </si>
  <si>
    <t>Brennda Lailla Gois Vidal</t>
  </si>
  <si>
    <t>700.734.162-40</t>
  </si>
  <si>
    <t>142.306-1 A</t>
  </si>
  <si>
    <t>Breno Moraes de Araujo</t>
  </si>
  <si>
    <t>706.085.182-80</t>
  </si>
  <si>
    <t>ENGENHARIA ELÉTRICA</t>
  </si>
  <si>
    <t>142.049-6 A</t>
  </si>
  <si>
    <t>Bruna Jaklene Cardoso da Cruz</t>
  </si>
  <si>
    <t>951.394.352-68</t>
  </si>
  <si>
    <t>142.131-0 A</t>
  </si>
  <si>
    <t>Bruna Lemos Barbosa</t>
  </si>
  <si>
    <t>705.953.552-77</t>
  </si>
  <si>
    <t>141.715-0 A</t>
  </si>
  <si>
    <t>Bruna Menezes dos Santos</t>
  </si>
  <si>
    <t>704.189.572-66</t>
  </si>
  <si>
    <t>141.501-8 A</t>
  </si>
  <si>
    <t>Bruno Pereira Lopes</t>
  </si>
  <si>
    <t>704.186.102-31</t>
  </si>
  <si>
    <t>141.944-7 A</t>
  </si>
  <si>
    <t>Camila Crispim do Nascimento</t>
  </si>
  <si>
    <t>705.926.862-64</t>
  </si>
  <si>
    <t>141.730-4 A</t>
  </si>
  <si>
    <t>Camila Evangelista Golvim</t>
  </si>
  <si>
    <t>953.478.792-20</t>
  </si>
  <si>
    <t>142.156-5 A</t>
  </si>
  <si>
    <t>Cardmielly Nascimento Lago</t>
  </si>
  <si>
    <t>018.699.632-29</t>
  </si>
  <si>
    <t>141.531-0 A</t>
  </si>
  <si>
    <t>Carla Monique Dutra Bernardo</t>
  </si>
  <si>
    <t>033.515.362-32</t>
  </si>
  <si>
    <t>141.938-2 A</t>
  </si>
  <si>
    <t>Carlos Henrique da Silva Ramalho</t>
  </si>
  <si>
    <t>047.410.932-12</t>
  </si>
  <si>
    <t>141.937-4 A</t>
  </si>
  <si>
    <t>Carminha de Castro Souza</t>
  </si>
  <si>
    <t>868.495.812-87</t>
  </si>
  <si>
    <t>142.190-5 A</t>
  </si>
  <si>
    <t>Caroline Printes Lobato</t>
  </si>
  <si>
    <t>842.113.852-91</t>
  </si>
  <si>
    <t>GEOGRAFIA - LICENCIATURA</t>
  </si>
  <si>
    <t>142.099-2 A</t>
  </si>
  <si>
    <t>Cassiane Vieira Pierrone</t>
  </si>
  <si>
    <t>087.896.262-06</t>
  </si>
  <si>
    <t>141.605-7 A</t>
  </si>
  <si>
    <t>Cecilia Acacia da Silva Sampaio</t>
  </si>
  <si>
    <t>036.995.682-61</t>
  </si>
  <si>
    <t>141.668-5 A</t>
  </si>
  <si>
    <t>Celia Maria Roque de Lima Cavalcant</t>
  </si>
  <si>
    <t>384.053.342-20</t>
  </si>
  <si>
    <t>142.297-9 A</t>
  </si>
  <si>
    <t>Chryslaine Coelho Teixeira</t>
  </si>
  <si>
    <t>700.779.992-23</t>
  </si>
  <si>
    <t>142.274-0 A</t>
  </si>
  <si>
    <t>Cleliene Silva de Abreu</t>
  </si>
  <si>
    <t>046.538.422-64</t>
  </si>
  <si>
    <t>141.653-7 A</t>
  </si>
  <si>
    <t>Cleomara Barbosa Borges</t>
  </si>
  <si>
    <t>003.663.142-62</t>
  </si>
  <si>
    <t>141.666-9 A</t>
  </si>
  <si>
    <t>Cliciane Costa de Castro</t>
  </si>
  <si>
    <t>669.621.292-20</t>
  </si>
  <si>
    <t>141.841-6 A</t>
  </si>
  <si>
    <t>Cristiane Gomes Freire</t>
  </si>
  <si>
    <t>867.225.142-34</t>
  </si>
  <si>
    <t>141.999-4 A</t>
  </si>
  <si>
    <t>Cristiane Lira Peixoto Gouvea</t>
  </si>
  <si>
    <t>474.962.662-72</t>
  </si>
  <si>
    <t>142.294-4 A</t>
  </si>
  <si>
    <t>Dagma Raquel Rosas da Silva</t>
  </si>
  <si>
    <t>702.911.002-10</t>
  </si>
  <si>
    <t>141.772-0 A</t>
  </si>
  <si>
    <t>Daiana Silva de Oliveira</t>
  </si>
  <si>
    <t>971.886.032-00</t>
  </si>
  <si>
    <t>142.036-4 A</t>
  </si>
  <si>
    <t>Daiane Repolho de Alcantara</t>
  </si>
  <si>
    <t>012.628.222-62</t>
  </si>
  <si>
    <t>141.643-0 A</t>
  </si>
  <si>
    <t>Daiany Pinto Rodrigues</t>
  </si>
  <si>
    <t>962.974.172-53</t>
  </si>
  <si>
    <t>141.843-2 A</t>
  </si>
  <si>
    <t>Dalia Queiroz Fonteneles</t>
  </si>
  <si>
    <t>705.518.582-30</t>
  </si>
  <si>
    <t>142.105-0 A</t>
  </si>
  <si>
    <t>Danicelia Ijuma Gregorio</t>
  </si>
  <si>
    <t>701.944.602-74</t>
  </si>
  <si>
    <t>142.160-3 A</t>
  </si>
  <si>
    <t>Daniel Leal Chaparro</t>
  </si>
  <si>
    <t>039.637.372-04</t>
  </si>
  <si>
    <t>142.096-8 A</t>
  </si>
  <si>
    <t>Daniel Rodrigues Fireman de Araujo</t>
  </si>
  <si>
    <t>052.629.432-92</t>
  </si>
  <si>
    <t>141.677-4 A</t>
  </si>
  <si>
    <t>Daniela Dayana de Oliveira</t>
  </si>
  <si>
    <t>647.455.462-20</t>
  </si>
  <si>
    <t>142.118-2 A</t>
  </si>
  <si>
    <t>Daniele de Menezes Amancio de Souza</t>
  </si>
  <si>
    <t>026.503.422-18</t>
  </si>
  <si>
    <t>142.032-1 A</t>
  </si>
  <si>
    <t>Daniele de Nazare Martins</t>
  </si>
  <si>
    <t>917.591.962-15</t>
  </si>
  <si>
    <t>141.886-6 A</t>
  </si>
  <si>
    <t>Daniele Garcia Lopes</t>
  </si>
  <si>
    <t>050.991.922-70</t>
  </si>
  <si>
    <t>141.977-3 A</t>
  </si>
  <si>
    <t>Danielle Cristina Oliveira dos Sant</t>
  </si>
  <si>
    <t>897.173.172-91</t>
  </si>
  <si>
    <t>141.692-8 A</t>
  </si>
  <si>
    <t>Davi Figueira Imbiriba</t>
  </si>
  <si>
    <t>700.802.132-19</t>
  </si>
  <si>
    <t>141.998-6 A</t>
  </si>
  <si>
    <t>Davilly Souza Gomes</t>
  </si>
  <si>
    <t>702.948.462-20</t>
  </si>
  <si>
    <t>141.890-4 A</t>
  </si>
  <si>
    <t>Dayana Joyce Oliveira da Silva</t>
  </si>
  <si>
    <t>903.702.792-04</t>
  </si>
  <si>
    <t>141.839-4 A</t>
  </si>
  <si>
    <t>Dayane Messias Batista</t>
  </si>
  <si>
    <t>957.547.842-87</t>
  </si>
  <si>
    <t>142.059-3 A</t>
  </si>
  <si>
    <t>Debora Crystinne de Souza Binda</t>
  </si>
  <si>
    <t>042.577.992-00</t>
  </si>
  <si>
    <t>141.717-7 A</t>
  </si>
  <si>
    <t>Deborah Arcanjo Morais</t>
  </si>
  <si>
    <t>009.540.072-98</t>
  </si>
  <si>
    <t>142.142-5 A</t>
  </si>
  <si>
    <t>Deborah Beatriz Almeida de Araujo</t>
  </si>
  <si>
    <t>040.389.182-54</t>
  </si>
  <si>
    <t>141.681-2 A</t>
  </si>
  <si>
    <t>Delania Claudia Guimaraes Belmont</t>
  </si>
  <si>
    <t>770.394.673-72</t>
  </si>
  <si>
    <t>141.891-2 A</t>
  </si>
  <si>
    <t>Delzineia de Oliveira Vargas</t>
  </si>
  <si>
    <t>669.636.642-34</t>
  </si>
  <si>
    <t>142.281-2 A</t>
  </si>
  <si>
    <t>Denise de Oliveira Brasil</t>
  </si>
  <si>
    <t>981.834.432-49</t>
  </si>
  <si>
    <t>141.640-5 A</t>
  </si>
  <si>
    <t>Denise Pinheiro Goncalves</t>
  </si>
  <si>
    <t>996.543.262-72</t>
  </si>
  <si>
    <t>141.941-2 A</t>
  </si>
  <si>
    <t>Deriele Ferreira de Sousa</t>
  </si>
  <si>
    <t>005.221.462-10</t>
  </si>
  <si>
    <t>141.926-9 A</t>
  </si>
  <si>
    <t>Deryck Santana Sarah</t>
  </si>
  <si>
    <t>706.128.742-06</t>
  </si>
  <si>
    <t>142.341-0 A</t>
  </si>
  <si>
    <t>Dickson Guimaraes Cardoso Cabral</t>
  </si>
  <si>
    <t>704.311.282-60</t>
  </si>
  <si>
    <t>141.738-0 A</t>
  </si>
  <si>
    <t>Dirley Xavier Pinheiro</t>
  </si>
  <si>
    <t>519.254.942-68</t>
  </si>
  <si>
    <t>141.541-7 A</t>
  </si>
  <si>
    <t>Djany Conceicao Pinto</t>
  </si>
  <si>
    <t>961.367.072-68</t>
  </si>
  <si>
    <t>141.834-3 A</t>
  </si>
  <si>
    <t>Doris Bruna Torres Bitencourt</t>
  </si>
  <si>
    <t>032.330.082-01</t>
  </si>
  <si>
    <t>142.107-7 A</t>
  </si>
  <si>
    <t>Doroteia Amaral de Souza</t>
  </si>
  <si>
    <t>012.078.932-93</t>
  </si>
  <si>
    <t>141.709-6 A</t>
  </si>
  <si>
    <t>Edilane Maquine Ermelindo</t>
  </si>
  <si>
    <t>811.436.212-04</t>
  </si>
  <si>
    <t>141.947-1 A</t>
  </si>
  <si>
    <t>Edilene Nunes de Oliveira Martins</t>
  </si>
  <si>
    <t>655.204.832-72</t>
  </si>
  <si>
    <t>Edimarize Gertrude Moraes</t>
  </si>
  <si>
    <t>141.624-3 A</t>
  </si>
  <si>
    <t>Edmara Gadelha Santos</t>
  </si>
  <si>
    <t>016.478.542-61</t>
  </si>
  <si>
    <t>142.008-9 A</t>
  </si>
  <si>
    <t>Eduarda Pontes Gomes</t>
  </si>
  <si>
    <t>031.633.942-30</t>
  </si>
  <si>
    <t>141.905-6 A</t>
  </si>
  <si>
    <t>Eduardo Maquine Benevides</t>
  </si>
  <si>
    <t>669.664.422-91</t>
  </si>
  <si>
    <t>141.894-7 A</t>
  </si>
  <si>
    <t>Eduardo Monteiro Silva</t>
  </si>
  <si>
    <t>024.954.932-89</t>
  </si>
  <si>
    <t>142.002-0 A</t>
  </si>
  <si>
    <t>Edvaneide Elieudina Costa dos Santo</t>
  </si>
  <si>
    <t>779.266.332-91</t>
  </si>
  <si>
    <t>141.769-0 A</t>
  </si>
  <si>
    <t>Elaine Cristina Vieira de Sousa</t>
  </si>
  <si>
    <t>004.288.422-59</t>
  </si>
  <si>
    <t>141.741-0 A</t>
  </si>
  <si>
    <t>Elcirene dos Santos Correa</t>
  </si>
  <si>
    <t>937.669.802-97</t>
  </si>
  <si>
    <t>142.338-0 A</t>
  </si>
  <si>
    <t>Elecy Batista Ferreira</t>
  </si>
  <si>
    <t>009.894.222-08</t>
  </si>
  <si>
    <t>141.740-1 A</t>
  </si>
  <si>
    <t>Elen Rose Rodrigues Porto</t>
  </si>
  <si>
    <t>019.609.372-43</t>
  </si>
  <si>
    <t>142.177-8 A</t>
  </si>
  <si>
    <t>Eliana Lobato Arcanjo</t>
  </si>
  <si>
    <t>946.762.672-15</t>
  </si>
  <si>
    <t>141.897-1 A</t>
  </si>
  <si>
    <t>Elias Marinho Motta</t>
  </si>
  <si>
    <t>046.888.792-02</t>
  </si>
  <si>
    <t>142.303-7 A</t>
  </si>
  <si>
    <t>Elionete Melo de Almeida</t>
  </si>
  <si>
    <t>006.314.082-90</t>
  </si>
  <si>
    <t>141.948-0 A</t>
  </si>
  <si>
    <t>Elisabete Simoes da Silva</t>
  </si>
  <si>
    <t>672.594.722-00</t>
  </si>
  <si>
    <t>141.953-6 A</t>
  </si>
  <si>
    <t>Elisianne Braz Medeiros</t>
  </si>
  <si>
    <t>572.498.492-04</t>
  </si>
  <si>
    <t>141.498-4 A</t>
  </si>
  <si>
    <t>Eliza Monteiro das Neves</t>
  </si>
  <si>
    <t>700.683.612-38</t>
  </si>
  <si>
    <t>142.312-6 A</t>
  </si>
  <si>
    <t>Elizandra Luzia da Silva Guimaraes</t>
  </si>
  <si>
    <t>010.593.982-06</t>
  </si>
  <si>
    <t>MEDICINA VETERINÁRIA</t>
  </si>
  <si>
    <t>141.536-0 A</t>
  </si>
  <si>
    <t>Eloisa Gomes de Souza Maia</t>
  </si>
  <si>
    <t>033.763.332-03</t>
  </si>
  <si>
    <t>141.904-8 A</t>
  </si>
  <si>
    <t>Elton Farias dos Santos</t>
  </si>
  <si>
    <t>649.965.062-53</t>
  </si>
  <si>
    <t>141.866-1 A</t>
  </si>
  <si>
    <t>Emilly da Silva Braz</t>
  </si>
  <si>
    <t>039.971.682-37</t>
  </si>
  <si>
    <t>141.706-1 A</t>
  </si>
  <si>
    <t>Emmily Benacon Marques</t>
  </si>
  <si>
    <t>613.362.892-87</t>
  </si>
  <si>
    <t>142.121-2 A</t>
  </si>
  <si>
    <t>Endel Moraes do Valle</t>
  </si>
  <si>
    <t>046.771.352-90</t>
  </si>
  <si>
    <t>141.899-8 A</t>
  </si>
  <si>
    <t>Erica Rodrigues Catuaba</t>
  </si>
  <si>
    <t>010.394.622-51</t>
  </si>
  <si>
    <t>141.649-9 A</t>
  </si>
  <si>
    <t>Erika Miranda Duarte</t>
  </si>
  <si>
    <t>003.064.722-36</t>
  </si>
  <si>
    <t>141.832-7 A</t>
  </si>
  <si>
    <t>Erivan Almeida Motta</t>
  </si>
  <si>
    <t>021.360.692-50</t>
  </si>
  <si>
    <t>141.895-5 A</t>
  </si>
  <si>
    <t>Eunice Emanuele Soares Martins</t>
  </si>
  <si>
    <t>040.729.242-02</t>
  </si>
  <si>
    <t>142.277-4 A</t>
  </si>
  <si>
    <t>Evellyn Samara Moraes de Souza</t>
  </si>
  <si>
    <t>041.349.932-45</t>
  </si>
  <si>
    <t>141.833-5 A</t>
  </si>
  <si>
    <t>Evillin Vitoria Pereira Rodrigues</t>
  </si>
  <si>
    <t>704.416.562-18</t>
  </si>
  <si>
    <t>142.026-7 A</t>
  </si>
  <si>
    <t>Fabiana de Souza Soares</t>
  </si>
  <si>
    <t>018.441.382-67</t>
  </si>
  <si>
    <t>141.831-9 A</t>
  </si>
  <si>
    <t>Fabiany Gomes Moreira Costa</t>
  </si>
  <si>
    <t>043.593.192-07</t>
  </si>
  <si>
    <t>141.984-6 A</t>
  </si>
  <si>
    <t>Fabio Freitas da Silva</t>
  </si>
  <si>
    <t>717.658.082-00</t>
  </si>
  <si>
    <t>141.829-7 A</t>
  </si>
  <si>
    <t>Fabiola da Costa Batista</t>
  </si>
  <si>
    <t>601.362.002-49</t>
  </si>
  <si>
    <t>141.828-9 A</t>
  </si>
  <si>
    <t>Fabiola Ferreira Melo</t>
  </si>
  <si>
    <t>042.610.172-37</t>
  </si>
  <si>
    <t>142.154-9 A</t>
  </si>
  <si>
    <t>Fatima das Neves Machado</t>
  </si>
  <si>
    <t>004.332.602-11</t>
  </si>
  <si>
    <t>142.163-8 A</t>
  </si>
  <si>
    <t>Felipe Moreira Pena</t>
  </si>
  <si>
    <t>039.302.882-81</t>
  </si>
  <si>
    <t>141.969-2 A</t>
  </si>
  <si>
    <t>Felipe Souza Rego</t>
  </si>
  <si>
    <t>031.837.572-90</t>
  </si>
  <si>
    <t>141.889-0 A</t>
  </si>
  <si>
    <t>Fernanda Aline Santos da Silva</t>
  </si>
  <si>
    <t>008.297.802-62</t>
  </si>
  <si>
    <t>141.645-6 A</t>
  </si>
  <si>
    <t>Fernanda Anajosa Coelho</t>
  </si>
  <si>
    <t>005.151.872-40</t>
  </si>
  <si>
    <t>141.615-4 A</t>
  </si>
  <si>
    <t>Fernanda Mesquita Ribeiro</t>
  </si>
  <si>
    <t>052.626.062-96</t>
  </si>
  <si>
    <t>141.885-8 A</t>
  </si>
  <si>
    <t>603.921.852-53</t>
  </si>
  <si>
    <t>142.311-8 A</t>
  </si>
  <si>
    <t>Fernanda Souza de Lima</t>
  </si>
  <si>
    <t>702.285.612-56</t>
  </si>
  <si>
    <t>PUBLICIDADE E PROPAGANDA</t>
  </si>
  <si>
    <t>141.616-2 A</t>
  </si>
  <si>
    <t>Fernanda Venancio Lacerda</t>
  </si>
  <si>
    <t>703.270.942-73</t>
  </si>
  <si>
    <t>141.881-5 A</t>
  </si>
  <si>
    <t>Fernando Roque de Souza</t>
  </si>
  <si>
    <t>035.156.342-31</t>
  </si>
  <si>
    <t>142.155-7 A</t>
  </si>
  <si>
    <t>Flavia Araujo de Lima</t>
  </si>
  <si>
    <t>701.664.602-57</t>
  </si>
  <si>
    <t>EDUCAÇÃO FÍSICA - LICENCIATURA</t>
  </si>
  <si>
    <t>142.047-0 A</t>
  </si>
  <si>
    <t>Flavia Oliveira Lima</t>
  </si>
  <si>
    <t>043.804.612-97</t>
  </si>
  <si>
    <t>141.879-3 A</t>
  </si>
  <si>
    <t>Francielem dos Santos Brasil</t>
  </si>
  <si>
    <t>050.889.392-56</t>
  </si>
  <si>
    <t>141.876-9 A</t>
  </si>
  <si>
    <t>Franciomira dos Santos Silva</t>
  </si>
  <si>
    <t>789.967.752-15</t>
  </si>
  <si>
    <t>142.153-0 A</t>
  </si>
  <si>
    <t>Francisca Araujo Silva</t>
  </si>
  <si>
    <t>860.478.252-49</t>
  </si>
  <si>
    <t>141.739-8 A</t>
  </si>
  <si>
    <t>Francisca Bastos de Souza</t>
  </si>
  <si>
    <t>760.488.372-91</t>
  </si>
  <si>
    <t>142.292-8 A</t>
  </si>
  <si>
    <t>Francisca Gomes de Souza</t>
  </si>
  <si>
    <t>949.178.412-91</t>
  </si>
  <si>
    <t>142.279-0 A</t>
  </si>
  <si>
    <t>Francisco Eliandro dos Reis Martins</t>
  </si>
  <si>
    <t>445.220.022-20</t>
  </si>
  <si>
    <t>142.139-5 A</t>
  </si>
  <si>
    <t>Franck Rennan Gama de Souza</t>
  </si>
  <si>
    <t>445.403.022-72</t>
  </si>
  <si>
    <t>142.334-7 A</t>
  </si>
  <si>
    <t>Gabriel Augusto Moreira Marinho</t>
  </si>
  <si>
    <t>023.395.086-90</t>
  </si>
  <si>
    <t>141.793-2 A</t>
  </si>
  <si>
    <t>Gabriel Henrick Barbosa Marinho</t>
  </si>
  <si>
    <t>704.881.202-84</t>
  </si>
  <si>
    <t>141.911-0 A</t>
  </si>
  <si>
    <t>Gabriela Cavalcante Vieira</t>
  </si>
  <si>
    <t>041.976.252-35</t>
  </si>
  <si>
    <t>142.061-5 A</t>
  </si>
  <si>
    <t>Gabrielle Alves de Lima</t>
  </si>
  <si>
    <t>036.480.652-46</t>
  </si>
  <si>
    <t>142.166-2 A</t>
  </si>
  <si>
    <t>Gabrielly da Silva Pimentel</t>
  </si>
  <si>
    <t>702.161.202-84</t>
  </si>
  <si>
    <t>142.302-9 A</t>
  </si>
  <si>
    <t>Gean Curica Sampaio Filho</t>
  </si>
  <si>
    <t>058.706.682-20</t>
  </si>
  <si>
    <t>141.610-3 A</t>
  </si>
  <si>
    <t>Gelcimara Rodrigues do Nascimento</t>
  </si>
  <si>
    <t>762.888.542-04</t>
  </si>
  <si>
    <t>142.062-3 A</t>
  </si>
  <si>
    <t>George Alexandre Dolzane de Moraes</t>
  </si>
  <si>
    <t>703.547.732-24</t>
  </si>
  <si>
    <t>141.983-8 A</t>
  </si>
  <si>
    <t>Gian Lucca da Silva Azevedo</t>
  </si>
  <si>
    <t>703.586.292-76</t>
  </si>
  <si>
    <t>142.104-2 A</t>
  </si>
  <si>
    <t>Gideane Pedrosa de Souza</t>
  </si>
  <si>
    <t>034.762.412-03</t>
  </si>
  <si>
    <t>141.745-2 A</t>
  </si>
  <si>
    <t>Gilberto Machado da Silva</t>
  </si>
  <si>
    <t>838.394.022-04</t>
  </si>
  <si>
    <t>142.151-4 A</t>
  </si>
  <si>
    <t>Gilmara Araujo Almeida</t>
  </si>
  <si>
    <t>601.410.502-68</t>
  </si>
  <si>
    <t>141.626-0 A</t>
  </si>
  <si>
    <t>Girlane Castro dos Santos</t>
  </si>
  <si>
    <t>000.851.492-50</t>
  </si>
  <si>
    <t>141.874-2 A</t>
  </si>
  <si>
    <t>Gisele Seixas Coelho</t>
  </si>
  <si>
    <t>007.142.252-82</t>
  </si>
  <si>
    <t>142.043-7 A</t>
  </si>
  <si>
    <t>Giselem dos Anjos Oliveira</t>
  </si>
  <si>
    <t>809.041.572-53</t>
  </si>
  <si>
    <t>142.289-8 A</t>
  </si>
  <si>
    <t>Giselle Portela dos Santos</t>
  </si>
  <si>
    <t>829.620.732-04</t>
  </si>
  <si>
    <t>142.147-6 A</t>
  </si>
  <si>
    <t>Giselle Regina Rocha de Sena</t>
  </si>
  <si>
    <t>847.648.642-15</t>
  </si>
  <si>
    <t>141.756-8 A</t>
  </si>
  <si>
    <t>Gislaine da Costa Garcia</t>
  </si>
  <si>
    <t>958.913.072-00</t>
  </si>
  <si>
    <t>141.754-1 A</t>
  </si>
  <si>
    <t>Glaucia Fernandes Pinto</t>
  </si>
  <si>
    <t>867.422.992-15</t>
  </si>
  <si>
    <t>142.084-4 A</t>
  </si>
  <si>
    <t>Glauciane Mendonca Soares</t>
  </si>
  <si>
    <t>025.680.772-80</t>
  </si>
  <si>
    <t>142.164-6 A</t>
  </si>
  <si>
    <t>Glauciane Prata Farias Ferro</t>
  </si>
  <si>
    <t>011.858.592-41</t>
  </si>
  <si>
    <t>141.644-8 A</t>
  </si>
  <si>
    <t>Graziela Saraiva Viana</t>
  </si>
  <si>
    <t>941.462.682-49</t>
  </si>
  <si>
    <t>141.584-0 A</t>
  </si>
  <si>
    <t>Greicy Hellen Coelho da Silva</t>
  </si>
  <si>
    <t>816.016.702-49</t>
  </si>
  <si>
    <t>141.837-8 A</t>
  </si>
  <si>
    <t>Greicy Rebeka Macedo Marques Fortes</t>
  </si>
  <si>
    <t>016.983.412-37</t>
  </si>
  <si>
    <t>142.162-0 A</t>
  </si>
  <si>
    <t>Gustavo Henrique de Lima Pontes</t>
  </si>
  <si>
    <t>054.469.192-03</t>
  </si>
  <si>
    <t>EDUCAÇÃO FÍSICA - BACHERALADO</t>
  </si>
  <si>
    <t>141.873-4 A</t>
  </si>
  <si>
    <t>Gustavo Silva de Oliveira</t>
  </si>
  <si>
    <t>007.588.612-06</t>
  </si>
  <si>
    <t>141.707-0 A</t>
  </si>
  <si>
    <t>Helena Andrade de Oliveira</t>
  </si>
  <si>
    <t>050.789.582-74</t>
  </si>
  <si>
    <t>142.128-0 A</t>
  </si>
  <si>
    <t>Hellem Cardoso Simoes</t>
  </si>
  <si>
    <t>011.101.202-30</t>
  </si>
  <si>
    <t>141.503-4 A</t>
  </si>
  <si>
    <t>Hellen Karoline Muca</t>
  </si>
  <si>
    <t>700.901.832-40</t>
  </si>
  <si>
    <t>DESIGN</t>
  </si>
  <si>
    <t>142.337-1 A</t>
  </si>
  <si>
    <t>Hevylla Diniz Mota</t>
  </si>
  <si>
    <t>010.664.322-36</t>
  </si>
  <si>
    <t>141.870-0 A</t>
  </si>
  <si>
    <t>Hillary Dayane Rodrigues de Souza</t>
  </si>
  <si>
    <t>037.089.042-65</t>
  </si>
  <si>
    <t>142.127-1 A</t>
  </si>
  <si>
    <t>Iamilly Raielly Jose da Silva</t>
  </si>
  <si>
    <t>035.049.882-23</t>
  </si>
  <si>
    <t>141.705-3 A</t>
  </si>
  <si>
    <t>Iana Ranara da Silva Rocha</t>
  </si>
  <si>
    <t>615.427.502-10</t>
  </si>
  <si>
    <t>142.063-1 A</t>
  </si>
  <si>
    <t>Iana Vanessa Bosco Loiola</t>
  </si>
  <si>
    <t>018.729.062-81</t>
  </si>
  <si>
    <t>142.304-5 A</t>
  </si>
  <si>
    <t>Iasmin da Costa Correa</t>
  </si>
  <si>
    <t>954.298.322-00</t>
  </si>
  <si>
    <t>142.138-7 A</t>
  </si>
  <si>
    <t>Idalene de Oliveira Horacio</t>
  </si>
  <si>
    <t>021.593.652-38</t>
  </si>
  <si>
    <t>141.827-0 A</t>
  </si>
  <si>
    <t>Ines da Silva Machado</t>
  </si>
  <si>
    <t>003.541.942-32</t>
  </si>
  <si>
    <t>142.020-8 A</t>
  </si>
  <si>
    <t>Ingrid Damasceno Macambira</t>
  </si>
  <si>
    <t>701.241.012-40</t>
  </si>
  <si>
    <t>142.117-4 A</t>
  </si>
  <si>
    <t>Iomar Pessoa Salvador</t>
  </si>
  <si>
    <t>006.267.262-20</t>
  </si>
  <si>
    <t>141.694-4 A</t>
  </si>
  <si>
    <t>Isaac Costa dos Reis Junior</t>
  </si>
  <si>
    <t>039.847.542-30</t>
  </si>
  <si>
    <t>ENGENHARIA FLORESTAL</t>
  </si>
  <si>
    <t>141.863-7 A</t>
  </si>
  <si>
    <t>Isabella Campos da Conceicao</t>
  </si>
  <si>
    <t>050.815.262-31</t>
  </si>
  <si>
    <t>142.340-1 A</t>
  </si>
  <si>
    <t>Islenia Helena de Braga da Silva</t>
  </si>
  <si>
    <t>027.025.302-57</t>
  </si>
  <si>
    <t>142.085-2 A</t>
  </si>
  <si>
    <t>Israel dos Anjos Montanho</t>
  </si>
  <si>
    <t>016.246.582-37</t>
  </si>
  <si>
    <t>141.500-0 A</t>
  </si>
  <si>
    <t>Ivan Matos Ortiz</t>
  </si>
  <si>
    <t>866.693.972-91</t>
  </si>
  <si>
    <t>141.981-1 A</t>
  </si>
  <si>
    <t>Ivania Paula Nunes</t>
  </si>
  <si>
    <t>788.477.702-97</t>
  </si>
  <si>
    <t>142.150-6 A</t>
  </si>
  <si>
    <t>Ivanilde dos Santos Rocha</t>
  </si>
  <si>
    <t>435.814.042-49</t>
  </si>
  <si>
    <t>141.662-6 A</t>
  </si>
  <si>
    <t>Izabel de Souza Santos</t>
  </si>
  <si>
    <t>739.912.872-34</t>
  </si>
  <si>
    <t>Izacleia de Miranda Nobre</t>
  </si>
  <si>
    <t>142.158-1 A</t>
  </si>
  <si>
    <t>Izamara Monteiro de Souza</t>
  </si>
  <si>
    <t>039.186.602-81</t>
  </si>
  <si>
    <t>141.976-5 A</t>
  </si>
  <si>
    <t>Izanilda Queiroz de Souza</t>
  </si>
  <si>
    <t>030.482.062-80</t>
  </si>
  <si>
    <t>141.853-0 A</t>
  </si>
  <si>
    <t>Izete Rodrigues Catique</t>
  </si>
  <si>
    <t>965.477.742-87</t>
  </si>
  <si>
    <t>141.746-0 A</t>
  </si>
  <si>
    <t>Jacinete do Nascimento Lima</t>
  </si>
  <si>
    <t>791.094.462-49</t>
  </si>
  <si>
    <t>141.986-2 A</t>
  </si>
  <si>
    <t>Jackelane Parente Ramos</t>
  </si>
  <si>
    <t>024.957.142-00</t>
  </si>
  <si>
    <t>141.606-5 A</t>
  </si>
  <si>
    <t>Jackeline Alfaia Ramos</t>
  </si>
  <si>
    <t>018.889.992-84</t>
  </si>
  <si>
    <t>142.124-7 A</t>
  </si>
  <si>
    <t>Jackeline Sthefanie de Carvalho Fei</t>
  </si>
  <si>
    <t>007.967.092-03</t>
  </si>
  <si>
    <t>141.672-3 A</t>
  </si>
  <si>
    <t>Jamiles Ferreira dos Santos</t>
  </si>
  <si>
    <t>702.727.322-57</t>
  </si>
  <si>
    <t>141.702-9 A</t>
  </si>
  <si>
    <t>Jamilys Renata Pires Terco</t>
  </si>
  <si>
    <t>034.709.072-93</t>
  </si>
  <si>
    <t>141.779-7 A</t>
  </si>
  <si>
    <t>Janaina Alves Rodrigues</t>
  </si>
  <si>
    <t>000.448.692-74</t>
  </si>
  <si>
    <t>141.967-6 A</t>
  </si>
  <si>
    <t>Janaira Bezerra Tabosa</t>
  </si>
  <si>
    <t>017.404.252-35</t>
  </si>
  <si>
    <t>141.968-4 A</t>
  </si>
  <si>
    <t>Jaqueline Aparecida dos Santos Ferr</t>
  </si>
  <si>
    <t>973.419.676-68</t>
  </si>
  <si>
    <t>142.115-8 A</t>
  </si>
  <si>
    <t>Jardenisio Lopes da Silva</t>
  </si>
  <si>
    <t>036.015.802-17</t>
  </si>
  <si>
    <t>142.275-8 A</t>
  </si>
  <si>
    <t>Jean Ferreira Santos</t>
  </si>
  <si>
    <t>445.369.682-53</t>
  </si>
  <si>
    <t>129.892-5 B</t>
  </si>
  <si>
    <t>Jeane Maria Pereira da Silva</t>
  </si>
  <si>
    <t>884.678.482-00</t>
  </si>
  <si>
    <t>141.860-2 A</t>
  </si>
  <si>
    <t>Jennifer Santos Sampaio</t>
  </si>
  <si>
    <t>705.257.972-38</t>
  </si>
  <si>
    <t>142.130-1 A</t>
  </si>
  <si>
    <t>Jessica Beatriz Bezerra Carvalho</t>
  </si>
  <si>
    <t>031.118.532-09</t>
  </si>
  <si>
    <t>141.532-8 A</t>
  </si>
  <si>
    <t>Jessica Cavalcante Moraes</t>
  </si>
  <si>
    <t>990.042.082-91</t>
  </si>
  <si>
    <t>142.189-1 A</t>
  </si>
  <si>
    <t>Jessica Gorete da Silva Gomes</t>
  </si>
  <si>
    <t>009.984.012-00</t>
  </si>
  <si>
    <t>141.781-9 A</t>
  </si>
  <si>
    <t>Jessica Hanael Santiago dos Santos</t>
  </si>
  <si>
    <t>011.733.862-11</t>
  </si>
  <si>
    <t>141.932-3 A</t>
  </si>
  <si>
    <t>Jessica Vinente da Silva</t>
  </si>
  <si>
    <t>049.177.992-52</t>
  </si>
  <si>
    <t>142.161-1 A</t>
  </si>
  <si>
    <t>Joabe Victhor Ramos Sales</t>
  </si>
  <si>
    <t>036.951.352-55</t>
  </si>
  <si>
    <t>142.336-3 A</t>
  </si>
  <si>
    <t>Joao Lucas de Queiroz Ramos</t>
  </si>
  <si>
    <t>042.738.382-06</t>
  </si>
  <si>
    <t>141.859-9 A</t>
  </si>
  <si>
    <t>Joao Paulo de Jesus Figueiredo</t>
  </si>
  <si>
    <t>007.317.822-59</t>
  </si>
  <si>
    <t>142.333-9 A</t>
  </si>
  <si>
    <t>Joao Paulo Pessoa de Alencar</t>
  </si>
  <si>
    <t>032.276.252-96</t>
  </si>
  <si>
    <t>142.152-2 A</t>
  </si>
  <si>
    <t>Joao Vitor Barata Frota</t>
  </si>
  <si>
    <t>700.890.502-58</t>
  </si>
  <si>
    <t>141.599-9 A</t>
  </si>
  <si>
    <t>Jocivane de Souza Pereira</t>
  </si>
  <si>
    <t>859.944.132-91</t>
  </si>
  <si>
    <t>141.851-3 A</t>
  </si>
  <si>
    <t>Joelma de Oliveira Luz</t>
  </si>
  <si>
    <t>017.383.342-01</t>
  </si>
  <si>
    <t>141.724-0 A</t>
  </si>
  <si>
    <t>Joice Lira da Silva Braga</t>
  </si>
  <si>
    <t>845.743.482-91</t>
  </si>
  <si>
    <t>141.755-0 A</t>
  </si>
  <si>
    <t>Jomara da Silva Romaina</t>
  </si>
  <si>
    <t>702.013.112-32</t>
  </si>
  <si>
    <t>141.622-7 A</t>
  </si>
  <si>
    <t>Jonas Pereira Chagas</t>
  </si>
  <si>
    <t>026.051.642-25</t>
  </si>
  <si>
    <t>141.596-4 A</t>
  </si>
  <si>
    <t>Jordana Vitoria da Silva Rocha</t>
  </si>
  <si>
    <t>058.184.582-02</t>
  </si>
  <si>
    <t>141.637-5 A</t>
  </si>
  <si>
    <t>Jorge Thomaz Xavier Correa</t>
  </si>
  <si>
    <t>009.287.452-52</t>
  </si>
  <si>
    <t>141.674-0 A</t>
  </si>
  <si>
    <t>Jorgete Nascimento de Almeida</t>
  </si>
  <si>
    <t>874.909.192-15</t>
  </si>
  <si>
    <t>142.170-0 A</t>
  </si>
  <si>
    <t>Jose Ruan Ribeiro Alves</t>
  </si>
  <si>
    <t>051.971.702-39</t>
  </si>
  <si>
    <t>141.509-3 A</t>
  </si>
  <si>
    <t>Jose Victhor Vieira de Souza</t>
  </si>
  <si>
    <t>038.643.202-32</t>
  </si>
  <si>
    <t>141.744-4 A</t>
  </si>
  <si>
    <t>Josiane Meireles de Araujo</t>
  </si>
  <si>
    <t>635.977.212-49</t>
  </si>
  <si>
    <t>141.996-0 A</t>
  </si>
  <si>
    <t>Josiane Pereira de Oliveira</t>
  </si>
  <si>
    <t>034.497.442-16</t>
  </si>
  <si>
    <t>142.315-0 A</t>
  </si>
  <si>
    <t>Josianne da Silva E Silva</t>
  </si>
  <si>
    <t>961.190.472-04</t>
  </si>
  <si>
    <t>142.012-7 A</t>
  </si>
  <si>
    <t>Josilane Ramos da Mata</t>
  </si>
  <si>
    <t>980.867.312-00</t>
  </si>
  <si>
    <t>141.836-0 A</t>
  </si>
  <si>
    <t>Joyce Cristina Goncalves de Souza</t>
  </si>
  <si>
    <t>706.275.802-70</t>
  </si>
  <si>
    <t>142.293-6 A</t>
  </si>
  <si>
    <t>Joyce Mara Costa Nogueira Oliveira</t>
  </si>
  <si>
    <t>010.612.582-62</t>
  </si>
  <si>
    <t>142.028-3 A</t>
  </si>
  <si>
    <t>Joyce Oliveira de Farias</t>
  </si>
  <si>
    <t>067.766.562-82</t>
  </si>
  <si>
    <t>141.704-5 A</t>
  </si>
  <si>
    <t>Jucelia Batista Nunes</t>
  </si>
  <si>
    <t>018.234.472-01</t>
  </si>
  <si>
    <t>141.850-5 A</t>
  </si>
  <si>
    <t>Jucimar Silva de Farias</t>
  </si>
  <si>
    <t>610.873.002-15</t>
  </si>
  <si>
    <t>Judith Martins da Rocha</t>
  </si>
  <si>
    <t>141.849-1 A</t>
  </si>
  <si>
    <t>Julia Monteiro de Souza</t>
  </si>
  <si>
    <t>028.455.732-35</t>
  </si>
  <si>
    <t>142.064-0 A</t>
  </si>
  <si>
    <t>Juliana Beatriz Lira Albuquerque</t>
  </si>
  <si>
    <t>018.903.672-90</t>
  </si>
  <si>
    <t>205.800.000.000.000</t>
  </si>
  <si>
    <t>ESTAGIARIOS DA AGEMAN</t>
  </si>
  <si>
    <t>141.902-1 A</t>
  </si>
  <si>
    <t>Juliana Campos Pereira</t>
  </si>
  <si>
    <t>702.347.542-73</t>
  </si>
  <si>
    <t>141.671-5 A</t>
  </si>
  <si>
    <t>Juliana Costa Guimaraes</t>
  </si>
  <si>
    <t>039.462.932-98</t>
  </si>
  <si>
    <t>141.725-8 A</t>
  </si>
  <si>
    <t>Juliana da Silva Ferreira</t>
  </si>
  <si>
    <t>006.099.142-94</t>
  </si>
  <si>
    <t>141.990-0 A</t>
  </si>
  <si>
    <t>Juliana de Souza Pereira</t>
  </si>
  <si>
    <t>048.262.612-76</t>
  </si>
  <si>
    <t>141.878-5 A</t>
  </si>
  <si>
    <t>Juliana Martins Maciel</t>
  </si>
  <si>
    <t>023.917.792-40</t>
  </si>
  <si>
    <t>141.933-1 A</t>
  </si>
  <si>
    <t>Juliana Ramos Lobo</t>
  </si>
  <si>
    <t>028.331.652-77</t>
  </si>
  <si>
    <t>141.974-9 A</t>
  </si>
  <si>
    <t>Juliana Rodrigues da Rocha</t>
  </si>
  <si>
    <t>039.654.052-09</t>
  </si>
  <si>
    <t>142.129-8 A</t>
  </si>
  <si>
    <t>Juliane de Souza Rodrigues</t>
  </si>
  <si>
    <t>820.744.882-20</t>
  </si>
  <si>
    <t>141.856-4 A</t>
  </si>
  <si>
    <t>Julyana Queiroz de Moura</t>
  </si>
  <si>
    <t>054.601.162-44</t>
  </si>
  <si>
    <t>142.006-2 A</t>
  </si>
  <si>
    <t>Jussara Simoes da Silva Pereira</t>
  </si>
  <si>
    <t>979.991.302-06</t>
  </si>
  <si>
    <t>141.632-4 A</t>
  </si>
  <si>
    <t>Kamila da Silva Sousa</t>
  </si>
  <si>
    <t>023.891.922-62</t>
  </si>
  <si>
    <t>141.735-5 A</t>
  </si>
  <si>
    <t>Kamille Vieira de Azevedo</t>
  </si>
  <si>
    <t>053.848.442-05</t>
  </si>
  <si>
    <t>142.286-3 A</t>
  </si>
  <si>
    <t>Karina Gomes da Silva</t>
  </si>
  <si>
    <t>022.972.922-36</t>
  </si>
  <si>
    <t>141.945-5 A</t>
  </si>
  <si>
    <t>Karina Oliveira Ferreira</t>
  </si>
  <si>
    <t>016.975.332-80</t>
  </si>
  <si>
    <t>Karina Sa Inacio</t>
  </si>
  <si>
    <t>141.617-0 A</t>
  </si>
  <si>
    <t>Karine Vitoria da Silva Braga</t>
  </si>
  <si>
    <t>058.641.122-40</t>
  </si>
  <si>
    <t>142.114-0 A</t>
  </si>
  <si>
    <t>Karla Jarrgn de Jesus dos Santos</t>
  </si>
  <si>
    <t>825.780.012-00</t>
  </si>
  <si>
    <t>ADMINISTRAÇÃO - ADMINISTRAÇÃO DE EMPRESAS</t>
  </si>
  <si>
    <t>142.276-6 A</t>
  </si>
  <si>
    <t>Karlota Pedrosa Soares</t>
  </si>
  <si>
    <t>747.013.392-53</t>
  </si>
  <si>
    <t>142.088-7 A</t>
  </si>
  <si>
    <t>Karoline Pinto Melo</t>
  </si>
  <si>
    <t>030.487.182-65</t>
  </si>
  <si>
    <t>142.081-0 A</t>
  </si>
  <si>
    <t>Karolliny Costa de Queiroz</t>
  </si>
  <si>
    <t>049.076.992-63</t>
  </si>
  <si>
    <t>141.696-0 A</t>
  </si>
  <si>
    <t>Katherine Michellen Menezes Ramos</t>
  </si>
  <si>
    <t>025.577.012-03</t>
  </si>
  <si>
    <t>142.271-5 A</t>
  </si>
  <si>
    <t>Kaua Johab Balieiro Sanches</t>
  </si>
  <si>
    <t>054.956.532-97</t>
  </si>
  <si>
    <t>112.039-5 B</t>
  </si>
  <si>
    <t>Kelen Glenda Silva Santos Forner</t>
  </si>
  <si>
    <t>788.111.122-49</t>
  </si>
  <si>
    <t>142.040-2 A</t>
  </si>
  <si>
    <t>Kelly Bandeira da Silva</t>
  </si>
  <si>
    <t>777.078.932-04</t>
  </si>
  <si>
    <t>141.720-7 A</t>
  </si>
  <si>
    <t>Kelly Goncalves Cavalcante</t>
  </si>
  <si>
    <t>003.371.212-30</t>
  </si>
  <si>
    <t>142.296-0 A</t>
  </si>
  <si>
    <t>Kelly Soares da Silva Iwata</t>
  </si>
  <si>
    <t>894.498.512-04</t>
  </si>
  <si>
    <t>142.091-7 A</t>
  </si>
  <si>
    <t>Kennya Jemima Sousa de Souza</t>
  </si>
  <si>
    <t>056.798.312-95</t>
  </si>
  <si>
    <t>142.033-0 A</t>
  </si>
  <si>
    <t>Kesia Pereira da Silva</t>
  </si>
  <si>
    <t>970.051.182-00</t>
  </si>
  <si>
    <t>142.065-8 A</t>
  </si>
  <si>
    <t>Kessy Nascimento Cavalcante</t>
  </si>
  <si>
    <t>980.223.342-00</t>
  </si>
  <si>
    <t>142.111-5 A</t>
  </si>
  <si>
    <t>Ketlen Silva de Souza</t>
  </si>
  <si>
    <t>032.087.652-74</t>
  </si>
  <si>
    <t>142.299-5 A</t>
  </si>
  <si>
    <t>Ketrielle Maia Pinheiro</t>
  </si>
  <si>
    <t>046.390.962-32</t>
  </si>
  <si>
    <t>141.893-9 A</t>
  </si>
  <si>
    <t>Kewellyn Eduarda Rodrigues do Nasci</t>
  </si>
  <si>
    <t>706.293.452-60</t>
  </si>
  <si>
    <t>141.992-7 A</t>
  </si>
  <si>
    <t>Kilza Andrade Silva</t>
  </si>
  <si>
    <t>611.946.892-72</t>
  </si>
  <si>
    <t>141.855-6 A</t>
  </si>
  <si>
    <t>Klicia Alves da Silva</t>
  </si>
  <si>
    <t>729.060.732-53</t>
  </si>
  <si>
    <t>142.330-4 A</t>
  </si>
  <si>
    <t>Klivia Rayanne Almeida Viana</t>
  </si>
  <si>
    <t>052.869.092-21</t>
  </si>
  <si>
    <t>141.638-3 A</t>
  </si>
  <si>
    <t>Klyntia Alves Rodrigues</t>
  </si>
  <si>
    <t>951.094.982-53</t>
  </si>
  <si>
    <t>141.971-4 A</t>
  </si>
  <si>
    <t>Lara Figueiredo de Oliveira</t>
  </si>
  <si>
    <t>051.294.012-63</t>
  </si>
  <si>
    <t>141.534-4 A</t>
  </si>
  <si>
    <t>Lariany Falcao de Lima Lopes</t>
  </si>
  <si>
    <t>020.661.692-93</t>
  </si>
  <si>
    <t>142.335-5 A</t>
  </si>
  <si>
    <t>Larissa Agnes Barbosa Nina</t>
  </si>
  <si>
    <t>054.488.472-85</t>
  </si>
  <si>
    <t>141.920-0 A</t>
  </si>
  <si>
    <t>Larissa Gomes de Souza</t>
  </si>
  <si>
    <t>704.373.832-61</t>
  </si>
  <si>
    <t>142.066-6 A</t>
  </si>
  <si>
    <t>Latiffa Pinheiro dos Santos</t>
  </si>
  <si>
    <t>037.001.842-71</t>
  </si>
  <si>
    <t>141.830-0 A</t>
  </si>
  <si>
    <t>Laudiany Viana de Oliveira</t>
  </si>
  <si>
    <t>705.324.042-89</t>
  </si>
  <si>
    <t>102.628-3 B</t>
  </si>
  <si>
    <t>Laura Amanda Oliveira de Oliveira</t>
  </si>
  <si>
    <t>804.522.802-49</t>
  </si>
  <si>
    <t>141.600-6 A</t>
  </si>
  <si>
    <t>Lauriane Montezuma Carvalho</t>
  </si>
  <si>
    <t>705.928.642-00</t>
  </si>
  <si>
    <t>141.919-6 A</t>
  </si>
  <si>
    <t>Layena Nascimento Correa</t>
  </si>
  <si>
    <t>032.271.882-10</t>
  </si>
  <si>
    <t>142.339-8 A</t>
  </si>
  <si>
    <t>Layra Beatriz Silva Albertino</t>
  </si>
  <si>
    <t>039.561.292-61</t>
  </si>
  <si>
    <t>141.714-2 A</t>
  </si>
  <si>
    <t>Leidenei de Souza Barros</t>
  </si>
  <si>
    <t>676.633.112-72</t>
  </si>
  <si>
    <t>141.917-0 A</t>
  </si>
  <si>
    <t>Leidiany Gomes da Silva</t>
  </si>
  <si>
    <t>700.948.822-31</t>
  </si>
  <si>
    <t>141.762-2 A</t>
  </si>
  <si>
    <t>Leilane Soares Paiva</t>
  </si>
  <si>
    <t>931.179.302-72</t>
  </si>
  <si>
    <t>141.771-1 A</t>
  </si>
  <si>
    <t>Leodete Pantoja dos Santos</t>
  </si>
  <si>
    <t>730.075.442-20</t>
  </si>
  <si>
    <t>141.734-7 A</t>
  </si>
  <si>
    <t>Leonora de Souza Repolho</t>
  </si>
  <si>
    <t>747.367.872-87</t>
  </si>
  <si>
    <t>142.328-2 A</t>
  </si>
  <si>
    <t>Leticia Castro da Silva</t>
  </si>
  <si>
    <t>705.553.472-06</t>
  </si>
  <si>
    <t>141.916-1 A</t>
  </si>
  <si>
    <t>Leticia Eduarda Carvalho Veras</t>
  </si>
  <si>
    <t>032.890.082-66</t>
  </si>
  <si>
    <t>141.664-2 A</t>
  </si>
  <si>
    <t>Leticia Mariana Pimenta Assuncao</t>
  </si>
  <si>
    <t>041.964.662-06</t>
  </si>
  <si>
    <t>142.291-0 A</t>
  </si>
  <si>
    <t>Lia Raquel Ferreira de Abreu</t>
  </si>
  <si>
    <t>811.698.412-87</t>
  </si>
  <si>
    <t>141.973-0 A</t>
  </si>
  <si>
    <t>Liandra Stefane Oliveira Nascimento</t>
  </si>
  <si>
    <t>530.416.662-00</t>
  </si>
  <si>
    <t>141.844-0 A</t>
  </si>
  <si>
    <t>Liany Freire Batalha Gama</t>
  </si>
  <si>
    <t>684.057.822-49</t>
  </si>
  <si>
    <t>141.750-9 A</t>
  </si>
  <si>
    <t>Libny Araujo Andrade</t>
  </si>
  <si>
    <t>647.633.402-63</t>
  </si>
  <si>
    <t>141.929-3 A</t>
  </si>
  <si>
    <t>Lidia Dude Soares</t>
  </si>
  <si>
    <t>839.267.552-53</t>
  </si>
  <si>
    <t>141.749-5 A</t>
  </si>
  <si>
    <t>Lidia Lima de Oliveira</t>
  </si>
  <si>
    <t>016.245.622-05</t>
  </si>
  <si>
    <t>142.013-5 A</t>
  </si>
  <si>
    <t>Lidiane Viana Vitor</t>
  </si>
  <si>
    <t>723.880.302-00</t>
  </si>
  <si>
    <t>142.044-5 A</t>
  </si>
  <si>
    <t>Lidianne Correa da Cruz Cavalcanti</t>
  </si>
  <si>
    <t>622.773.592-20</t>
  </si>
  <si>
    <t>142.120-4 A</t>
  </si>
  <si>
    <t>Lilian Graziele Freitas Maklouf</t>
  </si>
  <si>
    <t>028.596.902-12</t>
  </si>
  <si>
    <t>122.017-9 B</t>
  </si>
  <si>
    <t>Lilian Moraes Cardoso</t>
  </si>
  <si>
    <t>641.458.672-20</t>
  </si>
  <si>
    <t>142.092-5 A</t>
  </si>
  <si>
    <t>Liliane Albuquerque da Cunha</t>
  </si>
  <si>
    <t>703.752.372-08</t>
  </si>
  <si>
    <t>141.808-4 A</t>
  </si>
  <si>
    <t>Liliane da Silva Queroga</t>
  </si>
  <si>
    <t>063.751.322-31</t>
  </si>
  <si>
    <t>142.060-7 A</t>
  </si>
  <si>
    <t>Lillian Ferreira Montenegro</t>
  </si>
  <si>
    <t>031.710.162-57</t>
  </si>
  <si>
    <t>142.116-6 A</t>
  </si>
  <si>
    <t>Lindsen Camile Dias Araujo</t>
  </si>
  <si>
    <t>027.897.812-65</t>
  </si>
  <si>
    <t>142.067-4 A</t>
  </si>
  <si>
    <t>Livia da Silva Travasso</t>
  </si>
  <si>
    <t>053.176.042-14</t>
  </si>
  <si>
    <t>142.087-9 A</t>
  </si>
  <si>
    <t>Lorena da Cunha Lopes</t>
  </si>
  <si>
    <t>039.014.092-97</t>
  </si>
  <si>
    <t>142.332-0 A</t>
  </si>
  <si>
    <t>Lorena dos Santos Araujo</t>
  </si>
  <si>
    <t>704.475.822-32</t>
  </si>
  <si>
    <t>142.143-3 A</t>
  </si>
  <si>
    <t>Lorena Vieira Lopes</t>
  </si>
  <si>
    <t>044.004.152-01</t>
  </si>
  <si>
    <t>142.094-1 A</t>
  </si>
  <si>
    <t>Luana Benjamin Rolim</t>
  </si>
  <si>
    <t>025.357.642-37</t>
  </si>
  <si>
    <t>141.861-0 A</t>
  </si>
  <si>
    <t>Luane Caroline da Silva Ferreira</t>
  </si>
  <si>
    <t>704.153.082-59</t>
  </si>
  <si>
    <t>141.652-9 A</t>
  </si>
  <si>
    <t>Lucas Feitosa Barbosa</t>
  </si>
  <si>
    <t>011.001.892-38</t>
  </si>
  <si>
    <t>142.283-9 A</t>
  </si>
  <si>
    <t>Lucas Galvao Guimaraes</t>
  </si>
  <si>
    <t>034.258.652-18</t>
  </si>
  <si>
    <t>141.915-3 A</t>
  </si>
  <si>
    <t>Lucas Guimaraes dos Santos</t>
  </si>
  <si>
    <t>038.591.662-04</t>
  </si>
  <si>
    <t>142.122-0 A</t>
  </si>
  <si>
    <t>Lucas Lima dos Santos</t>
  </si>
  <si>
    <t>039.223.302-90</t>
  </si>
  <si>
    <t>142.125-5 A</t>
  </si>
  <si>
    <t>Lucas Matheus Marques de Sousa</t>
  </si>
  <si>
    <t>044.198.742-79</t>
  </si>
  <si>
    <t>142.329-0 A</t>
  </si>
  <si>
    <t>Lucas Negreiros da Silva</t>
  </si>
  <si>
    <t>970.485.772-15</t>
  </si>
  <si>
    <t>142.295-2 A</t>
  </si>
  <si>
    <t>Lucas Vieira de Souza</t>
  </si>
  <si>
    <t>035.294.542-73</t>
  </si>
  <si>
    <t>141.676-6 A</t>
  </si>
  <si>
    <t>Lucia do Socorro Garcia de Sena</t>
  </si>
  <si>
    <t>609.406.382-15</t>
  </si>
  <si>
    <t>142.052-6 A</t>
  </si>
  <si>
    <t>Luciana Machado Assuncao</t>
  </si>
  <si>
    <t>776.433.722-68</t>
  </si>
  <si>
    <t>142.004-6 A</t>
  </si>
  <si>
    <t>Luciana Santos de Lima</t>
  </si>
  <si>
    <t>820.414.662-00</t>
  </si>
  <si>
    <t>141.858-0 A</t>
  </si>
  <si>
    <t>Lucilde da Silva Damazio</t>
  </si>
  <si>
    <t>979.576.072-68</t>
  </si>
  <si>
    <t>129.484-9 B</t>
  </si>
  <si>
    <t>Lucio Jose Pereira Lopes</t>
  </si>
  <si>
    <t>634.152.242-87</t>
  </si>
  <si>
    <t>141.502-6 A</t>
  </si>
  <si>
    <t>Luisa Cristina Soares Duarte</t>
  </si>
  <si>
    <t>043.359.382-25</t>
  </si>
  <si>
    <t>142.025-9 A</t>
  </si>
  <si>
    <t>Luiz Claudio Soares Barbosa</t>
  </si>
  <si>
    <t>705.952.602-17</t>
  </si>
  <si>
    <t>141.923-4 A</t>
  </si>
  <si>
    <t>Luiz Felipe Rodrigues Pires Pereira</t>
  </si>
  <si>
    <t>702.059.112-42</t>
  </si>
  <si>
    <t>141.603-0 A</t>
  </si>
  <si>
    <t>Luiz Gonzaga da Silva</t>
  </si>
  <si>
    <t>035.783.082-26</t>
  </si>
  <si>
    <t>141.773-8 A</t>
  </si>
  <si>
    <t>Luiz Nascimento da Silva</t>
  </si>
  <si>
    <t>014.912.082-60</t>
  </si>
  <si>
    <t>142.301-0 A</t>
  </si>
  <si>
    <t>Luiza Fernandes Mendes</t>
  </si>
  <si>
    <t>035.391.682-06</t>
  </si>
  <si>
    <t>142.023-2 A</t>
  </si>
  <si>
    <t>Luziane Rosario dos Santos</t>
  </si>
  <si>
    <t>703.617.642-35</t>
  </si>
  <si>
    <t>142.005-4 A</t>
  </si>
  <si>
    <t>Luziete Brasao Pimentel</t>
  </si>
  <si>
    <t>041.300.032-08</t>
  </si>
  <si>
    <t>142.090-9 A</t>
  </si>
  <si>
    <t>Lyara Moreno dos Passos</t>
  </si>
  <si>
    <t>042.632.872-82</t>
  </si>
  <si>
    <t>141.865-3 A</t>
  </si>
  <si>
    <t>Magno Alves de Souza</t>
  </si>
  <si>
    <t>792.730.842-49</t>
  </si>
  <si>
    <t>141.892-0 A</t>
  </si>
  <si>
    <t>Maiara Monteiro dos Santos</t>
  </si>
  <si>
    <t>003.146.512-92</t>
  </si>
  <si>
    <t>141.930-7 A</t>
  </si>
  <si>
    <t>Maisa Muniz da Cruz</t>
  </si>
  <si>
    <t>029.864.122-46</t>
  </si>
  <si>
    <t>141.611-1 A</t>
  </si>
  <si>
    <t>Maiza de Castro Caldas</t>
  </si>
  <si>
    <t>704.111.472-42</t>
  </si>
  <si>
    <t>141.949-8 A</t>
  </si>
  <si>
    <t>Mara Nubia Menezes Ferreira</t>
  </si>
  <si>
    <t>921.144.582-53</t>
  </si>
  <si>
    <t>142.321-5 A</t>
  </si>
  <si>
    <t>Maraci Alencar Garcia</t>
  </si>
  <si>
    <t>738.661.482-91</t>
  </si>
  <si>
    <t>141.760-6 A</t>
  </si>
  <si>
    <t>Marcelo Carvalho Alves</t>
  </si>
  <si>
    <t>756.827.372-53</t>
  </si>
  <si>
    <t>141.817-3 A</t>
  </si>
  <si>
    <t>Marcelo Henrique Souza de Oliveira</t>
  </si>
  <si>
    <t>069.617.102-39</t>
  </si>
  <si>
    <t>142.300-2 A</t>
  </si>
  <si>
    <t>Marcia Flavia Alves da Conceicao</t>
  </si>
  <si>
    <t>018.024.742-50</t>
  </si>
  <si>
    <t>142.103-4 A</t>
  </si>
  <si>
    <t>Marcia Nunes do Vale</t>
  </si>
  <si>
    <t>604.010.522-49</t>
  </si>
  <si>
    <t>142.003-8 A</t>
  </si>
  <si>
    <t>Marcia Valeria Vieira de Freitas</t>
  </si>
  <si>
    <t>718.004.502-06</t>
  </si>
  <si>
    <t>141.846-7 A</t>
  </si>
  <si>
    <t>Marcio Henrique Almeida da Silva Fi</t>
  </si>
  <si>
    <t>025.293.672-80</t>
  </si>
  <si>
    <t>141.857-2 A</t>
  </si>
  <si>
    <t>Marcio Nogueira da Silva</t>
  </si>
  <si>
    <t>141.777-0 A</t>
  </si>
  <si>
    <t>Marcone Vasconcelos Alfaia</t>
  </si>
  <si>
    <t>702.519.442-55</t>
  </si>
  <si>
    <t>142.102-6 A</t>
  </si>
  <si>
    <t>Maria Alcilene Pereira da Costa</t>
  </si>
  <si>
    <t>406.579.222-34</t>
  </si>
  <si>
    <t>142.010-0 A</t>
  </si>
  <si>
    <t>Maria Aparecida Mesquita Mendonca</t>
  </si>
  <si>
    <t>743.235.552-53</t>
  </si>
  <si>
    <t>142.037-2 A</t>
  </si>
  <si>
    <t>Maria Aparecida Santos da Costa</t>
  </si>
  <si>
    <t>066.655.693-81</t>
  </si>
  <si>
    <t>141.840-8 A</t>
  </si>
  <si>
    <t>Maria Caroline Conceicao Farias</t>
  </si>
  <si>
    <t>021.353.772-95</t>
  </si>
  <si>
    <t>141.743-6 A</t>
  </si>
  <si>
    <t>Maria da Conceicao Neves</t>
  </si>
  <si>
    <t>582.405.352-91</t>
  </si>
  <si>
    <t>141.699-5 A</t>
  </si>
  <si>
    <t>Maria de Fatima Dias Pereira</t>
  </si>
  <si>
    <t>053.204.642-07</t>
  </si>
  <si>
    <t>141.922-6 A</t>
  </si>
  <si>
    <t>Maria de Fatima Doza da Costa Olive</t>
  </si>
  <si>
    <t>046.443.582-07</t>
  </si>
  <si>
    <t>142.331-2 A</t>
  </si>
  <si>
    <t>Maria do Carmo Machado Sena</t>
  </si>
  <si>
    <t>018.198.252-80</t>
  </si>
  <si>
    <t>142.322-3 A</t>
  </si>
  <si>
    <t>Maria do Socorro Alves Ferreira</t>
  </si>
  <si>
    <t>636.100.782-00</t>
  </si>
  <si>
    <t>142.165-4 A</t>
  </si>
  <si>
    <t>Maria do Socorro Batista de Souza</t>
  </si>
  <si>
    <t>867.835.642-15</t>
  </si>
  <si>
    <t>141.683-9 A</t>
  </si>
  <si>
    <t>Maria Edinelma Silva dos Santos</t>
  </si>
  <si>
    <t>020.780.812-05</t>
  </si>
  <si>
    <t>141.811-4 A</t>
  </si>
  <si>
    <t>Maria Eduarda de Lima</t>
  </si>
  <si>
    <t>705.292.942-22</t>
  </si>
  <si>
    <t>141.888-2 A</t>
  </si>
  <si>
    <t>Maria Estela Candido Lima</t>
  </si>
  <si>
    <t>032.127.792-92</t>
  </si>
  <si>
    <t>141.685-5 A</t>
  </si>
  <si>
    <t>Maria Francinetti Pereira Barros</t>
  </si>
  <si>
    <t>313.527.402-06</t>
  </si>
  <si>
    <t>142.327-4 A</t>
  </si>
  <si>
    <t>Maria Helena Nascimento Correa</t>
  </si>
  <si>
    <t>905.884.522-20</t>
  </si>
  <si>
    <t>142.022-4 A</t>
  </si>
  <si>
    <t>Maria Heloiza Souza da Silva</t>
  </si>
  <si>
    <t>102.633.422-55</t>
  </si>
  <si>
    <t>142.101-8 A</t>
  </si>
  <si>
    <t>Maria Izabel Castro da Costa</t>
  </si>
  <si>
    <t>012.491.742-95</t>
  </si>
  <si>
    <t>142.183-2 A</t>
  </si>
  <si>
    <t>215.651.392-91</t>
  </si>
  <si>
    <t>141.972-2 A</t>
  </si>
  <si>
    <t>Maria Jose dos Santos Costa</t>
  </si>
  <si>
    <t>906.414.422-20</t>
  </si>
  <si>
    <t>142.123-9 A</t>
  </si>
  <si>
    <t>Maria Jose Silva de Souza</t>
  </si>
  <si>
    <t>770.376.422-15</t>
  </si>
  <si>
    <t>141.609-0 A</t>
  </si>
  <si>
    <t>Maria Lucenilda da Silva Rodrigues</t>
  </si>
  <si>
    <t>115.875.028-52</t>
  </si>
  <si>
    <t>142.014-3 A</t>
  </si>
  <si>
    <t>Maria Luciana Reis de Souza</t>
  </si>
  <si>
    <t>572.271.282-53</t>
  </si>
  <si>
    <t>142.135-2 A</t>
  </si>
  <si>
    <t>Maria Neziane Feitosa de Oliveira</t>
  </si>
  <si>
    <t>049.121.452-97</t>
  </si>
  <si>
    <t>141.767-3 A</t>
  </si>
  <si>
    <t>Maria Regina Dias dos Santos</t>
  </si>
  <si>
    <t>569.688.842-91</t>
  </si>
  <si>
    <t>141.625-1 A</t>
  </si>
  <si>
    <t>Maria Rosenilda dos Santos Castro</t>
  </si>
  <si>
    <t>622.305.812-87</t>
  </si>
  <si>
    <t>142.194-8 A</t>
  </si>
  <si>
    <t>Maria Sandra de Sousa Cardoso</t>
  </si>
  <si>
    <t>002.797.772-21</t>
  </si>
  <si>
    <t>142.068-2 A</t>
  </si>
  <si>
    <t>Maria Victoria Lima de Oliveira</t>
  </si>
  <si>
    <t>033.534.912-95</t>
  </si>
  <si>
    <t>141.924-2 A</t>
  </si>
  <si>
    <t>Mariele Conceicao de Souza Ferreira</t>
  </si>
  <si>
    <t>032.272.242-08</t>
  </si>
  <si>
    <t>141.887-4 A</t>
  </si>
  <si>
    <t>Marileia Batista da Silva</t>
  </si>
  <si>
    <t>039.651.082-55</t>
  </si>
  <si>
    <t>142.110-7 A</t>
  </si>
  <si>
    <t>Marinalda Sabino de Moraes</t>
  </si>
  <si>
    <t>791.376.282-91</t>
  </si>
  <si>
    <t>141.854-8 A</t>
  </si>
  <si>
    <t>Marineide Pereira de Oliveira</t>
  </si>
  <si>
    <t>045.788.532-76</t>
  </si>
  <si>
    <t>134.978-3 B</t>
  </si>
  <si>
    <t>Marinete Teles Pinheiro</t>
  </si>
  <si>
    <t>335.300.842-04</t>
  </si>
  <si>
    <t>141.727-4 A</t>
  </si>
  <si>
    <t>Mario Cezar Almeida da Silva</t>
  </si>
  <si>
    <t>135.437.172-00</t>
  </si>
  <si>
    <t>141.842-4 A</t>
  </si>
  <si>
    <t>Mario Jorge do Nascimento de Arruda</t>
  </si>
  <si>
    <t>022.563.782-09</t>
  </si>
  <si>
    <t>141.642-1 A</t>
  </si>
  <si>
    <t>Mariza Souza Cruz</t>
  </si>
  <si>
    <t>651.722.482-34</t>
  </si>
  <si>
    <t>142.318-5 A</t>
  </si>
  <si>
    <t>Marleia Dias dos Santos</t>
  </si>
  <si>
    <t>291.172.752-53</t>
  </si>
  <si>
    <t>141.711-8 A</t>
  </si>
  <si>
    <t>Marluce Kuroki Duarte</t>
  </si>
  <si>
    <t>511.454.562-00</t>
  </si>
  <si>
    <t>141.914-5 A</t>
  </si>
  <si>
    <t>Mateus Richard Ribeiro Batista</t>
  </si>
  <si>
    <t>704.816.822-60</t>
  </si>
  <si>
    <t>141.506-9 A</t>
  </si>
  <si>
    <t>Matheus Santos da Silva</t>
  </si>
  <si>
    <t>702.741.232-23</t>
  </si>
  <si>
    <t>142.073-9 A</t>
  </si>
  <si>
    <t>Maurene Matos da Costa Vieira</t>
  </si>
  <si>
    <t>405.048.082-49</t>
  </si>
  <si>
    <t>141.868-8 A</t>
  </si>
  <si>
    <t>Maurenice Cunha Santos</t>
  </si>
  <si>
    <t>938.547.652-15</t>
  </si>
  <si>
    <t>141.542-5 A</t>
  </si>
  <si>
    <t>Maxwell Penha da Silva</t>
  </si>
  <si>
    <t>703.830.432-12</t>
  </si>
  <si>
    <t>142.069-0 A</t>
  </si>
  <si>
    <t>Melyssa Vieira Nascimento</t>
  </si>
  <si>
    <t>159.299.387-76</t>
  </si>
  <si>
    <t>142.269-3 A</t>
  </si>
  <si>
    <t>Messias Ramos da Silva</t>
  </si>
  <si>
    <t>032.110.602-43</t>
  </si>
  <si>
    <t>141.994-3 A</t>
  </si>
  <si>
    <t>Meyry Barros Matias</t>
  </si>
  <si>
    <t>011.830.062-84</t>
  </si>
  <si>
    <t>142.030-5 A</t>
  </si>
  <si>
    <t>Michelle da Costa Faro</t>
  </si>
  <si>
    <t>004.257.492-74</t>
  </si>
  <si>
    <t>141.612-0 A</t>
  </si>
  <si>
    <t>Michelle Natacha da Silva Marques</t>
  </si>
  <si>
    <t>003.796.772-02</t>
  </si>
  <si>
    <t>142.080-1 A</t>
  </si>
  <si>
    <t>Milany Silva de Oliveira</t>
  </si>
  <si>
    <t>033.390.982-80</t>
  </si>
  <si>
    <t>141.864-5 A</t>
  </si>
  <si>
    <t>Milena Soares de Sousa</t>
  </si>
  <si>
    <t>646.614.742-87</t>
  </si>
  <si>
    <t>142.112-3 A</t>
  </si>
  <si>
    <t>Milena Vitoria Oliveira de Souza</t>
  </si>
  <si>
    <t>096.946.422-30</t>
  </si>
  <si>
    <t>141.732-0 A</t>
  </si>
  <si>
    <t>Miqueli Braga do Nascimento dos San</t>
  </si>
  <si>
    <t>603.418.582-34</t>
  </si>
  <si>
    <t>141.718-5 A</t>
  </si>
  <si>
    <t>Miramar Chaves Marques</t>
  </si>
  <si>
    <t>407.016.702-15</t>
  </si>
  <si>
    <t>141.987-0 A</t>
  </si>
  <si>
    <t>Mirella Wanessa Batista Cruz</t>
  </si>
  <si>
    <t>883.325.352-04</t>
  </si>
  <si>
    <t>141.613-8 A</t>
  </si>
  <si>
    <t>Mirian de Araujo Magalhaes</t>
  </si>
  <si>
    <t>525.862.272-04</t>
  </si>
  <si>
    <t>142.018-6 A</t>
  </si>
  <si>
    <t>Mirian Sales do Nascimento</t>
  </si>
  <si>
    <t>757.408.182-49</t>
  </si>
  <si>
    <t>141.950-1 A</t>
  </si>
  <si>
    <t>Miriane Feitoza dos Santos</t>
  </si>
  <si>
    <t>018.789.682-89</t>
  </si>
  <si>
    <t>142.137-9 A</t>
  </si>
  <si>
    <t>Moises Gima Bezerra</t>
  </si>
  <si>
    <t>103.754.382-38</t>
  </si>
  <si>
    <t>142.175-1 A</t>
  </si>
  <si>
    <t>Mona Loizy da Silva Sarrazim</t>
  </si>
  <si>
    <t>008.530.292-96</t>
  </si>
  <si>
    <t>141.602-2 A</t>
  </si>
  <si>
    <t>Mylena do Nascimento Silva Artiaga</t>
  </si>
  <si>
    <t>886.900.162-87</t>
  </si>
  <si>
    <t>141.993-5 A</t>
  </si>
  <si>
    <t>Naila Nayjane Silva Moreira</t>
  </si>
  <si>
    <t>009.856.952-00</t>
  </si>
  <si>
    <t>142.145-0 A</t>
  </si>
  <si>
    <t>Natali Parente da Costa</t>
  </si>
  <si>
    <t>026.697.462-76</t>
  </si>
  <si>
    <t>141.921-8 A</t>
  </si>
  <si>
    <t>Nataly Barbosa de Souza</t>
  </si>
  <si>
    <t>016.002.322-05</t>
  </si>
  <si>
    <t>142.015-1 A</t>
  </si>
  <si>
    <t>Natana Brito Melo</t>
  </si>
  <si>
    <t>036.060.792-65</t>
  </si>
  <si>
    <t>141.803-3 A</t>
  </si>
  <si>
    <t>Natanny Vitoria Rosas</t>
  </si>
  <si>
    <t>072.486.042-83</t>
  </si>
  <si>
    <t>141.751-7 A</t>
  </si>
  <si>
    <t>Natasha Luzeiro da Costa</t>
  </si>
  <si>
    <t>034.734.853-06</t>
  </si>
  <si>
    <t>141.942-0 A</t>
  </si>
  <si>
    <t>Nazare Ferreira da Costa</t>
  </si>
  <si>
    <t>637.020.452-87</t>
  </si>
  <si>
    <t>141.604-9 A</t>
  </si>
  <si>
    <t>Nazenilda Matos dos Santos</t>
  </si>
  <si>
    <t>612.858.112-91</t>
  </si>
  <si>
    <t>141.678-2 A</t>
  </si>
  <si>
    <t>Nelma Carvalho de Mendonca</t>
  </si>
  <si>
    <t>924.259.252-87</t>
  </si>
  <si>
    <t>142.000-3 A</t>
  </si>
  <si>
    <t>Nicoly Sarah Cardoso</t>
  </si>
  <si>
    <t>762.269.722-20</t>
  </si>
  <si>
    <t>Nilci Leia Silva E Silva</t>
  </si>
  <si>
    <t>141.663-4 A</t>
  </si>
  <si>
    <t>Nivia Cavalcante Vieira</t>
  </si>
  <si>
    <t>606.359.082-04</t>
  </si>
  <si>
    <t>142.159-0 A</t>
  </si>
  <si>
    <t>Nubia Briglia Figueira</t>
  </si>
  <si>
    <t>336.502.682-72</t>
  </si>
  <si>
    <t>141.991-9 A</t>
  </si>
  <si>
    <t>Oliene de Almeida Cabral Brelaz</t>
  </si>
  <si>
    <t>523.052.362-04</t>
  </si>
  <si>
    <t>142.045-3 A</t>
  </si>
  <si>
    <t>Osiete Ramos Soares</t>
  </si>
  <si>
    <t>796.079.262-34</t>
  </si>
  <si>
    <t>142.041-0 A</t>
  </si>
  <si>
    <t>Oziane Raquel Almeida Auzier</t>
  </si>
  <si>
    <t>704.509.682-86</t>
  </si>
  <si>
    <t>141.633-2 A</t>
  </si>
  <si>
    <t>Pamela Hiucha Laborda da Cunha</t>
  </si>
  <si>
    <t>020.767.732-82</t>
  </si>
  <si>
    <t>141.936-6 A</t>
  </si>
  <si>
    <t>Pamela Menezes de Oliveira</t>
  </si>
  <si>
    <t>860.345.532-53</t>
  </si>
  <si>
    <t>141.927-7 A</t>
  </si>
  <si>
    <t>Pamela Ruane Bitencourt dos Santos</t>
  </si>
  <si>
    <t>008.900.622-42</t>
  </si>
  <si>
    <t>142.278-2 A</t>
  </si>
  <si>
    <t>Patricia Garcia da Silva</t>
  </si>
  <si>
    <t>755.797.902-87</t>
  </si>
  <si>
    <t>141.722-3 A</t>
  </si>
  <si>
    <t>Patricia Luciane Franca Gomes</t>
  </si>
  <si>
    <t>710.278.232-20</t>
  </si>
  <si>
    <t>142.126-3 A</t>
  </si>
  <si>
    <t>Patrick da Costa E Silva</t>
  </si>
  <si>
    <t>017.823.592-06</t>
  </si>
  <si>
    <t>141.783-5 A</t>
  </si>
  <si>
    <t>Patrick Pereira Campos</t>
  </si>
  <si>
    <t>036.508.992-30</t>
  </si>
  <si>
    <t>142.042-9 A</t>
  </si>
  <si>
    <t>Paula Caroline Moda Ferreira</t>
  </si>
  <si>
    <t>018.034.592-39</t>
  </si>
  <si>
    <t>142.167-0 A</t>
  </si>
  <si>
    <t>Paula Jozania Dias Fernandes</t>
  </si>
  <si>
    <t>004.094.022-57</t>
  </si>
  <si>
    <t>142.148-4 A</t>
  </si>
  <si>
    <t>Paula Kawanny Porto da Silva</t>
  </si>
  <si>
    <t>033.666.782-59</t>
  </si>
  <si>
    <t>142.284-7 A</t>
  </si>
  <si>
    <t>Paula Rebeca Costa do Carmo</t>
  </si>
  <si>
    <t>036.918.012-77</t>
  </si>
  <si>
    <t>141.810-6 A</t>
  </si>
  <si>
    <t>Paulo Cesar Almeida da Silva</t>
  </si>
  <si>
    <t>060.189.692-03</t>
  </si>
  <si>
    <t>128.631-5 B</t>
  </si>
  <si>
    <t>Paulo da Silva Batista</t>
  </si>
  <si>
    <t>404.958.252-04</t>
  </si>
  <si>
    <t>141.496-8 A</t>
  </si>
  <si>
    <t>Paulo Roberto Dias Guedes Neto</t>
  </si>
  <si>
    <t>052.310.122-89</t>
  </si>
  <si>
    <t>TECNÓLOGO EM MARKETING</t>
  </si>
  <si>
    <t>142.191-3 A</t>
  </si>
  <si>
    <t>Pedro Henrique Silva de Souza Melo</t>
  </si>
  <si>
    <t>034.353.792-35</t>
  </si>
  <si>
    <t>141.688-0 A</t>
  </si>
  <si>
    <t>Pedro Karl de Miranda Queiroz</t>
  </si>
  <si>
    <t>037.819.002-40</t>
  </si>
  <si>
    <t>142.113-1 A</t>
  </si>
  <si>
    <t>Priscianne Queiroz</t>
  </si>
  <si>
    <t>542.264.222-87</t>
  </si>
  <si>
    <t>141.934-0 A</t>
  </si>
  <si>
    <t>Priscila Alcantara da Costa</t>
  </si>
  <si>
    <t>018.951.472-80</t>
  </si>
  <si>
    <t>141.989-7 A</t>
  </si>
  <si>
    <t>Priscila Cristina Pereira Pinto</t>
  </si>
  <si>
    <t>524.715.782-68</t>
  </si>
  <si>
    <t>141.669-3 A</t>
  </si>
  <si>
    <t>Priscila da Silva Santos</t>
  </si>
  <si>
    <t>710.925.102-06</t>
  </si>
  <si>
    <t>142.272-3 A</t>
  </si>
  <si>
    <t>Rafael Pinheiro Bastos</t>
  </si>
  <si>
    <t>936.855.722-53</t>
  </si>
  <si>
    <t>141.679-0 A</t>
  </si>
  <si>
    <t>Rafaela da Silva Costa</t>
  </si>
  <si>
    <t>702.134.822-31</t>
  </si>
  <si>
    <t>141.757-6 A</t>
  </si>
  <si>
    <t>Raimundo Nonato Silva de Lima</t>
  </si>
  <si>
    <t>750.617.752-87</t>
  </si>
  <si>
    <t>141.913-7 A</t>
  </si>
  <si>
    <t>Raira Vieira Rocha</t>
  </si>
  <si>
    <t>700.665.332-01</t>
  </si>
  <si>
    <t>141.670-7 A</t>
  </si>
  <si>
    <t>Ramon Prado Goncalves</t>
  </si>
  <si>
    <t>047.549.772-46</t>
  </si>
  <si>
    <t>142.070-4 A</t>
  </si>
  <si>
    <t>Raquel de Menezes Pereira</t>
  </si>
  <si>
    <t>043.554.432-21</t>
  </si>
  <si>
    <t>141.758-4 A</t>
  </si>
  <si>
    <t>Raquel de Oliveira Saraiva</t>
  </si>
  <si>
    <t>599.937.072-87</t>
  </si>
  <si>
    <t>141.721-5 A</t>
  </si>
  <si>
    <t>Raquel de Paula Meireles</t>
  </si>
  <si>
    <t>011.211.942-57</t>
  </si>
  <si>
    <t>141.763-0 A</t>
  </si>
  <si>
    <t>Rayane Lima de Lima</t>
  </si>
  <si>
    <t>705.945.492-64</t>
  </si>
  <si>
    <t>141.995-1 A</t>
  </si>
  <si>
    <t>Rayres Pereira Lima</t>
  </si>
  <si>
    <t>030.305.702-58</t>
  </si>
  <si>
    <t>141.982-0 A</t>
  </si>
  <si>
    <t>Rebeka Cristina Gomes Vieira</t>
  </si>
  <si>
    <t>048.249.832-31</t>
  </si>
  <si>
    <t>141.764-9 A</t>
  </si>
  <si>
    <t>Regiane da Silva Correa</t>
  </si>
  <si>
    <t>843.925.922-00</t>
  </si>
  <si>
    <t>142.001-1 A</t>
  </si>
  <si>
    <t>Regina Caroline de Mendonca Ferreir</t>
  </si>
  <si>
    <t>701.326.732-58</t>
  </si>
  <si>
    <t>142.280-4 A</t>
  </si>
  <si>
    <t>Reginaldo Bareense de Alencar Neto</t>
  </si>
  <si>
    <t>936.971.042-68</t>
  </si>
  <si>
    <t>141.695-2 A</t>
  </si>
  <si>
    <t>Renata da Costa Branco</t>
  </si>
  <si>
    <t>032.611.712-19</t>
  </si>
  <si>
    <t>141.918-8 A</t>
  </si>
  <si>
    <t>Renata Santos Coimbra</t>
  </si>
  <si>
    <t>051.959.032-55</t>
  </si>
  <si>
    <t>141.535-2 A</t>
  </si>
  <si>
    <t>Renatta Ranyelly Santiago Brito</t>
  </si>
  <si>
    <t>705.242.052-05</t>
  </si>
  <si>
    <t>ENSINO MÉDIO - TÉCNICO EM FLORESTAS</t>
  </si>
  <si>
    <t>141.726-6 A</t>
  </si>
  <si>
    <t>Rhasna Freitas Marinho</t>
  </si>
  <si>
    <t>702.974.742-94</t>
  </si>
  <si>
    <t>142.071-2 A</t>
  </si>
  <si>
    <t>Ricardo Leao de Souza</t>
  </si>
  <si>
    <t>007.771.952-24</t>
  </si>
  <si>
    <t>141.684-7 A</t>
  </si>
  <si>
    <t>Roberta Keltlen Oliveira Silva</t>
  </si>
  <si>
    <t>036.115.002-40</t>
  </si>
  <si>
    <t>142.168-9 A</t>
  </si>
  <si>
    <t>Roberta Saraiva Barreto</t>
  </si>
  <si>
    <t>038.763.172-07</t>
  </si>
  <si>
    <t>141.687-1 A</t>
  </si>
  <si>
    <t>Roberto Ferreira Figueiredo</t>
  </si>
  <si>
    <t>052.837.512-10</t>
  </si>
  <si>
    <t>142.290-1 A</t>
  </si>
  <si>
    <t>Rodrigo Mendonca Lima</t>
  </si>
  <si>
    <t>029.954.892-99</t>
  </si>
  <si>
    <t>141.673-1 A</t>
  </si>
  <si>
    <t>Romulo Braga da Silva</t>
  </si>
  <si>
    <t>031.264.282-23</t>
  </si>
  <si>
    <t>141.752-5 A</t>
  </si>
  <si>
    <t>Rosa Maria Pantoja Protazio</t>
  </si>
  <si>
    <t>623.052.552-68</t>
  </si>
  <si>
    <t>141.499-2 A</t>
  </si>
  <si>
    <t>Rosa Milena Trindade Rodrigues</t>
  </si>
  <si>
    <t>055.089.932-40</t>
  </si>
  <si>
    <t>TECNOLOGIA EM PRODUÇÃO PUBLICITÁRIA</t>
  </si>
  <si>
    <t>141.957-9 A</t>
  </si>
  <si>
    <t>Rosalia Martins Fernandes</t>
  </si>
  <si>
    <t>726.475.232-15</t>
  </si>
  <si>
    <t>142.009-7 A</t>
  </si>
  <si>
    <t>Rosana Negreiros Rolim</t>
  </si>
  <si>
    <t>020.815.422-18</t>
  </si>
  <si>
    <t>141.680-4 A</t>
  </si>
  <si>
    <t>Rosangela Pinheiro Rodrigues</t>
  </si>
  <si>
    <t>855.550.022-20</t>
  </si>
  <si>
    <t>142.184-0 A</t>
  </si>
  <si>
    <t>Roseli Paixao de Oliveira</t>
  </si>
  <si>
    <t>767.219.572-72</t>
  </si>
  <si>
    <t>142.173-5 A</t>
  </si>
  <si>
    <t>Rosemary de Queiroz Oliveira</t>
  </si>
  <si>
    <t>272.905.062-00</t>
  </si>
  <si>
    <t>141.647-2 A</t>
  </si>
  <si>
    <t>Rosiane Colares Ribeiro</t>
  </si>
  <si>
    <t>016.517.122-71</t>
  </si>
  <si>
    <t>141.583-2 A</t>
  </si>
  <si>
    <t>Rosiane Monteiro da Silva</t>
  </si>
  <si>
    <t>004.993.442-27</t>
  </si>
  <si>
    <t>142.319-3 A</t>
  </si>
  <si>
    <t>Rosieni Dourante Nascimento</t>
  </si>
  <si>
    <t>946.954.822-15</t>
  </si>
  <si>
    <t>141.540-9 A</t>
  </si>
  <si>
    <t>Roziane Rodrigues Ramos</t>
  </si>
  <si>
    <t>957.560.432-68</t>
  </si>
  <si>
    <t>141.731-2 A</t>
  </si>
  <si>
    <t>Rubervania Cunha dos Santos Lira</t>
  </si>
  <si>
    <t>646.782.532-20</t>
  </si>
  <si>
    <t>141.958-7 A</t>
  </si>
  <si>
    <t>Ruth Carolayne Hilario da Silva</t>
  </si>
  <si>
    <t>032.478.692-12</t>
  </si>
  <si>
    <t>141.959-5 A</t>
  </si>
  <si>
    <t>Ruth Picanco da Silva</t>
  </si>
  <si>
    <t>652.926.852-91</t>
  </si>
  <si>
    <t>142.270-7 A</t>
  </si>
  <si>
    <t>Ryan Lucas Sa dos Santos</t>
  </si>
  <si>
    <t>025.899.842-35</t>
  </si>
  <si>
    <t>141.960-9 A</t>
  </si>
  <si>
    <t>Sabrina Lourenco Albuquerque</t>
  </si>
  <si>
    <t>176.304.657-50</t>
  </si>
  <si>
    <t>141.614-6 A</t>
  </si>
  <si>
    <t>Sabrina Pereira Serrao</t>
  </si>
  <si>
    <t>033.453.682-00</t>
  </si>
  <si>
    <t>142.195-6 A</t>
  </si>
  <si>
    <t>Sabrina Souza de Oliveira</t>
  </si>
  <si>
    <t>031.713.672-03</t>
  </si>
  <si>
    <t>142.035-6 A</t>
  </si>
  <si>
    <t>Samantha de Oliveira Rodrigues</t>
  </si>
  <si>
    <t>037.524.042-05</t>
  </si>
  <si>
    <t>142.027-5 A</t>
  </si>
  <si>
    <t>Samary Melo Sales</t>
  </si>
  <si>
    <t>701.323.392-77</t>
  </si>
  <si>
    <t>142.345-2 A</t>
  </si>
  <si>
    <t>Sandoval Junior Menezes Neto</t>
  </si>
  <si>
    <t>965.295.982-00</t>
  </si>
  <si>
    <t>141.898-0 A</t>
  </si>
  <si>
    <t>Sara da Silva Lopes</t>
  </si>
  <si>
    <t>104.396.806-70</t>
  </si>
  <si>
    <t>142.072-0 A</t>
  </si>
  <si>
    <t>Sara de Oliveira Rodrigues</t>
  </si>
  <si>
    <t>038.199.232-25</t>
  </si>
  <si>
    <t>141.510-7 A</t>
  </si>
  <si>
    <t>Sara de Souza Farias</t>
  </si>
  <si>
    <t>039.199.832-38</t>
  </si>
  <si>
    <t>142.093-3 A</t>
  </si>
  <si>
    <t>Sarah Farias da Costa</t>
  </si>
  <si>
    <t>042.693.072-00</t>
  </si>
  <si>
    <t>142.343-6 A</t>
  </si>
  <si>
    <t>Savio Lima Silva</t>
  </si>
  <si>
    <t>035.648.742-32</t>
  </si>
  <si>
    <t>141.961-7 A</t>
  </si>
  <si>
    <t>Sheyla Montenegro Ralph</t>
  </si>
  <si>
    <t>597.004.912-34</t>
  </si>
  <si>
    <t>142.097-6 A</t>
  </si>
  <si>
    <t>Silvanete Conceicao de Oliveira</t>
  </si>
  <si>
    <t>565.794.972-20</t>
  </si>
  <si>
    <t>142.050-0 A</t>
  </si>
  <si>
    <t>Silvania Serrao da Rocha</t>
  </si>
  <si>
    <t>310.836.922-91</t>
  </si>
  <si>
    <t>141.708-8 A</t>
  </si>
  <si>
    <t>Silvelange Oliveira Borges</t>
  </si>
  <si>
    <t>686.688.642-20</t>
  </si>
  <si>
    <t>141.962-5 A</t>
  </si>
  <si>
    <t>Silvia Ferreira de Freitas</t>
  </si>
  <si>
    <t>865.245.852-91</t>
  </si>
  <si>
    <t>142.007-0 A</t>
  </si>
  <si>
    <t>Simone Feijo Teixeira</t>
  </si>
  <si>
    <t>049.502.062-14</t>
  </si>
  <si>
    <t>142.029-1 A</t>
  </si>
  <si>
    <t>Simone Helena Rego Freire</t>
  </si>
  <si>
    <t>426.832.542-53</t>
  </si>
  <si>
    <t>141.778-9 A</t>
  </si>
  <si>
    <t>Sinelandia Almeida dos Santos</t>
  </si>
  <si>
    <t>923.574.312-53</t>
  </si>
  <si>
    <t>141.912-9 A</t>
  </si>
  <si>
    <t>Sirley Muniz Barbosa</t>
  </si>
  <si>
    <t>309.759.482-53</t>
  </si>
  <si>
    <t>141.964-1 A</t>
  </si>
  <si>
    <t>Sofia Sousa Campos</t>
  </si>
  <si>
    <t>023.413.262-00</t>
  </si>
  <si>
    <t>141.716-9 A</t>
  </si>
  <si>
    <t>Sonia Beatriz Passos de Oliveira</t>
  </si>
  <si>
    <t>016.524.532-88</t>
  </si>
  <si>
    <t>142.098-4 A</t>
  </si>
  <si>
    <t>Sophia Moura Costa</t>
  </si>
  <si>
    <t>033.480.362-40</t>
  </si>
  <si>
    <t>142.310-0 A</t>
  </si>
  <si>
    <t>Stefanny Sousa de Sena</t>
  </si>
  <si>
    <t>034.709.182-28</t>
  </si>
  <si>
    <t>142.136-0 A</t>
  </si>
  <si>
    <t>Stephany Lima de Almeida</t>
  </si>
  <si>
    <t>701.428.672-25</t>
  </si>
  <si>
    <t>142.307-0 A</t>
  </si>
  <si>
    <t>Suane Ribeiro Pinheiro</t>
  </si>
  <si>
    <t>046.243.742-66</t>
  </si>
  <si>
    <t>SEGURANÇA DO TRABALHO</t>
  </si>
  <si>
    <t>141.723-1 A</t>
  </si>
  <si>
    <t>Suelbi Pereira da Costa</t>
  </si>
  <si>
    <t>662.975.592-87</t>
  </si>
  <si>
    <t>141.753-3 A</t>
  </si>
  <si>
    <t>Suelen Cristina Praia da Costa</t>
  </si>
  <si>
    <t>836.861.342-68</t>
  </si>
  <si>
    <t>141.641-3 A</t>
  </si>
  <si>
    <t>Suzany Tauema de Souza Cajueiro</t>
  </si>
  <si>
    <t>956.222.682-49</t>
  </si>
  <si>
    <t>141.505-0 A</t>
  </si>
  <si>
    <t>Suziane da Silva Azevedo</t>
  </si>
  <si>
    <t>008.474.792-77</t>
  </si>
  <si>
    <t>142.317-7 A</t>
  </si>
  <si>
    <t>Suzy da Silva dos Santos</t>
  </si>
  <si>
    <t>031.415.822-70</t>
  </si>
  <si>
    <t>141.742-8 A</t>
  </si>
  <si>
    <t>Taiane Celia dos Anjos Regis</t>
  </si>
  <si>
    <t>003.150.582-18</t>
  </si>
  <si>
    <t>141.845-9 A</t>
  </si>
  <si>
    <t>Tais Araujo de Lima</t>
  </si>
  <si>
    <t>048.505.002-18</t>
  </si>
  <si>
    <t>141.867-0 A</t>
  </si>
  <si>
    <t>Taissa Valente de Lima</t>
  </si>
  <si>
    <t>037.977.492-52</t>
  </si>
  <si>
    <t>142.174-3 A</t>
  </si>
  <si>
    <t>Talita Alves Barbosa</t>
  </si>
  <si>
    <t>704.922.072-83</t>
  </si>
  <si>
    <t>141.736-3 A</t>
  </si>
  <si>
    <t>Tamires de Oliveira Pessoa</t>
  </si>
  <si>
    <t>034.246.142-70</t>
  </si>
  <si>
    <t>142.308-8 A</t>
  </si>
  <si>
    <t>Tassila Nikelly Silva Menezes</t>
  </si>
  <si>
    <t>044.664.302-50</t>
  </si>
  <si>
    <t>142.172-7 A</t>
  </si>
  <si>
    <t>Thaila Xavier de Souza</t>
  </si>
  <si>
    <t>057.912.762-14</t>
  </si>
  <si>
    <t>141.978-1 A</t>
  </si>
  <si>
    <t>Thais Cristina Souza dos Santos</t>
  </si>
  <si>
    <t>702.161.252-43</t>
  </si>
  <si>
    <t>142.320-7 A</t>
  </si>
  <si>
    <t>Thais Helena Alcantara dos Anjos</t>
  </si>
  <si>
    <t>003.046.722-54</t>
  </si>
  <si>
    <t>141.928-5 A</t>
  </si>
  <si>
    <t>Thamires da Conceicao Santos Batist</t>
  </si>
  <si>
    <t>000.595.492-46</t>
  </si>
  <si>
    <t>142.133-6 A</t>
  </si>
  <si>
    <t>Thamyris Maciel Goncalves</t>
  </si>
  <si>
    <t>703.561.112-61</t>
  </si>
  <si>
    <t>141.635-9 A</t>
  </si>
  <si>
    <t>Thayla Ferreira Santos</t>
  </si>
  <si>
    <t>014.480.862-56</t>
  </si>
  <si>
    <t>141.965-0 A</t>
  </si>
  <si>
    <t>Thayna Maiara Nascimento Gomes</t>
  </si>
  <si>
    <t>018.527.232-03</t>
  </si>
  <si>
    <t>142.176-0 A</t>
  </si>
  <si>
    <t>Thayse Ferreira Pena</t>
  </si>
  <si>
    <t>018.221.082-09</t>
  </si>
  <si>
    <t>142.316-9 A</t>
  </si>
  <si>
    <t>Thiago Correa de Azevedo</t>
  </si>
  <si>
    <t>024.517.092-86</t>
  </si>
  <si>
    <t>141.639-1 A</t>
  </si>
  <si>
    <t>Thiago Souza Lobato</t>
  </si>
  <si>
    <t>554.401.932-00</t>
  </si>
  <si>
    <t>142.182-4 A</t>
  </si>
  <si>
    <t>Thomas Franco de Oliveira</t>
  </si>
  <si>
    <t>045.084.962-70</t>
  </si>
  <si>
    <t>141.713-4 A</t>
  </si>
  <si>
    <t>Thyelly da Costa Almeida</t>
  </si>
  <si>
    <t>041.555.862-07</t>
  </si>
  <si>
    <t>141.980-3 A</t>
  </si>
  <si>
    <t>Thyrso Vicenzo Matos de Arruda</t>
  </si>
  <si>
    <t>703.793.812-22</t>
  </si>
  <si>
    <t>141.909-9 A</t>
  </si>
  <si>
    <t>Tiago Pereira de Souza</t>
  </si>
  <si>
    <t>010.786.272-74</t>
  </si>
  <si>
    <t>141.700-2 A</t>
  </si>
  <si>
    <t>Valdelinda Correa da Silva</t>
  </si>
  <si>
    <t>406.071.192-68</t>
  </si>
  <si>
    <t>141.940-4 A</t>
  </si>
  <si>
    <t>Valdenice Ferreira dos Santos</t>
  </si>
  <si>
    <t>029.483.842-22</t>
  </si>
  <si>
    <t>142.119-0 A</t>
  </si>
  <si>
    <t>Valdinei Souza de Oliveira</t>
  </si>
  <si>
    <t>027.263.392-55</t>
  </si>
  <si>
    <t>BIBLIOTECONOMIA</t>
  </si>
  <si>
    <t>142.039-9 A</t>
  </si>
  <si>
    <t>Valeria Anjos Girao</t>
  </si>
  <si>
    <t>772.986.672-20</t>
  </si>
  <si>
    <t>141.910-2 A</t>
  </si>
  <si>
    <t>Valeria Castro Medeiros</t>
  </si>
  <si>
    <t>065.403.942-92</t>
  </si>
  <si>
    <t>703.003.522-47</t>
  </si>
  <si>
    <t>141.943-9 A</t>
  </si>
  <si>
    <t>Vanderson Mendonca de Lira</t>
  </si>
  <si>
    <t>628.472.792-53</t>
  </si>
  <si>
    <t>142.038-0 A</t>
  </si>
  <si>
    <t>Vanessa Belem de Lima</t>
  </si>
  <si>
    <t>017.182.122-08</t>
  </si>
  <si>
    <t>141.780-0 A</t>
  </si>
  <si>
    <t>Vanessa da Silva Esquerdo</t>
  </si>
  <si>
    <t>021.493.512-42</t>
  </si>
  <si>
    <t>141.908-0 A</t>
  </si>
  <si>
    <t>Vanessa de Souza Campos</t>
  </si>
  <si>
    <t>711.989.972-49</t>
  </si>
  <si>
    <t>142.034-8 A</t>
  </si>
  <si>
    <t>Vanessa Fernandes de Alencar</t>
  </si>
  <si>
    <t>019.655.642-24</t>
  </si>
  <si>
    <t>141.538-7 A</t>
  </si>
  <si>
    <t>Vanessa Parintins da Silva</t>
  </si>
  <si>
    <t>141.527.667-60</t>
  </si>
  <si>
    <t>142.181-6 A</t>
  </si>
  <si>
    <t>Vania Freitas Leal</t>
  </si>
  <si>
    <t>728.273.512-34</t>
  </si>
  <si>
    <t>141.682-0 A</t>
  </si>
  <si>
    <t>Vania Kelly Rodrigues</t>
  </si>
  <si>
    <t>999.298.642-53</t>
  </si>
  <si>
    <t>141.955-2 A</t>
  </si>
  <si>
    <t>Veronica Torres da Silva</t>
  </si>
  <si>
    <t>850.674.232-34</t>
  </si>
  <si>
    <t>141.988-9 A</t>
  </si>
  <si>
    <t>Victor Hugo de Moraes Melo</t>
  </si>
  <si>
    <t>704.350.502-06</t>
  </si>
  <si>
    <t>142.083-6 A</t>
  </si>
  <si>
    <t>Victor Silva da Costa de Assis</t>
  </si>
  <si>
    <t>030.357.222-18</t>
  </si>
  <si>
    <t>141.925-0 A</t>
  </si>
  <si>
    <t>Victoria Freitas dos Santos</t>
  </si>
  <si>
    <t>704.181.912-47</t>
  </si>
  <si>
    <t>142.141-7 A</t>
  </si>
  <si>
    <t>Victtor William Feitosa Tananta</t>
  </si>
  <si>
    <t>703.824.902-90</t>
  </si>
  <si>
    <t>141.847-5 A</t>
  </si>
  <si>
    <t>Vitoria Caroline da Silva Costa Gui</t>
  </si>
  <si>
    <t>015.503.892-38</t>
  </si>
  <si>
    <t>142.180-8 A</t>
  </si>
  <si>
    <t>Vitoria Gabriele Barbosa Ribeiro</t>
  </si>
  <si>
    <t>063.125.562-12</t>
  </si>
  <si>
    <t>141.896-3 A</t>
  </si>
  <si>
    <t>Viviane de Oliveira Cardelis</t>
  </si>
  <si>
    <t>016.478.472-14</t>
  </si>
  <si>
    <t>142.185-9 A</t>
  </si>
  <si>
    <t>Viviane Souza Machado</t>
  </si>
  <si>
    <t>988.348.602-25</t>
  </si>
  <si>
    <t>142.273-1 A</t>
  </si>
  <si>
    <t>Wanderson Ferreira da Silva</t>
  </si>
  <si>
    <t>030.042.672-09</t>
  </si>
  <si>
    <t>142.048-8 A</t>
  </si>
  <si>
    <t>Wanessa Souza da Silva</t>
  </si>
  <si>
    <t>702.843.962-30</t>
  </si>
  <si>
    <t>141.765-7 A</t>
  </si>
  <si>
    <t>Welles Karla Soares Leandro</t>
  </si>
  <si>
    <t>839.146.502-06</t>
  </si>
  <si>
    <t>141.838-6 A</t>
  </si>
  <si>
    <t>Wesley Anderson da Silva Frazao</t>
  </si>
  <si>
    <t>041.780.122-07</t>
  </si>
  <si>
    <t>141.826-2 A</t>
  </si>
  <si>
    <t>Wesley Neves Batista</t>
  </si>
  <si>
    <t>056.976.652-45</t>
  </si>
  <si>
    <t>142.179-4 A</t>
  </si>
  <si>
    <t>Wilen Nato Aguiar do Nascimento</t>
  </si>
  <si>
    <t>016.888.752-55</t>
  </si>
  <si>
    <t>141.627-8 A</t>
  </si>
  <si>
    <t>Williana Miranda Giraldo</t>
  </si>
  <si>
    <t>021.374.112-10</t>
  </si>
  <si>
    <t>141.939-0 A</t>
  </si>
  <si>
    <t>Yasmin Barbosa Ferreira de Sousa</t>
  </si>
  <si>
    <t>018.826.742-51</t>
  </si>
  <si>
    <t>142.089-5 A</t>
  </si>
  <si>
    <t>Yngride Marques Pinheiro</t>
  </si>
  <si>
    <t>701.011.142-14</t>
  </si>
  <si>
    <t>142.046-1 A</t>
  </si>
  <si>
    <t>Zanubia Ferreira de Lima</t>
  </si>
  <si>
    <t>321.308.302-00</t>
  </si>
  <si>
    <t>141.907-2 A</t>
  </si>
  <si>
    <t>Zaquel Reboucas Andrade</t>
  </si>
  <si>
    <t>028.923.232-58</t>
  </si>
  <si>
    <t>141.906-4 A</t>
  </si>
  <si>
    <t>Zeina Rebeca de Souza Vidal Leite</t>
  </si>
  <si>
    <t>044.143.912-88</t>
  </si>
  <si>
    <t>142.741-5 A</t>
  </si>
  <si>
    <t>Abraao Vitorio Moura Pimentel</t>
  </si>
  <si>
    <t>701.131.392-33</t>
  </si>
  <si>
    <t>143.197-8 A</t>
  </si>
  <si>
    <t>Ada Juliana Figueira Lopes</t>
  </si>
  <si>
    <t>704.418.312-30</t>
  </si>
  <si>
    <t>143.122-6 A</t>
  </si>
  <si>
    <t>Adalcicleia Ferreira Benigno</t>
  </si>
  <si>
    <t>002.191.392-70</t>
  </si>
  <si>
    <t>143.200-1 A</t>
  </si>
  <si>
    <t>Adeison Tavares Elias</t>
  </si>
  <si>
    <t>007.783.582-40</t>
  </si>
  <si>
    <t>LETRAS - LINGUA E LITERATURA PORTUGUESA</t>
  </si>
  <si>
    <t>143.150-1 A</t>
  </si>
  <si>
    <t>Adelana Araujo Alves</t>
  </si>
  <si>
    <t>003.499.942-69</t>
  </si>
  <si>
    <t>143.937-5 A</t>
  </si>
  <si>
    <t>Adria Nascimento de Souza</t>
  </si>
  <si>
    <t>059.758.932-16</t>
  </si>
  <si>
    <t>144.176-0 A</t>
  </si>
  <si>
    <t>Adriana de Souza Cavalcante</t>
  </si>
  <si>
    <t>000.879.732-35</t>
  </si>
  <si>
    <t>133.465-4 C</t>
  </si>
  <si>
    <t>Adriana Viana Duarte Caula</t>
  </si>
  <si>
    <t>688.595.112-91</t>
  </si>
  <si>
    <t>142.600-1 A</t>
  </si>
  <si>
    <t>Adriane da Mota Flor</t>
  </si>
  <si>
    <t>705.900.802-02</t>
  </si>
  <si>
    <t>143.222-2 A</t>
  </si>
  <si>
    <t>Adriele Gomes Bentes</t>
  </si>
  <si>
    <t>855.600.062-20</t>
  </si>
  <si>
    <t>143.014-9 A</t>
  </si>
  <si>
    <t>Adrya Thais Santos Lima</t>
  </si>
  <si>
    <t>048.935.632-03</t>
  </si>
  <si>
    <t>143.148-0 A</t>
  </si>
  <si>
    <t>Agda Shirley Souza de Oliveira</t>
  </si>
  <si>
    <t>003.005.592-08</t>
  </si>
  <si>
    <t>142.599-4 A</t>
  </si>
  <si>
    <t>Agnes Cajuhy Sena</t>
  </si>
  <si>
    <t>068.500.072-97</t>
  </si>
  <si>
    <t>142.583-8 A</t>
  </si>
  <si>
    <t>Aimee Salgado Barbosa</t>
  </si>
  <si>
    <t>705.388.462-75</t>
  </si>
  <si>
    <t>144.179-5 A</t>
  </si>
  <si>
    <t>Aladia Soares Ferreira</t>
  </si>
  <si>
    <t>437.148.202-30</t>
  </si>
  <si>
    <t>144.074-8 A</t>
  </si>
  <si>
    <t>Albertina Yasmim Vasconcelos de Abr</t>
  </si>
  <si>
    <t>037.206.612-70</t>
  </si>
  <si>
    <t>143.188-9 A</t>
  </si>
  <si>
    <t>Alcilene dos Santos Gomes</t>
  </si>
  <si>
    <t>346.246.782-49</t>
  </si>
  <si>
    <t>143.116-1 A</t>
  </si>
  <si>
    <t>Alcione Aparecida Correa Sousa</t>
  </si>
  <si>
    <t>009.159.412-01</t>
  </si>
  <si>
    <t>19/01/1990</t>
  </si>
  <si>
    <t>144.152-3 A</t>
  </si>
  <si>
    <t>Aldeneide Protasio Monteiro</t>
  </si>
  <si>
    <t>435.743.272-34</t>
  </si>
  <si>
    <t>144.048-9 A</t>
  </si>
  <si>
    <t>Aldeniza Amorim Soares</t>
  </si>
  <si>
    <t>629.790.602-59</t>
  </si>
  <si>
    <t>143.121-8 A</t>
  </si>
  <si>
    <t>Alexandre Batista Batalha</t>
  </si>
  <si>
    <t>656.683.672-15</t>
  </si>
  <si>
    <t>205.811.000.000.000</t>
  </si>
  <si>
    <t>ESTAGIARIOS PGM</t>
  </si>
  <si>
    <t>144.058-6 A</t>
  </si>
  <si>
    <t>Alexandre Leonardo Cajado de Lima</t>
  </si>
  <si>
    <t>036.810.672-10</t>
  </si>
  <si>
    <t>142.565-0 A</t>
  </si>
  <si>
    <t>Alexsandra Menezes Delgado</t>
  </si>
  <si>
    <t>018.517.852-99</t>
  </si>
  <si>
    <t>TÉCNICO EM SEGURANÇA DO TRABALHO</t>
  </si>
  <si>
    <t>ENSINO MÉDIO - TÉCNICO EM SEGURANÇA DO TRABALHO</t>
  </si>
  <si>
    <t>142.991-4 A</t>
  </si>
  <si>
    <t>Alexsandre Santos dos Santos</t>
  </si>
  <si>
    <t>033.479.142-10</t>
  </si>
  <si>
    <t>143.562-0 A</t>
  </si>
  <si>
    <t>Alexsandro de Jesus Teixeira</t>
  </si>
  <si>
    <t>023.250.292-71</t>
  </si>
  <si>
    <t>143.249-4 A</t>
  </si>
  <si>
    <t>Aliana Vercoza da Silva</t>
  </si>
  <si>
    <t>761.367.522-04</t>
  </si>
  <si>
    <t>143.904-9 A</t>
  </si>
  <si>
    <t>Alice Gabrielle da Silva Barbosa</t>
  </si>
  <si>
    <t>940.895.312-68</t>
  </si>
  <si>
    <t>144.075-6 A</t>
  </si>
  <si>
    <t>Alicia Barroso Pereira</t>
  </si>
  <si>
    <t>032.857.412-01</t>
  </si>
  <si>
    <t>143.940-5 A</t>
  </si>
  <si>
    <t>Aline Araujo dos Santos</t>
  </si>
  <si>
    <t>007.808.792-95</t>
  </si>
  <si>
    <t>143.115-3 A</t>
  </si>
  <si>
    <t>Aliny Ferreira Lima</t>
  </si>
  <si>
    <t>000.988.042-94</t>
  </si>
  <si>
    <t>143.029-7 A</t>
  </si>
  <si>
    <t>Allan Cezar da Silva E Silva</t>
  </si>
  <si>
    <t>704.841.972-58</t>
  </si>
  <si>
    <t>143.941-3 A</t>
  </si>
  <si>
    <t>Amanda Carla da Cruz Alves</t>
  </si>
  <si>
    <t>701.442.722-96</t>
  </si>
  <si>
    <t>143.144-7 A</t>
  </si>
  <si>
    <t>Amanda Cavalcante Batista</t>
  </si>
  <si>
    <t>021.686.752-52</t>
  </si>
  <si>
    <t>142.579-0 A</t>
  </si>
  <si>
    <t>Amanda dos Santos Gonzalez</t>
  </si>
  <si>
    <t>040.680.652-76</t>
  </si>
  <si>
    <t>144.096-9 A</t>
  </si>
  <si>
    <t>Amiurem Mafirza Neves da Silva</t>
  </si>
  <si>
    <t>888.337.392-87</t>
  </si>
  <si>
    <t>143.535-3 A</t>
  </si>
  <si>
    <t>Ana Alice Henrique Custodio</t>
  </si>
  <si>
    <t>385.306.352-72</t>
  </si>
  <si>
    <t>142.527-7 A</t>
  </si>
  <si>
    <t>Ana Beatriz Lima da Silva</t>
  </si>
  <si>
    <t>039.329.472-23</t>
  </si>
  <si>
    <t>HISTÓRIA</t>
  </si>
  <si>
    <t>142.725-3 A</t>
  </si>
  <si>
    <t>Ana Carla Coutinho de Brito</t>
  </si>
  <si>
    <t>065.921.452-00</t>
  </si>
  <si>
    <t>143.030-0 A</t>
  </si>
  <si>
    <t>Ana Carolina Ricardo de Freitas</t>
  </si>
  <si>
    <t>081.238.992-11</t>
  </si>
  <si>
    <t>143.244-3 A</t>
  </si>
  <si>
    <t>Ana Caroline Maciel de Lima Goncalv</t>
  </si>
  <si>
    <t>001.238.242-65</t>
  </si>
  <si>
    <t>26/08/1992</t>
  </si>
  <si>
    <t>144.140-0 A</t>
  </si>
  <si>
    <t>Ana Clara Sena do Nascimento Fabar</t>
  </si>
  <si>
    <t>054.319.512-03</t>
  </si>
  <si>
    <t>143.543-4 A</t>
  </si>
  <si>
    <t>Ana Clara Souza de Brito</t>
  </si>
  <si>
    <t>930.897.752-04</t>
  </si>
  <si>
    <t>100.667-3 B</t>
  </si>
  <si>
    <t>Ana Cristina Egas Ferreira</t>
  </si>
  <si>
    <t>618.464.902-78</t>
  </si>
  <si>
    <t>143.226-5 A</t>
  </si>
  <si>
    <t>Ana Cristina Meneses Pereira</t>
  </si>
  <si>
    <t>048.721.862-06</t>
  </si>
  <si>
    <t>143.196-0 A</t>
  </si>
  <si>
    <t>Ana Gabrielly Jorge Amaral</t>
  </si>
  <si>
    <t>024.829.042-85</t>
  </si>
  <si>
    <t>143.968-5 A</t>
  </si>
  <si>
    <t>Ana Iris Vasconcelos de Abreu</t>
  </si>
  <si>
    <t>037.206.492-29</t>
  </si>
  <si>
    <t>144.085-3 A</t>
  </si>
  <si>
    <t>Ana Larissa Mourao de Oliveira</t>
  </si>
  <si>
    <t>017.551.592-18</t>
  </si>
  <si>
    <t>143.195-1 A</t>
  </si>
  <si>
    <t>Ana Luna Thein Cruz</t>
  </si>
  <si>
    <t>058.016.262-12</t>
  </si>
  <si>
    <t>143.936-7 A</t>
  </si>
  <si>
    <t>Ana Melia Knauer Ramos</t>
  </si>
  <si>
    <t>004.743.182-22</t>
  </si>
  <si>
    <t>144.043-8 A</t>
  </si>
  <si>
    <t>Ana Paula Rocha Duarte</t>
  </si>
  <si>
    <t>013.575.252-30</t>
  </si>
  <si>
    <t>144.175-2 A</t>
  </si>
  <si>
    <t>Anara Silva da Silva</t>
  </si>
  <si>
    <t>021.634.522-71</t>
  </si>
  <si>
    <t>144.134-5 A</t>
  </si>
  <si>
    <t>Andrea da Silva Roque</t>
  </si>
  <si>
    <t>705.508.932-88</t>
  </si>
  <si>
    <t>143.192-7 A</t>
  </si>
  <si>
    <t>Andrei Silva Dacio</t>
  </si>
  <si>
    <t>071.036.052-54</t>
  </si>
  <si>
    <t>144.189-2 A</t>
  </si>
  <si>
    <t>Andreia Carla de Albuquerque</t>
  </si>
  <si>
    <t>014.192.484-56</t>
  </si>
  <si>
    <t>143.302-4 A</t>
  </si>
  <si>
    <t>Andreia Santos de Souza</t>
  </si>
  <si>
    <t>838.013.402-87</t>
  </si>
  <si>
    <t>143.085-8 A</t>
  </si>
  <si>
    <t>Andreia Sena de Freitas</t>
  </si>
  <si>
    <t>597.236.702-59</t>
  </si>
  <si>
    <t>Pedagogia - Licenciatura</t>
  </si>
  <si>
    <t>144.107-8 A</t>
  </si>
  <si>
    <t>Andrellyson Augusto Sampaio da Silv</t>
  </si>
  <si>
    <t>844.906.672-72</t>
  </si>
  <si>
    <t>142.426-2 A</t>
  </si>
  <si>
    <t>Andrey Adail Tavares Soares</t>
  </si>
  <si>
    <t>655.088.902-20</t>
  </si>
  <si>
    <t>142.727-0 A</t>
  </si>
  <si>
    <t>Andrey Lopes dos Santos Lima</t>
  </si>
  <si>
    <t>704.163.822-74</t>
  </si>
  <si>
    <t>143.935-9 A</t>
  </si>
  <si>
    <t>Andreza Seixas Batalha</t>
  </si>
  <si>
    <t>055.208.812-94</t>
  </si>
  <si>
    <t>143.314-8 A</t>
  </si>
  <si>
    <t>Andria Caroline Bentes Nogueira</t>
  </si>
  <si>
    <t>703.645.942-50</t>
  </si>
  <si>
    <t>142.609-5 A</t>
  </si>
  <si>
    <t>Andrio Cezar Valente da Silva</t>
  </si>
  <si>
    <t>751.542.932-15</t>
  </si>
  <si>
    <t>143.916-2 A</t>
  </si>
  <si>
    <t>Ane Beatriz Simplicio Tavares</t>
  </si>
  <si>
    <t>042.261.912-42</t>
  </si>
  <si>
    <t>144.125-6 A</t>
  </si>
  <si>
    <t>Angela Eduarda dos Santos de Lima</t>
  </si>
  <si>
    <t>704.793.652-10</t>
  </si>
  <si>
    <t>143.015-7 A</t>
  </si>
  <si>
    <t>Angelo Gabriel da Silva Coelho</t>
  </si>
  <si>
    <t>029.055.912-00</t>
  </si>
  <si>
    <t>143.146-3 A</t>
  </si>
  <si>
    <t>Anne Cristine de Oliveira Mota</t>
  </si>
  <si>
    <t>034.715.922-29</t>
  </si>
  <si>
    <t>142.613-3 A</t>
  </si>
  <si>
    <t>Anne Grazielly Silva de Souza</t>
  </si>
  <si>
    <t>070.311.862-50</t>
  </si>
  <si>
    <t>143.145-5 A</t>
  </si>
  <si>
    <t>Antonia Cristina Gomes Martins</t>
  </si>
  <si>
    <t>024.184.822-94</t>
  </si>
  <si>
    <t>144.088-8 A</t>
  </si>
  <si>
    <t>Antonia Jessica Alves Gomes</t>
  </si>
  <si>
    <t>036.855.642-50</t>
  </si>
  <si>
    <t>143.137-4 A</t>
  </si>
  <si>
    <t>Antonio Cassio Veiga Colares</t>
  </si>
  <si>
    <t>054.256.932-90</t>
  </si>
  <si>
    <t>143.135-8 A</t>
  </si>
  <si>
    <t>Antonio Marcelo de Paula Virginio</t>
  </si>
  <si>
    <t>884.908.902-34</t>
  </si>
  <si>
    <t>142.724-5 A</t>
  </si>
  <si>
    <t>Anyleide Braga dos Santos</t>
  </si>
  <si>
    <t>079.359.462-64</t>
  </si>
  <si>
    <t>143.553-1 A</t>
  </si>
  <si>
    <t>Aparecida Cruz Reis</t>
  </si>
  <si>
    <t>819.915.502-78</t>
  </si>
  <si>
    <t>144.124-8 A</t>
  </si>
  <si>
    <t>Aparecida Vitoria de Souza Prata</t>
  </si>
  <si>
    <t>704.664.662-77</t>
  </si>
  <si>
    <t>142.534-0 A</t>
  </si>
  <si>
    <t>Ariel Barros Tacafais</t>
  </si>
  <si>
    <t>039.132.732-12</t>
  </si>
  <si>
    <t>143.131-5 A</t>
  </si>
  <si>
    <t>Ariely Minhos Coelho</t>
  </si>
  <si>
    <t>016.224.962-48</t>
  </si>
  <si>
    <t>143.090-4 A</t>
  </si>
  <si>
    <t>Aucilene Coelho de Souza</t>
  </si>
  <si>
    <t>384.076.802-06</t>
  </si>
  <si>
    <t>143.604-0 A</t>
  </si>
  <si>
    <t>Beatriz de Freitas Choque</t>
  </si>
  <si>
    <t>702.600.742-41</t>
  </si>
  <si>
    <t>143.295-8 A</t>
  </si>
  <si>
    <t>Beatriz do Espirito Santo D'avila</t>
  </si>
  <si>
    <t>037.647.442-43</t>
  </si>
  <si>
    <t>144.143-4 A</t>
  </si>
  <si>
    <t>Beatriz Nascimento Gloria</t>
  </si>
  <si>
    <t>059.296.422-14</t>
  </si>
  <si>
    <t>143.252-4 A</t>
  </si>
  <si>
    <t>Beatriz Ribeiro Rocha</t>
  </si>
  <si>
    <t>408.312.338-93</t>
  </si>
  <si>
    <t>143.272-9 A</t>
  </si>
  <si>
    <t>Beatriz Souza da Costa</t>
  </si>
  <si>
    <t>060.412.682-40</t>
  </si>
  <si>
    <t>143.134-0 A</t>
  </si>
  <si>
    <t>Berenice de Souza Rufo</t>
  </si>
  <si>
    <t>335.121.242-91</t>
  </si>
  <si>
    <t>143.000-9 A</t>
  </si>
  <si>
    <t>Bianca Alves E Carvalho</t>
  </si>
  <si>
    <t>064.565.352-71</t>
  </si>
  <si>
    <t>07/08/2004</t>
  </si>
  <si>
    <t>144.034-9 A</t>
  </si>
  <si>
    <t>Bianca da Silva Andrade</t>
  </si>
  <si>
    <t>867.500.032-49</t>
  </si>
  <si>
    <t>143.064-5 A</t>
  </si>
  <si>
    <t>Blenda Vieira de Oliveira</t>
  </si>
  <si>
    <t>033.415.622-06</t>
  </si>
  <si>
    <t>143.168-4 A</t>
  </si>
  <si>
    <t>Brena Ariadne Silva Balby</t>
  </si>
  <si>
    <t>834.704.502-00</t>
  </si>
  <si>
    <t>143.132-3 A</t>
  </si>
  <si>
    <t>Brenda Cristina dos Santos Morais</t>
  </si>
  <si>
    <t>044.684.962-66</t>
  </si>
  <si>
    <t>EDUCAÇÃO FÍSICA - PROMOÇÃO EM SAÚDE E LAZER</t>
  </si>
  <si>
    <t>144.039-0 A</t>
  </si>
  <si>
    <t>Brenda de Souza E Souza</t>
  </si>
  <si>
    <t>037.169.182-61</t>
  </si>
  <si>
    <t>143.129-3 A</t>
  </si>
  <si>
    <t>Brenda Monique Freitas da Silva</t>
  </si>
  <si>
    <t>051.028.342-07</t>
  </si>
  <si>
    <t>143.186-2 A</t>
  </si>
  <si>
    <t>Brenda Silva Ferreira</t>
  </si>
  <si>
    <t>026.211.082-29</t>
  </si>
  <si>
    <t>ENGENHARIA QUÍMICA</t>
  </si>
  <si>
    <t>142.410-6 A</t>
  </si>
  <si>
    <t>Brendo Oliveira Marques</t>
  </si>
  <si>
    <t>785.846.202-49</t>
  </si>
  <si>
    <t>144.150-7 A</t>
  </si>
  <si>
    <t>Breno Brasil Nascimento</t>
  </si>
  <si>
    <t>054.892.642-50</t>
  </si>
  <si>
    <t>143.031-9 A</t>
  </si>
  <si>
    <t>Bruna Brito Coelho</t>
  </si>
  <si>
    <t>070.158.622-20</t>
  </si>
  <si>
    <t>143.009-2 A</t>
  </si>
  <si>
    <t>Caio Simoes Silva</t>
  </si>
  <si>
    <t>010.398.472-00</t>
  </si>
  <si>
    <t>144.157-4 A</t>
  </si>
  <si>
    <t>Carina Mendes de Freitas</t>
  </si>
  <si>
    <t>062.818.552-99</t>
  </si>
  <si>
    <t>143.917-0 A</t>
  </si>
  <si>
    <t>Carla Naiara Mesquita Pinto</t>
  </si>
  <si>
    <t>015.371.042-09</t>
  </si>
  <si>
    <t>144.169-8 A</t>
  </si>
  <si>
    <t>Carla Pinheiro Martins</t>
  </si>
  <si>
    <t>042.188.582-33</t>
  </si>
  <si>
    <t>144.164-7 A</t>
  </si>
  <si>
    <t>Carla Pinto de Castro</t>
  </si>
  <si>
    <t>027.561.992-30</t>
  </si>
  <si>
    <t>143.033-5 A</t>
  </si>
  <si>
    <t>Carla Regina Batista Simoes</t>
  </si>
  <si>
    <t>702.864.052-37</t>
  </si>
  <si>
    <t>143.901-4 A</t>
  </si>
  <si>
    <t>Carla Sabrina de Souza Saboia</t>
  </si>
  <si>
    <t>050.885.022-30</t>
  </si>
  <si>
    <t>143.671-6 A</t>
  </si>
  <si>
    <t>Carla Silva de Melo</t>
  </si>
  <si>
    <t>013.160.922-08</t>
  </si>
  <si>
    <t>143.034-3 A</t>
  </si>
  <si>
    <t>Carlos Eduardo Santos da Silva</t>
  </si>
  <si>
    <t>712.473.662-51</t>
  </si>
  <si>
    <t>143.563-9 A</t>
  </si>
  <si>
    <t>Cassia Francisca Rodrigues</t>
  </si>
  <si>
    <t>701.672.182-55</t>
  </si>
  <si>
    <t>26/03/1999</t>
  </si>
  <si>
    <t>142.580-3 A</t>
  </si>
  <si>
    <t>Cecilia Betel Albuquerque Barroco</t>
  </si>
  <si>
    <t>036.920.132-99</t>
  </si>
  <si>
    <t>142.726-1 A</t>
  </si>
  <si>
    <t>Christhie Loren Pessoa Abrao</t>
  </si>
  <si>
    <t>067.073.022-05</t>
  </si>
  <si>
    <t>142.582-0 A</t>
  </si>
  <si>
    <t>Christian Eber Vasconcelos Pereira</t>
  </si>
  <si>
    <t>043.935.842-60</t>
  </si>
  <si>
    <t>143.019-0 A</t>
  </si>
  <si>
    <t>Claudio Lisias Silva Monteiro Junio</t>
  </si>
  <si>
    <t>529.962.472-72</t>
  </si>
  <si>
    <t>144.055-1 A</t>
  </si>
  <si>
    <t>Cleames dos Santos Lopes</t>
  </si>
  <si>
    <t>036.520.592-39</t>
  </si>
  <si>
    <t>143.079-3 A</t>
  </si>
  <si>
    <t>Cleice de Araujo da Silva</t>
  </si>
  <si>
    <t>024.194.042-70</t>
  </si>
  <si>
    <t>Pedagogia</t>
  </si>
  <si>
    <t>143.012-2 A</t>
  </si>
  <si>
    <t>Cleiton Marcos da Costa Lima</t>
  </si>
  <si>
    <t>696.664.742-04</t>
  </si>
  <si>
    <t>143.017-3 A</t>
  </si>
  <si>
    <t>Clerison de Souza Costa</t>
  </si>
  <si>
    <t>047.332.682-54</t>
  </si>
  <si>
    <t>143.171-4 A</t>
  </si>
  <si>
    <t>Clissia Pereira de Oliveira</t>
  </si>
  <si>
    <t>028.122.802-71</t>
  </si>
  <si>
    <t>144.044-6 A</t>
  </si>
  <si>
    <t>Cristiane Rodrigues Marques</t>
  </si>
  <si>
    <t>846.814.892-04</t>
  </si>
  <si>
    <t>144.177-9 A</t>
  </si>
  <si>
    <t>Cristina Oliveira da Silva</t>
  </si>
  <si>
    <t>590.767.392-34</t>
  </si>
  <si>
    <t>143.259-1 A</t>
  </si>
  <si>
    <t>Cryslanne de Lima Maciel</t>
  </si>
  <si>
    <t>040.539.482-90</t>
  </si>
  <si>
    <t>143.018-1 A</t>
  </si>
  <si>
    <t>Dadson Guilherme da Silva Brasil</t>
  </si>
  <si>
    <t>705.704.532-83</t>
  </si>
  <si>
    <t>143.552-3 A</t>
  </si>
  <si>
    <t>Daliana de Souza Rebelo</t>
  </si>
  <si>
    <t>003.300.402-19</t>
  </si>
  <si>
    <t>143.185-4 A</t>
  </si>
  <si>
    <t>Damarie Egas Passos</t>
  </si>
  <si>
    <t>013.371.672-40</t>
  </si>
  <si>
    <t>143.003-3 A</t>
  </si>
  <si>
    <t>Daniel Diego da Costa Fernandes</t>
  </si>
  <si>
    <t>036.303.702-09</t>
  </si>
  <si>
    <t>143.213-3 A</t>
  </si>
  <si>
    <t>Daniel Ferreira dos Santos Filho</t>
  </si>
  <si>
    <t>013.840.842-40</t>
  </si>
  <si>
    <t>142.611-7 A</t>
  </si>
  <si>
    <t>Daniel Maciel de Sales</t>
  </si>
  <si>
    <t>044.796.992-79</t>
  </si>
  <si>
    <t>144.171-0 A</t>
  </si>
  <si>
    <t>Daniele Almeida de Alencar</t>
  </si>
  <si>
    <t>864.816.812-00</t>
  </si>
  <si>
    <t>143.073-4 A</t>
  </si>
  <si>
    <t>Daniele da Silva Oliveira</t>
  </si>
  <si>
    <t>033.772.182-38</t>
  </si>
  <si>
    <t>143.130-7 A</t>
  </si>
  <si>
    <t>Daniely de Oliveira Marques</t>
  </si>
  <si>
    <t>029.876.532-20</t>
  </si>
  <si>
    <t>144.156-6 A</t>
  </si>
  <si>
    <t>Darlene Monteiro da Silva</t>
  </si>
  <si>
    <t>012.799.222-73</t>
  </si>
  <si>
    <t>142.744-0 A</t>
  </si>
  <si>
    <t>Davi Elias Magalhaes Lima</t>
  </si>
  <si>
    <t>067.329.272-05</t>
  </si>
  <si>
    <t>143.603-1 A</t>
  </si>
  <si>
    <t>Davi Mclean Sales da Silva</t>
  </si>
  <si>
    <t>078.730.982-65</t>
  </si>
  <si>
    <t>143.036-0 A</t>
  </si>
  <si>
    <t>David Daniel Magalhaes Silva</t>
  </si>
  <si>
    <t>706.364.402-57</t>
  </si>
  <si>
    <t>144.197-3 A</t>
  </si>
  <si>
    <t>Debora Cristina Andrade Santiago</t>
  </si>
  <si>
    <t>702.151.242-27</t>
  </si>
  <si>
    <t>144.087-0 A</t>
  </si>
  <si>
    <t>Debora Cristina Nascimento de Olive</t>
  </si>
  <si>
    <t>014.131.032-43</t>
  </si>
  <si>
    <t>143.307-5 A</t>
  </si>
  <si>
    <t>Debora da Silva Lima Moreno</t>
  </si>
  <si>
    <t>656.846.642-53</t>
  </si>
  <si>
    <t>142.449-1 A</t>
  </si>
  <si>
    <t>Debora Silva Gomes</t>
  </si>
  <si>
    <t>705.206.332-88</t>
  </si>
  <si>
    <t>GESTÃO DE RECURSOS HUMANOS</t>
  </si>
  <si>
    <t>143.170-6 A</t>
  </si>
  <si>
    <t>Deborah Ketlem Santos do Nascimento</t>
  </si>
  <si>
    <t>048.041.412-27</t>
  </si>
  <si>
    <t>142.563-3 A</t>
  </si>
  <si>
    <t>Deborah Paiva Dacio</t>
  </si>
  <si>
    <t>034.644.412-88</t>
  </si>
  <si>
    <t>144.078-0 A</t>
  </si>
  <si>
    <t>Deivison Frota de Lima</t>
  </si>
  <si>
    <t>704.788.862-41</t>
  </si>
  <si>
    <t>144.139-6 A</t>
  </si>
  <si>
    <t>Delziane Palheta Furtado</t>
  </si>
  <si>
    <t>007.272.442-05</t>
  </si>
  <si>
    <t>143.565-5 A</t>
  </si>
  <si>
    <t>Deryck da Rocha Bulcao</t>
  </si>
  <si>
    <t>042.671.652-38</t>
  </si>
  <si>
    <t>144.159-0 A</t>
  </si>
  <si>
    <t>Deuziane Menezes Albuquerque</t>
  </si>
  <si>
    <t>038.615.552-63</t>
  </si>
  <si>
    <t>144.138-8 A</t>
  </si>
  <si>
    <t>Deyzeanne Ajuricaba Leite</t>
  </si>
  <si>
    <t>070.998.772-24</t>
  </si>
  <si>
    <t>143.256-7 A</t>
  </si>
  <si>
    <t>Diana de Souza Rabelo</t>
  </si>
  <si>
    <t>840.722.702-10</t>
  </si>
  <si>
    <t>143.139-0 A</t>
  </si>
  <si>
    <t>Diana Pereira da Silva</t>
  </si>
  <si>
    <t>012.495.862-16</t>
  </si>
  <si>
    <t>22/09/1995</t>
  </si>
  <si>
    <t>142.593-5 A</t>
  </si>
  <si>
    <t>Diandra Matos de Souza</t>
  </si>
  <si>
    <t>701.258.072-01</t>
  </si>
  <si>
    <t>143.078-5 A</t>
  </si>
  <si>
    <t>Diely de Queiroz Rocha</t>
  </si>
  <si>
    <t>704.976.432-94</t>
  </si>
  <si>
    <t>143.541-8 A</t>
  </si>
  <si>
    <t>Dilenilza de Souza</t>
  </si>
  <si>
    <t>472.915.162-34</t>
  </si>
  <si>
    <t>142.572-2 A</t>
  </si>
  <si>
    <t>Djelma de Lima Fernandes</t>
  </si>
  <si>
    <t>802.382.542-91</t>
  </si>
  <si>
    <t>143.072-6 A</t>
  </si>
  <si>
    <t>Doralice Ribeiro Barreiros</t>
  </si>
  <si>
    <t>309.188.042-72</t>
  </si>
  <si>
    <t>143.167-6 A</t>
  </si>
  <si>
    <t>Edilane Pereira de Souza</t>
  </si>
  <si>
    <t>029.159.642-89</t>
  </si>
  <si>
    <t>144.051-9 A</t>
  </si>
  <si>
    <t>Edilane Pessoa da Silva</t>
  </si>
  <si>
    <t>704.969.502-58</t>
  </si>
  <si>
    <t>144.097-7 A</t>
  </si>
  <si>
    <t>Edilene de Jesus Pereira Ferreira</t>
  </si>
  <si>
    <t>600.503.393-03</t>
  </si>
  <si>
    <t>143.086-6 A</t>
  </si>
  <si>
    <t>Edilene Gomes da Silva</t>
  </si>
  <si>
    <t>811.019.372-20</t>
  </si>
  <si>
    <t>143.143-9 A</t>
  </si>
  <si>
    <t>Edinalda Seixas Feijao</t>
  </si>
  <si>
    <t>002.285.652-86</t>
  </si>
  <si>
    <t>143.067-0 A</t>
  </si>
  <si>
    <t>Edneia Borges Bacelar</t>
  </si>
  <si>
    <t>967.987.692-68</t>
  </si>
  <si>
    <t>143.147-1 A</t>
  </si>
  <si>
    <t>Eduardo Abraao Santos Mathias</t>
  </si>
  <si>
    <t>705.326.972-86</t>
  </si>
  <si>
    <t>143.037-8 A</t>
  </si>
  <si>
    <t>Eduardo Gabriel de Melo Soares</t>
  </si>
  <si>
    <t>077.916.952-27</t>
  </si>
  <si>
    <t>144.183-3 A</t>
  </si>
  <si>
    <t>Edvilson Marinho da Silva</t>
  </si>
  <si>
    <t>008.670.782-51</t>
  </si>
  <si>
    <t>143.149-8 A</t>
  </si>
  <si>
    <t>Edwin Luisy da Silva Santos</t>
  </si>
  <si>
    <t>000.630.262-95</t>
  </si>
  <si>
    <t>143.040-8 A</t>
  </si>
  <si>
    <t>Elem de Souza Lima</t>
  </si>
  <si>
    <t>705.815.162-81</t>
  </si>
  <si>
    <t>143.550-7 A</t>
  </si>
  <si>
    <t>Elga Maria Moraes Vieira</t>
  </si>
  <si>
    <t>607.385.612-15</t>
  </si>
  <si>
    <t>143.258-3 A</t>
  </si>
  <si>
    <t>Eliane Rogerio Ferreira da Silva</t>
  </si>
  <si>
    <t>631.085.422-49</t>
  </si>
  <si>
    <t>143.608-2 A</t>
  </si>
  <si>
    <t>Elidia Cardenes Barao</t>
  </si>
  <si>
    <t>891.238.592-53</t>
  </si>
  <si>
    <t>LETRAS - LINGUA PORTUGUESA</t>
  </si>
  <si>
    <t>143.549-3 A</t>
  </si>
  <si>
    <t>Eline Maia Barbosa</t>
  </si>
  <si>
    <t>051.267.362-48</t>
  </si>
  <si>
    <t>144.098-5 A</t>
  </si>
  <si>
    <t>Elisson Marcio Moura Silva</t>
  </si>
  <si>
    <t>740.084.802-00</t>
  </si>
  <si>
    <t>143.907-3 A</t>
  </si>
  <si>
    <t>Elivandra Rodrigues de Souza</t>
  </si>
  <si>
    <t>705.360.852-26</t>
  </si>
  <si>
    <t>144.130-2 A</t>
  </si>
  <si>
    <t>Elizama dos Santos Gomes</t>
  </si>
  <si>
    <t>987.258.402-82</t>
  </si>
  <si>
    <t>144.147-7 A</t>
  </si>
  <si>
    <t>Elizane dos Santos Moraes</t>
  </si>
  <si>
    <t>023.245.532-52</t>
  </si>
  <si>
    <t>142.542-0 A</t>
  </si>
  <si>
    <t>Eloisa Barroso do Nascimento</t>
  </si>
  <si>
    <t>039.059.192-06</t>
  </si>
  <si>
    <t>143.965-0 A</t>
  </si>
  <si>
    <t>Emanuela Victoria Viana da Silva</t>
  </si>
  <si>
    <t>705.127.452-00</t>
  </si>
  <si>
    <t>143.180-3 A</t>
  </si>
  <si>
    <t>Emely Cecilia Gama de Moura</t>
  </si>
  <si>
    <t>058.201.002-04</t>
  </si>
  <si>
    <t>143.077-7 A</t>
  </si>
  <si>
    <t>Emilly de Sousa Aquino</t>
  </si>
  <si>
    <t>345.898.338-40</t>
  </si>
  <si>
    <t>143.076-9 A</t>
  </si>
  <si>
    <t>Emilly Ferreira da Silva</t>
  </si>
  <si>
    <t>012.785.152-67</t>
  </si>
  <si>
    <t>144.190-6 A</t>
  </si>
  <si>
    <t>Emilly Parente</t>
  </si>
  <si>
    <t>703.754.412-47</t>
  </si>
  <si>
    <t>144.065-9 A</t>
  </si>
  <si>
    <t>Emily Brito Velasquez</t>
  </si>
  <si>
    <t>048.029.562-07</t>
  </si>
  <si>
    <t>144.135-3 A</t>
  </si>
  <si>
    <t>Emmille Souza da Silva</t>
  </si>
  <si>
    <t>843.210.592-91</t>
  </si>
  <si>
    <t>142.916-7 A</t>
  </si>
  <si>
    <t>Enderson Soares da Costa</t>
  </si>
  <si>
    <t>037.618.382-98</t>
  </si>
  <si>
    <t>143.938-3 A</t>
  </si>
  <si>
    <t>Eric Broni Ramiro</t>
  </si>
  <si>
    <t>067.746.672-28</t>
  </si>
  <si>
    <t>143.087-4 A</t>
  </si>
  <si>
    <t>Erica Silva Gama</t>
  </si>
  <si>
    <t>702.288.462-50</t>
  </si>
  <si>
    <t>143.542-6 A</t>
  </si>
  <si>
    <t>Ericarla Rodrigues Liborio</t>
  </si>
  <si>
    <t>040.099.062-86</t>
  </si>
  <si>
    <t>143.257-5 A</t>
  </si>
  <si>
    <t>Erijane Gomes Pequeno</t>
  </si>
  <si>
    <t>239.474.892-34</t>
  </si>
  <si>
    <t>143.042-4 A</t>
  </si>
  <si>
    <t>Erik Melo da Silva</t>
  </si>
  <si>
    <t>002.237.632-17</t>
  </si>
  <si>
    <t>143.182-0 A</t>
  </si>
  <si>
    <t>Erika Cristina Cardoso de Almeida</t>
  </si>
  <si>
    <t>050.094.402-45</t>
  </si>
  <si>
    <t>144.050-0 A</t>
  </si>
  <si>
    <t>Ermelinda Serrao da Costa</t>
  </si>
  <si>
    <t>601.966.022-20</t>
  </si>
  <si>
    <t>143.544-2 A</t>
  </si>
  <si>
    <t>Estaelma de Souza Soares</t>
  </si>
  <si>
    <t>655.251.402-68</t>
  </si>
  <si>
    <t>TECNOLOGIA EM SEGURANÇA DO TRABALHO</t>
  </si>
  <si>
    <t>143.156-0 A</t>
  </si>
  <si>
    <t>Ester Abreu Moraes</t>
  </si>
  <si>
    <t>703.913.382-26</t>
  </si>
  <si>
    <t>143.153-6 A</t>
  </si>
  <si>
    <t>Ester Lorena Sampaio Monteverde Gue</t>
  </si>
  <si>
    <t>018.860.786-29</t>
  </si>
  <si>
    <t>143.559-0 A</t>
  </si>
  <si>
    <t>Ester Rodrigues Rocha</t>
  </si>
  <si>
    <t>050.885.872-01</t>
  </si>
  <si>
    <t>143.136-6 A</t>
  </si>
  <si>
    <t>Estevao Carmo da Silva de Oliveira</t>
  </si>
  <si>
    <t>073.736.062-37</t>
  </si>
  <si>
    <t>144.127-2 A</t>
  </si>
  <si>
    <t>Esthefany Lima Carlos</t>
  </si>
  <si>
    <t>035.040.162-48</t>
  </si>
  <si>
    <t>144.188-4 A</t>
  </si>
  <si>
    <t>Evellyn Isabelle Rossy do Nasciment</t>
  </si>
  <si>
    <t>040.200.262-89</t>
  </si>
  <si>
    <t>143.068-8 A</t>
  </si>
  <si>
    <t>Evelyn Freire Rodrigues</t>
  </si>
  <si>
    <t>704.079.722-42</t>
  </si>
  <si>
    <t>143.221-4 A</t>
  </si>
  <si>
    <t>Evelyn Souza Costa da Silva</t>
  </si>
  <si>
    <t>705.221.792-90</t>
  </si>
  <si>
    <t>143.066-1 A</t>
  </si>
  <si>
    <t>Ewelin Sales Custodio</t>
  </si>
  <si>
    <t>054.152.492-57</t>
  </si>
  <si>
    <t>144.160-4 A</t>
  </si>
  <si>
    <t>Fabiani Angulo da Cruz</t>
  </si>
  <si>
    <t>514.355.942-15</t>
  </si>
  <si>
    <t>143.094-7 A</t>
  </si>
  <si>
    <t>Fabielle Silva Murta</t>
  </si>
  <si>
    <t>039.182.662-06</t>
  </si>
  <si>
    <t>142.671-0 A</t>
  </si>
  <si>
    <t>Fabio Oliveira Figueiredo</t>
  </si>
  <si>
    <t>867.606.372-91</t>
  </si>
  <si>
    <t>143.939-1 A</t>
  </si>
  <si>
    <t>Fabiola Mendonca de Barros</t>
  </si>
  <si>
    <t>010.197.172-97</t>
  </si>
  <si>
    <t>142.993-0 A</t>
  </si>
  <si>
    <t>Fatima Stephane Madeiro Marques</t>
  </si>
  <si>
    <t>702.497.342-06</t>
  </si>
  <si>
    <t>143.004-1 A</t>
  </si>
  <si>
    <t>Felipe Rego da Silva</t>
  </si>
  <si>
    <t>031.021.932-93</t>
  </si>
  <si>
    <t>143.191-9 A</t>
  </si>
  <si>
    <t>Fernanda Almeida Fernandes</t>
  </si>
  <si>
    <t>042.174.472-30</t>
  </si>
  <si>
    <t>143.184-6 A</t>
  </si>
  <si>
    <t>Fernanda dos Santos Campos</t>
  </si>
  <si>
    <t>076.662.262-25</t>
  </si>
  <si>
    <t>144.115-9 A</t>
  </si>
  <si>
    <t>Fernanda Santos da Silva</t>
  </si>
  <si>
    <t>749.641.272-49</t>
  </si>
  <si>
    <t>144.029-2 A</t>
  </si>
  <si>
    <t>Filemom de Souza Barbosa</t>
  </si>
  <si>
    <t>022.864.942-07</t>
  </si>
  <si>
    <t>142.992-2 A</t>
  </si>
  <si>
    <t>Flaira Adrielly Costa</t>
  </si>
  <si>
    <t>617.043.223-32</t>
  </si>
  <si>
    <t>143.260-5 A</t>
  </si>
  <si>
    <t>Flavia de Oliveira Moraes</t>
  </si>
  <si>
    <t>605.280.522-68</t>
  </si>
  <si>
    <t>144.133-7 A</t>
  </si>
  <si>
    <t>Florensia Neves Tavares</t>
  </si>
  <si>
    <t>530.863.922-15</t>
  </si>
  <si>
    <t>143.280-0 A</t>
  </si>
  <si>
    <t>Franciane dos Santos Conceicao</t>
  </si>
  <si>
    <t>018.585.833-30</t>
  </si>
  <si>
    <t>143.273-7 A</t>
  </si>
  <si>
    <t>Franciane Souza dos Santos</t>
  </si>
  <si>
    <t>030.901.102-70</t>
  </si>
  <si>
    <t>143.158-7 A</t>
  </si>
  <si>
    <t>Francicleudo Salustiano da Silva</t>
  </si>
  <si>
    <t>027.151.702-62</t>
  </si>
  <si>
    <t>144.178-7 A</t>
  </si>
  <si>
    <t>Francimar Souza de Castro</t>
  </si>
  <si>
    <t>519.469.472-53</t>
  </si>
  <si>
    <t>142.674-5 A</t>
  </si>
  <si>
    <t>Francisca Bruna dos Santos Pontes</t>
  </si>
  <si>
    <t>037.631.182-76</t>
  </si>
  <si>
    <t>143.261-3 A</t>
  </si>
  <si>
    <t>Francisca Martins dos Santos</t>
  </si>
  <si>
    <t>002.007.842-00</t>
  </si>
  <si>
    <t>143.181-1 A</t>
  </si>
  <si>
    <t>Francisco Madson Silva dos Santos</t>
  </si>
  <si>
    <t>060.787.662-01</t>
  </si>
  <si>
    <t>144.126-4 A</t>
  </si>
  <si>
    <t>Francivalda Silva do Carmo Fortes</t>
  </si>
  <si>
    <t>741.374.092-34</t>
  </si>
  <si>
    <t>143.263-0 A</t>
  </si>
  <si>
    <t>Francyane Rodrigues de Castro</t>
  </si>
  <si>
    <t>755.898.692-34</t>
  </si>
  <si>
    <t>142.408-4 A</t>
  </si>
  <si>
    <t>Gabriel Menezes Avinte</t>
  </si>
  <si>
    <t>039.185.682-02</t>
  </si>
  <si>
    <t>142.597-8 A</t>
  </si>
  <si>
    <t>Gabriel Soares da Silva</t>
  </si>
  <si>
    <t>025.964.442-08</t>
  </si>
  <si>
    <t>142.999-0 A</t>
  </si>
  <si>
    <t>Gabriela da Silva Bezerra</t>
  </si>
  <si>
    <t>032.529.993-58</t>
  </si>
  <si>
    <t>144.062-4 A</t>
  </si>
  <si>
    <t>Gabriela de Lima Silva</t>
  </si>
  <si>
    <t>705.289.892-60</t>
  </si>
  <si>
    <t>142.714-8 A</t>
  </si>
  <si>
    <t>Gabriela Duarte de Souza</t>
  </si>
  <si>
    <t>018.723.152-40</t>
  </si>
  <si>
    <t>144.064-0 A</t>
  </si>
  <si>
    <t>Gabriela Fernandes Araujo</t>
  </si>
  <si>
    <t>021.925.592-08</t>
  </si>
  <si>
    <t>142.722-9 A</t>
  </si>
  <si>
    <t>Gabriela Osorio Oliveira</t>
  </si>
  <si>
    <t>005.489.942-77</t>
  </si>
  <si>
    <t>143.674-0 A</t>
  </si>
  <si>
    <t>Gabriela Soares Siqueira Printes</t>
  </si>
  <si>
    <t>700.578.742-04</t>
  </si>
  <si>
    <t>143.157-9 A</t>
  </si>
  <si>
    <t>Gabriele Figueiredo Simoes</t>
  </si>
  <si>
    <t>022.170.992-48</t>
  </si>
  <si>
    <t>144.117-5 A</t>
  </si>
  <si>
    <t>Gabriele Jardim Souza</t>
  </si>
  <si>
    <t>022.241.652-18</t>
  </si>
  <si>
    <t>144.061-6 A</t>
  </si>
  <si>
    <t>Gabrielle Uchoa dos Santos</t>
  </si>
  <si>
    <t>032.520.332-67</t>
  </si>
  <si>
    <t>205.805.000.000.000</t>
  </si>
  <si>
    <t>ESTAGIARIOS GAB VICE-PREFEITO</t>
  </si>
  <si>
    <t>143.967-7 A</t>
  </si>
  <si>
    <t>056.014.942-58</t>
  </si>
  <si>
    <t>143.216-8 A</t>
  </si>
  <si>
    <t>Gelcy Rebeca dos Santos Rodrigues</t>
  </si>
  <si>
    <t>704.813.652-90</t>
  </si>
  <si>
    <t>144.033-0 A</t>
  </si>
  <si>
    <t>Genilson Guimaraes Ferreira</t>
  </si>
  <si>
    <t>988.953.462-20</t>
  </si>
  <si>
    <t>143.093-9 A</t>
  </si>
  <si>
    <t>Genisson Fonseca Correa</t>
  </si>
  <si>
    <t>051.554.562-74</t>
  </si>
  <si>
    <t>143.152-8 A</t>
  </si>
  <si>
    <t>Gercy Neyde da Costa Castello Branc</t>
  </si>
  <si>
    <t>558.338.532-49</t>
  </si>
  <si>
    <t>144.036-5 A</t>
  </si>
  <si>
    <t>Gessica Marques da Silva</t>
  </si>
  <si>
    <t>007.163.712-51</t>
  </si>
  <si>
    <t>144.146-9 A</t>
  </si>
  <si>
    <t>Giliane E Silva Lemos</t>
  </si>
  <si>
    <t>006.535.012-00</t>
  </si>
  <si>
    <t>143.942-1 A</t>
  </si>
  <si>
    <t>Gilvana dos Santos Modesto</t>
  </si>
  <si>
    <t>023.738.422-11</t>
  </si>
  <si>
    <t>144.090-0 A</t>
  </si>
  <si>
    <t>Gilza dos Santos Parente</t>
  </si>
  <si>
    <t>548.329.262-68</t>
  </si>
  <si>
    <t>143.566-3 A</t>
  </si>
  <si>
    <t>Giovana Coelho Silva</t>
  </si>
  <si>
    <t>930.182.072-20</t>
  </si>
  <si>
    <t>143.155-2 A</t>
  </si>
  <si>
    <t>Giovanna Cruz Pantoja de Oliveira</t>
  </si>
  <si>
    <t>762.142.652-72</t>
  </si>
  <si>
    <t>143.159-5 A</t>
  </si>
  <si>
    <t>Giovanna Dayse da Silva Moreira</t>
  </si>
  <si>
    <t>036.932.462-54</t>
  </si>
  <si>
    <t>144.174-4 A</t>
  </si>
  <si>
    <t>Giselle Almeida de Santa Rita</t>
  </si>
  <si>
    <t>870.082.462-34</t>
  </si>
  <si>
    <t>142.767-9 A</t>
  </si>
  <si>
    <t>Giselle de Souza Lima</t>
  </si>
  <si>
    <t>027.309.892-69</t>
  </si>
  <si>
    <t>143.096-3 A</t>
  </si>
  <si>
    <t>Gislene Batista Viana</t>
  </si>
  <si>
    <t>976.681.332-91</t>
  </si>
  <si>
    <t>143.218-4 A</t>
  </si>
  <si>
    <t>Giulia ely Alves de Carvalho</t>
  </si>
  <si>
    <t>911.874.352-87</t>
  </si>
  <si>
    <t>144.173-6 A</t>
  </si>
  <si>
    <t>Glaucia Maria Lima Mesquita</t>
  </si>
  <si>
    <t>829.855.532-53</t>
  </si>
  <si>
    <t>143.613-9 A</t>
  </si>
  <si>
    <t>Glenda Aguiar Lins</t>
  </si>
  <si>
    <t>070.141.942-32</t>
  </si>
  <si>
    <t>143.264-8 A</t>
  </si>
  <si>
    <t>Glenda Pessoa Ordones</t>
  </si>
  <si>
    <t>936.232.242-00</t>
  </si>
  <si>
    <t>143.011-4 A</t>
  </si>
  <si>
    <t>Guilherme Calisto Rodrigues</t>
  </si>
  <si>
    <t>087.974.262-37</t>
  </si>
  <si>
    <t>142.544-7 A</t>
  </si>
  <si>
    <t>Guilherme Mauricio Torres Melo</t>
  </si>
  <si>
    <t>702.756.872-10</t>
  </si>
  <si>
    <t>143.045-9 A</t>
  </si>
  <si>
    <t>Guilherme Rodrigues de Albuquerque</t>
  </si>
  <si>
    <t>065.020.772-69</t>
  </si>
  <si>
    <t>143.162-5 A</t>
  </si>
  <si>
    <t>Gustavo dos Santos Lima</t>
  </si>
  <si>
    <t>048.265.032-02</t>
  </si>
  <si>
    <t>142.541-2 A</t>
  </si>
  <si>
    <t>Gustavo Henrique Cavalcante Silva</t>
  </si>
  <si>
    <t>063.202.832-70</t>
  </si>
  <si>
    <t>143.163-3 A</t>
  </si>
  <si>
    <t>Gustavo Pinto da Silva</t>
  </si>
  <si>
    <t>032.828.442-47</t>
  </si>
  <si>
    <t>143.610-4 A</t>
  </si>
  <si>
    <t>Gustavo Santiago da Costa de Brito</t>
  </si>
  <si>
    <t>004.665.362-75</t>
  </si>
  <si>
    <t>144.037-3 A</t>
  </si>
  <si>
    <t>Gwenndoliny Fonseca Neves</t>
  </si>
  <si>
    <t>025.488.982-45</t>
  </si>
  <si>
    <t>143.138-2 A</t>
  </si>
  <si>
    <t>Hebert Brasil Passos</t>
  </si>
  <si>
    <t>024.217.012-95</t>
  </si>
  <si>
    <t>143.075-0 A</t>
  </si>
  <si>
    <t>Helena Cruz dos Santos</t>
  </si>
  <si>
    <t>052.452.642-77</t>
  </si>
  <si>
    <t>142.745-8 A</t>
  </si>
  <si>
    <t>Higor Nunes de Oliveira</t>
  </si>
  <si>
    <t>704.431.672-73</t>
  </si>
  <si>
    <t>143.165-0 A</t>
  </si>
  <si>
    <t>Hudson de Brito Vasconcelos</t>
  </si>
  <si>
    <t>017.823.262-94</t>
  </si>
  <si>
    <t>142.570-6 A</t>
  </si>
  <si>
    <t>Iago Abreu de Castro</t>
  </si>
  <si>
    <t>003.052.772-43</t>
  </si>
  <si>
    <t>143.074-2 A</t>
  </si>
  <si>
    <t>Ianna Pereira Lira</t>
  </si>
  <si>
    <t>058.974.272-83</t>
  </si>
  <si>
    <t>143.964-2 A</t>
  </si>
  <si>
    <t>Iara Lulie Martins Cardoso</t>
  </si>
  <si>
    <t>067.741.322-00</t>
  </si>
  <si>
    <t>143.081-5 A</t>
  </si>
  <si>
    <t>Idalete Martins Oliveira</t>
  </si>
  <si>
    <t>513.256.752-53</t>
  </si>
  <si>
    <t>143.962-6 A</t>
  </si>
  <si>
    <t>Ingrid Abtibol Lima</t>
  </si>
  <si>
    <t>011.917.742-01</t>
  </si>
  <si>
    <t>143.276-1 A</t>
  </si>
  <si>
    <t>Ingrid Clairley Barbosa da Encarnac</t>
  </si>
  <si>
    <t>012.809.172-02</t>
  </si>
  <si>
    <t>144.071-3 A</t>
  </si>
  <si>
    <t>Ingrid Gabrielle de Almeida Alves</t>
  </si>
  <si>
    <t>054.211.902-18</t>
  </si>
  <si>
    <t>144.149-3 A</t>
  </si>
  <si>
    <t>Ingrid Magno Monteiro</t>
  </si>
  <si>
    <t>043.603.492-11</t>
  </si>
  <si>
    <t>143.951-0 A</t>
  </si>
  <si>
    <t>Ingrid Maria Freire Maciel Fernande</t>
  </si>
  <si>
    <t>050.711.172-90</t>
  </si>
  <si>
    <t>143.960-0 A</t>
  </si>
  <si>
    <t>Isabelly Alves Alvares dos Santos</t>
  </si>
  <si>
    <t>040.181.912-43</t>
  </si>
  <si>
    <t>142.983-3 A</t>
  </si>
  <si>
    <t>Ismael Souza da Silva</t>
  </si>
  <si>
    <t>075.807.602-90</t>
  </si>
  <si>
    <t>136.585-1 B</t>
  </si>
  <si>
    <t>Ivan Afonso do Nascimento Caula</t>
  </si>
  <si>
    <t>711.625.502-87</t>
  </si>
  <si>
    <t>142.995-7 A</t>
  </si>
  <si>
    <t>Ivanildo Coelho Cardoso</t>
  </si>
  <si>
    <t>705.235.282-64</t>
  </si>
  <si>
    <t>144.052-7 A</t>
  </si>
  <si>
    <t>Ivone Freires Gama</t>
  </si>
  <si>
    <t>945.230.532-00</t>
  </si>
  <si>
    <t>144.072-1 A</t>
  </si>
  <si>
    <t>Izael Pires Tavares</t>
  </si>
  <si>
    <t>027.363.542-57</t>
  </si>
  <si>
    <t>143.537-0 A</t>
  </si>
  <si>
    <t>Izolina de Almeida Morais</t>
  </si>
  <si>
    <t>703.964.562-94</t>
  </si>
  <si>
    <t>144.093-4 A</t>
  </si>
  <si>
    <t>Jackeline Bruce Guerreiro</t>
  </si>
  <si>
    <t>791.126.252-72</t>
  </si>
  <si>
    <t>143.080-7 A</t>
  </si>
  <si>
    <t>Jackeline de Oliveira Moraes</t>
  </si>
  <si>
    <t>997.378.682-34</t>
  </si>
  <si>
    <t>143.945-6 A</t>
  </si>
  <si>
    <t>Jackeline Souza Samir</t>
  </si>
  <si>
    <t>003.265.682-39</t>
  </si>
  <si>
    <t>144.118-3 A</t>
  </si>
  <si>
    <t>Jaira Santos de Lima</t>
  </si>
  <si>
    <t>015.739.682-77</t>
  </si>
  <si>
    <t>144.111-6 A</t>
  </si>
  <si>
    <t>Jamille Matos de Oliveira</t>
  </si>
  <si>
    <t>413.809.322-20</t>
  </si>
  <si>
    <t>143.118-8 A</t>
  </si>
  <si>
    <t>Janaina Almada Albuquerque</t>
  </si>
  <si>
    <t>055.391.802-83</t>
  </si>
  <si>
    <t>143.246-0 A</t>
  </si>
  <si>
    <t>Janaina E Souza Almeida</t>
  </si>
  <si>
    <t>060.786.022-76</t>
  </si>
  <si>
    <t>143.176-5 A</t>
  </si>
  <si>
    <t>Janaina Ramalho da Silva</t>
  </si>
  <si>
    <t>596.517.922-72</t>
  </si>
  <si>
    <t>142.443-2 A</t>
  </si>
  <si>
    <t>Jandre Santiago Amorim de Araujo</t>
  </si>
  <si>
    <t>037.389.502-06</t>
  </si>
  <si>
    <t>143.966-9 A</t>
  </si>
  <si>
    <t>Jeane Martins Melo</t>
  </si>
  <si>
    <t>008.999.622-46</t>
  </si>
  <si>
    <t>142.407-6 A</t>
  </si>
  <si>
    <t>Jefferson Holanda Vinagre</t>
  </si>
  <si>
    <t>586.675.802-44</t>
  </si>
  <si>
    <t>143.245-1 A</t>
  </si>
  <si>
    <t>Jenifer Vasconcelos de Arruda</t>
  </si>
  <si>
    <t>045.212.572-32</t>
  </si>
  <si>
    <t>142.723-7 A</t>
  </si>
  <si>
    <t>Jenniffer Kitty de Souza Lins</t>
  </si>
  <si>
    <t>508.281.772-87</t>
  </si>
  <si>
    <t>143.205-2 A</t>
  </si>
  <si>
    <t>Jessica Cristina Muniz Fontes</t>
  </si>
  <si>
    <t>016.383.242-04</t>
  </si>
  <si>
    <t>142.405-0 A</t>
  </si>
  <si>
    <t>Jessica Muriel Silva Bermeu</t>
  </si>
  <si>
    <t>032.641.192-50</t>
  </si>
  <si>
    <t>143.681-3 A</t>
  </si>
  <si>
    <t>Jessica Tavares Nascimento</t>
  </si>
  <si>
    <t>013.556.082-95</t>
  </si>
  <si>
    <t>143.946-4 A</t>
  </si>
  <si>
    <t>Jessyca Steyce da Silva Aparicio</t>
  </si>
  <si>
    <t>020.556.222-18</t>
  </si>
  <si>
    <t>143.268-0 A</t>
  </si>
  <si>
    <t>Jeziel Guimaraes da Silva</t>
  </si>
  <si>
    <t>055.548.182-42</t>
  </si>
  <si>
    <t>142.603-6 A</t>
  </si>
  <si>
    <t>Jhennifer Kethelen Cardozo Oliveira</t>
  </si>
  <si>
    <t>063.139.042-14</t>
  </si>
  <si>
    <t>142.566-8 A</t>
  </si>
  <si>
    <t>Jhonny Lemos Lopes</t>
  </si>
  <si>
    <t>086.836.142-98</t>
  </si>
  <si>
    <t>143.304-0 A</t>
  </si>
  <si>
    <t>Joana Victoria Cavalcante de Souza</t>
  </si>
  <si>
    <t>703.935.092-06</t>
  </si>
  <si>
    <t>142.994-9 A</t>
  </si>
  <si>
    <t>Joao Ermilio da Costa Bisneto</t>
  </si>
  <si>
    <t>968.200.472-15</t>
  </si>
  <si>
    <t>143.905-7 A</t>
  </si>
  <si>
    <t>Joao Gerson Sarmento Souza</t>
  </si>
  <si>
    <t>703.315.442-96</t>
  </si>
  <si>
    <t>144.032-2 A</t>
  </si>
  <si>
    <t>Joao Henrique Souza do Vale</t>
  </si>
  <si>
    <t>052.594.262-90</t>
  </si>
  <si>
    <t>142.612-5 A</t>
  </si>
  <si>
    <t>Joao Tito Nascimento Vieira</t>
  </si>
  <si>
    <t>000.105.852-57</t>
  </si>
  <si>
    <t>142.718-0 A</t>
  </si>
  <si>
    <t>Joao Vitor Medeiros Basilio</t>
  </si>
  <si>
    <t>051.943.662-80</t>
  </si>
  <si>
    <t>143.262-1 A</t>
  </si>
  <si>
    <t>Jocimar Pereira da Silva</t>
  </si>
  <si>
    <t>335.669.172-49</t>
  </si>
  <si>
    <t>143.300-8 A</t>
  </si>
  <si>
    <t>Jordana de Souza Pereira</t>
  </si>
  <si>
    <t>554.418.662-68</t>
  </si>
  <si>
    <t>142.676-1 A</t>
  </si>
  <si>
    <t>Jordana Macedo Mendes</t>
  </si>
  <si>
    <t>029.983.152-32</t>
  </si>
  <si>
    <t>142.624-9 A</t>
  </si>
  <si>
    <t>Jorgelina Nascimento Barbosa</t>
  </si>
  <si>
    <t>033.439.402-32</t>
  </si>
  <si>
    <t>142.711-3 A</t>
  </si>
  <si>
    <t>Jose Edmilson dos Santos da Costa</t>
  </si>
  <si>
    <t>273.760.282-34</t>
  </si>
  <si>
    <t>144.136-1 A</t>
  </si>
  <si>
    <t>Joseane Vinente Ramos</t>
  </si>
  <si>
    <t>776.601.702-44</t>
  </si>
  <si>
    <t>144.165-5 A</t>
  </si>
  <si>
    <t>Joselia Auzier de Oliveira</t>
  </si>
  <si>
    <t>011.441.252-94</t>
  </si>
  <si>
    <t>143.265-6 A</t>
  </si>
  <si>
    <t>Josemara de Lima Costa</t>
  </si>
  <si>
    <t>635.976.322-20</t>
  </si>
  <si>
    <t>142.998-1 A</t>
  </si>
  <si>
    <t>Joyce do Amor Divino de Souza</t>
  </si>
  <si>
    <t>035.854.112-31</t>
  </si>
  <si>
    <t>143.160-9 A</t>
  </si>
  <si>
    <t>Juan Carlo Moreira de Sousa</t>
  </si>
  <si>
    <t>040.379.502-86</t>
  </si>
  <si>
    <t>143.013-0 A</t>
  </si>
  <si>
    <t>Juan Magno da Silva Brito</t>
  </si>
  <si>
    <t>059.857.252-00</t>
  </si>
  <si>
    <t>143.046-7 A</t>
  </si>
  <si>
    <t>Juan Pablo de Oliveira Rodrigues</t>
  </si>
  <si>
    <t>071.394.192-80</t>
  </si>
  <si>
    <t>144.091-8 A</t>
  </si>
  <si>
    <t>Jucilene Nascimento de Araujo</t>
  </si>
  <si>
    <t>849.277.122-49</t>
  </si>
  <si>
    <t>143.247-8 A</t>
  </si>
  <si>
    <t>Julia Serrao Pereira</t>
  </si>
  <si>
    <t>705.970.642-96</t>
  </si>
  <si>
    <t>144.068-3 A</t>
  </si>
  <si>
    <t>Juliana Queiroz Marques</t>
  </si>
  <si>
    <t>797.368.402-63</t>
  </si>
  <si>
    <t>143.243-5 A</t>
  </si>
  <si>
    <t>Juliane Karoline Cantuaria de Arauj</t>
  </si>
  <si>
    <t>012.141.182-67</t>
  </si>
  <si>
    <t>143.240-0 A</t>
  </si>
  <si>
    <t>Julie Sabrine Gama Magalhaes</t>
  </si>
  <si>
    <t>022.432.262-19</t>
  </si>
  <si>
    <t>144.167-1 A</t>
  </si>
  <si>
    <t>Julie Saruby de Souza</t>
  </si>
  <si>
    <t>703.221.912-89</t>
  </si>
  <si>
    <t>143.274-5 A</t>
  </si>
  <si>
    <t>Juliene Rodrigues Paes</t>
  </si>
  <si>
    <t>743.411.702-87</t>
  </si>
  <si>
    <t>142.548-0 A</t>
  </si>
  <si>
    <t>Julinara da Costa Correa</t>
  </si>
  <si>
    <t>069.147.692-65</t>
  </si>
  <si>
    <t>143.024-6 A</t>
  </si>
  <si>
    <t>Julio Cesar Gama Vital</t>
  </si>
  <si>
    <t>891.905.642-00</t>
  </si>
  <si>
    <t>144.113-2 A</t>
  </si>
  <si>
    <t>Juracira Castro Nunes de Jesus</t>
  </si>
  <si>
    <t>583.798.432-15</t>
  </si>
  <si>
    <t>142.550-1 A</t>
  </si>
  <si>
    <t>Jurgen Matthaus Orofino Goncalves</t>
  </si>
  <si>
    <t>006.764.872-03</t>
  </si>
  <si>
    <t>144.170-1 A</t>
  </si>
  <si>
    <t>Jussara Carvalho Pereira</t>
  </si>
  <si>
    <t>679.810.032-53</t>
  </si>
  <si>
    <t>142.549-8 A</t>
  </si>
  <si>
    <t>Kaline de Assis Lima</t>
  </si>
  <si>
    <t>007.281.702-05</t>
  </si>
  <si>
    <t>143.969-3 A</t>
  </si>
  <si>
    <t>Kaline Ketlen Oliveira Nogueira</t>
  </si>
  <si>
    <t>025.045.652-40</t>
  </si>
  <si>
    <t>143.278-8 A</t>
  </si>
  <si>
    <t>Kamily Victoria de Barros Quintas</t>
  </si>
  <si>
    <t>053.983.462-96</t>
  </si>
  <si>
    <t>144.054-3 A</t>
  </si>
  <si>
    <t>Karen Luana Lopes Martins</t>
  </si>
  <si>
    <t>028.811.782-43</t>
  </si>
  <si>
    <t>144.114-0 A</t>
  </si>
  <si>
    <t>Karine Assuncao Bruno</t>
  </si>
  <si>
    <t>016.508.322-06</t>
  </si>
  <si>
    <t>143.214-1 A</t>
  </si>
  <si>
    <t>Karla Cristina Rodrigues da Silva</t>
  </si>
  <si>
    <t>029.921.122-32</t>
  </si>
  <si>
    <t>143.206-0 A</t>
  </si>
  <si>
    <t>Karla Manuela Veras de Oliveira</t>
  </si>
  <si>
    <t>053.235.882-17</t>
  </si>
  <si>
    <t>144.144-2 A</t>
  </si>
  <si>
    <t>Karla Maria da Silva Souza</t>
  </si>
  <si>
    <t>796.377.952-00</t>
  </si>
  <si>
    <t>143.154-4 A</t>
  </si>
  <si>
    <t>Karolayne Melo Alves</t>
  </si>
  <si>
    <t>086.694.602-03</t>
  </si>
  <si>
    <t>142.970-1 A</t>
  </si>
  <si>
    <t>Katleen dos Santos Silva</t>
  </si>
  <si>
    <t>047.665.972-81</t>
  </si>
  <si>
    <t>144.069-1 A</t>
  </si>
  <si>
    <t>Katria Luana de Brito da Silva</t>
  </si>
  <si>
    <t>037.615.892-12</t>
  </si>
  <si>
    <t>142.615-0 A</t>
  </si>
  <si>
    <t>Katriane da Costa Oliveira</t>
  </si>
  <si>
    <t>018.950.772-14</t>
  </si>
  <si>
    <t>143.070-0 A</t>
  </si>
  <si>
    <t>Keila Soares Balieiro</t>
  </si>
  <si>
    <t>718.635.672-91</t>
  </si>
  <si>
    <t>143.913-8 A</t>
  </si>
  <si>
    <t>Kelly Clarindo dos Santos</t>
  </si>
  <si>
    <t>029.339.162-90</t>
  </si>
  <si>
    <t>143.567-1 A</t>
  </si>
  <si>
    <t>Kelly Gabrielle Silva da Silva</t>
  </si>
  <si>
    <t>700.685.172-62</t>
  </si>
  <si>
    <t>143.947-2 A</t>
  </si>
  <si>
    <t>Kellyene Figueiredo Reis</t>
  </si>
  <si>
    <t>004.787.552-60</t>
  </si>
  <si>
    <t>143.001-7 A</t>
  </si>
  <si>
    <t>Kelven Daniel da Silva Menezes</t>
  </si>
  <si>
    <t>098.481.952-54</t>
  </si>
  <si>
    <t>144.137-0 A</t>
  </si>
  <si>
    <t>Kemelly Isabel Costa Fernandes</t>
  </si>
  <si>
    <t>092.439.912-05</t>
  </si>
  <si>
    <t>143.277-0 A</t>
  </si>
  <si>
    <t>Kennedy Emanuel Nogueira Paiva</t>
  </si>
  <si>
    <t>023.700.332-58</t>
  </si>
  <si>
    <t>143.194-3 A</t>
  </si>
  <si>
    <t>Kennedy Henrique de Souza Dolzanes</t>
  </si>
  <si>
    <t>702.265.482-44</t>
  </si>
  <si>
    <t>143.298-2 A</t>
  </si>
  <si>
    <t>Kennedy Ruan Prestes Martins</t>
  </si>
  <si>
    <t>701.369.922-50</t>
  </si>
  <si>
    <t>144.104-3 A</t>
  </si>
  <si>
    <t>010.279.202-09</t>
  </si>
  <si>
    <t>142.554-4 A</t>
  </si>
  <si>
    <t>Ketllen Samantha de Oliveira Correa</t>
  </si>
  <si>
    <t>703.978.932-99</t>
  </si>
  <si>
    <t>143.290-7 A</t>
  </si>
  <si>
    <t>Ketty Mylla Oliveira</t>
  </si>
  <si>
    <t>820.745.772-49</t>
  </si>
  <si>
    <t>142.721-0 A</t>
  </si>
  <si>
    <t>Kevin Santos da Silva</t>
  </si>
  <si>
    <t>088.367.802-02</t>
  </si>
  <si>
    <t>144.116-7 A</t>
  </si>
  <si>
    <t>Kezia Bruna Souza da Silva</t>
  </si>
  <si>
    <t>037.501.092-06</t>
  </si>
  <si>
    <t>143.557-4 A</t>
  </si>
  <si>
    <t>Khauhane Graziella Pereira de Lima</t>
  </si>
  <si>
    <t>065.216.442-03</t>
  </si>
  <si>
    <t>143.308-3 A</t>
  </si>
  <si>
    <t>Kimberlly Kamille Moura de Mesquita</t>
  </si>
  <si>
    <t>098.211.602-04</t>
  </si>
  <si>
    <t>143.239-7 A</t>
  </si>
  <si>
    <t>Kimberly Paloma Mouzinho Dias</t>
  </si>
  <si>
    <t>023.171.432-73</t>
  </si>
  <si>
    <t>143.238-9 A</t>
  </si>
  <si>
    <t>Lady Deborah Vasconcelos dos Santos</t>
  </si>
  <si>
    <t>723.668.182-20</t>
  </si>
  <si>
    <t>144.100-0 A</t>
  </si>
  <si>
    <t>Laissa Ferreira de Souza</t>
  </si>
  <si>
    <t>046.587.132-17</t>
  </si>
  <si>
    <t>144.067-5 A</t>
  </si>
  <si>
    <t>Laiza Raphaella da Silva E Silva</t>
  </si>
  <si>
    <t>032.019.642-98</t>
  </si>
  <si>
    <t>142.404-1 A</t>
  </si>
  <si>
    <t>Larissa do Socorro Viana Garcia</t>
  </si>
  <si>
    <t>017.904.032-43</t>
  </si>
  <si>
    <t>143.533-7 A</t>
  </si>
  <si>
    <t>Larissa Gama Barros</t>
  </si>
  <si>
    <t>063.479.532-50</t>
  </si>
  <si>
    <t>142.571-4 A</t>
  </si>
  <si>
    <t>Laryssa Damasceno Belo</t>
  </si>
  <si>
    <t>013.858.702-73</t>
  </si>
  <si>
    <t>142.621-4 A</t>
  </si>
  <si>
    <t>Laryssa Pimentel de Oliveira</t>
  </si>
  <si>
    <t>705.194.952-76</t>
  </si>
  <si>
    <t>144.120-5 A</t>
  </si>
  <si>
    <t>Laura da Silva E Silva</t>
  </si>
  <si>
    <t>046.897.562-44</t>
  </si>
  <si>
    <t>143.174-9 A</t>
  </si>
  <si>
    <t>Laura de Azevedo Moura</t>
  </si>
  <si>
    <t>020.665.932-65</t>
  </si>
  <si>
    <t>143.311-3 A</t>
  </si>
  <si>
    <t>Lauro Marques de Souza Filho</t>
  </si>
  <si>
    <t>038.688.032-89</t>
  </si>
  <si>
    <t>143.038-6 A</t>
  </si>
  <si>
    <t>Leandro Queiroz da Silva</t>
  </si>
  <si>
    <t>009.653.942-98</t>
  </si>
  <si>
    <t>143.237-0 A</t>
  </si>
  <si>
    <t>Leidiane Cavalcante Nunes</t>
  </si>
  <si>
    <t>015.710.992-55</t>
  </si>
  <si>
    <t>143.312-1 A</t>
  </si>
  <si>
    <t>Leidiane Mesquita de Souza</t>
  </si>
  <si>
    <t>837.988.892-87</t>
  </si>
  <si>
    <t>144.185-0 A</t>
  </si>
  <si>
    <t>Leonardo Nascimento da Silva</t>
  </si>
  <si>
    <t>021.593.722-85</t>
  </si>
  <si>
    <t>142.444-0 A</t>
  </si>
  <si>
    <t>Leonardo Soares Fernandes</t>
  </si>
  <si>
    <t>037.116.242-43</t>
  </si>
  <si>
    <t>143.084-0 A</t>
  </si>
  <si>
    <t>Leonidas Alexandre da Cunha</t>
  </si>
  <si>
    <t>444.228.062-20</t>
  </si>
  <si>
    <t>144.040-3 A</t>
  </si>
  <si>
    <t>Leticia de Souza Ramos</t>
  </si>
  <si>
    <t>024.286.832-09</t>
  </si>
  <si>
    <t>143.005-0 A</t>
  </si>
  <si>
    <t>Leticia Luise Teixeira da Rocha Lou</t>
  </si>
  <si>
    <t>940.791.612-04</t>
  </si>
  <si>
    <t>144.094-2 A</t>
  </si>
  <si>
    <t>Leticia Souza da Costa</t>
  </si>
  <si>
    <t>041.932.622-78</t>
  </si>
  <si>
    <t>144.192-2 A</t>
  </si>
  <si>
    <t>Leticia Vieira de Souza</t>
  </si>
  <si>
    <t>704.811.862-80</t>
  </si>
  <si>
    <t>143.864-6 A</t>
  </si>
  <si>
    <t>Liana Paula Medeiros Monteiro</t>
  </si>
  <si>
    <t>037.923.302-96</t>
  </si>
  <si>
    <t>142.445-9 A</t>
  </si>
  <si>
    <t>Liege Larinne da Silva Aparicio</t>
  </si>
  <si>
    <t>702.961.522-00</t>
  </si>
  <si>
    <t>142.784-9 A</t>
  </si>
  <si>
    <t>Lilia Laranjeira Beltrao</t>
  </si>
  <si>
    <t>075.459.114-07</t>
  </si>
  <si>
    <t>143.987-1 A</t>
  </si>
  <si>
    <t>Lilian Mota Bandeira</t>
  </si>
  <si>
    <t>044.490.472-73</t>
  </si>
  <si>
    <t>144.066-7 A</t>
  </si>
  <si>
    <t>Lisandra Gabrielle Silva de Santana</t>
  </si>
  <si>
    <t>865.643.715-19</t>
  </si>
  <si>
    <t>144.031-4 A</t>
  </si>
  <si>
    <t>Lisian Valentin de Sousa</t>
  </si>
  <si>
    <t>041.992.792-10</t>
  </si>
  <si>
    <t>143.560-4 A</t>
  </si>
  <si>
    <t>Livia Rebeca de Souza Oliveira</t>
  </si>
  <si>
    <t>705.110.362-80</t>
  </si>
  <si>
    <t>143.285-0 A</t>
  </si>
  <si>
    <t>Livia Vitoria de Castro Lima</t>
  </si>
  <si>
    <t>060.386.122-97</t>
  </si>
  <si>
    <t>143.177-3 A</t>
  </si>
  <si>
    <t>Lorena Caroline de Castro Ladislau</t>
  </si>
  <si>
    <t>051.985.611-26</t>
  </si>
  <si>
    <t>143.098-0 A</t>
  </si>
  <si>
    <t>Lorena Costa da Cunha</t>
  </si>
  <si>
    <t>046.804.372-19</t>
  </si>
  <si>
    <t>143.539-6 A</t>
  </si>
  <si>
    <t>Luan Mateus Martins de Souza</t>
  </si>
  <si>
    <t>087.340.232-40</t>
  </si>
  <si>
    <t>142.437-8 A</t>
  </si>
  <si>
    <t>Luan Ricardo Ferreira de Souza</t>
  </si>
  <si>
    <t>023.384.742-10</t>
  </si>
  <si>
    <t>144.092-6 A</t>
  </si>
  <si>
    <t>Luana Batista do Nascimento</t>
  </si>
  <si>
    <t>042.653.722-01</t>
  </si>
  <si>
    <t>143.088-2 A</t>
  </si>
  <si>
    <t>Luana de Jesus Santos</t>
  </si>
  <si>
    <t>043.817.482-80</t>
  </si>
  <si>
    <t>142.406-8 A</t>
  </si>
  <si>
    <t>Lucas Almeida Costa</t>
  </si>
  <si>
    <t>027.506.672-08</t>
  </si>
  <si>
    <t>143.234-6 A</t>
  </si>
  <si>
    <t>Lucas Gabriel Brandao Franca</t>
  </si>
  <si>
    <t>026.815.292-63</t>
  </si>
  <si>
    <t>143.010-6 A</t>
  </si>
  <si>
    <t>Luciana Rocha do Nascimento</t>
  </si>
  <si>
    <t>037.616.242-20</t>
  </si>
  <si>
    <t>143.284-2 A</t>
  </si>
  <si>
    <t>Lucilene Araujo Cavalcante Pinho</t>
  </si>
  <si>
    <t>644.051.922-00</t>
  </si>
  <si>
    <t>144.141-8 A</t>
  </si>
  <si>
    <t>Luis Otavio Coelho Lobato</t>
  </si>
  <si>
    <t>060.645.542-66</t>
  </si>
  <si>
    <t>142.531-5 A</t>
  </si>
  <si>
    <t>Luis Vitor Leitao Lopes</t>
  </si>
  <si>
    <t>935.779.662-20</t>
  </si>
  <si>
    <t>143.540-0 A</t>
  </si>
  <si>
    <t>Luiz Carlos Cruz de Oliveira</t>
  </si>
  <si>
    <t>706.220.802-70</t>
  </si>
  <si>
    <t>143.611-2 A</t>
  </si>
  <si>
    <t>Luiz Felipe Garcia Barroso</t>
  </si>
  <si>
    <t>057.806.982-28</t>
  </si>
  <si>
    <t>144.123-0 A</t>
  </si>
  <si>
    <t>Luiz Fernando Barros Lemos</t>
  </si>
  <si>
    <t>077.587.842-16</t>
  </si>
  <si>
    <t>143.041-6 A</t>
  </si>
  <si>
    <t>Luiz Fernando Sousa da Cunha</t>
  </si>
  <si>
    <t>002.306.922-81</t>
  </si>
  <si>
    <t>143.648-1 A</t>
  </si>
  <si>
    <t>Luiz Gustavo Medeiros de Souza</t>
  </si>
  <si>
    <t>044.002.862-07</t>
  </si>
  <si>
    <t>142.605-2 A</t>
  </si>
  <si>
    <t>Luiza Gaia Aniceto</t>
  </si>
  <si>
    <t>017.432.002-77</t>
  </si>
  <si>
    <t>144.153-1 A</t>
  </si>
  <si>
    <t>Luzia Alves Pinho</t>
  </si>
  <si>
    <t>793.042.902-44</t>
  </si>
  <si>
    <t>143.281-8 A</t>
  </si>
  <si>
    <t>Luzimar da Silva Labes</t>
  </si>
  <si>
    <t>044.425.882-52</t>
  </si>
  <si>
    <t>142.610-9 A</t>
  </si>
  <si>
    <t>Magda Soares da Silva</t>
  </si>
  <si>
    <t>021.856.902-56</t>
  </si>
  <si>
    <t>143.071-8 A</t>
  </si>
  <si>
    <t>Maissa Araujo Pinto</t>
  </si>
  <si>
    <t>025.560.722-96</t>
  </si>
  <si>
    <t>144.142-6 A</t>
  </si>
  <si>
    <t>Manoel Gustavo dos Santos Rocha</t>
  </si>
  <si>
    <t>032.383.072-23</t>
  </si>
  <si>
    <t>142.560-9 A</t>
  </si>
  <si>
    <t>Manoela Pantoja da Silva</t>
  </si>
  <si>
    <t>025.505.092-50</t>
  </si>
  <si>
    <t>143.970-7 A</t>
  </si>
  <si>
    <t>Marcela Soledade Said de Souza</t>
  </si>
  <si>
    <t>700.966.902-32</t>
  </si>
  <si>
    <t>143.310-5 A</t>
  </si>
  <si>
    <t>Marcelo da Silva de Andrade</t>
  </si>
  <si>
    <t>705.752.772-11</t>
  </si>
  <si>
    <t>143.538-8 A</t>
  </si>
  <si>
    <t>Marcelo da Silva Menezes</t>
  </si>
  <si>
    <t>985.947.532-68</t>
  </si>
  <si>
    <t>143.173-0 A</t>
  </si>
  <si>
    <t>Marcelo Junir Rodrigues</t>
  </si>
  <si>
    <t>714.764.662-20</t>
  </si>
  <si>
    <t>143.083-1 A</t>
  </si>
  <si>
    <t>Marcia Lorena Nunes Regis da Costa</t>
  </si>
  <si>
    <t>763.367.782-15</t>
  </si>
  <si>
    <t>144.168-0 A</t>
  </si>
  <si>
    <t>Marcilia Mayane Nascimento Eleuteri</t>
  </si>
  <si>
    <t>706.076.532-80</t>
  </si>
  <si>
    <t>143.279-6 A</t>
  </si>
  <si>
    <t>Marcos Moreno Monteiro</t>
  </si>
  <si>
    <t>630.101.192-91</t>
  </si>
  <si>
    <t>142.622-2 A</t>
  </si>
  <si>
    <t>Marcos Otavio Garcia Luniere</t>
  </si>
  <si>
    <t>703.323.352-32</t>
  </si>
  <si>
    <t>143.215-0 A</t>
  </si>
  <si>
    <t>Marcos Pereira Carioca Filho</t>
  </si>
  <si>
    <t>704.002.362-81</t>
  </si>
  <si>
    <t>143.043-2 A</t>
  </si>
  <si>
    <t>Marcus Vinicius de Souza Pinheiro</t>
  </si>
  <si>
    <t>067.054.042-05</t>
  </si>
  <si>
    <t>144.063-2 A</t>
  </si>
  <si>
    <t>Margy Agatha Silva Pimentel</t>
  </si>
  <si>
    <t>041.038.882-37</t>
  </si>
  <si>
    <t>143.915-4 A</t>
  </si>
  <si>
    <t>Maria Andreia dos Santos Araujo</t>
  </si>
  <si>
    <t>638.921.972-53</t>
  </si>
  <si>
    <t>143.091-2 A</t>
  </si>
  <si>
    <t>Maria Arlice Gomes de Oliveira</t>
  </si>
  <si>
    <t>020.798.972-92</t>
  </si>
  <si>
    <t>143.178-1 A</t>
  </si>
  <si>
    <t>Maria Clara de Oliveira Alecrim</t>
  </si>
  <si>
    <t>059.763.452-12</t>
  </si>
  <si>
    <t>143.140-4 A</t>
  </si>
  <si>
    <t>Maria Clara Pardim Guedes</t>
  </si>
  <si>
    <t>706.112.292-77</t>
  </si>
  <si>
    <t>143.943-0 A</t>
  </si>
  <si>
    <t>Maria Clara Rodrigues Bentes da Sil</t>
  </si>
  <si>
    <t>875.270.902-78</t>
  </si>
  <si>
    <t>122.161-2 E</t>
  </si>
  <si>
    <t>Maria da Conceicao Martins Simoes</t>
  </si>
  <si>
    <t>385.307.832-04</t>
  </si>
  <si>
    <t>142.577-3 A</t>
  </si>
  <si>
    <t>Maria de Jesus Muniz Simpson</t>
  </si>
  <si>
    <t>053.570.382-10</t>
  </si>
  <si>
    <t>142.606-0 A</t>
  </si>
  <si>
    <t>Maria do Rosario Muniz Simpson</t>
  </si>
  <si>
    <t>053.570.592-17</t>
  </si>
  <si>
    <t>144.070-5 A</t>
  </si>
  <si>
    <t>Maria Eduarda Brito dos Santos</t>
  </si>
  <si>
    <t>054.954.932-30</t>
  </si>
  <si>
    <t>143.863-8 A</t>
  </si>
  <si>
    <t>Maria Eduarda Costa da Silva</t>
  </si>
  <si>
    <t>052.301.252-76</t>
  </si>
  <si>
    <t>143.112-9 A</t>
  </si>
  <si>
    <t>Maria Eduarda de Santana Tolentino</t>
  </si>
  <si>
    <t>093.821.705-45</t>
  </si>
  <si>
    <t>143.906-5 A</t>
  </si>
  <si>
    <t>Maria Eduarda Silva de Souza</t>
  </si>
  <si>
    <t>704.502.392-84</t>
  </si>
  <si>
    <t>144.131-0 A</t>
  </si>
  <si>
    <t>Maria Eduarda Silva Maciel</t>
  </si>
  <si>
    <t>021.437.382-77</t>
  </si>
  <si>
    <t>143.286-9 A</t>
  </si>
  <si>
    <t>Maria Francinete de Souza Lopes</t>
  </si>
  <si>
    <t>684.249.812-00</t>
  </si>
  <si>
    <t>143.564-7 A</t>
  </si>
  <si>
    <t>Maria Heloiza Lopes Brasil</t>
  </si>
  <si>
    <t>703.109.112-81</t>
  </si>
  <si>
    <t>143.375-0 A</t>
  </si>
  <si>
    <t>Maria Herlen Pena dos Santos</t>
  </si>
  <si>
    <t>677.707.892-49</t>
  </si>
  <si>
    <t>143.166-8 A</t>
  </si>
  <si>
    <t>Maria Ivaneuza Batista Guerreiro Li</t>
  </si>
  <si>
    <t>812.110.662-15</t>
  </si>
  <si>
    <t>143.948-0 A</t>
  </si>
  <si>
    <t>Maria Jose Farias Ferreira</t>
  </si>
  <si>
    <t>930.520.732-49</t>
  </si>
  <si>
    <t>143.282-6 A</t>
  </si>
  <si>
    <t>Maria Josiane Rodrigues de Oliveira</t>
  </si>
  <si>
    <t>846.276.032-15</t>
  </si>
  <si>
    <t>143.944-8 A</t>
  </si>
  <si>
    <t>Maria Josinete Guedes Soares</t>
  </si>
  <si>
    <t>576.487.782-20</t>
  </si>
  <si>
    <t>142.546-3 A</t>
  </si>
  <si>
    <t>Maria Karolina da Silva E Silva</t>
  </si>
  <si>
    <t>020.454.932-96</t>
  </si>
  <si>
    <t>143.554-0 A</t>
  </si>
  <si>
    <t>Maria Leiticia de Moura Souza</t>
  </si>
  <si>
    <t>073.007.742-02</t>
  </si>
  <si>
    <t>144.046-2 A</t>
  </si>
  <si>
    <t>Maria Lucia Castro da Silva</t>
  </si>
  <si>
    <t>630.134.602-53</t>
  </si>
  <si>
    <t>143.699-6 A</t>
  </si>
  <si>
    <t>Maria Luisa de Sales Mendes</t>
  </si>
  <si>
    <t>043.394.412-95</t>
  </si>
  <si>
    <t>143.301-6 A</t>
  </si>
  <si>
    <t>Maria Maiara de Araujo Amorim</t>
  </si>
  <si>
    <t>011.541.452-55</t>
  </si>
  <si>
    <t>143.233-8 A</t>
  </si>
  <si>
    <t>Maria Odenilza Soares Muniz</t>
  </si>
  <si>
    <t>794.945.102-59</t>
  </si>
  <si>
    <t>143.065-3 A</t>
  </si>
  <si>
    <t>Maria Rita Benicio dos Santos</t>
  </si>
  <si>
    <t>701.921.332-41</t>
  </si>
  <si>
    <t>144.187-6 A</t>
  </si>
  <si>
    <t>Maria Robernila Martins</t>
  </si>
  <si>
    <t>566.984.292-87</t>
  </si>
  <si>
    <t>143.002-5 A</t>
  </si>
  <si>
    <t>Maria Vitoria Lima Barbosa</t>
  </si>
  <si>
    <t>006.624.682-28</t>
  </si>
  <si>
    <t>143.120-0 A</t>
  </si>
  <si>
    <t>Maria Vitoria Oliveira de Souza</t>
  </si>
  <si>
    <t>701.558.732-70</t>
  </si>
  <si>
    <t>143.119-6 A</t>
  </si>
  <si>
    <t>Maria Vitoria Silveira dos Santos</t>
  </si>
  <si>
    <t>026.214.212-02</t>
  </si>
  <si>
    <t>143.063-7 A</t>
  </si>
  <si>
    <t>Marielson Pereira Cordeiro</t>
  </si>
  <si>
    <t>766.753.352-00</t>
  </si>
  <si>
    <t>143.275-3 A</t>
  </si>
  <si>
    <t>Marilene Ferreira Lima</t>
  </si>
  <si>
    <t>013.338.092-04</t>
  </si>
  <si>
    <t>142.540-4 A</t>
  </si>
  <si>
    <t>Marilu do Carmo Brito</t>
  </si>
  <si>
    <t>717.243.972-49</t>
  </si>
  <si>
    <t>143.373-3 A</t>
  </si>
  <si>
    <t>Marinelva Delfino Dantas do Amaral</t>
  </si>
  <si>
    <t>018.797.992-86</t>
  </si>
  <si>
    <t>144.148-5 A</t>
  </si>
  <si>
    <t>Maristela Costa da Silva Menezes</t>
  </si>
  <si>
    <t>437.127.382-34</t>
  </si>
  <si>
    <t>143.271-0 A</t>
  </si>
  <si>
    <t>Marley Viana da Silva</t>
  </si>
  <si>
    <t>618.272.582-68</t>
  </si>
  <si>
    <t>144.060-8 A</t>
  </si>
  <si>
    <t>Marly Sampaio Oliveira</t>
  </si>
  <si>
    <t>009.884.782-18</t>
  </si>
  <si>
    <t>143.235-4 A</t>
  </si>
  <si>
    <t>Mateus Henrique Lacerda Martins</t>
  </si>
  <si>
    <t>045.593.972-10</t>
  </si>
  <si>
    <t>143.251-6 A</t>
  </si>
  <si>
    <t>Mateus Lopes Feitosa</t>
  </si>
  <si>
    <t>703.261.912-67</t>
  </si>
  <si>
    <t>143.963-4 A</t>
  </si>
  <si>
    <t>Mateus Santos Batista</t>
  </si>
  <si>
    <t>704.879.222-12</t>
  </si>
  <si>
    <t>143.545-0 A</t>
  </si>
  <si>
    <t>Mateus Santos Souza</t>
  </si>
  <si>
    <t>010.443.922-07</t>
  </si>
  <si>
    <t>142.578-1 A</t>
  </si>
  <si>
    <t>Mateus Sena Feitosa</t>
  </si>
  <si>
    <t>042.022.142-50</t>
  </si>
  <si>
    <t>143.044-0 A</t>
  </si>
  <si>
    <t>Matheus Araujo da Silva</t>
  </si>
  <si>
    <t>068.186.752-39</t>
  </si>
  <si>
    <t>143.903-0 A</t>
  </si>
  <si>
    <t>Matheus Barbosa Baia Costa</t>
  </si>
  <si>
    <t>701.447.172-47</t>
  </si>
  <si>
    <t>142.616-8 A</t>
  </si>
  <si>
    <t>Maurinho Maximo Pereira</t>
  </si>
  <si>
    <t>090.880.232-39</t>
  </si>
  <si>
    <t>143.242-7 A</t>
  </si>
  <si>
    <t>Maurisneia de Souza duo</t>
  </si>
  <si>
    <t>707.866.902-91</t>
  </si>
  <si>
    <t>143.949-9 A</t>
  </si>
  <si>
    <t>Mayara Jhenyfer Silva Pereira Silva</t>
  </si>
  <si>
    <t>037.591.392-05</t>
  </si>
  <si>
    <t>142.607-9 A</t>
  </si>
  <si>
    <t>Maysa da Silva Meira</t>
  </si>
  <si>
    <t>703.853.452-16</t>
  </si>
  <si>
    <t>143.231-1 A</t>
  </si>
  <si>
    <t>Maysa do Amaral Lopes</t>
  </si>
  <si>
    <t>062.182.082-22</t>
  </si>
  <si>
    <t>143.672-4 A</t>
  </si>
  <si>
    <t>Micaely do Nascimento Mattos</t>
  </si>
  <si>
    <t>069.243.462-35</t>
  </si>
  <si>
    <t>144.105-1 A</t>
  </si>
  <si>
    <t>Michelle Lira dos Santos</t>
  </si>
  <si>
    <t>748.569.522-34</t>
  </si>
  <si>
    <t>143.299-0 A</t>
  </si>
  <si>
    <t>Michle Sobreira Ferreira</t>
  </si>
  <si>
    <t>602.070.432-72</t>
  </si>
  <si>
    <t>143.199-4 A</t>
  </si>
  <si>
    <t>Mikaella Reis de Holanda</t>
  </si>
  <si>
    <t>700.537.042-23</t>
  </si>
  <si>
    <t>144.158-2 A</t>
  </si>
  <si>
    <t>Mircea de Souza Rentes</t>
  </si>
  <si>
    <t>522.438.502-49</t>
  </si>
  <si>
    <t>143.220-6 A</t>
  </si>
  <si>
    <t>Mirella Stefanne de Oliveira da Cos</t>
  </si>
  <si>
    <t>704.785.572-64</t>
  </si>
  <si>
    <t>143.169-2 A</t>
  </si>
  <si>
    <t>Mirian Pinheiro da Silva</t>
  </si>
  <si>
    <t>056.352.362-00</t>
  </si>
  <si>
    <t>143.202-8 A</t>
  </si>
  <si>
    <t>Mirlanda Pedroza da Silva</t>
  </si>
  <si>
    <t>023.574.872-24</t>
  </si>
  <si>
    <t>142.617-6 A</t>
  </si>
  <si>
    <t>Mirlania Cunha de Melo</t>
  </si>
  <si>
    <t>025.565.232-12</t>
  </si>
  <si>
    <t>143.292-3 A</t>
  </si>
  <si>
    <t>Mirlena Serrao de Oliveira</t>
  </si>
  <si>
    <t>530.924.902-82</t>
  </si>
  <si>
    <t>142.587-0 A</t>
  </si>
  <si>
    <t>Mirlene Nascimento Costa</t>
  </si>
  <si>
    <t>921.873.742-20</t>
  </si>
  <si>
    <t>144.057-8 A</t>
  </si>
  <si>
    <t>Mirna Suyane Fernandes da Silva</t>
  </si>
  <si>
    <t>074.264.742-08</t>
  </si>
  <si>
    <t>143.142-0 A</t>
  </si>
  <si>
    <t>Mislem da Silva Farias</t>
  </si>
  <si>
    <t>056.900.912-00</t>
  </si>
  <si>
    <t>142.417-3 A</t>
  </si>
  <si>
    <t>Moacir Pereira de Souza Filho</t>
  </si>
  <si>
    <t>016.511.162-37</t>
  </si>
  <si>
    <t>143.190-0 A</t>
  </si>
  <si>
    <t>Moisa Carvalho E Souza</t>
  </si>
  <si>
    <t>701.320.522-29</t>
  </si>
  <si>
    <t>142.996-5 A</t>
  </si>
  <si>
    <t>Moises Ferreira Pinto</t>
  </si>
  <si>
    <t>705.535.492-78</t>
  </si>
  <si>
    <t>143.283-4 A</t>
  </si>
  <si>
    <t>Monik Silva de Souza</t>
  </si>
  <si>
    <t>005.042.762-80</t>
  </si>
  <si>
    <t>144.103-5 A</t>
  </si>
  <si>
    <t>Myrlla Adryana Farias Roberto</t>
  </si>
  <si>
    <t>898.471.482-87</t>
  </si>
  <si>
    <t>142.584-6 A</t>
  </si>
  <si>
    <t>Naiane Lima da Silva</t>
  </si>
  <si>
    <t>013.777.422-29</t>
  </si>
  <si>
    <t>143.914-6 A</t>
  </si>
  <si>
    <t>Naiara Lopes de Oliveira</t>
  </si>
  <si>
    <t>934.551.942-49</t>
  </si>
  <si>
    <t>144.030-6 A</t>
  </si>
  <si>
    <t>Naomy Silva de Souza</t>
  </si>
  <si>
    <t>028.987.292-80</t>
  </si>
  <si>
    <t>143.908-1 A</t>
  </si>
  <si>
    <t>Natalia de Souza Mendonca</t>
  </si>
  <si>
    <t>060.081.262-62</t>
  </si>
  <si>
    <t>143.241-9 A</t>
  </si>
  <si>
    <t>Natalia Silva de Souza</t>
  </si>
  <si>
    <t>014.463.222-54</t>
  </si>
  <si>
    <t>143.248-6 A</t>
  </si>
  <si>
    <t>Nathalia Salomao Barbosa</t>
  </si>
  <si>
    <t>702.272.642-66</t>
  </si>
  <si>
    <t>143.048-3 A</t>
  </si>
  <si>
    <t>Nathan Marden Barbosa Alves Mariano</t>
  </si>
  <si>
    <t>058.307.252-66</t>
  </si>
  <si>
    <t>143.229-0 A</t>
  </si>
  <si>
    <t>Nathaniel Abner Farias de Sousa</t>
  </si>
  <si>
    <t>058.279.872-80</t>
  </si>
  <si>
    <t>142.997-3 A</t>
  </si>
  <si>
    <t>Nayuri Alvarenga dos Santos</t>
  </si>
  <si>
    <t>705.528.482-12</t>
  </si>
  <si>
    <t>143.675-9 A</t>
  </si>
  <si>
    <t>Nazareth Lever dos Santos</t>
  </si>
  <si>
    <t>200.374.732-04</t>
  </si>
  <si>
    <t>144.181-7 A</t>
  </si>
  <si>
    <t>Ney Maria Souza Goncalves</t>
  </si>
  <si>
    <t>643.803.782-68</t>
  </si>
  <si>
    <t>143.219-2 A</t>
  </si>
  <si>
    <t>Nicole Lima da Costa</t>
  </si>
  <si>
    <t>061.754.622-38</t>
  </si>
  <si>
    <t>143.230-3 A</t>
  </si>
  <si>
    <t>Nilza Correa Silva</t>
  </si>
  <si>
    <t>028.664.872-57</t>
  </si>
  <si>
    <t>144.161-2 A</t>
  </si>
  <si>
    <t>Noeme Cerdeira Coelho</t>
  </si>
  <si>
    <t>824.832.482-68</t>
  </si>
  <si>
    <t>143.911-1 A</t>
  </si>
  <si>
    <t>Ozeias Vieira de Souza Filho</t>
  </si>
  <si>
    <t>703.192.632-74</t>
  </si>
  <si>
    <t>142.598-6 A</t>
  </si>
  <si>
    <t>Pablo Vinicius do Nascimento Rodrig</t>
  </si>
  <si>
    <t>061.669.332-07</t>
  </si>
  <si>
    <t>CIÊNCIAS BIOLÓGICAS</t>
  </si>
  <si>
    <t>144.166-3 A</t>
  </si>
  <si>
    <t>Pamela Alfaia de Azevedo</t>
  </si>
  <si>
    <t>923.161.822-91</t>
  </si>
  <si>
    <t>144.049-7 A</t>
  </si>
  <si>
    <t>Pamela Victoria Costa Pinheiro</t>
  </si>
  <si>
    <t>704.071.872-35</t>
  </si>
  <si>
    <t>144.045-4 A</t>
  </si>
  <si>
    <t>Pammella Paola Miranda Sa</t>
  </si>
  <si>
    <t>996.436.852-68</t>
  </si>
  <si>
    <t>143.227-3 A</t>
  </si>
  <si>
    <t>Paula Cristina dos Santos Martins</t>
  </si>
  <si>
    <t>911.912.382-53</t>
  </si>
  <si>
    <t>143.201-0 A</t>
  </si>
  <si>
    <t>Pedro Miranda Ordones</t>
  </si>
  <si>
    <t>044.748.122-39</t>
  </si>
  <si>
    <t>143.561-2 A</t>
  </si>
  <si>
    <t>Priscila Cristina Mendonca de Sales</t>
  </si>
  <si>
    <t>509.689.632-34</t>
  </si>
  <si>
    <t>144.042-0 A</t>
  </si>
  <si>
    <t>Priscila Piedade Valente</t>
  </si>
  <si>
    <t>002.825.932-76</t>
  </si>
  <si>
    <t>143.267-2 A</t>
  </si>
  <si>
    <t>Priscyla Inacio Oliveira</t>
  </si>
  <si>
    <t>704.084.782-50</t>
  </si>
  <si>
    <t>143.224-9 A</t>
  </si>
  <si>
    <t>Quezia Ferreira de Oliveira</t>
  </si>
  <si>
    <t>045.829.582-57</t>
  </si>
  <si>
    <t>143.294-0 A</t>
  </si>
  <si>
    <t>Radge Soraya da Silva Maia</t>
  </si>
  <si>
    <t>007.992.232-55</t>
  </si>
  <si>
    <t>143.016-5 A</t>
  </si>
  <si>
    <t>Rafael Gomes Silveira Brandao</t>
  </si>
  <si>
    <t>022.895.172-08</t>
  </si>
  <si>
    <t>143.050-5 A</t>
  </si>
  <si>
    <t>Raiane Vitoria Carioca da Silva</t>
  </si>
  <si>
    <t>705.046.552-64</t>
  </si>
  <si>
    <t>142.586-2 A</t>
  </si>
  <si>
    <t>Raiciele de Lima Barros</t>
  </si>
  <si>
    <t>792.038.092-87</t>
  </si>
  <si>
    <t>143.266-4 A</t>
  </si>
  <si>
    <t>Raimunda de Almeida Silva</t>
  </si>
  <si>
    <t>014.907.362-39</t>
  </si>
  <si>
    <t>144.194-9 A</t>
  </si>
  <si>
    <t>Raimunda de Oliveira Meneses</t>
  </si>
  <si>
    <t>119.948.512-87</t>
  </si>
  <si>
    <t>143.217-6 A</t>
  </si>
  <si>
    <t>Raphael Pitrowsky de Aguirre</t>
  </si>
  <si>
    <t>518.440.102-44</t>
  </si>
  <si>
    <t>144.186-8 A</t>
  </si>
  <si>
    <t>Raquel Anne de Souza Dutra</t>
  </si>
  <si>
    <t>927.626.972-04</t>
  </si>
  <si>
    <t>143.225-7 A</t>
  </si>
  <si>
    <t>Raquel Pantoja da Silva</t>
  </si>
  <si>
    <t>073.221.232-47</t>
  </si>
  <si>
    <t>143.909-0 A</t>
  </si>
  <si>
    <t>Rayane Cavalcante Campos</t>
  </si>
  <si>
    <t>705.232.452-03</t>
  </si>
  <si>
    <t>144.163-9 A</t>
  </si>
  <si>
    <t>Rayane de Souza Paes</t>
  </si>
  <si>
    <t>015.734.442-86</t>
  </si>
  <si>
    <t>143.306-7 A</t>
  </si>
  <si>
    <t>Rayanne Araujo Moreira</t>
  </si>
  <si>
    <t>703.135.052-25</t>
  </si>
  <si>
    <t>142.915-9 A</t>
  </si>
  <si>
    <t>Rebeca da Costa Branco</t>
  </si>
  <si>
    <t>034.712.372-40</t>
  </si>
  <si>
    <t>142.990-6 A</t>
  </si>
  <si>
    <t>Rebeca dos Santos bom Jesus</t>
  </si>
  <si>
    <t>096.755.892-13</t>
  </si>
  <si>
    <t>143.910-3 A</t>
  </si>
  <si>
    <t>Reeshel Yearly Herrera Batista</t>
  </si>
  <si>
    <t>708.217.672-40</t>
  </si>
  <si>
    <t>144.106-0 A</t>
  </si>
  <si>
    <t>Renan Dias de Figueiredo</t>
  </si>
  <si>
    <t>961.872.472-72</t>
  </si>
  <si>
    <t>132.881-6 B</t>
  </si>
  <si>
    <t>Renan Lopes da Silva</t>
  </si>
  <si>
    <t>038.077.792-48</t>
  </si>
  <si>
    <t>143.228-1 A</t>
  </si>
  <si>
    <t>Renan Macena dos Santos</t>
  </si>
  <si>
    <t>704.320.262-07</t>
  </si>
  <si>
    <t>143.223-0 A</t>
  </si>
  <si>
    <t>Renata Brito Rocha Santos</t>
  </si>
  <si>
    <t>051.785.102-40</t>
  </si>
  <si>
    <t>144.101-9 A</t>
  </si>
  <si>
    <t>Renata Souza Reis</t>
  </si>
  <si>
    <t>702.054.332-43</t>
  </si>
  <si>
    <t>143.095-5 A</t>
  </si>
  <si>
    <t>Rita de Cassia do Nascimento Silva</t>
  </si>
  <si>
    <t>036.746.842-50</t>
  </si>
  <si>
    <t>142.720-2 A</t>
  </si>
  <si>
    <t>Rita de Cassia Vieira Pereira</t>
  </si>
  <si>
    <t>016.255.372-20</t>
  </si>
  <si>
    <t>143.957-0 A</t>
  </si>
  <si>
    <t>Robson de Oliveira Rodrigues</t>
  </si>
  <si>
    <t>854.449.522-20</t>
  </si>
  <si>
    <t>142.547-1 A</t>
  </si>
  <si>
    <t>Rodrigo Lima Nunes</t>
  </si>
  <si>
    <t>016.010.482-38</t>
  </si>
  <si>
    <t>143.212-5 A</t>
  </si>
  <si>
    <t>Rodrigo Silva de Sena</t>
  </si>
  <si>
    <t>002.136.172-00</t>
  </si>
  <si>
    <t>143.618-0 A</t>
  </si>
  <si>
    <t>Rodrigo Vaz de Araujo</t>
  </si>
  <si>
    <t>039.964.642-66</t>
  </si>
  <si>
    <t>144.053-5 A</t>
  </si>
  <si>
    <t>Romilda Firmino da Silva</t>
  </si>
  <si>
    <t>022.586.992-66</t>
  </si>
  <si>
    <t>143.179-0 A</t>
  </si>
  <si>
    <t>Ronald Oliveira Martins</t>
  </si>
  <si>
    <t>020.699.572-50</t>
  </si>
  <si>
    <t>144.059-4 A</t>
  </si>
  <si>
    <t>Roosevelt Junio de Souza E Silva</t>
  </si>
  <si>
    <t>026.235.612-06</t>
  </si>
  <si>
    <t>144.099-3 A</t>
  </si>
  <si>
    <t>Rosa Magalhaes Rego Wesem</t>
  </si>
  <si>
    <t>729.991.102-78</t>
  </si>
  <si>
    <t>144.108-6 A</t>
  </si>
  <si>
    <t>Roselia Caetano da Silva</t>
  </si>
  <si>
    <t>007.851.952-70</t>
  </si>
  <si>
    <t>143.127-7 A</t>
  </si>
  <si>
    <t>Rosely Gomes Pequeno</t>
  </si>
  <si>
    <t>961.769.202-30</t>
  </si>
  <si>
    <t>142.553-6 A</t>
  </si>
  <si>
    <t>Rosemary Bastos de Abreu</t>
  </si>
  <si>
    <t>524.451.432-68</t>
  </si>
  <si>
    <t>143.126-9 A</t>
  </si>
  <si>
    <t>Rosimar Rosendo Nobre</t>
  </si>
  <si>
    <t>754.579.542-34</t>
  </si>
  <si>
    <t>143.189-7 A</t>
  </si>
  <si>
    <t>Rugles Fernandes Ramos</t>
  </si>
  <si>
    <t>700.739.272-52</t>
  </si>
  <si>
    <t>143.614-7 A</t>
  </si>
  <si>
    <t>Sabrina Gomes Eleuterio</t>
  </si>
  <si>
    <t>040.561.642-23</t>
  </si>
  <si>
    <t>143.532-9 A</t>
  </si>
  <si>
    <t>Safira Gomes de Oliveira</t>
  </si>
  <si>
    <t>701.564.802-47</t>
  </si>
  <si>
    <t>143.950-2 A</t>
  </si>
  <si>
    <t>Samanta Gabriela Sarmento Barroso</t>
  </si>
  <si>
    <t>018.115.112-01</t>
  </si>
  <si>
    <t>142.403-3 A</t>
  </si>
  <si>
    <t>Samara Fernandes de Olivindo</t>
  </si>
  <si>
    <t>792.449.202-04</t>
  </si>
  <si>
    <t>143.210-9 A</t>
  </si>
  <si>
    <t>Samea de Moraes da Silva</t>
  </si>
  <si>
    <t>007.591.462-09</t>
  </si>
  <si>
    <t>142.979-5 A</t>
  </si>
  <si>
    <t>Samilly Rocha da Silva</t>
  </si>
  <si>
    <t>090.473.162-66</t>
  </si>
  <si>
    <t>143.270-2 A</t>
  </si>
  <si>
    <t>Samira Ramos Vieira</t>
  </si>
  <si>
    <t>703.623.162-95</t>
  </si>
  <si>
    <t>143.052-1 A</t>
  </si>
  <si>
    <t>Sammy Gabriel Moreira da Fonseca</t>
  </si>
  <si>
    <t>021.239.022-84</t>
  </si>
  <si>
    <t>143.062-9 A</t>
  </si>
  <si>
    <t>Samuel Grandal de Souza</t>
  </si>
  <si>
    <t>045.653.242-02</t>
  </si>
  <si>
    <t>144.128-0 A</t>
  </si>
  <si>
    <t>Samuel Jeferson Maia Abensur</t>
  </si>
  <si>
    <t>071.209.142-43</t>
  </si>
  <si>
    <t>143.605-8 A</t>
  </si>
  <si>
    <t>Samuel Ramos Camuca</t>
  </si>
  <si>
    <t>701.338.282-55</t>
  </si>
  <si>
    <t>143.164-1 A</t>
  </si>
  <si>
    <t>Sara Gerlane Santos Silva</t>
  </si>
  <si>
    <t>066.885.182-10</t>
  </si>
  <si>
    <t>144.154-0 A</t>
  </si>
  <si>
    <t>Savana Estefani dos Santos Nogueira</t>
  </si>
  <si>
    <t>702.342.252-89</t>
  </si>
  <si>
    <t>142.614-1 A</t>
  </si>
  <si>
    <t>Selma Soraia da Costa Cardozo</t>
  </si>
  <si>
    <t>764.461.662-49</t>
  </si>
  <si>
    <t>143.313-0 A</t>
  </si>
  <si>
    <t>Sharon Morais Barbosa</t>
  </si>
  <si>
    <t>012.116.572-80</t>
  </si>
  <si>
    <t>144.056-0 A</t>
  </si>
  <si>
    <t>Sheysa Bernardo dos Santos</t>
  </si>
  <si>
    <t>714.586.542-49</t>
  </si>
  <si>
    <t>144.180-9 A</t>
  </si>
  <si>
    <t>Shirlene Silva Dantas</t>
  </si>
  <si>
    <t>633.471.132-68</t>
  </si>
  <si>
    <t>143.211-7 A</t>
  </si>
  <si>
    <t>Silvana Farias da Silva</t>
  </si>
  <si>
    <t>782.187.642-91</t>
  </si>
  <si>
    <t>144.121-3 A</t>
  </si>
  <si>
    <t>Silvana Muniz da Silva</t>
  </si>
  <si>
    <t>975.092.992-68</t>
  </si>
  <si>
    <t>143.303-2 A</t>
  </si>
  <si>
    <t>Silvana Nascimento de Souza</t>
  </si>
  <si>
    <t>868.620.222-53</t>
  </si>
  <si>
    <t>142.562-5 A</t>
  </si>
  <si>
    <t>Silverlania Carmo da Costa</t>
  </si>
  <si>
    <t>027.205.712-61</t>
  </si>
  <si>
    <t>144.081-0 A</t>
  </si>
  <si>
    <t>Silvia Helena Silva Gomes</t>
  </si>
  <si>
    <t>004.198.952-05</t>
  </si>
  <si>
    <t>144.195-7 A</t>
  </si>
  <si>
    <t>Silvia Mara Duarte Seixas</t>
  </si>
  <si>
    <t>597.013.742-15</t>
  </si>
  <si>
    <t>144.110-8 A</t>
  </si>
  <si>
    <t>Simone Figueiredo do Nascimento</t>
  </si>
  <si>
    <t>407.638.892-53</t>
  </si>
  <si>
    <t>143.536-1 A</t>
  </si>
  <si>
    <t>Sofhia Katcipis Leal</t>
  </si>
  <si>
    <t>004.176.632-69</t>
  </si>
  <si>
    <t>144.095-0 A</t>
  </si>
  <si>
    <t>Sonia Pinheiro Machado</t>
  </si>
  <si>
    <t>923.643.652-87</t>
  </si>
  <si>
    <t>143.534-5 A</t>
  </si>
  <si>
    <t>Stanley da Silva Collyer</t>
  </si>
  <si>
    <t>006.857.522-08</t>
  </si>
  <si>
    <t>143.047-5 A</t>
  </si>
  <si>
    <t>Steffani Gabrielli Silva da Silva</t>
  </si>
  <si>
    <t>034.765.992-64</t>
  </si>
  <si>
    <t>144.038-1 A</t>
  </si>
  <si>
    <t>037.588.022-45</t>
  </si>
  <si>
    <t>143.209-5 A</t>
  </si>
  <si>
    <t>Susiely do Lago Cortez</t>
  </si>
  <si>
    <t>034.417.882-06</t>
  </si>
  <si>
    <t>144.129-9 A</t>
  </si>
  <si>
    <t>Suzy Mota Farias</t>
  </si>
  <si>
    <t>845.990.222-68</t>
  </si>
  <si>
    <t>143.305-9 A</t>
  </si>
  <si>
    <t>Syangue Bardales Alves</t>
  </si>
  <si>
    <t>035.105.642-43</t>
  </si>
  <si>
    <t>142.446-7 A</t>
  </si>
  <si>
    <t>Tailon Phyllip Barbosa Marques</t>
  </si>
  <si>
    <t>011.391.172-62</t>
  </si>
  <si>
    <t>REDES DE COMPUTADORES</t>
  </si>
  <si>
    <t>144.172-8 A</t>
  </si>
  <si>
    <t>Talita dos Santos Tavares</t>
  </si>
  <si>
    <t>042.757.622-90</t>
  </si>
  <si>
    <t>144.151-5 A</t>
  </si>
  <si>
    <t>Tamires Ferreira Nascimento</t>
  </si>
  <si>
    <t>040.242.092-64</t>
  </si>
  <si>
    <t>144.047-0 A</t>
  </si>
  <si>
    <t>Tania Maria Pereira de Aragao Corde</t>
  </si>
  <si>
    <t>623.109.252-68</t>
  </si>
  <si>
    <t>143.172-2 A</t>
  </si>
  <si>
    <t>Tarciana Gomes Reinaldo</t>
  </si>
  <si>
    <t>014.486.952-79</t>
  </si>
  <si>
    <t>142.561-7 A</t>
  </si>
  <si>
    <t>Tatiane Fontes Batista</t>
  </si>
  <si>
    <t>034.793.372-60</t>
  </si>
  <si>
    <t>144.109-4 A</t>
  </si>
  <si>
    <t>Tawine Luzeiro Batalha</t>
  </si>
  <si>
    <t>017.726.492-60</t>
  </si>
  <si>
    <t>143.615-5 A</t>
  </si>
  <si>
    <t>Tayara Vieira Medeiros</t>
  </si>
  <si>
    <t>039.255.942-05</t>
  </si>
  <si>
    <t>142.498-0 A</t>
  </si>
  <si>
    <t>Taynara da Silva Brasil</t>
  </si>
  <si>
    <t>061.318.642-76</t>
  </si>
  <si>
    <t>143.125-0 A</t>
  </si>
  <si>
    <t>Tayssa Geovana Oliveira de Souza</t>
  </si>
  <si>
    <t>701.469.612-26</t>
  </si>
  <si>
    <t>144.089-6 A</t>
  </si>
  <si>
    <t>Thaila Santarem Santarem</t>
  </si>
  <si>
    <t>028.313.152-71</t>
  </si>
  <si>
    <t>144.182-5 A</t>
  </si>
  <si>
    <t>Thais Bendahan Lima de Souza</t>
  </si>
  <si>
    <t>045.343.732-01</t>
  </si>
  <si>
    <t>143.232-0 A</t>
  </si>
  <si>
    <t>Thais Gama de Medeiros</t>
  </si>
  <si>
    <t>047.687.152-22</t>
  </si>
  <si>
    <t>143.912-0 A</t>
  </si>
  <si>
    <t>Thais Roberta da Silva Moraes</t>
  </si>
  <si>
    <t>029.052.002-94</t>
  </si>
  <si>
    <t>144.102-7 A</t>
  </si>
  <si>
    <t>Thais Silva de Paiva</t>
  </si>
  <si>
    <t>036.392.692-50</t>
  </si>
  <si>
    <t>143.049-1 A</t>
  </si>
  <si>
    <t>Thais Vitoria Moura de Araujo</t>
  </si>
  <si>
    <t>701.421.092-07</t>
  </si>
  <si>
    <t>144.112-4 A</t>
  </si>
  <si>
    <t>Thaliany Maria Silva E Silva</t>
  </si>
  <si>
    <t>037.915.902-35</t>
  </si>
  <si>
    <t>143.374-1 A</t>
  </si>
  <si>
    <t>Thalita Abrahao Lopes</t>
  </si>
  <si>
    <t>701.366.892-30</t>
  </si>
  <si>
    <t>144.193-0 A</t>
  </si>
  <si>
    <t>Thalita Warnaudy Oliveira das Chaga</t>
  </si>
  <si>
    <t>032.779.022-93</t>
  </si>
  <si>
    <t>144.184-1 A</t>
  </si>
  <si>
    <t>Thayane Ferreira da Silva</t>
  </si>
  <si>
    <t>047.489.442-85</t>
  </si>
  <si>
    <t>143.208-7 A</t>
  </si>
  <si>
    <t>Thayane Moreira Duarte</t>
  </si>
  <si>
    <t>036.833.342-66</t>
  </si>
  <si>
    <t>144.041-1 A</t>
  </si>
  <si>
    <t>Thayanny Castro do Amaral</t>
  </si>
  <si>
    <t>005.080.112-05</t>
  </si>
  <si>
    <t>143.953-7 A</t>
  </si>
  <si>
    <t>Thayla Japponi Santana da Silva</t>
  </si>
  <si>
    <t>143.172.357-65</t>
  </si>
  <si>
    <t>117.268-9 B</t>
  </si>
  <si>
    <t>Thayse Gabrielle da Costa Goncalves</t>
  </si>
  <si>
    <t>788.301.682-20</t>
  </si>
  <si>
    <t>142.608-7 A</t>
  </si>
  <si>
    <t>Thiago Augusto Barbosa de Oliveira</t>
  </si>
  <si>
    <t>003.483.082-05</t>
  </si>
  <si>
    <t>142.585-4 A</t>
  </si>
  <si>
    <t>Thiago Pereira da Silva</t>
  </si>
  <si>
    <t>013.394.712-21</t>
  </si>
  <si>
    <t>143.123-4 A</t>
  </si>
  <si>
    <t>Tiago Henrique Azevedo Rodrigues</t>
  </si>
  <si>
    <t>018.608.912-09</t>
  </si>
  <si>
    <t>143.183-8 A</t>
  </si>
  <si>
    <t>Tiago Henrique de Souza da Silva</t>
  </si>
  <si>
    <t>061.230.172-92</t>
  </si>
  <si>
    <t>143.207-9 A</t>
  </si>
  <si>
    <t>Tianne Eysa Barbosa Marques</t>
  </si>
  <si>
    <t>933.393.562-20</t>
  </si>
  <si>
    <t>143.124-2 A</t>
  </si>
  <si>
    <t>Ursula Claudia Silva de Queiroz</t>
  </si>
  <si>
    <t>862.403.072-20</t>
  </si>
  <si>
    <t>142.447-5 A</t>
  </si>
  <si>
    <t>Valeria Coelho Andrade</t>
  </si>
  <si>
    <t>057.800.232-98</t>
  </si>
  <si>
    <t>144.145-0 A</t>
  </si>
  <si>
    <t>Valeria Cruz do Nascimento</t>
  </si>
  <si>
    <t>700.523.562-21</t>
  </si>
  <si>
    <t>143.862-0 A</t>
  </si>
  <si>
    <t>Valeria Maria Saturnino</t>
  </si>
  <si>
    <t>053.922.822-29</t>
  </si>
  <si>
    <t>RELAÇÕES PÚBLICAS</t>
  </si>
  <si>
    <t>143.955-3 A</t>
  </si>
  <si>
    <t>Veres Jose Aleme Neto</t>
  </si>
  <si>
    <t>842.646.912-49</t>
  </si>
  <si>
    <t>142.555-2 A</t>
  </si>
  <si>
    <t>Veronica de Sena Paixao</t>
  </si>
  <si>
    <t>763.178.032-34</t>
  </si>
  <si>
    <t>143.058-0 A</t>
  </si>
  <si>
    <t>Victoria Regina Santiago de Souza</t>
  </si>
  <si>
    <t>045.136.152-06</t>
  </si>
  <si>
    <t>143.269-9 A</t>
  </si>
  <si>
    <t>Vilma dos Santos Arcanjo</t>
  </si>
  <si>
    <t>913.453.752-04</t>
  </si>
  <si>
    <t>142.581-1 A</t>
  </si>
  <si>
    <t>Vinicios Franco de Sa Taveira</t>
  </si>
  <si>
    <t>009.777.772-27</t>
  </si>
  <si>
    <t>142.710-5 A</t>
  </si>
  <si>
    <t>Vinicius de Souza Batista</t>
  </si>
  <si>
    <t>050.723.342-52</t>
  </si>
  <si>
    <t>LICENCIATURA EM COMPUTAÇÃO</t>
  </si>
  <si>
    <t>142.604-4 A</t>
  </si>
  <si>
    <t>Vitor Emanuel Moreira da Rocha</t>
  </si>
  <si>
    <t>037.033.342-07</t>
  </si>
  <si>
    <t>143.673-2 A</t>
  </si>
  <si>
    <t>Vitor Santos da Silva</t>
  </si>
  <si>
    <t>073.230.552-70</t>
  </si>
  <si>
    <t>143.051-3 A</t>
  </si>
  <si>
    <t>Vitor Savio Pimentel Mendonca</t>
  </si>
  <si>
    <t>027.447.032-22</t>
  </si>
  <si>
    <t>144.119-1 A</t>
  </si>
  <si>
    <t>Vitoria Carvalho de Oliveira</t>
  </si>
  <si>
    <t>050.458.712-93</t>
  </si>
  <si>
    <t>143.117-0 A</t>
  </si>
  <si>
    <t>Vitoria Coelho de Aquino</t>
  </si>
  <si>
    <t>064.951.882-93</t>
  </si>
  <si>
    <t>143.954-5 A</t>
  </si>
  <si>
    <t>Vitoria Fabiola Costa Galvao</t>
  </si>
  <si>
    <t>025.954.372-16</t>
  </si>
  <si>
    <t>143.203-6 A</t>
  </si>
  <si>
    <t>Viviane Pereira de Souza</t>
  </si>
  <si>
    <t>042.209.302-56</t>
  </si>
  <si>
    <t>144.132-9 A</t>
  </si>
  <si>
    <t>Viviany Cordulo Cumape</t>
  </si>
  <si>
    <t>715.553.902-34</t>
  </si>
  <si>
    <t>143.558-2 A</t>
  </si>
  <si>
    <t>Waleria de Souza Mendonca</t>
  </si>
  <si>
    <t>028.299.312-62</t>
  </si>
  <si>
    <t>144.155-8 A</t>
  </si>
  <si>
    <t>Wendryo Gabriel Barreto de Sousa</t>
  </si>
  <si>
    <t>986.299.992-68</t>
  </si>
  <si>
    <t>143.309-1 A</t>
  </si>
  <si>
    <t>Wevellyn Rhauana Farias de Brito</t>
  </si>
  <si>
    <t>704.629.512-35</t>
  </si>
  <si>
    <t>142.545-5 A</t>
  </si>
  <si>
    <t>Willian de Lima Guimaraes</t>
  </si>
  <si>
    <t>067.637.212-00</t>
  </si>
  <si>
    <t>143.008-4 A</t>
  </si>
  <si>
    <t>Yan Manoel Macedo Teixeira</t>
  </si>
  <si>
    <t>067.513.362-92</t>
  </si>
  <si>
    <t>143.193-5 A</t>
  </si>
  <si>
    <t>Yanna Thaissi Passos Santos</t>
  </si>
  <si>
    <t>067.706.942-12</t>
  </si>
  <si>
    <t>144.122-1 A</t>
  </si>
  <si>
    <t>Yasmim Queiroz da Costa</t>
  </si>
  <si>
    <t>701.747.892-46</t>
  </si>
  <si>
    <t>143.952-9 A</t>
  </si>
  <si>
    <t>Yeslen Monteiro Saraiva</t>
  </si>
  <si>
    <t>013.798.942-39</t>
  </si>
  <si>
    <t>143.028-9 A</t>
  </si>
  <si>
    <t>Ygor Gabriel Soares Barbosa</t>
  </si>
  <si>
    <t>706.171.132-97</t>
  </si>
  <si>
    <t>DATA DE NASCIMENTO</t>
  </si>
  <si>
    <t>DATA DE INICIO</t>
  </si>
  <si>
    <t>DATA DO TÉRMINO</t>
  </si>
  <si>
    <t>IDADE</t>
  </si>
  <si>
    <t>INSTITUIÇÃO DE ENSINO</t>
  </si>
  <si>
    <t>TEMPO PARA FINALIZAR CONTRATO</t>
  </si>
  <si>
    <t>SEXO</t>
  </si>
  <si>
    <t>M</t>
  </si>
  <si>
    <t>F</t>
  </si>
  <si>
    <t xml:space="preserve"> F</t>
  </si>
  <si>
    <t>INSTITUTO DE ENSINO SUPERIOR DA AMAZÔNIA LTDA - IESA - WYDEN BRASIL</t>
  </si>
  <si>
    <t>ESCOLA ESTADUAL PROFª. RUTH PRESTES GONÇALVES</t>
  </si>
  <si>
    <t>ESCOLA ESTADUAL PROFESSOR ANTONIO MAURITY MONTEIRO COELHO</t>
  </si>
  <si>
    <t>COLÉGIO AMAZONENSE DOM PEDRO II</t>
  </si>
  <si>
    <t xml:space="preserve">IME Instituto Metropolitano de Ensino LTDA </t>
  </si>
  <si>
    <t>UNIVERSIDADE FEDERAL DO AMAZONAS - UFAM</t>
  </si>
  <si>
    <t>UNI. FEDERAL DO AM.PRÓ-REITORIA DE ENSINO DE GRADUAÇÃO DEPART. DE PRO. ACADÊMICOS</t>
  </si>
  <si>
    <t>UNINORTE - CENTRO UNIVERSITARIO DO NORTE</t>
  </si>
  <si>
    <t>COLÉGIO BRASILEIRO PEDRO SILVESTRE</t>
  </si>
  <si>
    <t>ASSUPERO ENSINO SUPERIOR LTDA - UNIVERSIDADE PAULISTA - UNIP</t>
  </si>
  <si>
    <t>FACULDADE MAURICIO DE NASSAU - UNINASSAU</t>
  </si>
  <si>
    <t>144.335-6 A</t>
  </si>
  <si>
    <t>Adriana Vitoria Santos dos Reis</t>
  </si>
  <si>
    <t>070.476.292-70</t>
  </si>
  <si>
    <t>ESCOLA ESTADUAL PADRE LUIS RUAS</t>
  </si>
  <si>
    <t>CENTRO UNIVERSITÁRIO FAMETRO - IME</t>
  </si>
  <si>
    <t>SOCIEDADE DE ENSINO SUPERIOR ESTACIO AMAZONAS LTDA - ESTACIO AMAZONAS</t>
  </si>
  <si>
    <t>CENTRO DE ENSINO SUPERIOR NILTON LINS</t>
  </si>
  <si>
    <t>FACULDADE METROPOLITANA DE MANAUS FAMETRO</t>
  </si>
  <si>
    <t>ASSUPERO ENSINO SUPERIOR LTDA. (UNIP UNIDADE RAMOS - CENTRO)</t>
  </si>
  <si>
    <t>ESCOLA ESTADUAL MARIA AMÉLIA DO ESPÍRITO SANTO</t>
  </si>
  <si>
    <t>UNIVERSIDADE NILTON LINS</t>
  </si>
  <si>
    <t>R. C. DA S. JUNIOR LTDA - ESBAM</t>
  </si>
  <si>
    <t>SER EDUCACIONAL S.A.</t>
  </si>
  <si>
    <t>INSPETORIA SALESIANA MISSIONARIA DA AMAZONIA</t>
  </si>
  <si>
    <t>144.280-5 A</t>
  </si>
  <si>
    <t>Alessandra Carvalho de Almeida</t>
  </si>
  <si>
    <t>705.261.672-62</t>
  </si>
  <si>
    <t>CENTRO UNIVERSITÁRIO LEONARDO DA VINCI - UNIASSELVI</t>
  </si>
  <si>
    <t>FACULDADE SALESIANA DOM BOSCO - FACULDADE DOM BOSCO</t>
  </si>
  <si>
    <t>SOCIEDADE DE ENSINO SUPERIOR ESTÁCIO DE SÁ LTDA</t>
  </si>
  <si>
    <t>FACULDADE MARTHA FALCAO / WYDEN</t>
  </si>
  <si>
    <t>FUCAPI - FUNDAÇÃO CENTRO DE ANÁLISE, PESQUISA E INOVAÇÃO TECNOLÓGICA</t>
  </si>
  <si>
    <t>ESCOLA ESTADUAL RUY ARAÚJO</t>
  </si>
  <si>
    <t>Centro de Ensino Superior Nilton Lins</t>
  </si>
  <si>
    <t>CENESUP - CENTRO NACIONAL DE ENSINO SUPERIOR LTDA</t>
  </si>
  <si>
    <t>ESCOLA ESTADUAL MARIA DA LUZ CALDERARO</t>
  </si>
  <si>
    <t>144.274-0 A</t>
  </si>
  <si>
    <t>Amanda Marianna Mello de Oliveira</t>
  </si>
  <si>
    <t>022.299.072-47</t>
  </si>
  <si>
    <t>EDITORA E DISTRIBUIDORA EDUCACIONAL S/A - UNIVERSIDADE PITÁGORAS UNOPAR ANHANGUERA</t>
  </si>
  <si>
    <t>ESCOLA ESTADUAL VICENTE TELLES DE SOUZA</t>
  </si>
  <si>
    <t>SOCIEDADE EDUCACIONAL LEONARDO DA VINCI S/S LTDA - UNIASSELV</t>
  </si>
  <si>
    <t>144.386-0 A</t>
  </si>
  <si>
    <t>Ana Ester Albuquerque dos Santos</t>
  </si>
  <si>
    <t>059.588.202-14</t>
  </si>
  <si>
    <t>COLÉGIO ADVENTISTA DA ALVORADA</t>
  </si>
  <si>
    <t>ESCOLA ESTADUAL RAIMUNDA HOLANDA DE SOUZA</t>
  </si>
  <si>
    <t>ESCOLA ESTADUAL SANT'ANA</t>
  </si>
  <si>
    <t>144.306-2 A</t>
  </si>
  <si>
    <t>Angel Stefany Carvalho de Lima</t>
  </si>
  <si>
    <t>705.557.162-60</t>
  </si>
  <si>
    <t>TECNOLOGIA EM DESIGN GRÁFICO</t>
  </si>
  <si>
    <t>ESCOLA ESTADUAL DESEMBARGADOR ANDRE VIDAL DE ARAUJO</t>
  </si>
  <si>
    <t>ESCOLA ESTADUAL CORONEL PEDRO CÂMARA</t>
  </si>
  <si>
    <t>ESCOLA ESTADUAL DORVAL PORTO</t>
  </si>
  <si>
    <t>ESCOLA ESTADUAL PROFESSOR ROFRAN BELCHIOR DA SILVA</t>
  </si>
  <si>
    <t>ESCOLA ESTADUAL RODERICK DE CASTELLO BRANCO</t>
  </si>
  <si>
    <t>ESCOLA ESTADUAL PROFESSORA CECILIA FERREIRA DA SILVA</t>
  </si>
  <si>
    <t>144.283-0 A</t>
  </si>
  <si>
    <t>Barbara Rodrigues de Sousa</t>
  </si>
  <si>
    <t>702.083.922-38</t>
  </si>
  <si>
    <t>CENTRO UNIVERSITÁRIO FAMETRO - UNIDADE LESTE</t>
  </si>
  <si>
    <t>UNIVERSIDADE DO ESTADO DO AMAZONAS - UEA (ENS)</t>
  </si>
  <si>
    <t>FACULDADE SANTA TERESA</t>
  </si>
  <si>
    <t>FACULDADE ESTACIO AMAZONAS/ POLO PARQUE DEZ DE NOVEMBRO</t>
  </si>
  <si>
    <t>INSTITUTO FEDERAL DO AMAZONAS - CAMPUS MANAUS CENTRO</t>
  </si>
  <si>
    <t>CENTRO UNIVERSITÁRIO CIDADE VERDE -  UNIFCV</t>
  </si>
  <si>
    <t>144.341-0 A</t>
  </si>
  <si>
    <t>Bruna Caroline da Silva Cavalcante</t>
  </si>
  <si>
    <t>006.146.712-05</t>
  </si>
  <si>
    <t>144.322-4 A</t>
  </si>
  <si>
    <t>Bruno Alessandro dos Reis Santarem</t>
  </si>
  <si>
    <t>001.766.622-86</t>
  </si>
  <si>
    <t>CENTRO UNIVERSITÁRIO DO NORTE - UNINORTE</t>
  </si>
  <si>
    <t>ESCOLA ESTADUAL FREI SÍLVIO VAGHEGGI</t>
  </si>
  <si>
    <t>ESCOLA ESTADUAL ANTONIO DE LUCENA BITTENCOURT</t>
  </si>
  <si>
    <t>144.286-4 A</t>
  </si>
  <si>
    <t>Carla Creuza Moda Barbosa</t>
  </si>
  <si>
    <t>574.788.212-00</t>
  </si>
  <si>
    <t>FAMETRO/UNIDADE ZONA LESTE</t>
  </si>
  <si>
    <t>ASSUPERO - ENSINO SUPERIOR LTDA - UNIP MANAUS - EAD</t>
  </si>
  <si>
    <t>ESCOLA ESTADUAL JOÃO BOSCO PANTOJA EVANGELISTA</t>
  </si>
  <si>
    <t>CENTRO UNIVERSITÁRIO DE ENSINO SUPERIOR DO AMAZONAS - CIESA</t>
  </si>
  <si>
    <t>ESCOLA ESTADUAL DEP. JOSUÉ CLÁUDIO DE SOUZA</t>
  </si>
  <si>
    <t>144.285-6 A</t>
  </si>
  <si>
    <t>Cassia Kemilly Gomes de Souza</t>
  </si>
  <si>
    <t>045.628.612-82</t>
  </si>
  <si>
    <t>ESCOLA ESTADUAL DR. ISAAC SVERNER</t>
  </si>
  <si>
    <t>Fundação Boas Novas</t>
  </si>
  <si>
    <t>ESCOLA ESTADUAL PROFESSOR RUY ALENCAR</t>
  </si>
  <si>
    <t>144.309-7 A</t>
  </si>
  <si>
    <t>Cristiane Coelho de Castro Pinheiro</t>
  </si>
  <si>
    <t>522.660.442-49</t>
  </si>
  <si>
    <t>UNIVERSIDADE PITÁGORAS UNOPAR ANHANGUERA - EDITORA E DISTRIBUIDORA EDUCACIONAL S/A</t>
  </si>
  <si>
    <t>144.338-0 A</t>
  </si>
  <si>
    <t>Daniel Nathan Figueiredo Barauna</t>
  </si>
  <si>
    <t>028.778.622-67</t>
  </si>
  <si>
    <t>COMUNICAÇÃO SOCIAL - RELAÇÕES PÚBLICAS</t>
  </si>
  <si>
    <t>ESBAM - ESCOLA SUPERIOR BATISTA DO AMAZONAS</t>
  </si>
  <si>
    <t>144.344-5 A</t>
  </si>
  <si>
    <t>Daniele Diogenes Ribeiro</t>
  </si>
  <si>
    <t>012.707.692-19</t>
  </si>
  <si>
    <t>144.294-5 A</t>
  </si>
  <si>
    <t>Daniele Magalhaes de Souza</t>
  </si>
  <si>
    <t>836.070.562-34</t>
  </si>
  <si>
    <t>ESCOLA ESTADUAL ANTONIO DA ENCARNAÇÃO FILHO</t>
  </si>
  <si>
    <t>144.318-6 A</t>
  </si>
  <si>
    <t>David dos Santos Cavalcante</t>
  </si>
  <si>
    <t>044.306.142-45</t>
  </si>
  <si>
    <t>144.391-7 A</t>
  </si>
  <si>
    <t>Dayanne da Silva Castro</t>
  </si>
  <si>
    <t>020.917.372-67</t>
  </si>
  <si>
    <t>144.290-2 A</t>
  </si>
  <si>
    <t>Denice Santana da Silva</t>
  </si>
  <si>
    <t>416.896.232-68</t>
  </si>
  <si>
    <t>ESCOLA ESTADUAL RAIMUNDO GOMES NOGUEIRA</t>
  </si>
  <si>
    <t>CETAM - CENTRO DE EDUCAÇÃO TECNOLOGICA DO AMAZONAS</t>
  </si>
  <si>
    <t>144.291-0 A</t>
  </si>
  <si>
    <t>Dulcilene Silva de Oliveira</t>
  </si>
  <si>
    <t>852.719.852-53</t>
  </si>
  <si>
    <t>CENTRO UNIVERSITÁRIO FAMETRO - UNIFAMETRO</t>
  </si>
  <si>
    <t>CENTRO DE ESTUDOS JURIDICOS DO AMAZONAS LTDA</t>
  </si>
  <si>
    <t>FACULDADE LA SALLE - MANAUS</t>
  </si>
  <si>
    <t>ESCOLA ESTADUAL ERNESTO PENAFORT</t>
  </si>
  <si>
    <t>CENTRO UNIVERSITARIO LUTERANO DE MANAUS CEULM/ULBRA</t>
  </si>
  <si>
    <t>ESCOLA ESTADUAL SENADOR JOÃO BOSCO RAMOS DE LIMA</t>
  </si>
  <si>
    <t>144.394-1 A</t>
  </si>
  <si>
    <t>Eliabe Matheus Braga Igreja</t>
  </si>
  <si>
    <t>012.176.492-39</t>
  </si>
  <si>
    <t>ESCOLA ESTADUAL MANUEL SEVERIANO NUNES</t>
  </si>
  <si>
    <t>UNIVERSIDADE DO ESTADO DO AMAZONAS - UEA - ESCOLA NORMAL SUPERIOR</t>
  </si>
  <si>
    <t>INSTITUTO FEDERAL DE EDUCAÇÃO DO AMAZONAS - IFAM/CMZL</t>
  </si>
  <si>
    <t>ESCOLA ESTADUAL PROF. WALDOCKE FRICKE DE LYRA</t>
  </si>
  <si>
    <t>144.333-0 A</t>
  </si>
  <si>
    <t>Elves Silva Pinto</t>
  </si>
  <si>
    <t>791.854.102-25</t>
  </si>
  <si>
    <t>144.343-7 A</t>
  </si>
  <si>
    <t>Ely Vidal Machuca</t>
  </si>
  <si>
    <t>702.214.882-19</t>
  </si>
  <si>
    <t>ANHANGUERA EDUCACIONAL LTDA (MANAUS)</t>
  </si>
  <si>
    <t>ESCOLA ESTADUAL INSPETORA DULCINÉIA VARELA MOURA</t>
  </si>
  <si>
    <t>144.284-8 A</t>
  </si>
  <si>
    <t>Erica Teixeira da Silva</t>
  </si>
  <si>
    <t>058.138.362-17</t>
  </si>
  <si>
    <t>144.387-9 A</t>
  </si>
  <si>
    <t>Ester Moraes da Rocha</t>
  </si>
  <si>
    <t>700.669.582-10</t>
  </si>
  <si>
    <t>UNINTER EDUCACIONAL S/A - MANTENEDORA DO CENTRO UNIVERSITÁRIO INTERNACIONAL UNINTER</t>
  </si>
  <si>
    <t>ESCOLA ESTADUAL PROF. JÚLIO CÉSAR DE MORAES PASSOS</t>
  </si>
  <si>
    <t>ENGENHARIA DE SOFTWARE</t>
  </si>
  <si>
    <t>144.281-3 A</t>
  </si>
  <si>
    <t>Geane de Souza Negreiro</t>
  </si>
  <si>
    <t>000.642.922-07</t>
  </si>
  <si>
    <t>Geisa Azevedo da Silva</t>
  </si>
  <si>
    <t>ESCOLA ESTADUAL SEBASTIÃO NORÕES</t>
  </si>
  <si>
    <t>SOCIEDADE DE EDUCAÇÃO DO VALE DO IPOJUCA S/A- UNIFAVIP</t>
  </si>
  <si>
    <t>ASSUPERO - ENSINO SUPERIOR LTDA - UNIVERSIDADE PAULISTA - UNIP MANAUS</t>
  </si>
  <si>
    <t>144.332-1 A</t>
  </si>
  <si>
    <t>Gilmara Moreira da Silva</t>
  </si>
  <si>
    <t>960.901.462-34</t>
  </si>
  <si>
    <t>CENTRO EDUCACIONAL FATECIE LTDA</t>
  </si>
  <si>
    <t>ESCOLA ESTADUAL ELIANA SOCORRO PACHECO BRAGA</t>
  </si>
  <si>
    <t>144.276-7 A</t>
  </si>
  <si>
    <t>Helen Braz da Silva</t>
  </si>
  <si>
    <t>474.634.732-87</t>
  </si>
  <si>
    <t>144.300-3 A</t>
  </si>
  <si>
    <t>932.844.202-82</t>
  </si>
  <si>
    <t>ESCOLA ESTADUAL DR. JOSÉ MILTON BANDEIRA</t>
  </si>
  <si>
    <t>ESCOLA ESTADUAL PRESIDENTE CASTELO BRANCO</t>
  </si>
  <si>
    <t>144.321-6 A</t>
  </si>
  <si>
    <t>Izandra Ferreira de Souza</t>
  </si>
  <si>
    <t>000.608.082-09</t>
  </si>
  <si>
    <t>144.273-2 A</t>
  </si>
  <si>
    <t>Jairo da Silva Rocha Filho</t>
  </si>
  <si>
    <t>017.111.062-59</t>
  </si>
  <si>
    <t>144.279-1 A</t>
  </si>
  <si>
    <t>Janaina Suzana da Silva Mendes</t>
  </si>
  <si>
    <t>054.793.272-32</t>
  </si>
  <si>
    <t xml:space="preserve">CRUZEIRO DO SUL EDUCACIONAL S.A. </t>
  </si>
  <si>
    <t>144.319-4 A</t>
  </si>
  <si>
    <t>Jaqueline Vitoria Lopes de Oliveira</t>
  </si>
  <si>
    <t>704.053.422-33</t>
  </si>
  <si>
    <t>144.336-4 A</t>
  </si>
  <si>
    <t>Jessiana Rubens Ferreira</t>
  </si>
  <si>
    <t>018.711.162-60</t>
  </si>
  <si>
    <t>144.331-3 A</t>
  </si>
  <si>
    <t>Jhennifer Alves Uchoa</t>
  </si>
  <si>
    <t>899.258.902-68</t>
  </si>
  <si>
    <t>144.353-4 A</t>
  </si>
  <si>
    <t>Jhennifer da Silva Repolho</t>
  </si>
  <si>
    <t>704.924.132-66</t>
  </si>
  <si>
    <t>ESCOLA ESTADUAL DOM MILTON CORRÊA PEREIRA</t>
  </si>
  <si>
    <t>ESCOLA ESTADUAL PROFESSOR OCTÁVIO MOURÃO</t>
  </si>
  <si>
    <t>Instituto Federal de Educação, Ciência e Tecnologia do Amazonas - IFAM</t>
  </si>
  <si>
    <t>144.393-3 A</t>
  </si>
  <si>
    <t>Joao Paulo Soares Palheta</t>
  </si>
  <si>
    <t>080.249.452-82</t>
  </si>
  <si>
    <t>ESCOLA ESTADUAL PROFESSORA SEBASTIANA BRAGA</t>
  </si>
  <si>
    <t>ESCOLA ESTADUAL MÁRCIO NERY</t>
  </si>
  <si>
    <t>ESCOLA ESTADUAL PROFESSOR ROBERTO DOS SANTOS VIEIRA</t>
  </si>
  <si>
    <t>ESCOLA ESTADUAL ERNESTO PINHO FILHO</t>
  </si>
  <si>
    <t>144.308-9 A</t>
  </si>
  <si>
    <t>Jucileia do Nascimento Duarte</t>
  </si>
  <si>
    <t>644.797.902-25</t>
  </si>
  <si>
    <t>144.326-7 A</t>
  </si>
  <si>
    <t>Juliana Franca de Souza</t>
  </si>
  <si>
    <t>029.257.522-09</t>
  </si>
  <si>
    <t>144.312-7 A</t>
  </si>
  <si>
    <t>Kamila Manuela Guerreiro Milome</t>
  </si>
  <si>
    <t>032.187.092-10</t>
  </si>
  <si>
    <t>INSTITUTO METROPOLITANO DE ENSINO LTDA - IME</t>
  </si>
  <si>
    <t>ESCOLA ESTADUAL VASCO VASQUES</t>
  </si>
  <si>
    <t>Ketlen Anne Bentes Video</t>
  </si>
  <si>
    <t>ESCOLA ESTADUAL TEREZINHA ALMEIDA DA SILVA</t>
  </si>
  <si>
    <t>144.292-9 A</t>
  </si>
  <si>
    <t>Khadija Cristine Mota Barbosa</t>
  </si>
  <si>
    <t>023.512.752-33</t>
  </si>
  <si>
    <t>FACULDADE BOAS NOVAS DE CIENCIAS TEOLOGICAS, SOCIAIS E BIOTECNOLOGICAS</t>
  </si>
  <si>
    <t>144.407-7 A</t>
  </si>
  <si>
    <t>Larissa Vitoria Almeida da Silva</t>
  </si>
  <si>
    <t>067.785.662-80</t>
  </si>
  <si>
    <t>ALDEIA DO CONHECIMENTO PROFESSORA RUTH PRESTES GONÇALVES - RUTH PRESTES</t>
  </si>
  <si>
    <t>144.288-0 A</t>
  </si>
  <si>
    <t>Liliane Pinheiro de Oliveira</t>
  </si>
  <si>
    <t>893.954.682-20</t>
  </si>
  <si>
    <t>144.330-5 A</t>
  </si>
  <si>
    <t>Lucas Almeida Monteiro</t>
  </si>
  <si>
    <t>050.624.002-95</t>
  </si>
  <si>
    <t>144.327-5 A</t>
  </si>
  <si>
    <t>Luciane Marinho Avinte</t>
  </si>
  <si>
    <t>029.062.252-23</t>
  </si>
  <si>
    <t>ESC.EST. DR. ISAAC SVERNER GM - AM</t>
  </si>
  <si>
    <t>ESTACIO AMAZONAS/ POLO EAD MANAUS- SÃO JOSÉ I</t>
  </si>
  <si>
    <t>144.390-9 A</t>
  </si>
  <si>
    <t>Marcilene Lima da Silva</t>
  </si>
  <si>
    <t>000.721.352-20</t>
  </si>
  <si>
    <t>ESCOLA ESTADUAL PROFª. ONDINA DE PAULA RIBEIRO</t>
  </si>
  <si>
    <t>144.302-0 A</t>
  </si>
  <si>
    <t>Marfisa de Oliveira Pinto</t>
  </si>
  <si>
    <t>864.814.872-34</t>
  </si>
  <si>
    <t>144.282-1 A</t>
  </si>
  <si>
    <t>Maria Aparecida Mota de Sousa</t>
  </si>
  <si>
    <t>001.184.682-86</t>
  </si>
  <si>
    <t>144.287-2 A</t>
  </si>
  <si>
    <t>Maria Claire Porfirio Fonseca</t>
  </si>
  <si>
    <t>592.990.962-87</t>
  </si>
  <si>
    <t>144.293-7 A</t>
  </si>
  <si>
    <t>Maria Eduarda Rocha de Araujo</t>
  </si>
  <si>
    <t>701.315.932-85</t>
  </si>
  <si>
    <t>IME - INSTITUTO METROPOLITANO DE ENSINO LTDA</t>
  </si>
  <si>
    <t>144.311-9 A</t>
  </si>
  <si>
    <t>Maria Leticia Marinho de Freitas</t>
  </si>
  <si>
    <t>730.419.552-53</t>
  </si>
  <si>
    <t>CENTRO UNIVERSITÁRIO DO NORTE - UNINORTE - PRONATEC</t>
  </si>
  <si>
    <t>144.392-5 A</t>
  </si>
  <si>
    <t>Maria Paola Castelo Branco Lira</t>
  </si>
  <si>
    <t>028.487.472-85</t>
  </si>
  <si>
    <t>ESCOLA ESTADUAL ALICE SALERMO GOMES</t>
  </si>
  <si>
    <t>144.289-9 A</t>
  </si>
  <si>
    <t>Maria Terezinha Soares da Silva</t>
  </si>
  <si>
    <t>747.015.922-34</t>
  </si>
  <si>
    <t>144.304-6 A</t>
  </si>
  <si>
    <t>Marlice Tavares de Melo</t>
  </si>
  <si>
    <t>031.949.842-50</t>
  </si>
  <si>
    <t>INSTITUTO AMAZÔNICO DE ENSINO SUPERIOR- IAMES</t>
  </si>
  <si>
    <t>144.354-2 A</t>
  </si>
  <si>
    <t>Marly Soyan Silva de Oliveira</t>
  </si>
  <si>
    <t>525.461.282-72</t>
  </si>
  <si>
    <t>144.307-0 A</t>
  </si>
  <si>
    <t>Marta de Souza Lima</t>
  </si>
  <si>
    <t>314.577.202-30</t>
  </si>
  <si>
    <t>144.275-9 A</t>
  </si>
  <si>
    <t>Maura Lopes Fernandes</t>
  </si>
  <si>
    <t>704.802.002-46</t>
  </si>
  <si>
    <t>ESCOLA ESTADUAL ANTONIO NUNEZ JIMENEZ</t>
  </si>
  <si>
    <t>144.301-1 A</t>
  </si>
  <si>
    <t>Mayra Silva Kitsinger</t>
  </si>
  <si>
    <t>751.954.702-78</t>
  </si>
  <si>
    <t>UNIÃO BRASILEIRA DE FACULDADES - UNIBF</t>
  </si>
  <si>
    <t>144.342-9 A</t>
  </si>
  <si>
    <t>Meyckson de Oliveira Martins</t>
  </si>
  <si>
    <t>061.793.672-21</t>
  </si>
  <si>
    <t>ESCOLA ESTADUAL HOMERO DE MIRANDA LEÃO</t>
  </si>
  <si>
    <t>144.278-3 A</t>
  </si>
  <si>
    <t>Mirian Araujo Vasconcelos Laborda</t>
  </si>
  <si>
    <t>730.681.872-49</t>
  </si>
  <si>
    <t>ESCOLA ESTADUAL MARIA TEIXEIRA GOES</t>
  </si>
  <si>
    <t>144.328-3 A</t>
  </si>
  <si>
    <t>Nalanda Milhomes de Araujo</t>
  </si>
  <si>
    <t>057.744.102-77</t>
  </si>
  <si>
    <t>144.339-9 A</t>
  </si>
  <si>
    <t>Nilda de Souza Evangelista</t>
  </si>
  <si>
    <t>782.971.682-04</t>
  </si>
  <si>
    <t>144.408-5 A</t>
  </si>
  <si>
    <t>Pablo Schaefer da Silva</t>
  </si>
  <si>
    <t>058.924.382-95</t>
  </si>
  <si>
    <t>UNIVERSIDADE DO ESTADO DO AMAZONAS - UEA</t>
  </si>
  <si>
    <t>UNIVERSIDADE ESTÁCIO DE SÁ</t>
  </si>
  <si>
    <t>144.334-8 A</t>
  </si>
  <si>
    <t>Rozana Maria Vieira Alves</t>
  </si>
  <si>
    <t>725.450.202-06</t>
  </si>
  <si>
    <t>ESCOLA SUPERIOR BATISTA DO AMAZONAS - ESBAM</t>
  </si>
  <si>
    <t>144.388-7 A</t>
  </si>
  <si>
    <t>Saimon Silva Paredio</t>
  </si>
  <si>
    <t>037.213.072-08</t>
  </si>
  <si>
    <t>ESC.EST.MANUEL SEVERIANO NUNES</t>
  </si>
  <si>
    <t>144.299-6 A</t>
  </si>
  <si>
    <t>Sandra Gisela Paiva de Albuquerque</t>
  </si>
  <si>
    <t>463.778.162-00</t>
  </si>
  <si>
    <t>144.389-5 A</t>
  </si>
  <si>
    <t>Sara Brenda Lima Dias</t>
  </si>
  <si>
    <t>032.255.192-78</t>
  </si>
  <si>
    <t>144.340-2 A</t>
  </si>
  <si>
    <t>Sarah Caroline Franco Cabuia</t>
  </si>
  <si>
    <t>050.813.592-38</t>
  </si>
  <si>
    <t>144.305-4 A</t>
  </si>
  <si>
    <t>Shelda Bichara Farias Teixeira</t>
  </si>
  <si>
    <t>039.500.782-82</t>
  </si>
  <si>
    <t>144.355-0 A</t>
  </si>
  <si>
    <t>Simaiane da Silva Nogueira</t>
  </si>
  <si>
    <t>036.480.342-86</t>
  </si>
  <si>
    <t>144.320-8 A</t>
  </si>
  <si>
    <t>Stefany Costa de Oliveira</t>
  </si>
  <si>
    <t>703.686.222-07</t>
  </si>
  <si>
    <t>144.345-3 A</t>
  </si>
  <si>
    <t>Suellen Cristyan Almeida Castro</t>
  </si>
  <si>
    <t>702.200.962-79</t>
  </si>
  <si>
    <t>144.409-3 A</t>
  </si>
  <si>
    <t>Tatiane Dorval Costa</t>
  </si>
  <si>
    <t>919.454.882-04</t>
  </si>
  <si>
    <t>144.296-1 A</t>
  </si>
  <si>
    <t>Telma Albuquerque Pinto</t>
  </si>
  <si>
    <t>727.007.422-49</t>
  </si>
  <si>
    <t>ESCOLA ESTADUAL PROFESSOR SEBASTIAO AUGUSTO LOUREIRO FI</t>
  </si>
  <si>
    <t>144.397-6 A</t>
  </si>
  <si>
    <t>Wanderson Mendes Oliveira</t>
  </si>
  <si>
    <t>954.820.082-15</t>
  </si>
  <si>
    <t>ESC.EST. MARIA AMELIA DO ESPIRITO SANTO</t>
  </si>
  <si>
    <t>144.277-5 A</t>
  </si>
  <si>
    <t>Yasmin Froes Monteiro</t>
  </si>
  <si>
    <t>039.797.572-42</t>
  </si>
  <si>
    <t>144.323-2 A</t>
  </si>
  <si>
    <t>Yasmin Irene Carneiro Ramunch</t>
  </si>
  <si>
    <t>780.755.642-00</t>
  </si>
  <si>
    <t>144.337-2 A</t>
  </si>
  <si>
    <t>Yngride Tainara da Silva Gama</t>
  </si>
  <si>
    <t>701.939.032-37</t>
  </si>
  <si>
    <t>TEMPO DE ESTÁGIO</t>
  </si>
  <si>
    <t>144.423-9 A</t>
  </si>
  <si>
    <t>Adriana Vieira de Souza Silva</t>
  </si>
  <si>
    <t>003.961.392-56</t>
  </si>
  <si>
    <t>Centro Universitário FAMETRO - FAMETRO Unidade Leste</t>
  </si>
  <si>
    <t>144.447-6 A</t>
  </si>
  <si>
    <t>Adriano da Silva Gomes</t>
  </si>
  <si>
    <t>010.733.852-13</t>
  </si>
  <si>
    <t>144.506-5 A</t>
  </si>
  <si>
    <t>Adriel Wenderson Moraes Melo</t>
  </si>
  <si>
    <t>090.308.032-07</t>
  </si>
  <si>
    <t>ESCOLA ESTADUAL  ANTONIO NUNEZ JIMENEZ</t>
  </si>
  <si>
    <t>144.445-0 A</t>
  </si>
  <si>
    <t>Alan de Sousa Moraes</t>
  </si>
  <si>
    <t>071.225.022-01</t>
  </si>
  <si>
    <t>144.747-5 A</t>
  </si>
  <si>
    <t>Aldenir Amaral Soares</t>
  </si>
  <si>
    <t>314.868.432-04</t>
  </si>
  <si>
    <t>144.450-6 A</t>
  </si>
  <si>
    <t>Alex de Sousa Moraes</t>
  </si>
  <si>
    <t>071.224.792-00</t>
  </si>
  <si>
    <t>144.431-0 A</t>
  </si>
  <si>
    <t>Alice Lasmar E Silva</t>
  </si>
  <si>
    <t>025.378.562-60</t>
  </si>
  <si>
    <t>144.432-8 A</t>
  </si>
  <si>
    <t>Alice Moraes de Castro</t>
  </si>
  <si>
    <t>006.020.762-00</t>
  </si>
  <si>
    <t>144.515-4 A</t>
  </si>
  <si>
    <t>Aline Cajuhy Sena</t>
  </si>
  <si>
    <t>068.499.852-13</t>
  </si>
  <si>
    <t>144.422-0 A</t>
  </si>
  <si>
    <t>Amanda Oliveira Miguez</t>
  </si>
  <si>
    <t>041.793.062-39</t>
  </si>
  <si>
    <t>144.691-6 A</t>
  </si>
  <si>
    <t>Ana Caroline Monteles Meireles</t>
  </si>
  <si>
    <t>029.253.652-64</t>
  </si>
  <si>
    <t>144.435-2 A</t>
  </si>
  <si>
    <t>Andrea Eunice Sena da Silva</t>
  </si>
  <si>
    <t>031.547.172-77</t>
  </si>
  <si>
    <t>144.676-2 A</t>
  </si>
  <si>
    <t>Andreia Serrao de Castro</t>
  </si>
  <si>
    <t>574.748.502-49</t>
  </si>
  <si>
    <t>144.522-7 A</t>
  </si>
  <si>
    <t>Andressa Matos de Andrade</t>
  </si>
  <si>
    <t>090.185.472-71</t>
  </si>
  <si>
    <t>144.438-7 A</t>
  </si>
  <si>
    <t>Anna Cristina Costa Prestes Castro</t>
  </si>
  <si>
    <t>704.827.732-78</t>
  </si>
  <si>
    <t>144.439-5 A</t>
  </si>
  <si>
    <t>Antonia Rodrigues Miranda</t>
  </si>
  <si>
    <t>436.049.782-20</t>
  </si>
  <si>
    <t>144.565-0 A</t>
  </si>
  <si>
    <t>Ayla Beatriz Melo Queiroz</t>
  </si>
  <si>
    <t>047.891.092-40</t>
  </si>
  <si>
    <t>144.440-9 A</t>
  </si>
  <si>
    <t>Beatriz de Freitas Memoria</t>
  </si>
  <si>
    <t>042.901.902-51</t>
  </si>
  <si>
    <t>144.588-0 A</t>
  </si>
  <si>
    <t>Beatriz de Oliveira Melo</t>
  </si>
  <si>
    <t>925.618.022-72</t>
  </si>
  <si>
    <t>144.680-0 A</t>
  </si>
  <si>
    <t>Beatriz Quintino Dutra Rodrigues Fr</t>
  </si>
  <si>
    <t>703.530.042-27</t>
  </si>
  <si>
    <t>144.570-7 A</t>
  </si>
  <si>
    <t>Bianca Cristianne da Silva Solimoes</t>
  </si>
  <si>
    <t>094.292.512-28</t>
  </si>
  <si>
    <t>ESCOLA ESTADUAL RUY ALENCAR</t>
  </si>
  <si>
    <t>144.668-1 A</t>
  </si>
  <si>
    <t>Bruna Carla Vasconcelos da Silva</t>
  </si>
  <si>
    <t>705.778.902-55</t>
  </si>
  <si>
    <t>ESCOLA ESTADUAL JAIRO DA SILVA ROCHA</t>
  </si>
  <si>
    <t>144.433-6 A</t>
  </si>
  <si>
    <t>Bruno da Silva Marques</t>
  </si>
  <si>
    <t>972.738.992-91</t>
  </si>
  <si>
    <t>144.593-6 A</t>
  </si>
  <si>
    <t>Caio Herbert Xavier Dias</t>
  </si>
  <si>
    <t>037.274.052-95</t>
  </si>
  <si>
    <t>144.425-5 A</t>
  </si>
  <si>
    <t>Carla Delzuila de Oliveira Gomes</t>
  </si>
  <si>
    <t>051.773.542-37</t>
  </si>
  <si>
    <t>144.441-7 A</t>
  </si>
  <si>
    <t>Carlos Antonio de Souza Ferreira Ju</t>
  </si>
  <si>
    <t>700.900.132-47</t>
  </si>
  <si>
    <t>144.452-2 A</t>
  </si>
  <si>
    <t>Carmem Helena Cardoso de Matos</t>
  </si>
  <si>
    <t>284.897.562-87</t>
  </si>
  <si>
    <t>144.442-5 A</t>
  </si>
  <si>
    <t>Caroline Acassia Sadala Henriques</t>
  </si>
  <si>
    <t>856.405.902-97</t>
  </si>
  <si>
    <t>144.567-7 A</t>
  </si>
  <si>
    <t>Cecilia Souza Macedo</t>
  </si>
  <si>
    <t>025.954.802-27</t>
  </si>
  <si>
    <t>144.568-5 A</t>
  </si>
  <si>
    <t>Christian Marinho Diniz</t>
  </si>
  <si>
    <t>073.350.892-80</t>
  </si>
  <si>
    <t>ESCOLA ESTADUAL PROFESSORA RUTH PRESTES GONÇALVES</t>
  </si>
  <si>
    <t>144.586-3 A</t>
  </si>
  <si>
    <t>Chrystian Gabriel Marinho Carvalho</t>
  </si>
  <si>
    <t>100.834.542-33</t>
  </si>
  <si>
    <t>144.619-3 A</t>
  </si>
  <si>
    <t>Clarelis Oliveira da Silva E Silva</t>
  </si>
  <si>
    <t>023.666.892-76</t>
  </si>
  <si>
    <t>144.443-3 A</t>
  </si>
  <si>
    <t>Claudene Araujo Magalhaes</t>
  </si>
  <si>
    <t>019.809.223-73</t>
  </si>
  <si>
    <t>144.444-1 A</t>
  </si>
  <si>
    <t>Dafne da Silva Oliveira Binda</t>
  </si>
  <si>
    <t>701.579.682-19</t>
  </si>
  <si>
    <t>144.633-9 A</t>
  </si>
  <si>
    <t>Daniel Silva do Nascimento</t>
  </si>
  <si>
    <t>641.108.932-91</t>
  </si>
  <si>
    <t>144.563-4 A</t>
  </si>
  <si>
    <t>Davi Jhonathan Rodrigues Martins</t>
  </si>
  <si>
    <t>084.668.752-63</t>
  </si>
  <si>
    <t>144.571-5 A</t>
  </si>
  <si>
    <t>David Lopes Coutinho</t>
  </si>
  <si>
    <t>093.873.222-62</t>
  </si>
  <si>
    <t>ESCOLA ESTADUAL IRMÃ GABRIELLE COGELS</t>
  </si>
  <si>
    <t>144.446-8 A</t>
  </si>
  <si>
    <t>Davila Gomes Garcia</t>
  </si>
  <si>
    <t>010.026.972-98</t>
  </si>
  <si>
    <t>144.451-4 A</t>
  </si>
  <si>
    <t>Dayane da Silva Igreja</t>
  </si>
  <si>
    <t>011.106.822-39</t>
  </si>
  <si>
    <t>144.448-4 A</t>
  </si>
  <si>
    <t>Deborah da Silva de Araujo</t>
  </si>
  <si>
    <t>011.099.052-89</t>
  </si>
  <si>
    <t>144.706-8 A</t>
  </si>
  <si>
    <t>Deborah Soutelo Batista</t>
  </si>
  <si>
    <t>053.977.982-23</t>
  </si>
  <si>
    <t>144.615-0 A</t>
  </si>
  <si>
    <t>Diene France Martins de Souza</t>
  </si>
  <si>
    <t>677.336.542-20</t>
  </si>
  <si>
    <t>144.618-5 A</t>
  </si>
  <si>
    <t>Dirlene dos Santos Lima</t>
  </si>
  <si>
    <t>933.122.292-00</t>
  </si>
  <si>
    <t>144.620-7 A</t>
  </si>
  <si>
    <t>Dryelly Alves Patricio de Macedo</t>
  </si>
  <si>
    <t>032.560.002-31</t>
  </si>
  <si>
    <t>TÉCNICO EM FLORESTAS</t>
  </si>
  <si>
    <t>144.434-4 A</t>
  </si>
  <si>
    <t>Edjane Batalha da Silva</t>
  </si>
  <si>
    <t>737.678.592-20</t>
  </si>
  <si>
    <t>144.661-4 A</t>
  </si>
  <si>
    <t>Edna Maria de Sena Goncalves</t>
  </si>
  <si>
    <t>833.888.772-20</t>
  </si>
  <si>
    <t>144.453-0 A</t>
  </si>
  <si>
    <t>Eduarda Maryelly Nascimento dos San</t>
  </si>
  <si>
    <t>705.311.312-46</t>
  </si>
  <si>
    <t>144.686-0 A</t>
  </si>
  <si>
    <t>Eduarda Muniz Mendonca</t>
  </si>
  <si>
    <t>070.791.452-36</t>
  </si>
  <si>
    <t>ESCOLA ESTADUAL FARIAS BRITTO</t>
  </si>
  <si>
    <t>144.675-4 A</t>
  </si>
  <si>
    <t>Elaine Nunes da Silva</t>
  </si>
  <si>
    <t>064.024.712-16</t>
  </si>
  <si>
    <t>144.583-9 A</t>
  </si>
  <si>
    <t>Eldaiana Silva Plesu</t>
  </si>
  <si>
    <t>916.909.942-15</t>
  </si>
  <si>
    <t>144.454-9 A</t>
  </si>
  <si>
    <t>Eliana Salviano da Silva</t>
  </si>
  <si>
    <t>873.710.302-49</t>
  </si>
  <si>
    <t>144.597-9 A</t>
  </si>
  <si>
    <t>Elias Emanuel Ribeiro Marques</t>
  </si>
  <si>
    <t>080.479.262-33</t>
  </si>
  <si>
    <t>144.683-5 A</t>
  </si>
  <si>
    <t>Eliene Coelho da Silva</t>
  </si>
  <si>
    <t>345.004.562-87</t>
  </si>
  <si>
    <t>144.516-2 A</t>
  </si>
  <si>
    <t>Elisa Gomes dos Santos</t>
  </si>
  <si>
    <t>702.990.232-73</t>
  </si>
  <si>
    <t>144.671-1 A</t>
  </si>
  <si>
    <t>Elisandra Silva Machado</t>
  </si>
  <si>
    <t>662.272.832-15</t>
  </si>
  <si>
    <t>144.636-3 A</t>
  </si>
  <si>
    <t>Elyne Vitoria Braga Rocha</t>
  </si>
  <si>
    <t>004.498.942-31</t>
  </si>
  <si>
    <t>ESCOLA ESTADUAL AUREA PINHEIRO BRAGA</t>
  </si>
  <si>
    <t>144.591-0 A</t>
  </si>
  <si>
    <t>Emanuel Mendonca de Sousa</t>
  </si>
  <si>
    <t>069.619.112-18</t>
  </si>
  <si>
    <t>144.745-9 A</t>
  </si>
  <si>
    <t>Emilly Vitoria Lima dos Santos</t>
  </si>
  <si>
    <t>067.750.922-70</t>
  </si>
  <si>
    <t>144.613-4 A</t>
  </si>
  <si>
    <t>Erick dos Santos Rodrigues</t>
  </si>
  <si>
    <t>021.585.182-00</t>
  </si>
  <si>
    <t>144.673-8 A</t>
  </si>
  <si>
    <t>Ericka Marina da Silva Souza</t>
  </si>
  <si>
    <t>706.223.272-67</t>
  </si>
  <si>
    <t>ESCOLA ESTADUAL ONDINA DE PAULA RIBEIRO</t>
  </si>
  <si>
    <t>144.436-0 A</t>
  </si>
  <si>
    <t>Erika Simone Vaz E Silva</t>
  </si>
  <si>
    <t>036.532.489-22</t>
  </si>
  <si>
    <t>144.630-4 A</t>
  </si>
  <si>
    <t>Fabiane Pinheiro Lopes</t>
  </si>
  <si>
    <t>035.450.972-18</t>
  </si>
  <si>
    <t>Sociedade Educacional Leonardo da Vinci LTDA</t>
  </si>
  <si>
    <t>144.421-2 A</t>
  </si>
  <si>
    <t>Fabiane Silva de Castro Neves</t>
  </si>
  <si>
    <t>921.687.442-20</t>
  </si>
  <si>
    <t>144.631-2 A</t>
  </si>
  <si>
    <t>Fabriciana Ramos Barbosa</t>
  </si>
  <si>
    <t>058.799.392-86</t>
  </si>
  <si>
    <t>144.592-8 A</t>
  </si>
  <si>
    <t>Fernanda Rodrigues da Silva</t>
  </si>
  <si>
    <t>029.091.322-50</t>
  </si>
  <si>
    <t>144.437-9 A</t>
  </si>
  <si>
    <t>Gabriel Felix Goncalves</t>
  </si>
  <si>
    <t>060.160.932-89</t>
  </si>
  <si>
    <t>144.622-3 A</t>
  </si>
  <si>
    <t>Gabriele Rodrigues Matos</t>
  </si>
  <si>
    <t>038.956.332-32</t>
  </si>
  <si>
    <t>144.660-6 A</t>
  </si>
  <si>
    <t>Geicilane Folhadela Santana</t>
  </si>
  <si>
    <t>045.633.392-45</t>
  </si>
  <si>
    <t>144.525-1 A</t>
  </si>
  <si>
    <t>Geisa Evellyn Ribeiro de Sousa Brit</t>
  </si>
  <si>
    <t>937.983.772-00</t>
  </si>
  <si>
    <t>144.566-9 A</t>
  </si>
  <si>
    <t>Geovanna Pereira Reis</t>
  </si>
  <si>
    <t>049.955.552-00</t>
  </si>
  <si>
    <t>144.674-6 A</t>
  </si>
  <si>
    <t>Giovana Alves de Queiroz</t>
  </si>
  <si>
    <t>011.529.252-70</t>
  </si>
  <si>
    <t>144.524-3 A</t>
  </si>
  <si>
    <t>Gleice Kelly do Nascimento Casimiro</t>
  </si>
  <si>
    <t>556.030.502-25</t>
  </si>
  <si>
    <t>144.716-5 A</t>
  </si>
  <si>
    <t>Glenda da Costa Silva</t>
  </si>
  <si>
    <t>027.256.512-12</t>
  </si>
  <si>
    <t>144.420-4 A</t>
  </si>
  <si>
    <t>Grasielle Caroline Ferreira dos San</t>
  </si>
  <si>
    <t>029.798.032-78</t>
  </si>
  <si>
    <t>144.687-8 A</t>
  </si>
  <si>
    <t>Graziely Santos de Lima</t>
  </si>
  <si>
    <t>048.061.292-75</t>
  </si>
  <si>
    <t>ESCOLA ESTADUAL SENADOR ANTÔVILA MOURA VIEIRA</t>
  </si>
  <si>
    <t>144.523-5 A</t>
  </si>
  <si>
    <t>Heloisa Emanuelle Paiva da Silva</t>
  </si>
  <si>
    <t>705.882.592-09</t>
  </si>
  <si>
    <t>144.748-3 A</t>
  </si>
  <si>
    <t>Iracema Soares da Silva</t>
  </si>
  <si>
    <t>559.917.182-53</t>
  </si>
  <si>
    <t>144.624-0 A</t>
  </si>
  <si>
    <t>Ivaneide Alves Santana</t>
  </si>
  <si>
    <t>435.965.682-34</t>
  </si>
  <si>
    <t>144.746-7 A</t>
  </si>
  <si>
    <t>Jacknara de Souza Sa</t>
  </si>
  <si>
    <t>790.535.212-91</t>
  </si>
  <si>
    <t>144.641-0 A</t>
  </si>
  <si>
    <t>Jaine Nascimento Marinho</t>
  </si>
  <si>
    <t>037.396.752-76</t>
  </si>
  <si>
    <t>144.684-3 A</t>
  </si>
  <si>
    <t>Jamilly Cabral da Cunha</t>
  </si>
  <si>
    <t>085.236.052-58</t>
  </si>
  <si>
    <t>ESCOLA ESTADUAL SOLON DE LUCENA</t>
  </si>
  <si>
    <t>144.697-5 A</t>
  </si>
  <si>
    <t>Jamily eyd Almeida Nunes</t>
  </si>
  <si>
    <t>059.910.552-62</t>
  </si>
  <si>
    <t>144.638-0 A</t>
  </si>
  <si>
    <t>Jamylle da Costa Galvao</t>
  </si>
  <si>
    <t>702.966.222-90</t>
  </si>
  <si>
    <t>144.629-0 A</t>
  </si>
  <si>
    <t>Janaina Costa de Souza</t>
  </si>
  <si>
    <t>015.679.802-60</t>
  </si>
  <si>
    <t>144.694-0 A</t>
  </si>
  <si>
    <t>Jean Nascimento de Lima</t>
  </si>
  <si>
    <t>061.570.852-82</t>
  </si>
  <si>
    <t>144.640-1 A</t>
  </si>
  <si>
    <t>Jessica Flores Fernandes</t>
  </si>
  <si>
    <t>005.554.082-13</t>
  </si>
  <si>
    <t>144.670-3 A</t>
  </si>
  <si>
    <t>Jonata Alves da Silva Lima</t>
  </si>
  <si>
    <t>898.219.122-49</t>
  </si>
  <si>
    <t>144.594-4 A</t>
  </si>
  <si>
    <t>Jordan Victor Barreiros da Costa</t>
  </si>
  <si>
    <t>026.351.302-56</t>
  </si>
  <si>
    <t>144.659-2 A</t>
  </si>
  <si>
    <t>Jorlene Vieira de Vasconcelos</t>
  </si>
  <si>
    <t>033.522.062-28</t>
  </si>
  <si>
    <t>ESCOLA SESI DRA. EMINA BARBOSA MUSTAFA</t>
  </si>
  <si>
    <t>144.612-6 A</t>
  </si>
  <si>
    <t>Joshua Tadeu Vieira Mota</t>
  </si>
  <si>
    <t>704.285.582-59</t>
  </si>
  <si>
    <t>144.717-3 A</t>
  </si>
  <si>
    <t>Josiane Barbosa Cruz</t>
  </si>
  <si>
    <t>009.345.582-80</t>
  </si>
  <si>
    <t>144.712-2 A</t>
  </si>
  <si>
    <t>Josiane Lima Cavalcante</t>
  </si>
  <si>
    <t>702.513.372-86</t>
  </si>
  <si>
    <t>144.569-3 A</t>
  </si>
  <si>
    <t>Juan Gabriel Souza dos Santos</t>
  </si>
  <si>
    <t>066.575.902-96</t>
  </si>
  <si>
    <t>144.527-8 A</t>
  </si>
  <si>
    <t>Juliane Leocadio Araujo</t>
  </si>
  <si>
    <t>026.657.442-44</t>
  </si>
  <si>
    <t>144.526-0 A</t>
  </si>
  <si>
    <t>Karla Barros Maciel</t>
  </si>
  <si>
    <t>028.830.612-03</t>
  </si>
  <si>
    <t>144.657-6 A</t>
  </si>
  <si>
    <t>Karlos Eduardy Santos Cordeiro</t>
  </si>
  <si>
    <t>029.151.802-88</t>
  </si>
  <si>
    <t>144.590-1 A</t>
  </si>
  <si>
    <t>Kathiane Maria Xavier Lima</t>
  </si>
  <si>
    <t>019.536.552-62</t>
  </si>
  <si>
    <t>144.662-2 A</t>
  </si>
  <si>
    <t>Keianne de Souza Melo</t>
  </si>
  <si>
    <t>010.116.802-03</t>
  </si>
  <si>
    <t>144.587-1 A</t>
  </si>
  <si>
    <t>Kelly Mousinho Amorim</t>
  </si>
  <si>
    <t>769.298.762-91</t>
  </si>
  <si>
    <t>144.589-8 A</t>
  </si>
  <si>
    <t>Kendria Soares de Menezes</t>
  </si>
  <si>
    <t>704.937.102-56</t>
  </si>
  <si>
    <t>144.718-1 A</t>
  </si>
  <si>
    <t>Kerollainny Moraes Silva</t>
  </si>
  <si>
    <t>703.028.822-00</t>
  </si>
  <si>
    <t>144.692-4 A</t>
  </si>
  <si>
    <t>Kethelen Simoes de Sousa</t>
  </si>
  <si>
    <t>069.684.002-27</t>
  </si>
  <si>
    <t>ESCOLA ESTADUAL GILBERTO MESTRINHO</t>
  </si>
  <si>
    <t>144.424-7 A</t>
  </si>
  <si>
    <t>Keulen do Nascimento Costa</t>
  </si>
  <si>
    <t>018.303.042-75</t>
  </si>
  <si>
    <t>144.449-2 A</t>
  </si>
  <si>
    <t>Laiane Kelly dos Passos Saboia</t>
  </si>
  <si>
    <t>704.721.982-03</t>
  </si>
  <si>
    <t>144.585-5 A</t>
  </si>
  <si>
    <t>Lainy Cristina Tavares Gomes</t>
  </si>
  <si>
    <t>037.909.072-43</t>
  </si>
  <si>
    <t>144.628-2 A</t>
  </si>
  <si>
    <t>Lais Cecilia Gomes Monteiro</t>
  </si>
  <si>
    <t>916.378.212-04</t>
  </si>
  <si>
    <t>144.702-5 A</t>
  </si>
  <si>
    <t>Lais Gabrieli Martins Gama</t>
  </si>
  <si>
    <t>056.238.692-03</t>
  </si>
  <si>
    <t>ESCOLA ESTADUAL BRIGADEIRO JOÃO CAMARÃO TELLES RIBEIRO</t>
  </si>
  <si>
    <t>144.696-7 A</t>
  </si>
  <si>
    <t>Larissa Cardoso Teixeira</t>
  </si>
  <si>
    <t>059.229.402-10</t>
  </si>
  <si>
    <t>144.614-2 A</t>
  </si>
  <si>
    <t>Laura Ester Souza da Silva</t>
  </si>
  <si>
    <t>702.961.822-06</t>
  </si>
  <si>
    <t>144.574-0 A</t>
  </si>
  <si>
    <t>Layana Correa Botelho</t>
  </si>
  <si>
    <t>027.242.522-25</t>
  </si>
  <si>
    <t>144.682-7 A</t>
  </si>
  <si>
    <t>Leidiane Queiroz Carvalho</t>
  </si>
  <si>
    <t>851.808.822-49</t>
  </si>
  <si>
    <t>144.678-9 A</t>
  </si>
  <si>
    <t>Leticia de Araujo Reis</t>
  </si>
  <si>
    <t>047.162.592-26</t>
  </si>
  <si>
    <t>144.643-6 A</t>
  </si>
  <si>
    <t>Leticia Jamile Paes Cavalcante</t>
  </si>
  <si>
    <t>039.099.712-96</t>
  </si>
  <si>
    <t>ESCOLA ESTADUAL CLEOMENES DO CARMO CHAVES</t>
  </si>
  <si>
    <t>144.689-4 A</t>
  </si>
  <si>
    <t>Louane Pereira dos Santos</t>
  </si>
  <si>
    <t>098.750.872-54</t>
  </si>
  <si>
    <t>144.653-3 A</t>
  </si>
  <si>
    <t>Luiz Eduardo de Andrade Lima</t>
  </si>
  <si>
    <t>019.431.302-64</t>
  </si>
  <si>
    <t>144.642-8 A</t>
  </si>
  <si>
    <t>Luiz Pedro Bezerra de Lima</t>
  </si>
  <si>
    <t>027.926.462-33</t>
  </si>
  <si>
    <t>144.582-0 A</t>
  </si>
  <si>
    <t>Maciliana de Souza Bezerra</t>
  </si>
  <si>
    <t>735.711.212-87</t>
  </si>
  <si>
    <t>144.581-2 A</t>
  </si>
  <si>
    <t>Marcio dos Santos Xisto</t>
  </si>
  <si>
    <t>727.983.942-87</t>
  </si>
  <si>
    <t>144.617-7 A</t>
  </si>
  <si>
    <t>Maria Alice Braga Costa</t>
  </si>
  <si>
    <t>065.806.492-40</t>
  </si>
  <si>
    <t>144.693-2 A</t>
  </si>
  <si>
    <t>Maria Antonia Souza da Silva</t>
  </si>
  <si>
    <t>058.303.772-09</t>
  </si>
  <si>
    <t>144.715-7 A</t>
  </si>
  <si>
    <t>Maria Cecilia Marinho Rolim</t>
  </si>
  <si>
    <t>705.693.762-46</t>
  </si>
  <si>
    <t>ESCOLA ESTADUAL SEBASTIANA BRAGA</t>
  </si>
  <si>
    <t>144.679-7 A</t>
  </si>
  <si>
    <t>Maria de Lourdes de Oliveira Pinhei</t>
  </si>
  <si>
    <t>705.798.092-26</t>
  </si>
  <si>
    <t>144.688-6 A</t>
  </si>
  <si>
    <t>Maria Eduarda Silva da Silva</t>
  </si>
  <si>
    <t>028.673.212-20</t>
  </si>
  <si>
    <t>144.711-4 A</t>
  </si>
  <si>
    <t>Maria Jose Duarte Moura</t>
  </si>
  <si>
    <t>915.294.682-72</t>
  </si>
  <si>
    <t>144.580-4 A</t>
  </si>
  <si>
    <t>Maria Terezinha Pereira do Nascimen</t>
  </si>
  <si>
    <t>571.619.922-49</t>
  </si>
  <si>
    <t>144.430-1 A</t>
  </si>
  <si>
    <t>Marinalva Alves de Souza</t>
  </si>
  <si>
    <t>611.001.882-15</t>
  </si>
  <si>
    <t>UNIÃO MARINGAENSE DE ENSINO LTDA</t>
  </si>
  <si>
    <t>144.579-0 A</t>
  </si>
  <si>
    <t>Marjory Castro Martiniano</t>
  </si>
  <si>
    <t>038.406.872-33</t>
  </si>
  <si>
    <t>144.584-7 A</t>
  </si>
  <si>
    <t>Marta da Silva do Rosario Carvalho</t>
  </si>
  <si>
    <t>037.602.692-81</t>
  </si>
  <si>
    <t>144.577-4 A</t>
  </si>
  <si>
    <t>Melba da Silva Souza</t>
  </si>
  <si>
    <t>036.692.722-16</t>
  </si>
  <si>
    <t>144.669-0 A</t>
  </si>
  <si>
    <t>025.406.792-18</t>
  </si>
  <si>
    <t>144.625-8 A</t>
  </si>
  <si>
    <t>Michele de Lima Costa</t>
  </si>
  <si>
    <t>783.336.102-00</t>
  </si>
  <si>
    <t>144.427-1 A</t>
  </si>
  <si>
    <t>Milene Gama Cardoso da Costa</t>
  </si>
  <si>
    <t>703.712.822-84</t>
  </si>
  <si>
    <t>144.655-0 A</t>
  </si>
  <si>
    <t>Miriam Lopes Galeno Bezerra</t>
  </si>
  <si>
    <t>728.696.152-72</t>
  </si>
  <si>
    <t>144.576-6 A</t>
  </si>
  <si>
    <t>Miryelle da Silva Maciel</t>
  </si>
  <si>
    <t>998.532.052-20</t>
  </si>
  <si>
    <t>144.708-4 A</t>
  </si>
  <si>
    <t>Nadya Lira da Silva</t>
  </si>
  <si>
    <t>025.609.912-09</t>
  </si>
  <si>
    <t>144.573-1 A</t>
  </si>
  <si>
    <t>Natalia da Silva Conceicao</t>
  </si>
  <si>
    <t>013.600.482-27</t>
  </si>
  <si>
    <t>PSICOPEDAGOGIA - LICENCIATURA</t>
  </si>
  <si>
    <t>144.621-5 A</t>
  </si>
  <si>
    <t>Nayara da Silva Balieiro</t>
  </si>
  <si>
    <t>011.448.272-13</t>
  </si>
  <si>
    <t>Agroecologia</t>
  </si>
  <si>
    <t>144.575-8 A</t>
  </si>
  <si>
    <t>Oleni Siqueira de Oliveira Moreira</t>
  </si>
  <si>
    <t>455.799.892-53</t>
  </si>
  <si>
    <t>144.713-0 A</t>
  </si>
  <si>
    <t>Paloma Barros da Silva</t>
  </si>
  <si>
    <t>516.207.312-15</t>
  </si>
  <si>
    <t>144.690-8 A</t>
  </si>
  <si>
    <t>Pamela Gabriele Souza da Silva</t>
  </si>
  <si>
    <t>077.680.802-89</t>
  </si>
  <si>
    <t>144.426-3 A</t>
  </si>
  <si>
    <t>Patricia Andrade Neves</t>
  </si>
  <si>
    <t>791.123.822-72</t>
  </si>
  <si>
    <t>144.596-0 A</t>
  </si>
  <si>
    <t>Paula Tamires Costa de Azevedo</t>
  </si>
  <si>
    <t>058.864.192-84</t>
  </si>
  <si>
    <t xml:space="preserve">UNIASSELVI - SOCIEDADE EDUCACIONAL LEONARDO DA VINCI S/S LTDA. </t>
  </si>
  <si>
    <t>144.635-5 A</t>
  </si>
  <si>
    <t>Paulo Fernandes da Silva</t>
  </si>
  <si>
    <t>976.247.052-49</t>
  </si>
  <si>
    <t>144.704-1 A</t>
  </si>
  <si>
    <t>Pollyana Barros Esquerdo</t>
  </si>
  <si>
    <t>013.516.152-54</t>
  </si>
  <si>
    <t>144.572-3 A</t>
  </si>
  <si>
    <t>Rafaela Batista Leles</t>
  </si>
  <si>
    <t>014.094.852-00</t>
  </si>
  <si>
    <t>144.672-0 A</t>
  </si>
  <si>
    <t>Rafaella Soares Fernandes</t>
  </si>
  <si>
    <t>703.279.442-42</t>
  </si>
  <si>
    <t>144.698-3 A</t>
  </si>
  <si>
    <t>Raimunda Roselia de Castro Gomes</t>
  </si>
  <si>
    <t>015.951.632-39</t>
  </si>
  <si>
    <t>144.705-0 A</t>
  </si>
  <si>
    <t>Rebeka Goncalves Moca</t>
  </si>
  <si>
    <t>067.871.252-24</t>
  </si>
  <si>
    <t>ESCOLA ESTADUAL MARIA CALDERARO</t>
  </si>
  <si>
    <t>144.429-8 A</t>
  </si>
  <si>
    <t>Regina Alves Furtado</t>
  </si>
  <si>
    <t>055.674.102-12</t>
  </si>
  <si>
    <t>FACULDADE SALESIANA DOM BOSCO</t>
  </si>
  <si>
    <t>144.719-0 A</t>
  </si>
  <si>
    <t>Renan Travassos da Silva</t>
  </si>
  <si>
    <t>049.634.642-33</t>
  </si>
  <si>
    <t>144.578-2 A</t>
  </si>
  <si>
    <t>Roberta Fontenelle Lima</t>
  </si>
  <si>
    <t>702.522.062-07</t>
  </si>
  <si>
    <t>144.652-5 A</t>
  </si>
  <si>
    <t>Roberta Karoline Soares de Moura</t>
  </si>
  <si>
    <t>026.069.422-30</t>
  </si>
  <si>
    <t>144.710-6 A</t>
  </si>
  <si>
    <t>Rodrigo Augusto de Souza Moura</t>
  </si>
  <si>
    <t>048.586.692-70</t>
  </si>
  <si>
    <t>SOCIEDADE DE ENSINO SUPERIOR ESTÁCIO AMAZONAS LTDA</t>
  </si>
  <si>
    <t>144.681-9 A</t>
  </si>
  <si>
    <t>Rosamila Leal Ramos</t>
  </si>
  <si>
    <t>033.972.712-82</t>
  </si>
  <si>
    <t>144.654-1 A</t>
  </si>
  <si>
    <t>001.441.162-86</t>
  </si>
  <si>
    <t>144.658-4 A</t>
  </si>
  <si>
    <t>Rosiane da Silva Barbosa</t>
  </si>
  <si>
    <t>039.894.082-75</t>
  </si>
  <si>
    <t>144.616-9 A</t>
  </si>
  <si>
    <t>Rozilane Souza de Alencar</t>
  </si>
  <si>
    <t>032.412.612-39</t>
  </si>
  <si>
    <t>144.667-3 A</t>
  </si>
  <si>
    <t>Ruth Alves de Vasconcelos</t>
  </si>
  <si>
    <t>764.301.542-20</t>
  </si>
  <si>
    <t>144.666-5 A</t>
  </si>
  <si>
    <t>Samanda Sodre Marinho</t>
  </si>
  <si>
    <t>025.853.182-73</t>
  </si>
  <si>
    <t>144.644-4 A</t>
  </si>
  <si>
    <t>Sely Farias de Siqueira</t>
  </si>
  <si>
    <t>037.238.182-00</t>
  </si>
  <si>
    <t>Universidade do Estado do Amazonas - UEA</t>
  </si>
  <si>
    <t>144.632-0 A</t>
  </si>
  <si>
    <t>Sergio Ramon Urbaneja Betancourt</t>
  </si>
  <si>
    <t>710.480.372-66</t>
  </si>
  <si>
    <t>144.703-3 A</t>
  </si>
  <si>
    <t>628.445.632-87</t>
  </si>
  <si>
    <t>CENTRO UNIVERSITÁRIO UNIDOMBOSCO - FACULDADE DOM BOSCO</t>
  </si>
  <si>
    <t>144.634-7 A</t>
  </si>
  <si>
    <t>Sophia Hoyos Pacheco de Sousa</t>
  </si>
  <si>
    <t>057.351.182-93</t>
  </si>
  <si>
    <t>ESCOLA ESTADUAL TENENTE CORONEL CANDIDO JOSÉ MARIANO</t>
  </si>
  <si>
    <t>144.665-7 A</t>
  </si>
  <si>
    <t>Sucelir Porto da Silva</t>
  </si>
  <si>
    <t>624.440.692-34</t>
  </si>
  <si>
    <t>144.709-2 A</t>
  </si>
  <si>
    <t>Suely de Souza Viana Lima</t>
  </si>
  <si>
    <t>438.784.742-53</t>
  </si>
  <si>
    <t>144.664-9 A</t>
  </si>
  <si>
    <t>Suzana de Oliveira Chagas</t>
  </si>
  <si>
    <t>840.740.352-00</t>
  </si>
  <si>
    <t>144.700-9 A</t>
  </si>
  <si>
    <t>Suzanne dos Santos Zurra</t>
  </si>
  <si>
    <t>907.890.672-34</t>
  </si>
  <si>
    <t>144.637-1 A</t>
  </si>
  <si>
    <t>Taina Cabral Borges</t>
  </si>
  <si>
    <t>085.283.132-39</t>
  </si>
  <si>
    <t>ESCOLA ESTADUAL PROFESSORA DIANA PINHEIRO</t>
  </si>
  <si>
    <t>144.685-1 A</t>
  </si>
  <si>
    <t>Tatiane Amazonas Lobo</t>
  </si>
  <si>
    <t>090.336.442-58</t>
  </si>
  <si>
    <t>144.714-9 A</t>
  </si>
  <si>
    <t>Tatiane Duarte de Freitas</t>
  </si>
  <si>
    <t>002.777.882-77</t>
  </si>
  <si>
    <t>144.560-0 A</t>
  </si>
  <si>
    <t>Tatiany de Paiva Rabelo</t>
  </si>
  <si>
    <t>071.311.412-67</t>
  </si>
  <si>
    <t>144.639-8 A</t>
  </si>
  <si>
    <t>Thaiana Dantas de Alcantara</t>
  </si>
  <si>
    <t>018.418.092-92</t>
  </si>
  <si>
    <t>144.428-0 A</t>
  </si>
  <si>
    <t>Thalita Freitas dos Santos</t>
  </si>
  <si>
    <t>702.360.082-50</t>
  </si>
  <si>
    <t>144.695-9 A</t>
  </si>
  <si>
    <t>Waldirleny Salazar Pontes</t>
  </si>
  <si>
    <t>768.281.742-91</t>
  </si>
  <si>
    <t>144.656-8 A</t>
  </si>
  <si>
    <t>Wanuza de Fontes Oliveira</t>
  </si>
  <si>
    <t>413.130.702-20</t>
  </si>
  <si>
    <t>144.663-0 A</t>
  </si>
  <si>
    <t>021.368.712-77</t>
  </si>
  <si>
    <t>144.863-3 A</t>
  </si>
  <si>
    <t>Abel de Souza Lima</t>
  </si>
  <si>
    <t>072.672.472-61</t>
  </si>
  <si>
    <t>144.762-9 A</t>
  </si>
  <si>
    <t>Adriana Adrya Neves Carvalho de Sou</t>
  </si>
  <si>
    <t>524.774.952-91</t>
  </si>
  <si>
    <t>SOCIEDADE DE ENSINO SUPERIOR ESTACIO DE SÁ AMAZONAS LTDA - ESTACIO AMAZONAS</t>
  </si>
  <si>
    <t>145.051-4 A</t>
  </si>
  <si>
    <t>Adrielle Santana de Oliveira</t>
  </si>
  <si>
    <t>031.093.202-58</t>
  </si>
  <si>
    <t>144.993-1 A</t>
  </si>
  <si>
    <t>Adrielly Thays Nonato da Silva</t>
  </si>
  <si>
    <t>703.647.602-81</t>
  </si>
  <si>
    <t>ASSUPERO - ENSINO SUPERIOR LTDA - UNIVERSIDADE PAULISTA - UNIP MANAUS (UNID.SILVA RAMOS)</t>
  </si>
  <si>
    <t>145.034-4 A</t>
  </si>
  <si>
    <t>Alciberto de Paiva Gato</t>
  </si>
  <si>
    <t>663.263.032-49</t>
  </si>
  <si>
    <t>MATEMÁTICA</t>
  </si>
  <si>
    <t>144.928-1 A</t>
  </si>
  <si>
    <t>Alcira de Souza Serrao</t>
  </si>
  <si>
    <t>604.683.352-34</t>
  </si>
  <si>
    <t>144.926-5 A</t>
  </si>
  <si>
    <t>Aleff dos Santos Hwansi</t>
  </si>
  <si>
    <t>027.970.882-39</t>
  </si>
  <si>
    <t>144.941-9 A</t>
  </si>
  <si>
    <t>Alessandro Aquino Gualberto</t>
  </si>
  <si>
    <t>019.059.362-81</t>
  </si>
  <si>
    <t>Centro Universitário Leonardo da Vinci - UNIASSELVI</t>
  </si>
  <si>
    <t>144.942-7 A</t>
  </si>
  <si>
    <t>Alexandre Nascimento de Andrade</t>
  </si>
  <si>
    <t>046.788.372-64</t>
  </si>
  <si>
    <t>UNIVERSIDADE DO ESTADO DO AMAZONAS</t>
  </si>
  <si>
    <t>144.765-3 A</t>
  </si>
  <si>
    <t>Amanda Evelin de Carvalho Queiroz</t>
  </si>
  <si>
    <t>026.202.362-82</t>
  </si>
  <si>
    <t>144.838-2 A</t>
  </si>
  <si>
    <t>Amanda Pedrosa Gomes</t>
  </si>
  <si>
    <t>704.448.532-43</t>
  </si>
  <si>
    <t>FAMETRO - ZONA LESTE</t>
  </si>
  <si>
    <t>144.981-8 A</t>
  </si>
  <si>
    <t>Ana Beatriz Miranda Vasconcelos</t>
  </si>
  <si>
    <t>703.777.112-09</t>
  </si>
  <si>
    <t>ESCOLA ESTADUAL PROFESSOR EUNICE SERRANO TELLES DE SOUZA</t>
  </si>
  <si>
    <t>144.927-3 A</t>
  </si>
  <si>
    <t>Ana Gabriele dos Anjos Silva</t>
  </si>
  <si>
    <t>056.680.172-81</t>
  </si>
  <si>
    <t>144.943-5 A</t>
  </si>
  <si>
    <t>Ana Kelly Rodrigues Uchoa</t>
  </si>
  <si>
    <t>000.539.512-71</t>
  </si>
  <si>
    <t>145.006-9 A</t>
  </si>
  <si>
    <t>Ana Luisa Cavalcante Cerdeira</t>
  </si>
  <si>
    <t>070.725.662-36</t>
  </si>
  <si>
    <t>145.030-1 A</t>
  </si>
  <si>
    <t>Ana Paula dos Santos Valadao</t>
  </si>
  <si>
    <t>702.644.582-06</t>
  </si>
  <si>
    <t>ESCOLA ESTADUAL MARECHAL HERMES</t>
  </si>
  <si>
    <t>145.062-0 A</t>
  </si>
  <si>
    <t>Ana Paula Ferreira Marques</t>
  </si>
  <si>
    <t>013.949.862-11</t>
  </si>
  <si>
    <t>145.005-0 A</t>
  </si>
  <si>
    <t>Ana Simone dos Santos Reis</t>
  </si>
  <si>
    <t>925.618.292-00</t>
  </si>
  <si>
    <t>145.025-5 A</t>
  </si>
  <si>
    <t>Ana Vitoria da Silva Doroteu</t>
  </si>
  <si>
    <t>031.275.142-71</t>
  </si>
  <si>
    <t>ESCOLA ESTADUAL WALDOCKE FRICKE DE LYRA</t>
  </si>
  <si>
    <t>144.929-0 A</t>
  </si>
  <si>
    <t>Analia Francisca Sales da Rocha</t>
  </si>
  <si>
    <t>700.563.442-01</t>
  </si>
  <si>
    <t>FUNDAÇÃO BOAS NOVAS</t>
  </si>
  <si>
    <t>145.063-8 A</t>
  </si>
  <si>
    <t>Andre Marcos Lima de Abreu</t>
  </si>
  <si>
    <t>050.667.212-31</t>
  </si>
  <si>
    <t>UNIVERSIDADE DO ESTADO DO AMAZONAS - UEA ES.SUP.CIEN. SOCIAIS</t>
  </si>
  <si>
    <t>144.883-8 A</t>
  </si>
  <si>
    <t>Andrea da Silva Sevalho</t>
  </si>
  <si>
    <t>935.775.672-87</t>
  </si>
  <si>
    <t>144.982-6 A</t>
  </si>
  <si>
    <t>Andriele Ferreira Barauna</t>
  </si>
  <si>
    <t>917.329.562-00</t>
  </si>
  <si>
    <t>144.884-6 A</t>
  </si>
  <si>
    <t>Angelica Costa Dantas</t>
  </si>
  <si>
    <t>767.694.962-91</t>
  </si>
  <si>
    <t>145.007-7 A</t>
  </si>
  <si>
    <t>Annie Braga dos Reis</t>
  </si>
  <si>
    <t>016.222.822-80</t>
  </si>
  <si>
    <t>144.885-4 A</t>
  </si>
  <si>
    <t>Anny Karoliny Goncalves da Silva</t>
  </si>
  <si>
    <t>970.663.542-49</t>
  </si>
  <si>
    <t>144.944-3 A</t>
  </si>
  <si>
    <t>Antonia Antonieta Ribeiro de Souza</t>
  </si>
  <si>
    <t>868.971.522-34</t>
  </si>
  <si>
    <t>145.015-8 A</t>
  </si>
  <si>
    <t>Antonia Rivalda Gomes de Almeida</t>
  </si>
  <si>
    <t>436.629.782-53</t>
  </si>
  <si>
    <t>145.054-9 A</t>
  </si>
  <si>
    <t>Antony Vitor Bezerra Torres</t>
  </si>
  <si>
    <t>027.111.952-79</t>
  </si>
  <si>
    <t>ESCOLA ESTADUAL PROFESSORA EUNICE SERRANO TELLES DE SOUZA</t>
  </si>
  <si>
    <t>144.871-4 A</t>
  </si>
  <si>
    <t>Ayrton Silva de Sousa</t>
  </si>
  <si>
    <t>039.825.122-39</t>
  </si>
  <si>
    <t>145.022-0 A</t>
  </si>
  <si>
    <t>Benaia Lima dos Santos</t>
  </si>
  <si>
    <t>037.951.162-28</t>
  </si>
  <si>
    <t>144.893-5 A</t>
  </si>
  <si>
    <t>Bruna Cabral Nogueira</t>
  </si>
  <si>
    <t>009.844.602-92</t>
  </si>
  <si>
    <t>144.891-9 A</t>
  </si>
  <si>
    <t>Bruno da Silva Reboucas</t>
  </si>
  <si>
    <t>103.708.532-96</t>
  </si>
  <si>
    <t>144.945-1 A</t>
  </si>
  <si>
    <t>Bruno Pinheiro de Andrade</t>
  </si>
  <si>
    <t>808.608.502-34</t>
  </si>
  <si>
    <t>144.790-4 A</t>
  </si>
  <si>
    <t>Camila dos Santos Rocha</t>
  </si>
  <si>
    <t>076.771.172-60</t>
  </si>
  <si>
    <t>144.862-5 A</t>
  </si>
  <si>
    <t>Camilly de Paula Nascimento de Alme</t>
  </si>
  <si>
    <t>060.456.662-08</t>
  </si>
  <si>
    <t>144.969-9 A</t>
  </si>
  <si>
    <t>Carla Mendes Viana Lima da Silva</t>
  </si>
  <si>
    <t>080.679.487-98</t>
  </si>
  <si>
    <t>145.016-6 A</t>
  </si>
  <si>
    <t>Carlos Eduardo da Cunha Pereira</t>
  </si>
  <si>
    <t>022.019.082-81</t>
  </si>
  <si>
    <t>144.886-2 A</t>
  </si>
  <si>
    <t>Caroline Carvalho de Sa</t>
  </si>
  <si>
    <t>037.412.912-69</t>
  </si>
  <si>
    <t>ESCOLA ESTADUAL DR. ISAAC SVERNER - GM - AM</t>
  </si>
  <si>
    <t>144.878-1 A</t>
  </si>
  <si>
    <t>Cinaneidy Sabino Moura</t>
  </si>
  <si>
    <t>989.704.022-68</t>
  </si>
  <si>
    <t>144.887-0 A</t>
  </si>
  <si>
    <t>Cintia Ferreira da Gama</t>
  </si>
  <si>
    <t>000.974.602-14</t>
  </si>
  <si>
    <t>144.903-6 A</t>
  </si>
  <si>
    <t>Clara Lorrany Lima da Silva</t>
  </si>
  <si>
    <t>705.472.992-73</t>
  </si>
  <si>
    <t>144.946-0 A</t>
  </si>
  <si>
    <t>Cleyciane Peixoto dos Santos</t>
  </si>
  <si>
    <t>704.435.532-38</t>
  </si>
  <si>
    <t>144.931-1 A</t>
  </si>
  <si>
    <t>Daiana dos Santos Rodrigues</t>
  </si>
  <si>
    <t>016.511.002-33</t>
  </si>
  <si>
    <t>Instituto Bíblico Da Assembleia De Deus No Amazonas</t>
  </si>
  <si>
    <t>144.948-6 A</t>
  </si>
  <si>
    <t>Daniel Alberto Brandao Barros</t>
  </si>
  <si>
    <t>958.209.732-91</t>
  </si>
  <si>
    <t>GEOGRAFIA</t>
  </si>
  <si>
    <t>29/02/2024</t>
  </si>
  <si>
    <t>145.024-7 A</t>
  </si>
  <si>
    <t>Danielle Nunes Pitrowsky</t>
  </si>
  <si>
    <t>705.234.022-44</t>
  </si>
  <si>
    <t>ESCOLA ESTADUAL ANTENOR SARMENTO</t>
  </si>
  <si>
    <t>ESCOLA ESTADUAL TENENTE CORONEL CANDIDO JOSE MARIANO (COLÉGIO MILITAR DA POLÍCIA MILITAR V)</t>
  </si>
  <si>
    <t>145.008-5 A</t>
  </si>
  <si>
    <t>Deborah Vidal Larroque</t>
  </si>
  <si>
    <t>701.439.102-05</t>
  </si>
  <si>
    <t>Matemática</t>
  </si>
  <si>
    <t>144.976-1 A</t>
  </si>
  <si>
    <t>Diana Ketlen Torres Pereira</t>
  </si>
  <si>
    <t>010.428.212-67</t>
  </si>
  <si>
    <t>Unifaveni Centro Universitário Faveni Ltda</t>
  </si>
  <si>
    <t>144.756-4 A</t>
  </si>
  <si>
    <t>Dilson Jose Ferreira Rego</t>
  </si>
  <si>
    <t>029.249.302-94</t>
  </si>
  <si>
    <t>144.763-7 A</t>
  </si>
  <si>
    <t>Douglas Abreu da Silva</t>
  </si>
  <si>
    <t>058.190.122-32</t>
  </si>
  <si>
    <t>144.876-5 A</t>
  </si>
  <si>
    <t>Edirlene Chaves Clemente</t>
  </si>
  <si>
    <t>036.483.272-08</t>
  </si>
  <si>
    <t>144.980-0 A</t>
  </si>
  <si>
    <t>Edmara Correa de Carvalho</t>
  </si>
  <si>
    <t>862.441.672-87</t>
  </si>
  <si>
    <t>144.872-2 A</t>
  </si>
  <si>
    <t>Edrei da Silva Reis</t>
  </si>
  <si>
    <t>030.164.262-18</t>
  </si>
  <si>
    <t>145.026-3 A</t>
  </si>
  <si>
    <t>Elielma Queiroz Soares Linhares</t>
  </si>
  <si>
    <t>626.341.862-15</t>
  </si>
  <si>
    <t>144.888-9 A</t>
  </si>
  <si>
    <t>Eliene Monteiro da Silva</t>
  </si>
  <si>
    <t>017.591.722-19</t>
  </si>
  <si>
    <t>144.922-2 A</t>
  </si>
  <si>
    <t>Elina Santiago da Silva E Silva</t>
  </si>
  <si>
    <t>711.523.342-04</t>
  </si>
  <si>
    <t>144.949-4 A</t>
  </si>
  <si>
    <t>Elizete Paz Pimenta</t>
  </si>
  <si>
    <t>817.479.342-91</t>
  </si>
  <si>
    <t>144.909-5 A</t>
  </si>
  <si>
    <t>Emanuel Ribeiro Correa Nunes</t>
  </si>
  <si>
    <t>034.962.802-55</t>
  </si>
  <si>
    <t>VAGHEGGI EE FREI SILVIO VAGHEGGI</t>
  </si>
  <si>
    <t>145.032-8 A</t>
  </si>
  <si>
    <t>Emanuelle Rebeca Rodrigues de Melo</t>
  </si>
  <si>
    <t>012.144.902-55</t>
  </si>
  <si>
    <t>ESCOLA ESTADUAL TIRADENTES</t>
  </si>
  <si>
    <t>144.995-8 A</t>
  </si>
  <si>
    <t>Erica Juliana Coutinho Bandeira</t>
  </si>
  <si>
    <t>983.114.682-49</t>
  </si>
  <si>
    <t>144.870-6 A</t>
  </si>
  <si>
    <t>Erlissiane da Silva Pena</t>
  </si>
  <si>
    <t>032.880.682-06</t>
  </si>
  <si>
    <t>FACULDADES INTEGRADAS DE RONDONÓPOLIS - FAIR EDUCACIONAL</t>
  </si>
  <si>
    <t>145.019-0 A</t>
  </si>
  <si>
    <t>Ester dos Santos Carvalho</t>
  </si>
  <si>
    <t>067.218.302-13</t>
  </si>
  <si>
    <t>144.761-0 A</t>
  </si>
  <si>
    <t>Fabricia dos Santos de Albuquerque</t>
  </si>
  <si>
    <t>702.899.192-07</t>
  </si>
  <si>
    <t>144.932-0 A</t>
  </si>
  <si>
    <t>Fabricio Benicio Lopes</t>
  </si>
  <si>
    <t>001.967.712-00</t>
  </si>
  <si>
    <t>Letras - Inglês</t>
  </si>
  <si>
    <t>144.950-8 A</t>
  </si>
  <si>
    <t>Fabricio Medeiros Terco</t>
  </si>
  <si>
    <t>057.139.952-59</t>
  </si>
  <si>
    <t>144.858-7 A</t>
  </si>
  <si>
    <t>Felipe Jose Fernandes Moreira</t>
  </si>
  <si>
    <t>704.021.562-42</t>
  </si>
  <si>
    <t>144.759-9 A</t>
  </si>
  <si>
    <t>Fernanda Leitao Pinto</t>
  </si>
  <si>
    <t>887.582.142-91</t>
  </si>
  <si>
    <t>144.877-3 A</t>
  </si>
  <si>
    <t>Flavia Cibeli Barbosa do Nascimento</t>
  </si>
  <si>
    <t>044.699.202-07</t>
  </si>
  <si>
    <t>144.930-3 A</t>
  </si>
  <si>
    <t>Francimar Silva de Melo</t>
  </si>
  <si>
    <t>383.936.622-49</t>
  </si>
  <si>
    <t>145.017-4 A</t>
  </si>
  <si>
    <t>Frank Apolo Pimentel de Oliveira</t>
  </si>
  <si>
    <t>962.185.172-68</t>
  </si>
  <si>
    <t>MATEMÁTICA - LICENCIATURA</t>
  </si>
  <si>
    <t>144.768-8 A</t>
  </si>
  <si>
    <t>Gabriela Ferreira de Souza</t>
  </si>
  <si>
    <t>059.665.992-03</t>
  </si>
  <si>
    <t>144.860-9 A</t>
  </si>
  <si>
    <t>Gabriella de Souza Maquine</t>
  </si>
  <si>
    <t>013.640.832-05</t>
  </si>
  <si>
    <t>FUNDAÇÃO BRADESCO - MANAUS</t>
  </si>
  <si>
    <t>144.992-3 A</t>
  </si>
  <si>
    <t>Gabriella Pereira Ferreira</t>
  </si>
  <si>
    <t>152.642.857-13</t>
  </si>
  <si>
    <t>144.911-7 A</t>
  </si>
  <si>
    <t>Geovana Iris Pereira de Oliveira</t>
  </si>
  <si>
    <t>702.330.572-69</t>
  </si>
  <si>
    <t>144.889-7 A</t>
  </si>
  <si>
    <t>Gina Mara Pereira Coelho</t>
  </si>
  <si>
    <t>812.376.502-91</t>
  </si>
  <si>
    <t>144.890-0 A</t>
  </si>
  <si>
    <t>Girlaine Pantoja da Silva</t>
  </si>
  <si>
    <t>796.301.892-91</t>
  </si>
  <si>
    <t>145.031-0 A</t>
  </si>
  <si>
    <t>Gisela Cabral</t>
  </si>
  <si>
    <t>028.578.432-32</t>
  </si>
  <si>
    <t>SOCIOLOGIA - LICENCIATURA</t>
  </si>
  <si>
    <t>144.812-9 A</t>
  </si>
  <si>
    <t>Greiciane Carvalho Nascimento</t>
  </si>
  <si>
    <t>034.259.972-03</t>
  </si>
  <si>
    <t>144.882-0 A</t>
  </si>
  <si>
    <t>Haymar Nascimento Costa</t>
  </si>
  <si>
    <t>045.317.162-13</t>
  </si>
  <si>
    <t>144.913-3 A</t>
  </si>
  <si>
    <t>Heloisa Ribeiro Matos</t>
  </si>
  <si>
    <t>034.453.882-61</t>
  </si>
  <si>
    <t>144.879-0 A</t>
  </si>
  <si>
    <t>Hudson Johnson Campos Duarte</t>
  </si>
  <si>
    <t>667.948.972-53</t>
  </si>
  <si>
    <t>144.951-6 A</t>
  </si>
  <si>
    <t>Iago de Souza Rodrigues</t>
  </si>
  <si>
    <t>018.333.302-00</t>
  </si>
  <si>
    <t>144.764-5 A</t>
  </si>
  <si>
    <t>Idevan Pereira da Costa Junior</t>
  </si>
  <si>
    <t>051.318.252-70</t>
  </si>
  <si>
    <t>LOGISTICA</t>
  </si>
  <si>
    <t>144.834-0 A</t>
  </si>
  <si>
    <t>Ingrid Larai de Vasconcelos</t>
  </si>
  <si>
    <t>051.591.812-10</t>
  </si>
  <si>
    <t>144.940-0 A</t>
  </si>
  <si>
    <t>Ivaneide Vitoria Maia de Souza</t>
  </si>
  <si>
    <t>057.703.012-44</t>
  </si>
  <si>
    <t>144.952-4 A</t>
  </si>
  <si>
    <t>Izabele da Silva Araujo</t>
  </si>
  <si>
    <t>700.625.292-00</t>
  </si>
  <si>
    <t>144.771-8 A</t>
  </si>
  <si>
    <t>Jair Rebello de Souza</t>
  </si>
  <si>
    <t>315.275.902-91</t>
  </si>
  <si>
    <t>144.953-2 A</t>
  </si>
  <si>
    <t>Jamiles Souza de Franca</t>
  </si>
  <si>
    <t>438.733.402-91</t>
  </si>
  <si>
    <t>145.009-3 A</t>
  </si>
  <si>
    <t>Jamilly Ferreira da Fonseca</t>
  </si>
  <si>
    <t>024.772.722-92</t>
  </si>
  <si>
    <t>144.914-1 A</t>
  </si>
  <si>
    <t>Jamily Guedes da Silva</t>
  </si>
  <si>
    <t>057.158.672-40</t>
  </si>
  <si>
    <t>144.939-7 A</t>
  </si>
  <si>
    <t>Janaguesa Porfirio de Souza</t>
  </si>
  <si>
    <t>068.807.912-12</t>
  </si>
  <si>
    <t>144.813-7 A</t>
  </si>
  <si>
    <t>Jessica Cristiane dos Anjos Castro</t>
  </si>
  <si>
    <t>003.907.602-42</t>
  </si>
  <si>
    <t>144.915-0 A</t>
  </si>
  <si>
    <t>Jessica Mendes de Souza</t>
  </si>
  <si>
    <t>099.446.152-69</t>
  </si>
  <si>
    <t>144.865-0 A</t>
  </si>
  <si>
    <t>Jessica Vieira da Silva</t>
  </si>
  <si>
    <t>701.285.742-08</t>
  </si>
  <si>
    <t>145.014-0 A</t>
  </si>
  <si>
    <t>Joao Lucas de Oliveira Lozana</t>
  </si>
  <si>
    <t>704.410.052-09</t>
  </si>
  <si>
    <t>144.916-8 A</t>
  </si>
  <si>
    <t>Joao Marcos Lima Oliveira</t>
  </si>
  <si>
    <t>057.480.912-08</t>
  </si>
  <si>
    <t>144.907-9 A</t>
  </si>
  <si>
    <t>Jorge Brito Araujo Mariano</t>
  </si>
  <si>
    <t>078.741.392-59</t>
  </si>
  <si>
    <t>ESCOLA ESTADUAL SENADOR EVANDRO DAS NEVES CARREIRA</t>
  </si>
  <si>
    <t>144.906-0 A</t>
  </si>
  <si>
    <t>Jose Eduardo Pereira Medeiros</t>
  </si>
  <si>
    <t>702.330.592-02</t>
  </si>
  <si>
    <t>144.899-4 A</t>
  </si>
  <si>
    <t>Josielma Evangelista do Nascimento</t>
  </si>
  <si>
    <t>634.120.202-49</t>
  </si>
  <si>
    <t>144.955-9 A</t>
  </si>
  <si>
    <t>Juliana Souza Dias</t>
  </si>
  <si>
    <t>020.554.462-23</t>
  </si>
  <si>
    <t>144.956-7 A</t>
  </si>
  <si>
    <t>Karoline de Sousa Santos</t>
  </si>
  <si>
    <t>035.916.962-77</t>
  </si>
  <si>
    <t>145.048-4 A</t>
  </si>
  <si>
    <t>Kathleen Dantas Lima</t>
  </si>
  <si>
    <t>867.623.622-49</t>
  </si>
  <si>
    <t>FACULDADES METROPOLITANAS UNIDAS EDUCACIONAIS LTDA - FMU</t>
  </si>
  <si>
    <t>144.957-5 A</t>
  </si>
  <si>
    <t>Kauan Cavalcante Moraes</t>
  </si>
  <si>
    <t>704.061.852-47</t>
  </si>
  <si>
    <t>TEATRO</t>
  </si>
  <si>
    <t>145.018-2 A</t>
  </si>
  <si>
    <t>Keite da Silva Dias</t>
  </si>
  <si>
    <t>069.049.872-19</t>
  </si>
  <si>
    <t>144.923-0 A</t>
  </si>
  <si>
    <t>Kellen Ferreira Freitas Felix</t>
  </si>
  <si>
    <t>961.012.292-20</t>
  </si>
  <si>
    <t>145.023-9 A</t>
  </si>
  <si>
    <t>Kethelen Rayane Medeiros Cardoso</t>
  </si>
  <si>
    <t>064.572.452-18</t>
  </si>
  <si>
    <t>145.010-7 A</t>
  </si>
  <si>
    <t>Kezia Carvalho da Costa</t>
  </si>
  <si>
    <t>017.070.162-08</t>
  </si>
  <si>
    <t>145.037-9 A</t>
  </si>
  <si>
    <t>Larissa Costa da Silva</t>
  </si>
  <si>
    <t>032.128.752-59</t>
  </si>
  <si>
    <t>144.917-6 A</t>
  </si>
  <si>
    <t>Layze Mateus Ribeiro</t>
  </si>
  <si>
    <t>059.938.972-95</t>
  </si>
  <si>
    <t>INSTITUTO FEDERAL DE EDUCAÇÃO DO AMAZONAS - IFAM - CAMPUS MANAUS CENTRO</t>
  </si>
  <si>
    <t>145.011-5 A</t>
  </si>
  <si>
    <t>Licely Lima de Souza</t>
  </si>
  <si>
    <t>004.868.032-01</t>
  </si>
  <si>
    <t>LETRAS</t>
  </si>
  <si>
    <t>144.958-3 A</t>
  </si>
  <si>
    <t>Liniker da Silva Melo</t>
  </si>
  <si>
    <t>958.568.462-49</t>
  </si>
  <si>
    <t>144.875-7 A</t>
  </si>
  <si>
    <t>Lisania Alves Freitas</t>
  </si>
  <si>
    <t>750.912.672-04</t>
  </si>
  <si>
    <t>145.012-3 A</t>
  </si>
  <si>
    <t>Luana Dias Peixoto</t>
  </si>
  <si>
    <t>950.575.012-91</t>
  </si>
  <si>
    <t>144.908-7 A</t>
  </si>
  <si>
    <t>Luana Lopes da Silva</t>
  </si>
  <si>
    <t>006.784.622-08</t>
  </si>
  <si>
    <t>144.983-4 A</t>
  </si>
  <si>
    <t>Luciana de Sousa Martins</t>
  </si>
  <si>
    <t>039.354.712-46</t>
  </si>
  <si>
    <t>144.959-1 A</t>
  </si>
  <si>
    <t>Luciana Pereira Santos</t>
  </si>
  <si>
    <t>799.778.123-49</t>
  </si>
  <si>
    <t>144.924-9 A</t>
  </si>
  <si>
    <t>Luciane Andrade dos Santos Cardoso</t>
  </si>
  <si>
    <t>023.727.212-16</t>
  </si>
  <si>
    <t>144.864-1 A</t>
  </si>
  <si>
    <t>Lucio Neto Conceicao da Silva</t>
  </si>
  <si>
    <t>705.283.992-09</t>
  </si>
  <si>
    <t>144.960-5 A</t>
  </si>
  <si>
    <t>Maiara Azevedo Lopes</t>
  </si>
  <si>
    <t>064.096.162-28</t>
  </si>
  <si>
    <t>144.984-2 A</t>
  </si>
  <si>
    <t>Marcela Conrado Ribeiro</t>
  </si>
  <si>
    <t>942.879.532-15</t>
  </si>
  <si>
    <t>144.918-4 A</t>
  </si>
  <si>
    <t>Marcos Filipe Fernandes Aires</t>
  </si>
  <si>
    <t>705.401.402-28</t>
  </si>
  <si>
    <t>144.977-0 A</t>
  </si>
  <si>
    <t>Maresa Seixas de Oliveira</t>
  </si>
  <si>
    <t>089.737.582-33</t>
  </si>
  <si>
    <t>144.985-0 A</t>
  </si>
  <si>
    <t>Maria das Gracas Leite de Brito</t>
  </si>
  <si>
    <t>135.770.002-44</t>
  </si>
  <si>
    <t>144.961-3 A</t>
  </si>
  <si>
    <t>Maria de Jesus da Silva Dias</t>
  </si>
  <si>
    <t>925.098.272-00</t>
  </si>
  <si>
    <t>144.919-2 A</t>
  </si>
  <si>
    <t>Maria Eduarda da Silva Neves</t>
  </si>
  <si>
    <t>067.070.772-44</t>
  </si>
  <si>
    <t>ESCOLA ESTADUAL TI MARCANTONIO VILAÇA II</t>
  </si>
  <si>
    <t>145.046-8 A</t>
  </si>
  <si>
    <t>Maria Eduarda de Oliveira Moreira</t>
  </si>
  <si>
    <t>057.542.302-14</t>
  </si>
  <si>
    <t>145.047-6 A</t>
  </si>
  <si>
    <t>Maria Eduarda de Souza E Souza</t>
  </si>
  <si>
    <t>703.646.912-98</t>
  </si>
  <si>
    <t>144.962-1 A</t>
  </si>
  <si>
    <t>Maria Eduarda Gloria Neves</t>
  </si>
  <si>
    <t>071.453.882-51</t>
  </si>
  <si>
    <t>144.894-3 A</t>
  </si>
  <si>
    <t>Maria Eloiza Oliveira da Silva</t>
  </si>
  <si>
    <t>702.916.202-13</t>
  </si>
  <si>
    <t>144.757-2 A</t>
  </si>
  <si>
    <t>Maria Luiza Nascimento Lira</t>
  </si>
  <si>
    <t>007.578.132-83</t>
  </si>
  <si>
    <t>FAMETRO - UNIDADE CACHOEIRINHA</t>
  </si>
  <si>
    <t>144.920-6 A</t>
  </si>
  <si>
    <t>Maria Luiza Rocha de Freitas</t>
  </si>
  <si>
    <t>051.078.822-00</t>
  </si>
  <si>
    <t>145.029-8 A</t>
  </si>
  <si>
    <t>Maria Rosangela de Souza</t>
  </si>
  <si>
    <t>801.493.592-68</t>
  </si>
  <si>
    <t>144.921-4 A</t>
  </si>
  <si>
    <t>Mariana Pereira Silva</t>
  </si>
  <si>
    <t>704.052.272-13</t>
  </si>
  <si>
    <t>144.767-0 A</t>
  </si>
  <si>
    <t>Marili Ramos Arevalo Ferreira</t>
  </si>
  <si>
    <t>804.675.202-91</t>
  </si>
  <si>
    <t>144.963-0 A</t>
  </si>
  <si>
    <t>Marili Sabino Moura</t>
  </si>
  <si>
    <t>940.440.152-87</t>
  </si>
  <si>
    <t>144.912-5 A</t>
  </si>
  <si>
    <t>Marlene Cerdeira do Nascimento</t>
  </si>
  <si>
    <t>602.067.052-04</t>
  </si>
  <si>
    <t>144.964-8 A</t>
  </si>
  <si>
    <t>Marta Luiza Mousinho Leca</t>
  </si>
  <si>
    <t>573.231.602-78</t>
  </si>
  <si>
    <t>144.934-6 A</t>
  </si>
  <si>
    <t>Mateus Levi da Silva Duarte</t>
  </si>
  <si>
    <t>706.249.342-25</t>
  </si>
  <si>
    <t>ESCOLA ESTADUAL SENADOR MANUEL SEVERIANO NUNES</t>
  </si>
  <si>
    <t>145.021-2 A</t>
  </si>
  <si>
    <t>Matias Patricio Souza da Silva</t>
  </si>
  <si>
    <t>098.833.542-58</t>
  </si>
  <si>
    <t>ESCOLA ESTADUAL MANUEL RODRIGUES DE SOUZA</t>
  </si>
  <si>
    <t>145.064-6 A</t>
  </si>
  <si>
    <t>Mayko Rodrigues Leitao</t>
  </si>
  <si>
    <t>887.963.702-97</t>
  </si>
  <si>
    <t>144.780-7 A</t>
  </si>
  <si>
    <t>Mel Vitoria Ferreira da Silva</t>
  </si>
  <si>
    <t>038.136.922-64</t>
  </si>
  <si>
    <t>145.020-4 A</t>
  </si>
  <si>
    <t>Micael Gustavo Matos Pereira</t>
  </si>
  <si>
    <t>017.313.062-37</t>
  </si>
  <si>
    <t>144.965-6 A</t>
  </si>
  <si>
    <t>Micely Bento dos Santos</t>
  </si>
  <si>
    <t>702.395.152-00</t>
  </si>
  <si>
    <t>144.986-9 A</t>
  </si>
  <si>
    <t>Michele Silvestre de Oliveira Lobo</t>
  </si>
  <si>
    <t>992.951.482-15</t>
  </si>
  <si>
    <t>145.038-7 A</t>
  </si>
  <si>
    <t>Nanci de Souza Choque</t>
  </si>
  <si>
    <t>664.209.892-72</t>
  </si>
  <si>
    <t>144.880-3 A</t>
  </si>
  <si>
    <t>Nara Pamela Costa Souza</t>
  </si>
  <si>
    <t>005.603.772-40</t>
  </si>
  <si>
    <t>144.987-7 A</t>
  </si>
  <si>
    <t>Natacha Dias Farias</t>
  </si>
  <si>
    <t>040.763.672-27</t>
  </si>
  <si>
    <t>144.997-4 A</t>
  </si>
  <si>
    <t>Nathielly Cristiny Azevedo Correa</t>
  </si>
  <si>
    <t>703.730.712-21</t>
  </si>
  <si>
    <t>144.892-7 A</t>
  </si>
  <si>
    <t>Nayane Pinto da Silva</t>
  </si>
  <si>
    <t>701.779.212-26</t>
  </si>
  <si>
    <t>30/03/2024</t>
  </si>
  <si>
    <t>144.861-7 A</t>
  </si>
  <si>
    <t>Nayra Helen de Souza Afonso</t>
  </si>
  <si>
    <t>041.731.812-05</t>
  </si>
  <si>
    <t>145.039-5 A</t>
  </si>
  <si>
    <t>Nazare Lopes Barros</t>
  </si>
  <si>
    <t>617.045.472-53</t>
  </si>
  <si>
    <t>144.895-1 A</t>
  </si>
  <si>
    <t>Patricia de Lima Carvalho</t>
  </si>
  <si>
    <t>022.947.222-21</t>
  </si>
  <si>
    <t>FILOSOFIA</t>
  </si>
  <si>
    <t>144.966-4 A</t>
  </si>
  <si>
    <t>Paula Moraes Lira</t>
  </si>
  <si>
    <t>814.190.402-78</t>
  </si>
  <si>
    <t>144.925-7 A</t>
  </si>
  <si>
    <t>Paula Rafaela Costa do Carmo</t>
  </si>
  <si>
    <t>036.918.202-20</t>
  </si>
  <si>
    <t>144.933-8 A</t>
  </si>
  <si>
    <t>Paulo Victor da Costa Dinelli</t>
  </si>
  <si>
    <t>703.684.832-40</t>
  </si>
  <si>
    <t>144.996-6 A</t>
  </si>
  <si>
    <t>Pedro Henrique Azevedo de Araujo</t>
  </si>
  <si>
    <t>054.959.392-63</t>
  </si>
  <si>
    <t>145.033-6 A</t>
  </si>
  <si>
    <t>Pedro Jorge Izidoro dos Santos Neto</t>
  </si>
  <si>
    <t>026.948.422-16</t>
  </si>
  <si>
    <t>144.967-2 A</t>
  </si>
  <si>
    <t>Priscila Brito Almeida</t>
  </si>
  <si>
    <t>762.046.182-53</t>
  </si>
  <si>
    <t>144.968-0 A</t>
  </si>
  <si>
    <t>Rafaela Barros de Oliveira</t>
  </si>
  <si>
    <t>031.300.212-64</t>
  </si>
  <si>
    <t>145.036-0 A</t>
  </si>
  <si>
    <t>Raissa Emanuele de Oliveira Arcanjo</t>
  </si>
  <si>
    <t>085.216.172-75</t>
  </si>
  <si>
    <t>ESCOLA ESTADUAL PADRE PEDRO GISLANDY</t>
  </si>
  <si>
    <t>145.035-2 A</t>
  </si>
  <si>
    <t>Raissa Juliany Freitas de Oliveira</t>
  </si>
  <si>
    <t>034.534.472-39</t>
  </si>
  <si>
    <t>ESCOLA ESTADUAL NOSSA SENHORA APARECIDA</t>
  </si>
  <si>
    <t>144.760-2 A</t>
  </si>
  <si>
    <t>Raissa Viana Mendes</t>
  </si>
  <si>
    <t>005.873.722-73</t>
  </si>
  <si>
    <t>144.896-0 A</t>
  </si>
  <si>
    <t>Raquel da Costa Frasao</t>
  </si>
  <si>
    <t>044.125.792-55</t>
  </si>
  <si>
    <t>Letras - Língua e Literatura Japonesa</t>
  </si>
  <si>
    <t>144.897-8 A</t>
  </si>
  <si>
    <t>Rayane da Costa de Menezes</t>
  </si>
  <si>
    <t>544.927.852-72</t>
  </si>
  <si>
    <t>144.988-5 A</t>
  </si>
  <si>
    <t>Rayane Priscila Lucas de Souza</t>
  </si>
  <si>
    <t>013.128.652-88</t>
  </si>
  <si>
    <t>144.758-0 A</t>
  </si>
  <si>
    <t>Rayane Santos de Souza</t>
  </si>
  <si>
    <t>005.552.892-90</t>
  </si>
  <si>
    <t>FACULDADE BOAS NOVAS DE CIÊNCIAS E TECNOLOGIAS, SOCIAIS E BIOTECNOLOGICAS</t>
  </si>
  <si>
    <t>145.040-9 A</t>
  </si>
  <si>
    <t>Raylane Nascimento Reis</t>
  </si>
  <si>
    <t>018.504.162-06</t>
  </si>
  <si>
    <t>144.835-8 A</t>
  </si>
  <si>
    <t>Raylanne Gomes Ribeiro</t>
  </si>
  <si>
    <t>704.631.922-73</t>
  </si>
  <si>
    <t>144.898-6 A</t>
  </si>
  <si>
    <t>Rebeca Beatriz Lobato de Sousa</t>
  </si>
  <si>
    <t>040.191.282-51</t>
  </si>
  <si>
    <t>144.881-1 A</t>
  </si>
  <si>
    <t>Rociene Leal Pena</t>
  </si>
  <si>
    <t>014.559.452-18</t>
  </si>
  <si>
    <t>UNIVERSIDADE ANHANGUERA - UNIDERP</t>
  </si>
  <si>
    <t>144.900-1 A</t>
  </si>
  <si>
    <t>Ronaldo Bentes Alencar Filho</t>
  </si>
  <si>
    <t>703.317.452-75</t>
  </si>
  <si>
    <t>História</t>
  </si>
  <si>
    <t>144.979-6 A</t>
  </si>
  <si>
    <t>Ronis Soares Rodrigues</t>
  </si>
  <si>
    <t>000.214.032-28</t>
  </si>
  <si>
    <t>144.775-0 A</t>
  </si>
  <si>
    <t>Rosiana Martins da Silva de Souza</t>
  </si>
  <si>
    <t>000.432.002-65</t>
  </si>
  <si>
    <t>144.901-0 A</t>
  </si>
  <si>
    <t>Sabrina Driandria Aragao Silva</t>
  </si>
  <si>
    <t>037.736.422-37</t>
  </si>
  <si>
    <t>144.954-0 A</t>
  </si>
  <si>
    <t>Samantha Sanviane Tigresa Sena da S</t>
  </si>
  <si>
    <t>002.969.562-79</t>
  </si>
  <si>
    <t>144.989-3 A</t>
  </si>
  <si>
    <t>Samia Rabelo da Silva</t>
  </si>
  <si>
    <t>668.476.562-04</t>
  </si>
  <si>
    <t>144.998-2 A</t>
  </si>
  <si>
    <t>Sandro Lima Branco</t>
  </si>
  <si>
    <t>741.312.732-68</t>
  </si>
  <si>
    <t>144.999-0 A</t>
  </si>
  <si>
    <t>Selma Pereira Saraiva</t>
  </si>
  <si>
    <t>493.237.412-72</t>
  </si>
  <si>
    <t>145.028-0 A</t>
  </si>
  <si>
    <t>Simone Fernandes de Souza</t>
  </si>
  <si>
    <t>008.843.412-59</t>
  </si>
  <si>
    <t>Sofia Ferreira Batista</t>
  </si>
  <si>
    <t>145.000-0 A</t>
  </si>
  <si>
    <t>Sonia Guimaraes da Silva</t>
  </si>
  <si>
    <t>720.870.992-00</t>
  </si>
  <si>
    <t>144.857-9 A</t>
  </si>
  <si>
    <t>Sthefany Kethelen Marinho da Silva</t>
  </si>
  <si>
    <t>051.812.632-32</t>
  </si>
  <si>
    <t>144.902-8 A</t>
  </si>
  <si>
    <t>Sulamita Maria de Oliveira</t>
  </si>
  <si>
    <t>227.930.972-68</t>
  </si>
  <si>
    <t>145.001-8 A</t>
  </si>
  <si>
    <t>Suzane da Silva Cunha</t>
  </si>
  <si>
    <t>027.985.962-70</t>
  </si>
  <si>
    <t>144.859-5 A</t>
  </si>
  <si>
    <t>Talia dos Santos Azevedo</t>
  </si>
  <si>
    <t>705.207.972-05</t>
  </si>
  <si>
    <t>ESCOLA ESTADUAL BENJAMIN MAGALHÃES BRANDÃO</t>
  </si>
  <si>
    <t>145.002-6 A</t>
  </si>
  <si>
    <t>Thais Costa Gadelha</t>
  </si>
  <si>
    <t>017.826.822-44</t>
  </si>
  <si>
    <t>145.013-1 A</t>
  </si>
  <si>
    <t>Thaizes Moniely dos Santos Leite</t>
  </si>
  <si>
    <t>831.901.122-15</t>
  </si>
  <si>
    <t>145.003-4 A</t>
  </si>
  <si>
    <t>Thaline Chaves Lemos</t>
  </si>
  <si>
    <t>005.277.572-09</t>
  </si>
  <si>
    <t>144.936-2 A</t>
  </si>
  <si>
    <t>Thaline da Costa Veiga</t>
  </si>
  <si>
    <t>051.767.442-44</t>
  </si>
  <si>
    <t>144.904-4 A</t>
  </si>
  <si>
    <t>Vanda Rocha Silva</t>
  </si>
  <si>
    <t>910.248.702-00</t>
  </si>
  <si>
    <t>144.874-9 A</t>
  </si>
  <si>
    <t>Vania Rocha Marinho</t>
  </si>
  <si>
    <t>926.438.172-49</t>
  </si>
  <si>
    <t>144.935-4 A</t>
  </si>
  <si>
    <t>Veronica Rodrigues Lima</t>
  </si>
  <si>
    <t>058.717.152-90</t>
  </si>
  <si>
    <t>ESCOLA ESTADUAL CECILIA CARNEIRO</t>
  </si>
  <si>
    <t>145.004-2 A</t>
  </si>
  <si>
    <t>Victor Eduardo Santos Arcos</t>
  </si>
  <si>
    <t>029.464.292-70</t>
  </si>
  <si>
    <t>144.873-0 A</t>
  </si>
  <si>
    <t>Vinicius Pereira Ferreira</t>
  </si>
  <si>
    <t>053.909.282-70</t>
  </si>
  <si>
    <t>144.990-7 A</t>
  </si>
  <si>
    <t>Virlene Cardeles Pereira Calixto</t>
  </si>
  <si>
    <t>553.978.672-68</t>
  </si>
  <si>
    <t>144.905-2 A</t>
  </si>
  <si>
    <t>Vitor Emannuel Melo de Carvalho</t>
  </si>
  <si>
    <t>008.103.562-44</t>
  </si>
  <si>
    <t>144.937-0 A</t>
  </si>
  <si>
    <t>Vitoria Shinako Branco eto</t>
  </si>
  <si>
    <t>035.096.912-45</t>
  </si>
  <si>
    <t>144.938-9 A</t>
  </si>
  <si>
    <t>Walesca Tarciana Reboucas Batista</t>
  </si>
  <si>
    <t>065.202.452-16</t>
  </si>
  <si>
    <t>144.994-0 A</t>
  </si>
  <si>
    <t>Yasmim da Silva Costa</t>
  </si>
  <si>
    <t>020.255.272-17</t>
  </si>
  <si>
    <t>144.991-5 A</t>
  </si>
  <si>
    <t>Zuleide Nascimento Pedrosa</t>
  </si>
  <si>
    <t>562.860.742-87</t>
  </si>
  <si>
    <t>Estagiario Nivel Superior</t>
  </si>
  <si>
    <t>145.144-8 A</t>
  </si>
  <si>
    <t>559.114.122-68</t>
  </si>
  <si>
    <t>CENTRO UNIVERSITÁRIO FAMETRO - FAMETRO ZONA SUL</t>
  </si>
  <si>
    <t>145.537-0 A</t>
  </si>
  <si>
    <t>Adelina de Castro Nogueira</t>
  </si>
  <si>
    <t>031.149.722-50</t>
  </si>
  <si>
    <t>145.510-9 A</t>
  </si>
  <si>
    <t>Adriana Mota Linhares do Nascimento</t>
  </si>
  <si>
    <t>022.209.862-76</t>
  </si>
  <si>
    <t>205.825.000.000.000</t>
  </si>
  <si>
    <t>ESTAGIARIOS SEMHAF</t>
  </si>
  <si>
    <t>145.410-2 A</t>
  </si>
  <si>
    <t>Adriane Caroline de Oliveira Nascim</t>
  </si>
  <si>
    <t>029.832.712-00</t>
  </si>
  <si>
    <t>145.538-9 A</t>
  </si>
  <si>
    <t>Adriane de Souza Aquino</t>
  </si>
  <si>
    <t>031.928.082-92</t>
  </si>
  <si>
    <t>145.116-2 A</t>
  </si>
  <si>
    <t>Adrielly Victoria Silva de Araujo</t>
  </si>
  <si>
    <t>019.133.972-54</t>
  </si>
  <si>
    <t>FUNDACAO UNIVERSIDADE DO AMAZONAS</t>
  </si>
  <si>
    <t>145.208-8 A</t>
  </si>
  <si>
    <t>Aila Gaspar Mocambito</t>
  </si>
  <si>
    <t>046.507.982-21</t>
  </si>
  <si>
    <t>145.073-5 A</t>
  </si>
  <si>
    <t>Akyll Musso Oliveira da Silva</t>
  </si>
  <si>
    <t>029.121.352-90</t>
  </si>
  <si>
    <t>145.125-1 A</t>
  </si>
  <si>
    <t>Albertina Castilho Guedes de Alenca</t>
  </si>
  <si>
    <t>354.199.382-00</t>
  </si>
  <si>
    <t>UNIVERSIDADE ESTÁCIO DE SÁ - ESTACIO EAD - CHAPADA</t>
  </si>
  <si>
    <t>145.128-6 A</t>
  </si>
  <si>
    <t>Aldevina Soares da Silva</t>
  </si>
  <si>
    <t>714.172.732-91</t>
  </si>
  <si>
    <t>145.147-2 A</t>
  </si>
  <si>
    <t>Alex Martins Almeida</t>
  </si>
  <si>
    <t>033.116.072-28</t>
  </si>
  <si>
    <t>113.945-2 F</t>
  </si>
  <si>
    <t>Alexandre Magno Nunes de Souza</t>
  </si>
  <si>
    <t>446.093.962-20</t>
  </si>
  <si>
    <t>145.441-2 A</t>
  </si>
  <si>
    <t>Alice Parente de Sousa</t>
  </si>
  <si>
    <t>013.900.762-88</t>
  </si>
  <si>
    <t>145.148-0 A</t>
  </si>
  <si>
    <t>Aline Azevedo Vieira</t>
  </si>
  <si>
    <t>703.484.512-37</t>
  </si>
  <si>
    <t>CENESUP - CENTRO NACIONAL DE ENSINO SUPERIOR LTDA - CENTRO</t>
  </si>
  <si>
    <t>145.082-4 A</t>
  </si>
  <si>
    <t>Amanda Araujo Barroso</t>
  </si>
  <si>
    <t>018.446.532-00</t>
  </si>
  <si>
    <t>145.145-6 A</t>
  </si>
  <si>
    <t>Amanda de Jesus da Silva Cardoso</t>
  </si>
  <si>
    <t>028.300.952-78</t>
  </si>
  <si>
    <t>145.253-3 A</t>
  </si>
  <si>
    <t>Ana Beatriz Dias do Nascimento</t>
  </si>
  <si>
    <t>033.091.442-16</t>
  </si>
  <si>
    <t>145.532-0 A</t>
  </si>
  <si>
    <t>Ana Carolina de Lima Souza</t>
  </si>
  <si>
    <t>700.900.512-54</t>
  </si>
  <si>
    <t>145.494-3 A</t>
  </si>
  <si>
    <t>Ana Carolina dos Santos Rodriguez J</t>
  </si>
  <si>
    <t>006.597.232-55</t>
  </si>
  <si>
    <t>145.130-8 A</t>
  </si>
  <si>
    <t>Ana Clara Duarte dos Santos Silva</t>
  </si>
  <si>
    <t>041.951.232-24</t>
  </si>
  <si>
    <t>145.100-6 A</t>
  </si>
  <si>
    <t>Ana Cristina dos Santos da Silva</t>
  </si>
  <si>
    <t>620.784.292-87</t>
  </si>
  <si>
    <t>145.092-1 A</t>
  </si>
  <si>
    <t>Ana Gabriela Martins de Souza</t>
  </si>
  <si>
    <t>019.486.912-13</t>
  </si>
  <si>
    <t>145.448-0 A</t>
  </si>
  <si>
    <t>Ana Karla Nogueira Duarte</t>
  </si>
  <si>
    <t>934.322.832-53</t>
  </si>
  <si>
    <t>145.099-9 A</t>
  </si>
  <si>
    <t>Ana Luiza Bento Gomes</t>
  </si>
  <si>
    <t>012.011.542-51</t>
  </si>
  <si>
    <t>145.422-6 A</t>
  </si>
  <si>
    <t>Ana Paula Ferro Chaves</t>
  </si>
  <si>
    <t>006.575.462-08</t>
  </si>
  <si>
    <t>145.464-1 A</t>
  </si>
  <si>
    <t>524.674.652-68</t>
  </si>
  <si>
    <t>145.421-8 A</t>
  </si>
  <si>
    <t>Anamilce Gomes dos Santos</t>
  </si>
  <si>
    <t>922.010.832-15</t>
  </si>
  <si>
    <t>145.414-5 A</t>
  </si>
  <si>
    <t>Andressa da Silva Simplicio</t>
  </si>
  <si>
    <t>027.526.902-74</t>
  </si>
  <si>
    <t>145.534-6 A</t>
  </si>
  <si>
    <t>Andreza Nascimento Piedade</t>
  </si>
  <si>
    <t>000.707.372-07</t>
  </si>
  <si>
    <t>145.446-3 A</t>
  </si>
  <si>
    <t>Antonia Joicynara Silva Michiles</t>
  </si>
  <si>
    <t>002.212.382-20</t>
  </si>
  <si>
    <t>145.455-2 A</t>
  </si>
  <si>
    <t>Antonia Sebastiana Ribeiro de Souza</t>
  </si>
  <si>
    <t>864.627.172-20</t>
  </si>
  <si>
    <t>EDUCAÇÃO FÍSICA - BACHARELADO</t>
  </si>
  <si>
    <t>145.431-5 A</t>
  </si>
  <si>
    <t>Antonio Robert Madeiro Marques</t>
  </si>
  <si>
    <t>702.497.312-90</t>
  </si>
  <si>
    <t>145.449-8 A</t>
  </si>
  <si>
    <t>Anunciada Barbosa dos Santos</t>
  </si>
  <si>
    <t>011.463.732-60</t>
  </si>
  <si>
    <t>145.151-0 A</t>
  </si>
  <si>
    <t>Barbara dos Anjos Maciel</t>
  </si>
  <si>
    <t>058.879.582-86</t>
  </si>
  <si>
    <t>145.459-5 A</t>
  </si>
  <si>
    <t>Barbara Pamela Gomez Barboza</t>
  </si>
  <si>
    <t>066.362.272-73</t>
  </si>
  <si>
    <t>145.418-8 A</t>
  </si>
  <si>
    <t>Baruck Jarib Sanchez Bernuy</t>
  </si>
  <si>
    <t>705.081.892-50</t>
  </si>
  <si>
    <t>145.090-5 A</t>
  </si>
  <si>
    <t>Beatriz Alves dos Santos Guedes</t>
  </si>
  <si>
    <t>021.014.882-99</t>
  </si>
  <si>
    <t>145.420-0 A</t>
  </si>
  <si>
    <t>Beatriz Izidoro Gomes da Silva</t>
  </si>
  <si>
    <t>036.914.802-92</t>
  </si>
  <si>
    <t>145.117-0 A</t>
  </si>
  <si>
    <t>Brenda Aparecida Fonseca</t>
  </si>
  <si>
    <t>058.205.512-14</t>
  </si>
  <si>
    <t>145.442-0 A</t>
  </si>
  <si>
    <t>Bruna Gabriele da Silva Vieira</t>
  </si>
  <si>
    <t>040.789.222-28</t>
  </si>
  <si>
    <t>CENESUP - CENTRO NACIONAL DE ENSINO SUPERIOR LTDA - CIDADE NOVA</t>
  </si>
  <si>
    <t>145.146-4 A</t>
  </si>
  <si>
    <t>Bruna Karoliny dos Santos Florencio</t>
  </si>
  <si>
    <t>995.436.562-15</t>
  </si>
  <si>
    <t>145.547-8 A</t>
  </si>
  <si>
    <t>Bruno Pimentel de Souza</t>
  </si>
  <si>
    <t>702.219.252-95</t>
  </si>
  <si>
    <t>FUNDACAO UNIVERSIDADE DO AMAZONAS - UFAM</t>
  </si>
  <si>
    <t>145.407-2 A</t>
  </si>
  <si>
    <t>Caio Lucas Bentes Soares</t>
  </si>
  <si>
    <t>704.080.142-61</t>
  </si>
  <si>
    <t>145.156-1 A</t>
  </si>
  <si>
    <t>Carliane de Assis Vieira</t>
  </si>
  <si>
    <t>015.057.922-58</t>
  </si>
  <si>
    <t>145.511-7 A</t>
  </si>
  <si>
    <t>Carlos Antonio Rafael Rodrigues Cha</t>
  </si>
  <si>
    <t>736.229.232-53</t>
  </si>
  <si>
    <t>145.269-0 A</t>
  </si>
  <si>
    <t>Caroline Davila da Silva Amorim</t>
  </si>
  <si>
    <t>702.804.412-23</t>
  </si>
  <si>
    <t>145.489-7 A</t>
  </si>
  <si>
    <t>Cassia Penha Ramires</t>
  </si>
  <si>
    <t>022.131.862-35</t>
  </si>
  <si>
    <t>145.468-4 A</t>
  </si>
  <si>
    <t>Cassio Carvalho Campos</t>
  </si>
  <si>
    <t>054.013.782-03</t>
  </si>
  <si>
    <t>145.114-6 A</t>
  </si>
  <si>
    <t>Cibelly de Sousa Lima</t>
  </si>
  <si>
    <t>705.439.162-43</t>
  </si>
  <si>
    <t>145.413-7 A</t>
  </si>
  <si>
    <t>Daliane Cristina Santos Pedroso</t>
  </si>
  <si>
    <t>927.698.962-53</t>
  </si>
  <si>
    <t>145.460-9 A</t>
  </si>
  <si>
    <t>Daniele do Monte Escudero</t>
  </si>
  <si>
    <t>920.097.782-00</t>
  </si>
  <si>
    <t>145.126-0 A</t>
  </si>
  <si>
    <t>Daniele Silva Oliveira</t>
  </si>
  <si>
    <t>905.530.392-53</t>
  </si>
  <si>
    <t>145.143-0 A</t>
  </si>
  <si>
    <t>Danielle de Souza Martins</t>
  </si>
  <si>
    <t>018.342.182-50</t>
  </si>
  <si>
    <t>145.202-9 A</t>
  </si>
  <si>
    <t>Dayane Guerreiro Barbosa</t>
  </si>
  <si>
    <t>907.592.222-15</t>
  </si>
  <si>
    <t>145.162-6 A</t>
  </si>
  <si>
    <t>Deborah Darllen Pereira Santos</t>
  </si>
  <si>
    <t>930.416.162-20</t>
  </si>
  <si>
    <t>145.499-4 A</t>
  </si>
  <si>
    <t>Deisa Kelly Gomes Maia</t>
  </si>
  <si>
    <t>041.556.652-55</t>
  </si>
  <si>
    <t>145.081-6 A</t>
  </si>
  <si>
    <t>Denilson Vilaca da Silva</t>
  </si>
  <si>
    <t>030.330.892-32</t>
  </si>
  <si>
    <t>145.390-4 A</t>
  </si>
  <si>
    <t>Denize da Silva Aboim</t>
  </si>
  <si>
    <t>038.463.882-11</t>
  </si>
  <si>
    <t>145.142-1 A</t>
  </si>
  <si>
    <t>Deyse Andrade de Souza</t>
  </si>
  <si>
    <t>688.660.972-68</t>
  </si>
  <si>
    <t>145.500-1 A</t>
  </si>
  <si>
    <t>Ediane Fernandes Frithz</t>
  </si>
  <si>
    <t>007.160.322-01</t>
  </si>
  <si>
    <t>145.135-9 A</t>
  </si>
  <si>
    <t>Edleuza Ferreira de Lira</t>
  </si>
  <si>
    <t>810.522.942-00</t>
  </si>
  <si>
    <t>145.433-1 A</t>
  </si>
  <si>
    <t>Eduarda Lohany Martins Tavares</t>
  </si>
  <si>
    <t>702.901.922-93</t>
  </si>
  <si>
    <t>145.136-7 A</t>
  </si>
  <si>
    <t>Eduardo Almeida de Paula</t>
  </si>
  <si>
    <t>041.920.532-25</t>
  </si>
  <si>
    <t>145.419-6 A</t>
  </si>
  <si>
    <t>Eduardo Machado de Souza</t>
  </si>
  <si>
    <t>016.489.382-21</t>
  </si>
  <si>
    <t>145.131-6 A</t>
  </si>
  <si>
    <t>Edvania Costa dos Santos</t>
  </si>
  <si>
    <t>811.814.182-91</t>
  </si>
  <si>
    <t>145.523-0 A</t>
  </si>
  <si>
    <t>Elainny dos Santos Cordeiro</t>
  </si>
  <si>
    <t>706.152.532-02</t>
  </si>
  <si>
    <t>145.163-4 A</t>
  </si>
  <si>
    <t>Elane da Costa Souza</t>
  </si>
  <si>
    <t>768.687.612-87</t>
  </si>
  <si>
    <t>145.206-1 A</t>
  </si>
  <si>
    <t>Eliangela Luiza Souza E Silva</t>
  </si>
  <si>
    <t>529.131.552-00</t>
  </si>
  <si>
    <t>145.456-0 A</t>
  </si>
  <si>
    <t>Elijane Tavares Goncalves</t>
  </si>
  <si>
    <t>037.755.092-24</t>
  </si>
  <si>
    <t>145.454-4 A</t>
  </si>
  <si>
    <t>Emelyn Silvestre Onety</t>
  </si>
  <si>
    <t>704.113.462-88</t>
  </si>
  <si>
    <t>145.210-0 A</t>
  </si>
  <si>
    <t>Emilly Maciel Silva</t>
  </si>
  <si>
    <t>893.104.542-53</t>
  </si>
  <si>
    <t>145.412-9 A</t>
  </si>
  <si>
    <t>Emilly Vitoria de Souza Araujo</t>
  </si>
  <si>
    <t>702.906.272-81</t>
  </si>
  <si>
    <t>145.165-0 A</t>
  </si>
  <si>
    <t>Emina Fonseca da Silva</t>
  </si>
  <si>
    <t>061.044.582-03</t>
  </si>
  <si>
    <t>145.502-8 A</t>
  </si>
  <si>
    <t>001.266.392-13</t>
  </si>
  <si>
    <t>145.540-0 A</t>
  </si>
  <si>
    <t>Erika Barroso Cardoso</t>
  </si>
  <si>
    <t>066.402.102-66</t>
  </si>
  <si>
    <t>145.452-8 A</t>
  </si>
  <si>
    <t>Erika Evelyne de Souza Alves</t>
  </si>
  <si>
    <t>076.171.202-06</t>
  </si>
  <si>
    <t>145.453-6 A</t>
  </si>
  <si>
    <t>Erika Goncalves da Silva</t>
  </si>
  <si>
    <t>010.353.242-02</t>
  </si>
  <si>
    <t>EAD - TECNOLOGIA EM GESTAO PUBLICA</t>
  </si>
  <si>
    <t>Anhanguera Educacional Participações S/A</t>
  </si>
  <si>
    <t>145.173-1 A</t>
  </si>
  <si>
    <t>Erlane Nathaly Souza da Silva</t>
  </si>
  <si>
    <t>060.477.442-73</t>
  </si>
  <si>
    <t>145.386-6 A</t>
  </si>
  <si>
    <t>Esteline Silva de Souza</t>
  </si>
  <si>
    <t>039.210.092-43</t>
  </si>
  <si>
    <t>145.129-4 A</t>
  </si>
  <si>
    <t>Ester Gurjao Barroso</t>
  </si>
  <si>
    <t>010.408.742-07</t>
  </si>
  <si>
    <t>145.209-6 A</t>
  </si>
  <si>
    <t>Estevan Leandro Sousa Tavares</t>
  </si>
  <si>
    <t>056.245.522-11</t>
  </si>
  <si>
    <t>ARTES VISUAIS</t>
  </si>
  <si>
    <t>145.132-4 A</t>
  </si>
  <si>
    <t>Evelin Naianne Monteiro</t>
  </si>
  <si>
    <t>922.252.172-20</t>
  </si>
  <si>
    <t>145.110-3 A</t>
  </si>
  <si>
    <t>Fabiola Mendes de Carvalho</t>
  </si>
  <si>
    <t>531.096.352-91</t>
  </si>
  <si>
    <t>145.546-0 A</t>
  </si>
  <si>
    <t>Fabiola Montenegro Mota</t>
  </si>
  <si>
    <t>007.740.982-52</t>
  </si>
  <si>
    <t>FACULDADE PITAGORAS DE LONDRINA</t>
  </si>
  <si>
    <t>145.112-0 A</t>
  </si>
  <si>
    <t>Fabricia de Aguiar Falcao</t>
  </si>
  <si>
    <t>705.674.682-91</t>
  </si>
  <si>
    <t>145.440-4 A</t>
  </si>
  <si>
    <t>Felipe Ferreira Lima</t>
  </si>
  <si>
    <t>704.507.672-05</t>
  </si>
  <si>
    <t>145.137-5 A</t>
  </si>
  <si>
    <t>Feliph Kevin Goncalves Mota</t>
  </si>
  <si>
    <t>033.205.852-23</t>
  </si>
  <si>
    <t>145.490-0 A</t>
  </si>
  <si>
    <t>Fernanda Moreira Macedo</t>
  </si>
  <si>
    <t>014.028.002-23</t>
  </si>
  <si>
    <t>145.458-7 A</t>
  </si>
  <si>
    <t>Fernando Cavalcante Martins da Silv</t>
  </si>
  <si>
    <t>014.826.772-61</t>
  </si>
  <si>
    <t>145.122-7 A</t>
  </si>
  <si>
    <t>Flaviana Dias Alvares</t>
  </si>
  <si>
    <t>000.768.412-60</t>
  </si>
  <si>
    <t>145.504-4 A</t>
  </si>
  <si>
    <t>Francileno Marques de Andrade</t>
  </si>
  <si>
    <t>531.189.282-04</t>
  </si>
  <si>
    <t>145.434-0 A</t>
  </si>
  <si>
    <t>Gabriel Santos Costa</t>
  </si>
  <si>
    <t>042.642.512-06</t>
  </si>
  <si>
    <t>145.432-3 A</t>
  </si>
  <si>
    <t>Gabriel Vasconcelos da Silva</t>
  </si>
  <si>
    <t>705.444.862-69</t>
  </si>
  <si>
    <t>EAD - GESTAO DE TECNOLOGIA DA INFORMACAO</t>
  </si>
  <si>
    <t>145.447-1 A</t>
  </si>
  <si>
    <t>Gabriela dos Santos Castro</t>
  </si>
  <si>
    <t>058.369.202-81</t>
  </si>
  <si>
    <t>145.427-7 A</t>
  </si>
  <si>
    <t>Gilmario Silva da Rocha</t>
  </si>
  <si>
    <t>705.861.902-60</t>
  </si>
  <si>
    <t>EAD - TECNOLOGIA EM LOGISTICA</t>
  </si>
  <si>
    <t>145.076-0 A</t>
  </si>
  <si>
    <t>Graziela Garcia Lisboa</t>
  </si>
  <si>
    <t>705.557.062-06</t>
  </si>
  <si>
    <t>145.423-4 A</t>
  </si>
  <si>
    <t>Helio Christian Lopes Alves</t>
  </si>
  <si>
    <t>069.026.592-14</t>
  </si>
  <si>
    <t>145.437-4 A</t>
  </si>
  <si>
    <t>Herika Catarina Almeida dos Santos</t>
  </si>
  <si>
    <t>053.860.242-21</t>
  </si>
  <si>
    <t>Hidelbrando Rodrigues da Silva</t>
  </si>
  <si>
    <t>145.088-3 A</t>
  </si>
  <si>
    <t>Igleson Batanha Medeiros</t>
  </si>
  <si>
    <t>047.972.342-70</t>
  </si>
  <si>
    <t>145.096-4 A</t>
  </si>
  <si>
    <t>Igor da Silva Passos Lima Albano de</t>
  </si>
  <si>
    <t>055.609.872-20</t>
  </si>
  <si>
    <t>145.115-4 A</t>
  </si>
  <si>
    <t>Ingred Michelle Damasceno de Olivei</t>
  </si>
  <si>
    <t>753.544.112-20</t>
  </si>
  <si>
    <t>145.435-8 A</t>
  </si>
  <si>
    <t>Ingrid Olvieira da Silva</t>
  </si>
  <si>
    <t>023.594.922-17</t>
  </si>
  <si>
    <t>145.539-7 A</t>
  </si>
  <si>
    <t>Ironelda Souza dos Santos</t>
  </si>
  <si>
    <t>436.347.532-34</t>
  </si>
  <si>
    <t>145.426-9 A</t>
  </si>
  <si>
    <t>Ivan Edson Lopes Brandao</t>
  </si>
  <si>
    <t>705.111.692-48</t>
  </si>
  <si>
    <t>145.272-0 A</t>
  </si>
  <si>
    <t>Izabel Cristina Binda Dutra</t>
  </si>
  <si>
    <t>041.256.932-93</t>
  </si>
  <si>
    <t>145.457-9 A</t>
  </si>
  <si>
    <t>Izabelle Caroline Fernandes da Silv</t>
  </si>
  <si>
    <t>705.646.932-94</t>
  </si>
  <si>
    <t>145.526-5 A</t>
  </si>
  <si>
    <t>Jacqueline Sousa Soares</t>
  </si>
  <si>
    <t>815.974.522-20</t>
  </si>
  <si>
    <t>145.461-7 A</t>
  </si>
  <si>
    <t>Jeane Braga Soares</t>
  </si>
  <si>
    <t>044.628.002-06</t>
  </si>
  <si>
    <t>145.250-9 A</t>
  </si>
  <si>
    <t>Jesse do Carmo Pedroza Junior</t>
  </si>
  <si>
    <t>063.916.822-16</t>
  </si>
  <si>
    <t>ESCOLA ESTADUAL FREI MARIO MONACELLI</t>
  </si>
  <si>
    <t>145.505-2 A</t>
  </si>
  <si>
    <t>Jessica Fernandes de Menezes</t>
  </si>
  <si>
    <t>020.370.532-74</t>
  </si>
  <si>
    <t>145.404-8 A</t>
  </si>
  <si>
    <t>Jian Alves de Sousa</t>
  </si>
  <si>
    <t>020.809.142-43</t>
  </si>
  <si>
    <t>145.149-9 A</t>
  </si>
  <si>
    <t>Joao Paulo Xavier Lima</t>
  </si>
  <si>
    <t>783.942.792-87</t>
  </si>
  <si>
    <t>145.087-5 A</t>
  </si>
  <si>
    <t>Joao Victor Moreira Lemos</t>
  </si>
  <si>
    <t>703.124.262-24</t>
  </si>
  <si>
    <t>145.111-1 A</t>
  </si>
  <si>
    <t>Joao Vitor Costa Cordeiro</t>
  </si>
  <si>
    <t>070.549.772-03</t>
  </si>
  <si>
    <t>145.248-7 A</t>
  </si>
  <si>
    <t>Joelma de Sousa Brito</t>
  </si>
  <si>
    <t>513.668.192-68</t>
  </si>
  <si>
    <t>145.429-3 A</t>
  </si>
  <si>
    <t>Jordana Marjorye Borges de Freitas</t>
  </si>
  <si>
    <t>004.765.732-46</t>
  </si>
  <si>
    <t>145.108-1 A</t>
  </si>
  <si>
    <t>Jordanna Farias Pacheco</t>
  </si>
  <si>
    <t>703.670.702-00</t>
  </si>
  <si>
    <t>145.493-5 A</t>
  </si>
  <si>
    <t>Josafa Balieiro do Nascimento</t>
  </si>
  <si>
    <t>026.505.742-67</t>
  </si>
  <si>
    <t>145.389-0 A</t>
  </si>
  <si>
    <t>Jose Rodhrigo Alves de Sena Lima</t>
  </si>
  <si>
    <t>028.682.592-94</t>
  </si>
  <si>
    <t>145.443-9 A</t>
  </si>
  <si>
    <t>Joseara Vieira dos Santos</t>
  </si>
  <si>
    <t>855.602.192-15</t>
  </si>
  <si>
    <t>145.474-9 A</t>
  </si>
  <si>
    <t>Josue Silva dos Santos</t>
  </si>
  <si>
    <t>030.101.452-33</t>
  </si>
  <si>
    <t>145.254-1 A</t>
  </si>
  <si>
    <t>Joyce Castilho Costa</t>
  </si>
  <si>
    <t>700.660.932-10</t>
  </si>
  <si>
    <t>145.251-7 A</t>
  </si>
  <si>
    <t>Jucilene Cavalcante Marinho</t>
  </si>
  <si>
    <t>406.912.842-53</t>
  </si>
  <si>
    <t>145.524-9 A</t>
  </si>
  <si>
    <t>Julia Collier dos Santos</t>
  </si>
  <si>
    <t>003.201.872-09</t>
  </si>
  <si>
    <t>145.387-4 A</t>
  </si>
  <si>
    <t>Julia da Cunha Montano</t>
  </si>
  <si>
    <t>537.448.882-15</t>
  </si>
  <si>
    <t>145.154-5 A</t>
  </si>
  <si>
    <t>Juliana Lins Porto</t>
  </si>
  <si>
    <t>019.355.602-20</t>
  </si>
  <si>
    <t>145.428-5 A</t>
  </si>
  <si>
    <t>Julielson Barroso Silvestre</t>
  </si>
  <si>
    <t>955.629.402-30</t>
  </si>
  <si>
    <t>145.172-3 A</t>
  </si>
  <si>
    <t>Kalyne Oliveira Leite</t>
  </si>
  <si>
    <t>028.833.652-61</t>
  </si>
  <si>
    <t>145.528-1 A</t>
  </si>
  <si>
    <t>Karina Gabriela Borges Martins</t>
  </si>
  <si>
    <t>000.724.972-11</t>
  </si>
  <si>
    <t>145.118-9 A</t>
  </si>
  <si>
    <t>Karine Domythila da Silva Xavier</t>
  </si>
  <si>
    <t>051.290.112-01</t>
  </si>
  <si>
    <t>145.436-6 A</t>
  </si>
  <si>
    <t>Kaylane Vitoria Noronha Magalhaes</t>
  </si>
  <si>
    <t>078.445.752-20</t>
  </si>
  <si>
    <t>145.101-4 A</t>
  </si>
  <si>
    <t>Keicy ane da Silva Pimentel</t>
  </si>
  <si>
    <t>702.873.492-76</t>
  </si>
  <si>
    <t>145.541-9 A</t>
  </si>
  <si>
    <t>Kelen Santana Cruz</t>
  </si>
  <si>
    <t>575.004.442-49</t>
  </si>
  <si>
    <t>145.439-0 A</t>
  </si>
  <si>
    <t>Kemylly dos Santos Sakamoto</t>
  </si>
  <si>
    <t>035.688.372-85</t>
  </si>
  <si>
    <t>145.525-7 A</t>
  </si>
  <si>
    <t>Kissia Mendes da Silva</t>
  </si>
  <si>
    <t>613.517.762-15</t>
  </si>
  <si>
    <t>145.075-1 A</t>
  </si>
  <si>
    <t>Larah Sophia Carneiro Ferreira</t>
  </si>
  <si>
    <t>062.047.212-08</t>
  </si>
  <si>
    <t>145.520-6 A</t>
  </si>
  <si>
    <t>Larissa de Sousa Rodrigues</t>
  </si>
  <si>
    <t>046.879.552-90</t>
  </si>
  <si>
    <t>145.518-4 A</t>
  </si>
  <si>
    <t>Laura Marcia Queiroz da Silva</t>
  </si>
  <si>
    <t>033.021.362-85</t>
  </si>
  <si>
    <t>145.159-6 A</t>
  </si>
  <si>
    <t>Lauryane Silva Furtado</t>
  </si>
  <si>
    <t>045.111.812-09</t>
  </si>
  <si>
    <t>LETRAS - LÍNGUA INGLESA</t>
  </si>
  <si>
    <t>145.228-2 A</t>
  </si>
  <si>
    <t>Leidiane de Souza Marques</t>
  </si>
  <si>
    <t>024.496.322-39</t>
  </si>
  <si>
    <t>145.205-3 A</t>
  </si>
  <si>
    <t>Leidiane Vasconcelos de Oliveira</t>
  </si>
  <si>
    <t>009.218.282-84</t>
  </si>
  <si>
    <t>145.271-1 A</t>
  </si>
  <si>
    <t>Leliane Cardoso de Almeida</t>
  </si>
  <si>
    <t>705.204.872-81</t>
  </si>
  <si>
    <t>INSTITUTO DE PÓS-GRADUAÇÃO E GRADUAÇÃO - IPOG MANAUS</t>
  </si>
  <si>
    <t>145.473-0 A</t>
  </si>
  <si>
    <t>Leticia dos Santos Marsylle</t>
  </si>
  <si>
    <t>038.283.592-13</t>
  </si>
  <si>
    <t>145.517-6 A</t>
  </si>
  <si>
    <t>Lidiane Garcia Ramos</t>
  </si>
  <si>
    <t>775.800.872-00</t>
  </si>
  <si>
    <t>145.462-5 A</t>
  </si>
  <si>
    <t>Ligiane Farias Bastos</t>
  </si>
  <si>
    <t>759.068.992-00</t>
  </si>
  <si>
    <t>145.472-2 A</t>
  </si>
  <si>
    <t>Lorena Victoria de Melo Correa</t>
  </si>
  <si>
    <t>042.841.042-17</t>
  </si>
  <si>
    <t>145.444-7 A</t>
  </si>
  <si>
    <t>Lourena Brenda dos Santos Vieira</t>
  </si>
  <si>
    <t>031.730.532-81</t>
  </si>
  <si>
    <t>145.086-7 A</t>
  </si>
  <si>
    <t>Luanne Costa Moraes</t>
  </si>
  <si>
    <t>051.374.562-92</t>
  </si>
  <si>
    <t>145.134-0 A</t>
  </si>
  <si>
    <t>Lucas dos Santos Pessoa</t>
  </si>
  <si>
    <t>041.990.932-06</t>
  </si>
  <si>
    <t>145.091-3 A</t>
  </si>
  <si>
    <t>Lucas Duarte de Souza</t>
  </si>
  <si>
    <t>052.762.212-51</t>
  </si>
  <si>
    <t>145.232-0 A</t>
  </si>
  <si>
    <t>Lucas Lima Malheiros</t>
  </si>
  <si>
    <t>706.327.242-00</t>
  </si>
  <si>
    <t>145.249-5 A</t>
  </si>
  <si>
    <t>Luciana Maria Sarges da Silva</t>
  </si>
  <si>
    <t>413.332.332-72</t>
  </si>
  <si>
    <t>145.501-0 A</t>
  </si>
  <si>
    <t>Lucimeire Sousa de Araujo</t>
  </si>
  <si>
    <t>582.357.872-53</t>
  </si>
  <si>
    <t>145.492-7 A</t>
  </si>
  <si>
    <t>Lucirene Lomas da Silva Mouzinho</t>
  </si>
  <si>
    <t>475.225.002-06</t>
  </si>
  <si>
    <t>145.256-8 A</t>
  </si>
  <si>
    <t>Luiz Felipe de Souza Pires</t>
  </si>
  <si>
    <t>882.708.232-87</t>
  </si>
  <si>
    <t>145.445-5 A</t>
  </si>
  <si>
    <t>Luiz Felipe Inacio Oliveira</t>
  </si>
  <si>
    <t>705.194.992-63</t>
  </si>
  <si>
    <t>SECRETARIA DE ESTADO DE EDUCAÇÃO E DESPORTO</t>
  </si>
  <si>
    <t>145.093-0 A</t>
  </si>
  <si>
    <t>Luiz Henrique Silva E Silva</t>
  </si>
  <si>
    <t>704.802.992-77</t>
  </si>
  <si>
    <t>145.411-0 A</t>
  </si>
  <si>
    <t>Maiky Lima da Silva</t>
  </si>
  <si>
    <t>705.268.482-94</t>
  </si>
  <si>
    <t>145.171-5 A</t>
  </si>
  <si>
    <t>Manuela Mota de Souza</t>
  </si>
  <si>
    <t>706.076.012-13</t>
  </si>
  <si>
    <t>145.150-2 A</t>
  </si>
  <si>
    <t>Marcelo de Jesus Gomes de Carvalho</t>
  </si>
  <si>
    <t>604.008.972-53</t>
  </si>
  <si>
    <t>145.463-3 A</t>
  </si>
  <si>
    <t>Marcos Ramos de Lima</t>
  </si>
  <si>
    <t>441.138.032-34</t>
  </si>
  <si>
    <t>145.469-2 A</t>
  </si>
  <si>
    <t>Margareth Goncalves Virgolino</t>
  </si>
  <si>
    <t>788.108.412-04</t>
  </si>
  <si>
    <t>145.438-2 A</t>
  </si>
  <si>
    <t>Maria Clara de Souza Melo</t>
  </si>
  <si>
    <t>048.868.842-61</t>
  </si>
  <si>
    <t>145.079-4 A</t>
  </si>
  <si>
    <t>Maria Clara Gomes de Melo</t>
  </si>
  <si>
    <t>192.968.602-10</t>
  </si>
  <si>
    <t>145.098-0 A</t>
  </si>
  <si>
    <t>Maria dos Anjos Cassiano Coelho</t>
  </si>
  <si>
    <t>677.696.672-91</t>
  </si>
  <si>
    <t>145.533-8 A</t>
  </si>
  <si>
    <t>Maria Radiani Pereira Nogueira</t>
  </si>
  <si>
    <t>908.143.392-04</t>
  </si>
  <si>
    <t>145.465-0 A</t>
  </si>
  <si>
    <t>Maria Rosiane Lages Farias</t>
  </si>
  <si>
    <t>684.294.602-68</t>
  </si>
  <si>
    <t>145.450-1 A</t>
  </si>
  <si>
    <t>Marlom de Menezes Delmiro</t>
  </si>
  <si>
    <t>074.306.402-06</t>
  </si>
  <si>
    <t>145.522-2 A</t>
  </si>
  <si>
    <t>Mayara Santos Nascimento</t>
  </si>
  <si>
    <t>031.384.952-81</t>
  </si>
  <si>
    <t>Micaela Arevalo dos Santos</t>
  </si>
  <si>
    <t>145.164-2 A</t>
  </si>
  <si>
    <t>Michelly Ingryd Vieira Alfaia</t>
  </si>
  <si>
    <t>812.649.682-72</t>
  </si>
  <si>
    <t>145.519-2 A</t>
  </si>
  <si>
    <t>Miguel Negreiros de Souza</t>
  </si>
  <si>
    <t>037.822.422-03</t>
  </si>
  <si>
    <t>145.168-5 A</t>
  </si>
  <si>
    <t>Mikaelly Neves Vasconcelos</t>
  </si>
  <si>
    <t>091.817.392-22</t>
  </si>
  <si>
    <t>145.508-7 A</t>
  </si>
  <si>
    <t>Milena Bruna Marques da Costa</t>
  </si>
  <si>
    <t>061.212.892-01</t>
  </si>
  <si>
    <t>145.503-6 A</t>
  </si>
  <si>
    <t>Milena Ferreira dos Santos</t>
  </si>
  <si>
    <t>044.047.032-36</t>
  </si>
  <si>
    <t>145.430-7 A</t>
  </si>
  <si>
    <t>Milena Lago de Castro</t>
  </si>
  <si>
    <t>060.488.262-90</t>
  </si>
  <si>
    <t>145.425-0 A</t>
  </si>
  <si>
    <t>Mirela Jhenyfer Ferreira da Rocha</t>
  </si>
  <si>
    <t>064.591.712-54</t>
  </si>
  <si>
    <t>145.467-6 A</t>
  </si>
  <si>
    <t>Mone Kelly de Oliveira</t>
  </si>
  <si>
    <t>941.639.952-34</t>
  </si>
  <si>
    <t>145.089-1 A</t>
  </si>
  <si>
    <t>Naiandra da Silva Lima</t>
  </si>
  <si>
    <t>042.605.102-58</t>
  </si>
  <si>
    <t>145.170-7 A</t>
  </si>
  <si>
    <t>Nathami de Oliveira Souza</t>
  </si>
  <si>
    <t>000.806.372-99</t>
  </si>
  <si>
    <t>145.161-8 A</t>
  </si>
  <si>
    <t>Nayandra Marques Barreto</t>
  </si>
  <si>
    <t>029.133.832-11</t>
  </si>
  <si>
    <t>145.535-4 A</t>
  </si>
  <si>
    <t>Nickellen Aisha de Menezes Pinheiro</t>
  </si>
  <si>
    <t>045.277.612-00</t>
  </si>
  <si>
    <t>145.408-0 A</t>
  </si>
  <si>
    <t>Nilton Menezes Correa</t>
  </si>
  <si>
    <t>896.400.982-72</t>
  </si>
  <si>
    <t>145.133-2 A</t>
  </si>
  <si>
    <t>Nivea Nissamy Lima de Souza</t>
  </si>
  <si>
    <t>700.850.692-99</t>
  </si>
  <si>
    <t>CENTRO UNIVERSITÁRIO NILTON LINS</t>
  </si>
  <si>
    <t>145.157-0 A</t>
  </si>
  <si>
    <t>Oziel Santiago Santos</t>
  </si>
  <si>
    <t>037.969.882-02</t>
  </si>
  <si>
    <t>145.451-0 A</t>
  </si>
  <si>
    <t>Pablo Anderson Amorim Pinheiro</t>
  </si>
  <si>
    <t>852.706.102-30</t>
  </si>
  <si>
    <t>145.476-5 A</t>
  </si>
  <si>
    <t>Paula Gomes da Silva</t>
  </si>
  <si>
    <t>714.867.802-10</t>
  </si>
  <si>
    <t>ESCOLAS UNIDAS DE OURO PRETO DO OESTE - ONEOURO</t>
  </si>
  <si>
    <t>145.078-6 A</t>
  </si>
  <si>
    <t>Rafael do Amaral Santos</t>
  </si>
  <si>
    <t>034.048.002-57</t>
  </si>
  <si>
    <t>145.152-9 A</t>
  </si>
  <si>
    <t>Rafaela de Souza Nogueira</t>
  </si>
  <si>
    <t>034.635.262-20</t>
  </si>
  <si>
    <t>145.273-8 A</t>
  </si>
  <si>
    <t>Raissa Nunes Bentes</t>
  </si>
  <si>
    <t>705.387.892-98</t>
  </si>
  <si>
    <t>145.158-8 A</t>
  </si>
  <si>
    <t>Rana Milena Andrade de Mendonca</t>
  </si>
  <si>
    <t>705.718.772-65</t>
  </si>
  <si>
    <t>145.466-8 A</t>
  </si>
  <si>
    <t>Raquel Marinho do Nascimento</t>
  </si>
  <si>
    <t>849.963.662-49</t>
  </si>
  <si>
    <t>145.417-0 A</t>
  </si>
  <si>
    <t>Rayna Vasconcelos dos Santos</t>
  </si>
  <si>
    <t>054.736.772-40</t>
  </si>
  <si>
    <t>145.424-2 A</t>
  </si>
  <si>
    <t>Rhanna Siqueira de Carvalho</t>
  </si>
  <si>
    <t>054.559.932-67</t>
  </si>
  <si>
    <t>145.155-3 A</t>
  </si>
  <si>
    <t>Risonay Assuncao da Mota</t>
  </si>
  <si>
    <t>006.429.232-05</t>
  </si>
  <si>
    <t>145.109-0 A</t>
  </si>
  <si>
    <t>Roberto Menezes Serrao Junior</t>
  </si>
  <si>
    <t>054.270.382-30</t>
  </si>
  <si>
    <t>145.488-9 A</t>
  </si>
  <si>
    <t>Rodrigo da Silva Rocha</t>
  </si>
  <si>
    <t>051.078.512-31</t>
  </si>
  <si>
    <t>145.230-4 A</t>
  </si>
  <si>
    <t>Rogerio Noronha Magalhaes</t>
  </si>
  <si>
    <t>031.853.562-92</t>
  </si>
  <si>
    <t>Rosana de Sousa Cavalcante</t>
  </si>
  <si>
    <t>145.207-0 A</t>
  </si>
  <si>
    <t>Rosiane Ramos Barreto</t>
  </si>
  <si>
    <t>807.024.572-72</t>
  </si>
  <si>
    <t>145.486-2 A</t>
  </si>
  <si>
    <t>Rouglete Nunes dos Santos</t>
  </si>
  <si>
    <t>703.815.502-49</t>
  </si>
  <si>
    <t>145.169-3 A</t>
  </si>
  <si>
    <t>Ruth Beatriz de Brito</t>
  </si>
  <si>
    <t>704.270.132-16</t>
  </si>
  <si>
    <t>145.080-8 A</t>
  </si>
  <si>
    <t>Sabrina Carvalho Melo</t>
  </si>
  <si>
    <t>702.813.072-02</t>
  </si>
  <si>
    <t>145.507-9 A</t>
  </si>
  <si>
    <t>Sabrina Estefany Muniz de Oliveira</t>
  </si>
  <si>
    <t>037.233.752-00</t>
  </si>
  <si>
    <t>145.077-8 A</t>
  </si>
  <si>
    <t>Sabrina Victoria de Oliveira Lopes</t>
  </si>
  <si>
    <t>057.239.742-97</t>
  </si>
  <si>
    <t>145.167-7 A</t>
  </si>
  <si>
    <t>Safira Avelino Moraes</t>
  </si>
  <si>
    <t>704.171.082-30</t>
  </si>
  <si>
    <t>145.521-4 A</t>
  </si>
  <si>
    <t>Samily de Souza Azevedo</t>
  </si>
  <si>
    <t>044.128.492-28</t>
  </si>
  <si>
    <t>145.545-1 A</t>
  </si>
  <si>
    <t>Samira Silva Farias</t>
  </si>
  <si>
    <t>044.797.972-89</t>
  </si>
  <si>
    <t>145.120-0 A</t>
  </si>
  <si>
    <t>Samya Roberta Lopes dos Santos</t>
  </si>
  <si>
    <t>705.107.292-74</t>
  </si>
  <si>
    <t>145.203-7 A</t>
  </si>
  <si>
    <t>Sanayana Menezes Botelho</t>
  </si>
  <si>
    <t>931.901.742-53</t>
  </si>
  <si>
    <t>145.509-5 A</t>
  </si>
  <si>
    <t>Sara Larissa Maciel Teixeira</t>
  </si>
  <si>
    <t>026.352.212-19</t>
  </si>
  <si>
    <t>145.388-2 A</t>
  </si>
  <si>
    <t>Sarah Moura de Melo</t>
  </si>
  <si>
    <t>019.244.872-25</t>
  </si>
  <si>
    <t>145.127-8 A</t>
  </si>
  <si>
    <t>Selma Lima do Nascimento</t>
  </si>
  <si>
    <t>826.238.132-72</t>
  </si>
  <si>
    <t>145.477-3 A</t>
  </si>
  <si>
    <t>Shelda Helena Batista Ferreira</t>
  </si>
  <si>
    <t>024.953.882-21</t>
  </si>
  <si>
    <t>145.506-0 A</t>
  </si>
  <si>
    <t>Simone do Nascimento Mar</t>
  </si>
  <si>
    <t>879.292.442-53</t>
  </si>
  <si>
    <t>145.475-7 A</t>
  </si>
  <si>
    <t>Soliane Cristina Moreira da Silva</t>
  </si>
  <si>
    <t>015.720.962-84</t>
  </si>
  <si>
    <t>SOCIEDADE TÉCNICA EDUCACIONAL DA LAPA</t>
  </si>
  <si>
    <t>145.405-6 A</t>
  </si>
  <si>
    <t>Stefesson Cardoso Simoes</t>
  </si>
  <si>
    <t>065.114.892-80</t>
  </si>
  <si>
    <t>145.121-9 A</t>
  </si>
  <si>
    <t>Stephane Valerio Domingues</t>
  </si>
  <si>
    <t>011.037.962-40</t>
  </si>
  <si>
    <t>HISTÓRIA - LICENCIATURA</t>
  </si>
  <si>
    <t>145.252-5 A</t>
  </si>
  <si>
    <t>Stephanie de Freitas Leitao</t>
  </si>
  <si>
    <t>700.910.112-48</t>
  </si>
  <si>
    <t>145.139-1 A</t>
  </si>
  <si>
    <t>Suellem Kellem Vieira Passos</t>
  </si>
  <si>
    <t>743.217.302-87</t>
  </si>
  <si>
    <t>INES - INSTITUTO NACIONAL DE EDUCAÇÃO DE SURDOS</t>
  </si>
  <si>
    <t>145.119-7 A</t>
  </si>
  <si>
    <t>Suzana Ito de Messias</t>
  </si>
  <si>
    <t>637.101.292-49</t>
  </si>
  <si>
    <t>145.204-5 A</t>
  </si>
  <si>
    <t>Tandison Souza da Costa</t>
  </si>
  <si>
    <t>029.071.932-10</t>
  </si>
  <si>
    <t>145.160-0 A</t>
  </si>
  <si>
    <t>Thays Michelle da Silva Mourao</t>
  </si>
  <si>
    <t>008.812.202-64</t>
  </si>
  <si>
    <t>145.536-2 A</t>
  </si>
  <si>
    <t>Valeria da Silva Barboza</t>
  </si>
  <si>
    <t>048.611.602-60</t>
  </si>
  <si>
    <t>141.623-5 B</t>
  </si>
  <si>
    <t>Valeria Faria Coelho</t>
  </si>
  <si>
    <t>145.516-8 A</t>
  </si>
  <si>
    <t>Vitoria Cristine Souza da Silva</t>
  </si>
  <si>
    <t>067.150.812-12</t>
  </si>
  <si>
    <t>145.166-9 A</t>
  </si>
  <si>
    <t>Vitoria Oliveira Amaral</t>
  </si>
  <si>
    <t>706.223.152-50</t>
  </si>
  <si>
    <t>145.270-3 A</t>
  </si>
  <si>
    <t>Vivian Maria dos Santos Paz</t>
  </si>
  <si>
    <t>055.512.032-55</t>
  </si>
  <si>
    <t>145.513-3 A</t>
  </si>
  <si>
    <t>Walquiria dos Santos Castro</t>
  </si>
  <si>
    <t>035.665.022-78</t>
  </si>
  <si>
    <t>145.255-0 A</t>
  </si>
  <si>
    <t>Wandreza Souza Torres</t>
  </si>
  <si>
    <t>000.632.572-62</t>
  </si>
  <si>
    <t>145.491-9 A</t>
  </si>
  <si>
    <t>Wanessa Barroso Cavalcante</t>
  </si>
  <si>
    <t>040.624.202-01</t>
  </si>
  <si>
    <t>145.527-3 A</t>
  </si>
  <si>
    <t>William Barbosa Ipuchima</t>
  </si>
  <si>
    <t>060.317.422-17</t>
  </si>
  <si>
    <t>145.123-5 A</t>
  </si>
  <si>
    <t>Yalin Campos Marinho</t>
  </si>
  <si>
    <t>004.546.842-74</t>
  </si>
  <si>
    <t>145.512-5 A</t>
  </si>
  <si>
    <t>Yasmim Rodrigues Costa Goncalves</t>
  </si>
  <si>
    <t>052.105.112-60</t>
  </si>
  <si>
    <t>Yasmin Bezerra Chapiama</t>
  </si>
  <si>
    <t>145.406-4 A</t>
  </si>
  <si>
    <t>Zuleide Maria Pereira Monteiro</t>
  </si>
  <si>
    <t>017.703.762-83</t>
  </si>
  <si>
    <t>UNINORTE - CENTRO UNIVERSITARIO DO NORTE - CIDADE NOVA</t>
  </si>
  <si>
    <t>IME INSTITUTO METROPOLITANO DE ENSINO LTDA - GRUPO FAMETRO</t>
  </si>
  <si>
    <t>145.632-6 A</t>
  </si>
  <si>
    <t>Adila Izabel Marinho Ferreira</t>
  </si>
  <si>
    <t>705.247.472-70</t>
  </si>
  <si>
    <t>145.559-1 A</t>
  </si>
  <si>
    <t>Adriana Ferreira Figueiredo</t>
  </si>
  <si>
    <t>003.287.502-98</t>
  </si>
  <si>
    <t>145.633-4 A</t>
  </si>
  <si>
    <t>Adriane Silva de Lima</t>
  </si>
  <si>
    <t>085.332.552-92</t>
  </si>
  <si>
    <t>145.729-2 A</t>
  </si>
  <si>
    <t>Adryel Raylon Trindade de Oliveira</t>
  </si>
  <si>
    <t>706.043.372-48</t>
  </si>
  <si>
    <t>145.701-2 A</t>
  </si>
  <si>
    <t>Aldrey Miranda Correa</t>
  </si>
  <si>
    <t>057.998.062-63</t>
  </si>
  <si>
    <t>145.665-2 A</t>
  </si>
  <si>
    <t>Alessandra Souza da Silva</t>
  </si>
  <si>
    <t>026.872.112-22</t>
  </si>
  <si>
    <t>145.589-3 A</t>
  </si>
  <si>
    <t>Alexandra Graziela Santos dos Santo</t>
  </si>
  <si>
    <t>701.248.002-54</t>
  </si>
  <si>
    <t>145.567-2 A</t>
  </si>
  <si>
    <t>Alexandre da Silva Samias</t>
  </si>
  <si>
    <t>700.903.642-01</t>
  </si>
  <si>
    <t>145.696-2 A</t>
  </si>
  <si>
    <t>Ali Mohamed Nogueira Ahmoud</t>
  </si>
  <si>
    <t>062.071.022-58</t>
  </si>
  <si>
    <t>UNIVERSIDADE DO ESTADO DO AMAZONAS-UEA</t>
  </si>
  <si>
    <t>145.555-9 A</t>
  </si>
  <si>
    <t>Aline Batista dos Reis</t>
  </si>
  <si>
    <t>704.252.652-00</t>
  </si>
  <si>
    <t>145.650-4 A</t>
  </si>
  <si>
    <t>Aline Bezerra da Silva</t>
  </si>
  <si>
    <t>863.145.052-91</t>
  </si>
  <si>
    <t>145.718-7 A</t>
  </si>
  <si>
    <t>Aliny Franco Miranda</t>
  </si>
  <si>
    <t>083.586.692-08</t>
  </si>
  <si>
    <t>145.675-0 A</t>
  </si>
  <si>
    <t>Ana Beatriz Moreira Maciel</t>
  </si>
  <si>
    <t>047.860.182-44</t>
  </si>
  <si>
    <t>145.557-5 A</t>
  </si>
  <si>
    <t>Ana Clara Uchiyama Carneiro Oliveir</t>
  </si>
  <si>
    <t>005.228.902-88</t>
  </si>
  <si>
    <t>145.578-8 A</t>
  </si>
  <si>
    <t>Ana Karoline dos Santos Castro</t>
  </si>
  <si>
    <t>706.079.302-09</t>
  </si>
  <si>
    <t>145.712-8 A</t>
  </si>
  <si>
    <t>Ana Lucia Conceicao da Silva</t>
  </si>
  <si>
    <t>008.621.732-13</t>
  </si>
  <si>
    <t>145.645-8 A</t>
  </si>
  <si>
    <t>Ana Patricia Costa Luz da Silva</t>
  </si>
  <si>
    <t>703.124.512-53</t>
  </si>
  <si>
    <t>145.634-2 A</t>
  </si>
  <si>
    <t>Ana Virginia Pereira da Silva</t>
  </si>
  <si>
    <t>089.579.022-01</t>
  </si>
  <si>
    <t>Analecia Vital Torres</t>
  </si>
  <si>
    <t>145.592-3 A</t>
  </si>
  <si>
    <t>Andresa Cardoso Gama</t>
  </si>
  <si>
    <t>967.762.182-34</t>
  </si>
  <si>
    <t>145.587-7 A</t>
  </si>
  <si>
    <t>Andreza Soares da Silva Maciel</t>
  </si>
  <si>
    <t>518.609.372-68</t>
  </si>
  <si>
    <t>145.591-5 A</t>
  </si>
  <si>
    <t>Andria Marinho de Oliveira</t>
  </si>
  <si>
    <t>035.958.662-74</t>
  </si>
  <si>
    <t>145.597-4 A</t>
  </si>
  <si>
    <t>Angelo do Carmo dos Santos</t>
  </si>
  <si>
    <t>046.994.802-76</t>
  </si>
  <si>
    <t>145.635-0 A</t>
  </si>
  <si>
    <t>Anna Jackeline Ferreira Pereira</t>
  </si>
  <si>
    <t>705.845.682-82</t>
  </si>
  <si>
    <t>145.728-4 A</t>
  </si>
  <si>
    <t>Anna Luiza Moraes Batista</t>
  </si>
  <si>
    <t>067.152.702-95</t>
  </si>
  <si>
    <t>145.636-9 A</t>
  </si>
  <si>
    <t>Ariela de Souza E Silva</t>
  </si>
  <si>
    <t>022.743.302-55</t>
  </si>
  <si>
    <t>145.637-7 A</t>
  </si>
  <si>
    <t>Aryanne de Oliveira Lima</t>
  </si>
  <si>
    <t>947.226.332-15</t>
  </si>
  <si>
    <t>145.626-1 A</t>
  </si>
  <si>
    <t>Beatriz Camilo Chaves</t>
  </si>
  <si>
    <t>034.525.262-40</t>
  </si>
  <si>
    <t>145.602-4 A</t>
  </si>
  <si>
    <t>Beatriz Moreira de Aguiar</t>
  </si>
  <si>
    <t>704.461.002-18</t>
  </si>
  <si>
    <t>145.580-0 A</t>
  </si>
  <si>
    <t>Beatriz Souza Antunes</t>
  </si>
  <si>
    <t>024.614.402-55</t>
  </si>
  <si>
    <t>145.638-5 A</t>
  </si>
  <si>
    <t>Bianka Vitoria dos Santos Souza</t>
  </si>
  <si>
    <t>076.236.202-23</t>
  </si>
  <si>
    <t>145.721-7 A</t>
  </si>
  <si>
    <t>Brenda Oliveira Martins</t>
  </si>
  <si>
    <t>054.558.332-27</t>
  </si>
  <si>
    <t>145.695-4 A</t>
  </si>
  <si>
    <t>Bruno Henrique Ramos da Silva</t>
  </si>
  <si>
    <t>030.648.412-97</t>
  </si>
  <si>
    <t>145.694-6 A</t>
  </si>
  <si>
    <t>Carlhiene Figueiredo da Roza</t>
  </si>
  <si>
    <t>702.350.082-06</t>
  </si>
  <si>
    <t>145.639-3 A</t>
  </si>
  <si>
    <t>Clara Nogueira da Silva</t>
  </si>
  <si>
    <t>463.891.802-68</t>
  </si>
  <si>
    <t>145.691-1 A</t>
  </si>
  <si>
    <t>Daniel Barreto Correa</t>
  </si>
  <si>
    <t>030.733.122-93</t>
  </si>
  <si>
    <t>145.581-8 A</t>
  </si>
  <si>
    <t>Daniela Moreira Tanaka</t>
  </si>
  <si>
    <t>015.543.762-38</t>
  </si>
  <si>
    <t>145.640-7 A</t>
  </si>
  <si>
    <t>Daniele Nascimento Nakasaki</t>
  </si>
  <si>
    <t>526.312.222-53</t>
  </si>
  <si>
    <t>145.596-6 A</t>
  </si>
  <si>
    <t>Danieli Gomes de Oliveira</t>
  </si>
  <si>
    <t>026.933.412-21</t>
  </si>
  <si>
    <t>145.641-5 A</t>
  </si>
  <si>
    <t>Danielle Alfaia de Oliveira</t>
  </si>
  <si>
    <t>684.944.832-34</t>
  </si>
  <si>
    <t>145.642-3 A</t>
  </si>
  <si>
    <t>Debora Nascimento Auanario</t>
  </si>
  <si>
    <t>027.418.342-02</t>
  </si>
  <si>
    <t>145.699-7 A</t>
  </si>
  <si>
    <t>Diego Barroso Dias</t>
  </si>
  <si>
    <t>081.947.652-85</t>
  </si>
  <si>
    <t>145.643-1 A</t>
  </si>
  <si>
    <t>Djard da Silva Guarlotti Filho</t>
  </si>
  <si>
    <t>056.586.002-00</t>
  </si>
  <si>
    <t>ESC.EST. ALICE SALERNO GOMES DE LIMA - AM</t>
  </si>
  <si>
    <t>145.655-5 A</t>
  </si>
  <si>
    <t>Djulie Rebecka de Oliveira Cabral</t>
  </si>
  <si>
    <t>706.330.302-36</t>
  </si>
  <si>
    <t>ESC.EST. AUREA PINHEIRO BRAGA</t>
  </si>
  <si>
    <t>145.658-0 A</t>
  </si>
  <si>
    <t>Docimara Martins de Oliveira</t>
  </si>
  <si>
    <t>833.280.412-49</t>
  </si>
  <si>
    <t>145.606-7 A</t>
  </si>
  <si>
    <t>Edilene Junior Pimentel</t>
  </si>
  <si>
    <t>620.886.882-34</t>
  </si>
  <si>
    <t>IFE - INSTITUTO DE EVOLUÇÃO FUNCIONAL EDUCACIONAL LTDA - FACULDADE EVOLUÇÃO</t>
  </si>
  <si>
    <t>145.601-6 A</t>
  </si>
  <si>
    <t>Eliene Negreiros Lima</t>
  </si>
  <si>
    <t>997.504.812-91</t>
  </si>
  <si>
    <t>145.674-1 A</t>
  </si>
  <si>
    <t>Elissandra Oliveira da Silva</t>
  </si>
  <si>
    <t>037.784.652-01</t>
  </si>
  <si>
    <t>145.612-1 A</t>
  </si>
  <si>
    <t>Elizangela Tavares Batista</t>
  </si>
  <si>
    <t>896.018.822-00</t>
  </si>
  <si>
    <t>098.934-7 B</t>
  </si>
  <si>
    <t>Erica do Vale Soares</t>
  </si>
  <si>
    <t>027.204.844-58</t>
  </si>
  <si>
    <t>ESCOLAS UNIDAS DE OURO PRETO DO OESTE - UNEOURO</t>
  </si>
  <si>
    <t>Erica Vanessa de Oliveira Ferreira</t>
  </si>
  <si>
    <t>145.553-2 A</t>
  </si>
  <si>
    <t>Evelly Coelho de Sa</t>
  </si>
  <si>
    <t>020.322.862-62</t>
  </si>
  <si>
    <t>145.573-7 A</t>
  </si>
  <si>
    <t>Eyme Dantas Braun</t>
  </si>
  <si>
    <t>997.065.982-00</t>
  </si>
  <si>
    <t>Instituto Adventista de Ensino</t>
  </si>
  <si>
    <t>145.705-5 A</t>
  </si>
  <si>
    <t>Fabiola Chaves da Silva</t>
  </si>
  <si>
    <t>594.252.532-34</t>
  </si>
  <si>
    <t>145.659-8 A</t>
  </si>
  <si>
    <t>Fernanda Emilly Vieira da Costa</t>
  </si>
  <si>
    <t>040.070.742-08</t>
  </si>
  <si>
    <t>145.583-4 A</t>
  </si>
  <si>
    <t>Flaviana Cavalcante de Castro</t>
  </si>
  <si>
    <t>028.548.472-96</t>
  </si>
  <si>
    <t>145.683-0 A</t>
  </si>
  <si>
    <t>Gabrielly Barbosa de Freitas</t>
  </si>
  <si>
    <t>024.824.152-41</t>
  </si>
  <si>
    <t>SOCIEDADE DE ENSINO SUPERIOR ESTACIO DE SÁ</t>
  </si>
  <si>
    <t>145.598-2 A</t>
  </si>
  <si>
    <t>Giovana da Silveira Feitosa</t>
  </si>
  <si>
    <t>703.194.782-03</t>
  </si>
  <si>
    <t>145.716-0 A</t>
  </si>
  <si>
    <t>Grazielle de Menezes Souza</t>
  </si>
  <si>
    <t>063.798.012-35</t>
  </si>
  <si>
    <t>145.607-5 A</t>
  </si>
  <si>
    <t>Greyciane da Costa Silva</t>
  </si>
  <si>
    <t>020.151.062-60</t>
  </si>
  <si>
    <t>145.714-4 A</t>
  </si>
  <si>
    <t>Guilherme Elias Luiz Custodio</t>
  </si>
  <si>
    <t>037.714.432-02</t>
  </si>
  <si>
    <t>145.663-6 A</t>
  </si>
  <si>
    <t>Henrrie Batalha Pereira</t>
  </si>
  <si>
    <t>089.164.172-60</t>
  </si>
  <si>
    <t>ESC. EST. ANTONIO NUNEZ JIMENEZ</t>
  </si>
  <si>
    <t>145.664-4 A</t>
  </si>
  <si>
    <t>Herilene Botelho Pereira</t>
  </si>
  <si>
    <t>014.738.512-11</t>
  </si>
  <si>
    <t>145.563-0 A</t>
  </si>
  <si>
    <t>Iasmim Dhennifer Neves de Assuncao</t>
  </si>
  <si>
    <t>705.228.502-94</t>
  </si>
  <si>
    <t>145.711-0 A</t>
  </si>
  <si>
    <t>Icaro Gabriel Nascimento Laune</t>
  </si>
  <si>
    <t>805.898.042-00</t>
  </si>
  <si>
    <t>145.666-0 A</t>
  </si>
  <si>
    <t>Ingrid do Nascimento Barros</t>
  </si>
  <si>
    <t>006.414.622-71</t>
  </si>
  <si>
    <t>145.667-9 A</t>
  </si>
  <si>
    <t>Iranildes Guimaraes Simoes</t>
  </si>
  <si>
    <t>027.612.232-17</t>
  </si>
  <si>
    <t>145.646-6 A</t>
  </si>
  <si>
    <t>Ithalo Rodrigo da Silva Sinimbu</t>
  </si>
  <si>
    <t>024.705.812-22</t>
  </si>
  <si>
    <t>ESC.EST. ANGELO RAMAZZOTTI - AM</t>
  </si>
  <si>
    <t>145.576-1 A</t>
  </si>
  <si>
    <t>Jady Hanna Serrao da Silva</t>
  </si>
  <si>
    <t>058.659.122-24</t>
  </si>
  <si>
    <t>145.577-0 A</t>
  </si>
  <si>
    <t>Jam Lucas Burnett Melonio</t>
  </si>
  <si>
    <t>893.693.942-49</t>
  </si>
  <si>
    <t>145.610-5 A</t>
  </si>
  <si>
    <t>Jamilis Ribeiro do Nascimento</t>
  </si>
  <si>
    <t>702.885.452-30</t>
  </si>
  <si>
    <t>145.600-8 A</t>
  </si>
  <si>
    <t>Jamine Paixao da Cunha</t>
  </si>
  <si>
    <t>013.244.412-75</t>
  </si>
  <si>
    <t>145.725-0 A</t>
  </si>
  <si>
    <t>Jander Ramires Rodrigues Silva</t>
  </si>
  <si>
    <t>861.137.802-44</t>
  </si>
  <si>
    <t>145.630-0 A</t>
  </si>
  <si>
    <t>Jaqueline Cavalcante Correa</t>
  </si>
  <si>
    <t>649.233.472-87</t>
  </si>
  <si>
    <t>145.586-9 A</t>
  </si>
  <si>
    <t>Jaycecleide Costa Cruz</t>
  </si>
  <si>
    <t>028.681.462-52</t>
  </si>
  <si>
    <t>145.627-0 A</t>
  </si>
  <si>
    <t>Jessica Damares Pinheiro Albuquerqu</t>
  </si>
  <si>
    <t>044.709.181-64</t>
  </si>
  <si>
    <t>145.668-7 A</t>
  </si>
  <si>
    <t>Joao Igor Oliveira Figueiredo</t>
  </si>
  <si>
    <t>076.072.782-14</t>
  </si>
  <si>
    <t>ESC.EST. PROF. JOSE BERNADINO LINDOSO - AM</t>
  </si>
  <si>
    <t>145.678-4 A</t>
  </si>
  <si>
    <t>Joao Pedro Carvalho Pereira</t>
  </si>
  <si>
    <t>704.364.322-85</t>
  </si>
  <si>
    <t>145.686-5 A</t>
  </si>
  <si>
    <t>Joao Victor Cardoso Ribeiro</t>
  </si>
  <si>
    <t>703.420.502-73</t>
  </si>
  <si>
    <t>145.585-0 A</t>
  </si>
  <si>
    <t>Juceli Salvador Santos</t>
  </si>
  <si>
    <t>792.813.382-20</t>
  </si>
  <si>
    <t>145.628-8 A</t>
  </si>
  <si>
    <t>Jucelia Bitencourt da Silva</t>
  </si>
  <si>
    <t>009.955.732-04</t>
  </si>
  <si>
    <t>145.677-6 A</t>
  </si>
  <si>
    <t>Julia Araujo Moraes</t>
  </si>
  <si>
    <t>059.173.932-14</t>
  </si>
  <si>
    <t>145.582-6 A</t>
  </si>
  <si>
    <t>Julia Roberta de Souza Carvalho</t>
  </si>
  <si>
    <t>040.335.922-88</t>
  </si>
  <si>
    <t>145.618-0 A</t>
  </si>
  <si>
    <t>Juliana Kesia Araujo Maia</t>
  </si>
  <si>
    <t>045.375.462-71</t>
  </si>
  <si>
    <t>UNIDADE DE ENS. SUP. DE F. DE SANTANA S/C LTDA.</t>
  </si>
  <si>
    <t>145.669-5 A</t>
  </si>
  <si>
    <t>Julielson Freitas Froes</t>
  </si>
  <si>
    <t>073.571.702-84</t>
  </si>
  <si>
    <t>145.566-4 A</t>
  </si>
  <si>
    <t>Julieme Carmelinda de Brito</t>
  </si>
  <si>
    <t>828.563.462-00</t>
  </si>
  <si>
    <t>145.688-1 A</t>
  </si>
  <si>
    <t>Juliety de Abreu Lira</t>
  </si>
  <si>
    <t>996.993.462-72</t>
  </si>
  <si>
    <t>145.624-5 A</t>
  </si>
  <si>
    <t>Kamily Vitoria dos Santos Souza</t>
  </si>
  <si>
    <t>076.236.252-92</t>
  </si>
  <si>
    <t>145.622-9 A</t>
  </si>
  <si>
    <t>Kate Lima Ferreira</t>
  </si>
  <si>
    <t>646.365.852-91</t>
  </si>
  <si>
    <t>145.671-7 A</t>
  </si>
  <si>
    <t>Katiane da Silva Ferrete</t>
  </si>
  <si>
    <t>014.500.782-06</t>
  </si>
  <si>
    <t>145.615-6 A</t>
  </si>
  <si>
    <t>Kaua Magalhaes Picanco</t>
  </si>
  <si>
    <t>006.199.832-05</t>
  </si>
  <si>
    <t>ESCOLA ESTADUAL MILBURGES BEZERRA DE ARAÚJO</t>
  </si>
  <si>
    <t>145.570-2 A</t>
  </si>
  <si>
    <t>Kaylane Silva do Nascimento</t>
  </si>
  <si>
    <t>056.271.912-10</t>
  </si>
  <si>
    <t>145.727-6 A</t>
  </si>
  <si>
    <t>Kelli Maria Alvarenga de Macedo</t>
  </si>
  <si>
    <t>001.935.882-26</t>
  </si>
  <si>
    <t>145.617-2 A</t>
  </si>
  <si>
    <t>Kelly Caroline Goncalves Garcia</t>
  </si>
  <si>
    <t>000.203.312-74</t>
  </si>
  <si>
    <t>145.560-5 A</t>
  </si>
  <si>
    <t>Kely Cristina de Araujo</t>
  </si>
  <si>
    <t>701.153.322-27</t>
  </si>
  <si>
    <t>145.672-5 A</t>
  </si>
  <si>
    <t>Lana Raphaele Epifanio de Casimiro</t>
  </si>
  <si>
    <t>087.789.192-31</t>
  </si>
  <si>
    <t>ESC. EST. WALDOCKE FRICKE DE LYRA</t>
  </si>
  <si>
    <t>145.693-8 A</t>
  </si>
  <si>
    <t>Larissa Carvalho Xavier</t>
  </si>
  <si>
    <t>034.736.012-25</t>
  </si>
  <si>
    <t>145.623-7 A</t>
  </si>
  <si>
    <t>Leandra Correa dos Santos</t>
  </si>
  <si>
    <t>611.397.932-68</t>
  </si>
  <si>
    <t>145.584-2 A</t>
  </si>
  <si>
    <t>Leciane dos Santos Ferreira</t>
  </si>
  <si>
    <t>033.969.002-00</t>
  </si>
  <si>
    <t>145.564-8 A</t>
  </si>
  <si>
    <t>Lidia dos Santos Silva</t>
  </si>
  <si>
    <t>046.529.792-74</t>
  </si>
  <si>
    <t>145.726-8 A</t>
  </si>
  <si>
    <t>Lidiane Araujo Oliveira</t>
  </si>
  <si>
    <t>878.455.202-68</t>
  </si>
  <si>
    <t>145.605-9 A</t>
  </si>
  <si>
    <t>Lilian Chaves dos Santos</t>
  </si>
  <si>
    <t>915.425.612-72</t>
  </si>
  <si>
    <t>145.631-8 A</t>
  </si>
  <si>
    <t>Liliane Santos da Silva</t>
  </si>
  <si>
    <t>007.477.222-85</t>
  </si>
  <si>
    <t>145.687-3 A</t>
  </si>
  <si>
    <t>Lillian Coutinho de Vasconcelos</t>
  </si>
  <si>
    <t>014.068.432-88</t>
  </si>
  <si>
    <t>145.625-3 A</t>
  </si>
  <si>
    <t>Lisandra Freitas da Silva</t>
  </si>
  <si>
    <t>002.893.822-46</t>
  </si>
  <si>
    <t>145.652-0 A</t>
  </si>
  <si>
    <t>Luana Batista das Chagas</t>
  </si>
  <si>
    <t>703.270.822-67</t>
  </si>
  <si>
    <t>145.647-4 A</t>
  </si>
  <si>
    <t>Luane Silva da Costa</t>
  </si>
  <si>
    <t>076.596.722-74</t>
  </si>
  <si>
    <t>ESC.EST. CLEOMENES DO CARMO CHAVES - AM</t>
  </si>
  <si>
    <t>145.715-2 A</t>
  </si>
  <si>
    <t>Lucas Kalel de Souza Melo</t>
  </si>
  <si>
    <t>011.061.852-18</t>
  </si>
  <si>
    <t>145.660-1 A</t>
  </si>
  <si>
    <t>Luciana Maria da Silva Alves</t>
  </si>
  <si>
    <t>882.720.012-68</t>
  </si>
  <si>
    <t>145.661-0 A</t>
  </si>
  <si>
    <t>Luigi Paes Cavalcante</t>
  </si>
  <si>
    <t>039.099.822-20</t>
  </si>
  <si>
    <t>145.717-9 A</t>
  </si>
  <si>
    <t>Luiza Vasco de Araujo Gomes</t>
  </si>
  <si>
    <t>705.564.982-08</t>
  </si>
  <si>
    <t>145.614-8 A</t>
  </si>
  <si>
    <t>Maira Jeffres Martins Barbosa</t>
  </si>
  <si>
    <t>036.984.952-36</t>
  </si>
  <si>
    <t>IDAAM -  ATIVIDADES EDUCACIONAIS LTDA.</t>
  </si>
  <si>
    <t>145.590-7 A</t>
  </si>
  <si>
    <t>Marcelly Menezes Maciel</t>
  </si>
  <si>
    <t>073.887.862-60</t>
  </si>
  <si>
    <t>145.616-4 A</t>
  </si>
  <si>
    <t>Marcos Andre Pessoa do Carmo</t>
  </si>
  <si>
    <t>705.191.062-02</t>
  </si>
  <si>
    <t>145.692-0 A</t>
  </si>
  <si>
    <t>Maria Clara Barbosa Ramos</t>
  </si>
  <si>
    <t>051.280.832-50</t>
  </si>
  <si>
    <t>145.561-3 A</t>
  </si>
  <si>
    <t>Maria Clara da Silva Franco</t>
  </si>
  <si>
    <t>045.661.342-02</t>
  </si>
  <si>
    <t>145.603-2 A</t>
  </si>
  <si>
    <t>Maria de Matos Moraes</t>
  </si>
  <si>
    <t>842.357.642-68</t>
  </si>
  <si>
    <t>145.703-9 A</t>
  </si>
  <si>
    <t>Maria Eduarda Firmo Leite</t>
  </si>
  <si>
    <t>066.178.662-58</t>
  </si>
  <si>
    <t>145.568-0 A</t>
  </si>
  <si>
    <t>Maria Fernanda Pinto Rocha</t>
  </si>
  <si>
    <t>026.302.622-19</t>
  </si>
  <si>
    <t>145.619-9 A</t>
  </si>
  <si>
    <t>Mariane Souza Freire</t>
  </si>
  <si>
    <t>033.149.752-28</t>
  </si>
  <si>
    <t>145.599-0 A</t>
  </si>
  <si>
    <t>Maynara Pessoa do Nascimento</t>
  </si>
  <si>
    <t>059.638.412-24</t>
  </si>
  <si>
    <t>145.653-9 A</t>
  </si>
  <si>
    <t>Meyryane Pinto de Lima</t>
  </si>
  <si>
    <t>014.764.252-30</t>
  </si>
  <si>
    <t>145.609-1 A</t>
  </si>
  <si>
    <t>Miguel Pereira de Souza</t>
  </si>
  <si>
    <t>703.854.962-65</t>
  </si>
  <si>
    <t>LETRAS - PORTUGUES / JAPONES</t>
  </si>
  <si>
    <t>145.572-9 A</t>
  </si>
  <si>
    <t>Miria dos Santos da Silva</t>
  </si>
  <si>
    <t>020.037.512-11</t>
  </si>
  <si>
    <t>145.575-3 A</t>
  </si>
  <si>
    <t>Monicelia Souza Nascimento</t>
  </si>
  <si>
    <t>700.696.902-60</t>
  </si>
  <si>
    <t>145.662-8 A</t>
  </si>
  <si>
    <t>037.231.632-89</t>
  </si>
  <si>
    <t>145.556-7 A</t>
  </si>
  <si>
    <t>Natasha Carvalho dos Santos</t>
  </si>
  <si>
    <t>030.345.012-69</t>
  </si>
  <si>
    <t>145.593-1 A</t>
  </si>
  <si>
    <t>Nayla Gabrielle Menezes da Silva</t>
  </si>
  <si>
    <t>018.241.572-40</t>
  </si>
  <si>
    <t>145.595-8 A</t>
  </si>
  <si>
    <t>Naylla Sabriny de Sousa Nunes</t>
  </si>
  <si>
    <t>046.012.022-05</t>
  </si>
  <si>
    <t>145.588-5 A</t>
  </si>
  <si>
    <t>Nazare Neta Carvalho de Melo</t>
  </si>
  <si>
    <t>025.893.142-64</t>
  </si>
  <si>
    <t>145.702-0 A</t>
  </si>
  <si>
    <t>Nicolas Benicio Sanches Silva</t>
  </si>
  <si>
    <t>705.350.312-70</t>
  </si>
  <si>
    <t>ESCOLA ESTADUAL PROF. FRANCISCO DAS CHAGAS DE SOUZA ALBUQUERQUE</t>
  </si>
  <si>
    <t>145.673-3 A</t>
  </si>
  <si>
    <t>Nilmar de Souza Zaguri</t>
  </si>
  <si>
    <t>705.126.492-35</t>
  </si>
  <si>
    <t>ESC.EST. ESTELITA TAPAJOS - AM</t>
  </si>
  <si>
    <t>145.679-2 A</t>
  </si>
  <si>
    <t>Ocicleia Moreira da Costa</t>
  </si>
  <si>
    <t>622.969.302-04</t>
  </si>
  <si>
    <t>145.704-7 A</t>
  </si>
  <si>
    <t>Orlando Ferreira Cruz Neto</t>
  </si>
  <si>
    <t>022.139.962-37</t>
  </si>
  <si>
    <t>SESI - EDUCAÇÃO DE JOVENS E ADULTOS</t>
  </si>
  <si>
    <t>145.680-6 A</t>
  </si>
  <si>
    <t>Pedro Henrique da Cruz Campos</t>
  </si>
  <si>
    <t>039.682.682-29</t>
  </si>
  <si>
    <t>145.685-7 A</t>
  </si>
  <si>
    <t>Pedro Ricardo Ribeiro da Silva Filh</t>
  </si>
  <si>
    <t>060.359.832-35</t>
  </si>
  <si>
    <t>145.730-6 A</t>
  </si>
  <si>
    <t>Pedro Samuel Calmis Jordao</t>
  </si>
  <si>
    <t>011.194.292-69</t>
  </si>
  <si>
    <t>145.565-6 A</t>
  </si>
  <si>
    <t>Renato Silva de Lima</t>
  </si>
  <si>
    <t>068.487.412-13</t>
  </si>
  <si>
    <t>145.681-4 A</t>
  </si>
  <si>
    <t>Richard dos Santos Lima</t>
  </si>
  <si>
    <t>039.753.162-17</t>
  </si>
  <si>
    <t>145.621-0 A</t>
  </si>
  <si>
    <t>Roberta Haydee Borges Marinho</t>
  </si>
  <si>
    <t>047.252.702-96</t>
  </si>
  <si>
    <t>145.558-3 A</t>
  </si>
  <si>
    <t>Romualdo Medeiros Miranda Junior</t>
  </si>
  <si>
    <t>024.955.072-55</t>
  </si>
  <si>
    <t>145.713-6 A</t>
  </si>
  <si>
    <t>Ronald Gama Nobre</t>
  </si>
  <si>
    <t>053.769.662-83</t>
  </si>
  <si>
    <t>145.613-0 A</t>
  </si>
  <si>
    <t>Ronaldo Rafael Antonio</t>
  </si>
  <si>
    <t>009.008.652-02</t>
  </si>
  <si>
    <t>EAD - ADMINISTRACAO</t>
  </si>
  <si>
    <t>145.684-9 A</t>
  </si>
  <si>
    <t>Roseli Lima da Cunha</t>
  </si>
  <si>
    <t>813.027.972-04</t>
  </si>
  <si>
    <t>145.697-0 A</t>
  </si>
  <si>
    <t>Sabrina Joana Oliveira de Amorim</t>
  </si>
  <si>
    <t>040.017.602-58</t>
  </si>
  <si>
    <t>IFAM - CAMPUS MANAUS DISTRITO INDUSTRIAL</t>
  </si>
  <si>
    <t>145.700-4 A</t>
  </si>
  <si>
    <t>Samilly Jaine Araujo Gomes</t>
  </si>
  <si>
    <t>075.266.392-50</t>
  </si>
  <si>
    <t>145.608-3 A</t>
  </si>
  <si>
    <t>Sara Gabriela Carvalho de Azevedo</t>
  </si>
  <si>
    <t>061.671.452-10</t>
  </si>
  <si>
    <t>145.554-0 A</t>
  </si>
  <si>
    <t>Simone Karoline Ambrosio Caldeira</t>
  </si>
  <si>
    <t>027.700.932-40</t>
  </si>
  <si>
    <t>145.676-8 A</t>
  </si>
  <si>
    <t>Singrid Cruz Pinheiro</t>
  </si>
  <si>
    <t>705.198.252-41</t>
  </si>
  <si>
    <t>145.629-6 A</t>
  </si>
  <si>
    <t>Suelane Vieira da Silva</t>
  </si>
  <si>
    <t>018.160.312-83</t>
  </si>
  <si>
    <t>145.571-0 A</t>
  </si>
  <si>
    <t>Susye Barreto Maciel</t>
  </si>
  <si>
    <t>520.164.552-68</t>
  </si>
  <si>
    <t>145.698-9 A</t>
  </si>
  <si>
    <t>Tainara Cristina dos Santos Silva</t>
  </si>
  <si>
    <t>703.225.762-37</t>
  </si>
  <si>
    <t>145.620-2 A</t>
  </si>
  <si>
    <t>Talita da Rocha de Oliveira</t>
  </si>
  <si>
    <t>035.075.322-98</t>
  </si>
  <si>
    <t>145.654-7 A</t>
  </si>
  <si>
    <t>Tatiane Bittencourt de Araujo</t>
  </si>
  <si>
    <t>517.706.442-53</t>
  </si>
  <si>
    <t>145.682-2 A</t>
  </si>
  <si>
    <t>Thais da Gama Rodrigues</t>
  </si>
  <si>
    <t>017.140.872-12</t>
  </si>
  <si>
    <t>145.594-0 A</t>
  </si>
  <si>
    <t>Thais Sterfany Gondim da Rocha</t>
  </si>
  <si>
    <t>054.554.222-78</t>
  </si>
  <si>
    <t>145.670-9 A</t>
  </si>
  <si>
    <t>Theo da Silva Andrade</t>
  </si>
  <si>
    <t>526.014.802-97</t>
  </si>
  <si>
    <t>145.648-2 A</t>
  </si>
  <si>
    <t>Triciane Rodrigues da Silva</t>
  </si>
  <si>
    <t>027.234.402-81</t>
  </si>
  <si>
    <t>145.574-5 A</t>
  </si>
  <si>
    <t>Valdineia Franca da Cruz</t>
  </si>
  <si>
    <t>633.495.152-15</t>
  </si>
  <si>
    <t>145.649-0 A</t>
  </si>
  <si>
    <t>Vanessa do Nascimento Gois</t>
  </si>
  <si>
    <t>016.716.222-51</t>
  </si>
  <si>
    <t>ESCOLA SUPERIOR BATISTA DO AMAZONAS ESBAM</t>
  </si>
  <si>
    <t>145.604-0 A</t>
  </si>
  <si>
    <t>Vanessa Moreira Santos da Silva</t>
  </si>
  <si>
    <t>027.307.202-19</t>
  </si>
  <si>
    <t>145.644-0 A</t>
  </si>
  <si>
    <t>Vinicius Costa Matos</t>
  </si>
  <si>
    <t>701.293.522-76</t>
  </si>
  <si>
    <t>145.651-2 A</t>
  </si>
  <si>
    <t>Viviane Carolina dos Santos Cruz</t>
  </si>
  <si>
    <t>833.407.002-06</t>
  </si>
  <si>
    <t>145.611-3 A</t>
  </si>
  <si>
    <t>Yanca Beatriz Santos de Almeida</t>
  </si>
  <si>
    <t>055.305.232-26</t>
  </si>
  <si>
    <t>145.754-3 A</t>
  </si>
  <si>
    <t>Adria Paula Cruz Pereira</t>
  </si>
  <si>
    <t>979.004.782-72</t>
  </si>
  <si>
    <t>145.797-7 A</t>
  </si>
  <si>
    <t>Adriana Sobreira Oliveira</t>
  </si>
  <si>
    <t>725.723.532-53</t>
  </si>
  <si>
    <t>ESCOLA ESTADUAL PROFESSORA ALICE SALERNO GOMES DE LIMA</t>
  </si>
  <si>
    <t>145.766-7 A</t>
  </si>
  <si>
    <t>Alessandra Lopes dos Santos</t>
  </si>
  <si>
    <t>830.470.932-53</t>
  </si>
  <si>
    <t>31/03/2024</t>
  </si>
  <si>
    <t>145.808-6 A</t>
  </si>
  <si>
    <t>Alice Gabrielly Lima de Sa</t>
  </si>
  <si>
    <t>705.187.392-01</t>
  </si>
  <si>
    <t>145.768-3 A</t>
  </si>
  <si>
    <t>Aline Mota da Conceicao</t>
  </si>
  <si>
    <t>048.074.462-90</t>
  </si>
  <si>
    <t>145.805-1 A</t>
  </si>
  <si>
    <t>Aline Vanessa Brito Sousa</t>
  </si>
  <si>
    <t>077.120.682-83</t>
  </si>
  <si>
    <t>145.740-3 A</t>
  </si>
  <si>
    <t>Ana Carolina dos Santos Oliveira</t>
  </si>
  <si>
    <t>525.527.642-15</t>
  </si>
  <si>
    <t>145.826-4 A</t>
  </si>
  <si>
    <t>Ana Caroline Lopes Figueredo</t>
  </si>
  <si>
    <t>039.662.502-92</t>
  </si>
  <si>
    <t>145.751-9 A</t>
  </si>
  <si>
    <t>Ana Luiza Pinheiro Barreto</t>
  </si>
  <si>
    <t>085.039.012-50</t>
  </si>
  <si>
    <t>145.744-6 A</t>
  </si>
  <si>
    <t>Ana Paula da Rocha Pinheiro</t>
  </si>
  <si>
    <t>773.545.402-34</t>
  </si>
  <si>
    <t>145.810-8 A</t>
  </si>
  <si>
    <t>Anali Oliveira Marinho</t>
  </si>
  <si>
    <t>022.726.232-80</t>
  </si>
  <si>
    <t>COLÉGIO MILITAR DA POLÍCIA MILITAR DO AMAZONAS</t>
  </si>
  <si>
    <t>145.782-9 A</t>
  </si>
  <si>
    <t>Andrew de Castro Costa</t>
  </si>
  <si>
    <t>704.849.922-28</t>
  </si>
  <si>
    <t>Contabilidade</t>
  </si>
  <si>
    <t>145.801-9 A</t>
  </si>
  <si>
    <t>Andreza da Silva Artiago</t>
  </si>
  <si>
    <t>039.017.302-90</t>
  </si>
  <si>
    <t>Centro Universitário Fametro - IME</t>
  </si>
  <si>
    <t>145.784-5 A</t>
  </si>
  <si>
    <t>Arthur Rosas da Silva</t>
  </si>
  <si>
    <t>073.935.512-09</t>
  </si>
  <si>
    <t>145.731-4 A</t>
  </si>
  <si>
    <t>Ayme Natalia Souza Rocha</t>
  </si>
  <si>
    <t>062.185.012-80</t>
  </si>
  <si>
    <t>145.748-9 A</t>
  </si>
  <si>
    <t>Beatriz dos Santos Cardoso</t>
  </si>
  <si>
    <t>053.342.042-37</t>
  </si>
  <si>
    <t>145.813-2 A</t>
  </si>
  <si>
    <t>Bruno Wesley Rodrigues da Cruz</t>
  </si>
  <si>
    <t>083.814.912-07</t>
  </si>
  <si>
    <t>145.753-5 A</t>
  </si>
  <si>
    <t>Caua dos Santos Sakamoto Figueiredo</t>
  </si>
  <si>
    <t>957.014.272-34</t>
  </si>
  <si>
    <t>145.816-7 A</t>
  </si>
  <si>
    <t>Cheila Cristina Oliveira Sousa</t>
  </si>
  <si>
    <t>003.248.492-57</t>
  </si>
  <si>
    <t>070.264-1 B</t>
  </si>
  <si>
    <t>Claudia Oliveira</t>
  </si>
  <si>
    <t>475.895.822-04</t>
  </si>
  <si>
    <t>145.742-0 A</t>
  </si>
  <si>
    <t>Claudiane da Costa Moraes</t>
  </si>
  <si>
    <t>003.793.562-36</t>
  </si>
  <si>
    <t>Geografia</t>
  </si>
  <si>
    <t>145.759-4 A</t>
  </si>
  <si>
    <t>Daniele Coelho Soares</t>
  </si>
  <si>
    <t>702.960.422-93</t>
  </si>
  <si>
    <t>CENTRO UNIVERSITARIOANHANGUERA PITÁGORAS AMPLI</t>
  </si>
  <si>
    <t>145.799-3 A</t>
  </si>
  <si>
    <t>Danielly Nina Pedroza do Nascimento</t>
  </si>
  <si>
    <t>702.294.762-79</t>
  </si>
  <si>
    <t>145.749-7 A</t>
  </si>
  <si>
    <t>Deborah Ewellin Brasil Santos</t>
  </si>
  <si>
    <t>027.921.072-86</t>
  </si>
  <si>
    <t>145.806-0 A</t>
  </si>
  <si>
    <t>Douglas de Melo do Nascimento</t>
  </si>
  <si>
    <t>003.229.552-97</t>
  </si>
  <si>
    <t>FAMETRO/UNIDADE ZONA NORTE</t>
  </si>
  <si>
    <t>145.781-0 A</t>
  </si>
  <si>
    <t>Eduardo Ares Alves</t>
  </si>
  <si>
    <t>098.070.872-95</t>
  </si>
  <si>
    <t>145.761-6 A</t>
  </si>
  <si>
    <t>Emanuel Pena Alves</t>
  </si>
  <si>
    <t>050.258.082-86</t>
  </si>
  <si>
    <t>145.769-1 A</t>
  </si>
  <si>
    <t>Eric Montenegro Ferreira</t>
  </si>
  <si>
    <t>034.518.892-69</t>
  </si>
  <si>
    <t>Artes visuais</t>
  </si>
  <si>
    <t>ESCOLA ESTADUAL PROFESSOR JOSÉ BERNARDINO LINDOSO</t>
  </si>
  <si>
    <t>145.853-1 A</t>
  </si>
  <si>
    <t>Fernanda Fabiola Ferreira Chaves</t>
  </si>
  <si>
    <t>012.042.452-58</t>
  </si>
  <si>
    <t>Fernanda Felix da Silva</t>
  </si>
  <si>
    <t>145.785-3 A</t>
  </si>
  <si>
    <t>Fernanda Laissa Moreira da Costa</t>
  </si>
  <si>
    <t>065.224.122-09</t>
  </si>
  <si>
    <t>145.746-2 A</t>
  </si>
  <si>
    <t>023.573.332-60</t>
  </si>
  <si>
    <t>Geografia - Licenciatura</t>
  </si>
  <si>
    <t>145.772-1 A</t>
  </si>
  <si>
    <t>Francisca Leonia Soares Murilho</t>
  </si>
  <si>
    <t>009.967.892-60</t>
  </si>
  <si>
    <t>145.812-4 A</t>
  </si>
  <si>
    <t>Gabriel Rodrigues Campelo</t>
  </si>
  <si>
    <t>037.503.512-52</t>
  </si>
  <si>
    <t>145.829-9 A</t>
  </si>
  <si>
    <t>Genuza Cristina Correa Ricardo</t>
  </si>
  <si>
    <t>855.180.692-00</t>
  </si>
  <si>
    <t>145.796-9 A</t>
  </si>
  <si>
    <t>Gerliane Santos Tavares</t>
  </si>
  <si>
    <t>951.201.062-34</t>
  </si>
  <si>
    <t>Sociedade de Educação do Vale do Ipojuca LTDA</t>
  </si>
  <si>
    <t>145.760-8 A</t>
  </si>
  <si>
    <t>Gisely Souza da Costa Farias</t>
  </si>
  <si>
    <t>789.249.012-49</t>
  </si>
  <si>
    <t>145.758-6 A</t>
  </si>
  <si>
    <t>Grazielle Paulo da Silva</t>
  </si>
  <si>
    <t>078.615.422-54</t>
  </si>
  <si>
    <t>145.802-7 A</t>
  </si>
  <si>
    <t>Guilherme Mafra de Oliveira</t>
  </si>
  <si>
    <t>017.442.602-06</t>
  </si>
  <si>
    <t>145.771-3 A</t>
  </si>
  <si>
    <t>Gyan Rafael Nogueira de Castro</t>
  </si>
  <si>
    <t>018.676.802-89</t>
  </si>
  <si>
    <t>145.790-0 A</t>
  </si>
  <si>
    <t>Helena Santos Andrade</t>
  </si>
  <si>
    <t>099.445.712-02</t>
  </si>
  <si>
    <t>ESCOLA ESTADUAL PROFESSOR FRANCISCO DAS CHAGAS DE SOUZA ALBUQUERQUE</t>
  </si>
  <si>
    <t>145.755-1 A</t>
  </si>
  <si>
    <t>Hillary Pacheco de Oliveira</t>
  </si>
  <si>
    <t>068.327.982-37</t>
  </si>
  <si>
    <t>145.737-3 A</t>
  </si>
  <si>
    <t>Iendria de Souza Caldas</t>
  </si>
  <si>
    <t>026.346.802-01</t>
  </si>
  <si>
    <t>LETRAS - LICENCIATURA EM LINGUA PORTUGUESA</t>
  </si>
  <si>
    <t>145.745-4 A</t>
  </si>
  <si>
    <t>Ivaneide Mesquita Lisboa</t>
  </si>
  <si>
    <t>474.468.382-72</t>
  </si>
  <si>
    <t>145.815-9 A</t>
  </si>
  <si>
    <t>Jenifer Camilly Sales dos Anjos</t>
  </si>
  <si>
    <t>705.982.982-23</t>
  </si>
  <si>
    <t>145.750-0 A</t>
  </si>
  <si>
    <t>Jessica Marques Sicsu</t>
  </si>
  <si>
    <t>037.540.412-07</t>
  </si>
  <si>
    <t>145.747-0 A</t>
  </si>
  <si>
    <t>Jordana Bentes Maciel</t>
  </si>
  <si>
    <t>078.263.092-80</t>
  </si>
  <si>
    <t>145.788-8 A</t>
  </si>
  <si>
    <t>Jose Augusto da Silva Cardoso</t>
  </si>
  <si>
    <t>705.987.162-46</t>
  </si>
  <si>
    <t>ESCOLA ESTADUAL NATHALIA UCHOA NATHALIA UCHOA</t>
  </si>
  <si>
    <t>145.809-4 A</t>
  </si>
  <si>
    <t>Julio Cesar Gama de Lima</t>
  </si>
  <si>
    <t>099.323.002-41</t>
  </si>
  <si>
    <t>145.850-7 A</t>
  </si>
  <si>
    <t>039.656.572-75</t>
  </si>
  <si>
    <t>Teatro</t>
  </si>
  <si>
    <t>145.811-6 A</t>
  </si>
  <si>
    <t>Kauan Vinente Garcia Eufrazio</t>
  </si>
  <si>
    <t>703.504.602-05</t>
  </si>
  <si>
    <t>145.847-7 A</t>
  </si>
  <si>
    <t>Keila da Silva Santos</t>
  </si>
  <si>
    <t>040.018.362-54</t>
  </si>
  <si>
    <t>145.851-5 A</t>
  </si>
  <si>
    <t>Keila dos Santos da Silva</t>
  </si>
  <si>
    <t>002.572.152-63</t>
  </si>
  <si>
    <t>145.773-0 A</t>
  </si>
  <si>
    <t>Keile Geice Gomes Leal</t>
  </si>
  <si>
    <t>523.005.952-49</t>
  </si>
  <si>
    <t>145.743-8 A</t>
  </si>
  <si>
    <t>Leticia da Silva Guimaraes</t>
  </si>
  <si>
    <t>027.731.332-50</t>
  </si>
  <si>
    <t>Letras</t>
  </si>
  <si>
    <t>145.775-6 A</t>
  </si>
  <si>
    <t>Lidia Pinheiro da Silva</t>
  </si>
  <si>
    <t>063.149.542-82</t>
  </si>
  <si>
    <t>145.814-0 A</t>
  </si>
  <si>
    <t>Lionara Borges de Oliveira</t>
  </si>
  <si>
    <t>702.933.782-40</t>
  </si>
  <si>
    <t>145.778-0 A</t>
  </si>
  <si>
    <t>Luana Jessica Pinto Belem</t>
  </si>
  <si>
    <t>085.659.322-22</t>
  </si>
  <si>
    <t>145.807-8 A</t>
  </si>
  <si>
    <t>Lucas Pereira Simoes</t>
  </si>
  <si>
    <t>025.965.162-17</t>
  </si>
  <si>
    <t>145.798-5 A</t>
  </si>
  <si>
    <t>Marcelo Silva Rufino</t>
  </si>
  <si>
    <t>917.408.432-15</t>
  </si>
  <si>
    <t>ESCOLA ESTADUAL PROFESSORA ONDINA DE PAULA RIBEIRO</t>
  </si>
  <si>
    <t>145.735-7 A</t>
  </si>
  <si>
    <t>Maria Eduarda Sampaio Sobrinho</t>
  </si>
  <si>
    <t>017.910.942-10</t>
  </si>
  <si>
    <t>Tecnologia em agroecologia</t>
  </si>
  <si>
    <t>145.848-5 A</t>
  </si>
  <si>
    <t>Maria Irene Gomes da Silva</t>
  </si>
  <si>
    <t>024.984.752-30</t>
  </si>
  <si>
    <t>145.849-3 A</t>
  </si>
  <si>
    <t>Maria Railane Silva</t>
  </si>
  <si>
    <t>079.251.412-20</t>
  </si>
  <si>
    <t>145.736-5 A</t>
  </si>
  <si>
    <t>Maria Rocicleide Benicio de Souza</t>
  </si>
  <si>
    <t>640.895.842-72</t>
  </si>
  <si>
    <t>145.789-6 A</t>
  </si>
  <si>
    <t>Mateus Henrique dos Santos Maciel</t>
  </si>
  <si>
    <t>701.299.952-74</t>
  </si>
  <si>
    <t>145.732-2 A</t>
  </si>
  <si>
    <t>Mayara Figueiredo da Silva</t>
  </si>
  <si>
    <t>071.364.972-05</t>
  </si>
  <si>
    <t>145.783-7 A</t>
  </si>
  <si>
    <t>Mayara Miranda dos Santos</t>
  </si>
  <si>
    <t>022.265.602-62</t>
  </si>
  <si>
    <t>145.835-3 A</t>
  </si>
  <si>
    <t>Michelle Gouveia Nogueira</t>
  </si>
  <si>
    <t>037.395.052-73</t>
  </si>
  <si>
    <t>145.777-2 A</t>
  </si>
  <si>
    <t>Mikeit Duarte Moraes</t>
  </si>
  <si>
    <t>009.767.732-95</t>
  </si>
  <si>
    <t>145.779-9 A</t>
  </si>
  <si>
    <t>Miria Angela Furtado Pereira</t>
  </si>
  <si>
    <t>047.565.572-95</t>
  </si>
  <si>
    <t>136.618-1 B</t>
  </si>
  <si>
    <t>Nilciane Ribeiro de Afonso Barros</t>
  </si>
  <si>
    <t>614.529.122-20</t>
  </si>
  <si>
    <t>LICENCIATURA EM PEDAGOGIA</t>
  </si>
  <si>
    <t>145.739-0 A</t>
  </si>
  <si>
    <t>Oneres Machado da Silva</t>
  </si>
  <si>
    <t>915.714.482-68</t>
  </si>
  <si>
    <t>145.763-2 A</t>
  </si>
  <si>
    <t>Osmarina Barbosa de Sousa</t>
  </si>
  <si>
    <t>000.109.032-16</t>
  </si>
  <si>
    <t>Filosofia</t>
  </si>
  <si>
    <t>145.738-1 A</t>
  </si>
  <si>
    <t>Paula Patricia Ramos dos Santos</t>
  </si>
  <si>
    <t>026.640.762-56</t>
  </si>
  <si>
    <t>145.741-1 A</t>
  </si>
  <si>
    <t>Paulo Gersino da Silva Santos</t>
  </si>
  <si>
    <t>703.279.032-10</t>
  </si>
  <si>
    <t>Artes Visuais - Licenciatura</t>
  </si>
  <si>
    <t>145.762-4 A</t>
  </si>
  <si>
    <t>Pedro Luciano Santos Arcos</t>
  </si>
  <si>
    <t>030.011.542-33</t>
  </si>
  <si>
    <t>124.566-0 B</t>
  </si>
  <si>
    <t>Raimundo Miranda Lopes</t>
  </si>
  <si>
    <t>601.064.172-15</t>
  </si>
  <si>
    <t>145.786-1 A</t>
  </si>
  <si>
    <t>Raquel Vieira Lopes</t>
  </si>
  <si>
    <t>040.452.852-02</t>
  </si>
  <si>
    <t>145.756-0 A</t>
  </si>
  <si>
    <t>Rita de Cassia Peixoto da Silva</t>
  </si>
  <si>
    <t>706.031.902-60</t>
  </si>
  <si>
    <t>145.793-4 A</t>
  </si>
  <si>
    <t>Rosana Maria Ferreira de Moura</t>
  </si>
  <si>
    <t>041.766.382-06</t>
  </si>
  <si>
    <t>TECNOLOGIA EM GESTÃO FINANCEIRA</t>
  </si>
  <si>
    <t>145.765-9 A</t>
  </si>
  <si>
    <t>Rute de Jesus Viana Duarte</t>
  </si>
  <si>
    <t>705.820.642-28</t>
  </si>
  <si>
    <t>145.787-0 A</t>
  </si>
  <si>
    <t>Ruziane Costa de Souza</t>
  </si>
  <si>
    <t>778.487.802-87</t>
  </si>
  <si>
    <t>145.800-0 A</t>
  </si>
  <si>
    <t>Samantha Oliveira Gomes</t>
  </si>
  <si>
    <t>065.610.172-50</t>
  </si>
  <si>
    <t>ESCOLA ESTADUAL PROFESSOR ANTENOR SARMENTO PESSOA</t>
  </si>
  <si>
    <t>145.733-0 A</t>
  </si>
  <si>
    <t>Simone Teixeira Afonso</t>
  </si>
  <si>
    <t>893.219.442-49</t>
  </si>
  <si>
    <t>Socieadade Técnica Educacional da Lapa</t>
  </si>
  <si>
    <t>145.795-0 A</t>
  </si>
  <si>
    <t>Stefani Oliveira Goncalves</t>
  </si>
  <si>
    <t>033.972.832-99</t>
  </si>
  <si>
    <t>História - Licenciatura</t>
  </si>
  <si>
    <t>145.794-2 A</t>
  </si>
  <si>
    <t>Tamara Santos de Oliveira</t>
  </si>
  <si>
    <t>758.913.602-68</t>
  </si>
  <si>
    <t>ESCOLA ESTADUAL PROFESSOR SEBASTIÃO AUGUSTO LOUREIRO FILHO</t>
  </si>
  <si>
    <t>145.752-7 A</t>
  </si>
  <si>
    <t>Thalia Siqueira da Silva</t>
  </si>
  <si>
    <t>701.825.292-07</t>
  </si>
  <si>
    <t>145.764-0 A</t>
  </si>
  <si>
    <t>Vania Marinho Ramos</t>
  </si>
  <si>
    <t>778.894.282-00</t>
  </si>
  <si>
    <t>145.776-4 A</t>
  </si>
  <si>
    <t>Victoria Beatriz Vasconcelos de Lim</t>
  </si>
  <si>
    <t>025.456.562-08</t>
  </si>
  <si>
    <t>ENGENHARIA AMBIENTAL E ENERGIAS RENOVAVEIS</t>
  </si>
  <si>
    <t>145.757-8 A</t>
  </si>
  <si>
    <t>Vitoria Costa da Silva</t>
  </si>
  <si>
    <t>042.741.702-33</t>
  </si>
  <si>
    <t>145.770-5 A</t>
  </si>
  <si>
    <t>Warner Suriel da Silva Calheiro</t>
  </si>
  <si>
    <t>034.378.002-05</t>
  </si>
  <si>
    <t>145.767-5 A</t>
  </si>
  <si>
    <t>Williames Souza Soares</t>
  </si>
  <si>
    <t>703.015.362-60</t>
  </si>
  <si>
    <t>145.780-2 A</t>
  </si>
  <si>
    <t>Wilton Teixeira de Souza Filho</t>
  </si>
  <si>
    <t>705.901.822-00</t>
  </si>
  <si>
    <t>145.791-8 A</t>
  </si>
  <si>
    <t>Ygor Karel Nascimento de Souza</t>
  </si>
  <si>
    <t>065.351.292-92</t>
  </si>
  <si>
    <t>145.734-9 A</t>
  </si>
  <si>
    <t>Zaira Maria Rodrigues Lira</t>
  </si>
  <si>
    <t>721.289.332-34</t>
  </si>
  <si>
    <t>145.889-2 A</t>
  </si>
  <si>
    <t>Adailton Felix Machado Gomes</t>
  </si>
  <si>
    <t>857.866.162-15</t>
  </si>
  <si>
    <t>ENSINO MÉDIO - TÉCNICO EM EDIFICAÇÕES</t>
  </si>
  <si>
    <t>CENTRO LITERATUS (CENTRO DE EDUCAÇÃO PROFISSIONAL LTDA)</t>
  </si>
  <si>
    <t>145.988-0 A</t>
  </si>
  <si>
    <t>Adalberto Lucas Fonseca de Farias S</t>
  </si>
  <si>
    <t>020.163.012-52</t>
  </si>
  <si>
    <t>146.530-9 A</t>
  </si>
  <si>
    <t>Ademir da Silva Costa</t>
  </si>
  <si>
    <t>778.721.772-34</t>
  </si>
  <si>
    <t>CENTRO UNIVERSITARIO LUTERANO DE MANAUS</t>
  </si>
  <si>
    <t>146.288-1 A</t>
  </si>
  <si>
    <t>Adria Kamilla Silva de Souza</t>
  </si>
  <si>
    <t>103.970.292-92</t>
  </si>
  <si>
    <t>ESCOLA ESTADUAL ANTONIO BITTENCOURT</t>
  </si>
  <si>
    <t>145.885-0 A</t>
  </si>
  <si>
    <t>Adria Valeria Yara Carvalho Cardoso</t>
  </si>
  <si>
    <t>097.025.762-70</t>
  </si>
  <si>
    <t>146.177-0 A</t>
  </si>
  <si>
    <t>Adrian Nunes de Oliveira</t>
  </si>
  <si>
    <t>039.830.462-90</t>
  </si>
  <si>
    <t>146.257-1 A</t>
  </si>
  <si>
    <t>Adriano Araujo Mota</t>
  </si>
  <si>
    <t>703.612.292-75</t>
  </si>
  <si>
    <t>146.289-0 A</t>
  </si>
  <si>
    <t>Agata Nonato Pacheco</t>
  </si>
  <si>
    <t>037.310.842-79</t>
  </si>
  <si>
    <t>INSTITUTO ADVENTISTA DE MANAUS</t>
  </si>
  <si>
    <t>146.281-4 A</t>
  </si>
  <si>
    <t>Agatha Vitoria Aires Silva</t>
  </si>
  <si>
    <t>001.754.572-20</t>
  </si>
  <si>
    <t>146.526-0 A</t>
  </si>
  <si>
    <t>Alberto Peres da Silva</t>
  </si>
  <si>
    <t>032.946.742-52</t>
  </si>
  <si>
    <t>146.290-3 A</t>
  </si>
  <si>
    <t>Alessandro Nery Bacury</t>
  </si>
  <si>
    <t>703.991.832-30</t>
  </si>
  <si>
    <t>ESCOLA ESTADUAL BENJAMIN MAGALHAES BRANDAO - AM</t>
  </si>
  <si>
    <t>145.871-0 A</t>
  </si>
  <si>
    <t>Alice de Oliveira Nemer</t>
  </si>
  <si>
    <t>031.947.172-19</t>
  </si>
  <si>
    <t>146.291-1 A</t>
  </si>
  <si>
    <t>Alice Gomes Severo</t>
  </si>
  <si>
    <t>044.717.672-24</t>
  </si>
  <si>
    <t>ESCOLA ESTADUAL PROFESSOR SEBASTIANA BRAGA</t>
  </si>
  <si>
    <t>146.282-2 A</t>
  </si>
  <si>
    <t>Alice Nazare Guimaraes de Lima</t>
  </si>
  <si>
    <t>053.462.532-03</t>
  </si>
  <si>
    <t>Alisson Freitas da Silva</t>
  </si>
  <si>
    <t>146.231-8 A</t>
  </si>
  <si>
    <t>Alvaro Fernando dos Santos Nascimen</t>
  </si>
  <si>
    <t>057.565.422-80</t>
  </si>
  <si>
    <t>146.212-1 A</t>
  </si>
  <si>
    <t>Alyne Regina de Moura Bittencourt</t>
  </si>
  <si>
    <t>897.172.102-25</t>
  </si>
  <si>
    <t>146.292-0 A</t>
  </si>
  <si>
    <t>Ana Beatriz Soares Barreto</t>
  </si>
  <si>
    <t>063.790.392-79</t>
  </si>
  <si>
    <t>145.963-5 A</t>
  </si>
  <si>
    <t>Ana Carla Ramos Lira</t>
  </si>
  <si>
    <t>030.971.112-63</t>
  </si>
  <si>
    <t>146.325-0 A</t>
  </si>
  <si>
    <t>Ana Clara dos Santos Leal</t>
  </si>
  <si>
    <t>096.743.602-80</t>
  </si>
  <si>
    <t>145.921-0 A</t>
  </si>
  <si>
    <t>Ana Clara dos Santos Marques</t>
  </si>
  <si>
    <t>067.235.152-85</t>
  </si>
  <si>
    <t>146.248-2 A</t>
  </si>
  <si>
    <t>Ana Clara Feitosa Felix</t>
  </si>
  <si>
    <t>706.000.032-13</t>
  </si>
  <si>
    <t>146.254-7 A</t>
  </si>
  <si>
    <t>Ana Claudia Dutra de Matos</t>
  </si>
  <si>
    <t>048.142.142-43</t>
  </si>
  <si>
    <t>145.880-9 A</t>
  </si>
  <si>
    <t>Ana Jessica Emmi da Silva</t>
  </si>
  <si>
    <t>032.743.822-30</t>
  </si>
  <si>
    <t>146.218-0 A</t>
  </si>
  <si>
    <t>Ana Karolina Alves Noberto</t>
  </si>
  <si>
    <t>014.222.072-85</t>
  </si>
  <si>
    <t>146.268-7 A</t>
  </si>
  <si>
    <t>Ana Karoline Cavalcante Barros</t>
  </si>
  <si>
    <t>007.704.822-95</t>
  </si>
  <si>
    <t>145.967-8 A</t>
  </si>
  <si>
    <t>Ana Lucia Pinheiro da Costa</t>
  </si>
  <si>
    <t>093.331.662-38</t>
  </si>
  <si>
    <t>145.914-7 A</t>
  </si>
  <si>
    <t>Ana Luiza Marques Bacelar</t>
  </si>
  <si>
    <t>077.410.662-00</t>
  </si>
  <si>
    <t>ESCOLA ESTADUAL PROFESSORA ADELAIDE TAVARES DE MACEDO</t>
  </si>
  <si>
    <t>146.230-0 A</t>
  </si>
  <si>
    <t>Ana Paula Costa Pires</t>
  </si>
  <si>
    <t>092.283.562-43</t>
  </si>
  <si>
    <t>146.253-9 A</t>
  </si>
  <si>
    <t>Ana Paula Nerys Felix</t>
  </si>
  <si>
    <t>083.691.882-73</t>
  </si>
  <si>
    <t>146.013-7 A</t>
  </si>
  <si>
    <t>Ana Silva dos Santos</t>
  </si>
  <si>
    <t>554.058.782-00</t>
  </si>
  <si>
    <t>146.229-6 A</t>
  </si>
  <si>
    <t>Andrea Karoline Lira de Castro</t>
  </si>
  <si>
    <t>048.658.382-10</t>
  </si>
  <si>
    <t>146.191-5 A</t>
  </si>
  <si>
    <t>Andrey da Silva Figueiredo</t>
  </si>
  <si>
    <t>103.412.252-58</t>
  </si>
  <si>
    <t>146.236-9 A</t>
  </si>
  <si>
    <t>Andrieina Jenifer Cavalcante Zacari</t>
  </si>
  <si>
    <t>033.529.652-18</t>
  </si>
  <si>
    <t>146.102-8 A</t>
  </si>
  <si>
    <t>Andriele Duarte Nunes</t>
  </si>
  <si>
    <t>704.398.552-84</t>
  </si>
  <si>
    <t>146.524-4 A</t>
  </si>
  <si>
    <t>Angela Gomes de Brito</t>
  </si>
  <si>
    <t>047.506.732-00</t>
  </si>
  <si>
    <t>LETRAS - LÍNGUA PORTUGUESA</t>
  </si>
  <si>
    <t>145.964-3 A</t>
  </si>
  <si>
    <t>Anna Luiza Ferreira Torres</t>
  </si>
  <si>
    <t>701.299.092-97</t>
  </si>
  <si>
    <t>ESCOLA ESTADUAL SENADOR PETRÔNIO PORTELLA</t>
  </si>
  <si>
    <t>145.959-7 A</t>
  </si>
  <si>
    <t>Anne Gabrielle Macedo Ferreira</t>
  </si>
  <si>
    <t>060.889.722-11</t>
  </si>
  <si>
    <t>146.185-0 A</t>
  </si>
  <si>
    <t>Anny Caroline Toscano Barbosa</t>
  </si>
  <si>
    <t>092.237.962-96</t>
  </si>
  <si>
    <t>146.238-5 A</t>
  </si>
  <si>
    <t>Antonio Flavio Carvalho Rodrigues</t>
  </si>
  <si>
    <t>056.778.302-24</t>
  </si>
  <si>
    <t>146.226-1 A</t>
  </si>
  <si>
    <t>Antonio Kaua Rodrigues de Souza</t>
  </si>
  <si>
    <t>705.360.632-57</t>
  </si>
  <si>
    <t>146.188-5 A</t>
  </si>
  <si>
    <t>Ariane Batista Saraiva</t>
  </si>
  <si>
    <t>059.992.452-73</t>
  </si>
  <si>
    <t>145.952-0 A</t>
  </si>
  <si>
    <t>Arllen dos Santos Vuihacahim</t>
  </si>
  <si>
    <t>086.337.932-02</t>
  </si>
  <si>
    <t>145.883-3 A</t>
  </si>
  <si>
    <t>Aurenice Vieira dos Santos</t>
  </si>
  <si>
    <t>403.847.642-15</t>
  </si>
  <si>
    <t>146.011-0 A</t>
  </si>
  <si>
    <t>Beatriz de Lima Souza</t>
  </si>
  <si>
    <t>060.639.132-03</t>
  </si>
  <si>
    <t>146.263-6 A</t>
  </si>
  <si>
    <t>Brenda Semin Pantoja</t>
  </si>
  <si>
    <t>705.880.922-40</t>
  </si>
  <si>
    <t>146.009-9 A</t>
  </si>
  <si>
    <t>Bruna Vasconcelos Lima</t>
  </si>
  <si>
    <t>053.331.492-59</t>
  </si>
  <si>
    <t>145.909-0 A</t>
  </si>
  <si>
    <t>Bruno Miguel Castro Ribeiro</t>
  </si>
  <si>
    <t>081.527.972-86</t>
  </si>
  <si>
    <t>CETI JOÃO DOS SANTOS BRAGA</t>
  </si>
  <si>
    <t>146.305-5 A</t>
  </si>
  <si>
    <t>Bruno Torres da Conceicao</t>
  </si>
  <si>
    <t>074.634.542-90</t>
  </si>
  <si>
    <t>135.664-0 B</t>
  </si>
  <si>
    <t>Caio Marcello Moreira do Nascimento</t>
  </si>
  <si>
    <t>705.278.212-09</t>
  </si>
  <si>
    <t>145.983-0 A</t>
  </si>
  <si>
    <t>Camila Alessandra Bezerra da Silva</t>
  </si>
  <si>
    <t>701.156.102-19</t>
  </si>
  <si>
    <t>145.888-4 A</t>
  </si>
  <si>
    <t>Camila Diennifer de Souza Ferreira</t>
  </si>
  <si>
    <t>706.023.702-05</t>
  </si>
  <si>
    <t xml:space="preserve">ESCOLA ESTADUAL SENADOR JOÃO BOSCO RAMOS DE LIMA - IRANDUBA </t>
  </si>
  <si>
    <t>Ser Educacional S.A</t>
  </si>
  <si>
    <t>145.919-8 A</t>
  </si>
  <si>
    <t>Carla dos Santos Batista</t>
  </si>
  <si>
    <t>041.506.572-03</t>
  </si>
  <si>
    <t>145.929-5 A</t>
  </si>
  <si>
    <t>Carla Maria Rodrigues Alves</t>
  </si>
  <si>
    <t>016.091.462-04</t>
  </si>
  <si>
    <t>146.073-0 A</t>
  </si>
  <si>
    <t>Carlos Alexandre Vasque Batista</t>
  </si>
  <si>
    <t>095.063.232-59</t>
  </si>
  <si>
    <t>146.294-6 A</t>
  </si>
  <si>
    <t>Carlos Eduardo dos Santos Rabelo</t>
  </si>
  <si>
    <t>051.801.952-76</t>
  </si>
  <si>
    <t>ESCOLA ESTADUAL RUY ARAUJO</t>
  </si>
  <si>
    <t>146.295-4 A</t>
  </si>
  <si>
    <t>Caroline Lacerda Mota</t>
  </si>
  <si>
    <t>709.534.672-01</t>
  </si>
  <si>
    <t>145.994-5 A</t>
  </si>
  <si>
    <t>Carolyne Goncalves de Souza</t>
  </si>
  <si>
    <t>937.050.002-25</t>
  </si>
  <si>
    <t>146.261-0 A</t>
  </si>
  <si>
    <t>Cassia Manuela Flores Tavares</t>
  </si>
  <si>
    <t>703.383.842-51</t>
  </si>
  <si>
    <t>146.296-2 A</t>
  </si>
  <si>
    <t>Caue de Souza Medeiros</t>
  </si>
  <si>
    <t>037.416.582-35</t>
  </si>
  <si>
    <t>145.943-0 A</t>
  </si>
  <si>
    <t>Christiane de Queiroz Guedes</t>
  </si>
  <si>
    <t>639.729.722-53</t>
  </si>
  <si>
    <t>146.297-0 A</t>
  </si>
  <si>
    <t>Clara Leticia Marinho E Souza</t>
  </si>
  <si>
    <t>705.924.832-31</t>
  </si>
  <si>
    <t>ANEXO DA E E  AYRTON SENNA</t>
  </si>
  <si>
    <t>145.869-8 A</t>
  </si>
  <si>
    <t>Cleison Freitas de Lima</t>
  </si>
  <si>
    <t>026.503.602-08</t>
  </si>
  <si>
    <t>145.870-1 A</t>
  </si>
  <si>
    <t>Daivilin Kauan Rodrigues de Sousa</t>
  </si>
  <si>
    <t>702.950.482-80</t>
  </si>
  <si>
    <t>APMC ESCOLA ESTADUAL JAIRO DA SILVA ROCHA</t>
  </si>
  <si>
    <t>146.004-8 A</t>
  </si>
  <si>
    <t>Daniel de Sa Campos Alves</t>
  </si>
  <si>
    <t>018.833.452-19</t>
  </si>
  <si>
    <t>145.886-8 A</t>
  </si>
  <si>
    <t>Daniela Lima de Morais</t>
  </si>
  <si>
    <t>023.075.552-69</t>
  </si>
  <si>
    <t>146.182-6 A</t>
  </si>
  <si>
    <t>Danyelle Maia Mota</t>
  </si>
  <si>
    <t>089.632.532-60</t>
  </si>
  <si>
    <t>145.942-2 A</t>
  </si>
  <si>
    <t>Debora Regina Aguiar de Souza</t>
  </si>
  <si>
    <t>003.493.332-89</t>
  </si>
  <si>
    <t>145.946-5 A</t>
  </si>
  <si>
    <t>Deborah Bianca de Souza Siza</t>
  </si>
  <si>
    <t>043.984.172-06</t>
  </si>
  <si>
    <t>146.003-0 A</t>
  </si>
  <si>
    <t>Denise da Costa Viana</t>
  </si>
  <si>
    <t>032.882.992-75</t>
  </si>
  <si>
    <t>146.092-7 A</t>
  </si>
  <si>
    <t>Deyzeane Nogueira da Silva</t>
  </si>
  <si>
    <t>078.736.902-02</t>
  </si>
  <si>
    <t>146.258-0 A</t>
  </si>
  <si>
    <t>Dhennifer Dias Moraes</t>
  </si>
  <si>
    <t>027.804.892-78</t>
  </si>
  <si>
    <t>145.971-6 A</t>
  </si>
  <si>
    <t>Dhiego de Oliveira Cavalcante</t>
  </si>
  <si>
    <t>075.764.012-57</t>
  </si>
  <si>
    <t>ESCOLA ESTADUAL ALICE SALERNO GOMES DE LIMA - AM</t>
  </si>
  <si>
    <t>146.264-4 A</t>
  </si>
  <si>
    <t>Dyanne Dark da Costa Vieira</t>
  </si>
  <si>
    <t>524.441.632-49</t>
  </si>
  <si>
    <t>145.951-1 A</t>
  </si>
  <si>
    <t>Eduarda Bitencourt Silva</t>
  </si>
  <si>
    <t>032.228.312-46</t>
  </si>
  <si>
    <t>145.902-3 A</t>
  </si>
  <si>
    <t>Eduardo de Melo Trovao</t>
  </si>
  <si>
    <t>056.424.222-51</t>
  </si>
  <si>
    <t>146.215-6 A</t>
  </si>
  <si>
    <t>Eliane Assuncao da Silva</t>
  </si>
  <si>
    <t>911.898.702-82</t>
  </si>
  <si>
    <t>145.941-4 A</t>
  </si>
  <si>
    <t>Elisabete de Oliveira Ramos</t>
  </si>
  <si>
    <t>076.219.792-75</t>
  </si>
  <si>
    <t>146.525-2 A</t>
  </si>
  <si>
    <t>Elisangela Carril Pontes Lopes</t>
  </si>
  <si>
    <t>655.233.002-25</t>
  </si>
  <si>
    <t>145.953-8 A</t>
  </si>
  <si>
    <t>Eliza Pereira de Carvalho</t>
  </si>
  <si>
    <t>089.539.522-39</t>
  </si>
  <si>
    <t>145.978-3 A</t>
  </si>
  <si>
    <t>Ellen Conceicao Gomes da Silva</t>
  </si>
  <si>
    <t>061.347.192-00</t>
  </si>
  <si>
    <t>146.499-0 A</t>
  </si>
  <si>
    <t>Elzianne Cabral Alves Furtado</t>
  </si>
  <si>
    <t>027.546.052-58</t>
  </si>
  <si>
    <t>146.008-0 A</t>
  </si>
  <si>
    <t>Emanuele dos Santos Macedo</t>
  </si>
  <si>
    <t>131.220.694-23</t>
  </si>
  <si>
    <t>145.991-0 A</t>
  </si>
  <si>
    <t>Emanuele Pinto Rubem</t>
  </si>
  <si>
    <t>701.389.362-50</t>
  </si>
  <si>
    <t>145.927-9 A</t>
  </si>
  <si>
    <t>Emelly Cardoso Barbosa</t>
  </si>
  <si>
    <t>701.487.212-57</t>
  </si>
  <si>
    <t>146.208-3 A</t>
  </si>
  <si>
    <t>Emilly Cristiny Campos E Silva</t>
  </si>
  <si>
    <t>051.136.502-00</t>
  </si>
  <si>
    <t>146.010-2 A</t>
  </si>
  <si>
    <t>Emmily Souza da Silveira</t>
  </si>
  <si>
    <t>028.613.282-66</t>
  </si>
  <si>
    <t>146.285-7 A</t>
  </si>
  <si>
    <t>Emyle Calixta Lemos</t>
  </si>
  <si>
    <t>706.254.692-59</t>
  </si>
  <si>
    <t>R.C. DA S. JUNIOR LTDA-ESBAM</t>
  </si>
  <si>
    <t>145.925-2 A</t>
  </si>
  <si>
    <t>Enilde Leticia Figueira Monteiro</t>
  </si>
  <si>
    <t>044.994.532-40</t>
  </si>
  <si>
    <t>145.891-4 A</t>
  </si>
  <si>
    <t>Enthony Junio Nunes Souto Maior</t>
  </si>
  <si>
    <t>070.095.832-00</t>
  </si>
  <si>
    <t>146.284-9 A</t>
  </si>
  <si>
    <t>Erika Evelly Sena de Mendonca</t>
  </si>
  <si>
    <t>965.729.222-00</t>
  </si>
  <si>
    <t>146.241-5 A</t>
  </si>
  <si>
    <t>Erika Fernanda de Souza Guimaraes</t>
  </si>
  <si>
    <t>704.164.022-16</t>
  </si>
  <si>
    <t>146.304-7 A</t>
  </si>
  <si>
    <t>Erika Souza Salgueiro</t>
  </si>
  <si>
    <t>058.789.132-75</t>
  </si>
  <si>
    <t>146.328-4 A</t>
  </si>
  <si>
    <t>Ester Melissa da Silva Leite</t>
  </si>
  <si>
    <t>060.627.282-83</t>
  </si>
  <si>
    <t>146.118-4 A</t>
  </si>
  <si>
    <t>Eulania Borges da Silva</t>
  </si>
  <si>
    <t>515.147.532-00</t>
  </si>
  <si>
    <t>146.298-9 A</t>
  </si>
  <si>
    <t>Ewellyn Vitoria Rodrigues Lima de M</t>
  </si>
  <si>
    <t>066.767.422-50</t>
  </si>
  <si>
    <t>145.940-6 A</t>
  </si>
  <si>
    <t>Ewerton Rodrigues dos Santos</t>
  </si>
  <si>
    <t>052.081.802-43</t>
  </si>
  <si>
    <t>146.252-0 A</t>
  </si>
  <si>
    <t>Fabianne Alves Moreira</t>
  </si>
  <si>
    <t>856.874.212-20</t>
  </si>
  <si>
    <t>UNICESUMAR - POLO MANAUS</t>
  </si>
  <si>
    <t>145.901-5 A</t>
  </si>
  <si>
    <t>Felipe Matheus dos Santos Atayde</t>
  </si>
  <si>
    <t>020.785.262-66</t>
  </si>
  <si>
    <t>146.340-3 A</t>
  </si>
  <si>
    <t>Fellipe de Oliveira Lobato</t>
  </si>
  <si>
    <t>704.337.882-67</t>
  </si>
  <si>
    <t>CENTRO EDUCACIONAL SÃO FRANCISCO/ CESF</t>
  </si>
  <si>
    <t>146.532-5 A</t>
  </si>
  <si>
    <t>Fernando Conttis Soares</t>
  </si>
  <si>
    <t>046.646.542-43</t>
  </si>
  <si>
    <t>146.000-5 A</t>
  </si>
  <si>
    <t>Fernando Tiago Souza Leal</t>
  </si>
  <si>
    <t>030.483.602-80</t>
  </si>
  <si>
    <t>146.183-4 A</t>
  </si>
  <si>
    <t>Flavia Vitoria Oliveira Colombo</t>
  </si>
  <si>
    <t>036.420.932-13</t>
  </si>
  <si>
    <t>COLÉGIO ADVENTISTA DE MANAUS</t>
  </si>
  <si>
    <t>Flavianne de Assis Guerreiro</t>
  </si>
  <si>
    <t>145.908-2 A</t>
  </si>
  <si>
    <t>Flavio Mendonca Martins</t>
  </si>
  <si>
    <t>090.954.752-12</t>
  </si>
  <si>
    <t>146.260-1 A</t>
  </si>
  <si>
    <t>Gabriel Frota da Silva Fernandes</t>
  </si>
  <si>
    <t>706.360.142-31</t>
  </si>
  <si>
    <t>145.918-0 A</t>
  </si>
  <si>
    <t>Gabriel Higor Agostinho Garcia</t>
  </si>
  <si>
    <t>083.638.312-55</t>
  </si>
  <si>
    <t>146.256-3 A</t>
  </si>
  <si>
    <t>Gabriel Santos Melo</t>
  </si>
  <si>
    <t>035.596.402-37</t>
  </si>
  <si>
    <t>CIENCIA DA COMPUTAÇÃO</t>
  </si>
  <si>
    <t>ASSUPERO - ENSINO SUPERIOR LTDA - UNIP MANAUS</t>
  </si>
  <si>
    <t>145.972-4 A</t>
  </si>
  <si>
    <t>Gabriele Victoria Dias Coelho</t>
  </si>
  <si>
    <t>100.491.762-77</t>
  </si>
  <si>
    <t>146.327-6 A</t>
  </si>
  <si>
    <t>Geandra Reis de Carvalho</t>
  </si>
  <si>
    <t>045.809.112-02</t>
  </si>
  <si>
    <t>145.973-2 A</t>
  </si>
  <si>
    <t>Geovanna Souza dos Santos</t>
  </si>
  <si>
    <t>084.003.142-47</t>
  </si>
  <si>
    <t>146.237-7 A</t>
  </si>
  <si>
    <t>Gessica Silva Neves</t>
  </si>
  <si>
    <t>020.171.242-30</t>
  </si>
  <si>
    <t>145.894-9 A</t>
  </si>
  <si>
    <t>Giovana Victoria Domingos Damasceno</t>
  </si>
  <si>
    <t>052.039.792-43</t>
  </si>
  <si>
    <t>146.280-6 A</t>
  </si>
  <si>
    <t>Giovanna Correa Ferraz</t>
  </si>
  <si>
    <t>080.183.112-18</t>
  </si>
  <si>
    <t>145.915-5 A</t>
  </si>
  <si>
    <t>Gisele Thauanny Nunes Cruz</t>
  </si>
  <si>
    <t>038.169.642-14</t>
  </si>
  <si>
    <t>146.468-0 A</t>
  </si>
  <si>
    <t>Giullia Rafaela Moraes Oliveira</t>
  </si>
  <si>
    <t>025.644.852-35</t>
  </si>
  <si>
    <t>146.110-9 A</t>
  </si>
  <si>
    <t>Guilherme Alex Pena Miranda</t>
  </si>
  <si>
    <t>025.955.702-18</t>
  </si>
  <si>
    <t>146.307-1 A</t>
  </si>
  <si>
    <t>Guilherme Batista dos Santos</t>
  </si>
  <si>
    <t>701.475.502-11</t>
  </si>
  <si>
    <t>ESCOLA ESTADUAL ANGELO RAMAZZOTTI - AM</t>
  </si>
  <si>
    <t>146.244-0 A</t>
  </si>
  <si>
    <t>Guilherme Damasceno Carneiro</t>
  </si>
  <si>
    <t>037.219.162-20</t>
  </si>
  <si>
    <t>ENGENHARIA MECÂNICA</t>
  </si>
  <si>
    <t>145.968-6 A</t>
  </si>
  <si>
    <t>Guilherme Fragoso da Silva</t>
  </si>
  <si>
    <t>705.069.632-33</t>
  </si>
  <si>
    <t>145.974-0 A</t>
  </si>
  <si>
    <t>Guilherme Lira Corval</t>
  </si>
  <si>
    <t>706.209.192-80</t>
  </si>
  <si>
    <t>146.251-2 A</t>
  </si>
  <si>
    <t>Gustavo Chavarro Saraiva</t>
  </si>
  <si>
    <t>705.292.012-32</t>
  </si>
  <si>
    <t>ESCOLA ESTADUAL PROFESSOR FRANCISCO DAS CHAGAS SOUZA DE ALBUQUERQUE</t>
  </si>
  <si>
    <t>145.962-7 A</t>
  </si>
  <si>
    <t>Gustavo de Sousa Miranda</t>
  </si>
  <si>
    <t>019.345.132-88</t>
  </si>
  <si>
    <t>146.300-4 A</t>
  </si>
  <si>
    <t>Gustavo Martins Correa</t>
  </si>
  <si>
    <t>081.522.392-75</t>
  </si>
  <si>
    <t>ESCOLA ESTADUAL SANTANA - AM</t>
  </si>
  <si>
    <t>146.246-6 A</t>
  </si>
  <si>
    <t>Hadassa Beatriz Mirabal Brandao</t>
  </si>
  <si>
    <t>706.210.832-40</t>
  </si>
  <si>
    <t>146.318-7 A</t>
  </si>
  <si>
    <t>Hadassa Evelyn Soares Lima</t>
  </si>
  <si>
    <t>706.166.542-43</t>
  </si>
  <si>
    <t>146.250-4 A</t>
  </si>
  <si>
    <t>Hanna Victoria de Souza Lima</t>
  </si>
  <si>
    <t>701.375.272-09</t>
  </si>
  <si>
    <t>145.948-1 A</t>
  </si>
  <si>
    <t>Hanna Vieira Machado</t>
  </si>
  <si>
    <t>064.688.082-94</t>
  </si>
  <si>
    <t>146.216-4 A</t>
  </si>
  <si>
    <t>Haroldo Germano Brito de Amorim</t>
  </si>
  <si>
    <t>957.532.222-34</t>
  </si>
  <si>
    <t>146.287-3 A</t>
  </si>
  <si>
    <t>Harryson Guimaraes Cavalcante</t>
  </si>
  <si>
    <t>096.401.252-96</t>
  </si>
  <si>
    <t>146.190-7 A</t>
  </si>
  <si>
    <t>Helen Eduarda Lisboa Rodrigues</t>
  </si>
  <si>
    <t>079.585.022-06</t>
  </si>
  <si>
    <t>146.273-3 A</t>
  </si>
  <si>
    <t>Heloisa Gomes Maciel</t>
  </si>
  <si>
    <t>068.419.042-73</t>
  </si>
  <si>
    <t>146.267-9 A</t>
  </si>
  <si>
    <t>Henrique Aquino Maia</t>
  </si>
  <si>
    <t>013.137.272-61</t>
  </si>
  <si>
    <t>146.228-8 A</t>
  </si>
  <si>
    <t>Henry Gabriel Oliveira Ribeiro</t>
  </si>
  <si>
    <t>060.670.192-30</t>
  </si>
  <si>
    <t>145.910-4 A</t>
  </si>
  <si>
    <t>Hian Nicolas Nascimento de Souza</t>
  </si>
  <si>
    <t>106.435.982-51</t>
  </si>
  <si>
    <t>146.217-2 A</t>
  </si>
  <si>
    <t>Hudson Ferreira Oliveira</t>
  </si>
  <si>
    <t>036.988.192-36</t>
  </si>
  <si>
    <t>146.116-8 A</t>
  </si>
  <si>
    <t>Hyann do Vale Correia</t>
  </si>
  <si>
    <t>701.489.522-24</t>
  </si>
  <si>
    <t>146.002-1 A</t>
  </si>
  <si>
    <t>Iara Dantas da Silva</t>
  </si>
  <si>
    <t>704.147.232-95</t>
  </si>
  <si>
    <t>145.970-8 A</t>
  </si>
  <si>
    <t>Ingrid Cristina da Costa Leao</t>
  </si>
  <si>
    <t>761.726.512-34</t>
  </si>
  <si>
    <t>145.980-5 A</t>
  </si>
  <si>
    <t>Ingrid Lima de Souza</t>
  </si>
  <si>
    <t>075.422.462-75</t>
  </si>
  <si>
    <t>066.601-7 B</t>
  </si>
  <si>
    <t>Irismar de Oliveira Pontes Machado</t>
  </si>
  <si>
    <t>321.217.332-72</t>
  </si>
  <si>
    <t>146.079-0 A</t>
  </si>
  <si>
    <t>Isaac Daniel Dias Atayde</t>
  </si>
  <si>
    <t>098.829.772-86</t>
  </si>
  <si>
    <t>146.094-3 A</t>
  </si>
  <si>
    <t>Isabele Norma Nascimento Freitas</t>
  </si>
  <si>
    <t>053.400.252-84</t>
  </si>
  <si>
    <t>146.219-9 A</t>
  </si>
  <si>
    <t>Izabelly Vitoria Mendonca Miller</t>
  </si>
  <si>
    <t>706.231.292-48</t>
  </si>
  <si>
    <t>145.913-9 A</t>
  </si>
  <si>
    <t>Izaquelly Lima Ferreira</t>
  </si>
  <si>
    <t>007.979.902-75</t>
  </si>
  <si>
    <t>146.274-1 A</t>
  </si>
  <si>
    <t>Jackson Rodrigues de Moraes</t>
  </si>
  <si>
    <t>602.963.992-72</t>
  </si>
  <si>
    <t>136.751-0 B</t>
  </si>
  <si>
    <t>Jacqueline Vieira da Cruz</t>
  </si>
  <si>
    <t>018.356.752-80</t>
  </si>
  <si>
    <t>CRUZEIRO DO SUL EDUCACIONAL S.A</t>
  </si>
  <si>
    <t>145.917-1 A</t>
  </si>
  <si>
    <t>Jardine Almeida do Nascimento</t>
  </si>
  <si>
    <t>067.064.042-50</t>
  </si>
  <si>
    <t>145.930-9 A</t>
  </si>
  <si>
    <t>Jheann Pierre de Souza Canavarro</t>
  </si>
  <si>
    <t>007.762.952-33</t>
  </si>
  <si>
    <t>146.005-6 A</t>
  </si>
  <si>
    <t>Jhonnatan Bruno Silva E Souza</t>
  </si>
  <si>
    <t>706.291.222-02</t>
  </si>
  <si>
    <t>146.262-8 A</t>
  </si>
  <si>
    <t>Joao Correa do Nascimento Netho</t>
  </si>
  <si>
    <t>073.331.572-02</t>
  </si>
  <si>
    <t>146.242-3 A</t>
  </si>
  <si>
    <t>Joao Gabriel Aragao Xavier</t>
  </si>
  <si>
    <t>070.241.872-20</t>
  </si>
  <si>
    <t>146.091-9 A</t>
  </si>
  <si>
    <t>Joao Lucas Neri Vieira</t>
  </si>
  <si>
    <t>056.342.042-16</t>
  </si>
  <si>
    <t>146.225-3 A</t>
  </si>
  <si>
    <t>Joao Paulo Ribeiro de Souza</t>
  </si>
  <si>
    <t>089.368.962-96</t>
  </si>
  <si>
    <t>145.931-7 A</t>
  </si>
  <si>
    <t>Joao Roberto Rodrigues da Costa</t>
  </si>
  <si>
    <t>095.058.512-27</t>
  </si>
  <si>
    <t>146.259-8 A</t>
  </si>
  <si>
    <t>Joao Victor Lira Moraes</t>
  </si>
  <si>
    <t>076.158.272-05</t>
  </si>
  <si>
    <t>145.982-1 A</t>
  </si>
  <si>
    <t>Jocicleia Viana Taveira</t>
  </si>
  <si>
    <t>701.299.822-96</t>
  </si>
  <si>
    <t>146.001-3 A</t>
  </si>
  <si>
    <t>Joilce de Souza Silva</t>
  </si>
  <si>
    <t>867.680.422-20</t>
  </si>
  <si>
    <t>146.283-0 A</t>
  </si>
  <si>
    <t>Jordana Rodrigues Silva Nascimento</t>
  </si>
  <si>
    <t>010.781.732-22</t>
  </si>
  <si>
    <t>146.339-0 A</t>
  </si>
  <si>
    <t>Jose Rodrigo Amazonas Bonfim</t>
  </si>
  <si>
    <t>062.945.912-60</t>
  </si>
  <si>
    <t>145.999-6 A</t>
  </si>
  <si>
    <t>Josiane Lobo de Almeida</t>
  </si>
  <si>
    <t>705.944.982-52</t>
  </si>
  <si>
    <t>146.156-7 A</t>
  </si>
  <si>
    <t>Josue Andrade dos Santos</t>
  </si>
  <si>
    <t>095.176.652-02</t>
  </si>
  <si>
    <t>145.955-4 A</t>
  </si>
  <si>
    <t>Juliana Barros da Silva</t>
  </si>
  <si>
    <t>009.213.882-92</t>
  </si>
  <si>
    <t>145.928-7 A</t>
  </si>
  <si>
    <t>July Ellen Santos da Silva</t>
  </si>
  <si>
    <t>705.470.962-40</t>
  </si>
  <si>
    <t>145.912-0 A</t>
  </si>
  <si>
    <t>Karla Manuela Delfino Pereira</t>
  </si>
  <si>
    <t>099.637.542-28</t>
  </si>
  <si>
    <t>145.966-0 A</t>
  </si>
  <si>
    <t>Katiane do Nascimento Souza</t>
  </si>
  <si>
    <t>812.725.962-49</t>
  </si>
  <si>
    <t>146.276-8 A</t>
  </si>
  <si>
    <t>Katiruce da Silva Tavares</t>
  </si>
  <si>
    <t>825.256.172-15</t>
  </si>
  <si>
    <t>146.470-1 A</t>
  </si>
  <si>
    <t>Keisy Helem Correa Soares</t>
  </si>
  <si>
    <t>010.136.462-82</t>
  </si>
  <si>
    <t>146.087-0 A</t>
  </si>
  <si>
    <t>Kevin Gustavo de Souza Monteiro</t>
  </si>
  <si>
    <t>056.215.362-40</t>
  </si>
  <si>
    <t>146.249-0 A</t>
  </si>
  <si>
    <t>Kimberly Santos da Silva</t>
  </si>
  <si>
    <t>064.181.962-52</t>
  </si>
  <si>
    <t>145.985-6 A</t>
  </si>
  <si>
    <t>Klissia Leite Ferreira</t>
  </si>
  <si>
    <t>023.186.762-08</t>
  </si>
  <si>
    <t>146.007-2 A</t>
  </si>
  <si>
    <t>Laianny Ketelen Alves Vieira</t>
  </si>
  <si>
    <t>701.353.502-80</t>
  </si>
  <si>
    <t>146.270-9 A</t>
  </si>
  <si>
    <t>Lara Iza Valentim Felix</t>
  </si>
  <si>
    <t>703.456.972-00</t>
  </si>
  <si>
    <t>145.984-8 A</t>
  </si>
  <si>
    <t>Larah Carolyna Toledo Vasconcelos</t>
  </si>
  <si>
    <t>008.736.622-37</t>
  </si>
  <si>
    <t>145.957-0 A</t>
  </si>
  <si>
    <t>Larissa Loureiro Medeiros</t>
  </si>
  <si>
    <t>021.241.872-60</t>
  </si>
  <si>
    <t>145.911-2 A</t>
  </si>
  <si>
    <t>Laryssa Hanna Rodrigues de Araujo</t>
  </si>
  <si>
    <t>070.897.222-52</t>
  </si>
  <si>
    <t>145.868-0 A</t>
  </si>
  <si>
    <t>Lauane Macena Barbosa</t>
  </si>
  <si>
    <t>053.094.852-44</t>
  </si>
  <si>
    <t>145.916-3 A</t>
  </si>
  <si>
    <t>Laura Jeovana Barroso Silva</t>
  </si>
  <si>
    <t>706.347.982-27</t>
  </si>
  <si>
    <t>146.326-8 A</t>
  </si>
  <si>
    <t>Lenice Monteiro da Encarnacao</t>
  </si>
  <si>
    <t>058.394.092-78</t>
  </si>
  <si>
    <t>145.881-7 A</t>
  </si>
  <si>
    <t>Leonardo Campos Pereira</t>
  </si>
  <si>
    <t>056.342.682-90</t>
  </si>
  <si>
    <t>145.935-0 A</t>
  </si>
  <si>
    <t>Leticia da Silva Freitas</t>
  </si>
  <si>
    <t>008.138.812-85</t>
  </si>
  <si>
    <t>145.993-7 A</t>
  </si>
  <si>
    <t>Leticia Eliziario de Souza</t>
  </si>
  <si>
    <t>063.675.302-66</t>
  </si>
  <si>
    <t>145.977-5 A</t>
  </si>
  <si>
    <t>Leticia Tavares Grana</t>
  </si>
  <si>
    <t>063.742.842-08</t>
  </si>
  <si>
    <t>145.867-1 A</t>
  </si>
  <si>
    <t>Letycia Macedo</t>
  </si>
  <si>
    <t>094.368.512-51</t>
  </si>
  <si>
    <t>ESCOLA ESTADUAL ALTAIR SEVERIANO NUNES</t>
  </si>
  <si>
    <t>146.222-9 A</t>
  </si>
  <si>
    <t>Levi Pereira Encarnacao</t>
  </si>
  <si>
    <t>020.333.232-69</t>
  </si>
  <si>
    <t>146.221-0 A</t>
  </si>
  <si>
    <t>Lianara Cordeiro Lima</t>
  </si>
  <si>
    <t>702.913.752-35</t>
  </si>
  <si>
    <t>145.969-4 A</t>
  </si>
  <si>
    <t>Liddson Gustavo Ferreira Teles Mont</t>
  </si>
  <si>
    <t>007.807.692-79</t>
  </si>
  <si>
    <t>145.956-2 A</t>
  </si>
  <si>
    <t>Lilian Karollie Lima Cavalcante</t>
  </si>
  <si>
    <t>021.913.482-03</t>
  </si>
  <si>
    <t>146.531-7 A</t>
  </si>
  <si>
    <t>Lorem Dana Santos da Costa</t>
  </si>
  <si>
    <t>013.406.652-98</t>
  </si>
  <si>
    <t>145.934-1 A</t>
  </si>
  <si>
    <t>Luana Cunha de Sousa</t>
  </si>
  <si>
    <t>704.440.872-90</t>
  </si>
  <si>
    <t>146.115-0 A</t>
  </si>
  <si>
    <t>Luana de Freitas dos Santos</t>
  </si>
  <si>
    <t>705.769.822-45</t>
  </si>
  <si>
    <t>145.890-6 A</t>
  </si>
  <si>
    <t>Luana Melo D Almeida</t>
  </si>
  <si>
    <t>704.473.372-70</t>
  </si>
  <si>
    <t>146.033-1 A</t>
  </si>
  <si>
    <t>Luana Nubia Nemer de Souza</t>
  </si>
  <si>
    <t>049.090.782-23</t>
  </si>
  <si>
    <t>145.920-1 A</t>
  </si>
  <si>
    <t>Luany de Oliveira Chagas</t>
  </si>
  <si>
    <t>075.373.302-12</t>
  </si>
  <si>
    <t>146.014-5 A</t>
  </si>
  <si>
    <t>Lucas Gomes de Lima</t>
  </si>
  <si>
    <t>704.707.502-00</t>
  </si>
  <si>
    <t>146.186-9 A</t>
  </si>
  <si>
    <t>Lucas Monteiro Batista</t>
  </si>
  <si>
    <t>074.713.112-07</t>
  </si>
  <si>
    <t>146.119-2 A</t>
  </si>
  <si>
    <t>Lucas Souza Barros</t>
  </si>
  <si>
    <t>037.338.082-82</t>
  </si>
  <si>
    <t>145.858-2 A</t>
  </si>
  <si>
    <t>Lucila de Souza Monteiro do Nascime</t>
  </si>
  <si>
    <t>021.463.682-84</t>
  </si>
  <si>
    <t>145.884-1 A</t>
  </si>
  <si>
    <t>Luckas Ferreira da Silva</t>
  </si>
  <si>
    <t>075.835.142-90</t>
  </si>
  <si>
    <t>146.175-3 A</t>
  </si>
  <si>
    <t>Luis Gustavo Leite de Vasconcelos</t>
  </si>
  <si>
    <t>078.111.552-30</t>
  </si>
  <si>
    <t>146.213-0 A</t>
  </si>
  <si>
    <t>Luiz de Melo Benjamin Neto</t>
  </si>
  <si>
    <t>703.614.372-00</t>
  </si>
  <si>
    <t>146.245-8 A</t>
  </si>
  <si>
    <t>Luiz Miguel Ramos Goncalves</t>
  </si>
  <si>
    <t>084.655.042-37</t>
  </si>
  <si>
    <t>145.865-5 A</t>
  </si>
  <si>
    <t>Luna Brito Bernardes</t>
  </si>
  <si>
    <t>703.025.852-57</t>
  </si>
  <si>
    <t>146.035-8 A</t>
  </si>
  <si>
    <t>Maienni Stephane Toscano Cruz</t>
  </si>
  <si>
    <t>070.394.902-00</t>
  </si>
  <si>
    <t>145.932-5 A</t>
  </si>
  <si>
    <t>Maiko Farias Pontes</t>
  </si>
  <si>
    <t>074.891.312-27</t>
  </si>
  <si>
    <t>146.090-0 A</t>
  </si>
  <si>
    <t>Maira Kaylane de Souza Calheiros</t>
  </si>
  <si>
    <t>045.300.292-71</t>
  </si>
  <si>
    <t>146.279-2 A</t>
  </si>
  <si>
    <t>Maisa Carla Velloso Miranda</t>
  </si>
  <si>
    <t>639.910.982-53</t>
  </si>
  <si>
    <t>146.063-3 A</t>
  </si>
  <si>
    <t>Manoel Correa Sousa</t>
  </si>
  <si>
    <t>706.119.072-83</t>
  </si>
  <si>
    <t>146.233-4 A</t>
  </si>
  <si>
    <t>Manuela de Souza Becerra Mendez</t>
  </si>
  <si>
    <t>045.963.212-48</t>
  </si>
  <si>
    <t>146.243-1 A</t>
  </si>
  <si>
    <t>Manuella Grana Almeida</t>
  </si>
  <si>
    <t>703.609.472-98</t>
  </si>
  <si>
    <t>146.006-4 A</t>
  </si>
  <si>
    <t>Manuelly Nascimento Abreu de Olivei</t>
  </si>
  <si>
    <t>003.207.932-06</t>
  </si>
  <si>
    <t>145.945-7 A</t>
  </si>
  <si>
    <t>Marcello Oliveira da Silva Filho</t>
  </si>
  <si>
    <t>053.111.862-24</t>
  </si>
  <si>
    <t>146.301-2 A</t>
  </si>
  <si>
    <t>Marcio Thiago Souza de Souza</t>
  </si>
  <si>
    <t>082.502.072-70</t>
  </si>
  <si>
    <t>146.275-0 A</t>
  </si>
  <si>
    <t>Marcus Gabriel Pimentel Fatim</t>
  </si>
  <si>
    <t>069.205.962-88</t>
  </si>
  <si>
    <t>CENTRO EDUCACIONAL RECANTO DA CRIANÇA INTERATIVO</t>
  </si>
  <si>
    <t>145.887-6 A</t>
  </si>
  <si>
    <t>Marcus Vinicius Carvalho de Souza</t>
  </si>
  <si>
    <t>033.023.962-79</t>
  </si>
  <si>
    <t>145.898-1 A</t>
  </si>
  <si>
    <t>Maria Clara Souza Marques</t>
  </si>
  <si>
    <t>704.761.742-60</t>
  </si>
  <si>
    <t>146.302-0 A</t>
  </si>
  <si>
    <t>Maria Eduarda de Oliveira da Cruz</t>
  </si>
  <si>
    <t>042.097.012-62</t>
  </si>
  <si>
    <t>145.903-1 A</t>
  </si>
  <si>
    <t>Maria Fernanda de Paula Bentes</t>
  </si>
  <si>
    <t>033.461.112-10</t>
  </si>
  <si>
    <t>146.077-3 A</t>
  </si>
  <si>
    <t>Maria Kaliany Castro dos Santos</t>
  </si>
  <si>
    <t>043.404.942-59</t>
  </si>
  <si>
    <t>146.034-0 A</t>
  </si>
  <si>
    <t>Maria Rita Conrado da Silva</t>
  </si>
  <si>
    <t>003.070.832-09</t>
  </si>
  <si>
    <t>145.922-8 A</t>
  </si>
  <si>
    <t>Mariana da Silva Nogueira</t>
  </si>
  <si>
    <t>100.370.302-05</t>
  </si>
  <si>
    <t>145.989-9 A</t>
  </si>
  <si>
    <t>Marisa Barbosa de Souza</t>
  </si>
  <si>
    <t>962.389.412-00</t>
  </si>
  <si>
    <t>145.986-4 A</t>
  </si>
  <si>
    <t>Matheus Dalton da Costa Burga</t>
  </si>
  <si>
    <t>033.337.132-17</t>
  </si>
  <si>
    <t>145.939-2 A</t>
  </si>
  <si>
    <t>Maurakely Felipe Ferreira</t>
  </si>
  <si>
    <t>050.515.082-43</t>
  </si>
  <si>
    <t>FACULDADE DO AMAZONAS IAES</t>
  </si>
  <si>
    <t>145.938-4 A</t>
  </si>
  <si>
    <t>Mayara Calheiros dos Santos</t>
  </si>
  <si>
    <t>032.181.362-61</t>
  </si>
  <si>
    <t>145.975-9 A</t>
  </si>
  <si>
    <t>Maycon Enzo da Silva Freitas</t>
  </si>
  <si>
    <t>077.312.972-33</t>
  </si>
  <si>
    <t>145.923-6 A</t>
  </si>
  <si>
    <t>Maysa de Souza E Silva</t>
  </si>
  <si>
    <t>705.438.642-60</t>
  </si>
  <si>
    <t>145.226-6 B</t>
  </si>
  <si>
    <t>Melissa da Silva Pereira</t>
  </si>
  <si>
    <t>040.308.902-61</t>
  </si>
  <si>
    <t>145.944-9 A</t>
  </si>
  <si>
    <t>Mickael Douglas Sena Santos</t>
  </si>
  <si>
    <t>026.174.262-03</t>
  </si>
  <si>
    <t>146.075-7 A</t>
  </si>
  <si>
    <t>Mikaely Martins Brito</t>
  </si>
  <si>
    <t>079.146.532-25</t>
  </si>
  <si>
    <t>ESCOLA ESTADUAL EVANDRO CARREIRA</t>
  </si>
  <si>
    <t>146.224-5 A</t>
  </si>
  <si>
    <t>Mirella Jhennifer Colares de Olivei</t>
  </si>
  <si>
    <t>028.315.152-89</t>
  </si>
  <si>
    <t>146.071-4 A</t>
  </si>
  <si>
    <t>Mirian Moraes Moriz</t>
  </si>
  <si>
    <t>094.945.462-10</t>
  </si>
  <si>
    <t>145.992-9 A</t>
  </si>
  <si>
    <t>Moises Cruz Simao</t>
  </si>
  <si>
    <t>047.965.632-02</t>
  </si>
  <si>
    <t>145.958-9 A</t>
  </si>
  <si>
    <t>Najara Polari de Lima</t>
  </si>
  <si>
    <t>055.113.112-86</t>
  </si>
  <si>
    <t>Natalie Garcia Brandao</t>
  </si>
  <si>
    <t>145.892-2 A</t>
  </si>
  <si>
    <t>Nathalia da Silva Oliveira</t>
  </si>
  <si>
    <t>039.002.262-45</t>
  </si>
  <si>
    <t>146.093-5 A</t>
  </si>
  <si>
    <t>Otton Stephenson Santos Pinto</t>
  </si>
  <si>
    <t>066.918.512-42</t>
  </si>
  <si>
    <t>146.303-9 A</t>
  </si>
  <si>
    <t>Pablo Ricardo de Moraes Cavalcante</t>
  </si>
  <si>
    <t>052.392.752-54</t>
  </si>
  <si>
    <t>CENTRO EDUCACIONAL ARTHUR VIRGILIO FILHO</t>
  </si>
  <si>
    <t>146.117-6 A</t>
  </si>
  <si>
    <t>Patricia Mota Moraes</t>
  </si>
  <si>
    <t>032.948.452-43</t>
  </si>
  <si>
    <t>145.937-6 A</t>
  </si>
  <si>
    <t>Patricia Noronha Gluck Feijao</t>
  </si>
  <si>
    <t>633.409.252-91</t>
  </si>
  <si>
    <t>145.990-2 A</t>
  </si>
  <si>
    <t>Pauliene Pereira de Andrade</t>
  </si>
  <si>
    <t>010.894.582-07</t>
  </si>
  <si>
    <t>146.306-3 A</t>
  </si>
  <si>
    <t>Paulo Jose Lopes da Silva</t>
  </si>
  <si>
    <t>705.237.692-02</t>
  </si>
  <si>
    <t>146.189-3 A</t>
  </si>
  <si>
    <t>Paulo Lucas Nascimento da Silva</t>
  </si>
  <si>
    <t>099.350.172-90</t>
  </si>
  <si>
    <t>145.924-4 A</t>
  </si>
  <si>
    <t>Pedro Henrick Antunes Costa</t>
  </si>
  <si>
    <t>108.307.692-26</t>
  </si>
  <si>
    <t>145.926-0 A</t>
  </si>
  <si>
    <t>Pedro Henrique Campos da Silva</t>
  </si>
  <si>
    <t>076.530.222-51</t>
  </si>
  <si>
    <t>146.527-9 A</t>
  </si>
  <si>
    <t>Pedro Henrique Gomes Alves</t>
  </si>
  <si>
    <t>033.257.422-97</t>
  </si>
  <si>
    <t>146.255-5 A</t>
  </si>
  <si>
    <t>Priscilla Sicsu dos Santos</t>
  </si>
  <si>
    <t>008.642.432-78</t>
  </si>
  <si>
    <t>146.473-6 A</t>
  </si>
  <si>
    <t>Rafaelle Nayara da Gama Araujo</t>
  </si>
  <si>
    <t>062.044.642-05</t>
  </si>
  <si>
    <t>146.015-3 A</t>
  </si>
  <si>
    <t>Ranipher Vitoria Viana de Assis</t>
  </si>
  <si>
    <t>069.465.172-96</t>
  </si>
  <si>
    <t>145.866-3 A</t>
  </si>
  <si>
    <t>Raquel Rufina Lima da Silva</t>
  </si>
  <si>
    <t>703.950.092-27</t>
  </si>
  <si>
    <t>SOCIEDADE DE ENSINO SUPERIOR ESTACIO AMAZONAS LTDA-POLO ESTÁCIO PLAZA SHOPPING</t>
  </si>
  <si>
    <t>146.271-7 A</t>
  </si>
  <si>
    <t>Raul Breno de Alencar Brasil</t>
  </si>
  <si>
    <t>023.036.162-55</t>
  </si>
  <si>
    <t>145.936-8 A</t>
  </si>
  <si>
    <t>Rayanne Mayara Campelo Soares</t>
  </si>
  <si>
    <t>525.597.692-04</t>
  </si>
  <si>
    <t>146.184-2 A</t>
  </si>
  <si>
    <t>Raylane Nascimento de Oliveira</t>
  </si>
  <si>
    <t>065.866.122-17</t>
  </si>
  <si>
    <t>145.987-2 A</t>
  </si>
  <si>
    <t>Rayssa Camille Assis Dias</t>
  </si>
  <si>
    <t>705.236.822-63</t>
  </si>
  <si>
    <t>145.864-7 A</t>
  </si>
  <si>
    <t>Rayssa Lima de Morais</t>
  </si>
  <si>
    <t>700.996.922-10</t>
  </si>
  <si>
    <t>146.220-2 A</t>
  </si>
  <si>
    <t>Rebeca Ruana do Nascimento de Souza</t>
  </si>
  <si>
    <t>840.822.672-04</t>
  </si>
  <si>
    <t>146.227-0 A</t>
  </si>
  <si>
    <t>Regina Monique Carvalho</t>
  </si>
  <si>
    <t>003.080.692-50</t>
  </si>
  <si>
    <t>146.240-7 A</t>
  </si>
  <si>
    <t>Renan Carlos Ferreira de Oliveira</t>
  </si>
  <si>
    <t>704.719.692-73</t>
  </si>
  <si>
    <t>146.083-8 A</t>
  </si>
  <si>
    <t>Renier Pantoja dos Santos</t>
  </si>
  <si>
    <t>068.941.212-65</t>
  </si>
  <si>
    <t>145.950-3 A</t>
  </si>
  <si>
    <t>Ricardo Richard da Silva Santana</t>
  </si>
  <si>
    <t>073.163.582-54</t>
  </si>
  <si>
    <t>146.299-7 A</t>
  </si>
  <si>
    <t>Robson Roberth da Silva Veloso</t>
  </si>
  <si>
    <t>026.389.312-09</t>
  </si>
  <si>
    <t>ESCOLA ESTADUAL PROFESSOR ANTENOR SARMENTO PESSOA - AM</t>
  </si>
  <si>
    <t>145.882-5 A</t>
  </si>
  <si>
    <t>Ruan Costa de Magalhaes</t>
  </si>
  <si>
    <t>039.602.872-16</t>
  </si>
  <si>
    <t>146.106-0 A</t>
  </si>
  <si>
    <t>Ruth Michelle Meireles de Souza</t>
  </si>
  <si>
    <t>052.590.392-54</t>
  </si>
  <si>
    <t>145.997-0 A</t>
  </si>
  <si>
    <t>Samara Nascimento Bezerra Neto</t>
  </si>
  <si>
    <t>014.574.392-63</t>
  </si>
  <si>
    <t>UNIVERSIDADE PITAGORAS UNOPAR</t>
  </si>
  <si>
    <t>145.947-3 A</t>
  </si>
  <si>
    <t>Samara Vieira Siqueira</t>
  </si>
  <si>
    <t>702.034.292-22</t>
  </si>
  <si>
    <t>146.247-4 A</t>
  </si>
  <si>
    <t>Samuel Alexsander do Nascimento de</t>
  </si>
  <si>
    <t>197.486.107-48</t>
  </si>
  <si>
    <t>146.211-3 A</t>
  </si>
  <si>
    <t>Samuel Castro Ferreira</t>
  </si>
  <si>
    <t>040.291.722-70</t>
  </si>
  <si>
    <t>UNIVERSIDADE ESTACIO DE SA</t>
  </si>
  <si>
    <t>145.906-6 A</t>
  </si>
  <si>
    <t>Sara Vania Silva da Silva</t>
  </si>
  <si>
    <t>705.908.912-86</t>
  </si>
  <si>
    <t>145.954-6 A</t>
  </si>
  <si>
    <t>Sarah Campelo Monteiro</t>
  </si>
  <si>
    <t>051.314.032-86</t>
  </si>
  <si>
    <t>145.998-8 A</t>
  </si>
  <si>
    <t>Sirrame Cristina Lavor Perrone</t>
  </si>
  <si>
    <t>732.559.712-68</t>
  </si>
  <si>
    <t>146.234-2 A</t>
  </si>
  <si>
    <t>Sizuane Almeida de Lisboa</t>
  </si>
  <si>
    <t>706.048.532-54</t>
  </si>
  <si>
    <t>145.893-0 A</t>
  </si>
  <si>
    <t>Sophia da Silva Silveira</t>
  </si>
  <si>
    <t>017.858.986-12</t>
  </si>
  <si>
    <t>146.269-5 A</t>
  </si>
  <si>
    <t>Tereza Helena dos Santos Lobo</t>
  </si>
  <si>
    <t>660.547.882-72</t>
  </si>
  <si>
    <t>146.223-7 A</t>
  </si>
  <si>
    <t>Thacisio Silva de Melo</t>
  </si>
  <si>
    <t>086.303.462-48</t>
  </si>
  <si>
    <t>145.857-4 A</t>
  </si>
  <si>
    <t>Thaiara Correa da Silva</t>
  </si>
  <si>
    <t>078.879.012-94</t>
  </si>
  <si>
    <t>146.472-8 A</t>
  </si>
  <si>
    <t>Thais Costa Nogueira</t>
  </si>
  <si>
    <t>701.637.502-11</t>
  </si>
  <si>
    <t>145.995-3 A</t>
  </si>
  <si>
    <t>Thais Nayara Palheta Pacheco</t>
  </si>
  <si>
    <t>003.812.992-28</t>
  </si>
  <si>
    <t>145.996-1 A</t>
  </si>
  <si>
    <t>Thaise Ferreira da Costa</t>
  </si>
  <si>
    <t>705.833.102-22</t>
  </si>
  <si>
    <t>146.109-5 A</t>
  </si>
  <si>
    <t>Thales Vitor Gusmao de Moura</t>
  </si>
  <si>
    <t>020.927.852-81</t>
  </si>
  <si>
    <t>146.293-8 A</t>
  </si>
  <si>
    <t>Thalita Fernanda Vieira Matias</t>
  </si>
  <si>
    <t>703.568.342-98</t>
  </si>
  <si>
    <t>ESCOLA ESTADUAL MANUEL ANTONIO DE SOUZA</t>
  </si>
  <si>
    <t>146.172-9 A</t>
  </si>
  <si>
    <t>Thayla Suzianne da Silva Souza</t>
  </si>
  <si>
    <t>067.923.222-29</t>
  </si>
  <si>
    <t>145.856-6 A</t>
  </si>
  <si>
    <t>Thayme Teixeira Prestes</t>
  </si>
  <si>
    <t>031.637.822-48</t>
  </si>
  <si>
    <t>146.111-7 A</t>
  </si>
  <si>
    <t>Thiago do Nascimento Prado</t>
  </si>
  <si>
    <t>052.922.922-65</t>
  </si>
  <si>
    <t>146.471-0 A</t>
  </si>
  <si>
    <t>Tifany Souza Paes</t>
  </si>
  <si>
    <t>705.884.382-19</t>
  </si>
  <si>
    <t>146.272-5 A</t>
  </si>
  <si>
    <t>Valeria Francada Silva</t>
  </si>
  <si>
    <t>032.411.242-40</t>
  </si>
  <si>
    <t>146.174-5 A</t>
  </si>
  <si>
    <t>Victor Gabriel dos Santos Cardoso</t>
  </si>
  <si>
    <t>089.337.992-14</t>
  </si>
  <si>
    <t>145.907-4 A</t>
  </si>
  <si>
    <t>Victor Hugo Martins Sarkes</t>
  </si>
  <si>
    <t>082.474.282-61</t>
  </si>
  <si>
    <t>146.232-6 A</t>
  </si>
  <si>
    <t>Wagner Ferreira Teixeira</t>
  </si>
  <si>
    <t>946.397.012-68</t>
  </si>
  <si>
    <t>146.214-8 A</t>
  </si>
  <si>
    <t>Walcilene Braga da Silva</t>
  </si>
  <si>
    <t>048.963.902-02</t>
  </si>
  <si>
    <t>146.012-9 A</t>
  </si>
  <si>
    <t>Walesca Antonia Negreiros Cavalcant</t>
  </si>
  <si>
    <t>664.015.852-34</t>
  </si>
  <si>
    <t>146.047-1 A</t>
  </si>
  <si>
    <t>Wender Moises Urbano da Silva</t>
  </si>
  <si>
    <t>071.107.672-30</t>
  </si>
  <si>
    <t>145.976-7 A</t>
  </si>
  <si>
    <t>William Palheta da Silva</t>
  </si>
  <si>
    <t>065.877.022-52</t>
  </si>
  <si>
    <t>146.235-0 A</t>
  </si>
  <si>
    <t>Winicius Alexandre de Oliveira Lima</t>
  </si>
  <si>
    <t>047.922.022-05</t>
  </si>
  <si>
    <t>CENTRO UNIVERSITARIO FAMETRO</t>
  </si>
  <si>
    <t>146.286-5 A</t>
  </si>
  <si>
    <t>Yamille Victoria Jacauna de Lima</t>
  </si>
  <si>
    <t>012.988.272-05</t>
  </si>
  <si>
    <t>145.949-0 A</t>
  </si>
  <si>
    <t>Yasmin Stheffanny da Silva Santos T</t>
  </si>
  <si>
    <t>055.321.122-66</t>
  </si>
  <si>
    <t>COLEGIO BRASILEIRO PEDRO SILVESTRE BRASILEIRO</t>
  </si>
  <si>
    <t>146.678-0 A</t>
  </si>
  <si>
    <t>Adriana Oliveira da Silva</t>
  </si>
  <si>
    <t>034.524.232-71</t>
  </si>
  <si>
    <t>146.662-3 A</t>
  </si>
  <si>
    <t>Adriel Silva Monteiro</t>
  </si>
  <si>
    <t>059.461.292-60</t>
  </si>
  <si>
    <t>146.774-3 A</t>
  </si>
  <si>
    <t>Agata Lima dos Santos</t>
  </si>
  <si>
    <t>703.267.492-50</t>
  </si>
  <si>
    <t>146.546-5 A</t>
  </si>
  <si>
    <t>Akirys Samey Trindade Ribeiro</t>
  </si>
  <si>
    <t>704.003.062-47</t>
  </si>
  <si>
    <t>146.712-3 A</t>
  </si>
  <si>
    <t>Alan Rocha da Silva</t>
  </si>
  <si>
    <t>702.184.312-79</t>
  </si>
  <si>
    <t>146.561-9 A</t>
  </si>
  <si>
    <t>Alessandra do Nascimento Ferreira</t>
  </si>
  <si>
    <t>848.537.272-72</t>
  </si>
  <si>
    <t>146.777-8 A</t>
  </si>
  <si>
    <t>Alex de Souza Medina</t>
  </si>
  <si>
    <t>060.414.012-69</t>
  </si>
  <si>
    <t>146.648-8 A</t>
  </si>
  <si>
    <t>Alexandra dos Santos Silva</t>
  </si>
  <si>
    <t>024.794.292-88</t>
  </si>
  <si>
    <t>LIC.EM CIENCIAS BIOLOGICAS</t>
  </si>
  <si>
    <t>146.703-4 A</t>
  </si>
  <si>
    <t>Alice Ferreira Figueiredo</t>
  </si>
  <si>
    <t>031.247.182-32</t>
  </si>
  <si>
    <t>LICENCIATURA EM LETRAS</t>
  </si>
  <si>
    <t>146.572-4 A</t>
  </si>
  <si>
    <t>Aline Machado Rodrigues</t>
  </si>
  <si>
    <t>055.495.022-75</t>
  </si>
  <si>
    <t>147.015-9 A</t>
  </si>
  <si>
    <t>Alzelite Barbosa Oliveira</t>
  </si>
  <si>
    <t>005.615.042-37</t>
  </si>
  <si>
    <t>146.714-0 A</t>
  </si>
  <si>
    <t>Amanda Cecilia Lins el Amme</t>
  </si>
  <si>
    <t>037.720.312-26</t>
  </si>
  <si>
    <t>BIOLOGIA (LICENCIATURA)</t>
  </si>
  <si>
    <t>146.757-3 A</t>
  </si>
  <si>
    <t>Amanda dos Santos Azevedo</t>
  </si>
  <si>
    <t>099.648.132-01</t>
  </si>
  <si>
    <t>ESCOLA ESTADUAL MLBURGES BEZERRA DE ARAÚJO</t>
  </si>
  <si>
    <t>146.634-8 A</t>
  </si>
  <si>
    <t>Ana Beatriz de Castro Furtado</t>
  </si>
  <si>
    <t>069.167.732-86</t>
  </si>
  <si>
    <t>146.767-0 A</t>
  </si>
  <si>
    <t>Ana Carla Bruno Bezerra</t>
  </si>
  <si>
    <t>037.398.602-51</t>
  </si>
  <si>
    <t>146.658-5 A</t>
  </si>
  <si>
    <t>Ana Caroline Jorge Arruda</t>
  </si>
  <si>
    <t>706.285.272-41</t>
  </si>
  <si>
    <t>146.558-9 A</t>
  </si>
  <si>
    <t>Ana Gabrielly Ferreira de Oliveira</t>
  </si>
  <si>
    <t>077.938.302-88</t>
  </si>
  <si>
    <t>146.611-9 A</t>
  </si>
  <si>
    <t>Ana Julia Bezerra Nunes</t>
  </si>
  <si>
    <t>015.790.312-50</t>
  </si>
  <si>
    <t>146.940-1 A</t>
  </si>
  <si>
    <t>Ana Leticia Braule Pinto dos Santos</t>
  </si>
  <si>
    <t>021.315.312-22</t>
  </si>
  <si>
    <t>146.570-8 A</t>
  </si>
  <si>
    <t>Ana Luisa Esteu Silva</t>
  </si>
  <si>
    <t>067.812.312-86</t>
  </si>
  <si>
    <t>UNIVERSIDADE PITÁGORAS UNOPAR ANHANGUERA EDITORA E DISTRIBUIDORA EDUCACIONAL S/A</t>
  </si>
  <si>
    <t>146.543-0 A</t>
  </si>
  <si>
    <t>Ana Luiza Barbosa Sanches</t>
  </si>
  <si>
    <t>053.020.612-95</t>
  </si>
  <si>
    <t>146.701-8 A</t>
  </si>
  <si>
    <t>Ana Luiza Sales Arcos</t>
  </si>
  <si>
    <t>704.246.292-08</t>
  </si>
  <si>
    <t>LETRAS - L.P. EM INGLES E PORTUGUES</t>
  </si>
  <si>
    <t>146.679-8 A</t>
  </si>
  <si>
    <t>Ana Paula Ferreira Feitoza</t>
  </si>
  <si>
    <t>702.371.782-06</t>
  </si>
  <si>
    <t>146.549-0 A</t>
  </si>
  <si>
    <t>Ana Paula Freitas Silva</t>
  </si>
  <si>
    <t>773.951.402-06</t>
  </si>
  <si>
    <t>146.713-1 A</t>
  </si>
  <si>
    <t>Ana Raquel Cavalcante Carvalho</t>
  </si>
  <si>
    <t>014.836.232-03</t>
  </si>
  <si>
    <t>146.641-0 A</t>
  </si>
  <si>
    <t>Ana Ruth de Souza Matos</t>
  </si>
  <si>
    <t>021.854.452-94</t>
  </si>
  <si>
    <t>Letras - Língua e Literatura Portuguesa</t>
  </si>
  <si>
    <t>146.737-9 A</t>
  </si>
  <si>
    <t>Ananias Xavier de Fontes Neto</t>
  </si>
  <si>
    <t>039.819.502-16</t>
  </si>
  <si>
    <t>146.643-7 A</t>
  </si>
  <si>
    <t>Anderson Filipe Lima do Nascimento</t>
  </si>
  <si>
    <t>066.282.272-27</t>
  </si>
  <si>
    <t>146.645-3 A</t>
  </si>
  <si>
    <t>Andreza Almeida Montenegro</t>
  </si>
  <si>
    <t>626.479.972-68</t>
  </si>
  <si>
    <t>146.660-7 A</t>
  </si>
  <si>
    <t>Anne Gabriely Paredio Gomes</t>
  </si>
  <si>
    <t>077.198.772-25</t>
  </si>
  <si>
    <t>146.666-6 A</t>
  </si>
  <si>
    <t>Antonia Andreza Andrade de Souza</t>
  </si>
  <si>
    <t>892.232.252-72</t>
  </si>
  <si>
    <t>146.596-1 A</t>
  </si>
  <si>
    <t>Antonia Romualdo de Souza</t>
  </si>
  <si>
    <t>008.576.672-03</t>
  </si>
  <si>
    <t>146.593-7 A</t>
  </si>
  <si>
    <t>Antonio Adam Matos da Costa</t>
  </si>
  <si>
    <t>045.262.042-26</t>
  </si>
  <si>
    <t>146.595-3 A</t>
  </si>
  <si>
    <t>Arison Froes do Rosario</t>
  </si>
  <si>
    <t>004.195.372-01</t>
  </si>
  <si>
    <t>LETRAS - LIBRAS</t>
  </si>
  <si>
    <t>146.689-5 A</t>
  </si>
  <si>
    <t>Arlison Lisboa de Sousa</t>
  </si>
  <si>
    <t>046.559.592-82</t>
  </si>
  <si>
    <t>146.573-2 A</t>
  </si>
  <si>
    <t>Arlon Rezk Guimaraes</t>
  </si>
  <si>
    <t>956.661.252-49</t>
  </si>
  <si>
    <t>146.629-1 A</t>
  </si>
  <si>
    <t>Arthur Santos Pinheiro</t>
  </si>
  <si>
    <t>054.217.752-83</t>
  </si>
  <si>
    <t>146.604-6 A</t>
  </si>
  <si>
    <t>Beatriz Gadelha da Silva</t>
  </si>
  <si>
    <t>032.279.022-06</t>
  </si>
  <si>
    <t>146.669-0 A</t>
  </si>
  <si>
    <t>Beatriz Maria do Nascimento</t>
  </si>
  <si>
    <t>051.605.412-09</t>
  </si>
  <si>
    <t>146.571-6 A</t>
  </si>
  <si>
    <t>Benilza Santos da Silva</t>
  </si>
  <si>
    <t>584.964.752-04</t>
  </si>
  <si>
    <t>FACULDADE MAURICIO DE NASSAU - SER EDUCACIONAL S.A.</t>
  </si>
  <si>
    <t>146.676-3 A</t>
  </si>
  <si>
    <t>959.771.472-87</t>
  </si>
  <si>
    <t>146.559-7 A</t>
  </si>
  <si>
    <t>Bianca do Nascimento Santos</t>
  </si>
  <si>
    <t>978.338.862-20</t>
  </si>
  <si>
    <t>146.745-0 A</t>
  </si>
  <si>
    <t>Bianca Laryssa Simoes Pereira</t>
  </si>
  <si>
    <t>704.701.752-65</t>
  </si>
  <si>
    <t>146.686-0 A</t>
  </si>
  <si>
    <t>Brena Duque Gadelha de Souza</t>
  </si>
  <si>
    <t>008.159.542-55</t>
  </si>
  <si>
    <t>LETRAS - PORTUGUÊS - INGLÊS</t>
  </si>
  <si>
    <t>146.684-4 A</t>
  </si>
  <si>
    <t>Bruna dos Santos Silva</t>
  </si>
  <si>
    <t>041.816.552-10</t>
  </si>
  <si>
    <t>146.640-2 A</t>
  </si>
  <si>
    <t>Bruna Thayana Teixeira de Almeida</t>
  </si>
  <si>
    <t>027.937.382-12</t>
  </si>
  <si>
    <t>146.651-8 A</t>
  </si>
  <si>
    <t>Bruno Santos de Souza</t>
  </si>
  <si>
    <t>033.934.542-00</t>
  </si>
  <si>
    <t>146.740-9 A</t>
  </si>
  <si>
    <t>Caique Souza do Nascimento</t>
  </si>
  <si>
    <t>069.901.542-17</t>
  </si>
  <si>
    <t>146.729-8 A</t>
  </si>
  <si>
    <t>Carla Mariana Monteiro Queiroz</t>
  </si>
  <si>
    <t>030.343.922-06</t>
  </si>
  <si>
    <t>146.715-8 A</t>
  </si>
  <si>
    <t>Carla Moreira de Oliveira</t>
  </si>
  <si>
    <t>034.948.982-35</t>
  </si>
  <si>
    <t>146.539-2 A</t>
  </si>
  <si>
    <t>Carlos Eduardo Araujo Guimaraes Ver</t>
  </si>
  <si>
    <t>703.589.192-74</t>
  </si>
  <si>
    <t>146.638-0 A</t>
  </si>
  <si>
    <t>Carlos Miguel de Souza Monteiro</t>
  </si>
  <si>
    <t>045.699.802-01</t>
  </si>
  <si>
    <t>146.688-7 A</t>
  </si>
  <si>
    <t>Cassiane da Silva Modesto</t>
  </si>
  <si>
    <t>703.246.872-14</t>
  </si>
  <si>
    <t>146.580-5 A</t>
  </si>
  <si>
    <t>Cecilia Pinto Martins</t>
  </si>
  <si>
    <t>LETRAS - LICENCIATURA</t>
  </si>
  <si>
    <t>146.581-3 A</t>
  </si>
  <si>
    <t>Celina Castro de Souza</t>
  </si>
  <si>
    <t>962.707.482-91</t>
  </si>
  <si>
    <t>146.667-4 A</t>
  </si>
  <si>
    <t>Cherlainy Karla Borges de Freitas</t>
  </si>
  <si>
    <t>802.138.712-20</t>
  </si>
  <si>
    <t>Licenciatura em Pedagogia</t>
  </si>
  <si>
    <t>146.605-4 A</t>
  </si>
  <si>
    <t>Chrysller de Sousa Rego</t>
  </si>
  <si>
    <t>700.821.762-56</t>
  </si>
  <si>
    <t>146.631-3 A</t>
  </si>
  <si>
    <t>Cleomara Nobre Felipe</t>
  </si>
  <si>
    <t>013.279.862-05</t>
  </si>
  <si>
    <t>146.673-9 A</t>
  </si>
  <si>
    <t>Cleuma Lemos Vidal</t>
  </si>
  <si>
    <t>797.817.052-72</t>
  </si>
  <si>
    <t>146.623-2 A</t>
  </si>
  <si>
    <t>Cristiana dos Santos Freires</t>
  </si>
  <si>
    <t>032.798.752-93</t>
  </si>
  <si>
    <t>146.592-9 A</t>
  </si>
  <si>
    <t>Daiana Cristina Ferreira Costa</t>
  </si>
  <si>
    <t>520.425.102-20</t>
  </si>
  <si>
    <t>Sociedade Porvir Cientifico</t>
  </si>
  <si>
    <t>146.694-1 A</t>
  </si>
  <si>
    <t>Damily Maely dos Santos Fernandes</t>
  </si>
  <si>
    <t>079.663.822-57</t>
  </si>
  <si>
    <t>ESCOLA ESTADUAL BELARMINO MARREIRO</t>
  </si>
  <si>
    <t>146.639-9 A</t>
  </si>
  <si>
    <t>Danielle Lima de Souza</t>
  </si>
  <si>
    <t>067.497.582-07</t>
  </si>
  <si>
    <t>146.628-3 A</t>
  </si>
  <si>
    <t>David Israel Santana Dias</t>
  </si>
  <si>
    <t>035.508.062-13</t>
  </si>
  <si>
    <t>146.763-8 A</t>
  </si>
  <si>
    <t>Dayany Cristina Gomes da Silva</t>
  </si>
  <si>
    <t>000.625.512-48</t>
  </si>
  <si>
    <t>146.693-3 A</t>
  </si>
  <si>
    <t>Daylane Lorena Lima Costa</t>
  </si>
  <si>
    <t>077.423.993-00</t>
  </si>
  <si>
    <t>146.702-6 A</t>
  </si>
  <si>
    <t>Deoclecio Ribeiro da Silva Junior</t>
  </si>
  <si>
    <t>970.105.612-49</t>
  </si>
  <si>
    <t>146.771-9 A</t>
  </si>
  <si>
    <t>Domingas Pereira Moraes</t>
  </si>
  <si>
    <t>598.204.622-15</t>
  </si>
  <si>
    <t>146.575-9 A</t>
  </si>
  <si>
    <t>Ebnezer Siqueira da Silva</t>
  </si>
  <si>
    <t>032.201.872-26</t>
  </si>
  <si>
    <t>DANÇA - LICENCIATURA</t>
  </si>
  <si>
    <t>UEA - Escola Superior de Artes e Turismo - ESAT</t>
  </si>
  <si>
    <t>146.705-0 A</t>
  </si>
  <si>
    <t>Edison Fernando de Souza</t>
  </si>
  <si>
    <t>942.990.992-49</t>
  </si>
  <si>
    <t>146.756-5 A</t>
  </si>
  <si>
    <t>Edlane Borges Chaves</t>
  </si>
  <si>
    <t>758.192.952-34</t>
  </si>
  <si>
    <t>146.759-0 A</t>
  </si>
  <si>
    <t>Edna Rezende Rodrigues</t>
  </si>
  <si>
    <t>883.253.932-20</t>
  </si>
  <si>
    <t>146.624-0 A</t>
  </si>
  <si>
    <t>Elen Raquel Nabor de Melo</t>
  </si>
  <si>
    <t>722.937.052-34</t>
  </si>
  <si>
    <t>146.608-9 A</t>
  </si>
  <si>
    <t>Elen Seixas da Silva</t>
  </si>
  <si>
    <t>031.896.522-44</t>
  </si>
  <si>
    <t>146.683-6 A</t>
  </si>
  <si>
    <t>Elessandra Prestes da Silva</t>
  </si>
  <si>
    <t>039.945.262-13</t>
  </si>
  <si>
    <t>146.735-2 A</t>
  </si>
  <si>
    <t>Elieda Ribeiro Rocha</t>
  </si>
  <si>
    <t>469.269.683-49</t>
  </si>
  <si>
    <t>146.550-3 A</t>
  </si>
  <si>
    <t>Ellen Cristina Pereira da Silva</t>
  </si>
  <si>
    <t>035.521.112-20</t>
  </si>
  <si>
    <t>CIENCIAS BIOLOGICAS - LICENCIATURA</t>
  </si>
  <si>
    <t>146.637-2 A</t>
  </si>
  <si>
    <t>Elzanara Rodrigues Salvador</t>
  </si>
  <si>
    <t>038.548.872-64</t>
  </si>
  <si>
    <t>INSTITUTO FEDERAL DE EDUCACAO, CIENCIA E TECNOLOGIA DO AMAZONAS</t>
  </si>
  <si>
    <t>146.727-1 A</t>
  </si>
  <si>
    <t>Emilly Bruna Gomes de Freitas</t>
  </si>
  <si>
    <t>705.008.682-71</t>
  </si>
  <si>
    <t>146.552-0 A</t>
  </si>
  <si>
    <t>Emilly Fabieli Cruz Chaves</t>
  </si>
  <si>
    <t>029.901.372-38</t>
  </si>
  <si>
    <t>146.562-7 A</t>
  </si>
  <si>
    <t>Emilly Santos de Paiva</t>
  </si>
  <si>
    <t>703.293.212-69</t>
  </si>
  <si>
    <t>146.773-5 A</t>
  </si>
  <si>
    <t>Emily Repolho Nascimento</t>
  </si>
  <si>
    <t>701.626.832-27</t>
  </si>
  <si>
    <t>146.754-9 A</t>
  </si>
  <si>
    <t>Enny Sthephanie Costa de Lima</t>
  </si>
  <si>
    <t>009.076.212-60</t>
  </si>
  <si>
    <t>CIÊNCIAS NATURAIS - LICENCIATURA</t>
  </si>
  <si>
    <t>146.746-8 A</t>
  </si>
  <si>
    <t>Erica Lopes Falcao</t>
  </si>
  <si>
    <t>519.764.122-34</t>
  </si>
  <si>
    <t>146.682-8 A</t>
  </si>
  <si>
    <t>Erik da Silva Jorge</t>
  </si>
  <si>
    <t>010.138.512-93</t>
  </si>
  <si>
    <t>EAD - LETRAS PORTUGUES / INGLES</t>
  </si>
  <si>
    <t>146.747-6 A</t>
  </si>
  <si>
    <t>Ester Paula da Silva</t>
  </si>
  <si>
    <t>702.866.412-08</t>
  </si>
  <si>
    <t>146.636-4 A</t>
  </si>
  <si>
    <t>Esther Malafaia Goncalves</t>
  </si>
  <si>
    <t>063.970.742-42</t>
  </si>
  <si>
    <t>146.649-6 A</t>
  </si>
  <si>
    <t>Eunice Vitoria Monteiro</t>
  </si>
  <si>
    <t>052.592.782-40</t>
  </si>
  <si>
    <t>146.680-1 A</t>
  </si>
  <si>
    <t>Evelyn Loane Costa Simoes</t>
  </si>
  <si>
    <t>705.062.012-28</t>
  </si>
  <si>
    <t>146.755-7 A</t>
  </si>
  <si>
    <t>Fernanda Liborio Matos</t>
  </si>
  <si>
    <t>076.713.582-23</t>
  </si>
  <si>
    <t>146.590-2 A</t>
  </si>
  <si>
    <t>Fernando Silva dos Santos</t>
  </si>
  <si>
    <t>703.655.002-32</t>
  </si>
  <si>
    <t>IME INSTITUTO METROPOLITANO DE ENSINO LTDA- FAMETRO POLO TABATINGA</t>
  </si>
  <si>
    <t>146.566-0 A</t>
  </si>
  <si>
    <t>Francimara Praia Campos</t>
  </si>
  <si>
    <t>031.128.672-03</t>
  </si>
  <si>
    <t>146.661-5 A</t>
  </si>
  <si>
    <t>Francinete Souza dos Santos</t>
  </si>
  <si>
    <t>005.588.722-80</t>
  </si>
  <si>
    <t>146.665-8 A</t>
  </si>
  <si>
    <t>Gabriel Afonso Gouvea Nogueira</t>
  </si>
  <si>
    <t>043.361.132-46</t>
  </si>
  <si>
    <t>146.941-0 A</t>
  </si>
  <si>
    <t>Gabriel Magalhaes de Freitas</t>
  </si>
  <si>
    <t>557.246.552-68</t>
  </si>
  <si>
    <t>146.653-4 A</t>
  </si>
  <si>
    <t>Gabriel Nascimento da Silva</t>
  </si>
  <si>
    <t>030.916.222-07</t>
  </si>
  <si>
    <t>146.567-8 A</t>
  </si>
  <si>
    <t>Gabriela Aragao de Sousa</t>
  </si>
  <si>
    <t>069.720.912-17</t>
  </si>
  <si>
    <t>146.602-0 A</t>
  </si>
  <si>
    <t>Gabriele Marques da Cruz</t>
  </si>
  <si>
    <t>705.119.352-00</t>
  </si>
  <si>
    <t>146.630-5 A</t>
  </si>
  <si>
    <t>Gabrielly da Silva Cezario</t>
  </si>
  <si>
    <t>074.027.152-05</t>
  </si>
  <si>
    <t>146.563-5 A</t>
  </si>
  <si>
    <t>Gecelia Farias Silva</t>
  </si>
  <si>
    <t>564.752.922-49</t>
  </si>
  <si>
    <t>146.578-3 A</t>
  </si>
  <si>
    <t>Geisa Araujo Egas Sousa</t>
  </si>
  <si>
    <t>978.267.072-34</t>
  </si>
  <si>
    <t>146.557-0 A</t>
  </si>
  <si>
    <t>Gelcimeire de Souza Marques</t>
  </si>
  <si>
    <t>567.957.502-72</t>
  </si>
  <si>
    <t>146.750-6 A</t>
  </si>
  <si>
    <t>Giovanna Ferreira de Lima</t>
  </si>
  <si>
    <t>035.207.072-25</t>
  </si>
  <si>
    <t>146.582-1 A</t>
  </si>
  <si>
    <t>Guilherme Matheus Ximenes Santos</t>
  </si>
  <si>
    <t>060.759.172-25</t>
  </si>
  <si>
    <t>ESCOLA ESTADUAL SANT´ANA</t>
  </si>
  <si>
    <t>146.537-6 A</t>
  </si>
  <si>
    <t>Gustavo Henrique Ferreira Ramos</t>
  </si>
  <si>
    <t>067.660.122-77</t>
  </si>
  <si>
    <t>146.964-9 A</t>
  </si>
  <si>
    <t>Gustavo Polari de Lima</t>
  </si>
  <si>
    <t>070.515.682-64</t>
  </si>
  <si>
    <t>146.576-7 A</t>
  </si>
  <si>
    <t>Harieli Graciete Pinheiro dos Reis</t>
  </si>
  <si>
    <t>071.391.742-37</t>
  </si>
  <si>
    <t>146.627-5 A</t>
  </si>
  <si>
    <t>Hayla Cristina Campos de Oliveira</t>
  </si>
  <si>
    <t>089.567.142-58</t>
  </si>
  <si>
    <t>146.545-7 A</t>
  </si>
  <si>
    <t>Heavynne de Araujo Silva</t>
  </si>
  <si>
    <t>052.663.502-96</t>
  </si>
  <si>
    <t>146.594-5 A</t>
  </si>
  <si>
    <t>Helenice Silva de Sena</t>
  </si>
  <si>
    <t>027.264.652-00</t>
  </si>
  <si>
    <t>146.603-8 A</t>
  </si>
  <si>
    <t>Henrique Ewerton da Silva Campelo</t>
  </si>
  <si>
    <t>030.490.072-90</t>
  </si>
  <si>
    <t>146.564-3 A</t>
  </si>
  <si>
    <t>Iana Adriely Oliveira de Lima</t>
  </si>
  <si>
    <t>705.548.432-42</t>
  </si>
  <si>
    <t>146.650-0 A</t>
  </si>
  <si>
    <t>Iristania Nascimento da Silva</t>
  </si>
  <si>
    <t>247.795.982-49</t>
  </si>
  <si>
    <t>146.541-4 A</t>
  </si>
  <si>
    <t>Isabella Costa Menezes</t>
  </si>
  <si>
    <t>706.237.032-03</t>
  </si>
  <si>
    <t>ESCOLA ESTADUAL CORONEL PEDRO CAMARA</t>
  </si>
  <si>
    <t>146.598-8 A</t>
  </si>
  <si>
    <t>Isaque Rabelo Cohen</t>
  </si>
  <si>
    <t>045.735.172-19</t>
  </si>
  <si>
    <t>146.675-5 A</t>
  </si>
  <si>
    <t>Izonilson Silva Pinto</t>
  </si>
  <si>
    <t>702.308.772-90</t>
  </si>
  <si>
    <t>146.700-0 A</t>
  </si>
  <si>
    <t>022.141.682-06</t>
  </si>
  <si>
    <t>146.607-0 A</t>
  </si>
  <si>
    <t>Janssen Kellen da Silva Favacho Gam</t>
  </si>
  <si>
    <t>775.811.482-20</t>
  </si>
  <si>
    <t>146.633-0 A</t>
  </si>
  <si>
    <t>Jeane de Oliveira Cunha</t>
  </si>
  <si>
    <t>077.968.272-61</t>
  </si>
  <si>
    <t>UNIVERSIDADE PITÁGORAS UNOPAR ANHANGUERA mantida pela EDITORA E DISTRIBUIDORA EDUCACIONAL S/A</t>
  </si>
  <si>
    <t>146.717-4 A</t>
  </si>
  <si>
    <t>Jeni dos Santos Castro</t>
  </si>
  <si>
    <t>717.208.712-72</t>
  </si>
  <si>
    <t>146.642-9 A</t>
  </si>
  <si>
    <t>Jeniffer Vieira Duarte</t>
  </si>
  <si>
    <t>026.146.642-94</t>
  </si>
  <si>
    <t>146.635-6 A</t>
  </si>
  <si>
    <t>Jesia Gomes Rodrigues</t>
  </si>
  <si>
    <t>059.046.732-80</t>
  </si>
  <si>
    <t>146.685-2 A</t>
  </si>
  <si>
    <t>Jessica Gomes Ferreira</t>
  </si>
  <si>
    <t>006.961.722-83</t>
  </si>
  <si>
    <t>SOCIEDADE DE ENSINO SUPERIOR ESTACIO DE SA LTDA</t>
  </si>
  <si>
    <t>146.760-3 A</t>
  </si>
  <si>
    <t>Jheneffer Freitas dos Santos</t>
  </si>
  <si>
    <t>701.274.732-38</t>
  </si>
  <si>
    <t>146.654-2 A</t>
  </si>
  <si>
    <t>Joanna Antonia Brito da Fonseca</t>
  </si>
  <si>
    <t>034.602.642-33</t>
  </si>
  <si>
    <t>146.547-3 A</t>
  </si>
  <si>
    <t>Joao Lucas Cavalcante dos Santos</t>
  </si>
  <si>
    <t>039.737.582-47</t>
  </si>
  <si>
    <t>146.681-0 A</t>
  </si>
  <si>
    <t>Joao Paulo Lima Ferreira</t>
  </si>
  <si>
    <t>931.371.682-87</t>
  </si>
  <si>
    <t>146.706-9 A</t>
  </si>
  <si>
    <t>Joelle Santos de Oliveira</t>
  </si>
  <si>
    <t>043.685.832-05</t>
  </si>
  <si>
    <t>146.536-8 A</t>
  </si>
  <si>
    <t>Julia da Costa Correa</t>
  </si>
  <si>
    <t>085.814.572-31</t>
  </si>
  <si>
    <t>146.610-0 A</t>
  </si>
  <si>
    <t>Juliane Machado de Souza</t>
  </si>
  <si>
    <t>050.913.792-07</t>
  </si>
  <si>
    <t>146.672-0 A</t>
  </si>
  <si>
    <t>Kalyan Iauacana da Silva Oliveira</t>
  </si>
  <si>
    <t>052.514.362-97</t>
  </si>
  <si>
    <t>146.769-7 A</t>
  </si>
  <si>
    <t>Karina Oliveira Silva</t>
  </si>
  <si>
    <t>059.802.102-70</t>
  </si>
  <si>
    <t>146.761-1 A</t>
  </si>
  <si>
    <t>Karoliny Bargas Galdino</t>
  </si>
  <si>
    <t>033.353.242-26</t>
  </si>
  <si>
    <t>146.698-4 A</t>
  </si>
  <si>
    <t>Kathleen Vivian Ferreira Costa da C</t>
  </si>
  <si>
    <t>077.487.772-33</t>
  </si>
  <si>
    <t>146.766-2 A</t>
  </si>
  <si>
    <t>Kayo Javan Paz Carneiro</t>
  </si>
  <si>
    <t>040.485.702-77</t>
  </si>
  <si>
    <t>146.632-1 A</t>
  </si>
  <si>
    <t>Kellen Meirejane da Silva</t>
  </si>
  <si>
    <t>850.823.412-00</t>
  </si>
  <si>
    <t>146.579-1 A</t>
  </si>
  <si>
    <t>Kimberly Eduarda Nonato Braga</t>
  </si>
  <si>
    <t>882.502.702-82</t>
  </si>
  <si>
    <t>146.707-7 A</t>
  </si>
  <si>
    <t>Kleandry Oliveira de Souza</t>
  </si>
  <si>
    <t>957.600.672-49</t>
  </si>
  <si>
    <t>146.779-4 A</t>
  </si>
  <si>
    <t>Lais Benfica Videira</t>
  </si>
  <si>
    <t>044.053.372-41</t>
  </si>
  <si>
    <t>146.540-6 A</t>
  </si>
  <si>
    <t>Lais Freitas da Silva</t>
  </si>
  <si>
    <t>024.296.732-90</t>
  </si>
  <si>
    <t>146.655-0 A</t>
  </si>
  <si>
    <t>Lara Brito Bernardes</t>
  </si>
  <si>
    <t>703.025.842-85</t>
  </si>
  <si>
    <t>146.569-4 A</t>
  </si>
  <si>
    <t>Laura Pietra Ferreira Ribeiro</t>
  </si>
  <si>
    <t>703.798.652-62</t>
  </si>
  <si>
    <t>146.568-6 A</t>
  </si>
  <si>
    <t>Layla Alessandra Estivalet Araujo d</t>
  </si>
  <si>
    <t>032.449.722-92</t>
  </si>
  <si>
    <t>146.734-4 A</t>
  </si>
  <si>
    <t>705.671.872-84</t>
  </si>
  <si>
    <t>146.597-0 A</t>
  </si>
  <si>
    <t>Leonidas Aguiar Bezerra</t>
  </si>
  <si>
    <t>033.207.332-73</t>
  </si>
  <si>
    <t>146.612-7 A</t>
  </si>
  <si>
    <t>Letycia Castro Mota</t>
  </si>
  <si>
    <t>039.708.282-79</t>
  </si>
  <si>
    <t>146.625-9 A</t>
  </si>
  <si>
    <t>Leuzimar Saraiva Rodrigues</t>
  </si>
  <si>
    <t>525.593.862-91</t>
  </si>
  <si>
    <t>Sociedade Porvir Cientifico – La Salle</t>
  </si>
  <si>
    <t>146.695-0 A</t>
  </si>
  <si>
    <t>Liandra Yasmim Farias Cruz</t>
  </si>
  <si>
    <t>014.505.242-73</t>
  </si>
  <si>
    <t>146.663-1 A</t>
  </si>
  <si>
    <t>Ligia Maria dos Santos Reis</t>
  </si>
  <si>
    <t>703.679.822-00</t>
  </si>
  <si>
    <t>146.560-0 A</t>
  </si>
  <si>
    <t>Lorena Maria de Melo Lopes</t>
  </si>
  <si>
    <t>030.861.302-37</t>
  </si>
  <si>
    <t>146.772-7 A</t>
  </si>
  <si>
    <t>Luana Reis Araujo</t>
  </si>
  <si>
    <t>060.859.922-03</t>
  </si>
  <si>
    <t>CIÊNCIAS BIOLÓGICAS (BIOLOGIA)</t>
  </si>
  <si>
    <t>146.748-4 A</t>
  </si>
  <si>
    <t>Lucas Serrao da Silva</t>
  </si>
  <si>
    <t>015.048.652-94</t>
  </si>
  <si>
    <t>FISICA</t>
  </si>
  <si>
    <t>146.606-2 A</t>
  </si>
  <si>
    <t>Marcelly da Silva Barbosa</t>
  </si>
  <si>
    <t>146.742-5 A</t>
  </si>
  <si>
    <t>Marcos Vinicius Barbosa Silva</t>
  </si>
  <si>
    <t>033.482.822-84</t>
  </si>
  <si>
    <t>146.565-1 A</t>
  </si>
  <si>
    <t>Maria Aline Pessoa da Cunha</t>
  </si>
  <si>
    <t>018.873.722-70</t>
  </si>
  <si>
    <t>146.728-0 A</t>
  </si>
  <si>
    <t>Maria Clara Lopes Boaventura</t>
  </si>
  <si>
    <t>018.235.982-42</t>
  </si>
  <si>
    <t>146.749-2 A</t>
  </si>
  <si>
    <t>Maria Joanice dos Santos de Souza</t>
  </si>
  <si>
    <t>001.172.962-79</t>
  </si>
  <si>
    <t>146.664-0 A</t>
  </si>
  <si>
    <t>Maria Paula Vieira Pinho</t>
  </si>
  <si>
    <t>090.302.832-89</t>
  </si>
  <si>
    <t>ESCOLA ESTADUAL DEPUTADO JOSUE CLAUDIO DE SOUZA - AM</t>
  </si>
  <si>
    <t>146.744-1 A</t>
  </si>
  <si>
    <t>Maria Riselda Pereira de Sousa</t>
  </si>
  <si>
    <t>439.416.992-53</t>
  </si>
  <si>
    <t>146.555-4 A</t>
  </si>
  <si>
    <t>Matheus Camurca Pereira</t>
  </si>
  <si>
    <t>063.009.322-90</t>
  </si>
  <si>
    <t>146.544-9 A</t>
  </si>
  <si>
    <t>Maxwell Machado de Almeida</t>
  </si>
  <si>
    <t>076.685.922-37</t>
  </si>
  <si>
    <t>146.775-1 A</t>
  </si>
  <si>
    <t>Melicia do Nascimento Teixeira</t>
  </si>
  <si>
    <t>013.537.872-90</t>
  </si>
  <si>
    <t>146.577-5 A</t>
  </si>
  <si>
    <t>Micaella Elisa Galvao Costa</t>
  </si>
  <si>
    <t>049.053.402-33</t>
  </si>
  <si>
    <t>146.553-8 A</t>
  </si>
  <si>
    <t>Michele Paula dos Anjos</t>
  </si>
  <si>
    <t>006.977.172-32</t>
  </si>
  <si>
    <t>146.670-4 A</t>
  </si>
  <si>
    <t>Michelle Alves Nobre</t>
  </si>
  <si>
    <t>004.513.363-80</t>
  </si>
  <si>
    <t>146.751-4 A</t>
  </si>
  <si>
    <t>Mikael Hiago Silva dos Santos</t>
  </si>
  <si>
    <t>063.392.562-44</t>
  </si>
  <si>
    <t>147.018-3 A</t>
  </si>
  <si>
    <t>Mirlane Fernandes Gadelha</t>
  </si>
  <si>
    <t>762.383.262-04</t>
  </si>
  <si>
    <t>146.601-1 A</t>
  </si>
  <si>
    <t>Myrella Santos Teixeira</t>
  </si>
  <si>
    <t>704.272.472-09</t>
  </si>
  <si>
    <t>146.644-5 A</t>
  </si>
  <si>
    <t>Nathalia Thais Mitouso dos Santos A</t>
  </si>
  <si>
    <t>018.709.872-76</t>
  </si>
  <si>
    <t>UNIVERSIDADE DO ESTADO DO AMAZONAS - UEA - ESC.SUP.ARTES E TURI</t>
  </si>
  <si>
    <t>146.538-4 A</t>
  </si>
  <si>
    <t>Nayandra da Silva Cortez</t>
  </si>
  <si>
    <t>012.972.572-27</t>
  </si>
  <si>
    <t>146.584-8 A</t>
  </si>
  <si>
    <t>Neilson Printes Tavares</t>
  </si>
  <si>
    <t>063.835.942-22</t>
  </si>
  <si>
    <t>146.657-7 A</t>
  </si>
  <si>
    <t>Nelson Rodrigues da Silva Junior</t>
  </si>
  <si>
    <t>022.994.982-73</t>
  </si>
  <si>
    <t>146.600-3 A</t>
  </si>
  <si>
    <t>Ocimar Nascimento da Rocha</t>
  </si>
  <si>
    <t>884.392.082-00</t>
  </si>
  <si>
    <t>FACULDADE LA-SALLE</t>
  </si>
  <si>
    <t>146.548-1 A</t>
  </si>
  <si>
    <t>Pablo Ruan Costa Gomes</t>
  </si>
  <si>
    <t>612.697.763-71</t>
  </si>
  <si>
    <t>146.574-0 A</t>
  </si>
  <si>
    <t>Paloma Mikaelly de Oliveira Guimara</t>
  </si>
  <si>
    <t>045.093.992-86</t>
  </si>
  <si>
    <t>146.723-9 A</t>
  </si>
  <si>
    <t>Paula Elisa Brota de Lima</t>
  </si>
  <si>
    <t>014.759.882-65</t>
  </si>
  <si>
    <t>146.732-8 A</t>
  </si>
  <si>
    <t>Paula Mirelle Andrade Neves</t>
  </si>
  <si>
    <t>021.482.022-00</t>
  </si>
  <si>
    <t>146.718-2 A</t>
  </si>
  <si>
    <t>Paulo Victor Souza de Castro</t>
  </si>
  <si>
    <t>044.447.782-96</t>
  </si>
  <si>
    <t>146.770-0 A</t>
  </si>
  <si>
    <t>Rafael Cruz Azize</t>
  </si>
  <si>
    <t>052.625.832-29</t>
  </si>
  <si>
    <t>146.589-9 A</t>
  </si>
  <si>
    <t>Raila Barbosa dos Santos</t>
  </si>
  <si>
    <t>703.843.332-65</t>
  </si>
  <si>
    <t>146.659-3 A</t>
  </si>
  <si>
    <t>Raimara Belem Lima</t>
  </si>
  <si>
    <t>701.467.792-66</t>
  </si>
  <si>
    <t>146.554-6 A</t>
  </si>
  <si>
    <t>Rakelle Medeiros da Silva</t>
  </si>
  <si>
    <t>792.929.682-20</t>
  </si>
  <si>
    <t>146.743-3 A</t>
  </si>
  <si>
    <t>Rayane Crisley Guimaraes de Souza</t>
  </si>
  <si>
    <t>084.685.092-30</t>
  </si>
  <si>
    <t>ESCOLA ESTADUAL PROFESSOR FRANCISCO DAS CHAGAS ALBUQUERQUE</t>
  </si>
  <si>
    <t>146.696-8 A</t>
  </si>
  <si>
    <t>Rayane Nayandra Pessoa Araujo</t>
  </si>
  <si>
    <t>017.176.832-90</t>
  </si>
  <si>
    <t>146.709-3 A</t>
  </si>
  <si>
    <t>Rayssa Ercilia Benlolo Moreira</t>
  </si>
  <si>
    <t>052.852.442-93</t>
  </si>
  <si>
    <t>146.542-2 A</t>
  </si>
  <si>
    <t>Renato Lucio Lira de Noronha</t>
  </si>
  <si>
    <t>064.893.062-98</t>
  </si>
  <si>
    <t>146.687-9 A</t>
  </si>
  <si>
    <t>Renato Rodrigues Pinheiro</t>
  </si>
  <si>
    <t>702.907.102-60</t>
  </si>
  <si>
    <t>147.017-5 A</t>
  </si>
  <si>
    <t>Rick dos Santos Teixeira</t>
  </si>
  <si>
    <t>026.997.412-13</t>
  </si>
  <si>
    <t>EST - ESCOLA SUPERIOR DE TECNOLOGIA - UEA</t>
  </si>
  <si>
    <t>146.708-5 A</t>
  </si>
  <si>
    <t>Ruanny Karoline de Souza Miranda</t>
  </si>
  <si>
    <t>067.917.402-80</t>
  </si>
  <si>
    <t>146.345-4 A</t>
  </si>
  <si>
    <t>Ruth Monteiro Freire</t>
  </si>
  <si>
    <t>042.685.922-70</t>
  </si>
  <si>
    <t>146.585-6 A</t>
  </si>
  <si>
    <t>Sabryna Karen Freitas de Araujo</t>
  </si>
  <si>
    <t>034.489.442-89</t>
  </si>
  <si>
    <t>146.730-1 A</t>
  </si>
  <si>
    <t>Samara Daniele Souza dos Santos</t>
  </si>
  <si>
    <t>016.373.142-05</t>
  </si>
  <si>
    <t>146.646-1 A</t>
  </si>
  <si>
    <t>Samira Garcia dos Reis</t>
  </si>
  <si>
    <t>080.448.002-80</t>
  </si>
  <si>
    <t>FACULDADE BOAS NOVAS DE CIENCIAS E TECNOLOGIA</t>
  </si>
  <si>
    <t>146.668-2 A</t>
  </si>
  <si>
    <t>Sandrely Cristine Melo da Silva</t>
  </si>
  <si>
    <t>066.914.642-06</t>
  </si>
  <si>
    <t>146.741-7 A</t>
  </si>
  <si>
    <t>Sarah Rebeca dos Santos Lemos</t>
  </si>
  <si>
    <t>029.241.192-86</t>
  </si>
  <si>
    <t>146.758-1 A</t>
  </si>
  <si>
    <t>Schaid Santos da Costa</t>
  </si>
  <si>
    <t>092.293.212-30</t>
  </si>
  <si>
    <t>146.599-6 A</t>
  </si>
  <si>
    <t>Sebastiana Abreu Sodre de Medeiros</t>
  </si>
  <si>
    <t>348.185.532-04</t>
  </si>
  <si>
    <t>Centro Universitário Luterano de Manaus - ULBRA</t>
  </si>
  <si>
    <t>146.721-2 A</t>
  </si>
  <si>
    <t>Silvana Nery Figueiredo</t>
  </si>
  <si>
    <t>642.539.882-53</t>
  </si>
  <si>
    <t>146.739-5 A</t>
  </si>
  <si>
    <t>Simone Braga da Silva</t>
  </si>
  <si>
    <t>815.887.802-44</t>
  </si>
  <si>
    <t>146.719-0 A</t>
  </si>
  <si>
    <t>Steffany Lobo Cruz</t>
  </si>
  <si>
    <t>704.478.332-51</t>
  </si>
  <si>
    <t>146.647-0 A</t>
  </si>
  <si>
    <t>Stephanie Pereira da Silva</t>
  </si>
  <si>
    <t>024.209.212-83</t>
  </si>
  <si>
    <t>146.710-7 A</t>
  </si>
  <si>
    <t>Sthefanne Auzier de Freitas</t>
  </si>
  <si>
    <t>024.213.392-43</t>
  </si>
  <si>
    <t>146.551-1 A</t>
  </si>
  <si>
    <t>Sulamitha Marques Barbosa</t>
  </si>
  <si>
    <t>702.912.942-35</t>
  </si>
  <si>
    <t>146.716-6 A</t>
  </si>
  <si>
    <t>Suzane Vinhote Martins</t>
  </si>
  <si>
    <t>009.015.592-02</t>
  </si>
  <si>
    <t>146.652-6 A</t>
  </si>
  <si>
    <t>Taisa Andrade Ayres Martins</t>
  </si>
  <si>
    <t>015.985.752-01</t>
  </si>
  <si>
    <t>146.738-7 A</t>
  </si>
  <si>
    <t>Tammy Roberta Oliveira de Carvalho</t>
  </si>
  <si>
    <t>713.389.182-49</t>
  </si>
  <si>
    <t>146.765-4 A</t>
  </si>
  <si>
    <t>Tania Lenira Viana de Matos</t>
  </si>
  <si>
    <t>797.306.982-87</t>
  </si>
  <si>
    <t>146.591-0 A</t>
  </si>
  <si>
    <t>Tania Silva Menezes</t>
  </si>
  <si>
    <t>070.908.042-59</t>
  </si>
  <si>
    <t>146.656-9 A</t>
  </si>
  <si>
    <t>Tayane Vitoria Ferreira Lopes</t>
  </si>
  <si>
    <t>067.091.972-12</t>
  </si>
  <si>
    <t>146.733-6 A</t>
  </si>
  <si>
    <t>Thamires Diovana de Sales Pereira</t>
  </si>
  <si>
    <t>704.705.712-92</t>
  </si>
  <si>
    <t>INSTITUTO FEDERAL DE EDUCAÇÃO, CIÊNCIA E TECNOLOGIA DO AMAZONAS - IFAM</t>
  </si>
  <si>
    <t>146.753-0 A</t>
  </si>
  <si>
    <t>Thayla Vinente de Oliveira</t>
  </si>
  <si>
    <t>702.174.372-65</t>
  </si>
  <si>
    <t>146.674-7 A</t>
  </si>
  <si>
    <t>Valdeniza Pereira Almeida</t>
  </si>
  <si>
    <t>704.178.262-06</t>
  </si>
  <si>
    <t>146.736-0 A</t>
  </si>
  <si>
    <t>Vanderson Lopes da Silva</t>
  </si>
  <si>
    <t>703.306.152-89</t>
  </si>
  <si>
    <t>FÍSICA - LICENCIATURA</t>
  </si>
  <si>
    <t>146.720-4 A</t>
  </si>
  <si>
    <t>Vanessa Fernandes Marinho</t>
  </si>
  <si>
    <t>518.892.772-15</t>
  </si>
  <si>
    <t>146.677-1 A</t>
  </si>
  <si>
    <t>018.432.742-30</t>
  </si>
  <si>
    <t>146.778-6 A</t>
  </si>
  <si>
    <t>Vicente Arruda de Abreu</t>
  </si>
  <si>
    <t>943.168.132-34</t>
  </si>
  <si>
    <t>146.697-6 A</t>
  </si>
  <si>
    <t>Victoria Yasmim Silva Sena</t>
  </si>
  <si>
    <t>943.143.812-72</t>
  </si>
  <si>
    <t>146.752-2 A</t>
  </si>
  <si>
    <t>Vinicius Ferreira da Silva</t>
  </si>
  <si>
    <t>056.450.322-33</t>
  </si>
  <si>
    <t>146.556-2 A</t>
  </si>
  <si>
    <t>Vitor Henrique Silva Santos</t>
  </si>
  <si>
    <t>706.006.062-60</t>
  </si>
  <si>
    <t>146.722-0 A</t>
  </si>
  <si>
    <t>Vitor Hugo Viana de Souza</t>
  </si>
  <si>
    <t>980.608.482-91</t>
  </si>
  <si>
    <t>146.699-2 A</t>
  </si>
  <si>
    <t>Vitoria Frotoso dos Santos</t>
  </si>
  <si>
    <t>706.291.732-06</t>
  </si>
  <si>
    <t>146.762-0 A</t>
  </si>
  <si>
    <t>Viviam Nubia Doce Cabral</t>
  </si>
  <si>
    <t>530.285.032-04</t>
  </si>
  <si>
    <t>146.764-6 A</t>
  </si>
  <si>
    <t>Viviane Gabriely Silva Tavares</t>
  </si>
  <si>
    <t>704.171.322-98</t>
  </si>
  <si>
    <t>146.711-5 A</t>
  </si>
  <si>
    <t>Walber Raimundo Amaral Santos Junio</t>
  </si>
  <si>
    <t>666.904.202-72</t>
  </si>
  <si>
    <t>146.609-7 A</t>
  </si>
  <si>
    <t>Walmira Freire Magalhaes</t>
  </si>
  <si>
    <t>615.977.082-91</t>
  </si>
  <si>
    <t>146.704-2 A</t>
  </si>
  <si>
    <t>William Silva de Franca</t>
  </si>
  <si>
    <t>068.618.382-76</t>
  </si>
  <si>
    <t>146.583-0 A</t>
  </si>
  <si>
    <t>Yasmin de Sa do Nascimento</t>
  </si>
  <si>
    <t>701.316.332-52</t>
  </si>
  <si>
    <t>147.193-7 A</t>
  </si>
  <si>
    <t>Abimael Cooper Simao</t>
  </si>
  <si>
    <t>022.343.292-05</t>
  </si>
  <si>
    <t>147.031-0 A</t>
  </si>
  <si>
    <t>Adaliana Brasil Magalhaes</t>
  </si>
  <si>
    <t>969.831.592-68</t>
  </si>
  <si>
    <t>147.098-1 A</t>
  </si>
  <si>
    <t>Adriano Guimaraes de Sousa Filho</t>
  </si>
  <si>
    <t>055.814.042-40</t>
  </si>
  <si>
    <t>205.807.000.000.000</t>
  </si>
  <si>
    <t>ESTAGIARIOS IMMU TRANSPORTE</t>
  </si>
  <si>
    <t>147.298-4 A</t>
  </si>
  <si>
    <t>Adriele Costa de Nazare</t>
  </si>
  <si>
    <t>043.710.952-67</t>
  </si>
  <si>
    <t>147.179-1 A</t>
  </si>
  <si>
    <t>Alessandra da Silva Perdigao</t>
  </si>
  <si>
    <t>007.038.452-50</t>
  </si>
  <si>
    <t>147.028-0 A</t>
  </si>
  <si>
    <t>Alessandra Duarte Guimaraes</t>
  </si>
  <si>
    <t>865.293.072-49</t>
  </si>
  <si>
    <t>147.260-7 A</t>
  </si>
  <si>
    <t>Alessandra Lobato Goncalves</t>
  </si>
  <si>
    <t>029.485.932-20</t>
  </si>
  <si>
    <t>CENTRO UNIVERSITARIO DO NORTE - UNINORTE</t>
  </si>
  <si>
    <t>147.250-0 A</t>
  </si>
  <si>
    <t>Alice Dhara Gama Lima</t>
  </si>
  <si>
    <t>048.789.762-50</t>
  </si>
  <si>
    <t>147.292-5 A</t>
  </si>
  <si>
    <t>Amazilho Silva de Lima</t>
  </si>
  <si>
    <t>000.641.342-02</t>
  </si>
  <si>
    <t>147.269-0 A</t>
  </si>
  <si>
    <t>Ana Beatriz Costa Lima</t>
  </si>
  <si>
    <t>054.384.062-00</t>
  </si>
  <si>
    <t>147.148-1 A</t>
  </si>
  <si>
    <t>Ana Beatriz de Souza Feitosa</t>
  </si>
  <si>
    <t>029.404.112-55</t>
  </si>
  <si>
    <t>ENSINO MEDIO</t>
  </si>
  <si>
    <t>CENTRO EDUCACIONAL LA SALLE COMERCIAL</t>
  </si>
  <si>
    <t>147.039-6 A</t>
  </si>
  <si>
    <t>Ana Beatriz Nascimento de Freitas</t>
  </si>
  <si>
    <t>051.621.982-00</t>
  </si>
  <si>
    <t>LICENCIATURA EM QUIMICA</t>
  </si>
  <si>
    <t>147.255-0 A</t>
  </si>
  <si>
    <t>Ana Clara da Silva Gottfried</t>
  </si>
  <si>
    <t>702.051.722-61</t>
  </si>
  <si>
    <t>ESCOLAS IDAAM-UNIDADE CIDADE NOVA</t>
  </si>
  <si>
    <t>147.023-0 A</t>
  </si>
  <si>
    <t>Ana Lucia Brasil dos Santos</t>
  </si>
  <si>
    <t>445.636.122-00</t>
  </si>
  <si>
    <t>147.116-3 A</t>
  </si>
  <si>
    <t>Ana Luiza Medeiros de Souza</t>
  </si>
  <si>
    <t>071.074.302-54</t>
  </si>
  <si>
    <t>ESC.EST. PROF. FRANCISCO DAS CHAGAS ALBUQUERQUE</t>
  </si>
  <si>
    <t>147.299-2 A</t>
  </si>
  <si>
    <t>Ana Paula Carvalho de Souza</t>
  </si>
  <si>
    <t>032.386.822-37</t>
  </si>
  <si>
    <t>147.095-7 A</t>
  </si>
  <si>
    <t>Ana Polyana Dias Nunes</t>
  </si>
  <si>
    <t>068.055.672-97</t>
  </si>
  <si>
    <t>ESC.EST. ERNESTO PENAFORT - AM</t>
  </si>
  <si>
    <t>147.256-9 A</t>
  </si>
  <si>
    <t>Ana Tassia Becil Kaliffi</t>
  </si>
  <si>
    <t>024.560.772-29</t>
  </si>
  <si>
    <t>147.057-4 A</t>
  </si>
  <si>
    <t>Anderson Cordeiro Lima</t>
  </si>
  <si>
    <t>036.715.662-80</t>
  </si>
  <si>
    <t>147.150-3 A</t>
  </si>
  <si>
    <t>Andre Felipe Pires Marques</t>
  </si>
  <si>
    <t>071.070.862-94</t>
  </si>
  <si>
    <t>ESC. EST. OCTAVIO MOURAO</t>
  </si>
  <si>
    <t>205.806.000.000.000</t>
  </si>
  <si>
    <t>ESTAGIARIOS IMMU TRANSITO</t>
  </si>
  <si>
    <t>147.309-3 A</t>
  </si>
  <si>
    <t>Andresa Moraes D Avila</t>
  </si>
  <si>
    <t>024.199.902-26</t>
  </si>
  <si>
    <t>147.027-2 A</t>
  </si>
  <si>
    <t>Andrezza Gamboa Guimaraes</t>
  </si>
  <si>
    <t>026.111.592-89</t>
  </si>
  <si>
    <t>147.055-8 A</t>
  </si>
  <si>
    <t>Angela Carla Freitas Aragao</t>
  </si>
  <si>
    <t>049.890.202-19</t>
  </si>
  <si>
    <t>147.262-3 A</t>
  </si>
  <si>
    <t>Angela Cristina Oliveira do Nascime</t>
  </si>
  <si>
    <t>086.324.792-02</t>
  </si>
  <si>
    <t>ESC. EST. FREI MARIO MONACELI</t>
  </si>
  <si>
    <t>147.022-1 A</t>
  </si>
  <si>
    <t>Angela Paulo Nery</t>
  </si>
  <si>
    <t>855.132.452-72</t>
  </si>
  <si>
    <t>ESCOLA UNIDAS DE OURO PRETO DO OESTE -UNEOURO</t>
  </si>
  <si>
    <t>147.047-7 A</t>
  </si>
  <si>
    <t>Annie Karen Trindade Xavier</t>
  </si>
  <si>
    <t>923.475.922-20</t>
  </si>
  <si>
    <t>147.211-9 A</t>
  </si>
  <si>
    <t>Antonio Vinicius Queiroz Greco</t>
  </si>
  <si>
    <t>701.027.422-35</t>
  </si>
  <si>
    <t>147.139-2 A</t>
  </si>
  <si>
    <t>Beatriz Mata Goncalves</t>
  </si>
  <si>
    <t>050.644.102-47</t>
  </si>
  <si>
    <t>Bianca Arirama Bandeira</t>
  </si>
  <si>
    <t>147.137-6 A</t>
  </si>
  <si>
    <t>Bianca Cunha Gortz Ferreira</t>
  </si>
  <si>
    <t>031.373.232-90</t>
  </si>
  <si>
    <t>147.300-0 A</t>
  </si>
  <si>
    <t>Brenda de Carvalho Mar</t>
  </si>
  <si>
    <t>701.360.992-70</t>
  </si>
  <si>
    <t>147.141-4 A</t>
  </si>
  <si>
    <t>Bruno dos Santos Cardoso</t>
  </si>
  <si>
    <t>047.095.765-48</t>
  </si>
  <si>
    <t>147.164-3 A</t>
  </si>
  <si>
    <t>Camili Vitoria Silva de Oliveira</t>
  </si>
  <si>
    <t>058.440.042-05</t>
  </si>
  <si>
    <t>147.106-6 A</t>
  </si>
  <si>
    <t>Carla Cristina de Sa Neves</t>
  </si>
  <si>
    <t>007.680.552-29</t>
  </si>
  <si>
    <t>Faculdade Boas Novas de Ciências e Tecnologia</t>
  </si>
  <si>
    <t>147.091-4 A</t>
  </si>
  <si>
    <t>Carlos Gabriel de Lima Farias</t>
  </si>
  <si>
    <t>067.665.572-65</t>
  </si>
  <si>
    <t>147.127-9 A</t>
  </si>
  <si>
    <t>Carlos Henrique Parente Souza</t>
  </si>
  <si>
    <t>080.601.642-60</t>
  </si>
  <si>
    <t>ESC.EST. ENG. ARTUR SOARES AMORIM - AM</t>
  </si>
  <si>
    <t>147.030-2 A</t>
  </si>
  <si>
    <t>Caroline Brito da Silva</t>
  </si>
  <si>
    <t>754.982.512-20</t>
  </si>
  <si>
    <t>147.263-1 A</t>
  </si>
  <si>
    <t>Catia Lucia de Jesus Andrade</t>
  </si>
  <si>
    <t>756.581.192-00</t>
  </si>
  <si>
    <t>147.032-9 A</t>
  </si>
  <si>
    <t>Cherliane do Nascimento Lopes</t>
  </si>
  <si>
    <t>030.510.852-27</t>
  </si>
  <si>
    <t>147.124-4 A</t>
  </si>
  <si>
    <t>Cinelia Nunes da Silva</t>
  </si>
  <si>
    <t>335.737.192-87</t>
  </si>
  <si>
    <t>Assupero Ensino Superior LTDA</t>
  </si>
  <si>
    <t>147.130-9 A</t>
  </si>
  <si>
    <t>Claudia Debora Saboia Moraes</t>
  </si>
  <si>
    <t>041.448.142-97</t>
  </si>
  <si>
    <t>147.056-6 A</t>
  </si>
  <si>
    <t>Claudia Soares da Silva</t>
  </si>
  <si>
    <t>807.344.052-00</t>
  </si>
  <si>
    <t>147.305-0 A</t>
  </si>
  <si>
    <t>Crislane Martins da Silva</t>
  </si>
  <si>
    <t>065.247.402-03</t>
  </si>
  <si>
    <t>147.036-1 A</t>
  </si>
  <si>
    <t>Cristina do Nascimento Vieira</t>
  </si>
  <si>
    <t>923.013.202-00</t>
  </si>
  <si>
    <t>EAD - LICENCIATURA EM CIENCIAS BIOLOGICAS</t>
  </si>
  <si>
    <t>147.313-1 A</t>
  </si>
  <si>
    <t>Daniele Rosas da Silva</t>
  </si>
  <si>
    <t>002.993.022-70</t>
  </si>
  <si>
    <t>147.048-5 A</t>
  </si>
  <si>
    <t>Danilo Mota Pantoja</t>
  </si>
  <si>
    <t>034.254.722-40</t>
  </si>
  <si>
    <t>147.157-0 A</t>
  </si>
  <si>
    <t>Davi de Freitas Paz</t>
  </si>
  <si>
    <t>011.101.122-11</t>
  </si>
  <si>
    <t>147.112-0 A</t>
  </si>
  <si>
    <t>David William Caetano Dantas</t>
  </si>
  <si>
    <t>069.271.632-71</t>
  </si>
  <si>
    <t>COLEGIO AMAZONENSE DOM PEDRO II</t>
  </si>
  <si>
    <t>147.043-4 A</t>
  </si>
  <si>
    <t>Deborah Araujo Freire</t>
  </si>
  <si>
    <t>701.173.722-77</t>
  </si>
  <si>
    <t>147.222-4 A</t>
  </si>
  <si>
    <t>Denise Serra Gonzaga</t>
  </si>
  <si>
    <t>031.647.032-52</t>
  </si>
  <si>
    <t>Técnico de Nível Médio em Edificações na forma subsequente</t>
  </si>
  <si>
    <t>147.192-9 A</t>
  </si>
  <si>
    <t>Diane de Souza Lima</t>
  </si>
  <si>
    <t>024.651.882-08</t>
  </si>
  <si>
    <t>147.108-2 A</t>
  </si>
  <si>
    <t>Dieggo Maciel da Costa</t>
  </si>
  <si>
    <t>962.568.342-91</t>
  </si>
  <si>
    <t>INSTITUTO FEDERAL DE EDUCAÇÃO,CIÊNCIA E TECNOLOGIA DO AMAZONAS - IFAM MANAUS - CENTRO</t>
  </si>
  <si>
    <t>147.069-8 A</t>
  </si>
  <si>
    <t>Diego Augusto Santos do Nascimento</t>
  </si>
  <si>
    <t>088.725.492-64</t>
  </si>
  <si>
    <t>ESC.EST. INSPETOR DULCINEIA VARELA MOURA - AM</t>
  </si>
  <si>
    <t>147.117-1 A</t>
  </si>
  <si>
    <t>Dilane Ricardo Rodrigues da Silva</t>
  </si>
  <si>
    <t>705.464.782-39</t>
  </si>
  <si>
    <t>LETRAS - L.P. EM PORTUGUES</t>
  </si>
  <si>
    <t>147.072-8 A</t>
  </si>
  <si>
    <t>Eduardo Clarindo dos Santos</t>
  </si>
  <si>
    <t>058.277.612-06</t>
  </si>
  <si>
    <t>147.175-9 A</t>
  </si>
  <si>
    <t>Elias Felix do Nascimento</t>
  </si>
  <si>
    <t>705.198.692-90</t>
  </si>
  <si>
    <t>147.118-0 A</t>
  </si>
  <si>
    <t>Elizangela Costa Abadia</t>
  </si>
  <si>
    <t>732.057.022-04</t>
  </si>
  <si>
    <t>147.034-5 A</t>
  </si>
  <si>
    <t>Emanoella Souza dos Santos</t>
  </si>
  <si>
    <t>705.388.312-43</t>
  </si>
  <si>
    <t>147.126-0 A</t>
  </si>
  <si>
    <t>Emanuel da Silva Neves</t>
  </si>
  <si>
    <t>025.149.122-61</t>
  </si>
  <si>
    <t>ESC.EST. DORVAL PORTO - AM</t>
  </si>
  <si>
    <t>147.132-5 A</t>
  </si>
  <si>
    <t>Emanuele Alessandra do Nascimento M</t>
  </si>
  <si>
    <t>197.486.227-54</t>
  </si>
  <si>
    <t>147.128-7 A</t>
  </si>
  <si>
    <t>Emanuella Costa Conceicao</t>
  </si>
  <si>
    <t>057.251.812-94</t>
  </si>
  <si>
    <t>ESCOLA ESTADUAL PEDRO CAMARA</t>
  </si>
  <si>
    <t>147.059-0 A</t>
  </si>
  <si>
    <t>Emanuelle de Oliveira Brasil</t>
  </si>
  <si>
    <t>051.231.012-25</t>
  </si>
  <si>
    <t>EE TENENTE CORONEL CANDIDO JOSE MARIANO</t>
  </si>
  <si>
    <t>147.149-0 A</t>
  </si>
  <si>
    <t>Emanuelly Vitoria Queiroz Freire</t>
  </si>
  <si>
    <t>703.804.092-83</t>
  </si>
  <si>
    <t>147.155-4 A</t>
  </si>
  <si>
    <t>Emilly Cristinny da Silva Pires</t>
  </si>
  <si>
    <t>065.213.072-07</t>
  </si>
  <si>
    <t>147.258-5 A</t>
  </si>
  <si>
    <t>Enilza Cardoso de Araujo</t>
  </si>
  <si>
    <t>897.929.982-68</t>
  </si>
  <si>
    <t>147.123-6 A</t>
  </si>
  <si>
    <t>Esthefane Karolaine Souza de Olivei</t>
  </si>
  <si>
    <t>058.321.162-32</t>
  </si>
  <si>
    <t>147.077-9 A</t>
  </si>
  <si>
    <t>Evelin Souza dos Santos</t>
  </si>
  <si>
    <t>705.044.682-35</t>
  </si>
  <si>
    <t>147.312-3 A</t>
  </si>
  <si>
    <t>Felipe Brandon Silva Bezerra</t>
  </si>
  <si>
    <t>062.640.102-00</t>
  </si>
  <si>
    <t>147.054-0 A</t>
  </si>
  <si>
    <t>Felipe da Cunha Rezende</t>
  </si>
  <si>
    <t>013.070.042-88</t>
  </si>
  <si>
    <t>147.068-0 A</t>
  </si>
  <si>
    <t>Fernanda Pereira da Silva</t>
  </si>
  <si>
    <t>700.698.942-64</t>
  </si>
  <si>
    <t>EAD - PEDAGOGIA</t>
  </si>
  <si>
    <t>147.064-7 A</t>
  </si>
  <si>
    <t>Flavia Luiza Godinho dos Reis</t>
  </si>
  <si>
    <t>084.835.992-52</t>
  </si>
  <si>
    <t>147.119-8 A</t>
  </si>
  <si>
    <t>Franciele Souza da Silva</t>
  </si>
  <si>
    <t>072.456.262-19</t>
  </si>
  <si>
    <t>ALDEIA DO CONHECIMENTO PROFa RUTH PRESTES GONCALVE</t>
  </si>
  <si>
    <t>147.105-8 A</t>
  </si>
  <si>
    <t>Francisca de Oliveira Vargas</t>
  </si>
  <si>
    <t>273.194.662-87</t>
  </si>
  <si>
    <t>ASSUPERO ENSINO SUPERIOR LTDA</t>
  </si>
  <si>
    <t>147.259-3 A</t>
  </si>
  <si>
    <t>Francisca Fernandes Ferreira</t>
  </si>
  <si>
    <t>046.094.593-96</t>
  </si>
  <si>
    <t>147.029-9 A</t>
  </si>
  <si>
    <t>Geovanice Maciel Correa</t>
  </si>
  <si>
    <t>018.811.932-92</t>
  </si>
  <si>
    <t>147.088-4 A</t>
  </si>
  <si>
    <t>Giovanna Lopes Seixas</t>
  </si>
  <si>
    <t>052.733.272-02</t>
  </si>
  <si>
    <t>147.113-9 A</t>
  </si>
  <si>
    <t>Gisele Franco Fernandes</t>
  </si>
  <si>
    <t>028.780.412-75</t>
  </si>
  <si>
    <t>147.254-2 A</t>
  </si>
  <si>
    <t>Giulia Emilly Martins de Oliveira Z</t>
  </si>
  <si>
    <t>084.115.882-70</t>
  </si>
  <si>
    <t>147.073-6 A</t>
  </si>
  <si>
    <t>Giulia Oliveira de Sousa</t>
  </si>
  <si>
    <t>058.487.832-09</t>
  </si>
  <si>
    <t>ENGENHARIA DE PRODUCAO</t>
  </si>
  <si>
    <t>147.089-2 A</t>
  </si>
  <si>
    <t>Gustavo do Nascimento Prado</t>
  </si>
  <si>
    <t>052.922.972-24</t>
  </si>
  <si>
    <t>147.188-0 A</t>
  </si>
  <si>
    <t>Igor Costa de Oliveira</t>
  </si>
  <si>
    <t>036.981.262-06</t>
  </si>
  <si>
    <t>147.063-9 A</t>
  </si>
  <si>
    <t>Ingrid Regina Pereira Oliveira</t>
  </si>
  <si>
    <t>643.620.602-78</t>
  </si>
  <si>
    <t>147.037-0 A</t>
  </si>
  <si>
    <t>Isabel Silva do Carmo Fortes</t>
  </si>
  <si>
    <t>058.118.162-00</t>
  </si>
  <si>
    <t>147.220-8 A</t>
  </si>
  <si>
    <t>Isis Inarai Nogueira Araujo</t>
  </si>
  <si>
    <t>022.179.782-33</t>
  </si>
  <si>
    <t>147.114-7 A</t>
  </si>
  <si>
    <t>Jacivane Ribeiro da Mota</t>
  </si>
  <si>
    <t>777.780.732-34</t>
  </si>
  <si>
    <t>147.066-3 A</t>
  </si>
  <si>
    <t>Jaime Davi Rocha Tertuliano</t>
  </si>
  <si>
    <t>077.387.432-12</t>
  </si>
  <si>
    <t>147.079-5 A</t>
  </si>
  <si>
    <t>Janaine da Silva Magalhaes</t>
  </si>
  <si>
    <t>003.758.982-20</t>
  </si>
  <si>
    <t>147.109-0 A</t>
  </si>
  <si>
    <t>Jane Quelly Moutinho Pereira</t>
  </si>
  <si>
    <t>051.630.192-60</t>
  </si>
  <si>
    <t>ESC.EST. SENADOR JOAO BOSCO RAMOS DE LIMA - AM</t>
  </si>
  <si>
    <t>147.083-3 A</t>
  </si>
  <si>
    <t>Jardelynna Marinho Albuquerque</t>
  </si>
  <si>
    <t>049.027.552-46</t>
  </si>
  <si>
    <t>147.045-0 A</t>
  </si>
  <si>
    <t>Jardeson de Oliveira Queiroz</t>
  </si>
  <si>
    <t>103.101.052-18</t>
  </si>
  <si>
    <t>ESCOLA ESTADUAL PROF. CLEOMENES DO CARMO CHAVES</t>
  </si>
  <si>
    <t>147.092-2 A</t>
  </si>
  <si>
    <t>Jean Lucas da Costa Cunha</t>
  </si>
  <si>
    <t>703.589.522-12</t>
  </si>
  <si>
    <t>Escola Estadual Professor Rofran Belchior da Silva</t>
  </si>
  <si>
    <t>147.151-1 A</t>
  </si>
  <si>
    <t>Jennifer Kellen Medeiros Rodrigues</t>
  </si>
  <si>
    <t>078.508.002-30</t>
  </si>
  <si>
    <t>147.219-4 A</t>
  </si>
  <si>
    <t>Jessica Mattos de Sena</t>
  </si>
  <si>
    <t>001.701.932-09</t>
  </si>
  <si>
    <t>147.160-0 A</t>
  </si>
  <si>
    <t>Jonas dos Santos Silveira</t>
  </si>
  <si>
    <t>067.047.922-52</t>
  </si>
  <si>
    <t>147.058-2 A</t>
  </si>
  <si>
    <t>Jordana Oliveira Tiago</t>
  </si>
  <si>
    <t>032.088.592-52</t>
  </si>
  <si>
    <t>147.301-8 A</t>
  </si>
  <si>
    <t>Jose Aparecido Howerath Santos Juni</t>
  </si>
  <si>
    <t>037.362.672-07</t>
  </si>
  <si>
    <t>147.143-0 A</t>
  </si>
  <si>
    <t>Joseane Amanda Lima Cabral</t>
  </si>
  <si>
    <t>038.911.642-46</t>
  </si>
  <si>
    <t>147.145-7 A</t>
  </si>
  <si>
    <t>Juliana Fernandes Nascimento</t>
  </si>
  <si>
    <t>011.344.582-23</t>
  </si>
  <si>
    <t>147.097-3 A</t>
  </si>
  <si>
    <t>Kamilly Magalhaes Rojas</t>
  </si>
  <si>
    <t>057.670.602-74</t>
  </si>
  <si>
    <t>147.303-4 A</t>
  </si>
  <si>
    <t>Karina dos Santos Almeida</t>
  </si>
  <si>
    <t>067.878.112-50</t>
  </si>
  <si>
    <t>147.261-5 A</t>
  </si>
  <si>
    <t>Kathleen Oliveira Pantoja</t>
  </si>
  <si>
    <t>703.176.412-20</t>
  </si>
  <si>
    <t>147.122-8 A</t>
  </si>
  <si>
    <t>Katryna Karolayne Bezerra de Souza</t>
  </si>
  <si>
    <t>032.881.112-25</t>
  </si>
  <si>
    <t>ESC.EST. ANTONIO BITTENCOURT - AM</t>
  </si>
  <si>
    <t>147.138-4 A</t>
  </si>
  <si>
    <t>Kaua Sena da Costa Figueiredo</t>
  </si>
  <si>
    <t>089.481.562-84</t>
  </si>
  <si>
    <t>ESCOLA ESTADUAL WALDEMIRO PERES LUSTOZA</t>
  </si>
  <si>
    <t>147.100-7 A</t>
  </si>
  <si>
    <t>Kawan Silva do Nascimento</t>
  </si>
  <si>
    <t>706.348.982-80</t>
  </si>
  <si>
    <t>147.209-7 A</t>
  </si>
  <si>
    <t>Ketely Mendes Esteves</t>
  </si>
  <si>
    <t>056.301.192-06</t>
  </si>
  <si>
    <t>147.033-7 A</t>
  </si>
  <si>
    <t>Kiss Rocha de Queiroz</t>
  </si>
  <si>
    <t>903.386.502-53</t>
  </si>
  <si>
    <t>147.134-1 A</t>
  </si>
  <si>
    <t>Laura Oliveira de Sena</t>
  </si>
  <si>
    <t>045.409.952-51</t>
  </si>
  <si>
    <t>147.096-5 A</t>
  </si>
  <si>
    <t>Leonardo Pereira Rosas</t>
  </si>
  <si>
    <t>072.339.472-52</t>
  </si>
  <si>
    <t>ESC.EST. LUIZINHA NASCIMENTO - AM</t>
  </si>
  <si>
    <t>147.147-3 A</t>
  </si>
  <si>
    <t>Leticia Agne Conceicao Jardim</t>
  </si>
  <si>
    <t>023.887.912-78</t>
  </si>
  <si>
    <t>ESC.EST. PRES. CASTELO BRANCO - AM</t>
  </si>
  <si>
    <t>147.183-0 A</t>
  </si>
  <si>
    <t>Luan Franklin Lopez de Oliveira</t>
  </si>
  <si>
    <t>016.424.742-40</t>
  </si>
  <si>
    <t>147.129-5 A</t>
  </si>
  <si>
    <t>Luana Gabriele Mota da Costa</t>
  </si>
  <si>
    <t>703.345.222-50</t>
  </si>
  <si>
    <t>147.026-4 A</t>
  </si>
  <si>
    <t>Luana Moises da Silva</t>
  </si>
  <si>
    <t>986.658.802-59</t>
  </si>
  <si>
    <t>147.019-1 A</t>
  </si>
  <si>
    <t>Lucas Costa Soares</t>
  </si>
  <si>
    <t>034.652.032-08</t>
  </si>
  <si>
    <t>147.159-7 A</t>
  </si>
  <si>
    <t>Lucas Eduardo Tavora Moreira</t>
  </si>
  <si>
    <t>058.307.762-51</t>
  </si>
  <si>
    <t>147.038-8 A</t>
  </si>
  <si>
    <t>Luiz Henrique Ribeiro Galvao</t>
  </si>
  <si>
    <t>038.050.372-79</t>
  </si>
  <si>
    <t>147.111-2 A</t>
  </si>
  <si>
    <t>Luyza Cristina da Silva Chaves</t>
  </si>
  <si>
    <t>036.944.032-30</t>
  </si>
  <si>
    <t>UNIAO BRASILEIRA DE FACULDADES -UNIBF</t>
  </si>
  <si>
    <t>147.076-0 A</t>
  </si>
  <si>
    <t>Luziane Santos da Silva</t>
  </si>
  <si>
    <t>701.548.592-30</t>
  </si>
  <si>
    <t>147.049-3 A</t>
  </si>
  <si>
    <t>Luziely Dauana Freitas de Almeida</t>
  </si>
  <si>
    <t>000.745.892-45</t>
  </si>
  <si>
    <t>147.154-6 A</t>
  </si>
  <si>
    <t>Maendrio Antony do Nascimento Lopes</t>
  </si>
  <si>
    <t>703.817.442-80</t>
  </si>
  <si>
    <t>EE BENJAMIN MAGALHAES BRANDAO - AM</t>
  </si>
  <si>
    <t>147.142-2 A</t>
  </si>
  <si>
    <t>Maiara Silva de Souza</t>
  </si>
  <si>
    <t>031.867.232-48</t>
  </si>
  <si>
    <t>147.131-7 A</t>
  </si>
  <si>
    <t>Manoela Beatriz Lima Rodrigues</t>
  </si>
  <si>
    <t>006.863.742-07</t>
  </si>
  <si>
    <t>147.184-8 A</t>
  </si>
  <si>
    <t>Mara Celia Andrade Mesquita</t>
  </si>
  <si>
    <t>762.451.792-20</t>
  </si>
  <si>
    <t>147.221-6 A</t>
  </si>
  <si>
    <t>Marcely Palheta de Souza</t>
  </si>
  <si>
    <t>701.418.472-55</t>
  </si>
  <si>
    <t>147.065-5 A</t>
  </si>
  <si>
    <t>Marcos Moises dos Santos Costa</t>
  </si>
  <si>
    <t>041.013.932-73</t>
  </si>
  <si>
    <t>ESC.EST. DES. ANDRE VIDAL DE ARAUJO - AM</t>
  </si>
  <si>
    <t>147.074-4 A</t>
  </si>
  <si>
    <t>Maria Erislene Santos</t>
  </si>
  <si>
    <t>934.236.592-20</t>
  </si>
  <si>
    <t>147.133-3 A</t>
  </si>
  <si>
    <t>Maria Fernanda Tavares Sarubi da Si</t>
  </si>
  <si>
    <t>704.628.632-98</t>
  </si>
  <si>
    <t>147.021-3 A</t>
  </si>
  <si>
    <t>Maria Jullia Rosa de Sena</t>
  </si>
  <si>
    <t>704.184.282-71</t>
  </si>
  <si>
    <t>147.136-8 A</t>
  </si>
  <si>
    <t>Mariana Serrao da Silva</t>
  </si>
  <si>
    <t>705.411.922-30</t>
  </si>
  <si>
    <t>147.191-0 A</t>
  </si>
  <si>
    <t>Maximus Lucas Noia de Oliveira</t>
  </si>
  <si>
    <t>197.940.597-22</t>
  </si>
  <si>
    <t>147.304-2 A</t>
  </si>
  <si>
    <t>Mayla Fernanda de Souza Amaral</t>
  </si>
  <si>
    <t>706.222.402-26</t>
  </si>
  <si>
    <t>147.268-2 A</t>
  </si>
  <si>
    <t>Mellanie Emily Mota Paz</t>
  </si>
  <si>
    <t>063.206.642-31</t>
  </si>
  <si>
    <t>147.306-9 A</t>
  </si>
  <si>
    <t>Mileane Silva Siqueira</t>
  </si>
  <si>
    <t>981.330.802-82</t>
  </si>
  <si>
    <t>147.046-9 A</t>
  </si>
  <si>
    <t>Milton Andre de Sousa Bambo</t>
  </si>
  <si>
    <t>706.333.432-85</t>
  </si>
  <si>
    <t>147.035-3 A</t>
  </si>
  <si>
    <t>801.793.042-91</t>
  </si>
  <si>
    <t>UNINTER Educacional S/A</t>
  </si>
  <si>
    <t>147.025-6 A</t>
  </si>
  <si>
    <t>Monica Soares de Souza</t>
  </si>
  <si>
    <t>778.968.402-78</t>
  </si>
  <si>
    <t>147.093-0 A</t>
  </si>
  <si>
    <t>Murilo Correa Sousa</t>
  </si>
  <si>
    <t>706.119.052-30</t>
  </si>
  <si>
    <t>147.120-1 A</t>
  </si>
  <si>
    <t>Nathalie Adrielly da Silva Oliveira</t>
  </si>
  <si>
    <t>062.455.542-92</t>
  </si>
  <si>
    <t>ESC.EST. FREI SILVIO VAGHEGGI</t>
  </si>
  <si>
    <t>147.094-9 A</t>
  </si>
  <si>
    <t>Neandro da Silva Viana</t>
  </si>
  <si>
    <t>023.723.852-75</t>
  </si>
  <si>
    <t>TECNICO EM EDIFICACOES INTEGRADO AO E.M.</t>
  </si>
  <si>
    <t>147.165-1 A</t>
  </si>
  <si>
    <t>Nilmara de Paula Carneiro</t>
  </si>
  <si>
    <t>044.187.712-55</t>
  </si>
  <si>
    <t>147.163-5 A</t>
  </si>
  <si>
    <t>Pabla Geovanna Nascimento Monte</t>
  </si>
  <si>
    <t>053.208.842-57</t>
  </si>
  <si>
    <t>147.297-6 A</t>
  </si>
  <si>
    <t>Patricia da Silva Benarros</t>
  </si>
  <si>
    <t>790.651.982-53</t>
  </si>
  <si>
    <t>147.152-0 A</t>
  </si>
  <si>
    <t>Pedro Henrique Weckner dos Santos</t>
  </si>
  <si>
    <t>037.650.662-81</t>
  </si>
  <si>
    <t>Escola Estadual Sant'Ana</t>
  </si>
  <si>
    <t>147.257-7 A</t>
  </si>
  <si>
    <t>Priscila de Melo Ribeiro</t>
  </si>
  <si>
    <t>033.705.372-30</t>
  </si>
  <si>
    <t>147.307-7 A</t>
  </si>
  <si>
    <t>Rayane de Liras Reis</t>
  </si>
  <si>
    <t>971.458.822-72</t>
  </si>
  <si>
    <t>147.110-4 A</t>
  </si>
  <si>
    <t>Rayane Mikaella Silva de Oliveira</t>
  </si>
  <si>
    <t>095.018.222-22</t>
  </si>
  <si>
    <t>ESC.EST. PADRE LUIS RUAS</t>
  </si>
  <si>
    <t>147.205-4 A</t>
  </si>
  <si>
    <t>Rayanne Freire da Silva Nunes</t>
  </si>
  <si>
    <t>012.685.762-80</t>
  </si>
  <si>
    <t>147.082-5 A</t>
  </si>
  <si>
    <t>Rayssa Carolaine Silva de Miranda</t>
  </si>
  <si>
    <t>703.539.442-70</t>
  </si>
  <si>
    <t>147.161-9 A</t>
  </si>
  <si>
    <t>Regiane Braga dos Santos</t>
  </si>
  <si>
    <t>770.703.562-34</t>
  </si>
  <si>
    <t>147.153-8 A</t>
  </si>
  <si>
    <t>Riciely Cezar Santos</t>
  </si>
  <si>
    <t>702.142.652-69</t>
  </si>
  <si>
    <t>147.310-7 A</t>
  </si>
  <si>
    <t>Roberta Cidade Ferreira</t>
  </si>
  <si>
    <t>015.466.262-39</t>
  </si>
  <si>
    <t>147.107-4 A</t>
  </si>
  <si>
    <t>Rubenita Queiroz Ferreira</t>
  </si>
  <si>
    <t>403.415.422-53</t>
  </si>
  <si>
    <t>147.308-5 A</t>
  </si>
  <si>
    <t>Ruth Correa Matos</t>
  </si>
  <si>
    <t>028.688.862-99</t>
  </si>
  <si>
    <t>147.061-2 A</t>
  </si>
  <si>
    <t>Sanay Neves de Souza</t>
  </si>
  <si>
    <t>705.563.702-36</t>
  </si>
  <si>
    <t>147.125-2 A</t>
  </si>
  <si>
    <t>Sarah Camila Oliveira Araujo</t>
  </si>
  <si>
    <t>702.875.322-08</t>
  </si>
  <si>
    <t>ESC.EST. JORGE KARAM NETO - AM</t>
  </si>
  <si>
    <t>147.070-1 A</t>
  </si>
  <si>
    <t>Sophia Pereira Dias</t>
  </si>
  <si>
    <t>705.498.962-79</t>
  </si>
  <si>
    <t>ESC.EST. RUY ALENCAR</t>
  </si>
  <si>
    <t>147.314-0 A</t>
  </si>
  <si>
    <t>Stephane de Menezes Brasil</t>
  </si>
  <si>
    <t>060.812.262-98</t>
  </si>
  <si>
    <t>147.146-5 A</t>
  </si>
  <si>
    <t>Stephany Sandrine de Sousa Rodrigue</t>
  </si>
  <si>
    <t>007.874.662-04</t>
  </si>
  <si>
    <t>147.162-7 A</t>
  </si>
  <si>
    <t>Suami Gomes de Souza</t>
  </si>
  <si>
    <t>520.998.062-68</t>
  </si>
  <si>
    <t>147.020-5 A</t>
  </si>
  <si>
    <t>Terezinha da Conceicao Bonfim Anes</t>
  </si>
  <si>
    <t>739.764.152-00</t>
  </si>
  <si>
    <t>PEDAGOGIA EMPRESARIAL</t>
  </si>
  <si>
    <t>147.280-1 A</t>
  </si>
  <si>
    <t>Thaina Lacerda de Freitas</t>
  </si>
  <si>
    <t>034.131.752-70</t>
  </si>
  <si>
    <t>147.024-8 A</t>
  </si>
  <si>
    <t>Valter Rafael de Lima Muller</t>
  </si>
  <si>
    <t>047.532.642-38</t>
  </si>
  <si>
    <t>147.281-0 A</t>
  </si>
  <si>
    <t>Vanessa Patricia Marques Pinheiro</t>
  </si>
  <si>
    <t>971.542.612-34</t>
  </si>
  <si>
    <t>Téc. Nível Médio em Segurança do Trabalho na Forma Subsequente</t>
  </si>
  <si>
    <t>CENTRO EDUCACIONAL FUCAPI</t>
  </si>
  <si>
    <t>147.144-9 A</t>
  </si>
  <si>
    <t>Vanilza Porfirio da Silva</t>
  </si>
  <si>
    <t>146.165.427-08</t>
  </si>
  <si>
    <t>147.060-4 A</t>
  </si>
  <si>
    <t>Victor Dimitrius Menezes Nunes</t>
  </si>
  <si>
    <t>002.634.742-32</t>
  </si>
  <si>
    <t>147.194-5 A</t>
  </si>
  <si>
    <t>Victor Gabriel Rodrigues de Souza</t>
  </si>
  <si>
    <t>059.319.022-01</t>
  </si>
  <si>
    <t>147.140-6 A</t>
  </si>
  <si>
    <t>Victoria Katrine Maia da Silva</t>
  </si>
  <si>
    <t>703.504.222-90</t>
  </si>
  <si>
    <t>147.067-1 A</t>
  </si>
  <si>
    <t>Vinicius Mateus Martins Monteiro</t>
  </si>
  <si>
    <t>705.243.712-02</t>
  </si>
  <si>
    <t>ESC.EST. PROF. SEBASTIANA BRAGA</t>
  </si>
  <si>
    <t>147.135-0 A</t>
  </si>
  <si>
    <t>Vinicius Muniz de Souza</t>
  </si>
  <si>
    <t>109.150.662-03</t>
  </si>
  <si>
    <t>147.115-5 A</t>
  </si>
  <si>
    <t>Vitor Matheus Gomes Uchoa</t>
  </si>
  <si>
    <t>705.130.092-05</t>
  </si>
  <si>
    <t>147.158-9 A</t>
  </si>
  <si>
    <t>Vitoria Karolinny Gomes de Lima</t>
  </si>
  <si>
    <t>058.751.652-60</t>
  </si>
  <si>
    <t>147.075-2 A</t>
  </si>
  <si>
    <t>Willian Aragao Reis</t>
  </si>
  <si>
    <t>030.575.862-44</t>
  </si>
  <si>
    <t>147.062-0 A</t>
  </si>
  <si>
    <t>Willian Gabriel Lima Soares</t>
  </si>
  <si>
    <t>066.682.072-43</t>
  </si>
  <si>
    <t>147.053-1 A</t>
  </si>
  <si>
    <t>Yan Carvalho da Costa</t>
  </si>
  <si>
    <t>702.952.212-59</t>
  </si>
  <si>
    <t>147.311-5 A</t>
  </si>
  <si>
    <t>Yarathena Oliveira dos Santos Mendo</t>
  </si>
  <si>
    <t>018.797.702-02</t>
  </si>
  <si>
    <t>147.078-7 A</t>
  </si>
  <si>
    <t>Yasmin Lorena Marinho Pereira</t>
  </si>
  <si>
    <t>061.231.292-52</t>
  </si>
  <si>
    <t>147.347-6 A</t>
  </si>
  <si>
    <t>Adria Nicole Duarte Dias</t>
  </si>
  <si>
    <t>007.199.902-70</t>
  </si>
  <si>
    <t>147.344-1 A</t>
  </si>
  <si>
    <t>Adriano Magalhaes Bruce</t>
  </si>
  <si>
    <t>706.147.082-81</t>
  </si>
  <si>
    <t>147.439-1 A</t>
  </si>
  <si>
    <t>Alice Yasmim Lira dos Santos</t>
  </si>
  <si>
    <t>700.909.092-08</t>
  </si>
  <si>
    <t>Psicopedagogia em  Transtorno do Espectro Autista (TEA)</t>
  </si>
  <si>
    <t>147.400-6 A</t>
  </si>
  <si>
    <t>Aline Livramento de Azevedo</t>
  </si>
  <si>
    <t>008.050.112-50</t>
  </si>
  <si>
    <t>147.445-6 A</t>
  </si>
  <si>
    <t>Aline Silva dos Reis</t>
  </si>
  <si>
    <t>055.408.042-79</t>
  </si>
  <si>
    <t>147.440-5 A</t>
  </si>
  <si>
    <t>Ana Clara Silva do Nascimento</t>
  </si>
  <si>
    <t>010.369.272-02</t>
  </si>
  <si>
    <t>147.564-9 A</t>
  </si>
  <si>
    <t>Ana Karoline Froes</t>
  </si>
  <si>
    <t>703.823.882-59</t>
  </si>
  <si>
    <t>147.387-5 A</t>
  </si>
  <si>
    <t>Ana Lucia Medeiros dos Santos</t>
  </si>
  <si>
    <t>609.873.672-34</t>
  </si>
  <si>
    <t>147.571-1 A</t>
  </si>
  <si>
    <t>Ana Luiza Conceicao de Souza</t>
  </si>
  <si>
    <t>042.826.602-95</t>
  </si>
  <si>
    <t>147.348-4 A</t>
  </si>
  <si>
    <t>Ana Luiza Nascimento Carvalho</t>
  </si>
  <si>
    <t>090.771.802-73</t>
  </si>
  <si>
    <t>147.441-3 A</t>
  </si>
  <si>
    <t>Ana Tassila da Silva Sampaio</t>
  </si>
  <si>
    <t>027.275.502-86</t>
  </si>
  <si>
    <t>147.357-3 A</t>
  </si>
  <si>
    <t>Asafe de Souza Soares</t>
  </si>
  <si>
    <t>052.860.202-08</t>
  </si>
  <si>
    <t>147.356-5 A</t>
  </si>
  <si>
    <t>Asafe Ribeiro Sicsu</t>
  </si>
  <si>
    <t>070.904.172-12</t>
  </si>
  <si>
    <t>147.429-4 A</t>
  </si>
  <si>
    <t>Bianca Ramos da Silva</t>
  </si>
  <si>
    <t>992.594.782-00</t>
  </si>
  <si>
    <t>147.367-0 A</t>
  </si>
  <si>
    <t>Camila bie de Oliveira</t>
  </si>
  <si>
    <t>037.371.312-60</t>
  </si>
  <si>
    <t>147.349-2 A</t>
  </si>
  <si>
    <t>Cecilia da Silva Ribeiro</t>
  </si>
  <si>
    <t>026.955.792-09</t>
  </si>
  <si>
    <t>147.398-0 A</t>
  </si>
  <si>
    <t>Clemerson de Assis Silva de Sales</t>
  </si>
  <si>
    <t>034.819.492-78</t>
  </si>
  <si>
    <t>147.354-9 A</t>
  </si>
  <si>
    <t>Cristina Freitas Martins</t>
  </si>
  <si>
    <t>659.779.632-20</t>
  </si>
  <si>
    <t>147.503-7 A</t>
  </si>
  <si>
    <t>Daniel Barroso Novaes Neto</t>
  </si>
  <si>
    <t>913.683.082-87</t>
  </si>
  <si>
    <t>147.334-4 A</t>
  </si>
  <si>
    <t>Daniel Ferreira Maia</t>
  </si>
  <si>
    <t>705.878.822-71</t>
  </si>
  <si>
    <t>ESCOLA ESTADUAL BENEDITO ALMEIDA</t>
  </si>
  <si>
    <t>147.523-1 A</t>
  </si>
  <si>
    <t>Darliani Sousa Costa</t>
  </si>
  <si>
    <t>897.763.052-53</t>
  </si>
  <si>
    <t>147.380-8 A</t>
  </si>
  <si>
    <t>Deiselene Cristo da Silva Souza</t>
  </si>
  <si>
    <t>045.477.862-75</t>
  </si>
  <si>
    <t>147.427-8 A</t>
  </si>
  <si>
    <t>Denise Barbosa dos Santos</t>
  </si>
  <si>
    <t>718.565.102-63</t>
  </si>
  <si>
    <t>147.389-1 A</t>
  </si>
  <si>
    <t>Diogo Falcao da Silva Teixeira</t>
  </si>
  <si>
    <t>057.574.782-09</t>
  </si>
  <si>
    <t>147.366-2 A</t>
  </si>
  <si>
    <t>Emma Nycole Ferreira Montenegro</t>
  </si>
  <si>
    <t>054.853.912-06</t>
  </si>
  <si>
    <t>147.361-1 A</t>
  </si>
  <si>
    <t>Emmely Katlen Araujo Laranjeira</t>
  </si>
  <si>
    <t>705.590.182-07</t>
  </si>
  <si>
    <t>147.434-0 A</t>
  </si>
  <si>
    <t>Ester Campos Alves</t>
  </si>
  <si>
    <t>701.745.792-76</t>
  </si>
  <si>
    <t>147.375-1 A</t>
  </si>
  <si>
    <t>Ester Ewelyn Sousa Paiva</t>
  </si>
  <si>
    <t>091.147.072-76</t>
  </si>
  <si>
    <t>147.433-2 A</t>
  </si>
  <si>
    <t>Euzete Siqueira Gomes</t>
  </si>
  <si>
    <t>464.366.772-91</t>
  </si>
  <si>
    <t>R.C. DA S. JUNIOR LTDA - ESBAM</t>
  </si>
  <si>
    <t>147.450-2 A</t>
  </si>
  <si>
    <t>Fabiane Francys da Silva</t>
  </si>
  <si>
    <t>058.559.972-60</t>
  </si>
  <si>
    <t>AGRONOMIA</t>
  </si>
  <si>
    <t>147.337-9 A</t>
  </si>
  <si>
    <t>Felipe Matos da Silva</t>
  </si>
  <si>
    <t>021.447.092-03</t>
  </si>
  <si>
    <t>147.402-2 A</t>
  </si>
  <si>
    <t>Fernando Bezerra de Brito</t>
  </si>
  <si>
    <t>701.438.792-86</t>
  </si>
  <si>
    <t>147.411-1 A</t>
  </si>
  <si>
    <t>Flavia Catarine Farias Matos</t>
  </si>
  <si>
    <t>037.683.512-54</t>
  </si>
  <si>
    <t>UNIVERSIDADE DO ESTADO DO AMAZONAS - UEA - ESCOLA NORMAL SUPERIOR DE CIÊNCIAS SOCIAIS</t>
  </si>
  <si>
    <t>147.420-0 A</t>
  </si>
  <si>
    <t>Gabriel Albuquerque de Oliveira</t>
  </si>
  <si>
    <t>045.344.142-42</t>
  </si>
  <si>
    <t>147.365-4 A</t>
  </si>
  <si>
    <t>Gabriel Cossate Cunha</t>
  </si>
  <si>
    <t>702.830.042-07</t>
  </si>
  <si>
    <t>147.317-4 A</t>
  </si>
  <si>
    <t>Gabriele Matos Monteiro</t>
  </si>
  <si>
    <t>705.234.232-41</t>
  </si>
  <si>
    <t>147.565-7 A</t>
  </si>
  <si>
    <t>Geovana Rosario Costa</t>
  </si>
  <si>
    <t>065.949.112-52</t>
  </si>
  <si>
    <t>147.498-7 A</t>
  </si>
  <si>
    <t>Giovana Morais Freire</t>
  </si>
  <si>
    <t>701.402.842-14</t>
  </si>
  <si>
    <t>147.339-5 A</t>
  </si>
  <si>
    <t>Giovana Vasconcelos de Oliveira</t>
  </si>
  <si>
    <t>018.644.482-61</t>
  </si>
  <si>
    <t>147.456-1 A</t>
  </si>
  <si>
    <t>Giselle Pinheiro de Freitas</t>
  </si>
  <si>
    <t>004.119.282-60</t>
  </si>
  <si>
    <t>147.443-0 A</t>
  </si>
  <si>
    <t>Guilherme Wilson Figueiredo Brandao</t>
  </si>
  <si>
    <t>052.178.542-19</t>
  </si>
  <si>
    <t>CIÊNCIAS DA COMPUTAÇÃO - BACHARELADO</t>
  </si>
  <si>
    <t>147.326-3 A</t>
  </si>
  <si>
    <t>Gustavo Levy Silva Santos</t>
  </si>
  <si>
    <t>051.908.182-09</t>
  </si>
  <si>
    <t>147.340-9 A</t>
  </si>
  <si>
    <t>Ian Lucas Carriel da Silva</t>
  </si>
  <si>
    <t>056.245.972-31</t>
  </si>
  <si>
    <t>147.325-5 A</t>
  </si>
  <si>
    <t>Iasmin Pereira Castro</t>
  </si>
  <si>
    <t>705.812.272-55</t>
  </si>
  <si>
    <t>147.414-6 A</t>
  </si>
  <si>
    <t>Irlene Sousa de Farias</t>
  </si>
  <si>
    <t>783.276.012-53</t>
  </si>
  <si>
    <t>147.329-8 A</t>
  </si>
  <si>
    <t>Isabella Nogueira Sampaio</t>
  </si>
  <si>
    <t>050.175.192-03</t>
  </si>
  <si>
    <t>147.408-1 A</t>
  </si>
  <si>
    <t>Isis Mariana Pereira Alencar</t>
  </si>
  <si>
    <t>840.579.632-00</t>
  </si>
  <si>
    <t>147.332-8 A</t>
  </si>
  <si>
    <t>Iury Oliveira Pedroso</t>
  </si>
  <si>
    <t>048.524.132-31</t>
  </si>
  <si>
    <t>147.386-7 A</t>
  </si>
  <si>
    <t>Jaiane Serrao Aguiar</t>
  </si>
  <si>
    <t>019.358.912-51</t>
  </si>
  <si>
    <t>147.426-0 A</t>
  </si>
  <si>
    <t>Jessica Adrielly Campos Figueiredo</t>
  </si>
  <si>
    <t>052.040.642-73</t>
  </si>
  <si>
    <t>147.377-8 A</t>
  </si>
  <si>
    <t>Jessica Costa da Silva</t>
  </si>
  <si>
    <t>003.630.762-98</t>
  </si>
  <si>
    <t>147.401-4 A</t>
  </si>
  <si>
    <t>Joao Pedro Regis Paixao</t>
  </si>
  <si>
    <t>016.708.222-14</t>
  </si>
  <si>
    <t>147.418-9 A</t>
  </si>
  <si>
    <t>Joao Vitor ehm Ferreira</t>
  </si>
  <si>
    <t>002.318.642-99</t>
  </si>
  <si>
    <t>147.432-4 A</t>
  </si>
  <si>
    <t>Jonas Andrade de Souza</t>
  </si>
  <si>
    <t>020.309.842-05</t>
  </si>
  <si>
    <t>147.393-0 A</t>
  </si>
  <si>
    <t>Jonas Bezerra Vasconcelos</t>
  </si>
  <si>
    <t>016.623.562-85</t>
  </si>
  <si>
    <t>147.424-3 A</t>
  </si>
  <si>
    <t>Jonatas Oliveira de Souza</t>
  </si>
  <si>
    <t>042.645.802-85</t>
  </si>
  <si>
    <t>Letras - Língua e Literatura Inglesa</t>
  </si>
  <si>
    <t>147.371-9 A</t>
  </si>
  <si>
    <t>Jonathan Miller dos Santos Silva</t>
  </si>
  <si>
    <t>702.294.262-55</t>
  </si>
  <si>
    <t>147.431-6 A</t>
  </si>
  <si>
    <t>Jose Luiz Matias de Souza Neto</t>
  </si>
  <si>
    <t>058.695.212-89</t>
  </si>
  <si>
    <t>GESTÃO DE TECNOLOGIA DA INFORMAÇÃO</t>
  </si>
  <si>
    <t>147.435-9 A</t>
  </si>
  <si>
    <t>Josineide Nascimento da Silva</t>
  </si>
  <si>
    <t>030.545.802-70</t>
  </si>
  <si>
    <t>147.399-9 A</t>
  </si>
  <si>
    <t>Josyelle Cristina Saldanha Pinheiro</t>
  </si>
  <si>
    <t>002.275.642-60</t>
  </si>
  <si>
    <t>147.524-0 A</t>
  </si>
  <si>
    <t>Juciane Cardoso de Lima</t>
  </si>
  <si>
    <t>025.324.472-22</t>
  </si>
  <si>
    <t>147.499-5 A</t>
  </si>
  <si>
    <t>Juciane Figueira Brito</t>
  </si>
  <si>
    <t>048.158.462-51</t>
  </si>
  <si>
    <t>147.490-1 A</t>
  </si>
  <si>
    <t>Jucilene de Souza Ferreira</t>
  </si>
  <si>
    <t>032.534.642-96</t>
  </si>
  <si>
    <t>147.397-2 A</t>
  </si>
  <si>
    <t>Jucimara Silva Melo</t>
  </si>
  <si>
    <t>701.310.372-18</t>
  </si>
  <si>
    <t>147.405-7 A</t>
  </si>
  <si>
    <t>Jussara Maria dos Santos Rodrigues</t>
  </si>
  <si>
    <t>572.593.052-15</t>
  </si>
  <si>
    <t>147.413-8 A</t>
  </si>
  <si>
    <t>Kaio Gomes Guedes</t>
  </si>
  <si>
    <t>045.211.062-93</t>
  </si>
  <si>
    <t>FACULDADE BOOK PLAY LTDA</t>
  </si>
  <si>
    <t>147.336-0 A</t>
  </si>
  <si>
    <t>Kethelen de Oliveira Zanes</t>
  </si>
  <si>
    <t>067.379.532-20</t>
  </si>
  <si>
    <t>147.374-3 A</t>
  </si>
  <si>
    <t>Ketleen Leticia Nascimento Carneiro</t>
  </si>
  <si>
    <t>107.284.452-47</t>
  </si>
  <si>
    <t>147.372-7 A</t>
  </si>
  <si>
    <t>Kleyci Sara Pereira Girao</t>
  </si>
  <si>
    <t>704.189.512-25</t>
  </si>
  <si>
    <t>147.518-5 A</t>
  </si>
  <si>
    <t>Leania Lima Alves Porto</t>
  </si>
  <si>
    <t>922.931.742-04</t>
  </si>
  <si>
    <t>147.406-5 A</t>
  </si>
  <si>
    <t>Liliane dos Santos Neris</t>
  </si>
  <si>
    <t>009.344.672-18</t>
  </si>
  <si>
    <t>147.528-2 A</t>
  </si>
  <si>
    <t>Lorena Chrystinne Borges de Souza</t>
  </si>
  <si>
    <t>170.064.747-44</t>
  </si>
  <si>
    <t>147.419-7 A</t>
  </si>
  <si>
    <t>Luane Miranda Brito</t>
  </si>
  <si>
    <t>704.330.562-40</t>
  </si>
  <si>
    <t>SOCIEDADE EDUCACIONAL DAS AMÉRICAS (FACULDADE DAS AMÉRICAS)</t>
  </si>
  <si>
    <t>147.338-7 A</t>
  </si>
  <si>
    <t>Lucas Custodio Lima</t>
  </si>
  <si>
    <t>703.645.962-01</t>
  </si>
  <si>
    <t>147.444-8 A</t>
  </si>
  <si>
    <t>Lucas Roberto de Lima Cardoso</t>
  </si>
  <si>
    <t>038.493.212-66</t>
  </si>
  <si>
    <t>147.383-2 A</t>
  </si>
  <si>
    <t>Luciana Ramos Damasceno Maciel</t>
  </si>
  <si>
    <t>033.760.242-51</t>
  </si>
  <si>
    <t>147.345-0 A</t>
  </si>
  <si>
    <t>Luig Matheus dos Santos</t>
  </si>
  <si>
    <t>007.271.042-09</t>
  </si>
  <si>
    <t>147.482-0 A</t>
  </si>
  <si>
    <t>Luisa Geovanna Abel Martins</t>
  </si>
  <si>
    <t>045.244.362-86</t>
  </si>
  <si>
    <t>SOCIEDADE EDUCACIONAL LEONARDO DA VINCI S/S LTDA</t>
  </si>
  <si>
    <t>147.353-0 A</t>
  </si>
  <si>
    <t>Luiza Claudia Matos Sevalho</t>
  </si>
  <si>
    <t>704.126.232-42</t>
  </si>
  <si>
    <t>147.328-0 A</t>
  </si>
  <si>
    <t>Lysa de Souza Pinto</t>
  </si>
  <si>
    <t>059.627.082-88</t>
  </si>
  <si>
    <t>147.516-9 A</t>
  </si>
  <si>
    <t>Marcilene Freitas de Lira</t>
  </si>
  <si>
    <t>021.885.632-63</t>
  </si>
  <si>
    <t>147.342-5 A</t>
  </si>
  <si>
    <t>Maria Crislane Cardoso Teixeira de</t>
  </si>
  <si>
    <t>650.711.822-20</t>
  </si>
  <si>
    <t>147.566-5 A</t>
  </si>
  <si>
    <t>Maria do Carmo Fragata de Oliveira</t>
  </si>
  <si>
    <t>853.019.302-49</t>
  </si>
  <si>
    <t>147.335-2 A</t>
  </si>
  <si>
    <t>Maria Eduarda Fonseca da Silva</t>
  </si>
  <si>
    <t>046.609.122-21</t>
  </si>
  <si>
    <t>Neuropsicopedagogia</t>
  </si>
  <si>
    <t>147.489-8 A</t>
  </si>
  <si>
    <t>Maria Liliane de Souza Amazonas</t>
  </si>
  <si>
    <t>018.101.192-19</t>
  </si>
  <si>
    <t>147.563-0 A</t>
  </si>
  <si>
    <t>Maria Rita Breves Bonfim</t>
  </si>
  <si>
    <t>022.943.862-80</t>
  </si>
  <si>
    <t>147.330-1 A</t>
  </si>
  <si>
    <t>Mariana Nepomuceno Farias</t>
  </si>
  <si>
    <t>703.620.072-33</t>
  </si>
  <si>
    <t>147.376-0 A</t>
  </si>
  <si>
    <t>Marilia Souza de Oliveira</t>
  </si>
  <si>
    <t>892.278.912-34</t>
  </si>
  <si>
    <t>147.520-7 A</t>
  </si>
  <si>
    <t>Marta Janete Silva Madureira</t>
  </si>
  <si>
    <t>965.243.597-04</t>
  </si>
  <si>
    <t>147.392-1 A</t>
  </si>
  <si>
    <t>Mateus da Silva Almeida</t>
  </si>
  <si>
    <t>662.767.562-53</t>
  </si>
  <si>
    <t>147.379-4 A</t>
  </si>
  <si>
    <t>Matheus Silveira Cardozo</t>
  </si>
  <si>
    <t>061.502.182-44</t>
  </si>
  <si>
    <t>147.373-5 A</t>
  </si>
  <si>
    <t>Mayla Vitoria Ferreira Costa</t>
  </si>
  <si>
    <t>703.280.402-07</t>
  </si>
  <si>
    <t>147.385-9 A</t>
  </si>
  <si>
    <t>Nelson Emanuel Palmeira Limeira Fil</t>
  </si>
  <si>
    <t>701.570.252-50</t>
  </si>
  <si>
    <t>147.425-1 A</t>
  </si>
  <si>
    <t>Nicolas dos Santos Rodrigues</t>
  </si>
  <si>
    <t>037.671.422-01</t>
  </si>
  <si>
    <t>TÉCNICO EM EDIFICAÇÕES</t>
  </si>
  <si>
    <t>147.428-6 A</t>
  </si>
  <si>
    <t>Olavo Cesar Matos Bentes</t>
  </si>
  <si>
    <t>036.657.752-21</t>
  </si>
  <si>
    <t>147.416-2 A</t>
  </si>
  <si>
    <t>Orzaley Almeida Zaguri</t>
  </si>
  <si>
    <t>058.779.322-84</t>
  </si>
  <si>
    <t>147.396-4 A</t>
  </si>
  <si>
    <t>Patricia Santos da Silva</t>
  </si>
  <si>
    <t>834.412.982-68</t>
  </si>
  <si>
    <t>147.391-3 A</t>
  </si>
  <si>
    <t>Paula Clyvia Dantas de Castro</t>
  </si>
  <si>
    <t>705.376.622-51</t>
  </si>
  <si>
    <t>147.333-6 A</t>
  </si>
  <si>
    <t>Paulo Felipe dos Santos Lima</t>
  </si>
  <si>
    <t>704.413.812-86</t>
  </si>
  <si>
    <t>147.318-2 A</t>
  </si>
  <si>
    <t>Petrick Araujo de Lima</t>
  </si>
  <si>
    <t>061.419.502-05</t>
  </si>
  <si>
    <t>147.390-5 A</t>
  </si>
  <si>
    <t>Rachel da Silva Martins</t>
  </si>
  <si>
    <t>035.619.372-17</t>
  </si>
  <si>
    <t>147.423-5 A</t>
  </si>
  <si>
    <t>Rafael Fernandes Maia</t>
  </si>
  <si>
    <t>066.277.612-70</t>
  </si>
  <si>
    <t>SERVIÇO SOCIAL DO COMÉRCIO - SESC</t>
  </si>
  <si>
    <t>147.341-7 A</t>
  </si>
  <si>
    <t>Rafael Pereira de Aquino</t>
  </si>
  <si>
    <t>014.349.052-41</t>
  </si>
  <si>
    <t>Musica</t>
  </si>
  <si>
    <t>147.572-0 A</t>
  </si>
  <si>
    <t>Raimundo Matheus Marques Araujo</t>
  </si>
  <si>
    <t>005.415.712-90</t>
  </si>
  <si>
    <t>147.355-7 A</t>
  </si>
  <si>
    <t>Raquel Helena de Jesus da Silva</t>
  </si>
  <si>
    <t>028.955.262-14</t>
  </si>
  <si>
    <t>CPET - CENTRO DE PROFISSIONALIZACAO E EDUCACAO TECNICA LTDA.</t>
  </si>
  <si>
    <t>147.410-3 A</t>
  </si>
  <si>
    <t>Rejane Reis Araujo Pacheco</t>
  </si>
  <si>
    <t>523.563.882-49</t>
  </si>
  <si>
    <t>147.421-9 A</t>
  </si>
  <si>
    <t>Renan Wilker Gomes dos Santos</t>
  </si>
  <si>
    <t>018.937.522-16</t>
  </si>
  <si>
    <t>147.331-0 A</t>
  </si>
  <si>
    <t>Renata Barroncas de Andrade</t>
  </si>
  <si>
    <t>037.131.932-31</t>
  </si>
  <si>
    <t>147.369-7 A</t>
  </si>
  <si>
    <t>Rogerio dos Santos Carmo</t>
  </si>
  <si>
    <t>413.411.392-04</t>
  </si>
  <si>
    <t>147.522-3 A</t>
  </si>
  <si>
    <t>Rosiane Barroso dos Santos</t>
  </si>
  <si>
    <t>962.421.912-53</t>
  </si>
  <si>
    <t>147.346-8 A</t>
  </si>
  <si>
    <t>Silas Henrique Damascena</t>
  </si>
  <si>
    <t>061.670.872-61</t>
  </si>
  <si>
    <t>147.569-0 A</t>
  </si>
  <si>
    <t>Silvana de Souza Correia</t>
  </si>
  <si>
    <t>813.264.162-00</t>
  </si>
  <si>
    <t>147.381-6 A</t>
  </si>
  <si>
    <t>Suzy Mendonca Rode de Souza</t>
  </si>
  <si>
    <t>036.232.922-22</t>
  </si>
  <si>
    <t>147.521-5 A</t>
  </si>
  <si>
    <t>Talita de Albuquerque Ferreira Gome</t>
  </si>
  <si>
    <t>043.875.222-83</t>
  </si>
  <si>
    <t>147.343-3 A</t>
  </si>
  <si>
    <t>Thales Oliveira de Luna</t>
  </si>
  <si>
    <t>052.478.442-62</t>
  </si>
  <si>
    <t>Escola Estadual Terezinha Almeida da Silva</t>
  </si>
  <si>
    <t>147.350-6 A</t>
  </si>
  <si>
    <t>Thiago Melo dos Santos</t>
  </si>
  <si>
    <t>052.493.272-73</t>
  </si>
  <si>
    <t>147.404-9 A</t>
  </si>
  <si>
    <t>Vanessa Arevalo Macario</t>
  </si>
  <si>
    <t>028.511.892-71</t>
  </si>
  <si>
    <t>147.384-0 A</t>
  </si>
  <si>
    <t>Vanessa Costa de Aviz</t>
  </si>
  <si>
    <t>017.344.462-85</t>
  </si>
  <si>
    <t>147.327-1 A</t>
  </si>
  <si>
    <t>Vinicius Oliveira de Souza</t>
  </si>
  <si>
    <t>705.898.982-64</t>
  </si>
  <si>
    <t>147.359-0 A</t>
  </si>
  <si>
    <t>Vitoria Libertino de Souza</t>
  </si>
  <si>
    <t>704.132.612-80</t>
  </si>
  <si>
    <t>147.519-3 A</t>
  </si>
  <si>
    <t>Walesca Antonia Ferreira Correa</t>
  </si>
  <si>
    <t>023.909.312-78</t>
  </si>
  <si>
    <t>147.683-1 A</t>
  </si>
  <si>
    <t>Adriana Passos dos Santos</t>
  </si>
  <si>
    <t>953.019.332-72</t>
  </si>
  <si>
    <t>147.712-9 A</t>
  </si>
  <si>
    <t>Aldilene Nascimento Rodrigues</t>
  </si>
  <si>
    <t>034.168.582-80</t>
  </si>
  <si>
    <t>147.593-2 A</t>
  </si>
  <si>
    <t>Alessandra Santana da Costa</t>
  </si>
  <si>
    <t>927.173.812-87</t>
  </si>
  <si>
    <t>147.579-7 A</t>
  </si>
  <si>
    <t>Aminaele Lima da Silva</t>
  </si>
  <si>
    <t>042.464.852-09</t>
  </si>
  <si>
    <t>147.687-4 A</t>
  </si>
  <si>
    <t>Andressa Abreu de Oliveira Ribeiro</t>
  </si>
  <si>
    <t>037.304.862-92</t>
  </si>
  <si>
    <t>147.716-1 A</t>
  </si>
  <si>
    <t>Andreza Cristina de Souza Cardoso</t>
  </si>
  <si>
    <t>102.630.469-58</t>
  </si>
  <si>
    <t>147.667-0 A</t>
  </si>
  <si>
    <t>Anne Suelem Barroso Gurgel</t>
  </si>
  <si>
    <t>716.677.252-20</t>
  </si>
  <si>
    <t>147.739-0 A</t>
  </si>
  <si>
    <t>Annye Caroline Leao Garcia</t>
  </si>
  <si>
    <t>918.917.442-91</t>
  </si>
  <si>
    <t>147.619-0 A</t>
  </si>
  <si>
    <t>Aussuzales Jhanne de Castro Vila No</t>
  </si>
  <si>
    <t>701.279.892-00</t>
  </si>
  <si>
    <t>147.666-1 A</t>
  </si>
  <si>
    <t>Ayanny Gomes Evangelista</t>
  </si>
  <si>
    <t>994.012.902-53</t>
  </si>
  <si>
    <t>147.668-8 A</t>
  </si>
  <si>
    <t>Beatriz Coelho E Silva</t>
  </si>
  <si>
    <t>063.068.842-70</t>
  </si>
  <si>
    <t>147.583-5 A</t>
  </si>
  <si>
    <t>Carliton Rolim de Souza</t>
  </si>
  <si>
    <t>034.355.272-85</t>
  </si>
  <si>
    <t>PITÁGORAS AMPLI, mantida pela ANHANGUERA EDUCACIONAL PARTICIPAÇÕES S/A.</t>
  </si>
  <si>
    <t>147.574-6 A</t>
  </si>
  <si>
    <t>Chaiane Christiny Souza da Silva</t>
  </si>
  <si>
    <t>704.405.992-96</t>
  </si>
  <si>
    <t>147.676-9 A</t>
  </si>
  <si>
    <t>Dalila Melryann do Nascimento Sombr</t>
  </si>
  <si>
    <t>019.617.852-50</t>
  </si>
  <si>
    <t>147.580-0 A</t>
  </si>
  <si>
    <t>Dalvana de Menezes Pinto</t>
  </si>
  <si>
    <t>757.019.872-72</t>
  </si>
  <si>
    <t>147.590-8 A</t>
  </si>
  <si>
    <t>Daniela da Silva Dias</t>
  </si>
  <si>
    <t>683.472.272-68</t>
  </si>
  <si>
    <t>147.738-2 A</t>
  </si>
  <si>
    <t>Daniele Sousa da Silva</t>
  </si>
  <si>
    <t>035.853.412-76</t>
  </si>
  <si>
    <t>147.677-7 A</t>
  </si>
  <si>
    <t>Darlice Moraes Veiga</t>
  </si>
  <si>
    <t>493.167.372-49</t>
  </si>
  <si>
    <t>147.606-8 A</t>
  </si>
  <si>
    <t>Debora Marques do Nascimento</t>
  </si>
  <si>
    <t>701.963.292-05</t>
  </si>
  <si>
    <t>147.604-1 A</t>
  </si>
  <si>
    <t>Delcineyde da Costa Araujo</t>
  </si>
  <si>
    <t>576.365.752-72</t>
  </si>
  <si>
    <t>147.724-2 A</t>
  </si>
  <si>
    <t>Dhamily Rodrigues da Silva</t>
  </si>
  <si>
    <t>704.839.482-09</t>
  </si>
  <si>
    <t>INSTITUTO DE ENSINO SUPERIOR DA AMAZÔNIA LTDA - FACULDADE MARTA FALCÃO - WYDEN BRASIL</t>
  </si>
  <si>
    <t>147.588-6 A</t>
  </si>
  <si>
    <t>Douglas Silva da Cruz</t>
  </si>
  <si>
    <t>015.958.862-65</t>
  </si>
  <si>
    <t>147.681-5 A</t>
  </si>
  <si>
    <t>Elaine de Castro Marques</t>
  </si>
  <si>
    <t>588.104.982-91</t>
  </si>
  <si>
    <t>Lato Sensu em Psicopedagogia</t>
  </si>
  <si>
    <t>CENTRO EDUCACIONAL E ENSINO SUPERIOR DE BOA ESPERANCA LTDA - CESBE</t>
  </si>
  <si>
    <t>147.596-7 A</t>
  </si>
  <si>
    <t>Elizane Silva da Costa</t>
  </si>
  <si>
    <t>028.766.842-84</t>
  </si>
  <si>
    <t>147.589-4 A</t>
  </si>
  <si>
    <t>Emilly dos Santos Cerdeira</t>
  </si>
  <si>
    <t>026.295.722-18</t>
  </si>
  <si>
    <t>147.678-5 A</t>
  </si>
  <si>
    <t>Erika de Souza Silva Sacramento</t>
  </si>
  <si>
    <t>974.035.982-53</t>
  </si>
  <si>
    <t>147.663-7 A</t>
  </si>
  <si>
    <t>Euliziane Moreira Laranjeira</t>
  </si>
  <si>
    <t>513.527.022-15</t>
  </si>
  <si>
    <t>147.594-0 A</t>
  </si>
  <si>
    <t>Fabricia Beatriz dos Santos Coelho</t>
  </si>
  <si>
    <t>520.044.572-87</t>
  </si>
  <si>
    <t>147.651-3 A</t>
  </si>
  <si>
    <t>Gabriela Souza da Silva</t>
  </si>
  <si>
    <t>021.138.682-02</t>
  </si>
  <si>
    <t>147.600-9 A</t>
  </si>
  <si>
    <t>Gustavo Faba Praia</t>
  </si>
  <si>
    <t>706.120.002-22</t>
  </si>
  <si>
    <t>147.575-4 A</t>
  </si>
  <si>
    <t>Hadassa Maria Beckmam Lira</t>
  </si>
  <si>
    <t>043.858.162-80</t>
  </si>
  <si>
    <t>147.601-7 A</t>
  </si>
  <si>
    <t>Helen Cristina Oliveira da Silva</t>
  </si>
  <si>
    <t>650.041.402-00</t>
  </si>
  <si>
    <t>147.737-4 A</t>
  </si>
  <si>
    <t>Isabelle Barbosa Siqueira</t>
  </si>
  <si>
    <t>049.180.552-73</t>
  </si>
  <si>
    <t>147.602-5 A</t>
  </si>
  <si>
    <t>Ivanderlea Rodrigues de Jesus</t>
  </si>
  <si>
    <t>285.028.762-87</t>
  </si>
  <si>
    <t>147.661-0 A</t>
  </si>
  <si>
    <t>Ivanise de Oliveira de Souza</t>
  </si>
  <si>
    <t>868.882.932-20</t>
  </si>
  <si>
    <t>Janielli da Silva Ferreira</t>
  </si>
  <si>
    <t>147.615-7 A</t>
  </si>
  <si>
    <t>Jaqueline Nazario dos Santos</t>
  </si>
  <si>
    <t>006.840.532-41</t>
  </si>
  <si>
    <t>147.658-0 A</t>
  </si>
  <si>
    <t>Jessica de Lima Silva</t>
  </si>
  <si>
    <t>013.159.702-79</t>
  </si>
  <si>
    <t>147.734-0 A</t>
  </si>
  <si>
    <t>Jorgiane dos Santos Maquine</t>
  </si>
  <si>
    <t>040.221.662-82</t>
  </si>
  <si>
    <t>147.584-3 A</t>
  </si>
  <si>
    <t>Jucicleia Rabelo de Jesus</t>
  </si>
  <si>
    <t>033.783.722-81</t>
  </si>
  <si>
    <t>147.735-8 A</t>
  </si>
  <si>
    <t>Julia Gabriella Alexandre Mota</t>
  </si>
  <si>
    <t>046.718.222-10</t>
  </si>
  <si>
    <t>147.586-0 A</t>
  </si>
  <si>
    <t>Juliana da Silva Binda</t>
  </si>
  <si>
    <t>024.101.561-85</t>
  </si>
  <si>
    <t>147.733-1 A</t>
  </si>
  <si>
    <t>Julye Dulta de Souza Torres</t>
  </si>
  <si>
    <t>701.732.932-55</t>
  </si>
  <si>
    <t>147.582-7 A</t>
  </si>
  <si>
    <t>Karlem Suelem de Jesus Silva</t>
  </si>
  <si>
    <t>618.174.302-20</t>
  </si>
  <si>
    <t>147.598-3 A</t>
  </si>
  <si>
    <t>Karoline Carvalho de Oliveira</t>
  </si>
  <si>
    <t>055.595.192-86</t>
  </si>
  <si>
    <t>146.671-2 B</t>
  </si>
  <si>
    <t>Kassia Viviane Falcon da Rocha</t>
  </si>
  <si>
    <t>000.671.572-97</t>
  </si>
  <si>
    <t>147.736-6 A</t>
  </si>
  <si>
    <t>Kedson Murilo dos Santos Martins</t>
  </si>
  <si>
    <t>054.465.182-09</t>
  </si>
  <si>
    <t>147.576-2 A</t>
  </si>
  <si>
    <t>Kerolayne Kristine de Souza Garcia</t>
  </si>
  <si>
    <t>027.155.752-46</t>
  </si>
  <si>
    <t>147.592-4 A</t>
  </si>
  <si>
    <t>Kesia Siqueira Fernandes</t>
  </si>
  <si>
    <t>897.541.742-53</t>
  </si>
  <si>
    <t>147.730-7 A</t>
  </si>
  <si>
    <t>Lais Sampaio Cavalcante</t>
  </si>
  <si>
    <t>018.826.912-61</t>
  </si>
  <si>
    <t>147.731-5 A</t>
  </si>
  <si>
    <t>Layane Xavier Lopes</t>
  </si>
  <si>
    <t>084.483.312-65</t>
  </si>
  <si>
    <t>Lazaro dos Santos Lima</t>
  </si>
  <si>
    <t>147.665-3 A</t>
  </si>
  <si>
    <t>Luciana Harumi Bandeira Aikawa</t>
  </si>
  <si>
    <t>813.867.452-00</t>
  </si>
  <si>
    <t>147.686-6 A</t>
  </si>
  <si>
    <t>Luciano Gomes de Souza</t>
  </si>
  <si>
    <t>003.030.602-71</t>
  </si>
  <si>
    <t>147.680-7 A</t>
  </si>
  <si>
    <t>Luiz Alcinei Sampaio de Almeida</t>
  </si>
  <si>
    <t>233.569.792-72</t>
  </si>
  <si>
    <t>147.599-1 A</t>
  </si>
  <si>
    <t>Manoel Inacio Braga de Almeida</t>
  </si>
  <si>
    <t>725.074.972-20</t>
  </si>
  <si>
    <t>CENTRO UNIVERSITÁRIO FAMETRO</t>
  </si>
  <si>
    <t>147.578-9 A</t>
  </si>
  <si>
    <t>Maria Eurismar de Araujo Ferreira</t>
  </si>
  <si>
    <t>169.898.978-48</t>
  </si>
  <si>
    <t>147.617-3 A</t>
  </si>
  <si>
    <t>Maria Fernanda Azarak Rafael</t>
  </si>
  <si>
    <t>038.074.452-00</t>
  </si>
  <si>
    <t>147.614-9 A</t>
  </si>
  <si>
    <t>Maria Fernanda Prola Rodrigues</t>
  </si>
  <si>
    <t>704.314.232-61</t>
  </si>
  <si>
    <t>Maria Jeane Jean do Nascimento</t>
  </si>
  <si>
    <t>139.517-3 C</t>
  </si>
  <si>
    <t>Mariana Carneiro de Sales</t>
  </si>
  <si>
    <t>969.410.652-49</t>
  </si>
  <si>
    <t>147.672-6 A</t>
  </si>
  <si>
    <t>Marina da Mota de Sousa</t>
  </si>
  <si>
    <t>034.768.182-41</t>
  </si>
  <si>
    <t>147.675-0 A</t>
  </si>
  <si>
    <t>Marlice Peixoto de Andrade</t>
  </si>
  <si>
    <t>418.129.992-91</t>
  </si>
  <si>
    <t>147.664-5 A</t>
  </si>
  <si>
    <t>Marllion Eduardo Farias Cariolando</t>
  </si>
  <si>
    <t>703.224.092-50</t>
  </si>
  <si>
    <t>147.654-8 A</t>
  </si>
  <si>
    <t>Micherlane da Cunha Pinheiro</t>
  </si>
  <si>
    <t>031.215.402-03</t>
  </si>
  <si>
    <t>Mirian Bomfim da Silva</t>
  </si>
  <si>
    <t>147.591-6 A</t>
  </si>
  <si>
    <t>Morgana Cristina Sousa do Nasciment</t>
  </si>
  <si>
    <t>701.685.282-23</t>
  </si>
  <si>
    <t>147.660-2 A</t>
  </si>
  <si>
    <t>Nathalia Cassiane dos Santos Pachec</t>
  </si>
  <si>
    <t>109.118.599-93</t>
  </si>
  <si>
    <t>147.603-3 A</t>
  </si>
  <si>
    <t>Pamela Rodrigues Aires</t>
  </si>
  <si>
    <t>076.335.002-80</t>
  </si>
  <si>
    <t>147.657-2 A</t>
  </si>
  <si>
    <t>Rayanne Beleza Albuquerque</t>
  </si>
  <si>
    <t>493.957.502-00</t>
  </si>
  <si>
    <t>147.659-9 A</t>
  </si>
  <si>
    <t>Rayanny Ramos dos Santos</t>
  </si>
  <si>
    <t>073.909.062-35</t>
  </si>
  <si>
    <t>147.662-9 A</t>
  </si>
  <si>
    <t>Rebeca Amorim da Silva</t>
  </si>
  <si>
    <t>529.270.242-00</t>
  </si>
  <si>
    <t>Letras - Inglês da graduação</t>
  </si>
  <si>
    <t>INSTITUTO CAMPINENSE DE ENSINO SUPERIOR LTDA</t>
  </si>
  <si>
    <t>147.674-2 A</t>
  </si>
  <si>
    <t>Rewbisten Porfiro Pinto</t>
  </si>
  <si>
    <t>701.358.442-82</t>
  </si>
  <si>
    <t>147.673-4 A</t>
  </si>
  <si>
    <t>Ricardo de Souza Garcia</t>
  </si>
  <si>
    <t>041.378.422-30</t>
  </si>
  <si>
    <t>147.587-8 A</t>
  </si>
  <si>
    <t>Rillary Dominik Amazonas Brasil</t>
  </si>
  <si>
    <t>037.467.032-39</t>
  </si>
  <si>
    <t>147.581-9 A</t>
  </si>
  <si>
    <t>Rita Cristina Queiroz de Souza</t>
  </si>
  <si>
    <t>768.074.602-87</t>
  </si>
  <si>
    <t>147.711-0 A</t>
  </si>
  <si>
    <t>Ruan Barroso Soares</t>
  </si>
  <si>
    <t>032.912.702-07</t>
  </si>
  <si>
    <t>CENTRO UNIVERSITÁRIO UNIÃO DAS AMÉRICAS DESCOMPLICA -  UNIAMÉRICA</t>
  </si>
  <si>
    <t>147.690-4 A</t>
  </si>
  <si>
    <t>Samia Tainar Marques da Silva</t>
  </si>
  <si>
    <t>010.260.742-74</t>
  </si>
  <si>
    <t>147.595-9 A</t>
  </si>
  <si>
    <t>Sara Freire Ramos</t>
  </si>
  <si>
    <t>058.540.802-57</t>
  </si>
  <si>
    <t>147.585-1 A</t>
  </si>
  <si>
    <t>Sarah Emanuelly Roseno Lima</t>
  </si>
  <si>
    <t>049.153.572-44</t>
  </si>
  <si>
    <t>147.671-8 A</t>
  </si>
  <si>
    <t>Stephanie Gabriely Oliveira dos San</t>
  </si>
  <si>
    <t>069.780.392-92</t>
  </si>
  <si>
    <t>147.732-3 A</t>
  </si>
  <si>
    <t>Thaina Lima de Lima</t>
  </si>
  <si>
    <t>040.573.032-27</t>
  </si>
  <si>
    <t>147.597-5 A</t>
  </si>
  <si>
    <t>Thais Neri dos Santos</t>
  </si>
  <si>
    <t>027.534.702-86</t>
  </si>
  <si>
    <t>147.577-0 A</t>
  </si>
  <si>
    <t>Thaissa Calheiros de Azevedo</t>
  </si>
  <si>
    <t>035.049.772-99</t>
  </si>
  <si>
    <t>147.650-5 A</t>
  </si>
  <si>
    <t>Thaissa Cristina Pereira Duarte da</t>
  </si>
  <si>
    <t>075.634.672-03</t>
  </si>
  <si>
    <t>Vanessa Marques de Sousa</t>
  </si>
  <si>
    <t>147.653-0 A</t>
  </si>
  <si>
    <t>Vinicius Paz Viana</t>
  </si>
  <si>
    <t>705.384.652-04</t>
  </si>
  <si>
    <t>147.670-0 A</t>
  </si>
  <si>
    <t>Viviane de Oliveira Gomes</t>
  </si>
  <si>
    <t>026.714.112-27</t>
  </si>
  <si>
    <t>147.669-6 A</t>
  </si>
  <si>
    <t>Zuleide Santana de Souza</t>
  </si>
  <si>
    <t>913.581.242-72</t>
  </si>
  <si>
    <t>147.756-0 A</t>
  </si>
  <si>
    <t>Adliniz de Brito Colares</t>
  </si>
  <si>
    <t>094.921.652-60</t>
  </si>
  <si>
    <t>125.977-6 D</t>
  </si>
  <si>
    <t>Amanda de Souza Dias Castro</t>
  </si>
  <si>
    <t>893.873.762-49</t>
  </si>
  <si>
    <t>147.793-5 A</t>
  </si>
  <si>
    <t>Ana Paula Arcos Desterro</t>
  </si>
  <si>
    <t>701.769.162-88</t>
  </si>
  <si>
    <t>148.076-6 A</t>
  </si>
  <si>
    <t>Anie Ferreira</t>
  </si>
  <si>
    <t>456.353.048-42</t>
  </si>
  <si>
    <t>UNIÃO MARINGAENSE DE ENSINO LTDA – UniCV</t>
  </si>
  <si>
    <t>148.004-9 A</t>
  </si>
  <si>
    <t>Antonio Uchoa Ribeiro Neto</t>
  </si>
  <si>
    <t>027.591.742-80</t>
  </si>
  <si>
    <t>147.822-2 A</t>
  </si>
  <si>
    <t>Camila Oliveira de Andrade</t>
  </si>
  <si>
    <t>064.554.372-17</t>
  </si>
  <si>
    <t>148.102-9 A</t>
  </si>
  <si>
    <t>Daniele Cardoso da Silva</t>
  </si>
  <si>
    <t>931.592.262-04</t>
  </si>
  <si>
    <t>147.761-7 A</t>
  </si>
  <si>
    <t>Daphini Leticia de Castro Galvao</t>
  </si>
  <si>
    <t>700.752.082-02</t>
  </si>
  <si>
    <t>147.751-0 A</t>
  </si>
  <si>
    <t>Elizanne Costa do Nascimento</t>
  </si>
  <si>
    <t>031.441.742-70</t>
  </si>
  <si>
    <t>147.891-5 A</t>
  </si>
  <si>
    <t>Elton Viana da Silva</t>
  </si>
  <si>
    <t>024.083.492-57</t>
  </si>
  <si>
    <t>UNIVERSIDADE PITÁGORAS UNOPAR ANHANGUERA</t>
  </si>
  <si>
    <t>147.981-4 A</t>
  </si>
  <si>
    <t>Gabriela de Souza Campos</t>
  </si>
  <si>
    <t>704.854.032-00</t>
  </si>
  <si>
    <t>147.847-8 A</t>
  </si>
  <si>
    <t>Gabriella Sirotheau Marciao</t>
  </si>
  <si>
    <t>102.965.782-31</t>
  </si>
  <si>
    <t>147.752-8 A</t>
  </si>
  <si>
    <t>Geanderson de Souza Dorgam</t>
  </si>
  <si>
    <t>031.890.492-62</t>
  </si>
  <si>
    <t>UNICESUMAR - CENTRO DE ENSINO SUPERIOR DE MARINGÁ LTDA</t>
  </si>
  <si>
    <t>147.969-5 A</t>
  </si>
  <si>
    <t>Giovanna Cavalcante Barbosa</t>
  </si>
  <si>
    <t>025.953.272-08</t>
  </si>
  <si>
    <t>147.755-2 A</t>
  </si>
  <si>
    <t>Isaac Duarte de Souza</t>
  </si>
  <si>
    <t>033.869.302-55</t>
  </si>
  <si>
    <t xml:space="preserve">Sociedade de Ensino Superior Estácio Amazonas LTDA </t>
  </si>
  <si>
    <t>148.005-7 A</t>
  </si>
  <si>
    <t>Isabelle Oliveira de Jesus</t>
  </si>
  <si>
    <t>043.238.792-70</t>
  </si>
  <si>
    <t>147.765-0 A</t>
  </si>
  <si>
    <t>Ivanete Jurastih Sombra</t>
  </si>
  <si>
    <t>526.112.132-91</t>
  </si>
  <si>
    <t>147.838-9 A</t>
  </si>
  <si>
    <t>Ivone Farias dos Santos</t>
  </si>
  <si>
    <t>753.173.032-49</t>
  </si>
  <si>
    <t>147.744-7 A</t>
  </si>
  <si>
    <t>Izabele dos Santos Oliveira</t>
  </si>
  <si>
    <t>089.807.092-93</t>
  </si>
  <si>
    <t>147.743-9 A</t>
  </si>
  <si>
    <t>Izabely da Silva Gadelha</t>
  </si>
  <si>
    <t>070.265.292-00</t>
  </si>
  <si>
    <t>124.545-7 B</t>
  </si>
  <si>
    <t>Jefferson Chagas de Oliveira</t>
  </si>
  <si>
    <t>913.699.912-15</t>
  </si>
  <si>
    <t>148.077-4 A</t>
  </si>
  <si>
    <t>Jessika Karoline Silva de Lima</t>
  </si>
  <si>
    <t>090.475.294-13</t>
  </si>
  <si>
    <t>147.791-9 A</t>
  </si>
  <si>
    <t>Joao Gabriel Prudente Costa Loyola</t>
  </si>
  <si>
    <t>022.452.292-23</t>
  </si>
  <si>
    <t>147.762-5 A</t>
  </si>
  <si>
    <t>Josue Gustavo Guimaraes de Lima</t>
  </si>
  <si>
    <t>705.750.892-10</t>
  </si>
  <si>
    <t>148.167-3 A</t>
  </si>
  <si>
    <t>Jucivania Paula da Costa</t>
  </si>
  <si>
    <t>035.511.952-85</t>
  </si>
  <si>
    <t>Escola estadual EJA (Ensino de jovems e adultos)</t>
  </si>
  <si>
    <t>147.852-4 A</t>
  </si>
  <si>
    <t>Julia Camila Oliveira de Aquino</t>
  </si>
  <si>
    <t>014.040.502-05</t>
  </si>
  <si>
    <t>147.763-3 A</t>
  </si>
  <si>
    <t>Julia Gomes Ferreira</t>
  </si>
  <si>
    <t>064.635.042-03</t>
  </si>
  <si>
    <t>147.874-5 A</t>
  </si>
  <si>
    <t>Kacio Araujo da Silva</t>
  </si>
  <si>
    <t>087.197.862-80</t>
  </si>
  <si>
    <t>147.785-4 A</t>
  </si>
  <si>
    <t>Kayla Ferreira Andrade</t>
  </si>
  <si>
    <t>057.710.952-90</t>
  </si>
  <si>
    <t>BIOMEDICINA</t>
  </si>
  <si>
    <t>147.851-6 A</t>
  </si>
  <si>
    <t>Ketlen Ferreira Sales</t>
  </si>
  <si>
    <t>705.321.892-99</t>
  </si>
  <si>
    <t>147.843-5 A</t>
  </si>
  <si>
    <t>Larissa Geovana Lima de Brito</t>
  </si>
  <si>
    <t>703.596.882-25</t>
  </si>
  <si>
    <t>ESC.EST. MARCIO NERY - AM</t>
  </si>
  <si>
    <t>148.103-7 A</t>
  </si>
  <si>
    <t>Larissa Raniely de Souza Dourante</t>
  </si>
  <si>
    <t>705.505.542-38</t>
  </si>
  <si>
    <t>147.764-1 A</t>
  </si>
  <si>
    <t>Liris do Nascimento Torres</t>
  </si>
  <si>
    <t>078.344.942-95</t>
  </si>
  <si>
    <t>ENSINO MÉDIO INTEGRADO AO TÉCNICO EM ADMINISTRAÇÃO</t>
  </si>
  <si>
    <t>147.742-0 A</t>
  </si>
  <si>
    <t>Livia Pereira Batista</t>
  </si>
  <si>
    <t>062.801.192-03</t>
  </si>
  <si>
    <t>147.757-9 A</t>
  </si>
  <si>
    <t>Maria Clara Brito Alves</t>
  </si>
  <si>
    <t>038.218.952-33</t>
  </si>
  <si>
    <t>147.855-9 A</t>
  </si>
  <si>
    <t>Maria Graziela Barbosa Silva</t>
  </si>
  <si>
    <t>027.445.662-17</t>
  </si>
  <si>
    <t>UEA - ESCOLA SUPERIOR DE ARTES E TURISMO - ESAT</t>
  </si>
  <si>
    <t>147.795-1 A</t>
  </si>
  <si>
    <t>Maria Victoria Abreu Muniz</t>
  </si>
  <si>
    <t>004.119.212-58</t>
  </si>
  <si>
    <t>147.990-3 A</t>
  </si>
  <si>
    <t>Mayra Beatriz de Souza Menezes</t>
  </si>
  <si>
    <t>052.076.882-51</t>
  </si>
  <si>
    <t>R.C. DA S. JUNIOR LTDA - ESCOLA SUPERIOR BATISTA DO AMAZONAS - ESBAM</t>
  </si>
  <si>
    <t>147.842-7 A</t>
  </si>
  <si>
    <t>Mickael Mores Mesquita</t>
  </si>
  <si>
    <t>054.793.052-63</t>
  </si>
  <si>
    <t>148.105-3 A</t>
  </si>
  <si>
    <t>Miguel de Oliveira Dantas</t>
  </si>
  <si>
    <t>047.616.092-81</t>
  </si>
  <si>
    <t>147.872-9 A</t>
  </si>
  <si>
    <t>Mikely da Silva Reis</t>
  </si>
  <si>
    <t>102.689.812-99</t>
  </si>
  <si>
    <t>147.792-7 A</t>
  </si>
  <si>
    <t>Miqueline Prestes Lima</t>
  </si>
  <si>
    <t>002.935.372-67</t>
  </si>
  <si>
    <t>SOCIEDADE DE ENSINO SUPERIOR ESTACIO AMAZONAS LTDA</t>
  </si>
  <si>
    <t>147.948-2 A</t>
  </si>
  <si>
    <t>Nany Kayla Ferreira de Oliveira Mor</t>
  </si>
  <si>
    <t>866.108.212-91</t>
  </si>
  <si>
    <t>147.754-4 A</t>
  </si>
  <si>
    <t>Onisvaldo Cruz da Silva</t>
  </si>
  <si>
    <t>943.486.262-00</t>
  </si>
  <si>
    <t>147.846-0 A</t>
  </si>
  <si>
    <t>Paula Suelen Silva Oliveira</t>
  </si>
  <si>
    <t>934.943.272-20</t>
  </si>
  <si>
    <t>147.745-5 A</t>
  </si>
  <si>
    <t>Raquel Pinto de Oliveira</t>
  </si>
  <si>
    <t>042.333.862-58</t>
  </si>
  <si>
    <t>148.006-5 A</t>
  </si>
  <si>
    <t>Raylan Alves do Nascimento</t>
  </si>
  <si>
    <t>033.814.172-31</t>
  </si>
  <si>
    <t>147.760-9 A</t>
  </si>
  <si>
    <t>Renata Cabral de Moura</t>
  </si>
  <si>
    <t>022.535.532-98</t>
  </si>
  <si>
    <t>147.861-3 A</t>
  </si>
  <si>
    <t>Rihanna Larissa Abrante de Oliveira</t>
  </si>
  <si>
    <t>082.632.852-08</t>
  </si>
  <si>
    <t>ESCOLA ESTADUAL ANTONIO BITTECOURT</t>
  </si>
  <si>
    <t>100.635-5 B</t>
  </si>
  <si>
    <t>Roberta Nascimento de Mello</t>
  </si>
  <si>
    <t>768.238.812-91</t>
  </si>
  <si>
    <t>147.750-1 A</t>
  </si>
  <si>
    <t>Rodrigo Morato de Araujo</t>
  </si>
  <si>
    <t>056.086.242-38</t>
  </si>
  <si>
    <t>147.758-7 A</t>
  </si>
  <si>
    <t>Rosely Macedo da Silva</t>
  </si>
  <si>
    <t>045.071.832-86</t>
  </si>
  <si>
    <t>ESCOLA SUPERIOR DE CIÊNCIAS DA SAÚDE- ESA - UEA</t>
  </si>
  <si>
    <t>147.850-8 A</t>
  </si>
  <si>
    <t>Stephany Caroliny Ferreira de Souza</t>
  </si>
  <si>
    <t>012.881.782-80</t>
  </si>
  <si>
    <t>147.741-2 A</t>
  </si>
  <si>
    <t>Tiago Luiz de Oliveira Narciso</t>
  </si>
  <si>
    <t>704.258.392-22</t>
  </si>
  <si>
    <t>ESC.EST. SOLON DE LUCENA - AM</t>
  </si>
  <si>
    <t>147.845-1 A</t>
  </si>
  <si>
    <t>Victoria Lorrana Amorim Santos</t>
  </si>
  <si>
    <t>039.544.192-70</t>
  </si>
  <si>
    <t>147.759-5 A</t>
  </si>
  <si>
    <t>Vitoria Gabriele Silva dos Santos</t>
  </si>
  <si>
    <t>034.150.932-98</t>
  </si>
  <si>
    <t>Educação Física (Licenciatura)</t>
  </si>
  <si>
    <t>147.848-6 A</t>
  </si>
  <si>
    <t>Viviane Pinheiro dos Santos</t>
  </si>
  <si>
    <t>700.641.472-58</t>
  </si>
  <si>
    <t>147.844-3 A</t>
  </si>
  <si>
    <t>Walmison Binda dos Santos</t>
  </si>
  <si>
    <t>706.310.442-05</t>
  </si>
  <si>
    <t>ESC.EST. MILBURGES BEZERRA DE ARAUJO - AM</t>
  </si>
  <si>
    <t>147.849-4 A</t>
  </si>
  <si>
    <t>Warlen da Silva Amaral</t>
  </si>
  <si>
    <t>018.131.592-03</t>
  </si>
  <si>
    <t>148.263-7 A</t>
  </si>
  <si>
    <t>Adiane Sabino Duarte</t>
  </si>
  <si>
    <t>960.820.032-68</t>
  </si>
  <si>
    <t>148.243-2 A</t>
  </si>
  <si>
    <t>Adria Fernanda Ribeiro Soares</t>
  </si>
  <si>
    <t>032.044.352-37</t>
  </si>
  <si>
    <t>148.187-8 A</t>
  </si>
  <si>
    <t>Adriano Christoff da Silva Fermin</t>
  </si>
  <si>
    <t>053.095.952-60</t>
  </si>
  <si>
    <t>ESCOLA SUPERIOR DE CIENCIAS SOCIAIS - ESO - UEA</t>
  </si>
  <si>
    <t>148.251-3 A</t>
  </si>
  <si>
    <t>Adriany Nascimento de Queiroz</t>
  </si>
  <si>
    <t>702.771.012-98</t>
  </si>
  <si>
    <t>148.341-2 A</t>
  </si>
  <si>
    <t>Adrielly Jovanna Palma Torrado</t>
  </si>
  <si>
    <t>065.417.602-76</t>
  </si>
  <si>
    <t>148.337-4 A</t>
  </si>
  <si>
    <t>Agatha Christie Ferreira Costa</t>
  </si>
  <si>
    <t>035.554.172-66</t>
  </si>
  <si>
    <t>148.345-5 A</t>
  </si>
  <si>
    <t>Agatha Sayuri Kida da Silva</t>
  </si>
  <si>
    <t>704.074.152-03</t>
  </si>
  <si>
    <t>148.249-1 A</t>
  </si>
  <si>
    <t>Aldenize da Silva Michiles</t>
  </si>
  <si>
    <t>912.371.732-72</t>
  </si>
  <si>
    <t>148.215-7 A</t>
  </si>
  <si>
    <t>Alessandra Nunes Beckman</t>
  </si>
  <si>
    <t>058.215.442-11</t>
  </si>
  <si>
    <t>148.328-5 A</t>
  </si>
  <si>
    <t>Alex Machado Beltrao</t>
  </si>
  <si>
    <t>839.769.222-34</t>
  </si>
  <si>
    <t>148.208-4 A</t>
  </si>
  <si>
    <t>Alexandre Rafael Barros Lopes Mazza</t>
  </si>
  <si>
    <t>061.561.832-48</t>
  </si>
  <si>
    <t>148.248-3 A</t>
  </si>
  <si>
    <t>Ana Caroline Abreu de Vasconcelos</t>
  </si>
  <si>
    <t>006.311.062-86</t>
  </si>
  <si>
    <t>148.247-5 A</t>
  </si>
  <si>
    <t>Ana Clara da Silva</t>
  </si>
  <si>
    <t>704.769.682-24</t>
  </si>
  <si>
    <t>089.551-2 D</t>
  </si>
  <si>
    <t>Analia Cristina dos Santos Enis</t>
  </si>
  <si>
    <t>648.428.602-78</t>
  </si>
  <si>
    <t>Sociedade de Ensino Superior Estácio Amazonas LTDA</t>
  </si>
  <si>
    <t>148.223-8 A</t>
  </si>
  <si>
    <t>Andreia Silva Souza</t>
  </si>
  <si>
    <t>754.422.992-00</t>
  </si>
  <si>
    <t>148.252-1 A</t>
  </si>
  <si>
    <t>Angela Rosas da Silva E Silva</t>
  </si>
  <si>
    <t>572.023.622-87</t>
  </si>
  <si>
    <t>148.178-9 A</t>
  </si>
  <si>
    <t>Anny Karollyne Seixas da Silva</t>
  </si>
  <si>
    <t>084.160.182-86</t>
  </si>
  <si>
    <t>148.221-1 A</t>
  </si>
  <si>
    <t>Bianca Lima da Silva</t>
  </si>
  <si>
    <t>078.900.912-90</t>
  </si>
  <si>
    <t>148.205-0 A</t>
  </si>
  <si>
    <t>Bruna Bastos Braga Bermeu</t>
  </si>
  <si>
    <t>704.188.002-86</t>
  </si>
  <si>
    <t>148.210-6 A</t>
  </si>
  <si>
    <t>Brunna Licia Matos Abreu</t>
  </si>
  <si>
    <t>615.145.643-27</t>
  </si>
  <si>
    <t>148.327-7 A</t>
  </si>
  <si>
    <t>Bruno dos Reis Mendes</t>
  </si>
  <si>
    <t>044.590.012-17</t>
  </si>
  <si>
    <t>148.347-1 A</t>
  </si>
  <si>
    <t>Camilly Cristina Reboucas Tamer</t>
  </si>
  <si>
    <t>973.297.542-34</t>
  </si>
  <si>
    <t>148.275-0 A</t>
  </si>
  <si>
    <t>Carla Beatriz Navegante de Oliveira</t>
  </si>
  <si>
    <t>036.830.902-94</t>
  </si>
  <si>
    <t>148.195-9 A</t>
  </si>
  <si>
    <t>Carlos Alielson Nascimento da Costa</t>
  </si>
  <si>
    <t>700.792.082-90</t>
  </si>
  <si>
    <t>148.171-1 A</t>
  </si>
  <si>
    <t>Carlos Augusto Cleto Bezerra</t>
  </si>
  <si>
    <t>091.161.832-58</t>
  </si>
  <si>
    <t>148.189-4 A</t>
  </si>
  <si>
    <t>Claudinny da Silva Dias</t>
  </si>
  <si>
    <t>007.370.282-03</t>
  </si>
  <si>
    <t>148.206-8 A</t>
  </si>
  <si>
    <t>Cleudinete dos Prazeres Nunes</t>
  </si>
  <si>
    <t>773.849.542-15</t>
  </si>
  <si>
    <t>148.246-7 A</t>
  </si>
  <si>
    <t>Daniel Leite Monteiro Junior</t>
  </si>
  <si>
    <t>061.503.522-18</t>
  </si>
  <si>
    <t>148.326-9 A</t>
  </si>
  <si>
    <t>Debora Frota de Souza</t>
  </si>
  <si>
    <t>063.722.912-66</t>
  </si>
  <si>
    <t>148.235-1 A</t>
  </si>
  <si>
    <t>Deyse Nery de Souza</t>
  </si>
  <si>
    <t>068.296.242-23</t>
  </si>
  <si>
    <t>148.177-0 A</t>
  </si>
  <si>
    <t>Elaeni Cristina da Silva Silva</t>
  </si>
  <si>
    <t>049.960.192-04</t>
  </si>
  <si>
    <t>148.245-9 A</t>
  </si>
  <si>
    <t>Eliane dos Santos Marins</t>
  </si>
  <si>
    <t>802.586.702-15</t>
  </si>
  <si>
    <t>148.182-7 A</t>
  </si>
  <si>
    <t>Elias Santos Lima</t>
  </si>
  <si>
    <t>702.881.612-54</t>
  </si>
  <si>
    <t>148.226-2 A</t>
  </si>
  <si>
    <t>Emanuel Braga da Silva</t>
  </si>
  <si>
    <t>704.161.202-37</t>
  </si>
  <si>
    <t>148.217-3 A</t>
  </si>
  <si>
    <t>Emanuelly de Brito Amaral</t>
  </si>
  <si>
    <t>061.513.522-62</t>
  </si>
  <si>
    <t>148.336-6 A</t>
  </si>
  <si>
    <t>Emerson Carvalho Plinio</t>
  </si>
  <si>
    <t>041.127.732-42</t>
  </si>
  <si>
    <t>148.186-0 A</t>
  </si>
  <si>
    <t>Emilly Karoline Monteiro da Silva</t>
  </si>
  <si>
    <t>705.996.922-51</t>
  </si>
  <si>
    <t>148.180-0 A</t>
  </si>
  <si>
    <t>Emily Nascimento de Oliveira</t>
  </si>
  <si>
    <t>020.594.122-26</t>
  </si>
  <si>
    <t>148.201-7 A</t>
  </si>
  <si>
    <t>Esther Junior Venancio</t>
  </si>
  <si>
    <t>017.209.042-35</t>
  </si>
  <si>
    <t>148.255-6 A</t>
  </si>
  <si>
    <t>Fabiane Cristinne Cruz de Oliveira</t>
  </si>
  <si>
    <t>043.482.192-65</t>
  </si>
  <si>
    <t>148.267-0 A</t>
  </si>
  <si>
    <t>Fernanda Batista da Silva</t>
  </si>
  <si>
    <t>016.910.422-26</t>
  </si>
  <si>
    <t>148.244-0 A</t>
  </si>
  <si>
    <t>Fernanda Rebeca Lopes Castro</t>
  </si>
  <si>
    <t>700.579.222-09</t>
  </si>
  <si>
    <t>148.219-0 A</t>
  </si>
  <si>
    <t>Girlene Monteiro de Miranda</t>
  </si>
  <si>
    <t>717.735.412-34</t>
  </si>
  <si>
    <t>148.242-4 A</t>
  </si>
  <si>
    <t>Gleisse Iani Alencar de Souza</t>
  </si>
  <si>
    <t>035.644.032-05</t>
  </si>
  <si>
    <t>148.216-5 A</t>
  </si>
  <si>
    <t>Halyssa da Silva Moraes</t>
  </si>
  <si>
    <t>702.853.692-02</t>
  </si>
  <si>
    <t>148.188-6 A</t>
  </si>
  <si>
    <t>Hanna Victoria de Souza Freire</t>
  </si>
  <si>
    <t>036.998.352-19</t>
  </si>
  <si>
    <t>148.397-8 A</t>
  </si>
  <si>
    <t>Hayssa Solene Cordeiro Paes</t>
  </si>
  <si>
    <t>002.317.912-08</t>
  </si>
  <si>
    <t>148.264-5 A</t>
  </si>
  <si>
    <t>Isabela Heloisa Jaqueno Medeiros</t>
  </si>
  <si>
    <t>703.451.012-19</t>
  </si>
  <si>
    <t>148.329-3 A</t>
  </si>
  <si>
    <t>Isabelly Barros dos Santos</t>
  </si>
  <si>
    <t>706.060.772-27</t>
  </si>
  <si>
    <t>148.330-7 A</t>
  </si>
  <si>
    <t>Isabelly Sayonnara Silva Santos</t>
  </si>
  <si>
    <t>704.022.942-03</t>
  </si>
  <si>
    <t>148.220-3 A</t>
  </si>
  <si>
    <t>Jancleia Ferreira Ramos</t>
  </si>
  <si>
    <t>574.947.892-00</t>
  </si>
  <si>
    <t>148.192-4 A</t>
  </si>
  <si>
    <t>Jessica da Silva E Silva</t>
  </si>
  <si>
    <t>705.603.702-02</t>
  </si>
  <si>
    <t>148.335-8 A</t>
  </si>
  <si>
    <t>Jhovanna Ribeiro Ferreira</t>
  </si>
  <si>
    <t>032.180.502-00</t>
  </si>
  <si>
    <t>148.382-0 A</t>
  </si>
  <si>
    <t>Joana Cleia Basques Fonseca</t>
  </si>
  <si>
    <t>028.579.632-11</t>
  </si>
  <si>
    <t>148.225-4 A</t>
  </si>
  <si>
    <t>Joao Leonardo Anjos da Silva</t>
  </si>
  <si>
    <t>009.323.552-69</t>
  </si>
  <si>
    <t>148.237-8 A</t>
  </si>
  <si>
    <t>Jociana Azevedo Guimaraes</t>
  </si>
  <si>
    <t>721.992.292-20</t>
  </si>
  <si>
    <t>148.199-1 A</t>
  </si>
  <si>
    <t>Jose de Jesus da Silva Costa</t>
  </si>
  <si>
    <t>034.200.752-19</t>
  </si>
  <si>
    <t>148.204-1 A</t>
  </si>
  <si>
    <t>Joyciane Tavares Goncalves</t>
  </si>
  <si>
    <t>013.523.052-75</t>
  </si>
  <si>
    <t>148.333-1 A</t>
  </si>
  <si>
    <t>Julia Teles Rodrigues</t>
  </si>
  <si>
    <t>079.360.652-70</t>
  </si>
  <si>
    <t>148.233-5 A</t>
  </si>
  <si>
    <t>Karen Fernanda Albino de Sena</t>
  </si>
  <si>
    <t>032.093.022-00</t>
  </si>
  <si>
    <t>148.185-1 A</t>
  </si>
  <si>
    <t>Karoline dos Santos Silva</t>
  </si>
  <si>
    <t>704.909.592-37</t>
  </si>
  <si>
    <t>148.213-0 A</t>
  </si>
  <si>
    <t>Kedma Santos dos Santos</t>
  </si>
  <si>
    <t>061.458.992-47</t>
  </si>
  <si>
    <t>148.344-7 A</t>
  </si>
  <si>
    <t>Keiciane Marques de Campos</t>
  </si>
  <si>
    <t>704.982.162-41</t>
  </si>
  <si>
    <t>148.191-6 A</t>
  </si>
  <si>
    <t>Kelly Maria Gomes Teixeira</t>
  </si>
  <si>
    <t>748.815.902-00</t>
  </si>
  <si>
    <t>148.190-8 A</t>
  </si>
  <si>
    <t>Kimberly Elizes Viana Celino</t>
  </si>
  <si>
    <t>032.976.772-01</t>
  </si>
  <si>
    <t>148.334-0 A</t>
  </si>
  <si>
    <t>Klyssia Cristina Martins de Souza</t>
  </si>
  <si>
    <t>758.470.192-20</t>
  </si>
  <si>
    <t>148.253-0 A</t>
  </si>
  <si>
    <t>Laene Santos de Almeida</t>
  </si>
  <si>
    <t>952.734.682-72</t>
  </si>
  <si>
    <t>148.332-3 A</t>
  </si>
  <si>
    <t>Lara Athalia Felix da Silva</t>
  </si>
  <si>
    <t>052.761.372-00</t>
  </si>
  <si>
    <t>148.519-9 A</t>
  </si>
  <si>
    <t>Larice Gomes da Silva</t>
  </si>
  <si>
    <t>030.036.212-97</t>
  </si>
  <si>
    <t>148.174-6 A</t>
  </si>
  <si>
    <t>Larissa Milena Carvalho Costa</t>
  </si>
  <si>
    <t>933.857.142-49</t>
  </si>
  <si>
    <t>148.173-8 A</t>
  </si>
  <si>
    <t>Laryssa Palheta dos Santos</t>
  </si>
  <si>
    <t>022.265.302-74</t>
  </si>
  <si>
    <t>EE EVANDRO CARREIRA</t>
  </si>
  <si>
    <t>148.331-5 A</t>
  </si>
  <si>
    <t>Lenilce Nascimento da Gama Galucio</t>
  </si>
  <si>
    <t>017.998.702-00</t>
  </si>
  <si>
    <t>148.350-1 A</t>
  </si>
  <si>
    <t>Leo Patrick Braga de Jesus</t>
  </si>
  <si>
    <t>061.029.082-79</t>
  </si>
  <si>
    <t>148.207-6 A</t>
  </si>
  <si>
    <t>Lorena Mayra Ladislau Karnopp</t>
  </si>
  <si>
    <t>705.577.942-18</t>
  </si>
  <si>
    <t>148.224-6 A</t>
  </si>
  <si>
    <t>Luciana Campos Fonseca</t>
  </si>
  <si>
    <t>023.455.822-94</t>
  </si>
  <si>
    <t>148.274-2 A</t>
  </si>
  <si>
    <t>Magno Rodrigo Paz Pereira</t>
  </si>
  <si>
    <t>010.701.822-57</t>
  </si>
  <si>
    <t>148.250-5 A</t>
  </si>
  <si>
    <t>Marcia Oliveira Marques</t>
  </si>
  <si>
    <t>003.499.622-27</t>
  </si>
  <si>
    <t>148.236-0 A</t>
  </si>
  <si>
    <t>Marciane Fonseca Goncalves</t>
  </si>
  <si>
    <t>840.512.482-91</t>
  </si>
  <si>
    <t>148.175-4 A</t>
  </si>
  <si>
    <t>Maria Cecilia Lima de Vasconcelos</t>
  </si>
  <si>
    <t>618.895.392-87</t>
  </si>
  <si>
    <t>095.618-0 B</t>
  </si>
  <si>
    <t>Maria do Socorro Macedo Sousa</t>
  </si>
  <si>
    <t>693.577.652-04</t>
  </si>
  <si>
    <t>148.222-0 A</t>
  </si>
  <si>
    <t>Maykelly Pereira Teixeira</t>
  </si>
  <si>
    <t>703.880.542-80</t>
  </si>
  <si>
    <t>148.197-5 A</t>
  </si>
  <si>
    <t>Mayssa Hounsell de Souza</t>
  </si>
  <si>
    <t>028.700.282-96</t>
  </si>
  <si>
    <t>148.272-6 A</t>
  </si>
  <si>
    <t>Messias Prisco del Castilho</t>
  </si>
  <si>
    <t>060.895.872-73</t>
  </si>
  <si>
    <t>148.176-2 A</t>
  </si>
  <si>
    <t>Michelle Lorena Souza Segadilha</t>
  </si>
  <si>
    <t>029.537.872-75</t>
  </si>
  <si>
    <t>148.172-0 A</t>
  </si>
  <si>
    <t>Milena Rozangela Parente</t>
  </si>
  <si>
    <t>707.607.882-19</t>
  </si>
  <si>
    <t>148.241-6 A</t>
  </si>
  <si>
    <t>Mineia de Menezes Alipio</t>
  </si>
  <si>
    <t>897.621.772-15</t>
  </si>
  <si>
    <t>148.211-4 A</t>
  </si>
  <si>
    <t>Naira do Nascimento Peireira</t>
  </si>
  <si>
    <t>034.200.902-85</t>
  </si>
  <si>
    <t>148.193-2 A</t>
  </si>
  <si>
    <t>Neth Alencar Barroso</t>
  </si>
  <si>
    <t>601.714.302-63</t>
  </si>
  <si>
    <t>148.348-0 A</t>
  </si>
  <si>
    <t>Nicole Eloisa da Luz Maciel</t>
  </si>
  <si>
    <t>054.805.352-93</t>
  </si>
  <si>
    <t>148.200-9 A</t>
  </si>
  <si>
    <t>Nicole Rafaelle Bezerra Hoornweg Va</t>
  </si>
  <si>
    <t>063.851.802-47</t>
  </si>
  <si>
    <t>148.198-3 A</t>
  </si>
  <si>
    <t>Nilma da Silva Lima</t>
  </si>
  <si>
    <t>877.716.402-49</t>
  </si>
  <si>
    <t>148.184-3 A</t>
  </si>
  <si>
    <t>Orange Garcia Cardoso</t>
  </si>
  <si>
    <t>613.659.392-00</t>
  </si>
  <si>
    <t>148.183-5 A</t>
  </si>
  <si>
    <t>Pamilla Ramos da Costa</t>
  </si>
  <si>
    <t>839.195.382-34</t>
  </si>
  <si>
    <t>148.181-9 A</t>
  </si>
  <si>
    <t>Pedro Henrique Nascimento de Souza</t>
  </si>
  <si>
    <t>104.683.692-79</t>
  </si>
  <si>
    <t>ESC.EST. DEP. JOSUE CLAUDIO DE SOUZA - AM</t>
  </si>
  <si>
    <t>148.218-1 A</t>
  </si>
  <si>
    <t>Piedade Garcia dos Santos</t>
  </si>
  <si>
    <t>475.957.282-15</t>
  </si>
  <si>
    <t>148.273-4 A</t>
  </si>
  <si>
    <t>Rayane dos Santos Barata</t>
  </si>
  <si>
    <t>021.633.412-83</t>
  </si>
  <si>
    <t>148.196-7 A</t>
  </si>
  <si>
    <t>Sandra Monica Gondim Soares</t>
  </si>
  <si>
    <t>906.117.562-34</t>
  </si>
  <si>
    <t>148.203-3 A</t>
  </si>
  <si>
    <t>Stephanie Silva de Souza</t>
  </si>
  <si>
    <t>701.843.892-67</t>
  </si>
  <si>
    <t>148.342-0 A</t>
  </si>
  <si>
    <t>Susana Batista de Souza</t>
  </si>
  <si>
    <t>700.726.522-76</t>
  </si>
  <si>
    <t>148.179-7 A</t>
  </si>
  <si>
    <t>Taiane Nunes Pereira</t>
  </si>
  <si>
    <t>009.528.022-79</t>
  </si>
  <si>
    <t>148.202-5 A</t>
  </si>
  <si>
    <t>Tailson da Costa Veiga</t>
  </si>
  <si>
    <t>051.767.572-22</t>
  </si>
  <si>
    <t>148.194-0 A</t>
  </si>
  <si>
    <t>Thainara Patricia Silva Pereira</t>
  </si>
  <si>
    <t>099.784.722-07</t>
  </si>
  <si>
    <t>148.349-8 A</t>
  </si>
  <si>
    <t>Thais Rodrigues dos Santos Ferreira</t>
  </si>
  <si>
    <t>703.081.612-97</t>
  </si>
  <si>
    <t>148.325-0 A</t>
  </si>
  <si>
    <t>Vivian Rayssa Cavalcante Ruzo</t>
  </si>
  <si>
    <t>700.933.452-83</t>
  </si>
  <si>
    <t>148.234-3 A</t>
  </si>
  <si>
    <t>Wandrey Lucena Cominiente</t>
  </si>
  <si>
    <t>005.419.982-42</t>
  </si>
  <si>
    <t>148.338-2 A</t>
  </si>
  <si>
    <t>Weverton Chaves Dorao</t>
  </si>
  <si>
    <t>024.622.932-21</t>
  </si>
  <si>
    <t>148.265-3 A</t>
  </si>
  <si>
    <t>Yuri Matheus da Silva de Andrade</t>
  </si>
  <si>
    <t>051.242.012-23</t>
  </si>
  <si>
    <t>148.835-0 A</t>
  </si>
  <si>
    <t>Alexya Maria Brandao de Souza</t>
  </si>
  <si>
    <t>051.031.632-84</t>
  </si>
  <si>
    <t>148.595-4 A</t>
  </si>
  <si>
    <t>Alice Vitoria Guedes dos Santos</t>
  </si>
  <si>
    <t>016.041.602-76</t>
  </si>
  <si>
    <t>Educação Física</t>
  </si>
  <si>
    <t>148.590-3 A</t>
  </si>
  <si>
    <t>Ana Paula de Souza Souza</t>
  </si>
  <si>
    <t>067.377.002-84</t>
  </si>
  <si>
    <t>148.536-9 A</t>
  </si>
  <si>
    <t>Arilzon Xisto de Matos</t>
  </si>
  <si>
    <t>045.520.792-55</t>
  </si>
  <si>
    <t>148.600-4 A</t>
  </si>
  <si>
    <t>Avila Auzier Moraes</t>
  </si>
  <si>
    <t>083.199.862-81</t>
  </si>
  <si>
    <t>148.528-8 A</t>
  </si>
  <si>
    <t>Beatriz Lopes Gomes</t>
  </si>
  <si>
    <t>044.252.382-30</t>
  </si>
  <si>
    <t>148.586-5 A</t>
  </si>
  <si>
    <t>Benjamin Clark Roque Cruz</t>
  </si>
  <si>
    <t>704.891.802-05</t>
  </si>
  <si>
    <t>148.534-2 A</t>
  </si>
  <si>
    <t>Brenda Lorrana Araujo dos Santos</t>
  </si>
  <si>
    <t>051.797.792-35</t>
  </si>
  <si>
    <t>148.588-1 A</t>
  </si>
  <si>
    <t>Cosme Haroldo Ayres Vieira</t>
  </si>
  <si>
    <t>017.391.302-43</t>
  </si>
  <si>
    <t>148.525-3 A</t>
  </si>
  <si>
    <t>Daiane da Rocha Diniz</t>
  </si>
  <si>
    <t>029.490.042-02</t>
  </si>
  <si>
    <t>148.589-0 A</t>
  </si>
  <si>
    <t>Daniel de Albuquerque Xavier</t>
  </si>
  <si>
    <t>705.725.092-43</t>
  </si>
  <si>
    <t>148.613-6 A</t>
  </si>
  <si>
    <t>Daniel Vitor Batista Ribeiro</t>
  </si>
  <si>
    <t>059.501.532-86</t>
  </si>
  <si>
    <t>148.942-9 A</t>
  </si>
  <si>
    <t>Debora de Souza Reis</t>
  </si>
  <si>
    <t>704.907.202-85</t>
  </si>
  <si>
    <t>148.662-4 A</t>
  </si>
  <si>
    <t>Dielen Layane da Silva Goncalves</t>
  </si>
  <si>
    <t>088.519.982-05</t>
  </si>
  <si>
    <t>148.665-9 A</t>
  </si>
  <si>
    <t>Eduarda Kamilli da Silva Siqueira</t>
  </si>
  <si>
    <t>081.784.922-02</t>
  </si>
  <si>
    <t>148.533-4 A</t>
  </si>
  <si>
    <t>Elane Moraes da Silva</t>
  </si>
  <si>
    <t>730.246.942-34</t>
  </si>
  <si>
    <t>148.663-2 A</t>
  </si>
  <si>
    <t>Elias Gima Bezerra</t>
  </si>
  <si>
    <t>105.587.032-67</t>
  </si>
  <si>
    <t>148.522-9 A</t>
  </si>
  <si>
    <t>Ester dos Santos Bentes</t>
  </si>
  <si>
    <t>036.878.962-42</t>
  </si>
  <si>
    <t>148.545-8 A</t>
  </si>
  <si>
    <t>Evelyn Lima Dias</t>
  </si>
  <si>
    <t>945.729.412-20</t>
  </si>
  <si>
    <t>148.724-8 A</t>
  </si>
  <si>
    <t>Fabrina Santos dos Reis</t>
  </si>
  <si>
    <t>022.503.032-23</t>
  </si>
  <si>
    <t>148.546-6 A</t>
  </si>
  <si>
    <t>Felippe Wesley Matos Martins</t>
  </si>
  <si>
    <t>017.338.892-21</t>
  </si>
  <si>
    <t>148.607-1 A</t>
  </si>
  <si>
    <t>Geovana Bezerra Batista</t>
  </si>
  <si>
    <t>704.809.082-06</t>
  </si>
  <si>
    <t>148.606-3 A</t>
  </si>
  <si>
    <t>Geovana Maria Gomes Carvalho</t>
  </si>
  <si>
    <t>029.531.162-22</t>
  </si>
  <si>
    <t>148.621-7 A</t>
  </si>
  <si>
    <t>Giovanna Lyssa Gomes Camargo</t>
  </si>
  <si>
    <t>704.170.382-75</t>
  </si>
  <si>
    <t>148.745-0 A</t>
  </si>
  <si>
    <t>Gleisiane Delgado da Silva</t>
  </si>
  <si>
    <t>024.773.682-14</t>
  </si>
  <si>
    <t>148.855-4 A</t>
  </si>
  <si>
    <t>Guilherme Froes da Silva</t>
  </si>
  <si>
    <t>032.446.582-37</t>
  </si>
  <si>
    <t>148.548-2 A</t>
  </si>
  <si>
    <t>Ingred Pires Goncalves</t>
  </si>
  <si>
    <t>065.161.882-70</t>
  </si>
  <si>
    <t>148.664-0 A</t>
  </si>
  <si>
    <t>Isaac Cristian Nascimento Ribeiro</t>
  </si>
  <si>
    <t>053.313.452-80</t>
  </si>
  <si>
    <t>148.538-5 A</t>
  </si>
  <si>
    <t>Jeniffer Sodre Parente</t>
  </si>
  <si>
    <t>009.170.142-27</t>
  </si>
  <si>
    <t>148.614-4 A</t>
  </si>
  <si>
    <t>Jennifer Yuri Duarte dos Santos</t>
  </si>
  <si>
    <t>076.202.532-89</t>
  </si>
  <si>
    <t>148.666-7 A</t>
  </si>
  <si>
    <t>Joao Guilherme Azevedo de Lima</t>
  </si>
  <si>
    <t>700.742.502-05</t>
  </si>
  <si>
    <t>148.619-5 A</t>
  </si>
  <si>
    <t>Jose Pereira dos Santos</t>
  </si>
  <si>
    <t>238.505.232-68</t>
  </si>
  <si>
    <t>148.565-2 A</t>
  </si>
  <si>
    <t>Kamilly Fernanda Ferreira Leite</t>
  </si>
  <si>
    <t>026.808.712-19</t>
  </si>
  <si>
    <t>148.605-5 A</t>
  </si>
  <si>
    <t>Kamilly Manuelle do Oriente Santos</t>
  </si>
  <si>
    <t>037.347.692-21</t>
  </si>
  <si>
    <t>148.547-4 A</t>
  </si>
  <si>
    <t>Karoline Mota Cavalcante</t>
  </si>
  <si>
    <t>998.451.992-91</t>
  </si>
  <si>
    <t>148.612-8 A</t>
  </si>
  <si>
    <t>Ketlem Maria Ferreira da Silva</t>
  </si>
  <si>
    <t>056.953.612-06</t>
  </si>
  <si>
    <t>148.721-3 A</t>
  </si>
  <si>
    <t>Klicia Souza da Silva</t>
  </si>
  <si>
    <t>704.070.162-60</t>
  </si>
  <si>
    <t>148.539-3 A</t>
  </si>
  <si>
    <t>Larissa Andrade Ramos</t>
  </si>
  <si>
    <t>023.296.922-18</t>
  </si>
  <si>
    <t>148.580-6 A</t>
  </si>
  <si>
    <t>Larissa Natividade Araujo</t>
  </si>
  <si>
    <t>701.891.922-32</t>
  </si>
  <si>
    <t>148.782-5 A</t>
  </si>
  <si>
    <t>Leonardo Rodrigues Silva</t>
  </si>
  <si>
    <t>089.799.162-13</t>
  </si>
  <si>
    <t>148.755-8 A</t>
  </si>
  <si>
    <t>Libna Vitoria Ribeiro Ferreira</t>
  </si>
  <si>
    <t>085.703.412-02</t>
  </si>
  <si>
    <t>148.527-0 A</t>
  </si>
  <si>
    <t>Lucas Saraiva da Fonseca</t>
  </si>
  <si>
    <t>034.458.112-88</t>
  </si>
  <si>
    <t>148.991-7 A</t>
  </si>
  <si>
    <t>Luisa Helena Silva Matute</t>
  </si>
  <si>
    <t>037.077.462-08</t>
  </si>
  <si>
    <t>148.531-8 A</t>
  </si>
  <si>
    <t>Lylian Karen Macedo Bezerra</t>
  </si>
  <si>
    <t>025.322.172-27</t>
  </si>
  <si>
    <t>148.611-0 A</t>
  </si>
  <si>
    <t>Marcela Micaela Bulhoes da Silva</t>
  </si>
  <si>
    <t>061.592.052-77</t>
  </si>
  <si>
    <t>COLEGIO DOM BOSCO LESTE</t>
  </si>
  <si>
    <t>148.529-6 A</t>
  </si>
  <si>
    <t>Marcio Thiago da Silva E Silva</t>
  </si>
  <si>
    <t>039.852.272-33</t>
  </si>
  <si>
    <t>148.735-3 A</t>
  </si>
  <si>
    <t>Maria Eduarda de Lima Magalhaes</t>
  </si>
  <si>
    <t>049.458.902-77</t>
  </si>
  <si>
    <t>148.566-0 A</t>
  </si>
  <si>
    <t>Maria Rita Leite de Souza</t>
  </si>
  <si>
    <t>054.628.672-04</t>
  </si>
  <si>
    <t>148.617-9 A</t>
  </si>
  <si>
    <t>Mikele Santos da Silva</t>
  </si>
  <si>
    <t>928.893.952-00</t>
  </si>
  <si>
    <t>148.618-7 A</t>
  </si>
  <si>
    <t>Mizaque Franca de Souza</t>
  </si>
  <si>
    <t>081.304.492-85</t>
  </si>
  <si>
    <t>148.526-1 A</t>
  </si>
  <si>
    <t>Mychael Lucio Wolter dos Santos</t>
  </si>
  <si>
    <t>703.662.472-80</t>
  </si>
  <si>
    <t>148.564-4 A</t>
  </si>
  <si>
    <t>Nicole Silva de Souza</t>
  </si>
  <si>
    <t>069.074.702-09</t>
  </si>
  <si>
    <t>148.556-3 A</t>
  </si>
  <si>
    <t>Rebecca Lima de Carvalho</t>
  </si>
  <si>
    <t>933.153.092-72</t>
  </si>
  <si>
    <t>148.616-0 A</t>
  </si>
  <si>
    <t>Renato de Souza Silva</t>
  </si>
  <si>
    <t>088.878.062-17</t>
  </si>
  <si>
    <t>TÉCNICO DE NÍVEL MÉDIO EM FLORESTA</t>
  </si>
  <si>
    <t>148.587-3 A</t>
  </si>
  <si>
    <t>Ronaldo Benevides Xavier</t>
  </si>
  <si>
    <t>416.283.062-20</t>
  </si>
  <si>
    <t>148.542-3 A</t>
  </si>
  <si>
    <t>Ronaldo Silva de Araujo</t>
  </si>
  <si>
    <t>240.016.602-10</t>
  </si>
  <si>
    <t>148.550-4 A</t>
  </si>
  <si>
    <t>Rozangela Gomes Almeida</t>
  </si>
  <si>
    <t>638.142.422-20</t>
  </si>
  <si>
    <t>148.540-7 A</t>
  </si>
  <si>
    <t>Shirlem Silva da Mota</t>
  </si>
  <si>
    <t>718.325.052-00</t>
  </si>
  <si>
    <t>148.620-9 A</t>
  </si>
  <si>
    <t>Sophia Evelyn da Silva Pinto</t>
  </si>
  <si>
    <t>705.204.572-93</t>
  </si>
  <si>
    <t>148.521-0 A</t>
  </si>
  <si>
    <t>Tamires Rodrigues Xavier</t>
  </si>
  <si>
    <t>083.325.142-23</t>
  </si>
  <si>
    <t>148.720-5 A</t>
  </si>
  <si>
    <t>Tatiane Cruz Nascimento</t>
  </si>
  <si>
    <t>945.740.572-20</t>
  </si>
  <si>
    <t>148.615-2 A</t>
  </si>
  <si>
    <t>Thiago Generoso de Oliveira</t>
  </si>
  <si>
    <t>989.236.682-49</t>
  </si>
  <si>
    <t>148.524-5 A</t>
  </si>
  <si>
    <t>Vitoria Cristhina Regis Pinheiro</t>
  </si>
  <si>
    <t>033.502.522-65</t>
  </si>
  <si>
    <t>GRUPO EDUCACIONAL UNINTER - POLO DE APOIO PRESENCIAL DE CRUZEIRO</t>
  </si>
  <si>
    <t>148.537-7 A</t>
  </si>
  <si>
    <t>Vitoria Lourrane da Paz de Souza</t>
  </si>
  <si>
    <t>044.118.672-65</t>
  </si>
  <si>
    <t>148.532-6 A</t>
  </si>
  <si>
    <t>Viviany de Souza Veras</t>
  </si>
  <si>
    <t>023.168.072-40</t>
  </si>
  <si>
    <t>148.722-1 A</t>
  </si>
  <si>
    <t>Yana Mellory Amorim de Araujo</t>
  </si>
  <si>
    <t>704.983.382-74</t>
  </si>
  <si>
    <t>148.563-6 A</t>
  </si>
  <si>
    <t>Yasmim de Oliveira Lima</t>
  </si>
  <si>
    <t>964.171.102-49</t>
  </si>
  <si>
    <t>503 - ESTAGIÁRIO DE NÍVEL SUPERIOR - CIÊNCIAS CONTÁBEIS</t>
  </si>
  <si>
    <t>CENTRO SUPERIOR DE ENSINO SUPERIOR LTDA</t>
  </si>
  <si>
    <t>INTAL/INTAL/CIEE</t>
  </si>
  <si>
    <t>INTAL/CIEE</t>
  </si>
  <si>
    <t>ENSINO MÉDIO/PEDAGOGIA</t>
  </si>
  <si>
    <t>Estagiario Niv.medio/Estagiario Nivel Superior</t>
  </si>
  <si>
    <t>SGE/INTAL</t>
  </si>
  <si>
    <t>SGE/CIEE</t>
  </si>
  <si>
    <t>CIEE/INTAL</t>
  </si>
  <si>
    <t>COMUNICAÇÃO SOCIAL/CIÊNCIAS CONTÁBEIS</t>
  </si>
  <si>
    <t>SGE/ITD</t>
  </si>
  <si>
    <t>PEDAGOGIA/POS GRADUAÇÃO EM GESTÃO ESCOLAR</t>
  </si>
  <si>
    <t>Pedagogia - Licenciatura/Psicopedagogia (Pós - Graduação)</t>
  </si>
  <si>
    <t>INTAL/ITD</t>
  </si>
  <si>
    <t>ENSINO MÉDIO/PSICOLOGIA</t>
  </si>
  <si>
    <t>SISTEMAS DE INFORMAÇÃO/Engenharia de Software</t>
  </si>
  <si>
    <t>ITD/CIEE</t>
  </si>
  <si>
    <t>IME - INSTITUTO METROPOLITANO DE ENSINO LTDA/Assupero Ensino Superior LTDA</t>
  </si>
  <si>
    <t>PEDAGOGIA/Pedagogia - Licenciatura</t>
  </si>
  <si>
    <t>CENTRO UNIVERSITÁRIO FAMETRO - IME/SOCIEDADE DE ENSINO SUPERIOR ESTÁCIO AMAZONAS LTDA</t>
  </si>
  <si>
    <t>PEDAGOGIA/Psicopedagogia (Pós - Graduação)</t>
  </si>
  <si>
    <t>DIREITO/ADMINISTRAÇÃO</t>
  </si>
  <si>
    <t>TEATRO/ARTES</t>
  </si>
  <si>
    <t>ITD/ITD/CIEE</t>
  </si>
  <si>
    <t xml:space="preserve">EDUCAÇÃO FÍSICA - LICENCIATURA/Pós Graduação Lato Sensu em Educação Física Escolar </t>
  </si>
  <si>
    <t>ENSINO MÉDIO/ENGENHARIA CIVIL</t>
  </si>
  <si>
    <t>SISTEMAS DE INFORMAÇÃO/Pós graduação em Ciências de Dados</t>
  </si>
  <si>
    <t>ENSINO MÉDIO/LETRAS - LICENCIATURA EM LINGUA PORTUGUESA</t>
  </si>
  <si>
    <t>ENSINO MÉDIO/ADMINISTRAÇÃO</t>
  </si>
  <si>
    <t>512 - ESTAGIÁRIO DE NÍVEL SUPERIOR - FARMÁCIA/PEDAGOGIA</t>
  </si>
  <si>
    <t>TECNOLOGIA EM AGROECOLOGIA/PEDAGOGIA</t>
  </si>
  <si>
    <t>ITD/INTAL</t>
  </si>
  <si>
    <t>PEDAGOGIA - LICENCIATURA/Neuropsicopedagogia</t>
  </si>
  <si>
    <t>PEDAGOGIA - LICENCIATURA/Psicopedagogia (Pós - Graduação)</t>
  </si>
  <si>
    <t>510 - ESTAGIÁRIO DE NÍVEL SUPERIOR - ENGENHARIA CIVIL/PSICOLOGIA</t>
  </si>
  <si>
    <t>PEDAGOGIA/Pós Graduação Latu Sensu em Neuropsicopedagogia  Clínica e Institucional Aplicada</t>
  </si>
  <si>
    <t>GESTÃO DE RECURSOS HUMANOS/PÓS GRADUAÇÃO LATO SENSU EM GESTÃO ESTRATÉGICA DE PESSOAS</t>
  </si>
  <si>
    <t>LETRAS - LINGUA E LITERATURA PORTUGUESA/ADMINISTRAÇÃO</t>
  </si>
  <si>
    <t>ENSINO MÉDIO/DIREITO</t>
  </si>
  <si>
    <t>GESTÃO DE RECURSOS HUMANOS/PÓS GRADUAÇÃO LATO SENSU EM GESTÃO DE PESSOAS: TREINAMENTO E DESENVOLVIMENTO</t>
  </si>
  <si>
    <t>PEDAGOGIA - LICENCIATURA/Pós-graduação em Neuropsicopedagogia Institucional, Clínica e Hospitalar</t>
  </si>
  <si>
    <t>520 - ESTAGIÁRIO DE NÍVEL SUPERIOR - PSICOLOGIA/PEDAGOGIA - LICENCIATURA</t>
  </si>
  <si>
    <t>09 - NOVEMBRO</t>
  </si>
  <si>
    <t>DIREITO - PÓS GRADUAÇÃO/PÓS GRADUAÇÃO LATO SENSU EM DIREITO IMOBILIÁRIO</t>
  </si>
  <si>
    <t>ENSINO MÉDIO/PEDAGOGIA - LICENCIATURA</t>
  </si>
  <si>
    <t>ESTAGIARIOS SEMED/ESTAGIARIOS DA CASA MILITAR</t>
  </si>
  <si>
    <t>ESTAGIARIOS DA AGEMAN/ESTAGIARIOS SEMAD</t>
  </si>
  <si>
    <t>149.055-9 A</t>
  </si>
  <si>
    <t>Adalberto dos Anjos Cavalcante</t>
  </si>
  <si>
    <t>055.278.942-94</t>
  </si>
  <si>
    <t>149.068-0 A</t>
  </si>
  <si>
    <t>Adria Aguiar dos Santos</t>
  </si>
  <si>
    <t>656.653.332-04</t>
  </si>
  <si>
    <t>149.261-6 A</t>
  </si>
  <si>
    <t>Alice Luiza Coutinho Arinana</t>
  </si>
  <si>
    <t>076.543.382-60</t>
  </si>
  <si>
    <t>148.999-2 A</t>
  </si>
  <si>
    <t>Alisane Bezerra do Nascimento</t>
  </si>
  <si>
    <t>575.313.232-49</t>
  </si>
  <si>
    <t>149.023-0 A</t>
  </si>
  <si>
    <t>Andre Isaias dos Santos Fernandes</t>
  </si>
  <si>
    <t>032.756.952-23</t>
  </si>
  <si>
    <t>149.002-8 A</t>
  </si>
  <si>
    <t>Andresa de Souza Belem</t>
  </si>
  <si>
    <t>003.963.392-63</t>
  </si>
  <si>
    <t>149.006-0 A</t>
  </si>
  <si>
    <t>Bianca Cristiny de Souza Amaro</t>
  </si>
  <si>
    <t>005.722.102-21</t>
  </si>
  <si>
    <t>149.071-0 A</t>
  </si>
  <si>
    <t>Brenda Cabral Batalha Alho</t>
  </si>
  <si>
    <t>018.773.372-42</t>
  </si>
  <si>
    <t>149.019-2 A</t>
  </si>
  <si>
    <t>Bruna Vitoria Pereira Moura da Silv</t>
  </si>
  <si>
    <t>704.072.462-66</t>
  </si>
  <si>
    <t>Fundação Universidade do Amazonas</t>
  </si>
  <si>
    <t>149.259-4 A</t>
  </si>
  <si>
    <t>Claudia Teresa Neves da Matta</t>
  </si>
  <si>
    <t>321.789.722-68</t>
  </si>
  <si>
    <t>Psicopedagogia</t>
  </si>
  <si>
    <t>Centro de Ensino Superior de Maringá Ltda., mantenedor da UniCesumar - Universidade Cesumar</t>
  </si>
  <si>
    <t>149.046-0 A</t>
  </si>
  <si>
    <t>Dandara Heloisa da Silva Pereira</t>
  </si>
  <si>
    <t>704.250.552-21</t>
  </si>
  <si>
    <t>148.998-4 A</t>
  </si>
  <si>
    <t>Eduardo da Rocha Lima</t>
  </si>
  <si>
    <t>030.051.992-31</t>
  </si>
  <si>
    <t>149.007-9 A</t>
  </si>
  <si>
    <t>Elisangela Imai de Oliveira</t>
  </si>
  <si>
    <t>463.991.512-87</t>
  </si>
  <si>
    <t>149.069-9 A</t>
  </si>
  <si>
    <t>Erica Freire do Nascimento</t>
  </si>
  <si>
    <t>028.520.262-60</t>
  </si>
  <si>
    <t>148.997-6 A</t>
  </si>
  <si>
    <t>Evelyn Colares da Silva</t>
  </si>
  <si>
    <t>035.902.972-80</t>
  </si>
  <si>
    <t>149.258-6 A</t>
  </si>
  <si>
    <t>Fabiana Alves de Sousa</t>
  </si>
  <si>
    <t>781.569.202-87</t>
  </si>
  <si>
    <t>149.000-1 A</t>
  </si>
  <si>
    <t>Franciane Souza do Nascimento</t>
  </si>
  <si>
    <t>991.619.662-15</t>
  </si>
  <si>
    <t>149.014-1 A</t>
  </si>
  <si>
    <t>Geovana Coelho Belota Barbosa</t>
  </si>
  <si>
    <t>021.902.672-69</t>
  </si>
  <si>
    <t>149.008-7 A</t>
  </si>
  <si>
    <t>Geovanna Rodrigues Rocha</t>
  </si>
  <si>
    <t>066.179.372-95</t>
  </si>
  <si>
    <t>149.053-2 A</t>
  </si>
  <si>
    <t>Giovanna Azevedo Brandao</t>
  </si>
  <si>
    <t>046.092.922-46</t>
  </si>
  <si>
    <t>149.011-7 A</t>
  </si>
  <si>
    <t>Guilherme da Silva Nunes</t>
  </si>
  <si>
    <t>022.870.282-85</t>
  </si>
  <si>
    <t>149.262-4 A</t>
  </si>
  <si>
    <t>Gustavo Muniz da Silva</t>
  </si>
  <si>
    <t>043.823.652-10</t>
  </si>
  <si>
    <t>149.070-2 A</t>
  </si>
  <si>
    <t>Hellen Carvalho Ferreira</t>
  </si>
  <si>
    <t>642.721.332-68</t>
  </si>
  <si>
    <t>149.040-0 A</t>
  </si>
  <si>
    <t>Josephine Janine Trindade Leite</t>
  </si>
  <si>
    <t>703.456.342-09</t>
  </si>
  <si>
    <t>149.038-9 A</t>
  </si>
  <si>
    <t>Kailiane Martins Lopes</t>
  </si>
  <si>
    <t>027.310.382-25</t>
  </si>
  <si>
    <t>FACULDADE UNYLEYA - POLO MANAUS</t>
  </si>
  <si>
    <t>149.044-3 A</t>
  </si>
  <si>
    <t>Keven Lucas Pantoja Prates</t>
  </si>
  <si>
    <t>703.790.192-05</t>
  </si>
  <si>
    <t>149.042-7 A</t>
  </si>
  <si>
    <t>Lara Jessica de Oliveira Souza</t>
  </si>
  <si>
    <t>705.980.692-08</t>
  </si>
  <si>
    <t>149.003-6 A</t>
  </si>
  <si>
    <t>Larissa Doce Bezerra</t>
  </si>
  <si>
    <t>035.094.752-08</t>
  </si>
  <si>
    <t>149.260-8 A</t>
  </si>
  <si>
    <t>Leiliane Pinto Oliveira</t>
  </si>
  <si>
    <t>021.291.012-40</t>
  </si>
  <si>
    <t>149.049-4 A</t>
  </si>
  <si>
    <t>Luzieli Rodrigues Ferreira Silva</t>
  </si>
  <si>
    <t>005.991.082-82</t>
  </si>
  <si>
    <t>149.020-6 A</t>
  </si>
  <si>
    <t>Maria Eduarda Santos Melo</t>
  </si>
  <si>
    <t>705.073.512-40</t>
  </si>
  <si>
    <t>149.037-0 A</t>
  </si>
  <si>
    <t>Nathalia Sally Oliveira da Silva</t>
  </si>
  <si>
    <t>009.667.732-50</t>
  </si>
  <si>
    <t>149.015-0 A</t>
  </si>
  <si>
    <t>Nayara Correa Lemos</t>
  </si>
  <si>
    <t>057.208.432-30</t>
  </si>
  <si>
    <t>Centro de Estudos Jurídicos do Amazonas Ltda</t>
  </si>
  <si>
    <t>149.004-4 A</t>
  </si>
  <si>
    <t>Pamela Barreto Gadelha</t>
  </si>
  <si>
    <t>029.908.262-89</t>
  </si>
  <si>
    <t>148.996-8 A</t>
  </si>
  <si>
    <t>Paulo Henrique Araujo da Silva</t>
  </si>
  <si>
    <t>055.664.122-11</t>
  </si>
  <si>
    <t>149.257-8 A</t>
  </si>
  <si>
    <t>Priscila de Oliveira Siqueira</t>
  </si>
  <si>
    <t>024.673.852-99</t>
  </si>
  <si>
    <t>149.043-5 A</t>
  </si>
  <si>
    <t>Rafaela Santana Batista</t>
  </si>
  <si>
    <t>001.057.352-64</t>
  </si>
  <si>
    <t>149.013-3 A</t>
  </si>
  <si>
    <t>Raynara Trindade da Silva</t>
  </si>
  <si>
    <t>074.049.662-05</t>
  </si>
  <si>
    <t>149.039-7 A</t>
  </si>
  <si>
    <t>Rebeca Maria Marques Lima</t>
  </si>
  <si>
    <t>037.050.662-69</t>
  </si>
  <si>
    <t>LETRAS - ESPANHOL</t>
  </si>
  <si>
    <t>149.018-4 A</t>
  </si>
  <si>
    <t>Rebeca Vitoria Queiroz Gomes</t>
  </si>
  <si>
    <t>700.767.552-23</t>
  </si>
  <si>
    <t>149.022-2 A</t>
  </si>
  <si>
    <t>Renildes Peniche Ceccon</t>
  </si>
  <si>
    <t>586.862.902-72</t>
  </si>
  <si>
    <t>149.088-5 A</t>
  </si>
  <si>
    <t>Ruth Rodrigues dos Santos</t>
  </si>
  <si>
    <t>026.017.852-76</t>
  </si>
  <si>
    <t>149.051-6 A</t>
  </si>
  <si>
    <t>Sabrina Cordeiro Dias</t>
  </si>
  <si>
    <t>059.992.392-06</t>
  </si>
  <si>
    <t>149.016-8 A</t>
  </si>
  <si>
    <t>Tiffany Nascimento Gomes</t>
  </si>
  <si>
    <t>055.531.702-14</t>
  </si>
  <si>
    <t>149.021-4 A</t>
  </si>
  <si>
    <t>Victor Taylon do Amaral Dantas</t>
  </si>
  <si>
    <t>059.596.982-85</t>
  </si>
  <si>
    <t>149.041-9 A</t>
  </si>
  <si>
    <t>Vitoria Raquel Simao Krygier</t>
  </si>
  <si>
    <t>060.476.732-36</t>
  </si>
  <si>
    <t>149.036-2 A</t>
  </si>
  <si>
    <t>Vivian Rodrigues dos Santos</t>
  </si>
  <si>
    <t>702.944.982-73</t>
  </si>
  <si>
    <t>149.067-2 A</t>
  </si>
  <si>
    <t>Wendrya Barroso da Mata</t>
  </si>
  <si>
    <t>062.703.772-00</t>
  </si>
  <si>
    <t>149.001-0 A</t>
  </si>
  <si>
    <t>Yan Dutra Modesto</t>
  </si>
  <si>
    <t>036.449.042-00</t>
  </si>
  <si>
    <t>ESTAGIARIOS SEMED/ESTAGIARIOS SEMEF</t>
  </si>
  <si>
    <t>ESTAGIARIOS MANAUSCULT/ESTAGIARIOS SEMED</t>
  </si>
  <si>
    <t>PROGRAMA MUNICIPAL DE ESTÁGIO REMUNERADO</t>
  </si>
  <si>
    <t>Ano</t>
  </si>
  <si>
    <t>Quantidade de Contratações</t>
  </si>
  <si>
    <t>Nível Superior</t>
  </si>
  <si>
    <t>Total</t>
  </si>
  <si>
    <t>TOTAL</t>
  </si>
  <si>
    <t>Nível Médio</t>
  </si>
  <si>
    <t>Fonte: PRODAM</t>
  </si>
  <si>
    <t>Estagiários ativos:</t>
  </si>
  <si>
    <t>RESUMO GERAL DE CONTRATAÇÕES DE ESTAGIÁRIOS</t>
  </si>
  <si>
    <t>ESTAGIARIOS DA CASA CIVIL/SEMAD</t>
  </si>
  <si>
    <t>013.958.832-97</t>
  </si>
  <si>
    <t>012.271.822-44</t>
  </si>
  <si>
    <t>778.818.182-04</t>
  </si>
  <si>
    <t>705.305.572-82</t>
  </si>
  <si>
    <t>070.102.832-73</t>
  </si>
  <si>
    <t>059.458.512-05</t>
  </si>
  <si>
    <t>018.513.272-31</t>
  </si>
  <si>
    <t>013.152.542-55</t>
  </si>
  <si>
    <t>045.171.872-09</t>
  </si>
  <si>
    <t>047.201.452-80</t>
  </si>
  <si>
    <t>070.639.592-12</t>
  </si>
  <si>
    <t>005.559.262-73</t>
  </si>
  <si>
    <t>021.085.152-08</t>
  </si>
  <si>
    <t>649.014.242-20</t>
  </si>
  <si>
    <t>056.717.592-85</t>
  </si>
  <si>
    <t>015.506.432-07</t>
  </si>
  <si>
    <t>702.612.832-94</t>
  </si>
  <si>
    <t>861.137.982-91</t>
  </si>
  <si>
    <t>705.869.552-08</t>
  </si>
  <si>
    <t>006.413.452-08</t>
  </si>
  <si>
    <t>706.004.602-07</t>
  </si>
  <si>
    <t>044.886.812-12</t>
  </si>
  <si>
    <t>025.854.662-05</t>
  </si>
  <si>
    <t>064.402.512-36</t>
  </si>
  <si>
    <t>972.607.032-53</t>
  </si>
  <si>
    <t>039.341.582-18</t>
  </si>
  <si>
    <t>046.514.782-80</t>
  </si>
  <si>
    <t>702.419.812-55</t>
  </si>
  <si>
    <t>701.706.792-41</t>
  </si>
  <si>
    <t>705.127.092-38</t>
  </si>
  <si>
    <t>016.200.652-74</t>
  </si>
  <si>
    <t>039.897.072-64</t>
  </si>
  <si>
    <t>015.127.022-85</t>
  </si>
  <si>
    <t>074.511.082-79</t>
  </si>
  <si>
    <t>005.094.482-75</t>
  </si>
  <si>
    <t>000.809.462-40</t>
  </si>
  <si>
    <t>703.589.212-52</t>
  </si>
  <si>
    <t>037.570.312-88</t>
  </si>
  <si>
    <t>066.822.742-70</t>
  </si>
  <si>
    <t>838.978.952-34</t>
  </si>
  <si>
    <t>024.319.792-61</t>
  </si>
  <si>
    <t>078.260.562-17</t>
  </si>
  <si>
    <t>077.396.792-32</t>
  </si>
  <si>
    <t>027.208.752-10</t>
  </si>
  <si>
    <t>704.498.682-06</t>
  </si>
  <si>
    <t>038.705.742-08</t>
  </si>
  <si>
    <t>779.267.222-00</t>
  </si>
  <si>
    <t>960.465.892-15</t>
  </si>
  <si>
    <t>018.482.632-28</t>
  </si>
  <si>
    <t>704.855.202-65</t>
  </si>
  <si>
    <t>706.182.652-52</t>
  </si>
  <si>
    <t>059.521.082-10</t>
  </si>
  <si>
    <t>701.994.992-41</t>
  </si>
  <si>
    <t>030.603.752-16</t>
  </si>
  <si>
    <t>060.545.042-07</t>
  </si>
  <si>
    <t>051.154.942-30</t>
  </si>
  <si>
    <t>701.284.402-79</t>
  </si>
  <si>
    <t>149.283-7 A</t>
  </si>
  <si>
    <t>Adriana Rodrigues de Souza</t>
  </si>
  <si>
    <t>31/10/2025</t>
  </si>
  <si>
    <t>149.339-6 A</t>
  </si>
  <si>
    <t>Amanda Caroline da Rocha Fernandes</t>
  </si>
  <si>
    <t>11/11/2025</t>
  </si>
  <si>
    <t>149.265-9 A</t>
  </si>
  <si>
    <t>Ana Celia da Silva Mendonca</t>
  </si>
  <si>
    <t>149.343-4 A</t>
  </si>
  <si>
    <t>Ana Julia Barbara Muniz Barreto</t>
  </si>
  <si>
    <t>13/11/2025</t>
  </si>
  <si>
    <t>149.270-5 A</t>
  </si>
  <si>
    <t>Andreina Julia Ferreira Negrao</t>
  </si>
  <si>
    <t>16/10/2025</t>
  </si>
  <si>
    <t>149.275-6 A</t>
  </si>
  <si>
    <t>Anna Julia de Queiroz Rodrigues</t>
  </si>
  <si>
    <t>20/10/2025</t>
  </si>
  <si>
    <t>149.345-0 A</t>
  </si>
  <si>
    <t>Auricelia Rodrigues de Sousa</t>
  </si>
  <si>
    <t>03/11/2025</t>
  </si>
  <si>
    <t>149.323-0 A</t>
  </si>
  <si>
    <t>Ayrton Benicio de Souza</t>
  </si>
  <si>
    <t>ANALISE E DESENVOLVIMENTO DE SISTEMAS</t>
  </si>
  <si>
    <t>149.360-4 A</t>
  </si>
  <si>
    <t>Beatriz Meza Barbosa da Silva</t>
  </si>
  <si>
    <t>ADMINISTRACAO</t>
  </si>
  <si>
    <t>17/11/2025</t>
  </si>
  <si>
    <t>149.317-5 A</t>
  </si>
  <si>
    <t>Brenda Pimentel de Vasconcelos</t>
  </si>
  <si>
    <t>149.325-6 A</t>
  </si>
  <si>
    <t>Crislene Fonseca dos Santos</t>
  </si>
  <si>
    <t>149.324-8 A</t>
  </si>
  <si>
    <t>Daniele Cristine Souza dos Santos</t>
  </si>
  <si>
    <t>149.269-1 A</t>
  </si>
  <si>
    <t>Deurivam Nogueira da Silva</t>
  </si>
  <si>
    <t>149.344-2 A</t>
  </si>
  <si>
    <t>Eduardo Victor da Silva Costa</t>
  </si>
  <si>
    <t>149.277-2 A</t>
  </si>
  <si>
    <t>Elvys Cherter Teixeira Cabral</t>
  </si>
  <si>
    <t>149.285-3 A</t>
  </si>
  <si>
    <t>Fernanda Araujo Maciel</t>
  </si>
  <si>
    <t>07/10/2025</t>
  </si>
  <si>
    <t>149.276-4 A</t>
  </si>
  <si>
    <t>Fluvia Ramires de Queiroz</t>
  </si>
  <si>
    <t>149.267-5 A</t>
  </si>
  <si>
    <t>Gabriel Fonseca Martins</t>
  </si>
  <si>
    <t>149.295-0 A</t>
  </si>
  <si>
    <t>Gabriella Tromboni Luz</t>
  </si>
  <si>
    <t>149.314-0 A</t>
  </si>
  <si>
    <t>Gisele Sombra Brandao</t>
  </si>
  <si>
    <t>27/10/2025</t>
  </si>
  <si>
    <t>149.327-2 A</t>
  </si>
  <si>
    <t>Jamila Silva da Silva</t>
  </si>
  <si>
    <t>12/11/2025</t>
  </si>
  <si>
    <t>149.282-9 A</t>
  </si>
  <si>
    <t>Janaina de Souza de Araujo</t>
  </si>
  <si>
    <t>UNIP INTERATIVA - POLO MANAUS - SÃO GERALDO</t>
  </si>
  <si>
    <t>149.278-0 A</t>
  </si>
  <si>
    <t>Jean Carlos Alves Pires</t>
  </si>
  <si>
    <t>149.294-2 A</t>
  </si>
  <si>
    <t>Joao Vitor Coelho Antunes</t>
  </si>
  <si>
    <t>149.292-6 A</t>
  </si>
  <si>
    <t>Jonathan Lima da Costa</t>
  </si>
  <si>
    <t>149.313-2 A</t>
  </si>
  <si>
    <t>Julia Rebeca Pereira da Silva</t>
  </si>
  <si>
    <t>149.274-8 A</t>
  </si>
  <si>
    <t>Kaylanie do Nascimento Binda</t>
  </si>
  <si>
    <t>149.293-4 A</t>
  </si>
  <si>
    <t>Kerolayne da Silva Martins</t>
  </si>
  <si>
    <t>149.287-0 A</t>
  </si>
  <si>
    <t>Lady Vanessa Rojas Manihuari</t>
  </si>
  <si>
    <t>149.304-3 A</t>
  </si>
  <si>
    <t>Laiz Nunes Colares</t>
  </si>
  <si>
    <t>149.271-3 A</t>
  </si>
  <si>
    <t>Leandra de Fatima Silva Ribeiro</t>
  </si>
  <si>
    <t>09/10/2025</t>
  </si>
  <si>
    <t>149.288-8 A</t>
  </si>
  <si>
    <t>Luandra Richelly Santos de Souza</t>
  </si>
  <si>
    <t>149.291-8 A</t>
  </si>
  <si>
    <t>Luis Felipe Coimbra do Nascimento</t>
  </si>
  <si>
    <t>Educação física - treinamento esportivo</t>
  </si>
  <si>
    <t>10/11/2025</t>
  </si>
  <si>
    <t>149.341-8 A</t>
  </si>
  <si>
    <t>Luiz Antonio Antonino Brandao da Co</t>
  </si>
  <si>
    <t>149.280-2 A</t>
  </si>
  <si>
    <t>Luzete Coelho Silva</t>
  </si>
  <si>
    <t>149.362-0 A</t>
  </si>
  <si>
    <t>Marcelo Augusto Soares Bastos</t>
  </si>
  <si>
    <t>149.296-9 A</t>
  </si>
  <si>
    <t>Marciele Mariana Lima da Silva</t>
  </si>
  <si>
    <t>149.264-0 A</t>
  </si>
  <si>
    <t>Maria Eduarda Farias Arruda</t>
  </si>
  <si>
    <t>149.284-5 A</t>
  </si>
  <si>
    <t>Maria Luiza da Silva Melo</t>
  </si>
  <si>
    <t>149.273-0 A</t>
  </si>
  <si>
    <t>Mikaelly Oliveira de Souza</t>
  </si>
  <si>
    <t>149.286-1 A</t>
  </si>
  <si>
    <t>Neinandra Rodrigues Ramos</t>
  </si>
  <si>
    <t>149.329-9 A</t>
  </si>
  <si>
    <t>Nicoly Farias Dutra de Oliveira</t>
  </si>
  <si>
    <t>149.289-6 A</t>
  </si>
  <si>
    <t>Rebeca Moraes Silva</t>
  </si>
  <si>
    <t>149.279-9 A</t>
  </si>
  <si>
    <t>Riza Danielle da Silva Farias</t>
  </si>
  <si>
    <t>149.266-7 A</t>
  </si>
  <si>
    <t>Silvana Correa de Araujo</t>
  </si>
  <si>
    <t>149.281-0 A</t>
  </si>
  <si>
    <t>Silvana Rosas Lima da Silva</t>
  </si>
  <si>
    <t>149.326-4 A</t>
  </si>
  <si>
    <t>Sofia Duarte Simao</t>
  </si>
  <si>
    <t>149.331-0 A</t>
  </si>
  <si>
    <t>Stephanie Luana Castro Nogueira</t>
  </si>
  <si>
    <t>149.268-3 A</t>
  </si>
  <si>
    <t>Tatiana Souza E Souza</t>
  </si>
  <si>
    <t>15/10/2025</t>
  </si>
  <si>
    <t>149.328-0 A</t>
  </si>
  <si>
    <t>Thalia Soares Lobato</t>
  </si>
  <si>
    <t>149.322-1 A</t>
  </si>
  <si>
    <t>Thayane Assuncao Santiago</t>
  </si>
  <si>
    <t>Recursos Humanos</t>
  </si>
  <si>
    <t>149.312-4 A</t>
  </si>
  <si>
    <t>Victor de Araujo Negreiros</t>
  </si>
  <si>
    <t>149.365-5 A</t>
  </si>
  <si>
    <t>Victorya Emanuelle Carvalho Silva</t>
  </si>
  <si>
    <t>149.330-2 A</t>
  </si>
  <si>
    <t>Yasmin da Silva Gama Sanches</t>
  </si>
  <si>
    <t>090.535.042-14</t>
  </si>
  <si>
    <t>000.506.152-03</t>
  </si>
  <si>
    <t>TEMPO POSSIVEL DE ESTÁGIO</t>
  </si>
  <si>
    <t>ESTAGIARIOS SEMMAS/SEMED</t>
  </si>
  <si>
    <t>F1</t>
  </si>
  <si>
    <t>F5</t>
  </si>
  <si>
    <t>15/11/2025</t>
  </si>
  <si>
    <t>10/09/2025</t>
  </si>
  <si>
    <t>08/10/2025</t>
  </si>
  <si>
    <t>05/11/2025</t>
  </si>
  <si>
    <t>29/10/2025</t>
  </si>
  <si>
    <t>22/10/2025</t>
  </si>
  <si>
    <t>14/10/2025</t>
  </si>
  <si>
    <t>30/11/2025</t>
  </si>
  <si>
    <t>25/10/2025</t>
  </si>
  <si>
    <t>044.728.382-06</t>
  </si>
  <si>
    <t>016.442.042-82</t>
  </si>
  <si>
    <t>704.519.012-31</t>
  </si>
  <si>
    <t>703.422.542-78</t>
  </si>
  <si>
    <t>050.930.772-83</t>
  </si>
  <si>
    <t>034.310.222-60</t>
  </si>
  <si>
    <t>705.996.932-23</t>
  </si>
  <si>
    <t>066.613.092-29</t>
  </si>
  <si>
    <t>032.778.612-44</t>
  </si>
  <si>
    <t>028.818.742-31</t>
  </si>
  <si>
    <t>104.994.192-60</t>
  </si>
  <si>
    <t>022.515.782-93</t>
  </si>
  <si>
    <t>091.273.632-10</t>
  </si>
  <si>
    <t>055.404.432-33</t>
  </si>
  <si>
    <t>704.953.432-34</t>
  </si>
  <si>
    <t>855.749.612-53</t>
  </si>
  <si>
    <t>058.135.192-46</t>
  </si>
  <si>
    <t>017.510.712-27</t>
  </si>
  <si>
    <t>771.658.882-68</t>
  </si>
  <si>
    <t>068.050.732-94</t>
  </si>
  <si>
    <t>026.687.082-14</t>
  </si>
  <si>
    <t>019.705.802-75</t>
  </si>
  <si>
    <t>049.266.402-10</t>
  </si>
  <si>
    <t>018.134.832-21</t>
  </si>
  <si>
    <t>015.248.112-54</t>
  </si>
  <si>
    <t>703.308.622-94</t>
  </si>
  <si>
    <t>702.959.842-36</t>
  </si>
  <si>
    <t>050.016.372-36</t>
  </si>
  <si>
    <t>907.353.662-68</t>
  </si>
  <si>
    <t>703.568.832-30</t>
  </si>
  <si>
    <t>061.514.162-52</t>
  </si>
  <si>
    <t>003.492.312-81</t>
  </si>
  <si>
    <t>039.429.782-29</t>
  </si>
  <si>
    <t>013.551.812-16</t>
  </si>
  <si>
    <t>050.688.122-93</t>
  </si>
  <si>
    <t>009.076.142-13</t>
  </si>
  <si>
    <t>522.912.602-78</t>
  </si>
  <si>
    <t>007.959.812-95</t>
  </si>
  <si>
    <t>704.340.792-35</t>
  </si>
  <si>
    <t>028.396.672-66</t>
  </si>
  <si>
    <t>032.938.502-00</t>
  </si>
  <si>
    <t>701.260.632-06</t>
  </si>
  <si>
    <t>014.732.292-86</t>
  </si>
  <si>
    <t>067.498.722-55</t>
  </si>
  <si>
    <t>011.582.512-62</t>
  </si>
  <si>
    <t>155.217.407-75</t>
  </si>
  <si>
    <t>706.318.302-86</t>
  </si>
  <si>
    <t>934.060.532-20</t>
  </si>
  <si>
    <t>035.709.482-42</t>
  </si>
  <si>
    <t>003.706.332-45</t>
  </si>
  <si>
    <t>058.272.462-71</t>
  </si>
  <si>
    <t>048.566.012-10</t>
  </si>
  <si>
    <t>014.436.722-03</t>
  </si>
  <si>
    <t>706.268.742-11</t>
  </si>
  <si>
    <t>894.962.482-68</t>
  </si>
  <si>
    <t>003.452.522-09</t>
  </si>
  <si>
    <t>019.258.262-36</t>
  </si>
  <si>
    <t>701.483.202-60</t>
  </si>
  <si>
    <t>023.290.172-43</t>
  </si>
  <si>
    <t>033.270.062-37</t>
  </si>
  <si>
    <t>149.416-3 A</t>
  </si>
  <si>
    <t>Adria Dantas Krame</t>
  </si>
  <si>
    <t>149.394-9 A</t>
  </si>
  <si>
    <t>Adriely Rodrigues da Silva</t>
  </si>
  <si>
    <t>01/12/2025</t>
  </si>
  <si>
    <t>149.419-8 A</t>
  </si>
  <si>
    <t>Alessandra Caroline Santos Teixeira</t>
  </si>
  <si>
    <t>149.422-8 A</t>
  </si>
  <si>
    <t>Alexsandra Evelyn Muniz Ribeiro</t>
  </si>
  <si>
    <t>149.400-7 A</t>
  </si>
  <si>
    <t>Alice Ramos de Souza</t>
  </si>
  <si>
    <t>149.379-5 A</t>
  </si>
  <si>
    <t>Ana Luiza Assuncao dos Santos</t>
  </si>
  <si>
    <t>149.417-1 A</t>
  </si>
  <si>
    <t>Andressa Santos do Nascimento</t>
  </si>
  <si>
    <t>149.387-6 A</t>
  </si>
  <si>
    <t>Any Karen Campos Cardoso</t>
  </si>
  <si>
    <t>03/12/2025</t>
  </si>
  <si>
    <t>149.465-1 A</t>
  </si>
  <si>
    <t>Auziane Ramos Vieira</t>
  </si>
  <si>
    <t>04/12/2025</t>
  </si>
  <si>
    <t>149.369-8 A</t>
  </si>
  <si>
    <t>Bianca Araujo Soares</t>
  </si>
  <si>
    <t>20/11/2025</t>
  </si>
  <si>
    <t>149.396-5 A</t>
  </si>
  <si>
    <t>Cassio Yago Santana Marinho</t>
  </si>
  <si>
    <t>ESCOLA ESTADUAL PROF. ANTÔNIO MAURITY MONTEIRO COELHO</t>
  </si>
  <si>
    <t>149.421-0 A</t>
  </si>
  <si>
    <t>Cristina Melo do Nascimento</t>
  </si>
  <si>
    <t>149.390-6 A</t>
  </si>
  <si>
    <t>Dandara Alves de Sousa</t>
  </si>
  <si>
    <t>149.402-3 A</t>
  </si>
  <si>
    <t>Deuzimara Rocha Araujo</t>
  </si>
  <si>
    <t>149.429-5 A</t>
  </si>
  <si>
    <t>Eduardo da Silva Medeiros</t>
  </si>
  <si>
    <t>149.382-5 A</t>
  </si>
  <si>
    <t>Eduardo de Souza Roque</t>
  </si>
  <si>
    <t>149.464-3 A</t>
  </si>
  <si>
    <t>Elen Mara Nunes da Silva</t>
  </si>
  <si>
    <t>149.374-4 A</t>
  </si>
  <si>
    <t>Elita Sabrina Sena Bandeira da Silv</t>
  </si>
  <si>
    <t>149.389-2 A</t>
  </si>
  <si>
    <t>Emilly Giovanna Souza da Silva</t>
  </si>
  <si>
    <t>149.399-0 A</t>
  </si>
  <si>
    <t>Erica Eduarda Castro Fernandes</t>
  </si>
  <si>
    <t>149.373-6 A</t>
  </si>
  <si>
    <t>Fabiana da Silva Cruz</t>
  </si>
  <si>
    <t>149.413-9 A</t>
  </si>
  <si>
    <t>Flavia Jamily Silva de Oliveira</t>
  </si>
  <si>
    <t>149.409-0 A</t>
  </si>
  <si>
    <t>Flavia Vitoria Assis da Silva</t>
  </si>
  <si>
    <t>149.463-5 A</t>
  </si>
  <si>
    <t>Francilene Siqueira da Cruz</t>
  </si>
  <si>
    <t>149.372-8 A</t>
  </si>
  <si>
    <t>Geovana de Almeida Tavares</t>
  </si>
  <si>
    <t>149.427-9 A</t>
  </si>
  <si>
    <t>Giseli Pereira Soares</t>
  </si>
  <si>
    <t>149.424-4 A</t>
  </si>
  <si>
    <t>Glenda Souza da Silva</t>
  </si>
  <si>
    <t>149.423-6 A</t>
  </si>
  <si>
    <t>Guilherme Ramos da Silva</t>
  </si>
  <si>
    <t>08/12/2025</t>
  </si>
  <si>
    <t>149.375-2 A</t>
  </si>
  <si>
    <t>Helida da Silva E Silva</t>
  </si>
  <si>
    <t>149.406-6 A</t>
  </si>
  <si>
    <t>Izabel Fernandes Brandao</t>
  </si>
  <si>
    <t>149.420-1 A</t>
  </si>
  <si>
    <t>Jessica de Assis Cordovil</t>
  </si>
  <si>
    <t>149.408-2 A</t>
  </si>
  <si>
    <t>Joana Gabriele Batista da Silva</t>
  </si>
  <si>
    <t>149.383-3 A</t>
  </si>
  <si>
    <t>Joao Mauricio da Costa Neto</t>
  </si>
  <si>
    <t>31/12/2025</t>
  </si>
  <si>
    <t>149.466-0 A</t>
  </si>
  <si>
    <t>Joicilene Passos de Lima</t>
  </si>
  <si>
    <t>149.395-7 A</t>
  </si>
  <si>
    <t>Jordana Azevedo do Nascimento</t>
  </si>
  <si>
    <t>149.405-8 A</t>
  </si>
  <si>
    <t>Juliana Pontes de Lima</t>
  </si>
  <si>
    <t>149.401-5 A</t>
  </si>
  <si>
    <t>Keveny Batista Sarmento</t>
  </si>
  <si>
    <t>149.467-8 A</t>
  </si>
  <si>
    <t>Liviane da Costa dos Santos</t>
  </si>
  <si>
    <t>149.425-2 A</t>
  </si>
  <si>
    <t>Luana Lima Alves</t>
  </si>
  <si>
    <t>149.414-7 A</t>
  </si>
  <si>
    <t>Lucas dos Santos Oliveira</t>
  </si>
  <si>
    <t>149.377-9 A</t>
  </si>
  <si>
    <t>Luciano dos Santos Sales</t>
  </si>
  <si>
    <t>CIENCIAS CONTABEIS</t>
  </si>
  <si>
    <t>149.430-9 A</t>
  </si>
  <si>
    <t>Luzia Fernandes Rocha</t>
  </si>
  <si>
    <t>149.398-1 A</t>
  </si>
  <si>
    <t>Maria Rita de Castro Bilby</t>
  </si>
  <si>
    <t>149.407-4 A</t>
  </si>
  <si>
    <t>Marielle de Paula Rol</t>
  </si>
  <si>
    <t>149.404-0 A</t>
  </si>
  <si>
    <t>Marizangela Soares de Melo</t>
  </si>
  <si>
    <t>149.381-7 A</t>
  </si>
  <si>
    <t>Matheus Rabelo Franco</t>
  </si>
  <si>
    <t>149.426-0 A</t>
  </si>
  <si>
    <t>Mikaella da Silva Calacina</t>
  </si>
  <si>
    <t>149.380-9 A</t>
  </si>
  <si>
    <t>Monica Tavares da Silva</t>
  </si>
  <si>
    <t>149.376-0 A</t>
  </si>
  <si>
    <t>Natalia Carolay Pessoa Santana</t>
  </si>
  <si>
    <t>149.393-0 A</t>
  </si>
  <si>
    <t>Neila Maria Vasconcelos da Costa</t>
  </si>
  <si>
    <t>149.411-2 A</t>
  </si>
  <si>
    <t>Neuricia Leal Moraes</t>
  </si>
  <si>
    <t>149.384-1 A</t>
  </si>
  <si>
    <t>Nicolle Gabrielly Mafra Bessa</t>
  </si>
  <si>
    <t>149.385-0 A</t>
  </si>
  <si>
    <t>Rana de Macedo Pessanha</t>
  </si>
  <si>
    <t>149.428-7 A</t>
  </si>
  <si>
    <t>Renato Silva Oliveira</t>
  </si>
  <si>
    <t>149.412-0 A</t>
  </si>
  <si>
    <t>Sterfelly Maia do Nascimento</t>
  </si>
  <si>
    <t>149.403-1 A</t>
  </si>
  <si>
    <t>Talissa Pereira Gomes</t>
  </si>
  <si>
    <t>149.388-4 A</t>
  </si>
  <si>
    <t>Thalita Batista Ramires</t>
  </si>
  <si>
    <t>149.410-4 A</t>
  </si>
  <si>
    <t>Thiago Henrique da Silva E Silva</t>
  </si>
  <si>
    <t>149.370-1 A</t>
  </si>
  <si>
    <t>Vitoria Gabriela Viegas Sena</t>
  </si>
  <si>
    <t>149.391-4 A</t>
  </si>
  <si>
    <t>William de Almeida Lucio Junior</t>
  </si>
  <si>
    <t>19/11/2025</t>
  </si>
  <si>
    <t>22/11/2025</t>
  </si>
  <si>
    <t>26/11/2025</t>
  </si>
  <si>
    <t>ESCOLA ESTADUAL PE. PEDRO GISLANDY</t>
  </si>
  <si>
    <t>Rachel Rodrigues Goes</t>
  </si>
  <si>
    <t>01/01/2026</t>
  </si>
  <si>
    <t>149.478-3 A</t>
  </si>
  <si>
    <t>Maria Clara Antony Lucena</t>
  </si>
  <si>
    <t>021.914.262-98</t>
  </si>
  <si>
    <t>05/01/2026</t>
  </si>
  <si>
    <t>28/11/2025</t>
  </si>
  <si>
    <t>16/01/2026</t>
  </si>
  <si>
    <t>149.502-0 A</t>
  </si>
  <si>
    <t>Sara Dantas da Silva</t>
  </si>
  <si>
    <t>088.848.082-27</t>
  </si>
  <si>
    <t>25/12/2025</t>
  </si>
  <si>
    <t>149.503-8 A</t>
  </si>
  <si>
    <t>Isabela Serrao Ferreira</t>
  </si>
  <si>
    <t>086.407.902-80</t>
  </si>
  <si>
    <t>149.504-6 A</t>
  </si>
  <si>
    <t>Ana Luiza Tinoco Hayashi</t>
  </si>
  <si>
    <t>702.469.922-12</t>
  </si>
  <si>
    <t>149.574-7 A</t>
  </si>
  <si>
    <t>Joao Gabriel Ribeiro Cuesta</t>
  </si>
  <si>
    <t>028.053.292-01</t>
  </si>
  <si>
    <t>14/01/2026</t>
  </si>
  <si>
    <t>149.721-9 A</t>
  </si>
  <si>
    <t>Antonio Carlos da Silva Tavares</t>
  </si>
  <si>
    <t>012.948.502-02</t>
  </si>
  <si>
    <t>19/01/2026</t>
  </si>
  <si>
    <t>149.476-7 A</t>
  </si>
  <si>
    <t>Kamylla Guimaraes Pinto Barboza</t>
  </si>
  <si>
    <t>004.802.702-28</t>
  </si>
  <si>
    <t>149.524-0 A</t>
  </si>
  <si>
    <t>Amanda da Silva Branco</t>
  </si>
  <si>
    <t>047.171.682-08</t>
  </si>
  <si>
    <t>07/01/2026</t>
  </si>
  <si>
    <t>149.573-9 A</t>
  </si>
  <si>
    <t>Maria Fernanda Costa Navegantes</t>
  </si>
  <si>
    <t>051.184.362-30</t>
  </si>
  <si>
    <t>149.575-5 A</t>
  </si>
  <si>
    <t>Danilo Christian Pinto dos Santos</t>
  </si>
  <si>
    <t>040.466.532-21</t>
  </si>
  <si>
    <t>149.576-3 A</t>
  </si>
  <si>
    <t>Ana Clara Nascimento Carvalho</t>
  </si>
  <si>
    <t>090.771.842-60</t>
  </si>
  <si>
    <t>149.577-1 A</t>
  </si>
  <si>
    <t>Ana Beatriz Tavora Moraes</t>
  </si>
  <si>
    <t>061.988.352-94</t>
  </si>
  <si>
    <t>149.581-0 A</t>
  </si>
  <si>
    <t>Lanusse Correa Silva</t>
  </si>
  <si>
    <t>413.184.472-91</t>
  </si>
  <si>
    <t>149.582-8 A</t>
  </si>
  <si>
    <t>Lenilce da Silveira Pinheiro Olivei</t>
  </si>
  <si>
    <t>463.934.802-97</t>
  </si>
  <si>
    <t>149.583-6 A</t>
  </si>
  <si>
    <t>Ketellen Yara de Souza Ramos</t>
  </si>
  <si>
    <t>016.601.142-84</t>
  </si>
  <si>
    <t>149.584-4 A</t>
  </si>
  <si>
    <t>Ashley Camile do Nascimento Brandao</t>
  </si>
  <si>
    <t>065.708.412-38</t>
  </si>
  <si>
    <t>149.585-2 A</t>
  </si>
  <si>
    <t>Renan Tavares Vieira</t>
  </si>
  <si>
    <t>024.110.232-43</t>
  </si>
  <si>
    <t>TECNOLOGIA EM REDE DE COMPUTADORES</t>
  </si>
  <si>
    <t>CENTRO UNIVERSITARIO CONESUL</t>
  </si>
  <si>
    <t>149.588-7 A</t>
  </si>
  <si>
    <t>Julia Souza Oliveira</t>
  </si>
  <si>
    <t>061.741.972-80</t>
  </si>
  <si>
    <t>149.589-5 A</t>
  </si>
  <si>
    <t>Daniel Vitor Oliveira Teixeira</t>
  </si>
  <si>
    <t>703.489.652-65</t>
  </si>
  <si>
    <t>149.590-9 A</t>
  </si>
  <si>
    <t>Fabiola da Silva Magalhaes</t>
  </si>
  <si>
    <t>021.744.592-64</t>
  </si>
  <si>
    <t>149.698-0 A</t>
  </si>
  <si>
    <t>Livia da Costa Ramos</t>
  </si>
  <si>
    <t>044.362.492-55</t>
  </si>
  <si>
    <t>149.638-7 A</t>
  </si>
  <si>
    <t>Hugo Santos Siqueira</t>
  </si>
  <si>
    <t>039.775.592-90</t>
  </si>
  <si>
    <t>16/12/2025</t>
  </si>
  <si>
    <t>19/12/2025</t>
  </si>
  <si>
    <t>30/12/2025</t>
  </si>
  <si>
    <t>Jennifer Portela Ribeiro</t>
  </si>
  <si>
    <t>Adaclea Soares Cordeiro</t>
  </si>
  <si>
    <t>149.541-0 A</t>
  </si>
  <si>
    <t>Alejandro Vinicius Franco Ferreira</t>
  </si>
  <si>
    <t>003.759.752-33</t>
  </si>
  <si>
    <t>149.546-1 A</t>
  </si>
  <si>
    <t>Luiz Diego de Souza Palheta</t>
  </si>
  <si>
    <t>040.954.312-88</t>
  </si>
  <si>
    <t>09/12/2025</t>
  </si>
  <si>
    <t>149.547-0 A</t>
  </si>
  <si>
    <t>Claudia Batista Soares</t>
  </si>
  <si>
    <t>337.703.102-25</t>
  </si>
  <si>
    <t>149.548-8 A</t>
  </si>
  <si>
    <t>Cecilia Raquel da Silva Goncalves</t>
  </si>
  <si>
    <t>058.439.702-05</t>
  </si>
  <si>
    <t>149.549-6 A</t>
  </si>
  <si>
    <t>Jaiane Barreto de Lima</t>
  </si>
  <si>
    <t>700.757.442-44</t>
  </si>
  <si>
    <t>149.550-0 A</t>
  </si>
  <si>
    <t>Elzenir Ramos de Melo</t>
  </si>
  <si>
    <t>230.597.702-63</t>
  </si>
  <si>
    <t>149.551-8 A</t>
  </si>
  <si>
    <t>Jessica Pimentel de Lima</t>
  </si>
  <si>
    <t>006.635.852-36</t>
  </si>
  <si>
    <t>149.552-6 A</t>
  </si>
  <si>
    <t>Sammela Souza da Silva</t>
  </si>
  <si>
    <t>702.803.652-92</t>
  </si>
  <si>
    <t>149.553-4 A</t>
  </si>
  <si>
    <t>Olga Beatriz Soares Archanjo</t>
  </si>
  <si>
    <t>036.019.722-12</t>
  </si>
  <si>
    <t>149.554-2 A</t>
  </si>
  <si>
    <t>Isabel de Souza Monteiro</t>
  </si>
  <si>
    <t>704.758.352-12</t>
  </si>
  <si>
    <t>149.555-0 A</t>
  </si>
  <si>
    <t>Gabriely Fernandes Araujo</t>
  </si>
  <si>
    <t>706.260.502-60</t>
  </si>
  <si>
    <t>149.556-9 A</t>
  </si>
  <si>
    <t>Lorena Gracy Reinaldo Barbosa</t>
  </si>
  <si>
    <t>831.438.742-87</t>
  </si>
  <si>
    <t>11/12/2025</t>
  </si>
  <si>
    <t>149.557-7 A</t>
  </si>
  <si>
    <t>Karina Almeida da Silva</t>
  </si>
  <si>
    <t>703.360.202-28</t>
  </si>
  <si>
    <t>149.558-5 A</t>
  </si>
  <si>
    <t>Raiane Castro Bernardo</t>
  </si>
  <si>
    <t>018.695.592-82</t>
  </si>
  <si>
    <t>149.559-3 A</t>
  </si>
  <si>
    <t>Sophia Vitoria Aquino Cunha</t>
  </si>
  <si>
    <t>008.273.832-74</t>
  </si>
  <si>
    <t>149.560-7 A</t>
  </si>
  <si>
    <t>Clara Beatriz Moreira de Lima</t>
  </si>
  <si>
    <t>054.090.522-42</t>
  </si>
  <si>
    <t>149.561-5 A</t>
  </si>
  <si>
    <t>Suzana da Silva Rodrigues</t>
  </si>
  <si>
    <t>704.203.472-40</t>
  </si>
  <si>
    <t>149.564-0 A</t>
  </si>
  <si>
    <t>Tatiane de Almeida Freitas</t>
  </si>
  <si>
    <t>949.973.812-68</t>
  </si>
  <si>
    <t>CENTRO DE ENSINO SUPERIOR DOM ALBERTO LTDA</t>
  </si>
  <si>
    <t>149.565-8 A</t>
  </si>
  <si>
    <t>Aline Fernandes de Albuquerque</t>
  </si>
  <si>
    <t>005.318.722-97</t>
  </si>
  <si>
    <t>149.568-2 A</t>
  </si>
  <si>
    <t>Dariane Lima Barbosa</t>
  </si>
  <si>
    <t>006.202.772-70</t>
  </si>
  <si>
    <t>149.569-0 A</t>
  </si>
  <si>
    <t>Juliana Jennifer Gloria Ferreira</t>
  </si>
  <si>
    <t>074.501.872-64</t>
  </si>
  <si>
    <t>149.570-4 A</t>
  </si>
  <si>
    <t>Daiana da Silva Neves</t>
  </si>
  <si>
    <t>003.038.752-32</t>
  </si>
  <si>
    <t>149.571-2 A</t>
  </si>
  <si>
    <t>Jamilly Diniz Miranda</t>
  </si>
  <si>
    <t>043.529.732-54</t>
  </si>
  <si>
    <t>149.572-0 A</t>
  </si>
  <si>
    <t>Lorena Gomes Sampaio</t>
  </si>
  <si>
    <t>702.589.462-10</t>
  </si>
  <si>
    <t>149.578-0 A</t>
  </si>
  <si>
    <t>Melissa Cristina da Silva Reis</t>
  </si>
  <si>
    <t>062.014.532-37</t>
  </si>
  <si>
    <t>15/12/2025</t>
  </si>
  <si>
    <t>149.605-0 A</t>
  </si>
  <si>
    <t>Phelipe Gabriel Conceicao Silva</t>
  </si>
  <si>
    <t>086.922.142-64</t>
  </si>
  <si>
    <t>149.606-9 A</t>
  </si>
  <si>
    <t>Lara Crissie Costa Reis</t>
  </si>
  <si>
    <t>052.921.942-55</t>
  </si>
  <si>
    <t>149.618-2 A</t>
  </si>
  <si>
    <t>Gustavo Nunes Cardoso</t>
  </si>
  <si>
    <t>077.542.332-74</t>
  </si>
  <si>
    <t>ESC.EST. PROFA. MARIA TEIXEIRA GOES - AM</t>
  </si>
  <si>
    <t>149.619-0 A</t>
  </si>
  <si>
    <t>Nivea de Souza Almeida</t>
  </si>
  <si>
    <t>709.536.892-98</t>
  </si>
  <si>
    <t>ESC.EST. GILBERTO MESTRINHO - AM</t>
  </si>
  <si>
    <t>149.620-4 A</t>
  </si>
  <si>
    <t>Guilherme da Silva Alfaia</t>
  </si>
  <si>
    <t>056.249.372-70</t>
  </si>
  <si>
    <t>149.621-2 A</t>
  </si>
  <si>
    <t>Tabyda Ketlen Tapudima Mendes</t>
  </si>
  <si>
    <t>063.094.282-09</t>
  </si>
  <si>
    <t>149.624-7 A</t>
  </si>
  <si>
    <t>Jamilly Vitoria Silva Lima</t>
  </si>
  <si>
    <t>057.714.642-44</t>
  </si>
  <si>
    <t>149.625-5 A</t>
  </si>
  <si>
    <t>Rafaelly Ramos Franco</t>
  </si>
  <si>
    <t>058.124.632-20</t>
  </si>
  <si>
    <t>149.626-3 A</t>
  </si>
  <si>
    <t>Angela Vitoria de Souza Lopes</t>
  </si>
  <si>
    <t>068.488.282-54</t>
  </si>
  <si>
    <t>149.637-9 A</t>
  </si>
  <si>
    <t>Edyane Antunes Jamel</t>
  </si>
  <si>
    <t>030.754.162-23</t>
  </si>
  <si>
    <t>149.684-0 A</t>
  </si>
  <si>
    <t>Bianca da Silva Abreu</t>
  </si>
  <si>
    <t>007.497.072-08</t>
  </si>
  <si>
    <t>149.468-6 A</t>
  </si>
  <si>
    <t>Gabrielle Rauany Silva de Vasconcel</t>
  </si>
  <si>
    <t>047.383.372-70</t>
  </si>
  <si>
    <t>149.469-4 A</t>
  </si>
  <si>
    <t>Jolye Leticia da Costa Ribeiro</t>
  </si>
  <si>
    <t>071.267.622-83</t>
  </si>
  <si>
    <t>FUNDAÇÃO UNIVERSIDADE DO AMAZONAS</t>
  </si>
  <si>
    <t>149.470-8 A</t>
  </si>
  <si>
    <t>Karen Garcia Vasconcelos</t>
  </si>
  <si>
    <t>048.725.772-30</t>
  </si>
  <si>
    <t>149.471-6 A</t>
  </si>
  <si>
    <t>Laryssa Andrade Feitoza</t>
  </si>
  <si>
    <t>068.651.692-39</t>
  </si>
  <si>
    <t>149.472-4 A</t>
  </si>
  <si>
    <t>Karen Fabiany Lima Pereira</t>
  </si>
  <si>
    <t>029.135.552-84</t>
  </si>
  <si>
    <t>149.473-2 A</t>
  </si>
  <si>
    <t>Cherles Kelly Laborda Figueiredo</t>
  </si>
  <si>
    <t>001.765.792-06</t>
  </si>
  <si>
    <t>149.474-0 A</t>
  </si>
  <si>
    <t>Thiago Muniz de Souza</t>
  </si>
  <si>
    <t>701.596.892-44</t>
  </si>
  <si>
    <t>149.475-9 A</t>
  </si>
  <si>
    <t>Alicia Vitoria Silva de Castro</t>
  </si>
  <si>
    <t>064.930.612-02</t>
  </si>
  <si>
    <t>149.497-0 A</t>
  </si>
  <si>
    <t>Amanda Gabrielly de Jesus Nunes</t>
  </si>
  <si>
    <t>065.398.922-92</t>
  </si>
  <si>
    <t>149.507-0 A</t>
  </si>
  <si>
    <t>Lorena de Albuquerque Damasceno Eli</t>
  </si>
  <si>
    <t>704.976.572-44</t>
  </si>
  <si>
    <t>149.510-0 A</t>
  </si>
  <si>
    <t>Thaissa Gama de Souza</t>
  </si>
  <si>
    <t>931.547.632-87</t>
  </si>
  <si>
    <t>149.688-3 A</t>
  </si>
  <si>
    <t>Karine Alves Catuaba</t>
  </si>
  <si>
    <t>706.344.632-09</t>
  </si>
  <si>
    <t>149.518-6 A</t>
  </si>
  <si>
    <t>Debora da Silva Souza</t>
  </si>
  <si>
    <t>038.067.562-52</t>
  </si>
  <si>
    <t>149.479-1 A</t>
  </si>
  <si>
    <t>Taiana Amazonas de Vargas</t>
  </si>
  <si>
    <t>003.935.452-02</t>
  </si>
  <si>
    <t>TECNOL. EM ANALISE E DESENVOL. DE SISTEMAS</t>
  </si>
  <si>
    <t>149.480-5 A</t>
  </si>
  <si>
    <t>Aline Cristina dos Santos Rabelo</t>
  </si>
  <si>
    <t>016.628.372-08</t>
  </si>
  <si>
    <t>149.482-1 A</t>
  </si>
  <si>
    <t>Eli Matheus de Lima Ribeiro</t>
  </si>
  <si>
    <t>705.686.552-65</t>
  </si>
  <si>
    <t>149.483-0 A</t>
  </si>
  <si>
    <t>Lara de Mesquita Batalha</t>
  </si>
  <si>
    <t>704.612.322-51</t>
  </si>
  <si>
    <t>149.484-8 A</t>
  </si>
  <si>
    <t>Eline Cristine Miranda Tavares</t>
  </si>
  <si>
    <t>703.723.232-78</t>
  </si>
  <si>
    <t>149.485-6 A</t>
  </si>
  <si>
    <t>Lindinalva Souza da Silva</t>
  </si>
  <si>
    <t>101.732.762-96</t>
  </si>
  <si>
    <t>149.486-4 A</t>
  </si>
  <si>
    <t>Juliana Gabrielly Freitas Cardoso</t>
  </si>
  <si>
    <t>093.434.092-73</t>
  </si>
  <si>
    <t>ESCOLA ESTADUAL PROFª. EUNICE SERRANO TELLES DE SOUZA</t>
  </si>
  <si>
    <t>149.487-2 A</t>
  </si>
  <si>
    <t>Levi Adonay Costa Ferreira</t>
  </si>
  <si>
    <t>106.067.282-01</t>
  </si>
  <si>
    <t>149.488-0 A</t>
  </si>
  <si>
    <t>Emily Toscano Barbosa</t>
  </si>
  <si>
    <t>092.237.902-55</t>
  </si>
  <si>
    <t>149.513-5 A</t>
  </si>
  <si>
    <t>Nicole Raissa Macedo da Fonseca</t>
  </si>
  <si>
    <t>058.288.112-90</t>
  </si>
  <si>
    <t>149.593-3 A</t>
  </si>
  <si>
    <t>Venancio Dantas de Freitas Neto</t>
  </si>
  <si>
    <t>030.769.954-48</t>
  </si>
  <si>
    <t>149.514-3 A</t>
  </si>
  <si>
    <t>Elen Cassiane de Oliveira</t>
  </si>
  <si>
    <t>090.330.242-09</t>
  </si>
  <si>
    <t>149.515-1 A</t>
  </si>
  <si>
    <t>Daniel Valente de Oliveira</t>
  </si>
  <si>
    <t>940.533.162-00</t>
  </si>
  <si>
    <t>149.516-0 A</t>
  </si>
  <si>
    <t>Samuel Vinicius Silva dos Santos</t>
  </si>
  <si>
    <t>056.916.962-38</t>
  </si>
  <si>
    <t>149.517-8 A</t>
  </si>
  <si>
    <t>Camilla da Silva Farias</t>
  </si>
  <si>
    <t>056.901.112-44</t>
  </si>
  <si>
    <t>149.594-1 A</t>
  </si>
  <si>
    <t>Liandra Aguiar de Souza</t>
  </si>
  <si>
    <t>028.889.602-57</t>
  </si>
  <si>
    <t>149.595-0 A</t>
  </si>
  <si>
    <t>Thais de Oliveira Cavalcante</t>
  </si>
  <si>
    <t>075.764.352-32</t>
  </si>
  <si>
    <t>12/01/2026</t>
  </si>
  <si>
    <t>149.597-6 A</t>
  </si>
  <si>
    <t>Veluma Vieira da Silva</t>
  </si>
  <si>
    <t>069.087.242-98</t>
  </si>
  <si>
    <t xml:space="preserve">ESCOLA ESTADUAL SENADOR EVANDRO DAS NEVES CARREIRA </t>
  </si>
  <si>
    <t>149.599-2 A</t>
  </si>
  <si>
    <t>Mariane Nadir da Silva Fernandes</t>
  </si>
  <si>
    <t>096.493.622-40</t>
  </si>
  <si>
    <t>149.600-0 A</t>
  </si>
  <si>
    <t>Adryele Feitosa Nobre</t>
  </si>
  <si>
    <t>024.106.832-07</t>
  </si>
  <si>
    <t>149.601-8 A</t>
  </si>
  <si>
    <t>Laura Alves de Souza</t>
  </si>
  <si>
    <t>024.944.132-22</t>
  </si>
  <si>
    <t>149.602-6 A</t>
  </si>
  <si>
    <t>Debora Tifany Farias Ferreira</t>
  </si>
  <si>
    <t>705.846.922-93</t>
  </si>
  <si>
    <t>149.640-9 A</t>
  </si>
  <si>
    <t>Juliana Lais Nemer de Souza</t>
  </si>
  <si>
    <t>049.090.452-10</t>
  </si>
  <si>
    <t>149.641-7 A</t>
  </si>
  <si>
    <t>Katellem Cristina Braga Vidinho</t>
  </si>
  <si>
    <t>028.015.292-22</t>
  </si>
  <si>
    <t>149.643-3 A</t>
  </si>
  <si>
    <t>Suzane Souza Marinho</t>
  </si>
  <si>
    <t>079.403.362-82</t>
  </si>
  <si>
    <t>149.644-1 A</t>
  </si>
  <si>
    <t>Asafe Quinto Jatai</t>
  </si>
  <si>
    <t>080.872.282-43</t>
  </si>
  <si>
    <t>149.650-6 A</t>
  </si>
  <si>
    <t>Brenda de Souza Luz</t>
  </si>
  <si>
    <t>704.793.902-40</t>
  </si>
  <si>
    <t>149.651-4 A</t>
  </si>
  <si>
    <t>Giovanna Amancio de Souza Menezes</t>
  </si>
  <si>
    <t>028.694.592-46</t>
  </si>
  <si>
    <t>149.652-2 A</t>
  </si>
  <si>
    <t>Ana Maria Lins Lima</t>
  </si>
  <si>
    <t>742.409.782-20</t>
  </si>
  <si>
    <t>149.653-0 A</t>
  </si>
  <si>
    <t>Roberto Henrique Viana</t>
  </si>
  <si>
    <t>073.323.162-42</t>
  </si>
  <si>
    <t>149.654-9 A</t>
  </si>
  <si>
    <t>Sofia Fernanda Rego Reis</t>
  </si>
  <si>
    <t>096.234.782-59</t>
  </si>
  <si>
    <t>149.693-0 A</t>
  </si>
  <si>
    <t>Enzo Aragao Bentes Cabral</t>
  </si>
  <si>
    <t>035.469.162-71</t>
  </si>
  <si>
    <t>149.694-8 A</t>
  </si>
  <si>
    <t>Fabricio Carlos Pinto de Morais</t>
  </si>
  <si>
    <t>004.924.002-10</t>
  </si>
  <si>
    <t>149.695-6 A</t>
  </si>
  <si>
    <t>Aeska Stephany Oliveros Velasquez</t>
  </si>
  <si>
    <t>711.474.882-58</t>
  </si>
  <si>
    <t>26/01/2026</t>
  </si>
  <si>
    <t>149.697-2 A</t>
  </si>
  <si>
    <t>Glauciane Silva de Oliveira</t>
  </si>
  <si>
    <t>084.807.692-38</t>
  </si>
  <si>
    <t>ESCOLA ESTADUAL PROFA KARLA PATRICIA BARROS DE AZEVEDO</t>
  </si>
  <si>
    <t>149.700-6 A</t>
  </si>
  <si>
    <t>Yasmim Andria Silva da Silva</t>
  </si>
  <si>
    <t>704.503.422-98</t>
  </si>
  <si>
    <t>149.648-4 A</t>
  </si>
  <si>
    <t>Emyle Gabriele de Lima Silva</t>
  </si>
  <si>
    <t>056.771.992-81</t>
  </si>
  <si>
    <t>ESCOLA ESTADUAL PROF.NELSON ALVES FERREIRA</t>
  </si>
  <si>
    <t>149.649-2 A</t>
  </si>
  <si>
    <t>Ana Clara Miranda Leal</t>
  </si>
  <si>
    <t>071.210.262-01</t>
  </si>
  <si>
    <t>13/01/2026</t>
  </si>
  <si>
    <t>149.701-4 A</t>
  </si>
  <si>
    <t>Eder Ofemester Moreira</t>
  </si>
  <si>
    <t>712.121.161-00</t>
  </si>
  <si>
    <t>COLÉGIO BRASILEIRO PEDRO SILVESTRE/ESCOLA ESTADUAL HOMERO DE MIRANDA LEÃO</t>
  </si>
  <si>
    <t>ESTAGIARIOS SEMAD/IMPLURB</t>
  </si>
  <si>
    <t>ESTAGIARIOS SEMED/CASA CIVIL</t>
  </si>
  <si>
    <t>ESTAGIARIOS SEMASC/FME</t>
  </si>
  <si>
    <t>PEDAGOGIA/PEDAGOGIA LICENCIATURA</t>
  </si>
  <si>
    <t>ESTAGIARIOS SEMSA/SEMASC</t>
  </si>
  <si>
    <t>ESTAGIARIOS SEMASC/FDT</t>
  </si>
  <si>
    <t>ESTAGIARIOS MANAUSCULT/SEMSA</t>
  </si>
  <si>
    <t>ESTAGIARIOS SEMINF/SEMEF</t>
  </si>
  <si>
    <t>ESTAGIARIOS SEMED/MANAUSCULT</t>
  </si>
  <si>
    <t>CIEE/ITD</t>
  </si>
  <si>
    <t>Centro de Ensino Superior Nilton Lins/FACULDADE MONTES CLAROS LTDA</t>
  </si>
  <si>
    <t>ESTAGIARIOS SEMED/AGEMAN</t>
  </si>
  <si>
    <t>FUNDACAO UNIVERSIDADE DO AMAZONAS/Grupo Focus de Educação LTDA</t>
  </si>
  <si>
    <t>149.758-8 A</t>
  </si>
  <si>
    <t>Adrianne Martins dos Santos</t>
  </si>
  <si>
    <t>033.546.552-83</t>
  </si>
  <si>
    <t>NILTON LINS</t>
  </si>
  <si>
    <t>150.361-8 A</t>
  </si>
  <si>
    <t>Adriano Sousa dos Santos</t>
  </si>
  <si>
    <t>094.794.342-02</t>
  </si>
  <si>
    <t>ESCOLA ESTADUAL PROFESSORA MARIA TEIXEIRA GOES - AM</t>
  </si>
  <si>
    <t>150.389-8 A</t>
  </si>
  <si>
    <t>Adriel Brito Matos</t>
  </si>
  <si>
    <t>102.058.832-22</t>
  </si>
  <si>
    <t>ESCOLA ESTADUAL PROFESSOR WALDOCKE FRICKE DE LYRA</t>
  </si>
  <si>
    <t>150.392-8 A</t>
  </si>
  <si>
    <t>Alex Tavares Ferreira</t>
  </si>
  <si>
    <t>021.603.532-56</t>
  </si>
  <si>
    <t>150.485-1 A</t>
  </si>
  <si>
    <t>Alice Moraes Cardoso</t>
  </si>
  <si>
    <t>099.494.512-48</t>
  </si>
  <si>
    <t>150.201-8 A</t>
  </si>
  <si>
    <t>Aline Michele Costa Monteiro</t>
  </si>
  <si>
    <t>004.934.332-79</t>
  </si>
  <si>
    <t>150.476-2 A</t>
  </si>
  <si>
    <t>Amanda Milena Bernardo Macena</t>
  </si>
  <si>
    <t>043.850.932-37</t>
  </si>
  <si>
    <t>EAD - ENGENHARIA DE SOFTWARE</t>
  </si>
  <si>
    <t xml:space="preserve">SOCIEDADE DE EDUCAÇÃO DO VALE DO IPOJUCA LTDA UNIFAVIP </t>
  </si>
  <si>
    <t>150.194-1 A</t>
  </si>
  <si>
    <t>Amaury Prado de Oliveira Filho</t>
  </si>
  <si>
    <t>022.903.362-89</t>
  </si>
  <si>
    <t>149.764-2 A</t>
  </si>
  <si>
    <t>Ana Beatriz Rodrigues Garcia</t>
  </si>
  <si>
    <t>077.887.982-82</t>
  </si>
  <si>
    <t>149.759-6 A</t>
  </si>
  <si>
    <t>Ana Clara Sampaio Liborio de Vascon</t>
  </si>
  <si>
    <t>060.484.492-16</t>
  </si>
  <si>
    <t>FUA / FCE</t>
  </si>
  <si>
    <t>150.334-0 A</t>
  </si>
  <si>
    <t>Ana Julia Gomes Darze</t>
  </si>
  <si>
    <t>079.016.982-76</t>
  </si>
  <si>
    <t>149.729-4 A</t>
  </si>
  <si>
    <t>Ana Leticia Souza Costa</t>
  </si>
  <si>
    <t>069.333.662-51</t>
  </si>
  <si>
    <t>150.368-5 A</t>
  </si>
  <si>
    <t>Ana Luisa Martins de Oliveira</t>
  </si>
  <si>
    <t>031.887.082-70</t>
  </si>
  <si>
    <t>205.824.000.000.000</t>
  </si>
  <si>
    <t>ESTAG.FUND.MANAUS ESPORTIVA</t>
  </si>
  <si>
    <t>150.462-2 A</t>
  </si>
  <si>
    <t>Ana Vitoria dos Santos Freitas</t>
  </si>
  <si>
    <t>027.222.682-30</t>
  </si>
  <si>
    <t>150.195-0 A</t>
  </si>
  <si>
    <t>Andre Vitor Bentes de Melo</t>
  </si>
  <si>
    <t>072.670.872-05</t>
  </si>
  <si>
    <t>149.753-7 A</t>
  </si>
  <si>
    <t>Angela Maria Ferreira Baia</t>
  </si>
  <si>
    <t>374.434.532-72</t>
  </si>
  <si>
    <t>149.730-8 A</t>
  </si>
  <si>
    <t>Angelo Gabriel Coutinho Coelho</t>
  </si>
  <si>
    <t>070.513.552-79</t>
  </si>
  <si>
    <t>150.501-7 A</t>
  </si>
  <si>
    <t>Angelo Gabriel da Silva de Paula</t>
  </si>
  <si>
    <t>606.552.223-67</t>
  </si>
  <si>
    <t>150.475-4 A</t>
  </si>
  <si>
    <t>Anne Yousebecca Louis</t>
  </si>
  <si>
    <t>706.063.752-44</t>
  </si>
  <si>
    <t>149.932-7 A</t>
  </si>
  <si>
    <t>Ariane Vitoria de Almeida Rodrigues</t>
  </si>
  <si>
    <t>102.288.752-18</t>
  </si>
  <si>
    <t>150.314-6 A</t>
  </si>
  <si>
    <t>Aryanna Neponucena dos Santos de Me</t>
  </si>
  <si>
    <t>008.785.362-05</t>
  </si>
  <si>
    <t>150.118-6 A</t>
  </si>
  <si>
    <t>Barbara Chaves Bentes</t>
  </si>
  <si>
    <t>053.760.292-55</t>
  </si>
  <si>
    <t>149.766-9 A</t>
  </si>
  <si>
    <t>Beatrice Meneghini Simas</t>
  </si>
  <si>
    <t>700.770.242-22</t>
  </si>
  <si>
    <t>149.763-4 A</t>
  </si>
  <si>
    <t>Beatriz Ariel Silva Castro</t>
  </si>
  <si>
    <t>017.403.062-28</t>
  </si>
  <si>
    <t>150.395-2 A</t>
  </si>
  <si>
    <t>Bruna Geovanna Albuquerque Bezerra</t>
  </si>
  <si>
    <t>080.791.522-09</t>
  </si>
  <si>
    <t>ESCOLA ESTADUAL PROFESSOR DORVAL VARELA MOURA</t>
  </si>
  <si>
    <t>150.391-0 A</t>
  </si>
  <si>
    <t>Carlos Henrique Semeao Ribeiro</t>
  </si>
  <si>
    <t>025.746.572-33</t>
  </si>
  <si>
    <t>150.037-6 A</t>
  </si>
  <si>
    <t>Carlos Victor Conceicao Cardoso</t>
  </si>
  <si>
    <t>036.855.572-03</t>
  </si>
  <si>
    <t>MARIA TEIXEIRA GOES</t>
  </si>
  <si>
    <t>149.799-5 A</t>
  </si>
  <si>
    <t>Claudia Alves de Lima</t>
  </si>
  <si>
    <t>013.407.822-51</t>
  </si>
  <si>
    <t>150.383-9 A</t>
  </si>
  <si>
    <t>Clicyaleberg Menezes Gama</t>
  </si>
  <si>
    <t>049.445.952-20</t>
  </si>
  <si>
    <t>150.453-3 A</t>
  </si>
  <si>
    <t>Daiane Ferreira Duarte</t>
  </si>
  <si>
    <t>024.521.652-98</t>
  </si>
  <si>
    <t>150.313-8 A</t>
  </si>
  <si>
    <t>Danielly de Jesus Coelho Beltrao de</t>
  </si>
  <si>
    <t>819.884.782-00</t>
  </si>
  <si>
    <t>150.474-6 A</t>
  </si>
  <si>
    <t>Darlene Kezia Oliveira Marinho</t>
  </si>
  <si>
    <t>526.560.712-91</t>
  </si>
  <si>
    <t>27/02/1994</t>
  </si>
  <si>
    <t>13/03/2025</t>
  </si>
  <si>
    <t>150.472-0 A</t>
  </si>
  <si>
    <t>Davi Batista de Aquino</t>
  </si>
  <si>
    <t>036.387.562-03</t>
  </si>
  <si>
    <t>150.367-7 A</t>
  </si>
  <si>
    <t>Davi Samuel Auzier Maquine</t>
  </si>
  <si>
    <t>018.942.752-33</t>
  </si>
  <si>
    <t>149.740-5 A</t>
  </si>
  <si>
    <t>Debora de Araujo Castro</t>
  </si>
  <si>
    <t>893.171.572-20</t>
  </si>
  <si>
    <t>149.768-5 A</t>
  </si>
  <si>
    <t>Denis Dias Gomes Filho</t>
  </si>
  <si>
    <t>032.590.952-09</t>
  </si>
  <si>
    <t>TECNOLOGIA DESIGN GRAFICO</t>
  </si>
  <si>
    <t>FACULDADE MARTHA FALCÃO WYDEN</t>
  </si>
  <si>
    <t>150.316-2 A</t>
  </si>
  <si>
    <t>Derik Gomes da Silva Aragao</t>
  </si>
  <si>
    <t>008.509.172-39</t>
  </si>
  <si>
    <t>150.478-9 A</t>
  </si>
  <si>
    <t>Dhulia Jackeline Fernandes da Silva</t>
  </si>
  <si>
    <t>704.936.162-33</t>
  </si>
  <si>
    <t>150.379-0 A</t>
  </si>
  <si>
    <t>Eder Cavalcante de Oliveira Filho</t>
  </si>
  <si>
    <t>076.847.762-07</t>
  </si>
  <si>
    <t>COMPLEXO DE SERVICOS EDUCACIONAIS LTDA</t>
  </si>
  <si>
    <t>149.767-7 A</t>
  </si>
  <si>
    <t>Edeson Caio Vasconcelos de Oliveira</t>
  </si>
  <si>
    <t>702.538.052-01</t>
  </si>
  <si>
    <t>150.502-5 A</t>
  </si>
  <si>
    <t>Eduarda Ester da Silva Reis</t>
  </si>
  <si>
    <t>026.944.972-84</t>
  </si>
  <si>
    <t>IME Instituto Metropolitano de Ensino LTDA</t>
  </si>
  <si>
    <t>18/11/2003</t>
  </si>
  <si>
    <t>17/03/2025</t>
  </si>
  <si>
    <t>150.486-0 A</t>
  </si>
  <si>
    <t>Eduarda Negreiros Bezerra</t>
  </si>
  <si>
    <t>704.980.722-23</t>
  </si>
  <si>
    <t>149.741-3 A</t>
  </si>
  <si>
    <t>Eliana dos Santos</t>
  </si>
  <si>
    <t>997.160.542-20</t>
  </si>
  <si>
    <t>150.205-0 A</t>
  </si>
  <si>
    <t>Eliane Raymar Silva do Carmo</t>
  </si>
  <si>
    <t>613.348.202-87</t>
  </si>
  <si>
    <t>FUA / FES</t>
  </si>
  <si>
    <t>150.442-8 A</t>
  </si>
  <si>
    <t>Emilly Braga Farias</t>
  </si>
  <si>
    <t>705.089.742-67</t>
  </si>
  <si>
    <t>150.336-7 A</t>
  </si>
  <si>
    <t>Enzo Marinho Soares</t>
  </si>
  <si>
    <t>023.086.852-55</t>
  </si>
  <si>
    <t>150.381-2 A</t>
  </si>
  <si>
    <t>Erick Yan de Souza Paes</t>
  </si>
  <si>
    <t>068.849.082-46</t>
  </si>
  <si>
    <t>150.202-6 A</t>
  </si>
  <si>
    <t>Erik Jose Belem Rodrigues</t>
  </si>
  <si>
    <t>035.097.712-73</t>
  </si>
  <si>
    <t>CENTRO UNIVERSITÁRIO UNIFATECIE</t>
  </si>
  <si>
    <t>150.206-9 A</t>
  </si>
  <si>
    <t>Evelyn Faba Gouvea</t>
  </si>
  <si>
    <t>024.178.872-23</t>
  </si>
  <si>
    <t>150.357-0 A</t>
  </si>
  <si>
    <t>Evillyn Rayanne Trindade de Castro</t>
  </si>
  <si>
    <t>025.873.072-28</t>
  </si>
  <si>
    <t>149.762-6 A</t>
  </si>
  <si>
    <t>Fabiola Caetano Melo</t>
  </si>
  <si>
    <t>030.107.032-60</t>
  </si>
  <si>
    <t>CEUDESP EDUCACIONAL LTDA - CENTRO UNIVERSITÁRIO UNIGRANDE</t>
  </si>
  <si>
    <t>150.455-0 A</t>
  </si>
  <si>
    <t>Felipe Aldenor Santos dos Santos</t>
  </si>
  <si>
    <t>024.220.462-74</t>
  </si>
  <si>
    <t>150.333-2 A</t>
  </si>
  <si>
    <t>Fellype Gabriel Silva da Silva</t>
  </si>
  <si>
    <t>704.109.362-00</t>
  </si>
  <si>
    <t>150.340-5 A</t>
  </si>
  <si>
    <t>Fernanda Campos Andrade</t>
  </si>
  <si>
    <t>042.532.042-10</t>
  </si>
  <si>
    <t>ESCOLA ESTADUAL AGNELLO BITTENCOURT - AM</t>
  </si>
  <si>
    <t>150.493-2 A</t>
  </si>
  <si>
    <t>Fernanda dos Reis Damasceno</t>
  </si>
  <si>
    <t>007.923.382-19</t>
  </si>
  <si>
    <t>08/05/1995</t>
  </si>
  <si>
    <t>150.498-3 A</t>
  </si>
  <si>
    <t>Fernanda Roque da Silva Almeida</t>
  </si>
  <si>
    <t>890.564.342-68</t>
  </si>
  <si>
    <t>149.858-4 A</t>
  </si>
  <si>
    <t>Franciane Silva da Costa</t>
  </si>
  <si>
    <t>704.710.782-71</t>
  </si>
  <si>
    <t>CENESUP - CENTRO DE ENSINO SUPERIOR LTDA - EAD UNINORTE</t>
  </si>
  <si>
    <t>150.388-0 A</t>
  </si>
  <si>
    <t>Gabrielly de Almeida Barboza</t>
  </si>
  <si>
    <t>706.329.712-07</t>
  </si>
  <si>
    <t>CENTRO UNIVERSITARIO DO NORTE - UNINORTE MANAUS</t>
  </si>
  <si>
    <t>150.494-0 A</t>
  </si>
  <si>
    <t>Gabrielly de Souza da Silveira</t>
  </si>
  <si>
    <t>042.057.602-99</t>
  </si>
  <si>
    <t>28/03/2004</t>
  </si>
  <si>
    <t>150.163-1 A</t>
  </si>
  <si>
    <t>Gean Makeld da Silva Viana</t>
  </si>
  <si>
    <t>088.078.512-88</t>
  </si>
  <si>
    <t>149.901-7 A</t>
  </si>
  <si>
    <t>Giovanna Vitoria Ancelmo Ferreira</t>
  </si>
  <si>
    <t>079.165.162-25</t>
  </si>
  <si>
    <t>150.394-4 A</t>
  </si>
  <si>
    <t>Glaucia Cristina Parica Mendes</t>
  </si>
  <si>
    <t>071.906.342-66</t>
  </si>
  <si>
    <t>149.752-9 A</t>
  </si>
  <si>
    <t>Gleidson Gustavo Paiva Pacheco</t>
  </si>
  <si>
    <t>705.167.212-67</t>
  </si>
  <si>
    <t>150.189-5 A</t>
  </si>
  <si>
    <t>Grazielle Cunha da Silva</t>
  </si>
  <si>
    <t>074.534.072-57</t>
  </si>
  <si>
    <t>150.347-2 A</t>
  </si>
  <si>
    <t>Hadassa Guimaraes Rocha Lima</t>
  </si>
  <si>
    <t>004.411.792-23</t>
  </si>
  <si>
    <t>149.743-0 A</t>
  </si>
  <si>
    <t>Harisson Santos de Lima</t>
  </si>
  <si>
    <t>063.967.002-47</t>
  </si>
  <si>
    <t>149.761-8 A</t>
  </si>
  <si>
    <t>Henrique Santos Braga</t>
  </si>
  <si>
    <t>071.918.402-93</t>
  </si>
  <si>
    <t>150.490-8 A</t>
  </si>
  <si>
    <t>Igor da Costa Paes</t>
  </si>
  <si>
    <t>015.990.272-08</t>
  </si>
  <si>
    <t>150.051-1 A</t>
  </si>
  <si>
    <t>Isaac Montenegro da Silva Ferreira</t>
  </si>
  <si>
    <t>013.044.592-41</t>
  </si>
  <si>
    <t>150.483-5 A</t>
  </si>
  <si>
    <t>Isabele Beatriz dos Santos Maia</t>
  </si>
  <si>
    <t>601.740.070-35</t>
  </si>
  <si>
    <t>150.152-6 A</t>
  </si>
  <si>
    <t>Isabella da Silva Monteiro</t>
  </si>
  <si>
    <t>706.171.172-84</t>
  </si>
  <si>
    <t>150.377-4 A</t>
  </si>
  <si>
    <t>Isabelly Nogueira do Lago</t>
  </si>
  <si>
    <t>044.055.252-42</t>
  </si>
  <si>
    <t>ESCOLA ESTADUAL ANTONIO LUCENA BITTENCOURT - AM</t>
  </si>
  <si>
    <t>150.373-1 A</t>
  </si>
  <si>
    <t>Isaque Silveira Viana</t>
  </si>
  <si>
    <t>058.607.802-90</t>
  </si>
  <si>
    <t>150.466-5 A</t>
  </si>
  <si>
    <t>Israel Lima Maia</t>
  </si>
  <si>
    <t>706.127.592-88</t>
  </si>
  <si>
    <t>150.454-1 A</t>
  </si>
  <si>
    <t>Izabele Miranda de Queiroz</t>
  </si>
  <si>
    <t>079.737.202-43</t>
  </si>
  <si>
    <t>150.338-3 A</t>
  </si>
  <si>
    <t>Izabelly Pauline Amorim Gusmao</t>
  </si>
  <si>
    <t>055.309.522-67</t>
  </si>
  <si>
    <t>150.252-2 A</t>
  </si>
  <si>
    <t>Izadora Xisto da Silva</t>
  </si>
  <si>
    <t>067.187.222-27</t>
  </si>
  <si>
    <t>149.765-0 A</t>
  </si>
  <si>
    <t>Jennefer Lorane Souza do Nascimento</t>
  </si>
  <si>
    <t>075.307.842-26</t>
  </si>
  <si>
    <t>150.370-7 A</t>
  </si>
  <si>
    <t>Jessica Gabrielly dos Santos Araujo</t>
  </si>
  <si>
    <t>053.845.382-60</t>
  </si>
  <si>
    <t>150.222-0 A</t>
  </si>
  <si>
    <t>Jhenyffer Keany Ferreira Lima</t>
  </si>
  <si>
    <t>050.968.742-30</t>
  </si>
  <si>
    <t>150.479-7 A</t>
  </si>
  <si>
    <t>Jhon Victor Silva Lima</t>
  </si>
  <si>
    <t>701.404.122-39</t>
  </si>
  <si>
    <t>ESCOLA ESTADUAL SENADOR JOAO BOSCO R. DE LIMA - PARINTINS</t>
  </si>
  <si>
    <t>149.845-2 A</t>
  </si>
  <si>
    <t>Jhully Araujo Sombra</t>
  </si>
  <si>
    <t>089.479.822-70</t>
  </si>
  <si>
    <t>149.736-7 A</t>
  </si>
  <si>
    <t>Joao Gabriel Rodrigues Almeida</t>
  </si>
  <si>
    <t>081.759.952-54</t>
  </si>
  <si>
    <t>150.192-5 A</t>
  </si>
  <si>
    <t>João Guilherme Dias Palheta</t>
  </si>
  <si>
    <t>088.600.732-19</t>
  </si>
  <si>
    <t>149.727-8 A</t>
  </si>
  <si>
    <t>Joao Paulo Brito de Freitas</t>
  </si>
  <si>
    <t>062.311.532-82</t>
  </si>
  <si>
    <t>149.906-8 A</t>
  </si>
  <si>
    <t>Joao Pedro dos Santos Campos</t>
  </si>
  <si>
    <t>706.147.342-82</t>
  </si>
  <si>
    <t>150.047-3 A</t>
  </si>
  <si>
    <t>Joao Victor Silva Rodrigues</t>
  </si>
  <si>
    <t>081.928.832-21</t>
  </si>
  <si>
    <t>150.204-2 A</t>
  </si>
  <si>
    <t>Joao Vitor Guimaraes do Nascimento</t>
  </si>
  <si>
    <t>083.471.342-00</t>
  </si>
  <si>
    <t>150.482-7 A</t>
  </si>
  <si>
    <t>Joel Morets Junior</t>
  </si>
  <si>
    <t>037.477.252-52</t>
  </si>
  <si>
    <t>150.396-0 A</t>
  </si>
  <si>
    <t>Jonison dos Santos Barros</t>
  </si>
  <si>
    <t>987.039.002-15</t>
  </si>
  <si>
    <t>150.354-5 A</t>
  </si>
  <si>
    <t>Josaine Seixas Monteiro Gondim</t>
  </si>
  <si>
    <t>018.550.902-95</t>
  </si>
  <si>
    <t>150.090-2 A</t>
  </si>
  <si>
    <t>Jose Marinho Hortencio Neto</t>
  </si>
  <si>
    <t>054.688.892-50</t>
  </si>
  <si>
    <t>150.363-4 A</t>
  </si>
  <si>
    <t>Josias Neto Araujo dos Santos</t>
  </si>
  <si>
    <t>039.706.302-40</t>
  </si>
  <si>
    <t>150.504-1 A</t>
  </si>
  <si>
    <t>Juan Vinicio Souza Carvalho</t>
  </si>
  <si>
    <t>032.734.572-10</t>
  </si>
  <si>
    <t>EAD - LICENCIATURA EM EDUCACAO FISICA</t>
  </si>
  <si>
    <t>150.335-9 A</t>
  </si>
  <si>
    <t>Julia Mendes Caetano</t>
  </si>
  <si>
    <t>061.893.862-10</t>
  </si>
  <si>
    <t>149.868-1 A</t>
  </si>
  <si>
    <t>Julia Roberta de Oliveira Fermin</t>
  </si>
  <si>
    <t>028.711.552-67</t>
  </si>
  <si>
    <t>150.469-0 A</t>
  </si>
  <si>
    <t>Julianna Carvalho Aranha</t>
  </si>
  <si>
    <t>705.328.682-77</t>
  </si>
  <si>
    <t>150.212-3 A</t>
  </si>
  <si>
    <t>Kalebe Melo Soares</t>
  </si>
  <si>
    <t>704.072.802-86</t>
  </si>
  <si>
    <t>149.732-4 A</t>
  </si>
  <si>
    <t>Kalila Vitoria da Silva Paixao</t>
  </si>
  <si>
    <t>705.456.272-06</t>
  </si>
  <si>
    <t>ESCOLA ESTADUAL ANTOGILDO PASCOAL VIANA</t>
  </si>
  <si>
    <t>150.441-0 A</t>
  </si>
  <si>
    <t>Kamilly Vitoria da Silva Sales</t>
  </si>
  <si>
    <t>026.693.992-90</t>
  </si>
  <si>
    <t>150.184-4 A</t>
  </si>
  <si>
    <t>Kamily Soares Freitas</t>
  </si>
  <si>
    <t>063.029.132-25</t>
  </si>
  <si>
    <t>149.785-5 A</t>
  </si>
  <si>
    <t>Karen Heyke Oliveira Lobo</t>
  </si>
  <si>
    <t>011.108.832-18</t>
  </si>
  <si>
    <t>150.196-8 A</t>
  </si>
  <si>
    <t>Karina Sicsu da Silva</t>
  </si>
  <si>
    <t>021.827.582-08</t>
  </si>
  <si>
    <t>EAD - CIENCIAS CONTABEIS</t>
  </si>
  <si>
    <t>150.376-6 A</t>
  </si>
  <si>
    <t>Kaua Cascais da Silva</t>
  </si>
  <si>
    <t>076.596.762-61</t>
  </si>
  <si>
    <t>150.360-0 A</t>
  </si>
  <si>
    <t>Kaua Vitor da Silva Souza</t>
  </si>
  <si>
    <t>088.073.562-79</t>
  </si>
  <si>
    <t>150.214-0 A</t>
  </si>
  <si>
    <t>Lara Fernanda Brito Nogueira da Sil</t>
  </si>
  <si>
    <t>954.839.772-20</t>
  </si>
  <si>
    <t>149.754-5 A</t>
  </si>
  <si>
    <t>Larissa Fernanda Rodrigues de Melo</t>
  </si>
  <si>
    <t>077.665.532-95</t>
  </si>
  <si>
    <t>150.495-9 A</t>
  </si>
  <si>
    <t>Larissa Rodrigues da Silva</t>
  </si>
  <si>
    <t>027.362.162-96</t>
  </si>
  <si>
    <t>25/09/1995</t>
  </si>
  <si>
    <t>150.390-1 A</t>
  </si>
  <si>
    <t>Laura Anne Pereira Pinheiro</t>
  </si>
  <si>
    <t>705.554.392-40</t>
  </si>
  <si>
    <t>150.356-1 A</t>
  </si>
  <si>
    <t>Laura Martins Hipolita</t>
  </si>
  <si>
    <t>085.027.752-35</t>
  </si>
  <si>
    <t>150.341-3 A</t>
  </si>
  <si>
    <t>Leandro de Souza Lima</t>
  </si>
  <si>
    <t>065.773.242-71</t>
  </si>
  <si>
    <t>150.211-5 A</t>
  </si>
  <si>
    <t>Leonardo de Sa Silveira</t>
  </si>
  <si>
    <t>018.479.842-66</t>
  </si>
  <si>
    <t>150.489-4 A</t>
  </si>
  <si>
    <t>Leticia Martins Prado</t>
  </si>
  <si>
    <t>000.155.062-40</t>
  </si>
  <si>
    <t>150.364-2 A</t>
  </si>
  <si>
    <t>Leticia Pontes da Mota</t>
  </si>
  <si>
    <t>081.889.432-66</t>
  </si>
  <si>
    <t>150.380-4 A</t>
  </si>
  <si>
    <t>Liandra de Souza Lima</t>
  </si>
  <si>
    <t>065.773.252-43</t>
  </si>
  <si>
    <t>150.348-0 A</t>
  </si>
  <si>
    <t>Luana Simoes Makarem</t>
  </si>
  <si>
    <t>028.623.802-02</t>
  </si>
  <si>
    <t>149.907-6 A</t>
  </si>
  <si>
    <t>Lucas Ferreira da Costa</t>
  </si>
  <si>
    <t>106.534.602-60</t>
  </si>
  <si>
    <t>149.750-2 A</t>
  </si>
  <si>
    <t>Lucas Souza dos Santos</t>
  </si>
  <si>
    <t>034.460.652-02</t>
  </si>
  <si>
    <t>149.852-5 A</t>
  </si>
  <si>
    <t>Lucca Vale Matteoni</t>
  </si>
  <si>
    <t>143.674.787-26</t>
  </si>
  <si>
    <t>149.770-7 A</t>
  </si>
  <si>
    <t>Luciana Marques Rodrigues</t>
  </si>
  <si>
    <t>618.841.972-72</t>
  </si>
  <si>
    <t>150.256-5 A</t>
  </si>
  <si>
    <t>Luiz Fernando Albuquerque Bekmam</t>
  </si>
  <si>
    <t>069.640.712-45</t>
  </si>
  <si>
    <t>149.009-5 B</t>
  </si>
  <si>
    <t>Luiz Gustavo Lobato Barbosa</t>
  </si>
  <si>
    <t>036.786.152-60</t>
  </si>
  <si>
    <t>150.120-8 A</t>
  </si>
  <si>
    <t>Marcelo Rodrigo Ribeiro Aquer</t>
  </si>
  <si>
    <t>055.327.152-03</t>
  </si>
  <si>
    <t>150.503-3 A</t>
  </si>
  <si>
    <t>Marcia Regina do Nascimento Bernard</t>
  </si>
  <si>
    <t>877.307.232-04</t>
  </si>
  <si>
    <t>06/04/1987</t>
  </si>
  <si>
    <t>150.345-6 A</t>
  </si>
  <si>
    <t>Marcio Lopes Pinto</t>
  </si>
  <si>
    <t>776.124.502-91</t>
  </si>
  <si>
    <t>149.847-9 A</t>
  </si>
  <si>
    <t>Marcos Hideki Ishii</t>
  </si>
  <si>
    <t>705.154.892-12</t>
  </si>
  <si>
    <t>150.369-3 A</t>
  </si>
  <si>
    <t>Marcos Vinicius Silva de Freitas</t>
  </si>
  <si>
    <t>704.061.982-25</t>
  </si>
  <si>
    <t>150.346-4 A</t>
  </si>
  <si>
    <t>Marcos Vinicius Silva E Silva</t>
  </si>
  <si>
    <t>046.610.252-61</t>
  </si>
  <si>
    <t>149.728-6 A</t>
  </si>
  <si>
    <t>Maria Aparecida Mendes de Oliveira</t>
  </si>
  <si>
    <t>022.377.602-50</t>
  </si>
  <si>
    <t>150.104-6 A</t>
  </si>
  <si>
    <t>Maria Clara Dantas Rodrigues</t>
  </si>
  <si>
    <t>020.137.772-13</t>
  </si>
  <si>
    <t>150.355-3 A</t>
  </si>
  <si>
    <t>Maria Clara Ribeiro Albuquerque</t>
  </si>
  <si>
    <t>029.187.932-21</t>
  </si>
  <si>
    <t>149.742-1 A</t>
  </si>
  <si>
    <t>Maria Eduarda Coelho Ribeiro</t>
  </si>
  <si>
    <t>712.903.142-50</t>
  </si>
  <si>
    <t>ESCOLA ESTADUAL DR. ISAAC SVERNER GM</t>
  </si>
  <si>
    <t>149.796-0 A</t>
  </si>
  <si>
    <t>Maria Eduarda Costa Magalhaes</t>
  </si>
  <si>
    <t>703.477.722-50</t>
  </si>
  <si>
    <t>LICENCIATURA EM HISTORIA</t>
  </si>
  <si>
    <t>150.500-9 A</t>
  </si>
  <si>
    <t>Maria Gabriella Atanasio Pinto</t>
  </si>
  <si>
    <t>030.500.992-32</t>
  </si>
  <si>
    <t>150.488-6 A</t>
  </si>
  <si>
    <t>Maria Jose Vieira de Araujo</t>
  </si>
  <si>
    <t>965.294.662-15</t>
  </si>
  <si>
    <t>12/10/1988</t>
  </si>
  <si>
    <t>150.023-6 A</t>
  </si>
  <si>
    <t>Maria Rita Amaral Teixeira</t>
  </si>
  <si>
    <t>704.577.962-35</t>
  </si>
  <si>
    <t>RUY ALENCAR</t>
  </si>
  <si>
    <t>150.207-7 A</t>
  </si>
  <si>
    <t>Mariane Brito Dias</t>
  </si>
  <si>
    <t>028.188.742-03</t>
  </si>
  <si>
    <t>150.311-1 A</t>
  </si>
  <si>
    <t>Mateus Alves Araujo</t>
  </si>
  <si>
    <t>039.692.862-55</t>
  </si>
  <si>
    <t>149.757-0 A</t>
  </si>
  <si>
    <t>Matheus Batista de Souza</t>
  </si>
  <si>
    <t>701.377.242-92</t>
  </si>
  <si>
    <t>CIENCIAS ECONOMICAS</t>
  </si>
  <si>
    <t>149.733-2 A</t>
  </si>
  <si>
    <t>Miguel Alexandre da Silva Andrade</t>
  </si>
  <si>
    <t>080.657.182-99</t>
  </si>
  <si>
    <t>150.374-0 A</t>
  </si>
  <si>
    <t>Misael Mores Mesquita</t>
  </si>
  <si>
    <t>054.793.192-13</t>
  </si>
  <si>
    <t>150.358-8 A</t>
  </si>
  <si>
    <t>Murilo Henrique de Assis Viana</t>
  </si>
  <si>
    <t>054.562.782-60</t>
  </si>
  <si>
    <t>150.321-9 A</t>
  </si>
  <si>
    <t>Natalia Feitosa Lira</t>
  </si>
  <si>
    <t>700.806.702-02</t>
  </si>
  <si>
    <t>Arquitetura e Urbanismo</t>
  </si>
  <si>
    <t>02/06/2005</t>
  </si>
  <si>
    <t>17/02/2025</t>
  </si>
  <si>
    <t>150.497-5 A</t>
  </si>
  <si>
    <t>Nathalia Vitoria Trajano Knigths</t>
  </si>
  <si>
    <t>096.812.452-61</t>
  </si>
  <si>
    <t>150.463-0 A</t>
  </si>
  <si>
    <t>Nivaldo Yano da Silva de Vasconcelo</t>
  </si>
  <si>
    <t>704.575.562-77</t>
  </si>
  <si>
    <t>150.342-1 A</t>
  </si>
  <si>
    <t>Nivea da Silva Santos</t>
  </si>
  <si>
    <t>018.697.122-26</t>
  </si>
  <si>
    <t>149.756-1 A</t>
  </si>
  <si>
    <t>Patricia Fernanda Aguiar da Costa</t>
  </si>
  <si>
    <t>105.108.307-90</t>
  </si>
  <si>
    <t>150.353-7 A</t>
  </si>
  <si>
    <t>Pedro Henrique Monteiro do Nascimen</t>
  </si>
  <si>
    <t>017.721.422-80</t>
  </si>
  <si>
    <t>CENTRO EDUCACIONAL AJURICABA</t>
  </si>
  <si>
    <t>150.366-9 A</t>
  </si>
  <si>
    <t>Rafaela da Silva Guerreiro</t>
  </si>
  <si>
    <t>089.112.182-00</t>
  </si>
  <si>
    <t>149.755-3 A</t>
  </si>
  <si>
    <t>Raphaela Marreira Oliveira</t>
  </si>
  <si>
    <t>045.334.432-14</t>
  </si>
  <si>
    <t>150.343-0 A</t>
  </si>
  <si>
    <t>Rayssa Lopes Souza</t>
  </si>
  <si>
    <t>071.272.922-48</t>
  </si>
  <si>
    <t>150.352-9 A</t>
  </si>
  <si>
    <t>Rayssa Nascimento Rodrigues</t>
  </si>
  <si>
    <t>706.233.422-78</t>
  </si>
  <si>
    <t>150.487-8 A</t>
  </si>
  <si>
    <t>Renan Silva de Oliveira Junior</t>
  </si>
  <si>
    <t>057.515.252-48</t>
  </si>
  <si>
    <t>150.480-0 A</t>
  </si>
  <si>
    <t>Ritiana Assuncao dos Santos Guimara</t>
  </si>
  <si>
    <t>865.903.242-04</t>
  </si>
  <si>
    <t>15/08/1985</t>
  </si>
  <si>
    <t>150.312-0 A</t>
  </si>
  <si>
    <t>Rodrigo dos Santos Rodrigues</t>
  </si>
  <si>
    <t>704.811.942-07</t>
  </si>
  <si>
    <t>ESCOLA ESTADUAL OCTAVIO MOURAO</t>
  </si>
  <si>
    <t>150.365-0 A</t>
  </si>
  <si>
    <t>Roxxana Costa dos Santos</t>
  </si>
  <si>
    <t>098.090.612-18</t>
  </si>
  <si>
    <t>150.344-8 A</t>
  </si>
  <si>
    <t>Ruan Victor da Silva Monteiro</t>
  </si>
  <si>
    <t>072.019.682-54</t>
  </si>
  <si>
    <t>150.375-8 A</t>
  </si>
  <si>
    <t>Rubens Samuel Cardoso da Costa</t>
  </si>
  <si>
    <t>083.966.792-23</t>
  </si>
  <si>
    <t>149.940-8 A</t>
  </si>
  <si>
    <t>Samara Cacau Cooper</t>
  </si>
  <si>
    <t>028.438.372-43</t>
  </si>
  <si>
    <t>150.481-9 A</t>
  </si>
  <si>
    <t>Samuel Couto Holanda</t>
  </si>
  <si>
    <t>052.078.552-55</t>
  </si>
  <si>
    <t>150.496-7 A</t>
  </si>
  <si>
    <t>Sandy Souza Fontenele</t>
  </si>
  <si>
    <t>017.067.252-21</t>
  </si>
  <si>
    <t>150.191-7 A</t>
  </si>
  <si>
    <t>Sara Pinto Farias</t>
  </si>
  <si>
    <t>093.960.232-64</t>
  </si>
  <si>
    <t>EJA ENSINO MÉDIO</t>
  </si>
  <si>
    <t>150.397-9 A</t>
  </si>
  <si>
    <t>Sofia Portela Malveira</t>
  </si>
  <si>
    <t>703.659.412-80</t>
  </si>
  <si>
    <t>150.190-9 A</t>
  </si>
  <si>
    <t>Sofia Silva dos Passos Davila</t>
  </si>
  <si>
    <t>058.027.562-09</t>
  </si>
  <si>
    <t>150.112-7 A</t>
  </si>
  <si>
    <t>Sophia das Chagas Sena</t>
  </si>
  <si>
    <t>052.104.262-38</t>
  </si>
  <si>
    <t>150.063-5 A</t>
  </si>
  <si>
    <t>Sophia Rodrigues Monteiro</t>
  </si>
  <si>
    <t>056.961.712-06</t>
  </si>
  <si>
    <t>COLEGIO DA POLICIA MILITAR DO AMAZONAS</t>
  </si>
  <si>
    <t>150.499-1 A</t>
  </si>
  <si>
    <t>Steffane de Sousa Loureiro</t>
  </si>
  <si>
    <t>041.950.632-21</t>
  </si>
  <si>
    <t>SOCIEDADE EDUCACIONAL LEONARDO DA VINCI - UNIASSELVI</t>
  </si>
  <si>
    <t>150.387-1 A</t>
  </si>
  <si>
    <t>Suellen da Silva Rodrigues</t>
  </si>
  <si>
    <t>147.752.187-94</t>
  </si>
  <si>
    <t>150.310-3 A</t>
  </si>
  <si>
    <t>Suellen do Nascimento Freire</t>
  </si>
  <si>
    <t>700.834.332-95</t>
  </si>
  <si>
    <t>150.359-6 A</t>
  </si>
  <si>
    <t>Tarsis Vinicius Cavalcante de Olive</t>
  </si>
  <si>
    <t>059.088.522-79</t>
  </si>
  <si>
    <t>149.864-9 A</t>
  </si>
  <si>
    <t>Thaissa Miranda da Silva</t>
  </si>
  <si>
    <t>071.726.712-10</t>
  </si>
  <si>
    <t>150.467-3 A</t>
  </si>
  <si>
    <t>Thaliane Ferreira de Souza</t>
  </si>
  <si>
    <t>554.102.432-34</t>
  </si>
  <si>
    <t>150.477-0 A</t>
  </si>
  <si>
    <t>Thalyta Noemi Pereira Bastos</t>
  </si>
  <si>
    <t>081.314.272-50</t>
  </si>
  <si>
    <t>150.337-5 A</t>
  </si>
  <si>
    <t>Thayla Pereira de Lima</t>
  </si>
  <si>
    <t>019.600.042-47</t>
  </si>
  <si>
    <t>149.739-1 A</t>
  </si>
  <si>
    <t>Thayssa Vitoria de Jesus Batista</t>
  </si>
  <si>
    <t>034.318.762-00</t>
  </si>
  <si>
    <t>150.351-0 A</t>
  </si>
  <si>
    <t>Ticiane da Cunha Moraes</t>
  </si>
  <si>
    <t>074.534.232-95</t>
  </si>
  <si>
    <t>150.198-4 A</t>
  </si>
  <si>
    <t>Victor Daniel Pedroso Soares</t>
  </si>
  <si>
    <t>058.792.402-07</t>
  </si>
  <si>
    <t>149.898-3 A</t>
  </si>
  <si>
    <t>Victor Gabriel Sales Simao</t>
  </si>
  <si>
    <t>073.019.992-40</t>
  </si>
  <si>
    <t>150.200-0 A</t>
  </si>
  <si>
    <t>Victor Matheus Brandao Ribeiro</t>
  </si>
  <si>
    <t>024.074.442-05</t>
  </si>
  <si>
    <t>INSTITUTO AMAZÔNICO</t>
  </si>
  <si>
    <t>150.339-1 A</t>
  </si>
  <si>
    <t>Vinicius de Castro Souza</t>
  </si>
  <si>
    <t>075.357.442-06</t>
  </si>
  <si>
    <t>150.203-4 A</t>
  </si>
  <si>
    <t>Virnia Albuquerque Januario</t>
  </si>
  <si>
    <t>706.208.432-84</t>
  </si>
  <si>
    <t>150.213-1 A</t>
  </si>
  <si>
    <t>Vitoria de Souza Mascarenhas</t>
  </si>
  <si>
    <t>081.669.662-47</t>
  </si>
  <si>
    <t>150.234-4 A</t>
  </si>
  <si>
    <t>Vitoria Maria Campos Monteiro</t>
  </si>
  <si>
    <t>037.384.842-05</t>
  </si>
  <si>
    <t>UNINORTE - PRONATEC</t>
  </si>
  <si>
    <t>150.227-1 A</t>
  </si>
  <si>
    <t>Viviane Crystine Cavalcante Marques</t>
  </si>
  <si>
    <t>016.377.232-02</t>
  </si>
  <si>
    <t>149.771-5 A</t>
  </si>
  <si>
    <t>Wagner Fellype Lopes Batista</t>
  </si>
  <si>
    <t>705.499.942-89</t>
  </si>
  <si>
    <t>IME INSTITUTO METROPOLITANO DE ENSINO LTDA- FAMETRO POLO PARINTINS</t>
  </si>
  <si>
    <t>150.350-2 A</t>
  </si>
  <si>
    <t>Willian Lima de Melo</t>
  </si>
  <si>
    <t>098.621.382-97</t>
  </si>
  <si>
    <t>149.738-3 A</t>
  </si>
  <si>
    <t>Yasmin Cristina de Souza Marinho</t>
  </si>
  <si>
    <t>109.181.532-12</t>
  </si>
  <si>
    <t>150.382-0 A</t>
  </si>
  <si>
    <t>Yasmin de Freitas Tavares</t>
  </si>
  <si>
    <t>040.723.722-42</t>
  </si>
  <si>
    <t>150.156-9 A</t>
  </si>
  <si>
    <t>Yasmin Ribeiro Marques</t>
  </si>
  <si>
    <t>069.646.812-30</t>
  </si>
  <si>
    <t>ROBERTO DOS SANTOS</t>
  </si>
  <si>
    <t>149.803-7 A</t>
  </si>
  <si>
    <t>Yuran Santos de Melo</t>
  </si>
  <si>
    <t>702.675.092-51</t>
  </si>
  <si>
    <t>ESTAGIARIOS SEMAD/FME</t>
  </si>
  <si>
    <t>ESTAGIARIOS FDT/SEMSA</t>
  </si>
  <si>
    <t>ESTAGIARIOS SEMCOM/SEMSEG</t>
  </si>
  <si>
    <t>ESTAGIARIOS IMPLURB/SEMAD</t>
  </si>
  <si>
    <t>ESTAGIARIOS SEMMAS/SEMAD</t>
  </si>
  <si>
    <t>ESTAGIARIOS SEMSA/SEMED</t>
  </si>
  <si>
    <t>ESTAGIARIOS SEMMAS/SEMASC</t>
  </si>
  <si>
    <t>ESTAGIARIOS SEMASC/MANAUSCULT</t>
  </si>
  <si>
    <t>150.663-3 A</t>
  </si>
  <si>
    <t>Abigail Alves de Araujo</t>
  </si>
  <si>
    <t>704.936.702-89</t>
  </si>
  <si>
    <t xml:space="preserve">Estagiario Nivel Superior </t>
  </si>
  <si>
    <t>150.715-0 A</t>
  </si>
  <si>
    <t>Abu Dikrere</t>
  </si>
  <si>
    <t>548.830.402-91</t>
  </si>
  <si>
    <t>Engenharia Civil</t>
  </si>
  <si>
    <t>22/12/1985</t>
  </si>
  <si>
    <t>14/04/2025</t>
  </si>
  <si>
    <t>13/04/2026</t>
  </si>
  <si>
    <t>150.567-0 A</t>
  </si>
  <si>
    <t>Alexandre Xavier da Silva</t>
  </si>
  <si>
    <t>021.678.182-54</t>
  </si>
  <si>
    <t>150.727-3 A</t>
  </si>
  <si>
    <t>Alexia Beatriz Lima Alves</t>
  </si>
  <si>
    <t>867.666.432-34</t>
  </si>
  <si>
    <t>150.740-0 A</t>
  </si>
  <si>
    <t>Aline da Cruz Miranda</t>
  </si>
  <si>
    <t>824.749.662-34</t>
  </si>
  <si>
    <t>150.518-1 A</t>
  </si>
  <si>
    <t>Alisia Rafaela Duarte Rocha</t>
  </si>
  <si>
    <t>078.836.702-12</t>
  </si>
  <si>
    <t xml:space="preserve">Estagiario Niv.medio </t>
  </si>
  <si>
    <t>ESCOLA ESTADUAL VICENTE TELLES</t>
  </si>
  <si>
    <t>150.516-5 A</t>
  </si>
  <si>
    <t>Ana Beatriz Agostinho Gomes</t>
  </si>
  <si>
    <t>705.581.722-61</t>
  </si>
  <si>
    <t>PRESIDENTE CASTELO BRANCO</t>
  </si>
  <si>
    <t>150.628-5 A</t>
  </si>
  <si>
    <t>Ana Carla Ferreira Zagury Marinho</t>
  </si>
  <si>
    <t>946.906.932-34</t>
  </si>
  <si>
    <t>IEF</t>
  </si>
  <si>
    <t>150.638-2 A</t>
  </si>
  <si>
    <t>Ana Clara dos Santos Figueiredo</t>
  </si>
  <si>
    <t>057.549.872-26</t>
  </si>
  <si>
    <t>150.511-4 A</t>
  </si>
  <si>
    <t>Ana Luiza Garcia Alfaia</t>
  </si>
  <si>
    <t>016.563.852-44</t>
  </si>
  <si>
    <t>IME</t>
  </si>
  <si>
    <t>150.661-7 A</t>
  </si>
  <si>
    <t>Ananda Carla Borges Tassinary</t>
  </si>
  <si>
    <t>048.666.712-03</t>
  </si>
  <si>
    <t>150.592-0 A</t>
  </si>
  <si>
    <t>Andre Vinicius da Silva Macedo</t>
  </si>
  <si>
    <t>021.137.842-97</t>
  </si>
  <si>
    <t>150.519-0 A</t>
  </si>
  <si>
    <t>Andrea Andrade Jordan</t>
  </si>
  <si>
    <t>746.316.672-49</t>
  </si>
  <si>
    <t>23/06/1982</t>
  </si>
  <si>
    <t>12/03/2026</t>
  </si>
  <si>
    <t>150.689-7 A</t>
  </si>
  <si>
    <t>Andrea Regina Soares Dourado</t>
  </si>
  <si>
    <t>614.069.612-72</t>
  </si>
  <si>
    <t>EAD - LICENCIATURA EM PEDAGOGIA</t>
  </si>
  <si>
    <t>150.662-5 A</t>
  </si>
  <si>
    <t>Andreza Caroline Placido Monteiro</t>
  </si>
  <si>
    <t>719.972.532-91</t>
  </si>
  <si>
    <t>150.629-3 A</t>
  </si>
  <si>
    <t>Ashiley Raira de Araujo Duarte</t>
  </si>
  <si>
    <t>060.164.342-99</t>
  </si>
  <si>
    <t>150.702-8 A</t>
  </si>
  <si>
    <t>Beatriz Thalyta de Souza Izel</t>
  </si>
  <si>
    <t>063.061.152-18</t>
  </si>
  <si>
    <t>150.682-0 A</t>
  </si>
  <si>
    <t>Brida Carolina Bonates de Oliveira</t>
  </si>
  <si>
    <t>059.514.662-70</t>
  </si>
  <si>
    <t>150.624-2 A</t>
  </si>
  <si>
    <t>Bruno Almeida Goncalves</t>
  </si>
  <si>
    <t>984.885.622-68</t>
  </si>
  <si>
    <t>150.626-9 A</t>
  </si>
  <si>
    <t>Carla Cristina da Silva Afonso</t>
  </si>
  <si>
    <t>474.188.772-34</t>
  </si>
  <si>
    <t>150.650-1 A</t>
  </si>
  <si>
    <t>Carla de Souza Freire</t>
  </si>
  <si>
    <t>016.272.882-44</t>
  </si>
  <si>
    <t>UNIASSELVI EAD</t>
  </si>
  <si>
    <t>150.686-2 A</t>
  </si>
  <si>
    <t>Carlos Barbosa de Medeiros</t>
  </si>
  <si>
    <t>420.540.526-04</t>
  </si>
  <si>
    <t>150.684-6 A</t>
  </si>
  <si>
    <t>Cibelly Franca de Sa</t>
  </si>
  <si>
    <t>054.792.572-77</t>
  </si>
  <si>
    <t>BELARMINO MARREIRO</t>
  </si>
  <si>
    <t>150.641-2 A</t>
  </si>
  <si>
    <t>Claudio Vitorio Barros da Costa</t>
  </si>
  <si>
    <t>706.155.162-38</t>
  </si>
  <si>
    <t>ICHL</t>
  </si>
  <si>
    <t>150.651-0 A</t>
  </si>
  <si>
    <t>Davydson Mathaus da Silva Santos</t>
  </si>
  <si>
    <t>703.846.442-60</t>
  </si>
  <si>
    <t>150.697-8 A</t>
  </si>
  <si>
    <t>Debora Fernandes Gurgel</t>
  </si>
  <si>
    <t>703.259.552-98</t>
  </si>
  <si>
    <t>E.E. ELIANA SOCORRO PACHECO BRAGA</t>
  </si>
  <si>
    <t>150.637-4 A</t>
  </si>
  <si>
    <t>Dherick Fernando de Souza Elias</t>
  </si>
  <si>
    <t>075.681.862-10</t>
  </si>
  <si>
    <t>150.525-4 A</t>
  </si>
  <si>
    <t>Diana Lopes Alves</t>
  </si>
  <si>
    <t>079.060.012-90</t>
  </si>
  <si>
    <t>16/11/2002</t>
  </si>
  <si>
    <t>150.634-0 A</t>
  </si>
  <si>
    <t>Edna Farias Barbosa</t>
  </si>
  <si>
    <t>703.480.952-60</t>
  </si>
  <si>
    <t>150.529-7 A</t>
  </si>
  <si>
    <t>Eduardo Oliveira dos Anjos</t>
  </si>
  <si>
    <t>015.321.642-54</t>
  </si>
  <si>
    <t>150.571-8 A</t>
  </si>
  <si>
    <t>Elais Cruz E Souza</t>
  </si>
  <si>
    <t>012.228.282-51</t>
  </si>
  <si>
    <t>08/10/1993</t>
  </si>
  <si>
    <t>01/04/2025</t>
  </si>
  <si>
    <t>150.719-2 A</t>
  </si>
  <si>
    <t>Emilly de Brito Pereira</t>
  </si>
  <si>
    <t>088.316.062-55</t>
  </si>
  <si>
    <t>150.685-4 A</t>
  </si>
  <si>
    <t>Erica Vieira da Silva</t>
  </si>
  <si>
    <t>069.088.002-29</t>
  </si>
  <si>
    <t>EAD - LETRAS-HAB.PORTUGUES</t>
  </si>
  <si>
    <t>UNIPAMPA</t>
  </si>
  <si>
    <t>150.635-8 A</t>
  </si>
  <si>
    <t>Erika de Oliveira Figueira</t>
  </si>
  <si>
    <t>702.640.492-09</t>
  </si>
  <si>
    <t>150.644-7 A</t>
  </si>
  <si>
    <t>Eude Benicio Ferreira Aquino da Sil</t>
  </si>
  <si>
    <t>033.081.012-03</t>
  </si>
  <si>
    <t>150.655-2 A</t>
  </si>
  <si>
    <t>Fabricio da Silva Lalor</t>
  </si>
  <si>
    <t>057.804.762-41</t>
  </si>
  <si>
    <t>150.569-6 A</t>
  </si>
  <si>
    <t>Felipe Gabriel Brito da Silva</t>
  </si>
  <si>
    <t>071.056.422-89</t>
  </si>
  <si>
    <t xml:space="preserve">SOCIEDADE DE ENSINO SUPERIOR ESTACIO DE SÁ </t>
  </si>
  <si>
    <t>150.564-5 A</t>
  </si>
  <si>
    <t>Gabriel Chaves de Araujo</t>
  </si>
  <si>
    <t>102.060.442-59</t>
  </si>
  <si>
    <t>150.565-3 A</t>
  </si>
  <si>
    <t>Gabriela Coimbra Marinho</t>
  </si>
  <si>
    <t>071.574.962-59</t>
  </si>
  <si>
    <t>150.577-7 A</t>
  </si>
  <si>
    <t>Geovana Tavares Sarmento</t>
  </si>
  <si>
    <t>705.057.462-71</t>
  </si>
  <si>
    <t>150.725-7 A</t>
  </si>
  <si>
    <t>Giovanna Costodio Figueiredo</t>
  </si>
  <si>
    <t>705.658.532-95</t>
  </si>
  <si>
    <t>150.512-2 A</t>
  </si>
  <si>
    <t>Giovanna Luiza Menezes Ferreira</t>
  </si>
  <si>
    <t>705.247.972-93</t>
  </si>
  <si>
    <t>150.688-9 A</t>
  </si>
  <si>
    <t>Gleicy Kelly Vale Souza</t>
  </si>
  <si>
    <t>074.288.052-44</t>
  </si>
  <si>
    <t>IFAM- Campus Manaus Zona Leste</t>
  </si>
  <si>
    <t>150.510-6 A</t>
  </si>
  <si>
    <t>Gleysiane Francisca Lima dos Santos</t>
  </si>
  <si>
    <t>067.071.872-60</t>
  </si>
  <si>
    <t>150.636-6 A</t>
  </si>
  <si>
    <t>Gustavo Alves Monteiro</t>
  </si>
  <si>
    <t>061.913.132-25</t>
  </si>
  <si>
    <t>150.527-0 A</t>
  </si>
  <si>
    <t>Gustavo Leal da Silva</t>
  </si>
  <si>
    <t>094.044.672-35</t>
  </si>
  <si>
    <t>150.694-3 A</t>
  </si>
  <si>
    <t>Hariele Tagedis Araujo Gossel</t>
  </si>
  <si>
    <t>037.743.802-28</t>
  </si>
  <si>
    <t>150.657-9 A</t>
  </si>
  <si>
    <t>Hellem Vitoria da Silva Lima</t>
  </si>
  <si>
    <t>062.954.752-13</t>
  </si>
  <si>
    <t>150.523-8 A</t>
  </si>
  <si>
    <t>Hilary Mikaelle da Silva Correa</t>
  </si>
  <si>
    <t>073.287.792-09</t>
  </si>
  <si>
    <t>OCTAVIO MOURAO</t>
  </si>
  <si>
    <t>150.521-1 A</t>
  </si>
  <si>
    <t>Hugo Henrique Amorim Burgos Felix</t>
  </si>
  <si>
    <t>037.199.172-23</t>
  </si>
  <si>
    <t>30/04/2003</t>
  </si>
  <si>
    <t>27/03/2025</t>
  </si>
  <si>
    <t>150.568-8 A</t>
  </si>
  <si>
    <t>Ingrid Beatriz dos Anjos Marinho</t>
  </si>
  <si>
    <t>705.223.552-85</t>
  </si>
  <si>
    <t>UNINORTE MANAUS</t>
  </si>
  <si>
    <t>150.526-2 A</t>
  </si>
  <si>
    <t>Iza dos Santos Mota</t>
  </si>
  <si>
    <t>027.389.222-36</t>
  </si>
  <si>
    <t>150.695-1 A</t>
  </si>
  <si>
    <t>Janine Portilho de Castro</t>
  </si>
  <si>
    <t>015.167.982-79</t>
  </si>
  <si>
    <t>150.649-8 A</t>
  </si>
  <si>
    <t>Jennifer Lima Pereira</t>
  </si>
  <si>
    <t>042.051.982-30</t>
  </si>
  <si>
    <t>150.693-5 A</t>
  </si>
  <si>
    <t>Jhennifer Lauany Patricio Coelho</t>
  </si>
  <si>
    <t>077.712.602-84</t>
  </si>
  <si>
    <t>INSTITUTO ADVENTISTA DE MANAUS - IAM</t>
  </si>
  <si>
    <t>150.630-7 A</t>
  </si>
  <si>
    <t>Joao Victor Gomes Alves</t>
  </si>
  <si>
    <t>702.711.992-70</t>
  </si>
  <si>
    <t>ESN - ESCOLA NORMAL SUPERIOR</t>
  </si>
  <si>
    <t>150.632-3 A</t>
  </si>
  <si>
    <t>Jose Coimbra da Silva Neto</t>
  </si>
  <si>
    <t>087.100.102-03</t>
  </si>
  <si>
    <t>150.573-4 A</t>
  </si>
  <si>
    <t>Jose Luiz do Nascimento Brasil</t>
  </si>
  <si>
    <t>018.445.772-60</t>
  </si>
  <si>
    <t>14/12/1992</t>
  </si>
  <si>
    <t>150.724-9 A</t>
  </si>
  <si>
    <t>Jose Victor Moura de Souza</t>
  </si>
  <si>
    <t>704.974.422-05</t>
  </si>
  <si>
    <t>150.507-6 A</t>
  </si>
  <si>
    <t>Julio Cesar de Oliveira Bruce</t>
  </si>
  <si>
    <t>705.170.552-01</t>
  </si>
  <si>
    <t>ESBAM</t>
  </si>
  <si>
    <t>150.653-6 A</t>
  </si>
  <si>
    <t>Kaik Andrade de Lima</t>
  </si>
  <si>
    <t>080.546.482-43</t>
  </si>
  <si>
    <t>150.640-4 A</t>
  </si>
  <si>
    <t>Kassia Stephanie Pereira Pinto</t>
  </si>
  <si>
    <t>011.306.892-12</t>
  </si>
  <si>
    <t>EAD - PEDAGOGIA LICENCIATURA</t>
  </si>
  <si>
    <t>SOCIEDADE EDUCACIONAL LEONARDO DA VINCI LTDA</t>
  </si>
  <si>
    <t>150.703-6 A</t>
  </si>
  <si>
    <t>Kauan Amin Cortez Costa</t>
  </si>
  <si>
    <t>056.110.092-63</t>
  </si>
  <si>
    <t>SOCIEDADE DE ENSINO SUPERIOR ESTACIO AMAZONAS LTDA - POLO CENTRO</t>
  </si>
  <si>
    <t>150.659-5 A</t>
  </si>
  <si>
    <t>Laryssa Gabrielle Lemos dos Santos</t>
  </si>
  <si>
    <t>703.930.202-07</t>
  </si>
  <si>
    <t>150.717-6 A</t>
  </si>
  <si>
    <t>Leylianne Karine da Silva Lima</t>
  </si>
  <si>
    <t>704.938.872-61</t>
  </si>
  <si>
    <t>13/06/2005</t>
  </si>
  <si>
    <t>150.633-1 A</t>
  </si>
  <si>
    <t>Lia Rebeca Souza Azevedo</t>
  </si>
  <si>
    <t>704.997.882-57</t>
  </si>
  <si>
    <t>150.522-0 A</t>
  </si>
  <si>
    <t>Luan Pessoa Rios</t>
  </si>
  <si>
    <t>073.573.362-71</t>
  </si>
  <si>
    <t>150.707-9 A</t>
  </si>
  <si>
    <t>Lucas Amora Tavares</t>
  </si>
  <si>
    <t>705.997.172-62</t>
  </si>
  <si>
    <t>150.718-4 A</t>
  </si>
  <si>
    <t>Lucas Leal dos Santos</t>
  </si>
  <si>
    <t>065.217.722-01</t>
  </si>
  <si>
    <t>150.696-0 A</t>
  </si>
  <si>
    <t>Lucas Rafael da Silva Belmiro</t>
  </si>
  <si>
    <t>018.572.682-88</t>
  </si>
  <si>
    <t>150.648-0 A</t>
  </si>
  <si>
    <t>Lucilene Viana Sampaio</t>
  </si>
  <si>
    <t>473.539.372-20</t>
  </si>
  <si>
    <t>150.520-3 A</t>
  </si>
  <si>
    <t>Luigi Dieb Magalhaes</t>
  </si>
  <si>
    <t>019.967.672-08</t>
  </si>
  <si>
    <t>150.656-0 A</t>
  </si>
  <si>
    <t>Luiz Felipe de Almeida Buzaglo</t>
  </si>
  <si>
    <t>024.631.952-66</t>
  </si>
  <si>
    <t>150.631-5 A</t>
  </si>
  <si>
    <t>Luiz Pablo Leao dos Santos</t>
  </si>
  <si>
    <t>038.511.522-98</t>
  </si>
  <si>
    <t>150.620-0 A</t>
  </si>
  <si>
    <t>Marcela Victoria Oliveira da Cruz</t>
  </si>
  <si>
    <t>039.142.142-52</t>
  </si>
  <si>
    <t>150.528-9 A</t>
  </si>
  <si>
    <t>Maria Angelica Costa da Cunha</t>
  </si>
  <si>
    <t>083.195.192-33</t>
  </si>
  <si>
    <t>150.698-6 A</t>
  </si>
  <si>
    <t>033.204.612-57</t>
  </si>
  <si>
    <t>ESCOLINHA TIO PATINHAS LTDA</t>
  </si>
  <si>
    <t>150.566-1 A</t>
  </si>
  <si>
    <t>Maria Gabriela Batalha Pacheco</t>
  </si>
  <si>
    <t>702.696.162-41</t>
  </si>
  <si>
    <t>150.574-2 A</t>
  </si>
  <si>
    <t>Maria Heloisa Amaro Santos</t>
  </si>
  <si>
    <t>042.483.022-17</t>
  </si>
  <si>
    <t>24/07/2002</t>
  </si>
  <si>
    <t>31/03/2026</t>
  </si>
  <si>
    <t>150.524-6 A</t>
  </si>
  <si>
    <t>Maria Nilda de Moura</t>
  </si>
  <si>
    <t>337.117.472-72</t>
  </si>
  <si>
    <t>Campus Constantino Nery</t>
  </si>
  <si>
    <t>150.646-3 A</t>
  </si>
  <si>
    <t>Maria Paula Muniz Pinheiro</t>
  </si>
  <si>
    <t>032.406.802-62</t>
  </si>
  <si>
    <t>150.658-7 A</t>
  </si>
  <si>
    <t>Maria Yasmin da Silva Ferreira Lope</t>
  </si>
  <si>
    <t>027.610.722-51</t>
  </si>
  <si>
    <t>150.506-8 A</t>
  </si>
  <si>
    <t>Mayra Dienefer Rodrigues Brandao</t>
  </si>
  <si>
    <t>023.873.432-39</t>
  </si>
  <si>
    <t>150.515-7 A</t>
  </si>
  <si>
    <t>Mel Araujo da Silva</t>
  </si>
  <si>
    <t>069.591.332-89</t>
  </si>
  <si>
    <t>BENJAMIN CONSTANT</t>
  </si>
  <si>
    <t>150.509-2 A</t>
  </si>
  <si>
    <t>Mikaely Barbosa da Rocha</t>
  </si>
  <si>
    <t>077.304.802-20</t>
  </si>
  <si>
    <t>ENCARNACAO FILHO</t>
  </si>
  <si>
    <t>150.652-8 A</t>
  </si>
  <si>
    <t>Milena Pantoja Guerreiro</t>
  </si>
  <si>
    <t>706.275.202-94</t>
  </si>
  <si>
    <t>150.517-3 A</t>
  </si>
  <si>
    <t>Nalanda Kezia Paulino dos Santos</t>
  </si>
  <si>
    <t>022.414.932-60</t>
  </si>
  <si>
    <t xml:space="preserve">FAMETRO UNIDADE LESTE </t>
  </si>
  <si>
    <t>150.508-4 A</t>
  </si>
  <si>
    <t>Natalia da Silva Nascimento</t>
  </si>
  <si>
    <t>018.633.052-97</t>
  </si>
  <si>
    <t>150.647-1 A</t>
  </si>
  <si>
    <t>Natanael Sa de Lima</t>
  </si>
  <si>
    <t>705.818.162-42</t>
  </si>
  <si>
    <t>CIENCIAS BIOLOGICAS</t>
  </si>
  <si>
    <t>FCB / FUA</t>
  </si>
  <si>
    <t>150.639-0 A</t>
  </si>
  <si>
    <t>Nicolly Luise Santos Pereira</t>
  </si>
  <si>
    <t>072.078.532-46</t>
  </si>
  <si>
    <t>150.514-9 A</t>
  </si>
  <si>
    <t>Pamela Nascimento de Souza</t>
  </si>
  <si>
    <t>046.343.232-06</t>
  </si>
  <si>
    <t>150.726-5 A</t>
  </si>
  <si>
    <t>Paula Cintia dos Santos Alves</t>
  </si>
  <si>
    <t>701.964.252-71</t>
  </si>
  <si>
    <t>150.619-6 A</t>
  </si>
  <si>
    <t>Raabe Braga Santos</t>
  </si>
  <si>
    <t>709.572.952-27</t>
  </si>
  <si>
    <t>150.706-0 A</t>
  </si>
  <si>
    <t>Rafael Lincoln Mustafa Sampaio</t>
  </si>
  <si>
    <t>059.180.822-63</t>
  </si>
  <si>
    <t>150.513-0 A</t>
  </si>
  <si>
    <t>Raila Machado de Sales</t>
  </si>
  <si>
    <t>704.399.912-00</t>
  </si>
  <si>
    <t>16/01/2002</t>
  </si>
  <si>
    <t>19/03/2025</t>
  </si>
  <si>
    <t>150.576-9 A</t>
  </si>
  <si>
    <t>Raissa Magalhaes Leitao</t>
  </si>
  <si>
    <t>701.789.792-79</t>
  </si>
  <si>
    <t>12/04/2003</t>
  </si>
  <si>
    <t>150.623-4 A</t>
  </si>
  <si>
    <t>Raquel Felix Gomes</t>
  </si>
  <si>
    <t>977.795.802-10</t>
  </si>
  <si>
    <t>150.642-0 A</t>
  </si>
  <si>
    <t>Roberto Hipolito dos Santos Barbosa</t>
  </si>
  <si>
    <t>077.248.762-66</t>
  </si>
  <si>
    <t>21/03/2005</t>
  </si>
  <si>
    <t>150.704-4 A</t>
  </si>
  <si>
    <t>Samuel Ribeiro Martins</t>
  </si>
  <si>
    <t>923.124.462-00</t>
  </si>
  <si>
    <t>150.705-2 A</t>
  </si>
  <si>
    <t>Saulo Moises Araujo Amaral</t>
  </si>
  <si>
    <t>082.779.722-29</t>
  </si>
  <si>
    <t>ESCOLA ESTADUAL SÃO LUIZ DE GONZAGA</t>
  </si>
  <si>
    <t>150.732-0 A</t>
  </si>
  <si>
    <t>Sayra Alves Gentil</t>
  </si>
  <si>
    <t>706.169.332-07</t>
  </si>
  <si>
    <t>150.612-9 A</t>
  </si>
  <si>
    <t>Sheila Ribeiro Moreira</t>
  </si>
  <si>
    <t>080.253.342-60</t>
  </si>
  <si>
    <t>150.708-7 A</t>
  </si>
  <si>
    <t>Siane Santos de Oliveira</t>
  </si>
  <si>
    <t>704.223.302-64</t>
  </si>
  <si>
    <t>UNIP - Campus RAMOS FERREIRA</t>
  </si>
  <si>
    <t>150.575-0 A</t>
  </si>
  <si>
    <t>Stephany de Souza Assayag</t>
  </si>
  <si>
    <t>013.173.792-92</t>
  </si>
  <si>
    <t>28/11/2004</t>
  </si>
  <si>
    <t>150.716-8 A</t>
  </si>
  <si>
    <t>Suellen Ribeiro Martins Moreira</t>
  </si>
  <si>
    <t>835.794.512-00</t>
  </si>
  <si>
    <t>150.625-0 A</t>
  </si>
  <si>
    <t>Thiago Victor Leite Nogueira Maia S</t>
  </si>
  <si>
    <t>072.081.762-56</t>
  </si>
  <si>
    <t>150.660-9 A</t>
  </si>
  <si>
    <t>Vera da Silva Leite Silva</t>
  </si>
  <si>
    <t>708.124.972-87</t>
  </si>
  <si>
    <t>150.645-5 A</t>
  </si>
  <si>
    <t>Victoria Thalyta da Gama Barros</t>
  </si>
  <si>
    <t>029.866.102-00</t>
  </si>
  <si>
    <t>150.683-8 A</t>
  </si>
  <si>
    <t>Vinicius Guilherme da Silva Lima</t>
  </si>
  <si>
    <t>520.996.678-02</t>
  </si>
  <si>
    <t>NILTON LINS - JAPIIM</t>
  </si>
  <si>
    <t>150.627-7 A</t>
  </si>
  <si>
    <t>Welyton Victor de Sombra Quercia</t>
  </si>
  <si>
    <t>023.113.792-32</t>
  </si>
  <si>
    <t>ESTAGIARIOS FDT/MANAUSCULT</t>
  </si>
  <si>
    <t>ESTAGIARIOS SEMASC/SEMASC</t>
  </si>
  <si>
    <t>CENTRO UNIVERSITARIO DE ENSINO SUPERIOR DO AMAZONAS - CIESA</t>
  </si>
  <si>
    <t>PEDAGOGIA - LICENCIATURA/PEDAGOGIA</t>
  </si>
  <si>
    <t>150.751-6 A</t>
  </si>
  <si>
    <t>Adriana Araujo da Gama</t>
  </si>
  <si>
    <t>066.394.202-01</t>
  </si>
  <si>
    <t>149.760-0 B</t>
  </si>
  <si>
    <t>Ana Beatriz Martins da Silva Pinhei</t>
  </si>
  <si>
    <t>057.449.212-73</t>
  </si>
  <si>
    <t>150.757-5 A</t>
  </si>
  <si>
    <t>Ana Claudia da Mascena de Souza</t>
  </si>
  <si>
    <t>034.944.362-90</t>
  </si>
  <si>
    <t>150.782-6 A</t>
  </si>
  <si>
    <t>Ana Katrine dos Santos Soares</t>
  </si>
  <si>
    <t>023.810.882-10</t>
  </si>
  <si>
    <t>150.790-7 A</t>
  </si>
  <si>
    <t>Ana Tharcila Ramos dos Santos</t>
  </si>
  <si>
    <t>056.803.772-33</t>
  </si>
  <si>
    <t>24/03/2002</t>
  </si>
  <si>
    <t>150.770-2 A</t>
  </si>
  <si>
    <t>Andrey Victor Moraes Castro</t>
  </si>
  <si>
    <t>091.019.682-62</t>
  </si>
  <si>
    <t>150.926-8 A</t>
  </si>
  <si>
    <t>Andriely Martins Moreira</t>
  </si>
  <si>
    <t>065.417.322-21</t>
  </si>
  <si>
    <t>150.922-5 A</t>
  </si>
  <si>
    <t>Ane Loise Castro Batista</t>
  </si>
  <si>
    <t>033.434.332-17</t>
  </si>
  <si>
    <t>150.939-0 A</t>
  </si>
  <si>
    <t>Angela Leal da Silva</t>
  </si>
  <si>
    <t>015.138.062-70</t>
  </si>
  <si>
    <t>150.777-0 A</t>
  </si>
  <si>
    <t>Arleson Marinho Nunes</t>
  </si>
  <si>
    <t>705.837.332-98</t>
  </si>
  <si>
    <t>150.823-7 A</t>
  </si>
  <si>
    <t>Beatriz de Carvalho Mar</t>
  </si>
  <si>
    <t>027.842.532-10</t>
  </si>
  <si>
    <t>150.924-1 A</t>
  </si>
  <si>
    <t>Bianca Rebeka Moura de Souza</t>
  </si>
  <si>
    <t>705.509.762-21</t>
  </si>
  <si>
    <t>COLEGIO ADVENTISTA DA ALVORADA</t>
  </si>
  <si>
    <t>150.825-3 A</t>
  </si>
  <si>
    <t>Bruno Barros Coelho</t>
  </si>
  <si>
    <t>871.848.262-72</t>
  </si>
  <si>
    <t>150.780-0 A</t>
  </si>
  <si>
    <t>Camilla Rodrigues Vela</t>
  </si>
  <si>
    <t>004.605.072-81</t>
  </si>
  <si>
    <t>150.824-5 A</t>
  </si>
  <si>
    <t>Caroline Alves Travassos</t>
  </si>
  <si>
    <t>061.430.802-08</t>
  </si>
  <si>
    <t>150.937-3 A</t>
  </si>
  <si>
    <t>Clarisse Vitoria Santos Cauper</t>
  </si>
  <si>
    <t>062.768.712-14</t>
  </si>
  <si>
    <t>ESCOLA ESTADUAL SEN. ANTÓVILA MOURÃO VIEIRA</t>
  </si>
  <si>
    <t>150.754-0 A</t>
  </si>
  <si>
    <t>Daniel de Lima Pimentel</t>
  </si>
  <si>
    <t>067.370.892-67</t>
  </si>
  <si>
    <t>151.012-6 A</t>
  </si>
  <si>
    <t>Daniel Moraes Rodrigues</t>
  </si>
  <si>
    <t>705.473.162-08</t>
  </si>
  <si>
    <t>151.024-0 A</t>
  </si>
  <si>
    <t>Eduardo Kellyston da Silva Morais</t>
  </si>
  <si>
    <t>949.569.872-34</t>
  </si>
  <si>
    <t>150.929-2 A</t>
  </si>
  <si>
    <t>Eloiza Rodrigues de Almeida</t>
  </si>
  <si>
    <t>705.844.392-02</t>
  </si>
  <si>
    <t>150.774-5 A</t>
  </si>
  <si>
    <t>Emanuely Vitoria Neves Oliveira Mac</t>
  </si>
  <si>
    <t>057.041.402-46</t>
  </si>
  <si>
    <t>ESCOLA ESTADUAL ÂNGELO RAMAZZOTTI</t>
  </si>
  <si>
    <t>150.933-0 A</t>
  </si>
  <si>
    <t>Emilly Praia dos Santos</t>
  </si>
  <si>
    <t>057.456.602-36</t>
  </si>
  <si>
    <t>151.026-6 A</t>
  </si>
  <si>
    <t>Erica Dalzane Alves</t>
  </si>
  <si>
    <t>032.939.092-99</t>
  </si>
  <si>
    <t>151.016-9 A</t>
  </si>
  <si>
    <t>Eveline Santos da Silva</t>
  </si>
  <si>
    <t>063.448.412-57</t>
  </si>
  <si>
    <t>150.769-9 A</t>
  </si>
  <si>
    <t>Francisco Alexsandro Soares de Mene</t>
  </si>
  <si>
    <t>114.365.827-25</t>
  </si>
  <si>
    <t xml:space="preserve">CENTRO DE ENSINO TECNICO - CENTEC </t>
  </si>
  <si>
    <t>150.948-9 A</t>
  </si>
  <si>
    <t>Gabriele Mota da Silva</t>
  </si>
  <si>
    <t>704.807.672-03</t>
  </si>
  <si>
    <t>150.762-1 A</t>
  </si>
  <si>
    <t>Gabrielly Costa Seixas</t>
  </si>
  <si>
    <t>044.489.712-79</t>
  </si>
  <si>
    <t>151.014-2 A</t>
  </si>
  <si>
    <t>George Saint Clair Brito Araujo Mar</t>
  </si>
  <si>
    <t>078.740.382-23</t>
  </si>
  <si>
    <t>150.766-4 A</t>
  </si>
  <si>
    <t>Georgia Grazzielly Freitas Varela</t>
  </si>
  <si>
    <t>702.133.782-56</t>
  </si>
  <si>
    <t>151.025-8 A</t>
  </si>
  <si>
    <t>Giordanna Ingrid Francalino Montene</t>
  </si>
  <si>
    <t>047.676.712-13</t>
  </si>
  <si>
    <t>150.761-3 A</t>
  </si>
  <si>
    <t>Giovanna Rafaele Pinheiro Ferreira</t>
  </si>
  <si>
    <t>042.824.882-98</t>
  </si>
  <si>
    <t>150.936-5 A</t>
  </si>
  <si>
    <t>Gleicejane Silva de Souza</t>
  </si>
  <si>
    <t>962.707.052-15</t>
  </si>
  <si>
    <t>ASSUPERO ENSINO SUPERIOR LTDA - UNIP MANAUS</t>
  </si>
  <si>
    <t>150.945-4 A</t>
  </si>
  <si>
    <t>Grazielle Rabelo Brito</t>
  </si>
  <si>
    <t>047.222.342-99</t>
  </si>
  <si>
    <t>150.947-0 A</t>
  </si>
  <si>
    <t>Gustavo da Silva Albuquerque</t>
  </si>
  <si>
    <t>068.447.272-40</t>
  </si>
  <si>
    <t>ESCOLA CELUS LTDA</t>
  </si>
  <si>
    <t>150.773-7 A</t>
  </si>
  <si>
    <t>Iara Kamila Correa Carvalho</t>
  </si>
  <si>
    <t>008.615.282-39</t>
  </si>
  <si>
    <t>151.013-4 A</t>
  </si>
  <si>
    <t>Isabelly Cristine Quintelo de Castr</t>
  </si>
  <si>
    <t>705.673.492-84</t>
  </si>
  <si>
    <t>151.011-8 A</t>
  </si>
  <si>
    <t>Jennifer de Melo Froes</t>
  </si>
  <si>
    <t>703.698.122-98</t>
  </si>
  <si>
    <t>150.778-8 A</t>
  </si>
  <si>
    <t>Jhuly Lucena Lima</t>
  </si>
  <si>
    <t>051.799.582-45</t>
  </si>
  <si>
    <t>150.763-0 A</t>
  </si>
  <si>
    <t>Joao Guilherme Barbosa da Silva</t>
  </si>
  <si>
    <t>702.975.832-39</t>
  </si>
  <si>
    <t>150.752-4 A</t>
  </si>
  <si>
    <t>Keylla Cruz Nunes</t>
  </si>
  <si>
    <t>874.311.732-53</t>
  </si>
  <si>
    <t>150.753-2 A</t>
  </si>
  <si>
    <t>Kleberson Braga de Souza</t>
  </si>
  <si>
    <t>054.571.252-11</t>
  </si>
  <si>
    <t>150.928-4 A</t>
  </si>
  <si>
    <t>Lais Guilvanelli de Souza Santos</t>
  </si>
  <si>
    <t>706.260.842-45</t>
  </si>
  <si>
    <t>150.949-7 A</t>
  </si>
  <si>
    <t>Lara Franscisca Menezes Martins</t>
  </si>
  <si>
    <t>012.230.232-06</t>
  </si>
  <si>
    <t>150.776-1 A</t>
  </si>
  <si>
    <t>Larissa Fernandes da Silva</t>
  </si>
  <si>
    <t>913.669.172-00</t>
  </si>
  <si>
    <t>151.015-0 A</t>
  </si>
  <si>
    <t>Leticia Linhares da Cunha</t>
  </si>
  <si>
    <t>039.191.872-96</t>
  </si>
  <si>
    <t>CENTRO EDUCACIONAL SAO FRANCISCO - CESF</t>
  </si>
  <si>
    <t>150.934-9 A</t>
  </si>
  <si>
    <t>Leticia Vitoria Almeida Mota</t>
  </si>
  <si>
    <t>704.660.242-58</t>
  </si>
  <si>
    <t>129.133-5 D</t>
  </si>
  <si>
    <t>Livya Guimaraes Assuncao</t>
  </si>
  <si>
    <t>009.533.472-65</t>
  </si>
  <si>
    <t>Tecnologia em Gestão Financeira</t>
  </si>
  <si>
    <t>150.772-9 A</t>
  </si>
  <si>
    <t>Lucas Barros dos Santos</t>
  </si>
  <si>
    <t>032.541.302-94</t>
  </si>
  <si>
    <t>150.760-5 A</t>
  </si>
  <si>
    <t>Ludmila Wagner Souza da Cunha</t>
  </si>
  <si>
    <t>058.219.302-86</t>
  </si>
  <si>
    <t>150.943-8 A</t>
  </si>
  <si>
    <t>Maria Eduarda Macedo Barbosa</t>
  </si>
  <si>
    <t>060.695.152-00</t>
  </si>
  <si>
    <t>150.767-2 A</t>
  </si>
  <si>
    <t>Maria Emily Cunha da Silva</t>
  </si>
  <si>
    <t>040.255.972-09</t>
  </si>
  <si>
    <t>25/01/2003</t>
  </si>
  <si>
    <t>150.758-3 A</t>
  </si>
  <si>
    <t>Maria Fernanda da Silva Barata</t>
  </si>
  <si>
    <t>706.061.582-27</t>
  </si>
  <si>
    <t>150.950-0 A</t>
  </si>
  <si>
    <t>Marinaldo de Souza Castro Junior</t>
  </si>
  <si>
    <t>703.321.982-27</t>
  </si>
  <si>
    <t>150.932-2 A</t>
  </si>
  <si>
    <t>Marjorie Souza da Silva</t>
  </si>
  <si>
    <t>003.368.832-00</t>
  </si>
  <si>
    <t>150.942-0 A</t>
  </si>
  <si>
    <t>Maynara Soares Nascimento</t>
  </si>
  <si>
    <t>027.387.642-23</t>
  </si>
  <si>
    <t>151.006-1 A</t>
  </si>
  <si>
    <t>Mayra Leiryane Ferreira Costa</t>
  </si>
  <si>
    <t>703.280.362-85</t>
  </si>
  <si>
    <t>150.775-3 A</t>
  </si>
  <si>
    <t>Micaela Sales Lopes</t>
  </si>
  <si>
    <t>075.273.112-23</t>
  </si>
  <si>
    <t>150.946-2 A</t>
  </si>
  <si>
    <t>Micaella Correa Ribeiro</t>
  </si>
  <si>
    <t>045.380.462-48</t>
  </si>
  <si>
    <t>ESC.EST. JOAO BOSCO PANTOJA EVANGELISTA - AM</t>
  </si>
  <si>
    <t>150.755-9 A</t>
  </si>
  <si>
    <t>Michael Viana da Silva</t>
  </si>
  <si>
    <t>893.801.932-20</t>
  </si>
  <si>
    <t>150.781-8 A</t>
  </si>
  <si>
    <t>Mikaela Karen do Nascimento Cavalca</t>
  </si>
  <si>
    <t>028.417.932-90</t>
  </si>
  <si>
    <t>150.765-6 A</t>
  </si>
  <si>
    <t>Natalia de Lima Nascimento</t>
  </si>
  <si>
    <t>702.927.052-55</t>
  </si>
  <si>
    <t>150.759-1 A</t>
  </si>
  <si>
    <t>Nathalia Monteiro Araujo</t>
  </si>
  <si>
    <t>035.436.402-24</t>
  </si>
  <si>
    <t>150.764-8 A</t>
  </si>
  <si>
    <t>Paula Rodrigues Bruno</t>
  </si>
  <si>
    <t>040.773.122-99</t>
  </si>
  <si>
    <t>150.935-7 A</t>
  </si>
  <si>
    <t>Rebeca Vitoria Alves de Oliveira</t>
  </si>
  <si>
    <t>996.176.842-68</t>
  </si>
  <si>
    <t>150.756-7 A</t>
  </si>
  <si>
    <t>Rogerio Luis Ferreira de Macena</t>
  </si>
  <si>
    <t>015.854.342-48</t>
  </si>
  <si>
    <t>150.768-0 A</t>
  </si>
  <si>
    <t>Ronaldo Lopes Gomes</t>
  </si>
  <si>
    <t>046.342.912-58</t>
  </si>
  <si>
    <t>150.927-6 A</t>
  </si>
  <si>
    <t>Ronildo Salgado de Melo Junior</t>
  </si>
  <si>
    <t>703.529.622-08</t>
  </si>
  <si>
    <t>150.930-6 A</t>
  </si>
  <si>
    <t>Sandro da Silva Costa</t>
  </si>
  <si>
    <t>057.940.762-40</t>
  </si>
  <si>
    <t>150.931-4 A</t>
  </si>
  <si>
    <t>Sofia de Andrade Izidio</t>
  </si>
  <si>
    <t>002.255.632-07</t>
  </si>
  <si>
    <t>150.771-0 A</t>
  </si>
  <si>
    <t>Suely Rego dos Santos</t>
  </si>
  <si>
    <t>752.988.212-00</t>
  </si>
  <si>
    <t>150.799-0 A</t>
  </si>
  <si>
    <t>Talisson da Silva Ferreira</t>
  </si>
  <si>
    <t>702.915.462-26</t>
  </si>
  <si>
    <t>150.944-6 A</t>
  </si>
  <si>
    <t>Thalita da Silva Albuquerque</t>
  </si>
  <si>
    <t>098.689.222-08</t>
  </si>
  <si>
    <t>150.817-2 A</t>
  </si>
  <si>
    <t>Thammy Kaylane de Mendoca Morais</t>
  </si>
  <si>
    <t>067.090.412-04</t>
  </si>
  <si>
    <t>Iames - Instituto Amazonico de Ensino Superior</t>
  </si>
  <si>
    <t>150.925-0 A</t>
  </si>
  <si>
    <t>Tiago Silva Milon</t>
  </si>
  <si>
    <t>020.469.822-74</t>
  </si>
  <si>
    <t>150.938-1 A</t>
  </si>
  <si>
    <t>Valdilene Ferreira de Castro</t>
  </si>
  <si>
    <t>706.351.642-64</t>
  </si>
  <si>
    <t>150.822-9 A</t>
  </si>
  <si>
    <t>Yury de Souza Elamid</t>
  </si>
  <si>
    <t>706.349.142-35</t>
  </si>
  <si>
    <t>F0</t>
  </si>
  <si>
    <t>Período: Abril/2021 a Maio/2025</t>
  </si>
  <si>
    <t>583.163.612-72</t>
  </si>
  <si>
    <t>084.577.812-94</t>
  </si>
  <si>
    <t>150.199-2 A</t>
  </si>
  <si>
    <t>Francisca Ivanete Oliveira dos Sant</t>
  </si>
  <si>
    <t>IESA - Wyden BRASIL</t>
  </si>
  <si>
    <t>150.215-8 A</t>
  </si>
  <si>
    <t>Marcos Vinicius Rodrigues Dantas</t>
  </si>
  <si>
    <t>Em: 28/05/2025</t>
  </si>
  <si>
    <t>DIAS ESTAGIADOS</t>
  </si>
  <si>
    <t>DIAS RESTANTES DE ESTÁGIO</t>
  </si>
  <si>
    <t>ESTAGIARIOS SEMHAF/SEMEF</t>
  </si>
  <si>
    <t>ESTAGIARIOS SEMTEPI/SEMACC</t>
  </si>
  <si>
    <t xml:space="preserve"> INSTITUTO DE EDUCAÇÃO E CULTURA DE CAPANEMA LTDA/FACULDADE IGUAÇU</t>
  </si>
  <si>
    <t>PÓS GRADUAÇÃO LATO SENSU EM GESTÃO E PLANEJAMENTO DE RECURSOS HUMANOS E CALCULOS TRABALHISTAS</t>
  </si>
  <si>
    <t>ESTAGIARIOS SEMAD/SEMASC</t>
  </si>
  <si>
    <t>ESTAGIARIOS SEMED/IMMU</t>
  </si>
  <si>
    <t>043.008.042-57</t>
  </si>
  <si>
    <t>603.703.272-68</t>
  </si>
  <si>
    <t>703.540.022-28</t>
  </si>
  <si>
    <t>705.105.152-07</t>
  </si>
  <si>
    <t>885.552.592-15</t>
  </si>
  <si>
    <t>051.870.402-51</t>
  </si>
  <si>
    <t>023.698.162-52</t>
  </si>
  <si>
    <t>006.287.902-28</t>
  </si>
  <si>
    <t>700.807.452-29</t>
  </si>
  <si>
    <t>069.859.432-09</t>
  </si>
  <si>
    <t>076.186.002-95</t>
  </si>
  <si>
    <t>071.169.252-10</t>
  </si>
  <si>
    <t>614.650.972-87</t>
  </si>
  <si>
    <t>089.013.062-04</t>
  </si>
  <si>
    <t>021.809.412-42</t>
  </si>
  <si>
    <t>057.409.382-60</t>
  </si>
  <si>
    <t>004.642.762-76</t>
  </si>
  <si>
    <t>029.117.542-20</t>
  </si>
  <si>
    <t>016.489.282-69</t>
  </si>
  <si>
    <t>938.284.542-91</t>
  </si>
  <si>
    <t>042.158.282-01</t>
  </si>
  <si>
    <t>702.112.842-89</t>
  </si>
  <si>
    <t>039.204.152-99</t>
  </si>
  <si>
    <t>706.130.832-02</t>
  </si>
  <si>
    <t>102.601.142-60</t>
  </si>
  <si>
    <t>437.130.682-91</t>
  </si>
  <si>
    <t>081.736.102-23</t>
  </si>
  <si>
    <t>058.077.222-56</t>
  </si>
  <si>
    <t>079.276.332-79</t>
  </si>
  <si>
    <t>041.062.472-16</t>
  </si>
  <si>
    <t>874.409.202-44</t>
  </si>
  <si>
    <t>704.169.392-95</t>
  </si>
  <si>
    <t>600.759.702-44</t>
  </si>
  <si>
    <t>058.754.912-21</t>
  </si>
  <si>
    <t>706.074.682-03</t>
  </si>
  <si>
    <t>060.852.122-16</t>
  </si>
  <si>
    <t>035.339.362-28</t>
  </si>
  <si>
    <t>074.215.612-50</t>
  </si>
  <si>
    <t>022.104.882-06</t>
  </si>
  <si>
    <t>706.095.522-44</t>
  </si>
  <si>
    <t>704.939.062-31</t>
  </si>
  <si>
    <t>705.790.252-25</t>
  </si>
  <si>
    <t>705.278.462-95</t>
  </si>
  <si>
    <t>704.024.762-39</t>
  </si>
  <si>
    <t>700.574.282-63</t>
  </si>
  <si>
    <t>705.051.262-14</t>
  </si>
  <si>
    <t>705.781.402-09</t>
  </si>
  <si>
    <t>051.466.942-06</t>
  </si>
  <si>
    <t>024.375.682-80</t>
  </si>
  <si>
    <t>050.589.482-30</t>
  </si>
  <si>
    <t>023.327.572-01</t>
  </si>
  <si>
    <t>022.819.662-08</t>
  </si>
  <si>
    <t>704.471.842-61</t>
  </si>
  <si>
    <t>026.281.352-13</t>
  </si>
  <si>
    <t>003.964.292-54</t>
  </si>
  <si>
    <t>026.139.012-09</t>
  </si>
  <si>
    <t>040.619.742-38</t>
  </si>
  <si>
    <t>001.876.022-80</t>
  </si>
  <si>
    <t>014.537.962-07</t>
  </si>
  <si>
    <t>703.762.232-00</t>
  </si>
  <si>
    <t>935.051.162-20</t>
  </si>
  <si>
    <t>085.591.092-50</t>
  </si>
  <si>
    <t>072.500.682-02</t>
  </si>
  <si>
    <t>047.857.962-43</t>
  </si>
  <si>
    <t>053.056.112-37</t>
  </si>
  <si>
    <t>705.987.222-11</t>
  </si>
  <si>
    <t>285.372.622-34</t>
  </si>
  <si>
    <t>702.464.722-19</t>
  </si>
  <si>
    <t>030.774.102-81</t>
  </si>
  <si>
    <t>519.079.092-49</t>
  </si>
  <si>
    <t>071.231.492-03</t>
  </si>
  <si>
    <t>025.262.732-69</t>
  </si>
  <si>
    <t>042.038.742-03</t>
  </si>
  <si>
    <t>079.206.492-50</t>
  </si>
  <si>
    <t>024.244.082-70</t>
  </si>
  <si>
    <t>024.745.932-17</t>
  </si>
  <si>
    <t>535.639.722-49</t>
  </si>
  <si>
    <t>080.727.762-23</t>
  </si>
  <si>
    <t>706.024.392-56</t>
  </si>
  <si>
    <t>114.901.939-52</t>
  </si>
  <si>
    <t>018.786.582-55</t>
  </si>
  <si>
    <t>018.096.802-55</t>
  </si>
  <si>
    <t>865.004.652-53</t>
  </si>
  <si>
    <t>022.640.892-29</t>
  </si>
  <si>
    <t>062.323.982-54</t>
  </si>
  <si>
    <t>036.064.362-03</t>
  </si>
  <si>
    <t>109.339.573-78</t>
  </si>
  <si>
    <t>002.562.062-28</t>
  </si>
  <si>
    <t>613.326.582-53</t>
  </si>
  <si>
    <t>634.003.832-87</t>
  </si>
  <si>
    <t>703.936.262-70</t>
  </si>
  <si>
    <t>054.034.902-05</t>
  </si>
  <si>
    <t>022.159.302-09</t>
  </si>
  <si>
    <t>086.247.942-85</t>
  </si>
  <si>
    <t>054.458.052-47</t>
  </si>
  <si>
    <t>633.144.522-68</t>
  </si>
  <si>
    <t>976.709.792-91</t>
  </si>
  <si>
    <t>824.262.792-49</t>
  </si>
  <si>
    <t>030.547.832-00</t>
  </si>
  <si>
    <t>065.290.772-51</t>
  </si>
  <si>
    <t>027.253.182-03</t>
  </si>
  <si>
    <t>701.857.112-00</t>
  </si>
  <si>
    <t>102.960.292-11</t>
  </si>
  <si>
    <t>041.798.902-40</t>
  </si>
  <si>
    <t>038.681.192-05</t>
  </si>
  <si>
    <t>078.447.092-86</t>
  </si>
  <si>
    <t>078.121.072-05</t>
  </si>
  <si>
    <t>030.006.292-38</t>
  </si>
  <si>
    <t>052.843.632-56</t>
  </si>
  <si>
    <t>106.081.652-04</t>
  </si>
  <si>
    <t>109.958.732-83</t>
  </si>
  <si>
    <t>076.390.612-37</t>
  </si>
  <si>
    <t>022.967.072-54</t>
  </si>
  <si>
    <t>094.004.692-09</t>
  </si>
  <si>
    <t>047.389.022-45</t>
  </si>
  <si>
    <t>028.621.092-40</t>
  </si>
  <si>
    <t>070.257.672-71</t>
  </si>
  <si>
    <t>077.807.572-93</t>
  </si>
  <si>
    <t>705.765.362-02</t>
  </si>
  <si>
    <t>077.466.802-40</t>
  </si>
  <si>
    <t>056.215.552-01</t>
  </si>
  <si>
    <t>033.328.602-24</t>
  </si>
  <si>
    <t>062.937.792-82</t>
  </si>
  <si>
    <t>706.017.112-62</t>
  </si>
  <si>
    <t>060.702.102-04</t>
  </si>
  <si>
    <t>077.687.582-50</t>
  </si>
  <si>
    <t>002.263.812-18</t>
  </si>
  <si>
    <t>938.238.862-15</t>
  </si>
  <si>
    <t>962.209.372-87</t>
  </si>
  <si>
    <t>051.236.932-11</t>
  </si>
  <si>
    <t>026.641.692-62</t>
  </si>
  <si>
    <t>071.897.072-12</t>
  </si>
  <si>
    <t>066.575.682-82</t>
  </si>
  <si>
    <t>064.984.232-42</t>
  </si>
  <si>
    <t>022.015.302-70</t>
  </si>
  <si>
    <t>055.540.342-41</t>
  </si>
  <si>
    <t>053.647.782-58</t>
  </si>
  <si>
    <t>091.936.452-79</t>
  </si>
  <si>
    <t>011.453.722-44</t>
  </si>
  <si>
    <t>052.431.992-81</t>
  </si>
  <si>
    <t>056.259.072-26</t>
  </si>
  <si>
    <t>054.216.142-71</t>
  </si>
  <si>
    <t>024.844.902-83</t>
  </si>
  <si>
    <t>018.697.212-17</t>
  </si>
  <si>
    <t>703.220.682-40</t>
  </si>
  <si>
    <t>019.273.362-10</t>
  </si>
  <si>
    <t>068.512.682-05</t>
  </si>
  <si>
    <t>957.864.812-04</t>
  </si>
  <si>
    <t>007.106.432-09</t>
  </si>
  <si>
    <t>026.631.782-09</t>
  </si>
  <si>
    <t>042.447.052-79</t>
  </si>
  <si>
    <t>702.702.552-30</t>
  </si>
  <si>
    <t>705.325.032-60</t>
  </si>
  <si>
    <t>417.183.052-49</t>
  </si>
  <si>
    <t>055.725.712-37</t>
  </si>
  <si>
    <t>103.216.142-67</t>
  </si>
  <si>
    <t>702.379.882-08</t>
  </si>
  <si>
    <t>083.575.192-96</t>
  </si>
  <si>
    <t>700.753.402-32</t>
  </si>
  <si>
    <t>029.900.352-30</t>
  </si>
  <si>
    <t>078.751.782-82</t>
  </si>
  <si>
    <t>055.149.442-55</t>
  </si>
  <si>
    <t>042.028.632-24</t>
  </si>
  <si>
    <t>058.948.702-75</t>
  </si>
  <si>
    <t>035.886.752-56</t>
  </si>
  <si>
    <t>058.157.072-36</t>
  </si>
  <si>
    <t>993.125.812-87</t>
  </si>
  <si>
    <t>952.763.192-00</t>
  </si>
  <si>
    <t>705.746.922-58</t>
  </si>
  <si>
    <t>906.695.842-15</t>
  </si>
  <si>
    <t>093.018.082-85</t>
  </si>
  <si>
    <t>081.096.972-67</t>
  </si>
  <si>
    <t>009.392.732-09</t>
  </si>
  <si>
    <t>078.459.722-74</t>
  </si>
  <si>
    <t>044.931.912-10</t>
  </si>
  <si>
    <t>011.886.652-43</t>
  </si>
  <si>
    <t>705.242.662-55</t>
  </si>
  <si>
    <t>701.342.842-67</t>
  </si>
  <si>
    <t>705.221.182-32</t>
  </si>
  <si>
    <t>062.011.092-93</t>
  </si>
  <si>
    <t>008.847.082-25</t>
  </si>
  <si>
    <t>004.834.762-00</t>
  </si>
  <si>
    <t>071.575.992-28</t>
  </si>
  <si>
    <t>016.376.232-59</t>
  </si>
  <si>
    <t>705.109.742-36</t>
  </si>
  <si>
    <t>093.253.742-18</t>
  </si>
  <si>
    <t>068.679.222-01</t>
  </si>
  <si>
    <t>062.950.172-66</t>
  </si>
  <si>
    <t>052.453.262-13</t>
  </si>
  <si>
    <t>049.336.042-58</t>
  </si>
  <si>
    <t>069.087.622-03</t>
  </si>
  <si>
    <t>070.214.792-39</t>
  </si>
  <si>
    <t>703.989.072-00</t>
  </si>
  <si>
    <t>704.662.952-86</t>
  </si>
  <si>
    <t>704.196.512-09</t>
  </si>
  <si>
    <t>525.496.232-15</t>
  </si>
  <si>
    <t>017.970.532-64</t>
  </si>
  <si>
    <t>056.960.642-05</t>
  </si>
  <si>
    <t>035.373.182-00</t>
  </si>
  <si>
    <t>660.927.602-15</t>
  </si>
  <si>
    <t>031.178.512-32</t>
  </si>
  <si>
    <t>559.876.642-68</t>
  </si>
  <si>
    <t>035.222.122-40</t>
  </si>
  <si>
    <t>061.629.822-62</t>
  </si>
  <si>
    <t>054.188.552-98</t>
  </si>
  <si>
    <t>060.491.892-50</t>
  </si>
  <si>
    <t>032.625.282-77</t>
  </si>
  <si>
    <t>938.784.942-20</t>
  </si>
  <si>
    <t>705.220.482-77</t>
  </si>
  <si>
    <t>040.793.912-18</t>
  </si>
  <si>
    <t>888.353.832-34</t>
  </si>
  <si>
    <t>040.235.992-55</t>
  </si>
  <si>
    <t>041.926.222-97</t>
  </si>
  <si>
    <t>078.512.222-22</t>
  </si>
  <si>
    <t>100.105.122-09</t>
  </si>
  <si>
    <t>066.899.152-63</t>
  </si>
  <si>
    <t>073.652.022-89</t>
  </si>
  <si>
    <t>023.284.722-30</t>
  </si>
  <si>
    <t>035.552.142-33</t>
  </si>
  <si>
    <t>314.248.052-87</t>
  </si>
  <si>
    <t>073.949.912-29</t>
  </si>
  <si>
    <t>079.919.922-25</t>
  </si>
  <si>
    <t>069.552.182-98</t>
  </si>
  <si>
    <t>706.129.122-21</t>
  </si>
  <si>
    <t>705.344.182-28</t>
  </si>
  <si>
    <t>956.123.602-82</t>
  </si>
  <si>
    <t>053.774.892-09</t>
  </si>
  <si>
    <t>050.138.542-88</t>
  </si>
  <si>
    <t>000.708.162-63</t>
  </si>
  <si>
    <t>573.535.732-87</t>
  </si>
  <si>
    <t>614.519.162-72</t>
  </si>
  <si>
    <t>003.974.972-02</t>
  </si>
  <si>
    <t>029.538.142-64</t>
  </si>
  <si>
    <t>079.438.442-03</t>
  </si>
  <si>
    <t>706.227.192-62</t>
  </si>
  <si>
    <t>493.170.162-00</t>
  </si>
  <si>
    <t>011.093.282-06</t>
  </si>
  <si>
    <t>704.324.872-80</t>
  </si>
  <si>
    <t>066.483.482-59</t>
  </si>
  <si>
    <t>012.610.272-48</t>
  </si>
  <si>
    <t>003.275.312-82</t>
  </si>
  <si>
    <t>016.076.052-60</t>
  </si>
  <si>
    <t>079.078.222-70</t>
  </si>
  <si>
    <t>945.262.492-20</t>
  </si>
  <si>
    <t>053.987.132-05</t>
  </si>
  <si>
    <t>027.102.722-37</t>
  </si>
  <si>
    <t>616.158.462-04</t>
  </si>
  <si>
    <t>032.953.402-50</t>
  </si>
  <si>
    <t>078.133.162-58</t>
  </si>
  <si>
    <t>917.095.712-68</t>
  </si>
  <si>
    <t>085.482.072-80</t>
  </si>
  <si>
    <t>021.083.852-31</t>
  </si>
  <si>
    <t>028.668.272-95</t>
  </si>
  <si>
    <t>071.227.582-73</t>
  </si>
  <si>
    <t>851.494.460-68</t>
  </si>
  <si>
    <t>051.631.172-70</t>
  </si>
  <si>
    <t>058.101.952-02</t>
  </si>
  <si>
    <t>084.310.462-79</t>
  </si>
  <si>
    <t>095.987.112-85</t>
  </si>
  <si>
    <t>098.851.552-01</t>
  </si>
  <si>
    <t>058.280.612-75</t>
  </si>
  <si>
    <t>071.543.072-69</t>
  </si>
  <si>
    <t>042.385.182-92</t>
  </si>
  <si>
    <t>999.088.082-49</t>
  </si>
  <si>
    <t>703.632.602-69</t>
  </si>
  <si>
    <t>701.796.362-86</t>
  </si>
  <si>
    <t>045.687.642-11</t>
  </si>
  <si>
    <t>105.392.822-00</t>
  </si>
  <si>
    <t>078.818.132-70</t>
  </si>
  <si>
    <t>065.005.512-81</t>
  </si>
  <si>
    <t>022.065.752-13</t>
  </si>
  <si>
    <t>080.258.102-16</t>
  </si>
  <si>
    <t>703.518.292-61</t>
  </si>
  <si>
    <t>705.665.312-08</t>
  </si>
  <si>
    <t>031.399.442-09</t>
  </si>
  <si>
    <t>940.080.192-00</t>
  </si>
  <si>
    <t>014.661.972-26</t>
  </si>
  <si>
    <t>057.255.022-79</t>
  </si>
  <si>
    <t>058.524.992-00</t>
  </si>
  <si>
    <t>086.104.462-20</t>
  </si>
  <si>
    <t>023.757.832-80</t>
  </si>
  <si>
    <t>058.215.622-01</t>
  </si>
  <si>
    <t>040.814.832-21</t>
  </si>
  <si>
    <t>082.001.552-00</t>
  </si>
  <si>
    <t>053.626.112-16</t>
  </si>
  <si>
    <t>086.088.702-23</t>
  </si>
  <si>
    <t>705.801.282-29</t>
  </si>
  <si>
    <t>706.293.332-54</t>
  </si>
  <si>
    <t>068.288.982-22</t>
  </si>
  <si>
    <t>005.889.272-95</t>
  </si>
  <si>
    <t>938.440.342-34</t>
  </si>
  <si>
    <t>054.629.422-73</t>
  </si>
  <si>
    <t>089.013.462-65</t>
  </si>
  <si>
    <t>051.310.342-21</t>
  </si>
  <si>
    <t>067.966.772-50</t>
  </si>
  <si>
    <t>052.475.932-43</t>
  </si>
  <si>
    <t>704.836.532-33</t>
  </si>
  <si>
    <t>018.846.672-01</t>
  </si>
  <si>
    <t>928.118.842-20</t>
  </si>
  <si>
    <t>073.768.422-41</t>
  </si>
  <si>
    <t>705.350.892-79</t>
  </si>
  <si>
    <t>706.217.932-99</t>
  </si>
  <si>
    <t>706.218.002-52</t>
  </si>
  <si>
    <t>844.766.802-91</t>
  </si>
  <si>
    <t>029.669.112-71</t>
  </si>
  <si>
    <t>956.056.302-53</t>
  </si>
  <si>
    <t>980.625.222-53</t>
  </si>
  <si>
    <t>052.104.222-40</t>
  </si>
  <si>
    <t>701.351.302-47</t>
  </si>
  <si>
    <t>705.067.702-73</t>
  </si>
  <si>
    <t>034.475.582-70</t>
  </si>
  <si>
    <t>706.262.982-02</t>
  </si>
  <si>
    <t>060.163.532-99</t>
  </si>
  <si>
    <t>021.050.682-27</t>
  </si>
  <si>
    <t>525.772.362-04</t>
  </si>
  <si>
    <t>060.007.402-12</t>
  </si>
  <si>
    <t>026.309.052-33</t>
  </si>
  <si>
    <t>053.955.702-17</t>
  </si>
  <si>
    <t>904.266.652-87</t>
  </si>
  <si>
    <t>980.446.992-87</t>
  </si>
  <si>
    <t>025.237.992-60</t>
  </si>
  <si>
    <t>151.712-0 A</t>
  </si>
  <si>
    <t>Abigail Alves Mariscal</t>
  </si>
  <si>
    <t>151.069-0 A</t>
  </si>
  <si>
    <t>Acimilda Garcia de Lima</t>
  </si>
  <si>
    <t>151.065-7 A</t>
  </si>
  <si>
    <t>Adailton Soares de Souza Junior</t>
  </si>
  <si>
    <t>26/05/2025</t>
  </si>
  <si>
    <t>151.424-5 A</t>
  </si>
  <si>
    <t>Adenil Ribeiro de Sousa Junior</t>
  </si>
  <si>
    <t>Escola Estadual Jairo da Silva Rocha</t>
  </si>
  <si>
    <t>151.491-1 A</t>
  </si>
  <si>
    <t>Adriane Rocha de Andrade</t>
  </si>
  <si>
    <t>151.086-0 A</t>
  </si>
  <si>
    <t>Agenor Monte Brasil Neto</t>
  </si>
  <si>
    <t>151.489-0 A</t>
  </si>
  <si>
    <t>Alan Jose de Jesus Nascimento Junio</t>
  </si>
  <si>
    <t>IME INSTITUTO METROPOLITANO DE ENSINO LTDA</t>
  </si>
  <si>
    <t>151.654-0 A</t>
  </si>
  <si>
    <t>Alcilene Alves do Nascimento</t>
  </si>
  <si>
    <t>151.046-0 A</t>
  </si>
  <si>
    <t>Aleme Emanuelle dos Anjos de Souza</t>
  </si>
  <si>
    <t>151.367-2 A</t>
  </si>
  <si>
    <t>Alexandre Augusto de Oliveira Pinto</t>
  </si>
  <si>
    <t>COLEGIO BRASILEIRO PEDRO SILVESTRE</t>
  </si>
  <si>
    <t>151.427-0 A</t>
  </si>
  <si>
    <t>Alice Aguiar Correia</t>
  </si>
  <si>
    <t>151.164-5 A</t>
  </si>
  <si>
    <t>Alice Belem Diniz</t>
  </si>
  <si>
    <t>ESC.EST. RODERICK DE CASTELO BRANCO - AM</t>
  </si>
  <si>
    <t>151.095-9 A</t>
  </si>
  <si>
    <t>Alice Cristina Correia Campos</t>
  </si>
  <si>
    <t>151.683-3 A</t>
  </si>
  <si>
    <t>Alice Dacio Napolis</t>
  </si>
  <si>
    <t>151.443-1 A</t>
  </si>
  <si>
    <t>Alice dos Santos Lima</t>
  </si>
  <si>
    <t>151.678-7 A</t>
  </si>
  <si>
    <t>Alice Reis dos Santos</t>
  </si>
  <si>
    <t>RUTH PRESTES</t>
  </si>
  <si>
    <t>151.168-8 A</t>
  </si>
  <si>
    <t>Aline Dantas de Souza</t>
  </si>
  <si>
    <t>151.399-0 A</t>
  </si>
  <si>
    <t>Aline Rodrigues Miranda</t>
  </si>
  <si>
    <t>ASSUPERO ENSINO SUPERIOR LTDA (UNIP RAMOS FERREIRA CENTRO)</t>
  </si>
  <si>
    <t>151.079-7 A</t>
  </si>
  <si>
    <t>Alrranda Aparecida Alves de Melo</t>
  </si>
  <si>
    <t>151.145-9 A</t>
  </si>
  <si>
    <t>Amanda Martins Gomes</t>
  </si>
  <si>
    <t>151.089-4 A</t>
  </si>
  <si>
    <t>Ana Alice da Silva Alencar</t>
  </si>
  <si>
    <t>151.571-3 A</t>
  </si>
  <si>
    <t>Ana Alicy Araujo Gualberto</t>
  </si>
  <si>
    <t>151.748-1 A</t>
  </si>
  <si>
    <t>Ana Beatriz Almeida de Souza</t>
  </si>
  <si>
    <t>151.034-7 A</t>
  </si>
  <si>
    <t>Ana Beatriz Costa Cabral</t>
  </si>
  <si>
    <t>151.783-0 A</t>
  </si>
  <si>
    <t>Ana Clara Nunes Gomes</t>
  </si>
  <si>
    <t>151.403-2 A</t>
  </si>
  <si>
    <t>Ana Claudia de Oliveira Herrera</t>
  </si>
  <si>
    <t>151.406-7 A</t>
  </si>
  <si>
    <t>Ana Flavia Castro Ribeiro</t>
  </si>
  <si>
    <t>ESCOLA ESTADUAL PROFA. CECILIA FERREIRA DA SILVA</t>
  </si>
  <si>
    <t>151.133-5 A</t>
  </si>
  <si>
    <t>Ana Isabely Nascimento Goes</t>
  </si>
  <si>
    <t>151.504-7 A</t>
  </si>
  <si>
    <t>Ana Luiza de Araujo Lopes</t>
  </si>
  <si>
    <t>151.361-3 A</t>
  </si>
  <si>
    <t>Ana Luiza Palmeiras Maia</t>
  </si>
  <si>
    <t>INSTITUICAO ADVENTISTA DE EDUCACAO NOROESTE BRASILEIRA</t>
  </si>
  <si>
    <t>151.105-0 A</t>
  </si>
  <si>
    <t>Ana Renata Franco Melo</t>
  </si>
  <si>
    <t>04/06/2025</t>
  </si>
  <si>
    <t>151.032-0 A</t>
  </si>
  <si>
    <t>Ana Thaylla Vieira Lopes</t>
  </si>
  <si>
    <t>151.263-3 A</t>
  </si>
  <si>
    <t>Anarimar Lobato da Silva</t>
  </si>
  <si>
    <t>151.784-8 A</t>
  </si>
  <si>
    <t>Anderson Linhares Cabral</t>
  </si>
  <si>
    <t>151.700-7 A</t>
  </si>
  <si>
    <t>Andrei Farid Melo de Souza</t>
  </si>
  <si>
    <t>Direito</t>
  </si>
  <si>
    <t>LA SALLE</t>
  </si>
  <si>
    <t>151.386-9 A</t>
  </si>
  <si>
    <t>Andrew Roberto de Almeida Teixeira</t>
  </si>
  <si>
    <t>151.441-5 A</t>
  </si>
  <si>
    <t>Andreza Rocha da Costa</t>
  </si>
  <si>
    <t>151.137-8 A</t>
  </si>
  <si>
    <t>Andreza Sousa Meireles</t>
  </si>
  <si>
    <t>151.747-3 A</t>
  </si>
  <si>
    <t>Anelise Souza dos Santos</t>
  </si>
  <si>
    <t>151.418-0 A</t>
  </si>
  <si>
    <t>Angelo Gabriel Uchoa Norte</t>
  </si>
  <si>
    <t>151.033-9 A</t>
  </si>
  <si>
    <t>Anna Beatriz dos Santos Takafaz</t>
  </si>
  <si>
    <t>151.081-9 A</t>
  </si>
  <si>
    <t>Anna Clara Nery da Silva</t>
  </si>
  <si>
    <t>151.060-6 A</t>
  </si>
  <si>
    <t>Anny Beatriz Batista da Silva</t>
  </si>
  <si>
    <t>151.397-4 A</t>
  </si>
  <si>
    <t>Antonia Mikaela Monteiro Martins</t>
  </si>
  <si>
    <t>INSTITUTO DE ENSINO SUPERIOR DA AMAZONIA LTDA</t>
  </si>
  <si>
    <t>151.073-8 A</t>
  </si>
  <si>
    <t>Antonio Gustavo Penela Madureira</t>
  </si>
  <si>
    <t>151.147-5 A</t>
  </si>
  <si>
    <t>Antonio Lago da Silva Junior</t>
  </si>
  <si>
    <t>151.381-8 A</t>
  </si>
  <si>
    <t>Antony Daniel Nogueira Machado</t>
  </si>
  <si>
    <t>151.342-7 A</t>
  </si>
  <si>
    <t>Ariane Alcantara Gomes</t>
  </si>
  <si>
    <t>151.505-5 A</t>
  </si>
  <si>
    <t>Arnaldo Bastos da Silva Junior</t>
  </si>
  <si>
    <t>E.E TEN. CORONEL CANDIDO JOSE MARIANO</t>
  </si>
  <si>
    <t>151.608-6 A</t>
  </si>
  <si>
    <t>Arthur Vasconcelos Medeiros</t>
  </si>
  <si>
    <t>151.492-0 A</t>
  </si>
  <si>
    <t>Augusto Antonio Souza Valenca</t>
  </si>
  <si>
    <t>ENGENHARIA ELETRÔNICA</t>
  </si>
  <si>
    <t>151.392-3 A</t>
  </si>
  <si>
    <t>Ayrton Hugo da Conceicao Dias</t>
  </si>
  <si>
    <t>EAD - ARQUITETURA E URBANISMO</t>
  </si>
  <si>
    <t>151.655-8 A</t>
  </si>
  <si>
    <t>Beatriz de Cassia Crispim Veras</t>
  </si>
  <si>
    <t>151.541-1 A</t>
  </si>
  <si>
    <t>Bianca Caroline Souza da Silva</t>
  </si>
  <si>
    <t>R. C. DA S. JUNIOR LTDA</t>
  </si>
  <si>
    <t>129.509-8 B</t>
  </si>
  <si>
    <t>Bianca Negreiros Serejo</t>
  </si>
  <si>
    <t>CENTRO DE ENSINO SUPERIOR DE PIRACANJUBA EIRELI</t>
  </si>
  <si>
    <t>02/06/2025</t>
  </si>
  <si>
    <t>151.045-2 A</t>
  </si>
  <si>
    <t>Brenda Guedes Moura</t>
  </si>
  <si>
    <t>Engenharia Elétrica</t>
  </si>
  <si>
    <t>151.585-3 A</t>
  </si>
  <si>
    <t>Brenda Santana Santos</t>
  </si>
  <si>
    <t>151.440-7 A</t>
  </si>
  <si>
    <t>Brenda Tavares de Oliveira</t>
  </si>
  <si>
    <t/>
  </si>
  <si>
    <t>151.106-8 A</t>
  </si>
  <si>
    <t>Camila Pires de Oliveira</t>
  </si>
  <si>
    <t>151.040-1 A</t>
  </si>
  <si>
    <t>Camilla Araujo dos Santos</t>
  </si>
  <si>
    <t>151.510-1 A</t>
  </si>
  <si>
    <t>Camilo Sinval Simas Freitas</t>
  </si>
  <si>
    <t>TÉCNICO EM ELETRÔNICA</t>
  </si>
  <si>
    <t>FUCAPI FUND CENTRO DE ANALISE PESQ E INOV TECNOLOGICA</t>
  </si>
  <si>
    <t>151.741-4 A</t>
  </si>
  <si>
    <t>Carla Emanuela da Matta Gomes</t>
  </si>
  <si>
    <t>ESC.EST. PROF. FRANCISCO D.C.A.</t>
  </si>
  <si>
    <t>151.128-9 A</t>
  </si>
  <si>
    <t>Carla Gabrielly Chaves dos Santos</t>
  </si>
  <si>
    <t>151.569-1 A</t>
  </si>
  <si>
    <t>Carlos Augusto Nunes Vieira</t>
  </si>
  <si>
    <t>205.826.000.000.000</t>
  </si>
  <si>
    <t>ESTAGIARIOS SEMJEL</t>
  </si>
  <si>
    <t>151.155-6 A</t>
  </si>
  <si>
    <t>Carlos Eduardo Soares de Lima</t>
  </si>
  <si>
    <t>151.454-7 A</t>
  </si>
  <si>
    <t>Caroline da Silva Cardoso</t>
  </si>
  <si>
    <t>151.100-9 A</t>
  </si>
  <si>
    <t>Celia Regina de Oliveira Marques</t>
  </si>
  <si>
    <t>151.074-6 A</t>
  </si>
  <si>
    <t>Cindy Emanuelle Costa Barauna</t>
  </si>
  <si>
    <t>151.163-7 A</t>
  </si>
  <si>
    <t>Claudia Macedo de Souza</t>
  </si>
  <si>
    <t>151.698-1 A</t>
  </si>
  <si>
    <t>Cleuson de Menezes Atayde</t>
  </si>
  <si>
    <t>151.703-1 A</t>
  </si>
  <si>
    <t>Daniel Vitor Pinto Sampaio</t>
  </si>
  <si>
    <t>LUIZINHA NASCIMENTO</t>
  </si>
  <si>
    <t>151.160-2 A</t>
  </si>
  <si>
    <t>Daniella Franco Andreocci</t>
  </si>
  <si>
    <t>151.171-8 A</t>
  </si>
  <si>
    <t>Danielly Soares Canto</t>
  </si>
  <si>
    <t>151.559-4 A</t>
  </si>
  <si>
    <t>Davy Cavalcante Brasil Paula</t>
  </si>
  <si>
    <t>SECRETARIA DE ESTADO DE EDUCACAO E DESPORTO</t>
  </si>
  <si>
    <t>151.173-4 A</t>
  </si>
  <si>
    <t>Dayana da Gama Coelho</t>
  </si>
  <si>
    <t>151.694-9 A</t>
  </si>
  <si>
    <t>Dayane da Conceicao Reis</t>
  </si>
  <si>
    <t>151.485-7 A</t>
  </si>
  <si>
    <t>Deany Flores Moraes</t>
  </si>
  <si>
    <t>151.691-4 A</t>
  </si>
  <si>
    <t>Debora Andrade da Silva</t>
  </si>
  <si>
    <t>151.056-8 A</t>
  </si>
  <si>
    <t>Debora de Araujo Frazao</t>
  </si>
  <si>
    <t>22/05/2025</t>
  </si>
  <si>
    <t>151.692-2 A</t>
  </si>
  <si>
    <t>Debora dos Santos Souza</t>
  </si>
  <si>
    <t>151.070-3 A</t>
  </si>
  <si>
    <t>Degiane Silva da Costa</t>
  </si>
  <si>
    <t>151.436-9 A</t>
  </si>
  <si>
    <t>Deise Elias Rolim</t>
  </si>
  <si>
    <t>151.121-1 A</t>
  </si>
  <si>
    <t>Denise Carolino de Souza Alves</t>
  </si>
  <si>
    <t>151.586-1 A</t>
  </si>
  <si>
    <t>Diana Santos de Lima</t>
  </si>
  <si>
    <t>151.539-0 A</t>
  </si>
  <si>
    <t>Diego Moreira da Costa</t>
  </si>
  <si>
    <t>151.053-3 A</t>
  </si>
  <si>
    <t>Dielly Pereira dos Santos</t>
  </si>
  <si>
    <t>151.588-8 A</t>
  </si>
  <si>
    <t>Donny Eduardo Lima Alves Carmosa</t>
  </si>
  <si>
    <t>EE TENENTE CORONEL CANDIDO JOSE MAR</t>
  </si>
  <si>
    <t>151.124-6 A</t>
  </si>
  <si>
    <t>Dulce Maria Amorim Gusmao</t>
  </si>
  <si>
    <t>LETRAS - LÍNGUA E LITERATURA PORTUGUESA</t>
  </si>
  <si>
    <t>151.716-3 A</t>
  </si>
  <si>
    <t>Durcilene de Souza Melo</t>
  </si>
  <si>
    <t>151.178-5 A</t>
  </si>
  <si>
    <t>Eliane Cristina Silva de Freitas</t>
  </si>
  <si>
    <t>151.158-0 A</t>
  </si>
  <si>
    <t>Elias Damasceno Aguiar</t>
  </si>
  <si>
    <t>151.080-0 A</t>
  </si>
  <si>
    <t>Elias Emanuel Santos da Silva Barra</t>
  </si>
  <si>
    <t>ESC.EST. SAMUEL BENCHIMOL -AM</t>
  </si>
  <si>
    <t>151.389-3 A</t>
  </si>
  <si>
    <t>Elias Samuel Vilanova de Oliveira</t>
  </si>
  <si>
    <t>151.710-4 A</t>
  </si>
  <si>
    <t>Elionara Cristina Palheta da Silva</t>
  </si>
  <si>
    <t>151.503-9 A</t>
  </si>
  <si>
    <t>Elis de Azevedo Rosas</t>
  </si>
  <si>
    <t>151.062-2 A</t>
  </si>
  <si>
    <t>Elis Regina Moura de Araujo Gois</t>
  </si>
  <si>
    <t>151.123-8 A</t>
  </si>
  <si>
    <t>Elizabeth dos Santos Marques</t>
  </si>
  <si>
    <t>151.067-3 A</t>
  </si>
  <si>
    <t>Elizandra da Silva de Souza</t>
  </si>
  <si>
    <t>151.761-9 A</t>
  </si>
  <si>
    <t>Ellem Cristina Silva de Oliveira</t>
  </si>
  <si>
    <t>151.042-8 A</t>
  </si>
  <si>
    <t>Emelly Rayra Bezerra Marques</t>
  </si>
  <si>
    <t>151.766-0 A</t>
  </si>
  <si>
    <t>Erick Messias Melo de Oliveira</t>
  </si>
  <si>
    <t>TECNOLOGIA EM GESTÃO PÚBLICA</t>
  </si>
  <si>
    <t xml:space="preserve">CENTRO UNIVERSITARIO UNIFATECIE </t>
  </si>
  <si>
    <t>151.050-9 A</t>
  </si>
  <si>
    <t>Erik Vitor Cruz Coelho</t>
  </si>
  <si>
    <t>151.435-0 A</t>
  </si>
  <si>
    <t>Erika Beatriz Pacheco de Oliveira</t>
  </si>
  <si>
    <t>ESCOLA ESTADUAL HOMERO DE MIRANDA LEAO</t>
  </si>
  <si>
    <t>151.093-2 A</t>
  </si>
  <si>
    <t>Erika Costa da Silva</t>
  </si>
  <si>
    <t>151.359-1 A</t>
  </si>
  <si>
    <t>Estefani Furtado Duarte</t>
  </si>
  <si>
    <t>151.043-6 A</t>
  </si>
  <si>
    <t>Ester Garlorth Cabral</t>
  </si>
  <si>
    <t>151.659-0 A</t>
  </si>
  <si>
    <t>Evelin Macario Costa</t>
  </si>
  <si>
    <t>151.041-0 A</t>
  </si>
  <si>
    <t>Fabio Natan Medeiros de Oliveira</t>
  </si>
  <si>
    <t>151.422-9 A</t>
  </si>
  <si>
    <t>Fabio Santos Meireles</t>
  </si>
  <si>
    <t>151.162-9 A</t>
  </si>
  <si>
    <t>Fabiola Ferreira Benigno</t>
  </si>
  <si>
    <t>ESCOLA ESTADUAL PROFª ELIANA DE FREITAS MORAIS</t>
  </si>
  <si>
    <t>151.131-9 A</t>
  </si>
  <si>
    <t>Felipe Sawyer Batalha da Silva</t>
  </si>
  <si>
    <t>ESC.EST. DR. JOSE MILTON BANDEIRA - AM</t>
  </si>
  <si>
    <t>151.714-7 A</t>
  </si>
  <si>
    <t>Fernanda Beatriz Melo Barros</t>
  </si>
  <si>
    <t>151.366-4 A</t>
  </si>
  <si>
    <t>Fernanda Lucimar dos Santos Anuncia</t>
  </si>
  <si>
    <t>151.432-6 A</t>
  </si>
  <si>
    <t>Flavia Lima Guimaraes</t>
  </si>
  <si>
    <t>151.447-4 A</t>
  </si>
  <si>
    <t>Frank Costa da Silva</t>
  </si>
  <si>
    <t>151.758-9 A</t>
  </si>
  <si>
    <t>Gabriel Omena Bryan</t>
  </si>
  <si>
    <t>Ciências Econômicas</t>
  </si>
  <si>
    <t>18/08/2025</t>
  </si>
  <si>
    <t>151.718-0 A</t>
  </si>
  <si>
    <t>Gabriele Reis Cunha</t>
  </si>
  <si>
    <t>IFAM - CAMPUS MANAUS DISTRITO INDUSTRIAL/ CMDI</t>
  </si>
  <si>
    <t>151.143-2 A</t>
  </si>
  <si>
    <t>Gabrielle Lewingston Kurtzious</t>
  </si>
  <si>
    <t>151.170-0 A</t>
  </si>
  <si>
    <t>Gabrielly Souza de Matos</t>
  </si>
  <si>
    <t>151.169-6 A</t>
  </si>
  <si>
    <t>Geane Silva Marinho</t>
  </si>
  <si>
    <t>151.066-5 A</t>
  </si>
  <si>
    <t>Geise Gabriella Souza Monteiro</t>
  </si>
  <si>
    <t>151.115-7 A</t>
  </si>
  <si>
    <t>Geovane Gabriel Moura Amaral</t>
  </si>
  <si>
    <t>INSTITUTO DE ENSINO SUPERIOR DA AMAZÔNIA LTDA</t>
  </si>
  <si>
    <t>151.774-0 A</t>
  </si>
  <si>
    <t>Geovanna Lima Caldas</t>
  </si>
  <si>
    <t>AMAZONENSE</t>
  </si>
  <si>
    <t>151.764-3 A</t>
  </si>
  <si>
    <t>Gilson Alex Rodrigues de Oliveira J</t>
  </si>
  <si>
    <t>151.172-6 A</t>
  </si>
  <si>
    <t>Giovanna Rocha Lima</t>
  </si>
  <si>
    <t>151.384-2 A</t>
  </si>
  <si>
    <t>Giselle da Silva Alexandre</t>
  </si>
  <si>
    <t>ESC.EST. PROF. ROBERTO DOS SANTOS VIEIRA</t>
  </si>
  <si>
    <t>151.417-2 A</t>
  </si>
  <si>
    <t>Glaucia do Vale Maciel</t>
  </si>
  <si>
    <t>151.411-3 A</t>
  </si>
  <si>
    <t>Grace Guimaraes Santiago</t>
  </si>
  <si>
    <t>ISCP- SOCIEDADE EDUCACIONAL LTDA</t>
  </si>
  <si>
    <t>151.122-0 A</t>
  </si>
  <si>
    <t>Graciete Silva de Souza</t>
  </si>
  <si>
    <t>151.362-1 A</t>
  </si>
  <si>
    <t>Gustavo Alves da Silva</t>
  </si>
  <si>
    <t>151.765-1 A</t>
  </si>
  <si>
    <t>Gustavo da Silva Farias</t>
  </si>
  <si>
    <t>12/08/2025</t>
  </si>
  <si>
    <t>151.537-3 A</t>
  </si>
  <si>
    <t>Gustavo Vasconcelos da Silva</t>
  </si>
  <si>
    <t>151.146-7 A</t>
  </si>
  <si>
    <t>Hanarah do Nascimento Sena</t>
  </si>
  <si>
    <t>151.434-2 A</t>
  </si>
  <si>
    <t>Hellem Beatriz Marcos Costa</t>
  </si>
  <si>
    <t>151.444-0 A</t>
  </si>
  <si>
    <t>Hemilly Rafaela de Araujo Mendes</t>
  </si>
  <si>
    <t>151.538-1 A</t>
  </si>
  <si>
    <t>Hevillyn Sabrina Marques do Nascime</t>
  </si>
  <si>
    <t>151.629-9 A</t>
  </si>
  <si>
    <t>Iara Oliveira de Souza</t>
  </si>
  <si>
    <t>01/08/2025</t>
  </si>
  <si>
    <t>151.083-5 A</t>
  </si>
  <si>
    <t>Iarley Cardoso Leite</t>
  </si>
  <si>
    <t>151.649-3 A</t>
  </si>
  <si>
    <t>Ingrid Noelle Souza de Carvalho</t>
  </si>
  <si>
    <t>033.419.082-77</t>
  </si>
  <si>
    <t>151.568-3 A</t>
  </si>
  <si>
    <t>Isaac da Silva Esquerdo</t>
  </si>
  <si>
    <t>IFAM - CAMPUS MANAUS CENTRO</t>
  </si>
  <si>
    <t>151.154-8 A</t>
  </si>
  <si>
    <t>Isabel Souza de Farias</t>
  </si>
  <si>
    <t>151.401-6 A</t>
  </si>
  <si>
    <t>Isabela da Silva Filgueira</t>
  </si>
  <si>
    <t>151.084-3 A</t>
  </si>
  <si>
    <t>Ivia Maria Batista Beltrao</t>
  </si>
  <si>
    <t>151.054-1 A</t>
  </si>
  <si>
    <t>Izabella Lima Pereira Nery</t>
  </si>
  <si>
    <t>151.039-8 A</t>
  </si>
  <si>
    <t>Izonete Batista Lopes</t>
  </si>
  <si>
    <t>151.174-2 A</t>
  </si>
  <si>
    <t>Jamilly Rodrigues Pimentel</t>
  </si>
  <si>
    <t>151.402-4 A</t>
  </si>
  <si>
    <t>Janaina Lima de Souza</t>
  </si>
  <si>
    <t>CEUDESP EDUCACIONAL LTDA</t>
  </si>
  <si>
    <t>151.076-2 A</t>
  </si>
  <si>
    <t>Janaina Mendonca Lima</t>
  </si>
  <si>
    <t>FACULDADE UNICA LTDA - GRUPO PROMINAS</t>
  </si>
  <si>
    <t>151.047-9 A</t>
  </si>
  <si>
    <t>Janaynny Mendes de Lima</t>
  </si>
  <si>
    <t>151.165-3 A</t>
  </si>
  <si>
    <t>Jeffeson de Souza Thiago</t>
  </si>
  <si>
    <t>151.394-0 A</t>
  </si>
  <si>
    <t>Jessica Patricia Santana Pinto</t>
  </si>
  <si>
    <t>151.398-2 A</t>
  </si>
  <si>
    <t>Jhennisson Lucas Alencar Veiga</t>
  </si>
  <si>
    <t>151.442-3 A</t>
  </si>
  <si>
    <t>Jhon Victor Amaro da Costa</t>
  </si>
  <si>
    <t>151.380-0 A</t>
  </si>
  <si>
    <t>Joany Gabrielle Wanghan Carvalho</t>
  </si>
  <si>
    <t>151.085-1 A</t>
  </si>
  <si>
    <t>Joao Batista Queiroz Cabral</t>
  </si>
  <si>
    <t>151.502-0 A</t>
  </si>
  <si>
    <t>Joao Felipe Nascimento Mota</t>
  </si>
  <si>
    <t>MARTHA FALCAO - WYDEN</t>
  </si>
  <si>
    <t>151.680-9 A</t>
  </si>
  <si>
    <t>Joao Glauber Menezes Nogueira</t>
  </si>
  <si>
    <t>AUREA PINHEIRO BRAGA</t>
  </si>
  <si>
    <t>151.483-0 A</t>
  </si>
  <si>
    <t>Joao Henrique Souza de Oliveira</t>
  </si>
  <si>
    <t>151.426-1 A</t>
  </si>
  <si>
    <t>Jocielly de Assuncao Medim</t>
  </si>
  <si>
    <t>151.786-4 A</t>
  </si>
  <si>
    <t>Johnny Wanderson Carvalho de Castro</t>
  </si>
  <si>
    <t>151.072-0 A</t>
  </si>
  <si>
    <t>Jose Antonio Soares da Silva</t>
  </si>
  <si>
    <t>151.099-1 A</t>
  </si>
  <si>
    <t>Joycilane Souza de Oliveira</t>
  </si>
  <si>
    <t>151.135-1 A</t>
  </si>
  <si>
    <t>Julia Brandao Cavalcante</t>
  </si>
  <si>
    <t>151.030-4 A</t>
  </si>
  <si>
    <t>Julia Evellyn Moraes Teixeira</t>
  </si>
  <si>
    <t>151.558-6 A</t>
  </si>
  <si>
    <t>Julia Victoria Silva de Souza</t>
  </si>
  <si>
    <t>151.532-2 A</t>
  </si>
  <si>
    <t>Julian Araujo Neto</t>
  </si>
  <si>
    <t>151.321-4 A</t>
  </si>
  <si>
    <t>Julio Henrique Rubem Marques</t>
  </si>
  <si>
    <t>151.175-0 A</t>
  </si>
  <si>
    <t>Juzeli Rodrigues Batista</t>
  </si>
  <si>
    <t>151.554-3 A</t>
  </si>
  <si>
    <t>Kamila Khristelle Pimentel Santos</t>
  </si>
  <si>
    <t>151.518-7 A</t>
  </si>
  <si>
    <t>Karina Moxi da Silva</t>
  </si>
  <si>
    <t>151.393-1 A</t>
  </si>
  <si>
    <t>Karollina Silva Vieiralves de Queir</t>
  </si>
  <si>
    <t>FACULDADE SANTA TERESA AM</t>
  </si>
  <si>
    <t>151.550-0 A</t>
  </si>
  <si>
    <t>Kathryn do Carmo Alves</t>
  </si>
  <si>
    <t>151.429-6 A</t>
  </si>
  <si>
    <t>Kaua de Souza de Aguiar</t>
  </si>
  <si>
    <t>151.141-6 A</t>
  </si>
  <si>
    <t>Kettlen Sabrina Costa Castro</t>
  </si>
  <si>
    <t>151.097-5 A</t>
  </si>
  <si>
    <t>Kevillyn Nogueira da Silva</t>
  </si>
  <si>
    <t>151.546-2 A</t>
  </si>
  <si>
    <t>Kimberly Mickaela Mendes do Nascime</t>
  </si>
  <si>
    <t>151.410-5 A</t>
  </si>
  <si>
    <t>Klicia Marques Caldeira</t>
  </si>
  <si>
    <t>151.405-9 A</t>
  </si>
  <si>
    <t>Larissa Souza de Castro</t>
  </si>
  <si>
    <t>151.760-0 A</t>
  </si>
  <si>
    <t>Laryssa Nataly Rafael Cipriano</t>
  </si>
  <si>
    <t>151.113-0 A</t>
  </si>
  <si>
    <t>Laura Beatriz Silva de Lima</t>
  </si>
  <si>
    <t>151.699-0 A</t>
  </si>
  <si>
    <t>Layane Katrine Assuncao Nogueira</t>
  </si>
  <si>
    <t>151.365-6 A</t>
  </si>
  <si>
    <t>Leiliane Izabel Carvalho Ferreira</t>
  </si>
  <si>
    <t>151.157-2 A</t>
  </si>
  <si>
    <t>Leomara Leao Aguiar</t>
  </si>
  <si>
    <t>151.064-9 A</t>
  </si>
  <si>
    <t>Leonardo Abraao Coimbra Marinho</t>
  </si>
  <si>
    <t>151.048-7 A</t>
  </si>
  <si>
    <t>Leticia Brito Ferreira</t>
  </si>
  <si>
    <t>151.566-7 A</t>
  </si>
  <si>
    <t>Leticia dos Santos Belem Hayden da</t>
  </si>
  <si>
    <t>151.152-1 A</t>
  </si>
  <si>
    <t>Leticia Emanuella da Cruz Santos</t>
  </si>
  <si>
    <t>151.660-4 A</t>
  </si>
  <si>
    <t>Leticia Gamenha Ferreira</t>
  </si>
  <si>
    <t>151.109-2 A</t>
  </si>
  <si>
    <t>Linda Caroline Rodrigues Raposo</t>
  </si>
  <si>
    <t>151.763-5 A</t>
  </si>
  <si>
    <t>Livia Aguiar Vieira</t>
  </si>
  <si>
    <t>TÉCNICO DE NÍVEL MÉDIO EM PAISAGISMO</t>
  </si>
  <si>
    <t>151.161-0 A</t>
  </si>
  <si>
    <t>Lohan Pietro Moriz Campos</t>
  </si>
  <si>
    <t>151.438-5 A</t>
  </si>
  <si>
    <t>Luandra da Silva Monteiro</t>
  </si>
  <si>
    <t>151.423-7 A</t>
  </si>
  <si>
    <t>Luanne Dias Reis</t>
  </si>
  <si>
    <t>151.548-9 A</t>
  </si>
  <si>
    <t>Lucas Matheus da Cruz Ribeiro</t>
  </si>
  <si>
    <t>151.075-4 A</t>
  </si>
  <si>
    <t>Lucas Sousa Tavares</t>
  </si>
  <si>
    <t>151.536-5 A</t>
  </si>
  <si>
    <t>Luccas Marques Pastor</t>
  </si>
  <si>
    <t>151.570-5 A</t>
  </si>
  <si>
    <t>Lucelia Barros Garcia</t>
  </si>
  <si>
    <t>151.049-5 A</t>
  </si>
  <si>
    <t>Luciana Romero dos Santos</t>
  </si>
  <si>
    <t>151.400-8 A</t>
  </si>
  <si>
    <t>Luciane de Souza Chaves</t>
  </si>
  <si>
    <t>151.580-2 A</t>
  </si>
  <si>
    <t>Luciano Alves dos Santos</t>
  </si>
  <si>
    <t>151.055-0 A</t>
  </si>
  <si>
    <t>Lucilene Santos da Silva</t>
  </si>
  <si>
    <t>151.036-3 A</t>
  </si>
  <si>
    <t>Lucimar Alencar Guimaraes</t>
  </si>
  <si>
    <t>151.102-5 A</t>
  </si>
  <si>
    <t>Lucinete Borges Silveira Ferreira</t>
  </si>
  <si>
    <t>151.107-6 A</t>
  </si>
  <si>
    <t>Luis Filipe das Chagas Vilanova</t>
  </si>
  <si>
    <t>151.751-1 A</t>
  </si>
  <si>
    <t>Luis Gabriel de Oliveira Maquine</t>
  </si>
  <si>
    <t>151.372-9 A</t>
  </si>
  <si>
    <t>Luiz Kaua Santos Pimentel</t>
  </si>
  <si>
    <t>151.383-4 A</t>
  </si>
  <si>
    <t>Luiz Pedro Reyes de Amorim</t>
  </si>
  <si>
    <t>151.140-8 A</t>
  </si>
  <si>
    <t>Luiza Emanuele Santos Simoes</t>
  </si>
  <si>
    <t>704.244.532-58</t>
  </si>
  <si>
    <t>151.428-8 A</t>
  </si>
  <si>
    <t>Maewen Ramires Barroso</t>
  </si>
  <si>
    <t>151.652-3 A</t>
  </si>
  <si>
    <t>Maiana Soares Sarmento</t>
  </si>
  <si>
    <t>151.547-0 A</t>
  </si>
  <si>
    <t>Maildes Kayla Ferreira Maciel</t>
  </si>
  <si>
    <t>151.120-3 A</t>
  </si>
  <si>
    <t>Manuela de Sales Cruz</t>
  </si>
  <si>
    <t>151.416-4 A</t>
  </si>
  <si>
    <t>Manuela Mota Cezar</t>
  </si>
  <si>
    <t>SOCIEDADE DE ENSINO SUPERIOR ESTÁCIO AMAZONAS LTDA - ESTÁCIO</t>
  </si>
  <si>
    <t>151.519-5 A</t>
  </si>
  <si>
    <t>Manuelly de Souza Rocha</t>
  </si>
  <si>
    <t>151.132-7 A</t>
  </si>
  <si>
    <t>Marcelly Cristine Feitosa Muniz</t>
  </si>
  <si>
    <t>151.250-1 A</t>
  </si>
  <si>
    <t>Marcelo Henrique Araujo de Sena</t>
  </si>
  <si>
    <t>151.199-8 A</t>
  </si>
  <si>
    <t>Marcio Andrei Oliveira da Silva</t>
  </si>
  <si>
    <t>151.684-1 A</t>
  </si>
  <si>
    <t>Marcio Breno Santos Almeida Uchoa</t>
  </si>
  <si>
    <t>UFAM</t>
  </si>
  <si>
    <t>151.645-0 A</t>
  </si>
  <si>
    <t>Marcos Jhones dos Santos Madureira</t>
  </si>
  <si>
    <t>ESC.EST. RUY ARAUJO</t>
  </si>
  <si>
    <t>151.796-1 A</t>
  </si>
  <si>
    <t>Marcos Pereira de Lira Fiho</t>
  </si>
  <si>
    <t>058.012.722-24</t>
  </si>
  <si>
    <t>Economia</t>
  </si>
  <si>
    <t>151.445-8 A</t>
  </si>
  <si>
    <t>Maria Beatriz Alves Persilva de Ara</t>
  </si>
  <si>
    <t>151.058-4 A</t>
  </si>
  <si>
    <t>Maria de Fatima Ferreira Goncalves</t>
  </si>
  <si>
    <t>151.167-0 A</t>
  </si>
  <si>
    <t>Maria de Souza Dourado</t>
  </si>
  <si>
    <t>151.706-6 A</t>
  </si>
  <si>
    <t>Maria Eduarda Maia Santos</t>
  </si>
  <si>
    <t>JOSUE CLAUDIO DE SOU</t>
  </si>
  <si>
    <t>151.762-7 A</t>
  </si>
  <si>
    <t>Maria Eduarda Martins da Silva</t>
  </si>
  <si>
    <t>151.520-9 A</t>
  </si>
  <si>
    <t>151.744-9 A</t>
  </si>
  <si>
    <t>Maria Eduarda Vasconcelos Viana</t>
  </si>
  <si>
    <t>EETI JOÃO DOS SANTOS BRAGA</t>
  </si>
  <si>
    <t>151.453-9 A</t>
  </si>
  <si>
    <t>Maria Eduarda Vicente Miranda</t>
  </si>
  <si>
    <t>151.556-0 A</t>
  </si>
  <si>
    <t>Maria Janilce Freitas do Nascimento</t>
  </si>
  <si>
    <t>151.552-7 A</t>
  </si>
  <si>
    <t>Maria Luiza Moura Ramos</t>
  </si>
  <si>
    <t>CENTRO UNIVERSITARIO FAMETRO IME</t>
  </si>
  <si>
    <t>151.487-3 A</t>
  </si>
  <si>
    <t>Maria Raquel Santiago da Silva</t>
  </si>
  <si>
    <t>151.150-5 A</t>
  </si>
  <si>
    <t>Marilena Nascimento de Lima</t>
  </si>
  <si>
    <t>151.651-5 A</t>
  </si>
  <si>
    <t>Marilia do Carmo Amorim Lima</t>
  </si>
  <si>
    <t>UNIVERSIDADE ESTÁCIO DE SA</t>
  </si>
  <si>
    <t>151.063-0 A</t>
  </si>
  <si>
    <t>Mario Marcelo da Silva Vilhena</t>
  </si>
  <si>
    <t>151.038-0 A</t>
  </si>
  <si>
    <t>Mateus Alex Liarte de Oliveira</t>
  </si>
  <si>
    <t>151.553-5 A</t>
  </si>
  <si>
    <t>Matheus de Jesus de Mattos Veiga</t>
  </si>
  <si>
    <t>151.584-5 A</t>
  </si>
  <si>
    <t>Matheus Lucas Melo de Souza</t>
  </si>
  <si>
    <t>151.125-4 A</t>
  </si>
  <si>
    <t>Mayssa Leticia Wolter dos Santos</t>
  </si>
  <si>
    <t>151.685-0 A</t>
  </si>
  <si>
    <t>Meive Ferreira Silveira</t>
  </si>
  <si>
    <t>151.112-2 A</t>
  </si>
  <si>
    <t>Michele da Silva Aguiar</t>
  </si>
  <si>
    <t>151.138-6 A</t>
  </si>
  <si>
    <t>Mihanna Freitas Bezerra</t>
  </si>
  <si>
    <t>02/05/2025</t>
  </si>
  <si>
    <t>151.044-4 A</t>
  </si>
  <si>
    <t>Mikael Caio Mendes Arouca</t>
  </si>
  <si>
    <t>151.575-6 A</t>
  </si>
  <si>
    <t>Milena Lima de Campos Goncalves</t>
  </si>
  <si>
    <t>IFAM MANAUS - CEFET</t>
  </si>
  <si>
    <t>151.494-6 A</t>
  </si>
  <si>
    <t>Millene Tavares de Melo</t>
  </si>
  <si>
    <t>151.493-8 A</t>
  </si>
  <si>
    <t>Mirlene de Souza Andrade</t>
  </si>
  <si>
    <t>151.521-7 A</t>
  </si>
  <si>
    <t>Naianny Vitoria Borges do Nasciment</t>
  </si>
  <si>
    <t>IFAM - CAMPUS MANAUS ZONA LESTE</t>
  </si>
  <si>
    <t>151.139-4 A</t>
  </si>
  <si>
    <t>Naira Alice Anveres Gomes</t>
  </si>
  <si>
    <t>151.517-9 A</t>
  </si>
  <si>
    <t>Natalia Gabrielly dos Anjos Souza</t>
  </si>
  <si>
    <t>151.486-5 A</t>
  </si>
  <si>
    <t>Nathalia de Oliveira Silva</t>
  </si>
  <si>
    <t>151.551-9 A</t>
  </si>
  <si>
    <t>Neiva Duarte de Souza</t>
  </si>
  <si>
    <t>151.404-0 A</t>
  </si>
  <si>
    <t>Nubia da Silva Felix Bezerra</t>
  </si>
  <si>
    <t>151.420-2 A</t>
  </si>
  <si>
    <t>Pamela Marins Santos</t>
  </si>
  <si>
    <t>151.166-1 A</t>
  </si>
  <si>
    <t>Paula Angela da Silva Costa</t>
  </si>
  <si>
    <t>151.437-7 A</t>
  </si>
  <si>
    <t>Paula Fernanda de Souza Soares</t>
  </si>
  <si>
    <t>EE JAIRO DA SILVA ROCHA</t>
  </si>
  <si>
    <t>151.177-7 A</t>
  </si>
  <si>
    <t>Paula Jamile Gaia Nunes</t>
  </si>
  <si>
    <t>151.587-0 A</t>
  </si>
  <si>
    <t>Paula Jordanna Brasil da Natividade</t>
  </si>
  <si>
    <t>151.740-6 A</t>
  </si>
  <si>
    <t>Paulo Henrique Feitoza Vieira</t>
  </si>
  <si>
    <t>ESC.EST. DR. ISAAC SVERNER GM</t>
  </si>
  <si>
    <t>151.421-0 A</t>
  </si>
  <si>
    <t>Paulo Henrique Macedo Tomaz</t>
  </si>
  <si>
    <t>151.116-5 A</t>
  </si>
  <si>
    <t>Paulo Ricardo Teles Ramos</t>
  </si>
  <si>
    <t>151.677-9 A</t>
  </si>
  <si>
    <t>Pedro Natanael Queiroz de Oliveira</t>
  </si>
  <si>
    <t>ANDRE ARAUJO</t>
  </si>
  <si>
    <t>151.534-9 A</t>
  </si>
  <si>
    <t>Phelipe Kalve da Silva Lopes</t>
  </si>
  <si>
    <t>151.750-3 A</t>
  </si>
  <si>
    <t>Philipe Souza da Silva</t>
  </si>
  <si>
    <t>GILBERTO MESTRINHO</t>
  </si>
  <si>
    <t>151.746-5 A</t>
  </si>
  <si>
    <t>Pietra Lazury Nascimento da Costa</t>
  </si>
  <si>
    <t>151.715-5 A</t>
  </si>
  <si>
    <t>Poliana Dias Gomes</t>
  </si>
  <si>
    <t>24/06/2025</t>
  </si>
  <si>
    <t>151.675-2 A</t>
  </si>
  <si>
    <t>Polyana Gomes Coelho</t>
  </si>
  <si>
    <t>151.702-3 A</t>
  </si>
  <si>
    <t>Rafael Ferreira Bezerra</t>
  </si>
  <si>
    <t>151.745-7 A</t>
  </si>
  <si>
    <t>Rafaela Cruz da Silva</t>
  </si>
  <si>
    <t>151.412-1 A</t>
  </si>
  <si>
    <t>Raiana Vitoria Silva de Almeida</t>
  </si>
  <si>
    <t>ESCOLA ESTADUAL BENJAMIN MAGALHAES BRANDAO</t>
  </si>
  <si>
    <t>151.419-9 A</t>
  </si>
  <si>
    <t>Raissa Lopes de Freitas</t>
  </si>
  <si>
    <t>151.364-8 A</t>
  </si>
  <si>
    <t>Raissa Melo de Azevedo</t>
  </si>
  <si>
    <t>151.709-0 A</t>
  </si>
  <si>
    <t>Raphaele dos Santos Ramos</t>
  </si>
  <si>
    <t>151.679-5 A</t>
  </si>
  <si>
    <t>Rayandra Emilayne da Silva Fermin</t>
  </si>
  <si>
    <t>ESC. EST. MARIA DA LUZ CALDERARO</t>
  </si>
  <si>
    <t>151.577-2 A</t>
  </si>
  <si>
    <t>Rebeca Vitoria Santos da Rocha</t>
  </si>
  <si>
    <t>151.446-6 A</t>
  </si>
  <si>
    <t>Reginaldo do Nascimento Gois</t>
  </si>
  <si>
    <t>151.433-4 A</t>
  </si>
  <si>
    <t>Reine da Cruz Cristino</t>
  </si>
  <si>
    <t>151.057-6 A</t>
  </si>
  <si>
    <t>Rhebecca Leticia Uchoa Franca</t>
  </si>
  <si>
    <t>151.134-3 A</t>
  </si>
  <si>
    <t>Richard Cauan Brasil Ferreira</t>
  </si>
  <si>
    <t>151.037-1 A</t>
  </si>
  <si>
    <t>Rivaldo Nogueira da Silva</t>
  </si>
  <si>
    <t>151.647-7 A</t>
  </si>
  <si>
    <t>Rosalina Batista Maciel</t>
  </si>
  <si>
    <t>151.557-8 A</t>
  </si>
  <si>
    <t>Rosangela de Souza Pereira</t>
  </si>
  <si>
    <t>151.377-0 A</t>
  </si>
  <si>
    <t>Ryquelmi Araujo Lima</t>
  </si>
  <si>
    <t>151.576-4 A</t>
  </si>
  <si>
    <t>Sabrina Machado da Silva</t>
  </si>
  <si>
    <t>ESTATÍSTICA</t>
  </si>
  <si>
    <t>151.705-8 A</t>
  </si>
  <si>
    <t>Samanta Rodrigues da Silva</t>
  </si>
  <si>
    <t>151.180-7 A</t>
  </si>
  <si>
    <t>Samuel Monteiro Duarte</t>
  </si>
  <si>
    <t>151.104-1 A</t>
  </si>
  <si>
    <t>Sandro Menezes dos Santos</t>
  </si>
  <si>
    <t>151.052-5 A</t>
  </si>
  <si>
    <t>Sandy Shakyra Correia Chaves</t>
  </si>
  <si>
    <t>151.631-0 A</t>
  </si>
  <si>
    <t>Sarah Chaves Bruno</t>
  </si>
  <si>
    <t>151.409-1 A</t>
  </si>
  <si>
    <t>Sarah Clarissa de Mendonca Caldas</t>
  </si>
  <si>
    <t>151.296-0 A</t>
  </si>
  <si>
    <t>Sarah Emanuele da Silva Esquerdo</t>
  </si>
  <si>
    <t>151.144-0 A</t>
  </si>
  <si>
    <t>Sarah Negreiros de Lima</t>
  </si>
  <si>
    <t>151.488-1 A</t>
  </si>
  <si>
    <t>Sayanne Raquel Monteiro Trindade</t>
  </si>
  <si>
    <t>FACULDADE BOAS NOVAS DE CIÊNCIAS TEOLÓGICAS, SOCIAIS E BIOTE</t>
  </si>
  <si>
    <t>151.506-3 A</t>
  </si>
  <si>
    <t>Sergio Eduardo Veiga de Souza</t>
  </si>
  <si>
    <t>151.118-1 A</t>
  </si>
  <si>
    <t>Sinara de Oliveira Cardoso</t>
  </si>
  <si>
    <t>151.549-7 A</t>
  </si>
  <si>
    <t>Siomara Nunes de Oliveira</t>
  </si>
  <si>
    <t>Centro Universitário Fametro</t>
  </si>
  <si>
    <t>151.051-7 A</t>
  </si>
  <si>
    <t>Sofia Carra Parcero</t>
  </si>
  <si>
    <t>151.544-6 A</t>
  </si>
  <si>
    <t>Sofia Dacio Napolis</t>
  </si>
  <si>
    <t>151.704-0 A</t>
  </si>
  <si>
    <t>Sophia Ailla Batista Faneco</t>
  </si>
  <si>
    <t>151.390-7 A</t>
  </si>
  <si>
    <t>Sophia Vitoria dos Santos Conrado</t>
  </si>
  <si>
    <t>INSTITUTO FEDERAL DO AMAZONAS</t>
  </si>
  <si>
    <t>151.179-3 A</t>
  </si>
  <si>
    <t>Stheicy Brendha Silva Ramires</t>
  </si>
  <si>
    <t>151.439-3 A</t>
  </si>
  <si>
    <t>Suanny de Andrade Alcantara</t>
  </si>
  <si>
    <t>Instituto Metropolitano de Ensino</t>
  </si>
  <si>
    <t>151.561-6 A</t>
  </si>
  <si>
    <t>Talessa Cavalcanti Amorim</t>
  </si>
  <si>
    <t>151.773-2 A</t>
  </si>
  <si>
    <t>Tanara Farias do Vale Mesquita</t>
  </si>
  <si>
    <t>151.061-4 A</t>
  </si>
  <si>
    <t>Thaissa Beatriz Maia Franca</t>
  </si>
  <si>
    <t>151.545-4 A</t>
  </si>
  <si>
    <t>Thalita Ariely Soares Monte</t>
  </si>
  <si>
    <t>CMPM I</t>
  </si>
  <si>
    <t>151.701-5 A</t>
  </si>
  <si>
    <t>Thalyta Castro de Andrade</t>
  </si>
  <si>
    <t>BRASILEIRO</t>
  </si>
  <si>
    <t>151.413-0 A</t>
  </si>
  <si>
    <t>Thayla Castro de Andrade</t>
  </si>
  <si>
    <t>151.797-0 A</t>
  </si>
  <si>
    <t>Thayna Ribeiro da Silva</t>
  </si>
  <si>
    <t>151.681-7 A</t>
  </si>
  <si>
    <t>Thays Fernanda Miranda de Souza</t>
  </si>
  <si>
    <t>151.668-0 A</t>
  </si>
  <si>
    <t>Veronica Santana de Andrade</t>
  </si>
  <si>
    <t>Estacio EaD - Polos Nacionais</t>
  </si>
  <si>
    <t>151.490-3 A</t>
  </si>
  <si>
    <t>Victor Hugo de Souza E Silva</t>
  </si>
  <si>
    <t>151.524-1 A</t>
  </si>
  <si>
    <t>Victor Matheus das Chagas Sena</t>
  </si>
  <si>
    <t>151.396-6 A</t>
  </si>
  <si>
    <t>Victoria Emanuelle Belo da Silva</t>
  </si>
  <si>
    <t>151.414-8 A</t>
  </si>
  <si>
    <t>Vinicius Freitas Vasconcelos</t>
  </si>
  <si>
    <t>151.572-1 A</t>
  </si>
  <si>
    <t>Vitoria Caroline Rodrigues Ferreira</t>
  </si>
  <si>
    <t>151.682-5 A</t>
  </si>
  <si>
    <t>Wagner de Lima Custodio</t>
  </si>
  <si>
    <t>ESC.EST. SOLON DE LUCENA</t>
  </si>
  <si>
    <t>151.071-1 A</t>
  </si>
  <si>
    <t>Wesley Marcio de Araujo Duarte</t>
  </si>
  <si>
    <t>151.156-4 A</t>
  </si>
  <si>
    <t>Wiglian Dineli da Silva</t>
  </si>
  <si>
    <t>151.798-8 A</t>
  </si>
  <si>
    <t>Willey Barros de Carvalho</t>
  </si>
  <si>
    <t>151.535-7 A</t>
  </si>
  <si>
    <t>Willian Souza dos Santos</t>
  </si>
  <si>
    <t>151.415-6 A</t>
  </si>
  <si>
    <t>Wilton Jose Silva Araujo</t>
  </si>
  <si>
    <t>151.142-4 A</t>
  </si>
  <si>
    <t>Yago da Silva Batista</t>
  </si>
  <si>
    <t>151.523-3 A</t>
  </si>
  <si>
    <t>Yara de Souza Lima</t>
  </si>
  <si>
    <t>151.395-8 A</t>
  </si>
  <si>
    <t>Yasmim Cristina Araujo Cruz</t>
  </si>
  <si>
    <t>151.425-3 A</t>
  </si>
  <si>
    <t>Yule Yllie Martins Macedo</t>
  </si>
  <si>
    <t>ESTAGIARIOS SEMSA/SEMULSP</t>
  </si>
  <si>
    <t>048.249.962-10</t>
  </si>
  <si>
    <t>705.845.102-84</t>
  </si>
  <si>
    <t>950.119.192-34</t>
  </si>
  <si>
    <t>903.383.912-15</t>
  </si>
  <si>
    <t>104.039.182-60</t>
  </si>
  <si>
    <t>705.491.902-52</t>
  </si>
  <si>
    <t>670.000.702-00</t>
  </si>
  <si>
    <t>041.595.342-10</t>
  </si>
  <si>
    <t>006.766.462-80</t>
  </si>
  <si>
    <t>037.367.732-42</t>
  </si>
  <si>
    <t>701.841.262-58</t>
  </si>
  <si>
    <t>071.729.342-45</t>
  </si>
  <si>
    <t>706.094.062-64</t>
  </si>
  <si>
    <t>087.021.972-35</t>
  </si>
  <si>
    <t>071.726.502-12</t>
  </si>
  <si>
    <t>037.030.712-73</t>
  </si>
  <si>
    <t>086.775.972-04</t>
  </si>
  <si>
    <t>065.253.972-60</t>
  </si>
  <si>
    <t>079.075.932-20</t>
  </si>
  <si>
    <t>020.212.632-31</t>
  </si>
  <si>
    <t>042.051.742-17</t>
  </si>
  <si>
    <t>039.553.152-74</t>
  </si>
  <si>
    <t>068.338.712-05</t>
  </si>
  <si>
    <t>526.491.802-34</t>
  </si>
  <si>
    <t>852.941.282-68</t>
  </si>
  <si>
    <t>704.086.772-95</t>
  </si>
  <si>
    <t>546.194.672-00</t>
  </si>
  <si>
    <t>021.415.412-20</t>
  </si>
  <si>
    <t>024.166.302-45</t>
  </si>
  <si>
    <t>065.869.712-92</t>
  </si>
  <si>
    <t>151.829-1 A</t>
  </si>
  <si>
    <t>Adriana Ramos da Silva</t>
  </si>
  <si>
    <t>032.756.562-44</t>
  </si>
  <si>
    <t>20/08/2025</t>
  </si>
  <si>
    <t>IME INSTITUTO METROPOLITANO DE ENSINO</t>
  </si>
  <si>
    <t>151.815-1 A</t>
  </si>
  <si>
    <t>Alessandra Tereza Lopes Machado</t>
  </si>
  <si>
    <t>026.601.392-96</t>
  </si>
  <si>
    <t>152.083-0 A</t>
  </si>
  <si>
    <t>Aline Campos da Silva</t>
  </si>
  <si>
    <t>028.147.322-69</t>
  </si>
  <si>
    <t>152.073-3 A</t>
  </si>
  <si>
    <t>Aline da Silva Albuquerque</t>
  </si>
  <si>
    <t>034.366.812-29</t>
  </si>
  <si>
    <t>16/09/2025</t>
  </si>
  <si>
    <t>152.053-9 A</t>
  </si>
  <si>
    <t>Aline Oliveira de Souza</t>
  </si>
  <si>
    <t>026.031.142-12</t>
  </si>
  <si>
    <t>151.808-9 A</t>
  </si>
  <si>
    <t>Andrea Cristina de Almeida Silva</t>
  </si>
  <si>
    <t>940.770.882-91</t>
  </si>
  <si>
    <t>151.819-4 A</t>
  </si>
  <si>
    <t>Andressa Bianca Rodrigues de Lima</t>
  </si>
  <si>
    <t>702.854.832-50</t>
  </si>
  <si>
    <t>01/09/2025</t>
  </si>
  <si>
    <t>151.813-5 A</t>
  </si>
  <si>
    <t>Anjualex del Carmen Martinez Reyes</t>
  </si>
  <si>
    <t>706.451.472-90</t>
  </si>
  <si>
    <t>151.845-3 A</t>
  </si>
  <si>
    <t>Ariane Azevedo de Souza</t>
  </si>
  <si>
    <t>700.550.592-10</t>
  </si>
  <si>
    <t>152.081-4 A</t>
  </si>
  <si>
    <t>Beatriz dos Santos Lobato</t>
  </si>
  <si>
    <t>010.803.712-65</t>
  </si>
  <si>
    <t>INSTITUTO NACIONAL DE EDUCAÇÃO DE SURDOS</t>
  </si>
  <si>
    <t>151.926-3 A</t>
  </si>
  <si>
    <t>Brian Amazonas Pinho</t>
  </si>
  <si>
    <t>038.974.932-09</t>
  </si>
  <si>
    <t>151.825-9 A</t>
  </si>
  <si>
    <t>Bruno Adrian Morais Nunes Junior</t>
  </si>
  <si>
    <t>025.408.372-20</t>
  </si>
  <si>
    <t>151.820-8 A</t>
  </si>
  <si>
    <t>Caio Pereira Lima da Rocha</t>
  </si>
  <si>
    <t>065.218.622-00</t>
  </si>
  <si>
    <t>152.042-3 A</t>
  </si>
  <si>
    <t>Carla Marcele Ramos da Silva</t>
  </si>
  <si>
    <t>705.213.512-43</t>
  </si>
  <si>
    <t>151.884-4 A</t>
  </si>
  <si>
    <t>Carla Melissa Silva Nogueira</t>
  </si>
  <si>
    <t>043.638.882-02</t>
  </si>
  <si>
    <t>151.901-8 A</t>
  </si>
  <si>
    <t>Cintia Rodrigues da Costa</t>
  </si>
  <si>
    <t>000.851.172-18</t>
  </si>
  <si>
    <t>03/09/2025</t>
  </si>
  <si>
    <t>151.903-4 A</t>
  </si>
  <si>
    <t>Claudiane de Lima Vieira</t>
  </si>
  <si>
    <t>038.821.032-05</t>
  </si>
  <si>
    <t>151.880-1 A</t>
  </si>
  <si>
    <t>Danielle Layanne da Silva Aparicio</t>
  </si>
  <si>
    <t>071.127.882-26</t>
  </si>
  <si>
    <t>151.929-8 A</t>
  </si>
  <si>
    <t>Debora Tainar dos Santos Relvas Mar</t>
  </si>
  <si>
    <t>017.358.652-06</t>
  </si>
  <si>
    <t>Ciências Contábeis</t>
  </si>
  <si>
    <t>151.952-2 A</t>
  </si>
  <si>
    <t>Derick William da Rocha Oliveira</t>
  </si>
  <si>
    <t>844.261.282-34</t>
  </si>
  <si>
    <t>151.828-3 A</t>
  </si>
  <si>
    <t>Edmilson Jose da Silva E Silva</t>
  </si>
  <si>
    <t>641.151.942-00</t>
  </si>
  <si>
    <t>151.885-2 A</t>
  </si>
  <si>
    <t>Elen Cristina Cabrera Lopes</t>
  </si>
  <si>
    <t>078.036.422-84</t>
  </si>
  <si>
    <t>151.807-0 A</t>
  </si>
  <si>
    <t>Elizabete Rodrigues Felix</t>
  </si>
  <si>
    <t>737.028.702-53</t>
  </si>
  <si>
    <t>26/08/2025</t>
  </si>
  <si>
    <t>151.984-0 A</t>
  </si>
  <si>
    <t>Elizabeth Oliveira da Silva Mota</t>
  </si>
  <si>
    <t>788.649.682-53</t>
  </si>
  <si>
    <t>151.979-4 A</t>
  </si>
  <si>
    <t>Emilly Lyra Barbosa</t>
  </si>
  <si>
    <t>704.480.572-80</t>
  </si>
  <si>
    <t>Unifavip</t>
  </si>
  <si>
    <t>151.806-2 A</t>
  </si>
  <si>
    <t>Emily Raquelle da Silva Samias</t>
  </si>
  <si>
    <t>102.615.412-00</t>
  </si>
  <si>
    <t>151.905-0 A</t>
  </si>
  <si>
    <t>Erivania Lopes de Oliveira</t>
  </si>
  <si>
    <t>550.747.902-04</t>
  </si>
  <si>
    <t>151.851-8 A</t>
  </si>
  <si>
    <t>Ernesto Dias de Lima</t>
  </si>
  <si>
    <t>493.602.132-68</t>
  </si>
  <si>
    <t>151.937-9 A</t>
  </si>
  <si>
    <t>Erotilde Farias Gomes</t>
  </si>
  <si>
    <t>042.588.282-97</t>
  </si>
  <si>
    <t>151.874-7 A</t>
  </si>
  <si>
    <t>Evellen Vitoria Calixta Lemos</t>
  </si>
  <si>
    <t>102.372.872-93</t>
  </si>
  <si>
    <t>152.055-5 A</t>
  </si>
  <si>
    <t>Evellyn Grasielly Magalhaes Nunes</t>
  </si>
  <si>
    <t>082.949.042-60</t>
  </si>
  <si>
    <t>151.814-3 A</t>
  </si>
  <si>
    <t>Fernanda Kethlen da Silva E Silva</t>
  </si>
  <si>
    <t>005.317.782-74</t>
  </si>
  <si>
    <t>151.931-0 A</t>
  </si>
  <si>
    <t>Fernando Pinho do Rosario</t>
  </si>
  <si>
    <t>041.937.312-86</t>
  </si>
  <si>
    <t>151.992-1 A</t>
  </si>
  <si>
    <t>Francilene Souza de Almeida</t>
  </si>
  <si>
    <t>514.874.542-87</t>
  </si>
  <si>
    <t>151.827-5 A</t>
  </si>
  <si>
    <t>Francisca Etelvina de Sousa Teixeir</t>
  </si>
  <si>
    <t>413.203.952-87</t>
  </si>
  <si>
    <t>151.826-7 A</t>
  </si>
  <si>
    <t>Gabriela Paes de Oliveira</t>
  </si>
  <si>
    <t>701.325.792-35</t>
  </si>
  <si>
    <t>152.049-0 A</t>
  </si>
  <si>
    <t>Gabriela Quintelo Diniz</t>
  </si>
  <si>
    <t>031.632.032-30</t>
  </si>
  <si>
    <t>ESTÁCIO AMAZONAS</t>
  </si>
  <si>
    <t>151.951-4 A</t>
  </si>
  <si>
    <t>Gabriella Rodrigues Araujo</t>
  </si>
  <si>
    <t>022.882.382-08</t>
  </si>
  <si>
    <t>151.802-0 A</t>
  </si>
  <si>
    <t>Geciane Sousa do Nascimento</t>
  </si>
  <si>
    <t>045.981.072-35</t>
  </si>
  <si>
    <t>14/08/2025</t>
  </si>
  <si>
    <t>151.811-9 A</t>
  </si>
  <si>
    <t>Giovana Bruna da Silva Nunes Reis</t>
  </si>
  <si>
    <t>067.573.372-31</t>
  </si>
  <si>
    <t>095.281-8 B</t>
  </si>
  <si>
    <t>Graciele de Oliveira Xavier</t>
  </si>
  <si>
    <t>646.201.232-34</t>
  </si>
  <si>
    <t>Licenciatura em Educação Especial.</t>
  </si>
  <si>
    <t>OGM EDUCACIONAL LTDA</t>
  </si>
  <si>
    <t>151.822-4 A</t>
  </si>
  <si>
    <t>Gustavo da Costa Araujo</t>
  </si>
  <si>
    <t>051.744.532-85</t>
  </si>
  <si>
    <t>Tecnologia em Jogos Digitais</t>
  </si>
  <si>
    <t>151.835-6 A</t>
  </si>
  <si>
    <t>Hadassa Rebekah da Silva Leite</t>
  </si>
  <si>
    <t>060.640.772-39</t>
  </si>
  <si>
    <t>151.833-0 A</t>
  </si>
  <si>
    <t>Hellen Cristina dos Santos Franca</t>
  </si>
  <si>
    <t>001.397.732-66</t>
  </si>
  <si>
    <t>EDITORA E DISTRIBUIDORA EDUCACIONAL S/A</t>
  </si>
  <si>
    <t>151.980-8 A</t>
  </si>
  <si>
    <t>Isabelly Cristina Afonso de Freitas</t>
  </si>
  <si>
    <t>033.811.152-27</t>
  </si>
  <si>
    <t>151.852-6 A</t>
  </si>
  <si>
    <t>Isaias Lucas da Silva Ferreira</t>
  </si>
  <si>
    <t>038.437.712-27</t>
  </si>
  <si>
    <t>151.836-4 A</t>
  </si>
  <si>
    <t>Izabele Aimee Ferreira Pereira</t>
  </si>
  <si>
    <t>079.559.112-88</t>
  </si>
  <si>
    <t>151.821-6 A</t>
  </si>
  <si>
    <t>Janaina Melo Brandao</t>
  </si>
  <si>
    <t>050.885.762-77</t>
  </si>
  <si>
    <t>152.088-1 A</t>
  </si>
  <si>
    <t>Jardel Francisco Souza da Silva</t>
  </si>
  <si>
    <t>048.942.052-46</t>
  </si>
  <si>
    <t>RAMAZZOTTI EE ANGELO RAMAZZOTTI</t>
  </si>
  <si>
    <t>151.853-4 A</t>
  </si>
  <si>
    <t>Jefferson da Cunha Correa</t>
  </si>
  <si>
    <t>700.779.102-65</t>
  </si>
  <si>
    <t>152.052-0 A</t>
  </si>
  <si>
    <t>Joao Lucas Printes Torres</t>
  </si>
  <si>
    <t>704.045.742-38</t>
  </si>
  <si>
    <t>151.841-0 A</t>
  </si>
  <si>
    <t>Jose Leandro Rodrigues Vela</t>
  </si>
  <si>
    <t>032.288.492-60</t>
  </si>
  <si>
    <t>SOCIEDADE DE EDUCAÇÃO DE VALE DO IPOJUCA - UNIFAVIP</t>
  </si>
  <si>
    <t>151.824-0 A</t>
  </si>
  <si>
    <t>Joshua Josafa Alves Ribeiro Pinheir</t>
  </si>
  <si>
    <t>071.169.132-03</t>
  </si>
  <si>
    <t>INSTITUTO BIBLICO DA ASSEMBLEIA DE DEUS NO AMAZONAS</t>
  </si>
  <si>
    <t>151.930-1 A</t>
  </si>
  <si>
    <t>Julio Cezar Pereira de Oliveira</t>
  </si>
  <si>
    <t>021.040.272-50</t>
  </si>
  <si>
    <t>152.040-7 A</t>
  </si>
  <si>
    <t>Julio Italo Farias da Silva</t>
  </si>
  <si>
    <t>063.826.032-95</t>
  </si>
  <si>
    <t>INSTITUTO DE ENSINO SUPERIOR DA AMAZÔNIA - LTDA - IESA</t>
  </si>
  <si>
    <t>152.076-8 A</t>
  </si>
  <si>
    <t>Karine Gama Rocha</t>
  </si>
  <si>
    <t>724.989.272-04</t>
  </si>
  <si>
    <t>15/09/2025</t>
  </si>
  <si>
    <t>151.985-9 A</t>
  </si>
  <si>
    <t>Karla Pryscila Macedo Icomena</t>
  </si>
  <si>
    <t>720.073.462-49</t>
  </si>
  <si>
    <t>FUNDAÇAO UNIVERSIDADE DO AMAZONAS</t>
  </si>
  <si>
    <t>151.938-7 A</t>
  </si>
  <si>
    <t>Kleder Oliveira de Lima</t>
  </si>
  <si>
    <t>944.404.172-72</t>
  </si>
  <si>
    <t>151.983-2 A</t>
  </si>
  <si>
    <t>Lais de Oliveira Alves</t>
  </si>
  <si>
    <t>853.605.202-30</t>
  </si>
  <si>
    <t>151.801-1 A</t>
  </si>
  <si>
    <t>Laura Rosana do Nascimento Freitas</t>
  </si>
  <si>
    <t>032.914.452-95</t>
  </si>
  <si>
    <t>151.812-7 A</t>
  </si>
  <si>
    <t>Leonardo Shnaider Marinho Sampaio</t>
  </si>
  <si>
    <t>030.600.862-90</t>
  </si>
  <si>
    <t>151.883-6 A</t>
  </si>
  <si>
    <t>Leticia Laviny dos Santos Montanha</t>
  </si>
  <si>
    <t>084.226.582-16</t>
  </si>
  <si>
    <t>151.904-2 A</t>
  </si>
  <si>
    <t>Lisandri Valentina Duran Graterol</t>
  </si>
  <si>
    <t>711.270.182-13</t>
  </si>
  <si>
    <t>151.831-3 A</t>
  </si>
  <si>
    <t>Livia Boaes da Costa</t>
  </si>
  <si>
    <t>051.981.032-50</t>
  </si>
  <si>
    <t>151.832-1 A</t>
  </si>
  <si>
    <t>Livia Emanuelle Bezerra Cruz</t>
  </si>
  <si>
    <t>705.334.452-56</t>
  </si>
  <si>
    <t>151.855-0 A</t>
  </si>
  <si>
    <t>Luandra Pyetra Mascarenhas Pinto</t>
  </si>
  <si>
    <t>055.752.422-93</t>
  </si>
  <si>
    <t>152.054-7 A</t>
  </si>
  <si>
    <t>Luene Rabelo da Silva</t>
  </si>
  <si>
    <t>705.906.832-50</t>
  </si>
  <si>
    <t>151.881-0 A</t>
  </si>
  <si>
    <t>Luiz Davi da Silva Souza</t>
  </si>
  <si>
    <t>074.660.322-30</t>
  </si>
  <si>
    <t>151.839-9 A</t>
  </si>
  <si>
    <t>Magaly Valente Pessoa</t>
  </si>
  <si>
    <t>008.119.262-22</t>
  </si>
  <si>
    <t>151.854-2 A</t>
  </si>
  <si>
    <t>Marcela Oliveira da Silva</t>
  </si>
  <si>
    <t>005.842.502-07</t>
  </si>
  <si>
    <t>LICENCIATURA EM GEOGRAFIA</t>
  </si>
  <si>
    <t>152.075-0 A</t>
  </si>
  <si>
    <t>Maria dos Anjos Pereira Viana</t>
  </si>
  <si>
    <t>702.493.802-18</t>
  </si>
  <si>
    <t>151.840-2 A</t>
  </si>
  <si>
    <t>Maria Sabrina Lopes de Goes</t>
  </si>
  <si>
    <t>029.234.102-46</t>
  </si>
  <si>
    <t>151.981-6 A</t>
  </si>
  <si>
    <t>Mateus Bastos Magalhaes Mar</t>
  </si>
  <si>
    <t>705.483.432-17</t>
  </si>
  <si>
    <t>151.843-7 A</t>
  </si>
  <si>
    <t>Mateus Rodrigues da Silva</t>
  </si>
  <si>
    <t>026.441.822-04</t>
  </si>
  <si>
    <t>152.086-5 A</t>
  </si>
  <si>
    <t>Michael Rodrigues Balby de Lima</t>
  </si>
  <si>
    <t>704.655.522-26</t>
  </si>
  <si>
    <t>151.804-6 A</t>
  </si>
  <si>
    <t>Miguel Fernandes Soares de Oliveira</t>
  </si>
  <si>
    <t>151.882-8 A</t>
  </si>
  <si>
    <t>Mirella Dandara de Oliveira Monteir</t>
  </si>
  <si>
    <t>151.846-1 A</t>
  </si>
  <si>
    <t>Monique Regina Barbosa Evangelista</t>
  </si>
  <si>
    <t>152.084-9 A</t>
  </si>
  <si>
    <t>Nara Ferreira Duarte</t>
  </si>
  <si>
    <t>151.986-7 A</t>
  </si>
  <si>
    <t>Natalie dos Santos Oliveira</t>
  </si>
  <si>
    <t>INSTITUTO FEDERAL DO AMAZONAS - IFAM - CAMPUS MANAUS ZONA LE</t>
  </si>
  <si>
    <t>151.987-5 A</t>
  </si>
  <si>
    <t>Nathalia Viviane da Silva Mourao</t>
  </si>
  <si>
    <t>151.850-0 A</t>
  </si>
  <si>
    <t>Neurilene Gomes de Souza</t>
  </si>
  <si>
    <t>152.087-3 A</t>
  </si>
  <si>
    <t>Nicolas Souza da Cunha</t>
  </si>
  <si>
    <t>CENIR - CENTRO DE ENSINO NIVEA ROQUE</t>
  </si>
  <si>
    <t>151.878-0 A</t>
  </si>
  <si>
    <t>Olavo Guilherme de Melo Gomes Neto</t>
  </si>
  <si>
    <t>UNINORTE - CENTRO UNIVERSITÁRIO DO NORTE</t>
  </si>
  <si>
    <t>152.074-1 A</t>
  </si>
  <si>
    <t>Ozineia Mendes dos Santos</t>
  </si>
  <si>
    <t>151.818-6 A</t>
  </si>
  <si>
    <t>Poliana Vasconcelos Nunes</t>
  </si>
  <si>
    <t>151.913-1 A</t>
  </si>
  <si>
    <t>Ravena Ferreira Canuto</t>
  </si>
  <si>
    <t>151.879-8 A</t>
  </si>
  <si>
    <t>Rayssa Yara Silva da Costa</t>
  </si>
  <si>
    <t>152.066-0 A</t>
  </si>
  <si>
    <t>Rebeca Ferreira Barbosa</t>
  </si>
  <si>
    <t>151.816-0 A</t>
  </si>
  <si>
    <t>Rebeka Carvalho de Souza</t>
  </si>
  <si>
    <t>151.906-9 A</t>
  </si>
  <si>
    <t>Regilayne Lima da Silva</t>
  </si>
  <si>
    <t>151.900-0 A</t>
  </si>
  <si>
    <t>Riquelme Rosas da Luz</t>
  </si>
  <si>
    <t>151.849-6 A</t>
  </si>
  <si>
    <t>Ronald Jesus Samuel Belem do Nascim</t>
  </si>
  <si>
    <t>151.847-0 A</t>
  </si>
  <si>
    <t>Samilee de Oliveira Marques</t>
  </si>
  <si>
    <t>SOCIEDADE DE ENSINO SUPERIOR ESTÁCIO DE SÁ</t>
  </si>
  <si>
    <t>151.982-4 A</t>
  </si>
  <si>
    <t>Sammia Steyce dos Santos Bitencourt</t>
  </si>
  <si>
    <t>LETRAS- INGLÊS</t>
  </si>
  <si>
    <t>Uninorte</t>
  </si>
  <si>
    <t>151.834-8 A</t>
  </si>
  <si>
    <t>Sarah Eshiley Moraes Dantas</t>
  </si>
  <si>
    <t>151.805-4 A</t>
  </si>
  <si>
    <t>Thelcyane Gomes Cante</t>
  </si>
  <si>
    <t>Faculdade La Salle Manaus</t>
  </si>
  <si>
    <t>152.085-7 A</t>
  </si>
  <si>
    <t>Tiago Felix Ruiz</t>
  </si>
  <si>
    <t>151.936-0 A</t>
  </si>
  <si>
    <t>Tyrone Power Pereira da Costa</t>
  </si>
  <si>
    <t>151.817-8 A</t>
  </si>
  <si>
    <t>Vanuzia Lopes de Oliveira</t>
  </si>
  <si>
    <t>151.823-2 A</t>
  </si>
  <si>
    <t>Victor Damasceno Fernandes</t>
  </si>
  <si>
    <t>FACULDADE LA SALLE</t>
  </si>
  <si>
    <t>151.830-5 A</t>
  </si>
  <si>
    <t>Victoria Lorenny Cancio Macedo Soar</t>
  </si>
  <si>
    <t>Design</t>
  </si>
  <si>
    <t>151.925-5 A</t>
  </si>
  <si>
    <t>Vitoria Beatriz Felix Mota</t>
  </si>
  <si>
    <t>151.800-3 A</t>
  </si>
  <si>
    <t>Yasmim Ribeiro Santiago</t>
  </si>
  <si>
    <t>151.989-1 A</t>
  </si>
  <si>
    <t>Yasmin Enes de Oliveira</t>
  </si>
  <si>
    <t>ESTAGIARIOS SEMED/IMPLURB</t>
  </si>
  <si>
    <t>ESTAGIARIOS SEMED/SEMMAS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</si>
</sst>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dd/mm/yyyy;@"/>
  </numFmts>
  <fonts count="17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urier New"/>
      <family val="3"/>
    </font>
    <font>
      <b/>
      <sz val="8"/>
      <name val="Courier New"/>
      <family val="3"/>
    </font>
    <font>
      <b/>
      <sz val="12"/>
      <name val="Arial"/>
      <family val="2"/>
    </font>
    <font>
      <b/>
      <i/>
      <sz val="12"/>
      <name val="Arial"/>
      <family val="2"/>
    </font>
    <font>
      <sz val="9"/>
      <name val="Courier New"/>
      <family val="3"/>
    </font>
    <font>
      <b/>
      <sz val="10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6">
    <xf numFmtId="0" fontId="0" fillId="0" borderId="0">
      <alignment horizontal="center" vertical="center"/>
    </xf>
    <xf numFmtId="0" fontId="3" fillId="0" borderId="1" applyNumberFormat="0" applyProtection="0">
      <alignment vertical="center"/>
    </xf>
    <xf numFmtId="0" fontId="4" fillId="0" borderId="1" applyNumberFormat="0" applyProtection="0">
      <alignment vertical="center"/>
    </xf>
    <xf numFmtId="0" fontId="5" fillId="0" borderId="1" applyNumberFormat="0" applyProtection="0">
      <alignment horizontal="center" vertical="center"/>
    </xf>
    <xf numFmtId="0" fontId="10" fillId="0" borderId="1" applyNumberFormat="0" applyProtection="0">
      <alignment vertical="center"/>
    </xf>
    <xf numFmtId="0" fontId="5" fillId="0" borderId="0" applyNumberFormat="0" applyBorder="0" applyProtection="0">
      <alignment horizontal="center" vertical="center"/>
    </xf>
    <xf numFmtId="0" fontId="6" fillId="0" borderId="0" applyNumberFormat="0" applyBorder="0" applyProtection="0">
      <alignment horizontal="center" vertical="center"/>
    </xf>
    <xf numFmtId="0" fontId="7" fillId="0" borderId="1" applyNumberFormat="0" applyProtection="0">
      <alignment vertical="center"/>
    </xf>
    <xf numFmtId="0" fontId="8" fillId="0" borderId="1" applyNumberFormat="0" applyProtection="0">
      <alignment vertical="center"/>
    </xf>
    <xf numFmtId="0" fontId="9" fillId="0" borderId="1" applyNumberFormat="0" applyProtection="0">
      <alignment vertical="center"/>
    </xf>
    <xf numFmtId="0" fontId="12" fillId="0" borderId="0">
      <alignment vertical="top"/>
    </xf>
    <xf numFmtId="0" fontId="12" fillId="0" borderId="0">
      <alignment vertical="top"/>
    </xf>
    <xf numFmtId="0" fontId="1" fillId="0" borderId="0"/>
    <xf numFmtId="0" fontId="1" fillId="0" borderId="0"/>
    <xf numFmtId="0" fontId="10" fillId="0" borderId="0">
      <alignment horizontal="center" vertical="center"/>
    </xf>
    <xf numFmtId="9" fontId="2" fillId="0" borderId="0" applyFill="0" applyBorder="0" applyAlignment="0" applyProtection="0"/>
  </cellStyleXfs>
  <cellXfs count="193">
    <xf numFmtId="0" fontId="0" fillId="0" borderId="0" xfId="0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>
      <alignment horizontal="center" vertical="center"/>
    </xf>
    <xf numFmtId="0" fontId="11" fillId="0" borderId="0" xfId="0" applyNumberFormat="1" applyFont="1" applyFill="1" applyAlignment="1">
      <alignment horizontal="left" vertical="center"/>
    </xf>
    <xf numFmtId="49" fontId="11" fillId="0" borderId="0" xfId="0" applyNumberFormat="1" applyFont="1" applyFill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11" fillId="0" borderId="0" xfId="0" applyNumberFormat="1" applyFont="1" applyFill="1" applyAlignment="1">
      <alignment horizontal="center" vertical="center"/>
    </xf>
    <xf numFmtId="2" fontId="11" fillId="0" borderId="2" xfId="0" applyNumberFormat="1" applyFont="1" applyBorder="1" applyAlignment="1">
      <alignment horizontal="left" vertical="center"/>
    </xf>
    <xf numFmtId="164" fontId="11" fillId="0" borderId="2" xfId="0" applyNumberFormat="1" applyFont="1" applyBorder="1" applyAlignment="1">
      <alignment horizontal="left" vertical="center"/>
    </xf>
    <xf numFmtId="164" fontId="11" fillId="0" borderId="2" xfId="0" applyNumberFormat="1" applyFont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left" vertical="center"/>
    </xf>
    <xf numFmtId="49" fontId="11" fillId="0" borderId="2" xfId="0" applyNumberFormat="1" applyFont="1" applyFill="1" applyBorder="1" applyAlignment="1">
      <alignment horizontal="left" vertical="center"/>
    </xf>
    <xf numFmtId="49" fontId="11" fillId="0" borderId="2" xfId="0" applyNumberFormat="1" applyFont="1" applyBorder="1">
      <alignment horizontal="center" vertical="center"/>
    </xf>
    <xf numFmtId="164" fontId="11" fillId="0" borderId="2" xfId="0" applyNumberFormat="1" applyFont="1" applyFill="1" applyBorder="1">
      <alignment horizontal="center" vertical="center"/>
    </xf>
    <xf numFmtId="164" fontId="11" fillId="0" borderId="2" xfId="0" applyNumberFormat="1" applyFont="1" applyBorder="1">
      <alignment horizontal="center" vertical="center"/>
    </xf>
    <xf numFmtId="2" fontId="11" fillId="0" borderId="2" xfId="0" applyNumberFormat="1" applyFont="1" applyBorder="1">
      <alignment horizontal="center" vertical="center"/>
    </xf>
    <xf numFmtId="4" fontId="11" fillId="0" borderId="2" xfId="0" applyNumberFormat="1" applyFont="1" applyBorder="1" applyAlignment="1">
      <alignment horizontal="center" vertical="center"/>
    </xf>
    <xf numFmtId="165" fontId="11" fillId="0" borderId="2" xfId="0" applyNumberFormat="1" applyFont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0" fontId="11" fillId="0" borderId="2" xfId="0" applyFont="1" applyFill="1" applyBorder="1">
      <alignment horizontal="center" vertical="center"/>
    </xf>
    <xf numFmtId="165" fontId="11" fillId="0" borderId="2" xfId="0" applyNumberFormat="1" applyFont="1" applyBorder="1">
      <alignment horizontal="center" vertical="center"/>
    </xf>
    <xf numFmtId="1" fontId="11" fillId="0" borderId="2" xfId="0" applyNumberFormat="1" applyFont="1" applyBorder="1">
      <alignment horizontal="center" vertical="center"/>
    </xf>
    <xf numFmtId="49" fontId="11" fillId="0" borderId="2" xfId="0" applyNumberFormat="1" applyFont="1" applyBorder="1" applyAlignment="1">
      <alignment horizontal="left" vertical="center"/>
    </xf>
    <xf numFmtId="49" fontId="11" fillId="0" borderId="2" xfId="0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2" fontId="11" fillId="0" borderId="2" xfId="0" applyNumberFormat="1" applyFont="1" applyFill="1" applyBorder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vertical="center"/>
    </xf>
    <xf numFmtId="14" fontId="11" fillId="0" borderId="2" xfId="0" applyNumberFormat="1" applyFont="1" applyBorder="1">
      <alignment horizontal="center" vertical="center"/>
    </xf>
    <xf numFmtId="165" fontId="11" fillId="0" borderId="2" xfId="0" applyNumberFormat="1" applyFont="1" applyFill="1" applyBorder="1">
      <alignment horizontal="center" vertical="center"/>
    </xf>
    <xf numFmtId="165" fontId="11" fillId="0" borderId="0" xfId="0" applyNumberFormat="1" applyFont="1" applyFill="1">
      <alignment horizontal="center" vertical="center"/>
    </xf>
    <xf numFmtId="165" fontId="11" fillId="0" borderId="2" xfId="0" applyNumberFormat="1" applyFont="1" applyBorder="1" applyAlignment="1">
      <alignment horizontal="center" vertical="center" wrapText="1"/>
    </xf>
    <xf numFmtId="165" fontId="0" fillId="0" borderId="2" xfId="0" applyNumberFormat="1" applyBorder="1">
      <alignment horizontal="center" vertical="center"/>
    </xf>
    <xf numFmtId="0" fontId="11" fillId="0" borderId="2" xfId="0" applyFont="1" applyBorder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Border="1" applyAlignment="1">
      <alignment horizontal="center" vertical="center"/>
    </xf>
    <xf numFmtId="14" fontId="11" fillId="0" borderId="2" xfId="0" applyNumberFormat="1" applyFont="1" applyFill="1" applyBorder="1">
      <alignment horizontal="center" vertical="center"/>
    </xf>
    <xf numFmtId="0" fontId="5" fillId="2" borderId="2" xfId="0" applyFont="1" applyFill="1" applyBorder="1">
      <alignment horizontal="center" vertical="center"/>
    </xf>
    <xf numFmtId="3" fontId="5" fillId="2" borderId="2" xfId="0" applyNumberFormat="1" applyFont="1" applyFill="1" applyBorder="1">
      <alignment horizontal="center" vertical="center"/>
    </xf>
    <xf numFmtId="49" fontId="0" fillId="0" borderId="5" xfId="0" applyNumberFormat="1" applyBorder="1">
      <alignment horizontal="center" vertical="center"/>
    </xf>
    <xf numFmtId="3" fontId="0" fillId="0" borderId="6" xfId="0" applyNumberFormat="1" applyBorder="1">
      <alignment horizontal="center" vertical="center"/>
    </xf>
    <xf numFmtId="3" fontId="5" fillId="0" borderId="7" xfId="0" applyNumberFormat="1" applyFont="1" applyBorder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9" fillId="0" borderId="0" xfId="0" applyFont="1">
      <alignment horizontal="center" vertical="center"/>
    </xf>
    <xf numFmtId="3" fontId="8" fillId="0" borderId="0" xfId="0" applyNumberFormat="1" applyFont="1">
      <alignment horizontal="center" vertical="center"/>
    </xf>
    <xf numFmtId="0" fontId="8" fillId="0" borderId="0" xfId="0" applyFont="1" applyAlignment="1">
      <alignment horizontal="right" vertical="center"/>
    </xf>
    <xf numFmtId="14" fontId="8" fillId="0" borderId="0" xfId="0" applyNumberFormat="1" applyFont="1" applyAlignment="1">
      <alignment horizontal="right" vertical="center"/>
    </xf>
    <xf numFmtId="2" fontId="13" fillId="0" borderId="2" xfId="0" applyNumberFormat="1" applyFont="1" applyBorder="1" applyAlignment="1">
      <alignment horizontal="center" vertical="center"/>
    </xf>
    <xf numFmtId="0" fontId="9" fillId="3" borderId="2" xfId="0" applyFont="1" applyFill="1" applyBorder="1">
      <alignment horizontal="center" vertical="center"/>
    </xf>
    <xf numFmtId="49" fontId="9" fillId="3" borderId="2" xfId="0" applyNumberFormat="1" applyFont="1" applyFill="1" applyBorder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>
      <alignment horizontal="center" vertical="center"/>
    </xf>
    <xf numFmtId="4" fontId="9" fillId="3" borderId="2" xfId="0" applyNumberFormat="1" applyFont="1" applyFill="1" applyBorder="1" applyAlignment="1">
      <alignment horizontal="center" vertical="center"/>
    </xf>
    <xf numFmtId="4" fontId="9" fillId="3" borderId="2" xfId="0" applyNumberFormat="1" applyFont="1" applyFill="1" applyBorder="1">
      <alignment horizontal="center" vertical="center"/>
    </xf>
    <xf numFmtId="165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0" fontId="9" fillId="0" borderId="0" xfId="0" applyFont="1" applyFill="1">
      <alignment horizontal="center" vertical="center"/>
    </xf>
    <xf numFmtId="164" fontId="11" fillId="0" borderId="9" xfId="0" applyNumberFormat="1" applyFont="1" applyBorder="1" applyAlignment="1">
      <alignment horizontal="left" vertical="center"/>
    </xf>
    <xf numFmtId="164" fontId="11" fillId="0" borderId="10" xfId="0" applyNumberFormat="1" applyFont="1" applyBorder="1" applyAlignment="1">
      <alignment horizontal="left" vertical="center"/>
    </xf>
    <xf numFmtId="49" fontId="11" fillId="0" borderId="10" xfId="0" applyNumberFormat="1" applyFont="1" applyBorder="1" applyAlignment="1">
      <alignment horizontal="left" vertical="center"/>
    </xf>
    <xf numFmtId="0" fontId="11" fillId="0" borderId="10" xfId="0" applyNumberFormat="1" applyFont="1" applyBorder="1" applyAlignment="1">
      <alignment horizontal="center" vertical="center"/>
    </xf>
    <xf numFmtId="49" fontId="11" fillId="0" borderId="9" xfId="0" applyNumberFormat="1" applyFont="1" applyBorder="1">
      <alignment horizontal="center" vertical="center"/>
    </xf>
    <xf numFmtId="164" fontId="11" fillId="0" borderId="9" xfId="0" applyNumberFormat="1" applyFont="1" applyBorder="1">
      <alignment horizontal="center" vertical="center"/>
    </xf>
    <xf numFmtId="2" fontId="11" fillId="0" borderId="9" xfId="0" applyNumberFormat="1" applyFont="1" applyBorder="1">
      <alignment horizontal="center" vertical="center"/>
    </xf>
    <xf numFmtId="2" fontId="11" fillId="0" borderId="10" xfId="0" applyNumberFormat="1" applyFont="1" applyBorder="1">
      <alignment horizontal="center" vertical="center"/>
    </xf>
    <xf numFmtId="165" fontId="11" fillId="0" borderId="10" xfId="0" applyNumberFormat="1" applyFont="1" applyBorder="1">
      <alignment horizontal="center" vertical="center"/>
    </xf>
    <xf numFmtId="1" fontId="11" fillId="0" borderId="10" xfId="0" applyNumberFormat="1" applyFont="1" applyBorder="1">
      <alignment horizontal="center" vertical="center"/>
    </xf>
    <xf numFmtId="0" fontId="11" fillId="0" borderId="10" xfId="0" applyFont="1" applyBorder="1">
      <alignment horizontal="center" vertical="center"/>
    </xf>
    <xf numFmtId="49" fontId="11" fillId="0" borderId="10" xfId="0" applyNumberFormat="1" applyFont="1" applyBorder="1">
      <alignment horizontal="center" vertical="center"/>
    </xf>
    <xf numFmtId="164" fontId="11" fillId="0" borderId="10" xfId="0" applyNumberFormat="1" applyFont="1" applyBorder="1">
      <alignment horizontal="center" vertical="center"/>
    </xf>
    <xf numFmtId="0" fontId="14" fillId="3" borderId="2" xfId="0" applyFont="1" applyFill="1" applyBorder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left" vertical="center"/>
    </xf>
    <xf numFmtId="164" fontId="13" fillId="0" borderId="9" xfId="0" applyNumberFormat="1" applyFont="1" applyBorder="1" applyAlignment="1">
      <alignment horizontal="center" vertical="center"/>
    </xf>
    <xf numFmtId="164" fontId="13" fillId="0" borderId="9" xfId="0" applyNumberFormat="1" applyFont="1" applyBorder="1" applyAlignment="1">
      <alignment horizontal="left" vertical="center"/>
    </xf>
    <xf numFmtId="164" fontId="13" fillId="0" borderId="10" xfId="0" applyNumberFormat="1" applyFont="1" applyBorder="1" applyAlignment="1">
      <alignment horizontal="center" vertical="center"/>
    </xf>
    <xf numFmtId="164" fontId="13" fillId="0" borderId="10" xfId="0" applyNumberFormat="1" applyFont="1" applyBorder="1" applyAlignment="1">
      <alignment horizontal="left"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left" vertical="center"/>
    </xf>
    <xf numFmtId="164" fontId="13" fillId="0" borderId="2" xfId="0" applyNumberFormat="1" applyFont="1" applyBorder="1">
      <alignment horizontal="center" vertical="center"/>
    </xf>
    <xf numFmtId="0" fontId="13" fillId="0" borderId="0" xfId="0" applyFont="1" applyFill="1">
      <alignment horizontal="center" vertical="center"/>
    </xf>
    <xf numFmtId="0" fontId="13" fillId="0" borderId="0" xfId="0" applyFont="1" applyFill="1" applyAlignment="1">
      <alignment horizontal="left" vertical="center"/>
    </xf>
    <xf numFmtId="164" fontId="11" fillId="0" borderId="10" xfId="0" applyNumberFormat="1" applyFont="1" applyFill="1" applyBorder="1" applyAlignment="1">
      <alignment horizontal="left" vertical="center"/>
    </xf>
    <xf numFmtId="164" fontId="11" fillId="0" borderId="9" xfId="0" applyNumberFormat="1" applyFont="1" applyFill="1" applyBorder="1" applyAlignment="1">
      <alignment horizontal="left" vertical="center"/>
    </xf>
    <xf numFmtId="49" fontId="11" fillId="0" borderId="10" xfId="0" applyNumberFormat="1" applyFont="1" applyFill="1" applyBorder="1" applyAlignment="1">
      <alignment horizontal="left" vertical="center"/>
    </xf>
    <xf numFmtId="0" fontId="11" fillId="0" borderId="10" xfId="0" applyNumberFormat="1" applyFont="1" applyFill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164" fontId="11" fillId="0" borderId="10" xfId="0" applyNumberFormat="1" applyFont="1" applyFill="1" applyBorder="1">
      <alignment horizontal="center" vertical="center"/>
    </xf>
    <xf numFmtId="164" fontId="11" fillId="0" borderId="9" xfId="0" applyNumberFormat="1" applyFont="1" applyFill="1" applyBorder="1">
      <alignment horizontal="center" vertical="center"/>
    </xf>
    <xf numFmtId="164" fontId="13" fillId="0" borderId="10" xfId="0" applyNumberFormat="1" applyFont="1" applyBorder="1">
      <alignment horizontal="center" vertical="center"/>
    </xf>
    <xf numFmtId="164" fontId="13" fillId="0" borderId="10" xfId="0" applyNumberFormat="1" applyFont="1" applyFill="1" applyBorder="1" applyAlignment="1">
      <alignment horizontal="center" vertical="center"/>
    </xf>
    <xf numFmtId="164" fontId="13" fillId="0" borderId="9" xfId="0" applyNumberFormat="1" applyFont="1" applyFill="1" applyBorder="1" applyAlignment="1">
      <alignment horizontal="center" vertical="center"/>
    </xf>
    <xf numFmtId="164" fontId="13" fillId="0" borderId="10" xfId="0" applyNumberFormat="1" applyFont="1" applyFill="1" applyBorder="1" applyAlignment="1">
      <alignment horizontal="left" vertical="center"/>
    </xf>
    <xf numFmtId="164" fontId="13" fillId="0" borderId="9" xfId="0" applyNumberFormat="1" applyFont="1" applyFill="1" applyBorder="1" applyAlignment="1">
      <alignment horizontal="left" vertical="center"/>
    </xf>
    <xf numFmtId="164" fontId="11" fillId="0" borderId="10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center" vertical="center"/>
    </xf>
    <xf numFmtId="2" fontId="11" fillId="0" borderId="9" xfId="0" applyNumberFormat="1" applyFont="1" applyBorder="1" applyAlignment="1">
      <alignment horizontal="center" vertical="center"/>
    </xf>
    <xf numFmtId="2" fontId="11" fillId="0" borderId="10" xfId="0" applyNumberFormat="1" applyFont="1" applyFill="1" applyBorder="1">
      <alignment horizontal="center" vertical="center"/>
    </xf>
    <xf numFmtId="2" fontId="11" fillId="0" borderId="9" xfId="0" applyNumberFormat="1" applyFont="1" applyFill="1" applyBorder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165" fontId="11" fillId="0" borderId="10" xfId="0" applyNumberFormat="1" applyFont="1" applyFill="1" applyBorder="1">
      <alignment horizontal="center" vertical="center"/>
    </xf>
    <xf numFmtId="14" fontId="11" fillId="0" borderId="10" xfId="0" applyNumberFormat="1" applyFont="1" applyBorder="1" applyAlignment="1">
      <alignment horizontal="center" vertical="center"/>
    </xf>
    <xf numFmtId="14" fontId="11" fillId="0" borderId="10" xfId="0" applyNumberFormat="1" applyFont="1" applyBorder="1">
      <alignment horizontal="center" vertical="center"/>
    </xf>
    <xf numFmtId="165" fontId="11" fillId="0" borderId="10" xfId="0" applyNumberFormat="1" applyFont="1" applyBorder="1" applyAlignment="1">
      <alignment horizontal="center" vertical="center"/>
    </xf>
    <xf numFmtId="165" fontId="0" fillId="0" borderId="10" xfId="0" applyNumberFormat="1" applyBorder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0" fontId="11" fillId="0" borderId="10" xfId="0" applyFont="1" applyFill="1" applyBorder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left" vertical="center"/>
    </xf>
    <xf numFmtId="164" fontId="9" fillId="0" borderId="10" xfId="0" applyNumberFormat="1" applyFont="1" applyFill="1" applyBorder="1" applyAlignment="1">
      <alignment horizontal="left" vertical="center"/>
    </xf>
    <xf numFmtId="49" fontId="9" fillId="0" borderId="10" xfId="0" applyNumberFormat="1" applyFont="1" applyFill="1" applyBorder="1" applyAlignment="1">
      <alignment horizontal="left" vertical="center"/>
    </xf>
    <xf numFmtId="0" fontId="9" fillId="0" borderId="10" xfId="0" applyNumberFormat="1" applyFont="1" applyFill="1" applyBorder="1" applyAlignment="1">
      <alignment horizontal="center" vertical="center"/>
    </xf>
    <xf numFmtId="164" fontId="9" fillId="0" borderId="10" xfId="0" applyNumberFormat="1" applyFont="1" applyBorder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left" vertical="center"/>
    </xf>
    <xf numFmtId="2" fontId="9" fillId="0" borderId="10" xfId="0" applyNumberFormat="1" applyFont="1" applyBorder="1">
      <alignment horizontal="center" vertical="center"/>
    </xf>
    <xf numFmtId="2" fontId="9" fillId="0" borderId="10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65" fontId="9" fillId="0" borderId="10" xfId="0" applyNumberFormat="1" applyFont="1" applyFill="1" applyBorder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0" fontId="9" fillId="0" borderId="10" xfId="0" applyFont="1" applyFill="1" applyBorder="1">
      <alignment horizontal="center" vertical="center"/>
    </xf>
    <xf numFmtId="0" fontId="9" fillId="0" borderId="2" xfId="0" applyFont="1" applyBorder="1">
      <alignment horizontal="center" vertical="center"/>
    </xf>
    <xf numFmtId="165" fontId="9" fillId="0" borderId="2" xfId="0" applyNumberFormat="1" applyFont="1" applyBorder="1" applyAlignment="1">
      <alignment horizontal="center" vertical="center"/>
    </xf>
    <xf numFmtId="49" fontId="9" fillId="0" borderId="10" xfId="0" applyNumberFormat="1" applyFont="1" applyBorder="1">
      <alignment horizontal="center" vertical="center"/>
    </xf>
    <xf numFmtId="4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Fill="1" applyBorder="1">
      <alignment horizontal="center" vertical="center"/>
    </xf>
    <xf numFmtId="164" fontId="14" fillId="0" borderId="10" xfId="0" applyNumberFormat="1" applyFont="1" applyFill="1" applyBorder="1" applyAlignment="1">
      <alignment horizontal="center" vertical="center"/>
    </xf>
    <xf numFmtId="164" fontId="14" fillId="0" borderId="10" xfId="0" applyNumberFormat="1" applyFont="1" applyFill="1" applyBorder="1" applyAlignment="1">
      <alignment horizontal="left" vertical="center"/>
    </xf>
    <xf numFmtId="2" fontId="9" fillId="0" borderId="10" xfId="0" applyNumberFormat="1" applyFont="1" applyFill="1" applyBorder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left" vertical="center"/>
    </xf>
    <xf numFmtId="164" fontId="9" fillId="0" borderId="2" xfId="0" applyNumberFormat="1" applyFont="1" applyFill="1" applyBorder="1" applyAlignment="1">
      <alignment horizontal="left" vertical="center"/>
    </xf>
    <xf numFmtId="49" fontId="9" fillId="0" borderId="2" xfId="0" applyNumberFormat="1" applyFont="1" applyFill="1" applyBorder="1" applyAlignment="1">
      <alignment horizontal="left" vertical="center"/>
    </xf>
    <xf numFmtId="0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>
      <alignment horizontal="center" vertical="center"/>
    </xf>
    <xf numFmtId="164" fontId="14" fillId="0" borderId="2" xfId="0" applyNumberFormat="1" applyFont="1" applyBorder="1" applyAlignment="1">
      <alignment horizontal="center" vertical="center"/>
    </xf>
    <xf numFmtId="164" fontId="14" fillId="0" borderId="2" xfId="0" applyNumberFormat="1" applyFont="1" applyBorder="1" applyAlignment="1">
      <alignment horizontal="left" vertical="center"/>
    </xf>
    <xf numFmtId="164" fontId="9" fillId="0" borderId="2" xfId="0" applyNumberFormat="1" applyFont="1" applyBorder="1">
      <alignment horizontal="center" vertical="center"/>
    </xf>
    <xf numFmtId="2" fontId="9" fillId="0" borderId="2" xfId="0" applyNumberFormat="1" applyFont="1" applyBorder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165" fontId="9" fillId="0" borderId="2" xfId="0" applyNumberFormat="1" applyFont="1" applyFill="1" applyBorder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0" fontId="9" fillId="0" borderId="2" xfId="0" applyFont="1" applyFill="1" applyBorder="1">
      <alignment horizontal="center" vertical="center"/>
    </xf>
    <xf numFmtId="0" fontId="9" fillId="0" borderId="2" xfId="0" applyFont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/>
    </xf>
    <xf numFmtId="165" fontId="9" fillId="0" borderId="2" xfId="0" applyNumberFormat="1" applyFont="1" applyBorder="1">
      <alignment horizontal="center" vertical="center"/>
    </xf>
    <xf numFmtId="49" fontId="9" fillId="0" borderId="2" xfId="0" applyNumberFormat="1" applyFont="1" applyBorder="1" applyAlignment="1">
      <alignment horizontal="left" vertical="center"/>
    </xf>
    <xf numFmtId="0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4" fontId="9" fillId="0" borderId="9" xfId="0" applyNumberFormat="1" applyFont="1" applyBorder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11" fillId="0" borderId="10" xfId="0" applyNumberFormat="1" applyFont="1" applyBorder="1" applyAlignment="1">
      <alignment horizontal="left" vertical="center"/>
    </xf>
    <xf numFmtId="164" fontId="9" fillId="0" borderId="9" xfId="0" applyNumberFormat="1" applyFont="1" applyBorder="1" applyAlignment="1">
      <alignment horizontal="left" vertical="center"/>
    </xf>
    <xf numFmtId="49" fontId="9" fillId="0" borderId="9" xfId="0" applyNumberFormat="1" applyFont="1" applyBorder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left" vertical="center"/>
    </xf>
    <xf numFmtId="2" fontId="9" fillId="0" borderId="9" xfId="0" applyNumberFormat="1" applyFont="1" applyBorder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0" fontId="11" fillId="0" borderId="0" xfId="0" applyFont="1" applyBorder="1">
      <alignment horizontal="center" vertical="center"/>
    </xf>
    <xf numFmtId="0" fontId="2" fillId="0" borderId="0" xfId="0" applyFont="1" applyBorder="1">
      <alignment horizontal="center" vertical="center"/>
    </xf>
    <xf numFmtId="0" fontId="11" fillId="0" borderId="0" xfId="0" applyFont="1">
      <alignment horizontal="center" vertical="center"/>
    </xf>
    <xf numFmtId="0" fontId="2" fillId="0" borderId="2" xfId="0" applyFont="1" applyBorder="1">
      <alignment horizontal="center" vertical="center"/>
    </xf>
    <xf numFmtId="165" fontId="9" fillId="0" borderId="10" xfId="0" applyNumberFormat="1" applyFont="1" applyBorder="1" applyAlignment="1">
      <alignment horizontal="center" vertical="center"/>
    </xf>
    <xf numFmtId="165" fontId="9" fillId="0" borderId="10" xfId="0" applyNumberFormat="1" applyFont="1" applyBorder="1">
      <alignment horizontal="center" vertical="center"/>
    </xf>
    <xf numFmtId="2" fontId="11" fillId="0" borderId="9" xfId="0" applyNumberFormat="1" applyFont="1" applyBorder="1" applyAlignment="1">
      <alignment horizontal="left" vertical="center"/>
    </xf>
    <xf numFmtId="164" fontId="9" fillId="0" borderId="9" xfId="0" applyNumberFormat="1" applyFont="1" applyFill="1" applyBorder="1" applyAlignment="1">
      <alignment horizontal="left" vertical="center"/>
    </xf>
    <xf numFmtId="164" fontId="9" fillId="0" borderId="9" xfId="0" applyNumberFormat="1" applyFont="1" applyFill="1" applyBorder="1">
      <alignment horizontal="center" vertical="center"/>
    </xf>
    <xf numFmtId="164" fontId="14" fillId="0" borderId="9" xfId="0" applyNumberFormat="1" applyFont="1" applyFill="1" applyBorder="1" applyAlignment="1">
      <alignment horizontal="center" vertical="center"/>
    </xf>
    <xf numFmtId="164" fontId="14" fillId="0" borderId="9" xfId="0" applyNumberFormat="1" applyFont="1" applyFill="1" applyBorder="1" applyAlignment="1">
      <alignment horizontal="left" vertical="center"/>
    </xf>
    <xf numFmtId="2" fontId="9" fillId="0" borderId="9" xfId="0" applyNumberFormat="1" applyFont="1" applyFill="1" applyBorder="1">
      <alignment horizontal="center" vertical="center"/>
    </xf>
    <xf numFmtId="3" fontId="11" fillId="0" borderId="10" xfId="0" applyNumberFormat="1" applyFont="1" applyBorder="1">
      <alignment horizontal="center" vertical="center"/>
    </xf>
    <xf numFmtId="3" fontId="11" fillId="0" borderId="2" xfId="0" applyNumberFormat="1" applyFont="1" applyBorder="1">
      <alignment horizontal="center" vertical="center"/>
    </xf>
    <xf numFmtId="49" fontId="9" fillId="0" borderId="10" xfId="0" applyNumberFormat="1" applyFont="1" applyBorder="1" applyAlignment="1">
      <alignment horizontal="left" vertical="center"/>
    </xf>
    <xf numFmtId="0" fontId="9" fillId="0" borderId="10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</cellXfs>
  <cellStyles count="16">
    <cellStyle name="Mormal - traco" xfId="1" xr:uid="{00000000-0005-0000-0000-000000000000}"/>
    <cellStyle name="Negrito traco  f8" xfId="9" xr:uid="{00000000-0005-0000-0000-000001000000}"/>
    <cellStyle name="Negrito traco f10" xfId="8" xr:uid="{00000000-0005-0000-0000-000002000000}"/>
    <cellStyle name="NEGRITO-8" xfId="2" xr:uid="{00000000-0005-0000-0000-000003000000}"/>
    <cellStyle name="Negrito-traco-aniver" xfId="3" xr:uid="{00000000-0005-0000-0000-000004000000}"/>
    <cellStyle name="Normal" xfId="0" builtinId="0"/>
    <cellStyle name="Normal - traco f9" xfId="7" xr:uid="{00000000-0005-0000-0000-000006000000}"/>
    <cellStyle name="Normal 2" xfId="10" xr:uid="{00000000-0005-0000-0000-000007000000}"/>
    <cellStyle name="Normal 3" xfId="11" xr:uid="{00000000-0005-0000-0000-000008000000}"/>
    <cellStyle name="Normal 4" xfId="12" xr:uid="{00000000-0005-0000-0000-000009000000}"/>
    <cellStyle name="Normal 5" xfId="14" xr:uid="{00000000-0005-0000-0000-00000A000000}"/>
    <cellStyle name="Normal 6" xfId="13" xr:uid="{00000000-0005-0000-0000-00000B000000}"/>
    <cellStyle name="Normal-traco-aniver" xfId="4" xr:uid="{00000000-0005-0000-0000-00000C000000}"/>
    <cellStyle name="Porcentagem 2" xfId="15" xr:uid="{00000000-0005-0000-0000-00000D000000}"/>
    <cellStyle name="Sem título1" xfId="5" xr:uid="{00000000-0005-0000-0000-00000E000000}"/>
    <cellStyle name="Sem título2" xfId="6" xr:uid="{00000000-0005-0000-0000-00000F000000}"/>
  </cellStyles>
  <dxfs count="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2AC72"/>
      <color rgb="FF835C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 sz="1100"/>
              <a:t>Programa</a:t>
            </a:r>
            <a:r>
              <a:rPr lang="pt-BR" sz="1100" baseline="0"/>
              <a:t> Municipal de Estágio Remunerado</a:t>
            </a:r>
          </a:p>
          <a:p>
            <a:pPr>
              <a:defRPr/>
            </a:pPr>
            <a:r>
              <a:rPr lang="pt-BR" sz="1100" baseline="0"/>
              <a:t>CONTRATAÇÕES DE ESTÁGIO REMUNERADO</a:t>
            </a:r>
          </a:p>
          <a:p>
            <a:pPr>
              <a:defRPr/>
            </a:pPr>
            <a:r>
              <a:rPr lang="pt-BR" sz="1100" baseline="0"/>
              <a:t>Período: Abril/2021 a Maio/2025</a:t>
            </a:r>
            <a:endParaRPr lang="pt-BR" sz="11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174382560502884E-2"/>
          <c:y val="0.20308536927970539"/>
          <c:w val="0.89439643353147236"/>
          <c:h val="0.64205410967301024"/>
        </c:manualLayout>
      </c:layout>
      <c:barChart>
        <c:barDir val="col"/>
        <c:grouping val="clustered"/>
        <c:varyColors val="1"/>
        <c:ser>
          <c:idx val="1"/>
          <c:order val="0"/>
          <c:spPr>
            <a:effectLst>
              <a:softEdge rad="12700"/>
            </a:effectLst>
            <a:scene3d>
              <a:camera prst="orthographicFront"/>
              <a:lightRig rig="threePt" dir="t">
                <a:rot lat="0" lon="0" rev="4200000"/>
              </a:lightRig>
            </a:scene3d>
            <a:sp3d>
              <a:bevelT w="31750"/>
              <a:bevelB w="381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Resumo!$B$13:$B$17</c:f>
              <c:numCache>
                <c:formatCode>@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Resumo!$E$13:$E$17</c:f>
              <c:numCache>
                <c:formatCode>#,##0</c:formatCode>
                <c:ptCount val="5"/>
                <c:pt idx="0">
                  <c:v>562</c:v>
                </c:pt>
                <c:pt idx="1">
                  <c:v>1363</c:v>
                </c:pt>
                <c:pt idx="2">
                  <c:v>1566</c:v>
                </c:pt>
                <c:pt idx="3">
                  <c:v>1297</c:v>
                </c:pt>
                <c:pt idx="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6-4836-9B75-67E64946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88800"/>
        <c:axId val="39801920"/>
      </c:barChart>
      <c:catAx>
        <c:axId val="5178880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pt-BR"/>
          </a:p>
        </c:txPr>
        <c:crossAx val="39801920"/>
        <c:crosses val="autoZero"/>
        <c:auto val="1"/>
        <c:lblAlgn val="ctr"/>
        <c:lblOffset val="100"/>
        <c:noMultiLvlLbl val="0"/>
      </c:catAx>
      <c:valAx>
        <c:axId val="39801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51788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1</xdr:col>
      <xdr:colOff>663812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7150"/>
          <a:ext cx="148296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22</xdr:row>
      <xdr:rowOff>185736</xdr:rowOff>
    </xdr:from>
    <xdr:to>
      <xdr:col>5</xdr:col>
      <xdr:colOff>666749</xdr:colOff>
      <xdr:row>42</xdr:row>
      <xdr:rowOff>152399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41</xdr:row>
      <xdr:rowOff>66675</xdr:rowOff>
    </xdr:from>
    <xdr:to>
      <xdr:col>1</xdr:col>
      <xdr:colOff>228600</xdr:colOff>
      <xdr:row>42</xdr:row>
      <xdr:rowOff>104775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23825" y="8810625"/>
          <a:ext cx="100965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900">
              <a:latin typeface="+mn-lt"/>
            </a:rPr>
            <a:t>Data:</a:t>
          </a:r>
          <a:r>
            <a:rPr lang="pt-BR" sz="900" baseline="0">
              <a:latin typeface="+mn-lt"/>
            </a:rPr>
            <a:t> 28/05/2025</a:t>
          </a:r>
          <a:endParaRPr lang="pt-BR" sz="900">
            <a:latin typeface="+mn-lt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0.01325</cdr:x>
      <cdr:y>0.02606</cdr:y>
    </cdr:from>
    <cdr:to>
      <cdr:x>0.2337</cdr:x>
      <cdr:y>0.09794</cdr:y>
    </cdr:to>
    <cdr:pic>
      <cdr:nvPicPr>
        <cdr:cNvPr id="2" name="Imagem 1">
          <a:extLst xmlns:a="http://schemas.openxmlformats.org/drawingml/2006/main">
            <a:ext uri="{FF2B5EF4-FFF2-40B4-BE49-F238E27FC236}">
              <a16:creationId xmlns:a16="http://schemas.microsoft.com/office/drawing/2014/main" id="{0FBDEB53-0D53-4E7B-8F72-5859DF61CD84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75" y="98425"/>
          <a:ext cx="1320800" cy="27147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7030A0"/>
  </sheetPr>
  <dimension ref="A1:AI5718"/>
  <sheetViews>
    <sheetView tabSelected="1" zoomScaleNormal="100" workbookViewId="0">
      <selection activeCell="F24" sqref="F24"/>
    </sheetView>
  </sheetViews>
  <sheetFormatPr defaultColWidth="11.88671875" defaultRowHeight="11.25" customHeight="1" x14ac:dyDescent="0.2"/>
  <cols>
    <col min="1" max="1" width="7.88671875" style="2" customWidth="1"/>
    <col min="2" max="2" width="12.88671875" style="2" customWidth="1"/>
    <col min="3" max="4" width="9.77734375" style="4" customWidth="1"/>
    <col min="5" max="5" width="12.109375" style="5" bestFit="1" customWidth="1"/>
    <col min="6" max="6" width="24.6640625" style="5" customWidth="1"/>
    <col min="7" max="7" width="7.44140625" style="86" bestFit="1" customWidth="1"/>
    <col min="8" max="8" width="22.21875" style="87" bestFit="1" customWidth="1"/>
    <col min="9" max="9" width="9.21875" style="2" customWidth="1"/>
    <col min="10" max="10" width="7.21875" style="6" customWidth="1"/>
    <col min="11" max="11" width="3.6640625" style="6" customWidth="1"/>
    <col min="12" max="12" width="5.88671875" style="6" customWidth="1"/>
    <col min="13" max="13" width="32.44140625" style="3" customWidth="1"/>
    <col min="14" max="14" width="36.109375" style="1" customWidth="1"/>
    <col min="15" max="15" width="63.88671875" style="1" customWidth="1"/>
    <col min="16" max="16" width="20.33203125" style="1" customWidth="1"/>
    <col min="17" max="17" width="19" style="1" customWidth="1"/>
    <col min="18" max="18" width="11.88671875" style="32" customWidth="1"/>
    <col min="19" max="22" width="11.88671875" style="32"/>
    <col min="23" max="26" width="11.88671875" style="32" customWidth="1"/>
    <col min="27" max="28" width="11.88671875" style="2" customWidth="1"/>
    <col min="29" max="29" width="15.21875" style="2" bestFit="1" customWidth="1"/>
    <col min="30" max="30" width="24.88671875" style="2" bestFit="1" customWidth="1"/>
    <col min="31" max="33" width="24.88671875" style="2" customWidth="1"/>
    <col min="34" max="16384" width="11.88671875" style="2"/>
  </cols>
  <sheetData>
    <row r="1" spans="1:35" s="61" customFormat="1" ht="11.25" customHeight="1" x14ac:dyDescent="0.2">
      <c r="A1" s="52" t="s">
        <v>0</v>
      </c>
      <c r="B1" s="52" t="s">
        <v>12</v>
      </c>
      <c r="C1" s="53" t="s">
        <v>18</v>
      </c>
      <c r="D1" s="53" t="s">
        <v>3213</v>
      </c>
      <c r="E1" s="54" t="s">
        <v>1</v>
      </c>
      <c r="F1" s="54" t="s">
        <v>2</v>
      </c>
      <c r="G1" s="75" t="s">
        <v>3</v>
      </c>
      <c r="H1" s="76" t="s">
        <v>4</v>
      </c>
      <c r="I1" s="52" t="s">
        <v>5</v>
      </c>
      <c r="J1" s="55" t="s">
        <v>26</v>
      </c>
      <c r="K1" s="55" t="s">
        <v>6</v>
      </c>
      <c r="L1" s="55" t="s">
        <v>7</v>
      </c>
      <c r="M1" s="56" t="s">
        <v>8</v>
      </c>
      <c r="N1" s="57" t="s">
        <v>1303</v>
      </c>
      <c r="O1" s="58" t="s">
        <v>7874</v>
      </c>
      <c r="P1" s="57" t="s">
        <v>2516</v>
      </c>
      <c r="Q1" s="57" t="s">
        <v>2520</v>
      </c>
      <c r="R1" s="59" t="s">
        <v>7870</v>
      </c>
      <c r="S1" s="59" t="s">
        <v>7871</v>
      </c>
      <c r="T1" s="59" t="s">
        <v>7872</v>
      </c>
      <c r="U1" s="59" t="s">
        <v>7871</v>
      </c>
      <c r="V1" s="59" t="s">
        <v>7872</v>
      </c>
      <c r="W1" s="59" t="s">
        <v>7871</v>
      </c>
      <c r="X1" s="59" t="s">
        <v>7872</v>
      </c>
      <c r="Y1" s="59" t="s">
        <v>7871</v>
      </c>
      <c r="Z1" s="59" t="s">
        <v>7872</v>
      </c>
      <c r="AA1" s="60" t="s">
        <v>7873</v>
      </c>
      <c r="AB1" s="60" t="s">
        <v>7876</v>
      </c>
      <c r="AC1" s="60" t="s">
        <v>8228</v>
      </c>
      <c r="AD1" s="52" t="s">
        <v>7875</v>
      </c>
      <c r="AE1" s="52" t="s">
        <v>16786</v>
      </c>
      <c r="AF1" s="52" t="s">
        <v>16787</v>
      </c>
      <c r="AG1" s="52" t="s">
        <v>14941</v>
      </c>
    </row>
    <row r="2" spans="1:35" ht="11.25" customHeight="1" x14ac:dyDescent="0.2">
      <c r="A2" s="8" t="s">
        <v>9</v>
      </c>
      <c r="B2" s="10" t="s">
        <v>13</v>
      </c>
      <c r="C2" s="11" t="s">
        <v>25</v>
      </c>
      <c r="D2" s="36">
        <v>2022</v>
      </c>
      <c r="E2" s="12" t="s">
        <v>27</v>
      </c>
      <c r="F2" s="8" t="s">
        <v>28</v>
      </c>
      <c r="G2" s="77" t="s">
        <v>4106</v>
      </c>
      <c r="H2" s="78" t="s">
        <v>4107</v>
      </c>
      <c r="I2" s="14" t="s">
        <v>4108</v>
      </c>
      <c r="J2" s="14" t="s">
        <v>1302</v>
      </c>
      <c r="K2" s="14" t="s">
        <v>29</v>
      </c>
      <c r="L2" s="15" t="s">
        <v>30</v>
      </c>
      <c r="M2" s="7" t="s">
        <v>9427</v>
      </c>
      <c r="N2" s="16" t="s">
        <v>2105</v>
      </c>
      <c r="O2" s="15" t="s">
        <v>7880</v>
      </c>
      <c r="P2" s="16" t="s">
        <v>2518</v>
      </c>
      <c r="Q2" s="16" t="s">
        <v>4109</v>
      </c>
      <c r="R2" s="17">
        <v>38516</v>
      </c>
      <c r="S2" s="17">
        <v>44896</v>
      </c>
      <c r="T2" s="17">
        <v>45547</v>
      </c>
      <c r="U2" s="17"/>
      <c r="V2" s="17"/>
      <c r="W2" s="17"/>
      <c r="X2" s="17"/>
      <c r="Y2" s="17"/>
      <c r="Z2" s="17"/>
      <c r="AA2" s="18">
        <f t="shared" ref="AA2:AA65" ca="1" si="0">DATEDIF(R2,TODAY(),"Y")</f>
        <v>20</v>
      </c>
      <c r="AB2" s="19" t="s">
        <v>7877</v>
      </c>
      <c r="AC2" s="35" t="str">
        <f t="shared" ref="AC2:AC65" si="1">DATEDIF($S2,$Z2-($U2-$T2)-($W2-$V2)-($Y2-$X2),"Y")&amp; " anos"&amp; " "&amp;DATEDIF($S2,$Z2-($U2-$T2)-($W2-$V2)-($Y2-$X2),"YM")&amp; " meses"&amp; " "&amp;DATEDIF($S2,$Z2-($U2-$T2)-($W2-$V2)-($Y2-$X2),"MD")&amp; " dias"</f>
        <v>1 anos 9 meses 11 dias</v>
      </c>
      <c r="AD2" s="35" t="str">
        <f ca="1">IF(AND(V2="",T2&lt;TODAY()),"Contrato Encerrado",IF(AND(V2="",T2&gt;TODAY()),DATEDIF(TODAY(),T2,"Y")&amp;" anos"&amp;" "&amp;DATEDIF(TODAY(),T2,"YM")&amp;" meses"&amp;" "&amp;DATEDIF(TODAY(),T2,"MD")&amp;" dias",IF(AND(X2="",V2&lt;TODAY()),"Contrato Encerrado",IF(AND(X2="",V2&gt;TODAY()),DATEDIF(TODAY(),V2,"Y")&amp;" anos"&amp;" "&amp;DATEDIF(TODAY(),V2,"YM")&amp;" meses"&amp;" "&amp;DATEDIF(TODAY(),V2,"MD")&amp;" dias",IF(AND(Z2="",X2&lt;TODAY()),"Contrato Encerrado",IF(AND(Z2="",X2&gt;TODAY()),DATEDIF(TODAY(),X2,"Y")&amp;" anos"&amp;" "&amp;DATEDIF(TODAY(),X2,"YM")&amp;" meses"&amp;" "&amp;DATEDIF(TODAY(),X2,"MD")&amp;" dias",IF(AND(Z2&lt;&gt;””,Z2&lt;TODAY()),"Contrato Encerrado",IF(AND(Z2&lt;&gt;"",Z2&gt;TODAY()),DATEDIF(TODAY(),Z2,"Y")&amp;" anos"&amp;" "&amp;DATEDIF(TODAY(),Z2,"YM")&amp;" meses"&amp;" "&amp;DATEDIF(TODAY(),Z2,"MD")&amp;" dias"))))))))</f>
        <v>Contrato Encerrado</v>
      </c>
      <c r="AE2" s="35">
        <f t="shared" ref="AE2:AE65" si="2">SUM((T2-S2)+(V2-U2)+(X2-W2)+(Z2-Y2))</f>
        <v>651</v>
      </c>
      <c r="AF2" s="35">
        <f t="shared" ref="AF2:AF65" si="3">730-AE2</f>
        <v>79</v>
      </c>
      <c r="AG2" s="17" t="str">
        <f t="shared" ref="AG2:AG65" si="4">IF(AF2&gt;0,DATEDIF(0,AF2,"Y")&amp; " anos"&amp; " "&amp;DATEDIF(0,AF2,"YM")&amp; " meses"&amp; " "&amp;DATEDIF(0,AF2,"MD")&amp; " dias","ESTÁGIO COMPLETOU 2 ANOS")</f>
        <v>0 anos 2 meses 19 dias</v>
      </c>
    </row>
    <row r="3" spans="1:35" ht="11.25" customHeight="1" x14ac:dyDescent="0.2">
      <c r="A3" s="8" t="s">
        <v>9</v>
      </c>
      <c r="B3" s="8" t="s">
        <v>13</v>
      </c>
      <c r="C3" s="22" t="s">
        <v>21</v>
      </c>
      <c r="D3" s="37">
        <v>2023</v>
      </c>
      <c r="E3" s="12" t="s">
        <v>307</v>
      </c>
      <c r="F3" s="8" t="s">
        <v>308</v>
      </c>
      <c r="G3" s="77" t="s">
        <v>8782</v>
      </c>
      <c r="H3" s="78" t="s">
        <v>8783</v>
      </c>
      <c r="I3" s="14" t="s">
        <v>8784</v>
      </c>
      <c r="J3" s="14" t="s">
        <v>14943</v>
      </c>
      <c r="K3" s="14" t="s">
        <v>29</v>
      </c>
      <c r="L3" s="15" t="s">
        <v>81</v>
      </c>
      <c r="M3" s="7" t="s">
        <v>82</v>
      </c>
      <c r="N3" s="15" t="s">
        <v>4113</v>
      </c>
      <c r="O3" s="15" t="s">
        <v>8092</v>
      </c>
      <c r="P3" s="15" t="s">
        <v>2518</v>
      </c>
      <c r="Q3" s="15" t="s">
        <v>2523</v>
      </c>
      <c r="R3" s="20">
        <v>38856</v>
      </c>
      <c r="S3" s="20">
        <v>45124</v>
      </c>
      <c r="T3" s="20">
        <v>45656</v>
      </c>
      <c r="U3" s="17"/>
      <c r="V3" s="20"/>
      <c r="W3" s="20"/>
      <c r="X3" s="17"/>
      <c r="Y3" s="17"/>
      <c r="Z3" s="20"/>
      <c r="AA3" s="18">
        <f t="shared" ca="1" si="0"/>
        <v>19</v>
      </c>
      <c r="AB3" s="15" t="s">
        <v>7877</v>
      </c>
      <c r="AC3" s="35" t="str">
        <f t="shared" si="1"/>
        <v>1 anos 5 meses 13 dias</v>
      </c>
      <c r="AD3" s="35" t="str">
        <f ca="1">IF(AND(V3="",T3&lt;TODAY()),"Contrato Encerrado",IF(AND(V3="",T3&gt;TODAY()),DATEDIF(TODAY(),T3,"Y")&amp;" anos"&amp;" "&amp;DATEDIF(TODAY(),T3,"YM")&amp;" meses"&amp;" "&amp;DATEDIF(TODAY(),T3,"MD")&amp;" dias",IF(AND(X3="",V3&lt;TODAY()),"Contrato Encerrado",IF(AND(X3="",V3&gt;TODAY()),DATEDIF(TODAY(),V3,"Y")&amp;" anos"&amp;" "&amp;DATEDIF(TODAY(),V3,"YM")&amp;" meses"&amp;" "&amp;DATEDIF(TODAY(),V3,"MD")&amp;" dias",IF(AND(Z3="",X3&lt;TODAY()),"Contrato Encerrado",IF(AND(Z3="",X3&gt;TODAY()),DATEDIF(TODAY(),X3,"Y")&amp;" anos"&amp;" "&amp;DATEDIF(TODAY(),X3,"YM")&amp;" meses"&amp;" "&amp;DATEDIF(TODAY(),X3,"MD")&amp;" dias",IF(AND(Z3&lt;&gt;””,Z3&lt;TODAY()),"Contrato Encerrado",IF(AND(Z3&lt;&gt;"",Z3&gt;TODAY()),DATEDIF(TODAY(),Z3,"Y")&amp;" anos"&amp;" "&amp;DATEDIF(TODAY(),Z3,"YM")&amp;" meses"&amp;" "&amp;DATEDIF(TODAY(),Z3,"MD")&amp;" dias"))))))))</f>
        <v>Contrato Encerrado</v>
      </c>
      <c r="AE3" s="35">
        <f t="shared" si="2"/>
        <v>532</v>
      </c>
      <c r="AF3" s="35">
        <f t="shared" si="3"/>
        <v>198</v>
      </c>
      <c r="AG3" s="17" t="str">
        <f t="shared" si="4"/>
        <v>0 anos 6 meses 16 dias</v>
      </c>
    </row>
    <row r="4" spans="1:35" ht="11.25" customHeight="1" x14ac:dyDescent="0.2">
      <c r="A4" s="62" t="s">
        <v>9</v>
      </c>
      <c r="B4" s="63" t="s">
        <v>13</v>
      </c>
      <c r="C4" s="64" t="s">
        <v>16</v>
      </c>
      <c r="D4" s="37">
        <v>2025</v>
      </c>
      <c r="E4" s="66" t="s">
        <v>284</v>
      </c>
      <c r="F4" s="62" t="s">
        <v>285</v>
      </c>
      <c r="G4" s="102" t="s">
        <v>16150</v>
      </c>
      <c r="H4" s="62" t="s">
        <v>16151</v>
      </c>
      <c r="I4" s="67" t="s">
        <v>16152</v>
      </c>
      <c r="J4" s="67" t="s">
        <v>10</v>
      </c>
      <c r="K4" s="67" t="s">
        <v>29</v>
      </c>
      <c r="L4" s="68" t="s">
        <v>30</v>
      </c>
      <c r="M4" s="7" t="s">
        <v>9427</v>
      </c>
      <c r="N4" s="69" t="s">
        <v>2098</v>
      </c>
      <c r="O4" s="69" t="s">
        <v>9560</v>
      </c>
      <c r="P4" s="69" t="s">
        <v>2518</v>
      </c>
      <c r="Q4" s="69" t="s">
        <v>2523</v>
      </c>
      <c r="R4" s="70">
        <v>38110</v>
      </c>
      <c r="S4" s="70">
        <v>45748</v>
      </c>
      <c r="T4" s="70">
        <v>46112</v>
      </c>
      <c r="U4" s="17"/>
      <c r="V4" s="70"/>
      <c r="W4" s="70"/>
      <c r="X4" s="17"/>
      <c r="Y4" s="17"/>
      <c r="Z4" s="70"/>
      <c r="AA4" s="21">
        <f t="shared" ca="1" si="0"/>
        <v>21</v>
      </c>
      <c r="AB4" s="70" t="s">
        <v>7878</v>
      </c>
      <c r="AC4" s="35" t="str">
        <f t="shared" si="1"/>
        <v>0 anos 11 meses 30 dias</v>
      </c>
      <c r="AD4" s="35" t="str">
        <f ca="1">IF(AND(V4="",T4&lt;TODAY()),"Contrato Encerrado",IF(AND(V4="",T4&gt;TODAY()),DATEDIF(TODAY(),T4,"Y")&amp;" anos"&amp;" "&amp;DATEDIF(TODAY(),T4,"YM")&amp;" meses"&amp;" "&amp;DATEDIF(TODAY(),T4,"MD")&amp;" dias",IF(AND(X4="",V4&lt;TODAY()),"Contrato Encerrado",IF(AND(X4="",V4&gt;TODAY()),DATEDIF(TODAY(),V4,"Y")&amp;" anos"&amp;" "&amp;DATEDIF(TODAY(),V4,"YM")&amp;" meses"&amp;" "&amp;DATEDIF(TODAY(),V4,"MD")&amp;" dias",IF(AND(Z4="",X4&lt;TODAY()),"Contrato Encerrado",IF(AND(Z4="",X4&gt;TODAY()),DATEDIF(TODAY(),X4,"Y")&amp;" anos"&amp;" "&amp;DATEDIF(TODAY(),X4,"YM")&amp;" meses"&amp;" "&amp;DATEDIF(TODAY(),X4,"MD")&amp;" dias",IF(AND(Z4&lt;&gt;””,Z4&lt;TODAY()),"Contrato Encerrado",IF(AND(Z4&lt;&gt;"",Z4&gt;TODAY()),DATEDIF(TODAY(),Z4,"Y")&amp;" anos"&amp;" "&amp;DATEDIF(TODAY(),Z4,"YM")&amp;" meses"&amp;" "&amp;DATEDIF(TODAY(),Z4,"MD")&amp;" dias"))))))))</f>
        <v>0 anos 5 meses 24 dias</v>
      </c>
      <c r="AE4" s="35">
        <f t="shared" si="2"/>
        <v>364</v>
      </c>
      <c r="AF4" s="35">
        <f t="shared" si="3"/>
        <v>366</v>
      </c>
      <c r="AG4" s="17" t="str">
        <f t="shared" si="4"/>
        <v>0 anos 11 meses 31 dias</v>
      </c>
    </row>
    <row r="5" spans="1:35" ht="11.25" customHeight="1" x14ac:dyDescent="0.2">
      <c r="A5" s="62" t="s">
        <v>9</v>
      </c>
      <c r="B5" s="63" t="s">
        <v>13</v>
      </c>
      <c r="C5" s="64" t="s">
        <v>21</v>
      </c>
      <c r="D5" s="72">
        <v>2025</v>
      </c>
      <c r="E5" s="66" t="s">
        <v>12672</v>
      </c>
      <c r="F5" s="62" t="s">
        <v>12673</v>
      </c>
      <c r="G5" s="67" t="s">
        <v>17115</v>
      </c>
      <c r="H5" s="62" t="s">
        <v>17116</v>
      </c>
      <c r="I5" s="67" t="s">
        <v>16794</v>
      </c>
      <c r="J5" s="67" t="s">
        <v>10</v>
      </c>
      <c r="K5" s="67" t="s">
        <v>29</v>
      </c>
      <c r="L5" s="68" t="s">
        <v>30</v>
      </c>
      <c r="M5" s="163" t="s">
        <v>16153</v>
      </c>
      <c r="N5" s="69" t="s">
        <v>2101</v>
      </c>
      <c r="O5" s="69" t="s">
        <v>10152</v>
      </c>
      <c r="P5" s="69" t="s">
        <v>2518</v>
      </c>
      <c r="Q5" s="69" t="s">
        <v>2523</v>
      </c>
      <c r="R5" s="70">
        <v>37807</v>
      </c>
      <c r="S5" s="70">
        <v>45873</v>
      </c>
      <c r="T5" s="70">
        <v>46237</v>
      </c>
      <c r="U5" s="70"/>
      <c r="V5" s="70"/>
      <c r="W5" s="70"/>
      <c r="X5" s="17"/>
      <c r="Y5" s="17"/>
      <c r="Z5" s="70"/>
      <c r="AA5" s="21">
        <f t="shared" ca="1" si="0"/>
        <v>22</v>
      </c>
      <c r="AB5" s="70" t="s">
        <v>7878</v>
      </c>
      <c r="AC5" s="35" t="str">
        <f t="shared" si="1"/>
        <v>0 anos 11 meses 30 dias</v>
      </c>
      <c r="AD5" s="35" t="str">
        <f ca="1">IF(AND(V5="",T5&lt;TODAY()),"Contrato Encerrado",IF(AND(V5="",T5&gt;TODAY()),DATEDIF(TODAY(),T5,"Y")&amp;" anos"&amp;" "&amp;DATEDIF(TODAY(),T5,"YM")&amp;" meses"&amp;" "&amp;DATEDIF(TODAY(),T5,"MD")&amp;" dias",IF(AND(X5="",V5&lt;TODAY()),"Contrato Encerrado",IF(AND(X5="",V5&gt;TODAY()),DATEDIF(TODAY(),V5,"Y")&amp;" anos"&amp;" "&amp;DATEDIF(TODAY(),V5,"YM")&amp;" meses"&amp;" "&amp;DATEDIF(TODAY(),V5,"MD")&amp;" dias",IF(AND(Z5="",X5&lt;TODAY()),"Contrato Encerrado",IF(AND(Z5="",X5&gt;TODAY()),DATEDIF(TODAY(),X5,"Y")&amp;" anos"&amp;" "&amp;DATEDIF(TODAY(),X5,"YM")&amp;" meses"&amp;" "&amp;DATEDIF(TODAY(),X5,"MD")&amp;" dias",IF(AND(Z5&lt;&gt;””,Z5&lt;TODAY()),"Contrato Encerrado",IF(AND(Z5&lt;&gt;"",Z5&gt;TODAY()),DATEDIF(TODAY(),Z5,"Y")&amp;" anos"&amp;" "&amp;DATEDIF(TODAY(),Z5,"YM")&amp;" meses"&amp;" "&amp;DATEDIF(TODAY(),Z5,"MD")&amp;" dias"))))))))</f>
        <v>0 anos 9 meses 27 dias</v>
      </c>
      <c r="AE5" s="35">
        <f t="shared" si="2"/>
        <v>364</v>
      </c>
      <c r="AF5" s="35">
        <f t="shared" si="3"/>
        <v>366</v>
      </c>
      <c r="AG5" s="17" t="str">
        <f t="shared" si="4"/>
        <v>0 anos 11 meses 31 dias</v>
      </c>
    </row>
    <row r="6" spans="1:35" ht="11.25" customHeight="1" x14ac:dyDescent="0.2">
      <c r="A6" s="62" t="s">
        <v>9</v>
      </c>
      <c r="B6" s="88" t="s">
        <v>13</v>
      </c>
      <c r="C6" s="90" t="s">
        <v>22</v>
      </c>
      <c r="D6" s="91">
        <v>2022</v>
      </c>
      <c r="E6" s="66" t="s">
        <v>1111</v>
      </c>
      <c r="F6" s="62" t="s">
        <v>1112</v>
      </c>
      <c r="G6" s="79" t="s">
        <v>4110</v>
      </c>
      <c r="H6" s="80" t="s">
        <v>4111</v>
      </c>
      <c r="I6" s="67" t="s">
        <v>4112</v>
      </c>
      <c r="J6" s="67" t="s">
        <v>14943</v>
      </c>
      <c r="K6" s="67" t="s">
        <v>29</v>
      </c>
      <c r="L6" s="68" t="s">
        <v>81</v>
      </c>
      <c r="M6" s="163" t="s">
        <v>82</v>
      </c>
      <c r="N6" s="107" t="s">
        <v>4113</v>
      </c>
      <c r="O6" s="107"/>
      <c r="P6" s="107" t="s">
        <v>2518</v>
      </c>
      <c r="Q6" s="107" t="s">
        <v>2523</v>
      </c>
      <c r="R6" s="111">
        <v>38596</v>
      </c>
      <c r="S6" s="111">
        <v>44823</v>
      </c>
      <c r="T6" s="111">
        <v>45280</v>
      </c>
      <c r="U6" s="114"/>
      <c r="V6" s="111"/>
      <c r="W6" s="111"/>
      <c r="X6" s="17"/>
      <c r="Y6" s="17"/>
      <c r="Z6" s="111"/>
      <c r="AA6" s="18">
        <f t="shared" ca="1" si="0"/>
        <v>20</v>
      </c>
      <c r="AB6" s="117" t="s">
        <v>7878</v>
      </c>
      <c r="AC6" s="35" t="str">
        <f t="shared" si="1"/>
        <v>1 anos 3 meses 1 dias</v>
      </c>
      <c r="AD6" s="35" t="str">
        <f ca="1">IF(AND(V6="",T6&lt;TODAY()),"Contrato Encerrado",IF(AND(V6="",T6&gt;TODAY()),DATEDIF(TODAY(),T6,"Y")&amp;" anos"&amp;" "&amp;DATEDIF(TODAY(),T6,"YM")&amp;" meses"&amp;" "&amp;DATEDIF(TODAY(),T6,"MD")&amp;" dias",IF(AND(X6="",V6&lt;TODAY()),"Contrato Encerrado",IF(AND(X6="",V6&gt;TODAY()),DATEDIF(TODAY(),V6,"Y")&amp;" anos"&amp;" "&amp;DATEDIF(TODAY(),V6,"YM")&amp;" meses"&amp;" "&amp;DATEDIF(TODAY(),V6,"MD")&amp;" dias",IF(AND(Z6="",X6&lt;TODAY()),"Contrato Encerrado",IF(AND(Z6="",X6&gt;TODAY()),DATEDIF(TODAY(),X6,"Y")&amp;" anos"&amp;" "&amp;DATEDIF(TODAY(),X6,"YM")&amp;" meses"&amp;" "&amp;DATEDIF(TODAY(),X6,"MD")&amp;" dias",IF(AND(Z6&lt;&gt;””,Z6&lt;TODAY()),"Contrato Encerrado",IF(AND(Z6&lt;&gt;"",Z6&gt;TODAY()),DATEDIF(TODAY(),Z6,"Y")&amp;" anos"&amp;" "&amp;DATEDIF(TODAY(),Z6,"YM")&amp;" meses"&amp;" "&amp;DATEDIF(TODAY(),Z6,"MD")&amp;" dias"))))))))</f>
        <v>Contrato Encerrado</v>
      </c>
      <c r="AE6" s="35">
        <f t="shared" si="2"/>
        <v>457</v>
      </c>
      <c r="AF6" s="35">
        <f t="shared" si="3"/>
        <v>273</v>
      </c>
      <c r="AG6" s="17" t="str">
        <f t="shared" si="4"/>
        <v>0 anos 8 meses 29 dias</v>
      </c>
    </row>
    <row r="7" spans="1:35" ht="11.25" customHeight="1" x14ac:dyDescent="0.2">
      <c r="A7" s="62" t="s">
        <v>9</v>
      </c>
      <c r="B7" s="63" t="s">
        <v>13</v>
      </c>
      <c r="C7" s="64" t="s">
        <v>16</v>
      </c>
      <c r="D7" s="65">
        <v>2024</v>
      </c>
      <c r="E7" s="66" t="s">
        <v>79</v>
      </c>
      <c r="F7" s="62" t="s">
        <v>80</v>
      </c>
      <c r="G7" s="79" t="s">
        <v>12602</v>
      </c>
      <c r="H7" s="80" t="s">
        <v>12603</v>
      </c>
      <c r="I7" s="67" t="s">
        <v>12604</v>
      </c>
      <c r="J7" s="67" t="s">
        <v>10</v>
      </c>
      <c r="K7" s="67" t="s">
        <v>29</v>
      </c>
      <c r="L7" s="68" t="s">
        <v>30</v>
      </c>
      <c r="M7" s="163" t="s">
        <v>9427</v>
      </c>
      <c r="N7" s="69" t="s">
        <v>9525</v>
      </c>
      <c r="O7" s="69" t="s">
        <v>7920</v>
      </c>
      <c r="P7" s="69" t="s">
        <v>2518</v>
      </c>
      <c r="Q7" s="69" t="s">
        <v>2523</v>
      </c>
      <c r="R7" s="70">
        <v>34883</v>
      </c>
      <c r="S7" s="70">
        <v>45390</v>
      </c>
      <c r="T7" s="70">
        <v>46119</v>
      </c>
      <c r="U7" s="114"/>
      <c r="V7" s="70"/>
      <c r="W7" s="70"/>
      <c r="X7" s="17"/>
      <c r="Y7" s="17"/>
      <c r="Z7" s="70"/>
      <c r="AA7" s="18">
        <f t="shared" ca="1" si="0"/>
        <v>30</v>
      </c>
      <c r="AB7" s="69" t="s">
        <v>7877</v>
      </c>
      <c r="AC7" s="35" t="str">
        <f t="shared" si="1"/>
        <v>1 anos 11 meses 30 dias</v>
      </c>
      <c r="AD7" s="35" t="str">
        <f ca="1">IF(AND(V7="",T7&lt;TODAY()),"Contrato Encerrado",IF(AND(V7="",T7&gt;TODAY()),DATEDIF(TODAY(),T7,"Y")&amp;" anos"&amp;" "&amp;DATEDIF(TODAY(),T7,"YM")&amp;" meses"&amp;" "&amp;DATEDIF(TODAY(),T7,"MD")&amp;" dias",IF(AND(X7="",V7&lt;TODAY()),"Contrato Encerrado",IF(AND(X7="",V7&gt;TODAY()),DATEDIF(TODAY(),V7,"Y")&amp;" anos"&amp;" "&amp;DATEDIF(TODAY(),V7,"YM")&amp;" meses"&amp;" "&amp;DATEDIF(TODAY(),V7,"MD")&amp;" dias",IF(AND(Z7="",X7&lt;TODAY()),"Contrato Encerrado",IF(AND(Z7="",X7&gt;TODAY()),DATEDIF(TODAY(),X7,"Y")&amp;" anos"&amp;" "&amp;DATEDIF(TODAY(),X7,"YM")&amp;" meses"&amp;" "&amp;DATEDIF(TODAY(),X7,"MD")&amp;" dias",IF(AND(Z7&lt;&gt;””,Z7&lt;TODAY()),"Contrato Encerrado",IF(AND(Z7&lt;&gt;"",Z7&gt;TODAY()),DATEDIF(TODAY(),Z7,"Y")&amp;" anos"&amp;" "&amp;DATEDIF(TODAY(),Z7,"YM")&amp;" meses"&amp;" "&amp;DATEDIF(TODAY(),Z7,"MD")&amp;" dias"))))))))</f>
        <v>0 anos 6 meses 0 dias</v>
      </c>
      <c r="AE7" s="35">
        <f t="shared" si="2"/>
        <v>729</v>
      </c>
      <c r="AF7" s="35">
        <f t="shared" si="3"/>
        <v>1</v>
      </c>
      <c r="AG7" s="17" t="str">
        <f t="shared" si="4"/>
        <v>0 anos 0 meses 1 dias</v>
      </c>
    </row>
    <row r="8" spans="1:35" ht="11.25" customHeight="1" x14ac:dyDescent="0.2">
      <c r="A8" s="62" t="s">
        <v>9</v>
      </c>
      <c r="B8" s="88" t="s">
        <v>13</v>
      </c>
      <c r="C8" s="90" t="s">
        <v>21</v>
      </c>
      <c r="D8" s="91">
        <v>2022</v>
      </c>
      <c r="E8" s="66" t="s">
        <v>157</v>
      </c>
      <c r="F8" s="62" t="s">
        <v>158</v>
      </c>
      <c r="G8" s="79" t="s">
        <v>2945</v>
      </c>
      <c r="H8" s="80" t="s">
        <v>2946</v>
      </c>
      <c r="I8" s="67" t="s">
        <v>2947</v>
      </c>
      <c r="J8" s="67" t="s">
        <v>14943</v>
      </c>
      <c r="K8" s="67" t="s">
        <v>29</v>
      </c>
      <c r="L8" s="68" t="s">
        <v>30</v>
      </c>
      <c r="M8" s="163" t="s">
        <v>9427</v>
      </c>
      <c r="N8" s="108" t="s">
        <v>3196</v>
      </c>
      <c r="O8" s="108"/>
      <c r="P8" s="107" t="s">
        <v>2518</v>
      </c>
      <c r="Q8" s="107" t="s">
        <v>2521</v>
      </c>
      <c r="R8" s="111">
        <v>36704</v>
      </c>
      <c r="S8" s="111">
        <v>44783</v>
      </c>
      <c r="T8" s="111">
        <v>45046</v>
      </c>
      <c r="U8" s="114"/>
      <c r="V8" s="111"/>
      <c r="W8" s="111"/>
      <c r="X8" s="17"/>
      <c r="Y8" s="17"/>
      <c r="Z8" s="111"/>
      <c r="AA8" s="18">
        <f t="shared" ca="1" si="0"/>
        <v>25</v>
      </c>
      <c r="AB8" s="117" t="s">
        <v>7877</v>
      </c>
      <c r="AC8" s="35" t="str">
        <f t="shared" si="1"/>
        <v>0 anos 8 meses 20 dias</v>
      </c>
      <c r="AD8" s="35" t="str">
        <f ca="1">IF(AND(V8="",T8&lt;TODAY()),"Contrato Encerrado",IF(AND(V8="",T8&gt;TODAY()),DATEDIF(TODAY(),T8,"Y")&amp;" anos"&amp;" "&amp;DATEDIF(TODAY(),T8,"YM")&amp;" meses"&amp;" "&amp;DATEDIF(TODAY(),T8,"MD")&amp;" dias",IF(AND(X8="",V8&lt;TODAY()),"Contrato Encerrado",IF(AND(X8="",V8&gt;TODAY()),DATEDIF(TODAY(),V8,"Y")&amp;" anos"&amp;" "&amp;DATEDIF(TODAY(),V8,"YM")&amp;" meses"&amp;" "&amp;DATEDIF(TODAY(),V8,"MD")&amp;" dias",IF(AND(Z8="",X8&lt;TODAY()),"Contrato Encerrado",IF(AND(Z8="",X8&gt;TODAY()),DATEDIF(TODAY(),X8,"Y")&amp;" anos"&amp;" "&amp;DATEDIF(TODAY(),X8,"YM")&amp;" meses"&amp;" "&amp;DATEDIF(TODAY(),X8,"MD")&amp;" dias",IF(AND(Z8&lt;&gt;””,Z8&lt;TODAY()),"Contrato Encerrado",IF(AND(Z8&lt;&gt;"",Z8&gt;TODAY()),DATEDIF(TODAY(),Z8,"Y")&amp;" anos"&amp;" "&amp;DATEDIF(TODAY(),Z8,"YM")&amp;" meses"&amp;" "&amp;DATEDIF(TODAY(),Z8,"MD")&amp;" dias"))))))))</f>
        <v>Contrato Encerrado</v>
      </c>
      <c r="AE8" s="35">
        <f t="shared" si="2"/>
        <v>263</v>
      </c>
      <c r="AF8" s="35">
        <f t="shared" si="3"/>
        <v>467</v>
      </c>
      <c r="AG8" s="17" t="str">
        <f t="shared" si="4"/>
        <v>1 anos 3 meses 11 dias</v>
      </c>
    </row>
    <row r="9" spans="1:35" ht="11.25" customHeight="1" x14ac:dyDescent="0.2">
      <c r="A9" s="62" t="s">
        <v>9</v>
      </c>
      <c r="B9" s="88" t="s">
        <v>13</v>
      </c>
      <c r="C9" s="90" t="s">
        <v>23</v>
      </c>
      <c r="D9" s="91">
        <v>2021</v>
      </c>
      <c r="E9" s="66" t="s">
        <v>157</v>
      </c>
      <c r="F9" s="62" t="s">
        <v>158</v>
      </c>
      <c r="G9" s="79" t="s">
        <v>3214</v>
      </c>
      <c r="H9" s="80" t="s">
        <v>3215</v>
      </c>
      <c r="I9" s="67" t="s">
        <v>3216</v>
      </c>
      <c r="J9" s="67" t="s">
        <v>1302</v>
      </c>
      <c r="K9" s="67" t="s">
        <v>29</v>
      </c>
      <c r="L9" s="68" t="s">
        <v>81</v>
      </c>
      <c r="M9" s="163" t="s">
        <v>82</v>
      </c>
      <c r="N9" s="109" t="s">
        <v>4113</v>
      </c>
      <c r="O9" s="109"/>
      <c r="P9" s="109" t="s">
        <v>2517</v>
      </c>
      <c r="Q9" s="109" t="s">
        <v>2522</v>
      </c>
      <c r="R9" s="111">
        <v>37836</v>
      </c>
      <c r="S9" s="111">
        <v>44473</v>
      </c>
      <c r="T9" s="111">
        <v>44561</v>
      </c>
      <c r="U9" s="114"/>
      <c r="V9" s="111"/>
      <c r="W9" s="111"/>
      <c r="X9" s="17"/>
      <c r="Y9" s="17"/>
      <c r="Z9" s="111"/>
      <c r="AA9" s="18">
        <f t="shared" ca="1" si="0"/>
        <v>22</v>
      </c>
      <c r="AB9" s="117" t="s">
        <v>7877</v>
      </c>
      <c r="AC9" s="35" t="str">
        <f t="shared" si="1"/>
        <v>0 anos 2 meses 27 dias</v>
      </c>
      <c r="AD9" s="35" t="str">
        <f ca="1">IF(AND(V9="",T9&lt;TODAY()),"Contrato Encerrado",IF(AND(V9="",T9&gt;TODAY()),DATEDIF(TODAY(),T9,"Y")&amp;" anos"&amp;" "&amp;DATEDIF(TODAY(),T9,"YM")&amp;" meses"&amp;" "&amp;DATEDIF(TODAY(),T9,"MD")&amp;" dias",IF(AND(X9="",V9&lt;TODAY()),"Contrato Encerrado",IF(AND(X9="",V9&gt;TODAY()),DATEDIF(TODAY(),V9,"Y")&amp;" anos"&amp;" "&amp;DATEDIF(TODAY(),V9,"YM")&amp;" meses"&amp;" "&amp;DATEDIF(TODAY(),V9,"MD")&amp;" dias",IF(AND(Z9="",X9&lt;TODAY()),"Contrato Encerrado",IF(AND(Z9="",X9&gt;TODAY()),DATEDIF(TODAY(),X9,"Y")&amp;" anos"&amp;" "&amp;DATEDIF(TODAY(),X9,"YM")&amp;" meses"&amp;" "&amp;DATEDIF(TODAY(),X9,"MD")&amp;" dias",IF(AND(Z9&lt;&gt;””,Z9&lt;TODAY()),"Contrato Encerrado",IF(AND(Z9&lt;&gt;"",Z9&gt;TODAY()),DATEDIF(TODAY(),Z9,"Y")&amp;" anos"&amp;" "&amp;DATEDIF(TODAY(),Z9,"YM")&amp;" meses"&amp;" "&amp;DATEDIF(TODAY(),Z9,"MD")&amp;" dias"))))))))</f>
        <v>Contrato Encerrado</v>
      </c>
      <c r="AE9" s="35">
        <f t="shared" si="2"/>
        <v>88</v>
      </c>
      <c r="AF9" s="35">
        <f t="shared" si="3"/>
        <v>642</v>
      </c>
      <c r="AG9" s="17" t="str">
        <f t="shared" si="4"/>
        <v>1 anos 9 meses 3 dias</v>
      </c>
    </row>
    <row r="10" spans="1:35" ht="11.25" customHeight="1" x14ac:dyDescent="0.2">
      <c r="A10" s="62" t="s">
        <v>9</v>
      </c>
      <c r="B10" s="63" t="s">
        <v>13</v>
      </c>
      <c r="C10" s="64" t="s">
        <v>14</v>
      </c>
      <c r="D10" s="65">
        <v>2023</v>
      </c>
      <c r="E10" s="93" t="s">
        <v>307</v>
      </c>
      <c r="F10" s="62" t="s">
        <v>308</v>
      </c>
      <c r="G10" s="79" t="s">
        <v>5959</v>
      </c>
      <c r="H10" s="80" t="s">
        <v>5960</v>
      </c>
      <c r="I10" s="102" t="s">
        <v>5961</v>
      </c>
      <c r="J10" s="67" t="s">
        <v>14943</v>
      </c>
      <c r="K10" s="102" t="s">
        <v>29</v>
      </c>
      <c r="L10" s="104" t="s">
        <v>81</v>
      </c>
      <c r="M10" s="163" t="s">
        <v>82</v>
      </c>
      <c r="N10" s="103" t="s">
        <v>4113</v>
      </c>
      <c r="O10" s="103"/>
      <c r="P10" s="103" t="s">
        <v>2518</v>
      </c>
      <c r="Q10" s="103" t="s">
        <v>2523</v>
      </c>
      <c r="R10" s="114">
        <v>38731</v>
      </c>
      <c r="S10" s="114">
        <v>44958</v>
      </c>
      <c r="T10" s="111">
        <v>45289</v>
      </c>
      <c r="U10" s="114"/>
      <c r="V10" s="111"/>
      <c r="W10" s="114"/>
      <c r="X10" s="17"/>
      <c r="Y10" s="17"/>
      <c r="Z10" s="111"/>
      <c r="AA10" s="18">
        <f t="shared" ca="1" si="0"/>
        <v>19</v>
      </c>
      <c r="AB10" s="117" t="s">
        <v>7877</v>
      </c>
      <c r="AC10" s="35" t="str">
        <f t="shared" si="1"/>
        <v>0 anos 10 meses 28 dias</v>
      </c>
      <c r="AD10" s="35" t="str">
        <f ca="1">IF(AND(V10="",T10&lt;TODAY()),"Contrato Encerrado",IF(AND(V10="",T10&gt;TODAY()),DATEDIF(TODAY(),T10,"Y")&amp;" anos"&amp;" "&amp;DATEDIF(TODAY(),T10,"YM")&amp;" meses"&amp;" "&amp;DATEDIF(TODAY(),T10,"MD")&amp;" dias",IF(AND(X10="",V10&lt;TODAY()),"Contrato Encerrado",IF(AND(X10="",V10&gt;TODAY()),DATEDIF(TODAY(),V10,"Y")&amp;" anos"&amp;" "&amp;DATEDIF(TODAY(),V10,"YM")&amp;" meses"&amp;" "&amp;DATEDIF(TODAY(),V10,"MD")&amp;" dias",IF(AND(Z10="",X10&lt;TODAY()),"Contrato Encerrado",IF(AND(Z10="",X10&gt;TODAY()),DATEDIF(TODAY(),X10,"Y")&amp;" anos"&amp;" "&amp;DATEDIF(TODAY(),X10,"YM")&amp;" meses"&amp;" "&amp;DATEDIF(TODAY(),X10,"MD")&amp;" dias",IF(AND(Z10&lt;&gt;””,Z10&lt;TODAY()),"Contrato Encerrado",IF(AND(Z10&lt;&gt;"",Z10&gt;TODAY()),DATEDIF(TODAY(),Z10,"Y")&amp;" anos"&amp;" "&amp;DATEDIF(TODAY(),Z10,"YM")&amp;" meses"&amp;" "&amp;DATEDIF(TODAY(),Z10,"MD")&amp;" dias"))))))))</f>
        <v>Contrato Encerrado</v>
      </c>
      <c r="AE10" s="35">
        <f t="shared" si="2"/>
        <v>331</v>
      </c>
      <c r="AF10" s="35">
        <f t="shared" si="3"/>
        <v>399</v>
      </c>
      <c r="AG10" s="17" t="str">
        <f t="shared" si="4"/>
        <v>1 anos 1 meses 2 dias</v>
      </c>
    </row>
    <row r="11" spans="1:35" ht="11.25" customHeight="1" x14ac:dyDescent="0.2">
      <c r="A11" s="62" t="s">
        <v>9</v>
      </c>
      <c r="B11" s="63" t="s">
        <v>13</v>
      </c>
      <c r="C11" s="64" t="s">
        <v>16</v>
      </c>
      <c r="D11" s="65">
        <v>2025</v>
      </c>
      <c r="E11" s="66" t="s">
        <v>27</v>
      </c>
      <c r="F11" s="62" t="s">
        <v>28</v>
      </c>
      <c r="G11" s="102" t="s">
        <v>16154</v>
      </c>
      <c r="H11" s="62" t="s">
        <v>16155</v>
      </c>
      <c r="I11" s="67" t="s">
        <v>16156</v>
      </c>
      <c r="J11" s="67" t="s">
        <v>10</v>
      </c>
      <c r="K11" s="67" t="s">
        <v>29</v>
      </c>
      <c r="L11" s="68" t="s">
        <v>30</v>
      </c>
      <c r="M11" s="163" t="s">
        <v>9427</v>
      </c>
      <c r="N11" s="69" t="s">
        <v>16157</v>
      </c>
      <c r="O11" s="69" t="s">
        <v>15659</v>
      </c>
      <c r="P11" s="69" t="s">
        <v>2518</v>
      </c>
      <c r="Q11" s="69" t="s">
        <v>2521</v>
      </c>
      <c r="R11" s="69" t="s">
        <v>16158</v>
      </c>
      <c r="S11" s="69" t="s">
        <v>16159</v>
      </c>
      <c r="T11" s="69" t="s">
        <v>16160</v>
      </c>
      <c r="U11" s="114"/>
      <c r="V11" s="69"/>
      <c r="W11" s="69"/>
      <c r="X11" s="17"/>
      <c r="Y11" s="17"/>
      <c r="Z11" s="69"/>
      <c r="AA11" s="21">
        <f t="shared" ca="1" si="0"/>
        <v>39</v>
      </c>
      <c r="AB11" s="69" t="s">
        <v>7877</v>
      </c>
      <c r="AC11" s="35" t="str">
        <f t="shared" si="1"/>
        <v>0 anos 11 meses 30 dias</v>
      </c>
      <c r="AD11" s="35" t="str">
        <f ca="1">IF(AND(V11="",T11&lt;TODAY()),"Contrato Encerrado",IF(AND(V11="",T11&gt;TODAY()),DATEDIF(TODAY(),T11,"Y")&amp;" anos"&amp;" "&amp;DATEDIF(TODAY(),T11,"YM")&amp;" meses"&amp;" "&amp;DATEDIF(TODAY(),T11,"MD")&amp;" dias",IF(AND(X11="",V11&lt;TODAY()),"Contrato Encerrado",IF(AND(X11="",V11&gt;TODAY()),DATEDIF(TODAY(),V11,"Y")&amp;" anos"&amp;" "&amp;DATEDIF(TODAY(),V11,"YM")&amp;" meses"&amp;" "&amp;DATEDIF(TODAY(),V11,"MD")&amp;" dias",IF(AND(Z11="",X11&lt;TODAY()),"Contrato Encerrado",IF(AND(Z11="",X11&gt;TODAY()),DATEDIF(TODAY(),X11,"Y")&amp;" anos"&amp;" "&amp;DATEDIF(TODAY(),X11,"YM")&amp;" meses"&amp;" "&amp;DATEDIF(TODAY(),X11,"MD")&amp;" dias",IF(AND(Z11&lt;&gt;””,Z11&lt;TODAY()),"Contrato Encerrado",IF(AND(Z11&lt;&gt;"",Z11&gt;TODAY()),DATEDIF(TODAY(),Z11,"Y")&amp;" anos"&amp;" "&amp;DATEDIF(TODAY(),Z11,"YM")&amp;" meses"&amp;" "&amp;DATEDIF(TODAY(),Z11,"MD")&amp;" dias"))))))))</f>
        <v>0 anos 6 meses 6 dias</v>
      </c>
      <c r="AE11" s="35">
        <f t="shared" si="2"/>
        <v>364</v>
      </c>
      <c r="AF11" s="35">
        <f t="shared" si="3"/>
        <v>366</v>
      </c>
      <c r="AG11" s="17" t="str">
        <f t="shared" si="4"/>
        <v>0 anos 11 meses 31 dias</v>
      </c>
    </row>
    <row r="12" spans="1:35" ht="11.25" customHeight="1" x14ac:dyDescent="0.2">
      <c r="A12" s="62" t="s">
        <v>9</v>
      </c>
      <c r="B12" s="88" t="s">
        <v>13</v>
      </c>
      <c r="C12" s="90" t="s">
        <v>24</v>
      </c>
      <c r="D12" s="91">
        <v>2021</v>
      </c>
      <c r="E12" s="66" t="s">
        <v>157</v>
      </c>
      <c r="F12" s="62" t="s">
        <v>158</v>
      </c>
      <c r="G12" s="79" t="s">
        <v>3217</v>
      </c>
      <c r="H12" s="80" t="s">
        <v>3218</v>
      </c>
      <c r="I12" s="67" t="s">
        <v>3219</v>
      </c>
      <c r="J12" s="67" t="s">
        <v>1302</v>
      </c>
      <c r="K12" s="67" t="s">
        <v>29</v>
      </c>
      <c r="L12" s="68" t="s">
        <v>81</v>
      </c>
      <c r="M12" s="163" t="s">
        <v>82</v>
      </c>
      <c r="N12" s="109" t="s">
        <v>4113</v>
      </c>
      <c r="O12" s="109"/>
      <c r="P12" s="109" t="s">
        <v>2517</v>
      </c>
      <c r="Q12" s="109" t="s">
        <v>2522</v>
      </c>
      <c r="R12" s="111">
        <v>37959</v>
      </c>
      <c r="S12" s="111">
        <v>44490</v>
      </c>
      <c r="T12" s="111">
        <v>44531</v>
      </c>
      <c r="U12" s="114"/>
      <c r="V12" s="111"/>
      <c r="W12" s="111"/>
      <c r="X12" s="17"/>
      <c r="Y12" s="17"/>
      <c r="Z12" s="111"/>
      <c r="AA12" s="18">
        <f t="shared" ca="1" si="0"/>
        <v>21</v>
      </c>
      <c r="AB12" s="117" t="s">
        <v>7878</v>
      </c>
      <c r="AC12" s="35" t="str">
        <f t="shared" si="1"/>
        <v>0 anos 1 meses 10 dias</v>
      </c>
      <c r="AD12" s="35" t="str">
        <f ca="1">IF(AND(V12="",T12&lt;TODAY()),"Contrato Encerrado",IF(AND(V12="",T12&gt;TODAY()),DATEDIF(TODAY(),T12,"Y")&amp;" anos"&amp;" "&amp;DATEDIF(TODAY(),T12,"YM")&amp;" meses"&amp;" "&amp;DATEDIF(TODAY(),T12,"MD")&amp;" dias",IF(AND(X12="",V12&lt;TODAY()),"Contrato Encerrado",IF(AND(X12="",V12&gt;TODAY()),DATEDIF(TODAY(),V12,"Y")&amp;" anos"&amp;" "&amp;DATEDIF(TODAY(),V12,"YM")&amp;" meses"&amp;" "&amp;DATEDIF(TODAY(),V12,"MD")&amp;" dias",IF(AND(Z12="",X12&lt;TODAY()),"Contrato Encerrado",IF(AND(Z12="",X12&gt;TODAY()),DATEDIF(TODAY(),X12,"Y")&amp;" anos"&amp;" "&amp;DATEDIF(TODAY(),X12,"YM")&amp;" meses"&amp;" "&amp;DATEDIF(TODAY(),X12,"MD")&amp;" dias",IF(AND(Z12&lt;&gt;””,Z12&lt;TODAY()),"Contrato Encerrado",IF(AND(Z12&lt;&gt;"",Z12&gt;TODAY()),DATEDIF(TODAY(),Z12,"Y")&amp;" anos"&amp;" "&amp;DATEDIF(TODAY(),Z12,"YM")&amp;" meses"&amp;" "&amp;DATEDIF(TODAY(),Z12,"MD")&amp;" dias"))))))))</f>
        <v>Contrato Encerrado</v>
      </c>
      <c r="AE12" s="35">
        <f t="shared" si="2"/>
        <v>41</v>
      </c>
      <c r="AF12" s="35">
        <f t="shared" si="3"/>
        <v>689</v>
      </c>
      <c r="AG12" s="17" t="str">
        <f t="shared" si="4"/>
        <v>1 anos 10 meses 19 dias</v>
      </c>
    </row>
    <row r="13" spans="1:35" ht="11.25" customHeight="1" x14ac:dyDescent="0.2">
      <c r="A13" s="62" t="s">
        <v>9</v>
      </c>
      <c r="B13" s="63" t="s">
        <v>13</v>
      </c>
      <c r="C13" s="64" t="s">
        <v>21</v>
      </c>
      <c r="D13" s="72">
        <v>2025</v>
      </c>
      <c r="E13" s="66" t="s">
        <v>157</v>
      </c>
      <c r="F13" s="62" t="s">
        <v>158</v>
      </c>
      <c r="G13" s="67" t="s">
        <v>17117</v>
      </c>
      <c r="H13" s="62" t="s">
        <v>17118</v>
      </c>
      <c r="I13" s="67" t="s">
        <v>16795</v>
      </c>
      <c r="J13" s="67" t="s">
        <v>10</v>
      </c>
      <c r="K13" s="67" t="s">
        <v>29</v>
      </c>
      <c r="L13" s="68" t="s">
        <v>30</v>
      </c>
      <c r="M13" s="163" t="s">
        <v>16153</v>
      </c>
      <c r="N13" s="69" t="s">
        <v>2101</v>
      </c>
      <c r="O13" s="69" t="s">
        <v>11882</v>
      </c>
      <c r="P13" s="69" t="s">
        <v>2518</v>
      </c>
      <c r="Q13" s="69" t="s">
        <v>4109</v>
      </c>
      <c r="R13" s="70">
        <v>28158</v>
      </c>
      <c r="S13" s="70">
        <v>45803</v>
      </c>
      <c r="T13" s="70">
        <v>46167</v>
      </c>
      <c r="U13" s="70"/>
      <c r="V13" s="70"/>
      <c r="W13" s="70"/>
      <c r="X13" s="17"/>
      <c r="Y13" s="17"/>
      <c r="Z13" s="70"/>
      <c r="AA13" s="21">
        <f t="shared" ca="1" si="0"/>
        <v>48</v>
      </c>
      <c r="AB13" s="70" t="s">
        <v>7878</v>
      </c>
      <c r="AC13" s="35" t="str">
        <f t="shared" si="1"/>
        <v>0 anos 11 meses 29 dias</v>
      </c>
      <c r="AD13" s="35" t="str">
        <f ca="1">IF(AND(V13="",T13&lt;TODAY()),"Contrato Encerrado",IF(AND(V13="",T13&gt;TODAY()),DATEDIF(TODAY(),T13,"Y")&amp;" anos"&amp;" "&amp;DATEDIF(TODAY(),T13,"YM")&amp;" meses"&amp;" "&amp;DATEDIF(TODAY(),T13,"MD")&amp;" dias",IF(AND(X13="",V13&lt;TODAY()),"Contrato Encerrado",IF(AND(X13="",V13&gt;TODAY()),DATEDIF(TODAY(),V13,"Y")&amp;" anos"&amp;" "&amp;DATEDIF(TODAY(),V13,"YM")&amp;" meses"&amp;" "&amp;DATEDIF(TODAY(),V13,"MD")&amp;" dias",IF(AND(Z13="",X13&lt;TODAY()),"Contrato Encerrado",IF(AND(Z13="",X13&gt;TODAY()),DATEDIF(TODAY(),X13,"Y")&amp;" anos"&amp;" "&amp;DATEDIF(TODAY(),X13,"YM")&amp;" meses"&amp;" "&amp;DATEDIF(TODAY(),X13,"MD")&amp;" dias",IF(AND(Z13&lt;&gt;””,Z13&lt;TODAY()),"Contrato Encerrado",IF(AND(Z13&lt;&gt;"",Z13&gt;TODAY()),DATEDIF(TODAY(),Z13,"Y")&amp;" anos"&amp;" "&amp;DATEDIF(TODAY(),Z13,"YM")&amp;" meses"&amp;" "&amp;DATEDIF(TODAY(),Z13,"MD")&amp;" dias"))))))))</f>
        <v>0 anos 7 meses 18 dias</v>
      </c>
      <c r="AE13" s="35">
        <f t="shared" si="2"/>
        <v>364</v>
      </c>
      <c r="AF13" s="35">
        <f t="shared" si="3"/>
        <v>366</v>
      </c>
      <c r="AG13" s="17" t="str">
        <f t="shared" si="4"/>
        <v>0 anos 11 meses 31 dias</v>
      </c>
    </row>
    <row r="14" spans="1:35" ht="11.25" customHeight="1" x14ac:dyDescent="0.2">
      <c r="A14" s="62" t="s">
        <v>9</v>
      </c>
      <c r="B14" s="63" t="s">
        <v>13</v>
      </c>
      <c r="C14" s="64" t="s">
        <v>15</v>
      </c>
      <c r="D14" s="65">
        <v>2023</v>
      </c>
      <c r="E14" s="93" t="s">
        <v>307</v>
      </c>
      <c r="F14" s="62" t="s">
        <v>308</v>
      </c>
      <c r="G14" s="79" t="s">
        <v>5962</v>
      </c>
      <c r="H14" s="80" t="s">
        <v>5963</v>
      </c>
      <c r="I14" s="102" t="s">
        <v>5964</v>
      </c>
      <c r="J14" s="67" t="s">
        <v>14943</v>
      </c>
      <c r="K14" s="102" t="s">
        <v>29</v>
      </c>
      <c r="L14" s="104" t="s">
        <v>81</v>
      </c>
      <c r="M14" s="163" t="s">
        <v>82</v>
      </c>
      <c r="N14" s="103" t="s">
        <v>4113</v>
      </c>
      <c r="O14" s="69" t="s">
        <v>7883</v>
      </c>
      <c r="P14" s="103" t="s">
        <v>2518</v>
      </c>
      <c r="Q14" s="103" t="s">
        <v>2523</v>
      </c>
      <c r="R14" s="114">
        <v>38937</v>
      </c>
      <c r="S14" s="114">
        <v>44991</v>
      </c>
      <c r="T14" s="111">
        <v>45322</v>
      </c>
      <c r="U14" s="114">
        <v>45323</v>
      </c>
      <c r="V14" s="111">
        <v>45657</v>
      </c>
      <c r="W14" s="114"/>
      <c r="X14" s="17"/>
      <c r="Y14" s="17"/>
      <c r="Z14" s="70"/>
      <c r="AA14" s="18">
        <f t="shared" ca="1" si="0"/>
        <v>19</v>
      </c>
      <c r="AB14" s="117" t="s">
        <v>7878</v>
      </c>
      <c r="AC14" s="35" t="str">
        <f t="shared" si="1"/>
        <v>1 anos 9 meses 24 dias</v>
      </c>
      <c r="AD14" s="35" t="str">
        <f ca="1">IF(AND(V14="",T14&lt;TODAY()),"Contrato Encerrado",IF(AND(V14="",T14&gt;TODAY()),DATEDIF(TODAY(),T14,"Y")&amp;" anos"&amp;" "&amp;DATEDIF(TODAY(),T14,"YM")&amp;" meses"&amp;" "&amp;DATEDIF(TODAY(),T14,"MD")&amp;" dias",IF(AND(X14="",V14&lt;TODAY()),"Contrato Encerrado",IF(AND(X14="",V14&gt;TODAY()),DATEDIF(TODAY(),V14,"Y")&amp;" anos"&amp;" "&amp;DATEDIF(TODAY(),V14,"YM")&amp;" meses"&amp;" "&amp;DATEDIF(TODAY(),V14,"MD")&amp;" dias",IF(AND(Z14="",X14&lt;TODAY()),"Contrato Encerrado",IF(AND(Z14="",X14&gt;TODAY()),DATEDIF(TODAY(),X14,"Y")&amp;" anos"&amp;" "&amp;DATEDIF(TODAY(),X14,"YM")&amp;" meses"&amp;" "&amp;DATEDIF(TODAY(),X14,"MD")&amp;" dias",IF(AND(Z14&lt;&gt;””,Z14&lt;TODAY()),"Contrato Encerrado",IF(AND(Z14&lt;&gt;"",Z14&gt;TODAY()),DATEDIF(TODAY(),Z14,"Y")&amp;" anos"&amp;" "&amp;DATEDIF(TODAY(),Z14,"YM")&amp;" meses"&amp;" "&amp;DATEDIF(TODAY(),Z14,"MD")&amp;" dias"))))))))</f>
        <v>Contrato Encerrado</v>
      </c>
      <c r="AE14" s="35">
        <f t="shared" si="2"/>
        <v>665</v>
      </c>
      <c r="AF14" s="35">
        <f t="shared" si="3"/>
        <v>65</v>
      </c>
      <c r="AG14" s="17" t="str">
        <f t="shared" si="4"/>
        <v>0 anos 2 meses 5 dias</v>
      </c>
    </row>
    <row r="15" spans="1:35" s="172" customFormat="1" ht="12.75" x14ac:dyDescent="0.2">
      <c r="A15" s="62" t="s">
        <v>9</v>
      </c>
      <c r="B15" s="63" t="s">
        <v>13</v>
      </c>
      <c r="C15" s="64" t="s">
        <v>22</v>
      </c>
      <c r="D15" s="65">
        <v>2023</v>
      </c>
      <c r="E15" s="66" t="s">
        <v>157</v>
      </c>
      <c r="F15" s="62" t="s">
        <v>158</v>
      </c>
      <c r="G15" s="79" t="s">
        <v>9428</v>
      </c>
      <c r="H15" s="80" t="s">
        <v>15227</v>
      </c>
      <c r="I15" s="67" t="s">
        <v>9429</v>
      </c>
      <c r="J15" s="67" t="s">
        <v>14943</v>
      </c>
      <c r="K15" s="67" t="s">
        <v>29</v>
      </c>
      <c r="L15" s="68" t="s">
        <v>30</v>
      </c>
      <c r="M15" s="163" t="s">
        <v>9427</v>
      </c>
      <c r="N15" s="69" t="s">
        <v>2101</v>
      </c>
      <c r="O15" s="69" t="s">
        <v>8037</v>
      </c>
      <c r="P15" s="69" t="s">
        <v>2518</v>
      </c>
      <c r="Q15" s="69" t="s">
        <v>4109</v>
      </c>
      <c r="R15" s="70">
        <v>27604</v>
      </c>
      <c r="S15" s="70">
        <v>45161</v>
      </c>
      <c r="T15" s="70">
        <v>45526</v>
      </c>
      <c r="U15" s="70">
        <v>45593</v>
      </c>
      <c r="V15" s="70">
        <v>45869</v>
      </c>
      <c r="W15" s="70"/>
      <c r="X15" s="17"/>
      <c r="Y15" s="17"/>
      <c r="Z15" s="70"/>
      <c r="AA15" s="18">
        <f t="shared" ca="1" si="0"/>
        <v>50</v>
      </c>
      <c r="AB15" s="69" t="s">
        <v>7878</v>
      </c>
      <c r="AC15" s="35" t="str">
        <f t="shared" si="1"/>
        <v>1 anos 9 meses 2 dias</v>
      </c>
      <c r="AD15" s="35" t="str">
        <f ca="1">IF(AND(V15="",T15&lt;TODAY()),"Contrato Encerrado",IF(AND(V15="",T15&gt;TODAY()),DATEDIF(TODAY(),T15,"Y")&amp;" anos"&amp;" "&amp;DATEDIF(TODAY(),T15,"YM")&amp;" meses"&amp;" "&amp;DATEDIF(TODAY(),T15,"MD")&amp;" dias",IF(AND(X15="",V15&lt;TODAY()),"Contrato Encerrado",IF(AND(X15="",V15&gt;TODAY()),DATEDIF(TODAY(),V15,"Y")&amp;" anos"&amp;" "&amp;DATEDIF(TODAY(),V15,"YM")&amp;" meses"&amp;" "&amp;DATEDIF(TODAY(),V15,"MD")&amp;" dias",IF(AND(Z15="",X15&lt;TODAY()),"Contrato Encerrado",IF(AND(Z15="",X15&gt;TODAY()),DATEDIF(TODAY(),X15,"Y")&amp;" anos"&amp;" "&amp;DATEDIF(TODAY(),X15,"YM")&amp;" meses"&amp;" "&amp;DATEDIF(TODAY(),X15,"MD")&amp;" dias",IF(AND(Z15&lt;&gt;””,Z15&lt;TODAY()),"Contrato Encerrado",IF(AND(Z15&lt;&gt;"",Z15&gt;TODAY()),DATEDIF(TODAY(),Z15,"Y")&amp;" anos"&amp;" "&amp;DATEDIF(TODAY(),Z15,"YM")&amp;" meses"&amp;" "&amp;DATEDIF(TODAY(),Z15,"MD")&amp;" dias"))))))))</f>
        <v>Contrato Encerrado</v>
      </c>
      <c r="AE15" s="35">
        <f t="shared" si="2"/>
        <v>641</v>
      </c>
      <c r="AF15" s="35">
        <f t="shared" si="3"/>
        <v>89</v>
      </c>
      <c r="AG15" s="17" t="str">
        <f t="shared" si="4"/>
        <v>0 anos 2 meses 29 dias</v>
      </c>
      <c r="AH15" s="170"/>
      <c r="AI15" s="171"/>
    </row>
    <row r="16" spans="1:35" ht="11.25" customHeight="1" x14ac:dyDescent="0.2">
      <c r="A16" s="62" t="s">
        <v>9</v>
      </c>
      <c r="B16" s="63" t="s">
        <v>13</v>
      </c>
      <c r="C16" s="64" t="s">
        <v>11</v>
      </c>
      <c r="D16" s="65">
        <v>2024</v>
      </c>
      <c r="E16" s="66" t="s">
        <v>1685</v>
      </c>
      <c r="F16" s="62" t="s">
        <v>1686</v>
      </c>
      <c r="G16" s="79" t="s">
        <v>10971</v>
      </c>
      <c r="H16" s="80" t="s">
        <v>10972</v>
      </c>
      <c r="I16" s="67" t="s">
        <v>10973</v>
      </c>
      <c r="J16" s="67" t="s">
        <v>14943</v>
      </c>
      <c r="K16" s="67" t="s">
        <v>29</v>
      </c>
      <c r="L16" s="68" t="s">
        <v>81</v>
      </c>
      <c r="M16" s="163" t="s">
        <v>82</v>
      </c>
      <c r="N16" s="69" t="s">
        <v>10974</v>
      </c>
      <c r="O16" s="69" t="s">
        <v>10975</v>
      </c>
      <c r="P16" s="69" t="s">
        <v>2518</v>
      </c>
      <c r="Q16" s="69" t="s">
        <v>2523</v>
      </c>
      <c r="R16" s="70">
        <v>31218</v>
      </c>
      <c r="S16" s="70">
        <v>45293</v>
      </c>
      <c r="T16" s="70">
        <v>45512</v>
      </c>
      <c r="U16" s="114"/>
      <c r="V16" s="70"/>
      <c r="W16" s="70"/>
      <c r="X16" s="17"/>
      <c r="Y16" s="17"/>
      <c r="Z16" s="70"/>
      <c r="AA16" s="18">
        <f t="shared" ca="1" si="0"/>
        <v>40</v>
      </c>
      <c r="AB16" s="69" t="s">
        <v>7877</v>
      </c>
      <c r="AC16" s="35" t="str">
        <f t="shared" si="1"/>
        <v>0 anos 7 meses 6 dias</v>
      </c>
      <c r="AD16" s="35" t="str">
        <f ca="1">IF(AND(V16="",T16&lt;TODAY()),"Contrato Encerrado",IF(AND(V16="",T16&gt;TODAY()),DATEDIF(TODAY(),T16,"Y")&amp;" anos"&amp;" "&amp;DATEDIF(TODAY(),T16,"YM")&amp;" meses"&amp;" "&amp;DATEDIF(TODAY(),T16,"MD")&amp;" dias",IF(AND(X16="",V16&lt;TODAY()),"Contrato Encerrado",IF(AND(X16="",V16&gt;TODAY()),DATEDIF(TODAY(),V16,"Y")&amp;" anos"&amp;" "&amp;DATEDIF(TODAY(),V16,"YM")&amp;" meses"&amp;" "&amp;DATEDIF(TODAY(),V16,"MD")&amp;" dias",IF(AND(Z16="",X16&lt;TODAY()),"Contrato Encerrado",IF(AND(Z16="",X16&gt;TODAY()),DATEDIF(TODAY(),X16,"Y")&amp;" anos"&amp;" "&amp;DATEDIF(TODAY(),X16,"YM")&amp;" meses"&amp;" "&amp;DATEDIF(TODAY(),X16,"MD")&amp;" dias",IF(AND(Z16&lt;&gt;””,Z16&lt;TODAY()),"Contrato Encerrado",IF(AND(Z16&lt;&gt;"",Z16&gt;TODAY()),DATEDIF(TODAY(),Z16,"Y")&amp;" anos"&amp;" "&amp;DATEDIF(TODAY(),Z16,"YM")&amp;" meses"&amp;" "&amp;DATEDIF(TODAY(),Z16,"MD")&amp;" dias"))))))))</f>
        <v>Contrato Encerrado</v>
      </c>
      <c r="AE16" s="35">
        <f t="shared" si="2"/>
        <v>219</v>
      </c>
      <c r="AF16" s="35">
        <f t="shared" si="3"/>
        <v>511</v>
      </c>
      <c r="AG16" s="17" t="str">
        <f t="shared" si="4"/>
        <v>1 anos 4 meses 25 dias</v>
      </c>
    </row>
    <row r="17" spans="1:33" ht="11.25" customHeight="1" x14ac:dyDescent="0.2">
      <c r="A17" s="62" t="s">
        <v>9</v>
      </c>
      <c r="B17" s="63" t="s">
        <v>13</v>
      </c>
      <c r="C17" s="64" t="s">
        <v>21</v>
      </c>
      <c r="D17" s="72">
        <v>2025</v>
      </c>
      <c r="E17" s="66" t="s">
        <v>157</v>
      </c>
      <c r="F17" s="62" t="s">
        <v>158</v>
      </c>
      <c r="G17" s="67" t="s">
        <v>17119</v>
      </c>
      <c r="H17" s="62" t="s">
        <v>17120</v>
      </c>
      <c r="I17" s="67" t="s">
        <v>16796</v>
      </c>
      <c r="J17" s="67" t="s">
        <v>10</v>
      </c>
      <c r="K17" s="67" t="s">
        <v>29</v>
      </c>
      <c r="L17" s="68" t="s">
        <v>30</v>
      </c>
      <c r="M17" s="163" t="s">
        <v>16153</v>
      </c>
      <c r="N17" s="69" t="s">
        <v>6302</v>
      </c>
      <c r="O17" s="69" t="s">
        <v>14617</v>
      </c>
      <c r="P17" s="69" t="s">
        <v>2518</v>
      </c>
      <c r="Q17" s="69" t="s">
        <v>2521</v>
      </c>
      <c r="R17" s="70">
        <v>38030</v>
      </c>
      <c r="S17" s="70" t="s">
        <v>17121</v>
      </c>
      <c r="T17" s="70">
        <v>46167</v>
      </c>
      <c r="U17" s="70"/>
      <c r="V17" s="70"/>
      <c r="W17" s="70"/>
      <c r="X17" s="17"/>
      <c r="Y17" s="17"/>
      <c r="Z17" s="70"/>
      <c r="AA17" s="21">
        <f t="shared" ca="1" si="0"/>
        <v>21</v>
      </c>
      <c r="AB17" s="70" t="s">
        <v>7877</v>
      </c>
      <c r="AC17" s="35" t="str">
        <f t="shared" si="1"/>
        <v>0 anos 11 meses 29 dias</v>
      </c>
      <c r="AD17" s="35" t="str">
        <f ca="1">IF(AND(V17="",T17&lt;TODAY()),"Contrato Encerrado",IF(AND(V17="",T17&gt;TODAY()),DATEDIF(TODAY(),T17,"Y")&amp;" anos"&amp;" "&amp;DATEDIF(TODAY(),T17,"YM")&amp;" meses"&amp;" "&amp;DATEDIF(TODAY(),T17,"MD")&amp;" dias",IF(AND(X17="",V17&lt;TODAY()),"Contrato Encerrado",IF(AND(X17="",V17&gt;TODAY()),DATEDIF(TODAY(),V17,"Y")&amp;" anos"&amp;" "&amp;DATEDIF(TODAY(),V17,"YM")&amp;" meses"&amp;" "&amp;DATEDIF(TODAY(),V17,"MD")&amp;" dias",IF(AND(Z17="",X17&lt;TODAY()),"Contrato Encerrado",IF(AND(Z17="",X17&gt;TODAY()),DATEDIF(TODAY(),X17,"Y")&amp;" anos"&amp;" "&amp;DATEDIF(TODAY(),X17,"YM")&amp;" meses"&amp;" "&amp;DATEDIF(TODAY(),X17,"MD")&amp;" dias",IF(AND(Z17&lt;&gt;””,Z17&lt;TODAY()),"Contrato Encerrado",IF(AND(Z17&lt;&gt;"",Z17&gt;TODAY()),DATEDIF(TODAY(),Z17,"Y")&amp;" anos"&amp;" "&amp;DATEDIF(TODAY(),Z17,"YM")&amp;" meses"&amp;" "&amp;DATEDIF(TODAY(),Z17,"MD")&amp;" dias"))))))))</f>
        <v>0 anos 7 meses 18 dias</v>
      </c>
      <c r="AE17" s="35">
        <f t="shared" si="2"/>
        <v>364</v>
      </c>
      <c r="AF17" s="35">
        <f t="shared" si="3"/>
        <v>366</v>
      </c>
      <c r="AG17" s="17" t="str">
        <f t="shared" si="4"/>
        <v>0 anos 11 meses 31 dias</v>
      </c>
    </row>
    <row r="18" spans="1:33" ht="11.25" customHeight="1" x14ac:dyDescent="0.2">
      <c r="A18" s="62" t="s">
        <v>9</v>
      </c>
      <c r="B18" s="63" t="s">
        <v>13</v>
      </c>
      <c r="C18" s="64" t="s">
        <v>23</v>
      </c>
      <c r="D18" s="65">
        <v>2024</v>
      </c>
      <c r="E18" s="66" t="s">
        <v>307</v>
      </c>
      <c r="F18" s="62" t="s">
        <v>308</v>
      </c>
      <c r="G18" s="79" t="s">
        <v>14590</v>
      </c>
      <c r="H18" s="80" t="s">
        <v>14591</v>
      </c>
      <c r="I18" s="67" t="s">
        <v>14592</v>
      </c>
      <c r="J18" s="67" t="s">
        <v>10</v>
      </c>
      <c r="K18" s="67" t="s">
        <v>29</v>
      </c>
      <c r="L18" s="68" t="s">
        <v>30</v>
      </c>
      <c r="M18" s="163" t="s">
        <v>9427</v>
      </c>
      <c r="N18" s="69" t="s">
        <v>4578</v>
      </c>
      <c r="O18" s="69" t="s">
        <v>10152</v>
      </c>
      <c r="P18" s="69" t="s">
        <v>2518</v>
      </c>
      <c r="Q18" s="69" t="s">
        <v>2523</v>
      </c>
      <c r="R18" s="70">
        <v>36830</v>
      </c>
      <c r="S18" s="70">
        <v>45579</v>
      </c>
      <c r="T18" s="70">
        <v>45943</v>
      </c>
      <c r="U18" s="114"/>
      <c r="V18" s="70"/>
      <c r="W18" s="115"/>
      <c r="X18" s="17"/>
      <c r="Y18" s="17"/>
      <c r="Z18" s="70"/>
      <c r="AA18" s="18">
        <f t="shared" ca="1" si="0"/>
        <v>24</v>
      </c>
      <c r="AB18" s="72" t="s">
        <v>7877</v>
      </c>
      <c r="AC18" s="35" t="str">
        <f t="shared" si="1"/>
        <v>0 anos 11 meses 29 dias</v>
      </c>
      <c r="AD18" s="35" t="str">
        <f ca="1">IF(AND(V18="",T18&lt;TODAY()),"Contrato Encerrado",IF(AND(V18="",T18&gt;TODAY()),DATEDIF(TODAY(),T18,"Y")&amp;" anos"&amp;" "&amp;DATEDIF(TODAY(),T18,"YM")&amp;" meses"&amp;" "&amp;DATEDIF(TODAY(),T18,"MD")&amp;" dias",IF(AND(X18="",V18&lt;TODAY()),"Contrato Encerrado",IF(AND(X18="",V18&gt;TODAY()),DATEDIF(TODAY(),V18,"Y")&amp;" anos"&amp;" "&amp;DATEDIF(TODAY(),V18,"YM")&amp;" meses"&amp;" "&amp;DATEDIF(TODAY(),V18,"MD")&amp;" dias",IF(AND(Z18="",X18&lt;TODAY()),"Contrato Encerrado",IF(AND(Z18="",X18&gt;TODAY()),DATEDIF(TODAY(),X18,"Y")&amp;" anos"&amp;" "&amp;DATEDIF(TODAY(),X18,"YM")&amp;" meses"&amp;" "&amp;DATEDIF(TODAY(),X18,"MD")&amp;" dias",IF(AND(Z18&lt;&gt;””,Z18&lt;TODAY()),"Contrato Encerrado",IF(AND(Z18&lt;&gt;"",Z18&gt;TODAY()),DATEDIF(TODAY(),Z18,"Y")&amp;" anos"&amp;" "&amp;DATEDIF(TODAY(),Z18,"YM")&amp;" meses"&amp;" "&amp;DATEDIF(TODAY(),Z18,"MD")&amp;" dias"))))))))</f>
        <v>0 anos 0 meses 6 dias</v>
      </c>
      <c r="AE18" s="35">
        <f t="shared" si="2"/>
        <v>364</v>
      </c>
      <c r="AF18" s="35">
        <f t="shared" si="3"/>
        <v>366</v>
      </c>
      <c r="AG18" s="17" t="str">
        <f t="shared" si="4"/>
        <v>0 anos 11 meses 31 dias</v>
      </c>
    </row>
    <row r="19" spans="1:33" ht="11.25" customHeight="1" x14ac:dyDescent="0.2">
      <c r="A19" s="62" t="s">
        <v>9</v>
      </c>
      <c r="B19" s="63" t="s">
        <v>13</v>
      </c>
      <c r="C19" s="64" t="s">
        <v>11</v>
      </c>
      <c r="D19" s="65">
        <v>2024</v>
      </c>
      <c r="E19" s="66" t="s">
        <v>27</v>
      </c>
      <c r="F19" s="62" t="s">
        <v>28</v>
      </c>
      <c r="G19" s="79" t="s">
        <v>10976</v>
      </c>
      <c r="H19" s="80" t="s">
        <v>10977</v>
      </c>
      <c r="I19" s="67" t="s">
        <v>10978</v>
      </c>
      <c r="J19" s="67" t="s">
        <v>14943</v>
      </c>
      <c r="K19" s="67" t="s">
        <v>29</v>
      </c>
      <c r="L19" s="68" t="s">
        <v>30</v>
      </c>
      <c r="M19" s="163" t="s">
        <v>9427</v>
      </c>
      <c r="N19" s="69" t="s">
        <v>2098</v>
      </c>
      <c r="O19" s="69" t="s">
        <v>7895</v>
      </c>
      <c r="P19" s="69" t="s">
        <v>2518</v>
      </c>
      <c r="Q19" s="69" t="s">
        <v>4109</v>
      </c>
      <c r="R19" s="70">
        <v>37385</v>
      </c>
      <c r="S19" s="70">
        <v>45306</v>
      </c>
      <c r="T19" s="70">
        <v>45671</v>
      </c>
      <c r="U19" s="114"/>
      <c r="V19" s="70"/>
      <c r="W19" s="70"/>
      <c r="X19" s="17"/>
      <c r="Y19" s="17"/>
      <c r="Z19" s="70"/>
      <c r="AA19" s="18">
        <f t="shared" ca="1" si="0"/>
        <v>23</v>
      </c>
      <c r="AB19" s="69" t="s">
        <v>7877</v>
      </c>
      <c r="AC19" s="35" t="str">
        <f t="shared" si="1"/>
        <v>0 anos 11 meses 30 dias</v>
      </c>
      <c r="AD19" s="35" t="str">
        <f ca="1">IF(AND(V19="",T19&lt;TODAY()),"Contrato Encerrado",IF(AND(V19="",T19&gt;TODAY()),DATEDIF(TODAY(),T19,"Y")&amp;" anos"&amp;" "&amp;DATEDIF(TODAY(),T19,"YM")&amp;" meses"&amp;" "&amp;DATEDIF(TODAY(),T19,"MD")&amp;" dias",IF(AND(X19="",V19&lt;TODAY()),"Contrato Encerrado",IF(AND(X19="",V19&gt;TODAY()),DATEDIF(TODAY(),V19,"Y")&amp;" anos"&amp;" "&amp;DATEDIF(TODAY(),V19,"YM")&amp;" meses"&amp;" "&amp;DATEDIF(TODAY(),V19,"MD")&amp;" dias",IF(AND(Z19="",X19&lt;TODAY()),"Contrato Encerrado",IF(AND(Z19="",X19&gt;TODAY()),DATEDIF(TODAY(),X19,"Y")&amp;" anos"&amp;" "&amp;DATEDIF(TODAY(),X19,"YM")&amp;" meses"&amp;" "&amp;DATEDIF(TODAY(),X19,"MD")&amp;" dias",IF(AND(Z19&lt;&gt;””,Z19&lt;TODAY()),"Contrato Encerrado",IF(AND(Z19&lt;&gt;"",Z19&gt;TODAY()),DATEDIF(TODAY(),Z19,"Y")&amp;" anos"&amp;" "&amp;DATEDIF(TODAY(),Z19,"YM")&amp;" meses"&amp;" "&amp;DATEDIF(TODAY(),Z19,"MD")&amp;" dias"))))))))</f>
        <v>Contrato Encerrado</v>
      </c>
      <c r="AE19" s="35">
        <f t="shared" si="2"/>
        <v>365</v>
      </c>
      <c r="AF19" s="35">
        <f t="shared" si="3"/>
        <v>365</v>
      </c>
      <c r="AG19" s="17" t="str">
        <f t="shared" si="4"/>
        <v>0 anos 11 meses 30 dias</v>
      </c>
    </row>
    <row r="20" spans="1:33" ht="11.25" customHeight="1" x14ac:dyDescent="0.2">
      <c r="A20" s="62" t="s">
        <v>9</v>
      </c>
      <c r="B20" s="63" t="s">
        <v>13</v>
      </c>
      <c r="C20" s="64" t="s">
        <v>15</v>
      </c>
      <c r="D20" s="65">
        <v>2023</v>
      </c>
      <c r="E20" s="93" t="s">
        <v>157</v>
      </c>
      <c r="F20" s="62" t="s">
        <v>158</v>
      </c>
      <c r="G20" s="79" t="s">
        <v>5965</v>
      </c>
      <c r="H20" s="80" t="s">
        <v>5966</v>
      </c>
      <c r="I20" s="102" t="s">
        <v>5967</v>
      </c>
      <c r="J20" s="67" t="s">
        <v>14943</v>
      </c>
      <c r="K20" s="102" t="s">
        <v>29</v>
      </c>
      <c r="L20" s="104" t="s">
        <v>30</v>
      </c>
      <c r="M20" s="163" t="s">
        <v>9427</v>
      </c>
      <c r="N20" s="103" t="s">
        <v>2101</v>
      </c>
      <c r="O20" s="103"/>
      <c r="P20" s="103" t="s">
        <v>2518</v>
      </c>
      <c r="Q20" s="103" t="s">
        <v>2521</v>
      </c>
      <c r="R20" s="114">
        <v>32980</v>
      </c>
      <c r="S20" s="114">
        <v>44973</v>
      </c>
      <c r="T20" s="111">
        <v>45657</v>
      </c>
      <c r="U20" s="114"/>
      <c r="V20" s="70"/>
      <c r="W20" s="114"/>
      <c r="X20" s="17"/>
      <c r="Y20" s="17"/>
      <c r="Z20" s="70"/>
      <c r="AA20" s="18">
        <f t="shared" ca="1" si="0"/>
        <v>35</v>
      </c>
      <c r="AB20" s="117" t="s">
        <v>7878</v>
      </c>
      <c r="AC20" s="35" t="str">
        <f t="shared" si="1"/>
        <v>1 anos 10 meses 15 dias</v>
      </c>
      <c r="AD20" s="35" t="str">
        <f ca="1">IF(AND(V20="",T20&lt;TODAY()),"Contrato Encerrado",IF(AND(V20="",T20&gt;TODAY()),DATEDIF(TODAY(),T20,"Y")&amp;" anos"&amp;" "&amp;DATEDIF(TODAY(),T20,"YM")&amp;" meses"&amp;" "&amp;DATEDIF(TODAY(),T20,"MD")&amp;" dias",IF(AND(X20="",V20&lt;TODAY()),"Contrato Encerrado",IF(AND(X20="",V20&gt;TODAY()),DATEDIF(TODAY(),V20,"Y")&amp;" anos"&amp;" "&amp;DATEDIF(TODAY(),V20,"YM")&amp;" meses"&amp;" "&amp;DATEDIF(TODAY(),V20,"MD")&amp;" dias",IF(AND(Z20="",X20&lt;TODAY()),"Contrato Encerrado",IF(AND(Z20="",X20&gt;TODAY()),DATEDIF(TODAY(),X20,"Y")&amp;" anos"&amp;" "&amp;DATEDIF(TODAY(),X20,"YM")&amp;" meses"&amp;" "&amp;DATEDIF(TODAY(),X20,"MD")&amp;" dias",IF(AND(Z20&lt;&gt;””,Z20&lt;TODAY()),"Contrato Encerrado",IF(AND(Z20&lt;&gt;"",Z20&gt;TODAY()),DATEDIF(TODAY(),Z20,"Y")&amp;" anos"&amp;" "&amp;DATEDIF(TODAY(),Z20,"YM")&amp;" meses"&amp;" "&amp;DATEDIF(TODAY(),Z20,"MD")&amp;" dias"))))))))</f>
        <v>Contrato Encerrado</v>
      </c>
      <c r="AE20" s="35">
        <f t="shared" si="2"/>
        <v>684</v>
      </c>
      <c r="AF20" s="35">
        <f t="shared" si="3"/>
        <v>46</v>
      </c>
      <c r="AG20" s="17" t="str">
        <f t="shared" si="4"/>
        <v>0 anos 1 meses 15 dias</v>
      </c>
    </row>
    <row r="21" spans="1:33" ht="11.25" customHeight="1" x14ac:dyDescent="0.2">
      <c r="A21" s="62" t="s">
        <v>9</v>
      </c>
      <c r="B21" s="63" t="s">
        <v>13</v>
      </c>
      <c r="C21" s="64" t="s">
        <v>16</v>
      </c>
      <c r="D21" s="65">
        <v>2024</v>
      </c>
      <c r="E21" s="66" t="s">
        <v>157</v>
      </c>
      <c r="F21" s="62" t="s">
        <v>158</v>
      </c>
      <c r="G21" s="79" t="s">
        <v>12605</v>
      </c>
      <c r="H21" s="80" t="s">
        <v>12606</v>
      </c>
      <c r="I21" s="67" t="s">
        <v>12607</v>
      </c>
      <c r="J21" s="67" t="s">
        <v>14943</v>
      </c>
      <c r="K21" s="67" t="s">
        <v>29</v>
      </c>
      <c r="L21" s="68" t="s">
        <v>30</v>
      </c>
      <c r="M21" s="163" t="s">
        <v>9427</v>
      </c>
      <c r="N21" s="69" t="s">
        <v>2101</v>
      </c>
      <c r="O21" s="69" t="s">
        <v>7889</v>
      </c>
      <c r="P21" s="69" t="s">
        <v>2518</v>
      </c>
      <c r="Q21" s="69" t="s">
        <v>4109</v>
      </c>
      <c r="R21" s="70">
        <v>31523</v>
      </c>
      <c r="S21" s="70">
        <v>45348</v>
      </c>
      <c r="T21" s="70">
        <v>45657</v>
      </c>
      <c r="U21" s="114"/>
      <c r="V21" s="70"/>
      <c r="W21" s="70"/>
      <c r="X21" s="17"/>
      <c r="Y21" s="17"/>
      <c r="Z21" s="70"/>
      <c r="AA21" s="18">
        <f t="shared" ca="1" si="0"/>
        <v>39</v>
      </c>
      <c r="AB21" s="69" t="s">
        <v>7878</v>
      </c>
      <c r="AC21" s="35" t="str">
        <f t="shared" si="1"/>
        <v>0 anos 10 meses 5 dias</v>
      </c>
      <c r="AD21" s="35" t="str">
        <f ca="1">IF(AND(V21="",T21&lt;TODAY()),"Contrato Encerrado",IF(AND(V21="",T21&gt;TODAY()),DATEDIF(TODAY(),T21,"Y")&amp;" anos"&amp;" "&amp;DATEDIF(TODAY(),T21,"YM")&amp;" meses"&amp;" "&amp;DATEDIF(TODAY(),T21,"MD")&amp;" dias",IF(AND(X21="",V21&lt;TODAY()),"Contrato Encerrado",IF(AND(X21="",V21&gt;TODAY()),DATEDIF(TODAY(),V21,"Y")&amp;" anos"&amp;" "&amp;DATEDIF(TODAY(),V21,"YM")&amp;" meses"&amp;" "&amp;DATEDIF(TODAY(),V21,"MD")&amp;" dias",IF(AND(Z21="",X21&lt;TODAY()),"Contrato Encerrado",IF(AND(Z21="",X21&gt;TODAY()),DATEDIF(TODAY(),X21,"Y")&amp;" anos"&amp;" "&amp;DATEDIF(TODAY(),X21,"YM")&amp;" meses"&amp;" "&amp;DATEDIF(TODAY(),X21,"MD")&amp;" dias",IF(AND(Z21&lt;&gt;””,Z21&lt;TODAY()),"Contrato Encerrado",IF(AND(Z21&lt;&gt;"",Z21&gt;TODAY()),DATEDIF(TODAY(),Z21,"Y")&amp;" anos"&amp;" "&amp;DATEDIF(TODAY(),Z21,"YM")&amp;" meses"&amp;" "&amp;DATEDIF(TODAY(),Z21,"MD")&amp;" dias"))))))))</f>
        <v>Contrato Encerrado</v>
      </c>
      <c r="AE21" s="35">
        <f t="shared" si="2"/>
        <v>309</v>
      </c>
      <c r="AF21" s="35">
        <f t="shared" si="3"/>
        <v>421</v>
      </c>
      <c r="AG21" s="17" t="str">
        <f t="shared" si="4"/>
        <v>1 anos 1 meses 24 dias</v>
      </c>
    </row>
    <row r="22" spans="1:33" ht="11.25" customHeight="1" x14ac:dyDescent="0.2">
      <c r="A22" s="62" t="s">
        <v>9</v>
      </c>
      <c r="B22" s="88" t="s">
        <v>13</v>
      </c>
      <c r="C22" s="90" t="s">
        <v>21</v>
      </c>
      <c r="D22" s="91">
        <v>2022</v>
      </c>
      <c r="E22" s="66" t="s">
        <v>772</v>
      </c>
      <c r="F22" s="62" t="s">
        <v>773</v>
      </c>
      <c r="G22" s="79" t="s">
        <v>2685</v>
      </c>
      <c r="H22" s="80" t="s">
        <v>2686</v>
      </c>
      <c r="I22" s="67" t="s">
        <v>2687</v>
      </c>
      <c r="J22" s="67" t="s">
        <v>1302</v>
      </c>
      <c r="K22" s="67" t="s">
        <v>29</v>
      </c>
      <c r="L22" s="68" t="s">
        <v>81</v>
      </c>
      <c r="M22" s="163" t="s">
        <v>82</v>
      </c>
      <c r="N22" s="107" t="s">
        <v>2097</v>
      </c>
      <c r="O22" s="107"/>
      <c r="P22" s="107" t="s">
        <v>2518</v>
      </c>
      <c r="Q22" s="107" t="s">
        <v>2523</v>
      </c>
      <c r="R22" s="111">
        <v>38198</v>
      </c>
      <c r="S22" s="111">
        <v>44783</v>
      </c>
      <c r="T22" s="111">
        <v>44937</v>
      </c>
      <c r="U22" s="114"/>
      <c r="V22" s="111"/>
      <c r="W22" s="111"/>
      <c r="X22" s="17"/>
      <c r="Y22" s="17"/>
      <c r="Z22" s="111"/>
      <c r="AA22" s="18">
        <f t="shared" ca="1" si="0"/>
        <v>21</v>
      </c>
      <c r="AB22" s="117" t="s">
        <v>7877</v>
      </c>
      <c r="AC22" s="35" t="str">
        <f t="shared" si="1"/>
        <v>0 anos 5 meses 1 dias</v>
      </c>
      <c r="AD22" s="35" t="str">
        <f ca="1">IF(AND(V22="",T22&lt;TODAY()),"Contrato Encerrado",IF(AND(V22="",T22&gt;TODAY()),DATEDIF(TODAY(),T22,"Y")&amp;" anos"&amp;" "&amp;DATEDIF(TODAY(),T22,"YM")&amp;" meses"&amp;" "&amp;DATEDIF(TODAY(),T22,"MD")&amp;" dias",IF(AND(X22="",V22&lt;TODAY()),"Contrato Encerrado",IF(AND(X22="",V22&gt;TODAY()),DATEDIF(TODAY(),V22,"Y")&amp;" anos"&amp;" "&amp;DATEDIF(TODAY(),V22,"YM")&amp;" meses"&amp;" "&amp;DATEDIF(TODAY(),V22,"MD")&amp;" dias",IF(AND(Z22="",X22&lt;TODAY()),"Contrato Encerrado",IF(AND(Z22="",X22&gt;TODAY()),DATEDIF(TODAY(),X22,"Y")&amp;" anos"&amp;" "&amp;DATEDIF(TODAY(),X22,"YM")&amp;" meses"&amp;" "&amp;DATEDIF(TODAY(),X22,"MD")&amp;" dias",IF(AND(Z22&lt;&gt;””,Z22&lt;TODAY()),"Contrato Encerrado",IF(AND(Z22&lt;&gt;"",Z22&gt;TODAY()),DATEDIF(TODAY(),Z22,"Y")&amp;" anos"&amp;" "&amp;DATEDIF(TODAY(),Z22,"YM")&amp;" meses"&amp;" "&amp;DATEDIF(TODAY(),Z22,"MD")&amp;" dias"))))))))</f>
        <v>Contrato Encerrado</v>
      </c>
      <c r="AE22" s="35">
        <f t="shared" si="2"/>
        <v>154</v>
      </c>
      <c r="AF22" s="35">
        <f t="shared" si="3"/>
        <v>576</v>
      </c>
      <c r="AG22" s="17" t="str">
        <f t="shared" si="4"/>
        <v>1 anos 6 meses 29 dias</v>
      </c>
    </row>
    <row r="23" spans="1:33" ht="11.25" customHeight="1" x14ac:dyDescent="0.2">
      <c r="A23" s="89" t="s">
        <v>9</v>
      </c>
      <c r="B23" s="88" t="s">
        <v>13</v>
      </c>
      <c r="C23" s="90" t="s">
        <v>17</v>
      </c>
      <c r="D23" s="91">
        <v>2021</v>
      </c>
      <c r="E23" s="95" t="s">
        <v>510</v>
      </c>
      <c r="F23" s="89" t="s">
        <v>511</v>
      </c>
      <c r="G23" s="98" t="s">
        <v>3220</v>
      </c>
      <c r="H23" s="100" t="s">
        <v>3221</v>
      </c>
      <c r="I23" s="95" t="s">
        <v>3222</v>
      </c>
      <c r="J23" s="67" t="s">
        <v>1302</v>
      </c>
      <c r="K23" s="95" t="s">
        <v>29</v>
      </c>
      <c r="L23" s="106" t="s">
        <v>30</v>
      </c>
      <c r="M23" s="163" t="s">
        <v>9427</v>
      </c>
      <c r="N23" s="69" t="s">
        <v>2098</v>
      </c>
      <c r="O23" s="110"/>
      <c r="P23" s="109" t="s">
        <v>2517</v>
      </c>
      <c r="Q23" s="109" t="s">
        <v>2522</v>
      </c>
      <c r="R23" s="111">
        <v>36944</v>
      </c>
      <c r="S23" s="111">
        <v>44320</v>
      </c>
      <c r="T23" s="111">
        <v>44503</v>
      </c>
      <c r="U23" s="114"/>
      <c r="V23" s="111"/>
      <c r="W23" s="111"/>
      <c r="X23" s="17"/>
      <c r="Y23" s="17"/>
      <c r="Z23" s="111"/>
      <c r="AA23" s="18">
        <f t="shared" ca="1" si="0"/>
        <v>24</v>
      </c>
      <c r="AB23" s="117" t="s">
        <v>7877</v>
      </c>
      <c r="AC23" s="35" t="str">
        <f t="shared" si="1"/>
        <v>0 anos 5 meses 30 dias</v>
      </c>
      <c r="AD23" s="35" t="str">
        <f ca="1">IF(AND(V23="",T23&lt;TODAY()),"Contrato Encerrado",IF(AND(V23="",T23&gt;TODAY()),DATEDIF(TODAY(),T23,"Y")&amp;" anos"&amp;" "&amp;DATEDIF(TODAY(),T23,"YM")&amp;" meses"&amp;" "&amp;DATEDIF(TODAY(),T23,"MD")&amp;" dias",IF(AND(X23="",V23&lt;TODAY()),"Contrato Encerrado",IF(AND(X23="",V23&gt;TODAY()),DATEDIF(TODAY(),V23,"Y")&amp;" anos"&amp;" "&amp;DATEDIF(TODAY(),V23,"YM")&amp;" meses"&amp;" "&amp;DATEDIF(TODAY(),V23,"MD")&amp;" dias",IF(AND(Z23="",X23&lt;TODAY()),"Contrato Encerrado",IF(AND(Z23="",X23&gt;TODAY()),DATEDIF(TODAY(),X23,"Y")&amp;" anos"&amp;" "&amp;DATEDIF(TODAY(),X23,"YM")&amp;" meses"&amp;" "&amp;DATEDIF(TODAY(),X23,"MD")&amp;" dias",IF(AND(Z23&lt;&gt;””,Z23&lt;TODAY()),"Contrato Encerrado",IF(AND(Z23&lt;&gt;"",Z23&gt;TODAY()),DATEDIF(TODAY(),Z23,"Y")&amp;" anos"&amp;" "&amp;DATEDIF(TODAY(),Z23,"YM")&amp;" meses"&amp;" "&amp;DATEDIF(TODAY(),Z23,"MD")&amp;" dias"))))))))</f>
        <v>Contrato Encerrado</v>
      </c>
      <c r="AE23" s="35">
        <f t="shared" si="2"/>
        <v>183</v>
      </c>
      <c r="AF23" s="35">
        <f t="shared" si="3"/>
        <v>547</v>
      </c>
      <c r="AG23" s="17" t="str">
        <f t="shared" si="4"/>
        <v>1 anos 5 meses 30 dias</v>
      </c>
    </row>
    <row r="24" spans="1:33" ht="11.25" customHeight="1" x14ac:dyDescent="0.2">
      <c r="A24" s="62" t="s">
        <v>9</v>
      </c>
      <c r="B24" s="63" t="s">
        <v>13</v>
      </c>
      <c r="C24" s="64" t="s">
        <v>15</v>
      </c>
      <c r="D24" s="65">
        <v>2023</v>
      </c>
      <c r="E24" s="93" t="s">
        <v>772</v>
      </c>
      <c r="F24" s="62" t="s">
        <v>773</v>
      </c>
      <c r="G24" s="79" t="s">
        <v>5968</v>
      </c>
      <c r="H24" s="80" t="s">
        <v>5969</v>
      </c>
      <c r="I24" s="102" t="s">
        <v>5970</v>
      </c>
      <c r="J24" s="67" t="s">
        <v>1302</v>
      </c>
      <c r="K24" s="102" t="s">
        <v>29</v>
      </c>
      <c r="L24" s="104" t="s">
        <v>30</v>
      </c>
      <c r="M24" s="163" t="s">
        <v>9427</v>
      </c>
      <c r="N24" s="103" t="s">
        <v>5971</v>
      </c>
      <c r="O24" s="103"/>
      <c r="P24" s="103" t="s">
        <v>2518</v>
      </c>
      <c r="Q24" s="103" t="s">
        <v>2523</v>
      </c>
      <c r="R24" s="114">
        <v>37340</v>
      </c>
      <c r="S24" s="114">
        <v>44986</v>
      </c>
      <c r="T24" s="111">
        <v>45303</v>
      </c>
      <c r="U24" s="114"/>
      <c r="V24" s="111"/>
      <c r="W24" s="114"/>
      <c r="X24" s="17"/>
      <c r="Y24" s="17"/>
      <c r="Z24" s="111"/>
      <c r="AA24" s="18">
        <f t="shared" ca="1" si="0"/>
        <v>23</v>
      </c>
      <c r="AB24" s="117" t="s">
        <v>7877</v>
      </c>
      <c r="AC24" s="35" t="str">
        <f t="shared" si="1"/>
        <v>0 anos 10 meses 11 dias</v>
      </c>
      <c r="AD24" s="35" t="str">
        <f ca="1">IF(AND(V24="",T24&lt;TODAY()),"Contrato Encerrado",IF(AND(V24="",T24&gt;TODAY()),DATEDIF(TODAY(),T24,"Y")&amp;" anos"&amp;" "&amp;DATEDIF(TODAY(),T24,"YM")&amp;" meses"&amp;" "&amp;DATEDIF(TODAY(),T24,"MD")&amp;" dias",IF(AND(X24="",V24&lt;TODAY()),"Contrato Encerrado",IF(AND(X24="",V24&gt;TODAY()),DATEDIF(TODAY(),V24,"Y")&amp;" anos"&amp;" "&amp;DATEDIF(TODAY(),V24,"YM")&amp;" meses"&amp;" "&amp;DATEDIF(TODAY(),V24,"MD")&amp;" dias",IF(AND(Z24="",X24&lt;TODAY()),"Contrato Encerrado",IF(AND(Z24="",X24&gt;TODAY()),DATEDIF(TODAY(),X24,"Y")&amp;" anos"&amp;" "&amp;DATEDIF(TODAY(),X24,"YM")&amp;" meses"&amp;" "&amp;DATEDIF(TODAY(),X24,"MD")&amp;" dias",IF(AND(Z24&lt;&gt;””,Z24&lt;TODAY()),"Contrato Encerrado",IF(AND(Z24&lt;&gt;"",Z24&gt;TODAY()),DATEDIF(TODAY(),Z24,"Y")&amp;" anos"&amp;" "&amp;DATEDIF(TODAY(),Z24,"YM")&amp;" meses"&amp;" "&amp;DATEDIF(TODAY(),Z24,"MD")&amp;" dias"))))))))</f>
        <v>Contrato Encerrado</v>
      </c>
      <c r="AE24" s="35">
        <f t="shared" si="2"/>
        <v>317</v>
      </c>
      <c r="AF24" s="35">
        <f t="shared" si="3"/>
        <v>413</v>
      </c>
      <c r="AG24" s="17" t="str">
        <f t="shared" si="4"/>
        <v>1 anos 1 meses 16 dias</v>
      </c>
    </row>
    <row r="25" spans="1:33" ht="11.25" customHeight="1" x14ac:dyDescent="0.2">
      <c r="A25" s="62" t="s">
        <v>9</v>
      </c>
      <c r="B25" s="63" t="s">
        <v>13</v>
      </c>
      <c r="C25" s="64" t="s">
        <v>15</v>
      </c>
      <c r="D25" s="65">
        <v>2023</v>
      </c>
      <c r="E25" s="93" t="s">
        <v>79</v>
      </c>
      <c r="F25" s="62" t="s">
        <v>80</v>
      </c>
      <c r="G25" s="79" t="s">
        <v>5972</v>
      </c>
      <c r="H25" s="80" t="s">
        <v>5973</v>
      </c>
      <c r="I25" s="102" t="s">
        <v>5974</v>
      </c>
      <c r="J25" s="67" t="s">
        <v>1302</v>
      </c>
      <c r="K25" s="102" t="s">
        <v>29</v>
      </c>
      <c r="L25" s="104" t="s">
        <v>30</v>
      </c>
      <c r="M25" s="163" t="s">
        <v>9427</v>
      </c>
      <c r="N25" s="103" t="s">
        <v>2100</v>
      </c>
      <c r="O25" s="103"/>
      <c r="P25" s="103" t="s">
        <v>2518</v>
      </c>
      <c r="Q25" s="103" t="s">
        <v>2523</v>
      </c>
      <c r="R25" s="114">
        <v>30575</v>
      </c>
      <c r="S25" s="114">
        <v>44986</v>
      </c>
      <c r="T25" s="111">
        <v>45274</v>
      </c>
      <c r="U25" s="114"/>
      <c r="V25" s="111"/>
      <c r="W25" s="114"/>
      <c r="X25" s="17"/>
      <c r="Y25" s="17"/>
      <c r="Z25" s="111"/>
      <c r="AA25" s="18">
        <f t="shared" ca="1" si="0"/>
        <v>42</v>
      </c>
      <c r="AB25" s="117" t="s">
        <v>7878</v>
      </c>
      <c r="AC25" s="35" t="str">
        <f t="shared" si="1"/>
        <v>0 anos 9 meses 13 dias</v>
      </c>
      <c r="AD25" s="35" t="str">
        <f ca="1">IF(AND(V25="",T25&lt;TODAY()),"Contrato Encerrado",IF(AND(V25="",T25&gt;TODAY()),DATEDIF(TODAY(),T25,"Y")&amp;" anos"&amp;" "&amp;DATEDIF(TODAY(),T25,"YM")&amp;" meses"&amp;" "&amp;DATEDIF(TODAY(),T25,"MD")&amp;" dias",IF(AND(X25="",V25&lt;TODAY()),"Contrato Encerrado",IF(AND(X25="",V25&gt;TODAY()),DATEDIF(TODAY(),V25,"Y")&amp;" anos"&amp;" "&amp;DATEDIF(TODAY(),V25,"YM")&amp;" meses"&amp;" "&amp;DATEDIF(TODAY(),V25,"MD")&amp;" dias",IF(AND(Z25="",X25&lt;TODAY()),"Contrato Encerrado",IF(AND(Z25="",X25&gt;TODAY()),DATEDIF(TODAY(),X25,"Y")&amp;" anos"&amp;" "&amp;DATEDIF(TODAY(),X25,"YM")&amp;" meses"&amp;" "&amp;DATEDIF(TODAY(),X25,"MD")&amp;" dias",IF(AND(Z25&lt;&gt;””,Z25&lt;TODAY()),"Contrato Encerrado",IF(AND(Z25&lt;&gt;"",Z25&gt;TODAY()),DATEDIF(TODAY(),Z25,"Y")&amp;" anos"&amp;" "&amp;DATEDIF(TODAY(),Z25,"YM")&amp;" meses"&amp;" "&amp;DATEDIF(TODAY(),Z25,"MD")&amp;" dias"))))))))</f>
        <v>Contrato Encerrado</v>
      </c>
      <c r="AE25" s="35">
        <f t="shared" si="2"/>
        <v>288</v>
      </c>
      <c r="AF25" s="35">
        <f t="shared" si="3"/>
        <v>442</v>
      </c>
      <c r="AG25" s="17" t="str">
        <f t="shared" si="4"/>
        <v>1 anos 2 meses 17 dias</v>
      </c>
    </row>
    <row r="26" spans="1:33" ht="11.25" customHeight="1" x14ac:dyDescent="0.2">
      <c r="A26" s="62" t="s">
        <v>9</v>
      </c>
      <c r="B26" s="88" t="s">
        <v>13</v>
      </c>
      <c r="C26" s="90" t="s">
        <v>25</v>
      </c>
      <c r="D26" s="91">
        <v>2022</v>
      </c>
      <c r="E26" s="66" t="s">
        <v>157</v>
      </c>
      <c r="F26" s="62" t="s">
        <v>158</v>
      </c>
      <c r="G26" s="79" t="s">
        <v>4114</v>
      </c>
      <c r="H26" s="80" t="s">
        <v>4115</v>
      </c>
      <c r="I26" s="67" t="s">
        <v>4116</v>
      </c>
      <c r="J26" s="67" t="s">
        <v>14943</v>
      </c>
      <c r="K26" s="67" t="s">
        <v>29</v>
      </c>
      <c r="L26" s="68" t="s">
        <v>30</v>
      </c>
      <c r="M26" s="163" t="s">
        <v>9427</v>
      </c>
      <c r="N26" s="107" t="s">
        <v>2101</v>
      </c>
      <c r="O26" s="103" t="s">
        <v>10152</v>
      </c>
      <c r="P26" s="107" t="s">
        <v>2518</v>
      </c>
      <c r="Q26" s="107" t="s">
        <v>2521</v>
      </c>
      <c r="R26" s="111">
        <v>33177</v>
      </c>
      <c r="S26" s="111">
        <v>44886</v>
      </c>
      <c r="T26" s="111">
        <v>45322</v>
      </c>
      <c r="U26" s="111">
        <v>45309</v>
      </c>
      <c r="V26" s="111">
        <v>45473</v>
      </c>
      <c r="W26" s="111"/>
      <c r="X26" s="17"/>
      <c r="Y26" s="17"/>
      <c r="Z26" s="111"/>
      <c r="AA26" s="18">
        <f t="shared" ca="1" si="0"/>
        <v>34</v>
      </c>
      <c r="AB26" s="117" t="s">
        <v>7878</v>
      </c>
      <c r="AC26" s="35" t="str">
        <f t="shared" si="1"/>
        <v>1 anos 7 meses 22 dias</v>
      </c>
      <c r="AD26" s="35" t="str">
        <f ca="1">IF(AND(V26="",T26&lt;TODAY()),"Contrato Encerrado",IF(AND(V26="",T26&gt;TODAY()),DATEDIF(TODAY(),T26,"Y")&amp;" anos"&amp;" "&amp;DATEDIF(TODAY(),T26,"YM")&amp;" meses"&amp;" "&amp;DATEDIF(TODAY(),T26,"MD")&amp;" dias",IF(AND(X26="",V26&lt;TODAY()),"Contrato Encerrado",IF(AND(X26="",V26&gt;TODAY()),DATEDIF(TODAY(),V26,"Y")&amp;" anos"&amp;" "&amp;DATEDIF(TODAY(),V26,"YM")&amp;" meses"&amp;" "&amp;DATEDIF(TODAY(),V26,"MD")&amp;" dias",IF(AND(Z26="",X26&lt;TODAY()),"Contrato Encerrado",IF(AND(Z26="",X26&gt;TODAY()),DATEDIF(TODAY(),X26,"Y")&amp;" anos"&amp;" "&amp;DATEDIF(TODAY(),X26,"YM")&amp;" meses"&amp;" "&amp;DATEDIF(TODAY(),X26,"MD")&amp;" dias",IF(AND(Z26&lt;&gt;””,Z26&lt;TODAY()),"Contrato Encerrado",IF(AND(Z26&lt;&gt;"",Z26&gt;TODAY()),DATEDIF(TODAY(),Z26,"Y")&amp;" anos"&amp;" "&amp;DATEDIF(TODAY(),Z26,"YM")&amp;" meses"&amp;" "&amp;DATEDIF(TODAY(),Z26,"MD")&amp;" dias"))))))))</f>
        <v>Contrato Encerrado</v>
      </c>
      <c r="AE26" s="35">
        <f t="shared" si="2"/>
        <v>600</v>
      </c>
      <c r="AF26" s="35">
        <f t="shared" si="3"/>
        <v>130</v>
      </c>
      <c r="AG26" s="17" t="str">
        <f t="shared" si="4"/>
        <v>0 anos 4 meses 9 dias</v>
      </c>
    </row>
    <row r="27" spans="1:33" ht="11.25" customHeight="1" x14ac:dyDescent="0.2">
      <c r="A27" s="88" t="s">
        <v>9</v>
      </c>
      <c r="B27" s="88" t="s">
        <v>13</v>
      </c>
      <c r="C27" s="90" t="s">
        <v>16</v>
      </c>
      <c r="D27" s="91">
        <v>2021</v>
      </c>
      <c r="E27" s="94" t="s">
        <v>27</v>
      </c>
      <c r="F27" s="88" t="s">
        <v>28</v>
      </c>
      <c r="G27" s="97" t="s">
        <v>3224</v>
      </c>
      <c r="H27" s="99" t="s">
        <v>3225</v>
      </c>
      <c r="I27" s="94" t="s">
        <v>3226</v>
      </c>
      <c r="J27" s="74" t="s">
        <v>1302</v>
      </c>
      <c r="K27" s="94" t="s">
        <v>29</v>
      </c>
      <c r="L27" s="105" t="s">
        <v>30</v>
      </c>
      <c r="M27" s="163" t="s">
        <v>9427</v>
      </c>
      <c r="N27" s="110" t="s">
        <v>3223</v>
      </c>
      <c r="O27" s="110"/>
      <c r="P27" s="109" t="s">
        <v>2517</v>
      </c>
      <c r="Q27" s="109" t="s">
        <v>2522</v>
      </c>
      <c r="R27" s="111">
        <v>22379</v>
      </c>
      <c r="S27" s="111">
        <v>44287</v>
      </c>
      <c r="T27" s="111">
        <v>44503</v>
      </c>
      <c r="U27" s="114"/>
      <c r="V27" s="111"/>
      <c r="W27" s="111"/>
      <c r="X27" s="17"/>
      <c r="Y27" s="17"/>
      <c r="Z27" s="111"/>
      <c r="AA27" s="18">
        <f t="shared" ca="1" si="0"/>
        <v>64</v>
      </c>
      <c r="AB27" s="117" t="s">
        <v>7878</v>
      </c>
      <c r="AC27" s="35" t="str">
        <f t="shared" si="1"/>
        <v>0 anos 7 meses 2 dias</v>
      </c>
      <c r="AD27" s="35" t="str">
        <f ca="1">IF(AND(V27="",T27&lt;TODAY()),"Contrato Encerrado",IF(AND(V27="",T27&gt;TODAY()),DATEDIF(TODAY(),T27,"Y")&amp;" anos"&amp;" "&amp;DATEDIF(TODAY(),T27,"YM")&amp;" meses"&amp;" "&amp;DATEDIF(TODAY(),T27,"MD")&amp;" dias",IF(AND(X27="",V27&lt;TODAY()),"Contrato Encerrado",IF(AND(X27="",V27&gt;TODAY()),DATEDIF(TODAY(),V27,"Y")&amp;" anos"&amp;" "&amp;DATEDIF(TODAY(),V27,"YM")&amp;" meses"&amp;" "&amp;DATEDIF(TODAY(),V27,"MD")&amp;" dias",IF(AND(Z27="",X27&lt;TODAY()),"Contrato Encerrado",IF(AND(Z27="",X27&gt;TODAY()),DATEDIF(TODAY(),X27,"Y")&amp;" anos"&amp;" "&amp;DATEDIF(TODAY(),X27,"YM")&amp;" meses"&amp;" "&amp;DATEDIF(TODAY(),X27,"MD")&amp;" dias",IF(AND(Z27&lt;&gt;””,Z27&lt;TODAY()),"Contrato Encerrado",IF(AND(Z27&lt;&gt;"",Z27&gt;TODAY()),DATEDIF(TODAY(),Z27,"Y")&amp;" anos"&amp;" "&amp;DATEDIF(TODAY(),Z27,"YM")&amp;" meses"&amp;" "&amp;DATEDIF(TODAY(),Z27,"MD")&amp;" dias"))))))))</f>
        <v>Contrato Encerrado</v>
      </c>
      <c r="AE27" s="35">
        <f t="shared" si="2"/>
        <v>216</v>
      </c>
      <c r="AF27" s="35">
        <f t="shared" si="3"/>
        <v>514</v>
      </c>
      <c r="AG27" s="17" t="str">
        <f t="shared" si="4"/>
        <v>1 anos 4 meses 28 dias</v>
      </c>
    </row>
    <row r="28" spans="1:33" ht="11.25" customHeight="1" x14ac:dyDescent="0.2">
      <c r="A28" s="63" t="s">
        <v>9</v>
      </c>
      <c r="B28" s="63" t="s">
        <v>13</v>
      </c>
      <c r="C28" s="64" t="s">
        <v>23</v>
      </c>
      <c r="D28" s="65">
        <v>2023</v>
      </c>
      <c r="E28" s="73" t="s">
        <v>1304</v>
      </c>
      <c r="F28" s="63" t="s">
        <v>1305</v>
      </c>
      <c r="G28" s="81" t="s">
        <v>9431</v>
      </c>
      <c r="H28" s="82" t="s">
        <v>9432</v>
      </c>
      <c r="I28" s="74" t="s">
        <v>9433</v>
      </c>
      <c r="J28" s="74" t="s">
        <v>10</v>
      </c>
      <c r="K28" s="74" t="s">
        <v>29</v>
      </c>
      <c r="L28" s="69" t="s">
        <v>30</v>
      </c>
      <c r="M28" s="163" t="s">
        <v>9427</v>
      </c>
      <c r="N28" s="107" t="s">
        <v>2105</v>
      </c>
      <c r="O28" s="69" t="s">
        <v>7897</v>
      </c>
      <c r="P28" s="69" t="s">
        <v>2518</v>
      </c>
      <c r="Q28" s="69" t="s">
        <v>2523</v>
      </c>
      <c r="R28" s="70">
        <v>34745</v>
      </c>
      <c r="S28" s="70">
        <v>45215</v>
      </c>
      <c r="T28" s="70" t="s">
        <v>14927</v>
      </c>
      <c r="U28" s="114"/>
      <c r="V28" s="70"/>
      <c r="W28" s="70"/>
      <c r="X28" s="17"/>
      <c r="Y28" s="17"/>
      <c r="Z28" s="70"/>
      <c r="AA28" s="18">
        <f t="shared" ca="1" si="0"/>
        <v>30</v>
      </c>
      <c r="AB28" s="70" t="s">
        <v>7878</v>
      </c>
      <c r="AC28" s="35" t="str">
        <f t="shared" si="1"/>
        <v>1 anos 11 meses 29 dias</v>
      </c>
      <c r="AD28" s="35" t="str">
        <f ca="1">IF(AND(V28="",T28&lt;TODAY()),"Contrato Encerrado",IF(AND(V28="",T28&gt;TODAY()),DATEDIF(TODAY(),T28,"Y")&amp;" anos"&amp;" "&amp;DATEDIF(TODAY(),T28,"YM")&amp;" meses"&amp;" "&amp;DATEDIF(TODAY(),T28,"MD")&amp;" dias",IF(AND(X28="",V28&lt;TODAY()),"Contrato Encerrado",IF(AND(X28="",V28&gt;TODAY()),DATEDIF(TODAY(),V28,"Y")&amp;" anos"&amp;" "&amp;DATEDIF(TODAY(),V28,"YM")&amp;" meses"&amp;" "&amp;DATEDIF(TODAY(),V28,"MD")&amp;" dias",IF(AND(Z28="",X28&lt;TODAY()),"Contrato Encerrado",IF(AND(Z28="",X28&gt;TODAY()),DATEDIF(TODAY(),X28,"Y")&amp;" anos"&amp;" "&amp;DATEDIF(TODAY(),X28,"YM")&amp;" meses"&amp;" "&amp;DATEDIF(TODAY(),X28,"MD")&amp;" dias",IF(AND(Z28&lt;&gt;””,Z28&lt;TODAY()),"Contrato Encerrado",IF(AND(Z28&lt;&gt;"",Z28&gt;TODAY()),DATEDIF(TODAY(),Z28,"Y")&amp;" anos"&amp;" "&amp;DATEDIF(TODAY(),Z28,"YM")&amp;" meses"&amp;" "&amp;DATEDIF(TODAY(),Z28,"MD")&amp;" dias"))))))))</f>
        <v>0 anos 0 meses 8 dias</v>
      </c>
      <c r="AE28" s="35">
        <f t="shared" si="2"/>
        <v>730</v>
      </c>
      <c r="AF28" s="35">
        <f t="shared" si="3"/>
        <v>0</v>
      </c>
      <c r="AG28" s="17" t="str">
        <f t="shared" si="4"/>
        <v>ESTÁGIO COMPLETOU 2 ANOS</v>
      </c>
    </row>
    <row r="29" spans="1:33" ht="11.25" customHeight="1" x14ac:dyDescent="0.2">
      <c r="A29" s="63" t="s">
        <v>9</v>
      </c>
      <c r="B29" s="63" t="s">
        <v>13</v>
      </c>
      <c r="C29" s="64" t="s">
        <v>14</v>
      </c>
      <c r="D29" s="65">
        <v>2024</v>
      </c>
      <c r="E29" s="73" t="s">
        <v>6024</v>
      </c>
      <c r="F29" s="63" t="s">
        <v>6025</v>
      </c>
      <c r="G29" s="81" t="s">
        <v>10979</v>
      </c>
      <c r="H29" s="82" t="s">
        <v>10980</v>
      </c>
      <c r="I29" s="74" t="s">
        <v>10981</v>
      </c>
      <c r="J29" s="74" t="s">
        <v>14943</v>
      </c>
      <c r="K29" s="74" t="s">
        <v>29</v>
      </c>
      <c r="L29" s="69" t="s">
        <v>30</v>
      </c>
      <c r="M29" s="163" t="s">
        <v>9427</v>
      </c>
      <c r="N29" s="69" t="s">
        <v>2103</v>
      </c>
      <c r="O29" s="69" t="s">
        <v>10982</v>
      </c>
      <c r="P29" s="69" t="s">
        <v>2518</v>
      </c>
      <c r="Q29" s="69" t="s">
        <v>4109</v>
      </c>
      <c r="R29" s="70">
        <v>30739</v>
      </c>
      <c r="S29" s="70">
        <v>45343</v>
      </c>
      <c r="T29" s="70">
        <v>45838</v>
      </c>
      <c r="U29" s="114"/>
      <c r="V29" s="70"/>
      <c r="W29" s="70"/>
      <c r="X29" s="17"/>
      <c r="Y29" s="17"/>
      <c r="Z29" s="70"/>
      <c r="AA29" s="18">
        <f t="shared" ca="1" si="0"/>
        <v>41</v>
      </c>
      <c r="AB29" s="69" t="s">
        <v>7877</v>
      </c>
      <c r="AC29" s="35" t="str">
        <f t="shared" si="1"/>
        <v>1 anos 4 meses 9 dias</v>
      </c>
      <c r="AD29" s="35" t="str">
        <f ca="1">IF(AND(V29="",T29&lt;TODAY()),"Contrato Encerrado",IF(AND(V29="",T29&gt;TODAY()),DATEDIF(TODAY(),T29,"Y")&amp;" anos"&amp;" "&amp;DATEDIF(TODAY(),T29,"YM")&amp;" meses"&amp;" "&amp;DATEDIF(TODAY(),T29,"MD")&amp;" dias",IF(AND(X29="",V29&lt;TODAY()),"Contrato Encerrado",IF(AND(X29="",V29&gt;TODAY()),DATEDIF(TODAY(),V29,"Y")&amp;" anos"&amp;" "&amp;DATEDIF(TODAY(),V29,"YM")&amp;" meses"&amp;" "&amp;DATEDIF(TODAY(),V29,"MD")&amp;" dias",IF(AND(Z29="",X29&lt;TODAY()),"Contrato Encerrado",IF(AND(Z29="",X29&gt;TODAY()),DATEDIF(TODAY(),X29,"Y")&amp;" anos"&amp;" "&amp;DATEDIF(TODAY(),X29,"YM")&amp;" meses"&amp;" "&amp;DATEDIF(TODAY(),X29,"MD")&amp;" dias",IF(AND(Z29&lt;&gt;””,Z29&lt;TODAY()),"Contrato Encerrado",IF(AND(Z29&lt;&gt;"",Z29&gt;TODAY()),DATEDIF(TODAY(),Z29,"Y")&amp;" anos"&amp;" "&amp;DATEDIF(TODAY(),Z29,"YM")&amp;" meses"&amp;" "&amp;DATEDIF(TODAY(),Z29,"MD")&amp;" dias"))))))))</f>
        <v>Contrato Encerrado</v>
      </c>
      <c r="AE29" s="35">
        <f t="shared" si="2"/>
        <v>495</v>
      </c>
      <c r="AF29" s="35">
        <f t="shared" si="3"/>
        <v>235</v>
      </c>
      <c r="AG29" s="17" t="str">
        <f t="shared" si="4"/>
        <v>0 anos 7 meses 22 dias</v>
      </c>
    </row>
    <row r="30" spans="1:33" ht="11.25" customHeight="1" x14ac:dyDescent="0.2">
      <c r="A30" s="63" t="s">
        <v>9</v>
      </c>
      <c r="B30" s="63" t="s">
        <v>13</v>
      </c>
      <c r="C30" s="64" t="s">
        <v>21</v>
      </c>
      <c r="D30" s="72">
        <v>2025</v>
      </c>
      <c r="E30" s="73" t="s">
        <v>157</v>
      </c>
      <c r="F30" s="63" t="s">
        <v>158</v>
      </c>
      <c r="G30" s="74" t="s">
        <v>17122</v>
      </c>
      <c r="H30" s="63" t="s">
        <v>17123</v>
      </c>
      <c r="I30" s="74" t="s">
        <v>16797</v>
      </c>
      <c r="J30" s="74" t="s">
        <v>10</v>
      </c>
      <c r="K30" s="74" t="s">
        <v>29</v>
      </c>
      <c r="L30" s="69" t="s">
        <v>81</v>
      </c>
      <c r="M30" s="163" t="s">
        <v>16173</v>
      </c>
      <c r="N30" s="69" t="s">
        <v>4113</v>
      </c>
      <c r="O30" s="69" t="s">
        <v>17124</v>
      </c>
      <c r="P30" s="69" t="s">
        <v>2518</v>
      </c>
      <c r="Q30" s="69" t="s">
        <v>4109</v>
      </c>
      <c r="R30" s="70">
        <v>39199</v>
      </c>
      <c r="S30" s="70">
        <v>45824</v>
      </c>
      <c r="T30" s="70">
        <v>46021</v>
      </c>
      <c r="U30" s="70"/>
      <c r="V30" s="70"/>
      <c r="W30" s="70"/>
      <c r="X30" s="17"/>
      <c r="Y30" s="17"/>
      <c r="Z30" s="70"/>
      <c r="AA30" s="21">
        <f t="shared" ca="1" si="0"/>
        <v>18</v>
      </c>
      <c r="AB30" s="70" t="s">
        <v>7877</v>
      </c>
      <c r="AC30" s="35" t="str">
        <f t="shared" si="1"/>
        <v>0 anos 6 meses 14 dias</v>
      </c>
      <c r="AD30" s="35" t="str">
        <f ca="1">IF(AND(V30="",T30&lt;TODAY()),"Contrato Encerrado",IF(AND(V30="",T30&gt;TODAY()),DATEDIF(TODAY(),T30,"Y")&amp;" anos"&amp;" "&amp;DATEDIF(TODAY(),T30,"YM")&amp;" meses"&amp;" "&amp;DATEDIF(TODAY(),T30,"MD")&amp;" dias",IF(AND(X30="",V30&lt;TODAY()),"Contrato Encerrado",IF(AND(X30="",V30&gt;TODAY()),DATEDIF(TODAY(),V30,"Y")&amp;" anos"&amp;" "&amp;DATEDIF(TODAY(),V30,"YM")&amp;" meses"&amp;" "&amp;DATEDIF(TODAY(),V30,"MD")&amp;" dias",IF(AND(Z30="",X30&lt;TODAY()),"Contrato Encerrado",IF(AND(Z30="",X30&gt;TODAY()),DATEDIF(TODAY(),X30,"Y")&amp;" anos"&amp;" "&amp;DATEDIF(TODAY(),X30,"YM")&amp;" meses"&amp;" "&amp;DATEDIF(TODAY(),X30,"MD")&amp;" dias",IF(AND(Z30&lt;&gt;””,Z30&lt;TODAY()),"Contrato Encerrado",IF(AND(Z30&lt;&gt;"",Z30&gt;TODAY()),DATEDIF(TODAY(),Z30,"Y")&amp;" anos"&amp;" "&amp;DATEDIF(TODAY(),Z30,"YM")&amp;" meses"&amp;" "&amp;DATEDIF(TODAY(),Z30,"MD")&amp;" dias"))))))))</f>
        <v>0 anos 2 meses 23 dias</v>
      </c>
      <c r="AE30" s="35">
        <f t="shared" si="2"/>
        <v>197</v>
      </c>
      <c r="AF30" s="35">
        <f t="shared" si="3"/>
        <v>533</v>
      </c>
      <c r="AG30" s="17" t="str">
        <f t="shared" si="4"/>
        <v>1 anos 5 meses 16 dias</v>
      </c>
    </row>
    <row r="31" spans="1:33" ht="11.25" customHeight="1" x14ac:dyDescent="0.2">
      <c r="A31" s="88" t="s">
        <v>9</v>
      </c>
      <c r="B31" s="88" t="s">
        <v>13</v>
      </c>
      <c r="C31" s="90" t="s">
        <v>19</v>
      </c>
      <c r="D31" s="91">
        <v>2021</v>
      </c>
      <c r="E31" s="94" t="s">
        <v>79</v>
      </c>
      <c r="F31" s="88" t="s">
        <v>80</v>
      </c>
      <c r="G31" s="97" t="s">
        <v>617</v>
      </c>
      <c r="H31" s="99" t="s">
        <v>618</v>
      </c>
      <c r="I31" s="94" t="s">
        <v>619</v>
      </c>
      <c r="J31" s="74" t="s">
        <v>1302</v>
      </c>
      <c r="K31" s="94" t="s">
        <v>29</v>
      </c>
      <c r="L31" s="105" t="s">
        <v>30</v>
      </c>
      <c r="M31" s="163" t="s">
        <v>9427</v>
      </c>
      <c r="N31" s="110" t="s">
        <v>3227</v>
      </c>
      <c r="O31" s="110"/>
      <c r="P31" s="109" t="s">
        <v>2517</v>
      </c>
      <c r="Q31" s="109" t="s">
        <v>2522</v>
      </c>
      <c r="R31" s="111">
        <v>33947</v>
      </c>
      <c r="S31" s="111">
        <v>44330</v>
      </c>
      <c r="T31" s="111">
        <v>44713</v>
      </c>
      <c r="U31" s="114"/>
      <c r="V31" s="111"/>
      <c r="W31" s="111"/>
      <c r="X31" s="17"/>
      <c r="Y31" s="17"/>
      <c r="Z31" s="111"/>
      <c r="AA31" s="18">
        <f t="shared" ca="1" si="0"/>
        <v>32</v>
      </c>
      <c r="AB31" s="117" t="s">
        <v>7877</v>
      </c>
      <c r="AC31" s="35" t="str">
        <f t="shared" si="1"/>
        <v>1 anos 0 meses 18 dias</v>
      </c>
      <c r="AD31" s="35" t="str">
        <f ca="1">IF(AND(V31="",T31&lt;TODAY()),"Contrato Encerrado",IF(AND(V31="",T31&gt;TODAY()),DATEDIF(TODAY(),T31,"Y")&amp;" anos"&amp;" "&amp;DATEDIF(TODAY(),T31,"YM")&amp;" meses"&amp;" "&amp;DATEDIF(TODAY(),T31,"MD")&amp;" dias",IF(AND(X31="",V31&lt;TODAY()),"Contrato Encerrado",IF(AND(X31="",V31&gt;TODAY()),DATEDIF(TODAY(),V31,"Y")&amp;" anos"&amp;" "&amp;DATEDIF(TODAY(),V31,"YM")&amp;" meses"&amp;" "&amp;DATEDIF(TODAY(),V31,"MD")&amp;" dias",IF(AND(Z31="",X31&lt;TODAY()),"Contrato Encerrado",IF(AND(Z31="",X31&gt;TODAY()),DATEDIF(TODAY(),X31,"Y")&amp;" anos"&amp;" "&amp;DATEDIF(TODAY(),X31,"YM")&amp;" meses"&amp;" "&amp;DATEDIF(TODAY(),X31,"MD")&amp;" dias",IF(AND(Z31&lt;&gt;””,Z31&lt;TODAY()),"Contrato Encerrado",IF(AND(Z31&lt;&gt;"",Z31&gt;TODAY()),DATEDIF(TODAY(),Z31,"Y")&amp;" anos"&amp;" "&amp;DATEDIF(TODAY(),Z31,"YM")&amp;" meses"&amp;" "&amp;DATEDIF(TODAY(),Z31,"MD")&amp;" dias"))))))))</f>
        <v>Contrato Encerrado</v>
      </c>
      <c r="AE31" s="35">
        <f t="shared" si="2"/>
        <v>383</v>
      </c>
      <c r="AF31" s="35">
        <f t="shared" si="3"/>
        <v>347</v>
      </c>
      <c r="AG31" s="17" t="str">
        <f t="shared" si="4"/>
        <v>0 anos 11 meses 12 dias</v>
      </c>
    </row>
    <row r="32" spans="1:33" ht="11.25" customHeight="1" x14ac:dyDescent="0.2">
      <c r="A32" s="63" t="s">
        <v>9</v>
      </c>
      <c r="B32" s="63" t="s">
        <v>13</v>
      </c>
      <c r="C32" s="64" t="s">
        <v>21</v>
      </c>
      <c r="D32" s="65">
        <v>2024</v>
      </c>
      <c r="E32" s="73" t="s">
        <v>79</v>
      </c>
      <c r="F32" s="63" t="s">
        <v>80</v>
      </c>
      <c r="G32" s="81" t="s">
        <v>14013</v>
      </c>
      <c r="H32" s="82" t="s">
        <v>14014</v>
      </c>
      <c r="I32" s="74" t="s">
        <v>14015</v>
      </c>
      <c r="J32" s="74" t="s">
        <v>1302</v>
      </c>
      <c r="K32" s="74" t="s">
        <v>29</v>
      </c>
      <c r="L32" s="69" t="s">
        <v>30</v>
      </c>
      <c r="M32" s="163" t="s">
        <v>9427</v>
      </c>
      <c r="N32" s="69" t="s">
        <v>2114</v>
      </c>
      <c r="O32" s="69" t="s">
        <v>10152</v>
      </c>
      <c r="P32" s="69" t="s">
        <v>2518</v>
      </c>
      <c r="Q32" s="69" t="s">
        <v>2523</v>
      </c>
      <c r="R32" s="70">
        <v>32098</v>
      </c>
      <c r="S32" s="70">
        <v>45505</v>
      </c>
      <c r="T32" s="70">
        <v>45626</v>
      </c>
      <c r="U32" s="114"/>
      <c r="V32" s="70"/>
      <c r="W32" s="70"/>
      <c r="X32" s="17"/>
      <c r="Y32" s="17"/>
      <c r="Z32" s="70"/>
      <c r="AA32" s="18">
        <f t="shared" ca="1" si="0"/>
        <v>37</v>
      </c>
      <c r="AB32" s="69" t="s">
        <v>7878</v>
      </c>
      <c r="AC32" s="35" t="str">
        <f t="shared" si="1"/>
        <v>0 anos 3 meses 29 dias</v>
      </c>
      <c r="AD32" s="35" t="str">
        <f ca="1">IF(AND(V32="",T32&lt;TODAY()),"Contrato Encerrado",IF(AND(V32="",T32&gt;TODAY()),DATEDIF(TODAY(),T32,"Y")&amp;" anos"&amp;" "&amp;DATEDIF(TODAY(),T32,"YM")&amp;" meses"&amp;" "&amp;DATEDIF(TODAY(),T32,"MD")&amp;" dias",IF(AND(X32="",V32&lt;TODAY()),"Contrato Encerrado",IF(AND(X32="",V32&gt;TODAY()),DATEDIF(TODAY(),V32,"Y")&amp;" anos"&amp;" "&amp;DATEDIF(TODAY(),V32,"YM")&amp;" meses"&amp;" "&amp;DATEDIF(TODAY(),V32,"MD")&amp;" dias",IF(AND(Z32="",X32&lt;TODAY()),"Contrato Encerrado",IF(AND(Z32="",X32&gt;TODAY()),DATEDIF(TODAY(),X32,"Y")&amp;" anos"&amp;" "&amp;DATEDIF(TODAY(),X32,"YM")&amp;" meses"&amp;" "&amp;DATEDIF(TODAY(),X32,"MD")&amp;" dias",IF(AND(Z32&lt;&gt;””,Z32&lt;TODAY()),"Contrato Encerrado",IF(AND(Z32&lt;&gt;"",Z32&gt;TODAY()),DATEDIF(TODAY(),Z32,"Y")&amp;" anos"&amp;" "&amp;DATEDIF(TODAY(),Z32,"YM")&amp;" meses"&amp;" "&amp;DATEDIF(TODAY(),Z32,"MD")&amp;" dias"))))))))</f>
        <v>Contrato Encerrado</v>
      </c>
      <c r="AE32" s="35">
        <f t="shared" si="2"/>
        <v>121</v>
      </c>
      <c r="AF32" s="35">
        <f t="shared" si="3"/>
        <v>609</v>
      </c>
      <c r="AG32" s="17" t="str">
        <f t="shared" si="4"/>
        <v>1 anos 7 meses 31 dias</v>
      </c>
    </row>
    <row r="33" spans="1:33" ht="11.25" customHeight="1" x14ac:dyDescent="0.2">
      <c r="A33" s="63" t="s">
        <v>9</v>
      </c>
      <c r="B33" s="63" t="s">
        <v>13</v>
      </c>
      <c r="C33" s="64" t="s">
        <v>24</v>
      </c>
      <c r="D33" s="65">
        <v>2023</v>
      </c>
      <c r="E33" s="73" t="s">
        <v>157</v>
      </c>
      <c r="F33" s="63" t="s">
        <v>158</v>
      </c>
      <c r="G33" s="81" t="s">
        <v>10153</v>
      </c>
      <c r="H33" s="82" t="s">
        <v>10154</v>
      </c>
      <c r="I33" s="74" t="s">
        <v>10155</v>
      </c>
      <c r="J33" s="74" t="s">
        <v>14943</v>
      </c>
      <c r="K33" s="74" t="s">
        <v>29</v>
      </c>
      <c r="L33" s="69" t="s">
        <v>30</v>
      </c>
      <c r="M33" s="163" t="s">
        <v>9427</v>
      </c>
      <c r="N33" s="69" t="s">
        <v>4159</v>
      </c>
      <c r="O33" s="69" t="s">
        <v>7914</v>
      </c>
      <c r="P33" s="69" t="s">
        <v>2518</v>
      </c>
      <c r="Q33" s="69" t="s">
        <v>2521</v>
      </c>
      <c r="R33" s="70">
        <v>37343</v>
      </c>
      <c r="S33" s="70">
        <v>45208</v>
      </c>
      <c r="T33" s="70">
        <v>45291</v>
      </c>
      <c r="U33" s="114"/>
      <c r="V33" s="70"/>
      <c r="W33" s="70"/>
      <c r="X33" s="17"/>
      <c r="Y33" s="17"/>
      <c r="Z33" s="70"/>
      <c r="AA33" s="18">
        <f t="shared" ca="1" si="0"/>
        <v>23</v>
      </c>
      <c r="AB33" s="69" t="s">
        <v>7877</v>
      </c>
      <c r="AC33" s="35" t="str">
        <f t="shared" si="1"/>
        <v>0 anos 2 meses 22 dias</v>
      </c>
      <c r="AD33" s="35" t="str">
        <f ca="1">IF(AND(V33="",T33&lt;TODAY()),"Contrato Encerrado",IF(AND(V33="",T33&gt;TODAY()),DATEDIF(TODAY(),T33,"Y")&amp;" anos"&amp;" "&amp;DATEDIF(TODAY(),T33,"YM")&amp;" meses"&amp;" "&amp;DATEDIF(TODAY(),T33,"MD")&amp;" dias",IF(AND(X33="",V33&lt;TODAY()),"Contrato Encerrado",IF(AND(X33="",V33&gt;TODAY()),DATEDIF(TODAY(),V33,"Y")&amp;" anos"&amp;" "&amp;DATEDIF(TODAY(),V33,"YM")&amp;" meses"&amp;" "&amp;DATEDIF(TODAY(),V33,"MD")&amp;" dias",IF(AND(Z33="",X33&lt;TODAY()),"Contrato Encerrado",IF(AND(Z33="",X33&gt;TODAY()),DATEDIF(TODAY(),X33,"Y")&amp;" anos"&amp;" "&amp;DATEDIF(TODAY(),X33,"YM")&amp;" meses"&amp;" "&amp;DATEDIF(TODAY(),X33,"MD")&amp;" dias",IF(AND(Z33&lt;&gt;””,Z33&lt;TODAY()),"Contrato Encerrado",IF(AND(Z33&lt;&gt;"",Z33&gt;TODAY()),DATEDIF(TODAY(),Z33,"Y")&amp;" anos"&amp;" "&amp;DATEDIF(TODAY(),Z33,"YM")&amp;" meses"&amp;" "&amp;DATEDIF(TODAY(),Z33,"MD")&amp;" dias"))))))))</f>
        <v>Contrato Encerrado</v>
      </c>
      <c r="AE33" s="35">
        <f t="shared" si="2"/>
        <v>83</v>
      </c>
      <c r="AF33" s="35">
        <f t="shared" si="3"/>
        <v>647</v>
      </c>
      <c r="AG33" s="17" t="str">
        <f t="shared" si="4"/>
        <v>1 anos 9 meses 8 dias</v>
      </c>
    </row>
    <row r="34" spans="1:33" ht="11.25" customHeight="1" x14ac:dyDescent="0.2">
      <c r="A34" s="63" t="s">
        <v>9</v>
      </c>
      <c r="B34" s="63" t="s">
        <v>13</v>
      </c>
      <c r="C34" s="64" t="s">
        <v>20</v>
      </c>
      <c r="D34" s="65">
        <v>2024</v>
      </c>
      <c r="E34" s="73" t="s">
        <v>157</v>
      </c>
      <c r="F34" s="63" t="s">
        <v>158</v>
      </c>
      <c r="G34" s="81" t="s">
        <v>13820</v>
      </c>
      <c r="H34" s="82" t="s">
        <v>13821</v>
      </c>
      <c r="I34" s="74" t="s">
        <v>13822</v>
      </c>
      <c r="J34" s="74" t="s">
        <v>14943</v>
      </c>
      <c r="K34" s="74" t="s">
        <v>29</v>
      </c>
      <c r="L34" s="69" t="s">
        <v>81</v>
      </c>
      <c r="M34" s="163" t="s">
        <v>82</v>
      </c>
      <c r="N34" s="69" t="s">
        <v>12638</v>
      </c>
      <c r="O34" s="69" t="s">
        <v>13150</v>
      </c>
      <c r="P34" s="69" t="s">
        <v>2518</v>
      </c>
      <c r="Q34" s="69" t="s">
        <v>4109</v>
      </c>
      <c r="R34" s="70">
        <v>38935</v>
      </c>
      <c r="S34" s="70">
        <v>45460</v>
      </c>
      <c r="T34" s="70">
        <v>45643</v>
      </c>
      <c r="U34" s="114"/>
      <c r="V34" s="70"/>
      <c r="W34" s="70"/>
      <c r="X34" s="17"/>
      <c r="Y34" s="17"/>
      <c r="Z34" s="70"/>
      <c r="AA34" s="18">
        <f t="shared" ca="1" si="0"/>
        <v>19</v>
      </c>
      <c r="AB34" s="69" t="s">
        <v>7878</v>
      </c>
      <c r="AC34" s="35" t="str">
        <f t="shared" si="1"/>
        <v>0 anos 6 meses 0 dias</v>
      </c>
      <c r="AD34" s="35" t="str">
        <f ca="1">IF(AND(V34="",T34&lt;TODAY()),"Contrato Encerrado",IF(AND(V34="",T34&gt;TODAY()),DATEDIF(TODAY(),T34,"Y")&amp;" anos"&amp;" "&amp;DATEDIF(TODAY(),T34,"YM")&amp;" meses"&amp;" "&amp;DATEDIF(TODAY(),T34,"MD")&amp;" dias",IF(AND(X34="",V34&lt;TODAY()),"Contrato Encerrado",IF(AND(X34="",V34&gt;TODAY()),DATEDIF(TODAY(),V34,"Y")&amp;" anos"&amp;" "&amp;DATEDIF(TODAY(),V34,"YM")&amp;" meses"&amp;" "&amp;DATEDIF(TODAY(),V34,"MD")&amp;" dias",IF(AND(Z34="",X34&lt;TODAY()),"Contrato Encerrado",IF(AND(Z34="",X34&gt;TODAY()),DATEDIF(TODAY(),X34,"Y")&amp;" anos"&amp;" "&amp;DATEDIF(TODAY(),X34,"YM")&amp;" meses"&amp;" "&amp;DATEDIF(TODAY(),X34,"MD")&amp;" dias",IF(AND(Z34&lt;&gt;””,Z34&lt;TODAY()),"Contrato Encerrado",IF(AND(Z34&lt;&gt;"",Z34&gt;TODAY()),DATEDIF(TODAY(),Z34,"Y")&amp;" anos"&amp;" "&amp;DATEDIF(TODAY(),Z34,"YM")&amp;" meses"&amp;" "&amp;DATEDIF(TODAY(),Z34,"MD")&amp;" dias"))))))))</f>
        <v>Contrato Encerrado</v>
      </c>
      <c r="AE34" s="35">
        <f t="shared" si="2"/>
        <v>183</v>
      </c>
      <c r="AF34" s="35">
        <f t="shared" si="3"/>
        <v>547</v>
      </c>
      <c r="AG34" s="17" t="str">
        <f t="shared" si="4"/>
        <v>1 anos 5 meses 30 dias</v>
      </c>
    </row>
    <row r="35" spans="1:33" ht="11.25" customHeight="1" x14ac:dyDescent="0.2">
      <c r="A35" s="63" t="s">
        <v>9</v>
      </c>
      <c r="B35" s="63" t="s">
        <v>13</v>
      </c>
      <c r="C35" s="64" t="s">
        <v>23</v>
      </c>
      <c r="D35" s="65">
        <v>2024</v>
      </c>
      <c r="E35" s="73" t="s">
        <v>157</v>
      </c>
      <c r="F35" s="63" t="s">
        <v>158</v>
      </c>
      <c r="G35" s="81" t="s">
        <v>14593</v>
      </c>
      <c r="H35" s="82" t="s">
        <v>14594</v>
      </c>
      <c r="I35" s="74" t="s">
        <v>14595</v>
      </c>
      <c r="J35" s="74" t="s">
        <v>10</v>
      </c>
      <c r="K35" s="74" t="s">
        <v>29</v>
      </c>
      <c r="L35" s="69" t="s">
        <v>30</v>
      </c>
      <c r="M35" s="163" t="s">
        <v>9427</v>
      </c>
      <c r="N35" s="69" t="s">
        <v>6135</v>
      </c>
      <c r="O35" s="69" t="s">
        <v>7914</v>
      </c>
      <c r="P35" s="69" t="s">
        <v>2518</v>
      </c>
      <c r="Q35" s="69" t="s">
        <v>2521</v>
      </c>
      <c r="R35" s="70">
        <v>28607</v>
      </c>
      <c r="S35" s="70">
        <v>45568</v>
      </c>
      <c r="T35" s="70">
        <v>45932</v>
      </c>
      <c r="U35" s="114"/>
      <c r="V35" s="70"/>
      <c r="W35" s="115"/>
      <c r="X35" s="17"/>
      <c r="Y35" s="17"/>
      <c r="Z35" s="70"/>
      <c r="AA35" s="18">
        <f t="shared" ca="1" si="0"/>
        <v>47</v>
      </c>
      <c r="AB35" s="72" t="s">
        <v>7878</v>
      </c>
      <c r="AC35" s="35" t="str">
        <f t="shared" si="1"/>
        <v>0 anos 11 meses 29 dias</v>
      </c>
      <c r="AD35" s="35" t="str">
        <f ca="1">IF(AND(V35="",T35&lt;TODAY()),"Contrato Encerrado",IF(AND(V35="",T35&gt;TODAY()),DATEDIF(TODAY(),T35,"Y")&amp;" anos"&amp;" "&amp;DATEDIF(TODAY(),T35,"YM")&amp;" meses"&amp;" "&amp;DATEDIF(TODAY(),T35,"MD")&amp;" dias",IF(AND(X35="",V35&lt;TODAY()),"Contrato Encerrado",IF(AND(X35="",V35&gt;TODAY()),DATEDIF(TODAY(),V35,"Y")&amp;" anos"&amp;" "&amp;DATEDIF(TODAY(),V35,"YM")&amp;" meses"&amp;" "&amp;DATEDIF(TODAY(),V35,"MD")&amp;" dias",IF(AND(Z35="",X35&lt;TODAY()),"Contrato Encerrado",IF(AND(Z35="",X35&gt;TODAY()),DATEDIF(TODAY(),X35,"Y")&amp;" anos"&amp;" "&amp;DATEDIF(TODAY(),X35,"YM")&amp;" meses"&amp;" "&amp;DATEDIF(TODAY(),X35,"MD")&amp;" dias",IF(AND(Z35&lt;&gt;””,Z35&lt;TODAY()),"Contrato Encerrado",IF(AND(Z35&lt;&gt;"",Z35&gt;TODAY()),DATEDIF(TODAY(),Z35,"Y")&amp;" anos"&amp;" "&amp;DATEDIF(TODAY(),Z35,"YM")&amp;" meses"&amp;" "&amp;DATEDIF(TODAY(),Z35,"MD")&amp;" dias"))))))))</f>
        <v>Contrato Encerrado</v>
      </c>
      <c r="AE35" s="35">
        <f t="shared" si="2"/>
        <v>364</v>
      </c>
      <c r="AF35" s="35">
        <f t="shared" si="3"/>
        <v>366</v>
      </c>
      <c r="AG35" s="17" t="str">
        <f t="shared" si="4"/>
        <v>0 anos 11 meses 31 dias</v>
      </c>
    </row>
    <row r="36" spans="1:33" ht="11.25" customHeight="1" x14ac:dyDescent="0.2">
      <c r="A36" s="63" t="s">
        <v>9</v>
      </c>
      <c r="B36" s="63" t="s">
        <v>13</v>
      </c>
      <c r="C36" s="64" t="s">
        <v>25</v>
      </c>
      <c r="D36" s="65">
        <v>2024</v>
      </c>
      <c r="E36" s="73" t="s">
        <v>307</v>
      </c>
      <c r="F36" s="63" t="s">
        <v>308</v>
      </c>
      <c r="G36" s="81" t="s">
        <v>15014</v>
      </c>
      <c r="H36" s="82" t="s">
        <v>15015</v>
      </c>
      <c r="I36" s="74" t="s">
        <v>15003</v>
      </c>
      <c r="J36" s="74" t="s">
        <v>1302</v>
      </c>
      <c r="K36" s="74" t="s">
        <v>29</v>
      </c>
      <c r="L36" s="69" t="s">
        <v>30</v>
      </c>
      <c r="M36" s="163" t="s">
        <v>9427</v>
      </c>
      <c r="N36" s="69" t="s">
        <v>2113</v>
      </c>
      <c r="O36" s="69" t="s">
        <v>9474</v>
      </c>
      <c r="P36" s="69" t="s">
        <v>2518</v>
      </c>
      <c r="Q36" s="69" t="s">
        <v>2523</v>
      </c>
      <c r="R36" s="70">
        <v>33776</v>
      </c>
      <c r="S36" s="70">
        <v>45627</v>
      </c>
      <c r="T36" s="70">
        <v>45881</v>
      </c>
      <c r="U36" s="114"/>
      <c r="V36" s="69"/>
      <c r="W36" s="69"/>
      <c r="X36" s="17"/>
      <c r="Y36" s="17"/>
      <c r="Z36" s="69"/>
      <c r="AA36" s="18">
        <f t="shared" ca="1" si="0"/>
        <v>33</v>
      </c>
      <c r="AB36" s="70" t="s">
        <v>7878</v>
      </c>
      <c r="AC36" s="35" t="str">
        <f t="shared" si="1"/>
        <v>0 anos 8 meses 11 dias</v>
      </c>
      <c r="AD36" s="35" t="str">
        <f ca="1">IF(AND(V36="",T36&lt;TODAY()),"Contrato Encerrado",IF(AND(V36="",T36&gt;TODAY()),DATEDIF(TODAY(),T36,"Y")&amp;" anos"&amp;" "&amp;DATEDIF(TODAY(),T36,"YM")&amp;" meses"&amp;" "&amp;DATEDIF(TODAY(),T36,"MD")&amp;" dias",IF(AND(X36="",V36&lt;TODAY()),"Contrato Encerrado",IF(AND(X36="",V36&gt;TODAY()),DATEDIF(TODAY(),V36,"Y")&amp;" anos"&amp;" "&amp;DATEDIF(TODAY(),V36,"YM")&amp;" meses"&amp;" "&amp;DATEDIF(TODAY(),V36,"MD")&amp;" dias",IF(AND(Z36="",X36&lt;TODAY()),"Contrato Encerrado",IF(AND(Z36="",X36&gt;TODAY()),DATEDIF(TODAY(),X36,"Y")&amp;" anos"&amp;" "&amp;DATEDIF(TODAY(),X36,"YM")&amp;" meses"&amp;" "&amp;DATEDIF(TODAY(),X36,"MD")&amp;" dias",IF(AND(Z36&lt;&gt;””,Z36&lt;TODAY()),"Contrato Encerrado",IF(AND(Z36&lt;&gt;"",Z36&gt;TODAY()),DATEDIF(TODAY(),Z36,"Y")&amp;" anos"&amp;" "&amp;DATEDIF(TODAY(),Z36,"YM")&amp;" meses"&amp;" "&amp;DATEDIF(TODAY(),Z36,"MD")&amp;" dias"))))))))</f>
        <v>Contrato Encerrado</v>
      </c>
      <c r="AE36" s="35">
        <f t="shared" si="2"/>
        <v>254</v>
      </c>
      <c r="AF36" s="35">
        <f t="shared" si="3"/>
        <v>476</v>
      </c>
      <c r="AG36" s="17" t="str">
        <f t="shared" si="4"/>
        <v>1 anos 3 meses 20 dias</v>
      </c>
    </row>
    <row r="37" spans="1:33" ht="11.25" customHeight="1" x14ac:dyDescent="0.2">
      <c r="A37" s="63" t="s">
        <v>9</v>
      </c>
      <c r="B37" s="63" t="s">
        <v>13</v>
      </c>
      <c r="C37" s="64" t="s">
        <v>21</v>
      </c>
      <c r="D37" s="65">
        <v>2024</v>
      </c>
      <c r="E37" s="73" t="s">
        <v>157</v>
      </c>
      <c r="F37" s="63" t="s">
        <v>158</v>
      </c>
      <c r="G37" s="81" t="s">
        <v>14016</v>
      </c>
      <c r="H37" s="82" t="s">
        <v>14017</v>
      </c>
      <c r="I37" s="74" t="s">
        <v>14018</v>
      </c>
      <c r="J37" s="74" t="s">
        <v>14943</v>
      </c>
      <c r="K37" s="74" t="s">
        <v>29</v>
      </c>
      <c r="L37" s="69" t="s">
        <v>30</v>
      </c>
      <c r="M37" s="163" t="s">
        <v>9427</v>
      </c>
      <c r="N37" s="69" t="s">
        <v>4159</v>
      </c>
      <c r="O37" s="69" t="s">
        <v>9448</v>
      </c>
      <c r="P37" s="69" t="s">
        <v>2518</v>
      </c>
      <c r="Q37" s="69" t="s">
        <v>2521</v>
      </c>
      <c r="R37" s="70">
        <v>38186</v>
      </c>
      <c r="S37" s="70">
        <v>45495</v>
      </c>
      <c r="T37" s="70">
        <v>45859</v>
      </c>
      <c r="U37" s="114"/>
      <c r="V37" s="70"/>
      <c r="W37" s="70"/>
      <c r="X37" s="17"/>
      <c r="Y37" s="17"/>
      <c r="Z37" s="70"/>
      <c r="AA37" s="18">
        <f t="shared" ca="1" si="0"/>
        <v>21</v>
      </c>
      <c r="AB37" s="69" t="s">
        <v>7878</v>
      </c>
      <c r="AC37" s="35" t="str">
        <f t="shared" si="1"/>
        <v>0 anos 11 meses 29 dias</v>
      </c>
      <c r="AD37" s="35" t="str">
        <f ca="1">IF(AND(V37="",T37&lt;TODAY()),"Contrato Encerrado",IF(AND(V37="",T37&gt;TODAY()),DATEDIF(TODAY(),T37,"Y")&amp;" anos"&amp;" "&amp;DATEDIF(TODAY(),T37,"YM")&amp;" meses"&amp;" "&amp;DATEDIF(TODAY(),T37,"MD")&amp;" dias",IF(AND(X37="",V37&lt;TODAY()),"Contrato Encerrado",IF(AND(X37="",V37&gt;TODAY()),DATEDIF(TODAY(),V37,"Y")&amp;" anos"&amp;" "&amp;DATEDIF(TODAY(),V37,"YM")&amp;" meses"&amp;" "&amp;DATEDIF(TODAY(),V37,"MD")&amp;" dias",IF(AND(Z37="",X37&lt;TODAY()),"Contrato Encerrado",IF(AND(Z37="",X37&gt;TODAY()),DATEDIF(TODAY(),X37,"Y")&amp;" anos"&amp;" "&amp;DATEDIF(TODAY(),X37,"YM")&amp;" meses"&amp;" "&amp;DATEDIF(TODAY(),X37,"MD")&amp;" dias",IF(AND(Z37&lt;&gt;””,Z37&lt;TODAY()),"Contrato Encerrado",IF(AND(Z37&lt;&gt;"",Z37&gt;TODAY()),DATEDIF(TODAY(),Z37,"Y")&amp;" anos"&amp;" "&amp;DATEDIF(TODAY(),Z37,"YM")&amp;" meses"&amp;" "&amp;DATEDIF(TODAY(),Z37,"MD")&amp;" dias"))))))))</f>
        <v>Contrato Encerrado</v>
      </c>
      <c r="AE37" s="35">
        <f t="shared" si="2"/>
        <v>364</v>
      </c>
      <c r="AF37" s="35">
        <f t="shared" si="3"/>
        <v>366</v>
      </c>
      <c r="AG37" s="17" t="str">
        <f t="shared" si="4"/>
        <v>0 anos 11 meses 31 dias</v>
      </c>
    </row>
    <row r="38" spans="1:33" ht="11.25" customHeight="1" x14ac:dyDescent="0.2">
      <c r="A38" s="63" t="s">
        <v>9</v>
      </c>
      <c r="B38" s="88" t="s">
        <v>13</v>
      </c>
      <c r="C38" s="90" t="s">
        <v>20</v>
      </c>
      <c r="D38" s="91">
        <v>2022</v>
      </c>
      <c r="E38" s="73" t="s">
        <v>157</v>
      </c>
      <c r="F38" s="63" t="s">
        <v>158</v>
      </c>
      <c r="G38" s="81" t="s">
        <v>2341</v>
      </c>
      <c r="H38" s="82" t="s">
        <v>2342</v>
      </c>
      <c r="I38" s="74" t="s">
        <v>2343</v>
      </c>
      <c r="J38" s="74" t="s">
        <v>14943</v>
      </c>
      <c r="K38" s="74" t="s">
        <v>29</v>
      </c>
      <c r="L38" s="69" t="s">
        <v>30</v>
      </c>
      <c r="M38" s="163" t="s">
        <v>9427</v>
      </c>
      <c r="N38" s="107" t="s">
        <v>2101</v>
      </c>
      <c r="O38" s="107"/>
      <c r="P38" s="107" t="s">
        <v>2518</v>
      </c>
      <c r="Q38" s="107" t="s">
        <v>2521</v>
      </c>
      <c r="R38" s="111">
        <v>36950</v>
      </c>
      <c r="S38" s="111">
        <v>44762</v>
      </c>
      <c r="T38" s="111">
        <v>45490</v>
      </c>
      <c r="U38" s="114"/>
      <c r="V38" s="111"/>
      <c r="W38" s="111"/>
      <c r="X38" s="17"/>
      <c r="Y38" s="17"/>
      <c r="Z38" s="111"/>
      <c r="AA38" s="18">
        <f t="shared" ca="1" si="0"/>
        <v>24</v>
      </c>
      <c r="AB38" s="117" t="s">
        <v>7878</v>
      </c>
      <c r="AC38" s="35" t="str">
        <f t="shared" si="1"/>
        <v>1 anos 11 meses 27 dias</v>
      </c>
      <c r="AD38" s="35" t="str">
        <f ca="1">IF(AND(V38="",T38&lt;TODAY()),"Contrato Encerrado",IF(AND(V38="",T38&gt;TODAY()),DATEDIF(TODAY(),T38,"Y")&amp;" anos"&amp;" "&amp;DATEDIF(TODAY(),T38,"YM")&amp;" meses"&amp;" "&amp;DATEDIF(TODAY(),T38,"MD")&amp;" dias",IF(AND(X38="",V38&lt;TODAY()),"Contrato Encerrado",IF(AND(X38="",V38&gt;TODAY()),DATEDIF(TODAY(),V38,"Y")&amp;" anos"&amp;" "&amp;DATEDIF(TODAY(),V38,"YM")&amp;" meses"&amp;" "&amp;DATEDIF(TODAY(),V38,"MD")&amp;" dias",IF(AND(Z38="",X38&lt;TODAY()),"Contrato Encerrado",IF(AND(Z38="",X38&gt;TODAY()),DATEDIF(TODAY(),X38,"Y")&amp;" anos"&amp;" "&amp;DATEDIF(TODAY(),X38,"YM")&amp;" meses"&amp;" "&amp;DATEDIF(TODAY(),X38,"MD")&amp;" dias",IF(AND(Z38&lt;&gt;””,Z38&lt;TODAY()),"Contrato Encerrado",IF(AND(Z38&lt;&gt;"",Z38&gt;TODAY()),DATEDIF(TODAY(),Z38,"Y")&amp;" anos"&amp;" "&amp;DATEDIF(TODAY(),Z38,"YM")&amp;" meses"&amp;" "&amp;DATEDIF(TODAY(),Z38,"MD")&amp;" dias"))))))))</f>
        <v>Contrato Encerrado</v>
      </c>
      <c r="AE38" s="35">
        <f t="shared" si="2"/>
        <v>728</v>
      </c>
      <c r="AF38" s="35">
        <f t="shared" si="3"/>
        <v>2</v>
      </c>
      <c r="AG38" s="17" t="str">
        <f t="shared" si="4"/>
        <v>0 anos 0 meses 2 dias</v>
      </c>
    </row>
    <row r="39" spans="1:33" ht="11.25" customHeight="1" x14ac:dyDescent="0.2">
      <c r="A39" s="63" t="s">
        <v>9</v>
      </c>
      <c r="B39" s="63" t="s">
        <v>13</v>
      </c>
      <c r="C39" s="64" t="s">
        <v>14</v>
      </c>
      <c r="D39" s="65">
        <v>2024</v>
      </c>
      <c r="E39" s="73" t="s">
        <v>157</v>
      </c>
      <c r="F39" s="63" t="s">
        <v>158</v>
      </c>
      <c r="G39" s="81" t="s">
        <v>10983</v>
      </c>
      <c r="H39" s="82" t="s">
        <v>10984</v>
      </c>
      <c r="I39" s="74" t="s">
        <v>10985</v>
      </c>
      <c r="J39" s="74" t="s">
        <v>14943</v>
      </c>
      <c r="K39" s="74" t="s">
        <v>29</v>
      </c>
      <c r="L39" s="69" t="s">
        <v>81</v>
      </c>
      <c r="M39" s="163" t="s">
        <v>82</v>
      </c>
      <c r="N39" s="69" t="s">
        <v>4113</v>
      </c>
      <c r="O39" s="69" t="s">
        <v>10986</v>
      </c>
      <c r="P39" s="69" t="s">
        <v>2518</v>
      </c>
      <c r="Q39" s="69" t="s">
        <v>4109</v>
      </c>
      <c r="R39" s="70">
        <v>39132</v>
      </c>
      <c r="S39" s="70">
        <v>45293</v>
      </c>
      <c r="T39" s="70">
        <v>45657</v>
      </c>
      <c r="U39" s="70"/>
      <c r="V39" s="70"/>
      <c r="W39" s="70"/>
      <c r="X39" s="17"/>
      <c r="Y39" s="17"/>
      <c r="Z39" s="70"/>
      <c r="AA39" s="18">
        <f t="shared" ca="1" si="0"/>
        <v>18</v>
      </c>
      <c r="AB39" s="69" t="s">
        <v>7878</v>
      </c>
      <c r="AC39" s="35" t="str">
        <f t="shared" si="1"/>
        <v>0 anos 11 meses 29 dias</v>
      </c>
      <c r="AD39" s="35" t="str">
        <f ca="1">IF(AND(V39="",T39&lt;TODAY()),"Contrato Encerrado",IF(AND(V39="",T39&gt;TODAY()),DATEDIF(TODAY(),T39,"Y")&amp;" anos"&amp;" "&amp;DATEDIF(TODAY(),T39,"YM")&amp;" meses"&amp;" "&amp;DATEDIF(TODAY(),T39,"MD")&amp;" dias",IF(AND(X39="",V39&lt;TODAY()),"Contrato Encerrado",IF(AND(X39="",V39&gt;TODAY()),DATEDIF(TODAY(),V39,"Y")&amp;" anos"&amp;" "&amp;DATEDIF(TODAY(),V39,"YM")&amp;" meses"&amp;" "&amp;DATEDIF(TODAY(),V39,"MD")&amp;" dias",IF(AND(Z39="",X39&lt;TODAY()),"Contrato Encerrado",IF(AND(Z39="",X39&gt;TODAY()),DATEDIF(TODAY(),X39,"Y")&amp;" anos"&amp;" "&amp;DATEDIF(TODAY(),X39,"YM")&amp;" meses"&amp;" "&amp;DATEDIF(TODAY(),X39,"MD")&amp;" dias",IF(AND(Z39&lt;&gt;””,Z39&lt;TODAY()),"Contrato Encerrado",IF(AND(Z39&lt;&gt;"",Z39&gt;TODAY()),DATEDIF(TODAY(),Z39,"Y")&amp;" anos"&amp;" "&amp;DATEDIF(TODAY(),Z39,"YM")&amp;" meses"&amp;" "&amp;DATEDIF(TODAY(),Z39,"MD")&amp;" dias"))))))))</f>
        <v>Contrato Encerrado</v>
      </c>
      <c r="AE39" s="35">
        <f t="shared" si="2"/>
        <v>364</v>
      </c>
      <c r="AF39" s="35">
        <f t="shared" si="3"/>
        <v>366</v>
      </c>
      <c r="AG39" s="17" t="str">
        <f t="shared" si="4"/>
        <v>0 anos 11 meses 31 dias</v>
      </c>
    </row>
    <row r="40" spans="1:33" ht="11.25" customHeight="1" x14ac:dyDescent="0.2">
      <c r="A40" s="63" t="s">
        <v>9</v>
      </c>
      <c r="B40" s="88" t="s">
        <v>13</v>
      </c>
      <c r="C40" s="90" t="s">
        <v>21</v>
      </c>
      <c r="D40" s="91">
        <v>2022</v>
      </c>
      <c r="E40" s="73" t="s">
        <v>510</v>
      </c>
      <c r="F40" s="63" t="s">
        <v>511</v>
      </c>
      <c r="G40" s="81" t="s">
        <v>3170</v>
      </c>
      <c r="H40" s="82" t="s">
        <v>3171</v>
      </c>
      <c r="I40" s="74" t="s">
        <v>3172</v>
      </c>
      <c r="J40" s="74" t="s">
        <v>1302</v>
      </c>
      <c r="K40" s="74" t="s">
        <v>29</v>
      </c>
      <c r="L40" s="69" t="s">
        <v>30</v>
      </c>
      <c r="M40" s="163" t="s">
        <v>9427</v>
      </c>
      <c r="N40" s="108" t="s">
        <v>2100</v>
      </c>
      <c r="O40" s="108"/>
      <c r="P40" s="107" t="s">
        <v>2518</v>
      </c>
      <c r="Q40" s="107" t="s">
        <v>2523</v>
      </c>
      <c r="R40" s="111">
        <v>36197</v>
      </c>
      <c r="S40" s="111">
        <v>44774</v>
      </c>
      <c r="T40" s="111">
        <v>45433</v>
      </c>
      <c r="U40" s="111"/>
      <c r="V40" s="111"/>
      <c r="W40" s="111"/>
      <c r="X40" s="17"/>
      <c r="Y40" s="17"/>
      <c r="Z40" s="111"/>
      <c r="AA40" s="18">
        <f t="shared" ca="1" si="0"/>
        <v>26</v>
      </c>
      <c r="AB40" s="117" t="s">
        <v>7878</v>
      </c>
      <c r="AC40" s="35" t="str">
        <f t="shared" si="1"/>
        <v>1 anos 9 meses 20 dias</v>
      </c>
      <c r="AD40" s="35" t="str">
        <f ca="1">IF(AND(V40="",T40&lt;TODAY()),"Contrato Encerrado",IF(AND(V40="",T40&gt;TODAY()),DATEDIF(TODAY(),T40,"Y")&amp;" anos"&amp;" "&amp;DATEDIF(TODAY(),T40,"YM")&amp;" meses"&amp;" "&amp;DATEDIF(TODAY(),T40,"MD")&amp;" dias",IF(AND(X40="",V40&lt;TODAY()),"Contrato Encerrado",IF(AND(X40="",V40&gt;TODAY()),DATEDIF(TODAY(),V40,"Y")&amp;" anos"&amp;" "&amp;DATEDIF(TODAY(),V40,"YM")&amp;" meses"&amp;" "&amp;DATEDIF(TODAY(),V40,"MD")&amp;" dias",IF(AND(Z40="",X40&lt;TODAY()),"Contrato Encerrado",IF(AND(Z40="",X40&gt;TODAY()),DATEDIF(TODAY(),X40,"Y")&amp;" anos"&amp;" "&amp;DATEDIF(TODAY(),X40,"YM")&amp;" meses"&amp;" "&amp;DATEDIF(TODAY(),X40,"MD")&amp;" dias",IF(AND(Z40&lt;&gt;””,Z40&lt;TODAY()),"Contrato Encerrado",IF(AND(Z40&lt;&gt;"",Z40&gt;TODAY()),DATEDIF(TODAY(),Z40,"Y")&amp;" anos"&amp;" "&amp;DATEDIF(TODAY(),Z40,"YM")&amp;" meses"&amp;" "&amp;DATEDIF(TODAY(),Z40,"MD")&amp;" dias"))))))))</f>
        <v>Contrato Encerrado</v>
      </c>
      <c r="AE40" s="35">
        <f t="shared" si="2"/>
        <v>659</v>
      </c>
      <c r="AF40" s="35">
        <f t="shared" si="3"/>
        <v>71</v>
      </c>
      <c r="AG40" s="17" t="str">
        <f t="shared" si="4"/>
        <v>0 anos 2 meses 11 dias</v>
      </c>
    </row>
    <row r="41" spans="1:33" ht="11.25" customHeight="1" x14ac:dyDescent="0.2">
      <c r="A41" s="63" t="s">
        <v>9</v>
      </c>
      <c r="B41" s="88" t="s">
        <v>13</v>
      </c>
      <c r="C41" s="90" t="s">
        <v>21</v>
      </c>
      <c r="D41" s="91">
        <v>2022</v>
      </c>
      <c r="E41" s="73" t="s">
        <v>1685</v>
      </c>
      <c r="F41" s="63" t="s">
        <v>1686</v>
      </c>
      <c r="G41" s="81" t="s">
        <v>2628</v>
      </c>
      <c r="H41" s="82" t="s">
        <v>2629</v>
      </c>
      <c r="I41" s="74" t="s">
        <v>2630</v>
      </c>
      <c r="J41" s="74" t="s">
        <v>1302</v>
      </c>
      <c r="K41" s="74" t="s">
        <v>29</v>
      </c>
      <c r="L41" s="69" t="s">
        <v>81</v>
      </c>
      <c r="M41" s="163" t="s">
        <v>82</v>
      </c>
      <c r="N41" s="107" t="s">
        <v>2097</v>
      </c>
      <c r="O41" s="107"/>
      <c r="P41" s="107" t="s">
        <v>2518</v>
      </c>
      <c r="Q41" s="107" t="s">
        <v>2523</v>
      </c>
      <c r="R41" s="111">
        <v>38291</v>
      </c>
      <c r="S41" s="111">
        <v>44788</v>
      </c>
      <c r="T41" s="111">
        <v>44921</v>
      </c>
      <c r="U41" s="111"/>
      <c r="V41" s="111"/>
      <c r="W41" s="111"/>
      <c r="X41" s="17"/>
      <c r="Y41" s="17"/>
      <c r="Z41" s="111"/>
      <c r="AA41" s="18">
        <f t="shared" ca="1" si="0"/>
        <v>20</v>
      </c>
      <c r="AB41" s="117" t="s">
        <v>7878</v>
      </c>
      <c r="AC41" s="35" t="str">
        <f t="shared" si="1"/>
        <v>0 anos 4 meses 11 dias</v>
      </c>
      <c r="AD41" s="35" t="str">
        <f ca="1">IF(AND(V41="",T41&lt;TODAY()),"Contrato Encerrado",IF(AND(V41="",T41&gt;TODAY()),DATEDIF(TODAY(),T41,"Y")&amp;" anos"&amp;" "&amp;DATEDIF(TODAY(),T41,"YM")&amp;" meses"&amp;" "&amp;DATEDIF(TODAY(),T41,"MD")&amp;" dias",IF(AND(X41="",V41&lt;TODAY()),"Contrato Encerrado",IF(AND(X41="",V41&gt;TODAY()),DATEDIF(TODAY(),V41,"Y")&amp;" anos"&amp;" "&amp;DATEDIF(TODAY(),V41,"YM")&amp;" meses"&amp;" "&amp;DATEDIF(TODAY(),V41,"MD")&amp;" dias",IF(AND(Z41="",X41&lt;TODAY()),"Contrato Encerrado",IF(AND(Z41="",X41&gt;TODAY()),DATEDIF(TODAY(),X41,"Y")&amp;" anos"&amp;" "&amp;DATEDIF(TODAY(),X41,"YM")&amp;" meses"&amp;" "&amp;DATEDIF(TODAY(),X41,"MD")&amp;" dias",IF(AND(Z41&lt;&gt;””,Z41&lt;TODAY()),"Contrato Encerrado",IF(AND(Z41&lt;&gt;"",Z41&gt;TODAY()),DATEDIF(TODAY(),Z41,"Y")&amp;" anos"&amp;" "&amp;DATEDIF(TODAY(),Z41,"YM")&amp;" meses"&amp;" "&amp;DATEDIF(TODAY(),Z41,"MD")&amp;" dias"))))))))</f>
        <v>Contrato Encerrado</v>
      </c>
      <c r="AE41" s="35">
        <f t="shared" si="2"/>
        <v>133</v>
      </c>
      <c r="AF41" s="35">
        <f t="shared" si="3"/>
        <v>597</v>
      </c>
      <c r="AG41" s="17" t="str">
        <f t="shared" si="4"/>
        <v>1 anos 7 meses 19 dias</v>
      </c>
    </row>
    <row r="42" spans="1:33" ht="11.25" customHeight="1" x14ac:dyDescent="0.2">
      <c r="A42" s="63" t="s">
        <v>9</v>
      </c>
      <c r="B42" s="63" t="s">
        <v>13</v>
      </c>
      <c r="C42" s="64" t="s">
        <v>17</v>
      </c>
      <c r="D42" s="65">
        <v>2023</v>
      </c>
      <c r="E42" s="92" t="s">
        <v>79</v>
      </c>
      <c r="F42" s="63" t="s">
        <v>80</v>
      </c>
      <c r="G42" s="81" t="s">
        <v>5975</v>
      </c>
      <c r="H42" s="82" t="s">
        <v>5976</v>
      </c>
      <c r="I42" s="101" t="s">
        <v>5977</v>
      </c>
      <c r="J42" s="74" t="s">
        <v>14943</v>
      </c>
      <c r="K42" s="101" t="s">
        <v>29</v>
      </c>
      <c r="L42" s="103" t="s">
        <v>81</v>
      </c>
      <c r="M42" s="163" t="s">
        <v>82</v>
      </c>
      <c r="N42" s="103" t="s">
        <v>4113</v>
      </c>
      <c r="O42" s="103"/>
      <c r="P42" s="103" t="s">
        <v>2518</v>
      </c>
      <c r="Q42" s="103" t="s">
        <v>2523</v>
      </c>
      <c r="R42" s="114">
        <v>38664</v>
      </c>
      <c r="S42" s="114">
        <v>45048</v>
      </c>
      <c r="T42" s="111">
        <v>45657</v>
      </c>
      <c r="U42" s="70"/>
      <c r="V42" s="70"/>
      <c r="W42" s="114"/>
      <c r="X42" s="17"/>
      <c r="Y42" s="17"/>
      <c r="Z42" s="70"/>
      <c r="AA42" s="18">
        <f t="shared" ca="1" si="0"/>
        <v>19</v>
      </c>
      <c r="AB42" s="117" t="s">
        <v>7878</v>
      </c>
      <c r="AC42" s="35" t="str">
        <f t="shared" si="1"/>
        <v>1 anos 7 meses 29 dias</v>
      </c>
      <c r="AD42" s="35" t="str">
        <f ca="1">IF(AND(V42="",T42&lt;TODAY()),"Contrato Encerrado",IF(AND(V42="",T42&gt;TODAY()),DATEDIF(TODAY(),T42,"Y")&amp;" anos"&amp;" "&amp;DATEDIF(TODAY(),T42,"YM")&amp;" meses"&amp;" "&amp;DATEDIF(TODAY(),T42,"MD")&amp;" dias",IF(AND(X42="",V42&lt;TODAY()),"Contrato Encerrado",IF(AND(X42="",V42&gt;TODAY()),DATEDIF(TODAY(),V42,"Y")&amp;" anos"&amp;" "&amp;DATEDIF(TODAY(),V42,"YM")&amp;" meses"&amp;" "&amp;DATEDIF(TODAY(),V42,"MD")&amp;" dias",IF(AND(Z42="",X42&lt;TODAY()),"Contrato Encerrado",IF(AND(Z42="",X42&gt;TODAY()),DATEDIF(TODAY(),X42,"Y")&amp;" anos"&amp;" "&amp;DATEDIF(TODAY(),X42,"YM")&amp;" meses"&amp;" "&amp;DATEDIF(TODAY(),X42,"MD")&amp;" dias",IF(AND(Z42&lt;&gt;””,Z42&lt;TODAY()),"Contrato Encerrado",IF(AND(Z42&lt;&gt;"",Z42&gt;TODAY()),DATEDIF(TODAY(),Z42,"Y")&amp;" anos"&amp;" "&amp;DATEDIF(TODAY(),Z42,"YM")&amp;" meses"&amp;" "&amp;DATEDIF(TODAY(),Z42,"MD")&amp;" dias"))))))))</f>
        <v>Contrato Encerrado</v>
      </c>
      <c r="AE42" s="35">
        <f t="shared" si="2"/>
        <v>609</v>
      </c>
      <c r="AF42" s="35">
        <f t="shared" si="3"/>
        <v>121</v>
      </c>
      <c r="AG42" s="17" t="str">
        <f t="shared" si="4"/>
        <v>0 anos 3 meses 30 dias</v>
      </c>
    </row>
    <row r="43" spans="1:33" ht="11.25" customHeight="1" x14ac:dyDescent="0.2">
      <c r="A43" s="63" t="s">
        <v>9</v>
      </c>
      <c r="B43" s="63" t="s">
        <v>13</v>
      </c>
      <c r="C43" s="64" t="s">
        <v>17</v>
      </c>
      <c r="D43" s="65">
        <v>2024</v>
      </c>
      <c r="E43" s="73" t="s">
        <v>157</v>
      </c>
      <c r="F43" s="63" t="s">
        <v>158</v>
      </c>
      <c r="G43" s="81" t="s">
        <v>13175</v>
      </c>
      <c r="H43" s="82" t="s">
        <v>13176</v>
      </c>
      <c r="I43" s="74" t="s">
        <v>13177</v>
      </c>
      <c r="J43" s="74" t="s">
        <v>1302</v>
      </c>
      <c r="K43" s="74" t="s">
        <v>29</v>
      </c>
      <c r="L43" s="69" t="s">
        <v>81</v>
      </c>
      <c r="M43" s="163" t="s">
        <v>82</v>
      </c>
      <c r="N43" s="69" t="s">
        <v>12638</v>
      </c>
      <c r="O43" s="69" t="s">
        <v>8565</v>
      </c>
      <c r="P43" s="69" t="s">
        <v>2518</v>
      </c>
      <c r="Q43" s="69" t="s">
        <v>4109</v>
      </c>
      <c r="R43" s="113">
        <v>38822</v>
      </c>
      <c r="S43" s="113">
        <v>45362</v>
      </c>
      <c r="T43" s="113">
        <v>45562</v>
      </c>
      <c r="U43" s="70"/>
      <c r="V43" s="70"/>
      <c r="W43" s="113"/>
      <c r="X43" s="17"/>
      <c r="Y43" s="17"/>
      <c r="Z43" s="70"/>
      <c r="AA43" s="18">
        <f t="shared" ca="1" si="0"/>
        <v>19</v>
      </c>
      <c r="AB43" s="69" t="s">
        <v>7878</v>
      </c>
      <c r="AC43" s="35" t="str">
        <f t="shared" si="1"/>
        <v>0 anos 6 meses 16 dias</v>
      </c>
      <c r="AD43" s="35" t="str">
        <f ca="1">IF(AND(V43="",T43&lt;TODAY()),"Contrato Encerrado",IF(AND(V43="",T43&gt;TODAY()),DATEDIF(TODAY(),T43,"Y")&amp;" anos"&amp;" "&amp;DATEDIF(TODAY(),T43,"YM")&amp;" meses"&amp;" "&amp;DATEDIF(TODAY(),T43,"MD")&amp;" dias",IF(AND(X43="",V43&lt;TODAY()),"Contrato Encerrado",IF(AND(X43="",V43&gt;TODAY()),DATEDIF(TODAY(),V43,"Y")&amp;" anos"&amp;" "&amp;DATEDIF(TODAY(),V43,"YM")&amp;" meses"&amp;" "&amp;DATEDIF(TODAY(),V43,"MD")&amp;" dias",IF(AND(Z43="",X43&lt;TODAY()),"Contrato Encerrado",IF(AND(Z43="",X43&gt;TODAY()),DATEDIF(TODAY(),X43,"Y")&amp;" anos"&amp;" "&amp;DATEDIF(TODAY(),X43,"YM")&amp;" meses"&amp;" "&amp;DATEDIF(TODAY(),X43,"MD")&amp;" dias",IF(AND(Z43&lt;&gt;””,Z43&lt;TODAY()),"Contrato Encerrado",IF(AND(Z43&lt;&gt;"",Z43&gt;TODAY()),DATEDIF(TODAY(),Z43,"Y")&amp;" anos"&amp;" "&amp;DATEDIF(TODAY(),Z43,"YM")&amp;" meses"&amp;" "&amp;DATEDIF(TODAY(),Z43,"MD")&amp;" dias"))))))))</f>
        <v>Contrato Encerrado</v>
      </c>
      <c r="AE43" s="35">
        <f t="shared" si="2"/>
        <v>200</v>
      </c>
      <c r="AF43" s="35">
        <f t="shared" si="3"/>
        <v>530</v>
      </c>
      <c r="AG43" s="17" t="str">
        <f t="shared" si="4"/>
        <v>1 anos 5 meses 13 dias</v>
      </c>
    </row>
    <row r="44" spans="1:33" ht="11.25" customHeight="1" x14ac:dyDescent="0.2">
      <c r="A44" s="63" t="s">
        <v>9</v>
      </c>
      <c r="B44" s="63" t="s">
        <v>13</v>
      </c>
      <c r="C44" s="64" t="s">
        <v>25</v>
      </c>
      <c r="D44" s="65">
        <v>2023</v>
      </c>
      <c r="E44" s="73" t="s">
        <v>1755</v>
      </c>
      <c r="F44" s="63" t="s">
        <v>1756</v>
      </c>
      <c r="G44" s="81" t="s">
        <v>10662</v>
      </c>
      <c r="H44" s="82" t="s">
        <v>10663</v>
      </c>
      <c r="I44" s="74" t="s">
        <v>10664</v>
      </c>
      <c r="J44" s="74" t="s">
        <v>1302</v>
      </c>
      <c r="K44" s="74" t="s">
        <v>29</v>
      </c>
      <c r="L44" s="69" t="s">
        <v>30</v>
      </c>
      <c r="M44" s="163" t="s">
        <v>9427</v>
      </c>
      <c r="N44" s="69" t="s">
        <v>2103</v>
      </c>
      <c r="O44" s="69" t="s">
        <v>7896</v>
      </c>
      <c r="P44" s="69" t="s">
        <v>2518</v>
      </c>
      <c r="Q44" s="69" t="s">
        <v>2523</v>
      </c>
      <c r="R44" s="70">
        <v>37054</v>
      </c>
      <c r="S44" s="70">
        <v>45243</v>
      </c>
      <c r="T44" s="70">
        <v>45608</v>
      </c>
      <c r="U44" s="70"/>
      <c r="V44" s="70"/>
      <c r="W44" s="70"/>
      <c r="X44" s="17"/>
      <c r="Y44" s="17"/>
      <c r="Z44" s="70"/>
      <c r="AA44" s="18">
        <f t="shared" ca="1" si="0"/>
        <v>24</v>
      </c>
      <c r="AB44" s="70" t="s">
        <v>7878</v>
      </c>
      <c r="AC44" s="35" t="str">
        <f t="shared" si="1"/>
        <v>0 anos 11 meses 30 dias</v>
      </c>
      <c r="AD44" s="35" t="str">
        <f ca="1">IF(AND(V44="",T44&lt;TODAY()),"Contrato Encerrado",IF(AND(V44="",T44&gt;TODAY()),DATEDIF(TODAY(),T44,"Y")&amp;" anos"&amp;" "&amp;DATEDIF(TODAY(),T44,"YM")&amp;" meses"&amp;" "&amp;DATEDIF(TODAY(),T44,"MD")&amp;" dias",IF(AND(X44="",V44&lt;TODAY()),"Contrato Encerrado",IF(AND(X44="",V44&gt;TODAY()),DATEDIF(TODAY(),V44,"Y")&amp;" anos"&amp;" "&amp;DATEDIF(TODAY(),V44,"YM")&amp;" meses"&amp;" "&amp;DATEDIF(TODAY(),V44,"MD")&amp;" dias",IF(AND(Z44="",X44&lt;TODAY()),"Contrato Encerrado",IF(AND(Z44="",X44&gt;TODAY()),DATEDIF(TODAY(),X44,"Y")&amp;" anos"&amp;" "&amp;DATEDIF(TODAY(),X44,"YM")&amp;" meses"&amp;" "&amp;DATEDIF(TODAY(),X44,"MD")&amp;" dias",IF(AND(Z44&lt;&gt;””,Z44&lt;TODAY()),"Contrato Encerrado",IF(AND(Z44&lt;&gt;"",Z44&gt;TODAY()),DATEDIF(TODAY(),Z44,"Y")&amp;" anos"&amp;" "&amp;DATEDIF(TODAY(),Z44,"YM")&amp;" meses"&amp;" "&amp;DATEDIF(TODAY(),Z44,"MD")&amp;" dias"))))))))</f>
        <v>Contrato Encerrado</v>
      </c>
      <c r="AE44" s="35">
        <f t="shared" si="2"/>
        <v>365</v>
      </c>
      <c r="AF44" s="35">
        <f t="shared" si="3"/>
        <v>365</v>
      </c>
      <c r="AG44" s="17" t="str">
        <f t="shared" si="4"/>
        <v>0 anos 11 meses 30 dias</v>
      </c>
    </row>
    <row r="45" spans="1:33" ht="11.25" customHeight="1" x14ac:dyDescent="0.2">
      <c r="A45" s="88" t="s">
        <v>9</v>
      </c>
      <c r="B45" s="88" t="s">
        <v>13</v>
      </c>
      <c r="C45" s="90" t="s">
        <v>17</v>
      </c>
      <c r="D45" s="91">
        <v>2021</v>
      </c>
      <c r="E45" s="94" t="s">
        <v>157</v>
      </c>
      <c r="F45" s="88" t="s">
        <v>158</v>
      </c>
      <c r="G45" s="97" t="s">
        <v>159</v>
      </c>
      <c r="H45" s="99" t="s">
        <v>160</v>
      </c>
      <c r="I45" s="94" t="s">
        <v>161</v>
      </c>
      <c r="J45" s="74" t="s">
        <v>1302</v>
      </c>
      <c r="K45" s="94" t="s">
        <v>29</v>
      </c>
      <c r="L45" s="105" t="s">
        <v>30</v>
      </c>
      <c r="M45" s="163" t="s">
        <v>9427</v>
      </c>
      <c r="N45" s="109" t="s">
        <v>2100</v>
      </c>
      <c r="O45" s="109"/>
      <c r="P45" s="109" t="s">
        <v>2517</v>
      </c>
      <c r="Q45" s="109" t="s">
        <v>2522</v>
      </c>
      <c r="R45" s="111">
        <v>34975</v>
      </c>
      <c r="S45" s="111">
        <v>44323</v>
      </c>
      <c r="T45" s="111">
        <v>44576</v>
      </c>
      <c r="U45" s="111"/>
      <c r="V45" s="111"/>
      <c r="W45" s="111"/>
      <c r="X45" s="17"/>
      <c r="Y45" s="17"/>
      <c r="Z45" s="111"/>
      <c r="AA45" s="18">
        <f t="shared" ca="1" si="0"/>
        <v>30</v>
      </c>
      <c r="AB45" s="117" t="s">
        <v>7878</v>
      </c>
      <c r="AC45" s="35" t="str">
        <f t="shared" si="1"/>
        <v>0 anos 8 meses 8 dias</v>
      </c>
      <c r="AD45" s="35" t="str">
        <f ca="1">IF(AND(V45="",T45&lt;TODAY()),"Contrato Encerrado",IF(AND(V45="",T45&gt;TODAY()),DATEDIF(TODAY(),T45,"Y")&amp;" anos"&amp;" "&amp;DATEDIF(TODAY(),T45,"YM")&amp;" meses"&amp;" "&amp;DATEDIF(TODAY(),T45,"MD")&amp;" dias",IF(AND(X45="",V45&lt;TODAY()),"Contrato Encerrado",IF(AND(X45="",V45&gt;TODAY()),DATEDIF(TODAY(),V45,"Y")&amp;" anos"&amp;" "&amp;DATEDIF(TODAY(),V45,"YM")&amp;" meses"&amp;" "&amp;DATEDIF(TODAY(),V45,"MD")&amp;" dias",IF(AND(Z45="",X45&lt;TODAY()),"Contrato Encerrado",IF(AND(Z45="",X45&gt;TODAY()),DATEDIF(TODAY(),X45,"Y")&amp;" anos"&amp;" "&amp;DATEDIF(TODAY(),X45,"YM")&amp;" meses"&amp;" "&amp;DATEDIF(TODAY(),X45,"MD")&amp;" dias",IF(AND(Z45&lt;&gt;””,Z45&lt;TODAY()),"Contrato Encerrado",IF(AND(Z45&lt;&gt;"",Z45&gt;TODAY()),DATEDIF(TODAY(),Z45,"Y")&amp;" anos"&amp;" "&amp;DATEDIF(TODAY(),Z45,"YM")&amp;" meses"&amp;" "&amp;DATEDIF(TODAY(),Z45,"MD")&amp;" dias"))))))))</f>
        <v>Contrato Encerrado</v>
      </c>
      <c r="AE45" s="35">
        <f t="shared" si="2"/>
        <v>253</v>
      </c>
      <c r="AF45" s="35">
        <f t="shared" si="3"/>
        <v>477</v>
      </c>
      <c r="AG45" s="17" t="str">
        <f t="shared" si="4"/>
        <v>1 anos 3 meses 21 dias</v>
      </c>
    </row>
    <row r="46" spans="1:33" ht="11.25" customHeight="1" x14ac:dyDescent="0.2">
      <c r="A46" s="63" t="s">
        <v>9</v>
      </c>
      <c r="B46" s="63" t="s">
        <v>13</v>
      </c>
      <c r="C46" s="64" t="s">
        <v>11</v>
      </c>
      <c r="D46" s="65">
        <v>2024</v>
      </c>
      <c r="E46" s="73" t="s">
        <v>1304</v>
      </c>
      <c r="F46" s="63" t="s">
        <v>1305</v>
      </c>
      <c r="G46" s="81" t="s">
        <v>10987</v>
      </c>
      <c r="H46" s="82" t="s">
        <v>10988</v>
      </c>
      <c r="I46" s="74" t="s">
        <v>10989</v>
      </c>
      <c r="J46" s="74" t="s">
        <v>14943</v>
      </c>
      <c r="K46" s="74" t="s">
        <v>29</v>
      </c>
      <c r="L46" s="69" t="s">
        <v>81</v>
      </c>
      <c r="M46" s="163" t="s">
        <v>82</v>
      </c>
      <c r="N46" s="69" t="s">
        <v>4113</v>
      </c>
      <c r="O46" s="69" t="s">
        <v>7935</v>
      </c>
      <c r="P46" s="69" t="s">
        <v>2518</v>
      </c>
      <c r="Q46" s="69" t="s">
        <v>2523</v>
      </c>
      <c r="R46" s="70">
        <v>39087</v>
      </c>
      <c r="S46" s="70">
        <v>45293</v>
      </c>
      <c r="T46" s="70">
        <v>45506</v>
      </c>
      <c r="U46" s="70"/>
      <c r="V46" s="70"/>
      <c r="W46" s="70"/>
      <c r="X46" s="17"/>
      <c r="Y46" s="17"/>
      <c r="Z46" s="70"/>
      <c r="AA46" s="18">
        <f t="shared" ca="1" si="0"/>
        <v>18</v>
      </c>
      <c r="AB46" s="69" t="s">
        <v>7878</v>
      </c>
      <c r="AC46" s="35" t="str">
        <f t="shared" si="1"/>
        <v>0 anos 7 meses 0 dias</v>
      </c>
      <c r="AD46" s="35" t="str">
        <f ca="1">IF(AND(V46="",T46&lt;TODAY()),"Contrato Encerrado",IF(AND(V46="",T46&gt;TODAY()),DATEDIF(TODAY(),T46,"Y")&amp;" anos"&amp;" "&amp;DATEDIF(TODAY(),T46,"YM")&amp;" meses"&amp;" "&amp;DATEDIF(TODAY(),T46,"MD")&amp;" dias",IF(AND(X46="",V46&lt;TODAY()),"Contrato Encerrado",IF(AND(X46="",V46&gt;TODAY()),DATEDIF(TODAY(),V46,"Y")&amp;" anos"&amp;" "&amp;DATEDIF(TODAY(),V46,"YM")&amp;" meses"&amp;" "&amp;DATEDIF(TODAY(),V46,"MD")&amp;" dias",IF(AND(Z46="",X46&lt;TODAY()),"Contrato Encerrado",IF(AND(Z46="",X46&gt;TODAY()),DATEDIF(TODAY(),X46,"Y")&amp;" anos"&amp;" "&amp;DATEDIF(TODAY(),X46,"YM")&amp;" meses"&amp;" "&amp;DATEDIF(TODAY(),X46,"MD")&amp;" dias",IF(AND(Z46&lt;&gt;””,Z46&lt;TODAY()),"Contrato Encerrado",IF(AND(Z46&lt;&gt;"",Z46&gt;TODAY()),DATEDIF(TODAY(),Z46,"Y")&amp;" anos"&amp;" "&amp;DATEDIF(TODAY(),Z46,"YM")&amp;" meses"&amp;" "&amp;DATEDIF(TODAY(),Z46,"MD")&amp;" dias"))))))))</f>
        <v>Contrato Encerrado</v>
      </c>
      <c r="AE46" s="35">
        <f t="shared" si="2"/>
        <v>213</v>
      </c>
      <c r="AF46" s="35">
        <f t="shared" si="3"/>
        <v>517</v>
      </c>
      <c r="AG46" s="17" t="str">
        <f t="shared" si="4"/>
        <v>1 anos 4 meses 31 dias</v>
      </c>
    </row>
    <row r="47" spans="1:33" ht="11.25" customHeight="1" x14ac:dyDescent="0.2">
      <c r="A47" s="63" t="s">
        <v>9</v>
      </c>
      <c r="B47" s="63" t="s">
        <v>13</v>
      </c>
      <c r="C47" s="64" t="s">
        <v>11</v>
      </c>
      <c r="D47" s="65">
        <v>2024</v>
      </c>
      <c r="E47" s="73" t="s">
        <v>157</v>
      </c>
      <c r="F47" s="63" t="s">
        <v>158</v>
      </c>
      <c r="G47" s="81" t="s">
        <v>10990</v>
      </c>
      <c r="H47" s="82" t="s">
        <v>10991</v>
      </c>
      <c r="I47" s="74" t="s">
        <v>10992</v>
      </c>
      <c r="J47" s="74" t="s">
        <v>14943</v>
      </c>
      <c r="K47" s="74" t="s">
        <v>29</v>
      </c>
      <c r="L47" s="69" t="s">
        <v>30</v>
      </c>
      <c r="M47" s="163" t="s">
        <v>9427</v>
      </c>
      <c r="N47" s="69" t="s">
        <v>9339</v>
      </c>
      <c r="O47" s="69" t="s">
        <v>9448</v>
      </c>
      <c r="P47" s="69" t="s">
        <v>2518</v>
      </c>
      <c r="Q47" s="69" t="s">
        <v>2521</v>
      </c>
      <c r="R47" s="70">
        <v>36876</v>
      </c>
      <c r="S47" s="70">
        <v>45260</v>
      </c>
      <c r="T47" s="70">
        <v>45535</v>
      </c>
      <c r="U47" s="70">
        <v>45536</v>
      </c>
      <c r="V47" s="70">
        <v>45838</v>
      </c>
      <c r="W47" s="70"/>
      <c r="X47" s="17"/>
      <c r="Y47" s="17"/>
      <c r="Z47" s="70"/>
      <c r="AA47" s="18">
        <f t="shared" ca="1" si="0"/>
        <v>24</v>
      </c>
      <c r="AB47" s="69" t="s">
        <v>7877</v>
      </c>
      <c r="AC47" s="35" t="str">
        <f t="shared" si="1"/>
        <v>1 anos 6 meses 30 dias</v>
      </c>
      <c r="AD47" s="35" t="str">
        <f ca="1">IF(AND(V47="",T47&lt;TODAY()),"Contrato Encerrado",IF(AND(V47="",T47&gt;TODAY()),DATEDIF(TODAY(),T47,"Y")&amp;" anos"&amp;" "&amp;DATEDIF(TODAY(),T47,"YM")&amp;" meses"&amp;" "&amp;DATEDIF(TODAY(),T47,"MD")&amp;" dias",IF(AND(X47="",V47&lt;TODAY()),"Contrato Encerrado",IF(AND(X47="",V47&gt;TODAY()),DATEDIF(TODAY(),V47,"Y")&amp;" anos"&amp;" "&amp;DATEDIF(TODAY(),V47,"YM")&amp;" meses"&amp;" "&amp;DATEDIF(TODAY(),V47,"MD")&amp;" dias",IF(AND(Z47="",X47&lt;TODAY()),"Contrato Encerrado",IF(AND(Z47="",X47&gt;TODAY()),DATEDIF(TODAY(),X47,"Y")&amp;" anos"&amp;" "&amp;DATEDIF(TODAY(),X47,"YM")&amp;" meses"&amp;" "&amp;DATEDIF(TODAY(),X47,"MD")&amp;" dias",IF(AND(Z47&lt;&gt;””,Z47&lt;TODAY()),"Contrato Encerrado",IF(AND(Z47&lt;&gt;"",Z47&gt;TODAY()),DATEDIF(TODAY(),Z47,"Y")&amp;" anos"&amp;" "&amp;DATEDIF(TODAY(),Z47,"YM")&amp;" meses"&amp;" "&amp;DATEDIF(TODAY(),Z47,"MD")&amp;" dias"))))))))</f>
        <v>Contrato Encerrado</v>
      </c>
      <c r="AE47" s="35">
        <f t="shared" si="2"/>
        <v>577</v>
      </c>
      <c r="AF47" s="35">
        <f t="shared" si="3"/>
        <v>153</v>
      </c>
      <c r="AG47" s="17" t="str">
        <f t="shared" si="4"/>
        <v>0 anos 5 meses 1 dias</v>
      </c>
    </row>
    <row r="48" spans="1:33" ht="11.25" customHeight="1" x14ac:dyDescent="0.2">
      <c r="A48" s="63" t="s">
        <v>9</v>
      </c>
      <c r="B48" s="63" t="s">
        <v>13</v>
      </c>
      <c r="C48" s="64" t="s">
        <v>21</v>
      </c>
      <c r="D48" s="65">
        <v>2023</v>
      </c>
      <c r="E48" s="73" t="s">
        <v>1304</v>
      </c>
      <c r="F48" s="63" t="s">
        <v>1305</v>
      </c>
      <c r="G48" s="81" t="s">
        <v>8785</v>
      </c>
      <c r="H48" s="82" t="s">
        <v>8786</v>
      </c>
      <c r="I48" s="74" t="s">
        <v>8787</v>
      </c>
      <c r="J48" s="74" t="s">
        <v>14943</v>
      </c>
      <c r="K48" s="74" t="s">
        <v>29</v>
      </c>
      <c r="L48" s="69" t="s">
        <v>30</v>
      </c>
      <c r="M48" s="163" t="s">
        <v>9427</v>
      </c>
      <c r="N48" s="69" t="s">
        <v>2110</v>
      </c>
      <c r="O48" s="69" t="s">
        <v>7897</v>
      </c>
      <c r="P48" s="69" t="s">
        <v>2518</v>
      </c>
      <c r="Q48" s="69" t="s">
        <v>2523</v>
      </c>
      <c r="R48" s="70">
        <v>28960</v>
      </c>
      <c r="S48" s="70">
        <v>45124</v>
      </c>
      <c r="T48" s="70">
        <v>45489</v>
      </c>
      <c r="U48" s="70"/>
      <c r="V48" s="70"/>
      <c r="W48" s="70"/>
      <c r="X48" s="17"/>
      <c r="Y48" s="17"/>
      <c r="Z48" s="70"/>
      <c r="AA48" s="18">
        <f t="shared" ca="1" si="0"/>
        <v>46</v>
      </c>
      <c r="AB48" s="69" t="s">
        <v>7878</v>
      </c>
      <c r="AC48" s="35" t="str">
        <f t="shared" si="1"/>
        <v>0 anos 11 meses 29 dias</v>
      </c>
      <c r="AD48" s="35" t="str">
        <f ca="1">IF(AND(V48="",T48&lt;TODAY()),"Contrato Encerrado",IF(AND(V48="",T48&gt;TODAY()),DATEDIF(TODAY(),T48,"Y")&amp;" anos"&amp;" "&amp;DATEDIF(TODAY(),T48,"YM")&amp;" meses"&amp;" "&amp;DATEDIF(TODAY(),T48,"MD")&amp;" dias",IF(AND(X48="",V48&lt;TODAY()),"Contrato Encerrado",IF(AND(X48="",V48&gt;TODAY()),DATEDIF(TODAY(),V48,"Y")&amp;" anos"&amp;" "&amp;DATEDIF(TODAY(),V48,"YM")&amp;" meses"&amp;" "&amp;DATEDIF(TODAY(),V48,"MD")&amp;" dias",IF(AND(Z48="",X48&lt;TODAY()),"Contrato Encerrado",IF(AND(Z48="",X48&gt;TODAY()),DATEDIF(TODAY(),X48,"Y")&amp;" anos"&amp;" "&amp;DATEDIF(TODAY(),X48,"YM")&amp;" meses"&amp;" "&amp;DATEDIF(TODAY(),X48,"MD")&amp;" dias",IF(AND(Z48&lt;&gt;””,Z48&lt;TODAY()),"Contrato Encerrado",IF(AND(Z48&lt;&gt;"",Z48&gt;TODAY()),DATEDIF(TODAY(),Z48,"Y")&amp;" anos"&amp;" "&amp;DATEDIF(TODAY(),Z48,"YM")&amp;" meses"&amp;" "&amp;DATEDIF(TODAY(),Z48,"MD")&amp;" dias"))))))))</f>
        <v>Contrato Encerrado</v>
      </c>
      <c r="AE48" s="35">
        <f t="shared" si="2"/>
        <v>365</v>
      </c>
      <c r="AF48" s="35">
        <f t="shared" si="3"/>
        <v>365</v>
      </c>
      <c r="AG48" s="17" t="str">
        <f t="shared" si="4"/>
        <v>0 anos 11 meses 30 dias</v>
      </c>
    </row>
    <row r="49" spans="1:33" ht="11.25" customHeight="1" x14ac:dyDescent="0.2">
      <c r="A49" s="63" t="s">
        <v>9</v>
      </c>
      <c r="B49" s="63" t="s">
        <v>13</v>
      </c>
      <c r="C49" s="64" t="s">
        <v>17</v>
      </c>
      <c r="D49" s="65">
        <v>2025</v>
      </c>
      <c r="E49" s="73" t="s">
        <v>772</v>
      </c>
      <c r="F49" s="63" t="s">
        <v>773</v>
      </c>
      <c r="G49" s="101" t="s">
        <v>16536</v>
      </c>
      <c r="H49" s="63" t="s">
        <v>16537</v>
      </c>
      <c r="I49" s="74" t="s">
        <v>16538</v>
      </c>
      <c r="J49" s="74" t="s">
        <v>10</v>
      </c>
      <c r="K49" s="74" t="s">
        <v>29</v>
      </c>
      <c r="L49" s="69" t="s">
        <v>30</v>
      </c>
      <c r="M49" s="163" t="s">
        <v>9427</v>
      </c>
      <c r="N49" s="69" t="s">
        <v>2098</v>
      </c>
      <c r="O49" s="69" t="s">
        <v>7897</v>
      </c>
      <c r="P49" s="69" t="s">
        <v>2518</v>
      </c>
      <c r="Q49" s="69" t="s">
        <v>2523</v>
      </c>
      <c r="R49" s="70">
        <v>37949</v>
      </c>
      <c r="S49" s="70">
        <v>45769</v>
      </c>
      <c r="T49" s="70">
        <v>46133</v>
      </c>
      <c r="U49" s="70"/>
      <c r="V49" s="70"/>
      <c r="W49" s="70"/>
      <c r="X49" s="17"/>
      <c r="Y49" s="17"/>
      <c r="Z49" s="70"/>
      <c r="AA49" s="18">
        <f t="shared" ca="1" si="0"/>
        <v>21</v>
      </c>
      <c r="AB49" s="69" t="s">
        <v>7878</v>
      </c>
      <c r="AC49" s="35" t="str">
        <f t="shared" si="1"/>
        <v>0 anos 11 meses 30 dias</v>
      </c>
      <c r="AD49" s="35" t="str">
        <f ca="1">IF(AND(V49="",T49&lt;TODAY()),"Contrato Encerrado",IF(AND(V49="",T49&gt;TODAY()),DATEDIF(TODAY(),T49,"Y")&amp;" anos"&amp;" "&amp;DATEDIF(TODAY(),T49,"YM")&amp;" meses"&amp;" "&amp;DATEDIF(TODAY(),T49,"MD")&amp;" dias",IF(AND(X49="",V49&lt;TODAY()),"Contrato Encerrado",IF(AND(X49="",V49&gt;TODAY()),DATEDIF(TODAY(),V49,"Y")&amp;" anos"&amp;" "&amp;DATEDIF(TODAY(),V49,"YM")&amp;" meses"&amp;" "&amp;DATEDIF(TODAY(),V49,"MD")&amp;" dias",IF(AND(Z49="",X49&lt;TODAY()),"Contrato Encerrado",IF(AND(Z49="",X49&gt;TODAY()),DATEDIF(TODAY(),X49,"Y")&amp;" anos"&amp;" "&amp;DATEDIF(TODAY(),X49,"YM")&amp;" meses"&amp;" "&amp;DATEDIF(TODAY(),X49,"MD")&amp;" dias",IF(AND(Z49&lt;&gt;””,Z49&lt;TODAY()),"Contrato Encerrado",IF(AND(Z49&lt;&gt;"",Z49&gt;TODAY()),DATEDIF(TODAY(),Z49,"Y")&amp;" anos"&amp;" "&amp;DATEDIF(TODAY(),Z49,"YM")&amp;" meses"&amp;" "&amp;DATEDIF(TODAY(),Z49,"MD")&amp;" dias"))))))))</f>
        <v>0 anos 6 meses 14 dias</v>
      </c>
      <c r="AE49" s="35">
        <f t="shared" si="2"/>
        <v>364</v>
      </c>
      <c r="AF49" s="35">
        <f t="shared" si="3"/>
        <v>366</v>
      </c>
      <c r="AG49" s="17" t="str">
        <f t="shared" si="4"/>
        <v>0 anos 11 meses 31 dias</v>
      </c>
    </row>
    <row r="50" spans="1:33" ht="11.25" customHeight="1" x14ac:dyDescent="0.2">
      <c r="A50" s="63" t="s">
        <v>9</v>
      </c>
      <c r="B50" s="88" t="s">
        <v>13</v>
      </c>
      <c r="C50" s="90" t="s">
        <v>24</v>
      </c>
      <c r="D50" s="91">
        <v>2022</v>
      </c>
      <c r="E50" s="73" t="s">
        <v>157</v>
      </c>
      <c r="F50" s="63" t="s">
        <v>158</v>
      </c>
      <c r="G50" s="81" t="s">
        <v>4117</v>
      </c>
      <c r="H50" s="82" t="s">
        <v>4118</v>
      </c>
      <c r="I50" s="74" t="s">
        <v>4119</v>
      </c>
      <c r="J50" s="74" t="s">
        <v>14943</v>
      </c>
      <c r="K50" s="74" t="s">
        <v>29</v>
      </c>
      <c r="L50" s="69" t="s">
        <v>30</v>
      </c>
      <c r="M50" s="163" t="s">
        <v>9427</v>
      </c>
      <c r="N50" s="107" t="s">
        <v>2101</v>
      </c>
      <c r="O50" s="107"/>
      <c r="P50" s="107" t="s">
        <v>2518</v>
      </c>
      <c r="Q50" s="107" t="s">
        <v>2521</v>
      </c>
      <c r="R50" s="111">
        <v>31170</v>
      </c>
      <c r="S50" s="111">
        <v>44853</v>
      </c>
      <c r="T50" s="111">
        <v>44942</v>
      </c>
      <c r="U50" s="111"/>
      <c r="V50" s="111"/>
      <c r="W50" s="111"/>
      <c r="X50" s="17"/>
      <c r="Y50" s="17"/>
      <c r="Z50" s="111"/>
      <c r="AA50" s="18">
        <f t="shared" ca="1" si="0"/>
        <v>40</v>
      </c>
      <c r="AB50" s="117" t="s">
        <v>7878</v>
      </c>
      <c r="AC50" s="35" t="str">
        <f t="shared" si="1"/>
        <v>0 anos 2 meses 28 dias</v>
      </c>
      <c r="AD50" s="35" t="str">
        <f ca="1">IF(AND(V50="",T50&lt;TODAY()),"Contrato Encerrado",IF(AND(V50="",T50&gt;TODAY()),DATEDIF(TODAY(),T50,"Y")&amp;" anos"&amp;" "&amp;DATEDIF(TODAY(),T50,"YM")&amp;" meses"&amp;" "&amp;DATEDIF(TODAY(),T50,"MD")&amp;" dias",IF(AND(X50="",V50&lt;TODAY()),"Contrato Encerrado",IF(AND(X50="",V50&gt;TODAY()),DATEDIF(TODAY(),V50,"Y")&amp;" anos"&amp;" "&amp;DATEDIF(TODAY(),V50,"YM")&amp;" meses"&amp;" "&amp;DATEDIF(TODAY(),V50,"MD")&amp;" dias",IF(AND(Z50="",X50&lt;TODAY()),"Contrato Encerrado",IF(AND(Z50="",X50&gt;TODAY()),DATEDIF(TODAY(),X50,"Y")&amp;" anos"&amp;" "&amp;DATEDIF(TODAY(),X50,"YM")&amp;" meses"&amp;" "&amp;DATEDIF(TODAY(),X50,"MD")&amp;" dias",IF(AND(Z50&lt;&gt;””,Z50&lt;TODAY()),"Contrato Encerrado",IF(AND(Z50&lt;&gt;"",Z50&gt;TODAY()),DATEDIF(TODAY(),Z50,"Y")&amp;" anos"&amp;" "&amp;DATEDIF(TODAY(),Z50,"YM")&amp;" meses"&amp;" "&amp;DATEDIF(TODAY(),Z50,"MD")&amp;" dias"))))))))</f>
        <v>Contrato Encerrado</v>
      </c>
      <c r="AE50" s="35">
        <f t="shared" si="2"/>
        <v>89</v>
      </c>
      <c r="AF50" s="35">
        <f t="shared" si="3"/>
        <v>641</v>
      </c>
      <c r="AG50" s="17" t="str">
        <f t="shared" si="4"/>
        <v>1 anos 9 meses 2 dias</v>
      </c>
    </row>
    <row r="51" spans="1:33" ht="11.25" customHeight="1" x14ac:dyDescent="0.2">
      <c r="A51" s="63" t="s">
        <v>9</v>
      </c>
      <c r="B51" s="88" t="s">
        <v>13</v>
      </c>
      <c r="C51" s="90" t="s">
        <v>23</v>
      </c>
      <c r="D51" s="91">
        <v>2022</v>
      </c>
      <c r="E51" s="73" t="s">
        <v>157</v>
      </c>
      <c r="F51" s="63" t="s">
        <v>158</v>
      </c>
      <c r="G51" s="81" t="s">
        <v>4120</v>
      </c>
      <c r="H51" s="82" t="s">
        <v>4121</v>
      </c>
      <c r="I51" s="74" t="s">
        <v>4122</v>
      </c>
      <c r="J51" s="74" t="s">
        <v>14943</v>
      </c>
      <c r="K51" s="74" t="s">
        <v>29</v>
      </c>
      <c r="L51" s="69" t="s">
        <v>30</v>
      </c>
      <c r="M51" s="163" t="s">
        <v>9427</v>
      </c>
      <c r="N51" s="107" t="s">
        <v>2101</v>
      </c>
      <c r="O51" s="107"/>
      <c r="P51" s="107" t="s">
        <v>2518</v>
      </c>
      <c r="Q51" s="107" t="s">
        <v>2521</v>
      </c>
      <c r="R51" s="111">
        <v>29799</v>
      </c>
      <c r="S51" s="111">
        <v>44851</v>
      </c>
      <c r="T51" s="111">
        <v>45155</v>
      </c>
      <c r="U51" s="111"/>
      <c r="V51" s="111"/>
      <c r="W51" s="111"/>
      <c r="X51" s="17"/>
      <c r="Y51" s="17"/>
      <c r="Z51" s="111"/>
      <c r="AA51" s="18">
        <f t="shared" ca="1" si="0"/>
        <v>44</v>
      </c>
      <c r="AB51" s="117" t="s">
        <v>7878</v>
      </c>
      <c r="AC51" s="35" t="str">
        <f t="shared" si="1"/>
        <v>0 anos 10 meses 0 dias</v>
      </c>
      <c r="AD51" s="35" t="str">
        <f ca="1">IF(AND(V51="",T51&lt;TODAY()),"Contrato Encerrado",IF(AND(V51="",T51&gt;TODAY()),DATEDIF(TODAY(),T51,"Y")&amp;" anos"&amp;" "&amp;DATEDIF(TODAY(),T51,"YM")&amp;" meses"&amp;" "&amp;DATEDIF(TODAY(),T51,"MD")&amp;" dias",IF(AND(X51="",V51&lt;TODAY()),"Contrato Encerrado",IF(AND(X51="",V51&gt;TODAY()),DATEDIF(TODAY(),V51,"Y")&amp;" anos"&amp;" "&amp;DATEDIF(TODAY(),V51,"YM")&amp;" meses"&amp;" "&amp;DATEDIF(TODAY(),V51,"MD")&amp;" dias",IF(AND(Z51="",X51&lt;TODAY()),"Contrato Encerrado",IF(AND(Z51="",X51&gt;TODAY()),DATEDIF(TODAY(),X51,"Y")&amp;" anos"&amp;" "&amp;DATEDIF(TODAY(),X51,"YM")&amp;" meses"&amp;" "&amp;DATEDIF(TODAY(),X51,"MD")&amp;" dias",IF(AND(Z51&lt;&gt;””,Z51&lt;TODAY()),"Contrato Encerrado",IF(AND(Z51&lt;&gt;"",Z51&gt;TODAY()),DATEDIF(TODAY(),Z51,"Y")&amp;" anos"&amp;" "&amp;DATEDIF(TODAY(),Z51,"YM")&amp;" meses"&amp;" "&amp;DATEDIF(TODAY(),Z51,"MD")&amp;" dias"))))))))</f>
        <v>Contrato Encerrado</v>
      </c>
      <c r="AE51" s="35">
        <f t="shared" si="2"/>
        <v>304</v>
      </c>
      <c r="AF51" s="35">
        <f t="shared" si="3"/>
        <v>426</v>
      </c>
      <c r="AG51" s="17" t="str">
        <f t="shared" si="4"/>
        <v>1 anos 2 meses 1 dias</v>
      </c>
    </row>
    <row r="52" spans="1:33" ht="11.25" customHeight="1" x14ac:dyDescent="0.2">
      <c r="A52" s="63" t="s">
        <v>9</v>
      </c>
      <c r="B52" s="88" t="s">
        <v>13</v>
      </c>
      <c r="C52" s="90" t="s">
        <v>20</v>
      </c>
      <c r="D52" s="91">
        <v>2021</v>
      </c>
      <c r="E52" s="74" t="s">
        <v>157</v>
      </c>
      <c r="F52" s="63" t="s">
        <v>158</v>
      </c>
      <c r="G52" s="81" t="s">
        <v>864</v>
      </c>
      <c r="H52" s="82" t="s">
        <v>865</v>
      </c>
      <c r="I52" s="74" t="s">
        <v>866</v>
      </c>
      <c r="J52" s="74" t="s">
        <v>1302</v>
      </c>
      <c r="K52" s="74" t="s">
        <v>29</v>
      </c>
      <c r="L52" s="69" t="s">
        <v>30</v>
      </c>
      <c r="M52" s="163" t="s">
        <v>9427</v>
      </c>
      <c r="N52" s="109" t="s">
        <v>4113</v>
      </c>
      <c r="O52" s="110"/>
      <c r="P52" s="109" t="s">
        <v>2517</v>
      </c>
      <c r="Q52" s="109" t="s">
        <v>2522</v>
      </c>
      <c r="R52" s="111">
        <v>31342</v>
      </c>
      <c r="S52" s="111">
        <v>44382</v>
      </c>
      <c r="T52" s="111">
        <v>44743</v>
      </c>
      <c r="U52" s="111"/>
      <c r="V52" s="111"/>
      <c r="W52" s="111"/>
      <c r="X52" s="17"/>
      <c r="Y52" s="17"/>
      <c r="Z52" s="111"/>
      <c r="AA52" s="18">
        <f t="shared" ca="1" si="0"/>
        <v>39</v>
      </c>
      <c r="AB52" s="117" t="s">
        <v>7878</v>
      </c>
      <c r="AC52" s="35" t="str">
        <f t="shared" si="1"/>
        <v>0 anos 11 meses 26 dias</v>
      </c>
      <c r="AD52" s="35" t="str">
        <f ca="1">IF(AND(V52="",T52&lt;TODAY()),"Contrato Encerrado",IF(AND(V52="",T52&gt;TODAY()),DATEDIF(TODAY(),T52,"Y")&amp;" anos"&amp;" "&amp;DATEDIF(TODAY(),T52,"YM")&amp;" meses"&amp;" "&amp;DATEDIF(TODAY(),T52,"MD")&amp;" dias",IF(AND(X52="",V52&lt;TODAY()),"Contrato Encerrado",IF(AND(X52="",V52&gt;TODAY()),DATEDIF(TODAY(),V52,"Y")&amp;" anos"&amp;" "&amp;DATEDIF(TODAY(),V52,"YM")&amp;" meses"&amp;" "&amp;DATEDIF(TODAY(),V52,"MD")&amp;" dias",IF(AND(Z52="",X52&lt;TODAY()),"Contrato Encerrado",IF(AND(Z52="",X52&gt;TODAY()),DATEDIF(TODAY(),X52,"Y")&amp;" anos"&amp;" "&amp;DATEDIF(TODAY(),X52,"YM")&amp;" meses"&amp;" "&amp;DATEDIF(TODAY(),X52,"MD")&amp;" dias",IF(AND(Z52&lt;&gt;””,Z52&lt;TODAY()),"Contrato Encerrado",IF(AND(Z52&lt;&gt;"",Z52&gt;TODAY()),DATEDIF(TODAY(),Z52,"Y")&amp;" anos"&amp;" "&amp;DATEDIF(TODAY(),Z52,"YM")&amp;" meses"&amp;" "&amp;DATEDIF(TODAY(),Z52,"MD")&amp;" dias"))))))))</f>
        <v>Contrato Encerrado</v>
      </c>
      <c r="AE52" s="35">
        <f t="shared" si="2"/>
        <v>361</v>
      </c>
      <c r="AF52" s="35">
        <f t="shared" si="3"/>
        <v>369</v>
      </c>
      <c r="AG52" s="17" t="str">
        <f t="shared" si="4"/>
        <v>1 anos 0 meses 3 dias</v>
      </c>
    </row>
    <row r="53" spans="1:33" ht="11.25" customHeight="1" x14ac:dyDescent="0.2">
      <c r="A53" s="63" t="s">
        <v>9</v>
      </c>
      <c r="B53" s="88" t="s">
        <v>13</v>
      </c>
      <c r="C53" s="90" t="s">
        <v>24</v>
      </c>
      <c r="D53" s="91">
        <v>2022</v>
      </c>
      <c r="E53" s="73" t="s">
        <v>157</v>
      </c>
      <c r="F53" s="63" t="s">
        <v>158</v>
      </c>
      <c r="G53" s="81" t="s">
        <v>4123</v>
      </c>
      <c r="H53" s="82" t="s">
        <v>4124</v>
      </c>
      <c r="I53" s="74" t="s">
        <v>4125</v>
      </c>
      <c r="J53" s="74" t="s">
        <v>14943</v>
      </c>
      <c r="K53" s="74" t="s">
        <v>29</v>
      </c>
      <c r="L53" s="69" t="s">
        <v>30</v>
      </c>
      <c r="M53" s="163" t="s">
        <v>9427</v>
      </c>
      <c r="N53" s="107" t="s">
        <v>2101</v>
      </c>
      <c r="O53" s="107"/>
      <c r="P53" s="107" t="s">
        <v>2518</v>
      </c>
      <c r="Q53" s="107" t="s">
        <v>2521</v>
      </c>
      <c r="R53" s="111">
        <v>36801</v>
      </c>
      <c r="S53" s="111">
        <v>44851</v>
      </c>
      <c r="T53" s="111">
        <v>44907</v>
      </c>
      <c r="U53" s="111"/>
      <c r="V53" s="111"/>
      <c r="W53" s="111"/>
      <c r="X53" s="17"/>
      <c r="Y53" s="17"/>
      <c r="Z53" s="111"/>
      <c r="AA53" s="18">
        <f t="shared" ca="1" si="0"/>
        <v>25</v>
      </c>
      <c r="AB53" s="117" t="s">
        <v>7878</v>
      </c>
      <c r="AC53" s="35" t="str">
        <f t="shared" si="1"/>
        <v>0 anos 1 meses 25 dias</v>
      </c>
      <c r="AD53" s="35" t="str">
        <f ca="1">IF(AND(V53="",T53&lt;TODAY()),"Contrato Encerrado",IF(AND(V53="",T53&gt;TODAY()),DATEDIF(TODAY(),T53,"Y")&amp;" anos"&amp;" "&amp;DATEDIF(TODAY(),T53,"YM")&amp;" meses"&amp;" "&amp;DATEDIF(TODAY(),T53,"MD")&amp;" dias",IF(AND(X53="",V53&lt;TODAY()),"Contrato Encerrado",IF(AND(X53="",V53&gt;TODAY()),DATEDIF(TODAY(),V53,"Y")&amp;" anos"&amp;" "&amp;DATEDIF(TODAY(),V53,"YM")&amp;" meses"&amp;" "&amp;DATEDIF(TODAY(),V53,"MD")&amp;" dias",IF(AND(Z53="",X53&lt;TODAY()),"Contrato Encerrado",IF(AND(Z53="",X53&gt;TODAY()),DATEDIF(TODAY(),X53,"Y")&amp;" anos"&amp;" "&amp;DATEDIF(TODAY(),X53,"YM")&amp;" meses"&amp;" "&amp;DATEDIF(TODAY(),X53,"MD")&amp;" dias",IF(AND(Z53&lt;&gt;””,Z53&lt;TODAY()),"Contrato Encerrado",IF(AND(Z53&lt;&gt;"",Z53&gt;TODAY()),DATEDIF(TODAY(),Z53,"Y")&amp;" anos"&amp;" "&amp;DATEDIF(TODAY(),Z53,"YM")&amp;" meses"&amp;" "&amp;DATEDIF(TODAY(),Z53,"MD")&amp;" dias"))))))))</f>
        <v>Contrato Encerrado</v>
      </c>
      <c r="AE53" s="35">
        <f t="shared" si="2"/>
        <v>56</v>
      </c>
      <c r="AF53" s="35">
        <f t="shared" si="3"/>
        <v>674</v>
      </c>
      <c r="AG53" s="17" t="str">
        <f t="shared" si="4"/>
        <v>1 anos 10 meses 4 dias</v>
      </c>
    </row>
    <row r="54" spans="1:33" ht="11.25" customHeight="1" x14ac:dyDescent="0.2">
      <c r="A54" s="63" t="s">
        <v>9</v>
      </c>
      <c r="B54" s="88" t="s">
        <v>13</v>
      </c>
      <c r="C54" s="90" t="s">
        <v>23</v>
      </c>
      <c r="D54" s="91">
        <v>2022</v>
      </c>
      <c r="E54" s="73" t="s">
        <v>157</v>
      </c>
      <c r="F54" s="63" t="s">
        <v>158</v>
      </c>
      <c r="G54" s="81" t="s">
        <v>4126</v>
      </c>
      <c r="H54" s="82" t="s">
        <v>4127</v>
      </c>
      <c r="I54" s="74" t="s">
        <v>4128</v>
      </c>
      <c r="J54" s="74" t="s">
        <v>14943</v>
      </c>
      <c r="K54" s="74" t="s">
        <v>29</v>
      </c>
      <c r="L54" s="69" t="s">
        <v>30</v>
      </c>
      <c r="M54" s="163" t="s">
        <v>9427</v>
      </c>
      <c r="N54" s="107" t="s">
        <v>2101</v>
      </c>
      <c r="O54" s="107"/>
      <c r="P54" s="107" t="s">
        <v>2518</v>
      </c>
      <c r="Q54" s="107" t="s">
        <v>2521</v>
      </c>
      <c r="R54" s="111">
        <v>36668</v>
      </c>
      <c r="S54" s="111">
        <v>44840</v>
      </c>
      <c r="T54" s="111">
        <v>44942</v>
      </c>
      <c r="U54" s="111"/>
      <c r="V54" s="111"/>
      <c r="W54" s="111"/>
      <c r="X54" s="17"/>
      <c r="Y54" s="17"/>
      <c r="Z54" s="111"/>
      <c r="AA54" s="18">
        <f t="shared" ca="1" si="0"/>
        <v>25</v>
      </c>
      <c r="AB54" s="117" t="s">
        <v>7878</v>
      </c>
      <c r="AC54" s="35" t="str">
        <f t="shared" si="1"/>
        <v>0 anos 3 meses 10 dias</v>
      </c>
      <c r="AD54" s="35" t="str">
        <f ca="1">IF(AND(V54="",T54&lt;TODAY()),"Contrato Encerrado",IF(AND(V54="",T54&gt;TODAY()),DATEDIF(TODAY(),T54,"Y")&amp;" anos"&amp;" "&amp;DATEDIF(TODAY(),T54,"YM")&amp;" meses"&amp;" "&amp;DATEDIF(TODAY(),T54,"MD")&amp;" dias",IF(AND(X54="",V54&lt;TODAY()),"Contrato Encerrado",IF(AND(X54="",V54&gt;TODAY()),DATEDIF(TODAY(),V54,"Y")&amp;" anos"&amp;" "&amp;DATEDIF(TODAY(),V54,"YM")&amp;" meses"&amp;" "&amp;DATEDIF(TODAY(),V54,"MD")&amp;" dias",IF(AND(Z54="",X54&lt;TODAY()),"Contrato Encerrado",IF(AND(Z54="",X54&gt;TODAY()),DATEDIF(TODAY(),X54,"Y")&amp;" anos"&amp;" "&amp;DATEDIF(TODAY(),X54,"YM")&amp;" meses"&amp;" "&amp;DATEDIF(TODAY(),X54,"MD")&amp;" dias",IF(AND(Z54&lt;&gt;””,Z54&lt;TODAY()),"Contrato Encerrado",IF(AND(Z54&lt;&gt;"",Z54&gt;TODAY()),DATEDIF(TODAY(),Z54,"Y")&amp;" anos"&amp;" "&amp;DATEDIF(TODAY(),Z54,"YM")&amp;" meses"&amp;" "&amp;DATEDIF(TODAY(),Z54,"MD")&amp;" dias"))))))))</f>
        <v>Contrato Encerrado</v>
      </c>
      <c r="AE54" s="35">
        <f t="shared" si="2"/>
        <v>102</v>
      </c>
      <c r="AF54" s="35">
        <f t="shared" si="3"/>
        <v>628</v>
      </c>
      <c r="AG54" s="17" t="str">
        <f t="shared" si="4"/>
        <v>1 anos 8 meses 19 dias</v>
      </c>
    </row>
    <row r="55" spans="1:33" ht="11.25" customHeight="1" x14ac:dyDescent="0.2">
      <c r="A55" s="63" t="s">
        <v>9</v>
      </c>
      <c r="B55" s="88" t="s">
        <v>13</v>
      </c>
      <c r="C55" s="90" t="s">
        <v>20</v>
      </c>
      <c r="D55" s="91">
        <v>2022</v>
      </c>
      <c r="E55" s="73" t="s">
        <v>157</v>
      </c>
      <c r="F55" s="63" t="s">
        <v>158</v>
      </c>
      <c r="G55" s="81" t="s">
        <v>2353</v>
      </c>
      <c r="H55" s="82" t="s">
        <v>2354</v>
      </c>
      <c r="I55" s="74" t="s">
        <v>2355</v>
      </c>
      <c r="J55" s="74" t="s">
        <v>1302</v>
      </c>
      <c r="K55" s="74" t="s">
        <v>29</v>
      </c>
      <c r="L55" s="69" t="s">
        <v>30</v>
      </c>
      <c r="M55" s="163" t="s">
        <v>9427</v>
      </c>
      <c r="N55" s="107" t="s">
        <v>2519</v>
      </c>
      <c r="O55" s="107"/>
      <c r="P55" s="107" t="s">
        <v>2518</v>
      </c>
      <c r="Q55" s="107" t="s">
        <v>2521</v>
      </c>
      <c r="R55" s="111">
        <v>33315</v>
      </c>
      <c r="S55" s="111">
        <v>44762</v>
      </c>
      <c r="T55" s="111">
        <v>44804</v>
      </c>
      <c r="U55" s="111"/>
      <c r="V55" s="111"/>
      <c r="W55" s="111"/>
      <c r="X55" s="17"/>
      <c r="Y55" s="17"/>
      <c r="Z55" s="111"/>
      <c r="AA55" s="18">
        <f t="shared" ca="1" si="0"/>
        <v>34</v>
      </c>
      <c r="AB55" s="117" t="s">
        <v>7878</v>
      </c>
      <c r="AC55" s="35" t="str">
        <f t="shared" si="1"/>
        <v>0 anos 1 meses 11 dias</v>
      </c>
      <c r="AD55" s="35" t="str">
        <f ca="1">IF(AND(V55="",T55&lt;TODAY()),"Contrato Encerrado",IF(AND(V55="",T55&gt;TODAY()),DATEDIF(TODAY(),T55,"Y")&amp;" anos"&amp;" "&amp;DATEDIF(TODAY(),T55,"YM")&amp;" meses"&amp;" "&amp;DATEDIF(TODAY(),T55,"MD")&amp;" dias",IF(AND(X55="",V55&lt;TODAY()),"Contrato Encerrado",IF(AND(X55="",V55&gt;TODAY()),DATEDIF(TODAY(),V55,"Y")&amp;" anos"&amp;" "&amp;DATEDIF(TODAY(),V55,"YM")&amp;" meses"&amp;" "&amp;DATEDIF(TODAY(),V55,"MD")&amp;" dias",IF(AND(Z55="",X55&lt;TODAY()),"Contrato Encerrado",IF(AND(Z55="",X55&gt;TODAY()),DATEDIF(TODAY(),X55,"Y")&amp;" anos"&amp;" "&amp;DATEDIF(TODAY(),X55,"YM")&amp;" meses"&amp;" "&amp;DATEDIF(TODAY(),X55,"MD")&amp;" dias",IF(AND(Z55&lt;&gt;””,Z55&lt;TODAY()),"Contrato Encerrado",IF(AND(Z55&lt;&gt;"",Z55&gt;TODAY()),DATEDIF(TODAY(),Z55,"Y")&amp;" anos"&amp;" "&amp;DATEDIF(TODAY(),Z55,"YM")&amp;" meses"&amp;" "&amp;DATEDIF(TODAY(),Z55,"MD")&amp;" dias"))))))))</f>
        <v>Contrato Encerrado</v>
      </c>
      <c r="AE55" s="35">
        <f t="shared" si="2"/>
        <v>42</v>
      </c>
      <c r="AF55" s="35">
        <f t="shared" si="3"/>
        <v>688</v>
      </c>
      <c r="AG55" s="17" t="str">
        <f t="shared" si="4"/>
        <v>1 anos 10 meses 18 dias</v>
      </c>
    </row>
    <row r="56" spans="1:33" ht="11.25" customHeight="1" x14ac:dyDescent="0.2">
      <c r="A56" s="63" t="s">
        <v>9</v>
      </c>
      <c r="B56" s="88" t="s">
        <v>13</v>
      </c>
      <c r="C56" s="90" t="s">
        <v>22</v>
      </c>
      <c r="D56" s="91">
        <v>2022</v>
      </c>
      <c r="E56" s="73" t="s">
        <v>157</v>
      </c>
      <c r="F56" s="63" t="s">
        <v>158</v>
      </c>
      <c r="G56" s="81" t="s">
        <v>4129</v>
      </c>
      <c r="H56" s="82" t="s">
        <v>4130</v>
      </c>
      <c r="I56" s="74" t="s">
        <v>4131</v>
      </c>
      <c r="J56" s="74" t="s">
        <v>14943</v>
      </c>
      <c r="K56" s="74" t="s">
        <v>29</v>
      </c>
      <c r="L56" s="69" t="s">
        <v>30</v>
      </c>
      <c r="M56" s="163" t="s">
        <v>9427</v>
      </c>
      <c r="N56" s="107" t="s">
        <v>2101</v>
      </c>
      <c r="O56" s="69" t="s">
        <v>7901</v>
      </c>
      <c r="P56" s="107" t="s">
        <v>2518</v>
      </c>
      <c r="Q56" s="103" t="s">
        <v>14545</v>
      </c>
      <c r="R56" s="111">
        <v>31725</v>
      </c>
      <c r="S56" s="111">
        <v>44818</v>
      </c>
      <c r="T56" s="111">
        <v>44936</v>
      </c>
      <c r="U56" s="111">
        <v>45104</v>
      </c>
      <c r="V56" s="111">
        <v>45454</v>
      </c>
      <c r="W56" s="111">
        <v>45517</v>
      </c>
      <c r="X56" s="17">
        <v>45646</v>
      </c>
      <c r="Y56" s="17"/>
      <c r="Z56" s="70"/>
      <c r="AA56" s="18">
        <f t="shared" ca="1" si="0"/>
        <v>38</v>
      </c>
      <c r="AB56" s="117" t="s">
        <v>7878</v>
      </c>
      <c r="AC56" s="35" t="str">
        <f t="shared" si="1"/>
        <v>1 anos 7 meses 19 dias</v>
      </c>
      <c r="AD56" s="35" t="str">
        <f ca="1">IF(AND(V56="",T56&lt;TODAY()),"Contrato Encerrado",IF(AND(V56="",T56&gt;TODAY()),DATEDIF(TODAY(),T56,"Y")&amp;" anos"&amp;" "&amp;DATEDIF(TODAY(),T56,"YM")&amp;" meses"&amp;" "&amp;DATEDIF(TODAY(),T56,"MD")&amp;" dias",IF(AND(X56="",V56&lt;TODAY()),"Contrato Encerrado",IF(AND(X56="",V56&gt;TODAY()),DATEDIF(TODAY(),V56,"Y")&amp;" anos"&amp;" "&amp;DATEDIF(TODAY(),V56,"YM")&amp;" meses"&amp;" "&amp;DATEDIF(TODAY(),V56,"MD")&amp;" dias",IF(AND(Z56="",X56&lt;TODAY()),"Contrato Encerrado",IF(AND(Z56="",X56&gt;TODAY()),DATEDIF(TODAY(),X56,"Y")&amp;" anos"&amp;" "&amp;DATEDIF(TODAY(),X56,"YM")&amp;" meses"&amp;" "&amp;DATEDIF(TODAY(),X56,"MD")&amp;" dias",IF(AND(Z56&lt;&gt;””,Z56&lt;TODAY()),"Contrato Encerrado",IF(AND(Z56&lt;&gt;"",Z56&gt;TODAY()),DATEDIF(TODAY(),Z56,"Y")&amp;" anos"&amp;" "&amp;DATEDIF(TODAY(),Z56,"YM")&amp;" meses"&amp;" "&amp;DATEDIF(TODAY(),Z56,"MD")&amp;" dias"))))))))</f>
        <v>Contrato Encerrado</v>
      </c>
      <c r="AE56" s="35">
        <f t="shared" si="2"/>
        <v>597</v>
      </c>
      <c r="AF56" s="35">
        <f t="shared" si="3"/>
        <v>133</v>
      </c>
      <c r="AG56" s="17" t="str">
        <f t="shared" si="4"/>
        <v>0 anos 4 meses 12 dias</v>
      </c>
    </row>
    <row r="57" spans="1:33" ht="11.25" customHeight="1" x14ac:dyDescent="0.2">
      <c r="A57" s="63" t="s">
        <v>9</v>
      </c>
      <c r="B57" s="63" t="s">
        <v>13</v>
      </c>
      <c r="C57" s="64" t="s">
        <v>17</v>
      </c>
      <c r="D57" s="65">
        <v>2023</v>
      </c>
      <c r="E57" s="92" t="s">
        <v>157</v>
      </c>
      <c r="F57" s="63" t="s">
        <v>158</v>
      </c>
      <c r="G57" s="81" t="s">
        <v>5978</v>
      </c>
      <c r="H57" s="82" t="s">
        <v>5979</v>
      </c>
      <c r="I57" s="101" t="s">
        <v>5980</v>
      </c>
      <c r="J57" s="74" t="s">
        <v>14943</v>
      </c>
      <c r="K57" s="101" t="s">
        <v>29</v>
      </c>
      <c r="L57" s="103" t="s">
        <v>30</v>
      </c>
      <c r="M57" s="163" t="s">
        <v>9427</v>
      </c>
      <c r="N57" s="103" t="s">
        <v>2101</v>
      </c>
      <c r="O57" s="103"/>
      <c r="P57" s="103" t="s">
        <v>2518</v>
      </c>
      <c r="Q57" s="103" t="s">
        <v>4109</v>
      </c>
      <c r="R57" s="114">
        <v>33549</v>
      </c>
      <c r="S57" s="114">
        <v>45051</v>
      </c>
      <c r="T57" s="111">
        <v>45756</v>
      </c>
      <c r="U57" s="70"/>
      <c r="V57" s="70"/>
      <c r="W57" s="114"/>
      <c r="X57" s="17"/>
      <c r="Y57" s="17"/>
      <c r="Z57" s="70"/>
      <c r="AA57" s="18">
        <f t="shared" ca="1" si="0"/>
        <v>33</v>
      </c>
      <c r="AB57" s="117" t="s">
        <v>7878</v>
      </c>
      <c r="AC57" s="35" t="str">
        <f t="shared" si="1"/>
        <v>1 anos 11 meses 4 dias</v>
      </c>
      <c r="AD57" s="35" t="str">
        <f ca="1">IF(AND(V57="",T57&lt;TODAY()),"Contrato Encerrado",IF(AND(V57="",T57&gt;TODAY()),DATEDIF(TODAY(),T57,"Y")&amp;" anos"&amp;" "&amp;DATEDIF(TODAY(),T57,"YM")&amp;" meses"&amp;" "&amp;DATEDIF(TODAY(),T57,"MD")&amp;" dias",IF(AND(X57="",V57&lt;TODAY()),"Contrato Encerrado",IF(AND(X57="",V57&gt;TODAY()),DATEDIF(TODAY(),V57,"Y")&amp;" anos"&amp;" "&amp;DATEDIF(TODAY(),V57,"YM")&amp;" meses"&amp;" "&amp;DATEDIF(TODAY(),V57,"MD")&amp;" dias",IF(AND(Z57="",X57&lt;TODAY()),"Contrato Encerrado",IF(AND(Z57="",X57&gt;TODAY()),DATEDIF(TODAY(),X57,"Y")&amp;" anos"&amp;" "&amp;DATEDIF(TODAY(),X57,"YM")&amp;" meses"&amp;" "&amp;DATEDIF(TODAY(),X57,"MD")&amp;" dias",IF(AND(Z57&lt;&gt;””,Z57&lt;TODAY()),"Contrato Encerrado",IF(AND(Z57&lt;&gt;"",Z57&gt;TODAY()),DATEDIF(TODAY(),Z57,"Y")&amp;" anos"&amp;" "&amp;DATEDIF(TODAY(),Z57,"YM")&amp;" meses"&amp;" "&amp;DATEDIF(TODAY(),Z57,"MD")&amp;" dias"))))))))</f>
        <v>Contrato Encerrado</v>
      </c>
      <c r="AE57" s="35">
        <f t="shared" si="2"/>
        <v>705</v>
      </c>
      <c r="AF57" s="35">
        <f t="shared" si="3"/>
        <v>25</v>
      </c>
      <c r="AG57" s="17" t="str">
        <f t="shared" si="4"/>
        <v>0 anos 0 meses 25 dias</v>
      </c>
    </row>
    <row r="58" spans="1:33" ht="11.25" customHeight="1" x14ac:dyDescent="0.2">
      <c r="A58" s="63" t="s">
        <v>9</v>
      </c>
      <c r="B58" s="88" t="s">
        <v>13</v>
      </c>
      <c r="C58" s="90" t="s">
        <v>22</v>
      </c>
      <c r="D58" s="91">
        <v>2022</v>
      </c>
      <c r="E58" s="73" t="s">
        <v>1111</v>
      </c>
      <c r="F58" s="63" t="s">
        <v>1112</v>
      </c>
      <c r="G58" s="81" t="s">
        <v>4132</v>
      </c>
      <c r="H58" s="82" t="s">
        <v>4133</v>
      </c>
      <c r="I58" s="74" t="s">
        <v>4134</v>
      </c>
      <c r="J58" s="74" t="s">
        <v>1302</v>
      </c>
      <c r="K58" s="74" t="s">
        <v>29</v>
      </c>
      <c r="L58" s="69" t="s">
        <v>30</v>
      </c>
      <c r="M58" s="163" t="s">
        <v>9427</v>
      </c>
      <c r="N58" s="69" t="s">
        <v>2098</v>
      </c>
      <c r="O58" s="107"/>
      <c r="P58" s="107" t="s">
        <v>2518</v>
      </c>
      <c r="Q58" s="107" t="s">
        <v>2523</v>
      </c>
      <c r="R58" s="111">
        <v>32619</v>
      </c>
      <c r="S58" s="111">
        <v>44823</v>
      </c>
      <c r="T58" s="111">
        <v>45371</v>
      </c>
      <c r="U58" s="111"/>
      <c r="V58" s="111"/>
      <c r="W58" s="111"/>
      <c r="X58" s="17"/>
      <c r="Y58" s="17"/>
      <c r="Z58" s="111"/>
      <c r="AA58" s="18">
        <f t="shared" ca="1" si="0"/>
        <v>36</v>
      </c>
      <c r="AB58" s="117" t="s">
        <v>7878</v>
      </c>
      <c r="AC58" s="35" t="str">
        <f t="shared" si="1"/>
        <v>1 anos 6 meses 1 dias</v>
      </c>
      <c r="AD58" s="35" t="str">
        <f ca="1">IF(AND(V58="",T58&lt;TODAY()),"Contrato Encerrado",IF(AND(V58="",T58&gt;TODAY()),DATEDIF(TODAY(),T58,"Y")&amp;" anos"&amp;" "&amp;DATEDIF(TODAY(),T58,"YM")&amp;" meses"&amp;" "&amp;DATEDIF(TODAY(),T58,"MD")&amp;" dias",IF(AND(X58="",V58&lt;TODAY()),"Contrato Encerrado",IF(AND(X58="",V58&gt;TODAY()),DATEDIF(TODAY(),V58,"Y")&amp;" anos"&amp;" "&amp;DATEDIF(TODAY(),V58,"YM")&amp;" meses"&amp;" "&amp;DATEDIF(TODAY(),V58,"MD")&amp;" dias",IF(AND(Z58="",X58&lt;TODAY()),"Contrato Encerrado",IF(AND(Z58="",X58&gt;TODAY()),DATEDIF(TODAY(),X58,"Y")&amp;" anos"&amp;" "&amp;DATEDIF(TODAY(),X58,"YM")&amp;" meses"&amp;" "&amp;DATEDIF(TODAY(),X58,"MD")&amp;" dias",IF(AND(Z58&lt;&gt;””,Z58&lt;TODAY()),"Contrato Encerrado",IF(AND(Z58&lt;&gt;"",Z58&gt;TODAY()),DATEDIF(TODAY(),Z58,"Y")&amp;" anos"&amp;" "&amp;DATEDIF(TODAY(),Z58,"YM")&amp;" meses"&amp;" "&amp;DATEDIF(TODAY(),Z58,"MD")&amp;" dias"))))))))</f>
        <v>Contrato Encerrado</v>
      </c>
      <c r="AE58" s="35">
        <f t="shared" si="2"/>
        <v>548</v>
      </c>
      <c r="AF58" s="35">
        <f t="shared" si="3"/>
        <v>182</v>
      </c>
      <c r="AG58" s="17" t="str">
        <f t="shared" si="4"/>
        <v>0 anos 5 meses 30 dias</v>
      </c>
    </row>
    <row r="59" spans="1:33" ht="11.25" customHeight="1" x14ac:dyDescent="0.2">
      <c r="A59" s="63" t="s">
        <v>9</v>
      </c>
      <c r="B59" s="88" t="s">
        <v>13</v>
      </c>
      <c r="C59" s="90" t="s">
        <v>20</v>
      </c>
      <c r="D59" s="91">
        <v>2022</v>
      </c>
      <c r="E59" s="73" t="s">
        <v>157</v>
      </c>
      <c r="F59" s="63" t="s">
        <v>158</v>
      </c>
      <c r="G59" s="81" t="s">
        <v>2422</v>
      </c>
      <c r="H59" s="82" t="s">
        <v>2423</v>
      </c>
      <c r="I59" s="74" t="s">
        <v>2424</v>
      </c>
      <c r="J59" s="74" t="s">
        <v>14943</v>
      </c>
      <c r="K59" s="74" t="s">
        <v>29</v>
      </c>
      <c r="L59" s="69" t="s">
        <v>30</v>
      </c>
      <c r="M59" s="163" t="s">
        <v>9427</v>
      </c>
      <c r="N59" s="107" t="s">
        <v>2101</v>
      </c>
      <c r="O59" s="107"/>
      <c r="P59" s="107" t="s">
        <v>2518</v>
      </c>
      <c r="Q59" s="107" t="s">
        <v>2521</v>
      </c>
      <c r="R59" s="111">
        <v>30690</v>
      </c>
      <c r="S59" s="111">
        <v>44762</v>
      </c>
      <c r="T59" s="111">
        <v>45323</v>
      </c>
      <c r="U59" s="111"/>
      <c r="V59" s="111"/>
      <c r="W59" s="111"/>
      <c r="X59" s="17"/>
      <c r="Y59" s="17"/>
      <c r="Z59" s="111"/>
      <c r="AA59" s="18">
        <f t="shared" ca="1" si="0"/>
        <v>41</v>
      </c>
      <c r="AB59" s="117" t="s">
        <v>7878</v>
      </c>
      <c r="AC59" s="35" t="str">
        <f t="shared" si="1"/>
        <v>1 anos 6 meses 12 dias</v>
      </c>
      <c r="AD59" s="35" t="str">
        <f ca="1">IF(AND(V59="",T59&lt;TODAY()),"Contrato Encerrado",IF(AND(V59="",T59&gt;TODAY()),DATEDIF(TODAY(),T59,"Y")&amp;" anos"&amp;" "&amp;DATEDIF(TODAY(),T59,"YM")&amp;" meses"&amp;" "&amp;DATEDIF(TODAY(),T59,"MD")&amp;" dias",IF(AND(X59="",V59&lt;TODAY()),"Contrato Encerrado",IF(AND(X59="",V59&gt;TODAY()),DATEDIF(TODAY(),V59,"Y")&amp;" anos"&amp;" "&amp;DATEDIF(TODAY(),V59,"YM")&amp;" meses"&amp;" "&amp;DATEDIF(TODAY(),V59,"MD")&amp;" dias",IF(AND(Z59="",X59&lt;TODAY()),"Contrato Encerrado",IF(AND(Z59="",X59&gt;TODAY()),DATEDIF(TODAY(),X59,"Y")&amp;" anos"&amp;" "&amp;DATEDIF(TODAY(),X59,"YM")&amp;" meses"&amp;" "&amp;DATEDIF(TODAY(),X59,"MD")&amp;" dias",IF(AND(Z59&lt;&gt;””,Z59&lt;TODAY()),"Contrato Encerrado",IF(AND(Z59&lt;&gt;"",Z59&gt;TODAY()),DATEDIF(TODAY(),Z59,"Y")&amp;" anos"&amp;" "&amp;DATEDIF(TODAY(),Z59,"YM")&amp;" meses"&amp;" "&amp;DATEDIF(TODAY(),Z59,"MD")&amp;" dias"))))))))</f>
        <v>Contrato Encerrado</v>
      </c>
      <c r="AE59" s="35">
        <f t="shared" si="2"/>
        <v>561</v>
      </c>
      <c r="AF59" s="35">
        <f t="shared" si="3"/>
        <v>169</v>
      </c>
      <c r="AG59" s="17" t="str">
        <f t="shared" si="4"/>
        <v>0 anos 5 meses 17 dias</v>
      </c>
    </row>
    <row r="60" spans="1:33" ht="11.25" customHeight="1" x14ac:dyDescent="0.2">
      <c r="A60" s="63" t="s">
        <v>9</v>
      </c>
      <c r="B60" s="63" t="s">
        <v>13</v>
      </c>
      <c r="C60" s="64" t="s">
        <v>24</v>
      </c>
      <c r="D60" s="65">
        <v>2023</v>
      </c>
      <c r="E60" s="73" t="s">
        <v>1111</v>
      </c>
      <c r="F60" s="63" t="s">
        <v>1112</v>
      </c>
      <c r="G60" s="81" t="s">
        <v>10156</v>
      </c>
      <c r="H60" s="82" t="s">
        <v>10157</v>
      </c>
      <c r="I60" s="74" t="s">
        <v>10158</v>
      </c>
      <c r="J60" s="74" t="s">
        <v>1302</v>
      </c>
      <c r="K60" s="74" t="s">
        <v>29</v>
      </c>
      <c r="L60" s="69" t="s">
        <v>30</v>
      </c>
      <c r="M60" s="163" t="s">
        <v>9427</v>
      </c>
      <c r="N60" s="69" t="s">
        <v>2098</v>
      </c>
      <c r="O60" s="69" t="s">
        <v>7897</v>
      </c>
      <c r="P60" s="69" t="s">
        <v>2518</v>
      </c>
      <c r="Q60" s="69" t="s">
        <v>2523</v>
      </c>
      <c r="R60" s="113">
        <v>33786</v>
      </c>
      <c r="S60" s="113">
        <v>45236</v>
      </c>
      <c r="T60" s="113">
        <v>45601</v>
      </c>
      <c r="U60" s="70"/>
      <c r="V60" s="70"/>
      <c r="W60" s="113"/>
      <c r="X60" s="17"/>
      <c r="Y60" s="17"/>
      <c r="Z60" s="70"/>
      <c r="AA60" s="18">
        <f t="shared" ca="1" si="0"/>
        <v>33</v>
      </c>
      <c r="AB60" s="69" t="s">
        <v>7878</v>
      </c>
      <c r="AC60" s="35" t="str">
        <f t="shared" si="1"/>
        <v>0 anos 11 meses 30 dias</v>
      </c>
      <c r="AD60" s="35" t="str">
        <f ca="1">IF(AND(V60="",T60&lt;TODAY()),"Contrato Encerrado",IF(AND(V60="",T60&gt;TODAY()),DATEDIF(TODAY(),T60,"Y")&amp;" anos"&amp;" "&amp;DATEDIF(TODAY(),T60,"YM")&amp;" meses"&amp;" "&amp;DATEDIF(TODAY(),T60,"MD")&amp;" dias",IF(AND(X60="",V60&lt;TODAY()),"Contrato Encerrado",IF(AND(X60="",V60&gt;TODAY()),DATEDIF(TODAY(),V60,"Y")&amp;" anos"&amp;" "&amp;DATEDIF(TODAY(),V60,"YM")&amp;" meses"&amp;" "&amp;DATEDIF(TODAY(),V60,"MD")&amp;" dias",IF(AND(Z60="",X60&lt;TODAY()),"Contrato Encerrado",IF(AND(Z60="",X60&gt;TODAY()),DATEDIF(TODAY(),X60,"Y")&amp;" anos"&amp;" "&amp;DATEDIF(TODAY(),X60,"YM")&amp;" meses"&amp;" "&amp;DATEDIF(TODAY(),X60,"MD")&amp;" dias",IF(AND(Z60&lt;&gt;””,Z60&lt;TODAY()),"Contrato Encerrado",IF(AND(Z60&lt;&gt;"",Z60&gt;TODAY()),DATEDIF(TODAY(),Z60,"Y")&amp;" anos"&amp;" "&amp;DATEDIF(TODAY(),Z60,"YM")&amp;" meses"&amp;" "&amp;DATEDIF(TODAY(),Z60,"MD")&amp;" dias"))))))))</f>
        <v>Contrato Encerrado</v>
      </c>
      <c r="AE60" s="35">
        <f t="shared" si="2"/>
        <v>365</v>
      </c>
      <c r="AF60" s="35">
        <f t="shared" si="3"/>
        <v>365</v>
      </c>
      <c r="AG60" s="17" t="str">
        <f t="shared" si="4"/>
        <v>0 anos 11 meses 30 dias</v>
      </c>
    </row>
    <row r="61" spans="1:33" ht="11.25" customHeight="1" x14ac:dyDescent="0.2">
      <c r="A61" s="63" t="s">
        <v>9</v>
      </c>
      <c r="B61" s="88" t="s">
        <v>13</v>
      </c>
      <c r="C61" s="90" t="s">
        <v>24</v>
      </c>
      <c r="D61" s="91">
        <v>2022</v>
      </c>
      <c r="E61" s="73" t="s">
        <v>1111</v>
      </c>
      <c r="F61" s="63" t="s">
        <v>1112</v>
      </c>
      <c r="G61" s="81" t="s">
        <v>4135</v>
      </c>
      <c r="H61" s="82" t="s">
        <v>4136</v>
      </c>
      <c r="I61" s="74" t="s">
        <v>4137</v>
      </c>
      <c r="J61" s="74" t="s">
        <v>14943</v>
      </c>
      <c r="K61" s="74" t="s">
        <v>29</v>
      </c>
      <c r="L61" s="69" t="s">
        <v>30</v>
      </c>
      <c r="M61" s="163" t="s">
        <v>9427</v>
      </c>
      <c r="N61" s="107" t="s">
        <v>2120</v>
      </c>
      <c r="O61" s="107"/>
      <c r="P61" s="107" t="s">
        <v>2518</v>
      </c>
      <c r="Q61" s="107" t="s">
        <v>2523</v>
      </c>
      <c r="R61" s="111">
        <v>30090</v>
      </c>
      <c r="S61" s="111">
        <v>44866</v>
      </c>
      <c r="T61" s="111">
        <v>45322</v>
      </c>
      <c r="U61" s="111"/>
      <c r="V61" s="111"/>
      <c r="W61" s="111"/>
      <c r="X61" s="17"/>
      <c r="Y61" s="17"/>
      <c r="Z61" s="111"/>
      <c r="AA61" s="18">
        <f t="shared" ca="1" si="0"/>
        <v>43</v>
      </c>
      <c r="AB61" s="117" t="s">
        <v>7878</v>
      </c>
      <c r="AC61" s="35" t="str">
        <f t="shared" si="1"/>
        <v>1 anos 2 meses 30 dias</v>
      </c>
      <c r="AD61" s="35" t="str">
        <f ca="1">IF(AND(V61="",T61&lt;TODAY()),"Contrato Encerrado",IF(AND(V61="",T61&gt;TODAY()),DATEDIF(TODAY(),T61,"Y")&amp;" anos"&amp;" "&amp;DATEDIF(TODAY(),T61,"YM")&amp;" meses"&amp;" "&amp;DATEDIF(TODAY(),T61,"MD")&amp;" dias",IF(AND(X61="",V61&lt;TODAY()),"Contrato Encerrado",IF(AND(X61="",V61&gt;TODAY()),DATEDIF(TODAY(),V61,"Y")&amp;" anos"&amp;" "&amp;DATEDIF(TODAY(),V61,"YM")&amp;" meses"&amp;" "&amp;DATEDIF(TODAY(),V61,"MD")&amp;" dias",IF(AND(Z61="",X61&lt;TODAY()),"Contrato Encerrado",IF(AND(Z61="",X61&gt;TODAY()),DATEDIF(TODAY(),X61,"Y")&amp;" anos"&amp;" "&amp;DATEDIF(TODAY(),X61,"YM")&amp;" meses"&amp;" "&amp;DATEDIF(TODAY(),X61,"MD")&amp;" dias",IF(AND(Z61&lt;&gt;””,Z61&lt;TODAY()),"Contrato Encerrado",IF(AND(Z61&lt;&gt;"",Z61&gt;TODAY()),DATEDIF(TODAY(),Z61,"Y")&amp;" anos"&amp;" "&amp;DATEDIF(TODAY(),Z61,"YM")&amp;" meses"&amp;" "&amp;DATEDIF(TODAY(),Z61,"MD")&amp;" dias"))))))))</f>
        <v>Contrato Encerrado</v>
      </c>
      <c r="AE61" s="35">
        <f t="shared" si="2"/>
        <v>456</v>
      </c>
      <c r="AF61" s="35">
        <f t="shared" si="3"/>
        <v>274</v>
      </c>
      <c r="AG61" s="17" t="str">
        <f t="shared" si="4"/>
        <v>0 anos 8 meses 30 dias</v>
      </c>
    </row>
    <row r="62" spans="1:33" ht="11.25" customHeight="1" x14ac:dyDescent="0.2">
      <c r="A62" s="63" t="s">
        <v>9</v>
      </c>
      <c r="B62" s="88" t="s">
        <v>13</v>
      </c>
      <c r="C62" s="90" t="s">
        <v>20</v>
      </c>
      <c r="D62" s="91">
        <v>2021</v>
      </c>
      <c r="E62" s="74" t="s">
        <v>157</v>
      </c>
      <c r="F62" s="63" t="s">
        <v>158</v>
      </c>
      <c r="G62" s="81" t="s">
        <v>3228</v>
      </c>
      <c r="H62" s="82" t="s">
        <v>3229</v>
      </c>
      <c r="I62" s="74" t="s">
        <v>3230</v>
      </c>
      <c r="J62" s="74" t="s">
        <v>1302</v>
      </c>
      <c r="K62" s="74" t="s">
        <v>29</v>
      </c>
      <c r="L62" s="69" t="s">
        <v>30</v>
      </c>
      <c r="M62" s="163" t="s">
        <v>9427</v>
      </c>
      <c r="N62" s="109" t="s">
        <v>4113</v>
      </c>
      <c r="O62" s="110"/>
      <c r="P62" s="109" t="s">
        <v>2517</v>
      </c>
      <c r="Q62" s="109" t="s">
        <v>2522</v>
      </c>
      <c r="R62" s="111">
        <v>33948</v>
      </c>
      <c r="S62" s="111">
        <v>44384</v>
      </c>
      <c r="T62" s="111">
        <v>44482</v>
      </c>
      <c r="U62" s="111"/>
      <c r="V62" s="111"/>
      <c r="W62" s="111"/>
      <c r="X62" s="17"/>
      <c r="Y62" s="17"/>
      <c r="Z62" s="111"/>
      <c r="AA62" s="18">
        <f t="shared" ca="1" si="0"/>
        <v>32</v>
      </c>
      <c r="AB62" s="117" t="s">
        <v>7878</v>
      </c>
      <c r="AC62" s="35" t="str">
        <f t="shared" si="1"/>
        <v>0 anos 3 meses 6 dias</v>
      </c>
      <c r="AD62" s="35" t="str">
        <f ca="1">IF(AND(V62="",T62&lt;TODAY()),"Contrato Encerrado",IF(AND(V62="",T62&gt;TODAY()),DATEDIF(TODAY(),T62,"Y")&amp;" anos"&amp;" "&amp;DATEDIF(TODAY(),T62,"YM")&amp;" meses"&amp;" "&amp;DATEDIF(TODAY(),T62,"MD")&amp;" dias",IF(AND(X62="",V62&lt;TODAY()),"Contrato Encerrado",IF(AND(X62="",V62&gt;TODAY()),DATEDIF(TODAY(),V62,"Y")&amp;" anos"&amp;" "&amp;DATEDIF(TODAY(),V62,"YM")&amp;" meses"&amp;" "&amp;DATEDIF(TODAY(),V62,"MD")&amp;" dias",IF(AND(Z62="",X62&lt;TODAY()),"Contrato Encerrado",IF(AND(Z62="",X62&gt;TODAY()),DATEDIF(TODAY(),X62,"Y")&amp;" anos"&amp;" "&amp;DATEDIF(TODAY(),X62,"YM")&amp;" meses"&amp;" "&amp;DATEDIF(TODAY(),X62,"MD")&amp;" dias",IF(AND(Z62&lt;&gt;””,Z62&lt;TODAY()),"Contrato Encerrado",IF(AND(Z62&lt;&gt;"",Z62&gt;TODAY()),DATEDIF(TODAY(),Z62,"Y")&amp;" anos"&amp;" "&amp;DATEDIF(TODAY(),Z62,"YM")&amp;" meses"&amp;" "&amp;DATEDIF(TODAY(),Z62,"MD")&amp;" dias"))))))))</f>
        <v>Contrato Encerrado</v>
      </c>
      <c r="AE62" s="35">
        <f t="shared" si="2"/>
        <v>98</v>
      </c>
      <c r="AF62" s="35">
        <f t="shared" si="3"/>
        <v>632</v>
      </c>
      <c r="AG62" s="17" t="str">
        <f t="shared" si="4"/>
        <v>1 anos 8 meses 23 dias</v>
      </c>
    </row>
    <row r="63" spans="1:33" ht="11.25" customHeight="1" x14ac:dyDescent="0.2">
      <c r="A63" s="63" t="s">
        <v>9</v>
      </c>
      <c r="B63" s="63" t="s">
        <v>13</v>
      </c>
      <c r="C63" s="64" t="s">
        <v>23</v>
      </c>
      <c r="D63" s="65">
        <v>2023</v>
      </c>
      <c r="E63" s="73" t="s">
        <v>157</v>
      </c>
      <c r="F63" s="63" t="s">
        <v>158</v>
      </c>
      <c r="G63" s="81" t="s">
        <v>9434</v>
      </c>
      <c r="H63" s="82" t="s">
        <v>9435</v>
      </c>
      <c r="I63" s="74" t="s">
        <v>9436</v>
      </c>
      <c r="J63" s="74" t="s">
        <v>14943</v>
      </c>
      <c r="K63" s="74" t="s">
        <v>29</v>
      </c>
      <c r="L63" s="69" t="s">
        <v>30</v>
      </c>
      <c r="M63" s="163" t="s">
        <v>9427</v>
      </c>
      <c r="N63" s="69" t="s">
        <v>4159</v>
      </c>
      <c r="O63" s="69" t="s">
        <v>8130</v>
      </c>
      <c r="P63" s="69" t="s">
        <v>2518</v>
      </c>
      <c r="Q63" s="69" t="s">
        <v>2521</v>
      </c>
      <c r="R63" s="70">
        <v>34926</v>
      </c>
      <c r="S63" s="70">
        <v>45187</v>
      </c>
      <c r="T63" s="70">
        <v>45291</v>
      </c>
      <c r="U63" s="70"/>
      <c r="V63" s="70"/>
      <c r="W63" s="70"/>
      <c r="X63" s="17"/>
      <c r="Y63" s="17"/>
      <c r="Z63" s="70"/>
      <c r="AA63" s="18">
        <f t="shared" ca="1" si="0"/>
        <v>30</v>
      </c>
      <c r="AB63" s="70" t="s">
        <v>7878</v>
      </c>
      <c r="AC63" s="35" t="str">
        <f t="shared" si="1"/>
        <v>0 anos 3 meses 13 dias</v>
      </c>
      <c r="AD63" s="35" t="str">
        <f ca="1">IF(AND(V63="",T63&lt;TODAY()),"Contrato Encerrado",IF(AND(V63="",T63&gt;TODAY()),DATEDIF(TODAY(),T63,"Y")&amp;" anos"&amp;" "&amp;DATEDIF(TODAY(),T63,"YM")&amp;" meses"&amp;" "&amp;DATEDIF(TODAY(),T63,"MD")&amp;" dias",IF(AND(X63="",V63&lt;TODAY()),"Contrato Encerrado",IF(AND(X63="",V63&gt;TODAY()),DATEDIF(TODAY(),V63,"Y")&amp;" anos"&amp;" "&amp;DATEDIF(TODAY(),V63,"YM")&amp;" meses"&amp;" "&amp;DATEDIF(TODAY(),V63,"MD")&amp;" dias",IF(AND(Z63="",X63&lt;TODAY()),"Contrato Encerrado",IF(AND(Z63="",X63&gt;TODAY()),DATEDIF(TODAY(),X63,"Y")&amp;" anos"&amp;" "&amp;DATEDIF(TODAY(),X63,"YM")&amp;" meses"&amp;" "&amp;DATEDIF(TODAY(),X63,"MD")&amp;" dias",IF(AND(Z63&lt;&gt;””,Z63&lt;TODAY()),"Contrato Encerrado",IF(AND(Z63&lt;&gt;"",Z63&gt;TODAY()),DATEDIF(TODAY(),Z63,"Y")&amp;" anos"&amp;" "&amp;DATEDIF(TODAY(),Z63,"YM")&amp;" meses"&amp;" "&amp;DATEDIF(TODAY(),Z63,"MD")&amp;" dias"))))))))</f>
        <v>Contrato Encerrado</v>
      </c>
      <c r="AE63" s="35">
        <f t="shared" si="2"/>
        <v>104</v>
      </c>
      <c r="AF63" s="35">
        <f t="shared" si="3"/>
        <v>626</v>
      </c>
      <c r="AG63" s="17" t="str">
        <f t="shared" si="4"/>
        <v>1 anos 8 meses 17 dias</v>
      </c>
    </row>
    <row r="64" spans="1:33" ht="11.25" customHeight="1" x14ac:dyDescent="0.2">
      <c r="A64" s="63" t="s">
        <v>9</v>
      </c>
      <c r="B64" s="88" t="s">
        <v>13</v>
      </c>
      <c r="C64" s="90" t="s">
        <v>21</v>
      </c>
      <c r="D64" s="91">
        <v>2022</v>
      </c>
      <c r="E64" s="73" t="s">
        <v>157</v>
      </c>
      <c r="F64" s="63" t="s">
        <v>158</v>
      </c>
      <c r="G64" s="81" t="s">
        <v>2864</v>
      </c>
      <c r="H64" s="82" t="s">
        <v>2865</v>
      </c>
      <c r="I64" s="74" t="s">
        <v>2866</v>
      </c>
      <c r="J64" s="74" t="s">
        <v>14943</v>
      </c>
      <c r="K64" s="74" t="s">
        <v>29</v>
      </c>
      <c r="L64" s="69" t="s">
        <v>30</v>
      </c>
      <c r="M64" s="163" t="s">
        <v>9427</v>
      </c>
      <c r="N64" s="107" t="s">
        <v>2101</v>
      </c>
      <c r="O64" s="107"/>
      <c r="P64" s="107" t="s">
        <v>2518</v>
      </c>
      <c r="Q64" s="107" t="s">
        <v>2521</v>
      </c>
      <c r="R64" s="111">
        <v>31143</v>
      </c>
      <c r="S64" s="111">
        <v>44769</v>
      </c>
      <c r="T64" s="111">
        <v>45278</v>
      </c>
      <c r="U64" s="111"/>
      <c r="V64" s="111"/>
      <c r="W64" s="111"/>
      <c r="X64" s="17"/>
      <c r="Y64" s="17"/>
      <c r="Z64" s="111"/>
      <c r="AA64" s="18">
        <f t="shared" ca="1" si="0"/>
        <v>40</v>
      </c>
      <c r="AB64" s="117" t="s">
        <v>7878</v>
      </c>
      <c r="AC64" s="35" t="str">
        <f t="shared" si="1"/>
        <v>1 anos 4 meses 21 dias</v>
      </c>
      <c r="AD64" s="35" t="str">
        <f ca="1">IF(AND(V64="",T64&lt;TODAY()),"Contrato Encerrado",IF(AND(V64="",T64&gt;TODAY()),DATEDIF(TODAY(),T64,"Y")&amp;" anos"&amp;" "&amp;DATEDIF(TODAY(),T64,"YM")&amp;" meses"&amp;" "&amp;DATEDIF(TODAY(),T64,"MD")&amp;" dias",IF(AND(X64="",V64&lt;TODAY()),"Contrato Encerrado",IF(AND(X64="",V64&gt;TODAY()),DATEDIF(TODAY(),V64,"Y")&amp;" anos"&amp;" "&amp;DATEDIF(TODAY(),V64,"YM")&amp;" meses"&amp;" "&amp;DATEDIF(TODAY(),V64,"MD")&amp;" dias",IF(AND(Z64="",X64&lt;TODAY()),"Contrato Encerrado",IF(AND(Z64="",X64&gt;TODAY()),DATEDIF(TODAY(),X64,"Y")&amp;" anos"&amp;" "&amp;DATEDIF(TODAY(),X64,"YM")&amp;" meses"&amp;" "&amp;DATEDIF(TODAY(),X64,"MD")&amp;" dias",IF(AND(Z64&lt;&gt;””,Z64&lt;TODAY()),"Contrato Encerrado",IF(AND(Z64&lt;&gt;"",Z64&gt;TODAY()),DATEDIF(TODAY(),Z64,"Y")&amp;" anos"&amp;" "&amp;DATEDIF(TODAY(),Z64,"YM")&amp;" meses"&amp;" "&amp;DATEDIF(TODAY(),Z64,"MD")&amp;" dias"))))))))</f>
        <v>Contrato Encerrado</v>
      </c>
      <c r="AE64" s="35">
        <f t="shared" si="2"/>
        <v>509</v>
      </c>
      <c r="AF64" s="35">
        <f t="shared" si="3"/>
        <v>221</v>
      </c>
      <c r="AG64" s="17" t="str">
        <f t="shared" si="4"/>
        <v>0 anos 7 meses 8 dias</v>
      </c>
    </row>
    <row r="65" spans="1:33" ht="11.25" customHeight="1" x14ac:dyDescent="0.2">
      <c r="A65" s="63" t="s">
        <v>9</v>
      </c>
      <c r="B65" s="63" t="s">
        <v>13</v>
      </c>
      <c r="C65" s="64" t="s">
        <v>15</v>
      </c>
      <c r="D65" s="65">
        <v>2024</v>
      </c>
      <c r="E65" s="92" t="s">
        <v>157</v>
      </c>
      <c r="F65" s="63" t="s">
        <v>158</v>
      </c>
      <c r="G65" s="81" t="s">
        <v>11890</v>
      </c>
      <c r="H65" s="82" t="s">
        <v>11891</v>
      </c>
      <c r="I65" s="101" t="s">
        <v>11892</v>
      </c>
      <c r="J65" s="74" t="s">
        <v>10</v>
      </c>
      <c r="K65" s="101" t="s">
        <v>29</v>
      </c>
      <c r="L65" s="103" t="s">
        <v>30</v>
      </c>
      <c r="M65" s="163" t="s">
        <v>9427</v>
      </c>
      <c r="N65" s="103" t="s">
        <v>2101</v>
      </c>
      <c r="O65" s="103" t="s">
        <v>8037</v>
      </c>
      <c r="P65" s="103" t="s">
        <v>2518</v>
      </c>
      <c r="Q65" s="103" t="s">
        <v>4109</v>
      </c>
      <c r="R65" s="112">
        <v>36125</v>
      </c>
      <c r="S65" s="112">
        <v>45341</v>
      </c>
      <c r="T65" s="70">
        <v>46071</v>
      </c>
      <c r="U65" s="70"/>
      <c r="V65" s="70"/>
      <c r="W65" s="112"/>
      <c r="X65" s="17"/>
      <c r="Y65" s="17"/>
      <c r="Z65" s="70"/>
      <c r="AA65" s="18">
        <f t="shared" ca="1" si="0"/>
        <v>26</v>
      </c>
      <c r="AB65" s="103" t="s">
        <v>7878</v>
      </c>
      <c r="AC65" s="35" t="str">
        <f t="shared" si="1"/>
        <v>1 anos 11 meses 30 dias</v>
      </c>
      <c r="AD65" s="35" t="str">
        <f ca="1">IF(AND(V65="",T65&lt;TODAY()),"Contrato Encerrado",IF(AND(V65="",T65&gt;TODAY()),DATEDIF(TODAY(),T65,"Y")&amp;" anos"&amp;" "&amp;DATEDIF(TODAY(),T65,"YM")&amp;" meses"&amp;" "&amp;DATEDIF(TODAY(),T65,"MD")&amp;" dias",IF(AND(X65="",V65&lt;TODAY()),"Contrato Encerrado",IF(AND(X65="",V65&gt;TODAY()),DATEDIF(TODAY(),V65,"Y")&amp;" anos"&amp;" "&amp;DATEDIF(TODAY(),V65,"YM")&amp;" meses"&amp;" "&amp;DATEDIF(TODAY(),V65,"MD")&amp;" dias",IF(AND(Z65="",X65&lt;TODAY()),"Contrato Encerrado",IF(AND(Z65="",X65&gt;TODAY()),DATEDIF(TODAY(),X65,"Y")&amp;" anos"&amp;" "&amp;DATEDIF(TODAY(),X65,"YM")&amp;" meses"&amp;" "&amp;DATEDIF(TODAY(),X65,"MD")&amp;" dias",IF(AND(Z65&lt;&gt;””,Z65&lt;TODAY()),"Contrato Encerrado",IF(AND(Z65&lt;&gt;"",Z65&gt;TODAY()),DATEDIF(TODAY(),Z65,"Y")&amp;" anos"&amp;" "&amp;DATEDIF(TODAY(),Z65,"YM")&amp;" meses"&amp;" "&amp;DATEDIF(TODAY(),Z65,"MD")&amp;" dias"))))))))</f>
        <v>0 anos 4 meses 11 dias</v>
      </c>
      <c r="AE65" s="35">
        <f t="shared" si="2"/>
        <v>730</v>
      </c>
      <c r="AF65" s="35">
        <f t="shared" si="3"/>
        <v>0</v>
      </c>
      <c r="AG65" s="17" t="str">
        <f t="shared" si="4"/>
        <v>ESTÁGIO COMPLETOU 2 ANOS</v>
      </c>
    </row>
    <row r="66" spans="1:33" ht="11.25" customHeight="1" x14ac:dyDescent="0.2">
      <c r="A66" s="63" t="s">
        <v>9</v>
      </c>
      <c r="B66" s="63" t="s">
        <v>13</v>
      </c>
      <c r="C66" s="64" t="s">
        <v>19</v>
      </c>
      <c r="D66" s="65">
        <v>2024</v>
      </c>
      <c r="E66" s="73" t="s">
        <v>139</v>
      </c>
      <c r="F66" s="63" t="s">
        <v>140</v>
      </c>
      <c r="G66" s="81" t="s">
        <v>13555</v>
      </c>
      <c r="H66" s="82" t="s">
        <v>13556</v>
      </c>
      <c r="I66" s="74" t="s">
        <v>13557</v>
      </c>
      <c r="J66" s="74" t="s">
        <v>1302</v>
      </c>
      <c r="K66" s="74" t="s">
        <v>29</v>
      </c>
      <c r="L66" s="69" t="s">
        <v>30</v>
      </c>
      <c r="M66" s="163" t="s">
        <v>9427</v>
      </c>
      <c r="N66" s="69" t="s">
        <v>2098</v>
      </c>
      <c r="O66" s="69" t="s">
        <v>7899</v>
      </c>
      <c r="P66" s="69" t="s">
        <v>2518</v>
      </c>
      <c r="Q66" s="69" t="s">
        <v>2523</v>
      </c>
      <c r="R66" s="113">
        <v>32313</v>
      </c>
      <c r="S66" s="113">
        <v>45460</v>
      </c>
      <c r="T66" s="113">
        <v>45601</v>
      </c>
      <c r="U66" s="70"/>
      <c r="V66" s="70"/>
      <c r="W66" s="113"/>
      <c r="X66" s="17"/>
      <c r="Y66" s="17"/>
      <c r="Z66" s="70"/>
      <c r="AA66" s="18">
        <f t="shared" ref="AA66:AA129" ca="1" si="5">DATEDIF(R66,TODAY(),"Y")</f>
        <v>37</v>
      </c>
      <c r="AB66" s="69" t="s">
        <v>7878</v>
      </c>
      <c r="AC66" s="35" t="str">
        <f t="shared" ref="AC66:AC129" si="6">DATEDIF($S66,$Z66-($U66-$T66)-($W66-$V66)-($Y66-$X66),"Y")&amp; " anos"&amp; " "&amp;DATEDIF($S66,$Z66-($U66-$T66)-($W66-$V66)-($Y66-$X66),"YM")&amp; " meses"&amp; " "&amp;DATEDIF($S66,$Z66-($U66-$T66)-($W66-$V66)-($Y66-$X66),"MD")&amp; " dias"</f>
        <v>0 anos 4 meses 19 dias</v>
      </c>
      <c r="AD66" s="35" t="str">
        <f ca="1">IF(AND(V66="",T66&lt;TODAY()),"Contrato Encerrado",IF(AND(V66="",T66&gt;TODAY()),DATEDIF(TODAY(),T66,"Y")&amp;" anos"&amp;" "&amp;DATEDIF(TODAY(),T66,"YM")&amp;" meses"&amp;" "&amp;DATEDIF(TODAY(),T66,"MD")&amp;" dias",IF(AND(X66="",V66&lt;TODAY()),"Contrato Encerrado",IF(AND(X66="",V66&gt;TODAY()),DATEDIF(TODAY(),V66,"Y")&amp;" anos"&amp;" "&amp;DATEDIF(TODAY(),V66,"YM")&amp;" meses"&amp;" "&amp;DATEDIF(TODAY(),V66,"MD")&amp;" dias",IF(AND(Z66="",X66&lt;TODAY()),"Contrato Encerrado",IF(AND(Z66="",X66&gt;TODAY()),DATEDIF(TODAY(),X66,"Y")&amp;" anos"&amp;" "&amp;DATEDIF(TODAY(),X66,"YM")&amp;" meses"&amp;" "&amp;DATEDIF(TODAY(),X66,"MD")&amp;" dias",IF(AND(Z66&lt;&gt;””,Z66&lt;TODAY()),"Contrato Encerrado",IF(AND(Z66&lt;&gt;"",Z66&gt;TODAY()),DATEDIF(TODAY(),Z66,"Y")&amp;" anos"&amp;" "&amp;DATEDIF(TODAY(),Z66,"YM")&amp;" meses"&amp;" "&amp;DATEDIF(TODAY(),Z66,"MD")&amp;" dias"))))))))</f>
        <v>Contrato Encerrado</v>
      </c>
      <c r="AE66" s="35">
        <f t="shared" ref="AE66:AE129" si="7">SUM((T66-S66)+(V66-U66)+(X66-W66)+(Z66-Y66))</f>
        <v>141</v>
      </c>
      <c r="AF66" s="35">
        <f t="shared" ref="AF66:AF129" si="8">730-AE66</f>
        <v>589</v>
      </c>
      <c r="AG66" s="17" t="str">
        <f t="shared" ref="AG66:AG129" si="9">IF(AF66&gt;0,DATEDIF(0,AF66,"Y")&amp; " anos"&amp; " "&amp;DATEDIF(0,AF66,"YM")&amp; " meses"&amp; " "&amp;DATEDIF(0,AF66,"MD")&amp; " dias","ESTÁGIO COMPLETOU 2 ANOS")</f>
        <v>1 anos 7 meses 11 dias</v>
      </c>
    </row>
    <row r="67" spans="1:33" ht="11.25" customHeight="1" x14ac:dyDescent="0.2">
      <c r="A67" s="63" t="s">
        <v>9</v>
      </c>
      <c r="B67" s="63" t="s">
        <v>13</v>
      </c>
      <c r="C67" s="64" t="s">
        <v>22</v>
      </c>
      <c r="D67" s="72">
        <v>2025</v>
      </c>
      <c r="E67" s="73" t="s">
        <v>27</v>
      </c>
      <c r="F67" s="63" t="s">
        <v>28</v>
      </c>
      <c r="G67" s="74" t="s">
        <v>17876</v>
      </c>
      <c r="H67" s="63" t="s">
        <v>17877</v>
      </c>
      <c r="I67" s="74" t="s">
        <v>17878</v>
      </c>
      <c r="J67" s="74" t="s">
        <v>10</v>
      </c>
      <c r="K67" s="74" t="s">
        <v>29</v>
      </c>
      <c r="L67" s="69" t="s">
        <v>30</v>
      </c>
      <c r="M67" s="163" t="s">
        <v>16153</v>
      </c>
      <c r="N67" s="69" t="s">
        <v>2102</v>
      </c>
      <c r="O67" s="69" t="s">
        <v>17636</v>
      </c>
      <c r="P67" s="69" t="s">
        <v>2518</v>
      </c>
      <c r="Q67" s="69" t="s">
        <v>4109</v>
      </c>
      <c r="R67" s="70">
        <v>35760</v>
      </c>
      <c r="S67" s="113">
        <v>45901</v>
      </c>
      <c r="T67" s="70">
        <v>46265</v>
      </c>
      <c r="U67" s="71"/>
      <c r="V67" s="69"/>
      <c r="W67" s="72"/>
      <c r="X67" s="17"/>
      <c r="Y67" s="17"/>
      <c r="Z67" s="182"/>
      <c r="AA67" s="21">
        <f t="shared" ca="1" si="5"/>
        <v>27</v>
      </c>
      <c r="AB67" s="72" t="s">
        <v>7878</v>
      </c>
      <c r="AC67" s="35" t="str">
        <f t="shared" si="6"/>
        <v>0 anos 11 meses 30 dias</v>
      </c>
      <c r="AD67" s="35" t="str">
        <f ca="1">IF(AND(V67="",T67&lt;TODAY()),"Contrato Encerrado",IF(AND(V67="",T67&gt;TODAY()),DATEDIF(TODAY(),T67,"Y")&amp;" anos"&amp;" "&amp;DATEDIF(TODAY(),T67,"YM")&amp;" meses"&amp;" "&amp;DATEDIF(TODAY(),T67,"MD")&amp;" dias",IF(AND(X67="",V67&lt;TODAY()),"Contrato Encerrado",IF(AND(X67="",V67&gt;TODAY()),DATEDIF(TODAY(),V67,"Y")&amp;" anos"&amp;" "&amp;DATEDIF(TODAY(),V67,"YM")&amp;" meses"&amp;" "&amp;DATEDIF(TODAY(),V67,"MD")&amp;" dias",IF(AND(Z67="",X67&lt;TODAY()),"Contrato Encerrado",IF(AND(Z67="",X67&gt;TODAY()),DATEDIF(TODAY(),X67,"Y")&amp;" anos"&amp;" "&amp;DATEDIF(TODAY(),X67,"YM")&amp;" meses"&amp;" "&amp;DATEDIF(TODAY(),X67,"MD")&amp;" dias",IF(AND(Z67&lt;&gt;””,Z67&lt;TODAY()),"Contrato Encerrado",IF(AND(Z67&lt;&gt;"",Z67&gt;TODAY()),DATEDIF(TODAY(),Z67,"Y")&amp;" anos"&amp;" "&amp;DATEDIF(TODAY(),Z67,"YM")&amp;" meses"&amp;" "&amp;DATEDIF(TODAY(),Z67,"MD")&amp;" dias"))))))))</f>
        <v>0 anos 10 meses 24 dias</v>
      </c>
      <c r="AE67" s="35">
        <f t="shared" si="7"/>
        <v>364</v>
      </c>
      <c r="AF67" s="35">
        <f t="shared" si="8"/>
        <v>366</v>
      </c>
      <c r="AG67" s="17" t="str">
        <f t="shared" si="9"/>
        <v>0 anos 11 meses 31 dias</v>
      </c>
    </row>
    <row r="68" spans="1:33" ht="11.25" customHeight="1" x14ac:dyDescent="0.2">
      <c r="A68" s="63" t="s">
        <v>9</v>
      </c>
      <c r="B68" s="63" t="s">
        <v>13</v>
      </c>
      <c r="C68" s="64" t="s">
        <v>24</v>
      </c>
      <c r="D68" s="91">
        <v>2024</v>
      </c>
      <c r="E68" s="92" t="s">
        <v>79</v>
      </c>
      <c r="F68" s="63" t="s">
        <v>80</v>
      </c>
      <c r="G68" s="81" t="s">
        <v>14813</v>
      </c>
      <c r="H68" s="82" t="s">
        <v>14814</v>
      </c>
      <c r="I68" s="101" t="s">
        <v>14756</v>
      </c>
      <c r="J68" s="74" t="s">
        <v>10</v>
      </c>
      <c r="K68" s="101" t="s">
        <v>29</v>
      </c>
      <c r="L68" s="103" t="s">
        <v>30</v>
      </c>
      <c r="M68" s="163" t="s">
        <v>9427</v>
      </c>
      <c r="N68" s="103" t="s">
        <v>2114</v>
      </c>
      <c r="O68" s="103" t="s">
        <v>7898</v>
      </c>
      <c r="P68" s="103" t="s">
        <v>2518</v>
      </c>
      <c r="Q68" s="103" t="s">
        <v>2523</v>
      </c>
      <c r="R68" s="114">
        <v>33609</v>
      </c>
      <c r="S68" s="114">
        <v>45597</v>
      </c>
      <c r="T68" s="114" t="s">
        <v>14815</v>
      </c>
      <c r="U68" s="114"/>
      <c r="V68" s="114"/>
      <c r="W68" s="114"/>
      <c r="X68" s="17"/>
      <c r="Y68" s="17"/>
      <c r="Z68" s="70"/>
      <c r="AA68" s="18">
        <f t="shared" ca="1" si="5"/>
        <v>33</v>
      </c>
      <c r="AB68" s="118" t="s">
        <v>7878</v>
      </c>
      <c r="AC68" s="35" t="str">
        <f t="shared" si="6"/>
        <v>0 anos 11 meses 30 dias</v>
      </c>
      <c r="AD68" s="35" t="str">
        <f ca="1">IF(AND(V68="",T68&lt;TODAY()),"Contrato Encerrado",IF(AND(V68="",T68&gt;TODAY()),DATEDIF(TODAY(),T68,"Y")&amp;" anos"&amp;" "&amp;DATEDIF(TODAY(),T68,"YM")&amp;" meses"&amp;" "&amp;DATEDIF(TODAY(),T68,"MD")&amp;" dias",IF(AND(X68="",V68&lt;TODAY()),"Contrato Encerrado",IF(AND(X68="",V68&gt;TODAY()),DATEDIF(TODAY(),V68,"Y")&amp;" anos"&amp;" "&amp;DATEDIF(TODAY(),V68,"YM")&amp;" meses"&amp;" "&amp;DATEDIF(TODAY(),V68,"MD")&amp;" dias",IF(AND(Z68="",X68&lt;TODAY()),"Contrato Encerrado",IF(AND(Z68="",X68&gt;TODAY()),DATEDIF(TODAY(),X68,"Y")&amp;" anos"&amp;" "&amp;DATEDIF(TODAY(),X68,"YM")&amp;" meses"&amp;" "&amp;DATEDIF(TODAY(),X68,"MD")&amp;" dias",IF(AND(Z68&lt;&gt;””,Z68&lt;TODAY()),"Contrato Encerrado",IF(AND(Z68&lt;&gt;"",Z68&gt;TODAY()),DATEDIF(TODAY(),Z68,"Y")&amp;" anos"&amp;" "&amp;DATEDIF(TODAY(),Z68,"YM")&amp;" meses"&amp;" "&amp;DATEDIF(TODAY(),Z68,"MD")&amp;" dias"))))))))</f>
        <v>0 anos 0 meses 24 dias</v>
      </c>
      <c r="AE68" s="35">
        <f t="shared" si="7"/>
        <v>364</v>
      </c>
      <c r="AF68" s="35">
        <f t="shared" si="8"/>
        <v>366</v>
      </c>
      <c r="AG68" s="17" t="str">
        <f t="shared" si="9"/>
        <v>0 anos 11 meses 31 dias</v>
      </c>
    </row>
    <row r="69" spans="1:33" ht="11.25" customHeight="1" x14ac:dyDescent="0.2">
      <c r="A69" s="63" t="s">
        <v>9</v>
      </c>
      <c r="B69" s="63" t="s">
        <v>13</v>
      </c>
      <c r="C69" s="64" t="s">
        <v>25</v>
      </c>
      <c r="D69" s="65">
        <v>2023</v>
      </c>
      <c r="E69" s="73" t="s">
        <v>157</v>
      </c>
      <c r="F69" s="63" t="s">
        <v>158</v>
      </c>
      <c r="G69" s="81" t="s">
        <v>10665</v>
      </c>
      <c r="H69" s="82" t="s">
        <v>10666</v>
      </c>
      <c r="I69" s="74" t="s">
        <v>10667</v>
      </c>
      <c r="J69" s="74" t="s">
        <v>14943</v>
      </c>
      <c r="K69" s="74" t="s">
        <v>29</v>
      </c>
      <c r="L69" s="69" t="s">
        <v>30</v>
      </c>
      <c r="M69" s="163" t="s">
        <v>9427</v>
      </c>
      <c r="N69" s="69" t="s">
        <v>6302</v>
      </c>
      <c r="O69" s="69" t="s">
        <v>10152</v>
      </c>
      <c r="P69" s="69" t="s">
        <v>2518</v>
      </c>
      <c r="Q69" s="69" t="s">
        <v>2521</v>
      </c>
      <c r="R69" s="70">
        <v>30489</v>
      </c>
      <c r="S69" s="70">
        <v>45251</v>
      </c>
      <c r="T69" s="111">
        <v>45657</v>
      </c>
      <c r="U69" s="70"/>
      <c r="V69" s="70"/>
      <c r="W69" s="70"/>
      <c r="X69" s="17"/>
      <c r="Y69" s="17"/>
      <c r="Z69" s="70"/>
      <c r="AA69" s="18">
        <f t="shared" ca="1" si="5"/>
        <v>42</v>
      </c>
      <c r="AB69" s="69" t="s">
        <v>7878</v>
      </c>
      <c r="AC69" s="35" t="str">
        <f t="shared" si="6"/>
        <v>1 anos 1 meses 10 dias</v>
      </c>
      <c r="AD69" s="35" t="str">
        <f ca="1">IF(AND(V69="",T69&lt;TODAY()),"Contrato Encerrado",IF(AND(V69="",T69&gt;TODAY()),DATEDIF(TODAY(),T69,"Y")&amp;" anos"&amp;" "&amp;DATEDIF(TODAY(),T69,"YM")&amp;" meses"&amp;" "&amp;DATEDIF(TODAY(),T69,"MD")&amp;" dias",IF(AND(X69="",V69&lt;TODAY()),"Contrato Encerrado",IF(AND(X69="",V69&gt;TODAY()),DATEDIF(TODAY(),V69,"Y")&amp;" anos"&amp;" "&amp;DATEDIF(TODAY(),V69,"YM")&amp;" meses"&amp;" "&amp;DATEDIF(TODAY(),V69,"MD")&amp;" dias",IF(AND(Z69="",X69&lt;TODAY()),"Contrato Encerrado",IF(AND(Z69="",X69&gt;TODAY()),DATEDIF(TODAY(),X69,"Y")&amp;" anos"&amp;" "&amp;DATEDIF(TODAY(),X69,"YM")&amp;" meses"&amp;" "&amp;DATEDIF(TODAY(),X69,"MD")&amp;" dias",IF(AND(Z69&lt;&gt;””,Z69&lt;TODAY()),"Contrato Encerrado",IF(AND(Z69&lt;&gt;"",Z69&gt;TODAY()),DATEDIF(TODAY(),Z69,"Y")&amp;" anos"&amp;" "&amp;DATEDIF(TODAY(),Z69,"YM")&amp;" meses"&amp;" "&amp;DATEDIF(TODAY(),Z69,"MD")&amp;" dias"))))))))</f>
        <v>Contrato Encerrado</v>
      </c>
      <c r="AE69" s="35">
        <f t="shared" si="7"/>
        <v>406</v>
      </c>
      <c r="AF69" s="35">
        <f t="shared" si="8"/>
        <v>324</v>
      </c>
      <c r="AG69" s="17" t="str">
        <f t="shared" si="9"/>
        <v>0 anos 10 meses 19 dias</v>
      </c>
    </row>
    <row r="70" spans="1:33" ht="11.25" customHeight="1" x14ac:dyDescent="0.2">
      <c r="A70" s="63" t="s">
        <v>9</v>
      </c>
      <c r="B70" s="63" t="s">
        <v>13</v>
      </c>
      <c r="C70" s="64" t="s">
        <v>11</v>
      </c>
      <c r="D70" s="65">
        <v>2023</v>
      </c>
      <c r="E70" s="92" t="s">
        <v>3176</v>
      </c>
      <c r="F70" s="63" t="s">
        <v>3177</v>
      </c>
      <c r="G70" s="81" t="s">
        <v>5981</v>
      </c>
      <c r="H70" s="82" t="s">
        <v>5982</v>
      </c>
      <c r="I70" s="101" t="s">
        <v>5983</v>
      </c>
      <c r="J70" s="74" t="s">
        <v>14943</v>
      </c>
      <c r="K70" s="101" t="s">
        <v>29</v>
      </c>
      <c r="L70" s="103" t="s">
        <v>30</v>
      </c>
      <c r="M70" s="163" t="s">
        <v>9427</v>
      </c>
      <c r="N70" s="69" t="s">
        <v>2103</v>
      </c>
      <c r="O70" s="103"/>
      <c r="P70" s="103" t="s">
        <v>2518</v>
      </c>
      <c r="Q70" s="103" t="s">
        <v>2523</v>
      </c>
      <c r="R70" s="114">
        <v>30222</v>
      </c>
      <c r="S70" s="114">
        <v>44921</v>
      </c>
      <c r="T70" s="111">
        <v>45042</v>
      </c>
      <c r="U70" s="114"/>
      <c r="V70" s="111"/>
      <c r="W70" s="114"/>
      <c r="X70" s="17"/>
      <c r="Y70" s="17"/>
      <c r="Z70" s="111"/>
      <c r="AA70" s="18">
        <f t="shared" ca="1" si="5"/>
        <v>43</v>
      </c>
      <c r="AB70" s="117" t="s">
        <v>7878</v>
      </c>
      <c r="AC70" s="35" t="str">
        <f t="shared" si="6"/>
        <v>0 anos 4 meses 0 dias</v>
      </c>
      <c r="AD70" s="35" t="str">
        <f ca="1">IF(AND(V70="",T70&lt;TODAY()),"Contrato Encerrado",IF(AND(V70="",T70&gt;TODAY()),DATEDIF(TODAY(),T70,"Y")&amp;" anos"&amp;" "&amp;DATEDIF(TODAY(),T70,"YM")&amp;" meses"&amp;" "&amp;DATEDIF(TODAY(),T70,"MD")&amp;" dias",IF(AND(X70="",V70&lt;TODAY()),"Contrato Encerrado",IF(AND(X70="",V70&gt;TODAY()),DATEDIF(TODAY(),V70,"Y")&amp;" anos"&amp;" "&amp;DATEDIF(TODAY(),V70,"YM")&amp;" meses"&amp;" "&amp;DATEDIF(TODAY(),V70,"MD")&amp;" dias",IF(AND(Z70="",X70&lt;TODAY()),"Contrato Encerrado",IF(AND(Z70="",X70&gt;TODAY()),DATEDIF(TODAY(),X70,"Y")&amp;" anos"&amp;" "&amp;DATEDIF(TODAY(),X70,"YM")&amp;" meses"&amp;" "&amp;DATEDIF(TODAY(),X70,"MD")&amp;" dias",IF(AND(Z70&lt;&gt;””,Z70&lt;TODAY()),"Contrato Encerrado",IF(AND(Z70&lt;&gt;"",Z70&gt;TODAY()),DATEDIF(TODAY(),Z70,"Y")&amp;" anos"&amp;" "&amp;DATEDIF(TODAY(),Z70,"YM")&amp;" meses"&amp;" "&amp;DATEDIF(TODAY(),Z70,"MD")&amp;" dias"))))))))</f>
        <v>Contrato Encerrado</v>
      </c>
      <c r="AE70" s="35">
        <f t="shared" si="7"/>
        <v>121</v>
      </c>
      <c r="AF70" s="35">
        <f t="shared" si="8"/>
        <v>609</v>
      </c>
      <c r="AG70" s="17" t="str">
        <f t="shared" si="9"/>
        <v>1 anos 7 meses 31 dias</v>
      </c>
    </row>
    <row r="71" spans="1:33" ht="11.25" customHeight="1" x14ac:dyDescent="0.2">
      <c r="A71" s="63" t="s">
        <v>9</v>
      </c>
      <c r="B71" s="63" t="s">
        <v>13</v>
      </c>
      <c r="C71" s="64" t="s">
        <v>20</v>
      </c>
      <c r="D71" s="65">
        <v>2023</v>
      </c>
      <c r="E71" s="92" t="s">
        <v>157</v>
      </c>
      <c r="F71" s="63" t="s">
        <v>158</v>
      </c>
      <c r="G71" s="81" t="s">
        <v>8229</v>
      </c>
      <c r="H71" s="82" t="s">
        <v>8230</v>
      </c>
      <c r="I71" s="101" t="s">
        <v>8231</v>
      </c>
      <c r="J71" s="74" t="s">
        <v>14943</v>
      </c>
      <c r="K71" s="101" t="s">
        <v>29</v>
      </c>
      <c r="L71" s="103" t="s">
        <v>30</v>
      </c>
      <c r="M71" s="163" t="s">
        <v>9427</v>
      </c>
      <c r="N71" s="103" t="s">
        <v>2101</v>
      </c>
      <c r="O71" s="103" t="s">
        <v>8232</v>
      </c>
      <c r="P71" s="103" t="s">
        <v>2518</v>
      </c>
      <c r="Q71" s="103" t="s">
        <v>4109</v>
      </c>
      <c r="R71" s="114">
        <v>32949</v>
      </c>
      <c r="S71" s="114">
        <v>45091</v>
      </c>
      <c r="T71" s="70">
        <v>45819</v>
      </c>
      <c r="U71" s="70"/>
      <c r="V71" s="70"/>
      <c r="W71" s="114"/>
      <c r="X71" s="17"/>
      <c r="Y71" s="17"/>
      <c r="Z71" s="70"/>
      <c r="AA71" s="18">
        <f t="shared" ca="1" si="5"/>
        <v>35</v>
      </c>
      <c r="AB71" s="116" t="s">
        <v>7878</v>
      </c>
      <c r="AC71" s="35" t="str">
        <f t="shared" si="6"/>
        <v>1 anos 11 meses 28 dias</v>
      </c>
      <c r="AD71" s="35" t="str">
        <f ca="1">IF(AND(V71="",T71&lt;TODAY()),"Contrato Encerrado",IF(AND(V71="",T71&gt;TODAY()),DATEDIF(TODAY(),T71,"Y")&amp;" anos"&amp;" "&amp;DATEDIF(TODAY(),T71,"YM")&amp;" meses"&amp;" "&amp;DATEDIF(TODAY(),T71,"MD")&amp;" dias",IF(AND(X71="",V71&lt;TODAY()),"Contrato Encerrado",IF(AND(X71="",V71&gt;TODAY()),DATEDIF(TODAY(),V71,"Y")&amp;" anos"&amp;" "&amp;DATEDIF(TODAY(),V71,"YM")&amp;" meses"&amp;" "&amp;DATEDIF(TODAY(),V71,"MD")&amp;" dias",IF(AND(Z71="",X71&lt;TODAY()),"Contrato Encerrado",IF(AND(Z71="",X71&gt;TODAY()),DATEDIF(TODAY(),X71,"Y")&amp;" anos"&amp;" "&amp;DATEDIF(TODAY(),X71,"YM")&amp;" meses"&amp;" "&amp;DATEDIF(TODAY(),X71,"MD")&amp;" dias",IF(AND(Z71&lt;&gt;””,Z71&lt;TODAY()),"Contrato Encerrado",IF(AND(Z71&lt;&gt;"",Z71&gt;TODAY()),DATEDIF(TODAY(),Z71,"Y")&amp;" anos"&amp;" "&amp;DATEDIF(TODAY(),Z71,"YM")&amp;" meses"&amp;" "&amp;DATEDIF(TODAY(),Z71,"MD")&amp;" dias"))))))))</f>
        <v>Contrato Encerrado</v>
      </c>
      <c r="AE71" s="35">
        <f t="shared" si="7"/>
        <v>728</v>
      </c>
      <c r="AF71" s="35">
        <f t="shared" si="8"/>
        <v>2</v>
      </c>
      <c r="AG71" s="17" t="str">
        <f t="shared" si="9"/>
        <v>0 anos 0 meses 2 dias</v>
      </c>
    </row>
    <row r="72" spans="1:33" ht="11.25" customHeight="1" x14ac:dyDescent="0.2">
      <c r="A72" s="63" t="s">
        <v>9</v>
      </c>
      <c r="B72" s="63" t="s">
        <v>13</v>
      </c>
      <c r="C72" s="64" t="s">
        <v>19</v>
      </c>
      <c r="D72" s="65">
        <v>2023</v>
      </c>
      <c r="E72" s="73" t="s">
        <v>307</v>
      </c>
      <c r="F72" s="63" t="s">
        <v>308</v>
      </c>
      <c r="G72" s="96" t="s">
        <v>7891</v>
      </c>
      <c r="H72" s="82" t="s">
        <v>7892</v>
      </c>
      <c r="I72" s="74" t="s">
        <v>7893</v>
      </c>
      <c r="J72" s="74" t="s">
        <v>14943</v>
      </c>
      <c r="K72" s="74" t="s">
        <v>29</v>
      </c>
      <c r="L72" s="69" t="s">
        <v>81</v>
      </c>
      <c r="M72" s="163" t="s">
        <v>82</v>
      </c>
      <c r="N72" s="69" t="s">
        <v>4113</v>
      </c>
      <c r="O72" s="69" t="s">
        <v>7894</v>
      </c>
      <c r="P72" s="69" t="s">
        <v>2518</v>
      </c>
      <c r="Q72" s="69" t="s">
        <v>2523</v>
      </c>
      <c r="R72" s="70">
        <v>39150</v>
      </c>
      <c r="S72" s="70">
        <v>45082</v>
      </c>
      <c r="T72" s="70">
        <v>45656</v>
      </c>
      <c r="U72" s="70"/>
      <c r="V72" s="70"/>
      <c r="W72" s="70"/>
      <c r="X72" s="17"/>
      <c r="Y72" s="17"/>
      <c r="Z72" s="70"/>
      <c r="AA72" s="18">
        <f t="shared" ca="1" si="5"/>
        <v>18</v>
      </c>
      <c r="AB72" s="117" t="s">
        <v>7878</v>
      </c>
      <c r="AC72" s="35" t="str">
        <f t="shared" si="6"/>
        <v>1 anos 6 meses 25 dias</v>
      </c>
      <c r="AD72" s="35" t="str">
        <f ca="1">IF(AND(V72="",T72&lt;TODAY()),"Contrato Encerrado",IF(AND(V72="",T72&gt;TODAY()),DATEDIF(TODAY(),T72,"Y")&amp;" anos"&amp;" "&amp;DATEDIF(TODAY(),T72,"YM")&amp;" meses"&amp;" "&amp;DATEDIF(TODAY(),T72,"MD")&amp;" dias",IF(AND(X72="",V72&lt;TODAY()),"Contrato Encerrado",IF(AND(X72="",V72&gt;TODAY()),DATEDIF(TODAY(),V72,"Y")&amp;" anos"&amp;" "&amp;DATEDIF(TODAY(),V72,"YM")&amp;" meses"&amp;" "&amp;DATEDIF(TODAY(),V72,"MD")&amp;" dias",IF(AND(Z72="",X72&lt;TODAY()),"Contrato Encerrado",IF(AND(Z72="",X72&gt;TODAY()),DATEDIF(TODAY(),X72,"Y")&amp;" anos"&amp;" "&amp;DATEDIF(TODAY(),X72,"YM")&amp;" meses"&amp;" "&amp;DATEDIF(TODAY(),X72,"MD")&amp;" dias",IF(AND(Z72&lt;&gt;””,Z72&lt;TODAY()),"Contrato Encerrado",IF(AND(Z72&lt;&gt;"",Z72&gt;TODAY()),DATEDIF(TODAY(),Z72,"Y")&amp;" anos"&amp;" "&amp;DATEDIF(TODAY(),Z72,"YM")&amp;" meses"&amp;" "&amp;DATEDIF(TODAY(),Z72,"MD")&amp;" dias"))))))))</f>
        <v>Contrato Encerrado</v>
      </c>
      <c r="AE72" s="35">
        <f t="shared" si="7"/>
        <v>574</v>
      </c>
      <c r="AF72" s="35">
        <f t="shared" si="8"/>
        <v>156</v>
      </c>
      <c r="AG72" s="17" t="str">
        <f t="shared" si="9"/>
        <v>0 anos 5 meses 4 dias</v>
      </c>
    </row>
    <row r="73" spans="1:33" ht="11.25" customHeight="1" x14ac:dyDescent="0.2">
      <c r="A73" s="63" t="s">
        <v>9</v>
      </c>
      <c r="B73" s="63" t="s">
        <v>13</v>
      </c>
      <c r="C73" s="64" t="s">
        <v>23</v>
      </c>
      <c r="D73" s="65">
        <v>2023</v>
      </c>
      <c r="E73" s="73" t="s">
        <v>9437</v>
      </c>
      <c r="F73" s="63" t="s">
        <v>9438</v>
      </c>
      <c r="G73" s="81" t="s">
        <v>9439</v>
      </c>
      <c r="H73" s="82" t="s">
        <v>9440</v>
      </c>
      <c r="I73" s="74" t="s">
        <v>9441</v>
      </c>
      <c r="J73" s="74" t="s">
        <v>14943</v>
      </c>
      <c r="K73" s="74" t="s">
        <v>29</v>
      </c>
      <c r="L73" s="69" t="s">
        <v>30</v>
      </c>
      <c r="M73" s="163" t="s">
        <v>9427</v>
      </c>
      <c r="N73" s="69" t="s">
        <v>2099</v>
      </c>
      <c r="O73" s="69" t="s">
        <v>7895</v>
      </c>
      <c r="P73" s="69" t="s">
        <v>2518</v>
      </c>
      <c r="Q73" s="69" t="s">
        <v>4109</v>
      </c>
      <c r="R73" s="70">
        <v>35476</v>
      </c>
      <c r="S73" s="70">
        <v>45187</v>
      </c>
      <c r="T73" s="70">
        <v>45552</v>
      </c>
      <c r="U73" s="70"/>
      <c r="V73" s="70"/>
      <c r="W73" s="70"/>
      <c r="X73" s="17"/>
      <c r="Y73" s="17"/>
      <c r="Z73" s="70"/>
      <c r="AA73" s="18">
        <f t="shared" ca="1" si="5"/>
        <v>28</v>
      </c>
      <c r="AB73" s="71" t="s">
        <v>7878</v>
      </c>
      <c r="AC73" s="35" t="str">
        <f t="shared" si="6"/>
        <v>0 anos 11 meses 30 dias</v>
      </c>
      <c r="AD73" s="35" t="str">
        <f ca="1">IF(AND(V73="",T73&lt;TODAY()),"Contrato Encerrado",IF(AND(V73="",T73&gt;TODAY()),DATEDIF(TODAY(),T73,"Y")&amp;" anos"&amp;" "&amp;DATEDIF(TODAY(),T73,"YM")&amp;" meses"&amp;" "&amp;DATEDIF(TODAY(),T73,"MD")&amp;" dias",IF(AND(X73="",V73&lt;TODAY()),"Contrato Encerrado",IF(AND(X73="",V73&gt;TODAY()),DATEDIF(TODAY(),V73,"Y")&amp;" anos"&amp;" "&amp;DATEDIF(TODAY(),V73,"YM")&amp;" meses"&amp;" "&amp;DATEDIF(TODAY(),V73,"MD")&amp;" dias",IF(AND(Z73="",X73&lt;TODAY()),"Contrato Encerrado",IF(AND(Z73="",X73&gt;TODAY()),DATEDIF(TODAY(),X73,"Y")&amp;" anos"&amp;" "&amp;DATEDIF(TODAY(),X73,"YM")&amp;" meses"&amp;" "&amp;DATEDIF(TODAY(),X73,"MD")&amp;" dias",IF(AND(Z73&lt;&gt;””,Z73&lt;TODAY()),"Contrato Encerrado",IF(AND(Z73&lt;&gt;"",Z73&gt;TODAY()),DATEDIF(TODAY(),Z73,"Y")&amp;" anos"&amp;" "&amp;DATEDIF(TODAY(),Z73,"YM")&amp;" meses"&amp;" "&amp;DATEDIF(TODAY(),Z73,"MD")&amp;" dias"))))))))</f>
        <v>Contrato Encerrado</v>
      </c>
      <c r="AE73" s="35">
        <f t="shared" si="7"/>
        <v>365</v>
      </c>
      <c r="AF73" s="35">
        <f t="shared" si="8"/>
        <v>365</v>
      </c>
      <c r="AG73" s="17" t="str">
        <f t="shared" si="9"/>
        <v>0 anos 11 meses 30 dias</v>
      </c>
    </row>
    <row r="74" spans="1:33" ht="11.25" customHeight="1" x14ac:dyDescent="0.2">
      <c r="A74" s="63" t="s">
        <v>9</v>
      </c>
      <c r="B74" s="63" t="s">
        <v>13</v>
      </c>
      <c r="C74" s="64" t="s">
        <v>14</v>
      </c>
      <c r="D74" s="65">
        <v>2023</v>
      </c>
      <c r="E74" s="92" t="s">
        <v>1111</v>
      </c>
      <c r="F74" s="63" t="s">
        <v>1112</v>
      </c>
      <c r="G74" s="81" t="s">
        <v>5984</v>
      </c>
      <c r="H74" s="82" t="s">
        <v>5985</v>
      </c>
      <c r="I74" s="101" t="s">
        <v>5986</v>
      </c>
      <c r="J74" s="74" t="s">
        <v>14943</v>
      </c>
      <c r="K74" s="101" t="s">
        <v>29</v>
      </c>
      <c r="L74" s="103" t="s">
        <v>30</v>
      </c>
      <c r="M74" s="163" t="s">
        <v>9427</v>
      </c>
      <c r="N74" s="69" t="s">
        <v>2098</v>
      </c>
      <c r="O74" s="103"/>
      <c r="P74" s="103" t="s">
        <v>2518</v>
      </c>
      <c r="Q74" s="103" t="s">
        <v>2523</v>
      </c>
      <c r="R74" s="114">
        <v>37870</v>
      </c>
      <c r="S74" s="114">
        <v>44958</v>
      </c>
      <c r="T74" s="111">
        <v>45267</v>
      </c>
      <c r="U74" s="114"/>
      <c r="V74" s="111"/>
      <c r="W74" s="114"/>
      <c r="X74" s="17"/>
      <c r="Y74" s="17"/>
      <c r="Z74" s="111"/>
      <c r="AA74" s="18">
        <f t="shared" ca="1" si="5"/>
        <v>22</v>
      </c>
      <c r="AB74" s="117" t="s">
        <v>7878</v>
      </c>
      <c r="AC74" s="35" t="str">
        <f t="shared" si="6"/>
        <v>0 anos 10 meses 6 dias</v>
      </c>
      <c r="AD74" s="35" t="str">
        <f ca="1">IF(AND(V74="",T74&lt;TODAY()),"Contrato Encerrado",IF(AND(V74="",T74&gt;TODAY()),DATEDIF(TODAY(),T74,"Y")&amp;" anos"&amp;" "&amp;DATEDIF(TODAY(),T74,"YM")&amp;" meses"&amp;" "&amp;DATEDIF(TODAY(),T74,"MD")&amp;" dias",IF(AND(X74="",V74&lt;TODAY()),"Contrato Encerrado",IF(AND(X74="",V74&gt;TODAY()),DATEDIF(TODAY(),V74,"Y")&amp;" anos"&amp;" "&amp;DATEDIF(TODAY(),V74,"YM")&amp;" meses"&amp;" "&amp;DATEDIF(TODAY(),V74,"MD")&amp;" dias",IF(AND(Z74="",X74&lt;TODAY()),"Contrato Encerrado",IF(AND(Z74="",X74&gt;TODAY()),DATEDIF(TODAY(),X74,"Y")&amp;" anos"&amp;" "&amp;DATEDIF(TODAY(),X74,"YM")&amp;" meses"&amp;" "&amp;DATEDIF(TODAY(),X74,"MD")&amp;" dias",IF(AND(Z74&lt;&gt;””,Z74&lt;TODAY()),"Contrato Encerrado",IF(AND(Z74&lt;&gt;"",Z74&gt;TODAY()),DATEDIF(TODAY(),Z74,"Y")&amp;" anos"&amp;" "&amp;DATEDIF(TODAY(),Z74,"YM")&amp;" meses"&amp;" "&amp;DATEDIF(TODAY(),Z74,"MD")&amp;" dias"))))))))</f>
        <v>Contrato Encerrado</v>
      </c>
      <c r="AE74" s="35">
        <f t="shared" si="7"/>
        <v>309</v>
      </c>
      <c r="AF74" s="35">
        <f t="shared" si="8"/>
        <v>421</v>
      </c>
      <c r="AG74" s="17" t="str">
        <f t="shared" si="9"/>
        <v>1 anos 1 meses 24 dias</v>
      </c>
    </row>
    <row r="75" spans="1:33" ht="11.25" customHeight="1" x14ac:dyDescent="0.2">
      <c r="A75" s="63" t="s">
        <v>9</v>
      </c>
      <c r="B75" s="63" t="s">
        <v>13</v>
      </c>
      <c r="C75" s="64" t="s">
        <v>23</v>
      </c>
      <c r="D75" s="65">
        <v>2023</v>
      </c>
      <c r="E75" s="73" t="s">
        <v>772</v>
      </c>
      <c r="F75" s="63" t="s">
        <v>773</v>
      </c>
      <c r="G75" s="81" t="s">
        <v>9442</v>
      </c>
      <c r="H75" s="82" t="s">
        <v>9443</v>
      </c>
      <c r="I75" s="74" t="s">
        <v>9444</v>
      </c>
      <c r="J75" s="74" t="s">
        <v>14943</v>
      </c>
      <c r="K75" s="74" t="s">
        <v>29</v>
      </c>
      <c r="L75" s="69" t="s">
        <v>30</v>
      </c>
      <c r="M75" s="163" t="s">
        <v>9427</v>
      </c>
      <c r="N75" s="69" t="s">
        <v>2103</v>
      </c>
      <c r="O75" s="69" t="s">
        <v>8182</v>
      </c>
      <c r="P75" s="69" t="s">
        <v>2518</v>
      </c>
      <c r="Q75" s="69" t="s">
        <v>2523</v>
      </c>
      <c r="R75" s="70">
        <v>34547</v>
      </c>
      <c r="S75" s="70">
        <v>45208</v>
      </c>
      <c r="T75" s="70">
        <v>45838</v>
      </c>
      <c r="U75" s="70"/>
      <c r="V75" s="111"/>
      <c r="W75" s="70"/>
      <c r="X75" s="17"/>
      <c r="Y75" s="17"/>
      <c r="Z75" s="70"/>
      <c r="AA75" s="18">
        <f t="shared" ca="1" si="5"/>
        <v>31</v>
      </c>
      <c r="AB75" s="70" t="s">
        <v>7878</v>
      </c>
      <c r="AC75" s="35" t="str">
        <f t="shared" si="6"/>
        <v>1 anos 8 meses 21 dias</v>
      </c>
      <c r="AD75" s="35" t="str">
        <f ca="1">IF(AND(V75="",T75&lt;TODAY()),"Contrato Encerrado",IF(AND(V75="",T75&gt;TODAY()),DATEDIF(TODAY(),T75,"Y")&amp;" anos"&amp;" "&amp;DATEDIF(TODAY(),T75,"YM")&amp;" meses"&amp;" "&amp;DATEDIF(TODAY(),T75,"MD")&amp;" dias",IF(AND(X75="",V75&lt;TODAY()),"Contrato Encerrado",IF(AND(X75="",V75&gt;TODAY()),DATEDIF(TODAY(),V75,"Y")&amp;" anos"&amp;" "&amp;DATEDIF(TODAY(),V75,"YM")&amp;" meses"&amp;" "&amp;DATEDIF(TODAY(),V75,"MD")&amp;" dias",IF(AND(Z75="",X75&lt;TODAY()),"Contrato Encerrado",IF(AND(Z75="",X75&gt;TODAY()),DATEDIF(TODAY(),X75,"Y")&amp;" anos"&amp;" "&amp;DATEDIF(TODAY(),X75,"YM")&amp;" meses"&amp;" "&amp;DATEDIF(TODAY(),X75,"MD")&amp;" dias",IF(AND(Z75&lt;&gt;””,Z75&lt;TODAY()),"Contrato Encerrado",IF(AND(Z75&lt;&gt;"",Z75&gt;TODAY()),DATEDIF(TODAY(),Z75,"Y")&amp;" anos"&amp;" "&amp;DATEDIF(TODAY(),Z75,"YM")&amp;" meses"&amp;" "&amp;DATEDIF(TODAY(),Z75,"MD")&amp;" dias"))))))))</f>
        <v>Contrato Encerrado</v>
      </c>
      <c r="AE75" s="35">
        <f t="shared" si="7"/>
        <v>630</v>
      </c>
      <c r="AF75" s="35">
        <f t="shared" si="8"/>
        <v>100</v>
      </c>
      <c r="AG75" s="17" t="str">
        <f t="shared" si="9"/>
        <v>0 anos 3 meses 9 dias</v>
      </c>
    </row>
    <row r="76" spans="1:33" ht="11.25" customHeight="1" x14ac:dyDescent="0.2">
      <c r="A76" s="63" t="s">
        <v>9</v>
      </c>
      <c r="B76" s="63" t="s">
        <v>13</v>
      </c>
      <c r="C76" s="64" t="s">
        <v>21</v>
      </c>
      <c r="D76" s="72">
        <v>2025</v>
      </c>
      <c r="E76" s="73" t="s">
        <v>3176</v>
      </c>
      <c r="F76" s="63" t="s">
        <v>3177</v>
      </c>
      <c r="G76" s="74" t="s">
        <v>17125</v>
      </c>
      <c r="H76" s="63" t="s">
        <v>17126</v>
      </c>
      <c r="I76" s="74" t="s">
        <v>16798</v>
      </c>
      <c r="J76" s="74" t="s">
        <v>10</v>
      </c>
      <c r="K76" s="74" t="s">
        <v>29</v>
      </c>
      <c r="L76" s="69" t="s">
        <v>30</v>
      </c>
      <c r="M76" s="163" t="s">
        <v>16153</v>
      </c>
      <c r="N76" s="69" t="s">
        <v>2098</v>
      </c>
      <c r="O76" s="69" t="s">
        <v>7885</v>
      </c>
      <c r="P76" s="69" t="s">
        <v>2518</v>
      </c>
      <c r="Q76" s="69" t="s">
        <v>2523</v>
      </c>
      <c r="R76" s="70">
        <v>31538</v>
      </c>
      <c r="S76" s="70">
        <v>45831</v>
      </c>
      <c r="T76" s="70">
        <v>46195</v>
      </c>
      <c r="U76" s="70"/>
      <c r="V76" s="70"/>
      <c r="W76" s="70"/>
      <c r="X76" s="17"/>
      <c r="Y76" s="17"/>
      <c r="Z76" s="70"/>
      <c r="AA76" s="21">
        <f t="shared" ca="1" si="5"/>
        <v>39</v>
      </c>
      <c r="AB76" s="70" t="s">
        <v>7878</v>
      </c>
      <c r="AC76" s="35" t="str">
        <f t="shared" si="6"/>
        <v>0 anos 11 meses 30 dias</v>
      </c>
      <c r="AD76" s="35" t="str">
        <f ca="1">IF(AND(V76="",T76&lt;TODAY()),"Contrato Encerrado",IF(AND(V76="",T76&gt;TODAY()),DATEDIF(TODAY(),T76,"Y")&amp;" anos"&amp;" "&amp;DATEDIF(TODAY(),T76,"YM")&amp;" meses"&amp;" "&amp;DATEDIF(TODAY(),T76,"MD")&amp;" dias",IF(AND(X76="",V76&lt;TODAY()),"Contrato Encerrado",IF(AND(X76="",V76&gt;TODAY()),DATEDIF(TODAY(),V76,"Y")&amp;" anos"&amp;" "&amp;DATEDIF(TODAY(),V76,"YM")&amp;" meses"&amp;" "&amp;DATEDIF(TODAY(),V76,"MD")&amp;" dias",IF(AND(Z76="",X76&lt;TODAY()),"Contrato Encerrado",IF(AND(Z76="",X76&gt;TODAY()),DATEDIF(TODAY(),X76,"Y")&amp;" anos"&amp;" "&amp;DATEDIF(TODAY(),X76,"YM")&amp;" meses"&amp;" "&amp;DATEDIF(TODAY(),X76,"MD")&amp;" dias",IF(AND(Z76&lt;&gt;””,Z76&lt;TODAY()),"Contrato Encerrado",IF(AND(Z76&lt;&gt;"",Z76&gt;TODAY()),DATEDIF(TODAY(),Z76,"Y")&amp;" anos"&amp;" "&amp;DATEDIF(TODAY(),Z76,"YM")&amp;" meses"&amp;" "&amp;DATEDIF(TODAY(),Z76,"MD")&amp;" dias"))))))))</f>
        <v>0 anos 8 meses 15 dias</v>
      </c>
      <c r="AE76" s="35">
        <f t="shared" si="7"/>
        <v>364</v>
      </c>
      <c r="AF76" s="35">
        <f t="shared" si="8"/>
        <v>366</v>
      </c>
      <c r="AG76" s="17" t="str">
        <f t="shared" si="9"/>
        <v>0 anos 11 meses 31 dias</v>
      </c>
    </row>
    <row r="77" spans="1:33" ht="11.25" customHeight="1" x14ac:dyDescent="0.2">
      <c r="A77" s="63" t="s">
        <v>9</v>
      </c>
      <c r="B77" s="88" t="s">
        <v>13</v>
      </c>
      <c r="C77" s="90" t="s">
        <v>24</v>
      </c>
      <c r="D77" s="91">
        <v>2022</v>
      </c>
      <c r="E77" s="73" t="s">
        <v>27</v>
      </c>
      <c r="F77" s="63" t="s">
        <v>28</v>
      </c>
      <c r="G77" s="81" t="s">
        <v>4138</v>
      </c>
      <c r="H77" s="82" t="s">
        <v>4139</v>
      </c>
      <c r="I77" s="74" t="s">
        <v>4140</v>
      </c>
      <c r="J77" s="74" t="s">
        <v>1302</v>
      </c>
      <c r="K77" s="74" t="s">
        <v>29</v>
      </c>
      <c r="L77" s="69" t="s">
        <v>30</v>
      </c>
      <c r="M77" s="163" t="s">
        <v>9427</v>
      </c>
      <c r="N77" s="107" t="s">
        <v>2099</v>
      </c>
      <c r="O77" s="107"/>
      <c r="P77" s="107" t="s">
        <v>2518</v>
      </c>
      <c r="Q77" s="107" t="s">
        <v>4109</v>
      </c>
      <c r="R77" s="111">
        <v>36804</v>
      </c>
      <c r="S77" s="111">
        <v>44839</v>
      </c>
      <c r="T77" s="111">
        <v>45371</v>
      </c>
      <c r="U77" s="111"/>
      <c r="V77" s="111"/>
      <c r="W77" s="111"/>
      <c r="X77" s="17"/>
      <c r="Y77" s="17"/>
      <c r="Z77" s="111"/>
      <c r="AA77" s="18">
        <f t="shared" ca="1" si="5"/>
        <v>25</v>
      </c>
      <c r="AB77" s="117" t="s">
        <v>7878</v>
      </c>
      <c r="AC77" s="35" t="str">
        <f t="shared" si="6"/>
        <v>1 anos 5 meses 15 dias</v>
      </c>
      <c r="AD77" s="35" t="str">
        <f ca="1">IF(AND(V77="",T77&lt;TODAY()),"Contrato Encerrado",IF(AND(V77="",T77&gt;TODAY()),DATEDIF(TODAY(),T77,"Y")&amp;" anos"&amp;" "&amp;DATEDIF(TODAY(),T77,"YM")&amp;" meses"&amp;" "&amp;DATEDIF(TODAY(),T77,"MD")&amp;" dias",IF(AND(X77="",V77&lt;TODAY()),"Contrato Encerrado",IF(AND(X77="",V77&gt;TODAY()),DATEDIF(TODAY(),V77,"Y")&amp;" anos"&amp;" "&amp;DATEDIF(TODAY(),V77,"YM")&amp;" meses"&amp;" "&amp;DATEDIF(TODAY(),V77,"MD")&amp;" dias",IF(AND(Z77="",X77&lt;TODAY()),"Contrato Encerrado",IF(AND(Z77="",X77&gt;TODAY()),DATEDIF(TODAY(),X77,"Y")&amp;" anos"&amp;" "&amp;DATEDIF(TODAY(),X77,"YM")&amp;" meses"&amp;" "&amp;DATEDIF(TODAY(),X77,"MD")&amp;" dias",IF(AND(Z77&lt;&gt;””,Z77&lt;TODAY()),"Contrato Encerrado",IF(AND(Z77&lt;&gt;"",Z77&gt;TODAY()),DATEDIF(TODAY(),Z77,"Y")&amp;" anos"&amp;" "&amp;DATEDIF(TODAY(),Z77,"YM")&amp;" meses"&amp;" "&amp;DATEDIF(TODAY(),Z77,"MD")&amp;" dias"))))))))</f>
        <v>Contrato Encerrado</v>
      </c>
      <c r="AE77" s="35">
        <f t="shared" si="7"/>
        <v>532</v>
      </c>
      <c r="AF77" s="35">
        <f t="shared" si="8"/>
        <v>198</v>
      </c>
      <c r="AG77" s="17" t="str">
        <f t="shared" si="9"/>
        <v>0 anos 6 meses 16 dias</v>
      </c>
    </row>
    <row r="78" spans="1:33" ht="11.25" customHeight="1" x14ac:dyDescent="0.2">
      <c r="A78" s="63" t="s">
        <v>9</v>
      </c>
      <c r="B78" s="63" t="s">
        <v>13</v>
      </c>
      <c r="C78" s="64" t="s">
        <v>24</v>
      </c>
      <c r="D78" s="65">
        <v>2023</v>
      </c>
      <c r="E78" s="73" t="s">
        <v>157</v>
      </c>
      <c r="F78" s="63" t="s">
        <v>158</v>
      </c>
      <c r="G78" s="81" t="s">
        <v>10159</v>
      </c>
      <c r="H78" s="82" t="s">
        <v>10160</v>
      </c>
      <c r="I78" s="74" t="s">
        <v>10161</v>
      </c>
      <c r="J78" s="74" t="s">
        <v>14943</v>
      </c>
      <c r="K78" s="74" t="s">
        <v>29</v>
      </c>
      <c r="L78" s="69" t="s">
        <v>81</v>
      </c>
      <c r="M78" s="163" t="s">
        <v>82</v>
      </c>
      <c r="N78" s="69" t="s">
        <v>4113</v>
      </c>
      <c r="O78" s="69" t="s">
        <v>8102</v>
      </c>
      <c r="P78" s="69" t="s">
        <v>2518</v>
      </c>
      <c r="Q78" s="69" t="s">
        <v>4109</v>
      </c>
      <c r="R78" s="70">
        <v>38947</v>
      </c>
      <c r="S78" s="70">
        <v>45229</v>
      </c>
      <c r="T78" s="70">
        <v>45594</v>
      </c>
      <c r="U78" s="70"/>
      <c r="V78" s="70"/>
      <c r="W78" s="70"/>
      <c r="X78" s="17"/>
      <c r="Y78" s="17"/>
      <c r="Z78" s="70"/>
      <c r="AA78" s="18">
        <f t="shared" ca="1" si="5"/>
        <v>19</v>
      </c>
      <c r="AB78" s="71" t="s">
        <v>7878</v>
      </c>
      <c r="AC78" s="35" t="str">
        <f t="shared" si="6"/>
        <v>0 anos 11 meses 29 dias</v>
      </c>
      <c r="AD78" s="35" t="str">
        <f ca="1">IF(AND(V78="",T78&lt;TODAY()),"Contrato Encerrado",IF(AND(V78="",T78&gt;TODAY()),DATEDIF(TODAY(),T78,"Y")&amp;" anos"&amp;" "&amp;DATEDIF(TODAY(),T78,"YM")&amp;" meses"&amp;" "&amp;DATEDIF(TODAY(),T78,"MD")&amp;" dias",IF(AND(X78="",V78&lt;TODAY()),"Contrato Encerrado",IF(AND(X78="",V78&gt;TODAY()),DATEDIF(TODAY(),V78,"Y")&amp;" anos"&amp;" "&amp;DATEDIF(TODAY(),V78,"YM")&amp;" meses"&amp;" "&amp;DATEDIF(TODAY(),V78,"MD")&amp;" dias",IF(AND(Z78="",X78&lt;TODAY()),"Contrato Encerrado",IF(AND(Z78="",X78&gt;TODAY()),DATEDIF(TODAY(),X78,"Y")&amp;" anos"&amp;" "&amp;DATEDIF(TODAY(),X78,"YM")&amp;" meses"&amp;" "&amp;DATEDIF(TODAY(),X78,"MD")&amp;" dias",IF(AND(Z78&lt;&gt;””,Z78&lt;TODAY()),"Contrato Encerrado",IF(AND(Z78&lt;&gt;"",Z78&gt;TODAY()),DATEDIF(TODAY(),Z78,"Y")&amp;" anos"&amp;" "&amp;DATEDIF(TODAY(),Z78,"YM")&amp;" meses"&amp;" "&amp;DATEDIF(TODAY(),Z78,"MD")&amp;" dias"))))))))</f>
        <v>Contrato Encerrado</v>
      </c>
      <c r="AE78" s="35">
        <f t="shared" si="7"/>
        <v>365</v>
      </c>
      <c r="AF78" s="35">
        <f t="shared" si="8"/>
        <v>365</v>
      </c>
      <c r="AG78" s="17" t="str">
        <f t="shared" si="9"/>
        <v>0 anos 11 meses 30 dias</v>
      </c>
    </row>
    <row r="79" spans="1:33" ht="11.25" customHeight="1" x14ac:dyDescent="0.2">
      <c r="A79" s="63" t="s">
        <v>9</v>
      </c>
      <c r="B79" s="63" t="s">
        <v>13</v>
      </c>
      <c r="C79" s="64" t="s">
        <v>15</v>
      </c>
      <c r="D79" s="65">
        <v>2025</v>
      </c>
      <c r="E79" s="73" t="s">
        <v>27</v>
      </c>
      <c r="F79" s="63" t="s">
        <v>28</v>
      </c>
      <c r="G79" s="81" t="s">
        <v>15521</v>
      </c>
      <c r="H79" s="82" t="s">
        <v>15522</v>
      </c>
      <c r="I79" s="74" t="s">
        <v>15523</v>
      </c>
      <c r="J79" s="74" t="s">
        <v>10</v>
      </c>
      <c r="K79" s="74" t="s">
        <v>29</v>
      </c>
      <c r="L79" s="69" t="s">
        <v>30</v>
      </c>
      <c r="M79" s="163" t="s">
        <v>9427</v>
      </c>
      <c r="N79" s="69" t="s">
        <v>2105</v>
      </c>
      <c r="O79" s="69" t="s">
        <v>15524</v>
      </c>
      <c r="P79" s="69" t="s">
        <v>2518</v>
      </c>
      <c r="Q79" s="69" t="s">
        <v>4109</v>
      </c>
      <c r="R79" s="70">
        <v>35698</v>
      </c>
      <c r="S79" s="70">
        <v>45691</v>
      </c>
      <c r="T79" s="70">
        <v>46055</v>
      </c>
      <c r="U79" s="70"/>
      <c r="V79" s="70"/>
      <c r="W79" s="70"/>
      <c r="X79" s="17"/>
      <c r="Y79" s="17"/>
      <c r="Z79" s="70"/>
      <c r="AA79" s="21">
        <f t="shared" ca="1" si="5"/>
        <v>28</v>
      </c>
      <c r="AB79" s="69" t="s">
        <v>7878</v>
      </c>
      <c r="AC79" s="35" t="str">
        <f t="shared" si="6"/>
        <v>0 anos 11 meses 30 dias</v>
      </c>
      <c r="AD79" s="35" t="str">
        <f ca="1">IF(AND(V79="",T79&lt;TODAY()),"Contrato Encerrado",IF(AND(V79="",T79&gt;TODAY()),DATEDIF(TODAY(),T79,"Y")&amp;" anos"&amp;" "&amp;DATEDIF(TODAY(),T79,"YM")&amp;" meses"&amp;" "&amp;DATEDIF(TODAY(),T79,"MD")&amp;" dias",IF(AND(X79="",V79&lt;TODAY()),"Contrato Encerrado",IF(AND(X79="",V79&gt;TODAY()),DATEDIF(TODAY(),V79,"Y")&amp;" anos"&amp;" "&amp;DATEDIF(TODAY(),V79,"YM")&amp;" meses"&amp;" "&amp;DATEDIF(TODAY(),V79,"MD")&amp;" dias",IF(AND(Z79="",X79&lt;TODAY()),"Contrato Encerrado",IF(AND(Z79="",X79&gt;TODAY()),DATEDIF(TODAY(),X79,"Y")&amp;" anos"&amp;" "&amp;DATEDIF(TODAY(),X79,"YM")&amp;" meses"&amp;" "&amp;DATEDIF(TODAY(),X79,"MD")&amp;" dias",IF(AND(Z79&lt;&gt;””,Z79&lt;TODAY()),"Contrato Encerrado",IF(AND(Z79&lt;&gt;"",Z79&gt;TODAY()),DATEDIF(TODAY(),Z79,"Y")&amp;" anos"&amp;" "&amp;DATEDIF(TODAY(),Z79,"YM")&amp;" meses"&amp;" "&amp;DATEDIF(TODAY(),Z79,"MD")&amp;" dias"))))))))</f>
        <v>0 anos 3 meses 26 dias</v>
      </c>
      <c r="AE79" s="35">
        <f t="shared" si="7"/>
        <v>364</v>
      </c>
      <c r="AF79" s="35">
        <f t="shared" si="8"/>
        <v>366</v>
      </c>
      <c r="AG79" s="17" t="str">
        <f t="shared" si="9"/>
        <v>0 anos 11 meses 31 dias</v>
      </c>
    </row>
    <row r="80" spans="1:33" ht="11.25" customHeight="1" x14ac:dyDescent="0.2">
      <c r="A80" s="63" t="s">
        <v>9</v>
      </c>
      <c r="B80" s="88" t="s">
        <v>13</v>
      </c>
      <c r="C80" s="90" t="s">
        <v>24</v>
      </c>
      <c r="D80" s="91">
        <v>2022</v>
      </c>
      <c r="E80" s="73" t="s">
        <v>1304</v>
      </c>
      <c r="F80" s="63" t="s">
        <v>1305</v>
      </c>
      <c r="G80" s="81" t="s">
        <v>4141</v>
      </c>
      <c r="H80" s="82" t="s">
        <v>4142</v>
      </c>
      <c r="I80" s="74" t="s">
        <v>4143</v>
      </c>
      <c r="J80" s="74" t="s">
        <v>14943</v>
      </c>
      <c r="K80" s="74" t="s">
        <v>29</v>
      </c>
      <c r="L80" s="69" t="s">
        <v>30</v>
      </c>
      <c r="M80" s="163" t="s">
        <v>9427</v>
      </c>
      <c r="N80" s="69" t="s">
        <v>2098</v>
      </c>
      <c r="O80" s="107"/>
      <c r="P80" s="107" t="s">
        <v>2518</v>
      </c>
      <c r="Q80" s="107" t="s">
        <v>2523</v>
      </c>
      <c r="R80" s="111">
        <v>36732</v>
      </c>
      <c r="S80" s="111">
        <v>44866</v>
      </c>
      <c r="T80" s="111">
        <v>45490</v>
      </c>
      <c r="U80" s="111"/>
      <c r="V80" s="111"/>
      <c r="W80" s="111"/>
      <c r="X80" s="17"/>
      <c r="Y80" s="17"/>
      <c r="Z80" s="111"/>
      <c r="AA80" s="18">
        <f t="shared" ca="1" si="5"/>
        <v>25</v>
      </c>
      <c r="AB80" s="117" t="s">
        <v>7878</v>
      </c>
      <c r="AC80" s="35" t="str">
        <f t="shared" si="6"/>
        <v>1 anos 8 meses 16 dias</v>
      </c>
      <c r="AD80" s="35" t="str">
        <f ca="1">IF(AND(V80="",T80&lt;TODAY()),"Contrato Encerrado",IF(AND(V80="",T80&gt;TODAY()),DATEDIF(TODAY(),T80,"Y")&amp;" anos"&amp;" "&amp;DATEDIF(TODAY(),T80,"YM")&amp;" meses"&amp;" "&amp;DATEDIF(TODAY(),T80,"MD")&amp;" dias",IF(AND(X80="",V80&lt;TODAY()),"Contrato Encerrado",IF(AND(X80="",V80&gt;TODAY()),DATEDIF(TODAY(),V80,"Y")&amp;" anos"&amp;" "&amp;DATEDIF(TODAY(),V80,"YM")&amp;" meses"&amp;" "&amp;DATEDIF(TODAY(),V80,"MD")&amp;" dias",IF(AND(Z80="",X80&lt;TODAY()),"Contrato Encerrado",IF(AND(Z80="",X80&gt;TODAY()),DATEDIF(TODAY(),X80,"Y")&amp;" anos"&amp;" "&amp;DATEDIF(TODAY(),X80,"YM")&amp;" meses"&amp;" "&amp;DATEDIF(TODAY(),X80,"MD")&amp;" dias",IF(AND(Z80&lt;&gt;””,Z80&lt;TODAY()),"Contrato Encerrado",IF(AND(Z80&lt;&gt;"",Z80&gt;TODAY()),DATEDIF(TODAY(),Z80,"Y")&amp;" anos"&amp;" "&amp;DATEDIF(TODAY(),Z80,"YM")&amp;" meses"&amp;" "&amp;DATEDIF(TODAY(),Z80,"MD")&amp;" dias"))))))))</f>
        <v>Contrato Encerrado</v>
      </c>
      <c r="AE80" s="35">
        <f t="shared" si="7"/>
        <v>624</v>
      </c>
      <c r="AF80" s="35">
        <f t="shared" si="8"/>
        <v>106</v>
      </c>
      <c r="AG80" s="17" t="str">
        <f t="shared" si="9"/>
        <v>0 anos 3 meses 15 dias</v>
      </c>
    </row>
    <row r="81" spans="1:33" ht="11.25" customHeight="1" x14ac:dyDescent="0.2">
      <c r="A81" s="63" t="s">
        <v>9</v>
      </c>
      <c r="B81" s="63" t="s">
        <v>13</v>
      </c>
      <c r="C81" s="64" t="s">
        <v>14</v>
      </c>
      <c r="D81" s="65">
        <v>2024</v>
      </c>
      <c r="E81" s="73" t="s">
        <v>128</v>
      </c>
      <c r="F81" s="63" t="s">
        <v>129</v>
      </c>
      <c r="G81" s="81" t="s">
        <v>10993</v>
      </c>
      <c r="H81" s="82" t="s">
        <v>10994</v>
      </c>
      <c r="I81" s="74" t="s">
        <v>10995</v>
      </c>
      <c r="J81" s="74" t="s">
        <v>14943</v>
      </c>
      <c r="K81" s="74" t="s">
        <v>29</v>
      </c>
      <c r="L81" s="69" t="s">
        <v>81</v>
      </c>
      <c r="M81" s="163" t="s">
        <v>82</v>
      </c>
      <c r="N81" s="69" t="s">
        <v>4113</v>
      </c>
      <c r="O81" s="69" t="s">
        <v>10855</v>
      </c>
      <c r="P81" s="69" t="s">
        <v>2518</v>
      </c>
      <c r="Q81" s="69" t="s">
        <v>2523</v>
      </c>
      <c r="R81" s="70">
        <v>38642</v>
      </c>
      <c r="S81" s="70">
        <v>45323</v>
      </c>
      <c r="T81" s="70">
        <v>45688</v>
      </c>
      <c r="U81" s="70"/>
      <c r="V81" s="70"/>
      <c r="W81" s="70"/>
      <c r="X81" s="17"/>
      <c r="Y81" s="17"/>
      <c r="Z81" s="70"/>
      <c r="AA81" s="18">
        <f t="shared" ca="1" si="5"/>
        <v>19</v>
      </c>
      <c r="AB81" s="69" t="s">
        <v>7877</v>
      </c>
      <c r="AC81" s="35" t="str">
        <f t="shared" si="6"/>
        <v>0 anos 11 meses 30 dias</v>
      </c>
      <c r="AD81" s="35" t="str">
        <f ca="1">IF(AND(V81="",T81&lt;TODAY()),"Contrato Encerrado",IF(AND(V81="",T81&gt;TODAY()),DATEDIF(TODAY(),T81,"Y")&amp;" anos"&amp;" "&amp;DATEDIF(TODAY(),T81,"YM")&amp;" meses"&amp;" "&amp;DATEDIF(TODAY(),T81,"MD")&amp;" dias",IF(AND(X81="",V81&lt;TODAY()),"Contrato Encerrado",IF(AND(X81="",V81&gt;TODAY()),DATEDIF(TODAY(),V81,"Y")&amp;" anos"&amp;" "&amp;DATEDIF(TODAY(),V81,"YM")&amp;" meses"&amp;" "&amp;DATEDIF(TODAY(),V81,"MD")&amp;" dias",IF(AND(Z81="",X81&lt;TODAY()),"Contrato Encerrado",IF(AND(Z81="",X81&gt;TODAY()),DATEDIF(TODAY(),X81,"Y")&amp;" anos"&amp;" "&amp;DATEDIF(TODAY(),X81,"YM")&amp;" meses"&amp;" "&amp;DATEDIF(TODAY(),X81,"MD")&amp;" dias",IF(AND(Z81&lt;&gt;””,Z81&lt;TODAY()),"Contrato Encerrado",IF(AND(Z81&lt;&gt;"",Z81&gt;TODAY()),DATEDIF(TODAY(),Z81,"Y")&amp;" anos"&amp;" "&amp;DATEDIF(TODAY(),Z81,"YM")&amp;" meses"&amp;" "&amp;DATEDIF(TODAY(),Z81,"MD")&amp;" dias"))))))))</f>
        <v>Contrato Encerrado</v>
      </c>
      <c r="AE81" s="35">
        <f t="shared" si="7"/>
        <v>365</v>
      </c>
      <c r="AF81" s="35">
        <f t="shared" si="8"/>
        <v>365</v>
      </c>
      <c r="AG81" s="17" t="str">
        <f t="shared" si="9"/>
        <v>0 anos 11 meses 30 dias</v>
      </c>
    </row>
    <row r="82" spans="1:33" ht="11.25" customHeight="1" x14ac:dyDescent="0.2">
      <c r="A82" s="63" t="s">
        <v>9</v>
      </c>
      <c r="B82" s="63" t="s">
        <v>13</v>
      </c>
      <c r="C82" s="64" t="s">
        <v>21</v>
      </c>
      <c r="D82" s="65">
        <v>2024</v>
      </c>
      <c r="E82" s="73" t="s">
        <v>1708</v>
      </c>
      <c r="F82" s="63" t="s">
        <v>1709</v>
      </c>
      <c r="G82" s="81" t="s">
        <v>14019</v>
      </c>
      <c r="H82" s="82" t="s">
        <v>14020</v>
      </c>
      <c r="I82" s="74" t="s">
        <v>14021</v>
      </c>
      <c r="J82" s="74" t="s">
        <v>10</v>
      </c>
      <c r="K82" s="74" t="s">
        <v>29</v>
      </c>
      <c r="L82" s="69" t="s">
        <v>30</v>
      </c>
      <c r="M82" s="163" t="s">
        <v>9427</v>
      </c>
      <c r="N82" s="69" t="s">
        <v>2098</v>
      </c>
      <c r="O82" s="69" t="s">
        <v>14022</v>
      </c>
      <c r="P82" s="69" t="s">
        <v>2518</v>
      </c>
      <c r="Q82" s="69" t="s">
        <v>2523</v>
      </c>
      <c r="R82" s="70">
        <v>36905</v>
      </c>
      <c r="S82" s="70">
        <v>45502</v>
      </c>
      <c r="T82" s="70">
        <v>46022</v>
      </c>
      <c r="U82" s="70"/>
      <c r="V82" s="70"/>
      <c r="W82" s="70"/>
      <c r="X82" s="17"/>
      <c r="Y82" s="17"/>
      <c r="Z82" s="70"/>
      <c r="AA82" s="18">
        <f t="shared" ca="1" si="5"/>
        <v>24</v>
      </c>
      <c r="AB82" s="69" t="s">
        <v>7877</v>
      </c>
      <c r="AC82" s="35" t="str">
        <f t="shared" si="6"/>
        <v>1 anos 5 meses 2 dias</v>
      </c>
      <c r="AD82" s="35" t="str">
        <f ca="1">IF(AND(V82="",T82&lt;TODAY()),"Contrato Encerrado",IF(AND(V82="",T82&gt;TODAY()),DATEDIF(TODAY(),T82,"Y")&amp;" anos"&amp;" "&amp;DATEDIF(TODAY(),T82,"YM")&amp;" meses"&amp;" "&amp;DATEDIF(TODAY(),T82,"MD")&amp;" dias",IF(AND(X82="",V82&lt;TODAY()),"Contrato Encerrado",IF(AND(X82="",V82&gt;TODAY()),DATEDIF(TODAY(),V82,"Y")&amp;" anos"&amp;" "&amp;DATEDIF(TODAY(),V82,"YM")&amp;" meses"&amp;" "&amp;DATEDIF(TODAY(),V82,"MD")&amp;" dias",IF(AND(Z82="",X82&lt;TODAY()),"Contrato Encerrado",IF(AND(Z82="",X82&gt;TODAY()),DATEDIF(TODAY(),X82,"Y")&amp;" anos"&amp;" "&amp;DATEDIF(TODAY(),X82,"YM")&amp;" meses"&amp;" "&amp;DATEDIF(TODAY(),X82,"MD")&amp;" dias",IF(AND(Z82&lt;&gt;””,Z82&lt;TODAY()),"Contrato Encerrado",IF(AND(Z82&lt;&gt;"",Z82&gt;TODAY()),DATEDIF(TODAY(),Z82,"Y")&amp;" anos"&amp;" "&amp;DATEDIF(TODAY(),Z82,"YM")&amp;" meses"&amp;" "&amp;DATEDIF(TODAY(),Z82,"MD")&amp;" dias"))))))))</f>
        <v>0 anos 2 meses 24 dias</v>
      </c>
      <c r="AE82" s="35">
        <f t="shared" si="7"/>
        <v>520</v>
      </c>
      <c r="AF82" s="35">
        <f t="shared" si="8"/>
        <v>210</v>
      </c>
      <c r="AG82" s="17" t="str">
        <f t="shared" si="9"/>
        <v>0 anos 6 meses 28 dias</v>
      </c>
    </row>
    <row r="83" spans="1:33" ht="11.25" customHeight="1" x14ac:dyDescent="0.2">
      <c r="A83" s="63" t="s">
        <v>9</v>
      </c>
      <c r="B83" s="63" t="s">
        <v>13</v>
      </c>
      <c r="C83" s="64" t="s">
        <v>20</v>
      </c>
      <c r="D83" s="65">
        <v>2023</v>
      </c>
      <c r="E83" s="92" t="s">
        <v>1755</v>
      </c>
      <c r="F83" s="63" t="s">
        <v>1756</v>
      </c>
      <c r="G83" s="81" t="s">
        <v>8233</v>
      </c>
      <c r="H83" s="82" t="s">
        <v>8234</v>
      </c>
      <c r="I83" s="101" t="s">
        <v>8235</v>
      </c>
      <c r="J83" s="74" t="s">
        <v>14943</v>
      </c>
      <c r="K83" s="101" t="s">
        <v>29</v>
      </c>
      <c r="L83" s="103" t="s">
        <v>30</v>
      </c>
      <c r="M83" s="163" t="s">
        <v>9427</v>
      </c>
      <c r="N83" s="103" t="s">
        <v>3208</v>
      </c>
      <c r="O83" s="103" t="s">
        <v>7911</v>
      </c>
      <c r="P83" s="103" t="s">
        <v>2518</v>
      </c>
      <c r="Q83" s="103" t="s">
        <v>2523</v>
      </c>
      <c r="R83" s="114">
        <v>34319</v>
      </c>
      <c r="S83" s="114">
        <v>45110</v>
      </c>
      <c r="T83" s="114">
        <v>45840</v>
      </c>
      <c r="U83" s="70"/>
      <c r="V83" s="70"/>
      <c r="W83" s="114"/>
      <c r="X83" s="17"/>
      <c r="Y83" s="17"/>
      <c r="Z83" s="70"/>
      <c r="AA83" s="18">
        <f t="shared" ca="1" si="5"/>
        <v>31</v>
      </c>
      <c r="AB83" s="116" t="s">
        <v>7877</v>
      </c>
      <c r="AC83" s="35" t="str">
        <f t="shared" si="6"/>
        <v>1 anos 11 meses 29 dias</v>
      </c>
      <c r="AD83" s="35" t="str">
        <f ca="1">IF(AND(V83="",T83&lt;TODAY()),"Contrato Encerrado",IF(AND(V83="",T83&gt;TODAY()),DATEDIF(TODAY(),T83,"Y")&amp;" anos"&amp;" "&amp;DATEDIF(TODAY(),T83,"YM")&amp;" meses"&amp;" "&amp;DATEDIF(TODAY(),T83,"MD")&amp;" dias",IF(AND(X83="",V83&lt;TODAY()),"Contrato Encerrado",IF(AND(X83="",V83&gt;TODAY()),DATEDIF(TODAY(),V83,"Y")&amp;" anos"&amp;" "&amp;DATEDIF(TODAY(),V83,"YM")&amp;" meses"&amp;" "&amp;DATEDIF(TODAY(),V83,"MD")&amp;" dias",IF(AND(Z83="",X83&lt;TODAY()),"Contrato Encerrado",IF(AND(Z83="",X83&gt;TODAY()),DATEDIF(TODAY(),X83,"Y")&amp;" anos"&amp;" "&amp;DATEDIF(TODAY(),X83,"YM")&amp;" meses"&amp;" "&amp;DATEDIF(TODAY(),X83,"MD")&amp;" dias",IF(AND(Z83&lt;&gt;””,Z83&lt;TODAY()),"Contrato Encerrado",IF(AND(Z83&lt;&gt;"",Z83&gt;TODAY()),DATEDIF(TODAY(),Z83,"Y")&amp;" anos"&amp;" "&amp;DATEDIF(TODAY(),Z83,"YM")&amp;" meses"&amp;" "&amp;DATEDIF(TODAY(),Z83,"MD")&amp;" dias"))))))))</f>
        <v>Contrato Encerrado</v>
      </c>
      <c r="AE83" s="35">
        <f t="shared" si="7"/>
        <v>730</v>
      </c>
      <c r="AF83" s="35">
        <f t="shared" si="8"/>
        <v>0</v>
      </c>
      <c r="AG83" s="17" t="str">
        <f t="shared" si="9"/>
        <v>ESTÁGIO COMPLETOU 2 ANOS</v>
      </c>
    </row>
    <row r="84" spans="1:33" ht="11.25" customHeight="1" x14ac:dyDescent="0.2">
      <c r="A84" s="63" t="s">
        <v>9</v>
      </c>
      <c r="B84" s="63" t="s">
        <v>13</v>
      </c>
      <c r="C84" s="64" t="s">
        <v>16</v>
      </c>
      <c r="D84" s="65">
        <v>2024</v>
      </c>
      <c r="E84" s="73" t="s">
        <v>157</v>
      </c>
      <c r="F84" s="63" t="s">
        <v>158</v>
      </c>
      <c r="G84" s="81" t="s">
        <v>12608</v>
      </c>
      <c r="H84" s="82" t="s">
        <v>12609</v>
      </c>
      <c r="I84" s="74" t="s">
        <v>12610</v>
      </c>
      <c r="J84" s="74" t="s">
        <v>10</v>
      </c>
      <c r="K84" s="74" t="s">
        <v>29</v>
      </c>
      <c r="L84" s="69" t="s">
        <v>81</v>
      </c>
      <c r="M84" s="163" t="s">
        <v>82</v>
      </c>
      <c r="N84" s="69" t="s">
        <v>4113</v>
      </c>
      <c r="O84" s="69" t="s">
        <v>8102</v>
      </c>
      <c r="P84" s="69" t="s">
        <v>2518</v>
      </c>
      <c r="Q84" s="69" t="s">
        <v>4109</v>
      </c>
      <c r="R84" s="70">
        <v>39267</v>
      </c>
      <c r="S84" s="70">
        <v>45362</v>
      </c>
      <c r="T84" s="70">
        <v>46022</v>
      </c>
      <c r="U84" s="70"/>
      <c r="V84" s="70"/>
      <c r="W84" s="70"/>
      <c r="X84" s="17"/>
      <c r="Y84" s="17"/>
      <c r="Z84" s="70"/>
      <c r="AA84" s="18">
        <f t="shared" ca="1" si="5"/>
        <v>18</v>
      </c>
      <c r="AB84" s="69" t="s">
        <v>7877</v>
      </c>
      <c r="AC84" s="35" t="str">
        <f t="shared" si="6"/>
        <v>1 anos 9 meses 20 dias</v>
      </c>
      <c r="AD84" s="35" t="str">
        <f ca="1">IF(AND(V84="",T84&lt;TODAY()),"Contrato Encerrado",IF(AND(V84="",T84&gt;TODAY()),DATEDIF(TODAY(),T84,"Y")&amp;" anos"&amp;" "&amp;DATEDIF(TODAY(),T84,"YM")&amp;" meses"&amp;" "&amp;DATEDIF(TODAY(),T84,"MD")&amp;" dias",IF(AND(X84="",V84&lt;TODAY()),"Contrato Encerrado",IF(AND(X84="",V84&gt;TODAY()),DATEDIF(TODAY(),V84,"Y")&amp;" anos"&amp;" "&amp;DATEDIF(TODAY(),V84,"YM")&amp;" meses"&amp;" "&amp;DATEDIF(TODAY(),V84,"MD")&amp;" dias",IF(AND(Z84="",X84&lt;TODAY()),"Contrato Encerrado",IF(AND(Z84="",X84&gt;TODAY()),DATEDIF(TODAY(),X84,"Y")&amp;" anos"&amp;" "&amp;DATEDIF(TODAY(),X84,"YM")&amp;" meses"&amp;" "&amp;DATEDIF(TODAY(),X84,"MD")&amp;" dias",IF(AND(Z84&lt;&gt;””,Z84&lt;TODAY()),"Contrato Encerrado",IF(AND(Z84&lt;&gt;"",Z84&gt;TODAY()),DATEDIF(TODAY(),Z84,"Y")&amp;" anos"&amp;" "&amp;DATEDIF(TODAY(),Z84,"YM")&amp;" meses"&amp;" "&amp;DATEDIF(TODAY(),Z84,"MD")&amp;" dias"))))))))</f>
        <v>0 anos 2 meses 24 dias</v>
      </c>
      <c r="AE84" s="35">
        <f t="shared" si="7"/>
        <v>660</v>
      </c>
      <c r="AF84" s="35">
        <f t="shared" si="8"/>
        <v>70</v>
      </c>
      <c r="AG84" s="17" t="str">
        <f t="shared" si="9"/>
        <v>0 anos 2 meses 10 dias</v>
      </c>
    </row>
    <row r="85" spans="1:33" ht="11.25" customHeight="1" x14ac:dyDescent="0.2">
      <c r="A85" s="63" t="s">
        <v>9</v>
      </c>
      <c r="B85" s="63" t="s">
        <v>13</v>
      </c>
      <c r="C85" s="64" t="s">
        <v>17</v>
      </c>
      <c r="D85" s="65">
        <v>2024</v>
      </c>
      <c r="E85" s="73" t="s">
        <v>157</v>
      </c>
      <c r="F85" s="63" t="s">
        <v>158</v>
      </c>
      <c r="G85" s="81" t="s">
        <v>13178</v>
      </c>
      <c r="H85" s="82" t="s">
        <v>13179</v>
      </c>
      <c r="I85" s="74" t="s">
        <v>13180</v>
      </c>
      <c r="J85" s="74" t="s">
        <v>10</v>
      </c>
      <c r="K85" s="74" t="s">
        <v>29</v>
      </c>
      <c r="L85" s="69" t="s">
        <v>81</v>
      </c>
      <c r="M85" s="163" t="s">
        <v>82</v>
      </c>
      <c r="N85" s="69" t="s">
        <v>12638</v>
      </c>
      <c r="O85" s="69" t="s">
        <v>7962</v>
      </c>
      <c r="P85" s="69" t="s">
        <v>2518</v>
      </c>
      <c r="Q85" s="69" t="s">
        <v>4109</v>
      </c>
      <c r="R85" s="113">
        <v>39385</v>
      </c>
      <c r="S85" s="113">
        <v>45362</v>
      </c>
      <c r="T85" s="70">
        <v>45657</v>
      </c>
      <c r="U85" s="70">
        <v>45691</v>
      </c>
      <c r="V85" s="70">
        <v>46010</v>
      </c>
      <c r="W85" s="113"/>
      <c r="X85" s="17"/>
      <c r="Y85" s="17"/>
      <c r="Z85" s="70"/>
      <c r="AA85" s="18">
        <f t="shared" ca="1" si="5"/>
        <v>17</v>
      </c>
      <c r="AB85" s="69" t="s">
        <v>7877</v>
      </c>
      <c r="AC85" s="35" t="str">
        <f t="shared" si="6"/>
        <v>1 anos 8 meses 4 dias</v>
      </c>
      <c r="AD85" s="35" t="str">
        <f ca="1">IF(AND(V85="",T85&lt;TODAY()),"Contrato Encerrado",IF(AND(V85="",T85&gt;TODAY()),DATEDIF(TODAY(),T85,"Y")&amp;" anos"&amp;" "&amp;DATEDIF(TODAY(),T85,"YM")&amp;" meses"&amp;" "&amp;DATEDIF(TODAY(),T85,"MD")&amp;" dias",IF(AND(X85="",V85&lt;TODAY()),"Contrato Encerrado",IF(AND(X85="",V85&gt;TODAY()),DATEDIF(TODAY(),V85,"Y")&amp;" anos"&amp;" "&amp;DATEDIF(TODAY(),V85,"YM")&amp;" meses"&amp;" "&amp;DATEDIF(TODAY(),V85,"MD")&amp;" dias",IF(AND(Z85="",X85&lt;TODAY()),"Contrato Encerrado",IF(AND(Z85="",X85&gt;TODAY()),DATEDIF(TODAY(),X85,"Y")&amp;" anos"&amp;" "&amp;DATEDIF(TODAY(),X85,"YM")&amp;" meses"&amp;" "&amp;DATEDIF(TODAY(),X85,"MD")&amp;" dias",IF(AND(Z85&lt;&gt;””,Z85&lt;TODAY()),"Contrato Encerrado",IF(AND(Z85&lt;&gt;"",Z85&gt;TODAY()),DATEDIF(TODAY(),Z85,"Y")&amp;" anos"&amp;" "&amp;DATEDIF(TODAY(),Z85,"YM")&amp;" meses"&amp;" "&amp;DATEDIF(TODAY(),Z85,"MD")&amp;" dias"))))))))</f>
        <v>0 anos 2 meses 12 dias</v>
      </c>
      <c r="AE85" s="35">
        <f t="shared" si="7"/>
        <v>614</v>
      </c>
      <c r="AF85" s="35">
        <f t="shared" si="8"/>
        <v>116</v>
      </c>
      <c r="AG85" s="17" t="str">
        <f t="shared" si="9"/>
        <v>0 anos 3 meses 25 dias</v>
      </c>
    </row>
    <row r="86" spans="1:33" ht="11.25" customHeight="1" x14ac:dyDescent="0.2">
      <c r="A86" s="63" t="s">
        <v>9</v>
      </c>
      <c r="B86" s="63" t="s">
        <v>13</v>
      </c>
      <c r="C86" s="64" t="s">
        <v>15</v>
      </c>
      <c r="D86" s="65">
        <v>2025</v>
      </c>
      <c r="E86" s="73" t="s">
        <v>157</v>
      </c>
      <c r="F86" s="63" t="s">
        <v>158</v>
      </c>
      <c r="G86" s="81" t="s">
        <v>15525</v>
      </c>
      <c r="H86" s="82" t="s">
        <v>15526</v>
      </c>
      <c r="I86" s="74" t="s">
        <v>15527</v>
      </c>
      <c r="J86" s="74" t="s">
        <v>10</v>
      </c>
      <c r="K86" s="74" t="s">
        <v>29</v>
      </c>
      <c r="L86" s="69" t="s">
        <v>81</v>
      </c>
      <c r="M86" s="163" t="s">
        <v>82</v>
      </c>
      <c r="N86" s="69" t="s">
        <v>4113</v>
      </c>
      <c r="O86" s="69" t="s">
        <v>15528</v>
      </c>
      <c r="P86" s="69" t="s">
        <v>2518</v>
      </c>
      <c r="Q86" s="69" t="s">
        <v>4109</v>
      </c>
      <c r="R86" s="70">
        <v>39837</v>
      </c>
      <c r="S86" s="70">
        <v>45712</v>
      </c>
      <c r="T86" s="70">
        <v>46076</v>
      </c>
      <c r="U86" s="70"/>
      <c r="V86" s="70"/>
      <c r="W86" s="70"/>
      <c r="X86" s="17"/>
      <c r="Y86" s="17"/>
      <c r="Z86" s="70"/>
      <c r="AA86" s="21">
        <f t="shared" ca="1" si="5"/>
        <v>16</v>
      </c>
      <c r="AB86" s="69" t="s">
        <v>7877</v>
      </c>
      <c r="AC86" s="35" t="str">
        <f t="shared" si="6"/>
        <v>0 anos 11 meses 30 dias</v>
      </c>
      <c r="AD86" s="35" t="str">
        <f ca="1">IF(AND(V86="",T86&lt;TODAY()),"Contrato Encerrado",IF(AND(V86="",T86&gt;TODAY()),DATEDIF(TODAY(),T86,"Y")&amp;" anos"&amp;" "&amp;DATEDIF(TODAY(),T86,"YM")&amp;" meses"&amp;" "&amp;DATEDIF(TODAY(),T86,"MD")&amp;" dias",IF(AND(X86="",V86&lt;TODAY()),"Contrato Encerrado",IF(AND(X86="",V86&gt;TODAY()),DATEDIF(TODAY(),V86,"Y")&amp;" anos"&amp;" "&amp;DATEDIF(TODAY(),V86,"YM")&amp;" meses"&amp;" "&amp;DATEDIF(TODAY(),V86,"MD")&amp;" dias",IF(AND(Z86="",X86&lt;TODAY()),"Contrato Encerrado",IF(AND(Z86="",X86&gt;TODAY()),DATEDIF(TODAY(),X86,"Y")&amp;" anos"&amp;" "&amp;DATEDIF(TODAY(),X86,"YM")&amp;" meses"&amp;" "&amp;DATEDIF(TODAY(),X86,"MD")&amp;" dias",IF(AND(Z86&lt;&gt;””,Z86&lt;TODAY()),"Contrato Encerrado",IF(AND(Z86&lt;&gt;"",Z86&gt;TODAY()),DATEDIF(TODAY(),Z86,"Y")&amp;" anos"&amp;" "&amp;DATEDIF(TODAY(),Z86,"YM")&amp;" meses"&amp;" "&amp;DATEDIF(TODAY(),Z86,"MD")&amp;" dias"))))))))</f>
        <v>0 anos 4 meses 16 dias</v>
      </c>
      <c r="AE86" s="35">
        <f t="shared" si="7"/>
        <v>364</v>
      </c>
      <c r="AF86" s="35">
        <f t="shared" si="8"/>
        <v>366</v>
      </c>
      <c r="AG86" s="17" t="str">
        <f t="shared" si="9"/>
        <v>0 anos 11 meses 31 dias</v>
      </c>
    </row>
    <row r="87" spans="1:33" ht="11.25" customHeight="1" x14ac:dyDescent="0.2">
      <c r="A87" s="63" t="s">
        <v>9</v>
      </c>
      <c r="B87" s="63" t="s">
        <v>13</v>
      </c>
      <c r="C87" s="64" t="s">
        <v>21</v>
      </c>
      <c r="D87" s="65">
        <v>2024</v>
      </c>
      <c r="E87" s="73" t="s">
        <v>157</v>
      </c>
      <c r="F87" s="63" t="s">
        <v>158</v>
      </c>
      <c r="G87" s="81" t="s">
        <v>14023</v>
      </c>
      <c r="H87" s="82" t="s">
        <v>14024</v>
      </c>
      <c r="I87" s="74" t="s">
        <v>14025</v>
      </c>
      <c r="J87" s="74" t="s">
        <v>1302</v>
      </c>
      <c r="K87" s="74" t="s">
        <v>29</v>
      </c>
      <c r="L87" s="69" t="s">
        <v>30</v>
      </c>
      <c r="M87" s="163" t="s">
        <v>9427</v>
      </c>
      <c r="N87" s="69" t="s">
        <v>2101</v>
      </c>
      <c r="O87" s="69" t="s">
        <v>9448</v>
      </c>
      <c r="P87" s="69" t="s">
        <v>2518</v>
      </c>
      <c r="Q87" s="69" t="s">
        <v>2521</v>
      </c>
      <c r="R87" s="70">
        <v>36847</v>
      </c>
      <c r="S87" s="70">
        <v>45504</v>
      </c>
      <c r="T87" s="70">
        <v>45783</v>
      </c>
      <c r="U87" s="70"/>
      <c r="V87" s="70"/>
      <c r="W87" s="70"/>
      <c r="X87" s="17"/>
      <c r="Y87" s="17"/>
      <c r="Z87" s="70"/>
      <c r="AA87" s="18">
        <f t="shared" ca="1" si="5"/>
        <v>24</v>
      </c>
      <c r="AB87" s="69" t="s">
        <v>7878</v>
      </c>
      <c r="AC87" s="35" t="str">
        <f t="shared" si="6"/>
        <v>0 anos 9 meses 5 dias</v>
      </c>
      <c r="AD87" s="35" t="str">
        <f ca="1">IF(AND(V87="",T87&lt;TODAY()),"Contrato Encerrado",IF(AND(V87="",T87&gt;TODAY()),DATEDIF(TODAY(),T87,"Y")&amp;" anos"&amp;" "&amp;DATEDIF(TODAY(),T87,"YM")&amp;" meses"&amp;" "&amp;DATEDIF(TODAY(),T87,"MD")&amp;" dias",IF(AND(X87="",V87&lt;TODAY()),"Contrato Encerrado",IF(AND(X87="",V87&gt;TODAY()),DATEDIF(TODAY(),V87,"Y")&amp;" anos"&amp;" "&amp;DATEDIF(TODAY(),V87,"YM")&amp;" meses"&amp;" "&amp;DATEDIF(TODAY(),V87,"MD")&amp;" dias",IF(AND(Z87="",X87&lt;TODAY()),"Contrato Encerrado",IF(AND(Z87="",X87&gt;TODAY()),DATEDIF(TODAY(),X87,"Y")&amp;" anos"&amp;" "&amp;DATEDIF(TODAY(),X87,"YM")&amp;" meses"&amp;" "&amp;DATEDIF(TODAY(),X87,"MD")&amp;" dias",IF(AND(Z87&lt;&gt;””,Z87&lt;TODAY()),"Contrato Encerrado",IF(AND(Z87&lt;&gt;"",Z87&gt;TODAY()),DATEDIF(TODAY(),Z87,"Y")&amp;" anos"&amp;" "&amp;DATEDIF(TODAY(),Z87,"YM")&amp;" meses"&amp;" "&amp;DATEDIF(TODAY(),Z87,"MD")&amp;" dias"))))))))</f>
        <v>Contrato Encerrado</v>
      </c>
      <c r="AE87" s="35">
        <f t="shared" si="7"/>
        <v>279</v>
      </c>
      <c r="AF87" s="35">
        <f t="shared" si="8"/>
        <v>451</v>
      </c>
      <c r="AG87" s="17" t="str">
        <f t="shared" si="9"/>
        <v>1 anos 2 meses 26 dias</v>
      </c>
    </row>
    <row r="88" spans="1:33" ht="11.25" customHeight="1" x14ac:dyDescent="0.2">
      <c r="A88" s="63" t="s">
        <v>9</v>
      </c>
      <c r="B88" s="63" t="s">
        <v>13</v>
      </c>
      <c r="C88" s="64" t="s">
        <v>15</v>
      </c>
      <c r="D88" s="65">
        <v>2025</v>
      </c>
      <c r="E88" s="73" t="s">
        <v>3176</v>
      </c>
      <c r="F88" s="63" t="s">
        <v>3177</v>
      </c>
      <c r="G88" s="81" t="s">
        <v>15529</v>
      </c>
      <c r="H88" s="82" t="s">
        <v>15530</v>
      </c>
      <c r="I88" s="74" t="s">
        <v>15531</v>
      </c>
      <c r="J88" s="74" t="s">
        <v>10</v>
      </c>
      <c r="K88" s="74" t="s">
        <v>29</v>
      </c>
      <c r="L88" s="69" t="s">
        <v>81</v>
      </c>
      <c r="M88" s="163" t="s">
        <v>82</v>
      </c>
      <c r="N88" s="69" t="s">
        <v>4113</v>
      </c>
      <c r="O88" s="69" t="s">
        <v>15532</v>
      </c>
      <c r="P88" s="69" t="s">
        <v>2518</v>
      </c>
      <c r="Q88" s="69" t="s">
        <v>2523</v>
      </c>
      <c r="R88" s="70">
        <v>39525</v>
      </c>
      <c r="S88" s="70">
        <v>45726</v>
      </c>
      <c r="T88" s="70">
        <v>46022</v>
      </c>
      <c r="U88" s="70"/>
      <c r="V88" s="70"/>
      <c r="W88" s="70"/>
      <c r="X88" s="17"/>
      <c r="Y88" s="17"/>
      <c r="Z88" s="70"/>
      <c r="AA88" s="21">
        <f t="shared" ca="1" si="5"/>
        <v>17</v>
      </c>
      <c r="AB88" s="69" t="s">
        <v>7877</v>
      </c>
      <c r="AC88" s="35" t="str">
        <f t="shared" si="6"/>
        <v>0 anos 9 meses 21 dias</v>
      </c>
      <c r="AD88" s="35" t="str">
        <f ca="1">IF(AND(V88="",T88&lt;TODAY()),"Contrato Encerrado",IF(AND(V88="",T88&gt;TODAY()),DATEDIF(TODAY(),T88,"Y")&amp;" anos"&amp;" "&amp;DATEDIF(TODAY(),T88,"YM")&amp;" meses"&amp;" "&amp;DATEDIF(TODAY(),T88,"MD")&amp;" dias",IF(AND(X88="",V88&lt;TODAY()),"Contrato Encerrado",IF(AND(X88="",V88&gt;TODAY()),DATEDIF(TODAY(),V88,"Y")&amp;" anos"&amp;" "&amp;DATEDIF(TODAY(),V88,"YM")&amp;" meses"&amp;" "&amp;DATEDIF(TODAY(),V88,"MD")&amp;" dias",IF(AND(Z88="",X88&lt;TODAY()),"Contrato Encerrado",IF(AND(Z88="",X88&gt;TODAY()),DATEDIF(TODAY(),X88,"Y")&amp;" anos"&amp;" "&amp;DATEDIF(TODAY(),X88,"YM")&amp;" meses"&amp;" "&amp;DATEDIF(TODAY(),X88,"MD")&amp;" dias",IF(AND(Z88&lt;&gt;””,Z88&lt;TODAY()),"Contrato Encerrado",IF(AND(Z88&lt;&gt;"",Z88&gt;TODAY()),DATEDIF(TODAY(),Z88,"Y")&amp;" anos"&amp;" "&amp;DATEDIF(TODAY(),Z88,"YM")&amp;" meses"&amp;" "&amp;DATEDIF(TODAY(),Z88,"MD")&amp;" dias"))))))))</f>
        <v>0 anos 2 meses 24 dias</v>
      </c>
      <c r="AE88" s="35">
        <f t="shared" si="7"/>
        <v>296</v>
      </c>
      <c r="AF88" s="35">
        <f t="shared" si="8"/>
        <v>434</v>
      </c>
      <c r="AG88" s="17" t="str">
        <f t="shared" si="9"/>
        <v>1 anos 2 meses 9 dias</v>
      </c>
    </row>
    <row r="89" spans="1:33" ht="11.25" customHeight="1" x14ac:dyDescent="0.2">
      <c r="A89" s="63" t="s">
        <v>9</v>
      </c>
      <c r="B89" s="88" t="s">
        <v>13</v>
      </c>
      <c r="C89" s="90" t="s">
        <v>21</v>
      </c>
      <c r="D89" s="91">
        <v>2022</v>
      </c>
      <c r="E89" s="73" t="s">
        <v>157</v>
      </c>
      <c r="F89" s="63" t="s">
        <v>158</v>
      </c>
      <c r="G89" s="81" t="s">
        <v>2933</v>
      </c>
      <c r="H89" s="82" t="s">
        <v>2934</v>
      </c>
      <c r="I89" s="74" t="s">
        <v>2935</v>
      </c>
      <c r="J89" s="74" t="s">
        <v>14943</v>
      </c>
      <c r="K89" s="74" t="s">
        <v>29</v>
      </c>
      <c r="L89" s="69" t="s">
        <v>30</v>
      </c>
      <c r="M89" s="163" t="s">
        <v>9427</v>
      </c>
      <c r="N89" s="107" t="s">
        <v>2101</v>
      </c>
      <c r="O89" s="107"/>
      <c r="P89" s="107" t="s">
        <v>2518</v>
      </c>
      <c r="Q89" s="107" t="s">
        <v>2521</v>
      </c>
      <c r="R89" s="111">
        <v>36516</v>
      </c>
      <c r="S89" s="111">
        <v>44774</v>
      </c>
      <c r="T89" s="111">
        <v>45265</v>
      </c>
      <c r="U89" s="111"/>
      <c r="V89" s="111"/>
      <c r="W89" s="111"/>
      <c r="X89" s="17"/>
      <c r="Y89" s="17"/>
      <c r="Z89" s="111"/>
      <c r="AA89" s="18">
        <f t="shared" ca="1" si="5"/>
        <v>25</v>
      </c>
      <c r="AB89" s="117" t="s">
        <v>7877</v>
      </c>
      <c r="AC89" s="35" t="str">
        <f t="shared" si="6"/>
        <v>1 anos 4 meses 4 dias</v>
      </c>
      <c r="AD89" s="35" t="str">
        <f ca="1">IF(AND(V89="",T89&lt;TODAY()),"Contrato Encerrado",IF(AND(V89="",T89&gt;TODAY()),DATEDIF(TODAY(),T89,"Y")&amp;" anos"&amp;" "&amp;DATEDIF(TODAY(),T89,"YM")&amp;" meses"&amp;" "&amp;DATEDIF(TODAY(),T89,"MD")&amp;" dias",IF(AND(X89="",V89&lt;TODAY()),"Contrato Encerrado",IF(AND(X89="",V89&gt;TODAY()),DATEDIF(TODAY(),V89,"Y")&amp;" anos"&amp;" "&amp;DATEDIF(TODAY(),V89,"YM")&amp;" meses"&amp;" "&amp;DATEDIF(TODAY(),V89,"MD")&amp;" dias",IF(AND(Z89="",X89&lt;TODAY()),"Contrato Encerrado",IF(AND(Z89="",X89&gt;TODAY()),DATEDIF(TODAY(),X89,"Y")&amp;" anos"&amp;" "&amp;DATEDIF(TODAY(),X89,"YM")&amp;" meses"&amp;" "&amp;DATEDIF(TODAY(),X89,"MD")&amp;" dias",IF(AND(Z89&lt;&gt;””,Z89&lt;TODAY()),"Contrato Encerrado",IF(AND(Z89&lt;&gt;"",Z89&gt;TODAY()),DATEDIF(TODAY(),Z89,"Y")&amp;" anos"&amp;" "&amp;DATEDIF(TODAY(),Z89,"YM")&amp;" meses"&amp;" "&amp;DATEDIF(TODAY(),Z89,"MD")&amp;" dias"))))))))</f>
        <v>Contrato Encerrado</v>
      </c>
      <c r="AE89" s="35">
        <f t="shared" si="7"/>
        <v>491</v>
      </c>
      <c r="AF89" s="35">
        <f t="shared" si="8"/>
        <v>239</v>
      </c>
      <c r="AG89" s="17" t="str">
        <f t="shared" si="9"/>
        <v>0 anos 7 meses 26 dias</v>
      </c>
    </row>
    <row r="90" spans="1:33" ht="11.25" customHeight="1" x14ac:dyDescent="0.2">
      <c r="A90" s="63" t="s">
        <v>9</v>
      </c>
      <c r="B90" s="63" t="s">
        <v>13</v>
      </c>
      <c r="C90" s="64" t="s">
        <v>15</v>
      </c>
      <c r="D90" s="65">
        <v>2024</v>
      </c>
      <c r="E90" s="92" t="s">
        <v>157</v>
      </c>
      <c r="F90" s="63" t="s">
        <v>158</v>
      </c>
      <c r="G90" s="81" t="s">
        <v>11893</v>
      </c>
      <c r="H90" s="82" t="s">
        <v>11894</v>
      </c>
      <c r="I90" s="101" t="s">
        <v>11895</v>
      </c>
      <c r="J90" s="74" t="s">
        <v>1302</v>
      </c>
      <c r="K90" s="101" t="s">
        <v>29</v>
      </c>
      <c r="L90" s="103" t="s">
        <v>30</v>
      </c>
      <c r="M90" s="163" t="s">
        <v>9427</v>
      </c>
      <c r="N90" s="103" t="s">
        <v>9016</v>
      </c>
      <c r="O90" s="103" t="s">
        <v>8813</v>
      </c>
      <c r="P90" s="103" t="s">
        <v>2518</v>
      </c>
      <c r="Q90" s="103" t="s">
        <v>4109</v>
      </c>
      <c r="R90" s="112">
        <v>37889</v>
      </c>
      <c r="S90" s="112">
        <v>45323</v>
      </c>
      <c r="T90" s="114">
        <v>45688</v>
      </c>
      <c r="U90" s="70"/>
      <c r="V90" s="70"/>
      <c r="W90" s="112"/>
      <c r="X90" s="17"/>
      <c r="Y90" s="17"/>
      <c r="Z90" s="70"/>
      <c r="AA90" s="18">
        <f t="shared" ca="1" si="5"/>
        <v>22</v>
      </c>
      <c r="AB90" s="116" t="s">
        <v>7877</v>
      </c>
      <c r="AC90" s="35" t="str">
        <f t="shared" si="6"/>
        <v>0 anos 11 meses 30 dias</v>
      </c>
      <c r="AD90" s="35" t="str">
        <f ca="1">IF(AND(V90="",T90&lt;TODAY()),"Contrato Encerrado",IF(AND(V90="",T90&gt;TODAY()),DATEDIF(TODAY(),T90,"Y")&amp;" anos"&amp;" "&amp;DATEDIF(TODAY(),T90,"YM")&amp;" meses"&amp;" "&amp;DATEDIF(TODAY(),T90,"MD")&amp;" dias",IF(AND(X90="",V90&lt;TODAY()),"Contrato Encerrado",IF(AND(X90="",V90&gt;TODAY()),DATEDIF(TODAY(),V90,"Y")&amp;" anos"&amp;" "&amp;DATEDIF(TODAY(),V90,"YM")&amp;" meses"&amp;" "&amp;DATEDIF(TODAY(),V90,"MD")&amp;" dias",IF(AND(Z90="",X90&lt;TODAY()),"Contrato Encerrado",IF(AND(Z90="",X90&gt;TODAY()),DATEDIF(TODAY(),X90,"Y")&amp;" anos"&amp;" "&amp;DATEDIF(TODAY(),X90,"YM")&amp;" meses"&amp;" "&amp;DATEDIF(TODAY(),X90,"MD")&amp;" dias",IF(AND(Z90&lt;&gt;””,Z90&lt;TODAY()),"Contrato Encerrado",IF(AND(Z90&lt;&gt;"",Z90&gt;TODAY()),DATEDIF(TODAY(),Z90,"Y")&amp;" anos"&amp;" "&amp;DATEDIF(TODAY(),Z90,"YM")&amp;" meses"&amp;" "&amp;DATEDIF(TODAY(),Z90,"MD")&amp;" dias"))))))))</f>
        <v>Contrato Encerrado</v>
      </c>
      <c r="AE90" s="35">
        <f t="shared" si="7"/>
        <v>365</v>
      </c>
      <c r="AF90" s="35">
        <f t="shared" si="8"/>
        <v>365</v>
      </c>
      <c r="AG90" s="17" t="str">
        <f t="shared" si="9"/>
        <v>0 anos 11 meses 30 dias</v>
      </c>
    </row>
    <row r="91" spans="1:33" ht="11.25" customHeight="1" x14ac:dyDescent="0.2">
      <c r="A91" s="63" t="s">
        <v>9</v>
      </c>
      <c r="B91" s="63" t="s">
        <v>13</v>
      </c>
      <c r="C91" s="64" t="s">
        <v>20</v>
      </c>
      <c r="D91" s="65">
        <v>2023</v>
      </c>
      <c r="E91" s="92" t="s">
        <v>157</v>
      </c>
      <c r="F91" s="63" t="s">
        <v>158</v>
      </c>
      <c r="G91" s="81" t="s">
        <v>8236</v>
      </c>
      <c r="H91" s="82" t="s">
        <v>8237</v>
      </c>
      <c r="I91" s="101" t="s">
        <v>8238</v>
      </c>
      <c r="J91" s="74" t="s">
        <v>14943</v>
      </c>
      <c r="K91" s="101" t="s">
        <v>29</v>
      </c>
      <c r="L91" s="103" t="s">
        <v>81</v>
      </c>
      <c r="M91" s="163" t="s">
        <v>82</v>
      </c>
      <c r="N91" s="103" t="s">
        <v>4113</v>
      </c>
      <c r="O91" s="103" t="s">
        <v>8239</v>
      </c>
      <c r="P91" s="103" t="s">
        <v>2518</v>
      </c>
      <c r="Q91" s="103" t="s">
        <v>4109</v>
      </c>
      <c r="R91" s="114">
        <v>39231</v>
      </c>
      <c r="S91" s="114">
        <v>45098</v>
      </c>
      <c r="T91" s="114">
        <v>45462</v>
      </c>
      <c r="U91" s="114"/>
      <c r="V91" s="114"/>
      <c r="W91" s="114"/>
      <c r="X91" s="17"/>
      <c r="Y91" s="17"/>
      <c r="Z91" s="114"/>
      <c r="AA91" s="18">
        <f t="shared" ca="1" si="5"/>
        <v>18</v>
      </c>
      <c r="AB91" s="116" t="s">
        <v>7877</v>
      </c>
      <c r="AC91" s="35" t="str">
        <f t="shared" si="6"/>
        <v>0 anos 11 meses 29 dias</v>
      </c>
      <c r="AD91" s="35" t="str">
        <f ca="1">IF(AND(V91="",T91&lt;TODAY()),"Contrato Encerrado",IF(AND(V91="",T91&gt;TODAY()),DATEDIF(TODAY(),T91,"Y")&amp;" anos"&amp;" "&amp;DATEDIF(TODAY(),T91,"YM")&amp;" meses"&amp;" "&amp;DATEDIF(TODAY(),T91,"MD")&amp;" dias",IF(AND(X91="",V91&lt;TODAY()),"Contrato Encerrado",IF(AND(X91="",V91&gt;TODAY()),DATEDIF(TODAY(),V91,"Y")&amp;" anos"&amp;" "&amp;DATEDIF(TODAY(),V91,"YM")&amp;" meses"&amp;" "&amp;DATEDIF(TODAY(),V91,"MD")&amp;" dias",IF(AND(Z91="",X91&lt;TODAY()),"Contrato Encerrado",IF(AND(Z91="",X91&gt;TODAY()),DATEDIF(TODAY(),X91,"Y")&amp;" anos"&amp;" "&amp;DATEDIF(TODAY(),X91,"YM")&amp;" meses"&amp;" "&amp;DATEDIF(TODAY(),X91,"MD")&amp;" dias",IF(AND(Z91&lt;&gt;””,Z91&lt;TODAY()),"Contrato Encerrado",IF(AND(Z91&lt;&gt;"",Z91&gt;TODAY()),DATEDIF(TODAY(),Z91,"Y")&amp;" anos"&amp;" "&amp;DATEDIF(TODAY(),Z91,"YM")&amp;" meses"&amp;" "&amp;DATEDIF(TODAY(),Z91,"MD")&amp;" dias"))))))))</f>
        <v>Contrato Encerrado</v>
      </c>
      <c r="AE91" s="35">
        <f t="shared" si="7"/>
        <v>364</v>
      </c>
      <c r="AF91" s="35">
        <f t="shared" si="8"/>
        <v>366</v>
      </c>
      <c r="AG91" s="17" t="str">
        <f t="shared" si="9"/>
        <v>0 anos 11 meses 31 dias</v>
      </c>
    </row>
    <row r="92" spans="1:33" ht="11.25" customHeight="1" x14ac:dyDescent="0.2">
      <c r="A92" s="63" t="s">
        <v>9</v>
      </c>
      <c r="B92" s="63" t="s">
        <v>13</v>
      </c>
      <c r="C92" s="64" t="s">
        <v>16</v>
      </c>
      <c r="D92" s="65">
        <v>2024</v>
      </c>
      <c r="E92" s="73" t="s">
        <v>12611</v>
      </c>
      <c r="F92" s="63" t="s">
        <v>12612</v>
      </c>
      <c r="G92" s="81" t="s">
        <v>12613</v>
      </c>
      <c r="H92" s="82" t="s">
        <v>12614</v>
      </c>
      <c r="I92" s="74" t="s">
        <v>12615</v>
      </c>
      <c r="J92" s="74" t="s">
        <v>1302</v>
      </c>
      <c r="K92" s="74" t="s">
        <v>29</v>
      </c>
      <c r="L92" s="69" t="s">
        <v>30</v>
      </c>
      <c r="M92" s="163" t="s">
        <v>9427</v>
      </c>
      <c r="N92" s="69" t="s">
        <v>2114</v>
      </c>
      <c r="O92" s="69" t="s">
        <v>9560</v>
      </c>
      <c r="P92" s="69" t="s">
        <v>2518</v>
      </c>
      <c r="Q92" s="69" t="s">
        <v>2523</v>
      </c>
      <c r="R92" s="70">
        <v>37147</v>
      </c>
      <c r="S92" s="70">
        <v>45392</v>
      </c>
      <c r="T92" s="70">
        <v>45869</v>
      </c>
      <c r="U92" s="70"/>
      <c r="V92" s="70"/>
      <c r="W92" s="70"/>
      <c r="X92" s="17"/>
      <c r="Y92" s="17"/>
      <c r="Z92" s="70"/>
      <c r="AA92" s="18">
        <f t="shared" ca="1" si="5"/>
        <v>24</v>
      </c>
      <c r="AB92" s="69" t="s">
        <v>7878</v>
      </c>
      <c r="AC92" s="35" t="str">
        <f t="shared" si="6"/>
        <v>1 anos 3 meses 21 dias</v>
      </c>
      <c r="AD92" s="35" t="str">
        <f ca="1">IF(AND(V92="",T92&lt;TODAY()),"Contrato Encerrado",IF(AND(V92="",T92&gt;TODAY()),DATEDIF(TODAY(),T92,"Y")&amp;" anos"&amp;" "&amp;DATEDIF(TODAY(),T92,"YM")&amp;" meses"&amp;" "&amp;DATEDIF(TODAY(),T92,"MD")&amp;" dias",IF(AND(X92="",V92&lt;TODAY()),"Contrato Encerrado",IF(AND(X92="",V92&gt;TODAY()),DATEDIF(TODAY(),V92,"Y")&amp;" anos"&amp;" "&amp;DATEDIF(TODAY(),V92,"YM")&amp;" meses"&amp;" "&amp;DATEDIF(TODAY(),V92,"MD")&amp;" dias",IF(AND(Z92="",X92&lt;TODAY()),"Contrato Encerrado",IF(AND(Z92="",X92&gt;TODAY()),DATEDIF(TODAY(),X92,"Y")&amp;" anos"&amp;" "&amp;DATEDIF(TODAY(),X92,"YM")&amp;" meses"&amp;" "&amp;DATEDIF(TODAY(),X92,"MD")&amp;" dias",IF(AND(Z92&lt;&gt;””,Z92&lt;TODAY()),"Contrato Encerrado",IF(AND(Z92&lt;&gt;"",Z92&gt;TODAY()),DATEDIF(TODAY(),Z92,"Y")&amp;" anos"&amp;" "&amp;DATEDIF(TODAY(),Z92,"YM")&amp;" meses"&amp;" "&amp;DATEDIF(TODAY(),Z92,"MD")&amp;" dias"))))))))</f>
        <v>Contrato Encerrado</v>
      </c>
      <c r="AE92" s="35">
        <f t="shared" si="7"/>
        <v>477</v>
      </c>
      <c r="AF92" s="35">
        <f t="shared" si="8"/>
        <v>253</v>
      </c>
      <c r="AG92" s="17" t="str">
        <f t="shared" si="9"/>
        <v>0 anos 8 meses 9 dias</v>
      </c>
    </row>
    <row r="93" spans="1:33" ht="11.25" customHeight="1" x14ac:dyDescent="0.2">
      <c r="A93" s="63" t="s">
        <v>9</v>
      </c>
      <c r="B93" s="63" t="s">
        <v>13</v>
      </c>
      <c r="C93" s="64" t="s">
        <v>15</v>
      </c>
      <c r="D93" s="65">
        <v>2023</v>
      </c>
      <c r="E93" s="92" t="s">
        <v>307</v>
      </c>
      <c r="F93" s="63" t="s">
        <v>308</v>
      </c>
      <c r="G93" s="81" t="s">
        <v>5987</v>
      </c>
      <c r="H93" s="82" t="s">
        <v>5988</v>
      </c>
      <c r="I93" s="101" t="s">
        <v>5989</v>
      </c>
      <c r="J93" s="74" t="s">
        <v>1302</v>
      </c>
      <c r="K93" s="101" t="s">
        <v>29</v>
      </c>
      <c r="L93" s="103" t="s">
        <v>30</v>
      </c>
      <c r="M93" s="163" t="s">
        <v>9427</v>
      </c>
      <c r="N93" s="107" t="s">
        <v>2113</v>
      </c>
      <c r="O93" s="103"/>
      <c r="P93" s="103" t="s">
        <v>2518</v>
      </c>
      <c r="Q93" s="103" t="s">
        <v>2523</v>
      </c>
      <c r="R93" s="114">
        <v>31575</v>
      </c>
      <c r="S93" s="114">
        <v>44980</v>
      </c>
      <c r="T93" s="111">
        <v>45199</v>
      </c>
      <c r="U93" s="114"/>
      <c r="V93" s="111"/>
      <c r="W93" s="114"/>
      <c r="X93" s="17"/>
      <c r="Y93" s="17"/>
      <c r="Z93" s="111"/>
      <c r="AA93" s="18">
        <f t="shared" ca="1" si="5"/>
        <v>39</v>
      </c>
      <c r="AB93" s="117" t="s">
        <v>7878</v>
      </c>
      <c r="AC93" s="35" t="str">
        <f t="shared" si="6"/>
        <v>0 anos 7 meses 7 dias</v>
      </c>
      <c r="AD93" s="35" t="str">
        <f ca="1">IF(AND(V93="",T93&lt;TODAY()),"Contrato Encerrado",IF(AND(V93="",T93&gt;TODAY()),DATEDIF(TODAY(),T93,"Y")&amp;" anos"&amp;" "&amp;DATEDIF(TODAY(),T93,"YM")&amp;" meses"&amp;" "&amp;DATEDIF(TODAY(),T93,"MD")&amp;" dias",IF(AND(X93="",V93&lt;TODAY()),"Contrato Encerrado",IF(AND(X93="",V93&gt;TODAY()),DATEDIF(TODAY(),V93,"Y")&amp;" anos"&amp;" "&amp;DATEDIF(TODAY(),V93,"YM")&amp;" meses"&amp;" "&amp;DATEDIF(TODAY(),V93,"MD")&amp;" dias",IF(AND(Z93="",X93&lt;TODAY()),"Contrato Encerrado",IF(AND(Z93="",X93&gt;TODAY()),DATEDIF(TODAY(),X93,"Y")&amp;" anos"&amp;" "&amp;DATEDIF(TODAY(),X93,"YM")&amp;" meses"&amp;" "&amp;DATEDIF(TODAY(),X93,"MD")&amp;" dias",IF(AND(Z93&lt;&gt;””,Z93&lt;TODAY()),"Contrato Encerrado",IF(AND(Z93&lt;&gt;"",Z93&gt;TODAY()),DATEDIF(TODAY(),Z93,"Y")&amp;" anos"&amp;" "&amp;DATEDIF(TODAY(),Z93,"YM")&amp;" meses"&amp;" "&amp;DATEDIF(TODAY(),Z93,"MD")&amp;" dias"))))))))</f>
        <v>Contrato Encerrado</v>
      </c>
      <c r="AE93" s="35">
        <f t="shared" si="7"/>
        <v>219</v>
      </c>
      <c r="AF93" s="35">
        <f t="shared" si="8"/>
        <v>511</v>
      </c>
      <c r="AG93" s="17" t="str">
        <f t="shared" si="9"/>
        <v>1 anos 4 meses 25 dias</v>
      </c>
    </row>
    <row r="94" spans="1:33" ht="11.25" customHeight="1" x14ac:dyDescent="0.2">
      <c r="A94" s="63" t="s">
        <v>9</v>
      </c>
      <c r="B94" s="63" t="s">
        <v>13</v>
      </c>
      <c r="C94" s="64" t="s">
        <v>21</v>
      </c>
      <c r="D94" s="65">
        <v>2023</v>
      </c>
      <c r="E94" s="73" t="s">
        <v>1304</v>
      </c>
      <c r="F94" s="63" t="s">
        <v>1305</v>
      </c>
      <c r="G94" s="81" t="s">
        <v>8789</v>
      </c>
      <c r="H94" s="82" t="s">
        <v>8790</v>
      </c>
      <c r="I94" s="74" t="s">
        <v>8791</v>
      </c>
      <c r="J94" s="74" t="s">
        <v>1302</v>
      </c>
      <c r="K94" s="74" t="s">
        <v>29</v>
      </c>
      <c r="L94" s="69" t="s">
        <v>30</v>
      </c>
      <c r="M94" s="163" t="s">
        <v>9427</v>
      </c>
      <c r="N94" s="69" t="s">
        <v>2102</v>
      </c>
      <c r="O94" s="69" t="s">
        <v>7897</v>
      </c>
      <c r="P94" s="69" t="s">
        <v>2518</v>
      </c>
      <c r="Q94" s="69" t="s">
        <v>2523</v>
      </c>
      <c r="R94" s="70">
        <v>37444</v>
      </c>
      <c r="S94" s="70">
        <v>45139</v>
      </c>
      <c r="T94" s="70">
        <v>45504</v>
      </c>
      <c r="U94" s="70"/>
      <c r="V94" s="70"/>
      <c r="W94" s="70"/>
      <c r="X94" s="17"/>
      <c r="Y94" s="17"/>
      <c r="Z94" s="70"/>
      <c r="AA94" s="18">
        <f t="shared" ca="1" si="5"/>
        <v>23</v>
      </c>
      <c r="AB94" s="69" t="s">
        <v>7878</v>
      </c>
      <c r="AC94" s="35" t="str">
        <f t="shared" si="6"/>
        <v>0 anos 11 meses 30 dias</v>
      </c>
      <c r="AD94" s="35" t="str">
        <f ca="1">IF(AND(V94="",T94&lt;TODAY()),"Contrato Encerrado",IF(AND(V94="",T94&gt;TODAY()),DATEDIF(TODAY(),T94,"Y")&amp;" anos"&amp;" "&amp;DATEDIF(TODAY(),T94,"YM")&amp;" meses"&amp;" "&amp;DATEDIF(TODAY(),T94,"MD")&amp;" dias",IF(AND(X94="",V94&lt;TODAY()),"Contrato Encerrado",IF(AND(X94="",V94&gt;TODAY()),DATEDIF(TODAY(),V94,"Y")&amp;" anos"&amp;" "&amp;DATEDIF(TODAY(),V94,"YM")&amp;" meses"&amp;" "&amp;DATEDIF(TODAY(),V94,"MD")&amp;" dias",IF(AND(Z94="",X94&lt;TODAY()),"Contrato Encerrado",IF(AND(Z94="",X94&gt;TODAY()),DATEDIF(TODAY(),X94,"Y")&amp;" anos"&amp;" "&amp;DATEDIF(TODAY(),X94,"YM")&amp;" meses"&amp;" "&amp;DATEDIF(TODAY(),X94,"MD")&amp;" dias",IF(AND(Z94&lt;&gt;””,Z94&lt;TODAY()),"Contrato Encerrado",IF(AND(Z94&lt;&gt;"",Z94&gt;TODAY()),DATEDIF(TODAY(),Z94,"Y")&amp;" anos"&amp;" "&amp;DATEDIF(TODAY(),Z94,"YM")&amp;" meses"&amp;" "&amp;DATEDIF(TODAY(),Z94,"MD")&amp;" dias"))))))))</f>
        <v>Contrato Encerrado</v>
      </c>
      <c r="AE94" s="35">
        <f t="shared" si="7"/>
        <v>365</v>
      </c>
      <c r="AF94" s="35">
        <f t="shared" si="8"/>
        <v>365</v>
      </c>
      <c r="AG94" s="17" t="str">
        <f t="shared" si="9"/>
        <v>0 anos 11 meses 30 dias</v>
      </c>
    </row>
    <row r="95" spans="1:33" ht="11.25" customHeight="1" x14ac:dyDescent="0.2">
      <c r="A95" s="63" t="s">
        <v>9</v>
      </c>
      <c r="B95" s="63" t="s">
        <v>13</v>
      </c>
      <c r="C95" s="64" t="s">
        <v>21</v>
      </c>
      <c r="D95" s="65">
        <v>2024</v>
      </c>
      <c r="E95" s="73" t="s">
        <v>155</v>
      </c>
      <c r="F95" s="63" t="s">
        <v>156</v>
      </c>
      <c r="G95" s="81" t="s">
        <v>14026</v>
      </c>
      <c r="H95" s="82" t="s">
        <v>14027</v>
      </c>
      <c r="I95" s="74" t="s">
        <v>14028</v>
      </c>
      <c r="J95" s="74" t="s">
        <v>14943</v>
      </c>
      <c r="K95" s="74" t="s">
        <v>29</v>
      </c>
      <c r="L95" s="69" t="s">
        <v>30</v>
      </c>
      <c r="M95" s="163" t="s">
        <v>9427</v>
      </c>
      <c r="N95" s="69" t="s">
        <v>2103</v>
      </c>
      <c r="O95" s="69" t="s">
        <v>8003</v>
      </c>
      <c r="P95" s="69" t="s">
        <v>2518</v>
      </c>
      <c r="Q95" s="69" t="s">
        <v>2523</v>
      </c>
      <c r="R95" s="70">
        <v>37666</v>
      </c>
      <c r="S95" s="70">
        <v>45519</v>
      </c>
      <c r="T95" s="70">
        <v>45535</v>
      </c>
      <c r="U95" s="70"/>
      <c r="V95" s="70"/>
      <c r="W95" s="70"/>
      <c r="X95" s="17"/>
      <c r="Y95" s="17"/>
      <c r="Z95" s="70"/>
      <c r="AA95" s="18">
        <f t="shared" ca="1" si="5"/>
        <v>22</v>
      </c>
      <c r="AB95" s="69" t="s">
        <v>7878</v>
      </c>
      <c r="AC95" s="35" t="str">
        <f t="shared" si="6"/>
        <v>0 anos 0 meses 16 dias</v>
      </c>
      <c r="AD95" s="35" t="str">
        <f ca="1">IF(AND(V95="",T95&lt;TODAY()),"Contrato Encerrado",IF(AND(V95="",T95&gt;TODAY()),DATEDIF(TODAY(),T95,"Y")&amp;" anos"&amp;" "&amp;DATEDIF(TODAY(),T95,"YM")&amp;" meses"&amp;" "&amp;DATEDIF(TODAY(),T95,"MD")&amp;" dias",IF(AND(X95="",V95&lt;TODAY()),"Contrato Encerrado",IF(AND(X95="",V95&gt;TODAY()),DATEDIF(TODAY(),V95,"Y")&amp;" anos"&amp;" "&amp;DATEDIF(TODAY(),V95,"YM")&amp;" meses"&amp;" "&amp;DATEDIF(TODAY(),V95,"MD")&amp;" dias",IF(AND(Z95="",X95&lt;TODAY()),"Contrato Encerrado",IF(AND(Z95="",X95&gt;TODAY()),DATEDIF(TODAY(),X95,"Y")&amp;" anos"&amp;" "&amp;DATEDIF(TODAY(),X95,"YM")&amp;" meses"&amp;" "&amp;DATEDIF(TODAY(),X95,"MD")&amp;" dias",IF(AND(Z95&lt;&gt;””,Z95&lt;TODAY()),"Contrato Encerrado",IF(AND(Z95&lt;&gt;"",Z95&gt;TODAY()),DATEDIF(TODAY(),Z95,"Y")&amp;" anos"&amp;" "&amp;DATEDIF(TODAY(),Z95,"YM")&amp;" meses"&amp;" "&amp;DATEDIF(TODAY(),Z95,"MD")&amp;" dias"))))))))</f>
        <v>Contrato Encerrado</v>
      </c>
      <c r="AE95" s="35">
        <f t="shared" si="7"/>
        <v>16</v>
      </c>
      <c r="AF95" s="35">
        <f t="shared" si="8"/>
        <v>714</v>
      </c>
      <c r="AG95" s="17" t="str">
        <f t="shared" si="9"/>
        <v>1 anos 11 meses 14 dias</v>
      </c>
    </row>
    <row r="96" spans="1:33" ht="11.25" customHeight="1" x14ac:dyDescent="0.2">
      <c r="A96" s="63" t="s">
        <v>9</v>
      </c>
      <c r="B96" s="88" t="s">
        <v>13</v>
      </c>
      <c r="C96" s="90" t="s">
        <v>23</v>
      </c>
      <c r="D96" s="91">
        <v>2021</v>
      </c>
      <c r="E96" s="73" t="s">
        <v>157</v>
      </c>
      <c r="F96" s="63" t="s">
        <v>158</v>
      </c>
      <c r="G96" s="81" t="s">
        <v>1516</v>
      </c>
      <c r="H96" s="82" t="s">
        <v>1517</v>
      </c>
      <c r="I96" s="74" t="s">
        <v>1518</v>
      </c>
      <c r="J96" s="74" t="s">
        <v>14943</v>
      </c>
      <c r="K96" s="74" t="s">
        <v>29</v>
      </c>
      <c r="L96" s="69" t="s">
        <v>81</v>
      </c>
      <c r="M96" s="163" t="s">
        <v>82</v>
      </c>
      <c r="N96" s="107" t="s">
        <v>2105</v>
      </c>
      <c r="O96" s="110"/>
      <c r="P96" s="109" t="s">
        <v>2517</v>
      </c>
      <c r="Q96" s="109" t="s">
        <v>2522</v>
      </c>
      <c r="R96" s="111">
        <v>38243</v>
      </c>
      <c r="S96" s="111">
        <v>44474</v>
      </c>
      <c r="T96" s="111">
        <v>44942</v>
      </c>
      <c r="U96" s="111"/>
      <c r="V96" s="111"/>
      <c r="W96" s="111"/>
      <c r="X96" s="17"/>
      <c r="Y96" s="17"/>
      <c r="Z96" s="111"/>
      <c r="AA96" s="18">
        <f t="shared" ca="1" si="5"/>
        <v>21</v>
      </c>
      <c r="AB96" s="117" t="s">
        <v>7878</v>
      </c>
      <c r="AC96" s="35" t="str">
        <f t="shared" si="6"/>
        <v>1 anos 3 meses 11 dias</v>
      </c>
      <c r="AD96" s="35" t="str">
        <f ca="1">IF(AND(V96="",T96&lt;TODAY()),"Contrato Encerrado",IF(AND(V96="",T96&gt;TODAY()),DATEDIF(TODAY(),T96,"Y")&amp;" anos"&amp;" "&amp;DATEDIF(TODAY(),T96,"YM")&amp;" meses"&amp;" "&amp;DATEDIF(TODAY(),T96,"MD")&amp;" dias",IF(AND(X96="",V96&lt;TODAY()),"Contrato Encerrado",IF(AND(X96="",V96&gt;TODAY()),DATEDIF(TODAY(),V96,"Y")&amp;" anos"&amp;" "&amp;DATEDIF(TODAY(),V96,"YM")&amp;" meses"&amp;" "&amp;DATEDIF(TODAY(),V96,"MD")&amp;" dias",IF(AND(Z96="",X96&lt;TODAY()),"Contrato Encerrado",IF(AND(Z96="",X96&gt;TODAY()),DATEDIF(TODAY(),X96,"Y")&amp;" anos"&amp;" "&amp;DATEDIF(TODAY(),X96,"YM")&amp;" meses"&amp;" "&amp;DATEDIF(TODAY(),X96,"MD")&amp;" dias",IF(AND(Z96&lt;&gt;””,Z96&lt;TODAY()),"Contrato Encerrado",IF(AND(Z96&lt;&gt;"",Z96&gt;TODAY()),DATEDIF(TODAY(),Z96,"Y")&amp;" anos"&amp;" "&amp;DATEDIF(TODAY(),Z96,"YM")&amp;" meses"&amp;" "&amp;DATEDIF(TODAY(),Z96,"MD")&amp;" dias"))))))))</f>
        <v>Contrato Encerrado</v>
      </c>
      <c r="AE96" s="35">
        <f t="shared" si="7"/>
        <v>468</v>
      </c>
      <c r="AF96" s="35">
        <f t="shared" si="8"/>
        <v>262</v>
      </c>
      <c r="AG96" s="17" t="str">
        <f t="shared" si="9"/>
        <v>0 anos 8 meses 18 dias</v>
      </c>
    </row>
    <row r="97" spans="1:33" ht="11.25" customHeight="1" x14ac:dyDescent="0.2">
      <c r="A97" s="63" t="s">
        <v>9</v>
      </c>
      <c r="B97" s="63" t="s">
        <v>13</v>
      </c>
      <c r="C97" s="64" t="s">
        <v>21</v>
      </c>
      <c r="D97" s="65">
        <v>2023</v>
      </c>
      <c r="E97" s="73" t="s">
        <v>157</v>
      </c>
      <c r="F97" s="63" t="s">
        <v>158</v>
      </c>
      <c r="G97" s="81" t="s">
        <v>8792</v>
      </c>
      <c r="H97" s="82" t="s">
        <v>8793</v>
      </c>
      <c r="I97" s="74" t="s">
        <v>8794</v>
      </c>
      <c r="J97" s="74" t="s">
        <v>14943</v>
      </c>
      <c r="K97" s="74" t="s">
        <v>29</v>
      </c>
      <c r="L97" s="69" t="s">
        <v>30</v>
      </c>
      <c r="M97" s="163" t="s">
        <v>9427</v>
      </c>
      <c r="N97" s="69" t="s">
        <v>2101</v>
      </c>
      <c r="O97" s="69" t="s">
        <v>7885</v>
      </c>
      <c r="P97" s="69" t="s">
        <v>2518</v>
      </c>
      <c r="Q97" s="69" t="s">
        <v>2521</v>
      </c>
      <c r="R97" s="70">
        <v>36233</v>
      </c>
      <c r="S97" s="70">
        <v>45110</v>
      </c>
      <c r="T97" s="70">
        <v>45381</v>
      </c>
      <c r="U97" s="70">
        <v>45420</v>
      </c>
      <c r="V97" s="70">
        <v>45595</v>
      </c>
      <c r="W97" s="114"/>
      <c r="X97" s="17"/>
      <c r="Y97" s="17"/>
      <c r="Z97" s="70"/>
      <c r="AA97" s="18">
        <f t="shared" ca="1" si="5"/>
        <v>26</v>
      </c>
      <c r="AB97" s="69" t="s">
        <v>7878</v>
      </c>
      <c r="AC97" s="35" t="str">
        <f t="shared" si="6"/>
        <v>1 anos 2 meses 18 dias</v>
      </c>
      <c r="AD97" s="35" t="str">
        <f ca="1">IF(AND(V97="",T97&lt;TODAY()),"Contrato Encerrado",IF(AND(V97="",T97&gt;TODAY()),DATEDIF(TODAY(),T97,"Y")&amp;" anos"&amp;" "&amp;DATEDIF(TODAY(),T97,"YM")&amp;" meses"&amp;" "&amp;DATEDIF(TODAY(),T97,"MD")&amp;" dias",IF(AND(X97="",V97&lt;TODAY()),"Contrato Encerrado",IF(AND(X97="",V97&gt;TODAY()),DATEDIF(TODAY(),V97,"Y")&amp;" anos"&amp;" "&amp;DATEDIF(TODAY(),V97,"YM")&amp;" meses"&amp;" "&amp;DATEDIF(TODAY(),V97,"MD")&amp;" dias",IF(AND(Z97="",X97&lt;TODAY()),"Contrato Encerrado",IF(AND(Z97="",X97&gt;TODAY()),DATEDIF(TODAY(),X97,"Y")&amp;" anos"&amp;" "&amp;DATEDIF(TODAY(),X97,"YM")&amp;" meses"&amp;" "&amp;DATEDIF(TODAY(),X97,"MD")&amp;" dias",IF(AND(Z97&lt;&gt;””,Z97&lt;TODAY()),"Contrato Encerrado",IF(AND(Z97&lt;&gt;"",Z97&gt;TODAY()),DATEDIF(TODAY(),Z97,"Y")&amp;" anos"&amp;" "&amp;DATEDIF(TODAY(),Z97,"YM")&amp;" meses"&amp;" "&amp;DATEDIF(TODAY(),Z97,"MD")&amp;" dias"))))))))</f>
        <v>Contrato Encerrado</v>
      </c>
      <c r="AE97" s="35">
        <f t="shared" si="7"/>
        <v>446</v>
      </c>
      <c r="AF97" s="35">
        <f t="shared" si="8"/>
        <v>284</v>
      </c>
      <c r="AG97" s="17" t="str">
        <f t="shared" si="9"/>
        <v>0 anos 9 meses 10 dias</v>
      </c>
    </row>
    <row r="98" spans="1:33" ht="11.25" customHeight="1" x14ac:dyDescent="0.2">
      <c r="A98" s="63" t="s">
        <v>9</v>
      </c>
      <c r="B98" s="63" t="s">
        <v>13</v>
      </c>
      <c r="C98" s="64" t="s">
        <v>22</v>
      </c>
      <c r="D98" s="65">
        <v>2023</v>
      </c>
      <c r="E98" s="73" t="s">
        <v>157</v>
      </c>
      <c r="F98" s="63" t="s">
        <v>158</v>
      </c>
      <c r="G98" s="81" t="s">
        <v>9445</v>
      </c>
      <c r="H98" s="82" t="s">
        <v>9446</v>
      </c>
      <c r="I98" s="74" t="s">
        <v>9447</v>
      </c>
      <c r="J98" s="74" t="s">
        <v>14943</v>
      </c>
      <c r="K98" s="74" t="s">
        <v>29</v>
      </c>
      <c r="L98" s="69" t="s">
        <v>30</v>
      </c>
      <c r="M98" s="163" t="s">
        <v>9427</v>
      </c>
      <c r="N98" s="69" t="s">
        <v>2101</v>
      </c>
      <c r="O98" s="69" t="s">
        <v>9448</v>
      </c>
      <c r="P98" s="69" t="s">
        <v>2518</v>
      </c>
      <c r="Q98" s="69" t="s">
        <v>2521</v>
      </c>
      <c r="R98" s="70">
        <v>37212</v>
      </c>
      <c r="S98" s="70">
        <v>45152</v>
      </c>
      <c r="T98" s="70">
        <v>45534</v>
      </c>
      <c r="U98" s="70">
        <v>45538</v>
      </c>
      <c r="V98" s="70">
        <v>45882</v>
      </c>
      <c r="W98" s="114"/>
      <c r="X98" s="17"/>
      <c r="Y98" s="17"/>
      <c r="Z98" s="70"/>
      <c r="AA98" s="18">
        <f t="shared" ca="1" si="5"/>
        <v>23</v>
      </c>
      <c r="AB98" s="70" t="s">
        <v>7878</v>
      </c>
      <c r="AC98" s="35" t="str">
        <f t="shared" si="6"/>
        <v>1 anos 11 meses 26 dias</v>
      </c>
      <c r="AD98" s="35" t="str">
        <f ca="1">IF(AND(V98="",T98&lt;TODAY()),"Contrato Encerrado",IF(AND(V98="",T98&gt;TODAY()),DATEDIF(TODAY(),T98,"Y")&amp;" anos"&amp;" "&amp;DATEDIF(TODAY(),T98,"YM")&amp;" meses"&amp;" "&amp;DATEDIF(TODAY(),T98,"MD")&amp;" dias",IF(AND(X98="",V98&lt;TODAY()),"Contrato Encerrado",IF(AND(X98="",V98&gt;TODAY()),DATEDIF(TODAY(),V98,"Y")&amp;" anos"&amp;" "&amp;DATEDIF(TODAY(),V98,"YM")&amp;" meses"&amp;" "&amp;DATEDIF(TODAY(),V98,"MD")&amp;" dias",IF(AND(Z98="",X98&lt;TODAY()),"Contrato Encerrado",IF(AND(Z98="",X98&gt;TODAY()),DATEDIF(TODAY(),X98,"Y")&amp;" anos"&amp;" "&amp;DATEDIF(TODAY(),X98,"YM")&amp;" meses"&amp;" "&amp;DATEDIF(TODAY(),X98,"MD")&amp;" dias",IF(AND(Z98&lt;&gt;””,Z98&lt;TODAY()),"Contrato Encerrado",IF(AND(Z98&lt;&gt;"",Z98&gt;TODAY()),DATEDIF(TODAY(),Z98,"Y")&amp;" anos"&amp;" "&amp;DATEDIF(TODAY(),Z98,"YM")&amp;" meses"&amp;" "&amp;DATEDIF(TODAY(),Z98,"MD")&amp;" dias"))))))))</f>
        <v>Contrato Encerrado</v>
      </c>
      <c r="AE98" s="35">
        <f t="shared" si="7"/>
        <v>726</v>
      </c>
      <c r="AF98" s="35">
        <f t="shared" si="8"/>
        <v>4</v>
      </c>
      <c r="AG98" s="17" t="str">
        <f t="shared" si="9"/>
        <v>0 anos 0 meses 4 dias</v>
      </c>
    </row>
    <row r="99" spans="1:33" ht="11.25" customHeight="1" x14ac:dyDescent="0.2">
      <c r="A99" s="63" t="s">
        <v>9</v>
      </c>
      <c r="B99" s="63" t="s">
        <v>13</v>
      </c>
      <c r="C99" s="64" t="s">
        <v>25</v>
      </c>
      <c r="D99" s="65">
        <v>2024</v>
      </c>
      <c r="E99" s="73" t="s">
        <v>79</v>
      </c>
      <c r="F99" s="63" t="s">
        <v>80</v>
      </c>
      <c r="G99" s="81" t="s">
        <v>15016</v>
      </c>
      <c r="H99" s="82" t="s">
        <v>15017</v>
      </c>
      <c r="I99" s="74" t="s">
        <v>14963</v>
      </c>
      <c r="J99" s="74" t="s">
        <v>10</v>
      </c>
      <c r="K99" s="74" t="s">
        <v>29</v>
      </c>
      <c r="L99" s="69" t="s">
        <v>30</v>
      </c>
      <c r="M99" s="163" t="s">
        <v>9427</v>
      </c>
      <c r="N99" s="69" t="s">
        <v>2100</v>
      </c>
      <c r="O99" s="69" t="s">
        <v>13943</v>
      </c>
      <c r="P99" s="69" t="s">
        <v>2518</v>
      </c>
      <c r="Q99" s="69" t="s">
        <v>2523</v>
      </c>
      <c r="R99" s="70">
        <v>37736</v>
      </c>
      <c r="S99" s="70">
        <v>45628</v>
      </c>
      <c r="T99" s="69" t="s">
        <v>15018</v>
      </c>
      <c r="U99" s="69"/>
      <c r="V99" s="69"/>
      <c r="W99" s="69"/>
      <c r="X99" s="17"/>
      <c r="Y99" s="17"/>
      <c r="Z99" s="69"/>
      <c r="AA99" s="18">
        <f t="shared" ca="1" si="5"/>
        <v>22</v>
      </c>
      <c r="AB99" s="70" t="s">
        <v>7878</v>
      </c>
      <c r="AC99" s="35" t="str">
        <f t="shared" si="6"/>
        <v>0 anos 11 meses 29 dias</v>
      </c>
      <c r="AD99" s="35" t="str">
        <f ca="1">IF(AND(V99="",T99&lt;TODAY()),"Contrato Encerrado",IF(AND(V99="",T99&gt;TODAY()),DATEDIF(TODAY(),T99,"Y")&amp;" anos"&amp;" "&amp;DATEDIF(TODAY(),T99,"YM")&amp;" meses"&amp;" "&amp;DATEDIF(TODAY(),T99,"MD")&amp;" dias",IF(AND(X99="",V99&lt;TODAY()),"Contrato Encerrado",IF(AND(X99="",V99&gt;TODAY()),DATEDIF(TODAY(),V99,"Y")&amp;" anos"&amp;" "&amp;DATEDIF(TODAY(),V99,"YM")&amp;" meses"&amp;" "&amp;DATEDIF(TODAY(),V99,"MD")&amp;" dias",IF(AND(Z99="",X99&lt;TODAY()),"Contrato Encerrado",IF(AND(Z99="",X99&gt;TODAY()),DATEDIF(TODAY(),X99,"Y")&amp;" anos"&amp;" "&amp;DATEDIF(TODAY(),X99,"YM")&amp;" meses"&amp;" "&amp;DATEDIF(TODAY(),X99,"MD")&amp;" dias",IF(AND(Z99&lt;&gt;””,Z99&lt;TODAY()),"Contrato Encerrado",IF(AND(Z99&lt;&gt;"",Z99&gt;TODAY()),DATEDIF(TODAY(),Z99,"Y")&amp;" anos"&amp;" "&amp;DATEDIF(TODAY(),Z99,"YM")&amp;" meses"&amp;" "&amp;DATEDIF(TODAY(),Z99,"MD")&amp;" dias"))))))))</f>
        <v>0 anos 1 meses 24 dias</v>
      </c>
      <c r="AE99" s="35">
        <f t="shared" si="7"/>
        <v>364</v>
      </c>
      <c r="AF99" s="35">
        <f t="shared" si="8"/>
        <v>366</v>
      </c>
      <c r="AG99" s="17" t="str">
        <f t="shared" si="9"/>
        <v>0 anos 11 meses 31 dias</v>
      </c>
    </row>
    <row r="100" spans="1:33" ht="11.25" customHeight="1" x14ac:dyDescent="0.2">
      <c r="A100" s="63" t="s">
        <v>9</v>
      </c>
      <c r="B100" s="88" t="s">
        <v>13</v>
      </c>
      <c r="C100" s="90" t="s">
        <v>22</v>
      </c>
      <c r="D100" s="91">
        <v>2022</v>
      </c>
      <c r="E100" s="73" t="s">
        <v>157</v>
      </c>
      <c r="F100" s="63" t="s">
        <v>158</v>
      </c>
      <c r="G100" s="81" t="s">
        <v>4144</v>
      </c>
      <c r="H100" s="82" t="s">
        <v>4145</v>
      </c>
      <c r="I100" s="74" t="s">
        <v>4146</v>
      </c>
      <c r="J100" s="74" t="s">
        <v>1302</v>
      </c>
      <c r="K100" s="74" t="s">
        <v>29</v>
      </c>
      <c r="L100" s="69" t="s">
        <v>30</v>
      </c>
      <c r="M100" s="163" t="s">
        <v>9427</v>
      </c>
      <c r="N100" s="107" t="s">
        <v>2101</v>
      </c>
      <c r="O100" s="107"/>
      <c r="P100" s="107" t="s">
        <v>2518</v>
      </c>
      <c r="Q100" s="107" t="s">
        <v>2521</v>
      </c>
      <c r="R100" s="111">
        <v>33142</v>
      </c>
      <c r="S100" s="111">
        <v>44805</v>
      </c>
      <c r="T100" s="111">
        <v>45321</v>
      </c>
      <c r="U100" s="111"/>
      <c r="V100" s="111"/>
      <c r="W100" s="111"/>
      <c r="X100" s="17"/>
      <c r="Y100" s="17"/>
      <c r="Z100" s="111"/>
      <c r="AA100" s="18">
        <f t="shared" ca="1" si="5"/>
        <v>35</v>
      </c>
      <c r="AB100" s="117" t="s">
        <v>7878</v>
      </c>
      <c r="AC100" s="35" t="str">
        <f t="shared" si="6"/>
        <v>1 anos 4 meses 29 dias</v>
      </c>
      <c r="AD100" s="35" t="str">
        <f ca="1">IF(AND(V100="",T100&lt;TODAY()),"Contrato Encerrado",IF(AND(V100="",T100&gt;TODAY()),DATEDIF(TODAY(),T100,"Y")&amp;" anos"&amp;" "&amp;DATEDIF(TODAY(),T100,"YM")&amp;" meses"&amp;" "&amp;DATEDIF(TODAY(),T100,"MD")&amp;" dias",IF(AND(X100="",V100&lt;TODAY()),"Contrato Encerrado",IF(AND(X100="",V100&gt;TODAY()),DATEDIF(TODAY(),V100,"Y")&amp;" anos"&amp;" "&amp;DATEDIF(TODAY(),V100,"YM")&amp;" meses"&amp;" "&amp;DATEDIF(TODAY(),V100,"MD")&amp;" dias",IF(AND(Z100="",X100&lt;TODAY()),"Contrato Encerrado",IF(AND(Z100="",X100&gt;TODAY()),DATEDIF(TODAY(),X100,"Y")&amp;" anos"&amp;" "&amp;DATEDIF(TODAY(),X100,"YM")&amp;" meses"&amp;" "&amp;DATEDIF(TODAY(),X100,"MD")&amp;" dias",IF(AND(Z100&lt;&gt;””,Z100&lt;TODAY()),"Contrato Encerrado",IF(AND(Z100&lt;&gt;"",Z100&gt;TODAY()),DATEDIF(TODAY(),Z100,"Y")&amp;" anos"&amp;" "&amp;DATEDIF(TODAY(),Z100,"YM")&amp;" meses"&amp;" "&amp;DATEDIF(TODAY(),Z100,"MD")&amp;" dias"))))))))</f>
        <v>Contrato Encerrado</v>
      </c>
      <c r="AE100" s="35">
        <f t="shared" si="7"/>
        <v>516</v>
      </c>
      <c r="AF100" s="35">
        <f t="shared" si="8"/>
        <v>214</v>
      </c>
      <c r="AG100" s="17" t="str">
        <f t="shared" si="9"/>
        <v>0 anos 7 meses 1 dias</v>
      </c>
    </row>
    <row r="101" spans="1:33" ht="11.25" customHeight="1" x14ac:dyDescent="0.2">
      <c r="A101" s="63" t="s">
        <v>9</v>
      </c>
      <c r="B101" s="88" t="s">
        <v>13</v>
      </c>
      <c r="C101" s="90" t="s">
        <v>23</v>
      </c>
      <c r="D101" s="91">
        <v>2022</v>
      </c>
      <c r="E101" s="73" t="s">
        <v>79</v>
      </c>
      <c r="F101" s="63" t="s">
        <v>80</v>
      </c>
      <c r="G101" s="81" t="s">
        <v>4147</v>
      </c>
      <c r="H101" s="82" t="s">
        <v>4148</v>
      </c>
      <c r="I101" s="74" t="s">
        <v>4149</v>
      </c>
      <c r="J101" s="74" t="s">
        <v>1302</v>
      </c>
      <c r="K101" s="74" t="s">
        <v>29</v>
      </c>
      <c r="L101" s="69" t="s">
        <v>30</v>
      </c>
      <c r="M101" s="163" t="s">
        <v>9427</v>
      </c>
      <c r="N101" s="107" t="s">
        <v>2100</v>
      </c>
      <c r="O101" s="107"/>
      <c r="P101" s="107" t="s">
        <v>2518</v>
      </c>
      <c r="Q101" s="107" t="s">
        <v>2523</v>
      </c>
      <c r="R101" s="111">
        <v>34092</v>
      </c>
      <c r="S101" s="111">
        <v>44837</v>
      </c>
      <c r="T101" s="111">
        <v>45274</v>
      </c>
      <c r="U101" s="111"/>
      <c r="V101" s="111"/>
      <c r="W101" s="111"/>
      <c r="X101" s="17"/>
      <c r="Y101" s="17"/>
      <c r="Z101" s="111"/>
      <c r="AA101" s="18">
        <f t="shared" ca="1" si="5"/>
        <v>32</v>
      </c>
      <c r="AB101" s="117" t="s">
        <v>7878</v>
      </c>
      <c r="AC101" s="35" t="str">
        <f t="shared" si="6"/>
        <v>1 anos 2 meses 11 dias</v>
      </c>
      <c r="AD101" s="35" t="str">
        <f ca="1">IF(AND(V101="",T101&lt;TODAY()),"Contrato Encerrado",IF(AND(V101="",T101&gt;TODAY()),DATEDIF(TODAY(),T101,"Y")&amp;" anos"&amp;" "&amp;DATEDIF(TODAY(),T101,"YM")&amp;" meses"&amp;" "&amp;DATEDIF(TODAY(),T101,"MD")&amp;" dias",IF(AND(X101="",V101&lt;TODAY()),"Contrato Encerrado",IF(AND(X101="",V101&gt;TODAY()),DATEDIF(TODAY(),V101,"Y")&amp;" anos"&amp;" "&amp;DATEDIF(TODAY(),V101,"YM")&amp;" meses"&amp;" "&amp;DATEDIF(TODAY(),V101,"MD")&amp;" dias",IF(AND(Z101="",X101&lt;TODAY()),"Contrato Encerrado",IF(AND(Z101="",X101&gt;TODAY()),DATEDIF(TODAY(),X101,"Y")&amp;" anos"&amp;" "&amp;DATEDIF(TODAY(),X101,"YM")&amp;" meses"&amp;" "&amp;DATEDIF(TODAY(),X101,"MD")&amp;" dias",IF(AND(Z101&lt;&gt;””,Z101&lt;TODAY()),"Contrato Encerrado",IF(AND(Z101&lt;&gt;"",Z101&gt;TODAY()),DATEDIF(TODAY(),Z101,"Y")&amp;" anos"&amp;" "&amp;DATEDIF(TODAY(),Z101,"YM")&amp;" meses"&amp;" "&amp;DATEDIF(TODAY(),Z101,"MD")&amp;" dias"))))))))</f>
        <v>Contrato Encerrado</v>
      </c>
      <c r="AE101" s="35">
        <f t="shared" si="7"/>
        <v>437</v>
      </c>
      <c r="AF101" s="35">
        <f t="shared" si="8"/>
        <v>293</v>
      </c>
      <c r="AG101" s="17" t="str">
        <f t="shared" si="9"/>
        <v>0 anos 9 meses 19 dias</v>
      </c>
    </row>
    <row r="102" spans="1:33" ht="11.25" customHeight="1" x14ac:dyDescent="0.2">
      <c r="A102" s="63" t="s">
        <v>9</v>
      </c>
      <c r="B102" s="63" t="s">
        <v>13</v>
      </c>
      <c r="C102" s="64" t="s">
        <v>14</v>
      </c>
      <c r="D102" s="65">
        <v>2023</v>
      </c>
      <c r="E102" s="92" t="s">
        <v>284</v>
      </c>
      <c r="F102" s="63" t="s">
        <v>285</v>
      </c>
      <c r="G102" s="81" t="s">
        <v>5990</v>
      </c>
      <c r="H102" s="82" t="s">
        <v>5991</v>
      </c>
      <c r="I102" s="101" t="s">
        <v>5992</v>
      </c>
      <c r="J102" s="74" t="s">
        <v>14943</v>
      </c>
      <c r="K102" s="101" t="s">
        <v>29</v>
      </c>
      <c r="L102" s="103" t="s">
        <v>30</v>
      </c>
      <c r="M102" s="163" t="s">
        <v>9427</v>
      </c>
      <c r="N102" s="103" t="s">
        <v>2099</v>
      </c>
      <c r="O102" s="103"/>
      <c r="P102" s="103" t="s">
        <v>2518</v>
      </c>
      <c r="Q102" s="103" t="s">
        <v>2523</v>
      </c>
      <c r="R102" s="114">
        <v>36503</v>
      </c>
      <c r="S102" s="114">
        <v>44958</v>
      </c>
      <c r="T102" s="111">
        <v>45344</v>
      </c>
      <c r="U102" s="114"/>
      <c r="V102" s="111"/>
      <c r="W102" s="114"/>
      <c r="X102" s="17"/>
      <c r="Y102" s="17"/>
      <c r="Z102" s="111"/>
      <c r="AA102" s="18">
        <f t="shared" ca="1" si="5"/>
        <v>25</v>
      </c>
      <c r="AB102" s="117" t="s">
        <v>7878</v>
      </c>
      <c r="AC102" s="35" t="str">
        <f t="shared" si="6"/>
        <v>1 anos 0 meses 21 dias</v>
      </c>
      <c r="AD102" s="35" t="str">
        <f ca="1">IF(AND(V102="",T102&lt;TODAY()),"Contrato Encerrado",IF(AND(V102="",T102&gt;TODAY()),DATEDIF(TODAY(),T102,"Y")&amp;" anos"&amp;" "&amp;DATEDIF(TODAY(),T102,"YM")&amp;" meses"&amp;" "&amp;DATEDIF(TODAY(),T102,"MD")&amp;" dias",IF(AND(X102="",V102&lt;TODAY()),"Contrato Encerrado",IF(AND(X102="",V102&gt;TODAY()),DATEDIF(TODAY(),V102,"Y")&amp;" anos"&amp;" "&amp;DATEDIF(TODAY(),V102,"YM")&amp;" meses"&amp;" "&amp;DATEDIF(TODAY(),V102,"MD")&amp;" dias",IF(AND(Z102="",X102&lt;TODAY()),"Contrato Encerrado",IF(AND(Z102="",X102&gt;TODAY()),DATEDIF(TODAY(),X102,"Y")&amp;" anos"&amp;" "&amp;DATEDIF(TODAY(),X102,"YM")&amp;" meses"&amp;" "&amp;DATEDIF(TODAY(),X102,"MD")&amp;" dias",IF(AND(Z102&lt;&gt;””,Z102&lt;TODAY()),"Contrato Encerrado",IF(AND(Z102&lt;&gt;"",Z102&gt;TODAY()),DATEDIF(TODAY(),Z102,"Y")&amp;" anos"&amp;" "&amp;DATEDIF(TODAY(),Z102,"YM")&amp;" meses"&amp;" "&amp;DATEDIF(TODAY(),Z102,"MD")&amp;" dias"))))))))</f>
        <v>Contrato Encerrado</v>
      </c>
      <c r="AE102" s="35">
        <f t="shared" si="7"/>
        <v>386</v>
      </c>
      <c r="AF102" s="35">
        <f t="shared" si="8"/>
        <v>344</v>
      </c>
      <c r="AG102" s="17" t="str">
        <f t="shared" si="9"/>
        <v>0 anos 11 meses 9 dias</v>
      </c>
    </row>
    <row r="103" spans="1:33" ht="11.25" customHeight="1" x14ac:dyDescent="0.2">
      <c r="A103" s="63" t="s">
        <v>9</v>
      </c>
      <c r="B103" s="63" t="s">
        <v>13</v>
      </c>
      <c r="C103" s="64" t="s">
        <v>24</v>
      </c>
      <c r="D103" s="65">
        <v>2023</v>
      </c>
      <c r="E103" s="73" t="s">
        <v>307</v>
      </c>
      <c r="F103" s="63" t="s">
        <v>308</v>
      </c>
      <c r="G103" s="81" t="s">
        <v>10162</v>
      </c>
      <c r="H103" s="82" t="s">
        <v>10163</v>
      </c>
      <c r="I103" s="74" t="s">
        <v>10164</v>
      </c>
      <c r="J103" s="74" t="s">
        <v>10</v>
      </c>
      <c r="K103" s="74" t="s">
        <v>29</v>
      </c>
      <c r="L103" s="69" t="s">
        <v>81</v>
      </c>
      <c r="M103" s="163" t="s">
        <v>82</v>
      </c>
      <c r="N103" s="69" t="s">
        <v>4113</v>
      </c>
      <c r="O103" s="69" t="s">
        <v>7956</v>
      </c>
      <c r="P103" s="69" t="s">
        <v>2518</v>
      </c>
      <c r="Q103" s="69" t="s">
        <v>2523</v>
      </c>
      <c r="R103" s="113">
        <v>39192</v>
      </c>
      <c r="S103" s="113">
        <v>45246</v>
      </c>
      <c r="T103" s="70" t="s">
        <v>14945</v>
      </c>
      <c r="U103" s="70"/>
      <c r="V103" s="70"/>
      <c r="W103" s="113"/>
      <c r="X103" s="17"/>
      <c r="Y103" s="17"/>
      <c r="Z103" s="70"/>
      <c r="AA103" s="18">
        <f t="shared" ca="1" si="5"/>
        <v>18</v>
      </c>
      <c r="AB103" s="69" t="s">
        <v>7877</v>
      </c>
      <c r="AC103" s="35" t="str">
        <f t="shared" si="6"/>
        <v>1 anos 11 meses 30 dias</v>
      </c>
      <c r="AD103" s="35" t="str">
        <f ca="1">IF(AND(V103="",T103&lt;TODAY()),"Contrato Encerrado",IF(AND(V103="",T103&gt;TODAY()),DATEDIF(TODAY(),T103,"Y")&amp;" anos"&amp;" "&amp;DATEDIF(TODAY(),T103,"YM")&amp;" meses"&amp;" "&amp;DATEDIF(TODAY(),T103,"MD")&amp;" dias",IF(AND(X103="",V103&lt;TODAY()),"Contrato Encerrado",IF(AND(X103="",V103&gt;TODAY()),DATEDIF(TODAY(),V103,"Y")&amp;" anos"&amp;" "&amp;DATEDIF(TODAY(),V103,"YM")&amp;" meses"&amp;" "&amp;DATEDIF(TODAY(),V103,"MD")&amp;" dias",IF(AND(Z103="",X103&lt;TODAY()),"Contrato Encerrado",IF(AND(Z103="",X103&gt;TODAY()),DATEDIF(TODAY(),X103,"Y")&amp;" anos"&amp;" "&amp;DATEDIF(TODAY(),X103,"YM")&amp;" meses"&amp;" "&amp;DATEDIF(TODAY(),X103,"MD")&amp;" dias",IF(AND(Z103&lt;&gt;””,Z103&lt;TODAY()),"Contrato Encerrado",IF(AND(Z103&lt;&gt;"",Z103&gt;TODAY()),DATEDIF(TODAY(),Z103,"Y")&amp;" anos"&amp;" "&amp;DATEDIF(TODAY(),Z103,"YM")&amp;" meses"&amp;" "&amp;DATEDIF(TODAY(),Z103,"MD")&amp;" dias"))))))))</f>
        <v>0 anos 1 meses 8 dias</v>
      </c>
      <c r="AE103" s="35">
        <f t="shared" si="7"/>
        <v>730</v>
      </c>
      <c r="AF103" s="35">
        <f t="shared" si="8"/>
        <v>0</v>
      </c>
      <c r="AG103" s="17" t="str">
        <f t="shared" si="9"/>
        <v>ESTÁGIO COMPLETOU 2 ANOS</v>
      </c>
    </row>
    <row r="104" spans="1:33" ht="11.25" customHeight="1" x14ac:dyDescent="0.2">
      <c r="A104" s="63" t="s">
        <v>9</v>
      </c>
      <c r="B104" s="63" t="s">
        <v>13</v>
      </c>
      <c r="C104" s="64" t="s">
        <v>11</v>
      </c>
      <c r="D104" s="91">
        <v>2025</v>
      </c>
      <c r="E104" s="73" t="s">
        <v>307</v>
      </c>
      <c r="F104" s="63" t="s">
        <v>308</v>
      </c>
      <c r="G104" s="81" t="s">
        <v>15443</v>
      </c>
      <c r="H104" s="82" t="s">
        <v>15444</v>
      </c>
      <c r="I104" s="74" t="s">
        <v>15445</v>
      </c>
      <c r="J104" s="74" t="s">
        <v>10</v>
      </c>
      <c r="K104" s="74" t="s">
        <v>29</v>
      </c>
      <c r="L104" s="69" t="s">
        <v>30</v>
      </c>
      <c r="M104" s="163" t="s">
        <v>9427</v>
      </c>
      <c r="N104" s="69" t="s">
        <v>2098</v>
      </c>
      <c r="O104" s="69" t="s">
        <v>13943</v>
      </c>
      <c r="P104" s="69" t="s">
        <v>2518</v>
      </c>
      <c r="Q104" s="69" t="s">
        <v>2523</v>
      </c>
      <c r="R104" s="70">
        <v>35075</v>
      </c>
      <c r="S104" s="70">
        <v>45659</v>
      </c>
      <c r="T104" s="70" t="s">
        <v>15147</v>
      </c>
      <c r="U104" s="70"/>
      <c r="V104" s="70"/>
      <c r="W104" s="70"/>
      <c r="X104" s="17"/>
      <c r="Y104" s="17"/>
      <c r="Z104" s="70"/>
      <c r="AA104" s="18">
        <f t="shared" ca="1" si="5"/>
        <v>29</v>
      </c>
      <c r="AB104" s="69" t="s">
        <v>7877</v>
      </c>
      <c r="AC104" s="35" t="str">
        <f t="shared" si="6"/>
        <v>0 anos 11 meses 30 dias</v>
      </c>
      <c r="AD104" s="35" t="str">
        <f ca="1">IF(AND(V104="",T104&lt;TODAY()),"Contrato Encerrado",IF(AND(V104="",T104&gt;TODAY()),DATEDIF(TODAY(),T104,"Y")&amp;" anos"&amp;" "&amp;DATEDIF(TODAY(),T104,"YM")&amp;" meses"&amp;" "&amp;DATEDIF(TODAY(),T104,"MD")&amp;" dias",IF(AND(X104="",V104&lt;TODAY()),"Contrato Encerrado",IF(AND(X104="",V104&gt;TODAY()),DATEDIF(TODAY(),V104,"Y")&amp;" anos"&amp;" "&amp;DATEDIF(TODAY(),V104,"YM")&amp;" meses"&amp;" "&amp;DATEDIF(TODAY(),V104,"MD")&amp;" dias",IF(AND(Z104="",X104&lt;TODAY()),"Contrato Encerrado",IF(AND(Z104="",X104&gt;TODAY()),DATEDIF(TODAY(),X104,"Y")&amp;" anos"&amp;" "&amp;DATEDIF(TODAY(),X104,"YM")&amp;" meses"&amp;" "&amp;DATEDIF(TODAY(),X104,"MD")&amp;" dias",IF(AND(Z104&lt;&gt;””,Z104&lt;TODAY()),"Contrato Encerrado",IF(AND(Z104&lt;&gt;"",Z104&gt;TODAY()),DATEDIF(TODAY(),Z104,"Y")&amp;" anos"&amp;" "&amp;DATEDIF(TODAY(),Z104,"YM")&amp;" meses"&amp;" "&amp;DATEDIF(TODAY(),Z104,"MD")&amp;" dias"))))))))</f>
        <v>0 anos 2 meses 25 dias</v>
      </c>
      <c r="AE104" s="35">
        <f t="shared" si="7"/>
        <v>364</v>
      </c>
      <c r="AF104" s="35">
        <f t="shared" si="8"/>
        <v>366</v>
      </c>
      <c r="AG104" s="17" t="str">
        <f t="shared" si="9"/>
        <v>0 anos 11 meses 31 dias</v>
      </c>
    </row>
    <row r="105" spans="1:33" ht="11.25" customHeight="1" x14ac:dyDescent="0.2">
      <c r="A105" s="63" t="s">
        <v>9</v>
      </c>
      <c r="B105" s="63" t="s">
        <v>13</v>
      </c>
      <c r="C105" s="64" t="s">
        <v>11</v>
      </c>
      <c r="D105" s="91">
        <v>2025</v>
      </c>
      <c r="E105" s="73" t="s">
        <v>307</v>
      </c>
      <c r="F105" s="63" t="s">
        <v>308</v>
      </c>
      <c r="G105" s="81" t="s">
        <v>15485</v>
      </c>
      <c r="H105" s="82" t="s">
        <v>15486</v>
      </c>
      <c r="I105" s="74" t="s">
        <v>15487</v>
      </c>
      <c r="J105" s="74" t="s">
        <v>10</v>
      </c>
      <c r="K105" s="74" t="s">
        <v>29</v>
      </c>
      <c r="L105" s="69" t="s">
        <v>81</v>
      </c>
      <c r="M105" s="163" t="s">
        <v>82</v>
      </c>
      <c r="N105" s="69" t="s">
        <v>4113</v>
      </c>
      <c r="O105" s="69" t="s">
        <v>12087</v>
      </c>
      <c r="P105" s="69" t="s">
        <v>2518</v>
      </c>
      <c r="Q105" s="69" t="s">
        <v>2523</v>
      </c>
      <c r="R105" s="70">
        <v>39438</v>
      </c>
      <c r="S105" s="70">
        <v>45684</v>
      </c>
      <c r="T105" s="70" t="s">
        <v>15488</v>
      </c>
      <c r="U105" s="70"/>
      <c r="V105" s="70"/>
      <c r="W105" s="70"/>
      <c r="X105" s="17"/>
      <c r="Y105" s="17"/>
      <c r="Z105" s="70"/>
      <c r="AA105" s="18">
        <f t="shared" ca="1" si="5"/>
        <v>17</v>
      </c>
      <c r="AB105" s="69" t="s">
        <v>7878</v>
      </c>
      <c r="AC105" s="35" t="str">
        <f t="shared" si="6"/>
        <v>0 anos 11 meses 30 dias</v>
      </c>
      <c r="AD105" s="35" t="str">
        <f ca="1">IF(AND(V105="",T105&lt;TODAY()),"Contrato Encerrado",IF(AND(V105="",T105&gt;TODAY()),DATEDIF(TODAY(),T105,"Y")&amp;" anos"&amp;" "&amp;DATEDIF(TODAY(),T105,"YM")&amp;" meses"&amp;" "&amp;DATEDIF(TODAY(),T105,"MD")&amp;" dias",IF(AND(X105="",V105&lt;TODAY()),"Contrato Encerrado",IF(AND(X105="",V105&gt;TODAY()),DATEDIF(TODAY(),V105,"Y")&amp;" anos"&amp;" "&amp;DATEDIF(TODAY(),V105,"YM")&amp;" meses"&amp;" "&amp;DATEDIF(TODAY(),V105,"MD")&amp;" dias",IF(AND(Z105="",X105&lt;TODAY()),"Contrato Encerrado",IF(AND(Z105="",X105&gt;TODAY()),DATEDIF(TODAY(),X105,"Y")&amp;" anos"&amp;" "&amp;DATEDIF(TODAY(),X105,"YM")&amp;" meses"&amp;" "&amp;DATEDIF(TODAY(),X105,"MD")&amp;" dias",IF(AND(Z105&lt;&gt;””,Z105&lt;TODAY()),"Contrato Encerrado",IF(AND(Z105&lt;&gt;"",Z105&gt;TODAY()),DATEDIF(TODAY(),Z105,"Y")&amp;" anos"&amp;" "&amp;DATEDIF(TODAY(),Z105,"YM")&amp;" meses"&amp;" "&amp;DATEDIF(TODAY(),Z105,"MD")&amp;" dias"))))))))</f>
        <v>0 anos 3 meses 19 dias</v>
      </c>
      <c r="AE105" s="35">
        <f t="shared" si="7"/>
        <v>364</v>
      </c>
      <c r="AF105" s="35">
        <f t="shared" si="8"/>
        <v>366</v>
      </c>
      <c r="AG105" s="17" t="str">
        <f t="shared" si="9"/>
        <v>0 anos 11 meses 31 dias</v>
      </c>
    </row>
    <row r="106" spans="1:33" ht="11.25" customHeight="1" x14ac:dyDescent="0.2">
      <c r="A106" s="119" t="s">
        <v>9</v>
      </c>
      <c r="B106" s="120" t="s">
        <v>13</v>
      </c>
      <c r="C106" s="121" t="s">
        <v>21</v>
      </c>
      <c r="D106" s="122">
        <v>2021</v>
      </c>
      <c r="E106" s="123" t="s">
        <v>1111</v>
      </c>
      <c r="F106" s="119" t="s">
        <v>1112</v>
      </c>
      <c r="G106" s="124" t="s">
        <v>1113</v>
      </c>
      <c r="H106" s="125" t="s">
        <v>1114</v>
      </c>
      <c r="I106" s="123" t="s">
        <v>1115</v>
      </c>
      <c r="J106" s="74" t="s">
        <v>14943</v>
      </c>
      <c r="K106" s="123" t="s">
        <v>29</v>
      </c>
      <c r="L106" s="126" t="s">
        <v>30</v>
      </c>
      <c r="M106" s="163" t="s">
        <v>9427</v>
      </c>
      <c r="N106" s="127" t="s">
        <v>2104</v>
      </c>
      <c r="O106" s="128"/>
      <c r="P106" s="128" t="s">
        <v>2517</v>
      </c>
      <c r="Q106" s="128" t="s">
        <v>2522</v>
      </c>
      <c r="R106" s="129">
        <v>36744</v>
      </c>
      <c r="S106" s="129">
        <v>44396</v>
      </c>
      <c r="T106" s="129">
        <v>45162</v>
      </c>
      <c r="U106" s="129"/>
      <c r="V106" s="129"/>
      <c r="W106" s="129"/>
      <c r="X106" s="17"/>
      <c r="Y106" s="17"/>
      <c r="Z106" s="129"/>
      <c r="AA106" s="152">
        <f t="shared" ca="1" si="5"/>
        <v>25</v>
      </c>
      <c r="AB106" s="131" t="s">
        <v>7877</v>
      </c>
      <c r="AC106" s="35" t="str">
        <f t="shared" si="6"/>
        <v>2 anos 1 meses 5 dias</v>
      </c>
      <c r="AD106" s="132" t="str">
        <f ca="1">IF(AND(V106="",T106&lt;TODAY()),"Contrato Encerrado",IF(AND(V106="",T106&gt;TODAY()),DATEDIF(TODAY(),T106,"Y")&amp;" anos"&amp;" "&amp;DATEDIF(TODAY(),T106,"YM")&amp;" meses"&amp;" "&amp;DATEDIF(TODAY(),T106,"MD")&amp;" dias",IF(AND(X106="",V106&lt;TODAY()),"Contrato Encerrado",IF(AND(X106="",V106&gt;TODAY()),DATEDIF(TODAY(),V106,"Y")&amp;" anos"&amp;" "&amp;DATEDIF(TODAY(),V106,"YM")&amp;" meses"&amp;" "&amp;DATEDIF(TODAY(),V106,"MD")&amp;" dias",IF(AND(Z106="",X106&lt;TODAY()),"Contrato Encerrado",IF(AND(Z106="",X106&gt;TODAY()),DATEDIF(TODAY(),X106,"Y")&amp;" anos"&amp;" "&amp;DATEDIF(TODAY(),X106,"YM")&amp;" meses"&amp;" "&amp;DATEDIF(TODAY(),X106,"MD")&amp;" dias",IF(AND(Z106&lt;&gt;””,Z106&lt;TODAY()),"Contrato Encerrado",IF(AND(Z106&lt;&gt;"",Z106&gt;TODAY()),DATEDIF(TODAY(),Z106,"Y")&amp;" anos"&amp;" "&amp;DATEDIF(TODAY(),Z106,"YM")&amp;" meses"&amp;" "&amp;DATEDIF(TODAY(),Z106,"MD")&amp;" dias"))))))))</f>
        <v>Contrato Encerrado</v>
      </c>
      <c r="AE106" s="132">
        <f t="shared" si="7"/>
        <v>766</v>
      </c>
      <c r="AF106" s="132">
        <f t="shared" si="8"/>
        <v>-36</v>
      </c>
      <c r="AG106" s="133" t="str">
        <f t="shared" si="9"/>
        <v>ESTÁGIO COMPLETOU 2 ANOS</v>
      </c>
    </row>
    <row r="107" spans="1:33" ht="11.25" customHeight="1" x14ac:dyDescent="0.2">
      <c r="A107" s="63" t="s">
        <v>9</v>
      </c>
      <c r="B107" s="63" t="s">
        <v>13</v>
      </c>
      <c r="C107" s="64" t="s">
        <v>15</v>
      </c>
      <c r="D107" s="65">
        <v>2024</v>
      </c>
      <c r="E107" s="92" t="s">
        <v>157</v>
      </c>
      <c r="F107" s="63" t="s">
        <v>158</v>
      </c>
      <c r="G107" s="81" t="s">
        <v>11896</v>
      </c>
      <c r="H107" s="82" t="s">
        <v>11897</v>
      </c>
      <c r="I107" s="101" t="s">
        <v>11898</v>
      </c>
      <c r="J107" s="74" t="s">
        <v>10</v>
      </c>
      <c r="K107" s="101" t="s">
        <v>29</v>
      </c>
      <c r="L107" s="103" t="s">
        <v>81</v>
      </c>
      <c r="M107" s="163" t="s">
        <v>82</v>
      </c>
      <c r="N107" s="103" t="s">
        <v>4159</v>
      </c>
      <c r="O107" s="103" t="s">
        <v>8134</v>
      </c>
      <c r="P107" s="103" t="s">
        <v>2518</v>
      </c>
      <c r="Q107" s="103" t="s">
        <v>4109</v>
      </c>
      <c r="R107" s="112">
        <v>37354</v>
      </c>
      <c r="S107" s="112">
        <v>45341</v>
      </c>
      <c r="T107" s="112">
        <v>45706</v>
      </c>
      <c r="U107" s="112">
        <v>45741</v>
      </c>
      <c r="V107" s="112">
        <v>46010</v>
      </c>
      <c r="W107" s="112"/>
      <c r="X107" s="17"/>
      <c r="Y107" s="17"/>
      <c r="Z107" s="112"/>
      <c r="AA107" s="18">
        <f t="shared" ca="1" si="5"/>
        <v>23</v>
      </c>
      <c r="AB107" s="103" t="s">
        <v>7878</v>
      </c>
      <c r="AC107" s="35" t="str">
        <f t="shared" si="6"/>
        <v>1 anos 8 meses 26 dias</v>
      </c>
      <c r="AD107" s="35" t="str">
        <f ca="1">IF(AND(V107="",T107&lt;TODAY()),"Contrato Encerrado",IF(AND(V107="",T107&gt;TODAY()),DATEDIF(TODAY(),T107,"Y")&amp;" anos"&amp;" "&amp;DATEDIF(TODAY(),T107,"YM")&amp;" meses"&amp;" "&amp;DATEDIF(TODAY(),T107,"MD")&amp;" dias",IF(AND(X107="",V107&lt;TODAY()),"Contrato Encerrado",IF(AND(X107="",V107&gt;TODAY()),DATEDIF(TODAY(),V107,"Y")&amp;" anos"&amp;" "&amp;DATEDIF(TODAY(),V107,"YM")&amp;" meses"&amp;" "&amp;DATEDIF(TODAY(),V107,"MD")&amp;" dias",IF(AND(Z107="",X107&lt;TODAY()),"Contrato Encerrado",IF(AND(Z107="",X107&gt;TODAY()),DATEDIF(TODAY(),X107,"Y")&amp;" anos"&amp;" "&amp;DATEDIF(TODAY(),X107,"YM")&amp;" meses"&amp;" "&amp;DATEDIF(TODAY(),X107,"MD")&amp;" dias",IF(AND(Z107&lt;&gt;””,Z107&lt;TODAY()),"Contrato Encerrado",IF(AND(Z107&lt;&gt;"",Z107&gt;TODAY()),DATEDIF(TODAY(),Z107,"Y")&amp;" anos"&amp;" "&amp;DATEDIF(TODAY(),Z107,"YM")&amp;" meses"&amp;" "&amp;DATEDIF(TODAY(),Z107,"MD")&amp;" dias"))))))))</f>
        <v>0 anos 2 meses 12 dias</v>
      </c>
      <c r="AE107" s="35">
        <f t="shared" si="7"/>
        <v>634</v>
      </c>
      <c r="AF107" s="35">
        <f t="shared" si="8"/>
        <v>96</v>
      </c>
      <c r="AG107" s="17" t="str">
        <f t="shared" si="9"/>
        <v>0 anos 3 meses 5 dias</v>
      </c>
    </row>
    <row r="108" spans="1:33" ht="11.25" customHeight="1" x14ac:dyDescent="0.2">
      <c r="A108" s="63" t="s">
        <v>9</v>
      </c>
      <c r="B108" s="88" t="s">
        <v>13</v>
      </c>
      <c r="C108" s="90" t="s">
        <v>23</v>
      </c>
      <c r="D108" s="91">
        <v>2022</v>
      </c>
      <c r="E108" s="73" t="s">
        <v>79</v>
      </c>
      <c r="F108" s="63" t="s">
        <v>80</v>
      </c>
      <c r="G108" s="81" t="s">
        <v>4150</v>
      </c>
      <c r="H108" s="82" t="s">
        <v>4151</v>
      </c>
      <c r="I108" s="74" t="s">
        <v>4152</v>
      </c>
      <c r="J108" s="74" t="s">
        <v>1302</v>
      </c>
      <c r="K108" s="74" t="s">
        <v>29</v>
      </c>
      <c r="L108" s="69" t="s">
        <v>30</v>
      </c>
      <c r="M108" s="163" t="s">
        <v>9427</v>
      </c>
      <c r="N108" s="107" t="s">
        <v>2100</v>
      </c>
      <c r="O108" s="107"/>
      <c r="P108" s="107" t="s">
        <v>2518</v>
      </c>
      <c r="Q108" s="107" t="s">
        <v>2523</v>
      </c>
      <c r="R108" s="111">
        <v>37190</v>
      </c>
      <c r="S108" s="111">
        <v>44837</v>
      </c>
      <c r="T108" s="111">
        <v>45008</v>
      </c>
      <c r="U108" s="111"/>
      <c r="V108" s="111"/>
      <c r="W108" s="111"/>
      <c r="X108" s="17"/>
      <c r="Y108" s="17"/>
      <c r="Z108" s="111"/>
      <c r="AA108" s="18">
        <f t="shared" ca="1" si="5"/>
        <v>23</v>
      </c>
      <c r="AB108" s="117" t="s">
        <v>7878</v>
      </c>
      <c r="AC108" s="35" t="str">
        <f t="shared" si="6"/>
        <v>0 anos 5 meses 20 dias</v>
      </c>
      <c r="AD108" s="35" t="str">
        <f ca="1">IF(AND(V108="",T108&lt;TODAY()),"Contrato Encerrado",IF(AND(V108="",T108&gt;TODAY()),DATEDIF(TODAY(),T108,"Y")&amp;" anos"&amp;" "&amp;DATEDIF(TODAY(),T108,"YM")&amp;" meses"&amp;" "&amp;DATEDIF(TODAY(),T108,"MD")&amp;" dias",IF(AND(X108="",V108&lt;TODAY()),"Contrato Encerrado",IF(AND(X108="",V108&gt;TODAY()),DATEDIF(TODAY(),V108,"Y")&amp;" anos"&amp;" "&amp;DATEDIF(TODAY(),V108,"YM")&amp;" meses"&amp;" "&amp;DATEDIF(TODAY(),V108,"MD")&amp;" dias",IF(AND(Z108="",X108&lt;TODAY()),"Contrato Encerrado",IF(AND(Z108="",X108&gt;TODAY()),DATEDIF(TODAY(),X108,"Y")&amp;" anos"&amp;" "&amp;DATEDIF(TODAY(),X108,"YM")&amp;" meses"&amp;" "&amp;DATEDIF(TODAY(),X108,"MD")&amp;" dias",IF(AND(Z108&lt;&gt;””,Z108&lt;TODAY()),"Contrato Encerrado",IF(AND(Z108&lt;&gt;"",Z108&gt;TODAY()),DATEDIF(TODAY(),Z108,"Y")&amp;" anos"&amp;" "&amp;DATEDIF(TODAY(),Z108,"YM")&amp;" meses"&amp;" "&amp;DATEDIF(TODAY(),Z108,"MD")&amp;" dias"))))))))</f>
        <v>Contrato Encerrado</v>
      </c>
      <c r="AE108" s="35">
        <f t="shared" si="7"/>
        <v>171</v>
      </c>
      <c r="AF108" s="35">
        <f t="shared" si="8"/>
        <v>559</v>
      </c>
      <c r="AG108" s="17" t="str">
        <f t="shared" si="9"/>
        <v>1 anos 6 meses 12 dias</v>
      </c>
    </row>
    <row r="109" spans="1:33" s="61" customFormat="1" ht="11.25" customHeight="1" x14ac:dyDescent="0.2">
      <c r="A109" s="63" t="s">
        <v>9</v>
      </c>
      <c r="B109" s="63" t="s">
        <v>13</v>
      </c>
      <c r="C109" s="64" t="s">
        <v>14</v>
      </c>
      <c r="D109" s="65">
        <v>2024</v>
      </c>
      <c r="E109" s="73" t="s">
        <v>157</v>
      </c>
      <c r="F109" s="63" t="s">
        <v>158</v>
      </c>
      <c r="G109" s="81" t="s">
        <v>10996</v>
      </c>
      <c r="H109" s="82" t="s">
        <v>10997</v>
      </c>
      <c r="I109" s="74" t="s">
        <v>10998</v>
      </c>
      <c r="J109" s="74" t="s">
        <v>14943</v>
      </c>
      <c r="K109" s="74" t="s">
        <v>29</v>
      </c>
      <c r="L109" s="69" t="s">
        <v>81</v>
      </c>
      <c r="M109" s="163" t="s">
        <v>82</v>
      </c>
      <c r="N109" s="69" t="s">
        <v>4113</v>
      </c>
      <c r="O109" s="69" t="s">
        <v>10999</v>
      </c>
      <c r="P109" s="69" t="s">
        <v>2518</v>
      </c>
      <c r="Q109" s="69" t="s">
        <v>4109</v>
      </c>
      <c r="R109" s="70">
        <v>39144</v>
      </c>
      <c r="S109" s="70">
        <v>45301</v>
      </c>
      <c r="T109" s="70">
        <v>45657</v>
      </c>
      <c r="U109" s="70"/>
      <c r="V109" s="70"/>
      <c r="W109" s="70"/>
      <c r="X109" s="17"/>
      <c r="Y109" s="17"/>
      <c r="Z109" s="70"/>
      <c r="AA109" s="18">
        <f t="shared" ca="1" si="5"/>
        <v>18</v>
      </c>
      <c r="AB109" s="69" t="s">
        <v>7878</v>
      </c>
      <c r="AC109" s="35" t="str">
        <f t="shared" si="6"/>
        <v>0 anos 11 meses 21 dias</v>
      </c>
      <c r="AD109" s="35" t="str">
        <f ca="1">IF(AND(V109="",T109&lt;TODAY()),"Contrato Encerrado",IF(AND(V109="",T109&gt;TODAY()),DATEDIF(TODAY(),T109,"Y")&amp;" anos"&amp;" "&amp;DATEDIF(TODAY(),T109,"YM")&amp;" meses"&amp;" "&amp;DATEDIF(TODAY(),T109,"MD")&amp;" dias",IF(AND(X109="",V109&lt;TODAY()),"Contrato Encerrado",IF(AND(X109="",V109&gt;TODAY()),DATEDIF(TODAY(),V109,"Y")&amp;" anos"&amp;" "&amp;DATEDIF(TODAY(),V109,"YM")&amp;" meses"&amp;" "&amp;DATEDIF(TODAY(),V109,"MD")&amp;" dias",IF(AND(Z109="",X109&lt;TODAY()),"Contrato Encerrado",IF(AND(Z109="",X109&gt;TODAY()),DATEDIF(TODAY(),X109,"Y")&amp;" anos"&amp;" "&amp;DATEDIF(TODAY(),X109,"YM")&amp;" meses"&amp;" "&amp;DATEDIF(TODAY(),X109,"MD")&amp;" dias",IF(AND(Z109&lt;&gt;””,Z109&lt;TODAY()),"Contrato Encerrado",IF(AND(Z109&lt;&gt;"",Z109&gt;TODAY()),DATEDIF(TODAY(),Z109,"Y")&amp;" anos"&amp;" "&amp;DATEDIF(TODAY(),Z109,"YM")&amp;" meses"&amp;" "&amp;DATEDIF(TODAY(),Z109,"MD")&amp;" dias"))))))))</f>
        <v>Contrato Encerrado</v>
      </c>
      <c r="AE109" s="35">
        <f t="shared" si="7"/>
        <v>356</v>
      </c>
      <c r="AF109" s="35">
        <f t="shared" si="8"/>
        <v>374</v>
      </c>
      <c r="AG109" s="17" t="str">
        <f t="shared" si="9"/>
        <v>1 anos 0 meses 8 dias</v>
      </c>
    </row>
    <row r="110" spans="1:33" ht="11.25" customHeight="1" x14ac:dyDescent="0.2">
      <c r="A110" s="63" t="s">
        <v>9</v>
      </c>
      <c r="B110" s="63" t="s">
        <v>13</v>
      </c>
      <c r="C110" s="64" t="s">
        <v>21</v>
      </c>
      <c r="D110" s="65">
        <v>2024</v>
      </c>
      <c r="E110" s="73" t="s">
        <v>157</v>
      </c>
      <c r="F110" s="63" t="s">
        <v>158</v>
      </c>
      <c r="G110" s="81" t="s">
        <v>14029</v>
      </c>
      <c r="H110" s="82" t="s">
        <v>14030</v>
      </c>
      <c r="I110" s="74" t="s">
        <v>14031</v>
      </c>
      <c r="J110" s="74" t="s">
        <v>10</v>
      </c>
      <c r="K110" s="74" t="s">
        <v>29</v>
      </c>
      <c r="L110" s="69" t="s">
        <v>30</v>
      </c>
      <c r="M110" s="163" t="s">
        <v>9427</v>
      </c>
      <c r="N110" s="69" t="s">
        <v>2101</v>
      </c>
      <c r="O110" s="69" t="s">
        <v>7897</v>
      </c>
      <c r="P110" s="69" t="s">
        <v>2518</v>
      </c>
      <c r="Q110" s="69" t="s">
        <v>2521</v>
      </c>
      <c r="R110" s="70">
        <v>36423</v>
      </c>
      <c r="S110" s="70">
        <v>45495</v>
      </c>
      <c r="T110" s="70">
        <v>45859</v>
      </c>
      <c r="U110" s="70">
        <v>45889</v>
      </c>
      <c r="V110" s="70">
        <v>46253</v>
      </c>
      <c r="W110" s="70"/>
      <c r="X110" s="17"/>
      <c r="Y110" s="17"/>
      <c r="Z110" s="70"/>
      <c r="AA110" s="18">
        <f t="shared" ca="1" si="5"/>
        <v>26</v>
      </c>
      <c r="AB110" s="69" t="s">
        <v>7878</v>
      </c>
      <c r="AC110" s="35" t="str">
        <f t="shared" si="6"/>
        <v>1 anos 11 meses 28 dias</v>
      </c>
      <c r="AD110" s="35" t="str">
        <f ca="1">IF(AND(V110="",T110&lt;TODAY()),"Contrato Encerrado",IF(AND(V110="",T110&gt;TODAY()),DATEDIF(TODAY(),T110,"Y")&amp;" anos"&amp;" "&amp;DATEDIF(TODAY(),T110,"YM")&amp;" meses"&amp;" "&amp;DATEDIF(TODAY(),T110,"MD")&amp;" dias",IF(AND(X110="",V110&lt;TODAY()),"Contrato Encerrado",IF(AND(X110="",V110&gt;TODAY()),DATEDIF(TODAY(),V110,"Y")&amp;" anos"&amp;" "&amp;DATEDIF(TODAY(),V110,"YM")&amp;" meses"&amp;" "&amp;DATEDIF(TODAY(),V110,"MD")&amp;" dias",IF(AND(Z110="",X110&lt;TODAY()),"Contrato Encerrado",IF(AND(Z110="",X110&gt;TODAY()),DATEDIF(TODAY(),X110,"Y")&amp;" anos"&amp;" "&amp;DATEDIF(TODAY(),X110,"YM")&amp;" meses"&amp;" "&amp;DATEDIF(TODAY(),X110,"MD")&amp;" dias",IF(AND(Z110&lt;&gt;””,Z110&lt;TODAY()),"Contrato Encerrado",IF(AND(Z110&lt;&gt;"",Z110&gt;TODAY()),DATEDIF(TODAY(),Z110,"Y")&amp;" anos"&amp;" "&amp;DATEDIF(TODAY(),Z110,"YM")&amp;" meses"&amp;" "&amp;DATEDIF(TODAY(),Z110,"MD")&amp;" dias"))))))))</f>
        <v>0 anos 10 meses 12 dias</v>
      </c>
      <c r="AE110" s="35">
        <f t="shared" si="7"/>
        <v>728</v>
      </c>
      <c r="AF110" s="35">
        <f t="shared" si="8"/>
        <v>2</v>
      </c>
      <c r="AG110" s="17" t="str">
        <f t="shared" si="9"/>
        <v>0 anos 0 meses 2 dias</v>
      </c>
    </row>
    <row r="111" spans="1:33" ht="11.25" customHeight="1" x14ac:dyDescent="0.2">
      <c r="A111" s="63" t="s">
        <v>9</v>
      </c>
      <c r="B111" s="88" t="s">
        <v>13</v>
      </c>
      <c r="C111" s="90" t="s">
        <v>22</v>
      </c>
      <c r="D111" s="91">
        <v>2022</v>
      </c>
      <c r="E111" s="73" t="s">
        <v>1708</v>
      </c>
      <c r="F111" s="63" t="s">
        <v>1709</v>
      </c>
      <c r="G111" s="81" t="s">
        <v>4153</v>
      </c>
      <c r="H111" s="82" t="s">
        <v>4154</v>
      </c>
      <c r="I111" s="74" t="s">
        <v>4155</v>
      </c>
      <c r="J111" s="74" t="s">
        <v>14943</v>
      </c>
      <c r="K111" s="74" t="s">
        <v>29</v>
      </c>
      <c r="L111" s="69" t="s">
        <v>30</v>
      </c>
      <c r="M111" s="163" t="s">
        <v>9427</v>
      </c>
      <c r="N111" s="107" t="s">
        <v>2106</v>
      </c>
      <c r="O111" s="107"/>
      <c r="P111" s="107" t="s">
        <v>2518</v>
      </c>
      <c r="Q111" s="107" t="s">
        <v>2523</v>
      </c>
      <c r="R111" s="111">
        <v>36072</v>
      </c>
      <c r="S111" s="111">
        <v>44802</v>
      </c>
      <c r="T111" s="111">
        <v>45294</v>
      </c>
      <c r="U111" s="111"/>
      <c r="V111" s="111"/>
      <c r="W111" s="111"/>
      <c r="X111" s="17"/>
      <c r="Y111" s="17"/>
      <c r="Z111" s="111"/>
      <c r="AA111" s="18">
        <f t="shared" ca="1" si="5"/>
        <v>27</v>
      </c>
      <c r="AB111" s="117" t="s">
        <v>7877</v>
      </c>
      <c r="AC111" s="35" t="str">
        <f t="shared" si="6"/>
        <v>1 anos 4 meses 5 dias</v>
      </c>
      <c r="AD111" s="35" t="str">
        <f ca="1">IF(AND(V111="",T111&lt;TODAY()),"Contrato Encerrado",IF(AND(V111="",T111&gt;TODAY()),DATEDIF(TODAY(),T111,"Y")&amp;" anos"&amp;" "&amp;DATEDIF(TODAY(),T111,"YM")&amp;" meses"&amp;" "&amp;DATEDIF(TODAY(),T111,"MD")&amp;" dias",IF(AND(X111="",V111&lt;TODAY()),"Contrato Encerrado",IF(AND(X111="",V111&gt;TODAY()),DATEDIF(TODAY(),V111,"Y")&amp;" anos"&amp;" "&amp;DATEDIF(TODAY(),V111,"YM")&amp;" meses"&amp;" "&amp;DATEDIF(TODAY(),V111,"MD")&amp;" dias",IF(AND(Z111="",X111&lt;TODAY()),"Contrato Encerrado",IF(AND(Z111="",X111&gt;TODAY()),DATEDIF(TODAY(),X111,"Y")&amp;" anos"&amp;" "&amp;DATEDIF(TODAY(),X111,"YM")&amp;" meses"&amp;" "&amp;DATEDIF(TODAY(),X111,"MD")&amp;" dias",IF(AND(Z111&lt;&gt;””,Z111&lt;TODAY()),"Contrato Encerrado",IF(AND(Z111&lt;&gt;"",Z111&gt;TODAY()),DATEDIF(TODAY(),Z111,"Y")&amp;" anos"&amp;" "&amp;DATEDIF(TODAY(),Z111,"YM")&amp;" meses"&amp;" "&amp;DATEDIF(TODAY(),Z111,"MD")&amp;" dias"))))))))</f>
        <v>Contrato Encerrado</v>
      </c>
      <c r="AE111" s="35">
        <f t="shared" si="7"/>
        <v>492</v>
      </c>
      <c r="AF111" s="35">
        <f t="shared" si="8"/>
        <v>238</v>
      </c>
      <c r="AG111" s="17" t="str">
        <f t="shared" si="9"/>
        <v>0 anos 7 meses 25 dias</v>
      </c>
    </row>
    <row r="112" spans="1:33" ht="11.25" customHeight="1" x14ac:dyDescent="0.2">
      <c r="A112" s="63" t="s">
        <v>9</v>
      </c>
      <c r="B112" s="63" t="s">
        <v>13</v>
      </c>
      <c r="C112" s="64" t="s">
        <v>21</v>
      </c>
      <c r="D112" s="65">
        <v>2024</v>
      </c>
      <c r="E112" s="73" t="s">
        <v>157</v>
      </c>
      <c r="F112" s="63" t="s">
        <v>158</v>
      </c>
      <c r="G112" s="81" t="s">
        <v>14032</v>
      </c>
      <c r="H112" s="82" t="s">
        <v>14033</v>
      </c>
      <c r="I112" s="74" t="s">
        <v>14034</v>
      </c>
      <c r="J112" s="74" t="s">
        <v>10</v>
      </c>
      <c r="K112" s="74" t="s">
        <v>29</v>
      </c>
      <c r="L112" s="69" t="s">
        <v>30</v>
      </c>
      <c r="M112" s="163" t="s">
        <v>9427</v>
      </c>
      <c r="N112" s="69" t="s">
        <v>2101</v>
      </c>
      <c r="O112" s="69" t="s">
        <v>9448</v>
      </c>
      <c r="P112" s="69" t="s">
        <v>2518</v>
      </c>
      <c r="Q112" s="69" t="s">
        <v>2521</v>
      </c>
      <c r="R112" s="70">
        <v>38419</v>
      </c>
      <c r="S112" s="70">
        <v>45503</v>
      </c>
      <c r="T112" s="70">
        <v>45867</v>
      </c>
      <c r="U112" s="70">
        <v>45888</v>
      </c>
      <c r="V112" s="70">
        <v>46244</v>
      </c>
      <c r="W112" s="70"/>
      <c r="X112" s="17"/>
      <c r="Y112" s="17"/>
      <c r="Z112" s="70"/>
      <c r="AA112" s="18">
        <f t="shared" ca="1" si="5"/>
        <v>20</v>
      </c>
      <c r="AB112" s="69" t="s">
        <v>7878</v>
      </c>
      <c r="AC112" s="35" t="str">
        <f t="shared" si="6"/>
        <v>1 anos 11 meses 20 dias</v>
      </c>
      <c r="AD112" s="35" t="str">
        <f ca="1">IF(AND(V112="",T112&lt;TODAY()),"Contrato Encerrado",IF(AND(V112="",T112&gt;TODAY()),DATEDIF(TODAY(),T112,"Y")&amp;" anos"&amp;" "&amp;DATEDIF(TODAY(),T112,"YM")&amp;" meses"&amp;" "&amp;DATEDIF(TODAY(),T112,"MD")&amp;" dias",IF(AND(X112="",V112&lt;TODAY()),"Contrato Encerrado",IF(AND(X112="",V112&gt;TODAY()),DATEDIF(TODAY(),V112,"Y")&amp;" anos"&amp;" "&amp;DATEDIF(TODAY(),V112,"YM")&amp;" meses"&amp;" "&amp;DATEDIF(TODAY(),V112,"MD")&amp;" dias",IF(AND(Z112="",X112&lt;TODAY()),"Contrato Encerrado",IF(AND(Z112="",X112&gt;TODAY()),DATEDIF(TODAY(),X112,"Y")&amp;" anos"&amp;" "&amp;DATEDIF(TODAY(),X112,"YM")&amp;" meses"&amp;" "&amp;DATEDIF(TODAY(),X112,"MD")&amp;" dias",IF(AND(Z112&lt;&gt;””,Z112&lt;TODAY()),"Contrato Encerrado",IF(AND(Z112&lt;&gt;"",Z112&gt;TODAY()),DATEDIF(TODAY(),Z112,"Y")&amp;" anos"&amp;" "&amp;DATEDIF(TODAY(),Z112,"YM")&amp;" meses"&amp;" "&amp;DATEDIF(TODAY(),Z112,"MD")&amp;" dias"))))))))</f>
        <v>0 anos 10 meses 3 dias</v>
      </c>
      <c r="AE112" s="35">
        <f t="shared" si="7"/>
        <v>720</v>
      </c>
      <c r="AF112" s="35">
        <f t="shared" si="8"/>
        <v>10</v>
      </c>
      <c r="AG112" s="17" t="str">
        <f t="shared" si="9"/>
        <v>0 anos 0 meses 10 dias</v>
      </c>
    </row>
    <row r="113" spans="1:33" ht="11.25" customHeight="1" x14ac:dyDescent="0.2">
      <c r="A113" s="88" t="s">
        <v>9</v>
      </c>
      <c r="B113" s="88" t="s">
        <v>13</v>
      </c>
      <c r="C113" s="90" t="s">
        <v>16</v>
      </c>
      <c r="D113" s="91">
        <v>2021</v>
      </c>
      <c r="E113" s="94" t="s">
        <v>79</v>
      </c>
      <c r="F113" s="88" t="s">
        <v>80</v>
      </c>
      <c r="G113" s="97" t="s">
        <v>3231</v>
      </c>
      <c r="H113" s="99" t="s">
        <v>115</v>
      </c>
      <c r="I113" s="94" t="s">
        <v>3232</v>
      </c>
      <c r="J113" s="74" t="s">
        <v>1302</v>
      </c>
      <c r="K113" s="94" t="s">
        <v>29</v>
      </c>
      <c r="L113" s="105" t="s">
        <v>81</v>
      </c>
      <c r="M113" s="163" t="s">
        <v>82</v>
      </c>
      <c r="N113" s="109" t="s">
        <v>4113</v>
      </c>
      <c r="O113" s="109"/>
      <c r="P113" s="109" t="s">
        <v>2517</v>
      </c>
      <c r="Q113" s="109" t="s">
        <v>2522</v>
      </c>
      <c r="R113" s="111">
        <v>38035</v>
      </c>
      <c r="S113" s="111">
        <v>44287</v>
      </c>
      <c r="T113" s="111">
        <v>44562</v>
      </c>
      <c r="U113" s="111"/>
      <c r="V113" s="111"/>
      <c r="W113" s="111"/>
      <c r="X113" s="17"/>
      <c r="Y113" s="17"/>
      <c r="Z113" s="111"/>
      <c r="AA113" s="18">
        <f t="shared" ca="1" si="5"/>
        <v>21</v>
      </c>
      <c r="AB113" s="117" t="s">
        <v>7878</v>
      </c>
      <c r="AC113" s="35" t="str">
        <f t="shared" si="6"/>
        <v>0 anos 9 meses 0 dias</v>
      </c>
      <c r="AD113" s="35" t="str">
        <f ca="1">IF(AND(V113="",T113&lt;TODAY()),"Contrato Encerrado",IF(AND(V113="",T113&gt;TODAY()),DATEDIF(TODAY(),T113,"Y")&amp;" anos"&amp;" "&amp;DATEDIF(TODAY(),T113,"YM")&amp;" meses"&amp;" "&amp;DATEDIF(TODAY(),T113,"MD")&amp;" dias",IF(AND(X113="",V113&lt;TODAY()),"Contrato Encerrado",IF(AND(X113="",V113&gt;TODAY()),DATEDIF(TODAY(),V113,"Y")&amp;" anos"&amp;" "&amp;DATEDIF(TODAY(),V113,"YM")&amp;" meses"&amp;" "&amp;DATEDIF(TODAY(),V113,"MD")&amp;" dias",IF(AND(Z113="",X113&lt;TODAY()),"Contrato Encerrado",IF(AND(Z113="",X113&gt;TODAY()),DATEDIF(TODAY(),X113,"Y")&amp;" anos"&amp;" "&amp;DATEDIF(TODAY(),X113,"YM")&amp;" meses"&amp;" "&amp;DATEDIF(TODAY(),X113,"MD")&amp;" dias",IF(AND(Z113&lt;&gt;””,Z113&lt;TODAY()),"Contrato Encerrado",IF(AND(Z113&lt;&gt;"",Z113&gt;TODAY()),DATEDIF(TODAY(),Z113,"Y")&amp;" anos"&amp;" "&amp;DATEDIF(TODAY(),Z113,"YM")&amp;" meses"&amp;" "&amp;DATEDIF(TODAY(),Z113,"MD")&amp;" dias"))))))))</f>
        <v>Contrato Encerrado</v>
      </c>
      <c r="AE113" s="35">
        <f t="shared" si="7"/>
        <v>275</v>
      </c>
      <c r="AF113" s="35">
        <f t="shared" si="8"/>
        <v>455</v>
      </c>
      <c r="AG113" s="17" t="str">
        <f t="shared" si="9"/>
        <v>1 anos 2 meses 30 dias</v>
      </c>
    </row>
    <row r="114" spans="1:33" ht="11.25" customHeight="1" x14ac:dyDescent="0.2">
      <c r="A114" s="63" t="s">
        <v>9</v>
      </c>
      <c r="B114" s="63" t="s">
        <v>13</v>
      </c>
      <c r="C114" s="64" t="s">
        <v>14</v>
      </c>
      <c r="D114" s="65">
        <v>2024</v>
      </c>
      <c r="E114" s="73" t="s">
        <v>144</v>
      </c>
      <c r="F114" s="63" t="s">
        <v>145</v>
      </c>
      <c r="G114" s="81" t="s">
        <v>11000</v>
      </c>
      <c r="H114" s="82" t="s">
        <v>11001</v>
      </c>
      <c r="I114" s="74" t="s">
        <v>11002</v>
      </c>
      <c r="J114" s="74" t="s">
        <v>10</v>
      </c>
      <c r="K114" s="74" t="s">
        <v>29</v>
      </c>
      <c r="L114" s="69" t="s">
        <v>30</v>
      </c>
      <c r="M114" s="163" t="s">
        <v>9427</v>
      </c>
      <c r="N114" s="69" t="s">
        <v>2098</v>
      </c>
      <c r="O114" s="69" t="s">
        <v>10152</v>
      </c>
      <c r="P114" s="69" t="s">
        <v>2518</v>
      </c>
      <c r="Q114" s="69" t="s">
        <v>2523</v>
      </c>
      <c r="R114" s="70">
        <v>38393</v>
      </c>
      <c r="S114" s="70">
        <v>45323</v>
      </c>
      <c r="T114" s="70">
        <v>46053</v>
      </c>
      <c r="U114" s="70"/>
      <c r="V114" s="70"/>
      <c r="W114" s="70"/>
      <c r="X114" s="17"/>
      <c r="Y114" s="17"/>
      <c r="Z114" s="70"/>
      <c r="AA114" s="18">
        <f t="shared" ca="1" si="5"/>
        <v>20</v>
      </c>
      <c r="AB114" s="69" t="s">
        <v>7878</v>
      </c>
      <c r="AC114" s="35" t="str">
        <f t="shared" si="6"/>
        <v>1 anos 11 meses 30 dias</v>
      </c>
      <c r="AD114" s="35" t="str">
        <f ca="1">IF(AND(V114="",T114&lt;TODAY()),"Contrato Encerrado",IF(AND(V114="",T114&gt;TODAY()),DATEDIF(TODAY(),T114,"Y")&amp;" anos"&amp;" "&amp;DATEDIF(TODAY(),T114,"YM")&amp;" meses"&amp;" "&amp;DATEDIF(TODAY(),T114,"MD")&amp;" dias",IF(AND(X114="",V114&lt;TODAY()),"Contrato Encerrado",IF(AND(X114="",V114&gt;TODAY()),DATEDIF(TODAY(),V114,"Y")&amp;" anos"&amp;" "&amp;DATEDIF(TODAY(),V114,"YM")&amp;" meses"&amp;" "&amp;DATEDIF(TODAY(),V114,"MD")&amp;" dias",IF(AND(Z114="",X114&lt;TODAY()),"Contrato Encerrado",IF(AND(Z114="",X114&gt;TODAY()),DATEDIF(TODAY(),X114,"Y")&amp;" anos"&amp;" "&amp;DATEDIF(TODAY(),X114,"YM")&amp;" meses"&amp;" "&amp;DATEDIF(TODAY(),X114,"MD")&amp;" dias",IF(AND(Z114&lt;&gt;””,Z114&lt;TODAY()),"Contrato Encerrado",IF(AND(Z114&lt;&gt;"",Z114&gt;TODAY()),DATEDIF(TODAY(),Z114,"Y")&amp;" anos"&amp;" "&amp;DATEDIF(TODAY(),Z114,"YM")&amp;" meses"&amp;" "&amp;DATEDIF(TODAY(),Z114,"MD")&amp;" dias"))))))))</f>
        <v>0 anos 3 meses 24 dias</v>
      </c>
      <c r="AE114" s="35">
        <f t="shared" si="7"/>
        <v>730</v>
      </c>
      <c r="AF114" s="35">
        <f t="shared" si="8"/>
        <v>0</v>
      </c>
      <c r="AG114" s="17" t="str">
        <f t="shared" si="9"/>
        <v>ESTÁGIO COMPLETOU 2 ANOS</v>
      </c>
    </row>
    <row r="115" spans="1:33" ht="11.25" customHeight="1" x14ac:dyDescent="0.2">
      <c r="A115" s="63" t="s">
        <v>9</v>
      </c>
      <c r="B115" s="63" t="s">
        <v>13</v>
      </c>
      <c r="C115" s="64" t="s">
        <v>15</v>
      </c>
      <c r="D115" s="65">
        <v>2023</v>
      </c>
      <c r="E115" s="92" t="s">
        <v>79</v>
      </c>
      <c r="F115" s="63" t="s">
        <v>80</v>
      </c>
      <c r="G115" s="81" t="s">
        <v>5993</v>
      </c>
      <c r="H115" s="82" t="s">
        <v>5994</v>
      </c>
      <c r="I115" s="101" t="s">
        <v>5995</v>
      </c>
      <c r="J115" s="74" t="s">
        <v>14943</v>
      </c>
      <c r="K115" s="101" t="s">
        <v>29</v>
      </c>
      <c r="L115" s="103" t="s">
        <v>30</v>
      </c>
      <c r="M115" s="163" t="s">
        <v>9427</v>
      </c>
      <c r="N115" s="103" t="s">
        <v>2114</v>
      </c>
      <c r="O115" s="103"/>
      <c r="P115" s="103" t="s">
        <v>2518</v>
      </c>
      <c r="Q115" s="103" t="s">
        <v>2523</v>
      </c>
      <c r="R115" s="114">
        <v>33692</v>
      </c>
      <c r="S115" s="114">
        <v>44986</v>
      </c>
      <c r="T115" s="111">
        <v>45657</v>
      </c>
      <c r="U115" s="70"/>
      <c r="V115" s="70"/>
      <c r="W115" s="114"/>
      <c r="X115" s="17"/>
      <c r="Y115" s="17"/>
      <c r="Z115" s="70"/>
      <c r="AA115" s="18">
        <f t="shared" ca="1" si="5"/>
        <v>33</v>
      </c>
      <c r="AB115" s="117" t="s">
        <v>7878</v>
      </c>
      <c r="AC115" s="35" t="str">
        <f t="shared" si="6"/>
        <v>1 anos 9 meses 30 dias</v>
      </c>
      <c r="AD115" s="35" t="str">
        <f ca="1">IF(AND(V115="",T115&lt;TODAY()),"Contrato Encerrado",IF(AND(V115="",T115&gt;TODAY()),DATEDIF(TODAY(),T115,"Y")&amp;" anos"&amp;" "&amp;DATEDIF(TODAY(),T115,"YM")&amp;" meses"&amp;" "&amp;DATEDIF(TODAY(),T115,"MD")&amp;" dias",IF(AND(X115="",V115&lt;TODAY()),"Contrato Encerrado",IF(AND(X115="",V115&gt;TODAY()),DATEDIF(TODAY(),V115,"Y")&amp;" anos"&amp;" "&amp;DATEDIF(TODAY(),V115,"YM")&amp;" meses"&amp;" "&amp;DATEDIF(TODAY(),V115,"MD")&amp;" dias",IF(AND(Z115="",X115&lt;TODAY()),"Contrato Encerrado",IF(AND(Z115="",X115&gt;TODAY()),DATEDIF(TODAY(),X115,"Y")&amp;" anos"&amp;" "&amp;DATEDIF(TODAY(),X115,"YM")&amp;" meses"&amp;" "&amp;DATEDIF(TODAY(),X115,"MD")&amp;" dias",IF(AND(Z115&lt;&gt;””,Z115&lt;TODAY()),"Contrato Encerrado",IF(AND(Z115&lt;&gt;"",Z115&gt;TODAY()),DATEDIF(TODAY(),Z115,"Y")&amp;" anos"&amp;" "&amp;DATEDIF(TODAY(),Z115,"YM")&amp;" meses"&amp;" "&amp;DATEDIF(TODAY(),Z115,"MD")&amp;" dias"))))))))</f>
        <v>Contrato Encerrado</v>
      </c>
      <c r="AE115" s="35">
        <f t="shared" si="7"/>
        <v>671</v>
      </c>
      <c r="AF115" s="35">
        <f t="shared" si="8"/>
        <v>59</v>
      </c>
      <c r="AG115" s="17" t="str">
        <f t="shared" si="9"/>
        <v>0 anos 1 meses 28 dias</v>
      </c>
    </row>
    <row r="116" spans="1:33" ht="11.25" customHeight="1" x14ac:dyDescent="0.2">
      <c r="A116" s="63" t="s">
        <v>9</v>
      </c>
      <c r="B116" s="63" t="s">
        <v>13</v>
      </c>
      <c r="C116" s="64" t="s">
        <v>21</v>
      </c>
      <c r="D116" s="72">
        <v>2025</v>
      </c>
      <c r="E116" s="73" t="s">
        <v>6024</v>
      </c>
      <c r="F116" s="63" t="s">
        <v>6025</v>
      </c>
      <c r="G116" s="74" t="s">
        <v>17127</v>
      </c>
      <c r="H116" s="63" t="s">
        <v>17128</v>
      </c>
      <c r="I116" s="74" t="s">
        <v>16799</v>
      </c>
      <c r="J116" s="74" t="s">
        <v>10</v>
      </c>
      <c r="K116" s="74" t="s">
        <v>29</v>
      </c>
      <c r="L116" s="69" t="s">
        <v>30</v>
      </c>
      <c r="M116" s="163" t="s">
        <v>16153</v>
      </c>
      <c r="N116" s="69" t="s">
        <v>2103</v>
      </c>
      <c r="O116" s="69" t="s">
        <v>7901</v>
      </c>
      <c r="P116" s="69" t="s">
        <v>2518</v>
      </c>
      <c r="Q116" s="69" t="s">
        <v>4109</v>
      </c>
      <c r="R116" s="70">
        <v>38331</v>
      </c>
      <c r="S116" s="70">
        <v>45800</v>
      </c>
      <c r="T116" s="70">
        <v>46164</v>
      </c>
      <c r="U116" s="70"/>
      <c r="V116" s="70"/>
      <c r="W116" s="70"/>
      <c r="X116" s="17"/>
      <c r="Y116" s="17"/>
      <c r="Z116" s="70"/>
      <c r="AA116" s="21">
        <f t="shared" ca="1" si="5"/>
        <v>20</v>
      </c>
      <c r="AB116" s="70" t="s">
        <v>7877</v>
      </c>
      <c r="AC116" s="35" t="str">
        <f t="shared" si="6"/>
        <v>0 anos 11 meses 29 dias</v>
      </c>
      <c r="AD116" s="35" t="str">
        <f ca="1">IF(AND(V116="",T116&lt;TODAY()),"Contrato Encerrado",IF(AND(V116="",T116&gt;TODAY()),DATEDIF(TODAY(),T116,"Y")&amp;" anos"&amp;" "&amp;DATEDIF(TODAY(),T116,"YM")&amp;" meses"&amp;" "&amp;DATEDIF(TODAY(),T116,"MD")&amp;" dias",IF(AND(X116="",V116&lt;TODAY()),"Contrato Encerrado",IF(AND(X116="",V116&gt;TODAY()),DATEDIF(TODAY(),V116,"Y")&amp;" anos"&amp;" "&amp;DATEDIF(TODAY(),V116,"YM")&amp;" meses"&amp;" "&amp;DATEDIF(TODAY(),V116,"MD")&amp;" dias",IF(AND(Z116="",X116&lt;TODAY()),"Contrato Encerrado",IF(AND(Z116="",X116&gt;TODAY()),DATEDIF(TODAY(),X116,"Y")&amp;" anos"&amp;" "&amp;DATEDIF(TODAY(),X116,"YM")&amp;" meses"&amp;" "&amp;DATEDIF(TODAY(),X116,"MD")&amp;" dias",IF(AND(Z116&lt;&gt;””,Z116&lt;TODAY()),"Contrato Encerrado",IF(AND(Z116&lt;&gt;"",Z116&gt;TODAY()),DATEDIF(TODAY(),Z116,"Y")&amp;" anos"&amp;" "&amp;DATEDIF(TODAY(),Z116,"YM")&amp;" meses"&amp;" "&amp;DATEDIF(TODAY(),Z116,"MD")&amp;" dias"))))))))</f>
        <v>0 anos 7 meses 15 dias</v>
      </c>
      <c r="AE116" s="35">
        <f t="shared" si="7"/>
        <v>364</v>
      </c>
      <c r="AF116" s="35">
        <f t="shared" si="8"/>
        <v>366</v>
      </c>
      <c r="AG116" s="17" t="str">
        <f t="shared" si="9"/>
        <v>0 anos 11 meses 31 dias</v>
      </c>
    </row>
    <row r="117" spans="1:33" ht="11.25" customHeight="1" x14ac:dyDescent="0.2">
      <c r="A117" s="63" t="s">
        <v>9</v>
      </c>
      <c r="B117" s="63" t="s">
        <v>13</v>
      </c>
      <c r="C117" s="64" t="s">
        <v>14</v>
      </c>
      <c r="D117" s="65">
        <v>2023</v>
      </c>
      <c r="E117" s="92" t="s">
        <v>1708</v>
      </c>
      <c r="F117" s="63" t="s">
        <v>1709</v>
      </c>
      <c r="G117" s="81" t="s">
        <v>5996</v>
      </c>
      <c r="H117" s="82" t="s">
        <v>5997</v>
      </c>
      <c r="I117" s="101" t="s">
        <v>5998</v>
      </c>
      <c r="J117" s="74" t="s">
        <v>14943</v>
      </c>
      <c r="K117" s="101" t="s">
        <v>29</v>
      </c>
      <c r="L117" s="103" t="s">
        <v>81</v>
      </c>
      <c r="M117" s="163" t="s">
        <v>82</v>
      </c>
      <c r="N117" s="103" t="s">
        <v>4113</v>
      </c>
      <c r="O117" s="103"/>
      <c r="P117" s="103" t="s">
        <v>2518</v>
      </c>
      <c r="Q117" s="103" t="s">
        <v>2523</v>
      </c>
      <c r="R117" s="114">
        <v>38609</v>
      </c>
      <c r="S117" s="114">
        <v>44944</v>
      </c>
      <c r="T117" s="111">
        <v>45141</v>
      </c>
      <c r="U117" s="114"/>
      <c r="V117" s="111"/>
      <c r="W117" s="114"/>
      <c r="X117" s="17"/>
      <c r="Y117" s="17"/>
      <c r="Z117" s="111"/>
      <c r="AA117" s="18">
        <f t="shared" ca="1" si="5"/>
        <v>20</v>
      </c>
      <c r="AB117" s="117" t="s">
        <v>7878</v>
      </c>
      <c r="AC117" s="35" t="str">
        <f t="shared" si="6"/>
        <v>0 anos 6 meses 16 dias</v>
      </c>
      <c r="AD117" s="35" t="str">
        <f ca="1">IF(AND(V117="",T117&lt;TODAY()),"Contrato Encerrado",IF(AND(V117="",T117&gt;TODAY()),DATEDIF(TODAY(),T117,"Y")&amp;" anos"&amp;" "&amp;DATEDIF(TODAY(),T117,"YM")&amp;" meses"&amp;" "&amp;DATEDIF(TODAY(),T117,"MD")&amp;" dias",IF(AND(X117="",V117&lt;TODAY()),"Contrato Encerrado",IF(AND(X117="",V117&gt;TODAY()),DATEDIF(TODAY(),V117,"Y")&amp;" anos"&amp;" "&amp;DATEDIF(TODAY(),V117,"YM")&amp;" meses"&amp;" "&amp;DATEDIF(TODAY(),V117,"MD")&amp;" dias",IF(AND(Z117="",X117&lt;TODAY()),"Contrato Encerrado",IF(AND(Z117="",X117&gt;TODAY()),DATEDIF(TODAY(),X117,"Y")&amp;" anos"&amp;" "&amp;DATEDIF(TODAY(),X117,"YM")&amp;" meses"&amp;" "&amp;DATEDIF(TODAY(),X117,"MD")&amp;" dias",IF(AND(Z117&lt;&gt;””,Z117&lt;TODAY()),"Contrato Encerrado",IF(AND(Z117&lt;&gt;"",Z117&gt;TODAY()),DATEDIF(TODAY(),Z117,"Y")&amp;" anos"&amp;" "&amp;DATEDIF(TODAY(),Z117,"YM")&amp;" meses"&amp;" "&amp;DATEDIF(TODAY(),Z117,"MD")&amp;" dias"))))))))</f>
        <v>Contrato Encerrado</v>
      </c>
      <c r="AE117" s="35">
        <f t="shared" si="7"/>
        <v>197</v>
      </c>
      <c r="AF117" s="35">
        <f t="shared" si="8"/>
        <v>533</v>
      </c>
      <c r="AG117" s="17" t="str">
        <f t="shared" si="9"/>
        <v>1 anos 5 meses 16 dias</v>
      </c>
    </row>
    <row r="118" spans="1:33" ht="11.25" customHeight="1" x14ac:dyDescent="0.2">
      <c r="A118" s="63" t="s">
        <v>9</v>
      </c>
      <c r="B118" s="88" t="s">
        <v>13</v>
      </c>
      <c r="C118" s="90" t="s">
        <v>21</v>
      </c>
      <c r="D118" s="91">
        <v>2022</v>
      </c>
      <c r="E118" s="73" t="s">
        <v>510</v>
      </c>
      <c r="F118" s="63" t="s">
        <v>511</v>
      </c>
      <c r="G118" s="81" t="s">
        <v>3173</v>
      </c>
      <c r="H118" s="82" t="s">
        <v>3174</v>
      </c>
      <c r="I118" s="74" t="s">
        <v>3175</v>
      </c>
      <c r="J118" s="74" t="s">
        <v>14943</v>
      </c>
      <c r="K118" s="74" t="s">
        <v>29</v>
      </c>
      <c r="L118" s="69" t="s">
        <v>30</v>
      </c>
      <c r="M118" s="163" t="s">
        <v>9427</v>
      </c>
      <c r="N118" s="69" t="s">
        <v>2103</v>
      </c>
      <c r="O118" s="108"/>
      <c r="P118" s="107" t="s">
        <v>2518</v>
      </c>
      <c r="Q118" s="107" t="s">
        <v>2523</v>
      </c>
      <c r="R118" s="111">
        <v>35257</v>
      </c>
      <c r="S118" s="111">
        <v>44774</v>
      </c>
      <c r="T118" s="111">
        <v>45378</v>
      </c>
      <c r="U118" s="111"/>
      <c r="V118" s="111"/>
      <c r="W118" s="111"/>
      <c r="X118" s="17"/>
      <c r="Y118" s="17"/>
      <c r="Z118" s="111"/>
      <c r="AA118" s="18">
        <f t="shared" ca="1" si="5"/>
        <v>29</v>
      </c>
      <c r="AB118" s="117" t="s">
        <v>7877</v>
      </c>
      <c r="AC118" s="35" t="str">
        <f t="shared" si="6"/>
        <v>1 anos 7 meses 26 dias</v>
      </c>
      <c r="AD118" s="35" t="str">
        <f ca="1">IF(AND(V118="",T118&lt;TODAY()),"Contrato Encerrado",IF(AND(V118="",T118&gt;TODAY()),DATEDIF(TODAY(),T118,"Y")&amp;" anos"&amp;" "&amp;DATEDIF(TODAY(),T118,"YM")&amp;" meses"&amp;" "&amp;DATEDIF(TODAY(),T118,"MD")&amp;" dias",IF(AND(X118="",V118&lt;TODAY()),"Contrato Encerrado",IF(AND(X118="",V118&gt;TODAY()),DATEDIF(TODAY(),V118,"Y")&amp;" anos"&amp;" "&amp;DATEDIF(TODAY(),V118,"YM")&amp;" meses"&amp;" "&amp;DATEDIF(TODAY(),V118,"MD")&amp;" dias",IF(AND(Z118="",X118&lt;TODAY()),"Contrato Encerrado",IF(AND(Z118="",X118&gt;TODAY()),DATEDIF(TODAY(),X118,"Y")&amp;" anos"&amp;" "&amp;DATEDIF(TODAY(),X118,"YM")&amp;" meses"&amp;" "&amp;DATEDIF(TODAY(),X118,"MD")&amp;" dias",IF(AND(Z118&lt;&gt;””,Z118&lt;TODAY()),"Contrato Encerrado",IF(AND(Z118&lt;&gt;"",Z118&gt;TODAY()),DATEDIF(TODAY(),Z118,"Y")&amp;" anos"&amp;" "&amp;DATEDIF(TODAY(),Z118,"YM")&amp;" meses"&amp;" "&amp;DATEDIF(TODAY(),Z118,"MD")&amp;" dias"))))))))</f>
        <v>Contrato Encerrado</v>
      </c>
      <c r="AE118" s="35">
        <f t="shared" si="7"/>
        <v>604</v>
      </c>
      <c r="AF118" s="35">
        <f t="shared" si="8"/>
        <v>126</v>
      </c>
      <c r="AG118" s="17" t="str">
        <f t="shared" si="9"/>
        <v>0 anos 4 meses 5 dias</v>
      </c>
    </row>
    <row r="119" spans="1:33" ht="11.25" customHeight="1" x14ac:dyDescent="0.2">
      <c r="A119" s="63" t="s">
        <v>9</v>
      </c>
      <c r="B119" s="63" t="s">
        <v>13</v>
      </c>
      <c r="C119" s="64" t="s">
        <v>22</v>
      </c>
      <c r="D119" s="65">
        <v>2023</v>
      </c>
      <c r="E119" s="73" t="s">
        <v>157</v>
      </c>
      <c r="F119" s="63" t="s">
        <v>158</v>
      </c>
      <c r="G119" s="81" t="s">
        <v>9449</v>
      </c>
      <c r="H119" s="82" t="s">
        <v>9450</v>
      </c>
      <c r="I119" s="74" t="s">
        <v>9451</v>
      </c>
      <c r="J119" s="74" t="s">
        <v>14943</v>
      </c>
      <c r="K119" s="74" t="s">
        <v>29</v>
      </c>
      <c r="L119" s="69" t="s">
        <v>30</v>
      </c>
      <c r="M119" s="163" t="s">
        <v>9427</v>
      </c>
      <c r="N119" s="69" t="s">
        <v>4159</v>
      </c>
      <c r="O119" s="69" t="s">
        <v>7914</v>
      </c>
      <c r="P119" s="69" t="s">
        <v>2518</v>
      </c>
      <c r="Q119" s="69" t="s">
        <v>2521</v>
      </c>
      <c r="R119" s="70">
        <v>36172</v>
      </c>
      <c r="S119" s="70">
        <v>45152</v>
      </c>
      <c r="T119" s="70">
        <v>45517</v>
      </c>
      <c r="U119" s="69"/>
      <c r="V119" s="70"/>
      <c r="W119" s="69"/>
      <c r="X119" s="17"/>
      <c r="Y119" s="17"/>
      <c r="Z119" s="70"/>
      <c r="AA119" s="18">
        <f t="shared" ca="1" si="5"/>
        <v>26</v>
      </c>
      <c r="AB119" s="70" t="s">
        <v>7878</v>
      </c>
      <c r="AC119" s="35" t="str">
        <f t="shared" si="6"/>
        <v>0 anos 11 meses 30 dias</v>
      </c>
      <c r="AD119" s="35" t="str">
        <f ca="1">IF(AND(V119="",T119&lt;TODAY()),"Contrato Encerrado",IF(AND(V119="",T119&gt;TODAY()),DATEDIF(TODAY(),T119,"Y")&amp;" anos"&amp;" "&amp;DATEDIF(TODAY(),T119,"YM")&amp;" meses"&amp;" "&amp;DATEDIF(TODAY(),T119,"MD")&amp;" dias",IF(AND(X119="",V119&lt;TODAY()),"Contrato Encerrado",IF(AND(X119="",V119&gt;TODAY()),DATEDIF(TODAY(),V119,"Y")&amp;" anos"&amp;" "&amp;DATEDIF(TODAY(),V119,"YM")&amp;" meses"&amp;" "&amp;DATEDIF(TODAY(),V119,"MD")&amp;" dias",IF(AND(Z119="",X119&lt;TODAY()),"Contrato Encerrado",IF(AND(Z119="",X119&gt;TODAY()),DATEDIF(TODAY(),X119,"Y")&amp;" anos"&amp;" "&amp;DATEDIF(TODAY(),X119,"YM")&amp;" meses"&amp;" "&amp;DATEDIF(TODAY(),X119,"MD")&amp;" dias",IF(AND(Z119&lt;&gt;””,Z119&lt;TODAY()),"Contrato Encerrado",IF(AND(Z119&lt;&gt;"",Z119&gt;TODAY()),DATEDIF(TODAY(),Z119,"Y")&amp;" anos"&amp;" "&amp;DATEDIF(TODAY(),Z119,"YM")&amp;" meses"&amp;" "&amp;DATEDIF(TODAY(),Z119,"MD")&amp;" dias"))))))))</f>
        <v>Contrato Encerrado</v>
      </c>
      <c r="AE119" s="35">
        <f t="shared" si="7"/>
        <v>365</v>
      </c>
      <c r="AF119" s="35">
        <f t="shared" si="8"/>
        <v>365</v>
      </c>
      <c r="AG119" s="17" t="str">
        <f t="shared" si="9"/>
        <v>0 anos 11 meses 30 dias</v>
      </c>
    </row>
    <row r="120" spans="1:33" ht="11.25" customHeight="1" x14ac:dyDescent="0.2">
      <c r="A120" s="63" t="s">
        <v>9</v>
      </c>
      <c r="B120" s="63" t="s">
        <v>13</v>
      </c>
      <c r="C120" s="64" t="s">
        <v>11</v>
      </c>
      <c r="D120" s="65">
        <v>2023</v>
      </c>
      <c r="E120" s="92" t="s">
        <v>128</v>
      </c>
      <c r="F120" s="63" t="s">
        <v>129</v>
      </c>
      <c r="G120" s="81" t="s">
        <v>5999</v>
      </c>
      <c r="H120" s="82" t="s">
        <v>6000</v>
      </c>
      <c r="I120" s="101" t="s">
        <v>6001</v>
      </c>
      <c r="J120" s="74" t="s">
        <v>14943</v>
      </c>
      <c r="K120" s="101" t="s">
        <v>29</v>
      </c>
      <c r="L120" s="103" t="s">
        <v>30</v>
      </c>
      <c r="M120" s="163" t="s">
        <v>9427</v>
      </c>
      <c r="N120" s="103" t="s">
        <v>2108</v>
      </c>
      <c r="O120" s="103"/>
      <c r="P120" s="103" t="s">
        <v>2518</v>
      </c>
      <c r="Q120" s="103" t="s">
        <v>2523</v>
      </c>
      <c r="R120" s="114">
        <v>37193</v>
      </c>
      <c r="S120" s="114">
        <v>44938</v>
      </c>
      <c r="T120" s="111">
        <v>45530</v>
      </c>
      <c r="U120" s="114"/>
      <c r="V120" s="111"/>
      <c r="W120" s="114"/>
      <c r="X120" s="17"/>
      <c r="Y120" s="17"/>
      <c r="Z120" s="111"/>
      <c r="AA120" s="18">
        <f t="shared" ca="1" si="5"/>
        <v>23</v>
      </c>
      <c r="AB120" s="117" t="s">
        <v>7878</v>
      </c>
      <c r="AC120" s="35" t="str">
        <f t="shared" si="6"/>
        <v>1 anos 7 meses 14 dias</v>
      </c>
      <c r="AD120" s="35" t="str">
        <f ca="1">IF(AND(V120="",T120&lt;TODAY()),"Contrato Encerrado",IF(AND(V120="",T120&gt;TODAY()),DATEDIF(TODAY(),T120,"Y")&amp;" anos"&amp;" "&amp;DATEDIF(TODAY(),T120,"YM")&amp;" meses"&amp;" "&amp;DATEDIF(TODAY(),T120,"MD")&amp;" dias",IF(AND(X120="",V120&lt;TODAY()),"Contrato Encerrado",IF(AND(X120="",V120&gt;TODAY()),DATEDIF(TODAY(),V120,"Y")&amp;" anos"&amp;" "&amp;DATEDIF(TODAY(),V120,"YM")&amp;" meses"&amp;" "&amp;DATEDIF(TODAY(),V120,"MD")&amp;" dias",IF(AND(Z120="",X120&lt;TODAY()),"Contrato Encerrado",IF(AND(Z120="",X120&gt;TODAY()),DATEDIF(TODAY(),X120,"Y")&amp;" anos"&amp;" "&amp;DATEDIF(TODAY(),X120,"YM")&amp;" meses"&amp;" "&amp;DATEDIF(TODAY(),X120,"MD")&amp;" dias",IF(AND(Z120&lt;&gt;””,Z120&lt;TODAY()),"Contrato Encerrado",IF(AND(Z120&lt;&gt;"",Z120&gt;TODAY()),DATEDIF(TODAY(),Z120,"Y")&amp;" anos"&amp;" "&amp;DATEDIF(TODAY(),Z120,"YM")&amp;" meses"&amp;" "&amp;DATEDIF(TODAY(),Z120,"MD")&amp;" dias"))))))))</f>
        <v>Contrato Encerrado</v>
      </c>
      <c r="AE120" s="35">
        <f t="shared" si="7"/>
        <v>592</v>
      </c>
      <c r="AF120" s="35">
        <f t="shared" si="8"/>
        <v>138</v>
      </c>
      <c r="AG120" s="17" t="str">
        <f t="shared" si="9"/>
        <v>0 anos 4 meses 17 dias</v>
      </c>
    </row>
    <row r="121" spans="1:33" ht="11.25" customHeight="1" x14ac:dyDescent="0.2">
      <c r="A121" s="63" t="s">
        <v>9</v>
      </c>
      <c r="B121" s="88" t="s">
        <v>13</v>
      </c>
      <c r="C121" s="90" t="s">
        <v>21</v>
      </c>
      <c r="D121" s="91">
        <v>2021</v>
      </c>
      <c r="E121" s="74" t="s">
        <v>27</v>
      </c>
      <c r="F121" s="63" t="s">
        <v>28</v>
      </c>
      <c r="G121" s="81" t="s">
        <v>1270</v>
      </c>
      <c r="H121" s="82" t="s">
        <v>1271</v>
      </c>
      <c r="I121" s="74" t="s">
        <v>1272</v>
      </c>
      <c r="J121" s="74" t="s">
        <v>14943</v>
      </c>
      <c r="K121" s="74" t="s">
        <v>29</v>
      </c>
      <c r="L121" s="69" t="s">
        <v>30</v>
      </c>
      <c r="M121" s="163" t="s">
        <v>9427</v>
      </c>
      <c r="N121" s="107" t="s">
        <v>2105</v>
      </c>
      <c r="O121" s="109"/>
      <c r="P121" s="109" t="s">
        <v>2517</v>
      </c>
      <c r="Q121" s="109" t="s">
        <v>2522</v>
      </c>
      <c r="R121" s="111">
        <v>35815</v>
      </c>
      <c r="S121" s="111">
        <v>44409</v>
      </c>
      <c r="T121" s="111">
        <v>45118</v>
      </c>
      <c r="U121" s="111"/>
      <c r="V121" s="111"/>
      <c r="W121" s="111"/>
      <c r="X121" s="17"/>
      <c r="Y121" s="17"/>
      <c r="Z121" s="111"/>
      <c r="AA121" s="18">
        <f t="shared" ca="1" si="5"/>
        <v>27</v>
      </c>
      <c r="AB121" s="117" t="s">
        <v>7877</v>
      </c>
      <c r="AC121" s="35" t="str">
        <f t="shared" si="6"/>
        <v>1 anos 11 meses 10 dias</v>
      </c>
      <c r="AD121" s="35" t="str">
        <f ca="1">IF(AND(V121="",T121&lt;TODAY()),"Contrato Encerrado",IF(AND(V121="",T121&gt;TODAY()),DATEDIF(TODAY(),T121,"Y")&amp;" anos"&amp;" "&amp;DATEDIF(TODAY(),T121,"YM")&amp;" meses"&amp;" "&amp;DATEDIF(TODAY(),T121,"MD")&amp;" dias",IF(AND(X121="",V121&lt;TODAY()),"Contrato Encerrado",IF(AND(X121="",V121&gt;TODAY()),DATEDIF(TODAY(),V121,"Y")&amp;" anos"&amp;" "&amp;DATEDIF(TODAY(),V121,"YM")&amp;" meses"&amp;" "&amp;DATEDIF(TODAY(),V121,"MD")&amp;" dias",IF(AND(Z121="",X121&lt;TODAY()),"Contrato Encerrado",IF(AND(Z121="",X121&gt;TODAY()),DATEDIF(TODAY(),X121,"Y")&amp;" anos"&amp;" "&amp;DATEDIF(TODAY(),X121,"YM")&amp;" meses"&amp;" "&amp;DATEDIF(TODAY(),X121,"MD")&amp;" dias",IF(AND(Z121&lt;&gt;””,Z121&lt;TODAY()),"Contrato Encerrado",IF(AND(Z121&lt;&gt;"",Z121&gt;TODAY()),DATEDIF(TODAY(),Z121,"Y")&amp;" anos"&amp;" "&amp;DATEDIF(TODAY(),Z121,"YM")&amp;" meses"&amp;" "&amp;DATEDIF(TODAY(),Z121,"MD")&amp;" dias"))))))))</f>
        <v>Contrato Encerrado</v>
      </c>
      <c r="AE121" s="35">
        <f t="shared" si="7"/>
        <v>709</v>
      </c>
      <c r="AF121" s="35">
        <f t="shared" si="8"/>
        <v>21</v>
      </c>
      <c r="AG121" s="17" t="str">
        <f t="shared" si="9"/>
        <v>0 anos 0 meses 21 dias</v>
      </c>
    </row>
    <row r="122" spans="1:33" ht="11.25" customHeight="1" x14ac:dyDescent="0.2">
      <c r="A122" s="63" t="s">
        <v>9</v>
      </c>
      <c r="B122" s="63" t="s">
        <v>13</v>
      </c>
      <c r="C122" s="64" t="s">
        <v>15</v>
      </c>
      <c r="D122" s="65">
        <v>2024</v>
      </c>
      <c r="E122" s="92" t="s">
        <v>157</v>
      </c>
      <c r="F122" s="63" t="s">
        <v>158</v>
      </c>
      <c r="G122" s="81" t="s">
        <v>11899</v>
      </c>
      <c r="H122" s="82" t="s">
        <v>11900</v>
      </c>
      <c r="I122" s="101" t="s">
        <v>11901</v>
      </c>
      <c r="J122" s="74" t="s">
        <v>10</v>
      </c>
      <c r="K122" s="101" t="s">
        <v>29</v>
      </c>
      <c r="L122" s="103" t="s">
        <v>81</v>
      </c>
      <c r="M122" s="163" t="s">
        <v>82</v>
      </c>
      <c r="N122" s="103" t="s">
        <v>4113</v>
      </c>
      <c r="O122" s="103" t="s">
        <v>9301</v>
      </c>
      <c r="P122" s="103" t="s">
        <v>2518</v>
      </c>
      <c r="Q122" s="103" t="s">
        <v>4109</v>
      </c>
      <c r="R122" s="112">
        <v>39093</v>
      </c>
      <c r="S122" s="112">
        <v>45336</v>
      </c>
      <c r="T122" s="70">
        <v>46006</v>
      </c>
      <c r="U122" s="70"/>
      <c r="V122" s="70"/>
      <c r="W122" s="112"/>
      <c r="X122" s="17"/>
      <c r="Y122" s="17"/>
      <c r="Z122" s="70"/>
      <c r="AA122" s="18">
        <f t="shared" ca="1" si="5"/>
        <v>18</v>
      </c>
      <c r="AB122" s="103" t="s">
        <v>7878</v>
      </c>
      <c r="AC122" s="35" t="str">
        <f t="shared" si="6"/>
        <v>1 anos 10 meses 1 dias</v>
      </c>
      <c r="AD122" s="35" t="str">
        <f ca="1">IF(AND(V122="",T122&lt;TODAY()),"Contrato Encerrado",IF(AND(V122="",T122&gt;TODAY()),DATEDIF(TODAY(),T122,"Y")&amp;" anos"&amp;" "&amp;DATEDIF(TODAY(),T122,"YM")&amp;" meses"&amp;" "&amp;DATEDIF(TODAY(),T122,"MD")&amp;" dias",IF(AND(X122="",V122&lt;TODAY()),"Contrato Encerrado",IF(AND(X122="",V122&gt;TODAY()),DATEDIF(TODAY(),V122,"Y")&amp;" anos"&amp;" "&amp;DATEDIF(TODAY(),V122,"YM")&amp;" meses"&amp;" "&amp;DATEDIF(TODAY(),V122,"MD")&amp;" dias",IF(AND(Z122="",X122&lt;TODAY()),"Contrato Encerrado",IF(AND(Z122="",X122&gt;TODAY()),DATEDIF(TODAY(),X122,"Y")&amp;" anos"&amp;" "&amp;DATEDIF(TODAY(),X122,"YM")&amp;" meses"&amp;" "&amp;DATEDIF(TODAY(),X122,"MD")&amp;" dias",IF(AND(Z122&lt;&gt;””,Z122&lt;TODAY()),"Contrato Encerrado",IF(AND(Z122&lt;&gt;"",Z122&gt;TODAY()),DATEDIF(TODAY(),Z122,"Y")&amp;" anos"&amp;" "&amp;DATEDIF(TODAY(),Z122,"YM")&amp;" meses"&amp;" "&amp;DATEDIF(TODAY(),Z122,"MD")&amp;" dias"))))))))</f>
        <v>0 anos 2 meses 8 dias</v>
      </c>
      <c r="AE122" s="35">
        <f t="shared" si="7"/>
        <v>670</v>
      </c>
      <c r="AF122" s="35">
        <f t="shared" si="8"/>
        <v>60</v>
      </c>
      <c r="AG122" s="17" t="str">
        <f t="shared" si="9"/>
        <v>0 anos 1 meses 29 dias</v>
      </c>
    </row>
    <row r="123" spans="1:33" ht="11.25" customHeight="1" x14ac:dyDescent="0.2">
      <c r="A123" s="63" t="s">
        <v>9</v>
      </c>
      <c r="B123" s="63" t="s">
        <v>13</v>
      </c>
      <c r="C123" s="64" t="s">
        <v>22</v>
      </c>
      <c r="D123" s="65">
        <v>2023</v>
      </c>
      <c r="E123" s="73" t="s">
        <v>27</v>
      </c>
      <c r="F123" s="63" t="s">
        <v>28</v>
      </c>
      <c r="G123" s="81" t="s">
        <v>9452</v>
      </c>
      <c r="H123" s="82" t="s">
        <v>9453</v>
      </c>
      <c r="I123" s="74" t="s">
        <v>9454</v>
      </c>
      <c r="J123" s="74" t="s">
        <v>14943</v>
      </c>
      <c r="K123" s="74" t="s">
        <v>29</v>
      </c>
      <c r="L123" s="69" t="s">
        <v>30</v>
      </c>
      <c r="M123" s="163" t="s">
        <v>9427</v>
      </c>
      <c r="N123" s="69" t="s">
        <v>2108</v>
      </c>
      <c r="O123" s="69" t="s">
        <v>7901</v>
      </c>
      <c r="P123" s="69" t="s">
        <v>2518</v>
      </c>
      <c r="Q123" s="69" t="s">
        <v>4109</v>
      </c>
      <c r="R123" s="70">
        <v>35196</v>
      </c>
      <c r="S123" s="70">
        <v>45148</v>
      </c>
      <c r="T123" s="70">
        <v>45290</v>
      </c>
      <c r="U123" s="70"/>
      <c r="V123" s="70"/>
      <c r="W123" s="70"/>
      <c r="X123" s="17"/>
      <c r="Y123" s="17"/>
      <c r="Z123" s="70"/>
      <c r="AA123" s="18">
        <f t="shared" ca="1" si="5"/>
        <v>29</v>
      </c>
      <c r="AB123" s="69" t="s">
        <v>7877</v>
      </c>
      <c r="AC123" s="35" t="str">
        <f t="shared" si="6"/>
        <v>0 anos 4 meses 20 dias</v>
      </c>
      <c r="AD123" s="35" t="str">
        <f ca="1">IF(AND(V123="",T123&lt;TODAY()),"Contrato Encerrado",IF(AND(V123="",T123&gt;TODAY()),DATEDIF(TODAY(),T123,"Y")&amp;" anos"&amp;" "&amp;DATEDIF(TODAY(),T123,"YM")&amp;" meses"&amp;" "&amp;DATEDIF(TODAY(),T123,"MD")&amp;" dias",IF(AND(X123="",V123&lt;TODAY()),"Contrato Encerrado",IF(AND(X123="",V123&gt;TODAY()),DATEDIF(TODAY(),V123,"Y")&amp;" anos"&amp;" "&amp;DATEDIF(TODAY(),V123,"YM")&amp;" meses"&amp;" "&amp;DATEDIF(TODAY(),V123,"MD")&amp;" dias",IF(AND(Z123="",X123&lt;TODAY()),"Contrato Encerrado",IF(AND(Z123="",X123&gt;TODAY()),DATEDIF(TODAY(),X123,"Y")&amp;" anos"&amp;" "&amp;DATEDIF(TODAY(),X123,"YM")&amp;" meses"&amp;" "&amp;DATEDIF(TODAY(),X123,"MD")&amp;" dias",IF(AND(Z123&lt;&gt;””,Z123&lt;TODAY()),"Contrato Encerrado",IF(AND(Z123&lt;&gt;"",Z123&gt;TODAY()),DATEDIF(TODAY(),Z123,"Y")&amp;" anos"&amp;" "&amp;DATEDIF(TODAY(),Z123,"YM")&amp;" meses"&amp;" "&amp;DATEDIF(TODAY(),Z123,"MD")&amp;" dias"))))))))</f>
        <v>Contrato Encerrado</v>
      </c>
      <c r="AE123" s="35">
        <f t="shared" si="7"/>
        <v>142</v>
      </c>
      <c r="AF123" s="35">
        <f t="shared" si="8"/>
        <v>588</v>
      </c>
      <c r="AG123" s="17" t="str">
        <f t="shared" si="9"/>
        <v>1 anos 7 meses 10 dias</v>
      </c>
    </row>
    <row r="124" spans="1:33" ht="11.25" customHeight="1" x14ac:dyDescent="0.2">
      <c r="A124" s="63" t="s">
        <v>9</v>
      </c>
      <c r="B124" s="63" t="s">
        <v>13</v>
      </c>
      <c r="C124" s="64" t="s">
        <v>17</v>
      </c>
      <c r="D124" s="65">
        <v>2023</v>
      </c>
      <c r="E124" s="92" t="s">
        <v>157</v>
      </c>
      <c r="F124" s="63" t="s">
        <v>158</v>
      </c>
      <c r="G124" s="81" t="s">
        <v>6002</v>
      </c>
      <c r="H124" s="82" t="s">
        <v>6003</v>
      </c>
      <c r="I124" s="101" t="s">
        <v>6004</v>
      </c>
      <c r="J124" s="74" t="s">
        <v>14943</v>
      </c>
      <c r="K124" s="101" t="s">
        <v>29</v>
      </c>
      <c r="L124" s="103" t="s">
        <v>30</v>
      </c>
      <c r="M124" s="163" t="s">
        <v>9427</v>
      </c>
      <c r="N124" s="103" t="s">
        <v>2101</v>
      </c>
      <c r="O124" s="69" t="s">
        <v>7889</v>
      </c>
      <c r="P124" s="103" t="s">
        <v>2518</v>
      </c>
      <c r="Q124" s="103" t="s">
        <v>4109</v>
      </c>
      <c r="R124" s="114">
        <v>24402</v>
      </c>
      <c r="S124" s="114">
        <v>45049</v>
      </c>
      <c r="T124" s="111">
        <v>45413</v>
      </c>
      <c r="U124" s="114">
        <v>45439</v>
      </c>
      <c r="V124" s="111">
        <v>45803</v>
      </c>
      <c r="W124" s="114"/>
      <c r="X124" s="17"/>
      <c r="Y124" s="17"/>
      <c r="Z124" s="70"/>
      <c r="AA124" s="18">
        <f t="shared" ca="1" si="5"/>
        <v>58</v>
      </c>
      <c r="AB124" s="117" t="s">
        <v>7878</v>
      </c>
      <c r="AC124" s="35" t="str">
        <f t="shared" si="6"/>
        <v>1 anos 11 meses 27 dias</v>
      </c>
      <c r="AD124" s="35" t="str">
        <f ca="1">IF(AND(V124="",T124&lt;TODAY()),"Contrato Encerrado",IF(AND(V124="",T124&gt;TODAY()),DATEDIF(TODAY(),T124,"Y")&amp;" anos"&amp;" "&amp;DATEDIF(TODAY(),T124,"YM")&amp;" meses"&amp;" "&amp;DATEDIF(TODAY(),T124,"MD")&amp;" dias",IF(AND(X124="",V124&lt;TODAY()),"Contrato Encerrado",IF(AND(X124="",V124&gt;TODAY()),DATEDIF(TODAY(),V124,"Y")&amp;" anos"&amp;" "&amp;DATEDIF(TODAY(),V124,"YM")&amp;" meses"&amp;" "&amp;DATEDIF(TODAY(),V124,"MD")&amp;" dias",IF(AND(Z124="",X124&lt;TODAY()),"Contrato Encerrado",IF(AND(Z124="",X124&gt;TODAY()),DATEDIF(TODAY(),X124,"Y")&amp;" anos"&amp;" "&amp;DATEDIF(TODAY(),X124,"YM")&amp;" meses"&amp;" "&amp;DATEDIF(TODAY(),X124,"MD")&amp;" dias",IF(AND(Z124&lt;&gt;””,Z124&lt;TODAY()),"Contrato Encerrado",IF(AND(Z124&lt;&gt;"",Z124&gt;TODAY()),DATEDIF(TODAY(),Z124,"Y")&amp;" anos"&amp;" "&amp;DATEDIF(TODAY(),Z124,"YM")&amp;" meses"&amp;" "&amp;DATEDIF(TODAY(),Z124,"MD")&amp;" dias"))))))))</f>
        <v>Contrato Encerrado</v>
      </c>
      <c r="AE124" s="35">
        <f t="shared" si="7"/>
        <v>728</v>
      </c>
      <c r="AF124" s="35">
        <f t="shared" si="8"/>
        <v>2</v>
      </c>
      <c r="AG124" s="17" t="str">
        <f t="shared" si="9"/>
        <v>0 anos 0 meses 2 dias</v>
      </c>
    </row>
    <row r="125" spans="1:33" ht="11.25" customHeight="1" x14ac:dyDescent="0.2">
      <c r="A125" s="63" t="s">
        <v>9</v>
      </c>
      <c r="B125" s="88" t="s">
        <v>13</v>
      </c>
      <c r="C125" s="90" t="s">
        <v>20</v>
      </c>
      <c r="D125" s="91">
        <v>2021</v>
      </c>
      <c r="E125" s="74" t="s">
        <v>157</v>
      </c>
      <c r="F125" s="63" t="s">
        <v>158</v>
      </c>
      <c r="G125" s="81" t="s">
        <v>3234</v>
      </c>
      <c r="H125" s="82" t="s">
        <v>3235</v>
      </c>
      <c r="I125" s="74" t="s">
        <v>3236</v>
      </c>
      <c r="J125" s="74" t="s">
        <v>1302</v>
      </c>
      <c r="K125" s="74" t="s">
        <v>29</v>
      </c>
      <c r="L125" s="69" t="s">
        <v>30</v>
      </c>
      <c r="M125" s="163" t="s">
        <v>9427</v>
      </c>
      <c r="N125" s="110" t="s">
        <v>3233</v>
      </c>
      <c r="O125" s="110"/>
      <c r="P125" s="109" t="s">
        <v>2517</v>
      </c>
      <c r="Q125" s="109" t="s">
        <v>2522</v>
      </c>
      <c r="R125" s="111">
        <v>35287</v>
      </c>
      <c r="S125" s="111">
        <v>44383</v>
      </c>
      <c r="T125" s="111">
        <v>44562</v>
      </c>
      <c r="U125" s="111"/>
      <c r="V125" s="111"/>
      <c r="W125" s="111"/>
      <c r="X125" s="17"/>
      <c r="Y125" s="17"/>
      <c r="Z125" s="111"/>
      <c r="AA125" s="18">
        <f t="shared" ca="1" si="5"/>
        <v>29</v>
      </c>
      <c r="AB125" s="117" t="s">
        <v>7878</v>
      </c>
      <c r="AC125" s="35" t="str">
        <f t="shared" si="6"/>
        <v>0 anos 5 meses 26 dias</v>
      </c>
      <c r="AD125" s="35" t="str">
        <f ca="1">IF(AND(V125="",T125&lt;TODAY()),"Contrato Encerrado",IF(AND(V125="",T125&gt;TODAY()),DATEDIF(TODAY(),T125,"Y")&amp;" anos"&amp;" "&amp;DATEDIF(TODAY(),T125,"YM")&amp;" meses"&amp;" "&amp;DATEDIF(TODAY(),T125,"MD")&amp;" dias",IF(AND(X125="",V125&lt;TODAY()),"Contrato Encerrado",IF(AND(X125="",V125&gt;TODAY()),DATEDIF(TODAY(),V125,"Y")&amp;" anos"&amp;" "&amp;DATEDIF(TODAY(),V125,"YM")&amp;" meses"&amp;" "&amp;DATEDIF(TODAY(),V125,"MD")&amp;" dias",IF(AND(Z125="",X125&lt;TODAY()),"Contrato Encerrado",IF(AND(Z125="",X125&gt;TODAY()),DATEDIF(TODAY(),X125,"Y")&amp;" anos"&amp;" "&amp;DATEDIF(TODAY(),X125,"YM")&amp;" meses"&amp;" "&amp;DATEDIF(TODAY(),X125,"MD")&amp;" dias",IF(AND(Z125&lt;&gt;””,Z125&lt;TODAY()),"Contrato Encerrado",IF(AND(Z125&lt;&gt;"",Z125&gt;TODAY()),DATEDIF(TODAY(),Z125,"Y")&amp;" anos"&amp;" "&amp;DATEDIF(TODAY(),Z125,"YM")&amp;" meses"&amp;" "&amp;DATEDIF(TODAY(),Z125,"MD")&amp;" dias"))))))))</f>
        <v>Contrato Encerrado</v>
      </c>
      <c r="AE125" s="35">
        <f t="shared" si="7"/>
        <v>179</v>
      </c>
      <c r="AF125" s="35">
        <f t="shared" si="8"/>
        <v>551</v>
      </c>
      <c r="AG125" s="17" t="str">
        <f t="shared" si="9"/>
        <v>1 anos 6 meses 4 dias</v>
      </c>
    </row>
    <row r="126" spans="1:33" ht="11.25" customHeight="1" x14ac:dyDescent="0.2">
      <c r="A126" s="62" t="s">
        <v>9</v>
      </c>
      <c r="B126" s="88" t="s">
        <v>13</v>
      </c>
      <c r="C126" s="90" t="s">
        <v>21</v>
      </c>
      <c r="D126" s="91">
        <v>2022</v>
      </c>
      <c r="E126" s="66" t="s">
        <v>157</v>
      </c>
      <c r="F126" s="62" t="s">
        <v>158</v>
      </c>
      <c r="G126" s="79" t="s">
        <v>2882</v>
      </c>
      <c r="H126" s="80" t="s">
        <v>2883</v>
      </c>
      <c r="I126" s="67" t="s">
        <v>2884</v>
      </c>
      <c r="J126" s="67" t="s">
        <v>14943</v>
      </c>
      <c r="K126" s="67" t="s">
        <v>29</v>
      </c>
      <c r="L126" s="68" t="s">
        <v>30</v>
      </c>
      <c r="M126" s="176" t="s">
        <v>9427</v>
      </c>
      <c r="N126" s="107" t="s">
        <v>2101</v>
      </c>
      <c r="O126" s="107"/>
      <c r="P126" s="107" t="s">
        <v>2518</v>
      </c>
      <c r="Q126" s="107" t="s">
        <v>2521</v>
      </c>
      <c r="R126" s="111">
        <v>35951</v>
      </c>
      <c r="S126" s="111">
        <v>44768</v>
      </c>
      <c r="T126" s="111">
        <v>44942</v>
      </c>
      <c r="U126" s="111"/>
      <c r="V126" s="111"/>
      <c r="W126" s="111"/>
      <c r="X126" s="17"/>
      <c r="Y126" s="17"/>
      <c r="Z126" s="111"/>
      <c r="AA126" s="116">
        <f t="shared" ca="1" si="5"/>
        <v>27</v>
      </c>
      <c r="AB126" s="117" t="s">
        <v>7878</v>
      </c>
      <c r="AC126" s="35" t="str">
        <f t="shared" si="6"/>
        <v>0 anos 5 meses 21 dias</v>
      </c>
      <c r="AD126" s="35" t="str">
        <f ca="1">IF(AND(V126="",T126&lt;TODAY()),"Contrato Encerrado",IF(AND(V126="",T126&gt;TODAY()),DATEDIF(TODAY(),T126,"Y")&amp;" anos"&amp;" "&amp;DATEDIF(TODAY(),T126,"YM")&amp;" meses"&amp;" "&amp;DATEDIF(TODAY(),T126,"MD")&amp;" dias",IF(AND(X126="",V126&lt;TODAY()),"Contrato Encerrado",IF(AND(X126="",V126&gt;TODAY()),DATEDIF(TODAY(),V126,"Y")&amp;" anos"&amp;" "&amp;DATEDIF(TODAY(),V126,"YM")&amp;" meses"&amp;" "&amp;DATEDIF(TODAY(),V126,"MD")&amp;" dias",IF(AND(Z126="",X126&lt;TODAY()),"Contrato Encerrado",IF(AND(Z126="",X126&gt;TODAY()),DATEDIF(TODAY(),X126,"Y")&amp;" anos"&amp;" "&amp;DATEDIF(TODAY(),X126,"YM")&amp;" meses"&amp;" "&amp;DATEDIF(TODAY(),X126,"MD")&amp;" dias",IF(AND(Z126&lt;&gt;””,Z126&lt;TODAY()),"Contrato Encerrado",IF(AND(Z126&lt;&gt;"",Z126&gt;TODAY()),DATEDIF(TODAY(),Z126,"Y")&amp;" anos"&amp;" "&amp;DATEDIF(TODAY(),Z126,"YM")&amp;" meses"&amp;" "&amp;DATEDIF(TODAY(),Z126,"MD")&amp;" dias"))))))))</f>
        <v>Contrato Encerrado</v>
      </c>
      <c r="AE126" s="35">
        <f t="shared" si="7"/>
        <v>174</v>
      </c>
      <c r="AF126" s="35">
        <f t="shared" si="8"/>
        <v>556</v>
      </c>
      <c r="AG126" s="17" t="str">
        <f t="shared" si="9"/>
        <v>1 anos 6 meses 9 dias</v>
      </c>
    </row>
    <row r="127" spans="1:33" ht="11.25" customHeight="1" x14ac:dyDescent="0.2">
      <c r="A127" s="62" t="s">
        <v>9</v>
      </c>
      <c r="B127" s="88" t="s">
        <v>13</v>
      </c>
      <c r="C127" s="90" t="s">
        <v>24</v>
      </c>
      <c r="D127" s="91">
        <v>2022</v>
      </c>
      <c r="E127" s="66" t="s">
        <v>157</v>
      </c>
      <c r="F127" s="62" t="s">
        <v>158</v>
      </c>
      <c r="G127" s="79" t="s">
        <v>4156</v>
      </c>
      <c r="H127" s="80" t="s">
        <v>4157</v>
      </c>
      <c r="I127" s="67" t="s">
        <v>4158</v>
      </c>
      <c r="J127" s="67" t="s">
        <v>14943</v>
      </c>
      <c r="K127" s="67" t="s">
        <v>29</v>
      </c>
      <c r="L127" s="68" t="s">
        <v>30</v>
      </c>
      <c r="M127" s="176" t="s">
        <v>9427</v>
      </c>
      <c r="N127" s="107" t="s">
        <v>4159</v>
      </c>
      <c r="O127" s="103" t="s">
        <v>7902</v>
      </c>
      <c r="P127" s="107" t="s">
        <v>2518</v>
      </c>
      <c r="Q127" s="107" t="s">
        <v>2521</v>
      </c>
      <c r="R127" s="111">
        <v>32127</v>
      </c>
      <c r="S127" s="111">
        <v>44868</v>
      </c>
      <c r="T127" s="111">
        <v>45324</v>
      </c>
      <c r="U127" s="111">
        <v>45338</v>
      </c>
      <c r="V127" s="111">
        <v>45473</v>
      </c>
      <c r="W127" s="111"/>
      <c r="X127" s="17"/>
      <c r="Y127" s="17"/>
      <c r="Z127" s="111"/>
      <c r="AA127" s="116">
        <f t="shared" ca="1" si="5"/>
        <v>37</v>
      </c>
      <c r="AB127" s="117" t="s">
        <v>7877</v>
      </c>
      <c r="AC127" s="35" t="str">
        <f t="shared" si="6"/>
        <v>1 anos 7 meses 13 dias</v>
      </c>
      <c r="AD127" s="35" t="str">
        <f ca="1">IF(AND(V127="",T127&lt;TODAY()),"Contrato Encerrado",IF(AND(V127="",T127&gt;TODAY()),DATEDIF(TODAY(),T127,"Y")&amp;" anos"&amp;" "&amp;DATEDIF(TODAY(),T127,"YM")&amp;" meses"&amp;" "&amp;DATEDIF(TODAY(),T127,"MD")&amp;" dias",IF(AND(X127="",V127&lt;TODAY()),"Contrato Encerrado",IF(AND(X127="",V127&gt;TODAY()),DATEDIF(TODAY(),V127,"Y")&amp;" anos"&amp;" "&amp;DATEDIF(TODAY(),V127,"YM")&amp;" meses"&amp;" "&amp;DATEDIF(TODAY(),V127,"MD")&amp;" dias",IF(AND(Z127="",X127&lt;TODAY()),"Contrato Encerrado",IF(AND(Z127="",X127&gt;TODAY()),DATEDIF(TODAY(),X127,"Y")&amp;" anos"&amp;" "&amp;DATEDIF(TODAY(),X127,"YM")&amp;" meses"&amp;" "&amp;DATEDIF(TODAY(),X127,"MD")&amp;" dias",IF(AND(Z127&lt;&gt;””,Z127&lt;TODAY()),"Contrato Encerrado",IF(AND(Z127&lt;&gt;"",Z127&gt;TODAY()),DATEDIF(TODAY(),Z127,"Y")&amp;" anos"&amp;" "&amp;DATEDIF(TODAY(),Z127,"YM")&amp;" meses"&amp;" "&amp;DATEDIF(TODAY(),Z127,"MD")&amp;" dias"))))))))</f>
        <v>Contrato Encerrado</v>
      </c>
      <c r="AE127" s="35">
        <f t="shared" si="7"/>
        <v>591</v>
      </c>
      <c r="AF127" s="35">
        <f t="shared" si="8"/>
        <v>139</v>
      </c>
      <c r="AG127" s="17" t="str">
        <f t="shared" si="9"/>
        <v>0 anos 4 meses 18 dias</v>
      </c>
    </row>
    <row r="128" spans="1:33" ht="11.25" customHeight="1" x14ac:dyDescent="0.2">
      <c r="A128" s="62" t="s">
        <v>9</v>
      </c>
      <c r="B128" s="63" t="s">
        <v>13</v>
      </c>
      <c r="C128" s="64" t="s">
        <v>20</v>
      </c>
      <c r="D128" s="65">
        <v>2023</v>
      </c>
      <c r="E128" s="93" t="s">
        <v>157</v>
      </c>
      <c r="F128" s="62" t="s">
        <v>158</v>
      </c>
      <c r="G128" s="79" t="s">
        <v>8240</v>
      </c>
      <c r="H128" s="80" t="s">
        <v>8241</v>
      </c>
      <c r="I128" s="102" t="s">
        <v>8242</v>
      </c>
      <c r="J128" s="67" t="s">
        <v>14943</v>
      </c>
      <c r="K128" s="102" t="s">
        <v>29</v>
      </c>
      <c r="L128" s="104" t="s">
        <v>81</v>
      </c>
      <c r="M128" s="176" t="s">
        <v>82</v>
      </c>
      <c r="N128" s="103" t="s">
        <v>4113</v>
      </c>
      <c r="O128" s="103" t="s">
        <v>7934</v>
      </c>
      <c r="P128" s="103" t="s">
        <v>2518</v>
      </c>
      <c r="Q128" s="103" t="s">
        <v>4109</v>
      </c>
      <c r="R128" s="114">
        <v>39045</v>
      </c>
      <c r="S128" s="114">
        <v>45096</v>
      </c>
      <c r="T128" s="114">
        <v>45638</v>
      </c>
      <c r="U128" s="70"/>
      <c r="V128" s="70"/>
      <c r="W128" s="114"/>
      <c r="X128" s="17"/>
      <c r="Y128" s="17"/>
      <c r="Z128" s="70"/>
      <c r="AA128" s="116">
        <f t="shared" ca="1" si="5"/>
        <v>18</v>
      </c>
      <c r="AB128" s="116" t="s">
        <v>7877</v>
      </c>
      <c r="AC128" s="35" t="str">
        <f t="shared" si="6"/>
        <v>1 anos 5 meses 23 dias</v>
      </c>
      <c r="AD128" s="35" t="str">
        <f ca="1">IF(AND(V128="",T128&lt;TODAY()),"Contrato Encerrado",IF(AND(V128="",T128&gt;TODAY()),DATEDIF(TODAY(),T128,"Y")&amp;" anos"&amp;" "&amp;DATEDIF(TODAY(),T128,"YM")&amp;" meses"&amp;" "&amp;DATEDIF(TODAY(),T128,"MD")&amp;" dias",IF(AND(X128="",V128&lt;TODAY()),"Contrato Encerrado",IF(AND(X128="",V128&gt;TODAY()),DATEDIF(TODAY(),V128,"Y")&amp;" anos"&amp;" "&amp;DATEDIF(TODAY(),V128,"YM")&amp;" meses"&amp;" "&amp;DATEDIF(TODAY(),V128,"MD")&amp;" dias",IF(AND(Z128="",X128&lt;TODAY()),"Contrato Encerrado",IF(AND(Z128="",X128&gt;TODAY()),DATEDIF(TODAY(),X128,"Y")&amp;" anos"&amp;" "&amp;DATEDIF(TODAY(),X128,"YM")&amp;" meses"&amp;" "&amp;DATEDIF(TODAY(),X128,"MD")&amp;" dias",IF(AND(Z128&lt;&gt;””,Z128&lt;TODAY()),"Contrato Encerrado",IF(AND(Z128&lt;&gt;"",Z128&gt;TODAY()),DATEDIF(TODAY(),Z128,"Y")&amp;" anos"&amp;" "&amp;DATEDIF(TODAY(),Z128,"YM")&amp;" meses"&amp;" "&amp;DATEDIF(TODAY(),Z128,"MD")&amp;" dias"))))))))</f>
        <v>Contrato Encerrado</v>
      </c>
      <c r="AE128" s="35">
        <f t="shared" si="7"/>
        <v>542</v>
      </c>
      <c r="AF128" s="35">
        <f t="shared" si="8"/>
        <v>188</v>
      </c>
      <c r="AG128" s="17" t="str">
        <f t="shared" si="9"/>
        <v>0 anos 6 meses 6 dias</v>
      </c>
    </row>
    <row r="129" spans="1:33" ht="11.25" customHeight="1" x14ac:dyDescent="0.2">
      <c r="A129" s="62" t="s">
        <v>9</v>
      </c>
      <c r="B129" s="88" t="s">
        <v>13</v>
      </c>
      <c r="C129" s="90" t="s">
        <v>23</v>
      </c>
      <c r="D129" s="91">
        <v>2022</v>
      </c>
      <c r="E129" s="66" t="s">
        <v>79</v>
      </c>
      <c r="F129" s="62" t="s">
        <v>80</v>
      </c>
      <c r="G129" s="79" t="s">
        <v>4160</v>
      </c>
      <c r="H129" s="80" t="s">
        <v>4161</v>
      </c>
      <c r="I129" s="67" t="s">
        <v>4162</v>
      </c>
      <c r="J129" s="67" t="s">
        <v>1302</v>
      </c>
      <c r="K129" s="67" t="s">
        <v>29</v>
      </c>
      <c r="L129" s="68" t="s">
        <v>81</v>
      </c>
      <c r="M129" s="176" t="s">
        <v>82</v>
      </c>
      <c r="N129" s="107" t="s">
        <v>4113</v>
      </c>
      <c r="O129" s="107"/>
      <c r="P129" s="107" t="s">
        <v>2518</v>
      </c>
      <c r="Q129" s="107" t="s">
        <v>2523</v>
      </c>
      <c r="R129" s="111">
        <v>38945</v>
      </c>
      <c r="S129" s="111">
        <v>44837</v>
      </c>
      <c r="T129" s="111">
        <v>45561</v>
      </c>
      <c r="U129" s="111"/>
      <c r="V129" s="111"/>
      <c r="W129" s="111"/>
      <c r="X129" s="17"/>
      <c r="Y129" s="17"/>
      <c r="Z129" s="111"/>
      <c r="AA129" s="116">
        <f t="shared" ca="1" si="5"/>
        <v>19</v>
      </c>
      <c r="AB129" s="117" t="s">
        <v>7877</v>
      </c>
      <c r="AC129" s="35" t="str">
        <f t="shared" si="6"/>
        <v>1 anos 11 meses 23 dias</v>
      </c>
      <c r="AD129" s="35" t="str">
        <f ca="1">IF(AND(V129="",T129&lt;TODAY()),"Contrato Encerrado",IF(AND(V129="",T129&gt;TODAY()),DATEDIF(TODAY(),T129,"Y")&amp;" anos"&amp;" "&amp;DATEDIF(TODAY(),T129,"YM")&amp;" meses"&amp;" "&amp;DATEDIF(TODAY(),T129,"MD")&amp;" dias",IF(AND(X129="",V129&lt;TODAY()),"Contrato Encerrado",IF(AND(X129="",V129&gt;TODAY()),DATEDIF(TODAY(),V129,"Y")&amp;" anos"&amp;" "&amp;DATEDIF(TODAY(),V129,"YM")&amp;" meses"&amp;" "&amp;DATEDIF(TODAY(),V129,"MD")&amp;" dias",IF(AND(Z129="",X129&lt;TODAY()),"Contrato Encerrado",IF(AND(Z129="",X129&gt;TODAY()),DATEDIF(TODAY(),X129,"Y")&amp;" anos"&amp;" "&amp;DATEDIF(TODAY(),X129,"YM")&amp;" meses"&amp;" "&amp;DATEDIF(TODAY(),X129,"MD")&amp;" dias",IF(AND(Z129&lt;&gt;””,Z129&lt;TODAY()),"Contrato Encerrado",IF(AND(Z129&lt;&gt;"",Z129&gt;TODAY()),DATEDIF(TODAY(),Z129,"Y")&amp;" anos"&amp;" "&amp;DATEDIF(TODAY(),Z129,"YM")&amp;" meses"&amp;" "&amp;DATEDIF(TODAY(),Z129,"MD")&amp;" dias"))))))))</f>
        <v>Contrato Encerrado</v>
      </c>
      <c r="AE129" s="35">
        <f t="shared" si="7"/>
        <v>724</v>
      </c>
      <c r="AF129" s="35">
        <f t="shared" si="8"/>
        <v>6</v>
      </c>
      <c r="AG129" s="17" t="str">
        <f t="shared" si="9"/>
        <v>0 anos 0 meses 6 dias</v>
      </c>
    </row>
    <row r="130" spans="1:33" ht="11.25" customHeight="1" x14ac:dyDescent="0.2">
      <c r="A130" s="62" t="s">
        <v>9</v>
      </c>
      <c r="B130" s="63" t="s">
        <v>13</v>
      </c>
      <c r="C130" s="64" t="s">
        <v>21</v>
      </c>
      <c r="D130" s="72">
        <v>2025</v>
      </c>
      <c r="E130" s="66" t="s">
        <v>3176</v>
      </c>
      <c r="F130" s="62" t="s">
        <v>3177</v>
      </c>
      <c r="G130" s="67" t="s">
        <v>17129</v>
      </c>
      <c r="H130" s="62" t="s">
        <v>17130</v>
      </c>
      <c r="I130" s="67" t="s">
        <v>16800</v>
      </c>
      <c r="J130" s="67" t="s">
        <v>10</v>
      </c>
      <c r="K130" s="67" t="s">
        <v>29</v>
      </c>
      <c r="L130" s="68" t="s">
        <v>30</v>
      </c>
      <c r="M130" s="176" t="s">
        <v>16153</v>
      </c>
      <c r="N130" s="69" t="s">
        <v>3209</v>
      </c>
      <c r="O130" s="69" t="s">
        <v>17131</v>
      </c>
      <c r="P130" s="69" t="s">
        <v>2518</v>
      </c>
      <c r="Q130" s="69" t="s">
        <v>2523</v>
      </c>
      <c r="R130" s="70">
        <v>38808</v>
      </c>
      <c r="S130" s="70">
        <v>45831</v>
      </c>
      <c r="T130" s="70">
        <v>46195</v>
      </c>
      <c r="U130" s="70"/>
      <c r="V130" s="70"/>
      <c r="W130" s="70"/>
      <c r="X130" s="17"/>
      <c r="Y130" s="17"/>
      <c r="Z130" s="70"/>
      <c r="AA130" s="71">
        <f t="shared" ref="AA130:AA193" ca="1" si="10">DATEDIF(R130,TODAY(),"Y")</f>
        <v>19</v>
      </c>
      <c r="AB130" s="70" t="s">
        <v>7877</v>
      </c>
      <c r="AC130" s="35" t="str">
        <f t="shared" ref="AC130:AC193" si="11">DATEDIF($S130,$Z130-($U130-$T130)-($W130-$V130)-($Y130-$X130),"Y")&amp; " anos"&amp; " "&amp;DATEDIF($S130,$Z130-($U130-$T130)-($W130-$V130)-($Y130-$X130),"YM")&amp; " meses"&amp; " "&amp;DATEDIF($S130,$Z130-($U130-$T130)-($W130-$V130)-($Y130-$X130),"MD")&amp; " dias"</f>
        <v>0 anos 11 meses 30 dias</v>
      </c>
      <c r="AD130" s="35" t="str">
        <f ca="1">IF(AND(V130="",T130&lt;TODAY()),"Contrato Encerrado",IF(AND(V130="",T130&gt;TODAY()),DATEDIF(TODAY(),T130,"Y")&amp;" anos"&amp;" "&amp;DATEDIF(TODAY(),T130,"YM")&amp;" meses"&amp;" "&amp;DATEDIF(TODAY(),T130,"MD")&amp;" dias",IF(AND(X130="",V130&lt;TODAY()),"Contrato Encerrado",IF(AND(X130="",V130&gt;TODAY()),DATEDIF(TODAY(),V130,"Y")&amp;" anos"&amp;" "&amp;DATEDIF(TODAY(),V130,"YM")&amp;" meses"&amp;" "&amp;DATEDIF(TODAY(),V130,"MD")&amp;" dias",IF(AND(Z130="",X130&lt;TODAY()),"Contrato Encerrado",IF(AND(Z130="",X130&gt;TODAY()),DATEDIF(TODAY(),X130,"Y")&amp;" anos"&amp;" "&amp;DATEDIF(TODAY(),X130,"YM")&amp;" meses"&amp;" "&amp;DATEDIF(TODAY(),X130,"MD")&amp;" dias",IF(AND(Z130&lt;&gt;””,Z130&lt;TODAY()),"Contrato Encerrado",IF(AND(Z130&lt;&gt;"",Z130&gt;TODAY()),DATEDIF(TODAY(),Z130,"Y")&amp;" anos"&amp;" "&amp;DATEDIF(TODAY(),Z130,"YM")&amp;" meses"&amp;" "&amp;DATEDIF(TODAY(),Z130,"MD")&amp;" dias"))))))))</f>
        <v>0 anos 8 meses 15 dias</v>
      </c>
      <c r="AE130" s="35">
        <f t="shared" ref="AE130:AE193" si="12">SUM((T130-S130)+(V130-U130)+(X130-W130)+(Z130-Y130))</f>
        <v>364</v>
      </c>
      <c r="AF130" s="35">
        <f t="shared" ref="AF130:AF193" si="13">730-AE130</f>
        <v>366</v>
      </c>
      <c r="AG130" s="17" t="str">
        <f t="shared" ref="AG130:AG193" si="14">IF(AF130&gt;0,DATEDIF(0,AF130,"Y")&amp; " anos"&amp; " "&amp;DATEDIF(0,AF130,"YM")&amp; " meses"&amp; " "&amp;DATEDIF(0,AF130,"MD")&amp; " dias","ESTÁGIO COMPLETOU 2 ANOS")</f>
        <v>0 anos 11 meses 31 dias</v>
      </c>
    </row>
    <row r="131" spans="1:33" ht="11.25" customHeight="1" x14ac:dyDescent="0.2">
      <c r="A131" s="62" t="s">
        <v>9</v>
      </c>
      <c r="B131" s="63" t="s">
        <v>13</v>
      </c>
      <c r="C131" s="64" t="s">
        <v>15</v>
      </c>
      <c r="D131" s="65">
        <v>2024</v>
      </c>
      <c r="E131" s="93" t="s">
        <v>157</v>
      </c>
      <c r="F131" s="62" t="s">
        <v>158</v>
      </c>
      <c r="G131" s="79" t="s">
        <v>11902</v>
      </c>
      <c r="H131" s="80" t="s">
        <v>11903</v>
      </c>
      <c r="I131" s="102" t="s">
        <v>11904</v>
      </c>
      <c r="J131" s="67" t="s">
        <v>1302</v>
      </c>
      <c r="K131" s="102" t="s">
        <v>29</v>
      </c>
      <c r="L131" s="104" t="s">
        <v>30</v>
      </c>
      <c r="M131" s="176" t="s">
        <v>9427</v>
      </c>
      <c r="N131" s="103" t="s">
        <v>10730</v>
      </c>
      <c r="O131" s="103" t="s">
        <v>9448</v>
      </c>
      <c r="P131" s="103" t="s">
        <v>2518</v>
      </c>
      <c r="Q131" s="103" t="s">
        <v>2521</v>
      </c>
      <c r="R131" s="112">
        <v>37166</v>
      </c>
      <c r="S131" s="114">
        <v>45348</v>
      </c>
      <c r="T131" s="114">
        <v>45595</v>
      </c>
      <c r="U131" s="114"/>
      <c r="V131" s="114"/>
      <c r="W131" s="114"/>
      <c r="X131" s="17"/>
      <c r="Y131" s="17"/>
      <c r="Z131" s="114"/>
      <c r="AA131" s="116">
        <f t="shared" ca="1" si="10"/>
        <v>24</v>
      </c>
      <c r="AB131" s="103" t="s">
        <v>7877</v>
      </c>
      <c r="AC131" s="35" t="str">
        <f t="shared" si="11"/>
        <v>0 anos 8 meses 4 dias</v>
      </c>
      <c r="AD131" s="35" t="str">
        <f ca="1">IF(AND(V131="",T131&lt;TODAY()),"Contrato Encerrado",IF(AND(V131="",T131&gt;TODAY()),DATEDIF(TODAY(),T131,"Y")&amp;" anos"&amp;" "&amp;DATEDIF(TODAY(),T131,"YM")&amp;" meses"&amp;" "&amp;DATEDIF(TODAY(),T131,"MD")&amp;" dias",IF(AND(X131="",V131&lt;TODAY()),"Contrato Encerrado",IF(AND(X131="",V131&gt;TODAY()),DATEDIF(TODAY(),V131,"Y")&amp;" anos"&amp;" "&amp;DATEDIF(TODAY(),V131,"YM")&amp;" meses"&amp;" "&amp;DATEDIF(TODAY(),V131,"MD")&amp;" dias",IF(AND(Z131="",X131&lt;TODAY()),"Contrato Encerrado",IF(AND(Z131="",X131&gt;TODAY()),DATEDIF(TODAY(),X131,"Y")&amp;" anos"&amp;" "&amp;DATEDIF(TODAY(),X131,"YM")&amp;" meses"&amp;" "&amp;DATEDIF(TODAY(),X131,"MD")&amp;" dias",IF(AND(Z131&lt;&gt;””,Z131&lt;TODAY()),"Contrato Encerrado",IF(AND(Z131&lt;&gt;"",Z131&gt;TODAY()),DATEDIF(TODAY(),Z131,"Y")&amp;" anos"&amp;" "&amp;DATEDIF(TODAY(),Z131,"YM")&amp;" meses"&amp;" "&amp;DATEDIF(TODAY(),Z131,"MD")&amp;" dias"))))))))</f>
        <v>Contrato Encerrado</v>
      </c>
      <c r="AE131" s="35">
        <f t="shared" si="12"/>
        <v>247</v>
      </c>
      <c r="AF131" s="35">
        <f t="shared" si="13"/>
        <v>483</v>
      </c>
      <c r="AG131" s="17" t="str">
        <f t="shared" si="14"/>
        <v>1 anos 3 meses 27 dias</v>
      </c>
    </row>
    <row r="132" spans="1:33" ht="11.25" customHeight="1" x14ac:dyDescent="0.2">
      <c r="A132" s="62" t="s">
        <v>9</v>
      </c>
      <c r="B132" s="88" t="s">
        <v>13</v>
      </c>
      <c r="C132" s="90" t="s">
        <v>20</v>
      </c>
      <c r="D132" s="91">
        <v>2021</v>
      </c>
      <c r="E132" s="67" t="s">
        <v>157</v>
      </c>
      <c r="F132" s="62" t="s">
        <v>158</v>
      </c>
      <c r="G132" s="79" t="s">
        <v>867</v>
      </c>
      <c r="H132" s="80" t="s">
        <v>868</v>
      </c>
      <c r="I132" s="67" t="s">
        <v>869</v>
      </c>
      <c r="J132" s="67" t="s">
        <v>1302</v>
      </c>
      <c r="K132" s="67" t="s">
        <v>29</v>
      </c>
      <c r="L132" s="68" t="s">
        <v>30</v>
      </c>
      <c r="M132" s="176" t="s">
        <v>9427</v>
      </c>
      <c r="N132" s="110" t="s">
        <v>3227</v>
      </c>
      <c r="O132" s="110"/>
      <c r="P132" s="109" t="s">
        <v>2517</v>
      </c>
      <c r="Q132" s="109" t="s">
        <v>2522</v>
      </c>
      <c r="R132" s="111">
        <v>34287</v>
      </c>
      <c r="S132" s="111">
        <v>44382</v>
      </c>
      <c r="T132" s="111">
        <v>44872</v>
      </c>
      <c r="U132" s="111"/>
      <c r="V132" s="111"/>
      <c r="W132" s="111"/>
      <c r="X132" s="17"/>
      <c r="Y132" s="17"/>
      <c r="Z132" s="111"/>
      <c r="AA132" s="116">
        <f t="shared" ca="1" si="10"/>
        <v>31</v>
      </c>
      <c r="AB132" s="117" t="s">
        <v>7878</v>
      </c>
      <c r="AC132" s="35" t="str">
        <f t="shared" si="11"/>
        <v>1 anos 4 meses 2 dias</v>
      </c>
      <c r="AD132" s="35" t="str">
        <f ca="1">IF(AND(V132="",T132&lt;TODAY()),"Contrato Encerrado",IF(AND(V132="",T132&gt;TODAY()),DATEDIF(TODAY(),T132,"Y")&amp;" anos"&amp;" "&amp;DATEDIF(TODAY(),T132,"YM")&amp;" meses"&amp;" "&amp;DATEDIF(TODAY(),T132,"MD")&amp;" dias",IF(AND(X132="",V132&lt;TODAY()),"Contrato Encerrado",IF(AND(X132="",V132&gt;TODAY()),DATEDIF(TODAY(),V132,"Y")&amp;" anos"&amp;" "&amp;DATEDIF(TODAY(),V132,"YM")&amp;" meses"&amp;" "&amp;DATEDIF(TODAY(),V132,"MD")&amp;" dias",IF(AND(Z132="",X132&lt;TODAY()),"Contrato Encerrado",IF(AND(Z132="",X132&gt;TODAY()),DATEDIF(TODAY(),X132,"Y")&amp;" anos"&amp;" "&amp;DATEDIF(TODAY(),X132,"YM")&amp;" meses"&amp;" "&amp;DATEDIF(TODAY(),X132,"MD")&amp;" dias",IF(AND(Z132&lt;&gt;””,Z132&lt;TODAY()),"Contrato Encerrado",IF(AND(Z132&lt;&gt;"",Z132&gt;TODAY()),DATEDIF(TODAY(),Z132,"Y")&amp;" anos"&amp;" "&amp;DATEDIF(TODAY(),Z132,"YM")&amp;" meses"&amp;" "&amp;DATEDIF(TODAY(),Z132,"MD")&amp;" dias"))))))))</f>
        <v>Contrato Encerrado</v>
      </c>
      <c r="AE132" s="35">
        <f t="shared" si="12"/>
        <v>490</v>
      </c>
      <c r="AF132" s="35">
        <f t="shared" si="13"/>
        <v>240</v>
      </c>
      <c r="AG132" s="17" t="str">
        <f t="shared" si="14"/>
        <v>0 anos 7 meses 27 dias</v>
      </c>
    </row>
    <row r="133" spans="1:33" s="61" customFormat="1" ht="11.25" customHeight="1" x14ac:dyDescent="0.2">
      <c r="A133" s="62" t="s">
        <v>9</v>
      </c>
      <c r="B133" s="63" t="s">
        <v>13</v>
      </c>
      <c r="C133" s="64" t="s">
        <v>22</v>
      </c>
      <c r="D133" s="65">
        <v>2023</v>
      </c>
      <c r="E133" s="66" t="s">
        <v>157</v>
      </c>
      <c r="F133" s="62" t="s">
        <v>158</v>
      </c>
      <c r="G133" s="79" t="s">
        <v>9455</v>
      </c>
      <c r="H133" s="80" t="s">
        <v>9456</v>
      </c>
      <c r="I133" s="67" t="s">
        <v>9457</v>
      </c>
      <c r="J133" s="67" t="s">
        <v>1302</v>
      </c>
      <c r="K133" s="67" t="s">
        <v>29</v>
      </c>
      <c r="L133" s="68" t="s">
        <v>30</v>
      </c>
      <c r="M133" s="176" t="s">
        <v>9427</v>
      </c>
      <c r="N133" s="69" t="s">
        <v>2101</v>
      </c>
      <c r="O133" s="69" t="s">
        <v>9458</v>
      </c>
      <c r="P133" s="69" t="s">
        <v>2518</v>
      </c>
      <c r="Q133" s="69" t="s">
        <v>4109</v>
      </c>
      <c r="R133" s="70">
        <v>25618</v>
      </c>
      <c r="S133" s="70">
        <v>45139</v>
      </c>
      <c r="T133" s="70">
        <v>45291</v>
      </c>
      <c r="U133" s="70"/>
      <c r="V133" s="70"/>
      <c r="W133" s="70"/>
      <c r="X133" s="17"/>
      <c r="Y133" s="17"/>
      <c r="Z133" s="70"/>
      <c r="AA133" s="116">
        <f t="shared" ca="1" si="10"/>
        <v>55</v>
      </c>
      <c r="AB133" s="69" t="s">
        <v>7878</v>
      </c>
      <c r="AC133" s="35" t="str">
        <f t="shared" si="11"/>
        <v>0 anos 4 meses 30 dias</v>
      </c>
      <c r="AD133" s="35" t="str">
        <f ca="1">IF(AND(V133="",T133&lt;TODAY()),"Contrato Encerrado",IF(AND(V133="",T133&gt;TODAY()),DATEDIF(TODAY(),T133,"Y")&amp;" anos"&amp;" "&amp;DATEDIF(TODAY(),T133,"YM")&amp;" meses"&amp;" "&amp;DATEDIF(TODAY(),T133,"MD")&amp;" dias",IF(AND(X133="",V133&lt;TODAY()),"Contrato Encerrado",IF(AND(X133="",V133&gt;TODAY()),DATEDIF(TODAY(),V133,"Y")&amp;" anos"&amp;" "&amp;DATEDIF(TODAY(),V133,"YM")&amp;" meses"&amp;" "&amp;DATEDIF(TODAY(),V133,"MD")&amp;" dias",IF(AND(Z133="",X133&lt;TODAY()),"Contrato Encerrado",IF(AND(Z133="",X133&gt;TODAY()),DATEDIF(TODAY(),X133,"Y")&amp;" anos"&amp;" "&amp;DATEDIF(TODAY(),X133,"YM")&amp;" meses"&amp;" "&amp;DATEDIF(TODAY(),X133,"MD")&amp;" dias",IF(AND(Z133&lt;&gt;””,Z133&lt;TODAY()),"Contrato Encerrado",IF(AND(Z133&lt;&gt;"",Z133&gt;TODAY()),DATEDIF(TODAY(),Z133,"Y")&amp;" anos"&amp;" "&amp;DATEDIF(TODAY(),Z133,"YM")&amp;" meses"&amp;" "&amp;DATEDIF(TODAY(),Z133,"MD")&amp;" dias"))))))))</f>
        <v>Contrato Encerrado</v>
      </c>
      <c r="AE133" s="35">
        <f t="shared" si="12"/>
        <v>152</v>
      </c>
      <c r="AF133" s="35">
        <f t="shared" si="13"/>
        <v>578</v>
      </c>
      <c r="AG133" s="17" t="str">
        <f t="shared" si="14"/>
        <v>1 anos 6 meses 31 dias</v>
      </c>
    </row>
    <row r="134" spans="1:33" ht="11.25" customHeight="1" x14ac:dyDescent="0.2">
      <c r="A134" s="62" t="s">
        <v>9</v>
      </c>
      <c r="B134" s="63" t="s">
        <v>13</v>
      </c>
      <c r="C134" s="64" t="s">
        <v>17</v>
      </c>
      <c r="D134" s="65">
        <v>2023</v>
      </c>
      <c r="E134" s="93" t="s">
        <v>157</v>
      </c>
      <c r="F134" s="62" t="s">
        <v>158</v>
      </c>
      <c r="G134" s="79" t="s">
        <v>6005</v>
      </c>
      <c r="H134" s="80" t="s">
        <v>6006</v>
      </c>
      <c r="I134" s="102" t="s">
        <v>6007</v>
      </c>
      <c r="J134" s="67" t="s">
        <v>14943</v>
      </c>
      <c r="K134" s="102" t="s">
        <v>29</v>
      </c>
      <c r="L134" s="104" t="s">
        <v>30</v>
      </c>
      <c r="M134" s="176" t="s">
        <v>9427</v>
      </c>
      <c r="N134" s="103" t="s">
        <v>2101</v>
      </c>
      <c r="O134" s="103"/>
      <c r="P134" s="103" t="s">
        <v>2518</v>
      </c>
      <c r="Q134" s="103" t="s">
        <v>4109</v>
      </c>
      <c r="R134" s="114">
        <v>36602</v>
      </c>
      <c r="S134" s="114">
        <v>45036</v>
      </c>
      <c r="T134" s="111">
        <v>45323</v>
      </c>
      <c r="U134" s="114"/>
      <c r="V134" s="111"/>
      <c r="W134" s="114"/>
      <c r="X134" s="17"/>
      <c r="Y134" s="17"/>
      <c r="Z134" s="111"/>
      <c r="AA134" s="116">
        <f t="shared" ca="1" si="10"/>
        <v>25</v>
      </c>
      <c r="AB134" s="117" t="s">
        <v>7878</v>
      </c>
      <c r="AC134" s="35" t="str">
        <f t="shared" si="11"/>
        <v>0 anos 9 meses 12 dias</v>
      </c>
      <c r="AD134" s="35" t="str">
        <f ca="1">IF(AND(V134="",T134&lt;TODAY()),"Contrato Encerrado",IF(AND(V134="",T134&gt;TODAY()),DATEDIF(TODAY(),T134,"Y")&amp;" anos"&amp;" "&amp;DATEDIF(TODAY(),T134,"YM")&amp;" meses"&amp;" "&amp;DATEDIF(TODAY(),T134,"MD")&amp;" dias",IF(AND(X134="",V134&lt;TODAY()),"Contrato Encerrado",IF(AND(X134="",V134&gt;TODAY()),DATEDIF(TODAY(),V134,"Y")&amp;" anos"&amp;" "&amp;DATEDIF(TODAY(),V134,"YM")&amp;" meses"&amp;" "&amp;DATEDIF(TODAY(),V134,"MD")&amp;" dias",IF(AND(Z134="",X134&lt;TODAY()),"Contrato Encerrado",IF(AND(Z134="",X134&gt;TODAY()),DATEDIF(TODAY(),X134,"Y")&amp;" anos"&amp;" "&amp;DATEDIF(TODAY(),X134,"YM")&amp;" meses"&amp;" "&amp;DATEDIF(TODAY(),X134,"MD")&amp;" dias",IF(AND(Z134&lt;&gt;””,Z134&lt;TODAY()),"Contrato Encerrado",IF(AND(Z134&lt;&gt;"",Z134&gt;TODAY()),DATEDIF(TODAY(),Z134,"Y")&amp;" anos"&amp;" "&amp;DATEDIF(TODAY(),Z134,"YM")&amp;" meses"&amp;" "&amp;DATEDIF(TODAY(),Z134,"MD")&amp;" dias"))))))))</f>
        <v>Contrato Encerrado</v>
      </c>
      <c r="AE134" s="35">
        <f t="shared" si="12"/>
        <v>287</v>
      </c>
      <c r="AF134" s="35">
        <f t="shared" si="13"/>
        <v>443</v>
      </c>
      <c r="AG134" s="17" t="str">
        <f t="shared" si="14"/>
        <v>1 anos 2 meses 18 dias</v>
      </c>
    </row>
    <row r="135" spans="1:33" ht="11.25" customHeight="1" x14ac:dyDescent="0.2">
      <c r="A135" s="62" t="s">
        <v>9</v>
      </c>
      <c r="B135" s="63" t="s">
        <v>13</v>
      </c>
      <c r="C135" s="64" t="s">
        <v>14</v>
      </c>
      <c r="D135" s="65">
        <v>2024</v>
      </c>
      <c r="E135" s="66" t="s">
        <v>1708</v>
      </c>
      <c r="F135" s="62" t="s">
        <v>1709</v>
      </c>
      <c r="G135" s="79" t="s">
        <v>11003</v>
      </c>
      <c r="H135" s="80" t="s">
        <v>11004</v>
      </c>
      <c r="I135" s="67" t="s">
        <v>11005</v>
      </c>
      <c r="J135" s="67" t="s">
        <v>14943</v>
      </c>
      <c r="K135" s="67" t="s">
        <v>29</v>
      </c>
      <c r="L135" s="68" t="s">
        <v>30</v>
      </c>
      <c r="M135" s="176" t="s">
        <v>9427</v>
      </c>
      <c r="N135" s="69" t="s">
        <v>2098</v>
      </c>
      <c r="O135" s="69" t="s">
        <v>9553</v>
      </c>
      <c r="P135" s="69" t="s">
        <v>2518</v>
      </c>
      <c r="Q135" s="69" t="s">
        <v>2523</v>
      </c>
      <c r="R135" s="70">
        <v>35453</v>
      </c>
      <c r="S135" s="70">
        <v>45337</v>
      </c>
      <c r="T135" s="70">
        <v>45808</v>
      </c>
      <c r="U135" s="70"/>
      <c r="V135" s="70"/>
      <c r="W135" s="70"/>
      <c r="X135" s="17"/>
      <c r="Y135" s="17"/>
      <c r="Z135" s="70"/>
      <c r="AA135" s="116">
        <f t="shared" ca="1" si="10"/>
        <v>28</v>
      </c>
      <c r="AB135" s="69" t="s">
        <v>7877</v>
      </c>
      <c r="AC135" s="35" t="str">
        <f t="shared" si="11"/>
        <v>1 anos 3 meses 16 dias</v>
      </c>
      <c r="AD135" s="35" t="str">
        <f ca="1">IF(AND(V135="",T135&lt;TODAY()),"Contrato Encerrado",IF(AND(V135="",T135&gt;TODAY()),DATEDIF(TODAY(),T135,"Y")&amp;" anos"&amp;" "&amp;DATEDIF(TODAY(),T135,"YM")&amp;" meses"&amp;" "&amp;DATEDIF(TODAY(),T135,"MD")&amp;" dias",IF(AND(X135="",V135&lt;TODAY()),"Contrato Encerrado",IF(AND(X135="",V135&gt;TODAY()),DATEDIF(TODAY(),V135,"Y")&amp;" anos"&amp;" "&amp;DATEDIF(TODAY(),V135,"YM")&amp;" meses"&amp;" "&amp;DATEDIF(TODAY(),V135,"MD")&amp;" dias",IF(AND(Z135="",X135&lt;TODAY()),"Contrato Encerrado",IF(AND(Z135="",X135&gt;TODAY()),DATEDIF(TODAY(),X135,"Y")&amp;" anos"&amp;" "&amp;DATEDIF(TODAY(),X135,"YM")&amp;" meses"&amp;" "&amp;DATEDIF(TODAY(),X135,"MD")&amp;" dias",IF(AND(Z135&lt;&gt;””,Z135&lt;TODAY()),"Contrato Encerrado",IF(AND(Z135&lt;&gt;"",Z135&gt;TODAY()),DATEDIF(TODAY(),Z135,"Y")&amp;" anos"&amp;" "&amp;DATEDIF(TODAY(),Z135,"YM")&amp;" meses"&amp;" "&amp;DATEDIF(TODAY(),Z135,"MD")&amp;" dias"))))))))</f>
        <v>Contrato Encerrado</v>
      </c>
      <c r="AE135" s="35">
        <f t="shared" si="12"/>
        <v>471</v>
      </c>
      <c r="AF135" s="35">
        <f t="shared" si="13"/>
        <v>259</v>
      </c>
      <c r="AG135" s="17" t="str">
        <f t="shared" si="14"/>
        <v>0 anos 8 meses 15 dias</v>
      </c>
    </row>
    <row r="136" spans="1:33" ht="11.25" customHeight="1" x14ac:dyDescent="0.2">
      <c r="A136" s="62" t="s">
        <v>9</v>
      </c>
      <c r="B136" s="88" t="s">
        <v>13</v>
      </c>
      <c r="C136" s="90" t="s">
        <v>21</v>
      </c>
      <c r="D136" s="91">
        <v>2022</v>
      </c>
      <c r="E136" s="66" t="s">
        <v>157</v>
      </c>
      <c r="F136" s="62" t="s">
        <v>158</v>
      </c>
      <c r="G136" s="79" t="s">
        <v>2816</v>
      </c>
      <c r="H136" s="80" t="s">
        <v>2817</v>
      </c>
      <c r="I136" s="67" t="s">
        <v>2818</v>
      </c>
      <c r="J136" s="67" t="s">
        <v>14943</v>
      </c>
      <c r="K136" s="67" t="s">
        <v>29</v>
      </c>
      <c r="L136" s="68" t="s">
        <v>30</v>
      </c>
      <c r="M136" s="176" t="s">
        <v>9427</v>
      </c>
      <c r="N136" s="107" t="s">
        <v>2101</v>
      </c>
      <c r="O136" s="107"/>
      <c r="P136" s="107" t="s">
        <v>2518</v>
      </c>
      <c r="Q136" s="107" t="s">
        <v>2521</v>
      </c>
      <c r="R136" s="111">
        <v>27875</v>
      </c>
      <c r="S136" s="111">
        <v>44768</v>
      </c>
      <c r="T136" s="111">
        <v>45131</v>
      </c>
      <c r="U136" s="111"/>
      <c r="V136" s="111"/>
      <c r="W136" s="111"/>
      <c r="X136" s="17"/>
      <c r="Y136" s="17"/>
      <c r="Z136" s="111"/>
      <c r="AA136" s="116">
        <f t="shared" ca="1" si="10"/>
        <v>49</v>
      </c>
      <c r="AB136" s="117" t="s">
        <v>7878</v>
      </c>
      <c r="AC136" s="35" t="str">
        <f t="shared" si="11"/>
        <v>0 anos 11 meses 28 dias</v>
      </c>
      <c r="AD136" s="35" t="str">
        <f ca="1">IF(AND(V136="",T136&lt;TODAY()),"Contrato Encerrado",IF(AND(V136="",T136&gt;TODAY()),DATEDIF(TODAY(),T136,"Y")&amp;" anos"&amp;" "&amp;DATEDIF(TODAY(),T136,"YM")&amp;" meses"&amp;" "&amp;DATEDIF(TODAY(),T136,"MD")&amp;" dias",IF(AND(X136="",V136&lt;TODAY()),"Contrato Encerrado",IF(AND(X136="",V136&gt;TODAY()),DATEDIF(TODAY(),V136,"Y")&amp;" anos"&amp;" "&amp;DATEDIF(TODAY(),V136,"YM")&amp;" meses"&amp;" "&amp;DATEDIF(TODAY(),V136,"MD")&amp;" dias",IF(AND(Z136="",X136&lt;TODAY()),"Contrato Encerrado",IF(AND(Z136="",X136&gt;TODAY()),DATEDIF(TODAY(),X136,"Y")&amp;" anos"&amp;" "&amp;DATEDIF(TODAY(),X136,"YM")&amp;" meses"&amp;" "&amp;DATEDIF(TODAY(),X136,"MD")&amp;" dias",IF(AND(Z136&lt;&gt;””,Z136&lt;TODAY()),"Contrato Encerrado",IF(AND(Z136&lt;&gt;"",Z136&gt;TODAY()),DATEDIF(TODAY(),Z136,"Y")&amp;" anos"&amp;" "&amp;DATEDIF(TODAY(),Z136,"YM")&amp;" meses"&amp;" "&amp;DATEDIF(TODAY(),Z136,"MD")&amp;" dias"))))))))</f>
        <v>Contrato Encerrado</v>
      </c>
      <c r="AE136" s="35">
        <f t="shared" si="12"/>
        <v>363</v>
      </c>
      <c r="AF136" s="35">
        <f t="shared" si="13"/>
        <v>367</v>
      </c>
      <c r="AG136" s="17" t="str">
        <f t="shared" si="14"/>
        <v>1 anos 0 meses 1 dias</v>
      </c>
    </row>
    <row r="137" spans="1:33" ht="11.25" customHeight="1" x14ac:dyDescent="0.2">
      <c r="A137" s="62" t="s">
        <v>9</v>
      </c>
      <c r="B137" s="63" t="s">
        <v>13</v>
      </c>
      <c r="C137" s="64" t="s">
        <v>21</v>
      </c>
      <c r="D137" s="65">
        <v>2023</v>
      </c>
      <c r="E137" s="66" t="s">
        <v>157</v>
      </c>
      <c r="F137" s="62" t="s">
        <v>158</v>
      </c>
      <c r="G137" s="79" t="s">
        <v>8796</v>
      </c>
      <c r="H137" s="80" t="s">
        <v>8797</v>
      </c>
      <c r="I137" s="67" t="s">
        <v>8798</v>
      </c>
      <c r="J137" s="67" t="s">
        <v>1302</v>
      </c>
      <c r="K137" s="67" t="s">
        <v>29</v>
      </c>
      <c r="L137" s="68" t="s">
        <v>30</v>
      </c>
      <c r="M137" s="176" t="s">
        <v>9427</v>
      </c>
      <c r="N137" s="69" t="s">
        <v>8799</v>
      </c>
      <c r="O137" s="69" t="s">
        <v>8788</v>
      </c>
      <c r="P137" s="69" t="s">
        <v>2518</v>
      </c>
      <c r="Q137" s="69" t="s">
        <v>2521</v>
      </c>
      <c r="R137" s="70">
        <v>29882</v>
      </c>
      <c r="S137" s="70">
        <v>45134</v>
      </c>
      <c r="T137" s="70">
        <v>45473</v>
      </c>
      <c r="U137" s="70"/>
      <c r="V137" s="70"/>
      <c r="W137" s="70"/>
      <c r="X137" s="17"/>
      <c r="Y137" s="17"/>
      <c r="Z137" s="70"/>
      <c r="AA137" s="116">
        <f t="shared" ca="1" si="10"/>
        <v>43</v>
      </c>
      <c r="AB137" s="69" t="s">
        <v>7877</v>
      </c>
      <c r="AC137" s="35" t="str">
        <f t="shared" si="11"/>
        <v>0 anos 11 meses 3 dias</v>
      </c>
      <c r="AD137" s="35" t="str">
        <f ca="1">IF(AND(V137="",T137&lt;TODAY()),"Contrato Encerrado",IF(AND(V137="",T137&gt;TODAY()),DATEDIF(TODAY(),T137,"Y")&amp;" anos"&amp;" "&amp;DATEDIF(TODAY(),T137,"YM")&amp;" meses"&amp;" "&amp;DATEDIF(TODAY(),T137,"MD")&amp;" dias",IF(AND(X137="",V137&lt;TODAY()),"Contrato Encerrado",IF(AND(X137="",V137&gt;TODAY()),DATEDIF(TODAY(),V137,"Y")&amp;" anos"&amp;" "&amp;DATEDIF(TODAY(),V137,"YM")&amp;" meses"&amp;" "&amp;DATEDIF(TODAY(),V137,"MD")&amp;" dias",IF(AND(Z137="",X137&lt;TODAY()),"Contrato Encerrado",IF(AND(Z137="",X137&gt;TODAY()),DATEDIF(TODAY(),X137,"Y")&amp;" anos"&amp;" "&amp;DATEDIF(TODAY(),X137,"YM")&amp;" meses"&amp;" "&amp;DATEDIF(TODAY(),X137,"MD")&amp;" dias",IF(AND(Z137&lt;&gt;””,Z137&lt;TODAY()),"Contrato Encerrado",IF(AND(Z137&lt;&gt;"",Z137&gt;TODAY()),DATEDIF(TODAY(),Z137,"Y")&amp;" anos"&amp;" "&amp;DATEDIF(TODAY(),Z137,"YM")&amp;" meses"&amp;" "&amp;DATEDIF(TODAY(),Z137,"MD")&amp;" dias"))))))))</f>
        <v>Contrato Encerrado</v>
      </c>
      <c r="AE137" s="35">
        <f t="shared" si="12"/>
        <v>339</v>
      </c>
      <c r="AF137" s="35">
        <f t="shared" si="13"/>
        <v>391</v>
      </c>
      <c r="AG137" s="17" t="str">
        <f t="shared" si="14"/>
        <v>1 anos 0 meses 25 dias</v>
      </c>
    </row>
    <row r="138" spans="1:33" ht="11.25" customHeight="1" x14ac:dyDescent="0.2">
      <c r="A138" s="62" t="s">
        <v>9</v>
      </c>
      <c r="B138" s="63" t="s">
        <v>13</v>
      </c>
      <c r="C138" s="64" t="s">
        <v>21</v>
      </c>
      <c r="D138" s="72">
        <v>2025</v>
      </c>
      <c r="E138" s="66" t="s">
        <v>157</v>
      </c>
      <c r="F138" s="62" t="s">
        <v>158</v>
      </c>
      <c r="G138" s="67" t="s">
        <v>17132</v>
      </c>
      <c r="H138" s="62" t="s">
        <v>17133</v>
      </c>
      <c r="I138" s="67" t="s">
        <v>16801</v>
      </c>
      <c r="J138" s="67" t="s">
        <v>10</v>
      </c>
      <c r="K138" s="67" t="s">
        <v>29</v>
      </c>
      <c r="L138" s="68" t="s">
        <v>30</v>
      </c>
      <c r="M138" s="176" t="s">
        <v>16153</v>
      </c>
      <c r="N138" s="69" t="s">
        <v>4159</v>
      </c>
      <c r="O138" s="69" t="s">
        <v>16347</v>
      </c>
      <c r="P138" s="69" t="s">
        <v>2518</v>
      </c>
      <c r="Q138" s="69" t="s">
        <v>4109</v>
      </c>
      <c r="R138" s="70">
        <v>33617</v>
      </c>
      <c r="S138" s="70">
        <v>45859</v>
      </c>
      <c r="T138" s="70">
        <v>46223</v>
      </c>
      <c r="U138" s="70"/>
      <c r="V138" s="70"/>
      <c r="W138" s="70"/>
      <c r="X138" s="17"/>
      <c r="Y138" s="17"/>
      <c r="Z138" s="70"/>
      <c r="AA138" s="71">
        <f t="shared" ca="1" si="10"/>
        <v>33</v>
      </c>
      <c r="AB138" s="70" t="s">
        <v>7878</v>
      </c>
      <c r="AC138" s="35" t="str">
        <f t="shared" si="11"/>
        <v>0 anos 11 meses 29 dias</v>
      </c>
      <c r="AD138" s="35" t="str">
        <f ca="1">IF(AND(V138="",T138&lt;TODAY()),"Contrato Encerrado",IF(AND(V138="",T138&gt;TODAY()),DATEDIF(TODAY(),T138,"Y")&amp;" anos"&amp;" "&amp;DATEDIF(TODAY(),T138,"YM")&amp;" meses"&amp;" "&amp;DATEDIF(TODAY(),T138,"MD")&amp;" dias",IF(AND(X138="",V138&lt;TODAY()),"Contrato Encerrado",IF(AND(X138="",V138&gt;TODAY()),DATEDIF(TODAY(),V138,"Y")&amp;" anos"&amp;" "&amp;DATEDIF(TODAY(),V138,"YM")&amp;" meses"&amp;" "&amp;DATEDIF(TODAY(),V138,"MD")&amp;" dias",IF(AND(Z138="",X138&lt;TODAY()),"Contrato Encerrado",IF(AND(Z138="",X138&gt;TODAY()),DATEDIF(TODAY(),X138,"Y")&amp;" anos"&amp;" "&amp;DATEDIF(TODAY(),X138,"YM")&amp;" meses"&amp;" "&amp;DATEDIF(TODAY(),X138,"MD")&amp;" dias",IF(AND(Z138&lt;&gt;””,Z138&lt;TODAY()),"Contrato Encerrado",IF(AND(Z138&lt;&gt;"",Z138&gt;TODAY()),DATEDIF(TODAY(),Z138,"Y")&amp;" anos"&amp;" "&amp;DATEDIF(TODAY(),Z138,"YM")&amp;" meses"&amp;" "&amp;DATEDIF(TODAY(),Z138,"MD")&amp;" dias"))))))))</f>
        <v>0 anos 9 meses 13 dias</v>
      </c>
      <c r="AE138" s="35">
        <f t="shared" si="12"/>
        <v>364</v>
      </c>
      <c r="AF138" s="35">
        <f t="shared" si="13"/>
        <v>366</v>
      </c>
      <c r="AG138" s="17" t="str">
        <f t="shared" si="14"/>
        <v>0 anos 11 meses 31 dias</v>
      </c>
    </row>
    <row r="139" spans="1:33" ht="11.25" customHeight="1" x14ac:dyDescent="0.2">
      <c r="A139" s="62" t="s">
        <v>9</v>
      </c>
      <c r="B139" s="88" t="s">
        <v>13</v>
      </c>
      <c r="C139" s="90" t="s">
        <v>22</v>
      </c>
      <c r="D139" s="91">
        <v>2022</v>
      </c>
      <c r="E139" s="66" t="s">
        <v>157</v>
      </c>
      <c r="F139" s="62" t="s">
        <v>158</v>
      </c>
      <c r="G139" s="79" t="s">
        <v>4163</v>
      </c>
      <c r="H139" s="80" t="s">
        <v>4164</v>
      </c>
      <c r="I139" s="67" t="s">
        <v>4165</v>
      </c>
      <c r="J139" s="67" t="s">
        <v>14943</v>
      </c>
      <c r="K139" s="67" t="s">
        <v>29</v>
      </c>
      <c r="L139" s="68" t="s">
        <v>30</v>
      </c>
      <c r="M139" s="176" t="s">
        <v>9427</v>
      </c>
      <c r="N139" s="107" t="s">
        <v>2101</v>
      </c>
      <c r="O139" s="107"/>
      <c r="P139" s="107" t="s">
        <v>2518</v>
      </c>
      <c r="Q139" s="107" t="s">
        <v>2521</v>
      </c>
      <c r="R139" s="111">
        <v>33393</v>
      </c>
      <c r="S139" s="111">
        <v>44825</v>
      </c>
      <c r="T139" s="111">
        <v>45131</v>
      </c>
      <c r="U139" s="111"/>
      <c r="V139" s="111"/>
      <c r="W139" s="111"/>
      <c r="X139" s="17"/>
      <c r="Y139" s="17"/>
      <c r="Z139" s="111"/>
      <c r="AA139" s="116">
        <f t="shared" ca="1" si="10"/>
        <v>34</v>
      </c>
      <c r="AB139" s="117" t="s">
        <v>7878</v>
      </c>
      <c r="AC139" s="35" t="str">
        <f t="shared" si="11"/>
        <v>0 anos 10 meses 3 dias</v>
      </c>
      <c r="AD139" s="35" t="str">
        <f ca="1">IF(AND(V139="",T139&lt;TODAY()),"Contrato Encerrado",IF(AND(V139="",T139&gt;TODAY()),DATEDIF(TODAY(),T139,"Y")&amp;" anos"&amp;" "&amp;DATEDIF(TODAY(),T139,"YM")&amp;" meses"&amp;" "&amp;DATEDIF(TODAY(),T139,"MD")&amp;" dias",IF(AND(X139="",V139&lt;TODAY()),"Contrato Encerrado",IF(AND(X139="",V139&gt;TODAY()),DATEDIF(TODAY(),V139,"Y")&amp;" anos"&amp;" "&amp;DATEDIF(TODAY(),V139,"YM")&amp;" meses"&amp;" "&amp;DATEDIF(TODAY(),V139,"MD")&amp;" dias",IF(AND(Z139="",X139&lt;TODAY()),"Contrato Encerrado",IF(AND(Z139="",X139&gt;TODAY()),DATEDIF(TODAY(),X139,"Y")&amp;" anos"&amp;" "&amp;DATEDIF(TODAY(),X139,"YM")&amp;" meses"&amp;" "&amp;DATEDIF(TODAY(),X139,"MD")&amp;" dias",IF(AND(Z139&lt;&gt;””,Z139&lt;TODAY()),"Contrato Encerrado",IF(AND(Z139&lt;&gt;"",Z139&gt;TODAY()),DATEDIF(TODAY(),Z139,"Y")&amp;" anos"&amp;" "&amp;DATEDIF(TODAY(),Z139,"YM")&amp;" meses"&amp;" "&amp;DATEDIF(TODAY(),Z139,"MD")&amp;" dias"))))))))</f>
        <v>Contrato Encerrado</v>
      </c>
      <c r="AE139" s="35">
        <f t="shared" si="12"/>
        <v>306</v>
      </c>
      <c r="AF139" s="35">
        <f t="shared" si="13"/>
        <v>424</v>
      </c>
      <c r="AG139" s="17" t="str">
        <f t="shared" si="14"/>
        <v>1 anos 1 meses 27 dias</v>
      </c>
    </row>
    <row r="140" spans="1:33" s="61" customFormat="1" ht="11.25" customHeight="1" x14ac:dyDescent="0.2">
      <c r="A140" s="62" t="s">
        <v>9</v>
      </c>
      <c r="B140" s="63" t="s">
        <v>13</v>
      </c>
      <c r="C140" s="64" t="s">
        <v>15</v>
      </c>
      <c r="D140" s="65">
        <v>2023</v>
      </c>
      <c r="E140" s="93" t="s">
        <v>27</v>
      </c>
      <c r="F140" s="62" t="s">
        <v>28</v>
      </c>
      <c r="G140" s="79" t="s">
        <v>6008</v>
      </c>
      <c r="H140" s="80" t="s">
        <v>6009</v>
      </c>
      <c r="I140" s="102" t="s">
        <v>6010</v>
      </c>
      <c r="J140" s="67" t="s">
        <v>14943</v>
      </c>
      <c r="K140" s="102" t="s">
        <v>29</v>
      </c>
      <c r="L140" s="104" t="s">
        <v>30</v>
      </c>
      <c r="M140" s="176" t="s">
        <v>9427</v>
      </c>
      <c r="N140" s="69" t="s">
        <v>2102</v>
      </c>
      <c r="O140" s="103"/>
      <c r="P140" s="103" t="s">
        <v>2518</v>
      </c>
      <c r="Q140" s="103" t="s">
        <v>4109</v>
      </c>
      <c r="R140" s="114">
        <v>26794</v>
      </c>
      <c r="S140" s="114">
        <v>44986</v>
      </c>
      <c r="T140" s="111">
        <v>45716</v>
      </c>
      <c r="U140" s="70"/>
      <c r="V140" s="70"/>
      <c r="W140" s="114"/>
      <c r="X140" s="17"/>
      <c r="Y140" s="17"/>
      <c r="Z140" s="70"/>
      <c r="AA140" s="116">
        <f t="shared" ca="1" si="10"/>
        <v>52</v>
      </c>
      <c r="AB140" s="117" t="s">
        <v>7878</v>
      </c>
      <c r="AC140" s="35" t="str">
        <f t="shared" si="11"/>
        <v>1 anos 11 meses 27 dias</v>
      </c>
      <c r="AD140" s="35" t="str">
        <f ca="1">IF(AND(V140="",T140&lt;TODAY()),"Contrato Encerrado",IF(AND(V140="",T140&gt;TODAY()),DATEDIF(TODAY(),T140,"Y")&amp;" anos"&amp;" "&amp;DATEDIF(TODAY(),T140,"YM")&amp;" meses"&amp;" "&amp;DATEDIF(TODAY(),T140,"MD")&amp;" dias",IF(AND(X140="",V140&lt;TODAY()),"Contrato Encerrado",IF(AND(X140="",V140&gt;TODAY()),DATEDIF(TODAY(),V140,"Y")&amp;" anos"&amp;" "&amp;DATEDIF(TODAY(),V140,"YM")&amp;" meses"&amp;" "&amp;DATEDIF(TODAY(),V140,"MD")&amp;" dias",IF(AND(Z140="",X140&lt;TODAY()),"Contrato Encerrado",IF(AND(Z140="",X140&gt;TODAY()),DATEDIF(TODAY(),X140,"Y")&amp;" anos"&amp;" "&amp;DATEDIF(TODAY(),X140,"YM")&amp;" meses"&amp;" "&amp;DATEDIF(TODAY(),X140,"MD")&amp;" dias",IF(AND(Z140&lt;&gt;””,Z140&lt;TODAY()),"Contrato Encerrado",IF(AND(Z140&lt;&gt;"",Z140&gt;TODAY()),DATEDIF(TODAY(),Z140,"Y")&amp;" anos"&amp;" "&amp;DATEDIF(TODAY(),Z140,"YM")&amp;" meses"&amp;" "&amp;DATEDIF(TODAY(),Z140,"MD")&amp;" dias"))))))))</f>
        <v>Contrato Encerrado</v>
      </c>
      <c r="AE140" s="35">
        <f t="shared" si="12"/>
        <v>730</v>
      </c>
      <c r="AF140" s="35">
        <f t="shared" si="13"/>
        <v>0</v>
      </c>
      <c r="AG140" s="17" t="str">
        <f t="shared" si="14"/>
        <v>ESTÁGIO COMPLETOU 2 ANOS</v>
      </c>
    </row>
    <row r="141" spans="1:33" ht="11.25" customHeight="1" x14ac:dyDescent="0.2">
      <c r="A141" s="164" t="s">
        <v>9</v>
      </c>
      <c r="B141" s="120" t="s">
        <v>13</v>
      </c>
      <c r="C141" s="121" t="s">
        <v>23</v>
      </c>
      <c r="D141" s="122">
        <v>2021</v>
      </c>
      <c r="E141" s="165" t="s">
        <v>157</v>
      </c>
      <c r="F141" s="164" t="s">
        <v>158</v>
      </c>
      <c r="G141" s="166" t="s">
        <v>1522</v>
      </c>
      <c r="H141" s="167" t="s">
        <v>1523</v>
      </c>
      <c r="I141" s="161" t="s">
        <v>1524</v>
      </c>
      <c r="J141" s="67" t="s">
        <v>14943</v>
      </c>
      <c r="K141" s="161" t="s">
        <v>29</v>
      </c>
      <c r="L141" s="168" t="s">
        <v>30</v>
      </c>
      <c r="M141" s="176" t="s">
        <v>9427</v>
      </c>
      <c r="N141" s="135" t="s">
        <v>2106</v>
      </c>
      <c r="O141" s="128"/>
      <c r="P141" s="128" t="s">
        <v>2517</v>
      </c>
      <c r="Q141" s="128" t="s">
        <v>2522</v>
      </c>
      <c r="R141" s="129">
        <v>36634</v>
      </c>
      <c r="S141" s="129">
        <v>44473</v>
      </c>
      <c r="T141" s="129">
        <v>45229</v>
      </c>
      <c r="U141" s="129"/>
      <c r="V141" s="129"/>
      <c r="W141" s="129"/>
      <c r="X141" s="17"/>
      <c r="Y141" s="17"/>
      <c r="Z141" s="129"/>
      <c r="AA141" s="130">
        <f t="shared" ca="1" si="10"/>
        <v>25</v>
      </c>
      <c r="AB141" s="131" t="s">
        <v>7877</v>
      </c>
      <c r="AC141" s="35" t="str">
        <f t="shared" si="11"/>
        <v>2 anos 0 meses 26 dias</v>
      </c>
      <c r="AD141" s="132" t="str">
        <f ca="1">IF(AND(V141="",T141&lt;TODAY()),"Contrato Encerrado",IF(AND(V141="",T141&gt;TODAY()),DATEDIF(TODAY(),T141,"Y")&amp;" anos"&amp;" "&amp;DATEDIF(TODAY(),T141,"YM")&amp;" meses"&amp;" "&amp;DATEDIF(TODAY(),T141,"MD")&amp;" dias",IF(AND(X141="",V141&lt;TODAY()),"Contrato Encerrado",IF(AND(X141="",V141&gt;TODAY()),DATEDIF(TODAY(),V141,"Y")&amp;" anos"&amp;" "&amp;DATEDIF(TODAY(),V141,"YM")&amp;" meses"&amp;" "&amp;DATEDIF(TODAY(),V141,"MD")&amp;" dias",IF(AND(Z141="",X141&lt;TODAY()),"Contrato Encerrado",IF(AND(Z141="",X141&gt;TODAY()),DATEDIF(TODAY(),X141,"Y")&amp;" anos"&amp;" "&amp;DATEDIF(TODAY(),X141,"YM")&amp;" meses"&amp;" "&amp;DATEDIF(TODAY(),X141,"MD")&amp;" dias",IF(AND(Z141&lt;&gt;””,Z141&lt;TODAY()),"Contrato Encerrado",IF(AND(Z141&lt;&gt;"",Z141&gt;TODAY()),DATEDIF(TODAY(),Z141,"Y")&amp;" anos"&amp;" "&amp;DATEDIF(TODAY(),Z141,"YM")&amp;" meses"&amp;" "&amp;DATEDIF(TODAY(),Z141,"MD")&amp;" dias"))))))))</f>
        <v>Contrato Encerrado</v>
      </c>
      <c r="AE141" s="132">
        <f t="shared" si="12"/>
        <v>756</v>
      </c>
      <c r="AF141" s="132">
        <f t="shared" si="13"/>
        <v>-26</v>
      </c>
      <c r="AG141" s="133" t="str">
        <f t="shared" si="14"/>
        <v>ESTÁGIO COMPLETOU 2 ANOS</v>
      </c>
    </row>
    <row r="142" spans="1:33" ht="11.25" customHeight="1" x14ac:dyDescent="0.2">
      <c r="A142" s="62" t="s">
        <v>9</v>
      </c>
      <c r="B142" s="88" t="s">
        <v>13</v>
      </c>
      <c r="C142" s="90" t="s">
        <v>20</v>
      </c>
      <c r="D142" s="91">
        <v>2022</v>
      </c>
      <c r="E142" s="66" t="s">
        <v>157</v>
      </c>
      <c r="F142" s="62" t="s">
        <v>158</v>
      </c>
      <c r="G142" s="79" t="s">
        <v>2204</v>
      </c>
      <c r="H142" s="80" t="s">
        <v>2205</v>
      </c>
      <c r="I142" s="67" t="s">
        <v>2206</v>
      </c>
      <c r="J142" s="67" t="s">
        <v>14943</v>
      </c>
      <c r="K142" s="67" t="s">
        <v>29</v>
      </c>
      <c r="L142" s="68" t="s">
        <v>30</v>
      </c>
      <c r="M142" s="176" t="s">
        <v>9427</v>
      </c>
      <c r="N142" s="107" t="s">
        <v>2519</v>
      </c>
      <c r="O142" s="107"/>
      <c r="P142" s="107" t="s">
        <v>2518</v>
      </c>
      <c r="Q142" s="107" t="s">
        <v>2521</v>
      </c>
      <c r="R142" s="111">
        <v>29359</v>
      </c>
      <c r="S142" s="111">
        <v>44753</v>
      </c>
      <c r="T142" s="111">
        <v>45292</v>
      </c>
      <c r="U142" s="111"/>
      <c r="V142" s="111"/>
      <c r="W142" s="111"/>
      <c r="X142" s="17"/>
      <c r="Y142" s="17"/>
      <c r="Z142" s="111"/>
      <c r="AA142" s="116">
        <f t="shared" ca="1" si="10"/>
        <v>45</v>
      </c>
      <c r="AB142" s="117" t="s">
        <v>7878</v>
      </c>
      <c r="AC142" s="35" t="str">
        <f t="shared" si="11"/>
        <v>1 anos 5 meses 21 dias</v>
      </c>
      <c r="AD142" s="35" t="str">
        <f ca="1">IF(AND(V142="",T142&lt;TODAY()),"Contrato Encerrado",IF(AND(V142="",T142&gt;TODAY()),DATEDIF(TODAY(),T142,"Y")&amp;" anos"&amp;" "&amp;DATEDIF(TODAY(),T142,"YM")&amp;" meses"&amp;" "&amp;DATEDIF(TODAY(),T142,"MD")&amp;" dias",IF(AND(X142="",V142&lt;TODAY()),"Contrato Encerrado",IF(AND(X142="",V142&gt;TODAY()),DATEDIF(TODAY(),V142,"Y")&amp;" anos"&amp;" "&amp;DATEDIF(TODAY(),V142,"YM")&amp;" meses"&amp;" "&amp;DATEDIF(TODAY(),V142,"MD")&amp;" dias",IF(AND(Z142="",X142&lt;TODAY()),"Contrato Encerrado",IF(AND(Z142="",X142&gt;TODAY()),DATEDIF(TODAY(),X142,"Y")&amp;" anos"&amp;" "&amp;DATEDIF(TODAY(),X142,"YM")&amp;" meses"&amp;" "&amp;DATEDIF(TODAY(),X142,"MD")&amp;" dias",IF(AND(Z142&lt;&gt;””,Z142&lt;TODAY()),"Contrato Encerrado",IF(AND(Z142&lt;&gt;"",Z142&gt;TODAY()),DATEDIF(TODAY(),Z142,"Y")&amp;" anos"&amp;" "&amp;DATEDIF(TODAY(),Z142,"YM")&amp;" meses"&amp;" "&amp;DATEDIF(TODAY(),Z142,"MD")&amp;" dias"))))))))</f>
        <v>Contrato Encerrado</v>
      </c>
      <c r="AE142" s="35">
        <f t="shared" si="12"/>
        <v>539</v>
      </c>
      <c r="AF142" s="35">
        <f t="shared" si="13"/>
        <v>191</v>
      </c>
      <c r="AG142" s="17" t="str">
        <f t="shared" si="14"/>
        <v>0 anos 6 meses 9 dias</v>
      </c>
    </row>
    <row r="143" spans="1:33" ht="11.25" customHeight="1" x14ac:dyDescent="0.2">
      <c r="A143" s="62" t="s">
        <v>9</v>
      </c>
      <c r="B143" s="63" t="s">
        <v>13</v>
      </c>
      <c r="C143" s="64" t="s">
        <v>15</v>
      </c>
      <c r="D143" s="65">
        <v>2023</v>
      </c>
      <c r="E143" s="93" t="s">
        <v>157</v>
      </c>
      <c r="F143" s="62" t="s">
        <v>158</v>
      </c>
      <c r="G143" s="79" t="s">
        <v>6011</v>
      </c>
      <c r="H143" s="80" t="s">
        <v>6012</v>
      </c>
      <c r="I143" s="102" t="s">
        <v>6013</v>
      </c>
      <c r="J143" s="67" t="s">
        <v>1302</v>
      </c>
      <c r="K143" s="102" t="s">
        <v>29</v>
      </c>
      <c r="L143" s="104" t="s">
        <v>30</v>
      </c>
      <c r="M143" s="176" t="s">
        <v>9427</v>
      </c>
      <c r="N143" s="103" t="s">
        <v>4159</v>
      </c>
      <c r="O143" s="103"/>
      <c r="P143" s="103" t="s">
        <v>2518</v>
      </c>
      <c r="Q143" s="103" t="s">
        <v>2521</v>
      </c>
      <c r="R143" s="114" t="s">
        <v>6014</v>
      </c>
      <c r="S143" s="114">
        <v>44985</v>
      </c>
      <c r="T143" s="111">
        <v>45005</v>
      </c>
      <c r="U143" s="114"/>
      <c r="V143" s="111"/>
      <c r="W143" s="114"/>
      <c r="X143" s="17"/>
      <c r="Y143" s="17"/>
      <c r="Z143" s="111"/>
      <c r="AA143" s="116">
        <f t="shared" ca="1" si="10"/>
        <v>35</v>
      </c>
      <c r="AB143" s="117" t="s">
        <v>7878</v>
      </c>
      <c r="AC143" s="35" t="str">
        <f t="shared" si="11"/>
        <v>0 anos 0 meses 20 dias</v>
      </c>
      <c r="AD143" s="35" t="str">
        <f ca="1">IF(AND(V143="",T143&lt;TODAY()),"Contrato Encerrado",IF(AND(V143="",T143&gt;TODAY()),DATEDIF(TODAY(),T143,"Y")&amp;" anos"&amp;" "&amp;DATEDIF(TODAY(),T143,"YM")&amp;" meses"&amp;" "&amp;DATEDIF(TODAY(),T143,"MD")&amp;" dias",IF(AND(X143="",V143&lt;TODAY()),"Contrato Encerrado",IF(AND(X143="",V143&gt;TODAY()),DATEDIF(TODAY(),V143,"Y")&amp;" anos"&amp;" "&amp;DATEDIF(TODAY(),V143,"YM")&amp;" meses"&amp;" "&amp;DATEDIF(TODAY(),V143,"MD")&amp;" dias",IF(AND(Z143="",X143&lt;TODAY()),"Contrato Encerrado",IF(AND(Z143="",X143&gt;TODAY()),DATEDIF(TODAY(),X143,"Y")&amp;" anos"&amp;" "&amp;DATEDIF(TODAY(),X143,"YM")&amp;" meses"&amp;" "&amp;DATEDIF(TODAY(),X143,"MD")&amp;" dias",IF(AND(Z143&lt;&gt;””,Z143&lt;TODAY()),"Contrato Encerrado",IF(AND(Z143&lt;&gt;"",Z143&gt;TODAY()),DATEDIF(TODAY(),Z143,"Y")&amp;" anos"&amp;" "&amp;DATEDIF(TODAY(),Z143,"YM")&amp;" meses"&amp;" "&amp;DATEDIF(TODAY(),Z143,"MD")&amp;" dias"))))))))</f>
        <v>Contrato Encerrado</v>
      </c>
      <c r="AE143" s="35">
        <f t="shared" si="12"/>
        <v>20</v>
      </c>
      <c r="AF143" s="35">
        <f t="shared" si="13"/>
        <v>710</v>
      </c>
      <c r="AG143" s="17" t="str">
        <f t="shared" si="14"/>
        <v>1 anos 11 meses 10 dias</v>
      </c>
    </row>
    <row r="144" spans="1:33" ht="11.25" customHeight="1" x14ac:dyDescent="0.2">
      <c r="A144" s="62" t="s">
        <v>9</v>
      </c>
      <c r="B144" s="63" t="s">
        <v>13</v>
      </c>
      <c r="C144" s="64" t="s">
        <v>21</v>
      </c>
      <c r="D144" s="65">
        <v>2023</v>
      </c>
      <c r="E144" s="66" t="s">
        <v>157</v>
      </c>
      <c r="F144" s="62" t="s">
        <v>158</v>
      </c>
      <c r="G144" s="79" t="s">
        <v>8800</v>
      </c>
      <c r="H144" s="80" t="s">
        <v>8801</v>
      </c>
      <c r="I144" s="67" t="s">
        <v>8802</v>
      </c>
      <c r="J144" s="67" t="s">
        <v>14943</v>
      </c>
      <c r="K144" s="67" t="s">
        <v>29</v>
      </c>
      <c r="L144" s="68" t="s">
        <v>30</v>
      </c>
      <c r="M144" s="176" t="s">
        <v>9427</v>
      </c>
      <c r="N144" s="69" t="s">
        <v>4159</v>
      </c>
      <c r="O144" s="69" t="s">
        <v>7904</v>
      </c>
      <c r="P144" s="69" t="s">
        <v>2518</v>
      </c>
      <c r="Q144" s="69" t="s">
        <v>2521</v>
      </c>
      <c r="R144" s="70">
        <v>27280</v>
      </c>
      <c r="S144" s="70">
        <v>45127</v>
      </c>
      <c r="T144" s="70">
        <v>45291</v>
      </c>
      <c r="U144" s="70"/>
      <c r="V144" s="70"/>
      <c r="W144" s="70"/>
      <c r="X144" s="17"/>
      <c r="Y144" s="17"/>
      <c r="Z144" s="70"/>
      <c r="AA144" s="116">
        <f t="shared" ca="1" si="10"/>
        <v>51</v>
      </c>
      <c r="AB144" s="69" t="s">
        <v>7878</v>
      </c>
      <c r="AC144" s="35" t="str">
        <f t="shared" si="11"/>
        <v>0 anos 5 meses 11 dias</v>
      </c>
      <c r="AD144" s="35" t="str">
        <f ca="1">IF(AND(V144="",T144&lt;TODAY()),"Contrato Encerrado",IF(AND(V144="",T144&gt;TODAY()),DATEDIF(TODAY(),T144,"Y")&amp;" anos"&amp;" "&amp;DATEDIF(TODAY(),T144,"YM")&amp;" meses"&amp;" "&amp;DATEDIF(TODAY(),T144,"MD")&amp;" dias",IF(AND(X144="",V144&lt;TODAY()),"Contrato Encerrado",IF(AND(X144="",V144&gt;TODAY()),DATEDIF(TODAY(),V144,"Y")&amp;" anos"&amp;" "&amp;DATEDIF(TODAY(),V144,"YM")&amp;" meses"&amp;" "&amp;DATEDIF(TODAY(),V144,"MD")&amp;" dias",IF(AND(Z144="",X144&lt;TODAY()),"Contrato Encerrado",IF(AND(Z144="",X144&gt;TODAY()),DATEDIF(TODAY(),X144,"Y")&amp;" anos"&amp;" "&amp;DATEDIF(TODAY(),X144,"YM")&amp;" meses"&amp;" "&amp;DATEDIF(TODAY(),X144,"MD")&amp;" dias",IF(AND(Z144&lt;&gt;””,Z144&lt;TODAY()),"Contrato Encerrado",IF(AND(Z144&lt;&gt;"",Z144&gt;TODAY()),DATEDIF(TODAY(),Z144,"Y")&amp;" anos"&amp;" "&amp;DATEDIF(TODAY(),Z144,"YM")&amp;" meses"&amp;" "&amp;DATEDIF(TODAY(),Z144,"MD")&amp;" dias"))))))))</f>
        <v>Contrato Encerrado</v>
      </c>
      <c r="AE144" s="35">
        <f t="shared" si="12"/>
        <v>164</v>
      </c>
      <c r="AF144" s="35">
        <f t="shared" si="13"/>
        <v>566</v>
      </c>
      <c r="AG144" s="17" t="str">
        <f t="shared" si="14"/>
        <v>1 anos 6 meses 19 dias</v>
      </c>
    </row>
    <row r="145" spans="1:33" ht="11.25" customHeight="1" x14ac:dyDescent="0.2">
      <c r="A145" s="62" t="s">
        <v>9</v>
      </c>
      <c r="B145" s="88" t="s">
        <v>13</v>
      </c>
      <c r="C145" s="90" t="s">
        <v>22</v>
      </c>
      <c r="D145" s="91">
        <v>2022</v>
      </c>
      <c r="E145" s="66" t="s">
        <v>157</v>
      </c>
      <c r="F145" s="62" t="s">
        <v>158</v>
      </c>
      <c r="G145" s="79" t="s">
        <v>4166</v>
      </c>
      <c r="H145" s="80" t="s">
        <v>4167</v>
      </c>
      <c r="I145" s="67" t="s">
        <v>4168</v>
      </c>
      <c r="J145" s="67" t="s">
        <v>14943</v>
      </c>
      <c r="K145" s="67" t="s">
        <v>29</v>
      </c>
      <c r="L145" s="68" t="s">
        <v>30</v>
      </c>
      <c r="M145" s="176" t="s">
        <v>9427</v>
      </c>
      <c r="N145" s="107" t="s">
        <v>4159</v>
      </c>
      <c r="O145" s="107"/>
      <c r="P145" s="107" t="s">
        <v>2518</v>
      </c>
      <c r="Q145" s="107" t="s">
        <v>2521</v>
      </c>
      <c r="R145" s="111">
        <v>26458</v>
      </c>
      <c r="S145" s="111">
        <v>44825</v>
      </c>
      <c r="T145" s="111">
        <v>45288</v>
      </c>
      <c r="U145" s="111"/>
      <c r="V145" s="111"/>
      <c r="W145" s="111"/>
      <c r="X145" s="17"/>
      <c r="Y145" s="17"/>
      <c r="Z145" s="111"/>
      <c r="AA145" s="116">
        <f t="shared" ca="1" si="10"/>
        <v>53</v>
      </c>
      <c r="AB145" s="117" t="s">
        <v>7878</v>
      </c>
      <c r="AC145" s="35" t="str">
        <f t="shared" si="11"/>
        <v>1 anos 3 meses 7 dias</v>
      </c>
      <c r="AD145" s="35" t="str">
        <f ca="1">IF(AND(V145="",T145&lt;TODAY()),"Contrato Encerrado",IF(AND(V145="",T145&gt;TODAY()),DATEDIF(TODAY(),T145,"Y")&amp;" anos"&amp;" "&amp;DATEDIF(TODAY(),T145,"YM")&amp;" meses"&amp;" "&amp;DATEDIF(TODAY(),T145,"MD")&amp;" dias",IF(AND(X145="",V145&lt;TODAY()),"Contrato Encerrado",IF(AND(X145="",V145&gt;TODAY()),DATEDIF(TODAY(),V145,"Y")&amp;" anos"&amp;" "&amp;DATEDIF(TODAY(),V145,"YM")&amp;" meses"&amp;" "&amp;DATEDIF(TODAY(),V145,"MD")&amp;" dias",IF(AND(Z145="",X145&lt;TODAY()),"Contrato Encerrado",IF(AND(Z145="",X145&gt;TODAY()),DATEDIF(TODAY(),X145,"Y")&amp;" anos"&amp;" "&amp;DATEDIF(TODAY(),X145,"YM")&amp;" meses"&amp;" "&amp;DATEDIF(TODAY(),X145,"MD")&amp;" dias",IF(AND(Z145&lt;&gt;””,Z145&lt;TODAY()),"Contrato Encerrado",IF(AND(Z145&lt;&gt;"",Z145&gt;TODAY()),DATEDIF(TODAY(),Z145,"Y")&amp;" anos"&amp;" "&amp;DATEDIF(TODAY(),Z145,"YM")&amp;" meses"&amp;" "&amp;DATEDIF(TODAY(),Z145,"MD")&amp;" dias"))))))))</f>
        <v>Contrato Encerrado</v>
      </c>
      <c r="AE145" s="35">
        <f t="shared" si="12"/>
        <v>463</v>
      </c>
      <c r="AF145" s="35">
        <f t="shared" si="13"/>
        <v>267</v>
      </c>
      <c r="AG145" s="17" t="str">
        <f t="shared" si="14"/>
        <v>0 anos 8 meses 23 dias</v>
      </c>
    </row>
    <row r="146" spans="1:33" ht="11.25" customHeight="1" x14ac:dyDescent="0.2">
      <c r="A146" s="62" t="s">
        <v>9</v>
      </c>
      <c r="B146" s="88" t="s">
        <v>13</v>
      </c>
      <c r="C146" s="90" t="s">
        <v>22</v>
      </c>
      <c r="D146" s="91">
        <v>2022</v>
      </c>
      <c r="E146" s="66" t="s">
        <v>157</v>
      </c>
      <c r="F146" s="62" t="s">
        <v>158</v>
      </c>
      <c r="G146" s="79" t="s">
        <v>4169</v>
      </c>
      <c r="H146" s="80" t="s">
        <v>4170</v>
      </c>
      <c r="I146" s="67" t="s">
        <v>4171</v>
      </c>
      <c r="J146" s="67" t="s">
        <v>14943</v>
      </c>
      <c r="K146" s="67" t="s">
        <v>29</v>
      </c>
      <c r="L146" s="68" t="s">
        <v>30</v>
      </c>
      <c r="M146" s="176" t="s">
        <v>9427</v>
      </c>
      <c r="N146" s="107" t="s">
        <v>2101</v>
      </c>
      <c r="O146" s="107"/>
      <c r="P146" s="107" t="s">
        <v>2518</v>
      </c>
      <c r="Q146" s="107" t="s">
        <v>2521</v>
      </c>
      <c r="R146" s="111">
        <v>30358</v>
      </c>
      <c r="S146" s="111">
        <v>44827</v>
      </c>
      <c r="T146" s="111">
        <v>45131</v>
      </c>
      <c r="U146" s="111"/>
      <c r="V146" s="111"/>
      <c r="W146" s="111"/>
      <c r="X146" s="17"/>
      <c r="Y146" s="17"/>
      <c r="Z146" s="111"/>
      <c r="AA146" s="116">
        <f t="shared" ca="1" si="10"/>
        <v>42</v>
      </c>
      <c r="AB146" s="117" t="s">
        <v>7878</v>
      </c>
      <c r="AC146" s="35" t="str">
        <f t="shared" si="11"/>
        <v>0 anos 10 meses 1 dias</v>
      </c>
      <c r="AD146" s="35" t="str">
        <f ca="1">IF(AND(V146="",T146&lt;TODAY()),"Contrato Encerrado",IF(AND(V146="",T146&gt;TODAY()),DATEDIF(TODAY(),T146,"Y")&amp;" anos"&amp;" "&amp;DATEDIF(TODAY(),T146,"YM")&amp;" meses"&amp;" "&amp;DATEDIF(TODAY(),T146,"MD")&amp;" dias",IF(AND(X146="",V146&lt;TODAY()),"Contrato Encerrado",IF(AND(X146="",V146&gt;TODAY()),DATEDIF(TODAY(),V146,"Y")&amp;" anos"&amp;" "&amp;DATEDIF(TODAY(),V146,"YM")&amp;" meses"&amp;" "&amp;DATEDIF(TODAY(),V146,"MD")&amp;" dias",IF(AND(Z146="",X146&lt;TODAY()),"Contrato Encerrado",IF(AND(Z146="",X146&gt;TODAY()),DATEDIF(TODAY(),X146,"Y")&amp;" anos"&amp;" "&amp;DATEDIF(TODAY(),X146,"YM")&amp;" meses"&amp;" "&amp;DATEDIF(TODAY(),X146,"MD")&amp;" dias",IF(AND(Z146&lt;&gt;””,Z146&lt;TODAY()),"Contrato Encerrado",IF(AND(Z146&lt;&gt;"",Z146&gt;TODAY()),DATEDIF(TODAY(),Z146,"Y")&amp;" anos"&amp;" "&amp;DATEDIF(TODAY(),Z146,"YM")&amp;" meses"&amp;" "&amp;DATEDIF(TODAY(),Z146,"MD")&amp;" dias"))))))))</f>
        <v>Contrato Encerrado</v>
      </c>
      <c r="AE146" s="35">
        <f t="shared" si="12"/>
        <v>304</v>
      </c>
      <c r="AF146" s="35">
        <f t="shared" si="13"/>
        <v>426</v>
      </c>
      <c r="AG146" s="17" t="str">
        <f t="shared" si="14"/>
        <v>1 anos 2 meses 1 dias</v>
      </c>
    </row>
    <row r="147" spans="1:33" ht="11.25" customHeight="1" x14ac:dyDescent="0.2">
      <c r="A147" s="62" t="s">
        <v>9</v>
      </c>
      <c r="B147" s="88" t="s">
        <v>13</v>
      </c>
      <c r="C147" s="90" t="s">
        <v>23</v>
      </c>
      <c r="D147" s="91">
        <v>2022</v>
      </c>
      <c r="E147" s="66" t="s">
        <v>157</v>
      </c>
      <c r="F147" s="62" t="s">
        <v>158</v>
      </c>
      <c r="G147" s="79" t="s">
        <v>4172</v>
      </c>
      <c r="H147" s="80" t="s">
        <v>4173</v>
      </c>
      <c r="I147" s="67" t="s">
        <v>4174</v>
      </c>
      <c r="J147" s="67" t="s">
        <v>1302</v>
      </c>
      <c r="K147" s="67" t="s">
        <v>29</v>
      </c>
      <c r="L147" s="68" t="s">
        <v>30</v>
      </c>
      <c r="M147" s="176" t="s">
        <v>9427</v>
      </c>
      <c r="N147" s="107" t="s">
        <v>2101</v>
      </c>
      <c r="O147" s="107"/>
      <c r="P147" s="107" t="s">
        <v>2518</v>
      </c>
      <c r="Q147" s="107" t="s">
        <v>2521</v>
      </c>
      <c r="R147" s="111">
        <v>37053</v>
      </c>
      <c r="S147" s="111">
        <v>44840</v>
      </c>
      <c r="T147" s="111">
        <v>45281</v>
      </c>
      <c r="U147" s="111"/>
      <c r="V147" s="111"/>
      <c r="W147" s="111"/>
      <c r="X147" s="17"/>
      <c r="Y147" s="17"/>
      <c r="Z147" s="111"/>
      <c r="AA147" s="116">
        <f t="shared" ca="1" si="10"/>
        <v>24</v>
      </c>
      <c r="AB147" s="117" t="s">
        <v>7878</v>
      </c>
      <c r="AC147" s="35" t="str">
        <f t="shared" si="11"/>
        <v>1 anos 2 meses 15 dias</v>
      </c>
      <c r="AD147" s="35" t="str">
        <f ca="1">IF(AND(V147="",T147&lt;TODAY()),"Contrato Encerrado",IF(AND(V147="",T147&gt;TODAY()),DATEDIF(TODAY(),T147,"Y")&amp;" anos"&amp;" "&amp;DATEDIF(TODAY(),T147,"YM")&amp;" meses"&amp;" "&amp;DATEDIF(TODAY(),T147,"MD")&amp;" dias",IF(AND(X147="",V147&lt;TODAY()),"Contrato Encerrado",IF(AND(X147="",V147&gt;TODAY()),DATEDIF(TODAY(),V147,"Y")&amp;" anos"&amp;" "&amp;DATEDIF(TODAY(),V147,"YM")&amp;" meses"&amp;" "&amp;DATEDIF(TODAY(),V147,"MD")&amp;" dias",IF(AND(Z147="",X147&lt;TODAY()),"Contrato Encerrado",IF(AND(Z147="",X147&gt;TODAY()),DATEDIF(TODAY(),X147,"Y")&amp;" anos"&amp;" "&amp;DATEDIF(TODAY(),X147,"YM")&amp;" meses"&amp;" "&amp;DATEDIF(TODAY(),X147,"MD")&amp;" dias",IF(AND(Z147&lt;&gt;””,Z147&lt;TODAY()),"Contrato Encerrado",IF(AND(Z147&lt;&gt;"",Z147&gt;TODAY()),DATEDIF(TODAY(),Z147,"Y")&amp;" anos"&amp;" "&amp;DATEDIF(TODAY(),Z147,"YM")&amp;" meses"&amp;" "&amp;DATEDIF(TODAY(),Z147,"MD")&amp;" dias"))))))))</f>
        <v>Contrato Encerrado</v>
      </c>
      <c r="AE147" s="35">
        <f t="shared" si="12"/>
        <v>441</v>
      </c>
      <c r="AF147" s="35">
        <f t="shared" si="13"/>
        <v>289</v>
      </c>
      <c r="AG147" s="17" t="str">
        <f t="shared" si="14"/>
        <v>0 anos 9 meses 15 dias</v>
      </c>
    </row>
    <row r="148" spans="1:33" ht="11.25" customHeight="1" x14ac:dyDescent="0.2">
      <c r="A148" s="164" t="s">
        <v>9</v>
      </c>
      <c r="B148" s="120" t="s">
        <v>13</v>
      </c>
      <c r="C148" s="121" t="s">
        <v>22</v>
      </c>
      <c r="D148" s="122">
        <v>2022</v>
      </c>
      <c r="E148" s="165" t="s">
        <v>1111</v>
      </c>
      <c r="F148" s="164" t="s">
        <v>1112</v>
      </c>
      <c r="G148" s="166" t="s">
        <v>4175</v>
      </c>
      <c r="H148" s="167" t="s">
        <v>4176</v>
      </c>
      <c r="I148" s="161" t="s">
        <v>4177</v>
      </c>
      <c r="J148" s="67" t="s">
        <v>14943</v>
      </c>
      <c r="K148" s="161" t="s">
        <v>29</v>
      </c>
      <c r="L148" s="168" t="s">
        <v>30</v>
      </c>
      <c r="M148" s="176" t="s">
        <v>9427</v>
      </c>
      <c r="N148" s="135" t="s">
        <v>2114</v>
      </c>
      <c r="O148" s="135"/>
      <c r="P148" s="135" t="s">
        <v>2518</v>
      </c>
      <c r="Q148" s="135" t="s">
        <v>2523</v>
      </c>
      <c r="R148" s="129">
        <v>32127</v>
      </c>
      <c r="S148" s="129">
        <v>44823</v>
      </c>
      <c r="T148" s="129">
        <v>45574</v>
      </c>
      <c r="U148" s="129"/>
      <c r="V148" s="129"/>
      <c r="W148" s="129"/>
      <c r="X148" s="17"/>
      <c r="Y148" s="17"/>
      <c r="Z148" s="129"/>
      <c r="AA148" s="130">
        <f t="shared" ca="1" si="10"/>
        <v>37</v>
      </c>
      <c r="AB148" s="131" t="s">
        <v>7878</v>
      </c>
      <c r="AC148" s="35" t="str">
        <f t="shared" si="11"/>
        <v>2 anos 0 meses 20 dias</v>
      </c>
      <c r="AD148" s="132" t="str">
        <f ca="1">IF(AND(V148="",T148&lt;TODAY()),"Contrato Encerrado",IF(AND(V148="",T148&gt;TODAY()),DATEDIF(TODAY(),T148,"Y")&amp;" anos"&amp;" "&amp;DATEDIF(TODAY(),T148,"YM")&amp;" meses"&amp;" "&amp;DATEDIF(TODAY(),T148,"MD")&amp;" dias",IF(AND(X148="",V148&lt;TODAY()),"Contrato Encerrado",IF(AND(X148="",V148&gt;TODAY()),DATEDIF(TODAY(),V148,"Y")&amp;" anos"&amp;" "&amp;DATEDIF(TODAY(),V148,"YM")&amp;" meses"&amp;" "&amp;DATEDIF(TODAY(),V148,"MD")&amp;" dias",IF(AND(Z148="",X148&lt;TODAY()),"Contrato Encerrado",IF(AND(Z148="",X148&gt;TODAY()),DATEDIF(TODAY(),X148,"Y")&amp;" anos"&amp;" "&amp;DATEDIF(TODAY(),X148,"YM")&amp;" meses"&amp;" "&amp;DATEDIF(TODAY(),X148,"MD")&amp;" dias",IF(AND(Z148&lt;&gt;””,Z148&lt;TODAY()),"Contrato Encerrado",IF(AND(Z148&lt;&gt;"",Z148&gt;TODAY()),DATEDIF(TODAY(),Z148,"Y")&amp;" anos"&amp;" "&amp;DATEDIF(TODAY(),Z148,"YM")&amp;" meses"&amp;" "&amp;DATEDIF(TODAY(),Z148,"MD")&amp;" dias"))))))))</f>
        <v>Contrato Encerrado</v>
      </c>
      <c r="AE148" s="132">
        <f t="shared" si="12"/>
        <v>751</v>
      </c>
      <c r="AF148" s="132">
        <f t="shared" si="13"/>
        <v>-21</v>
      </c>
      <c r="AG148" s="133" t="str">
        <f t="shared" si="14"/>
        <v>ESTÁGIO COMPLETOU 2 ANOS</v>
      </c>
    </row>
    <row r="149" spans="1:33" ht="11.25" customHeight="1" x14ac:dyDescent="0.2">
      <c r="A149" s="62" t="s">
        <v>9</v>
      </c>
      <c r="B149" s="88" t="s">
        <v>13</v>
      </c>
      <c r="C149" s="90" t="s">
        <v>24</v>
      </c>
      <c r="D149" s="91">
        <v>2022</v>
      </c>
      <c r="E149" s="66" t="s">
        <v>27</v>
      </c>
      <c r="F149" s="62" t="s">
        <v>28</v>
      </c>
      <c r="G149" s="79" t="s">
        <v>4178</v>
      </c>
      <c r="H149" s="80" t="s">
        <v>4179</v>
      </c>
      <c r="I149" s="67" t="s">
        <v>4180</v>
      </c>
      <c r="J149" s="67" t="s">
        <v>14943</v>
      </c>
      <c r="K149" s="67" t="s">
        <v>29</v>
      </c>
      <c r="L149" s="68" t="s">
        <v>30</v>
      </c>
      <c r="M149" s="176" t="s">
        <v>9427</v>
      </c>
      <c r="N149" s="69" t="s">
        <v>2103</v>
      </c>
      <c r="O149" s="107"/>
      <c r="P149" s="107" t="s">
        <v>2518</v>
      </c>
      <c r="Q149" s="107" t="s">
        <v>4109</v>
      </c>
      <c r="R149" s="111">
        <v>37485</v>
      </c>
      <c r="S149" s="111">
        <v>44872</v>
      </c>
      <c r="T149" s="111">
        <v>45252</v>
      </c>
      <c r="U149" s="111"/>
      <c r="V149" s="111"/>
      <c r="W149" s="111"/>
      <c r="X149" s="17"/>
      <c r="Y149" s="17"/>
      <c r="Z149" s="111"/>
      <c r="AA149" s="116">
        <f t="shared" ca="1" si="10"/>
        <v>23</v>
      </c>
      <c r="AB149" s="117" t="s">
        <v>7877</v>
      </c>
      <c r="AC149" s="35" t="str">
        <f t="shared" si="11"/>
        <v>1 anos 0 meses 15 dias</v>
      </c>
      <c r="AD149" s="35" t="str">
        <f ca="1">IF(AND(V149="",T149&lt;TODAY()),"Contrato Encerrado",IF(AND(V149="",T149&gt;TODAY()),DATEDIF(TODAY(),T149,"Y")&amp;" anos"&amp;" "&amp;DATEDIF(TODAY(),T149,"YM")&amp;" meses"&amp;" "&amp;DATEDIF(TODAY(),T149,"MD")&amp;" dias",IF(AND(X149="",V149&lt;TODAY()),"Contrato Encerrado",IF(AND(X149="",V149&gt;TODAY()),DATEDIF(TODAY(),V149,"Y")&amp;" anos"&amp;" "&amp;DATEDIF(TODAY(),V149,"YM")&amp;" meses"&amp;" "&amp;DATEDIF(TODAY(),V149,"MD")&amp;" dias",IF(AND(Z149="",X149&lt;TODAY()),"Contrato Encerrado",IF(AND(Z149="",X149&gt;TODAY()),DATEDIF(TODAY(),X149,"Y")&amp;" anos"&amp;" "&amp;DATEDIF(TODAY(),X149,"YM")&amp;" meses"&amp;" "&amp;DATEDIF(TODAY(),X149,"MD")&amp;" dias",IF(AND(Z149&lt;&gt;””,Z149&lt;TODAY()),"Contrato Encerrado",IF(AND(Z149&lt;&gt;"",Z149&gt;TODAY()),DATEDIF(TODAY(),Z149,"Y")&amp;" anos"&amp;" "&amp;DATEDIF(TODAY(),Z149,"YM")&amp;" meses"&amp;" "&amp;DATEDIF(TODAY(),Z149,"MD")&amp;" dias"))))))))</f>
        <v>Contrato Encerrado</v>
      </c>
      <c r="AE149" s="35">
        <f t="shared" si="12"/>
        <v>380</v>
      </c>
      <c r="AF149" s="35">
        <f t="shared" si="13"/>
        <v>350</v>
      </c>
      <c r="AG149" s="17" t="str">
        <f t="shared" si="14"/>
        <v>0 anos 11 meses 15 dias</v>
      </c>
    </row>
    <row r="150" spans="1:33" ht="11.25" customHeight="1" x14ac:dyDescent="0.2">
      <c r="A150" s="62" t="s">
        <v>9</v>
      </c>
      <c r="B150" s="63" t="s">
        <v>13</v>
      </c>
      <c r="C150" s="64" t="s">
        <v>17</v>
      </c>
      <c r="D150" s="65">
        <v>2023</v>
      </c>
      <c r="E150" s="93" t="s">
        <v>157</v>
      </c>
      <c r="F150" s="62" t="s">
        <v>158</v>
      </c>
      <c r="G150" s="79" t="s">
        <v>6015</v>
      </c>
      <c r="H150" s="80" t="s">
        <v>6016</v>
      </c>
      <c r="I150" s="102" t="s">
        <v>6017</v>
      </c>
      <c r="J150" s="67" t="s">
        <v>14943</v>
      </c>
      <c r="K150" s="102" t="s">
        <v>29</v>
      </c>
      <c r="L150" s="104" t="s">
        <v>30</v>
      </c>
      <c r="M150" s="176" t="s">
        <v>9427</v>
      </c>
      <c r="N150" s="103" t="s">
        <v>2101</v>
      </c>
      <c r="O150" s="103"/>
      <c r="P150" s="103" t="s">
        <v>2518</v>
      </c>
      <c r="Q150" s="103" t="s">
        <v>4109</v>
      </c>
      <c r="R150" s="114">
        <v>26520</v>
      </c>
      <c r="S150" s="114">
        <v>45049</v>
      </c>
      <c r="T150" s="111">
        <v>45756</v>
      </c>
      <c r="U150" s="70"/>
      <c r="V150" s="70"/>
      <c r="W150" s="114"/>
      <c r="X150" s="17"/>
      <c r="Y150" s="17"/>
      <c r="Z150" s="70"/>
      <c r="AA150" s="116">
        <f t="shared" ca="1" si="10"/>
        <v>53</v>
      </c>
      <c r="AB150" s="117" t="s">
        <v>7878</v>
      </c>
      <c r="AC150" s="35" t="str">
        <f t="shared" si="11"/>
        <v>1 anos 11 meses 6 dias</v>
      </c>
      <c r="AD150" s="35" t="str">
        <f ca="1">IF(AND(V150="",T150&lt;TODAY()),"Contrato Encerrado",IF(AND(V150="",T150&gt;TODAY()),DATEDIF(TODAY(),T150,"Y")&amp;" anos"&amp;" "&amp;DATEDIF(TODAY(),T150,"YM")&amp;" meses"&amp;" "&amp;DATEDIF(TODAY(),T150,"MD")&amp;" dias",IF(AND(X150="",V150&lt;TODAY()),"Contrato Encerrado",IF(AND(X150="",V150&gt;TODAY()),DATEDIF(TODAY(),V150,"Y")&amp;" anos"&amp;" "&amp;DATEDIF(TODAY(),V150,"YM")&amp;" meses"&amp;" "&amp;DATEDIF(TODAY(),V150,"MD")&amp;" dias",IF(AND(Z150="",X150&lt;TODAY()),"Contrato Encerrado",IF(AND(Z150="",X150&gt;TODAY()),DATEDIF(TODAY(),X150,"Y")&amp;" anos"&amp;" "&amp;DATEDIF(TODAY(),X150,"YM")&amp;" meses"&amp;" "&amp;DATEDIF(TODAY(),X150,"MD")&amp;" dias",IF(AND(Z150&lt;&gt;””,Z150&lt;TODAY()),"Contrato Encerrado",IF(AND(Z150&lt;&gt;"",Z150&gt;TODAY()),DATEDIF(TODAY(),Z150,"Y")&amp;" anos"&amp;" "&amp;DATEDIF(TODAY(),Z150,"YM")&amp;" meses"&amp;" "&amp;DATEDIF(TODAY(),Z150,"MD")&amp;" dias"))))))))</f>
        <v>Contrato Encerrado</v>
      </c>
      <c r="AE150" s="35">
        <f t="shared" si="12"/>
        <v>707</v>
      </c>
      <c r="AF150" s="35">
        <f t="shared" si="13"/>
        <v>23</v>
      </c>
      <c r="AG150" s="17" t="str">
        <f t="shared" si="14"/>
        <v>0 anos 0 meses 23 dias</v>
      </c>
    </row>
    <row r="151" spans="1:33" ht="11.25" customHeight="1" x14ac:dyDescent="0.2">
      <c r="A151" s="62" t="s">
        <v>9</v>
      </c>
      <c r="B151" s="63" t="s">
        <v>13</v>
      </c>
      <c r="C151" s="64" t="s">
        <v>20</v>
      </c>
      <c r="D151" s="65">
        <v>2023</v>
      </c>
      <c r="E151" s="93" t="s">
        <v>157</v>
      </c>
      <c r="F151" s="62" t="s">
        <v>158</v>
      </c>
      <c r="G151" s="79" t="s">
        <v>8243</v>
      </c>
      <c r="H151" s="80" t="s">
        <v>8244</v>
      </c>
      <c r="I151" s="102" t="s">
        <v>8245</v>
      </c>
      <c r="J151" s="67" t="s">
        <v>14943</v>
      </c>
      <c r="K151" s="102" t="s">
        <v>29</v>
      </c>
      <c r="L151" s="104" t="s">
        <v>30</v>
      </c>
      <c r="M151" s="176" t="s">
        <v>9427</v>
      </c>
      <c r="N151" s="103" t="s">
        <v>2101</v>
      </c>
      <c r="O151" s="103" t="s">
        <v>7895</v>
      </c>
      <c r="P151" s="103" t="s">
        <v>2518</v>
      </c>
      <c r="Q151" s="103" t="s">
        <v>4109</v>
      </c>
      <c r="R151" s="114">
        <v>24618</v>
      </c>
      <c r="S151" s="114">
        <v>45089</v>
      </c>
      <c r="T151" s="114">
        <v>45454</v>
      </c>
      <c r="U151" s="70">
        <v>45455</v>
      </c>
      <c r="V151" s="70">
        <v>45819</v>
      </c>
      <c r="W151" s="114"/>
      <c r="X151" s="17"/>
      <c r="Y151" s="17"/>
      <c r="Z151" s="70"/>
      <c r="AA151" s="116">
        <f t="shared" ca="1" si="10"/>
        <v>58</v>
      </c>
      <c r="AB151" s="116" t="s">
        <v>7878</v>
      </c>
      <c r="AC151" s="35" t="str">
        <f t="shared" si="11"/>
        <v>1 anos 11 meses 29 dias</v>
      </c>
      <c r="AD151" s="35" t="str">
        <f ca="1">IF(AND(V151="",T151&lt;TODAY()),"Contrato Encerrado",IF(AND(V151="",T151&gt;TODAY()),DATEDIF(TODAY(),T151,"Y")&amp;" anos"&amp;" "&amp;DATEDIF(TODAY(),T151,"YM")&amp;" meses"&amp;" "&amp;DATEDIF(TODAY(),T151,"MD")&amp;" dias",IF(AND(X151="",V151&lt;TODAY()),"Contrato Encerrado",IF(AND(X151="",V151&gt;TODAY()),DATEDIF(TODAY(),V151,"Y")&amp;" anos"&amp;" "&amp;DATEDIF(TODAY(),V151,"YM")&amp;" meses"&amp;" "&amp;DATEDIF(TODAY(),V151,"MD")&amp;" dias",IF(AND(Z151="",X151&lt;TODAY()),"Contrato Encerrado",IF(AND(Z151="",X151&gt;TODAY()),DATEDIF(TODAY(),X151,"Y")&amp;" anos"&amp;" "&amp;DATEDIF(TODAY(),X151,"YM")&amp;" meses"&amp;" "&amp;DATEDIF(TODAY(),X151,"MD")&amp;" dias",IF(AND(Z151&lt;&gt;””,Z151&lt;TODAY()),"Contrato Encerrado",IF(AND(Z151&lt;&gt;"",Z151&gt;TODAY()),DATEDIF(TODAY(),Z151,"Y")&amp;" anos"&amp;" "&amp;DATEDIF(TODAY(),Z151,"YM")&amp;" meses"&amp;" "&amp;DATEDIF(TODAY(),Z151,"MD")&amp;" dias"))))))))</f>
        <v>Contrato Encerrado</v>
      </c>
      <c r="AE151" s="35">
        <f t="shared" si="12"/>
        <v>729</v>
      </c>
      <c r="AF151" s="35">
        <f t="shared" si="13"/>
        <v>1</v>
      </c>
      <c r="AG151" s="17" t="str">
        <f t="shared" si="14"/>
        <v>0 anos 0 meses 1 dias</v>
      </c>
    </row>
    <row r="152" spans="1:33" s="61" customFormat="1" ht="11.25" customHeight="1" x14ac:dyDescent="0.2">
      <c r="A152" s="62" t="s">
        <v>9</v>
      </c>
      <c r="B152" s="88" t="s">
        <v>13</v>
      </c>
      <c r="C152" s="90" t="s">
        <v>23</v>
      </c>
      <c r="D152" s="91">
        <v>2022</v>
      </c>
      <c r="E152" s="66" t="s">
        <v>157</v>
      </c>
      <c r="F152" s="62" t="s">
        <v>158</v>
      </c>
      <c r="G152" s="79" t="s">
        <v>4181</v>
      </c>
      <c r="H152" s="80" t="s">
        <v>4182</v>
      </c>
      <c r="I152" s="67" t="s">
        <v>4183</v>
      </c>
      <c r="J152" s="67" t="s">
        <v>14943</v>
      </c>
      <c r="K152" s="67" t="s">
        <v>29</v>
      </c>
      <c r="L152" s="68" t="s">
        <v>30</v>
      </c>
      <c r="M152" s="176" t="s">
        <v>9427</v>
      </c>
      <c r="N152" s="107" t="s">
        <v>2101</v>
      </c>
      <c r="O152" s="107"/>
      <c r="P152" s="107" t="s">
        <v>2518</v>
      </c>
      <c r="Q152" s="107" t="s">
        <v>2521</v>
      </c>
      <c r="R152" s="111">
        <v>32441</v>
      </c>
      <c r="S152" s="111">
        <v>44851</v>
      </c>
      <c r="T152" s="111">
        <v>44942</v>
      </c>
      <c r="U152" s="111"/>
      <c r="V152" s="111"/>
      <c r="W152" s="111"/>
      <c r="X152" s="17"/>
      <c r="Y152" s="17"/>
      <c r="Z152" s="111"/>
      <c r="AA152" s="116">
        <f t="shared" ca="1" si="10"/>
        <v>36</v>
      </c>
      <c r="AB152" s="117" t="s">
        <v>7878</v>
      </c>
      <c r="AC152" s="35" t="str">
        <f t="shared" si="11"/>
        <v>0 anos 2 meses 30 dias</v>
      </c>
      <c r="AD152" s="35" t="str">
        <f ca="1">IF(AND(V152="",T152&lt;TODAY()),"Contrato Encerrado",IF(AND(V152="",T152&gt;TODAY()),DATEDIF(TODAY(),T152,"Y")&amp;" anos"&amp;" "&amp;DATEDIF(TODAY(),T152,"YM")&amp;" meses"&amp;" "&amp;DATEDIF(TODAY(),T152,"MD")&amp;" dias",IF(AND(X152="",V152&lt;TODAY()),"Contrato Encerrado",IF(AND(X152="",V152&gt;TODAY()),DATEDIF(TODAY(),V152,"Y")&amp;" anos"&amp;" "&amp;DATEDIF(TODAY(),V152,"YM")&amp;" meses"&amp;" "&amp;DATEDIF(TODAY(),V152,"MD")&amp;" dias",IF(AND(Z152="",X152&lt;TODAY()),"Contrato Encerrado",IF(AND(Z152="",X152&gt;TODAY()),DATEDIF(TODAY(),X152,"Y")&amp;" anos"&amp;" "&amp;DATEDIF(TODAY(),X152,"YM")&amp;" meses"&amp;" "&amp;DATEDIF(TODAY(),X152,"MD")&amp;" dias",IF(AND(Z152&lt;&gt;””,Z152&lt;TODAY()),"Contrato Encerrado",IF(AND(Z152&lt;&gt;"",Z152&gt;TODAY()),DATEDIF(TODAY(),Z152,"Y")&amp;" anos"&amp;" "&amp;DATEDIF(TODAY(),Z152,"YM")&amp;" meses"&amp;" "&amp;DATEDIF(TODAY(),Z152,"MD")&amp;" dias"))))))))</f>
        <v>Contrato Encerrado</v>
      </c>
      <c r="AE152" s="35">
        <f t="shared" si="12"/>
        <v>91</v>
      </c>
      <c r="AF152" s="35">
        <f t="shared" si="13"/>
        <v>639</v>
      </c>
      <c r="AG152" s="17" t="str">
        <f t="shared" si="14"/>
        <v>1 anos 8 meses 30 dias</v>
      </c>
    </row>
    <row r="153" spans="1:33" ht="11.25" customHeight="1" x14ac:dyDescent="0.2">
      <c r="A153" s="62" t="s">
        <v>9</v>
      </c>
      <c r="B153" s="63" t="s">
        <v>13</v>
      </c>
      <c r="C153" s="64" t="s">
        <v>17</v>
      </c>
      <c r="D153" s="65">
        <v>2023</v>
      </c>
      <c r="E153" s="93" t="s">
        <v>157</v>
      </c>
      <c r="F153" s="62" t="s">
        <v>158</v>
      </c>
      <c r="G153" s="79" t="s">
        <v>6018</v>
      </c>
      <c r="H153" s="80" t="s">
        <v>6019</v>
      </c>
      <c r="I153" s="102" t="s">
        <v>6020</v>
      </c>
      <c r="J153" s="67" t="s">
        <v>1302</v>
      </c>
      <c r="K153" s="102" t="s">
        <v>29</v>
      </c>
      <c r="L153" s="104" t="s">
        <v>30</v>
      </c>
      <c r="M153" s="176" t="s">
        <v>9427</v>
      </c>
      <c r="N153" s="103" t="s">
        <v>2101</v>
      </c>
      <c r="O153" s="103"/>
      <c r="P153" s="103" t="s">
        <v>2518</v>
      </c>
      <c r="Q153" s="103" t="s">
        <v>4109</v>
      </c>
      <c r="R153" s="114">
        <v>28359</v>
      </c>
      <c r="S153" s="114">
        <v>45030</v>
      </c>
      <c r="T153" s="111">
        <v>45258</v>
      </c>
      <c r="U153" s="114"/>
      <c r="V153" s="111"/>
      <c r="W153" s="114"/>
      <c r="X153" s="17"/>
      <c r="Y153" s="17"/>
      <c r="Z153" s="111"/>
      <c r="AA153" s="116">
        <f t="shared" ca="1" si="10"/>
        <v>48</v>
      </c>
      <c r="AB153" s="117" t="s">
        <v>7878</v>
      </c>
      <c r="AC153" s="35" t="str">
        <f t="shared" si="11"/>
        <v>0 anos 7 meses 14 dias</v>
      </c>
      <c r="AD153" s="35" t="str">
        <f ca="1">IF(AND(V153="",T153&lt;TODAY()),"Contrato Encerrado",IF(AND(V153="",T153&gt;TODAY()),DATEDIF(TODAY(),T153,"Y")&amp;" anos"&amp;" "&amp;DATEDIF(TODAY(),T153,"YM")&amp;" meses"&amp;" "&amp;DATEDIF(TODAY(),T153,"MD")&amp;" dias",IF(AND(X153="",V153&lt;TODAY()),"Contrato Encerrado",IF(AND(X153="",V153&gt;TODAY()),DATEDIF(TODAY(),V153,"Y")&amp;" anos"&amp;" "&amp;DATEDIF(TODAY(),V153,"YM")&amp;" meses"&amp;" "&amp;DATEDIF(TODAY(),V153,"MD")&amp;" dias",IF(AND(Z153="",X153&lt;TODAY()),"Contrato Encerrado",IF(AND(Z153="",X153&gt;TODAY()),DATEDIF(TODAY(),X153,"Y")&amp;" anos"&amp;" "&amp;DATEDIF(TODAY(),X153,"YM")&amp;" meses"&amp;" "&amp;DATEDIF(TODAY(),X153,"MD")&amp;" dias",IF(AND(Z153&lt;&gt;””,Z153&lt;TODAY()),"Contrato Encerrado",IF(AND(Z153&lt;&gt;"",Z153&gt;TODAY()),DATEDIF(TODAY(),Z153,"Y")&amp;" anos"&amp;" "&amp;DATEDIF(TODAY(),Z153,"YM")&amp;" meses"&amp;" "&amp;DATEDIF(TODAY(),Z153,"MD")&amp;" dias"))))))))</f>
        <v>Contrato Encerrado</v>
      </c>
      <c r="AE153" s="35">
        <f t="shared" si="12"/>
        <v>228</v>
      </c>
      <c r="AF153" s="35">
        <f t="shared" si="13"/>
        <v>502</v>
      </c>
      <c r="AG153" s="17" t="str">
        <f t="shared" si="14"/>
        <v>1 anos 4 meses 16 dias</v>
      </c>
    </row>
    <row r="154" spans="1:33" ht="11.25" customHeight="1" x14ac:dyDescent="0.2">
      <c r="A154" s="62" t="s">
        <v>9</v>
      </c>
      <c r="B154" s="63" t="s">
        <v>13</v>
      </c>
      <c r="C154" s="64" t="s">
        <v>21</v>
      </c>
      <c r="D154" s="65">
        <v>2024</v>
      </c>
      <c r="E154" s="66" t="s">
        <v>157</v>
      </c>
      <c r="F154" s="62" t="s">
        <v>158</v>
      </c>
      <c r="G154" s="79" t="s">
        <v>14035</v>
      </c>
      <c r="H154" s="80" t="s">
        <v>14036</v>
      </c>
      <c r="I154" s="67" t="s">
        <v>14037</v>
      </c>
      <c r="J154" s="67" t="s">
        <v>10</v>
      </c>
      <c r="K154" s="67" t="s">
        <v>29</v>
      </c>
      <c r="L154" s="68" t="s">
        <v>30</v>
      </c>
      <c r="M154" s="176" t="s">
        <v>9427</v>
      </c>
      <c r="N154" s="69" t="s">
        <v>2101</v>
      </c>
      <c r="O154" s="69" t="s">
        <v>17880</v>
      </c>
      <c r="P154" s="69" t="s">
        <v>2518</v>
      </c>
      <c r="Q154" s="69" t="s">
        <v>2521</v>
      </c>
      <c r="R154" s="70">
        <v>32022</v>
      </c>
      <c r="S154" s="70">
        <v>45503</v>
      </c>
      <c r="T154" s="70">
        <v>45867</v>
      </c>
      <c r="U154" s="70">
        <v>45889</v>
      </c>
      <c r="V154" s="70">
        <v>46253</v>
      </c>
      <c r="W154" s="70"/>
      <c r="X154" s="17"/>
      <c r="Y154" s="17"/>
      <c r="Z154" s="70"/>
      <c r="AA154" s="116">
        <f t="shared" ca="1" si="10"/>
        <v>38</v>
      </c>
      <c r="AB154" s="69" t="s">
        <v>7878</v>
      </c>
      <c r="AC154" s="35" t="str">
        <f t="shared" si="11"/>
        <v>1 anos 11 meses 28 dias</v>
      </c>
      <c r="AD154" s="35" t="str">
        <f ca="1">IF(AND(V154="",T154&lt;TODAY()),"Contrato Encerrado",IF(AND(V154="",T154&gt;TODAY()),DATEDIF(TODAY(),T154,"Y")&amp;" anos"&amp;" "&amp;DATEDIF(TODAY(),T154,"YM")&amp;" meses"&amp;" "&amp;DATEDIF(TODAY(),T154,"MD")&amp;" dias",IF(AND(X154="",V154&lt;TODAY()),"Contrato Encerrado",IF(AND(X154="",V154&gt;TODAY()),DATEDIF(TODAY(),V154,"Y")&amp;" anos"&amp;" "&amp;DATEDIF(TODAY(),V154,"YM")&amp;" meses"&amp;" "&amp;DATEDIF(TODAY(),V154,"MD")&amp;" dias",IF(AND(Z154="",X154&lt;TODAY()),"Contrato Encerrado",IF(AND(Z154="",X154&gt;TODAY()),DATEDIF(TODAY(),X154,"Y")&amp;" anos"&amp;" "&amp;DATEDIF(TODAY(),X154,"YM")&amp;" meses"&amp;" "&amp;DATEDIF(TODAY(),X154,"MD")&amp;" dias",IF(AND(Z154&lt;&gt;””,Z154&lt;TODAY()),"Contrato Encerrado",IF(AND(Z154&lt;&gt;"",Z154&gt;TODAY()),DATEDIF(TODAY(),Z154,"Y")&amp;" anos"&amp;" "&amp;DATEDIF(TODAY(),Z154,"YM")&amp;" meses"&amp;" "&amp;DATEDIF(TODAY(),Z154,"MD")&amp;" dias"))))))))</f>
        <v>0 anos 10 meses 12 dias</v>
      </c>
      <c r="AE154" s="35">
        <f t="shared" si="12"/>
        <v>728</v>
      </c>
      <c r="AF154" s="35">
        <f t="shared" si="13"/>
        <v>2</v>
      </c>
      <c r="AG154" s="17" t="str">
        <f t="shared" si="14"/>
        <v>0 anos 0 meses 2 dias</v>
      </c>
    </row>
    <row r="155" spans="1:33" s="61" customFormat="1" ht="11.25" customHeight="1" x14ac:dyDescent="0.2">
      <c r="A155" s="62" t="s">
        <v>9</v>
      </c>
      <c r="B155" s="63" t="s">
        <v>13</v>
      </c>
      <c r="C155" s="64" t="s">
        <v>22</v>
      </c>
      <c r="D155" s="65">
        <v>2023</v>
      </c>
      <c r="E155" s="66" t="s">
        <v>157</v>
      </c>
      <c r="F155" s="62" t="s">
        <v>158</v>
      </c>
      <c r="G155" s="79" t="s">
        <v>9459</v>
      </c>
      <c r="H155" s="80" t="s">
        <v>9460</v>
      </c>
      <c r="I155" s="67" t="s">
        <v>9461</v>
      </c>
      <c r="J155" s="67" t="s">
        <v>14943</v>
      </c>
      <c r="K155" s="67" t="s">
        <v>29</v>
      </c>
      <c r="L155" s="68" t="s">
        <v>30</v>
      </c>
      <c r="M155" s="176" t="s">
        <v>9427</v>
      </c>
      <c r="N155" s="69" t="s">
        <v>4159</v>
      </c>
      <c r="O155" s="69" t="s">
        <v>8134</v>
      </c>
      <c r="P155" s="69" t="s">
        <v>2518</v>
      </c>
      <c r="Q155" s="69" t="s">
        <v>4109</v>
      </c>
      <c r="R155" s="70">
        <v>29972</v>
      </c>
      <c r="S155" s="70">
        <v>45145</v>
      </c>
      <c r="T155" s="70">
        <v>45510</v>
      </c>
      <c r="U155" s="70">
        <v>45511</v>
      </c>
      <c r="V155" s="70">
        <v>45875</v>
      </c>
      <c r="W155" s="70"/>
      <c r="X155" s="17"/>
      <c r="Y155" s="17"/>
      <c r="Z155" s="70"/>
      <c r="AA155" s="116">
        <f t="shared" ca="1" si="10"/>
        <v>43</v>
      </c>
      <c r="AB155" s="69" t="s">
        <v>7878</v>
      </c>
      <c r="AC155" s="35" t="str">
        <f t="shared" si="11"/>
        <v>1 anos 11 meses 29 dias</v>
      </c>
      <c r="AD155" s="35" t="str">
        <f ca="1">IF(AND(V155="",T155&lt;TODAY()),"Contrato Encerrado",IF(AND(V155="",T155&gt;TODAY()),DATEDIF(TODAY(),T155,"Y")&amp;" anos"&amp;" "&amp;DATEDIF(TODAY(),T155,"YM")&amp;" meses"&amp;" "&amp;DATEDIF(TODAY(),T155,"MD")&amp;" dias",IF(AND(X155="",V155&lt;TODAY()),"Contrato Encerrado",IF(AND(X155="",V155&gt;TODAY()),DATEDIF(TODAY(),V155,"Y")&amp;" anos"&amp;" "&amp;DATEDIF(TODAY(),V155,"YM")&amp;" meses"&amp;" "&amp;DATEDIF(TODAY(),V155,"MD")&amp;" dias",IF(AND(Z155="",X155&lt;TODAY()),"Contrato Encerrado",IF(AND(Z155="",X155&gt;TODAY()),DATEDIF(TODAY(),X155,"Y")&amp;" anos"&amp;" "&amp;DATEDIF(TODAY(),X155,"YM")&amp;" meses"&amp;" "&amp;DATEDIF(TODAY(),X155,"MD")&amp;" dias",IF(AND(Z155&lt;&gt;””,Z155&lt;TODAY()),"Contrato Encerrado",IF(AND(Z155&lt;&gt;"",Z155&gt;TODAY()),DATEDIF(TODAY(),Z155,"Y")&amp;" anos"&amp;" "&amp;DATEDIF(TODAY(),Z155,"YM")&amp;" meses"&amp;" "&amp;DATEDIF(TODAY(),Z155,"MD")&amp;" dias"))))))))</f>
        <v>Contrato Encerrado</v>
      </c>
      <c r="AE155" s="35">
        <f t="shared" si="12"/>
        <v>729</v>
      </c>
      <c r="AF155" s="35">
        <f t="shared" si="13"/>
        <v>1</v>
      </c>
      <c r="AG155" s="17" t="str">
        <f t="shared" si="14"/>
        <v>0 anos 0 meses 1 dias</v>
      </c>
    </row>
    <row r="156" spans="1:33" ht="11.25" customHeight="1" x14ac:dyDescent="0.2">
      <c r="A156" s="62" t="s">
        <v>9</v>
      </c>
      <c r="B156" s="63" t="s">
        <v>13</v>
      </c>
      <c r="C156" s="64" t="s">
        <v>19</v>
      </c>
      <c r="D156" s="65">
        <v>2024</v>
      </c>
      <c r="E156" s="66" t="s">
        <v>128</v>
      </c>
      <c r="F156" s="62" t="s">
        <v>129</v>
      </c>
      <c r="G156" s="79" t="s">
        <v>13558</v>
      </c>
      <c r="H156" s="80" t="s">
        <v>13559</v>
      </c>
      <c r="I156" s="67" t="s">
        <v>13560</v>
      </c>
      <c r="J156" s="67" t="s">
        <v>1302</v>
      </c>
      <c r="K156" s="67" t="s">
        <v>29</v>
      </c>
      <c r="L156" s="68" t="s">
        <v>30</v>
      </c>
      <c r="M156" s="176" t="s">
        <v>9427</v>
      </c>
      <c r="N156" s="69" t="s">
        <v>2098</v>
      </c>
      <c r="O156" s="69" t="s">
        <v>7896</v>
      </c>
      <c r="P156" s="69" t="s">
        <v>2518</v>
      </c>
      <c r="Q156" s="69" t="s">
        <v>2523</v>
      </c>
      <c r="R156" s="113">
        <v>36205</v>
      </c>
      <c r="S156" s="113">
        <v>45453</v>
      </c>
      <c r="T156" s="113">
        <v>45758</v>
      </c>
      <c r="U156" s="70"/>
      <c r="V156" s="70"/>
      <c r="W156" s="113"/>
      <c r="X156" s="17"/>
      <c r="Y156" s="17"/>
      <c r="Z156" s="70"/>
      <c r="AA156" s="116">
        <f t="shared" ca="1" si="10"/>
        <v>26</v>
      </c>
      <c r="AB156" s="69" t="s">
        <v>7878</v>
      </c>
      <c r="AC156" s="35" t="str">
        <f t="shared" si="11"/>
        <v>0 anos 10 meses 1 dias</v>
      </c>
      <c r="AD156" s="35" t="str">
        <f ca="1">IF(AND(V156="",T156&lt;TODAY()),"Contrato Encerrado",IF(AND(V156="",T156&gt;TODAY()),DATEDIF(TODAY(),T156,"Y")&amp;" anos"&amp;" "&amp;DATEDIF(TODAY(),T156,"YM")&amp;" meses"&amp;" "&amp;DATEDIF(TODAY(),T156,"MD")&amp;" dias",IF(AND(X156="",V156&lt;TODAY()),"Contrato Encerrado",IF(AND(X156="",V156&gt;TODAY()),DATEDIF(TODAY(),V156,"Y")&amp;" anos"&amp;" "&amp;DATEDIF(TODAY(),V156,"YM")&amp;" meses"&amp;" "&amp;DATEDIF(TODAY(),V156,"MD")&amp;" dias",IF(AND(Z156="",X156&lt;TODAY()),"Contrato Encerrado",IF(AND(Z156="",X156&gt;TODAY()),DATEDIF(TODAY(),X156,"Y")&amp;" anos"&amp;" "&amp;DATEDIF(TODAY(),X156,"YM")&amp;" meses"&amp;" "&amp;DATEDIF(TODAY(),X156,"MD")&amp;" dias",IF(AND(Z156&lt;&gt;””,Z156&lt;TODAY()),"Contrato Encerrado",IF(AND(Z156&lt;&gt;"",Z156&gt;TODAY()),DATEDIF(TODAY(),Z156,"Y")&amp;" anos"&amp;" "&amp;DATEDIF(TODAY(),Z156,"YM")&amp;" meses"&amp;" "&amp;DATEDIF(TODAY(),Z156,"MD")&amp;" dias"))))))))</f>
        <v>Contrato Encerrado</v>
      </c>
      <c r="AE156" s="35">
        <f t="shared" si="12"/>
        <v>305</v>
      </c>
      <c r="AF156" s="35">
        <f t="shared" si="13"/>
        <v>425</v>
      </c>
      <c r="AG156" s="17" t="str">
        <f t="shared" si="14"/>
        <v>1 anos 1 meses 28 dias</v>
      </c>
    </row>
    <row r="157" spans="1:33" ht="11.25" customHeight="1" x14ac:dyDescent="0.2">
      <c r="A157" s="62" t="s">
        <v>9</v>
      </c>
      <c r="B157" s="88" t="s">
        <v>13</v>
      </c>
      <c r="C157" s="90" t="s">
        <v>23</v>
      </c>
      <c r="D157" s="91">
        <v>2022</v>
      </c>
      <c r="E157" s="66" t="s">
        <v>3176</v>
      </c>
      <c r="F157" s="62" t="s">
        <v>3177</v>
      </c>
      <c r="G157" s="79" t="s">
        <v>4184</v>
      </c>
      <c r="H157" s="80" t="s">
        <v>4185</v>
      </c>
      <c r="I157" s="67" t="s">
        <v>4186</v>
      </c>
      <c r="J157" s="67" t="s">
        <v>1302</v>
      </c>
      <c r="K157" s="67" t="s">
        <v>29</v>
      </c>
      <c r="L157" s="68" t="s">
        <v>81</v>
      </c>
      <c r="M157" s="176" t="s">
        <v>82</v>
      </c>
      <c r="N157" s="107" t="s">
        <v>4113</v>
      </c>
      <c r="O157" s="107"/>
      <c r="P157" s="107" t="s">
        <v>2518</v>
      </c>
      <c r="Q157" s="107" t="s">
        <v>2523</v>
      </c>
      <c r="R157" s="111">
        <v>38353</v>
      </c>
      <c r="S157" s="111">
        <v>44841</v>
      </c>
      <c r="T157" s="111">
        <v>44922</v>
      </c>
      <c r="U157" s="111"/>
      <c r="V157" s="111"/>
      <c r="W157" s="111"/>
      <c r="X157" s="17"/>
      <c r="Y157" s="17"/>
      <c r="Z157" s="111"/>
      <c r="AA157" s="116">
        <f t="shared" ca="1" si="10"/>
        <v>20</v>
      </c>
      <c r="AB157" s="117" t="s">
        <v>7877</v>
      </c>
      <c r="AC157" s="35" t="str">
        <f t="shared" si="11"/>
        <v>0 anos 2 meses 20 dias</v>
      </c>
      <c r="AD157" s="35" t="str">
        <f ca="1">IF(AND(V157="",T157&lt;TODAY()),"Contrato Encerrado",IF(AND(V157="",T157&gt;TODAY()),DATEDIF(TODAY(),T157,"Y")&amp;" anos"&amp;" "&amp;DATEDIF(TODAY(),T157,"YM")&amp;" meses"&amp;" "&amp;DATEDIF(TODAY(),T157,"MD")&amp;" dias",IF(AND(X157="",V157&lt;TODAY()),"Contrato Encerrado",IF(AND(X157="",V157&gt;TODAY()),DATEDIF(TODAY(),V157,"Y")&amp;" anos"&amp;" "&amp;DATEDIF(TODAY(),V157,"YM")&amp;" meses"&amp;" "&amp;DATEDIF(TODAY(),V157,"MD")&amp;" dias",IF(AND(Z157="",X157&lt;TODAY()),"Contrato Encerrado",IF(AND(Z157="",X157&gt;TODAY()),DATEDIF(TODAY(),X157,"Y")&amp;" anos"&amp;" "&amp;DATEDIF(TODAY(),X157,"YM")&amp;" meses"&amp;" "&amp;DATEDIF(TODAY(),X157,"MD")&amp;" dias",IF(AND(Z157&lt;&gt;””,Z157&lt;TODAY()),"Contrato Encerrado",IF(AND(Z157&lt;&gt;"",Z157&gt;TODAY()),DATEDIF(TODAY(),Z157,"Y")&amp;" anos"&amp;" "&amp;DATEDIF(TODAY(),Z157,"YM")&amp;" meses"&amp;" "&amp;DATEDIF(TODAY(),Z157,"MD")&amp;" dias"))))))))</f>
        <v>Contrato Encerrado</v>
      </c>
      <c r="AE157" s="35">
        <f t="shared" si="12"/>
        <v>81</v>
      </c>
      <c r="AF157" s="35">
        <f t="shared" si="13"/>
        <v>649</v>
      </c>
      <c r="AG157" s="17" t="str">
        <f t="shared" si="14"/>
        <v>1 anos 9 meses 10 dias</v>
      </c>
    </row>
    <row r="158" spans="1:33" ht="11.25" customHeight="1" x14ac:dyDescent="0.2">
      <c r="A158" s="62" t="s">
        <v>9</v>
      </c>
      <c r="B158" s="63" t="s">
        <v>13</v>
      </c>
      <c r="C158" s="64" t="s">
        <v>24</v>
      </c>
      <c r="D158" s="65">
        <v>2023</v>
      </c>
      <c r="E158" s="66" t="s">
        <v>772</v>
      </c>
      <c r="F158" s="62" t="s">
        <v>773</v>
      </c>
      <c r="G158" s="79" t="s">
        <v>10165</v>
      </c>
      <c r="H158" s="80" t="s">
        <v>10166</v>
      </c>
      <c r="I158" s="67" t="s">
        <v>10167</v>
      </c>
      <c r="J158" s="67" t="s">
        <v>10</v>
      </c>
      <c r="K158" s="67" t="s">
        <v>29</v>
      </c>
      <c r="L158" s="68" t="s">
        <v>30</v>
      </c>
      <c r="M158" s="176" t="s">
        <v>9427</v>
      </c>
      <c r="N158" s="69" t="s">
        <v>2098</v>
      </c>
      <c r="O158" s="69" t="s">
        <v>7896</v>
      </c>
      <c r="P158" s="69" t="s">
        <v>2518</v>
      </c>
      <c r="Q158" s="69" t="s">
        <v>2523</v>
      </c>
      <c r="R158" s="113">
        <v>37656</v>
      </c>
      <c r="S158" s="113">
        <v>45236</v>
      </c>
      <c r="T158" s="113">
        <v>45966</v>
      </c>
      <c r="U158" s="70"/>
      <c r="V158" s="70"/>
      <c r="W158" s="113"/>
      <c r="X158" s="17"/>
      <c r="Y158" s="17"/>
      <c r="Z158" s="70"/>
      <c r="AA158" s="116">
        <f t="shared" ca="1" si="10"/>
        <v>22</v>
      </c>
      <c r="AB158" s="69" t="s">
        <v>7877</v>
      </c>
      <c r="AC158" s="35" t="str">
        <f t="shared" si="11"/>
        <v>1 anos 11 meses 30 dias</v>
      </c>
      <c r="AD158" s="35" t="str">
        <f ca="1">IF(AND(V158="",T158&lt;TODAY()),"Contrato Encerrado",IF(AND(V158="",T158&gt;TODAY()),DATEDIF(TODAY(),T158,"Y")&amp;" anos"&amp;" "&amp;DATEDIF(TODAY(),T158,"YM")&amp;" meses"&amp;" "&amp;DATEDIF(TODAY(),T158,"MD")&amp;" dias",IF(AND(X158="",V158&lt;TODAY()),"Contrato Encerrado",IF(AND(X158="",V158&gt;TODAY()),DATEDIF(TODAY(),V158,"Y")&amp;" anos"&amp;" "&amp;DATEDIF(TODAY(),V158,"YM")&amp;" meses"&amp;" "&amp;DATEDIF(TODAY(),V158,"MD")&amp;" dias",IF(AND(Z158="",X158&lt;TODAY()),"Contrato Encerrado",IF(AND(Z158="",X158&gt;TODAY()),DATEDIF(TODAY(),X158,"Y")&amp;" anos"&amp;" "&amp;DATEDIF(TODAY(),X158,"YM")&amp;" meses"&amp;" "&amp;DATEDIF(TODAY(),X158,"MD")&amp;" dias",IF(AND(Z158&lt;&gt;””,Z158&lt;TODAY()),"Contrato Encerrado",IF(AND(Z158&lt;&gt;"",Z158&gt;TODAY()),DATEDIF(TODAY(),Z158,"Y")&amp;" anos"&amp;" "&amp;DATEDIF(TODAY(),Z158,"YM")&amp;" meses"&amp;" "&amp;DATEDIF(TODAY(),Z158,"MD")&amp;" dias"))))))))</f>
        <v>0 anos 0 meses 29 dias</v>
      </c>
      <c r="AE158" s="35">
        <f t="shared" si="12"/>
        <v>730</v>
      </c>
      <c r="AF158" s="35">
        <f t="shared" si="13"/>
        <v>0</v>
      </c>
      <c r="AG158" s="17" t="str">
        <f t="shared" si="14"/>
        <v>ESTÁGIO COMPLETOU 2 ANOS</v>
      </c>
    </row>
    <row r="159" spans="1:33" ht="11.25" customHeight="1" x14ac:dyDescent="0.2">
      <c r="A159" s="62" t="s">
        <v>9</v>
      </c>
      <c r="B159" s="88" t="s">
        <v>13</v>
      </c>
      <c r="C159" s="90" t="s">
        <v>24</v>
      </c>
      <c r="D159" s="91">
        <v>2022</v>
      </c>
      <c r="E159" s="66" t="s">
        <v>284</v>
      </c>
      <c r="F159" s="62" t="s">
        <v>285</v>
      </c>
      <c r="G159" s="79" t="s">
        <v>4187</v>
      </c>
      <c r="H159" s="80" t="s">
        <v>4188</v>
      </c>
      <c r="I159" s="67" t="s">
        <v>4189</v>
      </c>
      <c r="J159" s="67" t="s">
        <v>14943</v>
      </c>
      <c r="K159" s="67" t="s">
        <v>29</v>
      </c>
      <c r="L159" s="68" t="s">
        <v>30</v>
      </c>
      <c r="M159" s="176" t="s">
        <v>9427</v>
      </c>
      <c r="N159" s="107" t="s">
        <v>2114</v>
      </c>
      <c r="O159" s="107"/>
      <c r="P159" s="107" t="s">
        <v>2518</v>
      </c>
      <c r="Q159" s="107" t="s">
        <v>2523</v>
      </c>
      <c r="R159" s="111">
        <v>37567</v>
      </c>
      <c r="S159" s="111">
        <v>44866</v>
      </c>
      <c r="T159" s="111">
        <v>45596</v>
      </c>
      <c r="U159" s="111"/>
      <c r="V159" s="111"/>
      <c r="W159" s="111"/>
      <c r="X159" s="17"/>
      <c r="Y159" s="17"/>
      <c r="Z159" s="111"/>
      <c r="AA159" s="116">
        <f t="shared" ca="1" si="10"/>
        <v>22</v>
      </c>
      <c r="AB159" s="117" t="s">
        <v>7878</v>
      </c>
      <c r="AC159" s="35" t="str">
        <f t="shared" si="11"/>
        <v>1 anos 11 meses 30 dias</v>
      </c>
      <c r="AD159" s="35" t="str">
        <f ca="1">IF(AND(V159="",T159&lt;TODAY()),"Contrato Encerrado",IF(AND(V159="",T159&gt;TODAY()),DATEDIF(TODAY(),T159,"Y")&amp;" anos"&amp;" "&amp;DATEDIF(TODAY(),T159,"YM")&amp;" meses"&amp;" "&amp;DATEDIF(TODAY(),T159,"MD")&amp;" dias",IF(AND(X159="",V159&lt;TODAY()),"Contrato Encerrado",IF(AND(X159="",V159&gt;TODAY()),DATEDIF(TODAY(),V159,"Y")&amp;" anos"&amp;" "&amp;DATEDIF(TODAY(),V159,"YM")&amp;" meses"&amp;" "&amp;DATEDIF(TODAY(),V159,"MD")&amp;" dias",IF(AND(Z159="",X159&lt;TODAY()),"Contrato Encerrado",IF(AND(Z159="",X159&gt;TODAY()),DATEDIF(TODAY(),X159,"Y")&amp;" anos"&amp;" "&amp;DATEDIF(TODAY(),X159,"YM")&amp;" meses"&amp;" "&amp;DATEDIF(TODAY(),X159,"MD")&amp;" dias",IF(AND(Z159&lt;&gt;””,Z159&lt;TODAY()),"Contrato Encerrado",IF(AND(Z159&lt;&gt;"",Z159&gt;TODAY()),DATEDIF(TODAY(),Z159,"Y")&amp;" anos"&amp;" "&amp;DATEDIF(TODAY(),Z159,"YM")&amp;" meses"&amp;" "&amp;DATEDIF(TODAY(),Z159,"MD")&amp;" dias"))))))))</f>
        <v>Contrato Encerrado</v>
      </c>
      <c r="AE159" s="35">
        <f t="shared" si="12"/>
        <v>730</v>
      </c>
      <c r="AF159" s="35">
        <f t="shared" si="13"/>
        <v>0</v>
      </c>
      <c r="AG159" s="17" t="str">
        <f t="shared" si="14"/>
        <v>ESTÁGIO COMPLETOU 2 ANOS</v>
      </c>
    </row>
    <row r="160" spans="1:33" ht="11.25" customHeight="1" x14ac:dyDescent="0.2">
      <c r="A160" s="177" t="s">
        <v>9</v>
      </c>
      <c r="B160" s="120" t="s">
        <v>13</v>
      </c>
      <c r="C160" s="121" t="s">
        <v>17</v>
      </c>
      <c r="D160" s="122">
        <v>2021</v>
      </c>
      <c r="E160" s="178" t="s">
        <v>157</v>
      </c>
      <c r="F160" s="177" t="s">
        <v>158</v>
      </c>
      <c r="G160" s="179" t="s">
        <v>162</v>
      </c>
      <c r="H160" s="180" t="s">
        <v>163</v>
      </c>
      <c r="I160" s="178" t="s">
        <v>164</v>
      </c>
      <c r="J160" s="67" t="s">
        <v>14943</v>
      </c>
      <c r="K160" s="178" t="s">
        <v>29</v>
      </c>
      <c r="L160" s="181" t="s">
        <v>30</v>
      </c>
      <c r="M160" s="176" t="s">
        <v>9427</v>
      </c>
      <c r="N160" s="140" t="s">
        <v>3237</v>
      </c>
      <c r="O160" s="140"/>
      <c r="P160" s="128" t="s">
        <v>2517</v>
      </c>
      <c r="Q160" s="128" t="s">
        <v>2522</v>
      </c>
      <c r="R160" s="129">
        <v>35765</v>
      </c>
      <c r="S160" s="129">
        <v>44323</v>
      </c>
      <c r="T160" s="129">
        <v>45056</v>
      </c>
      <c r="U160" s="129"/>
      <c r="V160" s="129"/>
      <c r="W160" s="129"/>
      <c r="X160" s="17"/>
      <c r="Y160" s="17"/>
      <c r="Z160" s="129"/>
      <c r="AA160" s="130">
        <f t="shared" ca="1" si="10"/>
        <v>27</v>
      </c>
      <c r="AB160" s="131" t="s">
        <v>7877</v>
      </c>
      <c r="AC160" s="35" t="str">
        <f t="shared" si="11"/>
        <v>2 anos 0 meses 3 dias</v>
      </c>
      <c r="AD160" s="132" t="str">
        <f ca="1">IF(AND(V160="",T160&lt;TODAY()),"Contrato Encerrado",IF(AND(V160="",T160&gt;TODAY()),DATEDIF(TODAY(),T160,"Y")&amp;" anos"&amp;" "&amp;DATEDIF(TODAY(),T160,"YM")&amp;" meses"&amp;" "&amp;DATEDIF(TODAY(),T160,"MD")&amp;" dias",IF(AND(X160="",V160&lt;TODAY()),"Contrato Encerrado",IF(AND(X160="",V160&gt;TODAY()),DATEDIF(TODAY(),V160,"Y")&amp;" anos"&amp;" "&amp;DATEDIF(TODAY(),V160,"YM")&amp;" meses"&amp;" "&amp;DATEDIF(TODAY(),V160,"MD")&amp;" dias",IF(AND(Z160="",X160&lt;TODAY()),"Contrato Encerrado",IF(AND(Z160="",X160&gt;TODAY()),DATEDIF(TODAY(),X160,"Y")&amp;" anos"&amp;" "&amp;DATEDIF(TODAY(),X160,"YM")&amp;" meses"&amp;" "&amp;DATEDIF(TODAY(),X160,"MD")&amp;" dias",IF(AND(Z160&lt;&gt;””,Z160&lt;TODAY()),"Contrato Encerrado",IF(AND(Z160&lt;&gt;"",Z160&gt;TODAY()),DATEDIF(TODAY(),Z160,"Y")&amp;" anos"&amp;" "&amp;DATEDIF(TODAY(),Z160,"YM")&amp;" meses"&amp;" "&amp;DATEDIF(TODAY(),Z160,"MD")&amp;" dias"))))))))</f>
        <v>Contrato Encerrado</v>
      </c>
      <c r="AE160" s="132">
        <f t="shared" si="12"/>
        <v>733</v>
      </c>
      <c r="AF160" s="132">
        <f t="shared" si="13"/>
        <v>-3</v>
      </c>
      <c r="AG160" s="133" t="str">
        <f t="shared" si="14"/>
        <v>ESTÁGIO COMPLETOU 2 ANOS</v>
      </c>
    </row>
    <row r="161" spans="1:33" ht="11.25" customHeight="1" x14ac:dyDescent="0.2">
      <c r="A161" s="62" t="s">
        <v>9</v>
      </c>
      <c r="B161" s="63" t="s">
        <v>13</v>
      </c>
      <c r="C161" s="64" t="s">
        <v>21</v>
      </c>
      <c r="D161" s="65">
        <v>2023</v>
      </c>
      <c r="E161" s="66" t="s">
        <v>157</v>
      </c>
      <c r="F161" s="62" t="s">
        <v>158</v>
      </c>
      <c r="G161" s="79" t="s">
        <v>8803</v>
      </c>
      <c r="H161" s="80" t="s">
        <v>8804</v>
      </c>
      <c r="I161" s="67" t="s">
        <v>8805</v>
      </c>
      <c r="J161" s="67" t="s">
        <v>14943</v>
      </c>
      <c r="K161" s="67" t="s">
        <v>29</v>
      </c>
      <c r="L161" s="68" t="s">
        <v>30</v>
      </c>
      <c r="M161" s="176" t="s">
        <v>9427</v>
      </c>
      <c r="N161" s="69" t="s">
        <v>2101</v>
      </c>
      <c r="O161" s="69" t="s">
        <v>7902</v>
      </c>
      <c r="P161" s="69" t="s">
        <v>2518</v>
      </c>
      <c r="Q161" s="69" t="s">
        <v>2521</v>
      </c>
      <c r="R161" s="70">
        <v>34607</v>
      </c>
      <c r="S161" s="70">
        <v>45127</v>
      </c>
      <c r="T161" s="70">
        <v>45484</v>
      </c>
      <c r="U161" s="70">
        <v>45485</v>
      </c>
      <c r="V161" s="70">
        <v>45702</v>
      </c>
      <c r="W161" s="70"/>
      <c r="X161" s="17"/>
      <c r="Y161" s="17"/>
      <c r="Z161" s="70"/>
      <c r="AA161" s="116">
        <f t="shared" ca="1" si="10"/>
        <v>31</v>
      </c>
      <c r="AB161" s="69" t="s">
        <v>7877</v>
      </c>
      <c r="AC161" s="35" t="str">
        <f t="shared" si="11"/>
        <v>1 anos 6 meses 24 dias</v>
      </c>
      <c r="AD161" s="35" t="str">
        <f ca="1">IF(AND(V161="",T161&lt;TODAY()),"Contrato Encerrado",IF(AND(V161="",T161&gt;TODAY()),DATEDIF(TODAY(),T161,"Y")&amp;" anos"&amp;" "&amp;DATEDIF(TODAY(),T161,"YM")&amp;" meses"&amp;" "&amp;DATEDIF(TODAY(),T161,"MD")&amp;" dias",IF(AND(X161="",V161&lt;TODAY()),"Contrato Encerrado",IF(AND(X161="",V161&gt;TODAY()),DATEDIF(TODAY(),V161,"Y")&amp;" anos"&amp;" "&amp;DATEDIF(TODAY(),V161,"YM")&amp;" meses"&amp;" "&amp;DATEDIF(TODAY(),V161,"MD")&amp;" dias",IF(AND(Z161="",X161&lt;TODAY()),"Contrato Encerrado",IF(AND(Z161="",X161&gt;TODAY()),DATEDIF(TODAY(),X161,"Y")&amp;" anos"&amp;" "&amp;DATEDIF(TODAY(),X161,"YM")&amp;" meses"&amp;" "&amp;DATEDIF(TODAY(),X161,"MD")&amp;" dias",IF(AND(Z161&lt;&gt;””,Z161&lt;TODAY()),"Contrato Encerrado",IF(AND(Z161&lt;&gt;"",Z161&gt;TODAY()),DATEDIF(TODAY(),Z161,"Y")&amp;" anos"&amp;" "&amp;DATEDIF(TODAY(),Z161,"YM")&amp;" meses"&amp;" "&amp;DATEDIF(TODAY(),Z161,"MD")&amp;" dias"))))))))</f>
        <v>Contrato Encerrado</v>
      </c>
      <c r="AE161" s="35">
        <f t="shared" si="12"/>
        <v>574</v>
      </c>
      <c r="AF161" s="35">
        <f t="shared" si="13"/>
        <v>156</v>
      </c>
      <c r="AG161" s="17" t="str">
        <f t="shared" si="14"/>
        <v>0 anos 5 meses 4 dias</v>
      </c>
    </row>
    <row r="162" spans="1:33" ht="11.25" customHeight="1" x14ac:dyDescent="0.2">
      <c r="A162" s="62" t="s">
        <v>9</v>
      </c>
      <c r="B162" s="88" t="s">
        <v>13</v>
      </c>
      <c r="C162" s="90" t="s">
        <v>24</v>
      </c>
      <c r="D162" s="91">
        <v>2021</v>
      </c>
      <c r="E162" s="66" t="s">
        <v>27</v>
      </c>
      <c r="F162" s="62" t="s">
        <v>28</v>
      </c>
      <c r="G162" s="79" t="s">
        <v>3238</v>
      </c>
      <c r="H162" s="80" t="s">
        <v>3239</v>
      </c>
      <c r="I162" s="67" t="s">
        <v>3240</v>
      </c>
      <c r="J162" s="67" t="s">
        <v>1302</v>
      </c>
      <c r="K162" s="67" t="s">
        <v>29</v>
      </c>
      <c r="L162" s="68" t="s">
        <v>30</v>
      </c>
      <c r="M162" s="176" t="s">
        <v>9427</v>
      </c>
      <c r="N162" s="109" t="s">
        <v>4113</v>
      </c>
      <c r="O162" s="110"/>
      <c r="P162" s="109" t="s">
        <v>2517</v>
      </c>
      <c r="Q162" s="109" t="s">
        <v>2522</v>
      </c>
      <c r="R162" s="111">
        <v>34409</v>
      </c>
      <c r="S162" s="111">
        <v>44501</v>
      </c>
      <c r="T162" s="111">
        <v>44562</v>
      </c>
      <c r="U162" s="111"/>
      <c r="V162" s="111"/>
      <c r="W162" s="111"/>
      <c r="X162" s="17"/>
      <c r="Y162" s="17"/>
      <c r="Z162" s="111"/>
      <c r="AA162" s="116">
        <f t="shared" ca="1" si="10"/>
        <v>31</v>
      </c>
      <c r="AB162" s="117" t="s">
        <v>7877</v>
      </c>
      <c r="AC162" s="35" t="str">
        <f t="shared" si="11"/>
        <v>0 anos 2 meses 0 dias</v>
      </c>
      <c r="AD162" s="35" t="str">
        <f ca="1">IF(AND(V162="",T162&lt;TODAY()),"Contrato Encerrado",IF(AND(V162="",T162&gt;TODAY()),DATEDIF(TODAY(),T162,"Y")&amp;" anos"&amp;" "&amp;DATEDIF(TODAY(),T162,"YM")&amp;" meses"&amp;" "&amp;DATEDIF(TODAY(),T162,"MD")&amp;" dias",IF(AND(X162="",V162&lt;TODAY()),"Contrato Encerrado",IF(AND(X162="",V162&gt;TODAY()),DATEDIF(TODAY(),V162,"Y")&amp;" anos"&amp;" "&amp;DATEDIF(TODAY(),V162,"YM")&amp;" meses"&amp;" "&amp;DATEDIF(TODAY(),V162,"MD")&amp;" dias",IF(AND(Z162="",X162&lt;TODAY()),"Contrato Encerrado",IF(AND(Z162="",X162&gt;TODAY()),DATEDIF(TODAY(),X162,"Y")&amp;" anos"&amp;" "&amp;DATEDIF(TODAY(),X162,"YM")&amp;" meses"&amp;" "&amp;DATEDIF(TODAY(),X162,"MD")&amp;" dias",IF(AND(Z162&lt;&gt;””,Z162&lt;TODAY()),"Contrato Encerrado",IF(AND(Z162&lt;&gt;"",Z162&gt;TODAY()),DATEDIF(TODAY(),Z162,"Y")&amp;" anos"&amp;" "&amp;DATEDIF(TODAY(),Z162,"YM")&amp;" meses"&amp;" "&amp;DATEDIF(TODAY(),Z162,"MD")&amp;" dias"))))))))</f>
        <v>Contrato Encerrado</v>
      </c>
      <c r="AE162" s="35">
        <f t="shared" si="12"/>
        <v>61</v>
      </c>
      <c r="AF162" s="35">
        <f t="shared" si="13"/>
        <v>669</v>
      </c>
      <c r="AG162" s="17" t="str">
        <f t="shared" si="14"/>
        <v>1 anos 9 meses 30 dias</v>
      </c>
    </row>
    <row r="163" spans="1:33" ht="11.25" customHeight="1" x14ac:dyDescent="0.2">
      <c r="A163" s="62" t="s">
        <v>9</v>
      </c>
      <c r="B163" s="63" t="s">
        <v>13</v>
      </c>
      <c r="C163" s="64" t="s">
        <v>11</v>
      </c>
      <c r="D163" s="91">
        <v>2025</v>
      </c>
      <c r="E163" s="66" t="s">
        <v>157</v>
      </c>
      <c r="F163" s="62" t="s">
        <v>158</v>
      </c>
      <c r="G163" s="79" t="s">
        <v>15228</v>
      </c>
      <c r="H163" s="80" t="s">
        <v>15229</v>
      </c>
      <c r="I163" s="67" t="s">
        <v>15230</v>
      </c>
      <c r="J163" s="67" t="s">
        <v>14943</v>
      </c>
      <c r="K163" s="67" t="s">
        <v>29</v>
      </c>
      <c r="L163" s="68" t="s">
        <v>30</v>
      </c>
      <c r="M163" s="176" t="s">
        <v>9427</v>
      </c>
      <c r="N163" s="69" t="s">
        <v>10730</v>
      </c>
      <c r="O163" s="69" t="s">
        <v>8732</v>
      </c>
      <c r="P163" s="69" t="s">
        <v>2518</v>
      </c>
      <c r="Q163" s="72" t="s">
        <v>2521</v>
      </c>
      <c r="R163" s="70">
        <v>36217</v>
      </c>
      <c r="S163" s="70">
        <v>45636</v>
      </c>
      <c r="T163" s="70">
        <v>45777</v>
      </c>
      <c r="U163" s="70"/>
      <c r="V163" s="70"/>
      <c r="W163" s="70"/>
      <c r="X163" s="17"/>
      <c r="Y163" s="17"/>
      <c r="Z163" s="70"/>
      <c r="AA163" s="116">
        <f t="shared" ca="1" si="10"/>
        <v>26</v>
      </c>
      <c r="AB163" s="69" t="s">
        <v>7877</v>
      </c>
      <c r="AC163" s="35" t="str">
        <f t="shared" si="11"/>
        <v>0 anos 4 meses 20 dias</v>
      </c>
      <c r="AD163" s="35" t="str">
        <f ca="1">IF(AND(V163="",T163&lt;TODAY()),"Contrato Encerrado",IF(AND(V163="",T163&gt;TODAY()),DATEDIF(TODAY(),T163,"Y")&amp;" anos"&amp;" "&amp;DATEDIF(TODAY(),T163,"YM")&amp;" meses"&amp;" "&amp;DATEDIF(TODAY(),T163,"MD")&amp;" dias",IF(AND(X163="",V163&lt;TODAY()),"Contrato Encerrado",IF(AND(X163="",V163&gt;TODAY()),DATEDIF(TODAY(),V163,"Y")&amp;" anos"&amp;" "&amp;DATEDIF(TODAY(),V163,"YM")&amp;" meses"&amp;" "&amp;DATEDIF(TODAY(),V163,"MD")&amp;" dias",IF(AND(Z163="",X163&lt;TODAY()),"Contrato Encerrado",IF(AND(Z163="",X163&gt;TODAY()),DATEDIF(TODAY(),X163,"Y")&amp;" anos"&amp;" "&amp;DATEDIF(TODAY(),X163,"YM")&amp;" meses"&amp;" "&amp;DATEDIF(TODAY(),X163,"MD")&amp;" dias",IF(AND(Z163&lt;&gt;””,Z163&lt;TODAY()),"Contrato Encerrado",IF(AND(Z163&lt;&gt;"",Z163&gt;TODAY()),DATEDIF(TODAY(),Z163,"Y")&amp;" anos"&amp;" "&amp;DATEDIF(TODAY(),Z163,"YM")&amp;" meses"&amp;" "&amp;DATEDIF(TODAY(),Z163,"MD")&amp;" dias"))))))))</f>
        <v>Contrato Encerrado</v>
      </c>
      <c r="AE163" s="35">
        <f t="shared" si="12"/>
        <v>141</v>
      </c>
      <c r="AF163" s="35">
        <f t="shared" si="13"/>
        <v>589</v>
      </c>
      <c r="AG163" s="17" t="str">
        <f t="shared" si="14"/>
        <v>1 anos 7 meses 11 dias</v>
      </c>
    </row>
    <row r="164" spans="1:33" ht="11.25" customHeight="1" x14ac:dyDescent="0.2">
      <c r="A164" s="164" t="s">
        <v>9</v>
      </c>
      <c r="B164" s="120" t="s">
        <v>13</v>
      </c>
      <c r="C164" s="121" t="s">
        <v>24</v>
      </c>
      <c r="D164" s="122">
        <v>2022</v>
      </c>
      <c r="E164" s="165" t="s">
        <v>1685</v>
      </c>
      <c r="F164" s="164" t="s">
        <v>1686</v>
      </c>
      <c r="G164" s="166" t="s">
        <v>1855</v>
      </c>
      <c r="H164" s="167" t="s">
        <v>4190</v>
      </c>
      <c r="I164" s="161" t="s">
        <v>1856</v>
      </c>
      <c r="J164" s="67" t="s">
        <v>14943</v>
      </c>
      <c r="K164" s="161" t="s">
        <v>29</v>
      </c>
      <c r="L164" s="168" t="s">
        <v>30</v>
      </c>
      <c r="M164" s="176" t="s">
        <v>9427</v>
      </c>
      <c r="N164" s="135" t="s">
        <v>2099</v>
      </c>
      <c r="O164" s="135"/>
      <c r="P164" s="135" t="s">
        <v>2517</v>
      </c>
      <c r="Q164" s="135" t="s">
        <v>2522</v>
      </c>
      <c r="R164" s="129">
        <v>35413</v>
      </c>
      <c r="S164" s="129">
        <v>44522</v>
      </c>
      <c r="T164" s="129">
        <v>45260</v>
      </c>
      <c r="U164" s="129"/>
      <c r="V164" s="129"/>
      <c r="W164" s="129"/>
      <c r="X164" s="17"/>
      <c r="Y164" s="17"/>
      <c r="Z164" s="129"/>
      <c r="AA164" s="130">
        <f t="shared" ca="1" si="10"/>
        <v>28</v>
      </c>
      <c r="AB164" s="131" t="s">
        <v>7877</v>
      </c>
      <c r="AC164" s="35" t="str">
        <f t="shared" si="11"/>
        <v>2 anos 0 meses 8 dias</v>
      </c>
      <c r="AD164" s="132" t="str">
        <f ca="1">IF(AND(V164="",T164&lt;TODAY()),"Contrato Encerrado",IF(AND(V164="",T164&gt;TODAY()),DATEDIF(TODAY(),T164,"Y")&amp;" anos"&amp;" "&amp;DATEDIF(TODAY(),T164,"YM")&amp;" meses"&amp;" "&amp;DATEDIF(TODAY(),T164,"MD")&amp;" dias",IF(AND(X164="",V164&lt;TODAY()),"Contrato Encerrado",IF(AND(X164="",V164&gt;TODAY()),DATEDIF(TODAY(),V164,"Y")&amp;" anos"&amp;" "&amp;DATEDIF(TODAY(),V164,"YM")&amp;" meses"&amp;" "&amp;DATEDIF(TODAY(),V164,"MD")&amp;" dias",IF(AND(Z164="",X164&lt;TODAY()),"Contrato Encerrado",IF(AND(Z164="",X164&gt;TODAY()),DATEDIF(TODAY(),X164,"Y")&amp;" anos"&amp;" "&amp;DATEDIF(TODAY(),X164,"YM")&amp;" meses"&amp;" "&amp;DATEDIF(TODAY(),X164,"MD")&amp;" dias",IF(AND(Z164&lt;&gt;””,Z164&lt;TODAY()),"Contrato Encerrado",IF(AND(Z164&lt;&gt;"",Z164&gt;TODAY()),DATEDIF(TODAY(),Z164,"Y")&amp;" anos"&amp;" "&amp;DATEDIF(TODAY(),Z164,"YM")&amp;" meses"&amp;" "&amp;DATEDIF(TODAY(),Z164,"MD")&amp;" dias"))))))))</f>
        <v>Contrato Encerrado</v>
      </c>
      <c r="AE164" s="132">
        <f t="shared" si="12"/>
        <v>738</v>
      </c>
      <c r="AF164" s="132">
        <f t="shared" si="13"/>
        <v>-8</v>
      </c>
      <c r="AG164" s="133" t="str">
        <f t="shared" si="14"/>
        <v>ESTÁGIO COMPLETOU 2 ANOS</v>
      </c>
    </row>
    <row r="165" spans="1:33" ht="11.25" customHeight="1" x14ac:dyDescent="0.2">
      <c r="A165" s="62" t="s">
        <v>9</v>
      </c>
      <c r="B165" s="63" t="s">
        <v>13</v>
      </c>
      <c r="C165" s="64" t="s">
        <v>21</v>
      </c>
      <c r="D165" s="72">
        <v>2025</v>
      </c>
      <c r="E165" s="66" t="s">
        <v>157</v>
      </c>
      <c r="F165" s="62" t="s">
        <v>158</v>
      </c>
      <c r="G165" s="67" t="s">
        <v>17134</v>
      </c>
      <c r="H165" s="62" t="s">
        <v>17135</v>
      </c>
      <c r="I165" s="67" t="s">
        <v>16802</v>
      </c>
      <c r="J165" s="67" t="s">
        <v>10</v>
      </c>
      <c r="K165" s="67" t="s">
        <v>29</v>
      </c>
      <c r="L165" s="68" t="s">
        <v>30</v>
      </c>
      <c r="M165" s="176" t="s">
        <v>16153</v>
      </c>
      <c r="N165" s="69" t="s">
        <v>4159</v>
      </c>
      <c r="O165" s="69" t="s">
        <v>8813</v>
      </c>
      <c r="P165" s="69" t="s">
        <v>2518</v>
      </c>
      <c r="Q165" s="69" t="s">
        <v>4109</v>
      </c>
      <c r="R165" s="70">
        <v>36090</v>
      </c>
      <c r="S165" s="70">
        <v>45792</v>
      </c>
      <c r="T165" s="70">
        <v>46156</v>
      </c>
      <c r="U165" s="70"/>
      <c r="V165" s="70"/>
      <c r="W165" s="70"/>
      <c r="X165" s="17"/>
      <c r="Y165" s="17"/>
      <c r="Z165" s="70"/>
      <c r="AA165" s="71">
        <f t="shared" ca="1" si="10"/>
        <v>26</v>
      </c>
      <c r="AB165" s="70" t="s">
        <v>7878</v>
      </c>
      <c r="AC165" s="35" t="str">
        <f t="shared" si="11"/>
        <v>0 anos 11 meses 29 dias</v>
      </c>
      <c r="AD165" s="35" t="str">
        <f ca="1">IF(AND(V165="",T165&lt;TODAY()),"Contrato Encerrado",IF(AND(V165="",T165&gt;TODAY()),DATEDIF(TODAY(),T165,"Y")&amp;" anos"&amp;" "&amp;DATEDIF(TODAY(),T165,"YM")&amp;" meses"&amp;" "&amp;DATEDIF(TODAY(),T165,"MD")&amp;" dias",IF(AND(X165="",V165&lt;TODAY()),"Contrato Encerrado",IF(AND(X165="",V165&gt;TODAY()),DATEDIF(TODAY(),V165,"Y")&amp;" anos"&amp;" "&amp;DATEDIF(TODAY(),V165,"YM")&amp;" meses"&amp;" "&amp;DATEDIF(TODAY(),V165,"MD")&amp;" dias",IF(AND(Z165="",X165&lt;TODAY()),"Contrato Encerrado",IF(AND(Z165="",X165&gt;TODAY()),DATEDIF(TODAY(),X165,"Y")&amp;" anos"&amp;" "&amp;DATEDIF(TODAY(),X165,"YM")&amp;" meses"&amp;" "&amp;DATEDIF(TODAY(),X165,"MD")&amp;" dias",IF(AND(Z165&lt;&gt;””,Z165&lt;TODAY()),"Contrato Encerrado",IF(AND(Z165&lt;&gt;"",Z165&gt;TODAY()),DATEDIF(TODAY(),Z165,"Y")&amp;" anos"&amp;" "&amp;DATEDIF(TODAY(),Z165,"YM")&amp;" meses"&amp;" "&amp;DATEDIF(TODAY(),Z165,"MD")&amp;" dias"))))))))</f>
        <v>0 anos 7 meses 7 dias</v>
      </c>
      <c r="AE165" s="35">
        <f t="shared" si="12"/>
        <v>364</v>
      </c>
      <c r="AF165" s="35">
        <f t="shared" si="13"/>
        <v>366</v>
      </c>
      <c r="AG165" s="17" t="str">
        <f t="shared" si="14"/>
        <v>0 anos 11 meses 31 dias</v>
      </c>
    </row>
    <row r="166" spans="1:33" ht="11.25" customHeight="1" x14ac:dyDescent="0.2">
      <c r="A166" s="62" t="s">
        <v>9</v>
      </c>
      <c r="B166" s="88" t="s">
        <v>13</v>
      </c>
      <c r="C166" s="90" t="s">
        <v>24</v>
      </c>
      <c r="D166" s="91">
        <v>2022</v>
      </c>
      <c r="E166" s="66" t="s">
        <v>157</v>
      </c>
      <c r="F166" s="62" t="s">
        <v>158</v>
      </c>
      <c r="G166" s="79" t="s">
        <v>4191</v>
      </c>
      <c r="H166" s="80" t="s">
        <v>4192</v>
      </c>
      <c r="I166" s="67" t="s">
        <v>4193</v>
      </c>
      <c r="J166" s="67" t="s">
        <v>14943</v>
      </c>
      <c r="K166" s="67" t="s">
        <v>29</v>
      </c>
      <c r="L166" s="68" t="s">
        <v>30</v>
      </c>
      <c r="M166" s="176" t="s">
        <v>9427</v>
      </c>
      <c r="N166" s="107" t="s">
        <v>2101</v>
      </c>
      <c r="O166" s="107"/>
      <c r="P166" s="107" t="s">
        <v>2518</v>
      </c>
      <c r="Q166" s="107" t="s">
        <v>2521</v>
      </c>
      <c r="R166" s="111">
        <v>32140</v>
      </c>
      <c r="S166" s="111">
        <v>44853</v>
      </c>
      <c r="T166" s="111">
        <v>45490</v>
      </c>
      <c r="U166" s="111"/>
      <c r="V166" s="111"/>
      <c r="W166" s="111"/>
      <c r="X166" s="17"/>
      <c r="Y166" s="17"/>
      <c r="Z166" s="111"/>
      <c r="AA166" s="116">
        <f t="shared" ca="1" si="10"/>
        <v>37</v>
      </c>
      <c r="AB166" s="117" t="s">
        <v>7878</v>
      </c>
      <c r="AC166" s="35" t="str">
        <f t="shared" si="11"/>
        <v>1 anos 8 meses 28 dias</v>
      </c>
      <c r="AD166" s="35" t="str">
        <f ca="1">IF(AND(V166="",T166&lt;TODAY()),"Contrato Encerrado",IF(AND(V166="",T166&gt;TODAY()),DATEDIF(TODAY(),T166,"Y")&amp;" anos"&amp;" "&amp;DATEDIF(TODAY(),T166,"YM")&amp;" meses"&amp;" "&amp;DATEDIF(TODAY(),T166,"MD")&amp;" dias",IF(AND(X166="",V166&lt;TODAY()),"Contrato Encerrado",IF(AND(X166="",V166&gt;TODAY()),DATEDIF(TODAY(),V166,"Y")&amp;" anos"&amp;" "&amp;DATEDIF(TODAY(),V166,"YM")&amp;" meses"&amp;" "&amp;DATEDIF(TODAY(),V166,"MD")&amp;" dias",IF(AND(Z166="",X166&lt;TODAY()),"Contrato Encerrado",IF(AND(Z166="",X166&gt;TODAY()),DATEDIF(TODAY(),X166,"Y")&amp;" anos"&amp;" "&amp;DATEDIF(TODAY(),X166,"YM")&amp;" meses"&amp;" "&amp;DATEDIF(TODAY(),X166,"MD")&amp;" dias",IF(AND(Z166&lt;&gt;””,Z166&lt;TODAY()),"Contrato Encerrado",IF(AND(Z166&lt;&gt;"",Z166&gt;TODAY()),DATEDIF(TODAY(),Z166,"Y")&amp;" anos"&amp;" "&amp;DATEDIF(TODAY(),Z166,"YM")&amp;" meses"&amp;" "&amp;DATEDIF(TODAY(),Z166,"MD")&amp;" dias"))))))))</f>
        <v>Contrato Encerrado</v>
      </c>
      <c r="AE166" s="35">
        <f t="shared" si="12"/>
        <v>637</v>
      </c>
      <c r="AF166" s="35">
        <f t="shared" si="13"/>
        <v>93</v>
      </c>
      <c r="AG166" s="17" t="str">
        <f t="shared" si="14"/>
        <v>0 anos 3 meses 2 dias</v>
      </c>
    </row>
    <row r="167" spans="1:33" ht="11.25" customHeight="1" x14ac:dyDescent="0.2">
      <c r="A167" s="62" t="s">
        <v>9</v>
      </c>
      <c r="B167" s="88" t="s">
        <v>13</v>
      </c>
      <c r="C167" s="90" t="s">
        <v>20</v>
      </c>
      <c r="D167" s="91">
        <v>2022</v>
      </c>
      <c r="E167" s="66" t="s">
        <v>157</v>
      </c>
      <c r="F167" s="62" t="s">
        <v>158</v>
      </c>
      <c r="G167" s="79" t="s">
        <v>2207</v>
      </c>
      <c r="H167" s="80" t="s">
        <v>2208</v>
      </c>
      <c r="I167" s="67" t="s">
        <v>2209</v>
      </c>
      <c r="J167" s="67" t="s">
        <v>14943</v>
      </c>
      <c r="K167" s="67" t="s">
        <v>29</v>
      </c>
      <c r="L167" s="68" t="s">
        <v>30</v>
      </c>
      <c r="M167" s="176" t="s">
        <v>9427</v>
      </c>
      <c r="N167" s="107" t="s">
        <v>2101</v>
      </c>
      <c r="O167" s="107"/>
      <c r="P167" s="107" t="s">
        <v>2518</v>
      </c>
      <c r="Q167" s="107" t="s">
        <v>2521</v>
      </c>
      <c r="R167" s="111">
        <v>28163</v>
      </c>
      <c r="S167" s="111">
        <v>44753</v>
      </c>
      <c r="T167" s="111">
        <v>45288</v>
      </c>
      <c r="U167" s="111"/>
      <c r="V167" s="111"/>
      <c r="W167" s="111"/>
      <c r="X167" s="17"/>
      <c r="Y167" s="17"/>
      <c r="Z167" s="111"/>
      <c r="AA167" s="116">
        <f t="shared" ca="1" si="10"/>
        <v>48</v>
      </c>
      <c r="AB167" s="117" t="s">
        <v>7878</v>
      </c>
      <c r="AC167" s="35" t="str">
        <f t="shared" si="11"/>
        <v>1 anos 5 meses 17 dias</v>
      </c>
      <c r="AD167" s="35" t="str">
        <f ca="1">IF(AND(V167="",T167&lt;TODAY()),"Contrato Encerrado",IF(AND(V167="",T167&gt;TODAY()),DATEDIF(TODAY(),T167,"Y")&amp;" anos"&amp;" "&amp;DATEDIF(TODAY(),T167,"YM")&amp;" meses"&amp;" "&amp;DATEDIF(TODAY(),T167,"MD")&amp;" dias",IF(AND(X167="",V167&lt;TODAY()),"Contrato Encerrado",IF(AND(X167="",V167&gt;TODAY()),DATEDIF(TODAY(),V167,"Y")&amp;" anos"&amp;" "&amp;DATEDIF(TODAY(),V167,"YM")&amp;" meses"&amp;" "&amp;DATEDIF(TODAY(),V167,"MD")&amp;" dias",IF(AND(Z167="",X167&lt;TODAY()),"Contrato Encerrado",IF(AND(Z167="",X167&gt;TODAY()),DATEDIF(TODAY(),X167,"Y")&amp;" anos"&amp;" "&amp;DATEDIF(TODAY(),X167,"YM")&amp;" meses"&amp;" "&amp;DATEDIF(TODAY(),X167,"MD")&amp;" dias",IF(AND(Z167&lt;&gt;””,Z167&lt;TODAY()),"Contrato Encerrado",IF(AND(Z167&lt;&gt;"",Z167&gt;TODAY()),DATEDIF(TODAY(),Z167,"Y")&amp;" anos"&amp;" "&amp;DATEDIF(TODAY(),Z167,"YM")&amp;" meses"&amp;" "&amp;DATEDIF(TODAY(),Z167,"MD")&amp;" dias"))))))))</f>
        <v>Contrato Encerrado</v>
      </c>
      <c r="AE167" s="35">
        <f t="shared" si="12"/>
        <v>535</v>
      </c>
      <c r="AF167" s="35">
        <f t="shared" si="13"/>
        <v>195</v>
      </c>
      <c r="AG167" s="17" t="str">
        <f t="shared" si="14"/>
        <v>0 anos 6 meses 13 dias</v>
      </c>
    </row>
    <row r="168" spans="1:33" ht="11.25" customHeight="1" x14ac:dyDescent="0.2">
      <c r="A168" s="62" t="s">
        <v>9</v>
      </c>
      <c r="B168" s="88" t="s">
        <v>13</v>
      </c>
      <c r="C168" s="90" t="s">
        <v>21</v>
      </c>
      <c r="D168" s="91">
        <v>2022</v>
      </c>
      <c r="E168" s="66" t="s">
        <v>157</v>
      </c>
      <c r="F168" s="62" t="s">
        <v>158</v>
      </c>
      <c r="G168" s="79" t="s">
        <v>2993</v>
      </c>
      <c r="H168" s="80" t="s">
        <v>2994</v>
      </c>
      <c r="I168" s="67" t="s">
        <v>2995</v>
      </c>
      <c r="J168" s="67" t="s">
        <v>14943</v>
      </c>
      <c r="K168" s="67" t="s">
        <v>29</v>
      </c>
      <c r="L168" s="68" t="s">
        <v>30</v>
      </c>
      <c r="M168" s="176" t="s">
        <v>9427</v>
      </c>
      <c r="N168" s="107" t="s">
        <v>2519</v>
      </c>
      <c r="O168" s="69" t="s">
        <v>10934</v>
      </c>
      <c r="P168" s="107" t="s">
        <v>2518</v>
      </c>
      <c r="Q168" s="107" t="s">
        <v>2521</v>
      </c>
      <c r="R168" s="111">
        <v>32584</v>
      </c>
      <c r="S168" s="111">
        <v>44776</v>
      </c>
      <c r="T168" s="111">
        <v>45274</v>
      </c>
      <c r="U168" s="111">
        <v>45306</v>
      </c>
      <c r="V168" s="111">
        <v>45479</v>
      </c>
      <c r="W168" s="111"/>
      <c r="X168" s="17"/>
      <c r="Y168" s="17"/>
      <c r="Z168" s="111"/>
      <c r="AA168" s="116">
        <f t="shared" ca="1" si="10"/>
        <v>36</v>
      </c>
      <c r="AB168" s="117" t="s">
        <v>7878</v>
      </c>
      <c r="AC168" s="35" t="str">
        <f t="shared" si="11"/>
        <v>1 anos 10 meses 1 dias</v>
      </c>
      <c r="AD168" s="35" t="str">
        <f ca="1">IF(AND(V168="",T168&lt;TODAY()),"Contrato Encerrado",IF(AND(V168="",T168&gt;TODAY()),DATEDIF(TODAY(),T168,"Y")&amp;" anos"&amp;" "&amp;DATEDIF(TODAY(),T168,"YM")&amp;" meses"&amp;" "&amp;DATEDIF(TODAY(),T168,"MD")&amp;" dias",IF(AND(X168="",V168&lt;TODAY()),"Contrato Encerrado",IF(AND(X168="",V168&gt;TODAY()),DATEDIF(TODAY(),V168,"Y")&amp;" anos"&amp;" "&amp;DATEDIF(TODAY(),V168,"YM")&amp;" meses"&amp;" "&amp;DATEDIF(TODAY(),V168,"MD")&amp;" dias",IF(AND(Z168="",X168&lt;TODAY()),"Contrato Encerrado",IF(AND(Z168="",X168&gt;TODAY()),DATEDIF(TODAY(),X168,"Y")&amp;" anos"&amp;" "&amp;DATEDIF(TODAY(),X168,"YM")&amp;" meses"&amp;" "&amp;DATEDIF(TODAY(),X168,"MD")&amp;" dias",IF(AND(Z168&lt;&gt;””,Z168&lt;TODAY()),"Contrato Encerrado",IF(AND(Z168&lt;&gt;"",Z168&gt;TODAY()),DATEDIF(TODAY(),Z168,"Y")&amp;" anos"&amp;" "&amp;DATEDIF(TODAY(),Z168,"YM")&amp;" meses"&amp;" "&amp;DATEDIF(TODAY(),Z168,"MD")&amp;" dias"))))))))</f>
        <v>Contrato Encerrado</v>
      </c>
      <c r="AE168" s="35">
        <f t="shared" si="12"/>
        <v>671</v>
      </c>
      <c r="AF168" s="35">
        <f t="shared" si="13"/>
        <v>59</v>
      </c>
      <c r="AG168" s="17" t="str">
        <f t="shared" si="14"/>
        <v>0 anos 1 meses 28 dias</v>
      </c>
    </row>
    <row r="169" spans="1:33" ht="11.25" customHeight="1" x14ac:dyDescent="0.2">
      <c r="A169" s="63" t="s">
        <v>9</v>
      </c>
      <c r="B169" s="63" t="s">
        <v>13</v>
      </c>
      <c r="C169" s="64" t="s">
        <v>25</v>
      </c>
      <c r="D169" s="65">
        <v>2024</v>
      </c>
      <c r="E169" s="73" t="s">
        <v>307</v>
      </c>
      <c r="F169" s="63" t="s">
        <v>308</v>
      </c>
      <c r="G169" s="81" t="s">
        <v>15019</v>
      </c>
      <c r="H169" s="82" t="s">
        <v>15020</v>
      </c>
      <c r="I169" s="74" t="s">
        <v>15005</v>
      </c>
      <c r="J169" s="74" t="s">
        <v>10</v>
      </c>
      <c r="K169" s="74" t="s">
        <v>29</v>
      </c>
      <c r="L169" s="69" t="s">
        <v>30</v>
      </c>
      <c r="M169" s="163" t="s">
        <v>9427</v>
      </c>
      <c r="N169" s="69" t="s">
        <v>2105</v>
      </c>
      <c r="O169" s="69" t="s">
        <v>10152</v>
      </c>
      <c r="P169" s="69" t="s">
        <v>2518</v>
      </c>
      <c r="Q169" s="69" t="s">
        <v>2523</v>
      </c>
      <c r="R169" s="70">
        <v>36930</v>
      </c>
      <c r="S169" s="70">
        <v>45627</v>
      </c>
      <c r="T169" s="69" t="s">
        <v>14952</v>
      </c>
      <c r="U169" s="69"/>
      <c r="V169" s="69"/>
      <c r="W169" s="69"/>
      <c r="X169" s="17"/>
      <c r="Y169" s="17"/>
      <c r="Z169" s="69"/>
      <c r="AA169" s="116">
        <f t="shared" ca="1" si="10"/>
        <v>24</v>
      </c>
      <c r="AB169" s="70" t="s">
        <v>7878</v>
      </c>
      <c r="AC169" s="35" t="str">
        <f t="shared" si="11"/>
        <v>0 anos 11 meses 29 dias</v>
      </c>
      <c r="AD169" s="35" t="str">
        <f ca="1">IF(AND(V169="",T169&lt;TODAY()),"Contrato Encerrado",IF(AND(V169="",T169&gt;TODAY()),DATEDIF(TODAY(),T169,"Y")&amp;" anos"&amp;" "&amp;DATEDIF(TODAY(),T169,"YM")&amp;" meses"&amp;" "&amp;DATEDIF(TODAY(),T169,"MD")&amp;" dias",IF(AND(X169="",V169&lt;TODAY()),"Contrato Encerrado",IF(AND(X169="",V169&gt;TODAY()),DATEDIF(TODAY(),V169,"Y")&amp;" anos"&amp;" "&amp;DATEDIF(TODAY(),V169,"YM")&amp;" meses"&amp;" "&amp;DATEDIF(TODAY(),V169,"MD")&amp;" dias",IF(AND(Z169="",X169&lt;TODAY()),"Contrato Encerrado",IF(AND(Z169="",X169&gt;TODAY()),DATEDIF(TODAY(),X169,"Y")&amp;" anos"&amp;" "&amp;DATEDIF(TODAY(),X169,"YM")&amp;" meses"&amp;" "&amp;DATEDIF(TODAY(),X169,"MD")&amp;" dias",IF(AND(Z169&lt;&gt;””,Z169&lt;TODAY()),"Contrato Encerrado",IF(AND(Z169&lt;&gt;"",Z169&gt;TODAY()),DATEDIF(TODAY(),Z169,"Y")&amp;" anos"&amp;" "&amp;DATEDIF(TODAY(),Z169,"YM")&amp;" meses"&amp;" "&amp;DATEDIF(TODAY(),Z169,"MD")&amp;" dias"))))))))</f>
        <v>0 anos 1 meses 23 dias</v>
      </c>
      <c r="AE169" s="35">
        <f t="shared" si="12"/>
        <v>364</v>
      </c>
      <c r="AF169" s="35">
        <f t="shared" si="13"/>
        <v>366</v>
      </c>
      <c r="AG169" s="17" t="str">
        <f t="shared" si="14"/>
        <v>0 anos 11 meses 31 dias</v>
      </c>
    </row>
    <row r="170" spans="1:33" ht="11.25" customHeight="1" x14ac:dyDescent="0.2">
      <c r="A170" s="63" t="s">
        <v>9</v>
      </c>
      <c r="B170" s="63" t="s">
        <v>13</v>
      </c>
      <c r="C170" s="64" t="s">
        <v>19</v>
      </c>
      <c r="D170" s="65">
        <v>2023</v>
      </c>
      <c r="E170" s="73" t="s">
        <v>157</v>
      </c>
      <c r="F170" s="63" t="s">
        <v>158</v>
      </c>
      <c r="G170" s="96" t="s">
        <v>7905</v>
      </c>
      <c r="H170" s="82" t="s">
        <v>7906</v>
      </c>
      <c r="I170" s="74" t="s">
        <v>7907</v>
      </c>
      <c r="J170" s="74" t="s">
        <v>1302</v>
      </c>
      <c r="K170" s="74" t="s">
        <v>29</v>
      </c>
      <c r="L170" s="69" t="s">
        <v>30</v>
      </c>
      <c r="M170" s="163" t="s">
        <v>9427</v>
      </c>
      <c r="N170" s="69" t="s">
        <v>2101</v>
      </c>
      <c r="O170" s="69" t="s">
        <v>7908</v>
      </c>
      <c r="P170" s="69" t="s">
        <v>2518</v>
      </c>
      <c r="Q170" s="69" t="s">
        <v>4109</v>
      </c>
      <c r="R170" s="111">
        <v>36712</v>
      </c>
      <c r="S170" s="113">
        <v>45065</v>
      </c>
      <c r="T170" s="113">
        <v>45419</v>
      </c>
      <c r="U170" s="112">
        <v>45727</v>
      </c>
      <c r="V170" s="112">
        <v>45777</v>
      </c>
      <c r="W170" s="112"/>
      <c r="X170" s="17"/>
      <c r="Y170" s="17"/>
      <c r="Z170" s="112"/>
      <c r="AA170" s="116">
        <f t="shared" ca="1" si="10"/>
        <v>25</v>
      </c>
      <c r="AB170" s="117" t="s">
        <v>7878</v>
      </c>
      <c r="AC170" s="35" t="str">
        <f t="shared" si="11"/>
        <v>1 anos 1 meses 7 dias</v>
      </c>
      <c r="AD170" s="35" t="str">
        <f ca="1">IF(AND(V170="",T170&lt;TODAY()),"Contrato Encerrado",IF(AND(V170="",T170&gt;TODAY()),DATEDIF(TODAY(),T170,"Y")&amp;" anos"&amp;" "&amp;DATEDIF(TODAY(),T170,"YM")&amp;" meses"&amp;" "&amp;DATEDIF(TODAY(),T170,"MD")&amp;" dias",IF(AND(X170="",V170&lt;TODAY()),"Contrato Encerrado",IF(AND(X170="",V170&gt;TODAY()),DATEDIF(TODAY(),V170,"Y")&amp;" anos"&amp;" "&amp;DATEDIF(TODAY(),V170,"YM")&amp;" meses"&amp;" "&amp;DATEDIF(TODAY(),V170,"MD")&amp;" dias",IF(AND(Z170="",X170&lt;TODAY()),"Contrato Encerrado",IF(AND(Z170="",X170&gt;TODAY()),DATEDIF(TODAY(),X170,"Y")&amp;" anos"&amp;" "&amp;DATEDIF(TODAY(),X170,"YM")&amp;" meses"&amp;" "&amp;DATEDIF(TODAY(),X170,"MD")&amp;" dias",IF(AND(Z170&lt;&gt;””,Z170&lt;TODAY()),"Contrato Encerrado",IF(AND(Z170&lt;&gt;"",Z170&gt;TODAY()),DATEDIF(TODAY(),Z170,"Y")&amp;" anos"&amp;" "&amp;DATEDIF(TODAY(),Z170,"YM")&amp;" meses"&amp;" "&amp;DATEDIF(TODAY(),Z170,"MD")&amp;" dias"))))))))</f>
        <v>Contrato Encerrado</v>
      </c>
      <c r="AE170" s="35">
        <f t="shared" si="12"/>
        <v>404</v>
      </c>
      <c r="AF170" s="35">
        <f t="shared" si="13"/>
        <v>326</v>
      </c>
      <c r="AG170" s="17" t="str">
        <f t="shared" si="14"/>
        <v>0 anos 10 meses 21 dias</v>
      </c>
    </row>
    <row r="171" spans="1:33" ht="11.25" customHeight="1" x14ac:dyDescent="0.2">
      <c r="A171" s="63" t="s">
        <v>9</v>
      </c>
      <c r="B171" s="88" t="s">
        <v>13</v>
      </c>
      <c r="C171" s="90" t="s">
        <v>21</v>
      </c>
      <c r="D171" s="91">
        <v>2022</v>
      </c>
      <c r="E171" s="73" t="s">
        <v>157</v>
      </c>
      <c r="F171" s="63" t="s">
        <v>158</v>
      </c>
      <c r="G171" s="81" t="s">
        <v>2921</v>
      </c>
      <c r="H171" s="82" t="s">
        <v>2922</v>
      </c>
      <c r="I171" s="74" t="s">
        <v>2923</v>
      </c>
      <c r="J171" s="74" t="s">
        <v>14943</v>
      </c>
      <c r="K171" s="74" t="s">
        <v>29</v>
      </c>
      <c r="L171" s="69" t="s">
        <v>30</v>
      </c>
      <c r="M171" s="163" t="s">
        <v>9427</v>
      </c>
      <c r="N171" s="107" t="s">
        <v>2519</v>
      </c>
      <c r="O171" s="107"/>
      <c r="P171" s="107" t="s">
        <v>2518</v>
      </c>
      <c r="Q171" s="107" t="s">
        <v>2521</v>
      </c>
      <c r="R171" s="111">
        <v>29544</v>
      </c>
      <c r="S171" s="111">
        <v>44776</v>
      </c>
      <c r="T171" s="111">
        <v>45114</v>
      </c>
      <c r="U171" s="111"/>
      <c r="V171" s="111"/>
      <c r="W171" s="111"/>
      <c r="X171" s="17"/>
      <c r="Y171" s="17"/>
      <c r="Z171" s="111"/>
      <c r="AA171" s="116">
        <f t="shared" ca="1" si="10"/>
        <v>44</v>
      </c>
      <c r="AB171" s="117" t="s">
        <v>7878</v>
      </c>
      <c r="AC171" s="35" t="str">
        <f t="shared" si="11"/>
        <v>0 anos 11 meses 4 dias</v>
      </c>
      <c r="AD171" s="35" t="str">
        <f ca="1">IF(AND(V171="",T171&lt;TODAY()),"Contrato Encerrado",IF(AND(V171="",T171&gt;TODAY()),DATEDIF(TODAY(),T171,"Y")&amp;" anos"&amp;" "&amp;DATEDIF(TODAY(),T171,"YM")&amp;" meses"&amp;" "&amp;DATEDIF(TODAY(),T171,"MD")&amp;" dias",IF(AND(X171="",V171&lt;TODAY()),"Contrato Encerrado",IF(AND(X171="",V171&gt;TODAY()),DATEDIF(TODAY(),V171,"Y")&amp;" anos"&amp;" "&amp;DATEDIF(TODAY(),V171,"YM")&amp;" meses"&amp;" "&amp;DATEDIF(TODAY(),V171,"MD")&amp;" dias",IF(AND(Z171="",X171&lt;TODAY()),"Contrato Encerrado",IF(AND(Z171="",X171&gt;TODAY()),DATEDIF(TODAY(),X171,"Y")&amp;" anos"&amp;" "&amp;DATEDIF(TODAY(),X171,"YM")&amp;" meses"&amp;" "&amp;DATEDIF(TODAY(),X171,"MD")&amp;" dias",IF(AND(Z171&lt;&gt;””,Z171&lt;TODAY()),"Contrato Encerrado",IF(AND(Z171&lt;&gt;"",Z171&gt;TODAY()),DATEDIF(TODAY(),Z171,"Y")&amp;" anos"&amp;" "&amp;DATEDIF(TODAY(),Z171,"YM")&amp;" meses"&amp;" "&amp;DATEDIF(TODAY(),Z171,"MD")&amp;" dias"))))))))</f>
        <v>Contrato Encerrado</v>
      </c>
      <c r="AE171" s="35">
        <f t="shared" si="12"/>
        <v>338</v>
      </c>
      <c r="AF171" s="35">
        <f t="shared" si="13"/>
        <v>392</v>
      </c>
      <c r="AG171" s="17" t="str">
        <f t="shared" si="14"/>
        <v>1 anos 0 meses 26 dias</v>
      </c>
    </row>
    <row r="172" spans="1:33" ht="11.25" customHeight="1" x14ac:dyDescent="0.2">
      <c r="A172" s="63" t="s">
        <v>9</v>
      </c>
      <c r="B172" s="63" t="s">
        <v>13</v>
      </c>
      <c r="C172" s="64" t="s">
        <v>16</v>
      </c>
      <c r="D172" s="65">
        <v>2024</v>
      </c>
      <c r="E172" s="73" t="s">
        <v>157</v>
      </c>
      <c r="F172" s="63" t="s">
        <v>158</v>
      </c>
      <c r="G172" s="81" t="s">
        <v>12616</v>
      </c>
      <c r="H172" s="82" t="s">
        <v>12617</v>
      </c>
      <c r="I172" s="74" t="s">
        <v>12618</v>
      </c>
      <c r="J172" s="74" t="s">
        <v>14943</v>
      </c>
      <c r="K172" s="74" t="s">
        <v>29</v>
      </c>
      <c r="L172" s="69" t="s">
        <v>30</v>
      </c>
      <c r="M172" s="163" t="s">
        <v>9427</v>
      </c>
      <c r="N172" s="69" t="s">
        <v>9859</v>
      </c>
      <c r="O172" s="69" t="s">
        <v>7915</v>
      </c>
      <c r="P172" s="69" t="s">
        <v>2518</v>
      </c>
      <c r="Q172" s="69" t="s">
        <v>2521</v>
      </c>
      <c r="R172" s="70">
        <v>33080</v>
      </c>
      <c r="S172" s="70">
        <v>45348</v>
      </c>
      <c r="T172" s="70">
        <v>45657</v>
      </c>
      <c r="U172" s="70"/>
      <c r="V172" s="70"/>
      <c r="W172" s="70"/>
      <c r="X172" s="17"/>
      <c r="Y172" s="17"/>
      <c r="Z172" s="70"/>
      <c r="AA172" s="116">
        <f t="shared" ca="1" si="10"/>
        <v>35</v>
      </c>
      <c r="AB172" s="69" t="s">
        <v>7878</v>
      </c>
      <c r="AC172" s="35" t="str">
        <f t="shared" si="11"/>
        <v>0 anos 10 meses 5 dias</v>
      </c>
      <c r="AD172" s="35" t="str">
        <f ca="1">IF(AND(V172="",T172&lt;TODAY()),"Contrato Encerrado",IF(AND(V172="",T172&gt;TODAY()),DATEDIF(TODAY(),T172,"Y")&amp;" anos"&amp;" "&amp;DATEDIF(TODAY(),T172,"YM")&amp;" meses"&amp;" "&amp;DATEDIF(TODAY(),T172,"MD")&amp;" dias",IF(AND(X172="",V172&lt;TODAY()),"Contrato Encerrado",IF(AND(X172="",V172&gt;TODAY()),DATEDIF(TODAY(),V172,"Y")&amp;" anos"&amp;" "&amp;DATEDIF(TODAY(),V172,"YM")&amp;" meses"&amp;" "&amp;DATEDIF(TODAY(),V172,"MD")&amp;" dias",IF(AND(Z172="",X172&lt;TODAY()),"Contrato Encerrado",IF(AND(Z172="",X172&gt;TODAY()),DATEDIF(TODAY(),X172,"Y")&amp;" anos"&amp;" "&amp;DATEDIF(TODAY(),X172,"YM")&amp;" meses"&amp;" "&amp;DATEDIF(TODAY(),X172,"MD")&amp;" dias",IF(AND(Z172&lt;&gt;””,Z172&lt;TODAY()),"Contrato Encerrado",IF(AND(Z172&lt;&gt;"",Z172&gt;TODAY()),DATEDIF(TODAY(),Z172,"Y")&amp;" anos"&amp;" "&amp;DATEDIF(TODAY(),Z172,"YM")&amp;" meses"&amp;" "&amp;DATEDIF(TODAY(),Z172,"MD")&amp;" dias"))))))))</f>
        <v>Contrato Encerrado</v>
      </c>
      <c r="AE172" s="35">
        <f t="shared" si="12"/>
        <v>309</v>
      </c>
      <c r="AF172" s="35">
        <f t="shared" si="13"/>
        <v>421</v>
      </c>
      <c r="AG172" s="17" t="str">
        <f t="shared" si="14"/>
        <v>1 anos 1 meses 24 dias</v>
      </c>
    </row>
    <row r="173" spans="1:33" ht="11.25" customHeight="1" x14ac:dyDescent="0.2">
      <c r="A173" s="63" t="s">
        <v>9</v>
      </c>
      <c r="B173" s="88" t="s">
        <v>13</v>
      </c>
      <c r="C173" s="90" t="s">
        <v>23</v>
      </c>
      <c r="D173" s="91">
        <v>2022</v>
      </c>
      <c r="E173" s="73" t="s">
        <v>79</v>
      </c>
      <c r="F173" s="63" t="s">
        <v>80</v>
      </c>
      <c r="G173" s="81" t="s">
        <v>4194</v>
      </c>
      <c r="H173" s="82" t="s">
        <v>4195</v>
      </c>
      <c r="I173" s="74" t="s">
        <v>4196</v>
      </c>
      <c r="J173" s="74" t="s">
        <v>1302</v>
      </c>
      <c r="K173" s="74" t="s">
        <v>29</v>
      </c>
      <c r="L173" s="69" t="s">
        <v>30</v>
      </c>
      <c r="M173" s="163" t="s">
        <v>9427</v>
      </c>
      <c r="N173" s="107" t="s">
        <v>2114</v>
      </c>
      <c r="O173" s="107"/>
      <c r="P173" s="107" t="s">
        <v>2518</v>
      </c>
      <c r="Q173" s="107" t="s">
        <v>2523</v>
      </c>
      <c r="R173" s="111">
        <v>30063</v>
      </c>
      <c r="S173" s="111">
        <v>44837</v>
      </c>
      <c r="T173" s="111">
        <v>45467</v>
      </c>
      <c r="U173" s="111"/>
      <c r="V173" s="111"/>
      <c r="W173" s="111"/>
      <c r="X173" s="17"/>
      <c r="Y173" s="17"/>
      <c r="Z173" s="111"/>
      <c r="AA173" s="116">
        <f t="shared" ca="1" si="10"/>
        <v>43</v>
      </c>
      <c r="AB173" s="117" t="s">
        <v>7878</v>
      </c>
      <c r="AC173" s="35" t="str">
        <f t="shared" si="11"/>
        <v>1 anos 8 meses 21 dias</v>
      </c>
      <c r="AD173" s="35" t="str">
        <f ca="1">IF(AND(V173="",T173&lt;TODAY()),"Contrato Encerrado",IF(AND(V173="",T173&gt;TODAY()),DATEDIF(TODAY(),T173,"Y")&amp;" anos"&amp;" "&amp;DATEDIF(TODAY(),T173,"YM")&amp;" meses"&amp;" "&amp;DATEDIF(TODAY(),T173,"MD")&amp;" dias",IF(AND(X173="",V173&lt;TODAY()),"Contrato Encerrado",IF(AND(X173="",V173&gt;TODAY()),DATEDIF(TODAY(),V173,"Y")&amp;" anos"&amp;" "&amp;DATEDIF(TODAY(),V173,"YM")&amp;" meses"&amp;" "&amp;DATEDIF(TODAY(),V173,"MD")&amp;" dias",IF(AND(Z173="",X173&lt;TODAY()),"Contrato Encerrado",IF(AND(Z173="",X173&gt;TODAY()),DATEDIF(TODAY(),X173,"Y")&amp;" anos"&amp;" "&amp;DATEDIF(TODAY(),X173,"YM")&amp;" meses"&amp;" "&amp;DATEDIF(TODAY(),X173,"MD")&amp;" dias",IF(AND(Z173&lt;&gt;””,Z173&lt;TODAY()),"Contrato Encerrado",IF(AND(Z173&lt;&gt;"",Z173&gt;TODAY()),DATEDIF(TODAY(),Z173,"Y")&amp;" anos"&amp;" "&amp;DATEDIF(TODAY(),Z173,"YM")&amp;" meses"&amp;" "&amp;DATEDIF(TODAY(),Z173,"MD")&amp;" dias"))))))))</f>
        <v>Contrato Encerrado</v>
      </c>
      <c r="AE173" s="35">
        <f t="shared" si="12"/>
        <v>630</v>
      </c>
      <c r="AF173" s="35">
        <f t="shared" si="13"/>
        <v>100</v>
      </c>
      <c r="AG173" s="17" t="str">
        <f t="shared" si="14"/>
        <v>0 anos 3 meses 9 dias</v>
      </c>
    </row>
    <row r="174" spans="1:33" ht="11.25" customHeight="1" x14ac:dyDescent="0.2">
      <c r="A174" s="63" t="s">
        <v>9</v>
      </c>
      <c r="B174" s="63" t="s">
        <v>13</v>
      </c>
      <c r="C174" s="64" t="s">
        <v>15</v>
      </c>
      <c r="D174" s="65">
        <v>2024</v>
      </c>
      <c r="E174" s="92" t="s">
        <v>157</v>
      </c>
      <c r="F174" s="63" t="s">
        <v>158</v>
      </c>
      <c r="G174" s="81" t="s">
        <v>11905</v>
      </c>
      <c r="H174" s="82" t="s">
        <v>11906</v>
      </c>
      <c r="I174" s="101" t="s">
        <v>11907</v>
      </c>
      <c r="J174" s="74" t="s">
        <v>14943</v>
      </c>
      <c r="K174" s="101" t="s">
        <v>29</v>
      </c>
      <c r="L174" s="103" t="s">
        <v>30</v>
      </c>
      <c r="M174" s="163" t="s">
        <v>9427</v>
      </c>
      <c r="N174" s="103" t="s">
        <v>2101</v>
      </c>
      <c r="O174" s="103" t="s">
        <v>7895</v>
      </c>
      <c r="P174" s="103" t="s">
        <v>2518</v>
      </c>
      <c r="Q174" s="103" t="s">
        <v>4109</v>
      </c>
      <c r="R174" s="112">
        <v>31485</v>
      </c>
      <c r="S174" s="112">
        <v>45323</v>
      </c>
      <c r="T174" s="114">
        <v>45412</v>
      </c>
      <c r="U174" s="112"/>
      <c r="V174" s="114"/>
      <c r="W174" s="112"/>
      <c r="X174" s="17"/>
      <c r="Y174" s="17"/>
      <c r="Z174" s="114"/>
      <c r="AA174" s="116">
        <f t="shared" ca="1" si="10"/>
        <v>39</v>
      </c>
      <c r="AB174" s="116" t="s">
        <v>7878</v>
      </c>
      <c r="AC174" s="35" t="str">
        <f t="shared" si="11"/>
        <v>0 anos 2 meses 29 dias</v>
      </c>
      <c r="AD174" s="35" t="str">
        <f ca="1">IF(AND(V174="",T174&lt;TODAY()),"Contrato Encerrado",IF(AND(V174="",T174&gt;TODAY()),DATEDIF(TODAY(),T174,"Y")&amp;" anos"&amp;" "&amp;DATEDIF(TODAY(),T174,"YM")&amp;" meses"&amp;" "&amp;DATEDIF(TODAY(),T174,"MD")&amp;" dias",IF(AND(X174="",V174&lt;TODAY()),"Contrato Encerrado",IF(AND(X174="",V174&gt;TODAY()),DATEDIF(TODAY(),V174,"Y")&amp;" anos"&amp;" "&amp;DATEDIF(TODAY(),V174,"YM")&amp;" meses"&amp;" "&amp;DATEDIF(TODAY(),V174,"MD")&amp;" dias",IF(AND(Z174="",X174&lt;TODAY()),"Contrato Encerrado",IF(AND(Z174="",X174&gt;TODAY()),DATEDIF(TODAY(),X174,"Y")&amp;" anos"&amp;" "&amp;DATEDIF(TODAY(),X174,"YM")&amp;" meses"&amp;" "&amp;DATEDIF(TODAY(),X174,"MD")&amp;" dias",IF(AND(Z174&lt;&gt;””,Z174&lt;TODAY()),"Contrato Encerrado",IF(AND(Z174&lt;&gt;"",Z174&gt;TODAY()),DATEDIF(TODAY(),Z174,"Y")&amp;" anos"&amp;" "&amp;DATEDIF(TODAY(),Z174,"YM")&amp;" meses"&amp;" "&amp;DATEDIF(TODAY(),Z174,"MD")&amp;" dias"))))))))</f>
        <v>Contrato Encerrado</v>
      </c>
      <c r="AE174" s="35">
        <f t="shared" si="12"/>
        <v>89</v>
      </c>
      <c r="AF174" s="35">
        <f t="shared" si="13"/>
        <v>641</v>
      </c>
      <c r="AG174" s="17" t="str">
        <f t="shared" si="14"/>
        <v>1 anos 9 meses 2 dias</v>
      </c>
    </row>
    <row r="175" spans="1:33" ht="11.25" customHeight="1" x14ac:dyDescent="0.2">
      <c r="A175" s="63" t="s">
        <v>9</v>
      </c>
      <c r="B175" s="63" t="s">
        <v>13</v>
      </c>
      <c r="C175" s="64" t="s">
        <v>16</v>
      </c>
      <c r="D175" s="65">
        <v>2024</v>
      </c>
      <c r="E175" s="73" t="s">
        <v>157</v>
      </c>
      <c r="F175" s="63" t="s">
        <v>158</v>
      </c>
      <c r="G175" s="81" t="s">
        <v>12619</v>
      </c>
      <c r="H175" s="82" t="s">
        <v>12620</v>
      </c>
      <c r="I175" s="74" t="s">
        <v>12621</v>
      </c>
      <c r="J175" s="74" t="s">
        <v>10</v>
      </c>
      <c r="K175" s="74" t="s">
        <v>29</v>
      </c>
      <c r="L175" s="69" t="s">
        <v>30</v>
      </c>
      <c r="M175" s="163" t="s">
        <v>9427</v>
      </c>
      <c r="N175" s="69" t="s">
        <v>4159</v>
      </c>
      <c r="O175" s="69" t="s">
        <v>8425</v>
      </c>
      <c r="P175" s="69" t="s">
        <v>2518</v>
      </c>
      <c r="Q175" s="69" t="s">
        <v>2521</v>
      </c>
      <c r="R175" s="70">
        <v>31039</v>
      </c>
      <c r="S175" s="70">
        <v>45348</v>
      </c>
      <c r="T175" s="70">
        <v>46022</v>
      </c>
      <c r="U175" s="70"/>
      <c r="V175" s="70"/>
      <c r="W175" s="70"/>
      <c r="X175" s="17"/>
      <c r="Y175" s="17"/>
      <c r="Z175" s="70"/>
      <c r="AA175" s="116">
        <f t="shared" ca="1" si="10"/>
        <v>40</v>
      </c>
      <c r="AB175" s="69" t="s">
        <v>7878</v>
      </c>
      <c r="AC175" s="35" t="str">
        <f t="shared" si="11"/>
        <v>1 anos 10 meses 5 dias</v>
      </c>
      <c r="AD175" s="35" t="str">
        <f ca="1">IF(AND(V175="",T175&lt;TODAY()),"Contrato Encerrado",IF(AND(V175="",T175&gt;TODAY()),DATEDIF(TODAY(),T175,"Y")&amp;" anos"&amp;" "&amp;DATEDIF(TODAY(),T175,"YM")&amp;" meses"&amp;" "&amp;DATEDIF(TODAY(),T175,"MD")&amp;" dias",IF(AND(X175="",V175&lt;TODAY()),"Contrato Encerrado",IF(AND(X175="",V175&gt;TODAY()),DATEDIF(TODAY(),V175,"Y")&amp;" anos"&amp;" "&amp;DATEDIF(TODAY(),V175,"YM")&amp;" meses"&amp;" "&amp;DATEDIF(TODAY(),V175,"MD")&amp;" dias",IF(AND(Z175="",X175&lt;TODAY()),"Contrato Encerrado",IF(AND(Z175="",X175&gt;TODAY()),DATEDIF(TODAY(),X175,"Y")&amp;" anos"&amp;" "&amp;DATEDIF(TODAY(),X175,"YM")&amp;" meses"&amp;" "&amp;DATEDIF(TODAY(),X175,"MD")&amp;" dias",IF(AND(Z175&lt;&gt;””,Z175&lt;TODAY()),"Contrato Encerrado",IF(AND(Z175&lt;&gt;"",Z175&gt;TODAY()),DATEDIF(TODAY(),Z175,"Y")&amp;" anos"&amp;" "&amp;DATEDIF(TODAY(),Z175,"YM")&amp;" meses"&amp;" "&amp;DATEDIF(TODAY(),Z175,"MD")&amp;" dias"))))))))</f>
        <v>0 anos 2 meses 24 dias</v>
      </c>
      <c r="AE175" s="35">
        <f t="shared" si="12"/>
        <v>674</v>
      </c>
      <c r="AF175" s="35">
        <f t="shared" si="13"/>
        <v>56</v>
      </c>
      <c r="AG175" s="17" t="str">
        <f t="shared" si="14"/>
        <v>0 anos 1 meses 25 dias</v>
      </c>
    </row>
    <row r="176" spans="1:33" ht="11.25" customHeight="1" x14ac:dyDescent="0.2">
      <c r="A176" s="63" t="s">
        <v>9</v>
      </c>
      <c r="B176" s="88" t="s">
        <v>13</v>
      </c>
      <c r="C176" s="90" t="s">
        <v>20</v>
      </c>
      <c r="D176" s="91">
        <v>2021</v>
      </c>
      <c r="E176" s="74" t="s">
        <v>157</v>
      </c>
      <c r="F176" s="63" t="s">
        <v>158</v>
      </c>
      <c r="G176" s="81" t="s">
        <v>3241</v>
      </c>
      <c r="H176" s="82" t="s">
        <v>3242</v>
      </c>
      <c r="I176" s="74" t="s">
        <v>3243</v>
      </c>
      <c r="J176" s="74" t="s">
        <v>1302</v>
      </c>
      <c r="K176" s="74" t="s">
        <v>29</v>
      </c>
      <c r="L176" s="69" t="s">
        <v>30</v>
      </c>
      <c r="M176" s="163" t="s">
        <v>9427</v>
      </c>
      <c r="N176" s="109" t="s">
        <v>3227</v>
      </c>
      <c r="O176" s="109"/>
      <c r="P176" s="109" t="s">
        <v>2517</v>
      </c>
      <c r="Q176" s="109" t="s">
        <v>2522</v>
      </c>
      <c r="R176" s="111">
        <v>36164</v>
      </c>
      <c r="S176" s="111">
        <v>44382</v>
      </c>
      <c r="T176" s="111">
        <v>44409</v>
      </c>
      <c r="U176" s="111"/>
      <c r="V176" s="111"/>
      <c r="W176" s="111"/>
      <c r="X176" s="17"/>
      <c r="Y176" s="17"/>
      <c r="Z176" s="111"/>
      <c r="AA176" s="116">
        <f t="shared" ca="1" si="10"/>
        <v>26</v>
      </c>
      <c r="AB176" s="117" t="s">
        <v>7878</v>
      </c>
      <c r="AC176" s="35" t="str">
        <f t="shared" si="11"/>
        <v>0 anos 0 meses 27 dias</v>
      </c>
      <c r="AD176" s="35" t="str">
        <f ca="1">IF(AND(V176="",T176&lt;TODAY()),"Contrato Encerrado",IF(AND(V176="",T176&gt;TODAY()),DATEDIF(TODAY(),T176,"Y")&amp;" anos"&amp;" "&amp;DATEDIF(TODAY(),T176,"YM")&amp;" meses"&amp;" "&amp;DATEDIF(TODAY(),T176,"MD")&amp;" dias",IF(AND(X176="",V176&lt;TODAY()),"Contrato Encerrado",IF(AND(X176="",V176&gt;TODAY()),DATEDIF(TODAY(),V176,"Y")&amp;" anos"&amp;" "&amp;DATEDIF(TODAY(),V176,"YM")&amp;" meses"&amp;" "&amp;DATEDIF(TODAY(),V176,"MD")&amp;" dias",IF(AND(Z176="",X176&lt;TODAY()),"Contrato Encerrado",IF(AND(Z176="",X176&gt;TODAY()),DATEDIF(TODAY(),X176,"Y")&amp;" anos"&amp;" "&amp;DATEDIF(TODAY(),X176,"YM")&amp;" meses"&amp;" "&amp;DATEDIF(TODAY(),X176,"MD")&amp;" dias",IF(AND(Z176&lt;&gt;””,Z176&lt;TODAY()),"Contrato Encerrado",IF(AND(Z176&lt;&gt;"",Z176&gt;TODAY()),DATEDIF(TODAY(),Z176,"Y")&amp;" anos"&amp;" "&amp;DATEDIF(TODAY(),Z176,"YM")&amp;" meses"&amp;" "&amp;DATEDIF(TODAY(),Z176,"MD")&amp;" dias"))))))))</f>
        <v>Contrato Encerrado</v>
      </c>
      <c r="AE176" s="35">
        <f t="shared" si="12"/>
        <v>27</v>
      </c>
      <c r="AF176" s="35">
        <f t="shared" si="13"/>
        <v>703</v>
      </c>
      <c r="AG176" s="17" t="str">
        <f t="shared" si="14"/>
        <v>1 anos 11 meses 3 dias</v>
      </c>
    </row>
    <row r="177" spans="1:33" ht="11.25" customHeight="1" x14ac:dyDescent="0.2">
      <c r="A177" s="63" t="s">
        <v>9</v>
      </c>
      <c r="B177" s="88" t="s">
        <v>13</v>
      </c>
      <c r="C177" s="90" t="s">
        <v>21</v>
      </c>
      <c r="D177" s="91">
        <v>2022</v>
      </c>
      <c r="E177" s="73" t="s">
        <v>157</v>
      </c>
      <c r="F177" s="63" t="s">
        <v>158</v>
      </c>
      <c r="G177" s="81" t="s">
        <v>2906</v>
      </c>
      <c r="H177" s="82" t="s">
        <v>2907</v>
      </c>
      <c r="I177" s="74" t="s">
        <v>2908</v>
      </c>
      <c r="J177" s="74" t="s">
        <v>14943</v>
      </c>
      <c r="K177" s="74" t="s">
        <v>29</v>
      </c>
      <c r="L177" s="69" t="s">
        <v>30</v>
      </c>
      <c r="M177" s="163" t="s">
        <v>9427</v>
      </c>
      <c r="N177" s="107" t="s">
        <v>2101</v>
      </c>
      <c r="O177" s="107"/>
      <c r="P177" s="107" t="s">
        <v>2518</v>
      </c>
      <c r="Q177" s="107" t="s">
        <v>2521</v>
      </c>
      <c r="R177" s="111">
        <v>34241</v>
      </c>
      <c r="S177" s="111">
        <v>44781</v>
      </c>
      <c r="T177" s="111">
        <v>44971</v>
      </c>
      <c r="U177" s="111"/>
      <c r="V177" s="111"/>
      <c r="W177" s="111"/>
      <c r="X177" s="17"/>
      <c r="Y177" s="17"/>
      <c r="Z177" s="111"/>
      <c r="AA177" s="116">
        <f t="shared" ca="1" si="10"/>
        <v>32</v>
      </c>
      <c r="AB177" s="117" t="s">
        <v>7878</v>
      </c>
      <c r="AC177" s="35" t="str">
        <f t="shared" si="11"/>
        <v>0 anos 6 meses 6 dias</v>
      </c>
      <c r="AD177" s="35" t="str">
        <f ca="1">IF(AND(V177="",T177&lt;TODAY()),"Contrato Encerrado",IF(AND(V177="",T177&gt;TODAY()),DATEDIF(TODAY(),T177,"Y")&amp;" anos"&amp;" "&amp;DATEDIF(TODAY(),T177,"YM")&amp;" meses"&amp;" "&amp;DATEDIF(TODAY(),T177,"MD")&amp;" dias",IF(AND(X177="",V177&lt;TODAY()),"Contrato Encerrado",IF(AND(X177="",V177&gt;TODAY()),DATEDIF(TODAY(),V177,"Y")&amp;" anos"&amp;" "&amp;DATEDIF(TODAY(),V177,"YM")&amp;" meses"&amp;" "&amp;DATEDIF(TODAY(),V177,"MD")&amp;" dias",IF(AND(Z177="",X177&lt;TODAY()),"Contrato Encerrado",IF(AND(Z177="",X177&gt;TODAY()),DATEDIF(TODAY(),X177,"Y")&amp;" anos"&amp;" "&amp;DATEDIF(TODAY(),X177,"YM")&amp;" meses"&amp;" "&amp;DATEDIF(TODAY(),X177,"MD")&amp;" dias",IF(AND(Z177&lt;&gt;””,Z177&lt;TODAY()),"Contrato Encerrado",IF(AND(Z177&lt;&gt;"",Z177&gt;TODAY()),DATEDIF(TODAY(),Z177,"Y")&amp;" anos"&amp;" "&amp;DATEDIF(TODAY(),Z177,"YM")&amp;" meses"&amp;" "&amp;DATEDIF(TODAY(),Z177,"MD")&amp;" dias"))))))))</f>
        <v>Contrato Encerrado</v>
      </c>
      <c r="AE177" s="35">
        <f t="shared" si="12"/>
        <v>190</v>
      </c>
      <c r="AF177" s="35">
        <f t="shared" si="13"/>
        <v>540</v>
      </c>
      <c r="AG177" s="17" t="str">
        <f t="shared" si="14"/>
        <v>1 anos 5 meses 23 dias</v>
      </c>
    </row>
    <row r="178" spans="1:33" ht="11.25" customHeight="1" x14ac:dyDescent="0.2">
      <c r="A178" s="63" t="s">
        <v>9</v>
      </c>
      <c r="B178" s="63" t="s">
        <v>13</v>
      </c>
      <c r="C178" s="64" t="s">
        <v>16</v>
      </c>
      <c r="D178" s="65">
        <v>2024</v>
      </c>
      <c r="E178" s="73" t="s">
        <v>157</v>
      </c>
      <c r="F178" s="63" t="s">
        <v>158</v>
      </c>
      <c r="G178" s="81" t="s">
        <v>12622</v>
      </c>
      <c r="H178" s="82" t="s">
        <v>12623</v>
      </c>
      <c r="I178" s="74" t="s">
        <v>12624</v>
      </c>
      <c r="J178" s="74" t="s">
        <v>14943</v>
      </c>
      <c r="K178" s="74" t="s">
        <v>29</v>
      </c>
      <c r="L178" s="69" t="s">
        <v>30</v>
      </c>
      <c r="M178" s="163" t="s">
        <v>9427</v>
      </c>
      <c r="N178" s="69" t="s">
        <v>12067</v>
      </c>
      <c r="O178" s="69" t="s">
        <v>12625</v>
      </c>
      <c r="P178" s="69" t="s">
        <v>2518</v>
      </c>
      <c r="Q178" s="69" t="s">
        <v>4109</v>
      </c>
      <c r="R178" s="70">
        <v>33541</v>
      </c>
      <c r="S178" s="70">
        <v>45342</v>
      </c>
      <c r="T178" s="70">
        <v>45707</v>
      </c>
      <c r="U178" s="70"/>
      <c r="V178" s="70"/>
      <c r="W178" s="70"/>
      <c r="X178" s="17"/>
      <c r="Y178" s="17"/>
      <c r="Z178" s="70"/>
      <c r="AA178" s="116">
        <f t="shared" ca="1" si="10"/>
        <v>33</v>
      </c>
      <c r="AB178" s="70" t="s">
        <v>7878</v>
      </c>
      <c r="AC178" s="35" t="str">
        <f t="shared" si="11"/>
        <v>0 anos 11 meses 30 dias</v>
      </c>
      <c r="AD178" s="35" t="str">
        <f ca="1">IF(AND(V178="",T178&lt;TODAY()),"Contrato Encerrado",IF(AND(V178="",T178&gt;TODAY()),DATEDIF(TODAY(),T178,"Y")&amp;" anos"&amp;" "&amp;DATEDIF(TODAY(),T178,"YM")&amp;" meses"&amp;" "&amp;DATEDIF(TODAY(),T178,"MD")&amp;" dias",IF(AND(X178="",V178&lt;TODAY()),"Contrato Encerrado",IF(AND(X178="",V178&gt;TODAY()),DATEDIF(TODAY(),V178,"Y")&amp;" anos"&amp;" "&amp;DATEDIF(TODAY(),V178,"YM")&amp;" meses"&amp;" "&amp;DATEDIF(TODAY(),V178,"MD")&amp;" dias",IF(AND(Z178="",X178&lt;TODAY()),"Contrato Encerrado",IF(AND(Z178="",X178&gt;TODAY()),DATEDIF(TODAY(),X178,"Y")&amp;" anos"&amp;" "&amp;DATEDIF(TODAY(),X178,"YM")&amp;" meses"&amp;" "&amp;DATEDIF(TODAY(),X178,"MD")&amp;" dias",IF(AND(Z178&lt;&gt;””,Z178&lt;TODAY()),"Contrato Encerrado",IF(AND(Z178&lt;&gt;"",Z178&gt;TODAY()),DATEDIF(TODAY(),Z178,"Y")&amp;" anos"&amp;" "&amp;DATEDIF(TODAY(),Z178,"YM")&amp;" meses"&amp;" "&amp;DATEDIF(TODAY(),Z178,"MD")&amp;" dias"))))))))</f>
        <v>Contrato Encerrado</v>
      </c>
      <c r="AE178" s="35">
        <f t="shared" si="12"/>
        <v>365</v>
      </c>
      <c r="AF178" s="35">
        <f t="shared" si="13"/>
        <v>365</v>
      </c>
      <c r="AG178" s="17" t="str">
        <f t="shared" si="14"/>
        <v>0 anos 11 meses 30 dias</v>
      </c>
    </row>
    <row r="179" spans="1:33" ht="11.25" customHeight="1" x14ac:dyDescent="0.2">
      <c r="A179" s="63" t="s">
        <v>9</v>
      </c>
      <c r="B179" s="63" t="s">
        <v>13</v>
      </c>
      <c r="C179" s="64" t="s">
        <v>25</v>
      </c>
      <c r="D179" s="65">
        <v>2023</v>
      </c>
      <c r="E179" s="73" t="s">
        <v>157</v>
      </c>
      <c r="F179" s="63" t="s">
        <v>158</v>
      </c>
      <c r="G179" s="81" t="s">
        <v>10669</v>
      </c>
      <c r="H179" s="82" t="s">
        <v>10670</v>
      </c>
      <c r="I179" s="74" t="s">
        <v>10671</v>
      </c>
      <c r="J179" s="74" t="s">
        <v>14943</v>
      </c>
      <c r="K179" s="74" t="s">
        <v>29</v>
      </c>
      <c r="L179" s="69" t="s">
        <v>30</v>
      </c>
      <c r="M179" s="163" t="s">
        <v>9427</v>
      </c>
      <c r="N179" s="69" t="s">
        <v>6302</v>
      </c>
      <c r="O179" s="69" t="s">
        <v>9560</v>
      </c>
      <c r="P179" s="69" t="s">
        <v>2518</v>
      </c>
      <c r="Q179" s="69" t="s">
        <v>2521</v>
      </c>
      <c r="R179" s="70">
        <v>36877</v>
      </c>
      <c r="S179" s="70">
        <v>45251</v>
      </c>
      <c r="T179" s="70">
        <v>45382</v>
      </c>
      <c r="U179" s="70"/>
      <c r="V179" s="70"/>
      <c r="W179" s="70"/>
      <c r="X179" s="17"/>
      <c r="Y179" s="17"/>
      <c r="Z179" s="70"/>
      <c r="AA179" s="116">
        <f t="shared" ca="1" si="10"/>
        <v>24</v>
      </c>
      <c r="AB179" s="69" t="s">
        <v>7878</v>
      </c>
      <c r="AC179" s="35" t="str">
        <f t="shared" si="11"/>
        <v>0 anos 4 meses 10 dias</v>
      </c>
      <c r="AD179" s="35" t="str">
        <f ca="1">IF(AND(V179="",T179&lt;TODAY()),"Contrato Encerrado",IF(AND(V179="",T179&gt;TODAY()),DATEDIF(TODAY(),T179,"Y")&amp;" anos"&amp;" "&amp;DATEDIF(TODAY(),T179,"YM")&amp;" meses"&amp;" "&amp;DATEDIF(TODAY(),T179,"MD")&amp;" dias",IF(AND(X179="",V179&lt;TODAY()),"Contrato Encerrado",IF(AND(X179="",V179&gt;TODAY()),DATEDIF(TODAY(),V179,"Y")&amp;" anos"&amp;" "&amp;DATEDIF(TODAY(),V179,"YM")&amp;" meses"&amp;" "&amp;DATEDIF(TODAY(),V179,"MD")&amp;" dias",IF(AND(Z179="",X179&lt;TODAY()),"Contrato Encerrado",IF(AND(Z179="",X179&gt;TODAY()),DATEDIF(TODAY(),X179,"Y")&amp;" anos"&amp;" "&amp;DATEDIF(TODAY(),X179,"YM")&amp;" meses"&amp;" "&amp;DATEDIF(TODAY(),X179,"MD")&amp;" dias",IF(AND(Z179&lt;&gt;””,Z179&lt;TODAY()),"Contrato Encerrado",IF(AND(Z179&lt;&gt;"",Z179&gt;TODAY()),DATEDIF(TODAY(),Z179,"Y")&amp;" anos"&amp;" "&amp;DATEDIF(TODAY(),Z179,"YM")&amp;" meses"&amp;" "&amp;DATEDIF(TODAY(),Z179,"MD")&amp;" dias"))))))))</f>
        <v>Contrato Encerrado</v>
      </c>
      <c r="AE179" s="35">
        <f t="shared" si="12"/>
        <v>131</v>
      </c>
      <c r="AF179" s="35">
        <f t="shared" si="13"/>
        <v>599</v>
      </c>
      <c r="AG179" s="17" t="str">
        <f t="shared" si="14"/>
        <v>1 anos 7 meses 21 dias</v>
      </c>
    </row>
    <row r="180" spans="1:33" ht="11.25" customHeight="1" x14ac:dyDescent="0.2">
      <c r="A180" s="63" t="s">
        <v>9</v>
      </c>
      <c r="B180" s="88" t="s">
        <v>13</v>
      </c>
      <c r="C180" s="90" t="s">
        <v>20</v>
      </c>
      <c r="D180" s="91">
        <v>2022</v>
      </c>
      <c r="E180" s="73" t="s">
        <v>157</v>
      </c>
      <c r="F180" s="63" t="s">
        <v>158</v>
      </c>
      <c r="G180" s="81" t="s">
        <v>2213</v>
      </c>
      <c r="H180" s="82" t="s">
        <v>2214</v>
      </c>
      <c r="I180" s="74" t="s">
        <v>2215</v>
      </c>
      <c r="J180" s="74" t="s">
        <v>14943</v>
      </c>
      <c r="K180" s="74" t="s">
        <v>29</v>
      </c>
      <c r="L180" s="69" t="s">
        <v>30</v>
      </c>
      <c r="M180" s="163" t="s">
        <v>9427</v>
      </c>
      <c r="N180" s="107" t="s">
        <v>2519</v>
      </c>
      <c r="O180" s="107"/>
      <c r="P180" s="107" t="s">
        <v>2518</v>
      </c>
      <c r="Q180" s="107" t="s">
        <v>2521</v>
      </c>
      <c r="R180" s="111">
        <v>37375</v>
      </c>
      <c r="S180" s="111">
        <v>44760</v>
      </c>
      <c r="T180" s="111">
        <v>44872</v>
      </c>
      <c r="U180" s="111"/>
      <c r="V180" s="111"/>
      <c r="W180" s="111"/>
      <c r="X180" s="17"/>
      <c r="Y180" s="17"/>
      <c r="Z180" s="111"/>
      <c r="AA180" s="116">
        <f t="shared" ca="1" si="10"/>
        <v>23</v>
      </c>
      <c r="AB180" s="117" t="s">
        <v>7878</v>
      </c>
      <c r="AC180" s="35" t="str">
        <f t="shared" si="11"/>
        <v>0 anos 3 meses 20 dias</v>
      </c>
      <c r="AD180" s="35" t="str">
        <f ca="1">IF(AND(V180="",T180&lt;TODAY()),"Contrato Encerrado",IF(AND(V180="",T180&gt;TODAY()),DATEDIF(TODAY(),T180,"Y")&amp;" anos"&amp;" "&amp;DATEDIF(TODAY(),T180,"YM")&amp;" meses"&amp;" "&amp;DATEDIF(TODAY(),T180,"MD")&amp;" dias",IF(AND(X180="",V180&lt;TODAY()),"Contrato Encerrado",IF(AND(X180="",V180&gt;TODAY()),DATEDIF(TODAY(),V180,"Y")&amp;" anos"&amp;" "&amp;DATEDIF(TODAY(),V180,"YM")&amp;" meses"&amp;" "&amp;DATEDIF(TODAY(),V180,"MD")&amp;" dias",IF(AND(Z180="",X180&lt;TODAY()),"Contrato Encerrado",IF(AND(Z180="",X180&gt;TODAY()),DATEDIF(TODAY(),X180,"Y")&amp;" anos"&amp;" "&amp;DATEDIF(TODAY(),X180,"YM")&amp;" meses"&amp;" "&amp;DATEDIF(TODAY(),X180,"MD")&amp;" dias",IF(AND(Z180&lt;&gt;””,Z180&lt;TODAY()),"Contrato Encerrado",IF(AND(Z180&lt;&gt;"",Z180&gt;TODAY()),DATEDIF(TODAY(),Z180,"Y")&amp;" anos"&amp;" "&amp;DATEDIF(TODAY(),Z180,"YM")&amp;" meses"&amp;" "&amp;DATEDIF(TODAY(),Z180,"MD")&amp;" dias"))))))))</f>
        <v>Contrato Encerrado</v>
      </c>
      <c r="AE180" s="35">
        <f t="shared" si="12"/>
        <v>112</v>
      </c>
      <c r="AF180" s="35">
        <f t="shared" si="13"/>
        <v>618</v>
      </c>
      <c r="AG180" s="17" t="str">
        <f t="shared" si="14"/>
        <v>1 anos 8 meses 9 dias</v>
      </c>
    </row>
    <row r="181" spans="1:33" ht="11.25" customHeight="1" x14ac:dyDescent="0.2">
      <c r="A181" s="88" t="s">
        <v>9</v>
      </c>
      <c r="B181" s="88" t="s">
        <v>13</v>
      </c>
      <c r="C181" s="90" t="s">
        <v>19</v>
      </c>
      <c r="D181" s="91">
        <v>2021</v>
      </c>
      <c r="E181" s="94" t="s">
        <v>79</v>
      </c>
      <c r="F181" s="88" t="s">
        <v>80</v>
      </c>
      <c r="G181" s="97" t="s">
        <v>581</v>
      </c>
      <c r="H181" s="99" t="s">
        <v>582</v>
      </c>
      <c r="I181" s="94" t="s">
        <v>583</v>
      </c>
      <c r="J181" s="74" t="s">
        <v>1302</v>
      </c>
      <c r="K181" s="94" t="s">
        <v>29</v>
      </c>
      <c r="L181" s="105" t="s">
        <v>30</v>
      </c>
      <c r="M181" s="163" t="s">
        <v>9427</v>
      </c>
      <c r="N181" s="109" t="s">
        <v>2101</v>
      </c>
      <c r="O181" s="109"/>
      <c r="P181" s="109" t="s">
        <v>2517</v>
      </c>
      <c r="Q181" s="109" t="s">
        <v>2522</v>
      </c>
      <c r="R181" s="111">
        <v>34221</v>
      </c>
      <c r="S181" s="111">
        <v>44348</v>
      </c>
      <c r="T181" s="111">
        <v>44620</v>
      </c>
      <c r="U181" s="111"/>
      <c r="V181" s="111"/>
      <c r="W181" s="111"/>
      <c r="X181" s="17"/>
      <c r="Y181" s="17"/>
      <c r="Z181" s="111"/>
      <c r="AA181" s="116">
        <f t="shared" ca="1" si="10"/>
        <v>32</v>
      </c>
      <c r="AB181" s="117" t="s">
        <v>7878</v>
      </c>
      <c r="AC181" s="35" t="str">
        <f t="shared" si="11"/>
        <v>0 anos 8 meses 27 dias</v>
      </c>
      <c r="AD181" s="35" t="str">
        <f ca="1">IF(AND(V181="",T181&lt;TODAY()),"Contrato Encerrado",IF(AND(V181="",T181&gt;TODAY()),DATEDIF(TODAY(),T181,"Y")&amp;" anos"&amp;" "&amp;DATEDIF(TODAY(),T181,"YM")&amp;" meses"&amp;" "&amp;DATEDIF(TODAY(),T181,"MD")&amp;" dias",IF(AND(X181="",V181&lt;TODAY()),"Contrato Encerrado",IF(AND(X181="",V181&gt;TODAY()),DATEDIF(TODAY(),V181,"Y")&amp;" anos"&amp;" "&amp;DATEDIF(TODAY(),V181,"YM")&amp;" meses"&amp;" "&amp;DATEDIF(TODAY(),V181,"MD")&amp;" dias",IF(AND(Z181="",X181&lt;TODAY()),"Contrato Encerrado",IF(AND(Z181="",X181&gt;TODAY()),DATEDIF(TODAY(),X181,"Y")&amp;" anos"&amp;" "&amp;DATEDIF(TODAY(),X181,"YM")&amp;" meses"&amp;" "&amp;DATEDIF(TODAY(),X181,"MD")&amp;" dias",IF(AND(Z181&lt;&gt;””,Z181&lt;TODAY()),"Contrato Encerrado",IF(AND(Z181&lt;&gt;"",Z181&gt;TODAY()),DATEDIF(TODAY(),Z181,"Y")&amp;" anos"&amp;" "&amp;DATEDIF(TODAY(),Z181,"YM")&amp;" meses"&amp;" "&amp;DATEDIF(TODAY(),Z181,"MD")&amp;" dias"))))))))</f>
        <v>Contrato Encerrado</v>
      </c>
      <c r="AE181" s="35">
        <f t="shared" si="12"/>
        <v>272</v>
      </c>
      <c r="AF181" s="35">
        <f t="shared" si="13"/>
        <v>458</v>
      </c>
      <c r="AG181" s="17" t="str">
        <f t="shared" si="14"/>
        <v>1 anos 3 meses 2 dias</v>
      </c>
    </row>
    <row r="182" spans="1:33" ht="11.25" customHeight="1" x14ac:dyDescent="0.2">
      <c r="A182" s="63" t="s">
        <v>9</v>
      </c>
      <c r="B182" s="63" t="s">
        <v>13</v>
      </c>
      <c r="C182" s="64" t="s">
        <v>21</v>
      </c>
      <c r="D182" s="65">
        <v>2024</v>
      </c>
      <c r="E182" s="73" t="s">
        <v>79</v>
      </c>
      <c r="F182" s="63" t="s">
        <v>80</v>
      </c>
      <c r="G182" s="81" t="s">
        <v>14038</v>
      </c>
      <c r="H182" s="82" t="s">
        <v>14039</v>
      </c>
      <c r="I182" s="74" t="s">
        <v>14040</v>
      </c>
      <c r="J182" s="74" t="s">
        <v>10</v>
      </c>
      <c r="K182" s="74" t="s">
        <v>29</v>
      </c>
      <c r="L182" s="69" t="s">
        <v>30</v>
      </c>
      <c r="M182" s="163" t="s">
        <v>9427</v>
      </c>
      <c r="N182" s="69" t="s">
        <v>2100</v>
      </c>
      <c r="O182" s="69" t="s">
        <v>9474</v>
      </c>
      <c r="P182" s="69" t="s">
        <v>2518</v>
      </c>
      <c r="Q182" s="69" t="s">
        <v>2523</v>
      </c>
      <c r="R182" s="70">
        <v>37799</v>
      </c>
      <c r="S182" s="70">
        <v>45505</v>
      </c>
      <c r="T182" s="70">
        <v>45869</v>
      </c>
      <c r="U182" s="70"/>
      <c r="V182" s="70"/>
      <c r="W182" s="70"/>
      <c r="X182" s="17"/>
      <c r="Y182" s="17"/>
      <c r="Z182" s="70"/>
      <c r="AA182" s="116">
        <f t="shared" ca="1" si="10"/>
        <v>22</v>
      </c>
      <c r="AB182" s="69" t="s">
        <v>7878</v>
      </c>
      <c r="AC182" s="35" t="str">
        <f t="shared" si="11"/>
        <v>0 anos 11 meses 30 dias</v>
      </c>
      <c r="AD182" s="35" t="str">
        <f ca="1">IF(AND(V182="",T182&lt;TODAY()),"Contrato Encerrado",IF(AND(V182="",T182&gt;TODAY()),DATEDIF(TODAY(),T182,"Y")&amp;" anos"&amp;" "&amp;DATEDIF(TODAY(),T182,"YM")&amp;" meses"&amp;" "&amp;DATEDIF(TODAY(),T182,"MD")&amp;" dias",IF(AND(X182="",V182&lt;TODAY()),"Contrato Encerrado",IF(AND(X182="",V182&gt;TODAY()),DATEDIF(TODAY(),V182,"Y")&amp;" anos"&amp;" "&amp;DATEDIF(TODAY(),V182,"YM")&amp;" meses"&amp;" "&amp;DATEDIF(TODAY(),V182,"MD")&amp;" dias",IF(AND(Z182="",X182&lt;TODAY()),"Contrato Encerrado",IF(AND(Z182="",X182&gt;TODAY()),DATEDIF(TODAY(),X182,"Y")&amp;" anos"&amp;" "&amp;DATEDIF(TODAY(),X182,"YM")&amp;" meses"&amp;" "&amp;DATEDIF(TODAY(),X182,"MD")&amp;" dias",IF(AND(Z182&lt;&gt;””,Z182&lt;TODAY()),"Contrato Encerrado",IF(AND(Z182&lt;&gt;"",Z182&gt;TODAY()),DATEDIF(TODAY(),Z182,"Y")&amp;" anos"&amp;" "&amp;DATEDIF(TODAY(),Z182,"YM")&amp;" meses"&amp;" "&amp;DATEDIF(TODAY(),Z182,"MD")&amp;" dias"))))))))</f>
        <v>Contrato Encerrado</v>
      </c>
      <c r="AE182" s="35">
        <f t="shared" si="12"/>
        <v>364</v>
      </c>
      <c r="AF182" s="35">
        <f t="shared" si="13"/>
        <v>366</v>
      </c>
      <c r="AG182" s="17" t="str">
        <f t="shared" si="14"/>
        <v>0 anos 11 meses 31 dias</v>
      </c>
    </row>
    <row r="183" spans="1:33" ht="11.25" customHeight="1" x14ac:dyDescent="0.2">
      <c r="A183" s="63" t="s">
        <v>9</v>
      </c>
      <c r="B183" s="63" t="s">
        <v>13</v>
      </c>
      <c r="C183" s="64" t="s">
        <v>19</v>
      </c>
      <c r="D183" s="65">
        <v>2024</v>
      </c>
      <c r="E183" s="73" t="s">
        <v>157</v>
      </c>
      <c r="F183" s="63" t="s">
        <v>158</v>
      </c>
      <c r="G183" s="81" t="s">
        <v>13561</v>
      </c>
      <c r="H183" s="82" t="s">
        <v>13562</v>
      </c>
      <c r="I183" s="74" t="s">
        <v>13563</v>
      </c>
      <c r="J183" s="74" t="s">
        <v>14943</v>
      </c>
      <c r="K183" s="74" t="s">
        <v>29</v>
      </c>
      <c r="L183" s="69" t="s">
        <v>30</v>
      </c>
      <c r="M183" s="163" t="s">
        <v>9427</v>
      </c>
      <c r="N183" s="69" t="s">
        <v>10730</v>
      </c>
      <c r="O183" s="69" t="s">
        <v>8732</v>
      </c>
      <c r="P183" s="69" t="s">
        <v>2518</v>
      </c>
      <c r="Q183" s="69" t="s">
        <v>2521</v>
      </c>
      <c r="R183" s="70">
        <v>36996</v>
      </c>
      <c r="S183" s="70">
        <v>45435</v>
      </c>
      <c r="T183" s="70">
        <v>45535</v>
      </c>
      <c r="U183" s="70"/>
      <c r="V183" s="70"/>
      <c r="W183" s="70"/>
      <c r="X183" s="17"/>
      <c r="Y183" s="17"/>
      <c r="Z183" s="70"/>
      <c r="AA183" s="116">
        <f t="shared" ca="1" si="10"/>
        <v>24</v>
      </c>
      <c r="AB183" s="69" t="s">
        <v>7878</v>
      </c>
      <c r="AC183" s="35" t="str">
        <f t="shared" si="11"/>
        <v>0 anos 3 meses 8 dias</v>
      </c>
      <c r="AD183" s="35" t="str">
        <f ca="1">IF(AND(V183="",T183&lt;TODAY()),"Contrato Encerrado",IF(AND(V183="",T183&gt;TODAY()),DATEDIF(TODAY(),T183,"Y")&amp;" anos"&amp;" "&amp;DATEDIF(TODAY(),T183,"YM")&amp;" meses"&amp;" "&amp;DATEDIF(TODAY(),T183,"MD")&amp;" dias",IF(AND(X183="",V183&lt;TODAY()),"Contrato Encerrado",IF(AND(X183="",V183&gt;TODAY()),DATEDIF(TODAY(),V183,"Y")&amp;" anos"&amp;" "&amp;DATEDIF(TODAY(),V183,"YM")&amp;" meses"&amp;" "&amp;DATEDIF(TODAY(),V183,"MD")&amp;" dias",IF(AND(Z183="",X183&lt;TODAY()),"Contrato Encerrado",IF(AND(Z183="",X183&gt;TODAY()),DATEDIF(TODAY(),X183,"Y")&amp;" anos"&amp;" "&amp;DATEDIF(TODAY(),X183,"YM")&amp;" meses"&amp;" "&amp;DATEDIF(TODAY(),X183,"MD")&amp;" dias",IF(AND(Z183&lt;&gt;””,Z183&lt;TODAY()),"Contrato Encerrado",IF(AND(Z183&lt;&gt;"",Z183&gt;TODAY()),DATEDIF(TODAY(),Z183,"Y")&amp;" anos"&amp;" "&amp;DATEDIF(TODAY(),Z183,"YM")&amp;" meses"&amp;" "&amp;DATEDIF(TODAY(),Z183,"MD")&amp;" dias"))))))))</f>
        <v>Contrato Encerrado</v>
      </c>
      <c r="AE183" s="35">
        <f t="shared" si="12"/>
        <v>100</v>
      </c>
      <c r="AF183" s="35">
        <f t="shared" si="13"/>
        <v>630</v>
      </c>
      <c r="AG183" s="17" t="str">
        <f t="shared" si="14"/>
        <v>1 anos 8 meses 21 dias</v>
      </c>
    </row>
    <row r="184" spans="1:33" ht="11.25" customHeight="1" x14ac:dyDescent="0.2">
      <c r="A184" s="63" t="s">
        <v>9</v>
      </c>
      <c r="B184" s="63" t="s">
        <v>13</v>
      </c>
      <c r="C184" s="64" t="s">
        <v>24</v>
      </c>
      <c r="D184" s="65">
        <v>2023</v>
      </c>
      <c r="E184" s="73" t="s">
        <v>795</v>
      </c>
      <c r="F184" s="63" t="s">
        <v>796</v>
      </c>
      <c r="G184" s="81" t="s">
        <v>10168</v>
      </c>
      <c r="H184" s="82" t="s">
        <v>10169</v>
      </c>
      <c r="I184" s="74" t="s">
        <v>10170</v>
      </c>
      <c r="J184" s="74" t="s">
        <v>14943</v>
      </c>
      <c r="K184" s="74" t="s">
        <v>29</v>
      </c>
      <c r="L184" s="69" t="s">
        <v>30</v>
      </c>
      <c r="M184" s="163" t="s">
        <v>9427</v>
      </c>
      <c r="N184" s="69" t="s">
        <v>2098</v>
      </c>
      <c r="O184" s="69" t="s">
        <v>7887</v>
      </c>
      <c r="P184" s="69" t="s">
        <v>2518</v>
      </c>
      <c r="Q184" s="69" t="s">
        <v>2523</v>
      </c>
      <c r="R184" s="113">
        <v>35338</v>
      </c>
      <c r="S184" s="113">
        <v>45237</v>
      </c>
      <c r="T184" s="113">
        <v>45565</v>
      </c>
      <c r="U184" s="113">
        <v>45705</v>
      </c>
      <c r="V184" s="113">
        <v>45838</v>
      </c>
      <c r="W184" s="113"/>
      <c r="X184" s="17"/>
      <c r="Y184" s="17"/>
      <c r="Z184" s="113"/>
      <c r="AA184" s="116">
        <f t="shared" ca="1" si="10"/>
        <v>29</v>
      </c>
      <c r="AB184" s="69" t="s">
        <v>7878</v>
      </c>
      <c r="AC184" s="35" t="str">
        <f t="shared" si="11"/>
        <v>1 anos 3 meses 3 dias</v>
      </c>
      <c r="AD184" s="35" t="str">
        <f ca="1">IF(AND(V184="",T184&lt;TODAY()),"Contrato Encerrado",IF(AND(V184="",T184&gt;TODAY()),DATEDIF(TODAY(),T184,"Y")&amp;" anos"&amp;" "&amp;DATEDIF(TODAY(),T184,"YM")&amp;" meses"&amp;" "&amp;DATEDIF(TODAY(),T184,"MD")&amp;" dias",IF(AND(X184="",V184&lt;TODAY()),"Contrato Encerrado",IF(AND(X184="",V184&gt;TODAY()),DATEDIF(TODAY(),V184,"Y")&amp;" anos"&amp;" "&amp;DATEDIF(TODAY(),V184,"YM")&amp;" meses"&amp;" "&amp;DATEDIF(TODAY(),V184,"MD")&amp;" dias",IF(AND(Z184="",X184&lt;TODAY()),"Contrato Encerrado",IF(AND(Z184="",X184&gt;TODAY()),DATEDIF(TODAY(),X184,"Y")&amp;" anos"&amp;" "&amp;DATEDIF(TODAY(),X184,"YM")&amp;" meses"&amp;" "&amp;DATEDIF(TODAY(),X184,"MD")&amp;" dias",IF(AND(Z184&lt;&gt;””,Z184&lt;TODAY()),"Contrato Encerrado",IF(AND(Z184&lt;&gt;"",Z184&gt;TODAY()),DATEDIF(TODAY(),Z184,"Y")&amp;" anos"&amp;" "&amp;DATEDIF(TODAY(),Z184,"YM")&amp;" meses"&amp;" "&amp;DATEDIF(TODAY(),Z184,"MD")&amp;" dias"))))))))</f>
        <v>Contrato Encerrado</v>
      </c>
      <c r="AE184" s="35">
        <f t="shared" si="12"/>
        <v>461</v>
      </c>
      <c r="AF184" s="35">
        <f t="shared" si="13"/>
        <v>269</v>
      </c>
      <c r="AG184" s="17" t="str">
        <f t="shared" si="14"/>
        <v>0 anos 8 meses 25 dias</v>
      </c>
    </row>
    <row r="185" spans="1:33" ht="11.25" customHeight="1" x14ac:dyDescent="0.2">
      <c r="A185" s="63" t="s">
        <v>9</v>
      </c>
      <c r="B185" s="63" t="s">
        <v>13</v>
      </c>
      <c r="C185" s="64" t="s">
        <v>22</v>
      </c>
      <c r="D185" s="72">
        <v>2025</v>
      </c>
      <c r="E185" s="73" t="s">
        <v>157</v>
      </c>
      <c r="F185" s="63" t="s">
        <v>158</v>
      </c>
      <c r="G185" s="74" t="s">
        <v>17881</v>
      </c>
      <c r="H185" s="63" t="s">
        <v>17882</v>
      </c>
      <c r="I185" s="74" t="s">
        <v>17883</v>
      </c>
      <c r="J185" s="74" t="s">
        <v>10</v>
      </c>
      <c r="K185" s="74" t="s">
        <v>29</v>
      </c>
      <c r="L185" s="69" t="s">
        <v>30</v>
      </c>
      <c r="M185" s="163" t="s">
        <v>16153</v>
      </c>
      <c r="N185" s="69" t="s">
        <v>2101</v>
      </c>
      <c r="O185" s="69" t="s">
        <v>7979</v>
      </c>
      <c r="P185" s="69" t="s">
        <v>2518</v>
      </c>
      <c r="Q185" s="69" t="s">
        <v>4109</v>
      </c>
      <c r="R185" s="70">
        <v>35117</v>
      </c>
      <c r="S185" s="113">
        <v>45880</v>
      </c>
      <c r="T185" s="70">
        <v>46244</v>
      </c>
      <c r="U185" s="71"/>
      <c r="V185" s="69"/>
      <c r="W185" s="72"/>
      <c r="X185" s="17"/>
      <c r="Y185" s="17"/>
      <c r="Z185" s="182"/>
      <c r="AA185" s="71">
        <f t="shared" ca="1" si="10"/>
        <v>29</v>
      </c>
      <c r="AB185" s="72" t="s">
        <v>7878</v>
      </c>
      <c r="AC185" s="35" t="str">
        <f t="shared" si="11"/>
        <v>0 anos 11 meses 30 dias</v>
      </c>
      <c r="AD185" s="35" t="str">
        <f ca="1">IF(AND(V185="",T185&lt;TODAY()),"Contrato Encerrado",IF(AND(V185="",T185&gt;TODAY()),DATEDIF(TODAY(),T185,"Y")&amp;" anos"&amp;" "&amp;DATEDIF(TODAY(),T185,"YM")&amp;" meses"&amp;" "&amp;DATEDIF(TODAY(),T185,"MD")&amp;" dias",IF(AND(X185="",V185&lt;TODAY()),"Contrato Encerrado",IF(AND(X185="",V185&gt;TODAY()),DATEDIF(TODAY(),V185,"Y")&amp;" anos"&amp;" "&amp;DATEDIF(TODAY(),V185,"YM")&amp;" meses"&amp;" "&amp;DATEDIF(TODAY(),V185,"MD")&amp;" dias",IF(AND(Z185="",X185&lt;TODAY()),"Contrato Encerrado",IF(AND(Z185="",X185&gt;TODAY()),DATEDIF(TODAY(),X185,"Y")&amp;" anos"&amp;" "&amp;DATEDIF(TODAY(),X185,"YM")&amp;" meses"&amp;" "&amp;DATEDIF(TODAY(),X185,"MD")&amp;" dias",IF(AND(Z185&lt;&gt;””,Z185&lt;TODAY()),"Contrato Encerrado",IF(AND(Z185&lt;&gt;"",Z185&gt;TODAY()),DATEDIF(TODAY(),Z185,"Y")&amp;" anos"&amp;" "&amp;DATEDIF(TODAY(),Z185,"YM")&amp;" meses"&amp;" "&amp;DATEDIF(TODAY(),Z185,"MD")&amp;" dias"))))))))</f>
        <v>0 anos 10 meses 3 dias</v>
      </c>
      <c r="AE185" s="35">
        <f t="shared" si="12"/>
        <v>364</v>
      </c>
      <c r="AF185" s="35">
        <f t="shared" si="13"/>
        <v>366</v>
      </c>
      <c r="AG185" s="17" t="str">
        <f t="shared" si="14"/>
        <v>0 anos 11 meses 31 dias</v>
      </c>
    </row>
    <row r="186" spans="1:33" ht="11.25" customHeight="1" x14ac:dyDescent="0.2">
      <c r="A186" s="63" t="s">
        <v>9</v>
      </c>
      <c r="B186" s="63" t="s">
        <v>13</v>
      </c>
      <c r="C186" s="64" t="s">
        <v>21</v>
      </c>
      <c r="D186" s="65">
        <v>2023</v>
      </c>
      <c r="E186" s="73" t="s">
        <v>157</v>
      </c>
      <c r="F186" s="63" t="s">
        <v>158</v>
      </c>
      <c r="G186" s="81" t="s">
        <v>8806</v>
      </c>
      <c r="H186" s="82" t="s">
        <v>8807</v>
      </c>
      <c r="I186" s="74" t="s">
        <v>8808</v>
      </c>
      <c r="J186" s="74" t="s">
        <v>14943</v>
      </c>
      <c r="K186" s="74" t="s">
        <v>29</v>
      </c>
      <c r="L186" s="69" t="s">
        <v>30</v>
      </c>
      <c r="M186" s="163" t="s">
        <v>9427</v>
      </c>
      <c r="N186" s="107" t="s">
        <v>2106</v>
      </c>
      <c r="O186" s="69" t="s">
        <v>8809</v>
      </c>
      <c r="P186" s="69" t="s">
        <v>2518</v>
      </c>
      <c r="Q186" s="69" t="s">
        <v>2521</v>
      </c>
      <c r="R186" s="70">
        <v>34924</v>
      </c>
      <c r="S186" s="70">
        <v>45140</v>
      </c>
      <c r="T186" s="70">
        <v>45484</v>
      </c>
      <c r="U186" s="70"/>
      <c r="V186" s="70"/>
      <c r="W186" s="70"/>
      <c r="X186" s="17"/>
      <c r="Y186" s="17"/>
      <c r="Z186" s="70"/>
      <c r="AA186" s="116">
        <f t="shared" ca="1" si="10"/>
        <v>30</v>
      </c>
      <c r="AB186" s="69" t="s">
        <v>7877</v>
      </c>
      <c r="AC186" s="35" t="str">
        <f t="shared" si="11"/>
        <v>0 anos 11 meses 9 dias</v>
      </c>
      <c r="AD186" s="35" t="str">
        <f ca="1">IF(AND(V186="",T186&lt;TODAY()),"Contrato Encerrado",IF(AND(V186="",T186&gt;TODAY()),DATEDIF(TODAY(),T186,"Y")&amp;" anos"&amp;" "&amp;DATEDIF(TODAY(),T186,"YM")&amp;" meses"&amp;" "&amp;DATEDIF(TODAY(),T186,"MD")&amp;" dias",IF(AND(X186="",V186&lt;TODAY()),"Contrato Encerrado",IF(AND(X186="",V186&gt;TODAY()),DATEDIF(TODAY(),V186,"Y")&amp;" anos"&amp;" "&amp;DATEDIF(TODAY(),V186,"YM")&amp;" meses"&amp;" "&amp;DATEDIF(TODAY(),V186,"MD")&amp;" dias",IF(AND(Z186="",X186&lt;TODAY()),"Contrato Encerrado",IF(AND(Z186="",X186&gt;TODAY()),DATEDIF(TODAY(),X186,"Y")&amp;" anos"&amp;" "&amp;DATEDIF(TODAY(),X186,"YM")&amp;" meses"&amp;" "&amp;DATEDIF(TODAY(),X186,"MD")&amp;" dias",IF(AND(Z186&lt;&gt;””,Z186&lt;TODAY()),"Contrato Encerrado",IF(AND(Z186&lt;&gt;"",Z186&gt;TODAY()),DATEDIF(TODAY(),Z186,"Y")&amp;" anos"&amp;" "&amp;DATEDIF(TODAY(),Z186,"YM")&amp;" meses"&amp;" "&amp;DATEDIF(TODAY(),Z186,"MD")&amp;" dias"))))))))</f>
        <v>Contrato Encerrado</v>
      </c>
      <c r="AE186" s="35">
        <f t="shared" si="12"/>
        <v>344</v>
      </c>
      <c r="AF186" s="35">
        <f t="shared" si="13"/>
        <v>386</v>
      </c>
      <c r="AG186" s="17" t="str">
        <f t="shared" si="14"/>
        <v>1 anos 0 meses 20 dias</v>
      </c>
    </row>
    <row r="187" spans="1:33" ht="11.25" customHeight="1" x14ac:dyDescent="0.2">
      <c r="A187" s="63" t="s">
        <v>9</v>
      </c>
      <c r="B187" s="63" t="s">
        <v>13</v>
      </c>
      <c r="C187" s="64" t="s">
        <v>14</v>
      </c>
      <c r="D187" s="65">
        <v>2024</v>
      </c>
      <c r="E187" s="73" t="s">
        <v>157</v>
      </c>
      <c r="F187" s="63" t="s">
        <v>158</v>
      </c>
      <c r="G187" s="81" t="s">
        <v>11006</v>
      </c>
      <c r="H187" s="82" t="s">
        <v>11007</v>
      </c>
      <c r="I187" s="74" t="s">
        <v>11008</v>
      </c>
      <c r="J187" s="74" t="s">
        <v>14943</v>
      </c>
      <c r="K187" s="74" t="s">
        <v>29</v>
      </c>
      <c r="L187" s="69" t="s">
        <v>81</v>
      </c>
      <c r="M187" s="163" t="s">
        <v>82</v>
      </c>
      <c r="N187" s="69" t="s">
        <v>4113</v>
      </c>
      <c r="O187" s="69" t="s">
        <v>11009</v>
      </c>
      <c r="P187" s="69" t="s">
        <v>2518</v>
      </c>
      <c r="Q187" s="69" t="s">
        <v>4109</v>
      </c>
      <c r="R187" s="70">
        <v>38681</v>
      </c>
      <c r="S187" s="70">
        <v>45300</v>
      </c>
      <c r="T187" s="70">
        <v>45657</v>
      </c>
      <c r="U187" s="70"/>
      <c r="V187" s="70"/>
      <c r="W187" s="70"/>
      <c r="X187" s="17"/>
      <c r="Y187" s="17"/>
      <c r="Z187" s="70"/>
      <c r="AA187" s="116">
        <f t="shared" ca="1" si="10"/>
        <v>19</v>
      </c>
      <c r="AB187" s="69" t="s">
        <v>7877</v>
      </c>
      <c r="AC187" s="35" t="str">
        <f t="shared" si="11"/>
        <v>0 anos 11 meses 22 dias</v>
      </c>
      <c r="AD187" s="35" t="str">
        <f ca="1">IF(AND(V187="",T187&lt;TODAY()),"Contrato Encerrado",IF(AND(V187="",T187&gt;TODAY()),DATEDIF(TODAY(),T187,"Y")&amp;" anos"&amp;" "&amp;DATEDIF(TODAY(),T187,"YM")&amp;" meses"&amp;" "&amp;DATEDIF(TODAY(),T187,"MD")&amp;" dias",IF(AND(X187="",V187&lt;TODAY()),"Contrato Encerrado",IF(AND(X187="",V187&gt;TODAY()),DATEDIF(TODAY(),V187,"Y")&amp;" anos"&amp;" "&amp;DATEDIF(TODAY(),V187,"YM")&amp;" meses"&amp;" "&amp;DATEDIF(TODAY(),V187,"MD")&amp;" dias",IF(AND(Z187="",X187&lt;TODAY()),"Contrato Encerrado",IF(AND(Z187="",X187&gt;TODAY()),DATEDIF(TODAY(),X187,"Y")&amp;" anos"&amp;" "&amp;DATEDIF(TODAY(),X187,"YM")&amp;" meses"&amp;" "&amp;DATEDIF(TODAY(),X187,"MD")&amp;" dias",IF(AND(Z187&lt;&gt;””,Z187&lt;TODAY()),"Contrato Encerrado",IF(AND(Z187&lt;&gt;"",Z187&gt;TODAY()),DATEDIF(TODAY(),Z187,"Y")&amp;" anos"&amp;" "&amp;DATEDIF(TODAY(),Z187,"YM")&amp;" meses"&amp;" "&amp;DATEDIF(TODAY(),Z187,"MD")&amp;" dias"))))))))</f>
        <v>Contrato Encerrado</v>
      </c>
      <c r="AE187" s="35">
        <f t="shared" si="12"/>
        <v>357</v>
      </c>
      <c r="AF187" s="35">
        <f t="shared" si="13"/>
        <v>373</v>
      </c>
      <c r="AG187" s="17" t="str">
        <f t="shared" si="14"/>
        <v>1 anos 0 meses 7 dias</v>
      </c>
    </row>
    <row r="188" spans="1:33" ht="11.25" customHeight="1" x14ac:dyDescent="0.2">
      <c r="A188" s="63" t="s">
        <v>9</v>
      </c>
      <c r="B188" s="88" t="s">
        <v>13</v>
      </c>
      <c r="C188" s="90" t="s">
        <v>22</v>
      </c>
      <c r="D188" s="91">
        <v>2021</v>
      </c>
      <c r="E188" s="74" t="s">
        <v>1304</v>
      </c>
      <c r="F188" s="63" t="s">
        <v>1305</v>
      </c>
      <c r="G188" s="81" t="s">
        <v>1360</v>
      </c>
      <c r="H188" s="82" t="s">
        <v>1361</v>
      </c>
      <c r="I188" s="74" t="s">
        <v>1362</v>
      </c>
      <c r="J188" s="74" t="s">
        <v>1302</v>
      </c>
      <c r="K188" s="74" t="s">
        <v>29</v>
      </c>
      <c r="L188" s="69" t="s">
        <v>30</v>
      </c>
      <c r="M188" s="163" t="s">
        <v>9427</v>
      </c>
      <c r="N188" s="110" t="s">
        <v>3244</v>
      </c>
      <c r="O188" s="110"/>
      <c r="P188" s="109" t="s">
        <v>2517</v>
      </c>
      <c r="Q188" s="109" t="s">
        <v>2522</v>
      </c>
      <c r="R188" s="111">
        <v>36414</v>
      </c>
      <c r="S188" s="111">
        <v>44452</v>
      </c>
      <c r="T188" s="111">
        <v>44922</v>
      </c>
      <c r="U188" s="111"/>
      <c r="V188" s="111"/>
      <c r="W188" s="111"/>
      <c r="X188" s="17"/>
      <c r="Y188" s="17"/>
      <c r="Z188" s="111"/>
      <c r="AA188" s="116">
        <f t="shared" ca="1" si="10"/>
        <v>26</v>
      </c>
      <c r="AB188" s="117" t="s">
        <v>7878</v>
      </c>
      <c r="AC188" s="35" t="str">
        <f t="shared" si="11"/>
        <v>1 anos 3 meses 14 dias</v>
      </c>
      <c r="AD188" s="35" t="str">
        <f ca="1">IF(AND(V188="",T188&lt;TODAY()),"Contrato Encerrado",IF(AND(V188="",T188&gt;TODAY()),DATEDIF(TODAY(),T188,"Y")&amp;" anos"&amp;" "&amp;DATEDIF(TODAY(),T188,"YM")&amp;" meses"&amp;" "&amp;DATEDIF(TODAY(),T188,"MD")&amp;" dias",IF(AND(X188="",V188&lt;TODAY()),"Contrato Encerrado",IF(AND(X188="",V188&gt;TODAY()),DATEDIF(TODAY(),V188,"Y")&amp;" anos"&amp;" "&amp;DATEDIF(TODAY(),V188,"YM")&amp;" meses"&amp;" "&amp;DATEDIF(TODAY(),V188,"MD")&amp;" dias",IF(AND(Z188="",X188&lt;TODAY()),"Contrato Encerrado",IF(AND(Z188="",X188&gt;TODAY()),DATEDIF(TODAY(),X188,"Y")&amp;" anos"&amp;" "&amp;DATEDIF(TODAY(),X188,"YM")&amp;" meses"&amp;" "&amp;DATEDIF(TODAY(),X188,"MD")&amp;" dias",IF(AND(Z188&lt;&gt;””,Z188&lt;TODAY()),"Contrato Encerrado",IF(AND(Z188&lt;&gt;"",Z188&gt;TODAY()),DATEDIF(TODAY(),Z188,"Y")&amp;" anos"&amp;" "&amp;DATEDIF(TODAY(),Z188,"YM")&amp;" meses"&amp;" "&amp;DATEDIF(TODAY(),Z188,"MD")&amp;" dias"))))))))</f>
        <v>Contrato Encerrado</v>
      </c>
      <c r="AE188" s="35">
        <f t="shared" si="12"/>
        <v>470</v>
      </c>
      <c r="AF188" s="35">
        <f t="shared" si="13"/>
        <v>260</v>
      </c>
      <c r="AG188" s="17" t="str">
        <f t="shared" si="14"/>
        <v>0 anos 8 meses 16 dias</v>
      </c>
    </row>
    <row r="189" spans="1:33" ht="11.25" customHeight="1" x14ac:dyDescent="0.2">
      <c r="A189" s="63" t="s">
        <v>9</v>
      </c>
      <c r="B189" s="63" t="s">
        <v>13</v>
      </c>
      <c r="C189" s="64" t="s">
        <v>20</v>
      </c>
      <c r="D189" s="65">
        <v>2023</v>
      </c>
      <c r="E189" s="92" t="s">
        <v>157</v>
      </c>
      <c r="F189" s="63" t="s">
        <v>158</v>
      </c>
      <c r="G189" s="81" t="s">
        <v>8246</v>
      </c>
      <c r="H189" s="82" t="s">
        <v>8247</v>
      </c>
      <c r="I189" s="101" t="s">
        <v>8248</v>
      </c>
      <c r="J189" s="74" t="s">
        <v>14943</v>
      </c>
      <c r="K189" s="101" t="s">
        <v>29</v>
      </c>
      <c r="L189" s="103" t="s">
        <v>81</v>
      </c>
      <c r="M189" s="163" t="s">
        <v>82</v>
      </c>
      <c r="N189" s="103" t="s">
        <v>4113</v>
      </c>
      <c r="O189" s="103" t="s">
        <v>7934</v>
      </c>
      <c r="P189" s="103" t="s">
        <v>2518</v>
      </c>
      <c r="Q189" s="103" t="s">
        <v>4109</v>
      </c>
      <c r="R189" s="114">
        <v>39045</v>
      </c>
      <c r="S189" s="114">
        <v>45089</v>
      </c>
      <c r="T189" s="114">
        <v>45638</v>
      </c>
      <c r="U189" s="70"/>
      <c r="V189" s="70"/>
      <c r="W189" s="114"/>
      <c r="X189" s="17"/>
      <c r="Y189" s="17"/>
      <c r="Z189" s="70"/>
      <c r="AA189" s="116">
        <f t="shared" ca="1" si="10"/>
        <v>18</v>
      </c>
      <c r="AB189" s="116" t="s">
        <v>7877</v>
      </c>
      <c r="AC189" s="35" t="str">
        <f t="shared" si="11"/>
        <v>1 anos 6 meses 0 dias</v>
      </c>
      <c r="AD189" s="35" t="str">
        <f ca="1">IF(AND(V189="",T189&lt;TODAY()),"Contrato Encerrado",IF(AND(V189="",T189&gt;TODAY()),DATEDIF(TODAY(),T189,"Y")&amp;" anos"&amp;" "&amp;DATEDIF(TODAY(),T189,"YM")&amp;" meses"&amp;" "&amp;DATEDIF(TODAY(),T189,"MD")&amp;" dias",IF(AND(X189="",V189&lt;TODAY()),"Contrato Encerrado",IF(AND(X189="",V189&gt;TODAY()),DATEDIF(TODAY(),V189,"Y")&amp;" anos"&amp;" "&amp;DATEDIF(TODAY(),V189,"YM")&amp;" meses"&amp;" "&amp;DATEDIF(TODAY(),V189,"MD")&amp;" dias",IF(AND(Z189="",X189&lt;TODAY()),"Contrato Encerrado",IF(AND(Z189="",X189&gt;TODAY()),DATEDIF(TODAY(),X189,"Y")&amp;" anos"&amp;" "&amp;DATEDIF(TODAY(),X189,"YM")&amp;" meses"&amp;" "&amp;DATEDIF(TODAY(),X189,"MD")&amp;" dias",IF(AND(Z189&lt;&gt;””,Z189&lt;TODAY()),"Contrato Encerrado",IF(AND(Z189&lt;&gt;"",Z189&gt;TODAY()),DATEDIF(TODAY(),Z189,"Y")&amp;" anos"&amp;" "&amp;DATEDIF(TODAY(),Z189,"YM")&amp;" meses"&amp;" "&amp;DATEDIF(TODAY(),Z189,"MD")&amp;" dias"))))))))</f>
        <v>Contrato Encerrado</v>
      </c>
      <c r="AE189" s="35">
        <f t="shared" si="12"/>
        <v>549</v>
      </c>
      <c r="AF189" s="35">
        <f t="shared" si="13"/>
        <v>181</v>
      </c>
      <c r="AG189" s="17" t="str">
        <f t="shared" si="14"/>
        <v>0 anos 5 meses 29 dias</v>
      </c>
    </row>
    <row r="190" spans="1:33" ht="11.25" customHeight="1" x14ac:dyDescent="0.2">
      <c r="A190" s="63" t="s">
        <v>9</v>
      </c>
      <c r="B190" s="63" t="s">
        <v>13</v>
      </c>
      <c r="C190" s="64" t="s">
        <v>15</v>
      </c>
      <c r="D190" s="65">
        <v>2024</v>
      </c>
      <c r="E190" s="92" t="s">
        <v>795</v>
      </c>
      <c r="F190" s="63" t="s">
        <v>796</v>
      </c>
      <c r="G190" s="81" t="s">
        <v>11908</v>
      </c>
      <c r="H190" s="82" t="s">
        <v>11909</v>
      </c>
      <c r="I190" s="101" t="s">
        <v>11910</v>
      </c>
      <c r="J190" s="74" t="s">
        <v>10</v>
      </c>
      <c r="K190" s="101" t="s">
        <v>29</v>
      </c>
      <c r="L190" s="103" t="s">
        <v>30</v>
      </c>
      <c r="M190" s="163" t="s">
        <v>9427</v>
      </c>
      <c r="N190" s="103" t="s">
        <v>4650</v>
      </c>
      <c r="O190" s="103" t="s">
        <v>7911</v>
      </c>
      <c r="P190" s="103" t="s">
        <v>2518</v>
      </c>
      <c r="Q190" s="103" t="s">
        <v>2523</v>
      </c>
      <c r="R190" s="114">
        <v>37975</v>
      </c>
      <c r="S190" s="114">
        <v>45352</v>
      </c>
      <c r="T190" s="70">
        <v>46081</v>
      </c>
      <c r="U190" s="70"/>
      <c r="V190" s="70"/>
      <c r="W190" s="114"/>
      <c r="X190" s="17"/>
      <c r="Y190" s="17"/>
      <c r="Z190" s="70"/>
      <c r="AA190" s="116">
        <f t="shared" ca="1" si="10"/>
        <v>21</v>
      </c>
      <c r="AB190" s="114" t="s">
        <v>7877</v>
      </c>
      <c r="AC190" s="35" t="str">
        <f t="shared" si="11"/>
        <v>1 anos 11 meses 27 dias</v>
      </c>
      <c r="AD190" s="35" t="str">
        <f ca="1">IF(AND(V190="",T190&lt;TODAY()),"Contrato Encerrado",IF(AND(V190="",T190&gt;TODAY()),DATEDIF(TODAY(),T190,"Y")&amp;" anos"&amp;" "&amp;DATEDIF(TODAY(),T190,"YM")&amp;" meses"&amp;" "&amp;DATEDIF(TODAY(),T190,"MD")&amp;" dias",IF(AND(X190="",V190&lt;TODAY()),"Contrato Encerrado",IF(AND(X190="",V190&gt;TODAY()),DATEDIF(TODAY(),V190,"Y")&amp;" anos"&amp;" "&amp;DATEDIF(TODAY(),V190,"YM")&amp;" meses"&amp;" "&amp;DATEDIF(TODAY(),V190,"MD")&amp;" dias",IF(AND(Z190="",X190&lt;TODAY()),"Contrato Encerrado",IF(AND(Z190="",X190&gt;TODAY()),DATEDIF(TODAY(),X190,"Y")&amp;" anos"&amp;" "&amp;DATEDIF(TODAY(),X190,"YM")&amp;" meses"&amp;" "&amp;DATEDIF(TODAY(),X190,"MD")&amp;" dias",IF(AND(Z190&lt;&gt;””,Z190&lt;TODAY()),"Contrato Encerrado",IF(AND(Z190&lt;&gt;"",Z190&gt;TODAY()),DATEDIF(TODAY(),Z190,"Y")&amp;" anos"&amp;" "&amp;DATEDIF(TODAY(),Z190,"YM")&amp;" meses"&amp;" "&amp;DATEDIF(TODAY(),Z190,"MD")&amp;" dias"))))))))</f>
        <v>0 anos 4 meses 21 dias</v>
      </c>
      <c r="AE190" s="35">
        <f t="shared" si="12"/>
        <v>729</v>
      </c>
      <c r="AF190" s="35">
        <f t="shared" si="13"/>
        <v>1</v>
      </c>
      <c r="AG190" s="17" t="str">
        <f t="shared" si="14"/>
        <v>0 anos 0 meses 1 dias</v>
      </c>
    </row>
    <row r="191" spans="1:33" ht="11.25" customHeight="1" x14ac:dyDescent="0.2">
      <c r="A191" s="63" t="s">
        <v>9</v>
      </c>
      <c r="B191" s="88" t="s">
        <v>13</v>
      </c>
      <c r="C191" s="90" t="s">
        <v>24</v>
      </c>
      <c r="D191" s="91">
        <v>2022</v>
      </c>
      <c r="E191" s="73" t="s">
        <v>1685</v>
      </c>
      <c r="F191" s="63" t="s">
        <v>1686</v>
      </c>
      <c r="G191" s="81" t="s">
        <v>4197</v>
      </c>
      <c r="H191" s="82" t="s">
        <v>4198</v>
      </c>
      <c r="I191" s="74" t="s">
        <v>4199</v>
      </c>
      <c r="J191" s="74" t="s">
        <v>14943</v>
      </c>
      <c r="K191" s="74" t="s">
        <v>29</v>
      </c>
      <c r="L191" s="69" t="s">
        <v>30</v>
      </c>
      <c r="M191" s="163" t="s">
        <v>9427</v>
      </c>
      <c r="N191" s="69" t="s">
        <v>2103</v>
      </c>
      <c r="O191" s="107"/>
      <c r="P191" s="107" t="s">
        <v>2518</v>
      </c>
      <c r="Q191" s="107" t="s">
        <v>2523</v>
      </c>
      <c r="R191" s="111">
        <v>29364</v>
      </c>
      <c r="S191" s="111">
        <v>44844</v>
      </c>
      <c r="T191" s="111">
        <v>45470</v>
      </c>
      <c r="U191" s="111"/>
      <c r="V191" s="111"/>
      <c r="W191" s="111"/>
      <c r="X191" s="17"/>
      <c r="Y191" s="17"/>
      <c r="Z191" s="111"/>
      <c r="AA191" s="116">
        <f t="shared" ca="1" si="10"/>
        <v>45</v>
      </c>
      <c r="AB191" s="117" t="s">
        <v>7877</v>
      </c>
      <c r="AC191" s="35" t="str">
        <f t="shared" si="11"/>
        <v>1 anos 8 meses 17 dias</v>
      </c>
      <c r="AD191" s="35" t="str">
        <f ca="1">IF(AND(V191="",T191&lt;TODAY()),"Contrato Encerrado",IF(AND(V191="",T191&gt;TODAY()),DATEDIF(TODAY(),T191,"Y")&amp;" anos"&amp;" "&amp;DATEDIF(TODAY(),T191,"YM")&amp;" meses"&amp;" "&amp;DATEDIF(TODAY(),T191,"MD")&amp;" dias",IF(AND(X191="",V191&lt;TODAY()),"Contrato Encerrado",IF(AND(X191="",V191&gt;TODAY()),DATEDIF(TODAY(),V191,"Y")&amp;" anos"&amp;" "&amp;DATEDIF(TODAY(),V191,"YM")&amp;" meses"&amp;" "&amp;DATEDIF(TODAY(),V191,"MD")&amp;" dias",IF(AND(Z191="",X191&lt;TODAY()),"Contrato Encerrado",IF(AND(Z191="",X191&gt;TODAY()),DATEDIF(TODAY(),X191,"Y")&amp;" anos"&amp;" "&amp;DATEDIF(TODAY(),X191,"YM")&amp;" meses"&amp;" "&amp;DATEDIF(TODAY(),X191,"MD")&amp;" dias",IF(AND(Z191&lt;&gt;””,Z191&lt;TODAY()),"Contrato Encerrado",IF(AND(Z191&lt;&gt;"",Z191&gt;TODAY()),DATEDIF(TODAY(),Z191,"Y")&amp;" anos"&amp;" "&amp;DATEDIF(TODAY(),Z191,"YM")&amp;" meses"&amp;" "&amp;DATEDIF(TODAY(),Z191,"MD")&amp;" dias"))))))))</f>
        <v>Contrato Encerrado</v>
      </c>
      <c r="AE191" s="35">
        <f t="shared" si="12"/>
        <v>626</v>
      </c>
      <c r="AF191" s="35">
        <f t="shared" si="13"/>
        <v>104</v>
      </c>
      <c r="AG191" s="17" t="str">
        <f t="shared" si="14"/>
        <v>0 anos 3 meses 13 dias</v>
      </c>
    </row>
    <row r="192" spans="1:33" ht="11.25" customHeight="1" x14ac:dyDescent="0.2">
      <c r="A192" s="63" t="s">
        <v>9</v>
      </c>
      <c r="B192" s="63" t="s">
        <v>13</v>
      </c>
      <c r="C192" s="64" t="s">
        <v>21</v>
      </c>
      <c r="D192" s="65">
        <v>2024</v>
      </c>
      <c r="E192" s="73" t="s">
        <v>157</v>
      </c>
      <c r="F192" s="63" t="s">
        <v>158</v>
      </c>
      <c r="G192" s="81" t="s">
        <v>14041</v>
      </c>
      <c r="H192" s="82" t="s">
        <v>14042</v>
      </c>
      <c r="I192" s="74" t="s">
        <v>14043</v>
      </c>
      <c r="J192" s="74" t="s">
        <v>14943</v>
      </c>
      <c r="K192" s="74" t="s">
        <v>29</v>
      </c>
      <c r="L192" s="69" t="s">
        <v>30</v>
      </c>
      <c r="M192" s="163" t="s">
        <v>9427</v>
      </c>
      <c r="N192" s="69" t="s">
        <v>4159</v>
      </c>
      <c r="O192" s="69" t="s">
        <v>12267</v>
      </c>
      <c r="P192" s="69" t="s">
        <v>2518</v>
      </c>
      <c r="Q192" s="69" t="s">
        <v>2521</v>
      </c>
      <c r="R192" s="70">
        <v>30512</v>
      </c>
      <c r="S192" s="70">
        <v>45502</v>
      </c>
      <c r="T192" s="70">
        <v>45657</v>
      </c>
      <c r="U192" s="70"/>
      <c r="V192" s="70"/>
      <c r="W192" s="70"/>
      <c r="X192" s="17"/>
      <c r="Y192" s="17"/>
      <c r="Z192" s="70"/>
      <c r="AA192" s="116">
        <f t="shared" ca="1" si="10"/>
        <v>42</v>
      </c>
      <c r="AB192" s="69" t="s">
        <v>7877</v>
      </c>
      <c r="AC192" s="35" t="str">
        <f t="shared" si="11"/>
        <v>0 anos 5 meses 2 dias</v>
      </c>
      <c r="AD192" s="35" t="str">
        <f ca="1">IF(AND(V192="",T192&lt;TODAY()),"Contrato Encerrado",IF(AND(V192="",T192&gt;TODAY()),DATEDIF(TODAY(),T192,"Y")&amp;" anos"&amp;" "&amp;DATEDIF(TODAY(),T192,"YM")&amp;" meses"&amp;" "&amp;DATEDIF(TODAY(),T192,"MD")&amp;" dias",IF(AND(X192="",V192&lt;TODAY()),"Contrato Encerrado",IF(AND(X192="",V192&gt;TODAY()),DATEDIF(TODAY(),V192,"Y")&amp;" anos"&amp;" "&amp;DATEDIF(TODAY(),V192,"YM")&amp;" meses"&amp;" "&amp;DATEDIF(TODAY(),V192,"MD")&amp;" dias",IF(AND(Z192="",X192&lt;TODAY()),"Contrato Encerrado",IF(AND(Z192="",X192&gt;TODAY()),DATEDIF(TODAY(),X192,"Y")&amp;" anos"&amp;" "&amp;DATEDIF(TODAY(),X192,"YM")&amp;" meses"&amp;" "&amp;DATEDIF(TODAY(),X192,"MD")&amp;" dias",IF(AND(Z192&lt;&gt;””,Z192&lt;TODAY()),"Contrato Encerrado",IF(AND(Z192&lt;&gt;"",Z192&gt;TODAY()),DATEDIF(TODAY(),Z192,"Y")&amp;" anos"&amp;" "&amp;DATEDIF(TODAY(),Z192,"YM")&amp;" meses"&amp;" "&amp;DATEDIF(TODAY(),Z192,"MD")&amp;" dias"))))))))</f>
        <v>Contrato Encerrado</v>
      </c>
      <c r="AE192" s="35">
        <f t="shared" si="12"/>
        <v>155</v>
      </c>
      <c r="AF192" s="35">
        <f t="shared" si="13"/>
        <v>575</v>
      </c>
      <c r="AG192" s="17" t="str">
        <f t="shared" si="14"/>
        <v>1 anos 6 meses 28 dias</v>
      </c>
    </row>
    <row r="193" spans="1:33" ht="11.25" customHeight="1" x14ac:dyDescent="0.2">
      <c r="A193" s="63" t="s">
        <v>9</v>
      </c>
      <c r="B193" s="63" t="s">
        <v>13</v>
      </c>
      <c r="C193" s="64" t="s">
        <v>22</v>
      </c>
      <c r="D193" s="65">
        <v>2023</v>
      </c>
      <c r="E193" s="73" t="s">
        <v>27</v>
      </c>
      <c r="F193" s="63" t="s">
        <v>28</v>
      </c>
      <c r="G193" s="81" t="s">
        <v>9462</v>
      </c>
      <c r="H193" s="82" t="s">
        <v>9463</v>
      </c>
      <c r="I193" s="74" t="s">
        <v>9464</v>
      </c>
      <c r="J193" s="74" t="s">
        <v>1302</v>
      </c>
      <c r="K193" s="74" t="s">
        <v>29</v>
      </c>
      <c r="L193" s="69" t="s">
        <v>30</v>
      </c>
      <c r="M193" s="163" t="s">
        <v>9427</v>
      </c>
      <c r="N193" s="107" t="s">
        <v>2105</v>
      </c>
      <c r="O193" s="69" t="s">
        <v>7885</v>
      </c>
      <c r="P193" s="69" t="s">
        <v>2518</v>
      </c>
      <c r="Q193" s="69" t="s">
        <v>4109</v>
      </c>
      <c r="R193" s="70">
        <v>37705</v>
      </c>
      <c r="S193" s="70">
        <v>45180</v>
      </c>
      <c r="T193" s="70">
        <v>45722</v>
      </c>
      <c r="U193" s="70"/>
      <c r="V193" s="70"/>
      <c r="W193" s="70"/>
      <c r="X193" s="17"/>
      <c r="Y193" s="17"/>
      <c r="Z193" s="70"/>
      <c r="AA193" s="116">
        <f t="shared" ca="1" si="10"/>
        <v>22</v>
      </c>
      <c r="AB193" s="69" t="s">
        <v>7877</v>
      </c>
      <c r="AC193" s="35" t="str">
        <f t="shared" si="11"/>
        <v>1 anos 5 meses 23 dias</v>
      </c>
      <c r="AD193" s="35" t="str">
        <f ca="1">IF(AND(V193="",T193&lt;TODAY()),"Contrato Encerrado",IF(AND(V193="",T193&gt;TODAY()),DATEDIF(TODAY(),T193,"Y")&amp;" anos"&amp;" "&amp;DATEDIF(TODAY(),T193,"YM")&amp;" meses"&amp;" "&amp;DATEDIF(TODAY(),T193,"MD")&amp;" dias",IF(AND(X193="",V193&lt;TODAY()),"Contrato Encerrado",IF(AND(X193="",V193&gt;TODAY()),DATEDIF(TODAY(),V193,"Y")&amp;" anos"&amp;" "&amp;DATEDIF(TODAY(),V193,"YM")&amp;" meses"&amp;" "&amp;DATEDIF(TODAY(),V193,"MD")&amp;" dias",IF(AND(Z193="",X193&lt;TODAY()),"Contrato Encerrado",IF(AND(Z193="",X193&gt;TODAY()),DATEDIF(TODAY(),X193,"Y")&amp;" anos"&amp;" "&amp;DATEDIF(TODAY(),X193,"YM")&amp;" meses"&amp;" "&amp;DATEDIF(TODAY(),X193,"MD")&amp;" dias",IF(AND(Z193&lt;&gt;””,Z193&lt;TODAY()),"Contrato Encerrado",IF(AND(Z193&lt;&gt;"",Z193&gt;TODAY()),DATEDIF(TODAY(),Z193,"Y")&amp;" anos"&amp;" "&amp;DATEDIF(TODAY(),Z193,"YM")&amp;" meses"&amp;" "&amp;DATEDIF(TODAY(),Z193,"MD")&amp;" dias"))))))))</f>
        <v>Contrato Encerrado</v>
      </c>
      <c r="AE193" s="35">
        <f t="shared" si="12"/>
        <v>542</v>
      </c>
      <c r="AF193" s="35">
        <f t="shared" si="13"/>
        <v>188</v>
      </c>
      <c r="AG193" s="17" t="str">
        <f t="shared" si="14"/>
        <v>0 anos 6 meses 6 dias</v>
      </c>
    </row>
    <row r="194" spans="1:33" ht="11.25" customHeight="1" x14ac:dyDescent="0.2">
      <c r="A194" s="63" t="s">
        <v>9</v>
      </c>
      <c r="B194" s="88" t="s">
        <v>13</v>
      </c>
      <c r="C194" s="90" t="s">
        <v>21</v>
      </c>
      <c r="D194" s="91">
        <v>2021</v>
      </c>
      <c r="E194" s="74" t="s">
        <v>1111</v>
      </c>
      <c r="F194" s="63" t="s">
        <v>1112</v>
      </c>
      <c r="G194" s="81" t="s">
        <v>1116</v>
      </c>
      <c r="H194" s="82" t="s">
        <v>1117</v>
      </c>
      <c r="I194" s="74" t="s">
        <v>1118</v>
      </c>
      <c r="J194" s="74" t="s">
        <v>1302</v>
      </c>
      <c r="K194" s="74" t="s">
        <v>29</v>
      </c>
      <c r="L194" s="69" t="s">
        <v>30</v>
      </c>
      <c r="M194" s="163" t="s">
        <v>9427</v>
      </c>
      <c r="N194" s="110" t="s">
        <v>3245</v>
      </c>
      <c r="O194" s="110"/>
      <c r="P194" s="109" t="s">
        <v>2517</v>
      </c>
      <c r="Q194" s="109" t="s">
        <v>2522</v>
      </c>
      <c r="R194" s="111">
        <v>36625</v>
      </c>
      <c r="S194" s="111">
        <v>44396</v>
      </c>
      <c r="T194" s="111">
        <v>44761</v>
      </c>
      <c r="U194" s="111"/>
      <c r="V194" s="111"/>
      <c r="W194" s="111"/>
      <c r="X194" s="17"/>
      <c r="Y194" s="17"/>
      <c r="Z194" s="111"/>
      <c r="AA194" s="116">
        <f t="shared" ref="AA194:AA257" ca="1" si="15">DATEDIF(R194,TODAY(),"Y")</f>
        <v>25</v>
      </c>
      <c r="AB194" s="117" t="s">
        <v>7877</v>
      </c>
      <c r="AC194" s="35" t="str">
        <f t="shared" ref="AC194:AC257" si="16">DATEDIF($S194,$Z194-($U194-$T194)-($W194-$V194)-($Y194-$X194),"Y")&amp; " anos"&amp; " "&amp;DATEDIF($S194,$Z194-($U194-$T194)-($W194-$V194)-($Y194-$X194),"YM")&amp; " meses"&amp; " "&amp;DATEDIF($S194,$Z194-($U194-$T194)-($W194-$V194)-($Y194-$X194),"MD")&amp; " dias"</f>
        <v>1 anos 0 meses 0 dias</v>
      </c>
      <c r="AD194" s="35" t="str">
        <f ca="1">IF(AND(V194="",T194&lt;TODAY()),"Contrato Encerrado",IF(AND(V194="",T194&gt;TODAY()),DATEDIF(TODAY(),T194,"Y")&amp;" anos"&amp;" "&amp;DATEDIF(TODAY(),T194,"YM")&amp;" meses"&amp;" "&amp;DATEDIF(TODAY(),T194,"MD")&amp;" dias",IF(AND(X194="",V194&lt;TODAY()),"Contrato Encerrado",IF(AND(X194="",V194&gt;TODAY()),DATEDIF(TODAY(),V194,"Y")&amp;" anos"&amp;" "&amp;DATEDIF(TODAY(),V194,"YM")&amp;" meses"&amp;" "&amp;DATEDIF(TODAY(),V194,"MD")&amp;" dias",IF(AND(Z194="",X194&lt;TODAY()),"Contrato Encerrado",IF(AND(Z194="",X194&gt;TODAY()),DATEDIF(TODAY(),X194,"Y")&amp;" anos"&amp;" "&amp;DATEDIF(TODAY(),X194,"YM")&amp;" meses"&amp;" "&amp;DATEDIF(TODAY(),X194,"MD")&amp;" dias",IF(AND(Z194&lt;&gt;””,Z194&lt;TODAY()),"Contrato Encerrado",IF(AND(Z194&lt;&gt;"",Z194&gt;TODAY()),DATEDIF(TODAY(),Z194,"Y")&amp;" anos"&amp;" "&amp;DATEDIF(TODAY(),Z194,"YM")&amp;" meses"&amp;" "&amp;DATEDIF(TODAY(),Z194,"MD")&amp;" dias"))))))))</f>
        <v>Contrato Encerrado</v>
      </c>
      <c r="AE194" s="35">
        <f t="shared" ref="AE194:AE257" si="17">SUM((T194-S194)+(V194-U194)+(X194-W194)+(Z194-Y194))</f>
        <v>365</v>
      </c>
      <c r="AF194" s="35">
        <f t="shared" ref="AF194:AF257" si="18">730-AE194</f>
        <v>365</v>
      </c>
      <c r="AG194" s="17" t="str">
        <f t="shared" ref="AG194:AG257" si="19">IF(AF194&gt;0,DATEDIF(0,AF194,"Y")&amp; " anos"&amp; " "&amp;DATEDIF(0,AF194,"YM")&amp; " meses"&amp; " "&amp;DATEDIF(0,AF194,"MD")&amp; " dias","ESTÁGIO COMPLETOU 2 ANOS")</f>
        <v>0 anos 11 meses 30 dias</v>
      </c>
    </row>
    <row r="195" spans="1:33" ht="11.25" customHeight="1" x14ac:dyDescent="0.2">
      <c r="A195" s="63" t="s">
        <v>9</v>
      </c>
      <c r="B195" s="63" t="s">
        <v>13</v>
      </c>
      <c r="C195" s="64" t="s">
        <v>15</v>
      </c>
      <c r="D195" s="65">
        <v>2025</v>
      </c>
      <c r="E195" s="73" t="s">
        <v>772</v>
      </c>
      <c r="F195" s="63" t="s">
        <v>773</v>
      </c>
      <c r="G195" s="81" t="s">
        <v>15533</v>
      </c>
      <c r="H195" s="82" t="s">
        <v>15534</v>
      </c>
      <c r="I195" s="74" t="s">
        <v>15535</v>
      </c>
      <c r="J195" s="74" t="s">
        <v>10</v>
      </c>
      <c r="K195" s="74" t="s">
        <v>29</v>
      </c>
      <c r="L195" s="69" t="s">
        <v>30</v>
      </c>
      <c r="M195" s="163" t="s">
        <v>9427</v>
      </c>
      <c r="N195" s="69" t="s">
        <v>4368</v>
      </c>
      <c r="O195" s="69" t="s">
        <v>7911</v>
      </c>
      <c r="P195" s="69" t="s">
        <v>2518</v>
      </c>
      <c r="Q195" s="69" t="s">
        <v>2523</v>
      </c>
      <c r="R195" s="70">
        <v>34605</v>
      </c>
      <c r="S195" s="70">
        <v>45722</v>
      </c>
      <c r="T195" s="70">
        <v>46086</v>
      </c>
      <c r="U195" s="70"/>
      <c r="V195" s="70"/>
      <c r="W195" s="70"/>
      <c r="X195" s="17"/>
      <c r="Y195" s="17"/>
      <c r="Z195" s="70"/>
      <c r="AA195" s="71">
        <f t="shared" ca="1" si="15"/>
        <v>31</v>
      </c>
      <c r="AB195" s="69" t="s">
        <v>7877</v>
      </c>
      <c r="AC195" s="35" t="str">
        <f t="shared" si="16"/>
        <v>0 anos 11 meses 27 dias</v>
      </c>
      <c r="AD195" s="35" t="str">
        <f ca="1">IF(AND(V195="",T195&lt;TODAY()),"Contrato Encerrado",IF(AND(V195="",T195&gt;TODAY()),DATEDIF(TODAY(),T195,"Y")&amp;" anos"&amp;" "&amp;DATEDIF(TODAY(),T195,"YM")&amp;" meses"&amp;" "&amp;DATEDIF(TODAY(),T195,"MD")&amp;" dias",IF(AND(X195="",V195&lt;TODAY()),"Contrato Encerrado",IF(AND(X195="",V195&gt;TODAY()),DATEDIF(TODAY(),V195,"Y")&amp;" anos"&amp;" "&amp;DATEDIF(TODAY(),V195,"YM")&amp;" meses"&amp;" "&amp;DATEDIF(TODAY(),V195,"MD")&amp;" dias",IF(AND(Z195="",X195&lt;TODAY()),"Contrato Encerrado",IF(AND(Z195="",X195&gt;TODAY()),DATEDIF(TODAY(),X195,"Y")&amp;" anos"&amp;" "&amp;DATEDIF(TODAY(),X195,"YM")&amp;" meses"&amp;" "&amp;DATEDIF(TODAY(),X195,"MD")&amp;" dias",IF(AND(Z195&lt;&gt;””,Z195&lt;TODAY()),"Contrato Encerrado",IF(AND(Z195&lt;&gt;"",Z195&gt;TODAY()),DATEDIF(TODAY(),Z195,"Y")&amp;" anos"&amp;" "&amp;DATEDIF(TODAY(),Z195,"YM")&amp;" meses"&amp;" "&amp;DATEDIF(TODAY(),Z195,"MD")&amp;" dias"))))))))</f>
        <v>0 anos 4 meses 26 dias</v>
      </c>
      <c r="AE195" s="35">
        <f t="shared" si="17"/>
        <v>364</v>
      </c>
      <c r="AF195" s="35">
        <f t="shared" si="18"/>
        <v>366</v>
      </c>
      <c r="AG195" s="17" t="str">
        <f t="shared" si="19"/>
        <v>0 anos 11 meses 31 dias</v>
      </c>
    </row>
    <row r="196" spans="1:33" ht="11.25" customHeight="1" x14ac:dyDescent="0.2">
      <c r="A196" s="63" t="s">
        <v>9</v>
      </c>
      <c r="B196" s="88" t="s">
        <v>13</v>
      </c>
      <c r="C196" s="90" t="s">
        <v>22</v>
      </c>
      <c r="D196" s="91">
        <v>2021</v>
      </c>
      <c r="E196" s="74" t="s">
        <v>307</v>
      </c>
      <c r="F196" s="63" t="s">
        <v>308</v>
      </c>
      <c r="G196" s="81" t="s">
        <v>3246</v>
      </c>
      <c r="H196" s="82" t="s">
        <v>3247</v>
      </c>
      <c r="I196" s="74" t="s">
        <v>3248</v>
      </c>
      <c r="J196" s="74" t="s">
        <v>1302</v>
      </c>
      <c r="K196" s="74" t="s">
        <v>29</v>
      </c>
      <c r="L196" s="69" t="s">
        <v>81</v>
      </c>
      <c r="M196" s="163" t="s">
        <v>82</v>
      </c>
      <c r="N196" s="110" t="s">
        <v>3245</v>
      </c>
      <c r="O196" s="110"/>
      <c r="P196" s="109" t="s">
        <v>2517</v>
      </c>
      <c r="Q196" s="109" t="s">
        <v>2522</v>
      </c>
      <c r="R196" s="111">
        <v>36203</v>
      </c>
      <c r="S196" s="111">
        <v>44424</v>
      </c>
      <c r="T196" s="111">
        <v>44561</v>
      </c>
      <c r="U196" s="111"/>
      <c r="V196" s="111"/>
      <c r="W196" s="111"/>
      <c r="X196" s="17"/>
      <c r="Y196" s="17"/>
      <c r="Z196" s="111"/>
      <c r="AA196" s="116">
        <f t="shared" ca="1" si="15"/>
        <v>26</v>
      </c>
      <c r="AB196" s="117" t="s">
        <v>7877</v>
      </c>
      <c r="AC196" s="35" t="str">
        <f t="shared" si="16"/>
        <v>0 anos 4 meses 15 dias</v>
      </c>
      <c r="AD196" s="35" t="str">
        <f ca="1">IF(AND(V196="",T196&lt;TODAY()),"Contrato Encerrado",IF(AND(V196="",T196&gt;TODAY()),DATEDIF(TODAY(),T196,"Y")&amp;" anos"&amp;" "&amp;DATEDIF(TODAY(),T196,"YM")&amp;" meses"&amp;" "&amp;DATEDIF(TODAY(),T196,"MD")&amp;" dias",IF(AND(X196="",V196&lt;TODAY()),"Contrato Encerrado",IF(AND(X196="",V196&gt;TODAY()),DATEDIF(TODAY(),V196,"Y")&amp;" anos"&amp;" "&amp;DATEDIF(TODAY(),V196,"YM")&amp;" meses"&amp;" "&amp;DATEDIF(TODAY(),V196,"MD")&amp;" dias",IF(AND(Z196="",X196&lt;TODAY()),"Contrato Encerrado",IF(AND(Z196="",X196&gt;TODAY()),DATEDIF(TODAY(),X196,"Y")&amp;" anos"&amp;" "&amp;DATEDIF(TODAY(),X196,"YM")&amp;" meses"&amp;" "&amp;DATEDIF(TODAY(),X196,"MD")&amp;" dias",IF(AND(Z196&lt;&gt;””,Z196&lt;TODAY()),"Contrato Encerrado",IF(AND(Z196&lt;&gt;"",Z196&gt;TODAY()),DATEDIF(TODAY(),Z196,"Y")&amp;" anos"&amp;" "&amp;DATEDIF(TODAY(),Z196,"YM")&amp;" meses"&amp;" "&amp;DATEDIF(TODAY(),Z196,"MD")&amp;" dias"))))))))</f>
        <v>Contrato Encerrado</v>
      </c>
      <c r="AE196" s="35">
        <f t="shared" si="17"/>
        <v>137</v>
      </c>
      <c r="AF196" s="35">
        <f t="shared" si="18"/>
        <v>593</v>
      </c>
      <c r="AG196" s="17" t="str">
        <f t="shared" si="19"/>
        <v>1 anos 7 meses 15 dias</v>
      </c>
    </row>
    <row r="197" spans="1:33" ht="11.25" customHeight="1" x14ac:dyDescent="0.2">
      <c r="A197" s="88" t="s">
        <v>9</v>
      </c>
      <c r="B197" s="88" t="s">
        <v>13</v>
      </c>
      <c r="C197" s="90" t="s">
        <v>16</v>
      </c>
      <c r="D197" s="91">
        <v>2021</v>
      </c>
      <c r="E197" s="94" t="s">
        <v>27</v>
      </c>
      <c r="F197" s="88" t="s">
        <v>28</v>
      </c>
      <c r="G197" s="97" t="s">
        <v>3249</v>
      </c>
      <c r="H197" s="99" t="s">
        <v>3250</v>
      </c>
      <c r="I197" s="94" t="s">
        <v>3251</v>
      </c>
      <c r="J197" s="74" t="s">
        <v>1302</v>
      </c>
      <c r="K197" s="94" t="s">
        <v>29</v>
      </c>
      <c r="L197" s="105" t="s">
        <v>30</v>
      </c>
      <c r="M197" s="163" t="s">
        <v>9427</v>
      </c>
      <c r="N197" s="110" t="s">
        <v>3227</v>
      </c>
      <c r="O197" s="110"/>
      <c r="P197" s="109" t="s">
        <v>2517</v>
      </c>
      <c r="Q197" s="109" t="s">
        <v>2522</v>
      </c>
      <c r="R197" s="111">
        <v>35273</v>
      </c>
      <c r="S197" s="111">
        <v>44287</v>
      </c>
      <c r="T197" s="111">
        <v>44531</v>
      </c>
      <c r="U197" s="111"/>
      <c r="V197" s="111"/>
      <c r="W197" s="111"/>
      <c r="X197" s="17"/>
      <c r="Y197" s="17"/>
      <c r="Z197" s="111"/>
      <c r="AA197" s="116">
        <f t="shared" ca="1" si="15"/>
        <v>29</v>
      </c>
      <c r="AB197" s="117" t="s">
        <v>7877</v>
      </c>
      <c r="AC197" s="35" t="str">
        <f t="shared" si="16"/>
        <v>0 anos 8 meses 0 dias</v>
      </c>
      <c r="AD197" s="35" t="str">
        <f ca="1">IF(AND(V197="",T197&lt;TODAY()),"Contrato Encerrado",IF(AND(V197="",T197&gt;TODAY()),DATEDIF(TODAY(),T197,"Y")&amp;" anos"&amp;" "&amp;DATEDIF(TODAY(),T197,"YM")&amp;" meses"&amp;" "&amp;DATEDIF(TODAY(),T197,"MD")&amp;" dias",IF(AND(X197="",V197&lt;TODAY()),"Contrato Encerrado",IF(AND(X197="",V197&gt;TODAY()),DATEDIF(TODAY(),V197,"Y")&amp;" anos"&amp;" "&amp;DATEDIF(TODAY(),V197,"YM")&amp;" meses"&amp;" "&amp;DATEDIF(TODAY(),V197,"MD")&amp;" dias",IF(AND(Z197="",X197&lt;TODAY()),"Contrato Encerrado",IF(AND(Z197="",X197&gt;TODAY()),DATEDIF(TODAY(),X197,"Y")&amp;" anos"&amp;" "&amp;DATEDIF(TODAY(),X197,"YM")&amp;" meses"&amp;" "&amp;DATEDIF(TODAY(),X197,"MD")&amp;" dias",IF(AND(Z197&lt;&gt;””,Z197&lt;TODAY()),"Contrato Encerrado",IF(AND(Z197&lt;&gt;"",Z197&gt;TODAY()),DATEDIF(TODAY(),Z197,"Y")&amp;" anos"&amp;" "&amp;DATEDIF(TODAY(),Z197,"YM")&amp;" meses"&amp;" "&amp;DATEDIF(TODAY(),Z197,"MD")&amp;" dias"))))))))</f>
        <v>Contrato Encerrado</v>
      </c>
      <c r="AE197" s="35">
        <f t="shared" si="17"/>
        <v>244</v>
      </c>
      <c r="AF197" s="35">
        <f t="shared" si="18"/>
        <v>486</v>
      </c>
      <c r="AG197" s="17" t="str">
        <f t="shared" si="19"/>
        <v>1 anos 3 meses 30 dias</v>
      </c>
    </row>
    <row r="198" spans="1:33" ht="11.25" customHeight="1" x14ac:dyDescent="0.2">
      <c r="A198" s="63" t="s">
        <v>9</v>
      </c>
      <c r="B198" s="63" t="s">
        <v>13</v>
      </c>
      <c r="C198" s="64" t="s">
        <v>15</v>
      </c>
      <c r="D198" s="65">
        <v>2024</v>
      </c>
      <c r="E198" s="92" t="s">
        <v>157</v>
      </c>
      <c r="F198" s="63" t="s">
        <v>158</v>
      </c>
      <c r="G198" s="81" t="s">
        <v>11911</v>
      </c>
      <c r="H198" s="82" t="s">
        <v>11912</v>
      </c>
      <c r="I198" s="101" t="s">
        <v>11913</v>
      </c>
      <c r="J198" s="74" t="s">
        <v>10</v>
      </c>
      <c r="K198" s="101" t="s">
        <v>29</v>
      </c>
      <c r="L198" s="103" t="s">
        <v>30</v>
      </c>
      <c r="M198" s="163" t="s">
        <v>9427</v>
      </c>
      <c r="N198" s="103" t="s">
        <v>11914</v>
      </c>
      <c r="O198" s="103" t="s">
        <v>8074</v>
      </c>
      <c r="P198" s="103" t="s">
        <v>2518</v>
      </c>
      <c r="Q198" s="103" t="s">
        <v>4109</v>
      </c>
      <c r="R198" s="112">
        <v>37884</v>
      </c>
      <c r="S198" s="112">
        <v>45341</v>
      </c>
      <c r="T198" s="70">
        <v>46022</v>
      </c>
      <c r="U198" s="70"/>
      <c r="V198" s="70"/>
      <c r="W198" s="112"/>
      <c r="X198" s="17"/>
      <c r="Y198" s="17"/>
      <c r="Z198" s="70"/>
      <c r="AA198" s="116">
        <f t="shared" ca="1" si="15"/>
        <v>22</v>
      </c>
      <c r="AB198" s="116" t="s">
        <v>7878</v>
      </c>
      <c r="AC198" s="35" t="str">
        <f t="shared" si="16"/>
        <v>1 anos 10 meses 12 dias</v>
      </c>
      <c r="AD198" s="35" t="str">
        <f ca="1">IF(AND(V198="",T198&lt;TODAY()),"Contrato Encerrado",IF(AND(V198="",T198&gt;TODAY()),DATEDIF(TODAY(),T198,"Y")&amp;" anos"&amp;" "&amp;DATEDIF(TODAY(),T198,"YM")&amp;" meses"&amp;" "&amp;DATEDIF(TODAY(),T198,"MD")&amp;" dias",IF(AND(X198="",V198&lt;TODAY()),"Contrato Encerrado",IF(AND(X198="",V198&gt;TODAY()),DATEDIF(TODAY(),V198,"Y")&amp;" anos"&amp;" "&amp;DATEDIF(TODAY(),V198,"YM")&amp;" meses"&amp;" "&amp;DATEDIF(TODAY(),V198,"MD")&amp;" dias",IF(AND(Z198="",X198&lt;TODAY()),"Contrato Encerrado",IF(AND(Z198="",X198&gt;TODAY()),DATEDIF(TODAY(),X198,"Y")&amp;" anos"&amp;" "&amp;DATEDIF(TODAY(),X198,"YM")&amp;" meses"&amp;" "&amp;DATEDIF(TODAY(),X198,"MD")&amp;" dias",IF(AND(Z198&lt;&gt;””,Z198&lt;TODAY()),"Contrato Encerrado",IF(AND(Z198&lt;&gt;"",Z198&gt;TODAY()),DATEDIF(TODAY(),Z198,"Y")&amp;" anos"&amp;" "&amp;DATEDIF(TODAY(),Z198,"YM")&amp;" meses"&amp;" "&amp;DATEDIF(TODAY(),Z198,"MD")&amp;" dias"))))))))</f>
        <v>0 anos 2 meses 24 dias</v>
      </c>
      <c r="AE198" s="35">
        <f t="shared" si="17"/>
        <v>681</v>
      </c>
      <c r="AF198" s="35">
        <f t="shared" si="18"/>
        <v>49</v>
      </c>
      <c r="AG198" s="17" t="str">
        <f t="shared" si="19"/>
        <v>0 anos 1 meses 18 dias</v>
      </c>
    </row>
    <row r="199" spans="1:33" ht="11.25" customHeight="1" x14ac:dyDescent="0.2">
      <c r="A199" s="63" t="s">
        <v>9</v>
      </c>
      <c r="B199" s="63" t="s">
        <v>13</v>
      </c>
      <c r="C199" s="64" t="s">
        <v>24</v>
      </c>
      <c r="D199" s="65">
        <v>2023</v>
      </c>
      <c r="E199" s="73" t="s">
        <v>157</v>
      </c>
      <c r="F199" s="63" t="s">
        <v>158</v>
      </c>
      <c r="G199" s="81" t="s">
        <v>10171</v>
      </c>
      <c r="H199" s="82" t="s">
        <v>10172</v>
      </c>
      <c r="I199" s="74" t="s">
        <v>10173</v>
      </c>
      <c r="J199" s="74" t="s">
        <v>10</v>
      </c>
      <c r="K199" s="74" t="s">
        <v>29</v>
      </c>
      <c r="L199" s="69" t="s">
        <v>30</v>
      </c>
      <c r="M199" s="163" t="s">
        <v>9427</v>
      </c>
      <c r="N199" s="69" t="s">
        <v>2101</v>
      </c>
      <c r="O199" s="69" t="s">
        <v>7895</v>
      </c>
      <c r="P199" s="69" t="s">
        <v>2518</v>
      </c>
      <c r="Q199" s="69" t="s">
        <v>4109</v>
      </c>
      <c r="R199" s="70">
        <v>37766</v>
      </c>
      <c r="S199" s="70">
        <v>45215</v>
      </c>
      <c r="T199" s="70" t="s">
        <v>14927</v>
      </c>
      <c r="U199" s="70"/>
      <c r="V199" s="70"/>
      <c r="W199" s="70"/>
      <c r="X199" s="17"/>
      <c r="Y199" s="17"/>
      <c r="Z199" s="70"/>
      <c r="AA199" s="116">
        <f t="shared" ca="1" si="15"/>
        <v>22</v>
      </c>
      <c r="AB199" s="71" t="s">
        <v>7878</v>
      </c>
      <c r="AC199" s="35" t="str">
        <f t="shared" si="16"/>
        <v>1 anos 11 meses 29 dias</v>
      </c>
      <c r="AD199" s="35" t="str">
        <f ca="1">IF(AND(V199="",T199&lt;TODAY()),"Contrato Encerrado",IF(AND(V199="",T199&gt;TODAY()),DATEDIF(TODAY(),T199,"Y")&amp;" anos"&amp;" "&amp;DATEDIF(TODAY(),T199,"YM")&amp;" meses"&amp;" "&amp;DATEDIF(TODAY(),T199,"MD")&amp;" dias",IF(AND(X199="",V199&lt;TODAY()),"Contrato Encerrado",IF(AND(X199="",V199&gt;TODAY()),DATEDIF(TODAY(),V199,"Y")&amp;" anos"&amp;" "&amp;DATEDIF(TODAY(),V199,"YM")&amp;" meses"&amp;" "&amp;DATEDIF(TODAY(),V199,"MD")&amp;" dias",IF(AND(Z199="",X199&lt;TODAY()),"Contrato Encerrado",IF(AND(Z199="",X199&gt;TODAY()),DATEDIF(TODAY(),X199,"Y")&amp;" anos"&amp;" "&amp;DATEDIF(TODAY(),X199,"YM")&amp;" meses"&amp;" "&amp;DATEDIF(TODAY(),X199,"MD")&amp;" dias",IF(AND(Z199&lt;&gt;””,Z199&lt;TODAY()),"Contrato Encerrado",IF(AND(Z199&lt;&gt;"",Z199&gt;TODAY()),DATEDIF(TODAY(),Z199,"Y")&amp;" anos"&amp;" "&amp;DATEDIF(TODAY(),Z199,"YM")&amp;" meses"&amp;" "&amp;DATEDIF(TODAY(),Z199,"MD")&amp;" dias"))))))))</f>
        <v>0 anos 0 meses 8 dias</v>
      </c>
      <c r="AE199" s="35">
        <f t="shared" si="17"/>
        <v>730</v>
      </c>
      <c r="AF199" s="35">
        <f t="shared" si="18"/>
        <v>0</v>
      </c>
      <c r="AG199" s="17" t="str">
        <f t="shared" si="19"/>
        <v>ESTÁGIO COMPLETOU 2 ANOS</v>
      </c>
    </row>
    <row r="200" spans="1:33" ht="11.25" customHeight="1" x14ac:dyDescent="0.2">
      <c r="A200" s="63" t="s">
        <v>9</v>
      </c>
      <c r="B200" s="63" t="s">
        <v>13</v>
      </c>
      <c r="C200" s="64" t="s">
        <v>21</v>
      </c>
      <c r="D200" s="72">
        <v>2025</v>
      </c>
      <c r="E200" s="73" t="s">
        <v>157</v>
      </c>
      <c r="F200" s="63" t="s">
        <v>158</v>
      </c>
      <c r="G200" s="74" t="s">
        <v>17136</v>
      </c>
      <c r="H200" s="63" t="s">
        <v>17137</v>
      </c>
      <c r="I200" s="74" t="s">
        <v>16803</v>
      </c>
      <c r="J200" s="74" t="s">
        <v>10</v>
      </c>
      <c r="K200" s="74" t="s">
        <v>29</v>
      </c>
      <c r="L200" s="69" t="s">
        <v>81</v>
      </c>
      <c r="M200" s="163" t="s">
        <v>16173</v>
      </c>
      <c r="N200" s="69" t="s">
        <v>4113</v>
      </c>
      <c r="O200" s="69" t="s">
        <v>17138</v>
      </c>
      <c r="P200" s="69" t="s">
        <v>2518</v>
      </c>
      <c r="Q200" s="69" t="s">
        <v>4109</v>
      </c>
      <c r="R200" s="70">
        <v>39660</v>
      </c>
      <c r="S200" s="70">
        <v>45824</v>
      </c>
      <c r="T200" s="70">
        <v>46188</v>
      </c>
      <c r="U200" s="70"/>
      <c r="V200" s="70"/>
      <c r="W200" s="70"/>
      <c r="X200" s="17"/>
      <c r="Y200" s="17"/>
      <c r="Z200" s="70"/>
      <c r="AA200" s="71">
        <f t="shared" ca="1" si="15"/>
        <v>17</v>
      </c>
      <c r="AB200" s="70" t="s">
        <v>7877</v>
      </c>
      <c r="AC200" s="35" t="str">
        <f t="shared" si="16"/>
        <v>0 anos 11 meses 30 dias</v>
      </c>
      <c r="AD200" s="35" t="str">
        <f ca="1">IF(AND(V200="",T200&lt;TODAY()),"Contrato Encerrado",IF(AND(V200="",T200&gt;TODAY()),DATEDIF(TODAY(),T200,"Y")&amp;" anos"&amp;" "&amp;DATEDIF(TODAY(),T200,"YM")&amp;" meses"&amp;" "&amp;DATEDIF(TODAY(),T200,"MD")&amp;" dias",IF(AND(X200="",V200&lt;TODAY()),"Contrato Encerrado",IF(AND(X200="",V200&gt;TODAY()),DATEDIF(TODAY(),V200,"Y")&amp;" anos"&amp;" "&amp;DATEDIF(TODAY(),V200,"YM")&amp;" meses"&amp;" "&amp;DATEDIF(TODAY(),V200,"MD")&amp;" dias",IF(AND(Z200="",X200&lt;TODAY()),"Contrato Encerrado",IF(AND(Z200="",X200&gt;TODAY()),DATEDIF(TODAY(),X200,"Y")&amp;" anos"&amp;" "&amp;DATEDIF(TODAY(),X200,"YM")&amp;" meses"&amp;" "&amp;DATEDIF(TODAY(),X200,"MD")&amp;" dias",IF(AND(Z200&lt;&gt;””,Z200&lt;TODAY()),"Contrato Encerrado",IF(AND(Z200&lt;&gt;"",Z200&gt;TODAY()),DATEDIF(TODAY(),Z200,"Y")&amp;" anos"&amp;" "&amp;DATEDIF(TODAY(),Z200,"YM")&amp;" meses"&amp;" "&amp;DATEDIF(TODAY(),Z200,"MD")&amp;" dias"))))))))</f>
        <v>0 anos 8 meses 8 dias</v>
      </c>
      <c r="AE200" s="35">
        <f t="shared" si="17"/>
        <v>364</v>
      </c>
      <c r="AF200" s="35">
        <f t="shared" si="18"/>
        <v>366</v>
      </c>
      <c r="AG200" s="17" t="str">
        <f t="shared" si="19"/>
        <v>0 anos 11 meses 31 dias</v>
      </c>
    </row>
    <row r="201" spans="1:33" ht="11.25" customHeight="1" x14ac:dyDescent="0.2">
      <c r="A201" s="63" t="s">
        <v>9</v>
      </c>
      <c r="B201" s="63" t="s">
        <v>13</v>
      </c>
      <c r="C201" s="64" t="s">
        <v>15</v>
      </c>
      <c r="D201" s="65">
        <v>2023</v>
      </c>
      <c r="E201" s="92" t="s">
        <v>157</v>
      </c>
      <c r="F201" s="63" t="s">
        <v>158</v>
      </c>
      <c r="G201" s="81" t="s">
        <v>6021</v>
      </c>
      <c r="H201" s="82" t="s">
        <v>6022</v>
      </c>
      <c r="I201" s="101" t="s">
        <v>6023</v>
      </c>
      <c r="J201" s="74" t="s">
        <v>14943</v>
      </c>
      <c r="K201" s="101" t="s">
        <v>29</v>
      </c>
      <c r="L201" s="103" t="s">
        <v>30</v>
      </c>
      <c r="M201" s="163" t="s">
        <v>9427</v>
      </c>
      <c r="N201" s="103" t="s">
        <v>2101</v>
      </c>
      <c r="O201" s="103"/>
      <c r="P201" s="103" t="s">
        <v>2518</v>
      </c>
      <c r="Q201" s="103" t="s">
        <v>2521</v>
      </c>
      <c r="R201" s="114">
        <v>29742</v>
      </c>
      <c r="S201" s="114">
        <v>44971</v>
      </c>
      <c r="T201" s="111">
        <v>45695</v>
      </c>
      <c r="U201" s="70"/>
      <c r="V201" s="70"/>
      <c r="W201" s="114"/>
      <c r="X201" s="17"/>
      <c r="Y201" s="17"/>
      <c r="Z201" s="70"/>
      <c r="AA201" s="116">
        <f t="shared" ca="1" si="15"/>
        <v>44</v>
      </c>
      <c r="AB201" s="117" t="s">
        <v>7877</v>
      </c>
      <c r="AC201" s="35" t="str">
        <f t="shared" si="16"/>
        <v>1 anos 11 meses 24 dias</v>
      </c>
      <c r="AD201" s="35" t="str">
        <f ca="1">IF(AND(V201="",T201&lt;TODAY()),"Contrato Encerrado",IF(AND(V201="",T201&gt;TODAY()),DATEDIF(TODAY(),T201,"Y")&amp;" anos"&amp;" "&amp;DATEDIF(TODAY(),T201,"YM")&amp;" meses"&amp;" "&amp;DATEDIF(TODAY(),T201,"MD")&amp;" dias",IF(AND(X201="",V201&lt;TODAY()),"Contrato Encerrado",IF(AND(X201="",V201&gt;TODAY()),DATEDIF(TODAY(),V201,"Y")&amp;" anos"&amp;" "&amp;DATEDIF(TODAY(),V201,"YM")&amp;" meses"&amp;" "&amp;DATEDIF(TODAY(),V201,"MD")&amp;" dias",IF(AND(Z201="",X201&lt;TODAY()),"Contrato Encerrado",IF(AND(Z201="",X201&gt;TODAY()),DATEDIF(TODAY(),X201,"Y")&amp;" anos"&amp;" "&amp;DATEDIF(TODAY(),X201,"YM")&amp;" meses"&amp;" "&amp;DATEDIF(TODAY(),X201,"MD")&amp;" dias",IF(AND(Z201&lt;&gt;””,Z201&lt;TODAY()),"Contrato Encerrado",IF(AND(Z201&lt;&gt;"",Z201&gt;TODAY()),DATEDIF(TODAY(),Z201,"Y")&amp;" anos"&amp;" "&amp;DATEDIF(TODAY(),Z201,"YM")&amp;" meses"&amp;" "&amp;DATEDIF(TODAY(),Z201,"MD")&amp;" dias"))))))))</f>
        <v>Contrato Encerrado</v>
      </c>
      <c r="AE201" s="35">
        <f t="shared" si="17"/>
        <v>724</v>
      </c>
      <c r="AF201" s="35">
        <f t="shared" si="18"/>
        <v>6</v>
      </c>
      <c r="AG201" s="17" t="str">
        <f t="shared" si="19"/>
        <v>0 anos 0 meses 6 dias</v>
      </c>
    </row>
    <row r="202" spans="1:33" ht="11.25" customHeight="1" x14ac:dyDescent="0.2">
      <c r="A202" s="63" t="s">
        <v>9</v>
      </c>
      <c r="B202" s="88" t="s">
        <v>13</v>
      </c>
      <c r="C202" s="90" t="s">
        <v>22</v>
      </c>
      <c r="D202" s="91">
        <v>2022</v>
      </c>
      <c r="E202" s="73" t="s">
        <v>157</v>
      </c>
      <c r="F202" s="63" t="s">
        <v>158</v>
      </c>
      <c r="G202" s="81" t="s">
        <v>4200</v>
      </c>
      <c r="H202" s="82" t="s">
        <v>4201</v>
      </c>
      <c r="I202" s="74" t="s">
        <v>4202</v>
      </c>
      <c r="J202" s="74" t="s">
        <v>1302</v>
      </c>
      <c r="K202" s="74" t="s">
        <v>29</v>
      </c>
      <c r="L202" s="69" t="s">
        <v>30</v>
      </c>
      <c r="M202" s="163" t="s">
        <v>9427</v>
      </c>
      <c r="N202" s="107" t="s">
        <v>2101</v>
      </c>
      <c r="O202" s="107"/>
      <c r="P202" s="107" t="s">
        <v>2518</v>
      </c>
      <c r="Q202" s="107" t="s">
        <v>2521</v>
      </c>
      <c r="R202" s="111">
        <v>36311</v>
      </c>
      <c r="S202" s="111">
        <v>44791</v>
      </c>
      <c r="T202" s="111">
        <v>45400</v>
      </c>
      <c r="U202" s="111"/>
      <c r="V202" s="111"/>
      <c r="W202" s="111"/>
      <c r="X202" s="17"/>
      <c r="Y202" s="17"/>
      <c r="Z202" s="111"/>
      <c r="AA202" s="116">
        <f t="shared" ca="1" si="15"/>
        <v>26</v>
      </c>
      <c r="AB202" s="117" t="s">
        <v>7877</v>
      </c>
      <c r="AC202" s="35" t="str">
        <f t="shared" si="16"/>
        <v>1 anos 8 meses 0 dias</v>
      </c>
      <c r="AD202" s="35" t="str">
        <f ca="1">IF(AND(V202="",T202&lt;TODAY()),"Contrato Encerrado",IF(AND(V202="",T202&gt;TODAY()),DATEDIF(TODAY(),T202,"Y")&amp;" anos"&amp;" "&amp;DATEDIF(TODAY(),T202,"YM")&amp;" meses"&amp;" "&amp;DATEDIF(TODAY(),T202,"MD")&amp;" dias",IF(AND(X202="",V202&lt;TODAY()),"Contrato Encerrado",IF(AND(X202="",V202&gt;TODAY()),DATEDIF(TODAY(),V202,"Y")&amp;" anos"&amp;" "&amp;DATEDIF(TODAY(),V202,"YM")&amp;" meses"&amp;" "&amp;DATEDIF(TODAY(),V202,"MD")&amp;" dias",IF(AND(Z202="",X202&lt;TODAY()),"Contrato Encerrado",IF(AND(Z202="",X202&gt;TODAY()),DATEDIF(TODAY(),X202,"Y")&amp;" anos"&amp;" "&amp;DATEDIF(TODAY(),X202,"YM")&amp;" meses"&amp;" "&amp;DATEDIF(TODAY(),X202,"MD")&amp;" dias",IF(AND(Z202&lt;&gt;””,Z202&lt;TODAY()),"Contrato Encerrado",IF(AND(Z202&lt;&gt;"",Z202&gt;TODAY()),DATEDIF(TODAY(),Z202,"Y")&amp;" anos"&amp;" "&amp;DATEDIF(TODAY(),Z202,"YM")&amp;" meses"&amp;" "&amp;DATEDIF(TODAY(),Z202,"MD")&amp;" dias"))))))))</f>
        <v>Contrato Encerrado</v>
      </c>
      <c r="AE202" s="35">
        <f t="shared" si="17"/>
        <v>609</v>
      </c>
      <c r="AF202" s="35">
        <f t="shared" si="18"/>
        <v>121</v>
      </c>
      <c r="AG202" s="17" t="str">
        <f t="shared" si="19"/>
        <v>0 anos 3 meses 30 dias</v>
      </c>
    </row>
    <row r="203" spans="1:33" ht="11.25" customHeight="1" x14ac:dyDescent="0.2">
      <c r="A203" s="88" t="s">
        <v>9</v>
      </c>
      <c r="B203" s="88" t="s">
        <v>13</v>
      </c>
      <c r="C203" s="90" t="s">
        <v>17</v>
      </c>
      <c r="D203" s="91">
        <v>2021</v>
      </c>
      <c r="E203" s="94" t="s">
        <v>128</v>
      </c>
      <c r="F203" s="88" t="s">
        <v>129</v>
      </c>
      <c r="G203" s="97" t="s">
        <v>3252</v>
      </c>
      <c r="H203" s="99" t="s">
        <v>3253</v>
      </c>
      <c r="I203" s="94" t="s">
        <v>3254</v>
      </c>
      <c r="J203" s="74" t="s">
        <v>1302</v>
      </c>
      <c r="K203" s="94" t="s">
        <v>29</v>
      </c>
      <c r="L203" s="105" t="s">
        <v>30</v>
      </c>
      <c r="M203" s="163" t="s">
        <v>9427</v>
      </c>
      <c r="N203" s="69" t="s">
        <v>2098</v>
      </c>
      <c r="O203" s="110"/>
      <c r="P203" s="109" t="s">
        <v>2517</v>
      </c>
      <c r="Q203" s="109" t="s">
        <v>2522</v>
      </c>
      <c r="R203" s="111">
        <v>36233</v>
      </c>
      <c r="S203" s="111">
        <v>44326</v>
      </c>
      <c r="T203" s="111">
        <v>44562</v>
      </c>
      <c r="U203" s="111"/>
      <c r="V203" s="111"/>
      <c r="W203" s="111"/>
      <c r="X203" s="17"/>
      <c r="Y203" s="17"/>
      <c r="Z203" s="111"/>
      <c r="AA203" s="116">
        <f t="shared" ca="1" si="15"/>
        <v>26</v>
      </c>
      <c r="AB203" s="117" t="s">
        <v>7877</v>
      </c>
      <c r="AC203" s="35" t="str">
        <f t="shared" si="16"/>
        <v>0 anos 7 meses 22 dias</v>
      </c>
      <c r="AD203" s="35" t="str">
        <f ca="1">IF(AND(V203="",T203&lt;TODAY()),"Contrato Encerrado",IF(AND(V203="",T203&gt;TODAY()),DATEDIF(TODAY(),T203,"Y")&amp;" anos"&amp;" "&amp;DATEDIF(TODAY(),T203,"YM")&amp;" meses"&amp;" "&amp;DATEDIF(TODAY(),T203,"MD")&amp;" dias",IF(AND(X203="",V203&lt;TODAY()),"Contrato Encerrado",IF(AND(X203="",V203&gt;TODAY()),DATEDIF(TODAY(),V203,"Y")&amp;" anos"&amp;" "&amp;DATEDIF(TODAY(),V203,"YM")&amp;" meses"&amp;" "&amp;DATEDIF(TODAY(),V203,"MD")&amp;" dias",IF(AND(Z203="",X203&lt;TODAY()),"Contrato Encerrado",IF(AND(Z203="",X203&gt;TODAY()),DATEDIF(TODAY(),X203,"Y")&amp;" anos"&amp;" "&amp;DATEDIF(TODAY(),X203,"YM")&amp;" meses"&amp;" "&amp;DATEDIF(TODAY(),X203,"MD")&amp;" dias",IF(AND(Z203&lt;&gt;””,Z203&lt;TODAY()),"Contrato Encerrado",IF(AND(Z203&lt;&gt;"",Z203&gt;TODAY()),DATEDIF(TODAY(),Z203,"Y")&amp;" anos"&amp;" "&amp;DATEDIF(TODAY(),Z203,"YM")&amp;" meses"&amp;" "&amp;DATEDIF(TODAY(),Z203,"MD")&amp;" dias"))))))))</f>
        <v>Contrato Encerrado</v>
      </c>
      <c r="AE203" s="35">
        <f t="shared" si="17"/>
        <v>236</v>
      </c>
      <c r="AF203" s="35">
        <f t="shared" si="18"/>
        <v>494</v>
      </c>
      <c r="AG203" s="17" t="str">
        <f t="shared" si="19"/>
        <v>1 anos 4 meses 8 dias</v>
      </c>
    </row>
    <row r="204" spans="1:33" ht="11.25" customHeight="1" x14ac:dyDescent="0.2">
      <c r="A204" s="63" t="s">
        <v>9</v>
      </c>
      <c r="B204" s="63" t="s">
        <v>13</v>
      </c>
      <c r="C204" s="64" t="s">
        <v>24</v>
      </c>
      <c r="D204" s="65">
        <v>2023</v>
      </c>
      <c r="E204" s="73" t="s">
        <v>79</v>
      </c>
      <c r="F204" s="63" t="s">
        <v>80</v>
      </c>
      <c r="G204" s="81" t="s">
        <v>10174</v>
      </c>
      <c r="H204" s="82" t="s">
        <v>10175</v>
      </c>
      <c r="I204" s="74" t="s">
        <v>10176</v>
      </c>
      <c r="J204" s="74" t="s">
        <v>1302</v>
      </c>
      <c r="K204" s="74" t="s">
        <v>29</v>
      </c>
      <c r="L204" s="69" t="s">
        <v>30</v>
      </c>
      <c r="M204" s="163" t="s">
        <v>9427</v>
      </c>
      <c r="N204" s="69" t="s">
        <v>2117</v>
      </c>
      <c r="O204" s="69" t="s">
        <v>10152</v>
      </c>
      <c r="P204" s="69" t="s">
        <v>2518</v>
      </c>
      <c r="Q204" s="69" t="s">
        <v>2523</v>
      </c>
      <c r="R204" s="113">
        <v>35736</v>
      </c>
      <c r="S204" s="113">
        <v>45236</v>
      </c>
      <c r="T204" s="113">
        <v>45601</v>
      </c>
      <c r="U204" s="113"/>
      <c r="V204" s="113"/>
      <c r="W204" s="113"/>
      <c r="X204" s="17"/>
      <c r="Y204" s="17"/>
      <c r="Z204" s="113"/>
      <c r="AA204" s="116">
        <f t="shared" ca="1" si="15"/>
        <v>27</v>
      </c>
      <c r="AB204" s="69" t="s">
        <v>7877</v>
      </c>
      <c r="AC204" s="35" t="str">
        <f t="shared" si="16"/>
        <v>0 anos 11 meses 30 dias</v>
      </c>
      <c r="AD204" s="35" t="str">
        <f ca="1">IF(AND(V204="",T204&lt;TODAY()),"Contrato Encerrado",IF(AND(V204="",T204&gt;TODAY()),DATEDIF(TODAY(),T204,"Y")&amp;" anos"&amp;" "&amp;DATEDIF(TODAY(),T204,"YM")&amp;" meses"&amp;" "&amp;DATEDIF(TODAY(),T204,"MD")&amp;" dias",IF(AND(X204="",V204&lt;TODAY()),"Contrato Encerrado",IF(AND(X204="",V204&gt;TODAY()),DATEDIF(TODAY(),V204,"Y")&amp;" anos"&amp;" "&amp;DATEDIF(TODAY(),V204,"YM")&amp;" meses"&amp;" "&amp;DATEDIF(TODAY(),V204,"MD")&amp;" dias",IF(AND(Z204="",X204&lt;TODAY()),"Contrato Encerrado",IF(AND(Z204="",X204&gt;TODAY()),DATEDIF(TODAY(),X204,"Y")&amp;" anos"&amp;" "&amp;DATEDIF(TODAY(),X204,"YM")&amp;" meses"&amp;" "&amp;DATEDIF(TODAY(),X204,"MD")&amp;" dias",IF(AND(Z204&lt;&gt;””,Z204&lt;TODAY()),"Contrato Encerrado",IF(AND(Z204&lt;&gt;"",Z204&gt;TODAY()),DATEDIF(TODAY(),Z204,"Y")&amp;" anos"&amp;" "&amp;DATEDIF(TODAY(),Z204,"YM")&amp;" meses"&amp;" "&amp;DATEDIF(TODAY(),Z204,"MD")&amp;" dias"))))))))</f>
        <v>Contrato Encerrado</v>
      </c>
      <c r="AE204" s="35">
        <f t="shared" si="17"/>
        <v>365</v>
      </c>
      <c r="AF204" s="35">
        <f t="shared" si="18"/>
        <v>365</v>
      </c>
      <c r="AG204" s="17" t="str">
        <f t="shared" si="19"/>
        <v>0 anos 11 meses 30 dias</v>
      </c>
    </row>
    <row r="205" spans="1:33" ht="11.25" customHeight="1" x14ac:dyDescent="0.2">
      <c r="A205" s="63" t="s">
        <v>9</v>
      </c>
      <c r="B205" s="63" t="s">
        <v>13</v>
      </c>
      <c r="C205" s="64" t="s">
        <v>17</v>
      </c>
      <c r="D205" s="65">
        <v>2023</v>
      </c>
      <c r="E205" s="92" t="s">
        <v>6024</v>
      </c>
      <c r="F205" s="63" t="s">
        <v>6025</v>
      </c>
      <c r="G205" s="81" t="s">
        <v>6026</v>
      </c>
      <c r="H205" s="82" t="s">
        <v>6027</v>
      </c>
      <c r="I205" s="101" t="s">
        <v>6028</v>
      </c>
      <c r="J205" s="74" t="s">
        <v>1302</v>
      </c>
      <c r="K205" s="101" t="s">
        <v>29</v>
      </c>
      <c r="L205" s="103" t="s">
        <v>30</v>
      </c>
      <c r="M205" s="163" t="s">
        <v>9427</v>
      </c>
      <c r="N205" s="69" t="s">
        <v>2103</v>
      </c>
      <c r="O205" s="103"/>
      <c r="P205" s="103" t="s">
        <v>2518</v>
      </c>
      <c r="Q205" s="103" t="s">
        <v>4109</v>
      </c>
      <c r="R205" s="114">
        <v>36831</v>
      </c>
      <c r="S205" s="114">
        <v>45042</v>
      </c>
      <c r="T205" s="111">
        <v>45327</v>
      </c>
      <c r="U205" s="114"/>
      <c r="V205" s="111"/>
      <c r="W205" s="114"/>
      <c r="X205" s="17"/>
      <c r="Y205" s="17"/>
      <c r="Z205" s="111"/>
      <c r="AA205" s="116">
        <f t="shared" ca="1" si="15"/>
        <v>24</v>
      </c>
      <c r="AB205" s="117" t="s">
        <v>7877</v>
      </c>
      <c r="AC205" s="35" t="str">
        <f t="shared" si="16"/>
        <v>0 anos 9 meses 10 dias</v>
      </c>
      <c r="AD205" s="35" t="str">
        <f ca="1">IF(AND(V205="",T205&lt;TODAY()),"Contrato Encerrado",IF(AND(V205="",T205&gt;TODAY()),DATEDIF(TODAY(),T205,"Y")&amp;" anos"&amp;" "&amp;DATEDIF(TODAY(),T205,"YM")&amp;" meses"&amp;" "&amp;DATEDIF(TODAY(),T205,"MD")&amp;" dias",IF(AND(X205="",V205&lt;TODAY()),"Contrato Encerrado",IF(AND(X205="",V205&gt;TODAY()),DATEDIF(TODAY(),V205,"Y")&amp;" anos"&amp;" "&amp;DATEDIF(TODAY(),V205,"YM")&amp;" meses"&amp;" "&amp;DATEDIF(TODAY(),V205,"MD")&amp;" dias",IF(AND(Z205="",X205&lt;TODAY()),"Contrato Encerrado",IF(AND(Z205="",X205&gt;TODAY()),DATEDIF(TODAY(),X205,"Y")&amp;" anos"&amp;" "&amp;DATEDIF(TODAY(),X205,"YM")&amp;" meses"&amp;" "&amp;DATEDIF(TODAY(),X205,"MD")&amp;" dias",IF(AND(Z205&lt;&gt;””,Z205&lt;TODAY()),"Contrato Encerrado",IF(AND(Z205&lt;&gt;"",Z205&gt;TODAY()),DATEDIF(TODAY(),Z205,"Y")&amp;" anos"&amp;" "&amp;DATEDIF(TODAY(),Z205,"YM")&amp;" meses"&amp;" "&amp;DATEDIF(TODAY(),Z205,"MD")&amp;" dias"))))))))</f>
        <v>Contrato Encerrado</v>
      </c>
      <c r="AE205" s="35">
        <f t="shared" si="17"/>
        <v>285</v>
      </c>
      <c r="AF205" s="35">
        <f t="shared" si="18"/>
        <v>445</v>
      </c>
      <c r="AG205" s="17" t="str">
        <f t="shared" si="19"/>
        <v>1 anos 2 meses 20 dias</v>
      </c>
    </row>
    <row r="206" spans="1:33" ht="11.25" customHeight="1" x14ac:dyDescent="0.2">
      <c r="A206" s="63" t="s">
        <v>9</v>
      </c>
      <c r="B206" s="63" t="s">
        <v>13</v>
      </c>
      <c r="C206" s="64" t="s">
        <v>22</v>
      </c>
      <c r="D206" s="65">
        <v>2023</v>
      </c>
      <c r="E206" s="73" t="s">
        <v>157</v>
      </c>
      <c r="F206" s="63" t="s">
        <v>158</v>
      </c>
      <c r="G206" s="81" t="s">
        <v>9465</v>
      </c>
      <c r="H206" s="82" t="s">
        <v>9466</v>
      </c>
      <c r="I206" s="74" t="s">
        <v>9467</v>
      </c>
      <c r="J206" s="74" t="s">
        <v>1302</v>
      </c>
      <c r="K206" s="74" t="s">
        <v>29</v>
      </c>
      <c r="L206" s="69" t="s">
        <v>30</v>
      </c>
      <c r="M206" s="163" t="s">
        <v>9427</v>
      </c>
      <c r="N206" s="69" t="s">
        <v>3196</v>
      </c>
      <c r="O206" s="69" t="s">
        <v>9448</v>
      </c>
      <c r="P206" s="69" t="s">
        <v>2518</v>
      </c>
      <c r="Q206" s="69" t="s">
        <v>2521</v>
      </c>
      <c r="R206" s="70">
        <v>27029</v>
      </c>
      <c r="S206" s="70">
        <v>45155</v>
      </c>
      <c r="T206" s="70">
        <v>45520</v>
      </c>
      <c r="U206" s="69"/>
      <c r="V206" s="70"/>
      <c r="W206" s="69"/>
      <c r="X206" s="17"/>
      <c r="Y206" s="17"/>
      <c r="Z206" s="70"/>
      <c r="AA206" s="116">
        <f t="shared" ca="1" si="15"/>
        <v>51</v>
      </c>
      <c r="AB206" s="70" t="s">
        <v>7877</v>
      </c>
      <c r="AC206" s="35" t="str">
        <f t="shared" si="16"/>
        <v>0 anos 11 meses 30 dias</v>
      </c>
      <c r="AD206" s="35" t="str">
        <f ca="1">IF(AND(V206="",T206&lt;TODAY()),"Contrato Encerrado",IF(AND(V206="",T206&gt;TODAY()),DATEDIF(TODAY(),T206,"Y")&amp;" anos"&amp;" "&amp;DATEDIF(TODAY(),T206,"YM")&amp;" meses"&amp;" "&amp;DATEDIF(TODAY(),T206,"MD")&amp;" dias",IF(AND(X206="",V206&lt;TODAY()),"Contrato Encerrado",IF(AND(X206="",V206&gt;TODAY()),DATEDIF(TODAY(),V206,"Y")&amp;" anos"&amp;" "&amp;DATEDIF(TODAY(),V206,"YM")&amp;" meses"&amp;" "&amp;DATEDIF(TODAY(),V206,"MD")&amp;" dias",IF(AND(Z206="",X206&lt;TODAY()),"Contrato Encerrado",IF(AND(Z206="",X206&gt;TODAY()),DATEDIF(TODAY(),X206,"Y")&amp;" anos"&amp;" "&amp;DATEDIF(TODAY(),X206,"YM")&amp;" meses"&amp;" "&amp;DATEDIF(TODAY(),X206,"MD")&amp;" dias",IF(AND(Z206&lt;&gt;””,Z206&lt;TODAY()),"Contrato Encerrado",IF(AND(Z206&lt;&gt;"",Z206&gt;TODAY()),DATEDIF(TODAY(),Z206,"Y")&amp;" anos"&amp;" "&amp;DATEDIF(TODAY(),Z206,"YM")&amp;" meses"&amp;" "&amp;DATEDIF(TODAY(),Z206,"MD")&amp;" dias"))))))))</f>
        <v>Contrato Encerrado</v>
      </c>
      <c r="AE206" s="35">
        <f t="shared" si="17"/>
        <v>365</v>
      </c>
      <c r="AF206" s="35">
        <f t="shared" si="18"/>
        <v>365</v>
      </c>
      <c r="AG206" s="17" t="str">
        <f t="shared" si="19"/>
        <v>0 anos 11 meses 30 dias</v>
      </c>
    </row>
    <row r="207" spans="1:33" ht="11.25" customHeight="1" x14ac:dyDescent="0.2">
      <c r="A207" s="63" t="s">
        <v>9</v>
      </c>
      <c r="B207" s="63" t="s">
        <v>13</v>
      </c>
      <c r="C207" s="64" t="s">
        <v>21</v>
      </c>
      <c r="D207" s="65">
        <v>2023</v>
      </c>
      <c r="E207" s="73" t="s">
        <v>157</v>
      </c>
      <c r="F207" s="63" t="s">
        <v>158</v>
      </c>
      <c r="G207" s="81" t="s">
        <v>8810</v>
      </c>
      <c r="H207" s="82" t="s">
        <v>8811</v>
      </c>
      <c r="I207" s="74" t="s">
        <v>8812</v>
      </c>
      <c r="J207" s="74" t="s">
        <v>14943</v>
      </c>
      <c r="K207" s="74" t="s">
        <v>29</v>
      </c>
      <c r="L207" s="69" t="s">
        <v>30</v>
      </c>
      <c r="M207" s="163" t="s">
        <v>9427</v>
      </c>
      <c r="N207" s="69" t="s">
        <v>8799</v>
      </c>
      <c r="O207" s="69" t="s">
        <v>8813</v>
      </c>
      <c r="P207" s="69" t="s">
        <v>2518</v>
      </c>
      <c r="Q207" s="69" t="s">
        <v>2521</v>
      </c>
      <c r="R207" s="70">
        <v>37138</v>
      </c>
      <c r="S207" s="70">
        <v>45140</v>
      </c>
      <c r="T207" s="70">
        <v>45351</v>
      </c>
      <c r="U207" s="70"/>
      <c r="V207" s="70"/>
      <c r="W207" s="70"/>
      <c r="X207" s="17"/>
      <c r="Y207" s="17"/>
      <c r="Z207" s="70"/>
      <c r="AA207" s="116">
        <f t="shared" ca="1" si="15"/>
        <v>24</v>
      </c>
      <c r="AB207" s="69" t="s">
        <v>7877</v>
      </c>
      <c r="AC207" s="35" t="str">
        <f t="shared" si="16"/>
        <v>0 anos 6 meses 27 dias</v>
      </c>
      <c r="AD207" s="35" t="str">
        <f ca="1">IF(AND(V207="",T207&lt;TODAY()),"Contrato Encerrado",IF(AND(V207="",T207&gt;TODAY()),DATEDIF(TODAY(),T207,"Y")&amp;" anos"&amp;" "&amp;DATEDIF(TODAY(),T207,"YM")&amp;" meses"&amp;" "&amp;DATEDIF(TODAY(),T207,"MD")&amp;" dias",IF(AND(X207="",V207&lt;TODAY()),"Contrato Encerrado",IF(AND(X207="",V207&gt;TODAY()),DATEDIF(TODAY(),V207,"Y")&amp;" anos"&amp;" "&amp;DATEDIF(TODAY(),V207,"YM")&amp;" meses"&amp;" "&amp;DATEDIF(TODAY(),V207,"MD")&amp;" dias",IF(AND(Z207="",X207&lt;TODAY()),"Contrato Encerrado",IF(AND(Z207="",X207&gt;TODAY()),DATEDIF(TODAY(),X207,"Y")&amp;" anos"&amp;" "&amp;DATEDIF(TODAY(),X207,"YM")&amp;" meses"&amp;" "&amp;DATEDIF(TODAY(),X207,"MD")&amp;" dias",IF(AND(Z207&lt;&gt;””,Z207&lt;TODAY()),"Contrato Encerrado",IF(AND(Z207&lt;&gt;"",Z207&gt;TODAY()),DATEDIF(TODAY(),Z207,"Y")&amp;" anos"&amp;" "&amp;DATEDIF(TODAY(),Z207,"YM")&amp;" meses"&amp;" "&amp;DATEDIF(TODAY(),Z207,"MD")&amp;" dias"))))))))</f>
        <v>Contrato Encerrado</v>
      </c>
      <c r="AE207" s="35">
        <f t="shared" si="17"/>
        <v>211</v>
      </c>
      <c r="AF207" s="35">
        <f t="shared" si="18"/>
        <v>519</v>
      </c>
      <c r="AG207" s="17" t="str">
        <f t="shared" si="19"/>
        <v>1 anos 5 meses 2 dias</v>
      </c>
    </row>
    <row r="208" spans="1:33" ht="11.25" customHeight="1" x14ac:dyDescent="0.2">
      <c r="A208" s="63" t="s">
        <v>9</v>
      </c>
      <c r="B208" s="63" t="s">
        <v>13</v>
      </c>
      <c r="C208" s="64" t="s">
        <v>21</v>
      </c>
      <c r="D208" s="65">
        <v>2024</v>
      </c>
      <c r="E208" s="73" t="s">
        <v>3176</v>
      </c>
      <c r="F208" s="63" t="s">
        <v>3177</v>
      </c>
      <c r="G208" s="81" t="s">
        <v>14044</v>
      </c>
      <c r="H208" s="82" t="s">
        <v>14045</v>
      </c>
      <c r="I208" s="74" t="s">
        <v>14046</v>
      </c>
      <c r="J208" s="74" t="s">
        <v>1302</v>
      </c>
      <c r="K208" s="74" t="s">
        <v>29</v>
      </c>
      <c r="L208" s="69" t="s">
        <v>30</v>
      </c>
      <c r="M208" s="163" t="s">
        <v>9427</v>
      </c>
      <c r="N208" s="69" t="s">
        <v>2103</v>
      </c>
      <c r="O208" s="69" t="s">
        <v>9560</v>
      </c>
      <c r="P208" s="69" t="s">
        <v>2518</v>
      </c>
      <c r="Q208" s="69" t="s">
        <v>2523</v>
      </c>
      <c r="R208" s="70">
        <v>38310</v>
      </c>
      <c r="S208" s="70">
        <v>45509</v>
      </c>
      <c r="T208" s="70">
        <v>45873</v>
      </c>
      <c r="U208" s="70"/>
      <c r="V208" s="70"/>
      <c r="W208" s="70"/>
      <c r="X208" s="17"/>
      <c r="Y208" s="17"/>
      <c r="Z208" s="70"/>
      <c r="AA208" s="116">
        <f t="shared" ca="1" si="15"/>
        <v>20</v>
      </c>
      <c r="AB208" s="69" t="s">
        <v>7877</v>
      </c>
      <c r="AC208" s="35" t="str">
        <f t="shared" si="16"/>
        <v>0 anos 11 meses 30 dias</v>
      </c>
      <c r="AD208" s="35" t="str">
        <f ca="1">IF(AND(V208="",T208&lt;TODAY()),"Contrato Encerrado",IF(AND(V208="",T208&gt;TODAY()),DATEDIF(TODAY(),T208,"Y")&amp;" anos"&amp;" "&amp;DATEDIF(TODAY(),T208,"YM")&amp;" meses"&amp;" "&amp;DATEDIF(TODAY(),T208,"MD")&amp;" dias",IF(AND(X208="",V208&lt;TODAY()),"Contrato Encerrado",IF(AND(X208="",V208&gt;TODAY()),DATEDIF(TODAY(),V208,"Y")&amp;" anos"&amp;" "&amp;DATEDIF(TODAY(),V208,"YM")&amp;" meses"&amp;" "&amp;DATEDIF(TODAY(),V208,"MD")&amp;" dias",IF(AND(Z208="",X208&lt;TODAY()),"Contrato Encerrado",IF(AND(Z208="",X208&gt;TODAY()),DATEDIF(TODAY(),X208,"Y")&amp;" anos"&amp;" "&amp;DATEDIF(TODAY(),X208,"YM")&amp;" meses"&amp;" "&amp;DATEDIF(TODAY(),X208,"MD")&amp;" dias",IF(AND(Z208&lt;&gt;””,Z208&lt;TODAY()),"Contrato Encerrado",IF(AND(Z208&lt;&gt;"",Z208&gt;TODAY()),DATEDIF(TODAY(),Z208,"Y")&amp;" anos"&amp;" "&amp;DATEDIF(TODAY(),Z208,"YM")&amp;" meses"&amp;" "&amp;DATEDIF(TODAY(),Z208,"MD")&amp;" dias"))))))))</f>
        <v>Contrato Encerrado</v>
      </c>
      <c r="AE208" s="35">
        <f t="shared" si="17"/>
        <v>364</v>
      </c>
      <c r="AF208" s="35">
        <f t="shared" si="18"/>
        <v>366</v>
      </c>
      <c r="AG208" s="17" t="str">
        <f t="shared" si="19"/>
        <v>0 anos 11 meses 31 dias</v>
      </c>
    </row>
    <row r="209" spans="1:33" ht="11.25" customHeight="1" x14ac:dyDescent="0.2">
      <c r="A209" s="63" t="s">
        <v>9</v>
      </c>
      <c r="B209" s="88" t="s">
        <v>13</v>
      </c>
      <c r="C209" s="90" t="s">
        <v>20</v>
      </c>
      <c r="D209" s="91">
        <v>2021</v>
      </c>
      <c r="E209" s="74" t="s">
        <v>157</v>
      </c>
      <c r="F209" s="63" t="s">
        <v>158</v>
      </c>
      <c r="G209" s="81" t="s">
        <v>911</v>
      </c>
      <c r="H209" s="82" t="s">
        <v>912</v>
      </c>
      <c r="I209" s="74" t="s">
        <v>913</v>
      </c>
      <c r="J209" s="74" t="s">
        <v>1302</v>
      </c>
      <c r="K209" s="74" t="s">
        <v>29</v>
      </c>
      <c r="L209" s="69" t="s">
        <v>30</v>
      </c>
      <c r="M209" s="163" t="s">
        <v>9427</v>
      </c>
      <c r="N209" s="69" t="s">
        <v>2102</v>
      </c>
      <c r="O209" s="110"/>
      <c r="P209" s="109" t="s">
        <v>2517</v>
      </c>
      <c r="Q209" s="109" t="s">
        <v>2522</v>
      </c>
      <c r="R209" s="111">
        <v>32080</v>
      </c>
      <c r="S209" s="111">
        <v>44383</v>
      </c>
      <c r="T209" s="111">
        <v>44629</v>
      </c>
      <c r="U209" s="111"/>
      <c r="V209" s="111"/>
      <c r="W209" s="111"/>
      <c r="X209" s="17"/>
      <c r="Y209" s="17"/>
      <c r="Z209" s="111"/>
      <c r="AA209" s="116">
        <f t="shared" ca="1" si="15"/>
        <v>37</v>
      </c>
      <c r="AB209" s="117" t="s">
        <v>7877</v>
      </c>
      <c r="AC209" s="35" t="str">
        <f t="shared" si="16"/>
        <v>0 anos 8 meses 3 dias</v>
      </c>
      <c r="AD209" s="35" t="str">
        <f ca="1">IF(AND(V209="",T209&lt;TODAY()),"Contrato Encerrado",IF(AND(V209="",T209&gt;TODAY()),DATEDIF(TODAY(),T209,"Y")&amp;" anos"&amp;" "&amp;DATEDIF(TODAY(),T209,"YM")&amp;" meses"&amp;" "&amp;DATEDIF(TODAY(),T209,"MD")&amp;" dias",IF(AND(X209="",V209&lt;TODAY()),"Contrato Encerrado",IF(AND(X209="",V209&gt;TODAY()),DATEDIF(TODAY(),V209,"Y")&amp;" anos"&amp;" "&amp;DATEDIF(TODAY(),V209,"YM")&amp;" meses"&amp;" "&amp;DATEDIF(TODAY(),V209,"MD")&amp;" dias",IF(AND(Z209="",X209&lt;TODAY()),"Contrato Encerrado",IF(AND(Z209="",X209&gt;TODAY()),DATEDIF(TODAY(),X209,"Y")&amp;" anos"&amp;" "&amp;DATEDIF(TODAY(),X209,"YM")&amp;" meses"&amp;" "&amp;DATEDIF(TODAY(),X209,"MD")&amp;" dias",IF(AND(Z209&lt;&gt;””,Z209&lt;TODAY()),"Contrato Encerrado",IF(AND(Z209&lt;&gt;"",Z209&gt;TODAY()),DATEDIF(TODAY(),Z209,"Y")&amp;" anos"&amp;" "&amp;DATEDIF(TODAY(),Z209,"YM")&amp;" meses"&amp;" "&amp;DATEDIF(TODAY(),Z209,"MD")&amp;" dias"))))))))</f>
        <v>Contrato Encerrado</v>
      </c>
      <c r="AE209" s="35">
        <f t="shared" si="17"/>
        <v>246</v>
      </c>
      <c r="AF209" s="35">
        <f t="shared" si="18"/>
        <v>484</v>
      </c>
      <c r="AG209" s="17" t="str">
        <f t="shared" si="19"/>
        <v>1 anos 3 meses 28 dias</v>
      </c>
    </row>
    <row r="210" spans="1:33" ht="11.25" customHeight="1" x14ac:dyDescent="0.2">
      <c r="A210" s="88" t="s">
        <v>9</v>
      </c>
      <c r="B210" s="88" t="s">
        <v>13</v>
      </c>
      <c r="C210" s="90" t="s">
        <v>17</v>
      </c>
      <c r="D210" s="91">
        <v>2021</v>
      </c>
      <c r="E210" s="94" t="s">
        <v>139</v>
      </c>
      <c r="F210" s="88" t="s">
        <v>140</v>
      </c>
      <c r="G210" s="97" t="s">
        <v>141</v>
      </c>
      <c r="H210" s="99" t="s">
        <v>142</v>
      </c>
      <c r="I210" s="94" t="s">
        <v>143</v>
      </c>
      <c r="J210" s="74" t="s">
        <v>1302</v>
      </c>
      <c r="K210" s="94" t="s">
        <v>29</v>
      </c>
      <c r="L210" s="105" t="s">
        <v>30</v>
      </c>
      <c r="M210" s="163" t="s">
        <v>9427</v>
      </c>
      <c r="N210" s="69" t="s">
        <v>2098</v>
      </c>
      <c r="O210" s="109"/>
      <c r="P210" s="109" t="s">
        <v>2517</v>
      </c>
      <c r="Q210" s="109" t="s">
        <v>2522</v>
      </c>
      <c r="R210" s="111">
        <v>35960</v>
      </c>
      <c r="S210" s="111">
        <v>44329</v>
      </c>
      <c r="T210" s="111">
        <v>44743</v>
      </c>
      <c r="U210" s="111"/>
      <c r="V210" s="111"/>
      <c r="W210" s="111"/>
      <c r="X210" s="17"/>
      <c r="Y210" s="17"/>
      <c r="Z210" s="111"/>
      <c r="AA210" s="116">
        <f t="shared" ca="1" si="15"/>
        <v>27</v>
      </c>
      <c r="AB210" s="117" t="s">
        <v>7877</v>
      </c>
      <c r="AC210" s="35" t="str">
        <f t="shared" si="16"/>
        <v>1 anos 1 meses 18 dias</v>
      </c>
      <c r="AD210" s="35" t="str">
        <f ca="1">IF(AND(V210="",T210&lt;TODAY()),"Contrato Encerrado",IF(AND(V210="",T210&gt;TODAY()),DATEDIF(TODAY(),T210,"Y")&amp;" anos"&amp;" "&amp;DATEDIF(TODAY(),T210,"YM")&amp;" meses"&amp;" "&amp;DATEDIF(TODAY(),T210,"MD")&amp;" dias",IF(AND(X210="",V210&lt;TODAY()),"Contrato Encerrado",IF(AND(X210="",V210&gt;TODAY()),DATEDIF(TODAY(),V210,"Y")&amp;" anos"&amp;" "&amp;DATEDIF(TODAY(),V210,"YM")&amp;" meses"&amp;" "&amp;DATEDIF(TODAY(),V210,"MD")&amp;" dias",IF(AND(Z210="",X210&lt;TODAY()),"Contrato Encerrado",IF(AND(Z210="",X210&gt;TODAY()),DATEDIF(TODAY(),X210,"Y")&amp;" anos"&amp;" "&amp;DATEDIF(TODAY(),X210,"YM")&amp;" meses"&amp;" "&amp;DATEDIF(TODAY(),X210,"MD")&amp;" dias",IF(AND(Z210&lt;&gt;””,Z210&lt;TODAY()),"Contrato Encerrado",IF(AND(Z210&lt;&gt;"",Z210&gt;TODAY()),DATEDIF(TODAY(),Z210,"Y")&amp;" anos"&amp;" "&amp;DATEDIF(TODAY(),Z210,"YM")&amp;" meses"&amp;" "&amp;DATEDIF(TODAY(),Z210,"MD")&amp;" dias"))))))))</f>
        <v>Contrato Encerrado</v>
      </c>
      <c r="AE210" s="35">
        <f t="shared" si="17"/>
        <v>414</v>
      </c>
      <c r="AF210" s="35">
        <f t="shared" si="18"/>
        <v>316</v>
      </c>
      <c r="AG210" s="17" t="str">
        <f t="shared" si="19"/>
        <v>0 anos 10 meses 11 dias</v>
      </c>
    </row>
    <row r="211" spans="1:33" ht="11.25" customHeight="1" x14ac:dyDescent="0.2">
      <c r="A211" s="63" t="s">
        <v>9</v>
      </c>
      <c r="B211" s="63" t="s">
        <v>13</v>
      </c>
      <c r="C211" s="64" t="s">
        <v>16</v>
      </c>
      <c r="D211" s="65">
        <v>2025</v>
      </c>
      <c r="E211" s="73" t="s">
        <v>1111</v>
      </c>
      <c r="F211" s="63" t="s">
        <v>1112</v>
      </c>
      <c r="G211" s="101" t="s">
        <v>16161</v>
      </c>
      <c r="H211" s="63" t="s">
        <v>16162</v>
      </c>
      <c r="I211" s="74" t="s">
        <v>16163</v>
      </c>
      <c r="J211" s="74" t="s">
        <v>10</v>
      </c>
      <c r="K211" s="74" t="s">
        <v>29</v>
      </c>
      <c r="L211" s="69" t="s">
        <v>30</v>
      </c>
      <c r="M211" s="163" t="s">
        <v>9427</v>
      </c>
      <c r="N211" s="69" t="s">
        <v>2106</v>
      </c>
      <c r="O211" s="69" t="s">
        <v>10152</v>
      </c>
      <c r="P211" s="69" t="s">
        <v>2518</v>
      </c>
      <c r="Q211" s="69" t="s">
        <v>2523</v>
      </c>
      <c r="R211" s="70">
        <v>36016</v>
      </c>
      <c r="S211" s="70">
        <v>45761</v>
      </c>
      <c r="T211" s="70">
        <v>46125</v>
      </c>
      <c r="U211" s="70"/>
      <c r="V211" s="70"/>
      <c r="W211" s="70"/>
      <c r="X211" s="17"/>
      <c r="Y211" s="17"/>
      <c r="Z211" s="70"/>
      <c r="AA211" s="71">
        <f t="shared" ca="1" si="15"/>
        <v>27</v>
      </c>
      <c r="AB211" s="70" t="s">
        <v>7877</v>
      </c>
      <c r="AC211" s="35" t="str">
        <f t="shared" si="16"/>
        <v>0 anos 11 meses 30 dias</v>
      </c>
      <c r="AD211" s="35" t="str">
        <f ca="1">IF(AND(V211="",T211&lt;TODAY()),"Contrato Encerrado",IF(AND(V211="",T211&gt;TODAY()),DATEDIF(TODAY(),T211,"Y")&amp;" anos"&amp;" "&amp;DATEDIF(TODAY(),T211,"YM")&amp;" meses"&amp;" "&amp;DATEDIF(TODAY(),T211,"MD")&amp;" dias",IF(AND(X211="",V211&lt;TODAY()),"Contrato Encerrado",IF(AND(X211="",V211&gt;TODAY()),DATEDIF(TODAY(),V211,"Y")&amp;" anos"&amp;" "&amp;DATEDIF(TODAY(),V211,"YM")&amp;" meses"&amp;" "&amp;DATEDIF(TODAY(),V211,"MD")&amp;" dias",IF(AND(Z211="",X211&lt;TODAY()),"Contrato Encerrado",IF(AND(Z211="",X211&gt;TODAY()),DATEDIF(TODAY(),X211,"Y")&amp;" anos"&amp;" "&amp;DATEDIF(TODAY(),X211,"YM")&amp;" meses"&amp;" "&amp;DATEDIF(TODAY(),X211,"MD")&amp;" dias",IF(AND(Z211&lt;&gt;””,Z211&lt;TODAY()),"Contrato Encerrado",IF(AND(Z211&lt;&gt;"",Z211&gt;TODAY()),DATEDIF(TODAY(),Z211,"Y")&amp;" anos"&amp;" "&amp;DATEDIF(TODAY(),Z211,"YM")&amp;" meses"&amp;" "&amp;DATEDIF(TODAY(),Z211,"MD")&amp;" dias"))))))))</f>
        <v>0 anos 6 meses 6 dias</v>
      </c>
      <c r="AE211" s="35">
        <f t="shared" si="17"/>
        <v>364</v>
      </c>
      <c r="AF211" s="35">
        <f t="shared" si="18"/>
        <v>366</v>
      </c>
      <c r="AG211" s="17" t="str">
        <f t="shared" si="19"/>
        <v>0 anos 11 meses 31 dias</v>
      </c>
    </row>
    <row r="212" spans="1:33" ht="11.25" customHeight="1" x14ac:dyDescent="0.2">
      <c r="A212" s="63" t="s">
        <v>9</v>
      </c>
      <c r="B212" s="88" t="s">
        <v>13</v>
      </c>
      <c r="C212" s="90" t="s">
        <v>21</v>
      </c>
      <c r="D212" s="91">
        <v>2022</v>
      </c>
      <c r="E212" s="73" t="s">
        <v>157</v>
      </c>
      <c r="F212" s="63" t="s">
        <v>158</v>
      </c>
      <c r="G212" s="81" t="s">
        <v>2861</v>
      </c>
      <c r="H212" s="82" t="s">
        <v>2862</v>
      </c>
      <c r="I212" s="74" t="s">
        <v>2863</v>
      </c>
      <c r="J212" s="74" t="s">
        <v>14943</v>
      </c>
      <c r="K212" s="74" t="s">
        <v>29</v>
      </c>
      <c r="L212" s="69" t="s">
        <v>30</v>
      </c>
      <c r="M212" s="163" t="s">
        <v>9427</v>
      </c>
      <c r="N212" s="107" t="s">
        <v>2101</v>
      </c>
      <c r="O212" s="107"/>
      <c r="P212" s="107" t="s">
        <v>2518</v>
      </c>
      <c r="Q212" s="107" t="s">
        <v>2521</v>
      </c>
      <c r="R212" s="111">
        <v>33818</v>
      </c>
      <c r="S212" s="111">
        <v>44764</v>
      </c>
      <c r="T212" s="111">
        <v>44944</v>
      </c>
      <c r="U212" s="111"/>
      <c r="V212" s="111"/>
      <c r="W212" s="111"/>
      <c r="X212" s="17"/>
      <c r="Y212" s="17"/>
      <c r="Z212" s="111"/>
      <c r="AA212" s="116">
        <f t="shared" ca="1" si="15"/>
        <v>33</v>
      </c>
      <c r="AB212" s="117" t="s">
        <v>7877</v>
      </c>
      <c r="AC212" s="35" t="str">
        <f t="shared" si="16"/>
        <v>0 anos 5 meses 27 dias</v>
      </c>
      <c r="AD212" s="35" t="str">
        <f ca="1">IF(AND(V212="",T212&lt;TODAY()),"Contrato Encerrado",IF(AND(V212="",T212&gt;TODAY()),DATEDIF(TODAY(),T212,"Y")&amp;" anos"&amp;" "&amp;DATEDIF(TODAY(),T212,"YM")&amp;" meses"&amp;" "&amp;DATEDIF(TODAY(),T212,"MD")&amp;" dias",IF(AND(X212="",V212&lt;TODAY()),"Contrato Encerrado",IF(AND(X212="",V212&gt;TODAY()),DATEDIF(TODAY(),V212,"Y")&amp;" anos"&amp;" "&amp;DATEDIF(TODAY(),V212,"YM")&amp;" meses"&amp;" "&amp;DATEDIF(TODAY(),V212,"MD")&amp;" dias",IF(AND(Z212="",X212&lt;TODAY()),"Contrato Encerrado",IF(AND(Z212="",X212&gt;TODAY()),DATEDIF(TODAY(),X212,"Y")&amp;" anos"&amp;" "&amp;DATEDIF(TODAY(),X212,"YM")&amp;" meses"&amp;" "&amp;DATEDIF(TODAY(),X212,"MD")&amp;" dias",IF(AND(Z212&lt;&gt;””,Z212&lt;TODAY()),"Contrato Encerrado",IF(AND(Z212&lt;&gt;"",Z212&gt;TODAY()),DATEDIF(TODAY(),Z212,"Y")&amp;" anos"&amp;" "&amp;DATEDIF(TODAY(),Z212,"YM")&amp;" meses"&amp;" "&amp;DATEDIF(TODAY(),Z212,"MD")&amp;" dias"))))))))</f>
        <v>Contrato Encerrado</v>
      </c>
      <c r="AE212" s="35">
        <f t="shared" si="17"/>
        <v>180</v>
      </c>
      <c r="AF212" s="35">
        <f t="shared" si="18"/>
        <v>550</v>
      </c>
      <c r="AG212" s="17" t="str">
        <f t="shared" si="19"/>
        <v>1 anos 6 meses 3 dias</v>
      </c>
    </row>
    <row r="213" spans="1:33" ht="11.25" customHeight="1" x14ac:dyDescent="0.2">
      <c r="A213" s="63" t="s">
        <v>9</v>
      </c>
      <c r="B213" s="63" t="s">
        <v>13</v>
      </c>
      <c r="C213" s="64" t="s">
        <v>16</v>
      </c>
      <c r="D213" s="65">
        <v>2025</v>
      </c>
      <c r="E213" s="73" t="s">
        <v>307</v>
      </c>
      <c r="F213" s="63" t="s">
        <v>308</v>
      </c>
      <c r="G213" s="101" t="s">
        <v>16164</v>
      </c>
      <c r="H213" s="63" t="s">
        <v>16165</v>
      </c>
      <c r="I213" s="74" t="s">
        <v>16166</v>
      </c>
      <c r="J213" s="74" t="s">
        <v>10</v>
      </c>
      <c r="K213" s="74" t="s">
        <v>29</v>
      </c>
      <c r="L213" s="69" t="s">
        <v>30</v>
      </c>
      <c r="M213" s="163" t="s">
        <v>9427</v>
      </c>
      <c r="N213" s="69" t="s">
        <v>2100</v>
      </c>
      <c r="O213" s="69" t="s">
        <v>13943</v>
      </c>
      <c r="P213" s="69" t="s">
        <v>2518</v>
      </c>
      <c r="Q213" s="69" t="s">
        <v>2523</v>
      </c>
      <c r="R213" s="70">
        <v>37845</v>
      </c>
      <c r="S213" s="70">
        <v>45762</v>
      </c>
      <c r="T213" s="70">
        <v>46126</v>
      </c>
      <c r="U213" s="70"/>
      <c r="V213" s="70"/>
      <c r="W213" s="70"/>
      <c r="X213" s="17"/>
      <c r="Y213" s="17"/>
      <c r="Z213" s="70"/>
      <c r="AA213" s="71">
        <f t="shared" ca="1" si="15"/>
        <v>22</v>
      </c>
      <c r="AB213" s="70" t="s">
        <v>7878</v>
      </c>
      <c r="AC213" s="35" t="str">
        <f t="shared" si="16"/>
        <v>0 anos 11 meses 30 dias</v>
      </c>
      <c r="AD213" s="35" t="str">
        <f ca="1">IF(AND(V213="",T213&lt;TODAY()),"Contrato Encerrado",IF(AND(V213="",T213&gt;TODAY()),DATEDIF(TODAY(),T213,"Y")&amp;" anos"&amp;" "&amp;DATEDIF(TODAY(),T213,"YM")&amp;" meses"&amp;" "&amp;DATEDIF(TODAY(),T213,"MD")&amp;" dias",IF(AND(X213="",V213&lt;TODAY()),"Contrato Encerrado",IF(AND(X213="",V213&gt;TODAY()),DATEDIF(TODAY(),V213,"Y")&amp;" anos"&amp;" "&amp;DATEDIF(TODAY(),V213,"YM")&amp;" meses"&amp;" "&amp;DATEDIF(TODAY(),V213,"MD")&amp;" dias",IF(AND(Z213="",X213&lt;TODAY()),"Contrato Encerrado",IF(AND(Z213="",X213&gt;TODAY()),DATEDIF(TODAY(),X213,"Y")&amp;" anos"&amp;" "&amp;DATEDIF(TODAY(),X213,"YM")&amp;" meses"&amp;" "&amp;DATEDIF(TODAY(),X213,"MD")&amp;" dias",IF(AND(Z213&lt;&gt;””,Z213&lt;TODAY()),"Contrato Encerrado",IF(AND(Z213&lt;&gt;"",Z213&gt;TODAY()),DATEDIF(TODAY(),Z213,"Y")&amp;" anos"&amp;" "&amp;DATEDIF(TODAY(),Z213,"YM")&amp;" meses"&amp;" "&amp;DATEDIF(TODAY(),Z213,"MD")&amp;" dias"))))))))</f>
        <v>0 anos 6 meses 7 dias</v>
      </c>
      <c r="AE213" s="35">
        <f t="shared" si="17"/>
        <v>364</v>
      </c>
      <c r="AF213" s="35">
        <f t="shared" si="18"/>
        <v>366</v>
      </c>
      <c r="AG213" s="17" t="str">
        <f t="shared" si="19"/>
        <v>0 anos 11 meses 31 dias</v>
      </c>
    </row>
    <row r="214" spans="1:33" ht="11.25" customHeight="1" x14ac:dyDescent="0.2">
      <c r="A214" s="63" t="s">
        <v>9</v>
      </c>
      <c r="B214" s="63" t="s">
        <v>13</v>
      </c>
      <c r="C214" s="64" t="s">
        <v>25</v>
      </c>
      <c r="D214" s="65">
        <v>2024</v>
      </c>
      <c r="E214" s="73" t="s">
        <v>157</v>
      </c>
      <c r="F214" s="63" t="s">
        <v>158</v>
      </c>
      <c r="G214" s="81" t="s">
        <v>15021</v>
      </c>
      <c r="H214" s="82" t="s">
        <v>15022</v>
      </c>
      <c r="I214" s="74" t="s">
        <v>14986</v>
      </c>
      <c r="J214" s="74" t="s">
        <v>14943</v>
      </c>
      <c r="K214" s="74" t="s">
        <v>29</v>
      </c>
      <c r="L214" s="69" t="s">
        <v>30</v>
      </c>
      <c r="M214" s="163" t="s">
        <v>9427</v>
      </c>
      <c r="N214" s="69" t="s">
        <v>9339</v>
      </c>
      <c r="O214" s="69" t="s">
        <v>14617</v>
      </c>
      <c r="P214" s="69" t="s">
        <v>2518</v>
      </c>
      <c r="Q214" s="69" t="s">
        <v>2521</v>
      </c>
      <c r="R214" s="70">
        <v>36910</v>
      </c>
      <c r="S214" s="70">
        <v>45631</v>
      </c>
      <c r="T214" s="113">
        <v>45838</v>
      </c>
      <c r="U214" s="69"/>
      <c r="V214" s="69"/>
      <c r="W214" s="69"/>
      <c r="X214" s="17"/>
      <c r="Y214" s="17"/>
      <c r="Z214" s="69"/>
      <c r="AA214" s="116">
        <f t="shared" ca="1" si="15"/>
        <v>24</v>
      </c>
      <c r="AB214" s="69" t="s">
        <v>7878</v>
      </c>
      <c r="AC214" s="35" t="str">
        <f t="shared" si="16"/>
        <v>0 anos 6 meses 25 dias</v>
      </c>
      <c r="AD214" s="35" t="str">
        <f ca="1">IF(AND(V214="",T214&lt;TODAY()),"Contrato Encerrado",IF(AND(V214="",T214&gt;TODAY()),DATEDIF(TODAY(),T214,"Y")&amp;" anos"&amp;" "&amp;DATEDIF(TODAY(),T214,"YM")&amp;" meses"&amp;" "&amp;DATEDIF(TODAY(),T214,"MD")&amp;" dias",IF(AND(X214="",V214&lt;TODAY()),"Contrato Encerrado",IF(AND(X214="",V214&gt;TODAY()),DATEDIF(TODAY(),V214,"Y")&amp;" anos"&amp;" "&amp;DATEDIF(TODAY(),V214,"YM")&amp;" meses"&amp;" "&amp;DATEDIF(TODAY(),V214,"MD")&amp;" dias",IF(AND(Z214="",X214&lt;TODAY()),"Contrato Encerrado",IF(AND(Z214="",X214&gt;TODAY()),DATEDIF(TODAY(),X214,"Y")&amp;" anos"&amp;" "&amp;DATEDIF(TODAY(),X214,"YM")&amp;" meses"&amp;" "&amp;DATEDIF(TODAY(),X214,"MD")&amp;" dias",IF(AND(Z214&lt;&gt;””,Z214&lt;TODAY()),"Contrato Encerrado",IF(AND(Z214&lt;&gt;"",Z214&gt;TODAY()),DATEDIF(TODAY(),Z214,"Y")&amp;" anos"&amp;" "&amp;DATEDIF(TODAY(),Z214,"YM")&amp;" meses"&amp;" "&amp;DATEDIF(TODAY(),Z214,"MD")&amp;" dias"))))))))</f>
        <v>Contrato Encerrado</v>
      </c>
      <c r="AE214" s="35">
        <f t="shared" si="17"/>
        <v>207</v>
      </c>
      <c r="AF214" s="35">
        <f t="shared" si="18"/>
        <v>523</v>
      </c>
      <c r="AG214" s="17" t="str">
        <f t="shared" si="19"/>
        <v>1 anos 5 meses 6 dias</v>
      </c>
    </row>
    <row r="215" spans="1:33" ht="11.25" customHeight="1" x14ac:dyDescent="0.2">
      <c r="A215" s="63" t="s">
        <v>9</v>
      </c>
      <c r="B215" s="63" t="s">
        <v>13</v>
      </c>
      <c r="C215" s="64" t="s">
        <v>11</v>
      </c>
      <c r="D215" s="65">
        <v>2023</v>
      </c>
      <c r="E215" s="92" t="s">
        <v>772</v>
      </c>
      <c r="F215" s="63" t="s">
        <v>773</v>
      </c>
      <c r="G215" s="81" t="s">
        <v>6029</v>
      </c>
      <c r="H215" s="82" t="s">
        <v>6030</v>
      </c>
      <c r="I215" s="101" t="s">
        <v>6031</v>
      </c>
      <c r="J215" s="74" t="s">
        <v>14943</v>
      </c>
      <c r="K215" s="101" t="s">
        <v>29</v>
      </c>
      <c r="L215" s="103" t="s">
        <v>81</v>
      </c>
      <c r="M215" s="163" t="s">
        <v>82</v>
      </c>
      <c r="N215" s="103" t="s">
        <v>6032</v>
      </c>
      <c r="O215" s="103"/>
      <c r="P215" s="103" t="s">
        <v>2518</v>
      </c>
      <c r="Q215" s="103" t="s">
        <v>2523</v>
      </c>
      <c r="R215" s="114">
        <v>35498</v>
      </c>
      <c r="S215" s="114">
        <v>44936</v>
      </c>
      <c r="T215" s="111">
        <v>45132</v>
      </c>
      <c r="U215" s="114"/>
      <c r="V215" s="111"/>
      <c r="W215" s="114"/>
      <c r="X215" s="17"/>
      <c r="Y215" s="17"/>
      <c r="Z215" s="111"/>
      <c r="AA215" s="116">
        <f t="shared" ca="1" si="15"/>
        <v>28</v>
      </c>
      <c r="AB215" s="117" t="s">
        <v>7878</v>
      </c>
      <c r="AC215" s="35" t="str">
        <f t="shared" si="16"/>
        <v>0 anos 6 meses 15 dias</v>
      </c>
      <c r="AD215" s="35" t="str">
        <f ca="1">IF(AND(V215="",T215&lt;TODAY()),"Contrato Encerrado",IF(AND(V215="",T215&gt;TODAY()),DATEDIF(TODAY(),T215,"Y")&amp;" anos"&amp;" "&amp;DATEDIF(TODAY(),T215,"YM")&amp;" meses"&amp;" "&amp;DATEDIF(TODAY(),T215,"MD")&amp;" dias",IF(AND(X215="",V215&lt;TODAY()),"Contrato Encerrado",IF(AND(X215="",V215&gt;TODAY()),DATEDIF(TODAY(),V215,"Y")&amp;" anos"&amp;" "&amp;DATEDIF(TODAY(),V215,"YM")&amp;" meses"&amp;" "&amp;DATEDIF(TODAY(),V215,"MD")&amp;" dias",IF(AND(Z215="",X215&lt;TODAY()),"Contrato Encerrado",IF(AND(Z215="",X215&gt;TODAY()),DATEDIF(TODAY(),X215,"Y")&amp;" anos"&amp;" "&amp;DATEDIF(TODAY(),X215,"YM")&amp;" meses"&amp;" "&amp;DATEDIF(TODAY(),X215,"MD")&amp;" dias",IF(AND(Z215&lt;&gt;””,Z215&lt;TODAY()),"Contrato Encerrado",IF(AND(Z215&lt;&gt;"",Z215&gt;TODAY()),DATEDIF(TODAY(),Z215,"Y")&amp;" anos"&amp;" "&amp;DATEDIF(TODAY(),Z215,"YM")&amp;" meses"&amp;" "&amp;DATEDIF(TODAY(),Z215,"MD")&amp;" dias"))))))))</f>
        <v>Contrato Encerrado</v>
      </c>
      <c r="AE215" s="35">
        <f t="shared" si="17"/>
        <v>196</v>
      </c>
      <c r="AF215" s="35">
        <f t="shared" si="18"/>
        <v>534</v>
      </c>
      <c r="AG215" s="17" t="str">
        <f t="shared" si="19"/>
        <v>1 anos 5 meses 17 dias</v>
      </c>
    </row>
    <row r="216" spans="1:33" ht="11.25" customHeight="1" x14ac:dyDescent="0.2">
      <c r="A216" s="63" t="s">
        <v>9</v>
      </c>
      <c r="B216" s="63" t="s">
        <v>13</v>
      </c>
      <c r="C216" s="64" t="s">
        <v>14</v>
      </c>
      <c r="D216" s="65">
        <v>2023</v>
      </c>
      <c r="E216" s="92" t="s">
        <v>1304</v>
      </c>
      <c r="F216" s="63" t="s">
        <v>1305</v>
      </c>
      <c r="G216" s="81" t="s">
        <v>6034</v>
      </c>
      <c r="H216" s="82" t="s">
        <v>6035</v>
      </c>
      <c r="I216" s="101" t="s">
        <v>6036</v>
      </c>
      <c r="J216" s="74" t="s">
        <v>1302</v>
      </c>
      <c r="K216" s="101" t="s">
        <v>29</v>
      </c>
      <c r="L216" s="103" t="s">
        <v>30</v>
      </c>
      <c r="M216" s="163" t="s">
        <v>9427</v>
      </c>
      <c r="N216" s="69" t="s">
        <v>2102</v>
      </c>
      <c r="O216" s="103"/>
      <c r="P216" s="103" t="s">
        <v>2518</v>
      </c>
      <c r="Q216" s="103" t="s">
        <v>2523</v>
      </c>
      <c r="R216" s="114">
        <v>35746</v>
      </c>
      <c r="S216" s="114">
        <v>44958</v>
      </c>
      <c r="T216" s="111">
        <v>45216</v>
      </c>
      <c r="U216" s="114"/>
      <c r="V216" s="111"/>
      <c r="W216" s="114"/>
      <c r="X216" s="17"/>
      <c r="Y216" s="17"/>
      <c r="Z216" s="111"/>
      <c r="AA216" s="116">
        <f t="shared" ca="1" si="15"/>
        <v>27</v>
      </c>
      <c r="AB216" s="117" t="s">
        <v>7877</v>
      </c>
      <c r="AC216" s="35" t="str">
        <f t="shared" si="16"/>
        <v>0 anos 8 meses 16 dias</v>
      </c>
      <c r="AD216" s="35" t="str">
        <f ca="1">IF(AND(V216="",T216&lt;TODAY()),"Contrato Encerrado",IF(AND(V216="",T216&gt;TODAY()),DATEDIF(TODAY(),T216,"Y")&amp;" anos"&amp;" "&amp;DATEDIF(TODAY(),T216,"YM")&amp;" meses"&amp;" "&amp;DATEDIF(TODAY(),T216,"MD")&amp;" dias",IF(AND(X216="",V216&lt;TODAY()),"Contrato Encerrado",IF(AND(X216="",V216&gt;TODAY()),DATEDIF(TODAY(),V216,"Y")&amp;" anos"&amp;" "&amp;DATEDIF(TODAY(),V216,"YM")&amp;" meses"&amp;" "&amp;DATEDIF(TODAY(),V216,"MD")&amp;" dias",IF(AND(Z216="",X216&lt;TODAY()),"Contrato Encerrado",IF(AND(Z216="",X216&gt;TODAY()),DATEDIF(TODAY(),X216,"Y")&amp;" anos"&amp;" "&amp;DATEDIF(TODAY(),X216,"YM")&amp;" meses"&amp;" "&amp;DATEDIF(TODAY(),X216,"MD")&amp;" dias",IF(AND(Z216&lt;&gt;””,Z216&lt;TODAY()),"Contrato Encerrado",IF(AND(Z216&lt;&gt;"",Z216&gt;TODAY()),DATEDIF(TODAY(),Z216,"Y")&amp;" anos"&amp;" "&amp;DATEDIF(TODAY(),Z216,"YM")&amp;" meses"&amp;" "&amp;DATEDIF(TODAY(),Z216,"MD")&amp;" dias"))))))))</f>
        <v>Contrato Encerrado</v>
      </c>
      <c r="AE216" s="35">
        <f t="shared" si="17"/>
        <v>258</v>
      </c>
      <c r="AF216" s="35">
        <f t="shared" si="18"/>
        <v>472</v>
      </c>
      <c r="AG216" s="17" t="str">
        <f t="shared" si="19"/>
        <v>1 anos 3 meses 16 dias</v>
      </c>
    </row>
    <row r="217" spans="1:33" ht="11.25" customHeight="1" x14ac:dyDescent="0.2">
      <c r="A217" s="63" t="s">
        <v>9</v>
      </c>
      <c r="B217" s="63" t="s">
        <v>13</v>
      </c>
      <c r="C217" s="64" t="s">
        <v>16</v>
      </c>
      <c r="D217" s="65">
        <v>2023</v>
      </c>
      <c r="E217" s="92" t="s">
        <v>795</v>
      </c>
      <c r="F217" s="63" t="s">
        <v>16144</v>
      </c>
      <c r="G217" s="81" t="s">
        <v>6037</v>
      </c>
      <c r="H217" s="82" t="s">
        <v>6038</v>
      </c>
      <c r="I217" s="101" t="s">
        <v>6039</v>
      </c>
      <c r="J217" s="67" t="s">
        <v>10</v>
      </c>
      <c r="K217" s="101" t="s">
        <v>29</v>
      </c>
      <c r="L217" s="103" t="s">
        <v>81</v>
      </c>
      <c r="M217" s="163" t="s">
        <v>82</v>
      </c>
      <c r="N217" s="103" t="s">
        <v>4113</v>
      </c>
      <c r="O217" s="103"/>
      <c r="P217" s="103" t="s">
        <v>2518</v>
      </c>
      <c r="Q217" s="103" t="s">
        <v>2523</v>
      </c>
      <c r="R217" s="114">
        <v>38553</v>
      </c>
      <c r="S217" s="114">
        <v>45019</v>
      </c>
      <c r="T217" s="111">
        <v>45291</v>
      </c>
      <c r="U217" s="114">
        <v>45694</v>
      </c>
      <c r="V217" s="111">
        <v>46058</v>
      </c>
      <c r="W217" s="114"/>
      <c r="X217" s="17"/>
      <c r="Y217" s="17"/>
      <c r="Z217" s="111"/>
      <c r="AA217" s="116">
        <f t="shared" ca="1" si="15"/>
        <v>20</v>
      </c>
      <c r="AB217" s="117" t="s">
        <v>7877</v>
      </c>
      <c r="AC217" s="35" t="str">
        <f t="shared" si="16"/>
        <v>1 anos 8 meses 26 dias</v>
      </c>
      <c r="AD217" s="35" t="str">
        <f ca="1">IF(AND(V217="",T217&lt;TODAY()),"Contrato Encerrado",IF(AND(V217="",T217&gt;TODAY()),DATEDIF(TODAY(),T217,"Y")&amp;" anos"&amp;" "&amp;DATEDIF(TODAY(),T217,"YM")&amp;" meses"&amp;" "&amp;DATEDIF(TODAY(),T217,"MD")&amp;" dias",IF(AND(X217="",V217&lt;TODAY()),"Contrato Encerrado",IF(AND(X217="",V217&gt;TODAY()),DATEDIF(TODAY(),V217,"Y")&amp;" anos"&amp;" "&amp;DATEDIF(TODAY(),V217,"YM")&amp;" meses"&amp;" "&amp;DATEDIF(TODAY(),V217,"MD")&amp;" dias",IF(AND(Z217="",X217&lt;TODAY()),"Contrato Encerrado",IF(AND(Z217="",X217&gt;TODAY()),DATEDIF(TODAY(),X217,"Y")&amp;" anos"&amp;" "&amp;DATEDIF(TODAY(),X217,"YM")&amp;" meses"&amp;" "&amp;DATEDIF(TODAY(),X217,"MD")&amp;" dias",IF(AND(Z217&lt;&gt;””,Z217&lt;TODAY()),"Contrato Encerrado",IF(AND(Z217&lt;&gt;"",Z217&gt;TODAY()),DATEDIF(TODAY(),Z217,"Y")&amp;" anos"&amp;" "&amp;DATEDIF(TODAY(),Z217,"YM")&amp;" meses"&amp;" "&amp;DATEDIF(TODAY(),Z217,"MD")&amp;" dias"))))))))</f>
        <v>0 anos 3 meses 29 dias</v>
      </c>
      <c r="AE217" s="35">
        <f t="shared" si="17"/>
        <v>636</v>
      </c>
      <c r="AF217" s="35">
        <f t="shared" si="18"/>
        <v>94</v>
      </c>
      <c r="AG217" s="17" t="str">
        <f t="shared" si="19"/>
        <v>0 anos 3 meses 3 dias</v>
      </c>
    </row>
    <row r="218" spans="1:33" ht="11.25" customHeight="1" x14ac:dyDescent="0.2">
      <c r="A218" s="63" t="s">
        <v>9</v>
      </c>
      <c r="B218" s="63" t="s">
        <v>13</v>
      </c>
      <c r="C218" s="64" t="s">
        <v>22</v>
      </c>
      <c r="D218" s="91">
        <v>2024</v>
      </c>
      <c r="E218" s="73" t="s">
        <v>155</v>
      </c>
      <c r="F218" s="63" t="s">
        <v>156</v>
      </c>
      <c r="G218" s="81" t="s">
        <v>14338</v>
      </c>
      <c r="H218" s="82" t="s">
        <v>14339</v>
      </c>
      <c r="I218" s="74" t="s">
        <v>14340</v>
      </c>
      <c r="J218" s="74" t="s">
        <v>10</v>
      </c>
      <c r="K218" s="74" t="s">
        <v>29</v>
      </c>
      <c r="L218" s="69" t="s">
        <v>30</v>
      </c>
      <c r="M218" s="163" t="s">
        <v>9427</v>
      </c>
      <c r="N218" s="69" t="s">
        <v>2102</v>
      </c>
      <c r="O218" s="69" t="s">
        <v>9560</v>
      </c>
      <c r="P218" s="69" t="s">
        <v>2518</v>
      </c>
      <c r="Q218" s="69" t="s">
        <v>2523</v>
      </c>
      <c r="R218" s="70">
        <v>38488</v>
      </c>
      <c r="S218" s="70">
        <v>45545</v>
      </c>
      <c r="T218" s="70">
        <v>45909</v>
      </c>
      <c r="U218" s="70"/>
      <c r="V218" s="70"/>
      <c r="W218" s="70"/>
      <c r="X218" s="17"/>
      <c r="Y218" s="17"/>
      <c r="Z218" s="70"/>
      <c r="AA218" s="116">
        <f t="shared" ca="1" si="15"/>
        <v>20</v>
      </c>
      <c r="AB218" s="69" t="s">
        <v>7878</v>
      </c>
      <c r="AC218" s="35" t="str">
        <f t="shared" si="16"/>
        <v>0 anos 11 meses 30 dias</v>
      </c>
      <c r="AD218" s="35" t="str">
        <f ca="1">IF(AND(V218="",T218&lt;TODAY()),"Contrato Encerrado",IF(AND(V218="",T218&gt;TODAY()),DATEDIF(TODAY(),T218,"Y")&amp;" anos"&amp;" "&amp;DATEDIF(TODAY(),T218,"YM")&amp;" meses"&amp;" "&amp;DATEDIF(TODAY(),T218,"MD")&amp;" dias",IF(AND(X218="",V218&lt;TODAY()),"Contrato Encerrado",IF(AND(X218="",V218&gt;TODAY()),DATEDIF(TODAY(),V218,"Y")&amp;" anos"&amp;" "&amp;DATEDIF(TODAY(),V218,"YM")&amp;" meses"&amp;" "&amp;DATEDIF(TODAY(),V218,"MD")&amp;" dias",IF(AND(Z218="",X218&lt;TODAY()),"Contrato Encerrado",IF(AND(Z218="",X218&gt;TODAY()),DATEDIF(TODAY(),X218,"Y")&amp;" anos"&amp;" "&amp;DATEDIF(TODAY(),X218,"YM")&amp;" meses"&amp;" "&amp;DATEDIF(TODAY(),X218,"MD")&amp;" dias",IF(AND(Z218&lt;&gt;””,Z218&lt;TODAY()),"Contrato Encerrado",IF(AND(Z218&lt;&gt;"",Z218&gt;TODAY()),DATEDIF(TODAY(),Z218,"Y")&amp;" anos"&amp;" "&amp;DATEDIF(TODAY(),Z218,"YM")&amp;" meses"&amp;" "&amp;DATEDIF(TODAY(),Z218,"MD")&amp;" dias"))))))))</f>
        <v>Contrato Encerrado</v>
      </c>
      <c r="AE218" s="35">
        <f t="shared" si="17"/>
        <v>364</v>
      </c>
      <c r="AF218" s="35">
        <f t="shared" si="18"/>
        <v>366</v>
      </c>
      <c r="AG218" s="17" t="str">
        <f t="shared" si="19"/>
        <v>0 anos 11 meses 31 dias</v>
      </c>
    </row>
    <row r="219" spans="1:33" ht="11.25" customHeight="1" x14ac:dyDescent="0.2">
      <c r="A219" s="63" t="s">
        <v>9</v>
      </c>
      <c r="B219" s="88" t="s">
        <v>13</v>
      </c>
      <c r="C219" s="90" t="s">
        <v>22</v>
      </c>
      <c r="D219" s="91">
        <v>2021</v>
      </c>
      <c r="E219" s="74" t="s">
        <v>1304</v>
      </c>
      <c r="F219" s="63" t="s">
        <v>1305</v>
      </c>
      <c r="G219" s="81" t="s">
        <v>1306</v>
      </c>
      <c r="H219" s="82" t="s">
        <v>1307</v>
      </c>
      <c r="I219" s="74" t="s">
        <v>1308</v>
      </c>
      <c r="J219" s="74" t="s">
        <v>1302</v>
      </c>
      <c r="K219" s="74" t="s">
        <v>29</v>
      </c>
      <c r="L219" s="69" t="s">
        <v>30</v>
      </c>
      <c r="M219" s="163" t="s">
        <v>9427</v>
      </c>
      <c r="N219" s="109" t="s">
        <v>2110</v>
      </c>
      <c r="O219" s="109"/>
      <c r="P219" s="109" t="s">
        <v>2517</v>
      </c>
      <c r="Q219" s="109" t="s">
        <v>2522</v>
      </c>
      <c r="R219" s="111">
        <v>36500</v>
      </c>
      <c r="S219" s="111">
        <v>44452</v>
      </c>
      <c r="T219" s="111">
        <v>45036</v>
      </c>
      <c r="U219" s="111"/>
      <c r="V219" s="111"/>
      <c r="W219" s="111"/>
      <c r="X219" s="17"/>
      <c r="Y219" s="17"/>
      <c r="Z219" s="111"/>
      <c r="AA219" s="116">
        <f t="shared" ca="1" si="15"/>
        <v>25</v>
      </c>
      <c r="AB219" s="117" t="s">
        <v>7877</v>
      </c>
      <c r="AC219" s="35" t="str">
        <f t="shared" si="16"/>
        <v>1 anos 7 meses 7 dias</v>
      </c>
      <c r="AD219" s="35" t="str">
        <f ca="1">IF(AND(V219="",T219&lt;TODAY()),"Contrato Encerrado",IF(AND(V219="",T219&gt;TODAY()),DATEDIF(TODAY(),T219,"Y")&amp;" anos"&amp;" "&amp;DATEDIF(TODAY(),T219,"YM")&amp;" meses"&amp;" "&amp;DATEDIF(TODAY(),T219,"MD")&amp;" dias",IF(AND(X219="",V219&lt;TODAY()),"Contrato Encerrado",IF(AND(X219="",V219&gt;TODAY()),DATEDIF(TODAY(),V219,"Y")&amp;" anos"&amp;" "&amp;DATEDIF(TODAY(),V219,"YM")&amp;" meses"&amp;" "&amp;DATEDIF(TODAY(),V219,"MD")&amp;" dias",IF(AND(Z219="",X219&lt;TODAY()),"Contrato Encerrado",IF(AND(Z219="",X219&gt;TODAY()),DATEDIF(TODAY(),X219,"Y")&amp;" anos"&amp;" "&amp;DATEDIF(TODAY(),X219,"YM")&amp;" meses"&amp;" "&amp;DATEDIF(TODAY(),X219,"MD")&amp;" dias",IF(AND(Z219&lt;&gt;””,Z219&lt;TODAY()),"Contrato Encerrado",IF(AND(Z219&lt;&gt;"",Z219&gt;TODAY()),DATEDIF(TODAY(),Z219,"Y")&amp;" anos"&amp;" "&amp;DATEDIF(TODAY(),Z219,"YM")&amp;" meses"&amp;" "&amp;DATEDIF(TODAY(),Z219,"MD")&amp;" dias"))))))))</f>
        <v>Contrato Encerrado</v>
      </c>
      <c r="AE219" s="35">
        <f t="shared" si="17"/>
        <v>584</v>
      </c>
      <c r="AF219" s="35">
        <f t="shared" si="18"/>
        <v>146</v>
      </c>
      <c r="AG219" s="17" t="str">
        <f t="shared" si="19"/>
        <v>0 anos 4 meses 25 dias</v>
      </c>
    </row>
    <row r="220" spans="1:33" ht="11.25" customHeight="1" x14ac:dyDescent="0.2">
      <c r="A220" s="63" t="s">
        <v>9</v>
      </c>
      <c r="B220" s="63" t="s">
        <v>13</v>
      </c>
      <c r="C220" s="64" t="s">
        <v>24</v>
      </c>
      <c r="D220" s="65">
        <v>2023</v>
      </c>
      <c r="E220" s="73" t="s">
        <v>772</v>
      </c>
      <c r="F220" s="63" t="s">
        <v>773</v>
      </c>
      <c r="G220" s="81" t="s">
        <v>10177</v>
      </c>
      <c r="H220" s="82" t="s">
        <v>10178</v>
      </c>
      <c r="I220" s="74" t="s">
        <v>10179</v>
      </c>
      <c r="J220" s="74" t="s">
        <v>1302</v>
      </c>
      <c r="K220" s="74" t="s">
        <v>29</v>
      </c>
      <c r="L220" s="69" t="s">
        <v>30</v>
      </c>
      <c r="M220" s="163" t="s">
        <v>9427</v>
      </c>
      <c r="N220" s="69" t="s">
        <v>2103</v>
      </c>
      <c r="O220" s="69" t="s">
        <v>10180</v>
      </c>
      <c r="P220" s="69" t="s">
        <v>2518</v>
      </c>
      <c r="Q220" s="69" t="s">
        <v>2523</v>
      </c>
      <c r="R220" s="113">
        <v>38057</v>
      </c>
      <c r="S220" s="113">
        <v>45236</v>
      </c>
      <c r="T220" s="113">
        <v>45601</v>
      </c>
      <c r="U220" s="113"/>
      <c r="V220" s="113"/>
      <c r="W220" s="113"/>
      <c r="X220" s="17"/>
      <c r="Y220" s="17"/>
      <c r="Z220" s="113"/>
      <c r="AA220" s="116">
        <f t="shared" ca="1" si="15"/>
        <v>21</v>
      </c>
      <c r="AB220" s="69" t="s">
        <v>7877</v>
      </c>
      <c r="AC220" s="35" t="str">
        <f t="shared" si="16"/>
        <v>0 anos 11 meses 30 dias</v>
      </c>
      <c r="AD220" s="35" t="str">
        <f ca="1">IF(AND(V220="",T220&lt;TODAY()),"Contrato Encerrado",IF(AND(V220="",T220&gt;TODAY()),DATEDIF(TODAY(),T220,"Y")&amp;" anos"&amp;" "&amp;DATEDIF(TODAY(),T220,"YM")&amp;" meses"&amp;" "&amp;DATEDIF(TODAY(),T220,"MD")&amp;" dias",IF(AND(X220="",V220&lt;TODAY()),"Contrato Encerrado",IF(AND(X220="",V220&gt;TODAY()),DATEDIF(TODAY(),V220,"Y")&amp;" anos"&amp;" "&amp;DATEDIF(TODAY(),V220,"YM")&amp;" meses"&amp;" "&amp;DATEDIF(TODAY(),V220,"MD")&amp;" dias",IF(AND(Z220="",X220&lt;TODAY()),"Contrato Encerrado",IF(AND(Z220="",X220&gt;TODAY()),DATEDIF(TODAY(),X220,"Y")&amp;" anos"&amp;" "&amp;DATEDIF(TODAY(),X220,"YM")&amp;" meses"&amp;" "&amp;DATEDIF(TODAY(),X220,"MD")&amp;" dias",IF(AND(Z220&lt;&gt;””,Z220&lt;TODAY()),"Contrato Encerrado",IF(AND(Z220&lt;&gt;"",Z220&gt;TODAY()),DATEDIF(TODAY(),Z220,"Y")&amp;" anos"&amp;" "&amp;DATEDIF(TODAY(),Z220,"YM")&amp;" meses"&amp;" "&amp;DATEDIF(TODAY(),Z220,"MD")&amp;" dias"))))))))</f>
        <v>Contrato Encerrado</v>
      </c>
      <c r="AE220" s="35">
        <f t="shared" si="17"/>
        <v>365</v>
      </c>
      <c r="AF220" s="35">
        <f t="shared" si="18"/>
        <v>365</v>
      </c>
      <c r="AG220" s="17" t="str">
        <f t="shared" si="19"/>
        <v>0 anos 11 meses 30 dias</v>
      </c>
    </row>
    <row r="221" spans="1:33" ht="11.25" customHeight="1" x14ac:dyDescent="0.2">
      <c r="A221" s="63" t="s">
        <v>9</v>
      </c>
      <c r="B221" s="63" t="s">
        <v>13</v>
      </c>
      <c r="C221" s="64" t="s">
        <v>15</v>
      </c>
      <c r="D221" s="65">
        <v>2023</v>
      </c>
      <c r="E221" s="92" t="s">
        <v>79</v>
      </c>
      <c r="F221" s="63" t="s">
        <v>80</v>
      </c>
      <c r="G221" s="81" t="s">
        <v>6040</v>
      </c>
      <c r="H221" s="82" t="s">
        <v>6041</v>
      </c>
      <c r="I221" s="101" t="s">
        <v>6042</v>
      </c>
      <c r="J221" s="74" t="s">
        <v>1302</v>
      </c>
      <c r="K221" s="101" t="s">
        <v>29</v>
      </c>
      <c r="L221" s="103" t="s">
        <v>30</v>
      </c>
      <c r="M221" s="163" t="s">
        <v>9427</v>
      </c>
      <c r="N221" s="103" t="s">
        <v>2100</v>
      </c>
      <c r="O221" s="103"/>
      <c r="P221" s="103" t="s">
        <v>2518</v>
      </c>
      <c r="Q221" s="103" t="s">
        <v>2523</v>
      </c>
      <c r="R221" s="114">
        <v>29637</v>
      </c>
      <c r="S221" s="114">
        <v>44986</v>
      </c>
      <c r="T221" s="111">
        <v>45274</v>
      </c>
      <c r="U221" s="114"/>
      <c r="V221" s="111"/>
      <c r="W221" s="114"/>
      <c r="X221" s="17"/>
      <c r="Y221" s="17"/>
      <c r="Z221" s="111"/>
      <c r="AA221" s="116">
        <f t="shared" ca="1" si="15"/>
        <v>44</v>
      </c>
      <c r="AB221" s="117" t="s">
        <v>7878</v>
      </c>
      <c r="AC221" s="35" t="str">
        <f t="shared" si="16"/>
        <v>0 anos 9 meses 13 dias</v>
      </c>
      <c r="AD221" s="35" t="str">
        <f ca="1">IF(AND(V221="",T221&lt;TODAY()),"Contrato Encerrado",IF(AND(V221="",T221&gt;TODAY()),DATEDIF(TODAY(),T221,"Y")&amp;" anos"&amp;" "&amp;DATEDIF(TODAY(),T221,"YM")&amp;" meses"&amp;" "&amp;DATEDIF(TODAY(),T221,"MD")&amp;" dias",IF(AND(X221="",V221&lt;TODAY()),"Contrato Encerrado",IF(AND(X221="",V221&gt;TODAY()),DATEDIF(TODAY(),V221,"Y")&amp;" anos"&amp;" "&amp;DATEDIF(TODAY(),V221,"YM")&amp;" meses"&amp;" "&amp;DATEDIF(TODAY(),V221,"MD")&amp;" dias",IF(AND(Z221="",X221&lt;TODAY()),"Contrato Encerrado",IF(AND(Z221="",X221&gt;TODAY()),DATEDIF(TODAY(),X221,"Y")&amp;" anos"&amp;" "&amp;DATEDIF(TODAY(),X221,"YM")&amp;" meses"&amp;" "&amp;DATEDIF(TODAY(),X221,"MD")&amp;" dias",IF(AND(Z221&lt;&gt;””,Z221&lt;TODAY()),"Contrato Encerrado",IF(AND(Z221&lt;&gt;"",Z221&gt;TODAY()),DATEDIF(TODAY(),Z221,"Y")&amp;" anos"&amp;" "&amp;DATEDIF(TODAY(),Z221,"YM")&amp;" meses"&amp;" "&amp;DATEDIF(TODAY(),Z221,"MD")&amp;" dias"))))))))</f>
        <v>Contrato Encerrado</v>
      </c>
      <c r="AE221" s="35">
        <f t="shared" si="17"/>
        <v>288</v>
      </c>
      <c r="AF221" s="35">
        <f t="shared" si="18"/>
        <v>442</v>
      </c>
      <c r="AG221" s="17" t="str">
        <f t="shared" si="19"/>
        <v>1 anos 2 meses 17 dias</v>
      </c>
    </row>
    <row r="222" spans="1:33" ht="11.25" customHeight="1" x14ac:dyDescent="0.2">
      <c r="A222" s="63" t="s">
        <v>9</v>
      </c>
      <c r="B222" s="63" t="s">
        <v>13</v>
      </c>
      <c r="C222" s="64" t="s">
        <v>21</v>
      </c>
      <c r="D222" s="72">
        <v>2025</v>
      </c>
      <c r="E222" s="73" t="s">
        <v>157</v>
      </c>
      <c r="F222" s="63" t="s">
        <v>158</v>
      </c>
      <c r="G222" s="74" t="s">
        <v>17139</v>
      </c>
      <c r="H222" s="63" t="s">
        <v>17140</v>
      </c>
      <c r="I222" s="74" t="s">
        <v>16804</v>
      </c>
      <c r="J222" s="74" t="s">
        <v>10</v>
      </c>
      <c r="K222" s="74" t="s">
        <v>29</v>
      </c>
      <c r="L222" s="69" t="s">
        <v>30</v>
      </c>
      <c r="M222" s="163" t="s">
        <v>16153</v>
      </c>
      <c r="N222" s="69" t="s">
        <v>2101</v>
      </c>
      <c r="O222" s="69" t="s">
        <v>15348</v>
      </c>
      <c r="P222" s="69" t="s">
        <v>2518</v>
      </c>
      <c r="Q222" s="69" t="s">
        <v>4109</v>
      </c>
      <c r="R222" s="70">
        <v>38653</v>
      </c>
      <c r="S222" s="70">
        <v>45825</v>
      </c>
      <c r="T222" s="70">
        <v>46188</v>
      </c>
      <c r="U222" s="70"/>
      <c r="V222" s="70"/>
      <c r="W222" s="70"/>
      <c r="X222" s="17"/>
      <c r="Y222" s="17"/>
      <c r="Z222" s="70"/>
      <c r="AA222" s="71">
        <f t="shared" ca="1" si="15"/>
        <v>19</v>
      </c>
      <c r="AB222" s="70" t="s">
        <v>7878</v>
      </c>
      <c r="AC222" s="35" t="str">
        <f t="shared" si="16"/>
        <v>0 anos 11 meses 29 dias</v>
      </c>
      <c r="AD222" s="35" t="str">
        <f ca="1">IF(AND(V222="",T222&lt;TODAY()),"Contrato Encerrado",IF(AND(V222="",T222&gt;TODAY()),DATEDIF(TODAY(),T222,"Y")&amp;" anos"&amp;" "&amp;DATEDIF(TODAY(),T222,"YM")&amp;" meses"&amp;" "&amp;DATEDIF(TODAY(),T222,"MD")&amp;" dias",IF(AND(X222="",V222&lt;TODAY()),"Contrato Encerrado",IF(AND(X222="",V222&gt;TODAY()),DATEDIF(TODAY(),V222,"Y")&amp;" anos"&amp;" "&amp;DATEDIF(TODAY(),V222,"YM")&amp;" meses"&amp;" "&amp;DATEDIF(TODAY(),V222,"MD")&amp;" dias",IF(AND(Z222="",X222&lt;TODAY()),"Contrato Encerrado",IF(AND(Z222="",X222&gt;TODAY()),DATEDIF(TODAY(),X222,"Y")&amp;" anos"&amp;" "&amp;DATEDIF(TODAY(),X222,"YM")&amp;" meses"&amp;" "&amp;DATEDIF(TODAY(),X222,"MD")&amp;" dias",IF(AND(Z222&lt;&gt;””,Z222&lt;TODAY()),"Contrato Encerrado",IF(AND(Z222&lt;&gt;"",Z222&gt;TODAY()),DATEDIF(TODAY(),Z222,"Y")&amp;" anos"&amp;" "&amp;DATEDIF(TODAY(),Z222,"YM")&amp;" meses"&amp;" "&amp;DATEDIF(TODAY(),Z222,"MD")&amp;" dias"))))))))</f>
        <v>0 anos 8 meses 8 dias</v>
      </c>
      <c r="AE222" s="35">
        <f t="shared" si="17"/>
        <v>363</v>
      </c>
      <c r="AF222" s="35">
        <f t="shared" si="18"/>
        <v>367</v>
      </c>
      <c r="AG222" s="17" t="str">
        <f t="shared" si="19"/>
        <v>1 anos 0 meses 1 dias</v>
      </c>
    </row>
    <row r="223" spans="1:33" ht="11.25" customHeight="1" x14ac:dyDescent="0.2">
      <c r="A223" s="63" t="s">
        <v>9</v>
      </c>
      <c r="B223" s="88" t="s">
        <v>13</v>
      </c>
      <c r="C223" s="90" t="s">
        <v>23</v>
      </c>
      <c r="D223" s="91">
        <v>2022</v>
      </c>
      <c r="E223" s="73" t="s">
        <v>157</v>
      </c>
      <c r="F223" s="63" t="s">
        <v>158</v>
      </c>
      <c r="G223" s="81" t="s">
        <v>4203</v>
      </c>
      <c r="H223" s="82" t="s">
        <v>4204</v>
      </c>
      <c r="I223" s="74" t="s">
        <v>4205</v>
      </c>
      <c r="J223" s="74" t="s">
        <v>14943</v>
      </c>
      <c r="K223" s="74" t="s">
        <v>29</v>
      </c>
      <c r="L223" s="69" t="s">
        <v>30</v>
      </c>
      <c r="M223" s="163" t="s">
        <v>9427</v>
      </c>
      <c r="N223" s="107" t="s">
        <v>2101</v>
      </c>
      <c r="O223" s="107"/>
      <c r="P223" s="107" t="s">
        <v>2518</v>
      </c>
      <c r="Q223" s="107" t="s">
        <v>2521</v>
      </c>
      <c r="R223" s="111">
        <v>35360</v>
      </c>
      <c r="S223" s="111">
        <v>44841</v>
      </c>
      <c r="T223" s="111">
        <v>45274</v>
      </c>
      <c r="U223" s="111"/>
      <c r="V223" s="111"/>
      <c r="W223" s="111"/>
      <c r="X223" s="17"/>
      <c r="Y223" s="17"/>
      <c r="Z223" s="111"/>
      <c r="AA223" s="116">
        <f t="shared" ca="1" si="15"/>
        <v>28</v>
      </c>
      <c r="AB223" s="117" t="s">
        <v>7878</v>
      </c>
      <c r="AC223" s="35" t="str">
        <f t="shared" si="16"/>
        <v>1 anos 2 meses 7 dias</v>
      </c>
      <c r="AD223" s="35" t="str">
        <f ca="1">IF(AND(V223="",T223&lt;TODAY()),"Contrato Encerrado",IF(AND(V223="",T223&gt;TODAY()),DATEDIF(TODAY(),T223,"Y")&amp;" anos"&amp;" "&amp;DATEDIF(TODAY(),T223,"YM")&amp;" meses"&amp;" "&amp;DATEDIF(TODAY(),T223,"MD")&amp;" dias",IF(AND(X223="",V223&lt;TODAY()),"Contrato Encerrado",IF(AND(X223="",V223&gt;TODAY()),DATEDIF(TODAY(),V223,"Y")&amp;" anos"&amp;" "&amp;DATEDIF(TODAY(),V223,"YM")&amp;" meses"&amp;" "&amp;DATEDIF(TODAY(),V223,"MD")&amp;" dias",IF(AND(Z223="",X223&lt;TODAY()),"Contrato Encerrado",IF(AND(Z223="",X223&gt;TODAY()),DATEDIF(TODAY(),X223,"Y")&amp;" anos"&amp;" "&amp;DATEDIF(TODAY(),X223,"YM")&amp;" meses"&amp;" "&amp;DATEDIF(TODAY(),X223,"MD")&amp;" dias",IF(AND(Z223&lt;&gt;””,Z223&lt;TODAY()),"Contrato Encerrado",IF(AND(Z223&lt;&gt;"",Z223&gt;TODAY()),DATEDIF(TODAY(),Z223,"Y")&amp;" anos"&amp;" "&amp;DATEDIF(TODAY(),Z223,"YM")&amp;" meses"&amp;" "&amp;DATEDIF(TODAY(),Z223,"MD")&amp;" dias"))))))))</f>
        <v>Contrato Encerrado</v>
      </c>
      <c r="AE223" s="35">
        <f t="shared" si="17"/>
        <v>433</v>
      </c>
      <c r="AF223" s="35">
        <f t="shared" si="18"/>
        <v>297</v>
      </c>
      <c r="AG223" s="17" t="str">
        <f t="shared" si="19"/>
        <v>0 anos 9 meses 23 dias</v>
      </c>
    </row>
    <row r="224" spans="1:33" ht="11.25" customHeight="1" x14ac:dyDescent="0.2">
      <c r="A224" s="63" t="s">
        <v>9</v>
      </c>
      <c r="B224" s="88" t="s">
        <v>13</v>
      </c>
      <c r="C224" s="90" t="s">
        <v>21</v>
      </c>
      <c r="D224" s="91">
        <v>2022</v>
      </c>
      <c r="E224" s="73" t="s">
        <v>157</v>
      </c>
      <c r="F224" s="63" t="s">
        <v>158</v>
      </c>
      <c r="G224" s="81" t="s">
        <v>2900</v>
      </c>
      <c r="H224" s="82" t="s">
        <v>2901</v>
      </c>
      <c r="I224" s="74" t="s">
        <v>2902</v>
      </c>
      <c r="J224" s="74" t="s">
        <v>14943</v>
      </c>
      <c r="K224" s="74" t="s">
        <v>29</v>
      </c>
      <c r="L224" s="69" t="s">
        <v>30</v>
      </c>
      <c r="M224" s="163" t="s">
        <v>9427</v>
      </c>
      <c r="N224" s="107" t="s">
        <v>2101</v>
      </c>
      <c r="O224" s="107"/>
      <c r="P224" s="107" t="s">
        <v>2518</v>
      </c>
      <c r="Q224" s="107" t="s">
        <v>2521</v>
      </c>
      <c r="R224" s="111">
        <v>37264</v>
      </c>
      <c r="S224" s="111">
        <v>44785</v>
      </c>
      <c r="T224" s="111">
        <v>45490</v>
      </c>
      <c r="U224" s="111"/>
      <c r="V224" s="111"/>
      <c r="W224" s="111"/>
      <c r="X224" s="17"/>
      <c r="Y224" s="17"/>
      <c r="Z224" s="111"/>
      <c r="AA224" s="116">
        <f t="shared" ca="1" si="15"/>
        <v>23</v>
      </c>
      <c r="AB224" s="117" t="s">
        <v>7878</v>
      </c>
      <c r="AC224" s="35" t="str">
        <f t="shared" si="16"/>
        <v>1 anos 11 meses 5 dias</v>
      </c>
      <c r="AD224" s="35" t="str">
        <f ca="1">IF(AND(V224="",T224&lt;TODAY()),"Contrato Encerrado",IF(AND(V224="",T224&gt;TODAY()),DATEDIF(TODAY(),T224,"Y")&amp;" anos"&amp;" "&amp;DATEDIF(TODAY(),T224,"YM")&amp;" meses"&amp;" "&amp;DATEDIF(TODAY(),T224,"MD")&amp;" dias",IF(AND(X224="",V224&lt;TODAY()),"Contrato Encerrado",IF(AND(X224="",V224&gt;TODAY()),DATEDIF(TODAY(),V224,"Y")&amp;" anos"&amp;" "&amp;DATEDIF(TODAY(),V224,"YM")&amp;" meses"&amp;" "&amp;DATEDIF(TODAY(),V224,"MD")&amp;" dias",IF(AND(Z224="",X224&lt;TODAY()),"Contrato Encerrado",IF(AND(Z224="",X224&gt;TODAY()),DATEDIF(TODAY(),X224,"Y")&amp;" anos"&amp;" "&amp;DATEDIF(TODAY(),X224,"YM")&amp;" meses"&amp;" "&amp;DATEDIF(TODAY(),X224,"MD")&amp;" dias",IF(AND(Z224&lt;&gt;””,Z224&lt;TODAY()),"Contrato Encerrado",IF(AND(Z224&lt;&gt;"",Z224&gt;TODAY()),DATEDIF(TODAY(),Z224,"Y")&amp;" anos"&amp;" "&amp;DATEDIF(TODAY(),Z224,"YM")&amp;" meses"&amp;" "&amp;DATEDIF(TODAY(),Z224,"MD")&amp;" dias"))))))))</f>
        <v>Contrato Encerrado</v>
      </c>
      <c r="AE224" s="35">
        <f t="shared" si="17"/>
        <v>705</v>
      </c>
      <c r="AF224" s="35">
        <f t="shared" si="18"/>
        <v>25</v>
      </c>
      <c r="AG224" s="17" t="str">
        <f t="shared" si="19"/>
        <v>0 anos 0 meses 25 dias</v>
      </c>
    </row>
    <row r="225" spans="1:33" ht="11.25" customHeight="1" x14ac:dyDescent="0.2">
      <c r="A225" s="63" t="s">
        <v>9</v>
      </c>
      <c r="B225" s="63" t="s">
        <v>13</v>
      </c>
      <c r="C225" s="64" t="s">
        <v>21</v>
      </c>
      <c r="D225" s="72">
        <v>2025</v>
      </c>
      <c r="E225" s="73" t="s">
        <v>157</v>
      </c>
      <c r="F225" s="63" t="s">
        <v>158</v>
      </c>
      <c r="G225" s="74" t="s">
        <v>17141</v>
      </c>
      <c r="H225" s="63" t="s">
        <v>17142</v>
      </c>
      <c r="I225" s="74" t="s">
        <v>16805</v>
      </c>
      <c r="J225" s="74" t="s">
        <v>10</v>
      </c>
      <c r="K225" s="74" t="s">
        <v>29</v>
      </c>
      <c r="L225" s="69" t="s">
        <v>81</v>
      </c>
      <c r="M225" s="163" t="s">
        <v>16173</v>
      </c>
      <c r="N225" s="69" t="s">
        <v>4113</v>
      </c>
      <c r="O225" s="69" t="s">
        <v>17143</v>
      </c>
      <c r="P225" s="69" t="s">
        <v>2518</v>
      </c>
      <c r="Q225" s="69" t="s">
        <v>4109</v>
      </c>
      <c r="R225" s="70">
        <v>39282</v>
      </c>
      <c r="S225" s="70">
        <v>45817</v>
      </c>
      <c r="T225" s="70">
        <v>46021</v>
      </c>
      <c r="U225" s="70"/>
      <c r="V225" s="70"/>
      <c r="W225" s="70"/>
      <c r="X225" s="17"/>
      <c r="Y225" s="17"/>
      <c r="Z225" s="70"/>
      <c r="AA225" s="71">
        <f t="shared" ca="1" si="15"/>
        <v>18</v>
      </c>
      <c r="AB225" s="70" t="s">
        <v>7878</v>
      </c>
      <c r="AC225" s="35" t="str">
        <f t="shared" si="16"/>
        <v>0 anos 6 meses 21 dias</v>
      </c>
      <c r="AD225" s="35" t="str">
        <f ca="1">IF(AND(V225="",T225&lt;TODAY()),"Contrato Encerrado",IF(AND(V225="",T225&gt;TODAY()),DATEDIF(TODAY(),T225,"Y")&amp;" anos"&amp;" "&amp;DATEDIF(TODAY(),T225,"YM")&amp;" meses"&amp;" "&amp;DATEDIF(TODAY(),T225,"MD")&amp;" dias",IF(AND(X225="",V225&lt;TODAY()),"Contrato Encerrado",IF(AND(X225="",V225&gt;TODAY()),DATEDIF(TODAY(),V225,"Y")&amp;" anos"&amp;" "&amp;DATEDIF(TODAY(),V225,"YM")&amp;" meses"&amp;" "&amp;DATEDIF(TODAY(),V225,"MD")&amp;" dias",IF(AND(Z225="",X225&lt;TODAY()),"Contrato Encerrado",IF(AND(Z225="",X225&gt;TODAY()),DATEDIF(TODAY(),X225,"Y")&amp;" anos"&amp;" "&amp;DATEDIF(TODAY(),X225,"YM")&amp;" meses"&amp;" "&amp;DATEDIF(TODAY(),X225,"MD")&amp;" dias",IF(AND(Z225&lt;&gt;””,Z225&lt;TODAY()),"Contrato Encerrado",IF(AND(Z225&lt;&gt;"",Z225&gt;TODAY()),DATEDIF(TODAY(),Z225,"Y")&amp;" anos"&amp;" "&amp;DATEDIF(TODAY(),Z225,"YM")&amp;" meses"&amp;" "&amp;DATEDIF(TODAY(),Z225,"MD")&amp;" dias"))))))))</f>
        <v>0 anos 2 meses 23 dias</v>
      </c>
      <c r="AE225" s="35">
        <f t="shared" si="17"/>
        <v>204</v>
      </c>
      <c r="AF225" s="35">
        <f t="shared" si="18"/>
        <v>526</v>
      </c>
      <c r="AG225" s="17" t="str">
        <f t="shared" si="19"/>
        <v>1 anos 5 meses 9 dias</v>
      </c>
    </row>
    <row r="226" spans="1:33" ht="11.25" customHeight="1" x14ac:dyDescent="0.2">
      <c r="A226" s="63" t="s">
        <v>9</v>
      </c>
      <c r="B226" s="88" t="s">
        <v>13</v>
      </c>
      <c r="C226" s="90" t="s">
        <v>22</v>
      </c>
      <c r="D226" s="91">
        <v>2021</v>
      </c>
      <c r="E226" s="74" t="s">
        <v>307</v>
      </c>
      <c r="F226" s="63" t="s">
        <v>308</v>
      </c>
      <c r="G226" s="81" t="s">
        <v>1435</v>
      </c>
      <c r="H226" s="82" t="s">
        <v>1436</v>
      </c>
      <c r="I226" s="74" t="s">
        <v>1437</v>
      </c>
      <c r="J226" s="74" t="s">
        <v>14943</v>
      </c>
      <c r="K226" s="74" t="s">
        <v>29</v>
      </c>
      <c r="L226" s="69" t="s">
        <v>30</v>
      </c>
      <c r="M226" s="163" t="s">
        <v>9427</v>
      </c>
      <c r="N226" s="107" t="s">
        <v>14543</v>
      </c>
      <c r="O226" s="110" t="s">
        <v>7885</v>
      </c>
      <c r="P226" s="109" t="s">
        <v>2517</v>
      </c>
      <c r="Q226" s="109" t="s">
        <v>2522</v>
      </c>
      <c r="R226" s="111">
        <v>33280</v>
      </c>
      <c r="S226" s="111">
        <v>44420</v>
      </c>
      <c r="T226" s="111">
        <v>45149</v>
      </c>
      <c r="U226" s="111"/>
      <c r="V226" s="111"/>
      <c r="W226" s="111"/>
      <c r="X226" s="17"/>
      <c r="Y226" s="17"/>
      <c r="Z226" s="111"/>
      <c r="AA226" s="116">
        <f t="shared" ca="1" si="15"/>
        <v>34</v>
      </c>
      <c r="AB226" s="117" t="s">
        <v>7878</v>
      </c>
      <c r="AC226" s="35" t="str">
        <f t="shared" si="16"/>
        <v>1 anos 11 meses 30 dias</v>
      </c>
      <c r="AD226" s="35" t="str">
        <f ca="1">IF(AND(V226="",T226&lt;TODAY()),"Contrato Encerrado",IF(AND(V226="",T226&gt;TODAY()),DATEDIF(TODAY(),T226,"Y")&amp;" anos"&amp;" "&amp;DATEDIF(TODAY(),T226,"YM")&amp;" meses"&amp;" "&amp;DATEDIF(TODAY(),T226,"MD")&amp;" dias",IF(AND(X226="",V226&lt;TODAY()),"Contrato Encerrado",IF(AND(X226="",V226&gt;TODAY()),DATEDIF(TODAY(),V226,"Y")&amp;" anos"&amp;" "&amp;DATEDIF(TODAY(),V226,"YM")&amp;" meses"&amp;" "&amp;DATEDIF(TODAY(),V226,"MD")&amp;" dias",IF(AND(Z226="",X226&lt;TODAY()),"Contrato Encerrado",IF(AND(Z226="",X226&gt;TODAY()),DATEDIF(TODAY(),X226,"Y")&amp;" anos"&amp;" "&amp;DATEDIF(TODAY(),X226,"YM")&amp;" meses"&amp;" "&amp;DATEDIF(TODAY(),X226,"MD")&amp;" dias",IF(AND(Z226&lt;&gt;””,Z226&lt;TODAY()),"Contrato Encerrado",IF(AND(Z226&lt;&gt;"",Z226&gt;TODAY()),DATEDIF(TODAY(),Z226,"Y")&amp;" anos"&amp;" "&amp;DATEDIF(TODAY(),Z226,"YM")&amp;" meses"&amp;" "&amp;DATEDIF(TODAY(),Z226,"MD")&amp;" dias"))))))))</f>
        <v>Contrato Encerrado</v>
      </c>
      <c r="AE226" s="35">
        <f t="shared" si="17"/>
        <v>729</v>
      </c>
      <c r="AF226" s="35">
        <f t="shared" si="18"/>
        <v>1</v>
      </c>
      <c r="AG226" s="17" t="str">
        <f t="shared" si="19"/>
        <v>0 anos 0 meses 1 dias</v>
      </c>
    </row>
    <row r="227" spans="1:33" ht="11.25" customHeight="1" x14ac:dyDescent="0.2">
      <c r="A227" s="63" t="s">
        <v>9</v>
      </c>
      <c r="B227" s="63" t="s">
        <v>13</v>
      </c>
      <c r="C227" s="64" t="s">
        <v>21</v>
      </c>
      <c r="D227" s="72">
        <v>2025</v>
      </c>
      <c r="E227" s="73" t="s">
        <v>79</v>
      </c>
      <c r="F227" s="63" t="s">
        <v>80</v>
      </c>
      <c r="G227" s="74" t="s">
        <v>17144</v>
      </c>
      <c r="H227" s="63" t="s">
        <v>17145</v>
      </c>
      <c r="I227" s="74" t="s">
        <v>16806</v>
      </c>
      <c r="J227" s="74" t="s">
        <v>10</v>
      </c>
      <c r="K227" s="74" t="s">
        <v>29</v>
      </c>
      <c r="L227" s="69" t="s">
        <v>30</v>
      </c>
      <c r="M227" s="163" t="s">
        <v>16153</v>
      </c>
      <c r="N227" s="69" t="s">
        <v>2100</v>
      </c>
      <c r="O227" s="69" t="s">
        <v>13943</v>
      </c>
      <c r="P227" s="69" t="s">
        <v>2518</v>
      </c>
      <c r="Q227" s="69" t="s">
        <v>2523</v>
      </c>
      <c r="R227" s="70">
        <v>29156</v>
      </c>
      <c r="S227" s="70">
        <v>45810</v>
      </c>
      <c r="T227" s="70">
        <v>46174</v>
      </c>
      <c r="U227" s="70"/>
      <c r="V227" s="70"/>
      <c r="W227" s="70"/>
      <c r="X227" s="17"/>
      <c r="Y227" s="17"/>
      <c r="Z227" s="70"/>
      <c r="AA227" s="71">
        <f t="shared" ca="1" si="15"/>
        <v>45</v>
      </c>
      <c r="AB227" s="70" t="s">
        <v>7878</v>
      </c>
      <c r="AC227" s="35" t="str">
        <f t="shared" si="16"/>
        <v>0 anos 11 meses 30 dias</v>
      </c>
      <c r="AD227" s="35" t="str">
        <f ca="1">IF(AND(V227="",T227&lt;TODAY()),"Contrato Encerrado",IF(AND(V227="",T227&gt;TODAY()),DATEDIF(TODAY(),T227,"Y")&amp;" anos"&amp;" "&amp;DATEDIF(TODAY(),T227,"YM")&amp;" meses"&amp;" "&amp;DATEDIF(TODAY(),T227,"MD")&amp;" dias",IF(AND(X227="",V227&lt;TODAY()),"Contrato Encerrado",IF(AND(X227="",V227&gt;TODAY()),DATEDIF(TODAY(),V227,"Y")&amp;" anos"&amp;" "&amp;DATEDIF(TODAY(),V227,"YM")&amp;" meses"&amp;" "&amp;DATEDIF(TODAY(),V227,"MD")&amp;" dias",IF(AND(Z227="",X227&lt;TODAY()),"Contrato Encerrado",IF(AND(Z227="",X227&gt;TODAY()),DATEDIF(TODAY(),X227,"Y")&amp;" anos"&amp;" "&amp;DATEDIF(TODAY(),X227,"YM")&amp;" meses"&amp;" "&amp;DATEDIF(TODAY(),X227,"MD")&amp;" dias",IF(AND(Z227&lt;&gt;””,Z227&lt;TODAY()),"Contrato Encerrado",IF(AND(Z227&lt;&gt;"",Z227&gt;TODAY()),DATEDIF(TODAY(),Z227,"Y")&amp;" anos"&amp;" "&amp;DATEDIF(TODAY(),Z227,"YM")&amp;" meses"&amp;" "&amp;DATEDIF(TODAY(),Z227,"MD")&amp;" dias"))))))))</f>
        <v>0 anos 7 meses 25 dias</v>
      </c>
      <c r="AE227" s="35">
        <f t="shared" si="17"/>
        <v>364</v>
      </c>
      <c r="AF227" s="35">
        <f t="shared" si="18"/>
        <v>366</v>
      </c>
      <c r="AG227" s="17" t="str">
        <f t="shared" si="19"/>
        <v>0 anos 11 meses 31 dias</v>
      </c>
    </row>
    <row r="228" spans="1:33" ht="11.25" customHeight="1" x14ac:dyDescent="0.2">
      <c r="A228" s="63" t="s">
        <v>9</v>
      </c>
      <c r="B228" s="63" t="s">
        <v>13</v>
      </c>
      <c r="C228" s="64" t="s">
        <v>21</v>
      </c>
      <c r="D228" s="72">
        <v>2025</v>
      </c>
      <c r="E228" s="73" t="s">
        <v>157</v>
      </c>
      <c r="F228" s="63" t="s">
        <v>158</v>
      </c>
      <c r="G228" s="74" t="s">
        <v>17146</v>
      </c>
      <c r="H228" s="63" t="s">
        <v>17147</v>
      </c>
      <c r="I228" s="74" t="s">
        <v>16807</v>
      </c>
      <c r="J228" s="74" t="s">
        <v>10</v>
      </c>
      <c r="K228" s="74" t="s">
        <v>29</v>
      </c>
      <c r="L228" s="69" t="s">
        <v>81</v>
      </c>
      <c r="M228" s="163" t="s">
        <v>16173</v>
      </c>
      <c r="N228" s="69" t="s">
        <v>4113</v>
      </c>
      <c r="O228" s="69" t="s">
        <v>13536</v>
      </c>
      <c r="P228" s="69" t="s">
        <v>2518</v>
      </c>
      <c r="Q228" s="69" t="s">
        <v>4109</v>
      </c>
      <c r="R228" s="70">
        <v>39192</v>
      </c>
      <c r="S228" s="70">
        <v>45838</v>
      </c>
      <c r="T228" s="70">
        <v>46021</v>
      </c>
      <c r="U228" s="70"/>
      <c r="V228" s="70"/>
      <c r="W228" s="70"/>
      <c r="X228" s="17"/>
      <c r="Y228" s="17"/>
      <c r="Z228" s="70"/>
      <c r="AA228" s="71">
        <f t="shared" ca="1" si="15"/>
        <v>18</v>
      </c>
      <c r="AB228" s="70" t="s">
        <v>7878</v>
      </c>
      <c r="AC228" s="35" t="str">
        <f t="shared" si="16"/>
        <v>0 anos 6 meses 0 dias</v>
      </c>
      <c r="AD228" s="35" t="str">
        <f ca="1">IF(AND(V228="",T228&lt;TODAY()),"Contrato Encerrado",IF(AND(V228="",T228&gt;TODAY()),DATEDIF(TODAY(),T228,"Y")&amp;" anos"&amp;" "&amp;DATEDIF(TODAY(),T228,"YM")&amp;" meses"&amp;" "&amp;DATEDIF(TODAY(),T228,"MD")&amp;" dias",IF(AND(X228="",V228&lt;TODAY()),"Contrato Encerrado",IF(AND(X228="",V228&gt;TODAY()),DATEDIF(TODAY(),V228,"Y")&amp;" anos"&amp;" "&amp;DATEDIF(TODAY(),V228,"YM")&amp;" meses"&amp;" "&amp;DATEDIF(TODAY(),V228,"MD")&amp;" dias",IF(AND(Z228="",X228&lt;TODAY()),"Contrato Encerrado",IF(AND(Z228="",X228&gt;TODAY()),DATEDIF(TODAY(),X228,"Y")&amp;" anos"&amp;" "&amp;DATEDIF(TODAY(),X228,"YM")&amp;" meses"&amp;" "&amp;DATEDIF(TODAY(),X228,"MD")&amp;" dias",IF(AND(Z228&lt;&gt;””,Z228&lt;TODAY()),"Contrato Encerrado",IF(AND(Z228&lt;&gt;"",Z228&gt;TODAY()),DATEDIF(TODAY(),Z228,"Y")&amp;" anos"&amp;" "&amp;DATEDIF(TODAY(),Z228,"YM")&amp;" meses"&amp;" "&amp;DATEDIF(TODAY(),Z228,"MD")&amp;" dias"))))))))</f>
        <v>0 anos 2 meses 23 dias</v>
      </c>
      <c r="AE228" s="35">
        <f t="shared" si="17"/>
        <v>183</v>
      </c>
      <c r="AF228" s="35">
        <f t="shared" si="18"/>
        <v>547</v>
      </c>
      <c r="AG228" s="17" t="str">
        <f t="shared" si="19"/>
        <v>1 anos 5 meses 30 dias</v>
      </c>
    </row>
    <row r="229" spans="1:33" ht="11.25" customHeight="1" x14ac:dyDescent="0.2">
      <c r="A229" s="63" t="s">
        <v>9</v>
      </c>
      <c r="B229" s="88" t="s">
        <v>13</v>
      </c>
      <c r="C229" s="90" t="s">
        <v>25</v>
      </c>
      <c r="D229" s="91">
        <v>2022</v>
      </c>
      <c r="E229" s="73" t="s">
        <v>157</v>
      </c>
      <c r="F229" s="63" t="s">
        <v>158</v>
      </c>
      <c r="G229" s="81" t="s">
        <v>4206</v>
      </c>
      <c r="H229" s="82" t="s">
        <v>4207</v>
      </c>
      <c r="I229" s="74" t="s">
        <v>4208</v>
      </c>
      <c r="J229" s="74" t="s">
        <v>14943</v>
      </c>
      <c r="K229" s="74" t="s">
        <v>29</v>
      </c>
      <c r="L229" s="69" t="s">
        <v>30</v>
      </c>
      <c r="M229" s="163" t="s">
        <v>9427</v>
      </c>
      <c r="N229" s="107" t="s">
        <v>4159</v>
      </c>
      <c r="O229" s="107"/>
      <c r="P229" s="107" t="s">
        <v>2518</v>
      </c>
      <c r="Q229" s="107" t="s">
        <v>2521</v>
      </c>
      <c r="R229" s="111">
        <v>32647</v>
      </c>
      <c r="S229" s="111">
        <v>44886</v>
      </c>
      <c r="T229" s="70">
        <v>45616</v>
      </c>
      <c r="U229" s="70"/>
      <c r="V229" s="70"/>
      <c r="W229" s="111"/>
      <c r="X229" s="17"/>
      <c r="Y229" s="17"/>
      <c r="Z229" s="70"/>
      <c r="AA229" s="116">
        <f t="shared" ca="1" si="15"/>
        <v>36</v>
      </c>
      <c r="AB229" s="117" t="s">
        <v>7878</v>
      </c>
      <c r="AC229" s="35" t="str">
        <f t="shared" si="16"/>
        <v>1 anos 11 meses 30 dias</v>
      </c>
      <c r="AD229" s="35" t="str">
        <f ca="1">IF(AND(V229="",T229&lt;TODAY()),"Contrato Encerrado",IF(AND(V229="",T229&gt;TODAY()),DATEDIF(TODAY(),T229,"Y")&amp;" anos"&amp;" "&amp;DATEDIF(TODAY(),T229,"YM")&amp;" meses"&amp;" "&amp;DATEDIF(TODAY(),T229,"MD")&amp;" dias",IF(AND(X229="",V229&lt;TODAY()),"Contrato Encerrado",IF(AND(X229="",V229&gt;TODAY()),DATEDIF(TODAY(),V229,"Y")&amp;" anos"&amp;" "&amp;DATEDIF(TODAY(),V229,"YM")&amp;" meses"&amp;" "&amp;DATEDIF(TODAY(),V229,"MD")&amp;" dias",IF(AND(Z229="",X229&lt;TODAY()),"Contrato Encerrado",IF(AND(Z229="",X229&gt;TODAY()),DATEDIF(TODAY(),X229,"Y")&amp;" anos"&amp;" "&amp;DATEDIF(TODAY(),X229,"YM")&amp;" meses"&amp;" "&amp;DATEDIF(TODAY(),X229,"MD")&amp;" dias",IF(AND(Z229&lt;&gt;””,Z229&lt;TODAY()),"Contrato Encerrado",IF(AND(Z229&lt;&gt;"",Z229&gt;TODAY()),DATEDIF(TODAY(),Z229,"Y")&amp;" anos"&amp;" "&amp;DATEDIF(TODAY(),Z229,"YM")&amp;" meses"&amp;" "&amp;DATEDIF(TODAY(),Z229,"MD")&amp;" dias"))))))))</f>
        <v>Contrato Encerrado</v>
      </c>
      <c r="AE229" s="35">
        <f t="shared" si="17"/>
        <v>730</v>
      </c>
      <c r="AF229" s="35">
        <f t="shared" si="18"/>
        <v>0</v>
      </c>
      <c r="AG229" s="17" t="str">
        <f t="shared" si="19"/>
        <v>ESTÁGIO COMPLETOU 2 ANOS</v>
      </c>
    </row>
    <row r="230" spans="1:33" ht="11.25" customHeight="1" x14ac:dyDescent="0.2">
      <c r="A230" s="63" t="s">
        <v>9</v>
      </c>
      <c r="B230" s="63" t="s">
        <v>13</v>
      </c>
      <c r="C230" s="64" t="s">
        <v>11</v>
      </c>
      <c r="D230" s="65">
        <v>2024</v>
      </c>
      <c r="E230" s="73" t="s">
        <v>1111</v>
      </c>
      <c r="F230" s="63" t="s">
        <v>16143</v>
      </c>
      <c r="G230" s="81" t="s">
        <v>11010</v>
      </c>
      <c r="H230" s="82" t="s">
        <v>11011</v>
      </c>
      <c r="I230" s="74" t="s">
        <v>11012</v>
      </c>
      <c r="J230" s="74" t="s">
        <v>10</v>
      </c>
      <c r="K230" s="74" t="s">
        <v>29</v>
      </c>
      <c r="L230" s="69" t="s">
        <v>30</v>
      </c>
      <c r="M230" s="163" t="s">
        <v>9427</v>
      </c>
      <c r="N230" s="69" t="s">
        <v>2112</v>
      </c>
      <c r="O230" s="69" t="s">
        <v>7945</v>
      </c>
      <c r="P230" s="69" t="s">
        <v>2518</v>
      </c>
      <c r="Q230" s="69" t="s">
        <v>2523</v>
      </c>
      <c r="R230" s="70">
        <v>37335</v>
      </c>
      <c r="S230" s="70">
        <v>45293</v>
      </c>
      <c r="T230" s="70">
        <v>45716</v>
      </c>
      <c r="U230" s="70">
        <v>45748</v>
      </c>
      <c r="V230" s="70">
        <v>46021</v>
      </c>
      <c r="W230" s="70"/>
      <c r="X230" s="17"/>
      <c r="Y230" s="17"/>
      <c r="Z230" s="70"/>
      <c r="AA230" s="116">
        <f t="shared" ca="1" si="15"/>
        <v>23</v>
      </c>
      <c r="AB230" s="69" t="s">
        <v>7878</v>
      </c>
      <c r="AC230" s="35" t="str">
        <f t="shared" si="16"/>
        <v>1 anos 10 meses 26 dias</v>
      </c>
      <c r="AD230" s="35" t="str">
        <f ca="1">IF(AND(V230="",T230&lt;TODAY()),"Contrato Encerrado",IF(AND(V230="",T230&gt;TODAY()),DATEDIF(TODAY(),T230,"Y")&amp;" anos"&amp;" "&amp;DATEDIF(TODAY(),T230,"YM")&amp;" meses"&amp;" "&amp;DATEDIF(TODAY(),T230,"MD")&amp;" dias",IF(AND(X230="",V230&lt;TODAY()),"Contrato Encerrado",IF(AND(X230="",V230&gt;TODAY()),DATEDIF(TODAY(),V230,"Y")&amp;" anos"&amp;" "&amp;DATEDIF(TODAY(),V230,"YM")&amp;" meses"&amp;" "&amp;DATEDIF(TODAY(),V230,"MD")&amp;" dias",IF(AND(Z230="",X230&lt;TODAY()),"Contrato Encerrado",IF(AND(Z230="",X230&gt;TODAY()),DATEDIF(TODAY(),X230,"Y")&amp;" anos"&amp;" "&amp;DATEDIF(TODAY(),X230,"YM")&amp;" meses"&amp;" "&amp;DATEDIF(TODAY(),X230,"MD")&amp;" dias",IF(AND(Z230&lt;&gt;””,Z230&lt;TODAY()),"Contrato Encerrado",IF(AND(Z230&lt;&gt;"",Z230&gt;TODAY()),DATEDIF(TODAY(),Z230,"Y")&amp;" anos"&amp;" "&amp;DATEDIF(TODAY(),Z230,"YM")&amp;" meses"&amp;" "&amp;DATEDIF(TODAY(),Z230,"MD")&amp;" dias"))))))))</f>
        <v>0 anos 2 meses 23 dias</v>
      </c>
      <c r="AE230" s="35">
        <f t="shared" si="17"/>
        <v>696</v>
      </c>
      <c r="AF230" s="35">
        <f t="shared" si="18"/>
        <v>34</v>
      </c>
      <c r="AG230" s="17" t="str">
        <f t="shared" si="19"/>
        <v>0 anos 1 meses 3 dias</v>
      </c>
    </row>
    <row r="231" spans="1:33" ht="11.25" customHeight="1" x14ac:dyDescent="0.2">
      <c r="A231" s="63" t="s">
        <v>9</v>
      </c>
      <c r="B231" s="63" t="s">
        <v>13</v>
      </c>
      <c r="C231" s="64" t="s">
        <v>16</v>
      </c>
      <c r="D231" s="65">
        <v>2024</v>
      </c>
      <c r="E231" s="73" t="s">
        <v>284</v>
      </c>
      <c r="F231" s="63" t="s">
        <v>285</v>
      </c>
      <c r="G231" s="81" t="s">
        <v>12626</v>
      </c>
      <c r="H231" s="82" t="s">
        <v>12627</v>
      </c>
      <c r="I231" s="74" t="s">
        <v>12628</v>
      </c>
      <c r="J231" s="74" t="s">
        <v>14943</v>
      </c>
      <c r="K231" s="74" t="s">
        <v>29</v>
      </c>
      <c r="L231" s="69" t="s">
        <v>30</v>
      </c>
      <c r="M231" s="163" t="s">
        <v>9427</v>
      </c>
      <c r="N231" s="69" t="s">
        <v>2099</v>
      </c>
      <c r="O231" s="69" t="s">
        <v>7897</v>
      </c>
      <c r="P231" s="69" t="s">
        <v>2518</v>
      </c>
      <c r="Q231" s="69" t="s">
        <v>2523</v>
      </c>
      <c r="R231" s="70">
        <v>37425</v>
      </c>
      <c r="S231" s="70">
        <v>45383</v>
      </c>
      <c r="T231" s="70">
        <v>45689</v>
      </c>
      <c r="U231" s="70"/>
      <c r="V231" s="70"/>
      <c r="W231" s="70"/>
      <c r="X231" s="17"/>
      <c r="Y231" s="17"/>
      <c r="Z231" s="70"/>
      <c r="AA231" s="116">
        <f t="shared" ca="1" si="15"/>
        <v>23</v>
      </c>
      <c r="AB231" s="69" t="s">
        <v>7878</v>
      </c>
      <c r="AC231" s="35" t="str">
        <f t="shared" si="16"/>
        <v>0 anos 10 meses 0 dias</v>
      </c>
      <c r="AD231" s="35" t="str">
        <f ca="1">IF(AND(V231="",T231&lt;TODAY()),"Contrato Encerrado",IF(AND(V231="",T231&gt;TODAY()),DATEDIF(TODAY(),T231,"Y")&amp;" anos"&amp;" "&amp;DATEDIF(TODAY(),T231,"YM")&amp;" meses"&amp;" "&amp;DATEDIF(TODAY(),T231,"MD")&amp;" dias",IF(AND(X231="",V231&lt;TODAY()),"Contrato Encerrado",IF(AND(X231="",V231&gt;TODAY()),DATEDIF(TODAY(),V231,"Y")&amp;" anos"&amp;" "&amp;DATEDIF(TODAY(),V231,"YM")&amp;" meses"&amp;" "&amp;DATEDIF(TODAY(),V231,"MD")&amp;" dias",IF(AND(Z231="",X231&lt;TODAY()),"Contrato Encerrado",IF(AND(Z231="",X231&gt;TODAY()),DATEDIF(TODAY(),X231,"Y")&amp;" anos"&amp;" "&amp;DATEDIF(TODAY(),X231,"YM")&amp;" meses"&amp;" "&amp;DATEDIF(TODAY(),X231,"MD")&amp;" dias",IF(AND(Z231&lt;&gt;””,Z231&lt;TODAY()),"Contrato Encerrado",IF(AND(Z231&lt;&gt;"",Z231&gt;TODAY()),DATEDIF(TODAY(),Z231,"Y")&amp;" anos"&amp;" "&amp;DATEDIF(TODAY(),Z231,"YM")&amp;" meses"&amp;" "&amp;DATEDIF(TODAY(),Z231,"MD")&amp;" dias"))))))))</f>
        <v>Contrato Encerrado</v>
      </c>
      <c r="AE231" s="35">
        <f t="shared" si="17"/>
        <v>306</v>
      </c>
      <c r="AF231" s="35">
        <f t="shared" si="18"/>
        <v>424</v>
      </c>
      <c r="AG231" s="17" t="str">
        <f t="shared" si="19"/>
        <v>1 anos 1 meses 27 dias</v>
      </c>
    </row>
    <row r="232" spans="1:33" ht="11.25" customHeight="1" x14ac:dyDescent="0.2">
      <c r="A232" s="63" t="s">
        <v>9</v>
      </c>
      <c r="B232" s="63" t="s">
        <v>13</v>
      </c>
      <c r="C232" s="64" t="s">
        <v>21</v>
      </c>
      <c r="D232" s="72">
        <v>2025</v>
      </c>
      <c r="E232" s="73" t="s">
        <v>1111</v>
      </c>
      <c r="F232" s="63" t="s">
        <v>1112</v>
      </c>
      <c r="G232" s="74" t="s">
        <v>17148</v>
      </c>
      <c r="H232" s="63" t="s">
        <v>17149</v>
      </c>
      <c r="I232" s="74" t="s">
        <v>16808</v>
      </c>
      <c r="J232" s="74" t="s">
        <v>10</v>
      </c>
      <c r="K232" s="74" t="s">
        <v>29</v>
      </c>
      <c r="L232" s="69" t="s">
        <v>30</v>
      </c>
      <c r="M232" s="163" t="s">
        <v>16153</v>
      </c>
      <c r="N232" s="69" t="s">
        <v>2114</v>
      </c>
      <c r="O232" s="69" t="s">
        <v>9560</v>
      </c>
      <c r="P232" s="69" t="s">
        <v>2518</v>
      </c>
      <c r="Q232" s="69" t="s">
        <v>2523</v>
      </c>
      <c r="R232" s="70">
        <v>38042</v>
      </c>
      <c r="S232" s="70">
        <v>45839</v>
      </c>
      <c r="T232" s="70">
        <v>46203</v>
      </c>
      <c r="U232" s="70"/>
      <c r="V232" s="70"/>
      <c r="W232" s="70"/>
      <c r="X232" s="17"/>
      <c r="Y232" s="17"/>
      <c r="Z232" s="70"/>
      <c r="AA232" s="71">
        <f t="shared" ca="1" si="15"/>
        <v>21</v>
      </c>
      <c r="AB232" s="70" t="s">
        <v>7878</v>
      </c>
      <c r="AC232" s="35" t="str">
        <f t="shared" si="16"/>
        <v>0 anos 11 meses 29 dias</v>
      </c>
      <c r="AD232" s="35" t="str">
        <f ca="1">IF(AND(V232="",T232&lt;TODAY()),"Contrato Encerrado",IF(AND(V232="",T232&gt;TODAY()),DATEDIF(TODAY(),T232,"Y")&amp;" anos"&amp;" "&amp;DATEDIF(TODAY(),T232,"YM")&amp;" meses"&amp;" "&amp;DATEDIF(TODAY(),T232,"MD")&amp;" dias",IF(AND(X232="",V232&lt;TODAY()),"Contrato Encerrado",IF(AND(X232="",V232&gt;TODAY()),DATEDIF(TODAY(),V232,"Y")&amp;" anos"&amp;" "&amp;DATEDIF(TODAY(),V232,"YM")&amp;" meses"&amp;" "&amp;DATEDIF(TODAY(),V232,"MD")&amp;" dias",IF(AND(Z232="",X232&lt;TODAY()),"Contrato Encerrado",IF(AND(Z232="",X232&gt;TODAY()),DATEDIF(TODAY(),X232,"Y")&amp;" anos"&amp;" "&amp;DATEDIF(TODAY(),X232,"YM")&amp;" meses"&amp;" "&amp;DATEDIF(TODAY(),X232,"MD")&amp;" dias",IF(AND(Z232&lt;&gt;””,Z232&lt;TODAY()),"Contrato Encerrado",IF(AND(Z232&lt;&gt;"",Z232&gt;TODAY()),DATEDIF(TODAY(),Z232,"Y")&amp;" anos"&amp;" "&amp;DATEDIF(TODAY(),Z232,"YM")&amp;" meses"&amp;" "&amp;DATEDIF(TODAY(),Z232,"MD")&amp;" dias"))))))))</f>
        <v>0 anos 8 meses 23 dias</v>
      </c>
      <c r="AE232" s="35">
        <f t="shared" si="17"/>
        <v>364</v>
      </c>
      <c r="AF232" s="35">
        <f t="shared" si="18"/>
        <v>366</v>
      </c>
      <c r="AG232" s="17" t="str">
        <f t="shared" si="19"/>
        <v>0 anos 11 meses 31 dias</v>
      </c>
    </row>
    <row r="233" spans="1:33" ht="11.25" customHeight="1" x14ac:dyDescent="0.2">
      <c r="A233" s="63" t="s">
        <v>9</v>
      </c>
      <c r="B233" s="88" t="s">
        <v>13</v>
      </c>
      <c r="C233" s="90" t="s">
        <v>25</v>
      </c>
      <c r="D233" s="91">
        <v>2021</v>
      </c>
      <c r="E233" s="73" t="s">
        <v>1304</v>
      </c>
      <c r="F233" s="63" t="s">
        <v>1305</v>
      </c>
      <c r="G233" s="81" t="s">
        <v>3256</v>
      </c>
      <c r="H233" s="82" t="s">
        <v>3257</v>
      </c>
      <c r="I233" s="74" t="s">
        <v>3258</v>
      </c>
      <c r="J233" s="74" t="s">
        <v>1302</v>
      </c>
      <c r="K233" s="74" t="s">
        <v>29</v>
      </c>
      <c r="L233" s="69" t="s">
        <v>81</v>
      </c>
      <c r="M233" s="163" t="s">
        <v>82</v>
      </c>
      <c r="N233" s="109" t="s">
        <v>4113</v>
      </c>
      <c r="O233" s="109"/>
      <c r="P233" s="109" t="s">
        <v>2517</v>
      </c>
      <c r="Q233" s="109" t="s">
        <v>2522</v>
      </c>
      <c r="R233" s="111">
        <v>37838</v>
      </c>
      <c r="S233" s="111">
        <v>44531</v>
      </c>
      <c r="T233" s="111">
        <v>44562</v>
      </c>
      <c r="U233" s="111"/>
      <c r="V233" s="111"/>
      <c r="W233" s="111"/>
      <c r="X233" s="17"/>
      <c r="Y233" s="17"/>
      <c r="Z233" s="111"/>
      <c r="AA233" s="116">
        <f t="shared" ca="1" si="15"/>
        <v>22</v>
      </c>
      <c r="AB233" s="117" t="s">
        <v>7878</v>
      </c>
      <c r="AC233" s="35" t="str">
        <f t="shared" si="16"/>
        <v>0 anos 1 meses 0 dias</v>
      </c>
      <c r="AD233" s="35" t="str">
        <f ca="1">IF(AND(V233="",T233&lt;TODAY()),"Contrato Encerrado",IF(AND(V233="",T233&gt;TODAY()),DATEDIF(TODAY(),T233,"Y")&amp;" anos"&amp;" "&amp;DATEDIF(TODAY(),T233,"YM")&amp;" meses"&amp;" "&amp;DATEDIF(TODAY(),T233,"MD")&amp;" dias",IF(AND(X233="",V233&lt;TODAY()),"Contrato Encerrado",IF(AND(X233="",V233&gt;TODAY()),DATEDIF(TODAY(),V233,"Y")&amp;" anos"&amp;" "&amp;DATEDIF(TODAY(),V233,"YM")&amp;" meses"&amp;" "&amp;DATEDIF(TODAY(),V233,"MD")&amp;" dias",IF(AND(Z233="",X233&lt;TODAY()),"Contrato Encerrado",IF(AND(Z233="",X233&gt;TODAY()),DATEDIF(TODAY(),X233,"Y")&amp;" anos"&amp;" "&amp;DATEDIF(TODAY(),X233,"YM")&amp;" meses"&amp;" "&amp;DATEDIF(TODAY(),X233,"MD")&amp;" dias",IF(AND(Z233&lt;&gt;””,Z233&lt;TODAY()),"Contrato Encerrado",IF(AND(Z233&lt;&gt;"",Z233&gt;TODAY()),DATEDIF(TODAY(),Z233,"Y")&amp;" anos"&amp;" "&amp;DATEDIF(TODAY(),Z233,"YM")&amp;" meses"&amp;" "&amp;DATEDIF(TODAY(),Z233,"MD")&amp;" dias"))))))))</f>
        <v>Contrato Encerrado</v>
      </c>
      <c r="AE233" s="35">
        <f t="shared" si="17"/>
        <v>31</v>
      </c>
      <c r="AF233" s="35">
        <f t="shared" si="18"/>
        <v>699</v>
      </c>
      <c r="AG233" s="17" t="str">
        <f t="shared" si="19"/>
        <v>1 anos 10 meses 29 dias</v>
      </c>
    </row>
    <row r="234" spans="1:33" ht="11.25" customHeight="1" x14ac:dyDescent="0.2">
      <c r="A234" s="63" t="s">
        <v>9</v>
      </c>
      <c r="B234" s="63" t="s">
        <v>13</v>
      </c>
      <c r="C234" s="64" t="s">
        <v>15</v>
      </c>
      <c r="D234" s="65">
        <v>2024</v>
      </c>
      <c r="E234" s="92" t="s">
        <v>157</v>
      </c>
      <c r="F234" s="63" t="s">
        <v>158</v>
      </c>
      <c r="G234" s="81" t="s">
        <v>11915</v>
      </c>
      <c r="H234" s="82" t="s">
        <v>11916</v>
      </c>
      <c r="I234" s="101" t="s">
        <v>11917</v>
      </c>
      <c r="J234" s="74" t="s">
        <v>14943</v>
      </c>
      <c r="K234" s="101" t="s">
        <v>29</v>
      </c>
      <c r="L234" s="103" t="s">
        <v>30</v>
      </c>
      <c r="M234" s="163" t="s">
        <v>9427</v>
      </c>
      <c r="N234" s="103" t="s">
        <v>11918</v>
      </c>
      <c r="O234" s="103" t="s">
        <v>7901</v>
      </c>
      <c r="P234" s="103" t="s">
        <v>2518</v>
      </c>
      <c r="Q234" s="103" t="s">
        <v>4109</v>
      </c>
      <c r="R234" s="112">
        <v>35761</v>
      </c>
      <c r="S234" s="112">
        <v>45323</v>
      </c>
      <c r="T234" s="112">
        <v>45691</v>
      </c>
      <c r="U234" s="70"/>
      <c r="V234" s="70"/>
      <c r="W234" s="112"/>
      <c r="X234" s="17"/>
      <c r="Y234" s="17"/>
      <c r="Z234" s="70"/>
      <c r="AA234" s="116">
        <f t="shared" ca="1" si="15"/>
        <v>27</v>
      </c>
      <c r="AB234" s="116" t="s">
        <v>7878</v>
      </c>
      <c r="AC234" s="35" t="str">
        <f t="shared" si="16"/>
        <v>1 anos 0 meses 2 dias</v>
      </c>
      <c r="AD234" s="35" t="str">
        <f ca="1">IF(AND(V234="",T234&lt;TODAY()),"Contrato Encerrado",IF(AND(V234="",T234&gt;TODAY()),DATEDIF(TODAY(),T234,"Y")&amp;" anos"&amp;" "&amp;DATEDIF(TODAY(),T234,"YM")&amp;" meses"&amp;" "&amp;DATEDIF(TODAY(),T234,"MD")&amp;" dias",IF(AND(X234="",V234&lt;TODAY()),"Contrato Encerrado",IF(AND(X234="",V234&gt;TODAY()),DATEDIF(TODAY(),V234,"Y")&amp;" anos"&amp;" "&amp;DATEDIF(TODAY(),V234,"YM")&amp;" meses"&amp;" "&amp;DATEDIF(TODAY(),V234,"MD")&amp;" dias",IF(AND(Z234="",X234&lt;TODAY()),"Contrato Encerrado",IF(AND(Z234="",X234&gt;TODAY()),DATEDIF(TODAY(),X234,"Y")&amp;" anos"&amp;" "&amp;DATEDIF(TODAY(),X234,"YM")&amp;" meses"&amp;" "&amp;DATEDIF(TODAY(),X234,"MD")&amp;" dias",IF(AND(Z234&lt;&gt;””,Z234&lt;TODAY()),"Contrato Encerrado",IF(AND(Z234&lt;&gt;"",Z234&gt;TODAY()),DATEDIF(TODAY(),Z234,"Y")&amp;" anos"&amp;" "&amp;DATEDIF(TODAY(),Z234,"YM")&amp;" meses"&amp;" "&amp;DATEDIF(TODAY(),Z234,"MD")&amp;" dias"))))))))</f>
        <v>Contrato Encerrado</v>
      </c>
      <c r="AE234" s="35">
        <f t="shared" si="17"/>
        <v>368</v>
      </c>
      <c r="AF234" s="35">
        <f t="shared" si="18"/>
        <v>362</v>
      </c>
      <c r="AG234" s="17" t="str">
        <f t="shared" si="19"/>
        <v>0 anos 11 meses 27 dias</v>
      </c>
    </row>
    <row r="235" spans="1:33" ht="11.25" customHeight="1" x14ac:dyDescent="0.2">
      <c r="A235" s="63" t="s">
        <v>9</v>
      </c>
      <c r="B235" s="63" t="s">
        <v>13</v>
      </c>
      <c r="C235" s="64" t="s">
        <v>17</v>
      </c>
      <c r="D235" s="65">
        <v>2023</v>
      </c>
      <c r="E235" s="92" t="s">
        <v>1304</v>
      </c>
      <c r="F235" s="63" t="s">
        <v>1305</v>
      </c>
      <c r="G235" s="81" t="s">
        <v>6043</v>
      </c>
      <c r="H235" s="82" t="s">
        <v>6044</v>
      </c>
      <c r="I235" s="101" t="s">
        <v>6045</v>
      </c>
      <c r="J235" s="74" t="s">
        <v>1302</v>
      </c>
      <c r="K235" s="101" t="s">
        <v>29</v>
      </c>
      <c r="L235" s="103" t="s">
        <v>30</v>
      </c>
      <c r="M235" s="163" t="s">
        <v>9427</v>
      </c>
      <c r="N235" s="103" t="s">
        <v>2110</v>
      </c>
      <c r="O235" s="103"/>
      <c r="P235" s="103" t="s">
        <v>2518</v>
      </c>
      <c r="Q235" s="103" t="s">
        <v>2523</v>
      </c>
      <c r="R235" s="114">
        <v>37920</v>
      </c>
      <c r="S235" s="114">
        <v>45048</v>
      </c>
      <c r="T235" s="111">
        <v>45507</v>
      </c>
      <c r="U235" s="114">
        <v>45719</v>
      </c>
      <c r="V235" s="111">
        <v>45817</v>
      </c>
      <c r="W235" s="114"/>
      <c r="X235" s="17"/>
      <c r="Y235" s="17"/>
      <c r="Z235" s="111"/>
      <c r="AA235" s="116">
        <f t="shared" ca="1" si="15"/>
        <v>21</v>
      </c>
      <c r="AB235" s="117" t="s">
        <v>7878</v>
      </c>
      <c r="AC235" s="35" t="str">
        <f t="shared" si="16"/>
        <v>1 anos 6 meses 7 dias</v>
      </c>
      <c r="AD235" s="35" t="str">
        <f ca="1">IF(AND(V235="",T235&lt;TODAY()),"Contrato Encerrado",IF(AND(V235="",T235&gt;TODAY()),DATEDIF(TODAY(),T235,"Y")&amp;" anos"&amp;" "&amp;DATEDIF(TODAY(),T235,"YM")&amp;" meses"&amp;" "&amp;DATEDIF(TODAY(),T235,"MD")&amp;" dias",IF(AND(X235="",V235&lt;TODAY()),"Contrato Encerrado",IF(AND(X235="",V235&gt;TODAY()),DATEDIF(TODAY(),V235,"Y")&amp;" anos"&amp;" "&amp;DATEDIF(TODAY(),V235,"YM")&amp;" meses"&amp;" "&amp;DATEDIF(TODAY(),V235,"MD")&amp;" dias",IF(AND(Z235="",X235&lt;TODAY()),"Contrato Encerrado",IF(AND(Z235="",X235&gt;TODAY()),DATEDIF(TODAY(),X235,"Y")&amp;" anos"&amp;" "&amp;DATEDIF(TODAY(),X235,"YM")&amp;" meses"&amp;" "&amp;DATEDIF(TODAY(),X235,"MD")&amp;" dias",IF(AND(Z235&lt;&gt;””,Z235&lt;TODAY()),"Contrato Encerrado",IF(AND(Z235&lt;&gt;"",Z235&gt;TODAY()),DATEDIF(TODAY(),Z235,"Y")&amp;" anos"&amp;" "&amp;DATEDIF(TODAY(),Z235,"YM")&amp;" meses"&amp;" "&amp;DATEDIF(TODAY(),Z235,"MD")&amp;" dias"))))))))</f>
        <v>Contrato Encerrado</v>
      </c>
      <c r="AE235" s="35">
        <f t="shared" si="17"/>
        <v>557</v>
      </c>
      <c r="AF235" s="35">
        <f t="shared" si="18"/>
        <v>173</v>
      </c>
      <c r="AG235" s="17" t="str">
        <f t="shared" si="19"/>
        <v>0 anos 5 meses 21 dias</v>
      </c>
    </row>
    <row r="236" spans="1:33" ht="11.25" customHeight="1" x14ac:dyDescent="0.2">
      <c r="A236" s="63" t="s">
        <v>9</v>
      </c>
      <c r="B236" s="63" t="s">
        <v>13</v>
      </c>
      <c r="C236" s="64" t="s">
        <v>25</v>
      </c>
      <c r="D236" s="65">
        <v>2023</v>
      </c>
      <c r="E236" s="73" t="s">
        <v>1685</v>
      </c>
      <c r="F236" s="63" t="s">
        <v>1686</v>
      </c>
      <c r="G236" s="81" t="s">
        <v>10673</v>
      </c>
      <c r="H236" s="82" t="s">
        <v>10674</v>
      </c>
      <c r="I236" s="74" t="s">
        <v>10675</v>
      </c>
      <c r="J236" s="74" t="s">
        <v>14943</v>
      </c>
      <c r="K236" s="74" t="s">
        <v>29</v>
      </c>
      <c r="L236" s="69" t="s">
        <v>81</v>
      </c>
      <c r="M236" s="163" t="s">
        <v>82</v>
      </c>
      <c r="N236" s="69" t="s">
        <v>4113</v>
      </c>
      <c r="O236" s="69" t="s">
        <v>8021</v>
      </c>
      <c r="P236" s="69" t="s">
        <v>2518</v>
      </c>
      <c r="Q236" s="69" t="s">
        <v>2523</v>
      </c>
      <c r="R236" s="70">
        <v>39136</v>
      </c>
      <c r="S236" s="70">
        <v>45264</v>
      </c>
      <c r="T236" s="70">
        <v>45629</v>
      </c>
      <c r="U236" s="70"/>
      <c r="V236" s="70"/>
      <c r="W236" s="70"/>
      <c r="X236" s="17"/>
      <c r="Y236" s="17"/>
      <c r="Z236" s="70"/>
      <c r="AA236" s="116">
        <f t="shared" ca="1" si="15"/>
        <v>18</v>
      </c>
      <c r="AB236" s="70" t="s">
        <v>7878</v>
      </c>
      <c r="AC236" s="35" t="str">
        <f t="shared" si="16"/>
        <v>0 anos 11 meses 29 dias</v>
      </c>
      <c r="AD236" s="35" t="str">
        <f ca="1">IF(AND(V236="",T236&lt;TODAY()),"Contrato Encerrado",IF(AND(V236="",T236&gt;TODAY()),DATEDIF(TODAY(),T236,"Y")&amp;" anos"&amp;" "&amp;DATEDIF(TODAY(),T236,"YM")&amp;" meses"&amp;" "&amp;DATEDIF(TODAY(),T236,"MD")&amp;" dias",IF(AND(X236="",V236&lt;TODAY()),"Contrato Encerrado",IF(AND(X236="",V236&gt;TODAY()),DATEDIF(TODAY(),V236,"Y")&amp;" anos"&amp;" "&amp;DATEDIF(TODAY(),V236,"YM")&amp;" meses"&amp;" "&amp;DATEDIF(TODAY(),V236,"MD")&amp;" dias",IF(AND(Z236="",X236&lt;TODAY()),"Contrato Encerrado",IF(AND(Z236="",X236&gt;TODAY()),DATEDIF(TODAY(),X236,"Y")&amp;" anos"&amp;" "&amp;DATEDIF(TODAY(),X236,"YM")&amp;" meses"&amp;" "&amp;DATEDIF(TODAY(),X236,"MD")&amp;" dias",IF(AND(Z236&lt;&gt;””,Z236&lt;TODAY()),"Contrato Encerrado",IF(AND(Z236&lt;&gt;"",Z236&gt;TODAY()),DATEDIF(TODAY(),Z236,"Y")&amp;" anos"&amp;" "&amp;DATEDIF(TODAY(),Z236,"YM")&amp;" meses"&amp;" "&amp;DATEDIF(TODAY(),Z236,"MD")&amp;" dias"))))))))</f>
        <v>Contrato Encerrado</v>
      </c>
      <c r="AE236" s="35">
        <f t="shared" si="17"/>
        <v>365</v>
      </c>
      <c r="AF236" s="35">
        <f t="shared" si="18"/>
        <v>365</v>
      </c>
      <c r="AG236" s="17" t="str">
        <f t="shared" si="19"/>
        <v>0 anos 11 meses 30 dias</v>
      </c>
    </row>
    <row r="237" spans="1:33" ht="11.25" customHeight="1" x14ac:dyDescent="0.2">
      <c r="A237" s="63" t="s">
        <v>9</v>
      </c>
      <c r="B237" s="63" t="s">
        <v>13</v>
      </c>
      <c r="C237" s="64" t="s">
        <v>14</v>
      </c>
      <c r="D237" s="65">
        <v>2024</v>
      </c>
      <c r="E237" s="73" t="s">
        <v>157</v>
      </c>
      <c r="F237" s="63" t="s">
        <v>158</v>
      </c>
      <c r="G237" s="81" t="s">
        <v>11013</v>
      </c>
      <c r="H237" s="82" t="s">
        <v>11014</v>
      </c>
      <c r="I237" s="74" t="s">
        <v>11015</v>
      </c>
      <c r="J237" s="74" t="s">
        <v>14943</v>
      </c>
      <c r="K237" s="74" t="s">
        <v>29</v>
      </c>
      <c r="L237" s="69" t="s">
        <v>81</v>
      </c>
      <c r="M237" s="163" t="s">
        <v>82</v>
      </c>
      <c r="N237" s="69" t="s">
        <v>4113</v>
      </c>
      <c r="O237" s="69" t="s">
        <v>11016</v>
      </c>
      <c r="P237" s="69" t="s">
        <v>2518</v>
      </c>
      <c r="Q237" s="69" t="s">
        <v>4109</v>
      </c>
      <c r="R237" s="70">
        <v>39098</v>
      </c>
      <c r="S237" s="70">
        <v>45299</v>
      </c>
      <c r="T237" s="70">
        <v>45657</v>
      </c>
      <c r="U237" s="70"/>
      <c r="V237" s="70"/>
      <c r="W237" s="70"/>
      <c r="X237" s="17"/>
      <c r="Y237" s="17"/>
      <c r="Z237" s="70"/>
      <c r="AA237" s="116">
        <f t="shared" ca="1" si="15"/>
        <v>18</v>
      </c>
      <c r="AB237" s="69" t="s">
        <v>7878</v>
      </c>
      <c r="AC237" s="35" t="str">
        <f t="shared" si="16"/>
        <v>0 anos 11 meses 23 dias</v>
      </c>
      <c r="AD237" s="35" t="str">
        <f ca="1">IF(AND(V237="",T237&lt;TODAY()),"Contrato Encerrado",IF(AND(V237="",T237&gt;TODAY()),DATEDIF(TODAY(),T237,"Y")&amp;" anos"&amp;" "&amp;DATEDIF(TODAY(),T237,"YM")&amp;" meses"&amp;" "&amp;DATEDIF(TODAY(),T237,"MD")&amp;" dias",IF(AND(X237="",V237&lt;TODAY()),"Contrato Encerrado",IF(AND(X237="",V237&gt;TODAY()),DATEDIF(TODAY(),V237,"Y")&amp;" anos"&amp;" "&amp;DATEDIF(TODAY(),V237,"YM")&amp;" meses"&amp;" "&amp;DATEDIF(TODAY(),V237,"MD")&amp;" dias",IF(AND(Z237="",X237&lt;TODAY()),"Contrato Encerrado",IF(AND(Z237="",X237&gt;TODAY()),DATEDIF(TODAY(),X237,"Y")&amp;" anos"&amp;" "&amp;DATEDIF(TODAY(),X237,"YM")&amp;" meses"&amp;" "&amp;DATEDIF(TODAY(),X237,"MD")&amp;" dias",IF(AND(Z237&lt;&gt;””,Z237&lt;TODAY()),"Contrato Encerrado",IF(AND(Z237&lt;&gt;"",Z237&gt;TODAY()),DATEDIF(TODAY(),Z237,"Y")&amp;" anos"&amp;" "&amp;DATEDIF(TODAY(),Z237,"YM")&amp;" meses"&amp;" "&amp;DATEDIF(TODAY(),Z237,"MD")&amp;" dias"))))))))</f>
        <v>Contrato Encerrado</v>
      </c>
      <c r="AE237" s="35">
        <f t="shared" si="17"/>
        <v>358</v>
      </c>
      <c r="AF237" s="35">
        <f t="shared" si="18"/>
        <v>372</v>
      </c>
      <c r="AG237" s="17" t="str">
        <f t="shared" si="19"/>
        <v>1 anos 0 meses 6 dias</v>
      </c>
    </row>
    <row r="238" spans="1:33" ht="11.25" customHeight="1" x14ac:dyDescent="0.2">
      <c r="A238" s="63" t="s">
        <v>9</v>
      </c>
      <c r="B238" s="88" t="s">
        <v>13</v>
      </c>
      <c r="C238" s="90" t="s">
        <v>20</v>
      </c>
      <c r="D238" s="91">
        <v>2022</v>
      </c>
      <c r="E238" s="73" t="s">
        <v>157</v>
      </c>
      <c r="F238" s="63" t="s">
        <v>158</v>
      </c>
      <c r="G238" s="81" t="s">
        <v>2335</v>
      </c>
      <c r="H238" s="82" t="s">
        <v>2336</v>
      </c>
      <c r="I238" s="74" t="s">
        <v>2337</v>
      </c>
      <c r="J238" s="74" t="s">
        <v>14943</v>
      </c>
      <c r="K238" s="74" t="s">
        <v>29</v>
      </c>
      <c r="L238" s="69" t="s">
        <v>30</v>
      </c>
      <c r="M238" s="163" t="s">
        <v>9427</v>
      </c>
      <c r="N238" s="107" t="s">
        <v>2101</v>
      </c>
      <c r="O238" s="107"/>
      <c r="P238" s="107" t="s">
        <v>2518</v>
      </c>
      <c r="Q238" s="107" t="s">
        <v>2521</v>
      </c>
      <c r="R238" s="111">
        <v>37450</v>
      </c>
      <c r="S238" s="111">
        <v>44762</v>
      </c>
      <c r="T238" s="111">
        <v>45490</v>
      </c>
      <c r="U238" s="111"/>
      <c r="V238" s="111"/>
      <c r="W238" s="111"/>
      <c r="X238" s="17"/>
      <c r="Y238" s="17"/>
      <c r="Z238" s="111"/>
      <c r="AA238" s="116">
        <f t="shared" ca="1" si="15"/>
        <v>23</v>
      </c>
      <c r="AB238" s="117" t="s">
        <v>7878</v>
      </c>
      <c r="AC238" s="35" t="str">
        <f t="shared" si="16"/>
        <v>1 anos 11 meses 27 dias</v>
      </c>
      <c r="AD238" s="35" t="str">
        <f ca="1">IF(AND(V238="",T238&lt;TODAY()),"Contrato Encerrado",IF(AND(V238="",T238&gt;TODAY()),DATEDIF(TODAY(),T238,"Y")&amp;" anos"&amp;" "&amp;DATEDIF(TODAY(),T238,"YM")&amp;" meses"&amp;" "&amp;DATEDIF(TODAY(),T238,"MD")&amp;" dias",IF(AND(X238="",V238&lt;TODAY()),"Contrato Encerrado",IF(AND(X238="",V238&gt;TODAY()),DATEDIF(TODAY(),V238,"Y")&amp;" anos"&amp;" "&amp;DATEDIF(TODAY(),V238,"YM")&amp;" meses"&amp;" "&amp;DATEDIF(TODAY(),V238,"MD")&amp;" dias",IF(AND(Z238="",X238&lt;TODAY()),"Contrato Encerrado",IF(AND(Z238="",X238&gt;TODAY()),DATEDIF(TODAY(),X238,"Y")&amp;" anos"&amp;" "&amp;DATEDIF(TODAY(),X238,"YM")&amp;" meses"&amp;" "&amp;DATEDIF(TODAY(),X238,"MD")&amp;" dias",IF(AND(Z238&lt;&gt;””,Z238&lt;TODAY()),"Contrato Encerrado",IF(AND(Z238&lt;&gt;"",Z238&gt;TODAY()),DATEDIF(TODAY(),Z238,"Y")&amp;" anos"&amp;" "&amp;DATEDIF(TODAY(),Z238,"YM")&amp;" meses"&amp;" "&amp;DATEDIF(TODAY(),Z238,"MD")&amp;" dias"))))))))</f>
        <v>Contrato Encerrado</v>
      </c>
      <c r="AE238" s="35">
        <f t="shared" si="17"/>
        <v>728</v>
      </c>
      <c r="AF238" s="35">
        <f t="shared" si="18"/>
        <v>2</v>
      </c>
      <c r="AG238" s="17" t="str">
        <f t="shared" si="19"/>
        <v>0 anos 0 meses 2 dias</v>
      </c>
    </row>
    <row r="239" spans="1:33" ht="11.25" customHeight="1" x14ac:dyDescent="0.2">
      <c r="A239" s="63" t="s">
        <v>9</v>
      </c>
      <c r="B239" s="88" t="s">
        <v>13</v>
      </c>
      <c r="C239" s="90" t="s">
        <v>21</v>
      </c>
      <c r="D239" s="91">
        <v>2022</v>
      </c>
      <c r="E239" s="73" t="s">
        <v>3176</v>
      </c>
      <c r="F239" s="63" t="s">
        <v>3177</v>
      </c>
      <c r="G239" s="81" t="s">
        <v>3181</v>
      </c>
      <c r="H239" s="82" t="s">
        <v>3182</v>
      </c>
      <c r="I239" s="74" t="s">
        <v>3183</v>
      </c>
      <c r="J239" s="74" t="s">
        <v>14943</v>
      </c>
      <c r="K239" s="74" t="s">
        <v>29</v>
      </c>
      <c r="L239" s="69" t="s">
        <v>30</v>
      </c>
      <c r="M239" s="163" t="s">
        <v>9427</v>
      </c>
      <c r="N239" s="108" t="s">
        <v>3207</v>
      </c>
      <c r="O239" s="108"/>
      <c r="P239" s="107" t="s">
        <v>2518</v>
      </c>
      <c r="Q239" s="107" t="s">
        <v>2523</v>
      </c>
      <c r="R239" s="111">
        <v>36323</v>
      </c>
      <c r="S239" s="111">
        <v>44784</v>
      </c>
      <c r="T239" s="111">
        <v>45210</v>
      </c>
      <c r="U239" s="111"/>
      <c r="V239" s="111"/>
      <c r="W239" s="111"/>
      <c r="X239" s="17"/>
      <c r="Y239" s="17"/>
      <c r="Z239" s="111"/>
      <c r="AA239" s="116">
        <f t="shared" ca="1" si="15"/>
        <v>26</v>
      </c>
      <c r="AB239" s="117" t="s">
        <v>7878</v>
      </c>
      <c r="AC239" s="35" t="str">
        <f t="shared" si="16"/>
        <v>1 anos 2 meses 0 dias</v>
      </c>
      <c r="AD239" s="35" t="str">
        <f ca="1">IF(AND(V239="",T239&lt;TODAY()),"Contrato Encerrado",IF(AND(V239="",T239&gt;TODAY()),DATEDIF(TODAY(),T239,"Y")&amp;" anos"&amp;" "&amp;DATEDIF(TODAY(),T239,"YM")&amp;" meses"&amp;" "&amp;DATEDIF(TODAY(),T239,"MD")&amp;" dias",IF(AND(X239="",V239&lt;TODAY()),"Contrato Encerrado",IF(AND(X239="",V239&gt;TODAY()),DATEDIF(TODAY(),V239,"Y")&amp;" anos"&amp;" "&amp;DATEDIF(TODAY(),V239,"YM")&amp;" meses"&amp;" "&amp;DATEDIF(TODAY(),V239,"MD")&amp;" dias",IF(AND(Z239="",X239&lt;TODAY()),"Contrato Encerrado",IF(AND(Z239="",X239&gt;TODAY()),DATEDIF(TODAY(),X239,"Y")&amp;" anos"&amp;" "&amp;DATEDIF(TODAY(),X239,"YM")&amp;" meses"&amp;" "&amp;DATEDIF(TODAY(),X239,"MD")&amp;" dias",IF(AND(Z239&lt;&gt;””,Z239&lt;TODAY()),"Contrato Encerrado",IF(AND(Z239&lt;&gt;"",Z239&gt;TODAY()),DATEDIF(TODAY(),Z239,"Y")&amp;" anos"&amp;" "&amp;DATEDIF(TODAY(),Z239,"YM")&amp;" meses"&amp;" "&amp;DATEDIF(TODAY(),Z239,"MD")&amp;" dias"))))))))</f>
        <v>Contrato Encerrado</v>
      </c>
      <c r="AE239" s="35">
        <f t="shared" si="17"/>
        <v>426</v>
      </c>
      <c r="AF239" s="35">
        <f t="shared" si="18"/>
        <v>304</v>
      </c>
      <c r="AG239" s="17" t="str">
        <f t="shared" si="19"/>
        <v>0 anos 9 meses 30 dias</v>
      </c>
    </row>
    <row r="240" spans="1:33" ht="11.25" customHeight="1" x14ac:dyDescent="0.2">
      <c r="A240" s="63" t="s">
        <v>9</v>
      </c>
      <c r="B240" s="63" t="s">
        <v>13</v>
      </c>
      <c r="C240" s="64" t="s">
        <v>20</v>
      </c>
      <c r="D240" s="65">
        <v>2023</v>
      </c>
      <c r="E240" s="92" t="s">
        <v>157</v>
      </c>
      <c r="F240" s="63" t="s">
        <v>158</v>
      </c>
      <c r="G240" s="81" t="s">
        <v>8249</v>
      </c>
      <c r="H240" s="82" t="s">
        <v>8250</v>
      </c>
      <c r="I240" s="101" t="s">
        <v>8251</v>
      </c>
      <c r="J240" s="74" t="s">
        <v>14943</v>
      </c>
      <c r="K240" s="101" t="s">
        <v>29</v>
      </c>
      <c r="L240" s="103" t="s">
        <v>30</v>
      </c>
      <c r="M240" s="163" t="s">
        <v>9427</v>
      </c>
      <c r="N240" s="103" t="s">
        <v>2101</v>
      </c>
      <c r="O240" s="103" t="s">
        <v>8182</v>
      </c>
      <c r="P240" s="103" t="s">
        <v>2518</v>
      </c>
      <c r="Q240" s="103" t="s">
        <v>4109</v>
      </c>
      <c r="R240" s="114">
        <v>37390</v>
      </c>
      <c r="S240" s="114">
        <v>45105</v>
      </c>
      <c r="T240" s="70">
        <v>45819</v>
      </c>
      <c r="U240" s="70"/>
      <c r="V240" s="70"/>
      <c r="W240" s="114"/>
      <c r="X240" s="17"/>
      <c r="Y240" s="17"/>
      <c r="Z240" s="70"/>
      <c r="AA240" s="116">
        <f t="shared" ca="1" si="15"/>
        <v>23</v>
      </c>
      <c r="AB240" s="116" t="s">
        <v>7878</v>
      </c>
      <c r="AC240" s="35" t="str">
        <f t="shared" si="16"/>
        <v>1 anos 11 meses 14 dias</v>
      </c>
      <c r="AD240" s="35" t="str">
        <f ca="1">IF(AND(V240="",T240&lt;TODAY()),"Contrato Encerrado",IF(AND(V240="",T240&gt;TODAY()),DATEDIF(TODAY(),T240,"Y")&amp;" anos"&amp;" "&amp;DATEDIF(TODAY(),T240,"YM")&amp;" meses"&amp;" "&amp;DATEDIF(TODAY(),T240,"MD")&amp;" dias",IF(AND(X240="",V240&lt;TODAY()),"Contrato Encerrado",IF(AND(X240="",V240&gt;TODAY()),DATEDIF(TODAY(),V240,"Y")&amp;" anos"&amp;" "&amp;DATEDIF(TODAY(),V240,"YM")&amp;" meses"&amp;" "&amp;DATEDIF(TODAY(),V240,"MD")&amp;" dias",IF(AND(Z240="",X240&lt;TODAY()),"Contrato Encerrado",IF(AND(Z240="",X240&gt;TODAY()),DATEDIF(TODAY(),X240,"Y")&amp;" anos"&amp;" "&amp;DATEDIF(TODAY(),X240,"YM")&amp;" meses"&amp;" "&amp;DATEDIF(TODAY(),X240,"MD")&amp;" dias",IF(AND(Z240&lt;&gt;””,Z240&lt;TODAY()),"Contrato Encerrado",IF(AND(Z240&lt;&gt;"",Z240&gt;TODAY()),DATEDIF(TODAY(),Z240,"Y")&amp;" anos"&amp;" "&amp;DATEDIF(TODAY(),Z240,"YM")&amp;" meses"&amp;" "&amp;DATEDIF(TODAY(),Z240,"MD")&amp;" dias"))))))))</f>
        <v>Contrato Encerrado</v>
      </c>
      <c r="AE240" s="35">
        <f t="shared" si="17"/>
        <v>714</v>
      </c>
      <c r="AF240" s="35">
        <f t="shared" si="18"/>
        <v>16</v>
      </c>
      <c r="AG240" s="17" t="str">
        <f t="shared" si="19"/>
        <v>0 anos 0 meses 16 dias</v>
      </c>
    </row>
    <row r="241" spans="1:33" ht="11.25" customHeight="1" x14ac:dyDescent="0.2">
      <c r="A241" s="63" t="s">
        <v>9</v>
      </c>
      <c r="B241" s="88" t="s">
        <v>13</v>
      </c>
      <c r="C241" s="90" t="s">
        <v>22</v>
      </c>
      <c r="D241" s="91">
        <v>2021</v>
      </c>
      <c r="E241" s="74" t="s">
        <v>307</v>
      </c>
      <c r="F241" s="63" t="s">
        <v>308</v>
      </c>
      <c r="G241" s="81" t="s">
        <v>3259</v>
      </c>
      <c r="H241" s="82" t="s">
        <v>3260</v>
      </c>
      <c r="I241" s="74" t="s">
        <v>3261</v>
      </c>
      <c r="J241" s="74" t="s">
        <v>10</v>
      </c>
      <c r="K241" s="74" t="s">
        <v>29</v>
      </c>
      <c r="L241" s="69" t="s">
        <v>81</v>
      </c>
      <c r="M241" s="163" t="s">
        <v>82</v>
      </c>
      <c r="N241" s="110" t="s">
        <v>3244</v>
      </c>
      <c r="O241" s="110"/>
      <c r="P241" s="109" t="s">
        <v>2517</v>
      </c>
      <c r="Q241" s="109" t="s">
        <v>2522</v>
      </c>
      <c r="R241" s="111">
        <v>37341</v>
      </c>
      <c r="S241" s="111">
        <v>44420</v>
      </c>
      <c r="T241" s="111">
        <v>44561</v>
      </c>
      <c r="U241" s="111">
        <v>45810</v>
      </c>
      <c r="V241" s="111">
        <v>46174</v>
      </c>
      <c r="W241" s="111"/>
      <c r="X241" s="17"/>
      <c r="Y241" s="17"/>
      <c r="Z241" s="111"/>
      <c r="AA241" s="116">
        <f t="shared" ca="1" si="15"/>
        <v>23</v>
      </c>
      <c r="AB241" s="117" t="s">
        <v>7878</v>
      </c>
      <c r="AC241" s="35" t="str">
        <f t="shared" si="16"/>
        <v>1 anos 4 meses 18 dias</v>
      </c>
      <c r="AD241" s="35" t="str">
        <f ca="1">IF(AND(V241="",T241&lt;TODAY()),"Contrato Encerrado",IF(AND(V241="",T241&gt;TODAY()),DATEDIF(TODAY(),T241,"Y")&amp;" anos"&amp;" "&amp;DATEDIF(TODAY(),T241,"YM")&amp;" meses"&amp;" "&amp;DATEDIF(TODAY(),T241,"MD")&amp;" dias",IF(AND(X241="",V241&lt;TODAY()),"Contrato Encerrado",IF(AND(X241="",V241&gt;TODAY()),DATEDIF(TODAY(),V241,"Y")&amp;" anos"&amp;" "&amp;DATEDIF(TODAY(),V241,"YM")&amp;" meses"&amp;" "&amp;DATEDIF(TODAY(),V241,"MD")&amp;" dias",IF(AND(Z241="",X241&lt;TODAY()),"Contrato Encerrado",IF(AND(Z241="",X241&gt;TODAY()),DATEDIF(TODAY(),X241,"Y")&amp;" anos"&amp;" "&amp;DATEDIF(TODAY(),X241,"YM")&amp;" meses"&amp;" "&amp;DATEDIF(TODAY(),X241,"MD")&amp;" dias",IF(AND(Z241&lt;&gt;””,Z241&lt;TODAY()),"Contrato Encerrado",IF(AND(Z241&lt;&gt;"",Z241&gt;TODAY()),DATEDIF(TODAY(),Z241,"Y")&amp;" anos"&amp;" "&amp;DATEDIF(TODAY(),Z241,"YM")&amp;" meses"&amp;" "&amp;DATEDIF(TODAY(),Z241,"MD")&amp;" dias"))))))))</f>
        <v>0 anos 7 meses 25 dias</v>
      </c>
      <c r="AE241" s="35">
        <f t="shared" si="17"/>
        <v>505</v>
      </c>
      <c r="AF241" s="35">
        <f t="shared" si="18"/>
        <v>225</v>
      </c>
      <c r="AG241" s="17" t="str">
        <f t="shared" si="19"/>
        <v>0 anos 7 meses 12 dias</v>
      </c>
    </row>
    <row r="242" spans="1:33" ht="11.25" customHeight="1" x14ac:dyDescent="0.2">
      <c r="A242" s="63" t="s">
        <v>9</v>
      </c>
      <c r="B242" s="63" t="s">
        <v>13</v>
      </c>
      <c r="C242" s="64" t="s">
        <v>23</v>
      </c>
      <c r="D242" s="65">
        <v>2024</v>
      </c>
      <c r="E242" s="73" t="s">
        <v>27</v>
      </c>
      <c r="F242" s="63" t="s">
        <v>28</v>
      </c>
      <c r="G242" s="81" t="s">
        <v>14596</v>
      </c>
      <c r="H242" s="82" t="s">
        <v>14597</v>
      </c>
      <c r="I242" s="74" t="s">
        <v>14598</v>
      </c>
      <c r="J242" s="74" t="s">
        <v>1302</v>
      </c>
      <c r="K242" s="74" t="s">
        <v>29</v>
      </c>
      <c r="L242" s="69" t="s">
        <v>30</v>
      </c>
      <c r="M242" s="163" t="s">
        <v>9427</v>
      </c>
      <c r="N242" s="69" t="s">
        <v>2105</v>
      </c>
      <c r="O242" s="69" t="s">
        <v>7880</v>
      </c>
      <c r="P242" s="69" t="s">
        <v>2518</v>
      </c>
      <c r="Q242" s="69" t="s">
        <v>4109</v>
      </c>
      <c r="R242" s="70">
        <v>38198</v>
      </c>
      <c r="S242" s="70">
        <v>45586</v>
      </c>
      <c r="T242" s="70">
        <v>45626</v>
      </c>
      <c r="U242" s="70"/>
      <c r="V242" s="70"/>
      <c r="W242" s="115"/>
      <c r="X242" s="17"/>
      <c r="Y242" s="17"/>
      <c r="Z242" s="70"/>
      <c r="AA242" s="116">
        <f t="shared" ca="1" si="15"/>
        <v>21</v>
      </c>
      <c r="AB242" s="72" t="s">
        <v>7878</v>
      </c>
      <c r="AC242" s="35" t="str">
        <f t="shared" si="16"/>
        <v>0 anos 1 meses 9 dias</v>
      </c>
      <c r="AD242" s="35" t="str">
        <f ca="1">IF(AND(V242="",T242&lt;TODAY()),"Contrato Encerrado",IF(AND(V242="",T242&gt;TODAY()),DATEDIF(TODAY(),T242,"Y")&amp;" anos"&amp;" "&amp;DATEDIF(TODAY(),T242,"YM")&amp;" meses"&amp;" "&amp;DATEDIF(TODAY(),T242,"MD")&amp;" dias",IF(AND(X242="",V242&lt;TODAY()),"Contrato Encerrado",IF(AND(X242="",V242&gt;TODAY()),DATEDIF(TODAY(),V242,"Y")&amp;" anos"&amp;" "&amp;DATEDIF(TODAY(),V242,"YM")&amp;" meses"&amp;" "&amp;DATEDIF(TODAY(),V242,"MD")&amp;" dias",IF(AND(Z242="",X242&lt;TODAY()),"Contrato Encerrado",IF(AND(Z242="",X242&gt;TODAY()),DATEDIF(TODAY(),X242,"Y")&amp;" anos"&amp;" "&amp;DATEDIF(TODAY(),X242,"YM")&amp;" meses"&amp;" "&amp;DATEDIF(TODAY(),X242,"MD")&amp;" dias",IF(AND(Z242&lt;&gt;””,Z242&lt;TODAY()),"Contrato Encerrado",IF(AND(Z242&lt;&gt;"",Z242&gt;TODAY()),DATEDIF(TODAY(),Z242,"Y")&amp;" anos"&amp;" "&amp;DATEDIF(TODAY(),Z242,"YM")&amp;" meses"&amp;" "&amp;DATEDIF(TODAY(),Z242,"MD")&amp;" dias"))))))))</f>
        <v>Contrato Encerrado</v>
      </c>
      <c r="AE242" s="35">
        <f t="shared" si="17"/>
        <v>40</v>
      </c>
      <c r="AF242" s="35">
        <f t="shared" si="18"/>
        <v>690</v>
      </c>
      <c r="AG242" s="17" t="str">
        <f t="shared" si="19"/>
        <v>1 anos 10 meses 20 dias</v>
      </c>
    </row>
    <row r="243" spans="1:33" ht="11.25" customHeight="1" x14ac:dyDescent="0.2">
      <c r="A243" s="63" t="s">
        <v>9</v>
      </c>
      <c r="B243" s="63" t="s">
        <v>13</v>
      </c>
      <c r="C243" s="64" t="s">
        <v>15</v>
      </c>
      <c r="D243" s="65">
        <v>2025</v>
      </c>
      <c r="E243" s="73" t="s">
        <v>157</v>
      </c>
      <c r="F243" s="63" t="s">
        <v>158</v>
      </c>
      <c r="G243" s="81" t="s">
        <v>15536</v>
      </c>
      <c r="H243" s="82" t="s">
        <v>15537</v>
      </c>
      <c r="I243" s="74" t="s">
        <v>15538</v>
      </c>
      <c r="J243" s="74" t="s">
        <v>10</v>
      </c>
      <c r="K243" s="74" t="s">
        <v>29</v>
      </c>
      <c r="L243" s="69" t="s">
        <v>30</v>
      </c>
      <c r="M243" s="163" t="s">
        <v>9427</v>
      </c>
      <c r="N243" s="69" t="s">
        <v>2101</v>
      </c>
      <c r="O243" s="69" t="s">
        <v>7895</v>
      </c>
      <c r="P243" s="69" t="s">
        <v>2518</v>
      </c>
      <c r="Q243" s="69" t="s">
        <v>4109</v>
      </c>
      <c r="R243" s="70">
        <v>38688</v>
      </c>
      <c r="S243" s="70">
        <v>45733</v>
      </c>
      <c r="T243" s="70">
        <v>46097</v>
      </c>
      <c r="U243" s="70"/>
      <c r="V243" s="70"/>
      <c r="W243" s="70"/>
      <c r="X243" s="17"/>
      <c r="Y243" s="17"/>
      <c r="Z243" s="70"/>
      <c r="AA243" s="71">
        <f t="shared" ca="1" si="15"/>
        <v>19</v>
      </c>
      <c r="AB243" s="69" t="s">
        <v>7878</v>
      </c>
      <c r="AC243" s="35" t="str">
        <f t="shared" si="16"/>
        <v>0 anos 11 meses 27 dias</v>
      </c>
      <c r="AD243" s="35" t="str">
        <f ca="1">IF(AND(V243="",T243&lt;TODAY()),"Contrato Encerrado",IF(AND(V243="",T243&gt;TODAY()),DATEDIF(TODAY(),T243,"Y")&amp;" anos"&amp;" "&amp;DATEDIF(TODAY(),T243,"YM")&amp;" meses"&amp;" "&amp;DATEDIF(TODAY(),T243,"MD")&amp;" dias",IF(AND(X243="",V243&lt;TODAY()),"Contrato Encerrado",IF(AND(X243="",V243&gt;TODAY()),DATEDIF(TODAY(),V243,"Y")&amp;" anos"&amp;" "&amp;DATEDIF(TODAY(),V243,"YM")&amp;" meses"&amp;" "&amp;DATEDIF(TODAY(),V243,"MD")&amp;" dias",IF(AND(Z243="",X243&lt;TODAY()),"Contrato Encerrado",IF(AND(Z243="",X243&gt;TODAY()),DATEDIF(TODAY(),X243,"Y")&amp;" anos"&amp;" "&amp;DATEDIF(TODAY(),X243,"YM")&amp;" meses"&amp;" "&amp;DATEDIF(TODAY(),X243,"MD")&amp;" dias",IF(AND(Z243&lt;&gt;””,Z243&lt;TODAY()),"Contrato Encerrado",IF(AND(Z243&lt;&gt;"",Z243&gt;TODAY()),DATEDIF(TODAY(),Z243,"Y")&amp;" anos"&amp;" "&amp;DATEDIF(TODAY(),Z243,"YM")&amp;" meses"&amp;" "&amp;DATEDIF(TODAY(),Z243,"MD")&amp;" dias"))))))))</f>
        <v>0 anos 5 meses 9 dias</v>
      </c>
      <c r="AE243" s="35">
        <f t="shared" si="17"/>
        <v>364</v>
      </c>
      <c r="AF243" s="35">
        <f t="shared" si="18"/>
        <v>366</v>
      </c>
      <c r="AG243" s="17" t="str">
        <f t="shared" si="19"/>
        <v>0 anos 11 meses 31 dias</v>
      </c>
    </row>
    <row r="244" spans="1:33" ht="11.25" customHeight="1" x14ac:dyDescent="0.2">
      <c r="A244" s="63" t="s">
        <v>9</v>
      </c>
      <c r="B244" s="63" t="s">
        <v>13</v>
      </c>
      <c r="C244" s="64" t="s">
        <v>20</v>
      </c>
      <c r="D244" s="65">
        <v>2023</v>
      </c>
      <c r="E244" s="92" t="s">
        <v>157</v>
      </c>
      <c r="F244" s="63" t="s">
        <v>158</v>
      </c>
      <c r="G244" s="81" t="s">
        <v>8252</v>
      </c>
      <c r="H244" s="82" t="s">
        <v>8253</v>
      </c>
      <c r="I244" s="101" t="s">
        <v>8254</v>
      </c>
      <c r="J244" s="74" t="s">
        <v>10</v>
      </c>
      <c r="K244" s="101" t="s">
        <v>29</v>
      </c>
      <c r="L244" s="103" t="s">
        <v>30</v>
      </c>
      <c r="M244" s="163" t="s">
        <v>9427</v>
      </c>
      <c r="N244" s="103" t="s">
        <v>2101</v>
      </c>
      <c r="O244" s="103" t="s">
        <v>7908</v>
      </c>
      <c r="P244" s="103" t="s">
        <v>2518</v>
      </c>
      <c r="Q244" s="103" t="s">
        <v>4109</v>
      </c>
      <c r="R244" s="114">
        <v>32116</v>
      </c>
      <c r="S244" s="114">
        <v>45106</v>
      </c>
      <c r="T244" s="114">
        <v>45454</v>
      </c>
      <c r="U244" s="112">
        <v>45749</v>
      </c>
      <c r="V244" s="112">
        <v>46021</v>
      </c>
      <c r="W244" s="112"/>
      <c r="X244" s="17"/>
      <c r="Y244" s="17"/>
      <c r="Z244" s="112"/>
      <c r="AA244" s="116">
        <f t="shared" ca="1" si="15"/>
        <v>37</v>
      </c>
      <c r="AB244" s="116" t="s">
        <v>7878</v>
      </c>
      <c r="AC244" s="35" t="str">
        <f t="shared" si="16"/>
        <v>1 anos 8 meses 9 dias</v>
      </c>
      <c r="AD244" s="35" t="str">
        <f ca="1">IF(AND(V244="",T244&lt;TODAY()),"Contrato Encerrado",IF(AND(V244="",T244&gt;TODAY()),DATEDIF(TODAY(),T244,"Y")&amp;" anos"&amp;" "&amp;DATEDIF(TODAY(),T244,"YM")&amp;" meses"&amp;" "&amp;DATEDIF(TODAY(),T244,"MD")&amp;" dias",IF(AND(X244="",V244&lt;TODAY()),"Contrato Encerrado",IF(AND(X244="",V244&gt;TODAY()),DATEDIF(TODAY(),V244,"Y")&amp;" anos"&amp;" "&amp;DATEDIF(TODAY(),V244,"YM")&amp;" meses"&amp;" "&amp;DATEDIF(TODAY(),V244,"MD")&amp;" dias",IF(AND(Z244="",X244&lt;TODAY()),"Contrato Encerrado",IF(AND(Z244="",X244&gt;TODAY()),DATEDIF(TODAY(),X244,"Y")&amp;" anos"&amp;" "&amp;DATEDIF(TODAY(),X244,"YM")&amp;" meses"&amp;" "&amp;DATEDIF(TODAY(),X244,"MD")&amp;" dias",IF(AND(Z244&lt;&gt;””,Z244&lt;TODAY()),"Contrato Encerrado",IF(AND(Z244&lt;&gt;"",Z244&gt;TODAY()),DATEDIF(TODAY(),Z244,"Y")&amp;" anos"&amp;" "&amp;DATEDIF(TODAY(),Z244,"YM")&amp;" meses"&amp;" "&amp;DATEDIF(TODAY(),Z244,"MD")&amp;" dias"))))))))</f>
        <v>0 anos 2 meses 23 dias</v>
      </c>
      <c r="AE244" s="35">
        <f t="shared" si="17"/>
        <v>620</v>
      </c>
      <c r="AF244" s="35">
        <f t="shared" si="18"/>
        <v>110</v>
      </c>
      <c r="AG244" s="17" t="str">
        <f t="shared" si="19"/>
        <v>0 anos 3 meses 19 dias</v>
      </c>
    </row>
    <row r="245" spans="1:33" ht="11.25" customHeight="1" x14ac:dyDescent="0.2">
      <c r="A245" s="63" t="s">
        <v>9</v>
      </c>
      <c r="B245" s="88" t="s">
        <v>13</v>
      </c>
      <c r="C245" s="90" t="s">
        <v>21</v>
      </c>
      <c r="D245" s="91">
        <v>2022</v>
      </c>
      <c r="E245" s="73" t="s">
        <v>157</v>
      </c>
      <c r="F245" s="63" t="s">
        <v>158</v>
      </c>
      <c r="G245" s="81" t="s">
        <v>2840</v>
      </c>
      <c r="H245" s="82" t="s">
        <v>2841</v>
      </c>
      <c r="I245" s="74" t="s">
        <v>2842</v>
      </c>
      <c r="J245" s="74" t="s">
        <v>1302</v>
      </c>
      <c r="K245" s="74" t="s">
        <v>29</v>
      </c>
      <c r="L245" s="69" t="s">
        <v>30</v>
      </c>
      <c r="M245" s="163" t="s">
        <v>9427</v>
      </c>
      <c r="N245" s="107" t="s">
        <v>2519</v>
      </c>
      <c r="O245" s="107"/>
      <c r="P245" s="107" t="s">
        <v>2518</v>
      </c>
      <c r="Q245" s="107" t="s">
        <v>2521</v>
      </c>
      <c r="R245" s="111">
        <v>36195</v>
      </c>
      <c r="S245" s="111">
        <v>44768</v>
      </c>
      <c r="T245" s="111">
        <v>44963</v>
      </c>
      <c r="U245" s="111"/>
      <c r="V245" s="111"/>
      <c r="W245" s="111"/>
      <c r="X245" s="17"/>
      <c r="Y245" s="17"/>
      <c r="Z245" s="111"/>
      <c r="AA245" s="116">
        <f t="shared" ca="1" si="15"/>
        <v>26</v>
      </c>
      <c r="AB245" s="117" t="s">
        <v>7878</v>
      </c>
      <c r="AC245" s="35" t="str">
        <f t="shared" si="16"/>
        <v>0 anos 6 meses 11 dias</v>
      </c>
      <c r="AD245" s="35" t="str">
        <f ca="1">IF(AND(V245="",T245&lt;TODAY()),"Contrato Encerrado",IF(AND(V245="",T245&gt;TODAY()),DATEDIF(TODAY(),T245,"Y")&amp;" anos"&amp;" "&amp;DATEDIF(TODAY(),T245,"YM")&amp;" meses"&amp;" "&amp;DATEDIF(TODAY(),T245,"MD")&amp;" dias",IF(AND(X245="",V245&lt;TODAY()),"Contrato Encerrado",IF(AND(X245="",V245&gt;TODAY()),DATEDIF(TODAY(),V245,"Y")&amp;" anos"&amp;" "&amp;DATEDIF(TODAY(),V245,"YM")&amp;" meses"&amp;" "&amp;DATEDIF(TODAY(),V245,"MD")&amp;" dias",IF(AND(Z245="",X245&lt;TODAY()),"Contrato Encerrado",IF(AND(Z245="",X245&gt;TODAY()),DATEDIF(TODAY(),X245,"Y")&amp;" anos"&amp;" "&amp;DATEDIF(TODAY(),X245,"YM")&amp;" meses"&amp;" "&amp;DATEDIF(TODAY(),X245,"MD")&amp;" dias",IF(AND(Z245&lt;&gt;””,Z245&lt;TODAY()),"Contrato Encerrado",IF(AND(Z245&lt;&gt;"",Z245&gt;TODAY()),DATEDIF(TODAY(),Z245,"Y")&amp;" anos"&amp;" "&amp;DATEDIF(TODAY(),Z245,"YM")&amp;" meses"&amp;" "&amp;DATEDIF(TODAY(),Z245,"MD")&amp;" dias"))))))))</f>
        <v>Contrato Encerrado</v>
      </c>
      <c r="AE245" s="35">
        <f t="shared" si="17"/>
        <v>195</v>
      </c>
      <c r="AF245" s="35">
        <f t="shared" si="18"/>
        <v>535</v>
      </c>
      <c r="AG245" s="17" t="str">
        <f t="shared" si="19"/>
        <v>1 anos 5 meses 18 dias</v>
      </c>
    </row>
    <row r="246" spans="1:33" s="61" customFormat="1" ht="11.25" customHeight="1" x14ac:dyDescent="0.2">
      <c r="A246" s="63" t="s">
        <v>9</v>
      </c>
      <c r="B246" s="63" t="s">
        <v>13</v>
      </c>
      <c r="C246" s="64" t="s">
        <v>14</v>
      </c>
      <c r="D246" s="65">
        <v>2024</v>
      </c>
      <c r="E246" s="73" t="s">
        <v>1111</v>
      </c>
      <c r="F246" s="63" t="s">
        <v>1112</v>
      </c>
      <c r="G246" s="81" t="s">
        <v>11017</v>
      </c>
      <c r="H246" s="82" t="s">
        <v>11018</v>
      </c>
      <c r="I246" s="74" t="s">
        <v>11019</v>
      </c>
      <c r="J246" s="74" t="s">
        <v>10</v>
      </c>
      <c r="K246" s="74" t="s">
        <v>29</v>
      </c>
      <c r="L246" s="69" t="s">
        <v>30</v>
      </c>
      <c r="M246" s="163" t="s">
        <v>9427</v>
      </c>
      <c r="N246" s="69" t="s">
        <v>2120</v>
      </c>
      <c r="O246" s="69" t="s">
        <v>10152</v>
      </c>
      <c r="P246" s="69" t="s">
        <v>2518</v>
      </c>
      <c r="Q246" s="69" t="s">
        <v>2523</v>
      </c>
      <c r="R246" s="70">
        <v>37112</v>
      </c>
      <c r="S246" s="70">
        <v>45337</v>
      </c>
      <c r="T246" s="70">
        <v>46067</v>
      </c>
      <c r="U246" s="70"/>
      <c r="V246" s="70"/>
      <c r="W246" s="70"/>
      <c r="X246" s="17"/>
      <c r="Y246" s="17"/>
      <c r="Z246" s="70"/>
      <c r="AA246" s="116">
        <f t="shared" ca="1" si="15"/>
        <v>24</v>
      </c>
      <c r="AB246" s="69" t="s">
        <v>7878</v>
      </c>
      <c r="AC246" s="35" t="str">
        <f t="shared" si="16"/>
        <v>1 anos 11 meses 30 dias</v>
      </c>
      <c r="AD246" s="35" t="str">
        <f ca="1">IF(AND(V246="",T246&lt;TODAY()),"Contrato Encerrado",IF(AND(V246="",T246&gt;TODAY()),DATEDIF(TODAY(),T246,"Y")&amp;" anos"&amp;" "&amp;DATEDIF(TODAY(),T246,"YM")&amp;" meses"&amp;" "&amp;DATEDIF(TODAY(),T246,"MD")&amp;" dias",IF(AND(X246="",V246&lt;TODAY()),"Contrato Encerrado",IF(AND(X246="",V246&gt;TODAY()),DATEDIF(TODAY(),V246,"Y")&amp;" anos"&amp;" "&amp;DATEDIF(TODAY(),V246,"YM")&amp;" meses"&amp;" "&amp;DATEDIF(TODAY(),V246,"MD")&amp;" dias",IF(AND(Z246="",X246&lt;TODAY()),"Contrato Encerrado",IF(AND(Z246="",X246&gt;TODAY()),DATEDIF(TODAY(),X246,"Y")&amp;" anos"&amp;" "&amp;DATEDIF(TODAY(),X246,"YM")&amp;" meses"&amp;" "&amp;DATEDIF(TODAY(),X246,"MD")&amp;" dias",IF(AND(Z246&lt;&gt;””,Z246&lt;TODAY()),"Contrato Encerrado",IF(AND(Z246&lt;&gt;"",Z246&gt;TODAY()),DATEDIF(TODAY(),Z246,"Y")&amp;" anos"&amp;" "&amp;DATEDIF(TODAY(),Z246,"YM")&amp;" meses"&amp;" "&amp;DATEDIF(TODAY(),Z246,"MD")&amp;" dias"))))))))</f>
        <v>0 anos 4 meses 7 dias</v>
      </c>
      <c r="AE246" s="35">
        <f t="shared" si="17"/>
        <v>730</v>
      </c>
      <c r="AF246" s="35">
        <f t="shared" si="18"/>
        <v>0</v>
      </c>
      <c r="AG246" s="17" t="str">
        <f t="shared" si="19"/>
        <v>ESTÁGIO COMPLETOU 2 ANOS</v>
      </c>
    </row>
    <row r="247" spans="1:33" s="61" customFormat="1" ht="11.25" customHeight="1" x14ac:dyDescent="0.2">
      <c r="A247" s="63" t="s">
        <v>9</v>
      </c>
      <c r="B247" s="88" t="s">
        <v>13</v>
      </c>
      <c r="C247" s="90" t="s">
        <v>25</v>
      </c>
      <c r="D247" s="91">
        <v>2021</v>
      </c>
      <c r="E247" s="73" t="s">
        <v>157</v>
      </c>
      <c r="F247" s="63" t="s">
        <v>158</v>
      </c>
      <c r="G247" s="81" t="s">
        <v>1884</v>
      </c>
      <c r="H247" s="82" t="s">
        <v>1885</v>
      </c>
      <c r="I247" s="74" t="s">
        <v>1886</v>
      </c>
      <c r="J247" s="74" t="s">
        <v>14943</v>
      </c>
      <c r="K247" s="74" t="s">
        <v>29</v>
      </c>
      <c r="L247" s="69" t="s">
        <v>81</v>
      </c>
      <c r="M247" s="163" t="s">
        <v>82</v>
      </c>
      <c r="N247" s="109" t="s">
        <v>4113</v>
      </c>
      <c r="O247" s="109"/>
      <c r="P247" s="109" t="s">
        <v>2517</v>
      </c>
      <c r="Q247" s="109" t="s">
        <v>2522</v>
      </c>
      <c r="R247" s="111">
        <v>37768</v>
      </c>
      <c r="S247" s="111">
        <v>44531</v>
      </c>
      <c r="T247" s="111">
        <v>44942</v>
      </c>
      <c r="U247" s="111"/>
      <c r="V247" s="111"/>
      <c r="W247" s="111"/>
      <c r="X247" s="17"/>
      <c r="Y247" s="17"/>
      <c r="Z247" s="111"/>
      <c r="AA247" s="116">
        <f t="shared" ca="1" si="15"/>
        <v>22</v>
      </c>
      <c r="AB247" s="117" t="s">
        <v>7878</v>
      </c>
      <c r="AC247" s="35" t="str">
        <f t="shared" si="16"/>
        <v>1 anos 1 meses 15 dias</v>
      </c>
      <c r="AD247" s="35" t="str">
        <f ca="1">IF(AND(V247="",T247&lt;TODAY()),"Contrato Encerrado",IF(AND(V247="",T247&gt;TODAY()),DATEDIF(TODAY(),T247,"Y")&amp;" anos"&amp;" "&amp;DATEDIF(TODAY(),T247,"YM")&amp;" meses"&amp;" "&amp;DATEDIF(TODAY(),T247,"MD")&amp;" dias",IF(AND(X247="",V247&lt;TODAY()),"Contrato Encerrado",IF(AND(X247="",V247&gt;TODAY()),DATEDIF(TODAY(),V247,"Y")&amp;" anos"&amp;" "&amp;DATEDIF(TODAY(),V247,"YM")&amp;" meses"&amp;" "&amp;DATEDIF(TODAY(),V247,"MD")&amp;" dias",IF(AND(Z247="",X247&lt;TODAY()),"Contrato Encerrado",IF(AND(Z247="",X247&gt;TODAY()),DATEDIF(TODAY(),X247,"Y")&amp;" anos"&amp;" "&amp;DATEDIF(TODAY(),X247,"YM")&amp;" meses"&amp;" "&amp;DATEDIF(TODAY(),X247,"MD")&amp;" dias",IF(AND(Z247&lt;&gt;””,Z247&lt;TODAY()),"Contrato Encerrado",IF(AND(Z247&lt;&gt;"",Z247&gt;TODAY()),DATEDIF(TODAY(),Z247,"Y")&amp;" anos"&amp;" "&amp;DATEDIF(TODAY(),Z247,"YM")&amp;" meses"&amp;" "&amp;DATEDIF(TODAY(),Z247,"MD")&amp;" dias"))))))))</f>
        <v>Contrato Encerrado</v>
      </c>
      <c r="AE247" s="35">
        <f t="shared" si="17"/>
        <v>411</v>
      </c>
      <c r="AF247" s="35">
        <f t="shared" si="18"/>
        <v>319</v>
      </c>
      <c r="AG247" s="17" t="str">
        <f t="shared" si="19"/>
        <v>0 anos 10 meses 14 dias</v>
      </c>
    </row>
    <row r="248" spans="1:33" ht="11.25" customHeight="1" x14ac:dyDescent="0.2">
      <c r="A248" s="63" t="s">
        <v>9</v>
      </c>
      <c r="B248" s="63" t="s">
        <v>13</v>
      </c>
      <c r="C248" s="64" t="s">
        <v>23</v>
      </c>
      <c r="D248" s="65">
        <v>2023</v>
      </c>
      <c r="E248" s="73" t="s">
        <v>79</v>
      </c>
      <c r="F248" s="63" t="s">
        <v>80</v>
      </c>
      <c r="G248" s="81" t="s">
        <v>9468</v>
      </c>
      <c r="H248" s="82" t="s">
        <v>9469</v>
      </c>
      <c r="I248" s="74" t="s">
        <v>9470</v>
      </c>
      <c r="J248" s="74" t="s">
        <v>10</v>
      </c>
      <c r="K248" s="74" t="s">
        <v>29</v>
      </c>
      <c r="L248" s="69" t="s">
        <v>30</v>
      </c>
      <c r="M248" s="163" t="s">
        <v>9427</v>
      </c>
      <c r="N248" s="69" t="s">
        <v>2100</v>
      </c>
      <c r="O248" s="69" t="s">
        <v>8130</v>
      </c>
      <c r="P248" s="69" t="s">
        <v>2518</v>
      </c>
      <c r="Q248" s="69" t="s">
        <v>2523</v>
      </c>
      <c r="R248" s="70">
        <v>37952</v>
      </c>
      <c r="S248" s="70">
        <v>45208</v>
      </c>
      <c r="T248" s="70" t="s">
        <v>14947</v>
      </c>
      <c r="U248" s="70"/>
      <c r="V248" s="70"/>
      <c r="W248" s="70"/>
      <c r="X248" s="17"/>
      <c r="Y248" s="17"/>
      <c r="Z248" s="70"/>
      <c r="AA248" s="116">
        <f t="shared" ca="1" si="15"/>
        <v>21</v>
      </c>
      <c r="AB248" s="70" t="s">
        <v>7878</v>
      </c>
      <c r="AC248" s="35" t="str">
        <f t="shared" si="16"/>
        <v>1 anos 11 meses 29 dias</v>
      </c>
      <c r="AD248" s="35" t="str">
        <f ca="1">IF(AND(V248="",T248&lt;TODAY()),"Contrato Encerrado",IF(AND(V248="",T248&gt;TODAY()),DATEDIF(TODAY(),T248,"Y")&amp;" anos"&amp;" "&amp;DATEDIF(TODAY(),T248,"YM")&amp;" meses"&amp;" "&amp;DATEDIF(TODAY(),T248,"MD")&amp;" dias",IF(AND(X248="",V248&lt;TODAY()),"Contrato Encerrado",IF(AND(X248="",V248&gt;TODAY()),DATEDIF(TODAY(),V248,"Y")&amp;" anos"&amp;" "&amp;DATEDIF(TODAY(),V248,"YM")&amp;" meses"&amp;" "&amp;DATEDIF(TODAY(),V248,"MD")&amp;" dias",IF(AND(Z248="",X248&lt;TODAY()),"Contrato Encerrado",IF(AND(Z248="",X248&gt;TODAY()),DATEDIF(TODAY(),X248,"Y")&amp;" anos"&amp;" "&amp;DATEDIF(TODAY(),X248,"YM")&amp;" meses"&amp;" "&amp;DATEDIF(TODAY(),X248,"MD")&amp;" dias",IF(AND(Z248&lt;&gt;””,Z248&lt;TODAY()),"Contrato Encerrado",IF(AND(Z248&lt;&gt;"",Z248&gt;TODAY()),DATEDIF(TODAY(),Z248,"Y")&amp;" anos"&amp;" "&amp;DATEDIF(TODAY(),Z248,"YM")&amp;" meses"&amp;" "&amp;DATEDIF(TODAY(),Z248,"MD")&amp;" dias"))))))))</f>
        <v>0 anos 0 meses 1 dias</v>
      </c>
      <c r="AE248" s="35">
        <f t="shared" si="17"/>
        <v>730</v>
      </c>
      <c r="AF248" s="35">
        <f t="shared" si="18"/>
        <v>0</v>
      </c>
      <c r="AG248" s="17" t="str">
        <f t="shared" si="19"/>
        <v>ESTÁGIO COMPLETOU 2 ANOS</v>
      </c>
    </row>
    <row r="249" spans="1:33" ht="11.25" customHeight="1" x14ac:dyDescent="0.2">
      <c r="A249" s="63" t="s">
        <v>9</v>
      </c>
      <c r="B249" s="63" t="s">
        <v>13</v>
      </c>
      <c r="C249" s="64" t="s">
        <v>25</v>
      </c>
      <c r="D249" s="65">
        <v>2024</v>
      </c>
      <c r="E249" s="73" t="s">
        <v>795</v>
      </c>
      <c r="F249" s="63" t="s">
        <v>796</v>
      </c>
      <c r="G249" s="81" t="s">
        <v>15023</v>
      </c>
      <c r="H249" s="82" t="s">
        <v>15024</v>
      </c>
      <c r="I249" s="74" t="s">
        <v>14966</v>
      </c>
      <c r="J249" s="74" t="s">
        <v>10</v>
      </c>
      <c r="K249" s="74" t="s">
        <v>29</v>
      </c>
      <c r="L249" s="69" t="s">
        <v>81</v>
      </c>
      <c r="M249" s="163" t="s">
        <v>82</v>
      </c>
      <c r="N249" s="69" t="s">
        <v>4113</v>
      </c>
      <c r="O249" s="69" t="s">
        <v>7968</v>
      </c>
      <c r="P249" s="69" t="s">
        <v>2518</v>
      </c>
      <c r="Q249" s="69" t="s">
        <v>2523</v>
      </c>
      <c r="R249" s="70">
        <v>39349</v>
      </c>
      <c r="S249" s="70">
        <v>45628</v>
      </c>
      <c r="T249" s="69" t="s">
        <v>15018</v>
      </c>
      <c r="U249" s="69"/>
      <c r="V249" s="69"/>
      <c r="W249" s="69"/>
      <c r="X249" s="17"/>
      <c r="Y249" s="17"/>
      <c r="Z249" s="69"/>
      <c r="AA249" s="116">
        <f t="shared" ca="1" si="15"/>
        <v>18</v>
      </c>
      <c r="AB249" s="70" t="s">
        <v>7878</v>
      </c>
      <c r="AC249" s="35" t="str">
        <f t="shared" si="16"/>
        <v>0 anos 11 meses 29 dias</v>
      </c>
      <c r="AD249" s="35" t="str">
        <f ca="1">IF(AND(V249="",T249&lt;TODAY()),"Contrato Encerrado",IF(AND(V249="",T249&gt;TODAY()),DATEDIF(TODAY(),T249,"Y")&amp;" anos"&amp;" "&amp;DATEDIF(TODAY(),T249,"YM")&amp;" meses"&amp;" "&amp;DATEDIF(TODAY(),T249,"MD")&amp;" dias",IF(AND(X249="",V249&lt;TODAY()),"Contrato Encerrado",IF(AND(X249="",V249&gt;TODAY()),DATEDIF(TODAY(),V249,"Y")&amp;" anos"&amp;" "&amp;DATEDIF(TODAY(),V249,"YM")&amp;" meses"&amp;" "&amp;DATEDIF(TODAY(),V249,"MD")&amp;" dias",IF(AND(Z249="",X249&lt;TODAY()),"Contrato Encerrado",IF(AND(Z249="",X249&gt;TODAY()),DATEDIF(TODAY(),X249,"Y")&amp;" anos"&amp;" "&amp;DATEDIF(TODAY(),X249,"YM")&amp;" meses"&amp;" "&amp;DATEDIF(TODAY(),X249,"MD")&amp;" dias",IF(AND(Z249&lt;&gt;””,Z249&lt;TODAY()),"Contrato Encerrado",IF(AND(Z249&lt;&gt;"",Z249&gt;TODAY()),DATEDIF(TODAY(),Z249,"Y")&amp;" anos"&amp;" "&amp;DATEDIF(TODAY(),Z249,"YM")&amp;" meses"&amp;" "&amp;DATEDIF(TODAY(),Z249,"MD")&amp;" dias"))))))))</f>
        <v>0 anos 1 meses 24 dias</v>
      </c>
      <c r="AE249" s="35">
        <f t="shared" si="17"/>
        <v>364</v>
      </c>
      <c r="AF249" s="35">
        <f t="shared" si="18"/>
        <v>366</v>
      </c>
      <c r="AG249" s="17" t="str">
        <f t="shared" si="19"/>
        <v>0 anos 11 meses 31 dias</v>
      </c>
    </row>
    <row r="250" spans="1:33" ht="11.25" customHeight="1" x14ac:dyDescent="0.2">
      <c r="A250" s="63" t="s">
        <v>9</v>
      </c>
      <c r="B250" s="63" t="s">
        <v>13</v>
      </c>
      <c r="C250" s="64" t="s">
        <v>21</v>
      </c>
      <c r="D250" s="72">
        <v>2025</v>
      </c>
      <c r="E250" s="73" t="s">
        <v>157</v>
      </c>
      <c r="F250" s="63" t="s">
        <v>158</v>
      </c>
      <c r="G250" s="74" t="s">
        <v>17150</v>
      </c>
      <c r="H250" s="63" t="s">
        <v>17151</v>
      </c>
      <c r="I250" s="74" t="s">
        <v>16809</v>
      </c>
      <c r="J250" s="74" t="s">
        <v>10</v>
      </c>
      <c r="K250" s="74" t="s">
        <v>29</v>
      </c>
      <c r="L250" s="69" t="s">
        <v>81</v>
      </c>
      <c r="M250" s="163" t="s">
        <v>16173</v>
      </c>
      <c r="N250" s="69" t="s">
        <v>4113</v>
      </c>
      <c r="O250" s="69" t="s">
        <v>17152</v>
      </c>
      <c r="P250" s="69" t="s">
        <v>2518</v>
      </c>
      <c r="Q250" s="69" t="s">
        <v>4109</v>
      </c>
      <c r="R250" s="70">
        <v>39431</v>
      </c>
      <c r="S250" s="70">
        <v>45862</v>
      </c>
      <c r="T250" s="70">
        <v>46022</v>
      </c>
      <c r="U250" s="70"/>
      <c r="V250" s="70"/>
      <c r="W250" s="70"/>
      <c r="X250" s="17"/>
      <c r="Y250" s="17"/>
      <c r="Z250" s="70"/>
      <c r="AA250" s="71">
        <f t="shared" ca="1" si="15"/>
        <v>17</v>
      </c>
      <c r="AB250" s="70" t="s">
        <v>7878</v>
      </c>
      <c r="AC250" s="35" t="str">
        <f t="shared" si="16"/>
        <v>0 anos 5 meses 7 dias</v>
      </c>
      <c r="AD250" s="35" t="str">
        <f ca="1">IF(AND(V250="",T250&lt;TODAY()),"Contrato Encerrado",IF(AND(V250="",T250&gt;TODAY()),DATEDIF(TODAY(),T250,"Y")&amp;" anos"&amp;" "&amp;DATEDIF(TODAY(),T250,"YM")&amp;" meses"&amp;" "&amp;DATEDIF(TODAY(),T250,"MD")&amp;" dias",IF(AND(X250="",V250&lt;TODAY()),"Contrato Encerrado",IF(AND(X250="",V250&gt;TODAY()),DATEDIF(TODAY(),V250,"Y")&amp;" anos"&amp;" "&amp;DATEDIF(TODAY(),V250,"YM")&amp;" meses"&amp;" "&amp;DATEDIF(TODAY(),V250,"MD")&amp;" dias",IF(AND(Z250="",X250&lt;TODAY()),"Contrato Encerrado",IF(AND(Z250="",X250&gt;TODAY()),DATEDIF(TODAY(),X250,"Y")&amp;" anos"&amp;" "&amp;DATEDIF(TODAY(),X250,"YM")&amp;" meses"&amp;" "&amp;DATEDIF(TODAY(),X250,"MD")&amp;" dias",IF(AND(Z250&lt;&gt;””,Z250&lt;TODAY()),"Contrato Encerrado",IF(AND(Z250&lt;&gt;"",Z250&gt;TODAY()),DATEDIF(TODAY(),Z250,"Y")&amp;" anos"&amp;" "&amp;DATEDIF(TODAY(),Z250,"YM")&amp;" meses"&amp;" "&amp;DATEDIF(TODAY(),Z250,"MD")&amp;" dias"))))))))</f>
        <v>0 anos 2 meses 24 dias</v>
      </c>
      <c r="AE250" s="35">
        <f t="shared" si="17"/>
        <v>160</v>
      </c>
      <c r="AF250" s="35">
        <f t="shared" si="18"/>
        <v>570</v>
      </c>
      <c r="AG250" s="17" t="str">
        <f t="shared" si="19"/>
        <v>1 anos 6 meses 23 dias</v>
      </c>
    </row>
    <row r="251" spans="1:33" ht="11.25" customHeight="1" x14ac:dyDescent="0.2">
      <c r="A251" s="63" t="s">
        <v>9</v>
      </c>
      <c r="B251" s="88" t="s">
        <v>13</v>
      </c>
      <c r="C251" s="90" t="s">
        <v>22</v>
      </c>
      <c r="D251" s="91">
        <v>2022</v>
      </c>
      <c r="E251" s="73" t="s">
        <v>157</v>
      </c>
      <c r="F251" s="63" t="s">
        <v>158</v>
      </c>
      <c r="G251" s="81" t="s">
        <v>4209</v>
      </c>
      <c r="H251" s="82" t="s">
        <v>4210</v>
      </c>
      <c r="I251" s="74" t="s">
        <v>4211</v>
      </c>
      <c r="J251" s="74" t="s">
        <v>1302</v>
      </c>
      <c r="K251" s="74" t="s">
        <v>29</v>
      </c>
      <c r="L251" s="69" t="s">
        <v>30</v>
      </c>
      <c r="M251" s="163" t="s">
        <v>9427</v>
      </c>
      <c r="N251" s="107" t="s">
        <v>2101</v>
      </c>
      <c r="O251" s="107"/>
      <c r="P251" s="107" t="s">
        <v>2518</v>
      </c>
      <c r="Q251" s="107" t="s">
        <v>2521</v>
      </c>
      <c r="R251" s="111">
        <v>36670</v>
      </c>
      <c r="S251" s="111">
        <v>44797</v>
      </c>
      <c r="T251" s="111">
        <v>45005</v>
      </c>
      <c r="U251" s="111"/>
      <c r="V251" s="111"/>
      <c r="W251" s="111"/>
      <c r="X251" s="17"/>
      <c r="Y251" s="17"/>
      <c r="Z251" s="111"/>
      <c r="AA251" s="116">
        <f t="shared" ca="1" si="15"/>
        <v>25</v>
      </c>
      <c r="AB251" s="117" t="s">
        <v>7878</v>
      </c>
      <c r="AC251" s="35" t="str">
        <f t="shared" si="16"/>
        <v>0 anos 6 meses 24 dias</v>
      </c>
      <c r="AD251" s="35" t="str">
        <f ca="1">IF(AND(V251="",T251&lt;TODAY()),"Contrato Encerrado",IF(AND(V251="",T251&gt;TODAY()),DATEDIF(TODAY(),T251,"Y")&amp;" anos"&amp;" "&amp;DATEDIF(TODAY(),T251,"YM")&amp;" meses"&amp;" "&amp;DATEDIF(TODAY(),T251,"MD")&amp;" dias",IF(AND(X251="",V251&lt;TODAY()),"Contrato Encerrado",IF(AND(X251="",V251&gt;TODAY()),DATEDIF(TODAY(),V251,"Y")&amp;" anos"&amp;" "&amp;DATEDIF(TODAY(),V251,"YM")&amp;" meses"&amp;" "&amp;DATEDIF(TODAY(),V251,"MD")&amp;" dias",IF(AND(Z251="",X251&lt;TODAY()),"Contrato Encerrado",IF(AND(Z251="",X251&gt;TODAY()),DATEDIF(TODAY(),X251,"Y")&amp;" anos"&amp;" "&amp;DATEDIF(TODAY(),X251,"YM")&amp;" meses"&amp;" "&amp;DATEDIF(TODAY(),X251,"MD")&amp;" dias",IF(AND(Z251&lt;&gt;””,Z251&lt;TODAY()),"Contrato Encerrado",IF(AND(Z251&lt;&gt;"",Z251&gt;TODAY()),DATEDIF(TODAY(),Z251,"Y")&amp;" anos"&amp;" "&amp;DATEDIF(TODAY(),Z251,"YM")&amp;" meses"&amp;" "&amp;DATEDIF(TODAY(),Z251,"MD")&amp;" dias"))))))))</f>
        <v>Contrato Encerrado</v>
      </c>
      <c r="AE251" s="35">
        <f t="shared" si="17"/>
        <v>208</v>
      </c>
      <c r="AF251" s="35">
        <f t="shared" si="18"/>
        <v>522</v>
      </c>
      <c r="AG251" s="17" t="str">
        <f t="shared" si="19"/>
        <v>1 anos 5 meses 5 dias</v>
      </c>
    </row>
    <row r="252" spans="1:33" ht="11.25" customHeight="1" x14ac:dyDescent="0.2">
      <c r="A252" s="63" t="s">
        <v>9</v>
      </c>
      <c r="B252" s="63" t="s">
        <v>13</v>
      </c>
      <c r="C252" s="64" t="s">
        <v>22</v>
      </c>
      <c r="D252" s="91">
        <v>2024</v>
      </c>
      <c r="E252" s="73" t="s">
        <v>157</v>
      </c>
      <c r="F252" s="63" t="s">
        <v>158</v>
      </c>
      <c r="G252" s="81" t="s">
        <v>14341</v>
      </c>
      <c r="H252" s="82" t="s">
        <v>14342</v>
      </c>
      <c r="I252" s="74" t="s">
        <v>14343</v>
      </c>
      <c r="J252" s="74" t="s">
        <v>14943</v>
      </c>
      <c r="K252" s="74" t="s">
        <v>29</v>
      </c>
      <c r="L252" s="69" t="s">
        <v>30</v>
      </c>
      <c r="M252" s="163" t="s">
        <v>9427</v>
      </c>
      <c r="N252" s="69" t="s">
        <v>6135</v>
      </c>
      <c r="O252" s="69" t="s">
        <v>12847</v>
      </c>
      <c r="P252" s="69" t="s">
        <v>2518</v>
      </c>
      <c r="Q252" s="69" t="s">
        <v>2521</v>
      </c>
      <c r="R252" s="70">
        <v>37942</v>
      </c>
      <c r="S252" s="70">
        <v>45537</v>
      </c>
      <c r="T252" s="70">
        <v>45901</v>
      </c>
      <c r="U252" s="70"/>
      <c r="V252" s="70"/>
      <c r="W252" s="70"/>
      <c r="X252" s="17"/>
      <c r="Y252" s="17"/>
      <c r="Z252" s="70"/>
      <c r="AA252" s="116">
        <f t="shared" ca="1" si="15"/>
        <v>21</v>
      </c>
      <c r="AB252" s="69" t="s">
        <v>7878</v>
      </c>
      <c r="AC252" s="35" t="str">
        <f t="shared" si="16"/>
        <v>0 anos 11 meses 30 dias</v>
      </c>
      <c r="AD252" s="35" t="str">
        <f ca="1">IF(AND(V252="",T252&lt;TODAY()),"Contrato Encerrado",IF(AND(V252="",T252&gt;TODAY()),DATEDIF(TODAY(),T252,"Y")&amp;" anos"&amp;" "&amp;DATEDIF(TODAY(),T252,"YM")&amp;" meses"&amp;" "&amp;DATEDIF(TODAY(),T252,"MD")&amp;" dias",IF(AND(X252="",V252&lt;TODAY()),"Contrato Encerrado",IF(AND(X252="",V252&gt;TODAY()),DATEDIF(TODAY(),V252,"Y")&amp;" anos"&amp;" "&amp;DATEDIF(TODAY(),V252,"YM")&amp;" meses"&amp;" "&amp;DATEDIF(TODAY(),V252,"MD")&amp;" dias",IF(AND(Z252="",X252&lt;TODAY()),"Contrato Encerrado",IF(AND(Z252="",X252&gt;TODAY()),DATEDIF(TODAY(),X252,"Y")&amp;" anos"&amp;" "&amp;DATEDIF(TODAY(),X252,"YM")&amp;" meses"&amp;" "&amp;DATEDIF(TODAY(),X252,"MD")&amp;" dias",IF(AND(Z252&lt;&gt;””,Z252&lt;TODAY()),"Contrato Encerrado",IF(AND(Z252&lt;&gt;"",Z252&gt;TODAY()),DATEDIF(TODAY(),Z252,"Y")&amp;" anos"&amp;" "&amp;DATEDIF(TODAY(),Z252,"YM")&amp;" meses"&amp;" "&amp;DATEDIF(TODAY(),Z252,"MD")&amp;" dias"))))))))</f>
        <v>Contrato Encerrado</v>
      </c>
      <c r="AE252" s="35">
        <f t="shared" si="17"/>
        <v>364</v>
      </c>
      <c r="AF252" s="35">
        <f t="shared" si="18"/>
        <v>366</v>
      </c>
      <c r="AG252" s="17" t="str">
        <f t="shared" si="19"/>
        <v>0 anos 11 meses 31 dias</v>
      </c>
    </row>
    <row r="253" spans="1:33" ht="11.25" customHeight="1" x14ac:dyDescent="0.2">
      <c r="A253" s="63" t="s">
        <v>9</v>
      </c>
      <c r="B253" s="63" t="s">
        <v>13</v>
      </c>
      <c r="C253" s="64" t="s">
        <v>17</v>
      </c>
      <c r="D253" s="65">
        <v>2024</v>
      </c>
      <c r="E253" s="73" t="s">
        <v>157</v>
      </c>
      <c r="F253" s="63" t="s">
        <v>158</v>
      </c>
      <c r="G253" s="81" t="s">
        <v>13181</v>
      </c>
      <c r="H253" s="82" t="s">
        <v>13182</v>
      </c>
      <c r="I253" s="74" t="s">
        <v>13183</v>
      </c>
      <c r="J253" s="74" t="s">
        <v>10</v>
      </c>
      <c r="K253" s="74" t="s">
        <v>29</v>
      </c>
      <c r="L253" s="69" t="s">
        <v>30</v>
      </c>
      <c r="M253" s="163" t="s">
        <v>9427</v>
      </c>
      <c r="N253" s="69" t="s">
        <v>2101</v>
      </c>
      <c r="O253" s="69" t="s">
        <v>9448</v>
      </c>
      <c r="P253" s="69" t="s">
        <v>2518</v>
      </c>
      <c r="Q253" s="69" t="s">
        <v>2521</v>
      </c>
      <c r="R253" s="111">
        <v>36193</v>
      </c>
      <c r="S253" s="113">
        <v>45421</v>
      </c>
      <c r="T253" s="70">
        <v>45657</v>
      </c>
      <c r="U253" s="70">
        <v>45758</v>
      </c>
      <c r="V253" s="70">
        <v>46022</v>
      </c>
      <c r="W253" s="113"/>
      <c r="X253" s="17"/>
      <c r="Y253" s="17"/>
      <c r="Z253" s="70"/>
      <c r="AA253" s="116">
        <f t="shared" ca="1" si="15"/>
        <v>26</v>
      </c>
      <c r="AB253" s="69" t="s">
        <v>7878</v>
      </c>
      <c r="AC253" s="35" t="str">
        <f t="shared" si="16"/>
        <v>1 anos 4 meses 12 dias</v>
      </c>
      <c r="AD253" s="35" t="str">
        <f ca="1">IF(AND(V253="",T253&lt;TODAY()),"Contrato Encerrado",IF(AND(V253="",T253&gt;TODAY()),DATEDIF(TODAY(),T253,"Y")&amp;" anos"&amp;" "&amp;DATEDIF(TODAY(),T253,"YM")&amp;" meses"&amp;" "&amp;DATEDIF(TODAY(),T253,"MD")&amp;" dias",IF(AND(X253="",V253&lt;TODAY()),"Contrato Encerrado",IF(AND(X253="",V253&gt;TODAY()),DATEDIF(TODAY(),V253,"Y")&amp;" anos"&amp;" "&amp;DATEDIF(TODAY(),V253,"YM")&amp;" meses"&amp;" "&amp;DATEDIF(TODAY(),V253,"MD")&amp;" dias",IF(AND(Z253="",X253&lt;TODAY()),"Contrato Encerrado",IF(AND(Z253="",X253&gt;TODAY()),DATEDIF(TODAY(),X253,"Y")&amp;" anos"&amp;" "&amp;DATEDIF(TODAY(),X253,"YM")&amp;" meses"&amp;" "&amp;DATEDIF(TODAY(),X253,"MD")&amp;" dias",IF(AND(Z253&lt;&gt;””,Z253&lt;TODAY()),"Contrato Encerrado",IF(AND(Z253&lt;&gt;"",Z253&gt;TODAY()),DATEDIF(TODAY(),Z253,"Y")&amp;" anos"&amp;" "&amp;DATEDIF(TODAY(),Z253,"YM")&amp;" meses"&amp;" "&amp;DATEDIF(TODAY(),Z253,"MD")&amp;" dias"))))))))</f>
        <v>0 anos 2 meses 24 dias</v>
      </c>
      <c r="AE253" s="35">
        <f t="shared" si="17"/>
        <v>500</v>
      </c>
      <c r="AF253" s="35">
        <f t="shared" si="18"/>
        <v>230</v>
      </c>
      <c r="AG253" s="17" t="str">
        <f t="shared" si="19"/>
        <v>0 anos 7 meses 17 dias</v>
      </c>
    </row>
    <row r="254" spans="1:33" ht="11.25" customHeight="1" x14ac:dyDescent="0.2">
      <c r="A254" s="63" t="s">
        <v>9</v>
      </c>
      <c r="B254" s="63" t="s">
        <v>13</v>
      </c>
      <c r="C254" s="64" t="s">
        <v>17</v>
      </c>
      <c r="D254" s="65">
        <v>2023</v>
      </c>
      <c r="E254" s="92" t="s">
        <v>157</v>
      </c>
      <c r="F254" s="63" t="s">
        <v>158</v>
      </c>
      <c r="G254" s="81" t="s">
        <v>6046</v>
      </c>
      <c r="H254" s="82" t="s">
        <v>6047</v>
      </c>
      <c r="I254" s="101" t="s">
        <v>6048</v>
      </c>
      <c r="J254" s="74" t="s">
        <v>1302</v>
      </c>
      <c r="K254" s="101" t="s">
        <v>29</v>
      </c>
      <c r="L254" s="103" t="s">
        <v>30</v>
      </c>
      <c r="M254" s="163" t="s">
        <v>9427</v>
      </c>
      <c r="N254" s="103" t="s">
        <v>2101</v>
      </c>
      <c r="O254" s="103"/>
      <c r="P254" s="103" t="s">
        <v>2518</v>
      </c>
      <c r="Q254" s="103" t="s">
        <v>4109</v>
      </c>
      <c r="R254" s="114">
        <v>35664</v>
      </c>
      <c r="S254" s="114">
        <v>45043</v>
      </c>
      <c r="T254" s="111">
        <v>45426</v>
      </c>
      <c r="U254" s="114"/>
      <c r="V254" s="111"/>
      <c r="W254" s="114"/>
      <c r="X254" s="17"/>
      <c r="Y254" s="17"/>
      <c r="Z254" s="111"/>
      <c r="AA254" s="116">
        <f t="shared" ca="1" si="15"/>
        <v>28</v>
      </c>
      <c r="AB254" s="117" t="s">
        <v>7878</v>
      </c>
      <c r="AC254" s="35" t="str">
        <f t="shared" si="16"/>
        <v>1 anos 0 meses 17 dias</v>
      </c>
      <c r="AD254" s="35" t="str">
        <f ca="1">IF(AND(V254="",T254&lt;TODAY()),"Contrato Encerrado",IF(AND(V254="",T254&gt;TODAY()),DATEDIF(TODAY(),T254,"Y")&amp;" anos"&amp;" "&amp;DATEDIF(TODAY(),T254,"YM")&amp;" meses"&amp;" "&amp;DATEDIF(TODAY(),T254,"MD")&amp;" dias",IF(AND(X254="",V254&lt;TODAY()),"Contrato Encerrado",IF(AND(X254="",V254&gt;TODAY()),DATEDIF(TODAY(),V254,"Y")&amp;" anos"&amp;" "&amp;DATEDIF(TODAY(),V254,"YM")&amp;" meses"&amp;" "&amp;DATEDIF(TODAY(),V254,"MD")&amp;" dias",IF(AND(Z254="",X254&lt;TODAY()),"Contrato Encerrado",IF(AND(Z254="",X254&gt;TODAY()),DATEDIF(TODAY(),X254,"Y")&amp;" anos"&amp;" "&amp;DATEDIF(TODAY(),X254,"YM")&amp;" meses"&amp;" "&amp;DATEDIF(TODAY(),X254,"MD")&amp;" dias",IF(AND(Z254&lt;&gt;””,Z254&lt;TODAY()),"Contrato Encerrado",IF(AND(Z254&lt;&gt;"",Z254&gt;TODAY()),DATEDIF(TODAY(),Z254,"Y")&amp;" anos"&amp;" "&amp;DATEDIF(TODAY(),Z254,"YM")&amp;" meses"&amp;" "&amp;DATEDIF(TODAY(),Z254,"MD")&amp;" dias"))))))))</f>
        <v>Contrato Encerrado</v>
      </c>
      <c r="AE254" s="35">
        <f t="shared" si="17"/>
        <v>383</v>
      </c>
      <c r="AF254" s="35">
        <f t="shared" si="18"/>
        <v>347</v>
      </c>
      <c r="AG254" s="17" t="str">
        <f t="shared" si="19"/>
        <v>0 anos 11 meses 12 dias</v>
      </c>
    </row>
    <row r="255" spans="1:33" ht="11.25" customHeight="1" x14ac:dyDescent="0.2">
      <c r="A255" s="63" t="s">
        <v>9</v>
      </c>
      <c r="B255" s="63" t="s">
        <v>13</v>
      </c>
      <c r="C255" s="64" t="s">
        <v>11</v>
      </c>
      <c r="D255" s="91">
        <v>2025</v>
      </c>
      <c r="E255" s="73" t="s">
        <v>27</v>
      </c>
      <c r="F255" s="63" t="s">
        <v>28</v>
      </c>
      <c r="G255" s="81" t="s">
        <v>15364</v>
      </c>
      <c r="H255" s="82" t="s">
        <v>15365</v>
      </c>
      <c r="I255" s="74" t="s">
        <v>15366</v>
      </c>
      <c r="J255" s="74" t="s">
        <v>10</v>
      </c>
      <c r="K255" s="74" t="s">
        <v>29</v>
      </c>
      <c r="L255" s="69" t="s">
        <v>30</v>
      </c>
      <c r="M255" s="163" t="s">
        <v>9427</v>
      </c>
      <c r="N255" s="69" t="s">
        <v>2105</v>
      </c>
      <c r="O255" s="69" t="s">
        <v>7914</v>
      </c>
      <c r="P255" s="69" t="s">
        <v>2518</v>
      </c>
      <c r="Q255" s="69" t="s">
        <v>2521</v>
      </c>
      <c r="R255" s="70">
        <v>37818</v>
      </c>
      <c r="S255" s="70">
        <v>45642</v>
      </c>
      <c r="T255" s="70" t="s">
        <v>15306</v>
      </c>
      <c r="U255" s="70"/>
      <c r="V255" s="70"/>
      <c r="W255" s="70"/>
      <c r="X255" s="17"/>
      <c r="Y255" s="17"/>
      <c r="Z255" s="70"/>
      <c r="AA255" s="116">
        <f t="shared" ca="1" si="15"/>
        <v>22</v>
      </c>
      <c r="AB255" s="69" t="s">
        <v>7878</v>
      </c>
      <c r="AC255" s="35" t="str">
        <f t="shared" si="16"/>
        <v>0 anos 11 meses 29 dias</v>
      </c>
      <c r="AD255" s="35" t="str">
        <f ca="1">IF(AND(V255="",T255&lt;TODAY()),"Contrato Encerrado",IF(AND(V255="",T255&gt;TODAY()),DATEDIF(TODAY(),T255,"Y")&amp;" anos"&amp;" "&amp;DATEDIF(TODAY(),T255,"YM")&amp;" meses"&amp;" "&amp;DATEDIF(TODAY(),T255,"MD")&amp;" dias",IF(AND(X255="",V255&lt;TODAY()),"Contrato Encerrado",IF(AND(X255="",V255&gt;TODAY()),DATEDIF(TODAY(),V255,"Y")&amp;" anos"&amp;" "&amp;DATEDIF(TODAY(),V255,"YM")&amp;" meses"&amp;" "&amp;DATEDIF(TODAY(),V255,"MD")&amp;" dias",IF(AND(Z255="",X255&lt;TODAY()),"Contrato Encerrado",IF(AND(Z255="",X255&gt;TODAY()),DATEDIF(TODAY(),X255,"Y")&amp;" anos"&amp;" "&amp;DATEDIF(TODAY(),X255,"YM")&amp;" meses"&amp;" "&amp;DATEDIF(TODAY(),X255,"MD")&amp;" dias",IF(AND(Z255&lt;&gt;””,Z255&lt;TODAY()),"Contrato Encerrado",IF(AND(Z255&lt;&gt;"",Z255&gt;TODAY()),DATEDIF(TODAY(),Z255,"Y")&amp;" anos"&amp;" "&amp;DATEDIF(TODAY(),Z255,"YM")&amp;" meses"&amp;" "&amp;DATEDIF(TODAY(),Z255,"MD")&amp;" dias"))))))))</f>
        <v>0 anos 2 meses 8 dias</v>
      </c>
      <c r="AE255" s="35">
        <f t="shared" si="17"/>
        <v>364</v>
      </c>
      <c r="AF255" s="35">
        <f t="shared" si="18"/>
        <v>366</v>
      </c>
      <c r="AG255" s="17" t="str">
        <f t="shared" si="19"/>
        <v>0 anos 11 meses 31 dias</v>
      </c>
    </row>
    <row r="256" spans="1:33" ht="11.25" customHeight="1" x14ac:dyDescent="0.2">
      <c r="A256" s="63" t="s">
        <v>9</v>
      </c>
      <c r="B256" s="63" t="s">
        <v>13</v>
      </c>
      <c r="C256" s="64" t="s">
        <v>17</v>
      </c>
      <c r="D256" s="65">
        <v>2023</v>
      </c>
      <c r="E256" s="92" t="s">
        <v>79</v>
      </c>
      <c r="F256" s="63" t="s">
        <v>80</v>
      </c>
      <c r="G256" s="81" t="s">
        <v>6049</v>
      </c>
      <c r="H256" s="82" t="s">
        <v>6050</v>
      </c>
      <c r="I256" s="101" t="s">
        <v>6051</v>
      </c>
      <c r="J256" s="74" t="s">
        <v>1302</v>
      </c>
      <c r="K256" s="101" t="s">
        <v>29</v>
      </c>
      <c r="L256" s="103" t="s">
        <v>30</v>
      </c>
      <c r="M256" s="163" t="s">
        <v>9427</v>
      </c>
      <c r="N256" s="103" t="s">
        <v>2100</v>
      </c>
      <c r="O256" s="103"/>
      <c r="P256" s="103" t="s">
        <v>2518</v>
      </c>
      <c r="Q256" s="103" t="s">
        <v>2523</v>
      </c>
      <c r="R256" s="114">
        <v>36739</v>
      </c>
      <c r="S256" s="114">
        <v>45048</v>
      </c>
      <c r="T256" s="111">
        <v>45274</v>
      </c>
      <c r="U256" s="114"/>
      <c r="V256" s="111"/>
      <c r="W256" s="114"/>
      <c r="X256" s="17"/>
      <c r="Y256" s="17"/>
      <c r="Z256" s="111"/>
      <c r="AA256" s="116">
        <f t="shared" ca="1" si="15"/>
        <v>25</v>
      </c>
      <c r="AB256" s="117" t="s">
        <v>7878</v>
      </c>
      <c r="AC256" s="35" t="str">
        <f t="shared" si="16"/>
        <v>0 anos 7 meses 12 dias</v>
      </c>
      <c r="AD256" s="35" t="str">
        <f ca="1">IF(AND(V256="",T256&lt;TODAY()),"Contrato Encerrado",IF(AND(V256="",T256&gt;TODAY()),DATEDIF(TODAY(),T256,"Y")&amp;" anos"&amp;" "&amp;DATEDIF(TODAY(),T256,"YM")&amp;" meses"&amp;" "&amp;DATEDIF(TODAY(),T256,"MD")&amp;" dias",IF(AND(X256="",V256&lt;TODAY()),"Contrato Encerrado",IF(AND(X256="",V256&gt;TODAY()),DATEDIF(TODAY(),V256,"Y")&amp;" anos"&amp;" "&amp;DATEDIF(TODAY(),V256,"YM")&amp;" meses"&amp;" "&amp;DATEDIF(TODAY(),V256,"MD")&amp;" dias",IF(AND(Z256="",X256&lt;TODAY()),"Contrato Encerrado",IF(AND(Z256="",X256&gt;TODAY()),DATEDIF(TODAY(),X256,"Y")&amp;" anos"&amp;" "&amp;DATEDIF(TODAY(),X256,"YM")&amp;" meses"&amp;" "&amp;DATEDIF(TODAY(),X256,"MD")&amp;" dias",IF(AND(Z256&lt;&gt;””,Z256&lt;TODAY()),"Contrato Encerrado",IF(AND(Z256&lt;&gt;"",Z256&gt;TODAY()),DATEDIF(TODAY(),Z256,"Y")&amp;" anos"&amp;" "&amp;DATEDIF(TODAY(),Z256,"YM")&amp;" meses"&amp;" "&amp;DATEDIF(TODAY(),Z256,"MD")&amp;" dias"))))))))</f>
        <v>Contrato Encerrado</v>
      </c>
      <c r="AE256" s="35">
        <f t="shared" si="17"/>
        <v>226</v>
      </c>
      <c r="AF256" s="35">
        <f t="shared" si="18"/>
        <v>504</v>
      </c>
      <c r="AG256" s="17" t="str">
        <f t="shared" si="19"/>
        <v>1 anos 4 meses 18 dias</v>
      </c>
    </row>
    <row r="257" spans="1:33" ht="11.25" customHeight="1" x14ac:dyDescent="0.2">
      <c r="A257" s="63" t="s">
        <v>9</v>
      </c>
      <c r="B257" s="88" t="s">
        <v>13</v>
      </c>
      <c r="C257" s="90" t="s">
        <v>24</v>
      </c>
      <c r="D257" s="91">
        <v>2022</v>
      </c>
      <c r="E257" s="73" t="s">
        <v>157</v>
      </c>
      <c r="F257" s="63" t="s">
        <v>158</v>
      </c>
      <c r="G257" s="81" t="s">
        <v>4212</v>
      </c>
      <c r="H257" s="82" t="s">
        <v>4213</v>
      </c>
      <c r="I257" s="74" t="s">
        <v>4214</v>
      </c>
      <c r="J257" s="74" t="s">
        <v>14943</v>
      </c>
      <c r="K257" s="74" t="s">
        <v>29</v>
      </c>
      <c r="L257" s="69" t="s">
        <v>30</v>
      </c>
      <c r="M257" s="163" t="s">
        <v>9427</v>
      </c>
      <c r="N257" s="107" t="s">
        <v>2101</v>
      </c>
      <c r="O257" s="107"/>
      <c r="P257" s="107" t="s">
        <v>2518</v>
      </c>
      <c r="Q257" s="107" t="s">
        <v>2521</v>
      </c>
      <c r="R257" s="111">
        <v>32390</v>
      </c>
      <c r="S257" s="111">
        <v>44851</v>
      </c>
      <c r="T257" s="111">
        <v>44942</v>
      </c>
      <c r="U257" s="111"/>
      <c r="V257" s="111"/>
      <c r="W257" s="111"/>
      <c r="X257" s="17"/>
      <c r="Y257" s="17"/>
      <c r="Z257" s="111"/>
      <c r="AA257" s="116">
        <f t="shared" ca="1" si="15"/>
        <v>37</v>
      </c>
      <c r="AB257" s="117" t="s">
        <v>7878</v>
      </c>
      <c r="AC257" s="35" t="str">
        <f t="shared" si="16"/>
        <v>0 anos 2 meses 30 dias</v>
      </c>
      <c r="AD257" s="35" t="str">
        <f ca="1">IF(AND(V257="",T257&lt;TODAY()),"Contrato Encerrado",IF(AND(V257="",T257&gt;TODAY()),DATEDIF(TODAY(),T257,"Y")&amp;" anos"&amp;" "&amp;DATEDIF(TODAY(),T257,"YM")&amp;" meses"&amp;" "&amp;DATEDIF(TODAY(),T257,"MD")&amp;" dias",IF(AND(X257="",V257&lt;TODAY()),"Contrato Encerrado",IF(AND(X257="",V257&gt;TODAY()),DATEDIF(TODAY(),V257,"Y")&amp;" anos"&amp;" "&amp;DATEDIF(TODAY(),V257,"YM")&amp;" meses"&amp;" "&amp;DATEDIF(TODAY(),V257,"MD")&amp;" dias",IF(AND(Z257="",X257&lt;TODAY()),"Contrato Encerrado",IF(AND(Z257="",X257&gt;TODAY()),DATEDIF(TODAY(),X257,"Y")&amp;" anos"&amp;" "&amp;DATEDIF(TODAY(),X257,"YM")&amp;" meses"&amp;" "&amp;DATEDIF(TODAY(),X257,"MD")&amp;" dias",IF(AND(Z257&lt;&gt;””,Z257&lt;TODAY()),"Contrato Encerrado",IF(AND(Z257&lt;&gt;"",Z257&gt;TODAY()),DATEDIF(TODAY(),Z257,"Y")&amp;" anos"&amp;" "&amp;DATEDIF(TODAY(),Z257,"YM")&amp;" meses"&amp;" "&amp;DATEDIF(TODAY(),Z257,"MD")&amp;" dias"))))))))</f>
        <v>Contrato Encerrado</v>
      </c>
      <c r="AE257" s="35">
        <f t="shared" si="17"/>
        <v>91</v>
      </c>
      <c r="AF257" s="35">
        <f t="shared" si="18"/>
        <v>639</v>
      </c>
      <c r="AG257" s="17" t="str">
        <f t="shared" si="19"/>
        <v>1 anos 8 meses 30 dias</v>
      </c>
    </row>
    <row r="258" spans="1:33" ht="11.25" customHeight="1" x14ac:dyDescent="0.2">
      <c r="A258" s="63" t="s">
        <v>9</v>
      </c>
      <c r="B258" s="63" t="s">
        <v>13</v>
      </c>
      <c r="C258" s="64" t="s">
        <v>22</v>
      </c>
      <c r="D258" s="65">
        <v>2023</v>
      </c>
      <c r="E258" s="73" t="s">
        <v>27</v>
      </c>
      <c r="F258" s="63" t="s">
        <v>28</v>
      </c>
      <c r="G258" s="81" t="s">
        <v>9471</v>
      </c>
      <c r="H258" s="82" t="s">
        <v>9472</v>
      </c>
      <c r="I258" s="74" t="s">
        <v>9473</v>
      </c>
      <c r="J258" s="74" t="s">
        <v>1302</v>
      </c>
      <c r="K258" s="74" t="s">
        <v>29</v>
      </c>
      <c r="L258" s="69" t="s">
        <v>30</v>
      </c>
      <c r="M258" s="163" t="s">
        <v>9427</v>
      </c>
      <c r="N258" s="69" t="s">
        <v>2099</v>
      </c>
      <c r="O258" s="69" t="s">
        <v>7901</v>
      </c>
      <c r="P258" s="69" t="s">
        <v>2518</v>
      </c>
      <c r="Q258" s="69" t="s">
        <v>4109</v>
      </c>
      <c r="R258" s="70">
        <v>36915</v>
      </c>
      <c r="S258" s="70">
        <v>45180</v>
      </c>
      <c r="T258" s="70">
        <v>45545</v>
      </c>
      <c r="U258" s="70"/>
      <c r="V258" s="70"/>
      <c r="W258" s="70"/>
      <c r="X258" s="17"/>
      <c r="Y258" s="17"/>
      <c r="Z258" s="70"/>
      <c r="AA258" s="116">
        <f t="shared" ref="AA258:AA321" ca="1" si="20">DATEDIF(R258,TODAY(),"Y")</f>
        <v>24</v>
      </c>
      <c r="AB258" s="69" t="s">
        <v>7878</v>
      </c>
      <c r="AC258" s="35" t="str">
        <f t="shared" ref="AC258:AC321" si="21">DATEDIF($S258,$Z258-($U258-$T258)-($W258-$V258)-($Y258-$X258),"Y")&amp; " anos"&amp; " "&amp;DATEDIF($S258,$Z258-($U258-$T258)-($W258-$V258)-($Y258-$X258),"YM")&amp; " meses"&amp; " "&amp;DATEDIF($S258,$Z258-($U258-$T258)-($W258-$V258)-($Y258-$X258),"MD")&amp; " dias"</f>
        <v>0 anos 11 meses 30 dias</v>
      </c>
      <c r="AD258" s="35" t="str">
        <f ca="1">IF(AND(V258="",T258&lt;TODAY()),"Contrato Encerrado",IF(AND(V258="",T258&gt;TODAY()),DATEDIF(TODAY(),T258,"Y")&amp;" anos"&amp;" "&amp;DATEDIF(TODAY(),T258,"YM")&amp;" meses"&amp;" "&amp;DATEDIF(TODAY(),T258,"MD")&amp;" dias",IF(AND(X258="",V258&lt;TODAY()),"Contrato Encerrado",IF(AND(X258="",V258&gt;TODAY()),DATEDIF(TODAY(),V258,"Y")&amp;" anos"&amp;" "&amp;DATEDIF(TODAY(),V258,"YM")&amp;" meses"&amp;" "&amp;DATEDIF(TODAY(),V258,"MD")&amp;" dias",IF(AND(Z258="",X258&lt;TODAY()),"Contrato Encerrado",IF(AND(Z258="",X258&gt;TODAY()),DATEDIF(TODAY(),X258,"Y")&amp;" anos"&amp;" "&amp;DATEDIF(TODAY(),X258,"YM")&amp;" meses"&amp;" "&amp;DATEDIF(TODAY(),X258,"MD")&amp;" dias",IF(AND(Z258&lt;&gt;””,Z258&lt;TODAY()),"Contrato Encerrado",IF(AND(Z258&lt;&gt;"",Z258&gt;TODAY()),DATEDIF(TODAY(),Z258,"Y")&amp;" anos"&amp;" "&amp;DATEDIF(TODAY(),Z258,"YM")&amp;" meses"&amp;" "&amp;DATEDIF(TODAY(),Z258,"MD")&amp;" dias"))))))))</f>
        <v>Contrato Encerrado</v>
      </c>
      <c r="AE258" s="35">
        <f t="shared" ref="AE258:AE321" si="22">SUM((T258-S258)+(V258-U258)+(X258-W258)+(Z258-Y258))</f>
        <v>365</v>
      </c>
      <c r="AF258" s="35">
        <f t="shared" ref="AF258:AF321" si="23">730-AE258</f>
        <v>365</v>
      </c>
      <c r="AG258" s="17" t="str">
        <f t="shared" ref="AG258:AG321" si="24">IF(AF258&gt;0,DATEDIF(0,AF258,"Y")&amp; " anos"&amp; " "&amp;DATEDIF(0,AF258,"YM")&amp; " meses"&amp; " "&amp;DATEDIF(0,AF258,"MD")&amp; " dias","ESTÁGIO COMPLETOU 2 ANOS")</f>
        <v>0 anos 11 meses 30 dias</v>
      </c>
    </row>
    <row r="259" spans="1:33" ht="11.25" customHeight="1" x14ac:dyDescent="0.2">
      <c r="A259" s="63" t="s">
        <v>9</v>
      </c>
      <c r="B259" s="88" t="s">
        <v>13</v>
      </c>
      <c r="C259" s="90" t="s">
        <v>22</v>
      </c>
      <c r="D259" s="91">
        <v>2022</v>
      </c>
      <c r="E259" s="73" t="s">
        <v>157</v>
      </c>
      <c r="F259" s="63" t="s">
        <v>158</v>
      </c>
      <c r="G259" s="81" t="s">
        <v>4215</v>
      </c>
      <c r="H259" s="82" t="s">
        <v>4216</v>
      </c>
      <c r="I259" s="74" t="s">
        <v>4217</v>
      </c>
      <c r="J259" s="74" t="s">
        <v>14943</v>
      </c>
      <c r="K259" s="74" t="s">
        <v>29</v>
      </c>
      <c r="L259" s="69" t="s">
        <v>30</v>
      </c>
      <c r="M259" s="163" t="s">
        <v>9427</v>
      </c>
      <c r="N259" s="69" t="s">
        <v>13184</v>
      </c>
      <c r="O259" s="69" t="s">
        <v>9448</v>
      </c>
      <c r="P259" s="107" t="s">
        <v>2518</v>
      </c>
      <c r="Q259" s="107" t="s">
        <v>2521</v>
      </c>
      <c r="R259" s="111">
        <v>36681</v>
      </c>
      <c r="S259" s="111">
        <v>44818</v>
      </c>
      <c r="T259" s="111">
        <v>45386</v>
      </c>
      <c r="U259" s="111">
        <v>45412</v>
      </c>
      <c r="V259" s="111">
        <v>45534</v>
      </c>
      <c r="W259" s="111"/>
      <c r="X259" s="17"/>
      <c r="Y259" s="17"/>
      <c r="Z259" s="111"/>
      <c r="AA259" s="116">
        <f t="shared" ca="1" si="20"/>
        <v>25</v>
      </c>
      <c r="AB259" s="117" t="s">
        <v>7878</v>
      </c>
      <c r="AC259" s="35" t="str">
        <f t="shared" si="21"/>
        <v>1 anos 10 meses 21 dias</v>
      </c>
      <c r="AD259" s="35" t="str">
        <f ca="1">IF(AND(V259="",T259&lt;TODAY()),"Contrato Encerrado",IF(AND(V259="",T259&gt;TODAY()),DATEDIF(TODAY(),T259,"Y")&amp;" anos"&amp;" "&amp;DATEDIF(TODAY(),T259,"YM")&amp;" meses"&amp;" "&amp;DATEDIF(TODAY(),T259,"MD")&amp;" dias",IF(AND(X259="",V259&lt;TODAY()),"Contrato Encerrado",IF(AND(X259="",V259&gt;TODAY()),DATEDIF(TODAY(),V259,"Y")&amp;" anos"&amp;" "&amp;DATEDIF(TODAY(),V259,"YM")&amp;" meses"&amp;" "&amp;DATEDIF(TODAY(),V259,"MD")&amp;" dias",IF(AND(Z259="",X259&lt;TODAY()),"Contrato Encerrado",IF(AND(Z259="",X259&gt;TODAY()),DATEDIF(TODAY(),X259,"Y")&amp;" anos"&amp;" "&amp;DATEDIF(TODAY(),X259,"YM")&amp;" meses"&amp;" "&amp;DATEDIF(TODAY(),X259,"MD")&amp;" dias",IF(AND(Z259&lt;&gt;””,Z259&lt;TODAY()),"Contrato Encerrado",IF(AND(Z259&lt;&gt;"",Z259&gt;TODAY()),DATEDIF(TODAY(),Z259,"Y")&amp;" anos"&amp;" "&amp;DATEDIF(TODAY(),Z259,"YM")&amp;" meses"&amp;" "&amp;DATEDIF(TODAY(),Z259,"MD")&amp;" dias"))))))))</f>
        <v>Contrato Encerrado</v>
      </c>
      <c r="AE259" s="35">
        <f t="shared" si="22"/>
        <v>690</v>
      </c>
      <c r="AF259" s="35">
        <f t="shared" si="23"/>
        <v>40</v>
      </c>
      <c r="AG259" s="17" t="str">
        <f t="shared" si="24"/>
        <v>0 anos 1 meses 9 dias</v>
      </c>
    </row>
    <row r="260" spans="1:33" ht="11.25" customHeight="1" x14ac:dyDescent="0.2">
      <c r="A260" s="63" t="s">
        <v>9</v>
      </c>
      <c r="B260" s="63" t="s">
        <v>13</v>
      </c>
      <c r="C260" s="64" t="s">
        <v>24</v>
      </c>
      <c r="D260" s="65">
        <v>2023</v>
      </c>
      <c r="E260" s="73" t="s">
        <v>1755</v>
      </c>
      <c r="F260" s="63" t="s">
        <v>1756</v>
      </c>
      <c r="G260" s="81" t="s">
        <v>10181</v>
      </c>
      <c r="H260" s="82" t="s">
        <v>10182</v>
      </c>
      <c r="I260" s="74" t="s">
        <v>10183</v>
      </c>
      <c r="J260" s="74" t="s">
        <v>14943</v>
      </c>
      <c r="K260" s="74" t="s">
        <v>29</v>
      </c>
      <c r="L260" s="69" t="s">
        <v>30</v>
      </c>
      <c r="M260" s="163" t="s">
        <v>9427</v>
      </c>
      <c r="N260" s="69" t="s">
        <v>2103</v>
      </c>
      <c r="O260" s="69" t="s">
        <v>7897</v>
      </c>
      <c r="P260" s="69" t="s">
        <v>2518</v>
      </c>
      <c r="Q260" s="69" t="s">
        <v>2523</v>
      </c>
      <c r="R260" s="113">
        <v>37717</v>
      </c>
      <c r="S260" s="113">
        <v>45225</v>
      </c>
      <c r="T260" s="113">
        <v>45590</v>
      </c>
      <c r="U260" s="113"/>
      <c r="V260" s="113"/>
      <c r="W260" s="113"/>
      <c r="X260" s="17"/>
      <c r="Y260" s="17"/>
      <c r="Z260" s="113"/>
      <c r="AA260" s="116">
        <f t="shared" ca="1" si="20"/>
        <v>22</v>
      </c>
      <c r="AB260" s="69" t="s">
        <v>7878</v>
      </c>
      <c r="AC260" s="35" t="str">
        <f t="shared" si="21"/>
        <v>0 anos 11 meses 29 dias</v>
      </c>
      <c r="AD260" s="35" t="str">
        <f ca="1">IF(AND(V260="",T260&lt;TODAY()),"Contrato Encerrado",IF(AND(V260="",T260&gt;TODAY()),DATEDIF(TODAY(),T260,"Y")&amp;" anos"&amp;" "&amp;DATEDIF(TODAY(),T260,"YM")&amp;" meses"&amp;" "&amp;DATEDIF(TODAY(),T260,"MD")&amp;" dias",IF(AND(X260="",V260&lt;TODAY()),"Contrato Encerrado",IF(AND(X260="",V260&gt;TODAY()),DATEDIF(TODAY(),V260,"Y")&amp;" anos"&amp;" "&amp;DATEDIF(TODAY(),V260,"YM")&amp;" meses"&amp;" "&amp;DATEDIF(TODAY(),V260,"MD")&amp;" dias",IF(AND(Z260="",X260&lt;TODAY()),"Contrato Encerrado",IF(AND(Z260="",X260&gt;TODAY()),DATEDIF(TODAY(),X260,"Y")&amp;" anos"&amp;" "&amp;DATEDIF(TODAY(),X260,"YM")&amp;" meses"&amp;" "&amp;DATEDIF(TODAY(),X260,"MD")&amp;" dias",IF(AND(Z260&lt;&gt;””,Z260&lt;TODAY()),"Contrato Encerrado",IF(AND(Z260&lt;&gt;"",Z260&gt;TODAY()),DATEDIF(TODAY(),Z260,"Y")&amp;" anos"&amp;" "&amp;DATEDIF(TODAY(),Z260,"YM")&amp;" meses"&amp;" "&amp;DATEDIF(TODAY(),Z260,"MD")&amp;" dias"))))))))</f>
        <v>Contrato Encerrado</v>
      </c>
      <c r="AE260" s="35">
        <f t="shared" si="22"/>
        <v>365</v>
      </c>
      <c r="AF260" s="35">
        <f t="shared" si="23"/>
        <v>365</v>
      </c>
      <c r="AG260" s="17" t="str">
        <f t="shared" si="24"/>
        <v>0 anos 11 meses 30 dias</v>
      </c>
    </row>
    <row r="261" spans="1:33" ht="11.25" customHeight="1" x14ac:dyDescent="0.2">
      <c r="A261" s="63" t="s">
        <v>9</v>
      </c>
      <c r="B261" s="63" t="s">
        <v>13</v>
      </c>
      <c r="C261" s="64" t="s">
        <v>24</v>
      </c>
      <c r="D261" s="65">
        <v>2023</v>
      </c>
      <c r="E261" s="73" t="s">
        <v>157</v>
      </c>
      <c r="F261" s="63" t="s">
        <v>158</v>
      </c>
      <c r="G261" s="81" t="s">
        <v>10184</v>
      </c>
      <c r="H261" s="82" t="s">
        <v>10185</v>
      </c>
      <c r="I261" s="74" t="s">
        <v>10186</v>
      </c>
      <c r="J261" s="74" t="s">
        <v>14943</v>
      </c>
      <c r="K261" s="74" t="s">
        <v>29</v>
      </c>
      <c r="L261" s="69" t="s">
        <v>30</v>
      </c>
      <c r="M261" s="163" t="s">
        <v>9427</v>
      </c>
      <c r="N261" s="69" t="s">
        <v>4159</v>
      </c>
      <c r="O261" s="69" t="s">
        <v>9474</v>
      </c>
      <c r="P261" s="69" t="s">
        <v>2518</v>
      </c>
      <c r="Q261" s="69" t="s">
        <v>2521</v>
      </c>
      <c r="R261" s="70">
        <v>31236</v>
      </c>
      <c r="S261" s="70">
        <v>45208</v>
      </c>
      <c r="T261" s="70">
        <v>45504</v>
      </c>
      <c r="U261" s="70">
        <v>45560</v>
      </c>
      <c r="V261" s="70">
        <v>45838</v>
      </c>
      <c r="W261" s="70"/>
      <c r="X261" s="17"/>
      <c r="Y261" s="17"/>
      <c r="Z261" s="70"/>
      <c r="AA261" s="116">
        <f t="shared" ca="1" si="20"/>
        <v>40</v>
      </c>
      <c r="AB261" s="69" t="s">
        <v>7878</v>
      </c>
      <c r="AC261" s="35" t="str">
        <f t="shared" si="21"/>
        <v>1 anos 6 meses 26 dias</v>
      </c>
      <c r="AD261" s="35" t="str">
        <f ca="1">IF(AND(V261="",T261&lt;TODAY()),"Contrato Encerrado",IF(AND(V261="",T261&gt;TODAY()),DATEDIF(TODAY(),T261,"Y")&amp;" anos"&amp;" "&amp;DATEDIF(TODAY(),T261,"YM")&amp;" meses"&amp;" "&amp;DATEDIF(TODAY(),T261,"MD")&amp;" dias",IF(AND(X261="",V261&lt;TODAY()),"Contrato Encerrado",IF(AND(X261="",V261&gt;TODAY()),DATEDIF(TODAY(),V261,"Y")&amp;" anos"&amp;" "&amp;DATEDIF(TODAY(),V261,"YM")&amp;" meses"&amp;" "&amp;DATEDIF(TODAY(),V261,"MD")&amp;" dias",IF(AND(Z261="",X261&lt;TODAY()),"Contrato Encerrado",IF(AND(Z261="",X261&gt;TODAY()),DATEDIF(TODAY(),X261,"Y")&amp;" anos"&amp;" "&amp;DATEDIF(TODAY(),X261,"YM")&amp;" meses"&amp;" "&amp;DATEDIF(TODAY(),X261,"MD")&amp;" dias",IF(AND(Z261&lt;&gt;””,Z261&lt;TODAY()),"Contrato Encerrado",IF(AND(Z261&lt;&gt;"",Z261&gt;TODAY()),DATEDIF(TODAY(),Z261,"Y")&amp;" anos"&amp;" "&amp;DATEDIF(TODAY(),Z261,"YM")&amp;" meses"&amp;" "&amp;DATEDIF(TODAY(),Z261,"MD")&amp;" dias"))))))))</f>
        <v>Contrato Encerrado</v>
      </c>
      <c r="AE261" s="35">
        <f t="shared" si="22"/>
        <v>574</v>
      </c>
      <c r="AF261" s="35">
        <f t="shared" si="23"/>
        <v>156</v>
      </c>
      <c r="AG261" s="17" t="str">
        <f t="shared" si="24"/>
        <v>0 anos 5 meses 4 dias</v>
      </c>
    </row>
    <row r="262" spans="1:33" ht="11.25" customHeight="1" x14ac:dyDescent="0.2">
      <c r="A262" s="63" t="s">
        <v>9</v>
      </c>
      <c r="B262" s="63" t="s">
        <v>13</v>
      </c>
      <c r="C262" s="64" t="s">
        <v>20</v>
      </c>
      <c r="D262" s="65">
        <v>2023</v>
      </c>
      <c r="E262" s="92" t="s">
        <v>157</v>
      </c>
      <c r="F262" s="63" t="s">
        <v>158</v>
      </c>
      <c r="G262" s="81" t="s">
        <v>8255</v>
      </c>
      <c r="H262" s="82" t="s">
        <v>8256</v>
      </c>
      <c r="I262" s="101" t="s">
        <v>8257</v>
      </c>
      <c r="J262" s="74" t="s">
        <v>14943</v>
      </c>
      <c r="K262" s="101" t="s">
        <v>29</v>
      </c>
      <c r="L262" s="103" t="s">
        <v>81</v>
      </c>
      <c r="M262" s="163" t="s">
        <v>82</v>
      </c>
      <c r="N262" s="103" t="s">
        <v>4113</v>
      </c>
      <c r="O262" s="103" t="s">
        <v>7900</v>
      </c>
      <c r="P262" s="103" t="s">
        <v>2518</v>
      </c>
      <c r="Q262" s="103" t="s">
        <v>4109</v>
      </c>
      <c r="R262" s="114">
        <v>38609</v>
      </c>
      <c r="S262" s="114">
        <v>45103</v>
      </c>
      <c r="T262" s="70">
        <v>45646</v>
      </c>
      <c r="U262" s="70"/>
      <c r="V262" s="70"/>
      <c r="W262" s="114"/>
      <c r="X262" s="17"/>
      <c r="Y262" s="17"/>
      <c r="Z262" s="70"/>
      <c r="AA262" s="116">
        <f t="shared" ca="1" si="20"/>
        <v>20</v>
      </c>
      <c r="AB262" s="116" t="s">
        <v>7878</v>
      </c>
      <c r="AC262" s="35" t="str">
        <f t="shared" si="21"/>
        <v>1 anos 5 meses 24 dias</v>
      </c>
      <c r="AD262" s="35" t="str">
        <f ca="1">IF(AND(V262="",T262&lt;TODAY()),"Contrato Encerrado",IF(AND(V262="",T262&gt;TODAY()),DATEDIF(TODAY(),T262,"Y")&amp;" anos"&amp;" "&amp;DATEDIF(TODAY(),T262,"YM")&amp;" meses"&amp;" "&amp;DATEDIF(TODAY(),T262,"MD")&amp;" dias",IF(AND(X262="",V262&lt;TODAY()),"Contrato Encerrado",IF(AND(X262="",V262&gt;TODAY()),DATEDIF(TODAY(),V262,"Y")&amp;" anos"&amp;" "&amp;DATEDIF(TODAY(),V262,"YM")&amp;" meses"&amp;" "&amp;DATEDIF(TODAY(),V262,"MD")&amp;" dias",IF(AND(Z262="",X262&lt;TODAY()),"Contrato Encerrado",IF(AND(Z262="",X262&gt;TODAY()),DATEDIF(TODAY(),X262,"Y")&amp;" anos"&amp;" "&amp;DATEDIF(TODAY(),X262,"YM")&amp;" meses"&amp;" "&amp;DATEDIF(TODAY(),X262,"MD")&amp;" dias",IF(AND(Z262&lt;&gt;””,Z262&lt;TODAY()),"Contrato Encerrado",IF(AND(Z262&lt;&gt;"",Z262&gt;TODAY()),DATEDIF(TODAY(),Z262,"Y")&amp;" anos"&amp;" "&amp;DATEDIF(TODAY(),Z262,"YM")&amp;" meses"&amp;" "&amp;DATEDIF(TODAY(),Z262,"MD")&amp;" dias"))))))))</f>
        <v>Contrato Encerrado</v>
      </c>
      <c r="AE262" s="35">
        <f t="shared" si="22"/>
        <v>543</v>
      </c>
      <c r="AF262" s="35">
        <f t="shared" si="23"/>
        <v>187</v>
      </c>
      <c r="AG262" s="17" t="str">
        <f t="shared" si="24"/>
        <v>0 anos 6 meses 5 dias</v>
      </c>
    </row>
    <row r="263" spans="1:33" ht="11.25" customHeight="1" x14ac:dyDescent="0.2">
      <c r="A263" s="63" t="s">
        <v>9</v>
      </c>
      <c r="B263" s="63" t="s">
        <v>13</v>
      </c>
      <c r="C263" s="64" t="s">
        <v>22</v>
      </c>
      <c r="D263" s="72">
        <v>2025</v>
      </c>
      <c r="E263" s="73" t="s">
        <v>27</v>
      </c>
      <c r="F263" s="63" t="s">
        <v>28</v>
      </c>
      <c r="G263" s="74" t="s">
        <v>17884</v>
      </c>
      <c r="H263" s="63" t="s">
        <v>17885</v>
      </c>
      <c r="I263" s="74" t="s">
        <v>17886</v>
      </c>
      <c r="J263" s="74" t="s">
        <v>10</v>
      </c>
      <c r="K263" s="74" t="s">
        <v>29</v>
      </c>
      <c r="L263" s="69" t="s">
        <v>30</v>
      </c>
      <c r="M263" s="163" t="s">
        <v>16153</v>
      </c>
      <c r="N263" s="69" t="s">
        <v>2099</v>
      </c>
      <c r="O263" s="69" t="s">
        <v>7885</v>
      </c>
      <c r="P263" s="69" t="s">
        <v>2518</v>
      </c>
      <c r="Q263" s="69" t="s">
        <v>4109</v>
      </c>
      <c r="R263" s="70">
        <v>35697</v>
      </c>
      <c r="S263" s="113">
        <v>45918</v>
      </c>
      <c r="T263" s="70">
        <v>46203</v>
      </c>
      <c r="U263" s="71"/>
      <c r="V263" s="69"/>
      <c r="W263" s="72"/>
      <c r="X263" s="17"/>
      <c r="Y263" s="17"/>
      <c r="Z263" s="182"/>
      <c r="AA263" s="71">
        <f t="shared" ca="1" si="20"/>
        <v>28</v>
      </c>
      <c r="AB263" s="72" t="s">
        <v>7878</v>
      </c>
      <c r="AC263" s="35" t="str">
        <f t="shared" si="21"/>
        <v>0 anos 9 meses 12 dias</v>
      </c>
      <c r="AD263" s="35" t="str">
        <f ca="1">IF(AND(V263="",T263&lt;TODAY()),"Contrato Encerrado",IF(AND(V263="",T263&gt;TODAY()),DATEDIF(TODAY(),T263,"Y")&amp;" anos"&amp;" "&amp;DATEDIF(TODAY(),T263,"YM")&amp;" meses"&amp;" "&amp;DATEDIF(TODAY(),T263,"MD")&amp;" dias",IF(AND(X263="",V263&lt;TODAY()),"Contrato Encerrado",IF(AND(X263="",V263&gt;TODAY()),DATEDIF(TODAY(),V263,"Y")&amp;" anos"&amp;" "&amp;DATEDIF(TODAY(),V263,"YM")&amp;" meses"&amp;" "&amp;DATEDIF(TODAY(),V263,"MD")&amp;" dias",IF(AND(Z263="",X263&lt;TODAY()),"Contrato Encerrado",IF(AND(Z263="",X263&gt;TODAY()),DATEDIF(TODAY(),X263,"Y")&amp;" anos"&amp;" "&amp;DATEDIF(TODAY(),X263,"YM")&amp;" meses"&amp;" "&amp;DATEDIF(TODAY(),X263,"MD")&amp;" dias",IF(AND(Z263&lt;&gt;””,Z263&lt;TODAY()),"Contrato Encerrado",IF(AND(Z263&lt;&gt;"",Z263&gt;TODAY()),DATEDIF(TODAY(),Z263,"Y")&amp;" anos"&amp;" "&amp;DATEDIF(TODAY(),Z263,"YM")&amp;" meses"&amp;" "&amp;DATEDIF(TODAY(),Z263,"MD")&amp;" dias"))))))))</f>
        <v>0 anos 8 meses 23 dias</v>
      </c>
      <c r="AE263" s="35">
        <f t="shared" si="22"/>
        <v>285</v>
      </c>
      <c r="AF263" s="35">
        <f t="shared" si="23"/>
        <v>445</v>
      </c>
      <c r="AG263" s="17" t="str">
        <f t="shared" si="24"/>
        <v>1 anos 2 meses 20 dias</v>
      </c>
    </row>
    <row r="264" spans="1:33" ht="11.25" customHeight="1" x14ac:dyDescent="0.2">
      <c r="A264" s="63" t="s">
        <v>9</v>
      </c>
      <c r="B264" s="88" t="s">
        <v>13</v>
      </c>
      <c r="C264" s="90" t="s">
        <v>24</v>
      </c>
      <c r="D264" s="91">
        <v>2022</v>
      </c>
      <c r="E264" s="73" t="s">
        <v>157</v>
      </c>
      <c r="F264" s="63" t="s">
        <v>158</v>
      </c>
      <c r="G264" s="81" t="s">
        <v>2184</v>
      </c>
      <c r="H264" s="82" t="s">
        <v>4218</v>
      </c>
      <c r="I264" s="74" t="s">
        <v>2185</v>
      </c>
      <c r="J264" s="74" t="s">
        <v>14943</v>
      </c>
      <c r="K264" s="74" t="s">
        <v>29</v>
      </c>
      <c r="L264" s="69" t="s">
        <v>30</v>
      </c>
      <c r="M264" s="163" t="s">
        <v>9427</v>
      </c>
      <c r="N264" s="107" t="s">
        <v>4159</v>
      </c>
      <c r="O264" s="107"/>
      <c r="P264" s="107" t="s">
        <v>2518</v>
      </c>
      <c r="Q264" s="107" t="s">
        <v>2521</v>
      </c>
      <c r="R264" s="111">
        <v>34794</v>
      </c>
      <c r="S264" s="111">
        <v>44755</v>
      </c>
      <c r="T264" s="111">
        <v>44942</v>
      </c>
      <c r="U264" s="111"/>
      <c r="V264" s="111"/>
      <c r="W264" s="111"/>
      <c r="X264" s="17"/>
      <c r="Y264" s="17"/>
      <c r="Z264" s="111"/>
      <c r="AA264" s="116">
        <f t="shared" ca="1" si="20"/>
        <v>30</v>
      </c>
      <c r="AB264" s="117" t="s">
        <v>7878</v>
      </c>
      <c r="AC264" s="35" t="str">
        <f t="shared" si="21"/>
        <v>0 anos 6 meses 3 dias</v>
      </c>
      <c r="AD264" s="35" t="str">
        <f ca="1">IF(AND(V264="",T264&lt;TODAY()),"Contrato Encerrado",IF(AND(V264="",T264&gt;TODAY()),DATEDIF(TODAY(),T264,"Y")&amp;" anos"&amp;" "&amp;DATEDIF(TODAY(),T264,"YM")&amp;" meses"&amp;" "&amp;DATEDIF(TODAY(),T264,"MD")&amp;" dias",IF(AND(X264="",V264&lt;TODAY()),"Contrato Encerrado",IF(AND(X264="",V264&gt;TODAY()),DATEDIF(TODAY(),V264,"Y")&amp;" anos"&amp;" "&amp;DATEDIF(TODAY(),V264,"YM")&amp;" meses"&amp;" "&amp;DATEDIF(TODAY(),V264,"MD")&amp;" dias",IF(AND(Z264="",X264&lt;TODAY()),"Contrato Encerrado",IF(AND(Z264="",X264&gt;TODAY()),DATEDIF(TODAY(),X264,"Y")&amp;" anos"&amp;" "&amp;DATEDIF(TODAY(),X264,"YM")&amp;" meses"&amp;" "&amp;DATEDIF(TODAY(),X264,"MD")&amp;" dias",IF(AND(Z264&lt;&gt;””,Z264&lt;TODAY()),"Contrato Encerrado",IF(AND(Z264&lt;&gt;"",Z264&gt;TODAY()),DATEDIF(TODAY(),Z264,"Y")&amp;" anos"&amp;" "&amp;DATEDIF(TODAY(),Z264,"YM")&amp;" meses"&amp;" "&amp;DATEDIF(TODAY(),Z264,"MD")&amp;" dias"))))))))</f>
        <v>Contrato Encerrado</v>
      </c>
      <c r="AE264" s="35">
        <f t="shared" si="22"/>
        <v>187</v>
      </c>
      <c r="AF264" s="35">
        <f t="shared" si="23"/>
        <v>543</v>
      </c>
      <c r="AG264" s="17" t="str">
        <f t="shared" si="24"/>
        <v>1 anos 5 meses 26 dias</v>
      </c>
    </row>
    <row r="265" spans="1:33" ht="11.25" customHeight="1" x14ac:dyDescent="0.2">
      <c r="A265" s="63" t="s">
        <v>9</v>
      </c>
      <c r="B265" s="63" t="s">
        <v>13</v>
      </c>
      <c r="C265" s="64" t="s">
        <v>11</v>
      </c>
      <c r="D265" s="91">
        <v>2025</v>
      </c>
      <c r="E265" s="73" t="s">
        <v>1708</v>
      </c>
      <c r="F265" s="63" t="s">
        <v>1709</v>
      </c>
      <c r="G265" s="81" t="s">
        <v>15386</v>
      </c>
      <c r="H265" s="82" t="s">
        <v>15387</v>
      </c>
      <c r="I265" s="74" t="s">
        <v>15388</v>
      </c>
      <c r="J265" s="74" t="s">
        <v>10</v>
      </c>
      <c r="K265" s="74" t="s">
        <v>29</v>
      </c>
      <c r="L265" s="69" t="s">
        <v>30</v>
      </c>
      <c r="M265" s="163" t="s">
        <v>9427</v>
      </c>
      <c r="N265" s="69" t="s">
        <v>4807</v>
      </c>
      <c r="O265" s="69" t="s">
        <v>9560</v>
      </c>
      <c r="P265" s="69" t="s">
        <v>2518</v>
      </c>
      <c r="Q265" s="69" t="s">
        <v>2523</v>
      </c>
      <c r="R265" s="70">
        <v>34772</v>
      </c>
      <c r="S265" s="70">
        <v>45663</v>
      </c>
      <c r="T265" s="70" t="s">
        <v>15151</v>
      </c>
      <c r="U265" s="70"/>
      <c r="V265" s="70"/>
      <c r="W265" s="70"/>
      <c r="X265" s="17"/>
      <c r="Y265" s="17"/>
      <c r="Z265" s="70"/>
      <c r="AA265" s="116">
        <f t="shared" ca="1" si="20"/>
        <v>30</v>
      </c>
      <c r="AB265" s="69" t="s">
        <v>7878</v>
      </c>
      <c r="AC265" s="35" t="str">
        <f t="shared" si="21"/>
        <v>0 anos 11 meses 30 dias</v>
      </c>
      <c r="AD265" s="35" t="str">
        <f ca="1">IF(AND(V265="",T265&lt;TODAY()),"Contrato Encerrado",IF(AND(V265="",T265&gt;TODAY()),DATEDIF(TODAY(),T265,"Y")&amp;" anos"&amp;" "&amp;DATEDIF(TODAY(),T265,"YM")&amp;" meses"&amp;" "&amp;DATEDIF(TODAY(),T265,"MD")&amp;" dias",IF(AND(X265="",V265&lt;TODAY()),"Contrato Encerrado",IF(AND(X265="",V265&gt;TODAY()),DATEDIF(TODAY(),V265,"Y")&amp;" anos"&amp;" "&amp;DATEDIF(TODAY(),V265,"YM")&amp;" meses"&amp;" "&amp;DATEDIF(TODAY(),V265,"MD")&amp;" dias",IF(AND(Z265="",X265&lt;TODAY()),"Contrato Encerrado",IF(AND(Z265="",X265&gt;TODAY()),DATEDIF(TODAY(),X265,"Y")&amp;" anos"&amp;" "&amp;DATEDIF(TODAY(),X265,"YM")&amp;" meses"&amp;" "&amp;DATEDIF(TODAY(),X265,"MD")&amp;" dias",IF(AND(Z265&lt;&gt;””,Z265&lt;TODAY()),"Contrato Encerrado",IF(AND(Z265&lt;&gt;"",Z265&gt;TODAY()),DATEDIF(TODAY(),Z265,"Y")&amp;" anos"&amp;" "&amp;DATEDIF(TODAY(),Z265,"YM")&amp;" meses"&amp;" "&amp;DATEDIF(TODAY(),Z265,"MD")&amp;" dias"))))))))</f>
        <v>0 anos 2 meses 29 dias</v>
      </c>
      <c r="AE265" s="35">
        <f t="shared" si="22"/>
        <v>364</v>
      </c>
      <c r="AF265" s="35">
        <f t="shared" si="23"/>
        <v>366</v>
      </c>
      <c r="AG265" s="17" t="str">
        <f t="shared" si="24"/>
        <v>0 anos 11 meses 31 dias</v>
      </c>
    </row>
    <row r="266" spans="1:33" ht="11.25" customHeight="1" x14ac:dyDescent="0.2">
      <c r="A266" s="63" t="s">
        <v>9</v>
      </c>
      <c r="B266" s="63" t="s">
        <v>13</v>
      </c>
      <c r="C266" s="64" t="s">
        <v>16</v>
      </c>
      <c r="D266" s="65">
        <v>2025</v>
      </c>
      <c r="E266" s="73" t="s">
        <v>307</v>
      </c>
      <c r="F266" s="63" t="s">
        <v>308</v>
      </c>
      <c r="G266" s="101" t="s">
        <v>16167</v>
      </c>
      <c r="H266" s="63" t="s">
        <v>16168</v>
      </c>
      <c r="I266" s="74" t="s">
        <v>16169</v>
      </c>
      <c r="J266" s="74" t="s">
        <v>10</v>
      </c>
      <c r="K266" s="74" t="s">
        <v>29</v>
      </c>
      <c r="L266" s="69" t="s">
        <v>30</v>
      </c>
      <c r="M266" s="163" t="s">
        <v>9427</v>
      </c>
      <c r="N266" s="69" t="s">
        <v>2115</v>
      </c>
      <c r="O266" s="69" t="s">
        <v>7896</v>
      </c>
      <c r="P266" s="69" t="s">
        <v>2518</v>
      </c>
      <c r="Q266" s="69" t="s">
        <v>2523</v>
      </c>
      <c r="R266" s="70">
        <v>31133</v>
      </c>
      <c r="S266" s="70">
        <v>45762</v>
      </c>
      <c r="T266" s="70">
        <v>46126</v>
      </c>
      <c r="U266" s="70"/>
      <c r="V266" s="70"/>
      <c r="W266" s="70"/>
      <c r="X266" s="17"/>
      <c r="Y266" s="17"/>
      <c r="Z266" s="70"/>
      <c r="AA266" s="71">
        <f t="shared" ca="1" si="20"/>
        <v>40</v>
      </c>
      <c r="AB266" s="70" t="s">
        <v>7878</v>
      </c>
      <c r="AC266" s="35" t="str">
        <f t="shared" si="21"/>
        <v>0 anos 11 meses 30 dias</v>
      </c>
      <c r="AD266" s="35" t="str">
        <f ca="1">IF(AND(V266="",T266&lt;TODAY()),"Contrato Encerrado",IF(AND(V266="",T266&gt;TODAY()),DATEDIF(TODAY(),T266,"Y")&amp;" anos"&amp;" "&amp;DATEDIF(TODAY(),T266,"YM")&amp;" meses"&amp;" "&amp;DATEDIF(TODAY(),T266,"MD")&amp;" dias",IF(AND(X266="",V266&lt;TODAY()),"Contrato Encerrado",IF(AND(X266="",V266&gt;TODAY()),DATEDIF(TODAY(),V266,"Y")&amp;" anos"&amp;" "&amp;DATEDIF(TODAY(),V266,"YM")&amp;" meses"&amp;" "&amp;DATEDIF(TODAY(),V266,"MD")&amp;" dias",IF(AND(Z266="",X266&lt;TODAY()),"Contrato Encerrado",IF(AND(Z266="",X266&gt;TODAY()),DATEDIF(TODAY(),X266,"Y")&amp;" anos"&amp;" "&amp;DATEDIF(TODAY(),X266,"YM")&amp;" meses"&amp;" "&amp;DATEDIF(TODAY(),X266,"MD")&amp;" dias",IF(AND(Z266&lt;&gt;””,Z266&lt;TODAY()),"Contrato Encerrado",IF(AND(Z266&lt;&gt;"",Z266&gt;TODAY()),DATEDIF(TODAY(),Z266,"Y")&amp;" anos"&amp;" "&amp;DATEDIF(TODAY(),Z266,"YM")&amp;" meses"&amp;" "&amp;DATEDIF(TODAY(),Z266,"MD")&amp;" dias"))))))))</f>
        <v>0 anos 6 meses 7 dias</v>
      </c>
      <c r="AE266" s="35">
        <f t="shared" si="22"/>
        <v>364</v>
      </c>
      <c r="AF266" s="35">
        <f t="shared" si="23"/>
        <v>366</v>
      </c>
      <c r="AG266" s="17" t="str">
        <f t="shared" si="24"/>
        <v>0 anos 11 meses 31 dias</v>
      </c>
    </row>
    <row r="267" spans="1:33" ht="11.25" customHeight="1" x14ac:dyDescent="0.2">
      <c r="A267" s="63" t="s">
        <v>9</v>
      </c>
      <c r="B267" s="63" t="s">
        <v>13</v>
      </c>
      <c r="C267" s="64" t="s">
        <v>22</v>
      </c>
      <c r="D267" s="72">
        <v>2025</v>
      </c>
      <c r="E267" s="73" t="s">
        <v>157</v>
      </c>
      <c r="F267" s="63" t="s">
        <v>158</v>
      </c>
      <c r="G267" s="74" t="s">
        <v>17887</v>
      </c>
      <c r="H267" s="63" t="s">
        <v>17888</v>
      </c>
      <c r="I267" s="74" t="s">
        <v>17889</v>
      </c>
      <c r="J267" s="74" t="s">
        <v>10</v>
      </c>
      <c r="K267" s="74" t="s">
        <v>29</v>
      </c>
      <c r="L267" s="69" t="s">
        <v>30</v>
      </c>
      <c r="M267" s="163" t="s">
        <v>16153</v>
      </c>
      <c r="N267" s="69" t="s">
        <v>6302</v>
      </c>
      <c r="O267" s="69" t="s">
        <v>7897</v>
      </c>
      <c r="P267" s="69" t="s">
        <v>2518</v>
      </c>
      <c r="Q267" s="69" t="s">
        <v>2521</v>
      </c>
      <c r="R267" s="70">
        <v>35710</v>
      </c>
      <c r="S267" s="69" t="s">
        <v>17890</v>
      </c>
      <c r="T267" s="70">
        <v>46280</v>
      </c>
      <c r="U267" s="71"/>
      <c r="V267" s="69"/>
      <c r="W267" s="72"/>
      <c r="X267" s="17"/>
      <c r="Y267" s="17"/>
      <c r="Z267" s="182"/>
      <c r="AA267" s="71">
        <f t="shared" ca="1" si="20"/>
        <v>28</v>
      </c>
      <c r="AB267" s="72" t="s">
        <v>7878</v>
      </c>
      <c r="AC267" s="35" t="str">
        <f t="shared" si="21"/>
        <v>0 anos 11 meses 30 dias</v>
      </c>
      <c r="AD267" s="35" t="str">
        <f ca="1">IF(AND(V267="",T267&lt;TODAY()),"Contrato Encerrado",IF(AND(V267="",T267&gt;TODAY()),DATEDIF(TODAY(),T267,"Y")&amp;" anos"&amp;" "&amp;DATEDIF(TODAY(),T267,"YM")&amp;" meses"&amp;" "&amp;DATEDIF(TODAY(),T267,"MD")&amp;" dias",IF(AND(X267="",V267&lt;TODAY()),"Contrato Encerrado",IF(AND(X267="",V267&gt;TODAY()),DATEDIF(TODAY(),V267,"Y")&amp;" anos"&amp;" "&amp;DATEDIF(TODAY(),V267,"YM")&amp;" meses"&amp;" "&amp;DATEDIF(TODAY(),V267,"MD")&amp;" dias",IF(AND(Z267="",X267&lt;TODAY()),"Contrato Encerrado",IF(AND(Z267="",X267&gt;TODAY()),DATEDIF(TODAY(),X267,"Y")&amp;" anos"&amp;" "&amp;DATEDIF(TODAY(),X267,"YM")&amp;" meses"&amp;" "&amp;DATEDIF(TODAY(),X267,"MD")&amp;" dias",IF(AND(Z267&lt;&gt;””,Z267&lt;TODAY()),"Contrato Encerrado",IF(AND(Z267&lt;&gt;"",Z267&gt;TODAY()),DATEDIF(TODAY(),Z267,"Y")&amp;" anos"&amp;" "&amp;DATEDIF(TODAY(),Z267,"YM")&amp;" meses"&amp;" "&amp;DATEDIF(TODAY(),Z267,"MD")&amp;" dias"))))))))</f>
        <v>0 anos 11 meses 8 dias</v>
      </c>
      <c r="AE267" s="35">
        <f t="shared" si="22"/>
        <v>364</v>
      </c>
      <c r="AF267" s="35">
        <f t="shared" si="23"/>
        <v>366</v>
      </c>
      <c r="AG267" s="17" t="str">
        <f t="shared" si="24"/>
        <v>0 anos 11 meses 31 dias</v>
      </c>
    </row>
    <row r="268" spans="1:33" ht="11.25" customHeight="1" x14ac:dyDescent="0.2">
      <c r="A268" s="63" t="s">
        <v>9</v>
      </c>
      <c r="B268" s="88" t="s">
        <v>13</v>
      </c>
      <c r="C268" s="90" t="s">
        <v>21</v>
      </c>
      <c r="D268" s="91">
        <v>2022</v>
      </c>
      <c r="E268" s="73" t="s">
        <v>157</v>
      </c>
      <c r="F268" s="63" t="s">
        <v>158</v>
      </c>
      <c r="G268" s="81" t="s">
        <v>2852</v>
      </c>
      <c r="H268" s="82" t="s">
        <v>2853</v>
      </c>
      <c r="I268" s="74" t="s">
        <v>2854</v>
      </c>
      <c r="J268" s="74" t="s">
        <v>14943</v>
      </c>
      <c r="K268" s="74" t="s">
        <v>29</v>
      </c>
      <c r="L268" s="69" t="s">
        <v>30</v>
      </c>
      <c r="M268" s="163" t="s">
        <v>9427</v>
      </c>
      <c r="N268" s="107" t="s">
        <v>2101</v>
      </c>
      <c r="O268" s="107"/>
      <c r="P268" s="107" t="s">
        <v>2518</v>
      </c>
      <c r="Q268" s="107" t="s">
        <v>2521</v>
      </c>
      <c r="R268" s="111">
        <v>29921</v>
      </c>
      <c r="S268" s="111">
        <v>44768</v>
      </c>
      <c r="T268" s="111">
        <v>44943</v>
      </c>
      <c r="U268" s="111"/>
      <c r="V268" s="111"/>
      <c r="W268" s="111"/>
      <c r="X268" s="17"/>
      <c r="Y268" s="17"/>
      <c r="Z268" s="111"/>
      <c r="AA268" s="116">
        <f t="shared" ca="1" si="20"/>
        <v>43</v>
      </c>
      <c r="AB268" s="117" t="s">
        <v>7878</v>
      </c>
      <c r="AC268" s="35" t="str">
        <f t="shared" si="21"/>
        <v>0 anos 5 meses 22 dias</v>
      </c>
      <c r="AD268" s="35" t="str">
        <f ca="1">IF(AND(V268="",T268&lt;TODAY()),"Contrato Encerrado",IF(AND(V268="",T268&gt;TODAY()),DATEDIF(TODAY(),T268,"Y")&amp;" anos"&amp;" "&amp;DATEDIF(TODAY(),T268,"YM")&amp;" meses"&amp;" "&amp;DATEDIF(TODAY(),T268,"MD")&amp;" dias",IF(AND(X268="",V268&lt;TODAY()),"Contrato Encerrado",IF(AND(X268="",V268&gt;TODAY()),DATEDIF(TODAY(),V268,"Y")&amp;" anos"&amp;" "&amp;DATEDIF(TODAY(),V268,"YM")&amp;" meses"&amp;" "&amp;DATEDIF(TODAY(),V268,"MD")&amp;" dias",IF(AND(Z268="",X268&lt;TODAY()),"Contrato Encerrado",IF(AND(Z268="",X268&gt;TODAY()),DATEDIF(TODAY(),X268,"Y")&amp;" anos"&amp;" "&amp;DATEDIF(TODAY(),X268,"YM")&amp;" meses"&amp;" "&amp;DATEDIF(TODAY(),X268,"MD")&amp;" dias",IF(AND(Z268&lt;&gt;””,Z268&lt;TODAY()),"Contrato Encerrado",IF(AND(Z268&lt;&gt;"",Z268&gt;TODAY()),DATEDIF(TODAY(),Z268,"Y")&amp;" anos"&amp;" "&amp;DATEDIF(TODAY(),Z268,"YM")&amp;" meses"&amp;" "&amp;DATEDIF(TODAY(),Z268,"MD")&amp;" dias"))))))))</f>
        <v>Contrato Encerrado</v>
      </c>
      <c r="AE268" s="35">
        <f t="shared" si="22"/>
        <v>175</v>
      </c>
      <c r="AF268" s="35">
        <f t="shared" si="23"/>
        <v>555</v>
      </c>
      <c r="AG268" s="17" t="str">
        <f t="shared" si="24"/>
        <v>1 anos 6 meses 8 dias</v>
      </c>
    </row>
    <row r="269" spans="1:33" ht="11.25" customHeight="1" x14ac:dyDescent="0.2">
      <c r="A269" s="63" t="s">
        <v>9</v>
      </c>
      <c r="B269" s="63" t="s">
        <v>13</v>
      </c>
      <c r="C269" s="64" t="s">
        <v>21</v>
      </c>
      <c r="D269" s="72">
        <v>2025</v>
      </c>
      <c r="E269" s="73" t="s">
        <v>157</v>
      </c>
      <c r="F269" s="63" t="s">
        <v>158</v>
      </c>
      <c r="G269" s="74" t="s">
        <v>17153</v>
      </c>
      <c r="H269" s="63" t="s">
        <v>17154</v>
      </c>
      <c r="I269" s="74" t="s">
        <v>16810</v>
      </c>
      <c r="J269" s="74" t="s">
        <v>10</v>
      </c>
      <c r="K269" s="74" t="s">
        <v>29</v>
      </c>
      <c r="L269" s="69" t="s">
        <v>30</v>
      </c>
      <c r="M269" s="163" t="s">
        <v>16153</v>
      </c>
      <c r="N269" s="69" t="s">
        <v>2101</v>
      </c>
      <c r="O269" s="69" t="s">
        <v>7885</v>
      </c>
      <c r="P269" s="69" t="s">
        <v>2518</v>
      </c>
      <c r="Q269" s="69" t="s">
        <v>4109</v>
      </c>
      <c r="R269" s="70">
        <v>36912</v>
      </c>
      <c r="S269" s="70">
        <v>45817</v>
      </c>
      <c r="T269" s="70">
        <v>46181</v>
      </c>
      <c r="U269" s="70"/>
      <c r="V269" s="70"/>
      <c r="W269" s="70"/>
      <c r="X269" s="17"/>
      <c r="Y269" s="17"/>
      <c r="Z269" s="70"/>
      <c r="AA269" s="71">
        <f t="shared" ca="1" si="20"/>
        <v>24</v>
      </c>
      <c r="AB269" s="70" t="s">
        <v>7878</v>
      </c>
      <c r="AC269" s="35" t="str">
        <f t="shared" si="21"/>
        <v>0 anos 11 meses 30 dias</v>
      </c>
      <c r="AD269" s="35" t="str">
        <f ca="1">IF(AND(V269="",T269&lt;TODAY()),"Contrato Encerrado",IF(AND(V269="",T269&gt;TODAY()),DATEDIF(TODAY(),T269,"Y")&amp;" anos"&amp;" "&amp;DATEDIF(TODAY(),T269,"YM")&amp;" meses"&amp;" "&amp;DATEDIF(TODAY(),T269,"MD")&amp;" dias",IF(AND(X269="",V269&lt;TODAY()),"Contrato Encerrado",IF(AND(X269="",V269&gt;TODAY()),DATEDIF(TODAY(),V269,"Y")&amp;" anos"&amp;" "&amp;DATEDIF(TODAY(),V269,"YM")&amp;" meses"&amp;" "&amp;DATEDIF(TODAY(),V269,"MD")&amp;" dias",IF(AND(Z269="",X269&lt;TODAY()),"Contrato Encerrado",IF(AND(Z269="",X269&gt;TODAY()),DATEDIF(TODAY(),X269,"Y")&amp;" anos"&amp;" "&amp;DATEDIF(TODAY(),X269,"YM")&amp;" meses"&amp;" "&amp;DATEDIF(TODAY(),X269,"MD")&amp;" dias",IF(AND(Z269&lt;&gt;””,Z269&lt;TODAY()),"Contrato Encerrado",IF(AND(Z269&lt;&gt;"",Z269&gt;TODAY()),DATEDIF(TODAY(),Z269,"Y")&amp;" anos"&amp;" "&amp;DATEDIF(TODAY(),Z269,"YM")&amp;" meses"&amp;" "&amp;DATEDIF(TODAY(),Z269,"MD")&amp;" dias"))))))))</f>
        <v>0 anos 8 meses 1 dias</v>
      </c>
      <c r="AE269" s="35">
        <f t="shared" si="22"/>
        <v>364</v>
      </c>
      <c r="AF269" s="35">
        <f t="shared" si="23"/>
        <v>366</v>
      </c>
      <c r="AG269" s="17" t="str">
        <f t="shared" si="24"/>
        <v>0 anos 11 meses 31 dias</v>
      </c>
    </row>
    <row r="270" spans="1:33" ht="11.25" customHeight="1" x14ac:dyDescent="0.2">
      <c r="A270" s="119" t="s">
        <v>9</v>
      </c>
      <c r="B270" s="120" t="s">
        <v>13</v>
      </c>
      <c r="C270" s="121" t="s">
        <v>11</v>
      </c>
      <c r="D270" s="122">
        <v>2022</v>
      </c>
      <c r="E270" s="134" t="s">
        <v>1685</v>
      </c>
      <c r="F270" s="119" t="s">
        <v>1686</v>
      </c>
      <c r="G270" s="124" t="s">
        <v>1950</v>
      </c>
      <c r="H270" s="125" t="s">
        <v>1951</v>
      </c>
      <c r="I270" s="123" t="s">
        <v>1952</v>
      </c>
      <c r="J270" s="74" t="s">
        <v>14943</v>
      </c>
      <c r="K270" s="123" t="s">
        <v>29</v>
      </c>
      <c r="L270" s="126" t="s">
        <v>30</v>
      </c>
      <c r="M270" s="163" t="s">
        <v>9427</v>
      </c>
      <c r="N270" s="135" t="s">
        <v>2099</v>
      </c>
      <c r="O270" s="135"/>
      <c r="P270" s="135" t="s">
        <v>2517</v>
      </c>
      <c r="Q270" s="135" t="s">
        <v>2522</v>
      </c>
      <c r="R270" s="129">
        <v>36538</v>
      </c>
      <c r="S270" s="129">
        <v>44536</v>
      </c>
      <c r="T270" s="129">
        <v>45278</v>
      </c>
      <c r="U270" s="129"/>
      <c r="V270" s="129"/>
      <c r="W270" s="129"/>
      <c r="X270" s="17"/>
      <c r="Y270" s="17"/>
      <c r="Z270" s="129"/>
      <c r="AA270" s="130">
        <f t="shared" ca="1" si="20"/>
        <v>25</v>
      </c>
      <c r="AB270" s="131" t="s">
        <v>7878</v>
      </c>
      <c r="AC270" s="35" t="str">
        <f t="shared" si="21"/>
        <v>2 anos 0 meses 12 dias</v>
      </c>
      <c r="AD270" s="132" t="str">
        <f ca="1">IF(AND(V270="",T270&lt;TODAY()),"Contrato Encerrado",IF(AND(V270="",T270&gt;TODAY()),DATEDIF(TODAY(),T270,"Y")&amp;" anos"&amp;" "&amp;DATEDIF(TODAY(),T270,"YM")&amp;" meses"&amp;" "&amp;DATEDIF(TODAY(),T270,"MD")&amp;" dias",IF(AND(X270="",V270&lt;TODAY()),"Contrato Encerrado",IF(AND(X270="",V270&gt;TODAY()),DATEDIF(TODAY(),V270,"Y")&amp;" anos"&amp;" "&amp;DATEDIF(TODAY(),V270,"YM")&amp;" meses"&amp;" "&amp;DATEDIF(TODAY(),V270,"MD")&amp;" dias",IF(AND(Z270="",X270&lt;TODAY()),"Contrato Encerrado",IF(AND(Z270="",X270&gt;TODAY()),DATEDIF(TODAY(),X270,"Y")&amp;" anos"&amp;" "&amp;DATEDIF(TODAY(),X270,"YM")&amp;" meses"&amp;" "&amp;DATEDIF(TODAY(),X270,"MD")&amp;" dias",IF(AND(Z270&lt;&gt;””,Z270&lt;TODAY()),"Contrato Encerrado",IF(AND(Z270&lt;&gt;"",Z270&gt;TODAY()),DATEDIF(TODAY(),Z270,"Y")&amp;" anos"&amp;" "&amp;DATEDIF(TODAY(),Z270,"YM")&amp;" meses"&amp;" "&amp;DATEDIF(TODAY(),Z270,"MD")&amp;" dias"))))))))</f>
        <v>Contrato Encerrado</v>
      </c>
      <c r="AE270" s="132">
        <f t="shared" si="22"/>
        <v>742</v>
      </c>
      <c r="AF270" s="132">
        <f t="shared" si="23"/>
        <v>-12</v>
      </c>
      <c r="AG270" s="133" t="str">
        <f t="shared" si="24"/>
        <v>ESTÁGIO COMPLETOU 2 ANOS</v>
      </c>
    </row>
    <row r="271" spans="1:33" ht="11.25" customHeight="1" x14ac:dyDescent="0.2">
      <c r="A271" s="120" t="s">
        <v>9</v>
      </c>
      <c r="B271" s="120" t="s">
        <v>13</v>
      </c>
      <c r="C271" s="121" t="s">
        <v>17</v>
      </c>
      <c r="D271" s="122">
        <v>2021</v>
      </c>
      <c r="E271" s="136" t="s">
        <v>157</v>
      </c>
      <c r="F271" s="120" t="s">
        <v>158</v>
      </c>
      <c r="G271" s="137" t="s">
        <v>165</v>
      </c>
      <c r="H271" s="138" t="s">
        <v>166</v>
      </c>
      <c r="I271" s="136" t="s">
        <v>167</v>
      </c>
      <c r="J271" s="74" t="s">
        <v>14943</v>
      </c>
      <c r="K271" s="136" t="s">
        <v>29</v>
      </c>
      <c r="L271" s="139" t="s">
        <v>30</v>
      </c>
      <c r="M271" s="163" t="s">
        <v>9427</v>
      </c>
      <c r="N271" s="140" t="s">
        <v>3227</v>
      </c>
      <c r="O271" s="140"/>
      <c r="P271" s="128" t="s">
        <v>2517</v>
      </c>
      <c r="Q271" s="128" t="s">
        <v>2522</v>
      </c>
      <c r="R271" s="129">
        <v>36279</v>
      </c>
      <c r="S271" s="129">
        <v>44323</v>
      </c>
      <c r="T271" s="129">
        <v>45056</v>
      </c>
      <c r="U271" s="129"/>
      <c r="V271" s="129"/>
      <c r="W271" s="129"/>
      <c r="X271" s="17"/>
      <c r="Y271" s="17"/>
      <c r="Z271" s="129"/>
      <c r="AA271" s="130">
        <f t="shared" ca="1" si="20"/>
        <v>26</v>
      </c>
      <c r="AB271" s="131" t="s">
        <v>7878</v>
      </c>
      <c r="AC271" s="35" t="str">
        <f t="shared" si="21"/>
        <v>2 anos 0 meses 3 dias</v>
      </c>
      <c r="AD271" s="132" t="str">
        <f ca="1">IF(AND(V271="",T271&lt;TODAY()),"Contrato Encerrado",IF(AND(V271="",T271&gt;TODAY()),DATEDIF(TODAY(),T271,"Y")&amp;" anos"&amp;" "&amp;DATEDIF(TODAY(),T271,"YM")&amp;" meses"&amp;" "&amp;DATEDIF(TODAY(),T271,"MD")&amp;" dias",IF(AND(X271="",V271&lt;TODAY()),"Contrato Encerrado",IF(AND(X271="",V271&gt;TODAY()),DATEDIF(TODAY(),V271,"Y")&amp;" anos"&amp;" "&amp;DATEDIF(TODAY(),V271,"YM")&amp;" meses"&amp;" "&amp;DATEDIF(TODAY(),V271,"MD")&amp;" dias",IF(AND(Z271="",X271&lt;TODAY()),"Contrato Encerrado",IF(AND(Z271="",X271&gt;TODAY()),DATEDIF(TODAY(),X271,"Y")&amp;" anos"&amp;" "&amp;DATEDIF(TODAY(),X271,"YM")&amp;" meses"&amp;" "&amp;DATEDIF(TODAY(),X271,"MD")&amp;" dias",IF(AND(Z271&lt;&gt;””,Z271&lt;TODAY()),"Contrato Encerrado",IF(AND(Z271&lt;&gt;"",Z271&gt;TODAY()),DATEDIF(TODAY(),Z271,"Y")&amp;" anos"&amp;" "&amp;DATEDIF(TODAY(),Z271,"YM")&amp;" meses"&amp;" "&amp;DATEDIF(TODAY(),Z271,"MD")&amp;" dias"))))))))</f>
        <v>Contrato Encerrado</v>
      </c>
      <c r="AE271" s="132">
        <f t="shared" si="22"/>
        <v>733</v>
      </c>
      <c r="AF271" s="132">
        <f t="shared" si="23"/>
        <v>-3</v>
      </c>
      <c r="AG271" s="133" t="str">
        <f t="shared" si="24"/>
        <v>ESTÁGIO COMPLETOU 2 ANOS</v>
      </c>
    </row>
    <row r="272" spans="1:33" ht="11.25" customHeight="1" x14ac:dyDescent="0.2">
      <c r="A272" s="63" t="s">
        <v>9</v>
      </c>
      <c r="B272" s="63" t="s">
        <v>13</v>
      </c>
      <c r="C272" s="64" t="s">
        <v>11</v>
      </c>
      <c r="D272" s="91">
        <v>2025</v>
      </c>
      <c r="E272" s="73" t="s">
        <v>157</v>
      </c>
      <c r="F272" s="63" t="s">
        <v>158</v>
      </c>
      <c r="G272" s="81" t="s">
        <v>15285</v>
      </c>
      <c r="H272" s="82" t="s">
        <v>15286</v>
      </c>
      <c r="I272" s="74" t="s">
        <v>15287</v>
      </c>
      <c r="J272" s="74" t="s">
        <v>10</v>
      </c>
      <c r="K272" s="74" t="s">
        <v>29</v>
      </c>
      <c r="L272" s="69" t="s">
        <v>30</v>
      </c>
      <c r="M272" s="163" t="s">
        <v>9427</v>
      </c>
      <c r="N272" s="69" t="s">
        <v>6076</v>
      </c>
      <c r="O272" s="69" t="s">
        <v>14617</v>
      </c>
      <c r="P272" s="69" t="s">
        <v>2518</v>
      </c>
      <c r="Q272" s="72" t="s">
        <v>2521</v>
      </c>
      <c r="R272" s="70">
        <v>33977</v>
      </c>
      <c r="S272" s="70">
        <v>45643</v>
      </c>
      <c r="T272" s="70" t="s">
        <v>15223</v>
      </c>
      <c r="U272" s="70"/>
      <c r="V272" s="70"/>
      <c r="W272" s="70"/>
      <c r="X272" s="17"/>
      <c r="Y272" s="17"/>
      <c r="Z272" s="70"/>
      <c r="AA272" s="116">
        <f t="shared" ca="1" si="20"/>
        <v>32</v>
      </c>
      <c r="AB272" s="69" t="s">
        <v>7878</v>
      </c>
      <c r="AC272" s="35" t="str">
        <f t="shared" si="21"/>
        <v>0 anos 11 meses 29 dias</v>
      </c>
      <c r="AD272" s="35" t="str">
        <f ca="1">IF(AND(V272="",T272&lt;TODAY()),"Contrato Encerrado",IF(AND(V272="",T272&gt;TODAY()),DATEDIF(TODAY(),T272,"Y")&amp;" anos"&amp;" "&amp;DATEDIF(TODAY(),T272,"YM")&amp;" meses"&amp;" "&amp;DATEDIF(TODAY(),T272,"MD")&amp;" dias",IF(AND(X272="",V272&lt;TODAY()),"Contrato Encerrado",IF(AND(X272="",V272&gt;TODAY()),DATEDIF(TODAY(),V272,"Y")&amp;" anos"&amp;" "&amp;DATEDIF(TODAY(),V272,"YM")&amp;" meses"&amp;" "&amp;DATEDIF(TODAY(),V272,"MD")&amp;" dias",IF(AND(Z272="",X272&lt;TODAY()),"Contrato Encerrado",IF(AND(Z272="",X272&gt;TODAY()),DATEDIF(TODAY(),X272,"Y")&amp;" anos"&amp;" "&amp;DATEDIF(TODAY(),X272,"YM")&amp;" meses"&amp;" "&amp;DATEDIF(TODAY(),X272,"MD")&amp;" dias",IF(AND(Z272&lt;&gt;””,Z272&lt;TODAY()),"Contrato Encerrado",IF(AND(Z272&lt;&gt;"",Z272&gt;TODAY()),DATEDIF(TODAY(),Z272,"Y")&amp;" anos"&amp;" "&amp;DATEDIF(TODAY(),Z272,"YM")&amp;" meses"&amp;" "&amp;DATEDIF(TODAY(),Z272,"MD")&amp;" dias"))))))))</f>
        <v>0 anos 2 meses 9 dias</v>
      </c>
      <c r="AE272" s="35">
        <f t="shared" si="22"/>
        <v>364</v>
      </c>
      <c r="AF272" s="35">
        <f t="shared" si="23"/>
        <v>366</v>
      </c>
      <c r="AG272" s="17" t="str">
        <f t="shared" si="24"/>
        <v>0 anos 11 meses 31 dias</v>
      </c>
    </row>
    <row r="273" spans="1:33" ht="11.25" customHeight="1" x14ac:dyDescent="0.2">
      <c r="A273" s="63" t="s">
        <v>9</v>
      </c>
      <c r="B273" s="63" t="s">
        <v>13</v>
      </c>
      <c r="C273" s="64" t="s">
        <v>17</v>
      </c>
      <c r="D273" s="65">
        <v>2024</v>
      </c>
      <c r="E273" s="73" t="s">
        <v>79</v>
      </c>
      <c r="F273" s="63" t="s">
        <v>80</v>
      </c>
      <c r="G273" s="81" t="s">
        <v>13185</v>
      </c>
      <c r="H273" s="82" t="s">
        <v>13186</v>
      </c>
      <c r="I273" s="74" t="s">
        <v>13187</v>
      </c>
      <c r="J273" s="74" t="s">
        <v>1302</v>
      </c>
      <c r="K273" s="74" t="s">
        <v>29</v>
      </c>
      <c r="L273" s="69" t="s">
        <v>30</v>
      </c>
      <c r="M273" s="163" t="s">
        <v>9427</v>
      </c>
      <c r="N273" s="69" t="s">
        <v>2114</v>
      </c>
      <c r="O273" s="69" t="s">
        <v>11250</v>
      </c>
      <c r="P273" s="69" t="s">
        <v>2518</v>
      </c>
      <c r="Q273" s="69" t="s">
        <v>2523</v>
      </c>
      <c r="R273" s="113">
        <v>32824</v>
      </c>
      <c r="S273" s="113">
        <v>45418</v>
      </c>
      <c r="T273" s="70">
        <v>45808</v>
      </c>
      <c r="U273" s="70"/>
      <c r="V273" s="70"/>
      <c r="W273" s="113"/>
      <c r="X273" s="17"/>
      <c r="Y273" s="17"/>
      <c r="Z273" s="70"/>
      <c r="AA273" s="116">
        <f t="shared" ca="1" si="20"/>
        <v>35</v>
      </c>
      <c r="AB273" s="69" t="s">
        <v>7878</v>
      </c>
      <c r="AC273" s="35" t="str">
        <f t="shared" si="21"/>
        <v>1 anos 0 meses 25 dias</v>
      </c>
      <c r="AD273" s="35" t="str">
        <f ca="1">IF(AND(V273="",T273&lt;TODAY()),"Contrato Encerrado",IF(AND(V273="",T273&gt;TODAY()),DATEDIF(TODAY(),T273,"Y")&amp;" anos"&amp;" "&amp;DATEDIF(TODAY(),T273,"YM")&amp;" meses"&amp;" "&amp;DATEDIF(TODAY(),T273,"MD")&amp;" dias",IF(AND(X273="",V273&lt;TODAY()),"Contrato Encerrado",IF(AND(X273="",V273&gt;TODAY()),DATEDIF(TODAY(),V273,"Y")&amp;" anos"&amp;" "&amp;DATEDIF(TODAY(),V273,"YM")&amp;" meses"&amp;" "&amp;DATEDIF(TODAY(),V273,"MD")&amp;" dias",IF(AND(Z273="",X273&lt;TODAY()),"Contrato Encerrado",IF(AND(Z273="",X273&gt;TODAY()),DATEDIF(TODAY(),X273,"Y")&amp;" anos"&amp;" "&amp;DATEDIF(TODAY(),X273,"YM")&amp;" meses"&amp;" "&amp;DATEDIF(TODAY(),X273,"MD")&amp;" dias",IF(AND(Z273&lt;&gt;””,Z273&lt;TODAY()),"Contrato Encerrado",IF(AND(Z273&lt;&gt;"",Z273&gt;TODAY()),DATEDIF(TODAY(),Z273,"Y")&amp;" anos"&amp;" "&amp;DATEDIF(TODAY(),Z273,"YM")&amp;" meses"&amp;" "&amp;DATEDIF(TODAY(),Z273,"MD")&amp;" dias"))))))))</f>
        <v>Contrato Encerrado</v>
      </c>
      <c r="AE273" s="35">
        <f t="shared" si="22"/>
        <v>390</v>
      </c>
      <c r="AF273" s="35">
        <f t="shared" si="23"/>
        <v>340</v>
      </c>
      <c r="AG273" s="17" t="str">
        <f t="shared" si="24"/>
        <v>0 anos 11 meses 5 dias</v>
      </c>
    </row>
    <row r="274" spans="1:33" ht="11.25" customHeight="1" x14ac:dyDescent="0.2">
      <c r="A274" s="63" t="s">
        <v>9</v>
      </c>
      <c r="B274" s="63" t="s">
        <v>13</v>
      </c>
      <c r="C274" s="64" t="s">
        <v>15</v>
      </c>
      <c r="D274" s="65">
        <v>2024</v>
      </c>
      <c r="E274" s="92" t="s">
        <v>772</v>
      </c>
      <c r="F274" s="63" t="s">
        <v>773</v>
      </c>
      <c r="G274" s="81" t="s">
        <v>11919</v>
      </c>
      <c r="H274" s="82" t="s">
        <v>11920</v>
      </c>
      <c r="I274" s="101" t="s">
        <v>11921</v>
      </c>
      <c r="J274" s="67" t="s">
        <v>1302</v>
      </c>
      <c r="K274" s="101" t="s">
        <v>29</v>
      </c>
      <c r="L274" s="103" t="s">
        <v>30</v>
      </c>
      <c r="M274" s="163" t="s">
        <v>9427</v>
      </c>
      <c r="N274" s="69" t="s">
        <v>2098</v>
      </c>
      <c r="O274" s="103" t="s">
        <v>7897</v>
      </c>
      <c r="P274" s="103" t="s">
        <v>2518</v>
      </c>
      <c r="Q274" s="103" t="s">
        <v>2523</v>
      </c>
      <c r="R274" s="114">
        <v>37605</v>
      </c>
      <c r="S274" s="114">
        <v>45348</v>
      </c>
      <c r="T274" s="114">
        <v>45713</v>
      </c>
      <c r="U274" s="70"/>
      <c r="V274" s="70"/>
      <c r="W274" s="114"/>
      <c r="X274" s="17"/>
      <c r="Y274" s="17"/>
      <c r="Z274" s="70"/>
      <c r="AA274" s="116">
        <f t="shared" ca="1" si="20"/>
        <v>22</v>
      </c>
      <c r="AB274" s="114" t="s">
        <v>7878</v>
      </c>
      <c r="AC274" s="35" t="str">
        <f t="shared" si="21"/>
        <v>0 anos 11 meses 30 dias</v>
      </c>
      <c r="AD274" s="35" t="str">
        <f ca="1">IF(AND(V274="",T274&lt;TODAY()),"Contrato Encerrado",IF(AND(V274="",T274&gt;TODAY()),DATEDIF(TODAY(),T274,"Y")&amp;" anos"&amp;" "&amp;DATEDIF(TODAY(),T274,"YM")&amp;" meses"&amp;" "&amp;DATEDIF(TODAY(),T274,"MD")&amp;" dias",IF(AND(X274="",V274&lt;TODAY()),"Contrato Encerrado",IF(AND(X274="",V274&gt;TODAY()),DATEDIF(TODAY(),V274,"Y")&amp;" anos"&amp;" "&amp;DATEDIF(TODAY(),V274,"YM")&amp;" meses"&amp;" "&amp;DATEDIF(TODAY(),V274,"MD")&amp;" dias",IF(AND(Z274="",X274&lt;TODAY()),"Contrato Encerrado",IF(AND(Z274="",X274&gt;TODAY()),DATEDIF(TODAY(),X274,"Y")&amp;" anos"&amp;" "&amp;DATEDIF(TODAY(),X274,"YM")&amp;" meses"&amp;" "&amp;DATEDIF(TODAY(),X274,"MD")&amp;" dias",IF(AND(Z274&lt;&gt;””,Z274&lt;TODAY()),"Contrato Encerrado",IF(AND(Z274&lt;&gt;"",Z274&gt;TODAY()),DATEDIF(TODAY(),Z274,"Y")&amp;" anos"&amp;" "&amp;DATEDIF(TODAY(),Z274,"YM")&amp;" meses"&amp;" "&amp;DATEDIF(TODAY(),Z274,"MD")&amp;" dias"))))))))</f>
        <v>Contrato Encerrado</v>
      </c>
      <c r="AE274" s="35">
        <f t="shared" si="22"/>
        <v>365</v>
      </c>
      <c r="AF274" s="35">
        <f t="shared" si="23"/>
        <v>365</v>
      </c>
      <c r="AG274" s="17" t="str">
        <f t="shared" si="24"/>
        <v>0 anos 11 meses 30 dias</v>
      </c>
    </row>
    <row r="275" spans="1:33" ht="11.25" customHeight="1" x14ac:dyDescent="0.2">
      <c r="A275" s="63" t="s">
        <v>9</v>
      </c>
      <c r="B275" s="63" t="s">
        <v>13</v>
      </c>
      <c r="C275" s="64" t="s">
        <v>15</v>
      </c>
      <c r="D275" s="65">
        <v>2025</v>
      </c>
      <c r="E275" s="73" t="s">
        <v>27</v>
      </c>
      <c r="F275" s="63" t="s">
        <v>28</v>
      </c>
      <c r="G275" s="81" t="s">
        <v>15539</v>
      </c>
      <c r="H275" s="82" t="s">
        <v>15540</v>
      </c>
      <c r="I275" s="74" t="s">
        <v>15541</v>
      </c>
      <c r="J275" s="74" t="s">
        <v>10</v>
      </c>
      <c r="K275" s="74" t="s">
        <v>29</v>
      </c>
      <c r="L275" s="69" t="s">
        <v>30</v>
      </c>
      <c r="M275" s="163" t="s">
        <v>9427</v>
      </c>
      <c r="N275" s="69" t="s">
        <v>14835</v>
      </c>
      <c r="O275" s="69" t="s">
        <v>10152</v>
      </c>
      <c r="P275" s="69" t="s">
        <v>2518</v>
      </c>
      <c r="Q275" s="69" t="s">
        <v>4109</v>
      </c>
      <c r="R275" s="70">
        <v>33107</v>
      </c>
      <c r="S275" s="70">
        <v>45705</v>
      </c>
      <c r="T275" s="70">
        <v>46069</v>
      </c>
      <c r="U275" s="70"/>
      <c r="V275" s="70"/>
      <c r="W275" s="70"/>
      <c r="X275" s="17"/>
      <c r="Y275" s="17"/>
      <c r="Z275" s="70"/>
      <c r="AA275" s="71">
        <f t="shared" ca="1" si="20"/>
        <v>35</v>
      </c>
      <c r="AB275" s="69" t="s">
        <v>7878</v>
      </c>
      <c r="AC275" s="35" t="str">
        <f t="shared" si="21"/>
        <v>0 anos 11 meses 30 dias</v>
      </c>
      <c r="AD275" s="35" t="str">
        <f ca="1">IF(AND(V275="",T275&lt;TODAY()),"Contrato Encerrado",IF(AND(V275="",T275&gt;TODAY()),DATEDIF(TODAY(),T275,"Y")&amp;" anos"&amp;" "&amp;DATEDIF(TODAY(),T275,"YM")&amp;" meses"&amp;" "&amp;DATEDIF(TODAY(),T275,"MD")&amp;" dias",IF(AND(X275="",V275&lt;TODAY()),"Contrato Encerrado",IF(AND(X275="",V275&gt;TODAY()),DATEDIF(TODAY(),V275,"Y")&amp;" anos"&amp;" "&amp;DATEDIF(TODAY(),V275,"YM")&amp;" meses"&amp;" "&amp;DATEDIF(TODAY(),V275,"MD")&amp;" dias",IF(AND(Z275="",X275&lt;TODAY()),"Contrato Encerrado",IF(AND(Z275="",X275&gt;TODAY()),DATEDIF(TODAY(),X275,"Y")&amp;" anos"&amp;" "&amp;DATEDIF(TODAY(),X275,"YM")&amp;" meses"&amp;" "&amp;DATEDIF(TODAY(),X275,"MD")&amp;" dias",IF(AND(Z275&lt;&gt;””,Z275&lt;TODAY()),"Contrato Encerrado",IF(AND(Z275&lt;&gt;"",Z275&gt;TODAY()),DATEDIF(TODAY(),Z275,"Y")&amp;" anos"&amp;" "&amp;DATEDIF(TODAY(),Z275,"YM")&amp;" meses"&amp;" "&amp;DATEDIF(TODAY(),Z275,"MD")&amp;" dias"))))))))</f>
        <v>0 anos 4 meses 9 dias</v>
      </c>
      <c r="AE275" s="35">
        <f t="shared" si="22"/>
        <v>364</v>
      </c>
      <c r="AF275" s="35">
        <f t="shared" si="23"/>
        <v>366</v>
      </c>
      <c r="AG275" s="17" t="str">
        <f t="shared" si="24"/>
        <v>0 anos 11 meses 31 dias</v>
      </c>
    </row>
    <row r="276" spans="1:33" ht="11.25" customHeight="1" x14ac:dyDescent="0.2">
      <c r="A276" s="63" t="s">
        <v>9</v>
      </c>
      <c r="B276" s="63" t="s">
        <v>13</v>
      </c>
      <c r="C276" s="64" t="s">
        <v>25</v>
      </c>
      <c r="D276" s="65">
        <v>2023</v>
      </c>
      <c r="E276" s="73" t="s">
        <v>3176</v>
      </c>
      <c r="F276" s="63" t="s">
        <v>3177</v>
      </c>
      <c r="G276" s="81" t="s">
        <v>10676</v>
      </c>
      <c r="H276" s="82" t="s">
        <v>10677</v>
      </c>
      <c r="I276" s="74" t="s">
        <v>10678</v>
      </c>
      <c r="J276" s="74" t="s">
        <v>1302</v>
      </c>
      <c r="K276" s="74" t="s">
        <v>29</v>
      </c>
      <c r="L276" s="69" t="s">
        <v>30</v>
      </c>
      <c r="M276" s="163" t="s">
        <v>9427</v>
      </c>
      <c r="N276" s="103" t="s">
        <v>2104</v>
      </c>
      <c r="O276" s="69" t="s">
        <v>10180</v>
      </c>
      <c r="P276" s="69" t="s">
        <v>2518</v>
      </c>
      <c r="Q276" s="69" t="s">
        <v>2523</v>
      </c>
      <c r="R276" s="70">
        <v>37863</v>
      </c>
      <c r="S276" s="70">
        <v>45261</v>
      </c>
      <c r="T276" s="70">
        <v>45421</v>
      </c>
      <c r="U276" s="70"/>
      <c r="V276" s="70"/>
      <c r="W276" s="70"/>
      <c r="X276" s="17"/>
      <c r="Y276" s="17"/>
      <c r="Z276" s="70"/>
      <c r="AA276" s="116">
        <f t="shared" ca="1" si="20"/>
        <v>22</v>
      </c>
      <c r="AB276" s="70" t="s">
        <v>7878</v>
      </c>
      <c r="AC276" s="35" t="str">
        <f t="shared" si="21"/>
        <v>0 anos 5 meses 8 dias</v>
      </c>
      <c r="AD276" s="35" t="str">
        <f ca="1">IF(AND(V276="",T276&lt;TODAY()),"Contrato Encerrado",IF(AND(V276="",T276&gt;TODAY()),DATEDIF(TODAY(),T276,"Y")&amp;" anos"&amp;" "&amp;DATEDIF(TODAY(),T276,"YM")&amp;" meses"&amp;" "&amp;DATEDIF(TODAY(),T276,"MD")&amp;" dias",IF(AND(X276="",V276&lt;TODAY()),"Contrato Encerrado",IF(AND(X276="",V276&gt;TODAY()),DATEDIF(TODAY(),V276,"Y")&amp;" anos"&amp;" "&amp;DATEDIF(TODAY(),V276,"YM")&amp;" meses"&amp;" "&amp;DATEDIF(TODAY(),V276,"MD")&amp;" dias",IF(AND(Z276="",X276&lt;TODAY()),"Contrato Encerrado",IF(AND(Z276="",X276&gt;TODAY()),DATEDIF(TODAY(),X276,"Y")&amp;" anos"&amp;" "&amp;DATEDIF(TODAY(),X276,"YM")&amp;" meses"&amp;" "&amp;DATEDIF(TODAY(),X276,"MD")&amp;" dias",IF(AND(Z276&lt;&gt;””,Z276&lt;TODAY()),"Contrato Encerrado",IF(AND(Z276&lt;&gt;"",Z276&gt;TODAY()),DATEDIF(TODAY(),Z276,"Y")&amp;" anos"&amp;" "&amp;DATEDIF(TODAY(),Z276,"YM")&amp;" meses"&amp;" "&amp;DATEDIF(TODAY(),Z276,"MD")&amp;" dias"))))))))</f>
        <v>Contrato Encerrado</v>
      </c>
      <c r="AE276" s="35">
        <f t="shared" si="22"/>
        <v>160</v>
      </c>
      <c r="AF276" s="35">
        <f t="shared" si="23"/>
        <v>570</v>
      </c>
      <c r="AG276" s="17" t="str">
        <f t="shared" si="24"/>
        <v>1 anos 6 meses 23 dias</v>
      </c>
    </row>
    <row r="277" spans="1:33" ht="11.25" customHeight="1" x14ac:dyDescent="0.2">
      <c r="A277" s="63" t="s">
        <v>9</v>
      </c>
      <c r="B277" s="63" t="s">
        <v>13</v>
      </c>
      <c r="C277" s="64" t="s">
        <v>22</v>
      </c>
      <c r="D277" s="72">
        <v>2025</v>
      </c>
      <c r="E277" s="73" t="s">
        <v>27</v>
      </c>
      <c r="F277" s="63" t="s">
        <v>28</v>
      </c>
      <c r="G277" s="74" t="s">
        <v>17891</v>
      </c>
      <c r="H277" s="63" t="s">
        <v>17892</v>
      </c>
      <c r="I277" s="74" t="s">
        <v>17893</v>
      </c>
      <c r="J277" s="74" t="s">
        <v>10</v>
      </c>
      <c r="K277" s="74" t="s">
        <v>29</v>
      </c>
      <c r="L277" s="69" t="s">
        <v>30</v>
      </c>
      <c r="M277" s="163" t="s">
        <v>16153</v>
      </c>
      <c r="N277" s="69" t="s">
        <v>2098</v>
      </c>
      <c r="O277" s="69" t="s">
        <v>17131</v>
      </c>
      <c r="P277" s="69" t="s">
        <v>2518</v>
      </c>
      <c r="Q277" s="69" t="s">
        <v>4109</v>
      </c>
      <c r="R277" s="70">
        <v>36228</v>
      </c>
      <c r="S277" s="113">
        <v>45917</v>
      </c>
      <c r="T277" s="70">
        <v>46281</v>
      </c>
      <c r="U277" s="71"/>
      <c r="V277" s="69"/>
      <c r="W277" s="72"/>
      <c r="X277" s="17"/>
      <c r="Y277" s="17"/>
      <c r="Z277" s="182"/>
      <c r="AA277" s="71">
        <f t="shared" ca="1" si="20"/>
        <v>26</v>
      </c>
      <c r="AB277" s="72" t="s">
        <v>7878</v>
      </c>
      <c r="AC277" s="35" t="str">
        <f t="shared" si="21"/>
        <v>0 anos 11 meses 30 dias</v>
      </c>
      <c r="AD277" s="35" t="str">
        <f ca="1">IF(AND(V277="",T277&lt;TODAY()),"Contrato Encerrado",IF(AND(V277="",T277&gt;TODAY()),DATEDIF(TODAY(),T277,"Y")&amp;" anos"&amp;" "&amp;DATEDIF(TODAY(),T277,"YM")&amp;" meses"&amp;" "&amp;DATEDIF(TODAY(),T277,"MD")&amp;" dias",IF(AND(X277="",V277&lt;TODAY()),"Contrato Encerrado",IF(AND(X277="",V277&gt;TODAY()),DATEDIF(TODAY(),V277,"Y")&amp;" anos"&amp;" "&amp;DATEDIF(TODAY(),V277,"YM")&amp;" meses"&amp;" "&amp;DATEDIF(TODAY(),V277,"MD")&amp;" dias",IF(AND(Z277="",X277&lt;TODAY()),"Contrato Encerrado",IF(AND(Z277="",X277&gt;TODAY()),DATEDIF(TODAY(),X277,"Y")&amp;" anos"&amp;" "&amp;DATEDIF(TODAY(),X277,"YM")&amp;" meses"&amp;" "&amp;DATEDIF(TODAY(),X277,"MD")&amp;" dias",IF(AND(Z277&lt;&gt;””,Z277&lt;TODAY()),"Contrato Encerrado",IF(AND(Z277&lt;&gt;"",Z277&gt;TODAY()),DATEDIF(TODAY(),Z277,"Y")&amp;" anos"&amp;" "&amp;DATEDIF(TODAY(),Z277,"YM")&amp;" meses"&amp;" "&amp;DATEDIF(TODAY(),Z277,"MD")&amp;" dias"))))))))</f>
        <v>0 anos 11 meses 9 dias</v>
      </c>
      <c r="AE277" s="35">
        <f t="shared" si="22"/>
        <v>364</v>
      </c>
      <c r="AF277" s="35">
        <f t="shared" si="23"/>
        <v>366</v>
      </c>
      <c r="AG277" s="17" t="str">
        <f t="shared" si="24"/>
        <v>0 anos 11 meses 31 dias</v>
      </c>
    </row>
    <row r="278" spans="1:33" ht="11.25" customHeight="1" x14ac:dyDescent="0.2">
      <c r="A278" s="63" t="s">
        <v>9</v>
      </c>
      <c r="B278" s="63" t="s">
        <v>13</v>
      </c>
      <c r="C278" s="64" t="s">
        <v>21</v>
      </c>
      <c r="D278" s="72">
        <v>2025</v>
      </c>
      <c r="E278" s="73" t="s">
        <v>157</v>
      </c>
      <c r="F278" s="63" t="s">
        <v>158</v>
      </c>
      <c r="G278" s="74" t="s">
        <v>17155</v>
      </c>
      <c r="H278" s="63" t="s">
        <v>17156</v>
      </c>
      <c r="I278" s="74" t="s">
        <v>16811</v>
      </c>
      <c r="J278" s="74" t="s">
        <v>10</v>
      </c>
      <c r="K278" s="74" t="s">
        <v>29</v>
      </c>
      <c r="L278" s="69" t="s">
        <v>30</v>
      </c>
      <c r="M278" s="163" t="s">
        <v>16153</v>
      </c>
      <c r="N278" s="69" t="s">
        <v>2101</v>
      </c>
      <c r="O278" s="69" t="s">
        <v>17157</v>
      </c>
      <c r="P278" s="69" t="s">
        <v>2518</v>
      </c>
      <c r="Q278" s="69" t="s">
        <v>4109</v>
      </c>
      <c r="R278" s="70">
        <v>34793</v>
      </c>
      <c r="S278" s="70">
        <v>45820</v>
      </c>
      <c r="T278" s="70">
        <v>46181</v>
      </c>
      <c r="U278" s="70"/>
      <c r="V278" s="70"/>
      <c r="W278" s="70"/>
      <c r="X278" s="17"/>
      <c r="Y278" s="17"/>
      <c r="Z278" s="70"/>
      <c r="AA278" s="71">
        <f t="shared" ca="1" si="20"/>
        <v>30</v>
      </c>
      <c r="AB278" s="70" t="s">
        <v>7878</v>
      </c>
      <c r="AC278" s="35" t="str">
        <f t="shared" si="21"/>
        <v>0 anos 11 meses 27 dias</v>
      </c>
      <c r="AD278" s="35" t="str">
        <f ca="1">IF(AND(V278="",T278&lt;TODAY()),"Contrato Encerrado",IF(AND(V278="",T278&gt;TODAY()),DATEDIF(TODAY(),T278,"Y")&amp;" anos"&amp;" "&amp;DATEDIF(TODAY(),T278,"YM")&amp;" meses"&amp;" "&amp;DATEDIF(TODAY(),T278,"MD")&amp;" dias",IF(AND(X278="",V278&lt;TODAY()),"Contrato Encerrado",IF(AND(X278="",V278&gt;TODAY()),DATEDIF(TODAY(),V278,"Y")&amp;" anos"&amp;" "&amp;DATEDIF(TODAY(),V278,"YM")&amp;" meses"&amp;" "&amp;DATEDIF(TODAY(),V278,"MD")&amp;" dias",IF(AND(Z278="",X278&lt;TODAY()),"Contrato Encerrado",IF(AND(Z278="",X278&gt;TODAY()),DATEDIF(TODAY(),X278,"Y")&amp;" anos"&amp;" "&amp;DATEDIF(TODAY(),X278,"YM")&amp;" meses"&amp;" "&amp;DATEDIF(TODAY(),X278,"MD")&amp;" dias",IF(AND(Z278&lt;&gt;””,Z278&lt;TODAY()),"Contrato Encerrado",IF(AND(Z278&lt;&gt;"",Z278&gt;TODAY()),DATEDIF(TODAY(),Z278,"Y")&amp;" anos"&amp;" "&amp;DATEDIF(TODAY(),Z278,"YM")&amp;" meses"&amp;" "&amp;DATEDIF(TODAY(),Z278,"MD")&amp;" dias"))))))))</f>
        <v>0 anos 8 meses 1 dias</v>
      </c>
      <c r="AE278" s="35">
        <f t="shared" si="22"/>
        <v>361</v>
      </c>
      <c r="AF278" s="35">
        <f t="shared" si="23"/>
        <v>369</v>
      </c>
      <c r="AG278" s="17" t="str">
        <f t="shared" si="24"/>
        <v>1 anos 0 meses 3 dias</v>
      </c>
    </row>
    <row r="279" spans="1:33" ht="11.25" customHeight="1" x14ac:dyDescent="0.2">
      <c r="A279" s="63" t="s">
        <v>9</v>
      </c>
      <c r="B279" s="63" t="s">
        <v>13</v>
      </c>
      <c r="C279" s="64" t="s">
        <v>17</v>
      </c>
      <c r="D279" s="65">
        <v>2024</v>
      </c>
      <c r="E279" s="73" t="s">
        <v>157</v>
      </c>
      <c r="F279" s="63" t="s">
        <v>158</v>
      </c>
      <c r="G279" s="81" t="s">
        <v>13188</v>
      </c>
      <c r="H279" s="82" t="s">
        <v>13189</v>
      </c>
      <c r="I279" s="74" t="s">
        <v>13190</v>
      </c>
      <c r="J279" s="74" t="s">
        <v>10</v>
      </c>
      <c r="K279" s="74" t="s">
        <v>29</v>
      </c>
      <c r="L279" s="69" t="s">
        <v>30</v>
      </c>
      <c r="M279" s="163" t="s">
        <v>9427</v>
      </c>
      <c r="N279" s="107" t="s">
        <v>2106</v>
      </c>
      <c r="O279" s="69" t="s">
        <v>8732</v>
      </c>
      <c r="P279" s="69" t="s">
        <v>2518</v>
      </c>
      <c r="Q279" s="69" t="s">
        <v>2521</v>
      </c>
      <c r="R279" s="111">
        <v>37312</v>
      </c>
      <c r="S279" s="113">
        <v>45418</v>
      </c>
      <c r="T279" s="70">
        <v>46022</v>
      </c>
      <c r="U279" s="70"/>
      <c r="V279" s="70"/>
      <c r="W279" s="113"/>
      <c r="X279" s="17"/>
      <c r="Y279" s="17"/>
      <c r="Z279" s="70"/>
      <c r="AA279" s="116">
        <f t="shared" ca="1" si="20"/>
        <v>23</v>
      </c>
      <c r="AB279" s="69" t="s">
        <v>7878</v>
      </c>
      <c r="AC279" s="35" t="str">
        <f t="shared" si="21"/>
        <v>1 anos 7 meses 25 dias</v>
      </c>
      <c r="AD279" s="35" t="str">
        <f ca="1">IF(AND(V279="",T279&lt;TODAY()),"Contrato Encerrado",IF(AND(V279="",T279&gt;TODAY()),DATEDIF(TODAY(),T279,"Y")&amp;" anos"&amp;" "&amp;DATEDIF(TODAY(),T279,"YM")&amp;" meses"&amp;" "&amp;DATEDIF(TODAY(),T279,"MD")&amp;" dias",IF(AND(X279="",V279&lt;TODAY()),"Contrato Encerrado",IF(AND(X279="",V279&gt;TODAY()),DATEDIF(TODAY(),V279,"Y")&amp;" anos"&amp;" "&amp;DATEDIF(TODAY(),V279,"YM")&amp;" meses"&amp;" "&amp;DATEDIF(TODAY(),V279,"MD")&amp;" dias",IF(AND(Z279="",X279&lt;TODAY()),"Contrato Encerrado",IF(AND(Z279="",X279&gt;TODAY()),DATEDIF(TODAY(),X279,"Y")&amp;" anos"&amp;" "&amp;DATEDIF(TODAY(),X279,"YM")&amp;" meses"&amp;" "&amp;DATEDIF(TODAY(),X279,"MD")&amp;" dias",IF(AND(Z279&lt;&gt;””,Z279&lt;TODAY()),"Contrato Encerrado",IF(AND(Z279&lt;&gt;"",Z279&gt;TODAY()),DATEDIF(TODAY(),Z279,"Y")&amp;" anos"&amp;" "&amp;DATEDIF(TODAY(),Z279,"YM")&amp;" meses"&amp;" "&amp;DATEDIF(TODAY(),Z279,"MD")&amp;" dias"))))))))</f>
        <v>0 anos 2 meses 24 dias</v>
      </c>
      <c r="AE279" s="35">
        <f t="shared" si="22"/>
        <v>604</v>
      </c>
      <c r="AF279" s="35">
        <f t="shared" si="23"/>
        <v>126</v>
      </c>
      <c r="AG279" s="17" t="str">
        <f t="shared" si="24"/>
        <v>0 anos 4 meses 5 dias</v>
      </c>
    </row>
    <row r="280" spans="1:33" ht="11.25" customHeight="1" x14ac:dyDescent="0.2">
      <c r="A280" s="63" t="s">
        <v>9</v>
      </c>
      <c r="B280" s="63" t="s">
        <v>13</v>
      </c>
      <c r="C280" s="64" t="s">
        <v>25</v>
      </c>
      <c r="D280" s="65">
        <v>2023</v>
      </c>
      <c r="E280" s="73" t="s">
        <v>1685</v>
      </c>
      <c r="F280" s="63" t="s">
        <v>1686</v>
      </c>
      <c r="G280" s="81" t="s">
        <v>10679</v>
      </c>
      <c r="H280" s="82" t="s">
        <v>10680</v>
      </c>
      <c r="I280" s="74" t="s">
        <v>10681</v>
      </c>
      <c r="J280" s="74" t="s">
        <v>14943</v>
      </c>
      <c r="K280" s="74" t="s">
        <v>29</v>
      </c>
      <c r="L280" s="69" t="s">
        <v>81</v>
      </c>
      <c r="M280" s="163" t="s">
        <v>82</v>
      </c>
      <c r="N280" s="69" t="s">
        <v>4113</v>
      </c>
      <c r="O280" s="69" t="s">
        <v>8035</v>
      </c>
      <c r="P280" s="69" t="s">
        <v>2518</v>
      </c>
      <c r="Q280" s="69" t="s">
        <v>2523</v>
      </c>
      <c r="R280" s="70">
        <v>39341</v>
      </c>
      <c r="S280" s="70">
        <v>45264</v>
      </c>
      <c r="T280" s="70">
        <v>45391</v>
      </c>
      <c r="U280" s="70"/>
      <c r="V280" s="70"/>
      <c r="W280" s="70"/>
      <c r="X280" s="17"/>
      <c r="Y280" s="17"/>
      <c r="Z280" s="70"/>
      <c r="AA280" s="116">
        <f t="shared" ca="1" si="20"/>
        <v>18</v>
      </c>
      <c r="AB280" s="70" t="s">
        <v>7878</v>
      </c>
      <c r="AC280" s="35" t="str">
        <f t="shared" si="21"/>
        <v>0 anos 4 meses 5 dias</v>
      </c>
      <c r="AD280" s="35" t="str">
        <f ca="1">IF(AND(V280="",T280&lt;TODAY()),"Contrato Encerrado",IF(AND(V280="",T280&gt;TODAY()),DATEDIF(TODAY(),T280,"Y")&amp;" anos"&amp;" "&amp;DATEDIF(TODAY(),T280,"YM")&amp;" meses"&amp;" "&amp;DATEDIF(TODAY(),T280,"MD")&amp;" dias",IF(AND(X280="",V280&lt;TODAY()),"Contrato Encerrado",IF(AND(X280="",V280&gt;TODAY()),DATEDIF(TODAY(),V280,"Y")&amp;" anos"&amp;" "&amp;DATEDIF(TODAY(),V280,"YM")&amp;" meses"&amp;" "&amp;DATEDIF(TODAY(),V280,"MD")&amp;" dias",IF(AND(Z280="",X280&lt;TODAY()),"Contrato Encerrado",IF(AND(Z280="",X280&gt;TODAY()),DATEDIF(TODAY(),X280,"Y")&amp;" anos"&amp;" "&amp;DATEDIF(TODAY(),X280,"YM")&amp;" meses"&amp;" "&amp;DATEDIF(TODAY(),X280,"MD")&amp;" dias",IF(AND(Z280&lt;&gt;””,Z280&lt;TODAY()),"Contrato Encerrado",IF(AND(Z280&lt;&gt;"",Z280&gt;TODAY()),DATEDIF(TODAY(),Z280,"Y")&amp;" anos"&amp;" "&amp;DATEDIF(TODAY(),Z280,"YM")&amp;" meses"&amp;" "&amp;DATEDIF(TODAY(),Z280,"MD")&amp;" dias"))))))))</f>
        <v>Contrato Encerrado</v>
      </c>
      <c r="AE280" s="35">
        <f t="shared" si="22"/>
        <v>127</v>
      </c>
      <c r="AF280" s="35">
        <f t="shared" si="23"/>
        <v>603</v>
      </c>
      <c r="AG280" s="17" t="str">
        <f t="shared" si="24"/>
        <v>1 anos 7 meses 25 dias</v>
      </c>
    </row>
    <row r="281" spans="1:33" ht="11.25" customHeight="1" x14ac:dyDescent="0.2">
      <c r="A281" s="63" t="s">
        <v>9</v>
      </c>
      <c r="B281" s="88" t="s">
        <v>13</v>
      </c>
      <c r="C281" s="90" t="s">
        <v>24</v>
      </c>
      <c r="D281" s="91">
        <v>2021</v>
      </c>
      <c r="E281" s="73" t="s">
        <v>307</v>
      </c>
      <c r="F281" s="63" t="s">
        <v>308</v>
      </c>
      <c r="G281" s="81" t="s">
        <v>3262</v>
      </c>
      <c r="H281" s="82" t="s">
        <v>3263</v>
      </c>
      <c r="I281" s="74" t="s">
        <v>3264</v>
      </c>
      <c r="J281" s="74" t="s">
        <v>1302</v>
      </c>
      <c r="K281" s="74" t="s">
        <v>29</v>
      </c>
      <c r="L281" s="69" t="s">
        <v>30</v>
      </c>
      <c r="M281" s="163" t="s">
        <v>9427</v>
      </c>
      <c r="N281" s="110" t="s">
        <v>3227</v>
      </c>
      <c r="O281" s="110"/>
      <c r="P281" s="109" t="s">
        <v>2517</v>
      </c>
      <c r="Q281" s="109" t="s">
        <v>2522</v>
      </c>
      <c r="R281" s="111">
        <v>35976</v>
      </c>
      <c r="S281" s="111">
        <v>44487</v>
      </c>
      <c r="T281" s="111">
        <v>44561</v>
      </c>
      <c r="U281" s="111"/>
      <c r="V281" s="111"/>
      <c r="W281" s="111"/>
      <c r="X281" s="17"/>
      <c r="Y281" s="17"/>
      <c r="Z281" s="111"/>
      <c r="AA281" s="116">
        <f t="shared" ca="1" si="20"/>
        <v>27</v>
      </c>
      <c r="AB281" s="117" t="s">
        <v>7878</v>
      </c>
      <c r="AC281" s="35" t="str">
        <f t="shared" si="21"/>
        <v>0 anos 2 meses 13 dias</v>
      </c>
      <c r="AD281" s="35" t="str">
        <f ca="1">IF(AND(V281="",T281&lt;TODAY()),"Contrato Encerrado",IF(AND(V281="",T281&gt;TODAY()),DATEDIF(TODAY(),T281,"Y")&amp;" anos"&amp;" "&amp;DATEDIF(TODAY(),T281,"YM")&amp;" meses"&amp;" "&amp;DATEDIF(TODAY(),T281,"MD")&amp;" dias",IF(AND(X281="",V281&lt;TODAY()),"Contrato Encerrado",IF(AND(X281="",V281&gt;TODAY()),DATEDIF(TODAY(),V281,"Y")&amp;" anos"&amp;" "&amp;DATEDIF(TODAY(),V281,"YM")&amp;" meses"&amp;" "&amp;DATEDIF(TODAY(),V281,"MD")&amp;" dias",IF(AND(Z281="",X281&lt;TODAY()),"Contrato Encerrado",IF(AND(Z281="",X281&gt;TODAY()),DATEDIF(TODAY(),X281,"Y")&amp;" anos"&amp;" "&amp;DATEDIF(TODAY(),X281,"YM")&amp;" meses"&amp;" "&amp;DATEDIF(TODAY(),X281,"MD")&amp;" dias",IF(AND(Z281&lt;&gt;””,Z281&lt;TODAY()),"Contrato Encerrado",IF(AND(Z281&lt;&gt;"",Z281&gt;TODAY()),DATEDIF(TODAY(),Z281,"Y")&amp;" anos"&amp;" "&amp;DATEDIF(TODAY(),Z281,"YM")&amp;" meses"&amp;" "&amp;DATEDIF(TODAY(),Z281,"MD")&amp;" dias"))))))))</f>
        <v>Contrato Encerrado</v>
      </c>
      <c r="AE281" s="35">
        <f t="shared" si="22"/>
        <v>74</v>
      </c>
      <c r="AF281" s="35">
        <f t="shared" si="23"/>
        <v>656</v>
      </c>
      <c r="AG281" s="17" t="str">
        <f t="shared" si="24"/>
        <v>1 anos 9 meses 17 dias</v>
      </c>
    </row>
    <row r="282" spans="1:33" ht="11.25" customHeight="1" x14ac:dyDescent="0.2">
      <c r="A282" s="63" t="s">
        <v>9</v>
      </c>
      <c r="B282" s="88" t="s">
        <v>13</v>
      </c>
      <c r="C282" s="90" t="s">
        <v>21</v>
      </c>
      <c r="D282" s="91">
        <v>2022</v>
      </c>
      <c r="E282" s="73" t="s">
        <v>157</v>
      </c>
      <c r="F282" s="63" t="s">
        <v>158</v>
      </c>
      <c r="G282" s="81" t="s">
        <v>3014</v>
      </c>
      <c r="H282" s="82" t="s">
        <v>3015</v>
      </c>
      <c r="I282" s="74" t="s">
        <v>3016</v>
      </c>
      <c r="J282" s="74" t="s">
        <v>1302</v>
      </c>
      <c r="K282" s="74" t="s">
        <v>29</v>
      </c>
      <c r="L282" s="69" t="s">
        <v>30</v>
      </c>
      <c r="M282" s="163" t="s">
        <v>9427</v>
      </c>
      <c r="N282" s="69" t="s">
        <v>2101</v>
      </c>
      <c r="O282" s="69" t="s">
        <v>8788</v>
      </c>
      <c r="P282" s="107" t="s">
        <v>2518</v>
      </c>
      <c r="Q282" s="107" t="s">
        <v>14546</v>
      </c>
      <c r="R282" s="111">
        <v>33701</v>
      </c>
      <c r="S282" s="111">
        <v>44768</v>
      </c>
      <c r="T282" s="111">
        <v>44774</v>
      </c>
      <c r="U282" s="111">
        <v>45124</v>
      </c>
      <c r="V282" s="111">
        <v>45489</v>
      </c>
      <c r="W282" s="111"/>
      <c r="X282" s="17"/>
      <c r="Y282" s="17"/>
      <c r="Z282" s="111"/>
      <c r="AA282" s="116">
        <f t="shared" ca="1" si="20"/>
        <v>33</v>
      </c>
      <c r="AB282" s="117" t="s">
        <v>7878</v>
      </c>
      <c r="AC282" s="35" t="str">
        <f t="shared" si="21"/>
        <v>1 anos 0 meses 6 dias</v>
      </c>
      <c r="AD282" s="35" t="str">
        <f ca="1">IF(AND(V282="",T282&lt;TODAY()),"Contrato Encerrado",IF(AND(V282="",T282&gt;TODAY()),DATEDIF(TODAY(),T282,"Y")&amp;" anos"&amp;" "&amp;DATEDIF(TODAY(),T282,"YM")&amp;" meses"&amp;" "&amp;DATEDIF(TODAY(),T282,"MD")&amp;" dias",IF(AND(X282="",V282&lt;TODAY()),"Contrato Encerrado",IF(AND(X282="",V282&gt;TODAY()),DATEDIF(TODAY(),V282,"Y")&amp;" anos"&amp;" "&amp;DATEDIF(TODAY(),V282,"YM")&amp;" meses"&amp;" "&amp;DATEDIF(TODAY(),V282,"MD")&amp;" dias",IF(AND(Z282="",X282&lt;TODAY()),"Contrato Encerrado",IF(AND(Z282="",X282&gt;TODAY()),DATEDIF(TODAY(),X282,"Y")&amp;" anos"&amp;" "&amp;DATEDIF(TODAY(),X282,"YM")&amp;" meses"&amp;" "&amp;DATEDIF(TODAY(),X282,"MD")&amp;" dias",IF(AND(Z282&lt;&gt;””,Z282&lt;TODAY()),"Contrato Encerrado",IF(AND(Z282&lt;&gt;"",Z282&gt;TODAY()),DATEDIF(TODAY(),Z282,"Y")&amp;" anos"&amp;" "&amp;DATEDIF(TODAY(),Z282,"YM")&amp;" meses"&amp;" "&amp;DATEDIF(TODAY(),Z282,"MD")&amp;" dias"))))))))</f>
        <v>Contrato Encerrado</v>
      </c>
      <c r="AE282" s="35">
        <f t="shared" si="22"/>
        <v>371</v>
      </c>
      <c r="AF282" s="35">
        <f t="shared" si="23"/>
        <v>359</v>
      </c>
      <c r="AG282" s="17" t="str">
        <f t="shared" si="24"/>
        <v>0 anos 11 meses 24 dias</v>
      </c>
    </row>
    <row r="283" spans="1:33" ht="11.25" customHeight="1" x14ac:dyDescent="0.2">
      <c r="A283" s="63" t="s">
        <v>9</v>
      </c>
      <c r="B283" s="63" t="s">
        <v>13</v>
      </c>
      <c r="C283" s="64" t="s">
        <v>15</v>
      </c>
      <c r="D283" s="65">
        <v>2023</v>
      </c>
      <c r="E283" s="92" t="s">
        <v>157</v>
      </c>
      <c r="F283" s="63" t="s">
        <v>158</v>
      </c>
      <c r="G283" s="81" t="s">
        <v>6052</v>
      </c>
      <c r="H283" s="82" t="s">
        <v>6053</v>
      </c>
      <c r="I283" s="101" t="s">
        <v>6054</v>
      </c>
      <c r="J283" s="74" t="s">
        <v>14943</v>
      </c>
      <c r="K283" s="101" t="s">
        <v>29</v>
      </c>
      <c r="L283" s="103" t="s">
        <v>30</v>
      </c>
      <c r="M283" s="163" t="s">
        <v>9427</v>
      </c>
      <c r="N283" s="103" t="s">
        <v>2101</v>
      </c>
      <c r="O283" s="103" t="s">
        <v>9474</v>
      </c>
      <c r="P283" s="103" t="s">
        <v>2518</v>
      </c>
      <c r="Q283" s="103" t="s">
        <v>2521</v>
      </c>
      <c r="R283" s="114">
        <v>34745</v>
      </c>
      <c r="S283" s="114">
        <v>44974</v>
      </c>
      <c r="T283" s="111">
        <v>45322</v>
      </c>
      <c r="U283" s="114">
        <v>45323</v>
      </c>
      <c r="V283" s="111">
        <v>45473</v>
      </c>
      <c r="W283" s="114"/>
      <c r="X283" s="17"/>
      <c r="Y283" s="17"/>
      <c r="Z283" s="111"/>
      <c r="AA283" s="116">
        <f t="shared" ca="1" si="20"/>
        <v>30</v>
      </c>
      <c r="AB283" s="117" t="s">
        <v>7878</v>
      </c>
      <c r="AC283" s="35" t="str">
        <f t="shared" si="21"/>
        <v>1 anos 4 meses 12 dias</v>
      </c>
      <c r="AD283" s="35" t="str">
        <f ca="1">IF(AND(V283="",T283&lt;TODAY()),"Contrato Encerrado",IF(AND(V283="",T283&gt;TODAY()),DATEDIF(TODAY(),T283,"Y")&amp;" anos"&amp;" "&amp;DATEDIF(TODAY(),T283,"YM")&amp;" meses"&amp;" "&amp;DATEDIF(TODAY(),T283,"MD")&amp;" dias",IF(AND(X283="",V283&lt;TODAY()),"Contrato Encerrado",IF(AND(X283="",V283&gt;TODAY()),DATEDIF(TODAY(),V283,"Y")&amp;" anos"&amp;" "&amp;DATEDIF(TODAY(),V283,"YM")&amp;" meses"&amp;" "&amp;DATEDIF(TODAY(),V283,"MD")&amp;" dias",IF(AND(Z283="",X283&lt;TODAY()),"Contrato Encerrado",IF(AND(Z283="",X283&gt;TODAY()),DATEDIF(TODAY(),X283,"Y")&amp;" anos"&amp;" "&amp;DATEDIF(TODAY(),X283,"YM")&amp;" meses"&amp;" "&amp;DATEDIF(TODAY(),X283,"MD")&amp;" dias",IF(AND(Z283&lt;&gt;””,Z283&lt;TODAY()),"Contrato Encerrado",IF(AND(Z283&lt;&gt;"",Z283&gt;TODAY()),DATEDIF(TODAY(),Z283,"Y")&amp;" anos"&amp;" "&amp;DATEDIF(TODAY(),Z283,"YM")&amp;" meses"&amp;" "&amp;DATEDIF(TODAY(),Z283,"MD")&amp;" dias"))))))))</f>
        <v>Contrato Encerrado</v>
      </c>
      <c r="AE283" s="35">
        <f t="shared" si="22"/>
        <v>498</v>
      </c>
      <c r="AF283" s="35">
        <f t="shared" si="23"/>
        <v>232</v>
      </c>
      <c r="AG283" s="17" t="str">
        <f t="shared" si="24"/>
        <v>0 anos 7 meses 19 dias</v>
      </c>
    </row>
    <row r="284" spans="1:33" ht="11.25" customHeight="1" x14ac:dyDescent="0.2">
      <c r="A284" s="63" t="s">
        <v>9</v>
      </c>
      <c r="B284" s="63" t="s">
        <v>13</v>
      </c>
      <c r="C284" s="64" t="s">
        <v>24</v>
      </c>
      <c r="D284" s="65">
        <v>2023</v>
      </c>
      <c r="E284" s="73" t="s">
        <v>772</v>
      </c>
      <c r="F284" s="63" t="s">
        <v>773</v>
      </c>
      <c r="G284" s="81" t="s">
        <v>10187</v>
      </c>
      <c r="H284" s="82" t="s">
        <v>10188</v>
      </c>
      <c r="I284" s="74" t="s">
        <v>10189</v>
      </c>
      <c r="J284" s="74" t="s">
        <v>10</v>
      </c>
      <c r="K284" s="74" t="s">
        <v>29</v>
      </c>
      <c r="L284" s="69" t="s">
        <v>81</v>
      </c>
      <c r="M284" s="163" t="s">
        <v>82</v>
      </c>
      <c r="N284" s="69" t="s">
        <v>4113</v>
      </c>
      <c r="O284" s="69" t="s">
        <v>7935</v>
      </c>
      <c r="P284" s="69" t="s">
        <v>2518</v>
      </c>
      <c r="Q284" s="69" t="s">
        <v>2523</v>
      </c>
      <c r="R284" s="113">
        <v>39131</v>
      </c>
      <c r="S284" s="113">
        <v>45243</v>
      </c>
      <c r="T284" s="113">
        <v>45973</v>
      </c>
      <c r="U284" s="70"/>
      <c r="V284" s="70"/>
      <c r="W284" s="113"/>
      <c r="X284" s="17"/>
      <c r="Y284" s="17"/>
      <c r="Z284" s="70"/>
      <c r="AA284" s="116">
        <f t="shared" ca="1" si="20"/>
        <v>18</v>
      </c>
      <c r="AB284" s="69" t="s">
        <v>7878</v>
      </c>
      <c r="AC284" s="35" t="str">
        <f t="shared" si="21"/>
        <v>1 anos 11 meses 30 dias</v>
      </c>
      <c r="AD284" s="35" t="str">
        <f ca="1">IF(AND(V284="",T284&lt;TODAY()),"Contrato Encerrado",IF(AND(V284="",T284&gt;TODAY()),DATEDIF(TODAY(),T284,"Y")&amp;" anos"&amp;" "&amp;DATEDIF(TODAY(),T284,"YM")&amp;" meses"&amp;" "&amp;DATEDIF(TODAY(),T284,"MD")&amp;" dias",IF(AND(X284="",V284&lt;TODAY()),"Contrato Encerrado",IF(AND(X284="",V284&gt;TODAY()),DATEDIF(TODAY(),V284,"Y")&amp;" anos"&amp;" "&amp;DATEDIF(TODAY(),V284,"YM")&amp;" meses"&amp;" "&amp;DATEDIF(TODAY(),V284,"MD")&amp;" dias",IF(AND(Z284="",X284&lt;TODAY()),"Contrato Encerrado",IF(AND(Z284="",X284&gt;TODAY()),DATEDIF(TODAY(),X284,"Y")&amp;" anos"&amp;" "&amp;DATEDIF(TODAY(),X284,"YM")&amp;" meses"&amp;" "&amp;DATEDIF(TODAY(),X284,"MD")&amp;" dias",IF(AND(Z284&lt;&gt;””,Z284&lt;TODAY()),"Contrato Encerrado",IF(AND(Z284&lt;&gt;"",Z284&gt;TODAY()),DATEDIF(TODAY(),Z284,"Y")&amp;" anos"&amp;" "&amp;DATEDIF(TODAY(),Z284,"YM")&amp;" meses"&amp;" "&amp;DATEDIF(TODAY(),Z284,"MD")&amp;" dias"))))))))</f>
        <v>0 anos 1 meses 5 dias</v>
      </c>
      <c r="AE284" s="35">
        <f t="shared" si="22"/>
        <v>730</v>
      </c>
      <c r="AF284" s="35">
        <f t="shared" si="23"/>
        <v>0</v>
      </c>
      <c r="AG284" s="17" t="str">
        <f t="shared" si="24"/>
        <v>ESTÁGIO COMPLETOU 2 ANOS</v>
      </c>
    </row>
    <row r="285" spans="1:33" ht="11.25" customHeight="1" x14ac:dyDescent="0.2">
      <c r="A285" s="63" t="s">
        <v>9</v>
      </c>
      <c r="B285" s="63" t="s">
        <v>13</v>
      </c>
      <c r="C285" s="64" t="s">
        <v>23</v>
      </c>
      <c r="D285" s="65">
        <v>2024</v>
      </c>
      <c r="E285" s="73" t="s">
        <v>157</v>
      </c>
      <c r="F285" s="63" t="s">
        <v>158</v>
      </c>
      <c r="G285" s="81" t="s">
        <v>14599</v>
      </c>
      <c r="H285" s="82" t="s">
        <v>14600</v>
      </c>
      <c r="I285" s="74" t="s">
        <v>14601</v>
      </c>
      <c r="J285" s="74" t="s">
        <v>14943</v>
      </c>
      <c r="K285" s="74" t="s">
        <v>29</v>
      </c>
      <c r="L285" s="69" t="s">
        <v>30</v>
      </c>
      <c r="M285" s="163" t="s">
        <v>9427</v>
      </c>
      <c r="N285" s="69" t="s">
        <v>6302</v>
      </c>
      <c r="O285" s="69" t="s">
        <v>8927</v>
      </c>
      <c r="P285" s="69" t="s">
        <v>2518</v>
      </c>
      <c r="Q285" s="69" t="s">
        <v>2521</v>
      </c>
      <c r="R285" s="70">
        <v>27812</v>
      </c>
      <c r="S285" s="70">
        <v>45553</v>
      </c>
      <c r="T285" s="70">
        <v>45917</v>
      </c>
      <c r="U285" s="70"/>
      <c r="V285" s="70"/>
      <c r="W285" s="115"/>
      <c r="X285" s="17"/>
      <c r="Y285" s="17"/>
      <c r="Z285" s="70"/>
      <c r="AA285" s="116">
        <f t="shared" ca="1" si="20"/>
        <v>49</v>
      </c>
      <c r="AB285" s="72" t="s">
        <v>7878</v>
      </c>
      <c r="AC285" s="35" t="str">
        <f t="shared" si="21"/>
        <v>0 anos 11 meses 30 dias</v>
      </c>
      <c r="AD285" s="35" t="str">
        <f ca="1">IF(AND(V285="",T285&lt;TODAY()),"Contrato Encerrado",IF(AND(V285="",T285&gt;TODAY()),DATEDIF(TODAY(),T285,"Y")&amp;" anos"&amp;" "&amp;DATEDIF(TODAY(),T285,"YM")&amp;" meses"&amp;" "&amp;DATEDIF(TODAY(),T285,"MD")&amp;" dias",IF(AND(X285="",V285&lt;TODAY()),"Contrato Encerrado",IF(AND(X285="",V285&gt;TODAY()),DATEDIF(TODAY(),V285,"Y")&amp;" anos"&amp;" "&amp;DATEDIF(TODAY(),V285,"YM")&amp;" meses"&amp;" "&amp;DATEDIF(TODAY(),V285,"MD")&amp;" dias",IF(AND(Z285="",X285&lt;TODAY()),"Contrato Encerrado",IF(AND(Z285="",X285&gt;TODAY()),DATEDIF(TODAY(),X285,"Y")&amp;" anos"&amp;" "&amp;DATEDIF(TODAY(),X285,"YM")&amp;" meses"&amp;" "&amp;DATEDIF(TODAY(),X285,"MD")&amp;" dias",IF(AND(Z285&lt;&gt;””,Z285&lt;TODAY()),"Contrato Encerrado",IF(AND(Z285&lt;&gt;"",Z285&gt;TODAY()),DATEDIF(TODAY(),Z285,"Y")&amp;" anos"&amp;" "&amp;DATEDIF(TODAY(),Z285,"YM")&amp;" meses"&amp;" "&amp;DATEDIF(TODAY(),Z285,"MD")&amp;" dias"))))))))</f>
        <v>Contrato Encerrado</v>
      </c>
      <c r="AE285" s="35">
        <f t="shared" si="22"/>
        <v>364</v>
      </c>
      <c r="AF285" s="35">
        <f t="shared" si="23"/>
        <v>366</v>
      </c>
      <c r="AG285" s="17" t="str">
        <f t="shared" si="24"/>
        <v>0 anos 11 meses 31 dias</v>
      </c>
    </row>
    <row r="286" spans="1:33" ht="11.25" customHeight="1" x14ac:dyDescent="0.2">
      <c r="A286" s="63" t="s">
        <v>9</v>
      </c>
      <c r="B286" s="63" t="s">
        <v>13</v>
      </c>
      <c r="C286" s="64" t="s">
        <v>16</v>
      </c>
      <c r="D286" s="65">
        <v>2025</v>
      </c>
      <c r="E286" s="73" t="s">
        <v>157</v>
      </c>
      <c r="F286" s="63" t="s">
        <v>158</v>
      </c>
      <c r="G286" s="101" t="s">
        <v>16170</v>
      </c>
      <c r="H286" s="63" t="s">
        <v>16171</v>
      </c>
      <c r="I286" s="74" t="s">
        <v>16172</v>
      </c>
      <c r="J286" s="74" t="s">
        <v>10</v>
      </c>
      <c r="K286" s="74" t="s">
        <v>29</v>
      </c>
      <c r="L286" s="69" t="s">
        <v>81</v>
      </c>
      <c r="M286" s="163" t="s">
        <v>82</v>
      </c>
      <c r="N286" s="69" t="s">
        <v>4113</v>
      </c>
      <c r="O286" s="69" t="s">
        <v>16174</v>
      </c>
      <c r="P286" s="69" t="s">
        <v>2518</v>
      </c>
      <c r="Q286" s="69" t="s">
        <v>4109</v>
      </c>
      <c r="R286" s="70">
        <v>39375</v>
      </c>
      <c r="S286" s="70">
        <v>45733</v>
      </c>
      <c r="T286" s="70">
        <v>46022</v>
      </c>
      <c r="U286" s="70"/>
      <c r="V286" s="70"/>
      <c r="W286" s="70"/>
      <c r="X286" s="17"/>
      <c r="Y286" s="17"/>
      <c r="Z286" s="70"/>
      <c r="AA286" s="71">
        <f t="shared" ca="1" si="20"/>
        <v>17</v>
      </c>
      <c r="AB286" s="69" t="s">
        <v>7878</v>
      </c>
      <c r="AC286" s="35" t="str">
        <f t="shared" si="21"/>
        <v>0 anos 9 meses 14 dias</v>
      </c>
      <c r="AD286" s="35" t="str">
        <f ca="1">IF(AND(V286="",T286&lt;TODAY()),"Contrato Encerrado",IF(AND(V286="",T286&gt;TODAY()),DATEDIF(TODAY(),T286,"Y")&amp;" anos"&amp;" "&amp;DATEDIF(TODAY(),T286,"YM")&amp;" meses"&amp;" "&amp;DATEDIF(TODAY(),T286,"MD")&amp;" dias",IF(AND(X286="",V286&lt;TODAY()),"Contrato Encerrado",IF(AND(X286="",V286&gt;TODAY()),DATEDIF(TODAY(),V286,"Y")&amp;" anos"&amp;" "&amp;DATEDIF(TODAY(),V286,"YM")&amp;" meses"&amp;" "&amp;DATEDIF(TODAY(),V286,"MD")&amp;" dias",IF(AND(Z286="",X286&lt;TODAY()),"Contrato Encerrado",IF(AND(Z286="",X286&gt;TODAY()),DATEDIF(TODAY(),X286,"Y")&amp;" anos"&amp;" "&amp;DATEDIF(TODAY(),X286,"YM")&amp;" meses"&amp;" "&amp;DATEDIF(TODAY(),X286,"MD")&amp;" dias",IF(AND(Z286&lt;&gt;””,Z286&lt;TODAY()),"Contrato Encerrado",IF(AND(Z286&lt;&gt;"",Z286&gt;TODAY()),DATEDIF(TODAY(),Z286,"Y")&amp;" anos"&amp;" "&amp;DATEDIF(TODAY(),Z286,"YM")&amp;" meses"&amp;" "&amp;DATEDIF(TODAY(),Z286,"MD")&amp;" dias"))))))))</f>
        <v>0 anos 2 meses 24 dias</v>
      </c>
      <c r="AE286" s="35">
        <f t="shared" si="22"/>
        <v>289</v>
      </c>
      <c r="AF286" s="35">
        <f t="shared" si="23"/>
        <v>441</v>
      </c>
      <c r="AG286" s="17" t="str">
        <f t="shared" si="24"/>
        <v>1 anos 2 meses 16 dias</v>
      </c>
    </row>
    <row r="287" spans="1:33" ht="11.25" customHeight="1" x14ac:dyDescent="0.2">
      <c r="A287" s="63" t="s">
        <v>9</v>
      </c>
      <c r="B287" s="63" t="s">
        <v>13</v>
      </c>
      <c r="C287" s="64" t="s">
        <v>11</v>
      </c>
      <c r="D287" s="65">
        <v>2024</v>
      </c>
      <c r="E287" s="73" t="s">
        <v>3176</v>
      </c>
      <c r="F287" s="63" t="s">
        <v>3177</v>
      </c>
      <c r="G287" s="81" t="s">
        <v>10821</v>
      </c>
      <c r="H287" s="82" t="s">
        <v>11020</v>
      </c>
      <c r="I287" s="74" t="s">
        <v>10822</v>
      </c>
      <c r="J287" s="74" t="s">
        <v>1302</v>
      </c>
      <c r="K287" s="74" t="s">
        <v>29</v>
      </c>
      <c r="L287" s="69" t="s">
        <v>30</v>
      </c>
      <c r="M287" s="163" t="s">
        <v>9427</v>
      </c>
      <c r="N287" s="69" t="s">
        <v>2102</v>
      </c>
      <c r="O287" s="69" t="s">
        <v>7898</v>
      </c>
      <c r="P287" s="69" t="s">
        <v>2518</v>
      </c>
      <c r="Q287" s="69" t="s">
        <v>2523</v>
      </c>
      <c r="R287" s="70">
        <v>37329</v>
      </c>
      <c r="S287" s="70">
        <v>45266</v>
      </c>
      <c r="T287" s="70">
        <v>45571</v>
      </c>
      <c r="U287" s="70"/>
      <c r="V287" s="70"/>
      <c r="W287" s="70"/>
      <c r="X287" s="17"/>
      <c r="Y287" s="17"/>
      <c r="Z287" s="70"/>
      <c r="AA287" s="116">
        <f t="shared" ca="1" si="20"/>
        <v>23</v>
      </c>
      <c r="AB287" s="69" t="s">
        <v>7878</v>
      </c>
      <c r="AC287" s="35" t="str">
        <f t="shared" si="21"/>
        <v>0 anos 10 meses 0 dias</v>
      </c>
      <c r="AD287" s="35" t="str">
        <f ca="1">IF(AND(V287="",T287&lt;TODAY()),"Contrato Encerrado",IF(AND(V287="",T287&gt;TODAY()),DATEDIF(TODAY(),T287,"Y")&amp;" anos"&amp;" "&amp;DATEDIF(TODAY(),T287,"YM")&amp;" meses"&amp;" "&amp;DATEDIF(TODAY(),T287,"MD")&amp;" dias",IF(AND(X287="",V287&lt;TODAY()),"Contrato Encerrado",IF(AND(X287="",V287&gt;TODAY()),DATEDIF(TODAY(),V287,"Y")&amp;" anos"&amp;" "&amp;DATEDIF(TODAY(),V287,"YM")&amp;" meses"&amp;" "&amp;DATEDIF(TODAY(),V287,"MD")&amp;" dias",IF(AND(Z287="",X287&lt;TODAY()),"Contrato Encerrado",IF(AND(Z287="",X287&gt;TODAY()),DATEDIF(TODAY(),X287,"Y")&amp;" anos"&amp;" "&amp;DATEDIF(TODAY(),X287,"YM")&amp;" meses"&amp;" "&amp;DATEDIF(TODAY(),X287,"MD")&amp;" dias",IF(AND(Z287&lt;&gt;””,Z287&lt;TODAY()),"Contrato Encerrado",IF(AND(Z287&lt;&gt;"",Z287&gt;TODAY()),DATEDIF(TODAY(),Z287,"Y")&amp;" anos"&amp;" "&amp;DATEDIF(TODAY(),Z287,"YM")&amp;" meses"&amp;" "&amp;DATEDIF(TODAY(),Z287,"MD")&amp;" dias"))))))))</f>
        <v>Contrato Encerrado</v>
      </c>
      <c r="AE287" s="35">
        <f t="shared" si="22"/>
        <v>305</v>
      </c>
      <c r="AF287" s="35">
        <f t="shared" si="23"/>
        <v>425</v>
      </c>
      <c r="AG287" s="17" t="str">
        <f t="shared" si="24"/>
        <v>1 anos 1 meses 28 dias</v>
      </c>
    </row>
    <row r="288" spans="1:33" ht="11.25" customHeight="1" x14ac:dyDescent="0.2">
      <c r="A288" s="63" t="s">
        <v>9</v>
      </c>
      <c r="B288" s="63" t="s">
        <v>13</v>
      </c>
      <c r="C288" s="64" t="s">
        <v>14</v>
      </c>
      <c r="D288" s="65">
        <v>2023</v>
      </c>
      <c r="E288" s="92" t="s">
        <v>79</v>
      </c>
      <c r="F288" s="63" t="s">
        <v>80</v>
      </c>
      <c r="G288" s="81" t="s">
        <v>6055</v>
      </c>
      <c r="H288" s="82" t="s">
        <v>6056</v>
      </c>
      <c r="I288" s="101" t="s">
        <v>6057</v>
      </c>
      <c r="J288" s="74" t="s">
        <v>1302</v>
      </c>
      <c r="K288" s="101" t="s">
        <v>29</v>
      </c>
      <c r="L288" s="103" t="s">
        <v>81</v>
      </c>
      <c r="M288" s="163" t="s">
        <v>82</v>
      </c>
      <c r="N288" s="103" t="s">
        <v>4113</v>
      </c>
      <c r="O288" s="103"/>
      <c r="P288" s="103" t="s">
        <v>2518</v>
      </c>
      <c r="Q288" s="103" t="s">
        <v>2523</v>
      </c>
      <c r="R288" s="114">
        <v>38426</v>
      </c>
      <c r="S288" s="114">
        <v>44963</v>
      </c>
      <c r="T288" s="111">
        <v>45274</v>
      </c>
      <c r="U288" s="114"/>
      <c r="V288" s="111"/>
      <c r="W288" s="114"/>
      <c r="X288" s="17"/>
      <c r="Y288" s="17"/>
      <c r="Z288" s="111"/>
      <c r="AA288" s="116">
        <f t="shared" ca="1" si="20"/>
        <v>20</v>
      </c>
      <c r="AB288" s="117" t="s">
        <v>7877</v>
      </c>
      <c r="AC288" s="35" t="str">
        <f t="shared" si="21"/>
        <v>0 anos 10 meses 8 dias</v>
      </c>
      <c r="AD288" s="35" t="str">
        <f ca="1">IF(AND(V288="",T288&lt;TODAY()),"Contrato Encerrado",IF(AND(V288="",T288&gt;TODAY()),DATEDIF(TODAY(),T288,"Y")&amp;" anos"&amp;" "&amp;DATEDIF(TODAY(),T288,"YM")&amp;" meses"&amp;" "&amp;DATEDIF(TODAY(),T288,"MD")&amp;" dias",IF(AND(X288="",V288&lt;TODAY()),"Contrato Encerrado",IF(AND(X288="",V288&gt;TODAY()),DATEDIF(TODAY(),V288,"Y")&amp;" anos"&amp;" "&amp;DATEDIF(TODAY(),V288,"YM")&amp;" meses"&amp;" "&amp;DATEDIF(TODAY(),V288,"MD")&amp;" dias",IF(AND(Z288="",X288&lt;TODAY()),"Contrato Encerrado",IF(AND(Z288="",X288&gt;TODAY()),DATEDIF(TODAY(),X288,"Y")&amp;" anos"&amp;" "&amp;DATEDIF(TODAY(),X288,"YM")&amp;" meses"&amp;" "&amp;DATEDIF(TODAY(),X288,"MD")&amp;" dias",IF(AND(Z288&lt;&gt;””,Z288&lt;TODAY()),"Contrato Encerrado",IF(AND(Z288&lt;&gt;"",Z288&gt;TODAY()),DATEDIF(TODAY(),Z288,"Y")&amp;" anos"&amp;" "&amp;DATEDIF(TODAY(),Z288,"YM")&amp;" meses"&amp;" "&amp;DATEDIF(TODAY(),Z288,"MD")&amp;" dias"))))))))</f>
        <v>Contrato Encerrado</v>
      </c>
      <c r="AE288" s="35">
        <f t="shared" si="22"/>
        <v>311</v>
      </c>
      <c r="AF288" s="35">
        <f t="shared" si="23"/>
        <v>419</v>
      </c>
      <c r="AG288" s="17" t="str">
        <f t="shared" si="24"/>
        <v>1 anos 1 meses 22 dias</v>
      </c>
    </row>
    <row r="289" spans="1:33" ht="11.25" customHeight="1" x14ac:dyDescent="0.2">
      <c r="A289" s="88" t="s">
        <v>9</v>
      </c>
      <c r="B289" s="88" t="s">
        <v>13</v>
      </c>
      <c r="C289" s="90" t="s">
        <v>17</v>
      </c>
      <c r="D289" s="91">
        <v>2021</v>
      </c>
      <c r="E289" s="94" t="s">
        <v>307</v>
      </c>
      <c r="F289" s="88" t="s">
        <v>308</v>
      </c>
      <c r="G289" s="97" t="s">
        <v>309</v>
      </c>
      <c r="H289" s="99" t="s">
        <v>310</v>
      </c>
      <c r="I289" s="94" t="s">
        <v>311</v>
      </c>
      <c r="J289" s="74" t="s">
        <v>1302</v>
      </c>
      <c r="K289" s="94" t="s">
        <v>29</v>
      </c>
      <c r="L289" s="105" t="s">
        <v>30</v>
      </c>
      <c r="M289" s="163" t="s">
        <v>9427</v>
      </c>
      <c r="N289" s="110" t="s">
        <v>3227</v>
      </c>
      <c r="O289" s="110"/>
      <c r="P289" s="109" t="s">
        <v>2517</v>
      </c>
      <c r="Q289" s="109" t="s">
        <v>2522</v>
      </c>
      <c r="R289" s="111">
        <v>36382</v>
      </c>
      <c r="S289" s="111">
        <v>44327</v>
      </c>
      <c r="T289" s="111">
        <v>44547</v>
      </c>
      <c r="U289" s="111"/>
      <c r="V289" s="111"/>
      <c r="W289" s="111"/>
      <c r="X289" s="17"/>
      <c r="Y289" s="17"/>
      <c r="Z289" s="111"/>
      <c r="AA289" s="116">
        <f t="shared" ca="1" si="20"/>
        <v>26</v>
      </c>
      <c r="AB289" s="117" t="s">
        <v>7877</v>
      </c>
      <c r="AC289" s="35" t="str">
        <f t="shared" si="21"/>
        <v>0 anos 7 meses 6 dias</v>
      </c>
      <c r="AD289" s="35" t="str">
        <f ca="1">IF(AND(V289="",T289&lt;TODAY()),"Contrato Encerrado",IF(AND(V289="",T289&gt;TODAY()),DATEDIF(TODAY(),T289,"Y")&amp;" anos"&amp;" "&amp;DATEDIF(TODAY(),T289,"YM")&amp;" meses"&amp;" "&amp;DATEDIF(TODAY(),T289,"MD")&amp;" dias",IF(AND(X289="",V289&lt;TODAY()),"Contrato Encerrado",IF(AND(X289="",V289&gt;TODAY()),DATEDIF(TODAY(),V289,"Y")&amp;" anos"&amp;" "&amp;DATEDIF(TODAY(),V289,"YM")&amp;" meses"&amp;" "&amp;DATEDIF(TODAY(),V289,"MD")&amp;" dias",IF(AND(Z289="",X289&lt;TODAY()),"Contrato Encerrado",IF(AND(Z289="",X289&gt;TODAY()),DATEDIF(TODAY(),X289,"Y")&amp;" anos"&amp;" "&amp;DATEDIF(TODAY(),X289,"YM")&amp;" meses"&amp;" "&amp;DATEDIF(TODAY(),X289,"MD")&amp;" dias",IF(AND(Z289&lt;&gt;””,Z289&lt;TODAY()),"Contrato Encerrado",IF(AND(Z289&lt;&gt;"",Z289&gt;TODAY()),DATEDIF(TODAY(),Z289,"Y")&amp;" anos"&amp;" "&amp;DATEDIF(TODAY(),Z289,"YM")&amp;" meses"&amp;" "&amp;DATEDIF(TODAY(),Z289,"MD")&amp;" dias"))))))))</f>
        <v>Contrato Encerrado</v>
      </c>
      <c r="AE289" s="35">
        <f t="shared" si="22"/>
        <v>220</v>
      </c>
      <c r="AF289" s="35">
        <f t="shared" si="23"/>
        <v>510</v>
      </c>
      <c r="AG289" s="17" t="str">
        <f t="shared" si="24"/>
        <v>1 anos 4 meses 24 dias</v>
      </c>
    </row>
    <row r="290" spans="1:33" ht="11.25" customHeight="1" x14ac:dyDescent="0.2">
      <c r="A290" s="63" t="s">
        <v>9</v>
      </c>
      <c r="B290" s="88" t="s">
        <v>13</v>
      </c>
      <c r="C290" s="90" t="s">
        <v>20</v>
      </c>
      <c r="D290" s="91">
        <v>2021</v>
      </c>
      <c r="E290" s="74" t="s">
        <v>157</v>
      </c>
      <c r="F290" s="63" t="s">
        <v>158</v>
      </c>
      <c r="G290" s="81" t="s">
        <v>870</v>
      </c>
      <c r="H290" s="82" t="s">
        <v>871</v>
      </c>
      <c r="I290" s="74" t="s">
        <v>872</v>
      </c>
      <c r="J290" s="74" t="s">
        <v>14943</v>
      </c>
      <c r="K290" s="74" t="s">
        <v>29</v>
      </c>
      <c r="L290" s="69" t="s">
        <v>30</v>
      </c>
      <c r="M290" s="163" t="s">
        <v>9427</v>
      </c>
      <c r="N290" s="109" t="s">
        <v>2101</v>
      </c>
      <c r="O290" s="109"/>
      <c r="P290" s="109" t="s">
        <v>2517</v>
      </c>
      <c r="Q290" s="109" t="s">
        <v>2522</v>
      </c>
      <c r="R290" s="111">
        <v>36428</v>
      </c>
      <c r="S290" s="111">
        <v>44382</v>
      </c>
      <c r="T290" s="111">
        <v>44943</v>
      </c>
      <c r="U290" s="111"/>
      <c r="V290" s="111"/>
      <c r="W290" s="111"/>
      <c r="X290" s="17"/>
      <c r="Y290" s="17"/>
      <c r="Z290" s="111"/>
      <c r="AA290" s="116">
        <f t="shared" ca="1" si="20"/>
        <v>26</v>
      </c>
      <c r="AB290" s="117" t="s">
        <v>7878</v>
      </c>
      <c r="AC290" s="35" t="str">
        <f t="shared" si="21"/>
        <v>1 anos 6 meses 12 dias</v>
      </c>
      <c r="AD290" s="35" t="str">
        <f ca="1">IF(AND(V290="",T290&lt;TODAY()),"Contrato Encerrado",IF(AND(V290="",T290&gt;TODAY()),DATEDIF(TODAY(),T290,"Y")&amp;" anos"&amp;" "&amp;DATEDIF(TODAY(),T290,"YM")&amp;" meses"&amp;" "&amp;DATEDIF(TODAY(),T290,"MD")&amp;" dias",IF(AND(X290="",V290&lt;TODAY()),"Contrato Encerrado",IF(AND(X290="",V290&gt;TODAY()),DATEDIF(TODAY(),V290,"Y")&amp;" anos"&amp;" "&amp;DATEDIF(TODAY(),V290,"YM")&amp;" meses"&amp;" "&amp;DATEDIF(TODAY(),V290,"MD")&amp;" dias",IF(AND(Z290="",X290&lt;TODAY()),"Contrato Encerrado",IF(AND(Z290="",X290&gt;TODAY()),DATEDIF(TODAY(),X290,"Y")&amp;" anos"&amp;" "&amp;DATEDIF(TODAY(),X290,"YM")&amp;" meses"&amp;" "&amp;DATEDIF(TODAY(),X290,"MD")&amp;" dias",IF(AND(Z290&lt;&gt;””,Z290&lt;TODAY()),"Contrato Encerrado",IF(AND(Z290&lt;&gt;"",Z290&gt;TODAY()),DATEDIF(TODAY(),Z290,"Y")&amp;" anos"&amp;" "&amp;DATEDIF(TODAY(),Z290,"YM")&amp;" meses"&amp;" "&amp;DATEDIF(TODAY(),Z290,"MD")&amp;" dias"))))))))</f>
        <v>Contrato Encerrado</v>
      </c>
      <c r="AE290" s="35">
        <f t="shared" si="22"/>
        <v>561</v>
      </c>
      <c r="AF290" s="35">
        <f t="shared" si="23"/>
        <v>169</v>
      </c>
      <c r="AG290" s="17" t="str">
        <f t="shared" si="24"/>
        <v>0 anos 5 meses 17 dias</v>
      </c>
    </row>
    <row r="291" spans="1:33" ht="11.25" customHeight="1" x14ac:dyDescent="0.2">
      <c r="A291" s="63" t="s">
        <v>9</v>
      </c>
      <c r="B291" s="63" t="s">
        <v>13</v>
      </c>
      <c r="C291" s="64" t="s">
        <v>21</v>
      </c>
      <c r="D291" s="72">
        <v>2025</v>
      </c>
      <c r="E291" s="73" t="s">
        <v>772</v>
      </c>
      <c r="F291" s="63" t="s">
        <v>773</v>
      </c>
      <c r="G291" s="74" t="s">
        <v>17158</v>
      </c>
      <c r="H291" s="63" t="s">
        <v>17159</v>
      </c>
      <c r="I291" s="74" t="s">
        <v>16812</v>
      </c>
      <c r="J291" s="74" t="s">
        <v>10</v>
      </c>
      <c r="K291" s="74" t="s">
        <v>29</v>
      </c>
      <c r="L291" s="69" t="s">
        <v>30</v>
      </c>
      <c r="M291" s="163" t="s">
        <v>16153</v>
      </c>
      <c r="N291" s="69" t="s">
        <v>2103</v>
      </c>
      <c r="O291" s="69" t="s">
        <v>7887</v>
      </c>
      <c r="P291" s="69" t="s">
        <v>2518</v>
      </c>
      <c r="Q291" s="69" t="s">
        <v>2523</v>
      </c>
      <c r="R291" s="70">
        <v>33975</v>
      </c>
      <c r="S291" s="70">
        <v>45800</v>
      </c>
      <c r="T291" s="70">
        <v>46164</v>
      </c>
      <c r="U291" s="70"/>
      <c r="V291" s="70"/>
      <c r="W291" s="70"/>
      <c r="X291" s="17"/>
      <c r="Y291" s="17"/>
      <c r="Z291" s="70"/>
      <c r="AA291" s="71">
        <f t="shared" ca="1" si="20"/>
        <v>32</v>
      </c>
      <c r="AB291" s="70" t="s">
        <v>7878</v>
      </c>
      <c r="AC291" s="35" t="str">
        <f t="shared" si="21"/>
        <v>0 anos 11 meses 29 dias</v>
      </c>
      <c r="AD291" s="35" t="str">
        <f ca="1">IF(AND(V291="",T291&lt;TODAY()),"Contrato Encerrado",IF(AND(V291="",T291&gt;TODAY()),DATEDIF(TODAY(),T291,"Y")&amp;" anos"&amp;" "&amp;DATEDIF(TODAY(),T291,"YM")&amp;" meses"&amp;" "&amp;DATEDIF(TODAY(),T291,"MD")&amp;" dias",IF(AND(X291="",V291&lt;TODAY()),"Contrato Encerrado",IF(AND(X291="",V291&gt;TODAY()),DATEDIF(TODAY(),V291,"Y")&amp;" anos"&amp;" "&amp;DATEDIF(TODAY(),V291,"YM")&amp;" meses"&amp;" "&amp;DATEDIF(TODAY(),V291,"MD")&amp;" dias",IF(AND(Z291="",X291&lt;TODAY()),"Contrato Encerrado",IF(AND(Z291="",X291&gt;TODAY()),DATEDIF(TODAY(),X291,"Y")&amp;" anos"&amp;" "&amp;DATEDIF(TODAY(),X291,"YM")&amp;" meses"&amp;" "&amp;DATEDIF(TODAY(),X291,"MD")&amp;" dias",IF(AND(Z291&lt;&gt;””,Z291&lt;TODAY()),"Contrato Encerrado",IF(AND(Z291&lt;&gt;"",Z291&gt;TODAY()),DATEDIF(TODAY(),Z291,"Y")&amp;" anos"&amp;" "&amp;DATEDIF(TODAY(),Z291,"YM")&amp;" meses"&amp;" "&amp;DATEDIF(TODAY(),Z291,"MD")&amp;" dias"))))))))</f>
        <v>0 anos 7 meses 15 dias</v>
      </c>
      <c r="AE291" s="35">
        <f t="shared" si="22"/>
        <v>364</v>
      </c>
      <c r="AF291" s="35">
        <f t="shared" si="23"/>
        <v>366</v>
      </c>
      <c r="AG291" s="17" t="str">
        <f t="shared" si="24"/>
        <v>0 anos 11 meses 31 dias</v>
      </c>
    </row>
    <row r="292" spans="1:33" ht="11.25" customHeight="1" x14ac:dyDescent="0.2">
      <c r="A292" s="63" t="s">
        <v>9</v>
      </c>
      <c r="B292" s="88" t="s">
        <v>13</v>
      </c>
      <c r="C292" s="90" t="s">
        <v>23</v>
      </c>
      <c r="D292" s="91">
        <v>2022</v>
      </c>
      <c r="E292" s="73" t="s">
        <v>772</v>
      </c>
      <c r="F292" s="63" t="s">
        <v>773</v>
      </c>
      <c r="G292" s="81" t="s">
        <v>4219</v>
      </c>
      <c r="H292" s="82" t="s">
        <v>4220</v>
      </c>
      <c r="I292" s="74" t="s">
        <v>4221</v>
      </c>
      <c r="J292" s="74" t="s">
        <v>1302</v>
      </c>
      <c r="K292" s="74" t="s">
        <v>29</v>
      </c>
      <c r="L292" s="69" t="s">
        <v>30</v>
      </c>
      <c r="M292" s="163" t="s">
        <v>9427</v>
      </c>
      <c r="N292" s="69" t="s">
        <v>2098</v>
      </c>
      <c r="O292" s="107"/>
      <c r="P292" s="107" t="s">
        <v>2518</v>
      </c>
      <c r="Q292" s="107" t="s">
        <v>2523</v>
      </c>
      <c r="R292" s="111">
        <v>35801</v>
      </c>
      <c r="S292" s="111">
        <v>44837</v>
      </c>
      <c r="T292" s="111">
        <v>45567</v>
      </c>
      <c r="U292" s="111"/>
      <c r="V292" s="111"/>
      <c r="W292" s="111"/>
      <c r="X292" s="17"/>
      <c r="Y292" s="17"/>
      <c r="Z292" s="111"/>
      <c r="AA292" s="116">
        <f t="shared" ca="1" si="20"/>
        <v>27</v>
      </c>
      <c r="AB292" s="117" t="s">
        <v>7878</v>
      </c>
      <c r="AC292" s="35" t="str">
        <f t="shared" si="21"/>
        <v>1 anos 11 meses 29 dias</v>
      </c>
      <c r="AD292" s="35" t="str">
        <f ca="1">IF(AND(V292="",T292&lt;TODAY()),"Contrato Encerrado",IF(AND(V292="",T292&gt;TODAY()),DATEDIF(TODAY(),T292,"Y")&amp;" anos"&amp;" "&amp;DATEDIF(TODAY(),T292,"YM")&amp;" meses"&amp;" "&amp;DATEDIF(TODAY(),T292,"MD")&amp;" dias",IF(AND(X292="",V292&lt;TODAY()),"Contrato Encerrado",IF(AND(X292="",V292&gt;TODAY()),DATEDIF(TODAY(),V292,"Y")&amp;" anos"&amp;" "&amp;DATEDIF(TODAY(),V292,"YM")&amp;" meses"&amp;" "&amp;DATEDIF(TODAY(),V292,"MD")&amp;" dias",IF(AND(Z292="",X292&lt;TODAY()),"Contrato Encerrado",IF(AND(Z292="",X292&gt;TODAY()),DATEDIF(TODAY(),X292,"Y")&amp;" anos"&amp;" "&amp;DATEDIF(TODAY(),X292,"YM")&amp;" meses"&amp;" "&amp;DATEDIF(TODAY(),X292,"MD")&amp;" dias",IF(AND(Z292&lt;&gt;””,Z292&lt;TODAY()),"Contrato Encerrado",IF(AND(Z292&lt;&gt;"",Z292&gt;TODAY()),DATEDIF(TODAY(),Z292,"Y")&amp;" anos"&amp;" "&amp;DATEDIF(TODAY(),Z292,"YM")&amp;" meses"&amp;" "&amp;DATEDIF(TODAY(),Z292,"MD")&amp;" dias"))))))))</f>
        <v>Contrato Encerrado</v>
      </c>
      <c r="AE292" s="35">
        <f t="shared" si="22"/>
        <v>730</v>
      </c>
      <c r="AF292" s="35">
        <f t="shared" si="23"/>
        <v>0</v>
      </c>
      <c r="AG292" s="17" t="str">
        <f t="shared" si="24"/>
        <v>ESTÁGIO COMPLETOU 2 ANOS</v>
      </c>
    </row>
    <row r="293" spans="1:33" ht="11.25" customHeight="1" x14ac:dyDescent="0.2">
      <c r="A293" s="63" t="s">
        <v>9</v>
      </c>
      <c r="B293" s="88" t="s">
        <v>13</v>
      </c>
      <c r="C293" s="90" t="s">
        <v>24</v>
      </c>
      <c r="D293" s="91">
        <v>2021</v>
      </c>
      <c r="E293" s="73" t="s">
        <v>157</v>
      </c>
      <c r="F293" s="63" t="s">
        <v>158</v>
      </c>
      <c r="G293" s="81" t="s">
        <v>1525</v>
      </c>
      <c r="H293" s="82" t="s">
        <v>1793</v>
      </c>
      <c r="I293" s="74" t="s">
        <v>1526</v>
      </c>
      <c r="J293" s="74" t="s">
        <v>1302</v>
      </c>
      <c r="K293" s="74" t="s">
        <v>29</v>
      </c>
      <c r="L293" s="69" t="s">
        <v>30</v>
      </c>
      <c r="M293" s="163" t="s">
        <v>9427</v>
      </c>
      <c r="N293" s="107" t="s">
        <v>2106</v>
      </c>
      <c r="O293" s="109"/>
      <c r="P293" s="109" t="s">
        <v>2517</v>
      </c>
      <c r="Q293" s="109" t="s">
        <v>2522</v>
      </c>
      <c r="R293" s="111">
        <v>36648</v>
      </c>
      <c r="S293" s="111">
        <v>44470</v>
      </c>
      <c r="T293" s="111">
        <v>44613</v>
      </c>
      <c r="U293" s="111"/>
      <c r="V293" s="111"/>
      <c r="W293" s="111"/>
      <c r="X293" s="17"/>
      <c r="Y293" s="17"/>
      <c r="Z293" s="111"/>
      <c r="AA293" s="116">
        <f t="shared" ca="1" si="20"/>
        <v>25</v>
      </c>
      <c r="AB293" s="117" t="s">
        <v>7877</v>
      </c>
      <c r="AC293" s="35" t="str">
        <f t="shared" si="21"/>
        <v>0 anos 4 meses 20 dias</v>
      </c>
      <c r="AD293" s="35" t="str">
        <f ca="1">IF(AND(V293="",T293&lt;TODAY()),"Contrato Encerrado",IF(AND(V293="",T293&gt;TODAY()),DATEDIF(TODAY(),T293,"Y")&amp;" anos"&amp;" "&amp;DATEDIF(TODAY(),T293,"YM")&amp;" meses"&amp;" "&amp;DATEDIF(TODAY(),T293,"MD")&amp;" dias",IF(AND(X293="",V293&lt;TODAY()),"Contrato Encerrado",IF(AND(X293="",V293&gt;TODAY()),DATEDIF(TODAY(),V293,"Y")&amp;" anos"&amp;" "&amp;DATEDIF(TODAY(),V293,"YM")&amp;" meses"&amp;" "&amp;DATEDIF(TODAY(),V293,"MD")&amp;" dias",IF(AND(Z293="",X293&lt;TODAY()),"Contrato Encerrado",IF(AND(Z293="",X293&gt;TODAY()),DATEDIF(TODAY(),X293,"Y")&amp;" anos"&amp;" "&amp;DATEDIF(TODAY(),X293,"YM")&amp;" meses"&amp;" "&amp;DATEDIF(TODAY(),X293,"MD")&amp;" dias",IF(AND(Z293&lt;&gt;””,Z293&lt;TODAY()),"Contrato Encerrado",IF(AND(Z293&lt;&gt;"",Z293&gt;TODAY()),DATEDIF(TODAY(),Z293,"Y")&amp;" anos"&amp;" "&amp;DATEDIF(TODAY(),Z293,"YM")&amp;" meses"&amp;" "&amp;DATEDIF(TODAY(),Z293,"MD")&amp;" dias"))))))))</f>
        <v>Contrato Encerrado</v>
      </c>
      <c r="AE293" s="35">
        <f t="shared" si="22"/>
        <v>143</v>
      </c>
      <c r="AF293" s="35">
        <f t="shared" si="23"/>
        <v>587</v>
      </c>
      <c r="AG293" s="17" t="str">
        <f t="shared" si="24"/>
        <v>1 anos 7 meses 9 dias</v>
      </c>
    </row>
    <row r="294" spans="1:33" ht="11.25" customHeight="1" x14ac:dyDescent="0.2">
      <c r="A294" s="63" t="s">
        <v>9</v>
      </c>
      <c r="B294" s="63" t="s">
        <v>13</v>
      </c>
      <c r="C294" s="64" t="s">
        <v>14</v>
      </c>
      <c r="D294" s="65">
        <v>2024</v>
      </c>
      <c r="E294" s="73" t="s">
        <v>79</v>
      </c>
      <c r="F294" s="63" t="s">
        <v>80</v>
      </c>
      <c r="G294" s="81" t="s">
        <v>11021</v>
      </c>
      <c r="H294" s="82" t="s">
        <v>11022</v>
      </c>
      <c r="I294" s="74" t="s">
        <v>11023</v>
      </c>
      <c r="J294" s="74" t="s">
        <v>10</v>
      </c>
      <c r="K294" s="74" t="s">
        <v>29</v>
      </c>
      <c r="L294" s="69" t="s">
        <v>81</v>
      </c>
      <c r="M294" s="163" t="s">
        <v>82</v>
      </c>
      <c r="N294" s="69" t="s">
        <v>4113</v>
      </c>
      <c r="O294" s="69" t="s">
        <v>8484</v>
      </c>
      <c r="P294" s="69" t="s">
        <v>2518</v>
      </c>
      <c r="Q294" s="69" t="s">
        <v>2523</v>
      </c>
      <c r="R294" s="70">
        <v>39179</v>
      </c>
      <c r="S294" s="70">
        <v>45323</v>
      </c>
      <c r="T294" s="70">
        <v>46022</v>
      </c>
      <c r="U294" s="70"/>
      <c r="V294" s="70"/>
      <c r="W294" s="70"/>
      <c r="X294" s="17"/>
      <c r="Y294" s="17"/>
      <c r="Z294" s="70"/>
      <c r="AA294" s="116">
        <f t="shared" ca="1" si="20"/>
        <v>18</v>
      </c>
      <c r="AB294" s="69" t="s">
        <v>7877</v>
      </c>
      <c r="AC294" s="35" t="str">
        <f t="shared" si="21"/>
        <v>1 anos 10 meses 30 dias</v>
      </c>
      <c r="AD294" s="35" t="str">
        <f ca="1">IF(AND(V294="",T294&lt;TODAY()),"Contrato Encerrado",IF(AND(V294="",T294&gt;TODAY()),DATEDIF(TODAY(),T294,"Y")&amp;" anos"&amp;" "&amp;DATEDIF(TODAY(),T294,"YM")&amp;" meses"&amp;" "&amp;DATEDIF(TODAY(),T294,"MD")&amp;" dias",IF(AND(X294="",V294&lt;TODAY()),"Contrato Encerrado",IF(AND(X294="",V294&gt;TODAY()),DATEDIF(TODAY(),V294,"Y")&amp;" anos"&amp;" "&amp;DATEDIF(TODAY(),V294,"YM")&amp;" meses"&amp;" "&amp;DATEDIF(TODAY(),V294,"MD")&amp;" dias",IF(AND(Z294="",X294&lt;TODAY()),"Contrato Encerrado",IF(AND(Z294="",X294&gt;TODAY()),DATEDIF(TODAY(),X294,"Y")&amp;" anos"&amp;" "&amp;DATEDIF(TODAY(),X294,"YM")&amp;" meses"&amp;" "&amp;DATEDIF(TODAY(),X294,"MD")&amp;" dias",IF(AND(Z294&lt;&gt;””,Z294&lt;TODAY()),"Contrato Encerrado",IF(AND(Z294&lt;&gt;"",Z294&gt;TODAY()),DATEDIF(TODAY(),Z294,"Y")&amp;" anos"&amp;" "&amp;DATEDIF(TODAY(),Z294,"YM")&amp;" meses"&amp;" "&amp;DATEDIF(TODAY(),Z294,"MD")&amp;" dias"))))))))</f>
        <v>0 anos 2 meses 24 dias</v>
      </c>
      <c r="AE294" s="35">
        <f t="shared" si="22"/>
        <v>699</v>
      </c>
      <c r="AF294" s="35">
        <f t="shared" si="23"/>
        <v>31</v>
      </c>
      <c r="AG294" s="17" t="str">
        <f t="shared" si="24"/>
        <v>0 anos 0 meses 31 dias</v>
      </c>
    </row>
    <row r="295" spans="1:33" ht="11.25" customHeight="1" x14ac:dyDescent="0.2">
      <c r="A295" s="63" t="s">
        <v>9</v>
      </c>
      <c r="B295" s="88" t="s">
        <v>13</v>
      </c>
      <c r="C295" s="90" t="s">
        <v>20</v>
      </c>
      <c r="D295" s="91">
        <v>2021</v>
      </c>
      <c r="E295" s="74" t="s">
        <v>157</v>
      </c>
      <c r="F295" s="63" t="s">
        <v>158</v>
      </c>
      <c r="G295" s="81" t="s">
        <v>800</v>
      </c>
      <c r="H295" s="82" t="s">
        <v>801</v>
      </c>
      <c r="I295" s="74" t="s">
        <v>802</v>
      </c>
      <c r="J295" s="74" t="s">
        <v>14943</v>
      </c>
      <c r="K295" s="74" t="s">
        <v>29</v>
      </c>
      <c r="L295" s="69" t="s">
        <v>30</v>
      </c>
      <c r="M295" s="163" t="s">
        <v>9427</v>
      </c>
      <c r="N295" s="109" t="s">
        <v>2101</v>
      </c>
      <c r="O295" s="109"/>
      <c r="P295" s="109" t="s">
        <v>2517</v>
      </c>
      <c r="Q295" s="109" t="s">
        <v>2522</v>
      </c>
      <c r="R295" s="111">
        <v>34856</v>
      </c>
      <c r="S295" s="111">
        <v>44382</v>
      </c>
      <c r="T295" s="111">
        <v>44943</v>
      </c>
      <c r="U295" s="111"/>
      <c r="V295" s="111"/>
      <c r="W295" s="111"/>
      <c r="X295" s="17"/>
      <c r="Y295" s="17"/>
      <c r="Z295" s="111"/>
      <c r="AA295" s="116">
        <f t="shared" ca="1" si="20"/>
        <v>30</v>
      </c>
      <c r="AB295" s="117" t="s">
        <v>7878</v>
      </c>
      <c r="AC295" s="35" t="str">
        <f t="shared" si="21"/>
        <v>1 anos 6 meses 12 dias</v>
      </c>
      <c r="AD295" s="35" t="str">
        <f ca="1">IF(AND(V295="",T295&lt;TODAY()),"Contrato Encerrado",IF(AND(V295="",T295&gt;TODAY()),DATEDIF(TODAY(),T295,"Y")&amp;" anos"&amp;" "&amp;DATEDIF(TODAY(),T295,"YM")&amp;" meses"&amp;" "&amp;DATEDIF(TODAY(),T295,"MD")&amp;" dias",IF(AND(X295="",V295&lt;TODAY()),"Contrato Encerrado",IF(AND(X295="",V295&gt;TODAY()),DATEDIF(TODAY(),V295,"Y")&amp;" anos"&amp;" "&amp;DATEDIF(TODAY(),V295,"YM")&amp;" meses"&amp;" "&amp;DATEDIF(TODAY(),V295,"MD")&amp;" dias",IF(AND(Z295="",X295&lt;TODAY()),"Contrato Encerrado",IF(AND(Z295="",X295&gt;TODAY()),DATEDIF(TODAY(),X295,"Y")&amp;" anos"&amp;" "&amp;DATEDIF(TODAY(),X295,"YM")&amp;" meses"&amp;" "&amp;DATEDIF(TODAY(),X295,"MD")&amp;" dias",IF(AND(Z295&lt;&gt;””,Z295&lt;TODAY()),"Contrato Encerrado",IF(AND(Z295&lt;&gt;"",Z295&gt;TODAY()),DATEDIF(TODAY(),Z295,"Y")&amp;" anos"&amp;" "&amp;DATEDIF(TODAY(),Z295,"YM")&amp;" meses"&amp;" "&amp;DATEDIF(TODAY(),Z295,"MD")&amp;" dias"))))))))</f>
        <v>Contrato Encerrado</v>
      </c>
      <c r="AE295" s="35">
        <f t="shared" si="22"/>
        <v>561</v>
      </c>
      <c r="AF295" s="35">
        <f t="shared" si="23"/>
        <v>169</v>
      </c>
      <c r="AG295" s="17" t="str">
        <f t="shared" si="24"/>
        <v>0 anos 5 meses 17 dias</v>
      </c>
    </row>
    <row r="296" spans="1:33" ht="11.25" customHeight="1" x14ac:dyDescent="0.2">
      <c r="A296" s="63" t="s">
        <v>9</v>
      </c>
      <c r="B296" s="63" t="s">
        <v>13</v>
      </c>
      <c r="C296" s="64" t="s">
        <v>14</v>
      </c>
      <c r="D296" s="65">
        <v>2024</v>
      </c>
      <c r="E296" s="73" t="s">
        <v>1111</v>
      </c>
      <c r="F296" s="63" t="s">
        <v>1112</v>
      </c>
      <c r="G296" s="81" t="s">
        <v>11024</v>
      </c>
      <c r="H296" s="82" t="s">
        <v>11025</v>
      </c>
      <c r="I296" s="74" t="s">
        <v>11026</v>
      </c>
      <c r="J296" s="74" t="s">
        <v>1302</v>
      </c>
      <c r="K296" s="74" t="s">
        <v>29</v>
      </c>
      <c r="L296" s="69" t="s">
        <v>30</v>
      </c>
      <c r="M296" s="163" t="s">
        <v>9427</v>
      </c>
      <c r="N296" s="69" t="s">
        <v>9525</v>
      </c>
      <c r="O296" s="69" t="s">
        <v>7897</v>
      </c>
      <c r="P296" s="69" t="s">
        <v>2518</v>
      </c>
      <c r="Q296" s="69" t="s">
        <v>2523</v>
      </c>
      <c r="R296" s="70">
        <v>32403</v>
      </c>
      <c r="S296" s="70">
        <v>45323</v>
      </c>
      <c r="T296" s="70">
        <v>45473</v>
      </c>
      <c r="U296" s="70"/>
      <c r="V296" s="70"/>
      <c r="W296" s="70"/>
      <c r="X296" s="17"/>
      <c r="Y296" s="17"/>
      <c r="Z296" s="70"/>
      <c r="AA296" s="116">
        <f t="shared" ca="1" si="20"/>
        <v>37</v>
      </c>
      <c r="AB296" s="69" t="s">
        <v>7878</v>
      </c>
      <c r="AC296" s="35" t="str">
        <f t="shared" si="21"/>
        <v>0 anos 4 meses 29 dias</v>
      </c>
      <c r="AD296" s="35" t="str">
        <f ca="1">IF(AND(V296="",T296&lt;TODAY()),"Contrato Encerrado",IF(AND(V296="",T296&gt;TODAY()),DATEDIF(TODAY(),T296,"Y")&amp;" anos"&amp;" "&amp;DATEDIF(TODAY(),T296,"YM")&amp;" meses"&amp;" "&amp;DATEDIF(TODAY(),T296,"MD")&amp;" dias",IF(AND(X296="",V296&lt;TODAY()),"Contrato Encerrado",IF(AND(X296="",V296&gt;TODAY()),DATEDIF(TODAY(),V296,"Y")&amp;" anos"&amp;" "&amp;DATEDIF(TODAY(),V296,"YM")&amp;" meses"&amp;" "&amp;DATEDIF(TODAY(),V296,"MD")&amp;" dias",IF(AND(Z296="",X296&lt;TODAY()),"Contrato Encerrado",IF(AND(Z296="",X296&gt;TODAY()),DATEDIF(TODAY(),X296,"Y")&amp;" anos"&amp;" "&amp;DATEDIF(TODAY(),X296,"YM")&amp;" meses"&amp;" "&amp;DATEDIF(TODAY(),X296,"MD")&amp;" dias",IF(AND(Z296&lt;&gt;””,Z296&lt;TODAY()),"Contrato Encerrado",IF(AND(Z296&lt;&gt;"",Z296&gt;TODAY()),DATEDIF(TODAY(),Z296,"Y")&amp;" anos"&amp;" "&amp;DATEDIF(TODAY(),Z296,"YM")&amp;" meses"&amp;" "&amp;DATEDIF(TODAY(),Z296,"MD")&amp;" dias"))))))))</f>
        <v>Contrato Encerrado</v>
      </c>
      <c r="AE296" s="35">
        <f t="shared" si="22"/>
        <v>150</v>
      </c>
      <c r="AF296" s="35">
        <f t="shared" si="23"/>
        <v>580</v>
      </c>
      <c r="AG296" s="17" t="str">
        <f t="shared" si="24"/>
        <v>1 anos 7 meses 2 dias</v>
      </c>
    </row>
    <row r="297" spans="1:33" s="61" customFormat="1" ht="11.25" customHeight="1" x14ac:dyDescent="0.2">
      <c r="A297" s="63" t="s">
        <v>9</v>
      </c>
      <c r="B297" s="63" t="s">
        <v>13</v>
      </c>
      <c r="C297" s="64" t="s">
        <v>15</v>
      </c>
      <c r="D297" s="65">
        <v>2024</v>
      </c>
      <c r="E297" s="92" t="s">
        <v>157</v>
      </c>
      <c r="F297" s="63" t="s">
        <v>158</v>
      </c>
      <c r="G297" s="81" t="s">
        <v>11922</v>
      </c>
      <c r="H297" s="82" t="s">
        <v>11923</v>
      </c>
      <c r="I297" s="101" t="s">
        <v>11924</v>
      </c>
      <c r="J297" s="74" t="s">
        <v>14943</v>
      </c>
      <c r="K297" s="101" t="s">
        <v>29</v>
      </c>
      <c r="L297" s="103" t="s">
        <v>30</v>
      </c>
      <c r="M297" s="163" t="s">
        <v>9427</v>
      </c>
      <c r="N297" s="103" t="s">
        <v>2101</v>
      </c>
      <c r="O297" s="103" t="s">
        <v>8037</v>
      </c>
      <c r="P297" s="103" t="s">
        <v>2518</v>
      </c>
      <c r="Q297" s="103" t="s">
        <v>4109</v>
      </c>
      <c r="R297" s="112">
        <v>32316</v>
      </c>
      <c r="S297" s="112">
        <v>45348</v>
      </c>
      <c r="T297" s="112">
        <v>45713</v>
      </c>
      <c r="U297" s="70"/>
      <c r="V297" s="70"/>
      <c r="W297" s="112"/>
      <c r="X297" s="17"/>
      <c r="Y297" s="17"/>
      <c r="Z297" s="70"/>
      <c r="AA297" s="116">
        <f t="shared" ca="1" si="20"/>
        <v>37</v>
      </c>
      <c r="AB297" s="103" t="s">
        <v>7878</v>
      </c>
      <c r="AC297" s="35" t="str">
        <f t="shared" si="21"/>
        <v>0 anos 11 meses 30 dias</v>
      </c>
      <c r="AD297" s="35" t="str">
        <f ca="1">IF(AND(V297="",T297&lt;TODAY()),"Contrato Encerrado",IF(AND(V297="",T297&gt;TODAY()),DATEDIF(TODAY(),T297,"Y")&amp;" anos"&amp;" "&amp;DATEDIF(TODAY(),T297,"YM")&amp;" meses"&amp;" "&amp;DATEDIF(TODAY(),T297,"MD")&amp;" dias",IF(AND(X297="",V297&lt;TODAY()),"Contrato Encerrado",IF(AND(X297="",V297&gt;TODAY()),DATEDIF(TODAY(),V297,"Y")&amp;" anos"&amp;" "&amp;DATEDIF(TODAY(),V297,"YM")&amp;" meses"&amp;" "&amp;DATEDIF(TODAY(),V297,"MD")&amp;" dias",IF(AND(Z297="",X297&lt;TODAY()),"Contrato Encerrado",IF(AND(Z297="",X297&gt;TODAY()),DATEDIF(TODAY(),X297,"Y")&amp;" anos"&amp;" "&amp;DATEDIF(TODAY(),X297,"YM")&amp;" meses"&amp;" "&amp;DATEDIF(TODAY(),X297,"MD")&amp;" dias",IF(AND(Z297&lt;&gt;””,Z297&lt;TODAY()),"Contrato Encerrado",IF(AND(Z297&lt;&gt;"",Z297&gt;TODAY()),DATEDIF(TODAY(),Z297,"Y")&amp;" anos"&amp;" "&amp;DATEDIF(TODAY(),Z297,"YM")&amp;" meses"&amp;" "&amp;DATEDIF(TODAY(),Z297,"MD")&amp;" dias"))))))))</f>
        <v>Contrato Encerrado</v>
      </c>
      <c r="AE297" s="35">
        <f t="shared" si="22"/>
        <v>365</v>
      </c>
      <c r="AF297" s="35">
        <f t="shared" si="23"/>
        <v>365</v>
      </c>
      <c r="AG297" s="17" t="str">
        <f t="shared" si="24"/>
        <v>0 anos 11 meses 30 dias</v>
      </c>
    </row>
    <row r="298" spans="1:33" ht="11.25" customHeight="1" x14ac:dyDescent="0.2">
      <c r="A298" s="63" t="s">
        <v>9</v>
      </c>
      <c r="B298" s="88" t="s">
        <v>13</v>
      </c>
      <c r="C298" s="90" t="s">
        <v>23</v>
      </c>
      <c r="D298" s="91">
        <v>2021</v>
      </c>
      <c r="E298" s="73" t="s">
        <v>79</v>
      </c>
      <c r="F298" s="63" t="s">
        <v>80</v>
      </c>
      <c r="G298" s="81" t="s">
        <v>3266</v>
      </c>
      <c r="H298" s="82" t="s">
        <v>3267</v>
      </c>
      <c r="I298" s="74" t="s">
        <v>3268</v>
      </c>
      <c r="J298" s="74" t="s">
        <v>1302</v>
      </c>
      <c r="K298" s="74" t="s">
        <v>29</v>
      </c>
      <c r="L298" s="69" t="s">
        <v>30</v>
      </c>
      <c r="M298" s="163" t="s">
        <v>9427</v>
      </c>
      <c r="N298" s="109" t="s">
        <v>3223</v>
      </c>
      <c r="O298" s="109"/>
      <c r="P298" s="109" t="s">
        <v>2517</v>
      </c>
      <c r="Q298" s="109" t="s">
        <v>2522</v>
      </c>
      <c r="R298" s="111">
        <v>34480</v>
      </c>
      <c r="S298" s="111">
        <v>44473</v>
      </c>
      <c r="T298" s="111">
        <v>44503</v>
      </c>
      <c r="U298" s="111"/>
      <c r="V298" s="111"/>
      <c r="W298" s="111"/>
      <c r="X298" s="17"/>
      <c r="Y298" s="17"/>
      <c r="Z298" s="111"/>
      <c r="AA298" s="116">
        <f t="shared" ca="1" si="20"/>
        <v>31</v>
      </c>
      <c r="AB298" s="117" t="s">
        <v>7878</v>
      </c>
      <c r="AC298" s="35" t="str">
        <f t="shared" si="21"/>
        <v>0 anos 0 meses 30 dias</v>
      </c>
      <c r="AD298" s="35" t="str">
        <f ca="1">IF(AND(V298="",T298&lt;TODAY()),"Contrato Encerrado",IF(AND(V298="",T298&gt;TODAY()),DATEDIF(TODAY(),T298,"Y")&amp;" anos"&amp;" "&amp;DATEDIF(TODAY(),T298,"YM")&amp;" meses"&amp;" "&amp;DATEDIF(TODAY(),T298,"MD")&amp;" dias",IF(AND(X298="",V298&lt;TODAY()),"Contrato Encerrado",IF(AND(X298="",V298&gt;TODAY()),DATEDIF(TODAY(),V298,"Y")&amp;" anos"&amp;" "&amp;DATEDIF(TODAY(),V298,"YM")&amp;" meses"&amp;" "&amp;DATEDIF(TODAY(),V298,"MD")&amp;" dias",IF(AND(Z298="",X298&lt;TODAY()),"Contrato Encerrado",IF(AND(Z298="",X298&gt;TODAY()),DATEDIF(TODAY(),X298,"Y")&amp;" anos"&amp;" "&amp;DATEDIF(TODAY(),X298,"YM")&amp;" meses"&amp;" "&amp;DATEDIF(TODAY(),X298,"MD")&amp;" dias",IF(AND(Z298&lt;&gt;””,Z298&lt;TODAY()),"Contrato Encerrado",IF(AND(Z298&lt;&gt;"",Z298&gt;TODAY()),DATEDIF(TODAY(),Z298,"Y")&amp;" anos"&amp;" "&amp;DATEDIF(TODAY(),Z298,"YM")&amp;" meses"&amp;" "&amp;DATEDIF(TODAY(),Z298,"MD")&amp;" dias"))))))))</f>
        <v>Contrato Encerrado</v>
      </c>
      <c r="AE298" s="35">
        <f t="shared" si="22"/>
        <v>30</v>
      </c>
      <c r="AF298" s="35">
        <f t="shared" si="23"/>
        <v>700</v>
      </c>
      <c r="AG298" s="17" t="str">
        <f t="shared" si="24"/>
        <v>1 anos 10 meses 30 dias</v>
      </c>
    </row>
    <row r="299" spans="1:33" s="61" customFormat="1" ht="11.25" customHeight="1" x14ac:dyDescent="0.2">
      <c r="A299" s="63" t="s">
        <v>9</v>
      </c>
      <c r="B299" s="88" t="s">
        <v>13</v>
      </c>
      <c r="C299" s="90" t="s">
        <v>11</v>
      </c>
      <c r="D299" s="91">
        <v>2022</v>
      </c>
      <c r="E299" s="73" t="s">
        <v>79</v>
      </c>
      <c r="F299" s="63" t="s">
        <v>80</v>
      </c>
      <c r="G299" s="81" t="s">
        <v>1992</v>
      </c>
      <c r="H299" s="82" t="s">
        <v>1993</v>
      </c>
      <c r="I299" s="74" t="s">
        <v>1994</v>
      </c>
      <c r="J299" s="74" t="s">
        <v>14943</v>
      </c>
      <c r="K299" s="74" t="s">
        <v>29</v>
      </c>
      <c r="L299" s="69" t="s">
        <v>30</v>
      </c>
      <c r="M299" s="163" t="s">
        <v>9427</v>
      </c>
      <c r="N299" s="107" t="s">
        <v>2100</v>
      </c>
      <c r="O299" s="107"/>
      <c r="P299" s="107" t="s">
        <v>2517</v>
      </c>
      <c r="Q299" s="107" t="s">
        <v>2522</v>
      </c>
      <c r="R299" s="111">
        <v>36436</v>
      </c>
      <c r="S299" s="111">
        <v>44564</v>
      </c>
      <c r="T299" s="111">
        <v>45099</v>
      </c>
      <c r="U299" s="111"/>
      <c r="V299" s="111"/>
      <c r="W299" s="111"/>
      <c r="X299" s="17"/>
      <c r="Y299" s="17"/>
      <c r="Z299" s="111"/>
      <c r="AA299" s="116">
        <f t="shared" ca="1" si="20"/>
        <v>26</v>
      </c>
      <c r="AB299" s="117" t="s">
        <v>7878</v>
      </c>
      <c r="AC299" s="35" t="str">
        <f t="shared" si="21"/>
        <v>1 anos 5 meses 19 dias</v>
      </c>
      <c r="AD299" s="35" t="str">
        <f ca="1">IF(AND(V299="",T299&lt;TODAY()),"Contrato Encerrado",IF(AND(V299="",T299&gt;TODAY()),DATEDIF(TODAY(),T299,"Y")&amp;" anos"&amp;" "&amp;DATEDIF(TODAY(),T299,"YM")&amp;" meses"&amp;" "&amp;DATEDIF(TODAY(),T299,"MD")&amp;" dias",IF(AND(X299="",V299&lt;TODAY()),"Contrato Encerrado",IF(AND(X299="",V299&gt;TODAY()),DATEDIF(TODAY(),V299,"Y")&amp;" anos"&amp;" "&amp;DATEDIF(TODAY(),V299,"YM")&amp;" meses"&amp;" "&amp;DATEDIF(TODAY(),V299,"MD")&amp;" dias",IF(AND(Z299="",X299&lt;TODAY()),"Contrato Encerrado",IF(AND(Z299="",X299&gt;TODAY()),DATEDIF(TODAY(),X299,"Y")&amp;" anos"&amp;" "&amp;DATEDIF(TODAY(),X299,"YM")&amp;" meses"&amp;" "&amp;DATEDIF(TODAY(),X299,"MD")&amp;" dias",IF(AND(Z299&lt;&gt;””,Z299&lt;TODAY()),"Contrato Encerrado",IF(AND(Z299&lt;&gt;"",Z299&gt;TODAY()),DATEDIF(TODAY(),Z299,"Y")&amp;" anos"&amp;" "&amp;DATEDIF(TODAY(),Z299,"YM")&amp;" meses"&amp;" "&amp;DATEDIF(TODAY(),Z299,"MD")&amp;" dias"))))))))</f>
        <v>Contrato Encerrado</v>
      </c>
      <c r="AE299" s="35">
        <f t="shared" si="22"/>
        <v>535</v>
      </c>
      <c r="AF299" s="35">
        <f t="shared" si="23"/>
        <v>195</v>
      </c>
      <c r="AG299" s="17" t="str">
        <f t="shared" si="24"/>
        <v>0 anos 6 meses 13 dias</v>
      </c>
    </row>
    <row r="300" spans="1:33" ht="11.25" customHeight="1" x14ac:dyDescent="0.2">
      <c r="A300" s="63" t="s">
        <v>9</v>
      </c>
      <c r="B300" s="63" t="s">
        <v>13</v>
      </c>
      <c r="C300" s="64" t="s">
        <v>22</v>
      </c>
      <c r="D300" s="65">
        <v>2023</v>
      </c>
      <c r="E300" s="73" t="s">
        <v>144</v>
      </c>
      <c r="F300" s="63" t="s">
        <v>145</v>
      </c>
      <c r="G300" s="81" t="s">
        <v>9475</v>
      </c>
      <c r="H300" s="82" t="s">
        <v>9476</v>
      </c>
      <c r="I300" s="74" t="s">
        <v>9477</v>
      </c>
      <c r="J300" s="74" t="s">
        <v>1302</v>
      </c>
      <c r="K300" s="74" t="s">
        <v>29</v>
      </c>
      <c r="L300" s="69" t="s">
        <v>30</v>
      </c>
      <c r="M300" s="163" t="s">
        <v>9427</v>
      </c>
      <c r="N300" s="69" t="s">
        <v>2102</v>
      </c>
      <c r="O300" s="69" t="s">
        <v>7897</v>
      </c>
      <c r="P300" s="69" t="s">
        <v>2518</v>
      </c>
      <c r="Q300" s="69" t="s">
        <v>2523</v>
      </c>
      <c r="R300" s="70">
        <v>36544</v>
      </c>
      <c r="S300" s="70">
        <v>45152</v>
      </c>
      <c r="T300" s="70">
        <v>45517</v>
      </c>
      <c r="U300" s="70"/>
      <c r="V300" s="70"/>
      <c r="W300" s="70"/>
      <c r="X300" s="17"/>
      <c r="Y300" s="17"/>
      <c r="Z300" s="70"/>
      <c r="AA300" s="116">
        <f t="shared" ca="1" si="20"/>
        <v>25</v>
      </c>
      <c r="AB300" s="69" t="s">
        <v>7878</v>
      </c>
      <c r="AC300" s="35" t="str">
        <f t="shared" si="21"/>
        <v>0 anos 11 meses 30 dias</v>
      </c>
      <c r="AD300" s="35" t="str">
        <f ca="1">IF(AND(V300="",T300&lt;TODAY()),"Contrato Encerrado",IF(AND(V300="",T300&gt;TODAY()),DATEDIF(TODAY(),T300,"Y")&amp;" anos"&amp;" "&amp;DATEDIF(TODAY(),T300,"YM")&amp;" meses"&amp;" "&amp;DATEDIF(TODAY(),T300,"MD")&amp;" dias",IF(AND(X300="",V300&lt;TODAY()),"Contrato Encerrado",IF(AND(X300="",V300&gt;TODAY()),DATEDIF(TODAY(),V300,"Y")&amp;" anos"&amp;" "&amp;DATEDIF(TODAY(),V300,"YM")&amp;" meses"&amp;" "&amp;DATEDIF(TODAY(),V300,"MD")&amp;" dias",IF(AND(Z300="",X300&lt;TODAY()),"Contrato Encerrado",IF(AND(Z300="",X300&gt;TODAY()),DATEDIF(TODAY(),X300,"Y")&amp;" anos"&amp;" "&amp;DATEDIF(TODAY(),X300,"YM")&amp;" meses"&amp;" "&amp;DATEDIF(TODAY(),X300,"MD")&amp;" dias",IF(AND(Z300&lt;&gt;””,Z300&lt;TODAY()),"Contrato Encerrado",IF(AND(Z300&lt;&gt;"",Z300&gt;TODAY()),DATEDIF(TODAY(),Z300,"Y")&amp;" anos"&amp;" "&amp;DATEDIF(TODAY(),Z300,"YM")&amp;" meses"&amp;" "&amp;DATEDIF(TODAY(),Z300,"MD")&amp;" dias"))))))))</f>
        <v>Contrato Encerrado</v>
      </c>
      <c r="AE300" s="35">
        <f t="shared" si="22"/>
        <v>365</v>
      </c>
      <c r="AF300" s="35">
        <f t="shared" si="23"/>
        <v>365</v>
      </c>
      <c r="AG300" s="17" t="str">
        <f t="shared" si="24"/>
        <v>0 anos 11 meses 30 dias</v>
      </c>
    </row>
    <row r="301" spans="1:33" ht="11.25" customHeight="1" x14ac:dyDescent="0.2">
      <c r="A301" s="63" t="s">
        <v>9</v>
      </c>
      <c r="B301" s="88" t="s">
        <v>13</v>
      </c>
      <c r="C301" s="90" t="s">
        <v>22</v>
      </c>
      <c r="D301" s="91">
        <v>2021</v>
      </c>
      <c r="E301" s="74" t="s">
        <v>1304</v>
      </c>
      <c r="F301" s="63" t="s">
        <v>1305</v>
      </c>
      <c r="G301" s="81" t="s">
        <v>3269</v>
      </c>
      <c r="H301" s="82" t="s">
        <v>3270</v>
      </c>
      <c r="I301" s="74" t="s">
        <v>3271</v>
      </c>
      <c r="J301" s="74" t="s">
        <v>1302</v>
      </c>
      <c r="K301" s="74" t="s">
        <v>29</v>
      </c>
      <c r="L301" s="69" t="s">
        <v>30</v>
      </c>
      <c r="M301" s="163" t="s">
        <v>9427</v>
      </c>
      <c r="N301" s="107" t="s">
        <v>2113</v>
      </c>
      <c r="O301" s="110"/>
      <c r="P301" s="109" t="s">
        <v>2517</v>
      </c>
      <c r="Q301" s="109" t="s">
        <v>2522</v>
      </c>
      <c r="R301" s="111">
        <v>37032</v>
      </c>
      <c r="S301" s="111">
        <v>44452</v>
      </c>
      <c r="T301" s="111">
        <v>44531</v>
      </c>
      <c r="U301" s="111"/>
      <c r="V301" s="111"/>
      <c r="W301" s="111"/>
      <c r="X301" s="17"/>
      <c r="Y301" s="17"/>
      <c r="Z301" s="111"/>
      <c r="AA301" s="116">
        <f t="shared" ca="1" si="20"/>
        <v>24</v>
      </c>
      <c r="AB301" s="117" t="s">
        <v>7878</v>
      </c>
      <c r="AC301" s="35" t="str">
        <f t="shared" si="21"/>
        <v>0 anos 2 meses 18 dias</v>
      </c>
      <c r="AD301" s="35" t="str">
        <f ca="1">IF(AND(V301="",T301&lt;TODAY()),"Contrato Encerrado",IF(AND(V301="",T301&gt;TODAY()),DATEDIF(TODAY(),T301,"Y")&amp;" anos"&amp;" "&amp;DATEDIF(TODAY(),T301,"YM")&amp;" meses"&amp;" "&amp;DATEDIF(TODAY(),T301,"MD")&amp;" dias",IF(AND(X301="",V301&lt;TODAY()),"Contrato Encerrado",IF(AND(X301="",V301&gt;TODAY()),DATEDIF(TODAY(),V301,"Y")&amp;" anos"&amp;" "&amp;DATEDIF(TODAY(),V301,"YM")&amp;" meses"&amp;" "&amp;DATEDIF(TODAY(),V301,"MD")&amp;" dias",IF(AND(Z301="",X301&lt;TODAY()),"Contrato Encerrado",IF(AND(Z301="",X301&gt;TODAY()),DATEDIF(TODAY(),X301,"Y")&amp;" anos"&amp;" "&amp;DATEDIF(TODAY(),X301,"YM")&amp;" meses"&amp;" "&amp;DATEDIF(TODAY(),X301,"MD")&amp;" dias",IF(AND(Z301&lt;&gt;””,Z301&lt;TODAY()),"Contrato Encerrado",IF(AND(Z301&lt;&gt;"",Z301&gt;TODAY()),DATEDIF(TODAY(),Z301,"Y")&amp;" anos"&amp;" "&amp;DATEDIF(TODAY(),Z301,"YM")&amp;" meses"&amp;" "&amp;DATEDIF(TODAY(),Z301,"MD")&amp;" dias"))))))))</f>
        <v>Contrato Encerrado</v>
      </c>
      <c r="AE301" s="35">
        <f t="shared" si="22"/>
        <v>79</v>
      </c>
      <c r="AF301" s="35">
        <f t="shared" si="23"/>
        <v>651</v>
      </c>
      <c r="AG301" s="17" t="str">
        <f t="shared" si="24"/>
        <v>1 anos 9 meses 12 dias</v>
      </c>
    </row>
    <row r="302" spans="1:33" ht="11.25" customHeight="1" x14ac:dyDescent="0.2">
      <c r="A302" s="63" t="s">
        <v>9</v>
      </c>
      <c r="B302" s="63" t="s">
        <v>13</v>
      </c>
      <c r="C302" s="64" t="s">
        <v>17</v>
      </c>
      <c r="D302" s="65">
        <v>2023</v>
      </c>
      <c r="E302" s="92" t="s">
        <v>79</v>
      </c>
      <c r="F302" s="63" t="s">
        <v>80</v>
      </c>
      <c r="G302" s="81" t="s">
        <v>6058</v>
      </c>
      <c r="H302" s="82" t="s">
        <v>6059</v>
      </c>
      <c r="I302" s="101" t="s">
        <v>6060</v>
      </c>
      <c r="J302" s="74" t="s">
        <v>1302</v>
      </c>
      <c r="K302" s="101" t="s">
        <v>29</v>
      </c>
      <c r="L302" s="103" t="s">
        <v>30</v>
      </c>
      <c r="M302" s="163" t="s">
        <v>9427</v>
      </c>
      <c r="N302" s="103" t="s">
        <v>2100</v>
      </c>
      <c r="O302" s="103"/>
      <c r="P302" s="103" t="s">
        <v>2518</v>
      </c>
      <c r="Q302" s="103" t="s">
        <v>2523</v>
      </c>
      <c r="R302" s="114">
        <v>36900</v>
      </c>
      <c r="S302" s="114">
        <v>45048</v>
      </c>
      <c r="T302" s="111">
        <v>45371</v>
      </c>
      <c r="U302" s="114"/>
      <c r="V302" s="111"/>
      <c r="W302" s="114"/>
      <c r="X302" s="17"/>
      <c r="Y302" s="17"/>
      <c r="Z302" s="111"/>
      <c r="AA302" s="116">
        <f t="shared" ca="1" si="20"/>
        <v>24</v>
      </c>
      <c r="AB302" s="117" t="s">
        <v>7878</v>
      </c>
      <c r="AC302" s="35" t="str">
        <f t="shared" si="21"/>
        <v>0 anos 10 meses 18 dias</v>
      </c>
      <c r="AD302" s="35" t="str">
        <f ca="1">IF(AND(V302="",T302&lt;TODAY()),"Contrato Encerrado",IF(AND(V302="",T302&gt;TODAY()),DATEDIF(TODAY(),T302,"Y")&amp;" anos"&amp;" "&amp;DATEDIF(TODAY(),T302,"YM")&amp;" meses"&amp;" "&amp;DATEDIF(TODAY(),T302,"MD")&amp;" dias",IF(AND(X302="",V302&lt;TODAY()),"Contrato Encerrado",IF(AND(X302="",V302&gt;TODAY()),DATEDIF(TODAY(),V302,"Y")&amp;" anos"&amp;" "&amp;DATEDIF(TODAY(),V302,"YM")&amp;" meses"&amp;" "&amp;DATEDIF(TODAY(),V302,"MD")&amp;" dias",IF(AND(Z302="",X302&lt;TODAY()),"Contrato Encerrado",IF(AND(Z302="",X302&gt;TODAY()),DATEDIF(TODAY(),X302,"Y")&amp;" anos"&amp;" "&amp;DATEDIF(TODAY(),X302,"YM")&amp;" meses"&amp;" "&amp;DATEDIF(TODAY(),X302,"MD")&amp;" dias",IF(AND(Z302&lt;&gt;””,Z302&lt;TODAY()),"Contrato Encerrado",IF(AND(Z302&lt;&gt;"",Z302&gt;TODAY()),DATEDIF(TODAY(),Z302,"Y")&amp;" anos"&amp;" "&amp;DATEDIF(TODAY(),Z302,"YM")&amp;" meses"&amp;" "&amp;DATEDIF(TODAY(),Z302,"MD")&amp;" dias"))))))))</f>
        <v>Contrato Encerrado</v>
      </c>
      <c r="AE302" s="35">
        <f t="shared" si="22"/>
        <v>323</v>
      </c>
      <c r="AF302" s="35">
        <f t="shared" si="23"/>
        <v>407</v>
      </c>
      <c r="AG302" s="17" t="str">
        <f t="shared" si="24"/>
        <v>1 anos 1 meses 10 dias</v>
      </c>
    </row>
    <row r="303" spans="1:33" ht="11.25" customHeight="1" x14ac:dyDescent="0.2">
      <c r="A303" s="63" t="s">
        <v>9</v>
      </c>
      <c r="B303" s="63" t="s">
        <v>13</v>
      </c>
      <c r="C303" s="64" t="s">
        <v>24</v>
      </c>
      <c r="D303" s="91">
        <v>2024</v>
      </c>
      <c r="E303" s="92" t="s">
        <v>144</v>
      </c>
      <c r="F303" s="63" t="s">
        <v>145</v>
      </c>
      <c r="G303" s="81" t="s">
        <v>14816</v>
      </c>
      <c r="H303" s="82" t="s">
        <v>14817</v>
      </c>
      <c r="I303" s="101" t="s">
        <v>14757</v>
      </c>
      <c r="J303" s="74" t="s">
        <v>10</v>
      </c>
      <c r="K303" s="101" t="s">
        <v>29</v>
      </c>
      <c r="L303" s="103" t="s">
        <v>30</v>
      </c>
      <c r="M303" s="163" t="s">
        <v>9427</v>
      </c>
      <c r="N303" s="103" t="s">
        <v>2098</v>
      </c>
      <c r="O303" s="103" t="s">
        <v>13943</v>
      </c>
      <c r="P303" s="103" t="s">
        <v>2518</v>
      </c>
      <c r="Q303" s="103" t="s">
        <v>2523</v>
      </c>
      <c r="R303" s="114">
        <v>34395</v>
      </c>
      <c r="S303" s="114">
        <v>45608</v>
      </c>
      <c r="T303" s="114" t="s">
        <v>14818</v>
      </c>
      <c r="U303" s="114"/>
      <c r="V303" s="114"/>
      <c r="W303" s="114"/>
      <c r="X303" s="17"/>
      <c r="Y303" s="17"/>
      <c r="Z303" s="70"/>
      <c r="AA303" s="116">
        <f t="shared" ca="1" si="20"/>
        <v>31</v>
      </c>
      <c r="AB303" s="118" t="s">
        <v>7878</v>
      </c>
      <c r="AC303" s="35" t="str">
        <f t="shared" si="21"/>
        <v>0 anos 11 meses 30 dias</v>
      </c>
      <c r="AD303" s="35" t="str">
        <f ca="1">IF(AND(V303="",T303&lt;TODAY()),"Contrato Encerrado",IF(AND(V303="",T303&gt;TODAY()),DATEDIF(TODAY(),T303,"Y")&amp;" anos"&amp;" "&amp;DATEDIF(TODAY(),T303,"YM")&amp;" meses"&amp;" "&amp;DATEDIF(TODAY(),T303,"MD")&amp;" dias",IF(AND(X303="",V303&lt;TODAY()),"Contrato Encerrado",IF(AND(X303="",V303&gt;TODAY()),DATEDIF(TODAY(),V303,"Y")&amp;" anos"&amp;" "&amp;DATEDIF(TODAY(),V303,"YM")&amp;" meses"&amp;" "&amp;DATEDIF(TODAY(),V303,"MD")&amp;" dias",IF(AND(Z303="",X303&lt;TODAY()),"Contrato Encerrado",IF(AND(Z303="",X303&gt;TODAY()),DATEDIF(TODAY(),X303,"Y")&amp;" anos"&amp;" "&amp;DATEDIF(TODAY(),X303,"YM")&amp;" meses"&amp;" "&amp;DATEDIF(TODAY(),X303,"MD")&amp;" dias",IF(AND(Z303&lt;&gt;””,Z303&lt;TODAY()),"Contrato Encerrado",IF(AND(Z303&lt;&gt;"",Z303&gt;TODAY()),DATEDIF(TODAY(),Z303,"Y")&amp;" anos"&amp;" "&amp;DATEDIF(TODAY(),Z303,"YM")&amp;" meses"&amp;" "&amp;DATEDIF(TODAY(),Z303,"MD")&amp;" dias"))))))))</f>
        <v>0 anos 1 meses 4 dias</v>
      </c>
      <c r="AE303" s="35">
        <f t="shared" si="22"/>
        <v>364</v>
      </c>
      <c r="AF303" s="35">
        <f t="shared" si="23"/>
        <v>366</v>
      </c>
      <c r="AG303" s="17" t="str">
        <f t="shared" si="24"/>
        <v>0 anos 11 meses 31 dias</v>
      </c>
    </row>
    <row r="304" spans="1:33" ht="11.25" customHeight="1" x14ac:dyDescent="0.2">
      <c r="A304" s="63" t="s">
        <v>9</v>
      </c>
      <c r="B304" s="63" t="s">
        <v>13</v>
      </c>
      <c r="C304" s="64" t="s">
        <v>15</v>
      </c>
      <c r="D304" s="65">
        <v>2023</v>
      </c>
      <c r="E304" s="92" t="s">
        <v>79</v>
      </c>
      <c r="F304" s="63" t="s">
        <v>80</v>
      </c>
      <c r="G304" s="81" t="s">
        <v>6061</v>
      </c>
      <c r="H304" s="82" t="s">
        <v>6062</v>
      </c>
      <c r="I304" s="101" t="s">
        <v>6063</v>
      </c>
      <c r="J304" s="74" t="s">
        <v>1302</v>
      </c>
      <c r="K304" s="101" t="s">
        <v>29</v>
      </c>
      <c r="L304" s="103" t="s">
        <v>30</v>
      </c>
      <c r="M304" s="163" t="s">
        <v>9427</v>
      </c>
      <c r="N304" s="69" t="s">
        <v>2102</v>
      </c>
      <c r="O304" s="103"/>
      <c r="P304" s="103" t="s">
        <v>2518</v>
      </c>
      <c r="Q304" s="103" t="s">
        <v>2523</v>
      </c>
      <c r="R304" s="114">
        <v>35344</v>
      </c>
      <c r="S304" s="114">
        <v>44986</v>
      </c>
      <c r="T304" s="111">
        <v>45265</v>
      </c>
      <c r="U304" s="114"/>
      <c r="V304" s="111"/>
      <c r="W304" s="114"/>
      <c r="X304" s="17"/>
      <c r="Y304" s="17"/>
      <c r="Z304" s="111"/>
      <c r="AA304" s="116">
        <f t="shared" ca="1" si="20"/>
        <v>29</v>
      </c>
      <c r="AB304" s="117" t="s">
        <v>7878</v>
      </c>
      <c r="AC304" s="35" t="str">
        <f t="shared" si="21"/>
        <v>0 anos 9 meses 4 dias</v>
      </c>
      <c r="AD304" s="35" t="str">
        <f ca="1">IF(AND(V304="",T304&lt;TODAY()),"Contrato Encerrado",IF(AND(V304="",T304&gt;TODAY()),DATEDIF(TODAY(),T304,"Y")&amp;" anos"&amp;" "&amp;DATEDIF(TODAY(),T304,"YM")&amp;" meses"&amp;" "&amp;DATEDIF(TODAY(),T304,"MD")&amp;" dias",IF(AND(X304="",V304&lt;TODAY()),"Contrato Encerrado",IF(AND(X304="",V304&gt;TODAY()),DATEDIF(TODAY(),V304,"Y")&amp;" anos"&amp;" "&amp;DATEDIF(TODAY(),V304,"YM")&amp;" meses"&amp;" "&amp;DATEDIF(TODAY(),V304,"MD")&amp;" dias",IF(AND(Z304="",X304&lt;TODAY()),"Contrato Encerrado",IF(AND(Z304="",X304&gt;TODAY()),DATEDIF(TODAY(),X304,"Y")&amp;" anos"&amp;" "&amp;DATEDIF(TODAY(),X304,"YM")&amp;" meses"&amp;" "&amp;DATEDIF(TODAY(),X304,"MD")&amp;" dias",IF(AND(Z304&lt;&gt;””,Z304&lt;TODAY()),"Contrato Encerrado",IF(AND(Z304&lt;&gt;"",Z304&gt;TODAY()),DATEDIF(TODAY(),Z304,"Y")&amp;" anos"&amp;" "&amp;DATEDIF(TODAY(),Z304,"YM")&amp;" meses"&amp;" "&amp;DATEDIF(TODAY(),Z304,"MD")&amp;" dias"))))))))</f>
        <v>Contrato Encerrado</v>
      </c>
      <c r="AE304" s="35">
        <f t="shared" si="22"/>
        <v>279</v>
      </c>
      <c r="AF304" s="35">
        <f t="shared" si="23"/>
        <v>451</v>
      </c>
      <c r="AG304" s="17" t="str">
        <f t="shared" si="24"/>
        <v>1 anos 2 meses 26 dias</v>
      </c>
    </row>
    <row r="305" spans="1:33" ht="11.25" customHeight="1" x14ac:dyDescent="0.2">
      <c r="A305" s="63" t="s">
        <v>9</v>
      </c>
      <c r="B305" s="63" t="s">
        <v>13</v>
      </c>
      <c r="C305" s="64" t="s">
        <v>15</v>
      </c>
      <c r="D305" s="65">
        <v>2024</v>
      </c>
      <c r="E305" s="92" t="s">
        <v>157</v>
      </c>
      <c r="F305" s="63" t="s">
        <v>158</v>
      </c>
      <c r="G305" s="81" t="s">
        <v>11925</v>
      </c>
      <c r="H305" s="82" t="s">
        <v>11926</v>
      </c>
      <c r="I305" s="101" t="s">
        <v>11927</v>
      </c>
      <c r="J305" s="74" t="s">
        <v>1302</v>
      </c>
      <c r="K305" s="101" t="s">
        <v>29</v>
      </c>
      <c r="L305" s="103" t="s">
        <v>30</v>
      </c>
      <c r="M305" s="163" t="s">
        <v>9427</v>
      </c>
      <c r="N305" s="103" t="s">
        <v>11928</v>
      </c>
      <c r="O305" s="103" t="s">
        <v>8177</v>
      </c>
      <c r="P305" s="103" t="s">
        <v>2518</v>
      </c>
      <c r="Q305" s="103" t="s">
        <v>4109</v>
      </c>
      <c r="R305" s="112">
        <v>37159</v>
      </c>
      <c r="S305" s="112">
        <v>45341</v>
      </c>
      <c r="T305" s="112">
        <v>45504</v>
      </c>
      <c r="U305" s="112"/>
      <c r="V305" s="112"/>
      <c r="W305" s="112"/>
      <c r="X305" s="17"/>
      <c r="Y305" s="17"/>
      <c r="Z305" s="112"/>
      <c r="AA305" s="116">
        <f t="shared" ca="1" si="20"/>
        <v>24</v>
      </c>
      <c r="AB305" s="103" t="s">
        <v>7878</v>
      </c>
      <c r="AC305" s="35" t="str">
        <f t="shared" si="21"/>
        <v>0 anos 5 meses 12 dias</v>
      </c>
      <c r="AD305" s="35" t="str">
        <f ca="1">IF(AND(V305="",T305&lt;TODAY()),"Contrato Encerrado",IF(AND(V305="",T305&gt;TODAY()),DATEDIF(TODAY(),T305,"Y")&amp;" anos"&amp;" "&amp;DATEDIF(TODAY(),T305,"YM")&amp;" meses"&amp;" "&amp;DATEDIF(TODAY(),T305,"MD")&amp;" dias",IF(AND(X305="",V305&lt;TODAY()),"Contrato Encerrado",IF(AND(X305="",V305&gt;TODAY()),DATEDIF(TODAY(),V305,"Y")&amp;" anos"&amp;" "&amp;DATEDIF(TODAY(),V305,"YM")&amp;" meses"&amp;" "&amp;DATEDIF(TODAY(),V305,"MD")&amp;" dias",IF(AND(Z305="",X305&lt;TODAY()),"Contrato Encerrado",IF(AND(Z305="",X305&gt;TODAY()),DATEDIF(TODAY(),X305,"Y")&amp;" anos"&amp;" "&amp;DATEDIF(TODAY(),X305,"YM")&amp;" meses"&amp;" "&amp;DATEDIF(TODAY(),X305,"MD")&amp;" dias",IF(AND(Z305&lt;&gt;””,Z305&lt;TODAY()),"Contrato Encerrado",IF(AND(Z305&lt;&gt;"",Z305&gt;TODAY()),DATEDIF(TODAY(),Z305,"Y")&amp;" anos"&amp;" "&amp;DATEDIF(TODAY(),Z305,"YM")&amp;" meses"&amp;" "&amp;DATEDIF(TODAY(),Z305,"MD")&amp;" dias"))))))))</f>
        <v>Contrato Encerrado</v>
      </c>
      <c r="AE305" s="35">
        <f t="shared" si="22"/>
        <v>163</v>
      </c>
      <c r="AF305" s="35">
        <f t="shared" si="23"/>
        <v>567</v>
      </c>
      <c r="AG305" s="17" t="str">
        <f t="shared" si="24"/>
        <v>1 anos 6 meses 20 dias</v>
      </c>
    </row>
    <row r="306" spans="1:33" ht="11.25" customHeight="1" x14ac:dyDescent="0.2">
      <c r="A306" s="63" t="s">
        <v>9</v>
      </c>
      <c r="B306" s="63" t="s">
        <v>13</v>
      </c>
      <c r="C306" s="64" t="s">
        <v>11</v>
      </c>
      <c r="D306" s="91">
        <v>2025</v>
      </c>
      <c r="E306" s="73" t="s">
        <v>772</v>
      </c>
      <c r="F306" s="63" t="s">
        <v>773</v>
      </c>
      <c r="G306" s="81" t="s">
        <v>15175</v>
      </c>
      <c r="H306" s="82" t="s">
        <v>15176</v>
      </c>
      <c r="I306" s="74" t="s">
        <v>15177</v>
      </c>
      <c r="J306" s="74" t="s">
        <v>10</v>
      </c>
      <c r="K306" s="74" t="s">
        <v>29</v>
      </c>
      <c r="L306" s="69" t="s">
        <v>30</v>
      </c>
      <c r="M306" s="163" t="s">
        <v>9427</v>
      </c>
      <c r="N306" s="69" t="s">
        <v>2103</v>
      </c>
      <c r="O306" s="69" t="s">
        <v>7896</v>
      </c>
      <c r="P306" s="69" t="s">
        <v>2518</v>
      </c>
      <c r="Q306" s="69" t="s">
        <v>2523</v>
      </c>
      <c r="R306" s="70">
        <v>35980</v>
      </c>
      <c r="S306" s="70">
        <v>45643</v>
      </c>
      <c r="T306" s="70" t="s">
        <v>15152</v>
      </c>
      <c r="U306" s="70"/>
      <c r="V306" s="70"/>
      <c r="W306" s="70"/>
      <c r="X306" s="17"/>
      <c r="Y306" s="17"/>
      <c r="Z306" s="70"/>
      <c r="AA306" s="116">
        <f t="shared" ca="1" si="20"/>
        <v>27</v>
      </c>
      <c r="AB306" s="69" t="s">
        <v>7878</v>
      </c>
      <c r="AC306" s="35" t="str">
        <f t="shared" si="21"/>
        <v>0 anos 11 meses 11 dias</v>
      </c>
      <c r="AD306" s="35" t="str">
        <f ca="1">IF(AND(V306="",T306&lt;TODAY()),"Contrato Encerrado",IF(AND(V306="",T306&gt;TODAY()),DATEDIF(TODAY(),T306,"Y")&amp;" anos"&amp;" "&amp;DATEDIF(TODAY(),T306,"YM")&amp;" meses"&amp;" "&amp;DATEDIF(TODAY(),T306,"MD")&amp;" dias",IF(AND(X306="",V306&lt;TODAY()),"Contrato Encerrado",IF(AND(X306="",V306&gt;TODAY()),DATEDIF(TODAY(),V306,"Y")&amp;" anos"&amp;" "&amp;DATEDIF(TODAY(),V306,"YM")&amp;" meses"&amp;" "&amp;DATEDIF(TODAY(),V306,"MD")&amp;" dias",IF(AND(Z306="",X306&lt;TODAY()),"Contrato Encerrado",IF(AND(Z306="",X306&gt;TODAY()),DATEDIF(TODAY(),X306,"Y")&amp;" anos"&amp;" "&amp;DATEDIF(TODAY(),X306,"YM")&amp;" meses"&amp;" "&amp;DATEDIF(TODAY(),X306,"MD")&amp;" dias",IF(AND(Z306&lt;&gt;””,Z306&lt;TODAY()),"Contrato Encerrado",IF(AND(Z306&lt;&gt;"",Z306&gt;TODAY()),DATEDIF(TODAY(),Z306,"Y")&amp;" anos"&amp;" "&amp;DATEDIF(TODAY(),Z306,"YM")&amp;" meses"&amp;" "&amp;DATEDIF(TODAY(),Z306,"MD")&amp;" dias"))))))))</f>
        <v>0 anos 1 meses 21 dias</v>
      </c>
      <c r="AE306" s="35">
        <f t="shared" si="22"/>
        <v>346</v>
      </c>
      <c r="AF306" s="35">
        <f t="shared" si="23"/>
        <v>384</v>
      </c>
      <c r="AG306" s="17" t="str">
        <f t="shared" si="24"/>
        <v>1 anos 0 meses 18 dias</v>
      </c>
    </row>
    <row r="307" spans="1:33" ht="11.25" customHeight="1" x14ac:dyDescent="0.2">
      <c r="A307" s="63" t="s">
        <v>9</v>
      </c>
      <c r="B307" s="63" t="s">
        <v>13</v>
      </c>
      <c r="C307" s="64" t="s">
        <v>22</v>
      </c>
      <c r="D307" s="65">
        <v>2023</v>
      </c>
      <c r="E307" s="73" t="s">
        <v>157</v>
      </c>
      <c r="F307" s="63" t="s">
        <v>158</v>
      </c>
      <c r="G307" s="81" t="s">
        <v>9478</v>
      </c>
      <c r="H307" s="82" t="s">
        <v>9479</v>
      </c>
      <c r="I307" s="74" t="s">
        <v>9480</v>
      </c>
      <c r="J307" s="74" t="s">
        <v>14943</v>
      </c>
      <c r="K307" s="74" t="s">
        <v>29</v>
      </c>
      <c r="L307" s="69" t="s">
        <v>30</v>
      </c>
      <c r="M307" s="163" t="s">
        <v>9427</v>
      </c>
      <c r="N307" s="69" t="s">
        <v>2101</v>
      </c>
      <c r="O307" s="69" t="s">
        <v>8927</v>
      </c>
      <c r="P307" s="69" t="s">
        <v>2518</v>
      </c>
      <c r="Q307" s="69" t="s">
        <v>2521</v>
      </c>
      <c r="R307" s="70">
        <v>34785</v>
      </c>
      <c r="S307" s="70">
        <v>45127</v>
      </c>
      <c r="T307" s="113">
        <v>45838</v>
      </c>
      <c r="U307" s="70"/>
      <c r="V307" s="70"/>
      <c r="W307" s="69"/>
      <c r="X307" s="17"/>
      <c r="Y307" s="17"/>
      <c r="Z307" s="70"/>
      <c r="AA307" s="116">
        <f t="shared" ca="1" si="20"/>
        <v>30</v>
      </c>
      <c r="AB307" s="70" t="s">
        <v>7878</v>
      </c>
      <c r="AC307" s="35" t="str">
        <f t="shared" si="21"/>
        <v>1 anos 11 meses 10 dias</v>
      </c>
      <c r="AD307" s="35" t="str">
        <f ca="1">IF(AND(V307="",T307&lt;TODAY()),"Contrato Encerrado",IF(AND(V307="",T307&gt;TODAY()),DATEDIF(TODAY(),T307,"Y")&amp;" anos"&amp;" "&amp;DATEDIF(TODAY(),T307,"YM")&amp;" meses"&amp;" "&amp;DATEDIF(TODAY(),T307,"MD")&amp;" dias",IF(AND(X307="",V307&lt;TODAY()),"Contrato Encerrado",IF(AND(X307="",V307&gt;TODAY()),DATEDIF(TODAY(),V307,"Y")&amp;" anos"&amp;" "&amp;DATEDIF(TODAY(),V307,"YM")&amp;" meses"&amp;" "&amp;DATEDIF(TODAY(),V307,"MD")&amp;" dias",IF(AND(Z307="",X307&lt;TODAY()),"Contrato Encerrado",IF(AND(Z307="",X307&gt;TODAY()),DATEDIF(TODAY(),X307,"Y")&amp;" anos"&amp;" "&amp;DATEDIF(TODAY(),X307,"YM")&amp;" meses"&amp;" "&amp;DATEDIF(TODAY(),X307,"MD")&amp;" dias",IF(AND(Z307&lt;&gt;””,Z307&lt;TODAY()),"Contrato Encerrado",IF(AND(Z307&lt;&gt;"",Z307&gt;TODAY()),DATEDIF(TODAY(),Z307,"Y")&amp;" anos"&amp;" "&amp;DATEDIF(TODAY(),Z307,"YM")&amp;" meses"&amp;" "&amp;DATEDIF(TODAY(),Z307,"MD")&amp;" dias"))))))))</f>
        <v>Contrato Encerrado</v>
      </c>
      <c r="AE307" s="35">
        <f t="shared" si="22"/>
        <v>711</v>
      </c>
      <c r="AF307" s="35">
        <f t="shared" si="23"/>
        <v>19</v>
      </c>
      <c r="AG307" s="17" t="str">
        <f t="shared" si="24"/>
        <v>0 anos 0 meses 19 dias</v>
      </c>
    </row>
    <row r="308" spans="1:33" ht="11.25" customHeight="1" x14ac:dyDescent="0.2">
      <c r="A308" s="63" t="s">
        <v>9</v>
      </c>
      <c r="B308" s="63" t="s">
        <v>13</v>
      </c>
      <c r="C308" s="64" t="s">
        <v>20</v>
      </c>
      <c r="D308" s="65">
        <v>2024</v>
      </c>
      <c r="E308" s="73" t="s">
        <v>157</v>
      </c>
      <c r="F308" s="63" t="s">
        <v>158</v>
      </c>
      <c r="G308" s="81" t="s">
        <v>13823</v>
      </c>
      <c r="H308" s="82" t="s">
        <v>13824</v>
      </c>
      <c r="I308" s="74" t="s">
        <v>13825</v>
      </c>
      <c r="J308" s="74" t="s">
        <v>1302</v>
      </c>
      <c r="K308" s="74" t="s">
        <v>29</v>
      </c>
      <c r="L308" s="69" t="s">
        <v>30</v>
      </c>
      <c r="M308" s="163" t="s">
        <v>9427</v>
      </c>
      <c r="N308" s="69" t="s">
        <v>2101</v>
      </c>
      <c r="O308" s="69" t="s">
        <v>12267</v>
      </c>
      <c r="P308" s="69" t="s">
        <v>2518</v>
      </c>
      <c r="Q308" s="69" t="s">
        <v>2521</v>
      </c>
      <c r="R308" s="70">
        <v>32909</v>
      </c>
      <c r="S308" s="70">
        <v>45469</v>
      </c>
      <c r="T308" s="70">
        <v>45717</v>
      </c>
      <c r="U308" s="70"/>
      <c r="V308" s="70"/>
      <c r="W308" s="70"/>
      <c r="X308" s="17"/>
      <c r="Y308" s="17"/>
      <c r="Z308" s="70"/>
      <c r="AA308" s="116">
        <f t="shared" ca="1" si="20"/>
        <v>35</v>
      </c>
      <c r="AB308" s="69" t="s">
        <v>7878</v>
      </c>
      <c r="AC308" s="35" t="str">
        <f t="shared" si="21"/>
        <v>0 anos 8 meses 3 dias</v>
      </c>
      <c r="AD308" s="35" t="str">
        <f ca="1">IF(AND(V308="",T308&lt;TODAY()),"Contrato Encerrado",IF(AND(V308="",T308&gt;TODAY()),DATEDIF(TODAY(),T308,"Y")&amp;" anos"&amp;" "&amp;DATEDIF(TODAY(),T308,"YM")&amp;" meses"&amp;" "&amp;DATEDIF(TODAY(),T308,"MD")&amp;" dias",IF(AND(X308="",V308&lt;TODAY()),"Contrato Encerrado",IF(AND(X308="",V308&gt;TODAY()),DATEDIF(TODAY(),V308,"Y")&amp;" anos"&amp;" "&amp;DATEDIF(TODAY(),V308,"YM")&amp;" meses"&amp;" "&amp;DATEDIF(TODAY(),V308,"MD")&amp;" dias",IF(AND(Z308="",X308&lt;TODAY()),"Contrato Encerrado",IF(AND(Z308="",X308&gt;TODAY()),DATEDIF(TODAY(),X308,"Y")&amp;" anos"&amp;" "&amp;DATEDIF(TODAY(),X308,"YM")&amp;" meses"&amp;" "&amp;DATEDIF(TODAY(),X308,"MD")&amp;" dias",IF(AND(Z308&lt;&gt;””,Z308&lt;TODAY()),"Contrato Encerrado",IF(AND(Z308&lt;&gt;"",Z308&gt;TODAY()),DATEDIF(TODAY(),Z308,"Y")&amp;" anos"&amp;" "&amp;DATEDIF(TODAY(),Z308,"YM")&amp;" meses"&amp;" "&amp;DATEDIF(TODAY(),Z308,"MD")&amp;" dias"))))))))</f>
        <v>Contrato Encerrado</v>
      </c>
      <c r="AE308" s="35">
        <f t="shared" si="22"/>
        <v>248</v>
      </c>
      <c r="AF308" s="35">
        <f t="shared" si="23"/>
        <v>482</v>
      </c>
      <c r="AG308" s="17" t="str">
        <f t="shared" si="24"/>
        <v>1 anos 3 meses 26 dias</v>
      </c>
    </row>
    <row r="309" spans="1:33" ht="11.25" customHeight="1" x14ac:dyDescent="0.2">
      <c r="A309" s="63" t="s">
        <v>9</v>
      </c>
      <c r="B309" s="63" t="s">
        <v>13</v>
      </c>
      <c r="C309" s="64" t="s">
        <v>15</v>
      </c>
      <c r="D309" s="65">
        <v>2024</v>
      </c>
      <c r="E309" s="92" t="s">
        <v>157</v>
      </c>
      <c r="F309" s="63" t="s">
        <v>158</v>
      </c>
      <c r="G309" s="81" t="s">
        <v>11929</v>
      </c>
      <c r="H309" s="82" t="s">
        <v>11930</v>
      </c>
      <c r="I309" s="101" t="s">
        <v>11931</v>
      </c>
      <c r="J309" s="74" t="s">
        <v>10</v>
      </c>
      <c r="K309" s="101" t="s">
        <v>29</v>
      </c>
      <c r="L309" s="103" t="s">
        <v>81</v>
      </c>
      <c r="M309" s="163" t="s">
        <v>82</v>
      </c>
      <c r="N309" s="103" t="s">
        <v>4113</v>
      </c>
      <c r="O309" s="103" t="s">
        <v>11932</v>
      </c>
      <c r="P309" s="103" t="s">
        <v>2518</v>
      </c>
      <c r="Q309" s="103" t="s">
        <v>4109</v>
      </c>
      <c r="R309" s="112">
        <v>39276</v>
      </c>
      <c r="S309" s="112">
        <v>45348</v>
      </c>
      <c r="T309" s="70">
        <v>46022</v>
      </c>
      <c r="U309" s="70"/>
      <c r="V309" s="70"/>
      <c r="W309" s="112"/>
      <c r="X309" s="17"/>
      <c r="Y309" s="17"/>
      <c r="Z309" s="70"/>
      <c r="AA309" s="116">
        <f t="shared" ca="1" si="20"/>
        <v>18</v>
      </c>
      <c r="AB309" s="103" t="s">
        <v>7878</v>
      </c>
      <c r="AC309" s="35" t="str">
        <f t="shared" si="21"/>
        <v>1 anos 10 meses 5 dias</v>
      </c>
      <c r="AD309" s="35" t="str">
        <f ca="1">IF(AND(V309="",T309&lt;TODAY()),"Contrato Encerrado",IF(AND(V309="",T309&gt;TODAY()),DATEDIF(TODAY(),T309,"Y")&amp;" anos"&amp;" "&amp;DATEDIF(TODAY(),T309,"YM")&amp;" meses"&amp;" "&amp;DATEDIF(TODAY(),T309,"MD")&amp;" dias",IF(AND(X309="",V309&lt;TODAY()),"Contrato Encerrado",IF(AND(X309="",V309&gt;TODAY()),DATEDIF(TODAY(),V309,"Y")&amp;" anos"&amp;" "&amp;DATEDIF(TODAY(),V309,"YM")&amp;" meses"&amp;" "&amp;DATEDIF(TODAY(),V309,"MD")&amp;" dias",IF(AND(Z309="",X309&lt;TODAY()),"Contrato Encerrado",IF(AND(Z309="",X309&gt;TODAY()),DATEDIF(TODAY(),X309,"Y")&amp;" anos"&amp;" "&amp;DATEDIF(TODAY(),X309,"YM")&amp;" meses"&amp;" "&amp;DATEDIF(TODAY(),X309,"MD")&amp;" dias",IF(AND(Z309&lt;&gt;””,Z309&lt;TODAY()),"Contrato Encerrado",IF(AND(Z309&lt;&gt;"",Z309&gt;TODAY()),DATEDIF(TODAY(),Z309,"Y")&amp;" anos"&amp;" "&amp;DATEDIF(TODAY(),Z309,"YM")&amp;" meses"&amp;" "&amp;DATEDIF(TODAY(),Z309,"MD")&amp;" dias"))))))))</f>
        <v>0 anos 2 meses 24 dias</v>
      </c>
      <c r="AE309" s="35">
        <f t="shared" si="22"/>
        <v>674</v>
      </c>
      <c r="AF309" s="35">
        <f t="shared" si="23"/>
        <v>56</v>
      </c>
      <c r="AG309" s="17" t="str">
        <f t="shared" si="24"/>
        <v>0 anos 1 meses 25 dias</v>
      </c>
    </row>
    <row r="310" spans="1:33" ht="11.25" customHeight="1" x14ac:dyDescent="0.2">
      <c r="A310" s="63" t="s">
        <v>9</v>
      </c>
      <c r="B310" s="63" t="s">
        <v>13</v>
      </c>
      <c r="C310" s="64" t="s">
        <v>11</v>
      </c>
      <c r="D310" s="65">
        <v>2023</v>
      </c>
      <c r="E310" s="92" t="s">
        <v>795</v>
      </c>
      <c r="F310" s="63" t="s">
        <v>796</v>
      </c>
      <c r="G310" s="81" t="s">
        <v>6064</v>
      </c>
      <c r="H310" s="82" t="s">
        <v>6065</v>
      </c>
      <c r="I310" s="101" t="s">
        <v>6066</v>
      </c>
      <c r="J310" s="74" t="s">
        <v>1302</v>
      </c>
      <c r="K310" s="101" t="s">
        <v>29</v>
      </c>
      <c r="L310" s="103" t="s">
        <v>30</v>
      </c>
      <c r="M310" s="163" t="s">
        <v>9427</v>
      </c>
      <c r="N310" s="103" t="s">
        <v>3198</v>
      </c>
      <c r="O310" s="103"/>
      <c r="P310" s="103" t="s">
        <v>2518</v>
      </c>
      <c r="Q310" s="103" t="s">
        <v>2523</v>
      </c>
      <c r="R310" s="114">
        <v>37346</v>
      </c>
      <c r="S310" s="114">
        <v>44916</v>
      </c>
      <c r="T310" s="111">
        <v>45007</v>
      </c>
      <c r="U310" s="114"/>
      <c r="V310" s="111"/>
      <c r="W310" s="114"/>
      <c r="X310" s="17"/>
      <c r="Y310" s="17"/>
      <c r="Z310" s="111"/>
      <c r="AA310" s="116">
        <f t="shared" ca="1" si="20"/>
        <v>23</v>
      </c>
      <c r="AB310" s="117" t="s">
        <v>7878</v>
      </c>
      <c r="AC310" s="35" t="str">
        <f t="shared" si="21"/>
        <v>0 anos 3 meses 1 dias</v>
      </c>
      <c r="AD310" s="35" t="str">
        <f ca="1">IF(AND(V310="",T310&lt;TODAY()),"Contrato Encerrado",IF(AND(V310="",T310&gt;TODAY()),DATEDIF(TODAY(),T310,"Y")&amp;" anos"&amp;" "&amp;DATEDIF(TODAY(),T310,"YM")&amp;" meses"&amp;" "&amp;DATEDIF(TODAY(),T310,"MD")&amp;" dias",IF(AND(X310="",V310&lt;TODAY()),"Contrato Encerrado",IF(AND(X310="",V310&gt;TODAY()),DATEDIF(TODAY(),V310,"Y")&amp;" anos"&amp;" "&amp;DATEDIF(TODAY(),V310,"YM")&amp;" meses"&amp;" "&amp;DATEDIF(TODAY(),V310,"MD")&amp;" dias",IF(AND(Z310="",X310&lt;TODAY()),"Contrato Encerrado",IF(AND(Z310="",X310&gt;TODAY()),DATEDIF(TODAY(),X310,"Y")&amp;" anos"&amp;" "&amp;DATEDIF(TODAY(),X310,"YM")&amp;" meses"&amp;" "&amp;DATEDIF(TODAY(),X310,"MD")&amp;" dias",IF(AND(Z310&lt;&gt;””,Z310&lt;TODAY()),"Contrato Encerrado",IF(AND(Z310&lt;&gt;"",Z310&gt;TODAY()),DATEDIF(TODAY(),Z310,"Y")&amp;" anos"&amp;" "&amp;DATEDIF(TODAY(),Z310,"YM")&amp;" meses"&amp;" "&amp;DATEDIF(TODAY(),Z310,"MD")&amp;" dias"))))))))</f>
        <v>Contrato Encerrado</v>
      </c>
      <c r="AE310" s="35">
        <f t="shared" si="22"/>
        <v>91</v>
      </c>
      <c r="AF310" s="35">
        <f t="shared" si="23"/>
        <v>639</v>
      </c>
      <c r="AG310" s="17" t="str">
        <f t="shared" si="24"/>
        <v>1 anos 8 meses 30 dias</v>
      </c>
    </row>
    <row r="311" spans="1:33" ht="11.25" customHeight="1" x14ac:dyDescent="0.2">
      <c r="A311" s="63" t="s">
        <v>9</v>
      </c>
      <c r="B311" s="63" t="s">
        <v>13</v>
      </c>
      <c r="C311" s="64" t="s">
        <v>21</v>
      </c>
      <c r="D311" s="65">
        <v>2023</v>
      </c>
      <c r="E311" s="73" t="s">
        <v>3176</v>
      </c>
      <c r="F311" s="63" t="s">
        <v>3177</v>
      </c>
      <c r="G311" s="81" t="s">
        <v>8814</v>
      </c>
      <c r="H311" s="82" t="s">
        <v>8815</v>
      </c>
      <c r="I311" s="74" t="s">
        <v>8816</v>
      </c>
      <c r="J311" s="74" t="s">
        <v>14943</v>
      </c>
      <c r="K311" s="74" t="s">
        <v>29</v>
      </c>
      <c r="L311" s="69" t="s">
        <v>30</v>
      </c>
      <c r="M311" s="163" t="s">
        <v>9427</v>
      </c>
      <c r="N311" s="69" t="s">
        <v>2098</v>
      </c>
      <c r="O311" s="69" t="s">
        <v>7963</v>
      </c>
      <c r="P311" s="69" t="s">
        <v>2518</v>
      </c>
      <c r="Q311" s="69" t="s">
        <v>2523</v>
      </c>
      <c r="R311" s="70">
        <v>35258</v>
      </c>
      <c r="S311" s="70">
        <v>45127</v>
      </c>
      <c r="T311" s="70">
        <v>45267</v>
      </c>
      <c r="U311" s="70">
        <v>45271</v>
      </c>
      <c r="V311" s="70">
        <v>45523</v>
      </c>
      <c r="W311" s="70"/>
      <c r="X311" s="17"/>
      <c r="Y311" s="17"/>
      <c r="Z311" s="70"/>
      <c r="AA311" s="116">
        <f t="shared" ca="1" si="20"/>
        <v>29</v>
      </c>
      <c r="AB311" s="69" t="s">
        <v>7878</v>
      </c>
      <c r="AC311" s="35" t="str">
        <f t="shared" si="21"/>
        <v>1 anos 0 meses 26 dias</v>
      </c>
      <c r="AD311" s="35" t="str">
        <f ca="1">IF(AND(V311="",T311&lt;TODAY()),"Contrato Encerrado",IF(AND(V311="",T311&gt;TODAY()),DATEDIF(TODAY(),T311,"Y")&amp;" anos"&amp;" "&amp;DATEDIF(TODAY(),T311,"YM")&amp;" meses"&amp;" "&amp;DATEDIF(TODAY(),T311,"MD")&amp;" dias",IF(AND(X311="",V311&lt;TODAY()),"Contrato Encerrado",IF(AND(X311="",V311&gt;TODAY()),DATEDIF(TODAY(),V311,"Y")&amp;" anos"&amp;" "&amp;DATEDIF(TODAY(),V311,"YM")&amp;" meses"&amp;" "&amp;DATEDIF(TODAY(),V311,"MD")&amp;" dias",IF(AND(Z311="",X311&lt;TODAY()),"Contrato Encerrado",IF(AND(Z311="",X311&gt;TODAY()),DATEDIF(TODAY(),X311,"Y")&amp;" anos"&amp;" "&amp;DATEDIF(TODAY(),X311,"YM")&amp;" meses"&amp;" "&amp;DATEDIF(TODAY(),X311,"MD")&amp;" dias",IF(AND(Z311&lt;&gt;””,Z311&lt;TODAY()),"Contrato Encerrado",IF(AND(Z311&lt;&gt;"",Z311&gt;TODAY()),DATEDIF(TODAY(),Z311,"Y")&amp;" anos"&amp;" "&amp;DATEDIF(TODAY(),Z311,"YM")&amp;" meses"&amp;" "&amp;DATEDIF(TODAY(),Z311,"MD")&amp;" dias"))))))))</f>
        <v>Contrato Encerrado</v>
      </c>
      <c r="AE311" s="35">
        <f t="shared" si="22"/>
        <v>392</v>
      </c>
      <c r="AF311" s="35">
        <f t="shared" si="23"/>
        <v>338</v>
      </c>
      <c r="AG311" s="17" t="str">
        <f t="shared" si="24"/>
        <v>0 anos 11 meses 3 dias</v>
      </c>
    </row>
    <row r="312" spans="1:33" s="61" customFormat="1" ht="11.25" customHeight="1" x14ac:dyDescent="0.2">
      <c r="A312" s="63" t="s">
        <v>9</v>
      </c>
      <c r="B312" s="88" t="s">
        <v>13</v>
      </c>
      <c r="C312" s="90" t="s">
        <v>23</v>
      </c>
      <c r="D312" s="91">
        <v>2022</v>
      </c>
      <c r="E312" s="73" t="s">
        <v>79</v>
      </c>
      <c r="F312" s="63" t="s">
        <v>80</v>
      </c>
      <c r="G312" s="81" t="s">
        <v>4222</v>
      </c>
      <c r="H312" s="82" t="s">
        <v>4223</v>
      </c>
      <c r="I312" s="74" t="s">
        <v>4224</v>
      </c>
      <c r="J312" s="74" t="s">
        <v>14943</v>
      </c>
      <c r="K312" s="74" t="s">
        <v>29</v>
      </c>
      <c r="L312" s="69" t="s">
        <v>30</v>
      </c>
      <c r="M312" s="163" t="s">
        <v>9427</v>
      </c>
      <c r="N312" s="107" t="s">
        <v>2100</v>
      </c>
      <c r="O312" s="107"/>
      <c r="P312" s="107" t="s">
        <v>2518</v>
      </c>
      <c r="Q312" s="107" t="s">
        <v>2523</v>
      </c>
      <c r="R312" s="111">
        <v>36192</v>
      </c>
      <c r="S312" s="111">
        <v>44837</v>
      </c>
      <c r="T312" s="111">
        <v>45560</v>
      </c>
      <c r="U312" s="111"/>
      <c r="V312" s="111"/>
      <c r="W312" s="111"/>
      <c r="X312" s="17"/>
      <c r="Y312" s="17"/>
      <c r="Z312" s="111"/>
      <c r="AA312" s="116">
        <f t="shared" ca="1" si="20"/>
        <v>26</v>
      </c>
      <c r="AB312" s="117" t="s">
        <v>7878</v>
      </c>
      <c r="AC312" s="35" t="str">
        <f t="shared" si="21"/>
        <v>1 anos 11 meses 22 dias</v>
      </c>
      <c r="AD312" s="35" t="str">
        <f ca="1">IF(AND(V312="",T312&lt;TODAY()),"Contrato Encerrado",IF(AND(V312="",T312&gt;TODAY()),DATEDIF(TODAY(),T312,"Y")&amp;" anos"&amp;" "&amp;DATEDIF(TODAY(),T312,"YM")&amp;" meses"&amp;" "&amp;DATEDIF(TODAY(),T312,"MD")&amp;" dias",IF(AND(X312="",V312&lt;TODAY()),"Contrato Encerrado",IF(AND(X312="",V312&gt;TODAY()),DATEDIF(TODAY(),V312,"Y")&amp;" anos"&amp;" "&amp;DATEDIF(TODAY(),V312,"YM")&amp;" meses"&amp;" "&amp;DATEDIF(TODAY(),V312,"MD")&amp;" dias",IF(AND(Z312="",X312&lt;TODAY()),"Contrato Encerrado",IF(AND(Z312="",X312&gt;TODAY()),DATEDIF(TODAY(),X312,"Y")&amp;" anos"&amp;" "&amp;DATEDIF(TODAY(),X312,"YM")&amp;" meses"&amp;" "&amp;DATEDIF(TODAY(),X312,"MD")&amp;" dias",IF(AND(Z312&lt;&gt;””,Z312&lt;TODAY()),"Contrato Encerrado",IF(AND(Z312&lt;&gt;"",Z312&gt;TODAY()),DATEDIF(TODAY(),Z312,"Y")&amp;" anos"&amp;" "&amp;DATEDIF(TODAY(),Z312,"YM")&amp;" meses"&amp;" "&amp;DATEDIF(TODAY(),Z312,"MD")&amp;" dias"))))))))</f>
        <v>Contrato Encerrado</v>
      </c>
      <c r="AE312" s="35">
        <f t="shared" si="22"/>
        <v>723</v>
      </c>
      <c r="AF312" s="35">
        <f t="shared" si="23"/>
        <v>7</v>
      </c>
      <c r="AG312" s="17" t="str">
        <f t="shared" si="24"/>
        <v>0 anos 0 meses 7 dias</v>
      </c>
    </row>
    <row r="313" spans="1:33" ht="11.25" customHeight="1" x14ac:dyDescent="0.2">
      <c r="A313" s="63" t="s">
        <v>9</v>
      </c>
      <c r="B313" s="88" t="s">
        <v>13</v>
      </c>
      <c r="C313" s="90" t="s">
        <v>21</v>
      </c>
      <c r="D313" s="91">
        <v>2022</v>
      </c>
      <c r="E313" s="73" t="s">
        <v>157</v>
      </c>
      <c r="F313" s="63" t="s">
        <v>158</v>
      </c>
      <c r="G313" s="81" t="s">
        <v>2984</v>
      </c>
      <c r="H313" s="82" t="s">
        <v>2985</v>
      </c>
      <c r="I313" s="74" t="s">
        <v>2986</v>
      </c>
      <c r="J313" s="74" t="s">
        <v>14943</v>
      </c>
      <c r="K313" s="74" t="s">
        <v>29</v>
      </c>
      <c r="L313" s="69" t="s">
        <v>30</v>
      </c>
      <c r="M313" s="163" t="s">
        <v>9427</v>
      </c>
      <c r="N313" s="107" t="s">
        <v>2101</v>
      </c>
      <c r="O313" s="69" t="s">
        <v>9448</v>
      </c>
      <c r="P313" s="107" t="s">
        <v>2518</v>
      </c>
      <c r="Q313" s="107" t="s">
        <v>2521</v>
      </c>
      <c r="R313" s="111">
        <v>36798</v>
      </c>
      <c r="S313" s="111">
        <v>44774</v>
      </c>
      <c r="T313" s="111">
        <v>45385</v>
      </c>
      <c r="U313" s="111">
        <v>45407</v>
      </c>
      <c r="V313" s="111">
        <v>45504</v>
      </c>
      <c r="W313" s="111"/>
      <c r="X313" s="17"/>
      <c r="Y313" s="17"/>
      <c r="Z313" s="111"/>
      <c r="AA313" s="116">
        <f t="shared" ca="1" si="20"/>
        <v>25</v>
      </c>
      <c r="AB313" s="117" t="s">
        <v>7878</v>
      </c>
      <c r="AC313" s="35" t="str">
        <f t="shared" si="21"/>
        <v>1 anos 11 meses 8 dias</v>
      </c>
      <c r="AD313" s="35" t="str">
        <f ca="1">IF(AND(V313="",T313&lt;TODAY()),"Contrato Encerrado",IF(AND(V313="",T313&gt;TODAY()),DATEDIF(TODAY(),T313,"Y")&amp;" anos"&amp;" "&amp;DATEDIF(TODAY(),T313,"YM")&amp;" meses"&amp;" "&amp;DATEDIF(TODAY(),T313,"MD")&amp;" dias",IF(AND(X313="",V313&lt;TODAY()),"Contrato Encerrado",IF(AND(X313="",V313&gt;TODAY()),DATEDIF(TODAY(),V313,"Y")&amp;" anos"&amp;" "&amp;DATEDIF(TODAY(),V313,"YM")&amp;" meses"&amp;" "&amp;DATEDIF(TODAY(),V313,"MD")&amp;" dias",IF(AND(Z313="",X313&lt;TODAY()),"Contrato Encerrado",IF(AND(Z313="",X313&gt;TODAY()),DATEDIF(TODAY(),X313,"Y")&amp;" anos"&amp;" "&amp;DATEDIF(TODAY(),X313,"YM")&amp;" meses"&amp;" "&amp;DATEDIF(TODAY(),X313,"MD")&amp;" dias",IF(AND(Z313&lt;&gt;””,Z313&lt;TODAY()),"Contrato Encerrado",IF(AND(Z313&lt;&gt;"",Z313&gt;TODAY()),DATEDIF(TODAY(),Z313,"Y")&amp;" anos"&amp;" "&amp;DATEDIF(TODAY(),Z313,"YM")&amp;" meses"&amp;" "&amp;DATEDIF(TODAY(),Z313,"MD")&amp;" dias"))))))))</f>
        <v>Contrato Encerrado</v>
      </c>
      <c r="AE313" s="35">
        <f t="shared" si="22"/>
        <v>708</v>
      </c>
      <c r="AF313" s="35">
        <f t="shared" si="23"/>
        <v>22</v>
      </c>
      <c r="AG313" s="17" t="str">
        <f t="shared" si="24"/>
        <v>0 anos 0 meses 22 dias</v>
      </c>
    </row>
    <row r="314" spans="1:33" ht="11.25" customHeight="1" x14ac:dyDescent="0.2">
      <c r="A314" s="63" t="s">
        <v>9</v>
      </c>
      <c r="B314" s="63" t="s">
        <v>13</v>
      </c>
      <c r="C314" s="64" t="s">
        <v>11</v>
      </c>
      <c r="D314" s="91">
        <v>2025</v>
      </c>
      <c r="E314" s="73" t="s">
        <v>27</v>
      </c>
      <c r="F314" s="63" t="s">
        <v>28</v>
      </c>
      <c r="G314" s="81" t="s">
        <v>15367</v>
      </c>
      <c r="H314" s="82" t="s">
        <v>15368</v>
      </c>
      <c r="I314" s="74" t="s">
        <v>15369</v>
      </c>
      <c r="J314" s="74" t="s">
        <v>10</v>
      </c>
      <c r="K314" s="74" t="s">
        <v>29</v>
      </c>
      <c r="L314" s="69" t="s">
        <v>30</v>
      </c>
      <c r="M314" s="163" t="s">
        <v>9427</v>
      </c>
      <c r="N314" s="69" t="s">
        <v>2105</v>
      </c>
      <c r="O314" s="69" t="s">
        <v>7914</v>
      </c>
      <c r="P314" s="69" t="s">
        <v>2518</v>
      </c>
      <c r="Q314" s="69" t="s">
        <v>2521</v>
      </c>
      <c r="R314" s="70">
        <v>38290</v>
      </c>
      <c r="S314" s="70">
        <v>45665</v>
      </c>
      <c r="T314" s="70" t="s">
        <v>15178</v>
      </c>
      <c r="U314" s="70"/>
      <c r="V314" s="70"/>
      <c r="W314" s="70"/>
      <c r="X314" s="17"/>
      <c r="Y314" s="17"/>
      <c r="Z314" s="70"/>
      <c r="AA314" s="116">
        <f t="shared" ca="1" si="20"/>
        <v>20</v>
      </c>
      <c r="AB314" s="69" t="s">
        <v>7878</v>
      </c>
      <c r="AC314" s="35" t="str">
        <f t="shared" si="21"/>
        <v>0 anos 11 meses 30 dias</v>
      </c>
      <c r="AD314" s="35" t="str">
        <f ca="1">IF(AND(V314="",T314&lt;TODAY()),"Contrato Encerrado",IF(AND(V314="",T314&gt;TODAY()),DATEDIF(TODAY(),T314,"Y")&amp;" anos"&amp;" "&amp;DATEDIF(TODAY(),T314,"YM")&amp;" meses"&amp;" "&amp;DATEDIF(TODAY(),T314,"MD")&amp;" dias",IF(AND(X314="",V314&lt;TODAY()),"Contrato Encerrado",IF(AND(X314="",V314&gt;TODAY()),DATEDIF(TODAY(),V314,"Y")&amp;" anos"&amp;" "&amp;DATEDIF(TODAY(),V314,"YM")&amp;" meses"&amp;" "&amp;DATEDIF(TODAY(),V314,"MD")&amp;" dias",IF(AND(Z314="",X314&lt;TODAY()),"Contrato Encerrado",IF(AND(Z314="",X314&gt;TODAY()),DATEDIF(TODAY(),X314,"Y")&amp;" anos"&amp;" "&amp;DATEDIF(TODAY(),X314,"YM")&amp;" meses"&amp;" "&amp;DATEDIF(TODAY(),X314,"MD")&amp;" dias",IF(AND(Z314&lt;&gt;””,Z314&lt;TODAY()),"Contrato Encerrado",IF(AND(Z314&lt;&gt;"",Z314&gt;TODAY()),DATEDIF(TODAY(),Z314,"Y")&amp;" anos"&amp;" "&amp;DATEDIF(TODAY(),Z314,"YM")&amp;" meses"&amp;" "&amp;DATEDIF(TODAY(),Z314,"MD")&amp;" dias"))))))))</f>
        <v>0 anos 3 meses 0 dias</v>
      </c>
      <c r="AE314" s="35">
        <f t="shared" si="22"/>
        <v>364</v>
      </c>
      <c r="AF314" s="35">
        <f t="shared" si="23"/>
        <v>366</v>
      </c>
      <c r="AG314" s="17" t="str">
        <f t="shared" si="24"/>
        <v>0 anos 11 meses 31 dias</v>
      </c>
    </row>
    <row r="315" spans="1:33" ht="11.25" customHeight="1" x14ac:dyDescent="0.2">
      <c r="A315" s="63" t="s">
        <v>9</v>
      </c>
      <c r="B315" s="88" t="s">
        <v>13</v>
      </c>
      <c r="C315" s="90" t="s">
        <v>24</v>
      </c>
      <c r="D315" s="91">
        <v>2022</v>
      </c>
      <c r="E315" s="73" t="s">
        <v>157</v>
      </c>
      <c r="F315" s="63" t="s">
        <v>158</v>
      </c>
      <c r="G315" s="81" t="s">
        <v>4225</v>
      </c>
      <c r="H315" s="82" t="s">
        <v>4226</v>
      </c>
      <c r="I315" s="74" t="s">
        <v>4227</v>
      </c>
      <c r="J315" s="74" t="s">
        <v>1302</v>
      </c>
      <c r="K315" s="74" t="s">
        <v>29</v>
      </c>
      <c r="L315" s="69" t="s">
        <v>30</v>
      </c>
      <c r="M315" s="163" t="s">
        <v>9427</v>
      </c>
      <c r="N315" s="107" t="s">
        <v>2101</v>
      </c>
      <c r="O315" s="107"/>
      <c r="P315" s="107" t="s">
        <v>2518</v>
      </c>
      <c r="Q315" s="107" t="s">
        <v>2521</v>
      </c>
      <c r="R315" s="111">
        <v>36938</v>
      </c>
      <c r="S315" s="111">
        <v>44872</v>
      </c>
      <c r="T315" s="111">
        <v>45365</v>
      </c>
      <c r="U315" s="111"/>
      <c r="V315" s="111"/>
      <c r="W315" s="111"/>
      <c r="X315" s="17"/>
      <c r="Y315" s="17"/>
      <c r="Z315" s="111"/>
      <c r="AA315" s="116">
        <f t="shared" ca="1" si="20"/>
        <v>24</v>
      </c>
      <c r="AB315" s="117" t="s">
        <v>7878</v>
      </c>
      <c r="AC315" s="35" t="str">
        <f t="shared" si="21"/>
        <v>1 anos 4 meses 7 dias</v>
      </c>
      <c r="AD315" s="35" t="str">
        <f ca="1">IF(AND(V315="",T315&lt;TODAY()),"Contrato Encerrado",IF(AND(V315="",T315&gt;TODAY()),DATEDIF(TODAY(),T315,"Y")&amp;" anos"&amp;" "&amp;DATEDIF(TODAY(),T315,"YM")&amp;" meses"&amp;" "&amp;DATEDIF(TODAY(),T315,"MD")&amp;" dias",IF(AND(X315="",V315&lt;TODAY()),"Contrato Encerrado",IF(AND(X315="",V315&gt;TODAY()),DATEDIF(TODAY(),V315,"Y")&amp;" anos"&amp;" "&amp;DATEDIF(TODAY(),V315,"YM")&amp;" meses"&amp;" "&amp;DATEDIF(TODAY(),V315,"MD")&amp;" dias",IF(AND(Z315="",X315&lt;TODAY()),"Contrato Encerrado",IF(AND(Z315="",X315&gt;TODAY()),DATEDIF(TODAY(),X315,"Y")&amp;" anos"&amp;" "&amp;DATEDIF(TODAY(),X315,"YM")&amp;" meses"&amp;" "&amp;DATEDIF(TODAY(),X315,"MD")&amp;" dias",IF(AND(Z315&lt;&gt;””,Z315&lt;TODAY()),"Contrato Encerrado",IF(AND(Z315&lt;&gt;"",Z315&gt;TODAY()),DATEDIF(TODAY(),Z315,"Y")&amp;" anos"&amp;" "&amp;DATEDIF(TODAY(),Z315,"YM")&amp;" meses"&amp;" "&amp;DATEDIF(TODAY(),Z315,"MD")&amp;" dias"))))))))</f>
        <v>Contrato Encerrado</v>
      </c>
      <c r="AE315" s="35">
        <f t="shared" si="22"/>
        <v>493</v>
      </c>
      <c r="AF315" s="35">
        <f t="shared" si="23"/>
        <v>237</v>
      </c>
      <c r="AG315" s="17" t="str">
        <f t="shared" si="24"/>
        <v>0 anos 7 meses 24 dias</v>
      </c>
    </row>
    <row r="316" spans="1:33" ht="11.25" customHeight="1" x14ac:dyDescent="0.2">
      <c r="A316" s="63" t="s">
        <v>9</v>
      </c>
      <c r="B316" s="88" t="s">
        <v>13</v>
      </c>
      <c r="C316" s="90" t="s">
        <v>21</v>
      </c>
      <c r="D316" s="91">
        <v>2021</v>
      </c>
      <c r="E316" s="74" t="s">
        <v>1111</v>
      </c>
      <c r="F316" s="63" t="s">
        <v>1112</v>
      </c>
      <c r="G316" s="81" t="s">
        <v>3272</v>
      </c>
      <c r="H316" s="82" t="s">
        <v>3273</v>
      </c>
      <c r="I316" s="74" t="s">
        <v>3274</v>
      </c>
      <c r="J316" s="74" t="s">
        <v>1302</v>
      </c>
      <c r="K316" s="74" t="s">
        <v>29</v>
      </c>
      <c r="L316" s="69" t="s">
        <v>30</v>
      </c>
      <c r="M316" s="163" t="s">
        <v>9427</v>
      </c>
      <c r="N316" s="107" t="s">
        <v>2113</v>
      </c>
      <c r="O316" s="110"/>
      <c r="P316" s="109" t="s">
        <v>2517</v>
      </c>
      <c r="Q316" s="109" t="s">
        <v>2522</v>
      </c>
      <c r="R316" s="111">
        <v>36635</v>
      </c>
      <c r="S316" s="111">
        <v>44396</v>
      </c>
      <c r="T316" s="111">
        <v>44562</v>
      </c>
      <c r="U316" s="111"/>
      <c r="V316" s="111"/>
      <c r="W316" s="111"/>
      <c r="X316" s="17"/>
      <c r="Y316" s="17"/>
      <c r="Z316" s="111"/>
      <c r="AA316" s="116">
        <f t="shared" ca="1" si="20"/>
        <v>25</v>
      </c>
      <c r="AB316" s="117" t="s">
        <v>7878</v>
      </c>
      <c r="AC316" s="35" t="str">
        <f t="shared" si="21"/>
        <v>0 anos 5 meses 13 dias</v>
      </c>
      <c r="AD316" s="35" t="str">
        <f ca="1">IF(AND(V316="",T316&lt;TODAY()),"Contrato Encerrado",IF(AND(V316="",T316&gt;TODAY()),DATEDIF(TODAY(),T316,"Y")&amp;" anos"&amp;" "&amp;DATEDIF(TODAY(),T316,"YM")&amp;" meses"&amp;" "&amp;DATEDIF(TODAY(),T316,"MD")&amp;" dias",IF(AND(X316="",V316&lt;TODAY()),"Contrato Encerrado",IF(AND(X316="",V316&gt;TODAY()),DATEDIF(TODAY(),V316,"Y")&amp;" anos"&amp;" "&amp;DATEDIF(TODAY(),V316,"YM")&amp;" meses"&amp;" "&amp;DATEDIF(TODAY(),V316,"MD")&amp;" dias",IF(AND(Z316="",X316&lt;TODAY()),"Contrato Encerrado",IF(AND(Z316="",X316&gt;TODAY()),DATEDIF(TODAY(),X316,"Y")&amp;" anos"&amp;" "&amp;DATEDIF(TODAY(),X316,"YM")&amp;" meses"&amp;" "&amp;DATEDIF(TODAY(),X316,"MD")&amp;" dias",IF(AND(Z316&lt;&gt;””,Z316&lt;TODAY()),"Contrato Encerrado",IF(AND(Z316&lt;&gt;"",Z316&gt;TODAY()),DATEDIF(TODAY(),Z316,"Y")&amp;" anos"&amp;" "&amp;DATEDIF(TODAY(),Z316,"YM")&amp;" meses"&amp;" "&amp;DATEDIF(TODAY(),Z316,"MD")&amp;" dias"))))))))</f>
        <v>Contrato Encerrado</v>
      </c>
      <c r="AE316" s="35">
        <f t="shared" si="22"/>
        <v>166</v>
      </c>
      <c r="AF316" s="35">
        <f t="shared" si="23"/>
        <v>564</v>
      </c>
      <c r="AG316" s="17" t="str">
        <f t="shared" si="24"/>
        <v>1 anos 6 meses 17 dias</v>
      </c>
    </row>
    <row r="317" spans="1:33" ht="11.25" customHeight="1" x14ac:dyDescent="0.2">
      <c r="A317" s="63" t="s">
        <v>9</v>
      </c>
      <c r="B317" s="63" t="s">
        <v>13</v>
      </c>
      <c r="C317" s="64" t="s">
        <v>19</v>
      </c>
      <c r="D317" s="65">
        <v>2023</v>
      </c>
      <c r="E317" s="73" t="s">
        <v>157</v>
      </c>
      <c r="F317" s="63" t="s">
        <v>158</v>
      </c>
      <c r="G317" s="96" t="s">
        <v>7917</v>
      </c>
      <c r="H317" s="82" t="s">
        <v>7918</v>
      </c>
      <c r="I317" s="74" t="s">
        <v>7919</v>
      </c>
      <c r="J317" s="74" t="s">
        <v>14943</v>
      </c>
      <c r="K317" s="74" t="s">
        <v>29</v>
      </c>
      <c r="L317" s="69" t="s">
        <v>30</v>
      </c>
      <c r="M317" s="163" t="s">
        <v>9427</v>
      </c>
      <c r="N317" s="69" t="s">
        <v>4159</v>
      </c>
      <c r="O317" s="69" t="s">
        <v>7897</v>
      </c>
      <c r="P317" s="69" t="s">
        <v>2518</v>
      </c>
      <c r="Q317" s="69" t="s">
        <v>2521</v>
      </c>
      <c r="R317" s="111">
        <v>34530</v>
      </c>
      <c r="S317" s="113">
        <v>45056</v>
      </c>
      <c r="T317" s="113">
        <v>45118</v>
      </c>
      <c r="U317" s="113"/>
      <c r="V317" s="113"/>
      <c r="W317" s="113"/>
      <c r="X317" s="17"/>
      <c r="Y317" s="17"/>
      <c r="Z317" s="113"/>
      <c r="AA317" s="116">
        <f t="shared" ca="1" si="20"/>
        <v>31</v>
      </c>
      <c r="AB317" s="117" t="s">
        <v>7878</v>
      </c>
      <c r="AC317" s="35" t="str">
        <f t="shared" si="21"/>
        <v>0 anos 2 meses 1 dias</v>
      </c>
      <c r="AD317" s="35" t="str">
        <f ca="1">IF(AND(V317="",T317&lt;TODAY()),"Contrato Encerrado",IF(AND(V317="",T317&gt;TODAY()),DATEDIF(TODAY(),T317,"Y")&amp;" anos"&amp;" "&amp;DATEDIF(TODAY(),T317,"YM")&amp;" meses"&amp;" "&amp;DATEDIF(TODAY(),T317,"MD")&amp;" dias",IF(AND(X317="",V317&lt;TODAY()),"Contrato Encerrado",IF(AND(X317="",V317&gt;TODAY()),DATEDIF(TODAY(),V317,"Y")&amp;" anos"&amp;" "&amp;DATEDIF(TODAY(),V317,"YM")&amp;" meses"&amp;" "&amp;DATEDIF(TODAY(),V317,"MD")&amp;" dias",IF(AND(Z317="",X317&lt;TODAY()),"Contrato Encerrado",IF(AND(Z317="",X317&gt;TODAY()),DATEDIF(TODAY(),X317,"Y")&amp;" anos"&amp;" "&amp;DATEDIF(TODAY(),X317,"YM")&amp;" meses"&amp;" "&amp;DATEDIF(TODAY(),X317,"MD")&amp;" dias",IF(AND(Z317&lt;&gt;””,Z317&lt;TODAY()),"Contrato Encerrado",IF(AND(Z317&lt;&gt;"",Z317&gt;TODAY()),DATEDIF(TODAY(),Z317,"Y")&amp;" anos"&amp;" "&amp;DATEDIF(TODAY(),Z317,"YM")&amp;" meses"&amp;" "&amp;DATEDIF(TODAY(),Z317,"MD")&amp;" dias"))))))))</f>
        <v>Contrato Encerrado</v>
      </c>
      <c r="AE317" s="35">
        <f t="shared" si="22"/>
        <v>62</v>
      </c>
      <c r="AF317" s="35">
        <f t="shared" si="23"/>
        <v>668</v>
      </c>
      <c r="AG317" s="17" t="str">
        <f t="shared" si="24"/>
        <v>1 anos 9 meses 29 dias</v>
      </c>
    </row>
    <row r="318" spans="1:33" ht="11.25" customHeight="1" x14ac:dyDescent="0.2">
      <c r="A318" s="63" t="s">
        <v>9</v>
      </c>
      <c r="B318" s="63" t="s">
        <v>13</v>
      </c>
      <c r="C318" s="64" t="s">
        <v>21</v>
      </c>
      <c r="D318" s="72">
        <v>2025</v>
      </c>
      <c r="E318" s="73" t="s">
        <v>1304</v>
      </c>
      <c r="F318" s="63" t="s">
        <v>1305</v>
      </c>
      <c r="G318" s="74" t="s">
        <v>17160</v>
      </c>
      <c r="H318" s="63" t="s">
        <v>17161</v>
      </c>
      <c r="I318" s="74" t="s">
        <v>16813</v>
      </c>
      <c r="J318" s="74" t="s">
        <v>10</v>
      </c>
      <c r="K318" s="74" t="s">
        <v>29</v>
      </c>
      <c r="L318" s="69" t="s">
        <v>30</v>
      </c>
      <c r="M318" s="163" t="s">
        <v>16153</v>
      </c>
      <c r="N318" s="69" t="s">
        <v>2103</v>
      </c>
      <c r="O318" s="69" t="s">
        <v>8005</v>
      </c>
      <c r="P318" s="69" t="s">
        <v>2518</v>
      </c>
      <c r="Q318" s="69" t="s">
        <v>2523</v>
      </c>
      <c r="R318" s="70">
        <v>32019</v>
      </c>
      <c r="S318" s="70">
        <v>45817</v>
      </c>
      <c r="T318" s="70">
        <v>46181</v>
      </c>
      <c r="U318" s="70"/>
      <c r="V318" s="70"/>
      <c r="W318" s="70"/>
      <c r="X318" s="17"/>
      <c r="Y318" s="17"/>
      <c r="Z318" s="70"/>
      <c r="AA318" s="71">
        <f t="shared" ca="1" si="20"/>
        <v>38</v>
      </c>
      <c r="AB318" s="70" t="s">
        <v>7878</v>
      </c>
      <c r="AC318" s="35" t="str">
        <f t="shared" si="21"/>
        <v>0 anos 11 meses 30 dias</v>
      </c>
      <c r="AD318" s="35" t="str">
        <f ca="1">IF(AND(V318="",T318&lt;TODAY()),"Contrato Encerrado",IF(AND(V318="",T318&gt;TODAY()),DATEDIF(TODAY(),T318,"Y")&amp;" anos"&amp;" "&amp;DATEDIF(TODAY(),T318,"YM")&amp;" meses"&amp;" "&amp;DATEDIF(TODAY(),T318,"MD")&amp;" dias",IF(AND(X318="",V318&lt;TODAY()),"Contrato Encerrado",IF(AND(X318="",V318&gt;TODAY()),DATEDIF(TODAY(),V318,"Y")&amp;" anos"&amp;" "&amp;DATEDIF(TODAY(),V318,"YM")&amp;" meses"&amp;" "&amp;DATEDIF(TODAY(),V318,"MD")&amp;" dias",IF(AND(Z318="",X318&lt;TODAY()),"Contrato Encerrado",IF(AND(Z318="",X318&gt;TODAY()),DATEDIF(TODAY(),X318,"Y")&amp;" anos"&amp;" "&amp;DATEDIF(TODAY(),X318,"YM")&amp;" meses"&amp;" "&amp;DATEDIF(TODAY(),X318,"MD")&amp;" dias",IF(AND(Z318&lt;&gt;””,Z318&lt;TODAY()),"Contrato Encerrado",IF(AND(Z318&lt;&gt;"",Z318&gt;TODAY()),DATEDIF(TODAY(),Z318,"Y")&amp;" anos"&amp;" "&amp;DATEDIF(TODAY(),Z318,"YM")&amp;" meses"&amp;" "&amp;DATEDIF(TODAY(),Z318,"MD")&amp;" dias"))))))))</f>
        <v>0 anos 8 meses 1 dias</v>
      </c>
      <c r="AE318" s="35">
        <f t="shared" si="22"/>
        <v>364</v>
      </c>
      <c r="AF318" s="35">
        <f t="shared" si="23"/>
        <v>366</v>
      </c>
      <c r="AG318" s="17" t="str">
        <f t="shared" si="24"/>
        <v>0 anos 11 meses 31 dias</v>
      </c>
    </row>
    <row r="319" spans="1:33" ht="11.25" customHeight="1" x14ac:dyDescent="0.2">
      <c r="A319" s="63" t="s">
        <v>9</v>
      </c>
      <c r="B319" s="88" t="s">
        <v>13</v>
      </c>
      <c r="C319" s="90" t="s">
        <v>21</v>
      </c>
      <c r="D319" s="91">
        <v>2022</v>
      </c>
      <c r="E319" s="73" t="s">
        <v>157</v>
      </c>
      <c r="F319" s="63" t="s">
        <v>158</v>
      </c>
      <c r="G319" s="81" t="s">
        <v>2753</v>
      </c>
      <c r="H319" s="82" t="s">
        <v>2754</v>
      </c>
      <c r="I319" s="74" t="s">
        <v>2755</v>
      </c>
      <c r="J319" s="74" t="s">
        <v>14943</v>
      </c>
      <c r="K319" s="74" t="s">
        <v>29</v>
      </c>
      <c r="L319" s="69" t="s">
        <v>30</v>
      </c>
      <c r="M319" s="163" t="s">
        <v>9427</v>
      </c>
      <c r="N319" s="107" t="s">
        <v>2519</v>
      </c>
      <c r="O319" s="107"/>
      <c r="P319" s="107" t="s">
        <v>2518</v>
      </c>
      <c r="Q319" s="107" t="s">
        <v>2521</v>
      </c>
      <c r="R319" s="111">
        <v>35302</v>
      </c>
      <c r="S319" s="111">
        <v>44768</v>
      </c>
      <c r="T319" s="111">
        <v>44841</v>
      </c>
      <c r="U319" s="111"/>
      <c r="V319" s="111"/>
      <c r="W319" s="111"/>
      <c r="X319" s="17"/>
      <c r="Y319" s="17"/>
      <c r="Z319" s="111"/>
      <c r="AA319" s="116">
        <f t="shared" ca="1" si="20"/>
        <v>29</v>
      </c>
      <c r="AB319" s="117" t="s">
        <v>7878</v>
      </c>
      <c r="AC319" s="35" t="str">
        <f t="shared" si="21"/>
        <v>0 anos 2 meses 11 dias</v>
      </c>
      <c r="AD319" s="35" t="str">
        <f ca="1">IF(AND(V319="",T319&lt;TODAY()),"Contrato Encerrado",IF(AND(V319="",T319&gt;TODAY()),DATEDIF(TODAY(),T319,"Y")&amp;" anos"&amp;" "&amp;DATEDIF(TODAY(),T319,"YM")&amp;" meses"&amp;" "&amp;DATEDIF(TODAY(),T319,"MD")&amp;" dias",IF(AND(X319="",V319&lt;TODAY()),"Contrato Encerrado",IF(AND(X319="",V319&gt;TODAY()),DATEDIF(TODAY(),V319,"Y")&amp;" anos"&amp;" "&amp;DATEDIF(TODAY(),V319,"YM")&amp;" meses"&amp;" "&amp;DATEDIF(TODAY(),V319,"MD")&amp;" dias",IF(AND(Z319="",X319&lt;TODAY()),"Contrato Encerrado",IF(AND(Z319="",X319&gt;TODAY()),DATEDIF(TODAY(),X319,"Y")&amp;" anos"&amp;" "&amp;DATEDIF(TODAY(),X319,"YM")&amp;" meses"&amp;" "&amp;DATEDIF(TODAY(),X319,"MD")&amp;" dias",IF(AND(Z319&lt;&gt;””,Z319&lt;TODAY()),"Contrato Encerrado",IF(AND(Z319&lt;&gt;"",Z319&gt;TODAY()),DATEDIF(TODAY(),Z319,"Y")&amp;" anos"&amp;" "&amp;DATEDIF(TODAY(),Z319,"YM")&amp;" meses"&amp;" "&amp;DATEDIF(TODAY(),Z319,"MD")&amp;" dias"))))))))</f>
        <v>Contrato Encerrado</v>
      </c>
      <c r="AE319" s="35">
        <f t="shared" si="22"/>
        <v>73</v>
      </c>
      <c r="AF319" s="35">
        <f t="shared" si="23"/>
        <v>657</v>
      </c>
      <c r="AG319" s="17" t="str">
        <f t="shared" si="24"/>
        <v>1 anos 9 meses 18 dias</v>
      </c>
    </row>
    <row r="320" spans="1:33" ht="11.25" customHeight="1" x14ac:dyDescent="0.2">
      <c r="A320" s="63" t="s">
        <v>9</v>
      </c>
      <c r="B320" s="88" t="s">
        <v>13</v>
      </c>
      <c r="C320" s="90" t="s">
        <v>23</v>
      </c>
      <c r="D320" s="91">
        <v>2021</v>
      </c>
      <c r="E320" s="73" t="s">
        <v>157</v>
      </c>
      <c r="F320" s="63" t="s">
        <v>158</v>
      </c>
      <c r="G320" s="81" t="s">
        <v>3275</v>
      </c>
      <c r="H320" s="82" t="s">
        <v>3276</v>
      </c>
      <c r="I320" s="74" t="s">
        <v>3277</v>
      </c>
      <c r="J320" s="74" t="s">
        <v>1302</v>
      </c>
      <c r="K320" s="74" t="s">
        <v>29</v>
      </c>
      <c r="L320" s="69" t="s">
        <v>81</v>
      </c>
      <c r="M320" s="163" t="s">
        <v>82</v>
      </c>
      <c r="N320" s="109" t="s">
        <v>4113</v>
      </c>
      <c r="O320" s="110"/>
      <c r="P320" s="109" t="s">
        <v>2517</v>
      </c>
      <c r="Q320" s="109" t="s">
        <v>2522</v>
      </c>
      <c r="R320" s="111">
        <v>37910</v>
      </c>
      <c r="S320" s="111">
        <v>44473</v>
      </c>
      <c r="T320" s="111">
        <v>44562</v>
      </c>
      <c r="U320" s="111"/>
      <c r="V320" s="111"/>
      <c r="W320" s="111"/>
      <c r="X320" s="17"/>
      <c r="Y320" s="17"/>
      <c r="Z320" s="111"/>
      <c r="AA320" s="116">
        <f t="shared" ca="1" si="20"/>
        <v>21</v>
      </c>
      <c r="AB320" s="117" t="s">
        <v>7878</v>
      </c>
      <c r="AC320" s="35" t="str">
        <f t="shared" si="21"/>
        <v>0 anos 2 meses 28 dias</v>
      </c>
      <c r="AD320" s="35" t="str">
        <f ca="1">IF(AND(V320="",T320&lt;TODAY()),"Contrato Encerrado",IF(AND(V320="",T320&gt;TODAY()),DATEDIF(TODAY(),T320,"Y")&amp;" anos"&amp;" "&amp;DATEDIF(TODAY(),T320,"YM")&amp;" meses"&amp;" "&amp;DATEDIF(TODAY(),T320,"MD")&amp;" dias",IF(AND(X320="",V320&lt;TODAY()),"Contrato Encerrado",IF(AND(X320="",V320&gt;TODAY()),DATEDIF(TODAY(),V320,"Y")&amp;" anos"&amp;" "&amp;DATEDIF(TODAY(),V320,"YM")&amp;" meses"&amp;" "&amp;DATEDIF(TODAY(),V320,"MD")&amp;" dias",IF(AND(Z320="",X320&lt;TODAY()),"Contrato Encerrado",IF(AND(Z320="",X320&gt;TODAY()),DATEDIF(TODAY(),X320,"Y")&amp;" anos"&amp;" "&amp;DATEDIF(TODAY(),X320,"YM")&amp;" meses"&amp;" "&amp;DATEDIF(TODAY(),X320,"MD")&amp;" dias",IF(AND(Z320&lt;&gt;””,Z320&lt;TODAY()),"Contrato Encerrado",IF(AND(Z320&lt;&gt;"",Z320&gt;TODAY()),DATEDIF(TODAY(),Z320,"Y")&amp;" anos"&amp;" "&amp;DATEDIF(TODAY(),Z320,"YM")&amp;" meses"&amp;" "&amp;DATEDIF(TODAY(),Z320,"MD")&amp;" dias"))))))))</f>
        <v>Contrato Encerrado</v>
      </c>
      <c r="AE320" s="35">
        <f t="shared" si="22"/>
        <v>89</v>
      </c>
      <c r="AF320" s="35">
        <f t="shared" si="23"/>
        <v>641</v>
      </c>
      <c r="AG320" s="17" t="str">
        <f t="shared" si="24"/>
        <v>1 anos 9 meses 2 dias</v>
      </c>
    </row>
    <row r="321" spans="1:33" ht="11.25" customHeight="1" x14ac:dyDescent="0.2">
      <c r="A321" s="63" t="s">
        <v>9</v>
      </c>
      <c r="B321" s="63" t="s">
        <v>13</v>
      </c>
      <c r="C321" s="64" t="s">
        <v>15</v>
      </c>
      <c r="D321" s="65">
        <v>2025</v>
      </c>
      <c r="E321" s="73" t="s">
        <v>6024</v>
      </c>
      <c r="F321" s="63" t="s">
        <v>6025</v>
      </c>
      <c r="G321" s="81" t="s">
        <v>15542</v>
      </c>
      <c r="H321" s="82" t="s">
        <v>15543</v>
      </c>
      <c r="I321" s="74" t="s">
        <v>15544</v>
      </c>
      <c r="J321" s="74" t="s">
        <v>10</v>
      </c>
      <c r="K321" s="74" t="s">
        <v>29</v>
      </c>
      <c r="L321" s="69" t="s">
        <v>30</v>
      </c>
      <c r="M321" s="163" t="s">
        <v>9427</v>
      </c>
      <c r="N321" s="69" t="s">
        <v>15545</v>
      </c>
      <c r="O321" s="69" t="s">
        <v>15546</v>
      </c>
      <c r="P321" s="69" t="s">
        <v>2518</v>
      </c>
      <c r="Q321" s="69" t="s">
        <v>4109</v>
      </c>
      <c r="R321" s="70">
        <v>36451</v>
      </c>
      <c r="S321" s="70">
        <v>45726</v>
      </c>
      <c r="T321" s="70">
        <v>46455</v>
      </c>
      <c r="U321" s="70"/>
      <c r="V321" s="70"/>
      <c r="W321" s="70"/>
      <c r="X321" s="17"/>
      <c r="Y321" s="17"/>
      <c r="Z321" s="70"/>
      <c r="AA321" s="71">
        <f t="shared" ca="1" si="20"/>
        <v>25</v>
      </c>
      <c r="AB321" s="69" t="s">
        <v>7878</v>
      </c>
      <c r="AC321" s="35" t="str">
        <f t="shared" si="21"/>
        <v>1 anos 11 meses 27 dias</v>
      </c>
      <c r="AD321" s="35" t="str">
        <f ca="1">IF(AND(V321="",T321&lt;TODAY()),"Contrato Encerrado",IF(AND(V321="",T321&gt;TODAY()),DATEDIF(TODAY(),T321,"Y")&amp;" anos"&amp;" "&amp;DATEDIF(TODAY(),T321,"YM")&amp;" meses"&amp;" "&amp;DATEDIF(TODAY(),T321,"MD")&amp;" dias",IF(AND(X321="",V321&lt;TODAY()),"Contrato Encerrado",IF(AND(X321="",V321&gt;TODAY()),DATEDIF(TODAY(),V321,"Y")&amp;" anos"&amp;" "&amp;DATEDIF(TODAY(),V321,"YM")&amp;" meses"&amp;" "&amp;DATEDIF(TODAY(),V321,"MD")&amp;" dias",IF(AND(Z321="",X321&lt;TODAY()),"Contrato Encerrado",IF(AND(Z321="",X321&gt;TODAY()),DATEDIF(TODAY(),X321,"Y")&amp;" anos"&amp;" "&amp;DATEDIF(TODAY(),X321,"YM")&amp;" meses"&amp;" "&amp;DATEDIF(TODAY(),X321,"MD")&amp;" dias",IF(AND(Z321&lt;&gt;””,Z321&lt;TODAY()),"Contrato Encerrado",IF(AND(Z321&lt;&gt;"",Z321&gt;TODAY()),DATEDIF(TODAY(),Z321,"Y")&amp;" anos"&amp;" "&amp;DATEDIF(TODAY(),Z321,"YM")&amp;" meses"&amp;" "&amp;DATEDIF(TODAY(),Z321,"MD")&amp;" dias"))))))))</f>
        <v>1 anos 5 meses 2 dias</v>
      </c>
      <c r="AE321" s="35">
        <f t="shared" si="22"/>
        <v>729</v>
      </c>
      <c r="AF321" s="35">
        <f t="shared" si="23"/>
        <v>1</v>
      </c>
      <c r="AG321" s="17" t="str">
        <f t="shared" si="24"/>
        <v>0 anos 0 meses 1 dias</v>
      </c>
    </row>
    <row r="322" spans="1:33" ht="11.25" customHeight="1" x14ac:dyDescent="0.2">
      <c r="A322" s="63" t="s">
        <v>9</v>
      </c>
      <c r="B322" s="63" t="s">
        <v>13</v>
      </c>
      <c r="C322" s="64" t="s">
        <v>20</v>
      </c>
      <c r="D322" s="65">
        <v>2023</v>
      </c>
      <c r="E322" s="92" t="s">
        <v>157</v>
      </c>
      <c r="F322" s="63" t="s">
        <v>158</v>
      </c>
      <c r="G322" s="81" t="s">
        <v>8258</v>
      </c>
      <c r="H322" s="82" t="s">
        <v>8259</v>
      </c>
      <c r="I322" s="101" t="s">
        <v>8260</v>
      </c>
      <c r="J322" s="74" t="s">
        <v>14943</v>
      </c>
      <c r="K322" s="101" t="s">
        <v>29</v>
      </c>
      <c r="L322" s="103" t="s">
        <v>30</v>
      </c>
      <c r="M322" s="163" t="s">
        <v>9427</v>
      </c>
      <c r="N322" s="103" t="s">
        <v>4159</v>
      </c>
      <c r="O322" s="103" t="s">
        <v>7908</v>
      </c>
      <c r="P322" s="103" t="s">
        <v>2518</v>
      </c>
      <c r="Q322" s="103" t="s">
        <v>4109</v>
      </c>
      <c r="R322" s="114">
        <v>36300</v>
      </c>
      <c r="S322" s="114">
        <v>45091</v>
      </c>
      <c r="T322" s="70">
        <v>45683</v>
      </c>
      <c r="U322" s="70"/>
      <c r="V322" s="70"/>
      <c r="W322" s="114"/>
      <c r="X322" s="17"/>
      <c r="Y322" s="17"/>
      <c r="Z322" s="70"/>
      <c r="AA322" s="116">
        <f t="shared" ref="AA322:AA385" ca="1" si="25">DATEDIF(R322,TODAY(),"Y")</f>
        <v>26</v>
      </c>
      <c r="AB322" s="116" t="s">
        <v>7878</v>
      </c>
      <c r="AC322" s="35" t="str">
        <f t="shared" ref="AC322:AC385" si="26">DATEDIF($S322,$Z322-($U322-$T322)-($W322-$V322)-($Y322-$X322),"Y")&amp; " anos"&amp; " "&amp;DATEDIF($S322,$Z322-($U322-$T322)-($W322-$V322)-($Y322-$X322),"YM")&amp; " meses"&amp; " "&amp;DATEDIF($S322,$Z322-($U322-$T322)-($W322-$V322)-($Y322-$X322),"MD")&amp; " dias"</f>
        <v>1 anos 7 meses 12 dias</v>
      </c>
      <c r="AD322" s="35" t="str">
        <f ca="1">IF(AND(V322="",T322&lt;TODAY()),"Contrato Encerrado",IF(AND(V322="",T322&gt;TODAY()),DATEDIF(TODAY(),T322,"Y")&amp;" anos"&amp;" "&amp;DATEDIF(TODAY(),T322,"YM")&amp;" meses"&amp;" "&amp;DATEDIF(TODAY(),T322,"MD")&amp;" dias",IF(AND(X322="",V322&lt;TODAY()),"Contrato Encerrado",IF(AND(X322="",V322&gt;TODAY()),DATEDIF(TODAY(),V322,"Y")&amp;" anos"&amp;" "&amp;DATEDIF(TODAY(),V322,"YM")&amp;" meses"&amp;" "&amp;DATEDIF(TODAY(),V322,"MD")&amp;" dias",IF(AND(Z322="",X322&lt;TODAY()),"Contrato Encerrado",IF(AND(Z322="",X322&gt;TODAY()),DATEDIF(TODAY(),X322,"Y")&amp;" anos"&amp;" "&amp;DATEDIF(TODAY(),X322,"YM")&amp;" meses"&amp;" "&amp;DATEDIF(TODAY(),X322,"MD")&amp;" dias",IF(AND(Z322&lt;&gt;””,Z322&lt;TODAY()),"Contrato Encerrado",IF(AND(Z322&lt;&gt;"",Z322&gt;TODAY()),DATEDIF(TODAY(),Z322,"Y")&amp;" anos"&amp;" "&amp;DATEDIF(TODAY(),Z322,"YM")&amp;" meses"&amp;" "&amp;DATEDIF(TODAY(),Z322,"MD")&amp;" dias"))))))))</f>
        <v>Contrato Encerrado</v>
      </c>
      <c r="AE322" s="35">
        <f t="shared" ref="AE322:AE385" si="27">SUM((T322-S322)+(V322-U322)+(X322-W322)+(Z322-Y322))</f>
        <v>592</v>
      </c>
      <c r="AF322" s="35">
        <f t="shared" ref="AF322:AF385" si="28">730-AE322</f>
        <v>138</v>
      </c>
      <c r="AG322" s="17" t="str">
        <f t="shared" ref="AG322:AG385" si="29">IF(AF322&gt;0,DATEDIF(0,AF322,"Y")&amp; " anos"&amp; " "&amp;DATEDIF(0,AF322,"YM")&amp; " meses"&amp; " "&amp;DATEDIF(0,AF322,"MD")&amp; " dias","ESTÁGIO COMPLETOU 2 ANOS")</f>
        <v>0 anos 4 meses 17 dias</v>
      </c>
    </row>
    <row r="323" spans="1:33" ht="11.25" customHeight="1" x14ac:dyDescent="0.2">
      <c r="A323" s="63" t="s">
        <v>9</v>
      </c>
      <c r="B323" s="63" t="s">
        <v>13</v>
      </c>
      <c r="C323" s="64" t="s">
        <v>21</v>
      </c>
      <c r="D323" s="65">
        <v>2023</v>
      </c>
      <c r="E323" s="73" t="s">
        <v>1755</v>
      </c>
      <c r="F323" s="63" t="s">
        <v>1756</v>
      </c>
      <c r="G323" s="81" t="s">
        <v>8817</v>
      </c>
      <c r="H323" s="82" t="s">
        <v>8818</v>
      </c>
      <c r="I323" s="74" t="s">
        <v>8819</v>
      </c>
      <c r="J323" s="74" t="s">
        <v>1302</v>
      </c>
      <c r="K323" s="74" t="s">
        <v>29</v>
      </c>
      <c r="L323" s="69" t="s">
        <v>30</v>
      </c>
      <c r="M323" s="163" t="s">
        <v>9427</v>
      </c>
      <c r="N323" s="69" t="s">
        <v>2114</v>
      </c>
      <c r="O323" s="69" t="s">
        <v>8820</v>
      </c>
      <c r="P323" s="69" t="s">
        <v>2518</v>
      </c>
      <c r="Q323" s="69" t="s">
        <v>2523</v>
      </c>
      <c r="R323" s="70">
        <v>36586</v>
      </c>
      <c r="S323" s="70">
        <v>45145</v>
      </c>
      <c r="T323" s="70">
        <v>45510</v>
      </c>
      <c r="U323" s="70"/>
      <c r="V323" s="70"/>
      <c r="W323" s="70"/>
      <c r="X323" s="17"/>
      <c r="Y323" s="17"/>
      <c r="Z323" s="70"/>
      <c r="AA323" s="116">
        <f t="shared" ca="1" si="25"/>
        <v>25</v>
      </c>
      <c r="AB323" s="69" t="s">
        <v>7878</v>
      </c>
      <c r="AC323" s="35" t="str">
        <f t="shared" si="26"/>
        <v>0 anos 11 meses 30 dias</v>
      </c>
      <c r="AD323" s="35" t="str">
        <f ca="1">IF(AND(V323="",T323&lt;TODAY()),"Contrato Encerrado",IF(AND(V323="",T323&gt;TODAY()),DATEDIF(TODAY(),T323,"Y")&amp;" anos"&amp;" "&amp;DATEDIF(TODAY(),T323,"YM")&amp;" meses"&amp;" "&amp;DATEDIF(TODAY(),T323,"MD")&amp;" dias",IF(AND(X323="",V323&lt;TODAY()),"Contrato Encerrado",IF(AND(X323="",V323&gt;TODAY()),DATEDIF(TODAY(),V323,"Y")&amp;" anos"&amp;" "&amp;DATEDIF(TODAY(),V323,"YM")&amp;" meses"&amp;" "&amp;DATEDIF(TODAY(),V323,"MD")&amp;" dias",IF(AND(Z323="",X323&lt;TODAY()),"Contrato Encerrado",IF(AND(Z323="",X323&gt;TODAY()),DATEDIF(TODAY(),X323,"Y")&amp;" anos"&amp;" "&amp;DATEDIF(TODAY(),X323,"YM")&amp;" meses"&amp;" "&amp;DATEDIF(TODAY(),X323,"MD")&amp;" dias",IF(AND(Z323&lt;&gt;””,Z323&lt;TODAY()),"Contrato Encerrado",IF(AND(Z323&lt;&gt;"",Z323&gt;TODAY()),DATEDIF(TODAY(),Z323,"Y")&amp;" anos"&amp;" "&amp;DATEDIF(TODAY(),Z323,"YM")&amp;" meses"&amp;" "&amp;DATEDIF(TODAY(),Z323,"MD")&amp;" dias"))))))))</f>
        <v>Contrato Encerrado</v>
      </c>
      <c r="AE323" s="35">
        <f t="shared" si="27"/>
        <v>365</v>
      </c>
      <c r="AF323" s="35">
        <f t="shared" si="28"/>
        <v>365</v>
      </c>
      <c r="AG323" s="17" t="str">
        <f t="shared" si="29"/>
        <v>0 anos 11 meses 30 dias</v>
      </c>
    </row>
    <row r="324" spans="1:33" ht="11.25" customHeight="1" x14ac:dyDescent="0.2">
      <c r="A324" s="63" t="s">
        <v>9</v>
      </c>
      <c r="B324" s="88" t="s">
        <v>13</v>
      </c>
      <c r="C324" s="90" t="s">
        <v>23</v>
      </c>
      <c r="D324" s="91">
        <v>2022</v>
      </c>
      <c r="E324" s="73" t="s">
        <v>157</v>
      </c>
      <c r="F324" s="63" t="s">
        <v>158</v>
      </c>
      <c r="G324" s="81" t="s">
        <v>4228</v>
      </c>
      <c r="H324" s="82" t="s">
        <v>4229</v>
      </c>
      <c r="I324" s="74" t="s">
        <v>4230</v>
      </c>
      <c r="J324" s="74" t="s">
        <v>14943</v>
      </c>
      <c r="K324" s="74" t="s">
        <v>29</v>
      </c>
      <c r="L324" s="69" t="s">
        <v>30</v>
      </c>
      <c r="M324" s="163" t="s">
        <v>9427</v>
      </c>
      <c r="N324" s="107" t="s">
        <v>4159</v>
      </c>
      <c r="O324" s="107"/>
      <c r="P324" s="107" t="s">
        <v>2518</v>
      </c>
      <c r="Q324" s="107" t="s">
        <v>2521</v>
      </c>
      <c r="R324" s="111">
        <v>33820</v>
      </c>
      <c r="S324" s="111">
        <v>44840</v>
      </c>
      <c r="T324" s="111">
        <v>45279</v>
      </c>
      <c r="U324" s="111"/>
      <c r="V324" s="111"/>
      <c r="W324" s="111"/>
      <c r="X324" s="17"/>
      <c r="Y324" s="17"/>
      <c r="Z324" s="111"/>
      <c r="AA324" s="116">
        <f t="shared" ca="1" si="25"/>
        <v>33</v>
      </c>
      <c r="AB324" s="117" t="s">
        <v>7878</v>
      </c>
      <c r="AC324" s="35" t="str">
        <f t="shared" si="26"/>
        <v>1 anos 2 meses 13 dias</v>
      </c>
      <c r="AD324" s="35" t="str">
        <f ca="1">IF(AND(V324="",T324&lt;TODAY()),"Contrato Encerrado",IF(AND(V324="",T324&gt;TODAY()),DATEDIF(TODAY(),T324,"Y")&amp;" anos"&amp;" "&amp;DATEDIF(TODAY(),T324,"YM")&amp;" meses"&amp;" "&amp;DATEDIF(TODAY(),T324,"MD")&amp;" dias",IF(AND(X324="",V324&lt;TODAY()),"Contrato Encerrado",IF(AND(X324="",V324&gt;TODAY()),DATEDIF(TODAY(),V324,"Y")&amp;" anos"&amp;" "&amp;DATEDIF(TODAY(),V324,"YM")&amp;" meses"&amp;" "&amp;DATEDIF(TODAY(),V324,"MD")&amp;" dias",IF(AND(Z324="",X324&lt;TODAY()),"Contrato Encerrado",IF(AND(Z324="",X324&gt;TODAY()),DATEDIF(TODAY(),X324,"Y")&amp;" anos"&amp;" "&amp;DATEDIF(TODAY(),X324,"YM")&amp;" meses"&amp;" "&amp;DATEDIF(TODAY(),X324,"MD")&amp;" dias",IF(AND(Z324&lt;&gt;””,Z324&lt;TODAY()),"Contrato Encerrado",IF(AND(Z324&lt;&gt;"",Z324&gt;TODAY()),DATEDIF(TODAY(),Z324,"Y")&amp;" anos"&amp;" "&amp;DATEDIF(TODAY(),Z324,"YM")&amp;" meses"&amp;" "&amp;DATEDIF(TODAY(),Z324,"MD")&amp;" dias"))))))))</f>
        <v>Contrato Encerrado</v>
      </c>
      <c r="AE324" s="35">
        <f t="shared" si="27"/>
        <v>439</v>
      </c>
      <c r="AF324" s="35">
        <f t="shared" si="28"/>
        <v>291</v>
      </c>
      <c r="AG324" s="17" t="str">
        <f t="shared" si="29"/>
        <v>0 anos 9 meses 17 dias</v>
      </c>
    </row>
    <row r="325" spans="1:33" ht="11.25" customHeight="1" x14ac:dyDescent="0.2">
      <c r="A325" s="88" t="s">
        <v>9</v>
      </c>
      <c r="B325" s="88" t="s">
        <v>13</v>
      </c>
      <c r="C325" s="90" t="s">
        <v>19</v>
      </c>
      <c r="D325" s="91">
        <v>2021</v>
      </c>
      <c r="E325" s="94" t="s">
        <v>79</v>
      </c>
      <c r="F325" s="88" t="s">
        <v>80</v>
      </c>
      <c r="G325" s="97" t="s">
        <v>620</v>
      </c>
      <c r="H325" s="99" t="s">
        <v>621</v>
      </c>
      <c r="I325" s="94" t="s">
        <v>622</v>
      </c>
      <c r="J325" s="74" t="s">
        <v>1302</v>
      </c>
      <c r="K325" s="94" t="s">
        <v>29</v>
      </c>
      <c r="L325" s="105" t="s">
        <v>30</v>
      </c>
      <c r="M325" s="163" t="s">
        <v>9427</v>
      </c>
      <c r="N325" s="107" t="s">
        <v>2106</v>
      </c>
      <c r="O325" s="109"/>
      <c r="P325" s="109" t="s">
        <v>2517</v>
      </c>
      <c r="Q325" s="109" t="s">
        <v>2522</v>
      </c>
      <c r="R325" s="111">
        <v>35554</v>
      </c>
      <c r="S325" s="111">
        <v>44348</v>
      </c>
      <c r="T325" s="111">
        <v>44774</v>
      </c>
      <c r="U325" s="111"/>
      <c r="V325" s="111"/>
      <c r="W325" s="111"/>
      <c r="X325" s="17"/>
      <c r="Y325" s="17"/>
      <c r="Z325" s="111"/>
      <c r="AA325" s="116">
        <f t="shared" ca="1" si="25"/>
        <v>28</v>
      </c>
      <c r="AB325" s="117" t="s">
        <v>7878</v>
      </c>
      <c r="AC325" s="35" t="str">
        <f t="shared" si="26"/>
        <v>1 anos 2 meses 0 dias</v>
      </c>
      <c r="AD325" s="35" t="str">
        <f ca="1">IF(AND(V325="",T325&lt;TODAY()),"Contrato Encerrado",IF(AND(V325="",T325&gt;TODAY()),DATEDIF(TODAY(),T325,"Y")&amp;" anos"&amp;" "&amp;DATEDIF(TODAY(),T325,"YM")&amp;" meses"&amp;" "&amp;DATEDIF(TODAY(),T325,"MD")&amp;" dias",IF(AND(X325="",V325&lt;TODAY()),"Contrato Encerrado",IF(AND(X325="",V325&gt;TODAY()),DATEDIF(TODAY(),V325,"Y")&amp;" anos"&amp;" "&amp;DATEDIF(TODAY(),V325,"YM")&amp;" meses"&amp;" "&amp;DATEDIF(TODAY(),V325,"MD")&amp;" dias",IF(AND(Z325="",X325&lt;TODAY()),"Contrato Encerrado",IF(AND(Z325="",X325&gt;TODAY()),DATEDIF(TODAY(),X325,"Y")&amp;" anos"&amp;" "&amp;DATEDIF(TODAY(),X325,"YM")&amp;" meses"&amp;" "&amp;DATEDIF(TODAY(),X325,"MD")&amp;" dias",IF(AND(Z325&lt;&gt;””,Z325&lt;TODAY()),"Contrato Encerrado",IF(AND(Z325&lt;&gt;"",Z325&gt;TODAY()),DATEDIF(TODAY(),Z325,"Y")&amp;" anos"&amp;" "&amp;DATEDIF(TODAY(),Z325,"YM")&amp;" meses"&amp;" "&amp;DATEDIF(TODAY(),Z325,"MD")&amp;" dias"))))))))</f>
        <v>Contrato Encerrado</v>
      </c>
      <c r="AE325" s="35">
        <f t="shared" si="27"/>
        <v>426</v>
      </c>
      <c r="AF325" s="35">
        <f t="shared" si="28"/>
        <v>304</v>
      </c>
      <c r="AG325" s="17" t="str">
        <f t="shared" si="29"/>
        <v>0 anos 9 meses 30 dias</v>
      </c>
    </row>
    <row r="326" spans="1:33" ht="11.25" customHeight="1" x14ac:dyDescent="0.2">
      <c r="A326" s="120" t="s">
        <v>9</v>
      </c>
      <c r="B326" s="120" t="s">
        <v>13</v>
      </c>
      <c r="C326" s="121" t="s">
        <v>17</v>
      </c>
      <c r="D326" s="122">
        <v>2021</v>
      </c>
      <c r="E326" s="136" t="s">
        <v>307</v>
      </c>
      <c r="F326" s="120" t="s">
        <v>308</v>
      </c>
      <c r="G326" s="137" t="s">
        <v>315</v>
      </c>
      <c r="H326" s="138" t="s">
        <v>316</v>
      </c>
      <c r="I326" s="136" t="s">
        <v>317</v>
      </c>
      <c r="J326" s="74" t="s">
        <v>14943</v>
      </c>
      <c r="K326" s="136" t="s">
        <v>29</v>
      </c>
      <c r="L326" s="139" t="s">
        <v>30</v>
      </c>
      <c r="M326" s="163" t="s">
        <v>9427</v>
      </c>
      <c r="N326" s="140" t="s">
        <v>3223</v>
      </c>
      <c r="O326" s="140"/>
      <c r="P326" s="128" t="s">
        <v>2517</v>
      </c>
      <c r="Q326" s="128" t="s">
        <v>2522</v>
      </c>
      <c r="R326" s="129">
        <v>34960</v>
      </c>
      <c r="S326" s="129">
        <v>44327</v>
      </c>
      <c r="T326" s="129">
        <v>45069</v>
      </c>
      <c r="U326" s="129"/>
      <c r="V326" s="129"/>
      <c r="W326" s="129"/>
      <c r="X326" s="17"/>
      <c r="Y326" s="17"/>
      <c r="Z326" s="129"/>
      <c r="AA326" s="130">
        <f t="shared" ca="1" si="25"/>
        <v>30</v>
      </c>
      <c r="AB326" s="131" t="s">
        <v>7878</v>
      </c>
      <c r="AC326" s="35" t="str">
        <f t="shared" si="26"/>
        <v>2 anos 0 meses 12 dias</v>
      </c>
      <c r="AD326" s="132" t="str">
        <f ca="1">IF(AND(V326="",T326&lt;TODAY()),"Contrato Encerrado",IF(AND(V326="",T326&gt;TODAY()),DATEDIF(TODAY(),T326,"Y")&amp;" anos"&amp;" "&amp;DATEDIF(TODAY(),T326,"YM")&amp;" meses"&amp;" "&amp;DATEDIF(TODAY(),T326,"MD")&amp;" dias",IF(AND(X326="",V326&lt;TODAY()),"Contrato Encerrado",IF(AND(X326="",V326&gt;TODAY()),DATEDIF(TODAY(),V326,"Y")&amp;" anos"&amp;" "&amp;DATEDIF(TODAY(),V326,"YM")&amp;" meses"&amp;" "&amp;DATEDIF(TODAY(),V326,"MD")&amp;" dias",IF(AND(Z326="",X326&lt;TODAY()),"Contrato Encerrado",IF(AND(Z326="",X326&gt;TODAY()),DATEDIF(TODAY(),X326,"Y")&amp;" anos"&amp;" "&amp;DATEDIF(TODAY(),X326,"YM")&amp;" meses"&amp;" "&amp;DATEDIF(TODAY(),X326,"MD")&amp;" dias",IF(AND(Z326&lt;&gt;””,Z326&lt;TODAY()),"Contrato Encerrado",IF(AND(Z326&lt;&gt;"",Z326&gt;TODAY()),DATEDIF(TODAY(),Z326,"Y")&amp;" anos"&amp;" "&amp;DATEDIF(TODAY(),Z326,"YM")&amp;" meses"&amp;" "&amp;DATEDIF(TODAY(),Z326,"MD")&amp;" dias"))))))))</f>
        <v>Contrato Encerrado</v>
      </c>
      <c r="AE326" s="132">
        <f t="shared" si="27"/>
        <v>742</v>
      </c>
      <c r="AF326" s="132">
        <f t="shared" si="28"/>
        <v>-12</v>
      </c>
      <c r="AG326" s="133" t="str">
        <f t="shared" si="29"/>
        <v>ESTÁGIO COMPLETOU 2 ANOS</v>
      </c>
    </row>
    <row r="327" spans="1:33" ht="11.25" customHeight="1" x14ac:dyDescent="0.2">
      <c r="A327" s="88" t="s">
        <v>9</v>
      </c>
      <c r="B327" s="88" t="s">
        <v>13</v>
      </c>
      <c r="C327" s="90" t="s">
        <v>17</v>
      </c>
      <c r="D327" s="91">
        <v>2021</v>
      </c>
      <c r="E327" s="94" t="s">
        <v>144</v>
      </c>
      <c r="F327" s="88" t="s">
        <v>145</v>
      </c>
      <c r="G327" s="97" t="s">
        <v>3278</v>
      </c>
      <c r="H327" s="99" t="s">
        <v>3279</v>
      </c>
      <c r="I327" s="94" t="s">
        <v>3280</v>
      </c>
      <c r="J327" s="74" t="s">
        <v>1302</v>
      </c>
      <c r="K327" s="94" t="s">
        <v>29</v>
      </c>
      <c r="L327" s="105" t="s">
        <v>81</v>
      </c>
      <c r="M327" s="163" t="s">
        <v>82</v>
      </c>
      <c r="N327" s="110" t="s">
        <v>3223</v>
      </c>
      <c r="O327" s="110"/>
      <c r="P327" s="109" t="s">
        <v>2517</v>
      </c>
      <c r="Q327" s="109" t="s">
        <v>2522</v>
      </c>
      <c r="R327" s="111">
        <v>38214</v>
      </c>
      <c r="S327" s="111">
        <v>44319</v>
      </c>
      <c r="T327" s="111">
        <v>44347</v>
      </c>
      <c r="U327" s="111"/>
      <c r="V327" s="111"/>
      <c r="W327" s="111"/>
      <c r="X327" s="17"/>
      <c r="Y327" s="17"/>
      <c r="Z327" s="111"/>
      <c r="AA327" s="116">
        <f t="shared" ca="1" si="25"/>
        <v>21</v>
      </c>
      <c r="AB327" s="117" t="s">
        <v>7878</v>
      </c>
      <c r="AC327" s="35" t="str">
        <f t="shared" si="26"/>
        <v>0 anos 0 meses 28 dias</v>
      </c>
      <c r="AD327" s="35" t="str">
        <f ca="1">IF(AND(V327="",T327&lt;TODAY()),"Contrato Encerrado",IF(AND(V327="",T327&gt;TODAY()),DATEDIF(TODAY(),T327,"Y")&amp;" anos"&amp;" "&amp;DATEDIF(TODAY(),T327,"YM")&amp;" meses"&amp;" "&amp;DATEDIF(TODAY(),T327,"MD")&amp;" dias",IF(AND(X327="",V327&lt;TODAY()),"Contrato Encerrado",IF(AND(X327="",V327&gt;TODAY()),DATEDIF(TODAY(),V327,"Y")&amp;" anos"&amp;" "&amp;DATEDIF(TODAY(),V327,"YM")&amp;" meses"&amp;" "&amp;DATEDIF(TODAY(),V327,"MD")&amp;" dias",IF(AND(Z327="",X327&lt;TODAY()),"Contrato Encerrado",IF(AND(Z327="",X327&gt;TODAY()),DATEDIF(TODAY(),X327,"Y")&amp;" anos"&amp;" "&amp;DATEDIF(TODAY(),X327,"YM")&amp;" meses"&amp;" "&amp;DATEDIF(TODAY(),X327,"MD")&amp;" dias",IF(AND(Z327&lt;&gt;””,Z327&lt;TODAY()),"Contrato Encerrado",IF(AND(Z327&lt;&gt;"",Z327&gt;TODAY()),DATEDIF(TODAY(),Z327,"Y")&amp;" anos"&amp;" "&amp;DATEDIF(TODAY(),Z327,"YM")&amp;" meses"&amp;" "&amp;DATEDIF(TODAY(),Z327,"MD")&amp;" dias"))))))))</f>
        <v>Contrato Encerrado</v>
      </c>
      <c r="AE327" s="35">
        <f t="shared" si="27"/>
        <v>28</v>
      </c>
      <c r="AF327" s="35">
        <f t="shared" si="28"/>
        <v>702</v>
      </c>
      <c r="AG327" s="17" t="str">
        <f t="shared" si="29"/>
        <v>1 anos 11 meses 2 dias</v>
      </c>
    </row>
    <row r="328" spans="1:33" ht="11.25" customHeight="1" x14ac:dyDescent="0.2">
      <c r="A328" s="119" t="s">
        <v>9</v>
      </c>
      <c r="B328" s="120" t="s">
        <v>13</v>
      </c>
      <c r="C328" s="121" t="s">
        <v>21</v>
      </c>
      <c r="D328" s="122">
        <v>2022</v>
      </c>
      <c r="E328" s="134" t="s">
        <v>772</v>
      </c>
      <c r="F328" s="119" t="s">
        <v>773</v>
      </c>
      <c r="G328" s="124" t="s">
        <v>2697</v>
      </c>
      <c r="H328" s="125" t="s">
        <v>2698</v>
      </c>
      <c r="I328" s="123" t="s">
        <v>2699</v>
      </c>
      <c r="J328" s="74" t="s">
        <v>14943</v>
      </c>
      <c r="K328" s="123" t="s">
        <v>29</v>
      </c>
      <c r="L328" s="126" t="s">
        <v>30</v>
      </c>
      <c r="M328" s="163" t="s">
        <v>9427</v>
      </c>
      <c r="N328" s="169" t="s">
        <v>2114</v>
      </c>
      <c r="O328" s="169"/>
      <c r="P328" s="135" t="s">
        <v>2518</v>
      </c>
      <c r="Q328" s="135" t="s">
        <v>2523</v>
      </c>
      <c r="R328" s="129">
        <v>37586</v>
      </c>
      <c r="S328" s="129">
        <v>44781</v>
      </c>
      <c r="T328" s="129">
        <v>45527</v>
      </c>
      <c r="U328" s="129"/>
      <c r="V328" s="129"/>
      <c r="W328" s="129"/>
      <c r="X328" s="17"/>
      <c r="Y328" s="17"/>
      <c r="Z328" s="129"/>
      <c r="AA328" s="130">
        <f t="shared" ca="1" si="25"/>
        <v>22</v>
      </c>
      <c r="AB328" s="131" t="s">
        <v>7878</v>
      </c>
      <c r="AC328" s="35" t="str">
        <f t="shared" si="26"/>
        <v>2 anos 0 meses 15 dias</v>
      </c>
      <c r="AD328" s="132" t="str">
        <f ca="1">IF(AND(V328="",T328&lt;TODAY()),"Contrato Encerrado",IF(AND(V328="",T328&gt;TODAY()),DATEDIF(TODAY(),T328,"Y")&amp;" anos"&amp;" "&amp;DATEDIF(TODAY(),T328,"YM")&amp;" meses"&amp;" "&amp;DATEDIF(TODAY(),T328,"MD")&amp;" dias",IF(AND(X328="",V328&lt;TODAY()),"Contrato Encerrado",IF(AND(X328="",V328&gt;TODAY()),DATEDIF(TODAY(),V328,"Y")&amp;" anos"&amp;" "&amp;DATEDIF(TODAY(),V328,"YM")&amp;" meses"&amp;" "&amp;DATEDIF(TODAY(),V328,"MD")&amp;" dias",IF(AND(Z328="",X328&lt;TODAY()),"Contrato Encerrado",IF(AND(Z328="",X328&gt;TODAY()),DATEDIF(TODAY(),X328,"Y")&amp;" anos"&amp;" "&amp;DATEDIF(TODAY(),X328,"YM")&amp;" meses"&amp;" "&amp;DATEDIF(TODAY(),X328,"MD")&amp;" dias",IF(AND(Z328&lt;&gt;””,Z328&lt;TODAY()),"Contrato Encerrado",IF(AND(Z328&lt;&gt;"",Z328&gt;TODAY()),DATEDIF(TODAY(),Z328,"Y")&amp;" anos"&amp;" "&amp;DATEDIF(TODAY(),Z328,"YM")&amp;" meses"&amp;" "&amp;DATEDIF(TODAY(),Z328,"MD")&amp;" dias"))))))))</f>
        <v>Contrato Encerrado</v>
      </c>
      <c r="AE328" s="132">
        <f t="shared" si="27"/>
        <v>746</v>
      </c>
      <c r="AF328" s="132">
        <f t="shared" si="28"/>
        <v>-16</v>
      </c>
      <c r="AG328" s="133" t="str">
        <f t="shared" si="29"/>
        <v>ESTÁGIO COMPLETOU 2 ANOS</v>
      </c>
    </row>
    <row r="329" spans="1:33" ht="11.25" customHeight="1" x14ac:dyDescent="0.2">
      <c r="A329" s="63" t="s">
        <v>9</v>
      </c>
      <c r="B329" s="63" t="s">
        <v>13</v>
      </c>
      <c r="C329" s="64" t="s">
        <v>15</v>
      </c>
      <c r="D329" s="65">
        <v>2025</v>
      </c>
      <c r="E329" s="73" t="s">
        <v>144</v>
      </c>
      <c r="F329" s="63" t="s">
        <v>145</v>
      </c>
      <c r="G329" s="81" t="s">
        <v>15547</v>
      </c>
      <c r="H329" s="82" t="s">
        <v>15548</v>
      </c>
      <c r="I329" s="74" t="s">
        <v>15549</v>
      </c>
      <c r="J329" s="74" t="s">
        <v>10</v>
      </c>
      <c r="K329" s="74" t="s">
        <v>29</v>
      </c>
      <c r="L329" s="69" t="s">
        <v>30</v>
      </c>
      <c r="M329" s="163" t="s">
        <v>9427</v>
      </c>
      <c r="N329" s="69" t="s">
        <v>2119</v>
      </c>
      <c r="O329" s="69" t="s">
        <v>7897</v>
      </c>
      <c r="P329" s="69" t="s">
        <v>2518</v>
      </c>
      <c r="Q329" s="69" t="s">
        <v>2523</v>
      </c>
      <c r="R329" s="70">
        <v>37513</v>
      </c>
      <c r="S329" s="70">
        <v>45698</v>
      </c>
      <c r="T329" s="70">
        <v>46062</v>
      </c>
      <c r="U329" s="70"/>
      <c r="V329" s="70"/>
      <c r="W329" s="70"/>
      <c r="X329" s="17"/>
      <c r="Y329" s="17"/>
      <c r="Z329" s="70"/>
      <c r="AA329" s="71">
        <f t="shared" ca="1" si="25"/>
        <v>23</v>
      </c>
      <c r="AB329" s="69" t="s">
        <v>7877</v>
      </c>
      <c r="AC329" s="35" t="str">
        <f t="shared" si="26"/>
        <v>0 anos 11 meses 30 dias</v>
      </c>
      <c r="AD329" s="35" t="str">
        <f ca="1">IF(AND(V329="",T329&lt;TODAY()),"Contrato Encerrado",IF(AND(V329="",T329&gt;TODAY()),DATEDIF(TODAY(),T329,"Y")&amp;" anos"&amp;" "&amp;DATEDIF(TODAY(),T329,"YM")&amp;" meses"&amp;" "&amp;DATEDIF(TODAY(),T329,"MD")&amp;" dias",IF(AND(X329="",V329&lt;TODAY()),"Contrato Encerrado",IF(AND(X329="",V329&gt;TODAY()),DATEDIF(TODAY(),V329,"Y")&amp;" anos"&amp;" "&amp;DATEDIF(TODAY(),V329,"YM")&amp;" meses"&amp;" "&amp;DATEDIF(TODAY(),V329,"MD")&amp;" dias",IF(AND(Z329="",X329&lt;TODAY()),"Contrato Encerrado",IF(AND(Z329="",X329&gt;TODAY()),DATEDIF(TODAY(),X329,"Y")&amp;" anos"&amp;" "&amp;DATEDIF(TODAY(),X329,"YM")&amp;" meses"&amp;" "&amp;DATEDIF(TODAY(),X329,"MD")&amp;" dias",IF(AND(Z329&lt;&gt;””,Z329&lt;TODAY()),"Contrato Encerrado",IF(AND(Z329&lt;&gt;"",Z329&gt;TODAY()),DATEDIF(TODAY(),Z329,"Y")&amp;" anos"&amp;" "&amp;DATEDIF(TODAY(),Z329,"YM")&amp;" meses"&amp;" "&amp;DATEDIF(TODAY(),Z329,"MD")&amp;" dias"))))))))</f>
        <v>0 anos 4 meses 2 dias</v>
      </c>
      <c r="AE329" s="35">
        <f t="shared" si="27"/>
        <v>364</v>
      </c>
      <c r="AF329" s="35">
        <f t="shared" si="28"/>
        <v>366</v>
      </c>
      <c r="AG329" s="17" t="str">
        <f t="shared" si="29"/>
        <v>0 anos 11 meses 31 dias</v>
      </c>
    </row>
    <row r="330" spans="1:33" ht="11.25" customHeight="1" x14ac:dyDescent="0.2">
      <c r="A330" s="63" t="s">
        <v>9</v>
      </c>
      <c r="B330" s="88" t="s">
        <v>13</v>
      </c>
      <c r="C330" s="90" t="s">
        <v>23</v>
      </c>
      <c r="D330" s="91">
        <v>2021</v>
      </c>
      <c r="E330" s="73" t="s">
        <v>1755</v>
      </c>
      <c r="F330" s="63" t="s">
        <v>1756</v>
      </c>
      <c r="G330" s="81" t="s">
        <v>1757</v>
      </c>
      <c r="H330" s="82" t="s">
        <v>1758</v>
      </c>
      <c r="I330" s="74" t="s">
        <v>1759</v>
      </c>
      <c r="J330" s="74" t="s">
        <v>1302</v>
      </c>
      <c r="K330" s="74" t="s">
        <v>29</v>
      </c>
      <c r="L330" s="69" t="s">
        <v>30</v>
      </c>
      <c r="M330" s="163" t="s">
        <v>9427</v>
      </c>
      <c r="N330" s="109" t="s">
        <v>2099</v>
      </c>
      <c r="O330" s="109"/>
      <c r="P330" s="109" t="s">
        <v>2517</v>
      </c>
      <c r="Q330" s="109" t="s">
        <v>2522</v>
      </c>
      <c r="R330" s="111">
        <v>34139</v>
      </c>
      <c r="S330" s="111">
        <v>44462</v>
      </c>
      <c r="T330" s="111">
        <v>44743</v>
      </c>
      <c r="U330" s="111"/>
      <c r="V330" s="111"/>
      <c r="W330" s="111"/>
      <c r="X330" s="17"/>
      <c r="Y330" s="17"/>
      <c r="Z330" s="111"/>
      <c r="AA330" s="116">
        <f t="shared" ca="1" si="25"/>
        <v>32</v>
      </c>
      <c r="AB330" s="117" t="s">
        <v>7877</v>
      </c>
      <c r="AC330" s="35" t="str">
        <f t="shared" si="26"/>
        <v>0 anos 9 meses 8 dias</v>
      </c>
      <c r="AD330" s="35" t="str">
        <f ca="1">IF(AND(V330="",T330&lt;TODAY()),"Contrato Encerrado",IF(AND(V330="",T330&gt;TODAY()),DATEDIF(TODAY(),T330,"Y")&amp;" anos"&amp;" "&amp;DATEDIF(TODAY(),T330,"YM")&amp;" meses"&amp;" "&amp;DATEDIF(TODAY(),T330,"MD")&amp;" dias",IF(AND(X330="",V330&lt;TODAY()),"Contrato Encerrado",IF(AND(X330="",V330&gt;TODAY()),DATEDIF(TODAY(),V330,"Y")&amp;" anos"&amp;" "&amp;DATEDIF(TODAY(),V330,"YM")&amp;" meses"&amp;" "&amp;DATEDIF(TODAY(),V330,"MD")&amp;" dias",IF(AND(Z330="",X330&lt;TODAY()),"Contrato Encerrado",IF(AND(Z330="",X330&gt;TODAY()),DATEDIF(TODAY(),X330,"Y")&amp;" anos"&amp;" "&amp;DATEDIF(TODAY(),X330,"YM")&amp;" meses"&amp;" "&amp;DATEDIF(TODAY(),X330,"MD")&amp;" dias",IF(AND(Z330&lt;&gt;””,Z330&lt;TODAY()),"Contrato Encerrado",IF(AND(Z330&lt;&gt;"",Z330&gt;TODAY()),DATEDIF(TODAY(),Z330,"Y")&amp;" anos"&amp;" "&amp;DATEDIF(TODAY(),Z330,"YM")&amp;" meses"&amp;" "&amp;DATEDIF(TODAY(),Z330,"MD")&amp;" dias"))))))))</f>
        <v>Contrato Encerrado</v>
      </c>
      <c r="AE330" s="35">
        <f t="shared" si="27"/>
        <v>281</v>
      </c>
      <c r="AF330" s="35">
        <f t="shared" si="28"/>
        <v>449</v>
      </c>
      <c r="AG330" s="17" t="str">
        <f t="shared" si="29"/>
        <v>1 anos 2 meses 24 dias</v>
      </c>
    </row>
    <row r="331" spans="1:33" ht="11.25" customHeight="1" x14ac:dyDescent="0.2">
      <c r="A331" s="63" t="s">
        <v>9</v>
      </c>
      <c r="B331" s="63" t="s">
        <v>13</v>
      </c>
      <c r="C331" s="64" t="s">
        <v>16</v>
      </c>
      <c r="D331" s="65">
        <v>2024</v>
      </c>
      <c r="E331" s="73" t="s">
        <v>155</v>
      </c>
      <c r="F331" s="63" t="s">
        <v>156</v>
      </c>
      <c r="G331" s="81" t="s">
        <v>12629</v>
      </c>
      <c r="H331" s="82" t="s">
        <v>12630</v>
      </c>
      <c r="I331" s="74" t="s">
        <v>12631</v>
      </c>
      <c r="J331" s="74" t="s">
        <v>1302</v>
      </c>
      <c r="K331" s="74" t="s">
        <v>29</v>
      </c>
      <c r="L331" s="69" t="s">
        <v>30</v>
      </c>
      <c r="M331" s="163" t="s">
        <v>9427</v>
      </c>
      <c r="N331" s="69" t="s">
        <v>2098</v>
      </c>
      <c r="O331" s="69" t="s">
        <v>7899</v>
      </c>
      <c r="P331" s="69" t="s">
        <v>2518</v>
      </c>
      <c r="Q331" s="69" t="s">
        <v>2523</v>
      </c>
      <c r="R331" s="70">
        <v>31754</v>
      </c>
      <c r="S331" s="70">
        <v>45397</v>
      </c>
      <c r="T331" s="70">
        <v>45565</v>
      </c>
      <c r="U331" s="70"/>
      <c r="V331" s="70"/>
      <c r="W331" s="70"/>
      <c r="X331" s="17"/>
      <c r="Y331" s="17"/>
      <c r="Z331" s="70"/>
      <c r="AA331" s="116">
        <f t="shared" ca="1" si="25"/>
        <v>38</v>
      </c>
      <c r="AB331" s="69" t="s">
        <v>7877</v>
      </c>
      <c r="AC331" s="35" t="str">
        <f t="shared" si="26"/>
        <v>0 anos 5 meses 15 dias</v>
      </c>
      <c r="AD331" s="35" t="str">
        <f ca="1">IF(AND(V331="",T331&lt;TODAY()),"Contrato Encerrado",IF(AND(V331="",T331&gt;TODAY()),DATEDIF(TODAY(),T331,"Y")&amp;" anos"&amp;" "&amp;DATEDIF(TODAY(),T331,"YM")&amp;" meses"&amp;" "&amp;DATEDIF(TODAY(),T331,"MD")&amp;" dias",IF(AND(X331="",V331&lt;TODAY()),"Contrato Encerrado",IF(AND(X331="",V331&gt;TODAY()),DATEDIF(TODAY(),V331,"Y")&amp;" anos"&amp;" "&amp;DATEDIF(TODAY(),V331,"YM")&amp;" meses"&amp;" "&amp;DATEDIF(TODAY(),V331,"MD")&amp;" dias",IF(AND(Z331="",X331&lt;TODAY()),"Contrato Encerrado",IF(AND(Z331="",X331&gt;TODAY()),DATEDIF(TODAY(),X331,"Y")&amp;" anos"&amp;" "&amp;DATEDIF(TODAY(),X331,"YM")&amp;" meses"&amp;" "&amp;DATEDIF(TODAY(),X331,"MD")&amp;" dias",IF(AND(Z331&lt;&gt;””,Z331&lt;TODAY()),"Contrato Encerrado",IF(AND(Z331&lt;&gt;"",Z331&gt;TODAY()),DATEDIF(TODAY(),Z331,"Y")&amp;" anos"&amp;" "&amp;DATEDIF(TODAY(),Z331,"YM")&amp;" meses"&amp;" "&amp;DATEDIF(TODAY(),Z331,"MD")&amp;" dias"))))))))</f>
        <v>Contrato Encerrado</v>
      </c>
      <c r="AE331" s="35">
        <f t="shared" si="27"/>
        <v>168</v>
      </c>
      <c r="AF331" s="35">
        <f t="shared" si="28"/>
        <v>562</v>
      </c>
      <c r="AG331" s="17" t="str">
        <f t="shared" si="29"/>
        <v>1 anos 6 meses 15 dias</v>
      </c>
    </row>
    <row r="332" spans="1:33" ht="11.25" customHeight="1" x14ac:dyDescent="0.2">
      <c r="A332" s="63" t="s">
        <v>9</v>
      </c>
      <c r="B332" s="88" t="s">
        <v>13</v>
      </c>
      <c r="C332" s="90" t="s">
        <v>23</v>
      </c>
      <c r="D332" s="91">
        <v>2022</v>
      </c>
      <c r="E332" s="73" t="s">
        <v>772</v>
      </c>
      <c r="F332" s="63" t="s">
        <v>773</v>
      </c>
      <c r="G332" s="81" t="s">
        <v>4231</v>
      </c>
      <c r="H332" s="82" t="s">
        <v>4232</v>
      </c>
      <c r="I332" s="74" t="s">
        <v>4233</v>
      </c>
      <c r="J332" s="74" t="s">
        <v>1302</v>
      </c>
      <c r="K332" s="74" t="s">
        <v>29</v>
      </c>
      <c r="L332" s="69" t="s">
        <v>30</v>
      </c>
      <c r="M332" s="163" t="s">
        <v>9427</v>
      </c>
      <c r="N332" s="103" t="s">
        <v>14586</v>
      </c>
      <c r="O332" s="69" t="s">
        <v>7890</v>
      </c>
      <c r="P332" s="107" t="s">
        <v>2518</v>
      </c>
      <c r="Q332" s="107" t="s">
        <v>2523</v>
      </c>
      <c r="R332" s="111">
        <v>36236</v>
      </c>
      <c r="S332" s="111">
        <v>44830</v>
      </c>
      <c r="T332" s="111">
        <v>44926</v>
      </c>
      <c r="U332" s="111">
        <v>45007</v>
      </c>
      <c r="V332" s="111">
        <v>45288</v>
      </c>
      <c r="W332" s="111">
        <v>45323</v>
      </c>
      <c r="X332" s="17">
        <v>45657</v>
      </c>
      <c r="Y332" s="17"/>
      <c r="Z332" s="70"/>
      <c r="AA332" s="116">
        <f t="shared" ca="1" si="25"/>
        <v>26</v>
      </c>
      <c r="AB332" s="117" t="s">
        <v>7878</v>
      </c>
      <c r="AC332" s="35" t="str">
        <f t="shared" si="26"/>
        <v>1 anos 11 meses 11 dias</v>
      </c>
      <c r="AD332" s="35" t="str">
        <f ca="1">IF(AND(V332="",T332&lt;TODAY()),"Contrato Encerrado",IF(AND(V332="",T332&gt;TODAY()),DATEDIF(TODAY(),T332,"Y")&amp;" anos"&amp;" "&amp;DATEDIF(TODAY(),T332,"YM")&amp;" meses"&amp;" "&amp;DATEDIF(TODAY(),T332,"MD")&amp;" dias",IF(AND(X332="",V332&lt;TODAY()),"Contrato Encerrado",IF(AND(X332="",V332&gt;TODAY()),DATEDIF(TODAY(),V332,"Y")&amp;" anos"&amp;" "&amp;DATEDIF(TODAY(),V332,"YM")&amp;" meses"&amp;" "&amp;DATEDIF(TODAY(),V332,"MD")&amp;" dias",IF(AND(Z332="",X332&lt;TODAY()),"Contrato Encerrado",IF(AND(Z332="",X332&gt;TODAY()),DATEDIF(TODAY(),X332,"Y")&amp;" anos"&amp;" "&amp;DATEDIF(TODAY(),X332,"YM")&amp;" meses"&amp;" "&amp;DATEDIF(TODAY(),X332,"MD")&amp;" dias",IF(AND(Z332&lt;&gt;””,Z332&lt;TODAY()),"Contrato Encerrado",IF(AND(Z332&lt;&gt;"",Z332&gt;TODAY()),DATEDIF(TODAY(),Z332,"Y")&amp;" anos"&amp;" "&amp;DATEDIF(TODAY(),Z332,"YM")&amp;" meses"&amp;" "&amp;DATEDIF(TODAY(),Z332,"MD")&amp;" dias"))))))))</f>
        <v>Contrato Encerrado</v>
      </c>
      <c r="AE332" s="35">
        <f t="shared" si="27"/>
        <v>711</v>
      </c>
      <c r="AF332" s="35">
        <f t="shared" si="28"/>
        <v>19</v>
      </c>
      <c r="AG332" s="17" t="str">
        <f t="shared" si="29"/>
        <v>0 anos 0 meses 19 dias</v>
      </c>
    </row>
    <row r="333" spans="1:33" ht="11.25" customHeight="1" x14ac:dyDescent="0.2">
      <c r="A333" s="63" t="s">
        <v>9</v>
      </c>
      <c r="B333" s="63" t="s">
        <v>13</v>
      </c>
      <c r="C333" s="64" t="s">
        <v>19</v>
      </c>
      <c r="D333" s="65">
        <v>2024</v>
      </c>
      <c r="E333" s="73" t="s">
        <v>157</v>
      </c>
      <c r="F333" s="63" t="s">
        <v>158</v>
      </c>
      <c r="G333" s="81" t="s">
        <v>13564</v>
      </c>
      <c r="H333" s="82" t="s">
        <v>13565</v>
      </c>
      <c r="I333" s="74" t="s">
        <v>13566</v>
      </c>
      <c r="J333" s="74" t="s">
        <v>14943</v>
      </c>
      <c r="K333" s="74" t="s">
        <v>29</v>
      </c>
      <c r="L333" s="69" t="s">
        <v>30</v>
      </c>
      <c r="M333" s="163" t="s">
        <v>9427</v>
      </c>
      <c r="N333" s="69" t="s">
        <v>6302</v>
      </c>
      <c r="O333" s="69" t="s">
        <v>9448</v>
      </c>
      <c r="P333" s="69" t="s">
        <v>2518</v>
      </c>
      <c r="Q333" s="69" t="s">
        <v>2521</v>
      </c>
      <c r="R333" s="70">
        <v>37511</v>
      </c>
      <c r="S333" s="70">
        <v>45426</v>
      </c>
      <c r="T333" s="70">
        <v>45717</v>
      </c>
      <c r="U333" s="70"/>
      <c r="V333" s="70"/>
      <c r="W333" s="70"/>
      <c r="X333" s="17"/>
      <c r="Y333" s="17"/>
      <c r="Z333" s="70"/>
      <c r="AA333" s="116">
        <f t="shared" ca="1" si="25"/>
        <v>23</v>
      </c>
      <c r="AB333" s="69" t="s">
        <v>7878</v>
      </c>
      <c r="AC333" s="35" t="str">
        <f t="shared" si="26"/>
        <v>0 anos 9 meses 15 dias</v>
      </c>
      <c r="AD333" s="35" t="str">
        <f ca="1">IF(AND(V333="",T333&lt;TODAY()),"Contrato Encerrado",IF(AND(V333="",T333&gt;TODAY()),DATEDIF(TODAY(),T333,"Y")&amp;" anos"&amp;" "&amp;DATEDIF(TODAY(),T333,"YM")&amp;" meses"&amp;" "&amp;DATEDIF(TODAY(),T333,"MD")&amp;" dias",IF(AND(X333="",V333&lt;TODAY()),"Contrato Encerrado",IF(AND(X333="",V333&gt;TODAY()),DATEDIF(TODAY(),V333,"Y")&amp;" anos"&amp;" "&amp;DATEDIF(TODAY(),V333,"YM")&amp;" meses"&amp;" "&amp;DATEDIF(TODAY(),V333,"MD")&amp;" dias",IF(AND(Z333="",X333&lt;TODAY()),"Contrato Encerrado",IF(AND(Z333="",X333&gt;TODAY()),DATEDIF(TODAY(),X333,"Y")&amp;" anos"&amp;" "&amp;DATEDIF(TODAY(),X333,"YM")&amp;" meses"&amp;" "&amp;DATEDIF(TODAY(),X333,"MD")&amp;" dias",IF(AND(Z333&lt;&gt;””,Z333&lt;TODAY()),"Contrato Encerrado",IF(AND(Z333&lt;&gt;"",Z333&gt;TODAY()),DATEDIF(TODAY(),Z333,"Y")&amp;" anos"&amp;" "&amp;DATEDIF(TODAY(),Z333,"YM")&amp;" meses"&amp;" "&amp;DATEDIF(TODAY(),Z333,"MD")&amp;" dias"))))))))</f>
        <v>Contrato Encerrado</v>
      </c>
      <c r="AE333" s="35">
        <f t="shared" si="27"/>
        <v>291</v>
      </c>
      <c r="AF333" s="35">
        <f t="shared" si="28"/>
        <v>439</v>
      </c>
      <c r="AG333" s="17" t="str">
        <f t="shared" si="29"/>
        <v>1 anos 2 meses 14 dias</v>
      </c>
    </row>
    <row r="334" spans="1:33" ht="11.25" customHeight="1" x14ac:dyDescent="0.2">
      <c r="A334" s="63" t="s">
        <v>9</v>
      </c>
      <c r="B334" s="63" t="s">
        <v>13</v>
      </c>
      <c r="C334" s="64" t="s">
        <v>17</v>
      </c>
      <c r="D334" s="65">
        <v>2023</v>
      </c>
      <c r="E334" s="92" t="s">
        <v>157</v>
      </c>
      <c r="F334" s="63" t="s">
        <v>158</v>
      </c>
      <c r="G334" s="81" t="s">
        <v>6067</v>
      </c>
      <c r="H334" s="82" t="s">
        <v>6068</v>
      </c>
      <c r="I334" s="101" t="s">
        <v>6069</v>
      </c>
      <c r="J334" s="74" t="s">
        <v>14943</v>
      </c>
      <c r="K334" s="101" t="s">
        <v>29</v>
      </c>
      <c r="L334" s="103" t="s">
        <v>30</v>
      </c>
      <c r="M334" s="163" t="s">
        <v>9427</v>
      </c>
      <c r="N334" s="103" t="s">
        <v>4159</v>
      </c>
      <c r="O334" s="103"/>
      <c r="P334" s="103" t="s">
        <v>2518</v>
      </c>
      <c r="Q334" s="103" t="s">
        <v>4109</v>
      </c>
      <c r="R334" s="114">
        <v>32100</v>
      </c>
      <c r="S334" s="114">
        <v>45041</v>
      </c>
      <c r="T334" s="111">
        <v>45756</v>
      </c>
      <c r="U334" s="70"/>
      <c r="V334" s="70"/>
      <c r="W334" s="114"/>
      <c r="X334" s="17"/>
      <c r="Y334" s="17"/>
      <c r="Z334" s="70"/>
      <c r="AA334" s="116">
        <f t="shared" ca="1" si="25"/>
        <v>37</v>
      </c>
      <c r="AB334" s="117" t="s">
        <v>7878</v>
      </c>
      <c r="AC334" s="35" t="str">
        <f t="shared" si="26"/>
        <v>1 anos 11 meses 15 dias</v>
      </c>
      <c r="AD334" s="35" t="str">
        <f ca="1">IF(AND(V334="",T334&lt;TODAY()),"Contrato Encerrado",IF(AND(V334="",T334&gt;TODAY()),DATEDIF(TODAY(),T334,"Y")&amp;" anos"&amp;" "&amp;DATEDIF(TODAY(),T334,"YM")&amp;" meses"&amp;" "&amp;DATEDIF(TODAY(),T334,"MD")&amp;" dias",IF(AND(X334="",V334&lt;TODAY()),"Contrato Encerrado",IF(AND(X334="",V334&gt;TODAY()),DATEDIF(TODAY(),V334,"Y")&amp;" anos"&amp;" "&amp;DATEDIF(TODAY(),V334,"YM")&amp;" meses"&amp;" "&amp;DATEDIF(TODAY(),V334,"MD")&amp;" dias",IF(AND(Z334="",X334&lt;TODAY()),"Contrato Encerrado",IF(AND(Z334="",X334&gt;TODAY()),DATEDIF(TODAY(),X334,"Y")&amp;" anos"&amp;" "&amp;DATEDIF(TODAY(),X334,"YM")&amp;" meses"&amp;" "&amp;DATEDIF(TODAY(),X334,"MD")&amp;" dias",IF(AND(Z334&lt;&gt;””,Z334&lt;TODAY()),"Contrato Encerrado",IF(AND(Z334&lt;&gt;"",Z334&gt;TODAY()),DATEDIF(TODAY(),Z334,"Y")&amp;" anos"&amp;" "&amp;DATEDIF(TODAY(),Z334,"YM")&amp;" meses"&amp;" "&amp;DATEDIF(TODAY(),Z334,"MD")&amp;" dias"))))))))</f>
        <v>Contrato Encerrado</v>
      </c>
      <c r="AE334" s="35">
        <f t="shared" si="27"/>
        <v>715</v>
      </c>
      <c r="AF334" s="35">
        <f t="shared" si="28"/>
        <v>15</v>
      </c>
      <c r="AG334" s="17" t="str">
        <f t="shared" si="29"/>
        <v>0 anos 0 meses 15 dias</v>
      </c>
    </row>
    <row r="335" spans="1:33" ht="11.25" customHeight="1" x14ac:dyDescent="0.2">
      <c r="A335" s="63" t="s">
        <v>9</v>
      </c>
      <c r="B335" s="63" t="s">
        <v>13</v>
      </c>
      <c r="C335" s="64" t="s">
        <v>21</v>
      </c>
      <c r="D335" s="72">
        <v>2025</v>
      </c>
      <c r="E335" s="73" t="s">
        <v>157</v>
      </c>
      <c r="F335" s="63" t="s">
        <v>158</v>
      </c>
      <c r="G335" s="74" t="s">
        <v>17162</v>
      </c>
      <c r="H335" s="63" t="s">
        <v>17163</v>
      </c>
      <c r="I335" s="74" t="s">
        <v>16814</v>
      </c>
      <c r="J335" s="74" t="s">
        <v>10</v>
      </c>
      <c r="K335" s="74" t="s">
        <v>29</v>
      </c>
      <c r="L335" s="69" t="s">
        <v>30</v>
      </c>
      <c r="M335" s="163" t="s">
        <v>16153</v>
      </c>
      <c r="N335" s="69" t="s">
        <v>4159</v>
      </c>
      <c r="O335" s="69" t="s">
        <v>15719</v>
      </c>
      <c r="P335" s="69" t="s">
        <v>2518</v>
      </c>
      <c r="Q335" s="69" t="s">
        <v>4109</v>
      </c>
      <c r="R335" s="70">
        <v>38164</v>
      </c>
      <c r="S335" s="70">
        <v>45796</v>
      </c>
      <c r="T335" s="70">
        <v>46160</v>
      </c>
      <c r="U335" s="70"/>
      <c r="V335" s="70"/>
      <c r="W335" s="70"/>
      <c r="X335" s="17"/>
      <c r="Y335" s="17"/>
      <c r="Z335" s="70"/>
      <c r="AA335" s="71">
        <f t="shared" ca="1" si="25"/>
        <v>21</v>
      </c>
      <c r="AB335" s="70" t="s">
        <v>7878</v>
      </c>
      <c r="AC335" s="35" t="str">
        <f t="shared" si="26"/>
        <v>0 anos 11 meses 29 dias</v>
      </c>
      <c r="AD335" s="35" t="str">
        <f ca="1">IF(AND(V335="",T335&lt;TODAY()),"Contrato Encerrado",IF(AND(V335="",T335&gt;TODAY()),DATEDIF(TODAY(),T335,"Y")&amp;" anos"&amp;" "&amp;DATEDIF(TODAY(),T335,"YM")&amp;" meses"&amp;" "&amp;DATEDIF(TODAY(),T335,"MD")&amp;" dias",IF(AND(X335="",V335&lt;TODAY()),"Contrato Encerrado",IF(AND(X335="",V335&gt;TODAY()),DATEDIF(TODAY(),V335,"Y")&amp;" anos"&amp;" "&amp;DATEDIF(TODAY(),V335,"YM")&amp;" meses"&amp;" "&amp;DATEDIF(TODAY(),V335,"MD")&amp;" dias",IF(AND(Z335="",X335&lt;TODAY()),"Contrato Encerrado",IF(AND(Z335="",X335&gt;TODAY()),DATEDIF(TODAY(),X335,"Y")&amp;" anos"&amp;" "&amp;DATEDIF(TODAY(),X335,"YM")&amp;" meses"&amp;" "&amp;DATEDIF(TODAY(),X335,"MD")&amp;" dias",IF(AND(Z335&lt;&gt;””,Z335&lt;TODAY()),"Contrato Encerrado",IF(AND(Z335&lt;&gt;"",Z335&gt;TODAY()),DATEDIF(TODAY(),Z335,"Y")&amp;" anos"&amp;" "&amp;DATEDIF(TODAY(),Z335,"YM")&amp;" meses"&amp;" "&amp;DATEDIF(TODAY(),Z335,"MD")&amp;" dias"))))))))</f>
        <v>0 anos 7 meses 11 dias</v>
      </c>
      <c r="AE335" s="35">
        <f t="shared" si="27"/>
        <v>364</v>
      </c>
      <c r="AF335" s="35">
        <f t="shared" si="28"/>
        <v>366</v>
      </c>
      <c r="AG335" s="17" t="str">
        <f t="shared" si="29"/>
        <v>0 anos 11 meses 31 dias</v>
      </c>
    </row>
    <row r="336" spans="1:33" ht="11.25" customHeight="1" x14ac:dyDescent="0.2">
      <c r="A336" s="63" t="s">
        <v>9</v>
      </c>
      <c r="B336" s="63" t="s">
        <v>13</v>
      </c>
      <c r="C336" s="64" t="s">
        <v>16</v>
      </c>
      <c r="D336" s="65">
        <v>2023</v>
      </c>
      <c r="E336" s="92" t="s">
        <v>27</v>
      </c>
      <c r="F336" s="63" t="s">
        <v>28</v>
      </c>
      <c r="G336" s="81" t="s">
        <v>6070</v>
      </c>
      <c r="H336" s="82" t="s">
        <v>6071</v>
      </c>
      <c r="I336" s="101" t="s">
        <v>6072</v>
      </c>
      <c r="J336" s="74" t="s">
        <v>14943</v>
      </c>
      <c r="K336" s="101" t="s">
        <v>29</v>
      </c>
      <c r="L336" s="103" t="s">
        <v>30</v>
      </c>
      <c r="M336" s="163" t="s">
        <v>9427</v>
      </c>
      <c r="N336" s="69" t="s">
        <v>2098</v>
      </c>
      <c r="O336" s="103"/>
      <c r="P336" s="103" t="s">
        <v>2518</v>
      </c>
      <c r="Q336" s="103" t="s">
        <v>4109</v>
      </c>
      <c r="R336" s="114">
        <v>26105</v>
      </c>
      <c r="S336" s="114">
        <v>45005</v>
      </c>
      <c r="T336" s="111">
        <v>45278</v>
      </c>
      <c r="U336" s="114"/>
      <c r="V336" s="111"/>
      <c r="W336" s="114"/>
      <c r="X336" s="17"/>
      <c r="Y336" s="17"/>
      <c r="Z336" s="111"/>
      <c r="AA336" s="116">
        <f t="shared" ca="1" si="25"/>
        <v>54</v>
      </c>
      <c r="AB336" s="117" t="s">
        <v>7878</v>
      </c>
      <c r="AC336" s="35" t="str">
        <f t="shared" si="26"/>
        <v>0 anos 8 meses 28 dias</v>
      </c>
      <c r="AD336" s="35" t="str">
        <f ca="1">IF(AND(V336="",T336&lt;TODAY()),"Contrato Encerrado",IF(AND(V336="",T336&gt;TODAY()),DATEDIF(TODAY(),T336,"Y")&amp;" anos"&amp;" "&amp;DATEDIF(TODAY(),T336,"YM")&amp;" meses"&amp;" "&amp;DATEDIF(TODAY(),T336,"MD")&amp;" dias",IF(AND(X336="",V336&lt;TODAY()),"Contrato Encerrado",IF(AND(X336="",V336&gt;TODAY()),DATEDIF(TODAY(),V336,"Y")&amp;" anos"&amp;" "&amp;DATEDIF(TODAY(),V336,"YM")&amp;" meses"&amp;" "&amp;DATEDIF(TODAY(),V336,"MD")&amp;" dias",IF(AND(Z336="",X336&lt;TODAY()),"Contrato Encerrado",IF(AND(Z336="",X336&gt;TODAY()),DATEDIF(TODAY(),X336,"Y")&amp;" anos"&amp;" "&amp;DATEDIF(TODAY(),X336,"YM")&amp;" meses"&amp;" "&amp;DATEDIF(TODAY(),X336,"MD")&amp;" dias",IF(AND(Z336&lt;&gt;””,Z336&lt;TODAY()),"Contrato Encerrado",IF(AND(Z336&lt;&gt;"",Z336&gt;TODAY()),DATEDIF(TODAY(),Z336,"Y")&amp;" anos"&amp;" "&amp;DATEDIF(TODAY(),Z336,"YM")&amp;" meses"&amp;" "&amp;DATEDIF(TODAY(),Z336,"MD")&amp;" dias"))))))))</f>
        <v>Contrato Encerrado</v>
      </c>
      <c r="AE336" s="35">
        <f t="shared" si="27"/>
        <v>273</v>
      </c>
      <c r="AF336" s="35">
        <f t="shared" si="28"/>
        <v>457</v>
      </c>
      <c r="AG336" s="17" t="str">
        <f t="shared" si="29"/>
        <v>1 anos 3 meses 1 dias</v>
      </c>
    </row>
    <row r="337" spans="1:33" ht="11.25" customHeight="1" x14ac:dyDescent="0.2">
      <c r="A337" s="63" t="s">
        <v>9</v>
      </c>
      <c r="B337" s="88" t="s">
        <v>13</v>
      </c>
      <c r="C337" s="90" t="s">
        <v>21</v>
      </c>
      <c r="D337" s="91">
        <v>2022</v>
      </c>
      <c r="E337" s="73" t="s">
        <v>157</v>
      </c>
      <c r="F337" s="63" t="s">
        <v>158</v>
      </c>
      <c r="G337" s="81" t="s">
        <v>2927</v>
      </c>
      <c r="H337" s="82" t="s">
        <v>2928</v>
      </c>
      <c r="I337" s="74" t="s">
        <v>2929</v>
      </c>
      <c r="J337" s="74" t="s">
        <v>1302</v>
      </c>
      <c r="K337" s="74" t="s">
        <v>29</v>
      </c>
      <c r="L337" s="69" t="s">
        <v>30</v>
      </c>
      <c r="M337" s="163" t="s">
        <v>9427</v>
      </c>
      <c r="N337" s="107" t="s">
        <v>2101</v>
      </c>
      <c r="O337" s="107"/>
      <c r="P337" s="107" t="s">
        <v>2518</v>
      </c>
      <c r="Q337" s="107" t="s">
        <v>2521</v>
      </c>
      <c r="R337" s="111">
        <v>37552</v>
      </c>
      <c r="S337" s="111">
        <v>44781</v>
      </c>
      <c r="T337" s="111">
        <v>45365</v>
      </c>
      <c r="U337" s="111"/>
      <c r="V337" s="111"/>
      <c r="W337" s="111"/>
      <c r="X337" s="17"/>
      <c r="Y337" s="17"/>
      <c r="Z337" s="111"/>
      <c r="AA337" s="116">
        <f t="shared" ca="1" si="25"/>
        <v>22</v>
      </c>
      <c r="AB337" s="117" t="s">
        <v>7878</v>
      </c>
      <c r="AC337" s="35" t="str">
        <f t="shared" si="26"/>
        <v>1 anos 7 meses 6 dias</v>
      </c>
      <c r="AD337" s="35" t="str">
        <f ca="1">IF(AND(V337="",T337&lt;TODAY()),"Contrato Encerrado",IF(AND(V337="",T337&gt;TODAY()),DATEDIF(TODAY(),T337,"Y")&amp;" anos"&amp;" "&amp;DATEDIF(TODAY(),T337,"YM")&amp;" meses"&amp;" "&amp;DATEDIF(TODAY(),T337,"MD")&amp;" dias",IF(AND(X337="",V337&lt;TODAY()),"Contrato Encerrado",IF(AND(X337="",V337&gt;TODAY()),DATEDIF(TODAY(),V337,"Y")&amp;" anos"&amp;" "&amp;DATEDIF(TODAY(),V337,"YM")&amp;" meses"&amp;" "&amp;DATEDIF(TODAY(),V337,"MD")&amp;" dias",IF(AND(Z337="",X337&lt;TODAY()),"Contrato Encerrado",IF(AND(Z337="",X337&gt;TODAY()),DATEDIF(TODAY(),X337,"Y")&amp;" anos"&amp;" "&amp;DATEDIF(TODAY(),X337,"YM")&amp;" meses"&amp;" "&amp;DATEDIF(TODAY(),X337,"MD")&amp;" dias",IF(AND(Z337&lt;&gt;””,Z337&lt;TODAY()),"Contrato Encerrado",IF(AND(Z337&lt;&gt;"",Z337&gt;TODAY()),DATEDIF(TODAY(),Z337,"Y")&amp;" anos"&amp;" "&amp;DATEDIF(TODAY(),Z337,"YM")&amp;" meses"&amp;" "&amp;DATEDIF(TODAY(),Z337,"MD")&amp;" dias"))))))))</f>
        <v>Contrato Encerrado</v>
      </c>
      <c r="AE337" s="35">
        <f t="shared" si="27"/>
        <v>584</v>
      </c>
      <c r="AF337" s="35">
        <f t="shared" si="28"/>
        <v>146</v>
      </c>
      <c r="AG337" s="17" t="str">
        <f t="shared" si="29"/>
        <v>0 anos 4 meses 25 dias</v>
      </c>
    </row>
    <row r="338" spans="1:33" ht="11.25" customHeight="1" x14ac:dyDescent="0.2">
      <c r="A338" s="63" t="s">
        <v>9</v>
      </c>
      <c r="B338" s="63" t="s">
        <v>13</v>
      </c>
      <c r="C338" s="64" t="s">
        <v>21</v>
      </c>
      <c r="D338" s="72">
        <v>2025</v>
      </c>
      <c r="E338" s="73" t="s">
        <v>157</v>
      </c>
      <c r="F338" s="63" t="s">
        <v>158</v>
      </c>
      <c r="G338" s="74" t="s">
        <v>17164</v>
      </c>
      <c r="H338" s="63" t="s">
        <v>17165</v>
      </c>
      <c r="I338" s="74" t="s">
        <v>16815</v>
      </c>
      <c r="J338" s="74" t="s">
        <v>10</v>
      </c>
      <c r="K338" s="74" t="s">
        <v>29</v>
      </c>
      <c r="L338" s="69" t="s">
        <v>30</v>
      </c>
      <c r="M338" s="163" t="s">
        <v>16153</v>
      </c>
      <c r="N338" s="69" t="s">
        <v>6302</v>
      </c>
      <c r="O338" s="69" t="s">
        <v>17131</v>
      </c>
      <c r="P338" s="69" t="s">
        <v>2518</v>
      </c>
      <c r="Q338" s="69" t="s">
        <v>2521</v>
      </c>
      <c r="R338" s="70">
        <v>37957</v>
      </c>
      <c r="S338" s="70">
        <v>45818</v>
      </c>
      <c r="T338" s="70">
        <v>46174</v>
      </c>
      <c r="U338" s="70"/>
      <c r="V338" s="70"/>
      <c r="W338" s="70"/>
      <c r="X338" s="17"/>
      <c r="Y338" s="17"/>
      <c r="Z338" s="70"/>
      <c r="AA338" s="71">
        <f t="shared" ca="1" si="25"/>
        <v>21</v>
      </c>
      <c r="AB338" s="70" t="s">
        <v>7878</v>
      </c>
      <c r="AC338" s="35" t="str">
        <f t="shared" si="26"/>
        <v>0 anos 11 meses 22 dias</v>
      </c>
      <c r="AD338" s="35" t="str">
        <f ca="1">IF(AND(V338="",T338&lt;TODAY()),"Contrato Encerrado",IF(AND(V338="",T338&gt;TODAY()),DATEDIF(TODAY(),T338,"Y")&amp;" anos"&amp;" "&amp;DATEDIF(TODAY(),T338,"YM")&amp;" meses"&amp;" "&amp;DATEDIF(TODAY(),T338,"MD")&amp;" dias",IF(AND(X338="",V338&lt;TODAY()),"Contrato Encerrado",IF(AND(X338="",V338&gt;TODAY()),DATEDIF(TODAY(),V338,"Y")&amp;" anos"&amp;" "&amp;DATEDIF(TODAY(),V338,"YM")&amp;" meses"&amp;" "&amp;DATEDIF(TODAY(),V338,"MD")&amp;" dias",IF(AND(Z338="",X338&lt;TODAY()),"Contrato Encerrado",IF(AND(Z338="",X338&gt;TODAY()),DATEDIF(TODAY(),X338,"Y")&amp;" anos"&amp;" "&amp;DATEDIF(TODAY(),X338,"YM")&amp;" meses"&amp;" "&amp;DATEDIF(TODAY(),X338,"MD")&amp;" dias",IF(AND(Z338&lt;&gt;””,Z338&lt;TODAY()),"Contrato Encerrado",IF(AND(Z338&lt;&gt;"",Z338&gt;TODAY()),DATEDIF(TODAY(),Z338,"Y")&amp;" anos"&amp;" "&amp;DATEDIF(TODAY(),Z338,"YM")&amp;" meses"&amp;" "&amp;DATEDIF(TODAY(),Z338,"MD")&amp;" dias"))))))))</f>
        <v>0 anos 7 meses 25 dias</v>
      </c>
      <c r="AE338" s="35">
        <f t="shared" si="27"/>
        <v>356</v>
      </c>
      <c r="AF338" s="35">
        <f t="shared" si="28"/>
        <v>374</v>
      </c>
      <c r="AG338" s="17" t="str">
        <f t="shared" si="29"/>
        <v>1 anos 0 meses 8 dias</v>
      </c>
    </row>
    <row r="339" spans="1:33" ht="11.25" customHeight="1" x14ac:dyDescent="0.2">
      <c r="A339" s="63" t="s">
        <v>9</v>
      </c>
      <c r="B339" s="88" t="s">
        <v>13</v>
      </c>
      <c r="C339" s="90" t="s">
        <v>21</v>
      </c>
      <c r="D339" s="91">
        <v>2021</v>
      </c>
      <c r="E339" s="74" t="s">
        <v>1111</v>
      </c>
      <c r="F339" s="63" t="s">
        <v>1112</v>
      </c>
      <c r="G339" s="81" t="s">
        <v>1119</v>
      </c>
      <c r="H339" s="82" t="s">
        <v>1120</v>
      </c>
      <c r="I339" s="74" t="s">
        <v>1121</v>
      </c>
      <c r="J339" s="74" t="s">
        <v>1302</v>
      </c>
      <c r="K339" s="74" t="s">
        <v>29</v>
      </c>
      <c r="L339" s="69" t="s">
        <v>30</v>
      </c>
      <c r="M339" s="163" t="s">
        <v>9427</v>
      </c>
      <c r="N339" s="69" t="s">
        <v>2103</v>
      </c>
      <c r="O339" s="110"/>
      <c r="P339" s="109" t="s">
        <v>2517</v>
      </c>
      <c r="Q339" s="109" t="s">
        <v>2522</v>
      </c>
      <c r="R339" s="111">
        <v>36474</v>
      </c>
      <c r="S339" s="111">
        <v>44396</v>
      </c>
      <c r="T339" s="111">
        <v>44916</v>
      </c>
      <c r="U339" s="111"/>
      <c r="V339" s="111"/>
      <c r="W339" s="111"/>
      <c r="X339" s="17"/>
      <c r="Y339" s="17"/>
      <c r="Z339" s="111"/>
      <c r="AA339" s="116">
        <f t="shared" ca="1" si="25"/>
        <v>25</v>
      </c>
      <c r="AB339" s="117" t="s">
        <v>7878</v>
      </c>
      <c r="AC339" s="35" t="str">
        <f t="shared" si="26"/>
        <v>1 anos 5 meses 2 dias</v>
      </c>
      <c r="AD339" s="35" t="str">
        <f ca="1">IF(AND(V339="",T339&lt;TODAY()),"Contrato Encerrado",IF(AND(V339="",T339&gt;TODAY()),DATEDIF(TODAY(),T339,"Y")&amp;" anos"&amp;" "&amp;DATEDIF(TODAY(),T339,"YM")&amp;" meses"&amp;" "&amp;DATEDIF(TODAY(),T339,"MD")&amp;" dias",IF(AND(X339="",V339&lt;TODAY()),"Contrato Encerrado",IF(AND(X339="",V339&gt;TODAY()),DATEDIF(TODAY(),V339,"Y")&amp;" anos"&amp;" "&amp;DATEDIF(TODAY(),V339,"YM")&amp;" meses"&amp;" "&amp;DATEDIF(TODAY(),V339,"MD")&amp;" dias",IF(AND(Z339="",X339&lt;TODAY()),"Contrato Encerrado",IF(AND(Z339="",X339&gt;TODAY()),DATEDIF(TODAY(),X339,"Y")&amp;" anos"&amp;" "&amp;DATEDIF(TODAY(),X339,"YM")&amp;" meses"&amp;" "&amp;DATEDIF(TODAY(),X339,"MD")&amp;" dias",IF(AND(Z339&lt;&gt;””,Z339&lt;TODAY()),"Contrato Encerrado",IF(AND(Z339&lt;&gt;"",Z339&gt;TODAY()),DATEDIF(TODAY(),Z339,"Y")&amp;" anos"&amp;" "&amp;DATEDIF(TODAY(),Z339,"YM")&amp;" meses"&amp;" "&amp;DATEDIF(TODAY(),Z339,"MD")&amp;" dias"))))))))</f>
        <v>Contrato Encerrado</v>
      </c>
      <c r="AE339" s="35">
        <f t="shared" si="27"/>
        <v>520</v>
      </c>
      <c r="AF339" s="35">
        <f t="shared" si="28"/>
        <v>210</v>
      </c>
      <c r="AG339" s="17" t="str">
        <f t="shared" si="29"/>
        <v>0 anos 6 meses 28 dias</v>
      </c>
    </row>
    <row r="340" spans="1:33" ht="11.25" customHeight="1" x14ac:dyDescent="0.2">
      <c r="A340" s="63" t="s">
        <v>9</v>
      </c>
      <c r="B340" s="88" t="s">
        <v>13</v>
      </c>
      <c r="C340" s="90" t="s">
        <v>23</v>
      </c>
      <c r="D340" s="91">
        <v>2022</v>
      </c>
      <c r="E340" s="73" t="s">
        <v>79</v>
      </c>
      <c r="F340" s="63" t="s">
        <v>80</v>
      </c>
      <c r="G340" s="81" t="s">
        <v>4234</v>
      </c>
      <c r="H340" s="82" t="s">
        <v>4235</v>
      </c>
      <c r="I340" s="74" t="s">
        <v>4236</v>
      </c>
      <c r="J340" s="74" t="s">
        <v>14943</v>
      </c>
      <c r="K340" s="74" t="s">
        <v>29</v>
      </c>
      <c r="L340" s="69" t="s">
        <v>30</v>
      </c>
      <c r="M340" s="163" t="s">
        <v>9427</v>
      </c>
      <c r="N340" s="107" t="s">
        <v>2100</v>
      </c>
      <c r="O340" s="107"/>
      <c r="P340" s="107" t="s">
        <v>2518</v>
      </c>
      <c r="Q340" s="107" t="s">
        <v>2523</v>
      </c>
      <c r="R340" s="111">
        <v>37120</v>
      </c>
      <c r="S340" s="111">
        <v>44837</v>
      </c>
      <c r="T340" s="111">
        <v>45560</v>
      </c>
      <c r="U340" s="111"/>
      <c r="V340" s="111"/>
      <c r="W340" s="111"/>
      <c r="X340" s="17"/>
      <c r="Y340" s="17"/>
      <c r="Z340" s="111"/>
      <c r="AA340" s="116">
        <f t="shared" ca="1" si="25"/>
        <v>24</v>
      </c>
      <c r="AB340" s="117" t="s">
        <v>7878</v>
      </c>
      <c r="AC340" s="35" t="str">
        <f t="shared" si="26"/>
        <v>1 anos 11 meses 22 dias</v>
      </c>
      <c r="AD340" s="35" t="str">
        <f ca="1">IF(AND(V340="",T340&lt;TODAY()),"Contrato Encerrado",IF(AND(V340="",T340&gt;TODAY()),DATEDIF(TODAY(),T340,"Y")&amp;" anos"&amp;" "&amp;DATEDIF(TODAY(),T340,"YM")&amp;" meses"&amp;" "&amp;DATEDIF(TODAY(),T340,"MD")&amp;" dias",IF(AND(X340="",V340&lt;TODAY()),"Contrato Encerrado",IF(AND(X340="",V340&gt;TODAY()),DATEDIF(TODAY(),V340,"Y")&amp;" anos"&amp;" "&amp;DATEDIF(TODAY(),V340,"YM")&amp;" meses"&amp;" "&amp;DATEDIF(TODAY(),V340,"MD")&amp;" dias",IF(AND(Z340="",X340&lt;TODAY()),"Contrato Encerrado",IF(AND(Z340="",X340&gt;TODAY()),DATEDIF(TODAY(),X340,"Y")&amp;" anos"&amp;" "&amp;DATEDIF(TODAY(),X340,"YM")&amp;" meses"&amp;" "&amp;DATEDIF(TODAY(),X340,"MD")&amp;" dias",IF(AND(Z340&lt;&gt;””,Z340&lt;TODAY()),"Contrato Encerrado",IF(AND(Z340&lt;&gt;"",Z340&gt;TODAY()),DATEDIF(TODAY(),Z340,"Y")&amp;" anos"&amp;" "&amp;DATEDIF(TODAY(),Z340,"YM")&amp;" meses"&amp;" "&amp;DATEDIF(TODAY(),Z340,"MD")&amp;" dias"))))))))</f>
        <v>Contrato Encerrado</v>
      </c>
      <c r="AE340" s="35">
        <f t="shared" si="27"/>
        <v>723</v>
      </c>
      <c r="AF340" s="35">
        <f t="shared" si="28"/>
        <v>7</v>
      </c>
      <c r="AG340" s="17" t="str">
        <f t="shared" si="29"/>
        <v>0 anos 0 meses 7 dias</v>
      </c>
    </row>
    <row r="341" spans="1:33" ht="11.25" customHeight="1" x14ac:dyDescent="0.2">
      <c r="A341" s="63" t="s">
        <v>9</v>
      </c>
      <c r="B341" s="63" t="s">
        <v>13</v>
      </c>
      <c r="C341" s="64" t="s">
        <v>16</v>
      </c>
      <c r="D341" s="65">
        <v>2025</v>
      </c>
      <c r="E341" s="73" t="s">
        <v>157</v>
      </c>
      <c r="F341" s="63" t="s">
        <v>158</v>
      </c>
      <c r="G341" s="101" t="s">
        <v>16175</v>
      </c>
      <c r="H341" s="63" t="s">
        <v>16176</v>
      </c>
      <c r="I341" s="74" t="s">
        <v>16177</v>
      </c>
      <c r="J341" s="74" t="s">
        <v>10</v>
      </c>
      <c r="K341" s="74" t="s">
        <v>29</v>
      </c>
      <c r="L341" s="69" t="s">
        <v>81</v>
      </c>
      <c r="M341" s="163" t="s">
        <v>82</v>
      </c>
      <c r="N341" s="69" t="s">
        <v>4113</v>
      </c>
      <c r="O341" s="69" t="s">
        <v>16178</v>
      </c>
      <c r="P341" s="69" t="s">
        <v>2518</v>
      </c>
      <c r="Q341" s="69" t="s">
        <v>4109</v>
      </c>
      <c r="R341" s="70">
        <v>38987</v>
      </c>
      <c r="S341" s="70">
        <v>45733</v>
      </c>
      <c r="T341" s="70">
        <v>46022</v>
      </c>
      <c r="U341" s="70"/>
      <c r="V341" s="70"/>
      <c r="W341" s="70"/>
      <c r="X341" s="17"/>
      <c r="Y341" s="17"/>
      <c r="Z341" s="70"/>
      <c r="AA341" s="71">
        <f t="shared" ca="1" si="25"/>
        <v>19</v>
      </c>
      <c r="AB341" s="69" t="s">
        <v>7878</v>
      </c>
      <c r="AC341" s="35" t="str">
        <f t="shared" si="26"/>
        <v>0 anos 9 meses 14 dias</v>
      </c>
      <c r="AD341" s="35" t="str">
        <f ca="1">IF(AND(V341="",T341&lt;TODAY()),"Contrato Encerrado",IF(AND(V341="",T341&gt;TODAY()),DATEDIF(TODAY(),T341,"Y")&amp;" anos"&amp;" "&amp;DATEDIF(TODAY(),T341,"YM")&amp;" meses"&amp;" "&amp;DATEDIF(TODAY(),T341,"MD")&amp;" dias",IF(AND(X341="",V341&lt;TODAY()),"Contrato Encerrado",IF(AND(X341="",V341&gt;TODAY()),DATEDIF(TODAY(),V341,"Y")&amp;" anos"&amp;" "&amp;DATEDIF(TODAY(),V341,"YM")&amp;" meses"&amp;" "&amp;DATEDIF(TODAY(),V341,"MD")&amp;" dias",IF(AND(Z341="",X341&lt;TODAY()),"Contrato Encerrado",IF(AND(Z341="",X341&gt;TODAY()),DATEDIF(TODAY(),X341,"Y")&amp;" anos"&amp;" "&amp;DATEDIF(TODAY(),X341,"YM")&amp;" meses"&amp;" "&amp;DATEDIF(TODAY(),X341,"MD")&amp;" dias",IF(AND(Z341&lt;&gt;””,Z341&lt;TODAY()),"Contrato Encerrado",IF(AND(Z341&lt;&gt;"",Z341&gt;TODAY()),DATEDIF(TODAY(),Z341,"Y")&amp;" anos"&amp;" "&amp;DATEDIF(TODAY(),Z341,"YM")&amp;" meses"&amp;" "&amp;DATEDIF(TODAY(),Z341,"MD")&amp;" dias"))))))))</f>
        <v>0 anos 2 meses 24 dias</v>
      </c>
      <c r="AE341" s="35">
        <f t="shared" si="27"/>
        <v>289</v>
      </c>
      <c r="AF341" s="35">
        <f t="shared" si="28"/>
        <v>441</v>
      </c>
      <c r="AG341" s="17" t="str">
        <f t="shared" si="29"/>
        <v>1 anos 2 meses 16 dias</v>
      </c>
    </row>
    <row r="342" spans="1:33" ht="11.25" customHeight="1" x14ac:dyDescent="0.2">
      <c r="A342" s="63" t="s">
        <v>9</v>
      </c>
      <c r="B342" s="63" t="s">
        <v>13</v>
      </c>
      <c r="C342" s="64" t="s">
        <v>21</v>
      </c>
      <c r="D342" s="72">
        <v>2025</v>
      </c>
      <c r="E342" s="73" t="s">
        <v>12672</v>
      </c>
      <c r="F342" s="63" t="s">
        <v>12673</v>
      </c>
      <c r="G342" s="74" t="s">
        <v>17166</v>
      </c>
      <c r="H342" s="63" t="s">
        <v>17167</v>
      </c>
      <c r="I342" s="74" t="s">
        <v>16816</v>
      </c>
      <c r="J342" s="74" t="s">
        <v>10</v>
      </c>
      <c r="K342" s="74" t="s">
        <v>29</v>
      </c>
      <c r="L342" s="69" t="s">
        <v>30</v>
      </c>
      <c r="M342" s="163" t="s">
        <v>16153</v>
      </c>
      <c r="N342" s="69" t="s">
        <v>2101</v>
      </c>
      <c r="O342" s="69" t="s">
        <v>10152</v>
      </c>
      <c r="P342" s="69" t="s">
        <v>2518</v>
      </c>
      <c r="Q342" s="69" t="s">
        <v>2523</v>
      </c>
      <c r="R342" s="70">
        <v>38581</v>
      </c>
      <c r="S342" s="70">
        <v>45880</v>
      </c>
      <c r="T342" s="70">
        <v>46244</v>
      </c>
      <c r="U342" s="70"/>
      <c r="V342" s="70"/>
      <c r="W342" s="70"/>
      <c r="X342" s="17"/>
      <c r="Y342" s="17"/>
      <c r="Z342" s="70"/>
      <c r="AA342" s="71">
        <f t="shared" ca="1" si="25"/>
        <v>20</v>
      </c>
      <c r="AB342" s="70" t="s">
        <v>7878</v>
      </c>
      <c r="AC342" s="35" t="str">
        <f t="shared" si="26"/>
        <v>0 anos 11 meses 30 dias</v>
      </c>
      <c r="AD342" s="35" t="str">
        <f ca="1">IF(AND(V342="",T342&lt;TODAY()),"Contrato Encerrado",IF(AND(V342="",T342&gt;TODAY()),DATEDIF(TODAY(),T342,"Y")&amp;" anos"&amp;" "&amp;DATEDIF(TODAY(),T342,"YM")&amp;" meses"&amp;" "&amp;DATEDIF(TODAY(),T342,"MD")&amp;" dias",IF(AND(X342="",V342&lt;TODAY()),"Contrato Encerrado",IF(AND(X342="",V342&gt;TODAY()),DATEDIF(TODAY(),V342,"Y")&amp;" anos"&amp;" "&amp;DATEDIF(TODAY(),V342,"YM")&amp;" meses"&amp;" "&amp;DATEDIF(TODAY(),V342,"MD")&amp;" dias",IF(AND(Z342="",X342&lt;TODAY()),"Contrato Encerrado",IF(AND(Z342="",X342&gt;TODAY()),DATEDIF(TODAY(),X342,"Y")&amp;" anos"&amp;" "&amp;DATEDIF(TODAY(),X342,"YM")&amp;" meses"&amp;" "&amp;DATEDIF(TODAY(),X342,"MD")&amp;" dias",IF(AND(Z342&lt;&gt;””,Z342&lt;TODAY()),"Contrato Encerrado",IF(AND(Z342&lt;&gt;"",Z342&gt;TODAY()),DATEDIF(TODAY(),Z342,"Y")&amp;" anos"&amp;" "&amp;DATEDIF(TODAY(),Z342,"YM")&amp;" meses"&amp;" "&amp;DATEDIF(TODAY(),Z342,"MD")&amp;" dias"))))))))</f>
        <v>0 anos 10 meses 3 dias</v>
      </c>
      <c r="AE342" s="35">
        <f t="shared" si="27"/>
        <v>364</v>
      </c>
      <c r="AF342" s="35">
        <f t="shared" si="28"/>
        <v>366</v>
      </c>
      <c r="AG342" s="17" t="str">
        <f t="shared" si="29"/>
        <v>0 anos 11 meses 31 dias</v>
      </c>
    </row>
    <row r="343" spans="1:33" ht="11.25" customHeight="1" x14ac:dyDescent="0.2">
      <c r="A343" s="63" t="s">
        <v>9</v>
      </c>
      <c r="B343" s="88" t="s">
        <v>13</v>
      </c>
      <c r="C343" s="90" t="s">
        <v>20</v>
      </c>
      <c r="D343" s="91">
        <v>2021</v>
      </c>
      <c r="E343" s="74" t="s">
        <v>772</v>
      </c>
      <c r="F343" s="63" t="s">
        <v>773</v>
      </c>
      <c r="G343" s="81" t="s">
        <v>783</v>
      </c>
      <c r="H343" s="82" t="s">
        <v>784</v>
      </c>
      <c r="I343" s="74" t="s">
        <v>785</v>
      </c>
      <c r="J343" s="74" t="s">
        <v>1302</v>
      </c>
      <c r="K343" s="74" t="s">
        <v>29</v>
      </c>
      <c r="L343" s="69" t="s">
        <v>30</v>
      </c>
      <c r="M343" s="163" t="s">
        <v>9427</v>
      </c>
      <c r="N343" s="109" t="s">
        <v>2100</v>
      </c>
      <c r="O343" s="109"/>
      <c r="P343" s="109" t="s">
        <v>2517</v>
      </c>
      <c r="Q343" s="109" t="s">
        <v>2522</v>
      </c>
      <c r="R343" s="111">
        <v>36432</v>
      </c>
      <c r="S343" s="111">
        <v>44378</v>
      </c>
      <c r="T343" s="111">
        <v>44937</v>
      </c>
      <c r="U343" s="111"/>
      <c r="V343" s="111"/>
      <c r="W343" s="111"/>
      <c r="X343" s="17"/>
      <c r="Y343" s="17"/>
      <c r="Z343" s="111"/>
      <c r="AA343" s="116">
        <f t="shared" ca="1" si="25"/>
        <v>26</v>
      </c>
      <c r="AB343" s="117" t="s">
        <v>7878</v>
      </c>
      <c r="AC343" s="35" t="str">
        <f t="shared" si="26"/>
        <v>1 anos 6 meses 10 dias</v>
      </c>
      <c r="AD343" s="35" t="str">
        <f ca="1">IF(AND(V343="",T343&lt;TODAY()),"Contrato Encerrado",IF(AND(V343="",T343&gt;TODAY()),DATEDIF(TODAY(),T343,"Y")&amp;" anos"&amp;" "&amp;DATEDIF(TODAY(),T343,"YM")&amp;" meses"&amp;" "&amp;DATEDIF(TODAY(),T343,"MD")&amp;" dias",IF(AND(X343="",V343&lt;TODAY()),"Contrato Encerrado",IF(AND(X343="",V343&gt;TODAY()),DATEDIF(TODAY(),V343,"Y")&amp;" anos"&amp;" "&amp;DATEDIF(TODAY(),V343,"YM")&amp;" meses"&amp;" "&amp;DATEDIF(TODAY(),V343,"MD")&amp;" dias",IF(AND(Z343="",X343&lt;TODAY()),"Contrato Encerrado",IF(AND(Z343="",X343&gt;TODAY()),DATEDIF(TODAY(),X343,"Y")&amp;" anos"&amp;" "&amp;DATEDIF(TODAY(),X343,"YM")&amp;" meses"&amp;" "&amp;DATEDIF(TODAY(),X343,"MD")&amp;" dias",IF(AND(Z343&lt;&gt;””,Z343&lt;TODAY()),"Contrato Encerrado",IF(AND(Z343&lt;&gt;"",Z343&gt;TODAY()),DATEDIF(TODAY(),Z343,"Y")&amp;" anos"&amp;" "&amp;DATEDIF(TODAY(),Z343,"YM")&amp;" meses"&amp;" "&amp;DATEDIF(TODAY(),Z343,"MD")&amp;" dias"))))))))</f>
        <v>Contrato Encerrado</v>
      </c>
      <c r="AE343" s="35">
        <f t="shared" si="27"/>
        <v>559</v>
      </c>
      <c r="AF343" s="35">
        <f t="shared" si="28"/>
        <v>171</v>
      </c>
      <c r="AG343" s="17" t="str">
        <f t="shared" si="29"/>
        <v>0 anos 5 meses 19 dias</v>
      </c>
    </row>
    <row r="344" spans="1:33" ht="11.25" customHeight="1" x14ac:dyDescent="0.2">
      <c r="A344" s="63" t="s">
        <v>9</v>
      </c>
      <c r="B344" s="88" t="s">
        <v>13</v>
      </c>
      <c r="C344" s="90" t="s">
        <v>11</v>
      </c>
      <c r="D344" s="91">
        <v>2022</v>
      </c>
      <c r="E344" s="73" t="s">
        <v>79</v>
      </c>
      <c r="F344" s="63" t="s">
        <v>80</v>
      </c>
      <c r="G344" s="81" t="s">
        <v>1995</v>
      </c>
      <c r="H344" s="82" t="s">
        <v>1996</v>
      </c>
      <c r="I344" s="74" t="s">
        <v>1997</v>
      </c>
      <c r="J344" s="74" t="s">
        <v>1302</v>
      </c>
      <c r="K344" s="74" t="s">
        <v>29</v>
      </c>
      <c r="L344" s="69" t="s">
        <v>30</v>
      </c>
      <c r="M344" s="163" t="s">
        <v>9427</v>
      </c>
      <c r="N344" s="107" t="s">
        <v>2100</v>
      </c>
      <c r="O344" s="107"/>
      <c r="P344" s="107" t="s">
        <v>2517</v>
      </c>
      <c r="Q344" s="107" t="s">
        <v>2522</v>
      </c>
      <c r="R344" s="111">
        <v>36347</v>
      </c>
      <c r="S344" s="111">
        <v>44564</v>
      </c>
      <c r="T344" s="111">
        <v>44743</v>
      </c>
      <c r="U344" s="111"/>
      <c r="V344" s="111"/>
      <c r="W344" s="111"/>
      <c r="X344" s="17"/>
      <c r="Y344" s="17"/>
      <c r="Z344" s="111"/>
      <c r="AA344" s="116">
        <f t="shared" ca="1" si="25"/>
        <v>26</v>
      </c>
      <c r="AB344" s="117" t="s">
        <v>7878</v>
      </c>
      <c r="AC344" s="35" t="str">
        <f t="shared" si="26"/>
        <v>0 anos 5 meses 28 dias</v>
      </c>
      <c r="AD344" s="35" t="str">
        <f ca="1">IF(AND(V344="",T344&lt;TODAY()),"Contrato Encerrado",IF(AND(V344="",T344&gt;TODAY()),DATEDIF(TODAY(),T344,"Y")&amp;" anos"&amp;" "&amp;DATEDIF(TODAY(),T344,"YM")&amp;" meses"&amp;" "&amp;DATEDIF(TODAY(),T344,"MD")&amp;" dias",IF(AND(X344="",V344&lt;TODAY()),"Contrato Encerrado",IF(AND(X344="",V344&gt;TODAY()),DATEDIF(TODAY(),V344,"Y")&amp;" anos"&amp;" "&amp;DATEDIF(TODAY(),V344,"YM")&amp;" meses"&amp;" "&amp;DATEDIF(TODAY(),V344,"MD")&amp;" dias",IF(AND(Z344="",X344&lt;TODAY()),"Contrato Encerrado",IF(AND(Z344="",X344&gt;TODAY()),DATEDIF(TODAY(),X344,"Y")&amp;" anos"&amp;" "&amp;DATEDIF(TODAY(),X344,"YM")&amp;" meses"&amp;" "&amp;DATEDIF(TODAY(),X344,"MD")&amp;" dias",IF(AND(Z344&lt;&gt;””,Z344&lt;TODAY()),"Contrato Encerrado",IF(AND(Z344&lt;&gt;"",Z344&gt;TODAY()),DATEDIF(TODAY(),Z344,"Y")&amp;" anos"&amp;" "&amp;DATEDIF(TODAY(),Z344,"YM")&amp;" meses"&amp;" "&amp;DATEDIF(TODAY(),Z344,"MD")&amp;" dias"))))))))</f>
        <v>Contrato Encerrado</v>
      </c>
      <c r="AE344" s="35">
        <f t="shared" si="27"/>
        <v>179</v>
      </c>
      <c r="AF344" s="35">
        <f t="shared" si="28"/>
        <v>551</v>
      </c>
      <c r="AG344" s="17" t="str">
        <f t="shared" si="29"/>
        <v>1 anos 6 meses 4 dias</v>
      </c>
    </row>
    <row r="345" spans="1:33" ht="11.25" customHeight="1" x14ac:dyDescent="0.2">
      <c r="A345" s="120" t="s">
        <v>9</v>
      </c>
      <c r="B345" s="120" t="s">
        <v>13</v>
      </c>
      <c r="C345" s="121" t="s">
        <v>19</v>
      </c>
      <c r="D345" s="122">
        <v>2021</v>
      </c>
      <c r="E345" s="136" t="s">
        <v>307</v>
      </c>
      <c r="F345" s="120" t="s">
        <v>308</v>
      </c>
      <c r="G345" s="137" t="s">
        <v>677</v>
      </c>
      <c r="H345" s="138" t="s">
        <v>678</v>
      </c>
      <c r="I345" s="136" t="s">
        <v>679</v>
      </c>
      <c r="J345" s="74" t="s">
        <v>14943</v>
      </c>
      <c r="K345" s="136" t="s">
        <v>29</v>
      </c>
      <c r="L345" s="139" t="s">
        <v>30</v>
      </c>
      <c r="M345" s="163" t="s">
        <v>9427</v>
      </c>
      <c r="N345" s="135" t="s">
        <v>2113</v>
      </c>
      <c r="O345" s="140"/>
      <c r="P345" s="128" t="s">
        <v>2517</v>
      </c>
      <c r="Q345" s="128" t="s">
        <v>2522</v>
      </c>
      <c r="R345" s="129">
        <v>37019</v>
      </c>
      <c r="S345" s="129">
        <v>44333</v>
      </c>
      <c r="T345" s="129">
        <v>45069</v>
      </c>
      <c r="U345" s="129"/>
      <c r="V345" s="129"/>
      <c r="W345" s="129"/>
      <c r="X345" s="17"/>
      <c r="Y345" s="17"/>
      <c r="Z345" s="129"/>
      <c r="AA345" s="130">
        <f t="shared" ca="1" si="25"/>
        <v>24</v>
      </c>
      <c r="AB345" s="131" t="s">
        <v>7878</v>
      </c>
      <c r="AC345" s="35" t="str">
        <f t="shared" si="26"/>
        <v>2 anos 0 meses 6 dias</v>
      </c>
      <c r="AD345" s="132" t="str">
        <f ca="1">IF(AND(V345="",T345&lt;TODAY()),"Contrato Encerrado",IF(AND(V345="",T345&gt;TODAY()),DATEDIF(TODAY(),T345,"Y")&amp;" anos"&amp;" "&amp;DATEDIF(TODAY(),T345,"YM")&amp;" meses"&amp;" "&amp;DATEDIF(TODAY(),T345,"MD")&amp;" dias",IF(AND(X345="",V345&lt;TODAY()),"Contrato Encerrado",IF(AND(X345="",V345&gt;TODAY()),DATEDIF(TODAY(),V345,"Y")&amp;" anos"&amp;" "&amp;DATEDIF(TODAY(),V345,"YM")&amp;" meses"&amp;" "&amp;DATEDIF(TODAY(),V345,"MD")&amp;" dias",IF(AND(Z345="",X345&lt;TODAY()),"Contrato Encerrado",IF(AND(Z345="",X345&gt;TODAY()),DATEDIF(TODAY(),X345,"Y")&amp;" anos"&amp;" "&amp;DATEDIF(TODAY(),X345,"YM")&amp;" meses"&amp;" "&amp;DATEDIF(TODAY(),X345,"MD")&amp;" dias",IF(AND(Z345&lt;&gt;””,Z345&lt;TODAY()),"Contrato Encerrado",IF(AND(Z345&lt;&gt;"",Z345&gt;TODAY()),DATEDIF(TODAY(),Z345,"Y")&amp;" anos"&amp;" "&amp;DATEDIF(TODAY(),Z345,"YM")&amp;" meses"&amp;" "&amp;DATEDIF(TODAY(),Z345,"MD")&amp;" dias"))))))))</f>
        <v>Contrato Encerrado</v>
      </c>
      <c r="AE345" s="132">
        <f t="shared" si="27"/>
        <v>736</v>
      </c>
      <c r="AF345" s="132">
        <f t="shared" si="28"/>
        <v>-6</v>
      </c>
      <c r="AG345" s="133" t="str">
        <f t="shared" si="29"/>
        <v>ESTÁGIO COMPLETOU 2 ANOS</v>
      </c>
    </row>
    <row r="346" spans="1:33" ht="11.25" customHeight="1" x14ac:dyDescent="0.2">
      <c r="A346" s="63" t="s">
        <v>9</v>
      </c>
      <c r="B346" s="63" t="s">
        <v>13</v>
      </c>
      <c r="C346" s="64" t="s">
        <v>21</v>
      </c>
      <c r="D346" s="72">
        <v>2025</v>
      </c>
      <c r="E346" s="73" t="s">
        <v>157</v>
      </c>
      <c r="F346" s="63" t="s">
        <v>158</v>
      </c>
      <c r="G346" s="74" t="s">
        <v>17168</v>
      </c>
      <c r="H346" s="63" t="s">
        <v>17169</v>
      </c>
      <c r="I346" s="74" t="s">
        <v>16817</v>
      </c>
      <c r="J346" s="74" t="s">
        <v>10</v>
      </c>
      <c r="K346" s="74" t="s">
        <v>29</v>
      </c>
      <c r="L346" s="69" t="s">
        <v>81</v>
      </c>
      <c r="M346" s="163" t="s">
        <v>16173</v>
      </c>
      <c r="N346" s="69" t="s">
        <v>4113</v>
      </c>
      <c r="O346" s="69" t="s">
        <v>13150</v>
      </c>
      <c r="P346" s="69" t="s">
        <v>2518</v>
      </c>
      <c r="Q346" s="69" t="s">
        <v>4109</v>
      </c>
      <c r="R346" s="70">
        <v>39657</v>
      </c>
      <c r="S346" s="70">
        <v>45782</v>
      </c>
      <c r="T346" s="70">
        <v>46146</v>
      </c>
      <c r="U346" s="70"/>
      <c r="V346" s="70"/>
      <c r="W346" s="70"/>
      <c r="X346" s="17"/>
      <c r="Y346" s="17"/>
      <c r="Z346" s="70"/>
      <c r="AA346" s="71">
        <f t="shared" ca="1" si="25"/>
        <v>17</v>
      </c>
      <c r="AB346" s="70" t="s">
        <v>7878</v>
      </c>
      <c r="AC346" s="35" t="str">
        <f t="shared" si="26"/>
        <v>0 anos 11 meses 29 dias</v>
      </c>
      <c r="AD346" s="35" t="str">
        <f ca="1">IF(AND(V346="",T346&lt;TODAY()),"Contrato Encerrado",IF(AND(V346="",T346&gt;TODAY()),DATEDIF(TODAY(),T346,"Y")&amp;" anos"&amp;" "&amp;DATEDIF(TODAY(),T346,"YM")&amp;" meses"&amp;" "&amp;DATEDIF(TODAY(),T346,"MD")&amp;" dias",IF(AND(X346="",V346&lt;TODAY()),"Contrato Encerrado",IF(AND(X346="",V346&gt;TODAY()),DATEDIF(TODAY(),V346,"Y")&amp;" anos"&amp;" "&amp;DATEDIF(TODAY(),V346,"YM")&amp;" meses"&amp;" "&amp;DATEDIF(TODAY(),V346,"MD")&amp;" dias",IF(AND(Z346="",X346&lt;TODAY()),"Contrato Encerrado",IF(AND(Z346="",X346&gt;TODAY()),DATEDIF(TODAY(),X346,"Y")&amp;" anos"&amp;" "&amp;DATEDIF(TODAY(),X346,"YM")&amp;" meses"&amp;" "&amp;DATEDIF(TODAY(),X346,"MD")&amp;" dias",IF(AND(Z346&lt;&gt;””,Z346&lt;TODAY()),"Contrato Encerrado",IF(AND(Z346&lt;&gt;"",Z346&gt;TODAY()),DATEDIF(TODAY(),Z346,"Y")&amp;" anos"&amp;" "&amp;DATEDIF(TODAY(),Z346,"YM")&amp;" meses"&amp;" "&amp;DATEDIF(TODAY(),Z346,"MD")&amp;" dias"))))))))</f>
        <v>0 anos 6 meses 27 dias</v>
      </c>
      <c r="AE346" s="35">
        <f t="shared" si="27"/>
        <v>364</v>
      </c>
      <c r="AF346" s="35">
        <f t="shared" si="28"/>
        <v>366</v>
      </c>
      <c r="AG346" s="17" t="str">
        <f t="shared" si="29"/>
        <v>0 anos 11 meses 31 dias</v>
      </c>
    </row>
    <row r="347" spans="1:33" ht="11.25" customHeight="1" x14ac:dyDescent="0.2">
      <c r="A347" s="63" t="s">
        <v>9</v>
      </c>
      <c r="B347" s="63" t="s">
        <v>13</v>
      </c>
      <c r="C347" s="64" t="s">
        <v>16</v>
      </c>
      <c r="D347" s="65">
        <v>2024</v>
      </c>
      <c r="E347" s="73" t="s">
        <v>6024</v>
      </c>
      <c r="F347" s="63" t="s">
        <v>6025</v>
      </c>
      <c r="G347" s="81" t="s">
        <v>12632</v>
      </c>
      <c r="H347" s="82" t="s">
        <v>12633</v>
      </c>
      <c r="I347" s="74" t="s">
        <v>12634</v>
      </c>
      <c r="J347" s="74" t="s">
        <v>14943</v>
      </c>
      <c r="K347" s="74" t="s">
        <v>29</v>
      </c>
      <c r="L347" s="69" t="s">
        <v>30</v>
      </c>
      <c r="M347" s="163" t="s">
        <v>9427</v>
      </c>
      <c r="N347" s="69" t="s">
        <v>2103</v>
      </c>
      <c r="O347" s="69" t="s">
        <v>7954</v>
      </c>
      <c r="P347" s="69" t="s">
        <v>2518</v>
      </c>
      <c r="Q347" s="69" t="s">
        <v>4109</v>
      </c>
      <c r="R347" s="70">
        <v>37182</v>
      </c>
      <c r="S347" s="70">
        <v>45397</v>
      </c>
      <c r="T347" s="70">
        <v>45657</v>
      </c>
      <c r="U347" s="70"/>
      <c r="V347" s="70"/>
      <c r="W347" s="70"/>
      <c r="X347" s="17"/>
      <c r="Y347" s="17"/>
      <c r="Z347" s="70"/>
      <c r="AA347" s="116">
        <f t="shared" ca="1" si="25"/>
        <v>23</v>
      </c>
      <c r="AB347" s="69" t="s">
        <v>7878</v>
      </c>
      <c r="AC347" s="35" t="str">
        <f t="shared" si="26"/>
        <v>0 anos 8 meses 16 dias</v>
      </c>
      <c r="AD347" s="35" t="str">
        <f ca="1">IF(AND(V347="",T347&lt;TODAY()),"Contrato Encerrado",IF(AND(V347="",T347&gt;TODAY()),DATEDIF(TODAY(),T347,"Y")&amp;" anos"&amp;" "&amp;DATEDIF(TODAY(),T347,"YM")&amp;" meses"&amp;" "&amp;DATEDIF(TODAY(),T347,"MD")&amp;" dias",IF(AND(X347="",V347&lt;TODAY()),"Contrato Encerrado",IF(AND(X347="",V347&gt;TODAY()),DATEDIF(TODAY(),V347,"Y")&amp;" anos"&amp;" "&amp;DATEDIF(TODAY(),V347,"YM")&amp;" meses"&amp;" "&amp;DATEDIF(TODAY(),V347,"MD")&amp;" dias",IF(AND(Z347="",X347&lt;TODAY()),"Contrato Encerrado",IF(AND(Z347="",X347&gt;TODAY()),DATEDIF(TODAY(),X347,"Y")&amp;" anos"&amp;" "&amp;DATEDIF(TODAY(),X347,"YM")&amp;" meses"&amp;" "&amp;DATEDIF(TODAY(),X347,"MD")&amp;" dias",IF(AND(Z347&lt;&gt;””,Z347&lt;TODAY()),"Contrato Encerrado",IF(AND(Z347&lt;&gt;"",Z347&gt;TODAY()),DATEDIF(TODAY(),Z347,"Y")&amp;" anos"&amp;" "&amp;DATEDIF(TODAY(),Z347,"YM")&amp;" meses"&amp;" "&amp;DATEDIF(TODAY(),Z347,"MD")&amp;" dias"))))))))</f>
        <v>Contrato Encerrado</v>
      </c>
      <c r="AE347" s="35">
        <f t="shared" si="27"/>
        <v>260</v>
      </c>
      <c r="AF347" s="35">
        <f t="shared" si="28"/>
        <v>470</v>
      </c>
      <c r="AG347" s="17" t="str">
        <f t="shared" si="29"/>
        <v>1 anos 3 meses 14 dias</v>
      </c>
    </row>
    <row r="348" spans="1:33" ht="11.25" customHeight="1" x14ac:dyDescent="0.2">
      <c r="A348" s="63" t="s">
        <v>9</v>
      </c>
      <c r="B348" s="88" t="s">
        <v>13</v>
      </c>
      <c r="C348" s="90" t="s">
        <v>20</v>
      </c>
      <c r="D348" s="91">
        <v>2021</v>
      </c>
      <c r="E348" s="74" t="s">
        <v>157</v>
      </c>
      <c r="F348" s="63" t="s">
        <v>158</v>
      </c>
      <c r="G348" s="81" t="s">
        <v>803</v>
      </c>
      <c r="H348" s="82" t="s">
        <v>804</v>
      </c>
      <c r="I348" s="74" t="s">
        <v>805</v>
      </c>
      <c r="J348" s="74" t="s">
        <v>1302</v>
      </c>
      <c r="K348" s="74" t="s">
        <v>29</v>
      </c>
      <c r="L348" s="69" t="s">
        <v>30</v>
      </c>
      <c r="M348" s="163" t="s">
        <v>9427</v>
      </c>
      <c r="N348" s="69" t="s">
        <v>2103</v>
      </c>
      <c r="O348" s="110"/>
      <c r="P348" s="109" t="s">
        <v>2517</v>
      </c>
      <c r="Q348" s="109" t="s">
        <v>2522</v>
      </c>
      <c r="R348" s="111">
        <v>37274</v>
      </c>
      <c r="S348" s="111">
        <v>44378</v>
      </c>
      <c r="T348" s="111">
        <v>44631</v>
      </c>
      <c r="U348" s="111"/>
      <c r="V348" s="111"/>
      <c r="W348" s="111"/>
      <c r="X348" s="17"/>
      <c r="Y348" s="17"/>
      <c r="Z348" s="111"/>
      <c r="AA348" s="116">
        <f t="shared" ca="1" si="25"/>
        <v>23</v>
      </c>
      <c r="AB348" s="117" t="s">
        <v>7878</v>
      </c>
      <c r="AC348" s="35" t="str">
        <f t="shared" si="26"/>
        <v>0 anos 8 meses 10 dias</v>
      </c>
      <c r="AD348" s="35" t="str">
        <f ca="1">IF(AND(V348="",T348&lt;TODAY()),"Contrato Encerrado",IF(AND(V348="",T348&gt;TODAY()),DATEDIF(TODAY(),T348,"Y")&amp;" anos"&amp;" "&amp;DATEDIF(TODAY(),T348,"YM")&amp;" meses"&amp;" "&amp;DATEDIF(TODAY(),T348,"MD")&amp;" dias",IF(AND(X348="",V348&lt;TODAY()),"Contrato Encerrado",IF(AND(X348="",V348&gt;TODAY()),DATEDIF(TODAY(),V348,"Y")&amp;" anos"&amp;" "&amp;DATEDIF(TODAY(),V348,"YM")&amp;" meses"&amp;" "&amp;DATEDIF(TODAY(),V348,"MD")&amp;" dias",IF(AND(Z348="",X348&lt;TODAY()),"Contrato Encerrado",IF(AND(Z348="",X348&gt;TODAY()),DATEDIF(TODAY(),X348,"Y")&amp;" anos"&amp;" "&amp;DATEDIF(TODAY(),X348,"YM")&amp;" meses"&amp;" "&amp;DATEDIF(TODAY(),X348,"MD")&amp;" dias",IF(AND(Z348&lt;&gt;””,Z348&lt;TODAY()),"Contrato Encerrado",IF(AND(Z348&lt;&gt;"",Z348&gt;TODAY()),DATEDIF(TODAY(),Z348,"Y")&amp;" anos"&amp;" "&amp;DATEDIF(TODAY(),Z348,"YM")&amp;" meses"&amp;" "&amp;DATEDIF(TODAY(),Z348,"MD")&amp;" dias"))))))))</f>
        <v>Contrato Encerrado</v>
      </c>
      <c r="AE348" s="35">
        <f t="shared" si="27"/>
        <v>253</v>
      </c>
      <c r="AF348" s="35">
        <f t="shared" si="28"/>
        <v>477</v>
      </c>
      <c r="AG348" s="17" t="str">
        <f t="shared" si="29"/>
        <v>1 anos 3 meses 21 dias</v>
      </c>
    </row>
    <row r="349" spans="1:33" ht="11.25" customHeight="1" x14ac:dyDescent="0.2">
      <c r="A349" s="63" t="s">
        <v>9</v>
      </c>
      <c r="B349" s="63" t="s">
        <v>13</v>
      </c>
      <c r="C349" s="64" t="s">
        <v>15</v>
      </c>
      <c r="D349" s="65">
        <v>2024</v>
      </c>
      <c r="E349" s="92" t="s">
        <v>157</v>
      </c>
      <c r="F349" s="63" t="s">
        <v>158</v>
      </c>
      <c r="G349" s="81" t="s">
        <v>11933</v>
      </c>
      <c r="H349" s="82" t="s">
        <v>11934</v>
      </c>
      <c r="I349" s="101" t="s">
        <v>11935</v>
      </c>
      <c r="J349" s="74" t="s">
        <v>14943</v>
      </c>
      <c r="K349" s="101" t="s">
        <v>29</v>
      </c>
      <c r="L349" s="103" t="s">
        <v>30</v>
      </c>
      <c r="M349" s="163" t="s">
        <v>9427</v>
      </c>
      <c r="N349" s="103" t="s">
        <v>2101</v>
      </c>
      <c r="O349" s="103" t="s">
        <v>8037</v>
      </c>
      <c r="P349" s="103" t="s">
        <v>2518</v>
      </c>
      <c r="Q349" s="103" t="s">
        <v>4109</v>
      </c>
      <c r="R349" s="112">
        <v>38144</v>
      </c>
      <c r="S349" s="112">
        <v>45334</v>
      </c>
      <c r="T349" s="112">
        <v>45657</v>
      </c>
      <c r="U349" s="70"/>
      <c r="V349" s="70"/>
      <c r="W349" s="112"/>
      <c r="X349" s="17"/>
      <c r="Y349" s="17"/>
      <c r="Z349" s="70"/>
      <c r="AA349" s="116">
        <f t="shared" ca="1" si="25"/>
        <v>21</v>
      </c>
      <c r="AB349" s="116" t="s">
        <v>7878</v>
      </c>
      <c r="AC349" s="35" t="str">
        <f t="shared" si="26"/>
        <v>0 anos 10 meses 19 dias</v>
      </c>
      <c r="AD349" s="35" t="str">
        <f ca="1">IF(AND(V349="",T349&lt;TODAY()),"Contrato Encerrado",IF(AND(V349="",T349&gt;TODAY()),DATEDIF(TODAY(),T349,"Y")&amp;" anos"&amp;" "&amp;DATEDIF(TODAY(),T349,"YM")&amp;" meses"&amp;" "&amp;DATEDIF(TODAY(),T349,"MD")&amp;" dias",IF(AND(X349="",V349&lt;TODAY()),"Contrato Encerrado",IF(AND(X349="",V349&gt;TODAY()),DATEDIF(TODAY(),V349,"Y")&amp;" anos"&amp;" "&amp;DATEDIF(TODAY(),V349,"YM")&amp;" meses"&amp;" "&amp;DATEDIF(TODAY(),V349,"MD")&amp;" dias",IF(AND(Z349="",X349&lt;TODAY()),"Contrato Encerrado",IF(AND(Z349="",X349&gt;TODAY()),DATEDIF(TODAY(),X349,"Y")&amp;" anos"&amp;" "&amp;DATEDIF(TODAY(),X349,"YM")&amp;" meses"&amp;" "&amp;DATEDIF(TODAY(),X349,"MD")&amp;" dias",IF(AND(Z349&lt;&gt;””,Z349&lt;TODAY()),"Contrato Encerrado",IF(AND(Z349&lt;&gt;"",Z349&gt;TODAY()),DATEDIF(TODAY(),Z349,"Y")&amp;" anos"&amp;" "&amp;DATEDIF(TODAY(),Z349,"YM")&amp;" meses"&amp;" "&amp;DATEDIF(TODAY(),Z349,"MD")&amp;" dias"))))))))</f>
        <v>Contrato Encerrado</v>
      </c>
      <c r="AE349" s="35">
        <f t="shared" si="27"/>
        <v>323</v>
      </c>
      <c r="AF349" s="35">
        <f t="shared" si="28"/>
        <v>407</v>
      </c>
      <c r="AG349" s="17" t="str">
        <f t="shared" si="29"/>
        <v>1 anos 1 meses 10 dias</v>
      </c>
    </row>
    <row r="350" spans="1:33" ht="11.25" customHeight="1" x14ac:dyDescent="0.2">
      <c r="A350" s="63" t="s">
        <v>9</v>
      </c>
      <c r="B350" s="88" t="s">
        <v>13</v>
      </c>
      <c r="C350" s="90" t="s">
        <v>21</v>
      </c>
      <c r="D350" s="91">
        <v>2022</v>
      </c>
      <c r="E350" s="73" t="s">
        <v>1304</v>
      </c>
      <c r="F350" s="63" t="s">
        <v>1305</v>
      </c>
      <c r="G350" s="81" t="s">
        <v>2643</v>
      </c>
      <c r="H350" s="82" t="s">
        <v>2644</v>
      </c>
      <c r="I350" s="74" t="s">
        <v>2645</v>
      </c>
      <c r="J350" s="74" t="s">
        <v>14943</v>
      </c>
      <c r="K350" s="74" t="s">
        <v>29</v>
      </c>
      <c r="L350" s="69" t="s">
        <v>30</v>
      </c>
      <c r="M350" s="163" t="s">
        <v>9427</v>
      </c>
      <c r="N350" s="108" t="s">
        <v>3210</v>
      </c>
      <c r="O350" s="108"/>
      <c r="P350" s="107" t="s">
        <v>2518</v>
      </c>
      <c r="Q350" s="107" t="s">
        <v>2523</v>
      </c>
      <c r="R350" s="111">
        <v>37208</v>
      </c>
      <c r="S350" s="111">
        <v>44781</v>
      </c>
      <c r="T350" s="111">
        <v>45511</v>
      </c>
      <c r="U350" s="111"/>
      <c r="V350" s="111"/>
      <c r="W350" s="111"/>
      <c r="X350" s="17"/>
      <c r="Y350" s="17"/>
      <c r="Z350" s="111"/>
      <c r="AA350" s="116">
        <f t="shared" ca="1" si="25"/>
        <v>23</v>
      </c>
      <c r="AB350" s="117" t="s">
        <v>7878</v>
      </c>
      <c r="AC350" s="35" t="str">
        <f t="shared" si="26"/>
        <v>1 anos 11 meses 30 dias</v>
      </c>
      <c r="AD350" s="35" t="str">
        <f ca="1">IF(AND(V350="",T350&lt;TODAY()),"Contrato Encerrado",IF(AND(V350="",T350&gt;TODAY()),DATEDIF(TODAY(),T350,"Y")&amp;" anos"&amp;" "&amp;DATEDIF(TODAY(),T350,"YM")&amp;" meses"&amp;" "&amp;DATEDIF(TODAY(),T350,"MD")&amp;" dias",IF(AND(X350="",V350&lt;TODAY()),"Contrato Encerrado",IF(AND(X350="",V350&gt;TODAY()),DATEDIF(TODAY(),V350,"Y")&amp;" anos"&amp;" "&amp;DATEDIF(TODAY(),V350,"YM")&amp;" meses"&amp;" "&amp;DATEDIF(TODAY(),V350,"MD")&amp;" dias",IF(AND(Z350="",X350&lt;TODAY()),"Contrato Encerrado",IF(AND(Z350="",X350&gt;TODAY()),DATEDIF(TODAY(),X350,"Y")&amp;" anos"&amp;" "&amp;DATEDIF(TODAY(),X350,"YM")&amp;" meses"&amp;" "&amp;DATEDIF(TODAY(),X350,"MD")&amp;" dias",IF(AND(Z350&lt;&gt;””,Z350&lt;TODAY()),"Contrato Encerrado",IF(AND(Z350&lt;&gt;"",Z350&gt;TODAY()),DATEDIF(TODAY(),Z350,"Y")&amp;" anos"&amp;" "&amp;DATEDIF(TODAY(),Z350,"YM")&amp;" meses"&amp;" "&amp;DATEDIF(TODAY(),Z350,"MD")&amp;" dias"))))))))</f>
        <v>Contrato Encerrado</v>
      </c>
      <c r="AE350" s="35">
        <f t="shared" si="27"/>
        <v>730</v>
      </c>
      <c r="AF350" s="35">
        <f t="shared" si="28"/>
        <v>0</v>
      </c>
      <c r="AG350" s="17" t="str">
        <f t="shared" si="29"/>
        <v>ESTÁGIO COMPLETOU 2 ANOS</v>
      </c>
    </row>
    <row r="351" spans="1:33" ht="11.25" customHeight="1" x14ac:dyDescent="0.2">
      <c r="A351" s="63" t="s">
        <v>9</v>
      </c>
      <c r="B351" s="88" t="s">
        <v>13</v>
      </c>
      <c r="C351" s="90" t="s">
        <v>23</v>
      </c>
      <c r="D351" s="91">
        <v>2022</v>
      </c>
      <c r="E351" s="73" t="s">
        <v>1755</v>
      </c>
      <c r="F351" s="63" t="s">
        <v>1756</v>
      </c>
      <c r="G351" s="81" t="s">
        <v>4237</v>
      </c>
      <c r="H351" s="82" t="s">
        <v>4238</v>
      </c>
      <c r="I351" s="74" t="s">
        <v>4239</v>
      </c>
      <c r="J351" s="74" t="s">
        <v>1302</v>
      </c>
      <c r="K351" s="74" t="s">
        <v>29</v>
      </c>
      <c r="L351" s="69" t="s">
        <v>30</v>
      </c>
      <c r="M351" s="163" t="s">
        <v>9427</v>
      </c>
      <c r="N351" s="69" t="s">
        <v>2098</v>
      </c>
      <c r="O351" s="107"/>
      <c r="P351" s="107" t="s">
        <v>2518</v>
      </c>
      <c r="Q351" s="107" t="s">
        <v>2523</v>
      </c>
      <c r="R351" s="111">
        <v>36762</v>
      </c>
      <c r="S351" s="111">
        <v>44838</v>
      </c>
      <c r="T351" s="111">
        <v>45163</v>
      </c>
      <c r="U351" s="111"/>
      <c r="V351" s="111"/>
      <c r="W351" s="111"/>
      <c r="X351" s="17"/>
      <c r="Y351" s="17"/>
      <c r="Z351" s="111"/>
      <c r="AA351" s="116">
        <f t="shared" ca="1" si="25"/>
        <v>25</v>
      </c>
      <c r="AB351" s="117" t="s">
        <v>7878</v>
      </c>
      <c r="AC351" s="35" t="str">
        <f t="shared" si="26"/>
        <v>0 anos 10 meses 21 dias</v>
      </c>
      <c r="AD351" s="35" t="str">
        <f ca="1">IF(AND(V351="",T351&lt;TODAY()),"Contrato Encerrado",IF(AND(V351="",T351&gt;TODAY()),DATEDIF(TODAY(),T351,"Y")&amp;" anos"&amp;" "&amp;DATEDIF(TODAY(),T351,"YM")&amp;" meses"&amp;" "&amp;DATEDIF(TODAY(),T351,"MD")&amp;" dias",IF(AND(X351="",V351&lt;TODAY()),"Contrato Encerrado",IF(AND(X351="",V351&gt;TODAY()),DATEDIF(TODAY(),V351,"Y")&amp;" anos"&amp;" "&amp;DATEDIF(TODAY(),V351,"YM")&amp;" meses"&amp;" "&amp;DATEDIF(TODAY(),V351,"MD")&amp;" dias",IF(AND(Z351="",X351&lt;TODAY()),"Contrato Encerrado",IF(AND(Z351="",X351&gt;TODAY()),DATEDIF(TODAY(),X351,"Y")&amp;" anos"&amp;" "&amp;DATEDIF(TODAY(),X351,"YM")&amp;" meses"&amp;" "&amp;DATEDIF(TODAY(),X351,"MD")&amp;" dias",IF(AND(Z351&lt;&gt;””,Z351&lt;TODAY()),"Contrato Encerrado",IF(AND(Z351&lt;&gt;"",Z351&gt;TODAY()),DATEDIF(TODAY(),Z351,"Y")&amp;" anos"&amp;" "&amp;DATEDIF(TODAY(),Z351,"YM")&amp;" meses"&amp;" "&amp;DATEDIF(TODAY(),Z351,"MD")&amp;" dias"))))))))</f>
        <v>Contrato Encerrado</v>
      </c>
      <c r="AE351" s="35">
        <f t="shared" si="27"/>
        <v>325</v>
      </c>
      <c r="AF351" s="35">
        <f t="shared" si="28"/>
        <v>405</v>
      </c>
      <c r="AG351" s="17" t="str">
        <f t="shared" si="29"/>
        <v>1 anos 1 meses 8 dias</v>
      </c>
    </row>
    <row r="352" spans="1:33" ht="11.25" customHeight="1" x14ac:dyDescent="0.2">
      <c r="A352" s="63" t="s">
        <v>9</v>
      </c>
      <c r="B352" s="63" t="s">
        <v>13</v>
      </c>
      <c r="C352" s="64" t="s">
        <v>16</v>
      </c>
      <c r="D352" s="65">
        <v>2024</v>
      </c>
      <c r="E352" s="73" t="s">
        <v>157</v>
      </c>
      <c r="F352" s="63" t="s">
        <v>158</v>
      </c>
      <c r="G352" s="81" t="s">
        <v>12635</v>
      </c>
      <c r="H352" s="82" t="s">
        <v>12636</v>
      </c>
      <c r="I352" s="74" t="s">
        <v>12637</v>
      </c>
      <c r="J352" s="74" t="s">
        <v>1302</v>
      </c>
      <c r="K352" s="74" t="s">
        <v>29</v>
      </c>
      <c r="L352" s="69" t="s">
        <v>81</v>
      </c>
      <c r="M352" s="163" t="s">
        <v>82</v>
      </c>
      <c r="N352" s="69" t="s">
        <v>12638</v>
      </c>
      <c r="O352" s="69" t="s">
        <v>12639</v>
      </c>
      <c r="P352" s="69" t="s">
        <v>2518</v>
      </c>
      <c r="Q352" s="69" t="s">
        <v>4109</v>
      </c>
      <c r="R352" s="70">
        <v>39007</v>
      </c>
      <c r="S352" s="70">
        <v>45362</v>
      </c>
      <c r="T352" s="70">
        <v>45504</v>
      </c>
      <c r="U352" s="70"/>
      <c r="V352" s="70"/>
      <c r="W352" s="70"/>
      <c r="X352" s="17"/>
      <c r="Y352" s="17"/>
      <c r="Z352" s="70"/>
      <c r="AA352" s="116">
        <f t="shared" ca="1" si="25"/>
        <v>18</v>
      </c>
      <c r="AB352" s="70" t="s">
        <v>7878</v>
      </c>
      <c r="AC352" s="35" t="str">
        <f t="shared" si="26"/>
        <v>0 anos 4 meses 20 dias</v>
      </c>
      <c r="AD352" s="35" t="str">
        <f ca="1">IF(AND(V352="",T352&lt;TODAY()),"Contrato Encerrado",IF(AND(V352="",T352&gt;TODAY()),DATEDIF(TODAY(),T352,"Y")&amp;" anos"&amp;" "&amp;DATEDIF(TODAY(),T352,"YM")&amp;" meses"&amp;" "&amp;DATEDIF(TODAY(),T352,"MD")&amp;" dias",IF(AND(X352="",V352&lt;TODAY()),"Contrato Encerrado",IF(AND(X352="",V352&gt;TODAY()),DATEDIF(TODAY(),V352,"Y")&amp;" anos"&amp;" "&amp;DATEDIF(TODAY(),V352,"YM")&amp;" meses"&amp;" "&amp;DATEDIF(TODAY(),V352,"MD")&amp;" dias",IF(AND(Z352="",X352&lt;TODAY()),"Contrato Encerrado",IF(AND(Z352="",X352&gt;TODAY()),DATEDIF(TODAY(),X352,"Y")&amp;" anos"&amp;" "&amp;DATEDIF(TODAY(),X352,"YM")&amp;" meses"&amp;" "&amp;DATEDIF(TODAY(),X352,"MD")&amp;" dias",IF(AND(Z352&lt;&gt;””,Z352&lt;TODAY()),"Contrato Encerrado",IF(AND(Z352&lt;&gt;"",Z352&gt;TODAY()),DATEDIF(TODAY(),Z352,"Y")&amp;" anos"&amp;" "&amp;DATEDIF(TODAY(),Z352,"YM")&amp;" meses"&amp;" "&amp;DATEDIF(TODAY(),Z352,"MD")&amp;" dias"))))))))</f>
        <v>Contrato Encerrado</v>
      </c>
      <c r="AE352" s="35">
        <f t="shared" si="27"/>
        <v>142</v>
      </c>
      <c r="AF352" s="35">
        <f t="shared" si="28"/>
        <v>588</v>
      </c>
      <c r="AG352" s="17" t="str">
        <f t="shared" si="29"/>
        <v>1 anos 7 meses 10 dias</v>
      </c>
    </row>
    <row r="353" spans="1:33" ht="11.25" customHeight="1" x14ac:dyDescent="0.2">
      <c r="A353" s="63" t="s">
        <v>9</v>
      </c>
      <c r="B353" s="63" t="s">
        <v>13</v>
      </c>
      <c r="C353" s="64" t="s">
        <v>22</v>
      </c>
      <c r="D353" s="65">
        <v>2023</v>
      </c>
      <c r="E353" s="73" t="s">
        <v>79</v>
      </c>
      <c r="F353" s="63" t="s">
        <v>80</v>
      </c>
      <c r="G353" s="81" t="s">
        <v>9481</v>
      </c>
      <c r="H353" s="82" t="s">
        <v>9482</v>
      </c>
      <c r="I353" s="74" t="s">
        <v>9483</v>
      </c>
      <c r="J353" s="74" t="s">
        <v>1302</v>
      </c>
      <c r="K353" s="74" t="s">
        <v>29</v>
      </c>
      <c r="L353" s="69" t="s">
        <v>30</v>
      </c>
      <c r="M353" s="163" t="s">
        <v>9427</v>
      </c>
      <c r="N353" s="69" t="s">
        <v>2102</v>
      </c>
      <c r="O353" s="69" t="s">
        <v>7898</v>
      </c>
      <c r="P353" s="69" t="s">
        <v>2518</v>
      </c>
      <c r="Q353" s="69" t="s">
        <v>2523</v>
      </c>
      <c r="R353" s="70">
        <v>38025</v>
      </c>
      <c r="S353" s="70">
        <v>45180</v>
      </c>
      <c r="T353" s="70">
        <v>45838</v>
      </c>
      <c r="U353" s="70"/>
      <c r="V353" s="70"/>
      <c r="W353" s="70"/>
      <c r="X353" s="17"/>
      <c r="Y353" s="17"/>
      <c r="Z353" s="70"/>
      <c r="AA353" s="116">
        <f t="shared" ca="1" si="25"/>
        <v>21</v>
      </c>
      <c r="AB353" s="71" t="s">
        <v>7878</v>
      </c>
      <c r="AC353" s="35" t="str">
        <f t="shared" si="26"/>
        <v>1 anos 9 meses 19 dias</v>
      </c>
      <c r="AD353" s="35" t="str">
        <f ca="1">IF(AND(V353="",T353&lt;TODAY()),"Contrato Encerrado",IF(AND(V353="",T353&gt;TODAY()),DATEDIF(TODAY(),T353,"Y")&amp;" anos"&amp;" "&amp;DATEDIF(TODAY(),T353,"YM")&amp;" meses"&amp;" "&amp;DATEDIF(TODAY(),T353,"MD")&amp;" dias",IF(AND(X353="",V353&lt;TODAY()),"Contrato Encerrado",IF(AND(X353="",V353&gt;TODAY()),DATEDIF(TODAY(),V353,"Y")&amp;" anos"&amp;" "&amp;DATEDIF(TODAY(),V353,"YM")&amp;" meses"&amp;" "&amp;DATEDIF(TODAY(),V353,"MD")&amp;" dias",IF(AND(Z353="",X353&lt;TODAY()),"Contrato Encerrado",IF(AND(Z353="",X353&gt;TODAY()),DATEDIF(TODAY(),X353,"Y")&amp;" anos"&amp;" "&amp;DATEDIF(TODAY(),X353,"YM")&amp;" meses"&amp;" "&amp;DATEDIF(TODAY(),X353,"MD")&amp;" dias",IF(AND(Z353&lt;&gt;””,Z353&lt;TODAY()),"Contrato Encerrado",IF(AND(Z353&lt;&gt;"",Z353&gt;TODAY()),DATEDIF(TODAY(),Z353,"Y")&amp;" anos"&amp;" "&amp;DATEDIF(TODAY(),Z353,"YM")&amp;" meses"&amp;" "&amp;DATEDIF(TODAY(),Z353,"MD")&amp;" dias"))))))))</f>
        <v>Contrato Encerrado</v>
      </c>
      <c r="AE353" s="35">
        <f t="shared" si="27"/>
        <v>658</v>
      </c>
      <c r="AF353" s="35">
        <f t="shared" si="28"/>
        <v>72</v>
      </c>
      <c r="AG353" s="17" t="str">
        <f t="shared" si="29"/>
        <v>0 anos 2 meses 12 dias</v>
      </c>
    </row>
    <row r="354" spans="1:33" ht="11.25" customHeight="1" x14ac:dyDescent="0.2">
      <c r="A354" s="63" t="s">
        <v>9</v>
      </c>
      <c r="B354" s="88" t="s">
        <v>13</v>
      </c>
      <c r="C354" s="90" t="s">
        <v>11</v>
      </c>
      <c r="D354" s="91">
        <v>2022</v>
      </c>
      <c r="E354" s="73" t="s">
        <v>157</v>
      </c>
      <c r="F354" s="63" t="s">
        <v>158</v>
      </c>
      <c r="G354" s="81" t="s">
        <v>2001</v>
      </c>
      <c r="H354" s="82" t="s">
        <v>2002</v>
      </c>
      <c r="I354" s="74" t="s">
        <v>2003</v>
      </c>
      <c r="J354" s="74" t="s">
        <v>14943</v>
      </c>
      <c r="K354" s="74" t="s">
        <v>29</v>
      </c>
      <c r="L354" s="69" t="s">
        <v>81</v>
      </c>
      <c r="M354" s="163" t="s">
        <v>82</v>
      </c>
      <c r="N354" s="107" t="s">
        <v>2097</v>
      </c>
      <c r="O354" s="107"/>
      <c r="P354" s="107" t="s">
        <v>2517</v>
      </c>
      <c r="Q354" s="107" t="s">
        <v>2522</v>
      </c>
      <c r="R354" s="111">
        <v>38253</v>
      </c>
      <c r="S354" s="111">
        <v>44567</v>
      </c>
      <c r="T354" s="111">
        <v>44943</v>
      </c>
      <c r="U354" s="111"/>
      <c r="V354" s="111"/>
      <c r="W354" s="111"/>
      <c r="X354" s="17"/>
      <c r="Y354" s="17"/>
      <c r="Z354" s="111"/>
      <c r="AA354" s="116">
        <f t="shared" ca="1" si="25"/>
        <v>21</v>
      </c>
      <c r="AB354" s="117" t="s">
        <v>7878</v>
      </c>
      <c r="AC354" s="35" t="str">
        <f t="shared" si="26"/>
        <v>1 anos 0 meses 11 dias</v>
      </c>
      <c r="AD354" s="35" t="str">
        <f ca="1">IF(AND(V354="",T354&lt;TODAY()),"Contrato Encerrado",IF(AND(V354="",T354&gt;TODAY()),DATEDIF(TODAY(),T354,"Y")&amp;" anos"&amp;" "&amp;DATEDIF(TODAY(),T354,"YM")&amp;" meses"&amp;" "&amp;DATEDIF(TODAY(),T354,"MD")&amp;" dias",IF(AND(X354="",V354&lt;TODAY()),"Contrato Encerrado",IF(AND(X354="",V354&gt;TODAY()),DATEDIF(TODAY(),V354,"Y")&amp;" anos"&amp;" "&amp;DATEDIF(TODAY(),V354,"YM")&amp;" meses"&amp;" "&amp;DATEDIF(TODAY(),V354,"MD")&amp;" dias",IF(AND(Z354="",X354&lt;TODAY()),"Contrato Encerrado",IF(AND(Z354="",X354&gt;TODAY()),DATEDIF(TODAY(),X354,"Y")&amp;" anos"&amp;" "&amp;DATEDIF(TODAY(),X354,"YM")&amp;" meses"&amp;" "&amp;DATEDIF(TODAY(),X354,"MD")&amp;" dias",IF(AND(Z354&lt;&gt;””,Z354&lt;TODAY()),"Contrato Encerrado",IF(AND(Z354&lt;&gt;"",Z354&gt;TODAY()),DATEDIF(TODAY(),Z354,"Y")&amp;" anos"&amp;" "&amp;DATEDIF(TODAY(),Z354,"YM")&amp;" meses"&amp;" "&amp;DATEDIF(TODAY(),Z354,"MD")&amp;" dias"))))))))</f>
        <v>Contrato Encerrado</v>
      </c>
      <c r="AE354" s="35">
        <f t="shared" si="27"/>
        <v>376</v>
      </c>
      <c r="AF354" s="35">
        <f t="shared" si="28"/>
        <v>354</v>
      </c>
      <c r="AG354" s="17" t="str">
        <f t="shared" si="29"/>
        <v>0 anos 11 meses 19 dias</v>
      </c>
    </row>
    <row r="355" spans="1:33" ht="11.25" customHeight="1" x14ac:dyDescent="0.2">
      <c r="A355" s="63" t="s">
        <v>9</v>
      </c>
      <c r="B355" s="63" t="s">
        <v>13</v>
      </c>
      <c r="C355" s="64" t="s">
        <v>11</v>
      </c>
      <c r="D355" s="65">
        <v>2023</v>
      </c>
      <c r="E355" s="92" t="s">
        <v>1304</v>
      </c>
      <c r="F355" s="63" t="s">
        <v>1305</v>
      </c>
      <c r="G355" s="81" t="s">
        <v>6073</v>
      </c>
      <c r="H355" s="82" t="s">
        <v>6074</v>
      </c>
      <c r="I355" s="101" t="s">
        <v>6075</v>
      </c>
      <c r="J355" s="74" t="s">
        <v>14943</v>
      </c>
      <c r="K355" s="101" t="s">
        <v>29</v>
      </c>
      <c r="L355" s="103" t="s">
        <v>30</v>
      </c>
      <c r="M355" s="163" t="s">
        <v>9427</v>
      </c>
      <c r="N355" s="103" t="s">
        <v>6076</v>
      </c>
      <c r="O355" s="103"/>
      <c r="P355" s="103" t="s">
        <v>2518</v>
      </c>
      <c r="Q355" s="103" t="s">
        <v>2523</v>
      </c>
      <c r="R355" s="114">
        <v>37203</v>
      </c>
      <c r="S355" s="114">
        <v>44929</v>
      </c>
      <c r="T355" s="111">
        <v>45469</v>
      </c>
      <c r="U355" s="114"/>
      <c r="V355" s="111"/>
      <c r="W355" s="114"/>
      <c r="X355" s="17"/>
      <c r="Y355" s="17"/>
      <c r="Z355" s="111"/>
      <c r="AA355" s="116">
        <f t="shared" ca="1" si="25"/>
        <v>23</v>
      </c>
      <c r="AB355" s="117" t="s">
        <v>7878</v>
      </c>
      <c r="AC355" s="35" t="str">
        <f t="shared" si="26"/>
        <v>1 anos 5 meses 23 dias</v>
      </c>
      <c r="AD355" s="35" t="str">
        <f ca="1">IF(AND(V355="",T355&lt;TODAY()),"Contrato Encerrado",IF(AND(V355="",T355&gt;TODAY()),DATEDIF(TODAY(),T355,"Y")&amp;" anos"&amp;" "&amp;DATEDIF(TODAY(),T355,"YM")&amp;" meses"&amp;" "&amp;DATEDIF(TODAY(),T355,"MD")&amp;" dias",IF(AND(X355="",V355&lt;TODAY()),"Contrato Encerrado",IF(AND(X355="",V355&gt;TODAY()),DATEDIF(TODAY(),V355,"Y")&amp;" anos"&amp;" "&amp;DATEDIF(TODAY(),V355,"YM")&amp;" meses"&amp;" "&amp;DATEDIF(TODAY(),V355,"MD")&amp;" dias",IF(AND(Z355="",X355&lt;TODAY()),"Contrato Encerrado",IF(AND(Z355="",X355&gt;TODAY()),DATEDIF(TODAY(),X355,"Y")&amp;" anos"&amp;" "&amp;DATEDIF(TODAY(),X355,"YM")&amp;" meses"&amp;" "&amp;DATEDIF(TODAY(),X355,"MD")&amp;" dias",IF(AND(Z355&lt;&gt;””,Z355&lt;TODAY()),"Contrato Encerrado",IF(AND(Z355&lt;&gt;"",Z355&gt;TODAY()),DATEDIF(TODAY(),Z355,"Y")&amp;" anos"&amp;" "&amp;DATEDIF(TODAY(),Z355,"YM")&amp;" meses"&amp;" "&amp;DATEDIF(TODAY(),Z355,"MD")&amp;" dias"))))))))</f>
        <v>Contrato Encerrado</v>
      </c>
      <c r="AE355" s="35">
        <f t="shared" si="27"/>
        <v>540</v>
      </c>
      <c r="AF355" s="35">
        <f t="shared" si="28"/>
        <v>190</v>
      </c>
      <c r="AG355" s="17" t="str">
        <f t="shared" si="29"/>
        <v>0 anos 6 meses 8 dias</v>
      </c>
    </row>
    <row r="356" spans="1:33" ht="11.25" customHeight="1" x14ac:dyDescent="0.2">
      <c r="A356" s="63" t="s">
        <v>9</v>
      </c>
      <c r="B356" s="63" t="s">
        <v>13</v>
      </c>
      <c r="C356" s="64" t="s">
        <v>17</v>
      </c>
      <c r="D356" s="65">
        <v>2025</v>
      </c>
      <c r="E356" s="73" t="s">
        <v>128</v>
      </c>
      <c r="F356" s="63" t="s">
        <v>129</v>
      </c>
      <c r="G356" s="101" t="s">
        <v>16539</v>
      </c>
      <c r="H356" s="63" t="s">
        <v>16540</v>
      </c>
      <c r="I356" s="74" t="s">
        <v>16541</v>
      </c>
      <c r="J356" s="74" t="s">
        <v>10</v>
      </c>
      <c r="K356" s="74" t="s">
        <v>29</v>
      </c>
      <c r="L356" s="69" t="s">
        <v>30</v>
      </c>
      <c r="M356" s="163" t="s">
        <v>9427</v>
      </c>
      <c r="N356" s="69" t="s">
        <v>2098</v>
      </c>
      <c r="O356" s="69" t="s">
        <v>15715</v>
      </c>
      <c r="P356" s="69" t="s">
        <v>2518</v>
      </c>
      <c r="Q356" s="69" t="s">
        <v>2523</v>
      </c>
      <c r="R356" s="70">
        <v>38048</v>
      </c>
      <c r="S356" s="70">
        <v>45782</v>
      </c>
      <c r="T356" s="70">
        <v>46146</v>
      </c>
      <c r="U356" s="70"/>
      <c r="V356" s="70"/>
      <c r="W356" s="70"/>
      <c r="X356" s="17"/>
      <c r="Y356" s="17"/>
      <c r="Z356" s="70"/>
      <c r="AA356" s="116">
        <f t="shared" ca="1" si="25"/>
        <v>21</v>
      </c>
      <c r="AB356" s="69" t="s">
        <v>7878</v>
      </c>
      <c r="AC356" s="35" t="str">
        <f t="shared" si="26"/>
        <v>0 anos 11 meses 29 dias</v>
      </c>
      <c r="AD356" s="35" t="str">
        <f ca="1">IF(AND(V356="",T356&lt;TODAY()),"Contrato Encerrado",IF(AND(V356="",T356&gt;TODAY()),DATEDIF(TODAY(),T356,"Y")&amp;" anos"&amp;" "&amp;DATEDIF(TODAY(),T356,"YM")&amp;" meses"&amp;" "&amp;DATEDIF(TODAY(),T356,"MD")&amp;" dias",IF(AND(X356="",V356&lt;TODAY()),"Contrato Encerrado",IF(AND(X356="",V356&gt;TODAY()),DATEDIF(TODAY(),V356,"Y")&amp;" anos"&amp;" "&amp;DATEDIF(TODAY(),V356,"YM")&amp;" meses"&amp;" "&amp;DATEDIF(TODAY(),V356,"MD")&amp;" dias",IF(AND(Z356="",X356&lt;TODAY()),"Contrato Encerrado",IF(AND(Z356="",X356&gt;TODAY()),DATEDIF(TODAY(),X356,"Y")&amp;" anos"&amp;" "&amp;DATEDIF(TODAY(),X356,"YM")&amp;" meses"&amp;" "&amp;DATEDIF(TODAY(),X356,"MD")&amp;" dias",IF(AND(Z356&lt;&gt;””,Z356&lt;TODAY()),"Contrato Encerrado",IF(AND(Z356&lt;&gt;"",Z356&gt;TODAY()),DATEDIF(TODAY(),Z356,"Y")&amp;" anos"&amp;" "&amp;DATEDIF(TODAY(),Z356,"YM")&amp;" meses"&amp;" "&amp;DATEDIF(TODAY(),Z356,"MD")&amp;" dias"))))))))</f>
        <v>0 anos 6 meses 27 dias</v>
      </c>
      <c r="AE356" s="35">
        <f t="shared" si="27"/>
        <v>364</v>
      </c>
      <c r="AF356" s="35">
        <f t="shared" si="28"/>
        <v>366</v>
      </c>
      <c r="AG356" s="17" t="str">
        <f t="shared" si="29"/>
        <v>0 anos 11 meses 31 dias</v>
      </c>
    </row>
    <row r="357" spans="1:33" ht="11.25" customHeight="1" x14ac:dyDescent="0.2">
      <c r="A357" s="63" t="s">
        <v>9</v>
      </c>
      <c r="B357" s="63" t="s">
        <v>13</v>
      </c>
      <c r="C357" s="64" t="s">
        <v>21</v>
      </c>
      <c r="D357" s="65">
        <v>2023</v>
      </c>
      <c r="E357" s="73" t="s">
        <v>157</v>
      </c>
      <c r="F357" s="63" t="s">
        <v>158</v>
      </c>
      <c r="G357" s="81" t="s">
        <v>8821</v>
      </c>
      <c r="H357" s="82" t="s">
        <v>8822</v>
      </c>
      <c r="I357" s="74" t="s">
        <v>8823</v>
      </c>
      <c r="J357" s="74" t="s">
        <v>14943</v>
      </c>
      <c r="K357" s="74" t="s">
        <v>29</v>
      </c>
      <c r="L357" s="69" t="s">
        <v>30</v>
      </c>
      <c r="M357" s="163" t="s">
        <v>9427</v>
      </c>
      <c r="N357" s="69" t="s">
        <v>2101</v>
      </c>
      <c r="O357" s="69" t="s">
        <v>8037</v>
      </c>
      <c r="P357" s="69" t="s">
        <v>2518</v>
      </c>
      <c r="Q357" s="69" t="s">
        <v>2521</v>
      </c>
      <c r="R357" s="70">
        <v>37508</v>
      </c>
      <c r="S357" s="70">
        <v>45117</v>
      </c>
      <c r="T357" s="70">
        <v>45291</v>
      </c>
      <c r="U357" s="70"/>
      <c r="V357" s="70"/>
      <c r="W357" s="70"/>
      <c r="X357" s="17"/>
      <c r="Y357" s="17"/>
      <c r="Z357" s="70"/>
      <c r="AA357" s="116">
        <f t="shared" ca="1" si="25"/>
        <v>23</v>
      </c>
      <c r="AB357" s="69" t="s">
        <v>7878</v>
      </c>
      <c r="AC357" s="35" t="str">
        <f t="shared" si="26"/>
        <v>0 anos 5 meses 21 dias</v>
      </c>
      <c r="AD357" s="35" t="str">
        <f ca="1">IF(AND(V357="",T357&lt;TODAY()),"Contrato Encerrado",IF(AND(V357="",T357&gt;TODAY()),DATEDIF(TODAY(),T357,"Y")&amp;" anos"&amp;" "&amp;DATEDIF(TODAY(),T357,"YM")&amp;" meses"&amp;" "&amp;DATEDIF(TODAY(),T357,"MD")&amp;" dias",IF(AND(X357="",V357&lt;TODAY()),"Contrato Encerrado",IF(AND(X357="",V357&gt;TODAY()),DATEDIF(TODAY(),V357,"Y")&amp;" anos"&amp;" "&amp;DATEDIF(TODAY(),V357,"YM")&amp;" meses"&amp;" "&amp;DATEDIF(TODAY(),V357,"MD")&amp;" dias",IF(AND(Z357="",X357&lt;TODAY()),"Contrato Encerrado",IF(AND(Z357="",X357&gt;TODAY()),DATEDIF(TODAY(),X357,"Y")&amp;" anos"&amp;" "&amp;DATEDIF(TODAY(),X357,"YM")&amp;" meses"&amp;" "&amp;DATEDIF(TODAY(),X357,"MD")&amp;" dias",IF(AND(Z357&lt;&gt;””,Z357&lt;TODAY()),"Contrato Encerrado",IF(AND(Z357&lt;&gt;"",Z357&gt;TODAY()),DATEDIF(TODAY(),Z357,"Y")&amp;" anos"&amp;" "&amp;DATEDIF(TODAY(),Z357,"YM")&amp;" meses"&amp;" "&amp;DATEDIF(TODAY(),Z357,"MD")&amp;" dias"))))))))</f>
        <v>Contrato Encerrado</v>
      </c>
      <c r="AE357" s="35">
        <f t="shared" si="27"/>
        <v>174</v>
      </c>
      <c r="AF357" s="35">
        <f t="shared" si="28"/>
        <v>556</v>
      </c>
      <c r="AG357" s="17" t="str">
        <f t="shared" si="29"/>
        <v>1 anos 6 meses 9 dias</v>
      </c>
    </row>
    <row r="358" spans="1:33" ht="11.25" customHeight="1" x14ac:dyDescent="0.2">
      <c r="A358" s="63" t="s">
        <v>9</v>
      </c>
      <c r="B358" s="63" t="s">
        <v>13</v>
      </c>
      <c r="C358" s="64" t="s">
        <v>24</v>
      </c>
      <c r="D358" s="65">
        <v>2023</v>
      </c>
      <c r="E358" s="73" t="s">
        <v>4972</v>
      </c>
      <c r="F358" s="63" t="s">
        <v>4973</v>
      </c>
      <c r="G358" s="81" t="s">
        <v>10190</v>
      </c>
      <c r="H358" s="82" t="s">
        <v>10191</v>
      </c>
      <c r="I358" s="74" t="s">
        <v>10192</v>
      </c>
      <c r="J358" s="74" t="s">
        <v>14943</v>
      </c>
      <c r="K358" s="74" t="s">
        <v>29</v>
      </c>
      <c r="L358" s="69" t="s">
        <v>30</v>
      </c>
      <c r="M358" s="163" t="s">
        <v>9427</v>
      </c>
      <c r="N358" s="69" t="s">
        <v>3208</v>
      </c>
      <c r="O358" s="69" t="s">
        <v>7911</v>
      </c>
      <c r="P358" s="69" t="s">
        <v>2518</v>
      </c>
      <c r="Q358" s="69" t="s">
        <v>2523</v>
      </c>
      <c r="R358" s="113">
        <v>37055</v>
      </c>
      <c r="S358" s="113">
        <v>45243</v>
      </c>
      <c r="T358" s="113">
        <v>45425</v>
      </c>
      <c r="U358" s="113"/>
      <c r="V358" s="113"/>
      <c r="W358" s="113"/>
      <c r="X358" s="17"/>
      <c r="Y358" s="17"/>
      <c r="Z358" s="113"/>
      <c r="AA358" s="116">
        <f t="shared" ca="1" si="25"/>
        <v>24</v>
      </c>
      <c r="AB358" s="69" t="s">
        <v>7878</v>
      </c>
      <c r="AC358" s="35" t="str">
        <f t="shared" si="26"/>
        <v>0 anos 6 meses 0 dias</v>
      </c>
      <c r="AD358" s="35" t="str">
        <f ca="1">IF(AND(V358="",T358&lt;TODAY()),"Contrato Encerrado",IF(AND(V358="",T358&gt;TODAY()),DATEDIF(TODAY(),T358,"Y")&amp;" anos"&amp;" "&amp;DATEDIF(TODAY(),T358,"YM")&amp;" meses"&amp;" "&amp;DATEDIF(TODAY(),T358,"MD")&amp;" dias",IF(AND(X358="",V358&lt;TODAY()),"Contrato Encerrado",IF(AND(X358="",V358&gt;TODAY()),DATEDIF(TODAY(),V358,"Y")&amp;" anos"&amp;" "&amp;DATEDIF(TODAY(),V358,"YM")&amp;" meses"&amp;" "&amp;DATEDIF(TODAY(),V358,"MD")&amp;" dias",IF(AND(Z358="",X358&lt;TODAY()),"Contrato Encerrado",IF(AND(Z358="",X358&gt;TODAY()),DATEDIF(TODAY(),X358,"Y")&amp;" anos"&amp;" "&amp;DATEDIF(TODAY(),X358,"YM")&amp;" meses"&amp;" "&amp;DATEDIF(TODAY(),X358,"MD")&amp;" dias",IF(AND(Z358&lt;&gt;””,Z358&lt;TODAY()),"Contrato Encerrado",IF(AND(Z358&lt;&gt;"",Z358&gt;TODAY()),DATEDIF(TODAY(),Z358,"Y")&amp;" anos"&amp;" "&amp;DATEDIF(TODAY(),Z358,"YM")&amp;" meses"&amp;" "&amp;DATEDIF(TODAY(),Z358,"MD")&amp;" dias"))))))))</f>
        <v>Contrato Encerrado</v>
      </c>
      <c r="AE358" s="35">
        <f t="shared" si="27"/>
        <v>182</v>
      </c>
      <c r="AF358" s="35">
        <f t="shared" si="28"/>
        <v>548</v>
      </c>
      <c r="AG358" s="17" t="str">
        <f t="shared" si="29"/>
        <v>1 anos 6 meses 1 dias</v>
      </c>
    </row>
    <row r="359" spans="1:33" ht="11.25" customHeight="1" x14ac:dyDescent="0.2">
      <c r="A359" s="63" t="s">
        <v>9</v>
      </c>
      <c r="B359" s="63" t="s">
        <v>13</v>
      </c>
      <c r="C359" s="64" t="s">
        <v>16</v>
      </c>
      <c r="D359" s="65">
        <v>2024</v>
      </c>
      <c r="E359" s="73" t="s">
        <v>157</v>
      </c>
      <c r="F359" s="63" t="s">
        <v>158</v>
      </c>
      <c r="G359" s="81" t="s">
        <v>12640</v>
      </c>
      <c r="H359" s="82" t="s">
        <v>12641</v>
      </c>
      <c r="I359" s="74" t="s">
        <v>12642</v>
      </c>
      <c r="J359" s="74" t="s">
        <v>14943</v>
      </c>
      <c r="K359" s="74" t="s">
        <v>29</v>
      </c>
      <c r="L359" s="69" t="s">
        <v>30</v>
      </c>
      <c r="M359" s="163" t="s">
        <v>9427</v>
      </c>
      <c r="N359" s="69" t="s">
        <v>12643</v>
      </c>
      <c r="O359" s="69" t="s">
        <v>8074</v>
      </c>
      <c r="P359" s="69" t="s">
        <v>2518</v>
      </c>
      <c r="Q359" s="69" t="s">
        <v>4109</v>
      </c>
      <c r="R359" s="70">
        <v>36702</v>
      </c>
      <c r="S359" s="70">
        <v>45348</v>
      </c>
      <c r="T359" s="113">
        <v>45838</v>
      </c>
      <c r="U359" s="70"/>
      <c r="V359" s="70"/>
      <c r="W359" s="70"/>
      <c r="X359" s="17"/>
      <c r="Y359" s="17"/>
      <c r="Z359" s="70"/>
      <c r="AA359" s="116">
        <f t="shared" ca="1" si="25"/>
        <v>25</v>
      </c>
      <c r="AB359" s="70" t="s">
        <v>7878</v>
      </c>
      <c r="AC359" s="35" t="str">
        <f t="shared" si="26"/>
        <v>1 anos 4 meses 4 dias</v>
      </c>
      <c r="AD359" s="35" t="str">
        <f ca="1">IF(AND(V359="",T359&lt;TODAY()),"Contrato Encerrado",IF(AND(V359="",T359&gt;TODAY()),DATEDIF(TODAY(),T359,"Y")&amp;" anos"&amp;" "&amp;DATEDIF(TODAY(),T359,"YM")&amp;" meses"&amp;" "&amp;DATEDIF(TODAY(),T359,"MD")&amp;" dias",IF(AND(X359="",V359&lt;TODAY()),"Contrato Encerrado",IF(AND(X359="",V359&gt;TODAY()),DATEDIF(TODAY(),V359,"Y")&amp;" anos"&amp;" "&amp;DATEDIF(TODAY(),V359,"YM")&amp;" meses"&amp;" "&amp;DATEDIF(TODAY(),V359,"MD")&amp;" dias",IF(AND(Z359="",X359&lt;TODAY()),"Contrato Encerrado",IF(AND(Z359="",X359&gt;TODAY()),DATEDIF(TODAY(),X359,"Y")&amp;" anos"&amp;" "&amp;DATEDIF(TODAY(),X359,"YM")&amp;" meses"&amp;" "&amp;DATEDIF(TODAY(),X359,"MD")&amp;" dias",IF(AND(Z359&lt;&gt;””,Z359&lt;TODAY()),"Contrato Encerrado",IF(AND(Z359&lt;&gt;"",Z359&gt;TODAY()),DATEDIF(TODAY(),Z359,"Y")&amp;" anos"&amp;" "&amp;DATEDIF(TODAY(),Z359,"YM")&amp;" meses"&amp;" "&amp;DATEDIF(TODAY(),Z359,"MD")&amp;" dias"))))))))</f>
        <v>Contrato Encerrado</v>
      </c>
      <c r="AE359" s="35">
        <f t="shared" si="27"/>
        <v>490</v>
      </c>
      <c r="AF359" s="35">
        <f t="shared" si="28"/>
        <v>240</v>
      </c>
      <c r="AG359" s="17" t="str">
        <f t="shared" si="29"/>
        <v>0 anos 7 meses 27 dias</v>
      </c>
    </row>
    <row r="360" spans="1:33" ht="11.25" customHeight="1" x14ac:dyDescent="0.2">
      <c r="A360" s="63" t="s">
        <v>9</v>
      </c>
      <c r="B360" s="88" t="s">
        <v>13</v>
      </c>
      <c r="C360" s="90" t="s">
        <v>21</v>
      </c>
      <c r="D360" s="91">
        <v>2022</v>
      </c>
      <c r="E360" s="73" t="s">
        <v>1708</v>
      </c>
      <c r="F360" s="63" t="s">
        <v>1709</v>
      </c>
      <c r="G360" s="81" t="s">
        <v>3104</v>
      </c>
      <c r="H360" s="82" t="s">
        <v>3105</v>
      </c>
      <c r="I360" s="74" t="s">
        <v>3106</v>
      </c>
      <c r="J360" s="74" t="s">
        <v>14943</v>
      </c>
      <c r="K360" s="74" t="s">
        <v>29</v>
      </c>
      <c r="L360" s="69" t="s">
        <v>81</v>
      </c>
      <c r="M360" s="163" t="s">
        <v>82</v>
      </c>
      <c r="N360" s="107" t="s">
        <v>2097</v>
      </c>
      <c r="O360" s="107"/>
      <c r="P360" s="107" t="s">
        <v>2518</v>
      </c>
      <c r="Q360" s="107" t="s">
        <v>2523</v>
      </c>
      <c r="R360" s="111">
        <v>38552</v>
      </c>
      <c r="S360" s="111">
        <v>44781</v>
      </c>
      <c r="T360" s="111">
        <v>45294</v>
      </c>
      <c r="U360" s="111"/>
      <c r="V360" s="111"/>
      <c r="W360" s="111"/>
      <c r="X360" s="17"/>
      <c r="Y360" s="17"/>
      <c r="Z360" s="111"/>
      <c r="AA360" s="116">
        <f t="shared" ca="1" si="25"/>
        <v>20</v>
      </c>
      <c r="AB360" s="117" t="s">
        <v>7878</v>
      </c>
      <c r="AC360" s="35" t="str">
        <f t="shared" si="26"/>
        <v>1 anos 4 meses 26 dias</v>
      </c>
      <c r="AD360" s="35" t="str">
        <f ca="1">IF(AND(V360="",T360&lt;TODAY()),"Contrato Encerrado",IF(AND(V360="",T360&gt;TODAY()),DATEDIF(TODAY(),T360,"Y")&amp;" anos"&amp;" "&amp;DATEDIF(TODAY(),T360,"YM")&amp;" meses"&amp;" "&amp;DATEDIF(TODAY(),T360,"MD")&amp;" dias",IF(AND(X360="",V360&lt;TODAY()),"Contrato Encerrado",IF(AND(X360="",V360&gt;TODAY()),DATEDIF(TODAY(),V360,"Y")&amp;" anos"&amp;" "&amp;DATEDIF(TODAY(),V360,"YM")&amp;" meses"&amp;" "&amp;DATEDIF(TODAY(),V360,"MD")&amp;" dias",IF(AND(Z360="",X360&lt;TODAY()),"Contrato Encerrado",IF(AND(Z360="",X360&gt;TODAY()),DATEDIF(TODAY(),X360,"Y")&amp;" anos"&amp;" "&amp;DATEDIF(TODAY(),X360,"YM")&amp;" meses"&amp;" "&amp;DATEDIF(TODAY(),X360,"MD")&amp;" dias",IF(AND(Z360&lt;&gt;””,Z360&lt;TODAY()),"Contrato Encerrado",IF(AND(Z360&lt;&gt;"",Z360&gt;TODAY()),DATEDIF(TODAY(),Z360,"Y")&amp;" anos"&amp;" "&amp;DATEDIF(TODAY(),Z360,"YM")&amp;" meses"&amp;" "&amp;DATEDIF(TODAY(),Z360,"MD")&amp;" dias"))))))))</f>
        <v>Contrato Encerrado</v>
      </c>
      <c r="AE360" s="35">
        <f t="shared" si="27"/>
        <v>513</v>
      </c>
      <c r="AF360" s="35">
        <f t="shared" si="28"/>
        <v>217</v>
      </c>
      <c r="AG360" s="17" t="str">
        <f t="shared" si="29"/>
        <v>0 anos 7 meses 4 dias</v>
      </c>
    </row>
    <row r="361" spans="1:33" ht="11.25" customHeight="1" x14ac:dyDescent="0.2">
      <c r="A361" s="63" t="s">
        <v>9</v>
      </c>
      <c r="B361" s="88" t="s">
        <v>13</v>
      </c>
      <c r="C361" s="90" t="s">
        <v>23</v>
      </c>
      <c r="D361" s="91">
        <v>2021</v>
      </c>
      <c r="E361" s="73" t="s">
        <v>157</v>
      </c>
      <c r="F361" s="63" t="s">
        <v>158</v>
      </c>
      <c r="G361" s="81" t="s">
        <v>1536</v>
      </c>
      <c r="H361" s="82" t="s">
        <v>1537</v>
      </c>
      <c r="I361" s="74" t="s">
        <v>1538</v>
      </c>
      <c r="J361" s="74" t="s">
        <v>14943</v>
      </c>
      <c r="K361" s="74" t="s">
        <v>29</v>
      </c>
      <c r="L361" s="69" t="s">
        <v>30</v>
      </c>
      <c r="M361" s="163" t="s">
        <v>9427</v>
      </c>
      <c r="N361" s="109" t="s">
        <v>4113</v>
      </c>
      <c r="O361" s="110"/>
      <c r="P361" s="109" t="s">
        <v>2517</v>
      </c>
      <c r="Q361" s="109" t="s">
        <v>2522</v>
      </c>
      <c r="R361" s="111">
        <v>36537</v>
      </c>
      <c r="S361" s="111">
        <v>44473</v>
      </c>
      <c r="T361" s="111">
        <v>44841</v>
      </c>
      <c r="U361" s="111"/>
      <c r="V361" s="111"/>
      <c r="W361" s="111"/>
      <c r="X361" s="17"/>
      <c r="Y361" s="17"/>
      <c r="Z361" s="111"/>
      <c r="AA361" s="116">
        <f t="shared" ca="1" si="25"/>
        <v>25</v>
      </c>
      <c r="AB361" s="117" t="s">
        <v>7878</v>
      </c>
      <c r="AC361" s="35" t="str">
        <f t="shared" si="26"/>
        <v>1 anos 0 meses 3 dias</v>
      </c>
      <c r="AD361" s="35" t="str">
        <f ca="1">IF(AND(V361="",T361&lt;TODAY()),"Contrato Encerrado",IF(AND(V361="",T361&gt;TODAY()),DATEDIF(TODAY(),T361,"Y")&amp;" anos"&amp;" "&amp;DATEDIF(TODAY(),T361,"YM")&amp;" meses"&amp;" "&amp;DATEDIF(TODAY(),T361,"MD")&amp;" dias",IF(AND(X361="",V361&lt;TODAY()),"Contrato Encerrado",IF(AND(X361="",V361&gt;TODAY()),DATEDIF(TODAY(),V361,"Y")&amp;" anos"&amp;" "&amp;DATEDIF(TODAY(),V361,"YM")&amp;" meses"&amp;" "&amp;DATEDIF(TODAY(),V361,"MD")&amp;" dias",IF(AND(Z361="",X361&lt;TODAY()),"Contrato Encerrado",IF(AND(Z361="",X361&gt;TODAY()),DATEDIF(TODAY(),X361,"Y")&amp;" anos"&amp;" "&amp;DATEDIF(TODAY(),X361,"YM")&amp;" meses"&amp;" "&amp;DATEDIF(TODAY(),X361,"MD")&amp;" dias",IF(AND(Z361&lt;&gt;””,Z361&lt;TODAY()),"Contrato Encerrado",IF(AND(Z361&lt;&gt;"",Z361&gt;TODAY()),DATEDIF(TODAY(),Z361,"Y")&amp;" anos"&amp;" "&amp;DATEDIF(TODAY(),Z361,"YM")&amp;" meses"&amp;" "&amp;DATEDIF(TODAY(),Z361,"MD")&amp;" dias"))))))))</f>
        <v>Contrato Encerrado</v>
      </c>
      <c r="AE361" s="35">
        <f t="shared" si="27"/>
        <v>368</v>
      </c>
      <c r="AF361" s="35">
        <f t="shared" si="28"/>
        <v>362</v>
      </c>
      <c r="AG361" s="17" t="str">
        <f t="shared" si="29"/>
        <v>0 anos 11 meses 27 dias</v>
      </c>
    </row>
    <row r="362" spans="1:33" ht="11.25" customHeight="1" x14ac:dyDescent="0.2">
      <c r="A362" s="63" t="s">
        <v>9</v>
      </c>
      <c r="B362" s="63" t="s">
        <v>13</v>
      </c>
      <c r="C362" s="64" t="s">
        <v>15</v>
      </c>
      <c r="D362" s="65">
        <v>2025</v>
      </c>
      <c r="E362" s="73" t="s">
        <v>1304</v>
      </c>
      <c r="F362" s="63" t="s">
        <v>1305</v>
      </c>
      <c r="G362" s="81" t="s">
        <v>15550</v>
      </c>
      <c r="H362" s="82" t="s">
        <v>15551</v>
      </c>
      <c r="I362" s="74" t="s">
        <v>15552</v>
      </c>
      <c r="J362" s="74" t="s">
        <v>10</v>
      </c>
      <c r="K362" s="74" t="s">
        <v>29</v>
      </c>
      <c r="L362" s="69" t="s">
        <v>81</v>
      </c>
      <c r="M362" s="163" t="s">
        <v>82</v>
      </c>
      <c r="N362" s="69" t="s">
        <v>4113</v>
      </c>
      <c r="O362" s="69" t="s">
        <v>7883</v>
      </c>
      <c r="P362" s="69" t="s">
        <v>2518</v>
      </c>
      <c r="Q362" s="69" t="s">
        <v>2523</v>
      </c>
      <c r="R362" s="70">
        <v>39367</v>
      </c>
      <c r="S362" s="70">
        <v>45691</v>
      </c>
      <c r="T362" s="70">
        <v>46022</v>
      </c>
      <c r="U362" s="70"/>
      <c r="V362" s="70"/>
      <c r="W362" s="70"/>
      <c r="X362" s="17"/>
      <c r="Y362" s="17"/>
      <c r="Z362" s="70"/>
      <c r="AA362" s="71">
        <f t="shared" ca="1" si="25"/>
        <v>17</v>
      </c>
      <c r="AB362" s="69" t="s">
        <v>7878</v>
      </c>
      <c r="AC362" s="35" t="str">
        <f t="shared" si="26"/>
        <v>0 anos 10 meses 28 dias</v>
      </c>
      <c r="AD362" s="35" t="str">
        <f ca="1">IF(AND(V362="",T362&lt;TODAY()),"Contrato Encerrado",IF(AND(V362="",T362&gt;TODAY()),DATEDIF(TODAY(),T362,"Y")&amp;" anos"&amp;" "&amp;DATEDIF(TODAY(),T362,"YM")&amp;" meses"&amp;" "&amp;DATEDIF(TODAY(),T362,"MD")&amp;" dias",IF(AND(X362="",V362&lt;TODAY()),"Contrato Encerrado",IF(AND(X362="",V362&gt;TODAY()),DATEDIF(TODAY(),V362,"Y")&amp;" anos"&amp;" "&amp;DATEDIF(TODAY(),V362,"YM")&amp;" meses"&amp;" "&amp;DATEDIF(TODAY(),V362,"MD")&amp;" dias",IF(AND(Z362="",X362&lt;TODAY()),"Contrato Encerrado",IF(AND(Z362="",X362&gt;TODAY()),DATEDIF(TODAY(),X362,"Y")&amp;" anos"&amp;" "&amp;DATEDIF(TODAY(),X362,"YM")&amp;" meses"&amp;" "&amp;DATEDIF(TODAY(),X362,"MD")&amp;" dias",IF(AND(Z362&lt;&gt;””,Z362&lt;TODAY()),"Contrato Encerrado",IF(AND(Z362&lt;&gt;"",Z362&gt;TODAY()),DATEDIF(TODAY(),Z362,"Y")&amp;" anos"&amp;" "&amp;DATEDIF(TODAY(),Z362,"YM")&amp;" meses"&amp;" "&amp;DATEDIF(TODAY(),Z362,"MD")&amp;" dias"))))))))</f>
        <v>0 anos 2 meses 24 dias</v>
      </c>
      <c r="AE362" s="35">
        <f t="shared" si="27"/>
        <v>331</v>
      </c>
      <c r="AF362" s="35">
        <f t="shared" si="28"/>
        <v>399</v>
      </c>
      <c r="AG362" s="17" t="str">
        <f t="shared" si="29"/>
        <v>1 anos 1 meses 2 dias</v>
      </c>
    </row>
    <row r="363" spans="1:33" ht="11.25" customHeight="1" x14ac:dyDescent="0.2">
      <c r="A363" s="63" t="s">
        <v>9</v>
      </c>
      <c r="B363" s="88" t="s">
        <v>13</v>
      </c>
      <c r="C363" s="90" t="s">
        <v>14</v>
      </c>
      <c r="D363" s="91">
        <v>2022</v>
      </c>
      <c r="E363" s="73" t="s">
        <v>1304</v>
      </c>
      <c r="F363" s="63" t="s">
        <v>1305</v>
      </c>
      <c r="G363" s="81" t="s">
        <v>2055</v>
      </c>
      <c r="H363" s="82" t="s">
        <v>2056</v>
      </c>
      <c r="I363" s="74" t="s">
        <v>2057</v>
      </c>
      <c r="J363" s="74" t="s">
        <v>1302</v>
      </c>
      <c r="K363" s="74" t="s">
        <v>29</v>
      </c>
      <c r="L363" s="69" t="s">
        <v>81</v>
      </c>
      <c r="M363" s="163" t="s">
        <v>82</v>
      </c>
      <c r="N363" s="107" t="s">
        <v>2097</v>
      </c>
      <c r="O363" s="107"/>
      <c r="P363" s="107" t="s">
        <v>2517</v>
      </c>
      <c r="Q363" s="107" t="s">
        <v>2522</v>
      </c>
      <c r="R363" s="111">
        <v>38231</v>
      </c>
      <c r="S363" s="111">
        <v>44613</v>
      </c>
      <c r="T363" s="111">
        <v>44922</v>
      </c>
      <c r="U363" s="111"/>
      <c r="V363" s="111"/>
      <c r="W363" s="111"/>
      <c r="X363" s="17"/>
      <c r="Y363" s="17"/>
      <c r="Z363" s="111"/>
      <c r="AA363" s="116">
        <f t="shared" ca="1" si="25"/>
        <v>21</v>
      </c>
      <c r="AB363" s="117" t="s">
        <v>7878</v>
      </c>
      <c r="AC363" s="35" t="str">
        <f t="shared" si="26"/>
        <v>0 anos 10 meses 6 dias</v>
      </c>
      <c r="AD363" s="35" t="str">
        <f ca="1">IF(AND(V363="",T363&lt;TODAY()),"Contrato Encerrado",IF(AND(V363="",T363&gt;TODAY()),DATEDIF(TODAY(),T363,"Y")&amp;" anos"&amp;" "&amp;DATEDIF(TODAY(),T363,"YM")&amp;" meses"&amp;" "&amp;DATEDIF(TODAY(),T363,"MD")&amp;" dias",IF(AND(X363="",V363&lt;TODAY()),"Contrato Encerrado",IF(AND(X363="",V363&gt;TODAY()),DATEDIF(TODAY(),V363,"Y")&amp;" anos"&amp;" "&amp;DATEDIF(TODAY(),V363,"YM")&amp;" meses"&amp;" "&amp;DATEDIF(TODAY(),V363,"MD")&amp;" dias",IF(AND(Z363="",X363&lt;TODAY()),"Contrato Encerrado",IF(AND(Z363="",X363&gt;TODAY()),DATEDIF(TODAY(),X363,"Y")&amp;" anos"&amp;" "&amp;DATEDIF(TODAY(),X363,"YM")&amp;" meses"&amp;" "&amp;DATEDIF(TODAY(),X363,"MD")&amp;" dias",IF(AND(Z363&lt;&gt;””,Z363&lt;TODAY()),"Contrato Encerrado",IF(AND(Z363&lt;&gt;"",Z363&gt;TODAY()),DATEDIF(TODAY(),Z363,"Y")&amp;" anos"&amp;" "&amp;DATEDIF(TODAY(),Z363,"YM")&amp;" meses"&amp;" "&amp;DATEDIF(TODAY(),Z363,"MD")&amp;" dias"))))))))</f>
        <v>Contrato Encerrado</v>
      </c>
      <c r="AE363" s="35">
        <f t="shared" si="27"/>
        <v>309</v>
      </c>
      <c r="AF363" s="35">
        <f t="shared" si="28"/>
        <v>421</v>
      </c>
      <c r="AG363" s="17" t="str">
        <f t="shared" si="29"/>
        <v>1 anos 1 meses 24 dias</v>
      </c>
    </row>
    <row r="364" spans="1:33" ht="11.25" customHeight="1" x14ac:dyDescent="0.2">
      <c r="A364" s="63" t="s">
        <v>9</v>
      </c>
      <c r="B364" s="63" t="s">
        <v>13</v>
      </c>
      <c r="C364" s="64" t="s">
        <v>14</v>
      </c>
      <c r="D364" s="65">
        <v>2024</v>
      </c>
      <c r="E364" s="73" t="s">
        <v>157</v>
      </c>
      <c r="F364" s="63" t="s">
        <v>158</v>
      </c>
      <c r="G364" s="81" t="s">
        <v>11027</v>
      </c>
      <c r="H364" s="82" t="s">
        <v>11028</v>
      </c>
      <c r="I364" s="74" t="s">
        <v>11029</v>
      </c>
      <c r="J364" s="74" t="s">
        <v>14943</v>
      </c>
      <c r="K364" s="74" t="s">
        <v>29</v>
      </c>
      <c r="L364" s="69" t="s">
        <v>81</v>
      </c>
      <c r="M364" s="163" t="s">
        <v>82</v>
      </c>
      <c r="N364" s="69" t="s">
        <v>4113</v>
      </c>
      <c r="O364" s="69" t="s">
        <v>11016</v>
      </c>
      <c r="P364" s="69" t="s">
        <v>2518</v>
      </c>
      <c r="Q364" s="69" t="s">
        <v>4109</v>
      </c>
      <c r="R364" s="70">
        <v>38979</v>
      </c>
      <c r="S364" s="70">
        <v>45301</v>
      </c>
      <c r="T364" s="70">
        <v>45657</v>
      </c>
      <c r="U364" s="70"/>
      <c r="V364" s="70"/>
      <c r="W364" s="70"/>
      <c r="X364" s="17"/>
      <c r="Y364" s="17"/>
      <c r="Z364" s="70"/>
      <c r="AA364" s="116">
        <f t="shared" ca="1" si="25"/>
        <v>19</v>
      </c>
      <c r="AB364" s="69" t="s">
        <v>7878</v>
      </c>
      <c r="AC364" s="35" t="str">
        <f t="shared" si="26"/>
        <v>0 anos 11 meses 21 dias</v>
      </c>
      <c r="AD364" s="35" t="str">
        <f ca="1">IF(AND(V364="",T364&lt;TODAY()),"Contrato Encerrado",IF(AND(V364="",T364&gt;TODAY()),DATEDIF(TODAY(),T364,"Y")&amp;" anos"&amp;" "&amp;DATEDIF(TODAY(),T364,"YM")&amp;" meses"&amp;" "&amp;DATEDIF(TODAY(),T364,"MD")&amp;" dias",IF(AND(X364="",V364&lt;TODAY()),"Contrato Encerrado",IF(AND(X364="",V364&gt;TODAY()),DATEDIF(TODAY(),V364,"Y")&amp;" anos"&amp;" "&amp;DATEDIF(TODAY(),V364,"YM")&amp;" meses"&amp;" "&amp;DATEDIF(TODAY(),V364,"MD")&amp;" dias",IF(AND(Z364="",X364&lt;TODAY()),"Contrato Encerrado",IF(AND(Z364="",X364&gt;TODAY()),DATEDIF(TODAY(),X364,"Y")&amp;" anos"&amp;" "&amp;DATEDIF(TODAY(),X364,"YM")&amp;" meses"&amp;" "&amp;DATEDIF(TODAY(),X364,"MD")&amp;" dias",IF(AND(Z364&lt;&gt;””,Z364&lt;TODAY()),"Contrato Encerrado",IF(AND(Z364&lt;&gt;"",Z364&gt;TODAY()),DATEDIF(TODAY(),Z364,"Y")&amp;" anos"&amp;" "&amp;DATEDIF(TODAY(),Z364,"YM")&amp;" meses"&amp;" "&amp;DATEDIF(TODAY(),Z364,"MD")&amp;" dias"))))))))</f>
        <v>Contrato Encerrado</v>
      </c>
      <c r="AE364" s="35">
        <f t="shared" si="27"/>
        <v>356</v>
      </c>
      <c r="AF364" s="35">
        <f t="shared" si="28"/>
        <v>374</v>
      </c>
      <c r="AG364" s="17" t="str">
        <f t="shared" si="29"/>
        <v>1 anos 0 meses 8 dias</v>
      </c>
    </row>
    <row r="365" spans="1:33" ht="11.25" customHeight="1" x14ac:dyDescent="0.2">
      <c r="A365" s="63" t="s">
        <v>9</v>
      </c>
      <c r="B365" s="88" t="s">
        <v>13</v>
      </c>
      <c r="C365" s="90" t="s">
        <v>15</v>
      </c>
      <c r="D365" s="91">
        <v>2022</v>
      </c>
      <c r="E365" s="73" t="s">
        <v>307</v>
      </c>
      <c r="F365" s="63" t="s">
        <v>308</v>
      </c>
      <c r="G365" s="81" t="s">
        <v>2094</v>
      </c>
      <c r="H365" s="82" t="s">
        <v>2095</v>
      </c>
      <c r="I365" s="74" t="s">
        <v>2096</v>
      </c>
      <c r="J365" s="74" t="s">
        <v>1302</v>
      </c>
      <c r="K365" s="74" t="s">
        <v>29</v>
      </c>
      <c r="L365" s="69" t="s">
        <v>30</v>
      </c>
      <c r="M365" s="163" t="s">
        <v>9427</v>
      </c>
      <c r="N365" s="69" t="s">
        <v>2103</v>
      </c>
      <c r="O365" s="107"/>
      <c r="P365" s="107" t="s">
        <v>2517</v>
      </c>
      <c r="Q365" s="107" t="s">
        <v>2522</v>
      </c>
      <c r="R365" s="111">
        <v>36892</v>
      </c>
      <c r="S365" s="111">
        <v>44630</v>
      </c>
      <c r="T365" s="111">
        <v>44699</v>
      </c>
      <c r="U365" s="111"/>
      <c r="V365" s="111"/>
      <c r="W365" s="111"/>
      <c r="X365" s="17"/>
      <c r="Y365" s="17"/>
      <c r="Z365" s="111"/>
      <c r="AA365" s="116">
        <f t="shared" ca="1" si="25"/>
        <v>24</v>
      </c>
      <c r="AB365" s="117" t="s">
        <v>7878</v>
      </c>
      <c r="AC365" s="35" t="str">
        <f t="shared" si="26"/>
        <v>0 anos 2 meses 8 dias</v>
      </c>
      <c r="AD365" s="35" t="str">
        <f ca="1">IF(AND(V365="",T365&lt;TODAY()),"Contrato Encerrado",IF(AND(V365="",T365&gt;TODAY()),DATEDIF(TODAY(),T365,"Y")&amp;" anos"&amp;" "&amp;DATEDIF(TODAY(),T365,"YM")&amp;" meses"&amp;" "&amp;DATEDIF(TODAY(),T365,"MD")&amp;" dias",IF(AND(X365="",V365&lt;TODAY()),"Contrato Encerrado",IF(AND(X365="",V365&gt;TODAY()),DATEDIF(TODAY(),V365,"Y")&amp;" anos"&amp;" "&amp;DATEDIF(TODAY(),V365,"YM")&amp;" meses"&amp;" "&amp;DATEDIF(TODAY(),V365,"MD")&amp;" dias",IF(AND(Z365="",X365&lt;TODAY()),"Contrato Encerrado",IF(AND(Z365="",X365&gt;TODAY()),DATEDIF(TODAY(),X365,"Y")&amp;" anos"&amp;" "&amp;DATEDIF(TODAY(),X365,"YM")&amp;" meses"&amp;" "&amp;DATEDIF(TODAY(),X365,"MD")&amp;" dias",IF(AND(Z365&lt;&gt;””,Z365&lt;TODAY()),"Contrato Encerrado",IF(AND(Z365&lt;&gt;"",Z365&gt;TODAY()),DATEDIF(TODAY(),Z365,"Y")&amp;" anos"&amp;" "&amp;DATEDIF(TODAY(),Z365,"YM")&amp;" meses"&amp;" "&amp;DATEDIF(TODAY(),Z365,"MD")&amp;" dias"))))))))</f>
        <v>Contrato Encerrado</v>
      </c>
      <c r="AE365" s="35">
        <f t="shared" si="27"/>
        <v>69</v>
      </c>
      <c r="AF365" s="35">
        <f t="shared" si="28"/>
        <v>661</v>
      </c>
      <c r="AG365" s="17" t="str">
        <f t="shared" si="29"/>
        <v>1 anos 9 meses 22 dias</v>
      </c>
    </row>
    <row r="366" spans="1:33" ht="11.25" customHeight="1" x14ac:dyDescent="0.2">
      <c r="A366" s="63" t="s">
        <v>9</v>
      </c>
      <c r="B366" s="63" t="s">
        <v>13</v>
      </c>
      <c r="C366" s="64" t="s">
        <v>11</v>
      </c>
      <c r="D366" s="91">
        <v>2025</v>
      </c>
      <c r="E366" s="73" t="s">
        <v>79</v>
      </c>
      <c r="F366" s="63" t="s">
        <v>80</v>
      </c>
      <c r="G366" s="81" t="s">
        <v>15188</v>
      </c>
      <c r="H366" s="82" t="s">
        <v>15189</v>
      </c>
      <c r="I366" s="74" t="s">
        <v>15190</v>
      </c>
      <c r="J366" s="74" t="s">
        <v>10</v>
      </c>
      <c r="K366" s="74" t="s">
        <v>29</v>
      </c>
      <c r="L366" s="69" t="s">
        <v>30</v>
      </c>
      <c r="M366" s="163" t="s">
        <v>9427</v>
      </c>
      <c r="N366" s="69" t="s">
        <v>2100</v>
      </c>
      <c r="O366" s="69" t="s">
        <v>13943</v>
      </c>
      <c r="P366" s="69" t="s">
        <v>2518</v>
      </c>
      <c r="Q366" s="69" t="s">
        <v>2523</v>
      </c>
      <c r="R366" s="70">
        <v>38150</v>
      </c>
      <c r="S366" s="70">
        <v>45663</v>
      </c>
      <c r="T366" s="70" t="s">
        <v>15151</v>
      </c>
      <c r="U366" s="70"/>
      <c r="V366" s="70"/>
      <c r="W366" s="70"/>
      <c r="X366" s="17"/>
      <c r="Y366" s="17"/>
      <c r="Z366" s="70"/>
      <c r="AA366" s="116">
        <f t="shared" ca="1" si="25"/>
        <v>21</v>
      </c>
      <c r="AB366" s="69" t="s">
        <v>7878</v>
      </c>
      <c r="AC366" s="35" t="str">
        <f t="shared" si="26"/>
        <v>0 anos 11 meses 30 dias</v>
      </c>
      <c r="AD366" s="35" t="str">
        <f ca="1">IF(AND(V366="",T366&lt;TODAY()),"Contrato Encerrado",IF(AND(V366="",T366&gt;TODAY()),DATEDIF(TODAY(),T366,"Y")&amp;" anos"&amp;" "&amp;DATEDIF(TODAY(),T366,"YM")&amp;" meses"&amp;" "&amp;DATEDIF(TODAY(),T366,"MD")&amp;" dias",IF(AND(X366="",V366&lt;TODAY()),"Contrato Encerrado",IF(AND(X366="",V366&gt;TODAY()),DATEDIF(TODAY(),V366,"Y")&amp;" anos"&amp;" "&amp;DATEDIF(TODAY(),V366,"YM")&amp;" meses"&amp;" "&amp;DATEDIF(TODAY(),V366,"MD")&amp;" dias",IF(AND(Z366="",X366&lt;TODAY()),"Contrato Encerrado",IF(AND(Z366="",X366&gt;TODAY()),DATEDIF(TODAY(),X366,"Y")&amp;" anos"&amp;" "&amp;DATEDIF(TODAY(),X366,"YM")&amp;" meses"&amp;" "&amp;DATEDIF(TODAY(),X366,"MD")&amp;" dias",IF(AND(Z366&lt;&gt;””,Z366&lt;TODAY()),"Contrato Encerrado",IF(AND(Z366&lt;&gt;"",Z366&gt;TODAY()),DATEDIF(TODAY(),Z366,"Y")&amp;" anos"&amp;" "&amp;DATEDIF(TODAY(),Z366,"YM")&amp;" meses"&amp;" "&amp;DATEDIF(TODAY(),Z366,"MD")&amp;" dias"))))))))</f>
        <v>0 anos 2 meses 29 dias</v>
      </c>
      <c r="AE366" s="35">
        <f t="shared" si="27"/>
        <v>364</v>
      </c>
      <c r="AF366" s="35">
        <f t="shared" si="28"/>
        <v>366</v>
      </c>
      <c r="AG366" s="17" t="str">
        <f t="shared" si="29"/>
        <v>0 anos 11 meses 31 dias</v>
      </c>
    </row>
    <row r="367" spans="1:33" ht="11.25" customHeight="1" x14ac:dyDescent="0.2">
      <c r="A367" s="63" t="s">
        <v>9</v>
      </c>
      <c r="B367" s="88" t="s">
        <v>13</v>
      </c>
      <c r="C367" s="90" t="s">
        <v>22</v>
      </c>
      <c r="D367" s="91">
        <v>2022</v>
      </c>
      <c r="E367" s="73" t="s">
        <v>157</v>
      </c>
      <c r="F367" s="63" t="s">
        <v>158</v>
      </c>
      <c r="G367" s="81" t="s">
        <v>1542</v>
      </c>
      <c r="H367" s="82" t="s">
        <v>1543</v>
      </c>
      <c r="I367" s="74" t="s">
        <v>1544</v>
      </c>
      <c r="J367" s="74" t="s">
        <v>1302</v>
      </c>
      <c r="K367" s="74" t="s">
        <v>29</v>
      </c>
      <c r="L367" s="69" t="s">
        <v>30</v>
      </c>
      <c r="M367" s="163" t="s">
        <v>9427</v>
      </c>
      <c r="N367" s="107" t="s">
        <v>2100</v>
      </c>
      <c r="O367" s="107"/>
      <c r="P367" s="107" t="s">
        <v>2517</v>
      </c>
      <c r="Q367" s="107" t="s">
        <v>2522</v>
      </c>
      <c r="R367" s="111">
        <v>36040</v>
      </c>
      <c r="S367" s="111">
        <v>44473</v>
      </c>
      <c r="T367" s="111">
        <v>44872</v>
      </c>
      <c r="U367" s="111"/>
      <c r="V367" s="111"/>
      <c r="W367" s="111"/>
      <c r="X367" s="17"/>
      <c r="Y367" s="17"/>
      <c r="Z367" s="111"/>
      <c r="AA367" s="116">
        <f t="shared" ca="1" si="25"/>
        <v>27</v>
      </c>
      <c r="AB367" s="117" t="s">
        <v>7878</v>
      </c>
      <c r="AC367" s="35" t="str">
        <f t="shared" si="26"/>
        <v>1 anos 1 meses 3 dias</v>
      </c>
      <c r="AD367" s="35" t="str">
        <f ca="1">IF(AND(V367="",T367&lt;TODAY()),"Contrato Encerrado",IF(AND(V367="",T367&gt;TODAY()),DATEDIF(TODAY(),T367,"Y")&amp;" anos"&amp;" "&amp;DATEDIF(TODAY(),T367,"YM")&amp;" meses"&amp;" "&amp;DATEDIF(TODAY(),T367,"MD")&amp;" dias",IF(AND(X367="",V367&lt;TODAY()),"Contrato Encerrado",IF(AND(X367="",V367&gt;TODAY()),DATEDIF(TODAY(),V367,"Y")&amp;" anos"&amp;" "&amp;DATEDIF(TODAY(),V367,"YM")&amp;" meses"&amp;" "&amp;DATEDIF(TODAY(),V367,"MD")&amp;" dias",IF(AND(Z367="",X367&lt;TODAY()),"Contrato Encerrado",IF(AND(Z367="",X367&gt;TODAY()),DATEDIF(TODAY(),X367,"Y")&amp;" anos"&amp;" "&amp;DATEDIF(TODAY(),X367,"YM")&amp;" meses"&amp;" "&amp;DATEDIF(TODAY(),X367,"MD")&amp;" dias",IF(AND(Z367&lt;&gt;””,Z367&lt;TODAY()),"Contrato Encerrado",IF(AND(Z367&lt;&gt;"",Z367&gt;TODAY()),DATEDIF(TODAY(),Z367,"Y")&amp;" anos"&amp;" "&amp;DATEDIF(TODAY(),Z367,"YM")&amp;" meses"&amp;" "&amp;DATEDIF(TODAY(),Z367,"MD")&amp;" dias"))))))))</f>
        <v>Contrato Encerrado</v>
      </c>
      <c r="AE367" s="35">
        <f t="shared" si="27"/>
        <v>399</v>
      </c>
      <c r="AF367" s="35">
        <f t="shared" si="28"/>
        <v>331</v>
      </c>
      <c r="AG367" s="17" t="str">
        <f t="shared" si="29"/>
        <v>0 anos 10 meses 26 dias</v>
      </c>
    </row>
    <row r="368" spans="1:33" ht="11.25" customHeight="1" x14ac:dyDescent="0.2">
      <c r="A368" s="63" t="s">
        <v>9</v>
      </c>
      <c r="B368" s="63" t="s">
        <v>13</v>
      </c>
      <c r="C368" s="64" t="s">
        <v>15</v>
      </c>
      <c r="D368" s="65">
        <v>2024</v>
      </c>
      <c r="E368" s="92" t="s">
        <v>157</v>
      </c>
      <c r="F368" s="63" t="s">
        <v>158</v>
      </c>
      <c r="G368" s="81" t="s">
        <v>11936</v>
      </c>
      <c r="H368" s="82" t="s">
        <v>11937</v>
      </c>
      <c r="I368" s="101" t="s">
        <v>11938</v>
      </c>
      <c r="J368" s="74" t="s">
        <v>14943</v>
      </c>
      <c r="K368" s="101" t="s">
        <v>29</v>
      </c>
      <c r="L368" s="103" t="s">
        <v>30</v>
      </c>
      <c r="M368" s="163" t="s">
        <v>9427</v>
      </c>
      <c r="N368" s="107" t="s">
        <v>2106</v>
      </c>
      <c r="O368" s="103" t="s">
        <v>9448</v>
      </c>
      <c r="P368" s="103" t="s">
        <v>2518</v>
      </c>
      <c r="Q368" s="103" t="s">
        <v>2521</v>
      </c>
      <c r="R368" s="112">
        <v>37801</v>
      </c>
      <c r="S368" s="114">
        <v>45345</v>
      </c>
      <c r="T368" s="112">
        <v>45657</v>
      </c>
      <c r="U368" s="112">
        <v>45713</v>
      </c>
      <c r="V368" s="112">
        <v>45838</v>
      </c>
      <c r="W368" s="112"/>
      <c r="X368" s="17"/>
      <c r="Y368" s="17"/>
      <c r="Z368" s="112"/>
      <c r="AA368" s="116">
        <f t="shared" ca="1" si="25"/>
        <v>22</v>
      </c>
      <c r="AB368" s="103" t="s">
        <v>7878</v>
      </c>
      <c r="AC368" s="35" t="str">
        <f t="shared" si="26"/>
        <v>1 anos 2 meses 12 dias</v>
      </c>
      <c r="AD368" s="35" t="str">
        <f ca="1">IF(AND(V368="",T368&lt;TODAY()),"Contrato Encerrado",IF(AND(V368="",T368&gt;TODAY()),DATEDIF(TODAY(),T368,"Y")&amp;" anos"&amp;" "&amp;DATEDIF(TODAY(),T368,"YM")&amp;" meses"&amp;" "&amp;DATEDIF(TODAY(),T368,"MD")&amp;" dias",IF(AND(X368="",V368&lt;TODAY()),"Contrato Encerrado",IF(AND(X368="",V368&gt;TODAY()),DATEDIF(TODAY(),V368,"Y")&amp;" anos"&amp;" "&amp;DATEDIF(TODAY(),V368,"YM")&amp;" meses"&amp;" "&amp;DATEDIF(TODAY(),V368,"MD")&amp;" dias",IF(AND(Z368="",X368&lt;TODAY()),"Contrato Encerrado",IF(AND(Z368="",X368&gt;TODAY()),DATEDIF(TODAY(),X368,"Y")&amp;" anos"&amp;" "&amp;DATEDIF(TODAY(),X368,"YM")&amp;" meses"&amp;" "&amp;DATEDIF(TODAY(),X368,"MD")&amp;" dias",IF(AND(Z368&lt;&gt;””,Z368&lt;TODAY()),"Contrato Encerrado",IF(AND(Z368&lt;&gt;"",Z368&gt;TODAY()),DATEDIF(TODAY(),Z368,"Y")&amp;" anos"&amp;" "&amp;DATEDIF(TODAY(),Z368,"YM")&amp;" meses"&amp;" "&amp;DATEDIF(TODAY(),Z368,"MD")&amp;" dias"))))))))</f>
        <v>Contrato Encerrado</v>
      </c>
      <c r="AE368" s="35">
        <f t="shared" si="27"/>
        <v>437</v>
      </c>
      <c r="AF368" s="35">
        <f t="shared" si="28"/>
        <v>293</v>
      </c>
      <c r="AG368" s="17" t="str">
        <f t="shared" si="29"/>
        <v>0 anos 9 meses 19 dias</v>
      </c>
    </row>
    <row r="369" spans="1:33" ht="11.25" customHeight="1" x14ac:dyDescent="0.2">
      <c r="A369" s="63" t="s">
        <v>9</v>
      </c>
      <c r="B369" s="88" t="s">
        <v>13</v>
      </c>
      <c r="C369" s="90" t="s">
        <v>22</v>
      </c>
      <c r="D369" s="91">
        <v>2022</v>
      </c>
      <c r="E369" s="73" t="s">
        <v>1111</v>
      </c>
      <c r="F369" s="63" t="s">
        <v>1112</v>
      </c>
      <c r="G369" s="81" t="s">
        <v>1122</v>
      </c>
      <c r="H369" s="82" t="s">
        <v>1123</v>
      </c>
      <c r="I369" s="74" t="s">
        <v>1124</v>
      </c>
      <c r="J369" s="74" t="s">
        <v>1302</v>
      </c>
      <c r="K369" s="74" t="s">
        <v>29</v>
      </c>
      <c r="L369" s="69" t="s">
        <v>30</v>
      </c>
      <c r="M369" s="163" t="s">
        <v>9427</v>
      </c>
      <c r="N369" s="107" t="s">
        <v>2113</v>
      </c>
      <c r="O369" s="107"/>
      <c r="P369" s="107" t="s">
        <v>2517</v>
      </c>
      <c r="Q369" s="107" t="s">
        <v>2522</v>
      </c>
      <c r="R369" s="111">
        <v>36169</v>
      </c>
      <c r="S369" s="111">
        <v>44396</v>
      </c>
      <c r="T369" s="111">
        <v>44916</v>
      </c>
      <c r="U369" s="111"/>
      <c r="V369" s="111"/>
      <c r="W369" s="111"/>
      <c r="X369" s="17"/>
      <c r="Y369" s="17"/>
      <c r="Z369" s="111"/>
      <c r="AA369" s="116">
        <f t="shared" ca="1" si="25"/>
        <v>26</v>
      </c>
      <c r="AB369" s="117" t="s">
        <v>7878</v>
      </c>
      <c r="AC369" s="35" t="str">
        <f t="shared" si="26"/>
        <v>1 anos 5 meses 2 dias</v>
      </c>
      <c r="AD369" s="35" t="str">
        <f ca="1">IF(AND(V369="",T369&lt;TODAY()),"Contrato Encerrado",IF(AND(V369="",T369&gt;TODAY()),DATEDIF(TODAY(),T369,"Y")&amp;" anos"&amp;" "&amp;DATEDIF(TODAY(),T369,"YM")&amp;" meses"&amp;" "&amp;DATEDIF(TODAY(),T369,"MD")&amp;" dias",IF(AND(X369="",V369&lt;TODAY()),"Contrato Encerrado",IF(AND(X369="",V369&gt;TODAY()),DATEDIF(TODAY(),V369,"Y")&amp;" anos"&amp;" "&amp;DATEDIF(TODAY(),V369,"YM")&amp;" meses"&amp;" "&amp;DATEDIF(TODAY(),V369,"MD")&amp;" dias",IF(AND(Z369="",X369&lt;TODAY()),"Contrato Encerrado",IF(AND(Z369="",X369&gt;TODAY()),DATEDIF(TODAY(),X369,"Y")&amp;" anos"&amp;" "&amp;DATEDIF(TODAY(),X369,"YM")&amp;" meses"&amp;" "&amp;DATEDIF(TODAY(),X369,"MD")&amp;" dias",IF(AND(Z369&lt;&gt;””,Z369&lt;TODAY()),"Contrato Encerrado",IF(AND(Z369&lt;&gt;"",Z369&gt;TODAY()),DATEDIF(TODAY(),Z369,"Y")&amp;" anos"&amp;" "&amp;DATEDIF(TODAY(),Z369,"YM")&amp;" meses"&amp;" "&amp;DATEDIF(TODAY(),Z369,"MD")&amp;" dias"))))))))</f>
        <v>Contrato Encerrado</v>
      </c>
      <c r="AE369" s="35">
        <f t="shared" si="27"/>
        <v>520</v>
      </c>
      <c r="AF369" s="35">
        <f t="shared" si="28"/>
        <v>210</v>
      </c>
      <c r="AG369" s="17" t="str">
        <f t="shared" si="29"/>
        <v>0 anos 6 meses 28 dias</v>
      </c>
    </row>
    <row r="370" spans="1:33" ht="11.25" customHeight="1" x14ac:dyDescent="0.2">
      <c r="A370" s="63" t="s">
        <v>9</v>
      </c>
      <c r="B370" s="63" t="s">
        <v>13</v>
      </c>
      <c r="C370" s="64" t="s">
        <v>14</v>
      </c>
      <c r="D370" s="65">
        <v>2023</v>
      </c>
      <c r="E370" s="92" t="s">
        <v>307</v>
      </c>
      <c r="F370" s="63" t="s">
        <v>308</v>
      </c>
      <c r="G370" s="81" t="s">
        <v>6077</v>
      </c>
      <c r="H370" s="82" t="s">
        <v>6078</v>
      </c>
      <c r="I370" s="101" t="s">
        <v>6079</v>
      </c>
      <c r="J370" s="67" t="s">
        <v>14943</v>
      </c>
      <c r="K370" s="101" t="s">
        <v>29</v>
      </c>
      <c r="L370" s="103" t="s">
        <v>81</v>
      </c>
      <c r="M370" s="163" t="s">
        <v>82</v>
      </c>
      <c r="N370" s="103" t="s">
        <v>4113</v>
      </c>
      <c r="O370" s="103"/>
      <c r="P370" s="103" t="s">
        <v>2518</v>
      </c>
      <c r="Q370" s="103" t="s">
        <v>2523</v>
      </c>
      <c r="R370" s="114">
        <v>38420</v>
      </c>
      <c r="S370" s="114">
        <v>44958</v>
      </c>
      <c r="T370" s="111">
        <v>45303</v>
      </c>
      <c r="U370" s="114"/>
      <c r="V370" s="111"/>
      <c r="W370" s="114"/>
      <c r="X370" s="17"/>
      <c r="Y370" s="17"/>
      <c r="Z370" s="111"/>
      <c r="AA370" s="116">
        <f t="shared" ca="1" si="25"/>
        <v>20</v>
      </c>
      <c r="AB370" s="117" t="s">
        <v>7878</v>
      </c>
      <c r="AC370" s="35" t="str">
        <f t="shared" si="26"/>
        <v>0 anos 11 meses 11 dias</v>
      </c>
      <c r="AD370" s="35" t="str">
        <f ca="1">IF(AND(V370="",T370&lt;TODAY()),"Contrato Encerrado",IF(AND(V370="",T370&gt;TODAY()),DATEDIF(TODAY(),T370,"Y")&amp;" anos"&amp;" "&amp;DATEDIF(TODAY(),T370,"YM")&amp;" meses"&amp;" "&amp;DATEDIF(TODAY(),T370,"MD")&amp;" dias",IF(AND(X370="",V370&lt;TODAY()),"Contrato Encerrado",IF(AND(X370="",V370&gt;TODAY()),DATEDIF(TODAY(),V370,"Y")&amp;" anos"&amp;" "&amp;DATEDIF(TODAY(),V370,"YM")&amp;" meses"&amp;" "&amp;DATEDIF(TODAY(),V370,"MD")&amp;" dias",IF(AND(Z370="",X370&lt;TODAY()),"Contrato Encerrado",IF(AND(Z370="",X370&gt;TODAY()),DATEDIF(TODAY(),X370,"Y")&amp;" anos"&amp;" "&amp;DATEDIF(TODAY(),X370,"YM")&amp;" meses"&amp;" "&amp;DATEDIF(TODAY(),X370,"MD")&amp;" dias",IF(AND(Z370&lt;&gt;””,Z370&lt;TODAY()),"Contrato Encerrado",IF(AND(Z370&lt;&gt;"",Z370&gt;TODAY()),DATEDIF(TODAY(),Z370,"Y")&amp;" anos"&amp;" "&amp;DATEDIF(TODAY(),Z370,"YM")&amp;" meses"&amp;" "&amp;DATEDIF(TODAY(),Z370,"MD")&amp;" dias"))))))))</f>
        <v>Contrato Encerrado</v>
      </c>
      <c r="AE370" s="35">
        <f t="shared" si="27"/>
        <v>345</v>
      </c>
      <c r="AF370" s="35">
        <f t="shared" si="28"/>
        <v>385</v>
      </c>
      <c r="AG370" s="17" t="str">
        <f t="shared" si="29"/>
        <v>1 anos 0 meses 19 dias</v>
      </c>
    </row>
    <row r="371" spans="1:33" ht="11.25" customHeight="1" x14ac:dyDescent="0.2">
      <c r="A371" s="63" t="s">
        <v>9</v>
      </c>
      <c r="B371" s="63" t="s">
        <v>13</v>
      </c>
      <c r="C371" s="64" t="s">
        <v>16</v>
      </c>
      <c r="D371" s="65">
        <v>2025</v>
      </c>
      <c r="E371" s="73" t="s">
        <v>157</v>
      </c>
      <c r="F371" s="63" t="s">
        <v>158</v>
      </c>
      <c r="G371" s="101" t="s">
        <v>16179</v>
      </c>
      <c r="H371" s="63" t="s">
        <v>16180</v>
      </c>
      <c r="I371" s="74" t="s">
        <v>16181</v>
      </c>
      <c r="J371" s="74" t="s">
        <v>10</v>
      </c>
      <c r="K371" s="74" t="s">
        <v>29</v>
      </c>
      <c r="L371" s="69" t="s">
        <v>30</v>
      </c>
      <c r="M371" s="163" t="s">
        <v>9427</v>
      </c>
      <c r="N371" s="69" t="s">
        <v>4660</v>
      </c>
      <c r="O371" s="69" t="s">
        <v>16182</v>
      </c>
      <c r="P371" s="69" t="s">
        <v>2518</v>
      </c>
      <c r="Q371" s="69" t="s">
        <v>4109</v>
      </c>
      <c r="R371" s="70">
        <v>33040</v>
      </c>
      <c r="S371" s="70">
        <v>45733</v>
      </c>
      <c r="T371" s="70">
        <v>46097</v>
      </c>
      <c r="U371" s="70"/>
      <c r="V371" s="70"/>
      <c r="W371" s="70"/>
      <c r="X371" s="17"/>
      <c r="Y371" s="17"/>
      <c r="Z371" s="70"/>
      <c r="AA371" s="71">
        <f t="shared" ca="1" si="25"/>
        <v>35</v>
      </c>
      <c r="AB371" s="69" t="s">
        <v>7878</v>
      </c>
      <c r="AC371" s="35" t="str">
        <f t="shared" si="26"/>
        <v>0 anos 11 meses 27 dias</v>
      </c>
      <c r="AD371" s="35" t="str">
        <f ca="1">IF(AND(V371="",T371&lt;TODAY()),"Contrato Encerrado",IF(AND(V371="",T371&gt;TODAY()),DATEDIF(TODAY(),T371,"Y")&amp;" anos"&amp;" "&amp;DATEDIF(TODAY(),T371,"YM")&amp;" meses"&amp;" "&amp;DATEDIF(TODAY(),T371,"MD")&amp;" dias",IF(AND(X371="",V371&lt;TODAY()),"Contrato Encerrado",IF(AND(X371="",V371&gt;TODAY()),DATEDIF(TODAY(),V371,"Y")&amp;" anos"&amp;" "&amp;DATEDIF(TODAY(),V371,"YM")&amp;" meses"&amp;" "&amp;DATEDIF(TODAY(),V371,"MD")&amp;" dias",IF(AND(Z371="",X371&lt;TODAY()),"Contrato Encerrado",IF(AND(Z371="",X371&gt;TODAY()),DATEDIF(TODAY(),X371,"Y")&amp;" anos"&amp;" "&amp;DATEDIF(TODAY(),X371,"YM")&amp;" meses"&amp;" "&amp;DATEDIF(TODAY(),X371,"MD")&amp;" dias",IF(AND(Z371&lt;&gt;””,Z371&lt;TODAY()),"Contrato Encerrado",IF(AND(Z371&lt;&gt;"",Z371&gt;TODAY()),DATEDIF(TODAY(),Z371,"Y")&amp;" anos"&amp;" "&amp;DATEDIF(TODAY(),Z371,"YM")&amp;" meses"&amp;" "&amp;DATEDIF(TODAY(),Z371,"MD")&amp;" dias"))))))))</f>
        <v>0 anos 5 meses 9 dias</v>
      </c>
      <c r="AE371" s="35">
        <f t="shared" si="27"/>
        <v>364</v>
      </c>
      <c r="AF371" s="35">
        <f t="shared" si="28"/>
        <v>366</v>
      </c>
      <c r="AG371" s="17" t="str">
        <f t="shared" si="29"/>
        <v>0 anos 11 meses 31 dias</v>
      </c>
    </row>
    <row r="372" spans="1:33" ht="11.25" customHeight="1" x14ac:dyDescent="0.2">
      <c r="A372" s="63" t="s">
        <v>9</v>
      </c>
      <c r="B372" s="63" t="s">
        <v>13</v>
      </c>
      <c r="C372" s="64" t="s">
        <v>11</v>
      </c>
      <c r="D372" s="65">
        <v>2024</v>
      </c>
      <c r="E372" s="73" t="s">
        <v>9437</v>
      </c>
      <c r="F372" s="63" t="s">
        <v>9438</v>
      </c>
      <c r="G372" s="81" t="s">
        <v>11030</v>
      </c>
      <c r="H372" s="82" t="s">
        <v>11031</v>
      </c>
      <c r="I372" s="74" t="s">
        <v>11032</v>
      </c>
      <c r="J372" s="74" t="s">
        <v>14943</v>
      </c>
      <c r="K372" s="74" t="s">
        <v>29</v>
      </c>
      <c r="L372" s="69" t="s">
        <v>30</v>
      </c>
      <c r="M372" s="163" t="s">
        <v>9427</v>
      </c>
      <c r="N372" s="69" t="s">
        <v>2114</v>
      </c>
      <c r="O372" s="69" t="s">
        <v>7901</v>
      </c>
      <c r="P372" s="69" t="s">
        <v>2518</v>
      </c>
      <c r="Q372" s="69" t="s">
        <v>4109</v>
      </c>
      <c r="R372" s="70">
        <v>35408</v>
      </c>
      <c r="S372" s="70">
        <v>45300</v>
      </c>
      <c r="T372" s="70">
        <v>45840</v>
      </c>
      <c r="U372" s="70"/>
      <c r="V372" s="70"/>
      <c r="W372" s="70"/>
      <c r="X372" s="17"/>
      <c r="Y372" s="17"/>
      <c r="Z372" s="70"/>
      <c r="AA372" s="116">
        <f t="shared" ca="1" si="25"/>
        <v>28</v>
      </c>
      <c r="AB372" s="69" t="s">
        <v>7878</v>
      </c>
      <c r="AC372" s="35" t="str">
        <f t="shared" si="26"/>
        <v>1 anos 5 meses 23 dias</v>
      </c>
      <c r="AD372" s="35" t="str">
        <f ca="1">IF(AND(V372="",T372&lt;TODAY()),"Contrato Encerrado",IF(AND(V372="",T372&gt;TODAY()),DATEDIF(TODAY(),T372,"Y")&amp;" anos"&amp;" "&amp;DATEDIF(TODAY(),T372,"YM")&amp;" meses"&amp;" "&amp;DATEDIF(TODAY(),T372,"MD")&amp;" dias",IF(AND(X372="",V372&lt;TODAY()),"Contrato Encerrado",IF(AND(X372="",V372&gt;TODAY()),DATEDIF(TODAY(),V372,"Y")&amp;" anos"&amp;" "&amp;DATEDIF(TODAY(),V372,"YM")&amp;" meses"&amp;" "&amp;DATEDIF(TODAY(),V372,"MD")&amp;" dias",IF(AND(Z372="",X372&lt;TODAY()),"Contrato Encerrado",IF(AND(Z372="",X372&gt;TODAY()),DATEDIF(TODAY(),X372,"Y")&amp;" anos"&amp;" "&amp;DATEDIF(TODAY(),X372,"YM")&amp;" meses"&amp;" "&amp;DATEDIF(TODAY(),X372,"MD")&amp;" dias",IF(AND(Z372&lt;&gt;””,Z372&lt;TODAY()),"Contrato Encerrado",IF(AND(Z372&lt;&gt;"",Z372&gt;TODAY()),DATEDIF(TODAY(),Z372,"Y")&amp;" anos"&amp;" "&amp;DATEDIF(TODAY(),Z372,"YM")&amp;" meses"&amp;" "&amp;DATEDIF(TODAY(),Z372,"MD")&amp;" dias"))))))))</f>
        <v>Contrato Encerrado</v>
      </c>
      <c r="AE372" s="35">
        <f t="shared" si="27"/>
        <v>540</v>
      </c>
      <c r="AF372" s="35">
        <f t="shared" si="28"/>
        <v>190</v>
      </c>
      <c r="AG372" s="17" t="str">
        <f t="shared" si="29"/>
        <v>0 anos 6 meses 8 dias</v>
      </c>
    </row>
    <row r="373" spans="1:33" ht="11.25" customHeight="1" x14ac:dyDescent="0.2">
      <c r="A373" s="88" t="s">
        <v>9</v>
      </c>
      <c r="B373" s="88" t="s">
        <v>13</v>
      </c>
      <c r="C373" s="90" t="s">
        <v>17</v>
      </c>
      <c r="D373" s="91">
        <v>2021</v>
      </c>
      <c r="E373" s="94" t="s">
        <v>510</v>
      </c>
      <c r="F373" s="88" t="s">
        <v>511</v>
      </c>
      <c r="G373" s="97" t="s">
        <v>539</v>
      </c>
      <c r="H373" s="99" t="s">
        <v>540</v>
      </c>
      <c r="I373" s="94" t="s">
        <v>541</v>
      </c>
      <c r="J373" s="74" t="s">
        <v>1302</v>
      </c>
      <c r="K373" s="94" t="s">
        <v>29</v>
      </c>
      <c r="L373" s="105" t="s">
        <v>30</v>
      </c>
      <c r="M373" s="163" t="s">
        <v>9427</v>
      </c>
      <c r="N373" s="69" t="s">
        <v>2102</v>
      </c>
      <c r="O373" s="110"/>
      <c r="P373" s="109" t="s">
        <v>2517</v>
      </c>
      <c r="Q373" s="109" t="s">
        <v>2522</v>
      </c>
      <c r="R373" s="111">
        <v>31938</v>
      </c>
      <c r="S373" s="111">
        <v>44320</v>
      </c>
      <c r="T373" s="111">
        <v>44572</v>
      </c>
      <c r="U373" s="111"/>
      <c r="V373" s="111"/>
      <c r="W373" s="111"/>
      <c r="X373" s="17"/>
      <c r="Y373" s="17"/>
      <c r="Z373" s="111"/>
      <c r="AA373" s="116">
        <f t="shared" ca="1" si="25"/>
        <v>38</v>
      </c>
      <c r="AB373" s="117" t="s">
        <v>7878</v>
      </c>
      <c r="AC373" s="35" t="str">
        <f t="shared" si="26"/>
        <v>0 anos 8 meses 7 dias</v>
      </c>
      <c r="AD373" s="35" t="str">
        <f ca="1">IF(AND(V373="",T373&lt;TODAY()),"Contrato Encerrado",IF(AND(V373="",T373&gt;TODAY()),DATEDIF(TODAY(),T373,"Y")&amp;" anos"&amp;" "&amp;DATEDIF(TODAY(),T373,"YM")&amp;" meses"&amp;" "&amp;DATEDIF(TODAY(),T373,"MD")&amp;" dias",IF(AND(X373="",V373&lt;TODAY()),"Contrato Encerrado",IF(AND(X373="",V373&gt;TODAY()),DATEDIF(TODAY(),V373,"Y")&amp;" anos"&amp;" "&amp;DATEDIF(TODAY(),V373,"YM")&amp;" meses"&amp;" "&amp;DATEDIF(TODAY(),V373,"MD")&amp;" dias",IF(AND(Z373="",X373&lt;TODAY()),"Contrato Encerrado",IF(AND(Z373="",X373&gt;TODAY()),DATEDIF(TODAY(),X373,"Y")&amp;" anos"&amp;" "&amp;DATEDIF(TODAY(),X373,"YM")&amp;" meses"&amp;" "&amp;DATEDIF(TODAY(),X373,"MD")&amp;" dias",IF(AND(Z373&lt;&gt;””,Z373&lt;TODAY()),"Contrato Encerrado",IF(AND(Z373&lt;&gt;"",Z373&gt;TODAY()),DATEDIF(TODAY(),Z373,"Y")&amp;" anos"&amp;" "&amp;DATEDIF(TODAY(),Z373,"YM")&amp;" meses"&amp;" "&amp;DATEDIF(TODAY(),Z373,"MD")&amp;" dias"))))))))</f>
        <v>Contrato Encerrado</v>
      </c>
      <c r="AE373" s="35">
        <f t="shared" si="27"/>
        <v>252</v>
      </c>
      <c r="AF373" s="35">
        <f t="shared" si="28"/>
        <v>478</v>
      </c>
      <c r="AG373" s="17" t="str">
        <f t="shared" si="29"/>
        <v>1 anos 3 meses 22 dias</v>
      </c>
    </row>
    <row r="374" spans="1:33" ht="11.25" customHeight="1" x14ac:dyDescent="0.2">
      <c r="A374" s="63" t="s">
        <v>9</v>
      </c>
      <c r="B374" s="63" t="s">
        <v>13</v>
      </c>
      <c r="C374" s="64" t="s">
        <v>23</v>
      </c>
      <c r="D374" s="65">
        <v>2023</v>
      </c>
      <c r="E374" s="73" t="s">
        <v>772</v>
      </c>
      <c r="F374" s="63" t="s">
        <v>773</v>
      </c>
      <c r="G374" s="81" t="s">
        <v>9484</v>
      </c>
      <c r="H374" s="82" t="s">
        <v>9485</v>
      </c>
      <c r="I374" s="74" t="s">
        <v>9486</v>
      </c>
      <c r="J374" s="74" t="s">
        <v>1302</v>
      </c>
      <c r="K374" s="74" t="s">
        <v>29</v>
      </c>
      <c r="L374" s="69" t="s">
        <v>30</v>
      </c>
      <c r="M374" s="163" t="s">
        <v>9427</v>
      </c>
      <c r="N374" s="69" t="s">
        <v>2103</v>
      </c>
      <c r="O374" s="69" t="s">
        <v>7898</v>
      </c>
      <c r="P374" s="69" t="s">
        <v>2518</v>
      </c>
      <c r="Q374" s="69" t="s">
        <v>2523</v>
      </c>
      <c r="R374" s="70">
        <v>36698</v>
      </c>
      <c r="S374" s="70">
        <v>45208</v>
      </c>
      <c r="T374" s="70">
        <v>45869</v>
      </c>
      <c r="U374" s="70"/>
      <c r="V374" s="70"/>
      <c r="W374" s="70"/>
      <c r="X374" s="17"/>
      <c r="Y374" s="17"/>
      <c r="Z374" s="70"/>
      <c r="AA374" s="116">
        <f t="shared" ca="1" si="25"/>
        <v>25</v>
      </c>
      <c r="AB374" s="70" t="s">
        <v>7878</v>
      </c>
      <c r="AC374" s="35" t="str">
        <f t="shared" si="26"/>
        <v>1 anos 9 meses 22 dias</v>
      </c>
      <c r="AD374" s="35" t="str">
        <f ca="1">IF(AND(V374="",T374&lt;TODAY()),"Contrato Encerrado",IF(AND(V374="",T374&gt;TODAY()),DATEDIF(TODAY(),T374,"Y")&amp;" anos"&amp;" "&amp;DATEDIF(TODAY(),T374,"YM")&amp;" meses"&amp;" "&amp;DATEDIF(TODAY(),T374,"MD")&amp;" dias",IF(AND(X374="",V374&lt;TODAY()),"Contrato Encerrado",IF(AND(X374="",V374&gt;TODAY()),DATEDIF(TODAY(),V374,"Y")&amp;" anos"&amp;" "&amp;DATEDIF(TODAY(),V374,"YM")&amp;" meses"&amp;" "&amp;DATEDIF(TODAY(),V374,"MD")&amp;" dias",IF(AND(Z374="",X374&lt;TODAY()),"Contrato Encerrado",IF(AND(Z374="",X374&gt;TODAY()),DATEDIF(TODAY(),X374,"Y")&amp;" anos"&amp;" "&amp;DATEDIF(TODAY(),X374,"YM")&amp;" meses"&amp;" "&amp;DATEDIF(TODAY(),X374,"MD")&amp;" dias",IF(AND(Z374&lt;&gt;””,Z374&lt;TODAY()),"Contrato Encerrado",IF(AND(Z374&lt;&gt;"",Z374&gt;TODAY()),DATEDIF(TODAY(),Z374,"Y")&amp;" anos"&amp;" "&amp;DATEDIF(TODAY(),Z374,"YM")&amp;" meses"&amp;" "&amp;DATEDIF(TODAY(),Z374,"MD")&amp;" dias"))))))))</f>
        <v>Contrato Encerrado</v>
      </c>
      <c r="AE374" s="35">
        <f t="shared" si="27"/>
        <v>661</v>
      </c>
      <c r="AF374" s="35">
        <f t="shared" si="28"/>
        <v>69</v>
      </c>
      <c r="AG374" s="17" t="str">
        <f t="shared" si="29"/>
        <v>0 anos 2 meses 9 dias</v>
      </c>
    </row>
    <row r="375" spans="1:33" ht="11.25" customHeight="1" x14ac:dyDescent="0.2">
      <c r="A375" s="63" t="s">
        <v>9</v>
      </c>
      <c r="B375" s="88" t="s">
        <v>13</v>
      </c>
      <c r="C375" s="90" t="s">
        <v>22</v>
      </c>
      <c r="D375" s="91">
        <v>2022</v>
      </c>
      <c r="E375" s="73" t="s">
        <v>307</v>
      </c>
      <c r="F375" s="63" t="s">
        <v>308</v>
      </c>
      <c r="G375" s="81" t="s">
        <v>1429</v>
      </c>
      <c r="H375" s="82" t="s">
        <v>1430</v>
      </c>
      <c r="I375" s="74" t="s">
        <v>1431</v>
      </c>
      <c r="J375" s="74" t="s">
        <v>14943</v>
      </c>
      <c r="K375" s="74" t="s">
        <v>29</v>
      </c>
      <c r="L375" s="69" t="s">
        <v>81</v>
      </c>
      <c r="M375" s="163" t="s">
        <v>82</v>
      </c>
      <c r="N375" s="107" t="s">
        <v>4113</v>
      </c>
      <c r="O375" s="107"/>
      <c r="P375" s="107" t="s">
        <v>2517</v>
      </c>
      <c r="Q375" s="107" t="s">
        <v>2522</v>
      </c>
      <c r="R375" s="111">
        <v>38526</v>
      </c>
      <c r="S375" s="111">
        <v>44420</v>
      </c>
      <c r="T375" s="111">
        <v>44942</v>
      </c>
      <c r="U375" s="111"/>
      <c r="V375" s="111"/>
      <c r="W375" s="111"/>
      <c r="X375" s="17"/>
      <c r="Y375" s="17"/>
      <c r="Z375" s="111"/>
      <c r="AA375" s="116">
        <f t="shared" ca="1" si="25"/>
        <v>20</v>
      </c>
      <c r="AB375" s="117" t="s">
        <v>7878</v>
      </c>
      <c r="AC375" s="35" t="str">
        <f t="shared" si="26"/>
        <v>1 anos 5 meses 4 dias</v>
      </c>
      <c r="AD375" s="35" t="str">
        <f ca="1">IF(AND(V375="",T375&lt;TODAY()),"Contrato Encerrado",IF(AND(V375="",T375&gt;TODAY()),DATEDIF(TODAY(),T375,"Y")&amp;" anos"&amp;" "&amp;DATEDIF(TODAY(),T375,"YM")&amp;" meses"&amp;" "&amp;DATEDIF(TODAY(),T375,"MD")&amp;" dias",IF(AND(X375="",V375&lt;TODAY()),"Contrato Encerrado",IF(AND(X375="",V375&gt;TODAY()),DATEDIF(TODAY(),V375,"Y")&amp;" anos"&amp;" "&amp;DATEDIF(TODAY(),V375,"YM")&amp;" meses"&amp;" "&amp;DATEDIF(TODAY(),V375,"MD")&amp;" dias",IF(AND(Z375="",X375&lt;TODAY()),"Contrato Encerrado",IF(AND(Z375="",X375&gt;TODAY()),DATEDIF(TODAY(),X375,"Y")&amp;" anos"&amp;" "&amp;DATEDIF(TODAY(),X375,"YM")&amp;" meses"&amp;" "&amp;DATEDIF(TODAY(),X375,"MD")&amp;" dias",IF(AND(Z375&lt;&gt;””,Z375&lt;TODAY()),"Contrato Encerrado",IF(AND(Z375&lt;&gt;"",Z375&gt;TODAY()),DATEDIF(TODAY(),Z375,"Y")&amp;" anos"&amp;" "&amp;DATEDIF(TODAY(),Z375,"YM")&amp;" meses"&amp;" "&amp;DATEDIF(TODAY(),Z375,"MD")&amp;" dias"))))))))</f>
        <v>Contrato Encerrado</v>
      </c>
      <c r="AE375" s="35">
        <f t="shared" si="27"/>
        <v>522</v>
      </c>
      <c r="AF375" s="35">
        <f t="shared" si="28"/>
        <v>208</v>
      </c>
      <c r="AG375" s="17" t="str">
        <f t="shared" si="29"/>
        <v>0 anos 6 meses 26 dias</v>
      </c>
    </row>
    <row r="376" spans="1:33" ht="11.25" customHeight="1" x14ac:dyDescent="0.2">
      <c r="A376" s="63" t="s">
        <v>9</v>
      </c>
      <c r="B376" s="63" t="s">
        <v>13</v>
      </c>
      <c r="C376" s="64" t="s">
        <v>25</v>
      </c>
      <c r="D376" s="65">
        <v>2023</v>
      </c>
      <c r="E376" s="73" t="s">
        <v>157</v>
      </c>
      <c r="F376" s="63" t="s">
        <v>158</v>
      </c>
      <c r="G376" s="81" t="s">
        <v>10682</v>
      </c>
      <c r="H376" s="82" t="s">
        <v>10683</v>
      </c>
      <c r="I376" s="74" t="s">
        <v>10684</v>
      </c>
      <c r="J376" s="74" t="s">
        <v>10</v>
      </c>
      <c r="K376" s="74" t="s">
        <v>29</v>
      </c>
      <c r="L376" s="69" t="s">
        <v>30</v>
      </c>
      <c r="M376" s="163" t="s">
        <v>9427</v>
      </c>
      <c r="N376" s="69" t="s">
        <v>6135</v>
      </c>
      <c r="O376" s="69" t="s">
        <v>7914</v>
      </c>
      <c r="P376" s="69" t="s">
        <v>2518</v>
      </c>
      <c r="Q376" s="69" t="s">
        <v>2521</v>
      </c>
      <c r="R376" s="70">
        <v>30287</v>
      </c>
      <c r="S376" s="113">
        <v>45236</v>
      </c>
      <c r="T376" s="70" t="s">
        <v>14948</v>
      </c>
      <c r="U376" s="70"/>
      <c r="V376" s="70"/>
      <c r="W376" s="70"/>
      <c r="X376" s="17"/>
      <c r="Y376" s="17"/>
      <c r="Z376" s="70"/>
      <c r="AA376" s="116">
        <f t="shared" ca="1" si="25"/>
        <v>42</v>
      </c>
      <c r="AB376" s="69" t="s">
        <v>7878</v>
      </c>
      <c r="AC376" s="35" t="str">
        <f t="shared" si="26"/>
        <v>1 anos 11 meses 30 dias</v>
      </c>
      <c r="AD376" s="35" t="str">
        <f ca="1">IF(AND(V376="",T376&lt;TODAY()),"Contrato Encerrado",IF(AND(V376="",T376&gt;TODAY()),DATEDIF(TODAY(),T376,"Y")&amp;" anos"&amp;" "&amp;DATEDIF(TODAY(),T376,"YM")&amp;" meses"&amp;" "&amp;DATEDIF(TODAY(),T376,"MD")&amp;" dias",IF(AND(X376="",V376&lt;TODAY()),"Contrato Encerrado",IF(AND(X376="",V376&gt;TODAY()),DATEDIF(TODAY(),V376,"Y")&amp;" anos"&amp;" "&amp;DATEDIF(TODAY(),V376,"YM")&amp;" meses"&amp;" "&amp;DATEDIF(TODAY(),V376,"MD")&amp;" dias",IF(AND(Z376="",X376&lt;TODAY()),"Contrato Encerrado",IF(AND(Z376="",X376&gt;TODAY()),DATEDIF(TODAY(),X376,"Y")&amp;" anos"&amp;" "&amp;DATEDIF(TODAY(),X376,"YM")&amp;" meses"&amp;" "&amp;DATEDIF(TODAY(),X376,"MD")&amp;" dias",IF(AND(Z376&lt;&gt;””,Z376&lt;TODAY()),"Contrato Encerrado",IF(AND(Z376&lt;&gt;"",Z376&gt;TODAY()),DATEDIF(TODAY(),Z376,"Y")&amp;" anos"&amp;" "&amp;DATEDIF(TODAY(),Z376,"YM")&amp;" meses"&amp;" "&amp;DATEDIF(TODAY(),Z376,"MD")&amp;" dias"))))))))</f>
        <v>0 anos 0 meses 29 dias</v>
      </c>
      <c r="AE376" s="35">
        <f t="shared" si="27"/>
        <v>730</v>
      </c>
      <c r="AF376" s="35">
        <f t="shared" si="28"/>
        <v>0</v>
      </c>
      <c r="AG376" s="17" t="str">
        <f t="shared" si="29"/>
        <v>ESTÁGIO COMPLETOU 2 ANOS</v>
      </c>
    </row>
    <row r="377" spans="1:33" ht="11.25" customHeight="1" x14ac:dyDescent="0.2">
      <c r="A377" s="63" t="s">
        <v>9</v>
      </c>
      <c r="B377" s="63" t="s">
        <v>13</v>
      </c>
      <c r="C377" s="64" t="s">
        <v>23</v>
      </c>
      <c r="D377" s="65">
        <v>2023</v>
      </c>
      <c r="E377" s="73" t="s">
        <v>772</v>
      </c>
      <c r="F377" s="63" t="s">
        <v>773</v>
      </c>
      <c r="G377" s="81" t="s">
        <v>9487</v>
      </c>
      <c r="H377" s="82" t="s">
        <v>9488</v>
      </c>
      <c r="I377" s="74" t="s">
        <v>9489</v>
      </c>
      <c r="J377" s="74" t="s">
        <v>14943</v>
      </c>
      <c r="K377" s="74" t="s">
        <v>29</v>
      </c>
      <c r="L377" s="69" t="s">
        <v>81</v>
      </c>
      <c r="M377" s="163" t="s">
        <v>82</v>
      </c>
      <c r="N377" s="69" t="s">
        <v>4113</v>
      </c>
      <c r="O377" s="69" t="s">
        <v>15507</v>
      </c>
      <c r="P377" s="69" t="s">
        <v>2518</v>
      </c>
      <c r="Q377" s="69" t="s">
        <v>2523</v>
      </c>
      <c r="R377" s="70">
        <v>38948</v>
      </c>
      <c r="S377" s="70">
        <v>45201</v>
      </c>
      <c r="T377" s="70">
        <v>45322</v>
      </c>
      <c r="U377" s="70">
        <v>45323</v>
      </c>
      <c r="V377" s="70">
        <v>45931</v>
      </c>
      <c r="W377" s="114"/>
      <c r="X377" s="17"/>
      <c r="Y377" s="17"/>
      <c r="Z377" s="70"/>
      <c r="AA377" s="116">
        <f t="shared" ca="1" si="25"/>
        <v>19</v>
      </c>
      <c r="AB377" s="70" t="s">
        <v>7878</v>
      </c>
      <c r="AC377" s="35" t="str">
        <f t="shared" si="26"/>
        <v>1 anos 11 meses 28 dias</v>
      </c>
      <c r="AD377" s="35" t="str">
        <f ca="1">IF(AND(V377="",T377&lt;TODAY()),"Contrato Encerrado",IF(AND(V377="",T377&gt;TODAY()),DATEDIF(TODAY(),T377,"Y")&amp;" anos"&amp;" "&amp;DATEDIF(TODAY(),T377,"YM")&amp;" meses"&amp;" "&amp;DATEDIF(TODAY(),T377,"MD")&amp;" dias",IF(AND(X377="",V377&lt;TODAY()),"Contrato Encerrado",IF(AND(X377="",V377&gt;TODAY()),DATEDIF(TODAY(),V377,"Y")&amp;" anos"&amp;" "&amp;DATEDIF(TODAY(),V377,"YM")&amp;" meses"&amp;" "&amp;DATEDIF(TODAY(),V377,"MD")&amp;" dias",IF(AND(Z377="",X377&lt;TODAY()),"Contrato Encerrado",IF(AND(Z377="",X377&gt;TODAY()),DATEDIF(TODAY(),X377,"Y")&amp;" anos"&amp;" "&amp;DATEDIF(TODAY(),X377,"YM")&amp;" meses"&amp;" "&amp;DATEDIF(TODAY(),X377,"MD")&amp;" dias",IF(AND(Z377&lt;&gt;””,Z377&lt;TODAY()),"Contrato Encerrado",IF(AND(Z377&lt;&gt;"",Z377&gt;TODAY()),DATEDIF(TODAY(),Z377,"Y")&amp;" anos"&amp;" "&amp;DATEDIF(TODAY(),Z377,"YM")&amp;" meses"&amp;" "&amp;DATEDIF(TODAY(),Z377,"MD")&amp;" dias"))))))))</f>
        <v>Contrato Encerrado</v>
      </c>
      <c r="AE377" s="35">
        <f t="shared" si="27"/>
        <v>729</v>
      </c>
      <c r="AF377" s="35">
        <f t="shared" si="28"/>
        <v>1</v>
      </c>
      <c r="AG377" s="17" t="str">
        <f t="shared" si="29"/>
        <v>0 anos 0 meses 1 dias</v>
      </c>
    </row>
    <row r="378" spans="1:33" ht="11.25" customHeight="1" x14ac:dyDescent="0.2">
      <c r="A378" s="63" t="s">
        <v>9</v>
      </c>
      <c r="B378" s="63" t="s">
        <v>13</v>
      </c>
      <c r="C378" s="64" t="s">
        <v>14</v>
      </c>
      <c r="D378" s="65">
        <v>2023</v>
      </c>
      <c r="E378" s="92" t="s">
        <v>79</v>
      </c>
      <c r="F378" s="63" t="s">
        <v>80</v>
      </c>
      <c r="G378" s="81" t="s">
        <v>6080</v>
      </c>
      <c r="H378" s="82" t="s">
        <v>6081</v>
      </c>
      <c r="I378" s="101" t="s">
        <v>6082</v>
      </c>
      <c r="J378" s="74" t="s">
        <v>1302</v>
      </c>
      <c r="K378" s="101" t="s">
        <v>29</v>
      </c>
      <c r="L378" s="103" t="s">
        <v>81</v>
      </c>
      <c r="M378" s="163" t="s">
        <v>82</v>
      </c>
      <c r="N378" s="103" t="s">
        <v>4113</v>
      </c>
      <c r="O378" s="103"/>
      <c r="P378" s="103" t="s">
        <v>2518</v>
      </c>
      <c r="Q378" s="103" t="s">
        <v>2523</v>
      </c>
      <c r="R378" s="114">
        <v>38281</v>
      </c>
      <c r="S378" s="114">
        <v>44963</v>
      </c>
      <c r="T378" s="111">
        <v>45274</v>
      </c>
      <c r="U378" s="114"/>
      <c r="V378" s="111"/>
      <c r="W378" s="114"/>
      <c r="X378" s="17"/>
      <c r="Y378" s="17"/>
      <c r="Z378" s="111"/>
      <c r="AA378" s="116">
        <f t="shared" ca="1" si="25"/>
        <v>20</v>
      </c>
      <c r="AB378" s="117" t="s">
        <v>7878</v>
      </c>
      <c r="AC378" s="35" t="str">
        <f t="shared" si="26"/>
        <v>0 anos 10 meses 8 dias</v>
      </c>
      <c r="AD378" s="35" t="str">
        <f ca="1">IF(AND(V378="",T378&lt;TODAY()),"Contrato Encerrado",IF(AND(V378="",T378&gt;TODAY()),DATEDIF(TODAY(),T378,"Y")&amp;" anos"&amp;" "&amp;DATEDIF(TODAY(),T378,"YM")&amp;" meses"&amp;" "&amp;DATEDIF(TODAY(),T378,"MD")&amp;" dias",IF(AND(X378="",V378&lt;TODAY()),"Contrato Encerrado",IF(AND(X378="",V378&gt;TODAY()),DATEDIF(TODAY(),V378,"Y")&amp;" anos"&amp;" "&amp;DATEDIF(TODAY(),V378,"YM")&amp;" meses"&amp;" "&amp;DATEDIF(TODAY(),V378,"MD")&amp;" dias",IF(AND(Z378="",X378&lt;TODAY()),"Contrato Encerrado",IF(AND(Z378="",X378&gt;TODAY()),DATEDIF(TODAY(),X378,"Y")&amp;" anos"&amp;" "&amp;DATEDIF(TODAY(),X378,"YM")&amp;" meses"&amp;" "&amp;DATEDIF(TODAY(),X378,"MD")&amp;" dias",IF(AND(Z378&lt;&gt;””,Z378&lt;TODAY()),"Contrato Encerrado",IF(AND(Z378&lt;&gt;"",Z378&gt;TODAY()),DATEDIF(TODAY(),Z378,"Y")&amp;" anos"&amp;" "&amp;DATEDIF(TODAY(),Z378,"YM")&amp;" meses"&amp;" "&amp;DATEDIF(TODAY(),Z378,"MD")&amp;" dias"))))))))</f>
        <v>Contrato Encerrado</v>
      </c>
      <c r="AE378" s="35">
        <f t="shared" si="27"/>
        <v>311</v>
      </c>
      <c r="AF378" s="35">
        <f t="shared" si="28"/>
        <v>419</v>
      </c>
      <c r="AG378" s="17" t="str">
        <f t="shared" si="29"/>
        <v>1 anos 1 meses 22 dias</v>
      </c>
    </row>
    <row r="379" spans="1:33" ht="11.25" customHeight="1" x14ac:dyDescent="0.2">
      <c r="A379" s="63" t="s">
        <v>9</v>
      </c>
      <c r="B379" s="88" t="s">
        <v>13</v>
      </c>
      <c r="C379" s="90" t="s">
        <v>22</v>
      </c>
      <c r="D379" s="91">
        <v>2022</v>
      </c>
      <c r="E379" s="73" t="s">
        <v>1708</v>
      </c>
      <c r="F379" s="63" t="s">
        <v>1709</v>
      </c>
      <c r="G379" s="81" t="s">
        <v>4240</v>
      </c>
      <c r="H379" s="82" t="s">
        <v>4241</v>
      </c>
      <c r="I379" s="74" t="s">
        <v>4242</v>
      </c>
      <c r="J379" s="74" t="s">
        <v>1302</v>
      </c>
      <c r="K379" s="74" t="s">
        <v>29</v>
      </c>
      <c r="L379" s="69" t="s">
        <v>30</v>
      </c>
      <c r="M379" s="163" t="s">
        <v>9427</v>
      </c>
      <c r="N379" s="69" t="s">
        <v>2103</v>
      </c>
      <c r="O379" s="107"/>
      <c r="P379" s="107" t="s">
        <v>2518</v>
      </c>
      <c r="Q379" s="107" t="s">
        <v>2523</v>
      </c>
      <c r="R379" s="111">
        <v>36584</v>
      </c>
      <c r="S379" s="111">
        <v>44795</v>
      </c>
      <c r="T379" s="111">
        <v>45120</v>
      </c>
      <c r="U379" s="111"/>
      <c r="V379" s="111"/>
      <c r="W379" s="111"/>
      <c r="X379" s="17"/>
      <c r="Y379" s="17"/>
      <c r="Z379" s="111"/>
      <c r="AA379" s="116">
        <f t="shared" ca="1" si="25"/>
        <v>25</v>
      </c>
      <c r="AB379" s="117" t="s">
        <v>7878</v>
      </c>
      <c r="AC379" s="35" t="str">
        <f t="shared" si="26"/>
        <v>0 anos 10 meses 21 dias</v>
      </c>
      <c r="AD379" s="35" t="str">
        <f ca="1">IF(AND(V379="",T379&lt;TODAY()),"Contrato Encerrado",IF(AND(V379="",T379&gt;TODAY()),DATEDIF(TODAY(),T379,"Y")&amp;" anos"&amp;" "&amp;DATEDIF(TODAY(),T379,"YM")&amp;" meses"&amp;" "&amp;DATEDIF(TODAY(),T379,"MD")&amp;" dias",IF(AND(X379="",V379&lt;TODAY()),"Contrato Encerrado",IF(AND(X379="",V379&gt;TODAY()),DATEDIF(TODAY(),V379,"Y")&amp;" anos"&amp;" "&amp;DATEDIF(TODAY(),V379,"YM")&amp;" meses"&amp;" "&amp;DATEDIF(TODAY(),V379,"MD")&amp;" dias",IF(AND(Z379="",X379&lt;TODAY()),"Contrato Encerrado",IF(AND(Z379="",X379&gt;TODAY()),DATEDIF(TODAY(),X379,"Y")&amp;" anos"&amp;" "&amp;DATEDIF(TODAY(),X379,"YM")&amp;" meses"&amp;" "&amp;DATEDIF(TODAY(),X379,"MD")&amp;" dias",IF(AND(Z379&lt;&gt;””,Z379&lt;TODAY()),"Contrato Encerrado",IF(AND(Z379&lt;&gt;"",Z379&gt;TODAY()),DATEDIF(TODAY(),Z379,"Y")&amp;" anos"&amp;" "&amp;DATEDIF(TODAY(),Z379,"YM")&amp;" meses"&amp;" "&amp;DATEDIF(TODAY(),Z379,"MD")&amp;" dias"))))))))</f>
        <v>Contrato Encerrado</v>
      </c>
      <c r="AE379" s="35">
        <f t="shared" si="27"/>
        <v>325</v>
      </c>
      <c r="AF379" s="35">
        <f t="shared" si="28"/>
        <v>405</v>
      </c>
      <c r="AG379" s="17" t="str">
        <f t="shared" si="29"/>
        <v>1 anos 1 meses 8 dias</v>
      </c>
    </row>
    <row r="380" spans="1:33" ht="11.25" customHeight="1" x14ac:dyDescent="0.2">
      <c r="A380" s="63" t="s">
        <v>9</v>
      </c>
      <c r="B380" s="63" t="s">
        <v>13</v>
      </c>
      <c r="C380" s="64" t="s">
        <v>21</v>
      </c>
      <c r="D380" s="65">
        <v>2024</v>
      </c>
      <c r="E380" s="73" t="s">
        <v>157</v>
      </c>
      <c r="F380" s="63" t="s">
        <v>158</v>
      </c>
      <c r="G380" s="81" t="s">
        <v>14047</v>
      </c>
      <c r="H380" s="82" t="s">
        <v>14048</v>
      </c>
      <c r="I380" s="74" t="s">
        <v>14049</v>
      </c>
      <c r="J380" s="74" t="s">
        <v>1302</v>
      </c>
      <c r="K380" s="74" t="s">
        <v>29</v>
      </c>
      <c r="L380" s="69" t="s">
        <v>30</v>
      </c>
      <c r="M380" s="163" t="s">
        <v>9427</v>
      </c>
      <c r="N380" s="69" t="s">
        <v>2101</v>
      </c>
      <c r="O380" s="69" t="s">
        <v>12847</v>
      </c>
      <c r="P380" s="69" t="s">
        <v>2518</v>
      </c>
      <c r="Q380" s="69" t="s">
        <v>2521</v>
      </c>
      <c r="R380" s="70">
        <v>34383</v>
      </c>
      <c r="S380" s="70">
        <v>45503</v>
      </c>
      <c r="T380" s="70">
        <v>45597</v>
      </c>
      <c r="U380" s="70"/>
      <c r="V380" s="70"/>
      <c r="W380" s="70"/>
      <c r="X380" s="17"/>
      <c r="Y380" s="17"/>
      <c r="Z380" s="70"/>
      <c r="AA380" s="116">
        <f t="shared" ca="1" si="25"/>
        <v>31</v>
      </c>
      <c r="AB380" s="69" t="s">
        <v>7878</v>
      </c>
      <c r="AC380" s="35" t="str">
        <f t="shared" si="26"/>
        <v>0 anos 3 meses 2 dias</v>
      </c>
      <c r="AD380" s="35" t="str">
        <f ca="1">IF(AND(V380="",T380&lt;TODAY()),"Contrato Encerrado",IF(AND(V380="",T380&gt;TODAY()),DATEDIF(TODAY(),T380,"Y")&amp;" anos"&amp;" "&amp;DATEDIF(TODAY(),T380,"YM")&amp;" meses"&amp;" "&amp;DATEDIF(TODAY(),T380,"MD")&amp;" dias",IF(AND(X380="",V380&lt;TODAY()),"Contrato Encerrado",IF(AND(X380="",V380&gt;TODAY()),DATEDIF(TODAY(),V380,"Y")&amp;" anos"&amp;" "&amp;DATEDIF(TODAY(),V380,"YM")&amp;" meses"&amp;" "&amp;DATEDIF(TODAY(),V380,"MD")&amp;" dias",IF(AND(Z380="",X380&lt;TODAY()),"Contrato Encerrado",IF(AND(Z380="",X380&gt;TODAY()),DATEDIF(TODAY(),X380,"Y")&amp;" anos"&amp;" "&amp;DATEDIF(TODAY(),X380,"YM")&amp;" meses"&amp;" "&amp;DATEDIF(TODAY(),X380,"MD")&amp;" dias",IF(AND(Z380&lt;&gt;””,Z380&lt;TODAY()),"Contrato Encerrado",IF(AND(Z380&lt;&gt;"",Z380&gt;TODAY()),DATEDIF(TODAY(),Z380,"Y")&amp;" anos"&amp;" "&amp;DATEDIF(TODAY(),Z380,"YM")&amp;" meses"&amp;" "&amp;DATEDIF(TODAY(),Z380,"MD")&amp;" dias"))))))))</f>
        <v>Contrato Encerrado</v>
      </c>
      <c r="AE380" s="35">
        <f t="shared" si="27"/>
        <v>94</v>
      </c>
      <c r="AF380" s="35">
        <f t="shared" si="28"/>
        <v>636</v>
      </c>
      <c r="AG380" s="17" t="str">
        <f t="shared" si="29"/>
        <v>1 anos 8 meses 27 dias</v>
      </c>
    </row>
    <row r="381" spans="1:33" ht="11.25" customHeight="1" x14ac:dyDescent="0.2">
      <c r="A381" s="63" t="s">
        <v>9</v>
      </c>
      <c r="B381" s="88" t="s">
        <v>13</v>
      </c>
      <c r="C381" s="90" t="s">
        <v>21</v>
      </c>
      <c r="D381" s="91">
        <v>2021</v>
      </c>
      <c r="E381" s="74" t="s">
        <v>79</v>
      </c>
      <c r="F381" s="63" t="s">
        <v>80</v>
      </c>
      <c r="G381" s="81" t="s">
        <v>3281</v>
      </c>
      <c r="H381" s="82" t="s">
        <v>3282</v>
      </c>
      <c r="I381" s="74" t="s">
        <v>3283</v>
      </c>
      <c r="J381" s="74" t="s">
        <v>1302</v>
      </c>
      <c r="K381" s="74" t="s">
        <v>29</v>
      </c>
      <c r="L381" s="69" t="s">
        <v>30</v>
      </c>
      <c r="M381" s="163" t="s">
        <v>9427</v>
      </c>
      <c r="N381" s="109" t="s">
        <v>4113</v>
      </c>
      <c r="O381" s="110"/>
      <c r="P381" s="109" t="s">
        <v>2517</v>
      </c>
      <c r="Q381" s="109" t="s">
        <v>2522</v>
      </c>
      <c r="R381" s="111">
        <v>37202</v>
      </c>
      <c r="S381" s="111">
        <v>44418</v>
      </c>
      <c r="T381" s="111">
        <v>44524</v>
      </c>
      <c r="U381" s="111"/>
      <c r="V381" s="111"/>
      <c r="W381" s="111"/>
      <c r="X381" s="17"/>
      <c r="Y381" s="17"/>
      <c r="Z381" s="111"/>
      <c r="AA381" s="116">
        <f t="shared" ca="1" si="25"/>
        <v>23</v>
      </c>
      <c r="AB381" s="117" t="s">
        <v>7878</v>
      </c>
      <c r="AC381" s="35" t="str">
        <f t="shared" si="26"/>
        <v>0 anos 3 meses 14 dias</v>
      </c>
      <c r="AD381" s="35" t="str">
        <f ca="1">IF(AND(V381="",T381&lt;TODAY()),"Contrato Encerrado",IF(AND(V381="",T381&gt;TODAY()),DATEDIF(TODAY(),T381,"Y")&amp;" anos"&amp;" "&amp;DATEDIF(TODAY(),T381,"YM")&amp;" meses"&amp;" "&amp;DATEDIF(TODAY(),T381,"MD")&amp;" dias",IF(AND(X381="",V381&lt;TODAY()),"Contrato Encerrado",IF(AND(X381="",V381&gt;TODAY()),DATEDIF(TODAY(),V381,"Y")&amp;" anos"&amp;" "&amp;DATEDIF(TODAY(),V381,"YM")&amp;" meses"&amp;" "&amp;DATEDIF(TODAY(),V381,"MD")&amp;" dias",IF(AND(Z381="",X381&lt;TODAY()),"Contrato Encerrado",IF(AND(Z381="",X381&gt;TODAY()),DATEDIF(TODAY(),X381,"Y")&amp;" anos"&amp;" "&amp;DATEDIF(TODAY(),X381,"YM")&amp;" meses"&amp;" "&amp;DATEDIF(TODAY(),X381,"MD")&amp;" dias",IF(AND(Z381&lt;&gt;””,Z381&lt;TODAY()),"Contrato Encerrado",IF(AND(Z381&lt;&gt;"",Z381&gt;TODAY()),DATEDIF(TODAY(),Z381,"Y")&amp;" anos"&amp;" "&amp;DATEDIF(TODAY(),Z381,"YM")&amp;" meses"&amp;" "&amp;DATEDIF(TODAY(),Z381,"MD")&amp;" dias"))))))))</f>
        <v>Contrato Encerrado</v>
      </c>
      <c r="AE381" s="35">
        <f t="shared" si="27"/>
        <v>106</v>
      </c>
      <c r="AF381" s="35">
        <f t="shared" si="28"/>
        <v>624</v>
      </c>
      <c r="AG381" s="17" t="str">
        <f t="shared" si="29"/>
        <v>1 anos 8 meses 15 dias</v>
      </c>
    </row>
    <row r="382" spans="1:33" ht="11.25" customHeight="1" x14ac:dyDescent="0.2">
      <c r="A382" s="63" t="s">
        <v>9</v>
      </c>
      <c r="B382" s="63" t="s">
        <v>13</v>
      </c>
      <c r="C382" s="64" t="s">
        <v>15</v>
      </c>
      <c r="D382" s="65">
        <v>2024</v>
      </c>
      <c r="E382" s="92" t="s">
        <v>1304</v>
      </c>
      <c r="F382" s="63" t="s">
        <v>1305</v>
      </c>
      <c r="G382" s="81" t="s">
        <v>11939</v>
      </c>
      <c r="H382" s="82" t="s">
        <v>11940</v>
      </c>
      <c r="I382" s="101" t="s">
        <v>11941</v>
      </c>
      <c r="J382" s="74" t="s">
        <v>10</v>
      </c>
      <c r="K382" s="101" t="s">
        <v>29</v>
      </c>
      <c r="L382" s="103" t="s">
        <v>30</v>
      </c>
      <c r="M382" s="163" t="s">
        <v>9427</v>
      </c>
      <c r="N382" s="69" t="s">
        <v>2098</v>
      </c>
      <c r="O382" s="103" t="s">
        <v>10152</v>
      </c>
      <c r="P382" s="103" t="s">
        <v>2518</v>
      </c>
      <c r="Q382" s="103" t="s">
        <v>2523</v>
      </c>
      <c r="R382" s="114">
        <v>37555</v>
      </c>
      <c r="S382" s="114">
        <v>45355</v>
      </c>
      <c r="T382" s="70">
        <v>46084</v>
      </c>
      <c r="U382" s="70"/>
      <c r="V382" s="70"/>
      <c r="W382" s="114"/>
      <c r="X382" s="17"/>
      <c r="Y382" s="17"/>
      <c r="Z382" s="70"/>
      <c r="AA382" s="116">
        <f t="shared" ca="1" si="25"/>
        <v>22</v>
      </c>
      <c r="AB382" s="114" t="s">
        <v>7878</v>
      </c>
      <c r="AC382" s="35" t="str">
        <f t="shared" si="26"/>
        <v>1 anos 11 meses 27 dias</v>
      </c>
      <c r="AD382" s="35" t="str">
        <f ca="1">IF(AND(V382="",T382&lt;TODAY()),"Contrato Encerrado",IF(AND(V382="",T382&gt;TODAY()),DATEDIF(TODAY(),T382,"Y")&amp;" anos"&amp;" "&amp;DATEDIF(TODAY(),T382,"YM")&amp;" meses"&amp;" "&amp;DATEDIF(TODAY(),T382,"MD")&amp;" dias",IF(AND(X382="",V382&lt;TODAY()),"Contrato Encerrado",IF(AND(X382="",V382&gt;TODAY()),DATEDIF(TODAY(),V382,"Y")&amp;" anos"&amp;" "&amp;DATEDIF(TODAY(),V382,"YM")&amp;" meses"&amp;" "&amp;DATEDIF(TODAY(),V382,"MD")&amp;" dias",IF(AND(Z382="",X382&lt;TODAY()),"Contrato Encerrado",IF(AND(Z382="",X382&gt;TODAY()),DATEDIF(TODAY(),X382,"Y")&amp;" anos"&amp;" "&amp;DATEDIF(TODAY(),X382,"YM")&amp;" meses"&amp;" "&amp;DATEDIF(TODAY(),X382,"MD")&amp;" dias",IF(AND(Z382&lt;&gt;””,Z382&lt;TODAY()),"Contrato Encerrado",IF(AND(Z382&lt;&gt;"",Z382&gt;TODAY()),DATEDIF(TODAY(),Z382,"Y")&amp;" anos"&amp;" "&amp;DATEDIF(TODAY(),Z382,"YM")&amp;" meses"&amp;" "&amp;DATEDIF(TODAY(),Z382,"MD")&amp;" dias"))))))))</f>
        <v>0 anos 4 meses 24 dias</v>
      </c>
      <c r="AE382" s="35">
        <f t="shared" si="27"/>
        <v>729</v>
      </c>
      <c r="AF382" s="35">
        <f t="shared" si="28"/>
        <v>1</v>
      </c>
      <c r="AG382" s="17" t="str">
        <f t="shared" si="29"/>
        <v>0 anos 0 meses 1 dias</v>
      </c>
    </row>
    <row r="383" spans="1:33" ht="11.25" customHeight="1" x14ac:dyDescent="0.2">
      <c r="A383" s="63" t="s">
        <v>9</v>
      </c>
      <c r="B383" s="63" t="s">
        <v>13</v>
      </c>
      <c r="C383" s="64" t="s">
        <v>25</v>
      </c>
      <c r="D383" s="65">
        <v>2023</v>
      </c>
      <c r="E383" s="73" t="s">
        <v>157</v>
      </c>
      <c r="F383" s="63" t="s">
        <v>158</v>
      </c>
      <c r="G383" s="81" t="s">
        <v>10685</v>
      </c>
      <c r="H383" s="82" t="s">
        <v>10686</v>
      </c>
      <c r="I383" s="74" t="s">
        <v>10687</v>
      </c>
      <c r="J383" s="74" t="s">
        <v>1302</v>
      </c>
      <c r="K383" s="74" t="s">
        <v>29</v>
      </c>
      <c r="L383" s="69" t="s">
        <v>30</v>
      </c>
      <c r="M383" s="163" t="s">
        <v>9427</v>
      </c>
      <c r="N383" s="69" t="s">
        <v>6135</v>
      </c>
      <c r="O383" s="69" t="s">
        <v>8675</v>
      </c>
      <c r="P383" s="69" t="s">
        <v>2518</v>
      </c>
      <c r="Q383" s="69" t="s">
        <v>2521</v>
      </c>
      <c r="R383" s="70">
        <v>36455</v>
      </c>
      <c r="S383" s="70">
        <v>45253</v>
      </c>
      <c r="T383" s="70">
        <v>45473</v>
      </c>
      <c r="U383" s="70"/>
      <c r="V383" s="70"/>
      <c r="W383" s="70"/>
      <c r="X383" s="17"/>
      <c r="Y383" s="17"/>
      <c r="Z383" s="70"/>
      <c r="AA383" s="116">
        <f t="shared" ca="1" si="25"/>
        <v>25</v>
      </c>
      <c r="AB383" s="69" t="s">
        <v>7878</v>
      </c>
      <c r="AC383" s="35" t="str">
        <f t="shared" si="26"/>
        <v>0 anos 7 meses 7 dias</v>
      </c>
      <c r="AD383" s="35" t="str">
        <f ca="1">IF(AND(V383="",T383&lt;TODAY()),"Contrato Encerrado",IF(AND(V383="",T383&gt;TODAY()),DATEDIF(TODAY(),T383,"Y")&amp;" anos"&amp;" "&amp;DATEDIF(TODAY(),T383,"YM")&amp;" meses"&amp;" "&amp;DATEDIF(TODAY(),T383,"MD")&amp;" dias",IF(AND(X383="",V383&lt;TODAY()),"Contrato Encerrado",IF(AND(X383="",V383&gt;TODAY()),DATEDIF(TODAY(),V383,"Y")&amp;" anos"&amp;" "&amp;DATEDIF(TODAY(),V383,"YM")&amp;" meses"&amp;" "&amp;DATEDIF(TODAY(),V383,"MD")&amp;" dias",IF(AND(Z383="",X383&lt;TODAY()),"Contrato Encerrado",IF(AND(Z383="",X383&gt;TODAY()),DATEDIF(TODAY(),X383,"Y")&amp;" anos"&amp;" "&amp;DATEDIF(TODAY(),X383,"YM")&amp;" meses"&amp;" "&amp;DATEDIF(TODAY(),X383,"MD")&amp;" dias",IF(AND(Z383&lt;&gt;””,Z383&lt;TODAY()),"Contrato Encerrado",IF(AND(Z383&lt;&gt;"",Z383&gt;TODAY()),DATEDIF(TODAY(),Z383,"Y")&amp;" anos"&amp;" "&amp;DATEDIF(TODAY(),Z383,"YM")&amp;" meses"&amp;" "&amp;DATEDIF(TODAY(),Z383,"MD")&amp;" dias"))))))))</f>
        <v>Contrato Encerrado</v>
      </c>
      <c r="AE383" s="35">
        <f t="shared" si="27"/>
        <v>220</v>
      </c>
      <c r="AF383" s="35">
        <f t="shared" si="28"/>
        <v>510</v>
      </c>
      <c r="AG383" s="17" t="str">
        <f t="shared" si="29"/>
        <v>1 anos 4 meses 24 dias</v>
      </c>
    </row>
    <row r="384" spans="1:33" ht="11.25" customHeight="1" x14ac:dyDescent="0.2">
      <c r="A384" s="63" t="s">
        <v>9</v>
      </c>
      <c r="B384" s="63" t="s">
        <v>13</v>
      </c>
      <c r="C384" s="64" t="s">
        <v>15</v>
      </c>
      <c r="D384" s="65">
        <v>2023</v>
      </c>
      <c r="E384" s="92" t="s">
        <v>1685</v>
      </c>
      <c r="F384" s="63" t="s">
        <v>1686</v>
      </c>
      <c r="G384" s="81" t="s">
        <v>6083</v>
      </c>
      <c r="H384" s="82" t="s">
        <v>6084</v>
      </c>
      <c r="I384" s="101" t="s">
        <v>6085</v>
      </c>
      <c r="J384" s="74" t="s">
        <v>1302</v>
      </c>
      <c r="K384" s="101" t="s">
        <v>29</v>
      </c>
      <c r="L384" s="103" t="s">
        <v>30</v>
      </c>
      <c r="M384" s="163" t="s">
        <v>9427</v>
      </c>
      <c r="N384" s="69" t="s">
        <v>2102</v>
      </c>
      <c r="O384" s="103"/>
      <c r="P384" s="103" t="s">
        <v>2518</v>
      </c>
      <c r="Q384" s="103" t="s">
        <v>2523</v>
      </c>
      <c r="R384" s="114" t="s">
        <v>6086</v>
      </c>
      <c r="S384" s="114">
        <v>44993</v>
      </c>
      <c r="T384" s="111">
        <v>45065</v>
      </c>
      <c r="U384" s="114"/>
      <c r="V384" s="111"/>
      <c r="W384" s="114"/>
      <c r="X384" s="17"/>
      <c r="Y384" s="17"/>
      <c r="Z384" s="111"/>
      <c r="AA384" s="116">
        <f t="shared" ca="1" si="25"/>
        <v>33</v>
      </c>
      <c r="AB384" s="117" t="s">
        <v>7878</v>
      </c>
      <c r="AC384" s="35" t="str">
        <f t="shared" si="26"/>
        <v>0 anos 2 meses 11 dias</v>
      </c>
      <c r="AD384" s="35" t="str">
        <f ca="1">IF(AND(V384="",T384&lt;TODAY()),"Contrato Encerrado",IF(AND(V384="",T384&gt;TODAY()),DATEDIF(TODAY(),T384,"Y")&amp;" anos"&amp;" "&amp;DATEDIF(TODAY(),T384,"YM")&amp;" meses"&amp;" "&amp;DATEDIF(TODAY(),T384,"MD")&amp;" dias",IF(AND(X384="",V384&lt;TODAY()),"Contrato Encerrado",IF(AND(X384="",V384&gt;TODAY()),DATEDIF(TODAY(),V384,"Y")&amp;" anos"&amp;" "&amp;DATEDIF(TODAY(),V384,"YM")&amp;" meses"&amp;" "&amp;DATEDIF(TODAY(),V384,"MD")&amp;" dias",IF(AND(Z384="",X384&lt;TODAY()),"Contrato Encerrado",IF(AND(Z384="",X384&gt;TODAY()),DATEDIF(TODAY(),X384,"Y")&amp;" anos"&amp;" "&amp;DATEDIF(TODAY(),X384,"YM")&amp;" meses"&amp;" "&amp;DATEDIF(TODAY(),X384,"MD")&amp;" dias",IF(AND(Z384&lt;&gt;””,Z384&lt;TODAY()),"Contrato Encerrado",IF(AND(Z384&lt;&gt;"",Z384&gt;TODAY()),DATEDIF(TODAY(),Z384,"Y")&amp;" anos"&amp;" "&amp;DATEDIF(TODAY(),Z384,"YM")&amp;" meses"&amp;" "&amp;DATEDIF(TODAY(),Z384,"MD")&amp;" dias"))))))))</f>
        <v>Contrato Encerrado</v>
      </c>
      <c r="AE384" s="35">
        <f t="shared" si="27"/>
        <v>72</v>
      </c>
      <c r="AF384" s="35">
        <f t="shared" si="28"/>
        <v>658</v>
      </c>
      <c r="AG384" s="17" t="str">
        <f t="shared" si="29"/>
        <v>1 anos 9 meses 19 dias</v>
      </c>
    </row>
    <row r="385" spans="1:33" ht="11.25" customHeight="1" x14ac:dyDescent="0.2">
      <c r="A385" s="63" t="s">
        <v>9</v>
      </c>
      <c r="B385" s="63" t="s">
        <v>13</v>
      </c>
      <c r="C385" s="64" t="s">
        <v>20</v>
      </c>
      <c r="D385" s="65">
        <v>2023</v>
      </c>
      <c r="E385" s="92" t="s">
        <v>144</v>
      </c>
      <c r="F385" s="63" t="s">
        <v>145</v>
      </c>
      <c r="G385" s="81" t="s">
        <v>8261</v>
      </c>
      <c r="H385" s="82" t="s">
        <v>8262</v>
      </c>
      <c r="I385" s="101" t="s">
        <v>8263</v>
      </c>
      <c r="J385" s="74" t="s">
        <v>14943</v>
      </c>
      <c r="K385" s="101" t="s">
        <v>29</v>
      </c>
      <c r="L385" s="103" t="s">
        <v>30</v>
      </c>
      <c r="M385" s="163" t="s">
        <v>9427</v>
      </c>
      <c r="N385" s="69" t="s">
        <v>2102</v>
      </c>
      <c r="O385" s="103" t="s">
        <v>7885</v>
      </c>
      <c r="P385" s="103" t="s">
        <v>2518</v>
      </c>
      <c r="Q385" s="103" t="s">
        <v>2523</v>
      </c>
      <c r="R385" s="114">
        <v>34195</v>
      </c>
      <c r="S385" s="114">
        <v>45111</v>
      </c>
      <c r="T385" s="70">
        <v>45843</v>
      </c>
      <c r="U385" s="70"/>
      <c r="V385" s="70"/>
      <c r="W385" s="114"/>
      <c r="X385" s="17"/>
      <c r="Y385" s="17"/>
      <c r="Z385" s="70"/>
      <c r="AA385" s="116">
        <f t="shared" ca="1" si="25"/>
        <v>32</v>
      </c>
      <c r="AB385" s="116" t="s">
        <v>7878</v>
      </c>
      <c r="AC385" s="35" t="str">
        <f t="shared" si="26"/>
        <v>2 anos 0 meses 1 dias</v>
      </c>
      <c r="AD385" s="35" t="str">
        <f ca="1">IF(AND(V385="",T385&lt;TODAY()),"Contrato Encerrado",IF(AND(V385="",T385&gt;TODAY()),DATEDIF(TODAY(),T385,"Y")&amp;" anos"&amp;" "&amp;DATEDIF(TODAY(),T385,"YM")&amp;" meses"&amp;" "&amp;DATEDIF(TODAY(),T385,"MD")&amp;" dias",IF(AND(X385="",V385&lt;TODAY()),"Contrato Encerrado",IF(AND(X385="",V385&gt;TODAY()),DATEDIF(TODAY(),V385,"Y")&amp;" anos"&amp;" "&amp;DATEDIF(TODAY(),V385,"YM")&amp;" meses"&amp;" "&amp;DATEDIF(TODAY(),V385,"MD")&amp;" dias",IF(AND(Z385="",X385&lt;TODAY()),"Contrato Encerrado",IF(AND(Z385="",X385&gt;TODAY()),DATEDIF(TODAY(),X385,"Y")&amp;" anos"&amp;" "&amp;DATEDIF(TODAY(),X385,"YM")&amp;" meses"&amp;" "&amp;DATEDIF(TODAY(),X385,"MD")&amp;" dias",IF(AND(Z385&lt;&gt;””,Z385&lt;TODAY()),"Contrato Encerrado",IF(AND(Z385&lt;&gt;"",Z385&gt;TODAY()),DATEDIF(TODAY(),Z385,"Y")&amp;" anos"&amp;" "&amp;DATEDIF(TODAY(),Z385,"YM")&amp;" meses"&amp;" "&amp;DATEDIF(TODAY(),Z385,"MD")&amp;" dias"))))))))</f>
        <v>Contrato Encerrado</v>
      </c>
      <c r="AE385" s="35">
        <f t="shared" si="27"/>
        <v>732</v>
      </c>
      <c r="AF385" s="35">
        <f t="shared" si="28"/>
        <v>-2</v>
      </c>
      <c r="AG385" s="17" t="str">
        <f t="shared" si="29"/>
        <v>ESTÁGIO COMPLETOU 2 ANOS</v>
      </c>
    </row>
    <row r="386" spans="1:33" ht="11.25" customHeight="1" x14ac:dyDescent="0.2">
      <c r="A386" s="63" t="s">
        <v>9</v>
      </c>
      <c r="B386" s="88" t="s">
        <v>13</v>
      </c>
      <c r="C386" s="90" t="s">
        <v>21</v>
      </c>
      <c r="D386" s="91">
        <v>2021</v>
      </c>
      <c r="E386" s="74" t="s">
        <v>79</v>
      </c>
      <c r="F386" s="63" t="s">
        <v>80</v>
      </c>
      <c r="G386" s="81" t="s">
        <v>3284</v>
      </c>
      <c r="H386" s="82" t="s">
        <v>3285</v>
      </c>
      <c r="I386" s="74" t="s">
        <v>3286</v>
      </c>
      <c r="J386" s="74" t="s">
        <v>1302</v>
      </c>
      <c r="K386" s="74" t="s">
        <v>29</v>
      </c>
      <c r="L386" s="69" t="s">
        <v>30</v>
      </c>
      <c r="M386" s="163" t="s">
        <v>9427</v>
      </c>
      <c r="N386" s="109" t="s">
        <v>4113</v>
      </c>
      <c r="O386" s="110"/>
      <c r="P386" s="109" t="s">
        <v>2517</v>
      </c>
      <c r="Q386" s="109" t="s">
        <v>2522</v>
      </c>
      <c r="R386" s="111">
        <v>32370</v>
      </c>
      <c r="S386" s="111">
        <v>44410</v>
      </c>
      <c r="T386" s="111">
        <v>44562</v>
      </c>
      <c r="U386" s="111"/>
      <c r="V386" s="111"/>
      <c r="W386" s="111"/>
      <c r="X386" s="17"/>
      <c r="Y386" s="17"/>
      <c r="Z386" s="111"/>
      <c r="AA386" s="116">
        <f t="shared" ref="AA386:AA449" ca="1" si="30">DATEDIF(R386,TODAY(),"Y")</f>
        <v>37</v>
      </c>
      <c r="AB386" s="117" t="s">
        <v>7878</v>
      </c>
      <c r="AC386" s="35" t="str">
        <f t="shared" ref="AC386:AC449" si="31">DATEDIF($S386,$Z386-($U386-$T386)-($W386-$V386)-($Y386-$X386),"Y")&amp; " anos"&amp; " "&amp;DATEDIF($S386,$Z386-($U386-$T386)-($W386-$V386)-($Y386-$X386),"YM")&amp; " meses"&amp; " "&amp;DATEDIF($S386,$Z386-($U386-$T386)-($W386-$V386)-($Y386-$X386),"MD")&amp; " dias"</f>
        <v>0 anos 4 meses 30 dias</v>
      </c>
      <c r="AD386" s="35" t="str">
        <f ca="1">IF(AND(V386="",T386&lt;TODAY()),"Contrato Encerrado",IF(AND(V386="",T386&gt;TODAY()),DATEDIF(TODAY(),T386,"Y")&amp;" anos"&amp;" "&amp;DATEDIF(TODAY(),T386,"YM")&amp;" meses"&amp;" "&amp;DATEDIF(TODAY(),T386,"MD")&amp;" dias",IF(AND(X386="",V386&lt;TODAY()),"Contrato Encerrado",IF(AND(X386="",V386&gt;TODAY()),DATEDIF(TODAY(),V386,"Y")&amp;" anos"&amp;" "&amp;DATEDIF(TODAY(),V386,"YM")&amp;" meses"&amp;" "&amp;DATEDIF(TODAY(),V386,"MD")&amp;" dias",IF(AND(Z386="",X386&lt;TODAY()),"Contrato Encerrado",IF(AND(Z386="",X386&gt;TODAY()),DATEDIF(TODAY(),X386,"Y")&amp;" anos"&amp;" "&amp;DATEDIF(TODAY(),X386,"YM")&amp;" meses"&amp;" "&amp;DATEDIF(TODAY(),X386,"MD")&amp;" dias",IF(AND(Z386&lt;&gt;””,Z386&lt;TODAY()),"Contrato Encerrado",IF(AND(Z386&lt;&gt;"",Z386&gt;TODAY()),DATEDIF(TODAY(),Z386,"Y")&amp;" anos"&amp;" "&amp;DATEDIF(TODAY(),Z386,"YM")&amp;" meses"&amp;" "&amp;DATEDIF(TODAY(),Z386,"MD")&amp;" dias"))))))))</f>
        <v>Contrato Encerrado</v>
      </c>
      <c r="AE386" s="35">
        <f t="shared" ref="AE386:AE449" si="32">SUM((T386-S386)+(V386-U386)+(X386-W386)+(Z386-Y386))</f>
        <v>152</v>
      </c>
      <c r="AF386" s="35">
        <f t="shared" ref="AF386:AF449" si="33">730-AE386</f>
        <v>578</v>
      </c>
      <c r="AG386" s="17" t="str">
        <f t="shared" ref="AG386:AG449" si="34">IF(AF386&gt;0,DATEDIF(0,AF386,"Y")&amp; " anos"&amp; " "&amp;DATEDIF(0,AF386,"YM")&amp; " meses"&amp; " "&amp;DATEDIF(0,AF386,"MD")&amp; " dias","ESTÁGIO COMPLETOU 2 ANOS")</f>
        <v>1 anos 6 meses 31 dias</v>
      </c>
    </row>
    <row r="387" spans="1:33" ht="11.25" customHeight="1" x14ac:dyDescent="0.2">
      <c r="A387" s="63" t="s">
        <v>9</v>
      </c>
      <c r="B387" s="88" t="s">
        <v>13</v>
      </c>
      <c r="C387" s="90" t="s">
        <v>21</v>
      </c>
      <c r="D387" s="91">
        <v>2022</v>
      </c>
      <c r="E387" s="73" t="s">
        <v>157</v>
      </c>
      <c r="F387" s="63" t="s">
        <v>158</v>
      </c>
      <c r="G387" s="81" t="s">
        <v>3029</v>
      </c>
      <c r="H387" s="82" t="s">
        <v>3030</v>
      </c>
      <c r="I387" s="74" t="s">
        <v>3031</v>
      </c>
      <c r="J387" s="74" t="s">
        <v>14943</v>
      </c>
      <c r="K387" s="74" t="s">
        <v>29</v>
      </c>
      <c r="L387" s="69" t="s">
        <v>30</v>
      </c>
      <c r="M387" s="163" t="s">
        <v>9427</v>
      </c>
      <c r="N387" s="107" t="s">
        <v>2101</v>
      </c>
      <c r="O387" s="107"/>
      <c r="P387" s="107" t="s">
        <v>2518</v>
      </c>
      <c r="Q387" s="107" t="s">
        <v>2521</v>
      </c>
      <c r="R387" s="111">
        <v>35507</v>
      </c>
      <c r="S387" s="111">
        <v>44792</v>
      </c>
      <c r="T387" s="111">
        <v>45385</v>
      </c>
      <c r="U387" s="111"/>
      <c r="V387" s="111"/>
      <c r="W387" s="111"/>
      <c r="X387" s="17"/>
      <c r="Y387" s="17"/>
      <c r="Z387" s="111"/>
      <c r="AA387" s="116">
        <f t="shared" ca="1" si="30"/>
        <v>28</v>
      </c>
      <c r="AB387" s="117" t="s">
        <v>7878</v>
      </c>
      <c r="AC387" s="35" t="str">
        <f t="shared" si="31"/>
        <v>1 anos 7 meses 15 dias</v>
      </c>
      <c r="AD387" s="35" t="str">
        <f ca="1">IF(AND(V387="",T387&lt;TODAY()),"Contrato Encerrado",IF(AND(V387="",T387&gt;TODAY()),DATEDIF(TODAY(),T387,"Y")&amp;" anos"&amp;" "&amp;DATEDIF(TODAY(),T387,"YM")&amp;" meses"&amp;" "&amp;DATEDIF(TODAY(),T387,"MD")&amp;" dias",IF(AND(X387="",V387&lt;TODAY()),"Contrato Encerrado",IF(AND(X387="",V387&gt;TODAY()),DATEDIF(TODAY(),V387,"Y")&amp;" anos"&amp;" "&amp;DATEDIF(TODAY(),V387,"YM")&amp;" meses"&amp;" "&amp;DATEDIF(TODAY(),V387,"MD")&amp;" dias",IF(AND(Z387="",X387&lt;TODAY()),"Contrato Encerrado",IF(AND(Z387="",X387&gt;TODAY()),DATEDIF(TODAY(),X387,"Y")&amp;" anos"&amp;" "&amp;DATEDIF(TODAY(),X387,"YM")&amp;" meses"&amp;" "&amp;DATEDIF(TODAY(),X387,"MD")&amp;" dias",IF(AND(Z387&lt;&gt;””,Z387&lt;TODAY()),"Contrato Encerrado",IF(AND(Z387&lt;&gt;"",Z387&gt;TODAY()),DATEDIF(TODAY(),Z387,"Y")&amp;" anos"&amp;" "&amp;DATEDIF(TODAY(),Z387,"YM")&amp;" meses"&amp;" "&amp;DATEDIF(TODAY(),Z387,"MD")&amp;" dias"))))))))</f>
        <v>Contrato Encerrado</v>
      </c>
      <c r="AE387" s="35">
        <f t="shared" si="32"/>
        <v>593</v>
      </c>
      <c r="AF387" s="35">
        <f t="shared" si="33"/>
        <v>137</v>
      </c>
      <c r="AG387" s="17" t="str">
        <f t="shared" si="34"/>
        <v>0 anos 4 meses 16 dias</v>
      </c>
    </row>
    <row r="388" spans="1:33" ht="11.25" customHeight="1" x14ac:dyDescent="0.2">
      <c r="A388" s="63" t="s">
        <v>9</v>
      </c>
      <c r="B388" s="88" t="s">
        <v>13</v>
      </c>
      <c r="C388" s="90" t="s">
        <v>21</v>
      </c>
      <c r="D388" s="91">
        <v>2022</v>
      </c>
      <c r="E388" s="73" t="s">
        <v>157</v>
      </c>
      <c r="F388" s="63" t="s">
        <v>158</v>
      </c>
      <c r="G388" s="81" t="s">
        <v>2828</v>
      </c>
      <c r="H388" s="82" t="s">
        <v>2829</v>
      </c>
      <c r="I388" s="74" t="s">
        <v>2830</v>
      </c>
      <c r="J388" s="74" t="s">
        <v>14943</v>
      </c>
      <c r="K388" s="74" t="s">
        <v>29</v>
      </c>
      <c r="L388" s="69" t="s">
        <v>30</v>
      </c>
      <c r="M388" s="163" t="s">
        <v>9427</v>
      </c>
      <c r="N388" s="107" t="s">
        <v>2101</v>
      </c>
      <c r="O388" s="107"/>
      <c r="P388" s="107" t="s">
        <v>2518</v>
      </c>
      <c r="Q388" s="107" t="s">
        <v>2521</v>
      </c>
      <c r="R388" s="111">
        <v>37647</v>
      </c>
      <c r="S388" s="111">
        <v>44761</v>
      </c>
      <c r="T388" s="111">
        <v>44971</v>
      </c>
      <c r="U388" s="111"/>
      <c r="V388" s="111"/>
      <c r="W388" s="111"/>
      <c r="X388" s="17"/>
      <c r="Y388" s="17"/>
      <c r="Z388" s="111"/>
      <c r="AA388" s="116">
        <f t="shared" ca="1" si="30"/>
        <v>22</v>
      </c>
      <c r="AB388" s="117" t="s">
        <v>7878</v>
      </c>
      <c r="AC388" s="35" t="str">
        <f t="shared" si="31"/>
        <v>0 anos 6 meses 26 dias</v>
      </c>
      <c r="AD388" s="35" t="str">
        <f ca="1">IF(AND(V388="",T388&lt;TODAY()),"Contrato Encerrado",IF(AND(V388="",T388&gt;TODAY()),DATEDIF(TODAY(),T388,"Y")&amp;" anos"&amp;" "&amp;DATEDIF(TODAY(),T388,"YM")&amp;" meses"&amp;" "&amp;DATEDIF(TODAY(),T388,"MD")&amp;" dias",IF(AND(X388="",V388&lt;TODAY()),"Contrato Encerrado",IF(AND(X388="",V388&gt;TODAY()),DATEDIF(TODAY(),V388,"Y")&amp;" anos"&amp;" "&amp;DATEDIF(TODAY(),V388,"YM")&amp;" meses"&amp;" "&amp;DATEDIF(TODAY(),V388,"MD")&amp;" dias",IF(AND(Z388="",X388&lt;TODAY()),"Contrato Encerrado",IF(AND(Z388="",X388&gt;TODAY()),DATEDIF(TODAY(),X388,"Y")&amp;" anos"&amp;" "&amp;DATEDIF(TODAY(),X388,"YM")&amp;" meses"&amp;" "&amp;DATEDIF(TODAY(),X388,"MD")&amp;" dias",IF(AND(Z388&lt;&gt;””,Z388&lt;TODAY()),"Contrato Encerrado",IF(AND(Z388&lt;&gt;"",Z388&gt;TODAY()),DATEDIF(TODAY(),Z388,"Y")&amp;" anos"&amp;" "&amp;DATEDIF(TODAY(),Z388,"YM")&amp;" meses"&amp;" "&amp;DATEDIF(TODAY(),Z388,"MD")&amp;" dias"))))))))</f>
        <v>Contrato Encerrado</v>
      </c>
      <c r="AE388" s="35">
        <f t="shared" si="32"/>
        <v>210</v>
      </c>
      <c r="AF388" s="35">
        <f t="shared" si="33"/>
        <v>520</v>
      </c>
      <c r="AG388" s="17" t="str">
        <f t="shared" si="34"/>
        <v>1 anos 5 meses 3 dias</v>
      </c>
    </row>
    <row r="389" spans="1:33" ht="11.25" customHeight="1" x14ac:dyDescent="0.2">
      <c r="A389" s="63" t="s">
        <v>9</v>
      </c>
      <c r="B389" s="63" t="s">
        <v>13</v>
      </c>
      <c r="C389" s="64" t="s">
        <v>24</v>
      </c>
      <c r="D389" s="91">
        <v>2024</v>
      </c>
      <c r="E389" s="92" t="s">
        <v>157</v>
      </c>
      <c r="F389" s="63" t="s">
        <v>158</v>
      </c>
      <c r="G389" s="81" t="s">
        <v>14819</v>
      </c>
      <c r="H389" s="82" t="s">
        <v>14820</v>
      </c>
      <c r="I389" s="101" t="s">
        <v>14758</v>
      </c>
      <c r="J389" s="74" t="s">
        <v>10</v>
      </c>
      <c r="K389" s="101" t="s">
        <v>29</v>
      </c>
      <c r="L389" s="103" t="s">
        <v>30</v>
      </c>
      <c r="M389" s="163" t="s">
        <v>9427</v>
      </c>
      <c r="N389" s="103" t="s">
        <v>6302</v>
      </c>
      <c r="O389" s="103" t="s">
        <v>14056</v>
      </c>
      <c r="P389" s="103" t="s">
        <v>2518</v>
      </c>
      <c r="Q389" s="103" t="s">
        <v>2521</v>
      </c>
      <c r="R389" s="114">
        <v>28571</v>
      </c>
      <c r="S389" s="114">
        <v>45572</v>
      </c>
      <c r="T389" s="114">
        <v>45936</v>
      </c>
      <c r="U389" s="114"/>
      <c r="V389" s="114"/>
      <c r="W389" s="114"/>
      <c r="X389" s="17"/>
      <c r="Y389" s="17"/>
      <c r="Z389" s="70"/>
      <c r="AA389" s="116">
        <f t="shared" ca="1" si="30"/>
        <v>47</v>
      </c>
      <c r="AB389" s="103" t="s">
        <v>7878</v>
      </c>
      <c r="AC389" s="35" t="str">
        <f t="shared" si="31"/>
        <v>0 anos 11 meses 29 dias</v>
      </c>
      <c r="AD389" s="35" t="str">
        <f ca="1">IF(AND(V389="",T389&lt;TODAY()),"Contrato Encerrado",IF(AND(V389="",T389&gt;TODAY()),DATEDIF(TODAY(),T389,"Y")&amp;" anos"&amp;" "&amp;DATEDIF(TODAY(),T389,"YM")&amp;" meses"&amp;" "&amp;DATEDIF(TODAY(),T389,"MD")&amp;" dias",IF(AND(X389="",V389&lt;TODAY()),"Contrato Encerrado",IF(AND(X389="",V389&gt;TODAY()),DATEDIF(TODAY(),V389,"Y")&amp;" anos"&amp;" "&amp;DATEDIF(TODAY(),V389,"YM")&amp;" meses"&amp;" "&amp;DATEDIF(TODAY(),V389,"MD")&amp;" dias",IF(AND(Z389="",X389&lt;TODAY()),"Contrato Encerrado",IF(AND(Z389="",X389&gt;TODAY()),DATEDIF(TODAY(),X389,"Y")&amp;" anos"&amp;" "&amp;DATEDIF(TODAY(),X389,"YM")&amp;" meses"&amp;" "&amp;DATEDIF(TODAY(),X389,"MD")&amp;" dias",IF(AND(Z389&lt;&gt;””,Z389&lt;TODAY()),"Contrato Encerrado",IF(AND(Z389&lt;&gt;"",Z389&gt;TODAY()),DATEDIF(TODAY(),Z389,"Y")&amp;" anos"&amp;" "&amp;DATEDIF(TODAY(),Z389,"YM")&amp;" meses"&amp;" "&amp;DATEDIF(TODAY(),Z389,"MD")&amp;" dias"))))))))</f>
        <v>Contrato Encerrado</v>
      </c>
      <c r="AE389" s="35">
        <f t="shared" si="32"/>
        <v>364</v>
      </c>
      <c r="AF389" s="35">
        <f t="shared" si="33"/>
        <v>366</v>
      </c>
      <c r="AG389" s="17" t="str">
        <f t="shared" si="34"/>
        <v>0 anos 11 meses 31 dias</v>
      </c>
    </row>
    <row r="390" spans="1:33" ht="11.25" customHeight="1" x14ac:dyDescent="0.2">
      <c r="A390" s="63" t="s">
        <v>9</v>
      </c>
      <c r="B390" s="63" t="s">
        <v>13</v>
      </c>
      <c r="C390" s="64" t="s">
        <v>21</v>
      </c>
      <c r="D390" s="65">
        <v>2024</v>
      </c>
      <c r="E390" s="73" t="s">
        <v>157</v>
      </c>
      <c r="F390" s="63" t="s">
        <v>158</v>
      </c>
      <c r="G390" s="81" t="s">
        <v>14050</v>
      </c>
      <c r="H390" s="82" t="s">
        <v>14051</v>
      </c>
      <c r="I390" s="74" t="s">
        <v>14052</v>
      </c>
      <c r="J390" s="74" t="s">
        <v>1302</v>
      </c>
      <c r="K390" s="74" t="s">
        <v>29</v>
      </c>
      <c r="L390" s="69" t="s">
        <v>30</v>
      </c>
      <c r="M390" s="163" t="s">
        <v>9427</v>
      </c>
      <c r="N390" s="69" t="s">
        <v>4159</v>
      </c>
      <c r="O390" s="69" t="s">
        <v>9448</v>
      </c>
      <c r="P390" s="69" t="s">
        <v>2518</v>
      </c>
      <c r="Q390" s="69" t="s">
        <v>2521</v>
      </c>
      <c r="R390" s="70">
        <v>38523</v>
      </c>
      <c r="S390" s="70">
        <v>45502</v>
      </c>
      <c r="T390" s="70">
        <v>45790</v>
      </c>
      <c r="U390" s="70"/>
      <c r="V390" s="70"/>
      <c r="W390" s="70"/>
      <c r="X390" s="17"/>
      <c r="Y390" s="17"/>
      <c r="Z390" s="70"/>
      <c r="AA390" s="116">
        <f t="shared" ca="1" si="30"/>
        <v>20</v>
      </c>
      <c r="AB390" s="69" t="s">
        <v>7878</v>
      </c>
      <c r="AC390" s="35" t="str">
        <f t="shared" si="31"/>
        <v>0 anos 9 meses 14 dias</v>
      </c>
      <c r="AD390" s="35" t="str">
        <f ca="1">IF(AND(V390="",T390&lt;TODAY()),"Contrato Encerrado",IF(AND(V390="",T390&gt;TODAY()),DATEDIF(TODAY(),T390,"Y")&amp;" anos"&amp;" "&amp;DATEDIF(TODAY(),T390,"YM")&amp;" meses"&amp;" "&amp;DATEDIF(TODAY(),T390,"MD")&amp;" dias",IF(AND(X390="",V390&lt;TODAY()),"Contrato Encerrado",IF(AND(X390="",V390&gt;TODAY()),DATEDIF(TODAY(),V390,"Y")&amp;" anos"&amp;" "&amp;DATEDIF(TODAY(),V390,"YM")&amp;" meses"&amp;" "&amp;DATEDIF(TODAY(),V390,"MD")&amp;" dias",IF(AND(Z390="",X390&lt;TODAY()),"Contrato Encerrado",IF(AND(Z390="",X390&gt;TODAY()),DATEDIF(TODAY(),X390,"Y")&amp;" anos"&amp;" "&amp;DATEDIF(TODAY(),X390,"YM")&amp;" meses"&amp;" "&amp;DATEDIF(TODAY(),X390,"MD")&amp;" dias",IF(AND(Z390&lt;&gt;””,Z390&lt;TODAY()),"Contrato Encerrado",IF(AND(Z390&lt;&gt;"",Z390&gt;TODAY()),DATEDIF(TODAY(),Z390,"Y")&amp;" anos"&amp;" "&amp;DATEDIF(TODAY(),Z390,"YM")&amp;" meses"&amp;" "&amp;DATEDIF(TODAY(),Z390,"MD")&amp;" dias"))))))))</f>
        <v>Contrato Encerrado</v>
      </c>
      <c r="AE390" s="35">
        <f t="shared" si="32"/>
        <v>288</v>
      </c>
      <c r="AF390" s="35">
        <f t="shared" si="33"/>
        <v>442</v>
      </c>
      <c r="AG390" s="17" t="str">
        <f t="shared" si="34"/>
        <v>1 anos 2 meses 17 dias</v>
      </c>
    </row>
    <row r="391" spans="1:33" ht="11.25" customHeight="1" x14ac:dyDescent="0.2">
      <c r="A391" s="63" t="s">
        <v>9</v>
      </c>
      <c r="B391" s="63" t="s">
        <v>13</v>
      </c>
      <c r="C391" s="64" t="s">
        <v>16</v>
      </c>
      <c r="D391" s="65">
        <v>2024</v>
      </c>
      <c r="E391" s="73" t="s">
        <v>157</v>
      </c>
      <c r="F391" s="63" t="s">
        <v>158</v>
      </c>
      <c r="G391" s="81" t="s">
        <v>12644</v>
      </c>
      <c r="H391" s="82" t="s">
        <v>12645</v>
      </c>
      <c r="I391" s="74" t="s">
        <v>12646</v>
      </c>
      <c r="J391" s="74" t="s">
        <v>14943</v>
      </c>
      <c r="K391" s="74" t="s">
        <v>29</v>
      </c>
      <c r="L391" s="69" t="s">
        <v>81</v>
      </c>
      <c r="M391" s="163" t="s">
        <v>82</v>
      </c>
      <c r="N391" s="69" t="s">
        <v>12638</v>
      </c>
      <c r="O391" s="69" t="s">
        <v>12647</v>
      </c>
      <c r="P391" s="69" t="s">
        <v>2518</v>
      </c>
      <c r="Q391" s="69" t="s">
        <v>4109</v>
      </c>
      <c r="R391" s="70">
        <v>39330</v>
      </c>
      <c r="S391" s="70">
        <v>45348</v>
      </c>
      <c r="T391" s="70">
        <v>45504</v>
      </c>
      <c r="U391" s="70"/>
      <c r="V391" s="70"/>
      <c r="W391" s="70"/>
      <c r="X391" s="17"/>
      <c r="Y391" s="17"/>
      <c r="Z391" s="70"/>
      <c r="AA391" s="116">
        <f t="shared" ca="1" si="30"/>
        <v>18</v>
      </c>
      <c r="AB391" s="70" t="s">
        <v>7878</v>
      </c>
      <c r="AC391" s="35" t="str">
        <f t="shared" si="31"/>
        <v>0 anos 5 meses 5 dias</v>
      </c>
      <c r="AD391" s="35" t="str">
        <f ca="1">IF(AND(V391="",T391&lt;TODAY()),"Contrato Encerrado",IF(AND(V391="",T391&gt;TODAY()),DATEDIF(TODAY(),T391,"Y")&amp;" anos"&amp;" "&amp;DATEDIF(TODAY(),T391,"YM")&amp;" meses"&amp;" "&amp;DATEDIF(TODAY(),T391,"MD")&amp;" dias",IF(AND(X391="",V391&lt;TODAY()),"Contrato Encerrado",IF(AND(X391="",V391&gt;TODAY()),DATEDIF(TODAY(),V391,"Y")&amp;" anos"&amp;" "&amp;DATEDIF(TODAY(),V391,"YM")&amp;" meses"&amp;" "&amp;DATEDIF(TODAY(),V391,"MD")&amp;" dias",IF(AND(Z391="",X391&lt;TODAY()),"Contrato Encerrado",IF(AND(Z391="",X391&gt;TODAY()),DATEDIF(TODAY(),X391,"Y")&amp;" anos"&amp;" "&amp;DATEDIF(TODAY(),X391,"YM")&amp;" meses"&amp;" "&amp;DATEDIF(TODAY(),X391,"MD")&amp;" dias",IF(AND(Z391&lt;&gt;””,Z391&lt;TODAY()),"Contrato Encerrado",IF(AND(Z391&lt;&gt;"",Z391&gt;TODAY()),DATEDIF(TODAY(),Z391,"Y")&amp;" anos"&amp;" "&amp;DATEDIF(TODAY(),Z391,"YM")&amp;" meses"&amp;" "&amp;DATEDIF(TODAY(),Z391,"MD")&amp;" dias"))))))))</f>
        <v>Contrato Encerrado</v>
      </c>
      <c r="AE391" s="35">
        <f t="shared" si="32"/>
        <v>156</v>
      </c>
      <c r="AF391" s="35">
        <f t="shared" si="33"/>
        <v>574</v>
      </c>
      <c r="AG391" s="17" t="str">
        <f t="shared" si="34"/>
        <v>1 anos 6 meses 27 dias</v>
      </c>
    </row>
    <row r="392" spans="1:33" ht="11.25" customHeight="1" x14ac:dyDescent="0.2">
      <c r="A392" s="63" t="s">
        <v>9</v>
      </c>
      <c r="B392" s="63" t="s">
        <v>13</v>
      </c>
      <c r="C392" s="64" t="s">
        <v>16</v>
      </c>
      <c r="D392" s="65">
        <v>2025</v>
      </c>
      <c r="E392" s="73" t="s">
        <v>307</v>
      </c>
      <c r="F392" s="63" t="s">
        <v>308</v>
      </c>
      <c r="G392" s="101" t="s">
        <v>16183</v>
      </c>
      <c r="H392" s="63" t="s">
        <v>16184</v>
      </c>
      <c r="I392" s="74" t="s">
        <v>16185</v>
      </c>
      <c r="J392" s="74" t="s">
        <v>1302</v>
      </c>
      <c r="K392" s="74" t="s">
        <v>29</v>
      </c>
      <c r="L392" s="69" t="s">
        <v>30</v>
      </c>
      <c r="M392" s="163" t="s">
        <v>9427</v>
      </c>
      <c r="N392" s="69" t="s">
        <v>2120</v>
      </c>
      <c r="O392" s="69" t="s">
        <v>10152</v>
      </c>
      <c r="P392" s="69" t="s">
        <v>2518</v>
      </c>
      <c r="Q392" s="69" t="s">
        <v>2523</v>
      </c>
      <c r="R392" s="70">
        <v>38701</v>
      </c>
      <c r="S392" s="70">
        <v>45748</v>
      </c>
      <c r="T392" s="70">
        <v>45792</v>
      </c>
      <c r="U392" s="70"/>
      <c r="V392" s="70"/>
      <c r="W392" s="70"/>
      <c r="X392" s="17"/>
      <c r="Y392" s="17"/>
      <c r="Z392" s="70"/>
      <c r="AA392" s="71">
        <f t="shared" ca="1" si="30"/>
        <v>19</v>
      </c>
      <c r="AB392" s="70" t="s">
        <v>7878</v>
      </c>
      <c r="AC392" s="35" t="str">
        <f t="shared" si="31"/>
        <v>0 anos 1 meses 14 dias</v>
      </c>
      <c r="AD392" s="35" t="str">
        <f ca="1">IF(AND(V392="",T392&lt;TODAY()),"Contrato Encerrado",IF(AND(V392="",T392&gt;TODAY()),DATEDIF(TODAY(),T392,"Y")&amp;" anos"&amp;" "&amp;DATEDIF(TODAY(),T392,"YM")&amp;" meses"&amp;" "&amp;DATEDIF(TODAY(),T392,"MD")&amp;" dias",IF(AND(X392="",V392&lt;TODAY()),"Contrato Encerrado",IF(AND(X392="",V392&gt;TODAY()),DATEDIF(TODAY(),V392,"Y")&amp;" anos"&amp;" "&amp;DATEDIF(TODAY(),V392,"YM")&amp;" meses"&amp;" "&amp;DATEDIF(TODAY(),V392,"MD")&amp;" dias",IF(AND(Z392="",X392&lt;TODAY()),"Contrato Encerrado",IF(AND(Z392="",X392&gt;TODAY()),DATEDIF(TODAY(),X392,"Y")&amp;" anos"&amp;" "&amp;DATEDIF(TODAY(),X392,"YM")&amp;" meses"&amp;" "&amp;DATEDIF(TODAY(),X392,"MD")&amp;" dias",IF(AND(Z392&lt;&gt;””,Z392&lt;TODAY()),"Contrato Encerrado",IF(AND(Z392&lt;&gt;"",Z392&gt;TODAY()),DATEDIF(TODAY(),Z392,"Y")&amp;" anos"&amp;" "&amp;DATEDIF(TODAY(),Z392,"YM")&amp;" meses"&amp;" "&amp;DATEDIF(TODAY(),Z392,"MD")&amp;" dias"))))))))</f>
        <v>Contrato Encerrado</v>
      </c>
      <c r="AE392" s="35">
        <f t="shared" si="32"/>
        <v>44</v>
      </c>
      <c r="AF392" s="35">
        <f t="shared" si="33"/>
        <v>686</v>
      </c>
      <c r="AG392" s="17" t="str">
        <f t="shared" si="34"/>
        <v>1 anos 10 meses 16 dias</v>
      </c>
    </row>
    <row r="393" spans="1:33" ht="11.25" customHeight="1" x14ac:dyDescent="0.2">
      <c r="A393" s="63" t="s">
        <v>9</v>
      </c>
      <c r="B393" s="63" t="s">
        <v>13</v>
      </c>
      <c r="C393" s="64" t="s">
        <v>14</v>
      </c>
      <c r="D393" s="65">
        <v>2024</v>
      </c>
      <c r="E393" s="73" t="s">
        <v>157</v>
      </c>
      <c r="F393" s="63" t="s">
        <v>158</v>
      </c>
      <c r="G393" s="81" t="s">
        <v>11033</v>
      </c>
      <c r="H393" s="82" t="s">
        <v>11034</v>
      </c>
      <c r="I393" s="74" t="s">
        <v>11035</v>
      </c>
      <c r="J393" s="74" t="s">
        <v>14943</v>
      </c>
      <c r="K393" s="74" t="s">
        <v>29</v>
      </c>
      <c r="L393" s="69" t="s">
        <v>81</v>
      </c>
      <c r="M393" s="163" t="s">
        <v>82</v>
      </c>
      <c r="N393" s="69" t="s">
        <v>4113</v>
      </c>
      <c r="O393" s="69" t="s">
        <v>7938</v>
      </c>
      <c r="P393" s="69" t="s">
        <v>2518</v>
      </c>
      <c r="Q393" s="69" t="s">
        <v>4109</v>
      </c>
      <c r="R393" s="70">
        <v>39108</v>
      </c>
      <c r="S393" s="70">
        <v>45320</v>
      </c>
      <c r="T393" s="70">
        <v>45535</v>
      </c>
      <c r="U393" s="70"/>
      <c r="V393" s="70"/>
      <c r="W393" s="70"/>
      <c r="X393" s="17"/>
      <c r="Y393" s="17"/>
      <c r="Z393" s="70"/>
      <c r="AA393" s="116">
        <f t="shared" ca="1" si="30"/>
        <v>18</v>
      </c>
      <c r="AB393" s="69" t="s">
        <v>7878</v>
      </c>
      <c r="AC393" s="35" t="str">
        <f t="shared" si="31"/>
        <v>0 anos 7 meses 2 dias</v>
      </c>
      <c r="AD393" s="35" t="str">
        <f ca="1">IF(AND(V393="",T393&lt;TODAY()),"Contrato Encerrado",IF(AND(V393="",T393&gt;TODAY()),DATEDIF(TODAY(),T393,"Y")&amp;" anos"&amp;" "&amp;DATEDIF(TODAY(),T393,"YM")&amp;" meses"&amp;" "&amp;DATEDIF(TODAY(),T393,"MD")&amp;" dias",IF(AND(X393="",V393&lt;TODAY()),"Contrato Encerrado",IF(AND(X393="",V393&gt;TODAY()),DATEDIF(TODAY(),V393,"Y")&amp;" anos"&amp;" "&amp;DATEDIF(TODAY(),V393,"YM")&amp;" meses"&amp;" "&amp;DATEDIF(TODAY(),V393,"MD")&amp;" dias",IF(AND(Z393="",X393&lt;TODAY()),"Contrato Encerrado",IF(AND(Z393="",X393&gt;TODAY()),DATEDIF(TODAY(),X393,"Y")&amp;" anos"&amp;" "&amp;DATEDIF(TODAY(),X393,"YM")&amp;" meses"&amp;" "&amp;DATEDIF(TODAY(),X393,"MD")&amp;" dias",IF(AND(Z393&lt;&gt;””,Z393&lt;TODAY()),"Contrato Encerrado",IF(AND(Z393&lt;&gt;"",Z393&gt;TODAY()),DATEDIF(TODAY(),Z393,"Y")&amp;" anos"&amp;" "&amp;DATEDIF(TODAY(),Z393,"YM")&amp;" meses"&amp;" "&amp;DATEDIF(TODAY(),Z393,"MD")&amp;" dias"))))))))</f>
        <v>Contrato Encerrado</v>
      </c>
      <c r="AE393" s="35">
        <f t="shared" si="32"/>
        <v>215</v>
      </c>
      <c r="AF393" s="35">
        <f t="shared" si="33"/>
        <v>515</v>
      </c>
      <c r="AG393" s="17" t="str">
        <f t="shared" si="34"/>
        <v>1 anos 4 meses 29 dias</v>
      </c>
    </row>
    <row r="394" spans="1:33" ht="11.25" customHeight="1" x14ac:dyDescent="0.2">
      <c r="A394" s="63" t="s">
        <v>9</v>
      </c>
      <c r="B394" s="63" t="s">
        <v>13</v>
      </c>
      <c r="C394" s="64" t="s">
        <v>11</v>
      </c>
      <c r="D394" s="65">
        <v>2024</v>
      </c>
      <c r="E394" s="73" t="s">
        <v>307</v>
      </c>
      <c r="F394" s="63" t="s">
        <v>308</v>
      </c>
      <c r="G394" s="81" t="s">
        <v>11036</v>
      </c>
      <c r="H394" s="82" t="s">
        <v>11037</v>
      </c>
      <c r="I394" s="74" t="s">
        <v>11038</v>
      </c>
      <c r="J394" s="74" t="s">
        <v>14943</v>
      </c>
      <c r="K394" s="74" t="s">
        <v>29</v>
      </c>
      <c r="L394" s="69" t="s">
        <v>81</v>
      </c>
      <c r="M394" s="163" t="s">
        <v>82</v>
      </c>
      <c r="N394" s="69" t="s">
        <v>4113</v>
      </c>
      <c r="O394" s="69" t="s">
        <v>9231</v>
      </c>
      <c r="P394" s="69" t="s">
        <v>2518</v>
      </c>
      <c r="Q394" s="69" t="s">
        <v>2523</v>
      </c>
      <c r="R394" s="70">
        <v>39159</v>
      </c>
      <c r="S394" s="70">
        <v>45293</v>
      </c>
      <c r="T394" s="70">
        <v>45545</v>
      </c>
      <c r="U394" s="70"/>
      <c r="V394" s="70"/>
      <c r="W394" s="70"/>
      <c r="X394" s="17"/>
      <c r="Y394" s="17"/>
      <c r="Z394" s="70"/>
      <c r="AA394" s="116">
        <f t="shared" ca="1" si="30"/>
        <v>18</v>
      </c>
      <c r="AB394" s="69" t="s">
        <v>7878</v>
      </c>
      <c r="AC394" s="35" t="str">
        <f t="shared" si="31"/>
        <v>0 anos 8 meses 8 dias</v>
      </c>
      <c r="AD394" s="35" t="str">
        <f ca="1">IF(AND(V394="",T394&lt;TODAY()),"Contrato Encerrado",IF(AND(V394="",T394&gt;TODAY()),DATEDIF(TODAY(),T394,"Y")&amp;" anos"&amp;" "&amp;DATEDIF(TODAY(),T394,"YM")&amp;" meses"&amp;" "&amp;DATEDIF(TODAY(),T394,"MD")&amp;" dias",IF(AND(X394="",V394&lt;TODAY()),"Contrato Encerrado",IF(AND(X394="",V394&gt;TODAY()),DATEDIF(TODAY(),V394,"Y")&amp;" anos"&amp;" "&amp;DATEDIF(TODAY(),V394,"YM")&amp;" meses"&amp;" "&amp;DATEDIF(TODAY(),V394,"MD")&amp;" dias",IF(AND(Z394="",X394&lt;TODAY()),"Contrato Encerrado",IF(AND(Z394="",X394&gt;TODAY()),DATEDIF(TODAY(),X394,"Y")&amp;" anos"&amp;" "&amp;DATEDIF(TODAY(),X394,"YM")&amp;" meses"&amp;" "&amp;DATEDIF(TODAY(),X394,"MD")&amp;" dias",IF(AND(Z394&lt;&gt;””,Z394&lt;TODAY()),"Contrato Encerrado",IF(AND(Z394&lt;&gt;"",Z394&gt;TODAY()),DATEDIF(TODAY(),Z394,"Y")&amp;" anos"&amp;" "&amp;DATEDIF(TODAY(),Z394,"YM")&amp;" meses"&amp;" "&amp;DATEDIF(TODAY(),Z394,"MD")&amp;" dias"))))))))</f>
        <v>Contrato Encerrado</v>
      </c>
      <c r="AE394" s="35">
        <f t="shared" si="32"/>
        <v>252</v>
      </c>
      <c r="AF394" s="35">
        <f t="shared" si="33"/>
        <v>478</v>
      </c>
      <c r="AG394" s="17" t="str">
        <f t="shared" si="34"/>
        <v>1 anos 3 meses 22 dias</v>
      </c>
    </row>
    <row r="395" spans="1:33" ht="11.25" customHeight="1" x14ac:dyDescent="0.2">
      <c r="A395" s="63" t="s">
        <v>9</v>
      </c>
      <c r="B395" s="63" t="s">
        <v>13</v>
      </c>
      <c r="C395" s="64" t="s">
        <v>22</v>
      </c>
      <c r="D395" s="65">
        <v>2023</v>
      </c>
      <c r="E395" s="73" t="s">
        <v>307</v>
      </c>
      <c r="F395" s="63" t="s">
        <v>308</v>
      </c>
      <c r="G395" s="81" t="s">
        <v>9490</v>
      </c>
      <c r="H395" s="82" t="s">
        <v>9491</v>
      </c>
      <c r="I395" s="74" t="s">
        <v>9492</v>
      </c>
      <c r="J395" s="74" t="s">
        <v>14943</v>
      </c>
      <c r="K395" s="74" t="s">
        <v>29</v>
      </c>
      <c r="L395" s="69" t="s">
        <v>30</v>
      </c>
      <c r="M395" s="163" t="s">
        <v>9427</v>
      </c>
      <c r="N395" s="69" t="s">
        <v>2100</v>
      </c>
      <c r="O395" s="69" t="s">
        <v>7898</v>
      </c>
      <c r="P395" s="69" t="s">
        <v>2518</v>
      </c>
      <c r="Q395" s="69" t="s">
        <v>2523</v>
      </c>
      <c r="R395" s="70">
        <v>36502</v>
      </c>
      <c r="S395" s="70">
        <v>45160</v>
      </c>
      <c r="T395" s="70">
        <v>45890</v>
      </c>
      <c r="U395" s="70"/>
      <c r="V395" s="70"/>
      <c r="W395" s="70"/>
      <c r="X395" s="17"/>
      <c r="Y395" s="17"/>
      <c r="Z395" s="70"/>
      <c r="AA395" s="116">
        <f t="shared" ca="1" si="30"/>
        <v>25</v>
      </c>
      <c r="AB395" s="71" t="s">
        <v>7878</v>
      </c>
      <c r="AC395" s="35" t="str">
        <f t="shared" si="31"/>
        <v>1 anos 11 meses 30 dias</v>
      </c>
      <c r="AD395" s="35" t="str">
        <f ca="1">IF(AND(V395="",T395&lt;TODAY()),"Contrato Encerrado",IF(AND(V395="",T395&gt;TODAY()),DATEDIF(TODAY(),T395,"Y")&amp;" anos"&amp;" "&amp;DATEDIF(TODAY(),T395,"YM")&amp;" meses"&amp;" "&amp;DATEDIF(TODAY(),T395,"MD")&amp;" dias",IF(AND(X395="",V395&lt;TODAY()),"Contrato Encerrado",IF(AND(X395="",V395&gt;TODAY()),DATEDIF(TODAY(),V395,"Y")&amp;" anos"&amp;" "&amp;DATEDIF(TODAY(),V395,"YM")&amp;" meses"&amp;" "&amp;DATEDIF(TODAY(),V395,"MD")&amp;" dias",IF(AND(Z395="",X395&lt;TODAY()),"Contrato Encerrado",IF(AND(Z395="",X395&gt;TODAY()),DATEDIF(TODAY(),X395,"Y")&amp;" anos"&amp;" "&amp;DATEDIF(TODAY(),X395,"YM")&amp;" meses"&amp;" "&amp;DATEDIF(TODAY(),X395,"MD")&amp;" dias",IF(AND(Z395&lt;&gt;””,Z395&lt;TODAY()),"Contrato Encerrado",IF(AND(Z395&lt;&gt;"",Z395&gt;TODAY()),DATEDIF(TODAY(),Z395,"Y")&amp;" anos"&amp;" "&amp;DATEDIF(TODAY(),Z395,"YM")&amp;" meses"&amp;" "&amp;DATEDIF(TODAY(),Z395,"MD")&amp;" dias"))))))))</f>
        <v>Contrato Encerrado</v>
      </c>
      <c r="AE395" s="35">
        <f t="shared" si="32"/>
        <v>730</v>
      </c>
      <c r="AF395" s="35">
        <f t="shared" si="33"/>
        <v>0</v>
      </c>
      <c r="AG395" s="17" t="str">
        <f t="shared" si="34"/>
        <v>ESTÁGIO COMPLETOU 2 ANOS</v>
      </c>
    </row>
    <row r="396" spans="1:33" ht="11.25" customHeight="1" x14ac:dyDescent="0.2">
      <c r="A396" s="63" t="s">
        <v>9</v>
      </c>
      <c r="B396" s="63" t="s">
        <v>13</v>
      </c>
      <c r="C396" s="64" t="s">
        <v>14</v>
      </c>
      <c r="D396" s="65">
        <v>2024</v>
      </c>
      <c r="E396" s="73" t="s">
        <v>307</v>
      </c>
      <c r="F396" s="63" t="s">
        <v>308</v>
      </c>
      <c r="G396" s="81" t="s">
        <v>11039</v>
      </c>
      <c r="H396" s="82" t="s">
        <v>11040</v>
      </c>
      <c r="I396" s="74" t="s">
        <v>11041</v>
      </c>
      <c r="J396" s="74" t="s">
        <v>1302</v>
      </c>
      <c r="K396" s="74" t="s">
        <v>29</v>
      </c>
      <c r="L396" s="69" t="s">
        <v>81</v>
      </c>
      <c r="M396" s="163" t="s">
        <v>82</v>
      </c>
      <c r="N396" s="69" t="s">
        <v>4113</v>
      </c>
      <c r="O396" s="69" t="s">
        <v>8484</v>
      </c>
      <c r="P396" s="69" t="s">
        <v>2518</v>
      </c>
      <c r="Q396" s="69" t="s">
        <v>2523</v>
      </c>
      <c r="R396" s="70">
        <v>39392</v>
      </c>
      <c r="S396" s="70">
        <v>45309</v>
      </c>
      <c r="T396" s="70">
        <v>45900</v>
      </c>
      <c r="U396" s="70"/>
      <c r="V396" s="70"/>
      <c r="W396" s="70"/>
      <c r="X396" s="17"/>
      <c r="Y396" s="17"/>
      <c r="Z396" s="70"/>
      <c r="AA396" s="116">
        <f t="shared" ca="1" si="30"/>
        <v>17</v>
      </c>
      <c r="AB396" s="69" t="s">
        <v>7878</v>
      </c>
      <c r="AC396" s="35" t="str">
        <f t="shared" si="31"/>
        <v>1 anos 7 meses 13 dias</v>
      </c>
      <c r="AD396" s="35" t="str">
        <f ca="1">IF(AND(V396="",T396&lt;TODAY()),"Contrato Encerrado",IF(AND(V396="",T396&gt;TODAY()),DATEDIF(TODAY(),T396,"Y")&amp;" anos"&amp;" "&amp;DATEDIF(TODAY(),T396,"YM")&amp;" meses"&amp;" "&amp;DATEDIF(TODAY(),T396,"MD")&amp;" dias",IF(AND(X396="",V396&lt;TODAY()),"Contrato Encerrado",IF(AND(X396="",V396&gt;TODAY()),DATEDIF(TODAY(),V396,"Y")&amp;" anos"&amp;" "&amp;DATEDIF(TODAY(),V396,"YM")&amp;" meses"&amp;" "&amp;DATEDIF(TODAY(),V396,"MD")&amp;" dias",IF(AND(Z396="",X396&lt;TODAY()),"Contrato Encerrado",IF(AND(Z396="",X396&gt;TODAY()),DATEDIF(TODAY(),X396,"Y")&amp;" anos"&amp;" "&amp;DATEDIF(TODAY(),X396,"YM")&amp;" meses"&amp;" "&amp;DATEDIF(TODAY(),X396,"MD")&amp;" dias",IF(AND(Z396&lt;&gt;””,Z396&lt;TODAY()),"Contrato Encerrado",IF(AND(Z396&lt;&gt;"",Z396&gt;TODAY()),DATEDIF(TODAY(),Z396,"Y")&amp;" anos"&amp;" "&amp;DATEDIF(TODAY(),Z396,"YM")&amp;" meses"&amp;" "&amp;DATEDIF(TODAY(),Z396,"MD")&amp;" dias"))))))))</f>
        <v>Contrato Encerrado</v>
      </c>
      <c r="AE396" s="35">
        <f t="shared" si="32"/>
        <v>591</v>
      </c>
      <c r="AF396" s="35">
        <f t="shared" si="33"/>
        <v>139</v>
      </c>
      <c r="AG396" s="17" t="str">
        <f t="shared" si="34"/>
        <v>0 anos 4 meses 18 dias</v>
      </c>
    </row>
    <row r="397" spans="1:33" ht="11.25" customHeight="1" x14ac:dyDescent="0.2">
      <c r="A397" s="63" t="s">
        <v>9</v>
      </c>
      <c r="B397" s="63" t="s">
        <v>13</v>
      </c>
      <c r="C397" s="64" t="s">
        <v>11</v>
      </c>
      <c r="D397" s="91">
        <v>2025</v>
      </c>
      <c r="E397" s="73" t="s">
        <v>3176</v>
      </c>
      <c r="F397" s="63" t="s">
        <v>3177</v>
      </c>
      <c r="G397" s="81" t="s">
        <v>15500</v>
      </c>
      <c r="H397" s="82" t="s">
        <v>15501</v>
      </c>
      <c r="I397" s="74" t="s">
        <v>15502</v>
      </c>
      <c r="J397" s="74" t="s">
        <v>10</v>
      </c>
      <c r="K397" s="74" t="s">
        <v>29</v>
      </c>
      <c r="L397" s="69" t="s">
        <v>81</v>
      </c>
      <c r="M397" s="163" t="s">
        <v>82</v>
      </c>
      <c r="N397" s="69" t="s">
        <v>4113</v>
      </c>
      <c r="O397" s="69" t="s">
        <v>15439</v>
      </c>
      <c r="P397" s="69" t="s">
        <v>2518</v>
      </c>
      <c r="Q397" s="69" t="s">
        <v>2523</v>
      </c>
      <c r="R397" s="70">
        <v>39623</v>
      </c>
      <c r="S397" s="70">
        <v>45671</v>
      </c>
      <c r="T397" s="70" t="s">
        <v>15503</v>
      </c>
      <c r="U397" s="70"/>
      <c r="V397" s="70"/>
      <c r="W397" s="70"/>
      <c r="X397" s="17"/>
      <c r="Y397" s="17"/>
      <c r="Z397" s="70"/>
      <c r="AA397" s="116">
        <f t="shared" ca="1" si="30"/>
        <v>17</v>
      </c>
      <c r="AB397" s="69" t="s">
        <v>7878</v>
      </c>
      <c r="AC397" s="35" t="str">
        <f t="shared" si="31"/>
        <v>0 anos 11 meses 30 dias</v>
      </c>
      <c r="AD397" s="35" t="str">
        <f ca="1">IF(AND(V397="",T397&lt;TODAY()),"Contrato Encerrado",IF(AND(V397="",T397&gt;TODAY()),DATEDIF(TODAY(),T397,"Y")&amp;" anos"&amp;" "&amp;DATEDIF(TODAY(),T397,"YM")&amp;" meses"&amp;" "&amp;DATEDIF(TODAY(),T397,"MD")&amp;" dias",IF(AND(X397="",V397&lt;TODAY()),"Contrato Encerrado",IF(AND(X397="",V397&gt;TODAY()),DATEDIF(TODAY(),V397,"Y")&amp;" anos"&amp;" "&amp;DATEDIF(TODAY(),V397,"YM")&amp;" meses"&amp;" "&amp;DATEDIF(TODAY(),V397,"MD")&amp;" dias",IF(AND(Z397="",X397&lt;TODAY()),"Contrato Encerrado",IF(AND(Z397="",X397&gt;TODAY()),DATEDIF(TODAY(),X397,"Y")&amp;" anos"&amp;" "&amp;DATEDIF(TODAY(),X397,"YM")&amp;" meses"&amp;" "&amp;DATEDIF(TODAY(),X397,"MD")&amp;" dias",IF(AND(Z397&lt;&gt;””,Z397&lt;TODAY()),"Contrato Encerrado",IF(AND(Z397&lt;&gt;"",Z397&gt;TODAY()),DATEDIF(TODAY(),Z397,"Y")&amp;" anos"&amp;" "&amp;DATEDIF(TODAY(),Z397,"YM")&amp;" meses"&amp;" "&amp;DATEDIF(TODAY(),Z397,"MD")&amp;" dias"))))))))</f>
        <v>0 anos 3 meses 6 dias</v>
      </c>
      <c r="AE397" s="35">
        <f t="shared" si="32"/>
        <v>364</v>
      </c>
      <c r="AF397" s="35">
        <f t="shared" si="33"/>
        <v>366</v>
      </c>
      <c r="AG397" s="17" t="str">
        <f t="shared" si="34"/>
        <v>0 anos 11 meses 31 dias</v>
      </c>
    </row>
    <row r="398" spans="1:33" ht="11.25" customHeight="1" x14ac:dyDescent="0.2">
      <c r="A398" s="63" t="s">
        <v>9</v>
      </c>
      <c r="B398" s="63" t="s">
        <v>13</v>
      </c>
      <c r="C398" s="64" t="s">
        <v>11</v>
      </c>
      <c r="D398" s="91">
        <v>2025</v>
      </c>
      <c r="E398" s="73" t="s">
        <v>79</v>
      </c>
      <c r="F398" s="63" t="s">
        <v>80</v>
      </c>
      <c r="G398" s="81" t="s">
        <v>15185</v>
      </c>
      <c r="H398" s="82" t="s">
        <v>15186</v>
      </c>
      <c r="I398" s="74" t="s">
        <v>15187</v>
      </c>
      <c r="J398" s="74" t="s">
        <v>10</v>
      </c>
      <c r="K398" s="74" t="s">
        <v>29</v>
      </c>
      <c r="L398" s="69" t="s">
        <v>81</v>
      </c>
      <c r="M398" s="163" t="s">
        <v>82</v>
      </c>
      <c r="N398" s="69" t="s">
        <v>4113</v>
      </c>
      <c r="O398" s="69" t="s">
        <v>7883</v>
      </c>
      <c r="P398" s="69" t="s">
        <v>2518</v>
      </c>
      <c r="Q398" s="69" t="s">
        <v>2523</v>
      </c>
      <c r="R398" s="70">
        <v>39242</v>
      </c>
      <c r="S398" s="70">
        <v>45663</v>
      </c>
      <c r="T398" s="70" t="s">
        <v>15151</v>
      </c>
      <c r="U398" s="70"/>
      <c r="V398" s="70"/>
      <c r="W398" s="70"/>
      <c r="X398" s="17"/>
      <c r="Y398" s="17"/>
      <c r="Z398" s="70"/>
      <c r="AA398" s="116">
        <f t="shared" ca="1" si="30"/>
        <v>18</v>
      </c>
      <c r="AB398" s="69" t="s">
        <v>7878</v>
      </c>
      <c r="AC398" s="35" t="str">
        <f t="shared" si="31"/>
        <v>0 anos 11 meses 30 dias</v>
      </c>
      <c r="AD398" s="35" t="str">
        <f ca="1">IF(AND(V398="",T398&lt;TODAY()),"Contrato Encerrado",IF(AND(V398="",T398&gt;TODAY()),DATEDIF(TODAY(),T398,"Y")&amp;" anos"&amp;" "&amp;DATEDIF(TODAY(),T398,"YM")&amp;" meses"&amp;" "&amp;DATEDIF(TODAY(),T398,"MD")&amp;" dias",IF(AND(X398="",V398&lt;TODAY()),"Contrato Encerrado",IF(AND(X398="",V398&gt;TODAY()),DATEDIF(TODAY(),V398,"Y")&amp;" anos"&amp;" "&amp;DATEDIF(TODAY(),V398,"YM")&amp;" meses"&amp;" "&amp;DATEDIF(TODAY(),V398,"MD")&amp;" dias",IF(AND(Z398="",X398&lt;TODAY()),"Contrato Encerrado",IF(AND(Z398="",X398&gt;TODAY()),DATEDIF(TODAY(),X398,"Y")&amp;" anos"&amp;" "&amp;DATEDIF(TODAY(),X398,"YM")&amp;" meses"&amp;" "&amp;DATEDIF(TODAY(),X398,"MD")&amp;" dias",IF(AND(Z398&lt;&gt;””,Z398&lt;TODAY()),"Contrato Encerrado",IF(AND(Z398&lt;&gt;"",Z398&gt;TODAY()),DATEDIF(TODAY(),Z398,"Y")&amp;" anos"&amp;" "&amp;DATEDIF(TODAY(),Z398,"YM")&amp;" meses"&amp;" "&amp;DATEDIF(TODAY(),Z398,"MD")&amp;" dias"))))))))</f>
        <v>0 anos 2 meses 29 dias</v>
      </c>
      <c r="AE398" s="35">
        <f t="shared" si="32"/>
        <v>364</v>
      </c>
      <c r="AF398" s="35">
        <f t="shared" si="33"/>
        <v>366</v>
      </c>
      <c r="AG398" s="17" t="str">
        <f t="shared" si="34"/>
        <v>0 anos 11 meses 31 dias</v>
      </c>
    </row>
    <row r="399" spans="1:33" ht="11.25" customHeight="1" x14ac:dyDescent="0.2">
      <c r="A399" s="63" t="s">
        <v>9</v>
      </c>
      <c r="B399" s="63" t="s">
        <v>13</v>
      </c>
      <c r="C399" s="64" t="s">
        <v>21</v>
      </c>
      <c r="D399" s="72">
        <v>2025</v>
      </c>
      <c r="E399" s="73" t="s">
        <v>1708</v>
      </c>
      <c r="F399" s="63" t="s">
        <v>1709</v>
      </c>
      <c r="G399" s="74" t="s">
        <v>17170</v>
      </c>
      <c r="H399" s="63" t="s">
        <v>17171</v>
      </c>
      <c r="I399" s="74" t="s">
        <v>16818</v>
      </c>
      <c r="J399" s="74" t="s">
        <v>10</v>
      </c>
      <c r="K399" s="74" t="s">
        <v>29</v>
      </c>
      <c r="L399" s="69" t="s">
        <v>30</v>
      </c>
      <c r="M399" s="163" t="s">
        <v>16153</v>
      </c>
      <c r="N399" s="69" t="s">
        <v>2103</v>
      </c>
      <c r="O399" s="69" t="s">
        <v>13943</v>
      </c>
      <c r="P399" s="69" t="s">
        <v>2518</v>
      </c>
      <c r="Q399" s="69" t="s">
        <v>2523</v>
      </c>
      <c r="R399" s="70">
        <v>39154</v>
      </c>
      <c r="S399" s="70">
        <v>45888</v>
      </c>
      <c r="T399" s="70">
        <v>46252</v>
      </c>
      <c r="U399" s="70"/>
      <c r="V399" s="70"/>
      <c r="W399" s="70"/>
      <c r="X399" s="17"/>
      <c r="Y399" s="17"/>
      <c r="Z399" s="70"/>
      <c r="AA399" s="71">
        <f t="shared" ca="1" si="30"/>
        <v>18</v>
      </c>
      <c r="AB399" s="70" t="s">
        <v>7878</v>
      </c>
      <c r="AC399" s="35" t="str">
        <f t="shared" si="31"/>
        <v>0 anos 11 meses 30 dias</v>
      </c>
      <c r="AD399" s="35" t="str">
        <f ca="1">IF(AND(V399="",T399&lt;TODAY()),"Contrato Encerrado",IF(AND(V399="",T399&gt;TODAY()),DATEDIF(TODAY(),T399,"Y")&amp;" anos"&amp;" "&amp;DATEDIF(TODAY(),T399,"YM")&amp;" meses"&amp;" "&amp;DATEDIF(TODAY(),T399,"MD")&amp;" dias",IF(AND(X399="",V399&lt;TODAY()),"Contrato Encerrado",IF(AND(X399="",V399&gt;TODAY()),DATEDIF(TODAY(),V399,"Y")&amp;" anos"&amp;" "&amp;DATEDIF(TODAY(),V399,"YM")&amp;" meses"&amp;" "&amp;DATEDIF(TODAY(),V399,"MD")&amp;" dias",IF(AND(Z399="",X399&lt;TODAY()),"Contrato Encerrado",IF(AND(Z399="",X399&gt;TODAY()),DATEDIF(TODAY(),X399,"Y")&amp;" anos"&amp;" "&amp;DATEDIF(TODAY(),X399,"YM")&amp;" meses"&amp;" "&amp;DATEDIF(TODAY(),X399,"MD")&amp;" dias",IF(AND(Z399&lt;&gt;””,Z399&lt;TODAY()),"Contrato Encerrado",IF(AND(Z399&lt;&gt;"",Z399&gt;TODAY()),DATEDIF(TODAY(),Z399,"Y")&amp;" anos"&amp;" "&amp;DATEDIF(TODAY(),Z399,"YM")&amp;" meses"&amp;" "&amp;DATEDIF(TODAY(),Z399,"MD")&amp;" dias"))))))))</f>
        <v>0 anos 10 meses 11 dias</v>
      </c>
      <c r="AE399" s="35">
        <f t="shared" si="32"/>
        <v>364</v>
      </c>
      <c r="AF399" s="35">
        <f t="shared" si="33"/>
        <v>366</v>
      </c>
      <c r="AG399" s="17" t="str">
        <f t="shared" si="34"/>
        <v>0 anos 11 meses 31 dias</v>
      </c>
    </row>
    <row r="400" spans="1:33" ht="11.25" customHeight="1" x14ac:dyDescent="0.2">
      <c r="A400" s="63" t="s">
        <v>9</v>
      </c>
      <c r="B400" s="63" t="s">
        <v>13</v>
      </c>
      <c r="C400" s="64" t="s">
        <v>15</v>
      </c>
      <c r="D400" s="65">
        <v>2025</v>
      </c>
      <c r="E400" s="73" t="s">
        <v>27</v>
      </c>
      <c r="F400" s="63" t="s">
        <v>28</v>
      </c>
      <c r="G400" s="81" t="s">
        <v>15553</v>
      </c>
      <c r="H400" s="82" t="s">
        <v>15554</v>
      </c>
      <c r="I400" s="74" t="s">
        <v>15555</v>
      </c>
      <c r="J400" s="74" t="s">
        <v>10</v>
      </c>
      <c r="K400" s="74" t="s">
        <v>29</v>
      </c>
      <c r="L400" s="69" t="s">
        <v>30</v>
      </c>
      <c r="M400" s="163" t="s">
        <v>9427</v>
      </c>
      <c r="N400" s="69" t="s">
        <v>2099</v>
      </c>
      <c r="O400" s="69" t="s">
        <v>15556</v>
      </c>
      <c r="P400" s="69" t="s">
        <v>2518</v>
      </c>
      <c r="Q400" s="69" t="s">
        <v>4109</v>
      </c>
      <c r="R400" s="70">
        <v>38306</v>
      </c>
      <c r="S400" s="70">
        <v>45691</v>
      </c>
      <c r="T400" s="70">
        <v>46055</v>
      </c>
      <c r="U400" s="70"/>
      <c r="V400" s="70"/>
      <c r="W400" s="70"/>
      <c r="X400" s="17"/>
      <c r="Y400" s="17"/>
      <c r="Z400" s="70"/>
      <c r="AA400" s="71">
        <f t="shared" ca="1" si="30"/>
        <v>20</v>
      </c>
      <c r="AB400" s="69" t="s">
        <v>7878</v>
      </c>
      <c r="AC400" s="35" t="str">
        <f t="shared" si="31"/>
        <v>0 anos 11 meses 30 dias</v>
      </c>
      <c r="AD400" s="35" t="str">
        <f ca="1">IF(AND(V400="",T400&lt;TODAY()),"Contrato Encerrado",IF(AND(V400="",T400&gt;TODAY()),DATEDIF(TODAY(),T400,"Y")&amp;" anos"&amp;" "&amp;DATEDIF(TODAY(),T400,"YM")&amp;" meses"&amp;" "&amp;DATEDIF(TODAY(),T400,"MD")&amp;" dias",IF(AND(X400="",V400&lt;TODAY()),"Contrato Encerrado",IF(AND(X400="",V400&gt;TODAY()),DATEDIF(TODAY(),V400,"Y")&amp;" anos"&amp;" "&amp;DATEDIF(TODAY(),V400,"YM")&amp;" meses"&amp;" "&amp;DATEDIF(TODAY(),V400,"MD")&amp;" dias",IF(AND(Z400="",X400&lt;TODAY()),"Contrato Encerrado",IF(AND(Z400="",X400&gt;TODAY()),DATEDIF(TODAY(),X400,"Y")&amp;" anos"&amp;" "&amp;DATEDIF(TODAY(),X400,"YM")&amp;" meses"&amp;" "&amp;DATEDIF(TODAY(),X400,"MD")&amp;" dias",IF(AND(Z400&lt;&gt;””,Z400&lt;TODAY()),"Contrato Encerrado",IF(AND(Z400&lt;&gt;"",Z400&gt;TODAY()),DATEDIF(TODAY(),Z400,"Y")&amp;" anos"&amp;" "&amp;DATEDIF(TODAY(),Z400,"YM")&amp;" meses"&amp;" "&amp;DATEDIF(TODAY(),Z400,"MD")&amp;" dias"))))))))</f>
        <v>0 anos 3 meses 26 dias</v>
      </c>
      <c r="AE400" s="35">
        <f t="shared" si="32"/>
        <v>364</v>
      </c>
      <c r="AF400" s="35">
        <f t="shared" si="33"/>
        <v>366</v>
      </c>
      <c r="AG400" s="17" t="str">
        <f t="shared" si="34"/>
        <v>0 anos 11 meses 31 dias</v>
      </c>
    </row>
    <row r="401" spans="1:33" ht="11.25" customHeight="1" x14ac:dyDescent="0.2">
      <c r="A401" s="63" t="s">
        <v>9</v>
      </c>
      <c r="B401" s="63" t="s">
        <v>13</v>
      </c>
      <c r="C401" s="64" t="s">
        <v>17</v>
      </c>
      <c r="D401" s="65">
        <v>2023</v>
      </c>
      <c r="E401" s="92" t="s">
        <v>1755</v>
      </c>
      <c r="F401" s="63" t="s">
        <v>1756</v>
      </c>
      <c r="G401" s="81" t="s">
        <v>6087</v>
      </c>
      <c r="H401" s="82" t="s">
        <v>6088</v>
      </c>
      <c r="I401" s="101" t="s">
        <v>6089</v>
      </c>
      <c r="J401" s="74" t="s">
        <v>14943</v>
      </c>
      <c r="K401" s="101" t="s">
        <v>29</v>
      </c>
      <c r="L401" s="103" t="s">
        <v>30</v>
      </c>
      <c r="M401" s="163" t="s">
        <v>9427</v>
      </c>
      <c r="N401" s="103" t="s">
        <v>2119</v>
      </c>
      <c r="O401" s="103"/>
      <c r="P401" s="103" t="s">
        <v>2518</v>
      </c>
      <c r="Q401" s="103" t="s">
        <v>2523</v>
      </c>
      <c r="R401" s="114">
        <v>38049</v>
      </c>
      <c r="S401" s="114">
        <v>45056</v>
      </c>
      <c r="T401" s="70">
        <v>45786</v>
      </c>
      <c r="U401" s="70"/>
      <c r="V401" s="70"/>
      <c r="W401" s="114"/>
      <c r="X401" s="17"/>
      <c r="Y401" s="17"/>
      <c r="Z401" s="70"/>
      <c r="AA401" s="116">
        <f t="shared" ca="1" si="30"/>
        <v>21</v>
      </c>
      <c r="AB401" s="117" t="s">
        <v>7878</v>
      </c>
      <c r="AC401" s="35" t="str">
        <f t="shared" si="31"/>
        <v>1 anos 11 meses 29 dias</v>
      </c>
      <c r="AD401" s="35" t="str">
        <f ca="1">IF(AND(V401="",T401&lt;TODAY()),"Contrato Encerrado",IF(AND(V401="",T401&gt;TODAY()),DATEDIF(TODAY(),T401,"Y")&amp;" anos"&amp;" "&amp;DATEDIF(TODAY(),T401,"YM")&amp;" meses"&amp;" "&amp;DATEDIF(TODAY(),T401,"MD")&amp;" dias",IF(AND(X401="",V401&lt;TODAY()),"Contrato Encerrado",IF(AND(X401="",V401&gt;TODAY()),DATEDIF(TODAY(),V401,"Y")&amp;" anos"&amp;" "&amp;DATEDIF(TODAY(),V401,"YM")&amp;" meses"&amp;" "&amp;DATEDIF(TODAY(),V401,"MD")&amp;" dias",IF(AND(Z401="",X401&lt;TODAY()),"Contrato Encerrado",IF(AND(Z401="",X401&gt;TODAY()),DATEDIF(TODAY(),X401,"Y")&amp;" anos"&amp;" "&amp;DATEDIF(TODAY(),X401,"YM")&amp;" meses"&amp;" "&amp;DATEDIF(TODAY(),X401,"MD")&amp;" dias",IF(AND(Z401&lt;&gt;””,Z401&lt;TODAY()),"Contrato Encerrado",IF(AND(Z401&lt;&gt;"",Z401&gt;TODAY()),DATEDIF(TODAY(),Z401,"Y")&amp;" anos"&amp;" "&amp;DATEDIF(TODAY(),Z401,"YM")&amp;" meses"&amp;" "&amp;DATEDIF(TODAY(),Z401,"MD")&amp;" dias"))))))))</f>
        <v>Contrato Encerrado</v>
      </c>
      <c r="AE401" s="35">
        <f t="shared" si="32"/>
        <v>730</v>
      </c>
      <c r="AF401" s="35">
        <f t="shared" si="33"/>
        <v>0</v>
      </c>
      <c r="AG401" s="17" t="str">
        <f t="shared" si="34"/>
        <v>ESTÁGIO COMPLETOU 2 ANOS</v>
      </c>
    </row>
    <row r="402" spans="1:33" ht="11.25" customHeight="1" x14ac:dyDescent="0.2">
      <c r="A402" s="63" t="s">
        <v>9</v>
      </c>
      <c r="B402" s="63" t="s">
        <v>13</v>
      </c>
      <c r="C402" s="64" t="s">
        <v>17</v>
      </c>
      <c r="D402" s="65">
        <v>2024</v>
      </c>
      <c r="E402" s="73" t="s">
        <v>27</v>
      </c>
      <c r="F402" s="63" t="s">
        <v>28</v>
      </c>
      <c r="G402" s="81" t="s">
        <v>13191</v>
      </c>
      <c r="H402" s="82" t="s">
        <v>13192</v>
      </c>
      <c r="I402" s="74" t="s">
        <v>13193</v>
      </c>
      <c r="J402" s="74" t="s">
        <v>1302</v>
      </c>
      <c r="K402" s="74" t="s">
        <v>29</v>
      </c>
      <c r="L402" s="69" t="s">
        <v>30</v>
      </c>
      <c r="M402" s="163" t="s">
        <v>9427</v>
      </c>
      <c r="N402" s="69" t="s">
        <v>2098</v>
      </c>
      <c r="O402" s="69" t="s">
        <v>8788</v>
      </c>
      <c r="P402" s="69" t="s">
        <v>2518</v>
      </c>
      <c r="Q402" s="69" t="s">
        <v>4109</v>
      </c>
      <c r="R402" s="113">
        <v>36041</v>
      </c>
      <c r="S402" s="113">
        <v>45427</v>
      </c>
      <c r="T402" s="70">
        <v>45900</v>
      </c>
      <c r="U402" s="70"/>
      <c r="V402" s="70"/>
      <c r="W402" s="113"/>
      <c r="X402" s="17"/>
      <c r="Y402" s="17"/>
      <c r="Z402" s="70"/>
      <c r="AA402" s="116">
        <f t="shared" ca="1" si="30"/>
        <v>27</v>
      </c>
      <c r="AB402" s="69" t="s">
        <v>7878</v>
      </c>
      <c r="AC402" s="35" t="str">
        <f t="shared" si="31"/>
        <v>1 anos 3 meses 16 dias</v>
      </c>
      <c r="AD402" s="35" t="str">
        <f ca="1">IF(AND(V402="",T402&lt;TODAY()),"Contrato Encerrado",IF(AND(V402="",T402&gt;TODAY()),DATEDIF(TODAY(),T402,"Y")&amp;" anos"&amp;" "&amp;DATEDIF(TODAY(),T402,"YM")&amp;" meses"&amp;" "&amp;DATEDIF(TODAY(),T402,"MD")&amp;" dias",IF(AND(X402="",V402&lt;TODAY()),"Contrato Encerrado",IF(AND(X402="",V402&gt;TODAY()),DATEDIF(TODAY(),V402,"Y")&amp;" anos"&amp;" "&amp;DATEDIF(TODAY(),V402,"YM")&amp;" meses"&amp;" "&amp;DATEDIF(TODAY(),V402,"MD")&amp;" dias",IF(AND(Z402="",X402&lt;TODAY()),"Contrato Encerrado",IF(AND(Z402="",X402&gt;TODAY()),DATEDIF(TODAY(),X402,"Y")&amp;" anos"&amp;" "&amp;DATEDIF(TODAY(),X402,"YM")&amp;" meses"&amp;" "&amp;DATEDIF(TODAY(),X402,"MD")&amp;" dias",IF(AND(Z402&lt;&gt;””,Z402&lt;TODAY()),"Contrato Encerrado",IF(AND(Z402&lt;&gt;"",Z402&gt;TODAY()),DATEDIF(TODAY(),Z402,"Y")&amp;" anos"&amp;" "&amp;DATEDIF(TODAY(),Z402,"YM")&amp;" meses"&amp;" "&amp;DATEDIF(TODAY(),Z402,"MD")&amp;" dias"))))))))</f>
        <v>Contrato Encerrado</v>
      </c>
      <c r="AE402" s="35">
        <f t="shared" si="32"/>
        <v>473</v>
      </c>
      <c r="AF402" s="35">
        <f t="shared" si="33"/>
        <v>257</v>
      </c>
      <c r="AG402" s="17" t="str">
        <f t="shared" si="34"/>
        <v>0 anos 8 meses 13 dias</v>
      </c>
    </row>
    <row r="403" spans="1:33" ht="11.25" customHeight="1" x14ac:dyDescent="0.2">
      <c r="A403" s="63" t="s">
        <v>9</v>
      </c>
      <c r="B403" s="63" t="s">
        <v>13</v>
      </c>
      <c r="C403" s="64" t="s">
        <v>16</v>
      </c>
      <c r="D403" s="65">
        <v>2023</v>
      </c>
      <c r="E403" s="92" t="s">
        <v>1111</v>
      </c>
      <c r="F403" s="63" t="s">
        <v>1112</v>
      </c>
      <c r="G403" s="81" t="s">
        <v>6090</v>
      </c>
      <c r="H403" s="82" t="s">
        <v>6091</v>
      </c>
      <c r="I403" s="101" t="s">
        <v>6092</v>
      </c>
      <c r="J403" s="74" t="s">
        <v>14943</v>
      </c>
      <c r="K403" s="101" t="s">
        <v>29</v>
      </c>
      <c r="L403" s="103" t="s">
        <v>30</v>
      </c>
      <c r="M403" s="163" t="s">
        <v>9427</v>
      </c>
      <c r="N403" s="107" t="s">
        <v>2106</v>
      </c>
      <c r="O403" s="103"/>
      <c r="P403" s="103" t="s">
        <v>2518</v>
      </c>
      <c r="Q403" s="103" t="s">
        <v>2523</v>
      </c>
      <c r="R403" s="114">
        <v>38041</v>
      </c>
      <c r="S403" s="114">
        <v>45019</v>
      </c>
      <c r="T403" s="111">
        <v>45749</v>
      </c>
      <c r="U403" s="70"/>
      <c r="V403" s="70"/>
      <c r="W403" s="114"/>
      <c r="X403" s="17"/>
      <c r="Y403" s="17"/>
      <c r="Z403" s="70"/>
      <c r="AA403" s="116">
        <f t="shared" ca="1" si="30"/>
        <v>21</v>
      </c>
      <c r="AB403" s="117" t="s">
        <v>7878</v>
      </c>
      <c r="AC403" s="35" t="str">
        <f t="shared" si="31"/>
        <v>1 anos 11 meses 30 dias</v>
      </c>
      <c r="AD403" s="35" t="str">
        <f ca="1">IF(AND(V403="",T403&lt;TODAY()),"Contrato Encerrado",IF(AND(V403="",T403&gt;TODAY()),DATEDIF(TODAY(),T403,"Y")&amp;" anos"&amp;" "&amp;DATEDIF(TODAY(),T403,"YM")&amp;" meses"&amp;" "&amp;DATEDIF(TODAY(),T403,"MD")&amp;" dias",IF(AND(X403="",V403&lt;TODAY()),"Contrato Encerrado",IF(AND(X403="",V403&gt;TODAY()),DATEDIF(TODAY(),V403,"Y")&amp;" anos"&amp;" "&amp;DATEDIF(TODAY(),V403,"YM")&amp;" meses"&amp;" "&amp;DATEDIF(TODAY(),V403,"MD")&amp;" dias",IF(AND(Z403="",X403&lt;TODAY()),"Contrato Encerrado",IF(AND(Z403="",X403&gt;TODAY()),DATEDIF(TODAY(),X403,"Y")&amp;" anos"&amp;" "&amp;DATEDIF(TODAY(),X403,"YM")&amp;" meses"&amp;" "&amp;DATEDIF(TODAY(),X403,"MD")&amp;" dias",IF(AND(Z403&lt;&gt;””,Z403&lt;TODAY()),"Contrato Encerrado",IF(AND(Z403&lt;&gt;"",Z403&gt;TODAY()),DATEDIF(TODAY(),Z403,"Y")&amp;" anos"&amp;" "&amp;DATEDIF(TODAY(),Z403,"YM")&amp;" meses"&amp;" "&amp;DATEDIF(TODAY(),Z403,"MD")&amp;" dias"))))))))</f>
        <v>Contrato Encerrado</v>
      </c>
      <c r="AE403" s="35">
        <f t="shared" si="32"/>
        <v>730</v>
      </c>
      <c r="AF403" s="35">
        <f t="shared" si="33"/>
        <v>0</v>
      </c>
      <c r="AG403" s="17" t="str">
        <f t="shared" si="34"/>
        <v>ESTÁGIO COMPLETOU 2 ANOS</v>
      </c>
    </row>
    <row r="404" spans="1:33" ht="11.25" customHeight="1" x14ac:dyDescent="0.2">
      <c r="A404" s="63" t="s">
        <v>9</v>
      </c>
      <c r="B404" s="63" t="s">
        <v>13</v>
      </c>
      <c r="C404" s="64" t="s">
        <v>24</v>
      </c>
      <c r="D404" s="65">
        <v>2023</v>
      </c>
      <c r="E404" s="73" t="s">
        <v>157</v>
      </c>
      <c r="F404" s="63" t="s">
        <v>158</v>
      </c>
      <c r="G404" s="81" t="s">
        <v>10193</v>
      </c>
      <c r="H404" s="82" t="s">
        <v>10194</v>
      </c>
      <c r="I404" s="74" t="s">
        <v>10195</v>
      </c>
      <c r="J404" s="74" t="s">
        <v>14943</v>
      </c>
      <c r="K404" s="74" t="s">
        <v>29</v>
      </c>
      <c r="L404" s="69" t="s">
        <v>30</v>
      </c>
      <c r="M404" s="163" t="s">
        <v>9427</v>
      </c>
      <c r="N404" s="69" t="s">
        <v>4159</v>
      </c>
      <c r="O404" s="69" t="s">
        <v>8177</v>
      </c>
      <c r="P404" s="69" t="s">
        <v>2518</v>
      </c>
      <c r="Q404" s="69" t="s">
        <v>4109</v>
      </c>
      <c r="R404" s="70">
        <v>37338</v>
      </c>
      <c r="S404" s="70">
        <v>45208</v>
      </c>
      <c r="T404" s="70">
        <v>45656</v>
      </c>
      <c r="U404" s="70">
        <v>45694</v>
      </c>
      <c r="V404" s="70">
        <v>45873</v>
      </c>
      <c r="W404" s="70"/>
      <c r="X404" s="17"/>
      <c r="Y404" s="17"/>
      <c r="Z404" s="70"/>
      <c r="AA404" s="116">
        <f t="shared" ca="1" si="30"/>
        <v>23</v>
      </c>
      <c r="AB404" s="71" t="s">
        <v>7878</v>
      </c>
      <c r="AC404" s="35" t="str">
        <f t="shared" si="31"/>
        <v>1 anos 8 meses 18 dias</v>
      </c>
      <c r="AD404" s="35" t="str">
        <f ca="1">IF(AND(V404="",T404&lt;TODAY()),"Contrato Encerrado",IF(AND(V404="",T404&gt;TODAY()),DATEDIF(TODAY(),T404,"Y")&amp;" anos"&amp;" "&amp;DATEDIF(TODAY(),T404,"YM")&amp;" meses"&amp;" "&amp;DATEDIF(TODAY(),T404,"MD")&amp;" dias",IF(AND(X404="",V404&lt;TODAY()),"Contrato Encerrado",IF(AND(X404="",V404&gt;TODAY()),DATEDIF(TODAY(),V404,"Y")&amp;" anos"&amp;" "&amp;DATEDIF(TODAY(),V404,"YM")&amp;" meses"&amp;" "&amp;DATEDIF(TODAY(),V404,"MD")&amp;" dias",IF(AND(Z404="",X404&lt;TODAY()),"Contrato Encerrado",IF(AND(Z404="",X404&gt;TODAY()),DATEDIF(TODAY(),X404,"Y")&amp;" anos"&amp;" "&amp;DATEDIF(TODAY(),X404,"YM")&amp;" meses"&amp;" "&amp;DATEDIF(TODAY(),X404,"MD")&amp;" dias",IF(AND(Z404&lt;&gt;””,Z404&lt;TODAY()),"Contrato Encerrado",IF(AND(Z404&lt;&gt;"",Z404&gt;TODAY()),DATEDIF(TODAY(),Z404,"Y")&amp;" anos"&amp;" "&amp;DATEDIF(TODAY(),Z404,"YM")&amp;" meses"&amp;" "&amp;DATEDIF(TODAY(),Z404,"MD")&amp;" dias"))))))))</f>
        <v>Contrato Encerrado</v>
      </c>
      <c r="AE404" s="35">
        <f t="shared" si="32"/>
        <v>627</v>
      </c>
      <c r="AF404" s="35">
        <f t="shared" si="33"/>
        <v>103</v>
      </c>
      <c r="AG404" s="17" t="str">
        <f t="shared" si="34"/>
        <v>0 anos 3 meses 12 dias</v>
      </c>
    </row>
    <row r="405" spans="1:33" ht="11.25" customHeight="1" x14ac:dyDescent="0.2">
      <c r="A405" s="63" t="s">
        <v>9</v>
      </c>
      <c r="B405" s="63" t="s">
        <v>13</v>
      </c>
      <c r="C405" s="64" t="s">
        <v>17</v>
      </c>
      <c r="D405" s="65">
        <v>2025</v>
      </c>
      <c r="E405" s="73" t="s">
        <v>27</v>
      </c>
      <c r="F405" s="63" t="s">
        <v>28</v>
      </c>
      <c r="G405" s="101" t="s">
        <v>16542</v>
      </c>
      <c r="H405" s="63" t="s">
        <v>16543</v>
      </c>
      <c r="I405" s="74" t="s">
        <v>16544</v>
      </c>
      <c r="J405" s="74" t="s">
        <v>10</v>
      </c>
      <c r="K405" s="74" t="s">
        <v>29</v>
      </c>
      <c r="L405" s="69" t="s">
        <v>30</v>
      </c>
      <c r="M405" s="163" t="s">
        <v>9427</v>
      </c>
      <c r="N405" s="69" t="s">
        <v>15975</v>
      </c>
      <c r="O405" s="69" t="s">
        <v>8813</v>
      </c>
      <c r="P405" s="69" t="s">
        <v>2518</v>
      </c>
      <c r="Q405" s="69" t="s">
        <v>4109</v>
      </c>
      <c r="R405" s="70">
        <v>36422</v>
      </c>
      <c r="S405" s="70">
        <v>45769</v>
      </c>
      <c r="T405" s="70">
        <v>46133</v>
      </c>
      <c r="U405" s="70"/>
      <c r="V405" s="70"/>
      <c r="W405" s="70"/>
      <c r="X405" s="17"/>
      <c r="Y405" s="17"/>
      <c r="Z405" s="70"/>
      <c r="AA405" s="116">
        <f t="shared" ca="1" si="30"/>
        <v>26</v>
      </c>
      <c r="AB405" s="69" t="s">
        <v>7878</v>
      </c>
      <c r="AC405" s="35" t="str">
        <f t="shared" si="31"/>
        <v>0 anos 11 meses 30 dias</v>
      </c>
      <c r="AD405" s="35" t="str">
        <f ca="1">IF(AND(V405="",T405&lt;TODAY()),"Contrato Encerrado",IF(AND(V405="",T405&gt;TODAY()),DATEDIF(TODAY(),T405,"Y")&amp;" anos"&amp;" "&amp;DATEDIF(TODAY(),T405,"YM")&amp;" meses"&amp;" "&amp;DATEDIF(TODAY(),T405,"MD")&amp;" dias",IF(AND(X405="",V405&lt;TODAY()),"Contrato Encerrado",IF(AND(X405="",V405&gt;TODAY()),DATEDIF(TODAY(),V405,"Y")&amp;" anos"&amp;" "&amp;DATEDIF(TODAY(),V405,"YM")&amp;" meses"&amp;" "&amp;DATEDIF(TODAY(),V405,"MD")&amp;" dias",IF(AND(Z405="",X405&lt;TODAY()),"Contrato Encerrado",IF(AND(Z405="",X405&gt;TODAY()),DATEDIF(TODAY(),X405,"Y")&amp;" anos"&amp;" "&amp;DATEDIF(TODAY(),X405,"YM")&amp;" meses"&amp;" "&amp;DATEDIF(TODAY(),X405,"MD")&amp;" dias",IF(AND(Z405&lt;&gt;””,Z405&lt;TODAY()),"Contrato Encerrado",IF(AND(Z405&lt;&gt;"",Z405&gt;TODAY()),DATEDIF(TODAY(),Z405,"Y")&amp;" anos"&amp;" "&amp;DATEDIF(TODAY(),Z405,"YM")&amp;" meses"&amp;" "&amp;DATEDIF(TODAY(),Z405,"MD")&amp;" dias"))))))))</f>
        <v>0 anos 6 meses 14 dias</v>
      </c>
      <c r="AE405" s="35">
        <f t="shared" si="32"/>
        <v>364</v>
      </c>
      <c r="AF405" s="35">
        <f t="shared" si="33"/>
        <v>366</v>
      </c>
      <c r="AG405" s="17" t="str">
        <f t="shared" si="34"/>
        <v>0 anos 11 meses 31 dias</v>
      </c>
    </row>
    <row r="406" spans="1:33" ht="11.25" customHeight="1" x14ac:dyDescent="0.2">
      <c r="A406" s="63" t="s">
        <v>9</v>
      </c>
      <c r="B406" s="88" t="s">
        <v>13</v>
      </c>
      <c r="C406" s="90" t="s">
        <v>22</v>
      </c>
      <c r="D406" s="91">
        <v>2022</v>
      </c>
      <c r="E406" s="73" t="s">
        <v>79</v>
      </c>
      <c r="F406" s="63" t="s">
        <v>80</v>
      </c>
      <c r="G406" s="81" t="s">
        <v>584</v>
      </c>
      <c r="H406" s="82" t="s">
        <v>585</v>
      </c>
      <c r="I406" s="74" t="s">
        <v>586</v>
      </c>
      <c r="J406" s="74" t="s">
        <v>1302</v>
      </c>
      <c r="K406" s="74" t="s">
        <v>29</v>
      </c>
      <c r="L406" s="69" t="s">
        <v>30</v>
      </c>
      <c r="M406" s="163" t="s">
        <v>9427</v>
      </c>
      <c r="N406" s="69" t="s">
        <v>2098</v>
      </c>
      <c r="O406" s="107"/>
      <c r="P406" s="107" t="s">
        <v>2517</v>
      </c>
      <c r="Q406" s="107" t="s">
        <v>2522</v>
      </c>
      <c r="R406" s="111">
        <v>31035</v>
      </c>
      <c r="S406" s="111">
        <v>44348</v>
      </c>
      <c r="T406" s="111">
        <v>45065</v>
      </c>
      <c r="U406" s="111"/>
      <c r="V406" s="111"/>
      <c r="W406" s="111"/>
      <c r="X406" s="17"/>
      <c r="Y406" s="17"/>
      <c r="Z406" s="111"/>
      <c r="AA406" s="116">
        <f t="shared" ca="1" si="30"/>
        <v>40</v>
      </c>
      <c r="AB406" s="117" t="s">
        <v>7878</v>
      </c>
      <c r="AC406" s="35" t="str">
        <f t="shared" si="31"/>
        <v>1 anos 11 meses 18 dias</v>
      </c>
      <c r="AD406" s="35" t="str">
        <f ca="1">IF(AND(V406="",T406&lt;TODAY()),"Contrato Encerrado",IF(AND(V406="",T406&gt;TODAY()),DATEDIF(TODAY(),T406,"Y")&amp;" anos"&amp;" "&amp;DATEDIF(TODAY(),T406,"YM")&amp;" meses"&amp;" "&amp;DATEDIF(TODAY(),T406,"MD")&amp;" dias",IF(AND(X406="",V406&lt;TODAY()),"Contrato Encerrado",IF(AND(X406="",V406&gt;TODAY()),DATEDIF(TODAY(),V406,"Y")&amp;" anos"&amp;" "&amp;DATEDIF(TODAY(),V406,"YM")&amp;" meses"&amp;" "&amp;DATEDIF(TODAY(),V406,"MD")&amp;" dias",IF(AND(Z406="",X406&lt;TODAY()),"Contrato Encerrado",IF(AND(Z406="",X406&gt;TODAY()),DATEDIF(TODAY(),X406,"Y")&amp;" anos"&amp;" "&amp;DATEDIF(TODAY(),X406,"YM")&amp;" meses"&amp;" "&amp;DATEDIF(TODAY(),X406,"MD")&amp;" dias",IF(AND(Z406&lt;&gt;””,Z406&lt;TODAY()),"Contrato Encerrado",IF(AND(Z406&lt;&gt;"",Z406&gt;TODAY()),DATEDIF(TODAY(),Z406,"Y")&amp;" anos"&amp;" "&amp;DATEDIF(TODAY(),Z406,"YM")&amp;" meses"&amp;" "&amp;DATEDIF(TODAY(),Z406,"MD")&amp;" dias"))))))))</f>
        <v>Contrato Encerrado</v>
      </c>
      <c r="AE406" s="35">
        <f t="shared" si="32"/>
        <v>717</v>
      </c>
      <c r="AF406" s="35">
        <f t="shared" si="33"/>
        <v>13</v>
      </c>
      <c r="AG406" s="17" t="str">
        <f t="shared" si="34"/>
        <v>0 anos 0 meses 13 dias</v>
      </c>
    </row>
    <row r="407" spans="1:33" ht="11.25" customHeight="1" x14ac:dyDescent="0.2">
      <c r="A407" s="63" t="s">
        <v>9</v>
      </c>
      <c r="B407" s="63" t="s">
        <v>13</v>
      </c>
      <c r="C407" s="64" t="s">
        <v>21</v>
      </c>
      <c r="D407" s="72">
        <v>2025</v>
      </c>
      <c r="E407" s="73" t="s">
        <v>157</v>
      </c>
      <c r="F407" s="63" t="s">
        <v>158</v>
      </c>
      <c r="G407" s="74" t="s">
        <v>17172</v>
      </c>
      <c r="H407" s="63" t="s">
        <v>17173</v>
      </c>
      <c r="I407" s="74" t="s">
        <v>16819</v>
      </c>
      <c r="J407" s="74" t="s">
        <v>10</v>
      </c>
      <c r="K407" s="74" t="s">
        <v>29</v>
      </c>
      <c r="L407" s="69" t="s">
        <v>30</v>
      </c>
      <c r="M407" s="163" t="s">
        <v>16153</v>
      </c>
      <c r="N407" s="69" t="s">
        <v>6302</v>
      </c>
      <c r="O407" s="69" t="s">
        <v>12847</v>
      </c>
      <c r="P407" s="69" t="s">
        <v>2518</v>
      </c>
      <c r="Q407" s="69" t="s">
        <v>2521</v>
      </c>
      <c r="R407" s="70">
        <v>26218</v>
      </c>
      <c r="S407" s="70">
        <v>45820</v>
      </c>
      <c r="T407" s="70">
        <v>46174</v>
      </c>
      <c r="U407" s="70"/>
      <c r="V407" s="70"/>
      <c r="W407" s="70"/>
      <c r="X407" s="17"/>
      <c r="Y407" s="17"/>
      <c r="Z407" s="70"/>
      <c r="AA407" s="71">
        <f t="shared" ca="1" si="30"/>
        <v>53</v>
      </c>
      <c r="AB407" s="70" t="s">
        <v>7878</v>
      </c>
      <c r="AC407" s="35" t="str">
        <f t="shared" si="31"/>
        <v>0 anos 11 meses 20 dias</v>
      </c>
      <c r="AD407" s="35" t="str">
        <f ca="1">IF(AND(V407="",T407&lt;TODAY()),"Contrato Encerrado",IF(AND(V407="",T407&gt;TODAY()),DATEDIF(TODAY(),T407,"Y")&amp;" anos"&amp;" "&amp;DATEDIF(TODAY(),T407,"YM")&amp;" meses"&amp;" "&amp;DATEDIF(TODAY(),T407,"MD")&amp;" dias",IF(AND(X407="",V407&lt;TODAY()),"Contrato Encerrado",IF(AND(X407="",V407&gt;TODAY()),DATEDIF(TODAY(),V407,"Y")&amp;" anos"&amp;" "&amp;DATEDIF(TODAY(),V407,"YM")&amp;" meses"&amp;" "&amp;DATEDIF(TODAY(),V407,"MD")&amp;" dias",IF(AND(Z407="",X407&lt;TODAY()),"Contrato Encerrado",IF(AND(Z407="",X407&gt;TODAY()),DATEDIF(TODAY(),X407,"Y")&amp;" anos"&amp;" "&amp;DATEDIF(TODAY(),X407,"YM")&amp;" meses"&amp;" "&amp;DATEDIF(TODAY(),X407,"MD")&amp;" dias",IF(AND(Z407&lt;&gt;””,Z407&lt;TODAY()),"Contrato Encerrado",IF(AND(Z407&lt;&gt;"",Z407&gt;TODAY()),DATEDIF(TODAY(),Z407,"Y")&amp;" anos"&amp;" "&amp;DATEDIF(TODAY(),Z407,"YM")&amp;" meses"&amp;" "&amp;DATEDIF(TODAY(),Z407,"MD")&amp;" dias"))))))))</f>
        <v>0 anos 7 meses 25 dias</v>
      </c>
      <c r="AE407" s="35">
        <f t="shared" si="32"/>
        <v>354</v>
      </c>
      <c r="AF407" s="35">
        <f t="shared" si="33"/>
        <v>376</v>
      </c>
      <c r="AG407" s="17" t="str">
        <f t="shared" si="34"/>
        <v>1 anos 0 meses 10 dias</v>
      </c>
    </row>
    <row r="408" spans="1:33" ht="11.25" customHeight="1" x14ac:dyDescent="0.2">
      <c r="A408" s="63" t="s">
        <v>9</v>
      </c>
      <c r="B408" s="63" t="s">
        <v>13</v>
      </c>
      <c r="C408" s="64" t="s">
        <v>14</v>
      </c>
      <c r="D408" s="65">
        <v>2024</v>
      </c>
      <c r="E408" s="73" t="s">
        <v>307</v>
      </c>
      <c r="F408" s="63" t="s">
        <v>308</v>
      </c>
      <c r="G408" s="81" t="s">
        <v>11042</v>
      </c>
      <c r="H408" s="82" t="s">
        <v>11043</v>
      </c>
      <c r="I408" s="74" t="s">
        <v>11044</v>
      </c>
      <c r="J408" s="74" t="s">
        <v>14943</v>
      </c>
      <c r="K408" s="74" t="s">
        <v>29</v>
      </c>
      <c r="L408" s="69" t="s">
        <v>30</v>
      </c>
      <c r="M408" s="163" t="s">
        <v>9427</v>
      </c>
      <c r="N408" s="69" t="s">
        <v>2099</v>
      </c>
      <c r="O408" s="69" t="s">
        <v>7946</v>
      </c>
      <c r="P408" s="69" t="s">
        <v>2518</v>
      </c>
      <c r="Q408" s="69" t="s">
        <v>2523</v>
      </c>
      <c r="R408" s="70">
        <v>38346</v>
      </c>
      <c r="S408" s="70">
        <v>45313</v>
      </c>
      <c r="T408" s="70">
        <v>45678</v>
      </c>
      <c r="U408" s="70"/>
      <c r="V408" s="70"/>
      <c r="W408" s="70"/>
      <c r="X408" s="17"/>
      <c r="Y408" s="17"/>
      <c r="Z408" s="70"/>
      <c r="AA408" s="116">
        <f t="shared" ca="1" si="30"/>
        <v>20</v>
      </c>
      <c r="AB408" s="69" t="s">
        <v>7878</v>
      </c>
      <c r="AC408" s="35" t="str">
        <f t="shared" si="31"/>
        <v>0 anos 11 meses 30 dias</v>
      </c>
      <c r="AD408" s="35" t="str">
        <f ca="1">IF(AND(V408="",T408&lt;TODAY()),"Contrato Encerrado",IF(AND(V408="",T408&gt;TODAY()),DATEDIF(TODAY(),T408,"Y")&amp;" anos"&amp;" "&amp;DATEDIF(TODAY(),T408,"YM")&amp;" meses"&amp;" "&amp;DATEDIF(TODAY(),T408,"MD")&amp;" dias",IF(AND(X408="",V408&lt;TODAY()),"Contrato Encerrado",IF(AND(X408="",V408&gt;TODAY()),DATEDIF(TODAY(),V408,"Y")&amp;" anos"&amp;" "&amp;DATEDIF(TODAY(),V408,"YM")&amp;" meses"&amp;" "&amp;DATEDIF(TODAY(),V408,"MD")&amp;" dias",IF(AND(Z408="",X408&lt;TODAY()),"Contrato Encerrado",IF(AND(Z408="",X408&gt;TODAY()),DATEDIF(TODAY(),X408,"Y")&amp;" anos"&amp;" "&amp;DATEDIF(TODAY(),X408,"YM")&amp;" meses"&amp;" "&amp;DATEDIF(TODAY(),X408,"MD")&amp;" dias",IF(AND(Z408&lt;&gt;””,Z408&lt;TODAY()),"Contrato Encerrado",IF(AND(Z408&lt;&gt;"",Z408&gt;TODAY()),DATEDIF(TODAY(),Z408,"Y")&amp;" anos"&amp;" "&amp;DATEDIF(TODAY(),Z408,"YM")&amp;" meses"&amp;" "&amp;DATEDIF(TODAY(),Z408,"MD")&amp;" dias"))))))))</f>
        <v>Contrato Encerrado</v>
      </c>
      <c r="AE408" s="35">
        <f t="shared" si="32"/>
        <v>365</v>
      </c>
      <c r="AF408" s="35">
        <f t="shared" si="33"/>
        <v>365</v>
      </c>
      <c r="AG408" s="17" t="str">
        <f t="shared" si="34"/>
        <v>0 anos 11 meses 30 dias</v>
      </c>
    </row>
    <row r="409" spans="1:33" ht="11.25" customHeight="1" x14ac:dyDescent="0.2">
      <c r="A409" s="63" t="s">
        <v>9</v>
      </c>
      <c r="B409" s="88" t="s">
        <v>13</v>
      </c>
      <c r="C409" s="90" t="s">
        <v>22</v>
      </c>
      <c r="D409" s="91">
        <v>2022</v>
      </c>
      <c r="E409" s="73" t="s">
        <v>157</v>
      </c>
      <c r="F409" s="63" t="s">
        <v>158</v>
      </c>
      <c r="G409" s="81" t="s">
        <v>4243</v>
      </c>
      <c r="H409" s="82" t="s">
        <v>4244</v>
      </c>
      <c r="I409" s="74" t="s">
        <v>4245</v>
      </c>
      <c r="J409" s="74" t="s">
        <v>14943</v>
      </c>
      <c r="K409" s="74" t="s">
        <v>29</v>
      </c>
      <c r="L409" s="69" t="s">
        <v>30</v>
      </c>
      <c r="M409" s="163" t="s">
        <v>9427</v>
      </c>
      <c r="N409" s="107" t="s">
        <v>4159</v>
      </c>
      <c r="O409" s="107"/>
      <c r="P409" s="107" t="s">
        <v>2518</v>
      </c>
      <c r="Q409" s="107" t="s">
        <v>2521</v>
      </c>
      <c r="R409" s="111">
        <v>30331</v>
      </c>
      <c r="S409" s="111">
        <v>44813</v>
      </c>
      <c r="T409" s="111">
        <v>45490</v>
      </c>
      <c r="U409" s="111"/>
      <c r="V409" s="111"/>
      <c r="W409" s="111"/>
      <c r="X409" s="17"/>
      <c r="Y409" s="17"/>
      <c r="Z409" s="111"/>
      <c r="AA409" s="116">
        <f t="shared" ca="1" si="30"/>
        <v>42</v>
      </c>
      <c r="AB409" s="117" t="s">
        <v>7878</v>
      </c>
      <c r="AC409" s="35" t="str">
        <f t="shared" si="31"/>
        <v>1 anos 10 meses 8 dias</v>
      </c>
      <c r="AD409" s="35" t="str">
        <f ca="1">IF(AND(V409="",T409&lt;TODAY()),"Contrato Encerrado",IF(AND(V409="",T409&gt;TODAY()),DATEDIF(TODAY(),T409,"Y")&amp;" anos"&amp;" "&amp;DATEDIF(TODAY(),T409,"YM")&amp;" meses"&amp;" "&amp;DATEDIF(TODAY(),T409,"MD")&amp;" dias",IF(AND(X409="",V409&lt;TODAY()),"Contrato Encerrado",IF(AND(X409="",V409&gt;TODAY()),DATEDIF(TODAY(),V409,"Y")&amp;" anos"&amp;" "&amp;DATEDIF(TODAY(),V409,"YM")&amp;" meses"&amp;" "&amp;DATEDIF(TODAY(),V409,"MD")&amp;" dias",IF(AND(Z409="",X409&lt;TODAY()),"Contrato Encerrado",IF(AND(Z409="",X409&gt;TODAY()),DATEDIF(TODAY(),X409,"Y")&amp;" anos"&amp;" "&amp;DATEDIF(TODAY(),X409,"YM")&amp;" meses"&amp;" "&amp;DATEDIF(TODAY(),X409,"MD")&amp;" dias",IF(AND(Z409&lt;&gt;””,Z409&lt;TODAY()),"Contrato Encerrado",IF(AND(Z409&lt;&gt;"",Z409&gt;TODAY()),DATEDIF(TODAY(),Z409,"Y")&amp;" anos"&amp;" "&amp;DATEDIF(TODAY(),Z409,"YM")&amp;" meses"&amp;" "&amp;DATEDIF(TODAY(),Z409,"MD")&amp;" dias"))))))))</f>
        <v>Contrato Encerrado</v>
      </c>
      <c r="AE409" s="35">
        <f t="shared" si="32"/>
        <v>677</v>
      </c>
      <c r="AF409" s="35">
        <f t="shared" si="33"/>
        <v>53</v>
      </c>
      <c r="AG409" s="17" t="str">
        <f t="shared" si="34"/>
        <v>0 anos 1 meses 22 dias</v>
      </c>
    </row>
    <row r="410" spans="1:33" ht="11.25" customHeight="1" x14ac:dyDescent="0.2">
      <c r="A410" s="63" t="s">
        <v>9</v>
      </c>
      <c r="B410" s="88" t="s">
        <v>13</v>
      </c>
      <c r="C410" s="90" t="s">
        <v>23</v>
      </c>
      <c r="D410" s="91">
        <v>2022</v>
      </c>
      <c r="E410" s="73" t="s">
        <v>79</v>
      </c>
      <c r="F410" s="63" t="s">
        <v>80</v>
      </c>
      <c r="G410" s="81" t="s">
        <v>4246</v>
      </c>
      <c r="H410" s="82" t="s">
        <v>4247</v>
      </c>
      <c r="I410" s="74" t="s">
        <v>4248</v>
      </c>
      <c r="J410" s="74" t="s">
        <v>14943</v>
      </c>
      <c r="K410" s="74" t="s">
        <v>29</v>
      </c>
      <c r="L410" s="69" t="s">
        <v>30</v>
      </c>
      <c r="M410" s="163" t="s">
        <v>9427</v>
      </c>
      <c r="N410" s="107" t="s">
        <v>2114</v>
      </c>
      <c r="O410" s="107"/>
      <c r="P410" s="107" t="s">
        <v>2518</v>
      </c>
      <c r="Q410" s="107" t="s">
        <v>2523</v>
      </c>
      <c r="R410" s="111">
        <v>29618</v>
      </c>
      <c r="S410" s="111">
        <v>44837</v>
      </c>
      <c r="T410" s="111">
        <v>45323</v>
      </c>
      <c r="U410" s="111"/>
      <c r="V410" s="111"/>
      <c r="W410" s="111"/>
      <c r="X410" s="17"/>
      <c r="Y410" s="17"/>
      <c r="Z410" s="111"/>
      <c r="AA410" s="116">
        <f t="shared" ca="1" si="30"/>
        <v>44</v>
      </c>
      <c r="AB410" s="117" t="s">
        <v>7878</v>
      </c>
      <c r="AC410" s="35" t="str">
        <f t="shared" si="31"/>
        <v>1 anos 3 meses 29 dias</v>
      </c>
      <c r="AD410" s="35" t="str">
        <f ca="1">IF(AND(V410="",T410&lt;TODAY()),"Contrato Encerrado",IF(AND(V410="",T410&gt;TODAY()),DATEDIF(TODAY(),T410,"Y")&amp;" anos"&amp;" "&amp;DATEDIF(TODAY(),T410,"YM")&amp;" meses"&amp;" "&amp;DATEDIF(TODAY(),T410,"MD")&amp;" dias",IF(AND(X410="",V410&lt;TODAY()),"Contrato Encerrado",IF(AND(X410="",V410&gt;TODAY()),DATEDIF(TODAY(),V410,"Y")&amp;" anos"&amp;" "&amp;DATEDIF(TODAY(),V410,"YM")&amp;" meses"&amp;" "&amp;DATEDIF(TODAY(),V410,"MD")&amp;" dias",IF(AND(Z410="",X410&lt;TODAY()),"Contrato Encerrado",IF(AND(Z410="",X410&gt;TODAY()),DATEDIF(TODAY(),X410,"Y")&amp;" anos"&amp;" "&amp;DATEDIF(TODAY(),X410,"YM")&amp;" meses"&amp;" "&amp;DATEDIF(TODAY(),X410,"MD")&amp;" dias",IF(AND(Z410&lt;&gt;””,Z410&lt;TODAY()),"Contrato Encerrado",IF(AND(Z410&lt;&gt;"",Z410&gt;TODAY()),DATEDIF(TODAY(),Z410,"Y")&amp;" anos"&amp;" "&amp;DATEDIF(TODAY(),Z410,"YM")&amp;" meses"&amp;" "&amp;DATEDIF(TODAY(),Z410,"MD")&amp;" dias"))))))))</f>
        <v>Contrato Encerrado</v>
      </c>
      <c r="AE410" s="35">
        <f t="shared" si="32"/>
        <v>486</v>
      </c>
      <c r="AF410" s="35">
        <f t="shared" si="33"/>
        <v>244</v>
      </c>
      <c r="AG410" s="17" t="str">
        <f t="shared" si="34"/>
        <v>0 anos 7 meses 31 dias</v>
      </c>
    </row>
    <row r="411" spans="1:33" ht="11.25" customHeight="1" x14ac:dyDescent="0.2">
      <c r="A411" s="63" t="s">
        <v>9</v>
      </c>
      <c r="B411" s="88" t="s">
        <v>13</v>
      </c>
      <c r="C411" s="90" t="s">
        <v>21</v>
      </c>
      <c r="D411" s="91">
        <v>2022</v>
      </c>
      <c r="E411" s="73" t="s">
        <v>157</v>
      </c>
      <c r="F411" s="63" t="s">
        <v>158</v>
      </c>
      <c r="G411" s="81" t="s">
        <v>2798</v>
      </c>
      <c r="H411" s="82" t="s">
        <v>2799</v>
      </c>
      <c r="I411" s="74" t="s">
        <v>2800</v>
      </c>
      <c r="J411" s="74" t="s">
        <v>14943</v>
      </c>
      <c r="K411" s="74" t="s">
        <v>29</v>
      </c>
      <c r="L411" s="69" t="s">
        <v>30</v>
      </c>
      <c r="M411" s="163" t="s">
        <v>9427</v>
      </c>
      <c r="N411" s="107" t="s">
        <v>2101</v>
      </c>
      <c r="O411" s="107"/>
      <c r="P411" s="107" t="s">
        <v>2518</v>
      </c>
      <c r="Q411" s="107" t="s">
        <v>2521</v>
      </c>
      <c r="R411" s="111">
        <v>35280</v>
      </c>
      <c r="S411" s="111">
        <v>44764</v>
      </c>
      <c r="T411" s="111">
        <v>45274</v>
      </c>
      <c r="U411" s="111"/>
      <c r="V411" s="111"/>
      <c r="W411" s="111"/>
      <c r="X411" s="17"/>
      <c r="Y411" s="17"/>
      <c r="Z411" s="111"/>
      <c r="AA411" s="116">
        <f t="shared" ca="1" si="30"/>
        <v>29</v>
      </c>
      <c r="AB411" s="117" t="s">
        <v>7878</v>
      </c>
      <c r="AC411" s="35" t="str">
        <f t="shared" si="31"/>
        <v>1 anos 4 meses 22 dias</v>
      </c>
      <c r="AD411" s="35" t="str">
        <f ca="1">IF(AND(V411="",T411&lt;TODAY()),"Contrato Encerrado",IF(AND(V411="",T411&gt;TODAY()),DATEDIF(TODAY(),T411,"Y")&amp;" anos"&amp;" "&amp;DATEDIF(TODAY(),T411,"YM")&amp;" meses"&amp;" "&amp;DATEDIF(TODAY(),T411,"MD")&amp;" dias",IF(AND(X411="",V411&lt;TODAY()),"Contrato Encerrado",IF(AND(X411="",V411&gt;TODAY()),DATEDIF(TODAY(),V411,"Y")&amp;" anos"&amp;" "&amp;DATEDIF(TODAY(),V411,"YM")&amp;" meses"&amp;" "&amp;DATEDIF(TODAY(),V411,"MD")&amp;" dias",IF(AND(Z411="",X411&lt;TODAY()),"Contrato Encerrado",IF(AND(Z411="",X411&gt;TODAY()),DATEDIF(TODAY(),X411,"Y")&amp;" anos"&amp;" "&amp;DATEDIF(TODAY(),X411,"YM")&amp;" meses"&amp;" "&amp;DATEDIF(TODAY(),X411,"MD")&amp;" dias",IF(AND(Z411&lt;&gt;””,Z411&lt;TODAY()),"Contrato Encerrado",IF(AND(Z411&lt;&gt;"",Z411&gt;TODAY()),DATEDIF(TODAY(),Z411,"Y")&amp;" anos"&amp;" "&amp;DATEDIF(TODAY(),Z411,"YM")&amp;" meses"&amp;" "&amp;DATEDIF(TODAY(),Z411,"MD")&amp;" dias"))))))))</f>
        <v>Contrato Encerrado</v>
      </c>
      <c r="AE411" s="35">
        <f t="shared" si="32"/>
        <v>510</v>
      </c>
      <c r="AF411" s="35">
        <f t="shared" si="33"/>
        <v>220</v>
      </c>
      <c r="AG411" s="17" t="str">
        <f t="shared" si="34"/>
        <v>0 anos 7 meses 7 dias</v>
      </c>
    </row>
    <row r="412" spans="1:33" ht="11.25" customHeight="1" x14ac:dyDescent="0.2">
      <c r="A412" s="63" t="s">
        <v>9</v>
      </c>
      <c r="B412" s="63" t="s">
        <v>13</v>
      </c>
      <c r="C412" s="64" t="s">
        <v>22</v>
      </c>
      <c r="D412" s="65">
        <v>2023</v>
      </c>
      <c r="E412" s="73" t="s">
        <v>157</v>
      </c>
      <c r="F412" s="63" t="s">
        <v>158</v>
      </c>
      <c r="G412" s="81" t="s">
        <v>9493</v>
      </c>
      <c r="H412" s="82" t="s">
        <v>9494</v>
      </c>
      <c r="I412" s="74" t="s">
        <v>9495</v>
      </c>
      <c r="J412" s="74" t="s">
        <v>14943</v>
      </c>
      <c r="K412" s="74" t="s">
        <v>29</v>
      </c>
      <c r="L412" s="69" t="s">
        <v>30</v>
      </c>
      <c r="M412" s="163" t="s">
        <v>9427</v>
      </c>
      <c r="N412" s="69" t="s">
        <v>4159</v>
      </c>
      <c r="O412" s="69" t="s">
        <v>7904</v>
      </c>
      <c r="P412" s="69" t="s">
        <v>2518</v>
      </c>
      <c r="Q412" s="69" t="s">
        <v>2521</v>
      </c>
      <c r="R412" s="70">
        <v>29212</v>
      </c>
      <c r="S412" s="70">
        <v>44987</v>
      </c>
      <c r="T412" s="70">
        <v>45118</v>
      </c>
      <c r="U412" s="70"/>
      <c r="V412" s="70"/>
      <c r="W412" s="70"/>
      <c r="X412" s="17"/>
      <c r="Y412" s="17"/>
      <c r="Z412" s="70"/>
      <c r="AA412" s="116">
        <f t="shared" ca="1" si="30"/>
        <v>45</v>
      </c>
      <c r="AB412" s="70" t="s">
        <v>7878</v>
      </c>
      <c r="AC412" s="35" t="str">
        <f t="shared" si="31"/>
        <v>0 anos 4 meses 9 dias</v>
      </c>
      <c r="AD412" s="35" t="str">
        <f ca="1">IF(AND(V412="",T412&lt;TODAY()),"Contrato Encerrado",IF(AND(V412="",T412&gt;TODAY()),DATEDIF(TODAY(),T412,"Y")&amp;" anos"&amp;" "&amp;DATEDIF(TODAY(),T412,"YM")&amp;" meses"&amp;" "&amp;DATEDIF(TODAY(),T412,"MD")&amp;" dias",IF(AND(X412="",V412&lt;TODAY()),"Contrato Encerrado",IF(AND(X412="",V412&gt;TODAY()),DATEDIF(TODAY(),V412,"Y")&amp;" anos"&amp;" "&amp;DATEDIF(TODAY(),V412,"YM")&amp;" meses"&amp;" "&amp;DATEDIF(TODAY(),V412,"MD")&amp;" dias",IF(AND(Z412="",X412&lt;TODAY()),"Contrato Encerrado",IF(AND(Z412="",X412&gt;TODAY()),DATEDIF(TODAY(),X412,"Y")&amp;" anos"&amp;" "&amp;DATEDIF(TODAY(),X412,"YM")&amp;" meses"&amp;" "&amp;DATEDIF(TODAY(),X412,"MD")&amp;" dias",IF(AND(Z412&lt;&gt;””,Z412&lt;TODAY()),"Contrato Encerrado",IF(AND(Z412&lt;&gt;"",Z412&gt;TODAY()),DATEDIF(TODAY(),Z412,"Y")&amp;" anos"&amp;" "&amp;DATEDIF(TODAY(),Z412,"YM")&amp;" meses"&amp;" "&amp;DATEDIF(TODAY(),Z412,"MD")&amp;" dias"))))))))</f>
        <v>Contrato Encerrado</v>
      </c>
      <c r="AE412" s="35">
        <f t="shared" si="32"/>
        <v>131</v>
      </c>
      <c r="AF412" s="35">
        <f t="shared" si="33"/>
        <v>599</v>
      </c>
      <c r="AG412" s="17" t="str">
        <f t="shared" si="34"/>
        <v>1 anos 7 meses 21 dias</v>
      </c>
    </row>
    <row r="413" spans="1:33" ht="11.25" customHeight="1" x14ac:dyDescent="0.2">
      <c r="A413" s="63" t="s">
        <v>9</v>
      </c>
      <c r="B413" s="63" t="s">
        <v>13</v>
      </c>
      <c r="C413" s="64" t="s">
        <v>17</v>
      </c>
      <c r="D413" s="65">
        <v>2023</v>
      </c>
      <c r="E413" s="92" t="s">
        <v>157</v>
      </c>
      <c r="F413" s="63" t="s">
        <v>158</v>
      </c>
      <c r="G413" s="81" t="s">
        <v>6093</v>
      </c>
      <c r="H413" s="82" t="s">
        <v>6094</v>
      </c>
      <c r="I413" s="101" t="s">
        <v>6095</v>
      </c>
      <c r="J413" s="74" t="s">
        <v>14943</v>
      </c>
      <c r="K413" s="101" t="s">
        <v>29</v>
      </c>
      <c r="L413" s="103" t="s">
        <v>30</v>
      </c>
      <c r="M413" s="163" t="s">
        <v>9427</v>
      </c>
      <c r="N413" s="103" t="s">
        <v>2101</v>
      </c>
      <c r="O413" s="103"/>
      <c r="P413" s="103" t="s">
        <v>2518</v>
      </c>
      <c r="Q413" s="103" t="s">
        <v>4109</v>
      </c>
      <c r="R413" s="114">
        <v>27301</v>
      </c>
      <c r="S413" s="114">
        <v>45055</v>
      </c>
      <c r="T413" s="111">
        <v>45120</v>
      </c>
      <c r="U413" s="114"/>
      <c r="V413" s="111"/>
      <c r="W413" s="114"/>
      <c r="X413" s="17"/>
      <c r="Y413" s="17"/>
      <c r="Z413" s="111"/>
      <c r="AA413" s="116">
        <f t="shared" ca="1" si="30"/>
        <v>51</v>
      </c>
      <c r="AB413" s="117" t="s">
        <v>7878</v>
      </c>
      <c r="AC413" s="35" t="str">
        <f t="shared" si="31"/>
        <v>0 anos 2 meses 4 dias</v>
      </c>
      <c r="AD413" s="35" t="str">
        <f ca="1">IF(AND(V413="",T413&lt;TODAY()),"Contrato Encerrado",IF(AND(V413="",T413&gt;TODAY()),DATEDIF(TODAY(),T413,"Y")&amp;" anos"&amp;" "&amp;DATEDIF(TODAY(),T413,"YM")&amp;" meses"&amp;" "&amp;DATEDIF(TODAY(),T413,"MD")&amp;" dias",IF(AND(X413="",V413&lt;TODAY()),"Contrato Encerrado",IF(AND(X413="",V413&gt;TODAY()),DATEDIF(TODAY(),V413,"Y")&amp;" anos"&amp;" "&amp;DATEDIF(TODAY(),V413,"YM")&amp;" meses"&amp;" "&amp;DATEDIF(TODAY(),V413,"MD")&amp;" dias",IF(AND(Z413="",X413&lt;TODAY()),"Contrato Encerrado",IF(AND(Z413="",X413&gt;TODAY()),DATEDIF(TODAY(),X413,"Y")&amp;" anos"&amp;" "&amp;DATEDIF(TODAY(),X413,"YM")&amp;" meses"&amp;" "&amp;DATEDIF(TODAY(),X413,"MD")&amp;" dias",IF(AND(Z413&lt;&gt;””,Z413&lt;TODAY()),"Contrato Encerrado",IF(AND(Z413&lt;&gt;"",Z413&gt;TODAY()),DATEDIF(TODAY(),Z413,"Y")&amp;" anos"&amp;" "&amp;DATEDIF(TODAY(),Z413,"YM")&amp;" meses"&amp;" "&amp;DATEDIF(TODAY(),Z413,"MD")&amp;" dias"))))))))</f>
        <v>Contrato Encerrado</v>
      </c>
      <c r="AE413" s="35">
        <f t="shared" si="32"/>
        <v>65</v>
      </c>
      <c r="AF413" s="35">
        <f t="shared" si="33"/>
        <v>665</v>
      </c>
      <c r="AG413" s="17" t="str">
        <f t="shared" si="34"/>
        <v>1 anos 9 meses 26 dias</v>
      </c>
    </row>
    <row r="414" spans="1:33" ht="11.25" customHeight="1" x14ac:dyDescent="0.2">
      <c r="A414" s="63" t="s">
        <v>9</v>
      </c>
      <c r="B414" s="63" t="s">
        <v>13</v>
      </c>
      <c r="C414" s="64" t="s">
        <v>15</v>
      </c>
      <c r="D414" s="65">
        <v>2023</v>
      </c>
      <c r="E414" s="92" t="s">
        <v>157</v>
      </c>
      <c r="F414" s="63" t="s">
        <v>158</v>
      </c>
      <c r="G414" s="81" t="s">
        <v>6096</v>
      </c>
      <c r="H414" s="82" t="s">
        <v>6097</v>
      </c>
      <c r="I414" s="101" t="s">
        <v>6098</v>
      </c>
      <c r="J414" s="74" t="s">
        <v>14943</v>
      </c>
      <c r="K414" s="101" t="s">
        <v>29</v>
      </c>
      <c r="L414" s="103" t="s">
        <v>30</v>
      </c>
      <c r="M414" s="163" t="s">
        <v>9427</v>
      </c>
      <c r="N414" s="103" t="s">
        <v>2101</v>
      </c>
      <c r="O414" s="103"/>
      <c r="P414" s="103" t="s">
        <v>2518</v>
      </c>
      <c r="Q414" s="103" t="s">
        <v>2521</v>
      </c>
      <c r="R414" s="114">
        <v>36943</v>
      </c>
      <c r="S414" s="114">
        <v>44985</v>
      </c>
      <c r="T414" s="111">
        <v>45155</v>
      </c>
      <c r="U414" s="114"/>
      <c r="V414" s="111"/>
      <c r="W414" s="114"/>
      <c r="X414" s="17"/>
      <c r="Y414" s="17"/>
      <c r="Z414" s="111"/>
      <c r="AA414" s="116">
        <f t="shared" ca="1" si="30"/>
        <v>24</v>
      </c>
      <c r="AB414" s="117" t="s">
        <v>7878</v>
      </c>
      <c r="AC414" s="35" t="str">
        <f t="shared" si="31"/>
        <v>0 anos 5 meses 20 dias</v>
      </c>
      <c r="AD414" s="35" t="str">
        <f ca="1">IF(AND(V414="",T414&lt;TODAY()),"Contrato Encerrado",IF(AND(V414="",T414&gt;TODAY()),DATEDIF(TODAY(),T414,"Y")&amp;" anos"&amp;" "&amp;DATEDIF(TODAY(),T414,"YM")&amp;" meses"&amp;" "&amp;DATEDIF(TODAY(),T414,"MD")&amp;" dias",IF(AND(X414="",V414&lt;TODAY()),"Contrato Encerrado",IF(AND(X414="",V414&gt;TODAY()),DATEDIF(TODAY(),V414,"Y")&amp;" anos"&amp;" "&amp;DATEDIF(TODAY(),V414,"YM")&amp;" meses"&amp;" "&amp;DATEDIF(TODAY(),V414,"MD")&amp;" dias",IF(AND(Z414="",X414&lt;TODAY()),"Contrato Encerrado",IF(AND(Z414="",X414&gt;TODAY()),DATEDIF(TODAY(),X414,"Y")&amp;" anos"&amp;" "&amp;DATEDIF(TODAY(),X414,"YM")&amp;" meses"&amp;" "&amp;DATEDIF(TODAY(),X414,"MD")&amp;" dias",IF(AND(Z414&lt;&gt;””,Z414&lt;TODAY()),"Contrato Encerrado",IF(AND(Z414&lt;&gt;"",Z414&gt;TODAY()),DATEDIF(TODAY(),Z414,"Y")&amp;" anos"&amp;" "&amp;DATEDIF(TODAY(),Z414,"YM")&amp;" meses"&amp;" "&amp;DATEDIF(TODAY(),Z414,"MD")&amp;" dias"))))))))</f>
        <v>Contrato Encerrado</v>
      </c>
      <c r="AE414" s="35">
        <f t="shared" si="32"/>
        <v>170</v>
      </c>
      <c r="AF414" s="35">
        <f t="shared" si="33"/>
        <v>560</v>
      </c>
      <c r="AG414" s="17" t="str">
        <f t="shared" si="34"/>
        <v>1 anos 6 meses 13 dias</v>
      </c>
    </row>
    <row r="415" spans="1:33" s="61" customFormat="1" ht="11.25" customHeight="1" x14ac:dyDescent="0.2">
      <c r="A415" s="63" t="s">
        <v>9</v>
      </c>
      <c r="B415" s="88" t="s">
        <v>13</v>
      </c>
      <c r="C415" s="90" t="s">
        <v>25</v>
      </c>
      <c r="D415" s="91">
        <v>2021</v>
      </c>
      <c r="E415" s="73" t="s">
        <v>157</v>
      </c>
      <c r="F415" s="63" t="s">
        <v>158</v>
      </c>
      <c r="G415" s="81" t="s">
        <v>1878</v>
      </c>
      <c r="H415" s="82" t="s">
        <v>1879</v>
      </c>
      <c r="I415" s="74" t="s">
        <v>1880</v>
      </c>
      <c r="J415" s="74" t="s">
        <v>1302</v>
      </c>
      <c r="K415" s="74" t="s">
        <v>29</v>
      </c>
      <c r="L415" s="69" t="s">
        <v>81</v>
      </c>
      <c r="M415" s="163" t="s">
        <v>82</v>
      </c>
      <c r="N415" s="109" t="s">
        <v>4113</v>
      </c>
      <c r="O415" s="109"/>
      <c r="P415" s="109" t="s">
        <v>2517</v>
      </c>
      <c r="Q415" s="109" t="s">
        <v>2522</v>
      </c>
      <c r="R415" s="111">
        <v>38188</v>
      </c>
      <c r="S415" s="111">
        <v>44511</v>
      </c>
      <c r="T415" s="111">
        <v>44733</v>
      </c>
      <c r="U415" s="111"/>
      <c r="V415" s="111"/>
      <c r="W415" s="111"/>
      <c r="X415" s="17"/>
      <c r="Y415" s="17"/>
      <c r="Z415" s="111"/>
      <c r="AA415" s="116">
        <f t="shared" ca="1" si="30"/>
        <v>21</v>
      </c>
      <c r="AB415" s="117" t="s">
        <v>7878</v>
      </c>
      <c r="AC415" s="35" t="str">
        <f t="shared" si="31"/>
        <v>0 anos 7 meses 10 dias</v>
      </c>
      <c r="AD415" s="35" t="str">
        <f ca="1">IF(AND(V415="",T415&lt;TODAY()),"Contrato Encerrado",IF(AND(V415="",T415&gt;TODAY()),DATEDIF(TODAY(),T415,"Y")&amp;" anos"&amp;" "&amp;DATEDIF(TODAY(),T415,"YM")&amp;" meses"&amp;" "&amp;DATEDIF(TODAY(),T415,"MD")&amp;" dias",IF(AND(X415="",V415&lt;TODAY()),"Contrato Encerrado",IF(AND(X415="",V415&gt;TODAY()),DATEDIF(TODAY(),V415,"Y")&amp;" anos"&amp;" "&amp;DATEDIF(TODAY(),V415,"YM")&amp;" meses"&amp;" "&amp;DATEDIF(TODAY(),V415,"MD")&amp;" dias",IF(AND(Z415="",X415&lt;TODAY()),"Contrato Encerrado",IF(AND(Z415="",X415&gt;TODAY()),DATEDIF(TODAY(),X415,"Y")&amp;" anos"&amp;" "&amp;DATEDIF(TODAY(),X415,"YM")&amp;" meses"&amp;" "&amp;DATEDIF(TODAY(),X415,"MD")&amp;" dias",IF(AND(Z415&lt;&gt;””,Z415&lt;TODAY()),"Contrato Encerrado",IF(AND(Z415&lt;&gt;"",Z415&gt;TODAY()),DATEDIF(TODAY(),Z415,"Y")&amp;" anos"&amp;" "&amp;DATEDIF(TODAY(),Z415,"YM")&amp;" meses"&amp;" "&amp;DATEDIF(TODAY(),Z415,"MD")&amp;" dias"))))))))</f>
        <v>Contrato Encerrado</v>
      </c>
      <c r="AE415" s="35">
        <f t="shared" si="32"/>
        <v>222</v>
      </c>
      <c r="AF415" s="35">
        <f t="shared" si="33"/>
        <v>508</v>
      </c>
      <c r="AG415" s="17" t="str">
        <f t="shared" si="34"/>
        <v>1 anos 4 meses 22 dias</v>
      </c>
    </row>
    <row r="416" spans="1:33" ht="11.25" customHeight="1" x14ac:dyDescent="0.2">
      <c r="A416" s="63" t="s">
        <v>9</v>
      </c>
      <c r="B416" s="63" t="s">
        <v>13</v>
      </c>
      <c r="C416" s="64" t="s">
        <v>19</v>
      </c>
      <c r="D416" s="65">
        <v>2023</v>
      </c>
      <c r="E416" s="73" t="s">
        <v>157</v>
      </c>
      <c r="F416" s="63" t="s">
        <v>158</v>
      </c>
      <c r="G416" s="96" t="s">
        <v>7923</v>
      </c>
      <c r="H416" s="82" t="s">
        <v>7924</v>
      </c>
      <c r="I416" s="74" t="s">
        <v>7925</v>
      </c>
      <c r="J416" s="74" t="s">
        <v>1302</v>
      </c>
      <c r="K416" s="74" t="s">
        <v>29</v>
      </c>
      <c r="L416" s="69" t="s">
        <v>30</v>
      </c>
      <c r="M416" s="163" t="s">
        <v>9427</v>
      </c>
      <c r="N416" s="69" t="s">
        <v>2101</v>
      </c>
      <c r="O416" s="69" t="s">
        <v>7885</v>
      </c>
      <c r="P416" s="69" t="s">
        <v>2518</v>
      </c>
      <c r="Q416" s="69" t="s">
        <v>4109</v>
      </c>
      <c r="R416" s="111">
        <v>37603</v>
      </c>
      <c r="S416" s="113">
        <v>45084</v>
      </c>
      <c r="T416" s="113">
        <v>45391</v>
      </c>
      <c r="U416" s="113"/>
      <c r="V416" s="113"/>
      <c r="W416" s="113"/>
      <c r="X416" s="17"/>
      <c r="Y416" s="17"/>
      <c r="Z416" s="113"/>
      <c r="AA416" s="116">
        <f t="shared" ca="1" si="30"/>
        <v>22</v>
      </c>
      <c r="AB416" s="117" t="s">
        <v>7878</v>
      </c>
      <c r="AC416" s="35" t="str">
        <f t="shared" si="31"/>
        <v>0 anos 10 meses 2 dias</v>
      </c>
      <c r="AD416" s="35" t="str">
        <f ca="1">IF(AND(V416="",T416&lt;TODAY()),"Contrato Encerrado",IF(AND(V416="",T416&gt;TODAY()),DATEDIF(TODAY(),T416,"Y")&amp;" anos"&amp;" "&amp;DATEDIF(TODAY(),T416,"YM")&amp;" meses"&amp;" "&amp;DATEDIF(TODAY(),T416,"MD")&amp;" dias",IF(AND(X416="",V416&lt;TODAY()),"Contrato Encerrado",IF(AND(X416="",V416&gt;TODAY()),DATEDIF(TODAY(),V416,"Y")&amp;" anos"&amp;" "&amp;DATEDIF(TODAY(),V416,"YM")&amp;" meses"&amp;" "&amp;DATEDIF(TODAY(),V416,"MD")&amp;" dias",IF(AND(Z416="",X416&lt;TODAY()),"Contrato Encerrado",IF(AND(Z416="",X416&gt;TODAY()),DATEDIF(TODAY(),X416,"Y")&amp;" anos"&amp;" "&amp;DATEDIF(TODAY(),X416,"YM")&amp;" meses"&amp;" "&amp;DATEDIF(TODAY(),X416,"MD")&amp;" dias",IF(AND(Z416&lt;&gt;””,Z416&lt;TODAY()),"Contrato Encerrado",IF(AND(Z416&lt;&gt;"",Z416&gt;TODAY()),DATEDIF(TODAY(),Z416,"Y")&amp;" anos"&amp;" "&amp;DATEDIF(TODAY(),Z416,"YM")&amp;" meses"&amp;" "&amp;DATEDIF(TODAY(),Z416,"MD")&amp;" dias"))))))))</f>
        <v>Contrato Encerrado</v>
      </c>
      <c r="AE416" s="35">
        <f t="shared" si="32"/>
        <v>307</v>
      </c>
      <c r="AF416" s="35">
        <f t="shared" si="33"/>
        <v>423</v>
      </c>
      <c r="AG416" s="17" t="str">
        <f t="shared" si="34"/>
        <v>1 anos 1 meses 26 dias</v>
      </c>
    </row>
    <row r="417" spans="1:33" ht="11.25" customHeight="1" x14ac:dyDescent="0.2">
      <c r="A417" s="63" t="s">
        <v>9</v>
      </c>
      <c r="B417" s="88" t="s">
        <v>13</v>
      </c>
      <c r="C417" s="90" t="s">
        <v>24</v>
      </c>
      <c r="D417" s="91">
        <v>2022</v>
      </c>
      <c r="E417" s="73" t="s">
        <v>157</v>
      </c>
      <c r="F417" s="63" t="s">
        <v>158</v>
      </c>
      <c r="G417" s="81" t="s">
        <v>4249</v>
      </c>
      <c r="H417" s="82" t="s">
        <v>4250</v>
      </c>
      <c r="I417" s="74" t="s">
        <v>4251</v>
      </c>
      <c r="J417" s="74" t="s">
        <v>14943</v>
      </c>
      <c r="K417" s="74" t="s">
        <v>29</v>
      </c>
      <c r="L417" s="69" t="s">
        <v>30</v>
      </c>
      <c r="M417" s="163" t="s">
        <v>9427</v>
      </c>
      <c r="N417" s="107" t="s">
        <v>4159</v>
      </c>
      <c r="O417" s="107"/>
      <c r="P417" s="107" t="s">
        <v>2518</v>
      </c>
      <c r="Q417" s="107" t="s">
        <v>2521</v>
      </c>
      <c r="R417" s="111">
        <v>34916</v>
      </c>
      <c r="S417" s="111">
        <v>44848</v>
      </c>
      <c r="T417" s="111">
        <v>45490</v>
      </c>
      <c r="U417" s="111"/>
      <c r="V417" s="111"/>
      <c r="W417" s="111"/>
      <c r="X417" s="17"/>
      <c r="Y417" s="17"/>
      <c r="Z417" s="111"/>
      <c r="AA417" s="116">
        <f t="shared" ca="1" si="30"/>
        <v>30</v>
      </c>
      <c r="AB417" s="117" t="s">
        <v>7878</v>
      </c>
      <c r="AC417" s="35" t="str">
        <f t="shared" si="31"/>
        <v>1 anos 9 meses 3 dias</v>
      </c>
      <c r="AD417" s="35" t="str">
        <f ca="1">IF(AND(V417="",T417&lt;TODAY()),"Contrato Encerrado",IF(AND(V417="",T417&gt;TODAY()),DATEDIF(TODAY(),T417,"Y")&amp;" anos"&amp;" "&amp;DATEDIF(TODAY(),T417,"YM")&amp;" meses"&amp;" "&amp;DATEDIF(TODAY(),T417,"MD")&amp;" dias",IF(AND(X417="",V417&lt;TODAY()),"Contrato Encerrado",IF(AND(X417="",V417&gt;TODAY()),DATEDIF(TODAY(),V417,"Y")&amp;" anos"&amp;" "&amp;DATEDIF(TODAY(),V417,"YM")&amp;" meses"&amp;" "&amp;DATEDIF(TODAY(),V417,"MD")&amp;" dias",IF(AND(Z417="",X417&lt;TODAY()),"Contrato Encerrado",IF(AND(Z417="",X417&gt;TODAY()),DATEDIF(TODAY(),X417,"Y")&amp;" anos"&amp;" "&amp;DATEDIF(TODAY(),X417,"YM")&amp;" meses"&amp;" "&amp;DATEDIF(TODAY(),X417,"MD")&amp;" dias",IF(AND(Z417&lt;&gt;””,Z417&lt;TODAY()),"Contrato Encerrado",IF(AND(Z417&lt;&gt;"",Z417&gt;TODAY()),DATEDIF(TODAY(),Z417,"Y")&amp;" anos"&amp;" "&amp;DATEDIF(TODAY(),Z417,"YM")&amp;" meses"&amp;" "&amp;DATEDIF(TODAY(),Z417,"MD")&amp;" dias"))))))))</f>
        <v>Contrato Encerrado</v>
      </c>
      <c r="AE417" s="35">
        <f t="shared" si="32"/>
        <v>642</v>
      </c>
      <c r="AF417" s="35">
        <f t="shared" si="33"/>
        <v>88</v>
      </c>
      <c r="AG417" s="17" t="str">
        <f t="shared" si="34"/>
        <v>0 anos 2 meses 28 dias</v>
      </c>
    </row>
    <row r="418" spans="1:33" ht="11.25" customHeight="1" x14ac:dyDescent="0.2">
      <c r="A418" s="63" t="s">
        <v>9</v>
      </c>
      <c r="B418" s="63" t="s">
        <v>13</v>
      </c>
      <c r="C418" s="64" t="s">
        <v>21</v>
      </c>
      <c r="D418" s="72">
        <v>2025</v>
      </c>
      <c r="E418" s="73" t="s">
        <v>157</v>
      </c>
      <c r="F418" s="63" t="s">
        <v>158</v>
      </c>
      <c r="G418" s="74" t="s">
        <v>17174</v>
      </c>
      <c r="H418" s="63" t="s">
        <v>17175</v>
      </c>
      <c r="I418" s="74" t="s">
        <v>16820</v>
      </c>
      <c r="J418" s="74" t="s">
        <v>10</v>
      </c>
      <c r="K418" s="74" t="s">
        <v>29</v>
      </c>
      <c r="L418" s="69" t="s">
        <v>81</v>
      </c>
      <c r="M418" s="163" t="s">
        <v>16173</v>
      </c>
      <c r="N418" s="69" t="s">
        <v>4113</v>
      </c>
      <c r="O418" s="69" t="s">
        <v>17176</v>
      </c>
      <c r="P418" s="69" t="s">
        <v>2518</v>
      </c>
      <c r="Q418" s="69" t="s">
        <v>4109</v>
      </c>
      <c r="R418" s="70">
        <v>39713</v>
      </c>
      <c r="S418" s="70">
        <v>45824</v>
      </c>
      <c r="T418" s="70">
        <v>46188</v>
      </c>
      <c r="U418" s="70"/>
      <c r="V418" s="70"/>
      <c r="W418" s="70"/>
      <c r="X418" s="17"/>
      <c r="Y418" s="17"/>
      <c r="Z418" s="70"/>
      <c r="AA418" s="71">
        <f t="shared" ca="1" si="30"/>
        <v>17</v>
      </c>
      <c r="AB418" s="70" t="s">
        <v>7878</v>
      </c>
      <c r="AC418" s="35" t="str">
        <f t="shared" si="31"/>
        <v>0 anos 11 meses 30 dias</v>
      </c>
      <c r="AD418" s="35" t="str">
        <f ca="1">IF(AND(V418="",T418&lt;TODAY()),"Contrato Encerrado",IF(AND(V418="",T418&gt;TODAY()),DATEDIF(TODAY(),T418,"Y")&amp;" anos"&amp;" "&amp;DATEDIF(TODAY(),T418,"YM")&amp;" meses"&amp;" "&amp;DATEDIF(TODAY(),T418,"MD")&amp;" dias",IF(AND(X418="",V418&lt;TODAY()),"Contrato Encerrado",IF(AND(X418="",V418&gt;TODAY()),DATEDIF(TODAY(),V418,"Y")&amp;" anos"&amp;" "&amp;DATEDIF(TODAY(),V418,"YM")&amp;" meses"&amp;" "&amp;DATEDIF(TODAY(),V418,"MD")&amp;" dias",IF(AND(Z418="",X418&lt;TODAY()),"Contrato Encerrado",IF(AND(Z418="",X418&gt;TODAY()),DATEDIF(TODAY(),X418,"Y")&amp;" anos"&amp;" "&amp;DATEDIF(TODAY(),X418,"YM")&amp;" meses"&amp;" "&amp;DATEDIF(TODAY(),X418,"MD")&amp;" dias",IF(AND(Z418&lt;&gt;””,Z418&lt;TODAY()),"Contrato Encerrado",IF(AND(Z418&lt;&gt;"",Z418&gt;TODAY()),DATEDIF(TODAY(),Z418,"Y")&amp;" anos"&amp;" "&amp;DATEDIF(TODAY(),Z418,"YM")&amp;" meses"&amp;" "&amp;DATEDIF(TODAY(),Z418,"MD")&amp;" dias"))))))))</f>
        <v>0 anos 8 meses 8 dias</v>
      </c>
      <c r="AE418" s="35">
        <f t="shared" si="32"/>
        <v>364</v>
      </c>
      <c r="AF418" s="35">
        <f t="shared" si="33"/>
        <v>366</v>
      </c>
      <c r="AG418" s="17" t="str">
        <f t="shared" si="34"/>
        <v>0 anos 11 meses 31 dias</v>
      </c>
    </row>
    <row r="419" spans="1:33" ht="11.25" customHeight="1" x14ac:dyDescent="0.2">
      <c r="A419" s="63" t="s">
        <v>9</v>
      </c>
      <c r="B419" s="88" t="s">
        <v>13</v>
      </c>
      <c r="C419" s="90" t="s">
        <v>22</v>
      </c>
      <c r="D419" s="91">
        <v>2022</v>
      </c>
      <c r="E419" s="73" t="s">
        <v>157</v>
      </c>
      <c r="F419" s="63" t="s">
        <v>158</v>
      </c>
      <c r="G419" s="81" t="s">
        <v>2219</v>
      </c>
      <c r="H419" s="82" t="s">
        <v>2220</v>
      </c>
      <c r="I419" s="74" t="s">
        <v>2221</v>
      </c>
      <c r="J419" s="74" t="s">
        <v>1302</v>
      </c>
      <c r="K419" s="74" t="s">
        <v>29</v>
      </c>
      <c r="L419" s="69" t="s">
        <v>30</v>
      </c>
      <c r="M419" s="163" t="s">
        <v>9427</v>
      </c>
      <c r="N419" s="107" t="s">
        <v>4159</v>
      </c>
      <c r="O419" s="107"/>
      <c r="P419" s="107" t="s">
        <v>2518</v>
      </c>
      <c r="Q419" s="107" t="s">
        <v>2521</v>
      </c>
      <c r="R419" s="111">
        <v>37200</v>
      </c>
      <c r="S419" s="111">
        <v>44760</v>
      </c>
      <c r="T419" s="111">
        <v>45394</v>
      </c>
      <c r="U419" s="111"/>
      <c r="V419" s="111"/>
      <c r="W419" s="111"/>
      <c r="X419" s="17"/>
      <c r="Y419" s="17"/>
      <c r="Z419" s="111"/>
      <c r="AA419" s="116">
        <f t="shared" ca="1" si="30"/>
        <v>23</v>
      </c>
      <c r="AB419" s="117" t="s">
        <v>7878</v>
      </c>
      <c r="AC419" s="35" t="str">
        <f t="shared" si="31"/>
        <v>1 anos 8 meses 25 dias</v>
      </c>
      <c r="AD419" s="35" t="str">
        <f ca="1">IF(AND(V419="",T419&lt;TODAY()),"Contrato Encerrado",IF(AND(V419="",T419&gt;TODAY()),DATEDIF(TODAY(),T419,"Y")&amp;" anos"&amp;" "&amp;DATEDIF(TODAY(),T419,"YM")&amp;" meses"&amp;" "&amp;DATEDIF(TODAY(),T419,"MD")&amp;" dias",IF(AND(X419="",V419&lt;TODAY()),"Contrato Encerrado",IF(AND(X419="",V419&gt;TODAY()),DATEDIF(TODAY(),V419,"Y")&amp;" anos"&amp;" "&amp;DATEDIF(TODAY(),V419,"YM")&amp;" meses"&amp;" "&amp;DATEDIF(TODAY(),V419,"MD")&amp;" dias",IF(AND(Z419="",X419&lt;TODAY()),"Contrato Encerrado",IF(AND(Z419="",X419&gt;TODAY()),DATEDIF(TODAY(),X419,"Y")&amp;" anos"&amp;" "&amp;DATEDIF(TODAY(),X419,"YM")&amp;" meses"&amp;" "&amp;DATEDIF(TODAY(),X419,"MD")&amp;" dias",IF(AND(Z419&lt;&gt;””,Z419&lt;TODAY()),"Contrato Encerrado",IF(AND(Z419&lt;&gt;"",Z419&gt;TODAY()),DATEDIF(TODAY(),Z419,"Y")&amp;" anos"&amp;" "&amp;DATEDIF(TODAY(),Z419,"YM")&amp;" meses"&amp;" "&amp;DATEDIF(TODAY(),Z419,"MD")&amp;" dias"))))))))</f>
        <v>Contrato Encerrado</v>
      </c>
      <c r="AE419" s="35">
        <f t="shared" si="32"/>
        <v>634</v>
      </c>
      <c r="AF419" s="35">
        <f t="shared" si="33"/>
        <v>96</v>
      </c>
      <c r="AG419" s="17" t="str">
        <f t="shared" si="34"/>
        <v>0 anos 3 meses 5 dias</v>
      </c>
    </row>
    <row r="420" spans="1:33" ht="11.25" customHeight="1" x14ac:dyDescent="0.2">
      <c r="A420" s="63" t="s">
        <v>9</v>
      </c>
      <c r="B420" s="88" t="s">
        <v>13</v>
      </c>
      <c r="C420" s="90" t="s">
        <v>22</v>
      </c>
      <c r="D420" s="91">
        <v>2022</v>
      </c>
      <c r="E420" s="73" t="s">
        <v>157</v>
      </c>
      <c r="F420" s="63" t="s">
        <v>158</v>
      </c>
      <c r="G420" s="81" t="s">
        <v>2786</v>
      </c>
      <c r="H420" s="82" t="s">
        <v>2787</v>
      </c>
      <c r="I420" s="74" t="s">
        <v>2788</v>
      </c>
      <c r="J420" s="74" t="s">
        <v>1302</v>
      </c>
      <c r="K420" s="74" t="s">
        <v>29</v>
      </c>
      <c r="L420" s="69" t="s">
        <v>30</v>
      </c>
      <c r="M420" s="163" t="s">
        <v>9427</v>
      </c>
      <c r="N420" s="107" t="s">
        <v>4159</v>
      </c>
      <c r="O420" s="107"/>
      <c r="P420" s="107" t="s">
        <v>2518</v>
      </c>
      <c r="Q420" s="107" t="s">
        <v>2521</v>
      </c>
      <c r="R420" s="111">
        <v>28155</v>
      </c>
      <c r="S420" s="111">
        <v>44761</v>
      </c>
      <c r="T420" s="111">
        <v>45429</v>
      </c>
      <c r="U420" s="111"/>
      <c r="V420" s="111"/>
      <c r="W420" s="111"/>
      <c r="X420" s="17"/>
      <c r="Y420" s="17"/>
      <c r="Z420" s="111"/>
      <c r="AA420" s="116">
        <f t="shared" ca="1" si="30"/>
        <v>48</v>
      </c>
      <c r="AB420" s="117" t="s">
        <v>7878</v>
      </c>
      <c r="AC420" s="35" t="str">
        <f t="shared" si="31"/>
        <v>1 anos 9 meses 28 dias</v>
      </c>
      <c r="AD420" s="35" t="str">
        <f ca="1">IF(AND(V420="",T420&lt;TODAY()),"Contrato Encerrado",IF(AND(V420="",T420&gt;TODAY()),DATEDIF(TODAY(),T420,"Y")&amp;" anos"&amp;" "&amp;DATEDIF(TODAY(),T420,"YM")&amp;" meses"&amp;" "&amp;DATEDIF(TODAY(),T420,"MD")&amp;" dias",IF(AND(X420="",V420&lt;TODAY()),"Contrato Encerrado",IF(AND(X420="",V420&gt;TODAY()),DATEDIF(TODAY(),V420,"Y")&amp;" anos"&amp;" "&amp;DATEDIF(TODAY(),V420,"YM")&amp;" meses"&amp;" "&amp;DATEDIF(TODAY(),V420,"MD")&amp;" dias",IF(AND(Z420="",X420&lt;TODAY()),"Contrato Encerrado",IF(AND(Z420="",X420&gt;TODAY()),DATEDIF(TODAY(),X420,"Y")&amp;" anos"&amp;" "&amp;DATEDIF(TODAY(),X420,"YM")&amp;" meses"&amp;" "&amp;DATEDIF(TODAY(),X420,"MD")&amp;" dias",IF(AND(Z420&lt;&gt;””,Z420&lt;TODAY()),"Contrato Encerrado",IF(AND(Z420&lt;&gt;"",Z420&gt;TODAY()),DATEDIF(TODAY(),Z420,"Y")&amp;" anos"&amp;" "&amp;DATEDIF(TODAY(),Z420,"YM")&amp;" meses"&amp;" "&amp;DATEDIF(TODAY(),Z420,"MD")&amp;" dias"))))))))</f>
        <v>Contrato Encerrado</v>
      </c>
      <c r="AE420" s="35">
        <f t="shared" si="32"/>
        <v>668</v>
      </c>
      <c r="AF420" s="35">
        <f t="shared" si="33"/>
        <v>62</v>
      </c>
      <c r="AG420" s="17" t="str">
        <f t="shared" si="34"/>
        <v>0 anos 2 meses 2 dias</v>
      </c>
    </row>
    <row r="421" spans="1:33" ht="11.25" customHeight="1" x14ac:dyDescent="0.2">
      <c r="A421" s="63" t="s">
        <v>9</v>
      </c>
      <c r="B421" s="63" t="s">
        <v>13</v>
      </c>
      <c r="C421" s="64" t="s">
        <v>22</v>
      </c>
      <c r="D421" s="65">
        <v>2023</v>
      </c>
      <c r="E421" s="73" t="s">
        <v>1708</v>
      </c>
      <c r="F421" s="63" t="s">
        <v>1709</v>
      </c>
      <c r="G421" s="81" t="s">
        <v>9496</v>
      </c>
      <c r="H421" s="82" t="s">
        <v>9497</v>
      </c>
      <c r="I421" s="74" t="s">
        <v>9498</v>
      </c>
      <c r="J421" s="74" t="s">
        <v>14943</v>
      </c>
      <c r="K421" s="74" t="s">
        <v>29</v>
      </c>
      <c r="L421" s="69" t="s">
        <v>30</v>
      </c>
      <c r="M421" s="163" t="s">
        <v>9427</v>
      </c>
      <c r="N421" s="69" t="s">
        <v>2103</v>
      </c>
      <c r="O421" s="69" t="s">
        <v>8145</v>
      </c>
      <c r="P421" s="69" t="s">
        <v>2518</v>
      </c>
      <c r="Q421" s="69" t="s">
        <v>2523</v>
      </c>
      <c r="R421" s="70">
        <v>37905</v>
      </c>
      <c r="S421" s="70">
        <v>45162</v>
      </c>
      <c r="T421" s="70">
        <v>45527</v>
      </c>
      <c r="U421" s="70"/>
      <c r="V421" s="70"/>
      <c r="W421" s="70"/>
      <c r="X421" s="17"/>
      <c r="Y421" s="17"/>
      <c r="Z421" s="70"/>
      <c r="AA421" s="116">
        <f t="shared" ca="1" si="30"/>
        <v>21</v>
      </c>
      <c r="AB421" s="71" t="s">
        <v>7878</v>
      </c>
      <c r="AC421" s="35" t="str">
        <f t="shared" si="31"/>
        <v>0 anos 11 meses 30 dias</v>
      </c>
      <c r="AD421" s="35" t="str">
        <f ca="1">IF(AND(V421="",T421&lt;TODAY()),"Contrato Encerrado",IF(AND(V421="",T421&gt;TODAY()),DATEDIF(TODAY(),T421,"Y")&amp;" anos"&amp;" "&amp;DATEDIF(TODAY(),T421,"YM")&amp;" meses"&amp;" "&amp;DATEDIF(TODAY(),T421,"MD")&amp;" dias",IF(AND(X421="",V421&lt;TODAY()),"Contrato Encerrado",IF(AND(X421="",V421&gt;TODAY()),DATEDIF(TODAY(),V421,"Y")&amp;" anos"&amp;" "&amp;DATEDIF(TODAY(),V421,"YM")&amp;" meses"&amp;" "&amp;DATEDIF(TODAY(),V421,"MD")&amp;" dias",IF(AND(Z421="",X421&lt;TODAY()),"Contrato Encerrado",IF(AND(Z421="",X421&gt;TODAY()),DATEDIF(TODAY(),X421,"Y")&amp;" anos"&amp;" "&amp;DATEDIF(TODAY(),X421,"YM")&amp;" meses"&amp;" "&amp;DATEDIF(TODAY(),X421,"MD")&amp;" dias",IF(AND(Z421&lt;&gt;””,Z421&lt;TODAY()),"Contrato Encerrado",IF(AND(Z421&lt;&gt;"",Z421&gt;TODAY()),DATEDIF(TODAY(),Z421,"Y")&amp;" anos"&amp;" "&amp;DATEDIF(TODAY(),Z421,"YM")&amp;" meses"&amp;" "&amp;DATEDIF(TODAY(),Z421,"MD")&amp;" dias"))))))))</f>
        <v>Contrato Encerrado</v>
      </c>
      <c r="AE421" s="35">
        <f t="shared" si="32"/>
        <v>365</v>
      </c>
      <c r="AF421" s="35">
        <f t="shared" si="33"/>
        <v>365</v>
      </c>
      <c r="AG421" s="17" t="str">
        <f t="shared" si="34"/>
        <v>0 anos 11 meses 30 dias</v>
      </c>
    </row>
    <row r="422" spans="1:33" ht="11.25" customHeight="1" x14ac:dyDescent="0.2">
      <c r="A422" s="63" t="s">
        <v>9</v>
      </c>
      <c r="B422" s="63" t="s">
        <v>13</v>
      </c>
      <c r="C422" s="64" t="s">
        <v>21</v>
      </c>
      <c r="D422" s="65">
        <v>2023</v>
      </c>
      <c r="E422" s="73" t="s">
        <v>157</v>
      </c>
      <c r="F422" s="63" t="s">
        <v>158</v>
      </c>
      <c r="G422" s="81" t="s">
        <v>8825</v>
      </c>
      <c r="H422" s="82" t="s">
        <v>8826</v>
      </c>
      <c r="I422" s="74" t="s">
        <v>8827</v>
      </c>
      <c r="J422" s="74" t="s">
        <v>14943</v>
      </c>
      <c r="K422" s="74" t="s">
        <v>29</v>
      </c>
      <c r="L422" s="69" t="s">
        <v>30</v>
      </c>
      <c r="M422" s="163" t="s">
        <v>9427</v>
      </c>
      <c r="N422" s="69" t="s">
        <v>2101</v>
      </c>
      <c r="O422" s="69" t="s">
        <v>7885</v>
      </c>
      <c r="P422" s="69" t="s">
        <v>2518</v>
      </c>
      <c r="Q422" s="69" t="s">
        <v>2521</v>
      </c>
      <c r="R422" s="70">
        <v>37567</v>
      </c>
      <c r="S422" s="70">
        <v>45127</v>
      </c>
      <c r="T422" s="111">
        <v>45657</v>
      </c>
      <c r="U422" s="112">
        <v>45693</v>
      </c>
      <c r="V422" s="112">
        <v>45838</v>
      </c>
      <c r="W422" s="112"/>
      <c r="X422" s="17"/>
      <c r="Y422" s="17"/>
      <c r="Z422" s="112"/>
      <c r="AA422" s="116">
        <f t="shared" ca="1" si="30"/>
        <v>22</v>
      </c>
      <c r="AB422" s="69" t="s">
        <v>7878</v>
      </c>
      <c r="AC422" s="35" t="str">
        <f t="shared" si="31"/>
        <v>1 anos 10 meses 5 dias</v>
      </c>
      <c r="AD422" s="35" t="str">
        <f ca="1">IF(AND(V422="",T422&lt;TODAY()),"Contrato Encerrado",IF(AND(V422="",T422&gt;TODAY()),DATEDIF(TODAY(),T422,"Y")&amp;" anos"&amp;" "&amp;DATEDIF(TODAY(),T422,"YM")&amp;" meses"&amp;" "&amp;DATEDIF(TODAY(),T422,"MD")&amp;" dias",IF(AND(X422="",V422&lt;TODAY()),"Contrato Encerrado",IF(AND(X422="",V422&gt;TODAY()),DATEDIF(TODAY(),V422,"Y")&amp;" anos"&amp;" "&amp;DATEDIF(TODAY(),V422,"YM")&amp;" meses"&amp;" "&amp;DATEDIF(TODAY(),V422,"MD")&amp;" dias",IF(AND(Z422="",X422&lt;TODAY()),"Contrato Encerrado",IF(AND(Z422="",X422&gt;TODAY()),DATEDIF(TODAY(),X422,"Y")&amp;" anos"&amp;" "&amp;DATEDIF(TODAY(),X422,"YM")&amp;" meses"&amp;" "&amp;DATEDIF(TODAY(),X422,"MD")&amp;" dias",IF(AND(Z422&lt;&gt;””,Z422&lt;TODAY()),"Contrato Encerrado",IF(AND(Z422&lt;&gt;"",Z422&gt;TODAY()),DATEDIF(TODAY(),Z422,"Y")&amp;" anos"&amp;" "&amp;DATEDIF(TODAY(),Z422,"YM")&amp;" meses"&amp;" "&amp;DATEDIF(TODAY(),Z422,"MD")&amp;" dias"))))))))</f>
        <v>Contrato Encerrado</v>
      </c>
      <c r="AE422" s="35">
        <f t="shared" si="32"/>
        <v>675</v>
      </c>
      <c r="AF422" s="35">
        <f t="shared" si="33"/>
        <v>55</v>
      </c>
      <c r="AG422" s="17" t="str">
        <f t="shared" si="34"/>
        <v>0 anos 1 meses 24 dias</v>
      </c>
    </row>
    <row r="423" spans="1:33" ht="11.25" customHeight="1" x14ac:dyDescent="0.2">
      <c r="A423" s="63" t="s">
        <v>9</v>
      </c>
      <c r="B423" s="63" t="s">
        <v>13</v>
      </c>
      <c r="C423" s="64" t="s">
        <v>15</v>
      </c>
      <c r="D423" s="65">
        <v>2024</v>
      </c>
      <c r="E423" s="92" t="s">
        <v>157</v>
      </c>
      <c r="F423" s="63" t="s">
        <v>158</v>
      </c>
      <c r="G423" s="81" t="s">
        <v>11942</v>
      </c>
      <c r="H423" s="82" t="s">
        <v>11943</v>
      </c>
      <c r="I423" s="101" t="s">
        <v>11944</v>
      </c>
      <c r="J423" s="74" t="s">
        <v>1302</v>
      </c>
      <c r="K423" s="101" t="s">
        <v>29</v>
      </c>
      <c r="L423" s="103" t="s">
        <v>81</v>
      </c>
      <c r="M423" s="163" t="s">
        <v>82</v>
      </c>
      <c r="N423" s="103" t="s">
        <v>4113</v>
      </c>
      <c r="O423" s="103" t="s">
        <v>10999</v>
      </c>
      <c r="P423" s="103" t="s">
        <v>2518</v>
      </c>
      <c r="Q423" s="103" t="s">
        <v>4109</v>
      </c>
      <c r="R423" s="112">
        <v>38636</v>
      </c>
      <c r="S423" s="112">
        <v>45336</v>
      </c>
      <c r="T423" s="112">
        <v>45524</v>
      </c>
      <c r="U423" s="112"/>
      <c r="V423" s="112"/>
      <c r="W423" s="112"/>
      <c r="X423" s="17"/>
      <c r="Y423" s="17"/>
      <c r="Z423" s="112"/>
      <c r="AA423" s="116">
        <f t="shared" ca="1" si="30"/>
        <v>19</v>
      </c>
      <c r="AB423" s="103" t="s">
        <v>7878</v>
      </c>
      <c r="AC423" s="35" t="str">
        <f t="shared" si="31"/>
        <v>0 anos 6 meses 6 dias</v>
      </c>
      <c r="AD423" s="35" t="str">
        <f ca="1">IF(AND(V423="",T423&lt;TODAY()),"Contrato Encerrado",IF(AND(V423="",T423&gt;TODAY()),DATEDIF(TODAY(),T423,"Y")&amp;" anos"&amp;" "&amp;DATEDIF(TODAY(),T423,"YM")&amp;" meses"&amp;" "&amp;DATEDIF(TODAY(),T423,"MD")&amp;" dias",IF(AND(X423="",V423&lt;TODAY()),"Contrato Encerrado",IF(AND(X423="",V423&gt;TODAY()),DATEDIF(TODAY(),V423,"Y")&amp;" anos"&amp;" "&amp;DATEDIF(TODAY(),V423,"YM")&amp;" meses"&amp;" "&amp;DATEDIF(TODAY(),V423,"MD")&amp;" dias",IF(AND(Z423="",X423&lt;TODAY()),"Contrato Encerrado",IF(AND(Z423="",X423&gt;TODAY()),DATEDIF(TODAY(),X423,"Y")&amp;" anos"&amp;" "&amp;DATEDIF(TODAY(),X423,"YM")&amp;" meses"&amp;" "&amp;DATEDIF(TODAY(),X423,"MD")&amp;" dias",IF(AND(Z423&lt;&gt;””,Z423&lt;TODAY()),"Contrato Encerrado",IF(AND(Z423&lt;&gt;"",Z423&gt;TODAY()),DATEDIF(TODAY(),Z423,"Y")&amp;" anos"&amp;" "&amp;DATEDIF(TODAY(),Z423,"YM")&amp;" meses"&amp;" "&amp;DATEDIF(TODAY(),Z423,"MD")&amp;" dias"))))))))</f>
        <v>Contrato Encerrado</v>
      </c>
      <c r="AE423" s="35">
        <f t="shared" si="32"/>
        <v>188</v>
      </c>
      <c r="AF423" s="35">
        <f t="shared" si="33"/>
        <v>542</v>
      </c>
      <c r="AG423" s="17" t="str">
        <f t="shared" si="34"/>
        <v>1 anos 5 meses 25 dias</v>
      </c>
    </row>
    <row r="424" spans="1:33" ht="11.25" customHeight="1" x14ac:dyDescent="0.2">
      <c r="A424" s="63" t="s">
        <v>9</v>
      </c>
      <c r="B424" s="63" t="s">
        <v>13</v>
      </c>
      <c r="C424" s="64" t="s">
        <v>15</v>
      </c>
      <c r="D424" s="65">
        <v>2023</v>
      </c>
      <c r="E424" s="92" t="s">
        <v>307</v>
      </c>
      <c r="F424" s="63" t="s">
        <v>308</v>
      </c>
      <c r="G424" s="81" t="s">
        <v>6099</v>
      </c>
      <c r="H424" s="82" t="s">
        <v>6100</v>
      </c>
      <c r="I424" s="101" t="s">
        <v>6101</v>
      </c>
      <c r="J424" s="74" t="s">
        <v>14943</v>
      </c>
      <c r="K424" s="101" t="s">
        <v>29</v>
      </c>
      <c r="L424" s="103" t="s">
        <v>30</v>
      </c>
      <c r="M424" s="163" t="s">
        <v>9427</v>
      </c>
      <c r="N424" s="107" t="s">
        <v>2113</v>
      </c>
      <c r="O424" s="103"/>
      <c r="P424" s="103" t="s">
        <v>2518</v>
      </c>
      <c r="Q424" s="103" t="s">
        <v>2523</v>
      </c>
      <c r="R424" s="114">
        <v>35758</v>
      </c>
      <c r="S424" s="114">
        <v>44992</v>
      </c>
      <c r="T424" s="111">
        <v>45373</v>
      </c>
      <c r="U424" s="114"/>
      <c r="V424" s="111"/>
      <c r="W424" s="114"/>
      <c r="X424" s="17"/>
      <c r="Y424" s="17"/>
      <c r="Z424" s="111"/>
      <c r="AA424" s="116">
        <f t="shared" ca="1" si="30"/>
        <v>27</v>
      </c>
      <c r="AB424" s="117" t="s">
        <v>7878</v>
      </c>
      <c r="AC424" s="35" t="str">
        <f t="shared" si="31"/>
        <v>1 anos 0 meses 15 dias</v>
      </c>
      <c r="AD424" s="35" t="str">
        <f ca="1">IF(AND(V424="",T424&lt;TODAY()),"Contrato Encerrado",IF(AND(V424="",T424&gt;TODAY()),DATEDIF(TODAY(),T424,"Y")&amp;" anos"&amp;" "&amp;DATEDIF(TODAY(),T424,"YM")&amp;" meses"&amp;" "&amp;DATEDIF(TODAY(),T424,"MD")&amp;" dias",IF(AND(X424="",V424&lt;TODAY()),"Contrato Encerrado",IF(AND(X424="",V424&gt;TODAY()),DATEDIF(TODAY(),V424,"Y")&amp;" anos"&amp;" "&amp;DATEDIF(TODAY(),V424,"YM")&amp;" meses"&amp;" "&amp;DATEDIF(TODAY(),V424,"MD")&amp;" dias",IF(AND(Z424="",X424&lt;TODAY()),"Contrato Encerrado",IF(AND(Z424="",X424&gt;TODAY()),DATEDIF(TODAY(),X424,"Y")&amp;" anos"&amp;" "&amp;DATEDIF(TODAY(),X424,"YM")&amp;" meses"&amp;" "&amp;DATEDIF(TODAY(),X424,"MD")&amp;" dias",IF(AND(Z424&lt;&gt;””,Z424&lt;TODAY()),"Contrato Encerrado",IF(AND(Z424&lt;&gt;"",Z424&gt;TODAY()),DATEDIF(TODAY(),Z424,"Y")&amp;" anos"&amp;" "&amp;DATEDIF(TODAY(),Z424,"YM")&amp;" meses"&amp;" "&amp;DATEDIF(TODAY(),Z424,"MD")&amp;" dias"))))))))</f>
        <v>Contrato Encerrado</v>
      </c>
      <c r="AE424" s="35">
        <f t="shared" si="32"/>
        <v>381</v>
      </c>
      <c r="AF424" s="35">
        <f t="shared" si="33"/>
        <v>349</v>
      </c>
      <c r="AG424" s="17" t="str">
        <f t="shared" si="34"/>
        <v>0 anos 11 meses 14 dias</v>
      </c>
    </row>
    <row r="425" spans="1:33" ht="11.25" customHeight="1" x14ac:dyDescent="0.2">
      <c r="A425" s="63" t="s">
        <v>9</v>
      </c>
      <c r="B425" s="63" t="s">
        <v>13</v>
      </c>
      <c r="C425" s="64" t="s">
        <v>17</v>
      </c>
      <c r="D425" s="65">
        <v>2023</v>
      </c>
      <c r="E425" s="92" t="s">
        <v>27</v>
      </c>
      <c r="F425" s="63" t="s">
        <v>28</v>
      </c>
      <c r="G425" s="81" t="s">
        <v>6102</v>
      </c>
      <c r="H425" s="82" t="s">
        <v>6103</v>
      </c>
      <c r="I425" s="101" t="s">
        <v>6104</v>
      </c>
      <c r="J425" s="74" t="s">
        <v>1302</v>
      </c>
      <c r="K425" s="101" t="s">
        <v>29</v>
      </c>
      <c r="L425" s="103" t="s">
        <v>30</v>
      </c>
      <c r="M425" s="163" t="s">
        <v>9427</v>
      </c>
      <c r="N425" s="107" t="s">
        <v>2105</v>
      </c>
      <c r="O425" s="103"/>
      <c r="P425" s="103" t="s">
        <v>2518</v>
      </c>
      <c r="Q425" s="103" t="s">
        <v>4109</v>
      </c>
      <c r="R425" s="114">
        <v>37178</v>
      </c>
      <c r="S425" s="114">
        <v>45048</v>
      </c>
      <c r="T425" s="111">
        <v>45657</v>
      </c>
      <c r="U425" s="70"/>
      <c r="V425" s="70"/>
      <c r="W425" s="114"/>
      <c r="X425" s="17"/>
      <c r="Y425" s="17"/>
      <c r="Z425" s="70"/>
      <c r="AA425" s="116">
        <f t="shared" ca="1" si="30"/>
        <v>23</v>
      </c>
      <c r="AB425" s="117" t="s">
        <v>7878</v>
      </c>
      <c r="AC425" s="35" t="str">
        <f t="shared" si="31"/>
        <v>1 anos 7 meses 29 dias</v>
      </c>
      <c r="AD425" s="35" t="str">
        <f ca="1">IF(AND(V425="",T425&lt;TODAY()),"Contrato Encerrado",IF(AND(V425="",T425&gt;TODAY()),DATEDIF(TODAY(),T425,"Y")&amp;" anos"&amp;" "&amp;DATEDIF(TODAY(),T425,"YM")&amp;" meses"&amp;" "&amp;DATEDIF(TODAY(),T425,"MD")&amp;" dias",IF(AND(X425="",V425&lt;TODAY()),"Contrato Encerrado",IF(AND(X425="",V425&gt;TODAY()),DATEDIF(TODAY(),V425,"Y")&amp;" anos"&amp;" "&amp;DATEDIF(TODAY(),V425,"YM")&amp;" meses"&amp;" "&amp;DATEDIF(TODAY(),V425,"MD")&amp;" dias",IF(AND(Z425="",X425&lt;TODAY()),"Contrato Encerrado",IF(AND(Z425="",X425&gt;TODAY()),DATEDIF(TODAY(),X425,"Y")&amp;" anos"&amp;" "&amp;DATEDIF(TODAY(),X425,"YM")&amp;" meses"&amp;" "&amp;DATEDIF(TODAY(),X425,"MD")&amp;" dias",IF(AND(Z425&lt;&gt;””,Z425&lt;TODAY()),"Contrato Encerrado",IF(AND(Z425&lt;&gt;"",Z425&gt;TODAY()),DATEDIF(TODAY(),Z425,"Y")&amp;" anos"&amp;" "&amp;DATEDIF(TODAY(),Z425,"YM")&amp;" meses"&amp;" "&amp;DATEDIF(TODAY(),Z425,"MD")&amp;" dias"))))))))</f>
        <v>Contrato Encerrado</v>
      </c>
      <c r="AE425" s="35">
        <f t="shared" si="32"/>
        <v>609</v>
      </c>
      <c r="AF425" s="35">
        <f t="shared" si="33"/>
        <v>121</v>
      </c>
      <c r="AG425" s="17" t="str">
        <f t="shared" si="34"/>
        <v>0 anos 3 meses 30 dias</v>
      </c>
    </row>
    <row r="426" spans="1:33" ht="11.25" customHeight="1" x14ac:dyDescent="0.2">
      <c r="A426" s="63" t="s">
        <v>9</v>
      </c>
      <c r="B426" s="63" t="s">
        <v>13</v>
      </c>
      <c r="C426" s="64" t="s">
        <v>21</v>
      </c>
      <c r="D426" s="72">
        <v>2025</v>
      </c>
      <c r="E426" s="73" t="s">
        <v>307</v>
      </c>
      <c r="F426" s="63" t="s">
        <v>308</v>
      </c>
      <c r="G426" s="74" t="s">
        <v>17177</v>
      </c>
      <c r="H426" s="63" t="s">
        <v>17178</v>
      </c>
      <c r="I426" s="74" t="s">
        <v>16821</v>
      </c>
      <c r="J426" s="74" t="s">
        <v>10</v>
      </c>
      <c r="K426" s="74" t="s">
        <v>29</v>
      </c>
      <c r="L426" s="69" t="s">
        <v>30</v>
      </c>
      <c r="M426" s="163" t="s">
        <v>16153</v>
      </c>
      <c r="N426" s="69" t="s">
        <v>2115</v>
      </c>
      <c r="O426" s="69" t="s">
        <v>9474</v>
      </c>
      <c r="P426" s="69" t="s">
        <v>2518</v>
      </c>
      <c r="Q426" s="69" t="s">
        <v>2523</v>
      </c>
      <c r="R426" s="70">
        <v>38100</v>
      </c>
      <c r="S426" s="70">
        <v>45810</v>
      </c>
      <c r="T426" s="70">
        <v>46174</v>
      </c>
      <c r="U426" s="70"/>
      <c r="V426" s="70"/>
      <c r="W426" s="70"/>
      <c r="X426" s="17"/>
      <c r="Y426" s="17"/>
      <c r="Z426" s="70"/>
      <c r="AA426" s="71">
        <f t="shared" ca="1" si="30"/>
        <v>21</v>
      </c>
      <c r="AB426" s="70" t="s">
        <v>7878</v>
      </c>
      <c r="AC426" s="35" t="str">
        <f t="shared" si="31"/>
        <v>0 anos 11 meses 30 dias</v>
      </c>
      <c r="AD426" s="35" t="str">
        <f ca="1">IF(AND(V426="",T426&lt;TODAY()),"Contrato Encerrado",IF(AND(V426="",T426&gt;TODAY()),DATEDIF(TODAY(),T426,"Y")&amp;" anos"&amp;" "&amp;DATEDIF(TODAY(),T426,"YM")&amp;" meses"&amp;" "&amp;DATEDIF(TODAY(),T426,"MD")&amp;" dias",IF(AND(X426="",V426&lt;TODAY()),"Contrato Encerrado",IF(AND(X426="",V426&gt;TODAY()),DATEDIF(TODAY(),V426,"Y")&amp;" anos"&amp;" "&amp;DATEDIF(TODAY(),V426,"YM")&amp;" meses"&amp;" "&amp;DATEDIF(TODAY(),V426,"MD")&amp;" dias",IF(AND(Z426="",X426&lt;TODAY()),"Contrato Encerrado",IF(AND(Z426="",X426&gt;TODAY()),DATEDIF(TODAY(),X426,"Y")&amp;" anos"&amp;" "&amp;DATEDIF(TODAY(),X426,"YM")&amp;" meses"&amp;" "&amp;DATEDIF(TODAY(),X426,"MD")&amp;" dias",IF(AND(Z426&lt;&gt;””,Z426&lt;TODAY()),"Contrato Encerrado",IF(AND(Z426&lt;&gt;"",Z426&gt;TODAY()),DATEDIF(TODAY(),Z426,"Y")&amp;" anos"&amp;" "&amp;DATEDIF(TODAY(),Z426,"YM")&amp;" meses"&amp;" "&amp;DATEDIF(TODAY(),Z426,"MD")&amp;" dias"))))))))</f>
        <v>0 anos 7 meses 25 dias</v>
      </c>
      <c r="AE426" s="35">
        <f t="shared" si="32"/>
        <v>364</v>
      </c>
      <c r="AF426" s="35">
        <f t="shared" si="33"/>
        <v>366</v>
      </c>
      <c r="AG426" s="17" t="str">
        <f t="shared" si="34"/>
        <v>0 anos 11 meses 31 dias</v>
      </c>
    </row>
    <row r="427" spans="1:33" ht="11.25" customHeight="1" x14ac:dyDescent="0.2">
      <c r="A427" s="63" t="s">
        <v>9</v>
      </c>
      <c r="B427" s="88" t="s">
        <v>13</v>
      </c>
      <c r="C427" s="90" t="s">
        <v>23</v>
      </c>
      <c r="D427" s="91">
        <v>2022</v>
      </c>
      <c r="E427" s="73" t="s">
        <v>157</v>
      </c>
      <c r="F427" s="63" t="s">
        <v>158</v>
      </c>
      <c r="G427" s="81" t="s">
        <v>4252</v>
      </c>
      <c r="H427" s="82" t="s">
        <v>4253</v>
      </c>
      <c r="I427" s="74" t="s">
        <v>4254</v>
      </c>
      <c r="J427" s="74" t="s">
        <v>14943</v>
      </c>
      <c r="K427" s="74" t="s">
        <v>29</v>
      </c>
      <c r="L427" s="69" t="s">
        <v>30</v>
      </c>
      <c r="M427" s="163" t="s">
        <v>9427</v>
      </c>
      <c r="N427" s="107" t="s">
        <v>2101</v>
      </c>
      <c r="O427" s="107"/>
      <c r="P427" s="107" t="s">
        <v>2518</v>
      </c>
      <c r="Q427" s="107" t="s">
        <v>2521</v>
      </c>
      <c r="R427" s="111">
        <v>33736</v>
      </c>
      <c r="S427" s="111">
        <v>44840</v>
      </c>
      <c r="T427" s="111">
        <v>45131</v>
      </c>
      <c r="U427" s="111"/>
      <c r="V427" s="111"/>
      <c r="W427" s="111"/>
      <c r="X427" s="17"/>
      <c r="Y427" s="17"/>
      <c r="Z427" s="111"/>
      <c r="AA427" s="116">
        <f t="shared" ca="1" si="30"/>
        <v>33</v>
      </c>
      <c r="AB427" s="117" t="s">
        <v>7878</v>
      </c>
      <c r="AC427" s="35" t="str">
        <f t="shared" si="31"/>
        <v>0 anos 9 meses 18 dias</v>
      </c>
      <c r="AD427" s="35" t="str">
        <f ca="1">IF(AND(V427="",T427&lt;TODAY()),"Contrato Encerrado",IF(AND(V427="",T427&gt;TODAY()),DATEDIF(TODAY(),T427,"Y")&amp;" anos"&amp;" "&amp;DATEDIF(TODAY(),T427,"YM")&amp;" meses"&amp;" "&amp;DATEDIF(TODAY(),T427,"MD")&amp;" dias",IF(AND(X427="",V427&lt;TODAY()),"Contrato Encerrado",IF(AND(X427="",V427&gt;TODAY()),DATEDIF(TODAY(),V427,"Y")&amp;" anos"&amp;" "&amp;DATEDIF(TODAY(),V427,"YM")&amp;" meses"&amp;" "&amp;DATEDIF(TODAY(),V427,"MD")&amp;" dias",IF(AND(Z427="",X427&lt;TODAY()),"Contrato Encerrado",IF(AND(Z427="",X427&gt;TODAY()),DATEDIF(TODAY(),X427,"Y")&amp;" anos"&amp;" "&amp;DATEDIF(TODAY(),X427,"YM")&amp;" meses"&amp;" "&amp;DATEDIF(TODAY(),X427,"MD")&amp;" dias",IF(AND(Z427&lt;&gt;””,Z427&lt;TODAY()),"Contrato Encerrado",IF(AND(Z427&lt;&gt;"",Z427&gt;TODAY()),DATEDIF(TODAY(),Z427,"Y")&amp;" anos"&amp;" "&amp;DATEDIF(TODAY(),Z427,"YM")&amp;" meses"&amp;" "&amp;DATEDIF(TODAY(),Z427,"MD")&amp;" dias"))))))))</f>
        <v>Contrato Encerrado</v>
      </c>
      <c r="AE427" s="35">
        <f t="shared" si="32"/>
        <v>291</v>
      </c>
      <c r="AF427" s="35">
        <f t="shared" si="33"/>
        <v>439</v>
      </c>
      <c r="AG427" s="17" t="str">
        <f t="shared" si="34"/>
        <v>1 anos 2 meses 14 dias</v>
      </c>
    </row>
    <row r="428" spans="1:33" ht="11.25" customHeight="1" x14ac:dyDescent="0.2">
      <c r="A428" s="63" t="s">
        <v>9</v>
      </c>
      <c r="B428" s="63" t="s">
        <v>13</v>
      </c>
      <c r="C428" s="64" t="s">
        <v>11</v>
      </c>
      <c r="D428" s="65">
        <v>2024</v>
      </c>
      <c r="E428" s="73" t="s">
        <v>9437</v>
      </c>
      <c r="F428" s="63" t="s">
        <v>9438</v>
      </c>
      <c r="G428" s="81" t="s">
        <v>11045</v>
      </c>
      <c r="H428" s="82" t="s">
        <v>11046</v>
      </c>
      <c r="I428" s="74" t="s">
        <v>11047</v>
      </c>
      <c r="J428" s="74" t="s">
        <v>1302</v>
      </c>
      <c r="K428" s="74" t="s">
        <v>29</v>
      </c>
      <c r="L428" s="69" t="s">
        <v>30</v>
      </c>
      <c r="M428" s="163" t="s">
        <v>9427</v>
      </c>
      <c r="N428" s="69" t="s">
        <v>2099</v>
      </c>
      <c r="O428" s="69" t="s">
        <v>7954</v>
      </c>
      <c r="P428" s="69" t="s">
        <v>2518</v>
      </c>
      <c r="Q428" s="69" t="s">
        <v>4109</v>
      </c>
      <c r="R428" s="70">
        <v>35873</v>
      </c>
      <c r="S428" s="70">
        <v>45267</v>
      </c>
      <c r="T428" s="70">
        <v>45565</v>
      </c>
      <c r="U428" s="70"/>
      <c r="V428" s="70"/>
      <c r="W428" s="70"/>
      <c r="X428" s="17"/>
      <c r="Y428" s="17"/>
      <c r="Z428" s="70"/>
      <c r="AA428" s="116">
        <f t="shared" ca="1" si="30"/>
        <v>27</v>
      </c>
      <c r="AB428" s="69" t="s">
        <v>7878</v>
      </c>
      <c r="AC428" s="35" t="str">
        <f t="shared" si="31"/>
        <v>0 anos 9 meses 23 dias</v>
      </c>
      <c r="AD428" s="35" t="str">
        <f ca="1">IF(AND(V428="",T428&lt;TODAY()),"Contrato Encerrado",IF(AND(V428="",T428&gt;TODAY()),DATEDIF(TODAY(),T428,"Y")&amp;" anos"&amp;" "&amp;DATEDIF(TODAY(),T428,"YM")&amp;" meses"&amp;" "&amp;DATEDIF(TODAY(),T428,"MD")&amp;" dias",IF(AND(X428="",V428&lt;TODAY()),"Contrato Encerrado",IF(AND(X428="",V428&gt;TODAY()),DATEDIF(TODAY(),V428,"Y")&amp;" anos"&amp;" "&amp;DATEDIF(TODAY(),V428,"YM")&amp;" meses"&amp;" "&amp;DATEDIF(TODAY(),V428,"MD")&amp;" dias",IF(AND(Z428="",X428&lt;TODAY()),"Contrato Encerrado",IF(AND(Z428="",X428&gt;TODAY()),DATEDIF(TODAY(),X428,"Y")&amp;" anos"&amp;" "&amp;DATEDIF(TODAY(),X428,"YM")&amp;" meses"&amp;" "&amp;DATEDIF(TODAY(),X428,"MD")&amp;" dias",IF(AND(Z428&lt;&gt;””,Z428&lt;TODAY()),"Contrato Encerrado",IF(AND(Z428&lt;&gt;"",Z428&gt;TODAY()),DATEDIF(TODAY(),Z428,"Y")&amp;" anos"&amp;" "&amp;DATEDIF(TODAY(),Z428,"YM")&amp;" meses"&amp;" "&amp;DATEDIF(TODAY(),Z428,"MD")&amp;" dias"))))))))</f>
        <v>Contrato Encerrado</v>
      </c>
      <c r="AE428" s="35">
        <f t="shared" si="32"/>
        <v>298</v>
      </c>
      <c r="AF428" s="35">
        <f t="shared" si="33"/>
        <v>432</v>
      </c>
      <c r="AG428" s="17" t="str">
        <f t="shared" si="34"/>
        <v>1 anos 2 meses 7 dias</v>
      </c>
    </row>
    <row r="429" spans="1:33" ht="11.25" customHeight="1" x14ac:dyDescent="0.2">
      <c r="A429" s="88" t="s">
        <v>9</v>
      </c>
      <c r="B429" s="88" t="s">
        <v>13</v>
      </c>
      <c r="C429" s="90" t="s">
        <v>16</v>
      </c>
      <c r="D429" s="91">
        <v>2021</v>
      </c>
      <c r="E429" s="94" t="s">
        <v>79</v>
      </c>
      <c r="F429" s="88" t="s">
        <v>80</v>
      </c>
      <c r="G429" s="97" t="s">
        <v>3287</v>
      </c>
      <c r="H429" s="99" t="s">
        <v>3288</v>
      </c>
      <c r="I429" s="94" t="s">
        <v>3289</v>
      </c>
      <c r="J429" s="74" t="s">
        <v>1302</v>
      </c>
      <c r="K429" s="94" t="s">
        <v>29</v>
      </c>
      <c r="L429" s="105" t="s">
        <v>81</v>
      </c>
      <c r="M429" s="163" t="s">
        <v>82</v>
      </c>
      <c r="N429" s="109" t="s">
        <v>4113</v>
      </c>
      <c r="O429" s="109"/>
      <c r="P429" s="109" t="s">
        <v>2517</v>
      </c>
      <c r="Q429" s="109" t="s">
        <v>2522</v>
      </c>
      <c r="R429" s="111">
        <v>38000</v>
      </c>
      <c r="S429" s="111">
        <v>44287</v>
      </c>
      <c r="T429" s="111">
        <v>44562</v>
      </c>
      <c r="U429" s="111"/>
      <c r="V429" s="111"/>
      <c r="W429" s="111"/>
      <c r="X429" s="17"/>
      <c r="Y429" s="17"/>
      <c r="Z429" s="111"/>
      <c r="AA429" s="116">
        <f t="shared" ca="1" si="30"/>
        <v>21</v>
      </c>
      <c r="AB429" s="117" t="s">
        <v>7878</v>
      </c>
      <c r="AC429" s="35" t="str">
        <f t="shared" si="31"/>
        <v>0 anos 9 meses 0 dias</v>
      </c>
      <c r="AD429" s="35" t="str">
        <f ca="1">IF(AND(V429="",T429&lt;TODAY()),"Contrato Encerrado",IF(AND(V429="",T429&gt;TODAY()),DATEDIF(TODAY(),T429,"Y")&amp;" anos"&amp;" "&amp;DATEDIF(TODAY(),T429,"YM")&amp;" meses"&amp;" "&amp;DATEDIF(TODAY(),T429,"MD")&amp;" dias",IF(AND(X429="",V429&lt;TODAY()),"Contrato Encerrado",IF(AND(X429="",V429&gt;TODAY()),DATEDIF(TODAY(),V429,"Y")&amp;" anos"&amp;" "&amp;DATEDIF(TODAY(),V429,"YM")&amp;" meses"&amp;" "&amp;DATEDIF(TODAY(),V429,"MD")&amp;" dias",IF(AND(Z429="",X429&lt;TODAY()),"Contrato Encerrado",IF(AND(Z429="",X429&gt;TODAY()),DATEDIF(TODAY(),X429,"Y")&amp;" anos"&amp;" "&amp;DATEDIF(TODAY(),X429,"YM")&amp;" meses"&amp;" "&amp;DATEDIF(TODAY(),X429,"MD")&amp;" dias",IF(AND(Z429&lt;&gt;””,Z429&lt;TODAY()),"Contrato Encerrado",IF(AND(Z429&lt;&gt;"",Z429&gt;TODAY()),DATEDIF(TODAY(),Z429,"Y")&amp;" anos"&amp;" "&amp;DATEDIF(TODAY(),Z429,"YM")&amp;" meses"&amp;" "&amp;DATEDIF(TODAY(),Z429,"MD")&amp;" dias"))))))))</f>
        <v>Contrato Encerrado</v>
      </c>
      <c r="AE429" s="35">
        <f t="shared" si="32"/>
        <v>275</v>
      </c>
      <c r="AF429" s="35">
        <f t="shared" si="33"/>
        <v>455</v>
      </c>
      <c r="AG429" s="17" t="str">
        <f t="shared" si="34"/>
        <v>1 anos 2 meses 30 dias</v>
      </c>
    </row>
    <row r="430" spans="1:33" ht="11.25" customHeight="1" x14ac:dyDescent="0.2">
      <c r="A430" s="63" t="s">
        <v>9</v>
      </c>
      <c r="B430" s="63" t="s">
        <v>13</v>
      </c>
      <c r="C430" s="64" t="s">
        <v>24</v>
      </c>
      <c r="D430" s="91">
        <v>2024</v>
      </c>
      <c r="E430" s="92" t="s">
        <v>1755</v>
      </c>
      <c r="F430" s="63" t="s">
        <v>1756</v>
      </c>
      <c r="G430" s="81" t="s">
        <v>14821</v>
      </c>
      <c r="H430" s="82" t="s">
        <v>14822</v>
      </c>
      <c r="I430" s="101" t="s">
        <v>14759</v>
      </c>
      <c r="J430" s="74" t="s">
        <v>10</v>
      </c>
      <c r="K430" s="101" t="s">
        <v>29</v>
      </c>
      <c r="L430" s="103" t="s">
        <v>30</v>
      </c>
      <c r="M430" s="163" t="s">
        <v>9427</v>
      </c>
      <c r="N430" s="103" t="s">
        <v>2103</v>
      </c>
      <c r="O430" s="103" t="s">
        <v>10152</v>
      </c>
      <c r="P430" s="103" t="s">
        <v>2518</v>
      </c>
      <c r="Q430" s="103" t="s">
        <v>2523</v>
      </c>
      <c r="R430" s="114">
        <v>38419</v>
      </c>
      <c r="S430" s="114">
        <v>45610</v>
      </c>
      <c r="T430" s="114" t="s">
        <v>14823</v>
      </c>
      <c r="U430" s="114"/>
      <c r="V430" s="114"/>
      <c r="W430" s="114"/>
      <c r="X430" s="17"/>
      <c r="Y430" s="17"/>
      <c r="Z430" s="70"/>
      <c r="AA430" s="116">
        <f t="shared" ca="1" si="30"/>
        <v>20</v>
      </c>
      <c r="AB430" s="118" t="s">
        <v>7878</v>
      </c>
      <c r="AC430" s="35" t="str">
        <f t="shared" si="31"/>
        <v>0 anos 11 meses 30 dias</v>
      </c>
      <c r="AD430" s="35" t="str">
        <f ca="1">IF(AND(V430="",T430&lt;TODAY()),"Contrato Encerrado",IF(AND(V430="",T430&gt;TODAY()),DATEDIF(TODAY(),T430,"Y")&amp;" anos"&amp;" "&amp;DATEDIF(TODAY(),T430,"YM")&amp;" meses"&amp;" "&amp;DATEDIF(TODAY(),T430,"MD")&amp;" dias",IF(AND(X430="",V430&lt;TODAY()),"Contrato Encerrado",IF(AND(X430="",V430&gt;TODAY()),DATEDIF(TODAY(),V430,"Y")&amp;" anos"&amp;" "&amp;DATEDIF(TODAY(),V430,"YM")&amp;" meses"&amp;" "&amp;DATEDIF(TODAY(),V430,"MD")&amp;" dias",IF(AND(Z430="",X430&lt;TODAY()),"Contrato Encerrado",IF(AND(Z430="",X430&gt;TODAY()),DATEDIF(TODAY(),X430,"Y")&amp;" anos"&amp;" "&amp;DATEDIF(TODAY(),X430,"YM")&amp;" meses"&amp;" "&amp;DATEDIF(TODAY(),X430,"MD")&amp;" dias",IF(AND(Z430&lt;&gt;””,Z430&lt;TODAY()),"Contrato Encerrado",IF(AND(Z430&lt;&gt;"",Z430&gt;TODAY()),DATEDIF(TODAY(),Z430,"Y")&amp;" anos"&amp;" "&amp;DATEDIF(TODAY(),Z430,"YM")&amp;" meses"&amp;" "&amp;DATEDIF(TODAY(),Z430,"MD")&amp;" dias"))))))))</f>
        <v>0 anos 1 meses 6 dias</v>
      </c>
      <c r="AE430" s="35">
        <f t="shared" si="32"/>
        <v>364</v>
      </c>
      <c r="AF430" s="35">
        <f t="shared" si="33"/>
        <v>366</v>
      </c>
      <c r="AG430" s="17" t="str">
        <f t="shared" si="34"/>
        <v>0 anos 11 meses 31 dias</v>
      </c>
    </row>
    <row r="431" spans="1:33" ht="11.25" customHeight="1" x14ac:dyDescent="0.2">
      <c r="A431" s="63" t="s">
        <v>9</v>
      </c>
      <c r="B431" s="63" t="s">
        <v>13</v>
      </c>
      <c r="C431" s="64" t="s">
        <v>15</v>
      </c>
      <c r="D431" s="65">
        <v>2024</v>
      </c>
      <c r="E431" s="92" t="s">
        <v>157</v>
      </c>
      <c r="F431" s="63" t="s">
        <v>158</v>
      </c>
      <c r="G431" s="81" t="s">
        <v>11945</v>
      </c>
      <c r="H431" s="82" t="s">
        <v>11946</v>
      </c>
      <c r="I431" s="101" t="s">
        <v>11947</v>
      </c>
      <c r="J431" s="74" t="s">
        <v>10</v>
      </c>
      <c r="K431" s="101" t="s">
        <v>29</v>
      </c>
      <c r="L431" s="103" t="s">
        <v>81</v>
      </c>
      <c r="M431" s="163" t="s">
        <v>82</v>
      </c>
      <c r="N431" s="103" t="s">
        <v>4113</v>
      </c>
      <c r="O431" s="103" t="s">
        <v>10697</v>
      </c>
      <c r="P431" s="103" t="s">
        <v>2518</v>
      </c>
      <c r="Q431" s="103" t="s">
        <v>4109</v>
      </c>
      <c r="R431" s="112">
        <v>39318</v>
      </c>
      <c r="S431" s="112">
        <v>45327</v>
      </c>
      <c r="T431" s="70">
        <v>45692</v>
      </c>
      <c r="U431" s="70">
        <v>45722</v>
      </c>
      <c r="V431" s="70">
        <v>46087</v>
      </c>
      <c r="W431" s="112"/>
      <c r="X431" s="17"/>
      <c r="Y431" s="17"/>
      <c r="Z431" s="70"/>
      <c r="AA431" s="116">
        <f t="shared" ca="1" si="30"/>
        <v>18</v>
      </c>
      <c r="AB431" s="103" t="s">
        <v>7878</v>
      </c>
      <c r="AC431" s="35" t="str">
        <f t="shared" si="31"/>
        <v>1 anos 11 meses 30 dias</v>
      </c>
      <c r="AD431" s="35" t="str">
        <f ca="1">IF(AND(V431="",T431&lt;TODAY()),"Contrato Encerrado",IF(AND(V431="",T431&gt;TODAY()),DATEDIF(TODAY(),T431,"Y")&amp;" anos"&amp;" "&amp;DATEDIF(TODAY(),T431,"YM")&amp;" meses"&amp;" "&amp;DATEDIF(TODAY(),T431,"MD")&amp;" dias",IF(AND(X431="",V431&lt;TODAY()),"Contrato Encerrado",IF(AND(X431="",V431&gt;TODAY()),DATEDIF(TODAY(),V431,"Y")&amp;" anos"&amp;" "&amp;DATEDIF(TODAY(),V431,"YM")&amp;" meses"&amp;" "&amp;DATEDIF(TODAY(),V431,"MD")&amp;" dias",IF(AND(Z431="",X431&lt;TODAY()),"Contrato Encerrado",IF(AND(Z431="",X431&gt;TODAY()),DATEDIF(TODAY(),X431,"Y")&amp;" anos"&amp;" "&amp;DATEDIF(TODAY(),X431,"YM")&amp;" meses"&amp;" "&amp;DATEDIF(TODAY(),X431,"MD")&amp;" dias",IF(AND(Z431&lt;&gt;””,Z431&lt;TODAY()),"Contrato Encerrado",IF(AND(Z431&lt;&gt;"",Z431&gt;TODAY()),DATEDIF(TODAY(),Z431,"Y")&amp;" anos"&amp;" "&amp;DATEDIF(TODAY(),Z431,"YM")&amp;" meses"&amp;" "&amp;DATEDIF(TODAY(),Z431,"MD")&amp;" dias"))))))))</f>
        <v>0 anos 4 meses 27 dias</v>
      </c>
      <c r="AE431" s="35">
        <f t="shared" si="32"/>
        <v>730</v>
      </c>
      <c r="AF431" s="35">
        <f t="shared" si="33"/>
        <v>0</v>
      </c>
      <c r="AG431" s="17" t="str">
        <f t="shared" si="34"/>
        <v>ESTÁGIO COMPLETOU 2 ANOS</v>
      </c>
    </row>
    <row r="432" spans="1:33" ht="11.25" customHeight="1" x14ac:dyDescent="0.2">
      <c r="A432" s="63" t="s">
        <v>9</v>
      </c>
      <c r="B432" s="88" t="s">
        <v>13</v>
      </c>
      <c r="C432" s="90" t="s">
        <v>22</v>
      </c>
      <c r="D432" s="91">
        <v>2022</v>
      </c>
      <c r="E432" s="73" t="s">
        <v>1685</v>
      </c>
      <c r="F432" s="63" t="s">
        <v>1686</v>
      </c>
      <c r="G432" s="81" t="s">
        <v>2590</v>
      </c>
      <c r="H432" s="82" t="s">
        <v>2591</v>
      </c>
      <c r="I432" s="74" t="s">
        <v>2592</v>
      </c>
      <c r="J432" s="74" t="s">
        <v>1302</v>
      </c>
      <c r="K432" s="74" t="s">
        <v>29</v>
      </c>
      <c r="L432" s="69" t="s">
        <v>81</v>
      </c>
      <c r="M432" s="163" t="s">
        <v>82</v>
      </c>
      <c r="N432" s="107" t="s">
        <v>4255</v>
      </c>
      <c r="O432" s="107"/>
      <c r="P432" s="107" t="s">
        <v>2518</v>
      </c>
      <c r="Q432" s="107" t="s">
        <v>2523</v>
      </c>
      <c r="R432" s="111">
        <v>38308</v>
      </c>
      <c r="S432" s="111">
        <v>44781</v>
      </c>
      <c r="T432" s="111">
        <v>44921</v>
      </c>
      <c r="U432" s="111"/>
      <c r="V432" s="111"/>
      <c r="W432" s="111"/>
      <c r="X432" s="17"/>
      <c r="Y432" s="17"/>
      <c r="Z432" s="111"/>
      <c r="AA432" s="116">
        <f t="shared" ca="1" si="30"/>
        <v>20</v>
      </c>
      <c r="AB432" s="117" t="s">
        <v>7878</v>
      </c>
      <c r="AC432" s="35" t="str">
        <f t="shared" si="31"/>
        <v>0 anos 4 meses 18 dias</v>
      </c>
      <c r="AD432" s="35" t="str">
        <f ca="1">IF(AND(V432="",T432&lt;TODAY()),"Contrato Encerrado",IF(AND(V432="",T432&gt;TODAY()),DATEDIF(TODAY(),T432,"Y")&amp;" anos"&amp;" "&amp;DATEDIF(TODAY(),T432,"YM")&amp;" meses"&amp;" "&amp;DATEDIF(TODAY(),T432,"MD")&amp;" dias",IF(AND(X432="",V432&lt;TODAY()),"Contrato Encerrado",IF(AND(X432="",V432&gt;TODAY()),DATEDIF(TODAY(),V432,"Y")&amp;" anos"&amp;" "&amp;DATEDIF(TODAY(),V432,"YM")&amp;" meses"&amp;" "&amp;DATEDIF(TODAY(),V432,"MD")&amp;" dias",IF(AND(Z432="",X432&lt;TODAY()),"Contrato Encerrado",IF(AND(Z432="",X432&gt;TODAY()),DATEDIF(TODAY(),X432,"Y")&amp;" anos"&amp;" "&amp;DATEDIF(TODAY(),X432,"YM")&amp;" meses"&amp;" "&amp;DATEDIF(TODAY(),X432,"MD")&amp;" dias",IF(AND(Z432&lt;&gt;””,Z432&lt;TODAY()),"Contrato Encerrado",IF(AND(Z432&lt;&gt;"",Z432&gt;TODAY()),DATEDIF(TODAY(),Z432,"Y")&amp;" anos"&amp;" "&amp;DATEDIF(TODAY(),Z432,"YM")&amp;" meses"&amp;" "&amp;DATEDIF(TODAY(),Z432,"MD")&amp;" dias"))))))))</f>
        <v>Contrato Encerrado</v>
      </c>
      <c r="AE432" s="35">
        <f t="shared" si="32"/>
        <v>140</v>
      </c>
      <c r="AF432" s="35">
        <f t="shared" si="33"/>
        <v>590</v>
      </c>
      <c r="AG432" s="17" t="str">
        <f t="shared" si="34"/>
        <v>1 anos 7 meses 12 dias</v>
      </c>
    </row>
    <row r="433" spans="1:33" ht="11.25" customHeight="1" x14ac:dyDescent="0.2">
      <c r="A433" s="63" t="s">
        <v>9</v>
      </c>
      <c r="B433" s="63" t="s">
        <v>13</v>
      </c>
      <c r="C433" s="64" t="s">
        <v>15</v>
      </c>
      <c r="D433" s="65">
        <v>2025</v>
      </c>
      <c r="E433" s="73" t="s">
        <v>157</v>
      </c>
      <c r="F433" s="63" t="s">
        <v>158</v>
      </c>
      <c r="G433" s="81" t="s">
        <v>15557</v>
      </c>
      <c r="H433" s="82" t="s">
        <v>15558</v>
      </c>
      <c r="I433" s="74" t="s">
        <v>15559</v>
      </c>
      <c r="J433" s="74" t="s">
        <v>10</v>
      </c>
      <c r="K433" s="74" t="s">
        <v>29</v>
      </c>
      <c r="L433" s="69" t="s">
        <v>81</v>
      </c>
      <c r="M433" s="163" t="s">
        <v>82</v>
      </c>
      <c r="N433" s="69" t="s">
        <v>4113</v>
      </c>
      <c r="O433" s="69" t="s">
        <v>8484</v>
      </c>
      <c r="P433" s="69" t="s">
        <v>2518</v>
      </c>
      <c r="Q433" s="69" t="s">
        <v>4109</v>
      </c>
      <c r="R433" s="70">
        <v>39335</v>
      </c>
      <c r="S433" s="70">
        <v>45712</v>
      </c>
      <c r="T433" s="70">
        <v>46022</v>
      </c>
      <c r="U433" s="70"/>
      <c r="V433" s="70"/>
      <c r="W433" s="70"/>
      <c r="X433" s="17"/>
      <c r="Y433" s="17"/>
      <c r="Z433" s="70"/>
      <c r="AA433" s="71">
        <f t="shared" ca="1" si="30"/>
        <v>18</v>
      </c>
      <c r="AB433" s="69" t="s">
        <v>7878</v>
      </c>
      <c r="AC433" s="35" t="str">
        <f t="shared" si="31"/>
        <v>0 anos 10 meses 7 dias</v>
      </c>
      <c r="AD433" s="35" t="str">
        <f ca="1">IF(AND(V433="",T433&lt;TODAY()),"Contrato Encerrado",IF(AND(V433="",T433&gt;TODAY()),DATEDIF(TODAY(),T433,"Y")&amp;" anos"&amp;" "&amp;DATEDIF(TODAY(),T433,"YM")&amp;" meses"&amp;" "&amp;DATEDIF(TODAY(),T433,"MD")&amp;" dias",IF(AND(X433="",V433&lt;TODAY()),"Contrato Encerrado",IF(AND(X433="",V433&gt;TODAY()),DATEDIF(TODAY(),V433,"Y")&amp;" anos"&amp;" "&amp;DATEDIF(TODAY(),V433,"YM")&amp;" meses"&amp;" "&amp;DATEDIF(TODAY(),V433,"MD")&amp;" dias",IF(AND(Z433="",X433&lt;TODAY()),"Contrato Encerrado",IF(AND(Z433="",X433&gt;TODAY()),DATEDIF(TODAY(),X433,"Y")&amp;" anos"&amp;" "&amp;DATEDIF(TODAY(),X433,"YM")&amp;" meses"&amp;" "&amp;DATEDIF(TODAY(),X433,"MD")&amp;" dias",IF(AND(Z433&lt;&gt;””,Z433&lt;TODAY()),"Contrato Encerrado",IF(AND(Z433&lt;&gt;"",Z433&gt;TODAY()),DATEDIF(TODAY(),Z433,"Y")&amp;" anos"&amp;" "&amp;DATEDIF(TODAY(),Z433,"YM")&amp;" meses"&amp;" "&amp;DATEDIF(TODAY(),Z433,"MD")&amp;" dias"))))))))</f>
        <v>0 anos 2 meses 24 dias</v>
      </c>
      <c r="AE433" s="35">
        <f t="shared" si="32"/>
        <v>310</v>
      </c>
      <c r="AF433" s="35">
        <f t="shared" si="33"/>
        <v>420</v>
      </c>
      <c r="AG433" s="17" t="str">
        <f t="shared" si="34"/>
        <v>1 anos 1 meses 23 dias</v>
      </c>
    </row>
    <row r="434" spans="1:33" ht="11.25" customHeight="1" x14ac:dyDescent="0.2">
      <c r="A434" s="63" t="s">
        <v>9</v>
      </c>
      <c r="B434" s="88" t="s">
        <v>13</v>
      </c>
      <c r="C434" s="90" t="s">
        <v>23</v>
      </c>
      <c r="D434" s="91">
        <v>2021</v>
      </c>
      <c r="E434" s="73" t="s">
        <v>157</v>
      </c>
      <c r="F434" s="63" t="s">
        <v>158</v>
      </c>
      <c r="G434" s="81" t="s">
        <v>3290</v>
      </c>
      <c r="H434" s="82" t="s">
        <v>3291</v>
      </c>
      <c r="I434" s="74" t="s">
        <v>3292</v>
      </c>
      <c r="J434" s="74" t="s">
        <v>1302</v>
      </c>
      <c r="K434" s="74" t="s">
        <v>29</v>
      </c>
      <c r="L434" s="69" t="s">
        <v>81</v>
      </c>
      <c r="M434" s="163" t="s">
        <v>14548</v>
      </c>
      <c r="N434" s="109" t="s">
        <v>14547</v>
      </c>
      <c r="O434" s="69" t="s">
        <v>8732</v>
      </c>
      <c r="P434" s="109" t="s">
        <v>2516</v>
      </c>
      <c r="Q434" s="109" t="s">
        <v>14549</v>
      </c>
      <c r="R434" s="111">
        <v>37641</v>
      </c>
      <c r="S434" s="111">
        <v>44470</v>
      </c>
      <c r="T434" s="111">
        <v>44562</v>
      </c>
      <c r="U434" s="111">
        <v>45236</v>
      </c>
      <c r="V434" s="111">
        <v>45352</v>
      </c>
      <c r="W434" s="111"/>
      <c r="X434" s="17"/>
      <c r="Y434" s="17"/>
      <c r="Z434" s="111"/>
      <c r="AA434" s="116">
        <f t="shared" ca="1" si="30"/>
        <v>22</v>
      </c>
      <c r="AB434" s="117" t="s">
        <v>7878</v>
      </c>
      <c r="AC434" s="35" t="str">
        <f t="shared" si="31"/>
        <v>0 anos 6 meses 26 dias</v>
      </c>
      <c r="AD434" s="35" t="str">
        <f ca="1">IF(AND(V434="",T434&lt;TODAY()),"Contrato Encerrado",IF(AND(V434="",T434&gt;TODAY()),DATEDIF(TODAY(),T434,"Y")&amp;" anos"&amp;" "&amp;DATEDIF(TODAY(),T434,"YM")&amp;" meses"&amp;" "&amp;DATEDIF(TODAY(),T434,"MD")&amp;" dias",IF(AND(X434="",V434&lt;TODAY()),"Contrato Encerrado",IF(AND(X434="",V434&gt;TODAY()),DATEDIF(TODAY(),V434,"Y")&amp;" anos"&amp;" "&amp;DATEDIF(TODAY(),V434,"YM")&amp;" meses"&amp;" "&amp;DATEDIF(TODAY(),V434,"MD")&amp;" dias",IF(AND(Z434="",X434&lt;TODAY()),"Contrato Encerrado",IF(AND(Z434="",X434&gt;TODAY()),DATEDIF(TODAY(),X434,"Y")&amp;" anos"&amp;" "&amp;DATEDIF(TODAY(),X434,"YM")&amp;" meses"&amp;" "&amp;DATEDIF(TODAY(),X434,"MD")&amp;" dias",IF(AND(Z434&lt;&gt;””,Z434&lt;TODAY()),"Contrato Encerrado",IF(AND(Z434&lt;&gt;"",Z434&gt;TODAY()),DATEDIF(TODAY(),Z434,"Y")&amp;" anos"&amp;" "&amp;DATEDIF(TODAY(),Z434,"YM")&amp;" meses"&amp;" "&amp;DATEDIF(TODAY(),Z434,"MD")&amp;" dias"))))))))</f>
        <v>Contrato Encerrado</v>
      </c>
      <c r="AE434" s="35">
        <f t="shared" si="32"/>
        <v>208</v>
      </c>
      <c r="AF434" s="35">
        <f t="shared" si="33"/>
        <v>522</v>
      </c>
      <c r="AG434" s="17" t="str">
        <f t="shared" si="34"/>
        <v>1 anos 5 meses 5 dias</v>
      </c>
    </row>
    <row r="435" spans="1:33" ht="11.25" customHeight="1" x14ac:dyDescent="0.2">
      <c r="A435" s="88" t="s">
        <v>9</v>
      </c>
      <c r="B435" s="88" t="s">
        <v>13</v>
      </c>
      <c r="C435" s="90" t="s">
        <v>17</v>
      </c>
      <c r="D435" s="91">
        <v>2021</v>
      </c>
      <c r="E435" s="94" t="s">
        <v>27</v>
      </c>
      <c r="F435" s="88" t="s">
        <v>28</v>
      </c>
      <c r="G435" s="97" t="s">
        <v>275</v>
      </c>
      <c r="H435" s="99" t="s">
        <v>276</v>
      </c>
      <c r="I435" s="94" t="s">
        <v>277</v>
      </c>
      <c r="J435" s="74" t="s">
        <v>1302</v>
      </c>
      <c r="K435" s="94" t="s">
        <v>29</v>
      </c>
      <c r="L435" s="105" t="s">
        <v>30</v>
      </c>
      <c r="M435" s="163" t="s">
        <v>9427</v>
      </c>
      <c r="N435" s="110" t="s">
        <v>3293</v>
      </c>
      <c r="O435" s="110"/>
      <c r="P435" s="109" t="s">
        <v>2517</v>
      </c>
      <c r="Q435" s="109" t="s">
        <v>2522</v>
      </c>
      <c r="R435" s="111">
        <v>36115</v>
      </c>
      <c r="S435" s="111">
        <v>44335</v>
      </c>
      <c r="T435" s="111">
        <v>44587</v>
      </c>
      <c r="U435" s="111"/>
      <c r="V435" s="111"/>
      <c r="W435" s="111"/>
      <c r="X435" s="17"/>
      <c r="Y435" s="17"/>
      <c r="Z435" s="111"/>
      <c r="AA435" s="116">
        <f t="shared" ca="1" si="30"/>
        <v>26</v>
      </c>
      <c r="AB435" s="117" t="s">
        <v>7878</v>
      </c>
      <c r="AC435" s="35" t="str">
        <f t="shared" si="31"/>
        <v>0 anos 8 meses 7 dias</v>
      </c>
      <c r="AD435" s="35" t="str">
        <f ca="1">IF(AND(V435="",T435&lt;TODAY()),"Contrato Encerrado",IF(AND(V435="",T435&gt;TODAY()),DATEDIF(TODAY(),T435,"Y")&amp;" anos"&amp;" "&amp;DATEDIF(TODAY(),T435,"YM")&amp;" meses"&amp;" "&amp;DATEDIF(TODAY(),T435,"MD")&amp;" dias",IF(AND(X435="",V435&lt;TODAY()),"Contrato Encerrado",IF(AND(X435="",V435&gt;TODAY()),DATEDIF(TODAY(),V435,"Y")&amp;" anos"&amp;" "&amp;DATEDIF(TODAY(),V435,"YM")&amp;" meses"&amp;" "&amp;DATEDIF(TODAY(),V435,"MD")&amp;" dias",IF(AND(Z435="",X435&lt;TODAY()),"Contrato Encerrado",IF(AND(Z435="",X435&gt;TODAY()),DATEDIF(TODAY(),X435,"Y")&amp;" anos"&amp;" "&amp;DATEDIF(TODAY(),X435,"YM")&amp;" meses"&amp;" "&amp;DATEDIF(TODAY(),X435,"MD")&amp;" dias",IF(AND(Z435&lt;&gt;””,Z435&lt;TODAY()),"Contrato Encerrado",IF(AND(Z435&lt;&gt;"",Z435&gt;TODAY()),DATEDIF(TODAY(),Z435,"Y")&amp;" anos"&amp;" "&amp;DATEDIF(TODAY(),Z435,"YM")&amp;" meses"&amp;" "&amp;DATEDIF(TODAY(),Z435,"MD")&amp;" dias"))))))))</f>
        <v>Contrato Encerrado</v>
      </c>
      <c r="AE435" s="35">
        <f t="shared" si="32"/>
        <v>252</v>
      </c>
      <c r="AF435" s="35">
        <f t="shared" si="33"/>
        <v>478</v>
      </c>
      <c r="AG435" s="17" t="str">
        <f t="shared" si="34"/>
        <v>1 anos 3 meses 22 dias</v>
      </c>
    </row>
    <row r="436" spans="1:33" ht="11.25" customHeight="1" x14ac:dyDescent="0.2">
      <c r="A436" s="63" t="s">
        <v>9</v>
      </c>
      <c r="B436" s="63" t="s">
        <v>13</v>
      </c>
      <c r="C436" s="64" t="s">
        <v>23</v>
      </c>
      <c r="D436" s="65">
        <v>2023</v>
      </c>
      <c r="E436" s="73" t="s">
        <v>157</v>
      </c>
      <c r="F436" s="63" t="s">
        <v>158</v>
      </c>
      <c r="G436" s="81" t="s">
        <v>9499</v>
      </c>
      <c r="H436" s="82" t="s">
        <v>9500</v>
      </c>
      <c r="I436" s="74" t="s">
        <v>9501</v>
      </c>
      <c r="J436" s="74" t="s">
        <v>10</v>
      </c>
      <c r="K436" s="74" t="s">
        <v>29</v>
      </c>
      <c r="L436" s="69" t="s">
        <v>30</v>
      </c>
      <c r="M436" s="163" t="s">
        <v>9427</v>
      </c>
      <c r="N436" s="69" t="s">
        <v>2101</v>
      </c>
      <c r="O436" s="69" t="s">
        <v>7979</v>
      </c>
      <c r="P436" s="69" t="s">
        <v>2518</v>
      </c>
      <c r="Q436" s="69" t="s">
        <v>4109</v>
      </c>
      <c r="R436" s="70">
        <v>31905</v>
      </c>
      <c r="S436" s="70">
        <v>45187</v>
      </c>
      <c r="T436" s="70">
        <v>45917</v>
      </c>
      <c r="U436" s="70"/>
      <c r="V436" s="70"/>
      <c r="W436" s="70"/>
      <c r="X436" s="17"/>
      <c r="Y436" s="17"/>
      <c r="Z436" s="70"/>
      <c r="AA436" s="116">
        <f t="shared" ca="1" si="30"/>
        <v>38</v>
      </c>
      <c r="AB436" s="70" t="s">
        <v>7878</v>
      </c>
      <c r="AC436" s="35" t="str">
        <f t="shared" si="31"/>
        <v>1 anos 11 meses 30 dias</v>
      </c>
      <c r="AD436" s="35" t="str">
        <f ca="1">IF(AND(V436="",T436&lt;TODAY()),"Contrato Encerrado",IF(AND(V436="",T436&gt;TODAY()),DATEDIF(TODAY(),T436,"Y")&amp;" anos"&amp;" "&amp;DATEDIF(TODAY(),T436,"YM")&amp;" meses"&amp;" "&amp;DATEDIF(TODAY(),T436,"MD")&amp;" dias",IF(AND(X436="",V436&lt;TODAY()),"Contrato Encerrado",IF(AND(X436="",V436&gt;TODAY()),DATEDIF(TODAY(),V436,"Y")&amp;" anos"&amp;" "&amp;DATEDIF(TODAY(),V436,"YM")&amp;" meses"&amp;" "&amp;DATEDIF(TODAY(),V436,"MD")&amp;" dias",IF(AND(Z436="",X436&lt;TODAY()),"Contrato Encerrado",IF(AND(Z436="",X436&gt;TODAY()),DATEDIF(TODAY(),X436,"Y")&amp;" anos"&amp;" "&amp;DATEDIF(TODAY(),X436,"YM")&amp;" meses"&amp;" "&amp;DATEDIF(TODAY(),X436,"MD")&amp;" dias",IF(AND(Z436&lt;&gt;””,Z436&lt;TODAY()),"Contrato Encerrado",IF(AND(Z436&lt;&gt;"",Z436&gt;TODAY()),DATEDIF(TODAY(),Z436,"Y")&amp;" anos"&amp;" "&amp;DATEDIF(TODAY(),Z436,"YM")&amp;" meses"&amp;" "&amp;DATEDIF(TODAY(),Z436,"MD")&amp;" dias"))))))))</f>
        <v>Contrato Encerrado</v>
      </c>
      <c r="AE436" s="35">
        <f t="shared" si="32"/>
        <v>730</v>
      </c>
      <c r="AF436" s="35">
        <f t="shared" si="33"/>
        <v>0</v>
      </c>
      <c r="AG436" s="17" t="str">
        <f t="shared" si="34"/>
        <v>ESTÁGIO COMPLETOU 2 ANOS</v>
      </c>
    </row>
    <row r="437" spans="1:33" ht="11.25" customHeight="1" x14ac:dyDescent="0.2">
      <c r="A437" s="63" t="s">
        <v>9</v>
      </c>
      <c r="B437" s="63" t="s">
        <v>13</v>
      </c>
      <c r="C437" s="64" t="s">
        <v>14</v>
      </c>
      <c r="D437" s="65">
        <v>2024</v>
      </c>
      <c r="E437" s="73" t="s">
        <v>772</v>
      </c>
      <c r="F437" s="63" t="s">
        <v>15508</v>
      </c>
      <c r="G437" s="81" t="s">
        <v>11048</v>
      </c>
      <c r="H437" s="82" t="s">
        <v>11049</v>
      </c>
      <c r="I437" s="74" t="s">
        <v>11050</v>
      </c>
      <c r="J437" s="74" t="s">
        <v>16776</v>
      </c>
      <c r="K437" s="74" t="s">
        <v>29</v>
      </c>
      <c r="L437" s="69" t="s">
        <v>30</v>
      </c>
      <c r="M437" s="163" t="s">
        <v>9427</v>
      </c>
      <c r="N437" s="69" t="s">
        <v>2098</v>
      </c>
      <c r="O437" s="69" t="s">
        <v>7899</v>
      </c>
      <c r="P437" s="69" t="s">
        <v>2518</v>
      </c>
      <c r="Q437" s="69" t="s">
        <v>2523</v>
      </c>
      <c r="R437" s="70">
        <v>37949</v>
      </c>
      <c r="S437" s="70">
        <v>45320</v>
      </c>
      <c r="T437" s="70">
        <v>45565</v>
      </c>
      <c r="U437" s="70">
        <v>45579</v>
      </c>
      <c r="V437" s="70">
        <v>45900</v>
      </c>
      <c r="W437" s="114"/>
      <c r="X437" s="17"/>
      <c r="Y437" s="17"/>
      <c r="Z437" s="70"/>
      <c r="AA437" s="116">
        <f t="shared" ca="1" si="30"/>
        <v>21</v>
      </c>
      <c r="AB437" s="69" t="s">
        <v>7878</v>
      </c>
      <c r="AC437" s="35" t="str">
        <f t="shared" si="31"/>
        <v>1 anos 6 meses 19 dias</v>
      </c>
      <c r="AD437" s="35" t="str">
        <f ca="1">IF(AND(V437="",T437&lt;TODAY()),"Contrato Encerrado",IF(AND(V437="",T437&gt;TODAY()),DATEDIF(TODAY(),T437,"Y")&amp;" anos"&amp;" "&amp;DATEDIF(TODAY(),T437,"YM")&amp;" meses"&amp;" "&amp;DATEDIF(TODAY(),T437,"MD")&amp;" dias",IF(AND(X437="",V437&lt;TODAY()),"Contrato Encerrado",IF(AND(X437="",V437&gt;TODAY()),DATEDIF(TODAY(),V437,"Y")&amp;" anos"&amp;" "&amp;DATEDIF(TODAY(),V437,"YM")&amp;" meses"&amp;" "&amp;DATEDIF(TODAY(),V437,"MD")&amp;" dias",IF(AND(Z437="",X437&lt;TODAY()),"Contrato Encerrado",IF(AND(Z437="",X437&gt;TODAY()),DATEDIF(TODAY(),X437,"Y")&amp;" anos"&amp;" "&amp;DATEDIF(TODAY(),X437,"YM")&amp;" meses"&amp;" "&amp;DATEDIF(TODAY(),X437,"MD")&amp;" dias",IF(AND(Z437&lt;&gt;””,Z437&lt;TODAY()),"Contrato Encerrado",IF(AND(Z437&lt;&gt;"",Z437&gt;TODAY()),DATEDIF(TODAY(),Z437,"Y")&amp;" anos"&amp;" "&amp;DATEDIF(TODAY(),Z437,"YM")&amp;" meses"&amp;" "&amp;DATEDIF(TODAY(),Z437,"MD")&amp;" dias"))))))))</f>
        <v>Contrato Encerrado</v>
      </c>
      <c r="AE437" s="35">
        <f t="shared" si="32"/>
        <v>566</v>
      </c>
      <c r="AF437" s="35">
        <f t="shared" si="33"/>
        <v>164</v>
      </c>
      <c r="AG437" s="17" t="str">
        <f t="shared" si="34"/>
        <v>0 anos 5 meses 12 dias</v>
      </c>
    </row>
    <row r="438" spans="1:33" ht="11.25" customHeight="1" x14ac:dyDescent="0.2">
      <c r="A438" s="63" t="s">
        <v>9</v>
      </c>
      <c r="B438" s="63" t="s">
        <v>13</v>
      </c>
      <c r="C438" s="64" t="s">
        <v>14</v>
      </c>
      <c r="D438" s="65">
        <v>2024</v>
      </c>
      <c r="E438" s="73" t="s">
        <v>1708</v>
      </c>
      <c r="F438" s="63" t="s">
        <v>1709</v>
      </c>
      <c r="G438" s="81" t="s">
        <v>11051</v>
      </c>
      <c r="H438" s="82" t="s">
        <v>11052</v>
      </c>
      <c r="I438" s="74" t="s">
        <v>11053</v>
      </c>
      <c r="J438" s="74" t="s">
        <v>14943</v>
      </c>
      <c r="K438" s="74" t="s">
        <v>29</v>
      </c>
      <c r="L438" s="69" t="s">
        <v>81</v>
      </c>
      <c r="M438" s="163" t="s">
        <v>82</v>
      </c>
      <c r="N438" s="69" t="s">
        <v>5633</v>
      </c>
      <c r="O438" s="69" t="s">
        <v>8012</v>
      </c>
      <c r="P438" s="69" t="s">
        <v>2518</v>
      </c>
      <c r="Q438" s="69" t="s">
        <v>2523</v>
      </c>
      <c r="R438" s="70">
        <v>38034</v>
      </c>
      <c r="S438" s="70">
        <v>45323</v>
      </c>
      <c r="T438" s="111">
        <v>45657</v>
      </c>
      <c r="U438" s="70"/>
      <c r="V438" s="70"/>
      <c r="W438" s="70"/>
      <c r="X438" s="17"/>
      <c r="Y438" s="17"/>
      <c r="Z438" s="70"/>
      <c r="AA438" s="116">
        <f t="shared" ca="1" si="30"/>
        <v>21</v>
      </c>
      <c r="AB438" s="69" t="s">
        <v>7878</v>
      </c>
      <c r="AC438" s="35" t="str">
        <f t="shared" si="31"/>
        <v>0 anos 10 meses 30 dias</v>
      </c>
      <c r="AD438" s="35" t="str">
        <f ca="1">IF(AND(V438="",T438&lt;TODAY()),"Contrato Encerrado",IF(AND(V438="",T438&gt;TODAY()),DATEDIF(TODAY(),T438,"Y")&amp;" anos"&amp;" "&amp;DATEDIF(TODAY(),T438,"YM")&amp;" meses"&amp;" "&amp;DATEDIF(TODAY(),T438,"MD")&amp;" dias",IF(AND(X438="",V438&lt;TODAY()),"Contrato Encerrado",IF(AND(X438="",V438&gt;TODAY()),DATEDIF(TODAY(),V438,"Y")&amp;" anos"&amp;" "&amp;DATEDIF(TODAY(),V438,"YM")&amp;" meses"&amp;" "&amp;DATEDIF(TODAY(),V438,"MD")&amp;" dias",IF(AND(Z438="",X438&lt;TODAY()),"Contrato Encerrado",IF(AND(Z438="",X438&gt;TODAY()),DATEDIF(TODAY(),X438,"Y")&amp;" anos"&amp;" "&amp;DATEDIF(TODAY(),X438,"YM")&amp;" meses"&amp;" "&amp;DATEDIF(TODAY(),X438,"MD")&amp;" dias",IF(AND(Z438&lt;&gt;””,Z438&lt;TODAY()),"Contrato Encerrado",IF(AND(Z438&lt;&gt;"",Z438&gt;TODAY()),DATEDIF(TODAY(),Z438,"Y")&amp;" anos"&amp;" "&amp;DATEDIF(TODAY(),Z438,"YM")&amp;" meses"&amp;" "&amp;DATEDIF(TODAY(),Z438,"MD")&amp;" dias"))))))))</f>
        <v>Contrato Encerrado</v>
      </c>
      <c r="AE438" s="35">
        <f t="shared" si="32"/>
        <v>334</v>
      </c>
      <c r="AF438" s="35">
        <f t="shared" si="33"/>
        <v>396</v>
      </c>
      <c r="AG438" s="17" t="str">
        <f t="shared" si="34"/>
        <v>1 anos 0 meses 30 dias</v>
      </c>
    </row>
    <row r="439" spans="1:33" ht="11.25" customHeight="1" x14ac:dyDescent="0.2">
      <c r="A439" s="63" t="s">
        <v>9</v>
      </c>
      <c r="B439" s="63" t="s">
        <v>13</v>
      </c>
      <c r="C439" s="64" t="s">
        <v>24</v>
      </c>
      <c r="D439" s="65">
        <v>2023</v>
      </c>
      <c r="E439" s="73" t="s">
        <v>307</v>
      </c>
      <c r="F439" s="63" t="s">
        <v>308</v>
      </c>
      <c r="G439" s="81" t="s">
        <v>10196</v>
      </c>
      <c r="H439" s="82" t="s">
        <v>10197</v>
      </c>
      <c r="I439" s="74" t="s">
        <v>10198</v>
      </c>
      <c r="J439" s="74" t="s">
        <v>14943</v>
      </c>
      <c r="K439" s="74" t="s">
        <v>29</v>
      </c>
      <c r="L439" s="69" t="s">
        <v>81</v>
      </c>
      <c r="M439" s="163" t="s">
        <v>82</v>
      </c>
      <c r="N439" s="69" t="s">
        <v>4113</v>
      </c>
      <c r="O439" s="69" t="s">
        <v>7934</v>
      </c>
      <c r="P439" s="69" t="s">
        <v>2518</v>
      </c>
      <c r="Q439" s="69" t="s">
        <v>2523</v>
      </c>
      <c r="R439" s="113">
        <v>38904</v>
      </c>
      <c r="S439" s="113">
        <v>45224</v>
      </c>
      <c r="T439" s="113">
        <v>45589</v>
      </c>
      <c r="U439" s="70"/>
      <c r="V439" s="70"/>
      <c r="W439" s="113"/>
      <c r="X439" s="17"/>
      <c r="Y439" s="17"/>
      <c r="Z439" s="113"/>
      <c r="AA439" s="116">
        <f t="shared" ca="1" si="30"/>
        <v>19</v>
      </c>
      <c r="AB439" s="69" t="s">
        <v>7878</v>
      </c>
      <c r="AC439" s="35" t="str">
        <f t="shared" si="31"/>
        <v>0 anos 11 meses 29 dias</v>
      </c>
      <c r="AD439" s="35" t="str">
        <f ca="1">IF(AND(V439="",T439&lt;TODAY()),"Contrato Encerrado",IF(AND(V439="",T439&gt;TODAY()),DATEDIF(TODAY(),T439,"Y")&amp;" anos"&amp;" "&amp;DATEDIF(TODAY(),T439,"YM")&amp;" meses"&amp;" "&amp;DATEDIF(TODAY(),T439,"MD")&amp;" dias",IF(AND(X439="",V439&lt;TODAY()),"Contrato Encerrado",IF(AND(X439="",V439&gt;TODAY()),DATEDIF(TODAY(),V439,"Y")&amp;" anos"&amp;" "&amp;DATEDIF(TODAY(),V439,"YM")&amp;" meses"&amp;" "&amp;DATEDIF(TODAY(),V439,"MD")&amp;" dias",IF(AND(Z439="",X439&lt;TODAY()),"Contrato Encerrado",IF(AND(Z439="",X439&gt;TODAY()),DATEDIF(TODAY(),X439,"Y")&amp;" anos"&amp;" "&amp;DATEDIF(TODAY(),X439,"YM")&amp;" meses"&amp;" "&amp;DATEDIF(TODAY(),X439,"MD")&amp;" dias",IF(AND(Z439&lt;&gt;””,Z439&lt;TODAY()),"Contrato Encerrado",IF(AND(Z439&lt;&gt;"",Z439&gt;TODAY()),DATEDIF(TODAY(),Z439,"Y")&amp;" anos"&amp;" "&amp;DATEDIF(TODAY(),Z439,"YM")&amp;" meses"&amp;" "&amp;DATEDIF(TODAY(),Z439,"MD")&amp;" dias"))))))))</f>
        <v>Contrato Encerrado</v>
      </c>
      <c r="AE439" s="35">
        <f t="shared" si="32"/>
        <v>365</v>
      </c>
      <c r="AF439" s="35">
        <f t="shared" si="33"/>
        <v>365</v>
      </c>
      <c r="AG439" s="17" t="str">
        <f t="shared" si="34"/>
        <v>0 anos 11 meses 30 dias</v>
      </c>
    </row>
    <row r="440" spans="1:33" ht="11.25" customHeight="1" x14ac:dyDescent="0.2">
      <c r="A440" s="63" t="s">
        <v>9</v>
      </c>
      <c r="B440" s="63" t="s">
        <v>13</v>
      </c>
      <c r="C440" s="64" t="s">
        <v>17</v>
      </c>
      <c r="D440" s="65">
        <v>2024</v>
      </c>
      <c r="E440" s="73" t="s">
        <v>157</v>
      </c>
      <c r="F440" s="63" t="s">
        <v>158</v>
      </c>
      <c r="G440" s="81" t="s">
        <v>13194</v>
      </c>
      <c r="H440" s="82" t="s">
        <v>13195</v>
      </c>
      <c r="I440" s="74" t="s">
        <v>13196</v>
      </c>
      <c r="J440" s="74" t="s">
        <v>10</v>
      </c>
      <c r="K440" s="74" t="s">
        <v>29</v>
      </c>
      <c r="L440" s="69" t="s">
        <v>30</v>
      </c>
      <c r="M440" s="163" t="s">
        <v>9427</v>
      </c>
      <c r="N440" s="69" t="s">
        <v>2101</v>
      </c>
      <c r="O440" s="69" t="s">
        <v>8711</v>
      </c>
      <c r="P440" s="69" t="s">
        <v>2518</v>
      </c>
      <c r="Q440" s="69" t="s">
        <v>2521</v>
      </c>
      <c r="R440" s="111">
        <v>38275</v>
      </c>
      <c r="S440" s="113">
        <v>45421</v>
      </c>
      <c r="T440" s="70">
        <v>46022</v>
      </c>
      <c r="U440" s="70"/>
      <c r="V440" s="70"/>
      <c r="W440" s="113"/>
      <c r="X440" s="17"/>
      <c r="Y440" s="17"/>
      <c r="Z440" s="70"/>
      <c r="AA440" s="116">
        <f t="shared" ca="1" si="30"/>
        <v>20</v>
      </c>
      <c r="AB440" s="69" t="s">
        <v>7878</v>
      </c>
      <c r="AC440" s="35" t="str">
        <f t="shared" si="31"/>
        <v>1 anos 7 meses 22 dias</v>
      </c>
      <c r="AD440" s="35" t="str">
        <f ca="1">IF(AND(V440="",T440&lt;TODAY()),"Contrato Encerrado",IF(AND(V440="",T440&gt;TODAY()),DATEDIF(TODAY(),T440,"Y")&amp;" anos"&amp;" "&amp;DATEDIF(TODAY(),T440,"YM")&amp;" meses"&amp;" "&amp;DATEDIF(TODAY(),T440,"MD")&amp;" dias",IF(AND(X440="",V440&lt;TODAY()),"Contrato Encerrado",IF(AND(X440="",V440&gt;TODAY()),DATEDIF(TODAY(),V440,"Y")&amp;" anos"&amp;" "&amp;DATEDIF(TODAY(),V440,"YM")&amp;" meses"&amp;" "&amp;DATEDIF(TODAY(),V440,"MD")&amp;" dias",IF(AND(Z440="",X440&lt;TODAY()),"Contrato Encerrado",IF(AND(Z440="",X440&gt;TODAY()),DATEDIF(TODAY(),X440,"Y")&amp;" anos"&amp;" "&amp;DATEDIF(TODAY(),X440,"YM")&amp;" meses"&amp;" "&amp;DATEDIF(TODAY(),X440,"MD")&amp;" dias",IF(AND(Z440&lt;&gt;””,Z440&lt;TODAY()),"Contrato Encerrado",IF(AND(Z440&lt;&gt;"",Z440&gt;TODAY()),DATEDIF(TODAY(),Z440,"Y")&amp;" anos"&amp;" "&amp;DATEDIF(TODAY(),Z440,"YM")&amp;" meses"&amp;" "&amp;DATEDIF(TODAY(),Z440,"MD")&amp;" dias"))))))))</f>
        <v>0 anos 2 meses 24 dias</v>
      </c>
      <c r="AE440" s="35">
        <f t="shared" si="32"/>
        <v>601</v>
      </c>
      <c r="AF440" s="35">
        <f t="shared" si="33"/>
        <v>129</v>
      </c>
      <c r="AG440" s="17" t="str">
        <f t="shared" si="34"/>
        <v>0 anos 4 meses 8 dias</v>
      </c>
    </row>
    <row r="441" spans="1:33" ht="11.25" customHeight="1" x14ac:dyDescent="0.2">
      <c r="A441" s="63" t="s">
        <v>9</v>
      </c>
      <c r="B441" s="63" t="s">
        <v>13</v>
      </c>
      <c r="C441" s="64" t="s">
        <v>17</v>
      </c>
      <c r="D441" s="65">
        <v>2025</v>
      </c>
      <c r="E441" s="73" t="s">
        <v>6024</v>
      </c>
      <c r="F441" s="63" t="s">
        <v>6025</v>
      </c>
      <c r="G441" s="101" t="s">
        <v>16545</v>
      </c>
      <c r="H441" s="63" t="s">
        <v>16546</v>
      </c>
      <c r="I441" s="74" t="s">
        <v>16547</v>
      </c>
      <c r="J441" s="74" t="s">
        <v>10</v>
      </c>
      <c r="K441" s="74" t="s">
        <v>29</v>
      </c>
      <c r="L441" s="69" t="s">
        <v>30</v>
      </c>
      <c r="M441" s="163" t="s">
        <v>9427</v>
      </c>
      <c r="N441" s="69" t="s">
        <v>2098</v>
      </c>
      <c r="O441" s="69" t="s">
        <v>12736</v>
      </c>
      <c r="P441" s="69" t="s">
        <v>2518</v>
      </c>
      <c r="Q441" s="69" t="s">
        <v>4109</v>
      </c>
      <c r="R441" s="70">
        <v>36102</v>
      </c>
      <c r="S441" s="70">
        <v>45769</v>
      </c>
      <c r="T441" s="70">
        <v>46498</v>
      </c>
      <c r="U441" s="70"/>
      <c r="V441" s="70"/>
      <c r="W441" s="70"/>
      <c r="X441" s="17"/>
      <c r="Y441" s="17"/>
      <c r="Z441" s="70"/>
      <c r="AA441" s="116">
        <f t="shared" ca="1" si="30"/>
        <v>26</v>
      </c>
      <c r="AB441" s="69" t="s">
        <v>7878</v>
      </c>
      <c r="AC441" s="35" t="str">
        <f t="shared" si="31"/>
        <v>1 anos 11 meses 30 dias</v>
      </c>
      <c r="AD441" s="35" t="str">
        <f ca="1">IF(AND(V441="",T441&lt;TODAY()),"Contrato Encerrado",IF(AND(V441="",T441&gt;TODAY()),DATEDIF(TODAY(),T441,"Y")&amp;" anos"&amp;" "&amp;DATEDIF(TODAY(),T441,"YM")&amp;" meses"&amp;" "&amp;DATEDIF(TODAY(),T441,"MD")&amp;" dias",IF(AND(X441="",V441&lt;TODAY()),"Contrato Encerrado",IF(AND(X441="",V441&gt;TODAY()),DATEDIF(TODAY(),V441,"Y")&amp;" anos"&amp;" "&amp;DATEDIF(TODAY(),V441,"YM")&amp;" meses"&amp;" "&amp;DATEDIF(TODAY(),V441,"MD")&amp;" dias",IF(AND(Z441="",X441&lt;TODAY()),"Contrato Encerrado",IF(AND(Z441="",X441&gt;TODAY()),DATEDIF(TODAY(),X441,"Y")&amp;" anos"&amp;" "&amp;DATEDIF(TODAY(),X441,"YM")&amp;" meses"&amp;" "&amp;DATEDIF(TODAY(),X441,"MD")&amp;" dias",IF(AND(Z441&lt;&gt;””,Z441&lt;TODAY()),"Contrato Encerrado",IF(AND(Z441&lt;&gt;"",Z441&gt;TODAY()),DATEDIF(TODAY(),Z441,"Y")&amp;" anos"&amp;" "&amp;DATEDIF(TODAY(),Z441,"YM")&amp;" meses"&amp;" "&amp;DATEDIF(TODAY(),Z441,"MD")&amp;" dias"))))))))</f>
        <v>1 anos 6 meses 14 dias</v>
      </c>
      <c r="AE441" s="35">
        <f t="shared" si="32"/>
        <v>729</v>
      </c>
      <c r="AF441" s="35">
        <f t="shared" si="33"/>
        <v>1</v>
      </c>
      <c r="AG441" s="17" t="str">
        <f t="shared" si="34"/>
        <v>0 anos 0 meses 1 dias</v>
      </c>
    </row>
    <row r="442" spans="1:33" ht="11.25" customHeight="1" x14ac:dyDescent="0.2">
      <c r="A442" s="63" t="s">
        <v>9</v>
      </c>
      <c r="B442" s="63" t="s">
        <v>13</v>
      </c>
      <c r="C442" s="64" t="s">
        <v>21</v>
      </c>
      <c r="D442" s="65">
        <v>2023</v>
      </c>
      <c r="E442" s="73" t="s">
        <v>157</v>
      </c>
      <c r="F442" s="63" t="s">
        <v>158</v>
      </c>
      <c r="G442" s="81" t="s">
        <v>8828</v>
      </c>
      <c r="H442" s="82" t="s">
        <v>8829</v>
      </c>
      <c r="I442" s="74" t="s">
        <v>8830</v>
      </c>
      <c r="J442" s="74" t="s">
        <v>14943</v>
      </c>
      <c r="K442" s="74" t="s">
        <v>29</v>
      </c>
      <c r="L442" s="69" t="s">
        <v>30</v>
      </c>
      <c r="M442" s="163" t="s">
        <v>9427</v>
      </c>
      <c r="N442" s="69" t="s">
        <v>3196</v>
      </c>
      <c r="O442" s="69" t="s">
        <v>7885</v>
      </c>
      <c r="P442" s="69" t="s">
        <v>2518</v>
      </c>
      <c r="Q442" s="69" t="s">
        <v>2521</v>
      </c>
      <c r="R442" s="70">
        <v>31171</v>
      </c>
      <c r="S442" s="70">
        <v>45140</v>
      </c>
      <c r="T442" s="70">
        <v>45260</v>
      </c>
      <c r="U442" s="70"/>
      <c r="V442" s="70"/>
      <c r="W442" s="70"/>
      <c r="X442" s="17"/>
      <c r="Y442" s="17"/>
      <c r="Z442" s="70"/>
      <c r="AA442" s="116">
        <f t="shared" ca="1" si="30"/>
        <v>40</v>
      </c>
      <c r="AB442" s="69" t="s">
        <v>7878</v>
      </c>
      <c r="AC442" s="35" t="str">
        <f t="shared" si="31"/>
        <v>0 anos 3 meses 28 dias</v>
      </c>
      <c r="AD442" s="35" t="str">
        <f ca="1">IF(AND(V442="",T442&lt;TODAY()),"Contrato Encerrado",IF(AND(V442="",T442&gt;TODAY()),DATEDIF(TODAY(),T442,"Y")&amp;" anos"&amp;" "&amp;DATEDIF(TODAY(),T442,"YM")&amp;" meses"&amp;" "&amp;DATEDIF(TODAY(),T442,"MD")&amp;" dias",IF(AND(X442="",V442&lt;TODAY()),"Contrato Encerrado",IF(AND(X442="",V442&gt;TODAY()),DATEDIF(TODAY(),V442,"Y")&amp;" anos"&amp;" "&amp;DATEDIF(TODAY(),V442,"YM")&amp;" meses"&amp;" "&amp;DATEDIF(TODAY(),V442,"MD")&amp;" dias",IF(AND(Z442="",X442&lt;TODAY()),"Contrato Encerrado",IF(AND(Z442="",X442&gt;TODAY()),DATEDIF(TODAY(),X442,"Y")&amp;" anos"&amp;" "&amp;DATEDIF(TODAY(),X442,"YM")&amp;" meses"&amp;" "&amp;DATEDIF(TODAY(),X442,"MD")&amp;" dias",IF(AND(Z442&lt;&gt;””,Z442&lt;TODAY()),"Contrato Encerrado",IF(AND(Z442&lt;&gt;"",Z442&gt;TODAY()),DATEDIF(TODAY(),Z442,"Y")&amp;" anos"&amp;" "&amp;DATEDIF(TODAY(),Z442,"YM")&amp;" meses"&amp;" "&amp;DATEDIF(TODAY(),Z442,"MD")&amp;" dias"))))))))</f>
        <v>Contrato Encerrado</v>
      </c>
      <c r="AE442" s="35">
        <f t="shared" si="32"/>
        <v>120</v>
      </c>
      <c r="AF442" s="35">
        <f t="shared" si="33"/>
        <v>610</v>
      </c>
      <c r="AG442" s="17" t="str">
        <f t="shared" si="34"/>
        <v>1 anos 8 meses 1 dias</v>
      </c>
    </row>
    <row r="443" spans="1:33" ht="11.25" customHeight="1" x14ac:dyDescent="0.2">
      <c r="A443" s="63" t="s">
        <v>9</v>
      </c>
      <c r="B443" s="63" t="s">
        <v>13</v>
      </c>
      <c r="C443" s="64" t="s">
        <v>17</v>
      </c>
      <c r="D443" s="65">
        <v>2023</v>
      </c>
      <c r="E443" s="92" t="s">
        <v>307</v>
      </c>
      <c r="F443" s="63" t="s">
        <v>308</v>
      </c>
      <c r="G443" s="81" t="s">
        <v>6105</v>
      </c>
      <c r="H443" s="82" t="s">
        <v>6106</v>
      </c>
      <c r="I443" s="101" t="s">
        <v>6107</v>
      </c>
      <c r="J443" s="74" t="s">
        <v>14943</v>
      </c>
      <c r="K443" s="101" t="s">
        <v>29</v>
      </c>
      <c r="L443" s="103" t="s">
        <v>30</v>
      </c>
      <c r="M443" s="163" t="s">
        <v>9427</v>
      </c>
      <c r="N443" s="103" t="s">
        <v>2112</v>
      </c>
      <c r="O443" s="103"/>
      <c r="P443" s="103" t="s">
        <v>2518</v>
      </c>
      <c r="Q443" s="103" t="s">
        <v>2523</v>
      </c>
      <c r="R443" s="114">
        <v>37336</v>
      </c>
      <c r="S443" s="114">
        <v>45048</v>
      </c>
      <c r="T443" s="70">
        <v>45778</v>
      </c>
      <c r="U443" s="70"/>
      <c r="V443" s="70"/>
      <c r="W443" s="114"/>
      <c r="X443" s="17"/>
      <c r="Y443" s="17"/>
      <c r="Z443" s="70"/>
      <c r="AA443" s="116">
        <f t="shared" ca="1" si="30"/>
        <v>23</v>
      </c>
      <c r="AB443" s="117" t="s">
        <v>7878</v>
      </c>
      <c r="AC443" s="35" t="str">
        <f t="shared" si="31"/>
        <v>1 anos 11 meses 29 dias</v>
      </c>
      <c r="AD443" s="35" t="str">
        <f ca="1">IF(AND(V443="",T443&lt;TODAY()),"Contrato Encerrado",IF(AND(V443="",T443&gt;TODAY()),DATEDIF(TODAY(),T443,"Y")&amp;" anos"&amp;" "&amp;DATEDIF(TODAY(),T443,"YM")&amp;" meses"&amp;" "&amp;DATEDIF(TODAY(),T443,"MD")&amp;" dias",IF(AND(X443="",V443&lt;TODAY()),"Contrato Encerrado",IF(AND(X443="",V443&gt;TODAY()),DATEDIF(TODAY(),V443,"Y")&amp;" anos"&amp;" "&amp;DATEDIF(TODAY(),V443,"YM")&amp;" meses"&amp;" "&amp;DATEDIF(TODAY(),V443,"MD")&amp;" dias",IF(AND(Z443="",X443&lt;TODAY()),"Contrato Encerrado",IF(AND(Z443="",X443&gt;TODAY()),DATEDIF(TODAY(),X443,"Y")&amp;" anos"&amp;" "&amp;DATEDIF(TODAY(),X443,"YM")&amp;" meses"&amp;" "&amp;DATEDIF(TODAY(),X443,"MD")&amp;" dias",IF(AND(Z443&lt;&gt;””,Z443&lt;TODAY()),"Contrato Encerrado",IF(AND(Z443&lt;&gt;"",Z443&gt;TODAY()),DATEDIF(TODAY(),Z443,"Y")&amp;" anos"&amp;" "&amp;DATEDIF(TODAY(),Z443,"YM")&amp;" meses"&amp;" "&amp;DATEDIF(TODAY(),Z443,"MD")&amp;" dias"))))))))</f>
        <v>Contrato Encerrado</v>
      </c>
      <c r="AE443" s="35">
        <f t="shared" si="32"/>
        <v>730</v>
      </c>
      <c r="AF443" s="35">
        <f t="shared" si="33"/>
        <v>0</v>
      </c>
      <c r="AG443" s="17" t="str">
        <f t="shared" si="34"/>
        <v>ESTÁGIO COMPLETOU 2 ANOS</v>
      </c>
    </row>
    <row r="444" spans="1:33" ht="11.25" customHeight="1" x14ac:dyDescent="0.2">
      <c r="A444" s="63" t="s">
        <v>9</v>
      </c>
      <c r="B444" s="88" t="s">
        <v>13</v>
      </c>
      <c r="C444" s="90" t="s">
        <v>22</v>
      </c>
      <c r="D444" s="91">
        <v>2022</v>
      </c>
      <c r="E444" s="73" t="s">
        <v>79</v>
      </c>
      <c r="F444" s="63" t="s">
        <v>80</v>
      </c>
      <c r="G444" s="81" t="s">
        <v>122</v>
      </c>
      <c r="H444" s="82" t="s">
        <v>123</v>
      </c>
      <c r="I444" s="74" t="s">
        <v>124</v>
      </c>
      <c r="J444" s="74" t="s">
        <v>1302</v>
      </c>
      <c r="K444" s="74" t="s">
        <v>29</v>
      </c>
      <c r="L444" s="69" t="s">
        <v>81</v>
      </c>
      <c r="M444" s="163" t="s">
        <v>82</v>
      </c>
      <c r="N444" s="107" t="s">
        <v>4113</v>
      </c>
      <c r="O444" s="107"/>
      <c r="P444" s="107" t="s">
        <v>2517</v>
      </c>
      <c r="Q444" s="107" t="s">
        <v>2522</v>
      </c>
      <c r="R444" s="111">
        <v>38256</v>
      </c>
      <c r="S444" s="111">
        <v>44287</v>
      </c>
      <c r="T444" s="111">
        <v>44916</v>
      </c>
      <c r="U444" s="111"/>
      <c r="V444" s="111"/>
      <c r="W444" s="111"/>
      <c r="X444" s="17"/>
      <c r="Y444" s="17"/>
      <c r="Z444" s="111"/>
      <c r="AA444" s="116">
        <f t="shared" ca="1" si="30"/>
        <v>21</v>
      </c>
      <c r="AB444" s="117" t="s">
        <v>7877</v>
      </c>
      <c r="AC444" s="35" t="str">
        <f t="shared" si="31"/>
        <v>1 anos 8 meses 20 dias</v>
      </c>
      <c r="AD444" s="35" t="str">
        <f ca="1">IF(AND(V444="",T444&lt;TODAY()),"Contrato Encerrado",IF(AND(V444="",T444&gt;TODAY()),DATEDIF(TODAY(),T444,"Y")&amp;" anos"&amp;" "&amp;DATEDIF(TODAY(),T444,"YM")&amp;" meses"&amp;" "&amp;DATEDIF(TODAY(),T444,"MD")&amp;" dias",IF(AND(X444="",V444&lt;TODAY()),"Contrato Encerrado",IF(AND(X444="",V444&gt;TODAY()),DATEDIF(TODAY(),V444,"Y")&amp;" anos"&amp;" "&amp;DATEDIF(TODAY(),V444,"YM")&amp;" meses"&amp;" "&amp;DATEDIF(TODAY(),V444,"MD")&amp;" dias",IF(AND(Z444="",X444&lt;TODAY()),"Contrato Encerrado",IF(AND(Z444="",X444&gt;TODAY()),DATEDIF(TODAY(),X444,"Y")&amp;" anos"&amp;" "&amp;DATEDIF(TODAY(),X444,"YM")&amp;" meses"&amp;" "&amp;DATEDIF(TODAY(),X444,"MD")&amp;" dias",IF(AND(Z444&lt;&gt;””,Z444&lt;TODAY()),"Contrato Encerrado",IF(AND(Z444&lt;&gt;"",Z444&gt;TODAY()),DATEDIF(TODAY(),Z444,"Y")&amp;" anos"&amp;" "&amp;DATEDIF(TODAY(),Z444,"YM")&amp;" meses"&amp;" "&amp;DATEDIF(TODAY(),Z444,"MD")&amp;" dias"))))))))</f>
        <v>Contrato Encerrado</v>
      </c>
      <c r="AE444" s="35">
        <f t="shared" si="32"/>
        <v>629</v>
      </c>
      <c r="AF444" s="35">
        <f t="shared" si="33"/>
        <v>101</v>
      </c>
      <c r="AG444" s="17" t="str">
        <f t="shared" si="34"/>
        <v>0 anos 3 meses 10 dias</v>
      </c>
    </row>
    <row r="445" spans="1:33" ht="11.25" customHeight="1" x14ac:dyDescent="0.2">
      <c r="A445" s="63" t="s">
        <v>9</v>
      </c>
      <c r="B445" s="63" t="s">
        <v>13</v>
      </c>
      <c r="C445" s="64" t="s">
        <v>15</v>
      </c>
      <c r="D445" s="65">
        <v>2024</v>
      </c>
      <c r="E445" s="92" t="s">
        <v>772</v>
      </c>
      <c r="F445" s="63" t="s">
        <v>773</v>
      </c>
      <c r="G445" s="81" t="s">
        <v>11948</v>
      </c>
      <c r="H445" s="82" t="s">
        <v>11949</v>
      </c>
      <c r="I445" s="101" t="s">
        <v>11950</v>
      </c>
      <c r="J445" s="74" t="s">
        <v>14943</v>
      </c>
      <c r="K445" s="101" t="s">
        <v>29</v>
      </c>
      <c r="L445" s="103" t="s">
        <v>30</v>
      </c>
      <c r="M445" s="163" t="s">
        <v>9427</v>
      </c>
      <c r="N445" s="103" t="s">
        <v>2100</v>
      </c>
      <c r="O445" s="103" t="s">
        <v>7896</v>
      </c>
      <c r="P445" s="103" t="s">
        <v>2518</v>
      </c>
      <c r="Q445" s="103" t="s">
        <v>2523</v>
      </c>
      <c r="R445" s="114">
        <v>37197</v>
      </c>
      <c r="S445" s="114">
        <v>45369</v>
      </c>
      <c r="T445" s="70">
        <v>45782</v>
      </c>
      <c r="U445" s="70"/>
      <c r="V445" s="70"/>
      <c r="W445" s="114"/>
      <c r="X445" s="17"/>
      <c r="Y445" s="17"/>
      <c r="Z445" s="70"/>
      <c r="AA445" s="116">
        <f t="shared" ca="1" si="30"/>
        <v>23</v>
      </c>
      <c r="AB445" s="114" t="s">
        <v>7878</v>
      </c>
      <c r="AC445" s="35" t="str">
        <f t="shared" si="31"/>
        <v>1 anos 1 meses 17 dias</v>
      </c>
      <c r="AD445" s="35" t="str">
        <f ca="1">IF(AND(V445="",T445&lt;TODAY()),"Contrato Encerrado",IF(AND(V445="",T445&gt;TODAY()),DATEDIF(TODAY(),T445,"Y")&amp;" anos"&amp;" "&amp;DATEDIF(TODAY(),T445,"YM")&amp;" meses"&amp;" "&amp;DATEDIF(TODAY(),T445,"MD")&amp;" dias",IF(AND(X445="",V445&lt;TODAY()),"Contrato Encerrado",IF(AND(X445="",V445&gt;TODAY()),DATEDIF(TODAY(),V445,"Y")&amp;" anos"&amp;" "&amp;DATEDIF(TODAY(),V445,"YM")&amp;" meses"&amp;" "&amp;DATEDIF(TODAY(),V445,"MD")&amp;" dias",IF(AND(Z445="",X445&lt;TODAY()),"Contrato Encerrado",IF(AND(Z445="",X445&gt;TODAY()),DATEDIF(TODAY(),X445,"Y")&amp;" anos"&amp;" "&amp;DATEDIF(TODAY(),X445,"YM")&amp;" meses"&amp;" "&amp;DATEDIF(TODAY(),X445,"MD")&amp;" dias",IF(AND(Z445&lt;&gt;””,Z445&lt;TODAY()),"Contrato Encerrado",IF(AND(Z445&lt;&gt;"",Z445&gt;TODAY()),DATEDIF(TODAY(),Z445,"Y")&amp;" anos"&amp;" "&amp;DATEDIF(TODAY(),Z445,"YM")&amp;" meses"&amp;" "&amp;DATEDIF(TODAY(),Z445,"MD")&amp;" dias"))))))))</f>
        <v>Contrato Encerrado</v>
      </c>
      <c r="AE445" s="35">
        <f t="shared" si="32"/>
        <v>413</v>
      </c>
      <c r="AF445" s="35">
        <f t="shared" si="33"/>
        <v>317</v>
      </c>
      <c r="AG445" s="17" t="str">
        <f t="shared" si="34"/>
        <v>0 anos 10 meses 12 dias</v>
      </c>
    </row>
    <row r="446" spans="1:33" ht="11.25" customHeight="1" x14ac:dyDescent="0.2">
      <c r="A446" s="63" t="s">
        <v>9</v>
      </c>
      <c r="B446" s="63" t="s">
        <v>13</v>
      </c>
      <c r="C446" s="64" t="s">
        <v>15</v>
      </c>
      <c r="D446" s="65">
        <v>2025</v>
      </c>
      <c r="E446" s="73" t="s">
        <v>157</v>
      </c>
      <c r="F446" s="63" t="s">
        <v>158</v>
      </c>
      <c r="G446" s="81" t="s">
        <v>15560</v>
      </c>
      <c r="H446" s="82" t="s">
        <v>15561</v>
      </c>
      <c r="I446" s="74" t="s">
        <v>15562</v>
      </c>
      <c r="J446" s="74" t="s">
        <v>10</v>
      </c>
      <c r="K446" s="74" t="s">
        <v>29</v>
      </c>
      <c r="L446" s="69" t="s">
        <v>81</v>
      </c>
      <c r="M446" s="163" t="s">
        <v>82</v>
      </c>
      <c r="N446" s="69" t="s">
        <v>4113</v>
      </c>
      <c r="O446" s="69" t="s">
        <v>8937</v>
      </c>
      <c r="P446" s="69" t="s">
        <v>2518</v>
      </c>
      <c r="Q446" s="69" t="s">
        <v>4109</v>
      </c>
      <c r="R446" s="70">
        <v>39561</v>
      </c>
      <c r="S446" s="70">
        <v>45679</v>
      </c>
      <c r="T446" s="70">
        <v>46043</v>
      </c>
      <c r="U446" s="70"/>
      <c r="V446" s="70"/>
      <c r="W446" s="70"/>
      <c r="X446" s="17"/>
      <c r="Y446" s="17"/>
      <c r="Z446" s="70"/>
      <c r="AA446" s="71">
        <f t="shared" ca="1" si="30"/>
        <v>17</v>
      </c>
      <c r="AB446" s="69" t="s">
        <v>7878</v>
      </c>
      <c r="AC446" s="35" t="str">
        <f t="shared" si="31"/>
        <v>0 anos 11 meses 30 dias</v>
      </c>
      <c r="AD446" s="35" t="str">
        <f ca="1">IF(AND(V446="",T446&lt;TODAY()),"Contrato Encerrado",IF(AND(V446="",T446&gt;TODAY()),DATEDIF(TODAY(),T446,"Y")&amp;" anos"&amp;" "&amp;DATEDIF(TODAY(),T446,"YM")&amp;" meses"&amp;" "&amp;DATEDIF(TODAY(),T446,"MD")&amp;" dias",IF(AND(X446="",V446&lt;TODAY()),"Contrato Encerrado",IF(AND(X446="",V446&gt;TODAY()),DATEDIF(TODAY(),V446,"Y")&amp;" anos"&amp;" "&amp;DATEDIF(TODAY(),V446,"YM")&amp;" meses"&amp;" "&amp;DATEDIF(TODAY(),V446,"MD")&amp;" dias",IF(AND(Z446="",X446&lt;TODAY()),"Contrato Encerrado",IF(AND(Z446="",X446&gt;TODAY()),DATEDIF(TODAY(),X446,"Y")&amp;" anos"&amp;" "&amp;DATEDIF(TODAY(),X446,"YM")&amp;" meses"&amp;" "&amp;DATEDIF(TODAY(),X446,"MD")&amp;" dias",IF(AND(Z446&lt;&gt;””,Z446&lt;TODAY()),"Contrato Encerrado",IF(AND(Z446&lt;&gt;"",Z446&gt;TODAY()),DATEDIF(TODAY(),Z446,"Y")&amp;" anos"&amp;" "&amp;DATEDIF(TODAY(),Z446,"YM")&amp;" meses"&amp;" "&amp;DATEDIF(TODAY(),Z446,"MD")&amp;" dias"))))))))</f>
        <v>0 anos 3 meses 14 dias</v>
      </c>
      <c r="AE446" s="35">
        <f t="shared" si="32"/>
        <v>364</v>
      </c>
      <c r="AF446" s="35">
        <f t="shared" si="33"/>
        <v>366</v>
      </c>
      <c r="AG446" s="17" t="str">
        <f t="shared" si="34"/>
        <v>0 anos 11 meses 31 dias</v>
      </c>
    </row>
    <row r="447" spans="1:33" ht="11.25" customHeight="1" x14ac:dyDescent="0.2">
      <c r="A447" s="88" t="s">
        <v>9</v>
      </c>
      <c r="B447" s="88" t="s">
        <v>13</v>
      </c>
      <c r="C447" s="90" t="s">
        <v>17</v>
      </c>
      <c r="D447" s="91">
        <v>2021</v>
      </c>
      <c r="E447" s="94" t="s">
        <v>157</v>
      </c>
      <c r="F447" s="88" t="s">
        <v>158</v>
      </c>
      <c r="G447" s="97" t="s">
        <v>195</v>
      </c>
      <c r="H447" s="99" t="s">
        <v>196</v>
      </c>
      <c r="I447" s="94" t="s">
        <v>197</v>
      </c>
      <c r="J447" s="74" t="s">
        <v>1302</v>
      </c>
      <c r="K447" s="94" t="s">
        <v>29</v>
      </c>
      <c r="L447" s="105" t="s">
        <v>30</v>
      </c>
      <c r="M447" s="163" t="s">
        <v>9427</v>
      </c>
      <c r="N447" s="110" t="s">
        <v>3294</v>
      </c>
      <c r="O447" s="110"/>
      <c r="P447" s="109" t="s">
        <v>2517</v>
      </c>
      <c r="Q447" s="109" t="s">
        <v>2522</v>
      </c>
      <c r="R447" s="111">
        <v>36570</v>
      </c>
      <c r="S447" s="111">
        <v>44323</v>
      </c>
      <c r="T447" s="111">
        <v>44767</v>
      </c>
      <c r="U447" s="111"/>
      <c r="V447" s="111"/>
      <c r="W447" s="111"/>
      <c r="X447" s="17"/>
      <c r="Y447" s="17"/>
      <c r="Z447" s="111"/>
      <c r="AA447" s="116">
        <f t="shared" ca="1" si="30"/>
        <v>25</v>
      </c>
      <c r="AB447" s="117" t="s">
        <v>7878</v>
      </c>
      <c r="AC447" s="35" t="str">
        <f t="shared" si="31"/>
        <v>1 anos 2 meses 18 dias</v>
      </c>
      <c r="AD447" s="35" t="str">
        <f ca="1">IF(AND(V447="",T447&lt;TODAY()),"Contrato Encerrado",IF(AND(V447="",T447&gt;TODAY()),DATEDIF(TODAY(),T447,"Y")&amp;" anos"&amp;" "&amp;DATEDIF(TODAY(),T447,"YM")&amp;" meses"&amp;" "&amp;DATEDIF(TODAY(),T447,"MD")&amp;" dias",IF(AND(X447="",V447&lt;TODAY()),"Contrato Encerrado",IF(AND(X447="",V447&gt;TODAY()),DATEDIF(TODAY(),V447,"Y")&amp;" anos"&amp;" "&amp;DATEDIF(TODAY(),V447,"YM")&amp;" meses"&amp;" "&amp;DATEDIF(TODAY(),V447,"MD")&amp;" dias",IF(AND(Z447="",X447&lt;TODAY()),"Contrato Encerrado",IF(AND(Z447="",X447&gt;TODAY()),DATEDIF(TODAY(),X447,"Y")&amp;" anos"&amp;" "&amp;DATEDIF(TODAY(),X447,"YM")&amp;" meses"&amp;" "&amp;DATEDIF(TODAY(),X447,"MD")&amp;" dias",IF(AND(Z447&lt;&gt;””,Z447&lt;TODAY()),"Contrato Encerrado",IF(AND(Z447&lt;&gt;"",Z447&gt;TODAY()),DATEDIF(TODAY(),Z447,"Y")&amp;" anos"&amp;" "&amp;DATEDIF(TODAY(),Z447,"YM")&amp;" meses"&amp;" "&amp;DATEDIF(TODAY(),Z447,"MD")&amp;" dias"))))))))</f>
        <v>Contrato Encerrado</v>
      </c>
      <c r="AE447" s="35">
        <f t="shared" si="32"/>
        <v>444</v>
      </c>
      <c r="AF447" s="35">
        <f t="shared" si="33"/>
        <v>286</v>
      </c>
      <c r="AG447" s="17" t="str">
        <f t="shared" si="34"/>
        <v>0 anos 9 meses 12 dias</v>
      </c>
    </row>
    <row r="448" spans="1:33" ht="11.25" customHeight="1" x14ac:dyDescent="0.2">
      <c r="A448" s="63" t="s">
        <v>9</v>
      </c>
      <c r="B448" s="63" t="s">
        <v>13</v>
      </c>
      <c r="C448" s="64" t="s">
        <v>16</v>
      </c>
      <c r="D448" s="65">
        <v>2024</v>
      </c>
      <c r="E448" s="73" t="s">
        <v>144</v>
      </c>
      <c r="F448" s="63" t="s">
        <v>145</v>
      </c>
      <c r="G448" s="81" t="s">
        <v>12648</v>
      </c>
      <c r="H448" s="82" t="s">
        <v>12649</v>
      </c>
      <c r="I448" s="74" t="s">
        <v>12650</v>
      </c>
      <c r="J448" s="74" t="s">
        <v>1302</v>
      </c>
      <c r="K448" s="74" t="s">
        <v>29</v>
      </c>
      <c r="L448" s="69" t="s">
        <v>30</v>
      </c>
      <c r="M448" s="163" t="s">
        <v>9427</v>
      </c>
      <c r="N448" s="69" t="s">
        <v>2098</v>
      </c>
      <c r="O448" s="69" t="s">
        <v>7899</v>
      </c>
      <c r="P448" s="69" t="s">
        <v>2518</v>
      </c>
      <c r="Q448" s="69" t="s">
        <v>2523</v>
      </c>
      <c r="R448" s="70">
        <v>27275</v>
      </c>
      <c r="S448" s="70">
        <v>45369</v>
      </c>
      <c r="T448" s="70">
        <v>45733</v>
      </c>
      <c r="U448" s="70"/>
      <c r="V448" s="70"/>
      <c r="W448" s="70"/>
      <c r="X448" s="17"/>
      <c r="Y448" s="17"/>
      <c r="Z448" s="70"/>
      <c r="AA448" s="116">
        <f t="shared" ca="1" si="30"/>
        <v>51</v>
      </c>
      <c r="AB448" s="69" t="s">
        <v>7878</v>
      </c>
      <c r="AC448" s="35" t="str">
        <f t="shared" si="31"/>
        <v>0 anos 11 meses 27 dias</v>
      </c>
      <c r="AD448" s="35" t="str">
        <f ca="1">IF(AND(V448="",T448&lt;TODAY()),"Contrato Encerrado",IF(AND(V448="",T448&gt;TODAY()),DATEDIF(TODAY(),T448,"Y")&amp;" anos"&amp;" "&amp;DATEDIF(TODAY(),T448,"YM")&amp;" meses"&amp;" "&amp;DATEDIF(TODAY(),T448,"MD")&amp;" dias",IF(AND(X448="",V448&lt;TODAY()),"Contrato Encerrado",IF(AND(X448="",V448&gt;TODAY()),DATEDIF(TODAY(),V448,"Y")&amp;" anos"&amp;" "&amp;DATEDIF(TODAY(),V448,"YM")&amp;" meses"&amp;" "&amp;DATEDIF(TODAY(),V448,"MD")&amp;" dias",IF(AND(Z448="",X448&lt;TODAY()),"Contrato Encerrado",IF(AND(Z448="",X448&gt;TODAY()),DATEDIF(TODAY(),X448,"Y")&amp;" anos"&amp;" "&amp;DATEDIF(TODAY(),X448,"YM")&amp;" meses"&amp;" "&amp;DATEDIF(TODAY(),X448,"MD")&amp;" dias",IF(AND(Z448&lt;&gt;””,Z448&lt;TODAY()),"Contrato Encerrado",IF(AND(Z448&lt;&gt;"",Z448&gt;TODAY()),DATEDIF(TODAY(),Z448,"Y")&amp;" anos"&amp;" "&amp;DATEDIF(TODAY(),Z448,"YM")&amp;" meses"&amp;" "&amp;DATEDIF(TODAY(),Z448,"MD")&amp;" dias"))))))))</f>
        <v>Contrato Encerrado</v>
      </c>
      <c r="AE448" s="35">
        <f t="shared" si="32"/>
        <v>364</v>
      </c>
      <c r="AF448" s="35">
        <f t="shared" si="33"/>
        <v>366</v>
      </c>
      <c r="AG448" s="17" t="str">
        <f t="shared" si="34"/>
        <v>0 anos 11 meses 31 dias</v>
      </c>
    </row>
    <row r="449" spans="1:33" ht="11.25" customHeight="1" x14ac:dyDescent="0.2">
      <c r="A449" s="62" t="s">
        <v>9</v>
      </c>
      <c r="B449" s="63" t="s">
        <v>13</v>
      </c>
      <c r="C449" s="64" t="s">
        <v>24</v>
      </c>
      <c r="D449" s="37">
        <v>2023</v>
      </c>
      <c r="E449" s="66" t="s">
        <v>307</v>
      </c>
      <c r="F449" s="62" t="s">
        <v>308</v>
      </c>
      <c r="G449" s="79" t="s">
        <v>10199</v>
      </c>
      <c r="H449" s="80" t="s">
        <v>10200</v>
      </c>
      <c r="I449" s="67" t="s">
        <v>10201</v>
      </c>
      <c r="J449" s="14" t="s">
        <v>10</v>
      </c>
      <c r="K449" s="67" t="s">
        <v>29</v>
      </c>
      <c r="L449" s="68" t="s">
        <v>81</v>
      </c>
      <c r="M449" s="7" t="s">
        <v>82</v>
      </c>
      <c r="N449" s="69" t="s">
        <v>4113</v>
      </c>
      <c r="O449" s="69" t="s">
        <v>9912</v>
      </c>
      <c r="P449" s="69" t="s">
        <v>2518</v>
      </c>
      <c r="Q449" s="69" t="s">
        <v>2523</v>
      </c>
      <c r="R449" s="113">
        <v>39349</v>
      </c>
      <c r="S449" s="113">
        <v>45243</v>
      </c>
      <c r="T449" s="70" t="s">
        <v>14866</v>
      </c>
      <c r="U449" s="20"/>
      <c r="V449" s="70"/>
      <c r="W449" s="113"/>
      <c r="X449" s="17"/>
      <c r="Y449" s="17"/>
      <c r="Z449" s="70"/>
      <c r="AA449" s="18">
        <f t="shared" ca="1" si="30"/>
        <v>18</v>
      </c>
      <c r="AB449" s="69" t="s">
        <v>7878</v>
      </c>
      <c r="AC449" s="35" t="str">
        <f t="shared" si="31"/>
        <v>1 anos 11 meses 30 dias</v>
      </c>
      <c r="AD449" s="35" t="str">
        <f ca="1">IF(AND(V449="",T449&lt;TODAY()),"Contrato Encerrado",IF(AND(V449="",T449&gt;TODAY()),DATEDIF(TODAY(),T449,"Y")&amp;" anos"&amp;" "&amp;DATEDIF(TODAY(),T449,"YM")&amp;" meses"&amp;" "&amp;DATEDIF(TODAY(),T449,"MD")&amp;" dias",IF(AND(X449="",V449&lt;TODAY()),"Contrato Encerrado",IF(AND(X449="",V449&gt;TODAY()),DATEDIF(TODAY(),V449,"Y")&amp;" anos"&amp;" "&amp;DATEDIF(TODAY(),V449,"YM")&amp;" meses"&amp;" "&amp;DATEDIF(TODAY(),V449,"MD")&amp;" dias",IF(AND(Z449="",X449&lt;TODAY()),"Contrato Encerrado",IF(AND(Z449="",X449&gt;TODAY()),DATEDIF(TODAY(),X449,"Y")&amp;" anos"&amp;" "&amp;DATEDIF(TODAY(),X449,"YM")&amp;" meses"&amp;" "&amp;DATEDIF(TODAY(),X449,"MD")&amp;" dias",IF(AND(Z449&lt;&gt;””,Z449&lt;TODAY()),"Contrato Encerrado",IF(AND(Z449&lt;&gt;"",Z449&gt;TODAY()),DATEDIF(TODAY(),Z449,"Y")&amp;" anos"&amp;" "&amp;DATEDIF(TODAY(),Z449,"YM")&amp;" meses"&amp;" "&amp;DATEDIF(TODAY(),Z449,"MD")&amp;" dias"))))))))</f>
        <v>0 anos 1 meses 5 dias</v>
      </c>
      <c r="AE449" s="35">
        <f t="shared" si="32"/>
        <v>730</v>
      </c>
      <c r="AF449" s="35">
        <f t="shared" si="33"/>
        <v>0</v>
      </c>
      <c r="AG449" s="17" t="str">
        <f t="shared" si="34"/>
        <v>ESTÁGIO COMPLETOU 2 ANOS</v>
      </c>
    </row>
    <row r="450" spans="1:33" ht="11.25" customHeight="1" x14ac:dyDescent="0.2">
      <c r="A450" s="62" t="s">
        <v>9</v>
      </c>
      <c r="B450" s="63" t="s">
        <v>13</v>
      </c>
      <c r="C450" s="64" t="s">
        <v>17</v>
      </c>
      <c r="D450" s="37">
        <v>2024</v>
      </c>
      <c r="E450" s="66" t="s">
        <v>12611</v>
      </c>
      <c r="F450" s="62" t="s">
        <v>12612</v>
      </c>
      <c r="G450" s="79" t="s">
        <v>13197</v>
      </c>
      <c r="H450" s="80" t="s">
        <v>13198</v>
      </c>
      <c r="I450" s="67" t="s">
        <v>13199</v>
      </c>
      <c r="J450" s="67" t="s">
        <v>10</v>
      </c>
      <c r="K450" s="67" t="s">
        <v>29</v>
      </c>
      <c r="L450" s="68" t="s">
        <v>30</v>
      </c>
      <c r="M450" s="7" t="s">
        <v>9427</v>
      </c>
      <c r="N450" s="69" t="s">
        <v>2114</v>
      </c>
      <c r="O450" s="69" t="s">
        <v>11250</v>
      </c>
      <c r="P450" s="69" t="s">
        <v>2518</v>
      </c>
      <c r="Q450" s="69" t="s">
        <v>2523</v>
      </c>
      <c r="R450" s="113">
        <v>28441</v>
      </c>
      <c r="S450" s="113">
        <v>45392</v>
      </c>
      <c r="T450" s="70">
        <v>46021</v>
      </c>
      <c r="U450" s="20"/>
      <c r="V450" s="70"/>
      <c r="W450" s="113"/>
      <c r="X450" s="17"/>
      <c r="Y450" s="17"/>
      <c r="Z450" s="70"/>
      <c r="AA450" s="18">
        <f t="shared" ref="AA450:AA513" ca="1" si="35">DATEDIF(R450,TODAY(),"Y")</f>
        <v>47</v>
      </c>
      <c r="AB450" s="69" t="s">
        <v>7878</v>
      </c>
      <c r="AC450" s="35" t="str">
        <f t="shared" ref="AC450:AC513" si="36">DATEDIF($S450,$Z450-($U450-$T450)-($W450-$V450)-($Y450-$X450),"Y")&amp; " anos"&amp; " "&amp;DATEDIF($S450,$Z450-($U450-$T450)-($W450-$V450)-($Y450-$X450),"YM")&amp; " meses"&amp; " "&amp;DATEDIF($S450,$Z450-($U450-$T450)-($W450-$V450)-($Y450-$X450),"MD")&amp; " dias"</f>
        <v>1 anos 8 meses 20 dias</v>
      </c>
      <c r="AD450" s="35" t="str">
        <f ca="1">IF(AND(V450="",T450&lt;TODAY()),"Contrato Encerrado",IF(AND(V450="",T450&gt;TODAY()),DATEDIF(TODAY(),T450,"Y")&amp;" anos"&amp;" "&amp;DATEDIF(TODAY(),T450,"YM")&amp;" meses"&amp;" "&amp;DATEDIF(TODAY(),T450,"MD")&amp;" dias",IF(AND(X450="",V450&lt;TODAY()),"Contrato Encerrado",IF(AND(X450="",V450&gt;TODAY()),DATEDIF(TODAY(),V450,"Y")&amp;" anos"&amp;" "&amp;DATEDIF(TODAY(),V450,"YM")&amp;" meses"&amp;" "&amp;DATEDIF(TODAY(),V450,"MD")&amp;" dias",IF(AND(Z450="",X450&lt;TODAY()),"Contrato Encerrado",IF(AND(Z450="",X450&gt;TODAY()),DATEDIF(TODAY(),X450,"Y")&amp;" anos"&amp;" "&amp;DATEDIF(TODAY(),X450,"YM")&amp;" meses"&amp;" "&amp;DATEDIF(TODAY(),X450,"MD")&amp;" dias",IF(AND(Z450&lt;&gt;””,Z450&lt;TODAY()),"Contrato Encerrado",IF(AND(Z450&lt;&gt;"",Z450&gt;TODAY()),DATEDIF(TODAY(),Z450,"Y")&amp;" anos"&amp;" "&amp;DATEDIF(TODAY(),Z450,"YM")&amp;" meses"&amp;" "&amp;DATEDIF(TODAY(),Z450,"MD")&amp;" dias"))))))))</f>
        <v>0 anos 2 meses 23 dias</v>
      </c>
      <c r="AE450" s="35">
        <f t="shared" ref="AE450:AE513" si="37">SUM((T450-S450)+(V450-U450)+(X450-W450)+(Z450-Y450))</f>
        <v>629</v>
      </c>
      <c r="AF450" s="35">
        <f t="shared" ref="AF450:AF513" si="38">730-AE450</f>
        <v>101</v>
      </c>
      <c r="AG450" s="17" t="str">
        <f t="shared" ref="AG450:AG513" si="39">IF(AF450&gt;0,DATEDIF(0,AF450,"Y")&amp; " anos"&amp; " "&amp;DATEDIF(0,AF450,"YM")&amp; " meses"&amp; " "&amp;DATEDIF(0,AF450,"MD")&amp; " dias","ESTÁGIO COMPLETOU 2 ANOS")</f>
        <v>0 anos 3 meses 10 dias</v>
      </c>
    </row>
    <row r="451" spans="1:33" ht="11.25" customHeight="1" x14ac:dyDescent="0.2">
      <c r="A451" s="62" t="s">
        <v>9</v>
      </c>
      <c r="B451" s="88" t="s">
        <v>13</v>
      </c>
      <c r="C451" s="90" t="s">
        <v>22</v>
      </c>
      <c r="D451" s="36">
        <v>2022</v>
      </c>
      <c r="E451" s="66" t="s">
        <v>157</v>
      </c>
      <c r="F451" s="62" t="s">
        <v>158</v>
      </c>
      <c r="G451" s="79" t="s">
        <v>2210</v>
      </c>
      <c r="H451" s="80" t="s">
        <v>2211</v>
      </c>
      <c r="I451" s="67" t="s">
        <v>2212</v>
      </c>
      <c r="J451" s="14" t="s">
        <v>14943</v>
      </c>
      <c r="K451" s="67" t="s">
        <v>29</v>
      </c>
      <c r="L451" s="68" t="s">
        <v>30</v>
      </c>
      <c r="M451" s="7" t="s">
        <v>9427</v>
      </c>
      <c r="N451" s="107" t="s">
        <v>2101</v>
      </c>
      <c r="O451" s="107"/>
      <c r="P451" s="107" t="s">
        <v>2518</v>
      </c>
      <c r="Q451" s="107" t="s">
        <v>2521</v>
      </c>
      <c r="R451" s="111">
        <v>30127</v>
      </c>
      <c r="S451" s="111">
        <v>44753</v>
      </c>
      <c r="T451" s="111">
        <v>44943</v>
      </c>
      <c r="U451" s="31"/>
      <c r="V451" s="111"/>
      <c r="W451" s="111"/>
      <c r="X451" s="17"/>
      <c r="Y451" s="17"/>
      <c r="Z451" s="111"/>
      <c r="AA451" s="18">
        <f t="shared" ca="1" si="35"/>
        <v>43</v>
      </c>
      <c r="AB451" s="117" t="s">
        <v>7878</v>
      </c>
      <c r="AC451" s="35" t="str">
        <f t="shared" si="36"/>
        <v>0 anos 6 meses 6 dias</v>
      </c>
      <c r="AD451" s="35" t="str">
        <f ca="1">IF(AND(V451="",T451&lt;TODAY()),"Contrato Encerrado",IF(AND(V451="",T451&gt;TODAY()),DATEDIF(TODAY(),T451,"Y")&amp;" anos"&amp;" "&amp;DATEDIF(TODAY(),T451,"YM")&amp;" meses"&amp;" "&amp;DATEDIF(TODAY(),T451,"MD")&amp;" dias",IF(AND(X451="",V451&lt;TODAY()),"Contrato Encerrado",IF(AND(X451="",V451&gt;TODAY()),DATEDIF(TODAY(),V451,"Y")&amp;" anos"&amp;" "&amp;DATEDIF(TODAY(),V451,"YM")&amp;" meses"&amp;" "&amp;DATEDIF(TODAY(),V451,"MD")&amp;" dias",IF(AND(Z451="",X451&lt;TODAY()),"Contrato Encerrado",IF(AND(Z451="",X451&gt;TODAY()),DATEDIF(TODAY(),X451,"Y")&amp;" anos"&amp;" "&amp;DATEDIF(TODAY(),X451,"YM")&amp;" meses"&amp;" "&amp;DATEDIF(TODAY(),X451,"MD")&amp;" dias",IF(AND(Z451&lt;&gt;””,Z451&lt;TODAY()),"Contrato Encerrado",IF(AND(Z451&lt;&gt;"",Z451&gt;TODAY()),DATEDIF(TODAY(),Z451,"Y")&amp;" anos"&amp;" "&amp;DATEDIF(TODAY(),Z451,"YM")&amp;" meses"&amp;" "&amp;DATEDIF(TODAY(),Z451,"MD")&amp;" dias"))))))))</f>
        <v>Contrato Encerrado</v>
      </c>
      <c r="AE451" s="35">
        <f t="shared" si="37"/>
        <v>190</v>
      </c>
      <c r="AF451" s="35">
        <f t="shared" si="38"/>
        <v>540</v>
      </c>
      <c r="AG451" s="17" t="str">
        <f t="shared" si="39"/>
        <v>1 anos 5 meses 23 dias</v>
      </c>
    </row>
    <row r="452" spans="1:33" ht="11.25" customHeight="1" x14ac:dyDescent="0.2">
      <c r="A452" s="62" t="s">
        <v>9</v>
      </c>
      <c r="B452" s="63" t="s">
        <v>13</v>
      </c>
      <c r="C452" s="64" t="s">
        <v>11</v>
      </c>
      <c r="D452" s="37">
        <v>2024</v>
      </c>
      <c r="E452" s="66" t="s">
        <v>307</v>
      </c>
      <c r="F452" s="62" t="s">
        <v>308</v>
      </c>
      <c r="G452" s="79" t="s">
        <v>11054</v>
      </c>
      <c r="H452" s="80" t="s">
        <v>11055</v>
      </c>
      <c r="I452" s="67" t="s">
        <v>11056</v>
      </c>
      <c r="J452" s="14" t="s">
        <v>14943</v>
      </c>
      <c r="K452" s="67" t="s">
        <v>29</v>
      </c>
      <c r="L452" s="68" t="s">
        <v>81</v>
      </c>
      <c r="M452" s="163" t="s">
        <v>82</v>
      </c>
      <c r="N452" s="69" t="s">
        <v>4113</v>
      </c>
      <c r="O452" s="69" t="s">
        <v>7916</v>
      </c>
      <c r="P452" s="69" t="s">
        <v>2518</v>
      </c>
      <c r="Q452" s="69" t="s">
        <v>2523</v>
      </c>
      <c r="R452" s="70">
        <v>39174</v>
      </c>
      <c r="S452" s="70">
        <v>45294</v>
      </c>
      <c r="T452" s="70">
        <v>45658</v>
      </c>
      <c r="U452" s="70"/>
      <c r="V452" s="70"/>
      <c r="W452" s="70"/>
      <c r="X452" s="17"/>
      <c r="Y452" s="17"/>
      <c r="Z452" s="70"/>
      <c r="AA452" s="116">
        <f t="shared" ca="1" si="35"/>
        <v>18</v>
      </c>
      <c r="AB452" s="69" t="s">
        <v>7878</v>
      </c>
      <c r="AC452" s="35" t="str">
        <f t="shared" si="36"/>
        <v>0 anos 11 meses 29 dias</v>
      </c>
      <c r="AD452" s="35" t="str">
        <f ca="1">IF(AND(V452="",T452&lt;TODAY()),"Contrato Encerrado",IF(AND(V452="",T452&gt;TODAY()),DATEDIF(TODAY(),T452,"Y")&amp;" anos"&amp;" "&amp;DATEDIF(TODAY(),T452,"YM")&amp;" meses"&amp;" "&amp;DATEDIF(TODAY(),T452,"MD")&amp;" dias",IF(AND(X452="",V452&lt;TODAY()),"Contrato Encerrado",IF(AND(X452="",V452&gt;TODAY()),DATEDIF(TODAY(),V452,"Y")&amp;" anos"&amp;" "&amp;DATEDIF(TODAY(),V452,"YM")&amp;" meses"&amp;" "&amp;DATEDIF(TODAY(),V452,"MD")&amp;" dias",IF(AND(Z452="",X452&lt;TODAY()),"Contrato Encerrado",IF(AND(Z452="",X452&gt;TODAY()),DATEDIF(TODAY(),X452,"Y")&amp;" anos"&amp;" "&amp;DATEDIF(TODAY(),X452,"YM")&amp;" meses"&amp;" "&amp;DATEDIF(TODAY(),X452,"MD")&amp;" dias",IF(AND(Z452&lt;&gt;””,Z452&lt;TODAY()),"Contrato Encerrado",IF(AND(Z452&lt;&gt;"",Z452&gt;TODAY()),DATEDIF(TODAY(),Z452,"Y")&amp;" anos"&amp;" "&amp;DATEDIF(TODAY(),Z452,"YM")&amp;" meses"&amp;" "&amp;DATEDIF(TODAY(),Z452,"MD")&amp;" dias"))))))))</f>
        <v>Contrato Encerrado</v>
      </c>
      <c r="AE452" s="35">
        <f t="shared" si="37"/>
        <v>364</v>
      </c>
      <c r="AF452" s="35">
        <f t="shared" si="38"/>
        <v>366</v>
      </c>
      <c r="AG452" s="17" t="str">
        <f t="shared" si="39"/>
        <v>0 anos 11 meses 31 dias</v>
      </c>
    </row>
    <row r="453" spans="1:33" ht="11.25" customHeight="1" x14ac:dyDescent="0.2">
      <c r="A453" s="62" t="s">
        <v>9</v>
      </c>
      <c r="B453" s="88" t="s">
        <v>13</v>
      </c>
      <c r="C453" s="90" t="s">
        <v>22</v>
      </c>
      <c r="D453" s="36">
        <v>2022</v>
      </c>
      <c r="E453" s="66" t="s">
        <v>157</v>
      </c>
      <c r="F453" s="62" t="s">
        <v>158</v>
      </c>
      <c r="G453" s="79" t="s">
        <v>4256</v>
      </c>
      <c r="H453" s="80" t="s">
        <v>4257</v>
      </c>
      <c r="I453" s="67" t="s">
        <v>4258</v>
      </c>
      <c r="J453" s="14" t="s">
        <v>14943</v>
      </c>
      <c r="K453" s="67" t="s">
        <v>29</v>
      </c>
      <c r="L453" s="68" t="s">
        <v>30</v>
      </c>
      <c r="M453" s="7" t="s">
        <v>9427</v>
      </c>
      <c r="N453" s="107" t="s">
        <v>2101</v>
      </c>
      <c r="O453" s="107"/>
      <c r="P453" s="107" t="s">
        <v>2518</v>
      </c>
      <c r="Q453" s="107" t="s">
        <v>2521</v>
      </c>
      <c r="R453" s="111">
        <v>29780</v>
      </c>
      <c r="S453" s="111">
        <v>44817</v>
      </c>
      <c r="T453" s="111">
        <v>45131</v>
      </c>
      <c r="U453" s="31"/>
      <c r="V453" s="111"/>
      <c r="W453" s="111"/>
      <c r="X453" s="17"/>
      <c r="Y453" s="17"/>
      <c r="Z453" s="111"/>
      <c r="AA453" s="18">
        <f t="shared" ca="1" si="35"/>
        <v>44</v>
      </c>
      <c r="AB453" s="117" t="s">
        <v>7878</v>
      </c>
      <c r="AC453" s="35" t="str">
        <f t="shared" si="36"/>
        <v>0 anos 10 meses 11 dias</v>
      </c>
      <c r="AD453" s="35" t="str">
        <f ca="1">IF(AND(V453="",T453&lt;TODAY()),"Contrato Encerrado",IF(AND(V453="",T453&gt;TODAY()),DATEDIF(TODAY(),T453,"Y")&amp;" anos"&amp;" "&amp;DATEDIF(TODAY(),T453,"YM")&amp;" meses"&amp;" "&amp;DATEDIF(TODAY(),T453,"MD")&amp;" dias",IF(AND(X453="",V453&lt;TODAY()),"Contrato Encerrado",IF(AND(X453="",V453&gt;TODAY()),DATEDIF(TODAY(),V453,"Y")&amp;" anos"&amp;" "&amp;DATEDIF(TODAY(),V453,"YM")&amp;" meses"&amp;" "&amp;DATEDIF(TODAY(),V453,"MD")&amp;" dias",IF(AND(Z453="",X453&lt;TODAY()),"Contrato Encerrado",IF(AND(Z453="",X453&gt;TODAY()),DATEDIF(TODAY(),X453,"Y")&amp;" anos"&amp;" "&amp;DATEDIF(TODAY(),X453,"YM")&amp;" meses"&amp;" "&amp;DATEDIF(TODAY(),X453,"MD")&amp;" dias",IF(AND(Z453&lt;&gt;””,Z453&lt;TODAY()),"Contrato Encerrado",IF(AND(Z453&lt;&gt;"",Z453&gt;TODAY()),DATEDIF(TODAY(),Z453,"Y")&amp;" anos"&amp;" "&amp;DATEDIF(TODAY(),Z453,"YM")&amp;" meses"&amp;" "&amp;DATEDIF(TODAY(),Z453,"MD")&amp;" dias"))))))))</f>
        <v>Contrato Encerrado</v>
      </c>
      <c r="AE453" s="35">
        <f t="shared" si="37"/>
        <v>314</v>
      </c>
      <c r="AF453" s="35">
        <f t="shared" si="38"/>
        <v>416</v>
      </c>
      <c r="AG453" s="17" t="str">
        <f t="shared" si="39"/>
        <v>1 anos 1 meses 19 dias</v>
      </c>
    </row>
    <row r="454" spans="1:33" ht="11.25" customHeight="1" x14ac:dyDescent="0.2">
      <c r="A454" s="62" t="s">
        <v>9</v>
      </c>
      <c r="B454" s="63" t="s">
        <v>13</v>
      </c>
      <c r="C454" s="64" t="s">
        <v>21</v>
      </c>
      <c r="D454" s="37">
        <v>2023</v>
      </c>
      <c r="E454" s="66" t="s">
        <v>157</v>
      </c>
      <c r="F454" s="62" t="s">
        <v>158</v>
      </c>
      <c r="G454" s="79" t="s">
        <v>8831</v>
      </c>
      <c r="H454" s="80" t="s">
        <v>8832</v>
      </c>
      <c r="I454" s="67" t="s">
        <v>8833</v>
      </c>
      <c r="J454" s="67" t="s">
        <v>14943</v>
      </c>
      <c r="K454" s="67" t="s">
        <v>29</v>
      </c>
      <c r="L454" s="68" t="s">
        <v>30</v>
      </c>
      <c r="M454" s="7" t="s">
        <v>9427</v>
      </c>
      <c r="N454" s="69" t="s">
        <v>2101</v>
      </c>
      <c r="O454" s="69" t="s">
        <v>8130</v>
      </c>
      <c r="P454" s="69" t="s">
        <v>2518</v>
      </c>
      <c r="Q454" s="69" t="s">
        <v>2521</v>
      </c>
      <c r="R454" s="70">
        <v>38165</v>
      </c>
      <c r="S454" s="70">
        <v>45127</v>
      </c>
      <c r="T454" s="70">
        <v>45484</v>
      </c>
      <c r="U454" s="20">
        <v>45485</v>
      </c>
      <c r="V454" s="70">
        <v>45857</v>
      </c>
      <c r="W454" s="70"/>
      <c r="X454" s="17"/>
      <c r="Y454" s="17"/>
      <c r="Z454" s="70"/>
      <c r="AA454" s="18">
        <f t="shared" ca="1" si="35"/>
        <v>21</v>
      </c>
      <c r="AB454" s="69" t="s">
        <v>7878</v>
      </c>
      <c r="AC454" s="35" t="str">
        <f t="shared" si="36"/>
        <v>1 anos 11 meses 28 dias</v>
      </c>
      <c r="AD454" s="35" t="str">
        <f ca="1">IF(AND(V454="",T454&lt;TODAY()),"Contrato Encerrado",IF(AND(V454="",T454&gt;TODAY()),DATEDIF(TODAY(),T454,"Y")&amp;" anos"&amp;" "&amp;DATEDIF(TODAY(),T454,"YM")&amp;" meses"&amp;" "&amp;DATEDIF(TODAY(),T454,"MD")&amp;" dias",IF(AND(X454="",V454&lt;TODAY()),"Contrato Encerrado",IF(AND(X454="",V454&gt;TODAY()),DATEDIF(TODAY(),V454,"Y")&amp;" anos"&amp;" "&amp;DATEDIF(TODAY(),V454,"YM")&amp;" meses"&amp;" "&amp;DATEDIF(TODAY(),V454,"MD")&amp;" dias",IF(AND(Z454="",X454&lt;TODAY()),"Contrato Encerrado",IF(AND(Z454="",X454&gt;TODAY()),DATEDIF(TODAY(),X454,"Y")&amp;" anos"&amp;" "&amp;DATEDIF(TODAY(),X454,"YM")&amp;" meses"&amp;" "&amp;DATEDIF(TODAY(),X454,"MD")&amp;" dias",IF(AND(Z454&lt;&gt;””,Z454&lt;TODAY()),"Contrato Encerrado",IF(AND(Z454&lt;&gt;"",Z454&gt;TODAY()),DATEDIF(TODAY(),Z454,"Y")&amp;" anos"&amp;" "&amp;DATEDIF(TODAY(),Z454,"YM")&amp;" meses"&amp;" "&amp;DATEDIF(TODAY(),Z454,"MD")&amp;" dias"))))))))</f>
        <v>Contrato Encerrado</v>
      </c>
      <c r="AE454" s="35">
        <f t="shared" si="37"/>
        <v>729</v>
      </c>
      <c r="AF454" s="35">
        <f t="shared" si="38"/>
        <v>1</v>
      </c>
      <c r="AG454" s="17" t="str">
        <f t="shared" si="39"/>
        <v>0 anos 0 meses 1 dias</v>
      </c>
    </row>
    <row r="455" spans="1:33" s="61" customFormat="1" ht="11.25" customHeight="1" x14ac:dyDescent="0.2">
      <c r="A455" s="62" t="s">
        <v>9</v>
      </c>
      <c r="B455" s="63" t="s">
        <v>13</v>
      </c>
      <c r="C455" s="64" t="s">
        <v>15</v>
      </c>
      <c r="D455" s="37">
        <v>2024</v>
      </c>
      <c r="E455" s="93" t="s">
        <v>27</v>
      </c>
      <c r="F455" s="62" t="s">
        <v>28</v>
      </c>
      <c r="G455" s="79" t="s">
        <v>11951</v>
      </c>
      <c r="H455" s="80" t="s">
        <v>11952</v>
      </c>
      <c r="I455" s="102" t="s">
        <v>11953</v>
      </c>
      <c r="J455" s="14" t="s">
        <v>10</v>
      </c>
      <c r="K455" s="102" t="s">
        <v>29</v>
      </c>
      <c r="L455" s="104" t="s">
        <v>30</v>
      </c>
      <c r="M455" s="7" t="s">
        <v>9427</v>
      </c>
      <c r="N455" s="69" t="s">
        <v>2098</v>
      </c>
      <c r="O455" s="103" t="s">
        <v>11954</v>
      </c>
      <c r="P455" s="103" t="s">
        <v>2518</v>
      </c>
      <c r="Q455" s="103" t="s">
        <v>4109</v>
      </c>
      <c r="R455" s="114">
        <v>38107</v>
      </c>
      <c r="S455" s="114">
        <v>45349</v>
      </c>
      <c r="T455" s="70">
        <v>46022</v>
      </c>
      <c r="U455" s="20"/>
      <c r="V455" s="70"/>
      <c r="W455" s="114"/>
      <c r="X455" s="17"/>
      <c r="Y455" s="17"/>
      <c r="Z455" s="70"/>
      <c r="AA455" s="18">
        <f t="shared" ca="1" si="35"/>
        <v>21</v>
      </c>
      <c r="AB455" s="103" t="s">
        <v>7878</v>
      </c>
      <c r="AC455" s="35" t="str">
        <f t="shared" si="36"/>
        <v>1 anos 10 meses 4 dias</v>
      </c>
      <c r="AD455" s="35" t="str">
        <f ca="1">IF(AND(V455="",T455&lt;TODAY()),"Contrato Encerrado",IF(AND(V455="",T455&gt;TODAY()),DATEDIF(TODAY(),T455,"Y")&amp;" anos"&amp;" "&amp;DATEDIF(TODAY(),T455,"YM")&amp;" meses"&amp;" "&amp;DATEDIF(TODAY(),T455,"MD")&amp;" dias",IF(AND(X455="",V455&lt;TODAY()),"Contrato Encerrado",IF(AND(X455="",V455&gt;TODAY()),DATEDIF(TODAY(),V455,"Y")&amp;" anos"&amp;" "&amp;DATEDIF(TODAY(),V455,"YM")&amp;" meses"&amp;" "&amp;DATEDIF(TODAY(),V455,"MD")&amp;" dias",IF(AND(Z455="",X455&lt;TODAY()),"Contrato Encerrado",IF(AND(Z455="",X455&gt;TODAY()),DATEDIF(TODAY(),X455,"Y")&amp;" anos"&amp;" "&amp;DATEDIF(TODAY(),X455,"YM")&amp;" meses"&amp;" "&amp;DATEDIF(TODAY(),X455,"MD")&amp;" dias",IF(AND(Z455&lt;&gt;””,Z455&lt;TODAY()),"Contrato Encerrado",IF(AND(Z455&lt;&gt;"",Z455&gt;TODAY()),DATEDIF(TODAY(),Z455,"Y")&amp;" anos"&amp;" "&amp;DATEDIF(TODAY(),Z455,"YM")&amp;" meses"&amp;" "&amp;DATEDIF(TODAY(),Z455,"MD")&amp;" dias"))))))))</f>
        <v>0 anos 2 meses 24 dias</v>
      </c>
      <c r="AE455" s="35">
        <f t="shared" si="37"/>
        <v>673</v>
      </c>
      <c r="AF455" s="35">
        <f t="shared" si="38"/>
        <v>57</v>
      </c>
      <c r="AG455" s="17" t="str">
        <f t="shared" si="39"/>
        <v>0 anos 1 meses 26 dias</v>
      </c>
    </row>
    <row r="456" spans="1:33" ht="11.25" customHeight="1" x14ac:dyDescent="0.2">
      <c r="A456" s="62" t="s">
        <v>9</v>
      </c>
      <c r="B456" s="63" t="s">
        <v>13</v>
      </c>
      <c r="C456" s="64" t="s">
        <v>15</v>
      </c>
      <c r="D456" s="37">
        <v>2025</v>
      </c>
      <c r="E456" s="66" t="s">
        <v>157</v>
      </c>
      <c r="F456" s="62" t="s">
        <v>158</v>
      </c>
      <c r="G456" s="79" t="s">
        <v>15563</v>
      </c>
      <c r="H456" s="80" t="s">
        <v>15564</v>
      </c>
      <c r="I456" s="67" t="s">
        <v>15565</v>
      </c>
      <c r="J456" s="14" t="s">
        <v>10</v>
      </c>
      <c r="K456" s="67" t="s">
        <v>29</v>
      </c>
      <c r="L456" s="68" t="s">
        <v>81</v>
      </c>
      <c r="M456" s="7" t="s">
        <v>82</v>
      </c>
      <c r="N456" s="69" t="s">
        <v>4113</v>
      </c>
      <c r="O456" s="69" t="s">
        <v>10817</v>
      </c>
      <c r="P456" s="69" t="s">
        <v>2518</v>
      </c>
      <c r="Q456" s="69" t="s">
        <v>4109</v>
      </c>
      <c r="R456" s="70">
        <v>39557</v>
      </c>
      <c r="S456" s="70">
        <v>45712</v>
      </c>
      <c r="T456" s="70">
        <v>46022</v>
      </c>
      <c r="U456" s="20"/>
      <c r="V456" s="70"/>
      <c r="W456" s="70"/>
      <c r="X456" s="17"/>
      <c r="Y456" s="17"/>
      <c r="Z456" s="70"/>
      <c r="AA456" s="21">
        <f t="shared" ca="1" si="35"/>
        <v>17</v>
      </c>
      <c r="AB456" s="69" t="s">
        <v>7878</v>
      </c>
      <c r="AC456" s="35" t="str">
        <f t="shared" si="36"/>
        <v>0 anos 10 meses 7 dias</v>
      </c>
      <c r="AD456" s="35" t="str">
        <f ca="1">IF(AND(V456="",T456&lt;TODAY()),"Contrato Encerrado",IF(AND(V456="",T456&gt;TODAY()),DATEDIF(TODAY(),T456,"Y")&amp;" anos"&amp;" "&amp;DATEDIF(TODAY(),T456,"YM")&amp;" meses"&amp;" "&amp;DATEDIF(TODAY(),T456,"MD")&amp;" dias",IF(AND(X456="",V456&lt;TODAY()),"Contrato Encerrado",IF(AND(X456="",V456&gt;TODAY()),DATEDIF(TODAY(),V456,"Y")&amp;" anos"&amp;" "&amp;DATEDIF(TODAY(),V456,"YM")&amp;" meses"&amp;" "&amp;DATEDIF(TODAY(),V456,"MD")&amp;" dias",IF(AND(Z456="",X456&lt;TODAY()),"Contrato Encerrado",IF(AND(Z456="",X456&gt;TODAY()),DATEDIF(TODAY(),X456,"Y")&amp;" anos"&amp;" "&amp;DATEDIF(TODAY(),X456,"YM")&amp;" meses"&amp;" "&amp;DATEDIF(TODAY(),X456,"MD")&amp;" dias",IF(AND(Z456&lt;&gt;””,Z456&lt;TODAY()),"Contrato Encerrado",IF(AND(Z456&lt;&gt;"",Z456&gt;TODAY()),DATEDIF(TODAY(),Z456,"Y")&amp;" anos"&amp;" "&amp;DATEDIF(TODAY(),Z456,"YM")&amp;" meses"&amp;" "&amp;DATEDIF(TODAY(),Z456,"MD")&amp;" dias"))))))))</f>
        <v>0 anos 2 meses 24 dias</v>
      </c>
      <c r="AE456" s="35">
        <f t="shared" si="37"/>
        <v>310</v>
      </c>
      <c r="AF456" s="35">
        <f t="shared" si="38"/>
        <v>420</v>
      </c>
      <c r="AG456" s="17" t="str">
        <f t="shared" si="39"/>
        <v>1 anos 1 meses 23 dias</v>
      </c>
    </row>
    <row r="457" spans="1:33" ht="11.25" customHeight="1" x14ac:dyDescent="0.2">
      <c r="A457" s="62" t="s">
        <v>9</v>
      </c>
      <c r="B457" s="63" t="s">
        <v>13</v>
      </c>
      <c r="C457" s="64" t="s">
        <v>25</v>
      </c>
      <c r="D457" s="37">
        <v>2024</v>
      </c>
      <c r="E457" s="66" t="s">
        <v>27</v>
      </c>
      <c r="F457" s="62" t="s">
        <v>28</v>
      </c>
      <c r="G457" s="79" t="s">
        <v>15025</v>
      </c>
      <c r="H457" s="80" t="s">
        <v>15026</v>
      </c>
      <c r="I457" s="67" t="s">
        <v>14994</v>
      </c>
      <c r="J457" s="67" t="s">
        <v>10</v>
      </c>
      <c r="K457" s="67" t="s">
        <v>29</v>
      </c>
      <c r="L457" s="68" t="s">
        <v>30</v>
      </c>
      <c r="M457" s="7" t="s">
        <v>9427</v>
      </c>
      <c r="N457" s="69" t="s">
        <v>2103</v>
      </c>
      <c r="O457" s="69" t="s">
        <v>7885</v>
      </c>
      <c r="P457" s="69" t="s">
        <v>2518</v>
      </c>
      <c r="Q457" s="69" t="s">
        <v>4109</v>
      </c>
      <c r="R457" s="70">
        <v>38118</v>
      </c>
      <c r="S457" s="70">
        <v>45628</v>
      </c>
      <c r="T457" s="69" t="s">
        <v>14952</v>
      </c>
      <c r="U457" s="69"/>
      <c r="V457" s="69"/>
      <c r="W457" s="69"/>
      <c r="X457" s="17"/>
      <c r="Y457" s="17"/>
      <c r="Z457" s="69"/>
      <c r="AA457" s="18">
        <f t="shared" ca="1" si="35"/>
        <v>21</v>
      </c>
      <c r="AB457" s="69" t="s">
        <v>7878</v>
      </c>
      <c r="AC457" s="35" t="str">
        <f t="shared" si="36"/>
        <v>0 anos 11 meses 28 dias</v>
      </c>
      <c r="AD457" s="35" t="str">
        <f ca="1">IF(AND(V457="",T457&lt;TODAY()),"Contrato Encerrado",IF(AND(V457="",T457&gt;TODAY()),DATEDIF(TODAY(),T457,"Y")&amp;" anos"&amp;" "&amp;DATEDIF(TODAY(),T457,"YM")&amp;" meses"&amp;" "&amp;DATEDIF(TODAY(),T457,"MD")&amp;" dias",IF(AND(X457="",V457&lt;TODAY()),"Contrato Encerrado",IF(AND(X457="",V457&gt;TODAY()),DATEDIF(TODAY(),V457,"Y")&amp;" anos"&amp;" "&amp;DATEDIF(TODAY(),V457,"YM")&amp;" meses"&amp;" "&amp;DATEDIF(TODAY(),V457,"MD")&amp;" dias",IF(AND(Z457="",X457&lt;TODAY()),"Contrato Encerrado",IF(AND(Z457="",X457&gt;TODAY()),DATEDIF(TODAY(),X457,"Y")&amp;" anos"&amp;" "&amp;DATEDIF(TODAY(),X457,"YM")&amp;" meses"&amp;" "&amp;DATEDIF(TODAY(),X457,"MD")&amp;" dias",IF(AND(Z457&lt;&gt;””,Z457&lt;TODAY()),"Contrato Encerrado",IF(AND(Z457&lt;&gt;"",Z457&gt;TODAY()),DATEDIF(TODAY(),Z457,"Y")&amp;" anos"&amp;" "&amp;DATEDIF(TODAY(),Z457,"YM")&amp;" meses"&amp;" "&amp;DATEDIF(TODAY(),Z457,"MD")&amp;" dias"))))))))</f>
        <v>0 anos 1 meses 23 dias</v>
      </c>
      <c r="AE457" s="35">
        <f t="shared" si="37"/>
        <v>363</v>
      </c>
      <c r="AF457" s="35">
        <f t="shared" si="38"/>
        <v>367</v>
      </c>
      <c r="AG457" s="17" t="str">
        <f t="shared" si="39"/>
        <v>1 anos 0 meses 1 dias</v>
      </c>
    </row>
    <row r="458" spans="1:33" ht="11.25" customHeight="1" x14ac:dyDescent="0.2">
      <c r="A458" s="62" t="s">
        <v>9</v>
      </c>
      <c r="B458" s="63" t="s">
        <v>13</v>
      </c>
      <c r="C458" s="64" t="s">
        <v>15</v>
      </c>
      <c r="D458" s="37">
        <v>2024</v>
      </c>
      <c r="E458" s="93" t="s">
        <v>157</v>
      </c>
      <c r="F458" s="62" t="s">
        <v>158</v>
      </c>
      <c r="G458" s="79" t="s">
        <v>11955</v>
      </c>
      <c r="H458" s="80" t="s">
        <v>11956</v>
      </c>
      <c r="I458" s="102" t="s">
        <v>11957</v>
      </c>
      <c r="J458" s="14" t="s">
        <v>10</v>
      </c>
      <c r="K458" s="102" t="s">
        <v>29</v>
      </c>
      <c r="L458" s="104" t="s">
        <v>81</v>
      </c>
      <c r="M458" s="7" t="s">
        <v>82</v>
      </c>
      <c r="N458" s="103" t="s">
        <v>4113</v>
      </c>
      <c r="O458" s="103" t="s">
        <v>7986</v>
      </c>
      <c r="P458" s="103" t="s">
        <v>2518</v>
      </c>
      <c r="Q458" s="103" t="s">
        <v>4109</v>
      </c>
      <c r="R458" s="112">
        <v>39329</v>
      </c>
      <c r="S458" s="112">
        <v>45336</v>
      </c>
      <c r="T458" s="70">
        <v>46022</v>
      </c>
      <c r="U458" s="70"/>
      <c r="V458" s="70"/>
      <c r="W458" s="112"/>
      <c r="X458" s="17"/>
      <c r="Y458" s="17"/>
      <c r="Z458" s="70"/>
      <c r="AA458" s="18">
        <f t="shared" ca="1" si="35"/>
        <v>18</v>
      </c>
      <c r="AB458" s="116" t="s">
        <v>7878</v>
      </c>
      <c r="AC458" s="35" t="str">
        <f t="shared" si="36"/>
        <v>1 anos 10 meses 17 dias</v>
      </c>
      <c r="AD458" s="35" t="str">
        <f ca="1">IF(AND(V458="",T458&lt;TODAY()),"Contrato Encerrado",IF(AND(V458="",T458&gt;TODAY()),DATEDIF(TODAY(),T458,"Y")&amp;" anos"&amp;" "&amp;DATEDIF(TODAY(),T458,"YM")&amp;" meses"&amp;" "&amp;DATEDIF(TODAY(),T458,"MD")&amp;" dias",IF(AND(X458="",V458&lt;TODAY()),"Contrato Encerrado",IF(AND(X458="",V458&gt;TODAY()),DATEDIF(TODAY(),V458,"Y")&amp;" anos"&amp;" "&amp;DATEDIF(TODAY(),V458,"YM")&amp;" meses"&amp;" "&amp;DATEDIF(TODAY(),V458,"MD")&amp;" dias",IF(AND(Z458="",X458&lt;TODAY()),"Contrato Encerrado",IF(AND(Z458="",X458&gt;TODAY()),DATEDIF(TODAY(),X458,"Y")&amp;" anos"&amp;" "&amp;DATEDIF(TODAY(),X458,"YM")&amp;" meses"&amp;" "&amp;DATEDIF(TODAY(),X458,"MD")&amp;" dias",IF(AND(Z458&lt;&gt;””,Z458&lt;TODAY()),"Contrato Encerrado",IF(AND(Z458&lt;&gt;"",Z458&gt;TODAY()),DATEDIF(TODAY(),Z458,"Y")&amp;" anos"&amp;" "&amp;DATEDIF(TODAY(),Z458,"YM")&amp;" meses"&amp;" "&amp;DATEDIF(TODAY(),Z458,"MD")&amp;" dias"))))))))</f>
        <v>0 anos 2 meses 24 dias</v>
      </c>
      <c r="AE458" s="35">
        <f t="shared" si="37"/>
        <v>686</v>
      </c>
      <c r="AF458" s="35">
        <f t="shared" si="38"/>
        <v>44</v>
      </c>
      <c r="AG458" s="17" t="str">
        <f t="shared" si="39"/>
        <v>0 anos 1 meses 13 dias</v>
      </c>
    </row>
    <row r="459" spans="1:33" ht="11.25" customHeight="1" x14ac:dyDescent="0.2">
      <c r="A459" s="62" t="s">
        <v>9</v>
      </c>
      <c r="B459" s="63" t="s">
        <v>13</v>
      </c>
      <c r="C459" s="64" t="s">
        <v>22</v>
      </c>
      <c r="D459" s="37">
        <v>2023</v>
      </c>
      <c r="E459" s="66" t="s">
        <v>157</v>
      </c>
      <c r="F459" s="62" t="s">
        <v>158</v>
      </c>
      <c r="G459" s="79" t="s">
        <v>9502</v>
      </c>
      <c r="H459" s="80" t="s">
        <v>9503</v>
      </c>
      <c r="I459" s="67" t="s">
        <v>9504</v>
      </c>
      <c r="J459" s="67" t="s">
        <v>1302</v>
      </c>
      <c r="K459" s="67" t="s">
        <v>29</v>
      </c>
      <c r="L459" s="68" t="s">
        <v>30</v>
      </c>
      <c r="M459" s="7" t="s">
        <v>9427</v>
      </c>
      <c r="N459" s="69" t="s">
        <v>2101</v>
      </c>
      <c r="O459" s="69" t="s">
        <v>8177</v>
      </c>
      <c r="P459" s="69" t="s">
        <v>2518</v>
      </c>
      <c r="Q459" s="69" t="s">
        <v>2521</v>
      </c>
      <c r="R459" s="70">
        <v>38195</v>
      </c>
      <c r="S459" s="70">
        <v>45152</v>
      </c>
      <c r="T459" s="70">
        <v>45755</v>
      </c>
      <c r="U459" s="20"/>
      <c r="V459" s="70"/>
      <c r="W459" s="70"/>
      <c r="X459" s="17"/>
      <c r="Y459" s="17"/>
      <c r="Z459" s="70"/>
      <c r="AA459" s="18">
        <f t="shared" ca="1" si="35"/>
        <v>21</v>
      </c>
      <c r="AB459" s="69" t="s">
        <v>7878</v>
      </c>
      <c r="AC459" s="35" t="str">
        <f t="shared" si="36"/>
        <v>1 anos 7 meses 25 dias</v>
      </c>
      <c r="AD459" s="35" t="str">
        <f ca="1">IF(AND(V459="",T459&lt;TODAY()),"Contrato Encerrado",IF(AND(V459="",T459&gt;TODAY()),DATEDIF(TODAY(),T459,"Y")&amp;" anos"&amp;" "&amp;DATEDIF(TODAY(),T459,"YM")&amp;" meses"&amp;" "&amp;DATEDIF(TODAY(),T459,"MD")&amp;" dias",IF(AND(X459="",V459&lt;TODAY()),"Contrato Encerrado",IF(AND(X459="",V459&gt;TODAY()),DATEDIF(TODAY(),V459,"Y")&amp;" anos"&amp;" "&amp;DATEDIF(TODAY(),V459,"YM")&amp;" meses"&amp;" "&amp;DATEDIF(TODAY(),V459,"MD")&amp;" dias",IF(AND(Z459="",X459&lt;TODAY()),"Contrato Encerrado",IF(AND(Z459="",X459&gt;TODAY()),DATEDIF(TODAY(),X459,"Y")&amp;" anos"&amp;" "&amp;DATEDIF(TODAY(),X459,"YM")&amp;" meses"&amp;" "&amp;DATEDIF(TODAY(),X459,"MD")&amp;" dias",IF(AND(Z459&lt;&gt;””,Z459&lt;TODAY()),"Contrato Encerrado",IF(AND(Z459&lt;&gt;"",Z459&gt;TODAY()),DATEDIF(TODAY(),Z459,"Y")&amp;" anos"&amp;" "&amp;DATEDIF(TODAY(),Z459,"YM")&amp;" meses"&amp;" "&amp;DATEDIF(TODAY(),Z459,"MD")&amp;" dias"))))))))</f>
        <v>Contrato Encerrado</v>
      </c>
      <c r="AE459" s="35">
        <f t="shared" si="37"/>
        <v>603</v>
      </c>
      <c r="AF459" s="35">
        <f t="shared" si="38"/>
        <v>127</v>
      </c>
      <c r="AG459" s="17" t="str">
        <f t="shared" si="39"/>
        <v>0 anos 4 meses 6 dias</v>
      </c>
    </row>
    <row r="460" spans="1:33" ht="11.25" customHeight="1" x14ac:dyDescent="0.2">
      <c r="A460" s="62" t="s">
        <v>9</v>
      </c>
      <c r="B460" s="63" t="s">
        <v>13</v>
      </c>
      <c r="C460" s="64" t="s">
        <v>17</v>
      </c>
      <c r="D460" s="37">
        <v>2024</v>
      </c>
      <c r="E460" s="66" t="s">
        <v>772</v>
      </c>
      <c r="F460" s="62" t="s">
        <v>773</v>
      </c>
      <c r="G460" s="79" t="s">
        <v>13200</v>
      </c>
      <c r="H460" s="80" t="s">
        <v>13201</v>
      </c>
      <c r="I460" s="67" t="s">
        <v>13202</v>
      </c>
      <c r="J460" s="14" t="s">
        <v>10</v>
      </c>
      <c r="K460" s="67" t="s">
        <v>29</v>
      </c>
      <c r="L460" s="68" t="s">
        <v>30</v>
      </c>
      <c r="M460" s="7" t="s">
        <v>9427</v>
      </c>
      <c r="N460" s="69" t="s">
        <v>11085</v>
      </c>
      <c r="O460" s="69" t="s">
        <v>7943</v>
      </c>
      <c r="P460" s="69" t="s">
        <v>2518</v>
      </c>
      <c r="Q460" s="69" t="s">
        <v>2523</v>
      </c>
      <c r="R460" s="113">
        <v>38155</v>
      </c>
      <c r="S460" s="113">
        <v>45432</v>
      </c>
      <c r="T460" s="70">
        <v>46161</v>
      </c>
      <c r="U460" s="20"/>
      <c r="V460" s="70"/>
      <c r="W460" s="113"/>
      <c r="X460" s="17"/>
      <c r="Y460" s="17"/>
      <c r="Z460" s="70"/>
      <c r="AA460" s="18">
        <f t="shared" ca="1" si="35"/>
        <v>21</v>
      </c>
      <c r="AB460" s="69" t="s">
        <v>7878</v>
      </c>
      <c r="AC460" s="35" t="str">
        <f t="shared" si="36"/>
        <v>1 anos 11 meses 29 dias</v>
      </c>
      <c r="AD460" s="35" t="str">
        <f ca="1">IF(AND(V460="",T460&lt;TODAY()),"Contrato Encerrado",IF(AND(V460="",T460&gt;TODAY()),DATEDIF(TODAY(),T460,"Y")&amp;" anos"&amp;" "&amp;DATEDIF(TODAY(),T460,"YM")&amp;" meses"&amp;" "&amp;DATEDIF(TODAY(),T460,"MD")&amp;" dias",IF(AND(X460="",V460&lt;TODAY()),"Contrato Encerrado",IF(AND(X460="",V460&gt;TODAY()),DATEDIF(TODAY(),V460,"Y")&amp;" anos"&amp;" "&amp;DATEDIF(TODAY(),V460,"YM")&amp;" meses"&amp;" "&amp;DATEDIF(TODAY(),V460,"MD")&amp;" dias",IF(AND(Z460="",X460&lt;TODAY()),"Contrato Encerrado",IF(AND(Z460="",X460&gt;TODAY()),DATEDIF(TODAY(),X460,"Y")&amp;" anos"&amp;" "&amp;DATEDIF(TODAY(),X460,"YM")&amp;" meses"&amp;" "&amp;DATEDIF(TODAY(),X460,"MD")&amp;" dias",IF(AND(Z460&lt;&gt;””,Z460&lt;TODAY()),"Contrato Encerrado",IF(AND(Z460&lt;&gt;"",Z460&gt;TODAY()),DATEDIF(TODAY(),Z460,"Y")&amp;" anos"&amp;" "&amp;DATEDIF(TODAY(),Z460,"YM")&amp;" meses"&amp;" "&amp;DATEDIF(TODAY(),Z460,"MD")&amp;" dias"))))))))</f>
        <v>0 anos 7 meses 12 dias</v>
      </c>
      <c r="AE460" s="35">
        <f t="shared" si="37"/>
        <v>729</v>
      </c>
      <c r="AF460" s="35">
        <f t="shared" si="38"/>
        <v>1</v>
      </c>
      <c r="AG460" s="17" t="str">
        <f t="shared" si="39"/>
        <v>0 anos 0 meses 1 dias</v>
      </c>
    </row>
    <row r="461" spans="1:33" ht="11.25" customHeight="1" x14ac:dyDescent="0.2">
      <c r="A461" s="62" t="s">
        <v>9</v>
      </c>
      <c r="B461" s="88" t="s">
        <v>13</v>
      </c>
      <c r="C461" s="90" t="s">
        <v>21</v>
      </c>
      <c r="D461" s="36">
        <v>2021</v>
      </c>
      <c r="E461" s="67" t="s">
        <v>79</v>
      </c>
      <c r="F461" s="62" t="s">
        <v>80</v>
      </c>
      <c r="G461" s="79" t="s">
        <v>1212</v>
      </c>
      <c r="H461" s="80" t="s">
        <v>1213</v>
      </c>
      <c r="I461" s="67" t="s">
        <v>1214</v>
      </c>
      <c r="J461" s="14" t="s">
        <v>1302</v>
      </c>
      <c r="K461" s="67" t="s">
        <v>29</v>
      </c>
      <c r="L461" s="68" t="s">
        <v>30</v>
      </c>
      <c r="M461" s="7" t="s">
        <v>9427</v>
      </c>
      <c r="N461" s="109" t="s">
        <v>2101</v>
      </c>
      <c r="O461" s="109"/>
      <c r="P461" s="109" t="s">
        <v>2517</v>
      </c>
      <c r="Q461" s="109" t="s">
        <v>2522</v>
      </c>
      <c r="R461" s="111">
        <v>35243</v>
      </c>
      <c r="S461" s="111">
        <v>44410</v>
      </c>
      <c r="T461" s="111">
        <v>44617</v>
      </c>
      <c r="U461" s="31"/>
      <c r="V461" s="111"/>
      <c r="W461" s="111"/>
      <c r="X461" s="17"/>
      <c r="Y461" s="17"/>
      <c r="Z461" s="111"/>
      <c r="AA461" s="18">
        <f t="shared" ca="1" si="35"/>
        <v>29</v>
      </c>
      <c r="AB461" s="117" t="s">
        <v>7878</v>
      </c>
      <c r="AC461" s="35" t="str">
        <f t="shared" si="36"/>
        <v>0 anos 6 meses 23 dias</v>
      </c>
      <c r="AD461" s="35" t="str">
        <f ca="1">IF(AND(V461="",T461&lt;TODAY()),"Contrato Encerrado",IF(AND(V461="",T461&gt;TODAY()),DATEDIF(TODAY(),T461,"Y")&amp;" anos"&amp;" "&amp;DATEDIF(TODAY(),T461,"YM")&amp;" meses"&amp;" "&amp;DATEDIF(TODAY(),T461,"MD")&amp;" dias",IF(AND(X461="",V461&lt;TODAY()),"Contrato Encerrado",IF(AND(X461="",V461&gt;TODAY()),DATEDIF(TODAY(),V461,"Y")&amp;" anos"&amp;" "&amp;DATEDIF(TODAY(),V461,"YM")&amp;" meses"&amp;" "&amp;DATEDIF(TODAY(),V461,"MD")&amp;" dias",IF(AND(Z461="",X461&lt;TODAY()),"Contrato Encerrado",IF(AND(Z461="",X461&gt;TODAY()),DATEDIF(TODAY(),X461,"Y")&amp;" anos"&amp;" "&amp;DATEDIF(TODAY(),X461,"YM")&amp;" meses"&amp;" "&amp;DATEDIF(TODAY(),X461,"MD")&amp;" dias",IF(AND(Z461&lt;&gt;””,Z461&lt;TODAY()),"Contrato Encerrado",IF(AND(Z461&lt;&gt;"",Z461&gt;TODAY()),DATEDIF(TODAY(),Z461,"Y")&amp;" anos"&amp;" "&amp;DATEDIF(TODAY(),Z461,"YM")&amp;" meses"&amp;" "&amp;DATEDIF(TODAY(),Z461,"MD")&amp;" dias"))))))))</f>
        <v>Contrato Encerrado</v>
      </c>
      <c r="AE461" s="35">
        <f t="shared" si="37"/>
        <v>207</v>
      </c>
      <c r="AF461" s="35">
        <f t="shared" si="38"/>
        <v>523</v>
      </c>
      <c r="AG461" s="17" t="str">
        <f t="shared" si="39"/>
        <v>1 anos 5 meses 6 dias</v>
      </c>
    </row>
    <row r="462" spans="1:33" ht="11.25" customHeight="1" x14ac:dyDescent="0.2">
      <c r="A462" s="62" t="s">
        <v>9</v>
      </c>
      <c r="B462" s="63" t="s">
        <v>13</v>
      </c>
      <c r="C462" s="64" t="s">
        <v>21</v>
      </c>
      <c r="D462" s="35">
        <v>2025</v>
      </c>
      <c r="E462" s="66" t="s">
        <v>157</v>
      </c>
      <c r="F462" s="62" t="s">
        <v>158</v>
      </c>
      <c r="G462" s="67" t="s">
        <v>17179</v>
      </c>
      <c r="H462" s="62" t="s">
        <v>17180</v>
      </c>
      <c r="I462" s="67" t="s">
        <v>16822</v>
      </c>
      <c r="J462" s="14" t="s">
        <v>10</v>
      </c>
      <c r="K462" s="67" t="s">
        <v>29</v>
      </c>
      <c r="L462" s="68" t="s">
        <v>81</v>
      </c>
      <c r="M462" s="7" t="s">
        <v>16173</v>
      </c>
      <c r="N462" s="69" t="s">
        <v>4113</v>
      </c>
      <c r="O462" s="69" t="s">
        <v>8080</v>
      </c>
      <c r="P462" s="69" t="s">
        <v>2518</v>
      </c>
      <c r="Q462" s="69" t="s">
        <v>4109</v>
      </c>
      <c r="R462" s="70">
        <v>39235</v>
      </c>
      <c r="S462" s="70">
        <v>45841</v>
      </c>
      <c r="T462" s="70">
        <v>46021</v>
      </c>
      <c r="U462" s="20"/>
      <c r="V462" s="70"/>
      <c r="W462" s="70"/>
      <c r="X462" s="17"/>
      <c r="Y462" s="17"/>
      <c r="Z462" s="70"/>
      <c r="AA462" s="21">
        <f t="shared" ca="1" si="35"/>
        <v>18</v>
      </c>
      <c r="AB462" s="70" t="s">
        <v>7878</v>
      </c>
      <c r="AC462" s="35" t="str">
        <f t="shared" si="36"/>
        <v>0 anos 5 meses 27 dias</v>
      </c>
      <c r="AD462" s="35" t="str">
        <f ca="1">IF(AND(V462="",T462&lt;TODAY()),"Contrato Encerrado",IF(AND(V462="",T462&gt;TODAY()),DATEDIF(TODAY(),T462,"Y")&amp;" anos"&amp;" "&amp;DATEDIF(TODAY(),T462,"YM")&amp;" meses"&amp;" "&amp;DATEDIF(TODAY(),T462,"MD")&amp;" dias",IF(AND(X462="",V462&lt;TODAY()),"Contrato Encerrado",IF(AND(X462="",V462&gt;TODAY()),DATEDIF(TODAY(),V462,"Y")&amp;" anos"&amp;" "&amp;DATEDIF(TODAY(),V462,"YM")&amp;" meses"&amp;" "&amp;DATEDIF(TODAY(),V462,"MD")&amp;" dias",IF(AND(Z462="",X462&lt;TODAY()),"Contrato Encerrado",IF(AND(Z462="",X462&gt;TODAY()),DATEDIF(TODAY(),X462,"Y")&amp;" anos"&amp;" "&amp;DATEDIF(TODAY(),X462,"YM")&amp;" meses"&amp;" "&amp;DATEDIF(TODAY(),X462,"MD")&amp;" dias",IF(AND(Z462&lt;&gt;””,Z462&lt;TODAY()),"Contrato Encerrado",IF(AND(Z462&lt;&gt;"",Z462&gt;TODAY()),DATEDIF(TODAY(),Z462,"Y")&amp;" anos"&amp;" "&amp;DATEDIF(TODAY(),Z462,"YM")&amp;" meses"&amp;" "&amp;DATEDIF(TODAY(),Z462,"MD")&amp;" dias"))))))))</f>
        <v>0 anos 2 meses 23 dias</v>
      </c>
      <c r="AE462" s="35">
        <f t="shared" si="37"/>
        <v>180</v>
      </c>
      <c r="AF462" s="35">
        <f t="shared" si="38"/>
        <v>550</v>
      </c>
      <c r="AG462" s="17" t="str">
        <f t="shared" si="39"/>
        <v>1 anos 6 meses 3 dias</v>
      </c>
    </row>
    <row r="463" spans="1:33" ht="11.25" customHeight="1" x14ac:dyDescent="0.2">
      <c r="A463" s="164" t="s">
        <v>9</v>
      </c>
      <c r="B463" s="120" t="s">
        <v>13</v>
      </c>
      <c r="C463" s="121" t="s">
        <v>22</v>
      </c>
      <c r="D463" s="144">
        <v>2022</v>
      </c>
      <c r="E463" s="165" t="s">
        <v>157</v>
      </c>
      <c r="F463" s="164" t="s">
        <v>158</v>
      </c>
      <c r="G463" s="166" t="s">
        <v>4259</v>
      </c>
      <c r="H463" s="167" t="s">
        <v>4260</v>
      </c>
      <c r="I463" s="161" t="s">
        <v>4261</v>
      </c>
      <c r="J463" s="14" t="s">
        <v>14943</v>
      </c>
      <c r="K463" s="161" t="s">
        <v>29</v>
      </c>
      <c r="L463" s="168" t="s">
        <v>30</v>
      </c>
      <c r="M463" s="7" t="s">
        <v>9427</v>
      </c>
      <c r="N463" s="135" t="s">
        <v>2101</v>
      </c>
      <c r="O463" s="135"/>
      <c r="P463" s="135" t="s">
        <v>2518</v>
      </c>
      <c r="Q463" s="135" t="s">
        <v>2521</v>
      </c>
      <c r="R463" s="129">
        <v>36368</v>
      </c>
      <c r="S463" s="129">
        <v>44819</v>
      </c>
      <c r="T463" s="129">
        <v>45559</v>
      </c>
      <c r="U463" s="151"/>
      <c r="V463" s="129"/>
      <c r="W463" s="129"/>
      <c r="X463" s="17"/>
      <c r="Y463" s="17"/>
      <c r="Z463" s="129"/>
      <c r="AA463" s="152">
        <f t="shared" ca="1" si="35"/>
        <v>26</v>
      </c>
      <c r="AB463" s="131" t="s">
        <v>7878</v>
      </c>
      <c r="AC463" s="35" t="str">
        <f t="shared" si="36"/>
        <v>2 anos 0 meses 9 dias</v>
      </c>
      <c r="AD463" s="132" t="str">
        <f ca="1">IF(AND(V463="",T463&lt;TODAY()),"Contrato Encerrado",IF(AND(V463="",T463&gt;TODAY()),DATEDIF(TODAY(),T463,"Y")&amp;" anos"&amp;" "&amp;DATEDIF(TODAY(),T463,"YM")&amp;" meses"&amp;" "&amp;DATEDIF(TODAY(),T463,"MD")&amp;" dias",IF(AND(X463="",V463&lt;TODAY()),"Contrato Encerrado",IF(AND(X463="",V463&gt;TODAY()),DATEDIF(TODAY(),V463,"Y")&amp;" anos"&amp;" "&amp;DATEDIF(TODAY(),V463,"YM")&amp;" meses"&amp;" "&amp;DATEDIF(TODAY(),V463,"MD")&amp;" dias",IF(AND(Z463="",X463&lt;TODAY()),"Contrato Encerrado",IF(AND(Z463="",X463&gt;TODAY()),DATEDIF(TODAY(),X463,"Y")&amp;" anos"&amp;" "&amp;DATEDIF(TODAY(),X463,"YM")&amp;" meses"&amp;" "&amp;DATEDIF(TODAY(),X463,"MD")&amp;" dias",IF(AND(Z463&lt;&gt;””,Z463&lt;TODAY()),"Contrato Encerrado",IF(AND(Z463&lt;&gt;"",Z463&gt;TODAY()),DATEDIF(TODAY(),Z463,"Y")&amp;" anos"&amp;" "&amp;DATEDIF(TODAY(),Z463,"YM")&amp;" meses"&amp;" "&amp;DATEDIF(TODAY(),Z463,"MD")&amp;" dias"))))))))</f>
        <v>Contrato Encerrado</v>
      </c>
      <c r="AE463" s="132">
        <f t="shared" si="37"/>
        <v>740</v>
      </c>
      <c r="AF463" s="132">
        <f t="shared" si="38"/>
        <v>-10</v>
      </c>
      <c r="AG463" s="133" t="str">
        <f t="shared" si="39"/>
        <v>ESTÁGIO COMPLETOU 2 ANOS</v>
      </c>
    </row>
    <row r="464" spans="1:33" ht="11.25" customHeight="1" x14ac:dyDescent="0.2">
      <c r="A464" s="62" t="s">
        <v>9</v>
      </c>
      <c r="B464" s="63" t="s">
        <v>13</v>
      </c>
      <c r="C464" s="64" t="s">
        <v>16</v>
      </c>
      <c r="D464" s="37">
        <v>2025</v>
      </c>
      <c r="E464" s="66" t="s">
        <v>157</v>
      </c>
      <c r="F464" s="62" t="s">
        <v>158</v>
      </c>
      <c r="G464" s="102" t="s">
        <v>16186</v>
      </c>
      <c r="H464" s="62" t="s">
        <v>16187</v>
      </c>
      <c r="I464" s="67" t="s">
        <v>16188</v>
      </c>
      <c r="J464" s="14" t="s">
        <v>10</v>
      </c>
      <c r="K464" s="67" t="s">
        <v>29</v>
      </c>
      <c r="L464" s="68" t="s">
        <v>30</v>
      </c>
      <c r="M464" s="7" t="s">
        <v>9427</v>
      </c>
      <c r="N464" s="69" t="s">
        <v>2103</v>
      </c>
      <c r="O464" s="69" t="s">
        <v>16189</v>
      </c>
      <c r="P464" s="69" t="s">
        <v>2518</v>
      </c>
      <c r="Q464" s="69" t="s">
        <v>4109</v>
      </c>
      <c r="R464" s="70">
        <v>37716</v>
      </c>
      <c r="S464" s="70">
        <v>45740</v>
      </c>
      <c r="T464" s="70">
        <v>46104</v>
      </c>
      <c r="U464" s="20"/>
      <c r="V464" s="70"/>
      <c r="W464" s="70"/>
      <c r="X464" s="17"/>
      <c r="Y464" s="17"/>
      <c r="Z464" s="70"/>
      <c r="AA464" s="21">
        <f t="shared" ca="1" si="35"/>
        <v>22</v>
      </c>
      <c r="AB464" s="69" t="s">
        <v>7878</v>
      </c>
      <c r="AC464" s="35" t="str">
        <f t="shared" si="36"/>
        <v>0 anos 11 meses 27 dias</v>
      </c>
      <c r="AD464" s="35" t="str">
        <f ca="1">IF(AND(V464="",T464&lt;TODAY()),"Contrato Encerrado",IF(AND(V464="",T464&gt;TODAY()),DATEDIF(TODAY(),T464,"Y")&amp;" anos"&amp;" "&amp;DATEDIF(TODAY(),T464,"YM")&amp;" meses"&amp;" "&amp;DATEDIF(TODAY(),T464,"MD")&amp;" dias",IF(AND(X464="",V464&lt;TODAY()),"Contrato Encerrado",IF(AND(X464="",V464&gt;TODAY()),DATEDIF(TODAY(),V464,"Y")&amp;" anos"&amp;" "&amp;DATEDIF(TODAY(),V464,"YM")&amp;" meses"&amp;" "&amp;DATEDIF(TODAY(),V464,"MD")&amp;" dias",IF(AND(Z464="",X464&lt;TODAY()),"Contrato Encerrado",IF(AND(Z464="",X464&gt;TODAY()),DATEDIF(TODAY(),X464,"Y")&amp;" anos"&amp;" "&amp;DATEDIF(TODAY(),X464,"YM")&amp;" meses"&amp;" "&amp;DATEDIF(TODAY(),X464,"MD")&amp;" dias",IF(AND(Z464&lt;&gt;””,Z464&lt;TODAY()),"Contrato Encerrado",IF(AND(Z464&lt;&gt;"",Z464&gt;TODAY()),DATEDIF(TODAY(),Z464,"Y")&amp;" anos"&amp;" "&amp;DATEDIF(TODAY(),Z464,"YM")&amp;" meses"&amp;" "&amp;DATEDIF(TODAY(),Z464,"MD")&amp;" dias"))))))))</f>
        <v>0 anos 5 meses 16 dias</v>
      </c>
      <c r="AE464" s="35">
        <f t="shared" si="37"/>
        <v>364</v>
      </c>
      <c r="AF464" s="35">
        <f t="shared" si="38"/>
        <v>366</v>
      </c>
      <c r="AG464" s="17" t="str">
        <f t="shared" si="39"/>
        <v>0 anos 11 meses 31 dias</v>
      </c>
    </row>
    <row r="465" spans="1:33" ht="11.25" customHeight="1" x14ac:dyDescent="0.2">
      <c r="A465" s="62" t="s">
        <v>9</v>
      </c>
      <c r="B465" s="63" t="s">
        <v>13</v>
      </c>
      <c r="C465" s="64" t="s">
        <v>11</v>
      </c>
      <c r="D465" s="37">
        <v>2024</v>
      </c>
      <c r="E465" s="66" t="s">
        <v>307</v>
      </c>
      <c r="F465" s="62" t="s">
        <v>308</v>
      </c>
      <c r="G465" s="79" t="s">
        <v>11057</v>
      </c>
      <c r="H465" s="80" t="s">
        <v>11058</v>
      </c>
      <c r="I465" s="67" t="s">
        <v>11059</v>
      </c>
      <c r="J465" s="14" t="s">
        <v>10</v>
      </c>
      <c r="K465" s="67" t="s">
        <v>29</v>
      </c>
      <c r="L465" s="68" t="s">
        <v>81</v>
      </c>
      <c r="M465" s="7" t="s">
        <v>82</v>
      </c>
      <c r="N465" s="69" t="s">
        <v>4113</v>
      </c>
      <c r="O465" s="69" t="s">
        <v>11060</v>
      </c>
      <c r="P465" s="69" t="s">
        <v>2518</v>
      </c>
      <c r="Q465" s="69" t="s">
        <v>2523</v>
      </c>
      <c r="R465" s="70">
        <v>39227</v>
      </c>
      <c r="S465" s="70">
        <v>45293</v>
      </c>
      <c r="T465" s="70">
        <v>46022</v>
      </c>
      <c r="U465" s="20"/>
      <c r="V465" s="70"/>
      <c r="W465" s="70"/>
      <c r="X465" s="17"/>
      <c r="Y465" s="17"/>
      <c r="Z465" s="70"/>
      <c r="AA465" s="18">
        <f t="shared" ca="1" si="35"/>
        <v>18</v>
      </c>
      <c r="AB465" s="69" t="s">
        <v>7878</v>
      </c>
      <c r="AC465" s="35" t="str">
        <f t="shared" si="36"/>
        <v>1 anos 11 meses 29 dias</v>
      </c>
      <c r="AD465" s="35" t="str">
        <f ca="1">IF(AND(V465="",T465&lt;TODAY()),"Contrato Encerrado",IF(AND(V465="",T465&gt;TODAY()),DATEDIF(TODAY(),T465,"Y")&amp;" anos"&amp;" "&amp;DATEDIF(TODAY(),T465,"YM")&amp;" meses"&amp;" "&amp;DATEDIF(TODAY(),T465,"MD")&amp;" dias",IF(AND(X465="",V465&lt;TODAY()),"Contrato Encerrado",IF(AND(X465="",V465&gt;TODAY()),DATEDIF(TODAY(),V465,"Y")&amp;" anos"&amp;" "&amp;DATEDIF(TODAY(),V465,"YM")&amp;" meses"&amp;" "&amp;DATEDIF(TODAY(),V465,"MD")&amp;" dias",IF(AND(Z465="",X465&lt;TODAY()),"Contrato Encerrado",IF(AND(Z465="",X465&gt;TODAY()),DATEDIF(TODAY(),X465,"Y")&amp;" anos"&amp;" "&amp;DATEDIF(TODAY(),X465,"YM")&amp;" meses"&amp;" "&amp;DATEDIF(TODAY(),X465,"MD")&amp;" dias",IF(AND(Z465&lt;&gt;””,Z465&lt;TODAY()),"Contrato Encerrado",IF(AND(Z465&lt;&gt;"",Z465&gt;TODAY()),DATEDIF(TODAY(),Z465,"Y")&amp;" anos"&amp;" "&amp;DATEDIF(TODAY(),Z465,"YM")&amp;" meses"&amp;" "&amp;DATEDIF(TODAY(),Z465,"MD")&amp;" dias"))))))))</f>
        <v>0 anos 2 meses 24 dias</v>
      </c>
      <c r="AE465" s="35">
        <f t="shared" si="37"/>
        <v>729</v>
      </c>
      <c r="AF465" s="35">
        <f t="shared" si="38"/>
        <v>1</v>
      </c>
      <c r="AG465" s="17" t="str">
        <f t="shared" si="39"/>
        <v>0 anos 0 meses 1 dias</v>
      </c>
    </row>
    <row r="466" spans="1:33" ht="11.25" customHeight="1" x14ac:dyDescent="0.2">
      <c r="A466" s="62" t="s">
        <v>9</v>
      </c>
      <c r="B466" s="63" t="s">
        <v>13</v>
      </c>
      <c r="C466" s="64" t="s">
        <v>16</v>
      </c>
      <c r="D466" s="37">
        <v>2024</v>
      </c>
      <c r="E466" s="66" t="s">
        <v>157</v>
      </c>
      <c r="F466" s="62" t="s">
        <v>158</v>
      </c>
      <c r="G466" s="79" t="s">
        <v>12651</v>
      </c>
      <c r="H466" s="80" t="s">
        <v>12652</v>
      </c>
      <c r="I466" s="67" t="s">
        <v>12653</v>
      </c>
      <c r="J466" s="14" t="s">
        <v>14943</v>
      </c>
      <c r="K466" s="67" t="s">
        <v>29</v>
      </c>
      <c r="L466" s="68" t="s">
        <v>81</v>
      </c>
      <c r="M466" s="7" t="s">
        <v>82</v>
      </c>
      <c r="N466" s="69" t="s">
        <v>4113</v>
      </c>
      <c r="O466" s="69" t="s">
        <v>12654</v>
      </c>
      <c r="P466" s="69" t="s">
        <v>2518</v>
      </c>
      <c r="Q466" s="69" t="s">
        <v>4109</v>
      </c>
      <c r="R466" s="70">
        <v>39343</v>
      </c>
      <c r="S466" s="70">
        <v>45362</v>
      </c>
      <c r="T466" s="70">
        <v>45565</v>
      </c>
      <c r="U466" s="20"/>
      <c r="V466" s="70"/>
      <c r="W466" s="70"/>
      <c r="X466" s="17"/>
      <c r="Y466" s="17"/>
      <c r="Z466" s="70"/>
      <c r="AA466" s="18">
        <f t="shared" ca="1" si="35"/>
        <v>18</v>
      </c>
      <c r="AB466" s="70" t="s">
        <v>7878</v>
      </c>
      <c r="AC466" s="35" t="str">
        <f t="shared" si="36"/>
        <v>0 anos 6 meses 19 dias</v>
      </c>
      <c r="AD466" s="35" t="str">
        <f ca="1">IF(AND(V466="",T466&lt;TODAY()),"Contrato Encerrado",IF(AND(V466="",T466&gt;TODAY()),DATEDIF(TODAY(),T466,"Y")&amp;" anos"&amp;" "&amp;DATEDIF(TODAY(),T466,"YM")&amp;" meses"&amp;" "&amp;DATEDIF(TODAY(),T466,"MD")&amp;" dias",IF(AND(X466="",V466&lt;TODAY()),"Contrato Encerrado",IF(AND(X466="",V466&gt;TODAY()),DATEDIF(TODAY(),V466,"Y")&amp;" anos"&amp;" "&amp;DATEDIF(TODAY(),V466,"YM")&amp;" meses"&amp;" "&amp;DATEDIF(TODAY(),V466,"MD")&amp;" dias",IF(AND(Z466="",X466&lt;TODAY()),"Contrato Encerrado",IF(AND(Z466="",X466&gt;TODAY()),DATEDIF(TODAY(),X466,"Y")&amp;" anos"&amp;" "&amp;DATEDIF(TODAY(),X466,"YM")&amp;" meses"&amp;" "&amp;DATEDIF(TODAY(),X466,"MD")&amp;" dias",IF(AND(Z466&lt;&gt;””,Z466&lt;TODAY()),"Contrato Encerrado",IF(AND(Z466&lt;&gt;"",Z466&gt;TODAY()),DATEDIF(TODAY(),Z466,"Y")&amp;" anos"&amp;" "&amp;DATEDIF(TODAY(),Z466,"YM")&amp;" meses"&amp;" "&amp;DATEDIF(TODAY(),Z466,"MD")&amp;" dias"))))))))</f>
        <v>Contrato Encerrado</v>
      </c>
      <c r="AE466" s="35">
        <f t="shared" si="37"/>
        <v>203</v>
      </c>
      <c r="AF466" s="35">
        <f t="shared" si="38"/>
        <v>527</v>
      </c>
      <c r="AG466" s="17" t="str">
        <f t="shared" si="39"/>
        <v>1 anos 5 meses 10 dias</v>
      </c>
    </row>
    <row r="467" spans="1:33" ht="11.25" customHeight="1" x14ac:dyDescent="0.2">
      <c r="A467" s="62" t="s">
        <v>9</v>
      </c>
      <c r="B467" s="63" t="s">
        <v>13</v>
      </c>
      <c r="C467" s="64" t="s">
        <v>17</v>
      </c>
      <c r="D467" s="37">
        <v>2024</v>
      </c>
      <c r="E467" s="66" t="s">
        <v>139</v>
      </c>
      <c r="F467" s="62" t="s">
        <v>140</v>
      </c>
      <c r="G467" s="79" t="s">
        <v>13203</v>
      </c>
      <c r="H467" s="80" t="s">
        <v>13204</v>
      </c>
      <c r="I467" s="67" t="s">
        <v>13205</v>
      </c>
      <c r="J467" s="14" t="s">
        <v>10</v>
      </c>
      <c r="K467" s="67" t="s">
        <v>29</v>
      </c>
      <c r="L467" s="68" t="s">
        <v>81</v>
      </c>
      <c r="M467" s="7" t="s">
        <v>82</v>
      </c>
      <c r="N467" s="69" t="s">
        <v>4113</v>
      </c>
      <c r="O467" s="69" t="s">
        <v>7883</v>
      </c>
      <c r="P467" s="69" t="s">
        <v>2518</v>
      </c>
      <c r="Q467" s="69" t="s">
        <v>2523</v>
      </c>
      <c r="R467" s="113">
        <v>39242</v>
      </c>
      <c r="S467" s="113">
        <v>45414</v>
      </c>
      <c r="T467" s="70">
        <v>46022</v>
      </c>
      <c r="U467" s="20"/>
      <c r="V467" s="70"/>
      <c r="W467" s="113"/>
      <c r="X467" s="17"/>
      <c r="Y467" s="17"/>
      <c r="Z467" s="70"/>
      <c r="AA467" s="18">
        <f t="shared" ca="1" si="35"/>
        <v>18</v>
      </c>
      <c r="AB467" s="69" t="s">
        <v>7878</v>
      </c>
      <c r="AC467" s="35" t="str">
        <f t="shared" si="36"/>
        <v>1 anos 7 meses 29 dias</v>
      </c>
      <c r="AD467" s="35" t="str">
        <f ca="1">IF(AND(V467="",T467&lt;TODAY()),"Contrato Encerrado",IF(AND(V467="",T467&gt;TODAY()),DATEDIF(TODAY(),T467,"Y")&amp;" anos"&amp;" "&amp;DATEDIF(TODAY(),T467,"YM")&amp;" meses"&amp;" "&amp;DATEDIF(TODAY(),T467,"MD")&amp;" dias",IF(AND(X467="",V467&lt;TODAY()),"Contrato Encerrado",IF(AND(X467="",V467&gt;TODAY()),DATEDIF(TODAY(),V467,"Y")&amp;" anos"&amp;" "&amp;DATEDIF(TODAY(),V467,"YM")&amp;" meses"&amp;" "&amp;DATEDIF(TODAY(),V467,"MD")&amp;" dias",IF(AND(Z467="",X467&lt;TODAY()),"Contrato Encerrado",IF(AND(Z467="",X467&gt;TODAY()),DATEDIF(TODAY(),X467,"Y")&amp;" anos"&amp;" "&amp;DATEDIF(TODAY(),X467,"YM")&amp;" meses"&amp;" "&amp;DATEDIF(TODAY(),X467,"MD")&amp;" dias",IF(AND(Z467&lt;&gt;””,Z467&lt;TODAY()),"Contrato Encerrado",IF(AND(Z467&lt;&gt;"",Z467&gt;TODAY()),DATEDIF(TODAY(),Z467,"Y")&amp;" anos"&amp;" "&amp;DATEDIF(TODAY(),Z467,"YM")&amp;" meses"&amp;" "&amp;DATEDIF(TODAY(),Z467,"MD")&amp;" dias"))))))))</f>
        <v>0 anos 2 meses 24 dias</v>
      </c>
      <c r="AE467" s="35">
        <f t="shared" si="37"/>
        <v>608</v>
      </c>
      <c r="AF467" s="35">
        <f t="shared" si="38"/>
        <v>122</v>
      </c>
      <c r="AG467" s="17" t="str">
        <f t="shared" si="39"/>
        <v>0 anos 4 meses 1 dias</v>
      </c>
    </row>
    <row r="468" spans="1:33" ht="11.25" customHeight="1" x14ac:dyDescent="0.2">
      <c r="A468" s="62" t="s">
        <v>9</v>
      </c>
      <c r="B468" s="63" t="s">
        <v>13</v>
      </c>
      <c r="C468" s="64" t="s">
        <v>21</v>
      </c>
      <c r="D468" s="35">
        <v>2025</v>
      </c>
      <c r="E468" s="66" t="s">
        <v>157</v>
      </c>
      <c r="F468" s="62" t="s">
        <v>158</v>
      </c>
      <c r="G468" s="67" t="s">
        <v>17181</v>
      </c>
      <c r="H468" s="62" t="s">
        <v>17182</v>
      </c>
      <c r="I468" s="67" t="s">
        <v>16823</v>
      </c>
      <c r="J468" s="14" t="s">
        <v>10</v>
      </c>
      <c r="K468" s="67" t="s">
        <v>29</v>
      </c>
      <c r="L468" s="68" t="s">
        <v>81</v>
      </c>
      <c r="M468" s="7" t="s">
        <v>16173</v>
      </c>
      <c r="N468" s="69" t="s">
        <v>4113</v>
      </c>
      <c r="O468" s="69" t="s">
        <v>17183</v>
      </c>
      <c r="P468" s="69" t="s">
        <v>2518</v>
      </c>
      <c r="Q468" s="69" t="s">
        <v>4109</v>
      </c>
      <c r="R468" s="70">
        <v>39804</v>
      </c>
      <c r="S468" s="70">
        <v>45824</v>
      </c>
      <c r="T468" s="70">
        <v>46188</v>
      </c>
      <c r="U468" s="70"/>
      <c r="V468" s="70"/>
      <c r="W468" s="70"/>
      <c r="X468" s="17"/>
      <c r="Y468" s="17"/>
      <c r="Z468" s="70"/>
      <c r="AA468" s="21">
        <f t="shared" ca="1" si="35"/>
        <v>16</v>
      </c>
      <c r="AB468" s="70" t="s">
        <v>7878</v>
      </c>
      <c r="AC468" s="35" t="str">
        <f t="shared" si="36"/>
        <v>0 anos 11 meses 30 dias</v>
      </c>
      <c r="AD468" s="35" t="str">
        <f ca="1">IF(AND(V468="",T468&lt;TODAY()),"Contrato Encerrado",IF(AND(V468="",T468&gt;TODAY()),DATEDIF(TODAY(),T468,"Y")&amp;" anos"&amp;" "&amp;DATEDIF(TODAY(),T468,"YM")&amp;" meses"&amp;" "&amp;DATEDIF(TODAY(),T468,"MD")&amp;" dias",IF(AND(X468="",V468&lt;TODAY()),"Contrato Encerrado",IF(AND(X468="",V468&gt;TODAY()),DATEDIF(TODAY(),V468,"Y")&amp;" anos"&amp;" "&amp;DATEDIF(TODAY(),V468,"YM")&amp;" meses"&amp;" "&amp;DATEDIF(TODAY(),V468,"MD")&amp;" dias",IF(AND(Z468="",X468&lt;TODAY()),"Contrato Encerrado",IF(AND(Z468="",X468&gt;TODAY()),DATEDIF(TODAY(),X468,"Y")&amp;" anos"&amp;" "&amp;DATEDIF(TODAY(),X468,"YM")&amp;" meses"&amp;" "&amp;DATEDIF(TODAY(),X468,"MD")&amp;" dias",IF(AND(Z468&lt;&gt;””,Z468&lt;TODAY()),"Contrato Encerrado",IF(AND(Z468&lt;&gt;"",Z468&gt;TODAY()),DATEDIF(TODAY(),Z468,"Y")&amp;" anos"&amp;" "&amp;DATEDIF(TODAY(),Z468,"YM")&amp;" meses"&amp;" "&amp;DATEDIF(TODAY(),Z468,"MD")&amp;" dias"))))))))</f>
        <v>0 anos 8 meses 8 dias</v>
      </c>
      <c r="AE468" s="35">
        <f t="shared" si="37"/>
        <v>364</v>
      </c>
      <c r="AF468" s="35">
        <f t="shared" si="38"/>
        <v>366</v>
      </c>
      <c r="AG468" s="17" t="str">
        <f t="shared" si="39"/>
        <v>0 anos 11 meses 31 dias</v>
      </c>
    </row>
    <row r="469" spans="1:33" ht="11.25" customHeight="1" x14ac:dyDescent="0.2">
      <c r="A469" s="62" t="s">
        <v>9</v>
      </c>
      <c r="B469" s="63" t="s">
        <v>13</v>
      </c>
      <c r="C469" s="64" t="s">
        <v>25</v>
      </c>
      <c r="D469" s="37">
        <v>2023</v>
      </c>
      <c r="E469" s="66" t="s">
        <v>157</v>
      </c>
      <c r="F469" s="62" t="s">
        <v>158</v>
      </c>
      <c r="G469" s="79" t="s">
        <v>10688</v>
      </c>
      <c r="H469" s="80" t="s">
        <v>10689</v>
      </c>
      <c r="I469" s="67" t="s">
        <v>10690</v>
      </c>
      <c r="J469" s="67" t="s">
        <v>1302</v>
      </c>
      <c r="K469" s="67" t="s">
        <v>29</v>
      </c>
      <c r="L469" s="68" t="s">
        <v>30</v>
      </c>
      <c r="M469" s="7" t="s">
        <v>9427</v>
      </c>
      <c r="N469" s="69" t="s">
        <v>6135</v>
      </c>
      <c r="O469" s="69" t="s">
        <v>9474</v>
      </c>
      <c r="P469" s="69" t="s">
        <v>2518</v>
      </c>
      <c r="Q469" s="69" t="s">
        <v>2521</v>
      </c>
      <c r="R469" s="70">
        <v>37764</v>
      </c>
      <c r="S469" s="70">
        <v>45251</v>
      </c>
      <c r="T469" s="70">
        <v>45616</v>
      </c>
      <c r="U469" s="20"/>
      <c r="V469" s="70"/>
      <c r="W469" s="70"/>
      <c r="X469" s="17"/>
      <c r="Y469" s="17"/>
      <c r="Z469" s="70"/>
      <c r="AA469" s="18">
        <f t="shared" ca="1" si="35"/>
        <v>22</v>
      </c>
      <c r="AB469" s="69" t="s">
        <v>7878</v>
      </c>
      <c r="AC469" s="35" t="str">
        <f t="shared" si="36"/>
        <v>0 anos 11 meses 30 dias</v>
      </c>
      <c r="AD469" s="35" t="str">
        <f ca="1">IF(AND(V469="",T469&lt;TODAY()),"Contrato Encerrado",IF(AND(V469="",T469&gt;TODAY()),DATEDIF(TODAY(),T469,"Y")&amp;" anos"&amp;" "&amp;DATEDIF(TODAY(),T469,"YM")&amp;" meses"&amp;" "&amp;DATEDIF(TODAY(),T469,"MD")&amp;" dias",IF(AND(X469="",V469&lt;TODAY()),"Contrato Encerrado",IF(AND(X469="",V469&gt;TODAY()),DATEDIF(TODAY(),V469,"Y")&amp;" anos"&amp;" "&amp;DATEDIF(TODAY(),V469,"YM")&amp;" meses"&amp;" "&amp;DATEDIF(TODAY(),V469,"MD")&amp;" dias",IF(AND(Z469="",X469&lt;TODAY()),"Contrato Encerrado",IF(AND(Z469="",X469&gt;TODAY()),DATEDIF(TODAY(),X469,"Y")&amp;" anos"&amp;" "&amp;DATEDIF(TODAY(),X469,"YM")&amp;" meses"&amp;" "&amp;DATEDIF(TODAY(),X469,"MD")&amp;" dias",IF(AND(Z469&lt;&gt;””,Z469&lt;TODAY()),"Contrato Encerrado",IF(AND(Z469&lt;&gt;"",Z469&gt;TODAY()),DATEDIF(TODAY(),Z469,"Y")&amp;" anos"&amp;" "&amp;DATEDIF(TODAY(),Z469,"YM")&amp;" meses"&amp;" "&amp;DATEDIF(TODAY(),Z469,"MD")&amp;" dias"))))))))</f>
        <v>Contrato Encerrado</v>
      </c>
      <c r="AE469" s="35">
        <f t="shared" si="37"/>
        <v>365</v>
      </c>
      <c r="AF469" s="35">
        <f t="shared" si="38"/>
        <v>365</v>
      </c>
      <c r="AG469" s="17" t="str">
        <f t="shared" si="39"/>
        <v>0 anos 11 meses 30 dias</v>
      </c>
    </row>
    <row r="470" spans="1:33" ht="11.25" customHeight="1" x14ac:dyDescent="0.2">
      <c r="A470" s="62" t="s">
        <v>9</v>
      </c>
      <c r="B470" s="63" t="s">
        <v>13</v>
      </c>
      <c r="C470" s="64" t="s">
        <v>15</v>
      </c>
      <c r="D470" s="37">
        <v>2024</v>
      </c>
      <c r="E470" s="93" t="s">
        <v>157</v>
      </c>
      <c r="F470" s="62" t="s">
        <v>158</v>
      </c>
      <c r="G470" s="79" t="s">
        <v>11958</v>
      </c>
      <c r="H470" s="80" t="s">
        <v>11959</v>
      </c>
      <c r="I470" s="102" t="s">
        <v>11960</v>
      </c>
      <c r="J470" s="14" t="s">
        <v>10</v>
      </c>
      <c r="K470" s="102" t="s">
        <v>29</v>
      </c>
      <c r="L470" s="104" t="s">
        <v>30</v>
      </c>
      <c r="M470" s="7" t="s">
        <v>9427</v>
      </c>
      <c r="N470" s="103" t="s">
        <v>11961</v>
      </c>
      <c r="O470" s="103" t="s">
        <v>7885</v>
      </c>
      <c r="P470" s="103" t="s">
        <v>2518</v>
      </c>
      <c r="Q470" s="103" t="s">
        <v>4109</v>
      </c>
      <c r="R470" s="112">
        <v>37971</v>
      </c>
      <c r="S470" s="112">
        <v>45334</v>
      </c>
      <c r="T470" s="70">
        <v>46063</v>
      </c>
      <c r="U470" s="20"/>
      <c r="V470" s="70"/>
      <c r="W470" s="112"/>
      <c r="X470" s="17"/>
      <c r="Y470" s="17"/>
      <c r="Z470" s="70"/>
      <c r="AA470" s="18">
        <f t="shared" ca="1" si="35"/>
        <v>21</v>
      </c>
      <c r="AB470" s="116" t="s">
        <v>7878</v>
      </c>
      <c r="AC470" s="35" t="str">
        <f t="shared" si="36"/>
        <v>1 anos 11 meses 29 dias</v>
      </c>
      <c r="AD470" s="35" t="str">
        <f ca="1">IF(AND(V470="",T470&lt;TODAY()),"Contrato Encerrado",IF(AND(V470="",T470&gt;TODAY()),DATEDIF(TODAY(),T470,"Y")&amp;" anos"&amp;" "&amp;DATEDIF(TODAY(),T470,"YM")&amp;" meses"&amp;" "&amp;DATEDIF(TODAY(),T470,"MD")&amp;" dias",IF(AND(X470="",V470&lt;TODAY()),"Contrato Encerrado",IF(AND(X470="",V470&gt;TODAY()),DATEDIF(TODAY(),V470,"Y")&amp;" anos"&amp;" "&amp;DATEDIF(TODAY(),V470,"YM")&amp;" meses"&amp;" "&amp;DATEDIF(TODAY(),V470,"MD")&amp;" dias",IF(AND(Z470="",X470&lt;TODAY()),"Contrato Encerrado",IF(AND(Z470="",X470&gt;TODAY()),DATEDIF(TODAY(),X470,"Y")&amp;" anos"&amp;" "&amp;DATEDIF(TODAY(),X470,"YM")&amp;" meses"&amp;" "&amp;DATEDIF(TODAY(),X470,"MD")&amp;" dias",IF(AND(Z470&lt;&gt;””,Z470&lt;TODAY()),"Contrato Encerrado",IF(AND(Z470&lt;&gt;"",Z470&gt;TODAY()),DATEDIF(TODAY(),Z470,"Y")&amp;" anos"&amp;" "&amp;DATEDIF(TODAY(),Z470,"YM")&amp;" meses"&amp;" "&amp;DATEDIF(TODAY(),Z470,"MD")&amp;" dias"))))))))</f>
        <v>0 anos 4 meses 3 dias</v>
      </c>
      <c r="AE470" s="35">
        <f t="shared" si="37"/>
        <v>729</v>
      </c>
      <c r="AF470" s="35">
        <f t="shared" si="38"/>
        <v>1</v>
      </c>
      <c r="AG470" s="17" t="str">
        <f t="shared" si="39"/>
        <v>0 anos 0 meses 1 dias</v>
      </c>
    </row>
    <row r="471" spans="1:33" s="61" customFormat="1" ht="11.25" customHeight="1" x14ac:dyDescent="0.2">
      <c r="A471" s="62" t="s">
        <v>9</v>
      </c>
      <c r="B471" s="63" t="s">
        <v>13</v>
      </c>
      <c r="C471" s="64" t="s">
        <v>11</v>
      </c>
      <c r="D471" s="36">
        <v>2025</v>
      </c>
      <c r="E471" s="66" t="s">
        <v>1685</v>
      </c>
      <c r="F471" s="62" t="s">
        <v>1686</v>
      </c>
      <c r="G471" s="79" t="s">
        <v>15161</v>
      </c>
      <c r="H471" s="80" t="s">
        <v>15162</v>
      </c>
      <c r="I471" s="67" t="s">
        <v>15163</v>
      </c>
      <c r="J471" s="14" t="s">
        <v>10</v>
      </c>
      <c r="K471" s="67" t="s">
        <v>29</v>
      </c>
      <c r="L471" s="68" t="s">
        <v>30</v>
      </c>
      <c r="M471" s="7" t="s">
        <v>9427</v>
      </c>
      <c r="N471" s="69" t="s">
        <v>3208</v>
      </c>
      <c r="O471" s="69" t="s">
        <v>10152</v>
      </c>
      <c r="P471" s="69" t="s">
        <v>2518</v>
      </c>
      <c r="Q471" s="69" t="s">
        <v>2523</v>
      </c>
      <c r="R471" s="70">
        <v>38154</v>
      </c>
      <c r="S471" s="70">
        <v>45652</v>
      </c>
      <c r="T471" s="70" t="s">
        <v>15157</v>
      </c>
      <c r="U471" s="20"/>
      <c r="V471" s="70"/>
      <c r="W471" s="70"/>
      <c r="X471" s="17"/>
      <c r="Y471" s="17"/>
      <c r="Z471" s="70"/>
      <c r="AA471" s="18">
        <f t="shared" ca="1" si="35"/>
        <v>21</v>
      </c>
      <c r="AB471" s="69" t="s">
        <v>7878</v>
      </c>
      <c r="AC471" s="35" t="str">
        <f t="shared" si="36"/>
        <v>0 anos 11 meses 29 dias</v>
      </c>
      <c r="AD471" s="35" t="str">
        <f ca="1">IF(AND(V471="",T471&lt;TODAY()),"Contrato Encerrado",IF(AND(V471="",T471&gt;TODAY()),DATEDIF(TODAY(),T471,"Y")&amp;" anos"&amp;" "&amp;DATEDIF(TODAY(),T471,"YM")&amp;" meses"&amp;" "&amp;DATEDIF(TODAY(),T471,"MD")&amp;" dias",IF(AND(X471="",V471&lt;TODAY()),"Contrato Encerrado",IF(AND(X471="",V471&gt;TODAY()),DATEDIF(TODAY(),V471,"Y")&amp;" anos"&amp;" "&amp;DATEDIF(TODAY(),V471,"YM")&amp;" meses"&amp;" "&amp;DATEDIF(TODAY(),V471,"MD")&amp;" dias",IF(AND(Z471="",X471&lt;TODAY()),"Contrato Encerrado",IF(AND(Z471="",X471&gt;TODAY()),DATEDIF(TODAY(),X471,"Y")&amp;" anos"&amp;" "&amp;DATEDIF(TODAY(),X471,"YM")&amp;" meses"&amp;" "&amp;DATEDIF(TODAY(),X471,"MD")&amp;" dias",IF(AND(Z471&lt;&gt;””,Z471&lt;TODAY()),"Contrato Encerrado",IF(AND(Z471&lt;&gt;"",Z471&gt;TODAY()),DATEDIF(TODAY(),Z471,"Y")&amp;" anos"&amp;" "&amp;DATEDIF(TODAY(),Z471,"YM")&amp;" meses"&amp;" "&amp;DATEDIF(TODAY(),Z471,"MD")&amp;" dias"))))))))</f>
        <v>0 anos 2 meses 18 dias</v>
      </c>
      <c r="AE471" s="35">
        <f t="shared" si="37"/>
        <v>364</v>
      </c>
      <c r="AF471" s="35">
        <f t="shared" si="38"/>
        <v>366</v>
      </c>
      <c r="AG471" s="17" t="str">
        <f t="shared" si="39"/>
        <v>0 anos 11 meses 31 dias</v>
      </c>
    </row>
    <row r="472" spans="1:33" ht="11.25" customHeight="1" x14ac:dyDescent="0.2">
      <c r="A472" s="62" t="s">
        <v>9</v>
      </c>
      <c r="B472" s="63" t="s">
        <v>13</v>
      </c>
      <c r="C472" s="64" t="s">
        <v>15</v>
      </c>
      <c r="D472" s="37">
        <v>2023</v>
      </c>
      <c r="E472" s="93" t="s">
        <v>307</v>
      </c>
      <c r="F472" s="62" t="s">
        <v>308</v>
      </c>
      <c r="G472" s="79" t="s">
        <v>6108</v>
      </c>
      <c r="H472" s="80" t="s">
        <v>6109</v>
      </c>
      <c r="I472" s="102" t="s">
        <v>6110</v>
      </c>
      <c r="J472" s="14" t="s">
        <v>1302</v>
      </c>
      <c r="K472" s="102" t="s">
        <v>29</v>
      </c>
      <c r="L472" s="104" t="s">
        <v>81</v>
      </c>
      <c r="M472" s="7" t="s">
        <v>82</v>
      </c>
      <c r="N472" s="103" t="s">
        <v>4113</v>
      </c>
      <c r="O472" s="103"/>
      <c r="P472" s="103" t="s">
        <v>2518</v>
      </c>
      <c r="Q472" s="103" t="s">
        <v>2523</v>
      </c>
      <c r="R472" s="114">
        <v>38652</v>
      </c>
      <c r="S472" s="114">
        <v>44993</v>
      </c>
      <c r="T472" s="111">
        <v>45163</v>
      </c>
      <c r="U472" s="17"/>
      <c r="V472" s="111"/>
      <c r="W472" s="114"/>
      <c r="X472" s="17"/>
      <c r="Y472" s="17"/>
      <c r="Z472" s="111"/>
      <c r="AA472" s="18">
        <f t="shared" ca="1" si="35"/>
        <v>19</v>
      </c>
      <c r="AB472" s="117" t="s">
        <v>7878</v>
      </c>
      <c r="AC472" s="35" t="str">
        <f t="shared" si="36"/>
        <v>0 anos 5 meses 17 dias</v>
      </c>
      <c r="AD472" s="35" t="str">
        <f ca="1">IF(AND(V472="",T472&lt;TODAY()),"Contrato Encerrado",IF(AND(V472="",T472&gt;TODAY()),DATEDIF(TODAY(),T472,"Y")&amp;" anos"&amp;" "&amp;DATEDIF(TODAY(),T472,"YM")&amp;" meses"&amp;" "&amp;DATEDIF(TODAY(),T472,"MD")&amp;" dias",IF(AND(X472="",V472&lt;TODAY()),"Contrato Encerrado",IF(AND(X472="",V472&gt;TODAY()),DATEDIF(TODAY(),V472,"Y")&amp;" anos"&amp;" "&amp;DATEDIF(TODAY(),V472,"YM")&amp;" meses"&amp;" "&amp;DATEDIF(TODAY(),V472,"MD")&amp;" dias",IF(AND(Z472="",X472&lt;TODAY()),"Contrato Encerrado",IF(AND(Z472="",X472&gt;TODAY()),DATEDIF(TODAY(),X472,"Y")&amp;" anos"&amp;" "&amp;DATEDIF(TODAY(),X472,"YM")&amp;" meses"&amp;" "&amp;DATEDIF(TODAY(),X472,"MD")&amp;" dias",IF(AND(Z472&lt;&gt;””,Z472&lt;TODAY()),"Contrato Encerrado",IF(AND(Z472&lt;&gt;"",Z472&gt;TODAY()),DATEDIF(TODAY(),Z472,"Y")&amp;" anos"&amp;" "&amp;DATEDIF(TODAY(),Z472,"YM")&amp;" meses"&amp;" "&amp;DATEDIF(TODAY(),Z472,"MD")&amp;" dias"))))))))</f>
        <v>Contrato Encerrado</v>
      </c>
      <c r="AE472" s="35">
        <f t="shared" si="37"/>
        <v>170</v>
      </c>
      <c r="AF472" s="35">
        <f t="shared" si="38"/>
        <v>560</v>
      </c>
      <c r="AG472" s="17" t="str">
        <f t="shared" si="39"/>
        <v>1 anos 6 meses 13 dias</v>
      </c>
    </row>
    <row r="473" spans="1:33" ht="11.25" customHeight="1" x14ac:dyDescent="0.2">
      <c r="A473" s="62" t="s">
        <v>9</v>
      </c>
      <c r="B473" s="63" t="s">
        <v>13</v>
      </c>
      <c r="C473" s="64" t="s">
        <v>11</v>
      </c>
      <c r="D473" s="36">
        <v>2025</v>
      </c>
      <c r="E473" s="66" t="s">
        <v>307</v>
      </c>
      <c r="F473" s="62" t="s">
        <v>308</v>
      </c>
      <c r="G473" s="79" t="s">
        <v>15470</v>
      </c>
      <c r="H473" s="80" t="s">
        <v>15471</v>
      </c>
      <c r="I473" s="67" t="s">
        <v>15472</v>
      </c>
      <c r="J473" s="14" t="s">
        <v>10</v>
      </c>
      <c r="K473" s="67" t="s">
        <v>29</v>
      </c>
      <c r="L473" s="68" t="s">
        <v>30</v>
      </c>
      <c r="M473" s="7" t="s">
        <v>9427</v>
      </c>
      <c r="N473" s="69" t="s">
        <v>2100</v>
      </c>
      <c r="O473" s="69" t="s">
        <v>13943</v>
      </c>
      <c r="P473" s="69" t="s">
        <v>2518</v>
      </c>
      <c r="Q473" s="69" t="s">
        <v>2523</v>
      </c>
      <c r="R473" s="70">
        <v>30514</v>
      </c>
      <c r="S473" s="70">
        <v>45670</v>
      </c>
      <c r="T473" s="70" t="s">
        <v>15435</v>
      </c>
      <c r="U473" s="20"/>
      <c r="V473" s="70"/>
      <c r="W473" s="70"/>
      <c r="X473" s="17"/>
      <c r="Y473" s="17"/>
      <c r="Z473" s="70"/>
      <c r="AA473" s="18">
        <f t="shared" ca="1" si="35"/>
        <v>42</v>
      </c>
      <c r="AB473" s="69" t="s">
        <v>7878</v>
      </c>
      <c r="AC473" s="35" t="str">
        <f t="shared" si="36"/>
        <v>0 anos 11 meses 30 dias</v>
      </c>
      <c r="AD473" s="35" t="str">
        <f ca="1">IF(AND(V473="",T473&lt;TODAY()),"Contrato Encerrado",IF(AND(V473="",T473&gt;TODAY()),DATEDIF(TODAY(),T473,"Y")&amp;" anos"&amp;" "&amp;DATEDIF(TODAY(),T473,"YM")&amp;" meses"&amp;" "&amp;DATEDIF(TODAY(),T473,"MD")&amp;" dias",IF(AND(X473="",V473&lt;TODAY()),"Contrato Encerrado",IF(AND(X473="",V473&gt;TODAY()),DATEDIF(TODAY(),V473,"Y")&amp;" anos"&amp;" "&amp;DATEDIF(TODAY(),V473,"YM")&amp;" meses"&amp;" "&amp;DATEDIF(TODAY(),V473,"MD")&amp;" dias",IF(AND(Z473="",X473&lt;TODAY()),"Contrato Encerrado",IF(AND(Z473="",X473&gt;TODAY()),DATEDIF(TODAY(),X473,"Y")&amp;" anos"&amp;" "&amp;DATEDIF(TODAY(),X473,"YM")&amp;" meses"&amp;" "&amp;DATEDIF(TODAY(),X473,"MD")&amp;" dias",IF(AND(Z473&lt;&gt;””,Z473&lt;TODAY()),"Contrato Encerrado",IF(AND(Z473&lt;&gt;"",Z473&gt;TODAY()),DATEDIF(TODAY(),Z473,"Y")&amp;" anos"&amp;" "&amp;DATEDIF(TODAY(),Z473,"YM")&amp;" meses"&amp;" "&amp;DATEDIF(TODAY(),Z473,"MD")&amp;" dias"))))))))</f>
        <v>0 anos 3 meses 5 dias</v>
      </c>
      <c r="AE473" s="35">
        <f t="shared" si="37"/>
        <v>364</v>
      </c>
      <c r="AF473" s="35">
        <f t="shared" si="38"/>
        <v>366</v>
      </c>
      <c r="AG473" s="17" t="str">
        <f t="shared" si="39"/>
        <v>0 anos 11 meses 31 dias</v>
      </c>
    </row>
    <row r="474" spans="1:33" ht="11.25" customHeight="1" x14ac:dyDescent="0.2">
      <c r="A474" s="62" t="s">
        <v>9</v>
      </c>
      <c r="B474" s="88" t="s">
        <v>13</v>
      </c>
      <c r="C474" s="90" t="s">
        <v>22</v>
      </c>
      <c r="D474" s="36">
        <v>2022</v>
      </c>
      <c r="E474" s="66" t="s">
        <v>157</v>
      </c>
      <c r="F474" s="62" t="s">
        <v>158</v>
      </c>
      <c r="G474" s="79" t="s">
        <v>2195</v>
      </c>
      <c r="H474" s="80" t="s">
        <v>2196</v>
      </c>
      <c r="I474" s="67" t="s">
        <v>2197</v>
      </c>
      <c r="J474" s="14" t="s">
        <v>14943</v>
      </c>
      <c r="K474" s="67" t="s">
        <v>29</v>
      </c>
      <c r="L474" s="68" t="s">
        <v>30</v>
      </c>
      <c r="M474" s="7" t="s">
        <v>9427</v>
      </c>
      <c r="N474" s="107" t="s">
        <v>2101</v>
      </c>
      <c r="O474" s="107"/>
      <c r="P474" s="107" t="s">
        <v>2518</v>
      </c>
      <c r="Q474" s="107" t="s">
        <v>2521</v>
      </c>
      <c r="R474" s="111">
        <v>29882</v>
      </c>
      <c r="S474" s="111">
        <v>44754</v>
      </c>
      <c r="T474" s="111">
        <v>45274</v>
      </c>
      <c r="U474" s="31"/>
      <c r="V474" s="111"/>
      <c r="W474" s="111"/>
      <c r="X474" s="17"/>
      <c r="Y474" s="17"/>
      <c r="Z474" s="111"/>
      <c r="AA474" s="18">
        <f t="shared" ca="1" si="35"/>
        <v>43</v>
      </c>
      <c r="AB474" s="117" t="s">
        <v>7878</v>
      </c>
      <c r="AC474" s="35" t="str">
        <f t="shared" si="36"/>
        <v>1 anos 5 meses 2 dias</v>
      </c>
      <c r="AD474" s="35" t="str">
        <f ca="1">IF(AND(V474="",T474&lt;TODAY()),"Contrato Encerrado",IF(AND(V474="",T474&gt;TODAY()),DATEDIF(TODAY(),T474,"Y")&amp;" anos"&amp;" "&amp;DATEDIF(TODAY(),T474,"YM")&amp;" meses"&amp;" "&amp;DATEDIF(TODAY(),T474,"MD")&amp;" dias",IF(AND(X474="",V474&lt;TODAY()),"Contrato Encerrado",IF(AND(X474="",V474&gt;TODAY()),DATEDIF(TODAY(),V474,"Y")&amp;" anos"&amp;" "&amp;DATEDIF(TODAY(),V474,"YM")&amp;" meses"&amp;" "&amp;DATEDIF(TODAY(),V474,"MD")&amp;" dias",IF(AND(Z474="",X474&lt;TODAY()),"Contrato Encerrado",IF(AND(Z474="",X474&gt;TODAY()),DATEDIF(TODAY(),X474,"Y")&amp;" anos"&amp;" "&amp;DATEDIF(TODAY(),X474,"YM")&amp;" meses"&amp;" "&amp;DATEDIF(TODAY(),X474,"MD")&amp;" dias",IF(AND(Z474&lt;&gt;””,Z474&lt;TODAY()),"Contrato Encerrado",IF(AND(Z474&lt;&gt;"",Z474&gt;TODAY()),DATEDIF(TODAY(),Z474,"Y")&amp;" anos"&amp;" "&amp;DATEDIF(TODAY(),Z474,"YM")&amp;" meses"&amp;" "&amp;DATEDIF(TODAY(),Z474,"MD")&amp;" dias"))))))))</f>
        <v>Contrato Encerrado</v>
      </c>
      <c r="AE474" s="35">
        <f t="shared" si="37"/>
        <v>520</v>
      </c>
      <c r="AF474" s="35">
        <f t="shared" si="38"/>
        <v>210</v>
      </c>
      <c r="AG474" s="17" t="str">
        <f t="shared" si="39"/>
        <v>0 anos 6 meses 28 dias</v>
      </c>
    </row>
    <row r="475" spans="1:33" ht="11.25" customHeight="1" x14ac:dyDescent="0.2">
      <c r="A475" s="89" t="s">
        <v>9</v>
      </c>
      <c r="B475" s="88" t="s">
        <v>13</v>
      </c>
      <c r="C475" s="90" t="s">
        <v>19</v>
      </c>
      <c r="D475" s="36">
        <v>2021</v>
      </c>
      <c r="E475" s="95" t="s">
        <v>307</v>
      </c>
      <c r="F475" s="89" t="s">
        <v>308</v>
      </c>
      <c r="G475" s="98" t="s">
        <v>3295</v>
      </c>
      <c r="H475" s="100" t="s">
        <v>3296</v>
      </c>
      <c r="I475" s="95" t="s">
        <v>3297</v>
      </c>
      <c r="J475" s="67" t="s">
        <v>1302</v>
      </c>
      <c r="K475" s="95" t="s">
        <v>29</v>
      </c>
      <c r="L475" s="106" t="s">
        <v>30</v>
      </c>
      <c r="M475" s="7" t="s">
        <v>9427</v>
      </c>
      <c r="N475" s="69" t="s">
        <v>2102</v>
      </c>
      <c r="O475" s="110"/>
      <c r="P475" s="109" t="s">
        <v>2517</v>
      </c>
      <c r="Q475" s="109" t="s">
        <v>2522</v>
      </c>
      <c r="R475" s="111">
        <v>36315</v>
      </c>
      <c r="S475" s="111">
        <v>44356</v>
      </c>
      <c r="T475" s="111">
        <v>44459</v>
      </c>
      <c r="U475" s="31"/>
      <c r="V475" s="111"/>
      <c r="W475" s="111"/>
      <c r="X475" s="17"/>
      <c r="Y475" s="17"/>
      <c r="Z475" s="111"/>
      <c r="AA475" s="18">
        <f t="shared" ca="1" si="35"/>
        <v>26</v>
      </c>
      <c r="AB475" s="117" t="s">
        <v>7878</v>
      </c>
      <c r="AC475" s="35" t="str">
        <f t="shared" si="36"/>
        <v>0 anos 3 meses 11 dias</v>
      </c>
      <c r="AD475" s="35" t="str">
        <f ca="1">IF(AND(V475="",T475&lt;TODAY()),"Contrato Encerrado",IF(AND(V475="",T475&gt;TODAY()),DATEDIF(TODAY(),T475,"Y")&amp;" anos"&amp;" "&amp;DATEDIF(TODAY(),T475,"YM")&amp;" meses"&amp;" "&amp;DATEDIF(TODAY(),T475,"MD")&amp;" dias",IF(AND(X475="",V475&lt;TODAY()),"Contrato Encerrado",IF(AND(X475="",V475&gt;TODAY()),DATEDIF(TODAY(),V475,"Y")&amp;" anos"&amp;" "&amp;DATEDIF(TODAY(),V475,"YM")&amp;" meses"&amp;" "&amp;DATEDIF(TODAY(),V475,"MD")&amp;" dias",IF(AND(Z475="",X475&lt;TODAY()),"Contrato Encerrado",IF(AND(Z475="",X475&gt;TODAY()),DATEDIF(TODAY(),X475,"Y")&amp;" anos"&amp;" "&amp;DATEDIF(TODAY(),X475,"YM")&amp;" meses"&amp;" "&amp;DATEDIF(TODAY(),X475,"MD")&amp;" dias",IF(AND(Z475&lt;&gt;””,Z475&lt;TODAY()),"Contrato Encerrado",IF(AND(Z475&lt;&gt;"",Z475&gt;TODAY()),DATEDIF(TODAY(),Z475,"Y")&amp;" anos"&amp;" "&amp;DATEDIF(TODAY(),Z475,"YM")&amp;" meses"&amp;" "&amp;DATEDIF(TODAY(),Z475,"MD")&amp;" dias"))))))))</f>
        <v>Contrato Encerrado</v>
      </c>
      <c r="AE475" s="35">
        <f t="shared" si="37"/>
        <v>103</v>
      </c>
      <c r="AF475" s="35">
        <f t="shared" si="38"/>
        <v>627</v>
      </c>
      <c r="AG475" s="17" t="str">
        <f t="shared" si="39"/>
        <v>1 anos 8 meses 18 dias</v>
      </c>
    </row>
    <row r="476" spans="1:33" s="61" customFormat="1" ht="11.25" customHeight="1" x14ac:dyDescent="0.2">
      <c r="A476" s="62" t="s">
        <v>9</v>
      </c>
      <c r="B476" s="63" t="s">
        <v>13</v>
      </c>
      <c r="C476" s="64" t="s">
        <v>17</v>
      </c>
      <c r="D476" s="37">
        <v>2023</v>
      </c>
      <c r="E476" s="93" t="s">
        <v>1111</v>
      </c>
      <c r="F476" s="62" t="s">
        <v>1112</v>
      </c>
      <c r="G476" s="79" t="s">
        <v>6111</v>
      </c>
      <c r="H476" s="80" t="s">
        <v>6112</v>
      </c>
      <c r="I476" s="102" t="s">
        <v>6113</v>
      </c>
      <c r="J476" s="67" t="s">
        <v>1302</v>
      </c>
      <c r="K476" s="102" t="s">
        <v>29</v>
      </c>
      <c r="L476" s="104" t="s">
        <v>30</v>
      </c>
      <c r="M476" s="7" t="s">
        <v>9427</v>
      </c>
      <c r="N476" s="103" t="s">
        <v>2112</v>
      </c>
      <c r="O476" s="103"/>
      <c r="P476" s="103" t="s">
        <v>2518</v>
      </c>
      <c r="Q476" s="103" t="s">
        <v>2523</v>
      </c>
      <c r="R476" s="114">
        <v>37407</v>
      </c>
      <c r="S476" s="114">
        <v>45054</v>
      </c>
      <c r="T476" s="111">
        <v>45267</v>
      </c>
      <c r="U476" s="17"/>
      <c r="V476" s="111"/>
      <c r="W476" s="114"/>
      <c r="X476" s="17"/>
      <c r="Y476" s="17"/>
      <c r="Z476" s="111"/>
      <c r="AA476" s="18">
        <f t="shared" ca="1" si="35"/>
        <v>23</v>
      </c>
      <c r="AB476" s="117" t="s">
        <v>7878</v>
      </c>
      <c r="AC476" s="35" t="str">
        <f t="shared" si="36"/>
        <v>0 anos 6 meses 29 dias</v>
      </c>
      <c r="AD476" s="35" t="str">
        <f ca="1">IF(AND(V476="",T476&lt;TODAY()),"Contrato Encerrado",IF(AND(V476="",T476&gt;TODAY()),DATEDIF(TODAY(),T476,"Y")&amp;" anos"&amp;" "&amp;DATEDIF(TODAY(),T476,"YM")&amp;" meses"&amp;" "&amp;DATEDIF(TODAY(),T476,"MD")&amp;" dias",IF(AND(X476="",V476&lt;TODAY()),"Contrato Encerrado",IF(AND(X476="",V476&gt;TODAY()),DATEDIF(TODAY(),V476,"Y")&amp;" anos"&amp;" "&amp;DATEDIF(TODAY(),V476,"YM")&amp;" meses"&amp;" "&amp;DATEDIF(TODAY(),V476,"MD")&amp;" dias",IF(AND(Z476="",X476&lt;TODAY()),"Contrato Encerrado",IF(AND(Z476="",X476&gt;TODAY()),DATEDIF(TODAY(),X476,"Y")&amp;" anos"&amp;" "&amp;DATEDIF(TODAY(),X476,"YM")&amp;" meses"&amp;" "&amp;DATEDIF(TODAY(),X476,"MD")&amp;" dias",IF(AND(Z476&lt;&gt;””,Z476&lt;TODAY()),"Contrato Encerrado",IF(AND(Z476&lt;&gt;"",Z476&gt;TODAY()),DATEDIF(TODAY(),Z476,"Y")&amp;" anos"&amp;" "&amp;DATEDIF(TODAY(),Z476,"YM")&amp;" meses"&amp;" "&amp;DATEDIF(TODAY(),Z476,"MD")&amp;" dias"))))))))</f>
        <v>Contrato Encerrado</v>
      </c>
      <c r="AE476" s="35">
        <f t="shared" si="37"/>
        <v>213</v>
      </c>
      <c r="AF476" s="35">
        <f t="shared" si="38"/>
        <v>517</v>
      </c>
      <c r="AG476" s="17" t="str">
        <f t="shared" si="39"/>
        <v>1 anos 4 meses 31 dias</v>
      </c>
    </row>
    <row r="477" spans="1:33" ht="11.25" customHeight="1" x14ac:dyDescent="0.2">
      <c r="A477" s="62" t="s">
        <v>9</v>
      </c>
      <c r="B477" s="63" t="s">
        <v>13</v>
      </c>
      <c r="C477" s="64" t="s">
        <v>24</v>
      </c>
      <c r="D477" s="37">
        <v>2023</v>
      </c>
      <c r="E477" s="66" t="s">
        <v>157</v>
      </c>
      <c r="F477" s="62" t="s">
        <v>158</v>
      </c>
      <c r="G477" s="79" t="s">
        <v>10202</v>
      </c>
      <c r="H477" s="80" t="s">
        <v>10203</v>
      </c>
      <c r="I477" s="67" t="s">
        <v>10204</v>
      </c>
      <c r="J477" s="14" t="s">
        <v>14943</v>
      </c>
      <c r="K477" s="67" t="s">
        <v>29</v>
      </c>
      <c r="L477" s="68" t="s">
        <v>30</v>
      </c>
      <c r="M477" s="7" t="s">
        <v>9427</v>
      </c>
      <c r="N477" s="69" t="s">
        <v>2101</v>
      </c>
      <c r="O477" s="69" t="s">
        <v>8037</v>
      </c>
      <c r="P477" s="69" t="s">
        <v>2518</v>
      </c>
      <c r="Q477" s="69" t="s">
        <v>4109</v>
      </c>
      <c r="R477" s="70">
        <v>28863</v>
      </c>
      <c r="S477" s="70">
        <v>45208</v>
      </c>
      <c r="T477" s="70">
        <v>45656</v>
      </c>
      <c r="U477" s="20"/>
      <c r="V477" s="70"/>
      <c r="W477" s="70"/>
      <c r="X477" s="17"/>
      <c r="Y477" s="17"/>
      <c r="Z477" s="70"/>
      <c r="AA477" s="18">
        <f t="shared" ca="1" si="35"/>
        <v>46</v>
      </c>
      <c r="AB477" s="71" t="s">
        <v>7878</v>
      </c>
      <c r="AC477" s="35" t="str">
        <f t="shared" si="36"/>
        <v>1 anos 2 meses 21 dias</v>
      </c>
      <c r="AD477" s="35" t="str">
        <f ca="1">IF(AND(V477="",T477&lt;TODAY()),"Contrato Encerrado",IF(AND(V477="",T477&gt;TODAY()),DATEDIF(TODAY(),T477,"Y")&amp;" anos"&amp;" "&amp;DATEDIF(TODAY(),T477,"YM")&amp;" meses"&amp;" "&amp;DATEDIF(TODAY(),T477,"MD")&amp;" dias",IF(AND(X477="",V477&lt;TODAY()),"Contrato Encerrado",IF(AND(X477="",V477&gt;TODAY()),DATEDIF(TODAY(),V477,"Y")&amp;" anos"&amp;" "&amp;DATEDIF(TODAY(),V477,"YM")&amp;" meses"&amp;" "&amp;DATEDIF(TODAY(),V477,"MD")&amp;" dias",IF(AND(Z477="",X477&lt;TODAY()),"Contrato Encerrado",IF(AND(Z477="",X477&gt;TODAY()),DATEDIF(TODAY(),X477,"Y")&amp;" anos"&amp;" "&amp;DATEDIF(TODAY(),X477,"YM")&amp;" meses"&amp;" "&amp;DATEDIF(TODAY(),X477,"MD")&amp;" dias",IF(AND(Z477&lt;&gt;””,Z477&lt;TODAY()),"Contrato Encerrado",IF(AND(Z477&lt;&gt;"",Z477&gt;TODAY()),DATEDIF(TODAY(),Z477,"Y")&amp;" anos"&amp;" "&amp;DATEDIF(TODAY(),Z477,"YM")&amp;" meses"&amp;" "&amp;DATEDIF(TODAY(),Z477,"MD")&amp;" dias"))))))))</f>
        <v>Contrato Encerrado</v>
      </c>
      <c r="AE477" s="35">
        <f t="shared" si="37"/>
        <v>448</v>
      </c>
      <c r="AF477" s="35">
        <f t="shared" si="38"/>
        <v>282</v>
      </c>
      <c r="AG477" s="17" t="str">
        <f t="shared" si="39"/>
        <v>0 anos 9 meses 8 dias</v>
      </c>
    </row>
    <row r="478" spans="1:33" ht="11.25" customHeight="1" x14ac:dyDescent="0.2">
      <c r="A478" s="62" t="s">
        <v>9</v>
      </c>
      <c r="B478" s="63" t="s">
        <v>13</v>
      </c>
      <c r="C478" s="64" t="s">
        <v>20</v>
      </c>
      <c r="D478" s="37">
        <v>2024</v>
      </c>
      <c r="E478" s="66" t="s">
        <v>157</v>
      </c>
      <c r="F478" s="62" t="s">
        <v>158</v>
      </c>
      <c r="G478" s="79" t="s">
        <v>13826</v>
      </c>
      <c r="H478" s="80" t="s">
        <v>13827</v>
      </c>
      <c r="I478" s="67" t="s">
        <v>13828</v>
      </c>
      <c r="J478" s="14" t="s">
        <v>1302</v>
      </c>
      <c r="K478" s="67" t="s">
        <v>29</v>
      </c>
      <c r="L478" s="68" t="s">
        <v>30</v>
      </c>
      <c r="M478" s="7" t="s">
        <v>9427</v>
      </c>
      <c r="N478" s="69" t="s">
        <v>2101</v>
      </c>
      <c r="O478" s="69" t="s">
        <v>7884</v>
      </c>
      <c r="P478" s="69" t="s">
        <v>2518</v>
      </c>
      <c r="Q478" s="69" t="s">
        <v>2521</v>
      </c>
      <c r="R478" s="70">
        <v>36753</v>
      </c>
      <c r="S478" s="70">
        <v>45455</v>
      </c>
      <c r="T478" s="70">
        <v>45723</v>
      </c>
      <c r="U478" s="20"/>
      <c r="V478" s="70"/>
      <c r="W478" s="70"/>
      <c r="X478" s="17"/>
      <c r="Y478" s="17"/>
      <c r="Z478" s="70"/>
      <c r="AA478" s="18">
        <f t="shared" ca="1" si="35"/>
        <v>25</v>
      </c>
      <c r="AB478" s="69" t="s">
        <v>7878</v>
      </c>
      <c r="AC478" s="35" t="str">
        <f t="shared" si="36"/>
        <v>0 anos 8 meses 23 dias</v>
      </c>
      <c r="AD478" s="35" t="str">
        <f ca="1">IF(AND(V478="",T478&lt;TODAY()),"Contrato Encerrado",IF(AND(V478="",T478&gt;TODAY()),DATEDIF(TODAY(),T478,"Y")&amp;" anos"&amp;" "&amp;DATEDIF(TODAY(),T478,"YM")&amp;" meses"&amp;" "&amp;DATEDIF(TODAY(),T478,"MD")&amp;" dias",IF(AND(X478="",V478&lt;TODAY()),"Contrato Encerrado",IF(AND(X478="",V478&gt;TODAY()),DATEDIF(TODAY(),V478,"Y")&amp;" anos"&amp;" "&amp;DATEDIF(TODAY(),V478,"YM")&amp;" meses"&amp;" "&amp;DATEDIF(TODAY(),V478,"MD")&amp;" dias",IF(AND(Z478="",X478&lt;TODAY()),"Contrato Encerrado",IF(AND(Z478="",X478&gt;TODAY()),DATEDIF(TODAY(),X478,"Y")&amp;" anos"&amp;" "&amp;DATEDIF(TODAY(),X478,"YM")&amp;" meses"&amp;" "&amp;DATEDIF(TODAY(),X478,"MD")&amp;" dias",IF(AND(Z478&lt;&gt;””,Z478&lt;TODAY()),"Contrato Encerrado",IF(AND(Z478&lt;&gt;"",Z478&gt;TODAY()),DATEDIF(TODAY(),Z478,"Y")&amp;" anos"&amp;" "&amp;DATEDIF(TODAY(),Z478,"YM")&amp;" meses"&amp;" "&amp;DATEDIF(TODAY(),Z478,"MD")&amp;" dias"))))))))</f>
        <v>Contrato Encerrado</v>
      </c>
      <c r="AE478" s="35">
        <f t="shared" si="37"/>
        <v>268</v>
      </c>
      <c r="AF478" s="35">
        <f t="shared" si="38"/>
        <v>462</v>
      </c>
      <c r="AG478" s="17" t="str">
        <f t="shared" si="39"/>
        <v>1 anos 3 meses 6 dias</v>
      </c>
    </row>
    <row r="479" spans="1:33" ht="11.25" customHeight="1" x14ac:dyDescent="0.2">
      <c r="A479" s="62" t="s">
        <v>9</v>
      </c>
      <c r="B479" s="63" t="s">
        <v>13</v>
      </c>
      <c r="C479" s="64" t="s">
        <v>16</v>
      </c>
      <c r="D479" s="37">
        <v>2024</v>
      </c>
      <c r="E479" s="66" t="s">
        <v>12611</v>
      </c>
      <c r="F479" s="62" t="s">
        <v>12612</v>
      </c>
      <c r="G479" s="79" t="s">
        <v>12655</v>
      </c>
      <c r="H479" s="80" t="s">
        <v>12656</v>
      </c>
      <c r="I479" s="67" t="s">
        <v>12657</v>
      </c>
      <c r="J479" s="14" t="s">
        <v>1302</v>
      </c>
      <c r="K479" s="67" t="s">
        <v>29</v>
      </c>
      <c r="L479" s="68" t="s">
        <v>30</v>
      </c>
      <c r="M479" s="7" t="s">
        <v>9427</v>
      </c>
      <c r="N479" s="69" t="s">
        <v>2114</v>
      </c>
      <c r="O479" s="69" t="s">
        <v>7897</v>
      </c>
      <c r="P479" s="69" t="s">
        <v>2518</v>
      </c>
      <c r="Q479" s="69" t="s">
        <v>2523</v>
      </c>
      <c r="R479" s="70">
        <v>34874</v>
      </c>
      <c r="S479" s="70">
        <v>45392</v>
      </c>
      <c r="T479" s="70">
        <v>45717</v>
      </c>
      <c r="U479" s="20"/>
      <c r="V479" s="70"/>
      <c r="W479" s="70"/>
      <c r="X479" s="17"/>
      <c r="Y479" s="17"/>
      <c r="Z479" s="70"/>
      <c r="AA479" s="18">
        <f t="shared" ca="1" si="35"/>
        <v>30</v>
      </c>
      <c r="AB479" s="69" t="s">
        <v>7878</v>
      </c>
      <c r="AC479" s="35" t="str">
        <f t="shared" si="36"/>
        <v>0 anos 10 meses 19 dias</v>
      </c>
      <c r="AD479" s="35" t="str">
        <f ca="1">IF(AND(V479="",T479&lt;TODAY()),"Contrato Encerrado",IF(AND(V479="",T479&gt;TODAY()),DATEDIF(TODAY(),T479,"Y")&amp;" anos"&amp;" "&amp;DATEDIF(TODAY(),T479,"YM")&amp;" meses"&amp;" "&amp;DATEDIF(TODAY(),T479,"MD")&amp;" dias",IF(AND(X479="",V479&lt;TODAY()),"Contrato Encerrado",IF(AND(X479="",V479&gt;TODAY()),DATEDIF(TODAY(),V479,"Y")&amp;" anos"&amp;" "&amp;DATEDIF(TODAY(),V479,"YM")&amp;" meses"&amp;" "&amp;DATEDIF(TODAY(),V479,"MD")&amp;" dias",IF(AND(Z479="",X479&lt;TODAY()),"Contrato Encerrado",IF(AND(Z479="",X479&gt;TODAY()),DATEDIF(TODAY(),X479,"Y")&amp;" anos"&amp;" "&amp;DATEDIF(TODAY(),X479,"YM")&amp;" meses"&amp;" "&amp;DATEDIF(TODAY(),X479,"MD")&amp;" dias",IF(AND(Z479&lt;&gt;””,Z479&lt;TODAY()),"Contrato Encerrado",IF(AND(Z479&lt;&gt;"",Z479&gt;TODAY()),DATEDIF(TODAY(),Z479,"Y")&amp;" anos"&amp;" "&amp;DATEDIF(TODAY(),Z479,"YM")&amp;" meses"&amp;" "&amp;DATEDIF(TODAY(),Z479,"MD")&amp;" dias"))))))))</f>
        <v>Contrato Encerrado</v>
      </c>
      <c r="AE479" s="35">
        <f t="shared" si="37"/>
        <v>325</v>
      </c>
      <c r="AF479" s="35">
        <f t="shared" si="38"/>
        <v>405</v>
      </c>
      <c r="AG479" s="17" t="str">
        <f t="shared" si="39"/>
        <v>1 anos 1 meses 8 dias</v>
      </c>
    </row>
    <row r="480" spans="1:33" ht="11.25" customHeight="1" x14ac:dyDescent="0.2">
      <c r="A480" s="62" t="s">
        <v>9</v>
      </c>
      <c r="B480" s="63" t="s">
        <v>13</v>
      </c>
      <c r="C480" s="64" t="s">
        <v>14</v>
      </c>
      <c r="D480" s="37">
        <v>2024</v>
      </c>
      <c r="E480" s="66" t="s">
        <v>79</v>
      </c>
      <c r="F480" s="62" t="s">
        <v>80</v>
      </c>
      <c r="G480" s="79" t="s">
        <v>11061</v>
      </c>
      <c r="H480" s="80" t="s">
        <v>11062</v>
      </c>
      <c r="I480" s="67" t="s">
        <v>11063</v>
      </c>
      <c r="J480" s="14" t="s">
        <v>14943</v>
      </c>
      <c r="K480" s="67" t="s">
        <v>29</v>
      </c>
      <c r="L480" s="68" t="s">
        <v>81</v>
      </c>
      <c r="M480" s="7" t="s">
        <v>82</v>
      </c>
      <c r="N480" s="69" t="s">
        <v>4113</v>
      </c>
      <c r="O480" s="69" t="s">
        <v>8021</v>
      </c>
      <c r="P480" s="69" t="s">
        <v>2518</v>
      </c>
      <c r="Q480" s="69" t="s">
        <v>2523</v>
      </c>
      <c r="R480" s="70">
        <v>38893</v>
      </c>
      <c r="S480" s="70">
        <v>45323</v>
      </c>
      <c r="T480" s="111">
        <v>45657</v>
      </c>
      <c r="U480" s="70"/>
      <c r="V480" s="70"/>
      <c r="W480" s="70"/>
      <c r="X480" s="17"/>
      <c r="Y480" s="17"/>
      <c r="Z480" s="70"/>
      <c r="AA480" s="18">
        <f t="shared" ca="1" si="35"/>
        <v>19</v>
      </c>
      <c r="AB480" s="69" t="s">
        <v>7878</v>
      </c>
      <c r="AC480" s="35" t="str">
        <f t="shared" si="36"/>
        <v>0 anos 10 meses 30 dias</v>
      </c>
      <c r="AD480" s="35" t="str">
        <f ca="1">IF(AND(V480="",T480&lt;TODAY()),"Contrato Encerrado",IF(AND(V480="",T480&gt;TODAY()),DATEDIF(TODAY(),T480,"Y")&amp;" anos"&amp;" "&amp;DATEDIF(TODAY(),T480,"YM")&amp;" meses"&amp;" "&amp;DATEDIF(TODAY(),T480,"MD")&amp;" dias",IF(AND(X480="",V480&lt;TODAY()),"Contrato Encerrado",IF(AND(X480="",V480&gt;TODAY()),DATEDIF(TODAY(),V480,"Y")&amp;" anos"&amp;" "&amp;DATEDIF(TODAY(),V480,"YM")&amp;" meses"&amp;" "&amp;DATEDIF(TODAY(),V480,"MD")&amp;" dias",IF(AND(Z480="",X480&lt;TODAY()),"Contrato Encerrado",IF(AND(Z480="",X480&gt;TODAY()),DATEDIF(TODAY(),X480,"Y")&amp;" anos"&amp;" "&amp;DATEDIF(TODAY(),X480,"YM")&amp;" meses"&amp;" "&amp;DATEDIF(TODAY(),X480,"MD")&amp;" dias",IF(AND(Z480&lt;&gt;””,Z480&lt;TODAY()),"Contrato Encerrado",IF(AND(Z480&lt;&gt;"",Z480&gt;TODAY()),DATEDIF(TODAY(),Z480,"Y")&amp;" anos"&amp;" "&amp;DATEDIF(TODAY(),Z480,"YM")&amp;" meses"&amp;" "&amp;DATEDIF(TODAY(),Z480,"MD")&amp;" dias"))))))))</f>
        <v>Contrato Encerrado</v>
      </c>
      <c r="AE480" s="35">
        <f t="shared" si="37"/>
        <v>334</v>
      </c>
      <c r="AF480" s="35">
        <f t="shared" si="38"/>
        <v>396</v>
      </c>
      <c r="AG480" s="17" t="str">
        <f t="shared" si="39"/>
        <v>1 anos 0 meses 30 dias</v>
      </c>
    </row>
    <row r="481" spans="1:33" ht="11.25" customHeight="1" x14ac:dyDescent="0.2">
      <c r="A481" s="62" t="s">
        <v>9</v>
      </c>
      <c r="B481" s="63" t="s">
        <v>13</v>
      </c>
      <c r="C481" s="64" t="s">
        <v>25</v>
      </c>
      <c r="D481" s="37">
        <v>2023</v>
      </c>
      <c r="E481" s="66" t="s">
        <v>157</v>
      </c>
      <c r="F481" s="62" t="s">
        <v>158</v>
      </c>
      <c r="G481" s="79" t="s">
        <v>10691</v>
      </c>
      <c r="H481" s="80" t="s">
        <v>10692</v>
      </c>
      <c r="I481" s="67" t="s">
        <v>10693</v>
      </c>
      <c r="J481" s="14" t="s">
        <v>14943</v>
      </c>
      <c r="K481" s="67" t="s">
        <v>29</v>
      </c>
      <c r="L481" s="68" t="s">
        <v>30</v>
      </c>
      <c r="M481" s="7" t="s">
        <v>9427</v>
      </c>
      <c r="N481" s="69" t="s">
        <v>6302</v>
      </c>
      <c r="O481" s="69" t="s">
        <v>7896</v>
      </c>
      <c r="P481" s="69" t="s">
        <v>2518</v>
      </c>
      <c r="Q481" s="69" t="s">
        <v>2521</v>
      </c>
      <c r="R481" s="70">
        <v>30784</v>
      </c>
      <c r="S481" s="70">
        <v>45127</v>
      </c>
      <c r="T481" s="70">
        <v>45601</v>
      </c>
      <c r="U481" s="70"/>
      <c r="V481" s="70"/>
      <c r="W481" s="70"/>
      <c r="X481" s="17"/>
      <c r="Y481" s="17"/>
      <c r="Z481" s="70"/>
      <c r="AA481" s="18">
        <f t="shared" ca="1" si="35"/>
        <v>41</v>
      </c>
      <c r="AB481" s="69" t="s">
        <v>7878</v>
      </c>
      <c r="AC481" s="35" t="str">
        <f t="shared" si="36"/>
        <v>1 anos 3 meses 16 dias</v>
      </c>
      <c r="AD481" s="35" t="str">
        <f ca="1">IF(AND(V481="",T481&lt;TODAY()),"Contrato Encerrado",IF(AND(V481="",T481&gt;TODAY()),DATEDIF(TODAY(),T481,"Y")&amp;" anos"&amp;" "&amp;DATEDIF(TODAY(),T481,"YM")&amp;" meses"&amp;" "&amp;DATEDIF(TODAY(),T481,"MD")&amp;" dias",IF(AND(X481="",V481&lt;TODAY()),"Contrato Encerrado",IF(AND(X481="",V481&gt;TODAY()),DATEDIF(TODAY(),V481,"Y")&amp;" anos"&amp;" "&amp;DATEDIF(TODAY(),V481,"YM")&amp;" meses"&amp;" "&amp;DATEDIF(TODAY(),V481,"MD")&amp;" dias",IF(AND(Z481="",X481&lt;TODAY()),"Contrato Encerrado",IF(AND(Z481="",X481&gt;TODAY()),DATEDIF(TODAY(),X481,"Y")&amp;" anos"&amp;" "&amp;DATEDIF(TODAY(),X481,"YM")&amp;" meses"&amp;" "&amp;DATEDIF(TODAY(),X481,"MD")&amp;" dias",IF(AND(Z481&lt;&gt;””,Z481&lt;TODAY()),"Contrato Encerrado",IF(AND(Z481&lt;&gt;"",Z481&gt;TODAY()),DATEDIF(TODAY(),Z481,"Y")&amp;" anos"&amp;" "&amp;DATEDIF(TODAY(),Z481,"YM")&amp;" meses"&amp;" "&amp;DATEDIF(TODAY(),Z481,"MD")&amp;" dias"))))))))</f>
        <v>Contrato Encerrado</v>
      </c>
      <c r="AE481" s="35">
        <f t="shared" si="37"/>
        <v>474</v>
      </c>
      <c r="AF481" s="35">
        <f t="shared" si="38"/>
        <v>256</v>
      </c>
      <c r="AG481" s="17" t="str">
        <f t="shared" si="39"/>
        <v>0 anos 8 meses 12 dias</v>
      </c>
    </row>
    <row r="482" spans="1:33" ht="11.25" customHeight="1" x14ac:dyDescent="0.2">
      <c r="A482" s="62" t="s">
        <v>9</v>
      </c>
      <c r="B482" s="88" t="s">
        <v>13</v>
      </c>
      <c r="C482" s="90" t="s">
        <v>20</v>
      </c>
      <c r="D482" s="36">
        <v>2021</v>
      </c>
      <c r="E482" s="67" t="s">
        <v>772</v>
      </c>
      <c r="F482" s="62" t="s">
        <v>773</v>
      </c>
      <c r="G482" s="79" t="s">
        <v>3298</v>
      </c>
      <c r="H482" s="80" t="s">
        <v>3299</v>
      </c>
      <c r="I482" s="67" t="s">
        <v>3300</v>
      </c>
      <c r="J482" s="14" t="s">
        <v>1302</v>
      </c>
      <c r="K482" s="67" t="s">
        <v>29</v>
      </c>
      <c r="L482" s="68" t="s">
        <v>30</v>
      </c>
      <c r="M482" s="7" t="s">
        <v>9427</v>
      </c>
      <c r="N482" s="110" t="s">
        <v>3223</v>
      </c>
      <c r="O482" s="110"/>
      <c r="P482" s="109" t="s">
        <v>2517</v>
      </c>
      <c r="Q482" s="109" t="s">
        <v>2522</v>
      </c>
      <c r="R482" s="111">
        <v>33407</v>
      </c>
      <c r="S482" s="111">
        <v>44378</v>
      </c>
      <c r="T482" s="111">
        <v>44474</v>
      </c>
      <c r="U482" s="111"/>
      <c r="V482" s="111"/>
      <c r="W482" s="111"/>
      <c r="X482" s="17"/>
      <c r="Y482" s="17"/>
      <c r="Z482" s="111"/>
      <c r="AA482" s="18">
        <f t="shared" ca="1" si="35"/>
        <v>34</v>
      </c>
      <c r="AB482" s="117" t="s">
        <v>7878</v>
      </c>
      <c r="AC482" s="35" t="str">
        <f t="shared" si="36"/>
        <v>0 anos 3 meses 4 dias</v>
      </c>
      <c r="AD482" s="35" t="str">
        <f ca="1">IF(AND(V482="",T482&lt;TODAY()),"Contrato Encerrado",IF(AND(V482="",T482&gt;TODAY()),DATEDIF(TODAY(),T482,"Y")&amp;" anos"&amp;" "&amp;DATEDIF(TODAY(),T482,"YM")&amp;" meses"&amp;" "&amp;DATEDIF(TODAY(),T482,"MD")&amp;" dias",IF(AND(X482="",V482&lt;TODAY()),"Contrato Encerrado",IF(AND(X482="",V482&gt;TODAY()),DATEDIF(TODAY(),V482,"Y")&amp;" anos"&amp;" "&amp;DATEDIF(TODAY(),V482,"YM")&amp;" meses"&amp;" "&amp;DATEDIF(TODAY(),V482,"MD")&amp;" dias",IF(AND(Z482="",X482&lt;TODAY()),"Contrato Encerrado",IF(AND(Z482="",X482&gt;TODAY()),DATEDIF(TODAY(),X482,"Y")&amp;" anos"&amp;" "&amp;DATEDIF(TODAY(),X482,"YM")&amp;" meses"&amp;" "&amp;DATEDIF(TODAY(),X482,"MD")&amp;" dias",IF(AND(Z482&lt;&gt;””,Z482&lt;TODAY()),"Contrato Encerrado",IF(AND(Z482&lt;&gt;"",Z482&gt;TODAY()),DATEDIF(TODAY(),Z482,"Y")&amp;" anos"&amp;" "&amp;DATEDIF(TODAY(),Z482,"YM")&amp;" meses"&amp;" "&amp;DATEDIF(TODAY(),Z482,"MD")&amp;" dias"))))))))</f>
        <v>Contrato Encerrado</v>
      </c>
      <c r="AE482" s="35">
        <f t="shared" si="37"/>
        <v>96</v>
      </c>
      <c r="AF482" s="35">
        <f t="shared" si="38"/>
        <v>634</v>
      </c>
      <c r="AG482" s="17" t="str">
        <f t="shared" si="39"/>
        <v>1 anos 8 meses 25 dias</v>
      </c>
    </row>
    <row r="483" spans="1:33" s="61" customFormat="1" ht="11.25" customHeight="1" x14ac:dyDescent="0.2">
      <c r="A483" s="62" t="s">
        <v>9</v>
      </c>
      <c r="B483" s="88" t="s">
        <v>13</v>
      </c>
      <c r="C483" s="90" t="s">
        <v>20</v>
      </c>
      <c r="D483" s="36">
        <v>2021</v>
      </c>
      <c r="E483" s="67" t="s">
        <v>157</v>
      </c>
      <c r="F483" s="62" t="s">
        <v>158</v>
      </c>
      <c r="G483" s="79" t="s">
        <v>3301</v>
      </c>
      <c r="H483" s="80" t="s">
        <v>3302</v>
      </c>
      <c r="I483" s="67" t="s">
        <v>3303</v>
      </c>
      <c r="J483" s="14" t="s">
        <v>1302</v>
      </c>
      <c r="K483" s="67" t="s">
        <v>29</v>
      </c>
      <c r="L483" s="68" t="s">
        <v>30</v>
      </c>
      <c r="M483" s="7" t="s">
        <v>9427</v>
      </c>
      <c r="N483" s="107" t="s">
        <v>2113</v>
      </c>
      <c r="O483" s="110"/>
      <c r="P483" s="109" t="s">
        <v>2517</v>
      </c>
      <c r="Q483" s="109" t="s">
        <v>2522</v>
      </c>
      <c r="R483" s="111">
        <v>35178</v>
      </c>
      <c r="S483" s="111">
        <v>44383</v>
      </c>
      <c r="T483" s="111">
        <v>44562</v>
      </c>
      <c r="U483" s="111"/>
      <c r="V483" s="111"/>
      <c r="W483" s="111"/>
      <c r="X483" s="17"/>
      <c r="Y483" s="17"/>
      <c r="Z483" s="111"/>
      <c r="AA483" s="18">
        <f t="shared" ca="1" si="35"/>
        <v>29</v>
      </c>
      <c r="AB483" s="117" t="s">
        <v>7878</v>
      </c>
      <c r="AC483" s="35" t="str">
        <f t="shared" si="36"/>
        <v>0 anos 5 meses 26 dias</v>
      </c>
      <c r="AD483" s="35" t="str">
        <f ca="1">IF(AND(V483="",T483&lt;TODAY()),"Contrato Encerrado",IF(AND(V483="",T483&gt;TODAY()),DATEDIF(TODAY(),T483,"Y")&amp;" anos"&amp;" "&amp;DATEDIF(TODAY(),T483,"YM")&amp;" meses"&amp;" "&amp;DATEDIF(TODAY(),T483,"MD")&amp;" dias",IF(AND(X483="",V483&lt;TODAY()),"Contrato Encerrado",IF(AND(X483="",V483&gt;TODAY()),DATEDIF(TODAY(),V483,"Y")&amp;" anos"&amp;" "&amp;DATEDIF(TODAY(),V483,"YM")&amp;" meses"&amp;" "&amp;DATEDIF(TODAY(),V483,"MD")&amp;" dias",IF(AND(Z483="",X483&lt;TODAY()),"Contrato Encerrado",IF(AND(Z483="",X483&gt;TODAY()),DATEDIF(TODAY(),X483,"Y")&amp;" anos"&amp;" "&amp;DATEDIF(TODAY(),X483,"YM")&amp;" meses"&amp;" "&amp;DATEDIF(TODAY(),X483,"MD")&amp;" dias",IF(AND(Z483&lt;&gt;””,Z483&lt;TODAY()),"Contrato Encerrado",IF(AND(Z483&lt;&gt;"",Z483&gt;TODAY()),DATEDIF(TODAY(),Z483,"Y")&amp;" anos"&amp;" "&amp;DATEDIF(TODAY(),Z483,"YM")&amp;" meses"&amp;" "&amp;DATEDIF(TODAY(),Z483,"MD")&amp;" dias"))))))))</f>
        <v>Contrato Encerrado</v>
      </c>
      <c r="AE483" s="35">
        <f t="shared" si="37"/>
        <v>179</v>
      </c>
      <c r="AF483" s="35">
        <f t="shared" si="38"/>
        <v>551</v>
      </c>
      <c r="AG483" s="17" t="str">
        <f t="shared" si="39"/>
        <v>1 anos 6 meses 4 dias</v>
      </c>
    </row>
    <row r="484" spans="1:33" ht="11.25" customHeight="1" x14ac:dyDescent="0.2">
      <c r="A484" s="62" t="s">
        <v>9</v>
      </c>
      <c r="B484" s="88" t="s">
        <v>13</v>
      </c>
      <c r="C484" s="90" t="s">
        <v>25</v>
      </c>
      <c r="D484" s="36">
        <v>2021</v>
      </c>
      <c r="E484" s="66" t="s">
        <v>157</v>
      </c>
      <c r="F484" s="62" t="s">
        <v>158</v>
      </c>
      <c r="G484" s="79" t="s">
        <v>3304</v>
      </c>
      <c r="H484" s="80" t="s">
        <v>3305</v>
      </c>
      <c r="I484" s="67" t="s">
        <v>3306</v>
      </c>
      <c r="J484" s="14" t="s">
        <v>1302</v>
      </c>
      <c r="K484" s="67" t="s">
        <v>29</v>
      </c>
      <c r="L484" s="68" t="s">
        <v>81</v>
      </c>
      <c r="M484" s="7" t="s">
        <v>82</v>
      </c>
      <c r="N484" s="109" t="s">
        <v>4113</v>
      </c>
      <c r="O484" s="109"/>
      <c r="P484" s="109" t="s">
        <v>2517</v>
      </c>
      <c r="Q484" s="109" t="s">
        <v>2522</v>
      </c>
      <c r="R484" s="111">
        <v>38022</v>
      </c>
      <c r="S484" s="111">
        <v>44531</v>
      </c>
      <c r="T484" s="111">
        <v>44562</v>
      </c>
      <c r="U484" s="111"/>
      <c r="V484" s="111"/>
      <c r="W484" s="111"/>
      <c r="X484" s="17"/>
      <c r="Y484" s="17"/>
      <c r="Z484" s="111"/>
      <c r="AA484" s="18">
        <f t="shared" ca="1" si="35"/>
        <v>21</v>
      </c>
      <c r="AB484" s="117" t="s">
        <v>7878</v>
      </c>
      <c r="AC484" s="35" t="str">
        <f t="shared" si="36"/>
        <v>0 anos 1 meses 0 dias</v>
      </c>
      <c r="AD484" s="35" t="str">
        <f ca="1">IF(AND(V484="",T484&lt;TODAY()),"Contrato Encerrado",IF(AND(V484="",T484&gt;TODAY()),DATEDIF(TODAY(),T484,"Y")&amp;" anos"&amp;" "&amp;DATEDIF(TODAY(),T484,"YM")&amp;" meses"&amp;" "&amp;DATEDIF(TODAY(),T484,"MD")&amp;" dias",IF(AND(X484="",V484&lt;TODAY()),"Contrato Encerrado",IF(AND(X484="",V484&gt;TODAY()),DATEDIF(TODAY(),V484,"Y")&amp;" anos"&amp;" "&amp;DATEDIF(TODAY(),V484,"YM")&amp;" meses"&amp;" "&amp;DATEDIF(TODAY(),V484,"MD")&amp;" dias",IF(AND(Z484="",X484&lt;TODAY()),"Contrato Encerrado",IF(AND(Z484="",X484&gt;TODAY()),DATEDIF(TODAY(),X484,"Y")&amp;" anos"&amp;" "&amp;DATEDIF(TODAY(),X484,"YM")&amp;" meses"&amp;" "&amp;DATEDIF(TODAY(),X484,"MD")&amp;" dias",IF(AND(Z484&lt;&gt;””,Z484&lt;TODAY()),"Contrato Encerrado",IF(AND(Z484&lt;&gt;"",Z484&gt;TODAY()),DATEDIF(TODAY(),Z484,"Y")&amp;" anos"&amp;" "&amp;DATEDIF(TODAY(),Z484,"YM")&amp;" meses"&amp;" "&amp;DATEDIF(TODAY(),Z484,"MD")&amp;" dias"))))))))</f>
        <v>Contrato Encerrado</v>
      </c>
      <c r="AE484" s="35">
        <f t="shared" si="37"/>
        <v>31</v>
      </c>
      <c r="AF484" s="35">
        <f t="shared" si="38"/>
        <v>699</v>
      </c>
      <c r="AG484" s="17" t="str">
        <f t="shared" si="39"/>
        <v>1 anos 10 meses 29 dias</v>
      </c>
    </row>
    <row r="485" spans="1:33" ht="11.25" customHeight="1" x14ac:dyDescent="0.2">
      <c r="A485" s="62" t="s">
        <v>9</v>
      </c>
      <c r="B485" s="88" t="s">
        <v>13</v>
      </c>
      <c r="C485" s="90" t="s">
        <v>22</v>
      </c>
      <c r="D485" s="36">
        <v>2022</v>
      </c>
      <c r="E485" s="66" t="s">
        <v>79</v>
      </c>
      <c r="F485" s="62" t="s">
        <v>80</v>
      </c>
      <c r="G485" s="79" t="s">
        <v>665</v>
      </c>
      <c r="H485" s="80" t="s">
        <v>666</v>
      </c>
      <c r="I485" s="67" t="s">
        <v>667</v>
      </c>
      <c r="J485" s="14" t="s">
        <v>14943</v>
      </c>
      <c r="K485" s="67" t="s">
        <v>29</v>
      </c>
      <c r="L485" s="68" t="s">
        <v>30</v>
      </c>
      <c r="M485" s="7" t="s">
        <v>9427</v>
      </c>
      <c r="N485" s="69" t="s">
        <v>2102</v>
      </c>
      <c r="O485" s="107"/>
      <c r="P485" s="107" t="s">
        <v>2517</v>
      </c>
      <c r="Q485" s="107" t="s">
        <v>2522</v>
      </c>
      <c r="R485" s="111">
        <v>36998</v>
      </c>
      <c r="S485" s="111">
        <v>44348</v>
      </c>
      <c r="T485" s="111">
        <v>45036</v>
      </c>
      <c r="U485" s="111"/>
      <c r="V485" s="111"/>
      <c r="W485" s="111"/>
      <c r="X485" s="17"/>
      <c r="Y485" s="17"/>
      <c r="Z485" s="111"/>
      <c r="AA485" s="18">
        <f t="shared" ca="1" si="35"/>
        <v>24</v>
      </c>
      <c r="AB485" s="117" t="s">
        <v>7878</v>
      </c>
      <c r="AC485" s="35" t="str">
        <f t="shared" si="36"/>
        <v>1 anos 10 meses 19 dias</v>
      </c>
      <c r="AD485" s="35" t="str">
        <f ca="1">IF(AND(V485="",T485&lt;TODAY()),"Contrato Encerrado",IF(AND(V485="",T485&gt;TODAY()),DATEDIF(TODAY(),T485,"Y")&amp;" anos"&amp;" "&amp;DATEDIF(TODAY(),T485,"YM")&amp;" meses"&amp;" "&amp;DATEDIF(TODAY(),T485,"MD")&amp;" dias",IF(AND(X485="",V485&lt;TODAY()),"Contrato Encerrado",IF(AND(X485="",V485&gt;TODAY()),DATEDIF(TODAY(),V485,"Y")&amp;" anos"&amp;" "&amp;DATEDIF(TODAY(),V485,"YM")&amp;" meses"&amp;" "&amp;DATEDIF(TODAY(),V485,"MD")&amp;" dias",IF(AND(Z485="",X485&lt;TODAY()),"Contrato Encerrado",IF(AND(Z485="",X485&gt;TODAY()),DATEDIF(TODAY(),X485,"Y")&amp;" anos"&amp;" "&amp;DATEDIF(TODAY(),X485,"YM")&amp;" meses"&amp;" "&amp;DATEDIF(TODAY(),X485,"MD")&amp;" dias",IF(AND(Z485&lt;&gt;””,Z485&lt;TODAY()),"Contrato Encerrado",IF(AND(Z485&lt;&gt;"",Z485&gt;TODAY()),DATEDIF(TODAY(),Z485,"Y")&amp;" anos"&amp;" "&amp;DATEDIF(TODAY(),Z485,"YM")&amp;" meses"&amp;" "&amp;DATEDIF(TODAY(),Z485,"MD")&amp;" dias"))))))))</f>
        <v>Contrato Encerrado</v>
      </c>
      <c r="AE485" s="35">
        <f t="shared" si="37"/>
        <v>688</v>
      </c>
      <c r="AF485" s="35">
        <f t="shared" si="38"/>
        <v>42</v>
      </c>
      <c r="AG485" s="17" t="str">
        <f t="shared" si="39"/>
        <v>0 anos 1 meses 11 dias</v>
      </c>
    </row>
    <row r="486" spans="1:33" ht="11.25" customHeight="1" x14ac:dyDescent="0.2">
      <c r="A486" s="62" t="s">
        <v>9</v>
      </c>
      <c r="B486" s="63" t="s">
        <v>13</v>
      </c>
      <c r="C486" s="64" t="s">
        <v>22</v>
      </c>
      <c r="D486" s="36">
        <v>2024</v>
      </c>
      <c r="E486" s="66" t="s">
        <v>1304</v>
      </c>
      <c r="F486" s="62" t="s">
        <v>1305</v>
      </c>
      <c r="G486" s="79" t="s">
        <v>14345</v>
      </c>
      <c r="H486" s="80" t="s">
        <v>14346</v>
      </c>
      <c r="I486" s="67" t="s">
        <v>14347</v>
      </c>
      <c r="J486" s="14" t="s">
        <v>10</v>
      </c>
      <c r="K486" s="67" t="s">
        <v>29</v>
      </c>
      <c r="L486" s="68" t="s">
        <v>30</v>
      </c>
      <c r="M486" s="7" t="s">
        <v>9427</v>
      </c>
      <c r="N486" s="69" t="s">
        <v>2110</v>
      </c>
      <c r="O486" s="69" t="s">
        <v>13936</v>
      </c>
      <c r="P486" s="69" t="s">
        <v>2518</v>
      </c>
      <c r="Q486" s="69" t="s">
        <v>2523</v>
      </c>
      <c r="R486" s="70">
        <v>38395</v>
      </c>
      <c r="S486" s="70">
        <v>45545</v>
      </c>
      <c r="T486" s="70">
        <v>45909</v>
      </c>
      <c r="U486" s="70"/>
      <c r="V486" s="70"/>
      <c r="W486" s="70"/>
      <c r="X486" s="17"/>
      <c r="Y486" s="17"/>
      <c r="Z486" s="70"/>
      <c r="AA486" s="18">
        <f t="shared" ca="1" si="35"/>
        <v>20</v>
      </c>
      <c r="AB486" s="69" t="s">
        <v>7878</v>
      </c>
      <c r="AC486" s="35" t="str">
        <f t="shared" si="36"/>
        <v>0 anos 11 meses 30 dias</v>
      </c>
      <c r="AD486" s="35" t="str">
        <f ca="1">IF(AND(V486="",T486&lt;TODAY()),"Contrato Encerrado",IF(AND(V486="",T486&gt;TODAY()),DATEDIF(TODAY(),T486,"Y")&amp;" anos"&amp;" "&amp;DATEDIF(TODAY(),T486,"YM")&amp;" meses"&amp;" "&amp;DATEDIF(TODAY(),T486,"MD")&amp;" dias",IF(AND(X486="",V486&lt;TODAY()),"Contrato Encerrado",IF(AND(X486="",V486&gt;TODAY()),DATEDIF(TODAY(),V486,"Y")&amp;" anos"&amp;" "&amp;DATEDIF(TODAY(),V486,"YM")&amp;" meses"&amp;" "&amp;DATEDIF(TODAY(),V486,"MD")&amp;" dias",IF(AND(Z486="",X486&lt;TODAY()),"Contrato Encerrado",IF(AND(Z486="",X486&gt;TODAY()),DATEDIF(TODAY(),X486,"Y")&amp;" anos"&amp;" "&amp;DATEDIF(TODAY(),X486,"YM")&amp;" meses"&amp;" "&amp;DATEDIF(TODAY(),X486,"MD")&amp;" dias",IF(AND(Z486&lt;&gt;””,Z486&lt;TODAY()),"Contrato Encerrado",IF(AND(Z486&lt;&gt;"",Z486&gt;TODAY()),DATEDIF(TODAY(),Z486,"Y")&amp;" anos"&amp;" "&amp;DATEDIF(TODAY(),Z486,"YM")&amp;" meses"&amp;" "&amp;DATEDIF(TODAY(),Z486,"MD")&amp;" dias"))))))))</f>
        <v>Contrato Encerrado</v>
      </c>
      <c r="AE486" s="35">
        <f t="shared" si="37"/>
        <v>364</v>
      </c>
      <c r="AF486" s="35">
        <f t="shared" si="38"/>
        <v>366</v>
      </c>
      <c r="AG486" s="17" t="str">
        <f t="shared" si="39"/>
        <v>0 anos 11 meses 31 dias</v>
      </c>
    </row>
    <row r="487" spans="1:33" ht="11.25" customHeight="1" x14ac:dyDescent="0.2">
      <c r="A487" s="62" t="s">
        <v>9</v>
      </c>
      <c r="B487" s="88" t="s">
        <v>13</v>
      </c>
      <c r="C487" s="90" t="s">
        <v>22</v>
      </c>
      <c r="D487" s="36">
        <v>2022</v>
      </c>
      <c r="E487" s="66" t="s">
        <v>157</v>
      </c>
      <c r="F487" s="62" t="s">
        <v>14743</v>
      </c>
      <c r="G487" s="79" t="s">
        <v>2004</v>
      </c>
      <c r="H487" s="80" t="s">
        <v>2005</v>
      </c>
      <c r="I487" s="67" t="s">
        <v>2006</v>
      </c>
      <c r="J487" s="14" t="s">
        <v>1302</v>
      </c>
      <c r="K487" s="67" t="s">
        <v>29</v>
      </c>
      <c r="L487" s="68" t="s">
        <v>81</v>
      </c>
      <c r="M487" s="7" t="s">
        <v>14548</v>
      </c>
      <c r="N487" s="107" t="s">
        <v>14571</v>
      </c>
      <c r="O487" s="69" t="s">
        <v>11882</v>
      </c>
      <c r="P487" s="107" t="s">
        <v>2516</v>
      </c>
      <c r="Q487" s="107" t="s">
        <v>14550</v>
      </c>
      <c r="R487" s="111">
        <v>38246</v>
      </c>
      <c r="S487" s="111">
        <v>44566</v>
      </c>
      <c r="T487" s="111">
        <v>44943</v>
      </c>
      <c r="U487" s="111">
        <v>45581</v>
      </c>
      <c r="V487" s="111">
        <v>45716</v>
      </c>
      <c r="W487" s="114"/>
      <c r="X487" s="17"/>
      <c r="Y487" s="17"/>
      <c r="Z487" s="70"/>
      <c r="AA487" s="18">
        <f t="shared" ca="1" si="35"/>
        <v>21</v>
      </c>
      <c r="AB487" s="117" t="s">
        <v>7878</v>
      </c>
      <c r="AC487" s="35" t="str">
        <f t="shared" si="36"/>
        <v>1 anos 4 meses 27 dias</v>
      </c>
      <c r="AD487" s="35" t="str">
        <f ca="1">IF(AND(V487="",T487&lt;TODAY()),"Contrato Encerrado",IF(AND(V487="",T487&gt;TODAY()),DATEDIF(TODAY(),T487,"Y")&amp;" anos"&amp;" "&amp;DATEDIF(TODAY(),T487,"YM")&amp;" meses"&amp;" "&amp;DATEDIF(TODAY(),T487,"MD")&amp;" dias",IF(AND(X487="",V487&lt;TODAY()),"Contrato Encerrado",IF(AND(X487="",V487&gt;TODAY()),DATEDIF(TODAY(),V487,"Y")&amp;" anos"&amp;" "&amp;DATEDIF(TODAY(),V487,"YM")&amp;" meses"&amp;" "&amp;DATEDIF(TODAY(),V487,"MD")&amp;" dias",IF(AND(Z487="",X487&lt;TODAY()),"Contrato Encerrado",IF(AND(Z487="",X487&gt;TODAY()),DATEDIF(TODAY(),X487,"Y")&amp;" anos"&amp;" "&amp;DATEDIF(TODAY(),X487,"YM")&amp;" meses"&amp;" "&amp;DATEDIF(TODAY(),X487,"MD")&amp;" dias",IF(AND(Z487&lt;&gt;””,Z487&lt;TODAY()),"Contrato Encerrado",IF(AND(Z487&lt;&gt;"",Z487&gt;TODAY()),DATEDIF(TODAY(),Z487,"Y")&amp;" anos"&amp;" "&amp;DATEDIF(TODAY(),Z487,"YM")&amp;" meses"&amp;" "&amp;DATEDIF(TODAY(),Z487,"MD")&amp;" dias"))))))))</f>
        <v>Contrato Encerrado</v>
      </c>
      <c r="AE487" s="35">
        <f t="shared" si="37"/>
        <v>512</v>
      </c>
      <c r="AF487" s="35">
        <f t="shared" si="38"/>
        <v>218</v>
      </c>
      <c r="AG487" s="17" t="str">
        <f t="shared" si="39"/>
        <v>0 anos 7 meses 5 dias</v>
      </c>
    </row>
    <row r="488" spans="1:33" ht="11.25" customHeight="1" x14ac:dyDescent="0.2">
      <c r="A488" s="62" t="s">
        <v>9</v>
      </c>
      <c r="B488" s="63" t="s">
        <v>13</v>
      </c>
      <c r="C488" s="64" t="s">
        <v>21</v>
      </c>
      <c r="D488" s="37">
        <v>2023</v>
      </c>
      <c r="E488" s="66" t="s">
        <v>157</v>
      </c>
      <c r="F488" s="62" t="s">
        <v>158</v>
      </c>
      <c r="G488" s="79" t="s">
        <v>8834</v>
      </c>
      <c r="H488" s="80" t="s">
        <v>8835</v>
      </c>
      <c r="I488" s="67" t="s">
        <v>8836</v>
      </c>
      <c r="J488" s="14" t="s">
        <v>14943</v>
      </c>
      <c r="K488" s="67" t="s">
        <v>29</v>
      </c>
      <c r="L488" s="68" t="s">
        <v>81</v>
      </c>
      <c r="M488" s="7" t="s">
        <v>82</v>
      </c>
      <c r="N488" s="69" t="s">
        <v>4113</v>
      </c>
      <c r="O488" s="69" t="s">
        <v>8837</v>
      </c>
      <c r="P488" s="69" t="s">
        <v>2518</v>
      </c>
      <c r="Q488" s="69" t="s">
        <v>4109</v>
      </c>
      <c r="R488" s="70">
        <v>39144</v>
      </c>
      <c r="S488" s="70">
        <v>45145</v>
      </c>
      <c r="T488" s="70">
        <v>45875</v>
      </c>
      <c r="U488" s="70"/>
      <c r="V488" s="70"/>
      <c r="W488" s="70"/>
      <c r="X488" s="17"/>
      <c r="Y488" s="17"/>
      <c r="Z488" s="70"/>
      <c r="AA488" s="18">
        <f t="shared" ca="1" si="35"/>
        <v>18</v>
      </c>
      <c r="AB488" s="69" t="s">
        <v>7878</v>
      </c>
      <c r="AC488" s="35" t="str">
        <f t="shared" si="36"/>
        <v>1 anos 11 meses 30 dias</v>
      </c>
      <c r="AD488" s="35" t="str">
        <f ca="1">IF(AND(V488="",T488&lt;TODAY()),"Contrato Encerrado",IF(AND(V488="",T488&gt;TODAY()),DATEDIF(TODAY(),T488,"Y")&amp;" anos"&amp;" "&amp;DATEDIF(TODAY(),T488,"YM")&amp;" meses"&amp;" "&amp;DATEDIF(TODAY(),T488,"MD")&amp;" dias",IF(AND(X488="",V488&lt;TODAY()),"Contrato Encerrado",IF(AND(X488="",V488&gt;TODAY()),DATEDIF(TODAY(),V488,"Y")&amp;" anos"&amp;" "&amp;DATEDIF(TODAY(),V488,"YM")&amp;" meses"&amp;" "&amp;DATEDIF(TODAY(),V488,"MD")&amp;" dias",IF(AND(Z488="",X488&lt;TODAY()),"Contrato Encerrado",IF(AND(Z488="",X488&gt;TODAY()),DATEDIF(TODAY(),X488,"Y")&amp;" anos"&amp;" "&amp;DATEDIF(TODAY(),X488,"YM")&amp;" meses"&amp;" "&amp;DATEDIF(TODAY(),X488,"MD")&amp;" dias",IF(AND(Z488&lt;&gt;””,Z488&lt;TODAY()),"Contrato Encerrado",IF(AND(Z488&lt;&gt;"",Z488&gt;TODAY()),DATEDIF(TODAY(),Z488,"Y")&amp;" anos"&amp;" "&amp;DATEDIF(TODAY(),Z488,"YM")&amp;" meses"&amp;" "&amp;DATEDIF(TODAY(),Z488,"MD")&amp;" dias"))))))))</f>
        <v>Contrato Encerrado</v>
      </c>
      <c r="AE488" s="35">
        <f t="shared" si="37"/>
        <v>730</v>
      </c>
      <c r="AF488" s="35">
        <f t="shared" si="38"/>
        <v>0</v>
      </c>
      <c r="AG488" s="17" t="str">
        <f t="shared" si="39"/>
        <v>ESTÁGIO COMPLETOU 2 ANOS</v>
      </c>
    </row>
    <row r="489" spans="1:33" ht="11.25" customHeight="1" x14ac:dyDescent="0.2">
      <c r="A489" s="62" t="s">
        <v>9</v>
      </c>
      <c r="B489" s="63" t="s">
        <v>13</v>
      </c>
      <c r="C489" s="64" t="s">
        <v>15</v>
      </c>
      <c r="D489" s="37">
        <v>2024</v>
      </c>
      <c r="E489" s="93" t="s">
        <v>157</v>
      </c>
      <c r="F489" s="62" t="s">
        <v>158</v>
      </c>
      <c r="G489" s="79" t="s">
        <v>11962</v>
      </c>
      <c r="H489" s="80" t="s">
        <v>11963</v>
      </c>
      <c r="I489" s="102" t="s">
        <v>11964</v>
      </c>
      <c r="J489" s="67" t="s">
        <v>10</v>
      </c>
      <c r="K489" s="102" t="s">
        <v>29</v>
      </c>
      <c r="L489" s="104" t="s">
        <v>30</v>
      </c>
      <c r="M489" s="7" t="s">
        <v>9427</v>
      </c>
      <c r="N489" s="103" t="s">
        <v>2101</v>
      </c>
      <c r="O489" s="103" t="s">
        <v>7895</v>
      </c>
      <c r="P489" s="103" t="s">
        <v>2518</v>
      </c>
      <c r="Q489" s="103" t="s">
        <v>4109</v>
      </c>
      <c r="R489" s="112">
        <v>35967</v>
      </c>
      <c r="S489" s="112">
        <v>45323</v>
      </c>
      <c r="T489" s="70">
        <v>46053</v>
      </c>
      <c r="U489" s="70"/>
      <c r="V489" s="70"/>
      <c r="W489" s="112"/>
      <c r="X489" s="17"/>
      <c r="Y489" s="17"/>
      <c r="Z489" s="70"/>
      <c r="AA489" s="18">
        <f t="shared" ca="1" si="35"/>
        <v>27</v>
      </c>
      <c r="AB489" s="103" t="s">
        <v>7878</v>
      </c>
      <c r="AC489" s="35" t="str">
        <f t="shared" si="36"/>
        <v>1 anos 11 meses 30 dias</v>
      </c>
      <c r="AD489" s="35" t="str">
        <f ca="1">IF(AND(V489="",T489&lt;TODAY()),"Contrato Encerrado",IF(AND(V489="",T489&gt;TODAY()),DATEDIF(TODAY(),T489,"Y")&amp;" anos"&amp;" "&amp;DATEDIF(TODAY(),T489,"YM")&amp;" meses"&amp;" "&amp;DATEDIF(TODAY(),T489,"MD")&amp;" dias",IF(AND(X489="",V489&lt;TODAY()),"Contrato Encerrado",IF(AND(X489="",V489&gt;TODAY()),DATEDIF(TODAY(),V489,"Y")&amp;" anos"&amp;" "&amp;DATEDIF(TODAY(),V489,"YM")&amp;" meses"&amp;" "&amp;DATEDIF(TODAY(),V489,"MD")&amp;" dias",IF(AND(Z489="",X489&lt;TODAY()),"Contrato Encerrado",IF(AND(Z489="",X489&gt;TODAY()),DATEDIF(TODAY(),X489,"Y")&amp;" anos"&amp;" "&amp;DATEDIF(TODAY(),X489,"YM")&amp;" meses"&amp;" "&amp;DATEDIF(TODAY(),X489,"MD")&amp;" dias",IF(AND(Z489&lt;&gt;””,Z489&lt;TODAY()),"Contrato Encerrado",IF(AND(Z489&lt;&gt;"",Z489&gt;TODAY()),DATEDIF(TODAY(),Z489,"Y")&amp;" anos"&amp;" "&amp;DATEDIF(TODAY(),Z489,"YM")&amp;" meses"&amp;" "&amp;DATEDIF(TODAY(),Z489,"MD")&amp;" dias"))))))))</f>
        <v>0 anos 3 meses 24 dias</v>
      </c>
      <c r="AE489" s="35">
        <f t="shared" si="37"/>
        <v>730</v>
      </c>
      <c r="AF489" s="35">
        <f t="shared" si="38"/>
        <v>0</v>
      </c>
      <c r="AG489" s="17" t="str">
        <f t="shared" si="39"/>
        <v>ESTÁGIO COMPLETOU 2 ANOS</v>
      </c>
    </row>
    <row r="490" spans="1:33" ht="11.25" customHeight="1" x14ac:dyDescent="0.2">
      <c r="A490" s="62" t="s">
        <v>9</v>
      </c>
      <c r="B490" s="63" t="s">
        <v>13</v>
      </c>
      <c r="C490" s="64" t="s">
        <v>21</v>
      </c>
      <c r="D490" s="37">
        <v>2023</v>
      </c>
      <c r="E490" s="66" t="s">
        <v>27</v>
      </c>
      <c r="F490" s="62" t="s">
        <v>28</v>
      </c>
      <c r="G490" s="79" t="s">
        <v>8838</v>
      </c>
      <c r="H490" s="80" t="s">
        <v>8839</v>
      </c>
      <c r="I490" s="67" t="s">
        <v>8840</v>
      </c>
      <c r="J490" s="14" t="s">
        <v>1302</v>
      </c>
      <c r="K490" s="67" t="s">
        <v>29</v>
      </c>
      <c r="L490" s="68" t="s">
        <v>30</v>
      </c>
      <c r="M490" s="7" t="s">
        <v>9427</v>
      </c>
      <c r="N490" s="103" t="s">
        <v>2104</v>
      </c>
      <c r="O490" s="69" t="s">
        <v>7885</v>
      </c>
      <c r="P490" s="69" t="s">
        <v>2518</v>
      </c>
      <c r="Q490" s="69" t="s">
        <v>4109</v>
      </c>
      <c r="R490" s="70">
        <v>37748</v>
      </c>
      <c r="S490" s="70">
        <v>45148</v>
      </c>
      <c r="T490" s="70">
        <v>45513</v>
      </c>
      <c r="U490" s="70"/>
      <c r="V490" s="70"/>
      <c r="W490" s="70"/>
      <c r="X490" s="17"/>
      <c r="Y490" s="17"/>
      <c r="Z490" s="70"/>
      <c r="AA490" s="18">
        <f t="shared" ca="1" si="35"/>
        <v>22</v>
      </c>
      <c r="AB490" s="69" t="s">
        <v>7878</v>
      </c>
      <c r="AC490" s="35" t="str">
        <f t="shared" si="36"/>
        <v>0 anos 11 meses 30 dias</v>
      </c>
      <c r="AD490" s="35" t="str">
        <f ca="1">IF(AND(V490="",T490&lt;TODAY()),"Contrato Encerrado",IF(AND(V490="",T490&gt;TODAY()),DATEDIF(TODAY(),T490,"Y")&amp;" anos"&amp;" "&amp;DATEDIF(TODAY(),T490,"YM")&amp;" meses"&amp;" "&amp;DATEDIF(TODAY(),T490,"MD")&amp;" dias",IF(AND(X490="",V490&lt;TODAY()),"Contrato Encerrado",IF(AND(X490="",V490&gt;TODAY()),DATEDIF(TODAY(),V490,"Y")&amp;" anos"&amp;" "&amp;DATEDIF(TODAY(),V490,"YM")&amp;" meses"&amp;" "&amp;DATEDIF(TODAY(),V490,"MD")&amp;" dias",IF(AND(Z490="",X490&lt;TODAY()),"Contrato Encerrado",IF(AND(Z490="",X490&gt;TODAY()),DATEDIF(TODAY(),X490,"Y")&amp;" anos"&amp;" "&amp;DATEDIF(TODAY(),X490,"YM")&amp;" meses"&amp;" "&amp;DATEDIF(TODAY(),X490,"MD")&amp;" dias",IF(AND(Z490&lt;&gt;””,Z490&lt;TODAY()),"Contrato Encerrado",IF(AND(Z490&lt;&gt;"",Z490&gt;TODAY()),DATEDIF(TODAY(),Z490,"Y")&amp;" anos"&amp;" "&amp;DATEDIF(TODAY(),Z490,"YM")&amp;" meses"&amp;" "&amp;DATEDIF(TODAY(),Z490,"MD")&amp;" dias"))))))))</f>
        <v>Contrato Encerrado</v>
      </c>
      <c r="AE490" s="35">
        <f t="shared" si="37"/>
        <v>365</v>
      </c>
      <c r="AF490" s="35">
        <f t="shared" si="38"/>
        <v>365</v>
      </c>
      <c r="AG490" s="17" t="str">
        <f t="shared" si="39"/>
        <v>0 anos 11 meses 30 dias</v>
      </c>
    </row>
    <row r="491" spans="1:33" ht="11.25" customHeight="1" x14ac:dyDescent="0.2">
      <c r="A491" s="62" t="s">
        <v>9</v>
      </c>
      <c r="B491" s="88" t="s">
        <v>13</v>
      </c>
      <c r="C491" s="90" t="s">
        <v>22</v>
      </c>
      <c r="D491" s="36">
        <v>2022</v>
      </c>
      <c r="E491" s="66" t="s">
        <v>157</v>
      </c>
      <c r="F491" s="62" t="s">
        <v>158</v>
      </c>
      <c r="G491" s="79" t="s">
        <v>2756</v>
      </c>
      <c r="H491" s="80" t="s">
        <v>2757</v>
      </c>
      <c r="I491" s="67" t="s">
        <v>2758</v>
      </c>
      <c r="J491" s="14" t="s">
        <v>14943</v>
      </c>
      <c r="K491" s="67" t="s">
        <v>29</v>
      </c>
      <c r="L491" s="68" t="s">
        <v>30</v>
      </c>
      <c r="M491" s="7" t="s">
        <v>9427</v>
      </c>
      <c r="N491" s="107" t="s">
        <v>2101</v>
      </c>
      <c r="O491" s="107"/>
      <c r="P491" s="107" t="s">
        <v>2518</v>
      </c>
      <c r="Q491" s="107" t="s">
        <v>2521</v>
      </c>
      <c r="R491" s="111">
        <v>36682</v>
      </c>
      <c r="S491" s="111">
        <v>44761</v>
      </c>
      <c r="T491" s="111">
        <v>45278</v>
      </c>
      <c r="U491" s="111"/>
      <c r="V491" s="111"/>
      <c r="W491" s="111"/>
      <c r="X491" s="17"/>
      <c r="Y491" s="17"/>
      <c r="Z491" s="111"/>
      <c r="AA491" s="18">
        <f t="shared" ca="1" si="35"/>
        <v>25</v>
      </c>
      <c r="AB491" s="117" t="s">
        <v>7878</v>
      </c>
      <c r="AC491" s="35" t="str">
        <f t="shared" si="36"/>
        <v>1 anos 4 meses 29 dias</v>
      </c>
      <c r="AD491" s="35" t="str">
        <f ca="1">IF(AND(V491="",T491&lt;TODAY()),"Contrato Encerrado",IF(AND(V491="",T491&gt;TODAY()),DATEDIF(TODAY(),T491,"Y")&amp;" anos"&amp;" "&amp;DATEDIF(TODAY(),T491,"YM")&amp;" meses"&amp;" "&amp;DATEDIF(TODAY(),T491,"MD")&amp;" dias",IF(AND(X491="",V491&lt;TODAY()),"Contrato Encerrado",IF(AND(X491="",V491&gt;TODAY()),DATEDIF(TODAY(),V491,"Y")&amp;" anos"&amp;" "&amp;DATEDIF(TODAY(),V491,"YM")&amp;" meses"&amp;" "&amp;DATEDIF(TODAY(),V491,"MD")&amp;" dias",IF(AND(Z491="",X491&lt;TODAY()),"Contrato Encerrado",IF(AND(Z491="",X491&gt;TODAY()),DATEDIF(TODAY(),X491,"Y")&amp;" anos"&amp;" "&amp;DATEDIF(TODAY(),X491,"YM")&amp;" meses"&amp;" "&amp;DATEDIF(TODAY(),X491,"MD")&amp;" dias",IF(AND(Z491&lt;&gt;””,Z491&lt;TODAY()),"Contrato Encerrado",IF(AND(Z491&lt;&gt;"",Z491&gt;TODAY()),DATEDIF(TODAY(),Z491,"Y")&amp;" anos"&amp;" "&amp;DATEDIF(TODAY(),Z491,"YM")&amp;" meses"&amp;" "&amp;DATEDIF(TODAY(),Z491,"MD")&amp;" dias"))))))))</f>
        <v>Contrato Encerrado</v>
      </c>
      <c r="AE491" s="35">
        <f t="shared" si="37"/>
        <v>517</v>
      </c>
      <c r="AF491" s="35">
        <f t="shared" si="38"/>
        <v>213</v>
      </c>
      <c r="AG491" s="17" t="str">
        <f t="shared" si="39"/>
        <v>0 anos 6 meses 31 dias</v>
      </c>
    </row>
    <row r="492" spans="1:33" ht="11.25" customHeight="1" x14ac:dyDescent="0.2">
      <c r="A492" s="63" t="s">
        <v>9</v>
      </c>
      <c r="B492" s="63" t="s">
        <v>13</v>
      </c>
      <c r="C492" s="64" t="s">
        <v>23</v>
      </c>
      <c r="D492" s="37">
        <v>2023</v>
      </c>
      <c r="E492" s="73" t="s">
        <v>9437</v>
      </c>
      <c r="F492" s="63" t="s">
        <v>9438</v>
      </c>
      <c r="G492" s="81" t="s">
        <v>9505</v>
      </c>
      <c r="H492" s="82" t="s">
        <v>9506</v>
      </c>
      <c r="I492" s="74" t="s">
        <v>9507</v>
      </c>
      <c r="J492" s="14" t="s">
        <v>1302</v>
      </c>
      <c r="K492" s="74" t="s">
        <v>29</v>
      </c>
      <c r="L492" s="69" t="s">
        <v>30</v>
      </c>
      <c r="M492" s="7" t="s">
        <v>9427</v>
      </c>
      <c r="N492" s="69" t="s">
        <v>2099</v>
      </c>
      <c r="O492" s="69" t="s">
        <v>7901</v>
      </c>
      <c r="P492" s="69" t="s">
        <v>2518</v>
      </c>
      <c r="Q492" s="69" t="s">
        <v>4109</v>
      </c>
      <c r="R492" s="70">
        <v>35111</v>
      </c>
      <c r="S492" s="70">
        <v>45187</v>
      </c>
      <c r="T492" s="70">
        <v>45552</v>
      </c>
      <c r="U492" s="70"/>
      <c r="V492" s="70"/>
      <c r="W492" s="70"/>
      <c r="X492" s="17"/>
      <c r="Y492" s="17"/>
      <c r="Z492" s="70"/>
      <c r="AA492" s="18">
        <f t="shared" ca="1" si="35"/>
        <v>29</v>
      </c>
      <c r="AB492" s="71" t="s">
        <v>7878</v>
      </c>
      <c r="AC492" s="35" t="str">
        <f t="shared" si="36"/>
        <v>0 anos 11 meses 30 dias</v>
      </c>
      <c r="AD492" s="35" t="str">
        <f ca="1">IF(AND(V492="",T492&lt;TODAY()),"Contrato Encerrado",IF(AND(V492="",T492&gt;TODAY()),DATEDIF(TODAY(),T492,"Y")&amp;" anos"&amp;" "&amp;DATEDIF(TODAY(),T492,"YM")&amp;" meses"&amp;" "&amp;DATEDIF(TODAY(),T492,"MD")&amp;" dias",IF(AND(X492="",V492&lt;TODAY()),"Contrato Encerrado",IF(AND(X492="",V492&gt;TODAY()),DATEDIF(TODAY(),V492,"Y")&amp;" anos"&amp;" "&amp;DATEDIF(TODAY(),V492,"YM")&amp;" meses"&amp;" "&amp;DATEDIF(TODAY(),V492,"MD")&amp;" dias",IF(AND(Z492="",X492&lt;TODAY()),"Contrato Encerrado",IF(AND(Z492="",X492&gt;TODAY()),DATEDIF(TODAY(),X492,"Y")&amp;" anos"&amp;" "&amp;DATEDIF(TODAY(),X492,"YM")&amp;" meses"&amp;" "&amp;DATEDIF(TODAY(),X492,"MD")&amp;" dias",IF(AND(Z492&lt;&gt;””,Z492&lt;TODAY()),"Contrato Encerrado",IF(AND(Z492&lt;&gt;"",Z492&gt;TODAY()),DATEDIF(TODAY(),Z492,"Y")&amp;" anos"&amp;" "&amp;DATEDIF(TODAY(),Z492,"YM")&amp;" meses"&amp;" "&amp;DATEDIF(TODAY(),Z492,"MD")&amp;" dias"))))))))</f>
        <v>Contrato Encerrado</v>
      </c>
      <c r="AE492" s="35">
        <f t="shared" si="37"/>
        <v>365</v>
      </c>
      <c r="AF492" s="35">
        <f t="shared" si="38"/>
        <v>365</v>
      </c>
      <c r="AG492" s="17" t="str">
        <f t="shared" si="39"/>
        <v>0 anos 11 meses 30 dias</v>
      </c>
    </row>
    <row r="493" spans="1:33" ht="11.25" customHeight="1" x14ac:dyDescent="0.2">
      <c r="A493" s="63" t="s">
        <v>9</v>
      </c>
      <c r="B493" s="88" t="s">
        <v>13</v>
      </c>
      <c r="C493" s="90" t="s">
        <v>23</v>
      </c>
      <c r="D493" s="36">
        <v>2022</v>
      </c>
      <c r="E493" s="73" t="s">
        <v>79</v>
      </c>
      <c r="F493" s="63" t="s">
        <v>80</v>
      </c>
      <c r="G493" s="81" t="s">
        <v>4262</v>
      </c>
      <c r="H493" s="82" t="s">
        <v>4263</v>
      </c>
      <c r="I493" s="74" t="s">
        <v>4264</v>
      </c>
      <c r="J493" s="14" t="s">
        <v>1302</v>
      </c>
      <c r="K493" s="74" t="s">
        <v>29</v>
      </c>
      <c r="L493" s="69" t="s">
        <v>30</v>
      </c>
      <c r="M493" s="7" t="s">
        <v>9427</v>
      </c>
      <c r="N493" s="107" t="s">
        <v>2114</v>
      </c>
      <c r="O493" s="107"/>
      <c r="P493" s="107" t="s">
        <v>2518</v>
      </c>
      <c r="Q493" s="107" t="s">
        <v>2523</v>
      </c>
      <c r="R493" s="111">
        <v>30886</v>
      </c>
      <c r="S493" s="111">
        <v>44837</v>
      </c>
      <c r="T493" s="111">
        <v>45257</v>
      </c>
      <c r="U493" s="111"/>
      <c r="V493" s="111"/>
      <c r="W493" s="111"/>
      <c r="X493" s="17"/>
      <c r="Y493" s="17"/>
      <c r="Z493" s="111"/>
      <c r="AA493" s="18">
        <f t="shared" ca="1" si="35"/>
        <v>41</v>
      </c>
      <c r="AB493" s="117" t="s">
        <v>7878</v>
      </c>
      <c r="AC493" s="35" t="str">
        <f t="shared" si="36"/>
        <v>1 anos 1 meses 24 dias</v>
      </c>
      <c r="AD493" s="35" t="str">
        <f ca="1">IF(AND(V493="",T493&lt;TODAY()),"Contrato Encerrado",IF(AND(V493="",T493&gt;TODAY()),DATEDIF(TODAY(),T493,"Y")&amp;" anos"&amp;" "&amp;DATEDIF(TODAY(),T493,"YM")&amp;" meses"&amp;" "&amp;DATEDIF(TODAY(),T493,"MD")&amp;" dias",IF(AND(X493="",V493&lt;TODAY()),"Contrato Encerrado",IF(AND(X493="",V493&gt;TODAY()),DATEDIF(TODAY(),V493,"Y")&amp;" anos"&amp;" "&amp;DATEDIF(TODAY(),V493,"YM")&amp;" meses"&amp;" "&amp;DATEDIF(TODAY(),V493,"MD")&amp;" dias",IF(AND(Z493="",X493&lt;TODAY()),"Contrato Encerrado",IF(AND(Z493="",X493&gt;TODAY()),DATEDIF(TODAY(),X493,"Y")&amp;" anos"&amp;" "&amp;DATEDIF(TODAY(),X493,"YM")&amp;" meses"&amp;" "&amp;DATEDIF(TODAY(),X493,"MD")&amp;" dias",IF(AND(Z493&lt;&gt;””,Z493&lt;TODAY()),"Contrato Encerrado",IF(AND(Z493&lt;&gt;"",Z493&gt;TODAY()),DATEDIF(TODAY(),Z493,"Y")&amp;" anos"&amp;" "&amp;DATEDIF(TODAY(),Z493,"YM")&amp;" meses"&amp;" "&amp;DATEDIF(TODAY(),Z493,"MD")&amp;" dias"))))))))</f>
        <v>Contrato Encerrado</v>
      </c>
      <c r="AE493" s="35">
        <f t="shared" si="37"/>
        <v>420</v>
      </c>
      <c r="AF493" s="35">
        <f t="shared" si="38"/>
        <v>310</v>
      </c>
      <c r="AG493" s="17" t="str">
        <f t="shared" si="39"/>
        <v>0 anos 10 meses 5 dias</v>
      </c>
    </row>
    <row r="494" spans="1:33" ht="11.25" customHeight="1" x14ac:dyDescent="0.2">
      <c r="A494" s="63" t="s">
        <v>9</v>
      </c>
      <c r="B494" s="63" t="s">
        <v>13</v>
      </c>
      <c r="C494" s="64" t="s">
        <v>15</v>
      </c>
      <c r="D494" s="37">
        <v>2024</v>
      </c>
      <c r="E494" s="92" t="s">
        <v>157</v>
      </c>
      <c r="F494" s="63" t="s">
        <v>158</v>
      </c>
      <c r="G494" s="81" t="s">
        <v>11965</v>
      </c>
      <c r="H494" s="82" t="s">
        <v>11966</v>
      </c>
      <c r="I494" s="101" t="s">
        <v>11967</v>
      </c>
      <c r="J494" s="14" t="s">
        <v>1302</v>
      </c>
      <c r="K494" s="101" t="s">
        <v>29</v>
      </c>
      <c r="L494" s="103" t="s">
        <v>30</v>
      </c>
      <c r="M494" s="7" t="s">
        <v>9427</v>
      </c>
      <c r="N494" s="103" t="s">
        <v>11918</v>
      </c>
      <c r="O494" s="103" t="s">
        <v>7901</v>
      </c>
      <c r="P494" s="103" t="s">
        <v>2518</v>
      </c>
      <c r="Q494" s="103" t="s">
        <v>4109</v>
      </c>
      <c r="R494" s="112">
        <v>30281</v>
      </c>
      <c r="S494" s="112">
        <v>45323</v>
      </c>
      <c r="T494" s="114">
        <v>45688</v>
      </c>
      <c r="U494" s="112">
        <v>45728</v>
      </c>
      <c r="V494" s="112">
        <v>45808</v>
      </c>
      <c r="W494" s="112"/>
      <c r="X494" s="17"/>
      <c r="Y494" s="17"/>
      <c r="Z494" s="112"/>
      <c r="AA494" s="18">
        <f t="shared" ca="1" si="35"/>
        <v>42</v>
      </c>
      <c r="AB494" s="116" t="s">
        <v>7878</v>
      </c>
      <c r="AC494" s="35" t="str">
        <f t="shared" si="36"/>
        <v>1 anos 2 meses 20 dias</v>
      </c>
      <c r="AD494" s="35" t="str">
        <f ca="1">IF(AND(V494="",T494&lt;TODAY()),"Contrato Encerrado",IF(AND(V494="",T494&gt;TODAY()),DATEDIF(TODAY(),T494,"Y")&amp;" anos"&amp;" "&amp;DATEDIF(TODAY(),T494,"YM")&amp;" meses"&amp;" "&amp;DATEDIF(TODAY(),T494,"MD")&amp;" dias",IF(AND(X494="",V494&lt;TODAY()),"Contrato Encerrado",IF(AND(X494="",V494&gt;TODAY()),DATEDIF(TODAY(),V494,"Y")&amp;" anos"&amp;" "&amp;DATEDIF(TODAY(),V494,"YM")&amp;" meses"&amp;" "&amp;DATEDIF(TODAY(),V494,"MD")&amp;" dias",IF(AND(Z494="",X494&lt;TODAY()),"Contrato Encerrado",IF(AND(Z494="",X494&gt;TODAY()),DATEDIF(TODAY(),X494,"Y")&amp;" anos"&amp;" "&amp;DATEDIF(TODAY(),X494,"YM")&amp;" meses"&amp;" "&amp;DATEDIF(TODAY(),X494,"MD")&amp;" dias",IF(AND(Z494&lt;&gt;””,Z494&lt;TODAY()),"Contrato Encerrado",IF(AND(Z494&lt;&gt;"",Z494&gt;TODAY()),DATEDIF(TODAY(),Z494,"Y")&amp;" anos"&amp;" "&amp;DATEDIF(TODAY(),Z494,"YM")&amp;" meses"&amp;" "&amp;DATEDIF(TODAY(),Z494,"MD")&amp;" dias"))))))))</f>
        <v>Contrato Encerrado</v>
      </c>
      <c r="AE494" s="35">
        <f t="shared" si="37"/>
        <v>445</v>
      </c>
      <c r="AF494" s="35">
        <f t="shared" si="38"/>
        <v>285</v>
      </c>
      <c r="AG494" s="17" t="str">
        <f t="shared" si="39"/>
        <v>0 anos 9 meses 11 dias</v>
      </c>
    </row>
    <row r="495" spans="1:33" ht="11.25" customHeight="1" x14ac:dyDescent="0.2">
      <c r="A495" s="63" t="s">
        <v>9</v>
      </c>
      <c r="B495" s="88" t="s">
        <v>13</v>
      </c>
      <c r="C495" s="90" t="s">
        <v>22</v>
      </c>
      <c r="D495" s="36">
        <v>2022</v>
      </c>
      <c r="E495" s="73" t="s">
        <v>157</v>
      </c>
      <c r="F495" s="63" t="s">
        <v>158</v>
      </c>
      <c r="G495" s="81" t="s">
        <v>2804</v>
      </c>
      <c r="H495" s="82" t="s">
        <v>2805</v>
      </c>
      <c r="I495" s="74" t="s">
        <v>2806</v>
      </c>
      <c r="J495" s="14" t="s">
        <v>14943</v>
      </c>
      <c r="K495" s="74" t="s">
        <v>29</v>
      </c>
      <c r="L495" s="69" t="s">
        <v>30</v>
      </c>
      <c r="M495" s="7" t="s">
        <v>9427</v>
      </c>
      <c r="N495" s="107" t="s">
        <v>2101</v>
      </c>
      <c r="O495" s="107"/>
      <c r="P495" s="107" t="s">
        <v>2518</v>
      </c>
      <c r="Q495" s="107" t="s">
        <v>2521</v>
      </c>
      <c r="R495" s="111">
        <v>37062</v>
      </c>
      <c r="S495" s="111">
        <v>44774</v>
      </c>
      <c r="T495" s="111">
        <v>45490</v>
      </c>
      <c r="U495" s="111"/>
      <c r="V495" s="111"/>
      <c r="W495" s="111"/>
      <c r="X495" s="17"/>
      <c r="Y495" s="17"/>
      <c r="Z495" s="111"/>
      <c r="AA495" s="18">
        <f t="shared" ca="1" si="35"/>
        <v>24</v>
      </c>
      <c r="AB495" s="117" t="s">
        <v>7878</v>
      </c>
      <c r="AC495" s="35" t="str">
        <f t="shared" si="36"/>
        <v>1 anos 11 meses 16 dias</v>
      </c>
      <c r="AD495" s="35" t="str">
        <f ca="1">IF(AND(V495="",T495&lt;TODAY()),"Contrato Encerrado",IF(AND(V495="",T495&gt;TODAY()),DATEDIF(TODAY(),T495,"Y")&amp;" anos"&amp;" "&amp;DATEDIF(TODAY(),T495,"YM")&amp;" meses"&amp;" "&amp;DATEDIF(TODAY(),T495,"MD")&amp;" dias",IF(AND(X495="",V495&lt;TODAY()),"Contrato Encerrado",IF(AND(X495="",V495&gt;TODAY()),DATEDIF(TODAY(),V495,"Y")&amp;" anos"&amp;" "&amp;DATEDIF(TODAY(),V495,"YM")&amp;" meses"&amp;" "&amp;DATEDIF(TODAY(),V495,"MD")&amp;" dias",IF(AND(Z495="",X495&lt;TODAY()),"Contrato Encerrado",IF(AND(Z495="",X495&gt;TODAY()),DATEDIF(TODAY(),X495,"Y")&amp;" anos"&amp;" "&amp;DATEDIF(TODAY(),X495,"YM")&amp;" meses"&amp;" "&amp;DATEDIF(TODAY(),X495,"MD")&amp;" dias",IF(AND(Z495&lt;&gt;””,Z495&lt;TODAY()),"Contrato Encerrado",IF(AND(Z495&lt;&gt;"",Z495&gt;TODAY()),DATEDIF(TODAY(),Z495,"Y")&amp;" anos"&amp;" "&amp;DATEDIF(TODAY(),Z495,"YM")&amp;" meses"&amp;" "&amp;DATEDIF(TODAY(),Z495,"MD")&amp;" dias"))))))))</f>
        <v>Contrato Encerrado</v>
      </c>
      <c r="AE495" s="35">
        <f t="shared" si="37"/>
        <v>716</v>
      </c>
      <c r="AF495" s="35">
        <f t="shared" si="38"/>
        <v>14</v>
      </c>
      <c r="AG495" s="17" t="str">
        <f t="shared" si="39"/>
        <v>0 anos 0 meses 14 dias</v>
      </c>
    </row>
    <row r="496" spans="1:33" ht="11.25" customHeight="1" x14ac:dyDescent="0.2">
      <c r="A496" s="63" t="s">
        <v>9</v>
      </c>
      <c r="B496" s="88" t="s">
        <v>13</v>
      </c>
      <c r="C496" s="90" t="s">
        <v>23</v>
      </c>
      <c r="D496" s="36">
        <v>2022</v>
      </c>
      <c r="E496" s="73" t="s">
        <v>157</v>
      </c>
      <c r="F496" s="63" t="s">
        <v>158</v>
      </c>
      <c r="G496" s="81" t="s">
        <v>4265</v>
      </c>
      <c r="H496" s="82" t="s">
        <v>4266</v>
      </c>
      <c r="I496" s="74" t="s">
        <v>4267</v>
      </c>
      <c r="J496" s="14" t="s">
        <v>14943</v>
      </c>
      <c r="K496" s="74" t="s">
        <v>29</v>
      </c>
      <c r="L496" s="69" t="s">
        <v>30</v>
      </c>
      <c r="M496" s="7" t="s">
        <v>9427</v>
      </c>
      <c r="N496" s="107" t="s">
        <v>4159</v>
      </c>
      <c r="O496" s="107"/>
      <c r="P496" s="107" t="s">
        <v>2518</v>
      </c>
      <c r="Q496" s="107" t="s">
        <v>2521</v>
      </c>
      <c r="R496" s="111">
        <v>37759</v>
      </c>
      <c r="S496" s="111">
        <v>44851</v>
      </c>
      <c r="T496" s="111">
        <v>44965</v>
      </c>
      <c r="U496" s="111"/>
      <c r="V496" s="111"/>
      <c r="W496" s="111"/>
      <c r="X496" s="17"/>
      <c r="Y496" s="17"/>
      <c r="Z496" s="111"/>
      <c r="AA496" s="18">
        <f t="shared" ca="1" si="35"/>
        <v>22</v>
      </c>
      <c r="AB496" s="117" t="s">
        <v>7878</v>
      </c>
      <c r="AC496" s="35" t="str">
        <f t="shared" si="36"/>
        <v>0 anos 3 meses 22 dias</v>
      </c>
      <c r="AD496" s="35" t="str">
        <f ca="1">IF(AND(V496="",T496&lt;TODAY()),"Contrato Encerrado",IF(AND(V496="",T496&gt;TODAY()),DATEDIF(TODAY(),T496,"Y")&amp;" anos"&amp;" "&amp;DATEDIF(TODAY(),T496,"YM")&amp;" meses"&amp;" "&amp;DATEDIF(TODAY(),T496,"MD")&amp;" dias",IF(AND(X496="",V496&lt;TODAY()),"Contrato Encerrado",IF(AND(X496="",V496&gt;TODAY()),DATEDIF(TODAY(),V496,"Y")&amp;" anos"&amp;" "&amp;DATEDIF(TODAY(),V496,"YM")&amp;" meses"&amp;" "&amp;DATEDIF(TODAY(),V496,"MD")&amp;" dias",IF(AND(Z496="",X496&lt;TODAY()),"Contrato Encerrado",IF(AND(Z496="",X496&gt;TODAY()),DATEDIF(TODAY(),X496,"Y")&amp;" anos"&amp;" "&amp;DATEDIF(TODAY(),X496,"YM")&amp;" meses"&amp;" "&amp;DATEDIF(TODAY(),X496,"MD")&amp;" dias",IF(AND(Z496&lt;&gt;””,Z496&lt;TODAY()),"Contrato Encerrado",IF(AND(Z496&lt;&gt;"",Z496&gt;TODAY()),DATEDIF(TODAY(),Z496,"Y")&amp;" anos"&amp;" "&amp;DATEDIF(TODAY(),Z496,"YM")&amp;" meses"&amp;" "&amp;DATEDIF(TODAY(),Z496,"MD")&amp;" dias"))))))))</f>
        <v>Contrato Encerrado</v>
      </c>
      <c r="AE496" s="35">
        <f t="shared" si="37"/>
        <v>114</v>
      </c>
      <c r="AF496" s="35">
        <f t="shared" si="38"/>
        <v>616</v>
      </c>
      <c r="AG496" s="17" t="str">
        <f t="shared" si="39"/>
        <v>1 anos 8 meses 7 dias</v>
      </c>
    </row>
    <row r="497" spans="1:33" ht="11.25" customHeight="1" x14ac:dyDescent="0.2">
      <c r="A497" s="63" t="s">
        <v>9</v>
      </c>
      <c r="B497" s="88" t="s">
        <v>13</v>
      </c>
      <c r="C497" s="90" t="s">
        <v>23</v>
      </c>
      <c r="D497" s="36">
        <v>2022</v>
      </c>
      <c r="E497" s="73" t="s">
        <v>157</v>
      </c>
      <c r="F497" s="63" t="s">
        <v>158</v>
      </c>
      <c r="G497" s="81" t="s">
        <v>4268</v>
      </c>
      <c r="H497" s="82" t="s">
        <v>4269</v>
      </c>
      <c r="I497" s="74" t="s">
        <v>4270</v>
      </c>
      <c r="J497" s="14" t="s">
        <v>14943</v>
      </c>
      <c r="K497" s="74" t="s">
        <v>29</v>
      </c>
      <c r="L497" s="69" t="s">
        <v>30</v>
      </c>
      <c r="M497" s="7" t="s">
        <v>9427</v>
      </c>
      <c r="N497" s="107" t="s">
        <v>2101</v>
      </c>
      <c r="O497" s="107"/>
      <c r="P497" s="107" t="s">
        <v>2518</v>
      </c>
      <c r="Q497" s="107" t="s">
        <v>2521</v>
      </c>
      <c r="R497" s="111">
        <v>36968</v>
      </c>
      <c r="S497" s="111">
        <v>44851</v>
      </c>
      <c r="T497" s="111">
        <v>44914</v>
      </c>
      <c r="U497" s="111"/>
      <c r="V497" s="111"/>
      <c r="W497" s="111"/>
      <c r="X497" s="17"/>
      <c r="Y497" s="17"/>
      <c r="Z497" s="111"/>
      <c r="AA497" s="18">
        <f t="shared" ca="1" si="35"/>
        <v>24</v>
      </c>
      <c r="AB497" s="117" t="s">
        <v>7878</v>
      </c>
      <c r="AC497" s="35" t="str">
        <f t="shared" si="36"/>
        <v>0 anos 2 meses 2 dias</v>
      </c>
      <c r="AD497" s="35" t="str">
        <f ca="1">IF(AND(V497="",T497&lt;TODAY()),"Contrato Encerrado",IF(AND(V497="",T497&gt;TODAY()),DATEDIF(TODAY(),T497,"Y")&amp;" anos"&amp;" "&amp;DATEDIF(TODAY(),T497,"YM")&amp;" meses"&amp;" "&amp;DATEDIF(TODAY(),T497,"MD")&amp;" dias",IF(AND(X497="",V497&lt;TODAY()),"Contrato Encerrado",IF(AND(X497="",V497&gt;TODAY()),DATEDIF(TODAY(),V497,"Y")&amp;" anos"&amp;" "&amp;DATEDIF(TODAY(),V497,"YM")&amp;" meses"&amp;" "&amp;DATEDIF(TODAY(),V497,"MD")&amp;" dias",IF(AND(Z497="",X497&lt;TODAY()),"Contrato Encerrado",IF(AND(Z497="",X497&gt;TODAY()),DATEDIF(TODAY(),X497,"Y")&amp;" anos"&amp;" "&amp;DATEDIF(TODAY(),X497,"YM")&amp;" meses"&amp;" "&amp;DATEDIF(TODAY(),X497,"MD")&amp;" dias",IF(AND(Z497&lt;&gt;””,Z497&lt;TODAY()),"Contrato Encerrado",IF(AND(Z497&lt;&gt;"",Z497&gt;TODAY()),DATEDIF(TODAY(),Z497,"Y")&amp;" anos"&amp;" "&amp;DATEDIF(TODAY(),Z497,"YM")&amp;" meses"&amp;" "&amp;DATEDIF(TODAY(),Z497,"MD")&amp;" dias"))))))))</f>
        <v>Contrato Encerrado</v>
      </c>
      <c r="AE497" s="35">
        <f t="shared" si="37"/>
        <v>63</v>
      </c>
      <c r="AF497" s="35">
        <f t="shared" si="38"/>
        <v>667</v>
      </c>
      <c r="AG497" s="17" t="str">
        <f t="shared" si="39"/>
        <v>1 anos 9 meses 28 dias</v>
      </c>
    </row>
    <row r="498" spans="1:33" ht="11.25" customHeight="1" x14ac:dyDescent="0.2">
      <c r="A498" s="63" t="s">
        <v>9</v>
      </c>
      <c r="B498" s="63" t="s">
        <v>13</v>
      </c>
      <c r="C498" s="64" t="s">
        <v>14</v>
      </c>
      <c r="D498" s="37">
        <v>2024</v>
      </c>
      <c r="E498" s="73" t="s">
        <v>307</v>
      </c>
      <c r="F498" s="63" t="s">
        <v>308</v>
      </c>
      <c r="G498" s="81" t="s">
        <v>11064</v>
      </c>
      <c r="H498" s="82" t="s">
        <v>11065</v>
      </c>
      <c r="I498" s="74" t="s">
        <v>11066</v>
      </c>
      <c r="J498" s="14" t="s">
        <v>10</v>
      </c>
      <c r="K498" s="74" t="s">
        <v>29</v>
      </c>
      <c r="L498" s="69" t="s">
        <v>81</v>
      </c>
      <c r="M498" s="7" t="s">
        <v>82</v>
      </c>
      <c r="N498" s="69" t="s">
        <v>4113</v>
      </c>
      <c r="O498" s="69" t="s">
        <v>10942</v>
      </c>
      <c r="P498" s="69" t="s">
        <v>2518</v>
      </c>
      <c r="Q498" s="69" t="s">
        <v>2523</v>
      </c>
      <c r="R498" s="70">
        <v>39157</v>
      </c>
      <c r="S498" s="70">
        <v>45316</v>
      </c>
      <c r="T498" s="70">
        <v>45656</v>
      </c>
      <c r="U498" s="70">
        <v>45699</v>
      </c>
      <c r="V498" s="70">
        <v>46021</v>
      </c>
      <c r="W498" s="70"/>
      <c r="X498" s="17"/>
      <c r="Y498" s="17"/>
      <c r="Z498" s="70"/>
      <c r="AA498" s="18">
        <f t="shared" ca="1" si="35"/>
        <v>18</v>
      </c>
      <c r="AB498" s="69" t="s">
        <v>7878</v>
      </c>
      <c r="AC498" s="35" t="str">
        <f t="shared" si="36"/>
        <v>1 anos 9 meses 23 dias</v>
      </c>
      <c r="AD498" s="35" t="str">
        <f ca="1">IF(AND(V498="",T498&lt;TODAY()),"Contrato Encerrado",IF(AND(V498="",T498&gt;TODAY()),DATEDIF(TODAY(),T498,"Y")&amp;" anos"&amp;" "&amp;DATEDIF(TODAY(),T498,"YM")&amp;" meses"&amp;" "&amp;DATEDIF(TODAY(),T498,"MD")&amp;" dias",IF(AND(X498="",V498&lt;TODAY()),"Contrato Encerrado",IF(AND(X498="",V498&gt;TODAY()),DATEDIF(TODAY(),V498,"Y")&amp;" anos"&amp;" "&amp;DATEDIF(TODAY(),V498,"YM")&amp;" meses"&amp;" "&amp;DATEDIF(TODAY(),V498,"MD")&amp;" dias",IF(AND(Z498="",X498&lt;TODAY()),"Contrato Encerrado",IF(AND(Z498="",X498&gt;TODAY()),DATEDIF(TODAY(),X498,"Y")&amp;" anos"&amp;" "&amp;DATEDIF(TODAY(),X498,"YM")&amp;" meses"&amp;" "&amp;DATEDIF(TODAY(),X498,"MD")&amp;" dias",IF(AND(Z498&lt;&gt;””,Z498&lt;TODAY()),"Contrato Encerrado",IF(AND(Z498&lt;&gt;"",Z498&gt;TODAY()),DATEDIF(TODAY(),Z498,"Y")&amp;" anos"&amp;" "&amp;DATEDIF(TODAY(),Z498,"YM")&amp;" meses"&amp;" "&amp;DATEDIF(TODAY(),Z498,"MD")&amp;" dias"))))))))</f>
        <v>0 anos 2 meses 23 dias</v>
      </c>
      <c r="AE498" s="35">
        <f t="shared" si="37"/>
        <v>662</v>
      </c>
      <c r="AF498" s="35">
        <f t="shared" si="38"/>
        <v>68</v>
      </c>
      <c r="AG498" s="17" t="str">
        <f t="shared" si="39"/>
        <v>0 anos 2 meses 8 dias</v>
      </c>
    </row>
    <row r="499" spans="1:33" ht="11.25" customHeight="1" x14ac:dyDescent="0.2">
      <c r="A499" s="63" t="s">
        <v>9</v>
      </c>
      <c r="B499" s="88" t="s">
        <v>13</v>
      </c>
      <c r="C499" s="90" t="s">
        <v>22</v>
      </c>
      <c r="D499" s="36">
        <v>2022</v>
      </c>
      <c r="E499" s="73" t="s">
        <v>79</v>
      </c>
      <c r="F499" s="63" t="s">
        <v>80</v>
      </c>
      <c r="G499" s="81" t="s">
        <v>1251</v>
      </c>
      <c r="H499" s="82" t="s">
        <v>1252</v>
      </c>
      <c r="I499" s="74" t="s">
        <v>1253</v>
      </c>
      <c r="J499" s="14" t="s">
        <v>1302</v>
      </c>
      <c r="K499" s="74" t="s">
        <v>29</v>
      </c>
      <c r="L499" s="69" t="s">
        <v>30</v>
      </c>
      <c r="M499" s="7" t="s">
        <v>9427</v>
      </c>
      <c r="N499" s="107" t="s">
        <v>2100</v>
      </c>
      <c r="O499" s="107"/>
      <c r="P499" s="107" t="s">
        <v>2517</v>
      </c>
      <c r="Q499" s="107" t="s">
        <v>2522</v>
      </c>
      <c r="R499" s="111">
        <v>36898</v>
      </c>
      <c r="S499" s="111">
        <v>44418</v>
      </c>
      <c r="T499" s="111">
        <v>44974</v>
      </c>
      <c r="U499" s="111"/>
      <c r="V499" s="111"/>
      <c r="W499" s="111"/>
      <c r="X499" s="17"/>
      <c r="Y499" s="17"/>
      <c r="Z499" s="111"/>
      <c r="AA499" s="18">
        <f t="shared" ca="1" si="35"/>
        <v>24</v>
      </c>
      <c r="AB499" s="117" t="s">
        <v>7878</v>
      </c>
      <c r="AC499" s="35" t="str">
        <f t="shared" si="36"/>
        <v>1 anos 6 meses 7 dias</v>
      </c>
      <c r="AD499" s="35" t="str">
        <f ca="1">IF(AND(V499="",T499&lt;TODAY()),"Contrato Encerrado",IF(AND(V499="",T499&gt;TODAY()),DATEDIF(TODAY(),T499,"Y")&amp;" anos"&amp;" "&amp;DATEDIF(TODAY(),T499,"YM")&amp;" meses"&amp;" "&amp;DATEDIF(TODAY(),T499,"MD")&amp;" dias",IF(AND(X499="",V499&lt;TODAY()),"Contrato Encerrado",IF(AND(X499="",V499&gt;TODAY()),DATEDIF(TODAY(),V499,"Y")&amp;" anos"&amp;" "&amp;DATEDIF(TODAY(),V499,"YM")&amp;" meses"&amp;" "&amp;DATEDIF(TODAY(),V499,"MD")&amp;" dias",IF(AND(Z499="",X499&lt;TODAY()),"Contrato Encerrado",IF(AND(Z499="",X499&gt;TODAY()),DATEDIF(TODAY(),X499,"Y")&amp;" anos"&amp;" "&amp;DATEDIF(TODAY(),X499,"YM")&amp;" meses"&amp;" "&amp;DATEDIF(TODAY(),X499,"MD")&amp;" dias",IF(AND(Z499&lt;&gt;””,Z499&lt;TODAY()),"Contrato Encerrado",IF(AND(Z499&lt;&gt;"",Z499&gt;TODAY()),DATEDIF(TODAY(),Z499,"Y")&amp;" anos"&amp;" "&amp;DATEDIF(TODAY(),Z499,"YM")&amp;" meses"&amp;" "&amp;DATEDIF(TODAY(),Z499,"MD")&amp;" dias"))))))))</f>
        <v>Contrato Encerrado</v>
      </c>
      <c r="AE499" s="35">
        <f t="shared" si="37"/>
        <v>556</v>
      </c>
      <c r="AF499" s="35">
        <f t="shared" si="38"/>
        <v>174</v>
      </c>
      <c r="AG499" s="17" t="str">
        <f t="shared" si="39"/>
        <v>0 anos 5 meses 22 dias</v>
      </c>
    </row>
    <row r="500" spans="1:33" ht="11.25" customHeight="1" x14ac:dyDescent="0.2">
      <c r="A500" s="63" t="s">
        <v>9</v>
      </c>
      <c r="B500" s="88" t="s">
        <v>13</v>
      </c>
      <c r="C500" s="90" t="s">
        <v>24</v>
      </c>
      <c r="D500" s="36">
        <v>2022</v>
      </c>
      <c r="E500" s="73" t="s">
        <v>157</v>
      </c>
      <c r="F500" s="63" t="s">
        <v>158</v>
      </c>
      <c r="G500" s="81" t="s">
        <v>4271</v>
      </c>
      <c r="H500" s="82" t="s">
        <v>4272</v>
      </c>
      <c r="I500" s="74" t="s">
        <v>4273</v>
      </c>
      <c r="J500" s="67" t="s">
        <v>14943</v>
      </c>
      <c r="K500" s="74" t="s">
        <v>29</v>
      </c>
      <c r="L500" s="69" t="s">
        <v>30</v>
      </c>
      <c r="M500" s="7" t="s">
        <v>9427</v>
      </c>
      <c r="N500" s="107" t="s">
        <v>2101</v>
      </c>
      <c r="O500" s="107"/>
      <c r="P500" s="107" t="s">
        <v>2518</v>
      </c>
      <c r="Q500" s="107" t="s">
        <v>2521</v>
      </c>
      <c r="R500" s="111">
        <v>36095</v>
      </c>
      <c r="S500" s="111">
        <v>44868</v>
      </c>
      <c r="T500" s="111">
        <v>45274</v>
      </c>
      <c r="U500" s="111"/>
      <c r="V500" s="111"/>
      <c r="W500" s="111"/>
      <c r="X500" s="17"/>
      <c r="Y500" s="17"/>
      <c r="Z500" s="111"/>
      <c r="AA500" s="18">
        <f t="shared" ca="1" si="35"/>
        <v>26</v>
      </c>
      <c r="AB500" s="117" t="s">
        <v>7878</v>
      </c>
      <c r="AC500" s="35" t="str">
        <f t="shared" si="36"/>
        <v>1 anos 1 meses 11 dias</v>
      </c>
      <c r="AD500" s="35" t="str">
        <f ca="1">IF(AND(V500="",T500&lt;TODAY()),"Contrato Encerrado",IF(AND(V500="",T500&gt;TODAY()),DATEDIF(TODAY(),T500,"Y")&amp;" anos"&amp;" "&amp;DATEDIF(TODAY(),T500,"YM")&amp;" meses"&amp;" "&amp;DATEDIF(TODAY(),T500,"MD")&amp;" dias",IF(AND(X500="",V500&lt;TODAY()),"Contrato Encerrado",IF(AND(X500="",V500&gt;TODAY()),DATEDIF(TODAY(),V500,"Y")&amp;" anos"&amp;" "&amp;DATEDIF(TODAY(),V500,"YM")&amp;" meses"&amp;" "&amp;DATEDIF(TODAY(),V500,"MD")&amp;" dias",IF(AND(Z500="",X500&lt;TODAY()),"Contrato Encerrado",IF(AND(Z500="",X500&gt;TODAY()),DATEDIF(TODAY(),X500,"Y")&amp;" anos"&amp;" "&amp;DATEDIF(TODAY(),X500,"YM")&amp;" meses"&amp;" "&amp;DATEDIF(TODAY(),X500,"MD")&amp;" dias",IF(AND(Z500&lt;&gt;””,Z500&lt;TODAY()),"Contrato Encerrado",IF(AND(Z500&lt;&gt;"",Z500&gt;TODAY()),DATEDIF(TODAY(),Z500,"Y")&amp;" anos"&amp;" "&amp;DATEDIF(TODAY(),Z500,"YM")&amp;" meses"&amp;" "&amp;DATEDIF(TODAY(),Z500,"MD")&amp;" dias"))))))))</f>
        <v>Contrato Encerrado</v>
      </c>
      <c r="AE500" s="35">
        <f t="shared" si="37"/>
        <v>406</v>
      </c>
      <c r="AF500" s="35">
        <f t="shared" si="38"/>
        <v>324</v>
      </c>
      <c r="AG500" s="17" t="str">
        <f t="shared" si="39"/>
        <v>0 anos 10 meses 19 dias</v>
      </c>
    </row>
    <row r="501" spans="1:33" ht="11.25" customHeight="1" x14ac:dyDescent="0.2">
      <c r="A501" s="63" t="s">
        <v>9</v>
      </c>
      <c r="B501" s="63" t="s">
        <v>13</v>
      </c>
      <c r="C501" s="64" t="s">
        <v>17</v>
      </c>
      <c r="D501" s="37">
        <v>2023</v>
      </c>
      <c r="E501" s="92" t="s">
        <v>157</v>
      </c>
      <c r="F501" s="63" t="s">
        <v>158</v>
      </c>
      <c r="G501" s="81" t="s">
        <v>6114</v>
      </c>
      <c r="H501" s="82" t="s">
        <v>6115</v>
      </c>
      <c r="I501" s="101" t="s">
        <v>6116</v>
      </c>
      <c r="J501" s="14" t="s">
        <v>14943</v>
      </c>
      <c r="K501" s="101" t="s">
        <v>29</v>
      </c>
      <c r="L501" s="103" t="s">
        <v>30</v>
      </c>
      <c r="M501" s="7" t="s">
        <v>9427</v>
      </c>
      <c r="N501" s="103" t="s">
        <v>2101</v>
      </c>
      <c r="O501" s="103"/>
      <c r="P501" s="103" t="s">
        <v>2518</v>
      </c>
      <c r="Q501" s="103" t="s">
        <v>4109</v>
      </c>
      <c r="R501" s="114">
        <v>33703</v>
      </c>
      <c r="S501" s="114">
        <v>45033</v>
      </c>
      <c r="T501" s="111">
        <v>45756</v>
      </c>
      <c r="U501" s="70"/>
      <c r="V501" s="70"/>
      <c r="W501" s="114"/>
      <c r="X501" s="17"/>
      <c r="Y501" s="17"/>
      <c r="Z501" s="70"/>
      <c r="AA501" s="18">
        <f t="shared" ca="1" si="35"/>
        <v>33</v>
      </c>
      <c r="AB501" s="117" t="s">
        <v>7878</v>
      </c>
      <c r="AC501" s="35" t="str">
        <f t="shared" si="36"/>
        <v>1 anos 11 meses 23 dias</v>
      </c>
      <c r="AD501" s="35" t="str">
        <f ca="1">IF(AND(V501="",T501&lt;TODAY()),"Contrato Encerrado",IF(AND(V501="",T501&gt;TODAY()),DATEDIF(TODAY(),T501,"Y")&amp;" anos"&amp;" "&amp;DATEDIF(TODAY(),T501,"YM")&amp;" meses"&amp;" "&amp;DATEDIF(TODAY(),T501,"MD")&amp;" dias",IF(AND(X501="",V501&lt;TODAY()),"Contrato Encerrado",IF(AND(X501="",V501&gt;TODAY()),DATEDIF(TODAY(),V501,"Y")&amp;" anos"&amp;" "&amp;DATEDIF(TODAY(),V501,"YM")&amp;" meses"&amp;" "&amp;DATEDIF(TODAY(),V501,"MD")&amp;" dias",IF(AND(Z501="",X501&lt;TODAY()),"Contrato Encerrado",IF(AND(Z501="",X501&gt;TODAY()),DATEDIF(TODAY(),X501,"Y")&amp;" anos"&amp;" "&amp;DATEDIF(TODAY(),X501,"YM")&amp;" meses"&amp;" "&amp;DATEDIF(TODAY(),X501,"MD")&amp;" dias",IF(AND(Z501&lt;&gt;””,Z501&lt;TODAY()),"Contrato Encerrado",IF(AND(Z501&lt;&gt;"",Z501&gt;TODAY()),DATEDIF(TODAY(),Z501,"Y")&amp;" anos"&amp;" "&amp;DATEDIF(TODAY(),Z501,"YM")&amp;" meses"&amp;" "&amp;DATEDIF(TODAY(),Z501,"MD")&amp;" dias"))))))))</f>
        <v>Contrato Encerrado</v>
      </c>
      <c r="AE501" s="35">
        <f t="shared" si="37"/>
        <v>723</v>
      </c>
      <c r="AF501" s="35">
        <f t="shared" si="38"/>
        <v>7</v>
      </c>
      <c r="AG501" s="17" t="str">
        <f t="shared" si="39"/>
        <v>0 anos 0 meses 7 dias</v>
      </c>
    </row>
    <row r="502" spans="1:33" ht="11.25" customHeight="1" x14ac:dyDescent="0.2">
      <c r="A502" s="63" t="s">
        <v>9</v>
      </c>
      <c r="B502" s="63" t="s">
        <v>13</v>
      </c>
      <c r="C502" s="64" t="s">
        <v>16</v>
      </c>
      <c r="D502" s="37">
        <v>2024</v>
      </c>
      <c r="E502" s="73" t="s">
        <v>157</v>
      </c>
      <c r="F502" s="63" t="s">
        <v>158</v>
      </c>
      <c r="G502" s="81" t="s">
        <v>12658</v>
      </c>
      <c r="H502" s="82" t="s">
        <v>12659</v>
      </c>
      <c r="I502" s="74" t="s">
        <v>12660</v>
      </c>
      <c r="J502" s="14" t="s">
        <v>14943</v>
      </c>
      <c r="K502" s="74" t="s">
        <v>29</v>
      </c>
      <c r="L502" s="69" t="s">
        <v>81</v>
      </c>
      <c r="M502" s="7" t="s">
        <v>82</v>
      </c>
      <c r="N502" s="69" t="s">
        <v>4113</v>
      </c>
      <c r="O502" s="69" t="s">
        <v>12661</v>
      </c>
      <c r="P502" s="69" t="s">
        <v>2518</v>
      </c>
      <c r="Q502" s="69" t="s">
        <v>4109</v>
      </c>
      <c r="R502" s="70">
        <v>38498</v>
      </c>
      <c r="S502" s="70">
        <v>45362</v>
      </c>
      <c r="T502" s="70">
        <v>45369</v>
      </c>
      <c r="U502" s="70"/>
      <c r="V502" s="70"/>
      <c r="W502" s="70"/>
      <c r="X502" s="17"/>
      <c r="Y502" s="17"/>
      <c r="Z502" s="70"/>
      <c r="AA502" s="18">
        <f t="shared" ca="1" si="35"/>
        <v>20</v>
      </c>
      <c r="AB502" s="70" t="s">
        <v>7878</v>
      </c>
      <c r="AC502" s="35" t="str">
        <f t="shared" si="36"/>
        <v>0 anos 0 meses 7 dias</v>
      </c>
      <c r="AD502" s="35" t="str">
        <f ca="1">IF(AND(V502="",T502&lt;TODAY()),"Contrato Encerrado",IF(AND(V502="",T502&gt;TODAY()),DATEDIF(TODAY(),T502,"Y")&amp;" anos"&amp;" "&amp;DATEDIF(TODAY(),T502,"YM")&amp;" meses"&amp;" "&amp;DATEDIF(TODAY(),T502,"MD")&amp;" dias",IF(AND(X502="",V502&lt;TODAY()),"Contrato Encerrado",IF(AND(X502="",V502&gt;TODAY()),DATEDIF(TODAY(),V502,"Y")&amp;" anos"&amp;" "&amp;DATEDIF(TODAY(),V502,"YM")&amp;" meses"&amp;" "&amp;DATEDIF(TODAY(),V502,"MD")&amp;" dias",IF(AND(Z502="",X502&lt;TODAY()),"Contrato Encerrado",IF(AND(Z502="",X502&gt;TODAY()),DATEDIF(TODAY(),X502,"Y")&amp;" anos"&amp;" "&amp;DATEDIF(TODAY(),X502,"YM")&amp;" meses"&amp;" "&amp;DATEDIF(TODAY(),X502,"MD")&amp;" dias",IF(AND(Z502&lt;&gt;””,Z502&lt;TODAY()),"Contrato Encerrado",IF(AND(Z502&lt;&gt;"",Z502&gt;TODAY()),DATEDIF(TODAY(),Z502,"Y")&amp;" anos"&amp;" "&amp;DATEDIF(TODAY(),Z502,"YM")&amp;" meses"&amp;" "&amp;DATEDIF(TODAY(),Z502,"MD")&amp;" dias"))))))))</f>
        <v>Contrato Encerrado</v>
      </c>
      <c r="AE502" s="35">
        <f t="shared" si="37"/>
        <v>7</v>
      </c>
      <c r="AF502" s="35">
        <f t="shared" si="38"/>
        <v>723</v>
      </c>
      <c r="AG502" s="17" t="str">
        <f t="shared" si="39"/>
        <v>1 anos 11 meses 23 dias</v>
      </c>
    </row>
    <row r="503" spans="1:33" ht="11.25" customHeight="1" x14ac:dyDescent="0.2">
      <c r="A503" s="63" t="s">
        <v>9</v>
      </c>
      <c r="B503" s="88" t="s">
        <v>13</v>
      </c>
      <c r="C503" s="90" t="s">
        <v>22</v>
      </c>
      <c r="D503" s="36">
        <v>2022</v>
      </c>
      <c r="E503" s="73" t="s">
        <v>157</v>
      </c>
      <c r="F503" s="63" t="s">
        <v>158</v>
      </c>
      <c r="G503" s="81" t="s">
        <v>2163</v>
      </c>
      <c r="H503" s="82" t="s">
        <v>2164</v>
      </c>
      <c r="I503" s="74" t="s">
        <v>2165</v>
      </c>
      <c r="J503" s="14" t="s">
        <v>14943</v>
      </c>
      <c r="K503" s="74" t="s">
        <v>29</v>
      </c>
      <c r="L503" s="69" t="s">
        <v>30</v>
      </c>
      <c r="M503" s="7" t="s">
        <v>9427</v>
      </c>
      <c r="N503" s="107" t="s">
        <v>2101</v>
      </c>
      <c r="O503" s="107"/>
      <c r="P503" s="107" t="s">
        <v>2518</v>
      </c>
      <c r="Q503" s="107" t="s">
        <v>2521</v>
      </c>
      <c r="R503" s="111">
        <v>35631</v>
      </c>
      <c r="S503" s="111">
        <v>44756</v>
      </c>
      <c r="T503" s="111">
        <v>44964</v>
      </c>
      <c r="U503" s="111"/>
      <c r="V503" s="111"/>
      <c r="W503" s="111"/>
      <c r="X503" s="17"/>
      <c r="Y503" s="17"/>
      <c r="Z503" s="111"/>
      <c r="AA503" s="18">
        <f t="shared" ca="1" si="35"/>
        <v>28</v>
      </c>
      <c r="AB503" s="117" t="s">
        <v>7878</v>
      </c>
      <c r="AC503" s="35" t="str">
        <f t="shared" si="36"/>
        <v>0 anos 6 meses 24 dias</v>
      </c>
      <c r="AD503" s="35" t="str">
        <f ca="1">IF(AND(V503="",T503&lt;TODAY()),"Contrato Encerrado",IF(AND(V503="",T503&gt;TODAY()),DATEDIF(TODAY(),T503,"Y")&amp;" anos"&amp;" "&amp;DATEDIF(TODAY(),T503,"YM")&amp;" meses"&amp;" "&amp;DATEDIF(TODAY(),T503,"MD")&amp;" dias",IF(AND(X503="",V503&lt;TODAY()),"Contrato Encerrado",IF(AND(X503="",V503&gt;TODAY()),DATEDIF(TODAY(),V503,"Y")&amp;" anos"&amp;" "&amp;DATEDIF(TODAY(),V503,"YM")&amp;" meses"&amp;" "&amp;DATEDIF(TODAY(),V503,"MD")&amp;" dias",IF(AND(Z503="",X503&lt;TODAY()),"Contrato Encerrado",IF(AND(Z503="",X503&gt;TODAY()),DATEDIF(TODAY(),X503,"Y")&amp;" anos"&amp;" "&amp;DATEDIF(TODAY(),X503,"YM")&amp;" meses"&amp;" "&amp;DATEDIF(TODAY(),X503,"MD")&amp;" dias",IF(AND(Z503&lt;&gt;””,Z503&lt;TODAY()),"Contrato Encerrado",IF(AND(Z503&lt;&gt;"",Z503&gt;TODAY()),DATEDIF(TODAY(),Z503,"Y")&amp;" anos"&amp;" "&amp;DATEDIF(TODAY(),Z503,"YM")&amp;" meses"&amp;" "&amp;DATEDIF(TODAY(),Z503,"MD")&amp;" dias"))))))))</f>
        <v>Contrato Encerrado</v>
      </c>
      <c r="AE503" s="35">
        <f t="shared" si="37"/>
        <v>208</v>
      </c>
      <c r="AF503" s="35">
        <f t="shared" si="38"/>
        <v>522</v>
      </c>
      <c r="AG503" s="17" t="str">
        <f t="shared" si="39"/>
        <v>1 anos 5 meses 5 dias</v>
      </c>
    </row>
    <row r="504" spans="1:33" ht="11.25" customHeight="1" x14ac:dyDescent="0.2">
      <c r="A504" s="63" t="s">
        <v>9</v>
      </c>
      <c r="B504" s="63" t="s">
        <v>13</v>
      </c>
      <c r="C504" s="64" t="s">
        <v>15</v>
      </c>
      <c r="D504" s="37">
        <v>2024</v>
      </c>
      <c r="E504" s="92" t="s">
        <v>157</v>
      </c>
      <c r="F504" s="63" t="s">
        <v>158</v>
      </c>
      <c r="G504" s="81" t="s">
        <v>11968</v>
      </c>
      <c r="H504" s="82" t="s">
        <v>11969</v>
      </c>
      <c r="I504" s="101" t="s">
        <v>11970</v>
      </c>
      <c r="J504" s="14" t="s">
        <v>14943</v>
      </c>
      <c r="K504" s="101" t="s">
        <v>29</v>
      </c>
      <c r="L504" s="103" t="s">
        <v>30</v>
      </c>
      <c r="M504" s="7" t="s">
        <v>9427</v>
      </c>
      <c r="N504" s="103" t="s">
        <v>9859</v>
      </c>
      <c r="O504" s="103" t="s">
        <v>9474</v>
      </c>
      <c r="P504" s="103" t="s">
        <v>2518</v>
      </c>
      <c r="Q504" s="103" t="s">
        <v>2521</v>
      </c>
      <c r="R504" s="112">
        <v>34455</v>
      </c>
      <c r="S504" s="114">
        <v>45351</v>
      </c>
      <c r="T504" s="114">
        <v>45412</v>
      </c>
      <c r="U504" s="114"/>
      <c r="V504" s="114"/>
      <c r="W504" s="114"/>
      <c r="X504" s="17"/>
      <c r="Y504" s="17"/>
      <c r="Z504" s="114"/>
      <c r="AA504" s="18">
        <f t="shared" ca="1" si="35"/>
        <v>31</v>
      </c>
      <c r="AB504" s="103" t="s">
        <v>7878</v>
      </c>
      <c r="AC504" s="35" t="str">
        <f t="shared" si="36"/>
        <v>0 anos 2 meses 1 dias</v>
      </c>
      <c r="AD504" s="35" t="str">
        <f ca="1">IF(AND(V504="",T504&lt;TODAY()),"Contrato Encerrado",IF(AND(V504="",T504&gt;TODAY()),DATEDIF(TODAY(),T504,"Y")&amp;" anos"&amp;" "&amp;DATEDIF(TODAY(),T504,"YM")&amp;" meses"&amp;" "&amp;DATEDIF(TODAY(),T504,"MD")&amp;" dias",IF(AND(X504="",V504&lt;TODAY()),"Contrato Encerrado",IF(AND(X504="",V504&gt;TODAY()),DATEDIF(TODAY(),V504,"Y")&amp;" anos"&amp;" "&amp;DATEDIF(TODAY(),V504,"YM")&amp;" meses"&amp;" "&amp;DATEDIF(TODAY(),V504,"MD")&amp;" dias",IF(AND(Z504="",X504&lt;TODAY()),"Contrato Encerrado",IF(AND(Z504="",X504&gt;TODAY()),DATEDIF(TODAY(),X504,"Y")&amp;" anos"&amp;" "&amp;DATEDIF(TODAY(),X504,"YM")&amp;" meses"&amp;" "&amp;DATEDIF(TODAY(),X504,"MD")&amp;" dias",IF(AND(Z504&lt;&gt;””,Z504&lt;TODAY()),"Contrato Encerrado",IF(AND(Z504&lt;&gt;"",Z504&gt;TODAY()),DATEDIF(TODAY(),Z504,"Y")&amp;" anos"&amp;" "&amp;DATEDIF(TODAY(),Z504,"YM")&amp;" meses"&amp;" "&amp;DATEDIF(TODAY(),Z504,"MD")&amp;" dias"))))))))</f>
        <v>Contrato Encerrado</v>
      </c>
      <c r="AE504" s="35">
        <f t="shared" si="37"/>
        <v>61</v>
      </c>
      <c r="AF504" s="35">
        <f t="shared" si="38"/>
        <v>669</v>
      </c>
      <c r="AG504" s="17" t="str">
        <f t="shared" si="39"/>
        <v>1 anos 9 meses 30 dias</v>
      </c>
    </row>
    <row r="505" spans="1:33" ht="11.25" customHeight="1" x14ac:dyDescent="0.2">
      <c r="A505" s="119" t="s">
        <v>9</v>
      </c>
      <c r="B505" s="120" t="s">
        <v>13</v>
      </c>
      <c r="C505" s="121" t="s">
        <v>22</v>
      </c>
      <c r="D505" s="144">
        <v>2022</v>
      </c>
      <c r="E505" s="134" t="s">
        <v>157</v>
      </c>
      <c r="F505" s="119" t="s">
        <v>158</v>
      </c>
      <c r="G505" s="124" t="s">
        <v>4274</v>
      </c>
      <c r="H505" s="125" t="s">
        <v>4275</v>
      </c>
      <c r="I505" s="123" t="s">
        <v>4276</v>
      </c>
      <c r="J505" s="74" t="s">
        <v>14943</v>
      </c>
      <c r="K505" s="123" t="s">
        <v>29</v>
      </c>
      <c r="L505" s="126" t="s">
        <v>30</v>
      </c>
      <c r="M505" s="7" t="s">
        <v>9427</v>
      </c>
      <c r="N505" s="135" t="s">
        <v>2101</v>
      </c>
      <c r="O505" s="126" t="s">
        <v>7885</v>
      </c>
      <c r="P505" s="135" t="s">
        <v>2518</v>
      </c>
      <c r="Q505" s="135" t="s">
        <v>14546</v>
      </c>
      <c r="R505" s="129">
        <v>36919</v>
      </c>
      <c r="S505" s="129">
        <v>44795</v>
      </c>
      <c r="T505" s="129">
        <v>44957</v>
      </c>
      <c r="U505" s="129">
        <v>45036</v>
      </c>
      <c r="V505" s="129">
        <v>45642</v>
      </c>
      <c r="W505" s="174"/>
      <c r="X505" s="17"/>
      <c r="Y505" s="17"/>
      <c r="Z505" s="175"/>
      <c r="AA505" s="152">
        <f t="shared" ca="1" si="35"/>
        <v>24</v>
      </c>
      <c r="AB505" s="131" t="s">
        <v>7878</v>
      </c>
      <c r="AC505" s="35" t="str">
        <f t="shared" si="36"/>
        <v>2 anos 1 meses 6 dias</v>
      </c>
      <c r="AD505" s="132" t="str">
        <f ca="1">IF(AND(V505="",T505&lt;TODAY()),"Contrato Encerrado",IF(AND(V505="",T505&gt;TODAY()),DATEDIF(TODAY(),T505,"Y")&amp;" anos"&amp;" "&amp;DATEDIF(TODAY(),T505,"YM")&amp;" meses"&amp;" "&amp;DATEDIF(TODAY(),T505,"MD")&amp;" dias",IF(AND(X505="",V505&lt;TODAY()),"Contrato Encerrado",IF(AND(X505="",V505&gt;TODAY()),DATEDIF(TODAY(),V505,"Y")&amp;" anos"&amp;" "&amp;DATEDIF(TODAY(),V505,"YM")&amp;" meses"&amp;" "&amp;DATEDIF(TODAY(),V505,"MD")&amp;" dias",IF(AND(Z505="",X505&lt;TODAY()),"Contrato Encerrado",IF(AND(Z505="",X505&gt;TODAY()),DATEDIF(TODAY(),X505,"Y")&amp;" anos"&amp;" "&amp;DATEDIF(TODAY(),X505,"YM")&amp;" meses"&amp;" "&amp;DATEDIF(TODAY(),X505,"MD")&amp;" dias",IF(AND(Z505&lt;&gt;””,Z505&lt;TODAY()),"Contrato Encerrado",IF(AND(Z505&lt;&gt;"",Z505&gt;TODAY()),DATEDIF(TODAY(),Z505,"Y")&amp;" anos"&amp;" "&amp;DATEDIF(TODAY(),Z505,"YM")&amp;" meses"&amp;" "&amp;DATEDIF(TODAY(),Z505,"MD")&amp;" dias"))))))))</f>
        <v>Contrato Encerrado</v>
      </c>
      <c r="AE505" s="132">
        <f t="shared" si="37"/>
        <v>768</v>
      </c>
      <c r="AF505" s="132">
        <f t="shared" si="38"/>
        <v>-38</v>
      </c>
      <c r="AG505" s="133" t="str">
        <f t="shared" si="39"/>
        <v>ESTÁGIO COMPLETOU 2 ANOS</v>
      </c>
    </row>
    <row r="506" spans="1:33" ht="11.25" customHeight="1" x14ac:dyDescent="0.2">
      <c r="A506" s="63" t="s">
        <v>9</v>
      </c>
      <c r="B506" s="63" t="s">
        <v>13</v>
      </c>
      <c r="C506" s="64" t="s">
        <v>21</v>
      </c>
      <c r="D506" s="35">
        <v>2025</v>
      </c>
      <c r="E506" s="73" t="s">
        <v>157</v>
      </c>
      <c r="F506" s="63" t="s">
        <v>158</v>
      </c>
      <c r="G506" s="74" t="s">
        <v>17184</v>
      </c>
      <c r="H506" s="63" t="s">
        <v>17185</v>
      </c>
      <c r="I506" s="74" t="s">
        <v>16824</v>
      </c>
      <c r="J506" s="14" t="s">
        <v>10</v>
      </c>
      <c r="K506" s="74" t="s">
        <v>29</v>
      </c>
      <c r="L506" s="69" t="s">
        <v>30</v>
      </c>
      <c r="M506" s="7" t="s">
        <v>16153</v>
      </c>
      <c r="N506" s="69" t="s">
        <v>6302</v>
      </c>
      <c r="O506" s="69" t="s">
        <v>15659</v>
      </c>
      <c r="P506" s="69" t="s">
        <v>2518</v>
      </c>
      <c r="Q506" s="69" t="s">
        <v>2521</v>
      </c>
      <c r="R506" s="70">
        <v>31698</v>
      </c>
      <c r="S506" s="70" t="s">
        <v>17186</v>
      </c>
      <c r="T506" s="70">
        <v>46176</v>
      </c>
      <c r="U506" s="70"/>
      <c r="V506" s="70"/>
      <c r="W506" s="70"/>
      <c r="X506" s="17"/>
      <c r="Y506" s="17"/>
      <c r="Z506" s="70"/>
      <c r="AA506" s="21">
        <f t="shared" ca="1" si="35"/>
        <v>38</v>
      </c>
      <c r="AB506" s="70" t="s">
        <v>7878</v>
      </c>
      <c r="AC506" s="35" t="str">
        <f t="shared" si="36"/>
        <v>0 anos 11 meses 30 dias</v>
      </c>
      <c r="AD506" s="35" t="str">
        <f ca="1">IF(AND(V506="",T506&lt;TODAY()),"Contrato Encerrado",IF(AND(V506="",T506&gt;TODAY()),DATEDIF(TODAY(),T506,"Y")&amp;" anos"&amp;" "&amp;DATEDIF(TODAY(),T506,"YM")&amp;" meses"&amp;" "&amp;DATEDIF(TODAY(),T506,"MD")&amp;" dias",IF(AND(X506="",V506&lt;TODAY()),"Contrato Encerrado",IF(AND(X506="",V506&gt;TODAY()),DATEDIF(TODAY(),V506,"Y")&amp;" anos"&amp;" "&amp;DATEDIF(TODAY(),V506,"YM")&amp;" meses"&amp;" "&amp;DATEDIF(TODAY(),V506,"MD")&amp;" dias",IF(AND(Z506="",X506&lt;TODAY()),"Contrato Encerrado",IF(AND(Z506="",X506&gt;TODAY()),DATEDIF(TODAY(),X506,"Y")&amp;" anos"&amp;" "&amp;DATEDIF(TODAY(),X506,"YM")&amp;" meses"&amp;" "&amp;DATEDIF(TODAY(),X506,"MD")&amp;" dias",IF(AND(Z506&lt;&gt;””,Z506&lt;TODAY()),"Contrato Encerrado",IF(AND(Z506&lt;&gt;"",Z506&gt;TODAY()),DATEDIF(TODAY(),Z506,"Y")&amp;" anos"&amp;" "&amp;DATEDIF(TODAY(),Z506,"YM")&amp;" meses"&amp;" "&amp;DATEDIF(TODAY(),Z506,"MD")&amp;" dias"))))))))</f>
        <v>0 anos 7 meses 27 dias</v>
      </c>
      <c r="AE506" s="35">
        <f t="shared" si="37"/>
        <v>364</v>
      </c>
      <c r="AF506" s="35">
        <f t="shared" si="38"/>
        <v>366</v>
      </c>
      <c r="AG506" s="17" t="str">
        <f t="shared" si="39"/>
        <v>0 anos 11 meses 31 dias</v>
      </c>
    </row>
    <row r="507" spans="1:33" ht="11.25" customHeight="1" x14ac:dyDescent="0.2">
      <c r="A507" s="63" t="s">
        <v>9</v>
      </c>
      <c r="B507" s="88" t="s">
        <v>13</v>
      </c>
      <c r="C507" s="90" t="s">
        <v>23</v>
      </c>
      <c r="D507" s="36">
        <v>2022</v>
      </c>
      <c r="E507" s="73" t="s">
        <v>1304</v>
      </c>
      <c r="F507" s="63" t="s">
        <v>1305</v>
      </c>
      <c r="G507" s="81" t="s">
        <v>4277</v>
      </c>
      <c r="H507" s="82" t="s">
        <v>4278</v>
      </c>
      <c r="I507" s="74" t="s">
        <v>4279</v>
      </c>
      <c r="J507" s="74" t="s">
        <v>14943</v>
      </c>
      <c r="K507" s="74" t="s">
        <v>29</v>
      </c>
      <c r="L507" s="69" t="s">
        <v>30</v>
      </c>
      <c r="M507" s="7" t="s">
        <v>9427</v>
      </c>
      <c r="N507" s="107" t="s">
        <v>2110</v>
      </c>
      <c r="O507" s="107"/>
      <c r="P507" s="107" t="s">
        <v>2518</v>
      </c>
      <c r="Q507" s="107" t="s">
        <v>2523</v>
      </c>
      <c r="R507" s="111">
        <v>36993</v>
      </c>
      <c r="S507" s="111">
        <v>44837</v>
      </c>
      <c r="T507" s="111">
        <v>45565</v>
      </c>
      <c r="U507" s="70"/>
      <c r="V507" s="70"/>
      <c r="W507" s="111"/>
      <c r="X507" s="17"/>
      <c r="Y507" s="17"/>
      <c r="Z507" s="111"/>
      <c r="AA507" s="18">
        <f t="shared" ca="1" si="35"/>
        <v>24</v>
      </c>
      <c r="AB507" s="117" t="s">
        <v>7878</v>
      </c>
      <c r="AC507" s="35" t="str">
        <f t="shared" si="36"/>
        <v>1 anos 11 meses 27 dias</v>
      </c>
      <c r="AD507" s="35" t="str">
        <f ca="1">IF(AND(V507="",T507&lt;TODAY()),"Contrato Encerrado",IF(AND(V507="",T507&gt;TODAY()),DATEDIF(TODAY(),T507,"Y")&amp;" anos"&amp;" "&amp;DATEDIF(TODAY(),T507,"YM")&amp;" meses"&amp;" "&amp;DATEDIF(TODAY(),T507,"MD")&amp;" dias",IF(AND(X507="",V507&lt;TODAY()),"Contrato Encerrado",IF(AND(X507="",V507&gt;TODAY()),DATEDIF(TODAY(),V507,"Y")&amp;" anos"&amp;" "&amp;DATEDIF(TODAY(),V507,"YM")&amp;" meses"&amp;" "&amp;DATEDIF(TODAY(),V507,"MD")&amp;" dias",IF(AND(Z507="",X507&lt;TODAY()),"Contrato Encerrado",IF(AND(Z507="",X507&gt;TODAY()),DATEDIF(TODAY(),X507,"Y")&amp;" anos"&amp;" "&amp;DATEDIF(TODAY(),X507,"YM")&amp;" meses"&amp;" "&amp;DATEDIF(TODAY(),X507,"MD")&amp;" dias",IF(AND(Z507&lt;&gt;””,Z507&lt;TODAY()),"Contrato Encerrado",IF(AND(Z507&lt;&gt;"",Z507&gt;TODAY()),DATEDIF(TODAY(),Z507,"Y")&amp;" anos"&amp;" "&amp;DATEDIF(TODAY(),Z507,"YM")&amp;" meses"&amp;" "&amp;DATEDIF(TODAY(),Z507,"MD")&amp;" dias"))))))))</f>
        <v>Contrato Encerrado</v>
      </c>
      <c r="AE507" s="35">
        <f t="shared" si="37"/>
        <v>728</v>
      </c>
      <c r="AF507" s="35">
        <f t="shared" si="38"/>
        <v>2</v>
      </c>
      <c r="AG507" s="17" t="str">
        <f t="shared" si="39"/>
        <v>0 anos 0 meses 2 dias</v>
      </c>
    </row>
    <row r="508" spans="1:33" ht="11.25" customHeight="1" x14ac:dyDescent="0.2">
      <c r="A508" s="63" t="s">
        <v>9</v>
      </c>
      <c r="B508" s="63" t="s">
        <v>13</v>
      </c>
      <c r="C508" s="64" t="s">
        <v>15</v>
      </c>
      <c r="D508" s="37">
        <v>2024</v>
      </c>
      <c r="E508" s="92" t="s">
        <v>157</v>
      </c>
      <c r="F508" s="63" t="s">
        <v>158</v>
      </c>
      <c r="G508" s="81" t="s">
        <v>11971</v>
      </c>
      <c r="H508" s="82" t="s">
        <v>11972</v>
      </c>
      <c r="I508" s="101" t="s">
        <v>11973</v>
      </c>
      <c r="J508" s="14" t="s">
        <v>14943</v>
      </c>
      <c r="K508" s="101" t="s">
        <v>29</v>
      </c>
      <c r="L508" s="103" t="s">
        <v>30</v>
      </c>
      <c r="M508" s="7" t="s">
        <v>9427</v>
      </c>
      <c r="N508" s="103" t="s">
        <v>11974</v>
      </c>
      <c r="O508" s="103" t="s">
        <v>9448</v>
      </c>
      <c r="P508" s="103" t="s">
        <v>2518</v>
      </c>
      <c r="Q508" s="103" t="s">
        <v>2521</v>
      </c>
      <c r="R508" s="112">
        <v>37257</v>
      </c>
      <c r="S508" s="114">
        <v>45345</v>
      </c>
      <c r="T508" s="112">
        <v>45535</v>
      </c>
      <c r="U508" s="114"/>
      <c r="V508" s="112"/>
      <c r="W508" s="114"/>
      <c r="X508" s="17"/>
      <c r="Y508" s="17"/>
      <c r="Z508" s="112"/>
      <c r="AA508" s="18">
        <f t="shared" ca="1" si="35"/>
        <v>23</v>
      </c>
      <c r="AB508" s="103" t="s">
        <v>7878</v>
      </c>
      <c r="AC508" s="35" t="str">
        <f t="shared" si="36"/>
        <v>0 anos 6 meses 8 dias</v>
      </c>
      <c r="AD508" s="35" t="str">
        <f ca="1">IF(AND(V508="",T508&lt;TODAY()),"Contrato Encerrado",IF(AND(V508="",T508&gt;TODAY()),DATEDIF(TODAY(),T508,"Y")&amp;" anos"&amp;" "&amp;DATEDIF(TODAY(),T508,"YM")&amp;" meses"&amp;" "&amp;DATEDIF(TODAY(),T508,"MD")&amp;" dias",IF(AND(X508="",V508&lt;TODAY()),"Contrato Encerrado",IF(AND(X508="",V508&gt;TODAY()),DATEDIF(TODAY(),V508,"Y")&amp;" anos"&amp;" "&amp;DATEDIF(TODAY(),V508,"YM")&amp;" meses"&amp;" "&amp;DATEDIF(TODAY(),V508,"MD")&amp;" dias",IF(AND(Z508="",X508&lt;TODAY()),"Contrato Encerrado",IF(AND(Z508="",X508&gt;TODAY()),DATEDIF(TODAY(),X508,"Y")&amp;" anos"&amp;" "&amp;DATEDIF(TODAY(),X508,"YM")&amp;" meses"&amp;" "&amp;DATEDIF(TODAY(),X508,"MD")&amp;" dias",IF(AND(Z508&lt;&gt;””,Z508&lt;TODAY()),"Contrato Encerrado",IF(AND(Z508&lt;&gt;"",Z508&gt;TODAY()),DATEDIF(TODAY(),Z508,"Y")&amp;" anos"&amp;" "&amp;DATEDIF(TODAY(),Z508,"YM")&amp;" meses"&amp;" "&amp;DATEDIF(TODAY(),Z508,"MD")&amp;" dias"))))))))</f>
        <v>Contrato Encerrado</v>
      </c>
      <c r="AE508" s="35">
        <f t="shared" si="37"/>
        <v>190</v>
      </c>
      <c r="AF508" s="35">
        <f t="shared" si="38"/>
        <v>540</v>
      </c>
      <c r="AG508" s="17" t="str">
        <f t="shared" si="39"/>
        <v>1 anos 5 meses 23 dias</v>
      </c>
    </row>
    <row r="509" spans="1:33" ht="11.25" customHeight="1" x14ac:dyDescent="0.2">
      <c r="A509" s="63" t="s">
        <v>9</v>
      </c>
      <c r="B509" s="63" t="s">
        <v>13</v>
      </c>
      <c r="C509" s="64" t="s">
        <v>11</v>
      </c>
      <c r="D509" s="37">
        <v>2024</v>
      </c>
      <c r="E509" s="73" t="s">
        <v>157</v>
      </c>
      <c r="F509" s="63" t="s">
        <v>158</v>
      </c>
      <c r="G509" s="81" t="s">
        <v>11067</v>
      </c>
      <c r="H509" s="82" t="s">
        <v>11068</v>
      </c>
      <c r="I509" s="74" t="s">
        <v>11069</v>
      </c>
      <c r="J509" s="14" t="s">
        <v>10</v>
      </c>
      <c r="K509" s="74" t="s">
        <v>29</v>
      </c>
      <c r="L509" s="69" t="s">
        <v>30</v>
      </c>
      <c r="M509" s="7" t="s">
        <v>9427</v>
      </c>
      <c r="N509" s="69" t="s">
        <v>9859</v>
      </c>
      <c r="O509" s="69" t="s">
        <v>9474</v>
      </c>
      <c r="P509" s="69" t="s">
        <v>2518</v>
      </c>
      <c r="Q509" s="69" t="s">
        <v>2521</v>
      </c>
      <c r="R509" s="70">
        <v>33550</v>
      </c>
      <c r="S509" s="70">
        <v>45273</v>
      </c>
      <c r="T509" s="70">
        <v>45629</v>
      </c>
      <c r="U509" s="112">
        <v>45706</v>
      </c>
      <c r="V509" s="112">
        <v>46022</v>
      </c>
      <c r="W509" s="112"/>
      <c r="X509" s="17"/>
      <c r="Y509" s="17"/>
      <c r="Z509" s="112"/>
      <c r="AA509" s="18">
        <f t="shared" ca="1" si="35"/>
        <v>33</v>
      </c>
      <c r="AB509" s="69" t="s">
        <v>7878</v>
      </c>
      <c r="AC509" s="35" t="str">
        <f t="shared" si="36"/>
        <v>1 anos 10 meses 2 dias</v>
      </c>
      <c r="AD509" s="35" t="str">
        <f ca="1">IF(AND(V509="",T509&lt;TODAY()),"Contrato Encerrado",IF(AND(V509="",T509&gt;TODAY()),DATEDIF(TODAY(),T509,"Y")&amp;" anos"&amp;" "&amp;DATEDIF(TODAY(),T509,"YM")&amp;" meses"&amp;" "&amp;DATEDIF(TODAY(),T509,"MD")&amp;" dias",IF(AND(X509="",V509&lt;TODAY()),"Contrato Encerrado",IF(AND(X509="",V509&gt;TODAY()),DATEDIF(TODAY(),V509,"Y")&amp;" anos"&amp;" "&amp;DATEDIF(TODAY(),V509,"YM")&amp;" meses"&amp;" "&amp;DATEDIF(TODAY(),V509,"MD")&amp;" dias",IF(AND(Z509="",X509&lt;TODAY()),"Contrato Encerrado",IF(AND(Z509="",X509&gt;TODAY()),DATEDIF(TODAY(),X509,"Y")&amp;" anos"&amp;" "&amp;DATEDIF(TODAY(),X509,"YM")&amp;" meses"&amp;" "&amp;DATEDIF(TODAY(),X509,"MD")&amp;" dias",IF(AND(Z509&lt;&gt;””,Z509&lt;TODAY()),"Contrato Encerrado",IF(AND(Z509&lt;&gt;"",Z509&gt;TODAY()),DATEDIF(TODAY(),Z509,"Y")&amp;" anos"&amp;" "&amp;DATEDIF(TODAY(),Z509,"YM")&amp;" meses"&amp;" "&amp;DATEDIF(TODAY(),Z509,"MD")&amp;" dias"))))))))</f>
        <v>0 anos 2 meses 24 dias</v>
      </c>
      <c r="AE509" s="35">
        <f t="shared" si="37"/>
        <v>672</v>
      </c>
      <c r="AF509" s="35">
        <f t="shared" si="38"/>
        <v>58</v>
      </c>
      <c r="AG509" s="17" t="str">
        <f t="shared" si="39"/>
        <v>0 anos 1 meses 27 dias</v>
      </c>
    </row>
    <row r="510" spans="1:33" ht="11.25" customHeight="1" x14ac:dyDescent="0.2">
      <c r="A510" s="63" t="s">
        <v>9</v>
      </c>
      <c r="B510" s="63" t="s">
        <v>13</v>
      </c>
      <c r="C510" s="64" t="s">
        <v>21</v>
      </c>
      <c r="D510" s="37">
        <v>2023</v>
      </c>
      <c r="E510" s="73" t="s">
        <v>157</v>
      </c>
      <c r="F510" s="63" t="s">
        <v>158</v>
      </c>
      <c r="G510" s="81" t="s">
        <v>8841</v>
      </c>
      <c r="H510" s="82" t="s">
        <v>8842</v>
      </c>
      <c r="I510" s="74" t="s">
        <v>8843</v>
      </c>
      <c r="J510" s="14" t="s">
        <v>14943</v>
      </c>
      <c r="K510" s="74" t="s">
        <v>29</v>
      </c>
      <c r="L510" s="69" t="s">
        <v>30</v>
      </c>
      <c r="M510" s="7" t="s">
        <v>9427</v>
      </c>
      <c r="N510" s="69" t="s">
        <v>2101</v>
      </c>
      <c r="O510" s="69" t="s">
        <v>7897</v>
      </c>
      <c r="P510" s="69" t="s">
        <v>2518</v>
      </c>
      <c r="Q510" s="69" t="s">
        <v>2521</v>
      </c>
      <c r="R510" s="70">
        <v>30944</v>
      </c>
      <c r="S510" s="70">
        <v>45127</v>
      </c>
      <c r="T510" s="70">
        <v>45291</v>
      </c>
      <c r="U510" s="70"/>
      <c r="V510" s="70"/>
      <c r="W510" s="70"/>
      <c r="X510" s="17"/>
      <c r="Y510" s="17"/>
      <c r="Z510" s="70"/>
      <c r="AA510" s="18">
        <f t="shared" ca="1" si="35"/>
        <v>41</v>
      </c>
      <c r="AB510" s="117" t="s">
        <v>7878</v>
      </c>
      <c r="AC510" s="35" t="str">
        <f t="shared" si="36"/>
        <v>0 anos 5 meses 11 dias</v>
      </c>
      <c r="AD510" s="35" t="str">
        <f ca="1">IF(AND(V510="",T510&lt;TODAY()),"Contrato Encerrado",IF(AND(V510="",T510&gt;TODAY()),DATEDIF(TODAY(),T510,"Y")&amp;" anos"&amp;" "&amp;DATEDIF(TODAY(),T510,"YM")&amp;" meses"&amp;" "&amp;DATEDIF(TODAY(),T510,"MD")&amp;" dias",IF(AND(X510="",V510&lt;TODAY()),"Contrato Encerrado",IF(AND(X510="",V510&gt;TODAY()),DATEDIF(TODAY(),V510,"Y")&amp;" anos"&amp;" "&amp;DATEDIF(TODAY(),V510,"YM")&amp;" meses"&amp;" "&amp;DATEDIF(TODAY(),V510,"MD")&amp;" dias",IF(AND(Z510="",X510&lt;TODAY()),"Contrato Encerrado",IF(AND(Z510="",X510&gt;TODAY()),DATEDIF(TODAY(),X510,"Y")&amp;" anos"&amp;" "&amp;DATEDIF(TODAY(),X510,"YM")&amp;" meses"&amp;" "&amp;DATEDIF(TODAY(),X510,"MD")&amp;" dias",IF(AND(Z510&lt;&gt;””,Z510&lt;TODAY()),"Contrato Encerrado",IF(AND(Z510&lt;&gt;"",Z510&gt;TODAY()),DATEDIF(TODAY(),Z510,"Y")&amp;" anos"&amp;" "&amp;DATEDIF(TODAY(),Z510,"YM")&amp;" meses"&amp;" "&amp;DATEDIF(TODAY(),Z510,"MD")&amp;" dias"))))))))</f>
        <v>Contrato Encerrado</v>
      </c>
      <c r="AE510" s="35">
        <f t="shared" si="37"/>
        <v>164</v>
      </c>
      <c r="AF510" s="35">
        <f t="shared" si="38"/>
        <v>566</v>
      </c>
      <c r="AG510" s="17" t="str">
        <f t="shared" si="39"/>
        <v>1 anos 6 meses 19 dias</v>
      </c>
    </row>
    <row r="511" spans="1:33" ht="11.25" customHeight="1" x14ac:dyDescent="0.2">
      <c r="A511" s="63" t="s">
        <v>9</v>
      </c>
      <c r="B511" s="63" t="s">
        <v>13</v>
      </c>
      <c r="C511" s="64" t="s">
        <v>16</v>
      </c>
      <c r="D511" s="37">
        <v>2024</v>
      </c>
      <c r="E511" s="73" t="s">
        <v>157</v>
      </c>
      <c r="F511" s="63" t="s">
        <v>158</v>
      </c>
      <c r="G511" s="81" t="s">
        <v>12662</v>
      </c>
      <c r="H511" s="82" t="s">
        <v>12663</v>
      </c>
      <c r="I511" s="74" t="s">
        <v>12664</v>
      </c>
      <c r="J511" s="14" t="s">
        <v>14943</v>
      </c>
      <c r="K511" s="74" t="s">
        <v>29</v>
      </c>
      <c r="L511" s="69" t="s">
        <v>30</v>
      </c>
      <c r="M511" s="7" t="s">
        <v>9427</v>
      </c>
      <c r="N511" s="69" t="s">
        <v>2101</v>
      </c>
      <c r="O511" s="69" t="s">
        <v>11882</v>
      </c>
      <c r="P511" s="69" t="s">
        <v>2518</v>
      </c>
      <c r="Q511" s="69" t="s">
        <v>4109</v>
      </c>
      <c r="R511" s="70">
        <v>34630</v>
      </c>
      <c r="S511" s="70">
        <v>45323</v>
      </c>
      <c r="T511" s="70">
        <v>45535</v>
      </c>
      <c r="U511" s="70"/>
      <c r="V511" s="70"/>
      <c r="W511" s="70"/>
      <c r="X511" s="17"/>
      <c r="Y511" s="17"/>
      <c r="Z511" s="70"/>
      <c r="AA511" s="18">
        <f t="shared" ca="1" si="35"/>
        <v>30</v>
      </c>
      <c r="AB511" s="70" t="s">
        <v>7878</v>
      </c>
      <c r="AC511" s="35" t="str">
        <f t="shared" si="36"/>
        <v>0 anos 6 meses 30 dias</v>
      </c>
      <c r="AD511" s="35" t="str">
        <f ca="1">IF(AND(V511="",T511&lt;TODAY()),"Contrato Encerrado",IF(AND(V511="",T511&gt;TODAY()),DATEDIF(TODAY(),T511,"Y")&amp;" anos"&amp;" "&amp;DATEDIF(TODAY(),T511,"YM")&amp;" meses"&amp;" "&amp;DATEDIF(TODAY(),T511,"MD")&amp;" dias",IF(AND(X511="",V511&lt;TODAY()),"Contrato Encerrado",IF(AND(X511="",V511&gt;TODAY()),DATEDIF(TODAY(),V511,"Y")&amp;" anos"&amp;" "&amp;DATEDIF(TODAY(),V511,"YM")&amp;" meses"&amp;" "&amp;DATEDIF(TODAY(),V511,"MD")&amp;" dias",IF(AND(Z511="",X511&lt;TODAY()),"Contrato Encerrado",IF(AND(Z511="",X511&gt;TODAY()),DATEDIF(TODAY(),X511,"Y")&amp;" anos"&amp;" "&amp;DATEDIF(TODAY(),X511,"YM")&amp;" meses"&amp;" "&amp;DATEDIF(TODAY(),X511,"MD")&amp;" dias",IF(AND(Z511&lt;&gt;””,Z511&lt;TODAY()),"Contrato Encerrado",IF(AND(Z511&lt;&gt;"",Z511&gt;TODAY()),DATEDIF(TODAY(),Z511,"Y")&amp;" anos"&amp;" "&amp;DATEDIF(TODAY(),Z511,"YM")&amp;" meses"&amp;" "&amp;DATEDIF(TODAY(),Z511,"MD")&amp;" dias"))))))))</f>
        <v>Contrato Encerrado</v>
      </c>
      <c r="AE511" s="35">
        <f t="shared" si="37"/>
        <v>212</v>
      </c>
      <c r="AF511" s="35">
        <f t="shared" si="38"/>
        <v>518</v>
      </c>
      <c r="AG511" s="17" t="str">
        <f t="shared" si="39"/>
        <v>1 anos 5 meses 1 dias</v>
      </c>
    </row>
    <row r="512" spans="1:33" ht="11.25" customHeight="1" x14ac:dyDescent="0.2">
      <c r="A512" s="63" t="s">
        <v>9</v>
      </c>
      <c r="B512" s="63" t="s">
        <v>13</v>
      </c>
      <c r="C512" s="64" t="s">
        <v>17</v>
      </c>
      <c r="D512" s="37">
        <v>2024</v>
      </c>
      <c r="E512" s="73" t="s">
        <v>157</v>
      </c>
      <c r="F512" s="63" t="s">
        <v>158</v>
      </c>
      <c r="G512" s="81" t="s">
        <v>13206</v>
      </c>
      <c r="H512" s="82" t="s">
        <v>13207</v>
      </c>
      <c r="I512" s="74" t="s">
        <v>13208</v>
      </c>
      <c r="J512" s="14" t="s">
        <v>10</v>
      </c>
      <c r="K512" s="74" t="s">
        <v>29</v>
      </c>
      <c r="L512" s="69" t="s">
        <v>30</v>
      </c>
      <c r="M512" s="7" t="s">
        <v>9427</v>
      </c>
      <c r="N512" s="69" t="s">
        <v>2101</v>
      </c>
      <c r="O512" s="69" t="s">
        <v>9448</v>
      </c>
      <c r="P512" s="69" t="s">
        <v>2518</v>
      </c>
      <c r="Q512" s="69" t="s">
        <v>2521</v>
      </c>
      <c r="R512" s="111">
        <v>37112</v>
      </c>
      <c r="S512" s="113">
        <v>45419</v>
      </c>
      <c r="T512" s="70">
        <v>46148</v>
      </c>
      <c r="U512" s="70"/>
      <c r="V512" s="70"/>
      <c r="W512" s="113"/>
      <c r="X512" s="17"/>
      <c r="Y512" s="17"/>
      <c r="Z512" s="70"/>
      <c r="AA512" s="18">
        <f t="shared" ca="1" si="35"/>
        <v>24</v>
      </c>
      <c r="AB512" s="69" t="s">
        <v>7878</v>
      </c>
      <c r="AC512" s="35" t="str">
        <f t="shared" si="36"/>
        <v>1 anos 11 meses 29 dias</v>
      </c>
      <c r="AD512" s="35" t="str">
        <f ca="1">IF(AND(V512="",T512&lt;TODAY()),"Contrato Encerrado",IF(AND(V512="",T512&gt;TODAY()),DATEDIF(TODAY(),T512,"Y")&amp;" anos"&amp;" "&amp;DATEDIF(TODAY(),T512,"YM")&amp;" meses"&amp;" "&amp;DATEDIF(TODAY(),T512,"MD")&amp;" dias",IF(AND(X512="",V512&lt;TODAY()),"Contrato Encerrado",IF(AND(X512="",V512&gt;TODAY()),DATEDIF(TODAY(),V512,"Y")&amp;" anos"&amp;" "&amp;DATEDIF(TODAY(),V512,"YM")&amp;" meses"&amp;" "&amp;DATEDIF(TODAY(),V512,"MD")&amp;" dias",IF(AND(Z512="",X512&lt;TODAY()),"Contrato Encerrado",IF(AND(Z512="",X512&gt;TODAY()),DATEDIF(TODAY(),X512,"Y")&amp;" anos"&amp;" "&amp;DATEDIF(TODAY(),X512,"YM")&amp;" meses"&amp;" "&amp;DATEDIF(TODAY(),X512,"MD")&amp;" dias",IF(AND(Z512&lt;&gt;””,Z512&lt;TODAY()),"Contrato Encerrado",IF(AND(Z512&lt;&gt;"",Z512&gt;TODAY()),DATEDIF(TODAY(),Z512,"Y")&amp;" anos"&amp;" "&amp;DATEDIF(TODAY(),Z512,"YM")&amp;" meses"&amp;" "&amp;DATEDIF(TODAY(),Z512,"MD")&amp;" dias"))))))))</f>
        <v>0 anos 6 meses 29 dias</v>
      </c>
      <c r="AE512" s="35">
        <f t="shared" si="37"/>
        <v>729</v>
      </c>
      <c r="AF512" s="35">
        <f t="shared" si="38"/>
        <v>1</v>
      </c>
      <c r="AG512" s="17" t="str">
        <f t="shared" si="39"/>
        <v>0 anos 0 meses 1 dias</v>
      </c>
    </row>
    <row r="513" spans="1:33" ht="11.25" customHeight="1" x14ac:dyDescent="0.2">
      <c r="A513" s="63" t="s">
        <v>9</v>
      </c>
      <c r="B513" s="63" t="s">
        <v>13</v>
      </c>
      <c r="C513" s="64" t="s">
        <v>17</v>
      </c>
      <c r="D513" s="37">
        <v>2025</v>
      </c>
      <c r="E513" s="73" t="s">
        <v>157</v>
      </c>
      <c r="F513" s="63" t="s">
        <v>158</v>
      </c>
      <c r="G513" s="101" t="s">
        <v>16548</v>
      </c>
      <c r="H513" s="63" t="s">
        <v>16549</v>
      </c>
      <c r="I513" s="74" t="s">
        <v>16550</v>
      </c>
      <c r="J513" s="14" t="s">
        <v>10</v>
      </c>
      <c r="K513" s="74" t="s">
        <v>29</v>
      </c>
      <c r="L513" s="69" t="s">
        <v>30</v>
      </c>
      <c r="M513" s="7" t="s">
        <v>9427</v>
      </c>
      <c r="N513" s="69" t="s">
        <v>6302</v>
      </c>
      <c r="O513" s="69" t="s">
        <v>15659</v>
      </c>
      <c r="P513" s="69" t="s">
        <v>2518</v>
      </c>
      <c r="Q513" s="69" t="s">
        <v>2521</v>
      </c>
      <c r="R513" s="69" t="s">
        <v>16551</v>
      </c>
      <c r="S513" s="69" t="s">
        <v>16159</v>
      </c>
      <c r="T513" s="70">
        <v>46125</v>
      </c>
      <c r="U513" s="70"/>
      <c r="V513" s="70"/>
      <c r="W513" s="70"/>
      <c r="X513" s="17"/>
      <c r="Y513" s="17"/>
      <c r="Z513" s="70"/>
      <c r="AA513" s="18">
        <f t="shared" ca="1" si="35"/>
        <v>23</v>
      </c>
      <c r="AB513" s="69" t="s">
        <v>7878</v>
      </c>
      <c r="AC513" s="35" t="str">
        <f t="shared" si="36"/>
        <v>0 anos 11 meses 30 dias</v>
      </c>
      <c r="AD513" s="35" t="str">
        <f ca="1">IF(AND(V513="",T513&lt;TODAY()),"Contrato Encerrado",IF(AND(V513="",T513&gt;TODAY()),DATEDIF(TODAY(),T513,"Y")&amp;" anos"&amp;" "&amp;DATEDIF(TODAY(),T513,"YM")&amp;" meses"&amp;" "&amp;DATEDIF(TODAY(),T513,"MD")&amp;" dias",IF(AND(X513="",V513&lt;TODAY()),"Contrato Encerrado",IF(AND(X513="",V513&gt;TODAY()),DATEDIF(TODAY(),V513,"Y")&amp;" anos"&amp;" "&amp;DATEDIF(TODAY(),V513,"YM")&amp;" meses"&amp;" "&amp;DATEDIF(TODAY(),V513,"MD")&amp;" dias",IF(AND(Z513="",X513&lt;TODAY()),"Contrato Encerrado",IF(AND(Z513="",X513&gt;TODAY()),DATEDIF(TODAY(),X513,"Y")&amp;" anos"&amp;" "&amp;DATEDIF(TODAY(),X513,"YM")&amp;" meses"&amp;" "&amp;DATEDIF(TODAY(),X513,"MD")&amp;" dias",IF(AND(Z513&lt;&gt;””,Z513&lt;TODAY()),"Contrato Encerrado",IF(AND(Z513&lt;&gt;"",Z513&gt;TODAY()),DATEDIF(TODAY(),Z513,"Y")&amp;" anos"&amp;" "&amp;DATEDIF(TODAY(),Z513,"YM")&amp;" meses"&amp;" "&amp;DATEDIF(TODAY(),Z513,"MD")&amp;" dias"))))))))</f>
        <v>0 anos 6 meses 6 dias</v>
      </c>
      <c r="AE513" s="35">
        <f t="shared" si="37"/>
        <v>364</v>
      </c>
      <c r="AF513" s="35">
        <f t="shared" si="38"/>
        <v>366</v>
      </c>
      <c r="AG513" s="17" t="str">
        <f t="shared" si="39"/>
        <v>0 anos 11 meses 31 dias</v>
      </c>
    </row>
    <row r="514" spans="1:33" ht="11.25" customHeight="1" x14ac:dyDescent="0.2">
      <c r="A514" s="63" t="s">
        <v>9</v>
      </c>
      <c r="B514" s="63" t="s">
        <v>13</v>
      </c>
      <c r="C514" s="64" t="s">
        <v>21</v>
      </c>
      <c r="D514" s="35">
        <v>2025</v>
      </c>
      <c r="E514" s="73" t="s">
        <v>157</v>
      </c>
      <c r="F514" s="63" t="s">
        <v>158</v>
      </c>
      <c r="G514" s="74" t="s">
        <v>17187</v>
      </c>
      <c r="H514" s="63" t="s">
        <v>17188</v>
      </c>
      <c r="I514" s="74" t="s">
        <v>16825</v>
      </c>
      <c r="J514" s="14" t="s">
        <v>10</v>
      </c>
      <c r="K514" s="74" t="s">
        <v>29</v>
      </c>
      <c r="L514" s="69" t="s">
        <v>81</v>
      </c>
      <c r="M514" s="7" t="s">
        <v>16173</v>
      </c>
      <c r="N514" s="69" t="s">
        <v>4113</v>
      </c>
      <c r="O514" s="69" t="s">
        <v>12811</v>
      </c>
      <c r="P514" s="69" t="s">
        <v>2518</v>
      </c>
      <c r="Q514" s="69" t="s">
        <v>4109</v>
      </c>
      <c r="R514" s="70">
        <v>39344</v>
      </c>
      <c r="S514" s="70">
        <v>45782</v>
      </c>
      <c r="T514" s="70">
        <v>46021</v>
      </c>
      <c r="U514" s="70"/>
      <c r="V514" s="70"/>
      <c r="W514" s="70"/>
      <c r="X514" s="17"/>
      <c r="Y514" s="17"/>
      <c r="Z514" s="70"/>
      <c r="AA514" s="21">
        <f t="shared" ref="AA514:AA576" ca="1" si="40">DATEDIF(R514,TODAY(),"Y")</f>
        <v>18</v>
      </c>
      <c r="AB514" s="70" t="s">
        <v>7878</v>
      </c>
      <c r="AC514" s="35" t="str">
        <f t="shared" ref="AC514:AC577" si="41">DATEDIF($S514,$Z514-($U514-$T514)-($W514-$V514)-($Y514-$X514),"Y")&amp; " anos"&amp; " "&amp;DATEDIF($S514,$Z514-($U514-$T514)-($W514-$V514)-($Y514-$X514),"YM")&amp; " meses"&amp; " "&amp;DATEDIF($S514,$Z514-($U514-$T514)-($W514-$V514)-($Y514-$X514),"MD")&amp; " dias"</f>
        <v>0 anos 7 meses 25 dias</v>
      </c>
      <c r="AD514" s="35" t="str">
        <f ca="1">IF(AND(V514="",T514&lt;TODAY()),"Contrato Encerrado",IF(AND(V514="",T514&gt;TODAY()),DATEDIF(TODAY(),T514,"Y")&amp;" anos"&amp;" "&amp;DATEDIF(TODAY(),T514,"YM")&amp;" meses"&amp;" "&amp;DATEDIF(TODAY(),T514,"MD")&amp;" dias",IF(AND(X514="",V514&lt;TODAY()),"Contrato Encerrado",IF(AND(X514="",V514&gt;TODAY()),DATEDIF(TODAY(),V514,"Y")&amp;" anos"&amp;" "&amp;DATEDIF(TODAY(),V514,"YM")&amp;" meses"&amp;" "&amp;DATEDIF(TODAY(),V514,"MD")&amp;" dias",IF(AND(Z514="",X514&lt;TODAY()),"Contrato Encerrado",IF(AND(Z514="",X514&gt;TODAY()),DATEDIF(TODAY(),X514,"Y")&amp;" anos"&amp;" "&amp;DATEDIF(TODAY(),X514,"YM")&amp;" meses"&amp;" "&amp;DATEDIF(TODAY(),X514,"MD")&amp;" dias",IF(AND(Z514&lt;&gt;””,Z514&lt;TODAY()),"Contrato Encerrado",IF(AND(Z514&lt;&gt;"",Z514&gt;TODAY()),DATEDIF(TODAY(),Z514,"Y")&amp;" anos"&amp;" "&amp;DATEDIF(TODAY(),Z514,"YM")&amp;" meses"&amp;" "&amp;DATEDIF(TODAY(),Z514,"MD")&amp;" dias"))))))))</f>
        <v>0 anos 2 meses 23 dias</v>
      </c>
      <c r="AE514" s="35">
        <f t="shared" ref="AE514:AE576" si="42">SUM((T514-S514)+(V514-U514)+(X514-W514)+(Z514-Y514))</f>
        <v>239</v>
      </c>
      <c r="AF514" s="35">
        <f t="shared" ref="AF514:AF576" si="43">730-AE514</f>
        <v>491</v>
      </c>
      <c r="AG514" s="17" t="str">
        <f t="shared" ref="AG514:AG576" si="44">IF(AF514&gt;0,DATEDIF(0,AF514,"Y")&amp; " anos"&amp; " "&amp;DATEDIF(0,AF514,"YM")&amp; " meses"&amp; " "&amp;DATEDIF(0,AF514,"MD")&amp; " dias","ESTÁGIO COMPLETOU 2 ANOS")</f>
        <v>1 anos 4 meses 5 dias</v>
      </c>
    </row>
    <row r="515" spans="1:33" ht="11.25" customHeight="1" x14ac:dyDescent="0.2">
      <c r="A515" s="63" t="s">
        <v>9</v>
      </c>
      <c r="B515" s="63" t="s">
        <v>13</v>
      </c>
      <c r="C515" s="64" t="s">
        <v>24</v>
      </c>
      <c r="D515" s="37">
        <v>2023</v>
      </c>
      <c r="E515" s="73" t="s">
        <v>157</v>
      </c>
      <c r="F515" s="63" t="s">
        <v>158</v>
      </c>
      <c r="G515" s="81" t="s">
        <v>10205</v>
      </c>
      <c r="H515" s="82" t="s">
        <v>10206</v>
      </c>
      <c r="I515" s="74" t="s">
        <v>10207</v>
      </c>
      <c r="J515" s="14" t="s">
        <v>14943</v>
      </c>
      <c r="K515" s="74" t="s">
        <v>29</v>
      </c>
      <c r="L515" s="69" t="s">
        <v>81</v>
      </c>
      <c r="M515" s="7" t="s">
        <v>82</v>
      </c>
      <c r="N515" s="69" t="s">
        <v>4113</v>
      </c>
      <c r="O515" s="69" t="s">
        <v>8112</v>
      </c>
      <c r="P515" s="69" t="s">
        <v>2518</v>
      </c>
      <c r="Q515" s="69" t="s">
        <v>4109</v>
      </c>
      <c r="R515" s="70">
        <v>38911</v>
      </c>
      <c r="S515" s="70">
        <v>45218</v>
      </c>
      <c r="T515" s="70">
        <v>45656</v>
      </c>
      <c r="U515" s="70"/>
      <c r="V515" s="70"/>
      <c r="W515" s="70"/>
      <c r="X515" s="17"/>
      <c r="Y515" s="17"/>
      <c r="Z515" s="70"/>
      <c r="AA515" s="18">
        <f t="shared" ca="1" si="40"/>
        <v>19</v>
      </c>
      <c r="AB515" s="71" t="s">
        <v>7878</v>
      </c>
      <c r="AC515" s="35" t="str">
        <f t="shared" si="41"/>
        <v>1 anos 2 meses 11 dias</v>
      </c>
      <c r="AD515" s="35" t="str">
        <f ca="1">IF(AND(V515="",T515&lt;TODAY()),"Contrato Encerrado",IF(AND(V515="",T515&gt;TODAY()),DATEDIF(TODAY(),T515,"Y")&amp;" anos"&amp;" "&amp;DATEDIF(TODAY(),T515,"YM")&amp;" meses"&amp;" "&amp;DATEDIF(TODAY(),T515,"MD")&amp;" dias",IF(AND(X515="",V515&lt;TODAY()),"Contrato Encerrado",IF(AND(X515="",V515&gt;TODAY()),DATEDIF(TODAY(),V515,"Y")&amp;" anos"&amp;" "&amp;DATEDIF(TODAY(),V515,"YM")&amp;" meses"&amp;" "&amp;DATEDIF(TODAY(),V515,"MD")&amp;" dias",IF(AND(Z515="",X515&lt;TODAY()),"Contrato Encerrado",IF(AND(Z515="",X515&gt;TODAY()),DATEDIF(TODAY(),X515,"Y")&amp;" anos"&amp;" "&amp;DATEDIF(TODAY(),X515,"YM")&amp;" meses"&amp;" "&amp;DATEDIF(TODAY(),X515,"MD")&amp;" dias",IF(AND(Z515&lt;&gt;””,Z515&lt;TODAY()),"Contrato Encerrado",IF(AND(Z515&lt;&gt;"",Z515&gt;TODAY()),DATEDIF(TODAY(),Z515,"Y")&amp;" anos"&amp;" "&amp;DATEDIF(TODAY(),Z515,"YM")&amp;" meses"&amp;" "&amp;DATEDIF(TODAY(),Z515,"MD")&amp;" dias"))))))))</f>
        <v>Contrato Encerrado</v>
      </c>
      <c r="AE515" s="35">
        <f t="shared" si="42"/>
        <v>438</v>
      </c>
      <c r="AF515" s="35">
        <f t="shared" si="43"/>
        <v>292</v>
      </c>
      <c r="AG515" s="17" t="str">
        <f t="shared" si="44"/>
        <v>0 anos 9 meses 18 dias</v>
      </c>
    </row>
    <row r="516" spans="1:33" ht="11.25" customHeight="1" x14ac:dyDescent="0.2">
      <c r="A516" s="63" t="s">
        <v>9</v>
      </c>
      <c r="B516" s="63" t="s">
        <v>13</v>
      </c>
      <c r="C516" s="64" t="s">
        <v>21</v>
      </c>
      <c r="D516" s="37">
        <v>2023</v>
      </c>
      <c r="E516" s="73" t="s">
        <v>157</v>
      </c>
      <c r="F516" s="63" t="s">
        <v>158</v>
      </c>
      <c r="G516" s="81" t="s">
        <v>8844</v>
      </c>
      <c r="H516" s="82" t="s">
        <v>8845</v>
      </c>
      <c r="I516" s="74" t="s">
        <v>8846</v>
      </c>
      <c r="J516" s="14" t="s">
        <v>14943</v>
      </c>
      <c r="K516" s="74" t="s">
        <v>29</v>
      </c>
      <c r="L516" s="69" t="s">
        <v>81</v>
      </c>
      <c r="M516" s="7" t="s">
        <v>82</v>
      </c>
      <c r="N516" s="69" t="s">
        <v>4113</v>
      </c>
      <c r="O516" s="69" t="s">
        <v>8847</v>
      </c>
      <c r="P516" s="69" t="s">
        <v>2518</v>
      </c>
      <c r="Q516" s="69" t="s">
        <v>4109</v>
      </c>
      <c r="R516" s="70">
        <v>39136</v>
      </c>
      <c r="S516" s="70">
        <v>45124</v>
      </c>
      <c r="T516" s="111">
        <v>45657</v>
      </c>
      <c r="U516" s="70"/>
      <c r="V516" s="70"/>
      <c r="W516" s="70"/>
      <c r="X516" s="17"/>
      <c r="Y516" s="17"/>
      <c r="Z516" s="70"/>
      <c r="AA516" s="18">
        <f t="shared" ca="1" si="40"/>
        <v>18</v>
      </c>
      <c r="AB516" s="117" t="s">
        <v>7878</v>
      </c>
      <c r="AC516" s="35" t="str">
        <f t="shared" si="41"/>
        <v>1 anos 5 meses 14 dias</v>
      </c>
      <c r="AD516" s="35" t="str">
        <f ca="1">IF(AND(V516="",T516&lt;TODAY()),"Contrato Encerrado",IF(AND(V516="",T516&gt;TODAY()),DATEDIF(TODAY(),T516,"Y")&amp;" anos"&amp;" "&amp;DATEDIF(TODAY(),T516,"YM")&amp;" meses"&amp;" "&amp;DATEDIF(TODAY(),T516,"MD")&amp;" dias",IF(AND(X516="",V516&lt;TODAY()),"Contrato Encerrado",IF(AND(X516="",V516&gt;TODAY()),DATEDIF(TODAY(),V516,"Y")&amp;" anos"&amp;" "&amp;DATEDIF(TODAY(),V516,"YM")&amp;" meses"&amp;" "&amp;DATEDIF(TODAY(),V516,"MD")&amp;" dias",IF(AND(Z516="",X516&lt;TODAY()),"Contrato Encerrado",IF(AND(Z516="",X516&gt;TODAY()),DATEDIF(TODAY(),X516,"Y")&amp;" anos"&amp;" "&amp;DATEDIF(TODAY(),X516,"YM")&amp;" meses"&amp;" "&amp;DATEDIF(TODAY(),X516,"MD")&amp;" dias",IF(AND(Z516&lt;&gt;””,Z516&lt;TODAY()),"Contrato Encerrado",IF(AND(Z516&lt;&gt;"",Z516&gt;TODAY()),DATEDIF(TODAY(),Z516,"Y")&amp;" anos"&amp;" "&amp;DATEDIF(TODAY(),Z516,"YM")&amp;" meses"&amp;" "&amp;DATEDIF(TODAY(),Z516,"MD")&amp;" dias"))))))))</f>
        <v>Contrato Encerrado</v>
      </c>
      <c r="AE516" s="35">
        <f t="shared" si="42"/>
        <v>533</v>
      </c>
      <c r="AF516" s="35">
        <f t="shared" si="43"/>
        <v>197</v>
      </c>
      <c r="AG516" s="17" t="str">
        <f t="shared" si="44"/>
        <v>0 anos 6 meses 15 dias</v>
      </c>
    </row>
    <row r="517" spans="1:33" ht="11.25" customHeight="1" x14ac:dyDescent="0.2">
      <c r="A517" s="63" t="s">
        <v>9</v>
      </c>
      <c r="B517" s="63" t="s">
        <v>13</v>
      </c>
      <c r="C517" s="64" t="s">
        <v>15</v>
      </c>
      <c r="D517" s="37">
        <v>2025</v>
      </c>
      <c r="E517" s="73" t="s">
        <v>15566</v>
      </c>
      <c r="F517" s="63" t="s">
        <v>15567</v>
      </c>
      <c r="G517" s="81" t="s">
        <v>15568</v>
      </c>
      <c r="H517" s="82" t="s">
        <v>15569</v>
      </c>
      <c r="I517" s="74" t="s">
        <v>15570</v>
      </c>
      <c r="J517" s="67" t="s">
        <v>10</v>
      </c>
      <c r="K517" s="74" t="s">
        <v>29</v>
      </c>
      <c r="L517" s="69" t="s">
        <v>30</v>
      </c>
      <c r="M517" s="7" t="s">
        <v>9427</v>
      </c>
      <c r="N517" s="69" t="s">
        <v>2103</v>
      </c>
      <c r="O517" s="69" t="s">
        <v>10152</v>
      </c>
      <c r="P517" s="69" t="s">
        <v>2518</v>
      </c>
      <c r="Q517" s="69" t="s">
        <v>2523</v>
      </c>
      <c r="R517" s="70">
        <v>38699</v>
      </c>
      <c r="S517" s="70">
        <v>45722</v>
      </c>
      <c r="T517" s="70">
        <v>46086</v>
      </c>
      <c r="U517" s="70"/>
      <c r="V517" s="70"/>
      <c r="W517" s="70"/>
      <c r="X517" s="17"/>
      <c r="Y517" s="17"/>
      <c r="Z517" s="70"/>
      <c r="AA517" s="21">
        <f t="shared" ca="1" si="40"/>
        <v>19</v>
      </c>
      <c r="AB517" s="69" t="s">
        <v>7878</v>
      </c>
      <c r="AC517" s="35" t="str">
        <f t="shared" si="41"/>
        <v>0 anos 11 meses 27 dias</v>
      </c>
      <c r="AD517" s="35" t="str">
        <f ca="1">IF(AND(V517="",T517&lt;TODAY()),"Contrato Encerrado",IF(AND(V517="",T517&gt;TODAY()),DATEDIF(TODAY(),T517,"Y")&amp;" anos"&amp;" "&amp;DATEDIF(TODAY(),T517,"YM")&amp;" meses"&amp;" "&amp;DATEDIF(TODAY(),T517,"MD")&amp;" dias",IF(AND(X517="",V517&lt;TODAY()),"Contrato Encerrado",IF(AND(X517="",V517&gt;TODAY()),DATEDIF(TODAY(),V517,"Y")&amp;" anos"&amp;" "&amp;DATEDIF(TODAY(),V517,"YM")&amp;" meses"&amp;" "&amp;DATEDIF(TODAY(),V517,"MD")&amp;" dias",IF(AND(Z517="",X517&lt;TODAY()),"Contrato Encerrado",IF(AND(Z517="",X517&gt;TODAY()),DATEDIF(TODAY(),X517,"Y")&amp;" anos"&amp;" "&amp;DATEDIF(TODAY(),X517,"YM")&amp;" meses"&amp;" "&amp;DATEDIF(TODAY(),X517,"MD")&amp;" dias",IF(AND(Z517&lt;&gt;””,Z517&lt;TODAY()),"Contrato Encerrado",IF(AND(Z517&lt;&gt;"",Z517&gt;TODAY()),DATEDIF(TODAY(),Z517,"Y")&amp;" anos"&amp;" "&amp;DATEDIF(TODAY(),Z517,"YM")&amp;" meses"&amp;" "&amp;DATEDIF(TODAY(),Z517,"MD")&amp;" dias"))))))))</f>
        <v>0 anos 4 meses 26 dias</v>
      </c>
      <c r="AE517" s="35">
        <f t="shared" si="42"/>
        <v>364</v>
      </c>
      <c r="AF517" s="35">
        <f t="shared" si="43"/>
        <v>366</v>
      </c>
      <c r="AG517" s="17" t="str">
        <f t="shared" si="44"/>
        <v>0 anos 11 meses 31 dias</v>
      </c>
    </row>
    <row r="518" spans="1:33" ht="11.25" customHeight="1" x14ac:dyDescent="0.2">
      <c r="A518" s="63" t="s">
        <v>9</v>
      </c>
      <c r="B518" s="88" t="s">
        <v>13</v>
      </c>
      <c r="C518" s="90" t="s">
        <v>25</v>
      </c>
      <c r="D518" s="36">
        <v>2022</v>
      </c>
      <c r="E518" s="73" t="s">
        <v>27</v>
      </c>
      <c r="F518" s="63" t="s">
        <v>28</v>
      </c>
      <c r="G518" s="81" t="s">
        <v>4280</v>
      </c>
      <c r="H518" s="82" t="s">
        <v>4281</v>
      </c>
      <c r="I518" s="74" t="s">
        <v>4282</v>
      </c>
      <c r="J518" s="14" t="s">
        <v>14943</v>
      </c>
      <c r="K518" s="74" t="s">
        <v>29</v>
      </c>
      <c r="L518" s="69" t="s">
        <v>30</v>
      </c>
      <c r="M518" s="7" t="s">
        <v>9427</v>
      </c>
      <c r="N518" s="107" t="s">
        <v>2105</v>
      </c>
      <c r="O518" s="107"/>
      <c r="P518" s="107" t="s">
        <v>2518</v>
      </c>
      <c r="Q518" s="107" t="s">
        <v>4109</v>
      </c>
      <c r="R518" s="111">
        <v>37661</v>
      </c>
      <c r="S518" s="111">
        <v>44896</v>
      </c>
      <c r="T518" s="111">
        <v>45252</v>
      </c>
      <c r="U518" s="111"/>
      <c r="V518" s="111"/>
      <c r="W518" s="111"/>
      <c r="X518" s="17"/>
      <c r="Y518" s="17"/>
      <c r="Z518" s="111"/>
      <c r="AA518" s="18">
        <f t="shared" ca="1" si="40"/>
        <v>22</v>
      </c>
      <c r="AB518" s="117" t="s">
        <v>7878</v>
      </c>
      <c r="AC518" s="35" t="str">
        <f t="shared" si="41"/>
        <v>0 anos 11 meses 21 dias</v>
      </c>
      <c r="AD518" s="35" t="str">
        <f ca="1">IF(AND(V518="",T518&lt;TODAY()),"Contrato Encerrado",IF(AND(V518="",T518&gt;TODAY()),DATEDIF(TODAY(),T518,"Y")&amp;" anos"&amp;" "&amp;DATEDIF(TODAY(),T518,"YM")&amp;" meses"&amp;" "&amp;DATEDIF(TODAY(),T518,"MD")&amp;" dias",IF(AND(X518="",V518&lt;TODAY()),"Contrato Encerrado",IF(AND(X518="",V518&gt;TODAY()),DATEDIF(TODAY(),V518,"Y")&amp;" anos"&amp;" "&amp;DATEDIF(TODAY(),V518,"YM")&amp;" meses"&amp;" "&amp;DATEDIF(TODAY(),V518,"MD")&amp;" dias",IF(AND(Z518="",X518&lt;TODAY()),"Contrato Encerrado",IF(AND(Z518="",X518&gt;TODAY()),DATEDIF(TODAY(),X518,"Y")&amp;" anos"&amp;" "&amp;DATEDIF(TODAY(),X518,"YM")&amp;" meses"&amp;" "&amp;DATEDIF(TODAY(),X518,"MD")&amp;" dias",IF(AND(Z518&lt;&gt;””,Z518&lt;TODAY()),"Contrato Encerrado",IF(AND(Z518&lt;&gt;"",Z518&gt;TODAY()),DATEDIF(TODAY(),Z518,"Y")&amp;" anos"&amp;" "&amp;DATEDIF(TODAY(),Z518,"YM")&amp;" meses"&amp;" "&amp;DATEDIF(TODAY(),Z518,"MD")&amp;" dias"))))))))</f>
        <v>Contrato Encerrado</v>
      </c>
      <c r="AE518" s="35">
        <f t="shared" si="42"/>
        <v>356</v>
      </c>
      <c r="AF518" s="35">
        <f t="shared" si="43"/>
        <v>374</v>
      </c>
      <c r="AG518" s="17" t="str">
        <f t="shared" si="44"/>
        <v>1 anos 0 meses 8 dias</v>
      </c>
    </row>
    <row r="519" spans="1:33" ht="11.25" customHeight="1" x14ac:dyDescent="0.2">
      <c r="A519" s="88" t="s">
        <v>9</v>
      </c>
      <c r="B519" s="88" t="s">
        <v>13</v>
      </c>
      <c r="C519" s="90" t="s">
        <v>17</v>
      </c>
      <c r="D519" s="36">
        <v>2021</v>
      </c>
      <c r="E519" s="94" t="s">
        <v>307</v>
      </c>
      <c r="F519" s="88" t="s">
        <v>308</v>
      </c>
      <c r="G519" s="97" t="s">
        <v>321</v>
      </c>
      <c r="H519" s="99" t="s">
        <v>322</v>
      </c>
      <c r="I519" s="94" t="s">
        <v>323</v>
      </c>
      <c r="J519" s="14" t="s">
        <v>1302</v>
      </c>
      <c r="K519" s="94" t="s">
        <v>29</v>
      </c>
      <c r="L519" s="105" t="s">
        <v>30</v>
      </c>
      <c r="M519" s="7" t="s">
        <v>9427</v>
      </c>
      <c r="N519" s="107" t="s">
        <v>2113</v>
      </c>
      <c r="O519" s="109"/>
      <c r="P519" s="109" t="s">
        <v>2517</v>
      </c>
      <c r="Q519" s="109" t="s">
        <v>2522</v>
      </c>
      <c r="R519" s="111">
        <v>36835</v>
      </c>
      <c r="S519" s="111">
        <v>44327</v>
      </c>
      <c r="T519" s="111">
        <v>44694</v>
      </c>
      <c r="U519" s="111"/>
      <c r="V519" s="111"/>
      <c r="W519" s="111"/>
      <c r="X519" s="17"/>
      <c r="Y519" s="17"/>
      <c r="Z519" s="111"/>
      <c r="AA519" s="18">
        <f t="shared" ca="1" si="40"/>
        <v>24</v>
      </c>
      <c r="AB519" s="117" t="s">
        <v>7878</v>
      </c>
      <c r="AC519" s="35" t="str">
        <f t="shared" si="41"/>
        <v>1 anos 0 meses 2 dias</v>
      </c>
      <c r="AD519" s="35" t="str">
        <f ca="1">IF(AND(V519="",T519&lt;TODAY()),"Contrato Encerrado",IF(AND(V519="",T519&gt;TODAY()),DATEDIF(TODAY(),T519,"Y")&amp;" anos"&amp;" "&amp;DATEDIF(TODAY(),T519,"YM")&amp;" meses"&amp;" "&amp;DATEDIF(TODAY(),T519,"MD")&amp;" dias",IF(AND(X519="",V519&lt;TODAY()),"Contrato Encerrado",IF(AND(X519="",V519&gt;TODAY()),DATEDIF(TODAY(),V519,"Y")&amp;" anos"&amp;" "&amp;DATEDIF(TODAY(),V519,"YM")&amp;" meses"&amp;" "&amp;DATEDIF(TODAY(),V519,"MD")&amp;" dias",IF(AND(Z519="",X519&lt;TODAY()),"Contrato Encerrado",IF(AND(Z519="",X519&gt;TODAY()),DATEDIF(TODAY(),X519,"Y")&amp;" anos"&amp;" "&amp;DATEDIF(TODAY(),X519,"YM")&amp;" meses"&amp;" "&amp;DATEDIF(TODAY(),X519,"MD")&amp;" dias",IF(AND(Z519&lt;&gt;””,Z519&lt;TODAY()),"Contrato Encerrado",IF(AND(Z519&lt;&gt;"",Z519&gt;TODAY()),DATEDIF(TODAY(),Z519,"Y")&amp;" anos"&amp;" "&amp;DATEDIF(TODAY(),Z519,"YM")&amp;" meses"&amp;" "&amp;DATEDIF(TODAY(),Z519,"MD")&amp;" dias"))))))))</f>
        <v>Contrato Encerrado</v>
      </c>
      <c r="AE519" s="35">
        <f t="shared" si="42"/>
        <v>367</v>
      </c>
      <c r="AF519" s="35">
        <f t="shared" si="43"/>
        <v>363</v>
      </c>
      <c r="AG519" s="17" t="str">
        <f t="shared" si="44"/>
        <v>0 anos 11 meses 28 dias</v>
      </c>
    </row>
    <row r="520" spans="1:33" ht="11.25" customHeight="1" x14ac:dyDescent="0.2">
      <c r="A520" s="63" t="s">
        <v>9</v>
      </c>
      <c r="B520" s="63" t="s">
        <v>13</v>
      </c>
      <c r="C520" s="64" t="s">
        <v>24</v>
      </c>
      <c r="D520" s="37">
        <v>2023</v>
      </c>
      <c r="E520" s="73" t="s">
        <v>157</v>
      </c>
      <c r="F520" s="63" t="s">
        <v>158</v>
      </c>
      <c r="G520" s="81" t="s">
        <v>9508</v>
      </c>
      <c r="H520" s="82" t="s">
        <v>10208</v>
      </c>
      <c r="I520" s="74" t="s">
        <v>9509</v>
      </c>
      <c r="J520" s="74" t="s">
        <v>14943</v>
      </c>
      <c r="K520" s="74" t="s">
        <v>29</v>
      </c>
      <c r="L520" s="69" t="s">
        <v>30</v>
      </c>
      <c r="M520" s="7" t="s">
        <v>9427</v>
      </c>
      <c r="N520" s="69" t="s">
        <v>4159</v>
      </c>
      <c r="O520" s="69" t="s">
        <v>7974</v>
      </c>
      <c r="P520" s="69" t="s">
        <v>2518</v>
      </c>
      <c r="Q520" s="69" t="s">
        <v>2521</v>
      </c>
      <c r="R520" s="70">
        <v>29525</v>
      </c>
      <c r="S520" s="70">
        <v>45187</v>
      </c>
      <c r="T520" s="70">
        <v>45552</v>
      </c>
      <c r="U520" s="112">
        <v>45706</v>
      </c>
      <c r="V520" s="112">
        <v>45829</v>
      </c>
      <c r="W520" s="112"/>
      <c r="X520" s="17"/>
      <c r="Y520" s="17"/>
      <c r="Z520" s="112"/>
      <c r="AA520" s="18">
        <f t="shared" ca="1" si="40"/>
        <v>44</v>
      </c>
      <c r="AB520" s="69" t="s">
        <v>7878</v>
      </c>
      <c r="AC520" s="35" t="str">
        <f t="shared" si="41"/>
        <v>1 anos 4 meses 0 dias</v>
      </c>
      <c r="AD520" s="35" t="str">
        <f ca="1">IF(AND(V520="",T520&lt;TODAY()),"Contrato Encerrado",IF(AND(V520="",T520&gt;TODAY()),DATEDIF(TODAY(),T520,"Y")&amp;" anos"&amp;" "&amp;DATEDIF(TODAY(),T520,"YM")&amp;" meses"&amp;" "&amp;DATEDIF(TODAY(),T520,"MD")&amp;" dias",IF(AND(X520="",V520&lt;TODAY()),"Contrato Encerrado",IF(AND(X520="",V520&gt;TODAY()),DATEDIF(TODAY(),V520,"Y")&amp;" anos"&amp;" "&amp;DATEDIF(TODAY(),V520,"YM")&amp;" meses"&amp;" "&amp;DATEDIF(TODAY(),V520,"MD")&amp;" dias",IF(AND(Z520="",X520&lt;TODAY()),"Contrato Encerrado",IF(AND(Z520="",X520&gt;TODAY()),DATEDIF(TODAY(),X520,"Y")&amp;" anos"&amp;" "&amp;DATEDIF(TODAY(),X520,"YM")&amp;" meses"&amp;" "&amp;DATEDIF(TODAY(),X520,"MD")&amp;" dias",IF(AND(Z520&lt;&gt;””,Z520&lt;TODAY()),"Contrato Encerrado",IF(AND(Z520&lt;&gt;"",Z520&gt;TODAY()),DATEDIF(TODAY(),Z520,"Y")&amp;" anos"&amp;" "&amp;DATEDIF(TODAY(),Z520,"YM")&amp;" meses"&amp;" "&amp;DATEDIF(TODAY(),Z520,"MD")&amp;" dias"))))))))</f>
        <v>Contrato Encerrado</v>
      </c>
      <c r="AE520" s="35">
        <f t="shared" si="42"/>
        <v>488</v>
      </c>
      <c r="AF520" s="35">
        <f t="shared" si="43"/>
        <v>242</v>
      </c>
      <c r="AG520" s="17" t="str">
        <f t="shared" si="44"/>
        <v>0 anos 7 meses 29 dias</v>
      </c>
    </row>
    <row r="521" spans="1:33" ht="11.25" customHeight="1" x14ac:dyDescent="0.2">
      <c r="A521" s="63" t="s">
        <v>9</v>
      </c>
      <c r="B521" s="63" t="s">
        <v>13</v>
      </c>
      <c r="C521" s="64" t="s">
        <v>25</v>
      </c>
      <c r="D521" s="37">
        <v>2023</v>
      </c>
      <c r="E521" s="73" t="s">
        <v>307</v>
      </c>
      <c r="F521" s="63" t="s">
        <v>308</v>
      </c>
      <c r="G521" s="81" t="s">
        <v>10694</v>
      </c>
      <c r="H521" s="82" t="s">
        <v>10695</v>
      </c>
      <c r="I521" s="74" t="s">
        <v>10696</v>
      </c>
      <c r="J521" s="14" t="s">
        <v>14943</v>
      </c>
      <c r="K521" s="74" t="s">
        <v>29</v>
      </c>
      <c r="L521" s="69" t="s">
        <v>81</v>
      </c>
      <c r="M521" s="7" t="s">
        <v>82</v>
      </c>
      <c r="N521" s="69" t="s">
        <v>4113</v>
      </c>
      <c r="O521" s="69" t="s">
        <v>10697</v>
      </c>
      <c r="P521" s="69" t="s">
        <v>2518</v>
      </c>
      <c r="Q521" s="69" t="s">
        <v>2523</v>
      </c>
      <c r="R521" s="70">
        <v>38621</v>
      </c>
      <c r="S521" s="70">
        <v>45264</v>
      </c>
      <c r="T521" s="70">
        <v>45629</v>
      </c>
      <c r="U521" s="70"/>
      <c r="V521" s="70"/>
      <c r="W521" s="70"/>
      <c r="X521" s="17"/>
      <c r="Y521" s="17"/>
      <c r="Z521" s="70"/>
      <c r="AA521" s="18">
        <f t="shared" ca="1" si="40"/>
        <v>20</v>
      </c>
      <c r="AB521" s="70" t="s">
        <v>7878</v>
      </c>
      <c r="AC521" s="35" t="str">
        <f t="shared" si="41"/>
        <v>0 anos 11 meses 29 dias</v>
      </c>
      <c r="AD521" s="35" t="str">
        <f ca="1">IF(AND(V521="",T521&lt;TODAY()),"Contrato Encerrado",IF(AND(V521="",T521&gt;TODAY()),DATEDIF(TODAY(),T521,"Y")&amp;" anos"&amp;" "&amp;DATEDIF(TODAY(),T521,"YM")&amp;" meses"&amp;" "&amp;DATEDIF(TODAY(),T521,"MD")&amp;" dias",IF(AND(X521="",V521&lt;TODAY()),"Contrato Encerrado",IF(AND(X521="",V521&gt;TODAY()),DATEDIF(TODAY(),V521,"Y")&amp;" anos"&amp;" "&amp;DATEDIF(TODAY(),V521,"YM")&amp;" meses"&amp;" "&amp;DATEDIF(TODAY(),V521,"MD")&amp;" dias",IF(AND(Z521="",X521&lt;TODAY()),"Contrato Encerrado",IF(AND(Z521="",X521&gt;TODAY()),DATEDIF(TODAY(),X521,"Y")&amp;" anos"&amp;" "&amp;DATEDIF(TODAY(),X521,"YM")&amp;" meses"&amp;" "&amp;DATEDIF(TODAY(),X521,"MD")&amp;" dias",IF(AND(Z521&lt;&gt;””,Z521&lt;TODAY()),"Contrato Encerrado",IF(AND(Z521&lt;&gt;"",Z521&gt;TODAY()),DATEDIF(TODAY(),Z521,"Y")&amp;" anos"&amp;" "&amp;DATEDIF(TODAY(),Z521,"YM")&amp;" meses"&amp;" "&amp;DATEDIF(TODAY(),Z521,"MD")&amp;" dias"))))))))</f>
        <v>Contrato Encerrado</v>
      </c>
      <c r="AE521" s="35">
        <f t="shared" si="42"/>
        <v>365</v>
      </c>
      <c r="AF521" s="35">
        <f t="shared" si="43"/>
        <v>365</v>
      </c>
      <c r="AG521" s="17" t="str">
        <f t="shared" si="44"/>
        <v>0 anos 11 meses 30 dias</v>
      </c>
    </row>
    <row r="522" spans="1:33" ht="11.25" customHeight="1" x14ac:dyDescent="0.2">
      <c r="A522" s="63" t="s">
        <v>9</v>
      </c>
      <c r="B522" s="63" t="s">
        <v>13</v>
      </c>
      <c r="C522" s="64" t="s">
        <v>21</v>
      </c>
      <c r="D522" s="37">
        <v>2024</v>
      </c>
      <c r="E522" s="73" t="s">
        <v>157</v>
      </c>
      <c r="F522" s="63" t="s">
        <v>158</v>
      </c>
      <c r="G522" s="81" t="s">
        <v>14053</v>
      </c>
      <c r="H522" s="82" t="s">
        <v>14054</v>
      </c>
      <c r="I522" s="74" t="s">
        <v>14055</v>
      </c>
      <c r="J522" s="67" t="s">
        <v>10</v>
      </c>
      <c r="K522" s="74" t="s">
        <v>29</v>
      </c>
      <c r="L522" s="69" t="s">
        <v>30</v>
      </c>
      <c r="M522" s="7" t="s">
        <v>9427</v>
      </c>
      <c r="N522" s="69" t="s">
        <v>2101</v>
      </c>
      <c r="O522" s="69" t="s">
        <v>14056</v>
      </c>
      <c r="P522" s="69" t="s">
        <v>2518</v>
      </c>
      <c r="Q522" s="69" t="s">
        <v>2521</v>
      </c>
      <c r="R522" s="70">
        <v>28274</v>
      </c>
      <c r="S522" s="70">
        <v>45502</v>
      </c>
      <c r="T522" s="70">
        <v>46231</v>
      </c>
      <c r="U522" s="70"/>
      <c r="V522" s="70"/>
      <c r="W522" s="70"/>
      <c r="X522" s="17"/>
      <c r="Y522" s="17"/>
      <c r="Z522" s="70"/>
      <c r="AA522" s="18">
        <f t="shared" ca="1" si="40"/>
        <v>48</v>
      </c>
      <c r="AB522" s="69" t="s">
        <v>7878</v>
      </c>
      <c r="AC522" s="35" t="str">
        <f t="shared" si="41"/>
        <v>1 anos 11 meses 29 dias</v>
      </c>
      <c r="AD522" s="35" t="str">
        <f ca="1">IF(AND(V522="",T522&lt;TODAY()),"Contrato Encerrado",IF(AND(V522="",T522&gt;TODAY()),DATEDIF(TODAY(),T522,"Y")&amp;" anos"&amp;" "&amp;DATEDIF(TODAY(),T522,"YM")&amp;" meses"&amp;" "&amp;DATEDIF(TODAY(),T522,"MD")&amp;" dias",IF(AND(X522="",V522&lt;TODAY()),"Contrato Encerrado",IF(AND(X522="",V522&gt;TODAY()),DATEDIF(TODAY(),V522,"Y")&amp;" anos"&amp;" "&amp;DATEDIF(TODAY(),V522,"YM")&amp;" meses"&amp;" "&amp;DATEDIF(TODAY(),V522,"MD")&amp;" dias",IF(AND(Z522="",X522&lt;TODAY()),"Contrato Encerrado",IF(AND(Z522="",X522&gt;TODAY()),DATEDIF(TODAY(),X522,"Y")&amp;" anos"&amp;" "&amp;DATEDIF(TODAY(),X522,"YM")&amp;" meses"&amp;" "&amp;DATEDIF(TODAY(),X522,"MD")&amp;" dias",IF(AND(Z522&lt;&gt;””,Z522&lt;TODAY()),"Contrato Encerrado",IF(AND(Z522&lt;&gt;"",Z522&gt;TODAY()),DATEDIF(TODAY(),Z522,"Y")&amp;" anos"&amp;" "&amp;DATEDIF(TODAY(),Z522,"YM")&amp;" meses"&amp;" "&amp;DATEDIF(TODAY(),Z522,"MD")&amp;" dias"))))))))</f>
        <v>0 anos 9 meses 21 dias</v>
      </c>
      <c r="AE522" s="35">
        <f t="shared" si="42"/>
        <v>729</v>
      </c>
      <c r="AF522" s="35">
        <f t="shared" si="43"/>
        <v>1</v>
      </c>
      <c r="AG522" s="17" t="str">
        <f t="shared" si="44"/>
        <v>0 anos 0 meses 1 dias</v>
      </c>
    </row>
    <row r="523" spans="1:33" ht="11.25" customHeight="1" x14ac:dyDescent="0.2">
      <c r="A523" s="63" t="s">
        <v>9</v>
      </c>
      <c r="B523" s="63" t="s">
        <v>13</v>
      </c>
      <c r="C523" s="64" t="s">
        <v>21</v>
      </c>
      <c r="D523" s="37">
        <v>2023</v>
      </c>
      <c r="E523" s="73" t="s">
        <v>157</v>
      </c>
      <c r="F523" s="63" t="s">
        <v>158</v>
      </c>
      <c r="G523" s="81" t="s">
        <v>8848</v>
      </c>
      <c r="H523" s="82" t="s">
        <v>8849</v>
      </c>
      <c r="I523" s="74" t="s">
        <v>8850</v>
      </c>
      <c r="J523" s="67" t="s">
        <v>14943</v>
      </c>
      <c r="K523" s="74" t="s">
        <v>29</v>
      </c>
      <c r="L523" s="69" t="s">
        <v>30</v>
      </c>
      <c r="M523" s="7" t="s">
        <v>9427</v>
      </c>
      <c r="N523" s="69" t="s">
        <v>4159</v>
      </c>
      <c r="O523" s="69" t="s">
        <v>8851</v>
      </c>
      <c r="P523" s="69" t="s">
        <v>2518</v>
      </c>
      <c r="Q523" s="69" t="s">
        <v>2521</v>
      </c>
      <c r="R523" s="70">
        <v>36135</v>
      </c>
      <c r="S523" s="70">
        <v>45127</v>
      </c>
      <c r="T523" s="70">
        <v>45484</v>
      </c>
      <c r="U523" s="70">
        <v>45485</v>
      </c>
      <c r="V523" s="70">
        <v>45857</v>
      </c>
      <c r="W523" s="70"/>
      <c r="X523" s="17"/>
      <c r="Y523" s="17"/>
      <c r="Z523" s="70"/>
      <c r="AA523" s="18">
        <f t="shared" ca="1" si="40"/>
        <v>26</v>
      </c>
      <c r="AB523" s="117" t="s">
        <v>7878</v>
      </c>
      <c r="AC523" s="35" t="str">
        <f t="shared" si="41"/>
        <v>1 anos 11 meses 28 dias</v>
      </c>
      <c r="AD523" s="35" t="str">
        <f ca="1">IF(AND(V523="",T523&lt;TODAY()),"Contrato Encerrado",IF(AND(V523="",T523&gt;TODAY()),DATEDIF(TODAY(),T523,"Y")&amp;" anos"&amp;" "&amp;DATEDIF(TODAY(),T523,"YM")&amp;" meses"&amp;" "&amp;DATEDIF(TODAY(),T523,"MD")&amp;" dias",IF(AND(X523="",V523&lt;TODAY()),"Contrato Encerrado",IF(AND(X523="",V523&gt;TODAY()),DATEDIF(TODAY(),V523,"Y")&amp;" anos"&amp;" "&amp;DATEDIF(TODAY(),V523,"YM")&amp;" meses"&amp;" "&amp;DATEDIF(TODAY(),V523,"MD")&amp;" dias",IF(AND(Z523="",X523&lt;TODAY()),"Contrato Encerrado",IF(AND(Z523="",X523&gt;TODAY()),DATEDIF(TODAY(),X523,"Y")&amp;" anos"&amp;" "&amp;DATEDIF(TODAY(),X523,"YM")&amp;" meses"&amp;" "&amp;DATEDIF(TODAY(),X523,"MD")&amp;" dias",IF(AND(Z523&lt;&gt;””,Z523&lt;TODAY()),"Contrato Encerrado",IF(AND(Z523&lt;&gt;"",Z523&gt;TODAY()),DATEDIF(TODAY(),Z523,"Y")&amp;" anos"&amp;" "&amp;DATEDIF(TODAY(),Z523,"YM")&amp;" meses"&amp;" "&amp;DATEDIF(TODAY(),Z523,"MD")&amp;" dias"))))))))</f>
        <v>Contrato Encerrado</v>
      </c>
      <c r="AE523" s="35">
        <f t="shared" si="42"/>
        <v>729</v>
      </c>
      <c r="AF523" s="35">
        <f t="shared" si="43"/>
        <v>1</v>
      </c>
      <c r="AG523" s="17" t="str">
        <f t="shared" si="44"/>
        <v>0 anos 0 meses 1 dias</v>
      </c>
    </row>
    <row r="524" spans="1:33" s="61" customFormat="1" ht="11.25" customHeight="1" x14ac:dyDescent="0.2">
      <c r="A524" s="119" t="s">
        <v>9</v>
      </c>
      <c r="B524" s="120" t="s">
        <v>13</v>
      </c>
      <c r="C524" s="121" t="s">
        <v>22</v>
      </c>
      <c r="D524" s="144">
        <v>2022</v>
      </c>
      <c r="E524" s="134" t="s">
        <v>157</v>
      </c>
      <c r="F524" s="119" t="s">
        <v>158</v>
      </c>
      <c r="G524" s="124" t="s">
        <v>1545</v>
      </c>
      <c r="H524" s="125" t="s">
        <v>1546</v>
      </c>
      <c r="I524" s="123" t="s">
        <v>1547</v>
      </c>
      <c r="J524" s="74" t="s">
        <v>14943</v>
      </c>
      <c r="K524" s="123" t="s">
        <v>29</v>
      </c>
      <c r="L524" s="126" t="s">
        <v>30</v>
      </c>
      <c r="M524" s="7" t="s">
        <v>9427</v>
      </c>
      <c r="N524" s="135" t="s">
        <v>2106</v>
      </c>
      <c r="O524" s="135"/>
      <c r="P524" s="135" t="s">
        <v>2517</v>
      </c>
      <c r="Q524" s="135" t="s">
        <v>2522</v>
      </c>
      <c r="R524" s="129">
        <v>36001</v>
      </c>
      <c r="S524" s="129">
        <v>44473</v>
      </c>
      <c r="T524" s="129">
        <v>45229</v>
      </c>
      <c r="U524" s="129"/>
      <c r="V524" s="129"/>
      <c r="W524" s="129"/>
      <c r="X524" s="17"/>
      <c r="Y524" s="17"/>
      <c r="Z524" s="129"/>
      <c r="AA524" s="152">
        <f t="shared" ca="1" si="40"/>
        <v>27</v>
      </c>
      <c r="AB524" s="131" t="s">
        <v>7878</v>
      </c>
      <c r="AC524" s="35" t="str">
        <f t="shared" si="41"/>
        <v>2 anos 0 meses 26 dias</v>
      </c>
      <c r="AD524" s="132" t="str">
        <f ca="1">IF(AND(V524="",T524&lt;TODAY()),"Contrato Encerrado",IF(AND(V524="",T524&gt;TODAY()),DATEDIF(TODAY(),T524,"Y")&amp;" anos"&amp;" "&amp;DATEDIF(TODAY(),T524,"YM")&amp;" meses"&amp;" "&amp;DATEDIF(TODAY(),T524,"MD")&amp;" dias",IF(AND(X524="",V524&lt;TODAY()),"Contrato Encerrado",IF(AND(X524="",V524&gt;TODAY()),DATEDIF(TODAY(),V524,"Y")&amp;" anos"&amp;" "&amp;DATEDIF(TODAY(),V524,"YM")&amp;" meses"&amp;" "&amp;DATEDIF(TODAY(),V524,"MD")&amp;" dias",IF(AND(Z524="",X524&lt;TODAY()),"Contrato Encerrado",IF(AND(Z524="",X524&gt;TODAY()),DATEDIF(TODAY(),X524,"Y")&amp;" anos"&amp;" "&amp;DATEDIF(TODAY(),X524,"YM")&amp;" meses"&amp;" "&amp;DATEDIF(TODAY(),X524,"MD")&amp;" dias",IF(AND(Z524&lt;&gt;””,Z524&lt;TODAY()),"Contrato Encerrado",IF(AND(Z524&lt;&gt;"",Z524&gt;TODAY()),DATEDIF(TODAY(),Z524,"Y")&amp;" anos"&amp;" "&amp;DATEDIF(TODAY(),Z524,"YM")&amp;" meses"&amp;" "&amp;DATEDIF(TODAY(),Z524,"MD")&amp;" dias"))))))))</f>
        <v>Contrato Encerrado</v>
      </c>
      <c r="AE524" s="132">
        <f t="shared" si="42"/>
        <v>756</v>
      </c>
      <c r="AF524" s="132">
        <f t="shared" si="43"/>
        <v>-26</v>
      </c>
      <c r="AG524" s="133" t="str">
        <f t="shared" si="44"/>
        <v>ESTÁGIO COMPLETOU 2 ANOS</v>
      </c>
    </row>
    <row r="525" spans="1:33" ht="11.25" customHeight="1" x14ac:dyDescent="0.2">
      <c r="A525" s="63" t="s">
        <v>9</v>
      </c>
      <c r="B525" s="63" t="s">
        <v>13</v>
      </c>
      <c r="C525" s="64" t="s">
        <v>23</v>
      </c>
      <c r="D525" s="37">
        <v>2023</v>
      </c>
      <c r="E525" s="73" t="s">
        <v>9437</v>
      </c>
      <c r="F525" s="63" t="s">
        <v>9438</v>
      </c>
      <c r="G525" s="81" t="s">
        <v>9510</v>
      </c>
      <c r="H525" s="82" t="s">
        <v>9511</v>
      </c>
      <c r="I525" s="74" t="s">
        <v>9512</v>
      </c>
      <c r="J525" s="14" t="s">
        <v>14943</v>
      </c>
      <c r="K525" s="74" t="s">
        <v>29</v>
      </c>
      <c r="L525" s="69" t="s">
        <v>30</v>
      </c>
      <c r="M525" s="7" t="s">
        <v>9427</v>
      </c>
      <c r="N525" s="69" t="s">
        <v>5864</v>
      </c>
      <c r="O525" s="69" t="s">
        <v>7885</v>
      </c>
      <c r="P525" s="69" t="s">
        <v>2518</v>
      </c>
      <c r="Q525" s="69" t="s">
        <v>4109</v>
      </c>
      <c r="R525" s="70">
        <v>32240</v>
      </c>
      <c r="S525" s="70">
        <v>45194</v>
      </c>
      <c r="T525" s="70">
        <v>45559</v>
      </c>
      <c r="U525" s="70"/>
      <c r="V525" s="70"/>
      <c r="W525" s="70"/>
      <c r="X525" s="17"/>
      <c r="Y525" s="17"/>
      <c r="Z525" s="70"/>
      <c r="AA525" s="116">
        <f t="shared" ca="1" si="40"/>
        <v>37</v>
      </c>
      <c r="AB525" s="71" t="s">
        <v>7878</v>
      </c>
      <c r="AC525" s="35" t="str">
        <f t="shared" si="41"/>
        <v>0 anos 11 meses 30 dias</v>
      </c>
      <c r="AD525" s="35" t="str">
        <f ca="1">IF(AND(V525="",T525&lt;TODAY()),"Contrato Encerrado",IF(AND(V525="",T525&gt;TODAY()),DATEDIF(TODAY(),T525,"Y")&amp;" anos"&amp;" "&amp;DATEDIF(TODAY(),T525,"YM")&amp;" meses"&amp;" "&amp;DATEDIF(TODAY(),T525,"MD")&amp;" dias",IF(AND(X525="",V525&lt;TODAY()),"Contrato Encerrado",IF(AND(X525="",V525&gt;TODAY()),DATEDIF(TODAY(),V525,"Y")&amp;" anos"&amp;" "&amp;DATEDIF(TODAY(),V525,"YM")&amp;" meses"&amp;" "&amp;DATEDIF(TODAY(),V525,"MD")&amp;" dias",IF(AND(Z525="",X525&lt;TODAY()),"Contrato Encerrado",IF(AND(Z525="",X525&gt;TODAY()),DATEDIF(TODAY(),X525,"Y")&amp;" anos"&amp;" "&amp;DATEDIF(TODAY(),X525,"YM")&amp;" meses"&amp;" "&amp;DATEDIF(TODAY(),X525,"MD")&amp;" dias",IF(AND(Z525&lt;&gt;””,Z525&lt;TODAY()),"Contrato Encerrado",IF(AND(Z525&lt;&gt;"",Z525&gt;TODAY()),DATEDIF(TODAY(),Z525,"Y")&amp;" anos"&amp;" "&amp;DATEDIF(TODAY(),Z525,"YM")&amp;" meses"&amp;" "&amp;DATEDIF(TODAY(),Z525,"MD")&amp;" dias"))))))))</f>
        <v>Contrato Encerrado</v>
      </c>
      <c r="AE525" s="35">
        <f t="shared" si="42"/>
        <v>365</v>
      </c>
      <c r="AF525" s="35">
        <f t="shared" si="43"/>
        <v>365</v>
      </c>
      <c r="AG525" s="17" t="str">
        <f t="shared" si="44"/>
        <v>0 anos 11 meses 30 dias</v>
      </c>
    </row>
    <row r="526" spans="1:33" ht="11.25" customHeight="1" x14ac:dyDescent="0.2">
      <c r="A526" s="62" t="s">
        <v>9</v>
      </c>
      <c r="B526" s="63" t="s">
        <v>13</v>
      </c>
      <c r="C526" s="64" t="s">
        <v>16</v>
      </c>
      <c r="D526" s="37">
        <v>2025</v>
      </c>
      <c r="E526" s="66" t="s">
        <v>1708</v>
      </c>
      <c r="F526" s="62" t="s">
        <v>1709</v>
      </c>
      <c r="G526" s="102" t="s">
        <v>16190</v>
      </c>
      <c r="H526" s="62" t="s">
        <v>16191</v>
      </c>
      <c r="I526" s="67" t="s">
        <v>16192</v>
      </c>
      <c r="J526" s="67" t="s">
        <v>10</v>
      </c>
      <c r="K526" s="67" t="s">
        <v>29</v>
      </c>
      <c r="L526" s="68" t="s">
        <v>30</v>
      </c>
      <c r="M526" s="7" t="s">
        <v>9427</v>
      </c>
      <c r="N526" s="69" t="s">
        <v>10859</v>
      </c>
      <c r="O526" s="69" t="s">
        <v>8012</v>
      </c>
      <c r="P526" s="69" t="s">
        <v>2518</v>
      </c>
      <c r="Q526" s="69" t="s">
        <v>2523</v>
      </c>
      <c r="R526" s="70">
        <v>38405</v>
      </c>
      <c r="S526" s="70">
        <v>45755</v>
      </c>
      <c r="T526" s="70">
        <v>45934</v>
      </c>
      <c r="U526" s="70"/>
      <c r="V526" s="70"/>
      <c r="W526" s="70"/>
      <c r="X526" s="17"/>
      <c r="Y526" s="17"/>
      <c r="Z526" s="70"/>
      <c r="AA526" s="71">
        <f t="shared" ca="1" si="40"/>
        <v>20</v>
      </c>
      <c r="AB526" s="70" t="s">
        <v>7878</v>
      </c>
      <c r="AC526" s="35" t="str">
        <f t="shared" si="41"/>
        <v>0 anos 5 meses 26 dias</v>
      </c>
      <c r="AD526" s="35" t="str">
        <f ca="1">IF(AND(V526="",T526&lt;TODAY()),"Contrato Encerrado",IF(AND(V526="",T526&gt;TODAY()),DATEDIF(TODAY(),T526,"Y")&amp;" anos"&amp;" "&amp;DATEDIF(TODAY(),T526,"YM")&amp;" meses"&amp;" "&amp;DATEDIF(TODAY(),T526,"MD")&amp;" dias",IF(AND(X526="",V526&lt;TODAY()),"Contrato Encerrado",IF(AND(X526="",V526&gt;TODAY()),DATEDIF(TODAY(),V526,"Y")&amp;" anos"&amp;" "&amp;DATEDIF(TODAY(),V526,"YM")&amp;" meses"&amp;" "&amp;DATEDIF(TODAY(),V526,"MD")&amp;" dias",IF(AND(Z526="",X526&lt;TODAY()),"Contrato Encerrado",IF(AND(Z526="",X526&gt;TODAY()),DATEDIF(TODAY(),X526,"Y")&amp;" anos"&amp;" "&amp;DATEDIF(TODAY(),X526,"YM")&amp;" meses"&amp;" "&amp;DATEDIF(TODAY(),X526,"MD")&amp;" dias",IF(AND(Z526&lt;&gt;””,Z526&lt;TODAY()),"Contrato Encerrado",IF(AND(Z526&lt;&gt;"",Z526&gt;TODAY()),DATEDIF(TODAY(),Z526,"Y")&amp;" anos"&amp;" "&amp;DATEDIF(TODAY(),Z526,"YM")&amp;" meses"&amp;" "&amp;DATEDIF(TODAY(),Z526,"MD")&amp;" dias"))))))))</f>
        <v>Contrato Encerrado</v>
      </c>
      <c r="AE526" s="35">
        <f t="shared" si="42"/>
        <v>179</v>
      </c>
      <c r="AF526" s="35">
        <f t="shared" si="43"/>
        <v>551</v>
      </c>
      <c r="AG526" s="17" t="str">
        <f t="shared" si="44"/>
        <v>1 anos 6 meses 4 dias</v>
      </c>
    </row>
    <row r="527" spans="1:33" ht="11.25" customHeight="1" x14ac:dyDescent="0.2">
      <c r="A527" s="62" t="s">
        <v>9</v>
      </c>
      <c r="B527" s="63" t="s">
        <v>13</v>
      </c>
      <c r="C527" s="64" t="s">
        <v>15</v>
      </c>
      <c r="D527" s="37">
        <v>2024</v>
      </c>
      <c r="E527" s="93" t="s">
        <v>157</v>
      </c>
      <c r="F527" s="62" t="s">
        <v>158</v>
      </c>
      <c r="G527" s="79" t="s">
        <v>11975</v>
      </c>
      <c r="H527" s="80" t="s">
        <v>11976</v>
      </c>
      <c r="I527" s="102" t="s">
        <v>11977</v>
      </c>
      <c r="J527" s="14" t="s">
        <v>10</v>
      </c>
      <c r="K527" s="102" t="s">
        <v>29</v>
      </c>
      <c r="L527" s="104" t="s">
        <v>30</v>
      </c>
      <c r="M527" s="7" t="s">
        <v>9427</v>
      </c>
      <c r="N527" s="103" t="s">
        <v>9016</v>
      </c>
      <c r="O527" s="103" t="s">
        <v>8813</v>
      </c>
      <c r="P527" s="103" t="s">
        <v>2518</v>
      </c>
      <c r="Q527" s="103" t="s">
        <v>4109</v>
      </c>
      <c r="R527" s="112">
        <v>35069</v>
      </c>
      <c r="S527" s="112">
        <v>45327</v>
      </c>
      <c r="T527" s="70">
        <v>46053</v>
      </c>
      <c r="U527" s="70"/>
      <c r="V527" s="70"/>
      <c r="W527" s="112"/>
      <c r="X527" s="17"/>
      <c r="Y527" s="17"/>
      <c r="Z527" s="70"/>
      <c r="AA527" s="116">
        <f t="shared" ca="1" si="40"/>
        <v>29</v>
      </c>
      <c r="AB527" s="116" t="s">
        <v>7877</v>
      </c>
      <c r="AC527" s="35" t="str">
        <f t="shared" si="41"/>
        <v>1 anos 11 meses 26 dias</v>
      </c>
      <c r="AD527" s="35" t="str">
        <f ca="1">IF(AND(V527="",T527&lt;TODAY()),"Contrato Encerrado",IF(AND(V527="",T527&gt;TODAY()),DATEDIF(TODAY(),T527,"Y")&amp;" anos"&amp;" "&amp;DATEDIF(TODAY(),T527,"YM")&amp;" meses"&amp;" "&amp;DATEDIF(TODAY(),T527,"MD")&amp;" dias",IF(AND(X527="",V527&lt;TODAY()),"Contrato Encerrado",IF(AND(X527="",V527&gt;TODAY()),DATEDIF(TODAY(),V527,"Y")&amp;" anos"&amp;" "&amp;DATEDIF(TODAY(),V527,"YM")&amp;" meses"&amp;" "&amp;DATEDIF(TODAY(),V527,"MD")&amp;" dias",IF(AND(Z527="",X527&lt;TODAY()),"Contrato Encerrado",IF(AND(Z527="",X527&gt;TODAY()),DATEDIF(TODAY(),X527,"Y")&amp;" anos"&amp;" "&amp;DATEDIF(TODAY(),X527,"YM")&amp;" meses"&amp;" "&amp;DATEDIF(TODAY(),X527,"MD")&amp;" dias",IF(AND(Z527&lt;&gt;””,Z527&lt;TODAY()),"Contrato Encerrado",IF(AND(Z527&lt;&gt;"",Z527&gt;TODAY()),DATEDIF(TODAY(),Z527,"Y")&amp;" anos"&amp;" "&amp;DATEDIF(TODAY(),Z527,"YM")&amp;" meses"&amp;" "&amp;DATEDIF(TODAY(),Z527,"MD")&amp;" dias"))))))))</f>
        <v>0 anos 3 meses 24 dias</v>
      </c>
      <c r="AE527" s="35">
        <f t="shared" si="42"/>
        <v>726</v>
      </c>
      <c r="AF527" s="35">
        <f t="shared" si="43"/>
        <v>4</v>
      </c>
      <c r="AG527" s="17" t="str">
        <f t="shared" si="44"/>
        <v>0 anos 0 meses 4 dias</v>
      </c>
    </row>
    <row r="528" spans="1:33" ht="11.25" customHeight="1" x14ac:dyDescent="0.2">
      <c r="A528" s="62" t="s">
        <v>9</v>
      </c>
      <c r="B528" s="63" t="s">
        <v>13</v>
      </c>
      <c r="C528" s="64" t="s">
        <v>17</v>
      </c>
      <c r="D528" s="37">
        <v>2023</v>
      </c>
      <c r="E528" s="93" t="s">
        <v>157</v>
      </c>
      <c r="F528" s="62" t="s">
        <v>158</v>
      </c>
      <c r="G528" s="79" t="s">
        <v>6117</v>
      </c>
      <c r="H528" s="80" t="s">
        <v>6118</v>
      </c>
      <c r="I528" s="102" t="s">
        <v>6119</v>
      </c>
      <c r="J528" s="14" t="s">
        <v>14943</v>
      </c>
      <c r="K528" s="102" t="s">
        <v>29</v>
      </c>
      <c r="L528" s="104" t="s">
        <v>30</v>
      </c>
      <c r="M528" s="7" t="s">
        <v>9427</v>
      </c>
      <c r="N528" s="103" t="s">
        <v>2101</v>
      </c>
      <c r="O528" s="103"/>
      <c r="P528" s="103" t="s">
        <v>2518</v>
      </c>
      <c r="Q528" s="103" t="s">
        <v>4109</v>
      </c>
      <c r="R528" s="114">
        <v>35020</v>
      </c>
      <c r="S528" s="114">
        <v>45041</v>
      </c>
      <c r="T528" s="111">
        <v>45323</v>
      </c>
      <c r="U528" s="114"/>
      <c r="V528" s="111"/>
      <c r="W528" s="114"/>
      <c r="X528" s="17"/>
      <c r="Y528" s="17"/>
      <c r="Z528" s="111"/>
      <c r="AA528" s="116">
        <f t="shared" ca="1" si="40"/>
        <v>29</v>
      </c>
      <c r="AB528" s="117" t="s">
        <v>7878</v>
      </c>
      <c r="AC528" s="35" t="str">
        <f t="shared" si="41"/>
        <v>0 anos 9 meses 7 dias</v>
      </c>
      <c r="AD528" s="35" t="str">
        <f ca="1">IF(AND(V528="",T528&lt;TODAY()),"Contrato Encerrado",IF(AND(V528="",T528&gt;TODAY()),DATEDIF(TODAY(),T528,"Y")&amp;" anos"&amp;" "&amp;DATEDIF(TODAY(),T528,"YM")&amp;" meses"&amp;" "&amp;DATEDIF(TODAY(),T528,"MD")&amp;" dias",IF(AND(X528="",V528&lt;TODAY()),"Contrato Encerrado",IF(AND(X528="",V528&gt;TODAY()),DATEDIF(TODAY(),V528,"Y")&amp;" anos"&amp;" "&amp;DATEDIF(TODAY(),V528,"YM")&amp;" meses"&amp;" "&amp;DATEDIF(TODAY(),V528,"MD")&amp;" dias",IF(AND(Z528="",X528&lt;TODAY()),"Contrato Encerrado",IF(AND(Z528="",X528&gt;TODAY()),DATEDIF(TODAY(),X528,"Y")&amp;" anos"&amp;" "&amp;DATEDIF(TODAY(),X528,"YM")&amp;" meses"&amp;" "&amp;DATEDIF(TODAY(),X528,"MD")&amp;" dias",IF(AND(Z528&lt;&gt;””,Z528&lt;TODAY()),"Contrato Encerrado",IF(AND(Z528&lt;&gt;"",Z528&gt;TODAY()),DATEDIF(TODAY(),Z528,"Y")&amp;" anos"&amp;" "&amp;DATEDIF(TODAY(),Z528,"YM")&amp;" meses"&amp;" "&amp;DATEDIF(TODAY(),Z528,"MD")&amp;" dias"))))))))</f>
        <v>Contrato Encerrado</v>
      </c>
      <c r="AE528" s="35">
        <f t="shared" si="42"/>
        <v>282</v>
      </c>
      <c r="AF528" s="35">
        <f t="shared" si="43"/>
        <v>448</v>
      </c>
      <c r="AG528" s="17" t="str">
        <f t="shared" si="44"/>
        <v>1 anos 2 meses 23 dias</v>
      </c>
    </row>
    <row r="529" spans="1:33" s="61" customFormat="1" ht="11.25" customHeight="1" x14ac:dyDescent="0.2">
      <c r="A529" s="62" t="s">
        <v>9</v>
      </c>
      <c r="B529" s="63" t="s">
        <v>13</v>
      </c>
      <c r="C529" s="64" t="s">
        <v>21</v>
      </c>
      <c r="D529" s="35">
        <v>2025</v>
      </c>
      <c r="E529" s="66" t="s">
        <v>1304</v>
      </c>
      <c r="F529" s="62" t="s">
        <v>1305</v>
      </c>
      <c r="G529" s="67" t="s">
        <v>17189</v>
      </c>
      <c r="H529" s="62" t="s">
        <v>17190</v>
      </c>
      <c r="I529" s="67" t="s">
        <v>16826</v>
      </c>
      <c r="J529" s="14" t="s">
        <v>10</v>
      </c>
      <c r="K529" s="67" t="s">
        <v>29</v>
      </c>
      <c r="L529" s="68" t="s">
        <v>30</v>
      </c>
      <c r="M529" s="7" t="s">
        <v>16153</v>
      </c>
      <c r="N529" s="69" t="s">
        <v>2103</v>
      </c>
      <c r="O529" s="69" t="s">
        <v>8098</v>
      </c>
      <c r="P529" s="69" t="s">
        <v>2518</v>
      </c>
      <c r="Q529" s="69" t="s">
        <v>2523</v>
      </c>
      <c r="R529" s="70">
        <v>28025</v>
      </c>
      <c r="S529" s="70">
        <v>45824</v>
      </c>
      <c r="T529" s="70">
        <v>46188</v>
      </c>
      <c r="U529" s="70"/>
      <c r="V529" s="70"/>
      <c r="W529" s="70"/>
      <c r="X529" s="17"/>
      <c r="Y529" s="17"/>
      <c r="Z529" s="70"/>
      <c r="AA529" s="71">
        <f t="shared" ca="1" si="40"/>
        <v>49</v>
      </c>
      <c r="AB529" s="70" t="s">
        <v>7878</v>
      </c>
      <c r="AC529" s="35" t="str">
        <f t="shared" si="41"/>
        <v>0 anos 11 meses 30 dias</v>
      </c>
      <c r="AD529" s="35" t="str">
        <f ca="1">IF(AND(V529="",T529&lt;TODAY()),"Contrato Encerrado",IF(AND(V529="",T529&gt;TODAY()),DATEDIF(TODAY(),T529,"Y")&amp;" anos"&amp;" "&amp;DATEDIF(TODAY(),T529,"YM")&amp;" meses"&amp;" "&amp;DATEDIF(TODAY(),T529,"MD")&amp;" dias",IF(AND(X529="",V529&lt;TODAY()),"Contrato Encerrado",IF(AND(X529="",V529&gt;TODAY()),DATEDIF(TODAY(),V529,"Y")&amp;" anos"&amp;" "&amp;DATEDIF(TODAY(),V529,"YM")&amp;" meses"&amp;" "&amp;DATEDIF(TODAY(),V529,"MD")&amp;" dias",IF(AND(Z529="",X529&lt;TODAY()),"Contrato Encerrado",IF(AND(Z529="",X529&gt;TODAY()),DATEDIF(TODAY(),X529,"Y")&amp;" anos"&amp;" "&amp;DATEDIF(TODAY(),X529,"YM")&amp;" meses"&amp;" "&amp;DATEDIF(TODAY(),X529,"MD")&amp;" dias",IF(AND(Z529&lt;&gt;””,Z529&lt;TODAY()),"Contrato Encerrado",IF(AND(Z529&lt;&gt;"",Z529&gt;TODAY()),DATEDIF(TODAY(),Z529,"Y")&amp;" anos"&amp;" "&amp;DATEDIF(TODAY(),Z529,"YM")&amp;" meses"&amp;" "&amp;DATEDIF(TODAY(),Z529,"MD")&amp;" dias"))))))))</f>
        <v>0 anos 8 meses 8 dias</v>
      </c>
      <c r="AE529" s="35">
        <f t="shared" si="42"/>
        <v>364</v>
      </c>
      <c r="AF529" s="35">
        <f t="shared" si="43"/>
        <v>366</v>
      </c>
      <c r="AG529" s="17" t="str">
        <f t="shared" si="44"/>
        <v>0 anos 11 meses 31 dias</v>
      </c>
    </row>
    <row r="530" spans="1:33" ht="11.25" customHeight="1" x14ac:dyDescent="0.2">
      <c r="A530" s="62" t="s">
        <v>9</v>
      </c>
      <c r="B530" s="63" t="s">
        <v>13</v>
      </c>
      <c r="C530" s="64" t="s">
        <v>16</v>
      </c>
      <c r="D530" s="37">
        <v>2024</v>
      </c>
      <c r="E530" s="66" t="s">
        <v>79</v>
      </c>
      <c r="F530" s="62" t="s">
        <v>80</v>
      </c>
      <c r="G530" s="79" t="s">
        <v>12665</v>
      </c>
      <c r="H530" s="80" t="s">
        <v>12666</v>
      </c>
      <c r="I530" s="67" t="s">
        <v>12667</v>
      </c>
      <c r="J530" s="67" t="s">
        <v>14943</v>
      </c>
      <c r="K530" s="67" t="s">
        <v>29</v>
      </c>
      <c r="L530" s="68" t="s">
        <v>30</v>
      </c>
      <c r="M530" s="7" t="s">
        <v>9427</v>
      </c>
      <c r="N530" s="69" t="s">
        <v>2100</v>
      </c>
      <c r="O530" s="69" t="s">
        <v>9474</v>
      </c>
      <c r="P530" s="69" t="s">
        <v>2518</v>
      </c>
      <c r="Q530" s="69" t="s">
        <v>2523</v>
      </c>
      <c r="R530" s="70">
        <v>37382</v>
      </c>
      <c r="S530" s="70">
        <v>45390</v>
      </c>
      <c r="T530" s="70">
        <v>45422</v>
      </c>
      <c r="U530" s="70"/>
      <c r="V530" s="70"/>
      <c r="W530" s="70"/>
      <c r="X530" s="17"/>
      <c r="Y530" s="17"/>
      <c r="Z530" s="70"/>
      <c r="AA530" s="116">
        <f t="shared" ca="1" si="40"/>
        <v>23</v>
      </c>
      <c r="AB530" s="69" t="s">
        <v>7877</v>
      </c>
      <c r="AC530" s="35" t="str">
        <f t="shared" si="41"/>
        <v>0 anos 1 meses 2 dias</v>
      </c>
      <c r="AD530" s="35" t="str">
        <f ca="1">IF(AND(V530="",T530&lt;TODAY()),"Contrato Encerrado",IF(AND(V530="",T530&gt;TODAY()),DATEDIF(TODAY(),T530,"Y")&amp;" anos"&amp;" "&amp;DATEDIF(TODAY(),T530,"YM")&amp;" meses"&amp;" "&amp;DATEDIF(TODAY(),T530,"MD")&amp;" dias",IF(AND(X530="",V530&lt;TODAY()),"Contrato Encerrado",IF(AND(X530="",V530&gt;TODAY()),DATEDIF(TODAY(),V530,"Y")&amp;" anos"&amp;" "&amp;DATEDIF(TODAY(),V530,"YM")&amp;" meses"&amp;" "&amp;DATEDIF(TODAY(),V530,"MD")&amp;" dias",IF(AND(Z530="",X530&lt;TODAY()),"Contrato Encerrado",IF(AND(Z530="",X530&gt;TODAY()),DATEDIF(TODAY(),X530,"Y")&amp;" anos"&amp;" "&amp;DATEDIF(TODAY(),X530,"YM")&amp;" meses"&amp;" "&amp;DATEDIF(TODAY(),X530,"MD")&amp;" dias",IF(AND(Z530&lt;&gt;””,Z530&lt;TODAY()),"Contrato Encerrado",IF(AND(Z530&lt;&gt;"",Z530&gt;TODAY()),DATEDIF(TODAY(),Z530,"Y")&amp;" anos"&amp;" "&amp;DATEDIF(TODAY(),Z530,"YM")&amp;" meses"&amp;" "&amp;DATEDIF(TODAY(),Z530,"MD")&amp;" dias"))))))))</f>
        <v>Contrato Encerrado</v>
      </c>
      <c r="AE530" s="35">
        <f t="shared" si="42"/>
        <v>32</v>
      </c>
      <c r="AF530" s="35">
        <f t="shared" si="43"/>
        <v>698</v>
      </c>
      <c r="AG530" s="17" t="str">
        <f t="shared" si="44"/>
        <v>1 anos 10 meses 28 dias</v>
      </c>
    </row>
    <row r="531" spans="1:33" ht="11.25" customHeight="1" x14ac:dyDescent="0.2">
      <c r="A531" s="164" t="s">
        <v>9</v>
      </c>
      <c r="B531" s="120" t="s">
        <v>13</v>
      </c>
      <c r="C531" s="121" t="s">
        <v>22</v>
      </c>
      <c r="D531" s="144">
        <v>2022</v>
      </c>
      <c r="E531" s="165" t="s">
        <v>157</v>
      </c>
      <c r="F531" s="164" t="s">
        <v>158</v>
      </c>
      <c r="G531" s="166" t="s">
        <v>1554</v>
      </c>
      <c r="H531" s="167" t="s">
        <v>1555</v>
      </c>
      <c r="I531" s="161" t="s">
        <v>1556</v>
      </c>
      <c r="J531" s="14" t="s">
        <v>14943</v>
      </c>
      <c r="K531" s="161" t="s">
        <v>29</v>
      </c>
      <c r="L531" s="168" t="s">
        <v>30</v>
      </c>
      <c r="M531" s="7" t="s">
        <v>9427</v>
      </c>
      <c r="N531" s="135" t="s">
        <v>2109</v>
      </c>
      <c r="O531" s="135"/>
      <c r="P531" s="135" t="s">
        <v>2517</v>
      </c>
      <c r="Q531" s="135" t="s">
        <v>2522</v>
      </c>
      <c r="R531" s="129">
        <v>35204</v>
      </c>
      <c r="S531" s="129">
        <v>44473</v>
      </c>
      <c r="T531" s="129">
        <v>45229</v>
      </c>
      <c r="U531" s="129"/>
      <c r="V531" s="129"/>
      <c r="W531" s="129"/>
      <c r="X531" s="17"/>
      <c r="Y531" s="17"/>
      <c r="Z531" s="129"/>
      <c r="AA531" s="130">
        <f t="shared" ca="1" si="40"/>
        <v>29</v>
      </c>
      <c r="AB531" s="131" t="s">
        <v>7877</v>
      </c>
      <c r="AC531" s="35" t="str">
        <f t="shared" si="41"/>
        <v>2 anos 0 meses 26 dias</v>
      </c>
      <c r="AD531" s="132" t="str">
        <f ca="1">IF(AND(V531="",T531&lt;TODAY()),"Contrato Encerrado",IF(AND(V531="",T531&gt;TODAY()),DATEDIF(TODAY(),T531,"Y")&amp;" anos"&amp;" "&amp;DATEDIF(TODAY(),T531,"YM")&amp;" meses"&amp;" "&amp;DATEDIF(TODAY(),T531,"MD")&amp;" dias",IF(AND(X531="",V531&lt;TODAY()),"Contrato Encerrado",IF(AND(X531="",V531&gt;TODAY()),DATEDIF(TODAY(),V531,"Y")&amp;" anos"&amp;" "&amp;DATEDIF(TODAY(),V531,"YM")&amp;" meses"&amp;" "&amp;DATEDIF(TODAY(),V531,"MD")&amp;" dias",IF(AND(Z531="",X531&lt;TODAY()),"Contrato Encerrado",IF(AND(Z531="",X531&gt;TODAY()),DATEDIF(TODAY(),X531,"Y")&amp;" anos"&amp;" "&amp;DATEDIF(TODAY(),X531,"YM")&amp;" meses"&amp;" "&amp;DATEDIF(TODAY(),X531,"MD")&amp;" dias",IF(AND(Z531&lt;&gt;””,Z531&lt;TODAY()),"Contrato Encerrado",IF(AND(Z531&lt;&gt;"",Z531&gt;TODAY()),DATEDIF(TODAY(),Z531,"Y")&amp;" anos"&amp;" "&amp;DATEDIF(TODAY(),Z531,"YM")&amp;" meses"&amp;" "&amp;DATEDIF(TODAY(),Z531,"MD")&amp;" dias"))))))))</f>
        <v>Contrato Encerrado</v>
      </c>
      <c r="AE531" s="132">
        <f t="shared" si="42"/>
        <v>756</v>
      </c>
      <c r="AF531" s="132">
        <f t="shared" si="43"/>
        <v>-26</v>
      </c>
      <c r="AG531" s="133" t="str">
        <f t="shared" si="44"/>
        <v>ESTÁGIO COMPLETOU 2 ANOS</v>
      </c>
    </row>
    <row r="532" spans="1:33" ht="11.25" customHeight="1" x14ac:dyDescent="0.2">
      <c r="A532" s="62" t="s">
        <v>9</v>
      </c>
      <c r="B532" s="63" t="s">
        <v>13</v>
      </c>
      <c r="C532" s="64" t="s">
        <v>15</v>
      </c>
      <c r="D532" s="37">
        <v>2024</v>
      </c>
      <c r="E532" s="93" t="s">
        <v>157</v>
      </c>
      <c r="F532" s="62" t="s">
        <v>158</v>
      </c>
      <c r="G532" s="79" t="s">
        <v>11978</v>
      </c>
      <c r="H532" s="80" t="s">
        <v>11979</v>
      </c>
      <c r="I532" s="102" t="s">
        <v>11980</v>
      </c>
      <c r="J532" s="14" t="s">
        <v>14943</v>
      </c>
      <c r="K532" s="102" t="s">
        <v>29</v>
      </c>
      <c r="L532" s="104" t="s">
        <v>30</v>
      </c>
      <c r="M532" s="7" t="s">
        <v>9427</v>
      </c>
      <c r="N532" s="103" t="s">
        <v>2101</v>
      </c>
      <c r="O532" s="103" t="s">
        <v>7895</v>
      </c>
      <c r="P532" s="103" t="s">
        <v>2518</v>
      </c>
      <c r="Q532" s="103" t="s">
        <v>4109</v>
      </c>
      <c r="R532" s="112">
        <v>38273</v>
      </c>
      <c r="S532" s="112">
        <v>45323</v>
      </c>
      <c r="T532" s="114">
        <v>45688</v>
      </c>
      <c r="U532" s="70"/>
      <c r="V532" s="70"/>
      <c r="W532" s="112"/>
      <c r="X532" s="17"/>
      <c r="Y532" s="17"/>
      <c r="Z532" s="70"/>
      <c r="AA532" s="116">
        <f t="shared" ca="1" si="40"/>
        <v>20</v>
      </c>
      <c r="AB532" s="116" t="s">
        <v>7877</v>
      </c>
      <c r="AC532" s="35" t="str">
        <f t="shared" si="41"/>
        <v>0 anos 11 meses 30 dias</v>
      </c>
      <c r="AD532" s="35" t="str">
        <f ca="1">IF(AND(V532="",T532&lt;TODAY()),"Contrato Encerrado",IF(AND(V532="",T532&gt;TODAY()),DATEDIF(TODAY(),T532,"Y")&amp;" anos"&amp;" "&amp;DATEDIF(TODAY(),T532,"YM")&amp;" meses"&amp;" "&amp;DATEDIF(TODAY(),T532,"MD")&amp;" dias",IF(AND(X532="",V532&lt;TODAY()),"Contrato Encerrado",IF(AND(X532="",V532&gt;TODAY()),DATEDIF(TODAY(),V532,"Y")&amp;" anos"&amp;" "&amp;DATEDIF(TODAY(),V532,"YM")&amp;" meses"&amp;" "&amp;DATEDIF(TODAY(),V532,"MD")&amp;" dias",IF(AND(Z532="",X532&lt;TODAY()),"Contrato Encerrado",IF(AND(Z532="",X532&gt;TODAY()),DATEDIF(TODAY(),X532,"Y")&amp;" anos"&amp;" "&amp;DATEDIF(TODAY(),X532,"YM")&amp;" meses"&amp;" "&amp;DATEDIF(TODAY(),X532,"MD")&amp;" dias",IF(AND(Z532&lt;&gt;””,Z532&lt;TODAY()),"Contrato Encerrado",IF(AND(Z532&lt;&gt;"",Z532&gt;TODAY()),DATEDIF(TODAY(),Z532,"Y")&amp;" anos"&amp;" "&amp;DATEDIF(TODAY(),Z532,"YM")&amp;" meses"&amp;" "&amp;DATEDIF(TODAY(),Z532,"MD")&amp;" dias"))))))))</f>
        <v>Contrato Encerrado</v>
      </c>
      <c r="AE532" s="35">
        <f t="shared" si="42"/>
        <v>365</v>
      </c>
      <c r="AF532" s="35">
        <f t="shared" si="43"/>
        <v>365</v>
      </c>
      <c r="AG532" s="17" t="str">
        <f t="shared" si="44"/>
        <v>0 anos 11 meses 30 dias</v>
      </c>
    </row>
    <row r="533" spans="1:33" ht="11.25" customHeight="1" x14ac:dyDescent="0.2">
      <c r="A533" s="62" t="s">
        <v>9</v>
      </c>
      <c r="B533" s="63" t="s">
        <v>13</v>
      </c>
      <c r="C533" s="64" t="s">
        <v>21</v>
      </c>
      <c r="D533" s="35">
        <v>2025</v>
      </c>
      <c r="E533" s="66" t="s">
        <v>1708</v>
      </c>
      <c r="F533" s="62" t="s">
        <v>1709</v>
      </c>
      <c r="G533" s="67" t="s">
        <v>17191</v>
      </c>
      <c r="H533" s="62" t="s">
        <v>17192</v>
      </c>
      <c r="I533" s="67" t="s">
        <v>16827</v>
      </c>
      <c r="J533" s="14" t="s">
        <v>10</v>
      </c>
      <c r="K533" s="67" t="s">
        <v>29</v>
      </c>
      <c r="L533" s="68" t="s">
        <v>30</v>
      </c>
      <c r="M533" s="7" t="s">
        <v>16153</v>
      </c>
      <c r="N533" s="69" t="s">
        <v>2103</v>
      </c>
      <c r="O533" s="69" t="s">
        <v>13943</v>
      </c>
      <c r="P533" s="69" t="s">
        <v>2518</v>
      </c>
      <c r="Q533" s="69" t="s">
        <v>2523</v>
      </c>
      <c r="R533" s="70">
        <v>38635</v>
      </c>
      <c r="S533" s="70">
        <v>45888</v>
      </c>
      <c r="T533" s="70">
        <v>46252</v>
      </c>
      <c r="U533" s="70"/>
      <c r="V533" s="70"/>
      <c r="W533" s="70"/>
      <c r="X533" s="17"/>
      <c r="Y533" s="17"/>
      <c r="Z533" s="70"/>
      <c r="AA533" s="71">
        <f t="shared" ca="1" si="40"/>
        <v>19</v>
      </c>
      <c r="AB533" s="70" t="s">
        <v>7877</v>
      </c>
      <c r="AC533" s="35" t="str">
        <f t="shared" si="41"/>
        <v>0 anos 11 meses 30 dias</v>
      </c>
      <c r="AD533" s="35" t="str">
        <f ca="1">IF(AND(V533="",T533&lt;TODAY()),"Contrato Encerrado",IF(AND(V533="",T533&gt;TODAY()),DATEDIF(TODAY(),T533,"Y")&amp;" anos"&amp;" "&amp;DATEDIF(TODAY(),T533,"YM")&amp;" meses"&amp;" "&amp;DATEDIF(TODAY(),T533,"MD")&amp;" dias",IF(AND(X533="",V533&lt;TODAY()),"Contrato Encerrado",IF(AND(X533="",V533&gt;TODAY()),DATEDIF(TODAY(),V533,"Y")&amp;" anos"&amp;" "&amp;DATEDIF(TODAY(),V533,"YM")&amp;" meses"&amp;" "&amp;DATEDIF(TODAY(),V533,"MD")&amp;" dias",IF(AND(Z533="",X533&lt;TODAY()),"Contrato Encerrado",IF(AND(Z533="",X533&gt;TODAY()),DATEDIF(TODAY(),X533,"Y")&amp;" anos"&amp;" "&amp;DATEDIF(TODAY(),X533,"YM")&amp;" meses"&amp;" "&amp;DATEDIF(TODAY(),X533,"MD")&amp;" dias",IF(AND(Z533&lt;&gt;””,Z533&lt;TODAY()),"Contrato Encerrado",IF(AND(Z533&lt;&gt;"",Z533&gt;TODAY()),DATEDIF(TODAY(),Z533,"Y")&amp;" anos"&amp;" "&amp;DATEDIF(TODAY(),Z533,"YM")&amp;" meses"&amp;" "&amp;DATEDIF(TODAY(),Z533,"MD")&amp;" dias"))))))))</f>
        <v>0 anos 10 meses 11 dias</v>
      </c>
      <c r="AE533" s="35">
        <f t="shared" si="42"/>
        <v>364</v>
      </c>
      <c r="AF533" s="35">
        <f t="shared" si="43"/>
        <v>366</v>
      </c>
      <c r="AG533" s="17" t="str">
        <f t="shared" si="44"/>
        <v>0 anos 11 meses 31 dias</v>
      </c>
    </row>
    <row r="534" spans="1:33" ht="11.25" customHeight="1" x14ac:dyDescent="0.2">
      <c r="A534" s="62" t="s">
        <v>9</v>
      </c>
      <c r="B534" s="88" t="s">
        <v>13</v>
      </c>
      <c r="C534" s="90" t="s">
        <v>23</v>
      </c>
      <c r="D534" s="36">
        <v>2022</v>
      </c>
      <c r="E534" s="66" t="s">
        <v>79</v>
      </c>
      <c r="F534" s="62" t="s">
        <v>80</v>
      </c>
      <c r="G534" s="79" t="s">
        <v>4283</v>
      </c>
      <c r="H534" s="80" t="s">
        <v>4284</v>
      </c>
      <c r="I534" s="67" t="s">
        <v>4285</v>
      </c>
      <c r="J534" s="14" t="s">
        <v>1302</v>
      </c>
      <c r="K534" s="67" t="s">
        <v>29</v>
      </c>
      <c r="L534" s="68" t="s">
        <v>30</v>
      </c>
      <c r="M534" s="7" t="s">
        <v>9427</v>
      </c>
      <c r="N534" s="69" t="s">
        <v>2098</v>
      </c>
      <c r="O534" s="107"/>
      <c r="P534" s="107" t="s">
        <v>2518</v>
      </c>
      <c r="Q534" s="107" t="s">
        <v>2523</v>
      </c>
      <c r="R534" s="111">
        <v>36702</v>
      </c>
      <c r="S534" s="111">
        <v>44837</v>
      </c>
      <c r="T534" s="111">
        <v>45131</v>
      </c>
      <c r="U534" s="111"/>
      <c r="V534" s="111"/>
      <c r="W534" s="111"/>
      <c r="X534" s="17"/>
      <c r="Y534" s="17"/>
      <c r="Z534" s="111"/>
      <c r="AA534" s="116">
        <f t="shared" ca="1" si="40"/>
        <v>25</v>
      </c>
      <c r="AB534" s="117" t="s">
        <v>7878</v>
      </c>
      <c r="AC534" s="35" t="str">
        <f t="shared" si="41"/>
        <v>0 anos 9 meses 21 dias</v>
      </c>
      <c r="AD534" s="35" t="str">
        <f ca="1">IF(AND(V534="",T534&lt;TODAY()),"Contrato Encerrado",IF(AND(V534="",T534&gt;TODAY()),DATEDIF(TODAY(),T534,"Y")&amp;" anos"&amp;" "&amp;DATEDIF(TODAY(),T534,"YM")&amp;" meses"&amp;" "&amp;DATEDIF(TODAY(),T534,"MD")&amp;" dias",IF(AND(X534="",V534&lt;TODAY()),"Contrato Encerrado",IF(AND(X534="",V534&gt;TODAY()),DATEDIF(TODAY(),V534,"Y")&amp;" anos"&amp;" "&amp;DATEDIF(TODAY(),V534,"YM")&amp;" meses"&amp;" "&amp;DATEDIF(TODAY(),V534,"MD")&amp;" dias",IF(AND(Z534="",X534&lt;TODAY()),"Contrato Encerrado",IF(AND(Z534="",X534&gt;TODAY()),DATEDIF(TODAY(),X534,"Y")&amp;" anos"&amp;" "&amp;DATEDIF(TODAY(),X534,"YM")&amp;" meses"&amp;" "&amp;DATEDIF(TODAY(),X534,"MD")&amp;" dias",IF(AND(Z534&lt;&gt;””,Z534&lt;TODAY()),"Contrato Encerrado",IF(AND(Z534&lt;&gt;"",Z534&gt;TODAY()),DATEDIF(TODAY(),Z534,"Y")&amp;" anos"&amp;" "&amp;DATEDIF(TODAY(),Z534,"YM")&amp;" meses"&amp;" "&amp;DATEDIF(TODAY(),Z534,"MD")&amp;" dias"))))))))</f>
        <v>Contrato Encerrado</v>
      </c>
      <c r="AE534" s="35">
        <f t="shared" si="42"/>
        <v>294</v>
      </c>
      <c r="AF534" s="35">
        <f t="shared" si="43"/>
        <v>436</v>
      </c>
      <c r="AG534" s="17" t="str">
        <f t="shared" si="44"/>
        <v>1 anos 2 meses 11 dias</v>
      </c>
    </row>
    <row r="535" spans="1:33" ht="11.25" customHeight="1" x14ac:dyDescent="0.2">
      <c r="A535" s="62" t="s">
        <v>9</v>
      </c>
      <c r="B535" s="88" t="s">
        <v>13</v>
      </c>
      <c r="C535" s="90" t="s">
        <v>20</v>
      </c>
      <c r="D535" s="36">
        <v>2021</v>
      </c>
      <c r="E535" s="67" t="s">
        <v>157</v>
      </c>
      <c r="F535" s="62" t="s">
        <v>158</v>
      </c>
      <c r="G535" s="79" t="s">
        <v>3308</v>
      </c>
      <c r="H535" s="80" t="s">
        <v>3309</v>
      </c>
      <c r="I535" s="67" t="s">
        <v>3310</v>
      </c>
      <c r="J535" s="14" t="s">
        <v>1302</v>
      </c>
      <c r="K535" s="67" t="s">
        <v>29</v>
      </c>
      <c r="L535" s="68" t="s">
        <v>30</v>
      </c>
      <c r="M535" s="7" t="s">
        <v>9427</v>
      </c>
      <c r="N535" s="109" t="s">
        <v>4113</v>
      </c>
      <c r="O535" s="110"/>
      <c r="P535" s="109" t="s">
        <v>2517</v>
      </c>
      <c r="Q535" s="109" t="s">
        <v>2522</v>
      </c>
      <c r="R535" s="111">
        <v>27352</v>
      </c>
      <c r="S535" s="111">
        <v>44382</v>
      </c>
      <c r="T535" s="111">
        <v>44562</v>
      </c>
      <c r="U535" s="111"/>
      <c r="V535" s="111"/>
      <c r="W535" s="111"/>
      <c r="X535" s="17"/>
      <c r="Y535" s="17"/>
      <c r="Z535" s="111"/>
      <c r="AA535" s="116">
        <f t="shared" ca="1" si="40"/>
        <v>50</v>
      </c>
      <c r="AB535" s="117" t="s">
        <v>7877</v>
      </c>
      <c r="AC535" s="35" t="str">
        <f t="shared" si="41"/>
        <v>0 anos 5 meses 27 dias</v>
      </c>
      <c r="AD535" s="35" t="str">
        <f ca="1">IF(AND(V535="",T535&lt;TODAY()),"Contrato Encerrado",IF(AND(V535="",T535&gt;TODAY()),DATEDIF(TODAY(),T535,"Y")&amp;" anos"&amp;" "&amp;DATEDIF(TODAY(),T535,"YM")&amp;" meses"&amp;" "&amp;DATEDIF(TODAY(),T535,"MD")&amp;" dias",IF(AND(X535="",V535&lt;TODAY()),"Contrato Encerrado",IF(AND(X535="",V535&gt;TODAY()),DATEDIF(TODAY(),V535,"Y")&amp;" anos"&amp;" "&amp;DATEDIF(TODAY(),V535,"YM")&amp;" meses"&amp;" "&amp;DATEDIF(TODAY(),V535,"MD")&amp;" dias",IF(AND(Z535="",X535&lt;TODAY()),"Contrato Encerrado",IF(AND(Z535="",X535&gt;TODAY()),DATEDIF(TODAY(),X535,"Y")&amp;" anos"&amp;" "&amp;DATEDIF(TODAY(),X535,"YM")&amp;" meses"&amp;" "&amp;DATEDIF(TODAY(),X535,"MD")&amp;" dias",IF(AND(Z535&lt;&gt;””,Z535&lt;TODAY()),"Contrato Encerrado",IF(AND(Z535&lt;&gt;"",Z535&gt;TODAY()),DATEDIF(TODAY(),Z535,"Y")&amp;" anos"&amp;" "&amp;DATEDIF(TODAY(),Z535,"YM")&amp;" meses"&amp;" "&amp;DATEDIF(TODAY(),Z535,"MD")&amp;" dias"))))))))</f>
        <v>Contrato Encerrado</v>
      </c>
      <c r="AE535" s="35">
        <f t="shared" si="42"/>
        <v>180</v>
      </c>
      <c r="AF535" s="35">
        <f t="shared" si="43"/>
        <v>550</v>
      </c>
      <c r="AG535" s="17" t="str">
        <f t="shared" si="44"/>
        <v>1 anos 6 meses 3 dias</v>
      </c>
    </row>
    <row r="536" spans="1:33" ht="11.25" customHeight="1" x14ac:dyDescent="0.2">
      <c r="A536" s="62" t="s">
        <v>9</v>
      </c>
      <c r="B536" s="63" t="s">
        <v>13</v>
      </c>
      <c r="C536" s="64" t="s">
        <v>16</v>
      </c>
      <c r="D536" s="37">
        <v>2024</v>
      </c>
      <c r="E536" s="66" t="s">
        <v>157</v>
      </c>
      <c r="F536" s="62" t="s">
        <v>158</v>
      </c>
      <c r="G536" s="79" t="s">
        <v>12668</v>
      </c>
      <c r="H536" s="80" t="s">
        <v>12669</v>
      </c>
      <c r="I536" s="67" t="s">
        <v>12670</v>
      </c>
      <c r="J536" s="67" t="s">
        <v>14943</v>
      </c>
      <c r="K536" s="67" t="s">
        <v>29</v>
      </c>
      <c r="L536" s="68" t="s">
        <v>81</v>
      </c>
      <c r="M536" s="7" t="s">
        <v>82</v>
      </c>
      <c r="N536" s="69" t="s">
        <v>12638</v>
      </c>
      <c r="O536" s="69" t="s">
        <v>12671</v>
      </c>
      <c r="P536" s="69" t="s">
        <v>2518</v>
      </c>
      <c r="Q536" s="69" t="s">
        <v>4109</v>
      </c>
      <c r="R536" s="70">
        <v>38868</v>
      </c>
      <c r="S536" s="70">
        <v>45336</v>
      </c>
      <c r="T536" s="70">
        <v>45657</v>
      </c>
      <c r="U536" s="70"/>
      <c r="V536" s="70"/>
      <c r="W536" s="70"/>
      <c r="X536" s="17"/>
      <c r="Y536" s="17"/>
      <c r="Z536" s="70"/>
      <c r="AA536" s="116">
        <f t="shared" ca="1" si="40"/>
        <v>19</v>
      </c>
      <c r="AB536" s="70" t="s">
        <v>7877</v>
      </c>
      <c r="AC536" s="35" t="str">
        <f t="shared" si="41"/>
        <v>0 anos 10 meses 17 dias</v>
      </c>
      <c r="AD536" s="35" t="str">
        <f ca="1">IF(AND(V536="",T536&lt;TODAY()),"Contrato Encerrado",IF(AND(V536="",T536&gt;TODAY()),DATEDIF(TODAY(),T536,"Y")&amp;" anos"&amp;" "&amp;DATEDIF(TODAY(),T536,"YM")&amp;" meses"&amp;" "&amp;DATEDIF(TODAY(),T536,"MD")&amp;" dias",IF(AND(X536="",V536&lt;TODAY()),"Contrato Encerrado",IF(AND(X536="",V536&gt;TODAY()),DATEDIF(TODAY(),V536,"Y")&amp;" anos"&amp;" "&amp;DATEDIF(TODAY(),V536,"YM")&amp;" meses"&amp;" "&amp;DATEDIF(TODAY(),V536,"MD")&amp;" dias",IF(AND(Z536="",X536&lt;TODAY()),"Contrato Encerrado",IF(AND(Z536="",X536&gt;TODAY()),DATEDIF(TODAY(),X536,"Y")&amp;" anos"&amp;" "&amp;DATEDIF(TODAY(),X536,"YM")&amp;" meses"&amp;" "&amp;DATEDIF(TODAY(),X536,"MD")&amp;" dias",IF(AND(Z536&lt;&gt;””,Z536&lt;TODAY()),"Contrato Encerrado",IF(AND(Z536&lt;&gt;"",Z536&gt;TODAY()),DATEDIF(TODAY(),Z536,"Y")&amp;" anos"&amp;" "&amp;DATEDIF(TODAY(),Z536,"YM")&amp;" meses"&amp;" "&amp;DATEDIF(TODAY(),Z536,"MD")&amp;" dias"))))))))</f>
        <v>Contrato Encerrado</v>
      </c>
      <c r="AE536" s="35">
        <f t="shared" si="42"/>
        <v>321</v>
      </c>
      <c r="AF536" s="35">
        <f t="shared" si="43"/>
        <v>409</v>
      </c>
      <c r="AG536" s="17" t="str">
        <f t="shared" si="44"/>
        <v>1 anos 1 meses 12 dias</v>
      </c>
    </row>
    <row r="537" spans="1:33" ht="11.25" customHeight="1" x14ac:dyDescent="0.2">
      <c r="A537" s="62" t="s">
        <v>9</v>
      </c>
      <c r="B537" s="88" t="s">
        <v>13</v>
      </c>
      <c r="C537" s="90" t="s">
        <v>25</v>
      </c>
      <c r="D537" s="36">
        <v>2021</v>
      </c>
      <c r="E537" s="66" t="s">
        <v>157</v>
      </c>
      <c r="F537" s="62" t="s">
        <v>158</v>
      </c>
      <c r="G537" s="79" t="s">
        <v>1905</v>
      </c>
      <c r="H537" s="80" t="s">
        <v>1906</v>
      </c>
      <c r="I537" s="67" t="s">
        <v>1907</v>
      </c>
      <c r="J537" s="67" t="s">
        <v>1302</v>
      </c>
      <c r="K537" s="67" t="s">
        <v>29</v>
      </c>
      <c r="L537" s="68" t="s">
        <v>81</v>
      </c>
      <c r="M537" s="7" t="s">
        <v>82</v>
      </c>
      <c r="N537" s="109" t="s">
        <v>4113</v>
      </c>
      <c r="O537" s="109"/>
      <c r="P537" s="109" t="s">
        <v>2517</v>
      </c>
      <c r="Q537" s="109" t="s">
        <v>2522</v>
      </c>
      <c r="R537" s="111">
        <v>38480</v>
      </c>
      <c r="S537" s="111">
        <v>44532</v>
      </c>
      <c r="T537" s="111">
        <v>44604</v>
      </c>
      <c r="U537" s="111"/>
      <c r="V537" s="111"/>
      <c r="W537" s="111"/>
      <c r="X537" s="17"/>
      <c r="Y537" s="17"/>
      <c r="Z537" s="111"/>
      <c r="AA537" s="116">
        <f t="shared" ca="1" si="40"/>
        <v>20</v>
      </c>
      <c r="AB537" s="117" t="s">
        <v>7877</v>
      </c>
      <c r="AC537" s="35" t="str">
        <f t="shared" si="41"/>
        <v>0 anos 2 meses 10 dias</v>
      </c>
      <c r="AD537" s="35" t="str">
        <f ca="1">IF(AND(V537="",T537&lt;TODAY()),"Contrato Encerrado",IF(AND(V537="",T537&gt;TODAY()),DATEDIF(TODAY(),T537,"Y")&amp;" anos"&amp;" "&amp;DATEDIF(TODAY(),T537,"YM")&amp;" meses"&amp;" "&amp;DATEDIF(TODAY(),T537,"MD")&amp;" dias",IF(AND(X537="",V537&lt;TODAY()),"Contrato Encerrado",IF(AND(X537="",V537&gt;TODAY()),DATEDIF(TODAY(),V537,"Y")&amp;" anos"&amp;" "&amp;DATEDIF(TODAY(),V537,"YM")&amp;" meses"&amp;" "&amp;DATEDIF(TODAY(),V537,"MD")&amp;" dias",IF(AND(Z537="",X537&lt;TODAY()),"Contrato Encerrado",IF(AND(Z537="",X537&gt;TODAY()),DATEDIF(TODAY(),X537,"Y")&amp;" anos"&amp;" "&amp;DATEDIF(TODAY(),X537,"YM")&amp;" meses"&amp;" "&amp;DATEDIF(TODAY(),X537,"MD")&amp;" dias",IF(AND(Z537&lt;&gt;””,Z537&lt;TODAY()),"Contrato Encerrado",IF(AND(Z537&lt;&gt;"",Z537&gt;TODAY()),DATEDIF(TODAY(),Z537,"Y")&amp;" anos"&amp;" "&amp;DATEDIF(TODAY(),Z537,"YM")&amp;" meses"&amp;" "&amp;DATEDIF(TODAY(),Z537,"MD")&amp;" dias"))))))))</f>
        <v>Contrato Encerrado</v>
      </c>
      <c r="AE537" s="35">
        <f t="shared" si="42"/>
        <v>72</v>
      </c>
      <c r="AF537" s="35">
        <f t="shared" si="43"/>
        <v>658</v>
      </c>
      <c r="AG537" s="17" t="str">
        <f t="shared" si="44"/>
        <v>1 anos 9 meses 19 dias</v>
      </c>
    </row>
    <row r="538" spans="1:33" ht="11.25" customHeight="1" x14ac:dyDescent="0.2">
      <c r="A538" s="62" t="s">
        <v>9</v>
      </c>
      <c r="B538" s="63" t="s">
        <v>13</v>
      </c>
      <c r="C538" s="64" t="s">
        <v>23</v>
      </c>
      <c r="D538" s="37">
        <v>2024</v>
      </c>
      <c r="E538" s="66" t="s">
        <v>772</v>
      </c>
      <c r="F538" s="62" t="s">
        <v>773</v>
      </c>
      <c r="G538" s="79" t="s">
        <v>14602</v>
      </c>
      <c r="H538" s="80" t="s">
        <v>14603</v>
      </c>
      <c r="I538" s="67" t="s">
        <v>14604</v>
      </c>
      <c r="J538" s="14" t="s">
        <v>1302</v>
      </c>
      <c r="K538" s="67" t="s">
        <v>29</v>
      </c>
      <c r="L538" s="68" t="s">
        <v>30</v>
      </c>
      <c r="M538" s="7" t="s">
        <v>9427</v>
      </c>
      <c r="N538" s="69" t="s">
        <v>2103</v>
      </c>
      <c r="O538" s="69" t="s">
        <v>10152</v>
      </c>
      <c r="P538" s="69" t="s">
        <v>2518</v>
      </c>
      <c r="Q538" s="69" t="s">
        <v>2523</v>
      </c>
      <c r="R538" s="70">
        <v>37341</v>
      </c>
      <c r="S538" s="70">
        <v>45560</v>
      </c>
      <c r="T538" s="70">
        <v>45859</v>
      </c>
      <c r="U538" s="70"/>
      <c r="V538" s="70"/>
      <c r="W538" s="115"/>
      <c r="X538" s="17"/>
      <c r="Y538" s="17"/>
      <c r="Z538" s="70"/>
      <c r="AA538" s="116">
        <f t="shared" ca="1" si="40"/>
        <v>23</v>
      </c>
      <c r="AB538" s="72" t="s">
        <v>7877</v>
      </c>
      <c r="AC538" s="35" t="str">
        <f t="shared" si="41"/>
        <v>0 anos 9 meses 26 dias</v>
      </c>
      <c r="AD538" s="35" t="str">
        <f ca="1">IF(AND(V538="",T538&lt;TODAY()),"Contrato Encerrado",IF(AND(V538="",T538&gt;TODAY()),DATEDIF(TODAY(),T538,"Y")&amp;" anos"&amp;" "&amp;DATEDIF(TODAY(),T538,"YM")&amp;" meses"&amp;" "&amp;DATEDIF(TODAY(),T538,"MD")&amp;" dias",IF(AND(X538="",V538&lt;TODAY()),"Contrato Encerrado",IF(AND(X538="",V538&gt;TODAY()),DATEDIF(TODAY(),V538,"Y")&amp;" anos"&amp;" "&amp;DATEDIF(TODAY(),V538,"YM")&amp;" meses"&amp;" "&amp;DATEDIF(TODAY(),V538,"MD")&amp;" dias",IF(AND(Z538="",X538&lt;TODAY()),"Contrato Encerrado",IF(AND(Z538="",X538&gt;TODAY()),DATEDIF(TODAY(),X538,"Y")&amp;" anos"&amp;" "&amp;DATEDIF(TODAY(),X538,"YM")&amp;" meses"&amp;" "&amp;DATEDIF(TODAY(),X538,"MD")&amp;" dias",IF(AND(Z538&lt;&gt;””,Z538&lt;TODAY()),"Contrato Encerrado",IF(AND(Z538&lt;&gt;"",Z538&gt;TODAY()),DATEDIF(TODAY(),Z538,"Y")&amp;" anos"&amp;" "&amp;DATEDIF(TODAY(),Z538,"YM")&amp;" meses"&amp;" "&amp;DATEDIF(TODAY(),Z538,"MD")&amp;" dias"))))))))</f>
        <v>Contrato Encerrado</v>
      </c>
      <c r="AE538" s="35">
        <f t="shared" si="42"/>
        <v>299</v>
      </c>
      <c r="AF538" s="35">
        <f t="shared" si="43"/>
        <v>431</v>
      </c>
      <c r="AG538" s="17" t="str">
        <f t="shared" si="44"/>
        <v>1 anos 2 meses 6 dias</v>
      </c>
    </row>
    <row r="539" spans="1:33" ht="11.25" customHeight="1" x14ac:dyDescent="0.2">
      <c r="A539" s="164" t="s">
        <v>9</v>
      </c>
      <c r="B539" s="120" t="s">
        <v>13</v>
      </c>
      <c r="C539" s="121" t="s">
        <v>22</v>
      </c>
      <c r="D539" s="144">
        <v>2022</v>
      </c>
      <c r="E539" s="165" t="s">
        <v>307</v>
      </c>
      <c r="F539" s="164" t="s">
        <v>308</v>
      </c>
      <c r="G539" s="166" t="s">
        <v>324</v>
      </c>
      <c r="H539" s="167" t="s">
        <v>325</v>
      </c>
      <c r="I539" s="161" t="s">
        <v>326</v>
      </c>
      <c r="J539" s="14" t="s">
        <v>14943</v>
      </c>
      <c r="K539" s="161" t="s">
        <v>29</v>
      </c>
      <c r="L539" s="168" t="s">
        <v>30</v>
      </c>
      <c r="M539" s="7" t="s">
        <v>9427</v>
      </c>
      <c r="N539" s="135" t="s">
        <v>2115</v>
      </c>
      <c r="O539" s="135"/>
      <c r="P539" s="135" t="s">
        <v>2517</v>
      </c>
      <c r="Q539" s="135" t="s">
        <v>2522</v>
      </c>
      <c r="R539" s="129">
        <v>35596</v>
      </c>
      <c r="S539" s="129">
        <v>44328</v>
      </c>
      <c r="T539" s="129">
        <v>45069</v>
      </c>
      <c r="U539" s="129"/>
      <c r="V539" s="129"/>
      <c r="W539" s="129"/>
      <c r="X539" s="17"/>
      <c r="Y539" s="17"/>
      <c r="Z539" s="129"/>
      <c r="AA539" s="130">
        <f t="shared" ca="1" si="40"/>
        <v>28</v>
      </c>
      <c r="AB539" s="131" t="s">
        <v>7877</v>
      </c>
      <c r="AC539" s="35" t="str">
        <f t="shared" si="41"/>
        <v>2 anos 0 meses 11 dias</v>
      </c>
      <c r="AD539" s="132" t="str">
        <f ca="1">IF(AND(V539="",T539&lt;TODAY()),"Contrato Encerrado",IF(AND(V539="",T539&gt;TODAY()),DATEDIF(TODAY(),T539,"Y")&amp;" anos"&amp;" "&amp;DATEDIF(TODAY(),T539,"YM")&amp;" meses"&amp;" "&amp;DATEDIF(TODAY(),T539,"MD")&amp;" dias",IF(AND(X539="",V539&lt;TODAY()),"Contrato Encerrado",IF(AND(X539="",V539&gt;TODAY()),DATEDIF(TODAY(),V539,"Y")&amp;" anos"&amp;" "&amp;DATEDIF(TODAY(),V539,"YM")&amp;" meses"&amp;" "&amp;DATEDIF(TODAY(),V539,"MD")&amp;" dias",IF(AND(Z539="",X539&lt;TODAY()),"Contrato Encerrado",IF(AND(Z539="",X539&gt;TODAY()),DATEDIF(TODAY(),X539,"Y")&amp;" anos"&amp;" "&amp;DATEDIF(TODAY(),X539,"YM")&amp;" meses"&amp;" "&amp;DATEDIF(TODAY(),X539,"MD")&amp;" dias",IF(AND(Z539&lt;&gt;””,Z539&lt;TODAY()),"Contrato Encerrado",IF(AND(Z539&lt;&gt;"",Z539&gt;TODAY()),DATEDIF(TODAY(),Z539,"Y")&amp;" anos"&amp;" "&amp;DATEDIF(TODAY(),Z539,"YM")&amp;" meses"&amp;" "&amp;DATEDIF(TODAY(),Z539,"MD")&amp;" dias"))))))))</f>
        <v>Contrato Encerrado</v>
      </c>
      <c r="AE539" s="132">
        <f t="shared" si="42"/>
        <v>741</v>
      </c>
      <c r="AF539" s="132">
        <f t="shared" si="43"/>
        <v>-11</v>
      </c>
      <c r="AG539" s="133" t="str">
        <f t="shared" si="44"/>
        <v>ESTÁGIO COMPLETOU 2 ANOS</v>
      </c>
    </row>
    <row r="540" spans="1:33" ht="11.25" customHeight="1" x14ac:dyDescent="0.2">
      <c r="A540" s="89" t="s">
        <v>9</v>
      </c>
      <c r="B540" s="88" t="s">
        <v>13</v>
      </c>
      <c r="C540" s="90" t="s">
        <v>17</v>
      </c>
      <c r="D540" s="36">
        <v>2021</v>
      </c>
      <c r="E540" s="95" t="s">
        <v>157</v>
      </c>
      <c r="F540" s="89" t="s">
        <v>158</v>
      </c>
      <c r="G540" s="98" t="s">
        <v>3311</v>
      </c>
      <c r="H540" s="100" t="s">
        <v>3312</v>
      </c>
      <c r="I540" s="95" t="s">
        <v>3313</v>
      </c>
      <c r="J540" s="14" t="s">
        <v>1302</v>
      </c>
      <c r="K540" s="95" t="s">
        <v>29</v>
      </c>
      <c r="L540" s="106" t="s">
        <v>81</v>
      </c>
      <c r="M540" s="7" t="s">
        <v>82</v>
      </c>
      <c r="N540" s="110" t="s">
        <v>3227</v>
      </c>
      <c r="O540" s="110"/>
      <c r="P540" s="109" t="s">
        <v>2517</v>
      </c>
      <c r="Q540" s="109" t="s">
        <v>2522</v>
      </c>
      <c r="R540" s="111">
        <v>37932</v>
      </c>
      <c r="S540" s="111">
        <v>44323</v>
      </c>
      <c r="T540" s="111">
        <v>44562</v>
      </c>
      <c r="U540" s="111"/>
      <c r="V540" s="111"/>
      <c r="W540" s="111"/>
      <c r="X540" s="17"/>
      <c r="Y540" s="17"/>
      <c r="Z540" s="111"/>
      <c r="AA540" s="116">
        <f t="shared" ca="1" si="40"/>
        <v>21</v>
      </c>
      <c r="AB540" s="117" t="s">
        <v>7877</v>
      </c>
      <c r="AC540" s="35" t="str">
        <f t="shared" si="41"/>
        <v>0 anos 7 meses 25 dias</v>
      </c>
      <c r="AD540" s="35" t="str">
        <f ca="1">IF(AND(V540="",T540&lt;TODAY()),"Contrato Encerrado",IF(AND(V540="",T540&gt;TODAY()),DATEDIF(TODAY(),T540,"Y")&amp;" anos"&amp;" "&amp;DATEDIF(TODAY(),T540,"YM")&amp;" meses"&amp;" "&amp;DATEDIF(TODAY(),T540,"MD")&amp;" dias",IF(AND(X540="",V540&lt;TODAY()),"Contrato Encerrado",IF(AND(X540="",V540&gt;TODAY()),DATEDIF(TODAY(),V540,"Y")&amp;" anos"&amp;" "&amp;DATEDIF(TODAY(),V540,"YM")&amp;" meses"&amp;" "&amp;DATEDIF(TODAY(),V540,"MD")&amp;" dias",IF(AND(Z540="",X540&lt;TODAY()),"Contrato Encerrado",IF(AND(Z540="",X540&gt;TODAY()),DATEDIF(TODAY(),X540,"Y")&amp;" anos"&amp;" "&amp;DATEDIF(TODAY(),X540,"YM")&amp;" meses"&amp;" "&amp;DATEDIF(TODAY(),X540,"MD")&amp;" dias",IF(AND(Z540&lt;&gt;””,Z540&lt;TODAY()),"Contrato Encerrado",IF(AND(Z540&lt;&gt;"",Z540&gt;TODAY()),DATEDIF(TODAY(),Z540,"Y")&amp;" anos"&amp;" "&amp;DATEDIF(TODAY(),Z540,"YM")&amp;" meses"&amp;" "&amp;DATEDIF(TODAY(),Z540,"MD")&amp;" dias"))))))))</f>
        <v>Contrato Encerrado</v>
      </c>
      <c r="AE540" s="35">
        <f t="shared" si="42"/>
        <v>239</v>
      </c>
      <c r="AF540" s="35">
        <f t="shared" si="43"/>
        <v>491</v>
      </c>
      <c r="AG540" s="17" t="str">
        <f t="shared" si="44"/>
        <v>1 anos 4 meses 5 dias</v>
      </c>
    </row>
    <row r="541" spans="1:33" ht="11.25" customHeight="1" x14ac:dyDescent="0.2">
      <c r="A541" s="62" t="s">
        <v>9</v>
      </c>
      <c r="B541" s="88" t="s">
        <v>13</v>
      </c>
      <c r="C541" s="90" t="s">
        <v>22</v>
      </c>
      <c r="D541" s="36">
        <v>2022</v>
      </c>
      <c r="E541" s="66" t="s">
        <v>307</v>
      </c>
      <c r="F541" s="62" t="s">
        <v>308</v>
      </c>
      <c r="G541" s="79" t="s">
        <v>1801</v>
      </c>
      <c r="H541" s="80" t="s">
        <v>1802</v>
      </c>
      <c r="I541" s="67" t="s">
        <v>1803</v>
      </c>
      <c r="J541" s="67" t="s">
        <v>14943</v>
      </c>
      <c r="K541" s="67" t="s">
        <v>29</v>
      </c>
      <c r="L541" s="68" t="s">
        <v>30</v>
      </c>
      <c r="M541" s="7" t="s">
        <v>9427</v>
      </c>
      <c r="N541" s="69" t="s">
        <v>2098</v>
      </c>
      <c r="O541" s="107"/>
      <c r="P541" s="107" t="s">
        <v>2517</v>
      </c>
      <c r="Q541" s="107" t="s">
        <v>2522</v>
      </c>
      <c r="R541" s="111">
        <v>35402</v>
      </c>
      <c r="S541" s="111">
        <v>44487</v>
      </c>
      <c r="T541" s="111">
        <v>44967</v>
      </c>
      <c r="U541" s="111"/>
      <c r="V541" s="111"/>
      <c r="W541" s="111"/>
      <c r="X541" s="17"/>
      <c r="Y541" s="17"/>
      <c r="Z541" s="111"/>
      <c r="AA541" s="116">
        <f t="shared" ca="1" si="40"/>
        <v>28</v>
      </c>
      <c r="AB541" s="117" t="s">
        <v>7877</v>
      </c>
      <c r="AC541" s="35" t="str">
        <f t="shared" si="41"/>
        <v>1 anos 3 meses 23 dias</v>
      </c>
      <c r="AD541" s="35" t="str">
        <f ca="1">IF(AND(V541="",T541&lt;TODAY()),"Contrato Encerrado",IF(AND(V541="",T541&gt;TODAY()),DATEDIF(TODAY(),T541,"Y")&amp;" anos"&amp;" "&amp;DATEDIF(TODAY(),T541,"YM")&amp;" meses"&amp;" "&amp;DATEDIF(TODAY(),T541,"MD")&amp;" dias",IF(AND(X541="",V541&lt;TODAY()),"Contrato Encerrado",IF(AND(X541="",V541&gt;TODAY()),DATEDIF(TODAY(),V541,"Y")&amp;" anos"&amp;" "&amp;DATEDIF(TODAY(),V541,"YM")&amp;" meses"&amp;" "&amp;DATEDIF(TODAY(),V541,"MD")&amp;" dias",IF(AND(Z541="",X541&lt;TODAY()),"Contrato Encerrado",IF(AND(Z541="",X541&gt;TODAY()),DATEDIF(TODAY(),X541,"Y")&amp;" anos"&amp;" "&amp;DATEDIF(TODAY(),X541,"YM")&amp;" meses"&amp;" "&amp;DATEDIF(TODAY(),X541,"MD")&amp;" dias",IF(AND(Z541&lt;&gt;””,Z541&lt;TODAY()),"Contrato Encerrado",IF(AND(Z541&lt;&gt;"",Z541&gt;TODAY()),DATEDIF(TODAY(),Z541,"Y")&amp;" anos"&amp;" "&amp;DATEDIF(TODAY(),Z541,"YM")&amp;" meses"&amp;" "&amp;DATEDIF(TODAY(),Z541,"MD")&amp;" dias"))))))))</f>
        <v>Contrato Encerrado</v>
      </c>
      <c r="AE541" s="35">
        <f t="shared" si="42"/>
        <v>480</v>
      </c>
      <c r="AF541" s="35">
        <f t="shared" si="43"/>
        <v>250</v>
      </c>
      <c r="AG541" s="17" t="str">
        <f t="shared" si="44"/>
        <v>0 anos 8 meses 6 dias</v>
      </c>
    </row>
    <row r="542" spans="1:33" ht="11.25" customHeight="1" x14ac:dyDescent="0.2">
      <c r="A542" s="62" t="s">
        <v>9</v>
      </c>
      <c r="B542" s="63" t="s">
        <v>13</v>
      </c>
      <c r="C542" s="64" t="s">
        <v>21</v>
      </c>
      <c r="D542" s="37">
        <v>2023</v>
      </c>
      <c r="E542" s="66" t="s">
        <v>27</v>
      </c>
      <c r="F542" s="62" t="s">
        <v>28</v>
      </c>
      <c r="G542" s="79" t="s">
        <v>8852</v>
      </c>
      <c r="H542" s="80" t="s">
        <v>8853</v>
      </c>
      <c r="I542" s="67" t="s">
        <v>8854</v>
      </c>
      <c r="J542" s="67" t="s">
        <v>14943</v>
      </c>
      <c r="K542" s="67" t="s">
        <v>29</v>
      </c>
      <c r="L542" s="68" t="s">
        <v>30</v>
      </c>
      <c r="M542" s="7" t="s">
        <v>9427</v>
      </c>
      <c r="N542" s="103" t="s">
        <v>2104</v>
      </c>
      <c r="O542" s="69" t="s">
        <v>8855</v>
      </c>
      <c r="P542" s="69" t="s">
        <v>2518</v>
      </c>
      <c r="Q542" s="69" t="s">
        <v>4109</v>
      </c>
      <c r="R542" s="70">
        <v>38192</v>
      </c>
      <c r="S542" s="70">
        <v>45148</v>
      </c>
      <c r="T542" s="70">
        <v>45878</v>
      </c>
      <c r="U542" s="70"/>
      <c r="V542" s="70"/>
      <c r="W542" s="70"/>
      <c r="X542" s="17"/>
      <c r="Y542" s="17"/>
      <c r="Z542" s="70"/>
      <c r="AA542" s="116">
        <f t="shared" ca="1" si="40"/>
        <v>21</v>
      </c>
      <c r="AB542" s="69" t="s">
        <v>7877</v>
      </c>
      <c r="AC542" s="35" t="str">
        <f t="shared" si="41"/>
        <v>1 anos 11 meses 30 dias</v>
      </c>
      <c r="AD542" s="35" t="str">
        <f ca="1">IF(AND(V542="",T542&lt;TODAY()),"Contrato Encerrado",IF(AND(V542="",T542&gt;TODAY()),DATEDIF(TODAY(),T542,"Y")&amp;" anos"&amp;" "&amp;DATEDIF(TODAY(),T542,"YM")&amp;" meses"&amp;" "&amp;DATEDIF(TODAY(),T542,"MD")&amp;" dias",IF(AND(X542="",V542&lt;TODAY()),"Contrato Encerrado",IF(AND(X542="",V542&gt;TODAY()),DATEDIF(TODAY(),V542,"Y")&amp;" anos"&amp;" "&amp;DATEDIF(TODAY(),V542,"YM")&amp;" meses"&amp;" "&amp;DATEDIF(TODAY(),V542,"MD")&amp;" dias",IF(AND(Z542="",X542&lt;TODAY()),"Contrato Encerrado",IF(AND(Z542="",X542&gt;TODAY()),DATEDIF(TODAY(),X542,"Y")&amp;" anos"&amp;" "&amp;DATEDIF(TODAY(),X542,"YM")&amp;" meses"&amp;" "&amp;DATEDIF(TODAY(),X542,"MD")&amp;" dias",IF(AND(Z542&lt;&gt;””,Z542&lt;TODAY()),"Contrato Encerrado",IF(AND(Z542&lt;&gt;"",Z542&gt;TODAY()),DATEDIF(TODAY(),Z542,"Y")&amp;" anos"&amp;" "&amp;DATEDIF(TODAY(),Z542,"YM")&amp;" meses"&amp;" "&amp;DATEDIF(TODAY(),Z542,"MD")&amp;" dias"))))))))</f>
        <v>Contrato Encerrado</v>
      </c>
      <c r="AE542" s="35">
        <f t="shared" si="42"/>
        <v>730</v>
      </c>
      <c r="AF542" s="35">
        <f t="shared" si="43"/>
        <v>0</v>
      </c>
      <c r="AG542" s="17" t="str">
        <f t="shared" si="44"/>
        <v>ESTÁGIO COMPLETOU 2 ANOS</v>
      </c>
    </row>
    <row r="543" spans="1:33" ht="11.25" customHeight="1" x14ac:dyDescent="0.2">
      <c r="A543" s="62" t="s">
        <v>9</v>
      </c>
      <c r="B543" s="88" t="s">
        <v>13</v>
      </c>
      <c r="C543" s="90" t="s">
        <v>22</v>
      </c>
      <c r="D543" s="36">
        <v>2022</v>
      </c>
      <c r="E543" s="66" t="s">
        <v>1304</v>
      </c>
      <c r="F543" s="62" t="s">
        <v>1305</v>
      </c>
      <c r="G543" s="79" t="s">
        <v>1480</v>
      </c>
      <c r="H543" s="80" t="s">
        <v>1481</v>
      </c>
      <c r="I543" s="67" t="s">
        <v>1482</v>
      </c>
      <c r="J543" s="67" t="s">
        <v>14943</v>
      </c>
      <c r="K543" s="67" t="s">
        <v>29</v>
      </c>
      <c r="L543" s="68" t="s">
        <v>30</v>
      </c>
      <c r="M543" s="7" t="s">
        <v>9427</v>
      </c>
      <c r="N543" s="69" t="s">
        <v>2102</v>
      </c>
      <c r="O543" s="107"/>
      <c r="P543" s="107" t="s">
        <v>2517</v>
      </c>
      <c r="Q543" s="107" t="s">
        <v>2522</v>
      </c>
      <c r="R543" s="111">
        <v>35822</v>
      </c>
      <c r="S543" s="111">
        <v>44470</v>
      </c>
      <c r="T543" s="111">
        <v>45134</v>
      </c>
      <c r="U543" s="111"/>
      <c r="V543" s="111"/>
      <c r="W543" s="111"/>
      <c r="X543" s="17"/>
      <c r="Y543" s="17"/>
      <c r="Z543" s="111"/>
      <c r="AA543" s="116">
        <f t="shared" ca="1" si="40"/>
        <v>27</v>
      </c>
      <c r="AB543" s="117" t="s">
        <v>7877</v>
      </c>
      <c r="AC543" s="35" t="str">
        <f t="shared" si="41"/>
        <v>1 anos 9 meses 26 dias</v>
      </c>
      <c r="AD543" s="35" t="str">
        <f ca="1">IF(AND(V543="",T543&lt;TODAY()),"Contrato Encerrado",IF(AND(V543="",T543&gt;TODAY()),DATEDIF(TODAY(),T543,"Y")&amp;" anos"&amp;" "&amp;DATEDIF(TODAY(),T543,"YM")&amp;" meses"&amp;" "&amp;DATEDIF(TODAY(),T543,"MD")&amp;" dias",IF(AND(X543="",V543&lt;TODAY()),"Contrato Encerrado",IF(AND(X543="",V543&gt;TODAY()),DATEDIF(TODAY(),V543,"Y")&amp;" anos"&amp;" "&amp;DATEDIF(TODAY(),V543,"YM")&amp;" meses"&amp;" "&amp;DATEDIF(TODAY(),V543,"MD")&amp;" dias",IF(AND(Z543="",X543&lt;TODAY()),"Contrato Encerrado",IF(AND(Z543="",X543&gt;TODAY()),DATEDIF(TODAY(),X543,"Y")&amp;" anos"&amp;" "&amp;DATEDIF(TODAY(),X543,"YM")&amp;" meses"&amp;" "&amp;DATEDIF(TODAY(),X543,"MD")&amp;" dias",IF(AND(Z543&lt;&gt;””,Z543&lt;TODAY()),"Contrato Encerrado",IF(AND(Z543&lt;&gt;"",Z543&gt;TODAY()),DATEDIF(TODAY(),Z543,"Y")&amp;" anos"&amp;" "&amp;DATEDIF(TODAY(),Z543,"YM")&amp;" meses"&amp;" "&amp;DATEDIF(TODAY(),Z543,"MD")&amp;" dias"))))))))</f>
        <v>Contrato Encerrado</v>
      </c>
      <c r="AE543" s="35">
        <f t="shared" si="42"/>
        <v>664</v>
      </c>
      <c r="AF543" s="35">
        <f t="shared" si="43"/>
        <v>66</v>
      </c>
      <c r="AG543" s="17" t="str">
        <f t="shared" si="44"/>
        <v>0 anos 2 meses 6 dias</v>
      </c>
    </row>
    <row r="544" spans="1:33" ht="11.25" customHeight="1" x14ac:dyDescent="0.2">
      <c r="A544" s="62" t="s">
        <v>9</v>
      </c>
      <c r="B544" s="88" t="s">
        <v>13</v>
      </c>
      <c r="C544" s="90" t="s">
        <v>23</v>
      </c>
      <c r="D544" s="36">
        <v>2021</v>
      </c>
      <c r="E544" s="66" t="s">
        <v>1708</v>
      </c>
      <c r="F544" s="62" t="s">
        <v>1709</v>
      </c>
      <c r="G544" s="79" t="s">
        <v>1749</v>
      </c>
      <c r="H544" s="80" t="s">
        <v>1750</v>
      </c>
      <c r="I544" s="67" t="s">
        <v>1751</v>
      </c>
      <c r="J544" s="14" t="s">
        <v>1302</v>
      </c>
      <c r="K544" s="67" t="s">
        <v>29</v>
      </c>
      <c r="L544" s="68" t="s">
        <v>30</v>
      </c>
      <c r="M544" s="7" t="s">
        <v>9427</v>
      </c>
      <c r="N544" s="110" t="s">
        <v>3227</v>
      </c>
      <c r="O544" s="110"/>
      <c r="P544" s="109" t="s">
        <v>2517</v>
      </c>
      <c r="Q544" s="109" t="s">
        <v>2522</v>
      </c>
      <c r="R544" s="111">
        <v>34254</v>
      </c>
      <c r="S544" s="111">
        <v>44453</v>
      </c>
      <c r="T544" s="111">
        <v>44593</v>
      </c>
      <c r="U544" s="111"/>
      <c r="V544" s="111"/>
      <c r="W544" s="111"/>
      <c r="X544" s="17"/>
      <c r="Y544" s="17"/>
      <c r="Z544" s="111"/>
      <c r="AA544" s="116">
        <f t="shared" ca="1" si="40"/>
        <v>31</v>
      </c>
      <c r="AB544" s="117" t="s">
        <v>7877</v>
      </c>
      <c r="AC544" s="35" t="str">
        <f t="shared" si="41"/>
        <v>0 anos 4 meses 18 dias</v>
      </c>
      <c r="AD544" s="35" t="str">
        <f ca="1">IF(AND(V544="",T544&lt;TODAY()),"Contrato Encerrado",IF(AND(V544="",T544&gt;TODAY()),DATEDIF(TODAY(),T544,"Y")&amp;" anos"&amp;" "&amp;DATEDIF(TODAY(),T544,"YM")&amp;" meses"&amp;" "&amp;DATEDIF(TODAY(),T544,"MD")&amp;" dias",IF(AND(X544="",V544&lt;TODAY()),"Contrato Encerrado",IF(AND(X544="",V544&gt;TODAY()),DATEDIF(TODAY(),V544,"Y")&amp;" anos"&amp;" "&amp;DATEDIF(TODAY(),V544,"YM")&amp;" meses"&amp;" "&amp;DATEDIF(TODAY(),V544,"MD")&amp;" dias",IF(AND(Z544="",X544&lt;TODAY()),"Contrato Encerrado",IF(AND(Z544="",X544&gt;TODAY()),DATEDIF(TODAY(),X544,"Y")&amp;" anos"&amp;" "&amp;DATEDIF(TODAY(),X544,"YM")&amp;" meses"&amp;" "&amp;DATEDIF(TODAY(),X544,"MD")&amp;" dias",IF(AND(Z544&lt;&gt;””,Z544&lt;TODAY()),"Contrato Encerrado",IF(AND(Z544&lt;&gt;"",Z544&gt;TODAY()),DATEDIF(TODAY(),Z544,"Y")&amp;" anos"&amp;" "&amp;DATEDIF(TODAY(),Z544,"YM")&amp;" meses"&amp;" "&amp;DATEDIF(TODAY(),Z544,"MD")&amp;" dias"))))))))</f>
        <v>Contrato Encerrado</v>
      </c>
      <c r="AE544" s="35">
        <f t="shared" si="42"/>
        <v>140</v>
      </c>
      <c r="AF544" s="35">
        <f t="shared" si="43"/>
        <v>590</v>
      </c>
      <c r="AG544" s="17" t="str">
        <f t="shared" si="44"/>
        <v>1 anos 7 meses 12 dias</v>
      </c>
    </row>
    <row r="545" spans="1:33" ht="11.25" customHeight="1" x14ac:dyDescent="0.2">
      <c r="A545" s="62" t="s">
        <v>9</v>
      </c>
      <c r="B545" s="63" t="s">
        <v>13</v>
      </c>
      <c r="C545" s="64" t="s">
        <v>16</v>
      </c>
      <c r="D545" s="37">
        <v>2025</v>
      </c>
      <c r="E545" s="66" t="s">
        <v>155</v>
      </c>
      <c r="F545" s="62" t="s">
        <v>156</v>
      </c>
      <c r="G545" s="102" t="s">
        <v>16193</v>
      </c>
      <c r="H545" s="62" t="s">
        <v>16194</v>
      </c>
      <c r="I545" s="67" t="s">
        <v>16195</v>
      </c>
      <c r="J545" s="67" t="s">
        <v>10</v>
      </c>
      <c r="K545" s="67" t="s">
        <v>29</v>
      </c>
      <c r="L545" s="68" t="s">
        <v>30</v>
      </c>
      <c r="M545" s="7" t="s">
        <v>9427</v>
      </c>
      <c r="N545" s="69" t="s">
        <v>4578</v>
      </c>
      <c r="O545" s="69" t="s">
        <v>9474</v>
      </c>
      <c r="P545" s="69" t="s">
        <v>2518</v>
      </c>
      <c r="Q545" s="69" t="s">
        <v>2523</v>
      </c>
      <c r="R545" s="70">
        <v>37880</v>
      </c>
      <c r="S545" s="70">
        <v>45748</v>
      </c>
      <c r="T545" s="70">
        <v>46112</v>
      </c>
      <c r="U545" s="70"/>
      <c r="V545" s="70"/>
      <c r="W545" s="70"/>
      <c r="X545" s="17"/>
      <c r="Y545" s="17"/>
      <c r="Z545" s="70"/>
      <c r="AA545" s="71">
        <f t="shared" ca="1" si="40"/>
        <v>22</v>
      </c>
      <c r="AB545" s="70" t="s">
        <v>7877</v>
      </c>
      <c r="AC545" s="35" t="str">
        <f t="shared" si="41"/>
        <v>0 anos 11 meses 30 dias</v>
      </c>
      <c r="AD545" s="35" t="str">
        <f ca="1">IF(AND(V545="",T545&lt;TODAY()),"Contrato Encerrado",IF(AND(V545="",T545&gt;TODAY()),DATEDIF(TODAY(),T545,"Y")&amp;" anos"&amp;" "&amp;DATEDIF(TODAY(),T545,"YM")&amp;" meses"&amp;" "&amp;DATEDIF(TODAY(),T545,"MD")&amp;" dias",IF(AND(X545="",V545&lt;TODAY()),"Contrato Encerrado",IF(AND(X545="",V545&gt;TODAY()),DATEDIF(TODAY(),V545,"Y")&amp;" anos"&amp;" "&amp;DATEDIF(TODAY(),V545,"YM")&amp;" meses"&amp;" "&amp;DATEDIF(TODAY(),V545,"MD")&amp;" dias",IF(AND(Z545="",X545&lt;TODAY()),"Contrato Encerrado",IF(AND(Z545="",X545&gt;TODAY()),DATEDIF(TODAY(),X545,"Y")&amp;" anos"&amp;" "&amp;DATEDIF(TODAY(),X545,"YM")&amp;" meses"&amp;" "&amp;DATEDIF(TODAY(),X545,"MD")&amp;" dias",IF(AND(Z545&lt;&gt;””,Z545&lt;TODAY()),"Contrato Encerrado",IF(AND(Z545&lt;&gt;"",Z545&gt;TODAY()),DATEDIF(TODAY(),Z545,"Y")&amp;" anos"&amp;" "&amp;DATEDIF(TODAY(),Z545,"YM")&amp;" meses"&amp;" "&amp;DATEDIF(TODAY(),Z545,"MD")&amp;" dias"))))))))</f>
        <v>0 anos 5 meses 24 dias</v>
      </c>
      <c r="AE545" s="35">
        <f t="shared" si="42"/>
        <v>364</v>
      </c>
      <c r="AF545" s="35">
        <f t="shared" si="43"/>
        <v>366</v>
      </c>
      <c r="AG545" s="17" t="str">
        <f t="shared" si="44"/>
        <v>0 anos 11 meses 31 dias</v>
      </c>
    </row>
    <row r="546" spans="1:33" ht="11.25" customHeight="1" x14ac:dyDescent="0.2">
      <c r="A546" s="62" t="s">
        <v>9</v>
      </c>
      <c r="B546" s="63" t="s">
        <v>13</v>
      </c>
      <c r="C546" s="64" t="s">
        <v>15</v>
      </c>
      <c r="D546" s="37">
        <v>2025</v>
      </c>
      <c r="E546" s="66" t="s">
        <v>27</v>
      </c>
      <c r="F546" s="62" t="s">
        <v>28</v>
      </c>
      <c r="G546" s="79" t="s">
        <v>15571</v>
      </c>
      <c r="H546" s="80" t="s">
        <v>15572</v>
      </c>
      <c r="I546" s="67" t="s">
        <v>15573</v>
      </c>
      <c r="J546" s="14" t="s">
        <v>10</v>
      </c>
      <c r="K546" s="67" t="s">
        <v>29</v>
      </c>
      <c r="L546" s="68" t="s">
        <v>30</v>
      </c>
      <c r="M546" s="7" t="s">
        <v>9427</v>
      </c>
      <c r="N546" s="69" t="s">
        <v>2117</v>
      </c>
      <c r="O546" s="69" t="s">
        <v>10152</v>
      </c>
      <c r="P546" s="69" t="s">
        <v>2518</v>
      </c>
      <c r="Q546" s="69" t="s">
        <v>4109</v>
      </c>
      <c r="R546" s="70">
        <v>38103</v>
      </c>
      <c r="S546" s="70">
        <v>45705</v>
      </c>
      <c r="T546" s="70">
        <v>46069</v>
      </c>
      <c r="U546" s="70"/>
      <c r="V546" s="70"/>
      <c r="W546" s="70"/>
      <c r="X546" s="17"/>
      <c r="Y546" s="17"/>
      <c r="Z546" s="70"/>
      <c r="AA546" s="71">
        <f t="shared" ca="1" si="40"/>
        <v>21</v>
      </c>
      <c r="AB546" s="69" t="s">
        <v>7877</v>
      </c>
      <c r="AC546" s="35" t="str">
        <f t="shared" si="41"/>
        <v>0 anos 11 meses 30 dias</v>
      </c>
      <c r="AD546" s="35" t="str">
        <f ca="1">IF(AND(V546="",T546&lt;TODAY()),"Contrato Encerrado",IF(AND(V546="",T546&gt;TODAY()),DATEDIF(TODAY(),T546,"Y")&amp;" anos"&amp;" "&amp;DATEDIF(TODAY(),T546,"YM")&amp;" meses"&amp;" "&amp;DATEDIF(TODAY(),T546,"MD")&amp;" dias",IF(AND(X546="",V546&lt;TODAY()),"Contrato Encerrado",IF(AND(X546="",V546&gt;TODAY()),DATEDIF(TODAY(),V546,"Y")&amp;" anos"&amp;" "&amp;DATEDIF(TODAY(),V546,"YM")&amp;" meses"&amp;" "&amp;DATEDIF(TODAY(),V546,"MD")&amp;" dias",IF(AND(Z546="",X546&lt;TODAY()),"Contrato Encerrado",IF(AND(Z546="",X546&gt;TODAY()),DATEDIF(TODAY(),X546,"Y")&amp;" anos"&amp;" "&amp;DATEDIF(TODAY(),X546,"YM")&amp;" meses"&amp;" "&amp;DATEDIF(TODAY(),X546,"MD")&amp;" dias",IF(AND(Z546&lt;&gt;””,Z546&lt;TODAY()),"Contrato Encerrado",IF(AND(Z546&lt;&gt;"",Z546&gt;TODAY()),DATEDIF(TODAY(),Z546,"Y")&amp;" anos"&amp;" "&amp;DATEDIF(TODAY(),Z546,"YM")&amp;" meses"&amp;" "&amp;DATEDIF(TODAY(),Z546,"MD")&amp;" dias"))))))))</f>
        <v>0 anos 4 meses 9 dias</v>
      </c>
      <c r="AE546" s="35">
        <f t="shared" si="42"/>
        <v>364</v>
      </c>
      <c r="AF546" s="35">
        <f t="shared" si="43"/>
        <v>366</v>
      </c>
      <c r="AG546" s="17" t="str">
        <f t="shared" si="44"/>
        <v>0 anos 11 meses 31 dias</v>
      </c>
    </row>
    <row r="547" spans="1:33" ht="11.25" customHeight="1" x14ac:dyDescent="0.2">
      <c r="A547" s="62" t="s">
        <v>9</v>
      </c>
      <c r="B547" s="63" t="s">
        <v>13</v>
      </c>
      <c r="C547" s="64" t="s">
        <v>16</v>
      </c>
      <c r="D547" s="37">
        <v>2025</v>
      </c>
      <c r="E547" s="66" t="s">
        <v>157</v>
      </c>
      <c r="F547" s="62" t="s">
        <v>158</v>
      </c>
      <c r="G547" s="102" t="s">
        <v>16196</v>
      </c>
      <c r="H547" s="62" t="s">
        <v>16197</v>
      </c>
      <c r="I547" s="67" t="s">
        <v>16198</v>
      </c>
      <c r="J547" s="14" t="s">
        <v>10</v>
      </c>
      <c r="K547" s="67" t="s">
        <v>29</v>
      </c>
      <c r="L547" s="68" t="s">
        <v>30</v>
      </c>
      <c r="M547" s="7" t="s">
        <v>9427</v>
      </c>
      <c r="N547" s="69" t="s">
        <v>6302</v>
      </c>
      <c r="O547" s="69" t="s">
        <v>12847</v>
      </c>
      <c r="P547" s="69" t="s">
        <v>2518</v>
      </c>
      <c r="Q547" s="69" t="s">
        <v>2521</v>
      </c>
      <c r="R547" s="69" t="s">
        <v>16199</v>
      </c>
      <c r="S547" s="69" t="s">
        <v>15628</v>
      </c>
      <c r="T547" s="69" t="s">
        <v>16200</v>
      </c>
      <c r="U547" s="69"/>
      <c r="V547" s="69"/>
      <c r="W547" s="69"/>
      <c r="X547" s="17"/>
      <c r="Y547" s="17"/>
      <c r="Z547" s="69"/>
      <c r="AA547" s="71">
        <f t="shared" ca="1" si="40"/>
        <v>43</v>
      </c>
      <c r="AB547" s="69" t="s">
        <v>7878</v>
      </c>
      <c r="AC547" s="35" t="str">
        <f t="shared" si="41"/>
        <v>0 anos 11 meses 27 dias</v>
      </c>
      <c r="AD547" s="35" t="str">
        <f ca="1">IF(AND(V547="",T547&lt;TODAY()),"Contrato Encerrado",IF(AND(V547="",T547&gt;TODAY()),DATEDIF(TODAY(),T547,"Y")&amp;" anos"&amp;" "&amp;DATEDIF(TODAY(),T547,"YM")&amp;" meses"&amp;" "&amp;DATEDIF(TODAY(),T547,"MD")&amp;" dias",IF(AND(X547="",V547&lt;TODAY()),"Contrato Encerrado",IF(AND(X547="",V547&gt;TODAY()),DATEDIF(TODAY(),V547,"Y")&amp;" anos"&amp;" "&amp;DATEDIF(TODAY(),V547,"YM")&amp;" meses"&amp;" "&amp;DATEDIF(TODAY(),V547,"MD")&amp;" dias",IF(AND(Z547="",X547&lt;TODAY()),"Contrato Encerrado",IF(AND(Z547="",X547&gt;TODAY()),DATEDIF(TODAY(),X547,"Y")&amp;" anos"&amp;" "&amp;DATEDIF(TODAY(),X547,"YM")&amp;" meses"&amp;" "&amp;DATEDIF(TODAY(),X547,"MD")&amp;" dias",IF(AND(Z547&lt;&gt;””,Z547&lt;TODAY()),"Contrato Encerrado",IF(AND(Z547&lt;&gt;"",Z547&gt;TODAY()),DATEDIF(TODAY(),Z547,"Y")&amp;" anos"&amp;" "&amp;DATEDIF(TODAY(),Z547,"YM")&amp;" meses"&amp;" "&amp;DATEDIF(TODAY(),Z547,"MD")&amp;" dias"))))))))</f>
        <v>0 anos 5 meses 5 dias</v>
      </c>
      <c r="AE547" s="35">
        <f t="shared" si="42"/>
        <v>364</v>
      </c>
      <c r="AF547" s="35">
        <f t="shared" si="43"/>
        <v>366</v>
      </c>
      <c r="AG547" s="17" t="str">
        <f t="shared" si="44"/>
        <v>0 anos 11 meses 31 dias</v>
      </c>
    </row>
    <row r="548" spans="1:33" ht="11.25" customHeight="1" x14ac:dyDescent="0.2">
      <c r="A548" s="62" t="s">
        <v>9</v>
      </c>
      <c r="B548" s="63" t="s">
        <v>13</v>
      </c>
      <c r="C548" s="64" t="s">
        <v>22</v>
      </c>
      <c r="D548" s="35">
        <v>2025</v>
      </c>
      <c r="E548" s="66" t="s">
        <v>157</v>
      </c>
      <c r="F548" s="62" t="s">
        <v>158</v>
      </c>
      <c r="G548" s="67" t="s">
        <v>17894</v>
      </c>
      <c r="H548" s="62" t="s">
        <v>17895</v>
      </c>
      <c r="I548" s="67" t="s">
        <v>17896</v>
      </c>
      <c r="J548" s="67" t="s">
        <v>10</v>
      </c>
      <c r="K548" s="67" t="s">
        <v>29</v>
      </c>
      <c r="L548" s="68" t="s">
        <v>30</v>
      </c>
      <c r="M548" s="7" t="s">
        <v>16153</v>
      </c>
      <c r="N548" s="69" t="s">
        <v>6302</v>
      </c>
      <c r="O548" s="69" t="s">
        <v>17880</v>
      </c>
      <c r="P548" s="69" t="s">
        <v>2518</v>
      </c>
      <c r="Q548" s="69" t="s">
        <v>2521</v>
      </c>
      <c r="R548" s="70">
        <v>31968</v>
      </c>
      <c r="S548" s="69" t="s">
        <v>17421</v>
      </c>
      <c r="T548" s="70">
        <v>46245</v>
      </c>
      <c r="U548" s="71"/>
      <c r="V548" s="69"/>
      <c r="W548" s="72"/>
      <c r="X548" s="17"/>
      <c r="Y548" s="17"/>
      <c r="Z548" s="182"/>
      <c r="AA548" s="71">
        <f t="shared" ca="1" si="40"/>
        <v>38</v>
      </c>
      <c r="AB548" s="72" t="s">
        <v>7878</v>
      </c>
      <c r="AC548" s="35" t="str">
        <f t="shared" si="41"/>
        <v>0 anos 11 meses 30 dias</v>
      </c>
      <c r="AD548" s="35" t="str">
        <f ca="1">IF(AND(V548="",T548&lt;TODAY()),"Contrato Encerrado",IF(AND(V548="",T548&gt;TODAY()),DATEDIF(TODAY(),T548,"Y")&amp;" anos"&amp;" "&amp;DATEDIF(TODAY(),T548,"YM")&amp;" meses"&amp;" "&amp;DATEDIF(TODAY(),T548,"MD")&amp;" dias",IF(AND(X548="",V548&lt;TODAY()),"Contrato Encerrado",IF(AND(X548="",V548&gt;TODAY()),DATEDIF(TODAY(),V548,"Y")&amp;" anos"&amp;" "&amp;DATEDIF(TODAY(),V548,"YM")&amp;" meses"&amp;" "&amp;DATEDIF(TODAY(),V548,"MD")&amp;" dias",IF(AND(Z548="",X548&lt;TODAY()),"Contrato Encerrado",IF(AND(Z548="",X548&gt;TODAY()),DATEDIF(TODAY(),X548,"Y")&amp;" anos"&amp;" "&amp;DATEDIF(TODAY(),X548,"YM")&amp;" meses"&amp;" "&amp;DATEDIF(TODAY(),X548,"MD")&amp;" dias",IF(AND(Z548&lt;&gt;””,Z548&lt;TODAY()),"Contrato Encerrado",IF(AND(Z548&lt;&gt;"",Z548&gt;TODAY()),DATEDIF(TODAY(),Z548,"Y")&amp;" anos"&amp;" "&amp;DATEDIF(TODAY(),Z548,"YM")&amp;" meses"&amp;" "&amp;DATEDIF(TODAY(),Z548,"MD")&amp;" dias"))))))))</f>
        <v>0 anos 10 meses 4 dias</v>
      </c>
      <c r="AE548" s="35">
        <f t="shared" si="42"/>
        <v>364</v>
      </c>
      <c r="AF548" s="35">
        <f t="shared" si="43"/>
        <v>366</v>
      </c>
      <c r="AG548" s="17" t="str">
        <f t="shared" si="44"/>
        <v>0 anos 11 meses 31 dias</v>
      </c>
    </row>
    <row r="549" spans="1:33" ht="11.25" customHeight="1" x14ac:dyDescent="0.2">
      <c r="A549" s="62" t="s">
        <v>9</v>
      </c>
      <c r="B549" s="63" t="s">
        <v>13</v>
      </c>
      <c r="C549" s="64" t="s">
        <v>17</v>
      </c>
      <c r="D549" s="37">
        <v>2023</v>
      </c>
      <c r="E549" s="93" t="s">
        <v>157</v>
      </c>
      <c r="F549" s="62" t="s">
        <v>158</v>
      </c>
      <c r="G549" s="79" t="s">
        <v>6120</v>
      </c>
      <c r="H549" s="80" t="s">
        <v>6121</v>
      </c>
      <c r="I549" s="102" t="s">
        <v>6122</v>
      </c>
      <c r="J549" s="14" t="s">
        <v>14943</v>
      </c>
      <c r="K549" s="102" t="s">
        <v>29</v>
      </c>
      <c r="L549" s="104" t="s">
        <v>30</v>
      </c>
      <c r="M549" s="7" t="s">
        <v>9427</v>
      </c>
      <c r="N549" s="103" t="s">
        <v>2101</v>
      </c>
      <c r="O549" s="69" t="s">
        <v>7885</v>
      </c>
      <c r="P549" s="103" t="s">
        <v>2518</v>
      </c>
      <c r="Q549" s="103" t="s">
        <v>4109</v>
      </c>
      <c r="R549" s="114">
        <v>37789</v>
      </c>
      <c r="S549" s="114">
        <v>45034</v>
      </c>
      <c r="T549" s="111">
        <v>45391</v>
      </c>
      <c r="U549" s="114">
        <v>45406</v>
      </c>
      <c r="V549" s="111">
        <v>45770</v>
      </c>
      <c r="W549" s="114"/>
      <c r="X549" s="17"/>
      <c r="Y549" s="17"/>
      <c r="Z549" s="70"/>
      <c r="AA549" s="116">
        <f t="shared" ca="1" si="40"/>
        <v>22</v>
      </c>
      <c r="AB549" s="117" t="s">
        <v>7878</v>
      </c>
      <c r="AC549" s="35" t="str">
        <f t="shared" si="41"/>
        <v>1 anos 11 meses 21 dias</v>
      </c>
      <c r="AD549" s="35" t="str">
        <f ca="1">IF(AND(V549="",T549&lt;TODAY()),"Contrato Encerrado",IF(AND(V549="",T549&gt;TODAY()),DATEDIF(TODAY(),T549,"Y")&amp;" anos"&amp;" "&amp;DATEDIF(TODAY(),T549,"YM")&amp;" meses"&amp;" "&amp;DATEDIF(TODAY(),T549,"MD")&amp;" dias",IF(AND(X549="",V549&lt;TODAY()),"Contrato Encerrado",IF(AND(X549="",V549&gt;TODAY()),DATEDIF(TODAY(),V549,"Y")&amp;" anos"&amp;" "&amp;DATEDIF(TODAY(),V549,"YM")&amp;" meses"&amp;" "&amp;DATEDIF(TODAY(),V549,"MD")&amp;" dias",IF(AND(Z549="",X549&lt;TODAY()),"Contrato Encerrado",IF(AND(Z549="",X549&gt;TODAY()),DATEDIF(TODAY(),X549,"Y")&amp;" anos"&amp;" "&amp;DATEDIF(TODAY(),X549,"YM")&amp;" meses"&amp;" "&amp;DATEDIF(TODAY(),X549,"MD")&amp;" dias",IF(AND(Z549&lt;&gt;””,Z549&lt;TODAY()),"Contrato Encerrado",IF(AND(Z549&lt;&gt;"",Z549&gt;TODAY()),DATEDIF(TODAY(),Z549,"Y")&amp;" anos"&amp;" "&amp;DATEDIF(TODAY(),Z549,"YM")&amp;" meses"&amp;" "&amp;DATEDIF(TODAY(),Z549,"MD")&amp;" dias"))))))))</f>
        <v>Contrato Encerrado</v>
      </c>
      <c r="AE549" s="35">
        <f t="shared" si="42"/>
        <v>721</v>
      </c>
      <c r="AF549" s="35">
        <f t="shared" si="43"/>
        <v>9</v>
      </c>
      <c r="AG549" s="17" t="str">
        <f t="shared" si="44"/>
        <v>0 anos 0 meses 9 dias</v>
      </c>
    </row>
    <row r="550" spans="1:33" ht="11.25" customHeight="1" x14ac:dyDescent="0.2">
      <c r="A550" s="62" t="s">
        <v>9</v>
      </c>
      <c r="B550" s="63" t="s">
        <v>13</v>
      </c>
      <c r="C550" s="64" t="s">
        <v>21</v>
      </c>
      <c r="D550" s="37">
        <v>2023</v>
      </c>
      <c r="E550" s="66" t="s">
        <v>157</v>
      </c>
      <c r="F550" s="62" t="s">
        <v>158</v>
      </c>
      <c r="G550" s="79" t="s">
        <v>8856</v>
      </c>
      <c r="H550" s="80" t="s">
        <v>8857</v>
      </c>
      <c r="I550" s="67" t="s">
        <v>8858</v>
      </c>
      <c r="J550" s="67" t="s">
        <v>14943</v>
      </c>
      <c r="K550" s="67" t="s">
        <v>29</v>
      </c>
      <c r="L550" s="68" t="s">
        <v>30</v>
      </c>
      <c r="M550" s="7" t="s">
        <v>9427</v>
      </c>
      <c r="N550" s="69" t="s">
        <v>2101</v>
      </c>
      <c r="O550" s="69" t="s">
        <v>8130</v>
      </c>
      <c r="P550" s="69" t="s">
        <v>2518</v>
      </c>
      <c r="Q550" s="69" t="s">
        <v>2521</v>
      </c>
      <c r="R550" s="70">
        <v>32088</v>
      </c>
      <c r="S550" s="70">
        <v>45117</v>
      </c>
      <c r="T550" s="70">
        <v>45483</v>
      </c>
      <c r="U550" s="70"/>
      <c r="V550" s="70"/>
      <c r="W550" s="70"/>
      <c r="X550" s="17"/>
      <c r="Y550" s="17"/>
      <c r="Z550" s="70"/>
      <c r="AA550" s="116">
        <f t="shared" ca="1" si="40"/>
        <v>37</v>
      </c>
      <c r="AB550" s="117" t="s">
        <v>7878</v>
      </c>
      <c r="AC550" s="35" t="str">
        <f t="shared" si="41"/>
        <v>1 anos 0 meses 0 dias</v>
      </c>
      <c r="AD550" s="35" t="str">
        <f ca="1">IF(AND(V550="",T550&lt;TODAY()),"Contrato Encerrado",IF(AND(V550="",T550&gt;TODAY()),DATEDIF(TODAY(),T550,"Y")&amp;" anos"&amp;" "&amp;DATEDIF(TODAY(),T550,"YM")&amp;" meses"&amp;" "&amp;DATEDIF(TODAY(),T550,"MD")&amp;" dias",IF(AND(X550="",V550&lt;TODAY()),"Contrato Encerrado",IF(AND(X550="",V550&gt;TODAY()),DATEDIF(TODAY(),V550,"Y")&amp;" anos"&amp;" "&amp;DATEDIF(TODAY(),V550,"YM")&amp;" meses"&amp;" "&amp;DATEDIF(TODAY(),V550,"MD")&amp;" dias",IF(AND(Z550="",X550&lt;TODAY()),"Contrato Encerrado",IF(AND(Z550="",X550&gt;TODAY()),DATEDIF(TODAY(),X550,"Y")&amp;" anos"&amp;" "&amp;DATEDIF(TODAY(),X550,"YM")&amp;" meses"&amp;" "&amp;DATEDIF(TODAY(),X550,"MD")&amp;" dias",IF(AND(Z550&lt;&gt;””,Z550&lt;TODAY()),"Contrato Encerrado",IF(AND(Z550&lt;&gt;"",Z550&gt;TODAY()),DATEDIF(TODAY(),Z550,"Y")&amp;" anos"&amp;" "&amp;DATEDIF(TODAY(),Z550,"YM")&amp;" meses"&amp;" "&amp;DATEDIF(TODAY(),Z550,"MD")&amp;" dias"))))))))</f>
        <v>Contrato Encerrado</v>
      </c>
      <c r="AE550" s="35">
        <f t="shared" si="42"/>
        <v>366</v>
      </c>
      <c r="AF550" s="35">
        <f t="shared" si="43"/>
        <v>364</v>
      </c>
      <c r="AG550" s="17" t="str">
        <f t="shared" si="44"/>
        <v>0 anos 11 meses 29 dias</v>
      </c>
    </row>
    <row r="551" spans="1:33" ht="11.25" customHeight="1" x14ac:dyDescent="0.2">
      <c r="A551" s="62" t="s">
        <v>9</v>
      </c>
      <c r="B551" s="88" t="s">
        <v>13</v>
      </c>
      <c r="C551" s="90" t="s">
        <v>22</v>
      </c>
      <c r="D551" s="36">
        <v>2021</v>
      </c>
      <c r="E551" s="67" t="s">
        <v>157</v>
      </c>
      <c r="F551" s="62" t="s">
        <v>158</v>
      </c>
      <c r="G551" s="79" t="s">
        <v>3314</v>
      </c>
      <c r="H551" s="80" t="s">
        <v>3315</v>
      </c>
      <c r="I551" s="67" t="s">
        <v>3316</v>
      </c>
      <c r="J551" s="14" t="s">
        <v>1302</v>
      </c>
      <c r="K551" s="67" t="s">
        <v>29</v>
      </c>
      <c r="L551" s="68" t="s">
        <v>30</v>
      </c>
      <c r="M551" s="7" t="s">
        <v>9427</v>
      </c>
      <c r="N551" s="109" t="s">
        <v>3227</v>
      </c>
      <c r="O551" s="109"/>
      <c r="P551" s="109" t="s">
        <v>2517</v>
      </c>
      <c r="Q551" s="109" t="s">
        <v>2522</v>
      </c>
      <c r="R551" s="111">
        <v>33123</v>
      </c>
      <c r="S551" s="111">
        <v>44382</v>
      </c>
      <c r="T551" s="111">
        <v>44501</v>
      </c>
      <c r="U551" s="111"/>
      <c r="V551" s="111"/>
      <c r="W551" s="111"/>
      <c r="X551" s="17"/>
      <c r="Y551" s="17"/>
      <c r="Z551" s="111"/>
      <c r="AA551" s="116">
        <f t="shared" ca="1" si="40"/>
        <v>35</v>
      </c>
      <c r="AB551" s="117" t="s">
        <v>7878</v>
      </c>
      <c r="AC551" s="35" t="str">
        <f t="shared" si="41"/>
        <v>0 anos 3 meses 27 dias</v>
      </c>
      <c r="AD551" s="35" t="str">
        <f ca="1">IF(AND(V551="",T551&lt;TODAY()),"Contrato Encerrado",IF(AND(V551="",T551&gt;TODAY()),DATEDIF(TODAY(),T551,"Y")&amp;" anos"&amp;" "&amp;DATEDIF(TODAY(),T551,"YM")&amp;" meses"&amp;" "&amp;DATEDIF(TODAY(),T551,"MD")&amp;" dias",IF(AND(X551="",V551&lt;TODAY()),"Contrato Encerrado",IF(AND(X551="",V551&gt;TODAY()),DATEDIF(TODAY(),V551,"Y")&amp;" anos"&amp;" "&amp;DATEDIF(TODAY(),V551,"YM")&amp;" meses"&amp;" "&amp;DATEDIF(TODAY(),V551,"MD")&amp;" dias",IF(AND(Z551="",X551&lt;TODAY()),"Contrato Encerrado",IF(AND(Z551="",X551&gt;TODAY()),DATEDIF(TODAY(),X551,"Y")&amp;" anos"&amp;" "&amp;DATEDIF(TODAY(),X551,"YM")&amp;" meses"&amp;" "&amp;DATEDIF(TODAY(),X551,"MD")&amp;" dias",IF(AND(Z551&lt;&gt;””,Z551&lt;TODAY()),"Contrato Encerrado",IF(AND(Z551&lt;&gt;"",Z551&gt;TODAY()),DATEDIF(TODAY(),Z551,"Y")&amp;" anos"&amp;" "&amp;DATEDIF(TODAY(),Z551,"YM")&amp;" meses"&amp;" "&amp;DATEDIF(TODAY(),Z551,"MD")&amp;" dias"))))))))</f>
        <v>Contrato Encerrado</v>
      </c>
      <c r="AE551" s="35">
        <f t="shared" si="42"/>
        <v>119</v>
      </c>
      <c r="AF551" s="35">
        <f t="shared" si="43"/>
        <v>611</v>
      </c>
      <c r="AG551" s="17" t="str">
        <f t="shared" si="44"/>
        <v>1 anos 8 meses 2 dias</v>
      </c>
    </row>
    <row r="552" spans="1:33" ht="11.25" customHeight="1" x14ac:dyDescent="0.2">
      <c r="A552" s="62" t="s">
        <v>9</v>
      </c>
      <c r="B552" s="88" t="s">
        <v>13</v>
      </c>
      <c r="C552" s="90" t="s">
        <v>22</v>
      </c>
      <c r="D552" s="36">
        <v>2022</v>
      </c>
      <c r="E552" s="66" t="s">
        <v>157</v>
      </c>
      <c r="F552" s="62" t="s">
        <v>158</v>
      </c>
      <c r="G552" s="79" t="s">
        <v>2732</v>
      </c>
      <c r="H552" s="80" t="s">
        <v>2733</v>
      </c>
      <c r="I552" s="67" t="s">
        <v>2734</v>
      </c>
      <c r="J552" s="67" t="s">
        <v>14943</v>
      </c>
      <c r="K552" s="67" t="s">
        <v>29</v>
      </c>
      <c r="L552" s="68" t="s">
        <v>30</v>
      </c>
      <c r="M552" s="7" t="s">
        <v>9427</v>
      </c>
      <c r="N552" s="107" t="s">
        <v>2101</v>
      </c>
      <c r="O552" s="107"/>
      <c r="P552" s="107" t="s">
        <v>2518</v>
      </c>
      <c r="Q552" s="107" t="s">
        <v>2521</v>
      </c>
      <c r="R552" s="111">
        <v>31490</v>
      </c>
      <c r="S552" s="111">
        <v>44760</v>
      </c>
      <c r="T552" s="111">
        <v>44914</v>
      </c>
      <c r="U552" s="111"/>
      <c r="V552" s="111"/>
      <c r="W552" s="111"/>
      <c r="X552" s="17"/>
      <c r="Y552" s="17"/>
      <c r="Z552" s="111"/>
      <c r="AA552" s="116">
        <f t="shared" ca="1" si="40"/>
        <v>39</v>
      </c>
      <c r="AB552" s="117" t="s">
        <v>7878</v>
      </c>
      <c r="AC552" s="35" t="str">
        <f t="shared" si="41"/>
        <v>0 anos 5 meses 1 dias</v>
      </c>
      <c r="AD552" s="35" t="str">
        <f ca="1">IF(AND(V552="",T552&lt;TODAY()),"Contrato Encerrado",IF(AND(V552="",T552&gt;TODAY()),DATEDIF(TODAY(),T552,"Y")&amp;" anos"&amp;" "&amp;DATEDIF(TODAY(),T552,"YM")&amp;" meses"&amp;" "&amp;DATEDIF(TODAY(),T552,"MD")&amp;" dias",IF(AND(X552="",V552&lt;TODAY()),"Contrato Encerrado",IF(AND(X552="",V552&gt;TODAY()),DATEDIF(TODAY(),V552,"Y")&amp;" anos"&amp;" "&amp;DATEDIF(TODAY(),V552,"YM")&amp;" meses"&amp;" "&amp;DATEDIF(TODAY(),V552,"MD")&amp;" dias",IF(AND(Z552="",X552&lt;TODAY()),"Contrato Encerrado",IF(AND(Z552="",X552&gt;TODAY()),DATEDIF(TODAY(),X552,"Y")&amp;" anos"&amp;" "&amp;DATEDIF(TODAY(),X552,"YM")&amp;" meses"&amp;" "&amp;DATEDIF(TODAY(),X552,"MD")&amp;" dias",IF(AND(Z552&lt;&gt;””,Z552&lt;TODAY()),"Contrato Encerrado",IF(AND(Z552&lt;&gt;"",Z552&gt;TODAY()),DATEDIF(TODAY(),Z552,"Y")&amp;" anos"&amp;" "&amp;DATEDIF(TODAY(),Z552,"YM")&amp;" meses"&amp;" "&amp;DATEDIF(TODAY(),Z552,"MD")&amp;" dias"))))))))</f>
        <v>Contrato Encerrado</v>
      </c>
      <c r="AE552" s="35">
        <f t="shared" si="42"/>
        <v>154</v>
      </c>
      <c r="AF552" s="35">
        <f t="shared" si="43"/>
        <v>576</v>
      </c>
      <c r="AG552" s="17" t="str">
        <f t="shared" si="44"/>
        <v>1 anos 6 meses 29 dias</v>
      </c>
    </row>
    <row r="553" spans="1:33" ht="11.25" customHeight="1" x14ac:dyDescent="0.2">
      <c r="A553" s="62" t="s">
        <v>9</v>
      </c>
      <c r="B553" s="63" t="s">
        <v>13</v>
      </c>
      <c r="C553" s="64" t="s">
        <v>20</v>
      </c>
      <c r="D553" s="37">
        <v>2023</v>
      </c>
      <c r="E553" s="93" t="s">
        <v>157</v>
      </c>
      <c r="F553" s="62" t="s">
        <v>158</v>
      </c>
      <c r="G553" s="79" t="s">
        <v>8264</v>
      </c>
      <c r="H553" s="80" t="s">
        <v>8265</v>
      </c>
      <c r="I553" s="102" t="s">
        <v>8266</v>
      </c>
      <c r="J553" s="14" t="s">
        <v>1302</v>
      </c>
      <c r="K553" s="102" t="s">
        <v>29</v>
      </c>
      <c r="L553" s="104" t="s">
        <v>30</v>
      </c>
      <c r="M553" s="7" t="s">
        <v>9427</v>
      </c>
      <c r="N553" s="103" t="s">
        <v>2101</v>
      </c>
      <c r="O553" s="103" t="s">
        <v>8037</v>
      </c>
      <c r="P553" s="103" t="s">
        <v>2518</v>
      </c>
      <c r="Q553" s="103" t="s">
        <v>4109</v>
      </c>
      <c r="R553" s="114">
        <v>34939</v>
      </c>
      <c r="S553" s="114">
        <v>45105</v>
      </c>
      <c r="T553" s="114">
        <v>45461</v>
      </c>
      <c r="U553" s="114"/>
      <c r="V553" s="114"/>
      <c r="W553" s="114"/>
      <c r="X553" s="17"/>
      <c r="Y553" s="17"/>
      <c r="Z553" s="114"/>
      <c r="AA553" s="116">
        <f t="shared" ca="1" si="40"/>
        <v>30</v>
      </c>
      <c r="AB553" s="116" t="s">
        <v>7878</v>
      </c>
      <c r="AC553" s="35" t="str">
        <f t="shared" si="41"/>
        <v>0 anos 11 meses 21 dias</v>
      </c>
      <c r="AD553" s="35" t="str">
        <f ca="1">IF(AND(V553="",T553&lt;TODAY()),"Contrato Encerrado",IF(AND(V553="",T553&gt;TODAY()),DATEDIF(TODAY(),T553,"Y")&amp;" anos"&amp;" "&amp;DATEDIF(TODAY(),T553,"YM")&amp;" meses"&amp;" "&amp;DATEDIF(TODAY(),T553,"MD")&amp;" dias",IF(AND(X553="",V553&lt;TODAY()),"Contrato Encerrado",IF(AND(X553="",V553&gt;TODAY()),DATEDIF(TODAY(),V553,"Y")&amp;" anos"&amp;" "&amp;DATEDIF(TODAY(),V553,"YM")&amp;" meses"&amp;" "&amp;DATEDIF(TODAY(),V553,"MD")&amp;" dias",IF(AND(Z553="",X553&lt;TODAY()),"Contrato Encerrado",IF(AND(Z553="",X553&gt;TODAY()),DATEDIF(TODAY(),X553,"Y")&amp;" anos"&amp;" "&amp;DATEDIF(TODAY(),X553,"YM")&amp;" meses"&amp;" "&amp;DATEDIF(TODAY(),X553,"MD")&amp;" dias",IF(AND(Z553&lt;&gt;””,Z553&lt;TODAY()),"Contrato Encerrado",IF(AND(Z553&lt;&gt;"",Z553&gt;TODAY()),DATEDIF(TODAY(),Z553,"Y")&amp;" anos"&amp;" "&amp;DATEDIF(TODAY(),Z553,"YM")&amp;" meses"&amp;" "&amp;DATEDIF(TODAY(),Z553,"MD")&amp;" dias"))))))))</f>
        <v>Contrato Encerrado</v>
      </c>
      <c r="AE553" s="35">
        <f t="shared" si="42"/>
        <v>356</v>
      </c>
      <c r="AF553" s="35">
        <f t="shared" si="43"/>
        <v>374</v>
      </c>
      <c r="AG553" s="17" t="str">
        <f t="shared" si="44"/>
        <v>1 anos 0 meses 8 dias</v>
      </c>
    </row>
    <row r="554" spans="1:33" ht="11.25" customHeight="1" x14ac:dyDescent="0.2">
      <c r="A554" s="62" t="s">
        <v>9</v>
      </c>
      <c r="B554" s="63" t="s">
        <v>13</v>
      </c>
      <c r="C554" s="64" t="s">
        <v>14</v>
      </c>
      <c r="D554" s="37">
        <v>2024</v>
      </c>
      <c r="E554" s="66" t="s">
        <v>79</v>
      </c>
      <c r="F554" s="62" t="s">
        <v>80</v>
      </c>
      <c r="G554" s="79" t="s">
        <v>11070</v>
      </c>
      <c r="H554" s="80" t="s">
        <v>11071</v>
      </c>
      <c r="I554" s="67" t="s">
        <v>11072</v>
      </c>
      <c r="J554" s="14" t="s">
        <v>14943</v>
      </c>
      <c r="K554" s="67" t="s">
        <v>29</v>
      </c>
      <c r="L554" s="68" t="s">
        <v>81</v>
      </c>
      <c r="M554" s="7" t="s">
        <v>82</v>
      </c>
      <c r="N554" s="69" t="s">
        <v>4113</v>
      </c>
      <c r="O554" s="69" t="s">
        <v>8006</v>
      </c>
      <c r="P554" s="69" t="s">
        <v>2518</v>
      </c>
      <c r="Q554" s="69" t="s">
        <v>2523</v>
      </c>
      <c r="R554" s="70">
        <v>39064</v>
      </c>
      <c r="S554" s="70">
        <v>45323</v>
      </c>
      <c r="T554" s="111">
        <v>45657</v>
      </c>
      <c r="U554" s="70"/>
      <c r="V554" s="70"/>
      <c r="W554" s="70"/>
      <c r="X554" s="17"/>
      <c r="Y554" s="17"/>
      <c r="Z554" s="70"/>
      <c r="AA554" s="116">
        <f t="shared" ca="1" si="40"/>
        <v>18</v>
      </c>
      <c r="AB554" s="69" t="s">
        <v>7878</v>
      </c>
      <c r="AC554" s="35" t="str">
        <f t="shared" si="41"/>
        <v>0 anos 10 meses 30 dias</v>
      </c>
      <c r="AD554" s="35" t="str">
        <f ca="1">IF(AND(V554="",T554&lt;TODAY()),"Contrato Encerrado",IF(AND(V554="",T554&gt;TODAY()),DATEDIF(TODAY(),T554,"Y")&amp;" anos"&amp;" "&amp;DATEDIF(TODAY(),T554,"YM")&amp;" meses"&amp;" "&amp;DATEDIF(TODAY(),T554,"MD")&amp;" dias",IF(AND(X554="",V554&lt;TODAY()),"Contrato Encerrado",IF(AND(X554="",V554&gt;TODAY()),DATEDIF(TODAY(),V554,"Y")&amp;" anos"&amp;" "&amp;DATEDIF(TODAY(),V554,"YM")&amp;" meses"&amp;" "&amp;DATEDIF(TODAY(),V554,"MD")&amp;" dias",IF(AND(Z554="",X554&lt;TODAY()),"Contrato Encerrado",IF(AND(Z554="",X554&gt;TODAY()),DATEDIF(TODAY(),X554,"Y")&amp;" anos"&amp;" "&amp;DATEDIF(TODAY(),X554,"YM")&amp;" meses"&amp;" "&amp;DATEDIF(TODAY(),X554,"MD")&amp;" dias",IF(AND(Z554&lt;&gt;””,Z554&lt;TODAY()),"Contrato Encerrado",IF(AND(Z554&lt;&gt;"",Z554&gt;TODAY()),DATEDIF(TODAY(),Z554,"Y")&amp;" anos"&amp;" "&amp;DATEDIF(TODAY(),Z554,"YM")&amp;" meses"&amp;" "&amp;DATEDIF(TODAY(),Z554,"MD")&amp;" dias"))))))))</f>
        <v>Contrato Encerrado</v>
      </c>
      <c r="AE554" s="35">
        <f t="shared" si="42"/>
        <v>334</v>
      </c>
      <c r="AF554" s="35">
        <f t="shared" si="43"/>
        <v>396</v>
      </c>
      <c r="AG554" s="17" t="str">
        <f t="shared" si="44"/>
        <v>1 anos 0 meses 30 dias</v>
      </c>
    </row>
    <row r="555" spans="1:33" ht="11.25" customHeight="1" x14ac:dyDescent="0.2">
      <c r="A555" s="62" t="s">
        <v>9</v>
      </c>
      <c r="B555" s="63" t="s">
        <v>13</v>
      </c>
      <c r="C555" s="64" t="s">
        <v>16</v>
      </c>
      <c r="D555" s="37">
        <v>2025</v>
      </c>
      <c r="E555" s="66" t="s">
        <v>157</v>
      </c>
      <c r="F555" s="62" t="s">
        <v>158</v>
      </c>
      <c r="G555" s="102" t="s">
        <v>16201</v>
      </c>
      <c r="H555" s="62" t="s">
        <v>16202</v>
      </c>
      <c r="I555" s="67" t="s">
        <v>16203</v>
      </c>
      <c r="J555" s="14" t="s">
        <v>10</v>
      </c>
      <c r="K555" s="67" t="s">
        <v>29</v>
      </c>
      <c r="L555" s="68" t="s">
        <v>30</v>
      </c>
      <c r="M555" s="7" t="s">
        <v>9427</v>
      </c>
      <c r="N555" s="69" t="s">
        <v>16204</v>
      </c>
      <c r="O555" s="69" t="s">
        <v>12267</v>
      </c>
      <c r="P555" s="69" t="s">
        <v>2518</v>
      </c>
      <c r="Q555" s="69" t="s">
        <v>4109</v>
      </c>
      <c r="R555" s="70">
        <v>28427</v>
      </c>
      <c r="S555" s="70">
        <v>45740</v>
      </c>
      <c r="T555" s="70">
        <v>46104</v>
      </c>
      <c r="U555" s="70"/>
      <c r="V555" s="70"/>
      <c r="W555" s="70"/>
      <c r="X555" s="17"/>
      <c r="Y555" s="17"/>
      <c r="Z555" s="70"/>
      <c r="AA555" s="71">
        <f t="shared" ca="1" si="40"/>
        <v>47</v>
      </c>
      <c r="AB555" s="69" t="s">
        <v>7878</v>
      </c>
      <c r="AC555" s="35" t="str">
        <f t="shared" si="41"/>
        <v>0 anos 11 meses 27 dias</v>
      </c>
      <c r="AD555" s="35" t="str">
        <f ca="1">IF(AND(V555="",T555&lt;TODAY()),"Contrato Encerrado",IF(AND(V555="",T555&gt;TODAY()),DATEDIF(TODAY(),T555,"Y")&amp;" anos"&amp;" "&amp;DATEDIF(TODAY(),T555,"YM")&amp;" meses"&amp;" "&amp;DATEDIF(TODAY(),T555,"MD")&amp;" dias",IF(AND(X555="",V555&lt;TODAY()),"Contrato Encerrado",IF(AND(X555="",V555&gt;TODAY()),DATEDIF(TODAY(),V555,"Y")&amp;" anos"&amp;" "&amp;DATEDIF(TODAY(),V555,"YM")&amp;" meses"&amp;" "&amp;DATEDIF(TODAY(),V555,"MD")&amp;" dias",IF(AND(Z555="",X555&lt;TODAY()),"Contrato Encerrado",IF(AND(Z555="",X555&gt;TODAY()),DATEDIF(TODAY(),X555,"Y")&amp;" anos"&amp;" "&amp;DATEDIF(TODAY(),X555,"YM")&amp;" meses"&amp;" "&amp;DATEDIF(TODAY(),X555,"MD")&amp;" dias",IF(AND(Z555&lt;&gt;””,Z555&lt;TODAY()),"Contrato Encerrado",IF(AND(Z555&lt;&gt;"",Z555&gt;TODAY()),DATEDIF(TODAY(),Z555,"Y")&amp;" anos"&amp;" "&amp;DATEDIF(TODAY(),Z555,"YM")&amp;" meses"&amp;" "&amp;DATEDIF(TODAY(),Z555,"MD")&amp;" dias"))))))))</f>
        <v>0 anos 5 meses 16 dias</v>
      </c>
      <c r="AE555" s="35">
        <f t="shared" si="42"/>
        <v>364</v>
      </c>
      <c r="AF555" s="35">
        <f t="shared" si="43"/>
        <v>366</v>
      </c>
      <c r="AG555" s="17" t="str">
        <f t="shared" si="44"/>
        <v>0 anos 11 meses 31 dias</v>
      </c>
    </row>
    <row r="556" spans="1:33" ht="11.25" customHeight="1" x14ac:dyDescent="0.2">
      <c r="A556" s="62" t="s">
        <v>9</v>
      </c>
      <c r="B556" s="63" t="s">
        <v>13</v>
      </c>
      <c r="C556" s="64" t="s">
        <v>21</v>
      </c>
      <c r="D556" s="35">
        <v>2025</v>
      </c>
      <c r="E556" s="66" t="s">
        <v>6024</v>
      </c>
      <c r="F556" s="62" t="s">
        <v>6025</v>
      </c>
      <c r="G556" s="67" t="s">
        <v>17193</v>
      </c>
      <c r="H556" s="62" t="s">
        <v>17194</v>
      </c>
      <c r="I556" s="67" t="s">
        <v>16828</v>
      </c>
      <c r="J556" s="14" t="s">
        <v>10</v>
      </c>
      <c r="K556" s="67" t="s">
        <v>29</v>
      </c>
      <c r="L556" s="68" t="s">
        <v>30</v>
      </c>
      <c r="M556" s="7" t="s">
        <v>16153</v>
      </c>
      <c r="N556" s="69" t="s">
        <v>17195</v>
      </c>
      <c r="O556" s="69" t="s">
        <v>17196</v>
      </c>
      <c r="P556" s="69" t="s">
        <v>2518</v>
      </c>
      <c r="Q556" s="69" t="s">
        <v>4109</v>
      </c>
      <c r="R556" s="70">
        <v>38525</v>
      </c>
      <c r="S556" s="70">
        <v>45880</v>
      </c>
      <c r="T556" s="70">
        <v>46244</v>
      </c>
      <c r="U556" s="70"/>
      <c r="V556" s="70"/>
      <c r="W556" s="70"/>
      <c r="X556" s="17"/>
      <c r="Y556" s="17"/>
      <c r="Z556" s="70"/>
      <c r="AA556" s="71">
        <f t="shared" ca="1" si="40"/>
        <v>20</v>
      </c>
      <c r="AB556" s="70" t="s">
        <v>7877</v>
      </c>
      <c r="AC556" s="35" t="str">
        <f t="shared" si="41"/>
        <v>0 anos 11 meses 30 dias</v>
      </c>
      <c r="AD556" s="35" t="str">
        <f ca="1">IF(AND(V556="",T556&lt;TODAY()),"Contrato Encerrado",IF(AND(V556="",T556&gt;TODAY()),DATEDIF(TODAY(),T556,"Y")&amp;" anos"&amp;" "&amp;DATEDIF(TODAY(),T556,"YM")&amp;" meses"&amp;" "&amp;DATEDIF(TODAY(),T556,"MD")&amp;" dias",IF(AND(X556="",V556&lt;TODAY()),"Contrato Encerrado",IF(AND(X556="",V556&gt;TODAY()),DATEDIF(TODAY(),V556,"Y")&amp;" anos"&amp;" "&amp;DATEDIF(TODAY(),V556,"YM")&amp;" meses"&amp;" "&amp;DATEDIF(TODAY(),V556,"MD")&amp;" dias",IF(AND(Z556="",X556&lt;TODAY()),"Contrato Encerrado",IF(AND(Z556="",X556&gt;TODAY()),DATEDIF(TODAY(),X556,"Y")&amp;" anos"&amp;" "&amp;DATEDIF(TODAY(),X556,"YM")&amp;" meses"&amp;" "&amp;DATEDIF(TODAY(),X556,"MD")&amp;" dias",IF(AND(Z556&lt;&gt;””,Z556&lt;TODAY()),"Contrato Encerrado",IF(AND(Z556&lt;&gt;"",Z556&gt;TODAY()),DATEDIF(TODAY(),Z556,"Y")&amp;" anos"&amp;" "&amp;DATEDIF(TODAY(),Z556,"YM")&amp;" meses"&amp;" "&amp;DATEDIF(TODAY(),Z556,"MD")&amp;" dias"))))))))</f>
        <v>0 anos 10 meses 3 dias</v>
      </c>
      <c r="AE556" s="35">
        <f t="shared" si="42"/>
        <v>364</v>
      </c>
      <c r="AF556" s="35">
        <f t="shared" si="43"/>
        <v>366</v>
      </c>
      <c r="AG556" s="17" t="str">
        <f t="shared" si="44"/>
        <v>0 anos 11 meses 31 dias</v>
      </c>
    </row>
    <row r="557" spans="1:33" ht="11.25" customHeight="1" x14ac:dyDescent="0.2">
      <c r="A557" s="62" t="s">
        <v>9</v>
      </c>
      <c r="B557" s="63" t="s">
        <v>13</v>
      </c>
      <c r="C557" s="64" t="s">
        <v>15</v>
      </c>
      <c r="D557" s="37">
        <v>2023</v>
      </c>
      <c r="E557" s="93" t="s">
        <v>307</v>
      </c>
      <c r="F557" s="62" t="s">
        <v>308</v>
      </c>
      <c r="G557" s="79" t="s">
        <v>6123</v>
      </c>
      <c r="H557" s="80" t="s">
        <v>6124</v>
      </c>
      <c r="I557" s="102" t="s">
        <v>6125</v>
      </c>
      <c r="J557" s="14" t="s">
        <v>14943</v>
      </c>
      <c r="K557" s="102" t="s">
        <v>29</v>
      </c>
      <c r="L557" s="104" t="s">
        <v>81</v>
      </c>
      <c r="M557" s="7" t="s">
        <v>82</v>
      </c>
      <c r="N557" s="103" t="s">
        <v>4113</v>
      </c>
      <c r="O557" s="103"/>
      <c r="P557" s="103" t="s">
        <v>2518</v>
      </c>
      <c r="Q557" s="103" t="s">
        <v>2523</v>
      </c>
      <c r="R557" s="114">
        <v>38627</v>
      </c>
      <c r="S557" s="114">
        <v>44992</v>
      </c>
      <c r="T557" s="111">
        <v>45303</v>
      </c>
      <c r="U557" s="114"/>
      <c r="V557" s="111"/>
      <c r="W557" s="114"/>
      <c r="X557" s="17"/>
      <c r="Y557" s="17"/>
      <c r="Z557" s="111"/>
      <c r="AA557" s="116">
        <f t="shared" ca="1" si="40"/>
        <v>20</v>
      </c>
      <c r="AB557" s="117" t="s">
        <v>7877</v>
      </c>
      <c r="AC557" s="35" t="str">
        <f t="shared" si="41"/>
        <v>0 anos 10 meses 5 dias</v>
      </c>
      <c r="AD557" s="35" t="str">
        <f ca="1">IF(AND(V557="",T557&lt;TODAY()),"Contrato Encerrado",IF(AND(V557="",T557&gt;TODAY()),DATEDIF(TODAY(),T557,"Y")&amp;" anos"&amp;" "&amp;DATEDIF(TODAY(),T557,"YM")&amp;" meses"&amp;" "&amp;DATEDIF(TODAY(),T557,"MD")&amp;" dias",IF(AND(X557="",V557&lt;TODAY()),"Contrato Encerrado",IF(AND(X557="",V557&gt;TODAY()),DATEDIF(TODAY(),V557,"Y")&amp;" anos"&amp;" "&amp;DATEDIF(TODAY(),V557,"YM")&amp;" meses"&amp;" "&amp;DATEDIF(TODAY(),V557,"MD")&amp;" dias",IF(AND(Z557="",X557&lt;TODAY()),"Contrato Encerrado",IF(AND(Z557="",X557&gt;TODAY()),DATEDIF(TODAY(),X557,"Y")&amp;" anos"&amp;" "&amp;DATEDIF(TODAY(),X557,"YM")&amp;" meses"&amp;" "&amp;DATEDIF(TODAY(),X557,"MD")&amp;" dias",IF(AND(Z557&lt;&gt;””,Z557&lt;TODAY()),"Contrato Encerrado",IF(AND(Z557&lt;&gt;"",Z557&gt;TODAY()),DATEDIF(TODAY(),Z557,"Y")&amp;" anos"&amp;" "&amp;DATEDIF(TODAY(),Z557,"YM")&amp;" meses"&amp;" "&amp;DATEDIF(TODAY(),Z557,"MD")&amp;" dias"))))))))</f>
        <v>Contrato Encerrado</v>
      </c>
      <c r="AE557" s="35">
        <f t="shared" si="42"/>
        <v>311</v>
      </c>
      <c r="AF557" s="35">
        <f t="shared" si="43"/>
        <v>419</v>
      </c>
      <c r="AG557" s="17" t="str">
        <f t="shared" si="44"/>
        <v>1 anos 1 meses 22 dias</v>
      </c>
    </row>
    <row r="558" spans="1:33" ht="11.25" customHeight="1" x14ac:dyDescent="0.2">
      <c r="A558" s="62" t="s">
        <v>9</v>
      </c>
      <c r="B558" s="63" t="s">
        <v>13</v>
      </c>
      <c r="C558" s="64" t="s">
        <v>17</v>
      </c>
      <c r="D558" s="37">
        <v>2023</v>
      </c>
      <c r="E558" s="93" t="s">
        <v>157</v>
      </c>
      <c r="F558" s="62" t="s">
        <v>158</v>
      </c>
      <c r="G558" s="79" t="s">
        <v>6126</v>
      </c>
      <c r="H558" s="80" t="s">
        <v>6127</v>
      </c>
      <c r="I558" s="102" t="s">
        <v>6128</v>
      </c>
      <c r="J558" s="14" t="s">
        <v>14943</v>
      </c>
      <c r="K558" s="102" t="s">
        <v>29</v>
      </c>
      <c r="L558" s="104" t="s">
        <v>30</v>
      </c>
      <c r="M558" s="7" t="s">
        <v>9427</v>
      </c>
      <c r="N558" s="103" t="s">
        <v>2101</v>
      </c>
      <c r="O558" s="103"/>
      <c r="P558" s="103" t="s">
        <v>2518</v>
      </c>
      <c r="Q558" s="103" t="s">
        <v>4109</v>
      </c>
      <c r="R558" s="114">
        <v>32082</v>
      </c>
      <c r="S558" s="114">
        <v>45055</v>
      </c>
      <c r="T558" s="111">
        <v>45756</v>
      </c>
      <c r="U558" s="70"/>
      <c r="V558" s="70"/>
      <c r="W558" s="114"/>
      <c r="X558" s="17"/>
      <c r="Y558" s="17"/>
      <c r="Z558" s="70"/>
      <c r="AA558" s="116">
        <f t="shared" ca="1" si="40"/>
        <v>37</v>
      </c>
      <c r="AB558" s="117" t="s">
        <v>7878</v>
      </c>
      <c r="AC558" s="35" t="str">
        <f t="shared" si="41"/>
        <v>1 anos 11 meses 0 dias</v>
      </c>
      <c r="AD558" s="35" t="str">
        <f ca="1">IF(AND(V558="",T558&lt;TODAY()),"Contrato Encerrado",IF(AND(V558="",T558&gt;TODAY()),DATEDIF(TODAY(),T558,"Y")&amp;" anos"&amp;" "&amp;DATEDIF(TODAY(),T558,"YM")&amp;" meses"&amp;" "&amp;DATEDIF(TODAY(),T558,"MD")&amp;" dias",IF(AND(X558="",V558&lt;TODAY()),"Contrato Encerrado",IF(AND(X558="",V558&gt;TODAY()),DATEDIF(TODAY(),V558,"Y")&amp;" anos"&amp;" "&amp;DATEDIF(TODAY(),V558,"YM")&amp;" meses"&amp;" "&amp;DATEDIF(TODAY(),V558,"MD")&amp;" dias",IF(AND(Z558="",X558&lt;TODAY()),"Contrato Encerrado",IF(AND(Z558="",X558&gt;TODAY()),DATEDIF(TODAY(),X558,"Y")&amp;" anos"&amp;" "&amp;DATEDIF(TODAY(),X558,"YM")&amp;" meses"&amp;" "&amp;DATEDIF(TODAY(),X558,"MD")&amp;" dias",IF(AND(Z558&lt;&gt;””,Z558&lt;TODAY()),"Contrato Encerrado",IF(AND(Z558&lt;&gt;"",Z558&gt;TODAY()),DATEDIF(TODAY(),Z558,"Y")&amp;" anos"&amp;" "&amp;DATEDIF(TODAY(),Z558,"YM")&amp;" meses"&amp;" "&amp;DATEDIF(TODAY(),Z558,"MD")&amp;" dias"))))))))</f>
        <v>Contrato Encerrado</v>
      </c>
      <c r="AE558" s="35">
        <f t="shared" si="42"/>
        <v>701</v>
      </c>
      <c r="AF558" s="35">
        <f t="shared" si="43"/>
        <v>29</v>
      </c>
      <c r="AG558" s="17" t="str">
        <f t="shared" si="44"/>
        <v>0 anos 0 meses 29 dias</v>
      </c>
    </row>
    <row r="559" spans="1:33" ht="11.25" customHeight="1" x14ac:dyDescent="0.2">
      <c r="A559" s="62" t="s">
        <v>9</v>
      </c>
      <c r="B559" s="88" t="s">
        <v>13</v>
      </c>
      <c r="C559" s="90" t="s">
        <v>22</v>
      </c>
      <c r="D559" s="36">
        <v>2022</v>
      </c>
      <c r="E559" s="66" t="s">
        <v>157</v>
      </c>
      <c r="F559" s="62" t="s">
        <v>158</v>
      </c>
      <c r="G559" s="79" t="s">
        <v>4286</v>
      </c>
      <c r="H559" s="80" t="s">
        <v>4287</v>
      </c>
      <c r="I559" s="67" t="s">
        <v>4288</v>
      </c>
      <c r="J559" s="67" t="s">
        <v>1302</v>
      </c>
      <c r="K559" s="67" t="s">
        <v>29</v>
      </c>
      <c r="L559" s="68" t="s">
        <v>30</v>
      </c>
      <c r="M559" s="7" t="s">
        <v>9427</v>
      </c>
      <c r="N559" s="107" t="s">
        <v>4159</v>
      </c>
      <c r="O559" s="107"/>
      <c r="P559" s="107" t="s">
        <v>2518</v>
      </c>
      <c r="Q559" s="107" t="s">
        <v>2521</v>
      </c>
      <c r="R559" s="111">
        <v>33269</v>
      </c>
      <c r="S559" s="111">
        <v>44798</v>
      </c>
      <c r="T559" s="111">
        <v>44886</v>
      </c>
      <c r="U559" s="111"/>
      <c r="V559" s="111"/>
      <c r="W559" s="111"/>
      <c r="X559" s="17"/>
      <c r="Y559" s="17"/>
      <c r="Z559" s="111"/>
      <c r="AA559" s="116">
        <f t="shared" ca="1" si="40"/>
        <v>34</v>
      </c>
      <c r="AB559" s="117" t="s">
        <v>7878</v>
      </c>
      <c r="AC559" s="35" t="str">
        <f t="shared" si="41"/>
        <v>0 anos 2 meses 27 dias</v>
      </c>
      <c r="AD559" s="35" t="str">
        <f ca="1">IF(AND(V559="",T559&lt;TODAY()),"Contrato Encerrado",IF(AND(V559="",T559&gt;TODAY()),DATEDIF(TODAY(),T559,"Y")&amp;" anos"&amp;" "&amp;DATEDIF(TODAY(),T559,"YM")&amp;" meses"&amp;" "&amp;DATEDIF(TODAY(),T559,"MD")&amp;" dias",IF(AND(X559="",V559&lt;TODAY()),"Contrato Encerrado",IF(AND(X559="",V559&gt;TODAY()),DATEDIF(TODAY(),V559,"Y")&amp;" anos"&amp;" "&amp;DATEDIF(TODAY(),V559,"YM")&amp;" meses"&amp;" "&amp;DATEDIF(TODAY(),V559,"MD")&amp;" dias",IF(AND(Z559="",X559&lt;TODAY()),"Contrato Encerrado",IF(AND(Z559="",X559&gt;TODAY()),DATEDIF(TODAY(),X559,"Y")&amp;" anos"&amp;" "&amp;DATEDIF(TODAY(),X559,"YM")&amp;" meses"&amp;" "&amp;DATEDIF(TODAY(),X559,"MD")&amp;" dias",IF(AND(Z559&lt;&gt;””,Z559&lt;TODAY()),"Contrato Encerrado",IF(AND(Z559&lt;&gt;"",Z559&gt;TODAY()),DATEDIF(TODAY(),Z559,"Y")&amp;" anos"&amp;" "&amp;DATEDIF(TODAY(),Z559,"YM")&amp;" meses"&amp;" "&amp;DATEDIF(TODAY(),Z559,"MD")&amp;" dias"))))))))</f>
        <v>Contrato Encerrado</v>
      </c>
      <c r="AE559" s="35">
        <f t="shared" si="42"/>
        <v>88</v>
      </c>
      <c r="AF559" s="35">
        <f t="shared" si="43"/>
        <v>642</v>
      </c>
      <c r="AG559" s="17" t="str">
        <f t="shared" si="44"/>
        <v>1 anos 9 meses 3 dias</v>
      </c>
    </row>
    <row r="560" spans="1:33" ht="11.25" customHeight="1" x14ac:dyDescent="0.2">
      <c r="A560" s="62" t="s">
        <v>9</v>
      </c>
      <c r="B560" s="63" t="s">
        <v>13</v>
      </c>
      <c r="C560" s="64" t="s">
        <v>15</v>
      </c>
      <c r="D560" s="37">
        <v>2023</v>
      </c>
      <c r="E560" s="93" t="s">
        <v>157</v>
      </c>
      <c r="F560" s="62" t="s">
        <v>158</v>
      </c>
      <c r="G560" s="79" t="s">
        <v>6129</v>
      </c>
      <c r="H560" s="80" t="s">
        <v>6130</v>
      </c>
      <c r="I560" s="102" t="s">
        <v>6131</v>
      </c>
      <c r="J560" s="14" t="s">
        <v>14943</v>
      </c>
      <c r="K560" s="102" t="s">
        <v>29</v>
      </c>
      <c r="L560" s="104" t="s">
        <v>30</v>
      </c>
      <c r="M560" s="7" t="s">
        <v>9427</v>
      </c>
      <c r="N560" s="103" t="s">
        <v>2101</v>
      </c>
      <c r="O560" s="103"/>
      <c r="P560" s="103" t="s">
        <v>2518</v>
      </c>
      <c r="Q560" s="103" t="s">
        <v>2521</v>
      </c>
      <c r="R560" s="114">
        <v>31436</v>
      </c>
      <c r="S560" s="114">
        <v>44995</v>
      </c>
      <c r="T560" s="111">
        <v>45716</v>
      </c>
      <c r="U560" s="70"/>
      <c r="V560" s="70"/>
      <c r="W560" s="114"/>
      <c r="X560" s="17"/>
      <c r="Y560" s="17"/>
      <c r="Z560" s="70"/>
      <c r="AA560" s="116">
        <f t="shared" ca="1" si="40"/>
        <v>39</v>
      </c>
      <c r="AB560" s="117" t="s">
        <v>7878</v>
      </c>
      <c r="AC560" s="35" t="str">
        <f t="shared" si="41"/>
        <v>1 anos 11 meses 18 dias</v>
      </c>
      <c r="AD560" s="35" t="str">
        <f ca="1">IF(AND(V560="",T560&lt;TODAY()),"Contrato Encerrado",IF(AND(V560="",T560&gt;TODAY()),DATEDIF(TODAY(),T560,"Y")&amp;" anos"&amp;" "&amp;DATEDIF(TODAY(),T560,"YM")&amp;" meses"&amp;" "&amp;DATEDIF(TODAY(),T560,"MD")&amp;" dias",IF(AND(X560="",V560&lt;TODAY()),"Contrato Encerrado",IF(AND(X560="",V560&gt;TODAY()),DATEDIF(TODAY(),V560,"Y")&amp;" anos"&amp;" "&amp;DATEDIF(TODAY(),V560,"YM")&amp;" meses"&amp;" "&amp;DATEDIF(TODAY(),V560,"MD")&amp;" dias",IF(AND(Z560="",X560&lt;TODAY()),"Contrato Encerrado",IF(AND(Z560="",X560&gt;TODAY()),DATEDIF(TODAY(),X560,"Y")&amp;" anos"&amp;" "&amp;DATEDIF(TODAY(),X560,"YM")&amp;" meses"&amp;" "&amp;DATEDIF(TODAY(),X560,"MD")&amp;" dias",IF(AND(Z560&lt;&gt;””,Z560&lt;TODAY()),"Contrato Encerrado",IF(AND(Z560&lt;&gt;"",Z560&gt;TODAY()),DATEDIF(TODAY(),Z560,"Y")&amp;" anos"&amp;" "&amp;DATEDIF(TODAY(),Z560,"YM")&amp;" meses"&amp;" "&amp;DATEDIF(TODAY(),Z560,"MD")&amp;" dias"))))))))</f>
        <v>Contrato Encerrado</v>
      </c>
      <c r="AE560" s="35">
        <f t="shared" si="42"/>
        <v>721</v>
      </c>
      <c r="AF560" s="35">
        <f t="shared" si="43"/>
        <v>9</v>
      </c>
      <c r="AG560" s="17" t="str">
        <f t="shared" si="44"/>
        <v>0 anos 0 meses 9 dias</v>
      </c>
    </row>
    <row r="561" spans="1:33" ht="11.25" customHeight="1" x14ac:dyDescent="0.2">
      <c r="A561" s="62" t="s">
        <v>9</v>
      </c>
      <c r="B561" s="63" t="s">
        <v>13</v>
      </c>
      <c r="C561" s="64" t="s">
        <v>14</v>
      </c>
      <c r="D561" s="37">
        <v>2023</v>
      </c>
      <c r="E561" s="93" t="s">
        <v>157</v>
      </c>
      <c r="F561" s="62" t="s">
        <v>158</v>
      </c>
      <c r="G561" s="79" t="s">
        <v>6132</v>
      </c>
      <c r="H561" s="80" t="s">
        <v>6133</v>
      </c>
      <c r="I561" s="102" t="s">
        <v>6134</v>
      </c>
      <c r="J561" s="14" t="s">
        <v>14943</v>
      </c>
      <c r="K561" s="102" t="s">
        <v>29</v>
      </c>
      <c r="L561" s="104" t="s">
        <v>30</v>
      </c>
      <c r="M561" s="7" t="s">
        <v>9427</v>
      </c>
      <c r="N561" s="103" t="s">
        <v>6135</v>
      </c>
      <c r="O561" s="103"/>
      <c r="P561" s="103" t="s">
        <v>2518</v>
      </c>
      <c r="Q561" s="103" t="s">
        <v>2521</v>
      </c>
      <c r="R561" s="114">
        <v>28264</v>
      </c>
      <c r="S561" s="114">
        <v>44958</v>
      </c>
      <c r="T561" s="111">
        <v>45657</v>
      </c>
      <c r="U561" s="70"/>
      <c r="V561" s="70"/>
      <c r="W561" s="114"/>
      <c r="X561" s="17"/>
      <c r="Y561" s="17"/>
      <c r="Z561" s="70"/>
      <c r="AA561" s="116">
        <f t="shared" ca="1" si="40"/>
        <v>48</v>
      </c>
      <c r="AB561" s="117" t="s">
        <v>7878</v>
      </c>
      <c r="AC561" s="35" t="str">
        <f t="shared" si="41"/>
        <v>1 anos 10 meses 30 dias</v>
      </c>
      <c r="AD561" s="35" t="str">
        <f ca="1">IF(AND(V561="",T561&lt;TODAY()),"Contrato Encerrado",IF(AND(V561="",T561&gt;TODAY()),DATEDIF(TODAY(),T561,"Y")&amp;" anos"&amp;" "&amp;DATEDIF(TODAY(),T561,"YM")&amp;" meses"&amp;" "&amp;DATEDIF(TODAY(),T561,"MD")&amp;" dias",IF(AND(X561="",V561&lt;TODAY()),"Contrato Encerrado",IF(AND(X561="",V561&gt;TODAY()),DATEDIF(TODAY(),V561,"Y")&amp;" anos"&amp;" "&amp;DATEDIF(TODAY(),V561,"YM")&amp;" meses"&amp;" "&amp;DATEDIF(TODAY(),V561,"MD")&amp;" dias",IF(AND(Z561="",X561&lt;TODAY()),"Contrato Encerrado",IF(AND(Z561="",X561&gt;TODAY()),DATEDIF(TODAY(),X561,"Y")&amp;" anos"&amp;" "&amp;DATEDIF(TODAY(),X561,"YM")&amp;" meses"&amp;" "&amp;DATEDIF(TODAY(),X561,"MD")&amp;" dias",IF(AND(Z561&lt;&gt;””,Z561&lt;TODAY()),"Contrato Encerrado",IF(AND(Z561&lt;&gt;"",Z561&gt;TODAY()),DATEDIF(TODAY(),Z561,"Y")&amp;" anos"&amp;" "&amp;DATEDIF(TODAY(),Z561,"YM")&amp;" meses"&amp;" "&amp;DATEDIF(TODAY(),Z561,"MD")&amp;" dias"))))))))</f>
        <v>Contrato Encerrado</v>
      </c>
      <c r="AE561" s="35">
        <f t="shared" si="42"/>
        <v>699</v>
      </c>
      <c r="AF561" s="35">
        <f t="shared" si="43"/>
        <v>31</v>
      </c>
      <c r="AG561" s="17" t="str">
        <f t="shared" si="44"/>
        <v>0 anos 0 meses 31 dias</v>
      </c>
    </row>
    <row r="562" spans="1:33" ht="11.25" customHeight="1" x14ac:dyDescent="0.2">
      <c r="A562" s="62" t="s">
        <v>9</v>
      </c>
      <c r="B562" s="63" t="s">
        <v>13</v>
      </c>
      <c r="C562" s="64" t="s">
        <v>20</v>
      </c>
      <c r="D562" s="37">
        <v>2023</v>
      </c>
      <c r="E562" s="93" t="s">
        <v>157</v>
      </c>
      <c r="F562" s="62" t="s">
        <v>158</v>
      </c>
      <c r="G562" s="79" t="s">
        <v>8267</v>
      </c>
      <c r="H562" s="80" t="s">
        <v>8268</v>
      </c>
      <c r="I562" s="102" t="s">
        <v>8269</v>
      </c>
      <c r="J562" s="14" t="s">
        <v>1302</v>
      </c>
      <c r="K562" s="102" t="s">
        <v>29</v>
      </c>
      <c r="L562" s="104" t="s">
        <v>30</v>
      </c>
      <c r="M562" s="7" t="s">
        <v>9427</v>
      </c>
      <c r="N562" s="103" t="s">
        <v>2101</v>
      </c>
      <c r="O562" s="103" t="s">
        <v>7896</v>
      </c>
      <c r="P562" s="103" t="s">
        <v>2518</v>
      </c>
      <c r="Q562" s="103" t="s">
        <v>4109</v>
      </c>
      <c r="R562" s="114">
        <v>28502</v>
      </c>
      <c r="S562" s="114">
        <v>45113</v>
      </c>
      <c r="T562" s="114">
        <v>45463</v>
      </c>
      <c r="U562" s="114"/>
      <c r="V562" s="114"/>
      <c r="W562" s="114"/>
      <c r="X562" s="17"/>
      <c r="Y562" s="17"/>
      <c r="Z562" s="114"/>
      <c r="AA562" s="116">
        <f t="shared" ca="1" si="40"/>
        <v>47</v>
      </c>
      <c r="AB562" s="116" t="s">
        <v>7878</v>
      </c>
      <c r="AC562" s="35" t="str">
        <f t="shared" si="41"/>
        <v>0 anos 11 meses 14 dias</v>
      </c>
      <c r="AD562" s="35" t="str">
        <f ca="1">IF(AND(V562="",T562&lt;TODAY()),"Contrato Encerrado",IF(AND(V562="",T562&gt;TODAY()),DATEDIF(TODAY(),T562,"Y")&amp;" anos"&amp;" "&amp;DATEDIF(TODAY(),T562,"YM")&amp;" meses"&amp;" "&amp;DATEDIF(TODAY(),T562,"MD")&amp;" dias",IF(AND(X562="",V562&lt;TODAY()),"Contrato Encerrado",IF(AND(X562="",V562&gt;TODAY()),DATEDIF(TODAY(),V562,"Y")&amp;" anos"&amp;" "&amp;DATEDIF(TODAY(),V562,"YM")&amp;" meses"&amp;" "&amp;DATEDIF(TODAY(),V562,"MD")&amp;" dias",IF(AND(Z562="",X562&lt;TODAY()),"Contrato Encerrado",IF(AND(Z562="",X562&gt;TODAY()),DATEDIF(TODAY(),X562,"Y")&amp;" anos"&amp;" "&amp;DATEDIF(TODAY(),X562,"YM")&amp;" meses"&amp;" "&amp;DATEDIF(TODAY(),X562,"MD")&amp;" dias",IF(AND(Z562&lt;&gt;””,Z562&lt;TODAY()),"Contrato Encerrado",IF(AND(Z562&lt;&gt;"",Z562&gt;TODAY()),DATEDIF(TODAY(),Z562,"Y")&amp;" anos"&amp;" "&amp;DATEDIF(TODAY(),Z562,"YM")&amp;" meses"&amp;" "&amp;DATEDIF(TODAY(),Z562,"MD")&amp;" dias"))))))))</f>
        <v>Contrato Encerrado</v>
      </c>
      <c r="AE562" s="35">
        <f t="shared" si="42"/>
        <v>350</v>
      </c>
      <c r="AF562" s="35">
        <f t="shared" si="43"/>
        <v>380</v>
      </c>
      <c r="AG562" s="17" t="str">
        <f t="shared" si="44"/>
        <v>1 anos 0 meses 14 dias</v>
      </c>
    </row>
    <row r="563" spans="1:33" ht="11.25" customHeight="1" x14ac:dyDescent="0.2">
      <c r="A563" s="62" t="s">
        <v>9</v>
      </c>
      <c r="B563" s="63" t="s">
        <v>13</v>
      </c>
      <c r="C563" s="64" t="s">
        <v>21</v>
      </c>
      <c r="D563" s="37">
        <v>2024</v>
      </c>
      <c r="E563" s="66" t="s">
        <v>157</v>
      </c>
      <c r="F563" s="62" t="s">
        <v>158</v>
      </c>
      <c r="G563" s="79" t="s">
        <v>14057</v>
      </c>
      <c r="H563" s="80" t="s">
        <v>14058</v>
      </c>
      <c r="I563" s="67" t="s">
        <v>14059</v>
      </c>
      <c r="J563" s="14" t="s">
        <v>10</v>
      </c>
      <c r="K563" s="67" t="s">
        <v>29</v>
      </c>
      <c r="L563" s="68" t="s">
        <v>30</v>
      </c>
      <c r="M563" s="7" t="s">
        <v>9427</v>
      </c>
      <c r="N563" s="69" t="s">
        <v>4159</v>
      </c>
      <c r="O563" s="69" t="s">
        <v>7884</v>
      </c>
      <c r="P563" s="69" t="s">
        <v>2518</v>
      </c>
      <c r="Q563" s="69" t="s">
        <v>2521</v>
      </c>
      <c r="R563" s="70">
        <v>30238</v>
      </c>
      <c r="S563" s="70">
        <v>45495</v>
      </c>
      <c r="T563" s="70">
        <v>45859</v>
      </c>
      <c r="U563" s="70">
        <v>45890</v>
      </c>
      <c r="V563" s="70">
        <v>46254</v>
      </c>
      <c r="W563" s="70"/>
      <c r="X563" s="17"/>
      <c r="Y563" s="17"/>
      <c r="Z563" s="70"/>
      <c r="AA563" s="116">
        <f t="shared" ca="1" si="40"/>
        <v>42</v>
      </c>
      <c r="AB563" s="69" t="s">
        <v>7878</v>
      </c>
      <c r="AC563" s="35" t="str">
        <f t="shared" si="41"/>
        <v>1 anos 11 meses 28 dias</v>
      </c>
      <c r="AD563" s="35" t="str">
        <f ca="1">IF(AND(V563="",T563&lt;TODAY()),"Contrato Encerrado",IF(AND(V563="",T563&gt;TODAY()),DATEDIF(TODAY(),T563,"Y")&amp;" anos"&amp;" "&amp;DATEDIF(TODAY(),T563,"YM")&amp;" meses"&amp;" "&amp;DATEDIF(TODAY(),T563,"MD")&amp;" dias",IF(AND(X563="",V563&lt;TODAY()),"Contrato Encerrado",IF(AND(X563="",V563&gt;TODAY()),DATEDIF(TODAY(),V563,"Y")&amp;" anos"&amp;" "&amp;DATEDIF(TODAY(),V563,"YM")&amp;" meses"&amp;" "&amp;DATEDIF(TODAY(),V563,"MD")&amp;" dias",IF(AND(Z563="",X563&lt;TODAY()),"Contrato Encerrado",IF(AND(Z563="",X563&gt;TODAY()),DATEDIF(TODAY(),X563,"Y")&amp;" anos"&amp;" "&amp;DATEDIF(TODAY(),X563,"YM")&amp;" meses"&amp;" "&amp;DATEDIF(TODAY(),X563,"MD")&amp;" dias",IF(AND(Z563&lt;&gt;””,Z563&lt;TODAY()),"Contrato Encerrado",IF(AND(Z563&lt;&gt;"",Z563&gt;TODAY()),DATEDIF(TODAY(),Z563,"Y")&amp;" anos"&amp;" "&amp;DATEDIF(TODAY(),Z563,"YM")&amp;" meses"&amp;" "&amp;DATEDIF(TODAY(),Z563,"MD")&amp;" dias"))))))))</f>
        <v>0 anos 10 meses 13 dias</v>
      </c>
      <c r="AE563" s="35">
        <f t="shared" si="42"/>
        <v>728</v>
      </c>
      <c r="AF563" s="35">
        <f t="shared" si="43"/>
        <v>2</v>
      </c>
      <c r="AG563" s="17" t="str">
        <f t="shared" si="44"/>
        <v>0 anos 0 meses 2 dias</v>
      </c>
    </row>
    <row r="564" spans="1:33" ht="11.25" customHeight="1" x14ac:dyDescent="0.2">
      <c r="A564" s="62" t="s">
        <v>9</v>
      </c>
      <c r="B564" s="88" t="s">
        <v>13</v>
      </c>
      <c r="C564" s="90" t="s">
        <v>22</v>
      </c>
      <c r="D564" s="36">
        <v>2022</v>
      </c>
      <c r="E564" s="66" t="s">
        <v>157</v>
      </c>
      <c r="F564" s="62" t="s">
        <v>158</v>
      </c>
      <c r="G564" s="79" t="s">
        <v>2729</v>
      </c>
      <c r="H564" s="80" t="s">
        <v>2730</v>
      </c>
      <c r="I564" s="67" t="s">
        <v>2731</v>
      </c>
      <c r="J564" s="14" t="s">
        <v>14943</v>
      </c>
      <c r="K564" s="67" t="s">
        <v>29</v>
      </c>
      <c r="L564" s="68" t="s">
        <v>30</v>
      </c>
      <c r="M564" s="7" t="s">
        <v>9427</v>
      </c>
      <c r="N564" s="107" t="s">
        <v>4159</v>
      </c>
      <c r="O564" s="107"/>
      <c r="P564" s="107" t="s">
        <v>2518</v>
      </c>
      <c r="Q564" s="107" t="s">
        <v>2521</v>
      </c>
      <c r="R564" s="111">
        <v>30567</v>
      </c>
      <c r="S564" s="111">
        <v>44761</v>
      </c>
      <c r="T564" s="111">
        <v>45274</v>
      </c>
      <c r="U564" s="111"/>
      <c r="V564" s="111"/>
      <c r="W564" s="111"/>
      <c r="X564" s="17"/>
      <c r="Y564" s="17"/>
      <c r="Z564" s="111"/>
      <c r="AA564" s="116">
        <f t="shared" ca="1" si="40"/>
        <v>42</v>
      </c>
      <c r="AB564" s="117" t="s">
        <v>7878</v>
      </c>
      <c r="AC564" s="35" t="str">
        <f t="shared" si="41"/>
        <v>1 anos 4 meses 25 dias</v>
      </c>
      <c r="AD564" s="35" t="str">
        <f ca="1">IF(AND(V564="",T564&lt;TODAY()),"Contrato Encerrado",IF(AND(V564="",T564&gt;TODAY()),DATEDIF(TODAY(),T564,"Y")&amp;" anos"&amp;" "&amp;DATEDIF(TODAY(),T564,"YM")&amp;" meses"&amp;" "&amp;DATEDIF(TODAY(),T564,"MD")&amp;" dias",IF(AND(X564="",V564&lt;TODAY()),"Contrato Encerrado",IF(AND(X564="",V564&gt;TODAY()),DATEDIF(TODAY(),V564,"Y")&amp;" anos"&amp;" "&amp;DATEDIF(TODAY(),V564,"YM")&amp;" meses"&amp;" "&amp;DATEDIF(TODAY(),V564,"MD")&amp;" dias",IF(AND(Z564="",X564&lt;TODAY()),"Contrato Encerrado",IF(AND(Z564="",X564&gt;TODAY()),DATEDIF(TODAY(),X564,"Y")&amp;" anos"&amp;" "&amp;DATEDIF(TODAY(),X564,"YM")&amp;" meses"&amp;" "&amp;DATEDIF(TODAY(),X564,"MD")&amp;" dias",IF(AND(Z564&lt;&gt;””,Z564&lt;TODAY()),"Contrato Encerrado",IF(AND(Z564&lt;&gt;"",Z564&gt;TODAY()),DATEDIF(TODAY(),Z564,"Y")&amp;" anos"&amp;" "&amp;DATEDIF(TODAY(),Z564,"YM")&amp;" meses"&amp;" "&amp;DATEDIF(TODAY(),Z564,"MD")&amp;" dias"))))))))</f>
        <v>Contrato Encerrado</v>
      </c>
      <c r="AE564" s="35">
        <f t="shared" si="42"/>
        <v>513</v>
      </c>
      <c r="AF564" s="35">
        <f t="shared" si="43"/>
        <v>217</v>
      </c>
      <c r="AG564" s="17" t="str">
        <f t="shared" si="44"/>
        <v>0 anos 7 meses 4 dias</v>
      </c>
    </row>
    <row r="565" spans="1:33" s="61" customFormat="1" ht="11.25" customHeight="1" x14ac:dyDescent="0.2">
      <c r="A565" s="62" t="s">
        <v>9</v>
      </c>
      <c r="B565" s="63" t="s">
        <v>13</v>
      </c>
      <c r="C565" s="64" t="s">
        <v>24</v>
      </c>
      <c r="D565" s="36">
        <v>2024</v>
      </c>
      <c r="E565" s="93" t="s">
        <v>157</v>
      </c>
      <c r="F565" s="62" t="s">
        <v>158</v>
      </c>
      <c r="G565" s="79" t="s">
        <v>14824</v>
      </c>
      <c r="H565" s="80" t="s">
        <v>14825</v>
      </c>
      <c r="I565" s="102" t="s">
        <v>14760</v>
      </c>
      <c r="J565" s="14" t="s">
        <v>10</v>
      </c>
      <c r="K565" s="102" t="s">
        <v>29</v>
      </c>
      <c r="L565" s="104" t="s">
        <v>30</v>
      </c>
      <c r="M565" s="7" t="s">
        <v>9427</v>
      </c>
      <c r="N565" s="103" t="s">
        <v>6302</v>
      </c>
      <c r="O565" s="103" t="s">
        <v>14693</v>
      </c>
      <c r="P565" s="103" t="s">
        <v>2518</v>
      </c>
      <c r="Q565" s="103" t="s">
        <v>2521</v>
      </c>
      <c r="R565" s="114">
        <v>38005</v>
      </c>
      <c r="S565" s="114">
        <v>45582</v>
      </c>
      <c r="T565" s="114" t="s">
        <v>14826</v>
      </c>
      <c r="U565" s="114"/>
      <c r="V565" s="114"/>
      <c r="W565" s="114"/>
      <c r="X565" s="17"/>
      <c r="Y565" s="17"/>
      <c r="Z565" s="70"/>
      <c r="AA565" s="116">
        <f t="shared" ca="1" si="40"/>
        <v>21</v>
      </c>
      <c r="AB565" s="103" t="s">
        <v>7878</v>
      </c>
      <c r="AC565" s="35" t="str">
        <f t="shared" si="41"/>
        <v>0 anos 11 meses 29 dias</v>
      </c>
      <c r="AD565" s="35" t="str">
        <f ca="1">IF(AND(V565="",T565&lt;TODAY()),"Contrato Encerrado",IF(AND(V565="",T565&gt;TODAY()),DATEDIF(TODAY(),T565,"Y")&amp;" anos"&amp;" "&amp;DATEDIF(TODAY(),T565,"YM")&amp;" meses"&amp;" "&amp;DATEDIF(TODAY(),T565,"MD")&amp;" dias",IF(AND(X565="",V565&lt;TODAY()),"Contrato Encerrado",IF(AND(X565="",V565&gt;TODAY()),DATEDIF(TODAY(),V565,"Y")&amp;" anos"&amp;" "&amp;DATEDIF(TODAY(),V565,"YM")&amp;" meses"&amp;" "&amp;DATEDIF(TODAY(),V565,"MD")&amp;" dias",IF(AND(Z565="",X565&lt;TODAY()),"Contrato Encerrado",IF(AND(Z565="",X565&gt;TODAY()),DATEDIF(TODAY(),X565,"Y")&amp;" anos"&amp;" "&amp;DATEDIF(TODAY(),X565,"YM")&amp;" meses"&amp;" "&amp;DATEDIF(TODAY(),X565,"MD")&amp;" dias",IF(AND(Z565&lt;&gt;””,Z565&lt;TODAY()),"Contrato Encerrado",IF(AND(Z565&lt;&gt;"",Z565&gt;TODAY()),DATEDIF(TODAY(),Z565,"Y")&amp;" anos"&amp;" "&amp;DATEDIF(TODAY(),Z565,"YM")&amp;" meses"&amp;" "&amp;DATEDIF(TODAY(),Z565,"MD")&amp;" dias"))))))))</f>
        <v>0 anos 0 meses 9 dias</v>
      </c>
      <c r="AE565" s="35">
        <f t="shared" si="42"/>
        <v>364</v>
      </c>
      <c r="AF565" s="35">
        <f t="shared" si="43"/>
        <v>366</v>
      </c>
      <c r="AG565" s="17" t="str">
        <f t="shared" si="44"/>
        <v>0 anos 11 meses 31 dias</v>
      </c>
    </row>
    <row r="566" spans="1:33" ht="11.25" customHeight="1" x14ac:dyDescent="0.2">
      <c r="A566" s="62" t="s">
        <v>9</v>
      </c>
      <c r="B566" s="63" t="s">
        <v>13</v>
      </c>
      <c r="C566" s="64" t="s">
        <v>17</v>
      </c>
      <c r="D566" s="37">
        <v>2023</v>
      </c>
      <c r="E566" s="93" t="s">
        <v>157</v>
      </c>
      <c r="F566" s="62" t="s">
        <v>158</v>
      </c>
      <c r="G566" s="79" t="s">
        <v>6136</v>
      </c>
      <c r="H566" s="80" t="s">
        <v>6137</v>
      </c>
      <c r="I566" s="102" t="s">
        <v>6138</v>
      </c>
      <c r="J566" s="14" t="s">
        <v>14943</v>
      </c>
      <c r="K566" s="102" t="s">
        <v>29</v>
      </c>
      <c r="L566" s="104" t="s">
        <v>30</v>
      </c>
      <c r="M566" s="7" t="s">
        <v>9427</v>
      </c>
      <c r="N566" s="103" t="s">
        <v>2101</v>
      </c>
      <c r="O566" s="103"/>
      <c r="P566" s="103" t="s">
        <v>2518</v>
      </c>
      <c r="Q566" s="103" t="s">
        <v>2521</v>
      </c>
      <c r="R566" s="114">
        <v>31693</v>
      </c>
      <c r="S566" s="114">
        <v>45049</v>
      </c>
      <c r="T566" s="111">
        <v>45484</v>
      </c>
      <c r="U566" s="114"/>
      <c r="V566" s="111"/>
      <c r="W566" s="114"/>
      <c r="X566" s="17"/>
      <c r="Y566" s="17"/>
      <c r="Z566" s="111"/>
      <c r="AA566" s="116">
        <f t="shared" ca="1" si="40"/>
        <v>38</v>
      </c>
      <c r="AB566" s="117" t="s">
        <v>7877</v>
      </c>
      <c r="AC566" s="35" t="str">
        <f t="shared" si="41"/>
        <v>1 anos 2 meses 8 dias</v>
      </c>
      <c r="AD566" s="35" t="str">
        <f ca="1">IF(AND(V566="",T566&lt;TODAY()),"Contrato Encerrado",IF(AND(V566="",T566&gt;TODAY()),DATEDIF(TODAY(),T566,"Y")&amp;" anos"&amp;" "&amp;DATEDIF(TODAY(),T566,"YM")&amp;" meses"&amp;" "&amp;DATEDIF(TODAY(),T566,"MD")&amp;" dias",IF(AND(X566="",V566&lt;TODAY()),"Contrato Encerrado",IF(AND(X566="",V566&gt;TODAY()),DATEDIF(TODAY(),V566,"Y")&amp;" anos"&amp;" "&amp;DATEDIF(TODAY(),V566,"YM")&amp;" meses"&amp;" "&amp;DATEDIF(TODAY(),V566,"MD")&amp;" dias",IF(AND(Z566="",X566&lt;TODAY()),"Contrato Encerrado",IF(AND(Z566="",X566&gt;TODAY()),DATEDIF(TODAY(),X566,"Y")&amp;" anos"&amp;" "&amp;DATEDIF(TODAY(),X566,"YM")&amp;" meses"&amp;" "&amp;DATEDIF(TODAY(),X566,"MD")&amp;" dias",IF(AND(Z566&lt;&gt;””,Z566&lt;TODAY()),"Contrato Encerrado",IF(AND(Z566&lt;&gt;"",Z566&gt;TODAY()),DATEDIF(TODAY(),Z566,"Y")&amp;" anos"&amp;" "&amp;DATEDIF(TODAY(),Z566,"YM")&amp;" meses"&amp;" "&amp;DATEDIF(TODAY(),Z566,"MD")&amp;" dias"))))))))</f>
        <v>Contrato Encerrado</v>
      </c>
      <c r="AE566" s="35">
        <f t="shared" si="42"/>
        <v>435</v>
      </c>
      <c r="AF566" s="35">
        <f t="shared" si="43"/>
        <v>295</v>
      </c>
      <c r="AG566" s="17" t="str">
        <f t="shared" si="44"/>
        <v>0 anos 9 meses 21 dias</v>
      </c>
    </row>
    <row r="567" spans="1:33" ht="11.25" customHeight="1" x14ac:dyDescent="0.2">
      <c r="A567" s="62" t="s">
        <v>9</v>
      </c>
      <c r="B567" s="63" t="s">
        <v>13</v>
      </c>
      <c r="C567" s="64" t="s">
        <v>24</v>
      </c>
      <c r="D567" s="37">
        <v>2023</v>
      </c>
      <c r="E567" s="66" t="s">
        <v>307</v>
      </c>
      <c r="F567" s="62" t="s">
        <v>308</v>
      </c>
      <c r="G567" s="79" t="s">
        <v>10209</v>
      </c>
      <c r="H567" s="80" t="s">
        <v>10210</v>
      </c>
      <c r="I567" s="67" t="s">
        <v>10211</v>
      </c>
      <c r="J567" s="14" t="s">
        <v>1302</v>
      </c>
      <c r="K567" s="67" t="s">
        <v>29</v>
      </c>
      <c r="L567" s="68" t="s">
        <v>30</v>
      </c>
      <c r="M567" s="7" t="s">
        <v>9427</v>
      </c>
      <c r="N567" s="69" t="s">
        <v>2115</v>
      </c>
      <c r="O567" s="69" t="s">
        <v>7896</v>
      </c>
      <c r="P567" s="69" t="s">
        <v>2518</v>
      </c>
      <c r="Q567" s="69" t="s">
        <v>2523</v>
      </c>
      <c r="R567" s="113">
        <v>32916</v>
      </c>
      <c r="S567" s="113">
        <v>45238</v>
      </c>
      <c r="T567" s="70">
        <v>45698</v>
      </c>
      <c r="U567" s="70"/>
      <c r="V567" s="70"/>
      <c r="W567" s="113"/>
      <c r="X567" s="17"/>
      <c r="Y567" s="17"/>
      <c r="Z567" s="70"/>
      <c r="AA567" s="116">
        <f t="shared" ca="1" si="40"/>
        <v>35</v>
      </c>
      <c r="AB567" s="69" t="s">
        <v>7878</v>
      </c>
      <c r="AC567" s="35" t="str">
        <f t="shared" si="41"/>
        <v>1 anos 3 meses 2 dias</v>
      </c>
      <c r="AD567" s="35" t="str">
        <f ca="1">IF(AND(V567="",T567&lt;TODAY()),"Contrato Encerrado",IF(AND(V567="",T567&gt;TODAY()),DATEDIF(TODAY(),T567,"Y")&amp;" anos"&amp;" "&amp;DATEDIF(TODAY(),T567,"YM")&amp;" meses"&amp;" "&amp;DATEDIF(TODAY(),T567,"MD")&amp;" dias",IF(AND(X567="",V567&lt;TODAY()),"Contrato Encerrado",IF(AND(X567="",V567&gt;TODAY()),DATEDIF(TODAY(),V567,"Y")&amp;" anos"&amp;" "&amp;DATEDIF(TODAY(),V567,"YM")&amp;" meses"&amp;" "&amp;DATEDIF(TODAY(),V567,"MD")&amp;" dias",IF(AND(Z567="",X567&lt;TODAY()),"Contrato Encerrado",IF(AND(Z567="",X567&gt;TODAY()),DATEDIF(TODAY(),X567,"Y")&amp;" anos"&amp;" "&amp;DATEDIF(TODAY(),X567,"YM")&amp;" meses"&amp;" "&amp;DATEDIF(TODAY(),X567,"MD")&amp;" dias",IF(AND(Z567&lt;&gt;””,Z567&lt;TODAY()),"Contrato Encerrado",IF(AND(Z567&lt;&gt;"",Z567&gt;TODAY()),DATEDIF(TODAY(),Z567,"Y")&amp;" anos"&amp;" "&amp;DATEDIF(TODAY(),Z567,"YM")&amp;" meses"&amp;" "&amp;DATEDIF(TODAY(),Z567,"MD")&amp;" dias"))))))))</f>
        <v>Contrato Encerrado</v>
      </c>
      <c r="AE567" s="35">
        <f t="shared" si="42"/>
        <v>460</v>
      </c>
      <c r="AF567" s="35">
        <f t="shared" si="43"/>
        <v>270</v>
      </c>
      <c r="AG567" s="17" t="str">
        <f t="shared" si="44"/>
        <v>0 anos 8 meses 26 dias</v>
      </c>
    </row>
    <row r="568" spans="1:33" ht="11.25" customHeight="1" x14ac:dyDescent="0.2">
      <c r="A568" s="62" t="s">
        <v>9</v>
      </c>
      <c r="B568" s="63" t="s">
        <v>13</v>
      </c>
      <c r="C568" s="64" t="s">
        <v>23</v>
      </c>
      <c r="D568" s="37">
        <v>2024</v>
      </c>
      <c r="E568" s="66" t="s">
        <v>157</v>
      </c>
      <c r="F568" s="62" t="s">
        <v>158</v>
      </c>
      <c r="G568" s="79" t="s">
        <v>14605</v>
      </c>
      <c r="H568" s="80" t="s">
        <v>14606</v>
      </c>
      <c r="I568" s="67" t="s">
        <v>14607</v>
      </c>
      <c r="J568" s="74" t="s">
        <v>14943</v>
      </c>
      <c r="K568" s="67" t="s">
        <v>29</v>
      </c>
      <c r="L568" s="68" t="s">
        <v>30</v>
      </c>
      <c r="M568" s="7" t="s">
        <v>9427</v>
      </c>
      <c r="N568" s="69" t="s">
        <v>6302</v>
      </c>
      <c r="O568" s="69" t="s">
        <v>8732</v>
      </c>
      <c r="P568" s="69" t="s">
        <v>2518</v>
      </c>
      <c r="Q568" s="69" t="s">
        <v>2521</v>
      </c>
      <c r="R568" s="70">
        <v>36143</v>
      </c>
      <c r="S568" s="70">
        <v>45553</v>
      </c>
      <c r="T568" s="70">
        <v>45917</v>
      </c>
      <c r="U568" s="70"/>
      <c r="V568" s="70"/>
      <c r="W568" s="115"/>
      <c r="X568" s="17"/>
      <c r="Y568" s="17"/>
      <c r="Z568" s="70"/>
      <c r="AA568" s="116">
        <f t="shared" ca="1" si="40"/>
        <v>26</v>
      </c>
      <c r="AB568" s="72" t="s">
        <v>7878</v>
      </c>
      <c r="AC568" s="35" t="str">
        <f t="shared" si="41"/>
        <v>0 anos 11 meses 30 dias</v>
      </c>
      <c r="AD568" s="35" t="str">
        <f ca="1">IF(AND(V568="",T568&lt;TODAY()),"Contrato Encerrado",IF(AND(V568="",T568&gt;TODAY()),DATEDIF(TODAY(),T568,"Y")&amp;" anos"&amp;" "&amp;DATEDIF(TODAY(),T568,"YM")&amp;" meses"&amp;" "&amp;DATEDIF(TODAY(),T568,"MD")&amp;" dias",IF(AND(X568="",V568&lt;TODAY()),"Contrato Encerrado",IF(AND(X568="",V568&gt;TODAY()),DATEDIF(TODAY(),V568,"Y")&amp;" anos"&amp;" "&amp;DATEDIF(TODAY(),V568,"YM")&amp;" meses"&amp;" "&amp;DATEDIF(TODAY(),V568,"MD")&amp;" dias",IF(AND(Z568="",X568&lt;TODAY()),"Contrato Encerrado",IF(AND(Z568="",X568&gt;TODAY()),DATEDIF(TODAY(),X568,"Y")&amp;" anos"&amp;" "&amp;DATEDIF(TODAY(),X568,"YM")&amp;" meses"&amp;" "&amp;DATEDIF(TODAY(),X568,"MD")&amp;" dias",IF(AND(Z568&lt;&gt;””,Z568&lt;TODAY()),"Contrato Encerrado",IF(AND(Z568&lt;&gt;"",Z568&gt;TODAY()),DATEDIF(TODAY(),Z568,"Y")&amp;" anos"&amp;" "&amp;DATEDIF(TODAY(),Z568,"YM")&amp;" meses"&amp;" "&amp;DATEDIF(TODAY(),Z568,"MD")&amp;" dias"))))))))</f>
        <v>Contrato Encerrado</v>
      </c>
      <c r="AE568" s="35">
        <f t="shared" si="42"/>
        <v>364</v>
      </c>
      <c r="AF568" s="35">
        <f t="shared" si="43"/>
        <v>366</v>
      </c>
      <c r="AG568" s="17" t="str">
        <f t="shared" si="44"/>
        <v>0 anos 11 meses 31 dias</v>
      </c>
    </row>
    <row r="569" spans="1:33" ht="11.25" customHeight="1" x14ac:dyDescent="0.2">
      <c r="A569" s="62" t="s">
        <v>9</v>
      </c>
      <c r="B569" s="63" t="s">
        <v>13</v>
      </c>
      <c r="C569" s="64" t="s">
        <v>16</v>
      </c>
      <c r="D569" s="37">
        <v>2024</v>
      </c>
      <c r="E569" s="66" t="s">
        <v>12672</v>
      </c>
      <c r="F569" s="62" t="s">
        <v>12673</v>
      </c>
      <c r="G569" s="79" t="s">
        <v>12674</v>
      </c>
      <c r="H569" s="80" t="s">
        <v>12675</v>
      </c>
      <c r="I569" s="67" t="s">
        <v>12676</v>
      </c>
      <c r="J569" s="14" t="s">
        <v>10</v>
      </c>
      <c r="K569" s="67" t="s">
        <v>29</v>
      </c>
      <c r="L569" s="68" t="s">
        <v>30</v>
      </c>
      <c r="M569" s="7" t="s">
        <v>9427</v>
      </c>
      <c r="N569" s="107" t="s">
        <v>2105</v>
      </c>
      <c r="O569" s="69" t="s">
        <v>7897</v>
      </c>
      <c r="P569" s="69" t="s">
        <v>2518</v>
      </c>
      <c r="Q569" s="69" t="s">
        <v>2523</v>
      </c>
      <c r="R569" s="70">
        <v>34810</v>
      </c>
      <c r="S569" s="70">
        <v>45392</v>
      </c>
      <c r="T569" s="70">
        <v>46022</v>
      </c>
      <c r="U569" s="70"/>
      <c r="V569" s="70"/>
      <c r="W569" s="70"/>
      <c r="X569" s="17"/>
      <c r="Y569" s="17"/>
      <c r="Z569" s="70"/>
      <c r="AA569" s="116">
        <f t="shared" ca="1" si="40"/>
        <v>30</v>
      </c>
      <c r="AB569" s="69" t="s">
        <v>7878</v>
      </c>
      <c r="AC569" s="35" t="str">
        <f t="shared" si="41"/>
        <v>1 anos 8 meses 21 dias</v>
      </c>
      <c r="AD569" s="35" t="str">
        <f ca="1">IF(AND(V569="",T569&lt;TODAY()),"Contrato Encerrado",IF(AND(V569="",T569&gt;TODAY()),DATEDIF(TODAY(),T569,"Y")&amp;" anos"&amp;" "&amp;DATEDIF(TODAY(),T569,"YM")&amp;" meses"&amp;" "&amp;DATEDIF(TODAY(),T569,"MD")&amp;" dias",IF(AND(X569="",V569&lt;TODAY()),"Contrato Encerrado",IF(AND(X569="",V569&gt;TODAY()),DATEDIF(TODAY(),V569,"Y")&amp;" anos"&amp;" "&amp;DATEDIF(TODAY(),V569,"YM")&amp;" meses"&amp;" "&amp;DATEDIF(TODAY(),V569,"MD")&amp;" dias",IF(AND(Z569="",X569&lt;TODAY()),"Contrato Encerrado",IF(AND(Z569="",X569&gt;TODAY()),DATEDIF(TODAY(),X569,"Y")&amp;" anos"&amp;" "&amp;DATEDIF(TODAY(),X569,"YM")&amp;" meses"&amp;" "&amp;DATEDIF(TODAY(),X569,"MD")&amp;" dias",IF(AND(Z569&lt;&gt;””,Z569&lt;TODAY()),"Contrato Encerrado",IF(AND(Z569&lt;&gt;"",Z569&gt;TODAY()),DATEDIF(TODAY(),Z569,"Y")&amp;" anos"&amp;" "&amp;DATEDIF(TODAY(),Z569,"YM")&amp;" meses"&amp;" "&amp;DATEDIF(TODAY(),Z569,"MD")&amp;" dias"))))))))</f>
        <v>0 anos 2 meses 24 dias</v>
      </c>
      <c r="AE569" s="35">
        <f t="shared" si="42"/>
        <v>630</v>
      </c>
      <c r="AF569" s="35">
        <f t="shared" si="43"/>
        <v>100</v>
      </c>
      <c r="AG569" s="17" t="str">
        <f t="shared" si="44"/>
        <v>0 anos 3 meses 9 dias</v>
      </c>
    </row>
    <row r="570" spans="1:33" ht="11.25" customHeight="1" x14ac:dyDescent="0.2">
      <c r="A570" s="62" t="s">
        <v>9</v>
      </c>
      <c r="B570" s="63" t="s">
        <v>13</v>
      </c>
      <c r="C570" s="64" t="s">
        <v>19</v>
      </c>
      <c r="D570" s="37">
        <v>2024</v>
      </c>
      <c r="E570" s="66" t="s">
        <v>27</v>
      </c>
      <c r="F570" s="62" t="s">
        <v>28</v>
      </c>
      <c r="G570" s="79" t="s">
        <v>13567</v>
      </c>
      <c r="H570" s="80" t="s">
        <v>13568</v>
      </c>
      <c r="I570" s="67" t="s">
        <v>13569</v>
      </c>
      <c r="J570" s="14" t="s">
        <v>10</v>
      </c>
      <c r="K570" s="67" t="s">
        <v>29</v>
      </c>
      <c r="L570" s="68" t="s">
        <v>30</v>
      </c>
      <c r="M570" s="7" t="s">
        <v>9427</v>
      </c>
      <c r="N570" s="107" t="s">
        <v>2105</v>
      </c>
      <c r="O570" s="69" t="s">
        <v>7885</v>
      </c>
      <c r="P570" s="69" t="s">
        <v>2518</v>
      </c>
      <c r="Q570" s="69" t="s">
        <v>4109</v>
      </c>
      <c r="R570" s="70">
        <v>37374</v>
      </c>
      <c r="S570" s="70">
        <v>45460</v>
      </c>
      <c r="T570" s="70">
        <v>46189</v>
      </c>
      <c r="U570" s="70"/>
      <c r="V570" s="70"/>
      <c r="W570" s="70"/>
      <c r="X570" s="17"/>
      <c r="Y570" s="17"/>
      <c r="Z570" s="70"/>
      <c r="AA570" s="116">
        <f t="shared" ca="1" si="40"/>
        <v>23</v>
      </c>
      <c r="AB570" s="69" t="s">
        <v>7878</v>
      </c>
      <c r="AC570" s="35" t="str">
        <f t="shared" si="41"/>
        <v>1 anos 11 meses 30 dias</v>
      </c>
      <c r="AD570" s="35" t="str">
        <f ca="1">IF(AND(V570="",T570&lt;TODAY()),"Contrato Encerrado",IF(AND(V570="",T570&gt;TODAY()),DATEDIF(TODAY(),T570,"Y")&amp;" anos"&amp;" "&amp;DATEDIF(TODAY(),T570,"YM")&amp;" meses"&amp;" "&amp;DATEDIF(TODAY(),T570,"MD")&amp;" dias",IF(AND(X570="",V570&lt;TODAY()),"Contrato Encerrado",IF(AND(X570="",V570&gt;TODAY()),DATEDIF(TODAY(),V570,"Y")&amp;" anos"&amp;" "&amp;DATEDIF(TODAY(),V570,"YM")&amp;" meses"&amp;" "&amp;DATEDIF(TODAY(),V570,"MD")&amp;" dias",IF(AND(Z570="",X570&lt;TODAY()),"Contrato Encerrado",IF(AND(Z570="",X570&gt;TODAY()),DATEDIF(TODAY(),X570,"Y")&amp;" anos"&amp;" "&amp;DATEDIF(TODAY(),X570,"YM")&amp;" meses"&amp;" "&amp;DATEDIF(TODAY(),X570,"MD")&amp;" dias",IF(AND(Z570&lt;&gt;””,Z570&lt;TODAY()),"Contrato Encerrado",IF(AND(Z570&lt;&gt;"",Z570&gt;TODAY()),DATEDIF(TODAY(),Z570,"Y")&amp;" anos"&amp;" "&amp;DATEDIF(TODAY(),Z570,"YM")&amp;" meses"&amp;" "&amp;DATEDIF(TODAY(),Z570,"MD")&amp;" dias"))))))))</f>
        <v>0 anos 8 meses 9 dias</v>
      </c>
      <c r="AE570" s="35">
        <f t="shared" si="42"/>
        <v>729</v>
      </c>
      <c r="AF570" s="35">
        <f t="shared" si="43"/>
        <v>1</v>
      </c>
      <c r="AG570" s="17" t="str">
        <f t="shared" si="44"/>
        <v>0 anos 0 meses 1 dias</v>
      </c>
    </row>
    <row r="571" spans="1:33" ht="11.25" customHeight="1" x14ac:dyDescent="0.2">
      <c r="A571" s="62" t="s">
        <v>9</v>
      </c>
      <c r="B571" s="63" t="s">
        <v>13</v>
      </c>
      <c r="C571" s="64" t="s">
        <v>22</v>
      </c>
      <c r="D571" s="35">
        <v>2025</v>
      </c>
      <c r="E571" s="66" t="s">
        <v>27</v>
      </c>
      <c r="F571" s="62" t="s">
        <v>28</v>
      </c>
      <c r="G571" s="67" t="s">
        <v>17897</v>
      </c>
      <c r="H571" s="62" t="s">
        <v>17898</v>
      </c>
      <c r="I571" s="67" t="s">
        <v>17899</v>
      </c>
      <c r="J571" s="14" t="s">
        <v>10</v>
      </c>
      <c r="K571" s="67" t="s">
        <v>29</v>
      </c>
      <c r="L571" s="68" t="s">
        <v>30</v>
      </c>
      <c r="M571" s="7" t="s">
        <v>16153</v>
      </c>
      <c r="N571" s="69" t="s">
        <v>15988</v>
      </c>
      <c r="O571" s="69" t="s">
        <v>7885</v>
      </c>
      <c r="P571" s="69" t="s">
        <v>2518</v>
      </c>
      <c r="Q571" s="69" t="s">
        <v>2521</v>
      </c>
      <c r="R571" s="70">
        <v>38259</v>
      </c>
      <c r="S571" s="69" t="s">
        <v>17900</v>
      </c>
      <c r="T571" s="70">
        <v>46264</v>
      </c>
      <c r="U571" s="71"/>
      <c r="V571" s="69"/>
      <c r="W571" s="72"/>
      <c r="X571" s="17"/>
      <c r="Y571" s="17"/>
      <c r="Z571" s="182"/>
      <c r="AA571" s="71">
        <f t="shared" ca="1" si="40"/>
        <v>21</v>
      </c>
      <c r="AB571" s="72" t="s">
        <v>7878</v>
      </c>
      <c r="AC571" s="35" t="str">
        <f t="shared" si="41"/>
        <v>0 anos 11 meses 29 dias</v>
      </c>
      <c r="AD571" s="35" t="str">
        <f ca="1">IF(AND(V571="",T571&lt;TODAY()),"Contrato Encerrado",IF(AND(V571="",T571&gt;TODAY()),DATEDIF(TODAY(),T571,"Y")&amp;" anos"&amp;" "&amp;DATEDIF(TODAY(),T571,"YM")&amp;" meses"&amp;" "&amp;DATEDIF(TODAY(),T571,"MD")&amp;" dias",IF(AND(X571="",V571&lt;TODAY()),"Contrato Encerrado",IF(AND(X571="",V571&gt;TODAY()),DATEDIF(TODAY(),V571,"Y")&amp;" anos"&amp;" "&amp;DATEDIF(TODAY(),V571,"YM")&amp;" meses"&amp;" "&amp;DATEDIF(TODAY(),V571,"MD")&amp;" dias",IF(AND(Z571="",X571&lt;TODAY()),"Contrato Encerrado",IF(AND(Z571="",X571&gt;TODAY()),DATEDIF(TODAY(),X571,"Y")&amp;" anos"&amp;" "&amp;DATEDIF(TODAY(),X571,"YM")&amp;" meses"&amp;" "&amp;DATEDIF(TODAY(),X571,"MD")&amp;" dias",IF(AND(Z571&lt;&gt;””,Z571&lt;TODAY()),"Contrato Encerrado",IF(AND(Z571&lt;&gt;"",Z571&gt;TODAY()),DATEDIF(TODAY(),Z571,"Y")&amp;" anos"&amp;" "&amp;DATEDIF(TODAY(),Z571,"YM")&amp;" meses"&amp;" "&amp;DATEDIF(TODAY(),Z571,"MD")&amp;" dias"))))))))</f>
        <v>0 anos 10 meses 23 dias</v>
      </c>
      <c r="AE571" s="35">
        <f t="shared" si="42"/>
        <v>363</v>
      </c>
      <c r="AF571" s="35">
        <f t="shared" si="43"/>
        <v>367</v>
      </c>
      <c r="AG571" s="17" t="str">
        <f t="shared" si="44"/>
        <v>1 anos 0 meses 1 dias</v>
      </c>
    </row>
    <row r="572" spans="1:33" ht="11.25" customHeight="1" x14ac:dyDescent="0.2">
      <c r="A572" s="62" t="s">
        <v>9</v>
      </c>
      <c r="B572" s="63" t="s">
        <v>13</v>
      </c>
      <c r="C572" s="64" t="s">
        <v>23</v>
      </c>
      <c r="D572" s="37">
        <v>2023</v>
      </c>
      <c r="E572" s="66" t="s">
        <v>1111</v>
      </c>
      <c r="F572" s="62" t="s">
        <v>1112</v>
      </c>
      <c r="G572" s="79" t="s">
        <v>9513</v>
      </c>
      <c r="H572" s="80" t="s">
        <v>9514</v>
      </c>
      <c r="I572" s="67" t="s">
        <v>9515</v>
      </c>
      <c r="J572" s="14" t="s">
        <v>14943</v>
      </c>
      <c r="K572" s="67" t="s">
        <v>29</v>
      </c>
      <c r="L572" s="68" t="s">
        <v>30</v>
      </c>
      <c r="M572" s="7" t="s">
        <v>9427</v>
      </c>
      <c r="N572" s="69" t="s">
        <v>2112</v>
      </c>
      <c r="O572" s="69" t="s">
        <v>7898</v>
      </c>
      <c r="P572" s="69" t="s">
        <v>2518</v>
      </c>
      <c r="Q572" s="69" t="s">
        <v>2523</v>
      </c>
      <c r="R572" s="70">
        <v>37721</v>
      </c>
      <c r="S572" s="70">
        <v>45208</v>
      </c>
      <c r="T572" s="70">
        <v>45573</v>
      </c>
      <c r="U572" s="70"/>
      <c r="V572" s="70"/>
      <c r="W572" s="70"/>
      <c r="X572" s="17"/>
      <c r="Y572" s="17"/>
      <c r="Z572" s="70"/>
      <c r="AA572" s="116">
        <f t="shared" ca="1" si="40"/>
        <v>22</v>
      </c>
      <c r="AB572" s="70" t="s">
        <v>7878</v>
      </c>
      <c r="AC572" s="35" t="str">
        <f t="shared" si="41"/>
        <v>0 anos 11 meses 29 dias</v>
      </c>
      <c r="AD572" s="35" t="str">
        <f ca="1">IF(AND(V572="",T572&lt;TODAY()),"Contrato Encerrado",IF(AND(V572="",T572&gt;TODAY()),DATEDIF(TODAY(),T572,"Y")&amp;" anos"&amp;" "&amp;DATEDIF(TODAY(),T572,"YM")&amp;" meses"&amp;" "&amp;DATEDIF(TODAY(),T572,"MD")&amp;" dias",IF(AND(X572="",V572&lt;TODAY()),"Contrato Encerrado",IF(AND(X572="",V572&gt;TODAY()),DATEDIF(TODAY(),V572,"Y")&amp;" anos"&amp;" "&amp;DATEDIF(TODAY(),V572,"YM")&amp;" meses"&amp;" "&amp;DATEDIF(TODAY(),V572,"MD")&amp;" dias",IF(AND(Z572="",X572&lt;TODAY()),"Contrato Encerrado",IF(AND(Z572="",X572&gt;TODAY()),DATEDIF(TODAY(),X572,"Y")&amp;" anos"&amp;" "&amp;DATEDIF(TODAY(),X572,"YM")&amp;" meses"&amp;" "&amp;DATEDIF(TODAY(),X572,"MD")&amp;" dias",IF(AND(Z572&lt;&gt;””,Z572&lt;TODAY()),"Contrato Encerrado",IF(AND(Z572&lt;&gt;"",Z572&gt;TODAY()),DATEDIF(TODAY(),Z572,"Y")&amp;" anos"&amp;" "&amp;DATEDIF(TODAY(),Z572,"YM")&amp;" meses"&amp;" "&amp;DATEDIF(TODAY(),Z572,"MD")&amp;" dias"))))))))</f>
        <v>Contrato Encerrado</v>
      </c>
      <c r="AE572" s="35">
        <f t="shared" si="42"/>
        <v>365</v>
      </c>
      <c r="AF572" s="35">
        <f t="shared" si="43"/>
        <v>365</v>
      </c>
      <c r="AG572" s="17" t="str">
        <f t="shared" si="44"/>
        <v>0 anos 11 meses 30 dias</v>
      </c>
    </row>
    <row r="573" spans="1:33" ht="11.25" customHeight="1" x14ac:dyDescent="0.2">
      <c r="A573" s="62" t="s">
        <v>9</v>
      </c>
      <c r="B573" s="88" t="s">
        <v>13</v>
      </c>
      <c r="C573" s="90" t="s">
        <v>24</v>
      </c>
      <c r="D573" s="36">
        <v>2022</v>
      </c>
      <c r="E573" s="66" t="s">
        <v>27</v>
      </c>
      <c r="F573" s="62" t="s">
        <v>28</v>
      </c>
      <c r="G573" s="79" t="s">
        <v>4289</v>
      </c>
      <c r="H573" s="80" t="s">
        <v>4290</v>
      </c>
      <c r="I573" s="67" t="s">
        <v>4291</v>
      </c>
      <c r="J573" s="14" t="s">
        <v>1302</v>
      </c>
      <c r="K573" s="67" t="s">
        <v>29</v>
      </c>
      <c r="L573" s="68" t="s">
        <v>30</v>
      </c>
      <c r="M573" s="7" t="s">
        <v>9427</v>
      </c>
      <c r="N573" s="107" t="s">
        <v>2108</v>
      </c>
      <c r="O573" s="107"/>
      <c r="P573" s="107" t="s">
        <v>2518</v>
      </c>
      <c r="Q573" s="107" t="s">
        <v>4109</v>
      </c>
      <c r="R573" s="111">
        <v>33716</v>
      </c>
      <c r="S573" s="111">
        <v>44839</v>
      </c>
      <c r="T573" s="111">
        <v>45015</v>
      </c>
      <c r="U573" s="111"/>
      <c r="V573" s="111"/>
      <c r="W573" s="111"/>
      <c r="X573" s="17"/>
      <c r="Y573" s="17"/>
      <c r="Z573" s="111"/>
      <c r="AA573" s="116">
        <f t="shared" ca="1" si="40"/>
        <v>33</v>
      </c>
      <c r="AB573" s="117" t="s">
        <v>7878</v>
      </c>
      <c r="AC573" s="35" t="str">
        <f t="shared" si="41"/>
        <v>0 anos 5 meses 25 dias</v>
      </c>
      <c r="AD573" s="35" t="str">
        <f ca="1">IF(AND(V573="",T573&lt;TODAY()),"Contrato Encerrado",IF(AND(V573="",T573&gt;TODAY()),DATEDIF(TODAY(),T573,"Y")&amp;" anos"&amp;" "&amp;DATEDIF(TODAY(),T573,"YM")&amp;" meses"&amp;" "&amp;DATEDIF(TODAY(),T573,"MD")&amp;" dias",IF(AND(X573="",V573&lt;TODAY()),"Contrato Encerrado",IF(AND(X573="",V573&gt;TODAY()),DATEDIF(TODAY(),V573,"Y")&amp;" anos"&amp;" "&amp;DATEDIF(TODAY(),V573,"YM")&amp;" meses"&amp;" "&amp;DATEDIF(TODAY(),V573,"MD")&amp;" dias",IF(AND(Z573="",X573&lt;TODAY()),"Contrato Encerrado",IF(AND(Z573="",X573&gt;TODAY()),DATEDIF(TODAY(),X573,"Y")&amp;" anos"&amp;" "&amp;DATEDIF(TODAY(),X573,"YM")&amp;" meses"&amp;" "&amp;DATEDIF(TODAY(),X573,"MD")&amp;" dias",IF(AND(Z573&lt;&gt;””,Z573&lt;TODAY()),"Contrato Encerrado",IF(AND(Z573&lt;&gt;"",Z573&gt;TODAY()),DATEDIF(TODAY(),Z573,"Y")&amp;" anos"&amp;" "&amp;DATEDIF(TODAY(),Z573,"YM")&amp;" meses"&amp;" "&amp;DATEDIF(TODAY(),Z573,"MD")&amp;" dias"))))))))</f>
        <v>Contrato Encerrado</v>
      </c>
      <c r="AE573" s="35">
        <f t="shared" si="42"/>
        <v>176</v>
      </c>
      <c r="AF573" s="35">
        <f t="shared" si="43"/>
        <v>554</v>
      </c>
      <c r="AG573" s="17" t="str">
        <f t="shared" si="44"/>
        <v>1 anos 6 meses 7 dias</v>
      </c>
    </row>
    <row r="574" spans="1:33" ht="11.25" customHeight="1" x14ac:dyDescent="0.2">
      <c r="A574" s="62" t="s">
        <v>9</v>
      </c>
      <c r="B574" s="63" t="s">
        <v>13</v>
      </c>
      <c r="C574" s="64" t="s">
        <v>20</v>
      </c>
      <c r="D574" s="37">
        <v>2023</v>
      </c>
      <c r="E574" s="93" t="s">
        <v>157</v>
      </c>
      <c r="F574" s="62" t="s">
        <v>158</v>
      </c>
      <c r="G574" s="79" t="s">
        <v>8270</v>
      </c>
      <c r="H574" s="80" t="s">
        <v>8271</v>
      </c>
      <c r="I574" s="102" t="s">
        <v>8272</v>
      </c>
      <c r="J574" s="14" t="s">
        <v>14943</v>
      </c>
      <c r="K574" s="102" t="s">
        <v>29</v>
      </c>
      <c r="L574" s="104" t="s">
        <v>81</v>
      </c>
      <c r="M574" s="7" t="s">
        <v>82</v>
      </c>
      <c r="N574" s="103" t="s">
        <v>4113</v>
      </c>
      <c r="O574" s="103" t="s">
        <v>8081</v>
      </c>
      <c r="P574" s="103" t="s">
        <v>2518</v>
      </c>
      <c r="Q574" s="103" t="s">
        <v>4109</v>
      </c>
      <c r="R574" s="114">
        <v>38551</v>
      </c>
      <c r="S574" s="114">
        <v>45092</v>
      </c>
      <c r="T574" s="114">
        <v>45291</v>
      </c>
      <c r="U574" s="114"/>
      <c r="V574" s="114"/>
      <c r="W574" s="114"/>
      <c r="X574" s="17"/>
      <c r="Y574" s="17"/>
      <c r="Z574" s="114"/>
      <c r="AA574" s="116">
        <f t="shared" ca="1" si="40"/>
        <v>20</v>
      </c>
      <c r="AB574" s="116" t="s">
        <v>7878</v>
      </c>
      <c r="AC574" s="35" t="str">
        <f t="shared" si="41"/>
        <v>0 anos 6 meses 16 dias</v>
      </c>
      <c r="AD574" s="35" t="str">
        <f ca="1">IF(AND(V574="",T574&lt;TODAY()),"Contrato Encerrado",IF(AND(V574="",T574&gt;TODAY()),DATEDIF(TODAY(),T574,"Y")&amp;" anos"&amp;" "&amp;DATEDIF(TODAY(),T574,"YM")&amp;" meses"&amp;" "&amp;DATEDIF(TODAY(),T574,"MD")&amp;" dias",IF(AND(X574="",V574&lt;TODAY()),"Contrato Encerrado",IF(AND(X574="",V574&gt;TODAY()),DATEDIF(TODAY(),V574,"Y")&amp;" anos"&amp;" "&amp;DATEDIF(TODAY(),V574,"YM")&amp;" meses"&amp;" "&amp;DATEDIF(TODAY(),V574,"MD")&amp;" dias",IF(AND(Z574="",X574&lt;TODAY()),"Contrato Encerrado",IF(AND(Z574="",X574&gt;TODAY()),DATEDIF(TODAY(),X574,"Y")&amp;" anos"&amp;" "&amp;DATEDIF(TODAY(),X574,"YM")&amp;" meses"&amp;" "&amp;DATEDIF(TODAY(),X574,"MD")&amp;" dias",IF(AND(Z574&lt;&gt;””,Z574&lt;TODAY()),"Contrato Encerrado",IF(AND(Z574&lt;&gt;"",Z574&gt;TODAY()),DATEDIF(TODAY(),Z574,"Y")&amp;" anos"&amp;" "&amp;DATEDIF(TODAY(),Z574,"YM")&amp;" meses"&amp;" "&amp;DATEDIF(TODAY(),Z574,"MD")&amp;" dias"))))))))</f>
        <v>Contrato Encerrado</v>
      </c>
      <c r="AE574" s="35">
        <f t="shared" si="42"/>
        <v>199</v>
      </c>
      <c r="AF574" s="35">
        <f t="shared" si="43"/>
        <v>531</v>
      </c>
      <c r="AG574" s="17" t="str">
        <f t="shared" si="44"/>
        <v>1 anos 5 meses 14 dias</v>
      </c>
    </row>
    <row r="575" spans="1:33" ht="11.25" customHeight="1" x14ac:dyDescent="0.2">
      <c r="A575" s="62" t="s">
        <v>9</v>
      </c>
      <c r="B575" s="63" t="s">
        <v>13</v>
      </c>
      <c r="C575" s="64" t="s">
        <v>25</v>
      </c>
      <c r="D575" s="37">
        <v>2024</v>
      </c>
      <c r="E575" s="66" t="s">
        <v>307</v>
      </c>
      <c r="F575" s="62" t="s">
        <v>308</v>
      </c>
      <c r="G575" s="79" t="s">
        <v>15027</v>
      </c>
      <c r="H575" s="80" t="s">
        <v>15028</v>
      </c>
      <c r="I575" s="67" t="s">
        <v>15004</v>
      </c>
      <c r="J575" s="14" t="s">
        <v>10</v>
      </c>
      <c r="K575" s="67" t="s">
        <v>29</v>
      </c>
      <c r="L575" s="68" t="s">
        <v>30</v>
      </c>
      <c r="M575" s="7" t="s">
        <v>9427</v>
      </c>
      <c r="N575" s="69" t="s">
        <v>2115</v>
      </c>
      <c r="O575" s="69" t="s">
        <v>10152</v>
      </c>
      <c r="P575" s="69" t="s">
        <v>2518</v>
      </c>
      <c r="Q575" s="69" t="s">
        <v>2523</v>
      </c>
      <c r="R575" s="70">
        <v>37944</v>
      </c>
      <c r="S575" s="70">
        <v>45627</v>
      </c>
      <c r="T575" s="69" t="s">
        <v>14952</v>
      </c>
      <c r="U575" s="69"/>
      <c r="V575" s="69"/>
      <c r="W575" s="69"/>
      <c r="X575" s="17"/>
      <c r="Y575" s="17"/>
      <c r="Z575" s="69"/>
      <c r="AA575" s="116">
        <f t="shared" ca="1" si="40"/>
        <v>21</v>
      </c>
      <c r="AB575" s="70" t="s">
        <v>7878</v>
      </c>
      <c r="AC575" s="35" t="str">
        <f t="shared" si="41"/>
        <v>0 anos 11 meses 29 dias</v>
      </c>
      <c r="AD575" s="35" t="str">
        <f ca="1">IF(AND(V575="",T575&lt;TODAY()),"Contrato Encerrado",IF(AND(V575="",T575&gt;TODAY()),DATEDIF(TODAY(),T575,"Y")&amp;" anos"&amp;" "&amp;DATEDIF(TODAY(),T575,"YM")&amp;" meses"&amp;" "&amp;DATEDIF(TODAY(),T575,"MD")&amp;" dias",IF(AND(X575="",V575&lt;TODAY()),"Contrato Encerrado",IF(AND(X575="",V575&gt;TODAY()),DATEDIF(TODAY(),V575,"Y")&amp;" anos"&amp;" "&amp;DATEDIF(TODAY(),V575,"YM")&amp;" meses"&amp;" "&amp;DATEDIF(TODAY(),V575,"MD")&amp;" dias",IF(AND(Z575="",X575&lt;TODAY()),"Contrato Encerrado",IF(AND(Z575="",X575&gt;TODAY()),DATEDIF(TODAY(),X575,"Y")&amp;" anos"&amp;" "&amp;DATEDIF(TODAY(),X575,"YM")&amp;" meses"&amp;" "&amp;DATEDIF(TODAY(),X575,"MD")&amp;" dias",IF(AND(Z575&lt;&gt;””,Z575&lt;TODAY()),"Contrato Encerrado",IF(AND(Z575&lt;&gt;"",Z575&gt;TODAY()),DATEDIF(TODAY(),Z575,"Y")&amp;" anos"&amp;" "&amp;DATEDIF(TODAY(),Z575,"YM")&amp;" meses"&amp;" "&amp;DATEDIF(TODAY(),Z575,"MD")&amp;" dias"))))))))</f>
        <v>0 anos 1 meses 23 dias</v>
      </c>
      <c r="AE575" s="35">
        <f t="shared" si="42"/>
        <v>364</v>
      </c>
      <c r="AF575" s="35">
        <f t="shared" si="43"/>
        <v>366</v>
      </c>
      <c r="AG575" s="17" t="str">
        <f t="shared" si="44"/>
        <v>0 anos 11 meses 31 dias</v>
      </c>
    </row>
    <row r="576" spans="1:33" ht="11.25" customHeight="1" x14ac:dyDescent="0.2">
      <c r="A576" s="62" t="s">
        <v>9</v>
      </c>
      <c r="B576" s="63" t="s">
        <v>13</v>
      </c>
      <c r="C576" s="64" t="s">
        <v>25</v>
      </c>
      <c r="D576" s="37">
        <v>2023</v>
      </c>
      <c r="E576" s="66" t="s">
        <v>772</v>
      </c>
      <c r="F576" s="62" t="s">
        <v>773</v>
      </c>
      <c r="G576" s="79" t="s">
        <v>10698</v>
      </c>
      <c r="H576" s="80" t="s">
        <v>10699</v>
      </c>
      <c r="I576" s="67" t="s">
        <v>10700</v>
      </c>
      <c r="J576" s="14" t="s">
        <v>10</v>
      </c>
      <c r="K576" s="67" t="s">
        <v>29</v>
      </c>
      <c r="L576" s="68" t="s">
        <v>30</v>
      </c>
      <c r="M576" s="7" t="s">
        <v>9427</v>
      </c>
      <c r="N576" s="69" t="s">
        <v>10701</v>
      </c>
      <c r="O576" s="69" t="s">
        <v>9560</v>
      </c>
      <c r="P576" s="69" t="s">
        <v>2518</v>
      </c>
      <c r="Q576" s="69" t="s">
        <v>2523</v>
      </c>
      <c r="R576" s="70">
        <v>37022</v>
      </c>
      <c r="S576" s="70">
        <v>45261</v>
      </c>
      <c r="T576" s="70">
        <v>45991</v>
      </c>
      <c r="U576" s="70"/>
      <c r="V576" s="70"/>
      <c r="W576" s="70"/>
      <c r="X576" s="17"/>
      <c r="Y576" s="17"/>
      <c r="Z576" s="70"/>
      <c r="AA576" s="116">
        <f t="shared" ca="1" si="40"/>
        <v>24</v>
      </c>
      <c r="AB576" s="70" t="s">
        <v>7877</v>
      </c>
      <c r="AC576" s="35" t="str">
        <f t="shared" si="41"/>
        <v>1 anos 11 meses 29 dias</v>
      </c>
      <c r="AD576" s="35" t="str">
        <f ca="1">IF(AND(V576="",T576&lt;TODAY()),"Contrato Encerrado",IF(AND(V576="",T576&gt;TODAY()),DATEDIF(TODAY(),T576,"Y")&amp;" anos"&amp;" "&amp;DATEDIF(TODAY(),T576,"YM")&amp;" meses"&amp;" "&amp;DATEDIF(TODAY(),T576,"MD")&amp;" dias",IF(AND(X576="",V576&lt;TODAY()),"Contrato Encerrado",IF(AND(X576="",V576&gt;TODAY()),DATEDIF(TODAY(),V576,"Y")&amp;" anos"&amp;" "&amp;DATEDIF(TODAY(),V576,"YM")&amp;" meses"&amp;" "&amp;DATEDIF(TODAY(),V576,"MD")&amp;" dias",IF(AND(Z576="",X576&lt;TODAY()),"Contrato Encerrado",IF(AND(Z576="",X576&gt;TODAY()),DATEDIF(TODAY(),X576,"Y")&amp;" anos"&amp;" "&amp;DATEDIF(TODAY(),X576,"YM")&amp;" meses"&amp;" "&amp;DATEDIF(TODAY(),X576,"MD")&amp;" dias",IF(AND(Z576&lt;&gt;””,Z576&lt;TODAY()),"Contrato Encerrado",IF(AND(Z576&lt;&gt;"",Z576&gt;TODAY()),DATEDIF(TODAY(),Z576,"Y")&amp;" anos"&amp;" "&amp;DATEDIF(TODAY(),Z576,"YM")&amp;" meses"&amp;" "&amp;DATEDIF(TODAY(),Z576,"MD")&amp;" dias"))))))))</f>
        <v>0 anos 1 meses 23 dias</v>
      </c>
      <c r="AE576" s="35">
        <f t="shared" si="42"/>
        <v>730</v>
      </c>
      <c r="AF576" s="35">
        <f t="shared" si="43"/>
        <v>0</v>
      </c>
      <c r="AG576" s="17" t="str">
        <f t="shared" si="44"/>
        <v>ESTÁGIO COMPLETOU 2 ANOS</v>
      </c>
    </row>
    <row r="577" spans="1:33" ht="11.25" customHeight="1" x14ac:dyDescent="0.2">
      <c r="A577" s="62" t="s">
        <v>9</v>
      </c>
      <c r="B577" s="88" t="s">
        <v>13</v>
      </c>
      <c r="C577" s="90" t="s">
        <v>22</v>
      </c>
      <c r="D577" s="36">
        <v>2022</v>
      </c>
      <c r="E577" s="66" t="s">
        <v>157</v>
      </c>
      <c r="F577" s="62" t="s">
        <v>158</v>
      </c>
      <c r="G577" s="79" t="s">
        <v>168</v>
      </c>
      <c r="H577" s="80" t="s">
        <v>169</v>
      </c>
      <c r="I577" s="67" t="s">
        <v>170</v>
      </c>
      <c r="J577" s="14" t="s">
        <v>14943</v>
      </c>
      <c r="K577" s="67" t="s">
        <v>29</v>
      </c>
      <c r="L577" s="68" t="s">
        <v>30</v>
      </c>
      <c r="M577" s="7" t="s">
        <v>9427</v>
      </c>
      <c r="N577" s="107" t="s">
        <v>2111</v>
      </c>
      <c r="O577" s="107"/>
      <c r="P577" s="107" t="s">
        <v>2517</v>
      </c>
      <c r="Q577" s="107" t="s">
        <v>2522</v>
      </c>
      <c r="R577" s="111">
        <v>36734</v>
      </c>
      <c r="S577" s="111">
        <v>44330</v>
      </c>
      <c r="T577" s="111">
        <v>44971</v>
      </c>
      <c r="U577" s="111"/>
      <c r="V577" s="111"/>
      <c r="W577" s="111"/>
      <c r="X577" s="17"/>
      <c r="Y577" s="17"/>
      <c r="Z577" s="111"/>
      <c r="AA577" s="116">
        <f t="shared" ref="AA577:AA640" ca="1" si="45">DATEDIF(R577,TODAY(),"Y")</f>
        <v>25</v>
      </c>
      <c r="AB577" s="117" t="s">
        <v>7877</v>
      </c>
      <c r="AC577" s="35" t="str">
        <f t="shared" si="41"/>
        <v>1 anos 9 meses 0 dias</v>
      </c>
      <c r="AD577" s="35" t="str">
        <f ca="1">IF(AND(V577="",T577&lt;TODAY()),"Contrato Encerrado",IF(AND(V577="",T577&gt;TODAY()),DATEDIF(TODAY(),T577,"Y")&amp;" anos"&amp;" "&amp;DATEDIF(TODAY(),T577,"YM")&amp;" meses"&amp;" "&amp;DATEDIF(TODAY(),T577,"MD")&amp;" dias",IF(AND(X577="",V577&lt;TODAY()),"Contrato Encerrado",IF(AND(X577="",V577&gt;TODAY()),DATEDIF(TODAY(),V577,"Y")&amp;" anos"&amp;" "&amp;DATEDIF(TODAY(),V577,"YM")&amp;" meses"&amp;" "&amp;DATEDIF(TODAY(),V577,"MD")&amp;" dias",IF(AND(Z577="",X577&lt;TODAY()),"Contrato Encerrado",IF(AND(Z577="",X577&gt;TODAY()),DATEDIF(TODAY(),X577,"Y")&amp;" anos"&amp;" "&amp;DATEDIF(TODAY(),X577,"YM")&amp;" meses"&amp;" "&amp;DATEDIF(TODAY(),X577,"MD")&amp;" dias",IF(AND(Z577&lt;&gt;””,Z577&lt;TODAY()),"Contrato Encerrado",IF(AND(Z577&lt;&gt;"",Z577&gt;TODAY()),DATEDIF(TODAY(),Z577,"Y")&amp;" anos"&amp;" "&amp;DATEDIF(TODAY(),Z577,"YM")&amp;" meses"&amp;" "&amp;DATEDIF(TODAY(),Z577,"MD")&amp;" dias"))))))))</f>
        <v>Contrato Encerrado</v>
      </c>
      <c r="AE577" s="35">
        <f t="shared" ref="AE577:AE640" si="46">SUM((T577-S577)+(V577-U577)+(X577-W577)+(Z577-Y577))</f>
        <v>641</v>
      </c>
      <c r="AF577" s="35">
        <f t="shared" ref="AF577:AF640" si="47">730-AE577</f>
        <v>89</v>
      </c>
      <c r="AG577" s="17" t="str">
        <f t="shared" ref="AG577:AG640" si="48">IF(AF577&gt;0,DATEDIF(0,AF577,"Y")&amp; " anos"&amp; " "&amp;DATEDIF(0,AF577,"YM")&amp; " meses"&amp; " "&amp;DATEDIF(0,AF577,"MD")&amp; " dias","ESTÁGIO COMPLETOU 2 ANOS")</f>
        <v>0 anos 2 meses 29 dias</v>
      </c>
    </row>
    <row r="578" spans="1:33" ht="11.25" customHeight="1" x14ac:dyDescent="0.2">
      <c r="A578" s="62" t="s">
        <v>9</v>
      </c>
      <c r="B578" s="63" t="s">
        <v>13</v>
      </c>
      <c r="C578" s="64" t="s">
        <v>21</v>
      </c>
      <c r="D578" s="35">
        <v>2025</v>
      </c>
      <c r="E578" s="66" t="s">
        <v>157</v>
      </c>
      <c r="F578" s="62" t="s">
        <v>158</v>
      </c>
      <c r="G578" s="67" t="s">
        <v>17197</v>
      </c>
      <c r="H578" s="62" t="s">
        <v>17198</v>
      </c>
      <c r="I578" s="67" t="s">
        <v>16829</v>
      </c>
      <c r="J578" s="14" t="s">
        <v>10</v>
      </c>
      <c r="K578" s="67" t="s">
        <v>29</v>
      </c>
      <c r="L578" s="68" t="s">
        <v>81</v>
      </c>
      <c r="M578" s="7" t="s">
        <v>16173</v>
      </c>
      <c r="N578" s="69" t="s">
        <v>4113</v>
      </c>
      <c r="O578" s="69" t="s">
        <v>17176</v>
      </c>
      <c r="P578" s="69" t="s">
        <v>2518</v>
      </c>
      <c r="Q578" s="69" t="s">
        <v>4109</v>
      </c>
      <c r="R578" s="70">
        <v>39518</v>
      </c>
      <c r="S578" s="70">
        <v>45824</v>
      </c>
      <c r="T578" s="70">
        <v>46021</v>
      </c>
      <c r="U578" s="70"/>
      <c r="V578" s="70"/>
      <c r="W578" s="70"/>
      <c r="X578" s="17"/>
      <c r="Y578" s="17"/>
      <c r="Z578" s="70"/>
      <c r="AA578" s="71">
        <f t="shared" ca="1" si="45"/>
        <v>17</v>
      </c>
      <c r="AB578" s="70" t="s">
        <v>7877</v>
      </c>
      <c r="AC578" s="35" t="str">
        <f t="shared" ref="AC578:AC641" si="49">DATEDIF($S578,$Z578-($U578-$T578)-($W578-$V578)-($Y578-$X578),"Y")&amp; " anos"&amp; " "&amp;DATEDIF($S578,$Z578-($U578-$T578)-($W578-$V578)-($Y578-$X578),"YM")&amp; " meses"&amp; " "&amp;DATEDIF($S578,$Z578-($U578-$T578)-($W578-$V578)-($Y578-$X578),"MD")&amp; " dias"</f>
        <v>0 anos 6 meses 14 dias</v>
      </c>
      <c r="AD578" s="35" t="str">
        <f ca="1">IF(AND(V578="",T578&lt;TODAY()),"Contrato Encerrado",IF(AND(V578="",T578&gt;TODAY()),DATEDIF(TODAY(),T578,"Y")&amp;" anos"&amp;" "&amp;DATEDIF(TODAY(),T578,"YM")&amp;" meses"&amp;" "&amp;DATEDIF(TODAY(),T578,"MD")&amp;" dias",IF(AND(X578="",V578&lt;TODAY()),"Contrato Encerrado",IF(AND(X578="",V578&gt;TODAY()),DATEDIF(TODAY(),V578,"Y")&amp;" anos"&amp;" "&amp;DATEDIF(TODAY(),V578,"YM")&amp;" meses"&amp;" "&amp;DATEDIF(TODAY(),V578,"MD")&amp;" dias",IF(AND(Z578="",X578&lt;TODAY()),"Contrato Encerrado",IF(AND(Z578="",X578&gt;TODAY()),DATEDIF(TODAY(),X578,"Y")&amp;" anos"&amp;" "&amp;DATEDIF(TODAY(),X578,"YM")&amp;" meses"&amp;" "&amp;DATEDIF(TODAY(),X578,"MD")&amp;" dias",IF(AND(Z578&lt;&gt;””,Z578&lt;TODAY()),"Contrato Encerrado",IF(AND(Z578&lt;&gt;"",Z578&gt;TODAY()),DATEDIF(TODAY(),Z578,"Y")&amp;" anos"&amp;" "&amp;DATEDIF(TODAY(),Z578,"YM")&amp;" meses"&amp;" "&amp;DATEDIF(TODAY(),Z578,"MD")&amp;" dias"))))))))</f>
        <v>0 anos 2 meses 23 dias</v>
      </c>
      <c r="AE578" s="35">
        <f t="shared" si="46"/>
        <v>197</v>
      </c>
      <c r="AF578" s="35">
        <f t="shared" si="47"/>
        <v>533</v>
      </c>
      <c r="AG578" s="17" t="str">
        <f t="shared" si="48"/>
        <v>1 anos 5 meses 16 dias</v>
      </c>
    </row>
    <row r="579" spans="1:33" ht="11.25" customHeight="1" x14ac:dyDescent="0.2">
      <c r="A579" s="62" t="s">
        <v>9</v>
      </c>
      <c r="B579" s="63" t="s">
        <v>13</v>
      </c>
      <c r="C579" s="64" t="s">
        <v>11</v>
      </c>
      <c r="D579" s="37">
        <v>2023</v>
      </c>
      <c r="E579" s="93" t="s">
        <v>27</v>
      </c>
      <c r="F579" s="62" t="s">
        <v>28</v>
      </c>
      <c r="G579" s="79" t="s">
        <v>6139</v>
      </c>
      <c r="H579" s="80" t="s">
        <v>6140</v>
      </c>
      <c r="I579" s="102" t="s">
        <v>6141</v>
      </c>
      <c r="J579" s="14" t="s">
        <v>14943</v>
      </c>
      <c r="K579" s="102" t="s">
        <v>29</v>
      </c>
      <c r="L579" s="104" t="s">
        <v>30</v>
      </c>
      <c r="M579" s="7" t="s">
        <v>9427</v>
      </c>
      <c r="N579" s="107" t="s">
        <v>2105</v>
      </c>
      <c r="O579" s="103"/>
      <c r="P579" s="103" t="s">
        <v>2518</v>
      </c>
      <c r="Q579" s="103" t="s">
        <v>4109</v>
      </c>
      <c r="R579" s="114">
        <v>29785</v>
      </c>
      <c r="S579" s="114">
        <v>44882</v>
      </c>
      <c r="T579" s="111">
        <v>45267</v>
      </c>
      <c r="U579" s="114"/>
      <c r="V579" s="111"/>
      <c r="W579" s="114"/>
      <c r="X579" s="17"/>
      <c r="Y579" s="17"/>
      <c r="Z579" s="111"/>
      <c r="AA579" s="116">
        <f t="shared" ca="1" si="45"/>
        <v>44</v>
      </c>
      <c r="AB579" s="117" t="s">
        <v>7877</v>
      </c>
      <c r="AC579" s="35" t="str">
        <f t="shared" si="49"/>
        <v>1 anos 0 meses 20 dias</v>
      </c>
      <c r="AD579" s="35" t="str">
        <f ca="1">IF(AND(V579="",T579&lt;TODAY()),"Contrato Encerrado",IF(AND(V579="",T579&gt;TODAY()),DATEDIF(TODAY(),T579,"Y")&amp;" anos"&amp;" "&amp;DATEDIF(TODAY(),T579,"YM")&amp;" meses"&amp;" "&amp;DATEDIF(TODAY(),T579,"MD")&amp;" dias",IF(AND(X579="",V579&lt;TODAY()),"Contrato Encerrado",IF(AND(X579="",V579&gt;TODAY()),DATEDIF(TODAY(),V579,"Y")&amp;" anos"&amp;" "&amp;DATEDIF(TODAY(),V579,"YM")&amp;" meses"&amp;" "&amp;DATEDIF(TODAY(),V579,"MD")&amp;" dias",IF(AND(Z579="",X579&lt;TODAY()),"Contrato Encerrado",IF(AND(Z579="",X579&gt;TODAY()),DATEDIF(TODAY(),X579,"Y")&amp;" anos"&amp;" "&amp;DATEDIF(TODAY(),X579,"YM")&amp;" meses"&amp;" "&amp;DATEDIF(TODAY(),X579,"MD")&amp;" dias",IF(AND(Z579&lt;&gt;””,Z579&lt;TODAY()),"Contrato Encerrado",IF(AND(Z579&lt;&gt;"",Z579&gt;TODAY()),DATEDIF(TODAY(),Z579,"Y")&amp;" anos"&amp;" "&amp;DATEDIF(TODAY(),Z579,"YM")&amp;" meses"&amp;" "&amp;DATEDIF(TODAY(),Z579,"MD")&amp;" dias"))))))))</f>
        <v>Contrato Encerrado</v>
      </c>
      <c r="AE579" s="35">
        <f t="shared" si="46"/>
        <v>385</v>
      </c>
      <c r="AF579" s="35">
        <f t="shared" si="47"/>
        <v>345</v>
      </c>
      <c r="AG579" s="17" t="str">
        <f t="shared" si="48"/>
        <v>0 anos 11 meses 10 dias</v>
      </c>
    </row>
    <row r="580" spans="1:33" ht="11.25" customHeight="1" x14ac:dyDescent="0.2">
      <c r="A580" s="63" t="s">
        <v>9</v>
      </c>
      <c r="B580" s="63" t="s">
        <v>13</v>
      </c>
      <c r="C580" s="64" t="s">
        <v>11</v>
      </c>
      <c r="D580" s="37">
        <v>2024</v>
      </c>
      <c r="E580" s="73" t="s">
        <v>1708</v>
      </c>
      <c r="F580" s="63" t="s">
        <v>1709</v>
      </c>
      <c r="G580" s="81" t="s">
        <v>11073</v>
      </c>
      <c r="H580" s="82" t="s">
        <v>11074</v>
      </c>
      <c r="I580" s="74" t="s">
        <v>11075</v>
      </c>
      <c r="J580" s="14" t="s">
        <v>10</v>
      </c>
      <c r="K580" s="74" t="s">
        <v>29</v>
      </c>
      <c r="L580" s="69" t="s">
        <v>81</v>
      </c>
      <c r="M580" s="7" t="s">
        <v>82</v>
      </c>
      <c r="N580" s="69" t="s">
        <v>4113</v>
      </c>
      <c r="O580" s="69" t="s">
        <v>9301</v>
      </c>
      <c r="P580" s="69" t="s">
        <v>2518</v>
      </c>
      <c r="Q580" s="69" t="s">
        <v>2523</v>
      </c>
      <c r="R580" s="70">
        <v>39178</v>
      </c>
      <c r="S580" s="70">
        <v>45309</v>
      </c>
      <c r="T580" s="70">
        <v>46022</v>
      </c>
      <c r="U580" s="70"/>
      <c r="V580" s="70"/>
      <c r="W580" s="70"/>
      <c r="X580" s="17"/>
      <c r="Y580" s="17"/>
      <c r="Z580" s="70"/>
      <c r="AA580" s="116">
        <f t="shared" ca="1" si="45"/>
        <v>18</v>
      </c>
      <c r="AB580" s="69" t="s">
        <v>7877</v>
      </c>
      <c r="AC580" s="35" t="str">
        <f t="shared" si="49"/>
        <v>1 anos 11 meses 13 dias</v>
      </c>
      <c r="AD580" s="35" t="str">
        <f ca="1">IF(AND(V580="",T580&lt;TODAY()),"Contrato Encerrado",IF(AND(V580="",T580&gt;TODAY()),DATEDIF(TODAY(),T580,"Y")&amp;" anos"&amp;" "&amp;DATEDIF(TODAY(),T580,"YM")&amp;" meses"&amp;" "&amp;DATEDIF(TODAY(),T580,"MD")&amp;" dias",IF(AND(X580="",V580&lt;TODAY()),"Contrato Encerrado",IF(AND(X580="",V580&gt;TODAY()),DATEDIF(TODAY(),V580,"Y")&amp;" anos"&amp;" "&amp;DATEDIF(TODAY(),V580,"YM")&amp;" meses"&amp;" "&amp;DATEDIF(TODAY(),V580,"MD")&amp;" dias",IF(AND(Z580="",X580&lt;TODAY()),"Contrato Encerrado",IF(AND(Z580="",X580&gt;TODAY()),DATEDIF(TODAY(),X580,"Y")&amp;" anos"&amp;" "&amp;DATEDIF(TODAY(),X580,"YM")&amp;" meses"&amp;" "&amp;DATEDIF(TODAY(),X580,"MD")&amp;" dias",IF(AND(Z580&lt;&gt;””,Z580&lt;TODAY()),"Contrato Encerrado",IF(AND(Z580&lt;&gt;"",Z580&gt;TODAY()),DATEDIF(TODAY(),Z580,"Y")&amp;" anos"&amp;" "&amp;DATEDIF(TODAY(),Z580,"YM")&amp;" meses"&amp;" "&amp;DATEDIF(TODAY(),Z580,"MD")&amp;" dias"))))))))</f>
        <v>0 anos 2 meses 24 dias</v>
      </c>
      <c r="AE580" s="35">
        <f t="shared" si="46"/>
        <v>713</v>
      </c>
      <c r="AF580" s="35">
        <f t="shared" si="47"/>
        <v>17</v>
      </c>
      <c r="AG580" s="17" t="str">
        <f t="shared" si="48"/>
        <v>0 anos 0 meses 17 dias</v>
      </c>
    </row>
    <row r="581" spans="1:33" ht="11.25" customHeight="1" x14ac:dyDescent="0.2">
      <c r="A581" s="63" t="s">
        <v>9</v>
      </c>
      <c r="B581" s="63" t="s">
        <v>13</v>
      </c>
      <c r="C581" s="64" t="s">
        <v>14</v>
      </c>
      <c r="D581" s="37">
        <v>2023</v>
      </c>
      <c r="E581" s="92" t="s">
        <v>307</v>
      </c>
      <c r="F581" s="63" t="s">
        <v>308</v>
      </c>
      <c r="G581" s="81" t="s">
        <v>6142</v>
      </c>
      <c r="H581" s="82" t="s">
        <v>6143</v>
      </c>
      <c r="I581" s="101" t="s">
        <v>6144</v>
      </c>
      <c r="J581" s="14" t="s">
        <v>14943</v>
      </c>
      <c r="K581" s="101" t="s">
        <v>29</v>
      </c>
      <c r="L581" s="103" t="s">
        <v>81</v>
      </c>
      <c r="M581" s="7" t="s">
        <v>82</v>
      </c>
      <c r="N581" s="103" t="s">
        <v>4113</v>
      </c>
      <c r="O581" s="103"/>
      <c r="P581" s="103" t="s">
        <v>2518</v>
      </c>
      <c r="Q581" s="103" t="s">
        <v>2523</v>
      </c>
      <c r="R581" s="114">
        <v>38539</v>
      </c>
      <c r="S581" s="114">
        <v>44958</v>
      </c>
      <c r="T581" s="111">
        <v>45303</v>
      </c>
      <c r="U581" s="114"/>
      <c r="V581" s="111"/>
      <c r="W581" s="114"/>
      <c r="X581" s="17"/>
      <c r="Y581" s="17"/>
      <c r="Z581" s="111"/>
      <c r="AA581" s="116">
        <f t="shared" ca="1" si="45"/>
        <v>20</v>
      </c>
      <c r="AB581" s="117" t="s">
        <v>7877</v>
      </c>
      <c r="AC581" s="35" t="str">
        <f t="shared" si="49"/>
        <v>0 anos 11 meses 11 dias</v>
      </c>
      <c r="AD581" s="35" t="str">
        <f ca="1">IF(AND(V581="",T581&lt;TODAY()),"Contrato Encerrado",IF(AND(V581="",T581&gt;TODAY()),DATEDIF(TODAY(),T581,"Y")&amp;" anos"&amp;" "&amp;DATEDIF(TODAY(),T581,"YM")&amp;" meses"&amp;" "&amp;DATEDIF(TODAY(),T581,"MD")&amp;" dias",IF(AND(X581="",V581&lt;TODAY()),"Contrato Encerrado",IF(AND(X581="",V581&gt;TODAY()),DATEDIF(TODAY(),V581,"Y")&amp;" anos"&amp;" "&amp;DATEDIF(TODAY(),V581,"YM")&amp;" meses"&amp;" "&amp;DATEDIF(TODAY(),V581,"MD")&amp;" dias",IF(AND(Z581="",X581&lt;TODAY()),"Contrato Encerrado",IF(AND(Z581="",X581&gt;TODAY()),DATEDIF(TODAY(),X581,"Y")&amp;" anos"&amp;" "&amp;DATEDIF(TODAY(),X581,"YM")&amp;" meses"&amp;" "&amp;DATEDIF(TODAY(),X581,"MD")&amp;" dias",IF(AND(Z581&lt;&gt;””,Z581&lt;TODAY()),"Contrato Encerrado",IF(AND(Z581&lt;&gt;"",Z581&gt;TODAY()),DATEDIF(TODAY(),Z581,"Y")&amp;" anos"&amp;" "&amp;DATEDIF(TODAY(),Z581,"YM")&amp;" meses"&amp;" "&amp;DATEDIF(TODAY(),Z581,"MD")&amp;" dias"))))))))</f>
        <v>Contrato Encerrado</v>
      </c>
      <c r="AE581" s="35">
        <f t="shared" si="46"/>
        <v>345</v>
      </c>
      <c r="AF581" s="35">
        <f t="shared" si="47"/>
        <v>385</v>
      </c>
      <c r="AG581" s="17" t="str">
        <f t="shared" si="48"/>
        <v>1 anos 0 meses 19 dias</v>
      </c>
    </row>
    <row r="582" spans="1:33" ht="11.25" customHeight="1" x14ac:dyDescent="0.2">
      <c r="A582" s="63" t="s">
        <v>9</v>
      </c>
      <c r="B582" s="63" t="s">
        <v>13</v>
      </c>
      <c r="C582" s="64" t="s">
        <v>17</v>
      </c>
      <c r="D582" s="37">
        <v>2025</v>
      </c>
      <c r="E582" s="73" t="s">
        <v>772</v>
      </c>
      <c r="F582" s="63" t="s">
        <v>773</v>
      </c>
      <c r="G582" s="101" t="s">
        <v>16552</v>
      </c>
      <c r="H582" s="63" t="s">
        <v>16553</v>
      </c>
      <c r="I582" s="74" t="s">
        <v>16554</v>
      </c>
      <c r="J582" s="14" t="s">
        <v>10</v>
      </c>
      <c r="K582" s="74" t="s">
        <v>29</v>
      </c>
      <c r="L582" s="69" t="s">
        <v>81</v>
      </c>
      <c r="M582" s="7" t="s">
        <v>82</v>
      </c>
      <c r="N582" s="69" t="s">
        <v>4113</v>
      </c>
      <c r="O582" s="69" t="s">
        <v>7968</v>
      </c>
      <c r="P582" s="69" t="s">
        <v>2518</v>
      </c>
      <c r="Q582" s="69" t="s">
        <v>2523</v>
      </c>
      <c r="R582" s="70">
        <v>39085</v>
      </c>
      <c r="S582" s="70">
        <v>45775</v>
      </c>
      <c r="T582" s="70">
        <v>46022</v>
      </c>
      <c r="U582" s="70"/>
      <c r="V582" s="70"/>
      <c r="W582" s="70"/>
      <c r="X582" s="17"/>
      <c r="Y582" s="17"/>
      <c r="Z582" s="70"/>
      <c r="AA582" s="116">
        <f t="shared" ca="1" si="45"/>
        <v>18</v>
      </c>
      <c r="AB582" s="69" t="s">
        <v>7877</v>
      </c>
      <c r="AC582" s="35" t="str">
        <f t="shared" si="49"/>
        <v>0 anos 8 meses 3 dias</v>
      </c>
      <c r="AD582" s="35" t="str">
        <f ca="1">IF(AND(V582="",T582&lt;TODAY()),"Contrato Encerrado",IF(AND(V582="",T582&gt;TODAY()),DATEDIF(TODAY(),T582,"Y")&amp;" anos"&amp;" "&amp;DATEDIF(TODAY(),T582,"YM")&amp;" meses"&amp;" "&amp;DATEDIF(TODAY(),T582,"MD")&amp;" dias",IF(AND(X582="",V582&lt;TODAY()),"Contrato Encerrado",IF(AND(X582="",V582&gt;TODAY()),DATEDIF(TODAY(),V582,"Y")&amp;" anos"&amp;" "&amp;DATEDIF(TODAY(),V582,"YM")&amp;" meses"&amp;" "&amp;DATEDIF(TODAY(),V582,"MD")&amp;" dias",IF(AND(Z582="",X582&lt;TODAY()),"Contrato Encerrado",IF(AND(Z582="",X582&gt;TODAY()),DATEDIF(TODAY(),X582,"Y")&amp;" anos"&amp;" "&amp;DATEDIF(TODAY(),X582,"YM")&amp;" meses"&amp;" "&amp;DATEDIF(TODAY(),X582,"MD")&amp;" dias",IF(AND(Z582&lt;&gt;””,Z582&lt;TODAY()),"Contrato Encerrado",IF(AND(Z582&lt;&gt;"",Z582&gt;TODAY()),DATEDIF(TODAY(),Z582,"Y")&amp;" anos"&amp;" "&amp;DATEDIF(TODAY(),Z582,"YM")&amp;" meses"&amp;" "&amp;DATEDIF(TODAY(),Z582,"MD")&amp;" dias"))))))))</f>
        <v>0 anos 2 meses 24 dias</v>
      </c>
      <c r="AE582" s="35">
        <f t="shared" si="46"/>
        <v>247</v>
      </c>
      <c r="AF582" s="35">
        <f t="shared" si="47"/>
        <v>483</v>
      </c>
      <c r="AG582" s="17" t="str">
        <f t="shared" si="48"/>
        <v>1 anos 3 meses 27 dias</v>
      </c>
    </row>
    <row r="583" spans="1:33" ht="11.25" customHeight="1" x14ac:dyDescent="0.2">
      <c r="A583" s="63" t="s">
        <v>9</v>
      </c>
      <c r="B583" s="63" t="s">
        <v>13</v>
      </c>
      <c r="C583" s="64" t="s">
        <v>15</v>
      </c>
      <c r="D583" s="37">
        <v>2024</v>
      </c>
      <c r="E583" s="92" t="s">
        <v>157</v>
      </c>
      <c r="F583" s="63" t="s">
        <v>158</v>
      </c>
      <c r="G583" s="81" t="s">
        <v>11981</v>
      </c>
      <c r="H583" s="82" t="s">
        <v>11982</v>
      </c>
      <c r="I583" s="101" t="s">
        <v>11983</v>
      </c>
      <c r="J583" s="14" t="s">
        <v>10</v>
      </c>
      <c r="K583" s="101" t="s">
        <v>29</v>
      </c>
      <c r="L583" s="103" t="s">
        <v>30</v>
      </c>
      <c r="M583" s="7" t="s">
        <v>9427</v>
      </c>
      <c r="N583" s="103" t="s">
        <v>2101</v>
      </c>
      <c r="O583" s="103" t="s">
        <v>7954</v>
      </c>
      <c r="P583" s="103" t="s">
        <v>2518</v>
      </c>
      <c r="Q583" s="103" t="s">
        <v>4109</v>
      </c>
      <c r="R583" s="112">
        <v>28460</v>
      </c>
      <c r="S583" s="112">
        <v>45323</v>
      </c>
      <c r="T583" s="70">
        <v>46010</v>
      </c>
      <c r="U583" s="70"/>
      <c r="V583" s="70"/>
      <c r="W583" s="112"/>
      <c r="X583" s="17"/>
      <c r="Y583" s="17"/>
      <c r="Z583" s="70"/>
      <c r="AA583" s="116">
        <f t="shared" ca="1" si="45"/>
        <v>47</v>
      </c>
      <c r="AB583" s="116" t="s">
        <v>7878</v>
      </c>
      <c r="AC583" s="35" t="str">
        <f t="shared" si="49"/>
        <v>1 anos 10 meses 18 dias</v>
      </c>
      <c r="AD583" s="35" t="str">
        <f ca="1">IF(AND(V583="",T583&lt;TODAY()),"Contrato Encerrado",IF(AND(V583="",T583&gt;TODAY()),DATEDIF(TODAY(),T583,"Y")&amp;" anos"&amp;" "&amp;DATEDIF(TODAY(),T583,"YM")&amp;" meses"&amp;" "&amp;DATEDIF(TODAY(),T583,"MD")&amp;" dias",IF(AND(X583="",V583&lt;TODAY()),"Contrato Encerrado",IF(AND(X583="",V583&gt;TODAY()),DATEDIF(TODAY(),V583,"Y")&amp;" anos"&amp;" "&amp;DATEDIF(TODAY(),V583,"YM")&amp;" meses"&amp;" "&amp;DATEDIF(TODAY(),V583,"MD")&amp;" dias",IF(AND(Z583="",X583&lt;TODAY()),"Contrato Encerrado",IF(AND(Z583="",X583&gt;TODAY()),DATEDIF(TODAY(),X583,"Y")&amp;" anos"&amp;" "&amp;DATEDIF(TODAY(),X583,"YM")&amp;" meses"&amp;" "&amp;DATEDIF(TODAY(),X583,"MD")&amp;" dias",IF(AND(Z583&lt;&gt;””,Z583&lt;TODAY()),"Contrato Encerrado",IF(AND(Z583&lt;&gt;"",Z583&gt;TODAY()),DATEDIF(TODAY(),Z583,"Y")&amp;" anos"&amp;" "&amp;DATEDIF(TODAY(),Z583,"YM")&amp;" meses"&amp;" "&amp;DATEDIF(TODAY(),Z583,"MD")&amp;" dias"))))))))</f>
        <v>0 anos 2 meses 12 dias</v>
      </c>
      <c r="AE583" s="35">
        <f t="shared" si="46"/>
        <v>687</v>
      </c>
      <c r="AF583" s="35">
        <f t="shared" si="47"/>
        <v>43</v>
      </c>
      <c r="AG583" s="17" t="str">
        <f t="shared" si="48"/>
        <v>0 anos 1 meses 12 dias</v>
      </c>
    </row>
    <row r="584" spans="1:33" ht="11.25" customHeight="1" x14ac:dyDescent="0.2">
      <c r="A584" s="63" t="s">
        <v>9</v>
      </c>
      <c r="B584" s="63" t="s">
        <v>13</v>
      </c>
      <c r="C584" s="64" t="s">
        <v>16</v>
      </c>
      <c r="D584" s="37">
        <v>2025</v>
      </c>
      <c r="E584" s="73" t="s">
        <v>157</v>
      </c>
      <c r="F584" s="63" t="s">
        <v>158</v>
      </c>
      <c r="G584" s="101" t="s">
        <v>16205</v>
      </c>
      <c r="H584" s="63" t="s">
        <v>16206</v>
      </c>
      <c r="I584" s="74" t="s">
        <v>16207</v>
      </c>
      <c r="J584" s="14" t="s">
        <v>10</v>
      </c>
      <c r="K584" s="74" t="s">
        <v>29</v>
      </c>
      <c r="L584" s="69" t="s">
        <v>30</v>
      </c>
      <c r="M584" s="7" t="s">
        <v>9427</v>
      </c>
      <c r="N584" s="69" t="s">
        <v>16204</v>
      </c>
      <c r="O584" s="69" t="s">
        <v>15684</v>
      </c>
      <c r="P584" s="69" t="s">
        <v>2518</v>
      </c>
      <c r="Q584" s="69" t="s">
        <v>4109</v>
      </c>
      <c r="R584" s="70">
        <v>30046</v>
      </c>
      <c r="S584" s="70">
        <v>45747</v>
      </c>
      <c r="T584" s="70">
        <v>46111</v>
      </c>
      <c r="U584" s="70"/>
      <c r="V584" s="70"/>
      <c r="W584" s="70"/>
      <c r="X584" s="17"/>
      <c r="Y584" s="17"/>
      <c r="Z584" s="70"/>
      <c r="AA584" s="71">
        <f t="shared" ca="1" si="45"/>
        <v>43</v>
      </c>
      <c r="AB584" s="69" t="s">
        <v>7878</v>
      </c>
      <c r="AC584" s="35" t="str">
        <f t="shared" si="49"/>
        <v>0 anos 11 meses 27 dias</v>
      </c>
      <c r="AD584" s="35" t="str">
        <f ca="1">IF(AND(V584="",T584&lt;TODAY()),"Contrato Encerrado",IF(AND(V584="",T584&gt;TODAY()),DATEDIF(TODAY(),T584,"Y")&amp;" anos"&amp;" "&amp;DATEDIF(TODAY(),T584,"YM")&amp;" meses"&amp;" "&amp;DATEDIF(TODAY(),T584,"MD")&amp;" dias",IF(AND(X584="",V584&lt;TODAY()),"Contrato Encerrado",IF(AND(X584="",V584&gt;TODAY()),DATEDIF(TODAY(),V584,"Y")&amp;" anos"&amp;" "&amp;DATEDIF(TODAY(),V584,"YM")&amp;" meses"&amp;" "&amp;DATEDIF(TODAY(),V584,"MD")&amp;" dias",IF(AND(Z584="",X584&lt;TODAY()),"Contrato Encerrado",IF(AND(Z584="",X584&gt;TODAY()),DATEDIF(TODAY(),X584,"Y")&amp;" anos"&amp;" "&amp;DATEDIF(TODAY(),X584,"YM")&amp;" meses"&amp;" "&amp;DATEDIF(TODAY(),X584,"MD")&amp;" dias",IF(AND(Z584&lt;&gt;””,Z584&lt;TODAY()),"Contrato Encerrado",IF(AND(Z584&lt;&gt;"",Z584&gt;TODAY()),DATEDIF(TODAY(),Z584,"Y")&amp;" anos"&amp;" "&amp;DATEDIF(TODAY(),Z584,"YM")&amp;" meses"&amp;" "&amp;DATEDIF(TODAY(),Z584,"MD")&amp;" dias"))))))))</f>
        <v>0 anos 5 meses 23 dias</v>
      </c>
      <c r="AE584" s="35">
        <f t="shared" si="46"/>
        <v>364</v>
      </c>
      <c r="AF584" s="35">
        <f t="shared" si="47"/>
        <v>366</v>
      </c>
      <c r="AG584" s="17" t="str">
        <f t="shared" si="48"/>
        <v>0 anos 11 meses 31 dias</v>
      </c>
    </row>
    <row r="585" spans="1:33" ht="11.25" customHeight="1" x14ac:dyDescent="0.2">
      <c r="A585" s="63" t="s">
        <v>9</v>
      </c>
      <c r="B585" s="63" t="s">
        <v>13</v>
      </c>
      <c r="C585" s="64" t="s">
        <v>19</v>
      </c>
      <c r="D585" s="37">
        <v>2024</v>
      </c>
      <c r="E585" s="73" t="s">
        <v>1304</v>
      </c>
      <c r="F585" s="63" t="s">
        <v>1305</v>
      </c>
      <c r="G585" s="81" t="s">
        <v>13570</v>
      </c>
      <c r="H585" s="82" t="s">
        <v>13571</v>
      </c>
      <c r="I585" s="74" t="s">
        <v>13572</v>
      </c>
      <c r="J585" s="14" t="s">
        <v>1302</v>
      </c>
      <c r="K585" s="74" t="s">
        <v>29</v>
      </c>
      <c r="L585" s="69" t="s">
        <v>30</v>
      </c>
      <c r="M585" s="7" t="s">
        <v>9427</v>
      </c>
      <c r="N585" s="69" t="s">
        <v>2098</v>
      </c>
      <c r="O585" s="69" t="s">
        <v>10152</v>
      </c>
      <c r="P585" s="69" t="s">
        <v>2518</v>
      </c>
      <c r="Q585" s="69" t="s">
        <v>2523</v>
      </c>
      <c r="R585" s="113">
        <v>34564</v>
      </c>
      <c r="S585" s="113">
        <v>45461</v>
      </c>
      <c r="T585" s="113">
        <v>45596</v>
      </c>
      <c r="U585" s="70"/>
      <c r="V585" s="70"/>
      <c r="W585" s="113"/>
      <c r="X585" s="17"/>
      <c r="Y585" s="17"/>
      <c r="Z585" s="70"/>
      <c r="AA585" s="116">
        <f t="shared" ca="1" si="45"/>
        <v>31</v>
      </c>
      <c r="AB585" s="69" t="s">
        <v>7878</v>
      </c>
      <c r="AC585" s="35" t="str">
        <f t="shared" si="49"/>
        <v>0 anos 4 meses 13 dias</v>
      </c>
      <c r="AD585" s="35" t="str">
        <f ca="1">IF(AND(V585="",T585&lt;TODAY()),"Contrato Encerrado",IF(AND(V585="",T585&gt;TODAY()),DATEDIF(TODAY(),T585,"Y")&amp;" anos"&amp;" "&amp;DATEDIF(TODAY(),T585,"YM")&amp;" meses"&amp;" "&amp;DATEDIF(TODAY(),T585,"MD")&amp;" dias",IF(AND(X585="",V585&lt;TODAY()),"Contrato Encerrado",IF(AND(X585="",V585&gt;TODAY()),DATEDIF(TODAY(),V585,"Y")&amp;" anos"&amp;" "&amp;DATEDIF(TODAY(),V585,"YM")&amp;" meses"&amp;" "&amp;DATEDIF(TODAY(),V585,"MD")&amp;" dias",IF(AND(Z585="",X585&lt;TODAY()),"Contrato Encerrado",IF(AND(Z585="",X585&gt;TODAY()),DATEDIF(TODAY(),X585,"Y")&amp;" anos"&amp;" "&amp;DATEDIF(TODAY(),X585,"YM")&amp;" meses"&amp;" "&amp;DATEDIF(TODAY(),X585,"MD")&amp;" dias",IF(AND(Z585&lt;&gt;””,Z585&lt;TODAY()),"Contrato Encerrado",IF(AND(Z585&lt;&gt;"",Z585&gt;TODAY()),DATEDIF(TODAY(),Z585,"Y")&amp;" anos"&amp;" "&amp;DATEDIF(TODAY(),Z585,"YM")&amp;" meses"&amp;" "&amp;DATEDIF(TODAY(),Z585,"MD")&amp;" dias"))))))))</f>
        <v>Contrato Encerrado</v>
      </c>
      <c r="AE585" s="35">
        <f t="shared" si="46"/>
        <v>135</v>
      </c>
      <c r="AF585" s="35">
        <f t="shared" si="47"/>
        <v>595</v>
      </c>
      <c r="AG585" s="17" t="str">
        <f t="shared" si="48"/>
        <v>1 anos 7 meses 17 dias</v>
      </c>
    </row>
    <row r="586" spans="1:33" ht="11.25" customHeight="1" x14ac:dyDescent="0.2">
      <c r="A586" s="63" t="s">
        <v>9</v>
      </c>
      <c r="B586" s="63" t="s">
        <v>13</v>
      </c>
      <c r="C586" s="64" t="s">
        <v>25</v>
      </c>
      <c r="D586" s="37">
        <v>2023</v>
      </c>
      <c r="E586" s="73" t="s">
        <v>157</v>
      </c>
      <c r="F586" s="63" t="s">
        <v>158</v>
      </c>
      <c r="G586" s="81" t="s">
        <v>10702</v>
      </c>
      <c r="H586" s="82" t="s">
        <v>10703</v>
      </c>
      <c r="I586" s="74" t="s">
        <v>10704</v>
      </c>
      <c r="J586" s="14" t="s">
        <v>10</v>
      </c>
      <c r="K586" s="74" t="s">
        <v>29</v>
      </c>
      <c r="L586" s="69" t="s">
        <v>30</v>
      </c>
      <c r="M586" s="7" t="s">
        <v>9427</v>
      </c>
      <c r="N586" s="69" t="s">
        <v>2101</v>
      </c>
      <c r="O586" s="69" t="s">
        <v>10705</v>
      </c>
      <c r="P586" s="69" t="s">
        <v>2518</v>
      </c>
      <c r="Q586" s="69" t="s">
        <v>4109</v>
      </c>
      <c r="R586" s="70">
        <v>35479</v>
      </c>
      <c r="S586" s="70">
        <v>45250</v>
      </c>
      <c r="T586" s="70" t="s">
        <v>15142</v>
      </c>
      <c r="U586" s="70"/>
      <c r="V586" s="70"/>
      <c r="W586" s="70"/>
      <c r="X586" s="17"/>
      <c r="Y586" s="17"/>
      <c r="Z586" s="70"/>
      <c r="AA586" s="116">
        <f t="shared" ca="1" si="45"/>
        <v>28</v>
      </c>
      <c r="AB586" s="69" t="s">
        <v>7878</v>
      </c>
      <c r="AC586" s="35" t="str">
        <f t="shared" si="49"/>
        <v>1 anos 11 meses 30 dias</v>
      </c>
      <c r="AD586" s="35" t="str">
        <f ca="1">IF(AND(V586="",T586&lt;TODAY()),"Contrato Encerrado",IF(AND(V586="",T586&gt;TODAY()),DATEDIF(TODAY(),T586,"Y")&amp;" anos"&amp;" "&amp;DATEDIF(TODAY(),T586,"YM")&amp;" meses"&amp;" "&amp;DATEDIF(TODAY(),T586,"MD")&amp;" dias",IF(AND(X586="",V586&lt;TODAY()),"Contrato Encerrado",IF(AND(X586="",V586&gt;TODAY()),DATEDIF(TODAY(),V586,"Y")&amp;" anos"&amp;" "&amp;DATEDIF(TODAY(),V586,"YM")&amp;" meses"&amp;" "&amp;DATEDIF(TODAY(),V586,"MD")&amp;" dias",IF(AND(Z586="",X586&lt;TODAY()),"Contrato Encerrado",IF(AND(Z586="",X586&gt;TODAY()),DATEDIF(TODAY(),X586,"Y")&amp;" anos"&amp;" "&amp;DATEDIF(TODAY(),X586,"YM")&amp;" meses"&amp;" "&amp;DATEDIF(TODAY(),X586,"MD")&amp;" dias",IF(AND(Z586&lt;&gt;””,Z586&lt;TODAY()),"Contrato Encerrado",IF(AND(Z586&lt;&gt;"",Z586&gt;TODAY()),DATEDIF(TODAY(),Z586,"Y")&amp;" anos"&amp;" "&amp;DATEDIF(TODAY(),Z586,"YM")&amp;" meses"&amp;" "&amp;DATEDIF(TODAY(),Z586,"MD")&amp;" dias"))))))))</f>
        <v>0 anos 1 meses 12 dias</v>
      </c>
      <c r="AE586" s="35">
        <f t="shared" si="46"/>
        <v>730</v>
      </c>
      <c r="AF586" s="35">
        <f t="shared" si="47"/>
        <v>0</v>
      </c>
      <c r="AG586" s="17" t="str">
        <f t="shared" si="48"/>
        <v>ESTÁGIO COMPLETOU 2 ANOS</v>
      </c>
    </row>
    <row r="587" spans="1:33" ht="11.25" customHeight="1" x14ac:dyDescent="0.2">
      <c r="A587" s="63" t="s">
        <v>9</v>
      </c>
      <c r="B587" s="88" t="s">
        <v>13</v>
      </c>
      <c r="C587" s="90" t="s">
        <v>22</v>
      </c>
      <c r="D587" s="36">
        <v>2022</v>
      </c>
      <c r="E587" s="73" t="s">
        <v>1304</v>
      </c>
      <c r="F587" s="63" t="s">
        <v>1305</v>
      </c>
      <c r="G587" s="81" t="s">
        <v>2646</v>
      </c>
      <c r="H587" s="82" t="s">
        <v>2647</v>
      </c>
      <c r="I587" s="74" t="s">
        <v>2648</v>
      </c>
      <c r="J587" s="14" t="s">
        <v>1302</v>
      </c>
      <c r="K587" s="74" t="s">
        <v>29</v>
      </c>
      <c r="L587" s="69" t="s">
        <v>30</v>
      </c>
      <c r="M587" s="7" t="s">
        <v>9427</v>
      </c>
      <c r="N587" s="69" t="s">
        <v>2098</v>
      </c>
      <c r="O587" s="107"/>
      <c r="P587" s="107" t="s">
        <v>2518</v>
      </c>
      <c r="Q587" s="107" t="s">
        <v>2523</v>
      </c>
      <c r="R587" s="111">
        <v>36446</v>
      </c>
      <c r="S587" s="111">
        <v>44781</v>
      </c>
      <c r="T587" s="111">
        <v>45358</v>
      </c>
      <c r="U587" s="111"/>
      <c r="V587" s="111"/>
      <c r="W587" s="111"/>
      <c r="X587" s="17"/>
      <c r="Y587" s="17"/>
      <c r="Z587" s="111"/>
      <c r="AA587" s="116">
        <f t="shared" ca="1" si="45"/>
        <v>25</v>
      </c>
      <c r="AB587" s="117" t="s">
        <v>7878</v>
      </c>
      <c r="AC587" s="35" t="str">
        <f t="shared" si="49"/>
        <v>1 anos 6 meses 28 dias</v>
      </c>
      <c r="AD587" s="35" t="str">
        <f ca="1">IF(AND(V587="",T587&lt;TODAY()),"Contrato Encerrado",IF(AND(V587="",T587&gt;TODAY()),DATEDIF(TODAY(),T587,"Y")&amp;" anos"&amp;" "&amp;DATEDIF(TODAY(),T587,"YM")&amp;" meses"&amp;" "&amp;DATEDIF(TODAY(),T587,"MD")&amp;" dias",IF(AND(X587="",V587&lt;TODAY()),"Contrato Encerrado",IF(AND(X587="",V587&gt;TODAY()),DATEDIF(TODAY(),V587,"Y")&amp;" anos"&amp;" "&amp;DATEDIF(TODAY(),V587,"YM")&amp;" meses"&amp;" "&amp;DATEDIF(TODAY(),V587,"MD")&amp;" dias",IF(AND(Z587="",X587&lt;TODAY()),"Contrato Encerrado",IF(AND(Z587="",X587&gt;TODAY()),DATEDIF(TODAY(),X587,"Y")&amp;" anos"&amp;" "&amp;DATEDIF(TODAY(),X587,"YM")&amp;" meses"&amp;" "&amp;DATEDIF(TODAY(),X587,"MD")&amp;" dias",IF(AND(Z587&lt;&gt;””,Z587&lt;TODAY()),"Contrato Encerrado",IF(AND(Z587&lt;&gt;"",Z587&gt;TODAY()),DATEDIF(TODAY(),Z587,"Y")&amp;" anos"&amp;" "&amp;DATEDIF(TODAY(),Z587,"YM")&amp;" meses"&amp;" "&amp;DATEDIF(TODAY(),Z587,"MD")&amp;" dias"))))))))</f>
        <v>Contrato Encerrado</v>
      </c>
      <c r="AE587" s="35">
        <f t="shared" si="46"/>
        <v>577</v>
      </c>
      <c r="AF587" s="35">
        <f t="shared" si="47"/>
        <v>153</v>
      </c>
      <c r="AG587" s="17" t="str">
        <f t="shared" si="48"/>
        <v>0 anos 5 meses 1 dias</v>
      </c>
    </row>
    <row r="588" spans="1:33" ht="11.25" customHeight="1" x14ac:dyDescent="0.2">
      <c r="A588" s="63" t="s">
        <v>9</v>
      </c>
      <c r="B588" s="63" t="s">
        <v>13</v>
      </c>
      <c r="C588" s="64" t="s">
        <v>23</v>
      </c>
      <c r="D588" s="37">
        <v>2023</v>
      </c>
      <c r="E588" s="73" t="s">
        <v>157</v>
      </c>
      <c r="F588" s="63" t="s">
        <v>158</v>
      </c>
      <c r="G588" s="81" t="s">
        <v>9516</v>
      </c>
      <c r="H588" s="82" t="s">
        <v>9517</v>
      </c>
      <c r="I588" s="74" t="s">
        <v>9518</v>
      </c>
      <c r="J588" s="74" t="s">
        <v>14943</v>
      </c>
      <c r="K588" s="74" t="s">
        <v>29</v>
      </c>
      <c r="L588" s="69" t="s">
        <v>30</v>
      </c>
      <c r="M588" s="7" t="s">
        <v>9427</v>
      </c>
      <c r="N588" s="69" t="s">
        <v>4159</v>
      </c>
      <c r="O588" s="69" t="s">
        <v>7922</v>
      </c>
      <c r="P588" s="69" t="s">
        <v>2518</v>
      </c>
      <c r="Q588" s="69" t="s">
        <v>2521</v>
      </c>
      <c r="R588" s="70">
        <v>33243</v>
      </c>
      <c r="S588" s="70">
        <v>45187</v>
      </c>
      <c r="T588" s="111">
        <v>45657</v>
      </c>
      <c r="U588" s="70"/>
      <c r="V588" s="70"/>
      <c r="W588" s="70"/>
      <c r="X588" s="17"/>
      <c r="Y588" s="17"/>
      <c r="Z588" s="70"/>
      <c r="AA588" s="116">
        <f t="shared" ca="1" si="45"/>
        <v>34</v>
      </c>
      <c r="AB588" s="70" t="s">
        <v>7878</v>
      </c>
      <c r="AC588" s="35" t="str">
        <f t="shared" si="49"/>
        <v>1 anos 3 meses 13 dias</v>
      </c>
      <c r="AD588" s="35" t="str">
        <f ca="1">IF(AND(V588="",T588&lt;TODAY()),"Contrato Encerrado",IF(AND(V588="",T588&gt;TODAY()),DATEDIF(TODAY(),T588,"Y")&amp;" anos"&amp;" "&amp;DATEDIF(TODAY(),T588,"YM")&amp;" meses"&amp;" "&amp;DATEDIF(TODAY(),T588,"MD")&amp;" dias",IF(AND(X588="",V588&lt;TODAY()),"Contrato Encerrado",IF(AND(X588="",V588&gt;TODAY()),DATEDIF(TODAY(),V588,"Y")&amp;" anos"&amp;" "&amp;DATEDIF(TODAY(),V588,"YM")&amp;" meses"&amp;" "&amp;DATEDIF(TODAY(),V588,"MD")&amp;" dias",IF(AND(Z588="",X588&lt;TODAY()),"Contrato Encerrado",IF(AND(Z588="",X588&gt;TODAY()),DATEDIF(TODAY(),X588,"Y")&amp;" anos"&amp;" "&amp;DATEDIF(TODAY(),X588,"YM")&amp;" meses"&amp;" "&amp;DATEDIF(TODAY(),X588,"MD")&amp;" dias",IF(AND(Z588&lt;&gt;””,Z588&lt;TODAY()),"Contrato Encerrado",IF(AND(Z588&lt;&gt;"",Z588&gt;TODAY()),DATEDIF(TODAY(),Z588,"Y")&amp;" anos"&amp;" "&amp;DATEDIF(TODAY(),Z588,"YM")&amp;" meses"&amp;" "&amp;DATEDIF(TODAY(),Z588,"MD")&amp;" dias"))))))))</f>
        <v>Contrato Encerrado</v>
      </c>
      <c r="AE588" s="35">
        <f t="shared" si="46"/>
        <v>470</v>
      </c>
      <c r="AF588" s="35">
        <f t="shared" si="47"/>
        <v>260</v>
      </c>
      <c r="AG588" s="17" t="str">
        <f t="shared" si="48"/>
        <v>0 anos 8 meses 16 dias</v>
      </c>
    </row>
    <row r="589" spans="1:33" ht="11.25" customHeight="1" x14ac:dyDescent="0.2">
      <c r="A589" s="119" t="s">
        <v>9</v>
      </c>
      <c r="B589" s="120" t="s">
        <v>13</v>
      </c>
      <c r="C589" s="121" t="s">
        <v>22</v>
      </c>
      <c r="D589" s="144">
        <v>2022</v>
      </c>
      <c r="E589" s="134" t="s">
        <v>157</v>
      </c>
      <c r="F589" s="119" t="s">
        <v>158</v>
      </c>
      <c r="G589" s="124" t="s">
        <v>4292</v>
      </c>
      <c r="H589" s="125" t="s">
        <v>4293</v>
      </c>
      <c r="I589" s="123" t="s">
        <v>4294</v>
      </c>
      <c r="J589" s="74" t="s">
        <v>14943</v>
      </c>
      <c r="K589" s="123" t="s">
        <v>29</v>
      </c>
      <c r="L589" s="126" t="s">
        <v>30</v>
      </c>
      <c r="M589" s="7" t="s">
        <v>9427</v>
      </c>
      <c r="N589" s="135" t="s">
        <v>4159</v>
      </c>
      <c r="O589" s="135"/>
      <c r="P589" s="135" t="s">
        <v>2518</v>
      </c>
      <c r="Q589" s="135" t="s">
        <v>2521</v>
      </c>
      <c r="R589" s="129">
        <v>35983</v>
      </c>
      <c r="S589" s="129">
        <v>44819</v>
      </c>
      <c r="T589" s="129">
        <v>45559</v>
      </c>
      <c r="U589" s="129"/>
      <c r="V589" s="129"/>
      <c r="W589" s="129"/>
      <c r="X589" s="17"/>
      <c r="Y589" s="17"/>
      <c r="Z589" s="129"/>
      <c r="AA589" s="130">
        <f t="shared" ca="1" si="45"/>
        <v>27</v>
      </c>
      <c r="AB589" s="131" t="s">
        <v>7878</v>
      </c>
      <c r="AC589" s="35" t="str">
        <f t="shared" si="49"/>
        <v>2 anos 0 meses 9 dias</v>
      </c>
      <c r="AD589" s="132" t="str">
        <f ca="1">IF(AND(V589="",T589&lt;TODAY()),"Contrato Encerrado",IF(AND(V589="",T589&gt;TODAY()),DATEDIF(TODAY(),T589,"Y")&amp;" anos"&amp;" "&amp;DATEDIF(TODAY(),T589,"YM")&amp;" meses"&amp;" "&amp;DATEDIF(TODAY(),T589,"MD")&amp;" dias",IF(AND(X589="",V589&lt;TODAY()),"Contrato Encerrado",IF(AND(X589="",V589&gt;TODAY()),DATEDIF(TODAY(),V589,"Y")&amp;" anos"&amp;" "&amp;DATEDIF(TODAY(),V589,"YM")&amp;" meses"&amp;" "&amp;DATEDIF(TODAY(),V589,"MD")&amp;" dias",IF(AND(Z589="",X589&lt;TODAY()),"Contrato Encerrado",IF(AND(Z589="",X589&gt;TODAY()),DATEDIF(TODAY(),X589,"Y")&amp;" anos"&amp;" "&amp;DATEDIF(TODAY(),X589,"YM")&amp;" meses"&amp;" "&amp;DATEDIF(TODAY(),X589,"MD")&amp;" dias",IF(AND(Z589&lt;&gt;””,Z589&lt;TODAY()),"Contrato Encerrado",IF(AND(Z589&lt;&gt;"",Z589&gt;TODAY()),DATEDIF(TODAY(),Z589,"Y")&amp;" anos"&amp;" "&amp;DATEDIF(TODAY(),Z589,"YM")&amp;" meses"&amp;" "&amp;DATEDIF(TODAY(),Z589,"MD")&amp;" dias"))))))))</f>
        <v>Contrato Encerrado</v>
      </c>
      <c r="AE589" s="132">
        <f t="shared" si="46"/>
        <v>740</v>
      </c>
      <c r="AF589" s="132">
        <f t="shared" si="47"/>
        <v>-10</v>
      </c>
      <c r="AG589" s="133" t="str">
        <f t="shared" si="48"/>
        <v>ESTÁGIO COMPLETOU 2 ANOS</v>
      </c>
    </row>
    <row r="590" spans="1:33" ht="11.25" customHeight="1" x14ac:dyDescent="0.2">
      <c r="A590" s="63" t="s">
        <v>9</v>
      </c>
      <c r="B590" s="63" t="s">
        <v>13</v>
      </c>
      <c r="C590" s="64" t="s">
        <v>21</v>
      </c>
      <c r="D590" s="35">
        <v>2025</v>
      </c>
      <c r="E590" s="73" t="s">
        <v>144</v>
      </c>
      <c r="F590" s="63" t="s">
        <v>145</v>
      </c>
      <c r="G590" s="74" t="s">
        <v>17199</v>
      </c>
      <c r="H590" s="63" t="s">
        <v>17200</v>
      </c>
      <c r="I590" s="74" t="s">
        <v>16830</v>
      </c>
      <c r="J590" s="14" t="s">
        <v>10</v>
      </c>
      <c r="K590" s="74" t="s">
        <v>29</v>
      </c>
      <c r="L590" s="69" t="s">
        <v>30</v>
      </c>
      <c r="M590" s="7" t="s">
        <v>16153</v>
      </c>
      <c r="N590" s="69" t="s">
        <v>2102</v>
      </c>
      <c r="O590" s="69" t="s">
        <v>7899</v>
      </c>
      <c r="P590" s="69" t="s">
        <v>2518</v>
      </c>
      <c r="Q590" s="69" t="s">
        <v>2523</v>
      </c>
      <c r="R590" s="70">
        <v>36373</v>
      </c>
      <c r="S590" s="70">
        <v>45839</v>
      </c>
      <c r="T590" s="70">
        <v>46203</v>
      </c>
      <c r="U590" s="70"/>
      <c r="V590" s="70"/>
      <c r="W590" s="70"/>
      <c r="X590" s="17"/>
      <c r="Y590" s="17"/>
      <c r="Z590" s="70"/>
      <c r="AA590" s="71">
        <f t="shared" ca="1" si="45"/>
        <v>26</v>
      </c>
      <c r="AB590" s="70" t="s">
        <v>7878</v>
      </c>
      <c r="AC590" s="35" t="str">
        <f t="shared" si="49"/>
        <v>0 anos 11 meses 29 dias</v>
      </c>
      <c r="AD590" s="35" t="str">
        <f ca="1">IF(AND(V590="",T590&lt;TODAY()),"Contrato Encerrado",IF(AND(V590="",T590&gt;TODAY()),DATEDIF(TODAY(),T590,"Y")&amp;" anos"&amp;" "&amp;DATEDIF(TODAY(),T590,"YM")&amp;" meses"&amp;" "&amp;DATEDIF(TODAY(),T590,"MD")&amp;" dias",IF(AND(X590="",V590&lt;TODAY()),"Contrato Encerrado",IF(AND(X590="",V590&gt;TODAY()),DATEDIF(TODAY(),V590,"Y")&amp;" anos"&amp;" "&amp;DATEDIF(TODAY(),V590,"YM")&amp;" meses"&amp;" "&amp;DATEDIF(TODAY(),V590,"MD")&amp;" dias",IF(AND(Z590="",X590&lt;TODAY()),"Contrato Encerrado",IF(AND(Z590="",X590&gt;TODAY()),DATEDIF(TODAY(),X590,"Y")&amp;" anos"&amp;" "&amp;DATEDIF(TODAY(),X590,"YM")&amp;" meses"&amp;" "&amp;DATEDIF(TODAY(),X590,"MD")&amp;" dias",IF(AND(Z590&lt;&gt;””,Z590&lt;TODAY()),"Contrato Encerrado",IF(AND(Z590&lt;&gt;"",Z590&gt;TODAY()),DATEDIF(TODAY(),Z590,"Y")&amp;" anos"&amp;" "&amp;DATEDIF(TODAY(),Z590,"YM")&amp;" meses"&amp;" "&amp;DATEDIF(TODAY(),Z590,"MD")&amp;" dias"))))))))</f>
        <v>0 anos 8 meses 23 dias</v>
      </c>
      <c r="AE590" s="35">
        <f t="shared" si="46"/>
        <v>364</v>
      </c>
      <c r="AF590" s="35">
        <f t="shared" si="47"/>
        <v>366</v>
      </c>
      <c r="AG590" s="17" t="str">
        <f t="shared" si="48"/>
        <v>0 anos 11 meses 31 dias</v>
      </c>
    </row>
    <row r="591" spans="1:33" ht="11.25" customHeight="1" x14ac:dyDescent="0.2">
      <c r="A591" s="63" t="s">
        <v>9</v>
      </c>
      <c r="B591" s="63" t="s">
        <v>13</v>
      </c>
      <c r="C591" s="64" t="s">
        <v>17</v>
      </c>
      <c r="D591" s="37">
        <v>2023</v>
      </c>
      <c r="E591" s="92" t="s">
        <v>1708</v>
      </c>
      <c r="F591" s="63" t="s">
        <v>1709</v>
      </c>
      <c r="G591" s="81" t="s">
        <v>6145</v>
      </c>
      <c r="H591" s="82" t="s">
        <v>6146</v>
      </c>
      <c r="I591" s="101" t="s">
        <v>6147</v>
      </c>
      <c r="J591" s="14" t="s">
        <v>14943</v>
      </c>
      <c r="K591" s="101" t="s">
        <v>29</v>
      </c>
      <c r="L591" s="103" t="s">
        <v>30</v>
      </c>
      <c r="M591" s="7" t="s">
        <v>9427</v>
      </c>
      <c r="N591" s="69" t="s">
        <v>2102</v>
      </c>
      <c r="O591" s="103"/>
      <c r="P591" s="103" t="s">
        <v>2518</v>
      </c>
      <c r="Q591" s="103" t="s">
        <v>2523</v>
      </c>
      <c r="R591" s="114">
        <v>36906</v>
      </c>
      <c r="S591" s="114">
        <v>45048</v>
      </c>
      <c r="T591" s="70">
        <v>45778</v>
      </c>
      <c r="U591" s="70"/>
      <c r="V591" s="70"/>
      <c r="W591" s="114"/>
      <c r="X591" s="17"/>
      <c r="Y591" s="17"/>
      <c r="Z591" s="70"/>
      <c r="AA591" s="116">
        <f t="shared" ca="1" si="45"/>
        <v>24</v>
      </c>
      <c r="AB591" s="117" t="s">
        <v>7878</v>
      </c>
      <c r="AC591" s="35" t="str">
        <f t="shared" si="49"/>
        <v>1 anos 11 meses 29 dias</v>
      </c>
      <c r="AD591" s="35" t="str">
        <f ca="1">IF(AND(V591="",T591&lt;TODAY()),"Contrato Encerrado",IF(AND(V591="",T591&gt;TODAY()),DATEDIF(TODAY(),T591,"Y")&amp;" anos"&amp;" "&amp;DATEDIF(TODAY(),T591,"YM")&amp;" meses"&amp;" "&amp;DATEDIF(TODAY(),T591,"MD")&amp;" dias",IF(AND(X591="",V591&lt;TODAY()),"Contrato Encerrado",IF(AND(X591="",V591&gt;TODAY()),DATEDIF(TODAY(),V591,"Y")&amp;" anos"&amp;" "&amp;DATEDIF(TODAY(),V591,"YM")&amp;" meses"&amp;" "&amp;DATEDIF(TODAY(),V591,"MD")&amp;" dias",IF(AND(Z591="",X591&lt;TODAY()),"Contrato Encerrado",IF(AND(Z591="",X591&gt;TODAY()),DATEDIF(TODAY(),X591,"Y")&amp;" anos"&amp;" "&amp;DATEDIF(TODAY(),X591,"YM")&amp;" meses"&amp;" "&amp;DATEDIF(TODAY(),X591,"MD")&amp;" dias",IF(AND(Z591&lt;&gt;””,Z591&lt;TODAY()),"Contrato Encerrado",IF(AND(Z591&lt;&gt;"",Z591&gt;TODAY()),DATEDIF(TODAY(),Z591,"Y")&amp;" anos"&amp;" "&amp;DATEDIF(TODAY(),Z591,"YM")&amp;" meses"&amp;" "&amp;DATEDIF(TODAY(),Z591,"MD")&amp;" dias"))))))))</f>
        <v>Contrato Encerrado</v>
      </c>
      <c r="AE591" s="35">
        <f t="shared" si="46"/>
        <v>730</v>
      </c>
      <c r="AF591" s="35">
        <f t="shared" si="47"/>
        <v>0</v>
      </c>
      <c r="AG591" s="17" t="str">
        <f t="shared" si="48"/>
        <v>ESTÁGIO COMPLETOU 2 ANOS</v>
      </c>
    </row>
    <row r="592" spans="1:33" ht="11.25" customHeight="1" x14ac:dyDescent="0.2">
      <c r="A592" s="63" t="s">
        <v>9</v>
      </c>
      <c r="B592" s="63" t="s">
        <v>13</v>
      </c>
      <c r="C592" s="64" t="s">
        <v>24</v>
      </c>
      <c r="D592" s="37">
        <v>2023</v>
      </c>
      <c r="E592" s="73" t="s">
        <v>157</v>
      </c>
      <c r="F592" s="63" t="s">
        <v>158</v>
      </c>
      <c r="G592" s="81" t="s">
        <v>10212</v>
      </c>
      <c r="H592" s="82" t="s">
        <v>10213</v>
      </c>
      <c r="I592" s="74" t="s">
        <v>10214</v>
      </c>
      <c r="J592" s="74" t="s">
        <v>14943</v>
      </c>
      <c r="K592" s="74" t="s">
        <v>29</v>
      </c>
      <c r="L592" s="69" t="s">
        <v>30</v>
      </c>
      <c r="M592" s="7" t="s">
        <v>9427</v>
      </c>
      <c r="N592" s="69" t="s">
        <v>2101</v>
      </c>
      <c r="O592" s="69" t="s">
        <v>7895</v>
      </c>
      <c r="P592" s="69" t="s">
        <v>2518</v>
      </c>
      <c r="Q592" s="69" t="s">
        <v>4109</v>
      </c>
      <c r="R592" s="70">
        <v>29406</v>
      </c>
      <c r="S592" s="70">
        <v>45208</v>
      </c>
      <c r="T592" s="70">
        <v>45838</v>
      </c>
      <c r="U592" s="70"/>
      <c r="V592" s="70"/>
      <c r="W592" s="70"/>
      <c r="X592" s="17"/>
      <c r="Y592" s="17"/>
      <c r="Z592" s="70"/>
      <c r="AA592" s="116">
        <f t="shared" ca="1" si="45"/>
        <v>45</v>
      </c>
      <c r="AB592" s="71" t="s">
        <v>7878</v>
      </c>
      <c r="AC592" s="35" t="str">
        <f t="shared" si="49"/>
        <v>1 anos 8 meses 21 dias</v>
      </c>
      <c r="AD592" s="35" t="str">
        <f ca="1">IF(AND(V592="",T592&lt;TODAY()),"Contrato Encerrado",IF(AND(V592="",T592&gt;TODAY()),DATEDIF(TODAY(),T592,"Y")&amp;" anos"&amp;" "&amp;DATEDIF(TODAY(),T592,"YM")&amp;" meses"&amp;" "&amp;DATEDIF(TODAY(),T592,"MD")&amp;" dias",IF(AND(X592="",V592&lt;TODAY()),"Contrato Encerrado",IF(AND(X592="",V592&gt;TODAY()),DATEDIF(TODAY(),V592,"Y")&amp;" anos"&amp;" "&amp;DATEDIF(TODAY(),V592,"YM")&amp;" meses"&amp;" "&amp;DATEDIF(TODAY(),V592,"MD")&amp;" dias",IF(AND(Z592="",X592&lt;TODAY()),"Contrato Encerrado",IF(AND(Z592="",X592&gt;TODAY()),DATEDIF(TODAY(),X592,"Y")&amp;" anos"&amp;" "&amp;DATEDIF(TODAY(),X592,"YM")&amp;" meses"&amp;" "&amp;DATEDIF(TODAY(),X592,"MD")&amp;" dias",IF(AND(Z592&lt;&gt;””,Z592&lt;TODAY()),"Contrato Encerrado",IF(AND(Z592&lt;&gt;"",Z592&gt;TODAY()),DATEDIF(TODAY(),Z592,"Y")&amp;" anos"&amp;" "&amp;DATEDIF(TODAY(),Z592,"YM")&amp;" meses"&amp;" "&amp;DATEDIF(TODAY(),Z592,"MD")&amp;" dias"))))))))</f>
        <v>Contrato Encerrado</v>
      </c>
      <c r="AE592" s="35">
        <f t="shared" si="46"/>
        <v>630</v>
      </c>
      <c r="AF592" s="35">
        <f t="shared" si="47"/>
        <v>100</v>
      </c>
      <c r="AG592" s="17" t="str">
        <f t="shared" si="48"/>
        <v>0 anos 3 meses 9 dias</v>
      </c>
    </row>
    <row r="593" spans="1:33" ht="11.25" customHeight="1" x14ac:dyDescent="0.2">
      <c r="A593" s="63" t="s">
        <v>9</v>
      </c>
      <c r="B593" s="63" t="s">
        <v>13</v>
      </c>
      <c r="C593" s="64" t="s">
        <v>21</v>
      </c>
      <c r="D593" s="35">
        <v>2025</v>
      </c>
      <c r="E593" s="73" t="s">
        <v>157</v>
      </c>
      <c r="F593" s="63" t="s">
        <v>158</v>
      </c>
      <c r="G593" s="74" t="s">
        <v>17201</v>
      </c>
      <c r="H593" s="63" t="s">
        <v>17202</v>
      </c>
      <c r="I593" s="74" t="s">
        <v>16831</v>
      </c>
      <c r="J593" s="14" t="s">
        <v>10</v>
      </c>
      <c r="K593" s="74" t="s">
        <v>29</v>
      </c>
      <c r="L593" s="69" t="s">
        <v>30</v>
      </c>
      <c r="M593" s="7" t="s">
        <v>16153</v>
      </c>
      <c r="N593" s="69" t="s">
        <v>2101</v>
      </c>
      <c r="O593" s="69" t="s">
        <v>11882</v>
      </c>
      <c r="P593" s="69" t="s">
        <v>2518</v>
      </c>
      <c r="Q593" s="69" t="s">
        <v>4109</v>
      </c>
      <c r="R593" s="70">
        <v>38146</v>
      </c>
      <c r="S593" s="70">
        <v>45796</v>
      </c>
      <c r="T593" s="70">
        <v>46160</v>
      </c>
      <c r="U593" s="70"/>
      <c r="V593" s="70"/>
      <c r="W593" s="70"/>
      <c r="X593" s="17"/>
      <c r="Y593" s="17"/>
      <c r="Z593" s="70"/>
      <c r="AA593" s="71">
        <f t="shared" ca="1" si="45"/>
        <v>21</v>
      </c>
      <c r="AB593" s="70" t="s">
        <v>7878</v>
      </c>
      <c r="AC593" s="35" t="str">
        <f t="shared" si="49"/>
        <v>0 anos 11 meses 29 dias</v>
      </c>
      <c r="AD593" s="35" t="str">
        <f ca="1">IF(AND(V593="",T593&lt;TODAY()),"Contrato Encerrado",IF(AND(V593="",T593&gt;TODAY()),DATEDIF(TODAY(),T593,"Y")&amp;" anos"&amp;" "&amp;DATEDIF(TODAY(),T593,"YM")&amp;" meses"&amp;" "&amp;DATEDIF(TODAY(),T593,"MD")&amp;" dias",IF(AND(X593="",V593&lt;TODAY()),"Contrato Encerrado",IF(AND(X593="",V593&gt;TODAY()),DATEDIF(TODAY(),V593,"Y")&amp;" anos"&amp;" "&amp;DATEDIF(TODAY(),V593,"YM")&amp;" meses"&amp;" "&amp;DATEDIF(TODAY(),V593,"MD")&amp;" dias",IF(AND(Z593="",X593&lt;TODAY()),"Contrato Encerrado",IF(AND(Z593="",X593&gt;TODAY()),DATEDIF(TODAY(),X593,"Y")&amp;" anos"&amp;" "&amp;DATEDIF(TODAY(),X593,"YM")&amp;" meses"&amp;" "&amp;DATEDIF(TODAY(),X593,"MD")&amp;" dias",IF(AND(Z593&lt;&gt;””,Z593&lt;TODAY()),"Contrato Encerrado",IF(AND(Z593&lt;&gt;"",Z593&gt;TODAY()),DATEDIF(TODAY(),Z593,"Y")&amp;" anos"&amp;" "&amp;DATEDIF(TODAY(),Z593,"YM")&amp;" meses"&amp;" "&amp;DATEDIF(TODAY(),Z593,"MD")&amp;" dias"))))))))</f>
        <v>0 anos 7 meses 11 dias</v>
      </c>
      <c r="AE593" s="35">
        <f t="shared" si="46"/>
        <v>364</v>
      </c>
      <c r="AF593" s="35">
        <f t="shared" si="47"/>
        <v>366</v>
      </c>
      <c r="AG593" s="17" t="str">
        <f t="shared" si="48"/>
        <v>0 anos 11 meses 31 dias</v>
      </c>
    </row>
    <row r="594" spans="1:33" ht="11.25" customHeight="1" x14ac:dyDescent="0.2">
      <c r="A594" s="63" t="s">
        <v>9</v>
      </c>
      <c r="B594" s="63" t="s">
        <v>13</v>
      </c>
      <c r="C594" s="64" t="s">
        <v>16</v>
      </c>
      <c r="D594" s="37">
        <v>2024</v>
      </c>
      <c r="E594" s="73" t="s">
        <v>157</v>
      </c>
      <c r="F594" s="63" t="s">
        <v>158</v>
      </c>
      <c r="G594" s="81" t="s">
        <v>12677</v>
      </c>
      <c r="H594" s="82" t="s">
        <v>12678</v>
      </c>
      <c r="I594" s="74" t="s">
        <v>12679</v>
      </c>
      <c r="J594" s="14" t="s">
        <v>14943</v>
      </c>
      <c r="K594" s="74" t="s">
        <v>29</v>
      </c>
      <c r="L594" s="69" t="s">
        <v>30</v>
      </c>
      <c r="M594" s="7" t="s">
        <v>9427</v>
      </c>
      <c r="N594" s="69" t="s">
        <v>6302</v>
      </c>
      <c r="O594" s="69" t="s">
        <v>7902</v>
      </c>
      <c r="P594" s="69" t="s">
        <v>2518</v>
      </c>
      <c r="Q594" s="69" t="s">
        <v>2521</v>
      </c>
      <c r="R594" s="70">
        <v>34472</v>
      </c>
      <c r="S594" s="70">
        <v>45364</v>
      </c>
      <c r="T594" s="70">
        <v>45657</v>
      </c>
      <c r="U594" s="70"/>
      <c r="V594" s="70"/>
      <c r="W594" s="70"/>
      <c r="X594" s="17"/>
      <c r="Y594" s="17"/>
      <c r="Z594" s="70"/>
      <c r="AA594" s="116">
        <f t="shared" ca="1" si="45"/>
        <v>31</v>
      </c>
      <c r="AB594" s="69" t="s">
        <v>7878</v>
      </c>
      <c r="AC594" s="35" t="str">
        <f t="shared" si="49"/>
        <v>0 anos 9 meses 18 dias</v>
      </c>
      <c r="AD594" s="35" t="str">
        <f ca="1">IF(AND(V594="",T594&lt;TODAY()),"Contrato Encerrado",IF(AND(V594="",T594&gt;TODAY()),DATEDIF(TODAY(),T594,"Y")&amp;" anos"&amp;" "&amp;DATEDIF(TODAY(),T594,"YM")&amp;" meses"&amp;" "&amp;DATEDIF(TODAY(),T594,"MD")&amp;" dias",IF(AND(X594="",V594&lt;TODAY()),"Contrato Encerrado",IF(AND(X594="",V594&gt;TODAY()),DATEDIF(TODAY(),V594,"Y")&amp;" anos"&amp;" "&amp;DATEDIF(TODAY(),V594,"YM")&amp;" meses"&amp;" "&amp;DATEDIF(TODAY(),V594,"MD")&amp;" dias",IF(AND(Z594="",X594&lt;TODAY()),"Contrato Encerrado",IF(AND(Z594="",X594&gt;TODAY()),DATEDIF(TODAY(),X594,"Y")&amp;" anos"&amp;" "&amp;DATEDIF(TODAY(),X594,"YM")&amp;" meses"&amp;" "&amp;DATEDIF(TODAY(),X594,"MD")&amp;" dias",IF(AND(Z594&lt;&gt;””,Z594&lt;TODAY()),"Contrato Encerrado",IF(AND(Z594&lt;&gt;"",Z594&gt;TODAY()),DATEDIF(TODAY(),Z594,"Y")&amp;" anos"&amp;" "&amp;DATEDIF(TODAY(),Z594,"YM")&amp;" meses"&amp;" "&amp;DATEDIF(TODAY(),Z594,"MD")&amp;" dias"))))))))</f>
        <v>Contrato Encerrado</v>
      </c>
      <c r="AE594" s="35">
        <f t="shared" si="46"/>
        <v>293</v>
      </c>
      <c r="AF594" s="35">
        <f t="shared" si="47"/>
        <v>437</v>
      </c>
      <c r="AG594" s="17" t="str">
        <f t="shared" si="48"/>
        <v>1 anos 2 meses 12 dias</v>
      </c>
    </row>
    <row r="595" spans="1:33" ht="11.25" customHeight="1" x14ac:dyDescent="0.2">
      <c r="A595" s="63" t="s">
        <v>9</v>
      </c>
      <c r="B595" s="63" t="s">
        <v>13</v>
      </c>
      <c r="C595" s="64" t="s">
        <v>15</v>
      </c>
      <c r="D595" s="37">
        <v>2023</v>
      </c>
      <c r="E595" s="92" t="s">
        <v>157</v>
      </c>
      <c r="F595" s="63" t="s">
        <v>158</v>
      </c>
      <c r="G595" s="81" t="s">
        <v>6148</v>
      </c>
      <c r="H595" s="82" t="s">
        <v>6149</v>
      </c>
      <c r="I595" s="101" t="s">
        <v>6150</v>
      </c>
      <c r="J595" s="14" t="s">
        <v>1302</v>
      </c>
      <c r="K595" s="101" t="s">
        <v>29</v>
      </c>
      <c r="L595" s="103" t="s">
        <v>30</v>
      </c>
      <c r="M595" s="7" t="s">
        <v>9427</v>
      </c>
      <c r="N595" s="103" t="s">
        <v>4159</v>
      </c>
      <c r="O595" s="103"/>
      <c r="P595" s="103" t="s">
        <v>2518</v>
      </c>
      <c r="Q595" s="103" t="s">
        <v>2521</v>
      </c>
      <c r="R595" s="114">
        <v>37216</v>
      </c>
      <c r="S595" s="114">
        <v>44995</v>
      </c>
      <c r="T595" s="111">
        <v>45492</v>
      </c>
      <c r="U595" s="114"/>
      <c r="V595" s="111"/>
      <c r="W595" s="114"/>
      <c r="X595" s="17"/>
      <c r="Y595" s="17"/>
      <c r="Z595" s="111"/>
      <c r="AA595" s="116">
        <f t="shared" ca="1" si="45"/>
        <v>23</v>
      </c>
      <c r="AB595" s="117" t="s">
        <v>7878</v>
      </c>
      <c r="AC595" s="35" t="str">
        <f t="shared" si="49"/>
        <v>1 anos 4 meses 9 dias</v>
      </c>
      <c r="AD595" s="35" t="str">
        <f ca="1">IF(AND(V595="",T595&lt;TODAY()),"Contrato Encerrado",IF(AND(V595="",T595&gt;TODAY()),DATEDIF(TODAY(),T595,"Y")&amp;" anos"&amp;" "&amp;DATEDIF(TODAY(),T595,"YM")&amp;" meses"&amp;" "&amp;DATEDIF(TODAY(),T595,"MD")&amp;" dias",IF(AND(X595="",V595&lt;TODAY()),"Contrato Encerrado",IF(AND(X595="",V595&gt;TODAY()),DATEDIF(TODAY(),V595,"Y")&amp;" anos"&amp;" "&amp;DATEDIF(TODAY(),V595,"YM")&amp;" meses"&amp;" "&amp;DATEDIF(TODAY(),V595,"MD")&amp;" dias",IF(AND(Z595="",X595&lt;TODAY()),"Contrato Encerrado",IF(AND(Z595="",X595&gt;TODAY()),DATEDIF(TODAY(),X595,"Y")&amp;" anos"&amp;" "&amp;DATEDIF(TODAY(),X595,"YM")&amp;" meses"&amp;" "&amp;DATEDIF(TODAY(),X595,"MD")&amp;" dias",IF(AND(Z595&lt;&gt;””,Z595&lt;TODAY()),"Contrato Encerrado",IF(AND(Z595&lt;&gt;"",Z595&gt;TODAY()),DATEDIF(TODAY(),Z595,"Y")&amp;" anos"&amp;" "&amp;DATEDIF(TODAY(),Z595,"YM")&amp;" meses"&amp;" "&amp;DATEDIF(TODAY(),Z595,"MD")&amp;" dias"))))))))</f>
        <v>Contrato Encerrado</v>
      </c>
      <c r="AE595" s="35">
        <f t="shared" si="46"/>
        <v>497</v>
      </c>
      <c r="AF595" s="35">
        <f t="shared" si="47"/>
        <v>233</v>
      </c>
      <c r="AG595" s="17" t="str">
        <f t="shared" si="48"/>
        <v>0 anos 7 meses 20 dias</v>
      </c>
    </row>
    <row r="596" spans="1:33" ht="11.25" customHeight="1" x14ac:dyDescent="0.2">
      <c r="A596" s="119" t="s">
        <v>9</v>
      </c>
      <c r="B596" s="120" t="s">
        <v>13</v>
      </c>
      <c r="C596" s="121" t="s">
        <v>22</v>
      </c>
      <c r="D596" s="144">
        <v>2022</v>
      </c>
      <c r="E596" s="134" t="s">
        <v>157</v>
      </c>
      <c r="F596" s="119" t="s">
        <v>158</v>
      </c>
      <c r="G596" s="124" t="s">
        <v>806</v>
      </c>
      <c r="H596" s="125" t="s">
        <v>807</v>
      </c>
      <c r="I596" s="123" t="s">
        <v>808</v>
      </c>
      <c r="J596" s="14" t="s">
        <v>14943</v>
      </c>
      <c r="K596" s="123" t="s">
        <v>29</v>
      </c>
      <c r="L596" s="126" t="s">
        <v>30</v>
      </c>
      <c r="M596" s="7" t="s">
        <v>9427</v>
      </c>
      <c r="N596" s="135" t="s">
        <v>2101</v>
      </c>
      <c r="O596" s="135"/>
      <c r="P596" s="135" t="s">
        <v>2517</v>
      </c>
      <c r="Q596" s="135" t="s">
        <v>2522</v>
      </c>
      <c r="R596" s="129">
        <v>36059</v>
      </c>
      <c r="S596" s="129">
        <v>44382</v>
      </c>
      <c r="T596" s="129">
        <v>45131</v>
      </c>
      <c r="U596" s="129"/>
      <c r="V596" s="129"/>
      <c r="W596" s="129"/>
      <c r="X596" s="17"/>
      <c r="Y596" s="17"/>
      <c r="Z596" s="129"/>
      <c r="AA596" s="130">
        <f t="shared" ca="1" si="45"/>
        <v>27</v>
      </c>
      <c r="AB596" s="131" t="s">
        <v>7878</v>
      </c>
      <c r="AC596" s="35" t="str">
        <f t="shared" si="49"/>
        <v>2 anos 0 meses 19 dias</v>
      </c>
      <c r="AD596" s="132" t="str">
        <f ca="1">IF(AND(V596="",T596&lt;TODAY()),"Contrato Encerrado",IF(AND(V596="",T596&gt;TODAY()),DATEDIF(TODAY(),T596,"Y")&amp;" anos"&amp;" "&amp;DATEDIF(TODAY(),T596,"YM")&amp;" meses"&amp;" "&amp;DATEDIF(TODAY(),T596,"MD")&amp;" dias",IF(AND(X596="",V596&lt;TODAY()),"Contrato Encerrado",IF(AND(X596="",V596&gt;TODAY()),DATEDIF(TODAY(),V596,"Y")&amp;" anos"&amp;" "&amp;DATEDIF(TODAY(),V596,"YM")&amp;" meses"&amp;" "&amp;DATEDIF(TODAY(),V596,"MD")&amp;" dias",IF(AND(Z596="",X596&lt;TODAY()),"Contrato Encerrado",IF(AND(Z596="",X596&gt;TODAY()),DATEDIF(TODAY(),X596,"Y")&amp;" anos"&amp;" "&amp;DATEDIF(TODAY(),X596,"YM")&amp;" meses"&amp;" "&amp;DATEDIF(TODAY(),X596,"MD")&amp;" dias",IF(AND(Z596&lt;&gt;””,Z596&lt;TODAY()),"Contrato Encerrado",IF(AND(Z596&lt;&gt;"",Z596&gt;TODAY()),DATEDIF(TODAY(),Z596,"Y")&amp;" anos"&amp;" "&amp;DATEDIF(TODAY(),Z596,"YM")&amp;" meses"&amp;" "&amp;DATEDIF(TODAY(),Z596,"MD")&amp;" dias"))))))))</f>
        <v>Contrato Encerrado</v>
      </c>
      <c r="AE596" s="132">
        <f t="shared" si="46"/>
        <v>749</v>
      </c>
      <c r="AF596" s="132">
        <f t="shared" si="47"/>
        <v>-19</v>
      </c>
      <c r="AG596" s="133" t="str">
        <f t="shared" si="48"/>
        <v>ESTÁGIO COMPLETOU 2 ANOS</v>
      </c>
    </row>
    <row r="597" spans="1:33" ht="11.25" customHeight="1" x14ac:dyDescent="0.2">
      <c r="A597" s="63" t="s">
        <v>9</v>
      </c>
      <c r="B597" s="63" t="s">
        <v>13</v>
      </c>
      <c r="C597" s="64" t="s">
        <v>24</v>
      </c>
      <c r="D597" s="37">
        <v>2023</v>
      </c>
      <c r="E597" s="73" t="s">
        <v>157</v>
      </c>
      <c r="F597" s="63" t="s">
        <v>158</v>
      </c>
      <c r="G597" s="81" t="s">
        <v>10215</v>
      </c>
      <c r="H597" s="82" t="s">
        <v>10216</v>
      </c>
      <c r="I597" s="74" t="s">
        <v>10217</v>
      </c>
      <c r="J597" s="14" t="s">
        <v>1302</v>
      </c>
      <c r="K597" s="74" t="s">
        <v>29</v>
      </c>
      <c r="L597" s="69" t="s">
        <v>30</v>
      </c>
      <c r="M597" s="7" t="s">
        <v>9427</v>
      </c>
      <c r="N597" s="69" t="s">
        <v>2101</v>
      </c>
      <c r="O597" s="69" t="s">
        <v>7885</v>
      </c>
      <c r="P597" s="69" t="s">
        <v>2518</v>
      </c>
      <c r="Q597" s="69" t="s">
        <v>4109</v>
      </c>
      <c r="R597" s="113">
        <v>37842</v>
      </c>
      <c r="S597" s="70">
        <v>45208</v>
      </c>
      <c r="T597" s="70">
        <v>45693</v>
      </c>
      <c r="U597" s="70"/>
      <c r="V597" s="70"/>
      <c r="W597" s="113"/>
      <c r="X597" s="17"/>
      <c r="Y597" s="17"/>
      <c r="Z597" s="70"/>
      <c r="AA597" s="116">
        <f t="shared" ca="1" si="45"/>
        <v>22</v>
      </c>
      <c r="AB597" s="71" t="s">
        <v>7878</v>
      </c>
      <c r="AC597" s="35" t="str">
        <f t="shared" si="49"/>
        <v>1 anos 3 meses 27 dias</v>
      </c>
      <c r="AD597" s="35" t="str">
        <f ca="1">IF(AND(V597="",T597&lt;TODAY()),"Contrato Encerrado",IF(AND(V597="",T597&gt;TODAY()),DATEDIF(TODAY(),T597,"Y")&amp;" anos"&amp;" "&amp;DATEDIF(TODAY(),T597,"YM")&amp;" meses"&amp;" "&amp;DATEDIF(TODAY(),T597,"MD")&amp;" dias",IF(AND(X597="",V597&lt;TODAY()),"Contrato Encerrado",IF(AND(X597="",V597&gt;TODAY()),DATEDIF(TODAY(),V597,"Y")&amp;" anos"&amp;" "&amp;DATEDIF(TODAY(),V597,"YM")&amp;" meses"&amp;" "&amp;DATEDIF(TODAY(),V597,"MD")&amp;" dias",IF(AND(Z597="",X597&lt;TODAY()),"Contrato Encerrado",IF(AND(Z597="",X597&gt;TODAY()),DATEDIF(TODAY(),X597,"Y")&amp;" anos"&amp;" "&amp;DATEDIF(TODAY(),X597,"YM")&amp;" meses"&amp;" "&amp;DATEDIF(TODAY(),X597,"MD")&amp;" dias",IF(AND(Z597&lt;&gt;””,Z597&lt;TODAY()),"Contrato Encerrado",IF(AND(Z597&lt;&gt;"",Z597&gt;TODAY()),DATEDIF(TODAY(),Z597,"Y")&amp;" anos"&amp;" "&amp;DATEDIF(TODAY(),Z597,"YM")&amp;" meses"&amp;" "&amp;DATEDIF(TODAY(),Z597,"MD")&amp;" dias"))))))))</f>
        <v>Contrato Encerrado</v>
      </c>
      <c r="AE597" s="35">
        <f t="shared" si="46"/>
        <v>485</v>
      </c>
      <c r="AF597" s="35">
        <f t="shared" si="47"/>
        <v>245</v>
      </c>
      <c r="AG597" s="17" t="str">
        <f t="shared" si="48"/>
        <v>0 anos 8 meses 1 dias</v>
      </c>
    </row>
    <row r="598" spans="1:33" ht="11.25" customHeight="1" x14ac:dyDescent="0.2">
      <c r="A598" s="63" t="s">
        <v>9</v>
      </c>
      <c r="B598" s="63" t="s">
        <v>13</v>
      </c>
      <c r="C598" s="64" t="s">
        <v>14</v>
      </c>
      <c r="D598" s="37">
        <v>2024</v>
      </c>
      <c r="E598" s="73" t="s">
        <v>1111</v>
      </c>
      <c r="F598" s="63" t="s">
        <v>1112</v>
      </c>
      <c r="G598" s="81" t="s">
        <v>11076</v>
      </c>
      <c r="H598" s="82" t="s">
        <v>11077</v>
      </c>
      <c r="I598" s="74" t="s">
        <v>11078</v>
      </c>
      <c r="J598" s="14" t="s">
        <v>1302</v>
      </c>
      <c r="K598" s="74" t="s">
        <v>29</v>
      </c>
      <c r="L598" s="69" t="s">
        <v>30</v>
      </c>
      <c r="M598" s="7" t="s">
        <v>9427</v>
      </c>
      <c r="N598" s="69" t="s">
        <v>2103</v>
      </c>
      <c r="O598" s="69" t="s">
        <v>9474</v>
      </c>
      <c r="P598" s="69" t="s">
        <v>2518</v>
      </c>
      <c r="Q598" s="69" t="s">
        <v>2523</v>
      </c>
      <c r="R598" s="70">
        <v>36267</v>
      </c>
      <c r="S598" s="70">
        <v>45323</v>
      </c>
      <c r="T598" s="70">
        <v>45754</v>
      </c>
      <c r="U598" s="70"/>
      <c r="V598" s="70"/>
      <c r="W598" s="70"/>
      <c r="X598" s="17"/>
      <c r="Y598" s="17"/>
      <c r="Z598" s="70"/>
      <c r="AA598" s="116">
        <f t="shared" ca="1" si="45"/>
        <v>26</v>
      </c>
      <c r="AB598" s="69" t="s">
        <v>7878</v>
      </c>
      <c r="AC598" s="35" t="str">
        <f t="shared" si="49"/>
        <v>1 anos 2 meses 6 dias</v>
      </c>
      <c r="AD598" s="35" t="str">
        <f ca="1">IF(AND(V598="",T598&lt;TODAY()),"Contrato Encerrado",IF(AND(V598="",T598&gt;TODAY()),DATEDIF(TODAY(),T598,"Y")&amp;" anos"&amp;" "&amp;DATEDIF(TODAY(),T598,"YM")&amp;" meses"&amp;" "&amp;DATEDIF(TODAY(),T598,"MD")&amp;" dias",IF(AND(X598="",V598&lt;TODAY()),"Contrato Encerrado",IF(AND(X598="",V598&gt;TODAY()),DATEDIF(TODAY(),V598,"Y")&amp;" anos"&amp;" "&amp;DATEDIF(TODAY(),V598,"YM")&amp;" meses"&amp;" "&amp;DATEDIF(TODAY(),V598,"MD")&amp;" dias",IF(AND(Z598="",X598&lt;TODAY()),"Contrato Encerrado",IF(AND(Z598="",X598&gt;TODAY()),DATEDIF(TODAY(),X598,"Y")&amp;" anos"&amp;" "&amp;DATEDIF(TODAY(),X598,"YM")&amp;" meses"&amp;" "&amp;DATEDIF(TODAY(),X598,"MD")&amp;" dias",IF(AND(Z598&lt;&gt;””,Z598&lt;TODAY()),"Contrato Encerrado",IF(AND(Z598&lt;&gt;"",Z598&gt;TODAY()),DATEDIF(TODAY(),Z598,"Y")&amp;" anos"&amp;" "&amp;DATEDIF(TODAY(),Z598,"YM")&amp;" meses"&amp;" "&amp;DATEDIF(TODAY(),Z598,"MD")&amp;" dias"))))))))</f>
        <v>Contrato Encerrado</v>
      </c>
      <c r="AE598" s="35">
        <f t="shared" si="46"/>
        <v>431</v>
      </c>
      <c r="AF598" s="35">
        <f t="shared" si="47"/>
        <v>299</v>
      </c>
      <c r="AG598" s="17" t="str">
        <f t="shared" si="48"/>
        <v>0 anos 9 meses 25 dias</v>
      </c>
    </row>
    <row r="599" spans="1:33" ht="11.25" customHeight="1" x14ac:dyDescent="0.2">
      <c r="A599" s="63" t="s">
        <v>9</v>
      </c>
      <c r="B599" s="63" t="s">
        <v>13</v>
      </c>
      <c r="C599" s="64" t="s">
        <v>11</v>
      </c>
      <c r="D599" s="37">
        <v>2024</v>
      </c>
      <c r="E599" s="73" t="s">
        <v>157</v>
      </c>
      <c r="F599" s="63" t="s">
        <v>158</v>
      </c>
      <c r="G599" s="81" t="s">
        <v>11079</v>
      </c>
      <c r="H599" s="82" t="s">
        <v>11080</v>
      </c>
      <c r="I599" s="74" t="s">
        <v>11081</v>
      </c>
      <c r="J599" s="14" t="s">
        <v>14943</v>
      </c>
      <c r="K599" s="74" t="s">
        <v>29</v>
      </c>
      <c r="L599" s="69" t="s">
        <v>30</v>
      </c>
      <c r="M599" s="7" t="s">
        <v>9427</v>
      </c>
      <c r="N599" s="69" t="s">
        <v>2101</v>
      </c>
      <c r="O599" s="69" t="s">
        <v>8037</v>
      </c>
      <c r="P599" s="69" t="s">
        <v>2518</v>
      </c>
      <c r="Q599" s="69" t="s">
        <v>2521</v>
      </c>
      <c r="R599" s="70">
        <v>35781</v>
      </c>
      <c r="S599" s="70">
        <v>45299</v>
      </c>
      <c r="T599" s="70">
        <v>45639</v>
      </c>
      <c r="U599" s="70"/>
      <c r="V599" s="70"/>
      <c r="W599" s="70"/>
      <c r="X599" s="17"/>
      <c r="Y599" s="17"/>
      <c r="Z599" s="70"/>
      <c r="AA599" s="116">
        <f t="shared" ca="1" si="45"/>
        <v>27</v>
      </c>
      <c r="AB599" s="69" t="s">
        <v>7878</v>
      </c>
      <c r="AC599" s="35" t="str">
        <f t="shared" si="49"/>
        <v>0 anos 11 meses 5 dias</v>
      </c>
      <c r="AD599" s="35" t="str">
        <f ca="1">IF(AND(V599="",T599&lt;TODAY()),"Contrato Encerrado",IF(AND(V599="",T599&gt;TODAY()),DATEDIF(TODAY(),T599,"Y")&amp;" anos"&amp;" "&amp;DATEDIF(TODAY(),T599,"YM")&amp;" meses"&amp;" "&amp;DATEDIF(TODAY(),T599,"MD")&amp;" dias",IF(AND(X599="",V599&lt;TODAY()),"Contrato Encerrado",IF(AND(X599="",V599&gt;TODAY()),DATEDIF(TODAY(),V599,"Y")&amp;" anos"&amp;" "&amp;DATEDIF(TODAY(),V599,"YM")&amp;" meses"&amp;" "&amp;DATEDIF(TODAY(),V599,"MD")&amp;" dias",IF(AND(Z599="",X599&lt;TODAY()),"Contrato Encerrado",IF(AND(Z599="",X599&gt;TODAY()),DATEDIF(TODAY(),X599,"Y")&amp;" anos"&amp;" "&amp;DATEDIF(TODAY(),X599,"YM")&amp;" meses"&amp;" "&amp;DATEDIF(TODAY(),X599,"MD")&amp;" dias",IF(AND(Z599&lt;&gt;””,Z599&lt;TODAY()),"Contrato Encerrado",IF(AND(Z599&lt;&gt;"",Z599&gt;TODAY()),DATEDIF(TODAY(),Z599,"Y")&amp;" anos"&amp;" "&amp;DATEDIF(TODAY(),Z599,"YM")&amp;" meses"&amp;" "&amp;DATEDIF(TODAY(),Z599,"MD")&amp;" dias"))))))))</f>
        <v>Contrato Encerrado</v>
      </c>
      <c r="AE599" s="35">
        <f t="shared" si="46"/>
        <v>340</v>
      </c>
      <c r="AF599" s="35">
        <f t="shared" si="47"/>
        <v>390</v>
      </c>
      <c r="AG599" s="17" t="str">
        <f t="shared" si="48"/>
        <v>1 anos 0 meses 24 dias</v>
      </c>
    </row>
    <row r="600" spans="1:33" s="61" customFormat="1" ht="11.25" customHeight="1" x14ac:dyDescent="0.2">
      <c r="A600" s="63" t="s">
        <v>9</v>
      </c>
      <c r="B600" s="63" t="s">
        <v>13</v>
      </c>
      <c r="C600" s="64" t="s">
        <v>21</v>
      </c>
      <c r="D600" s="37">
        <v>2023</v>
      </c>
      <c r="E600" s="73" t="s">
        <v>157</v>
      </c>
      <c r="F600" s="63" t="s">
        <v>158</v>
      </c>
      <c r="G600" s="81" t="s">
        <v>8859</v>
      </c>
      <c r="H600" s="82" t="s">
        <v>8860</v>
      </c>
      <c r="I600" s="74" t="s">
        <v>8861</v>
      </c>
      <c r="J600" s="14" t="s">
        <v>14943</v>
      </c>
      <c r="K600" s="74" t="s">
        <v>29</v>
      </c>
      <c r="L600" s="69" t="s">
        <v>30</v>
      </c>
      <c r="M600" s="7" t="s">
        <v>9427</v>
      </c>
      <c r="N600" s="69" t="s">
        <v>2101</v>
      </c>
      <c r="O600" s="69" t="s">
        <v>8788</v>
      </c>
      <c r="P600" s="69" t="s">
        <v>2518</v>
      </c>
      <c r="Q600" s="69" t="s">
        <v>2521</v>
      </c>
      <c r="R600" s="70">
        <v>31309</v>
      </c>
      <c r="S600" s="70">
        <v>45110</v>
      </c>
      <c r="T600" s="70">
        <v>45475</v>
      </c>
      <c r="U600" s="70"/>
      <c r="V600" s="70"/>
      <c r="W600" s="70"/>
      <c r="X600" s="17"/>
      <c r="Y600" s="17"/>
      <c r="Z600" s="70"/>
      <c r="AA600" s="116">
        <f t="shared" ca="1" si="45"/>
        <v>40</v>
      </c>
      <c r="AB600" s="117" t="s">
        <v>7878</v>
      </c>
      <c r="AC600" s="35" t="str">
        <f t="shared" si="49"/>
        <v>0 anos 11 meses 29 dias</v>
      </c>
      <c r="AD600" s="35" t="str">
        <f ca="1">IF(AND(V600="",T600&lt;TODAY()),"Contrato Encerrado",IF(AND(V600="",T600&gt;TODAY()),DATEDIF(TODAY(),T600,"Y")&amp;" anos"&amp;" "&amp;DATEDIF(TODAY(),T600,"YM")&amp;" meses"&amp;" "&amp;DATEDIF(TODAY(),T600,"MD")&amp;" dias",IF(AND(X600="",V600&lt;TODAY()),"Contrato Encerrado",IF(AND(X600="",V600&gt;TODAY()),DATEDIF(TODAY(),V600,"Y")&amp;" anos"&amp;" "&amp;DATEDIF(TODAY(),V600,"YM")&amp;" meses"&amp;" "&amp;DATEDIF(TODAY(),V600,"MD")&amp;" dias",IF(AND(Z600="",X600&lt;TODAY()),"Contrato Encerrado",IF(AND(Z600="",X600&gt;TODAY()),DATEDIF(TODAY(),X600,"Y")&amp;" anos"&amp;" "&amp;DATEDIF(TODAY(),X600,"YM")&amp;" meses"&amp;" "&amp;DATEDIF(TODAY(),X600,"MD")&amp;" dias",IF(AND(Z600&lt;&gt;””,Z600&lt;TODAY()),"Contrato Encerrado",IF(AND(Z600&lt;&gt;"",Z600&gt;TODAY()),DATEDIF(TODAY(),Z600,"Y")&amp;" anos"&amp;" "&amp;DATEDIF(TODAY(),Z600,"YM")&amp;" meses"&amp;" "&amp;DATEDIF(TODAY(),Z600,"MD")&amp;" dias"))))))))</f>
        <v>Contrato Encerrado</v>
      </c>
      <c r="AE600" s="35">
        <f t="shared" si="46"/>
        <v>365</v>
      </c>
      <c r="AF600" s="35">
        <f t="shared" si="47"/>
        <v>365</v>
      </c>
      <c r="AG600" s="17" t="str">
        <f t="shared" si="48"/>
        <v>0 anos 11 meses 30 dias</v>
      </c>
    </row>
    <row r="601" spans="1:33" ht="11.25" customHeight="1" x14ac:dyDescent="0.2">
      <c r="A601" s="63" t="s">
        <v>9</v>
      </c>
      <c r="B601" s="88" t="s">
        <v>13</v>
      </c>
      <c r="C601" s="90" t="s">
        <v>20</v>
      </c>
      <c r="D601" s="36">
        <v>2022</v>
      </c>
      <c r="E601" s="73" t="s">
        <v>157</v>
      </c>
      <c r="F601" s="63" t="s">
        <v>158</v>
      </c>
      <c r="G601" s="81" t="s">
        <v>2425</v>
      </c>
      <c r="H601" s="82" t="s">
        <v>2426</v>
      </c>
      <c r="I601" s="74" t="s">
        <v>2427</v>
      </c>
      <c r="J601" s="14" t="s">
        <v>1302</v>
      </c>
      <c r="K601" s="74" t="s">
        <v>29</v>
      </c>
      <c r="L601" s="69" t="s">
        <v>30</v>
      </c>
      <c r="M601" s="7" t="s">
        <v>9427</v>
      </c>
      <c r="N601" s="107" t="s">
        <v>2101</v>
      </c>
      <c r="O601" s="107"/>
      <c r="P601" s="107" t="s">
        <v>2518</v>
      </c>
      <c r="Q601" s="107" t="s">
        <v>2521</v>
      </c>
      <c r="R601" s="111">
        <v>32085</v>
      </c>
      <c r="S601" s="111">
        <v>44756</v>
      </c>
      <c r="T601" s="111">
        <v>44804</v>
      </c>
      <c r="U601" s="111"/>
      <c r="V601" s="111"/>
      <c r="W601" s="111"/>
      <c r="X601" s="17"/>
      <c r="Y601" s="17"/>
      <c r="Z601" s="111"/>
      <c r="AA601" s="116">
        <f t="shared" ca="1" si="45"/>
        <v>37</v>
      </c>
      <c r="AB601" s="117" t="s">
        <v>7878</v>
      </c>
      <c r="AC601" s="35" t="str">
        <f t="shared" si="49"/>
        <v>0 anos 1 meses 17 dias</v>
      </c>
      <c r="AD601" s="35" t="str">
        <f ca="1">IF(AND(V601="",T601&lt;TODAY()),"Contrato Encerrado",IF(AND(V601="",T601&gt;TODAY()),DATEDIF(TODAY(),T601,"Y")&amp;" anos"&amp;" "&amp;DATEDIF(TODAY(),T601,"YM")&amp;" meses"&amp;" "&amp;DATEDIF(TODAY(),T601,"MD")&amp;" dias",IF(AND(X601="",V601&lt;TODAY()),"Contrato Encerrado",IF(AND(X601="",V601&gt;TODAY()),DATEDIF(TODAY(),V601,"Y")&amp;" anos"&amp;" "&amp;DATEDIF(TODAY(),V601,"YM")&amp;" meses"&amp;" "&amp;DATEDIF(TODAY(),V601,"MD")&amp;" dias",IF(AND(Z601="",X601&lt;TODAY()),"Contrato Encerrado",IF(AND(Z601="",X601&gt;TODAY()),DATEDIF(TODAY(),X601,"Y")&amp;" anos"&amp;" "&amp;DATEDIF(TODAY(),X601,"YM")&amp;" meses"&amp;" "&amp;DATEDIF(TODAY(),X601,"MD")&amp;" dias",IF(AND(Z601&lt;&gt;””,Z601&lt;TODAY()),"Contrato Encerrado",IF(AND(Z601&lt;&gt;"",Z601&gt;TODAY()),DATEDIF(TODAY(),Z601,"Y")&amp;" anos"&amp;" "&amp;DATEDIF(TODAY(),Z601,"YM")&amp;" meses"&amp;" "&amp;DATEDIF(TODAY(),Z601,"MD")&amp;" dias"))))))))</f>
        <v>Contrato Encerrado</v>
      </c>
      <c r="AE601" s="35">
        <f t="shared" si="46"/>
        <v>48</v>
      </c>
      <c r="AF601" s="35">
        <f t="shared" si="47"/>
        <v>682</v>
      </c>
      <c r="AG601" s="17" t="str">
        <f t="shared" si="48"/>
        <v>1 anos 10 meses 12 dias</v>
      </c>
    </row>
    <row r="602" spans="1:33" ht="11.25" customHeight="1" x14ac:dyDescent="0.2">
      <c r="A602" s="63" t="s">
        <v>9</v>
      </c>
      <c r="B602" s="88" t="s">
        <v>13</v>
      </c>
      <c r="C602" s="90" t="s">
        <v>22</v>
      </c>
      <c r="D602" s="36">
        <v>2022</v>
      </c>
      <c r="E602" s="73" t="s">
        <v>157</v>
      </c>
      <c r="F602" s="63" t="s">
        <v>158</v>
      </c>
      <c r="G602" s="81" t="s">
        <v>873</v>
      </c>
      <c r="H602" s="82" t="s">
        <v>874</v>
      </c>
      <c r="I602" s="74" t="s">
        <v>875</v>
      </c>
      <c r="J602" s="67" t="s">
        <v>14943</v>
      </c>
      <c r="K602" s="74" t="s">
        <v>29</v>
      </c>
      <c r="L602" s="69" t="s">
        <v>30</v>
      </c>
      <c r="M602" s="7" t="s">
        <v>9427</v>
      </c>
      <c r="N602" s="107" t="s">
        <v>2101</v>
      </c>
      <c r="O602" s="107"/>
      <c r="P602" s="107" t="s">
        <v>2517</v>
      </c>
      <c r="Q602" s="107" t="s">
        <v>2522</v>
      </c>
      <c r="R602" s="111">
        <v>36845</v>
      </c>
      <c r="S602" s="111">
        <v>44382</v>
      </c>
      <c r="T602" s="111">
        <v>44943</v>
      </c>
      <c r="U602" s="111"/>
      <c r="V602" s="111"/>
      <c r="W602" s="111"/>
      <c r="X602" s="17"/>
      <c r="Y602" s="17"/>
      <c r="Z602" s="111"/>
      <c r="AA602" s="116">
        <f t="shared" ca="1" si="45"/>
        <v>24</v>
      </c>
      <c r="AB602" s="117" t="s">
        <v>7878</v>
      </c>
      <c r="AC602" s="35" t="str">
        <f t="shared" si="49"/>
        <v>1 anos 6 meses 12 dias</v>
      </c>
      <c r="AD602" s="35" t="str">
        <f ca="1">IF(AND(V602="",T602&lt;TODAY()),"Contrato Encerrado",IF(AND(V602="",T602&gt;TODAY()),DATEDIF(TODAY(),T602,"Y")&amp;" anos"&amp;" "&amp;DATEDIF(TODAY(),T602,"YM")&amp;" meses"&amp;" "&amp;DATEDIF(TODAY(),T602,"MD")&amp;" dias",IF(AND(X602="",V602&lt;TODAY()),"Contrato Encerrado",IF(AND(X602="",V602&gt;TODAY()),DATEDIF(TODAY(),V602,"Y")&amp;" anos"&amp;" "&amp;DATEDIF(TODAY(),V602,"YM")&amp;" meses"&amp;" "&amp;DATEDIF(TODAY(),V602,"MD")&amp;" dias",IF(AND(Z602="",X602&lt;TODAY()),"Contrato Encerrado",IF(AND(Z602="",X602&gt;TODAY()),DATEDIF(TODAY(),X602,"Y")&amp;" anos"&amp;" "&amp;DATEDIF(TODAY(),X602,"YM")&amp;" meses"&amp;" "&amp;DATEDIF(TODAY(),X602,"MD")&amp;" dias",IF(AND(Z602&lt;&gt;””,Z602&lt;TODAY()),"Contrato Encerrado",IF(AND(Z602&lt;&gt;"",Z602&gt;TODAY()),DATEDIF(TODAY(),Z602,"Y")&amp;" anos"&amp;" "&amp;DATEDIF(TODAY(),Z602,"YM")&amp;" meses"&amp;" "&amp;DATEDIF(TODAY(),Z602,"MD")&amp;" dias"))))))))</f>
        <v>Contrato Encerrado</v>
      </c>
      <c r="AE602" s="35">
        <f t="shared" si="46"/>
        <v>561</v>
      </c>
      <c r="AF602" s="35">
        <f t="shared" si="47"/>
        <v>169</v>
      </c>
      <c r="AG602" s="17" t="str">
        <f t="shared" si="48"/>
        <v>0 anos 5 meses 17 dias</v>
      </c>
    </row>
    <row r="603" spans="1:33" ht="11.25" customHeight="1" x14ac:dyDescent="0.2">
      <c r="A603" s="63" t="s">
        <v>9</v>
      </c>
      <c r="B603" s="63" t="s">
        <v>13</v>
      </c>
      <c r="C603" s="64" t="s">
        <v>17</v>
      </c>
      <c r="D603" s="37">
        <v>2025</v>
      </c>
      <c r="E603" s="73" t="s">
        <v>1111</v>
      </c>
      <c r="F603" s="63" t="s">
        <v>1112</v>
      </c>
      <c r="G603" s="101" t="s">
        <v>16555</v>
      </c>
      <c r="H603" s="63" t="s">
        <v>16556</v>
      </c>
      <c r="I603" s="74" t="s">
        <v>16557</v>
      </c>
      <c r="J603" s="14" t="s">
        <v>10</v>
      </c>
      <c r="K603" s="74" t="s">
        <v>29</v>
      </c>
      <c r="L603" s="69" t="s">
        <v>30</v>
      </c>
      <c r="M603" s="7" t="s">
        <v>9427</v>
      </c>
      <c r="N603" s="69" t="s">
        <v>2107</v>
      </c>
      <c r="O603" s="69" t="s">
        <v>9474</v>
      </c>
      <c r="P603" s="69" t="s">
        <v>2518</v>
      </c>
      <c r="Q603" s="69" t="s">
        <v>2523</v>
      </c>
      <c r="R603" s="70">
        <v>37765</v>
      </c>
      <c r="S603" s="70">
        <v>45796</v>
      </c>
      <c r="T603" s="70">
        <v>46160</v>
      </c>
      <c r="U603" s="70"/>
      <c r="V603" s="70"/>
      <c r="W603" s="70"/>
      <c r="X603" s="17"/>
      <c r="Y603" s="17"/>
      <c r="Z603" s="70"/>
      <c r="AA603" s="116">
        <f t="shared" ca="1" si="45"/>
        <v>22</v>
      </c>
      <c r="AB603" s="69" t="s">
        <v>7878</v>
      </c>
      <c r="AC603" s="35" t="str">
        <f t="shared" si="49"/>
        <v>0 anos 11 meses 29 dias</v>
      </c>
      <c r="AD603" s="35" t="str">
        <f ca="1">IF(AND(V603="",T603&lt;TODAY()),"Contrato Encerrado",IF(AND(V603="",T603&gt;TODAY()),DATEDIF(TODAY(),T603,"Y")&amp;" anos"&amp;" "&amp;DATEDIF(TODAY(),T603,"YM")&amp;" meses"&amp;" "&amp;DATEDIF(TODAY(),T603,"MD")&amp;" dias",IF(AND(X603="",V603&lt;TODAY()),"Contrato Encerrado",IF(AND(X603="",V603&gt;TODAY()),DATEDIF(TODAY(),V603,"Y")&amp;" anos"&amp;" "&amp;DATEDIF(TODAY(),V603,"YM")&amp;" meses"&amp;" "&amp;DATEDIF(TODAY(),V603,"MD")&amp;" dias",IF(AND(Z603="",X603&lt;TODAY()),"Contrato Encerrado",IF(AND(Z603="",X603&gt;TODAY()),DATEDIF(TODAY(),X603,"Y")&amp;" anos"&amp;" "&amp;DATEDIF(TODAY(),X603,"YM")&amp;" meses"&amp;" "&amp;DATEDIF(TODAY(),X603,"MD")&amp;" dias",IF(AND(Z603&lt;&gt;””,Z603&lt;TODAY()),"Contrato Encerrado",IF(AND(Z603&lt;&gt;"",Z603&gt;TODAY()),DATEDIF(TODAY(),Z603,"Y")&amp;" anos"&amp;" "&amp;DATEDIF(TODAY(),Z603,"YM")&amp;" meses"&amp;" "&amp;DATEDIF(TODAY(),Z603,"MD")&amp;" dias"))))))))</f>
        <v>0 anos 7 meses 11 dias</v>
      </c>
      <c r="AE603" s="35">
        <f t="shared" si="46"/>
        <v>364</v>
      </c>
      <c r="AF603" s="35">
        <f t="shared" si="47"/>
        <v>366</v>
      </c>
      <c r="AG603" s="17" t="str">
        <f t="shared" si="48"/>
        <v>0 anos 11 meses 31 dias</v>
      </c>
    </row>
    <row r="604" spans="1:33" ht="11.25" customHeight="1" x14ac:dyDescent="0.2">
      <c r="A604" s="63" t="s">
        <v>9</v>
      </c>
      <c r="B604" s="63" t="s">
        <v>13</v>
      </c>
      <c r="C604" s="64" t="s">
        <v>14</v>
      </c>
      <c r="D604" s="37">
        <v>2023</v>
      </c>
      <c r="E604" s="92" t="s">
        <v>1708</v>
      </c>
      <c r="F604" s="63" t="s">
        <v>1709</v>
      </c>
      <c r="G604" s="81" t="s">
        <v>6151</v>
      </c>
      <c r="H604" s="82" t="s">
        <v>6152</v>
      </c>
      <c r="I604" s="101" t="s">
        <v>6153</v>
      </c>
      <c r="J604" s="14" t="s">
        <v>14943</v>
      </c>
      <c r="K604" s="101" t="s">
        <v>29</v>
      </c>
      <c r="L604" s="103" t="s">
        <v>30</v>
      </c>
      <c r="M604" s="7" t="s">
        <v>9427</v>
      </c>
      <c r="N604" s="69" t="s">
        <v>2098</v>
      </c>
      <c r="O604" s="103"/>
      <c r="P604" s="103" t="s">
        <v>2518</v>
      </c>
      <c r="Q604" s="103" t="s">
        <v>2523</v>
      </c>
      <c r="R604" s="114">
        <v>30176</v>
      </c>
      <c r="S604" s="114">
        <v>44944</v>
      </c>
      <c r="T604" s="70">
        <v>45674</v>
      </c>
      <c r="U604" s="70"/>
      <c r="V604" s="70"/>
      <c r="W604" s="114"/>
      <c r="X604" s="17"/>
      <c r="Y604" s="17"/>
      <c r="Z604" s="70"/>
      <c r="AA604" s="116">
        <f t="shared" ca="1" si="45"/>
        <v>43</v>
      </c>
      <c r="AB604" s="117" t="s">
        <v>7877</v>
      </c>
      <c r="AC604" s="35" t="str">
        <f t="shared" si="49"/>
        <v>1 anos 11 meses 30 dias</v>
      </c>
      <c r="AD604" s="35" t="str">
        <f ca="1">IF(AND(V604="",T604&lt;TODAY()),"Contrato Encerrado",IF(AND(V604="",T604&gt;TODAY()),DATEDIF(TODAY(),T604,"Y")&amp;" anos"&amp;" "&amp;DATEDIF(TODAY(),T604,"YM")&amp;" meses"&amp;" "&amp;DATEDIF(TODAY(),T604,"MD")&amp;" dias",IF(AND(X604="",V604&lt;TODAY()),"Contrato Encerrado",IF(AND(X604="",V604&gt;TODAY()),DATEDIF(TODAY(),V604,"Y")&amp;" anos"&amp;" "&amp;DATEDIF(TODAY(),V604,"YM")&amp;" meses"&amp;" "&amp;DATEDIF(TODAY(),V604,"MD")&amp;" dias",IF(AND(Z604="",X604&lt;TODAY()),"Contrato Encerrado",IF(AND(Z604="",X604&gt;TODAY()),DATEDIF(TODAY(),X604,"Y")&amp;" anos"&amp;" "&amp;DATEDIF(TODAY(),X604,"YM")&amp;" meses"&amp;" "&amp;DATEDIF(TODAY(),X604,"MD")&amp;" dias",IF(AND(Z604&lt;&gt;””,Z604&lt;TODAY()),"Contrato Encerrado",IF(AND(Z604&lt;&gt;"",Z604&gt;TODAY()),DATEDIF(TODAY(),Z604,"Y")&amp;" anos"&amp;" "&amp;DATEDIF(TODAY(),Z604,"YM")&amp;" meses"&amp;" "&amp;DATEDIF(TODAY(),Z604,"MD")&amp;" dias"))))))))</f>
        <v>Contrato Encerrado</v>
      </c>
      <c r="AE604" s="35">
        <f t="shared" si="46"/>
        <v>730</v>
      </c>
      <c r="AF604" s="35">
        <f t="shared" si="47"/>
        <v>0</v>
      </c>
      <c r="AG604" s="17" t="str">
        <f t="shared" si="48"/>
        <v>ESTÁGIO COMPLETOU 2 ANOS</v>
      </c>
    </row>
    <row r="605" spans="1:33" ht="11.25" customHeight="1" x14ac:dyDescent="0.2">
      <c r="A605" s="63" t="s">
        <v>9</v>
      </c>
      <c r="B605" s="63" t="s">
        <v>13</v>
      </c>
      <c r="C605" s="64" t="s">
        <v>17</v>
      </c>
      <c r="D605" s="37">
        <v>2023</v>
      </c>
      <c r="E605" s="92" t="s">
        <v>307</v>
      </c>
      <c r="F605" s="63" t="s">
        <v>308</v>
      </c>
      <c r="G605" s="81" t="s">
        <v>6154</v>
      </c>
      <c r="H605" s="82" t="s">
        <v>6155</v>
      </c>
      <c r="I605" s="101" t="s">
        <v>6156</v>
      </c>
      <c r="J605" s="14" t="s">
        <v>14943</v>
      </c>
      <c r="K605" s="101" t="s">
        <v>29</v>
      </c>
      <c r="L605" s="103" t="s">
        <v>30</v>
      </c>
      <c r="M605" s="7" t="s">
        <v>9427</v>
      </c>
      <c r="N605" s="107" t="s">
        <v>2113</v>
      </c>
      <c r="O605" s="103"/>
      <c r="P605" s="103" t="s">
        <v>2518</v>
      </c>
      <c r="Q605" s="103" t="s">
        <v>2523</v>
      </c>
      <c r="R605" s="114">
        <v>36374</v>
      </c>
      <c r="S605" s="114">
        <v>45050</v>
      </c>
      <c r="T605" s="111">
        <v>45303</v>
      </c>
      <c r="U605" s="114"/>
      <c r="V605" s="111"/>
      <c r="W605" s="114"/>
      <c r="X605" s="17"/>
      <c r="Y605" s="17"/>
      <c r="Z605" s="111"/>
      <c r="AA605" s="116">
        <f t="shared" ca="1" si="45"/>
        <v>26</v>
      </c>
      <c r="AB605" s="117" t="s">
        <v>7878</v>
      </c>
      <c r="AC605" s="35" t="str">
        <f t="shared" si="49"/>
        <v>0 anos 8 meses 8 dias</v>
      </c>
      <c r="AD605" s="35" t="str">
        <f ca="1">IF(AND(V605="",T605&lt;TODAY()),"Contrato Encerrado",IF(AND(V605="",T605&gt;TODAY()),DATEDIF(TODAY(),T605,"Y")&amp;" anos"&amp;" "&amp;DATEDIF(TODAY(),T605,"YM")&amp;" meses"&amp;" "&amp;DATEDIF(TODAY(),T605,"MD")&amp;" dias",IF(AND(X605="",V605&lt;TODAY()),"Contrato Encerrado",IF(AND(X605="",V605&gt;TODAY()),DATEDIF(TODAY(),V605,"Y")&amp;" anos"&amp;" "&amp;DATEDIF(TODAY(),V605,"YM")&amp;" meses"&amp;" "&amp;DATEDIF(TODAY(),V605,"MD")&amp;" dias",IF(AND(Z605="",X605&lt;TODAY()),"Contrato Encerrado",IF(AND(Z605="",X605&gt;TODAY()),DATEDIF(TODAY(),X605,"Y")&amp;" anos"&amp;" "&amp;DATEDIF(TODAY(),X605,"YM")&amp;" meses"&amp;" "&amp;DATEDIF(TODAY(),X605,"MD")&amp;" dias",IF(AND(Z605&lt;&gt;””,Z605&lt;TODAY()),"Contrato Encerrado",IF(AND(Z605&lt;&gt;"",Z605&gt;TODAY()),DATEDIF(TODAY(),Z605,"Y")&amp;" anos"&amp;" "&amp;DATEDIF(TODAY(),Z605,"YM")&amp;" meses"&amp;" "&amp;DATEDIF(TODAY(),Z605,"MD")&amp;" dias"))))))))</f>
        <v>Contrato Encerrado</v>
      </c>
      <c r="AE605" s="35">
        <f t="shared" si="46"/>
        <v>253</v>
      </c>
      <c r="AF605" s="35">
        <f t="shared" si="47"/>
        <v>477</v>
      </c>
      <c r="AG605" s="17" t="str">
        <f t="shared" si="48"/>
        <v>1 anos 3 meses 21 dias</v>
      </c>
    </row>
    <row r="606" spans="1:33" ht="11.25" customHeight="1" x14ac:dyDescent="0.2">
      <c r="A606" s="63" t="s">
        <v>9</v>
      </c>
      <c r="B606" s="63" t="s">
        <v>13</v>
      </c>
      <c r="C606" s="64" t="s">
        <v>17</v>
      </c>
      <c r="D606" s="37">
        <v>2025</v>
      </c>
      <c r="E606" s="73" t="s">
        <v>307</v>
      </c>
      <c r="F606" s="63" t="s">
        <v>308</v>
      </c>
      <c r="G606" s="101" t="s">
        <v>16558</v>
      </c>
      <c r="H606" s="63" t="s">
        <v>16559</v>
      </c>
      <c r="I606" s="74" t="s">
        <v>16560</v>
      </c>
      <c r="J606" s="14" t="s">
        <v>10</v>
      </c>
      <c r="K606" s="74" t="s">
        <v>29</v>
      </c>
      <c r="L606" s="69" t="s">
        <v>30</v>
      </c>
      <c r="M606" s="7" t="s">
        <v>9427</v>
      </c>
      <c r="N606" s="69" t="s">
        <v>2115</v>
      </c>
      <c r="O606" s="69" t="s">
        <v>10152</v>
      </c>
      <c r="P606" s="69" t="s">
        <v>2518</v>
      </c>
      <c r="Q606" s="69" t="s">
        <v>2523</v>
      </c>
      <c r="R606" s="70">
        <v>38489</v>
      </c>
      <c r="S606" s="70">
        <v>45782</v>
      </c>
      <c r="T606" s="70">
        <v>46146</v>
      </c>
      <c r="U606" s="70"/>
      <c r="V606" s="70"/>
      <c r="W606" s="70"/>
      <c r="X606" s="17"/>
      <c r="Y606" s="17"/>
      <c r="Z606" s="70"/>
      <c r="AA606" s="116">
        <f t="shared" ca="1" si="45"/>
        <v>20</v>
      </c>
      <c r="AB606" s="69" t="s">
        <v>7878</v>
      </c>
      <c r="AC606" s="35" t="str">
        <f t="shared" si="49"/>
        <v>0 anos 11 meses 29 dias</v>
      </c>
      <c r="AD606" s="35" t="str">
        <f ca="1">IF(AND(V606="",T606&lt;TODAY()),"Contrato Encerrado",IF(AND(V606="",T606&gt;TODAY()),DATEDIF(TODAY(),T606,"Y")&amp;" anos"&amp;" "&amp;DATEDIF(TODAY(),T606,"YM")&amp;" meses"&amp;" "&amp;DATEDIF(TODAY(),T606,"MD")&amp;" dias",IF(AND(X606="",V606&lt;TODAY()),"Contrato Encerrado",IF(AND(X606="",V606&gt;TODAY()),DATEDIF(TODAY(),V606,"Y")&amp;" anos"&amp;" "&amp;DATEDIF(TODAY(),V606,"YM")&amp;" meses"&amp;" "&amp;DATEDIF(TODAY(),V606,"MD")&amp;" dias",IF(AND(Z606="",X606&lt;TODAY()),"Contrato Encerrado",IF(AND(Z606="",X606&gt;TODAY()),DATEDIF(TODAY(),X606,"Y")&amp;" anos"&amp;" "&amp;DATEDIF(TODAY(),X606,"YM")&amp;" meses"&amp;" "&amp;DATEDIF(TODAY(),X606,"MD")&amp;" dias",IF(AND(Z606&lt;&gt;””,Z606&lt;TODAY()),"Contrato Encerrado",IF(AND(Z606&lt;&gt;"",Z606&gt;TODAY()),DATEDIF(TODAY(),Z606,"Y")&amp;" anos"&amp;" "&amp;DATEDIF(TODAY(),Z606,"YM")&amp;" meses"&amp;" "&amp;DATEDIF(TODAY(),Z606,"MD")&amp;" dias"))))))))</f>
        <v>0 anos 6 meses 27 dias</v>
      </c>
      <c r="AE606" s="35">
        <f t="shared" si="46"/>
        <v>364</v>
      </c>
      <c r="AF606" s="35">
        <f t="shared" si="47"/>
        <v>366</v>
      </c>
      <c r="AG606" s="17" t="str">
        <f t="shared" si="48"/>
        <v>0 anos 11 meses 31 dias</v>
      </c>
    </row>
    <row r="607" spans="1:33" ht="11.25" customHeight="1" x14ac:dyDescent="0.2">
      <c r="A607" s="63" t="s">
        <v>9</v>
      </c>
      <c r="B607" s="63" t="s">
        <v>13</v>
      </c>
      <c r="C607" s="64" t="s">
        <v>21</v>
      </c>
      <c r="D607" s="35">
        <v>2025</v>
      </c>
      <c r="E607" s="73" t="s">
        <v>12672</v>
      </c>
      <c r="F607" s="63" t="s">
        <v>12673</v>
      </c>
      <c r="G607" s="74" t="s">
        <v>17203</v>
      </c>
      <c r="H607" s="63" t="s">
        <v>17204</v>
      </c>
      <c r="I607" s="74" t="s">
        <v>16832</v>
      </c>
      <c r="J607" s="14" t="s">
        <v>10</v>
      </c>
      <c r="K607" s="74" t="s">
        <v>29</v>
      </c>
      <c r="L607" s="69" t="s">
        <v>30</v>
      </c>
      <c r="M607" s="7" t="s">
        <v>16153</v>
      </c>
      <c r="N607" s="69" t="s">
        <v>2101</v>
      </c>
      <c r="O607" s="69" t="s">
        <v>8036</v>
      </c>
      <c r="P607" s="69" t="s">
        <v>2518</v>
      </c>
      <c r="Q607" s="69" t="s">
        <v>2523</v>
      </c>
      <c r="R607" s="70">
        <v>33405</v>
      </c>
      <c r="S607" s="70">
        <v>45873</v>
      </c>
      <c r="T607" s="70">
        <v>46237</v>
      </c>
      <c r="U607" s="70"/>
      <c r="V607" s="70"/>
      <c r="W607" s="70"/>
      <c r="X607" s="17"/>
      <c r="Y607" s="17"/>
      <c r="Z607" s="70"/>
      <c r="AA607" s="71">
        <f t="shared" ca="1" si="45"/>
        <v>34</v>
      </c>
      <c r="AB607" s="70" t="s">
        <v>7878</v>
      </c>
      <c r="AC607" s="35" t="str">
        <f t="shared" si="49"/>
        <v>0 anos 11 meses 30 dias</v>
      </c>
      <c r="AD607" s="35" t="str">
        <f ca="1">IF(AND(V607="",T607&lt;TODAY()),"Contrato Encerrado",IF(AND(V607="",T607&gt;TODAY()),DATEDIF(TODAY(),T607,"Y")&amp;" anos"&amp;" "&amp;DATEDIF(TODAY(),T607,"YM")&amp;" meses"&amp;" "&amp;DATEDIF(TODAY(),T607,"MD")&amp;" dias",IF(AND(X607="",V607&lt;TODAY()),"Contrato Encerrado",IF(AND(X607="",V607&gt;TODAY()),DATEDIF(TODAY(),V607,"Y")&amp;" anos"&amp;" "&amp;DATEDIF(TODAY(),V607,"YM")&amp;" meses"&amp;" "&amp;DATEDIF(TODAY(),V607,"MD")&amp;" dias",IF(AND(Z607="",X607&lt;TODAY()),"Contrato Encerrado",IF(AND(Z607="",X607&gt;TODAY()),DATEDIF(TODAY(),X607,"Y")&amp;" anos"&amp;" "&amp;DATEDIF(TODAY(),X607,"YM")&amp;" meses"&amp;" "&amp;DATEDIF(TODAY(),X607,"MD")&amp;" dias",IF(AND(Z607&lt;&gt;””,Z607&lt;TODAY()),"Contrato Encerrado",IF(AND(Z607&lt;&gt;"",Z607&gt;TODAY()),DATEDIF(TODAY(),Z607,"Y")&amp;" anos"&amp;" "&amp;DATEDIF(TODAY(),Z607,"YM")&amp;" meses"&amp;" "&amp;DATEDIF(TODAY(),Z607,"MD")&amp;" dias"))))))))</f>
        <v>0 anos 9 meses 27 dias</v>
      </c>
      <c r="AE607" s="35">
        <f t="shared" si="46"/>
        <v>364</v>
      </c>
      <c r="AF607" s="35">
        <f t="shared" si="47"/>
        <v>366</v>
      </c>
      <c r="AG607" s="17" t="str">
        <f t="shared" si="48"/>
        <v>0 anos 11 meses 31 dias</v>
      </c>
    </row>
    <row r="608" spans="1:33" ht="11.25" customHeight="1" x14ac:dyDescent="0.2">
      <c r="A608" s="63" t="s">
        <v>9</v>
      </c>
      <c r="B608" s="63" t="s">
        <v>13</v>
      </c>
      <c r="C608" s="64" t="s">
        <v>19</v>
      </c>
      <c r="D608" s="37">
        <v>2023</v>
      </c>
      <c r="E608" s="73" t="s">
        <v>772</v>
      </c>
      <c r="F608" s="63" t="s">
        <v>773</v>
      </c>
      <c r="G608" s="96" t="s">
        <v>7929</v>
      </c>
      <c r="H608" s="82" t="s">
        <v>7930</v>
      </c>
      <c r="I608" s="74" t="s">
        <v>7931</v>
      </c>
      <c r="J608" s="74" t="s">
        <v>1302</v>
      </c>
      <c r="K608" s="74" t="s">
        <v>29</v>
      </c>
      <c r="L608" s="69" t="s">
        <v>30</v>
      </c>
      <c r="M608" s="7" t="s">
        <v>9427</v>
      </c>
      <c r="N608" s="69" t="s">
        <v>7932</v>
      </c>
      <c r="O608" s="69" t="s">
        <v>7911</v>
      </c>
      <c r="P608" s="69" t="s">
        <v>2518</v>
      </c>
      <c r="Q608" s="69" t="s">
        <v>2523</v>
      </c>
      <c r="R608" s="70">
        <v>37359</v>
      </c>
      <c r="S608" s="70">
        <v>45061</v>
      </c>
      <c r="T608" s="70">
        <v>45426</v>
      </c>
      <c r="U608" s="70"/>
      <c r="V608" s="70"/>
      <c r="W608" s="70"/>
      <c r="X608" s="17"/>
      <c r="Y608" s="17"/>
      <c r="Z608" s="70"/>
      <c r="AA608" s="116">
        <f t="shared" ca="1" si="45"/>
        <v>23</v>
      </c>
      <c r="AB608" s="117" t="s">
        <v>7878</v>
      </c>
      <c r="AC608" s="35" t="str">
        <f t="shared" si="49"/>
        <v>0 anos 11 meses 29 dias</v>
      </c>
      <c r="AD608" s="35" t="str">
        <f ca="1">IF(AND(V608="",T608&lt;TODAY()),"Contrato Encerrado",IF(AND(V608="",T608&gt;TODAY()),DATEDIF(TODAY(),T608,"Y")&amp;" anos"&amp;" "&amp;DATEDIF(TODAY(),T608,"YM")&amp;" meses"&amp;" "&amp;DATEDIF(TODAY(),T608,"MD")&amp;" dias",IF(AND(X608="",V608&lt;TODAY()),"Contrato Encerrado",IF(AND(X608="",V608&gt;TODAY()),DATEDIF(TODAY(),V608,"Y")&amp;" anos"&amp;" "&amp;DATEDIF(TODAY(),V608,"YM")&amp;" meses"&amp;" "&amp;DATEDIF(TODAY(),V608,"MD")&amp;" dias",IF(AND(Z608="",X608&lt;TODAY()),"Contrato Encerrado",IF(AND(Z608="",X608&gt;TODAY()),DATEDIF(TODAY(),X608,"Y")&amp;" anos"&amp;" "&amp;DATEDIF(TODAY(),X608,"YM")&amp;" meses"&amp;" "&amp;DATEDIF(TODAY(),X608,"MD")&amp;" dias",IF(AND(Z608&lt;&gt;””,Z608&lt;TODAY()),"Contrato Encerrado",IF(AND(Z608&lt;&gt;"",Z608&gt;TODAY()),DATEDIF(TODAY(),Z608,"Y")&amp;" anos"&amp;" "&amp;DATEDIF(TODAY(),Z608,"YM")&amp;" meses"&amp;" "&amp;DATEDIF(TODAY(),Z608,"MD")&amp;" dias"))))))))</f>
        <v>Contrato Encerrado</v>
      </c>
      <c r="AE608" s="35">
        <f t="shared" si="46"/>
        <v>365</v>
      </c>
      <c r="AF608" s="35">
        <f t="shared" si="47"/>
        <v>365</v>
      </c>
      <c r="AG608" s="17" t="str">
        <f t="shared" si="48"/>
        <v>0 anos 11 meses 30 dias</v>
      </c>
    </row>
    <row r="609" spans="1:33" ht="11.25" customHeight="1" x14ac:dyDescent="0.2">
      <c r="A609" s="63" t="s">
        <v>9</v>
      </c>
      <c r="B609" s="88" t="s">
        <v>13</v>
      </c>
      <c r="C609" s="90" t="s">
        <v>22</v>
      </c>
      <c r="D609" s="36">
        <v>2022</v>
      </c>
      <c r="E609" s="73" t="s">
        <v>1111</v>
      </c>
      <c r="F609" s="63" t="s">
        <v>1112</v>
      </c>
      <c r="G609" s="81" t="s">
        <v>2572</v>
      </c>
      <c r="H609" s="82" t="s">
        <v>2573</v>
      </c>
      <c r="I609" s="74" t="s">
        <v>2574</v>
      </c>
      <c r="J609" s="14" t="s">
        <v>14943</v>
      </c>
      <c r="K609" s="74" t="s">
        <v>29</v>
      </c>
      <c r="L609" s="69" t="s">
        <v>81</v>
      </c>
      <c r="M609" s="7" t="s">
        <v>82</v>
      </c>
      <c r="N609" s="107" t="s">
        <v>4113</v>
      </c>
      <c r="O609" s="107"/>
      <c r="P609" s="107" t="s">
        <v>2518</v>
      </c>
      <c r="Q609" s="107" t="s">
        <v>2523</v>
      </c>
      <c r="R609" s="111">
        <v>37820</v>
      </c>
      <c r="S609" s="111">
        <v>44795</v>
      </c>
      <c r="T609" s="111">
        <v>45314</v>
      </c>
      <c r="U609" s="111"/>
      <c r="V609" s="111"/>
      <c r="W609" s="111"/>
      <c r="X609" s="17"/>
      <c r="Y609" s="17"/>
      <c r="Z609" s="111"/>
      <c r="AA609" s="116">
        <f t="shared" ca="1" si="45"/>
        <v>22</v>
      </c>
      <c r="AB609" s="117" t="s">
        <v>7878</v>
      </c>
      <c r="AC609" s="35" t="str">
        <f t="shared" si="49"/>
        <v>1 anos 5 meses 1 dias</v>
      </c>
      <c r="AD609" s="35" t="str">
        <f ca="1">IF(AND(V609="",T609&lt;TODAY()),"Contrato Encerrado",IF(AND(V609="",T609&gt;TODAY()),DATEDIF(TODAY(),T609,"Y")&amp;" anos"&amp;" "&amp;DATEDIF(TODAY(),T609,"YM")&amp;" meses"&amp;" "&amp;DATEDIF(TODAY(),T609,"MD")&amp;" dias",IF(AND(X609="",V609&lt;TODAY()),"Contrato Encerrado",IF(AND(X609="",V609&gt;TODAY()),DATEDIF(TODAY(),V609,"Y")&amp;" anos"&amp;" "&amp;DATEDIF(TODAY(),V609,"YM")&amp;" meses"&amp;" "&amp;DATEDIF(TODAY(),V609,"MD")&amp;" dias",IF(AND(Z609="",X609&lt;TODAY()),"Contrato Encerrado",IF(AND(Z609="",X609&gt;TODAY()),DATEDIF(TODAY(),X609,"Y")&amp;" anos"&amp;" "&amp;DATEDIF(TODAY(),X609,"YM")&amp;" meses"&amp;" "&amp;DATEDIF(TODAY(),X609,"MD")&amp;" dias",IF(AND(Z609&lt;&gt;””,Z609&lt;TODAY()),"Contrato Encerrado",IF(AND(Z609&lt;&gt;"",Z609&gt;TODAY()),DATEDIF(TODAY(),Z609,"Y")&amp;" anos"&amp;" "&amp;DATEDIF(TODAY(),Z609,"YM")&amp;" meses"&amp;" "&amp;DATEDIF(TODAY(),Z609,"MD")&amp;" dias"))))))))</f>
        <v>Contrato Encerrado</v>
      </c>
      <c r="AE609" s="35">
        <f t="shared" si="46"/>
        <v>519</v>
      </c>
      <c r="AF609" s="35">
        <f t="shared" si="47"/>
        <v>211</v>
      </c>
      <c r="AG609" s="17" t="str">
        <f t="shared" si="48"/>
        <v>0 anos 6 meses 29 dias</v>
      </c>
    </row>
    <row r="610" spans="1:33" ht="11.25" customHeight="1" x14ac:dyDescent="0.2">
      <c r="A610" s="63" t="s">
        <v>9</v>
      </c>
      <c r="B610" s="63" t="s">
        <v>13</v>
      </c>
      <c r="C610" s="64" t="s">
        <v>16</v>
      </c>
      <c r="D610" s="37">
        <v>2024</v>
      </c>
      <c r="E610" s="73" t="s">
        <v>79</v>
      </c>
      <c r="F610" s="63" t="s">
        <v>80</v>
      </c>
      <c r="G610" s="81" t="s">
        <v>12680</v>
      </c>
      <c r="H610" s="82" t="s">
        <v>12681</v>
      </c>
      <c r="I610" s="74" t="s">
        <v>12682</v>
      </c>
      <c r="J610" s="14" t="s">
        <v>1302</v>
      </c>
      <c r="K610" s="74" t="s">
        <v>29</v>
      </c>
      <c r="L610" s="69" t="s">
        <v>30</v>
      </c>
      <c r="M610" s="7" t="s">
        <v>9427</v>
      </c>
      <c r="N610" s="69" t="s">
        <v>2100</v>
      </c>
      <c r="O610" s="69" t="s">
        <v>9474</v>
      </c>
      <c r="P610" s="69" t="s">
        <v>2518</v>
      </c>
      <c r="Q610" s="69" t="s">
        <v>2523</v>
      </c>
      <c r="R610" s="70">
        <v>35500</v>
      </c>
      <c r="S610" s="70">
        <v>45390</v>
      </c>
      <c r="T610" s="70">
        <v>45754</v>
      </c>
      <c r="U610" s="70"/>
      <c r="V610" s="70"/>
      <c r="W610" s="70"/>
      <c r="X610" s="17"/>
      <c r="Y610" s="17"/>
      <c r="Z610" s="70"/>
      <c r="AA610" s="116">
        <f t="shared" ca="1" si="45"/>
        <v>28</v>
      </c>
      <c r="AB610" s="69" t="s">
        <v>7878</v>
      </c>
      <c r="AC610" s="35" t="str">
        <f t="shared" si="49"/>
        <v>0 anos 11 meses 30 dias</v>
      </c>
      <c r="AD610" s="35" t="str">
        <f ca="1">IF(AND(V610="",T610&lt;TODAY()),"Contrato Encerrado",IF(AND(V610="",T610&gt;TODAY()),DATEDIF(TODAY(),T610,"Y")&amp;" anos"&amp;" "&amp;DATEDIF(TODAY(),T610,"YM")&amp;" meses"&amp;" "&amp;DATEDIF(TODAY(),T610,"MD")&amp;" dias",IF(AND(X610="",V610&lt;TODAY()),"Contrato Encerrado",IF(AND(X610="",V610&gt;TODAY()),DATEDIF(TODAY(),V610,"Y")&amp;" anos"&amp;" "&amp;DATEDIF(TODAY(),V610,"YM")&amp;" meses"&amp;" "&amp;DATEDIF(TODAY(),V610,"MD")&amp;" dias",IF(AND(Z610="",X610&lt;TODAY()),"Contrato Encerrado",IF(AND(Z610="",X610&gt;TODAY()),DATEDIF(TODAY(),X610,"Y")&amp;" anos"&amp;" "&amp;DATEDIF(TODAY(),X610,"YM")&amp;" meses"&amp;" "&amp;DATEDIF(TODAY(),X610,"MD")&amp;" dias",IF(AND(Z610&lt;&gt;””,Z610&lt;TODAY()),"Contrato Encerrado",IF(AND(Z610&lt;&gt;"",Z610&gt;TODAY()),DATEDIF(TODAY(),Z610,"Y")&amp;" anos"&amp;" "&amp;DATEDIF(TODAY(),Z610,"YM")&amp;" meses"&amp;" "&amp;DATEDIF(TODAY(),Z610,"MD")&amp;" dias"))))))))</f>
        <v>Contrato Encerrado</v>
      </c>
      <c r="AE610" s="35">
        <f t="shared" si="46"/>
        <v>364</v>
      </c>
      <c r="AF610" s="35">
        <f t="shared" si="47"/>
        <v>366</v>
      </c>
      <c r="AG610" s="17" t="str">
        <f t="shared" si="48"/>
        <v>0 anos 11 meses 31 dias</v>
      </c>
    </row>
    <row r="611" spans="1:33" ht="11.25" customHeight="1" x14ac:dyDescent="0.2">
      <c r="A611" s="63" t="s">
        <v>9</v>
      </c>
      <c r="B611" s="63" t="s">
        <v>13</v>
      </c>
      <c r="C611" s="64" t="s">
        <v>16</v>
      </c>
      <c r="D611" s="37">
        <v>2024</v>
      </c>
      <c r="E611" s="73" t="s">
        <v>157</v>
      </c>
      <c r="F611" s="63" t="s">
        <v>158</v>
      </c>
      <c r="G611" s="81" t="s">
        <v>12683</v>
      </c>
      <c r="H611" s="82" t="s">
        <v>12684</v>
      </c>
      <c r="I611" s="74" t="s">
        <v>12685</v>
      </c>
      <c r="J611" s="14" t="s">
        <v>14943</v>
      </c>
      <c r="K611" s="74" t="s">
        <v>29</v>
      </c>
      <c r="L611" s="69" t="s">
        <v>81</v>
      </c>
      <c r="M611" s="7" t="s">
        <v>82</v>
      </c>
      <c r="N611" s="69" t="s">
        <v>12638</v>
      </c>
      <c r="O611" s="69" t="s">
        <v>12686</v>
      </c>
      <c r="P611" s="69" t="s">
        <v>2518</v>
      </c>
      <c r="Q611" s="69" t="s">
        <v>4109</v>
      </c>
      <c r="R611" s="70">
        <v>39120</v>
      </c>
      <c r="S611" s="70">
        <v>45364</v>
      </c>
      <c r="T611" s="70">
        <v>45657</v>
      </c>
      <c r="U611" s="70"/>
      <c r="V611" s="70"/>
      <c r="W611" s="70"/>
      <c r="X611" s="17"/>
      <c r="Y611" s="17"/>
      <c r="Z611" s="70"/>
      <c r="AA611" s="116">
        <f t="shared" ca="1" si="45"/>
        <v>18</v>
      </c>
      <c r="AB611" s="70" t="s">
        <v>7878</v>
      </c>
      <c r="AC611" s="35" t="str">
        <f t="shared" si="49"/>
        <v>0 anos 9 meses 18 dias</v>
      </c>
      <c r="AD611" s="35" t="str">
        <f ca="1">IF(AND(V611="",T611&lt;TODAY()),"Contrato Encerrado",IF(AND(V611="",T611&gt;TODAY()),DATEDIF(TODAY(),T611,"Y")&amp;" anos"&amp;" "&amp;DATEDIF(TODAY(),T611,"YM")&amp;" meses"&amp;" "&amp;DATEDIF(TODAY(),T611,"MD")&amp;" dias",IF(AND(X611="",V611&lt;TODAY()),"Contrato Encerrado",IF(AND(X611="",V611&gt;TODAY()),DATEDIF(TODAY(),V611,"Y")&amp;" anos"&amp;" "&amp;DATEDIF(TODAY(),V611,"YM")&amp;" meses"&amp;" "&amp;DATEDIF(TODAY(),V611,"MD")&amp;" dias",IF(AND(Z611="",X611&lt;TODAY()),"Contrato Encerrado",IF(AND(Z611="",X611&gt;TODAY()),DATEDIF(TODAY(),X611,"Y")&amp;" anos"&amp;" "&amp;DATEDIF(TODAY(),X611,"YM")&amp;" meses"&amp;" "&amp;DATEDIF(TODAY(),X611,"MD")&amp;" dias",IF(AND(Z611&lt;&gt;””,Z611&lt;TODAY()),"Contrato Encerrado",IF(AND(Z611&lt;&gt;"",Z611&gt;TODAY()),DATEDIF(TODAY(),Z611,"Y")&amp;" anos"&amp;" "&amp;DATEDIF(TODAY(),Z611,"YM")&amp;" meses"&amp;" "&amp;DATEDIF(TODAY(),Z611,"MD")&amp;" dias"))))))))</f>
        <v>Contrato Encerrado</v>
      </c>
      <c r="AE611" s="35">
        <f t="shared" si="46"/>
        <v>293</v>
      </c>
      <c r="AF611" s="35">
        <f t="shared" si="47"/>
        <v>437</v>
      </c>
      <c r="AG611" s="17" t="str">
        <f t="shared" si="48"/>
        <v>1 anos 2 meses 12 dias</v>
      </c>
    </row>
    <row r="612" spans="1:33" ht="11.25" customHeight="1" x14ac:dyDescent="0.2">
      <c r="A612" s="63" t="s">
        <v>9</v>
      </c>
      <c r="B612" s="63" t="s">
        <v>13</v>
      </c>
      <c r="C612" s="64" t="s">
        <v>17</v>
      </c>
      <c r="D612" s="37">
        <v>2023</v>
      </c>
      <c r="E612" s="92" t="s">
        <v>157</v>
      </c>
      <c r="F612" s="63" t="s">
        <v>158</v>
      </c>
      <c r="G612" s="81" t="s">
        <v>6157</v>
      </c>
      <c r="H612" s="82" t="s">
        <v>6158</v>
      </c>
      <c r="I612" s="101" t="s">
        <v>6159</v>
      </c>
      <c r="J612" s="14" t="s">
        <v>14943</v>
      </c>
      <c r="K612" s="101" t="s">
        <v>29</v>
      </c>
      <c r="L612" s="103" t="s">
        <v>81</v>
      </c>
      <c r="M612" s="7" t="s">
        <v>82</v>
      </c>
      <c r="N612" s="103" t="s">
        <v>4113</v>
      </c>
      <c r="O612" s="103"/>
      <c r="P612" s="103" t="s">
        <v>2518</v>
      </c>
      <c r="Q612" s="103" t="s">
        <v>4109</v>
      </c>
      <c r="R612" s="114">
        <v>38845</v>
      </c>
      <c r="S612" s="114">
        <v>45049</v>
      </c>
      <c r="T612" s="111">
        <v>45278</v>
      </c>
      <c r="U612" s="114"/>
      <c r="V612" s="111"/>
      <c r="W612" s="114"/>
      <c r="X612" s="17"/>
      <c r="Y612" s="17"/>
      <c r="Z612" s="111"/>
      <c r="AA612" s="116">
        <f t="shared" ca="1" si="45"/>
        <v>19</v>
      </c>
      <c r="AB612" s="117" t="s">
        <v>7878</v>
      </c>
      <c r="AC612" s="35" t="str">
        <f t="shared" si="49"/>
        <v>0 anos 7 meses 15 dias</v>
      </c>
      <c r="AD612" s="35" t="str">
        <f ca="1">IF(AND(V612="",T612&lt;TODAY()),"Contrato Encerrado",IF(AND(V612="",T612&gt;TODAY()),DATEDIF(TODAY(),T612,"Y")&amp;" anos"&amp;" "&amp;DATEDIF(TODAY(),T612,"YM")&amp;" meses"&amp;" "&amp;DATEDIF(TODAY(),T612,"MD")&amp;" dias",IF(AND(X612="",V612&lt;TODAY()),"Contrato Encerrado",IF(AND(X612="",V612&gt;TODAY()),DATEDIF(TODAY(),V612,"Y")&amp;" anos"&amp;" "&amp;DATEDIF(TODAY(),V612,"YM")&amp;" meses"&amp;" "&amp;DATEDIF(TODAY(),V612,"MD")&amp;" dias",IF(AND(Z612="",X612&lt;TODAY()),"Contrato Encerrado",IF(AND(Z612="",X612&gt;TODAY()),DATEDIF(TODAY(),X612,"Y")&amp;" anos"&amp;" "&amp;DATEDIF(TODAY(),X612,"YM")&amp;" meses"&amp;" "&amp;DATEDIF(TODAY(),X612,"MD")&amp;" dias",IF(AND(Z612&lt;&gt;””,Z612&lt;TODAY()),"Contrato Encerrado",IF(AND(Z612&lt;&gt;"",Z612&gt;TODAY()),DATEDIF(TODAY(),Z612,"Y")&amp;" anos"&amp;" "&amp;DATEDIF(TODAY(),Z612,"YM")&amp;" meses"&amp;" "&amp;DATEDIF(TODAY(),Z612,"MD")&amp;" dias"))))))))</f>
        <v>Contrato Encerrado</v>
      </c>
      <c r="AE612" s="35">
        <f t="shared" si="46"/>
        <v>229</v>
      </c>
      <c r="AF612" s="35">
        <f t="shared" si="47"/>
        <v>501</v>
      </c>
      <c r="AG612" s="17" t="str">
        <f t="shared" si="48"/>
        <v>1 anos 4 meses 15 dias</v>
      </c>
    </row>
    <row r="613" spans="1:33" ht="11.25" customHeight="1" x14ac:dyDescent="0.2">
      <c r="A613" s="63" t="s">
        <v>9</v>
      </c>
      <c r="B613" s="63" t="s">
        <v>13</v>
      </c>
      <c r="C613" s="64" t="s">
        <v>14</v>
      </c>
      <c r="D613" s="37">
        <v>2024</v>
      </c>
      <c r="E613" s="73" t="s">
        <v>772</v>
      </c>
      <c r="F613" s="63" t="s">
        <v>773</v>
      </c>
      <c r="G613" s="81" t="s">
        <v>11082</v>
      </c>
      <c r="H613" s="82" t="s">
        <v>11083</v>
      </c>
      <c r="I613" s="74" t="s">
        <v>11084</v>
      </c>
      <c r="J613" s="14" t="s">
        <v>10</v>
      </c>
      <c r="K613" s="74" t="s">
        <v>29</v>
      </c>
      <c r="L613" s="69" t="s">
        <v>30</v>
      </c>
      <c r="M613" s="7" t="s">
        <v>9427</v>
      </c>
      <c r="N613" s="69" t="s">
        <v>11085</v>
      </c>
      <c r="O613" s="69" t="s">
        <v>7943</v>
      </c>
      <c r="P613" s="69" t="s">
        <v>2518</v>
      </c>
      <c r="Q613" s="69" t="s">
        <v>2523</v>
      </c>
      <c r="R613" s="70">
        <v>36879</v>
      </c>
      <c r="S613" s="70">
        <v>45337</v>
      </c>
      <c r="T613" s="70">
        <v>46053</v>
      </c>
      <c r="U613" s="70"/>
      <c r="V613" s="70"/>
      <c r="W613" s="70"/>
      <c r="X613" s="17"/>
      <c r="Y613" s="17"/>
      <c r="Z613" s="70"/>
      <c r="AA613" s="116">
        <f t="shared" ca="1" si="45"/>
        <v>24</v>
      </c>
      <c r="AB613" s="69" t="s">
        <v>7878</v>
      </c>
      <c r="AC613" s="35" t="str">
        <f t="shared" si="49"/>
        <v>1 anos 11 meses 16 dias</v>
      </c>
      <c r="AD613" s="35" t="str">
        <f ca="1">IF(AND(V613="",T613&lt;TODAY()),"Contrato Encerrado",IF(AND(V613="",T613&gt;TODAY()),DATEDIF(TODAY(),T613,"Y")&amp;" anos"&amp;" "&amp;DATEDIF(TODAY(),T613,"YM")&amp;" meses"&amp;" "&amp;DATEDIF(TODAY(),T613,"MD")&amp;" dias",IF(AND(X613="",V613&lt;TODAY()),"Contrato Encerrado",IF(AND(X613="",V613&gt;TODAY()),DATEDIF(TODAY(),V613,"Y")&amp;" anos"&amp;" "&amp;DATEDIF(TODAY(),V613,"YM")&amp;" meses"&amp;" "&amp;DATEDIF(TODAY(),V613,"MD")&amp;" dias",IF(AND(Z613="",X613&lt;TODAY()),"Contrato Encerrado",IF(AND(Z613="",X613&gt;TODAY()),DATEDIF(TODAY(),X613,"Y")&amp;" anos"&amp;" "&amp;DATEDIF(TODAY(),X613,"YM")&amp;" meses"&amp;" "&amp;DATEDIF(TODAY(),X613,"MD")&amp;" dias",IF(AND(Z613&lt;&gt;””,Z613&lt;TODAY()),"Contrato Encerrado",IF(AND(Z613&lt;&gt;"",Z613&gt;TODAY()),DATEDIF(TODAY(),Z613,"Y")&amp;" anos"&amp;" "&amp;DATEDIF(TODAY(),Z613,"YM")&amp;" meses"&amp;" "&amp;DATEDIF(TODAY(),Z613,"MD")&amp;" dias"))))))))</f>
        <v>0 anos 3 meses 24 dias</v>
      </c>
      <c r="AE613" s="35">
        <f t="shared" si="46"/>
        <v>716</v>
      </c>
      <c r="AF613" s="35">
        <f t="shared" si="47"/>
        <v>14</v>
      </c>
      <c r="AG613" s="17" t="str">
        <f t="shared" si="48"/>
        <v>0 anos 0 meses 14 dias</v>
      </c>
    </row>
    <row r="614" spans="1:33" ht="11.25" customHeight="1" x14ac:dyDescent="0.2">
      <c r="A614" s="63" t="s">
        <v>9</v>
      </c>
      <c r="B614" s="63" t="s">
        <v>13</v>
      </c>
      <c r="C614" s="64" t="s">
        <v>17</v>
      </c>
      <c r="D614" s="37">
        <v>2025</v>
      </c>
      <c r="E614" s="73" t="s">
        <v>1755</v>
      </c>
      <c r="F614" s="63" t="s">
        <v>1756</v>
      </c>
      <c r="G614" s="101" t="s">
        <v>16561</v>
      </c>
      <c r="H614" s="63" t="s">
        <v>16562</v>
      </c>
      <c r="I614" s="74" t="s">
        <v>16563</v>
      </c>
      <c r="J614" s="74" t="s">
        <v>1302</v>
      </c>
      <c r="K614" s="74" t="s">
        <v>29</v>
      </c>
      <c r="L614" s="69" t="s">
        <v>30</v>
      </c>
      <c r="M614" s="7" t="s">
        <v>9427</v>
      </c>
      <c r="N614" s="69" t="s">
        <v>2099</v>
      </c>
      <c r="O614" s="69" t="s">
        <v>7946</v>
      </c>
      <c r="P614" s="69" t="s">
        <v>2518</v>
      </c>
      <c r="Q614" s="69" t="s">
        <v>2523</v>
      </c>
      <c r="R614" s="70">
        <v>34701</v>
      </c>
      <c r="S614" s="70">
        <v>45779</v>
      </c>
      <c r="T614" s="70">
        <v>45915</v>
      </c>
      <c r="U614" s="70"/>
      <c r="V614" s="70"/>
      <c r="W614" s="70"/>
      <c r="X614" s="17"/>
      <c r="Y614" s="17"/>
      <c r="Z614" s="70"/>
      <c r="AA614" s="116">
        <f t="shared" ca="1" si="45"/>
        <v>30</v>
      </c>
      <c r="AB614" s="69" t="s">
        <v>7878</v>
      </c>
      <c r="AC614" s="35" t="str">
        <f t="shared" si="49"/>
        <v>0 anos 4 meses 13 dias</v>
      </c>
      <c r="AD614" s="35" t="str">
        <f ca="1">IF(AND(V614="",T614&lt;TODAY()),"Contrato Encerrado",IF(AND(V614="",T614&gt;TODAY()),DATEDIF(TODAY(),T614,"Y")&amp;" anos"&amp;" "&amp;DATEDIF(TODAY(),T614,"YM")&amp;" meses"&amp;" "&amp;DATEDIF(TODAY(),T614,"MD")&amp;" dias",IF(AND(X614="",V614&lt;TODAY()),"Contrato Encerrado",IF(AND(X614="",V614&gt;TODAY()),DATEDIF(TODAY(),V614,"Y")&amp;" anos"&amp;" "&amp;DATEDIF(TODAY(),V614,"YM")&amp;" meses"&amp;" "&amp;DATEDIF(TODAY(),V614,"MD")&amp;" dias",IF(AND(Z614="",X614&lt;TODAY()),"Contrato Encerrado",IF(AND(Z614="",X614&gt;TODAY()),DATEDIF(TODAY(),X614,"Y")&amp;" anos"&amp;" "&amp;DATEDIF(TODAY(),X614,"YM")&amp;" meses"&amp;" "&amp;DATEDIF(TODAY(),X614,"MD")&amp;" dias",IF(AND(Z614&lt;&gt;””,Z614&lt;TODAY()),"Contrato Encerrado",IF(AND(Z614&lt;&gt;"",Z614&gt;TODAY()),DATEDIF(TODAY(),Z614,"Y")&amp;" anos"&amp;" "&amp;DATEDIF(TODAY(),Z614,"YM")&amp;" meses"&amp;" "&amp;DATEDIF(TODAY(),Z614,"MD")&amp;" dias"))))))))</f>
        <v>Contrato Encerrado</v>
      </c>
      <c r="AE614" s="35">
        <f t="shared" si="46"/>
        <v>136</v>
      </c>
      <c r="AF614" s="35">
        <f t="shared" si="47"/>
        <v>594</v>
      </c>
      <c r="AG614" s="17" t="str">
        <f t="shared" si="48"/>
        <v>1 anos 7 meses 16 dias</v>
      </c>
    </row>
    <row r="615" spans="1:33" ht="11.25" customHeight="1" x14ac:dyDescent="0.2">
      <c r="A615" s="63" t="s">
        <v>9</v>
      </c>
      <c r="B615" s="63" t="s">
        <v>13</v>
      </c>
      <c r="C615" s="64" t="s">
        <v>15</v>
      </c>
      <c r="D615" s="37">
        <v>2025</v>
      </c>
      <c r="E615" s="73" t="s">
        <v>79</v>
      </c>
      <c r="F615" s="63" t="s">
        <v>80</v>
      </c>
      <c r="G615" s="81" t="s">
        <v>15574</v>
      </c>
      <c r="H615" s="82" t="s">
        <v>15575</v>
      </c>
      <c r="I615" s="74" t="s">
        <v>15576</v>
      </c>
      <c r="J615" s="74" t="s">
        <v>10</v>
      </c>
      <c r="K615" s="74" t="s">
        <v>29</v>
      </c>
      <c r="L615" s="69" t="s">
        <v>30</v>
      </c>
      <c r="M615" s="7" t="s">
        <v>9427</v>
      </c>
      <c r="N615" s="69" t="s">
        <v>2114</v>
      </c>
      <c r="O615" s="69" t="s">
        <v>13943</v>
      </c>
      <c r="P615" s="69" t="s">
        <v>2518</v>
      </c>
      <c r="Q615" s="69" t="s">
        <v>2523</v>
      </c>
      <c r="R615" s="70">
        <v>24593</v>
      </c>
      <c r="S615" s="70">
        <v>45691</v>
      </c>
      <c r="T615" s="70">
        <v>46055</v>
      </c>
      <c r="U615" s="70"/>
      <c r="V615" s="70"/>
      <c r="W615" s="70"/>
      <c r="X615" s="17"/>
      <c r="Y615" s="17"/>
      <c r="Z615" s="70"/>
      <c r="AA615" s="71">
        <f t="shared" ca="1" si="45"/>
        <v>58</v>
      </c>
      <c r="AB615" s="69" t="s">
        <v>7878</v>
      </c>
      <c r="AC615" s="35" t="str">
        <f t="shared" si="49"/>
        <v>0 anos 11 meses 30 dias</v>
      </c>
      <c r="AD615" s="35" t="str">
        <f ca="1">IF(AND(V615="",T615&lt;TODAY()),"Contrato Encerrado",IF(AND(V615="",T615&gt;TODAY()),DATEDIF(TODAY(),T615,"Y")&amp;" anos"&amp;" "&amp;DATEDIF(TODAY(),T615,"YM")&amp;" meses"&amp;" "&amp;DATEDIF(TODAY(),T615,"MD")&amp;" dias",IF(AND(X615="",V615&lt;TODAY()),"Contrato Encerrado",IF(AND(X615="",V615&gt;TODAY()),DATEDIF(TODAY(),V615,"Y")&amp;" anos"&amp;" "&amp;DATEDIF(TODAY(),V615,"YM")&amp;" meses"&amp;" "&amp;DATEDIF(TODAY(),V615,"MD")&amp;" dias",IF(AND(Z615="",X615&lt;TODAY()),"Contrato Encerrado",IF(AND(Z615="",X615&gt;TODAY()),DATEDIF(TODAY(),X615,"Y")&amp;" anos"&amp;" "&amp;DATEDIF(TODAY(),X615,"YM")&amp;" meses"&amp;" "&amp;DATEDIF(TODAY(),X615,"MD")&amp;" dias",IF(AND(Z615&lt;&gt;””,Z615&lt;TODAY()),"Contrato Encerrado",IF(AND(Z615&lt;&gt;"",Z615&gt;TODAY()),DATEDIF(TODAY(),Z615,"Y")&amp;" anos"&amp;" "&amp;DATEDIF(TODAY(),Z615,"YM")&amp;" meses"&amp;" "&amp;DATEDIF(TODAY(),Z615,"MD")&amp;" dias"))))))))</f>
        <v>0 anos 3 meses 26 dias</v>
      </c>
      <c r="AE615" s="35">
        <f t="shared" si="46"/>
        <v>364</v>
      </c>
      <c r="AF615" s="35">
        <f t="shared" si="47"/>
        <v>366</v>
      </c>
      <c r="AG615" s="17" t="str">
        <f t="shared" si="48"/>
        <v>0 anos 11 meses 31 dias</v>
      </c>
    </row>
    <row r="616" spans="1:33" ht="11.25" customHeight="1" x14ac:dyDescent="0.2">
      <c r="A616" s="63" t="s">
        <v>9</v>
      </c>
      <c r="B616" s="63" t="s">
        <v>13</v>
      </c>
      <c r="C616" s="64" t="s">
        <v>16</v>
      </c>
      <c r="D616" s="37">
        <v>2024</v>
      </c>
      <c r="E616" s="73" t="s">
        <v>157</v>
      </c>
      <c r="F616" s="63" t="s">
        <v>158</v>
      </c>
      <c r="G616" s="81" t="s">
        <v>12687</v>
      </c>
      <c r="H616" s="82" t="s">
        <v>12688</v>
      </c>
      <c r="I616" s="74" t="s">
        <v>12689</v>
      </c>
      <c r="J616" s="14" t="s">
        <v>1302</v>
      </c>
      <c r="K616" s="74" t="s">
        <v>29</v>
      </c>
      <c r="L616" s="69" t="s">
        <v>30</v>
      </c>
      <c r="M616" s="7" t="s">
        <v>9427</v>
      </c>
      <c r="N616" s="69" t="s">
        <v>2101</v>
      </c>
      <c r="O616" s="69" t="s">
        <v>12690</v>
      </c>
      <c r="P616" s="69" t="s">
        <v>2518</v>
      </c>
      <c r="Q616" s="69" t="s">
        <v>4109</v>
      </c>
      <c r="R616" s="70">
        <v>31548</v>
      </c>
      <c r="S616" s="70">
        <v>45362</v>
      </c>
      <c r="T616" s="70">
        <v>45443</v>
      </c>
      <c r="U616" s="70"/>
      <c r="V616" s="70"/>
      <c r="W616" s="70"/>
      <c r="X616" s="17"/>
      <c r="Y616" s="17"/>
      <c r="Z616" s="70"/>
      <c r="AA616" s="116">
        <f t="shared" ca="1" si="45"/>
        <v>39</v>
      </c>
      <c r="AB616" s="70" t="s">
        <v>7878</v>
      </c>
      <c r="AC616" s="35" t="str">
        <f t="shared" si="49"/>
        <v>0 anos 2 meses 20 dias</v>
      </c>
      <c r="AD616" s="35" t="str">
        <f ca="1">IF(AND(V616="",T616&lt;TODAY()),"Contrato Encerrado",IF(AND(V616="",T616&gt;TODAY()),DATEDIF(TODAY(),T616,"Y")&amp;" anos"&amp;" "&amp;DATEDIF(TODAY(),T616,"YM")&amp;" meses"&amp;" "&amp;DATEDIF(TODAY(),T616,"MD")&amp;" dias",IF(AND(X616="",V616&lt;TODAY()),"Contrato Encerrado",IF(AND(X616="",V616&gt;TODAY()),DATEDIF(TODAY(),V616,"Y")&amp;" anos"&amp;" "&amp;DATEDIF(TODAY(),V616,"YM")&amp;" meses"&amp;" "&amp;DATEDIF(TODAY(),V616,"MD")&amp;" dias",IF(AND(Z616="",X616&lt;TODAY()),"Contrato Encerrado",IF(AND(Z616="",X616&gt;TODAY()),DATEDIF(TODAY(),X616,"Y")&amp;" anos"&amp;" "&amp;DATEDIF(TODAY(),X616,"YM")&amp;" meses"&amp;" "&amp;DATEDIF(TODAY(),X616,"MD")&amp;" dias",IF(AND(Z616&lt;&gt;””,Z616&lt;TODAY()),"Contrato Encerrado",IF(AND(Z616&lt;&gt;"",Z616&gt;TODAY()),DATEDIF(TODAY(),Z616,"Y")&amp;" anos"&amp;" "&amp;DATEDIF(TODAY(),Z616,"YM")&amp;" meses"&amp;" "&amp;DATEDIF(TODAY(),Z616,"MD")&amp;" dias"))))))))</f>
        <v>Contrato Encerrado</v>
      </c>
      <c r="AE616" s="35">
        <f t="shared" si="46"/>
        <v>81</v>
      </c>
      <c r="AF616" s="35">
        <f t="shared" si="47"/>
        <v>649</v>
      </c>
      <c r="AG616" s="17" t="str">
        <f t="shared" si="48"/>
        <v>1 anos 9 meses 10 dias</v>
      </c>
    </row>
    <row r="617" spans="1:33" ht="11.25" customHeight="1" x14ac:dyDescent="0.2">
      <c r="A617" s="63" t="s">
        <v>9</v>
      </c>
      <c r="B617" s="63" t="s">
        <v>13</v>
      </c>
      <c r="C617" s="64" t="s">
        <v>21</v>
      </c>
      <c r="D617" s="37">
        <v>2024</v>
      </c>
      <c r="E617" s="73" t="s">
        <v>157</v>
      </c>
      <c r="F617" s="63" t="s">
        <v>158</v>
      </c>
      <c r="G617" s="81" t="s">
        <v>14060</v>
      </c>
      <c r="H617" s="82" t="s">
        <v>14061</v>
      </c>
      <c r="I617" s="74" t="s">
        <v>14062</v>
      </c>
      <c r="J617" s="14" t="s">
        <v>10</v>
      </c>
      <c r="K617" s="74" t="s">
        <v>29</v>
      </c>
      <c r="L617" s="69" t="s">
        <v>30</v>
      </c>
      <c r="M617" s="7" t="s">
        <v>9427</v>
      </c>
      <c r="N617" s="69" t="s">
        <v>2101</v>
      </c>
      <c r="O617" s="69" t="s">
        <v>8927</v>
      </c>
      <c r="P617" s="69" t="s">
        <v>2518</v>
      </c>
      <c r="Q617" s="69" t="s">
        <v>2521</v>
      </c>
      <c r="R617" s="70">
        <v>28005</v>
      </c>
      <c r="S617" s="70">
        <v>45502</v>
      </c>
      <c r="T617" s="70">
        <v>46244</v>
      </c>
      <c r="U617" s="70"/>
      <c r="V617" s="70"/>
      <c r="W617" s="70"/>
      <c r="X617" s="17"/>
      <c r="Y617" s="17"/>
      <c r="Z617" s="70"/>
      <c r="AA617" s="116">
        <f t="shared" ca="1" si="45"/>
        <v>49</v>
      </c>
      <c r="AB617" s="69" t="s">
        <v>7878</v>
      </c>
      <c r="AC617" s="35" t="str">
        <f t="shared" si="49"/>
        <v>2 anos 0 meses 12 dias</v>
      </c>
      <c r="AD617" s="35" t="str">
        <f ca="1">IF(AND(V617="",T617&lt;TODAY()),"Contrato Encerrado",IF(AND(V617="",T617&gt;TODAY()),DATEDIF(TODAY(),T617,"Y")&amp;" anos"&amp;" "&amp;DATEDIF(TODAY(),T617,"YM")&amp;" meses"&amp;" "&amp;DATEDIF(TODAY(),T617,"MD")&amp;" dias",IF(AND(X617="",V617&lt;TODAY()),"Contrato Encerrado",IF(AND(X617="",V617&gt;TODAY()),DATEDIF(TODAY(),V617,"Y")&amp;" anos"&amp;" "&amp;DATEDIF(TODAY(),V617,"YM")&amp;" meses"&amp;" "&amp;DATEDIF(TODAY(),V617,"MD")&amp;" dias",IF(AND(Z617="",X617&lt;TODAY()),"Contrato Encerrado",IF(AND(Z617="",X617&gt;TODAY()),DATEDIF(TODAY(),X617,"Y")&amp;" anos"&amp;" "&amp;DATEDIF(TODAY(),X617,"YM")&amp;" meses"&amp;" "&amp;DATEDIF(TODAY(),X617,"MD")&amp;" dias",IF(AND(Z617&lt;&gt;””,Z617&lt;TODAY()),"Contrato Encerrado",IF(AND(Z617&lt;&gt;"",Z617&gt;TODAY()),DATEDIF(TODAY(),Z617,"Y")&amp;" anos"&amp;" "&amp;DATEDIF(TODAY(),Z617,"YM")&amp;" meses"&amp;" "&amp;DATEDIF(TODAY(),Z617,"MD")&amp;" dias"))))))))</f>
        <v>0 anos 10 meses 3 dias</v>
      </c>
      <c r="AE617" s="35">
        <f t="shared" si="46"/>
        <v>742</v>
      </c>
      <c r="AF617" s="35">
        <f t="shared" si="47"/>
        <v>-12</v>
      </c>
      <c r="AG617" s="17" t="str">
        <f t="shared" si="48"/>
        <v>ESTÁGIO COMPLETOU 2 ANOS</v>
      </c>
    </row>
    <row r="618" spans="1:33" ht="11.25" customHeight="1" x14ac:dyDescent="0.2">
      <c r="A618" s="63" t="s">
        <v>9</v>
      </c>
      <c r="B618" s="63" t="s">
        <v>13</v>
      </c>
      <c r="C618" s="64" t="s">
        <v>11</v>
      </c>
      <c r="D618" s="36">
        <v>2025</v>
      </c>
      <c r="E618" s="73" t="s">
        <v>157</v>
      </c>
      <c r="F618" s="63" t="s">
        <v>158</v>
      </c>
      <c r="G618" s="81" t="s">
        <v>15333</v>
      </c>
      <c r="H618" s="82" t="s">
        <v>15334</v>
      </c>
      <c r="I618" s="74" t="s">
        <v>15335</v>
      </c>
      <c r="J618" s="14" t="s">
        <v>10</v>
      </c>
      <c r="K618" s="74" t="s">
        <v>29</v>
      </c>
      <c r="L618" s="69" t="s">
        <v>81</v>
      </c>
      <c r="M618" s="7" t="s">
        <v>82</v>
      </c>
      <c r="N618" s="69" t="s">
        <v>4113</v>
      </c>
      <c r="O618" s="69" t="s">
        <v>11711</v>
      </c>
      <c r="P618" s="69" t="s">
        <v>2518</v>
      </c>
      <c r="Q618" s="72" t="s">
        <v>4109</v>
      </c>
      <c r="R618" s="70">
        <v>39113</v>
      </c>
      <c r="S618" s="70">
        <v>45665</v>
      </c>
      <c r="T618" s="70" t="s">
        <v>15306</v>
      </c>
      <c r="U618" s="70"/>
      <c r="V618" s="70"/>
      <c r="W618" s="70"/>
      <c r="X618" s="17"/>
      <c r="Y618" s="17"/>
      <c r="Z618" s="70"/>
      <c r="AA618" s="116">
        <f t="shared" ca="1" si="45"/>
        <v>18</v>
      </c>
      <c r="AB618" s="70" t="s">
        <v>7878</v>
      </c>
      <c r="AC618" s="35" t="str">
        <f t="shared" si="49"/>
        <v>0 anos 11 meses 7 dias</v>
      </c>
      <c r="AD618" s="35" t="str">
        <f ca="1">IF(AND(V618="",T618&lt;TODAY()),"Contrato Encerrado",IF(AND(V618="",T618&gt;TODAY()),DATEDIF(TODAY(),T618,"Y")&amp;" anos"&amp;" "&amp;DATEDIF(TODAY(),T618,"YM")&amp;" meses"&amp;" "&amp;DATEDIF(TODAY(),T618,"MD")&amp;" dias",IF(AND(X618="",V618&lt;TODAY()),"Contrato Encerrado",IF(AND(X618="",V618&gt;TODAY()),DATEDIF(TODAY(),V618,"Y")&amp;" anos"&amp;" "&amp;DATEDIF(TODAY(),V618,"YM")&amp;" meses"&amp;" "&amp;DATEDIF(TODAY(),V618,"MD")&amp;" dias",IF(AND(Z618="",X618&lt;TODAY()),"Contrato Encerrado",IF(AND(Z618="",X618&gt;TODAY()),DATEDIF(TODAY(),X618,"Y")&amp;" anos"&amp;" "&amp;DATEDIF(TODAY(),X618,"YM")&amp;" meses"&amp;" "&amp;DATEDIF(TODAY(),X618,"MD")&amp;" dias",IF(AND(Z618&lt;&gt;””,Z618&lt;TODAY()),"Contrato Encerrado",IF(AND(Z618&lt;&gt;"",Z618&gt;TODAY()),DATEDIF(TODAY(),Z618,"Y")&amp;" anos"&amp;" "&amp;DATEDIF(TODAY(),Z618,"YM")&amp;" meses"&amp;" "&amp;DATEDIF(TODAY(),Z618,"MD")&amp;" dias"))))))))</f>
        <v>0 anos 2 meses 8 dias</v>
      </c>
      <c r="AE618" s="35">
        <f t="shared" si="46"/>
        <v>341</v>
      </c>
      <c r="AF618" s="35">
        <f t="shared" si="47"/>
        <v>389</v>
      </c>
      <c r="AG618" s="17" t="str">
        <f t="shared" si="48"/>
        <v>1 anos 0 meses 23 dias</v>
      </c>
    </row>
    <row r="619" spans="1:33" ht="11.25" customHeight="1" x14ac:dyDescent="0.2">
      <c r="A619" s="63" t="s">
        <v>9</v>
      </c>
      <c r="B619" s="63" t="s">
        <v>13</v>
      </c>
      <c r="C619" s="64" t="s">
        <v>21</v>
      </c>
      <c r="D619" s="37">
        <v>2023</v>
      </c>
      <c r="E619" s="73" t="s">
        <v>157</v>
      </c>
      <c r="F619" s="63" t="s">
        <v>158</v>
      </c>
      <c r="G619" s="81" t="s">
        <v>8862</v>
      </c>
      <c r="H619" s="82" t="s">
        <v>8863</v>
      </c>
      <c r="I619" s="74" t="s">
        <v>8864</v>
      </c>
      <c r="J619" s="14" t="s">
        <v>14943</v>
      </c>
      <c r="K619" s="74" t="s">
        <v>29</v>
      </c>
      <c r="L619" s="69" t="s">
        <v>30</v>
      </c>
      <c r="M619" s="7" t="s">
        <v>9427</v>
      </c>
      <c r="N619" s="69" t="s">
        <v>2101</v>
      </c>
      <c r="O619" s="69" t="s">
        <v>8130</v>
      </c>
      <c r="P619" s="69" t="s">
        <v>2518</v>
      </c>
      <c r="Q619" s="69" t="s">
        <v>2521</v>
      </c>
      <c r="R619" s="70">
        <v>30196</v>
      </c>
      <c r="S619" s="70">
        <v>45127</v>
      </c>
      <c r="T619" s="111">
        <v>45657</v>
      </c>
      <c r="U619" s="70"/>
      <c r="V619" s="70"/>
      <c r="W619" s="70"/>
      <c r="X619" s="17"/>
      <c r="Y619" s="17"/>
      <c r="Z619" s="70"/>
      <c r="AA619" s="116">
        <f t="shared" ca="1" si="45"/>
        <v>43</v>
      </c>
      <c r="AB619" s="117" t="s">
        <v>7878</v>
      </c>
      <c r="AC619" s="35" t="str">
        <f t="shared" si="49"/>
        <v>1 anos 5 meses 11 dias</v>
      </c>
      <c r="AD619" s="35" t="str">
        <f ca="1">IF(AND(V619="",T619&lt;TODAY()),"Contrato Encerrado",IF(AND(V619="",T619&gt;TODAY()),DATEDIF(TODAY(),T619,"Y")&amp;" anos"&amp;" "&amp;DATEDIF(TODAY(),T619,"YM")&amp;" meses"&amp;" "&amp;DATEDIF(TODAY(),T619,"MD")&amp;" dias",IF(AND(X619="",V619&lt;TODAY()),"Contrato Encerrado",IF(AND(X619="",V619&gt;TODAY()),DATEDIF(TODAY(),V619,"Y")&amp;" anos"&amp;" "&amp;DATEDIF(TODAY(),V619,"YM")&amp;" meses"&amp;" "&amp;DATEDIF(TODAY(),V619,"MD")&amp;" dias",IF(AND(Z619="",X619&lt;TODAY()),"Contrato Encerrado",IF(AND(Z619="",X619&gt;TODAY()),DATEDIF(TODAY(),X619,"Y")&amp;" anos"&amp;" "&amp;DATEDIF(TODAY(),X619,"YM")&amp;" meses"&amp;" "&amp;DATEDIF(TODAY(),X619,"MD")&amp;" dias",IF(AND(Z619&lt;&gt;””,Z619&lt;TODAY()),"Contrato Encerrado",IF(AND(Z619&lt;&gt;"",Z619&gt;TODAY()),DATEDIF(TODAY(),Z619,"Y")&amp;" anos"&amp;" "&amp;DATEDIF(TODAY(),Z619,"YM")&amp;" meses"&amp;" "&amp;DATEDIF(TODAY(),Z619,"MD")&amp;" dias"))))))))</f>
        <v>Contrato Encerrado</v>
      </c>
      <c r="AE619" s="35">
        <f t="shared" si="46"/>
        <v>530</v>
      </c>
      <c r="AF619" s="35">
        <f t="shared" si="47"/>
        <v>200</v>
      </c>
      <c r="AG619" s="17" t="str">
        <f t="shared" si="48"/>
        <v>0 anos 6 meses 18 dias</v>
      </c>
    </row>
    <row r="620" spans="1:33" s="61" customFormat="1" ht="11.25" customHeight="1" x14ac:dyDescent="0.2">
      <c r="A620" s="63" t="s">
        <v>9</v>
      </c>
      <c r="B620" s="88" t="s">
        <v>13</v>
      </c>
      <c r="C620" s="90" t="s">
        <v>22</v>
      </c>
      <c r="D620" s="36">
        <v>2022</v>
      </c>
      <c r="E620" s="73" t="s">
        <v>284</v>
      </c>
      <c r="F620" s="63" t="s">
        <v>285</v>
      </c>
      <c r="G620" s="81" t="s">
        <v>295</v>
      </c>
      <c r="H620" s="82" t="s">
        <v>296</v>
      </c>
      <c r="I620" s="74" t="s">
        <v>297</v>
      </c>
      <c r="J620" s="14" t="s">
        <v>14943</v>
      </c>
      <c r="K620" s="74" t="s">
        <v>29</v>
      </c>
      <c r="L620" s="69" t="s">
        <v>30</v>
      </c>
      <c r="M620" s="7" t="s">
        <v>9427</v>
      </c>
      <c r="N620" s="107" t="s">
        <v>2099</v>
      </c>
      <c r="O620" s="107"/>
      <c r="P620" s="107" t="s">
        <v>2517</v>
      </c>
      <c r="Q620" s="107" t="s">
        <v>2522</v>
      </c>
      <c r="R620" s="111">
        <v>36339</v>
      </c>
      <c r="S620" s="111">
        <v>44319</v>
      </c>
      <c r="T620" s="111">
        <v>45006</v>
      </c>
      <c r="U620" s="111"/>
      <c r="V620" s="111"/>
      <c r="W620" s="111"/>
      <c r="X620" s="17"/>
      <c r="Y620" s="17"/>
      <c r="Z620" s="111"/>
      <c r="AA620" s="116">
        <f t="shared" ca="1" si="45"/>
        <v>26</v>
      </c>
      <c r="AB620" s="117" t="s">
        <v>7878</v>
      </c>
      <c r="AC620" s="35" t="str">
        <f t="shared" si="49"/>
        <v>1 anos 10 meses 18 dias</v>
      </c>
      <c r="AD620" s="35" t="str">
        <f ca="1">IF(AND(V620="",T620&lt;TODAY()),"Contrato Encerrado",IF(AND(V620="",T620&gt;TODAY()),DATEDIF(TODAY(),T620,"Y")&amp;" anos"&amp;" "&amp;DATEDIF(TODAY(),T620,"YM")&amp;" meses"&amp;" "&amp;DATEDIF(TODAY(),T620,"MD")&amp;" dias",IF(AND(X620="",V620&lt;TODAY()),"Contrato Encerrado",IF(AND(X620="",V620&gt;TODAY()),DATEDIF(TODAY(),V620,"Y")&amp;" anos"&amp;" "&amp;DATEDIF(TODAY(),V620,"YM")&amp;" meses"&amp;" "&amp;DATEDIF(TODAY(),V620,"MD")&amp;" dias",IF(AND(Z620="",X620&lt;TODAY()),"Contrato Encerrado",IF(AND(Z620="",X620&gt;TODAY()),DATEDIF(TODAY(),X620,"Y")&amp;" anos"&amp;" "&amp;DATEDIF(TODAY(),X620,"YM")&amp;" meses"&amp;" "&amp;DATEDIF(TODAY(),X620,"MD")&amp;" dias",IF(AND(Z620&lt;&gt;””,Z620&lt;TODAY()),"Contrato Encerrado",IF(AND(Z620&lt;&gt;"",Z620&gt;TODAY()),DATEDIF(TODAY(),Z620,"Y")&amp;" anos"&amp;" "&amp;DATEDIF(TODAY(),Z620,"YM")&amp;" meses"&amp;" "&amp;DATEDIF(TODAY(),Z620,"MD")&amp;" dias"))))))))</f>
        <v>Contrato Encerrado</v>
      </c>
      <c r="AE620" s="35">
        <f t="shared" si="46"/>
        <v>687</v>
      </c>
      <c r="AF620" s="35">
        <f t="shared" si="47"/>
        <v>43</v>
      </c>
      <c r="AG620" s="17" t="str">
        <f t="shared" si="48"/>
        <v>0 anos 1 meses 12 dias</v>
      </c>
    </row>
    <row r="621" spans="1:33" ht="11.25" customHeight="1" x14ac:dyDescent="0.2">
      <c r="A621" s="63" t="s">
        <v>9</v>
      </c>
      <c r="B621" s="88" t="s">
        <v>13</v>
      </c>
      <c r="C621" s="90" t="s">
        <v>22</v>
      </c>
      <c r="D621" s="36">
        <v>2022</v>
      </c>
      <c r="E621" s="73" t="s">
        <v>157</v>
      </c>
      <c r="F621" s="63" t="s">
        <v>158</v>
      </c>
      <c r="G621" s="81" t="s">
        <v>177</v>
      </c>
      <c r="H621" s="82" t="s">
        <v>178</v>
      </c>
      <c r="I621" s="74" t="s">
        <v>179</v>
      </c>
      <c r="J621" s="14" t="s">
        <v>1302</v>
      </c>
      <c r="K621" s="74" t="s">
        <v>29</v>
      </c>
      <c r="L621" s="69" t="s">
        <v>30</v>
      </c>
      <c r="M621" s="7" t="s">
        <v>9427</v>
      </c>
      <c r="N621" s="107" t="s">
        <v>2105</v>
      </c>
      <c r="O621" s="107"/>
      <c r="P621" s="107" t="s">
        <v>2517</v>
      </c>
      <c r="Q621" s="107" t="s">
        <v>2522</v>
      </c>
      <c r="R621" s="111">
        <v>36230</v>
      </c>
      <c r="S621" s="111">
        <v>44323</v>
      </c>
      <c r="T621" s="111">
        <v>44849</v>
      </c>
      <c r="U621" s="111"/>
      <c r="V621" s="111"/>
      <c r="W621" s="111"/>
      <c r="X621" s="17"/>
      <c r="Y621" s="17"/>
      <c r="Z621" s="111"/>
      <c r="AA621" s="116">
        <f t="shared" ca="1" si="45"/>
        <v>26</v>
      </c>
      <c r="AB621" s="117" t="s">
        <v>7877</v>
      </c>
      <c r="AC621" s="35" t="str">
        <f t="shared" si="49"/>
        <v>1 anos 5 meses 8 dias</v>
      </c>
      <c r="AD621" s="35" t="str">
        <f ca="1">IF(AND(V621="",T621&lt;TODAY()),"Contrato Encerrado",IF(AND(V621="",T621&gt;TODAY()),DATEDIF(TODAY(),T621,"Y")&amp;" anos"&amp;" "&amp;DATEDIF(TODAY(),T621,"YM")&amp;" meses"&amp;" "&amp;DATEDIF(TODAY(),T621,"MD")&amp;" dias",IF(AND(X621="",V621&lt;TODAY()),"Contrato Encerrado",IF(AND(X621="",V621&gt;TODAY()),DATEDIF(TODAY(),V621,"Y")&amp;" anos"&amp;" "&amp;DATEDIF(TODAY(),V621,"YM")&amp;" meses"&amp;" "&amp;DATEDIF(TODAY(),V621,"MD")&amp;" dias",IF(AND(Z621="",X621&lt;TODAY()),"Contrato Encerrado",IF(AND(Z621="",X621&gt;TODAY()),DATEDIF(TODAY(),X621,"Y")&amp;" anos"&amp;" "&amp;DATEDIF(TODAY(),X621,"YM")&amp;" meses"&amp;" "&amp;DATEDIF(TODAY(),X621,"MD")&amp;" dias",IF(AND(Z621&lt;&gt;””,Z621&lt;TODAY()),"Contrato Encerrado",IF(AND(Z621&lt;&gt;"",Z621&gt;TODAY()),DATEDIF(TODAY(),Z621,"Y")&amp;" anos"&amp;" "&amp;DATEDIF(TODAY(),Z621,"YM")&amp;" meses"&amp;" "&amp;DATEDIF(TODAY(),Z621,"MD")&amp;" dias"))))))))</f>
        <v>Contrato Encerrado</v>
      </c>
      <c r="AE621" s="35">
        <f t="shared" si="46"/>
        <v>526</v>
      </c>
      <c r="AF621" s="35">
        <f t="shared" si="47"/>
        <v>204</v>
      </c>
      <c r="AG621" s="17" t="str">
        <f t="shared" si="48"/>
        <v>0 anos 6 meses 22 dias</v>
      </c>
    </row>
    <row r="622" spans="1:33" ht="11.25" customHeight="1" x14ac:dyDescent="0.2">
      <c r="A622" s="63" t="s">
        <v>9</v>
      </c>
      <c r="B622" s="63" t="s">
        <v>13</v>
      </c>
      <c r="C622" s="64" t="s">
        <v>24</v>
      </c>
      <c r="D622" s="37">
        <v>2023</v>
      </c>
      <c r="E622" s="73" t="s">
        <v>157</v>
      </c>
      <c r="F622" s="63" t="s">
        <v>158</v>
      </c>
      <c r="G622" s="81" t="s">
        <v>10218</v>
      </c>
      <c r="H622" s="82" t="s">
        <v>10219</v>
      </c>
      <c r="I622" s="74" t="s">
        <v>10220</v>
      </c>
      <c r="J622" s="74" t="s">
        <v>10</v>
      </c>
      <c r="K622" s="74" t="s">
        <v>29</v>
      </c>
      <c r="L622" s="69" t="s">
        <v>30</v>
      </c>
      <c r="M622" s="7" t="s">
        <v>9427</v>
      </c>
      <c r="N622" s="69" t="s">
        <v>2101</v>
      </c>
      <c r="O622" s="69" t="s">
        <v>7895</v>
      </c>
      <c r="P622" s="69" t="s">
        <v>2518</v>
      </c>
      <c r="Q622" s="69" t="s">
        <v>4109</v>
      </c>
      <c r="R622" s="113">
        <v>37351</v>
      </c>
      <c r="S622" s="70">
        <v>45208</v>
      </c>
      <c r="T622" s="70" t="s">
        <v>14947</v>
      </c>
      <c r="U622" s="70"/>
      <c r="V622" s="70"/>
      <c r="W622" s="113"/>
      <c r="X622" s="17"/>
      <c r="Y622" s="17"/>
      <c r="Z622" s="70"/>
      <c r="AA622" s="116">
        <f t="shared" ca="1" si="45"/>
        <v>23</v>
      </c>
      <c r="AB622" s="71" t="s">
        <v>7877</v>
      </c>
      <c r="AC622" s="35" t="str">
        <f t="shared" si="49"/>
        <v>1 anos 11 meses 29 dias</v>
      </c>
      <c r="AD622" s="35" t="str">
        <f ca="1">IF(AND(V622="",T622&lt;TODAY()),"Contrato Encerrado",IF(AND(V622="",T622&gt;TODAY()),DATEDIF(TODAY(),T622,"Y")&amp;" anos"&amp;" "&amp;DATEDIF(TODAY(),T622,"YM")&amp;" meses"&amp;" "&amp;DATEDIF(TODAY(),T622,"MD")&amp;" dias",IF(AND(X622="",V622&lt;TODAY()),"Contrato Encerrado",IF(AND(X622="",V622&gt;TODAY()),DATEDIF(TODAY(),V622,"Y")&amp;" anos"&amp;" "&amp;DATEDIF(TODAY(),V622,"YM")&amp;" meses"&amp;" "&amp;DATEDIF(TODAY(),V622,"MD")&amp;" dias",IF(AND(Z622="",X622&lt;TODAY()),"Contrato Encerrado",IF(AND(Z622="",X622&gt;TODAY()),DATEDIF(TODAY(),X622,"Y")&amp;" anos"&amp;" "&amp;DATEDIF(TODAY(),X622,"YM")&amp;" meses"&amp;" "&amp;DATEDIF(TODAY(),X622,"MD")&amp;" dias",IF(AND(Z622&lt;&gt;””,Z622&lt;TODAY()),"Contrato Encerrado",IF(AND(Z622&lt;&gt;"",Z622&gt;TODAY()),DATEDIF(TODAY(),Z622,"Y")&amp;" anos"&amp;" "&amp;DATEDIF(TODAY(),Z622,"YM")&amp;" meses"&amp;" "&amp;DATEDIF(TODAY(),Z622,"MD")&amp;" dias"))))))))</f>
        <v>0 anos 0 meses 1 dias</v>
      </c>
      <c r="AE622" s="35">
        <f t="shared" si="46"/>
        <v>730</v>
      </c>
      <c r="AF622" s="35">
        <f t="shared" si="47"/>
        <v>0</v>
      </c>
      <c r="AG622" s="17" t="str">
        <f t="shared" si="48"/>
        <v>ESTÁGIO COMPLETOU 2 ANOS</v>
      </c>
    </row>
    <row r="623" spans="1:33" ht="11.25" customHeight="1" x14ac:dyDescent="0.2">
      <c r="A623" s="63" t="s">
        <v>9</v>
      </c>
      <c r="B623" s="63" t="s">
        <v>13</v>
      </c>
      <c r="C623" s="64" t="s">
        <v>15</v>
      </c>
      <c r="D623" s="37">
        <v>2025</v>
      </c>
      <c r="E623" s="73" t="s">
        <v>157</v>
      </c>
      <c r="F623" s="63" t="s">
        <v>158</v>
      </c>
      <c r="G623" s="81" t="s">
        <v>15577</v>
      </c>
      <c r="H623" s="82" t="s">
        <v>15578</v>
      </c>
      <c r="I623" s="74" t="s">
        <v>15579</v>
      </c>
      <c r="J623" s="14" t="s">
        <v>10</v>
      </c>
      <c r="K623" s="74" t="s">
        <v>29</v>
      </c>
      <c r="L623" s="69" t="s">
        <v>81</v>
      </c>
      <c r="M623" s="7" t="s">
        <v>82</v>
      </c>
      <c r="N623" s="69" t="s">
        <v>4113</v>
      </c>
      <c r="O623" s="69" t="s">
        <v>7916</v>
      </c>
      <c r="P623" s="69" t="s">
        <v>2518</v>
      </c>
      <c r="Q623" s="69" t="s">
        <v>4109</v>
      </c>
      <c r="R623" s="70">
        <v>39194</v>
      </c>
      <c r="S623" s="70">
        <v>45680</v>
      </c>
      <c r="T623" s="70">
        <v>46010</v>
      </c>
      <c r="U623" s="70"/>
      <c r="V623" s="70"/>
      <c r="W623" s="70"/>
      <c r="X623" s="17"/>
      <c r="Y623" s="17"/>
      <c r="Z623" s="70"/>
      <c r="AA623" s="71">
        <f t="shared" ca="1" si="45"/>
        <v>18</v>
      </c>
      <c r="AB623" s="69" t="s">
        <v>7877</v>
      </c>
      <c r="AC623" s="35" t="str">
        <f t="shared" si="49"/>
        <v>0 anos 10 meses 26 dias</v>
      </c>
      <c r="AD623" s="35" t="str">
        <f ca="1">IF(AND(V623="",T623&lt;TODAY()),"Contrato Encerrado",IF(AND(V623="",T623&gt;TODAY()),DATEDIF(TODAY(),T623,"Y")&amp;" anos"&amp;" "&amp;DATEDIF(TODAY(),T623,"YM")&amp;" meses"&amp;" "&amp;DATEDIF(TODAY(),T623,"MD")&amp;" dias",IF(AND(X623="",V623&lt;TODAY()),"Contrato Encerrado",IF(AND(X623="",V623&gt;TODAY()),DATEDIF(TODAY(),V623,"Y")&amp;" anos"&amp;" "&amp;DATEDIF(TODAY(),V623,"YM")&amp;" meses"&amp;" "&amp;DATEDIF(TODAY(),V623,"MD")&amp;" dias",IF(AND(Z623="",X623&lt;TODAY()),"Contrato Encerrado",IF(AND(Z623="",X623&gt;TODAY()),DATEDIF(TODAY(),X623,"Y")&amp;" anos"&amp;" "&amp;DATEDIF(TODAY(),X623,"YM")&amp;" meses"&amp;" "&amp;DATEDIF(TODAY(),X623,"MD")&amp;" dias",IF(AND(Z623&lt;&gt;””,Z623&lt;TODAY()),"Contrato Encerrado",IF(AND(Z623&lt;&gt;"",Z623&gt;TODAY()),DATEDIF(TODAY(),Z623,"Y")&amp;" anos"&amp;" "&amp;DATEDIF(TODAY(),Z623,"YM")&amp;" meses"&amp;" "&amp;DATEDIF(TODAY(),Z623,"MD")&amp;" dias"))))))))</f>
        <v>0 anos 2 meses 12 dias</v>
      </c>
      <c r="AE623" s="35">
        <f t="shared" si="46"/>
        <v>330</v>
      </c>
      <c r="AF623" s="35">
        <f t="shared" si="47"/>
        <v>400</v>
      </c>
      <c r="AG623" s="17" t="str">
        <f t="shared" si="48"/>
        <v>1 anos 1 meses 3 dias</v>
      </c>
    </row>
    <row r="624" spans="1:33" ht="11.25" customHeight="1" x14ac:dyDescent="0.2">
      <c r="A624" s="63" t="s">
        <v>9</v>
      </c>
      <c r="B624" s="63" t="s">
        <v>13</v>
      </c>
      <c r="C624" s="64" t="s">
        <v>14</v>
      </c>
      <c r="D624" s="37">
        <v>2023</v>
      </c>
      <c r="E624" s="92" t="s">
        <v>3176</v>
      </c>
      <c r="F624" s="63" t="s">
        <v>3177</v>
      </c>
      <c r="G624" s="81" t="s">
        <v>6160</v>
      </c>
      <c r="H624" s="82" t="s">
        <v>6161</v>
      </c>
      <c r="I624" s="101" t="s">
        <v>6162</v>
      </c>
      <c r="J624" s="14" t="s">
        <v>14943</v>
      </c>
      <c r="K624" s="101" t="s">
        <v>29</v>
      </c>
      <c r="L624" s="103" t="s">
        <v>81</v>
      </c>
      <c r="M624" s="7" t="s">
        <v>82</v>
      </c>
      <c r="N624" s="103" t="s">
        <v>4113</v>
      </c>
      <c r="O624" s="103"/>
      <c r="P624" s="103" t="s">
        <v>2518</v>
      </c>
      <c r="Q624" s="103" t="s">
        <v>2523</v>
      </c>
      <c r="R624" s="114">
        <v>38702</v>
      </c>
      <c r="S624" s="114">
        <v>44965</v>
      </c>
      <c r="T624" s="111">
        <v>45657</v>
      </c>
      <c r="U624" s="70"/>
      <c r="V624" s="70"/>
      <c r="W624" s="114"/>
      <c r="X624" s="17"/>
      <c r="Y624" s="17"/>
      <c r="Z624" s="70"/>
      <c r="AA624" s="116">
        <f t="shared" ca="1" si="45"/>
        <v>19</v>
      </c>
      <c r="AB624" s="117" t="s">
        <v>7877</v>
      </c>
      <c r="AC624" s="35" t="str">
        <f t="shared" si="49"/>
        <v>1 anos 10 meses 23 dias</v>
      </c>
      <c r="AD624" s="35" t="str">
        <f ca="1">IF(AND(V624="",T624&lt;TODAY()),"Contrato Encerrado",IF(AND(V624="",T624&gt;TODAY()),DATEDIF(TODAY(),T624,"Y")&amp;" anos"&amp;" "&amp;DATEDIF(TODAY(),T624,"YM")&amp;" meses"&amp;" "&amp;DATEDIF(TODAY(),T624,"MD")&amp;" dias",IF(AND(X624="",V624&lt;TODAY()),"Contrato Encerrado",IF(AND(X624="",V624&gt;TODAY()),DATEDIF(TODAY(),V624,"Y")&amp;" anos"&amp;" "&amp;DATEDIF(TODAY(),V624,"YM")&amp;" meses"&amp;" "&amp;DATEDIF(TODAY(),V624,"MD")&amp;" dias",IF(AND(Z624="",X624&lt;TODAY()),"Contrato Encerrado",IF(AND(Z624="",X624&gt;TODAY()),DATEDIF(TODAY(),X624,"Y")&amp;" anos"&amp;" "&amp;DATEDIF(TODAY(),X624,"YM")&amp;" meses"&amp;" "&amp;DATEDIF(TODAY(),X624,"MD")&amp;" dias",IF(AND(Z624&lt;&gt;””,Z624&lt;TODAY()),"Contrato Encerrado",IF(AND(Z624&lt;&gt;"",Z624&gt;TODAY()),DATEDIF(TODAY(),Z624,"Y")&amp;" anos"&amp;" "&amp;DATEDIF(TODAY(),Z624,"YM")&amp;" meses"&amp;" "&amp;DATEDIF(TODAY(),Z624,"MD")&amp;" dias"))))))))</f>
        <v>Contrato Encerrado</v>
      </c>
      <c r="AE624" s="35">
        <f t="shared" si="46"/>
        <v>692</v>
      </c>
      <c r="AF624" s="35">
        <f t="shared" si="47"/>
        <v>38</v>
      </c>
      <c r="AG624" s="17" t="str">
        <f t="shared" si="48"/>
        <v>0 anos 1 meses 7 dias</v>
      </c>
    </row>
    <row r="625" spans="1:33" ht="11.25" customHeight="1" x14ac:dyDescent="0.2">
      <c r="A625" s="63" t="s">
        <v>9</v>
      </c>
      <c r="B625" s="63" t="s">
        <v>13</v>
      </c>
      <c r="C625" s="64" t="s">
        <v>15</v>
      </c>
      <c r="D625" s="37">
        <v>2025</v>
      </c>
      <c r="E625" s="73" t="s">
        <v>27</v>
      </c>
      <c r="F625" s="63" t="s">
        <v>28</v>
      </c>
      <c r="G625" s="81" t="s">
        <v>15580</v>
      </c>
      <c r="H625" s="82" t="s">
        <v>15581</v>
      </c>
      <c r="I625" s="74" t="s">
        <v>15582</v>
      </c>
      <c r="J625" s="14" t="s">
        <v>10</v>
      </c>
      <c r="K625" s="74" t="s">
        <v>29</v>
      </c>
      <c r="L625" s="69" t="s">
        <v>30</v>
      </c>
      <c r="M625" s="7" t="s">
        <v>9427</v>
      </c>
      <c r="N625" s="69" t="s">
        <v>2105</v>
      </c>
      <c r="O625" s="69" t="s">
        <v>7901</v>
      </c>
      <c r="P625" s="69" t="s">
        <v>2518</v>
      </c>
      <c r="Q625" s="69" t="s">
        <v>4109</v>
      </c>
      <c r="R625" s="70">
        <v>37408</v>
      </c>
      <c r="S625" s="70">
        <v>45735</v>
      </c>
      <c r="T625" s="70">
        <v>46099</v>
      </c>
      <c r="U625" s="70"/>
      <c r="V625" s="70"/>
      <c r="W625" s="70"/>
      <c r="X625" s="17"/>
      <c r="Y625" s="17"/>
      <c r="Z625" s="70"/>
      <c r="AA625" s="71">
        <f t="shared" ca="1" si="45"/>
        <v>23</v>
      </c>
      <c r="AB625" s="69" t="s">
        <v>7877</v>
      </c>
      <c r="AC625" s="35" t="str">
        <f t="shared" si="49"/>
        <v>0 anos 11 meses 27 dias</v>
      </c>
      <c r="AD625" s="35" t="str">
        <f ca="1">IF(AND(V625="",T625&lt;TODAY()),"Contrato Encerrado",IF(AND(V625="",T625&gt;TODAY()),DATEDIF(TODAY(),T625,"Y")&amp;" anos"&amp;" "&amp;DATEDIF(TODAY(),T625,"YM")&amp;" meses"&amp;" "&amp;DATEDIF(TODAY(),T625,"MD")&amp;" dias",IF(AND(X625="",V625&lt;TODAY()),"Contrato Encerrado",IF(AND(X625="",V625&gt;TODAY()),DATEDIF(TODAY(),V625,"Y")&amp;" anos"&amp;" "&amp;DATEDIF(TODAY(),V625,"YM")&amp;" meses"&amp;" "&amp;DATEDIF(TODAY(),V625,"MD")&amp;" dias",IF(AND(Z625="",X625&lt;TODAY()),"Contrato Encerrado",IF(AND(Z625="",X625&gt;TODAY()),DATEDIF(TODAY(),X625,"Y")&amp;" anos"&amp;" "&amp;DATEDIF(TODAY(),X625,"YM")&amp;" meses"&amp;" "&amp;DATEDIF(TODAY(),X625,"MD")&amp;" dias",IF(AND(Z625&lt;&gt;””,Z625&lt;TODAY()),"Contrato Encerrado",IF(AND(Z625&lt;&gt;"",Z625&gt;TODAY()),DATEDIF(TODAY(),Z625,"Y")&amp;" anos"&amp;" "&amp;DATEDIF(TODAY(),Z625,"YM")&amp;" meses"&amp;" "&amp;DATEDIF(TODAY(),Z625,"MD")&amp;" dias"))))))))</f>
        <v>0 anos 5 meses 11 dias</v>
      </c>
      <c r="AE625" s="35">
        <f t="shared" si="46"/>
        <v>364</v>
      </c>
      <c r="AF625" s="35">
        <f t="shared" si="47"/>
        <v>366</v>
      </c>
      <c r="AG625" s="17" t="str">
        <f t="shared" si="48"/>
        <v>0 anos 11 meses 31 dias</v>
      </c>
    </row>
    <row r="626" spans="1:33" ht="11.25" customHeight="1" x14ac:dyDescent="0.2">
      <c r="A626" s="63" t="s">
        <v>9</v>
      </c>
      <c r="B626" s="63" t="s">
        <v>13</v>
      </c>
      <c r="C626" s="64" t="s">
        <v>21</v>
      </c>
      <c r="D626" s="35">
        <v>2025</v>
      </c>
      <c r="E626" s="73" t="s">
        <v>772</v>
      </c>
      <c r="F626" s="63" t="s">
        <v>773</v>
      </c>
      <c r="G626" s="74" t="s">
        <v>17205</v>
      </c>
      <c r="H626" s="63" t="s">
        <v>17206</v>
      </c>
      <c r="I626" s="74" t="s">
        <v>16833</v>
      </c>
      <c r="J626" s="14" t="s">
        <v>10</v>
      </c>
      <c r="K626" s="74" t="s">
        <v>29</v>
      </c>
      <c r="L626" s="69" t="s">
        <v>30</v>
      </c>
      <c r="M626" s="7" t="s">
        <v>16153</v>
      </c>
      <c r="N626" s="69" t="s">
        <v>2098</v>
      </c>
      <c r="O626" s="69" t="s">
        <v>7897</v>
      </c>
      <c r="P626" s="69" t="s">
        <v>2518</v>
      </c>
      <c r="Q626" s="69" t="s">
        <v>2523</v>
      </c>
      <c r="R626" s="70">
        <v>37805</v>
      </c>
      <c r="S626" s="70">
        <v>45832</v>
      </c>
      <c r="T626" s="70">
        <v>46188</v>
      </c>
      <c r="U626" s="70"/>
      <c r="V626" s="70"/>
      <c r="W626" s="70"/>
      <c r="X626" s="17"/>
      <c r="Y626" s="17"/>
      <c r="Z626" s="70"/>
      <c r="AA626" s="71">
        <f t="shared" ca="1" si="45"/>
        <v>22</v>
      </c>
      <c r="AB626" s="70" t="s">
        <v>7877</v>
      </c>
      <c r="AC626" s="35" t="str">
        <f t="shared" si="49"/>
        <v>0 anos 11 meses 22 dias</v>
      </c>
      <c r="AD626" s="35" t="str">
        <f ca="1">IF(AND(V626="",T626&lt;TODAY()),"Contrato Encerrado",IF(AND(V626="",T626&gt;TODAY()),DATEDIF(TODAY(),T626,"Y")&amp;" anos"&amp;" "&amp;DATEDIF(TODAY(),T626,"YM")&amp;" meses"&amp;" "&amp;DATEDIF(TODAY(),T626,"MD")&amp;" dias",IF(AND(X626="",V626&lt;TODAY()),"Contrato Encerrado",IF(AND(X626="",V626&gt;TODAY()),DATEDIF(TODAY(),V626,"Y")&amp;" anos"&amp;" "&amp;DATEDIF(TODAY(),V626,"YM")&amp;" meses"&amp;" "&amp;DATEDIF(TODAY(),V626,"MD")&amp;" dias",IF(AND(Z626="",X626&lt;TODAY()),"Contrato Encerrado",IF(AND(Z626="",X626&gt;TODAY()),DATEDIF(TODAY(),X626,"Y")&amp;" anos"&amp;" "&amp;DATEDIF(TODAY(),X626,"YM")&amp;" meses"&amp;" "&amp;DATEDIF(TODAY(),X626,"MD")&amp;" dias",IF(AND(Z626&lt;&gt;””,Z626&lt;TODAY()),"Contrato Encerrado",IF(AND(Z626&lt;&gt;"",Z626&gt;TODAY()),DATEDIF(TODAY(),Z626,"Y")&amp;" anos"&amp;" "&amp;DATEDIF(TODAY(),Z626,"YM")&amp;" meses"&amp;" "&amp;DATEDIF(TODAY(),Z626,"MD")&amp;" dias"))))))))</f>
        <v>0 anos 8 meses 8 dias</v>
      </c>
      <c r="AE626" s="35">
        <f t="shared" si="46"/>
        <v>356</v>
      </c>
      <c r="AF626" s="35">
        <f t="shared" si="47"/>
        <v>374</v>
      </c>
      <c r="AG626" s="17" t="str">
        <f t="shared" si="48"/>
        <v>1 anos 0 meses 8 dias</v>
      </c>
    </row>
    <row r="627" spans="1:33" ht="11.25" customHeight="1" x14ac:dyDescent="0.2">
      <c r="A627" s="63" t="s">
        <v>9</v>
      </c>
      <c r="B627" s="88" t="s">
        <v>13</v>
      </c>
      <c r="C627" s="90" t="s">
        <v>22</v>
      </c>
      <c r="D627" s="36">
        <v>2022</v>
      </c>
      <c r="E627" s="73" t="s">
        <v>1708</v>
      </c>
      <c r="F627" s="63" t="s">
        <v>1709</v>
      </c>
      <c r="G627" s="81" t="s">
        <v>3152</v>
      </c>
      <c r="H627" s="82" t="s">
        <v>3153</v>
      </c>
      <c r="I627" s="74" t="s">
        <v>3154</v>
      </c>
      <c r="J627" s="74" t="s">
        <v>1302</v>
      </c>
      <c r="K627" s="74" t="s">
        <v>29</v>
      </c>
      <c r="L627" s="69" t="s">
        <v>30</v>
      </c>
      <c r="M627" s="7" t="s">
        <v>9427</v>
      </c>
      <c r="N627" s="107" t="s">
        <v>3201</v>
      </c>
      <c r="O627" s="107"/>
      <c r="P627" s="107" t="s">
        <v>2518</v>
      </c>
      <c r="Q627" s="107" t="s">
        <v>2523</v>
      </c>
      <c r="R627" s="111">
        <v>34146</v>
      </c>
      <c r="S627" s="111">
        <v>44781</v>
      </c>
      <c r="T627" s="111">
        <v>44987</v>
      </c>
      <c r="U627" s="111"/>
      <c r="V627" s="111"/>
      <c r="W627" s="111"/>
      <c r="X627" s="17"/>
      <c r="Y627" s="17"/>
      <c r="Z627" s="111"/>
      <c r="AA627" s="116">
        <f t="shared" ca="1" si="45"/>
        <v>32</v>
      </c>
      <c r="AB627" s="117" t="s">
        <v>7877</v>
      </c>
      <c r="AC627" s="35" t="str">
        <f t="shared" si="49"/>
        <v>0 anos 6 meses 22 dias</v>
      </c>
      <c r="AD627" s="35" t="str">
        <f ca="1">IF(AND(V627="",T627&lt;TODAY()),"Contrato Encerrado",IF(AND(V627="",T627&gt;TODAY()),DATEDIF(TODAY(),T627,"Y")&amp;" anos"&amp;" "&amp;DATEDIF(TODAY(),T627,"YM")&amp;" meses"&amp;" "&amp;DATEDIF(TODAY(),T627,"MD")&amp;" dias",IF(AND(X627="",V627&lt;TODAY()),"Contrato Encerrado",IF(AND(X627="",V627&gt;TODAY()),DATEDIF(TODAY(),V627,"Y")&amp;" anos"&amp;" "&amp;DATEDIF(TODAY(),V627,"YM")&amp;" meses"&amp;" "&amp;DATEDIF(TODAY(),V627,"MD")&amp;" dias",IF(AND(Z627="",X627&lt;TODAY()),"Contrato Encerrado",IF(AND(Z627="",X627&gt;TODAY()),DATEDIF(TODAY(),X627,"Y")&amp;" anos"&amp;" "&amp;DATEDIF(TODAY(),X627,"YM")&amp;" meses"&amp;" "&amp;DATEDIF(TODAY(),X627,"MD")&amp;" dias",IF(AND(Z627&lt;&gt;””,Z627&lt;TODAY()),"Contrato Encerrado",IF(AND(Z627&lt;&gt;"",Z627&gt;TODAY()),DATEDIF(TODAY(),Z627,"Y")&amp;" anos"&amp;" "&amp;DATEDIF(TODAY(),Z627,"YM")&amp;" meses"&amp;" "&amp;DATEDIF(TODAY(),Z627,"MD")&amp;" dias"))))))))</f>
        <v>Contrato Encerrado</v>
      </c>
      <c r="AE627" s="35">
        <f t="shared" si="46"/>
        <v>206</v>
      </c>
      <c r="AF627" s="35">
        <f t="shared" si="47"/>
        <v>524</v>
      </c>
      <c r="AG627" s="17" t="str">
        <f t="shared" si="48"/>
        <v>1 anos 5 meses 7 dias</v>
      </c>
    </row>
    <row r="628" spans="1:33" ht="11.25" customHeight="1" x14ac:dyDescent="0.2">
      <c r="A628" s="88" t="s">
        <v>9</v>
      </c>
      <c r="B628" s="88" t="s">
        <v>13</v>
      </c>
      <c r="C628" s="90" t="s">
        <v>17</v>
      </c>
      <c r="D628" s="36">
        <v>2021</v>
      </c>
      <c r="E628" s="94" t="s">
        <v>157</v>
      </c>
      <c r="F628" s="88" t="s">
        <v>158</v>
      </c>
      <c r="G628" s="97" t="s">
        <v>245</v>
      </c>
      <c r="H628" s="99" t="s">
        <v>246</v>
      </c>
      <c r="I628" s="94" t="s">
        <v>247</v>
      </c>
      <c r="J628" s="14" t="s">
        <v>1302</v>
      </c>
      <c r="K628" s="94" t="s">
        <v>29</v>
      </c>
      <c r="L628" s="105" t="s">
        <v>30</v>
      </c>
      <c r="M628" s="7" t="s">
        <v>9427</v>
      </c>
      <c r="N628" s="110" t="s">
        <v>3223</v>
      </c>
      <c r="O628" s="110"/>
      <c r="P628" s="109" t="s">
        <v>2517</v>
      </c>
      <c r="Q628" s="109" t="s">
        <v>2522</v>
      </c>
      <c r="R628" s="111">
        <v>33635</v>
      </c>
      <c r="S628" s="111">
        <v>44327</v>
      </c>
      <c r="T628" s="111">
        <v>44652</v>
      </c>
      <c r="U628" s="111"/>
      <c r="V628" s="111"/>
      <c r="W628" s="111"/>
      <c r="X628" s="17"/>
      <c r="Y628" s="17"/>
      <c r="Z628" s="111"/>
      <c r="AA628" s="116">
        <f t="shared" ca="1" si="45"/>
        <v>33</v>
      </c>
      <c r="AB628" s="117" t="s">
        <v>7877</v>
      </c>
      <c r="AC628" s="35" t="str">
        <f t="shared" si="49"/>
        <v>0 anos 10 meses 21 dias</v>
      </c>
      <c r="AD628" s="35" t="str">
        <f ca="1">IF(AND(V628="",T628&lt;TODAY()),"Contrato Encerrado",IF(AND(V628="",T628&gt;TODAY()),DATEDIF(TODAY(),T628,"Y")&amp;" anos"&amp;" "&amp;DATEDIF(TODAY(),T628,"YM")&amp;" meses"&amp;" "&amp;DATEDIF(TODAY(),T628,"MD")&amp;" dias",IF(AND(X628="",V628&lt;TODAY()),"Contrato Encerrado",IF(AND(X628="",V628&gt;TODAY()),DATEDIF(TODAY(),V628,"Y")&amp;" anos"&amp;" "&amp;DATEDIF(TODAY(),V628,"YM")&amp;" meses"&amp;" "&amp;DATEDIF(TODAY(),V628,"MD")&amp;" dias",IF(AND(Z628="",X628&lt;TODAY()),"Contrato Encerrado",IF(AND(Z628="",X628&gt;TODAY()),DATEDIF(TODAY(),X628,"Y")&amp;" anos"&amp;" "&amp;DATEDIF(TODAY(),X628,"YM")&amp;" meses"&amp;" "&amp;DATEDIF(TODAY(),X628,"MD")&amp;" dias",IF(AND(Z628&lt;&gt;””,Z628&lt;TODAY()),"Contrato Encerrado",IF(AND(Z628&lt;&gt;"",Z628&gt;TODAY()),DATEDIF(TODAY(),Z628,"Y")&amp;" anos"&amp;" "&amp;DATEDIF(TODAY(),Z628,"YM")&amp;" meses"&amp;" "&amp;DATEDIF(TODAY(),Z628,"MD")&amp;" dias"))))))))</f>
        <v>Contrato Encerrado</v>
      </c>
      <c r="AE628" s="35">
        <f t="shared" si="46"/>
        <v>325</v>
      </c>
      <c r="AF628" s="35">
        <f t="shared" si="47"/>
        <v>405</v>
      </c>
      <c r="AG628" s="17" t="str">
        <f t="shared" si="48"/>
        <v>1 anos 1 meses 8 dias</v>
      </c>
    </row>
    <row r="629" spans="1:33" ht="11.25" customHeight="1" x14ac:dyDescent="0.2">
      <c r="A629" s="63" t="s">
        <v>9</v>
      </c>
      <c r="B629" s="63" t="s">
        <v>13</v>
      </c>
      <c r="C629" s="64" t="s">
        <v>20</v>
      </c>
      <c r="D629" s="37">
        <v>2024</v>
      </c>
      <c r="E629" s="73" t="s">
        <v>157</v>
      </c>
      <c r="F629" s="63" t="s">
        <v>158</v>
      </c>
      <c r="G629" s="81" t="s">
        <v>13829</v>
      </c>
      <c r="H629" s="82" t="s">
        <v>13830</v>
      </c>
      <c r="I629" s="74" t="s">
        <v>13831</v>
      </c>
      <c r="J629" s="14" t="s">
        <v>10</v>
      </c>
      <c r="K629" s="74" t="s">
        <v>29</v>
      </c>
      <c r="L629" s="69" t="s">
        <v>30</v>
      </c>
      <c r="M629" s="7" t="s">
        <v>9427</v>
      </c>
      <c r="N629" s="69" t="s">
        <v>9525</v>
      </c>
      <c r="O629" s="69" t="s">
        <v>13832</v>
      </c>
      <c r="P629" s="69" t="s">
        <v>2518</v>
      </c>
      <c r="Q629" s="69" t="s">
        <v>2521</v>
      </c>
      <c r="R629" s="70">
        <v>35601</v>
      </c>
      <c r="S629" s="70">
        <v>45435</v>
      </c>
      <c r="T629" s="70">
        <v>46164</v>
      </c>
      <c r="U629" s="70"/>
      <c r="V629" s="70"/>
      <c r="W629" s="70"/>
      <c r="X629" s="17"/>
      <c r="Y629" s="17"/>
      <c r="Z629" s="70"/>
      <c r="AA629" s="116">
        <f t="shared" ca="1" si="45"/>
        <v>28</v>
      </c>
      <c r="AB629" s="69" t="s">
        <v>7878</v>
      </c>
      <c r="AC629" s="35" t="str">
        <f t="shared" si="49"/>
        <v>1 anos 11 meses 29 dias</v>
      </c>
      <c r="AD629" s="35" t="str">
        <f ca="1">IF(AND(V629="",T629&lt;TODAY()),"Contrato Encerrado",IF(AND(V629="",T629&gt;TODAY()),DATEDIF(TODAY(),T629,"Y")&amp;" anos"&amp;" "&amp;DATEDIF(TODAY(),T629,"YM")&amp;" meses"&amp;" "&amp;DATEDIF(TODAY(),T629,"MD")&amp;" dias",IF(AND(X629="",V629&lt;TODAY()),"Contrato Encerrado",IF(AND(X629="",V629&gt;TODAY()),DATEDIF(TODAY(),V629,"Y")&amp;" anos"&amp;" "&amp;DATEDIF(TODAY(),V629,"YM")&amp;" meses"&amp;" "&amp;DATEDIF(TODAY(),V629,"MD")&amp;" dias",IF(AND(Z629="",X629&lt;TODAY()),"Contrato Encerrado",IF(AND(Z629="",X629&gt;TODAY()),DATEDIF(TODAY(),X629,"Y")&amp;" anos"&amp;" "&amp;DATEDIF(TODAY(),X629,"YM")&amp;" meses"&amp;" "&amp;DATEDIF(TODAY(),X629,"MD")&amp;" dias",IF(AND(Z629&lt;&gt;””,Z629&lt;TODAY()),"Contrato Encerrado",IF(AND(Z629&lt;&gt;"",Z629&gt;TODAY()),DATEDIF(TODAY(),Z629,"Y")&amp;" anos"&amp;" "&amp;DATEDIF(TODAY(),Z629,"YM")&amp;" meses"&amp;" "&amp;DATEDIF(TODAY(),Z629,"MD")&amp;" dias"))))))))</f>
        <v>0 anos 7 meses 15 dias</v>
      </c>
      <c r="AE629" s="35">
        <f t="shared" si="46"/>
        <v>729</v>
      </c>
      <c r="AF629" s="35">
        <f t="shared" si="47"/>
        <v>1</v>
      </c>
      <c r="AG629" s="17" t="str">
        <f t="shared" si="48"/>
        <v>0 anos 0 meses 1 dias</v>
      </c>
    </row>
    <row r="630" spans="1:33" ht="11.25" customHeight="1" x14ac:dyDescent="0.2">
      <c r="A630" s="63" t="s">
        <v>9</v>
      </c>
      <c r="B630" s="63" t="s">
        <v>13</v>
      </c>
      <c r="C630" s="64" t="s">
        <v>22</v>
      </c>
      <c r="D630" s="35">
        <v>2025</v>
      </c>
      <c r="E630" s="73" t="s">
        <v>12672</v>
      </c>
      <c r="F630" s="63" t="s">
        <v>12673</v>
      </c>
      <c r="G630" s="74" t="s">
        <v>17901</v>
      </c>
      <c r="H630" s="63" t="s">
        <v>17902</v>
      </c>
      <c r="I630" s="74" t="s">
        <v>17903</v>
      </c>
      <c r="J630" s="74" t="s">
        <v>10</v>
      </c>
      <c r="K630" s="74" t="s">
        <v>29</v>
      </c>
      <c r="L630" s="69" t="s">
        <v>30</v>
      </c>
      <c r="M630" s="7" t="s">
        <v>16153</v>
      </c>
      <c r="N630" s="69" t="s">
        <v>2098</v>
      </c>
      <c r="O630" s="69" t="s">
        <v>8711</v>
      </c>
      <c r="P630" s="69" t="s">
        <v>2518</v>
      </c>
      <c r="Q630" s="69" t="s">
        <v>2523</v>
      </c>
      <c r="R630" s="70">
        <v>33904</v>
      </c>
      <c r="S630" s="70">
        <v>45894</v>
      </c>
      <c r="T630" s="70">
        <v>46258</v>
      </c>
      <c r="U630" s="71"/>
      <c r="V630" s="69"/>
      <c r="W630" s="72"/>
      <c r="X630" s="17"/>
      <c r="Y630" s="17"/>
      <c r="Z630" s="182"/>
      <c r="AA630" s="71">
        <f t="shared" ca="1" si="45"/>
        <v>32</v>
      </c>
      <c r="AB630" s="72" t="s">
        <v>7878</v>
      </c>
      <c r="AC630" s="35" t="str">
        <f t="shared" si="49"/>
        <v>0 anos 11 meses 30 dias</v>
      </c>
      <c r="AD630" s="35" t="str">
        <f ca="1">IF(AND(V630="",T630&lt;TODAY()),"Contrato Encerrado",IF(AND(V630="",T630&gt;TODAY()),DATEDIF(TODAY(),T630,"Y")&amp;" anos"&amp;" "&amp;DATEDIF(TODAY(),T630,"YM")&amp;" meses"&amp;" "&amp;DATEDIF(TODAY(),T630,"MD")&amp;" dias",IF(AND(X630="",V630&lt;TODAY()),"Contrato Encerrado",IF(AND(X630="",V630&gt;TODAY()),DATEDIF(TODAY(),V630,"Y")&amp;" anos"&amp;" "&amp;DATEDIF(TODAY(),V630,"YM")&amp;" meses"&amp;" "&amp;DATEDIF(TODAY(),V630,"MD")&amp;" dias",IF(AND(Z630="",X630&lt;TODAY()),"Contrato Encerrado",IF(AND(Z630="",X630&gt;TODAY()),DATEDIF(TODAY(),X630,"Y")&amp;" anos"&amp;" "&amp;DATEDIF(TODAY(),X630,"YM")&amp;" meses"&amp;" "&amp;DATEDIF(TODAY(),X630,"MD")&amp;" dias",IF(AND(Z630&lt;&gt;””,Z630&lt;TODAY()),"Contrato Encerrado",IF(AND(Z630&lt;&gt;"",Z630&gt;TODAY()),DATEDIF(TODAY(),Z630,"Y")&amp;" anos"&amp;" "&amp;DATEDIF(TODAY(),Z630,"YM")&amp;" meses"&amp;" "&amp;DATEDIF(TODAY(),Z630,"MD")&amp;" dias"))))))))</f>
        <v>0 anos 10 meses 17 dias</v>
      </c>
      <c r="AE630" s="35">
        <f t="shared" si="46"/>
        <v>364</v>
      </c>
      <c r="AF630" s="35">
        <f t="shared" si="47"/>
        <v>366</v>
      </c>
      <c r="AG630" s="17" t="str">
        <f t="shared" si="48"/>
        <v>0 anos 11 meses 31 dias</v>
      </c>
    </row>
    <row r="631" spans="1:33" ht="11.25" customHeight="1" x14ac:dyDescent="0.2">
      <c r="A631" s="63" t="s">
        <v>9</v>
      </c>
      <c r="B631" s="63" t="s">
        <v>13</v>
      </c>
      <c r="C631" s="64" t="s">
        <v>21</v>
      </c>
      <c r="D631" s="35">
        <v>2025</v>
      </c>
      <c r="E631" s="73" t="s">
        <v>157</v>
      </c>
      <c r="F631" s="63" t="s">
        <v>158</v>
      </c>
      <c r="G631" s="74" t="s">
        <v>17207</v>
      </c>
      <c r="H631" s="63" t="s">
        <v>17208</v>
      </c>
      <c r="I631" s="74" t="s">
        <v>16834</v>
      </c>
      <c r="J631" s="74" t="s">
        <v>10</v>
      </c>
      <c r="K631" s="74" t="s">
        <v>29</v>
      </c>
      <c r="L631" s="69" t="s">
        <v>81</v>
      </c>
      <c r="M631" s="7" t="s">
        <v>16173</v>
      </c>
      <c r="N631" s="69" t="s">
        <v>4113</v>
      </c>
      <c r="O631" s="69" t="s">
        <v>12995</v>
      </c>
      <c r="P631" s="69" t="s">
        <v>2518</v>
      </c>
      <c r="Q631" s="69" t="s">
        <v>4109</v>
      </c>
      <c r="R631" s="70">
        <v>39326</v>
      </c>
      <c r="S631" s="70">
        <v>45782</v>
      </c>
      <c r="T631" s="70">
        <v>46021</v>
      </c>
      <c r="U631" s="70"/>
      <c r="V631" s="70"/>
      <c r="W631" s="70"/>
      <c r="X631" s="17"/>
      <c r="Y631" s="17"/>
      <c r="Z631" s="70"/>
      <c r="AA631" s="71">
        <f t="shared" ca="1" si="45"/>
        <v>18</v>
      </c>
      <c r="AB631" s="70" t="s">
        <v>7878</v>
      </c>
      <c r="AC631" s="35" t="str">
        <f t="shared" si="49"/>
        <v>0 anos 7 meses 25 dias</v>
      </c>
      <c r="AD631" s="35" t="str">
        <f ca="1">IF(AND(V631="",T631&lt;TODAY()),"Contrato Encerrado",IF(AND(V631="",T631&gt;TODAY()),DATEDIF(TODAY(),T631,"Y")&amp;" anos"&amp;" "&amp;DATEDIF(TODAY(),T631,"YM")&amp;" meses"&amp;" "&amp;DATEDIF(TODAY(),T631,"MD")&amp;" dias",IF(AND(X631="",V631&lt;TODAY()),"Contrato Encerrado",IF(AND(X631="",V631&gt;TODAY()),DATEDIF(TODAY(),V631,"Y")&amp;" anos"&amp;" "&amp;DATEDIF(TODAY(),V631,"YM")&amp;" meses"&amp;" "&amp;DATEDIF(TODAY(),V631,"MD")&amp;" dias",IF(AND(Z631="",X631&lt;TODAY()),"Contrato Encerrado",IF(AND(Z631="",X631&gt;TODAY()),DATEDIF(TODAY(),X631,"Y")&amp;" anos"&amp;" "&amp;DATEDIF(TODAY(),X631,"YM")&amp;" meses"&amp;" "&amp;DATEDIF(TODAY(),X631,"MD")&amp;" dias",IF(AND(Z631&lt;&gt;””,Z631&lt;TODAY()),"Contrato Encerrado",IF(AND(Z631&lt;&gt;"",Z631&gt;TODAY()),DATEDIF(TODAY(),Z631,"Y")&amp;" anos"&amp;" "&amp;DATEDIF(TODAY(),Z631,"YM")&amp;" meses"&amp;" "&amp;DATEDIF(TODAY(),Z631,"MD")&amp;" dias"))))))))</f>
        <v>0 anos 2 meses 23 dias</v>
      </c>
      <c r="AE631" s="35">
        <f t="shared" si="46"/>
        <v>239</v>
      </c>
      <c r="AF631" s="35">
        <f t="shared" si="47"/>
        <v>491</v>
      </c>
      <c r="AG631" s="17" t="str">
        <f t="shared" si="48"/>
        <v>1 anos 4 meses 5 dias</v>
      </c>
    </row>
    <row r="632" spans="1:33" ht="11.25" customHeight="1" x14ac:dyDescent="0.2">
      <c r="A632" s="63" t="s">
        <v>9</v>
      </c>
      <c r="B632" s="63" t="s">
        <v>13</v>
      </c>
      <c r="C632" s="64" t="s">
        <v>21</v>
      </c>
      <c r="D632" s="35">
        <v>2025</v>
      </c>
      <c r="E632" s="73" t="s">
        <v>157</v>
      </c>
      <c r="F632" s="63" t="s">
        <v>158</v>
      </c>
      <c r="G632" s="74" t="s">
        <v>17209</v>
      </c>
      <c r="H632" s="63" t="s">
        <v>17210</v>
      </c>
      <c r="I632" s="74" t="s">
        <v>16835</v>
      </c>
      <c r="J632" s="14" t="s">
        <v>10</v>
      </c>
      <c r="K632" s="74" t="s">
        <v>29</v>
      </c>
      <c r="L632" s="69" t="s">
        <v>81</v>
      </c>
      <c r="M632" s="7" t="s">
        <v>16173</v>
      </c>
      <c r="N632" s="69" t="s">
        <v>4113</v>
      </c>
      <c r="O632" s="69" t="s">
        <v>8509</v>
      </c>
      <c r="P632" s="69" t="s">
        <v>2518</v>
      </c>
      <c r="Q632" s="69" t="s">
        <v>4109</v>
      </c>
      <c r="R632" s="70">
        <v>39103</v>
      </c>
      <c r="S632" s="70">
        <v>45782</v>
      </c>
      <c r="T632" s="70">
        <v>46021</v>
      </c>
      <c r="U632" s="70"/>
      <c r="V632" s="70"/>
      <c r="W632" s="70"/>
      <c r="X632" s="17"/>
      <c r="Y632" s="17"/>
      <c r="Z632" s="70"/>
      <c r="AA632" s="71">
        <f t="shared" ca="1" si="45"/>
        <v>18</v>
      </c>
      <c r="AB632" s="70" t="s">
        <v>7878</v>
      </c>
      <c r="AC632" s="35" t="str">
        <f t="shared" si="49"/>
        <v>0 anos 7 meses 25 dias</v>
      </c>
      <c r="AD632" s="35" t="str">
        <f ca="1">IF(AND(V632="",T632&lt;TODAY()),"Contrato Encerrado",IF(AND(V632="",T632&gt;TODAY()),DATEDIF(TODAY(),T632,"Y")&amp;" anos"&amp;" "&amp;DATEDIF(TODAY(),T632,"YM")&amp;" meses"&amp;" "&amp;DATEDIF(TODAY(),T632,"MD")&amp;" dias",IF(AND(X632="",V632&lt;TODAY()),"Contrato Encerrado",IF(AND(X632="",V632&gt;TODAY()),DATEDIF(TODAY(),V632,"Y")&amp;" anos"&amp;" "&amp;DATEDIF(TODAY(),V632,"YM")&amp;" meses"&amp;" "&amp;DATEDIF(TODAY(),V632,"MD")&amp;" dias",IF(AND(Z632="",X632&lt;TODAY()),"Contrato Encerrado",IF(AND(Z632="",X632&gt;TODAY()),DATEDIF(TODAY(),X632,"Y")&amp;" anos"&amp;" "&amp;DATEDIF(TODAY(),X632,"YM")&amp;" meses"&amp;" "&amp;DATEDIF(TODAY(),X632,"MD")&amp;" dias",IF(AND(Z632&lt;&gt;””,Z632&lt;TODAY()),"Contrato Encerrado",IF(AND(Z632&lt;&gt;"",Z632&gt;TODAY()),DATEDIF(TODAY(),Z632,"Y")&amp;" anos"&amp;" "&amp;DATEDIF(TODAY(),Z632,"YM")&amp;" meses"&amp;" "&amp;DATEDIF(TODAY(),Z632,"MD")&amp;" dias"))))))))</f>
        <v>0 anos 2 meses 23 dias</v>
      </c>
      <c r="AE632" s="35">
        <f t="shared" si="46"/>
        <v>239</v>
      </c>
      <c r="AF632" s="35">
        <f t="shared" si="47"/>
        <v>491</v>
      </c>
      <c r="AG632" s="17" t="str">
        <f t="shared" si="48"/>
        <v>1 anos 4 meses 5 dias</v>
      </c>
    </row>
    <row r="633" spans="1:33" ht="11.25" customHeight="1" x14ac:dyDescent="0.2">
      <c r="A633" s="63" t="s">
        <v>9</v>
      </c>
      <c r="B633" s="63" t="s">
        <v>13</v>
      </c>
      <c r="C633" s="64" t="s">
        <v>20</v>
      </c>
      <c r="D633" s="37">
        <v>2023</v>
      </c>
      <c r="E633" s="92" t="s">
        <v>157</v>
      </c>
      <c r="F633" s="63" t="s">
        <v>158</v>
      </c>
      <c r="G633" s="81" t="s">
        <v>8273</v>
      </c>
      <c r="H633" s="82" t="s">
        <v>8274</v>
      </c>
      <c r="I633" s="101" t="s">
        <v>8275</v>
      </c>
      <c r="J633" s="14" t="s">
        <v>1302</v>
      </c>
      <c r="K633" s="101" t="s">
        <v>29</v>
      </c>
      <c r="L633" s="103" t="s">
        <v>30</v>
      </c>
      <c r="M633" s="7" t="s">
        <v>9427</v>
      </c>
      <c r="N633" s="103" t="s">
        <v>2101</v>
      </c>
      <c r="O633" s="103" t="s">
        <v>7895</v>
      </c>
      <c r="P633" s="103" t="s">
        <v>2518</v>
      </c>
      <c r="Q633" s="103" t="s">
        <v>4109</v>
      </c>
      <c r="R633" s="114">
        <v>35824</v>
      </c>
      <c r="S633" s="114">
        <v>45097</v>
      </c>
      <c r="T633" s="70">
        <v>45744</v>
      </c>
      <c r="U633" s="70"/>
      <c r="V633" s="70"/>
      <c r="W633" s="114"/>
      <c r="X633" s="17"/>
      <c r="Y633" s="17"/>
      <c r="Z633" s="70"/>
      <c r="AA633" s="116">
        <f t="shared" ca="1" si="45"/>
        <v>27</v>
      </c>
      <c r="AB633" s="116" t="s">
        <v>7878</v>
      </c>
      <c r="AC633" s="35" t="str">
        <f t="shared" si="49"/>
        <v>1 anos 9 meses 8 dias</v>
      </c>
      <c r="AD633" s="35" t="str">
        <f ca="1">IF(AND(V633="",T633&lt;TODAY()),"Contrato Encerrado",IF(AND(V633="",T633&gt;TODAY()),DATEDIF(TODAY(),T633,"Y")&amp;" anos"&amp;" "&amp;DATEDIF(TODAY(),T633,"YM")&amp;" meses"&amp;" "&amp;DATEDIF(TODAY(),T633,"MD")&amp;" dias",IF(AND(X633="",V633&lt;TODAY()),"Contrato Encerrado",IF(AND(X633="",V633&gt;TODAY()),DATEDIF(TODAY(),V633,"Y")&amp;" anos"&amp;" "&amp;DATEDIF(TODAY(),V633,"YM")&amp;" meses"&amp;" "&amp;DATEDIF(TODAY(),V633,"MD")&amp;" dias",IF(AND(Z633="",X633&lt;TODAY()),"Contrato Encerrado",IF(AND(Z633="",X633&gt;TODAY()),DATEDIF(TODAY(),X633,"Y")&amp;" anos"&amp;" "&amp;DATEDIF(TODAY(),X633,"YM")&amp;" meses"&amp;" "&amp;DATEDIF(TODAY(),X633,"MD")&amp;" dias",IF(AND(Z633&lt;&gt;””,Z633&lt;TODAY()),"Contrato Encerrado",IF(AND(Z633&lt;&gt;"",Z633&gt;TODAY()),DATEDIF(TODAY(),Z633,"Y")&amp;" anos"&amp;" "&amp;DATEDIF(TODAY(),Z633,"YM")&amp;" meses"&amp;" "&amp;DATEDIF(TODAY(),Z633,"MD")&amp;" dias"))))))))</f>
        <v>Contrato Encerrado</v>
      </c>
      <c r="AE633" s="35">
        <f t="shared" si="46"/>
        <v>647</v>
      </c>
      <c r="AF633" s="35">
        <f t="shared" si="47"/>
        <v>83</v>
      </c>
      <c r="AG633" s="17" t="str">
        <f t="shared" si="48"/>
        <v>0 anos 2 meses 23 dias</v>
      </c>
    </row>
    <row r="634" spans="1:33" ht="11.25" customHeight="1" x14ac:dyDescent="0.2">
      <c r="A634" s="62" t="s">
        <v>9</v>
      </c>
      <c r="B634" s="88" t="s">
        <v>13</v>
      </c>
      <c r="C634" s="90" t="s">
        <v>22</v>
      </c>
      <c r="D634" s="91">
        <v>2022</v>
      </c>
      <c r="E634" s="66" t="s">
        <v>510</v>
      </c>
      <c r="F634" s="62" t="s">
        <v>511</v>
      </c>
      <c r="G634" s="79" t="s">
        <v>763</v>
      </c>
      <c r="H634" s="80" t="s">
        <v>764</v>
      </c>
      <c r="I634" s="67" t="s">
        <v>765</v>
      </c>
      <c r="J634" s="14" t="s">
        <v>1302</v>
      </c>
      <c r="K634" s="67" t="s">
        <v>29</v>
      </c>
      <c r="L634" s="68" t="s">
        <v>30</v>
      </c>
      <c r="M634" s="7" t="s">
        <v>9427</v>
      </c>
      <c r="N634" s="69" t="s">
        <v>2098</v>
      </c>
      <c r="O634" s="107"/>
      <c r="P634" s="107" t="s">
        <v>2517</v>
      </c>
      <c r="Q634" s="107" t="s">
        <v>2522</v>
      </c>
      <c r="R634" s="111">
        <v>36604</v>
      </c>
      <c r="S634" s="111">
        <v>44356</v>
      </c>
      <c r="T634" s="111">
        <v>44865</v>
      </c>
      <c r="U634" s="111"/>
      <c r="V634" s="111"/>
      <c r="W634" s="111"/>
      <c r="X634" s="17"/>
      <c r="Y634" s="17"/>
      <c r="Z634" s="111"/>
      <c r="AA634" s="116">
        <f t="shared" ca="1" si="45"/>
        <v>25</v>
      </c>
      <c r="AB634" s="117" t="s">
        <v>7878</v>
      </c>
      <c r="AC634" s="35" t="str">
        <f t="shared" si="49"/>
        <v>1 anos 4 meses 22 dias</v>
      </c>
      <c r="AD634" s="35" t="str">
        <f ca="1">IF(AND(V634="",T634&lt;TODAY()),"Contrato Encerrado",IF(AND(V634="",T634&gt;TODAY()),DATEDIF(TODAY(),T634,"Y")&amp;" anos"&amp;" "&amp;DATEDIF(TODAY(),T634,"YM")&amp;" meses"&amp;" "&amp;DATEDIF(TODAY(),T634,"MD")&amp;" dias",IF(AND(X634="",V634&lt;TODAY()),"Contrato Encerrado",IF(AND(X634="",V634&gt;TODAY()),DATEDIF(TODAY(),V634,"Y")&amp;" anos"&amp;" "&amp;DATEDIF(TODAY(),V634,"YM")&amp;" meses"&amp;" "&amp;DATEDIF(TODAY(),V634,"MD")&amp;" dias",IF(AND(Z634="",X634&lt;TODAY()),"Contrato Encerrado",IF(AND(Z634="",X634&gt;TODAY()),DATEDIF(TODAY(),X634,"Y")&amp;" anos"&amp;" "&amp;DATEDIF(TODAY(),X634,"YM")&amp;" meses"&amp;" "&amp;DATEDIF(TODAY(),X634,"MD")&amp;" dias",IF(AND(Z634&lt;&gt;””,Z634&lt;TODAY()),"Contrato Encerrado",IF(AND(Z634&lt;&gt;"",Z634&gt;TODAY()),DATEDIF(TODAY(),Z634,"Y")&amp;" anos"&amp;" "&amp;DATEDIF(TODAY(),Z634,"YM")&amp;" meses"&amp;" "&amp;DATEDIF(TODAY(),Z634,"MD")&amp;" dias"))))))))</f>
        <v>Contrato Encerrado</v>
      </c>
      <c r="AE634" s="35">
        <f t="shared" si="46"/>
        <v>509</v>
      </c>
      <c r="AF634" s="35">
        <f t="shared" si="47"/>
        <v>221</v>
      </c>
      <c r="AG634" s="17" t="str">
        <f t="shared" si="48"/>
        <v>0 anos 7 meses 8 dias</v>
      </c>
    </row>
    <row r="635" spans="1:33" s="61" customFormat="1" ht="11.25" customHeight="1" x14ac:dyDescent="0.2">
      <c r="A635" s="62" t="s">
        <v>9</v>
      </c>
      <c r="B635" s="63" t="s">
        <v>13</v>
      </c>
      <c r="C635" s="64" t="s">
        <v>24</v>
      </c>
      <c r="D635" s="65">
        <v>2023</v>
      </c>
      <c r="E635" s="66" t="s">
        <v>157</v>
      </c>
      <c r="F635" s="62" t="s">
        <v>158</v>
      </c>
      <c r="G635" s="79" t="s">
        <v>10221</v>
      </c>
      <c r="H635" s="80" t="s">
        <v>10222</v>
      </c>
      <c r="I635" s="67" t="s">
        <v>10223</v>
      </c>
      <c r="J635" s="14" t="s">
        <v>10</v>
      </c>
      <c r="K635" s="67" t="s">
        <v>29</v>
      </c>
      <c r="L635" s="68" t="s">
        <v>30</v>
      </c>
      <c r="M635" s="7" t="s">
        <v>9427</v>
      </c>
      <c r="N635" s="69" t="s">
        <v>6302</v>
      </c>
      <c r="O635" s="69" t="s">
        <v>7895</v>
      </c>
      <c r="P635" s="69" t="s">
        <v>2518</v>
      </c>
      <c r="Q635" s="103" t="s">
        <v>4109</v>
      </c>
      <c r="R635" s="70">
        <v>37798</v>
      </c>
      <c r="S635" s="70">
        <v>45215</v>
      </c>
      <c r="T635" s="70" t="s">
        <v>14927</v>
      </c>
      <c r="U635" s="70"/>
      <c r="V635" s="70"/>
      <c r="W635" s="70"/>
      <c r="X635" s="17"/>
      <c r="Y635" s="17"/>
      <c r="Z635" s="70"/>
      <c r="AA635" s="116">
        <f t="shared" ca="1" si="45"/>
        <v>22</v>
      </c>
      <c r="AB635" s="69" t="s">
        <v>7878</v>
      </c>
      <c r="AC635" s="35" t="str">
        <f t="shared" si="49"/>
        <v>1 anos 11 meses 29 dias</v>
      </c>
      <c r="AD635" s="35" t="str">
        <f ca="1">IF(AND(V635="",T635&lt;TODAY()),"Contrato Encerrado",IF(AND(V635="",T635&gt;TODAY()),DATEDIF(TODAY(),T635,"Y")&amp;" anos"&amp;" "&amp;DATEDIF(TODAY(),T635,"YM")&amp;" meses"&amp;" "&amp;DATEDIF(TODAY(),T635,"MD")&amp;" dias",IF(AND(X635="",V635&lt;TODAY()),"Contrato Encerrado",IF(AND(X635="",V635&gt;TODAY()),DATEDIF(TODAY(),V635,"Y")&amp;" anos"&amp;" "&amp;DATEDIF(TODAY(),V635,"YM")&amp;" meses"&amp;" "&amp;DATEDIF(TODAY(),V635,"MD")&amp;" dias",IF(AND(Z635="",X635&lt;TODAY()),"Contrato Encerrado",IF(AND(Z635="",X635&gt;TODAY()),DATEDIF(TODAY(),X635,"Y")&amp;" anos"&amp;" "&amp;DATEDIF(TODAY(),X635,"YM")&amp;" meses"&amp;" "&amp;DATEDIF(TODAY(),X635,"MD")&amp;" dias",IF(AND(Z635&lt;&gt;””,Z635&lt;TODAY()),"Contrato Encerrado",IF(AND(Z635&lt;&gt;"",Z635&gt;TODAY()),DATEDIF(TODAY(),Z635,"Y")&amp;" anos"&amp;" "&amp;DATEDIF(TODAY(),Z635,"YM")&amp;" meses"&amp;" "&amp;DATEDIF(TODAY(),Z635,"MD")&amp;" dias"))))))))</f>
        <v>0 anos 0 meses 8 dias</v>
      </c>
      <c r="AE635" s="35">
        <f t="shared" si="46"/>
        <v>730</v>
      </c>
      <c r="AF635" s="35">
        <f t="shared" si="47"/>
        <v>0</v>
      </c>
      <c r="AG635" s="17" t="str">
        <f t="shared" si="48"/>
        <v>ESTÁGIO COMPLETOU 2 ANOS</v>
      </c>
    </row>
    <row r="636" spans="1:33" ht="11.25" customHeight="1" x14ac:dyDescent="0.2">
      <c r="A636" s="62" t="s">
        <v>9</v>
      </c>
      <c r="B636" s="63" t="s">
        <v>13</v>
      </c>
      <c r="C636" s="64" t="s">
        <v>24</v>
      </c>
      <c r="D636" s="91">
        <v>2024</v>
      </c>
      <c r="E636" s="93" t="s">
        <v>1685</v>
      </c>
      <c r="F636" s="62" t="s">
        <v>1686</v>
      </c>
      <c r="G636" s="79" t="s">
        <v>14827</v>
      </c>
      <c r="H636" s="80" t="s">
        <v>14828</v>
      </c>
      <c r="I636" s="102" t="s">
        <v>14761</v>
      </c>
      <c r="J636" s="14" t="s">
        <v>1302</v>
      </c>
      <c r="K636" s="102" t="s">
        <v>29</v>
      </c>
      <c r="L636" s="104" t="s">
        <v>30</v>
      </c>
      <c r="M636" s="7" t="s">
        <v>9427</v>
      </c>
      <c r="N636" s="103" t="s">
        <v>2105</v>
      </c>
      <c r="O636" s="103" t="s">
        <v>7897</v>
      </c>
      <c r="P636" s="103" t="s">
        <v>2518</v>
      </c>
      <c r="Q636" s="103" t="s">
        <v>2523</v>
      </c>
      <c r="R636" s="114">
        <v>37374</v>
      </c>
      <c r="S636" s="114">
        <v>45586</v>
      </c>
      <c r="T636" s="114">
        <v>45810</v>
      </c>
      <c r="U636" s="114"/>
      <c r="V636" s="114"/>
      <c r="W636" s="114"/>
      <c r="X636" s="17"/>
      <c r="Y636" s="17"/>
      <c r="Z636" s="70"/>
      <c r="AA636" s="116">
        <f t="shared" ca="1" si="45"/>
        <v>23</v>
      </c>
      <c r="AB636" s="118" t="s">
        <v>7878</v>
      </c>
      <c r="AC636" s="35" t="str">
        <f t="shared" si="49"/>
        <v>0 anos 7 meses 12 dias</v>
      </c>
      <c r="AD636" s="35" t="str">
        <f ca="1">IF(AND(V636="",T636&lt;TODAY()),"Contrato Encerrado",IF(AND(V636="",T636&gt;TODAY()),DATEDIF(TODAY(),T636,"Y")&amp;" anos"&amp;" "&amp;DATEDIF(TODAY(),T636,"YM")&amp;" meses"&amp;" "&amp;DATEDIF(TODAY(),T636,"MD")&amp;" dias",IF(AND(X636="",V636&lt;TODAY()),"Contrato Encerrado",IF(AND(X636="",V636&gt;TODAY()),DATEDIF(TODAY(),V636,"Y")&amp;" anos"&amp;" "&amp;DATEDIF(TODAY(),V636,"YM")&amp;" meses"&amp;" "&amp;DATEDIF(TODAY(),V636,"MD")&amp;" dias",IF(AND(Z636="",X636&lt;TODAY()),"Contrato Encerrado",IF(AND(Z636="",X636&gt;TODAY()),DATEDIF(TODAY(),X636,"Y")&amp;" anos"&amp;" "&amp;DATEDIF(TODAY(),X636,"YM")&amp;" meses"&amp;" "&amp;DATEDIF(TODAY(),X636,"MD")&amp;" dias",IF(AND(Z636&lt;&gt;””,Z636&lt;TODAY()),"Contrato Encerrado",IF(AND(Z636&lt;&gt;"",Z636&gt;TODAY()),DATEDIF(TODAY(),Z636,"Y")&amp;" anos"&amp;" "&amp;DATEDIF(TODAY(),Z636,"YM")&amp;" meses"&amp;" "&amp;DATEDIF(TODAY(),Z636,"MD")&amp;" dias"))))))))</f>
        <v>Contrato Encerrado</v>
      </c>
      <c r="AE636" s="35">
        <f t="shared" si="46"/>
        <v>224</v>
      </c>
      <c r="AF636" s="35">
        <f t="shared" si="47"/>
        <v>506</v>
      </c>
      <c r="AG636" s="17" t="str">
        <f t="shared" si="48"/>
        <v>1 anos 4 meses 20 dias</v>
      </c>
    </row>
    <row r="637" spans="1:33" ht="11.25" customHeight="1" x14ac:dyDescent="0.2">
      <c r="A637" s="89" t="s">
        <v>9</v>
      </c>
      <c r="B637" s="88" t="s">
        <v>13</v>
      </c>
      <c r="C637" s="90" t="s">
        <v>19</v>
      </c>
      <c r="D637" s="91">
        <v>2021</v>
      </c>
      <c r="E637" s="95" t="s">
        <v>79</v>
      </c>
      <c r="F637" s="89" t="s">
        <v>80</v>
      </c>
      <c r="G637" s="98" t="s">
        <v>3317</v>
      </c>
      <c r="H637" s="100" t="s">
        <v>3318</v>
      </c>
      <c r="I637" s="95" t="s">
        <v>3319</v>
      </c>
      <c r="J637" s="67" t="s">
        <v>1302</v>
      </c>
      <c r="K637" s="95" t="s">
        <v>29</v>
      </c>
      <c r="L637" s="106" t="s">
        <v>30</v>
      </c>
      <c r="M637" s="7" t="s">
        <v>9427</v>
      </c>
      <c r="N637" s="109" t="s">
        <v>3223</v>
      </c>
      <c r="O637" s="109"/>
      <c r="P637" s="109" t="s">
        <v>2517</v>
      </c>
      <c r="Q637" s="109" t="s">
        <v>2522</v>
      </c>
      <c r="R637" s="111">
        <v>36914</v>
      </c>
      <c r="S637" s="111">
        <v>44348</v>
      </c>
      <c r="T637" s="111">
        <v>44426</v>
      </c>
      <c r="U637" s="111"/>
      <c r="V637" s="111"/>
      <c r="W637" s="111"/>
      <c r="X637" s="17"/>
      <c r="Y637" s="17"/>
      <c r="Z637" s="111"/>
      <c r="AA637" s="116">
        <f t="shared" ca="1" si="45"/>
        <v>24</v>
      </c>
      <c r="AB637" s="117" t="s">
        <v>7878</v>
      </c>
      <c r="AC637" s="35" t="str">
        <f t="shared" si="49"/>
        <v>0 anos 2 meses 17 dias</v>
      </c>
      <c r="AD637" s="35" t="str">
        <f ca="1">IF(AND(V637="",T637&lt;TODAY()),"Contrato Encerrado",IF(AND(V637="",T637&gt;TODAY()),DATEDIF(TODAY(),T637,"Y")&amp;" anos"&amp;" "&amp;DATEDIF(TODAY(),T637,"YM")&amp;" meses"&amp;" "&amp;DATEDIF(TODAY(),T637,"MD")&amp;" dias",IF(AND(X637="",V637&lt;TODAY()),"Contrato Encerrado",IF(AND(X637="",V637&gt;TODAY()),DATEDIF(TODAY(),V637,"Y")&amp;" anos"&amp;" "&amp;DATEDIF(TODAY(),V637,"YM")&amp;" meses"&amp;" "&amp;DATEDIF(TODAY(),V637,"MD")&amp;" dias",IF(AND(Z637="",X637&lt;TODAY()),"Contrato Encerrado",IF(AND(Z637="",X637&gt;TODAY()),DATEDIF(TODAY(),X637,"Y")&amp;" anos"&amp;" "&amp;DATEDIF(TODAY(),X637,"YM")&amp;" meses"&amp;" "&amp;DATEDIF(TODAY(),X637,"MD")&amp;" dias",IF(AND(Z637&lt;&gt;””,Z637&lt;TODAY()),"Contrato Encerrado",IF(AND(Z637&lt;&gt;"",Z637&gt;TODAY()),DATEDIF(TODAY(),Z637,"Y")&amp;" anos"&amp;" "&amp;DATEDIF(TODAY(),Z637,"YM")&amp;" meses"&amp;" "&amp;DATEDIF(TODAY(),Z637,"MD")&amp;" dias"))))))))</f>
        <v>Contrato Encerrado</v>
      </c>
      <c r="AE637" s="35">
        <f t="shared" si="46"/>
        <v>78</v>
      </c>
      <c r="AF637" s="35">
        <f t="shared" si="47"/>
        <v>652</v>
      </c>
      <c r="AG637" s="17" t="str">
        <f t="shared" si="48"/>
        <v>1 anos 9 meses 13 dias</v>
      </c>
    </row>
    <row r="638" spans="1:33" ht="11.25" customHeight="1" x14ac:dyDescent="0.2">
      <c r="A638" s="89" t="s">
        <v>9</v>
      </c>
      <c r="B638" s="88" t="s">
        <v>13</v>
      </c>
      <c r="C638" s="90" t="s">
        <v>16</v>
      </c>
      <c r="D638" s="91">
        <v>2021</v>
      </c>
      <c r="E638" s="95" t="s">
        <v>27</v>
      </c>
      <c r="F638" s="89" t="s">
        <v>28</v>
      </c>
      <c r="G638" s="98" t="s">
        <v>3320</v>
      </c>
      <c r="H638" s="100" t="s">
        <v>3321</v>
      </c>
      <c r="I638" s="95" t="s">
        <v>3322</v>
      </c>
      <c r="J638" s="14" t="s">
        <v>1302</v>
      </c>
      <c r="K638" s="95" t="s">
        <v>29</v>
      </c>
      <c r="L638" s="106" t="s">
        <v>30</v>
      </c>
      <c r="M638" s="7" t="s">
        <v>9427</v>
      </c>
      <c r="N638" s="69" t="s">
        <v>2103</v>
      </c>
      <c r="O638" s="110"/>
      <c r="P638" s="109" t="s">
        <v>2517</v>
      </c>
      <c r="Q638" s="109" t="s">
        <v>2522</v>
      </c>
      <c r="R638" s="111">
        <v>36915</v>
      </c>
      <c r="S638" s="111">
        <v>44287</v>
      </c>
      <c r="T638" s="111">
        <v>44439</v>
      </c>
      <c r="U638" s="111"/>
      <c r="V638" s="111"/>
      <c r="W638" s="111"/>
      <c r="X638" s="17"/>
      <c r="Y638" s="17"/>
      <c r="Z638" s="111"/>
      <c r="AA638" s="116">
        <f t="shared" ca="1" si="45"/>
        <v>24</v>
      </c>
      <c r="AB638" s="117" t="s">
        <v>7878</v>
      </c>
      <c r="AC638" s="35" t="str">
        <f t="shared" si="49"/>
        <v>0 anos 4 meses 30 dias</v>
      </c>
      <c r="AD638" s="35" t="str">
        <f ca="1">IF(AND(V638="",T638&lt;TODAY()),"Contrato Encerrado",IF(AND(V638="",T638&gt;TODAY()),DATEDIF(TODAY(),T638,"Y")&amp;" anos"&amp;" "&amp;DATEDIF(TODAY(),T638,"YM")&amp;" meses"&amp;" "&amp;DATEDIF(TODAY(),T638,"MD")&amp;" dias",IF(AND(X638="",V638&lt;TODAY()),"Contrato Encerrado",IF(AND(X638="",V638&gt;TODAY()),DATEDIF(TODAY(),V638,"Y")&amp;" anos"&amp;" "&amp;DATEDIF(TODAY(),V638,"YM")&amp;" meses"&amp;" "&amp;DATEDIF(TODAY(),V638,"MD")&amp;" dias",IF(AND(Z638="",X638&lt;TODAY()),"Contrato Encerrado",IF(AND(Z638="",X638&gt;TODAY()),DATEDIF(TODAY(),X638,"Y")&amp;" anos"&amp;" "&amp;DATEDIF(TODAY(),X638,"YM")&amp;" meses"&amp;" "&amp;DATEDIF(TODAY(),X638,"MD")&amp;" dias",IF(AND(Z638&lt;&gt;””,Z638&lt;TODAY()),"Contrato Encerrado",IF(AND(Z638&lt;&gt;"",Z638&gt;TODAY()),DATEDIF(TODAY(),Z638,"Y")&amp;" anos"&amp;" "&amp;DATEDIF(TODAY(),Z638,"YM")&amp;" meses"&amp;" "&amp;DATEDIF(TODAY(),Z638,"MD")&amp;" dias"))))))))</f>
        <v>Contrato Encerrado</v>
      </c>
      <c r="AE638" s="35">
        <f t="shared" si="46"/>
        <v>152</v>
      </c>
      <c r="AF638" s="35">
        <f t="shared" si="47"/>
        <v>578</v>
      </c>
      <c r="AG638" s="17" t="str">
        <f t="shared" si="48"/>
        <v>1 anos 6 meses 31 dias</v>
      </c>
    </row>
    <row r="639" spans="1:33" ht="11.25" customHeight="1" x14ac:dyDescent="0.2">
      <c r="A639" s="62" t="s">
        <v>9</v>
      </c>
      <c r="B639" s="63" t="s">
        <v>13</v>
      </c>
      <c r="C639" s="64" t="s">
        <v>11</v>
      </c>
      <c r="D639" s="65">
        <v>2024</v>
      </c>
      <c r="E639" s="66" t="s">
        <v>307</v>
      </c>
      <c r="F639" s="62" t="s">
        <v>308</v>
      </c>
      <c r="G639" s="79" t="s">
        <v>11086</v>
      </c>
      <c r="H639" s="80" t="s">
        <v>11087</v>
      </c>
      <c r="I639" s="67" t="s">
        <v>11088</v>
      </c>
      <c r="J639" s="14" t="s">
        <v>14943</v>
      </c>
      <c r="K639" s="67" t="s">
        <v>29</v>
      </c>
      <c r="L639" s="68" t="s">
        <v>81</v>
      </c>
      <c r="M639" s="7" t="s">
        <v>82</v>
      </c>
      <c r="N639" s="69" t="s">
        <v>4113</v>
      </c>
      <c r="O639" s="69" t="s">
        <v>11089</v>
      </c>
      <c r="P639" s="69" t="s">
        <v>2518</v>
      </c>
      <c r="Q639" s="69" t="s">
        <v>2523</v>
      </c>
      <c r="R639" s="70">
        <v>38694</v>
      </c>
      <c r="S639" s="70">
        <v>45293</v>
      </c>
      <c r="T639" s="70">
        <v>45473</v>
      </c>
      <c r="U639" s="70"/>
      <c r="V639" s="70"/>
      <c r="W639" s="70"/>
      <c r="X639" s="17"/>
      <c r="Y639" s="17"/>
      <c r="Z639" s="70"/>
      <c r="AA639" s="116">
        <f t="shared" ca="1" si="45"/>
        <v>19</v>
      </c>
      <c r="AB639" s="69" t="s">
        <v>7878</v>
      </c>
      <c r="AC639" s="35" t="str">
        <f t="shared" si="49"/>
        <v>0 anos 5 meses 28 dias</v>
      </c>
      <c r="AD639" s="35" t="str">
        <f ca="1">IF(AND(V639="",T639&lt;TODAY()),"Contrato Encerrado",IF(AND(V639="",T639&gt;TODAY()),DATEDIF(TODAY(),T639,"Y")&amp;" anos"&amp;" "&amp;DATEDIF(TODAY(),T639,"YM")&amp;" meses"&amp;" "&amp;DATEDIF(TODAY(),T639,"MD")&amp;" dias",IF(AND(X639="",V639&lt;TODAY()),"Contrato Encerrado",IF(AND(X639="",V639&gt;TODAY()),DATEDIF(TODAY(),V639,"Y")&amp;" anos"&amp;" "&amp;DATEDIF(TODAY(),V639,"YM")&amp;" meses"&amp;" "&amp;DATEDIF(TODAY(),V639,"MD")&amp;" dias",IF(AND(Z639="",X639&lt;TODAY()),"Contrato Encerrado",IF(AND(Z639="",X639&gt;TODAY()),DATEDIF(TODAY(),X639,"Y")&amp;" anos"&amp;" "&amp;DATEDIF(TODAY(),X639,"YM")&amp;" meses"&amp;" "&amp;DATEDIF(TODAY(),X639,"MD")&amp;" dias",IF(AND(Z639&lt;&gt;””,Z639&lt;TODAY()),"Contrato Encerrado",IF(AND(Z639&lt;&gt;"",Z639&gt;TODAY()),DATEDIF(TODAY(),Z639,"Y")&amp;" anos"&amp;" "&amp;DATEDIF(TODAY(),Z639,"YM")&amp;" meses"&amp;" "&amp;DATEDIF(TODAY(),Z639,"MD")&amp;" dias"))))))))</f>
        <v>Contrato Encerrado</v>
      </c>
      <c r="AE639" s="35">
        <f t="shared" si="46"/>
        <v>180</v>
      </c>
      <c r="AF639" s="35">
        <f t="shared" si="47"/>
        <v>550</v>
      </c>
      <c r="AG639" s="17" t="str">
        <f t="shared" si="48"/>
        <v>1 anos 6 meses 3 dias</v>
      </c>
    </row>
    <row r="640" spans="1:33" ht="11.25" customHeight="1" x14ac:dyDescent="0.2">
      <c r="A640" s="62" t="s">
        <v>9</v>
      </c>
      <c r="B640" s="63" t="s">
        <v>13</v>
      </c>
      <c r="C640" s="64" t="s">
        <v>24</v>
      </c>
      <c r="D640" s="65">
        <v>2023</v>
      </c>
      <c r="E640" s="66" t="s">
        <v>307</v>
      </c>
      <c r="F640" s="62" t="s">
        <v>308</v>
      </c>
      <c r="G640" s="79" t="s">
        <v>10224</v>
      </c>
      <c r="H640" s="80" t="s">
        <v>10225</v>
      </c>
      <c r="I640" s="67" t="s">
        <v>10226</v>
      </c>
      <c r="J640" s="14" t="s">
        <v>10</v>
      </c>
      <c r="K640" s="67" t="s">
        <v>29</v>
      </c>
      <c r="L640" s="68" t="s">
        <v>30</v>
      </c>
      <c r="M640" s="7" t="s">
        <v>9427</v>
      </c>
      <c r="N640" s="69" t="s">
        <v>2115</v>
      </c>
      <c r="O640" s="69" t="s">
        <v>7896</v>
      </c>
      <c r="P640" s="69" t="s">
        <v>2518</v>
      </c>
      <c r="Q640" s="69" t="s">
        <v>2523</v>
      </c>
      <c r="R640" s="113">
        <v>37744</v>
      </c>
      <c r="S640" s="113">
        <v>45243</v>
      </c>
      <c r="T640" s="70" t="s">
        <v>14866</v>
      </c>
      <c r="U640" s="70"/>
      <c r="V640" s="70"/>
      <c r="W640" s="113"/>
      <c r="X640" s="17"/>
      <c r="Y640" s="17"/>
      <c r="Z640" s="70"/>
      <c r="AA640" s="116">
        <f t="shared" ca="1" si="45"/>
        <v>22</v>
      </c>
      <c r="AB640" s="69" t="s">
        <v>7878</v>
      </c>
      <c r="AC640" s="35" t="str">
        <f t="shared" si="49"/>
        <v>1 anos 11 meses 30 dias</v>
      </c>
      <c r="AD640" s="35" t="str">
        <f ca="1">IF(AND(V640="",T640&lt;TODAY()),"Contrato Encerrado",IF(AND(V640="",T640&gt;TODAY()),DATEDIF(TODAY(),T640,"Y")&amp;" anos"&amp;" "&amp;DATEDIF(TODAY(),T640,"YM")&amp;" meses"&amp;" "&amp;DATEDIF(TODAY(),T640,"MD")&amp;" dias",IF(AND(X640="",V640&lt;TODAY()),"Contrato Encerrado",IF(AND(X640="",V640&gt;TODAY()),DATEDIF(TODAY(),V640,"Y")&amp;" anos"&amp;" "&amp;DATEDIF(TODAY(),V640,"YM")&amp;" meses"&amp;" "&amp;DATEDIF(TODAY(),V640,"MD")&amp;" dias",IF(AND(Z640="",X640&lt;TODAY()),"Contrato Encerrado",IF(AND(Z640="",X640&gt;TODAY()),DATEDIF(TODAY(),X640,"Y")&amp;" anos"&amp;" "&amp;DATEDIF(TODAY(),X640,"YM")&amp;" meses"&amp;" "&amp;DATEDIF(TODAY(),X640,"MD")&amp;" dias",IF(AND(Z640&lt;&gt;””,Z640&lt;TODAY()),"Contrato Encerrado",IF(AND(Z640&lt;&gt;"",Z640&gt;TODAY()),DATEDIF(TODAY(),Z640,"Y")&amp;" anos"&amp;" "&amp;DATEDIF(TODAY(),Z640,"YM")&amp;" meses"&amp;" "&amp;DATEDIF(TODAY(),Z640,"MD")&amp;" dias"))))))))</f>
        <v>0 anos 1 meses 5 dias</v>
      </c>
      <c r="AE640" s="35">
        <f t="shared" si="46"/>
        <v>730</v>
      </c>
      <c r="AF640" s="35">
        <f t="shared" si="47"/>
        <v>0</v>
      </c>
      <c r="AG640" s="17" t="str">
        <f t="shared" si="48"/>
        <v>ESTÁGIO COMPLETOU 2 ANOS</v>
      </c>
    </row>
    <row r="641" spans="1:33" ht="11.25" customHeight="1" x14ac:dyDescent="0.2">
      <c r="A641" s="164" t="s">
        <v>9</v>
      </c>
      <c r="B641" s="120" t="s">
        <v>13</v>
      </c>
      <c r="C641" s="121" t="s">
        <v>22</v>
      </c>
      <c r="D641" s="122">
        <v>2022</v>
      </c>
      <c r="E641" s="165" t="s">
        <v>307</v>
      </c>
      <c r="F641" s="164" t="s">
        <v>308</v>
      </c>
      <c r="G641" s="166" t="s">
        <v>333</v>
      </c>
      <c r="H641" s="167" t="s">
        <v>334</v>
      </c>
      <c r="I641" s="161" t="s">
        <v>335</v>
      </c>
      <c r="J641" s="14" t="s">
        <v>14943</v>
      </c>
      <c r="K641" s="161" t="s">
        <v>29</v>
      </c>
      <c r="L641" s="168" t="s">
        <v>30</v>
      </c>
      <c r="M641" s="7" t="s">
        <v>9427</v>
      </c>
      <c r="N641" s="135" t="s">
        <v>2115</v>
      </c>
      <c r="O641" s="135"/>
      <c r="P641" s="135" t="s">
        <v>2517</v>
      </c>
      <c r="Q641" s="135" t="s">
        <v>2522</v>
      </c>
      <c r="R641" s="129">
        <v>36879</v>
      </c>
      <c r="S641" s="129">
        <v>44326</v>
      </c>
      <c r="T641" s="129">
        <v>45069</v>
      </c>
      <c r="U641" s="129"/>
      <c r="V641" s="129"/>
      <c r="W641" s="129"/>
      <c r="X641" s="17"/>
      <c r="Y641" s="17"/>
      <c r="Z641" s="129"/>
      <c r="AA641" s="130">
        <f t="shared" ref="AA641:AA703" ca="1" si="50">DATEDIF(R641,TODAY(),"Y")</f>
        <v>24</v>
      </c>
      <c r="AB641" s="131" t="s">
        <v>7878</v>
      </c>
      <c r="AC641" s="35" t="str">
        <f t="shared" si="49"/>
        <v>2 anos 0 meses 13 dias</v>
      </c>
      <c r="AD641" s="132" t="str">
        <f ca="1">IF(AND(V641="",T641&lt;TODAY()),"Contrato Encerrado",IF(AND(V641="",T641&gt;TODAY()),DATEDIF(TODAY(),T641,"Y")&amp;" anos"&amp;" "&amp;DATEDIF(TODAY(),T641,"YM")&amp;" meses"&amp;" "&amp;DATEDIF(TODAY(),T641,"MD")&amp;" dias",IF(AND(X641="",V641&lt;TODAY()),"Contrato Encerrado",IF(AND(X641="",V641&gt;TODAY()),DATEDIF(TODAY(),V641,"Y")&amp;" anos"&amp;" "&amp;DATEDIF(TODAY(),V641,"YM")&amp;" meses"&amp;" "&amp;DATEDIF(TODAY(),V641,"MD")&amp;" dias",IF(AND(Z641="",X641&lt;TODAY()),"Contrato Encerrado",IF(AND(Z641="",X641&gt;TODAY()),DATEDIF(TODAY(),X641,"Y")&amp;" anos"&amp;" "&amp;DATEDIF(TODAY(),X641,"YM")&amp;" meses"&amp;" "&amp;DATEDIF(TODAY(),X641,"MD")&amp;" dias",IF(AND(Z641&lt;&gt;””,Z641&lt;TODAY()),"Contrato Encerrado",IF(AND(Z641&lt;&gt;"",Z641&gt;TODAY()),DATEDIF(TODAY(),Z641,"Y")&amp;" anos"&amp;" "&amp;DATEDIF(TODAY(),Z641,"YM")&amp;" meses"&amp;" "&amp;DATEDIF(TODAY(),Z641,"MD")&amp;" dias"))))))))</f>
        <v>Contrato Encerrado</v>
      </c>
      <c r="AE641" s="132">
        <f t="shared" ref="AE641:AE703" si="51">SUM((T641-S641)+(V641-U641)+(X641-W641)+(Z641-Y641))</f>
        <v>743</v>
      </c>
      <c r="AF641" s="132">
        <f t="shared" ref="AF641:AF703" si="52">730-AE641</f>
        <v>-13</v>
      </c>
      <c r="AG641" s="133" t="str">
        <f t="shared" ref="AG641:AG703" si="53">IF(AF641&gt;0,DATEDIF(0,AF641,"Y")&amp; " anos"&amp; " "&amp;DATEDIF(0,AF641,"YM")&amp; " meses"&amp; " "&amp;DATEDIF(0,AF641,"MD")&amp; " dias","ESTÁGIO COMPLETOU 2 ANOS")</f>
        <v>ESTÁGIO COMPLETOU 2 ANOS</v>
      </c>
    </row>
    <row r="642" spans="1:33" ht="11.25" customHeight="1" x14ac:dyDescent="0.2">
      <c r="A642" s="89" t="s">
        <v>9</v>
      </c>
      <c r="B642" s="88" t="s">
        <v>13</v>
      </c>
      <c r="C642" s="90" t="s">
        <v>17</v>
      </c>
      <c r="D642" s="91">
        <v>2021</v>
      </c>
      <c r="E642" s="95" t="s">
        <v>510</v>
      </c>
      <c r="F642" s="89" t="s">
        <v>511</v>
      </c>
      <c r="G642" s="98" t="s">
        <v>548</v>
      </c>
      <c r="H642" s="100" t="s">
        <v>549</v>
      </c>
      <c r="I642" s="95" t="s">
        <v>550</v>
      </c>
      <c r="J642" s="67" t="s">
        <v>1302</v>
      </c>
      <c r="K642" s="95" t="s">
        <v>29</v>
      </c>
      <c r="L642" s="106" t="s">
        <v>30</v>
      </c>
      <c r="M642" s="7" t="s">
        <v>9427</v>
      </c>
      <c r="N642" s="110" t="s">
        <v>3307</v>
      </c>
      <c r="O642" s="110"/>
      <c r="P642" s="109" t="s">
        <v>2517</v>
      </c>
      <c r="Q642" s="109" t="s">
        <v>2522</v>
      </c>
      <c r="R642" s="111">
        <v>34463</v>
      </c>
      <c r="S642" s="111">
        <v>44320</v>
      </c>
      <c r="T642" s="111">
        <v>44562</v>
      </c>
      <c r="U642" s="111"/>
      <c r="V642" s="111"/>
      <c r="W642" s="111"/>
      <c r="X642" s="17"/>
      <c r="Y642" s="17"/>
      <c r="Z642" s="111"/>
      <c r="AA642" s="116">
        <f t="shared" ca="1" si="50"/>
        <v>31</v>
      </c>
      <c r="AB642" s="117" t="s">
        <v>7878</v>
      </c>
      <c r="AC642" s="35" t="str">
        <f t="shared" ref="AC642:AC705" si="54">DATEDIF($S642,$Z642-($U642-$T642)-($W642-$V642)-($Y642-$X642),"Y")&amp; " anos"&amp; " "&amp;DATEDIF($S642,$Z642-($U642-$T642)-($W642-$V642)-($Y642-$X642),"YM")&amp; " meses"&amp; " "&amp;DATEDIF($S642,$Z642-($U642-$T642)-($W642-$V642)-($Y642-$X642),"MD")&amp; " dias"</f>
        <v>0 anos 7 meses 28 dias</v>
      </c>
      <c r="AD642" s="35" t="str">
        <f ca="1">IF(AND(V642="",T642&lt;TODAY()),"Contrato Encerrado",IF(AND(V642="",T642&gt;TODAY()),DATEDIF(TODAY(),T642,"Y")&amp;" anos"&amp;" "&amp;DATEDIF(TODAY(),T642,"YM")&amp;" meses"&amp;" "&amp;DATEDIF(TODAY(),T642,"MD")&amp;" dias",IF(AND(X642="",V642&lt;TODAY()),"Contrato Encerrado",IF(AND(X642="",V642&gt;TODAY()),DATEDIF(TODAY(),V642,"Y")&amp;" anos"&amp;" "&amp;DATEDIF(TODAY(),V642,"YM")&amp;" meses"&amp;" "&amp;DATEDIF(TODAY(),V642,"MD")&amp;" dias",IF(AND(Z642="",X642&lt;TODAY()),"Contrato Encerrado",IF(AND(Z642="",X642&gt;TODAY()),DATEDIF(TODAY(),X642,"Y")&amp;" anos"&amp;" "&amp;DATEDIF(TODAY(),X642,"YM")&amp;" meses"&amp;" "&amp;DATEDIF(TODAY(),X642,"MD")&amp;" dias",IF(AND(Z642&lt;&gt;””,Z642&lt;TODAY()),"Contrato Encerrado",IF(AND(Z642&lt;&gt;"",Z642&gt;TODAY()),DATEDIF(TODAY(),Z642,"Y")&amp;" anos"&amp;" "&amp;DATEDIF(TODAY(),Z642,"YM")&amp;" meses"&amp;" "&amp;DATEDIF(TODAY(),Z642,"MD")&amp;" dias"))))))))</f>
        <v>Contrato Encerrado</v>
      </c>
      <c r="AE642" s="35">
        <f t="shared" si="51"/>
        <v>242</v>
      </c>
      <c r="AF642" s="35">
        <f t="shared" si="52"/>
        <v>488</v>
      </c>
      <c r="AG642" s="17" t="str">
        <f t="shared" si="53"/>
        <v>1 anos 4 meses 2 dias</v>
      </c>
    </row>
    <row r="643" spans="1:33" ht="11.25" customHeight="1" x14ac:dyDescent="0.2">
      <c r="A643" s="62" t="s">
        <v>9</v>
      </c>
      <c r="B643" s="88" t="s">
        <v>13</v>
      </c>
      <c r="C643" s="90" t="s">
        <v>22</v>
      </c>
      <c r="D643" s="91">
        <v>2022</v>
      </c>
      <c r="E643" s="66" t="s">
        <v>157</v>
      </c>
      <c r="F643" s="62" t="s">
        <v>158</v>
      </c>
      <c r="G643" s="79" t="s">
        <v>4295</v>
      </c>
      <c r="H643" s="80" t="s">
        <v>4296</v>
      </c>
      <c r="I643" s="67" t="s">
        <v>4297</v>
      </c>
      <c r="J643" s="14" t="s">
        <v>14943</v>
      </c>
      <c r="K643" s="67" t="s">
        <v>29</v>
      </c>
      <c r="L643" s="68" t="s">
        <v>30</v>
      </c>
      <c r="M643" s="7" t="s">
        <v>9427</v>
      </c>
      <c r="N643" s="107" t="s">
        <v>4159</v>
      </c>
      <c r="O643" s="107"/>
      <c r="P643" s="107" t="s">
        <v>2518</v>
      </c>
      <c r="Q643" s="107" t="s">
        <v>2521</v>
      </c>
      <c r="R643" s="111">
        <v>34928</v>
      </c>
      <c r="S643" s="111">
        <v>44825</v>
      </c>
      <c r="T643" s="111">
        <v>45114</v>
      </c>
      <c r="U643" s="111"/>
      <c r="V643" s="111"/>
      <c r="W643" s="111"/>
      <c r="X643" s="17"/>
      <c r="Y643" s="17"/>
      <c r="Z643" s="111"/>
      <c r="AA643" s="116">
        <f t="shared" ca="1" si="50"/>
        <v>30</v>
      </c>
      <c r="AB643" s="117" t="s">
        <v>7878</v>
      </c>
      <c r="AC643" s="35" t="str">
        <f t="shared" si="54"/>
        <v>0 anos 9 meses 16 dias</v>
      </c>
      <c r="AD643" s="35" t="str">
        <f ca="1">IF(AND(V643="",T643&lt;TODAY()),"Contrato Encerrado",IF(AND(V643="",T643&gt;TODAY()),DATEDIF(TODAY(),T643,"Y")&amp;" anos"&amp;" "&amp;DATEDIF(TODAY(),T643,"YM")&amp;" meses"&amp;" "&amp;DATEDIF(TODAY(),T643,"MD")&amp;" dias",IF(AND(X643="",V643&lt;TODAY()),"Contrato Encerrado",IF(AND(X643="",V643&gt;TODAY()),DATEDIF(TODAY(),V643,"Y")&amp;" anos"&amp;" "&amp;DATEDIF(TODAY(),V643,"YM")&amp;" meses"&amp;" "&amp;DATEDIF(TODAY(),V643,"MD")&amp;" dias",IF(AND(Z643="",X643&lt;TODAY()),"Contrato Encerrado",IF(AND(Z643="",X643&gt;TODAY()),DATEDIF(TODAY(),X643,"Y")&amp;" anos"&amp;" "&amp;DATEDIF(TODAY(),X643,"YM")&amp;" meses"&amp;" "&amp;DATEDIF(TODAY(),X643,"MD")&amp;" dias",IF(AND(Z643&lt;&gt;””,Z643&lt;TODAY()),"Contrato Encerrado",IF(AND(Z643&lt;&gt;"",Z643&gt;TODAY()),DATEDIF(TODAY(),Z643,"Y")&amp;" anos"&amp;" "&amp;DATEDIF(TODAY(),Z643,"YM")&amp;" meses"&amp;" "&amp;DATEDIF(TODAY(),Z643,"MD")&amp;" dias"))))))))</f>
        <v>Contrato Encerrado</v>
      </c>
      <c r="AE643" s="35">
        <f t="shared" si="51"/>
        <v>289</v>
      </c>
      <c r="AF643" s="35">
        <f t="shared" si="52"/>
        <v>441</v>
      </c>
      <c r="AG643" s="17" t="str">
        <f t="shared" si="53"/>
        <v>1 anos 2 meses 16 dias</v>
      </c>
    </row>
    <row r="644" spans="1:33" ht="11.25" customHeight="1" x14ac:dyDescent="0.2">
      <c r="A644" s="62" t="s">
        <v>9</v>
      </c>
      <c r="B644" s="88" t="s">
        <v>13</v>
      </c>
      <c r="C644" s="90" t="s">
        <v>22</v>
      </c>
      <c r="D644" s="91">
        <v>2022</v>
      </c>
      <c r="E644" s="66" t="s">
        <v>157</v>
      </c>
      <c r="F644" s="62" t="s">
        <v>158</v>
      </c>
      <c r="G644" s="79" t="s">
        <v>2741</v>
      </c>
      <c r="H644" s="80" t="s">
        <v>2742</v>
      </c>
      <c r="I644" s="67" t="s">
        <v>2743</v>
      </c>
      <c r="J644" s="67" t="s">
        <v>14943</v>
      </c>
      <c r="K644" s="67" t="s">
        <v>29</v>
      </c>
      <c r="L644" s="68" t="s">
        <v>30</v>
      </c>
      <c r="M644" s="7" t="s">
        <v>9427</v>
      </c>
      <c r="N644" s="107" t="s">
        <v>4159</v>
      </c>
      <c r="O644" s="107"/>
      <c r="P644" s="107" t="s">
        <v>2518</v>
      </c>
      <c r="Q644" s="107" t="s">
        <v>2521</v>
      </c>
      <c r="R644" s="111">
        <v>37245</v>
      </c>
      <c r="S644" s="111">
        <v>44761</v>
      </c>
      <c r="T644" s="111">
        <v>45308</v>
      </c>
      <c r="U644" s="111"/>
      <c r="V644" s="111"/>
      <c r="W644" s="111"/>
      <c r="X644" s="17"/>
      <c r="Y644" s="17"/>
      <c r="Z644" s="111"/>
      <c r="AA644" s="116">
        <f t="shared" ca="1" si="50"/>
        <v>23</v>
      </c>
      <c r="AB644" s="117" t="s">
        <v>7878</v>
      </c>
      <c r="AC644" s="35" t="str">
        <f t="shared" si="54"/>
        <v>1 anos 5 meses 29 dias</v>
      </c>
      <c r="AD644" s="35" t="str">
        <f ca="1">IF(AND(V644="",T644&lt;TODAY()),"Contrato Encerrado",IF(AND(V644="",T644&gt;TODAY()),DATEDIF(TODAY(),T644,"Y")&amp;" anos"&amp;" "&amp;DATEDIF(TODAY(),T644,"YM")&amp;" meses"&amp;" "&amp;DATEDIF(TODAY(),T644,"MD")&amp;" dias",IF(AND(X644="",V644&lt;TODAY()),"Contrato Encerrado",IF(AND(X644="",V644&gt;TODAY()),DATEDIF(TODAY(),V644,"Y")&amp;" anos"&amp;" "&amp;DATEDIF(TODAY(),V644,"YM")&amp;" meses"&amp;" "&amp;DATEDIF(TODAY(),V644,"MD")&amp;" dias",IF(AND(Z644="",X644&lt;TODAY()),"Contrato Encerrado",IF(AND(Z644="",X644&gt;TODAY()),DATEDIF(TODAY(),X644,"Y")&amp;" anos"&amp;" "&amp;DATEDIF(TODAY(),X644,"YM")&amp;" meses"&amp;" "&amp;DATEDIF(TODAY(),X644,"MD")&amp;" dias",IF(AND(Z644&lt;&gt;””,Z644&lt;TODAY()),"Contrato Encerrado",IF(AND(Z644&lt;&gt;"",Z644&gt;TODAY()),DATEDIF(TODAY(),Z644,"Y")&amp;" anos"&amp;" "&amp;DATEDIF(TODAY(),Z644,"YM")&amp;" meses"&amp;" "&amp;DATEDIF(TODAY(),Z644,"MD")&amp;" dias"))))))))</f>
        <v>Contrato Encerrado</v>
      </c>
      <c r="AE644" s="35">
        <f t="shared" si="51"/>
        <v>547</v>
      </c>
      <c r="AF644" s="35">
        <f t="shared" si="52"/>
        <v>183</v>
      </c>
      <c r="AG644" s="17" t="str">
        <f t="shared" si="53"/>
        <v>0 anos 6 meses 1 dias</v>
      </c>
    </row>
    <row r="645" spans="1:33" ht="11.25" customHeight="1" x14ac:dyDescent="0.2">
      <c r="A645" s="62" t="s">
        <v>9</v>
      </c>
      <c r="B645" s="88" t="s">
        <v>13</v>
      </c>
      <c r="C645" s="90" t="s">
        <v>21</v>
      </c>
      <c r="D645" s="91">
        <v>2021</v>
      </c>
      <c r="E645" s="67" t="s">
        <v>1111</v>
      </c>
      <c r="F645" s="62" t="s">
        <v>1112</v>
      </c>
      <c r="G645" s="79" t="s">
        <v>1125</v>
      </c>
      <c r="H645" s="80" t="s">
        <v>1126</v>
      </c>
      <c r="I645" s="67" t="s">
        <v>1127</v>
      </c>
      <c r="J645" s="14" t="s">
        <v>1302</v>
      </c>
      <c r="K645" s="67" t="s">
        <v>29</v>
      </c>
      <c r="L645" s="68" t="s">
        <v>30</v>
      </c>
      <c r="M645" s="7" t="s">
        <v>9427</v>
      </c>
      <c r="N645" s="110" t="s">
        <v>3223</v>
      </c>
      <c r="O645" s="110"/>
      <c r="P645" s="109" t="s">
        <v>2517</v>
      </c>
      <c r="Q645" s="109" t="s">
        <v>2522</v>
      </c>
      <c r="R645" s="111">
        <v>35893</v>
      </c>
      <c r="S645" s="111">
        <v>44410</v>
      </c>
      <c r="T645" s="111">
        <v>44593</v>
      </c>
      <c r="U645" s="111"/>
      <c r="V645" s="111"/>
      <c r="W645" s="111"/>
      <c r="X645" s="17"/>
      <c r="Y645" s="17"/>
      <c r="Z645" s="111"/>
      <c r="AA645" s="116">
        <f t="shared" ca="1" si="50"/>
        <v>27</v>
      </c>
      <c r="AB645" s="117" t="s">
        <v>7878</v>
      </c>
      <c r="AC645" s="35" t="str">
        <f t="shared" si="54"/>
        <v>0 anos 5 meses 30 dias</v>
      </c>
      <c r="AD645" s="35" t="str">
        <f ca="1">IF(AND(V645="",T645&lt;TODAY()),"Contrato Encerrado",IF(AND(V645="",T645&gt;TODAY()),DATEDIF(TODAY(),T645,"Y")&amp;" anos"&amp;" "&amp;DATEDIF(TODAY(),T645,"YM")&amp;" meses"&amp;" "&amp;DATEDIF(TODAY(),T645,"MD")&amp;" dias",IF(AND(X645="",V645&lt;TODAY()),"Contrato Encerrado",IF(AND(X645="",V645&gt;TODAY()),DATEDIF(TODAY(),V645,"Y")&amp;" anos"&amp;" "&amp;DATEDIF(TODAY(),V645,"YM")&amp;" meses"&amp;" "&amp;DATEDIF(TODAY(),V645,"MD")&amp;" dias",IF(AND(Z645="",X645&lt;TODAY()),"Contrato Encerrado",IF(AND(Z645="",X645&gt;TODAY()),DATEDIF(TODAY(),X645,"Y")&amp;" anos"&amp;" "&amp;DATEDIF(TODAY(),X645,"YM")&amp;" meses"&amp;" "&amp;DATEDIF(TODAY(),X645,"MD")&amp;" dias",IF(AND(Z645&lt;&gt;””,Z645&lt;TODAY()),"Contrato Encerrado",IF(AND(Z645&lt;&gt;"",Z645&gt;TODAY()),DATEDIF(TODAY(),Z645,"Y")&amp;" anos"&amp;" "&amp;DATEDIF(TODAY(),Z645,"YM")&amp;" meses"&amp;" "&amp;DATEDIF(TODAY(),Z645,"MD")&amp;" dias"))))))))</f>
        <v>Contrato Encerrado</v>
      </c>
      <c r="AE645" s="35">
        <f t="shared" si="51"/>
        <v>183</v>
      </c>
      <c r="AF645" s="35">
        <f t="shared" si="52"/>
        <v>547</v>
      </c>
      <c r="AG645" s="17" t="str">
        <f t="shared" si="53"/>
        <v>1 anos 5 meses 30 dias</v>
      </c>
    </row>
    <row r="646" spans="1:33" ht="11.25" customHeight="1" x14ac:dyDescent="0.2">
      <c r="A646" s="62" t="s">
        <v>9</v>
      </c>
      <c r="B646" s="88" t="s">
        <v>13</v>
      </c>
      <c r="C646" s="90" t="s">
        <v>22</v>
      </c>
      <c r="D646" s="91">
        <v>2022</v>
      </c>
      <c r="E646" s="66" t="s">
        <v>157</v>
      </c>
      <c r="F646" s="62" t="s">
        <v>158</v>
      </c>
      <c r="G646" s="79" t="s">
        <v>2960</v>
      </c>
      <c r="H646" s="80" t="s">
        <v>2961</v>
      </c>
      <c r="I646" s="67" t="s">
        <v>2962</v>
      </c>
      <c r="J646" s="14" t="s">
        <v>1302</v>
      </c>
      <c r="K646" s="67" t="s">
        <v>29</v>
      </c>
      <c r="L646" s="68" t="s">
        <v>30</v>
      </c>
      <c r="M646" s="7" t="s">
        <v>9427</v>
      </c>
      <c r="N646" s="107" t="s">
        <v>2101</v>
      </c>
      <c r="O646" s="107"/>
      <c r="P646" s="107" t="s">
        <v>2518</v>
      </c>
      <c r="Q646" s="107" t="s">
        <v>2521</v>
      </c>
      <c r="R646" s="111">
        <v>32337</v>
      </c>
      <c r="S646" s="111">
        <v>44782</v>
      </c>
      <c r="T646" s="111">
        <v>45131</v>
      </c>
      <c r="U646" s="111"/>
      <c r="V646" s="111"/>
      <c r="W646" s="111"/>
      <c r="X646" s="17"/>
      <c r="Y646" s="17"/>
      <c r="Z646" s="111"/>
      <c r="AA646" s="116">
        <f t="shared" ca="1" si="50"/>
        <v>37</v>
      </c>
      <c r="AB646" s="117" t="s">
        <v>7878</v>
      </c>
      <c r="AC646" s="35" t="str">
        <f t="shared" si="54"/>
        <v>0 anos 11 meses 15 dias</v>
      </c>
      <c r="AD646" s="35" t="str">
        <f ca="1">IF(AND(V646="",T646&lt;TODAY()),"Contrato Encerrado",IF(AND(V646="",T646&gt;TODAY()),DATEDIF(TODAY(),T646,"Y")&amp;" anos"&amp;" "&amp;DATEDIF(TODAY(),T646,"YM")&amp;" meses"&amp;" "&amp;DATEDIF(TODAY(),T646,"MD")&amp;" dias",IF(AND(X646="",V646&lt;TODAY()),"Contrato Encerrado",IF(AND(X646="",V646&gt;TODAY()),DATEDIF(TODAY(),V646,"Y")&amp;" anos"&amp;" "&amp;DATEDIF(TODAY(),V646,"YM")&amp;" meses"&amp;" "&amp;DATEDIF(TODAY(),V646,"MD")&amp;" dias",IF(AND(Z646="",X646&lt;TODAY()),"Contrato Encerrado",IF(AND(Z646="",X646&gt;TODAY()),DATEDIF(TODAY(),X646,"Y")&amp;" anos"&amp;" "&amp;DATEDIF(TODAY(),X646,"YM")&amp;" meses"&amp;" "&amp;DATEDIF(TODAY(),X646,"MD")&amp;" dias",IF(AND(Z646&lt;&gt;””,Z646&lt;TODAY()),"Contrato Encerrado",IF(AND(Z646&lt;&gt;"",Z646&gt;TODAY()),DATEDIF(TODAY(),Z646,"Y")&amp;" anos"&amp;" "&amp;DATEDIF(TODAY(),Z646,"YM")&amp;" meses"&amp;" "&amp;DATEDIF(TODAY(),Z646,"MD")&amp;" dias"))))))))</f>
        <v>Contrato Encerrado</v>
      </c>
      <c r="AE646" s="35">
        <f t="shared" si="51"/>
        <v>349</v>
      </c>
      <c r="AF646" s="35">
        <f t="shared" si="52"/>
        <v>381</v>
      </c>
      <c r="AG646" s="17" t="str">
        <f t="shared" si="53"/>
        <v>1 anos 0 meses 15 dias</v>
      </c>
    </row>
    <row r="647" spans="1:33" ht="11.25" customHeight="1" x14ac:dyDescent="0.2">
      <c r="A647" s="62" t="s">
        <v>9</v>
      </c>
      <c r="B647" s="88" t="s">
        <v>13</v>
      </c>
      <c r="C647" s="90" t="s">
        <v>22</v>
      </c>
      <c r="D647" s="91">
        <v>2022</v>
      </c>
      <c r="E647" s="66" t="s">
        <v>79</v>
      </c>
      <c r="F647" s="62" t="s">
        <v>80</v>
      </c>
      <c r="G647" s="79" t="s">
        <v>1218</v>
      </c>
      <c r="H647" s="80" t="s">
        <v>1219</v>
      </c>
      <c r="I647" s="67" t="s">
        <v>1220</v>
      </c>
      <c r="J647" s="14" t="s">
        <v>1302</v>
      </c>
      <c r="K647" s="67" t="s">
        <v>29</v>
      </c>
      <c r="L647" s="68" t="s">
        <v>30</v>
      </c>
      <c r="M647" s="7" t="s">
        <v>9427</v>
      </c>
      <c r="N647" s="107" t="s">
        <v>2100</v>
      </c>
      <c r="O647" s="107"/>
      <c r="P647" s="107" t="s">
        <v>2517</v>
      </c>
      <c r="Q647" s="107" t="s">
        <v>2522</v>
      </c>
      <c r="R647" s="111">
        <v>35590</v>
      </c>
      <c r="S647" s="111">
        <v>44410</v>
      </c>
      <c r="T647" s="111">
        <v>44916</v>
      </c>
      <c r="U647" s="111"/>
      <c r="V647" s="111"/>
      <c r="W647" s="111"/>
      <c r="X647" s="17"/>
      <c r="Y647" s="17"/>
      <c r="Z647" s="111"/>
      <c r="AA647" s="116">
        <f t="shared" ca="1" si="50"/>
        <v>28</v>
      </c>
      <c r="AB647" s="117" t="s">
        <v>7878</v>
      </c>
      <c r="AC647" s="35" t="str">
        <f t="shared" si="54"/>
        <v>1 anos 4 meses 19 dias</v>
      </c>
      <c r="AD647" s="35" t="str">
        <f ca="1">IF(AND(V647="",T647&lt;TODAY()),"Contrato Encerrado",IF(AND(V647="",T647&gt;TODAY()),DATEDIF(TODAY(),T647,"Y")&amp;" anos"&amp;" "&amp;DATEDIF(TODAY(),T647,"YM")&amp;" meses"&amp;" "&amp;DATEDIF(TODAY(),T647,"MD")&amp;" dias",IF(AND(X647="",V647&lt;TODAY()),"Contrato Encerrado",IF(AND(X647="",V647&gt;TODAY()),DATEDIF(TODAY(),V647,"Y")&amp;" anos"&amp;" "&amp;DATEDIF(TODAY(),V647,"YM")&amp;" meses"&amp;" "&amp;DATEDIF(TODAY(),V647,"MD")&amp;" dias",IF(AND(Z647="",X647&lt;TODAY()),"Contrato Encerrado",IF(AND(Z647="",X647&gt;TODAY()),DATEDIF(TODAY(),X647,"Y")&amp;" anos"&amp;" "&amp;DATEDIF(TODAY(),X647,"YM")&amp;" meses"&amp;" "&amp;DATEDIF(TODAY(),X647,"MD")&amp;" dias",IF(AND(Z647&lt;&gt;””,Z647&lt;TODAY()),"Contrato Encerrado",IF(AND(Z647&lt;&gt;"",Z647&gt;TODAY()),DATEDIF(TODAY(),Z647,"Y")&amp;" anos"&amp;" "&amp;DATEDIF(TODAY(),Z647,"YM")&amp;" meses"&amp;" "&amp;DATEDIF(TODAY(),Z647,"MD")&amp;" dias"))))))))</f>
        <v>Contrato Encerrado</v>
      </c>
      <c r="AE647" s="35">
        <f t="shared" si="51"/>
        <v>506</v>
      </c>
      <c r="AF647" s="35">
        <f t="shared" si="52"/>
        <v>224</v>
      </c>
      <c r="AG647" s="17" t="str">
        <f t="shared" si="53"/>
        <v>0 anos 7 meses 11 dias</v>
      </c>
    </row>
    <row r="648" spans="1:33" ht="11.25" customHeight="1" x14ac:dyDescent="0.2">
      <c r="A648" s="62" t="s">
        <v>9</v>
      </c>
      <c r="B648" s="63" t="s">
        <v>13</v>
      </c>
      <c r="C648" s="64" t="s">
        <v>15</v>
      </c>
      <c r="D648" s="65">
        <v>2023</v>
      </c>
      <c r="E648" s="93" t="s">
        <v>79</v>
      </c>
      <c r="F648" s="62" t="s">
        <v>80</v>
      </c>
      <c r="G648" s="79" t="s">
        <v>6163</v>
      </c>
      <c r="H648" s="80" t="s">
        <v>6164</v>
      </c>
      <c r="I648" s="102" t="s">
        <v>6165</v>
      </c>
      <c r="J648" s="67" t="s">
        <v>1302</v>
      </c>
      <c r="K648" s="102" t="s">
        <v>29</v>
      </c>
      <c r="L648" s="104" t="s">
        <v>30</v>
      </c>
      <c r="M648" s="7" t="s">
        <v>9427</v>
      </c>
      <c r="N648" s="103" t="s">
        <v>2100</v>
      </c>
      <c r="O648" s="103"/>
      <c r="P648" s="103" t="s">
        <v>2518</v>
      </c>
      <c r="Q648" s="103" t="s">
        <v>2523</v>
      </c>
      <c r="R648" s="114">
        <v>38177</v>
      </c>
      <c r="S648" s="114">
        <v>44986</v>
      </c>
      <c r="T648" s="111">
        <v>45498</v>
      </c>
      <c r="U648" s="114"/>
      <c r="V648" s="111"/>
      <c r="W648" s="114"/>
      <c r="X648" s="17"/>
      <c r="Y648" s="17"/>
      <c r="Z648" s="111"/>
      <c r="AA648" s="116">
        <f t="shared" ca="1" si="50"/>
        <v>21</v>
      </c>
      <c r="AB648" s="117" t="s">
        <v>7878</v>
      </c>
      <c r="AC648" s="35" t="str">
        <f t="shared" si="54"/>
        <v>1 anos 4 meses 24 dias</v>
      </c>
      <c r="AD648" s="35" t="str">
        <f ca="1">IF(AND(V648="",T648&lt;TODAY()),"Contrato Encerrado",IF(AND(V648="",T648&gt;TODAY()),DATEDIF(TODAY(),T648,"Y")&amp;" anos"&amp;" "&amp;DATEDIF(TODAY(),T648,"YM")&amp;" meses"&amp;" "&amp;DATEDIF(TODAY(),T648,"MD")&amp;" dias",IF(AND(X648="",V648&lt;TODAY()),"Contrato Encerrado",IF(AND(X648="",V648&gt;TODAY()),DATEDIF(TODAY(),V648,"Y")&amp;" anos"&amp;" "&amp;DATEDIF(TODAY(),V648,"YM")&amp;" meses"&amp;" "&amp;DATEDIF(TODAY(),V648,"MD")&amp;" dias",IF(AND(Z648="",X648&lt;TODAY()),"Contrato Encerrado",IF(AND(Z648="",X648&gt;TODAY()),DATEDIF(TODAY(),X648,"Y")&amp;" anos"&amp;" "&amp;DATEDIF(TODAY(),X648,"YM")&amp;" meses"&amp;" "&amp;DATEDIF(TODAY(),X648,"MD")&amp;" dias",IF(AND(Z648&lt;&gt;””,Z648&lt;TODAY()),"Contrato Encerrado",IF(AND(Z648&lt;&gt;"",Z648&gt;TODAY()),DATEDIF(TODAY(),Z648,"Y")&amp;" anos"&amp;" "&amp;DATEDIF(TODAY(),Z648,"YM")&amp;" meses"&amp;" "&amp;DATEDIF(TODAY(),Z648,"MD")&amp;" dias"))))))))</f>
        <v>Contrato Encerrado</v>
      </c>
      <c r="AE648" s="35">
        <f t="shared" si="51"/>
        <v>512</v>
      </c>
      <c r="AF648" s="35">
        <f t="shared" si="52"/>
        <v>218</v>
      </c>
      <c r="AG648" s="17" t="str">
        <f t="shared" si="53"/>
        <v>0 anos 7 meses 5 dias</v>
      </c>
    </row>
    <row r="649" spans="1:33" ht="11.25" customHeight="1" x14ac:dyDescent="0.2">
      <c r="A649" s="62" t="s">
        <v>9</v>
      </c>
      <c r="B649" s="88" t="s">
        <v>13</v>
      </c>
      <c r="C649" s="90" t="s">
        <v>22</v>
      </c>
      <c r="D649" s="91">
        <v>2022</v>
      </c>
      <c r="E649" s="66" t="s">
        <v>307</v>
      </c>
      <c r="F649" s="62" t="s">
        <v>308</v>
      </c>
      <c r="G649" s="79" t="s">
        <v>1432</v>
      </c>
      <c r="H649" s="80" t="s">
        <v>1433</v>
      </c>
      <c r="I649" s="67" t="s">
        <v>1434</v>
      </c>
      <c r="J649" s="67" t="s">
        <v>1302</v>
      </c>
      <c r="K649" s="67" t="s">
        <v>29</v>
      </c>
      <c r="L649" s="68" t="s">
        <v>30</v>
      </c>
      <c r="M649" s="7" t="s">
        <v>9427</v>
      </c>
      <c r="N649" s="107" t="s">
        <v>2115</v>
      </c>
      <c r="O649" s="107"/>
      <c r="P649" s="107" t="s">
        <v>2517</v>
      </c>
      <c r="Q649" s="107" t="s">
        <v>2522</v>
      </c>
      <c r="R649" s="111">
        <v>36234</v>
      </c>
      <c r="S649" s="111">
        <v>44420</v>
      </c>
      <c r="T649" s="111">
        <v>45076</v>
      </c>
      <c r="U649" s="111"/>
      <c r="V649" s="111"/>
      <c r="W649" s="111"/>
      <c r="X649" s="17"/>
      <c r="Y649" s="17"/>
      <c r="Z649" s="111"/>
      <c r="AA649" s="116">
        <f t="shared" ca="1" si="50"/>
        <v>26</v>
      </c>
      <c r="AB649" s="117" t="s">
        <v>7878</v>
      </c>
      <c r="AC649" s="35" t="str">
        <f t="shared" si="54"/>
        <v>1 anos 9 meses 18 dias</v>
      </c>
      <c r="AD649" s="35" t="str">
        <f ca="1">IF(AND(V649="",T649&lt;TODAY()),"Contrato Encerrado",IF(AND(V649="",T649&gt;TODAY()),DATEDIF(TODAY(),T649,"Y")&amp;" anos"&amp;" "&amp;DATEDIF(TODAY(),T649,"YM")&amp;" meses"&amp;" "&amp;DATEDIF(TODAY(),T649,"MD")&amp;" dias",IF(AND(X649="",V649&lt;TODAY()),"Contrato Encerrado",IF(AND(X649="",V649&gt;TODAY()),DATEDIF(TODAY(),V649,"Y")&amp;" anos"&amp;" "&amp;DATEDIF(TODAY(),V649,"YM")&amp;" meses"&amp;" "&amp;DATEDIF(TODAY(),V649,"MD")&amp;" dias",IF(AND(Z649="",X649&lt;TODAY()),"Contrato Encerrado",IF(AND(Z649="",X649&gt;TODAY()),DATEDIF(TODAY(),X649,"Y")&amp;" anos"&amp;" "&amp;DATEDIF(TODAY(),X649,"YM")&amp;" meses"&amp;" "&amp;DATEDIF(TODAY(),X649,"MD")&amp;" dias",IF(AND(Z649&lt;&gt;””,Z649&lt;TODAY()),"Contrato Encerrado",IF(AND(Z649&lt;&gt;"",Z649&gt;TODAY()),DATEDIF(TODAY(),Z649,"Y")&amp;" anos"&amp;" "&amp;DATEDIF(TODAY(),Z649,"YM")&amp;" meses"&amp;" "&amp;DATEDIF(TODAY(),Z649,"MD")&amp;" dias"))))))))</f>
        <v>Contrato Encerrado</v>
      </c>
      <c r="AE649" s="35">
        <f t="shared" si="51"/>
        <v>656</v>
      </c>
      <c r="AF649" s="35">
        <f t="shared" si="52"/>
        <v>74</v>
      </c>
      <c r="AG649" s="17" t="str">
        <f t="shared" si="53"/>
        <v>0 anos 2 meses 14 dias</v>
      </c>
    </row>
    <row r="650" spans="1:33" ht="11.25" customHeight="1" x14ac:dyDescent="0.2">
      <c r="A650" s="62" t="s">
        <v>9</v>
      </c>
      <c r="B650" s="63" t="s">
        <v>13</v>
      </c>
      <c r="C650" s="64" t="s">
        <v>11</v>
      </c>
      <c r="D650" s="65">
        <v>2024</v>
      </c>
      <c r="E650" s="66" t="s">
        <v>1111</v>
      </c>
      <c r="F650" s="62" t="s">
        <v>1112</v>
      </c>
      <c r="G650" s="79" t="s">
        <v>11090</v>
      </c>
      <c r="H650" s="80" t="s">
        <v>11091</v>
      </c>
      <c r="I650" s="67" t="s">
        <v>11092</v>
      </c>
      <c r="J650" s="14" t="s">
        <v>14943</v>
      </c>
      <c r="K650" s="67" t="s">
        <v>29</v>
      </c>
      <c r="L650" s="68" t="s">
        <v>81</v>
      </c>
      <c r="M650" s="7" t="s">
        <v>82</v>
      </c>
      <c r="N650" s="69" t="s">
        <v>4113</v>
      </c>
      <c r="O650" s="69" t="s">
        <v>9231</v>
      </c>
      <c r="P650" s="69" t="s">
        <v>2518</v>
      </c>
      <c r="Q650" s="69" t="s">
        <v>2523</v>
      </c>
      <c r="R650" s="70">
        <v>38840</v>
      </c>
      <c r="S650" s="70">
        <v>45306</v>
      </c>
      <c r="T650" s="70">
        <v>45473</v>
      </c>
      <c r="U650" s="70"/>
      <c r="V650" s="70"/>
      <c r="W650" s="70"/>
      <c r="X650" s="17"/>
      <c r="Y650" s="17"/>
      <c r="Z650" s="70"/>
      <c r="AA650" s="116">
        <f t="shared" ca="1" si="50"/>
        <v>19</v>
      </c>
      <c r="AB650" s="69" t="s">
        <v>7878</v>
      </c>
      <c r="AC650" s="35" t="str">
        <f t="shared" si="54"/>
        <v>0 anos 5 meses 15 dias</v>
      </c>
      <c r="AD650" s="35" t="str">
        <f ca="1">IF(AND(V650="",T650&lt;TODAY()),"Contrato Encerrado",IF(AND(V650="",T650&gt;TODAY()),DATEDIF(TODAY(),T650,"Y")&amp;" anos"&amp;" "&amp;DATEDIF(TODAY(),T650,"YM")&amp;" meses"&amp;" "&amp;DATEDIF(TODAY(),T650,"MD")&amp;" dias",IF(AND(X650="",V650&lt;TODAY()),"Contrato Encerrado",IF(AND(X650="",V650&gt;TODAY()),DATEDIF(TODAY(),V650,"Y")&amp;" anos"&amp;" "&amp;DATEDIF(TODAY(),V650,"YM")&amp;" meses"&amp;" "&amp;DATEDIF(TODAY(),V650,"MD")&amp;" dias",IF(AND(Z650="",X650&lt;TODAY()),"Contrato Encerrado",IF(AND(Z650="",X650&gt;TODAY()),DATEDIF(TODAY(),X650,"Y")&amp;" anos"&amp;" "&amp;DATEDIF(TODAY(),X650,"YM")&amp;" meses"&amp;" "&amp;DATEDIF(TODAY(),X650,"MD")&amp;" dias",IF(AND(Z650&lt;&gt;””,Z650&lt;TODAY()),"Contrato Encerrado",IF(AND(Z650&lt;&gt;"",Z650&gt;TODAY()),DATEDIF(TODAY(),Z650,"Y")&amp;" anos"&amp;" "&amp;DATEDIF(TODAY(),Z650,"YM")&amp;" meses"&amp;" "&amp;DATEDIF(TODAY(),Z650,"MD")&amp;" dias"))))))))</f>
        <v>Contrato Encerrado</v>
      </c>
      <c r="AE650" s="35">
        <f t="shared" si="51"/>
        <v>167</v>
      </c>
      <c r="AF650" s="35">
        <f t="shared" si="52"/>
        <v>563</v>
      </c>
      <c r="AG650" s="17" t="str">
        <f t="shared" si="53"/>
        <v>1 anos 6 meses 16 dias</v>
      </c>
    </row>
    <row r="651" spans="1:33" ht="11.25" customHeight="1" x14ac:dyDescent="0.2">
      <c r="A651" s="62" t="s">
        <v>9</v>
      </c>
      <c r="B651" s="63" t="s">
        <v>13</v>
      </c>
      <c r="C651" s="64" t="s">
        <v>15</v>
      </c>
      <c r="D651" s="65">
        <v>2024</v>
      </c>
      <c r="E651" s="93" t="s">
        <v>157</v>
      </c>
      <c r="F651" s="62" t="s">
        <v>158</v>
      </c>
      <c r="G651" s="79" t="s">
        <v>11984</v>
      </c>
      <c r="H651" s="80" t="s">
        <v>11985</v>
      </c>
      <c r="I651" s="102" t="s">
        <v>11986</v>
      </c>
      <c r="J651" s="14" t="s">
        <v>10</v>
      </c>
      <c r="K651" s="102" t="s">
        <v>29</v>
      </c>
      <c r="L651" s="104" t="s">
        <v>81</v>
      </c>
      <c r="M651" s="7" t="s">
        <v>82</v>
      </c>
      <c r="N651" s="103" t="s">
        <v>4113</v>
      </c>
      <c r="O651" s="103" t="s">
        <v>11688</v>
      </c>
      <c r="P651" s="103" t="s">
        <v>2518</v>
      </c>
      <c r="Q651" s="103" t="s">
        <v>4109</v>
      </c>
      <c r="R651" s="112">
        <v>39232</v>
      </c>
      <c r="S651" s="112">
        <v>45348</v>
      </c>
      <c r="T651" s="70">
        <v>46022</v>
      </c>
      <c r="U651" s="70"/>
      <c r="V651" s="70"/>
      <c r="W651" s="112"/>
      <c r="X651" s="17"/>
      <c r="Y651" s="17"/>
      <c r="Z651" s="70"/>
      <c r="AA651" s="116">
        <f t="shared" ca="1" si="50"/>
        <v>18</v>
      </c>
      <c r="AB651" s="103" t="s">
        <v>7878</v>
      </c>
      <c r="AC651" s="35" t="str">
        <f t="shared" si="54"/>
        <v>1 anos 10 meses 5 dias</v>
      </c>
      <c r="AD651" s="35" t="str">
        <f ca="1">IF(AND(V651="",T651&lt;TODAY()),"Contrato Encerrado",IF(AND(V651="",T651&gt;TODAY()),DATEDIF(TODAY(),T651,"Y")&amp;" anos"&amp;" "&amp;DATEDIF(TODAY(),T651,"YM")&amp;" meses"&amp;" "&amp;DATEDIF(TODAY(),T651,"MD")&amp;" dias",IF(AND(X651="",V651&lt;TODAY()),"Contrato Encerrado",IF(AND(X651="",V651&gt;TODAY()),DATEDIF(TODAY(),V651,"Y")&amp;" anos"&amp;" "&amp;DATEDIF(TODAY(),V651,"YM")&amp;" meses"&amp;" "&amp;DATEDIF(TODAY(),V651,"MD")&amp;" dias",IF(AND(Z651="",X651&lt;TODAY()),"Contrato Encerrado",IF(AND(Z651="",X651&gt;TODAY()),DATEDIF(TODAY(),X651,"Y")&amp;" anos"&amp;" "&amp;DATEDIF(TODAY(),X651,"YM")&amp;" meses"&amp;" "&amp;DATEDIF(TODAY(),X651,"MD")&amp;" dias",IF(AND(Z651&lt;&gt;””,Z651&lt;TODAY()),"Contrato Encerrado",IF(AND(Z651&lt;&gt;"",Z651&gt;TODAY()),DATEDIF(TODAY(),Z651,"Y")&amp;" anos"&amp;" "&amp;DATEDIF(TODAY(),Z651,"YM")&amp;" meses"&amp;" "&amp;DATEDIF(TODAY(),Z651,"MD")&amp;" dias"))))))))</f>
        <v>0 anos 2 meses 24 dias</v>
      </c>
      <c r="AE651" s="35">
        <f t="shared" si="51"/>
        <v>674</v>
      </c>
      <c r="AF651" s="35">
        <f t="shared" si="52"/>
        <v>56</v>
      </c>
      <c r="AG651" s="17" t="str">
        <f t="shared" si="53"/>
        <v>0 anos 1 meses 25 dias</v>
      </c>
    </row>
    <row r="652" spans="1:33" ht="11.25" customHeight="1" x14ac:dyDescent="0.2">
      <c r="A652" s="62" t="s">
        <v>9</v>
      </c>
      <c r="B652" s="88" t="s">
        <v>13</v>
      </c>
      <c r="C652" s="90" t="s">
        <v>22</v>
      </c>
      <c r="D652" s="91">
        <v>2022</v>
      </c>
      <c r="E652" s="66" t="s">
        <v>157</v>
      </c>
      <c r="F652" s="62" t="s">
        <v>158</v>
      </c>
      <c r="G652" s="79" t="s">
        <v>4298</v>
      </c>
      <c r="H652" s="80" t="s">
        <v>4299</v>
      </c>
      <c r="I652" s="67" t="s">
        <v>4300</v>
      </c>
      <c r="J652" s="14" t="s">
        <v>14943</v>
      </c>
      <c r="K652" s="67" t="s">
        <v>29</v>
      </c>
      <c r="L652" s="68" t="s">
        <v>30</v>
      </c>
      <c r="M652" s="7" t="s">
        <v>9427</v>
      </c>
      <c r="N652" s="107" t="s">
        <v>4159</v>
      </c>
      <c r="O652" s="107"/>
      <c r="P652" s="107" t="s">
        <v>2518</v>
      </c>
      <c r="Q652" s="107" t="s">
        <v>2521</v>
      </c>
      <c r="R652" s="111">
        <v>32871</v>
      </c>
      <c r="S652" s="111">
        <v>44813</v>
      </c>
      <c r="T652" s="111">
        <v>45490</v>
      </c>
      <c r="U652" s="111"/>
      <c r="V652" s="111"/>
      <c r="W652" s="111"/>
      <c r="X652" s="17"/>
      <c r="Y652" s="17"/>
      <c r="Z652" s="111"/>
      <c r="AA652" s="116">
        <f t="shared" ca="1" si="50"/>
        <v>35</v>
      </c>
      <c r="AB652" s="117" t="s">
        <v>7878</v>
      </c>
      <c r="AC652" s="35" t="str">
        <f t="shared" si="54"/>
        <v>1 anos 10 meses 8 dias</v>
      </c>
      <c r="AD652" s="35" t="str">
        <f ca="1">IF(AND(V652="",T652&lt;TODAY()),"Contrato Encerrado",IF(AND(V652="",T652&gt;TODAY()),DATEDIF(TODAY(),T652,"Y")&amp;" anos"&amp;" "&amp;DATEDIF(TODAY(),T652,"YM")&amp;" meses"&amp;" "&amp;DATEDIF(TODAY(),T652,"MD")&amp;" dias",IF(AND(X652="",V652&lt;TODAY()),"Contrato Encerrado",IF(AND(X652="",V652&gt;TODAY()),DATEDIF(TODAY(),V652,"Y")&amp;" anos"&amp;" "&amp;DATEDIF(TODAY(),V652,"YM")&amp;" meses"&amp;" "&amp;DATEDIF(TODAY(),V652,"MD")&amp;" dias",IF(AND(Z652="",X652&lt;TODAY()),"Contrato Encerrado",IF(AND(Z652="",X652&gt;TODAY()),DATEDIF(TODAY(),X652,"Y")&amp;" anos"&amp;" "&amp;DATEDIF(TODAY(),X652,"YM")&amp;" meses"&amp;" "&amp;DATEDIF(TODAY(),X652,"MD")&amp;" dias",IF(AND(Z652&lt;&gt;””,Z652&lt;TODAY()),"Contrato Encerrado",IF(AND(Z652&lt;&gt;"",Z652&gt;TODAY()),DATEDIF(TODAY(),Z652,"Y")&amp;" anos"&amp;" "&amp;DATEDIF(TODAY(),Z652,"YM")&amp;" meses"&amp;" "&amp;DATEDIF(TODAY(),Z652,"MD")&amp;" dias"))))))))</f>
        <v>Contrato Encerrado</v>
      </c>
      <c r="AE652" s="35">
        <f t="shared" si="51"/>
        <v>677</v>
      </c>
      <c r="AF652" s="35">
        <f t="shared" si="52"/>
        <v>53</v>
      </c>
      <c r="AG652" s="17" t="str">
        <f t="shared" si="53"/>
        <v>0 anos 1 meses 22 dias</v>
      </c>
    </row>
    <row r="653" spans="1:33" ht="11.25" customHeight="1" x14ac:dyDescent="0.2">
      <c r="A653" s="62" t="s">
        <v>9</v>
      </c>
      <c r="B653" s="63" t="s">
        <v>13</v>
      </c>
      <c r="C653" s="64" t="s">
        <v>14</v>
      </c>
      <c r="D653" s="65">
        <v>2023</v>
      </c>
      <c r="E653" s="93" t="s">
        <v>284</v>
      </c>
      <c r="F653" s="62" t="s">
        <v>285</v>
      </c>
      <c r="G653" s="79" t="s">
        <v>6166</v>
      </c>
      <c r="H653" s="80" t="s">
        <v>6167</v>
      </c>
      <c r="I653" s="102" t="s">
        <v>6168</v>
      </c>
      <c r="J653" s="14" t="s">
        <v>1302</v>
      </c>
      <c r="K653" s="102" t="s">
        <v>29</v>
      </c>
      <c r="L653" s="104" t="s">
        <v>81</v>
      </c>
      <c r="M653" s="7" t="s">
        <v>82</v>
      </c>
      <c r="N653" s="103" t="s">
        <v>4113</v>
      </c>
      <c r="O653" s="103"/>
      <c r="P653" s="103" t="s">
        <v>2518</v>
      </c>
      <c r="Q653" s="103" t="s">
        <v>2523</v>
      </c>
      <c r="R653" s="114">
        <v>38663</v>
      </c>
      <c r="S653" s="114">
        <v>44942</v>
      </c>
      <c r="T653" s="111">
        <v>45295</v>
      </c>
      <c r="U653" s="114"/>
      <c r="V653" s="111"/>
      <c r="W653" s="114"/>
      <c r="X653" s="17"/>
      <c r="Y653" s="17"/>
      <c r="Z653" s="111"/>
      <c r="AA653" s="116">
        <f t="shared" ca="1" si="50"/>
        <v>19</v>
      </c>
      <c r="AB653" s="117" t="s">
        <v>7878</v>
      </c>
      <c r="AC653" s="35" t="str">
        <f t="shared" si="54"/>
        <v>0 anos 11 meses 19 dias</v>
      </c>
      <c r="AD653" s="35" t="str">
        <f ca="1">IF(AND(V653="",T653&lt;TODAY()),"Contrato Encerrado",IF(AND(V653="",T653&gt;TODAY()),DATEDIF(TODAY(),T653,"Y")&amp;" anos"&amp;" "&amp;DATEDIF(TODAY(),T653,"YM")&amp;" meses"&amp;" "&amp;DATEDIF(TODAY(),T653,"MD")&amp;" dias",IF(AND(X653="",V653&lt;TODAY()),"Contrato Encerrado",IF(AND(X653="",V653&gt;TODAY()),DATEDIF(TODAY(),V653,"Y")&amp;" anos"&amp;" "&amp;DATEDIF(TODAY(),V653,"YM")&amp;" meses"&amp;" "&amp;DATEDIF(TODAY(),V653,"MD")&amp;" dias",IF(AND(Z653="",X653&lt;TODAY()),"Contrato Encerrado",IF(AND(Z653="",X653&gt;TODAY()),DATEDIF(TODAY(),X653,"Y")&amp;" anos"&amp;" "&amp;DATEDIF(TODAY(),X653,"YM")&amp;" meses"&amp;" "&amp;DATEDIF(TODAY(),X653,"MD")&amp;" dias",IF(AND(Z653&lt;&gt;””,Z653&lt;TODAY()),"Contrato Encerrado",IF(AND(Z653&lt;&gt;"",Z653&gt;TODAY()),DATEDIF(TODAY(),Z653,"Y")&amp;" anos"&amp;" "&amp;DATEDIF(TODAY(),Z653,"YM")&amp;" meses"&amp;" "&amp;DATEDIF(TODAY(),Z653,"MD")&amp;" dias"))))))))</f>
        <v>Contrato Encerrado</v>
      </c>
      <c r="AE653" s="35">
        <f t="shared" si="51"/>
        <v>353</v>
      </c>
      <c r="AF653" s="35">
        <f t="shared" si="52"/>
        <v>377</v>
      </c>
      <c r="AG653" s="17" t="str">
        <f t="shared" si="53"/>
        <v>1 anos 0 meses 11 dias</v>
      </c>
    </row>
    <row r="654" spans="1:33" ht="11.25" customHeight="1" x14ac:dyDescent="0.2">
      <c r="A654" s="62" t="s">
        <v>9</v>
      </c>
      <c r="B654" s="63" t="s">
        <v>13</v>
      </c>
      <c r="C654" s="64" t="s">
        <v>19</v>
      </c>
      <c r="D654" s="65">
        <v>2024</v>
      </c>
      <c r="E654" s="66" t="s">
        <v>157</v>
      </c>
      <c r="F654" s="62" t="s">
        <v>158</v>
      </c>
      <c r="G654" s="79" t="s">
        <v>13573</v>
      </c>
      <c r="H654" s="80" t="s">
        <v>13574</v>
      </c>
      <c r="I654" s="67" t="s">
        <v>13575</v>
      </c>
      <c r="J654" s="14" t="s">
        <v>10</v>
      </c>
      <c r="K654" s="67" t="s">
        <v>29</v>
      </c>
      <c r="L654" s="68" t="s">
        <v>30</v>
      </c>
      <c r="M654" s="7" t="s">
        <v>9427</v>
      </c>
      <c r="N654" s="69" t="s">
        <v>6135</v>
      </c>
      <c r="O654" s="69" t="s">
        <v>7914</v>
      </c>
      <c r="P654" s="69" t="s">
        <v>2518</v>
      </c>
      <c r="Q654" s="69" t="s">
        <v>2521</v>
      </c>
      <c r="R654" s="70">
        <v>30248</v>
      </c>
      <c r="S654" s="70">
        <v>45432</v>
      </c>
      <c r="T654" s="70">
        <v>46161</v>
      </c>
      <c r="U654" s="70"/>
      <c r="V654" s="70"/>
      <c r="W654" s="70"/>
      <c r="X654" s="17"/>
      <c r="Y654" s="17"/>
      <c r="Z654" s="70"/>
      <c r="AA654" s="116">
        <f t="shared" ca="1" si="50"/>
        <v>42</v>
      </c>
      <c r="AB654" s="69" t="s">
        <v>7878</v>
      </c>
      <c r="AC654" s="35" t="str">
        <f t="shared" si="54"/>
        <v>1 anos 11 meses 29 dias</v>
      </c>
      <c r="AD654" s="35" t="str">
        <f ca="1">IF(AND(V654="",T654&lt;TODAY()),"Contrato Encerrado",IF(AND(V654="",T654&gt;TODAY()),DATEDIF(TODAY(),T654,"Y")&amp;" anos"&amp;" "&amp;DATEDIF(TODAY(),T654,"YM")&amp;" meses"&amp;" "&amp;DATEDIF(TODAY(),T654,"MD")&amp;" dias",IF(AND(X654="",V654&lt;TODAY()),"Contrato Encerrado",IF(AND(X654="",V654&gt;TODAY()),DATEDIF(TODAY(),V654,"Y")&amp;" anos"&amp;" "&amp;DATEDIF(TODAY(),V654,"YM")&amp;" meses"&amp;" "&amp;DATEDIF(TODAY(),V654,"MD")&amp;" dias",IF(AND(Z654="",X654&lt;TODAY()),"Contrato Encerrado",IF(AND(Z654="",X654&gt;TODAY()),DATEDIF(TODAY(),X654,"Y")&amp;" anos"&amp;" "&amp;DATEDIF(TODAY(),X654,"YM")&amp;" meses"&amp;" "&amp;DATEDIF(TODAY(),X654,"MD")&amp;" dias",IF(AND(Z654&lt;&gt;””,Z654&lt;TODAY()),"Contrato Encerrado",IF(AND(Z654&lt;&gt;"",Z654&gt;TODAY()),DATEDIF(TODAY(),Z654,"Y")&amp;" anos"&amp;" "&amp;DATEDIF(TODAY(),Z654,"YM")&amp;" meses"&amp;" "&amp;DATEDIF(TODAY(),Z654,"MD")&amp;" dias"))))))))</f>
        <v>0 anos 7 meses 12 dias</v>
      </c>
      <c r="AE654" s="35">
        <f t="shared" si="51"/>
        <v>729</v>
      </c>
      <c r="AF654" s="35">
        <f t="shared" si="52"/>
        <v>1</v>
      </c>
      <c r="AG654" s="17" t="str">
        <f t="shared" si="53"/>
        <v>0 anos 0 meses 1 dias</v>
      </c>
    </row>
    <row r="655" spans="1:33" ht="11.25" customHeight="1" x14ac:dyDescent="0.2">
      <c r="A655" s="62" t="s">
        <v>9</v>
      </c>
      <c r="B655" s="63" t="s">
        <v>13</v>
      </c>
      <c r="C655" s="64" t="s">
        <v>15</v>
      </c>
      <c r="D655" s="65">
        <v>2025</v>
      </c>
      <c r="E655" s="66" t="s">
        <v>1685</v>
      </c>
      <c r="F655" s="62" t="s">
        <v>1686</v>
      </c>
      <c r="G655" s="79" t="s">
        <v>15583</v>
      </c>
      <c r="H655" s="80" t="s">
        <v>15584</v>
      </c>
      <c r="I655" s="67" t="s">
        <v>15585</v>
      </c>
      <c r="J655" s="14" t="s">
        <v>10</v>
      </c>
      <c r="K655" s="67" t="s">
        <v>29</v>
      </c>
      <c r="L655" s="68" t="s">
        <v>81</v>
      </c>
      <c r="M655" s="7" t="s">
        <v>82</v>
      </c>
      <c r="N655" s="69" t="s">
        <v>10974</v>
      </c>
      <c r="O655" s="69" t="s">
        <v>12776</v>
      </c>
      <c r="P655" s="69" t="s">
        <v>2518</v>
      </c>
      <c r="Q655" s="69" t="s">
        <v>2523</v>
      </c>
      <c r="R655" s="70">
        <v>39128</v>
      </c>
      <c r="S655" s="70">
        <v>45726</v>
      </c>
      <c r="T655" s="70">
        <v>46022</v>
      </c>
      <c r="U655" s="70"/>
      <c r="V655" s="70"/>
      <c r="W655" s="70"/>
      <c r="X655" s="17"/>
      <c r="Y655" s="17"/>
      <c r="Z655" s="70"/>
      <c r="AA655" s="71">
        <f t="shared" ca="1" si="50"/>
        <v>18</v>
      </c>
      <c r="AB655" s="69" t="s">
        <v>7878</v>
      </c>
      <c r="AC655" s="35" t="str">
        <f t="shared" si="54"/>
        <v>0 anos 9 meses 21 dias</v>
      </c>
      <c r="AD655" s="35" t="str">
        <f ca="1">IF(AND(V655="",T655&lt;TODAY()),"Contrato Encerrado",IF(AND(V655="",T655&gt;TODAY()),DATEDIF(TODAY(),T655,"Y")&amp;" anos"&amp;" "&amp;DATEDIF(TODAY(),T655,"YM")&amp;" meses"&amp;" "&amp;DATEDIF(TODAY(),T655,"MD")&amp;" dias",IF(AND(X655="",V655&lt;TODAY()),"Contrato Encerrado",IF(AND(X655="",V655&gt;TODAY()),DATEDIF(TODAY(),V655,"Y")&amp;" anos"&amp;" "&amp;DATEDIF(TODAY(),V655,"YM")&amp;" meses"&amp;" "&amp;DATEDIF(TODAY(),V655,"MD")&amp;" dias",IF(AND(Z655="",X655&lt;TODAY()),"Contrato Encerrado",IF(AND(Z655="",X655&gt;TODAY()),DATEDIF(TODAY(),X655,"Y")&amp;" anos"&amp;" "&amp;DATEDIF(TODAY(),X655,"YM")&amp;" meses"&amp;" "&amp;DATEDIF(TODAY(),X655,"MD")&amp;" dias",IF(AND(Z655&lt;&gt;””,Z655&lt;TODAY()),"Contrato Encerrado",IF(AND(Z655&lt;&gt;"",Z655&gt;TODAY()),DATEDIF(TODAY(),Z655,"Y")&amp;" anos"&amp;" "&amp;DATEDIF(TODAY(),Z655,"YM")&amp;" meses"&amp;" "&amp;DATEDIF(TODAY(),Z655,"MD")&amp;" dias"))))))))</f>
        <v>0 anos 2 meses 24 dias</v>
      </c>
      <c r="AE655" s="35">
        <f t="shared" si="51"/>
        <v>296</v>
      </c>
      <c r="AF655" s="35">
        <f t="shared" si="52"/>
        <v>434</v>
      </c>
      <c r="AG655" s="17" t="str">
        <f t="shared" si="53"/>
        <v>1 anos 2 meses 9 dias</v>
      </c>
    </row>
    <row r="656" spans="1:33" ht="11.25" customHeight="1" x14ac:dyDescent="0.2">
      <c r="A656" s="89" t="s">
        <v>9</v>
      </c>
      <c r="B656" s="88" t="s">
        <v>13</v>
      </c>
      <c r="C656" s="90" t="s">
        <v>17</v>
      </c>
      <c r="D656" s="91">
        <v>2021</v>
      </c>
      <c r="E656" s="95" t="s">
        <v>157</v>
      </c>
      <c r="F656" s="89" t="s">
        <v>158</v>
      </c>
      <c r="G656" s="98" t="s">
        <v>3323</v>
      </c>
      <c r="H656" s="100" t="s">
        <v>3324</v>
      </c>
      <c r="I656" s="95" t="s">
        <v>3325</v>
      </c>
      <c r="J656" s="67" t="s">
        <v>1302</v>
      </c>
      <c r="K656" s="95" t="s">
        <v>29</v>
      </c>
      <c r="L656" s="106" t="s">
        <v>30</v>
      </c>
      <c r="M656" s="7" t="s">
        <v>9427</v>
      </c>
      <c r="N656" s="107" t="s">
        <v>2116</v>
      </c>
      <c r="O656" s="110"/>
      <c r="P656" s="109" t="s">
        <v>2517</v>
      </c>
      <c r="Q656" s="109" t="s">
        <v>2522</v>
      </c>
      <c r="R656" s="111">
        <v>36520</v>
      </c>
      <c r="S656" s="111">
        <v>44323</v>
      </c>
      <c r="T656" s="111">
        <v>44511</v>
      </c>
      <c r="U656" s="111"/>
      <c r="V656" s="111"/>
      <c r="W656" s="111"/>
      <c r="X656" s="17"/>
      <c r="Y656" s="17"/>
      <c r="Z656" s="111"/>
      <c r="AA656" s="116">
        <f t="shared" ca="1" si="50"/>
        <v>25</v>
      </c>
      <c r="AB656" s="117" t="s">
        <v>7878</v>
      </c>
      <c r="AC656" s="35" t="str">
        <f t="shared" si="54"/>
        <v>0 anos 6 meses 4 dias</v>
      </c>
      <c r="AD656" s="35" t="str">
        <f ca="1">IF(AND(V656="",T656&lt;TODAY()),"Contrato Encerrado",IF(AND(V656="",T656&gt;TODAY()),DATEDIF(TODAY(),T656,"Y")&amp;" anos"&amp;" "&amp;DATEDIF(TODAY(),T656,"YM")&amp;" meses"&amp;" "&amp;DATEDIF(TODAY(),T656,"MD")&amp;" dias",IF(AND(X656="",V656&lt;TODAY()),"Contrato Encerrado",IF(AND(X656="",V656&gt;TODAY()),DATEDIF(TODAY(),V656,"Y")&amp;" anos"&amp;" "&amp;DATEDIF(TODAY(),V656,"YM")&amp;" meses"&amp;" "&amp;DATEDIF(TODAY(),V656,"MD")&amp;" dias",IF(AND(Z656="",X656&lt;TODAY()),"Contrato Encerrado",IF(AND(Z656="",X656&gt;TODAY()),DATEDIF(TODAY(),X656,"Y")&amp;" anos"&amp;" "&amp;DATEDIF(TODAY(),X656,"YM")&amp;" meses"&amp;" "&amp;DATEDIF(TODAY(),X656,"MD")&amp;" dias",IF(AND(Z656&lt;&gt;””,Z656&lt;TODAY()),"Contrato Encerrado",IF(AND(Z656&lt;&gt;"",Z656&gt;TODAY()),DATEDIF(TODAY(),Z656,"Y")&amp;" anos"&amp;" "&amp;DATEDIF(TODAY(),Z656,"YM")&amp;" meses"&amp;" "&amp;DATEDIF(TODAY(),Z656,"MD")&amp;" dias"))))))))</f>
        <v>Contrato Encerrado</v>
      </c>
      <c r="AE656" s="35">
        <f t="shared" si="51"/>
        <v>188</v>
      </c>
      <c r="AF656" s="35">
        <f t="shared" si="52"/>
        <v>542</v>
      </c>
      <c r="AG656" s="17" t="str">
        <f t="shared" si="53"/>
        <v>1 anos 5 meses 25 dias</v>
      </c>
    </row>
    <row r="657" spans="1:33" ht="11.25" customHeight="1" x14ac:dyDescent="0.2">
      <c r="A657" s="62" t="s">
        <v>9</v>
      </c>
      <c r="B657" s="63" t="s">
        <v>13</v>
      </c>
      <c r="C657" s="64" t="s">
        <v>21</v>
      </c>
      <c r="D657" s="65">
        <v>2023</v>
      </c>
      <c r="E657" s="66" t="s">
        <v>157</v>
      </c>
      <c r="F657" s="62" t="s">
        <v>158</v>
      </c>
      <c r="G657" s="79" t="s">
        <v>8865</v>
      </c>
      <c r="H657" s="80" t="s">
        <v>8866</v>
      </c>
      <c r="I657" s="67" t="s">
        <v>8867</v>
      </c>
      <c r="J657" s="67" t="s">
        <v>14943</v>
      </c>
      <c r="K657" s="67" t="s">
        <v>29</v>
      </c>
      <c r="L657" s="68" t="s">
        <v>30</v>
      </c>
      <c r="M657" s="7" t="s">
        <v>9427</v>
      </c>
      <c r="N657" s="69" t="s">
        <v>3211</v>
      </c>
      <c r="O657" s="69" t="s">
        <v>7915</v>
      </c>
      <c r="P657" s="69" t="s">
        <v>2518</v>
      </c>
      <c r="Q657" s="69" t="s">
        <v>2521</v>
      </c>
      <c r="R657" s="70">
        <v>34230</v>
      </c>
      <c r="S657" s="70">
        <v>45134</v>
      </c>
      <c r="T657" s="70">
        <v>45291</v>
      </c>
      <c r="U657" s="70"/>
      <c r="V657" s="70"/>
      <c r="W657" s="70"/>
      <c r="X657" s="17"/>
      <c r="Y657" s="17"/>
      <c r="Z657" s="70"/>
      <c r="AA657" s="116">
        <f t="shared" ca="1" si="50"/>
        <v>32</v>
      </c>
      <c r="AB657" s="117" t="s">
        <v>7878</v>
      </c>
      <c r="AC657" s="35" t="str">
        <f t="shared" si="54"/>
        <v>0 anos 5 meses 4 dias</v>
      </c>
      <c r="AD657" s="35" t="str">
        <f ca="1">IF(AND(V657="",T657&lt;TODAY()),"Contrato Encerrado",IF(AND(V657="",T657&gt;TODAY()),DATEDIF(TODAY(),T657,"Y")&amp;" anos"&amp;" "&amp;DATEDIF(TODAY(),T657,"YM")&amp;" meses"&amp;" "&amp;DATEDIF(TODAY(),T657,"MD")&amp;" dias",IF(AND(X657="",V657&lt;TODAY()),"Contrato Encerrado",IF(AND(X657="",V657&gt;TODAY()),DATEDIF(TODAY(),V657,"Y")&amp;" anos"&amp;" "&amp;DATEDIF(TODAY(),V657,"YM")&amp;" meses"&amp;" "&amp;DATEDIF(TODAY(),V657,"MD")&amp;" dias",IF(AND(Z657="",X657&lt;TODAY()),"Contrato Encerrado",IF(AND(Z657="",X657&gt;TODAY()),DATEDIF(TODAY(),X657,"Y")&amp;" anos"&amp;" "&amp;DATEDIF(TODAY(),X657,"YM")&amp;" meses"&amp;" "&amp;DATEDIF(TODAY(),X657,"MD")&amp;" dias",IF(AND(Z657&lt;&gt;””,Z657&lt;TODAY()),"Contrato Encerrado",IF(AND(Z657&lt;&gt;"",Z657&gt;TODAY()),DATEDIF(TODAY(),Z657,"Y")&amp;" anos"&amp;" "&amp;DATEDIF(TODAY(),Z657,"YM")&amp;" meses"&amp;" "&amp;DATEDIF(TODAY(),Z657,"MD")&amp;" dias"))))))))</f>
        <v>Contrato Encerrado</v>
      </c>
      <c r="AE657" s="35">
        <f t="shared" si="51"/>
        <v>157</v>
      </c>
      <c r="AF657" s="35">
        <f t="shared" si="52"/>
        <v>573</v>
      </c>
      <c r="AG657" s="17" t="str">
        <f t="shared" si="53"/>
        <v>1 anos 6 meses 26 dias</v>
      </c>
    </row>
    <row r="658" spans="1:33" ht="11.25" customHeight="1" x14ac:dyDescent="0.2">
      <c r="A658" s="62" t="s">
        <v>9</v>
      </c>
      <c r="B658" s="63" t="s">
        <v>13</v>
      </c>
      <c r="C658" s="64" t="s">
        <v>16</v>
      </c>
      <c r="D658" s="65">
        <v>2024</v>
      </c>
      <c r="E658" s="66" t="s">
        <v>157</v>
      </c>
      <c r="F658" s="62" t="s">
        <v>158</v>
      </c>
      <c r="G658" s="79" t="s">
        <v>12691</v>
      </c>
      <c r="H658" s="80" t="s">
        <v>12692</v>
      </c>
      <c r="I658" s="67" t="s">
        <v>12693</v>
      </c>
      <c r="J658" s="14" t="s">
        <v>10</v>
      </c>
      <c r="K658" s="67" t="s">
        <v>29</v>
      </c>
      <c r="L658" s="68" t="s">
        <v>30</v>
      </c>
      <c r="M658" s="7" t="s">
        <v>9427</v>
      </c>
      <c r="N658" s="69" t="s">
        <v>2101</v>
      </c>
      <c r="O658" s="69" t="s">
        <v>11882</v>
      </c>
      <c r="P658" s="69" t="s">
        <v>2518</v>
      </c>
      <c r="Q658" s="69" t="s">
        <v>4109</v>
      </c>
      <c r="R658" s="70">
        <v>32121</v>
      </c>
      <c r="S658" s="70">
        <v>45324</v>
      </c>
      <c r="T658" s="70">
        <v>46054</v>
      </c>
      <c r="U658" s="70"/>
      <c r="V658" s="70"/>
      <c r="W658" s="70"/>
      <c r="X658" s="17"/>
      <c r="Y658" s="17"/>
      <c r="Z658" s="70"/>
      <c r="AA658" s="116">
        <f t="shared" ca="1" si="50"/>
        <v>37</v>
      </c>
      <c r="AB658" s="70" t="s">
        <v>7878</v>
      </c>
      <c r="AC658" s="35" t="str">
        <f t="shared" si="54"/>
        <v>1 anos 11 meses 30 dias</v>
      </c>
      <c r="AD658" s="35" t="str">
        <f ca="1">IF(AND(V658="",T658&lt;TODAY()),"Contrato Encerrado",IF(AND(V658="",T658&gt;TODAY()),DATEDIF(TODAY(),T658,"Y")&amp;" anos"&amp;" "&amp;DATEDIF(TODAY(),T658,"YM")&amp;" meses"&amp;" "&amp;DATEDIF(TODAY(),T658,"MD")&amp;" dias",IF(AND(X658="",V658&lt;TODAY()),"Contrato Encerrado",IF(AND(X658="",V658&gt;TODAY()),DATEDIF(TODAY(),V658,"Y")&amp;" anos"&amp;" "&amp;DATEDIF(TODAY(),V658,"YM")&amp;" meses"&amp;" "&amp;DATEDIF(TODAY(),V658,"MD")&amp;" dias",IF(AND(Z658="",X658&lt;TODAY()),"Contrato Encerrado",IF(AND(Z658="",X658&gt;TODAY()),DATEDIF(TODAY(),X658,"Y")&amp;" anos"&amp;" "&amp;DATEDIF(TODAY(),X658,"YM")&amp;" meses"&amp;" "&amp;DATEDIF(TODAY(),X658,"MD")&amp;" dias",IF(AND(Z658&lt;&gt;””,Z658&lt;TODAY()),"Contrato Encerrado",IF(AND(Z658&lt;&gt;"",Z658&gt;TODAY()),DATEDIF(TODAY(),Z658,"Y")&amp;" anos"&amp;" "&amp;DATEDIF(TODAY(),Z658,"YM")&amp;" meses"&amp;" "&amp;DATEDIF(TODAY(),Z658,"MD")&amp;" dias"))))))))</f>
        <v>0 anos 3 meses 25 dias</v>
      </c>
      <c r="AE658" s="35">
        <f t="shared" si="51"/>
        <v>730</v>
      </c>
      <c r="AF658" s="35">
        <f t="shared" si="52"/>
        <v>0</v>
      </c>
      <c r="AG658" s="17" t="str">
        <f t="shared" si="53"/>
        <v>ESTÁGIO COMPLETOU 2 ANOS</v>
      </c>
    </row>
    <row r="659" spans="1:33" ht="11.25" customHeight="1" x14ac:dyDescent="0.2">
      <c r="A659" s="62" t="s">
        <v>9</v>
      </c>
      <c r="B659" s="63" t="s">
        <v>13</v>
      </c>
      <c r="C659" s="64" t="s">
        <v>21</v>
      </c>
      <c r="D659" s="72">
        <v>2025</v>
      </c>
      <c r="E659" s="66" t="s">
        <v>79</v>
      </c>
      <c r="F659" s="62" t="s">
        <v>80</v>
      </c>
      <c r="G659" s="67" t="s">
        <v>17211</v>
      </c>
      <c r="H659" s="62" t="s">
        <v>17212</v>
      </c>
      <c r="I659" s="67" t="s">
        <v>16836</v>
      </c>
      <c r="J659" s="14" t="s">
        <v>10</v>
      </c>
      <c r="K659" s="67" t="s">
        <v>29</v>
      </c>
      <c r="L659" s="68" t="s">
        <v>30</v>
      </c>
      <c r="M659" s="7" t="s">
        <v>16153</v>
      </c>
      <c r="N659" s="69" t="s">
        <v>2100</v>
      </c>
      <c r="O659" s="69" t="s">
        <v>10152</v>
      </c>
      <c r="P659" s="69" t="s">
        <v>2518</v>
      </c>
      <c r="Q659" s="69" t="s">
        <v>2523</v>
      </c>
      <c r="R659" s="70">
        <v>38162</v>
      </c>
      <c r="S659" s="70">
        <v>45810</v>
      </c>
      <c r="T659" s="70">
        <v>46174</v>
      </c>
      <c r="U659" s="70"/>
      <c r="V659" s="70"/>
      <c r="W659" s="70"/>
      <c r="X659" s="17"/>
      <c r="Y659" s="17"/>
      <c r="Z659" s="70"/>
      <c r="AA659" s="71">
        <f t="shared" ca="1" si="50"/>
        <v>21</v>
      </c>
      <c r="AB659" s="70" t="s">
        <v>7878</v>
      </c>
      <c r="AC659" s="35" t="str">
        <f t="shared" si="54"/>
        <v>0 anos 11 meses 30 dias</v>
      </c>
      <c r="AD659" s="35" t="str">
        <f ca="1">IF(AND(V659="",T659&lt;TODAY()),"Contrato Encerrado",IF(AND(V659="",T659&gt;TODAY()),DATEDIF(TODAY(),T659,"Y")&amp;" anos"&amp;" "&amp;DATEDIF(TODAY(),T659,"YM")&amp;" meses"&amp;" "&amp;DATEDIF(TODAY(),T659,"MD")&amp;" dias",IF(AND(X659="",V659&lt;TODAY()),"Contrato Encerrado",IF(AND(X659="",V659&gt;TODAY()),DATEDIF(TODAY(),V659,"Y")&amp;" anos"&amp;" "&amp;DATEDIF(TODAY(),V659,"YM")&amp;" meses"&amp;" "&amp;DATEDIF(TODAY(),V659,"MD")&amp;" dias",IF(AND(Z659="",X659&lt;TODAY()),"Contrato Encerrado",IF(AND(Z659="",X659&gt;TODAY()),DATEDIF(TODAY(),X659,"Y")&amp;" anos"&amp;" "&amp;DATEDIF(TODAY(),X659,"YM")&amp;" meses"&amp;" "&amp;DATEDIF(TODAY(),X659,"MD")&amp;" dias",IF(AND(Z659&lt;&gt;””,Z659&lt;TODAY()),"Contrato Encerrado",IF(AND(Z659&lt;&gt;"",Z659&gt;TODAY()),DATEDIF(TODAY(),Z659,"Y")&amp;" anos"&amp;" "&amp;DATEDIF(TODAY(),Z659,"YM")&amp;" meses"&amp;" "&amp;DATEDIF(TODAY(),Z659,"MD")&amp;" dias"))))))))</f>
        <v>0 anos 7 meses 25 dias</v>
      </c>
      <c r="AE659" s="35">
        <f t="shared" si="51"/>
        <v>364</v>
      </c>
      <c r="AF659" s="35">
        <f t="shared" si="52"/>
        <v>366</v>
      </c>
      <c r="AG659" s="17" t="str">
        <f t="shared" si="53"/>
        <v>0 anos 11 meses 31 dias</v>
      </c>
    </row>
    <row r="660" spans="1:33" ht="11.25" customHeight="1" x14ac:dyDescent="0.2">
      <c r="A660" s="62" t="s">
        <v>9</v>
      </c>
      <c r="B660" s="88" t="s">
        <v>13</v>
      </c>
      <c r="C660" s="90" t="s">
        <v>20</v>
      </c>
      <c r="D660" s="91">
        <v>2021</v>
      </c>
      <c r="E660" s="67" t="s">
        <v>157</v>
      </c>
      <c r="F660" s="62" t="s">
        <v>158</v>
      </c>
      <c r="G660" s="79" t="s">
        <v>3326</v>
      </c>
      <c r="H660" s="80" t="s">
        <v>3327</v>
      </c>
      <c r="I660" s="67" t="s">
        <v>3328</v>
      </c>
      <c r="J660" s="14" t="s">
        <v>1302</v>
      </c>
      <c r="K660" s="67" t="s">
        <v>29</v>
      </c>
      <c r="L660" s="68" t="s">
        <v>30</v>
      </c>
      <c r="M660" s="7" t="s">
        <v>9427</v>
      </c>
      <c r="N660" s="107" t="s">
        <v>2113</v>
      </c>
      <c r="O660" s="110"/>
      <c r="P660" s="109" t="s">
        <v>2517</v>
      </c>
      <c r="Q660" s="109" t="s">
        <v>2522</v>
      </c>
      <c r="R660" s="111">
        <v>32612</v>
      </c>
      <c r="S660" s="111">
        <v>44382</v>
      </c>
      <c r="T660" s="111">
        <v>44562</v>
      </c>
      <c r="U660" s="111"/>
      <c r="V660" s="111"/>
      <c r="W660" s="111"/>
      <c r="X660" s="17"/>
      <c r="Y660" s="17"/>
      <c r="Z660" s="111"/>
      <c r="AA660" s="116">
        <f t="shared" ca="1" si="50"/>
        <v>36</v>
      </c>
      <c r="AB660" s="117" t="s">
        <v>7878</v>
      </c>
      <c r="AC660" s="35" t="str">
        <f t="shared" si="54"/>
        <v>0 anos 5 meses 27 dias</v>
      </c>
      <c r="AD660" s="35" t="str">
        <f ca="1">IF(AND(V660="",T660&lt;TODAY()),"Contrato Encerrado",IF(AND(V660="",T660&gt;TODAY()),DATEDIF(TODAY(),T660,"Y")&amp;" anos"&amp;" "&amp;DATEDIF(TODAY(),T660,"YM")&amp;" meses"&amp;" "&amp;DATEDIF(TODAY(),T660,"MD")&amp;" dias",IF(AND(X660="",V660&lt;TODAY()),"Contrato Encerrado",IF(AND(X660="",V660&gt;TODAY()),DATEDIF(TODAY(),V660,"Y")&amp;" anos"&amp;" "&amp;DATEDIF(TODAY(),V660,"YM")&amp;" meses"&amp;" "&amp;DATEDIF(TODAY(),V660,"MD")&amp;" dias",IF(AND(Z660="",X660&lt;TODAY()),"Contrato Encerrado",IF(AND(Z660="",X660&gt;TODAY()),DATEDIF(TODAY(),X660,"Y")&amp;" anos"&amp;" "&amp;DATEDIF(TODAY(),X660,"YM")&amp;" meses"&amp;" "&amp;DATEDIF(TODAY(),X660,"MD")&amp;" dias",IF(AND(Z660&lt;&gt;””,Z660&lt;TODAY()),"Contrato Encerrado",IF(AND(Z660&lt;&gt;"",Z660&gt;TODAY()),DATEDIF(TODAY(),Z660,"Y")&amp;" anos"&amp;" "&amp;DATEDIF(TODAY(),Z660,"YM")&amp;" meses"&amp;" "&amp;DATEDIF(TODAY(),Z660,"MD")&amp;" dias"))))))))</f>
        <v>Contrato Encerrado</v>
      </c>
      <c r="AE660" s="35">
        <f t="shared" si="51"/>
        <v>180</v>
      </c>
      <c r="AF660" s="35">
        <f t="shared" si="52"/>
        <v>550</v>
      </c>
      <c r="AG660" s="17" t="str">
        <f t="shared" si="53"/>
        <v>1 anos 6 meses 3 dias</v>
      </c>
    </row>
    <row r="661" spans="1:33" ht="11.25" customHeight="1" x14ac:dyDescent="0.2">
      <c r="A661" s="62" t="s">
        <v>9</v>
      </c>
      <c r="B661" s="63" t="s">
        <v>13</v>
      </c>
      <c r="C661" s="64" t="s">
        <v>11</v>
      </c>
      <c r="D661" s="65">
        <v>2024</v>
      </c>
      <c r="E661" s="66" t="s">
        <v>1708</v>
      </c>
      <c r="F661" s="62" t="s">
        <v>1709</v>
      </c>
      <c r="G661" s="79" t="s">
        <v>11093</v>
      </c>
      <c r="H661" s="80" t="s">
        <v>11094</v>
      </c>
      <c r="I661" s="67" t="s">
        <v>11095</v>
      </c>
      <c r="J661" s="14" t="s">
        <v>14943</v>
      </c>
      <c r="K661" s="67" t="s">
        <v>29</v>
      </c>
      <c r="L661" s="68" t="s">
        <v>81</v>
      </c>
      <c r="M661" s="7" t="s">
        <v>82</v>
      </c>
      <c r="N661" s="69" t="s">
        <v>4113</v>
      </c>
      <c r="O661" s="69" t="s">
        <v>9235</v>
      </c>
      <c r="P661" s="69" t="s">
        <v>2518</v>
      </c>
      <c r="Q661" s="69" t="s">
        <v>2523</v>
      </c>
      <c r="R661" s="70">
        <v>38759</v>
      </c>
      <c r="S661" s="70">
        <v>45309</v>
      </c>
      <c r="T661" s="111">
        <v>45657</v>
      </c>
      <c r="U661" s="70"/>
      <c r="V661" s="70"/>
      <c r="W661" s="70"/>
      <c r="X661" s="17"/>
      <c r="Y661" s="17"/>
      <c r="Z661" s="70"/>
      <c r="AA661" s="116">
        <f t="shared" ca="1" si="50"/>
        <v>19</v>
      </c>
      <c r="AB661" s="69" t="s">
        <v>7878</v>
      </c>
      <c r="AC661" s="35" t="str">
        <f t="shared" si="54"/>
        <v>0 anos 11 meses 13 dias</v>
      </c>
      <c r="AD661" s="35" t="str">
        <f ca="1">IF(AND(V661="",T661&lt;TODAY()),"Contrato Encerrado",IF(AND(V661="",T661&gt;TODAY()),DATEDIF(TODAY(),T661,"Y")&amp;" anos"&amp;" "&amp;DATEDIF(TODAY(),T661,"YM")&amp;" meses"&amp;" "&amp;DATEDIF(TODAY(),T661,"MD")&amp;" dias",IF(AND(X661="",V661&lt;TODAY()),"Contrato Encerrado",IF(AND(X661="",V661&gt;TODAY()),DATEDIF(TODAY(),V661,"Y")&amp;" anos"&amp;" "&amp;DATEDIF(TODAY(),V661,"YM")&amp;" meses"&amp;" "&amp;DATEDIF(TODAY(),V661,"MD")&amp;" dias",IF(AND(Z661="",X661&lt;TODAY()),"Contrato Encerrado",IF(AND(Z661="",X661&gt;TODAY()),DATEDIF(TODAY(),X661,"Y")&amp;" anos"&amp;" "&amp;DATEDIF(TODAY(),X661,"YM")&amp;" meses"&amp;" "&amp;DATEDIF(TODAY(),X661,"MD")&amp;" dias",IF(AND(Z661&lt;&gt;””,Z661&lt;TODAY()),"Contrato Encerrado",IF(AND(Z661&lt;&gt;"",Z661&gt;TODAY()),DATEDIF(TODAY(),Z661,"Y")&amp;" anos"&amp;" "&amp;DATEDIF(TODAY(),Z661,"YM")&amp;" meses"&amp;" "&amp;DATEDIF(TODAY(),Z661,"MD")&amp;" dias"))))))))</f>
        <v>Contrato Encerrado</v>
      </c>
      <c r="AE661" s="35">
        <f t="shared" si="51"/>
        <v>348</v>
      </c>
      <c r="AF661" s="35">
        <f t="shared" si="52"/>
        <v>382</v>
      </c>
      <c r="AG661" s="17" t="str">
        <f t="shared" si="53"/>
        <v>1 anos 0 meses 16 dias</v>
      </c>
    </row>
    <row r="662" spans="1:33" ht="11.25" customHeight="1" x14ac:dyDescent="0.2">
      <c r="A662" s="62" t="s">
        <v>9</v>
      </c>
      <c r="B662" s="63" t="s">
        <v>13</v>
      </c>
      <c r="C662" s="64" t="s">
        <v>21</v>
      </c>
      <c r="D662" s="65">
        <v>2023</v>
      </c>
      <c r="E662" s="66" t="s">
        <v>157</v>
      </c>
      <c r="F662" s="62" t="s">
        <v>158</v>
      </c>
      <c r="G662" s="79" t="s">
        <v>8868</v>
      </c>
      <c r="H662" s="80" t="s">
        <v>8869</v>
      </c>
      <c r="I662" s="67" t="s">
        <v>8870</v>
      </c>
      <c r="J662" s="14" t="s">
        <v>1302</v>
      </c>
      <c r="K662" s="67" t="s">
        <v>29</v>
      </c>
      <c r="L662" s="68" t="s">
        <v>30</v>
      </c>
      <c r="M662" s="7" t="s">
        <v>9427</v>
      </c>
      <c r="N662" s="69" t="s">
        <v>2101</v>
      </c>
      <c r="O662" s="69" t="s">
        <v>7915</v>
      </c>
      <c r="P662" s="69" t="s">
        <v>2518</v>
      </c>
      <c r="Q662" s="69" t="s">
        <v>2521</v>
      </c>
      <c r="R662" s="70">
        <v>32644</v>
      </c>
      <c r="S662" s="70">
        <v>45127</v>
      </c>
      <c r="T662" s="70">
        <v>45484</v>
      </c>
      <c r="U662" s="70"/>
      <c r="V662" s="70"/>
      <c r="W662" s="70"/>
      <c r="X662" s="17"/>
      <c r="Y662" s="17"/>
      <c r="Z662" s="70"/>
      <c r="AA662" s="116">
        <f t="shared" ca="1" si="50"/>
        <v>36</v>
      </c>
      <c r="AB662" s="117" t="s">
        <v>7878</v>
      </c>
      <c r="AC662" s="35" t="str">
        <f t="shared" si="54"/>
        <v>0 anos 11 meses 21 dias</v>
      </c>
      <c r="AD662" s="35" t="str">
        <f ca="1">IF(AND(V662="",T662&lt;TODAY()),"Contrato Encerrado",IF(AND(V662="",T662&gt;TODAY()),DATEDIF(TODAY(),T662,"Y")&amp;" anos"&amp;" "&amp;DATEDIF(TODAY(),T662,"YM")&amp;" meses"&amp;" "&amp;DATEDIF(TODAY(),T662,"MD")&amp;" dias",IF(AND(X662="",V662&lt;TODAY()),"Contrato Encerrado",IF(AND(X662="",V662&gt;TODAY()),DATEDIF(TODAY(),V662,"Y")&amp;" anos"&amp;" "&amp;DATEDIF(TODAY(),V662,"YM")&amp;" meses"&amp;" "&amp;DATEDIF(TODAY(),V662,"MD")&amp;" dias",IF(AND(Z662="",X662&lt;TODAY()),"Contrato Encerrado",IF(AND(Z662="",X662&gt;TODAY()),DATEDIF(TODAY(),X662,"Y")&amp;" anos"&amp;" "&amp;DATEDIF(TODAY(),X662,"YM")&amp;" meses"&amp;" "&amp;DATEDIF(TODAY(),X662,"MD")&amp;" dias",IF(AND(Z662&lt;&gt;””,Z662&lt;TODAY()),"Contrato Encerrado",IF(AND(Z662&lt;&gt;"",Z662&gt;TODAY()),DATEDIF(TODAY(),Z662,"Y")&amp;" anos"&amp;" "&amp;DATEDIF(TODAY(),Z662,"YM")&amp;" meses"&amp;" "&amp;DATEDIF(TODAY(),Z662,"MD")&amp;" dias"))))))))</f>
        <v>Contrato Encerrado</v>
      </c>
      <c r="AE662" s="35">
        <f t="shared" si="51"/>
        <v>357</v>
      </c>
      <c r="AF662" s="35">
        <f t="shared" si="52"/>
        <v>373</v>
      </c>
      <c r="AG662" s="17" t="str">
        <f t="shared" si="53"/>
        <v>1 anos 0 meses 7 dias</v>
      </c>
    </row>
    <row r="663" spans="1:33" ht="11.25" customHeight="1" x14ac:dyDescent="0.2">
      <c r="A663" s="62" t="s">
        <v>9</v>
      </c>
      <c r="B663" s="63" t="s">
        <v>13</v>
      </c>
      <c r="C663" s="64" t="s">
        <v>21</v>
      </c>
      <c r="D663" s="65">
        <v>2024</v>
      </c>
      <c r="E663" s="66" t="s">
        <v>157</v>
      </c>
      <c r="F663" s="62" t="s">
        <v>158</v>
      </c>
      <c r="G663" s="79" t="s">
        <v>14063</v>
      </c>
      <c r="H663" s="80" t="s">
        <v>14064</v>
      </c>
      <c r="I663" s="67" t="s">
        <v>14065</v>
      </c>
      <c r="J663" s="14" t="s">
        <v>10</v>
      </c>
      <c r="K663" s="67" t="s">
        <v>29</v>
      </c>
      <c r="L663" s="68" t="s">
        <v>30</v>
      </c>
      <c r="M663" s="7" t="s">
        <v>9427</v>
      </c>
      <c r="N663" s="69" t="s">
        <v>4159</v>
      </c>
      <c r="O663" s="69" t="s">
        <v>17157</v>
      </c>
      <c r="P663" s="69" t="s">
        <v>2518</v>
      </c>
      <c r="Q663" s="69" t="s">
        <v>2521</v>
      </c>
      <c r="R663" s="70">
        <v>38225</v>
      </c>
      <c r="S663" s="70">
        <v>45489</v>
      </c>
      <c r="T663" s="70">
        <v>45853</v>
      </c>
      <c r="U663" s="70">
        <v>45889</v>
      </c>
      <c r="V663" s="70">
        <v>46253</v>
      </c>
      <c r="W663" s="70"/>
      <c r="X663" s="17"/>
      <c r="Y663" s="17"/>
      <c r="Z663" s="70"/>
      <c r="AA663" s="116">
        <f t="shared" ca="1" si="50"/>
        <v>21</v>
      </c>
      <c r="AB663" s="69" t="s">
        <v>7878</v>
      </c>
      <c r="AC663" s="35" t="str">
        <f t="shared" si="54"/>
        <v>1 anos 11 meses 28 dias</v>
      </c>
      <c r="AD663" s="35" t="str">
        <f ca="1">IF(AND(V663="",T663&lt;TODAY()),"Contrato Encerrado",IF(AND(V663="",T663&gt;TODAY()),DATEDIF(TODAY(),T663,"Y")&amp;" anos"&amp;" "&amp;DATEDIF(TODAY(),T663,"YM")&amp;" meses"&amp;" "&amp;DATEDIF(TODAY(),T663,"MD")&amp;" dias",IF(AND(X663="",V663&lt;TODAY()),"Contrato Encerrado",IF(AND(X663="",V663&gt;TODAY()),DATEDIF(TODAY(),V663,"Y")&amp;" anos"&amp;" "&amp;DATEDIF(TODAY(),V663,"YM")&amp;" meses"&amp;" "&amp;DATEDIF(TODAY(),V663,"MD")&amp;" dias",IF(AND(Z663="",X663&lt;TODAY()),"Contrato Encerrado",IF(AND(Z663="",X663&gt;TODAY()),DATEDIF(TODAY(),X663,"Y")&amp;" anos"&amp;" "&amp;DATEDIF(TODAY(),X663,"YM")&amp;" meses"&amp;" "&amp;DATEDIF(TODAY(),X663,"MD")&amp;" dias",IF(AND(Z663&lt;&gt;””,Z663&lt;TODAY()),"Contrato Encerrado",IF(AND(Z663&lt;&gt;"",Z663&gt;TODAY()),DATEDIF(TODAY(),Z663,"Y")&amp;" anos"&amp;" "&amp;DATEDIF(TODAY(),Z663,"YM")&amp;" meses"&amp;" "&amp;DATEDIF(TODAY(),Z663,"MD")&amp;" dias"))))))))</f>
        <v>0 anos 10 meses 12 dias</v>
      </c>
      <c r="AE663" s="35">
        <f t="shared" si="51"/>
        <v>728</v>
      </c>
      <c r="AF663" s="35">
        <f t="shared" si="52"/>
        <v>2</v>
      </c>
      <c r="AG663" s="17" t="str">
        <f t="shared" si="53"/>
        <v>0 anos 0 meses 2 dias</v>
      </c>
    </row>
    <row r="664" spans="1:33" ht="11.25" customHeight="1" x14ac:dyDescent="0.2">
      <c r="A664" s="62" t="s">
        <v>9</v>
      </c>
      <c r="B664" s="63" t="s">
        <v>13</v>
      </c>
      <c r="C664" s="64" t="s">
        <v>19</v>
      </c>
      <c r="D664" s="65">
        <v>2024</v>
      </c>
      <c r="E664" s="66" t="s">
        <v>157</v>
      </c>
      <c r="F664" s="62" t="s">
        <v>158</v>
      </c>
      <c r="G664" s="79" t="s">
        <v>13576</v>
      </c>
      <c r="H664" s="80" t="s">
        <v>13577</v>
      </c>
      <c r="I664" s="67" t="s">
        <v>13578</v>
      </c>
      <c r="J664" s="14" t="s">
        <v>1302</v>
      </c>
      <c r="K664" s="67" t="s">
        <v>29</v>
      </c>
      <c r="L664" s="68" t="s">
        <v>30</v>
      </c>
      <c r="M664" s="7" t="s">
        <v>9427</v>
      </c>
      <c r="N664" s="69" t="s">
        <v>6302</v>
      </c>
      <c r="O664" s="69" t="s">
        <v>12267</v>
      </c>
      <c r="P664" s="69" t="s">
        <v>2518</v>
      </c>
      <c r="Q664" s="69" t="s">
        <v>2521</v>
      </c>
      <c r="R664" s="70">
        <v>34175</v>
      </c>
      <c r="S664" s="70">
        <v>45447</v>
      </c>
      <c r="T664" s="70">
        <v>45513</v>
      </c>
      <c r="U664" s="70"/>
      <c r="V664" s="70"/>
      <c r="W664" s="70"/>
      <c r="X664" s="17"/>
      <c r="Y664" s="17"/>
      <c r="Z664" s="70"/>
      <c r="AA664" s="116">
        <f t="shared" ca="1" si="50"/>
        <v>32</v>
      </c>
      <c r="AB664" s="69" t="s">
        <v>7878</v>
      </c>
      <c r="AC664" s="35" t="str">
        <f t="shared" si="54"/>
        <v>0 anos 2 meses 5 dias</v>
      </c>
      <c r="AD664" s="35" t="str">
        <f ca="1">IF(AND(V664="",T664&lt;TODAY()),"Contrato Encerrado",IF(AND(V664="",T664&gt;TODAY()),DATEDIF(TODAY(),T664,"Y")&amp;" anos"&amp;" "&amp;DATEDIF(TODAY(),T664,"YM")&amp;" meses"&amp;" "&amp;DATEDIF(TODAY(),T664,"MD")&amp;" dias",IF(AND(X664="",V664&lt;TODAY()),"Contrato Encerrado",IF(AND(X664="",V664&gt;TODAY()),DATEDIF(TODAY(),V664,"Y")&amp;" anos"&amp;" "&amp;DATEDIF(TODAY(),V664,"YM")&amp;" meses"&amp;" "&amp;DATEDIF(TODAY(),V664,"MD")&amp;" dias",IF(AND(Z664="",X664&lt;TODAY()),"Contrato Encerrado",IF(AND(Z664="",X664&gt;TODAY()),DATEDIF(TODAY(),X664,"Y")&amp;" anos"&amp;" "&amp;DATEDIF(TODAY(),X664,"YM")&amp;" meses"&amp;" "&amp;DATEDIF(TODAY(),X664,"MD")&amp;" dias",IF(AND(Z664&lt;&gt;””,Z664&lt;TODAY()),"Contrato Encerrado",IF(AND(Z664&lt;&gt;"",Z664&gt;TODAY()),DATEDIF(TODAY(),Z664,"Y")&amp;" anos"&amp;" "&amp;DATEDIF(TODAY(),Z664,"YM")&amp;" meses"&amp;" "&amp;DATEDIF(TODAY(),Z664,"MD")&amp;" dias"))))))))</f>
        <v>Contrato Encerrado</v>
      </c>
      <c r="AE664" s="35">
        <f t="shared" si="51"/>
        <v>66</v>
      </c>
      <c r="AF664" s="35">
        <f t="shared" si="52"/>
        <v>664</v>
      </c>
      <c r="AG664" s="17" t="str">
        <f t="shared" si="53"/>
        <v>1 anos 9 meses 25 dias</v>
      </c>
    </row>
    <row r="665" spans="1:33" ht="11.25" customHeight="1" x14ac:dyDescent="0.2">
      <c r="A665" s="62" t="s">
        <v>9</v>
      </c>
      <c r="B665" s="63" t="s">
        <v>13</v>
      </c>
      <c r="C665" s="64" t="s">
        <v>15</v>
      </c>
      <c r="D665" s="65">
        <v>2024</v>
      </c>
      <c r="E665" s="93" t="s">
        <v>157</v>
      </c>
      <c r="F665" s="62" t="s">
        <v>158</v>
      </c>
      <c r="G665" s="79" t="s">
        <v>11987</v>
      </c>
      <c r="H665" s="80" t="s">
        <v>11988</v>
      </c>
      <c r="I665" s="102" t="s">
        <v>11989</v>
      </c>
      <c r="J665" s="14" t="s">
        <v>14943</v>
      </c>
      <c r="K665" s="102" t="s">
        <v>29</v>
      </c>
      <c r="L665" s="104" t="s">
        <v>30</v>
      </c>
      <c r="M665" s="7" t="s">
        <v>9427</v>
      </c>
      <c r="N665" s="103" t="s">
        <v>2101</v>
      </c>
      <c r="O665" s="103" t="s">
        <v>8037</v>
      </c>
      <c r="P665" s="103" t="s">
        <v>2518</v>
      </c>
      <c r="Q665" s="103" t="s">
        <v>4109</v>
      </c>
      <c r="R665" s="112">
        <v>30935</v>
      </c>
      <c r="S665" s="112">
        <v>45334</v>
      </c>
      <c r="T665" s="112">
        <v>45699</v>
      </c>
      <c r="U665" s="70"/>
      <c r="V665" s="70"/>
      <c r="W665" s="112"/>
      <c r="X665" s="17"/>
      <c r="Y665" s="17"/>
      <c r="Z665" s="70"/>
      <c r="AA665" s="116">
        <f t="shared" ca="1" si="50"/>
        <v>41</v>
      </c>
      <c r="AB665" s="103" t="s">
        <v>7878</v>
      </c>
      <c r="AC665" s="35" t="str">
        <f t="shared" si="54"/>
        <v>0 anos 11 meses 30 dias</v>
      </c>
      <c r="AD665" s="35" t="str">
        <f ca="1">IF(AND(V665="",T665&lt;TODAY()),"Contrato Encerrado",IF(AND(V665="",T665&gt;TODAY()),DATEDIF(TODAY(),T665,"Y")&amp;" anos"&amp;" "&amp;DATEDIF(TODAY(),T665,"YM")&amp;" meses"&amp;" "&amp;DATEDIF(TODAY(),T665,"MD")&amp;" dias",IF(AND(X665="",V665&lt;TODAY()),"Contrato Encerrado",IF(AND(X665="",V665&gt;TODAY()),DATEDIF(TODAY(),V665,"Y")&amp;" anos"&amp;" "&amp;DATEDIF(TODAY(),V665,"YM")&amp;" meses"&amp;" "&amp;DATEDIF(TODAY(),V665,"MD")&amp;" dias",IF(AND(Z665="",X665&lt;TODAY()),"Contrato Encerrado",IF(AND(Z665="",X665&gt;TODAY()),DATEDIF(TODAY(),X665,"Y")&amp;" anos"&amp;" "&amp;DATEDIF(TODAY(),X665,"YM")&amp;" meses"&amp;" "&amp;DATEDIF(TODAY(),X665,"MD")&amp;" dias",IF(AND(Z665&lt;&gt;””,Z665&lt;TODAY()),"Contrato Encerrado",IF(AND(Z665&lt;&gt;"",Z665&gt;TODAY()),DATEDIF(TODAY(),Z665,"Y")&amp;" anos"&amp;" "&amp;DATEDIF(TODAY(),Z665,"YM")&amp;" meses"&amp;" "&amp;DATEDIF(TODAY(),Z665,"MD")&amp;" dias"))))))))</f>
        <v>Contrato Encerrado</v>
      </c>
      <c r="AE665" s="35">
        <f t="shared" si="51"/>
        <v>365</v>
      </c>
      <c r="AF665" s="35">
        <f t="shared" si="52"/>
        <v>365</v>
      </c>
      <c r="AG665" s="17" t="str">
        <f t="shared" si="53"/>
        <v>0 anos 11 meses 30 dias</v>
      </c>
    </row>
    <row r="666" spans="1:33" ht="11.25" customHeight="1" x14ac:dyDescent="0.2">
      <c r="A666" s="62" t="s">
        <v>9</v>
      </c>
      <c r="B666" s="63" t="s">
        <v>13</v>
      </c>
      <c r="C666" s="64" t="s">
        <v>21</v>
      </c>
      <c r="D666" s="65">
        <v>2023</v>
      </c>
      <c r="E666" s="66" t="s">
        <v>157</v>
      </c>
      <c r="F666" s="62" t="s">
        <v>158</v>
      </c>
      <c r="G666" s="79" t="s">
        <v>8871</v>
      </c>
      <c r="H666" s="80" t="s">
        <v>8872</v>
      </c>
      <c r="I666" s="67" t="s">
        <v>8873</v>
      </c>
      <c r="J666" s="67" t="s">
        <v>10</v>
      </c>
      <c r="K666" s="67" t="s">
        <v>29</v>
      </c>
      <c r="L666" s="68" t="s">
        <v>30</v>
      </c>
      <c r="M666" s="7" t="s">
        <v>9427</v>
      </c>
      <c r="N666" s="69" t="s">
        <v>2101</v>
      </c>
      <c r="O666" s="69" t="s">
        <v>8037</v>
      </c>
      <c r="P666" s="69" t="s">
        <v>2518</v>
      </c>
      <c r="Q666" s="69" t="s">
        <v>2521</v>
      </c>
      <c r="R666" s="70">
        <v>29912</v>
      </c>
      <c r="S666" s="70">
        <v>45140</v>
      </c>
      <c r="T666" s="70">
        <v>45656</v>
      </c>
      <c r="U666" s="70">
        <v>45784</v>
      </c>
      <c r="V666" s="70">
        <v>46022</v>
      </c>
      <c r="W666" s="70"/>
      <c r="X666" s="17"/>
      <c r="Y666" s="17"/>
      <c r="Z666" s="70"/>
      <c r="AA666" s="116">
        <f t="shared" ca="1" si="50"/>
        <v>43</v>
      </c>
      <c r="AB666" s="69" t="s">
        <v>7878</v>
      </c>
      <c r="AC666" s="35" t="str">
        <f t="shared" si="54"/>
        <v>2 anos 0 meses 23 dias</v>
      </c>
      <c r="AD666" s="35" t="str">
        <f ca="1">IF(AND(V666="",T666&lt;TODAY()),"Contrato Encerrado",IF(AND(V666="",T666&gt;TODAY()),DATEDIF(TODAY(),T666,"Y")&amp;" anos"&amp;" "&amp;DATEDIF(TODAY(),T666,"YM")&amp;" meses"&amp;" "&amp;DATEDIF(TODAY(),T666,"MD")&amp;" dias",IF(AND(X666="",V666&lt;TODAY()),"Contrato Encerrado",IF(AND(X666="",V666&gt;TODAY()),DATEDIF(TODAY(),V666,"Y")&amp;" anos"&amp;" "&amp;DATEDIF(TODAY(),V666,"YM")&amp;" meses"&amp;" "&amp;DATEDIF(TODAY(),V666,"MD")&amp;" dias",IF(AND(Z666="",X666&lt;TODAY()),"Contrato Encerrado",IF(AND(Z666="",X666&gt;TODAY()),DATEDIF(TODAY(),X666,"Y")&amp;" anos"&amp;" "&amp;DATEDIF(TODAY(),X666,"YM")&amp;" meses"&amp;" "&amp;DATEDIF(TODAY(),X666,"MD")&amp;" dias",IF(AND(Z666&lt;&gt;””,Z666&lt;TODAY()),"Contrato Encerrado",IF(AND(Z666&lt;&gt;"",Z666&gt;TODAY()),DATEDIF(TODAY(),Z666,"Y")&amp;" anos"&amp;" "&amp;DATEDIF(TODAY(),Z666,"YM")&amp;" meses"&amp;" "&amp;DATEDIF(TODAY(),Z666,"MD")&amp;" dias"))))))))</f>
        <v>0 anos 2 meses 24 dias</v>
      </c>
      <c r="AE666" s="35">
        <f t="shared" si="51"/>
        <v>754</v>
      </c>
      <c r="AF666" s="35">
        <f t="shared" si="52"/>
        <v>-24</v>
      </c>
      <c r="AG666" s="17" t="str">
        <f t="shared" si="53"/>
        <v>ESTÁGIO COMPLETOU 2 ANOS</v>
      </c>
    </row>
    <row r="667" spans="1:33" ht="11.25" customHeight="1" x14ac:dyDescent="0.2">
      <c r="A667" s="62" t="s">
        <v>9</v>
      </c>
      <c r="B667" s="63" t="s">
        <v>13</v>
      </c>
      <c r="C667" s="64" t="s">
        <v>15</v>
      </c>
      <c r="D667" s="65">
        <v>2023</v>
      </c>
      <c r="E667" s="93" t="s">
        <v>79</v>
      </c>
      <c r="F667" s="62" t="s">
        <v>80</v>
      </c>
      <c r="G667" s="79" t="s">
        <v>6169</v>
      </c>
      <c r="H667" s="80" t="s">
        <v>6170</v>
      </c>
      <c r="I667" s="102" t="s">
        <v>6171</v>
      </c>
      <c r="J667" s="14" t="s">
        <v>14943</v>
      </c>
      <c r="K667" s="102" t="s">
        <v>29</v>
      </c>
      <c r="L667" s="104" t="s">
        <v>30</v>
      </c>
      <c r="M667" s="7" t="s">
        <v>9427</v>
      </c>
      <c r="N667" s="103" t="s">
        <v>2100</v>
      </c>
      <c r="O667" s="103"/>
      <c r="P667" s="103" t="s">
        <v>2518</v>
      </c>
      <c r="Q667" s="103" t="s">
        <v>2523</v>
      </c>
      <c r="R667" s="114">
        <v>37798</v>
      </c>
      <c r="S667" s="114">
        <v>44986</v>
      </c>
      <c r="T667" s="111">
        <v>45716</v>
      </c>
      <c r="U667" s="70"/>
      <c r="V667" s="70"/>
      <c r="W667" s="114"/>
      <c r="X667" s="17"/>
      <c r="Y667" s="17"/>
      <c r="Z667" s="70"/>
      <c r="AA667" s="116">
        <f t="shared" ca="1" si="50"/>
        <v>22</v>
      </c>
      <c r="AB667" s="117" t="s">
        <v>7878</v>
      </c>
      <c r="AC667" s="35" t="str">
        <f t="shared" si="54"/>
        <v>1 anos 11 meses 27 dias</v>
      </c>
      <c r="AD667" s="35" t="str">
        <f ca="1">IF(AND(V667="",T667&lt;TODAY()),"Contrato Encerrado",IF(AND(V667="",T667&gt;TODAY()),DATEDIF(TODAY(),T667,"Y")&amp;" anos"&amp;" "&amp;DATEDIF(TODAY(),T667,"YM")&amp;" meses"&amp;" "&amp;DATEDIF(TODAY(),T667,"MD")&amp;" dias",IF(AND(X667="",V667&lt;TODAY()),"Contrato Encerrado",IF(AND(X667="",V667&gt;TODAY()),DATEDIF(TODAY(),V667,"Y")&amp;" anos"&amp;" "&amp;DATEDIF(TODAY(),V667,"YM")&amp;" meses"&amp;" "&amp;DATEDIF(TODAY(),V667,"MD")&amp;" dias",IF(AND(Z667="",X667&lt;TODAY()),"Contrato Encerrado",IF(AND(Z667="",X667&gt;TODAY()),DATEDIF(TODAY(),X667,"Y")&amp;" anos"&amp;" "&amp;DATEDIF(TODAY(),X667,"YM")&amp;" meses"&amp;" "&amp;DATEDIF(TODAY(),X667,"MD")&amp;" dias",IF(AND(Z667&lt;&gt;””,Z667&lt;TODAY()),"Contrato Encerrado",IF(AND(Z667&lt;&gt;"",Z667&gt;TODAY()),DATEDIF(TODAY(),Z667,"Y")&amp;" anos"&amp;" "&amp;DATEDIF(TODAY(),Z667,"YM")&amp;" meses"&amp;" "&amp;DATEDIF(TODAY(),Z667,"MD")&amp;" dias"))))))))</f>
        <v>Contrato Encerrado</v>
      </c>
      <c r="AE667" s="35">
        <f t="shared" si="51"/>
        <v>730</v>
      </c>
      <c r="AF667" s="35">
        <f t="shared" si="52"/>
        <v>0</v>
      </c>
      <c r="AG667" s="17" t="str">
        <f t="shared" si="53"/>
        <v>ESTÁGIO COMPLETOU 2 ANOS</v>
      </c>
    </row>
    <row r="668" spans="1:33" ht="11.25" customHeight="1" x14ac:dyDescent="0.2">
      <c r="A668" s="62" t="s">
        <v>9</v>
      </c>
      <c r="B668" s="88" t="s">
        <v>13</v>
      </c>
      <c r="C668" s="90" t="s">
        <v>24</v>
      </c>
      <c r="D668" s="91">
        <v>2022</v>
      </c>
      <c r="E668" s="66" t="s">
        <v>27</v>
      </c>
      <c r="F668" s="62" t="s">
        <v>28</v>
      </c>
      <c r="G668" s="79" t="s">
        <v>4301</v>
      </c>
      <c r="H668" s="80" t="s">
        <v>4302</v>
      </c>
      <c r="I668" s="67" t="s">
        <v>4303</v>
      </c>
      <c r="J668" s="67" t="s">
        <v>14943</v>
      </c>
      <c r="K668" s="67" t="s">
        <v>29</v>
      </c>
      <c r="L668" s="68" t="s">
        <v>30</v>
      </c>
      <c r="M668" s="7" t="s">
        <v>9427</v>
      </c>
      <c r="N668" s="69" t="s">
        <v>2103</v>
      </c>
      <c r="O668" s="107"/>
      <c r="P668" s="107" t="s">
        <v>2518</v>
      </c>
      <c r="Q668" s="107" t="s">
        <v>4109</v>
      </c>
      <c r="R668" s="111">
        <v>36603</v>
      </c>
      <c r="S668" s="111">
        <v>44839</v>
      </c>
      <c r="T668" s="111">
        <v>45217</v>
      </c>
      <c r="U668" s="111"/>
      <c r="V668" s="111"/>
      <c r="W668" s="111"/>
      <c r="X668" s="17"/>
      <c r="Y668" s="17"/>
      <c r="Z668" s="111"/>
      <c r="AA668" s="116">
        <f t="shared" ca="1" si="50"/>
        <v>25</v>
      </c>
      <c r="AB668" s="117" t="s">
        <v>7878</v>
      </c>
      <c r="AC668" s="35" t="str">
        <f t="shared" si="54"/>
        <v>1 anos 0 meses 13 dias</v>
      </c>
      <c r="AD668" s="35" t="str">
        <f ca="1">IF(AND(V668="",T668&lt;TODAY()),"Contrato Encerrado",IF(AND(V668="",T668&gt;TODAY()),DATEDIF(TODAY(),T668,"Y")&amp;" anos"&amp;" "&amp;DATEDIF(TODAY(),T668,"YM")&amp;" meses"&amp;" "&amp;DATEDIF(TODAY(),T668,"MD")&amp;" dias",IF(AND(X668="",V668&lt;TODAY()),"Contrato Encerrado",IF(AND(X668="",V668&gt;TODAY()),DATEDIF(TODAY(),V668,"Y")&amp;" anos"&amp;" "&amp;DATEDIF(TODAY(),V668,"YM")&amp;" meses"&amp;" "&amp;DATEDIF(TODAY(),V668,"MD")&amp;" dias",IF(AND(Z668="",X668&lt;TODAY()),"Contrato Encerrado",IF(AND(Z668="",X668&gt;TODAY()),DATEDIF(TODAY(),X668,"Y")&amp;" anos"&amp;" "&amp;DATEDIF(TODAY(),X668,"YM")&amp;" meses"&amp;" "&amp;DATEDIF(TODAY(),X668,"MD")&amp;" dias",IF(AND(Z668&lt;&gt;””,Z668&lt;TODAY()),"Contrato Encerrado",IF(AND(Z668&lt;&gt;"",Z668&gt;TODAY()),DATEDIF(TODAY(),Z668,"Y")&amp;" anos"&amp;" "&amp;DATEDIF(TODAY(),Z668,"YM")&amp;" meses"&amp;" "&amp;DATEDIF(TODAY(),Z668,"MD")&amp;" dias"))))))))</f>
        <v>Contrato Encerrado</v>
      </c>
      <c r="AE668" s="35">
        <f t="shared" si="51"/>
        <v>378</v>
      </c>
      <c r="AF668" s="35">
        <f t="shared" si="52"/>
        <v>352</v>
      </c>
      <c r="AG668" s="17" t="str">
        <f t="shared" si="53"/>
        <v>0 anos 11 meses 17 dias</v>
      </c>
    </row>
    <row r="669" spans="1:33" ht="11.25" customHeight="1" x14ac:dyDescent="0.2">
      <c r="A669" s="62" t="s">
        <v>9</v>
      </c>
      <c r="B669" s="88" t="s">
        <v>13</v>
      </c>
      <c r="C669" s="90" t="s">
        <v>22</v>
      </c>
      <c r="D669" s="91">
        <v>2021</v>
      </c>
      <c r="E669" s="67" t="s">
        <v>157</v>
      </c>
      <c r="F669" s="62" t="s">
        <v>158</v>
      </c>
      <c r="G669" s="79" t="s">
        <v>3329</v>
      </c>
      <c r="H669" s="80" t="s">
        <v>3330</v>
      </c>
      <c r="I669" s="67" t="s">
        <v>3331</v>
      </c>
      <c r="J669" s="67" t="s">
        <v>1302</v>
      </c>
      <c r="K669" s="67" t="s">
        <v>29</v>
      </c>
      <c r="L669" s="68" t="s">
        <v>30</v>
      </c>
      <c r="M669" s="7" t="s">
        <v>9427</v>
      </c>
      <c r="N669" s="110" t="s">
        <v>3244</v>
      </c>
      <c r="O669" s="110"/>
      <c r="P669" s="109" t="s">
        <v>2517</v>
      </c>
      <c r="Q669" s="109" t="s">
        <v>2522</v>
      </c>
      <c r="R669" s="111">
        <v>35678</v>
      </c>
      <c r="S669" s="111">
        <v>44382</v>
      </c>
      <c r="T669" s="111">
        <v>44440</v>
      </c>
      <c r="U669" s="111"/>
      <c r="V669" s="111"/>
      <c r="W669" s="111"/>
      <c r="X669" s="17"/>
      <c r="Y669" s="17"/>
      <c r="Z669" s="111"/>
      <c r="AA669" s="116">
        <f t="shared" ca="1" si="50"/>
        <v>28</v>
      </c>
      <c r="AB669" s="117" t="s">
        <v>7878</v>
      </c>
      <c r="AC669" s="35" t="str">
        <f t="shared" si="54"/>
        <v>0 anos 1 meses 27 dias</v>
      </c>
      <c r="AD669" s="35" t="str">
        <f ca="1">IF(AND(V669="",T669&lt;TODAY()),"Contrato Encerrado",IF(AND(V669="",T669&gt;TODAY()),DATEDIF(TODAY(),T669,"Y")&amp;" anos"&amp;" "&amp;DATEDIF(TODAY(),T669,"YM")&amp;" meses"&amp;" "&amp;DATEDIF(TODAY(),T669,"MD")&amp;" dias",IF(AND(X669="",V669&lt;TODAY()),"Contrato Encerrado",IF(AND(X669="",V669&gt;TODAY()),DATEDIF(TODAY(),V669,"Y")&amp;" anos"&amp;" "&amp;DATEDIF(TODAY(),V669,"YM")&amp;" meses"&amp;" "&amp;DATEDIF(TODAY(),V669,"MD")&amp;" dias",IF(AND(Z669="",X669&lt;TODAY()),"Contrato Encerrado",IF(AND(Z669="",X669&gt;TODAY()),DATEDIF(TODAY(),X669,"Y")&amp;" anos"&amp;" "&amp;DATEDIF(TODAY(),X669,"YM")&amp;" meses"&amp;" "&amp;DATEDIF(TODAY(),X669,"MD")&amp;" dias",IF(AND(Z669&lt;&gt;””,Z669&lt;TODAY()),"Contrato Encerrado",IF(AND(Z669&lt;&gt;"",Z669&gt;TODAY()),DATEDIF(TODAY(),Z669,"Y")&amp;" anos"&amp;" "&amp;DATEDIF(TODAY(),Z669,"YM")&amp;" meses"&amp;" "&amp;DATEDIF(TODAY(),Z669,"MD")&amp;" dias"))))))))</f>
        <v>Contrato Encerrado</v>
      </c>
      <c r="AE669" s="35">
        <f t="shared" si="51"/>
        <v>58</v>
      </c>
      <c r="AF669" s="35">
        <f t="shared" si="52"/>
        <v>672</v>
      </c>
      <c r="AG669" s="17" t="str">
        <f t="shared" si="53"/>
        <v>1 anos 10 meses 2 dias</v>
      </c>
    </row>
    <row r="670" spans="1:33" ht="11.25" customHeight="1" x14ac:dyDescent="0.2">
      <c r="A670" s="62" t="s">
        <v>9</v>
      </c>
      <c r="B670" s="63" t="s">
        <v>13</v>
      </c>
      <c r="C670" s="64" t="s">
        <v>17</v>
      </c>
      <c r="D670" s="65">
        <v>2023</v>
      </c>
      <c r="E670" s="93" t="s">
        <v>157</v>
      </c>
      <c r="F670" s="62" t="s">
        <v>158</v>
      </c>
      <c r="G670" s="79" t="s">
        <v>6172</v>
      </c>
      <c r="H670" s="80" t="s">
        <v>6173</v>
      </c>
      <c r="I670" s="102" t="s">
        <v>6174</v>
      </c>
      <c r="J670" s="14" t="s">
        <v>14943</v>
      </c>
      <c r="K670" s="102" t="s">
        <v>29</v>
      </c>
      <c r="L670" s="104" t="s">
        <v>30</v>
      </c>
      <c r="M670" s="7" t="s">
        <v>9427</v>
      </c>
      <c r="N670" s="103" t="s">
        <v>2101</v>
      </c>
      <c r="O670" s="103"/>
      <c r="P670" s="103" t="s">
        <v>2518</v>
      </c>
      <c r="Q670" s="103" t="s">
        <v>4109</v>
      </c>
      <c r="R670" s="114">
        <v>34863</v>
      </c>
      <c r="S670" s="114">
        <v>45041</v>
      </c>
      <c r="T670" s="111">
        <v>45278</v>
      </c>
      <c r="U670" s="114"/>
      <c r="V670" s="111"/>
      <c r="W670" s="114"/>
      <c r="X670" s="17"/>
      <c r="Y670" s="17"/>
      <c r="Z670" s="111"/>
      <c r="AA670" s="116">
        <f t="shared" ca="1" si="50"/>
        <v>30</v>
      </c>
      <c r="AB670" s="117" t="s">
        <v>7878</v>
      </c>
      <c r="AC670" s="35" t="str">
        <f t="shared" si="54"/>
        <v>0 anos 7 meses 23 dias</v>
      </c>
      <c r="AD670" s="35" t="str">
        <f ca="1">IF(AND(V670="",T670&lt;TODAY()),"Contrato Encerrado",IF(AND(V670="",T670&gt;TODAY()),DATEDIF(TODAY(),T670,"Y")&amp;" anos"&amp;" "&amp;DATEDIF(TODAY(),T670,"YM")&amp;" meses"&amp;" "&amp;DATEDIF(TODAY(),T670,"MD")&amp;" dias",IF(AND(X670="",V670&lt;TODAY()),"Contrato Encerrado",IF(AND(X670="",V670&gt;TODAY()),DATEDIF(TODAY(),V670,"Y")&amp;" anos"&amp;" "&amp;DATEDIF(TODAY(),V670,"YM")&amp;" meses"&amp;" "&amp;DATEDIF(TODAY(),V670,"MD")&amp;" dias",IF(AND(Z670="",X670&lt;TODAY()),"Contrato Encerrado",IF(AND(Z670="",X670&gt;TODAY()),DATEDIF(TODAY(),X670,"Y")&amp;" anos"&amp;" "&amp;DATEDIF(TODAY(),X670,"YM")&amp;" meses"&amp;" "&amp;DATEDIF(TODAY(),X670,"MD")&amp;" dias",IF(AND(Z670&lt;&gt;””,Z670&lt;TODAY()),"Contrato Encerrado",IF(AND(Z670&lt;&gt;"",Z670&gt;TODAY()),DATEDIF(TODAY(),Z670,"Y")&amp;" anos"&amp;" "&amp;DATEDIF(TODAY(),Z670,"YM")&amp;" meses"&amp;" "&amp;DATEDIF(TODAY(),Z670,"MD")&amp;" dias"))))))))</f>
        <v>Contrato Encerrado</v>
      </c>
      <c r="AE670" s="35">
        <f t="shared" si="51"/>
        <v>237</v>
      </c>
      <c r="AF670" s="35">
        <f t="shared" si="52"/>
        <v>493</v>
      </c>
      <c r="AG670" s="17" t="str">
        <f t="shared" si="53"/>
        <v>1 anos 4 meses 7 dias</v>
      </c>
    </row>
    <row r="671" spans="1:33" ht="11.25" customHeight="1" x14ac:dyDescent="0.2">
      <c r="A671" s="62" t="s">
        <v>9</v>
      </c>
      <c r="B671" s="63" t="s">
        <v>13</v>
      </c>
      <c r="C671" s="64" t="s">
        <v>23</v>
      </c>
      <c r="D671" s="65">
        <v>2023</v>
      </c>
      <c r="E671" s="66" t="s">
        <v>79</v>
      </c>
      <c r="F671" s="62" t="s">
        <v>80</v>
      </c>
      <c r="G671" s="79" t="s">
        <v>9519</v>
      </c>
      <c r="H671" s="80" t="s">
        <v>9520</v>
      </c>
      <c r="I671" s="67" t="s">
        <v>9521</v>
      </c>
      <c r="J671" s="67" t="s">
        <v>1302</v>
      </c>
      <c r="K671" s="67" t="s">
        <v>29</v>
      </c>
      <c r="L671" s="68" t="s">
        <v>30</v>
      </c>
      <c r="M671" s="7" t="s">
        <v>9427</v>
      </c>
      <c r="N671" s="69" t="s">
        <v>2100</v>
      </c>
      <c r="O671" s="69" t="s">
        <v>8182</v>
      </c>
      <c r="P671" s="69" t="s">
        <v>2518</v>
      </c>
      <c r="Q671" s="69" t="s">
        <v>2523</v>
      </c>
      <c r="R671" s="70">
        <v>31576</v>
      </c>
      <c r="S671" s="70">
        <v>45208</v>
      </c>
      <c r="T671" s="70">
        <v>45742</v>
      </c>
      <c r="U671" s="70"/>
      <c r="V671" s="70"/>
      <c r="W671" s="70"/>
      <c r="X671" s="17"/>
      <c r="Y671" s="17"/>
      <c r="Z671" s="70"/>
      <c r="AA671" s="116">
        <f t="shared" ca="1" si="50"/>
        <v>39</v>
      </c>
      <c r="AB671" s="70" t="s">
        <v>7878</v>
      </c>
      <c r="AC671" s="35" t="str">
        <f t="shared" si="54"/>
        <v>1 anos 5 meses 17 dias</v>
      </c>
      <c r="AD671" s="35" t="str">
        <f ca="1">IF(AND(V671="",T671&lt;TODAY()),"Contrato Encerrado",IF(AND(V671="",T671&gt;TODAY()),DATEDIF(TODAY(),T671,"Y")&amp;" anos"&amp;" "&amp;DATEDIF(TODAY(),T671,"YM")&amp;" meses"&amp;" "&amp;DATEDIF(TODAY(),T671,"MD")&amp;" dias",IF(AND(X671="",V671&lt;TODAY()),"Contrato Encerrado",IF(AND(X671="",V671&gt;TODAY()),DATEDIF(TODAY(),V671,"Y")&amp;" anos"&amp;" "&amp;DATEDIF(TODAY(),V671,"YM")&amp;" meses"&amp;" "&amp;DATEDIF(TODAY(),V671,"MD")&amp;" dias",IF(AND(Z671="",X671&lt;TODAY()),"Contrato Encerrado",IF(AND(Z671="",X671&gt;TODAY()),DATEDIF(TODAY(),X671,"Y")&amp;" anos"&amp;" "&amp;DATEDIF(TODAY(),X671,"YM")&amp;" meses"&amp;" "&amp;DATEDIF(TODAY(),X671,"MD")&amp;" dias",IF(AND(Z671&lt;&gt;””,Z671&lt;TODAY()),"Contrato Encerrado",IF(AND(Z671&lt;&gt;"",Z671&gt;TODAY()),DATEDIF(TODAY(),Z671,"Y")&amp;" anos"&amp;" "&amp;DATEDIF(TODAY(),Z671,"YM")&amp;" meses"&amp;" "&amp;DATEDIF(TODAY(),Z671,"MD")&amp;" dias"))))))))</f>
        <v>Contrato Encerrado</v>
      </c>
      <c r="AE671" s="35">
        <f t="shared" si="51"/>
        <v>534</v>
      </c>
      <c r="AF671" s="35">
        <f t="shared" si="52"/>
        <v>196</v>
      </c>
      <c r="AG671" s="17" t="str">
        <f t="shared" si="53"/>
        <v>0 anos 6 meses 14 dias</v>
      </c>
    </row>
    <row r="672" spans="1:33" ht="11.25" customHeight="1" x14ac:dyDescent="0.2">
      <c r="A672" s="62" t="s">
        <v>9</v>
      </c>
      <c r="B672" s="88" t="s">
        <v>13</v>
      </c>
      <c r="C672" s="90" t="s">
        <v>22</v>
      </c>
      <c r="D672" s="91">
        <v>2022</v>
      </c>
      <c r="E672" s="66" t="s">
        <v>3176</v>
      </c>
      <c r="F672" s="62" t="s">
        <v>3177</v>
      </c>
      <c r="G672" s="79" t="s">
        <v>1108</v>
      </c>
      <c r="H672" s="80" t="s">
        <v>1109</v>
      </c>
      <c r="I672" s="67" t="s">
        <v>1110</v>
      </c>
      <c r="J672" s="14" t="s">
        <v>14943</v>
      </c>
      <c r="K672" s="67" t="s">
        <v>29</v>
      </c>
      <c r="L672" s="68" t="s">
        <v>30</v>
      </c>
      <c r="M672" s="7" t="s">
        <v>9427</v>
      </c>
      <c r="N672" s="107" t="s">
        <v>2116</v>
      </c>
      <c r="O672" s="107"/>
      <c r="P672" s="107" t="s">
        <v>2517</v>
      </c>
      <c r="Q672" s="107" t="s">
        <v>2522</v>
      </c>
      <c r="R672" s="111">
        <v>31576</v>
      </c>
      <c r="S672" s="111">
        <v>44410</v>
      </c>
      <c r="T672" s="111">
        <v>44963</v>
      </c>
      <c r="U672" s="111"/>
      <c r="V672" s="111"/>
      <c r="W672" s="111"/>
      <c r="X672" s="17"/>
      <c r="Y672" s="17"/>
      <c r="Z672" s="111"/>
      <c r="AA672" s="116">
        <f t="shared" ca="1" si="50"/>
        <v>39</v>
      </c>
      <c r="AB672" s="117" t="s">
        <v>7878</v>
      </c>
      <c r="AC672" s="35" t="str">
        <f t="shared" si="54"/>
        <v>1 anos 6 meses 4 dias</v>
      </c>
      <c r="AD672" s="35" t="str">
        <f ca="1">IF(AND(V672="",T672&lt;TODAY()),"Contrato Encerrado",IF(AND(V672="",T672&gt;TODAY()),DATEDIF(TODAY(),T672,"Y")&amp;" anos"&amp;" "&amp;DATEDIF(TODAY(),T672,"YM")&amp;" meses"&amp;" "&amp;DATEDIF(TODAY(),T672,"MD")&amp;" dias",IF(AND(X672="",V672&lt;TODAY()),"Contrato Encerrado",IF(AND(X672="",V672&gt;TODAY()),DATEDIF(TODAY(),V672,"Y")&amp;" anos"&amp;" "&amp;DATEDIF(TODAY(),V672,"YM")&amp;" meses"&amp;" "&amp;DATEDIF(TODAY(),V672,"MD")&amp;" dias",IF(AND(Z672="",X672&lt;TODAY()),"Contrato Encerrado",IF(AND(Z672="",X672&gt;TODAY()),DATEDIF(TODAY(),X672,"Y")&amp;" anos"&amp;" "&amp;DATEDIF(TODAY(),X672,"YM")&amp;" meses"&amp;" "&amp;DATEDIF(TODAY(),X672,"MD")&amp;" dias",IF(AND(Z672&lt;&gt;””,Z672&lt;TODAY()),"Contrato Encerrado",IF(AND(Z672&lt;&gt;"",Z672&gt;TODAY()),DATEDIF(TODAY(),Z672,"Y")&amp;" anos"&amp;" "&amp;DATEDIF(TODAY(),Z672,"YM")&amp;" meses"&amp;" "&amp;DATEDIF(TODAY(),Z672,"MD")&amp;" dias"))))))))</f>
        <v>Contrato Encerrado</v>
      </c>
      <c r="AE672" s="35">
        <f t="shared" si="51"/>
        <v>553</v>
      </c>
      <c r="AF672" s="35">
        <f t="shared" si="52"/>
        <v>177</v>
      </c>
      <c r="AG672" s="17" t="str">
        <f t="shared" si="53"/>
        <v>0 anos 5 meses 25 dias</v>
      </c>
    </row>
    <row r="673" spans="1:33" ht="11.25" customHeight="1" x14ac:dyDescent="0.2">
      <c r="A673" s="62" t="s">
        <v>9</v>
      </c>
      <c r="B673" s="88" t="s">
        <v>13</v>
      </c>
      <c r="C673" s="90" t="s">
        <v>25</v>
      </c>
      <c r="D673" s="91">
        <v>2022</v>
      </c>
      <c r="E673" s="66" t="s">
        <v>27</v>
      </c>
      <c r="F673" s="62" t="s">
        <v>28</v>
      </c>
      <c r="G673" s="79" t="s">
        <v>4304</v>
      </c>
      <c r="H673" s="80" t="s">
        <v>4305</v>
      </c>
      <c r="I673" s="67" t="s">
        <v>4306</v>
      </c>
      <c r="J673" s="67" t="s">
        <v>1302</v>
      </c>
      <c r="K673" s="67" t="s">
        <v>29</v>
      </c>
      <c r="L673" s="68" t="s">
        <v>30</v>
      </c>
      <c r="M673" s="7" t="s">
        <v>9427</v>
      </c>
      <c r="N673" s="107" t="s">
        <v>2105</v>
      </c>
      <c r="O673" s="107"/>
      <c r="P673" s="107" t="s">
        <v>2518</v>
      </c>
      <c r="Q673" s="107" t="s">
        <v>4109</v>
      </c>
      <c r="R673" s="111">
        <v>37148</v>
      </c>
      <c r="S673" s="111">
        <v>44896</v>
      </c>
      <c r="T673" s="111">
        <v>45558</v>
      </c>
      <c r="U673" s="111"/>
      <c r="V673" s="111"/>
      <c r="W673" s="111"/>
      <c r="X673" s="17"/>
      <c r="Y673" s="17"/>
      <c r="Z673" s="111"/>
      <c r="AA673" s="116">
        <f t="shared" ca="1" si="50"/>
        <v>24</v>
      </c>
      <c r="AB673" s="117" t="s">
        <v>7878</v>
      </c>
      <c r="AC673" s="35" t="str">
        <f t="shared" si="54"/>
        <v>1 anos 9 meses 22 dias</v>
      </c>
      <c r="AD673" s="35" t="str">
        <f ca="1">IF(AND(V673="",T673&lt;TODAY()),"Contrato Encerrado",IF(AND(V673="",T673&gt;TODAY()),DATEDIF(TODAY(),T673,"Y")&amp;" anos"&amp;" "&amp;DATEDIF(TODAY(),T673,"YM")&amp;" meses"&amp;" "&amp;DATEDIF(TODAY(),T673,"MD")&amp;" dias",IF(AND(X673="",V673&lt;TODAY()),"Contrato Encerrado",IF(AND(X673="",V673&gt;TODAY()),DATEDIF(TODAY(),V673,"Y")&amp;" anos"&amp;" "&amp;DATEDIF(TODAY(),V673,"YM")&amp;" meses"&amp;" "&amp;DATEDIF(TODAY(),V673,"MD")&amp;" dias",IF(AND(Z673="",X673&lt;TODAY()),"Contrato Encerrado",IF(AND(Z673="",X673&gt;TODAY()),DATEDIF(TODAY(),X673,"Y")&amp;" anos"&amp;" "&amp;DATEDIF(TODAY(),X673,"YM")&amp;" meses"&amp;" "&amp;DATEDIF(TODAY(),X673,"MD")&amp;" dias",IF(AND(Z673&lt;&gt;””,Z673&lt;TODAY()),"Contrato Encerrado",IF(AND(Z673&lt;&gt;"",Z673&gt;TODAY()),DATEDIF(TODAY(),Z673,"Y")&amp;" anos"&amp;" "&amp;DATEDIF(TODAY(),Z673,"YM")&amp;" meses"&amp;" "&amp;DATEDIF(TODAY(),Z673,"MD")&amp;" dias"))))))))</f>
        <v>Contrato Encerrado</v>
      </c>
      <c r="AE673" s="35">
        <f t="shared" si="51"/>
        <v>662</v>
      </c>
      <c r="AF673" s="35">
        <f t="shared" si="52"/>
        <v>68</v>
      </c>
      <c r="AG673" s="17" t="str">
        <f t="shared" si="53"/>
        <v>0 anos 2 meses 8 dias</v>
      </c>
    </row>
    <row r="674" spans="1:33" ht="11.25" customHeight="1" x14ac:dyDescent="0.2">
      <c r="A674" s="62" t="s">
        <v>9</v>
      </c>
      <c r="B674" s="88" t="s">
        <v>13</v>
      </c>
      <c r="C674" s="90" t="s">
        <v>23</v>
      </c>
      <c r="D674" s="91">
        <v>2022</v>
      </c>
      <c r="E674" s="66" t="s">
        <v>157</v>
      </c>
      <c r="F674" s="62" t="s">
        <v>158</v>
      </c>
      <c r="G674" s="79" t="s">
        <v>4307</v>
      </c>
      <c r="H674" s="80" t="s">
        <v>4308</v>
      </c>
      <c r="I674" s="67" t="s">
        <v>4309</v>
      </c>
      <c r="J674" s="67" t="s">
        <v>14943</v>
      </c>
      <c r="K674" s="67" t="s">
        <v>29</v>
      </c>
      <c r="L674" s="68" t="s">
        <v>30</v>
      </c>
      <c r="M674" s="7" t="s">
        <v>9427</v>
      </c>
      <c r="N674" s="107" t="s">
        <v>2101</v>
      </c>
      <c r="O674" s="107"/>
      <c r="P674" s="107" t="s">
        <v>2518</v>
      </c>
      <c r="Q674" s="107" t="s">
        <v>2521</v>
      </c>
      <c r="R674" s="111">
        <v>34200</v>
      </c>
      <c r="S674" s="111">
        <v>44841</v>
      </c>
      <c r="T674" s="111">
        <v>45168</v>
      </c>
      <c r="U674" s="111"/>
      <c r="V674" s="111"/>
      <c r="W674" s="111"/>
      <c r="X674" s="17"/>
      <c r="Y674" s="17"/>
      <c r="Z674" s="111"/>
      <c r="AA674" s="116">
        <f t="shared" ca="1" si="50"/>
        <v>32</v>
      </c>
      <c r="AB674" s="117" t="s">
        <v>7878</v>
      </c>
      <c r="AC674" s="35" t="str">
        <f t="shared" si="54"/>
        <v>0 anos 10 meses 23 dias</v>
      </c>
      <c r="AD674" s="35" t="str">
        <f ca="1">IF(AND(V674="",T674&lt;TODAY()),"Contrato Encerrado",IF(AND(V674="",T674&gt;TODAY()),DATEDIF(TODAY(),T674,"Y")&amp;" anos"&amp;" "&amp;DATEDIF(TODAY(),T674,"YM")&amp;" meses"&amp;" "&amp;DATEDIF(TODAY(),T674,"MD")&amp;" dias",IF(AND(X674="",V674&lt;TODAY()),"Contrato Encerrado",IF(AND(X674="",V674&gt;TODAY()),DATEDIF(TODAY(),V674,"Y")&amp;" anos"&amp;" "&amp;DATEDIF(TODAY(),V674,"YM")&amp;" meses"&amp;" "&amp;DATEDIF(TODAY(),V674,"MD")&amp;" dias",IF(AND(Z674="",X674&lt;TODAY()),"Contrato Encerrado",IF(AND(Z674="",X674&gt;TODAY()),DATEDIF(TODAY(),X674,"Y")&amp;" anos"&amp;" "&amp;DATEDIF(TODAY(),X674,"YM")&amp;" meses"&amp;" "&amp;DATEDIF(TODAY(),X674,"MD")&amp;" dias",IF(AND(Z674&lt;&gt;””,Z674&lt;TODAY()),"Contrato Encerrado",IF(AND(Z674&lt;&gt;"",Z674&gt;TODAY()),DATEDIF(TODAY(),Z674,"Y")&amp;" anos"&amp;" "&amp;DATEDIF(TODAY(),Z674,"YM")&amp;" meses"&amp;" "&amp;DATEDIF(TODAY(),Z674,"MD")&amp;" dias"))))))))</f>
        <v>Contrato Encerrado</v>
      </c>
      <c r="AE674" s="35">
        <f t="shared" si="51"/>
        <v>327</v>
      </c>
      <c r="AF674" s="35">
        <f t="shared" si="52"/>
        <v>403</v>
      </c>
      <c r="AG674" s="17" t="str">
        <f t="shared" si="53"/>
        <v>1 anos 1 meses 6 dias</v>
      </c>
    </row>
    <row r="675" spans="1:33" ht="11.25" customHeight="1" x14ac:dyDescent="0.2">
      <c r="A675" s="62" t="s">
        <v>9</v>
      </c>
      <c r="B675" s="88" t="s">
        <v>13</v>
      </c>
      <c r="C675" s="90" t="s">
        <v>22</v>
      </c>
      <c r="D675" s="91">
        <v>2022</v>
      </c>
      <c r="E675" s="66" t="s">
        <v>157</v>
      </c>
      <c r="F675" s="62" t="s">
        <v>158</v>
      </c>
      <c r="G675" s="79" t="s">
        <v>4310</v>
      </c>
      <c r="H675" s="80" t="s">
        <v>4311</v>
      </c>
      <c r="I675" s="67" t="s">
        <v>4312</v>
      </c>
      <c r="J675" s="14" t="s">
        <v>14943</v>
      </c>
      <c r="K675" s="67" t="s">
        <v>29</v>
      </c>
      <c r="L675" s="68" t="s">
        <v>30</v>
      </c>
      <c r="M675" s="7" t="s">
        <v>9427</v>
      </c>
      <c r="N675" s="107" t="s">
        <v>2101</v>
      </c>
      <c r="O675" s="107"/>
      <c r="P675" s="107" t="s">
        <v>2518</v>
      </c>
      <c r="Q675" s="107" t="s">
        <v>2521</v>
      </c>
      <c r="R675" s="111">
        <v>24483</v>
      </c>
      <c r="S675" s="111">
        <v>44825</v>
      </c>
      <c r="T675" s="111">
        <v>44943</v>
      </c>
      <c r="U675" s="111"/>
      <c r="V675" s="111"/>
      <c r="W675" s="111"/>
      <c r="X675" s="17"/>
      <c r="Y675" s="17"/>
      <c r="Z675" s="111"/>
      <c r="AA675" s="116">
        <f t="shared" ca="1" si="50"/>
        <v>58</v>
      </c>
      <c r="AB675" s="117" t="s">
        <v>7878</v>
      </c>
      <c r="AC675" s="35" t="str">
        <f t="shared" si="54"/>
        <v>0 anos 3 meses 27 dias</v>
      </c>
      <c r="AD675" s="35" t="str">
        <f ca="1">IF(AND(V675="",T675&lt;TODAY()),"Contrato Encerrado",IF(AND(V675="",T675&gt;TODAY()),DATEDIF(TODAY(),T675,"Y")&amp;" anos"&amp;" "&amp;DATEDIF(TODAY(),T675,"YM")&amp;" meses"&amp;" "&amp;DATEDIF(TODAY(),T675,"MD")&amp;" dias",IF(AND(X675="",V675&lt;TODAY()),"Contrato Encerrado",IF(AND(X675="",V675&gt;TODAY()),DATEDIF(TODAY(),V675,"Y")&amp;" anos"&amp;" "&amp;DATEDIF(TODAY(),V675,"YM")&amp;" meses"&amp;" "&amp;DATEDIF(TODAY(),V675,"MD")&amp;" dias",IF(AND(Z675="",X675&lt;TODAY()),"Contrato Encerrado",IF(AND(Z675="",X675&gt;TODAY()),DATEDIF(TODAY(),X675,"Y")&amp;" anos"&amp;" "&amp;DATEDIF(TODAY(),X675,"YM")&amp;" meses"&amp;" "&amp;DATEDIF(TODAY(),X675,"MD")&amp;" dias",IF(AND(Z675&lt;&gt;””,Z675&lt;TODAY()),"Contrato Encerrado",IF(AND(Z675&lt;&gt;"",Z675&gt;TODAY()),DATEDIF(TODAY(),Z675,"Y")&amp;" anos"&amp;" "&amp;DATEDIF(TODAY(),Z675,"YM")&amp;" meses"&amp;" "&amp;DATEDIF(TODAY(),Z675,"MD")&amp;" dias"))))))))</f>
        <v>Contrato Encerrado</v>
      </c>
      <c r="AE675" s="35">
        <f t="shared" si="51"/>
        <v>118</v>
      </c>
      <c r="AF675" s="35">
        <f t="shared" si="52"/>
        <v>612</v>
      </c>
      <c r="AG675" s="17" t="str">
        <f t="shared" si="53"/>
        <v>1 anos 8 meses 3 dias</v>
      </c>
    </row>
    <row r="676" spans="1:33" ht="11.25" customHeight="1" x14ac:dyDescent="0.2">
      <c r="A676" s="62" t="s">
        <v>9</v>
      </c>
      <c r="B676" s="88" t="s">
        <v>13</v>
      </c>
      <c r="C676" s="90" t="s">
        <v>22</v>
      </c>
      <c r="D676" s="91">
        <v>2022</v>
      </c>
      <c r="E676" s="66" t="s">
        <v>157</v>
      </c>
      <c r="F676" s="62" t="s">
        <v>158</v>
      </c>
      <c r="G676" s="79" t="s">
        <v>4313</v>
      </c>
      <c r="H676" s="80" t="s">
        <v>4314</v>
      </c>
      <c r="I676" s="67" t="s">
        <v>4315</v>
      </c>
      <c r="J676" s="67" t="s">
        <v>14943</v>
      </c>
      <c r="K676" s="67" t="s">
        <v>29</v>
      </c>
      <c r="L676" s="68" t="s">
        <v>30</v>
      </c>
      <c r="M676" s="7" t="s">
        <v>9427</v>
      </c>
      <c r="N676" s="107" t="s">
        <v>2101</v>
      </c>
      <c r="O676" s="107"/>
      <c r="P676" s="107" t="s">
        <v>2518</v>
      </c>
      <c r="Q676" s="107" t="s">
        <v>2521</v>
      </c>
      <c r="R676" s="111">
        <v>28780</v>
      </c>
      <c r="S676" s="111">
        <v>44805</v>
      </c>
      <c r="T676" s="111">
        <v>44943</v>
      </c>
      <c r="U676" s="111"/>
      <c r="V676" s="111"/>
      <c r="W676" s="111"/>
      <c r="X676" s="17"/>
      <c r="Y676" s="17"/>
      <c r="Z676" s="111"/>
      <c r="AA676" s="116">
        <f t="shared" ca="1" si="50"/>
        <v>46</v>
      </c>
      <c r="AB676" s="117" t="s">
        <v>7878</v>
      </c>
      <c r="AC676" s="35" t="str">
        <f t="shared" si="54"/>
        <v>0 anos 4 meses 16 dias</v>
      </c>
      <c r="AD676" s="35" t="str">
        <f ca="1">IF(AND(V676="",T676&lt;TODAY()),"Contrato Encerrado",IF(AND(V676="",T676&gt;TODAY()),DATEDIF(TODAY(),T676,"Y")&amp;" anos"&amp;" "&amp;DATEDIF(TODAY(),T676,"YM")&amp;" meses"&amp;" "&amp;DATEDIF(TODAY(),T676,"MD")&amp;" dias",IF(AND(X676="",V676&lt;TODAY()),"Contrato Encerrado",IF(AND(X676="",V676&gt;TODAY()),DATEDIF(TODAY(),V676,"Y")&amp;" anos"&amp;" "&amp;DATEDIF(TODAY(),V676,"YM")&amp;" meses"&amp;" "&amp;DATEDIF(TODAY(),V676,"MD")&amp;" dias",IF(AND(Z676="",X676&lt;TODAY()),"Contrato Encerrado",IF(AND(Z676="",X676&gt;TODAY()),DATEDIF(TODAY(),X676,"Y")&amp;" anos"&amp;" "&amp;DATEDIF(TODAY(),X676,"YM")&amp;" meses"&amp;" "&amp;DATEDIF(TODAY(),X676,"MD")&amp;" dias",IF(AND(Z676&lt;&gt;””,Z676&lt;TODAY()),"Contrato Encerrado",IF(AND(Z676&lt;&gt;"",Z676&gt;TODAY()),DATEDIF(TODAY(),Z676,"Y")&amp;" anos"&amp;" "&amp;DATEDIF(TODAY(),Z676,"YM")&amp;" meses"&amp;" "&amp;DATEDIF(TODAY(),Z676,"MD")&amp;" dias"))))))))</f>
        <v>Contrato Encerrado</v>
      </c>
      <c r="AE676" s="35">
        <f t="shared" si="51"/>
        <v>138</v>
      </c>
      <c r="AF676" s="35">
        <f t="shared" si="52"/>
        <v>592</v>
      </c>
      <c r="AG676" s="17" t="str">
        <f t="shared" si="53"/>
        <v>1 anos 7 meses 14 dias</v>
      </c>
    </row>
    <row r="677" spans="1:33" ht="11.25" customHeight="1" x14ac:dyDescent="0.2">
      <c r="A677" s="164" t="s">
        <v>9</v>
      </c>
      <c r="B677" s="120" t="s">
        <v>13</v>
      </c>
      <c r="C677" s="121" t="s">
        <v>22</v>
      </c>
      <c r="D677" s="122">
        <v>2022</v>
      </c>
      <c r="E677" s="165" t="s">
        <v>157</v>
      </c>
      <c r="F677" s="164" t="s">
        <v>158</v>
      </c>
      <c r="G677" s="166" t="s">
        <v>4316</v>
      </c>
      <c r="H677" s="167" t="s">
        <v>4317</v>
      </c>
      <c r="I677" s="161" t="s">
        <v>4318</v>
      </c>
      <c r="J677" s="67" t="s">
        <v>14943</v>
      </c>
      <c r="K677" s="161" t="s">
        <v>29</v>
      </c>
      <c r="L677" s="168" t="s">
        <v>30</v>
      </c>
      <c r="M677" s="7" t="s">
        <v>9427</v>
      </c>
      <c r="N677" s="135" t="s">
        <v>4159</v>
      </c>
      <c r="O677" s="135"/>
      <c r="P677" s="135" t="s">
        <v>2518</v>
      </c>
      <c r="Q677" s="135" t="s">
        <v>2521</v>
      </c>
      <c r="R677" s="129">
        <v>29752</v>
      </c>
      <c r="S677" s="129">
        <v>44817</v>
      </c>
      <c r="T677" s="129">
        <v>45558</v>
      </c>
      <c r="U677" s="129"/>
      <c r="V677" s="129"/>
      <c r="W677" s="129"/>
      <c r="X677" s="17"/>
      <c r="Y677" s="17"/>
      <c r="Z677" s="129"/>
      <c r="AA677" s="130">
        <f t="shared" ca="1" si="50"/>
        <v>44</v>
      </c>
      <c r="AB677" s="131" t="s">
        <v>7878</v>
      </c>
      <c r="AC677" s="35" t="str">
        <f t="shared" si="54"/>
        <v>2 anos 0 meses 10 dias</v>
      </c>
      <c r="AD677" s="132" t="str">
        <f ca="1">IF(AND(V677="",T677&lt;TODAY()),"Contrato Encerrado",IF(AND(V677="",T677&gt;TODAY()),DATEDIF(TODAY(),T677,"Y")&amp;" anos"&amp;" "&amp;DATEDIF(TODAY(),T677,"YM")&amp;" meses"&amp;" "&amp;DATEDIF(TODAY(),T677,"MD")&amp;" dias",IF(AND(X677="",V677&lt;TODAY()),"Contrato Encerrado",IF(AND(X677="",V677&gt;TODAY()),DATEDIF(TODAY(),V677,"Y")&amp;" anos"&amp;" "&amp;DATEDIF(TODAY(),V677,"YM")&amp;" meses"&amp;" "&amp;DATEDIF(TODAY(),V677,"MD")&amp;" dias",IF(AND(Z677="",X677&lt;TODAY()),"Contrato Encerrado",IF(AND(Z677="",X677&gt;TODAY()),DATEDIF(TODAY(),X677,"Y")&amp;" anos"&amp;" "&amp;DATEDIF(TODAY(),X677,"YM")&amp;" meses"&amp;" "&amp;DATEDIF(TODAY(),X677,"MD")&amp;" dias",IF(AND(Z677&lt;&gt;””,Z677&lt;TODAY()),"Contrato Encerrado",IF(AND(Z677&lt;&gt;"",Z677&gt;TODAY()),DATEDIF(TODAY(),Z677,"Y")&amp;" anos"&amp;" "&amp;DATEDIF(TODAY(),Z677,"YM")&amp;" meses"&amp;" "&amp;DATEDIF(TODAY(),Z677,"MD")&amp;" dias"))))))))</f>
        <v>Contrato Encerrado</v>
      </c>
      <c r="AE677" s="132">
        <f t="shared" si="51"/>
        <v>741</v>
      </c>
      <c r="AF677" s="132">
        <f t="shared" si="52"/>
        <v>-11</v>
      </c>
      <c r="AG677" s="133" t="str">
        <f t="shared" si="53"/>
        <v>ESTÁGIO COMPLETOU 2 ANOS</v>
      </c>
    </row>
    <row r="678" spans="1:33" ht="11.25" customHeight="1" x14ac:dyDescent="0.2">
      <c r="A678" s="62" t="s">
        <v>9</v>
      </c>
      <c r="B678" s="63" t="s">
        <v>13</v>
      </c>
      <c r="C678" s="64" t="s">
        <v>21</v>
      </c>
      <c r="D678" s="72">
        <v>2025</v>
      </c>
      <c r="E678" s="66" t="s">
        <v>27</v>
      </c>
      <c r="F678" s="62" t="s">
        <v>28</v>
      </c>
      <c r="G678" s="67" t="s">
        <v>17213</v>
      </c>
      <c r="H678" s="62" t="s">
        <v>17214</v>
      </c>
      <c r="I678" s="67" t="s">
        <v>16837</v>
      </c>
      <c r="J678" s="14" t="s">
        <v>10</v>
      </c>
      <c r="K678" s="67" t="s">
        <v>29</v>
      </c>
      <c r="L678" s="68" t="s">
        <v>30</v>
      </c>
      <c r="M678" s="7" t="s">
        <v>16153</v>
      </c>
      <c r="N678" s="69" t="s">
        <v>2105</v>
      </c>
      <c r="O678" s="69" t="s">
        <v>17215</v>
      </c>
      <c r="P678" s="69" t="s">
        <v>2518</v>
      </c>
      <c r="Q678" s="69" t="s">
        <v>4109</v>
      </c>
      <c r="R678" s="70">
        <v>38006</v>
      </c>
      <c r="S678" s="70">
        <v>45831</v>
      </c>
      <c r="T678" s="70">
        <v>46195</v>
      </c>
      <c r="U678" s="70"/>
      <c r="V678" s="70"/>
      <c r="W678" s="70"/>
      <c r="X678" s="17"/>
      <c r="Y678" s="17"/>
      <c r="Z678" s="70"/>
      <c r="AA678" s="71">
        <f t="shared" ca="1" si="50"/>
        <v>21</v>
      </c>
      <c r="AB678" s="70" t="s">
        <v>7878</v>
      </c>
      <c r="AC678" s="35" t="str">
        <f t="shared" si="54"/>
        <v>0 anos 11 meses 30 dias</v>
      </c>
      <c r="AD678" s="35" t="str">
        <f ca="1">IF(AND(V678="",T678&lt;TODAY()),"Contrato Encerrado",IF(AND(V678="",T678&gt;TODAY()),DATEDIF(TODAY(),T678,"Y")&amp;" anos"&amp;" "&amp;DATEDIF(TODAY(),T678,"YM")&amp;" meses"&amp;" "&amp;DATEDIF(TODAY(),T678,"MD")&amp;" dias",IF(AND(X678="",V678&lt;TODAY()),"Contrato Encerrado",IF(AND(X678="",V678&gt;TODAY()),DATEDIF(TODAY(),V678,"Y")&amp;" anos"&amp;" "&amp;DATEDIF(TODAY(),V678,"YM")&amp;" meses"&amp;" "&amp;DATEDIF(TODAY(),V678,"MD")&amp;" dias",IF(AND(Z678="",X678&lt;TODAY()),"Contrato Encerrado",IF(AND(Z678="",X678&gt;TODAY()),DATEDIF(TODAY(),X678,"Y")&amp;" anos"&amp;" "&amp;DATEDIF(TODAY(),X678,"YM")&amp;" meses"&amp;" "&amp;DATEDIF(TODAY(),X678,"MD")&amp;" dias",IF(AND(Z678&lt;&gt;””,Z678&lt;TODAY()),"Contrato Encerrado",IF(AND(Z678&lt;&gt;"",Z678&gt;TODAY()),DATEDIF(TODAY(),Z678,"Y")&amp;" anos"&amp;" "&amp;DATEDIF(TODAY(),Z678,"YM")&amp;" meses"&amp;" "&amp;DATEDIF(TODAY(),Z678,"MD")&amp;" dias"))))))))</f>
        <v>0 anos 8 meses 15 dias</v>
      </c>
      <c r="AE678" s="35">
        <f t="shared" si="51"/>
        <v>364</v>
      </c>
      <c r="AF678" s="35">
        <f t="shared" si="52"/>
        <v>366</v>
      </c>
      <c r="AG678" s="17" t="str">
        <f t="shared" si="53"/>
        <v>0 anos 11 meses 31 dias</v>
      </c>
    </row>
    <row r="679" spans="1:33" ht="11.25" customHeight="1" x14ac:dyDescent="0.2">
      <c r="A679" s="89" t="s">
        <v>9</v>
      </c>
      <c r="B679" s="88" t="s">
        <v>13</v>
      </c>
      <c r="C679" s="90" t="s">
        <v>17</v>
      </c>
      <c r="D679" s="91">
        <v>2021</v>
      </c>
      <c r="E679" s="95" t="s">
        <v>307</v>
      </c>
      <c r="F679" s="89" t="s">
        <v>308</v>
      </c>
      <c r="G679" s="98" t="s">
        <v>336</v>
      </c>
      <c r="H679" s="100" t="s">
        <v>337</v>
      </c>
      <c r="I679" s="95" t="s">
        <v>338</v>
      </c>
      <c r="J679" s="67" t="s">
        <v>1302</v>
      </c>
      <c r="K679" s="95" t="s">
        <v>29</v>
      </c>
      <c r="L679" s="106" t="s">
        <v>30</v>
      </c>
      <c r="M679" s="7" t="s">
        <v>9427</v>
      </c>
      <c r="N679" s="107" t="s">
        <v>2113</v>
      </c>
      <c r="O679" s="109"/>
      <c r="P679" s="109" t="s">
        <v>2517</v>
      </c>
      <c r="Q679" s="109" t="s">
        <v>2522</v>
      </c>
      <c r="R679" s="111">
        <v>36852</v>
      </c>
      <c r="S679" s="111">
        <v>44327</v>
      </c>
      <c r="T679" s="111">
        <v>44606</v>
      </c>
      <c r="U679" s="111"/>
      <c r="V679" s="111"/>
      <c r="W679" s="111"/>
      <c r="X679" s="17"/>
      <c r="Y679" s="17"/>
      <c r="Z679" s="111"/>
      <c r="AA679" s="116">
        <f t="shared" ca="1" si="50"/>
        <v>24</v>
      </c>
      <c r="AB679" s="117" t="s">
        <v>7878</v>
      </c>
      <c r="AC679" s="35" t="str">
        <f t="shared" si="54"/>
        <v>0 anos 9 meses 3 dias</v>
      </c>
      <c r="AD679" s="35" t="str">
        <f ca="1">IF(AND(V679="",T679&lt;TODAY()),"Contrato Encerrado",IF(AND(V679="",T679&gt;TODAY()),DATEDIF(TODAY(),T679,"Y")&amp;" anos"&amp;" "&amp;DATEDIF(TODAY(),T679,"YM")&amp;" meses"&amp;" "&amp;DATEDIF(TODAY(),T679,"MD")&amp;" dias",IF(AND(X679="",V679&lt;TODAY()),"Contrato Encerrado",IF(AND(X679="",V679&gt;TODAY()),DATEDIF(TODAY(),V679,"Y")&amp;" anos"&amp;" "&amp;DATEDIF(TODAY(),V679,"YM")&amp;" meses"&amp;" "&amp;DATEDIF(TODAY(),V679,"MD")&amp;" dias",IF(AND(Z679="",X679&lt;TODAY()),"Contrato Encerrado",IF(AND(Z679="",X679&gt;TODAY()),DATEDIF(TODAY(),X679,"Y")&amp;" anos"&amp;" "&amp;DATEDIF(TODAY(),X679,"YM")&amp;" meses"&amp;" "&amp;DATEDIF(TODAY(),X679,"MD")&amp;" dias",IF(AND(Z679&lt;&gt;””,Z679&lt;TODAY()),"Contrato Encerrado",IF(AND(Z679&lt;&gt;"",Z679&gt;TODAY()),DATEDIF(TODAY(),Z679,"Y")&amp;" anos"&amp;" "&amp;DATEDIF(TODAY(),Z679,"YM")&amp;" meses"&amp;" "&amp;DATEDIF(TODAY(),Z679,"MD")&amp;" dias"))))))))</f>
        <v>Contrato Encerrado</v>
      </c>
      <c r="AE679" s="35">
        <f t="shared" si="51"/>
        <v>279</v>
      </c>
      <c r="AF679" s="35">
        <f t="shared" si="52"/>
        <v>451</v>
      </c>
      <c r="AG679" s="17" t="str">
        <f t="shared" si="53"/>
        <v>1 anos 2 meses 26 dias</v>
      </c>
    </row>
    <row r="680" spans="1:33" ht="11.25" customHeight="1" x14ac:dyDescent="0.2">
      <c r="A680" s="62" t="s">
        <v>9</v>
      </c>
      <c r="B680" s="63" t="s">
        <v>13</v>
      </c>
      <c r="C680" s="64" t="s">
        <v>21</v>
      </c>
      <c r="D680" s="65">
        <v>2023</v>
      </c>
      <c r="E680" s="66" t="s">
        <v>157</v>
      </c>
      <c r="F680" s="62" t="s">
        <v>158</v>
      </c>
      <c r="G680" s="79" t="s">
        <v>8874</v>
      </c>
      <c r="H680" s="80" t="s">
        <v>8875</v>
      </c>
      <c r="I680" s="67" t="s">
        <v>8876</v>
      </c>
      <c r="J680" s="14" t="s">
        <v>14943</v>
      </c>
      <c r="K680" s="67" t="s">
        <v>29</v>
      </c>
      <c r="L680" s="68" t="s">
        <v>30</v>
      </c>
      <c r="M680" s="7" t="s">
        <v>9427</v>
      </c>
      <c r="N680" s="69" t="s">
        <v>13438</v>
      </c>
      <c r="O680" s="69" t="s">
        <v>7902</v>
      </c>
      <c r="P680" s="69" t="s">
        <v>2518</v>
      </c>
      <c r="Q680" s="69" t="s">
        <v>2521</v>
      </c>
      <c r="R680" s="70">
        <v>27616</v>
      </c>
      <c r="S680" s="70">
        <v>45134</v>
      </c>
      <c r="T680" s="70">
        <v>45381</v>
      </c>
      <c r="U680" s="70">
        <v>45420</v>
      </c>
      <c r="V680" s="70">
        <v>45746</v>
      </c>
      <c r="W680" s="114"/>
      <c r="X680" s="17"/>
      <c r="Y680" s="17"/>
      <c r="Z680" s="70"/>
      <c r="AA680" s="116">
        <f t="shared" ca="1" si="50"/>
        <v>50</v>
      </c>
      <c r="AB680" s="117" t="s">
        <v>7878</v>
      </c>
      <c r="AC680" s="35" t="str">
        <f t="shared" si="54"/>
        <v>1 anos 6 meses 23 dias</v>
      </c>
      <c r="AD680" s="35" t="str">
        <f ca="1">IF(AND(V680="",T680&lt;TODAY()),"Contrato Encerrado",IF(AND(V680="",T680&gt;TODAY()),DATEDIF(TODAY(),T680,"Y")&amp;" anos"&amp;" "&amp;DATEDIF(TODAY(),T680,"YM")&amp;" meses"&amp;" "&amp;DATEDIF(TODAY(),T680,"MD")&amp;" dias",IF(AND(X680="",V680&lt;TODAY()),"Contrato Encerrado",IF(AND(X680="",V680&gt;TODAY()),DATEDIF(TODAY(),V680,"Y")&amp;" anos"&amp;" "&amp;DATEDIF(TODAY(),V680,"YM")&amp;" meses"&amp;" "&amp;DATEDIF(TODAY(),V680,"MD")&amp;" dias",IF(AND(Z680="",X680&lt;TODAY()),"Contrato Encerrado",IF(AND(Z680="",X680&gt;TODAY()),DATEDIF(TODAY(),X680,"Y")&amp;" anos"&amp;" "&amp;DATEDIF(TODAY(),X680,"YM")&amp;" meses"&amp;" "&amp;DATEDIF(TODAY(),X680,"MD")&amp;" dias",IF(AND(Z680&lt;&gt;””,Z680&lt;TODAY()),"Contrato Encerrado",IF(AND(Z680&lt;&gt;"",Z680&gt;TODAY()),DATEDIF(TODAY(),Z680,"Y")&amp;" anos"&amp;" "&amp;DATEDIF(TODAY(),Z680,"YM")&amp;" meses"&amp;" "&amp;DATEDIF(TODAY(),Z680,"MD")&amp;" dias"))))))))</f>
        <v>Contrato Encerrado</v>
      </c>
      <c r="AE680" s="35">
        <f t="shared" si="51"/>
        <v>573</v>
      </c>
      <c r="AF680" s="35">
        <f t="shared" si="52"/>
        <v>157</v>
      </c>
      <c r="AG680" s="17" t="str">
        <f t="shared" si="53"/>
        <v>0 anos 5 meses 5 dias</v>
      </c>
    </row>
    <row r="681" spans="1:33" ht="11.25" customHeight="1" x14ac:dyDescent="0.2">
      <c r="A681" s="62" t="s">
        <v>9</v>
      </c>
      <c r="B681" s="63" t="s">
        <v>13</v>
      </c>
      <c r="C681" s="64" t="s">
        <v>20</v>
      </c>
      <c r="D681" s="65">
        <v>2023</v>
      </c>
      <c r="E681" s="93" t="s">
        <v>157</v>
      </c>
      <c r="F681" s="62" t="s">
        <v>158</v>
      </c>
      <c r="G681" s="79" t="s">
        <v>8276</v>
      </c>
      <c r="H681" s="80" t="s">
        <v>8277</v>
      </c>
      <c r="I681" s="102" t="s">
        <v>8278</v>
      </c>
      <c r="J681" s="14" t="s">
        <v>1302</v>
      </c>
      <c r="K681" s="102" t="s">
        <v>29</v>
      </c>
      <c r="L681" s="104" t="s">
        <v>30</v>
      </c>
      <c r="M681" s="7" t="s">
        <v>9427</v>
      </c>
      <c r="N681" s="103" t="s">
        <v>2101</v>
      </c>
      <c r="O681" s="103" t="s">
        <v>7908</v>
      </c>
      <c r="P681" s="103" t="s">
        <v>2518</v>
      </c>
      <c r="Q681" s="103" t="s">
        <v>4109</v>
      </c>
      <c r="R681" s="114">
        <v>26804</v>
      </c>
      <c r="S681" s="114">
        <v>45097</v>
      </c>
      <c r="T681" s="70">
        <v>45692</v>
      </c>
      <c r="U681" s="70"/>
      <c r="V681" s="70"/>
      <c r="W681" s="114"/>
      <c r="X681" s="17"/>
      <c r="Y681" s="17"/>
      <c r="Z681" s="70"/>
      <c r="AA681" s="116">
        <f t="shared" ca="1" si="50"/>
        <v>52</v>
      </c>
      <c r="AB681" s="116" t="s">
        <v>7878</v>
      </c>
      <c r="AC681" s="35" t="str">
        <f t="shared" si="54"/>
        <v>1 anos 7 meses 15 dias</v>
      </c>
      <c r="AD681" s="35" t="str">
        <f ca="1">IF(AND(V681="",T681&lt;TODAY()),"Contrato Encerrado",IF(AND(V681="",T681&gt;TODAY()),DATEDIF(TODAY(),T681,"Y")&amp;" anos"&amp;" "&amp;DATEDIF(TODAY(),T681,"YM")&amp;" meses"&amp;" "&amp;DATEDIF(TODAY(),T681,"MD")&amp;" dias",IF(AND(X681="",V681&lt;TODAY()),"Contrato Encerrado",IF(AND(X681="",V681&gt;TODAY()),DATEDIF(TODAY(),V681,"Y")&amp;" anos"&amp;" "&amp;DATEDIF(TODAY(),V681,"YM")&amp;" meses"&amp;" "&amp;DATEDIF(TODAY(),V681,"MD")&amp;" dias",IF(AND(Z681="",X681&lt;TODAY()),"Contrato Encerrado",IF(AND(Z681="",X681&gt;TODAY()),DATEDIF(TODAY(),X681,"Y")&amp;" anos"&amp;" "&amp;DATEDIF(TODAY(),X681,"YM")&amp;" meses"&amp;" "&amp;DATEDIF(TODAY(),X681,"MD")&amp;" dias",IF(AND(Z681&lt;&gt;””,Z681&lt;TODAY()),"Contrato Encerrado",IF(AND(Z681&lt;&gt;"",Z681&gt;TODAY()),DATEDIF(TODAY(),Z681,"Y")&amp;" anos"&amp;" "&amp;DATEDIF(TODAY(),Z681,"YM")&amp;" meses"&amp;" "&amp;DATEDIF(TODAY(),Z681,"MD")&amp;" dias"))))))))</f>
        <v>Contrato Encerrado</v>
      </c>
      <c r="AE681" s="35">
        <f t="shared" si="51"/>
        <v>595</v>
      </c>
      <c r="AF681" s="35">
        <f t="shared" si="52"/>
        <v>135</v>
      </c>
      <c r="AG681" s="17" t="str">
        <f t="shared" si="53"/>
        <v>0 anos 4 meses 14 dias</v>
      </c>
    </row>
    <row r="682" spans="1:33" ht="11.25" customHeight="1" x14ac:dyDescent="0.2">
      <c r="A682" s="63" t="s">
        <v>9</v>
      </c>
      <c r="B682" s="63" t="s">
        <v>13</v>
      </c>
      <c r="C682" s="64" t="s">
        <v>15</v>
      </c>
      <c r="D682" s="65">
        <v>2024</v>
      </c>
      <c r="E682" s="92" t="s">
        <v>157</v>
      </c>
      <c r="F682" s="63" t="s">
        <v>158</v>
      </c>
      <c r="G682" s="81" t="s">
        <v>11990</v>
      </c>
      <c r="H682" s="82" t="s">
        <v>11991</v>
      </c>
      <c r="I682" s="101" t="s">
        <v>11992</v>
      </c>
      <c r="J682" s="14" t="s">
        <v>10</v>
      </c>
      <c r="K682" s="101" t="s">
        <v>29</v>
      </c>
      <c r="L682" s="103" t="s">
        <v>30</v>
      </c>
      <c r="M682" s="7" t="s">
        <v>9427</v>
      </c>
      <c r="N682" s="103" t="s">
        <v>2101</v>
      </c>
      <c r="O682" s="103" t="s">
        <v>7895</v>
      </c>
      <c r="P682" s="103" t="s">
        <v>2518</v>
      </c>
      <c r="Q682" s="103" t="s">
        <v>4109</v>
      </c>
      <c r="R682" s="112">
        <v>33289</v>
      </c>
      <c r="S682" s="112">
        <v>45323</v>
      </c>
      <c r="T682" s="70">
        <v>46051</v>
      </c>
      <c r="U682" s="70"/>
      <c r="V682" s="70"/>
      <c r="W682" s="112"/>
      <c r="X682" s="17"/>
      <c r="Y682" s="17"/>
      <c r="Z682" s="70"/>
      <c r="AA682" s="116">
        <f t="shared" ca="1" si="50"/>
        <v>34</v>
      </c>
      <c r="AB682" s="103" t="s">
        <v>7878</v>
      </c>
      <c r="AC682" s="35" t="str">
        <f t="shared" si="54"/>
        <v>1 anos 11 meses 28 dias</v>
      </c>
      <c r="AD682" s="35" t="str">
        <f ca="1">IF(AND(V682="",T682&lt;TODAY()),"Contrato Encerrado",IF(AND(V682="",T682&gt;TODAY()),DATEDIF(TODAY(),T682,"Y")&amp;" anos"&amp;" "&amp;DATEDIF(TODAY(),T682,"YM")&amp;" meses"&amp;" "&amp;DATEDIF(TODAY(),T682,"MD")&amp;" dias",IF(AND(X682="",V682&lt;TODAY()),"Contrato Encerrado",IF(AND(X682="",V682&gt;TODAY()),DATEDIF(TODAY(),V682,"Y")&amp;" anos"&amp;" "&amp;DATEDIF(TODAY(),V682,"YM")&amp;" meses"&amp;" "&amp;DATEDIF(TODAY(),V682,"MD")&amp;" dias",IF(AND(Z682="",X682&lt;TODAY()),"Contrato Encerrado",IF(AND(Z682="",X682&gt;TODAY()),DATEDIF(TODAY(),X682,"Y")&amp;" anos"&amp;" "&amp;DATEDIF(TODAY(),X682,"YM")&amp;" meses"&amp;" "&amp;DATEDIF(TODAY(),X682,"MD")&amp;" dias",IF(AND(Z682&lt;&gt;””,Z682&lt;TODAY()),"Contrato Encerrado",IF(AND(Z682&lt;&gt;"",Z682&gt;TODAY()),DATEDIF(TODAY(),Z682,"Y")&amp;" anos"&amp;" "&amp;DATEDIF(TODAY(),Z682,"YM")&amp;" meses"&amp;" "&amp;DATEDIF(TODAY(),Z682,"MD")&amp;" dias"))))))))</f>
        <v>0 anos 3 meses 22 dias</v>
      </c>
      <c r="AE682" s="35">
        <f t="shared" si="51"/>
        <v>728</v>
      </c>
      <c r="AF682" s="35">
        <f t="shared" si="52"/>
        <v>2</v>
      </c>
      <c r="AG682" s="17" t="str">
        <f t="shared" si="53"/>
        <v>0 anos 0 meses 2 dias</v>
      </c>
    </row>
    <row r="683" spans="1:33" ht="11.25" customHeight="1" x14ac:dyDescent="0.2">
      <c r="A683" s="63" t="s">
        <v>9</v>
      </c>
      <c r="B683" s="63" t="s">
        <v>13</v>
      </c>
      <c r="C683" s="64" t="s">
        <v>23</v>
      </c>
      <c r="D683" s="65">
        <v>2023</v>
      </c>
      <c r="E683" s="73" t="s">
        <v>157</v>
      </c>
      <c r="F683" s="63" t="s">
        <v>158</v>
      </c>
      <c r="G683" s="81" t="s">
        <v>9522</v>
      </c>
      <c r="H683" s="82" t="s">
        <v>9523</v>
      </c>
      <c r="I683" s="74" t="s">
        <v>9524</v>
      </c>
      <c r="J683" s="14" t="s">
        <v>14943</v>
      </c>
      <c r="K683" s="74" t="s">
        <v>29</v>
      </c>
      <c r="L683" s="69" t="s">
        <v>30</v>
      </c>
      <c r="M683" s="7" t="s">
        <v>9427</v>
      </c>
      <c r="N683" s="69" t="s">
        <v>2101</v>
      </c>
      <c r="O683" s="69" t="s">
        <v>8037</v>
      </c>
      <c r="P683" s="69" t="s">
        <v>2518</v>
      </c>
      <c r="Q683" s="69" t="s">
        <v>4109</v>
      </c>
      <c r="R683" s="70">
        <v>29122</v>
      </c>
      <c r="S683" s="70">
        <v>45183</v>
      </c>
      <c r="T683" s="70">
        <v>45656</v>
      </c>
      <c r="U683" s="70"/>
      <c r="V683" s="70"/>
      <c r="W683" s="70"/>
      <c r="X683" s="17"/>
      <c r="Y683" s="17"/>
      <c r="Z683" s="70"/>
      <c r="AA683" s="116">
        <f t="shared" ca="1" si="50"/>
        <v>46</v>
      </c>
      <c r="AB683" s="71" t="s">
        <v>7878</v>
      </c>
      <c r="AC683" s="35" t="str">
        <f t="shared" si="54"/>
        <v>1 anos 3 meses 16 dias</v>
      </c>
      <c r="AD683" s="35" t="str">
        <f ca="1">IF(AND(V683="",T683&lt;TODAY()),"Contrato Encerrado",IF(AND(V683="",T683&gt;TODAY()),DATEDIF(TODAY(),T683,"Y")&amp;" anos"&amp;" "&amp;DATEDIF(TODAY(),T683,"YM")&amp;" meses"&amp;" "&amp;DATEDIF(TODAY(),T683,"MD")&amp;" dias",IF(AND(X683="",V683&lt;TODAY()),"Contrato Encerrado",IF(AND(X683="",V683&gt;TODAY()),DATEDIF(TODAY(),V683,"Y")&amp;" anos"&amp;" "&amp;DATEDIF(TODAY(),V683,"YM")&amp;" meses"&amp;" "&amp;DATEDIF(TODAY(),V683,"MD")&amp;" dias",IF(AND(Z683="",X683&lt;TODAY()),"Contrato Encerrado",IF(AND(Z683="",X683&gt;TODAY()),DATEDIF(TODAY(),X683,"Y")&amp;" anos"&amp;" "&amp;DATEDIF(TODAY(),X683,"YM")&amp;" meses"&amp;" "&amp;DATEDIF(TODAY(),X683,"MD")&amp;" dias",IF(AND(Z683&lt;&gt;””,Z683&lt;TODAY()),"Contrato Encerrado",IF(AND(Z683&lt;&gt;"",Z683&gt;TODAY()),DATEDIF(TODAY(),Z683,"Y")&amp;" anos"&amp;" "&amp;DATEDIF(TODAY(),Z683,"YM")&amp;" meses"&amp;" "&amp;DATEDIF(TODAY(),Z683,"MD")&amp;" dias"))))))))</f>
        <v>Contrato Encerrado</v>
      </c>
      <c r="AE683" s="35">
        <f t="shared" si="51"/>
        <v>473</v>
      </c>
      <c r="AF683" s="35">
        <f t="shared" si="52"/>
        <v>257</v>
      </c>
      <c r="AG683" s="17" t="str">
        <f t="shared" si="53"/>
        <v>0 anos 8 meses 13 dias</v>
      </c>
    </row>
    <row r="684" spans="1:33" ht="11.25" customHeight="1" x14ac:dyDescent="0.2">
      <c r="A684" s="63" t="s">
        <v>9</v>
      </c>
      <c r="B684" s="63" t="s">
        <v>13</v>
      </c>
      <c r="C684" s="64" t="s">
        <v>15</v>
      </c>
      <c r="D684" s="65">
        <v>2024</v>
      </c>
      <c r="E684" s="92" t="s">
        <v>157</v>
      </c>
      <c r="F684" s="63" t="s">
        <v>158</v>
      </c>
      <c r="G684" s="81" t="s">
        <v>11993</v>
      </c>
      <c r="H684" s="82" t="s">
        <v>11994</v>
      </c>
      <c r="I684" s="101" t="s">
        <v>11995</v>
      </c>
      <c r="J684" s="14" t="s">
        <v>10</v>
      </c>
      <c r="K684" s="101" t="s">
        <v>29</v>
      </c>
      <c r="L684" s="103" t="s">
        <v>30</v>
      </c>
      <c r="M684" s="7" t="s">
        <v>9427</v>
      </c>
      <c r="N684" s="107" t="s">
        <v>2106</v>
      </c>
      <c r="O684" s="103" t="s">
        <v>8732</v>
      </c>
      <c r="P684" s="103" t="s">
        <v>2518</v>
      </c>
      <c r="Q684" s="103" t="s">
        <v>2521</v>
      </c>
      <c r="R684" s="112">
        <v>36488</v>
      </c>
      <c r="S684" s="114">
        <v>45345</v>
      </c>
      <c r="T684" s="70">
        <v>46022</v>
      </c>
      <c r="U684" s="70"/>
      <c r="V684" s="70"/>
      <c r="W684" s="114"/>
      <c r="X684" s="17"/>
      <c r="Y684" s="17"/>
      <c r="Z684" s="70"/>
      <c r="AA684" s="116">
        <f t="shared" ca="1" si="50"/>
        <v>25</v>
      </c>
      <c r="AB684" s="103" t="s">
        <v>7877</v>
      </c>
      <c r="AC684" s="35" t="str">
        <f t="shared" si="54"/>
        <v>1 anos 10 meses 8 dias</v>
      </c>
      <c r="AD684" s="35" t="str">
        <f ca="1">IF(AND(V684="",T684&lt;TODAY()),"Contrato Encerrado",IF(AND(V684="",T684&gt;TODAY()),DATEDIF(TODAY(),T684,"Y")&amp;" anos"&amp;" "&amp;DATEDIF(TODAY(),T684,"YM")&amp;" meses"&amp;" "&amp;DATEDIF(TODAY(),T684,"MD")&amp;" dias",IF(AND(X684="",V684&lt;TODAY()),"Contrato Encerrado",IF(AND(X684="",V684&gt;TODAY()),DATEDIF(TODAY(),V684,"Y")&amp;" anos"&amp;" "&amp;DATEDIF(TODAY(),V684,"YM")&amp;" meses"&amp;" "&amp;DATEDIF(TODAY(),V684,"MD")&amp;" dias",IF(AND(Z684="",X684&lt;TODAY()),"Contrato Encerrado",IF(AND(Z684="",X684&gt;TODAY()),DATEDIF(TODAY(),X684,"Y")&amp;" anos"&amp;" "&amp;DATEDIF(TODAY(),X684,"YM")&amp;" meses"&amp;" "&amp;DATEDIF(TODAY(),X684,"MD")&amp;" dias",IF(AND(Z684&lt;&gt;””,Z684&lt;TODAY()),"Contrato Encerrado",IF(AND(Z684&lt;&gt;"",Z684&gt;TODAY()),DATEDIF(TODAY(),Z684,"Y")&amp;" anos"&amp;" "&amp;DATEDIF(TODAY(),Z684,"YM")&amp;" meses"&amp;" "&amp;DATEDIF(TODAY(),Z684,"MD")&amp;" dias"))))))))</f>
        <v>0 anos 2 meses 24 dias</v>
      </c>
      <c r="AE684" s="35">
        <f t="shared" si="51"/>
        <v>677</v>
      </c>
      <c r="AF684" s="35">
        <f t="shared" si="52"/>
        <v>53</v>
      </c>
      <c r="AG684" s="17" t="str">
        <f t="shared" si="53"/>
        <v>0 anos 1 meses 22 dias</v>
      </c>
    </row>
    <row r="685" spans="1:33" ht="11.25" customHeight="1" x14ac:dyDescent="0.2">
      <c r="A685" s="63" t="s">
        <v>9</v>
      </c>
      <c r="B685" s="88" t="s">
        <v>13</v>
      </c>
      <c r="C685" s="90" t="s">
        <v>22</v>
      </c>
      <c r="D685" s="91">
        <v>2022</v>
      </c>
      <c r="E685" s="73" t="s">
        <v>1708</v>
      </c>
      <c r="F685" s="63" t="s">
        <v>1709</v>
      </c>
      <c r="G685" s="81" t="s">
        <v>3107</v>
      </c>
      <c r="H685" s="82" t="s">
        <v>3108</v>
      </c>
      <c r="I685" s="74" t="s">
        <v>3109</v>
      </c>
      <c r="J685" s="14" t="s">
        <v>14943</v>
      </c>
      <c r="K685" s="74" t="s">
        <v>29</v>
      </c>
      <c r="L685" s="69" t="s">
        <v>81</v>
      </c>
      <c r="M685" s="7" t="s">
        <v>82</v>
      </c>
      <c r="N685" s="107" t="s">
        <v>4113</v>
      </c>
      <c r="O685" s="107"/>
      <c r="P685" s="107" t="s">
        <v>2518</v>
      </c>
      <c r="Q685" s="107" t="s">
        <v>2523</v>
      </c>
      <c r="R685" s="111">
        <v>38243</v>
      </c>
      <c r="S685" s="111">
        <v>44781</v>
      </c>
      <c r="T685" s="111">
        <v>45294</v>
      </c>
      <c r="U685" s="111"/>
      <c r="V685" s="111"/>
      <c r="W685" s="111"/>
      <c r="X685" s="17"/>
      <c r="Y685" s="17"/>
      <c r="Z685" s="111"/>
      <c r="AA685" s="116">
        <f t="shared" ca="1" si="50"/>
        <v>21</v>
      </c>
      <c r="AB685" s="117" t="s">
        <v>7877</v>
      </c>
      <c r="AC685" s="35" t="str">
        <f t="shared" si="54"/>
        <v>1 anos 4 meses 26 dias</v>
      </c>
      <c r="AD685" s="35" t="str">
        <f ca="1">IF(AND(V685="",T685&lt;TODAY()),"Contrato Encerrado",IF(AND(V685="",T685&gt;TODAY()),DATEDIF(TODAY(),T685,"Y")&amp;" anos"&amp;" "&amp;DATEDIF(TODAY(),T685,"YM")&amp;" meses"&amp;" "&amp;DATEDIF(TODAY(),T685,"MD")&amp;" dias",IF(AND(X685="",V685&lt;TODAY()),"Contrato Encerrado",IF(AND(X685="",V685&gt;TODAY()),DATEDIF(TODAY(),V685,"Y")&amp;" anos"&amp;" "&amp;DATEDIF(TODAY(),V685,"YM")&amp;" meses"&amp;" "&amp;DATEDIF(TODAY(),V685,"MD")&amp;" dias",IF(AND(Z685="",X685&lt;TODAY()),"Contrato Encerrado",IF(AND(Z685="",X685&gt;TODAY()),DATEDIF(TODAY(),X685,"Y")&amp;" anos"&amp;" "&amp;DATEDIF(TODAY(),X685,"YM")&amp;" meses"&amp;" "&amp;DATEDIF(TODAY(),X685,"MD")&amp;" dias",IF(AND(Z685&lt;&gt;””,Z685&lt;TODAY()),"Contrato Encerrado",IF(AND(Z685&lt;&gt;"",Z685&gt;TODAY()),DATEDIF(TODAY(),Z685,"Y")&amp;" anos"&amp;" "&amp;DATEDIF(TODAY(),Z685,"YM")&amp;" meses"&amp;" "&amp;DATEDIF(TODAY(),Z685,"MD")&amp;" dias"))))))))</f>
        <v>Contrato Encerrado</v>
      </c>
      <c r="AE685" s="35">
        <f t="shared" si="51"/>
        <v>513</v>
      </c>
      <c r="AF685" s="35">
        <f t="shared" si="52"/>
        <v>217</v>
      </c>
      <c r="AG685" s="17" t="str">
        <f t="shared" si="53"/>
        <v>0 anos 7 meses 4 dias</v>
      </c>
    </row>
    <row r="686" spans="1:33" ht="11.25" customHeight="1" x14ac:dyDescent="0.2">
      <c r="A686" s="88" t="s">
        <v>9</v>
      </c>
      <c r="B686" s="88" t="s">
        <v>13</v>
      </c>
      <c r="C686" s="90" t="s">
        <v>16</v>
      </c>
      <c r="D686" s="91">
        <v>2021</v>
      </c>
      <c r="E686" s="94" t="s">
        <v>27</v>
      </c>
      <c r="F686" s="88" t="s">
        <v>28</v>
      </c>
      <c r="G686" s="97" t="s">
        <v>52</v>
      </c>
      <c r="H686" s="99" t="s">
        <v>53</v>
      </c>
      <c r="I686" s="94" t="s">
        <v>54</v>
      </c>
      <c r="J686" s="14" t="s">
        <v>1302</v>
      </c>
      <c r="K686" s="94" t="s">
        <v>29</v>
      </c>
      <c r="L686" s="105" t="s">
        <v>30</v>
      </c>
      <c r="M686" s="7" t="s">
        <v>9427</v>
      </c>
      <c r="N686" s="110" t="s">
        <v>3307</v>
      </c>
      <c r="O686" s="110"/>
      <c r="P686" s="109" t="s">
        <v>2517</v>
      </c>
      <c r="Q686" s="109" t="s">
        <v>2522</v>
      </c>
      <c r="R686" s="111">
        <v>35467</v>
      </c>
      <c r="S686" s="111">
        <v>44287</v>
      </c>
      <c r="T686" s="111">
        <v>44652</v>
      </c>
      <c r="U686" s="111"/>
      <c r="V686" s="111"/>
      <c r="W686" s="111"/>
      <c r="X686" s="17"/>
      <c r="Y686" s="17"/>
      <c r="Z686" s="111"/>
      <c r="AA686" s="116">
        <f t="shared" ca="1" si="50"/>
        <v>28</v>
      </c>
      <c r="AB686" s="117" t="s">
        <v>7877</v>
      </c>
      <c r="AC686" s="35" t="str">
        <f t="shared" si="54"/>
        <v>1 anos 0 meses 0 dias</v>
      </c>
      <c r="AD686" s="35" t="str">
        <f ca="1">IF(AND(V686="",T686&lt;TODAY()),"Contrato Encerrado",IF(AND(V686="",T686&gt;TODAY()),DATEDIF(TODAY(),T686,"Y")&amp;" anos"&amp;" "&amp;DATEDIF(TODAY(),T686,"YM")&amp;" meses"&amp;" "&amp;DATEDIF(TODAY(),T686,"MD")&amp;" dias",IF(AND(X686="",V686&lt;TODAY()),"Contrato Encerrado",IF(AND(X686="",V686&gt;TODAY()),DATEDIF(TODAY(),V686,"Y")&amp;" anos"&amp;" "&amp;DATEDIF(TODAY(),V686,"YM")&amp;" meses"&amp;" "&amp;DATEDIF(TODAY(),V686,"MD")&amp;" dias",IF(AND(Z686="",X686&lt;TODAY()),"Contrato Encerrado",IF(AND(Z686="",X686&gt;TODAY()),DATEDIF(TODAY(),X686,"Y")&amp;" anos"&amp;" "&amp;DATEDIF(TODAY(),X686,"YM")&amp;" meses"&amp;" "&amp;DATEDIF(TODAY(),X686,"MD")&amp;" dias",IF(AND(Z686&lt;&gt;””,Z686&lt;TODAY()),"Contrato Encerrado",IF(AND(Z686&lt;&gt;"",Z686&gt;TODAY()),DATEDIF(TODAY(),Z686,"Y")&amp;" anos"&amp;" "&amp;DATEDIF(TODAY(),Z686,"YM")&amp;" meses"&amp;" "&amp;DATEDIF(TODAY(),Z686,"MD")&amp;" dias"))))))))</f>
        <v>Contrato Encerrado</v>
      </c>
      <c r="AE686" s="35">
        <f t="shared" si="51"/>
        <v>365</v>
      </c>
      <c r="AF686" s="35">
        <f t="shared" si="52"/>
        <v>365</v>
      </c>
      <c r="AG686" s="17" t="str">
        <f t="shared" si="53"/>
        <v>0 anos 11 meses 30 dias</v>
      </c>
    </row>
    <row r="687" spans="1:33" ht="11.25" customHeight="1" x14ac:dyDescent="0.2">
      <c r="A687" s="63" t="s">
        <v>9</v>
      </c>
      <c r="B687" s="88" t="s">
        <v>13</v>
      </c>
      <c r="C687" s="90" t="s">
        <v>23</v>
      </c>
      <c r="D687" s="91">
        <v>2021</v>
      </c>
      <c r="E687" s="73" t="s">
        <v>1708</v>
      </c>
      <c r="F687" s="63" t="s">
        <v>1709</v>
      </c>
      <c r="G687" s="81" t="s">
        <v>3332</v>
      </c>
      <c r="H687" s="82" t="s">
        <v>3333</v>
      </c>
      <c r="I687" s="74" t="s">
        <v>3334</v>
      </c>
      <c r="J687" s="14" t="s">
        <v>1302</v>
      </c>
      <c r="K687" s="74" t="s">
        <v>29</v>
      </c>
      <c r="L687" s="69" t="s">
        <v>30</v>
      </c>
      <c r="M687" s="7" t="s">
        <v>9427</v>
      </c>
      <c r="N687" s="103" t="s">
        <v>2104</v>
      </c>
      <c r="O687" s="110"/>
      <c r="P687" s="109" t="s">
        <v>2517</v>
      </c>
      <c r="Q687" s="109" t="s">
        <v>2522</v>
      </c>
      <c r="R687" s="111">
        <v>33751</v>
      </c>
      <c r="S687" s="111">
        <v>44453</v>
      </c>
      <c r="T687" s="111">
        <v>44487</v>
      </c>
      <c r="U687" s="111"/>
      <c r="V687" s="111"/>
      <c r="W687" s="111"/>
      <c r="X687" s="17"/>
      <c r="Y687" s="17"/>
      <c r="Z687" s="111"/>
      <c r="AA687" s="116">
        <f t="shared" ca="1" si="50"/>
        <v>33</v>
      </c>
      <c r="AB687" s="117" t="s">
        <v>7877</v>
      </c>
      <c r="AC687" s="35" t="str">
        <f t="shared" si="54"/>
        <v>0 anos 1 meses 4 dias</v>
      </c>
      <c r="AD687" s="35" t="str">
        <f ca="1">IF(AND(V687="",T687&lt;TODAY()),"Contrato Encerrado",IF(AND(V687="",T687&gt;TODAY()),DATEDIF(TODAY(),T687,"Y")&amp;" anos"&amp;" "&amp;DATEDIF(TODAY(),T687,"YM")&amp;" meses"&amp;" "&amp;DATEDIF(TODAY(),T687,"MD")&amp;" dias",IF(AND(X687="",V687&lt;TODAY()),"Contrato Encerrado",IF(AND(X687="",V687&gt;TODAY()),DATEDIF(TODAY(),V687,"Y")&amp;" anos"&amp;" "&amp;DATEDIF(TODAY(),V687,"YM")&amp;" meses"&amp;" "&amp;DATEDIF(TODAY(),V687,"MD")&amp;" dias",IF(AND(Z687="",X687&lt;TODAY()),"Contrato Encerrado",IF(AND(Z687="",X687&gt;TODAY()),DATEDIF(TODAY(),X687,"Y")&amp;" anos"&amp;" "&amp;DATEDIF(TODAY(),X687,"YM")&amp;" meses"&amp;" "&amp;DATEDIF(TODAY(),X687,"MD")&amp;" dias",IF(AND(Z687&lt;&gt;””,Z687&lt;TODAY()),"Contrato Encerrado",IF(AND(Z687&lt;&gt;"",Z687&gt;TODAY()),DATEDIF(TODAY(),Z687,"Y")&amp;" anos"&amp;" "&amp;DATEDIF(TODAY(),Z687,"YM")&amp;" meses"&amp;" "&amp;DATEDIF(TODAY(),Z687,"MD")&amp;" dias"))))))))</f>
        <v>Contrato Encerrado</v>
      </c>
      <c r="AE687" s="35">
        <f t="shared" si="51"/>
        <v>34</v>
      </c>
      <c r="AF687" s="35">
        <f t="shared" si="52"/>
        <v>696</v>
      </c>
      <c r="AG687" s="17" t="str">
        <f t="shared" si="53"/>
        <v>1 anos 10 meses 26 dias</v>
      </c>
    </row>
    <row r="688" spans="1:33" ht="11.25" customHeight="1" x14ac:dyDescent="0.2">
      <c r="A688" s="63" t="s">
        <v>9</v>
      </c>
      <c r="B688" s="63" t="s">
        <v>13</v>
      </c>
      <c r="C688" s="64" t="s">
        <v>11</v>
      </c>
      <c r="D688" s="91">
        <v>2025</v>
      </c>
      <c r="E688" s="73" t="s">
        <v>155</v>
      </c>
      <c r="F688" s="63" t="s">
        <v>156</v>
      </c>
      <c r="G688" s="81" t="s">
        <v>15168</v>
      </c>
      <c r="H688" s="82" t="s">
        <v>15169</v>
      </c>
      <c r="I688" s="74" t="s">
        <v>15170</v>
      </c>
      <c r="J688" s="74" t="s">
        <v>10</v>
      </c>
      <c r="K688" s="74" t="s">
        <v>29</v>
      </c>
      <c r="L688" s="69" t="s">
        <v>30</v>
      </c>
      <c r="M688" s="7" t="s">
        <v>9427</v>
      </c>
      <c r="N688" s="69" t="s">
        <v>14835</v>
      </c>
      <c r="O688" s="69" t="s">
        <v>13943</v>
      </c>
      <c r="P688" s="69" t="s">
        <v>2518</v>
      </c>
      <c r="Q688" s="69" t="s">
        <v>2523</v>
      </c>
      <c r="R688" s="70">
        <v>37602</v>
      </c>
      <c r="S688" s="70">
        <v>45677</v>
      </c>
      <c r="T688" s="70" t="s">
        <v>15171</v>
      </c>
      <c r="U688" s="70"/>
      <c r="V688" s="70"/>
      <c r="W688" s="70"/>
      <c r="X688" s="17"/>
      <c r="Y688" s="17"/>
      <c r="Z688" s="70"/>
      <c r="AA688" s="116">
        <f t="shared" ca="1" si="50"/>
        <v>22</v>
      </c>
      <c r="AB688" s="69" t="s">
        <v>7877</v>
      </c>
      <c r="AC688" s="35" t="str">
        <f t="shared" si="54"/>
        <v>0 anos 11 meses 30 dias</v>
      </c>
      <c r="AD688" s="35" t="str">
        <f ca="1">IF(AND(V688="",T688&lt;TODAY()),"Contrato Encerrado",IF(AND(V688="",T688&gt;TODAY()),DATEDIF(TODAY(),T688,"Y")&amp;" anos"&amp;" "&amp;DATEDIF(TODAY(),T688,"YM")&amp;" meses"&amp;" "&amp;DATEDIF(TODAY(),T688,"MD")&amp;" dias",IF(AND(X688="",V688&lt;TODAY()),"Contrato Encerrado",IF(AND(X688="",V688&gt;TODAY()),DATEDIF(TODAY(),V688,"Y")&amp;" anos"&amp;" "&amp;DATEDIF(TODAY(),V688,"YM")&amp;" meses"&amp;" "&amp;DATEDIF(TODAY(),V688,"MD")&amp;" dias",IF(AND(Z688="",X688&lt;TODAY()),"Contrato Encerrado",IF(AND(Z688="",X688&gt;TODAY()),DATEDIF(TODAY(),X688,"Y")&amp;" anos"&amp;" "&amp;DATEDIF(TODAY(),X688,"YM")&amp;" meses"&amp;" "&amp;DATEDIF(TODAY(),X688,"MD")&amp;" dias",IF(AND(Z688&lt;&gt;””,Z688&lt;TODAY()),"Contrato Encerrado",IF(AND(Z688&lt;&gt;"",Z688&gt;TODAY()),DATEDIF(TODAY(),Z688,"Y")&amp;" anos"&amp;" "&amp;DATEDIF(TODAY(),Z688,"YM")&amp;" meses"&amp;" "&amp;DATEDIF(TODAY(),Z688,"MD")&amp;" dias"))))))))</f>
        <v>0 anos 3 meses 12 dias</v>
      </c>
      <c r="AE688" s="35">
        <f t="shared" si="51"/>
        <v>364</v>
      </c>
      <c r="AF688" s="35">
        <f t="shared" si="52"/>
        <v>366</v>
      </c>
      <c r="AG688" s="17" t="str">
        <f t="shared" si="53"/>
        <v>0 anos 11 meses 31 dias</v>
      </c>
    </row>
    <row r="689" spans="1:33" ht="11.25" customHeight="1" x14ac:dyDescent="0.2">
      <c r="A689" s="63" t="s">
        <v>9</v>
      </c>
      <c r="B689" s="63" t="s">
        <v>13</v>
      </c>
      <c r="C689" s="64" t="s">
        <v>15</v>
      </c>
      <c r="D689" s="65">
        <v>2023</v>
      </c>
      <c r="E689" s="92" t="s">
        <v>79</v>
      </c>
      <c r="F689" s="63" t="s">
        <v>80</v>
      </c>
      <c r="G689" s="81" t="s">
        <v>6175</v>
      </c>
      <c r="H689" s="82" t="s">
        <v>6176</v>
      </c>
      <c r="I689" s="101" t="s">
        <v>6177</v>
      </c>
      <c r="J689" s="74" t="s">
        <v>14943</v>
      </c>
      <c r="K689" s="101" t="s">
        <v>29</v>
      </c>
      <c r="L689" s="103" t="s">
        <v>30</v>
      </c>
      <c r="M689" s="7" t="s">
        <v>9427</v>
      </c>
      <c r="N689" s="103" t="s">
        <v>2100</v>
      </c>
      <c r="O689" s="103"/>
      <c r="P689" s="103" t="s">
        <v>2518</v>
      </c>
      <c r="Q689" s="103" t="s">
        <v>2523</v>
      </c>
      <c r="R689" s="114">
        <v>37232</v>
      </c>
      <c r="S689" s="114">
        <v>44986</v>
      </c>
      <c r="T689" s="111">
        <v>45657</v>
      </c>
      <c r="U689" s="70"/>
      <c r="V689" s="70"/>
      <c r="W689" s="114"/>
      <c r="X689" s="17"/>
      <c r="Y689" s="17"/>
      <c r="Z689" s="70"/>
      <c r="AA689" s="116">
        <f t="shared" ca="1" si="50"/>
        <v>23</v>
      </c>
      <c r="AB689" s="117" t="s">
        <v>7877</v>
      </c>
      <c r="AC689" s="35" t="str">
        <f t="shared" si="54"/>
        <v>1 anos 9 meses 30 dias</v>
      </c>
      <c r="AD689" s="35" t="str">
        <f ca="1">IF(AND(V689="",T689&lt;TODAY()),"Contrato Encerrado",IF(AND(V689="",T689&gt;TODAY()),DATEDIF(TODAY(),T689,"Y")&amp;" anos"&amp;" "&amp;DATEDIF(TODAY(),T689,"YM")&amp;" meses"&amp;" "&amp;DATEDIF(TODAY(),T689,"MD")&amp;" dias",IF(AND(X689="",V689&lt;TODAY()),"Contrato Encerrado",IF(AND(X689="",V689&gt;TODAY()),DATEDIF(TODAY(),V689,"Y")&amp;" anos"&amp;" "&amp;DATEDIF(TODAY(),V689,"YM")&amp;" meses"&amp;" "&amp;DATEDIF(TODAY(),V689,"MD")&amp;" dias",IF(AND(Z689="",X689&lt;TODAY()),"Contrato Encerrado",IF(AND(Z689="",X689&gt;TODAY()),DATEDIF(TODAY(),X689,"Y")&amp;" anos"&amp;" "&amp;DATEDIF(TODAY(),X689,"YM")&amp;" meses"&amp;" "&amp;DATEDIF(TODAY(),X689,"MD")&amp;" dias",IF(AND(Z689&lt;&gt;””,Z689&lt;TODAY()),"Contrato Encerrado",IF(AND(Z689&lt;&gt;"",Z689&gt;TODAY()),DATEDIF(TODAY(),Z689,"Y")&amp;" anos"&amp;" "&amp;DATEDIF(TODAY(),Z689,"YM")&amp;" meses"&amp;" "&amp;DATEDIF(TODAY(),Z689,"MD")&amp;" dias"))))))))</f>
        <v>Contrato Encerrado</v>
      </c>
      <c r="AE689" s="35">
        <f t="shared" si="51"/>
        <v>671</v>
      </c>
      <c r="AF689" s="35">
        <f t="shared" si="52"/>
        <v>59</v>
      </c>
      <c r="AG689" s="17" t="str">
        <f t="shared" si="53"/>
        <v>0 anos 1 meses 28 dias</v>
      </c>
    </row>
    <row r="690" spans="1:33" ht="11.25" customHeight="1" x14ac:dyDescent="0.2">
      <c r="A690" s="63" t="s">
        <v>9</v>
      </c>
      <c r="B690" s="88" t="s">
        <v>13</v>
      </c>
      <c r="C690" s="90" t="s">
        <v>24</v>
      </c>
      <c r="D690" s="91">
        <v>2022</v>
      </c>
      <c r="E690" s="73" t="s">
        <v>79</v>
      </c>
      <c r="F690" s="63" t="s">
        <v>80</v>
      </c>
      <c r="G690" s="81" t="s">
        <v>4319</v>
      </c>
      <c r="H690" s="82" t="s">
        <v>4320</v>
      </c>
      <c r="I690" s="74" t="s">
        <v>4321</v>
      </c>
      <c r="J690" s="14" t="s">
        <v>1302</v>
      </c>
      <c r="K690" s="74" t="s">
        <v>29</v>
      </c>
      <c r="L690" s="69" t="s">
        <v>30</v>
      </c>
      <c r="M690" s="7" t="s">
        <v>9427</v>
      </c>
      <c r="N690" s="69" t="s">
        <v>2102</v>
      </c>
      <c r="O690" s="107"/>
      <c r="P690" s="107" t="s">
        <v>2518</v>
      </c>
      <c r="Q690" s="107" t="s">
        <v>2523</v>
      </c>
      <c r="R690" s="111">
        <v>26354</v>
      </c>
      <c r="S690" s="111">
        <v>44875</v>
      </c>
      <c r="T690" s="111">
        <v>44916</v>
      </c>
      <c r="U690" s="111"/>
      <c r="V690" s="111"/>
      <c r="W690" s="111"/>
      <c r="X690" s="17"/>
      <c r="Y690" s="17"/>
      <c r="Z690" s="111"/>
      <c r="AA690" s="116">
        <f t="shared" ca="1" si="50"/>
        <v>53</v>
      </c>
      <c r="AB690" s="117" t="s">
        <v>7877</v>
      </c>
      <c r="AC690" s="35" t="str">
        <f t="shared" si="54"/>
        <v>0 anos 1 meses 11 dias</v>
      </c>
      <c r="AD690" s="35" t="str">
        <f ca="1">IF(AND(V690="",T690&lt;TODAY()),"Contrato Encerrado",IF(AND(V690="",T690&gt;TODAY()),DATEDIF(TODAY(),T690,"Y")&amp;" anos"&amp;" "&amp;DATEDIF(TODAY(),T690,"YM")&amp;" meses"&amp;" "&amp;DATEDIF(TODAY(),T690,"MD")&amp;" dias",IF(AND(X690="",V690&lt;TODAY()),"Contrato Encerrado",IF(AND(X690="",V690&gt;TODAY()),DATEDIF(TODAY(),V690,"Y")&amp;" anos"&amp;" "&amp;DATEDIF(TODAY(),V690,"YM")&amp;" meses"&amp;" "&amp;DATEDIF(TODAY(),V690,"MD")&amp;" dias",IF(AND(Z690="",X690&lt;TODAY()),"Contrato Encerrado",IF(AND(Z690="",X690&gt;TODAY()),DATEDIF(TODAY(),X690,"Y")&amp;" anos"&amp;" "&amp;DATEDIF(TODAY(),X690,"YM")&amp;" meses"&amp;" "&amp;DATEDIF(TODAY(),X690,"MD")&amp;" dias",IF(AND(Z690&lt;&gt;””,Z690&lt;TODAY()),"Contrato Encerrado",IF(AND(Z690&lt;&gt;"",Z690&gt;TODAY()),DATEDIF(TODAY(),Z690,"Y")&amp;" anos"&amp;" "&amp;DATEDIF(TODAY(),Z690,"YM")&amp;" meses"&amp;" "&amp;DATEDIF(TODAY(),Z690,"MD")&amp;" dias"))))))))</f>
        <v>Contrato Encerrado</v>
      </c>
      <c r="AE690" s="35">
        <f t="shared" si="51"/>
        <v>41</v>
      </c>
      <c r="AF690" s="35">
        <f t="shared" si="52"/>
        <v>689</v>
      </c>
      <c r="AG690" s="17" t="str">
        <f t="shared" si="53"/>
        <v>1 anos 10 meses 19 dias</v>
      </c>
    </row>
    <row r="691" spans="1:33" ht="11.25" customHeight="1" x14ac:dyDescent="0.2">
      <c r="A691" s="63" t="s">
        <v>9</v>
      </c>
      <c r="B691" s="63" t="s">
        <v>13</v>
      </c>
      <c r="C691" s="64" t="s">
        <v>14</v>
      </c>
      <c r="D691" s="65">
        <v>2024</v>
      </c>
      <c r="E691" s="73" t="s">
        <v>27</v>
      </c>
      <c r="F691" s="63" t="s">
        <v>28</v>
      </c>
      <c r="G691" s="81" t="s">
        <v>11096</v>
      </c>
      <c r="H691" s="82" t="s">
        <v>11097</v>
      </c>
      <c r="I691" s="74" t="s">
        <v>11098</v>
      </c>
      <c r="J691" s="14" t="s">
        <v>14943</v>
      </c>
      <c r="K691" s="74" t="s">
        <v>29</v>
      </c>
      <c r="L691" s="69" t="s">
        <v>30</v>
      </c>
      <c r="M691" s="7" t="s">
        <v>9427</v>
      </c>
      <c r="N691" s="107" t="s">
        <v>2105</v>
      </c>
      <c r="O691" s="69" t="s">
        <v>7901</v>
      </c>
      <c r="P691" s="69" t="s">
        <v>2518</v>
      </c>
      <c r="Q691" s="69" t="s">
        <v>4109</v>
      </c>
      <c r="R691" s="70">
        <v>37313</v>
      </c>
      <c r="S691" s="70">
        <v>45327</v>
      </c>
      <c r="T691" s="70">
        <v>45692</v>
      </c>
      <c r="U691" s="70"/>
      <c r="V691" s="70"/>
      <c r="W691" s="70"/>
      <c r="X691" s="17"/>
      <c r="Y691" s="17"/>
      <c r="Z691" s="70"/>
      <c r="AA691" s="116">
        <f t="shared" ca="1" si="50"/>
        <v>23</v>
      </c>
      <c r="AB691" s="69" t="s">
        <v>7877</v>
      </c>
      <c r="AC691" s="35" t="str">
        <f t="shared" si="54"/>
        <v>0 anos 11 meses 30 dias</v>
      </c>
      <c r="AD691" s="35" t="str">
        <f ca="1">IF(AND(V691="",T691&lt;TODAY()),"Contrato Encerrado",IF(AND(V691="",T691&gt;TODAY()),DATEDIF(TODAY(),T691,"Y")&amp;" anos"&amp;" "&amp;DATEDIF(TODAY(),T691,"YM")&amp;" meses"&amp;" "&amp;DATEDIF(TODAY(),T691,"MD")&amp;" dias",IF(AND(X691="",V691&lt;TODAY()),"Contrato Encerrado",IF(AND(X691="",V691&gt;TODAY()),DATEDIF(TODAY(),V691,"Y")&amp;" anos"&amp;" "&amp;DATEDIF(TODAY(),V691,"YM")&amp;" meses"&amp;" "&amp;DATEDIF(TODAY(),V691,"MD")&amp;" dias",IF(AND(Z691="",X691&lt;TODAY()),"Contrato Encerrado",IF(AND(Z691="",X691&gt;TODAY()),DATEDIF(TODAY(),X691,"Y")&amp;" anos"&amp;" "&amp;DATEDIF(TODAY(),X691,"YM")&amp;" meses"&amp;" "&amp;DATEDIF(TODAY(),X691,"MD")&amp;" dias",IF(AND(Z691&lt;&gt;””,Z691&lt;TODAY()),"Contrato Encerrado",IF(AND(Z691&lt;&gt;"",Z691&gt;TODAY()),DATEDIF(TODAY(),Z691,"Y")&amp;" anos"&amp;" "&amp;DATEDIF(TODAY(),Z691,"YM")&amp;" meses"&amp;" "&amp;DATEDIF(TODAY(),Z691,"MD")&amp;" dias"))))))))</f>
        <v>Contrato Encerrado</v>
      </c>
      <c r="AE691" s="35">
        <f t="shared" si="51"/>
        <v>365</v>
      </c>
      <c r="AF691" s="35">
        <f t="shared" si="52"/>
        <v>365</v>
      </c>
      <c r="AG691" s="17" t="str">
        <f t="shared" si="53"/>
        <v>0 anos 11 meses 30 dias</v>
      </c>
    </row>
    <row r="692" spans="1:33" ht="11.25" customHeight="1" x14ac:dyDescent="0.2">
      <c r="A692" s="63" t="s">
        <v>9</v>
      </c>
      <c r="B692" s="63" t="s">
        <v>13</v>
      </c>
      <c r="C692" s="64" t="s">
        <v>21</v>
      </c>
      <c r="D692" s="72">
        <v>2025</v>
      </c>
      <c r="E692" s="73" t="s">
        <v>307</v>
      </c>
      <c r="F692" s="63" t="s">
        <v>308</v>
      </c>
      <c r="G692" s="74" t="s">
        <v>17216</v>
      </c>
      <c r="H692" s="63" t="s">
        <v>17217</v>
      </c>
      <c r="I692" s="74" t="s">
        <v>16838</v>
      </c>
      <c r="J692" s="14" t="s">
        <v>10</v>
      </c>
      <c r="K692" s="74" t="s">
        <v>29</v>
      </c>
      <c r="L692" s="69" t="s">
        <v>30</v>
      </c>
      <c r="M692" s="7" t="s">
        <v>16153</v>
      </c>
      <c r="N692" s="69" t="s">
        <v>2120</v>
      </c>
      <c r="O692" s="69" t="s">
        <v>10152</v>
      </c>
      <c r="P692" s="69" t="s">
        <v>2518</v>
      </c>
      <c r="Q692" s="69" t="s">
        <v>2523</v>
      </c>
      <c r="R692" s="70">
        <v>38092</v>
      </c>
      <c r="S692" s="70">
        <v>45789</v>
      </c>
      <c r="T692" s="70">
        <v>46153</v>
      </c>
      <c r="U692" s="70"/>
      <c r="V692" s="70"/>
      <c r="W692" s="70"/>
      <c r="X692" s="17"/>
      <c r="Y692" s="17"/>
      <c r="Z692" s="70"/>
      <c r="AA692" s="71">
        <f t="shared" ca="1" si="50"/>
        <v>21</v>
      </c>
      <c r="AB692" s="70" t="s">
        <v>7877</v>
      </c>
      <c r="AC692" s="35" t="str">
        <f t="shared" si="54"/>
        <v>0 anos 11 meses 29 dias</v>
      </c>
      <c r="AD692" s="35" t="str">
        <f ca="1">IF(AND(V692="",T692&lt;TODAY()),"Contrato Encerrado",IF(AND(V692="",T692&gt;TODAY()),DATEDIF(TODAY(),T692,"Y")&amp;" anos"&amp;" "&amp;DATEDIF(TODAY(),T692,"YM")&amp;" meses"&amp;" "&amp;DATEDIF(TODAY(),T692,"MD")&amp;" dias",IF(AND(X692="",V692&lt;TODAY()),"Contrato Encerrado",IF(AND(X692="",V692&gt;TODAY()),DATEDIF(TODAY(),V692,"Y")&amp;" anos"&amp;" "&amp;DATEDIF(TODAY(),V692,"YM")&amp;" meses"&amp;" "&amp;DATEDIF(TODAY(),V692,"MD")&amp;" dias",IF(AND(Z692="",X692&lt;TODAY()),"Contrato Encerrado",IF(AND(Z692="",X692&gt;TODAY()),DATEDIF(TODAY(),X692,"Y")&amp;" anos"&amp;" "&amp;DATEDIF(TODAY(),X692,"YM")&amp;" meses"&amp;" "&amp;DATEDIF(TODAY(),X692,"MD")&amp;" dias",IF(AND(Z692&lt;&gt;””,Z692&lt;TODAY()),"Contrato Encerrado",IF(AND(Z692&lt;&gt;"",Z692&gt;TODAY()),DATEDIF(TODAY(),Z692,"Y")&amp;" anos"&amp;" "&amp;DATEDIF(TODAY(),Z692,"YM")&amp;" meses"&amp;" "&amp;DATEDIF(TODAY(),Z692,"MD")&amp;" dias"))))))))</f>
        <v>0 anos 7 meses 4 dias</v>
      </c>
      <c r="AE692" s="35">
        <f t="shared" si="51"/>
        <v>364</v>
      </c>
      <c r="AF692" s="35">
        <f t="shared" si="52"/>
        <v>366</v>
      </c>
      <c r="AG692" s="17" t="str">
        <f t="shared" si="53"/>
        <v>0 anos 11 meses 31 dias</v>
      </c>
    </row>
    <row r="693" spans="1:33" ht="11.25" customHeight="1" x14ac:dyDescent="0.2">
      <c r="A693" s="63" t="s">
        <v>9</v>
      </c>
      <c r="B693" s="88" t="s">
        <v>13</v>
      </c>
      <c r="C693" s="90" t="s">
        <v>22</v>
      </c>
      <c r="D693" s="91">
        <v>2022</v>
      </c>
      <c r="E693" s="73" t="s">
        <v>307</v>
      </c>
      <c r="F693" s="63" t="s">
        <v>308</v>
      </c>
      <c r="G693" s="81" t="s">
        <v>680</v>
      </c>
      <c r="H693" s="82" t="s">
        <v>681</v>
      </c>
      <c r="I693" s="74" t="s">
        <v>682</v>
      </c>
      <c r="J693" s="74" t="s">
        <v>14943</v>
      </c>
      <c r="K693" s="74" t="s">
        <v>29</v>
      </c>
      <c r="L693" s="69" t="s">
        <v>30</v>
      </c>
      <c r="M693" s="7" t="s">
        <v>9427</v>
      </c>
      <c r="N693" s="107" t="s">
        <v>2115</v>
      </c>
      <c r="O693" s="107"/>
      <c r="P693" s="107" t="s">
        <v>2517</v>
      </c>
      <c r="Q693" s="107" t="s">
        <v>2522</v>
      </c>
      <c r="R693" s="111">
        <v>35730</v>
      </c>
      <c r="S693" s="111">
        <v>44335</v>
      </c>
      <c r="T693" s="111">
        <v>44942</v>
      </c>
      <c r="U693" s="111"/>
      <c r="V693" s="111"/>
      <c r="W693" s="111"/>
      <c r="X693" s="17"/>
      <c r="Y693" s="17"/>
      <c r="Z693" s="111"/>
      <c r="AA693" s="116">
        <f t="shared" ca="1" si="50"/>
        <v>27</v>
      </c>
      <c r="AB693" s="117" t="s">
        <v>7877</v>
      </c>
      <c r="AC693" s="35" t="str">
        <f t="shared" si="54"/>
        <v>1 anos 7 meses 28 dias</v>
      </c>
      <c r="AD693" s="35" t="str">
        <f ca="1">IF(AND(V693="",T693&lt;TODAY()),"Contrato Encerrado",IF(AND(V693="",T693&gt;TODAY()),DATEDIF(TODAY(),T693,"Y")&amp;" anos"&amp;" "&amp;DATEDIF(TODAY(),T693,"YM")&amp;" meses"&amp;" "&amp;DATEDIF(TODAY(),T693,"MD")&amp;" dias",IF(AND(X693="",V693&lt;TODAY()),"Contrato Encerrado",IF(AND(X693="",V693&gt;TODAY()),DATEDIF(TODAY(),V693,"Y")&amp;" anos"&amp;" "&amp;DATEDIF(TODAY(),V693,"YM")&amp;" meses"&amp;" "&amp;DATEDIF(TODAY(),V693,"MD")&amp;" dias",IF(AND(Z693="",X693&lt;TODAY()),"Contrato Encerrado",IF(AND(Z693="",X693&gt;TODAY()),DATEDIF(TODAY(),X693,"Y")&amp;" anos"&amp;" "&amp;DATEDIF(TODAY(),X693,"YM")&amp;" meses"&amp;" "&amp;DATEDIF(TODAY(),X693,"MD")&amp;" dias",IF(AND(Z693&lt;&gt;””,Z693&lt;TODAY()),"Contrato Encerrado",IF(AND(Z693&lt;&gt;"",Z693&gt;TODAY()),DATEDIF(TODAY(),Z693,"Y")&amp;" anos"&amp;" "&amp;DATEDIF(TODAY(),Z693,"YM")&amp;" meses"&amp;" "&amp;DATEDIF(TODAY(),Z693,"MD")&amp;" dias"))))))))</f>
        <v>Contrato Encerrado</v>
      </c>
      <c r="AE693" s="35">
        <f t="shared" si="51"/>
        <v>607</v>
      </c>
      <c r="AF693" s="35">
        <f t="shared" si="52"/>
        <v>123</v>
      </c>
      <c r="AG693" s="17" t="str">
        <f t="shared" si="53"/>
        <v>0 anos 4 meses 2 dias</v>
      </c>
    </row>
    <row r="694" spans="1:33" ht="11.25" customHeight="1" x14ac:dyDescent="0.2">
      <c r="A694" s="63" t="s">
        <v>9</v>
      </c>
      <c r="B694" s="88" t="s">
        <v>13</v>
      </c>
      <c r="C694" s="90" t="s">
        <v>23</v>
      </c>
      <c r="D694" s="91">
        <v>2022</v>
      </c>
      <c r="E694" s="73" t="s">
        <v>79</v>
      </c>
      <c r="F694" s="63" t="s">
        <v>80</v>
      </c>
      <c r="G694" s="81" t="s">
        <v>4322</v>
      </c>
      <c r="H694" s="82" t="s">
        <v>4323</v>
      </c>
      <c r="I694" s="74" t="s">
        <v>4324</v>
      </c>
      <c r="J694" s="14" t="s">
        <v>1302</v>
      </c>
      <c r="K694" s="74" t="s">
        <v>29</v>
      </c>
      <c r="L694" s="69" t="s">
        <v>30</v>
      </c>
      <c r="M694" s="7" t="s">
        <v>9427</v>
      </c>
      <c r="N694" s="108" t="s">
        <v>3201</v>
      </c>
      <c r="O694" s="108"/>
      <c r="P694" s="107" t="s">
        <v>2518</v>
      </c>
      <c r="Q694" s="107" t="s">
        <v>2523</v>
      </c>
      <c r="R694" s="111">
        <v>26557</v>
      </c>
      <c r="S694" s="111">
        <v>44837</v>
      </c>
      <c r="T694" s="111">
        <v>44916</v>
      </c>
      <c r="U694" s="111"/>
      <c r="V694" s="111"/>
      <c r="W694" s="111"/>
      <c r="X694" s="17"/>
      <c r="Y694" s="17"/>
      <c r="Z694" s="111"/>
      <c r="AA694" s="116">
        <f t="shared" ca="1" si="50"/>
        <v>53</v>
      </c>
      <c r="AB694" s="117" t="s">
        <v>7877</v>
      </c>
      <c r="AC694" s="35" t="str">
        <f t="shared" si="54"/>
        <v>0 anos 2 meses 18 dias</v>
      </c>
      <c r="AD694" s="35" t="str">
        <f ca="1">IF(AND(V694="",T694&lt;TODAY()),"Contrato Encerrado",IF(AND(V694="",T694&gt;TODAY()),DATEDIF(TODAY(),T694,"Y")&amp;" anos"&amp;" "&amp;DATEDIF(TODAY(),T694,"YM")&amp;" meses"&amp;" "&amp;DATEDIF(TODAY(),T694,"MD")&amp;" dias",IF(AND(X694="",V694&lt;TODAY()),"Contrato Encerrado",IF(AND(X694="",V694&gt;TODAY()),DATEDIF(TODAY(),V694,"Y")&amp;" anos"&amp;" "&amp;DATEDIF(TODAY(),V694,"YM")&amp;" meses"&amp;" "&amp;DATEDIF(TODAY(),V694,"MD")&amp;" dias",IF(AND(Z694="",X694&lt;TODAY()),"Contrato Encerrado",IF(AND(Z694="",X694&gt;TODAY()),DATEDIF(TODAY(),X694,"Y")&amp;" anos"&amp;" "&amp;DATEDIF(TODAY(),X694,"YM")&amp;" meses"&amp;" "&amp;DATEDIF(TODAY(),X694,"MD")&amp;" dias",IF(AND(Z694&lt;&gt;””,Z694&lt;TODAY()),"Contrato Encerrado",IF(AND(Z694&lt;&gt;"",Z694&gt;TODAY()),DATEDIF(TODAY(),Z694,"Y")&amp;" anos"&amp;" "&amp;DATEDIF(TODAY(),Z694,"YM")&amp;" meses"&amp;" "&amp;DATEDIF(TODAY(),Z694,"MD")&amp;" dias"))))))))</f>
        <v>Contrato Encerrado</v>
      </c>
      <c r="AE694" s="35">
        <f t="shared" si="51"/>
        <v>79</v>
      </c>
      <c r="AF694" s="35">
        <f t="shared" si="52"/>
        <v>651</v>
      </c>
      <c r="AG694" s="17" t="str">
        <f t="shared" si="53"/>
        <v>1 anos 9 meses 12 dias</v>
      </c>
    </row>
    <row r="695" spans="1:33" ht="11.25" customHeight="1" x14ac:dyDescent="0.2">
      <c r="A695" s="63" t="s">
        <v>9</v>
      </c>
      <c r="B695" s="63" t="s">
        <v>13</v>
      </c>
      <c r="C695" s="64" t="s">
        <v>14</v>
      </c>
      <c r="D695" s="65">
        <v>2024</v>
      </c>
      <c r="E695" s="73" t="s">
        <v>79</v>
      </c>
      <c r="F695" s="63" t="s">
        <v>80</v>
      </c>
      <c r="G695" s="81" t="s">
        <v>11099</v>
      </c>
      <c r="H695" s="82" t="s">
        <v>11100</v>
      </c>
      <c r="I695" s="74" t="s">
        <v>11101</v>
      </c>
      <c r="J695" s="14" t="s">
        <v>14943</v>
      </c>
      <c r="K695" s="74" t="s">
        <v>29</v>
      </c>
      <c r="L695" s="69" t="s">
        <v>81</v>
      </c>
      <c r="M695" s="7" t="s">
        <v>82</v>
      </c>
      <c r="N695" s="69" t="s">
        <v>4113</v>
      </c>
      <c r="O695" s="69" t="s">
        <v>8092</v>
      </c>
      <c r="P695" s="69" t="s">
        <v>2518</v>
      </c>
      <c r="Q695" s="69" t="s">
        <v>2523</v>
      </c>
      <c r="R695" s="70">
        <v>38962</v>
      </c>
      <c r="S695" s="70">
        <v>45323</v>
      </c>
      <c r="T695" s="70">
        <v>45554</v>
      </c>
      <c r="U695" s="70"/>
      <c r="V695" s="70"/>
      <c r="W695" s="70"/>
      <c r="X695" s="17"/>
      <c r="Y695" s="17"/>
      <c r="Z695" s="70"/>
      <c r="AA695" s="116">
        <f t="shared" ca="1" si="50"/>
        <v>19</v>
      </c>
      <c r="AB695" s="69" t="s">
        <v>7877</v>
      </c>
      <c r="AC695" s="35" t="str">
        <f t="shared" si="54"/>
        <v>0 anos 7 meses 18 dias</v>
      </c>
      <c r="AD695" s="35" t="str">
        <f ca="1">IF(AND(V695="",T695&lt;TODAY()),"Contrato Encerrado",IF(AND(V695="",T695&gt;TODAY()),DATEDIF(TODAY(),T695,"Y")&amp;" anos"&amp;" "&amp;DATEDIF(TODAY(),T695,"YM")&amp;" meses"&amp;" "&amp;DATEDIF(TODAY(),T695,"MD")&amp;" dias",IF(AND(X695="",V695&lt;TODAY()),"Contrato Encerrado",IF(AND(X695="",V695&gt;TODAY()),DATEDIF(TODAY(),V695,"Y")&amp;" anos"&amp;" "&amp;DATEDIF(TODAY(),V695,"YM")&amp;" meses"&amp;" "&amp;DATEDIF(TODAY(),V695,"MD")&amp;" dias",IF(AND(Z695="",X695&lt;TODAY()),"Contrato Encerrado",IF(AND(Z695="",X695&gt;TODAY()),DATEDIF(TODAY(),X695,"Y")&amp;" anos"&amp;" "&amp;DATEDIF(TODAY(),X695,"YM")&amp;" meses"&amp;" "&amp;DATEDIF(TODAY(),X695,"MD")&amp;" dias",IF(AND(Z695&lt;&gt;””,Z695&lt;TODAY()),"Contrato Encerrado",IF(AND(Z695&lt;&gt;"",Z695&gt;TODAY()),DATEDIF(TODAY(),Z695,"Y")&amp;" anos"&amp;" "&amp;DATEDIF(TODAY(),Z695,"YM")&amp;" meses"&amp;" "&amp;DATEDIF(TODAY(),Z695,"MD")&amp;" dias"))))))))</f>
        <v>Contrato Encerrado</v>
      </c>
      <c r="AE695" s="35">
        <f t="shared" si="51"/>
        <v>231</v>
      </c>
      <c r="AF695" s="35">
        <f t="shared" si="52"/>
        <v>499</v>
      </c>
      <c r="AG695" s="17" t="str">
        <f t="shared" si="53"/>
        <v>1 anos 4 meses 13 dias</v>
      </c>
    </row>
    <row r="696" spans="1:33" ht="11.25" customHeight="1" x14ac:dyDescent="0.2">
      <c r="A696" s="63" t="s">
        <v>9</v>
      </c>
      <c r="B696" s="88" t="s">
        <v>13</v>
      </c>
      <c r="C696" s="90" t="s">
        <v>22</v>
      </c>
      <c r="D696" s="91">
        <v>2022</v>
      </c>
      <c r="E696" s="73" t="s">
        <v>155</v>
      </c>
      <c r="F696" s="63" t="s">
        <v>156</v>
      </c>
      <c r="G696" s="81" t="s">
        <v>2682</v>
      </c>
      <c r="H696" s="82" t="s">
        <v>2683</v>
      </c>
      <c r="I696" s="74" t="s">
        <v>2684</v>
      </c>
      <c r="J696" s="74" t="s">
        <v>1302</v>
      </c>
      <c r="K696" s="74" t="s">
        <v>29</v>
      </c>
      <c r="L696" s="69" t="s">
        <v>30</v>
      </c>
      <c r="M696" s="7" t="s">
        <v>9427</v>
      </c>
      <c r="N696" s="69" t="s">
        <v>2103</v>
      </c>
      <c r="O696" s="107"/>
      <c r="P696" s="107" t="s">
        <v>2518</v>
      </c>
      <c r="Q696" s="107" t="s">
        <v>2523</v>
      </c>
      <c r="R696" s="111">
        <v>36670</v>
      </c>
      <c r="S696" s="111">
        <v>44795</v>
      </c>
      <c r="T696" s="111">
        <v>45006</v>
      </c>
      <c r="U696" s="111"/>
      <c r="V696" s="111"/>
      <c r="W696" s="111"/>
      <c r="X696" s="17"/>
      <c r="Y696" s="17"/>
      <c r="Z696" s="111"/>
      <c r="AA696" s="116">
        <f t="shared" ca="1" si="50"/>
        <v>25</v>
      </c>
      <c r="AB696" s="117" t="s">
        <v>7877</v>
      </c>
      <c r="AC696" s="35" t="str">
        <f t="shared" si="54"/>
        <v>0 anos 6 meses 27 dias</v>
      </c>
      <c r="AD696" s="35" t="str">
        <f ca="1">IF(AND(V696="",T696&lt;TODAY()),"Contrato Encerrado",IF(AND(V696="",T696&gt;TODAY()),DATEDIF(TODAY(),T696,"Y")&amp;" anos"&amp;" "&amp;DATEDIF(TODAY(),T696,"YM")&amp;" meses"&amp;" "&amp;DATEDIF(TODAY(),T696,"MD")&amp;" dias",IF(AND(X696="",V696&lt;TODAY()),"Contrato Encerrado",IF(AND(X696="",V696&gt;TODAY()),DATEDIF(TODAY(),V696,"Y")&amp;" anos"&amp;" "&amp;DATEDIF(TODAY(),V696,"YM")&amp;" meses"&amp;" "&amp;DATEDIF(TODAY(),V696,"MD")&amp;" dias",IF(AND(Z696="",X696&lt;TODAY()),"Contrato Encerrado",IF(AND(Z696="",X696&gt;TODAY()),DATEDIF(TODAY(),X696,"Y")&amp;" anos"&amp;" "&amp;DATEDIF(TODAY(),X696,"YM")&amp;" meses"&amp;" "&amp;DATEDIF(TODAY(),X696,"MD")&amp;" dias",IF(AND(Z696&lt;&gt;””,Z696&lt;TODAY()),"Contrato Encerrado",IF(AND(Z696&lt;&gt;"",Z696&gt;TODAY()),DATEDIF(TODAY(),Z696,"Y")&amp;" anos"&amp;" "&amp;DATEDIF(TODAY(),Z696,"YM")&amp;" meses"&amp;" "&amp;DATEDIF(TODAY(),Z696,"MD")&amp;" dias"))))))))</f>
        <v>Contrato Encerrado</v>
      </c>
      <c r="AE696" s="35">
        <f t="shared" si="51"/>
        <v>211</v>
      </c>
      <c r="AF696" s="35">
        <f t="shared" si="52"/>
        <v>519</v>
      </c>
      <c r="AG696" s="17" t="str">
        <f t="shared" si="53"/>
        <v>1 anos 5 meses 2 dias</v>
      </c>
    </row>
    <row r="697" spans="1:33" ht="11.25" customHeight="1" x14ac:dyDescent="0.2">
      <c r="A697" s="63" t="s">
        <v>9</v>
      </c>
      <c r="B697" s="63" t="s">
        <v>13</v>
      </c>
      <c r="C697" s="64" t="s">
        <v>21</v>
      </c>
      <c r="D697" s="72">
        <v>2025</v>
      </c>
      <c r="E697" s="73" t="s">
        <v>157</v>
      </c>
      <c r="F697" s="63" t="s">
        <v>158</v>
      </c>
      <c r="G697" s="74" t="s">
        <v>17218</v>
      </c>
      <c r="H697" s="63" t="s">
        <v>17219</v>
      </c>
      <c r="I697" s="74" t="s">
        <v>16839</v>
      </c>
      <c r="J697" s="14" t="s">
        <v>10</v>
      </c>
      <c r="K697" s="74" t="s">
        <v>29</v>
      </c>
      <c r="L697" s="69" t="s">
        <v>30</v>
      </c>
      <c r="M697" s="7" t="s">
        <v>16153</v>
      </c>
      <c r="N697" s="69" t="s">
        <v>16368</v>
      </c>
      <c r="O697" s="69" t="s">
        <v>7885</v>
      </c>
      <c r="P697" s="69" t="s">
        <v>2518</v>
      </c>
      <c r="Q697" s="69" t="s">
        <v>4109</v>
      </c>
      <c r="R697" s="70">
        <v>37800</v>
      </c>
      <c r="S697" s="70">
        <v>45817</v>
      </c>
      <c r="T697" s="70">
        <v>46181</v>
      </c>
      <c r="U697" s="70"/>
      <c r="V697" s="70"/>
      <c r="W697" s="70"/>
      <c r="X697" s="17"/>
      <c r="Y697" s="17"/>
      <c r="Z697" s="70"/>
      <c r="AA697" s="71">
        <f t="shared" ca="1" si="50"/>
        <v>22</v>
      </c>
      <c r="AB697" s="70" t="s">
        <v>7877</v>
      </c>
      <c r="AC697" s="35" t="str">
        <f t="shared" si="54"/>
        <v>0 anos 11 meses 30 dias</v>
      </c>
      <c r="AD697" s="35" t="str">
        <f ca="1">IF(AND(V697="",T697&lt;TODAY()),"Contrato Encerrado",IF(AND(V697="",T697&gt;TODAY()),DATEDIF(TODAY(),T697,"Y")&amp;" anos"&amp;" "&amp;DATEDIF(TODAY(),T697,"YM")&amp;" meses"&amp;" "&amp;DATEDIF(TODAY(),T697,"MD")&amp;" dias",IF(AND(X697="",V697&lt;TODAY()),"Contrato Encerrado",IF(AND(X697="",V697&gt;TODAY()),DATEDIF(TODAY(),V697,"Y")&amp;" anos"&amp;" "&amp;DATEDIF(TODAY(),V697,"YM")&amp;" meses"&amp;" "&amp;DATEDIF(TODAY(),V697,"MD")&amp;" dias",IF(AND(Z697="",X697&lt;TODAY()),"Contrato Encerrado",IF(AND(Z697="",X697&gt;TODAY()),DATEDIF(TODAY(),X697,"Y")&amp;" anos"&amp;" "&amp;DATEDIF(TODAY(),X697,"YM")&amp;" meses"&amp;" "&amp;DATEDIF(TODAY(),X697,"MD")&amp;" dias",IF(AND(Z697&lt;&gt;””,Z697&lt;TODAY()),"Contrato Encerrado",IF(AND(Z697&lt;&gt;"",Z697&gt;TODAY()),DATEDIF(TODAY(),Z697,"Y")&amp;" anos"&amp;" "&amp;DATEDIF(TODAY(),Z697,"YM")&amp;" meses"&amp;" "&amp;DATEDIF(TODAY(),Z697,"MD")&amp;" dias"))))))))</f>
        <v>0 anos 8 meses 1 dias</v>
      </c>
      <c r="AE697" s="35">
        <f t="shared" si="51"/>
        <v>364</v>
      </c>
      <c r="AF697" s="35">
        <f t="shared" si="52"/>
        <v>366</v>
      </c>
      <c r="AG697" s="17" t="str">
        <f t="shared" si="53"/>
        <v>0 anos 11 meses 31 dias</v>
      </c>
    </row>
    <row r="698" spans="1:33" ht="11.25" customHeight="1" x14ac:dyDescent="0.2">
      <c r="A698" s="63" t="s">
        <v>9</v>
      </c>
      <c r="B698" s="63" t="s">
        <v>13</v>
      </c>
      <c r="C698" s="64" t="s">
        <v>15</v>
      </c>
      <c r="D698" s="65">
        <v>2023</v>
      </c>
      <c r="E698" s="92" t="s">
        <v>79</v>
      </c>
      <c r="F698" s="63" t="s">
        <v>80</v>
      </c>
      <c r="G698" s="81" t="s">
        <v>6178</v>
      </c>
      <c r="H698" s="82" t="s">
        <v>6179</v>
      </c>
      <c r="I698" s="101" t="s">
        <v>6180</v>
      </c>
      <c r="J698" s="74" t="s">
        <v>14943</v>
      </c>
      <c r="K698" s="101" t="s">
        <v>29</v>
      </c>
      <c r="L698" s="103" t="s">
        <v>30</v>
      </c>
      <c r="M698" s="7" t="s">
        <v>9427</v>
      </c>
      <c r="N698" s="103" t="s">
        <v>4760</v>
      </c>
      <c r="O698" s="103"/>
      <c r="P698" s="103" t="s">
        <v>2518</v>
      </c>
      <c r="Q698" s="103" t="s">
        <v>2523</v>
      </c>
      <c r="R698" s="114">
        <v>31792</v>
      </c>
      <c r="S698" s="114">
        <v>44986</v>
      </c>
      <c r="T698" s="111">
        <v>45716</v>
      </c>
      <c r="U698" s="70"/>
      <c r="V698" s="70"/>
      <c r="W698" s="114"/>
      <c r="X698" s="17"/>
      <c r="Y698" s="17"/>
      <c r="Z698" s="70"/>
      <c r="AA698" s="116">
        <f t="shared" ca="1" si="50"/>
        <v>38</v>
      </c>
      <c r="AB698" s="117" t="s">
        <v>7878</v>
      </c>
      <c r="AC698" s="35" t="str">
        <f t="shared" si="54"/>
        <v>1 anos 11 meses 27 dias</v>
      </c>
      <c r="AD698" s="35" t="str">
        <f ca="1">IF(AND(V698="",T698&lt;TODAY()),"Contrato Encerrado",IF(AND(V698="",T698&gt;TODAY()),DATEDIF(TODAY(),T698,"Y")&amp;" anos"&amp;" "&amp;DATEDIF(TODAY(),T698,"YM")&amp;" meses"&amp;" "&amp;DATEDIF(TODAY(),T698,"MD")&amp;" dias",IF(AND(X698="",V698&lt;TODAY()),"Contrato Encerrado",IF(AND(X698="",V698&gt;TODAY()),DATEDIF(TODAY(),V698,"Y")&amp;" anos"&amp;" "&amp;DATEDIF(TODAY(),V698,"YM")&amp;" meses"&amp;" "&amp;DATEDIF(TODAY(),V698,"MD")&amp;" dias",IF(AND(Z698="",X698&lt;TODAY()),"Contrato Encerrado",IF(AND(Z698="",X698&gt;TODAY()),DATEDIF(TODAY(),X698,"Y")&amp;" anos"&amp;" "&amp;DATEDIF(TODAY(),X698,"YM")&amp;" meses"&amp;" "&amp;DATEDIF(TODAY(),X698,"MD")&amp;" dias",IF(AND(Z698&lt;&gt;””,Z698&lt;TODAY()),"Contrato Encerrado",IF(AND(Z698&lt;&gt;"",Z698&gt;TODAY()),DATEDIF(TODAY(),Z698,"Y")&amp;" anos"&amp;" "&amp;DATEDIF(TODAY(),Z698,"YM")&amp;" meses"&amp;" "&amp;DATEDIF(TODAY(),Z698,"MD")&amp;" dias"))))))))</f>
        <v>Contrato Encerrado</v>
      </c>
      <c r="AE698" s="35">
        <f t="shared" si="51"/>
        <v>730</v>
      </c>
      <c r="AF698" s="35">
        <f t="shared" si="52"/>
        <v>0</v>
      </c>
      <c r="AG698" s="17" t="str">
        <f t="shared" si="53"/>
        <v>ESTÁGIO COMPLETOU 2 ANOS</v>
      </c>
    </row>
    <row r="699" spans="1:33" ht="11.25" customHeight="1" x14ac:dyDescent="0.2">
      <c r="A699" s="63" t="s">
        <v>9</v>
      </c>
      <c r="B699" s="88" t="s">
        <v>13</v>
      </c>
      <c r="C699" s="90" t="s">
        <v>22</v>
      </c>
      <c r="D699" s="91">
        <v>2022</v>
      </c>
      <c r="E699" s="73" t="s">
        <v>3176</v>
      </c>
      <c r="F699" s="63" t="s">
        <v>3177</v>
      </c>
      <c r="G699" s="81" t="s">
        <v>3187</v>
      </c>
      <c r="H699" s="82" t="s">
        <v>3188</v>
      </c>
      <c r="I699" s="74" t="s">
        <v>3189</v>
      </c>
      <c r="J699" s="14" t="s">
        <v>14943</v>
      </c>
      <c r="K699" s="74" t="s">
        <v>29</v>
      </c>
      <c r="L699" s="69" t="s">
        <v>30</v>
      </c>
      <c r="M699" s="7" t="s">
        <v>9427</v>
      </c>
      <c r="N699" s="69" t="s">
        <v>2103</v>
      </c>
      <c r="O699" s="107"/>
      <c r="P699" s="107" t="s">
        <v>2518</v>
      </c>
      <c r="Q699" s="107" t="s">
        <v>2523</v>
      </c>
      <c r="R699" s="111">
        <v>34269</v>
      </c>
      <c r="S699" s="111">
        <v>44781</v>
      </c>
      <c r="T699" s="111">
        <v>45511</v>
      </c>
      <c r="U699" s="111"/>
      <c r="V699" s="111"/>
      <c r="W699" s="111"/>
      <c r="X699" s="17"/>
      <c r="Y699" s="17"/>
      <c r="Z699" s="111"/>
      <c r="AA699" s="116">
        <f t="shared" ca="1" si="50"/>
        <v>31</v>
      </c>
      <c r="AB699" s="117" t="s">
        <v>7877</v>
      </c>
      <c r="AC699" s="35" t="str">
        <f t="shared" si="54"/>
        <v>1 anos 11 meses 30 dias</v>
      </c>
      <c r="AD699" s="35" t="str">
        <f ca="1">IF(AND(V699="",T699&lt;TODAY()),"Contrato Encerrado",IF(AND(V699="",T699&gt;TODAY()),DATEDIF(TODAY(),T699,"Y")&amp;" anos"&amp;" "&amp;DATEDIF(TODAY(),T699,"YM")&amp;" meses"&amp;" "&amp;DATEDIF(TODAY(),T699,"MD")&amp;" dias",IF(AND(X699="",V699&lt;TODAY()),"Contrato Encerrado",IF(AND(X699="",V699&gt;TODAY()),DATEDIF(TODAY(),V699,"Y")&amp;" anos"&amp;" "&amp;DATEDIF(TODAY(),V699,"YM")&amp;" meses"&amp;" "&amp;DATEDIF(TODAY(),V699,"MD")&amp;" dias",IF(AND(Z699="",X699&lt;TODAY()),"Contrato Encerrado",IF(AND(Z699="",X699&gt;TODAY()),DATEDIF(TODAY(),X699,"Y")&amp;" anos"&amp;" "&amp;DATEDIF(TODAY(),X699,"YM")&amp;" meses"&amp;" "&amp;DATEDIF(TODAY(),X699,"MD")&amp;" dias",IF(AND(Z699&lt;&gt;””,Z699&lt;TODAY()),"Contrato Encerrado",IF(AND(Z699&lt;&gt;"",Z699&gt;TODAY()),DATEDIF(TODAY(),Z699,"Y")&amp;" anos"&amp;" "&amp;DATEDIF(TODAY(),Z699,"YM")&amp;" meses"&amp;" "&amp;DATEDIF(TODAY(),Z699,"MD")&amp;" dias"))))))))</f>
        <v>Contrato Encerrado</v>
      </c>
      <c r="AE699" s="35">
        <f t="shared" si="51"/>
        <v>730</v>
      </c>
      <c r="AF699" s="35">
        <f t="shared" si="52"/>
        <v>0</v>
      </c>
      <c r="AG699" s="17" t="str">
        <f t="shared" si="53"/>
        <v>ESTÁGIO COMPLETOU 2 ANOS</v>
      </c>
    </row>
    <row r="700" spans="1:33" ht="11.25" customHeight="1" x14ac:dyDescent="0.2">
      <c r="A700" s="119" t="s">
        <v>9</v>
      </c>
      <c r="B700" s="120" t="s">
        <v>13</v>
      </c>
      <c r="C700" s="121" t="s">
        <v>22</v>
      </c>
      <c r="D700" s="122">
        <v>2022</v>
      </c>
      <c r="E700" s="134" t="s">
        <v>307</v>
      </c>
      <c r="F700" s="119" t="s">
        <v>308</v>
      </c>
      <c r="G700" s="124" t="s">
        <v>342</v>
      </c>
      <c r="H700" s="125" t="s">
        <v>343</v>
      </c>
      <c r="I700" s="123" t="s">
        <v>344</v>
      </c>
      <c r="J700" s="14" t="s">
        <v>1302</v>
      </c>
      <c r="K700" s="123" t="s">
        <v>29</v>
      </c>
      <c r="L700" s="126" t="s">
        <v>30</v>
      </c>
      <c r="M700" s="7" t="s">
        <v>9427</v>
      </c>
      <c r="N700" s="135" t="s">
        <v>2115</v>
      </c>
      <c r="O700" s="135"/>
      <c r="P700" s="135" t="s">
        <v>2517</v>
      </c>
      <c r="Q700" s="135" t="s">
        <v>2522</v>
      </c>
      <c r="R700" s="129">
        <v>35190</v>
      </c>
      <c r="S700" s="129">
        <v>44326</v>
      </c>
      <c r="T700" s="129">
        <v>45056</v>
      </c>
      <c r="U700" s="129"/>
      <c r="V700" s="129"/>
      <c r="W700" s="129"/>
      <c r="X700" s="17"/>
      <c r="Y700" s="17"/>
      <c r="Z700" s="129"/>
      <c r="AA700" s="130">
        <f t="shared" ca="1" si="50"/>
        <v>29</v>
      </c>
      <c r="AB700" s="131" t="s">
        <v>7877</v>
      </c>
      <c r="AC700" s="35" t="str">
        <f t="shared" si="54"/>
        <v>2 anos 0 meses 0 dias</v>
      </c>
      <c r="AD700" s="132" t="str">
        <f ca="1">IF(AND(V700="",T700&lt;TODAY()),"Contrato Encerrado",IF(AND(V700="",T700&gt;TODAY()),DATEDIF(TODAY(),T700,"Y")&amp;" anos"&amp;" "&amp;DATEDIF(TODAY(),T700,"YM")&amp;" meses"&amp;" "&amp;DATEDIF(TODAY(),T700,"MD")&amp;" dias",IF(AND(X700="",V700&lt;TODAY()),"Contrato Encerrado",IF(AND(X700="",V700&gt;TODAY()),DATEDIF(TODAY(),V700,"Y")&amp;" anos"&amp;" "&amp;DATEDIF(TODAY(),V700,"YM")&amp;" meses"&amp;" "&amp;DATEDIF(TODAY(),V700,"MD")&amp;" dias",IF(AND(Z700="",X700&lt;TODAY()),"Contrato Encerrado",IF(AND(Z700="",X700&gt;TODAY()),DATEDIF(TODAY(),X700,"Y")&amp;" anos"&amp;" "&amp;DATEDIF(TODAY(),X700,"YM")&amp;" meses"&amp;" "&amp;DATEDIF(TODAY(),X700,"MD")&amp;" dias",IF(AND(Z700&lt;&gt;””,Z700&lt;TODAY()),"Contrato Encerrado",IF(AND(Z700&lt;&gt;"",Z700&gt;TODAY()),DATEDIF(TODAY(),Z700,"Y")&amp;" anos"&amp;" "&amp;DATEDIF(TODAY(),Z700,"YM")&amp;" meses"&amp;" "&amp;DATEDIF(TODAY(),Z700,"MD")&amp;" dias"))))))))</f>
        <v>Contrato Encerrado</v>
      </c>
      <c r="AE700" s="132">
        <f t="shared" si="51"/>
        <v>730</v>
      </c>
      <c r="AF700" s="132">
        <f t="shared" si="52"/>
        <v>0</v>
      </c>
      <c r="AG700" s="133" t="str">
        <f t="shared" si="53"/>
        <v>ESTÁGIO COMPLETOU 2 ANOS</v>
      </c>
    </row>
    <row r="701" spans="1:33" ht="11.25" customHeight="1" x14ac:dyDescent="0.2">
      <c r="A701" s="63" t="s">
        <v>9</v>
      </c>
      <c r="B701" s="63" t="s">
        <v>13</v>
      </c>
      <c r="C701" s="64" t="s">
        <v>23</v>
      </c>
      <c r="D701" s="65">
        <v>2023</v>
      </c>
      <c r="E701" s="73" t="s">
        <v>79</v>
      </c>
      <c r="F701" s="63" t="s">
        <v>80</v>
      </c>
      <c r="G701" s="81" t="s">
        <v>9526</v>
      </c>
      <c r="H701" s="82" t="s">
        <v>9527</v>
      </c>
      <c r="I701" s="74" t="s">
        <v>9528</v>
      </c>
      <c r="J701" s="14" t="s">
        <v>1302</v>
      </c>
      <c r="K701" s="74" t="s">
        <v>29</v>
      </c>
      <c r="L701" s="69" t="s">
        <v>30</v>
      </c>
      <c r="M701" s="7" t="s">
        <v>9427</v>
      </c>
      <c r="N701" s="69" t="s">
        <v>2100</v>
      </c>
      <c r="O701" s="69" t="s">
        <v>8182</v>
      </c>
      <c r="P701" s="69" t="s">
        <v>2518</v>
      </c>
      <c r="Q701" s="69" t="s">
        <v>2523</v>
      </c>
      <c r="R701" s="70">
        <v>38223</v>
      </c>
      <c r="S701" s="70">
        <v>45208</v>
      </c>
      <c r="T701" s="70">
        <v>45573</v>
      </c>
      <c r="U701" s="70"/>
      <c r="V701" s="70"/>
      <c r="W701" s="70"/>
      <c r="X701" s="17"/>
      <c r="Y701" s="17"/>
      <c r="Z701" s="70"/>
      <c r="AA701" s="116">
        <f t="shared" ca="1" si="50"/>
        <v>21</v>
      </c>
      <c r="AB701" s="70" t="s">
        <v>7877</v>
      </c>
      <c r="AC701" s="35" t="str">
        <f t="shared" si="54"/>
        <v>0 anos 11 meses 29 dias</v>
      </c>
      <c r="AD701" s="35" t="str">
        <f ca="1">IF(AND(V701="",T701&lt;TODAY()),"Contrato Encerrado",IF(AND(V701="",T701&gt;TODAY()),DATEDIF(TODAY(),T701,"Y")&amp;" anos"&amp;" "&amp;DATEDIF(TODAY(),T701,"YM")&amp;" meses"&amp;" "&amp;DATEDIF(TODAY(),T701,"MD")&amp;" dias",IF(AND(X701="",V701&lt;TODAY()),"Contrato Encerrado",IF(AND(X701="",V701&gt;TODAY()),DATEDIF(TODAY(),V701,"Y")&amp;" anos"&amp;" "&amp;DATEDIF(TODAY(),V701,"YM")&amp;" meses"&amp;" "&amp;DATEDIF(TODAY(),V701,"MD")&amp;" dias",IF(AND(Z701="",X701&lt;TODAY()),"Contrato Encerrado",IF(AND(Z701="",X701&gt;TODAY()),DATEDIF(TODAY(),X701,"Y")&amp;" anos"&amp;" "&amp;DATEDIF(TODAY(),X701,"YM")&amp;" meses"&amp;" "&amp;DATEDIF(TODAY(),X701,"MD")&amp;" dias",IF(AND(Z701&lt;&gt;””,Z701&lt;TODAY()),"Contrato Encerrado",IF(AND(Z701&lt;&gt;"",Z701&gt;TODAY()),DATEDIF(TODAY(),Z701,"Y")&amp;" anos"&amp;" "&amp;DATEDIF(TODAY(),Z701,"YM")&amp;" meses"&amp;" "&amp;DATEDIF(TODAY(),Z701,"MD")&amp;" dias"))))))))</f>
        <v>Contrato Encerrado</v>
      </c>
      <c r="AE701" s="35">
        <f t="shared" si="51"/>
        <v>365</v>
      </c>
      <c r="AF701" s="35">
        <f t="shared" si="52"/>
        <v>365</v>
      </c>
      <c r="AG701" s="17" t="str">
        <f t="shared" si="53"/>
        <v>0 anos 11 meses 30 dias</v>
      </c>
    </row>
    <row r="702" spans="1:33" ht="11.25" customHeight="1" x14ac:dyDescent="0.2">
      <c r="A702" s="63" t="s">
        <v>9</v>
      </c>
      <c r="B702" s="88" t="s">
        <v>13</v>
      </c>
      <c r="C702" s="90" t="s">
        <v>22</v>
      </c>
      <c r="D702" s="91">
        <v>2022</v>
      </c>
      <c r="E702" s="73" t="s">
        <v>157</v>
      </c>
      <c r="F702" s="63" t="s">
        <v>158</v>
      </c>
      <c r="G702" s="81" t="s">
        <v>2738</v>
      </c>
      <c r="H702" s="82" t="s">
        <v>2739</v>
      </c>
      <c r="I702" s="74" t="s">
        <v>2740</v>
      </c>
      <c r="J702" s="14" t="s">
        <v>14943</v>
      </c>
      <c r="K702" s="74" t="s">
        <v>29</v>
      </c>
      <c r="L702" s="69" t="s">
        <v>30</v>
      </c>
      <c r="M702" s="7" t="s">
        <v>9427</v>
      </c>
      <c r="N702" s="107" t="s">
        <v>2101</v>
      </c>
      <c r="O702" s="69" t="s">
        <v>9448</v>
      </c>
      <c r="P702" s="107" t="s">
        <v>2518</v>
      </c>
      <c r="Q702" s="107" t="s">
        <v>2521</v>
      </c>
      <c r="R702" s="111">
        <v>37407</v>
      </c>
      <c r="S702" s="111">
        <v>44769</v>
      </c>
      <c r="T702" s="111">
        <v>45381</v>
      </c>
      <c r="U702" s="111">
        <v>45399</v>
      </c>
      <c r="V702" s="111">
        <v>45499</v>
      </c>
      <c r="W702" s="111"/>
      <c r="X702" s="17"/>
      <c r="Y702" s="17"/>
      <c r="Z702" s="111"/>
      <c r="AA702" s="116">
        <f t="shared" ca="1" si="50"/>
        <v>23</v>
      </c>
      <c r="AB702" s="117" t="s">
        <v>7877</v>
      </c>
      <c r="AC702" s="35" t="str">
        <f t="shared" si="54"/>
        <v>1 anos 11 meses 11 dias</v>
      </c>
      <c r="AD702" s="35" t="str">
        <f ca="1">IF(AND(V702="",T702&lt;TODAY()),"Contrato Encerrado",IF(AND(V702="",T702&gt;TODAY()),DATEDIF(TODAY(),T702,"Y")&amp;" anos"&amp;" "&amp;DATEDIF(TODAY(),T702,"YM")&amp;" meses"&amp;" "&amp;DATEDIF(TODAY(),T702,"MD")&amp;" dias",IF(AND(X702="",V702&lt;TODAY()),"Contrato Encerrado",IF(AND(X702="",V702&gt;TODAY()),DATEDIF(TODAY(),V702,"Y")&amp;" anos"&amp;" "&amp;DATEDIF(TODAY(),V702,"YM")&amp;" meses"&amp;" "&amp;DATEDIF(TODAY(),V702,"MD")&amp;" dias",IF(AND(Z702="",X702&lt;TODAY()),"Contrato Encerrado",IF(AND(Z702="",X702&gt;TODAY()),DATEDIF(TODAY(),X702,"Y")&amp;" anos"&amp;" "&amp;DATEDIF(TODAY(),X702,"YM")&amp;" meses"&amp;" "&amp;DATEDIF(TODAY(),X702,"MD")&amp;" dias",IF(AND(Z702&lt;&gt;””,Z702&lt;TODAY()),"Contrato Encerrado",IF(AND(Z702&lt;&gt;"",Z702&gt;TODAY()),DATEDIF(TODAY(),Z702,"Y")&amp;" anos"&amp;" "&amp;DATEDIF(TODAY(),Z702,"YM")&amp;" meses"&amp;" "&amp;DATEDIF(TODAY(),Z702,"MD")&amp;" dias"))))))))</f>
        <v>Contrato Encerrado</v>
      </c>
      <c r="AE702" s="35">
        <f t="shared" si="51"/>
        <v>712</v>
      </c>
      <c r="AF702" s="35">
        <f t="shared" si="52"/>
        <v>18</v>
      </c>
      <c r="AG702" s="17" t="str">
        <f t="shared" si="53"/>
        <v>0 anos 0 meses 18 dias</v>
      </c>
    </row>
    <row r="703" spans="1:33" ht="11.25" customHeight="1" x14ac:dyDescent="0.2">
      <c r="A703" s="63" t="s">
        <v>9</v>
      </c>
      <c r="B703" s="88" t="s">
        <v>13</v>
      </c>
      <c r="C703" s="90" t="s">
        <v>22</v>
      </c>
      <c r="D703" s="91">
        <v>2022</v>
      </c>
      <c r="E703" s="73" t="s">
        <v>79</v>
      </c>
      <c r="F703" s="63" t="s">
        <v>80</v>
      </c>
      <c r="G703" s="81" t="s">
        <v>653</v>
      </c>
      <c r="H703" s="82" t="s">
        <v>654</v>
      </c>
      <c r="I703" s="74" t="s">
        <v>655</v>
      </c>
      <c r="J703" s="74" t="s">
        <v>14943</v>
      </c>
      <c r="K703" s="74" t="s">
        <v>29</v>
      </c>
      <c r="L703" s="69" t="s">
        <v>30</v>
      </c>
      <c r="M703" s="7" t="s">
        <v>9427</v>
      </c>
      <c r="N703" s="103" t="s">
        <v>2104</v>
      </c>
      <c r="O703" s="107"/>
      <c r="P703" s="107" t="s">
        <v>2517</v>
      </c>
      <c r="Q703" s="107" t="s">
        <v>2522</v>
      </c>
      <c r="R703" s="111">
        <v>36458</v>
      </c>
      <c r="S703" s="111">
        <v>44364</v>
      </c>
      <c r="T703" s="111">
        <v>44985</v>
      </c>
      <c r="U703" s="111"/>
      <c r="V703" s="111"/>
      <c r="W703" s="111"/>
      <c r="X703" s="17"/>
      <c r="Y703" s="17"/>
      <c r="Z703" s="111"/>
      <c r="AA703" s="116">
        <f t="shared" ca="1" si="50"/>
        <v>25</v>
      </c>
      <c r="AB703" s="117" t="s">
        <v>7878</v>
      </c>
      <c r="AC703" s="35" t="str">
        <f t="shared" si="54"/>
        <v>1 anos 8 meses 11 dias</v>
      </c>
      <c r="AD703" s="35" t="str">
        <f ca="1">IF(AND(V703="",T703&lt;TODAY()),"Contrato Encerrado",IF(AND(V703="",T703&gt;TODAY()),DATEDIF(TODAY(),T703,"Y")&amp;" anos"&amp;" "&amp;DATEDIF(TODAY(),T703,"YM")&amp;" meses"&amp;" "&amp;DATEDIF(TODAY(),T703,"MD")&amp;" dias",IF(AND(X703="",V703&lt;TODAY()),"Contrato Encerrado",IF(AND(X703="",V703&gt;TODAY()),DATEDIF(TODAY(),V703,"Y")&amp;" anos"&amp;" "&amp;DATEDIF(TODAY(),V703,"YM")&amp;" meses"&amp;" "&amp;DATEDIF(TODAY(),V703,"MD")&amp;" dias",IF(AND(Z703="",X703&lt;TODAY()),"Contrato Encerrado",IF(AND(Z703="",X703&gt;TODAY()),DATEDIF(TODAY(),X703,"Y")&amp;" anos"&amp;" "&amp;DATEDIF(TODAY(),X703,"YM")&amp;" meses"&amp;" "&amp;DATEDIF(TODAY(),X703,"MD")&amp;" dias",IF(AND(Z703&lt;&gt;””,Z703&lt;TODAY()),"Contrato Encerrado",IF(AND(Z703&lt;&gt;"",Z703&gt;TODAY()),DATEDIF(TODAY(),Z703,"Y")&amp;" anos"&amp;" "&amp;DATEDIF(TODAY(),Z703,"YM")&amp;" meses"&amp;" "&amp;DATEDIF(TODAY(),Z703,"MD")&amp;" dias"))))))))</f>
        <v>Contrato Encerrado</v>
      </c>
      <c r="AE703" s="35">
        <f t="shared" si="51"/>
        <v>621</v>
      </c>
      <c r="AF703" s="35">
        <f t="shared" si="52"/>
        <v>109</v>
      </c>
      <c r="AG703" s="17" t="str">
        <f t="shared" si="53"/>
        <v>0 anos 3 meses 18 dias</v>
      </c>
    </row>
    <row r="704" spans="1:33" ht="11.25" customHeight="1" x14ac:dyDescent="0.2">
      <c r="A704" s="63" t="s">
        <v>9</v>
      </c>
      <c r="B704" s="63" t="s">
        <v>13</v>
      </c>
      <c r="C704" s="64" t="s">
        <v>20</v>
      </c>
      <c r="D704" s="65">
        <v>2024</v>
      </c>
      <c r="E704" s="73" t="s">
        <v>157</v>
      </c>
      <c r="F704" s="63" t="s">
        <v>158</v>
      </c>
      <c r="G704" s="81" t="s">
        <v>13833</v>
      </c>
      <c r="H704" s="82" t="s">
        <v>13834</v>
      </c>
      <c r="I704" s="74" t="s">
        <v>13835</v>
      </c>
      <c r="J704" s="74" t="s">
        <v>14943</v>
      </c>
      <c r="K704" s="74" t="s">
        <v>29</v>
      </c>
      <c r="L704" s="69" t="s">
        <v>30</v>
      </c>
      <c r="M704" s="7" t="s">
        <v>9427</v>
      </c>
      <c r="N704" s="69" t="s">
        <v>13349</v>
      </c>
      <c r="O704" s="69" t="s">
        <v>9448</v>
      </c>
      <c r="P704" s="69" t="s">
        <v>2518</v>
      </c>
      <c r="Q704" s="69" t="s">
        <v>2521</v>
      </c>
      <c r="R704" s="70">
        <v>35798</v>
      </c>
      <c r="S704" s="70">
        <v>45477</v>
      </c>
      <c r="T704" s="70">
        <v>45657</v>
      </c>
      <c r="U704" s="70"/>
      <c r="V704" s="70"/>
      <c r="W704" s="70"/>
      <c r="X704" s="17"/>
      <c r="Y704" s="17"/>
      <c r="Z704" s="70"/>
      <c r="AA704" s="116">
        <f t="shared" ref="AA704:AA767" ca="1" si="55">DATEDIF(R704,TODAY(),"Y")</f>
        <v>27</v>
      </c>
      <c r="AB704" s="69" t="s">
        <v>7877</v>
      </c>
      <c r="AC704" s="35" t="str">
        <f t="shared" si="54"/>
        <v>0 anos 5 meses 27 dias</v>
      </c>
      <c r="AD704" s="35" t="str">
        <f ca="1">IF(AND(V704="",T704&lt;TODAY()),"Contrato Encerrado",IF(AND(V704="",T704&gt;TODAY()),DATEDIF(TODAY(),T704,"Y")&amp;" anos"&amp;" "&amp;DATEDIF(TODAY(),T704,"YM")&amp;" meses"&amp;" "&amp;DATEDIF(TODAY(),T704,"MD")&amp;" dias",IF(AND(X704="",V704&lt;TODAY()),"Contrato Encerrado",IF(AND(X704="",V704&gt;TODAY()),DATEDIF(TODAY(),V704,"Y")&amp;" anos"&amp;" "&amp;DATEDIF(TODAY(),V704,"YM")&amp;" meses"&amp;" "&amp;DATEDIF(TODAY(),V704,"MD")&amp;" dias",IF(AND(Z704="",X704&lt;TODAY()),"Contrato Encerrado",IF(AND(Z704="",X704&gt;TODAY()),DATEDIF(TODAY(),X704,"Y")&amp;" anos"&amp;" "&amp;DATEDIF(TODAY(),X704,"YM")&amp;" meses"&amp;" "&amp;DATEDIF(TODAY(),X704,"MD")&amp;" dias",IF(AND(Z704&lt;&gt;””,Z704&lt;TODAY()),"Contrato Encerrado",IF(AND(Z704&lt;&gt;"",Z704&gt;TODAY()),DATEDIF(TODAY(),Z704,"Y")&amp;" anos"&amp;" "&amp;DATEDIF(TODAY(),Z704,"YM")&amp;" meses"&amp;" "&amp;DATEDIF(TODAY(),Z704,"MD")&amp;" dias"))))))))</f>
        <v>Contrato Encerrado</v>
      </c>
      <c r="AE704" s="35">
        <f t="shared" ref="AE704:AE767" si="56">SUM((T704-S704)+(V704-U704)+(X704-W704)+(Z704-Y704))</f>
        <v>180</v>
      </c>
      <c r="AF704" s="35">
        <f t="shared" ref="AF704:AF767" si="57">730-AE704</f>
        <v>550</v>
      </c>
      <c r="AG704" s="17" t="str">
        <f t="shared" ref="AG704:AG767" si="58">IF(AF704&gt;0,DATEDIF(0,AF704,"Y")&amp; " anos"&amp; " "&amp;DATEDIF(0,AF704,"YM")&amp; " meses"&amp; " "&amp;DATEDIF(0,AF704,"MD")&amp; " dias","ESTÁGIO COMPLETOU 2 ANOS")</f>
        <v>1 anos 6 meses 3 dias</v>
      </c>
    </row>
    <row r="705" spans="1:33" ht="11.25" customHeight="1" x14ac:dyDescent="0.2">
      <c r="A705" s="63" t="s">
        <v>9</v>
      </c>
      <c r="B705" s="63" t="s">
        <v>13</v>
      </c>
      <c r="C705" s="64" t="s">
        <v>16</v>
      </c>
      <c r="D705" s="65">
        <v>2024</v>
      </c>
      <c r="E705" s="73" t="s">
        <v>79</v>
      </c>
      <c r="F705" s="63" t="s">
        <v>80</v>
      </c>
      <c r="G705" s="81" t="s">
        <v>12694</v>
      </c>
      <c r="H705" s="82" t="s">
        <v>12695</v>
      </c>
      <c r="I705" s="74" t="s">
        <v>12696</v>
      </c>
      <c r="J705" s="74" t="s">
        <v>1302</v>
      </c>
      <c r="K705" s="74" t="s">
        <v>29</v>
      </c>
      <c r="L705" s="69" t="s">
        <v>30</v>
      </c>
      <c r="M705" s="7" t="s">
        <v>9427</v>
      </c>
      <c r="N705" s="69" t="s">
        <v>2107</v>
      </c>
      <c r="O705" s="69" t="s">
        <v>7911</v>
      </c>
      <c r="P705" s="69" t="s">
        <v>2518</v>
      </c>
      <c r="Q705" s="69" t="s">
        <v>2523</v>
      </c>
      <c r="R705" s="70">
        <v>37648</v>
      </c>
      <c r="S705" s="70">
        <v>45390</v>
      </c>
      <c r="T705" s="70">
        <v>45869</v>
      </c>
      <c r="U705" s="70"/>
      <c r="V705" s="70"/>
      <c r="W705" s="70"/>
      <c r="X705" s="17"/>
      <c r="Y705" s="17"/>
      <c r="Z705" s="70"/>
      <c r="AA705" s="116">
        <f t="shared" ca="1" si="55"/>
        <v>22</v>
      </c>
      <c r="AB705" s="69" t="s">
        <v>7877</v>
      </c>
      <c r="AC705" s="35" t="str">
        <f t="shared" si="54"/>
        <v>1 anos 3 meses 23 dias</v>
      </c>
      <c r="AD705" s="35" t="str">
        <f ca="1">IF(AND(V705="",T705&lt;TODAY()),"Contrato Encerrado",IF(AND(V705="",T705&gt;TODAY()),DATEDIF(TODAY(),T705,"Y")&amp;" anos"&amp;" "&amp;DATEDIF(TODAY(),T705,"YM")&amp;" meses"&amp;" "&amp;DATEDIF(TODAY(),T705,"MD")&amp;" dias",IF(AND(X705="",V705&lt;TODAY()),"Contrato Encerrado",IF(AND(X705="",V705&gt;TODAY()),DATEDIF(TODAY(),V705,"Y")&amp;" anos"&amp;" "&amp;DATEDIF(TODAY(),V705,"YM")&amp;" meses"&amp;" "&amp;DATEDIF(TODAY(),V705,"MD")&amp;" dias",IF(AND(Z705="",X705&lt;TODAY()),"Contrato Encerrado",IF(AND(Z705="",X705&gt;TODAY()),DATEDIF(TODAY(),X705,"Y")&amp;" anos"&amp;" "&amp;DATEDIF(TODAY(),X705,"YM")&amp;" meses"&amp;" "&amp;DATEDIF(TODAY(),X705,"MD")&amp;" dias",IF(AND(Z705&lt;&gt;””,Z705&lt;TODAY()),"Contrato Encerrado",IF(AND(Z705&lt;&gt;"",Z705&gt;TODAY()),DATEDIF(TODAY(),Z705,"Y")&amp;" anos"&amp;" "&amp;DATEDIF(TODAY(),Z705,"YM")&amp;" meses"&amp;" "&amp;DATEDIF(TODAY(),Z705,"MD")&amp;" dias"))))))))</f>
        <v>Contrato Encerrado</v>
      </c>
      <c r="AE705" s="35">
        <f t="shared" si="56"/>
        <v>479</v>
      </c>
      <c r="AF705" s="35">
        <f t="shared" si="57"/>
        <v>251</v>
      </c>
      <c r="AG705" s="17" t="str">
        <f t="shared" si="58"/>
        <v>0 anos 8 meses 7 dias</v>
      </c>
    </row>
    <row r="706" spans="1:33" ht="11.25" customHeight="1" x14ac:dyDescent="0.2">
      <c r="A706" s="63" t="s">
        <v>9</v>
      </c>
      <c r="B706" s="63" t="s">
        <v>13</v>
      </c>
      <c r="C706" s="64" t="s">
        <v>21</v>
      </c>
      <c r="D706" s="72">
        <v>2025</v>
      </c>
      <c r="E706" s="73" t="s">
        <v>157</v>
      </c>
      <c r="F706" s="63" t="s">
        <v>158</v>
      </c>
      <c r="G706" s="74" t="s">
        <v>17220</v>
      </c>
      <c r="H706" s="63" t="s">
        <v>17221</v>
      </c>
      <c r="I706" s="74" t="s">
        <v>16840</v>
      </c>
      <c r="J706" s="14" t="s">
        <v>10</v>
      </c>
      <c r="K706" s="74" t="s">
        <v>29</v>
      </c>
      <c r="L706" s="69" t="s">
        <v>81</v>
      </c>
      <c r="M706" s="7" t="s">
        <v>16173</v>
      </c>
      <c r="N706" s="69" t="s">
        <v>4113</v>
      </c>
      <c r="O706" s="69" t="s">
        <v>17143</v>
      </c>
      <c r="P706" s="69" t="s">
        <v>2518</v>
      </c>
      <c r="Q706" s="69" t="s">
        <v>4109</v>
      </c>
      <c r="R706" s="70">
        <v>39502</v>
      </c>
      <c r="S706" s="70">
        <v>45824</v>
      </c>
      <c r="T706" s="70">
        <v>46021</v>
      </c>
      <c r="U706" s="70"/>
      <c r="V706" s="70"/>
      <c r="W706" s="70"/>
      <c r="X706" s="17"/>
      <c r="Y706" s="17"/>
      <c r="Z706" s="70"/>
      <c r="AA706" s="71">
        <f t="shared" ca="1" si="55"/>
        <v>17</v>
      </c>
      <c r="AB706" s="70" t="s">
        <v>7877</v>
      </c>
      <c r="AC706" s="35" t="str">
        <f t="shared" ref="AC706:AC769" si="59">DATEDIF($S706,$Z706-($U706-$T706)-($W706-$V706)-($Y706-$X706),"Y")&amp; " anos"&amp; " "&amp;DATEDIF($S706,$Z706-($U706-$T706)-($W706-$V706)-($Y706-$X706),"YM")&amp; " meses"&amp; " "&amp;DATEDIF($S706,$Z706-($U706-$T706)-($W706-$V706)-($Y706-$X706),"MD")&amp; " dias"</f>
        <v>0 anos 6 meses 14 dias</v>
      </c>
      <c r="AD706" s="35" t="str">
        <f ca="1">IF(AND(V706="",T706&lt;TODAY()),"Contrato Encerrado",IF(AND(V706="",T706&gt;TODAY()),DATEDIF(TODAY(),T706,"Y")&amp;" anos"&amp;" "&amp;DATEDIF(TODAY(),T706,"YM")&amp;" meses"&amp;" "&amp;DATEDIF(TODAY(),T706,"MD")&amp;" dias",IF(AND(X706="",V706&lt;TODAY()),"Contrato Encerrado",IF(AND(X706="",V706&gt;TODAY()),DATEDIF(TODAY(),V706,"Y")&amp;" anos"&amp;" "&amp;DATEDIF(TODAY(),V706,"YM")&amp;" meses"&amp;" "&amp;DATEDIF(TODAY(),V706,"MD")&amp;" dias",IF(AND(Z706="",X706&lt;TODAY()),"Contrato Encerrado",IF(AND(Z706="",X706&gt;TODAY()),DATEDIF(TODAY(),X706,"Y")&amp;" anos"&amp;" "&amp;DATEDIF(TODAY(),X706,"YM")&amp;" meses"&amp;" "&amp;DATEDIF(TODAY(),X706,"MD")&amp;" dias",IF(AND(Z706&lt;&gt;””,Z706&lt;TODAY()),"Contrato Encerrado",IF(AND(Z706&lt;&gt;"",Z706&gt;TODAY()),DATEDIF(TODAY(),Z706,"Y")&amp;" anos"&amp;" "&amp;DATEDIF(TODAY(),Z706,"YM")&amp;" meses"&amp;" "&amp;DATEDIF(TODAY(),Z706,"MD")&amp;" dias"))))))))</f>
        <v>0 anos 2 meses 23 dias</v>
      </c>
      <c r="AE706" s="35">
        <f t="shared" si="56"/>
        <v>197</v>
      </c>
      <c r="AF706" s="35">
        <f t="shared" si="57"/>
        <v>533</v>
      </c>
      <c r="AG706" s="17" t="str">
        <f t="shared" si="58"/>
        <v>1 anos 5 meses 16 dias</v>
      </c>
    </row>
    <row r="707" spans="1:33" ht="11.25" customHeight="1" x14ac:dyDescent="0.2">
      <c r="A707" s="63" t="s">
        <v>9</v>
      </c>
      <c r="B707" s="63" t="s">
        <v>13</v>
      </c>
      <c r="C707" s="64" t="s">
        <v>21</v>
      </c>
      <c r="D707" s="65">
        <v>2023</v>
      </c>
      <c r="E707" s="73" t="s">
        <v>1708</v>
      </c>
      <c r="F707" s="63" t="s">
        <v>1709</v>
      </c>
      <c r="G707" s="81" t="s">
        <v>8877</v>
      </c>
      <c r="H707" s="82" t="s">
        <v>8878</v>
      </c>
      <c r="I707" s="74" t="s">
        <v>8879</v>
      </c>
      <c r="J707" s="14" t="s">
        <v>14943</v>
      </c>
      <c r="K707" s="74" t="s">
        <v>29</v>
      </c>
      <c r="L707" s="69" t="s">
        <v>81</v>
      </c>
      <c r="M707" s="7" t="s">
        <v>82</v>
      </c>
      <c r="N707" s="69" t="s">
        <v>4113</v>
      </c>
      <c r="O707" s="69" t="s">
        <v>8880</v>
      </c>
      <c r="P707" s="69" t="s">
        <v>2518</v>
      </c>
      <c r="Q707" s="69" t="s">
        <v>2523</v>
      </c>
      <c r="R707" s="70">
        <v>38944</v>
      </c>
      <c r="S707" s="70">
        <v>45152</v>
      </c>
      <c r="T707" s="111">
        <v>45657</v>
      </c>
      <c r="U707" s="70"/>
      <c r="V707" s="70"/>
      <c r="W707" s="70"/>
      <c r="X707" s="17"/>
      <c r="Y707" s="17"/>
      <c r="Z707" s="70"/>
      <c r="AA707" s="116">
        <f t="shared" ca="1" si="55"/>
        <v>19</v>
      </c>
      <c r="AB707" s="69" t="s">
        <v>7877</v>
      </c>
      <c r="AC707" s="35" t="str">
        <f t="shared" si="59"/>
        <v>1 anos 4 meses 17 dias</v>
      </c>
      <c r="AD707" s="35" t="str">
        <f ca="1">IF(AND(V707="",T707&lt;TODAY()),"Contrato Encerrado",IF(AND(V707="",T707&gt;TODAY()),DATEDIF(TODAY(),T707,"Y")&amp;" anos"&amp;" "&amp;DATEDIF(TODAY(),T707,"YM")&amp;" meses"&amp;" "&amp;DATEDIF(TODAY(),T707,"MD")&amp;" dias",IF(AND(X707="",V707&lt;TODAY()),"Contrato Encerrado",IF(AND(X707="",V707&gt;TODAY()),DATEDIF(TODAY(),V707,"Y")&amp;" anos"&amp;" "&amp;DATEDIF(TODAY(),V707,"YM")&amp;" meses"&amp;" "&amp;DATEDIF(TODAY(),V707,"MD")&amp;" dias",IF(AND(Z707="",X707&lt;TODAY()),"Contrato Encerrado",IF(AND(Z707="",X707&gt;TODAY()),DATEDIF(TODAY(),X707,"Y")&amp;" anos"&amp;" "&amp;DATEDIF(TODAY(),X707,"YM")&amp;" meses"&amp;" "&amp;DATEDIF(TODAY(),X707,"MD")&amp;" dias",IF(AND(Z707&lt;&gt;””,Z707&lt;TODAY()),"Contrato Encerrado",IF(AND(Z707&lt;&gt;"",Z707&gt;TODAY()),DATEDIF(TODAY(),Z707,"Y")&amp;" anos"&amp;" "&amp;DATEDIF(TODAY(),Z707,"YM")&amp;" meses"&amp;" "&amp;DATEDIF(TODAY(),Z707,"MD")&amp;" dias"))))))))</f>
        <v>Contrato Encerrado</v>
      </c>
      <c r="AE707" s="35">
        <f t="shared" si="56"/>
        <v>505</v>
      </c>
      <c r="AF707" s="35">
        <f t="shared" si="57"/>
        <v>225</v>
      </c>
      <c r="AG707" s="17" t="str">
        <f t="shared" si="58"/>
        <v>0 anos 7 meses 12 dias</v>
      </c>
    </row>
    <row r="708" spans="1:33" ht="11.25" customHeight="1" x14ac:dyDescent="0.2">
      <c r="A708" s="63" t="s">
        <v>9</v>
      </c>
      <c r="B708" s="63" t="s">
        <v>13</v>
      </c>
      <c r="C708" s="64" t="s">
        <v>23</v>
      </c>
      <c r="D708" s="65">
        <v>2023</v>
      </c>
      <c r="E708" s="73" t="s">
        <v>157</v>
      </c>
      <c r="F708" s="63" t="s">
        <v>158</v>
      </c>
      <c r="G708" s="81" t="s">
        <v>9529</v>
      </c>
      <c r="H708" s="82" t="s">
        <v>9530</v>
      </c>
      <c r="I708" s="74" t="s">
        <v>9531</v>
      </c>
      <c r="J708" s="74" t="s">
        <v>14943</v>
      </c>
      <c r="K708" s="74" t="s">
        <v>29</v>
      </c>
      <c r="L708" s="69" t="s">
        <v>30</v>
      </c>
      <c r="M708" s="7" t="s">
        <v>9427</v>
      </c>
      <c r="N708" s="69" t="s">
        <v>2101</v>
      </c>
      <c r="O708" s="69" t="s">
        <v>7895</v>
      </c>
      <c r="P708" s="69" t="s">
        <v>2518</v>
      </c>
      <c r="Q708" s="69" t="s">
        <v>4109</v>
      </c>
      <c r="R708" s="70">
        <v>33995</v>
      </c>
      <c r="S708" s="70">
        <v>45180</v>
      </c>
      <c r="T708" s="70">
        <v>45910</v>
      </c>
      <c r="U708" s="70"/>
      <c r="V708" s="70"/>
      <c r="W708" s="70"/>
      <c r="X708" s="17"/>
      <c r="Y708" s="17"/>
      <c r="Z708" s="70"/>
      <c r="AA708" s="116">
        <f t="shared" ca="1" si="55"/>
        <v>32</v>
      </c>
      <c r="AB708" s="70" t="s">
        <v>7878</v>
      </c>
      <c r="AC708" s="35" t="str">
        <f t="shared" si="59"/>
        <v>1 anos 11 meses 30 dias</v>
      </c>
      <c r="AD708" s="35" t="str">
        <f ca="1">IF(AND(V708="",T708&lt;TODAY()),"Contrato Encerrado",IF(AND(V708="",T708&gt;TODAY()),DATEDIF(TODAY(),T708,"Y")&amp;" anos"&amp;" "&amp;DATEDIF(TODAY(),T708,"YM")&amp;" meses"&amp;" "&amp;DATEDIF(TODAY(),T708,"MD")&amp;" dias",IF(AND(X708="",V708&lt;TODAY()),"Contrato Encerrado",IF(AND(X708="",V708&gt;TODAY()),DATEDIF(TODAY(),V708,"Y")&amp;" anos"&amp;" "&amp;DATEDIF(TODAY(),V708,"YM")&amp;" meses"&amp;" "&amp;DATEDIF(TODAY(),V708,"MD")&amp;" dias",IF(AND(Z708="",X708&lt;TODAY()),"Contrato Encerrado",IF(AND(Z708="",X708&gt;TODAY()),DATEDIF(TODAY(),X708,"Y")&amp;" anos"&amp;" "&amp;DATEDIF(TODAY(),X708,"YM")&amp;" meses"&amp;" "&amp;DATEDIF(TODAY(),X708,"MD")&amp;" dias",IF(AND(Z708&lt;&gt;””,Z708&lt;TODAY()),"Contrato Encerrado",IF(AND(Z708&lt;&gt;"",Z708&gt;TODAY()),DATEDIF(TODAY(),Z708,"Y")&amp;" anos"&amp;" "&amp;DATEDIF(TODAY(),Z708,"YM")&amp;" meses"&amp;" "&amp;DATEDIF(TODAY(),Z708,"MD")&amp;" dias"))))))))</f>
        <v>Contrato Encerrado</v>
      </c>
      <c r="AE708" s="35">
        <f t="shared" si="56"/>
        <v>730</v>
      </c>
      <c r="AF708" s="35">
        <f t="shared" si="57"/>
        <v>0</v>
      </c>
      <c r="AG708" s="17" t="str">
        <f t="shared" si="58"/>
        <v>ESTÁGIO COMPLETOU 2 ANOS</v>
      </c>
    </row>
    <row r="709" spans="1:33" ht="11.25" customHeight="1" x14ac:dyDescent="0.2">
      <c r="A709" s="63" t="s">
        <v>9</v>
      </c>
      <c r="B709" s="63" t="s">
        <v>13</v>
      </c>
      <c r="C709" s="64" t="s">
        <v>25</v>
      </c>
      <c r="D709" s="65">
        <v>2024</v>
      </c>
      <c r="E709" s="73" t="s">
        <v>1111</v>
      </c>
      <c r="F709" s="63" t="s">
        <v>1112</v>
      </c>
      <c r="G709" s="81" t="s">
        <v>15029</v>
      </c>
      <c r="H709" s="82" t="s">
        <v>15030</v>
      </c>
      <c r="I709" s="74" t="s">
        <v>14954</v>
      </c>
      <c r="J709" s="14" t="s">
        <v>10</v>
      </c>
      <c r="K709" s="74" t="s">
        <v>29</v>
      </c>
      <c r="L709" s="69" t="s">
        <v>30</v>
      </c>
      <c r="M709" s="7" t="s">
        <v>9427</v>
      </c>
      <c r="N709" s="69" t="s">
        <v>3199</v>
      </c>
      <c r="O709" s="69" t="s">
        <v>13936</v>
      </c>
      <c r="P709" s="69" t="s">
        <v>2518</v>
      </c>
      <c r="Q709" s="69" t="s">
        <v>2523</v>
      </c>
      <c r="R709" s="70">
        <v>37410</v>
      </c>
      <c r="S709" s="70">
        <v>45630</v>
      </c>
      <c r="T709" s="69" t="s">
        <v>15031</v>
      </c>
      <c r="U709" s="69"/>
      <c r="V709" s="69"/>
      <c r="W709" s="69"/>
      <c r="X709" s="17"/>
      <c r="Y709" s="17"/>
      <c r="Z709" s="69"/>
      <c r="AA709" s="116">
        <f t="shared" ca="1" si="55"/>
        <v>23</v>
      </c>
      <c r="AB709" s="70" t="s">
        <v>7878</v>
      </c>
      <c r="AC709" s="35" t="str">
        <f t="shared" si="59"/>
        <v>0 anos 11 meses 29 dias</v>
      </c>
      <c r="AD709" s="35" t="str">
        <f ca="1">IF(AND(V709="",T709&lt;TODAY()),"Contrato Encerrado",IF(AND(V709="",T709&gt;TODAY()),DATEDIF(TODAY(),T709,"Y")&amp;" anos"&amp;" "&amp;DATEDIF(TODAY(),T709,"YM")&amp;" meses"&amp;" "&amp;DATEDIF(TODAY(),T709,"MD")&amp;" dias",IF(AND(X709="",V709&lt;TODAY()),"Contrato Encerrado",IF(AND(X709="",V709&gt;TODAY()),DATEDIF(TODAY(),V709,"Y")&amp;" anos"&amp;" "&amp;DATEDIF(TODAY(),V709,"YM")&amp;" meses"&amp;" "&amp;DATEDIF(TODAY(),V709,"MD")&amp;" dias",IF(AND(Z709="",X709&lt;TODAY()),"Contrato Encerrado",IF(AND(Z709="",X709&gt;TODAY()),DATEDIF(TODAY(),X709,"Y")&amp;" anos"&amp;" "&amp;DATEDIF(TODAY(),X709,"YM")&amp;" meses"&amp;" "&amp;DATEDIF(TODAY(),X709,"MD")&amp;" dias",IF(AND(Z709&lt;&gt;””,Z709&lt;TODAY()),"Contrato Encerrado",IF(AND(Z709&lt;&gt;"",Z709&gt;TODAY()),DATEDIF(TODAY(),Z709,"Y")&amp;" anos"&amp;" "&amp;DATEDIF(TODAY(),Z709,"YM")&amp;" meses"&amp;" "&amp;DATEDIF(TODAY(),Z709,"MD")&amp;" dias"))))))))</f>
        <v>0 anos 1 meses 26 dias</v>
      </c>
      <c r="AE709" s="35">
        <f t="shared" si="56"/>
        <v>364</v>
      </c>
      <c r="AF709" s="35">
        <f t="shared" si="57"/>
        <v>366</v>
      </c>
      <c r="AG709" s="17" t="str">
        <f t="shared" si="58"/>
        <v>0 anos 11 meses 31 dias</v>
      </c>
    </row>
    <row r="710" spans="1:33" ht="11.25" customHeight="1" x14ac:dyDescent="0.2">
      <c r="A710" s="63" t="s">
        <v>9</v>
      </c>
      <c r="B710" s="63" t="s">
        <v>13</v>
      </c>
      <c r="C710" s="64" t="s">
        <v>14</v>
      </c>
      <c r="D710" s="65">
        <v>2023</v>
      </c>
      <c r="E710" s="92" t="s">
        <v>307</v>
      </c>
      <c r="F710" s="63" t="s">
        <v>308</v>
      </c>
      <c r="G710" s="81" t="s">
        <v>6181</v>
      </c>
      <c r="H710" s="82" t="s">
        <v>6182</v>
      </c>
      <c r="I710" s="101" t="s">
        <v>6183</v>
      </c>
      <c r="J710" s="14" t="s">
        <v>14943</v>
      </c>
      <c r="K710" s="101" t="s">
        <v>29</v>
      </c>
      <c r="L710" s="103" t="s">
        <v>81</v>
      </c>
      <c r="M710" s="7" t="s">
        <v>82</v>
      </c>
      <c r="N710" s="103" t="s">
        <v>4113</v>
      </c>
      <c r="O710" s="103"/>
      <c r="P710" s="103" t="s">
        <v>2518</v>
      </c>
      <c r="Q710" s="103" t="s">
        <v>2523</v>
      </c>
      <c r="R710" s="114">
        <v>38787</v>
      </c>
      <c r="S710" s="114">
        <v>44958</v>
      </c>
      <c r="T710" s="111">
        <v>45303</v>
      </c>
      <c r="U710" s="114"/>
      <c r="V710" s="111"/>
      <c r="W710" s="114"/>
      <c r="X710" s="17"/>
      <c r="Y710" s="17"/>
      <c r="Z710" s="111"/>
      <c r="AA710" s="116">
        <f t="shared" ca="1" si="55"/>
        <v>19</v>
      </c>
      <c r="AB710" s="117" t="s">
        <v>7878</v>
      </c>
      <c r="AC710" s="35" t="str">
        <f t="shared" si="59"/>
        <v>0 anos 11 meses 11 dias</v>
      </c>
      <c r="AD710" s="35" t="str">
        <f ca="1">IF(AND(V710="",T710&lt;TODAY()),"Contrato Encerrado",IF(AND(V710="",T710&gt;TODAY()),DATEDIF(TODAY(),T710,"Y")&amp;" anos"&amp;" "&amp;DATEDIF(TODAY(),T710,"YM")&amp;" meses"&amp;" "&amp;DATEDIF(TODAY(),T710,"MD")&amp;" dias",IF(AND(X710="",V710&lt;TODAY()),"Contrato Encerrado",IF(AND(X710="",V710&gt;TODAY()),DATEDIF(TODAY(),V710,"Y")&amp;" anos"&amp;" "&amp;DATEDIF(TODAY(),V710,"YM")&amp;" meses"&amp;" "&amp;DATEDIF(TODAY(),V710,"MD")&amp;" dias",IF(AND(Z710="",X710&lt;TODAY()),"Contrato Encerrado",IF(AND(Z710="",X710&gt;TODAY()),DATEDIF(TODAY(),X710,"Y")&amp;" anos"&amp;" "&amp;DATEDIF(TODAY(),X710,"YM")&amp;" meses"&amp;" "&amp;DATEDIF(TODAY(),X710,"MD")&amp;" dias",IF(AND(Z710&lt;&gt;””,Z710&lt;TODAY()),"Contrato Encerrado",IF(AND(Z710&lt;&gt;"",Z710&gt;TODAY()),DATEDIF(TODAY(),Z710,"Y")&amp;" anos"&amp;" "&amp;DATEDIF(TODAY(),Z710,"YM")&amp;" meses"&amp;" "&amp;DATEDIF(TODAY(),Z710,"MD")&amp;" dias"))))))))</f>
        <v>Contrato Encerrado</v>
      </c>
      <c r="AE710" s="35">
        <f t="shared" si="56"/>
        <v>345</v>
      </c>
      <c r="AF710" s="35">
        <f t="shared" si="57"/>
        <v>385</v>
      </c>
      <c r="AG710" s="17" t="str">
        <f t="shared" si="58"/>
        <v>1 anos 0 meses 19 dias</v>
      </c>
    </row>
    <row r="711" spans="1:33" ht="11.25" customHeight="1" x14ac:dyDescent="0.2">
      <c r="A711" s="63" t="s">
        <v>9</v>
      </c>
      <c r="B711" s="63" t="s">
        <v>13</v>
      </c>
      <c r="C711" s="64" t="s">
        <v>16</v>
      </c>
      <c r="D711" s="65">
        <v>2023</v>
      </c>
      <c r="E711" s="92" t="s">
        <v>307</v>
      </c>
      <c r="F711" s="63" t="s">
        <v>308</v>
      </c>
      <c r="G711" s="81" t="s">
        <v>6184</v>
      </c>
      <c r="H711" s="82" t="s">
        <v>6185</v>
      </c>
      <c r="I711" s="101" t="s">
        <v>6186</v>
      </c>
      <c r="J711" s="14" t="s">
        <v>14943</v>
      </c>
      <c r="K711" s="101" t="s">
        <v>29</v>
      </c>
      <c r="L711" s="103" t="s">
        <v>30</v>
      </c>
      <c r="M711" s="7" t="s">
        <v>9427</v>
      </c>
      <c r="N711" s="103" t="s">
        <v>2099</v>
      </c>
      <c r="O711" s="103"/>
      <c r="P711" s="103" t="s">
        <v>2518</v>
      </c>
      <c r="Q711" s="103" t="s">
        <v>2523</v>
      </c>
      <c r="R711" s="114">
        <v>30601</v>
      </c>
      <c r="S711" s="114">
        <v>45014</v>
      </c>
      <c r="T711" s="70">
        <v>45737</v>
      </c>
      <c r="U711" s="111"/>
      <c r="V711" s="111"/>
      <c r="W711" s="114"/>
      <c r="X711" s="17"/>
      <c r="Y711" s="17"/>
      <c r="Z711" s="70"/>
      <c r="AA711" s="116">
        <f t="shared" ca="1" si="55"/>
        <v>41</v>
      </c>
      <c r="AB711" s="117" t="s">
        <v>7878</v>
      </c>
      <c r="AC711" s="35" t="str">
        <f t="shared" si="59"/>
        <v>1 anos 11 meses 20 dias</v>
      </c>
      <c r="AD711" s="35" t="str">
        <f ca="1">IF(AND(V711="",T711&lt;TODAY()),"Contrato Encerrado",IF(AND(V711="",T711&gt;TODAY()),DATEDIF(TODAY(),T711,"Y")&amp;" anos"&amp;" "&amp;DATEDIF(TODAY(),T711,"YM")&amp;" meses"&amp;" "&amp;DATEDIF(TODAY(),T711,"MD")&amp;" dias",IF(AND(X711="",V711&lt;TODAY()),"Contrato Encerrado",IF(AND(X711="",V711&gt;TODAY()),DATEDIF(TODAY(),V711,"Y")&amp;" anos"&amp;" "&amp;DATEDIF(TODAY(),V711,"YM")&amp;" meses"&amp;" "&amp;DATEDIF(TODAY(),V711,"MD")&amp;" dias",IF(AND(Z711="",X711&lt;TODAY()),"Contrato Encerrado",IF(AND(Z711="",X711&gt;TODAY()),DATEDIF(TODAY(),X711,"Y")&amp;" anos"&amp;" "&amp;DATEDIF(TODAY(),X711,"YM")&amp;" meses"&amp;" "&amp;DATEDIF(TODAY(),X711,"MD")&amp;" dias",IF(AND(Z711&lt;&gt;””,Z711&lt;TODAY()),"Contrato Encerrado",IF(AND(Z711&lt;&gt;"",Z711&gt;TODAY()),DATEDIF(TODAY(),Z711,"Y")&amp;" anos"&amp;" "&amp;DATEDIF(TODAY(),Z711,"YM")&amp;" meses"&amp;" "&amp;DATEDIF(TODAY(),Z711,"MD")&amp;" dias"))))))))</f>
        <v>Contrato Encerrado</v>
      </c>
      <c r="AE711" s="35">
        <f t="shared" si="56"/>
        <v>723</v>
      </c>
      <c r="AF711" s="35">
        <f t="shared" si="57"/>
        <v>7</v>
      </c>
      <c r="AG711" s="17" t="str">
        <f t="shared" si="58"/>
        <v>0 anos 0 meses 7 dias</v>
      </c>
    </row>
    <row r="712" spans="1:33" ht="11.25" customHeight="1" x14ac:dyDescent="0.2">
      <c r="A712" s="63" t="s">
        <v>9</v>
      </c>
      <c r="B712" s="63" t="s">
        <v>13</v>
      </c>
      <c r="C712" s="64" t="s">
        <v>17</v>
      </c>
      <c r="D712" s="65">
        <v>2023</v>
      </c>
      <c r="E712" s="92" t="s">
        <v>157</v>
      </c>
      <c r="F712" s="63" t="s">
        <v>158</v>
      </c>
      <c r="G712" s="81" t="s">
        <v>6187</v>
      </c>
      <c r="H712" s="82" t="s">
        <v>6188</v>
      </c>
      <c r="I712" s="101" t="s">
        <v>6189</v>
      </c>
      <c r="J712" s="74" t="s">
        <v>14943</v>
      </c>
      <c r="K712" s="101" t="s">
        <v>29</v>
      </c>
      <c r="L712" s="103" t="s">
        <v>81</v>
      </c>
      <c r="M712" s="7" t="s">
        <v>82</v>
      </c>
      <c r="N712" s="103" t="s">
        <v>4113</v>
      </c>
      <c r="O712" s="103"/>
      <c r="P712" s="103" t="s">
        <v>2518</v>
      </c>
      <c r="Q712" s="103" t="s">
        <v>4109</v>
      </c>
      <c r="R712" s="114">
        <v>38640</v>
      </c>
      <c r="S712" s="114">
        <v>45049</v>
      </c>
      <c r="T712" s="111">
        <v>45278</v>
      </c>
      <c r="U712" s="114"/>
      <c r="V712" s="111"/>
      <c r="W712" s="114"/>
      <c r="X712" s="17"/>
      <c r="Y712" s="17"/>
      <c r="Z712" s="111"/>
      <c r="AA712" s="116">
        <f t="shared" ca="1" si="55"/>
        <v>19</v>
      </c>
      <c r="AB712" s="117" t="s">
        <v>7878</v>
      </c>
      <c r="AC712" s="35" t="str">
        <f t="shared" si="59"/>
        <v>0 anos 7 meses 15 dias</v>
      </c>
      <c r="AD712" s="35" t="str">
        <f ca="1">IF(AND(V712="",T712&lt;TODAY()),"Contrato Encerrado",IF(AND(V712="",T712&gt;TODAY()),DATEDIF(TODAY(),T712,"Y")&amp;" anos"&amp;" "&amp;DATEDIF(TODAY(),T712,"YM")&amp;" meses"&amp;" "&amp;DATEDIF(TODAY(),T712,"MD")&amp;" dias",IF(AND(X712="",V712&lt;TODAY()),"Contrato Encerrado",IF(AND(X712="",V712&gt;TODAY()),DATEDIF(TODAY(),V712,"Y")&amp;" anos"&amp;" "&amp;DATEDIF(TODAY(),V712,"YM")&amp;" meses"&amp;" "&amp;DATEDIF(TODAY(),V712,"MD")&amp;" dias",IF(AND(Z712="",X712&lt;TODAY()),"Contrato Encerrado",IF(AND(Z712="",X712&gt;TODAY()),DATEDIF(TODAY(),X712,"Y")&amp;" anos"&amp;" "&amp;DATEDIF(TODAY(),X712,"YM")&amp;" meses"&amp;" "&amp;DATEDIF(TODAY(),X712,"MD")&amp;" dias",IF(AND(Z712&lt;&gt;””,Z712&lt;TODAY()),"Contrato Encerrado",IF(AND(Z712&lt;&gt;"",Z712&gt;TODAY()),DATEDIF(TODAY(),Z712,"Y")&amp;" anos"&amp;" "&amp;DATEDIF(TODAY(),Z712,"YM")&amp;" meses"&amp;" "&amp;DATEDIF(TODAY(),Z712,"MD")&amp;" dias"))))))))</f>
        <v>Contrato Encerrado</v>
      </c>
      <c r="AE712" s="35">
        <f t="shared" si="56"/>
        <v>229</v>
      </c>
      <c r="AF712" s="35">
        <f t="shared" si="57"/>
        <v>501</v>
      </c>
      <c r="AG712" s="17" t="str">
        <f t="shared" si="58"/>
        <v>1 anos 4 meses 15 dias</v>
      </c>
    </row>
    <row r="713" spans="1:33" ht="11.25" customHeight="1" x14ac:dyDescent="0.2">
      <c r="A713" s="88" t="s">
        <v>9</v>
      </c>
      <c r="B713" s="88" t="s">
        <v>13</v>
      </c>
      <c r="C713" s="90" t="s">
        <v>17</v>
      </c>
      <c r="D713" s="91">
        <v>2021</v>
      </c>
      <c r="E713" s="94" t="s">
        <v>157</v>
      </c>
      <c r="F713" s="88" t="s">
        <v>158</v>
      </c>
      <c r="G713" s="97" t="s">
        <v>3335</v>
      </c>
      <c r="H713" s="99" t="s">
        <v>3336</v>
      </c>
      <c r="I713" s="94" t="s">
        <v>3337</v>
      </c>
      <c r="J713" s="14" t="s">
        <v>1302</v>
      </c>
      <c r="K713" s="94" t="s">
        <v>29</v>
      </c>
      <c r="L713" s="105" t="s">
        <v>30</v>
      </c>
      <c r="M713" s="7" t="s">
        <v>9427</v>
      </c>
      <c r="N713" s="109" t="s">
        <v>3293</v>
      </c>
      <c r="O713" s="109"/>
      <c r="P713" s="109" t="s">
        <v>2517</v>
      </c>
      <c r="Q713" s="109" t="s">
        <v>2522</v>
      </c>
      <c r="R713" s="111">
        <v>32580</v>
      </c>
      <c r="S713" s="111">
        <v>44323</v>
      </c>
      <c r="T713" s="111">
        <v>44501</v>
      </c>
      <c r="U713" s="111"/>
      <c r="V713" s="111"/>
      <c r="W713" s="111"/>
      <c r="X713" s="17"/>
      <c r="Y713" s="17"/>
      <c r="Z713" s="111"/>
      <c r="AA713" s="116">
        <f t="shared" ca="1" si="55"/>
        <v>36</v>
      </c>
      <c r="AB713" s="117" t="s">
        <v>7878</v>
      </c>
      <c r="AC713" s="35" t="str">
        <f t="shared" si="59"/>
        <v>0 anos 5 meses 25 dias</v>
      </c>
      <c r="AD713" s="35" t="str">
        <f ca="1">IF(AND(V713="",T713&lt;TODAY()),"Contrato Encerrado",IF(AND(V713="",T713&gt;TODAY()),DATEDIF(TODAY(),T713,"Y")&amp;" anos"&amp;" "&amp;DATEDIF(TODAY(),T713,"YM")&amp;" meses"&amp;" "&amp;DATEDIF(TODAY(),T713,"MD")&amp;" dias",IF(AND(X713="",V713&lt;TODAY()),"Contrato Encerrado",IF(AND(X713="",V713&gt;TODAY()),DATEDIF(TODAY(),V713,"Y")&amp;" anos"&amp;" "&amp;DATEDIF(TODAY(),V713,"YM")&amp;" meses"&amp;" "&amp;DATEDIF(TODAY(),V713,"MD")&amp;" dias",IF(AND(Z713="",X713&lt;TODAY()),"Contrato Encerrado",IF(AND(Z713="",X713&gt;TODAY()),DATEDIF(TODAY(),X713,"Y")&amp;" anos"&amp;" "&amp;DATEDIF(TODAY(),X713,"YM")&amp;" meses"&amp;" "&amp;DATEDIF(TODAY(),X713,"MD")&amp;" dias",IF(AND(Z713&lt;&gt;””,Z713&lt;TODAY()),"Contrato Encerrado",IF(AND(Z713&lt;&gt;"",Z713&gt;TODAY()),DATEDIF(TODAY(),Z713,"Y")&amp;" anos"&amp;" "&amp;DATEDIF(TODAY(),Z713,"YM")&amp;" meses"&amp;" "&amp;DATEDIF(TODAY(),Z713,"MD")&amp;" dias"))))))))</f>
        <v>Contrato Encerrado</v>
      </c>
      <c r="AE713" s="35">
        <f t="shared" si="56"/>
        <v>178</v>
      </c>
      <c r="AF713" s="35">
        <f t="shared" si="57"/>
        <v>552</v>
      </c>
      <c r="AG713" s="17" t="str">
        <f t="shared" si="58"/>
        <v>1 anos 6 meses 5 dias</v>
      </c>
    </row>
    <row r="714" spans="1:33" ht="11.25" customHeight="1" x14ac:dyDescent="0.2">
      <c r="A714" s="63" t="s">
        <v>9</v>
      </c>
      <c r="B714" s="88" t="s">
        <v>13</v>
      </c>
      <c r="C714" s="90" t="s">
        <v>22</v>
      </c>
      <c r="D714" s="91">
        <v>2022</v>
      </c>
      <c r="E714" s="73" t="s">
        <v>79</v>
      </c>
      <c r="F714" s="63" t="s">
        <v>80</v>
      </c>
      <c r="G714" s="81" t="s">
        <v>1179</v>
      </c>
      <c r="H714" s="82" t="s">
        <v>1180</v>
      </c>
      <c r="I714" s="74" t="s">
        <v>1181</v>
      </c>
      <c r="J714" s="14" t="s">
        <v>1302</v>
      </c>
      <c r="K714" s="74" t="s">
        <v>29</v>
      </c>
      <c r="L714" s="69" t="s">
        <v>30</v>
      </c>
      <c r="M714" s="7" t="s">
        <v>9427</v>
      </c>
      <c r="N714" s="107" t="s">
        <v>2100</v>
      </c>
      <c r="O714" s="107"/>
      <c r="P714" s="107" t="s">
        <v>2517</v>
      </c>
      <c r="Q714" s="107" t="s">
        <v>2522</v>
      </c>
      <c r="R714" s="111">
        <v>24567</v>
      </c>
      <c r="S714" s="111">
        <v>44410</v>
      </c>
      <c r="T714" s="111">
        <v>45008</v>
      </c>
      <c r="U714" s="111"/>
      <c r="V714" s="111"/>
      <c r="W714" s="111"/>
      <c r="X714" s="17"/>
      <c r="Y714" s="17"/>
      <c r="Z714" s="111"/>
      <c r="AA714" s="116">
        <f t="shared" ca="1" si="55"/>
        <v>58</v>
      </c>
      <c r="AB714" s="117" t="s">
        <v>7878</v>
      </c>
      <c r="AC714" s="35" t="str">
        <f t="shared" si="59"/>
        <v>1 anos 7 meses 21 dias</v>
      </c>
      <c r="AD714" s="35" t="str">
        <f ca="1">IF(AND(V714="",T714&lt;TODAY()),"Contrato Encerrado",IF(AND(V714="",T714&gt;TODAY()),DATEDIF(TODAY(),T714,"Y")&amp;" anos"&amp;" "&amp;DATEDIF(TODAY(),T714,"YM")&amp;" meses"&amp;" "&amp;DATEDIF(TODAY(),T714,"MD")&amp;" dias",IF(AND(X714="",V714&lt;TODAY()),"Contrato Encerrado",IF(AND(X714="",V714&gt;TODAY()),DATEDIF(TODAY(),V714,"Y")&amp;" anos"&amp;" "&amp;DATEDIF(TODAY(),V714,"YM")&amp;" meses"&amp;" "&amp;DATEDIF(TODAY(),V714,"MD")&amp;" dias",IF(AND(Z714="",X714&lt;TODAY()),"Contrato Encerrado",IF(AND(Z714="",X714&gt;TODAY()),DATEDIF(TODAY(),X714,"Y")&amp;" anos"&amp;" "&amp;DATEDIF(TODAY(),X714,"YM")&amp;" meses"&amp;" "&amp;DATEDIF(TODAY(),X714,"MD")&amp;" dias",IF(AND(Z714&lt;&gt;””,Z714&lt;TODAY()),"Contrato Encerrado",IF(AND(Z714&lt;&gt;"",Z714&gt;TODAY()),DATEDIF(TODAY(),Z714,"Y")&amp;" anos"&amp;" "&amp;DATEDIF(TODAY(),Z714,"YM")&amp;" meses"&amp;" "&amp;DATEDIF(TODAY(),Z714,"MD")&amp;" dias"))))))))</f>
        <v>Contrato Encerrado</v>
      </c>
      <c r="AE714" s="35">
        <f t="shared" si="56"/>
        <v>598</v>
      </c>
      <c r="AF714" s="35">
        <f t="shared" si="57"/>
        <v>132</v>
      </c>
      <c r="AG714" s="17" t="str">
        <f t="shared" si="58"/>
        <v>0 anos 4 meses 11 dias</v>
      </c>
    </row>
    <row r="715" spans="1:33" ht="11.25" customHeight="1" x14ac:dyDescent="0.2">
      <c r="A715" s="63" t="s">
        <v>9</v>
      </c>
      <c r="B715" s="88" t="s">
        <v>13</v>
      </c>
      <c r="C715" s="90" t="s">
        <v>22</v>
      </c>
      <c r="D715" s="91">
        <v>2022</v>
      </c>
      <c r="E715" s="73" t="s">
        <v>157</v>
      </c>
      <c r="F715" s="63" t="s">
        <v>158</v>
      </c>
      <c r="G715" s="81" t="s">
        <v>2723</v>
      </c>
      <c r="H715" s="82" t="s">
        <v>2724</v>
      </c>
      <c r="I715" s="74" t="s">
        <v>2725</v>
      </c>
      <c r="J715" s="14" t="s">
        <v>14943</v>
      </c>
      <c r="K715" s="74" t="s">
        <v>29</v>
      </c>
      <c r="L715" s="69" t="s">
        <v>30</v>
      </c>
      <c r="M715" s="7" t="s">
        <v>9427</v>
      </c>
      <c r="N715" s="107" t="s">
        <v>2101</v>
      </c>
      <c r="O715" s="107"/>
      <c r="P715" s="107" t="s">
        <v>2518</v>
      </c>
      <c r="Q715" s="107" t="s">
        <v>2521</v>
      </c>
      <c r="R715" s="111">
        <v>31179</v>
      </c>
      <c r="S715" s="111">
        <v>44764</v>
      </c>
      <c r="T715" s="111">
        <v>45321</v>
      </c>
      <c r="U715" s="111"/>
      <c r="V715" s="111"/>
      <c r="W715" s="111"/>
      <c r="X715" s="17"/>
      <c r="Y715" s="17"/>
      <c r="Z715" s="111"/>
      <c r="AA715" s="116">
        <f t="shared" ca="1" si="55"/>
        <v>40</v>
      </c>
      <c r="AB715" s="117" t="s">
        <v>7878</v>
      </c>
      <c r="AC715" s="35" t="str">
        <f t="shared" si="59"/>
        <v>1 anos 6 meses 8 dias</v>
      </c>
      <c r="AD715" s="35" t="str">
        <f ca="1">IF(AND(V715="",T715&lt;TODAY()),"Contrato Encerrado",IF(AND(V715="",T715&gt;TODAY()),DATEDIF(TODAY(),T715,"Y")&amp;" anos"&amp;" "&amp;DATEDIF(TODAY(),T715,"YM")&amp;" meses"&amp;" "&amp;DATEDIF(TODAY(),T715,"MD")&amp;" dias",IF(AND(X715="",V715&lt;TODAY()),"Contrato Encerrado",IF(AND(X715="",V715&gt;TODAY()),DATEDIF(TODAY(),V715,"Y")&amp;" anos"&amp;" "&amp;DATEDIF(TODAY(),V715,"YM")&amp;" meses"&amp;" "&amp;DATEDIF(TODAY(),V715,"MD")&amp;" dias",IF(AND(Z715="",X715&lt;TODAY()),"Contrato Encerrado",IF(AND(Z715="",X715&gt;TODAY()),DATEDIF(TODAY(),X715,"Y")&amp;" anos"&amp;" "&amp;DATEDIF(TODAY(),X715,"YM")&amp;" meses"&amp;" "&amp;DATEDIF(TODAY(),X715,"MD")&amp;" dias",IF(AND(Z715&lt;&gt;””,Z715&lt;TODAY()),"Contrato Encerrado",IF(AND(Z715&lt;&gt;"",Z715&gt;TODAY()),DATEDIF(TODAY(),Z715,"Y")&amp;" anos"&amp;" "&amp;DATEDIF(TODAY(),Z715,"YM")&amp;" meses"&amp;" "&amp;DATEDIF(TODAY(),Z715,"MD")&amp;" dias"))))))))</f>
        <v>Contrato Encerrado</v>
      </c>
      <c r="AE715" s="35">
        <f t="shared" si="56"/>
        <v>557</v>
      </c>
      <c r="AF715" s="35">
        <f t="shared" si="57"/>
        <v>173</v>
      </c>
      <c r="AG715" s="17" t="str">
        <f t="shared" si="58"/>
        <v>0 anos 5 meses 21 dias</v>
      </c>
    </row>
    <row r="716" spans="1:33" ht="11.25" customHeight="1" x14ac:dyDescent="0.2">
      <c r="A716" s="119" t="s">
        <v>9</v>
      </c>
      <c r="B716" s="120" t="s">
        <v>13</v>
      </c>
      <c r="C716" s="121" t="s">
        <v>22</v>
      </c>
      <c r="D716" s="122">
        <v>2022</v>
      </c>
      <c r="E716" s="134" t="s">
        <v>157</v>
      </c>
      <c r="F716" s="119" t="s">
        <v>158</v>
      </c>
      <c r="G716" s="124" t="s">
        <v>809</v>
      </c>
      <c r="H716" s="125" t="s">
        <v>810</v>
      </c>
      <c r="I716" s="123" t="s">
        <v>811</v>
      </c>
      <c r="J716" s="14" t="s">
        <v>14943</v>
      </c>
      <c r="K716" s="123" t="s">
        <v>29</v>
      </c>
      <c r="L716" s="126" t="s">
        <v>30</v>
      </c>
      <c r="M716" s="7" t="s">
        <v>9427</v>
      </c>
      <c r="N716" s="135" t="s">
        <v>2105</v>
      </c>
      <c r="O716" s="135"/>
      <c r="P716" s="135" t="s">
        <v>2517</v>
      </c>
      <c r="Q716" s="135" t="s">
        <v>2522</v>
      </c>
      <c r="R716" s="129">
        <v>35400</v>
      </c>
      <c r="S716" s="129">
        <v>44378</v>
      </c>
      <c r="T716" s="129">
        <v>45114</v>
      </c>
      <c r="U716" s="129"/>
      <c r="V716" s="129"/>
      <c r="W716" s="129"/>
      <c r="X716" s="17"/>
      <c r="Y716" s="17"/>
      <c r="Z716" s="129"/>
      <c r="AA716" s="130">
        <f t="shared" ca="1" si="55"/>
        <v>28</v>
      </c>
      <c r="AB716" s="131" t="s">
        <v>7878</v>
      </c>
      <c r="AC716" s="35" t="str">
        <f t="shared" si="59"/>
        <v>2 anos 0 meses 6 dias</v>
      </c>
      <c r="AD716" s="132" t="str">
        <f ca="1">IF(AND(V716="",T716&lt;TODAY()),"Contrato Encerrado",IF(AND(V716="",T716&gt;TODAY()),DATEDIF(TODAY(),T716,"Y")&amp;" anos"&amp;" "&amp;DATEDIF(TODAY(),T716,"YM")&amp;" meses"&amp;" "&amp;DATEDIF(TODAY(),T716,"MD")&amp;" dias",IF(AND(X716="",V716&lt;TODAY()),"Contrato Encerrado",IF(AND(X716="",V716&gt;TODAY()),DATEDIF(TODAY(),V716,"Y")&amp;" anos"&amp;" "&amp;DATEDIF(TODAY(),V716,"YM")&amp;" meses"&amp;" "&amp;DATEDIF(TODAY(),V716,"MD")&amp;" dias",IF(AND(Z716="",X716&lt;TODAY()),"Contrato Encerrado",IF(AND(Z716="",X716&gt;TODAY()),DATEDIF(TODAY(),X716,"Y")&amp;" anos"&amp;" "&amp;DATEDIF(TODAY(),X716,"YM")&amp;" meses"&amp;" "&amp;DATEDIF(TODAY(),X716,"MD")&amp;" dias",IF(AND(Z716&lt;&gt;””,Z716&lt;TODAY()),"Contrato Encerrado",IF(AND(Z716&lt;&gt;"",Z716&gt;TODAY()),DATEDIF(TODAY(),Z716,"Y")&amp;" anos"&amp;" "&amp;DATEDIF(TODAY(),Z716,"YM")&amp;" meses"&amp;" "&amp;DATEDIF(TODAY(),Z716,"MD")&amp;" dias"))))))))</f>
        <v>Contrato Encerrado</v>
      </c>
      <c r="AE716" s="132">
        <f t="shared" si="56"/>
        <v>736</v>
      </c>
      <c r="AF716" s="132">
        <f t="shared" si="57"/>
        <v>-6</v>
      </c>
      <c r="AG716" s="133" t="str">
        <f t="shared" si="58"/>
        <v>ESTÁGIO COMPLETOU 2 ANOS</v>
      </c>
    </row>
    <row r="717" spans="1:33" ht="11.25" customHeight="1" x14ac:dyDescent="0.2">
      <c r="A717" s="63" t="s">
        <v>9</v>
      </c>
      <c r="B717" s="88" t="s">
        <v>13</v>
      </c>
      <c r="C717" s="90" t="s">
        <v>22</v>
      </c>
      <c r="D717" s="91">
        <v>2022</v>
      </c>
      <c r="E717" s="73" t="s">
        <v>1111</v>
      </c>
      <c r="F717" s="63" t="s">
        <v>1112</v>
      </c>
      <c r="G717" s="81" t="s">
        <v>2584</v>
      </c>
      <c r="H717" s="82" t="s">
        <v>2585</v>
      </c>
      <c r="I717" s="74" t="s">
        <v>2586</v>
      </c>
      <c r="J717" s="14" t="s">
        <v>1302</v>
      </c>
      <c r="K717" s="74" t="s">
        <v>29</v>
      </c>
      <c r="L717" s="69" t="s">
        <v>30</v>
      </c>
      <c r="M717" s="7" t="s">
        <v>9427</v>
      </c>
      <c r="N717" s="107" t="s">
        <v>2114</v>
      </c>
      <c r="O717" s="107"/>
      <c r="P717" s="107" t="s">
        <v>2518</v>
      </c>
      <c r="Q717" s="107" t="s">
        <v>2523</v>
      </c>
      <c r="R717" s="111">
        <v>31093</v>
      </c>
      <c r="S717" s="111">
        <v>44791</v>
      </c>
      <c r="T717" s="111">
        <v>45436</v>
      </c>
      <c r="U717" s="111"/>
      <c r="V717" s="111"/>
      <c r="W717" s="111"/>
      <c r="X717" s="17"/>
      <c r="Y717" s="17"/>
      <c r="Z717" s="111"/>
      <c r="AA717" s="116">
        <f t="shared" ca="1" si="55"/>
        <v>40</v>
      </c>
      <c r="AB717" s="117" t="s">
        <v>7878</v>
      </c>
      <c r="AC717" s="35" t="str">
        <f t="shared" si="59"/>
        <v>1 anos 9 meses 6 dias</v>
      </c>
      <c r="AD717" s="35" t="str">
        <f ca="1">IF(AND(V717="",T717&lt;TODAY()),"Contrato Encerrado",IF(AND(V717="",T717&gt;TODAY()),DATEDIF(TODAY(),T717,"Y")&amp;" anos"&amp;" "&amp;DATEDIF(TODAY(),T717,"YM")&amp;" meses"&amp;" "&amp;DATEDIF(TODAY(),T717,"MD")&amp;" dias",IF(AND(X717="",V717&lt;TODAY()),"Contrato Encerrado",IF(AND(X717="",V717&gt;TODAY()),DATEDIF(TODAY(),V717,"Y")&amp;" anos"&amp;" "&amp;DATEDIF(TODAY(),V717,"YM")&amp;" meses"&amp;" "&amp;DATEDIF(TODAY(),V717,"MD")&amp;" dias",IF(AND(Z717="",X717&lt;TODAY()),"Contrato Encerrado",IF(AND(Z717="",X717&gt;TODAY()),DATEDIF(TODAY(),X717,"Y")&amp;" anos"&amp;" "&amp;DATEDIF(TODAY(),X717,"YM")&amp;" meses"&amp;" "&amp;DATEDIF(TODAY(),X717,"MD")&amp;" dias",IF(AND(Z717&lt;&gt;””,Z717&lt;TODAY()),"Contrato Encerrado",IF(AND(Z717&lt;&gt;"",Z717&gt;TODAY()),DATEDIF(TODAY(),Z717,"Y")&amp;" anos"&amp;" "&amp;DATEDIF(TODAY(),Z717,"YM")&amp;" meses"&amp;" "&amp;DATEDIF(TODAY(),Z717,"MD")&amp;" dias"))))))))</f>
        <v>Contrato Encerrado</v>
      </c>
      <c r="AE717" s="35">
        <f t="shared" si="56"/>
        <v>645</v>
      </c>
      <c r="AF717" s="35">
        <f t="shared" si="57"/>
        <v>85</v>
      </c>
      <c r="AG717" s="17" t="str">
        <f t="shared" si="58"/>
        <v>0 anos 2 meses 25 dias</v>
      </c>
    </row>
    <row r="718" spans="1:33" ht="11.25" customHeight="1" x14ac:dyDescent="0.2">
      <c r="A718" s="63" t="s">
        <v>9</v>
      </c>
      <c r="B718" s="63" t="s">
        <v>13</v>
      </c>
      <c r="C718" s="64" t="s">
        <v>21</v>
      </c>
      <c r="D718" s="72">
        <v>2025</v>
      </c>
      <c r="E718" s="73" t="s">
        <v>1708</v>
      </c>
      <c r="F718" s="63" t="s">
        <v>1709</v>
      </c>
      <c r="G718" s="74" t="s">
        <v>17222</v>
      </c>
      <c r="H718" s="63" t="s">
        <v>17223</v>
      </c>
      <c r="I718" s="74" t="s">
        <v>16841</v>
      </c>
      <c r="J718" s="14" t="s">
        <v>10</v>
      </c>
      <c r="K718" s="74" t="s">
        <v>29</v>
      </c>
      <c r="L718" s="69" t="s">
        <v>30</v>
      </c>
      <c r="M718" s="7" t="s">
        <v>16153</v>
      </c>
      <c r="N718" s="69" t="s">
        <v>4807</v>
      </c>
      <c r="O718" s="69" t="s">
        <v>9560</v>
      </c>
      <c r="P718" s="69" t="s">
        <v>2518</v>
      </c>
      <c r="Q718" s="69" t="s">
        <v>2523</v>
      </c>
      <c r="R718" s="70">
        <v>37890</v>
      </c>
      <c r="S718" s="70">
        <v>45824</v>
      </c>
      <c r="T718" s="70">
        <v>46188</v>
      </c>
      <c r="U718" s="70"/>
      <c r="V718" s="70"/>
      <c r="W718" s="70"/>
      <c r="X718" s="17"/>
      <c r="Y718" s="17"/>
      <c r="Z718" s="70"/>
      <c r="AA718" s="71">
        <f t="shared" ca="1" si="55"/>
        <v>22</v>
      </c>
      <c r="AB718" s="70" t="s">
        <v>7878</v>
      </c>
      <c r="AC718" s="35" t="str">
        <f t="shared" si="59"/>
        <v>0 anos 11 meses 30 dias</v>
      </c>
      <c r="AD718" s="35" t="str">
        <f ca="1">IF(AND(V718="",T718&lt;TODAY()),"Contrato Encerrado",IF(AND(V718="",T718&gt;TODAY()),DATEDIF(TODAY(),T718,"Y")&amp;" anos"&amp;" "&amp;DATEDIF(TODAY(),T718,"YM")&amp;" meses"&amp;" "&amp;DATEDIF(TODAY(),T718,"MD")&amp;" dias",IF(AND(X718="",V718&lt;TODAY()),"Contrato Encerrado",IF(AND(X718="",V718&gt;TODAY()),DATEDIF(TODAY(),V718,"Y")&amp;" anos"&amp;" "&amp;DATEDIF(TODAY(),V718,"YM")&amp;" meses"&amp;" "&amp;DATEDIF(TODAY(),V718,"MD")&amp;" dias",IF(AND(Z718="",X718&lt;TODAY()),"Contrato Encerrado",IF(AND(Z718="",X718&gt;TODAY()),DATEDIF(TODAY(),X718,"Y")&amp;" anos"&amp;" "&amp;DATEDIF(TODAY(),X718,"YM")&amp;" meses"&amp;" "&amp;DATEDIF(TODAY(),X718,"MD")&amp;" dias",IF(AND(Z718&lt;&gt;””,Z718&lt;TODAY()),"Contrato Encerrado",IF(AND(Z718&lt;&gt;"",Z718&gt;TODAY()),DATEDIF(TODAY(),Z718,"Y")&amp;" anos"&amp;" "&amp;DATEDIF(TODAY(),Z718,"YM")&amp;" meses"&amp;" "&amp;DATEDIF(TODAY(),Z718,"MD")&amp;" dias"))))))))</f>
        <v>0 anos 8 meses 8 dias</v>
      </c>
      <c r="AE718" s="35">
        <f t="shared" si="56"/>
        <v>364</v>
      </c>
      <c r="AF718" s="35">
        <f t="shared" si="57"/>
        <v>366</v>
      </c>
      <c r="AG718" s="17" t="str">
        <f t="shared" si="58"/>
        <v>0 anos 11 meses 31 dias</v>
      </c>
    </row>
    <row r="719" spans="1:33" ht="11.25" customHeight="1" x14ac:dyDescent="0.2">
      <c r="A719" s="63" t="s">
        <v>9</v>
      </c>
      <c r="B719" s="63" t="s">
        <v>13</v>
      </c>
      <c r="C719" s="64" t="s">
        <v>22</v>
      </c>
      <c r="D719" s="72">
        <v>2025</v>
      </c>
      <c r="E719" s="73" t="s">
        <v>795</v>
      </c>
      <c r="F719" s="63" t="s">
        <v>796</v>
      </c>
      <c r="G719" s="74" t="s">
        <v>17904</v>
      </c>
      <c r="H719" s="63" t="s">
        <v>17905</v>
      </c>
      <c r="I719" s="74" t="s">
        <v>17906</v>
      </c>
      <c r="J719" s="14" t="s">
        <v>10</v>
      </c>
      <c r="K719" s="74" t="s">
        <v>29</v>
      </c>
      <c r="L719" s="69" t="s">
        <v>30</v>
      </c>
      <c r="M719" s="7" t="s">
        <v>16153</v>
      </c>
      <c r="N719" s="69" t="s">
        <v>2119</v>
      </c>
      <c r="O719" s="69" t="s">
        <v>7897</v>
      </c>
      <c r="P719" s="69" t="s">
        <v>2518</v>
      </c>
      <c r="Q719" s="69" t="s">
        <v>2523</v>
      </c>
      <c r="R719" s="70">
        <v>38188</v>
      </c>
      <c r="S719" s="70">
        <v>45901</v>
      </c>
      <c r="T719" s="70">
        <v>46265</v>
      </c>
      <c r="U719" s="71"/>
      <c r="V719" s="69"/>
      <c r="W719" s="72"/>
      <c r="X719" s="17"/>
      <c r="Y719" s="17"/>
      <c r="Z719" s="182"/>
      <c r="AA719" s="71">
        <f t="shared" ca="1" si="55"/>
        <v>21</v>
      </c>
      <c r="AB719" s="72" t="s">
        <v>7878</v>
      </c>
      <c r="AC719" s="35" t="str">
        <f t="shared" si="59"/>
        <v>0 anos 11 meses 30 dias</v>
      </c>
      <c r="AD719" s="35" t="str">
        <f ca="1">IF(AND(V719="",T719&lt;TODAY()),"Contrato Encerrado",IF(AND(V719="",T719&gt;TODAY()),DATEDIF(TODAY(),T719,"Y")&amp;" anos"&amp;" "&amp;DATEDIF(TODAY(),T719,"YM")&amp;" meses"&amp;" "&amp;DATEDIF(TODAY(),T719,"MD")&amp;" dias",IF(AND(X719="",V719&lt;TODAY()),"Contrato Encerrado",IF(AND(X719="",V719&gt;TODAY()),DATEDIF(TODAY(),V719,"Y")&amp;" anos"&amp;" "&amp;DATEDIF(TODAY(),V719,"YM")&amp;" meses"&amp;" "&amp;DATEDIF(TODAY(),V719,"MD")&amp;" dias",IF(AND(Z719="",X719&lt;TODAY()),"Contrato Encerrado",IF(AND(Z719="",X719&gt;TODAY()),DATEDIF(TODAY(),X719,"Y")&amp;" anos"&amp;" "&amp;DATEDIF(TODAY(),X719,"YM")&amp;" meses"&amp;" "&amp;DATEDIF(TODAY(),X719,"MD")&amp;" dias",IF(AND(Z719&lt;&gt;””,Z719&lt;TODAY()),"Contrato Encerrado",IF(AND(Z719&lt;&gt;"",Z719&gt;TODAY()),DATEDIF(TODAY(),Z719,"Y")&amp;" anos"&amp;" "&amp;DATEDIF(TODAY(),Z719,"YM")&amp;" meses"&amp;" "&amp;DATEDIF(TODAY(),Z719,"MD")&amp;" dias"))))))))</f>
        <v>0 anos 10 meses 24 dias</v>
      </c>
      <c r="AE719" s="35">
        <f t="shared" si="56"/>
        <v>364</v>
      </c>
      <c r="AF719" s="35">
        <f t="shared" si="57"/>
        <v>366</v>
      </c>
      <c r="AG719" s="17" t="str">
        <f t="shared" si="58"/>
        <v>0 anos 11 meses 31 dias</v>
      </c>
    </row>
    <row r="720" spans="1:33" ht="11.25" customHeight="1" x14ac:dyDescent="0.2">
      <c r="A720" s="63" t="s">
        <v>9</v>
      </c>
      <c r="B720" s="63" t="s">
        <v>13</v>
      </c>
      <c r="C720" s="64" t="s">
        <v>11</v>
      </c>
      <c r="D720" s="65">
        <v>2024</v>
      </c>
      <c r="E720" s="73" t="s">
        <v>1708</v>
      </c>
      <c r="F720" s="63" t="s">
        <v>1709</v>
      </c>
      <c r="G720" s="81" t="s">
        <v>11102</v>
      </c>
      <c r="H720" s="82" t="s">
        <v>11103</v>
      </c>
      <c r="I720" s="74" t="s">
        <v>11104</v>
      </c>
      <c r="J720" s="14" t="s">
        <v>10</v>
      </c>
      <c r="K720" s="74" t="s">
        <v>29</v>
      </c>
      <c r="L720" s="69" t="s">
        <v>30</v>
      </c>
      <c r="M720" s="7" t="s">
        <v>9427</v>
      </c>
      <c r="N720" s="69" t="s">
        <v>8931</v>
      </c>
      <c r="O720" s="69" t="s">
        <v>9560</v>
      </c>
      <c r="P720" s="69" t="s">
        <v>2518</v>
      </c>
      <c r="Q720" s="69" t="s">
        <v>2523</v>
      </c>
      <c r="R720" s="70">
        <v>37566</v>
      </c>
      <c r="S720" s="70">
        <v>45309</v>
      </c>
      <c r="T720" s="70">
        <v>46022</v>
      </c>
      <c r="U720" s="70"/>
      <c r="V720" s="70"/>
      <c r="W720" s="70"/>
      <c r="X720" s="17"/>
      <c r="Y720" s="17"/>
      <c r="Z720" s="70"/>
      <c r="AA720" s="116">
        <f t="shared" ca="1" si="55"/>
        <v>22</v>
      </c>
      <c r="AB720" s="69" t="s">
        <v>7878</v>
      </c>
      <c r="AC720" s="35" t="str">
        <f t="shared" si="59"/>
        <v>1 anos 11 meses 13 dias</v>
      </c>
      <c r="AD720" s="35" t="str">
        <f ca="1">IF(AND(V720="",T720&lt;TODAY()),"Contrato Encerrado",IF(AND(V720="",T720&gt;TODAY()),DATEDIF(TODAY(),T720,"Y")&amp;" anos"&amp;" "&amp;DATEDIF(TODAY(),T720,"YM")&amp;" meses"&amp;" "&amp;DATEDIF(TODAY(),T720,"MD")&amp;" dias",IF(AND(X720="",V720&lt;TODAY()),"Contrato Encerrado",IF(AND(X720="",V720&gt;TODAY()),DATEDIF(TODAY(),V720,"Y")&amp;" anos"&amp;" "&amp;DATEDIF(TODAY(),V720,"YM")&amp;" meses"&amp;" "&amp;DATEDIF(TODAY(),V720,"MD")&amp;" dias",IF(AND(Z720="",X720&lt;TODAY()),"Contrato Encerrado",IF(AND(Z720="",X720&gt;TODAY()),DATEDIF(TODAY(),X720,"Y")&amp;" anos"&amp;" "&amp;DATEDIF(TODAY(),X720,"YM")&amp;" meses"&amp;" "&amp;DATEDIF(TODAY(),X720,"MD")&amp;" dias",IF(AND(Z720&lt;&gt;””,Z720&lt;TODAY()),"Contrato Encerrado",IF(AND(Z720&lt;&gt;"",Z720&gt;TODAY()),DATEDIF(TODAY(),Z720,"Y")&amp;" anos"&amp;" "&amp;DATEDIF(TODAY(),Z720,"YM")&amp;" meses"&amp;" "&amp;DATEDIF(TODAY(),Z720,"MD")&amp;" dias"))))))))</f>
        <v>0 anos 2 meses 24 dias</v>
      </c>
      <c r="AE720" s="35">
        <f t="shared" si="56"/>
        <v>713</v>
      </c>
      <c r="AF720" s="35">
        <f t="shared" si="57"/>
        <v>17</v>
      </c>
      <c r="AG720" s="17" t="str">
        <f t="shared" si="58"/>
        <v>0 anos 0 meses 17 dias</v>
      </c>
    </row>
    <row r="721" spans="1:33" ht="11.25" customHeight="1" x14ac:dyDescent="0.2">
      <c r="A721" s="63" t="s">
        <v>9</v>
      </c>
      <c r="B721" s="88" t="s">
        <v>13</v>
      </c>
      <c r="C721" s="90" t="s">
        <v>24</v>
      </c>
      <c r="D721" s="91">
        <v>2021</v>
      </c>
      <c r="E721" s="73" t="s">
        <v>1708</v>
      </c>
      <c r="F721" s="63" t="s">
        <v>1709</v>
      </c>
      <c r="G721" s="81" t="s">
        <v>1798</v>
      </c>
      <c r="H721" s="82" t="s">
        <v>1799</v>
      </c>
      <c r="I721" s="74" t="s">
        <v>1800</v>
      </c>
      <c r="J721" s="74" t="s">
        <v>1302</v>
      </c>
      <c r="K721" s="74" t="s">
        <v>29</v>
      </c>
      <c r="L721" s="69" t="s">
        <v>30</v>
      </c>
      <c r="M721" s="7" t="s">
        <v>9427</v>
      </c>
      <c r="N721" s="69" t="s">
        <v>2103</v>
      </c>
      <c r="O721" s="110"/>
      <c r="P721" s="109" t="s">
        <v>2517</v>
      </c>
      <c r="Q721" s="109" t="s">
        <v>2522</v>
      </c>
      <c r="R721" s="111">
        <v>37309</v>
      </c>
      <c r="S721" s="111">
        <v>44501</v>
      </c>
      <c r="T721" s="111">
        <v>44621</v>
      </c>
      <c r="U721" s="111"/>
      <c r="V721" s="111"/>
      <c r="W721" s="111"/>
      <c r="X721" s="17"/>
      <c r="Y721" s="17"/>
      <c r="Z721" s="111"/>
      <c r="AA721" s="116">
        <f t="shared" ca="1" si="55"/>
        <v>23</v>
      </c>
      <c r="AB721" s="117" t="s">
        <v>7878</v>
      </c>
      <c r="AC721" s="35" t="str">
        <f t="shared" si="59"/>
        <v>0 anos 4 meses 0 dias</v>
      </c>
      <c r="AD721" s="35" t="str">
        <f ca="1">IF(AND(V721="",T721&lt;TODAY()),"Contrato Encerrado",IF(AND(V721="",T721&gt;TODAY()),DATEDIF(TODAY(),T721,"Y")&amp;" anos"&amp;" "&amp;DATEDIF(TODAY(),T721,"YM")&amp;" meses"&amp;" "&amp;DATEDIF(TODAY(),T721,"MD")&amp;" dias",IF(AND(X721="",V721&lt;TODAY()),"Contrato Encerrado",IF(AND(X721="",V721&gt;TODAY()),DATEDIF(TODAY(),V721,"Y")&amp;" anos"&amp;" "&amp;DATEDIF(TODAY(),V721,"YM")&amp;" meses"&amp;" "&amp;DATEDIF(TODAY(),V721,"MD")&amp;" dias",IF(AND(Z721="",X721&lt;TODAY()),"Contrato Encerrado",IF(AND(Z721="",X721&gt;TODAY()),DATEDIF(TODAY(),X721,"Y")&amp;" anos"&amp;" "&amp;DATEDIF(TODAY(),X721,"YM")&amp;" meses"&amp;" "&amp;DATEDIF(TODAY(),X721,"MD")&amp;" dias",IF(AND(Z721&lt;&gt;””,Z721&lt;TODAY()),"Contrato Encerrado",IF(AND(Z721&lt;&gt;"",Z721&gt;TODAY()),DATEDIF(TODAY(),Z721,"Y")&amp;" anos"&amp;" "&amp;DATEDIF(TODAY(),Z721,"YM")&amp;" meses"&amp;" "&amp;DATEDIF(TODAY(),Z721,"MD")&amp;" dias"))))))))</f>
        <v>Contrato Encerrado</v>
      </c>
      <c r="AE721" s="35">
        <f t="shared" si="56"/>
        <v>120</v>
      </c>
      <c r="AF721" s="35">
        <f t="shared" si="57"/>
        <v>610</v>
      </c>
      <c r="AG721" s="17" t="str">
        <f t="shared" si="58"/>
        <v>1 anos 8 meses 1 dias</v>
      </c>
    </row>
    <row r="722" spans="1:33" ht="11.25" customHeight="1" x14ac:dyDescent="0.2">
      <c r="A722" s="63" t="s">
        <v>9</v>
      </c>
      <c r="B722" s="63" t="s">
        <v>13</v>
      </c>
      <c r="C722" s="64" t="s">
        <v>15</v>
      </c>
      <c r="D722" s="65">
        <v>2025</v>
      </c>
      <c r="E722" s="73" t="s">
        <v>795</v>
      </c>
      <c r="F722" s="63" t="s">
        <v>796</v>
      </c>
      <c r="G722" s="81" t="s">
        <v>15586</v>
      </c>
      <c r="H722" s="82" t="s">
        <v>15587</v>
      </c>
      <c r="I722" s="74" t="s">
        <v>15588</v>
      </c>
      <c r="J722" s="14" t="s">
        <v>1302</v>
      </c>
      <c r="K722" s="74" t="s">
        <v>29</v>
      </c>
      <c r="L722" s="69" t="s">
        <v>30</v>
      </c>
      <c r="M722" s="7" t="s">
        <v>9427</v>
      </c>
      <c r="N722" s="69" t="s">
        <v>3198</v>
      </c>
      <c r="O722" s="69" t="s">
        <v>8098</v>
      </c>
      <c r="P722" s="69" t="s">
        <v>2518</v>
      </c>
      <c r="Q722" s="69" t="s">
        <v>2523</v>
      </c>
      <c r="R722" s="70">
        <v>38773</v>
      </c>
      <c r="S722" s="70">
        <v>45691</v>
      </c>
      <c r="T722" s="70">
        <v>45882</v>
      </c>
      <c r="U722" s="70"/>
      <c r="V722" s="70"/>
      <c r="W722" s="70"/>
      <c r="X722" s="17"/>
      <c r="Y722" s="17"/>
      <c r="Z722" s="70"/>
      <c r="AA722" s="71">
        <f t="shared" ca="1" si="55"/>
        <v>19</v>
      </c>
      <c r="AB722" s="69" t="s">
        <v>7878</v>
      </c>
      <c r="AC722" s="35" t="str">
        <f t="shared" si="59"/>
        <v>0 anos 6 meses 10 dias</v>
      </c>
      <c r="AD722" s="35" t="str">
        <f ca="1">IF(AND(V722="",T722&lt;TODAY()),"Contrato Encerrado",IF(AND(V722="",T722&gt;TODAY()),DATEDIF(TODAY(),T722,"Y")&amp;" anos"&amp;" "&amp;DATEDIF(TODAY(),T722,"YM")&amp;" meses"&amp;" "&amp;DATEDIF(TODAY(),T722,"MD")&amp;" dias",IF(AND(X722="",V722&lt;TODAY()),"Contrato Encerrado",IF(AND(X722="",V722&gt;TODAY()),DATEDIF(TODAY(),V722,"Y")&amp;" anos"&amp;" "&amp;DATEDIF(TODAY(),V722,"YM")&amp;" meses"&amp;" "&amp;DATEDIF(TODAY(),V722,"MD")&amp;" dias",IF(AND(Z722="",X722&lt;TODAY()),"Contrato Encerrado",IF(AND(Z722="",X722&gt;TODAY()),DATEDIF(TODAY(),X722,"Y")&amp;" anos"&amp;" "&amp;DATEDIF(TODAY(),X722,"YM")&amp;" meses"&amp;" "&amp;DATEDIF(TODAY(),X722,"MD")&amp;" dias",IF(AND(Z722&lt;&gt;””,Z722&lt;TODAY()),"Contrato Encerrado",IF(AND(Z722&lt;&gt;"",Z722&gt;TODAY()),DATEDIF(TODAY(),Z722,"Y")&amp;" anos"&amp;" "&amp;DATEDIF(TODAY(),Z722,"YM")&amp;" meses"&amp;" "&amp;DATEDIF(TODAY(),Z722,"MD")&amp;" dias"))))))))</f>
        <v>Contrato Encerrado</v>
      </c>
      <c r="AE722" s="35">
        <f t="shared" si="56"/>
        <v>191</v>
      </c>
      <c r="AF722" s="35">
        <f t="shared" si="57"/>
        <v>539</v>
      </c>
      <c r="AG722" s="17" t="str">
        <f t="shared" si="58"/>
        <v>1 anos 5 meses 22 dias</v>
      </c>
    </row>
    <row r="723" spans="1:33" ht="11.25" customHeight="1" x14ac:dyDescent="0.2">
      <c r="A723" s="63" t="s">
        <v>9</v>
      </c>
      <c r="B723" s="88" t="s">
        <v>13</v>
      </c>
      <c r="C723" s="90" t="s">
        <v>22</v>
      </c>
      <c r="D723" s="91">
        <v>2021</v>
      </c>
      <c r="E723" s="74" t="s">
        <v>307</v>
      </c>
      <c r="F723" s="63" t="s">
        <v>308</v>
      </c>
      <c r="G723" s="81" t="s">
        <v>1423</v>
      </c>
      <c r="H723" s="82" t="s">
        <v>1424</v>
      </c>
      <c r="I723" s="74" t="s">
        <v>1425</v>
      </c>
      <c r="J723" s="14" t="s">
        <v>1302</v>
      </c>
      <c r="K723" s="74" t="s">
        <v>29</v>
      </c>
      <c r="L723" s="69" t="s">
        <v>30</v>
      </c>
      <c r="M723" s="7" t="s">
        <v>9427</v>
      </c>
      <c r="N723" s="69" t="s">
        <v>2103</v>
      </c>
      <c r="O723" s="110"/>
      <c r="P723" s="109" t="s">
        <v>2517</v>
      </c>
      <c r="Q723" s="109" t="s">
        <v>2522</v>
      </c>
      <c r="R723" s="111">
        <v>35222</v>
      </c>
      <c r="S723" s="111">
        <v>44420</v>
      </c>
      <c r="T723" s="111">
        <v>44774</v>
      </c>
      <c r="U723" s="111"/>
      <c r="V723" s="111"/>
      <c r="W723" s="111"/>
      <c r="X723" s="17"/>
      <c r="Y723" s="17"/>
      <c r="Z723" s="111"/>
      <c r="AA723" s="116">
        <f t="shared" ca="1" si="55"/>
        <v>29</v>
      </c>
      <c r="AB723" s="117" t="s">
        <v>7878</v>
      </c>
      <c r="AC723" s="35" t="str">
        <f t="shared" si="59"/>
        <v>0 anos 11 meses 20 dias</v>
      </c>
      <c r="AD723" s="35" t="str">
        <f ca="1">IF(AND(V723="",T723&lt;TODAY()),"Contrato Encerrado",IF(AND(V723="",T723&gt;TODAY()),DATEDIF(TODAY(),T723,"Y")&amp;" anos"&amp;" "&amp;DATEDIF(TODAY(),T723,"YM")&amp;" meses"&amp;" "&amp;DATEDIF(TODAY(),T723,"MD")&amp;" dias",IF(AND(X723="",V723&lt;TODAY()),"Contrato Encerrado",IF(AND(X723="",V723&gt;TODAY()),DATEDIF(TODAY(),V723,"Y")&amp;" anos"&amp;" "&amp;DATEDIF(TODAY(),V723,"YM")&amp;" meses"&amp;" "&amp;DATEDIF(TODAY(),V723,"MD")&amp;" dias",IF(AND(Z723="",X723&lt;TODAY()),"Contrato Encerrado",IF(AND(Z723="",X723&gt;TODAY()),DATEDIF(TODAY(),X723,"Y")&amp;" anos"&amp;" "&amp;DATEDIF(TODAY(),X723,"YM")&amp;" meses"&amp;" "&amp;DATEDIF(TODAY(),X723,"MD")&amp;" dias",IF(AND(Z723&lt;&gt;””,Z723&lt;TODAY()),"Contrato Encerrado",IF(AND(Z723&lt;&gt;"",Z723&gt;TODAY()),DATEDIF(TODAY(),Z723,"Y")&amp;" anos"&amp;" "&amp;DATEDIF(TODAY(),Z723,"YM")&amp;" meses"&amp;" "&amp;DATEDIF(TODAY(),Z723,"MD")&amp;" dias"))))))))</f>
        <v>Contrato Encerrado</v>
      </c>
      <c r="AE723" s="35">
        <f t="shared" si="56"/>
        <v>354</v>
      </c>
      <c r="AF723" s="35">
        <f t="shared" si="57"/>
        <v>376</v>
      </c>
      <c r="AG723" s="17" t="str">
        <f t="shared" si="58"/>
        <v>1 anos 0 meses 10 dias</v>
      </c>
    </row>
    <row r="724" spans="1:33" ht="11.25" customHeight="1" x14ac:dyDescent="0.2">
      <c r="A724" s="63" t="s">
        <v>9</v>
      </c>
      <c r="B724" s="88" t="s">
        <v>13</v>
      </c>
      <c r="C724" s="90" t="s">
        <v>20</v>
      </c>
      <c r="D724" s="91">
        <v>2021</v>
      </c>
      <c r="E724" s="74" t="s">
        <v>157</v>
      </c>
      <c r="F724" s="63" t="s">
        <v>158</v>
      </c>
      <c r="G724" s="81" t="s">
        <v>3338</v>
      </c>
      <c r="H724" s="82" t="s">
        <v>3339</v>
      </c>
      <c r="I724" s="74" t="s">
        <v>3340</v>
      </c>
      <c r="J724" s="74" t="s">
        <v>1302</v>
      </c>
      <c r="K724" s="74" t="s">
        <v>29</v>
      </c>
      <c r="L724" s="69" t="s">
        <v>30</v>
      </c>
      <c r="M724" s="7" t="s">
        <v>9427</v>
      </c>
      <c r="N724" s="109" t="s">
        <v>3227</v>
      </c>
      <c r="O724" s="109"/>
      <c r="P724" s="109" t="s">
        <v>2517</v>
      </c>
      <c r="Q724" s="109" t="s">
        <v>2522</v>
      </c>
      <c r="R724" s="111">
        <v>35609</v>
      </c>
      <c r="S724" s="111">
        <v>44382</v>
      </c>
      <c r="T724" s="111">
        <v>44460</v>
      </c>
      <c r="U724" s="111"/>
      <c r="V724" s="111"/>
      <c r="W724" s="111"/>
      <c r="X724" s="17"/>
      <c r="Y724" s="17"/>
      <c r="Z724" s="111"/>
      <c r="AA724" s="116">
        <f t="shared" ca="1" si="55"/>
        <v>28</v>
      </c>
      <c r="AB724" s="117" t="s">
        <v>7878</v>
      </c>
      <c r="AC724" s="35" t="str">
        <f t="shared" si="59"/>
        <v>0 anos 2 meses 16 dias</v>
      </c>
      <c r="AD724" s="35" t="str">
        <f ca="1">IF(AND(V724="",T724&lt;TODAY()),"Contrato Encerrado",IF(AND(V724="",T724&gt;TODAY()),DATEDIF(TODAY(),T724,"Y")&amp;" anos"&amp;" "&amp;DATEDIF(TODAY(),T724,"YM")&amp;" meses"&amp;" "&amp;DATEDIF(TODAY(),T724,"MD")&amp;" dias",IF(AND(X724="",V724&lt;TODAY()),"Contrato Encerrado",IF(AND(X724="",V724&gt;TODAY()),DATEDIF(TODAY(),V724,"Y")&amp;" anos"&amp;" "&amp;DATEDIF(TODAY(),V724,"YM")&amp;" meses"&amp;" "&amp;DATEDIF(TODAY(),V724,"MD")&amp;" dias",IF(AND(Z724="",X724&lt;TODAY()),"Contrato Encerrado",IF(AND(Z724="",X724&gt;TODAY()),DATEDIF(TODAY(),X724,"Y")&amp;" anos"&amp;" "&amp;DATEDIF(TODAY(),X724,"YM")&amp;" meses"&amp;" "&amp;DATEDIF(TODAY(),X724,"MD")&amp;" dias",IF(AND(Z724&lt;&gt;””,Z724&lt;TODAY()),"Contrato Encerrado",IF(AND(Z724&lt;&gt;"",Z724&gt;TODAY()),DATEDIF(TODAY(),Z724,"Y")&amp;" anos"&amp;" "&amp;DATEDIF(TODAY(),Z724,"YM")&amp;" meses"&amp;" "&amp;DATEDIF(TODAY(),Z724,"MD")&amp;" dias"))))))))</f>
        <v>Contrato Encerrado</v>
      </c>
      <c r="AE724" s="35">
        <f t="shared" si="56"/>
        <v>78</v>
      </c>
      <c r="AF724" s="35">
        <f t="shared" si="57"/>
        <v>652</v>
      </c>
      <c r="AG724" s="17" t="str">
        <f t="shared" si="58"/>
        <v>1 anos 9 meses 13 dias</v>
      </c>
    </row>
    <row r="725" spans="1:33" ht="11.25" customHeight="1" x14ac:dyDescent="0.2">
      <c r="A725" s="63" t="s">
        <v>9</v>
      </c>
      <c r="B725" s="88" t="s">
        <v>13</v>
      </c>
      <c r="C725" s="90" t="s">
        <v>22</v>
      </c>
      <c r="D725" s="91">
        <v>2022</v>
      </c>
      <c r="E725" s="73" t="s">
        <v>307</v>
      </c>
      <c r="F725" s="63" t="s">
        <v>308</v>
      </c>
      <c r="G725" s="81" t="s">
        <v>1450</v>
      </c>
      <c r="H725" s="82" t="s">
        <v>1451</v>
      </c>
      <c r="I725" s="74" t="s">
        <v>1452</v>
      </c>
      <c r="J725" s="14" t="s">
        <v>14943</v>
      </c>
      <c r="K725" s="74" t="s">
        <v>29</v>
      </c>
      <c r="L725" s="69" t="s">
        <v>30</v>
      </c>
      <c r="M725" s="7" t="s">
        <v>9427</v>
      </c>
      <c r="N725" s="107" t="s">
        <v>2100</v>
      </c>
      <c r="O725" s="107" t="s">
        <v>13723</v>
      </c>
      <c r="P725" s="107" t="s">
        <v>2517</v>
      </c>
      <c r="Q725" s="107" t="s">
        <v>2522</v>
      </c>
      <c r="R725" s="111">
        <v>37206</v>
      </c>
      <c r="S725" s="111">
        <v>44420</v>
      </c>
      <c r="T725" s="111">
        <v>45149</v>
      </c>
      <c r="U725" s="111"/>
      <c r="V725" s="111"/>
      <c r="W725" s="111"/>
      <c r="X725" s="17"/>
      <c r="Y725" s="17"/>
      <c r="Z725" s="111"/>
      <c r="AA725" s="116">
        <f t="shared" ca="1" si="55"/>
        <v>23</v>
      </c>
      <c r="AB725" s="117" t="s">
        <v>7878</v>
      </c>
      <c r="AC725" s="35" t="str">
        <f t="shared" si="59"/>
        <v>1 anos 11 meses 30 dias</v>
      </c>
      <c r="AD725" s="35" t="str">
        <f ca="1">IF(AND(V725="",T725&lt;TODAY()),"Contrato Encerrado",IF(AND(V725="",T725&gt;TODAY()),DATEDIF(TODAY(),T725,"Y")&amp;" anos"&amp;" "&amp;DATEDIF(TODAY(),T725,"YM")&amp;" meses"&amp;" "&amp;DATEDIF(TODAY(),T725,"MD")&amp;" dias",IF(AND(X725="",V725&lt;TODAY()),"Contrato Encerrado",IF(AND(X725="",V725&gt;TODAY()),DATEDIF(TODAY(),V725,"Y")&amp;" anos"&amp;" "&amp;DATEDIF(TODAY(),V725,"YM")&amp;" meses"&amp;" "&amp;DATEDIF(TODAY(),V725,"MD")&amp;" dias",IF(AND(Z725="",X725&lt;TODAY()),"Contrato Encerrado",IF(AND(Z725="",X725&gt;TODAY()),DATEDIF(TODAY(),X725,"Y")&amp;" anos"&amp;" "&amp;DATEDIF(TODAY(),X725,"YM")&amp;" meses"&amp;" "&amp;DATEDIF(TODAY(),X725,"MD")&amp;" dias",IF(AND(Z725&lt;&gt;””,Z725&lt;TODAY()),"Contrato Encerrado",IF(AND(Z725&lt;&gt;"",Z725&gt;TODAY()),DATEDIF(TODAY(),Z725,"Y")&amp;" anos"&amp;" "&amp;DATEDIF(TODAY(),Z725,"YM")&amp;" meses"&amp;" "&amp;DATEDIF(TODAY(),Z725,"MD")&amp;" dias"))))))))</f>
        <v>Contrato Encerrado</v>
      </c>
      <c r="AE725" s="35">
        <f t="shared" si="56"/>
        <v>729</v>
      </c>
      <c r="AF725" s="35">
        <f t="shared" si="57"/>
        <v>1</v>
      </c>
      <c r="AG725" s="17" t="str">
        <f t="shared" si="58"/>
        <v>0 anos 0 meses 1 dias</v>
      </c>
    </row>
    <row r="726" spans="1:33" ht="11.25" customHeight="1" x14ac:dyDescent="0.2">
      <c r="A726" s="63" t="s">
        <v>9</v>
      </c>
      <c r="B726" s="63" t="s">
        <v>13</v>
      </c>
      <c r="C726" s="64" t="s">
        <v>11</v>
      </c>
      <c r="D726" s="65">
        <v>2023</v>
      </c>
      <c r="E726" s="92" t="s">
        <v>1304</v>
      </c>
      <c r="F726" s="63" t="s">
        <v>1305</v>
      </c>
      <c r="G726" s="81" t="s">
        <v>6190</v>
      </c>
      <c r="H726" s="82" t="s">
        <v>6191</v>
      </c>
      <c r="I726" s="101" t="s">
        <v>6192</v>
      </c>
      <c r="J726" s="14" t="s">
        <v>14943</v>
      </c>
      <c r="K726" s="101" t="s">
        <v>29</v>
      </c>
      <c r="L726" s="103" t="s">
        <v>30</v>
      </c>
      <c r="M726" s="7" t="s">
        <v>9427</v>
      </c>
      <c r="N726" s="103" t="s">
        <v>2110</v>
      </c>
      <c r="O726" s="103"/>
      <c r="P726" s="103" t="s">
        <v>2518</v>
      </c>
      <c r="Q726" s="103" t="s">
        <v>2523</v>
      </c>
      <c r="R726" s="114">
        <v>36178</v>
      </c>
      <c r="S726" s="114">
        <v>44929</v>
      </c>
      <c r="T726" s="111">
        <v>45307</v>
      </c>
      <c r="U726" s="114"/>
      <c r="V726" s="111"/>
      <c r="W726" s="114"/>
      <c r="X726" s="17"/>
      <c r="Y726" s="17"/>
      <c r="Z726" s="111"/>
      <c r="AA726" s="116">
        <f t="shared" ca="1" si="55"/>
        <v>26</v>
      </c>
      <c r="AB726" s="117" t="s">
        <v>7877</v>
      </c>
      <c r="AC726" s="35" t="str">
        <f t="shared" si="59"/>
        <v>1 anos 0 meses 13 dias</v>
      </c>
      <c r="AD726" s="35" t="str">
        <f ca="1">IF(AND(V726="",T726&lt;TODAY()),"Contrato Encerrado",IF(AND(V726="",T726&gt;TODAY()),DATEDIF(TODAY(),T726,"Y")&amp;" anos"&amp;" "&amp;DATEDIF(TODAY(),T726,"YM")&amp;" meses"&amp;" "&amp;DATEDIF(TODAY(),T726,"MD")&amp;" dias",IF(AND(X726="",V726&lt;TODAY()),"Contrato Encerrado",IF(AND(X726="",V726&gt;TODAY()),DATEDIF(TODAY(),V726,"Y")&amp;" anos"&amp;" "&amp;DATEDIF(TODAY(),V726,"YM")&amp;" meses"&amp;" "&amp;DATEDIF(TODAY(),V726,"MD")&amp;" dias",IF(AND(Z726="",X726&lt;TODAY()),"Contrato Encerrado",IF(AND(Z726="",X726&gt;TODAY()),DATEDIF(TODAY(),X726,"Y")&amp;" anos"&amp;" "&amp;DATEDIF(TODAY(),X726,"YM")&amp;" meses"&amp;" "&amp;DATEDIF(TODAY(),X726,"MD")&amp;" dias",IF(AND(Z726&lt;&gt;””,Z726&lt;TODAY()),"Contrato Encerrado",IF(AND(Z726&lt;&gt;"",Z726&gt;TODAY()),DATEDIF(TODAY(),Z726,"Y")&amp;" anos"&amp;" "&amp;DATEDIF(TODAY(),Z726,"YM")&amp;" meses"&amp;" "&amp;DATEDIF(TODAY(),Z726,"MD")&amp;" dias"))))))))</f>
        <v>Contrato Encerrado</v>
      </c>
      <c r="AE726" s="35">
        <f t="shared" si="56"/>
        <v>378</v>
      </c>
      <c r="AF726" s="35">
        <f t="shared" si="57"/>
        <v>352</v>
      </c>
      <c r="AG726" s="17" t="str">
        <f t="shared" si="58"/>
        <v>0 anos 11 meses 17 dias</v>
      </c>
    </row>
    <row r="727" spans="1:33" s="61" customFormat="1" ht="11.25" customHeight="1" x14ac:dyDescent="0.2">
      <c r="A727" s="63" t="s">
        <v>9</v>
      </c>
      <c r="B727" s="88" t="s">
        <v>13</v>
      </c>
      <c r="C727" s="90" t="s">
        <v>24</v>
      </c>
      <c r="D727" s="91">
        <v>2022</v>
      </c>
      <c r="E727" s="73" t="s">
        <v>27</v>
      </c>
      <c r="F727" s="63" t="s">
        <v>28</v>
      </c>
      <c r="G727" s="81" t="s">
        <v>4325</v>
      </c>
      <c r="H727" s="82" t="s">
        <v>4326</v>
      </c>
      <c r="I727" s="74" t="s">
        <v>4327</v>
      </c>
      <c r="J727" s="67" t="s">
        <v>14943</v>
      </c>
      <c r="K727" s="74" t="s">
        <v>29</v>
      </c>
      <c r="L727" s="69" t="s">
        <v>30</v>
      </c>
      <c r="M727" s="7" t="s">
        <v>9427</v>
      </c>
      <c r="N727" s="107" t="s">
        <v>2105</v>
      </c>
      <c r="O727" s="107"/>
      <c r="P727" s="107" t="s">
        <v>2518</v>
      </c>
      <c r="Q727" s="107" t="s">
        <v>4109</v>
      </c>
      <c r="R727" s="111">
        <v>36110</v>
      </c>
      <c r="S727" s="111">
        <v>44839</v>
      </c>
      <c r="T727" s="111">
        <v>45118</v>
      </c>
      <c r="U727" s="111"/>
      <c r="V727" s="111"/>
      <c r="W727" s="111"/>
      <c r="X727" s="17"/>
      <c r="Y727" s="17"/>
      <c r="Z727" s="111"/>
      <c r="AA727" s="116">
        <f t="shared" ca="1" si="55"/>
        <v>26</v>
      </c>
      <c r="AB727" s="117" t="s">
        <v>7878</v>
      </c>
      <c r="AC727" s="35" t="str">
        <f t="shared" si="59"/>
        <v>0 anos 9 meses 6 dias</v>
      </c>
      <c r="AD727" s="35" t="str">
        <f ca="1">IF(AND(V727="",T727&lt;TODAY()),"Contrato Encerrado",IF(AND(V727="",T727&gt;TODAY()),DATEDIF(TODAY(),T727,"Y")&amp;" anos"&amp;" "&amp;DATEDIF(TODAY(),T727,"YM")&amp;" meses"&amp;" "&amp;DATEDIF(TODAY(),T727,"MD")&amp;" dias",IF(AND(X727="",V727&lt;TODAY()),"Contrato Encerrado",IF(AND(X727="",V727&gt;TODAY()),DATEDIF(TODAY(),V727,"Y")&amp;" anos"&amp;" "&amp;DATEDIF(TODAY(),V727,"YM")&amp;" meses"&amp;" "&amp;DATEDIF(TODAY(),V727,"MD")&amp;" dias",IF(AND(Z727="",X727&lt;TODAY()),"Contrato Encerrado",IF(AND(Z727="",X727&gt;TODAY()),DATEDIF(TODAY(),X727,"Y")&amp;" anos"&amp;" "&amp;DATEDIF(TODAY(),X727,"YM")&amp;" meses"&amp;" "&amp;DATEDIF(TODAY(),X727,"MD")&amp;" dias",IF(AND(Z727&lt;&gt;””,Z727&lt;TODAY()),"Contrato Encerrado",IF(AND(Z727&lt;&gt;"",Z727&gt;TODAY()),DATEDIF(TODAY(),Z727,"Y")&amp;" anos"&amp;" "&amp;DATEDIF(TODAY(),Z727,"YM")&amp;" meses"&amp;" "&amp;DATEDIF(TODAY(),Z727,"MD")&amp;" dias"))))))))</f>
        <v>Contrato Encerrado</v>
      </c>
      <c r="AE727" s="35">
        <f t="shared" si="56"/>
        <v>279</v>
      </c>
      <c r="AF727" s="35">
        <f t="shared" si="57"/>
        <v>451</v>
      </c>
      <c r="AG727" s="17" t="str">
        <f t="shared" si="58"/>
        <v>1 anos 2 meses 26 dias</v>
      </c>
    </row>
    <row r="728" spans="1:33" ht="11.25" customHeight="1" x14ac:dyDescent="0.2">
      <c r="A728" s="63" t="s">
        <v>9</v>
      </c>
      <c r="B728" s="63" t="s">
        <v>13</v>
      </c>
      <c r="C728" s="64" t="s">
        <v>24</v>
      </c>
      <c r="D728" s="65">
        <v>2023</v>
      </c>
      <c r="E728" s="73" t="s">
        <v>157</v>
      </c>
      <c r="F728" s="63" t="s">
        <v>158</v>
      </c>
      <c r="G728" s="81" t="s">
        <v>10227</v>
      </c>
      <c r="H728" s="82" t="s">
        <v>10228</v>
      </c>
      <c r="I728" s="74" t="s">
        <v>10229</v>
      </c>
      <c r="J728" s="14" t="s">
        <v>14943</v>
      </c>
      <c r="K728" s="74" t="s">
        <v>29</v>
      </c>
      <c r="L728" s="69" t="s">
        <v>30</v>
      </c>
      <c r="M728" s="7" t="s">
        <v>9427</v>
      </c>
      <c r="N728" s="69" t="s">
        <v>2101</v>
      </c>
      <c r="O728" s="69" t="s">
        <v>8037</v>
      </c>
      <c r="P728" s="69" t="s">
        <v>2518</v>
      </c>
      <c r="Q728" s="69" t="s">
        <v>4109</v>
      </c>
      <c r="R728" s="113">
        <v>34070</v>
      </c>
      <c r="S728" s="113">
        <v>45229</v>
      </c>
      <c r="T728" s="70">
        <v>45861</v>
      </c>
      <c r="U728" s="70"/>
      <c r="V728" s="70"/>
      <c r="W728" s="113"/>
      <c r="X728" s="17"/>
      <c r="Y728" s="17"/>
      <c r="Z728" s="70"/>
      <c r="AA728" s="116">
        <f t="shared" ca="1" si="55"/>
        <v>32</v>
      </c>
      <c r="AB728" s="71" t="s">
        <v>7878</v>
      </c>
      <c r="AC728" s="35" t="str">
        <f t="shared" si="59"/>
        <v>1 anos 8 meses 23 dias</v>
      </c>
      <c r="AD728" s="35" t="str">
        <f ca="1">IF(AND(V728="",T728&lt;TODAY()),"Contrato Encerrado",IF(AND(V728="",T728&gt;TODAY()),DATEDIF(TODAY(),T728,"Y")&amp;" anos"&amp;" "&amp;DATEDIF(TODAY(),T728,"YM")&amp;" meses"&amp;" "&amp;DATEDIF(TODAY(),T728,"MD")&amp;" dias",IF(AND(X728="",V728&lt;TODAY()),"Contrato Encerrado",IF(AND(X728="",V728&gt;TODAY()),DATEDIF(TODAY(),V728,"Y")&amp;" anos"&amp;" "&amp;DATEDIF(TODAY(),V728,"YM")&amp;" meses"&amp;" "&amp;DATEDIF(TODAY(),V728,"MD")&amp;" dias",IF(AND(Z728="",X728&lt;TODAY()),"Contrato Encerrado",IF(AND(Z728="",X728&gt;TODAY()),DATEDIF(TODAY(),X728,"Y")&amp;" anos"&amp;" "&amp;DATEDIF(TODAY(),X728,"YM")&amp;" meses"&amp;" "&amp;DATEDIF(TODAY(),X728,"MD")&amp;" dias",IF(AND(Z728&lt;&gt;””,Z728&lt;TODAY()),"Contrato Encerrado",IF(AND(Z728&lt;&gt;"",Z728&gt;TODAY()),DATEDIF(TODAY(),Z728,"Y")&amp;" anos"&amp;" "&amp;DATEDIF(TODAY(),Z728,"YM")&amp;" meses"&amp;" "&amp;DATEDIF(TODAY(),Z728,"MD")&amp;" dias"))))))))</f>
        <v>Contrato Encerrado</v>
      </c>
      <c r="AE728" s="35">
        <f t="shared" si="56"/>
        <v>632</v>
      </c>
      <c r="AF728" s="35">
        <f t="shared" si="57"/>
        <v>98</v>
      </c>
      <c r="AG728" s="17" t="str">
        <f t="shared" si="58"/>
        <v>0 anos 3 meses 7 dias</v>
      </c>
    </row>
    <row r="729" spans="1:33" ht="11.25" customHeight="1" x14ac:dyDescent="0.2">
      <c r="A729" s="63" t="s">
        <v>9</v>
      </c>
      <c r="B729" s="63" t="s">
        <v>13</v>
      </c>
      <c r="C729" s="64" t="s">
        <v>15</v>
      </c>
      <c r="D729" s="65">
        <v>2023</v>
      </c>
      <c r="E729" s="92" t="s">
        <v>79</v>
      </c>
      <c r="F729" s="63" t="s">
        <v>80</v>
      </c>
      <c r="G729" s="81" t="s">
        <v>6193</v>
      </c>
      <c r="H729" s="82" t="s">
        <v>6194</v>
      </c>
      <c r="I729" s="101" t="s">
        <v>6195</v>
      </c>
      <c r="J729" s="14" t="s">
        <v>14943</v>
      </c>
      <c r="K729" s="101" t="s">
        <v>29</v>
      </c>
      <c r="L729" s="103" t="s">
        <v>30</v>
      </c>
      <c r="M729" s="7" t="s">
        <v>9427</v>
      </c>
      <c r="N729" s="103" t="s">
        <v>4660</v>
      </c>
      <c r="O729" s="103"/>
      <c r="P729" s="103" t="s">
        <v>2518</v>
      </c>
      <c r="Q729" s="103" t="s">
        <v>2523</v>
      </c>
      <c r="R729" s="114">
        <v>34477</v>
      </c>
      <c r="S729" s="114">
        <v>44986</v>
      </c>
      <c r="T729" s="111">
        <v>45139</v>
      </c>
      <c r="U729" s="114"/>
      <c r="V729" s="111"/>
      <c r="W729" s="114"/>
      <c r="X729" s="17"/>
      <c r="Y729" s="17"/>
      <c r="Z729" s="111"/>
      <c r="AA729" s="116">
        <f t="shared" ca="1" si="55"/>
        <v>31</v>
      </c>
      <c r="AB729" s="117" t="s">
        <v>7878</v>
      </c>
      <c r="AC729" s="35" t="str">
        <f t="shared" si="59"/>
        <v>0 anos 5 meses 0 dias</v>
      </c>
      <c r="AD729" s="35" t="str">
        <f ca="1">IF(AND(V729="",T729&lt;TODAY()),"Contrato Encerrado",IF(AND(V729="",T729&gt;TODAY()),DATEDIF(TODAY(),T729,"Y")&amp;" anos"&amp;" "&amp;DATEDIF(TODAY(),T729,"YM")&amp;" meses"&amp;" "&amp;DATEDIF(TODAY(),T729,"MD")&amp;" dias",IF(AND(X729="",V729&lt;TODAY()),"Contrato Encerrado",IF(AND(X729="",V729&gt;TODAY()),DATEDIF(TODAY(),V729,"Y")&amp;" anos"&amp;" "&amp;DATEDIF(TODAY(),V729,"YM")&amp;" meses"&amp;" "&amp;DATEDIF(TODAY(),V729,"MD")&amp;" dias",IF(AND(Z729="",X729&lt;TODAY()),"Contrato Encerrado",IF(AND(Z729="",X729&gt;TODAY()),DATEDIF(TODAY(),X729,"Y")&amp;" anos"&amp;" "&amp;DATEDIF(TODAY(),X729,"YM")&amp;" meses"&amp;" "&amp;DATEDIF(TODAY(),X729,"MD")&amp;" dias",IF(AND(Z729&lt;&gt;””,Z729&lt;TODAY()),"Contrato Encerrado",IF(AND(Z729&lt;&gt;"",Z729&gt;TODAY()),DATEDIF(TODAY(),Z729,"Y")&amp;" anos"&amp;" "&amp;DATEDIF(TODAY(),Z729,"YM")&amp;" meses"&amp;" "&amp;DATEDIF(TODAY(),Z729,"MD")&amp;" dias"))))))))</f>
        <v>Contrato Encerrado</v>
      </c>
      <c r="AE729" s="35">
        <f t="shared" si="56"/>
        <v>153</v>
      </c>
      <c r="AF729" s="35">
        <f t="shared" si="57"/>
        <v>577</v>
      </c>
      <c r="AG729" s="17" t="str">
        <f t="shared" si="58"/>
        <v>1 anos 6 meses 30 dias</v>
      </c>
    </row>
    <row r="730" spans="1:33" ht="11.25" customHeight="1" x14ac:dyDescent="0.2">
      <c r="A730" s="63" t="s">
        <v>9</v>
      </c>
      <c r="B730" s="88" t="s">
        <v>13</v>
      </c>
      <c r="C730" s="90" t="s">
        <v>21</v>
      </c>
      <c r="D730" s="91">
        <v>2021</v>
      </c>
      <c r="E730" s="74" t="s">
        <v>79</v>
      </c>
      <c r="F730" s="63" t="s">
        <v>80</v>
      </c>
      <c r="G730" s="81" t="s">
        <v>1182</v>
      </c>
      <c r="H730" s="82" t="s">
        <v>1183</v>
      </c>
      <c r="I730" s="74" t="s">
        <v>1184</v>
      </c>
      <c r="J730" s="14" t="s">
        <v>1302</v>
      </c>
      <c r="K730" s="74" t="s">
        <v>29</v>
      </c>
      <c r="L730" s="69" t="s">
        <v>30</v>
      </c>
      <c r="M730" s="7" t="s">
        <v>9427</v>
      </c>
      <c r="N730" s="69" t="s">
        <v>2103</v>
      </c>
      <c r="O730" s="109"/>
      <c r="P730" s="109" t="s">
        <v>2517</v>
      </c>
      <c r="Q730" s="109" t="s">
        <v>2522</v>
      </c>
      <c r="R730" s="111">
        <v>33230</v>
      </c>
      <c r="S730" s="111">
        <v>44410</v>
      </c>
      <c r="T730" s="111">
        <v>44680</v>
      </c>
      <c r="U730" s="111"/>
      <c r="V730" s="111"/>
      <c r="W730" s="111"/>
      <c r="X730" s="17"/>
      <c r="Y730" s="17"/>
      <c r="Z730" s="111"/>
      <c r="AA730" s="116">
        <f t="shared" ca="1" si="55"/>
        <v>34</v>
      </c>
      <c r="AB730" s="117" t="s">
        <v>7877</v>
      </c>
      <c r="AC730" s="35" t="str">
        <f t="shared" si="59"/>
        <v>0 anos 8 meses 27 dias</v>
      </c>
      <c r="AD730" s="35" t="str">
        <f ca="1">IF(AND(V730="",T730&lt;TODAY()),"Contrato Encerrado",IF(AND(V730="",T730&gt;TODAY()),DATEDIF(TODAY(),T730,"Y")&amp;" anos"&amp;" "&amp;DATEDIF(TODAY(),T730,"YM")&amp;" meses"&amp;" "&amp;DATEDIF(TODAY(),T730,"MD")&amp;" dias",IF(AND(X730="",V730&lt;TODAY()),"Contrato Encerrado",IF(AND(X730="",V730&gt;TODAY()),DATEDIF(TODAY(),V730,"Y")&amp;" anos"&amp;" "&amp;DATEDIF(TODAY(),V730,"YM")&amp;" meses"&amp;" "&amp;DATEDIF(TODAY(),V730,"MD")&amp;" dias",IF(AND(Z730="",X730&lt;TODAY()),"Contrato Encerrado",IF(AND(Z730="",X730&gt;TODAY()),DATEDIF(TODAY(),X730,"Y")&amp;" anos"&amp;" "&amp;DATEDIF(TODAY(),X730,"YM")&amp;" meses"&amp;" "&amp;DATEDIF(TODAY(),X730,"MD")&amp;" dias",IF(AND(Z730&lt;&gt;””,Z730&lt;TODAY()),"Contrato Encerrado",IF(AND(Z730&lt;&gt;"",Z730&gt;TODAY()),DATEDIF(TODAY(),Z730,"Y")&amp;" anos"&amp;" "&amp;DATEDIF(TODAY(),Z730,"YM")&amp;" meses"&amp;" "&amp;DATEDIF(TODAY(),Z730,"MD")&amp;" dias"))))))))</f>
        <v>Contrato Encerrado</v>
      </c>
      <c r="AE730" s="35">
        <f t="shared" si="56"/>
        <v>270</v>
      </c>
      <c r="AF730" s="35">
        <f t="shared" si="57"/>
        <v>460</v>
      </c>
      <c r="AG730" s="17" t="str">
        <f t="shared" si="58"/>
        <v>1 anos 3 meses 4 dias</v>
      </c>
    </row>
    <row r="731" spans="1:33" ht="11.25" customHeight="1" x14ac:dyDescent="0.2">
      <c r="A731" s="63" t="s">
        <v>9</v>
      </c>
      <c r="B731" s="63" t="s">
        <v>13</v>
      </c>
      <c r="C731" s="64" t="s">
        <v>22</v>
      </c>
      <c r="D731" s="91">
        <v>2024</v>
      </c>
      <c r="E731" s="73" t="s">
        <v>157</v>
      </c>
      <c r="F731" s="63" t="s">
        <v>158</v>
      </c>
      <c r="G731" s="81" t="s">
        <v>14348</v>
      </c>
      <c r="H731" s="82" t="s">
        <v>14349</v>
      </c>
      <c r="I731" s="74" t="s">
        <v>14350</v>
      </c>
      <c r="J731" s="14" t="s">
        <v>14943</v>
      </c>
      <c r="K731" s="74" t="s">
        <v>29</v>
      </c>
      <c r="L731" s="69" t="s">
        <v>30</v>
      </c>
      <c r="M731" s="7" t="s">
        <v>9427</v>
      </c>
      <c r="N731" s="69" t="s">
        <v>4660</v>
      </c>
      <c r="O731" s="69" t="s">
        <v>8732</v>
      </c>
      <c r="P731" s="69" t="s">
        <v>2518</v>
      </c>
      <c r="Q731" s="69" t="s">
        <v>2521</v>
      </c>
      <c r="R731" s="70">
        <v>36572</v>
      </c>
      <c r="S731" s="70">
        <v>45532</v>
      </c>
      <c r="T731" s="70">
        <v>45838</v>
      </c>
      <c r="U731" s="70"/>
      <c r="V731" s="70"/>
      <c r="W731" s="70"/>
      <c r="X731" s="17"/>
      <c r="Y731" s="17"/>
      <c r="Z731" s="70"/>
      <c r="AA731" s="116">
        <f t="shared" ca="1" si="55"/>
        <v>25</v>
      </c>
      <c r="AB731" s="69" t="s">
        <v>7877</v>
      </c>
      <c r="AC731" s="35" t="str">
        <f t="shared" si="59"/>
        <v>0 anos 10 meses 2 dias</v>
      </c>
      <c r="AD731" s="35" t="str">
        <f ca="1">IF(AND(V731="",T731&lt;TODAY()),"Contrato Encerrado",IF(AND(V731="",T731&gt;TODAY()),DATEDIF(TODAY(),T731,"Y")&amp;" anos"&amp;" "&amp;DATEDIF(TODAY(),T731,"YM")&amp;" meses"&amp;" "&amp;DATEDIF(TODAY(),T731,"MD")&amp;" dias",IF(AND(X731="",V731&lt;TODAY()),"Contrato Encerrado",IF(AND(X731="",V731&gt;TODAY()),DATEDIF(TODAY(),V731,"Y")&amp;" anos"&amp;" "&amp;DATEDIF(TODAY(),V731,"YM")&amp;" meses"&amp;" "&amp;DATEDIF(TODAY(),V731,"MD")&amp;" dias",IF(AND(Z731="",X731&lt;TODAY()),"Contrato Encerrado",IF(AND(Z731="",X731&gt;TODAY()),DATEDIF(TODAY(),X731,"Y")&amp;" anos"&amp;" "&amp;DATEDIF(TODAY(),X731,"YM")&amp;" meses"&amp;" "&amp;DATEDIF(TODAY(),X731,"MD")&amp;" dias",IF(AND(Z731&lt;&gt;””,Z731&lt;TODAY()),"Contrato Encerrado",IF(AND(Z731&lt;&gt;"",Z731&gt;TODAY()),DATEDIF(TODAY(),Z731,"Y")&amp;" anos"&amp;" "&amp;DATEDIF(TODAY(),Z731,"YM")&amp;" meses"&amp;" "&amp;DATEDIF(TODAY(),Z731,"MD")&amp;" dias"))))))))</f>
        <v>Contrato Encerrado</v>
      </c>
      <c r="AE731" s="35">
        <f t="shared" si="56"/>
        <v>306</v>
      </c>
      <c r="AF731" s="35">
        <f t="shared" si="57"/>
        <v>424</v>
      </c>
      <c r="AG731" s="17" t="str">
        <f t="shared" si="58"/>
        <v>1 anos 1 meses 27 dias</v>
      </c>
    </row>
    <row r="732" spans="1:33" ht="11.25" customHeight="1" x14ac:dyDescent="0.2">
      <c r="A732" s="63" t="s">
        <v>9</v>
      </c>
      <c r="B732" s="63" t="s">
        <v>13</v>
      </c>
      <c r="C732" s="64" t="s">
        <v>15</v>
      </c>
      <c r="D732" s="65">
        <v>2024</v>
      </c>
      <c r="E732" s="92" t="s">
        <v>157</v>
      </c>
      <c r="F732" s="63" t="s">
        <v>158</v>
      </c>
      <c r="G732" s="81" t="s">
        <v>11996</v>
      </c>
      <c r="H732" s="82" t="s">
        <v>11997</v>
      </c>
      <c r="I732" s="101" t="s">
        <v>11998</v>
      </c>
      <c r="J732" s="74" t="s">
        <v>14943</v>
      </c>
      <c r="K732" s="101" t="s">
        <v>29</v>
      </c>
      <c r="L732" s="103" t="s">
        <v>30</v>
      </c>
      <c r="M732" s="7" t="s">
        <v>9427</v>
      </c>
      <c r="N732" s="103" t="s">
        <v>11999</v>
      </c>
      <c r="O732" s="103" t="s">
        <v>7885</v>
      </c>
      <c r="P732" s="103" t="s">
        <v>2518</v>
      </c>
      <c r="Q732" s="103" t="s">
        <v>4109</v>
      </c>
      <c r="R732" s="112">
        <v>33554</v>
      </c>
      <c r="S732" s="112">
        <v>45327</v>
      </c>
      <c r="T732" s="70">
        <v>45916</v>
      </c>
      <c r="U732" s="70"/>
      <c r="V732" s="70"/>
      <c r="W732" s="112"/>
      <c r="X732" s="17"/>
      <c r="Y732" s="17"/>
      <c r="Z732" s="70"/>
      <c r="AA732" s="116">
        <f t="shared" ca="1" si="55"/>
        <v>33</v>
      </c>
      <c r="AB732" s="116" t="s">
        <v>7877</v>
      </c>
      <c r="AC732" s="35" t="str">
        <f t="shared" si="59"/>
        <v>1 anos 7 meses 11 dias</v>
      </c>
      <c r="AD732" s="35" t="str">
        <f ca="1">IF(AND(V732="",T732&lt;TODAY()),"Contrato Encerrado",IF(AND(V732="",T732&gt;TODAY()),DATEDIF(TODAY(),T732,"Y")&amp;" anos"&amp;" "&amp;DATEDIF(TODAY(),T732,"YM")&amp;" meses"&amp;" "&amp;DATEDIF(TODAY(),T732,"MD")&amp;" dias",IF(AND(X732="",V732&lt;TODAY()),"Contrato Encerrado",IF(AND(X732="",V732&gt;TODAY()),DATEDIF(TODAY(),V732,"Y")&amp;" anos"&amp;" "&amp;DATEDIF(TODAY(),V732,"YM")&amp;" meses"&amp;" "&amp;DATEDIF(TODAY(),V732,"MD")&amp;" dias",IF(AND(Z732="",X732&lt;TODAY()),"Contrato Encerrado",IF(AND(Z732="",X732&gt;TODAY()),DATEDIF(TODAY(),X732,"Y")&amp;" anos"&amp;" "&amp;DATEDIF(TODAY(),X732,"YM")&amp;" meses"&amp;" "&amp;DATEDIF(TODAY(),X732,"MD")&amp;" dias",IF(AND(Z732&lt;&gt;””,Z732&lt;TODAY()),"Contrato Encerrado",IF(AND(Z732&lt;&gt;"",Z732&gt;TODAY()),DATEDIF(TODAY(),Z732,"Y")&amp;" anos"&amp;" "&amp;DATEDIF(TODAY(),Z732,"YM")&amp;" meses"&amp;" "&amp;DATEDIF(TODAY(),Z732,"MD")&amp;" dias"))))))))</f>
        <v>Contrato Encerrado</v>
      </c>
      <c r="AE732" s="35">
        <f t="shared" si="56"/>
        <v>589</v>
      </c>
      <c r="AF732" s="35">
        <f t="shared" si="57"/>
        <v>141</v>
      </c>
      <c r="AG732" s="17" t="str">
        <f t="shared" si="58"/>
        <v>0 anos 4 meses 20 dias</v>
      </c>
    </row>
    <row r="733" spans="1:33" ht="11.25" customHeight="1" x14ac:dyDescent="0.2">
      <c r="A733" s="63" t="s">
        <v>9</v>
      </c>
      <c r="B733" s="88" t="s">
        <v>13</v>
      </c>
      <c r="C733" s="90" t="s">
        <v>24</v>
      </c>
      <c r="D733" s="91">
        <v>2022</v>
      </c>
      <c r="E733" s="73" t="s">
        <v>307</v>
      </c>
      <c r="F733" s="63" t="s">
        <v>308</v>
      </c>
      <c r="G733" s="81" t="s">
        <v>4328</v>
      </c>
      <c r="H733" s="82" t="s">
        <v>4329</v>
      </c>
      <c r="I733" s="74" t="s">
        <v>4330</v>
      </c>
      <c r="J733" s="14" t="s">
        <v>14943</v>
      </c>
      <c r="K733" s="74" t="s">
        <v>29</v>
      </c>
      <c r="L733" s="69" t="s">
        <v>30</v>
      </c>
      <c r="M733" s="7" t="s">
        <v>9427</v>
      </c>
      <c r="N733" s="107" t="s">
        <v>2113</v>
      </c>
      <c r="O733" s="107"/>
      <c r="P733" s="107" t="s">
        <v>2517</v>
      </c>
      <c r="Q733" s="107" t="s">
        <v>2522</v>
      </c>
      <c r="R733" s="111">
        <v>36715</v>
      </c>
      <c r="S733" s="111">
        <v>44859</v>
      </c>
      <c r="T733" s="111">
        <v>45303</v>
      </c>
      <c r="U733" s="111"/>
      <c r="V733" s="111"/>
      <c r="W733" s="111"/>
      <c r="X733" s="17"/>
      <c r="Y733" s="17"/>
      <c r="Z733" s="111"/>
      <c r="AA733" s="116">
        <f t="shared" ca="1" si="55"/>
        <v>25</v>
      </c>
      <c r="AB733" s="117" t="s">
        <v>7878</v>
      </c>
      <c r="AC733" s="35" t="str">
        <f t="shared" si="59"/>
        <v>1 anos 2 meses 18 dias</v>
      </c>
      <c r="AD733" s="35" t="str">
        <f ca="1">IF(AND(V733="",T733&lt;TODAY()),"Contrato Encerrado",IF(AND(V733="",T733&gt;TODAY()),DATEDIF(TODAY(),T733,"Y")&amp;" anos"&amp;" "&amp;DATEDIF(TODAY(),T733,"YM")&amp;" meses"&amp;" "&amp;DATEDIF(TODAY(),T733,"MD")&amp;" dias",IF(AND(X733="",V733&lt;TODAY()),"Contrato Encerrado",IF(AND(X733="",V733&gt;TODAY()),DATEDIF(TODAY(),V733,"Y")&amp;" anos"&amp;" "&amp;DATEDIF(TODAY(),V733,"YM")&amp;" meses"&amp;" "&amp;DATEDIF(TODAY(),V733,"MD")&amp;" dias",IF(AND(Z733="",X733&lt;TODAY()),"Contrato Encerrado",IF(AND(Z733="",X733&gt;TODAY()),DATEDIF(TODAY(),X733,"Y")&amp;" anos"&amp;" "&amp;DATEDIF(TODAY(),X733,"YM")&amp;" meses"&amp;" "&amp;DATEDIF(TODAY(),X733,"MD")&amp;" dias",IF(AND(Z733&lt;&gt;””,Z733&lt;TODAY()),"Contrato Encerrado",IF(AND(Z733&lt;&gt;"",Z733&gt;TODAY()),DATEDIF(TODAY(),Z733,"Y")&amp;" anos"&amp;" "&amp;DATEDIF(TODAY(),Z733,"YM")&amp;" meses"&amp;" "&amp;DATEDIF(TODAY(),Z733,"MD")&amp;" dias"))))))))</f>
        <v>Contrato Encerrado</v>
      </c>
      <c r="AE733" s="35">
        <f t="shared" si="56"/>
        <v>444</v>
      </c>
      <c r="AF733" s="35">
        <f t="shared" si="57"/>
        <v>286</v>
      </c>
      <c r="AG733" s="17" t="str">
        <f t="shared" si="58"/>
        <v>0 anos 9 meses 12 dias</v>
      </c>
    </row>
    <row r="734" spans="1:33" ht="11.25" customHeight="1" x14ac:dyDescent="0.2">
      <c r="A734" s="63" t="s">
        <v>9</v>
      </c>
      <c r="B734" s="63" t="s">
        <v>13</v>
      </c>
      <c r="C734" s="64" t="s">
        <v>17</v>
      </c>
      <c r="D734" s="65">
        <v>2025</v>
      </c>
      <c r="E734" s="73" t="s">
        <v>772</v>
      </c>
      <c r="F734" s="63" t="s">
        <v>773</v>
      </c>
      <c r="G734" s="101" t="s">
        <v>16564</v>
      </c>
      <c r="H734" s="63" t="s">
        <v>16565</v>
      </c>
      <c r="I734" s="74" t="s">
        <v>16566</v>
      </c>
      <c r="J734" s="14" t="s">
        <v>10</v>
      </c>
      <c r="K734" s="74" t="s">
        <v>29</v>
      </c>
      <c r="L734" s="69" t="s">
        <v>30</v>
      </c>
      <c r="M734" s="7" t="s">
        <v>9427</v>
      </c>
      <c r="N734" s="69" t="s">
        <v>2117</v>
      </c>
      <c r="O734" s="69" t="s">
        <v>10152</v>
      </c>
      <c r="P734" s="69" t="s">
        <v>2518</v>
      </c>
      <c r="Q734" s="69" t="s">
        <v>2523</v>
      </c>
      <c r="R734" s="70">
        <v>38298</v>
      </c>
      <c r="S734" s="70">
        <v>45775</v>
      </c>
      <c r="T734" s="70">
        <v>46139</v>
      </c>
      <c r="U734" s="70"/>
      <c r="V734" s="70"/>
      <c r="W734" s="70"/>
      <c r="X734" s="17"/>
      <c r="Y734" s="17"/>
      <c r="Z734" s="70"/>
      <c r="AA734" s="116">
        <f t="shared" ca="1" si="55"/>
        <v>20</v>
      </c>
      <c r="AB734" s="69" t="s">
        <v>7877</v>
      </c>
      <c r="AC734" s="35" t="str">
        <f t="shared" si="59"/>
        <v>0 anos 11 meses 30 dias</v>
      </c>
      <c r="AD734" s="35" t="str">
        <f ca="1">IF(AND(V734="",T734&lt;TODAY()),"Contrato Encerrado",IF(AND(V734="",T734&gt;TODAY()),DATEDIF(TODAY(),T734,"Y")&amp;" anos"&amp;" "&amp;DATEDIF(TODAY(),T734,"YM")&amp;" meses"&amp;" "&amp;DATEDIF(TODAY(),T734,"MD")&amp;" dias",IF(AND(X734="",V734&lt;TODAY()),"Contrato Encerrado",IF(AND(X734="",V734&gt;TODAY()),DATEDIF(TODAY(),V734,"Y")&amp;" anos"&amp;" "&amp;DATEDIF(TODAY(),V734,"YM")&amp;" meses"&amp;" "&amp;DATEDIF(TODAY(),V734,"MD")&amp;" dias",IF(AND(Z734="",X734&lt;TODAY()),"Contrato Encerrado",IF(AND(Z734="",X734&gt;TODAY()),DATEDIF(TODAY(),X734,"Y")&amp;" anos"&amp;" "&amp;DATEDIF(TODAY(),X734,"YM")&amp;" meses"&amp;" "&amp;DATEDIF(TODAY(),X734,"MD")&amp;" dias",IF(AND(Z734&lt;&gt;””,Z734&lt;TODAY()),"Contrato Encerrado",IF(AND(Z734&lt;&gt;"",Z734&gt;TODAY()),DATEDIF(TODAY(),Z734,"Y")&amp;" anos"&amp;" "&amp;DATEDIF(TODAY(),Z734,"YM")&amp;" meses"&amp;" "&amp;DATEDIF(TODAY(),Z734,"MD")&amp;" dias"))))))))</f>
        <v>0 anos 6 meses 20 dias</v>
      </c>
      <c r="AE734" s="35">
        <f t="shared" si="56"/>
        <v>364</v>
      </c>
      <c r="AF734" s="35">
        <f t="shared" si="57"/>
        <v>366</v>
      </c>
      <c r="AG734" s="17" t="str">
        <f t="shared" si="58"/>
        <v>0 anos 11 meses 31 dias</v>
      </c>
    </row>
    <row r="735" spans="1:33" ht="11.25" customHeight="1" x14ac:dyDescent="0.2">
      <c r="A735" s="63" t="s">
        <v>9</v>
      </c>
      <c r="B735" s="88" t="s">
        <v>13</v>
      </c>
      <c r="C735" s="90" t="s">
        <v>20</v>
      </c>
      <c r="D735" s="91">
        <v>2021</v>
      </c>
      <c r="E735" s="74" t="s">
        <v>155</v>
      </c>
      <c r="F735" s="63" t="s">
        <v>156</v>
      </c>
      <c r="G735" s="81" t="s">
        <v>769</v>
      </c>
      <c r="H735" s="82" t="s">
        <v>770</v>
      </c>
      <c r="I735" s="74" t="s">
        <v>771</v>
      </c>
      <c r="J735" s="14" t="s">
        <v>14943</v>
      </c>
      <c r="K735" s="74" t="s">
        <v>29</v>
      </c>
      <c r="L735" s="69" t="s">
        <v>30</v>
      </c>
      <c r="M735" s="7" t="s">
        <v>9427</v>
      </c>
      <c r="N735" s="69" t="s">
        <v>2103</v>
      </c>
      <c r="O735" s="69" t="s">
        <v>7954</v>
      </c>
      <c r="P735" s="109" t="s">
        <v>2516</v>
      </c>
      <c r="Q735" s="109" t="s">
        <v>14550</v>
      </c>
      <c r="R735" s="111">
        <v>37621</v>
      </c>
      <c r="S735" s="111">
        <v>44382</v>
      </c>
      <c r="T735" s="111">
        <v>44592</v>
      </c>
      <c r="U735" s="111">
        <v>45376</v>
      </c>
      <c r="V735" s="111">
        <v>45657</v>
      </c>
      <c r="W735" s="114"/>
      <c r="X735" s="17"/>
      <c r="Y735" s="17"/>
      <c r="Z735" s="70"/>
      <c r="AA735" s="116">
        <f t="shared" ca="1" si="55"/>
        <v>22</v>
      </c>
      <c r="AB735" s="117" t="s">
        <v>7878</v>
      </c>
      <c r="AC735" s="35" t="str">
        <f t="shared" si="59"/>
        <v>1 anos 4 meses 3 dias</v>
      </c>
      <c r="AD735" s="35" t="str">
        <f ca="1">IF(AND(V735="",T735&lt;TODAY()),"Contrato Encerrado",IF(AND(V735="",T735&gt;TODAY()),DATEDIF(TODAY(),T735,"Y")&amp;" anos"&amp;" "&amp;DATEDIF(TODAY(),T735,"YM")&amp;" meses"&amp;" "&amp;DATEDIF(TODAY(),T735,"MD")&amp;" dias",IF(AND(X735="",V735&lt;TODAY()),"Contrato Encerrado",IF(AND(X735="",V735&gt;TODAY()),DATEDIF(TODAY(),V735,"Y")&amp;" anos"&amp;" "&amp;DATEDIF(TODAY(),V735,"YM")&amp;" meses"&amp;" "&amp;DATEDIF(TODAY(),V735,"MD")&amp;" dias",IF(AND(Z735="",X735&lt;TODAY()),"Contrato Encerrado",IF(AND(Z735="",X735&gt;TODAY()),DATEDIF(TODAY(),X735,"Y")&amp;" anos"&amp;" "&amp;DATEDIF(TODAY(),X735,"YM")&amp;" meses"&amp;" "&amp;DATEDIF(TODAY(),X735,"MD")&amp;" dias",IF(AND(Z735&lt;&gt;””,Z735&lt;TODAY()),"Contrato Encerrado",IF(AND(Z735&lt;&gt;"",Z735&gt;TODAY()),DATEDIF(TODAY(),Z735,"Y")&amp;" anos"&amp;" "&amp;DATEDIF(TODAY(),Z735,"YM")&amp;" meses"&amp;" "&amp;DATEDIF(TODAY(),Z735,"MD")&amp;" dias"))))))))</f>
        <v>Contrato Encerrado</v>
      </c>
      <c r="AE735" s="35">
        <f t="shared" si="56"/>
        <v>491</v>
      </c>
      <c r="AF735" s="35">
        <f t="shared" si="57"/>
        <v>239</v>
      </c>
      <c r="AG735" s="17" t="str">
        <f t="shared" si="58"/>
        <v>0 anos 7 meses 26 dias</v>
      </c>
    </row>
    <row r="736" spans="1:33" ht="11.25" customHeight="1" x14ac:dyDescent="0.2">
      <c r="A736" s="63" t="s">
        <v>9</v>
      </c>
      <c r="B736" s="88" t="s">
        <v>13</v>
      </c>
      <c r="C736" s="90" t="s">
        <v>22</v>
      </c>
      <c r="D736" s="91">
        <v>2022</v>
      </c>
      <c r="E736" s="73" t="s">
        <v>157</v>
      </c>
      <c r="F736" s="63" t="s">
        <v>158</v>
      </c>
      <c r="G736" s="81" t="s">
        <v>2231</v>
      </c>
      <c r="H736" s="82" t="s">
        <v>2232</v>
      </c>
      <c r="I736" s="74" t="s">
        <v>2233</v>
      </c>
      <c r="J736" s="14" t="s">
        <v>14943</v>
      </c>
      <c r="K736" s="74" t="s">
        <v>29</v>
      </c>
      <c r="L736" s="69" t="s">
        <v>30</v>
      </c>
      <c r="M736" s="7" t="s">
        <v>9427</v>
      </c>
      <c r="N736" s="107" t="s">
        <v>2101</v>
      </c>
      <c r="O736" s="107"/>
      <c r="P736" s="107" t="s">
        <v>2518</v>
      </c>
      <c r="Q736" s="107" t="s">
        <v>2521</v>
      </c>
      <c r="R736" s="111">
        <v>32038</v>
      </c>
      <c r="S736" s="111">
        <v>44760</v>
      </c>
      <c r="T736" s="111">
        <v>45131</v>
      </c>
      <c r="U736" s="111"/>
      <c r="V736" s="111"/>
      <c r="W736" s="111"/>
      <c r="X736" s="17"/>
      <c r="Y736" s="17"/>
      <c r="Z736" s="111"/>
      <c r="AA736" s="116">
        <f t="shared" ca="1" si="55"/>
        <v>38</v>
      </c>
      <c r="AB736" s="117" t="s">
        <v>7878</v>
      </c>
      <c r="AC736" s="35" t="str">
        <f t="shared" si="59"/>
        <v>1 anos 0 meses 6 dias</v>
      </c>
      <c r="AD736" s="35" t="str">
        <f ca="1">IF(AND(V736="",T736&lt;TODAY()),"Contrato Encerrado",IF(AND(V736="",T736&gt;TODAY()),DATEDIF(TODAY(),T736,"Y")&amp;" anos"&amp;" "&amp;DATEDIF(TODAY(),T736,"YM")&amp;" meses"&amp;" "&amp;DATEDIF(TODAY(),T736,"MD")&amp;" dias",IF(AND(X736="",V736&lt;TODAY()),"Contrato Encerrado",IF(AND(X736="",V736&gt;TODAY()),DATEDIF(TODAY(),V736,"Y")&amp;" anos"&amp;" "&amp;DATEDIF(TODAY(),V736,"YM")&amp;" meses"&amp;" "&amp;DATEDIF(TODAY(),V736,"MD")&amp;" dias",IF(AND(Z736="",X736&lt;TODAY()),"Contrato Encerrado",IF(AND(Z736="",X736&gt;TODAY()),DATEDIF(TODAY(),X736,"Y")&amp;" anos"&amp;" "&amp;DATEDIF(TODAY(),X736,"YM")&amp;" meses"&amp;" "&amp;DATEDIF(TODAY(),X736,"MD")&amp;" dias",IF(AND(Z736&lt;&gt;””,Z736&lt;TODAY()),"Contrato Encerrado",IF(AND(Z736&lt;&gt;"",Z736&gt;TODAY()),DATEDIF(TODAY(),Z736,"Y")&amp;" anos"&amp;" "&amp;DATEDIF(TODAY(),Z736,"YM")&amp;" meses"&amp;" "&amp;DATEDIF(TODAY(),Z736,"MD")&amp;" dias"))))))))</f>
        <v>Contrato Encerrado</v>
      </c>
      <c r="AE736" s="35">
        <f t="shared" si="56"/>
        <v>371</v>
      </c>
      <c r="AF736" s="35">
        <f t="shared" si="57"/>
        <v>359</v>
      </c>
      <c r="AG736" s="17" t="str">
        <f t="shared" si="58"/>
        <v>0 anos 11 meses 24 dias</v>
      </c>
    </row>
    <row r="737" spans="1:33" ht="11.25" customHeight="1" x14ac:dyDescent="0.2">
      <c r="A737" s="63" t="s">
        <v>9</v>
      </c>
      <c r="B737" s="63" t="s">
        <v>13</v>
      </c>
      <c r="C737" s="64" t="s">
        <v>15</v>
      </c>
      <c r="D737" s="65">
        <v>2024</v>
      </c>
      <c r="E737" s="92" t="s">
        <v>772</v>
      </c>
      <c r="F737" s="63" t="s">
        <v>773</v>
      </c>
      <c r="G737" s="81" t="s">
        <v>12000</v>
      </c>
      <c r="H737" s="82" t="s">
        <v>12001</v>
      </c>
      <c r="I737" s="101" t="s">
        <v>12002</v>
      </c>
      <c r="J737" s="14" t="s">
        <v>10</v>
      </c>
      <c r="K737" s="101" t="s">
        <v>29</v>
      </c>
      <c r="L737" s="103" t="s">
        <v>81</v>
      </c>
      <c r="M737" s="7" t="s">
        <v>82</v>
      </c>
      <c r="N737" s="103" t="s">
        <v>4113</v>
      </c>
      <c r="O737" s="103" t="s">
        <v>8094</v>
      </c>
      <c r="P737" s="103" t="s">
        <v>2518</v>
      </c>
      <c r="Q737" s="103" t="s">
        <v>2523</v>
      </c>
      <c r="R737" s="114">
        <v>39458</v>
      </c>
      <c r="S737" s="114">
        <v>45357</v>
      </c>
      <c r="T737" s="70">
        <v>46022</v>
      </c>
      <c r="U737" s="70"/>
      <c r="V737" s="70"/>
      <c r="W737" s="114"/>
      <c r="X737" s="17"/>
      <c r="Y737" s="17"/>
      <c r="Z737" s="70"/>
      <c r="AA737" s="116">
        <f t="shared" ca="1" si="55"/>
        <v>17</v>
      </c>
      <c r="AB737" s="114" t="s">
        <v>7877</v>
      </c>
      <c r="AC737" s="35" t="str">
        <f t="shared" si="59"/>
        <v>1 anos 9 meses 25 dias</v>
      </c>
      <c r="AD737" s="35" t="str">
        <f ca="1">IF(AND(V737="",T737&lt;TODAY()),"Contrato Encerrado",IF(AND(V737="",T737&gt;TODAY()),DATEDIF(TODAY(),T737,"Y")&amp;" anos"&amp;" "&amp;DATEDIF(TODAY(),T737,"YM")&amp;" meses"&amp;" "&amp;DATEDIF(TODAY(),T737,"MD")&amp;" dias",IF(AND(X737="",V737&lt;TODAY()),"Contrato Encerrado",IF(AND(X737="",V737&gt;TODAY()),DATEDIF(TODAY(),V737,"Y")&amp;" anos"&amp;" "&amp;DATEDIF(TODAY(),V737,"YM")&amp;" meses"&amp;" "&amp;DATEDIF(TODAY(),V737,"MD")&amp;" dias",IF(AND(Z737="",X737&lt;TODAY()),"Contrato Encerrado",IF(AND(Z737="",X737&gt;TODAY()),DATEDIF(TODAY(),X737,"Y")&amp;" anos"&amp;" "&amp;DATEDIF(TODAY(),X737,"YM")&amp;" meses"&amp;" "&amp;DATEDIF(TODAY(),X737,"MD")&amp;" dias",IF(AND(Z737&lt;&gt;””,Z737&lt;TODAY()),"Contrato Encerrado",IF(AND(Z737&lt;&gt;"",Z737&gt;TODAY()),DATEDIF(TODAY(),Z737,"Y")&amp;" anos"&amp;" "&amp;DATEDIF(TODAY(),Z737,"YM")&amp;" meses"&amp;" "&amp;DATEDIF(TODAY(),Z737,"MD")&amp;" dias"))))))))</f>
        <v>0 anos 2 meses 24 dias</v>
      </c>
      <c r="AE737" s="35">
        <f t="shared" si="56"/>
        <v>665</v>
      </c>
      <c r="AF737" s="35">
        <f t="shared" si="57"/>
        <v>65</v>
      </c>
      <c r="AG737" s="17" t="str">
        <f t="shared" si="58"/>
        <v>0 anos 2 meses 5 dias</v>
      </c>
    </row>
    <row r="738" spans="1:33" ht="11.25" customHeight="1" x14ac:dyDescent="0.2">
      <c r="A738" s="63" t="s">
        <v>9</v>
      </c>
      <c r="B738" s="63" t="s">
        <v>13</v>
      </c>
      <c r="C738" s="64" t="s">
        <v>11</v>
      </c>
      <c r="D738" s="65">
        <v>2024</v>
      </c>
      <c r="E738" s="73" t="s">
        <v>307</v>
      </c>
      <c r="F738" s="63" t="s">
        <v>308</v>
      </c>
      <c r="G738" s="81" t="s">
        <v>11105</v>
      </c>
      <c r="H738" s="82" t="s">
        <v>11106</v>
      </c>
      <c r="I738" s="74" t="s">
        <v>11107</v>
      </c>
      <c r="J738" s="74" t="s">
        <v>14943</v>
      </c>
      <c r="K738" s="74" t="s">
        <v>29</v>
      </c>
      <c r="L738" s="69" t="s">
        <v>81</v>
      </c>
      <c r="M738" s="7" t="s">
        <v>82</v>
      </c>
      <c r="N738" s="69" t="s">
        <v>4113</v>
      </c>
      <c r="O738" s="69" t="s">
        <v>8092</v>
      </c>
      <c r="P738" s="69" t="s">
        <v>2518</v>
      </c>
      <c r="Q738" s="69" t="s">
        <v>2523</v>
      </c>
      <c r="R738" s="70">
        <v>38864</v>
      </c>
      <c r="S738" s="70">
        <v>45293</v>
      </c>
      <c r="T738" s="70">
        <v>45658</v>
      </c>
      <c r="U738" s="70"/>
      <c r="V738" s="70"/>
      <c r="W738" s="70"/>
      <c r="X738" s="17"/>
      <c r="Y738" s="17"/>
      <c r="Z738" s="70"/>
      <c r="AA738" s="116">
        <f t="shared" ca="1" si="55"/>
        <v>19</v>
      </c>
      <c r="AB738" s="69" t="s">
        <v>7877</v>
      </c>
      <c r="AC738" s="35" t="str">
        <f t="shared" si="59"/>
        <v>0 anos 11 meses 30 dias</v>
      </c>
      <c r="AD738" s="35" t="str">
        <f ca="1">IF(AND(V738="",T738&lt;TODAY()),"Contrato Encerrado",IF(AND(V738="",T738&gt;TODAY()),DATEDIF(TODAY(),T738,"Y")&amp;" anos"&amp;" "&amp;DATEDIF(TODAY(),T738,"YM")&amp;" meses"&amp;" "&amp;DATEDIF(TODAY(),T738,"MD")&amp;" dias",IF(AND(X738="",V738&lt;TODAY()),"Contrato Encerrado",IF(AND(X738="",V738&gt;TODAY()),DATEDIF(TODAY(),V738,"Y")&amp;" anos"&amp;" "&amp;DATEDIF(TODAY(),V738,"YM")&amp;" meses"&amp;" "&amp;DATEDIF(TODAY(),V738,"MD")&amp;" dias",IF(AND(Z738="",X738&lt;TODAY()),"Contrato Encerrado",IF(AND(Z738="",X738&gt;TODAY()),DATEDIF(TODAY(),X738,"Y")&amp;" anos"&amp;" "&amp;DATEDIF(TODAY(),X738,"YM")&amp;" meses"&amp;" "&amp;DATEDIF(TODAY(),X738,"MD")&amp;" dias",IF(AND(Z738&lt;&gt;””,Z738&lt;TODAY()),"Contrato Encerrado",IF(AND(Z738&lt;&gt;"",Z738&gt;TODAY()),DATEDIF(TODAY(),Z738,"Y")&amp;" anos"&amp;" "&amp;DATEDIF(TODAY(),Z738,"YM")&amp;" meses"&amp;" "&amp;DATEDIF(TODAY(),Z738,"MD")&amp;" dias"))))))))</f>
        <v>Contrato Encerrado</v>
      </c>
      <c r="AE738" s="35">
        <f t="shared" si="56"/>
        <v>365</v>
      </c>
      <c r="AF738" s="35">
        <f t="shared" si="57"/>
        <v>365</v>
      </c>
      <c r="AG738" s="17" t="str">
        <f t="shared" si="58"/>
        <v>0 anos 11 meses 30 dias</v>
      </c>
    </row>
    <row r="739" spans="1:33" s="61" customFormat="1" ht="11.25" customHeight="1" x14ac:dyDescent="0.2">
      <c r="A739" s="63" t="s">
        <v>9</v>
      </c>
      <c r="B739" s="63" t="s">
        <v>13</v>
      </c>
      <c r="C739" s="64" t="s">
        <v>15</v>
      </c>
      <c r="D739" s="65">
        <v>2024</v>
      </c>
      <c r="E739" s="92" t="s">
        <v>27</v>
      </c>
      <c r="F739" s="63" t="s">
        <v>28</v>
      </c>
      <c r="G739" s="81" t="s">
        <v>12003</v>
      </c>
      <c r="H739" s="82" t="s">
        <v>12004</v>
      </c>
      <c r="I739" s="101" t="s">
        <v>12005</v>
      </c>
      <c r="J739" s="14" t="s">
        <v>1302</v>
      </c>
      <c r="K739" s="101" t="s">
        <v>29</v>
      </c>
      <c r="L739" s="103" t="s">
        <v>30</v>
      </c>
      <c r="M739" s="7" t="s">
        <v>9427</v>
      </c>
      <c r="N739" s="103" t="s">
        <v>2099</v>
      </c>
      <c r="O739" s="103" t="s">
        <v>8134</v>
      </c>
      <c r="P739" s="103" t="s">
        <v>2518</v>
      </c>
      <c r="Q739" s="103" t="s">
        <v>4109</v>
      </c>
      <c r="R739" s="114">
        <v>32643</v>
      </c>
      <c r="S739" s="114">
        <v>45355</v>
      </c>
      <c r="T739" s="114">
        <v>45476</v>
      </c>
      <c r="U739" s="114"/>
      <c r="V739" s="114"/>
      <c r="W739" s="114"/>
      <c r="X739" s="17"/>
      <c r="Y739" s="17"/>
      <c r="Z739" s="114"/>
      <c r="AA739" s="116">
        <f t="shared" ca="1" si="55"/>
        <v>36</v>
      </c>
      <c r="AB739" s="103" t="s">
        <v>7877</v>
      </c>
      <c r="AC739" s="35" t="str">
        <f t="shared" si="59"/>
        <v>0 anos 3 meses 29 dias</v>
      </c>
      <c r="AD739" s="35" t="str">
        <f ca="1">IF(AND(V739="",T739&lt;TODAY()),"Contrato Encerrado",IF(AND(V739="",T739&gt;TODAY()),DATEDIF(TODAY(),T739,"Y")&amp;" anos"&amp;" "&amp;DATEDIF(TODAY(),T739,"YM")&amp;" meses"&amp;" "&amp;DATEDIF(TODAY(),T739,"MD")&amp;" dias",IF(AND(X739="",V739&lt;TODAY()),"Contrato Encerrado",IF(AND(X739="",V739&gt;TODAY()),DATEDIF(TODAY(),V739,"Y")&amp;" anos"&amp;" "&amp;DATEDIF(TODAY(),V739,"YM")&amp;" meses"&amp;" "&amp;DATEDIF(TODAY(),V739,"MD")&amp;" dias",IF(AND(Z739="",X739&lt;TODAY()),"Contrato Encerrado",IF(AND(Z739="",X739&gt;TODAY()),DATEDIF(TODAY(),X739,"Y")&amp;" anos"&amp;" "&amp;DATEDIF(TODAY(),X739,"YM")&amp;" meses"&amp;" "&amp;DATEDIF(TODAY(),X739,"MD")&amp;" dias",IF(AND(Z739&lt;&gt;””,Z739&lt;TODAY()),"Contrato Encerrado",IF(AND(Z739&lt;&gt;"",Z739&gt;TODAY()),DATEDIF(TODAY(),Z739,"Y")&amp;" anos"&amp;" "&amp;DATEDIF(TODAY(),Z739,"YM")&amp;" meses"&amp;" "&amp;DATEDIF(TODAY(),Z739,"MD")&amp;" dias"))))))))</f>
        <v>Contrato Encerrado</v>
      </c>
      <c r="AE739" s="35">
        <f t="shared" si="56"/>
        <v>121</v>
      </c>
      <c r="AF739" s="35">
        <f t="shared" si="57"/>
        <v>609</v>
      </c>
      <c r="AG739" s="17" t="str">
        <f t="shared" si="58"/>
        <v>1 anos 7 meses 31 dias</v>
      </c>
    </row>
    <row r="740" spans="1:33" ht="11.25" customHeight="1" x14ac:dyDescent="0.2">
      <c r="A740" s="63" t="s">
        <v>9</v>
      </c>
      <c r="B740" s="63" t="s">
        <v>13</v>
      </c>
      <c r="C740" s="64" t="s">
        <v>21</v>
      </c>
      <c r="D740" s="72">
        <v>2025</v>
      </c>
      <c r="E740" s="73" t="s">
        <v>157</v>
      </c>
      <c r="F740" s="63" t="s">
        <v>158</v>
      </c>
      <c r="G740" s="74" t="s">
        <v>17224</v>
      </c>
      <c r="H740" s="63" t="s">
        <v>17225</v>
      </c>
      <c r="I740" s="74" t="s">
        <v>16842</v>
      </c>
      <c r="J740" s="14" t="s">
        <v>10</v>
      </c>
      <c r="K740" s="74" t="s">
        <v>29</v>
      </c>
      <c r="L740" s="69" t="s">
        <v>81</v>
      </c>
      <c r="M740" s="7" t="s">
        <v>16173</v>
      </c>
      <c r="N740" s="69" t="s">
        <v>4113</v>
      </c>
      <c r="O740" s="69" t="s">
        <v>17226</v>
      </c>
      <c r="P740" s="69" t="s">
        <v>2518</v>
      </c>
      <c r="Q740" s="69" t="s">
        <v>4109</v>
      </c>
      <c r="R740" s="70">
        <v>39445</v>
      </c>
      <c r="S740" s="70">
        <v>45840</v>
      </c>
      <c r="T740" s="70">
        <v>46021</v>
      </c>
      <c r="U740" s="70"/>
      <c r="V740" s="70"/>
      <c r="W740" s="70"/>
      <c r="X740" s="17"/>
      <c r="Y740" s="17"/>
      <c r="Z740" s="70"/>
      <c r="AA740" s="71">
        <f t="shared" ca="1" si="55"/>
        <v>17</v>
      </c>
      <c r="AB740" s="70" t="s">
        <v>7877</v>
      </c>
      <c r="AC740" s="35" t="str">
        <f t="shared" si="59"/>
        <v>0 anos 5 meses 28 dias</v>
      </c>
      <c r="AD740" s="35" t="str">
        <f ca="1">IF(AND(V740="",T740&lt;TODAY()),"Contrato Encerrado",IF(AND(V740="",T740&gt;TODAY()),DATEDIF(TODAY(),T740,"Y")&amp;" anos"&amp;" "&amp;DATEDIF(TODAY(),T740,"YM")&amp;" meses"&amp;" "&amp;DATEDIF(TODAY(),T740,"MD")&amp;" dias",IF(AND(X740="",V740&lt;TODAY()),"Contrato Encerrado",IF(AND(X740="",V740&gt;TODAY()),DATEDIF(TODAY(),V740,"Y")&amp;" anos"&amp;" "&amp;DATEDIF(TODAY(),V740,"YM")&amp;" meses"&amp;" "&amp;DATEDIF(TODAY(),V740,"MD")&amp;" dias",IF(AND(Z740="",X740&lt;TODAY()),"Contrato Encerrado",IF(AND(Z740="",X740&gt;TODAY()),DATEDIF(TODAY(),X740,"Y")&amp;" anos"&amp;" "&amp;DATEDIF(TODAY(),X740,"YM")&amp;" meses"&amp;" "&amp;DATEDIF(TODAY(),X740,"MD")&amp;" dias",IF(AND(Z740&lt;&gt;””,Z740&lt;TODAY()),"Contrato Encerrado",IF(AND(Z740&lt;&gt;"",Z740&gt;TODAY()),DATEDIF(TODAY(),Z740,"Y")&amp;" anos"&amp;" "&amp;DATEDIF(TODAY(),Z740,"YM")&amp;" meses"&amp;" "&amp;DATEDIF(TODAY(),Z740,"MD")&amp;" dias"))))))))</f>
        <v>0 anos 2 meses 23 dias</v>
      </c>
      <c r="AE740" s="35">
        <f t="shared" si="56"/>
        <v>181</v>
      </c>
      <c r="AF740" s="35">
        <f t="shared" si="57"/>
        <v>549</v>
      </c>
      <c r="AG740" s="17" t="str">
        <f t="shared" si="58"/>
        <v>1 anos 6 meses 2 dias</v>
      </c>
    </row>
    <row r="741" spans="1:33" ht="11.25" customHeight="1" x14ac:dyDescent="0.2">
      <c r="A741" s="63" t="s">
        <v>9</v>
      </c>
      <c r="B741" s="88" t="s">
        <v>13</v>
      </c>
      <c r="C741" s="90" t="s">
        <v>22</v>
      </c>
      <c r="D741" s="91">
        <v>2022</v>
      </c>
      <c r="E741" s="73" t="s">
        <v>79</v>
      </c>
      <c r="F741" s="63" t="s">
        <v>80</v>
      </c>
      <c r="G741" s="81" t="s">
        <v>1998</v>
      </c>
      <c r="H741" s="82" t="s">
        <v>1999</v>
      </c>
      <c r="I741" s="74" t="s">
        <v>2000</v>
      </c>
      <c r="J741" s="14" t="s">
        <v>1302</v>
      </c>
      <c r="K741" s="74" t="s">
        <v>29</v>
      </c>
      <c r="L741" s="69" t="s">
        <v>30</v>
      </c>
      <c r="M741" s="7" t="s">
        <v>9427</v>
      </c>
      <c r="N741" s="107" t="s">
        <v>2100</v>
      </c>
      <c r="O741" s="107"/>
      <c r="P741" s="107" t="s">
        <v>2517</v>
      </c>
      <c r="Q741" s="107" t="s">
        <v>2522</v>
      </c>
      <c r="R741" s="111">
        <v>36979</v>
      </c>
      <c r="S741" s="111">
        <v>44564</v>
      </c>
      <c r="T741" s="111">
        <v>45036</v>
      </c>
      <c r="U741" s="111"/>
      <c r="V741" s="111"/>
      <c r="W741" s="111"/>
      <c r="X741" s="17"/>
      <c r="Y741" s="17"/>
      <c r="Z741" s="111"/>
      <c r="AA741" s="116">
        <f t="shared" ca="1" si="55"/>
        <v>24</v>
      </c>
      <c r="AB741" s="117" t="s">
        <v>7877</v>
      </c>
      <c r="AC741" s="35" t="str">
        <f t="shared" si="59"/>
        <v>1 anos 3 meses 17 dias</v>
      </c>
      <c r="AD741" s="35" t="str">
        <f ca="1">IF(AND(V741="",T741&lt;TODAY()),"Contrato Encerrado",IF(AND(V741="",T741&gt;TODAY()),DATEDIF(TODAY(),T741,"Y")&amp;" anos"&amp;" "&amp;DATEDIF(TODAY(),T741,"YM")&amp;" meses"&amp;" "&amp;DATEDIF(TODAY(),T741,"MD")&amp;" dias",IF(AND(X741="",V741&lt;TODAY()),"Contrato Encerrado",IF(AND(X741="",V741&gt;TODAY()),DATEDIF(TODAY(),V741,"Y")&amp;" anos"&amp;" "&amp;DATEDIF(TODAY(),V741,"YM")&amp;" meses"&amp;" "&amp;DATEDIF(TODAY(),V741,"MD")&amp;" dias",IF(AND(Z741="",X741&lt;TODAY()),"Contrato Encerrado",IF(AND(Z741="",X741&gt;TODAY()),DATEDIF(TODAY(),X741,"Y")&amp;" anos"&amp;" "&amp;DATEDIF(TODAY(),X741,"YM")&amp;" meses"&amp;" "&amp;DATEDIF(TODAY(),X741,"MD")&amp;" dias",IF(AND(Z741&lt;&gt;””,Z741&lt;TODAY()),"Contrato Encerrado",IF(AND(Z741&lt;&gt;"",Z741&gt;TODAY()),DATEDIF(TODAY(),Z741,"Y")&amp;" anos"&amp;" "&amp;DATEDIF(TODAY(),Z741,"YM")&amp;" meses"&amp;" "&amp;DATEDIF(TODAY(),Z741,"MD")&amp;" dias"))))))))</f>
        <v>Contrato Encerrado</v>
      </c>
      <c r="AE741" s="35">
        <f t="shared" si="56"/>
        <v>472</v>
      </c>
      <c r="AF741" s="35">
        <f t="shared" si="57"/>
        <v>258</v>
      </c>
      <c r="AG741" s="17" t="str">
        <f t="shared" si="58"/>
        <v>0 anos 8 meses 14 dias</v>
      </c>
    </row>
    <row r="742" spans="1:33" ht="11.25" customHeight="1" x14ac:dyDescent="0.2">
      <c r="A742" s="63" t="s">
        <v>9</v>
      </c>
      <c r="B742" s="88" t="s">
        <v>13</v>
      </c>
      <c r="C742" s="90" t="s">
        <v>22</v>
      </c>
      <c r="D742" s="91">
        <v>2022</v>
      </c>
      <c r="E742" s="73" t="s">
        <v>510</v>
      </c>
      <c r="F742" s="63" t="s">
        <v>511</v>
      </c>
      <c r="G742" s="81" t="s">
        <v>527</v>
      </c>
      <c r="H742" s="82" t="s">
        <v>528</v>
      </c>
      <c r="I742" s="74" t="s">
        <v>529</v>
      </c>
      <c r="J742" s="14" t="s">
        <v>1302</v>
      </c>
      <c r="K742" s="74" t="s">
        <v>29</v>
      </c>
      <c r="L742" s="69" t="s">
        <v>30</v>
      </c>
      <c r="M742" s="7" t="s">
        <v>9427</v>
      </c>
      <c r="N742" s="107" t="s">
        <v>2100</v>
      </c>
      <c r="O742" s="107"/>
      <c r="P742" s="107" t="s">
        <v>2517</v>
      </c>
      <c r="Q742" s="107" t="s">
        <v>2522</v>
      </c>
      <c r="R742" s="111">
        <v>35664</v>
      </c>
      <c r="S742" s="111">
        <v>44320</v>
      </c>
      <c r="T742" s="111">
        <v>44896</v>
      </c>
      <c r="U742" s="111"/>
      <c r="V742" s="111"/>
      <c r="W742" s="111"/>
      <c r="X742" s="17"/>
      <c r="Y742" s="17"/>
      <c r="Z742" s="111"/>
      <c r="AA742" s="116">
        <f t="shared" ca="1" si="55"/>
        <v>28</v>
      </c>
      <c r="AB742" s="117" t="s">
        <v>7877</v>
      </c>
      <c r="AC742" s="35" t="str">
        <f t="shared" si="59"/>
        <v>1 anos 6 meses 27 dias</v>
      </c>
      <c r="AD742" s="35" t="str">
        <f ca="1">IF(AND(V742="",T742&lt;TODAY()),"Contrato Encerrado",IF(AND(V742="",T742&gt;TODAY()),DATEDIF(TODAY(),T742,"Y")&amp;" anos"&amp;" "&amp;DATEDIF(TODAY(),T742,"YM")&amp;" meses"&amp;" "&amp;DATEDIF(TODAY(),T742,"MD")&amp;" dias",IF(AND(X742="",V742&lt;TODAY()),"Contrato Encerrado",IF(AND(X742="",V742&gt;TODAY()),DATEDIF(TODAY(),V742,"Y")&amp;" anos"&amp;" "&amp;DATEDIF(TODAY(),V742,"YM")&amp;" meses"&amp;" "&amp;DATEDIF(TODAY(),V742,"MD")&amp;" dias",IF(AND(Z742="",X742&lt;TODAY()),"Contrato Encerrado",IF(AND(Z742="",X742&gt;TODAY()),DATEDIF(TODAY(),X742,"Y")&amp;" anos"&amp;" "&amp;DATEDIF(TODAY(),X742,"YM")&amp;" meses"&amp;" "&amp;DATEDIF(TODAY(),X742,"MD")&amp;" dias",IF(AND(Z742&lt;&gt;””,Z742&lt;TODAY()),"Contrato Encerrado",IF(AND(Z742&lt;&gt;"",Z742&gt;TODAY()),DATEDIF(TODAY(),Z742,"Y")&amp;" anos"&amp;" "&amp;DATEDIF(TODAY(),Z742,"YM")&amp;" meses"&amp;" "&amp;DATEDIF(TODAY(),Z742,"MD")&amp;" dias"))))))))</f>
        <v>Contrato Encerrado</v>
      </c>
      <c r="AE742" s="35">
        <f t="shared" si="56"/>
        <v>576</v>
      </c>
      <c r="AF742" s="35">
        <f t="shared" si="57"/>
        <v>154</v>
      </c>
      <c r="AG742" s="17" t="str">
        <f t="shared" si="58"/>
        <v>0 anos 5 meses 2 dias</v>
      </c>
    </row>
    <row r="743" spans="1:33" ht="11.25" customHeight="1" x14ac:dyDescent="0.2">
      <c r="A743" s="63" t="s">
        <v>9</v>
      </c>
      <c r="B743" s="63" t="s">
        <v>13</v>
      </c>
      <c r="C743" s="64" t="s">
        <v>25</v>
      </c>
      <c r="D743" s="65">
        <v>2023</v>
      </c>
      <c r="E743" s="73" t="s">
        <v>772</v>
      </c>
      <c r="F743" s="63" t="s">
        <v>773</v>
      </c>
      <c r="G743" s="81" t="s">
        <v>10706</v>
      </c>
      <c r="H743" s="82" t="s">
        <v>10707</v>
      </c>
      <c r="I743" s="74" t="s">
        <v>10708</v>
      </c>
      <c r="J743" s="14" t="s">
        <v>1302</v>
      </c>
      <c r="K743" s="74" t="s">
        <v>29</v>
      </c>
      <c r="L743" s="69" t="s">
        <v>30</v>
      </c>
      <c r="M743" s="7" t="s">
        <v>9427</v>
      </c>
      <c r="N743" s="69" t="s">
        <v>6372</v>
      </c>
      <c r="O743" s="69" t="s">
        <v>7910</v>
      </c>
      <c r="P743" s="69" t="s">
        <v>2518</v>
      </c>
      <c r="Q743" s="69" t="s">
        <v>2523</v>
      </c>
      <c r="R743" s="70">
        <v>38139</v>
      </c>
      <c r="S743" s="70">
        <v>45261</v>
      </c>
      <c r="T743" s="70">
        <v>45453</v>
      </c>
      <c r="U743" s="70">
        <v>45453</v>
      </c>
      <c r="V743" s="70">
        <v>45616</v>
      </c>
      <c r="W743" s="114"/>
      <c r="X743" s="17"/>
      <c r="Y743" s="17"/>
      <c r="Z743" s="70"/>
      <c r="AA743" s="116">
        <f t="shared" ca="1" si="55"/>
        <v>21</v>
      </c>
      <c r="AB743" s="70" t="s">
        <v>7877</v>
      </c>
      <c r="AC743" s="35" t="str">
        <f t="shared" si="59"/>
        <v>0 anos 11 meses 19 dias</v>
      </c>
      <c r="AD743" s="35" t="str">
        <f ca="1">IF(AND(V743="",T743&lt;TODAY()),"Contrato Encerrado",IF(AND(V743="",T743&gt;TODAY()),DATEDIF(TODAY(),T743,"Y")&amp;" anos"&amp;" "&amp;DATEDIF(TODAY(),T743,"YM")&amp;" meses"&amp;" "&amp;DATEDIF(TODAY(),T743,"MD")&amp;" dias",IF(AND(X743="",V743&lt;TODAY()),"Contrato Encerrado",IF(AND(X743="",V743&gt;TODAY()),DATEDIF(TODAY(),V743,"Y")&amp;" anos"&amp;" "&amp;DATEDIF(TODAY(),V743,"YM")&amp;" meses"&amp;" "&amp;DATEDIF(TODAY(),V743,"MD")&amp;" dias",IF(AND(Z743="",X743&lt;TODAY()),"Contrato Encerrado",IF(AND(Z743="",X743&gt;TODAY()),DATEDIF(TODAY(),X743,"Y")&amp;" anos"&amp;" "&amp;DATEDIF(TODAY(),X743,"YM")&amp;" meses"&amp;" "&amp;DATEDIF(TODAY(),X743,"MD")&amp;" dias",IF(AND(Z743&lt;&gt;””,Z743&lt;TODAY()),"Contrato Encerrado",IF(AND(Z743&lt;&gt;"",Z743&gt;TODAY()),DATEDIF(TODAY(),Z743,"Y")&amp;" anos"&amp;" "&amp;DATEDIF(TODAY(),Z743,"YM")&amp;" meses"&amp;" "&amp;DATEDIF(TODAY(),Z743,"MD")&amp;" dias"))))))))</f>
        <v>Contrato Encerrado</v>
      </c>
      <c r="AE743" s="35">
        <f t="shared" si="56"/>
        <v>355</v>
      </c>
      <c r="AF743" s="35">
        <f t="shared" si="57"/>
        <v>375</v>
      </c>
      <c r="AG743" s="17" t="str">
        <f t="shared" si="58"/>
        <v>1 anos 0 meses 9 dias</v>
      </c>
    </row>
    <row r="744" spans="1:33" ht="11.25" customHeight="1" x14ac:dyDescent="0.2">
      <c r="A744" s="63" t="s">
        <v>9</v>
      </c>
      <c r="B744" s="63" t="s">
        <v>13</v>
      </c>
      <c r="C744" s="64" t="s">
        <v>15</v>
      </c>
      <c r="D744" s="65">
        <v>2024</v>
      </c>
      <c r="E744" s="92" t="s">
        <v>157</v>
      </c>
      <c r="F744" s="63" t="s">
        <v>158</v>
      </c>
      <c r="G744" s="81" t="s">
        <v>12006</v>
      </c>
      <c r="H744" s="82" t="s">
        <v>12007</v>
      </c>
      <c r="I744" s="101" t="s">
        <v>12008</v>
      </c>
      <c r="J744" s="14" t="s">
        <v>10</v>
      </c>
      <c r="K744" s="101" t="s">
        <v>29</v>
      </c>
      <c r="L744" s="103" t="s">
        <v>81</v>
      </c>
      <c r="M744" s="7" t="s">
        <v>82</v>
      </c>
      <c r="N744" s="103" t="s">
        <v>4113</v>
      </c>
      <c r="O744" s="103" t="s">
        <v>7926</v>
      </c>
      <c r="P744" s="103" t="s">
        <v>2518</v>
      </c>
      <c r="Q744" s="103" t="s">
        <v>4109</v>
      </c>
      <c r="R744" s="112">
        <v>39431</v>
      </c>
      <c r="S744" s="112">
        <v>45336</v>
      </c>
      <c r="T744" s="70">
        <v>46022</v>
      </c>
      <c r="U744" s="70"/>
      <c r="V744" s="70"/>
      <c r="W744" s="112"/>
      <c r="X744" s="17"/>
      <c r="Y744" s="17"/>
      <c r="Z744" s="70"/>
      <c r="AA744" s="116">
        <f t="shared" ca="1" si="55"/>
        <v>17</v>
      </c>
      <c r="AB744" s="103" t="s">
        <v>7877</v>
      </c>
      <c r="AC744" s="35" t="str">
        <f t="shared" si="59"/>
        <v>1 anos 10 meses 17 dias</v>
      </c>
      <c r="AD744" s="35" t="str">
        <f ca="1">IF(AND(V744="",T744&lt;TODAY()),"Contrato Encerrado",IF(AND(V744="",T744&gt;TODAY()),DATEDIF(TODAY(),T744,"Y")&amp;" anos"&amp;" "&amp;DATEDIF(TODAY(),T744,"YM")&amp;" meses"&amp;" "&amp;DATEDIF(TODAY(),T744,"MD")&amp;" dias",IF(AND(X744="",V744&lt;TODAY()),"Contrato Encerrado",IF(AND(X744="",V744&gt;TODAY()),DATEDIF(TODAY(),V744,"Y")&amp;" anos"&amp;" "&amp;DATEDIF(TODAY(),V744,"YM")&amp;" meses"&amp;" "&amp;DATEDIF(TODAY(),V744,"MD")&amp;" dias",IF(AND(Z744="",X744&lt;TODAY()),"Contrato Encerrado",IF(AND(Z744="",X744&gt;TODAY()),DATEDIF(TODAY(),X744,"Y")&amp;" anos"&amp;" "&amp;DATEDIF(TODAY(),X744,"YM")&amp;" meses"&amp;" "&amp;DATEDIF(TODAY(),X744,"MD")&amp;" dias",IF(AND(Z744&lt;&gt;””,Z744&lt;TODAY()),"Contrato Encerrado",IF(AND(Z744&lt;&gt;"",Z744&gt;TODAY()),DATEDIF(TODAY(),Z744,"Y")&amp;" anos"&amp;" "&amp;DATEDIF(TODAY(),Z744,"YM")&amp;" meses"&amp;" "&amp;DATEDIF(TODAY(),Z744,"MD")&amp;" dias"))))))))</f>
        <v>0 anos 2 meses 24 dias</v>
      </c>
      <c r="AE744" s="35">
        <f t="shared" si="56"/>
        <v>686</v>
      </c>
      <c r="AF744" s="35">
        <f t="shared" si="57"/>
        <v>44</v>
      </c>
      <c r="AG744" s="17" t="str">
        <f t="shared" si="58"/>
        <v>0 anos 1 meses 13 dias</v>
      </c>
    </row>
    <row r="745" spans="1:33" ht="11.25" customHeight="1" x14ac:dyDescent="0.2">
      <c r="A745" s="63" t="s">
        <v>9</v>
      </c>
      <c r="B745" s="88" t="s">
        <v>13</v>
      </c>
      <c r="C745" s="90" t="s">
        <v>23</v>
      </c>
      <c r="D745" s="91">
        <v>2022</v>
      </c>
      <c r="E745" s="73" t="s">
        <v>79</v>
      </c>
      <c r="F745" s="63" t="s">
        <v>80</v>
      </c>
      <c r="G745" s="81" t="s">
        <v>4331</v>
      </c>
      <c r="H745" s="82" t="s">
        <v>4332</v>
      </c>
      <c r="I745" s="74" t="s">
        <v>4333</v>
      </c>
      <c r="J745" s="14" t="s">
        <v>1302</v>
      </c>
      <c r="K745" s="74" t="s">
        <v>29</v>
      </c>
      <c r="L745" s="69" t="s">
        <v>30</v>
      </c>
      <c r="M745" s="7" t="s">
        <v>9427</v>
      </c>
      <c r="N745" s="69" t="s">
        <v>2098</v>
      </c>
      <c r="O745" s="107"/>
      <c r="P745" s="107" t="s">
        <v>2518</v>
      </c>
      <c r="Q745" s="107" t="s">
        <v>2523</v>
      </c>
      <c r="R745" s="111">
        <v>37428</v>
      </c>
      <c r="S745" s="111">
        <v>44837</v>
      </c>
      <c r="T745" s="111">
        <v>45274</v>
      </c>
      <c r="U745" s="111"/>
      <c r="V745" s="111"/>
      <c r="W745" s="111"/>
      <c r="X745" s="17"/>
      <c r="Y745" s="17"/>
      <c r="Z745" s="111"/>
      <c r="AA745" s="116">
        <f t="shared" ca="1" si="55"/>
        <v>23</v>
      </c>
      <c r="AB745" s="117" t="s">
        <v>7877</v>
      </c>
      <c r="AC745" s="35" t="str">
        <f t="shared" si="59"/>
        <v>1 anos 2 meses 11 dias</v>
      </c>
      <c r="AD745" s="35" t="str">
        <f ca="1">IF(AND(V745="",T745&lt;TODAY()),"Contrato Encerrado",IF(AND(V745="",T745&gt;TODAY()),DATEDIF(TODAY(),T745,"Y")&amp;" anos"&amp;" "&amp;DATEDIF(TODAY(),T745,"YM")&amp;" meses"&amp;" "&amp;DATEDIF(TODAY(),T745,"MD")&amp;" dias",IF(AND(X745="",V745&lt;TODAY()),"Contrato Encerrado",IF(AND(X745="",V745&gt;TODAY()),DATEDIF(TODAY(),V745,"Y")&amp;" anos"&amp;" "&amp;DATEDIF(TODAY(),V745,"YM")&amp;" meses"&amp;" "&amp;DATEDIF(TODAY(),V745,"MD")&amp;" dias",IF(AND(Z745="",X745&lt;TODAY()),"Contrato Encerrado",IF(AND(Z745="",X745&gt;TODAY()),DATEDIF(TODAY(),X745,"Y")&amp;" anos"&amp;" "&amp;DATEDIF(TODAY(),X745,"YM")&amp;" meses"&amp;" "&amp;DATEDIF(TODAY(),X745,"MD")&amp;" dias",IF(AND(Z745&lt;&gt;””,Z745&lt;TODAY()),"Contrato Encerrado",IF(AND(Z745&lt;&gt;"",Z745&gt;TODAY()),DATEDIF(TODAY(),Z745,"Y")&amp;" anos"&amp;" "&amp;DATEDIF(TODAY(),Z745,"YM")&amp;" meses"&amp;" "&amp;DATEDIF(TODAY(),Z745,"MD")&amp;" dias"))))))))</f>
        <v>Contrato Encerrado</v>
      </c>
      <c r="AE745" s="35">
        <f t="shared" si="56"/>
        <v>437</v>
      </c>
      <c r="AF745" s="35">
        <f t="shared" si="57"/>
        <v>293</v>
      </c>
      <c r="AG745" s="17" t="str">
        <f t="shared" si="58"/>
        <v>0 anos 9 meses 19 dias</v>
      </c>
    </row>
    <row r="746" spans="1:33" ht="11.25" customHeight="1" x14ac:dyDescent="0.2">
      <c r="A746" s="63" t="s">
        <v>9</v>
      </c>
      <c r="B746" s="63" t="s">
        <v>13</v>
      </c>
      <c r="C746" s="64" t="s">
        <v>21</v>
      </c>
      <c r="D746" s="72">
        <v>2025</v>
      </c>
      <c r="E746" s="73" t="s">
        <v>795</v>
      </c>
      <c r="F746" s="63" t="s">
        <v>796</v>
      </c>
      <c r="G746" s="74" t="s">
        <v>17227</v>
      </c>
      <c r="H746" s="63" t="s">
        <v>17228</v>
      </c>
      <c r="I746" s="74" t="s">
        <v>16843</v>
      </c>
      <c r="J746" s="74" t="s">
        <v>1302</v>
      </c>
      <c r="K746" s="74" t="s">
        <v>29</v>
      </c>
      <c r="L746" s="69" t="s">
        <v>30</v>
      </c>
      <c r="M746" s="7" t="s">
        <v>16153</v>
      </c>
      <c r="N746" s="69" t="s">
        <v>2102</v>
      </c>
      <c r="O746" s="69" t="s">
        <v>14022</v>
      </c>
      <c r="P746" s="69" t="s">
        <v>2518</v>
      </c>
      <c r="Q746" s="69" t="s">
        <v>2523</v>
      </c>
      <c r="R746" s="70">
        <v>38646</v>
      </c>
      <c r="S746" s="70">
        <v>45870</v>
      </c>
      <c r="T746" s="70">
        <v>45930</v>
      </c>
      <c r="U746" s="70"/>
      <c r="V746" s="70"/>
      <c r="W746" s="70"/>
      <c r="X746" s="17"/>
      <c r="Y746" s="17"/>
      <c r="Z746" s="70"/>
      <c r="AA746" s="71">
        <f t="shared" ca="1" si="55"/>
        <v>19</v>
      </c>
      <c r="AB746" s="70" t="s">
        <v>7877</v>
      </c>
      <c r="AC746" s="35" t="str">
        <f t="shared" si="59"/>
        <v>0 anos 1 meses 29 dias</v>
      </c>
      <c r="AD746" s="35" t="str">
        <f ca="1">IF(AND(V746="",T746&lt;TODAY()),"Contrato Encerrado",IF(AND(V746="",T746&gt;TODAY()),DATEDIF(TODAY(),T746,"Y")&amp;" anos"&amp;" "&amp;DATEDIF(TODAY(),T746,"YM")&amp;" meses"&amp;" "&amp;DATEDIF(TODAY(),T746,"MD")&amp;" dias",IF(AND(X746="",V746&lt;TODAY()),"Contrato Encerrado",IF(AND(X746="",V746&gt;TODAY()),DATEDIF(TODAY(),V746,"Y")&amp;" anos"&amp;" "&amp;DATEDIF(TODAY(),V746,"YM")&amp;" meses"&amp;" "&amp;DATEDIF(TODAY(),V746,"MD")&amp;" dias",IF(AND(Z746="",X746&lt;TODAY()),"Contrato Encerrado",IF(AND(Z746="",X746&gt;TODAY()),DATEDIF(TODAY(),X746,"Y")&amp;" anos"&amp;" "&amp;DATEDIF(TODAY(),X746,"YM")&amp;" meses"&amp;" "&amp;DATEDIF(TODAY(),X746,"MD")&amp;" dias",IF(AND(Z746&lt;&gt;””,Z746&lt;TODAY()),"Contrato Encerrado",IF(AND(Z746&lt;&gt;"",Z746&gt;TODAY()),DATEDIF(TODAY(),Z746,"Y")&amp;" anos"&amp;" "&amp;DATEDIF(TODAY(),Z746,"YM")&amp;" meses"&amp;" "&amp;DATEDIF(TODAY(),Z746,"MD")&amp;" dias"))))))))</f>
        <v>Contrato Encerrado</v>
      </c>
      <c r="AE746" s="35">
        <f t="shared" si="56"/>
        <v>60</v>
      </c>
      <c r="AF746" s="35">
        <f t="shared" si="57"/>
        <v>670</v>
      </c>
      <c r="AG746" s="17" t="str">
        <f t="shared" si="58"/>
        <v>1 anos 9 meses 31 dias</v>
      </c>
    </row>
    <row r="747" spans="1:33" ht="11.25" customHeight="1" x14ac:dyDescent="0.2">
      <c r="A747" s="63" t="s">
        <v>9</v>
      </c>
      <c r="B747" s="63" t="s">
        <v>13</v>
      </c>
      <c r="C747" s="64" t="s">
        <v>15</v>
      </c>
      <c r="D747" s="65">
        <v>2025</v>
      </c>
      <c r="E747" s="73" t="s">
        <v>79</v>
      </c>
      <c r="F747" s="63" t="s">
        <v>80</v>
      </c>
      <c r="G747" s="81" t="s">
        <v>15589</v>
      </c>
      <c r="H747" s="82" t="s">
        <v>15590</v>
      </c>
      <c r="I747" s="74" t="s">
        <v>15591</v>
      </c>
      <c r="J747" s="14" t="s">
        <v>10</v>
      </c>
      <c r="K747" s="74" t="s">
        <v>29</v>
      </c>
      <c r="L747" s="69" t="s">
        <v>30</v>
      </c>
      <c r="M747" s="7" t="s">
        <v>9427</v>
      </c>
      <c r="N747" s="69" t="s">
        <v>2102</v>
      </c>
      <c r="O747" s="69" t="s">
        <v>7911</v>
      </c>
      <c r="P747" s="69" t="s">
        <v>2518</v>
      </c>
      <c r="Q747" s="69" t="s">
        <v>2523</v>
      </c>
      <c r="R747" s="70">
        <v>33690</v>
      </c>
      <c r="S747" s="70">
        <v>45722</v>
      </c>
      <c r="T747" s="70">
        <v>46086</v>
      </c>
      <c r="U747" s="70"/>
      <c r="V747" s="70"/>
      <c r="W747" s="70"/>
      <c r="X747" s="17"/>
      <c r="Y747" s="17"/>
      <c r="Z747" s="70"/>
      <c r="AA747" s="71">
        <f t="shared" ca="1" si="55"/>
        <v>33</v>
      </c>
      <c r="AB747" s="69" t="s">
        <v>7878</v>
      </c>
      <c r="AC747" s="35" t="str">
        <f t="shared" si="59"/>
        <v>0 anos 11 meses 27 dias</v>
      </c>
      <c r="AD747" s="35" t="str">
        <f ca="1">IF(AND(V747="",T747&lt;TODAY()),"Contrato Encerrado",IF(AND(V747="",T747&gt;TODAY()),DATEDIF(TODAY(),T747,"Y")&amp;" anos"&amp;" "&amp;DATEDIF(TODAY(),T747,"YM")&amp;" meses"&amp;" "&amp;DATEDIF(TODAY(),T747,"MD")&amp;" dias",IF(AND(X747="",V747&lt;TODAY()),"Contrato Encerrado",IF(AND(X747="",V747&gt;TODAY()),DATEDIF(TODAY(),V747,"Y")&amp;" anos"&amp;" "&amp;DATEDIF(TODAY(),V747,"YM")&amp;" meses"&amp;" "&amp;DATEDIF(TODAY(),V747,"MD")&amp;" dias",IF(AND(Z747="",X747&lt;TODAY()),"Contrato Encerrado",IF(AND(Z747="",X747&gt;TODAY()),DATEDIF(TODAY(),X747,"Y")&amp;" anos"&amp;" "&amp;DATEDIF(TODAY(),X747,"YM")&amp;" meses"&amp;" "&amp;DATEDIF(TODAY(),X747,"MD")&amp;" dias",IF(AND(Z747&lt;&gt;””,Z747&lt;TODAY()),"Contrato Encerrado",IF(AND(Z747&lt;&gt;"",Z747&gt;TODAY()),DATEDIF(TODAY(),Z747,"Y")&amp;" anos"&amp;" "&amp;DATEDIF(TODAY(),Z747,"YM")&amp;" meses"&amp;" "&amp;DATEDIF(TODAY(),Z747,"MD")&amp;" dias"))))))))</f>
        <v>0 anos 4 meses 26 dias</v>
      </c>
      <c r="AE747" s="35">
        <f t="shared" si="56"/>
        <v>364</v>
      </c>
      <c r="AF747" s="35">
        <f t="shared" si="57"/>
        <v>366</v>
      </c>
      <c r="AG747" s="17" t="str">
        <f t="shared" si="58"/>
        <v>0 anos 11 meses 31 dias</v>
      </c>
    </row>
    <row r="748" spans="1:33" ht="11.25" customHeight="1" x14ac:dyDescent="0.2">
      <c r="A748" s="63" t="s">
        <v>9</v>
      </c>
      <c r="B748" s="88" t="s">
        <v>13</v>
      </c>
      <c r="C748" s="90" t="s">
        <v>20</v>
      </c>
      <c r="D748" s="91">
        <v>2021</v>
      </c>
      <c r="E748" s="74" t="s">
        <v>157</v>
      </c>
      <c r="F748" s="63" t="s">
        <v>158</v>
      </c>
      <c r="G748" s="81" t="s">
        <v>3341</v>
      </c>
      <c r="H748" s="82" t="s">
        <v>3342</v>
      </c>
      <c r="I748" s="74" t="s">
        <v>3343</v>
      </c>
      <c r="J748" s="14" t="s">
        <v>1302</v>
      </c>
      <c r="K748" s="74" t="s">
        <v>29</v>
      </c>
      <c r="L748" s="69" t="s">
        <v>30</v>
      </c>
      <c r="M748" s="7" t="s">
        <v>9427</v>
      </c>
      <c r="N748" s="109" t="s">
        <v>4113</v>
      </c>
      <c r="O748" s="110"/>
      <c r="P748" s="109" t="s">
        <v>2517</v>
      </c>
      <c r="Q748" s="109" t="s">
        <v>2522</v>
      </c>
      <c r="R748" s="111">
        <v>35884</v>
      </c>
      <c r="S748" s="111">
        <v>44382</v>
      </c>
      <c r="T748" s="111">
        <v>44562</v>
      </c>
      <c r="U748" s="111"/>
      <c r="V748" s="111"/>
      <c r="W748" s="111"/>
      <c r="X748" s="17"/>
      <c r="Y748" s="17"/>
      <c r="Z748" s="111"/>
      <c r="AA748" s="116">
        <f t="shared" ca="1" si="55"/>
        <v>27</v>
      </c>
      <c r="AB748" s="117" t="s">
        <v>7878</v>
      </c>
      <c r="AC748" s="35" t="str">
        <f t="shared" si="59"/>
        <v>0 anos 5 meses 27 dias</v>
      </c>
      <c r="AD748" s="35" t="str">
        <f ca="1">IF(AND(V748="",T748&lt;TODAY()),"Contrato Encerrado",IF(AND(V748="",T748&gt;TODAY()),DATEDIF(TODAY(),T748,"Y")&amp;" anos"&amp;" "&amp;DATEDIF(TODAY(),T748,"YM")&amp;" meses"&amp;" "&amp;DATEDIF(TODAY(),T748,"MD")&amp;" dias",IF(AND(X748="",V748&lt;TODAY()),"Contrato Encerrado",IF(AND(X748="",V748&gt;TODAY()),DATEDIF(TODAY(),V748,"Y")&amp;" anos"&amp;" "&amp;DATEDIF(TODAY(),V748,"YM")&amp;" meses"&amp;" "&amp;DATEDIF(TODAY(),V748,"MD")&amp;" dias",IF(AND(Z748="",X748&lt;TODAY()),"Contrato Encerrado",IF(AND(Z748="",X748&gt;TODAY()),DATEDIF(TODAY(),X748,"Y")&amp;" anos"&amp;" "&amp;DATEDIF(TODAY(),X748,"YM")&amp;" meses"&amp;" "&amp;DATEDIF(TODAY(),X748,"MD")&amp;" dias",IF(AND(Z748&lt;&gt;””,Z748&lt;TODAY()),"Contrato Encerrado",IF(AND(Z748&lt;&gt;"",Z748&gt;TODAY()),DATEDIF(TODAY(),Z748,"Y")&amp;" anos"&amp;" "&amp;DATEDIF(TODAY(),Z748,"YM")&amp;" meses"&amp;" "&amp;DATEDIF(TODAY(),Z748,"MD")&amp;" dias"))))))))</f>
        <v>Contrato Encerrado</v>
      </c>
      <c r="AE748" s="35">
        <f t="shared" si="56"/>
        <v>180</v>
      </c>
      <c r="AF748" s="35">
        <f t="shared" si="57"/>
        <v>550</v>
      </c>
      <c r="AG748" s="17" t="str">
        <f t="shared" si="58"/>
        <v>1 anos 6 meses 3 dias</v>
      </c>
    </row>
    <row r="749" spans="1:33" ht="11.25" customHeight="1" x14ac:dyDescent="0.2">
      <c r="A749" s="63" t="s">
        <v>9</v>
      </c>
      <c r="B749" s="63" t="s">
        <v>13</v>
      </c>
      <c r="C749" s="64" t="s">
        <v>24</v>
      </c>
      <c r="D749" s="65">
        <v>2023</v>
      </c>
      <c r="E749" s="73" t="s">
        <v>157</v>
      </c>
      <c r="F749" s="63" t="s">
        <v>158</v>
      </c>
      <c r="G749" s="81" t="s">
        <v>10230</v>
      </c>
      <c r="H749" s="82" t="s">
        <v>10231</v>
      </c>
      <c r="I749" s="74" t="s">
        <v>10232</v>
      </c>
      <c r="J749" s="14" t="s">
        <v>10</v>
      </c>
      <c r="K749" s="74" t="s">
        <v>29</v>
      </c>
      <c r="L749" s="69" t="s">
        <v>30</v>
      </c>
      <c r="M749" s="7" t="s">
        <v>9427</v>
      </c>
      <c r="N749" s="69" t="s">
        <v>2101</v>
      </c>
      <c r="O749" s="69" t="s">
        <v>7901</v>
      </c>
      <c r="P749" s="69" t="s">
        <v>2518</v>
      </c>
      <c r="Q749" s="69" t="s">
        <v>4109</v>
      </c>
      <c r="R749" s="113">
        <v>32272</v>
      </c>
      <c r="S749" s="70">
        <v>45208</v>
      </c>
      <c r="T749" s="70" t="s">
        <v>14947</v>
      </c>
      <c r="U749" s="70"/>
      <c r="V749" s="70"/>
      <c r="W749" s="113"/>
      <c r="X749" s="17"/>
      <c r="Y749" s="17"/>
      <c r="Z749" s="70"/>
      <c r="AA749" s="116">
        <f t="shared" ca="1" si="55"/>
        <v>37</v>
      </c>
      <c r="AB749" s="71" t="s">
        <v>7878</v>
      </c>
      <c r="AC749" s="35" t="str">
        <f t="shared" si="59"/>
        <v>1 anos 11 meses 29 dias</v>
      </c>
      <c r="AD749" s="35" t="str">
        <f ca="1">IF(AND(V749="",T749&lt;TODAY()),"Contrato Encerrado",IF(AND(V749="",T749&gt;TODAY()),DATEDIF(TODAY(),T749,"Y")&amp;" anos"&amp;" "&amp;DATEDIF(TODAY(),T749,"YM")&amp;" meses"&amp;" "&amp;DATEDIF(TODAY(),T749,"MD")&amp;" dias",IF(AND(X749="",V749&lt;TODAY()),"Contrato Encerrado",IF(AND(X749="",V749&gt;TODAY()),DATEDIF(TODAY(),V749,"Y")&amp;" anos"&amp;" "&amp;DATEDIF(TODAY(),V749,"YM")&amp;" meses"&amp;" "&amp;DATEDIF(TODAY(),V749,"MD")&amp;" dias",IF(AND(Z749="",X749&lt;TODAY()),"Contrato Encerrado",IF(AND(Z749="",X749&gt;TODAY()),DATEDIF(TODAY(),X749,"Y")&amp;" anos"&amp;" "&amp;DATEDIF(TODAY(),X749,"YM")&amp;" meses"&amp;" "&amp;DATEDIF(TODAY(),X749,"MD")&amp;" dias",IF(AND(Z749&lt;&gt;””,Z749&lt;TODAY()),"Contrato Encerrado",IF(AND(Z749&lt;&gt;"",Z749&gt;TODAY()),DATEDIF(TODAY(),Z749,"Y")&amp;" anos"&amp;" "&amp;DATEDIF(TODAY(),Z749,"YM")&amp;" meses"&amp;" "&amp;DATEDIF(TODAY(),Z749,"MD")&amp;" dias"))))))))</f>
        <v>0 anos 0 meses 1 dias</v>
      </c>
      <c r="AE749" s="35">
        <f t="shared" si="56"/>
        <v>730</v>
      </c>
      <c r="AF749" s="35">
        <f t="shared" si="57"/>
        <v>0</v>
      </c>
      <c r="AG749" s="17" t="str">
        <f t="shared" si="58"/>
        <v>ESTÁGIO COMPLETOU 2 ANOS</v>
      </c>
    </row>
    <row r="750" spans="1:33" ht="11.25" customHeight="1" x14ac:dyDescent="0.2">
      <c r="A750" s="63" t="s">
        <v>9</v>
      </c>
      <c r="B750" s="63" t="s">
        <v>13</v>
      </c>
      <c r="C750" s="64" t="s">
        <v>17</v>
      </c>
      <c r="D750" s="65">
        <v>2024</v>
      </c>
      <c r="E750" s="73" t="s">
        <v>157</v>
      </c>
      <c r="F750" s="63" t="s">
        <v>158</v>
      </c>
      <c r="G750" s="81" t="s">
        <v>13209</v>
      </c>
      <c r="H750" s="82" t="s">
        <v>13210</v>
      </c>
      <c r="I750" s="74" t="s">
        <v>13211</v>
      </c>
      <c r="J750" s="14" t="s">
        <v>14943</v>
      </c>
      <c r="K750" s="74" t="s">
        <v>29</v>
      </c>
      <c r="L750" s="69" t="s">
        <v>81</v>
      </c>
      <c r="M750" s="7" t="s">
        <v>82</v>
      </c>
      <c r="N750" s="69" t="s">
        <v>12638</v>
      </c>
      <c r="O750" s="69" t="s">
        <v>8694</v>
      </c>
      <c r="P750" s="69" t="s">
        <v>2518</v>
      </c>
      <c r="Q750" s="69" t="s">
        <v>4109</v>
      </c>
      <c r="R750" s="113">
        <v>39092</v>
      </c>
      <c r="S750" s="113">
        <v>45369</v>
      </c>
      <c r="T750" s="113">
        <v>45657</v>
      </c>
      <c r="U750" s="70"/>
      <c r="V750" s="70"/>
      <c r="W750" s="113"/>
      <c r="X750" s="17"/>
      <c r="Y750" s="17"/>
      <c r="Z750" s="70"/>
      <c r="AA750" s="116">
        <f t="shared" ca="1" si="55"/>
        <v>18</v>
      </c>
      <c r="AB750" s="69" t="s">
        <v>7877</v>
      </c>
      <c r="AC750" s="35" t="str">
        <f t="shared" si="59"/>
        <v>0 anos 9 meses 13 dias</v>
      </c>
      <c r="AD750" s="35" t="str">
        <f ca="1">IF(AND(V750="",T750&lt;TODAY()),"Contrato Encerrado",IF(AND(V750="",T750&gt;TODAY()),DATEDIF(TODAY(),T750,"Y")&amp;" anos"&amp;" "&amp;DATEDIF(TODAY(),T750,"YM")&amp;" meses"&amp;" "&amp;DATEDIF(TODAY(),T750,"MD")&amp;" dias",IF(AND(X750="",V750&lt;TODAY()),"Contrato Encerrado",IF(AND(X750="",V750&gt;TODAY()),DATEDIF(TODAY(),V750,"Y")&amp;" anos"&amp;" "&amp;DATEDIF(TODAY(),V750,"YM")&amp;" meses"&amp;" "&amp;DATEDIF(TODAY(),V750,"MD")&amp;" dias",IF(AND(Z750="",X750&lt;TODAY()),"Contrato Encerrado",IF(AND(Z750="",X750&gt;TODAY()),DATEDIF(TODAY(),X750,"Y")&amp;" anos"&amp;" "&amp;DATEDIF(TODAY(),X750,"YM")&amp;" meses"&amp;" "&amp;DATEDIF(TODAY(),X750,"MD")&amp;" dias",IF(AND(Z750&lt;&gt;””,Z750&lt;TODAY()),"Contrato Encerrado",IF(AND(Z750&lt;&gt;"",Z750&gt;TODAY()),DATEDIF(TODAY(),Z750,"Y")&amp;" anos"&amp;" "&amp;DATEDIF(TODAY(),Z750,"YM")&amp;" meses"&amp;" "&amp;DATEDIF(TODAY(),Z750,"MD")&amp;" dias"))))))))</f>
        <v>Contrato Encerrado</v>
      </c>
      <c r="AE750" s="35">
        <f t="shared" si="56"/>
        <v>288</v>
      </c>
      <c r="AF750" s="35">
        <f t="shared" si="57"/>
        <v>442</v>
      </c>
      <c r="AG750" s="17" t="str">
        <f t="shared" si="58"/>
        <v>1 anos 2 meses 17 dias</v>
      </c>
    </row>
    <row r="751" spans="1:33" ht="11.25" customHeight="1" x14ac:dyDescent="0.2">
      <c r="A751" s="63" t="s">
        <v>9</v>
      </c>
      <c r="B751" s="63" t="s">
        <v>13</v>
      </c>
      <c r="C751" s="64" t="s">
        <v>11</v>
      </c>
      <c r="D751" s="91">
        <v>2025</v>
      </c>
      <c r="E751" s="73" t="s">
        <v>307</v>
      </c>
      <c r="F751" s="63" t="s">
        <v>308</v>
      </c>
      <c r="G751" s="81" t="s">
        <v>15461</v>
      </c>
      <c r="H751" s="82" t="s">
        <v>15462</v>
      </c>
      <c r="I751" s="74" t="s">
        <v>15463</v>
      </c>
      <c r="J751" s="14" t="s">
        <v>10</v>
      </c>
      <c r="K751" s="74" t="s">
        <v>29</v>
      </c>
      <c r="L751" s="69" t="s">
        <v>81</v>
      </c>
      <c r="M751" s="7" t="s">
        <v>82</v>
      </c>
      <c r="N751" s="69" t="s">
        <v>4113</v>
      </c>
      <c r="O751" s="69" t="s">
        <v>8049</v>
      </c>
      <c r="P751" s="69" t="s">
        <v>2518</v>
      </c>
      <c r="Q751" s="69" t="s">
        <v>2523</v>
      </c>
      <c r="R751" s="70">
        <v>39618</v>
      </c>
      <c r="S751" s="70">
        <v>45670</v>
      </c>
      <c r="T751" s="70" t="s">
        <v>15435</v>
      </c>
      <c r="U751" s="70"/>
      <c r="V751" s="70"/>
      <c r="W751" s="70"/>
      <c r="X751" s="17"/>
      <c r="Y751" s="17"/>
      <c r="Z751" s="70"/>
      <c r="AA751" s="116">
        <f t="shared" ca="1" si="55"/>
        <v>17</v>
      </c>
      <c r="AB751" s="69" t="s">
        <v>7877</v>
      </c>
      <c r="AC751" s="35" t="str">
        <f t="shared" si="59"/>
        <v>0 anos 11 meses 30 dias</v>
      </c>
      <c r="AD751" s="35" t="str">
        <f ca="1">IF(AND(V751="",T751&lt;TODAY()),"Contrato Encerrado",IF(AND(V751="",T751&gt;TODAY()),DATEDIF(TODAY(),T751,"Y")&amp;" anos"&amp;" "&amp;DATEDIF(TODAY(),T751,"YM")&amp;" meses"&amp;" "&amp;DATEDIF(TODAY(),T751,"MD")&amp;" dias",IF(AND(X751="",V751&lt;TODAY()),"Contrato Encerrado",IF(AND(X751="",V751&gt;TODAY()),DATEDIF(TODAY(),V751,"Y")&amp;" anos"&amp;" "&amp;DATEDIF(TODAY(),V751,"YM")&amp;" meses"&amp;" "&amp;DATEDIF(TODAY(),V751,"MD")&amp;" dias",IF(AND(Z751="",X751&lt;TODAY()),"Contrato Encerrado",IF(AND(Z751="",X751&gt;TODAY()),DATEDIF(TODAY(),X751,"Y")&amp;" anos"&amp;" "&amp;DATEDIF(TODAY(),X751,"YM")&amp;" meses"&amp;" "&amp;DATEDIF(TODAY(),X751,"MD")&amp;" dias",IF(AND(Z751&lt;&gt;””,Z751&lt;TODAY()),"Contrato Encerrado",IF(AND(Z751&lt;&gt;"",Z751&gt;TODAY()),DATEDIF(TODAY(),Z751,"Y")&amp;" anos"&amp;" "&amp;DATEDIF(TODAY(),Z751,"YM")&amp;" meses"&amp;" "&amp;DATEDIF(TODAY(),Z751,"MD")&amp;" dias"))))))))</f>
        <v>0 anos 3 meses 5 dias</v>
      </c>
      <c r="AE751" s="35">
        <f t="shared" si="56"/>
        <v>364</v>
      </c>
      <c r="AF751" s="35">
        <f t="shared" si="57"/>
        <v>366</v>
      </c>
      <c r="AG751" s="17" t="str">
        <f t="shared" si="58"/>
        <v>0 anos 11 meses 31 dias</v>
      </c>
    </row>
    <row r="752" spans="1:33" ht="11.25" customHeight="1" x14ac:dyDescent="0.2">
      <c r="A752" s="63" t="s">
        <v>9</v>
      </c>
      <c r="B752" s="63" t="s">
        <v>13</v>
      </c>
      <c r="C752" s="64" t="s">
        <v>17</v>
      </c>
      <c r="D752" s="65">
        <v>2024</v>
      </c>
      <c r="E752" s="73" t="s">
        <v>157</v>
      </c>
      <c r="F752" s="63" t="s">
        <v>158</v>
      </c>
      <c r="G752" s="81" t="s">
        <v>13212</v>
      </c>
      <c r="H752" s="82" t="s">
        <v>13213</v>
      </c>
      <c r="I752" s="74" t="s">
        <v>13214</v>
      </c>
      <c r="J752" s="14" t="s">
        <v>14943</v>
      </c>
      <c r="K752" s="74" t="s">
        <v>29</v>
      </c>
      <c r="L752" s="69" t="s">
        <v>81</v>
      </c>
      <c r="M752" s="7" t="s">
        <v>82</v>
      </c>
      <c r="N752" s="69" t="s">
        <v>12638</v>
      </c>
      <c r="O752" s="69" t="s">
        <v>8847</v>
      </c>
      <c r="P752" s="69" t="s">
        <v>2518</v>
      </c>
      <c r="Q752" s="69" t="s">
        <v>4109</v>
      </c>
      <c r="R752" s="113">
        <v>38996</v>
      </c>
      <c r="S752" s="113">
        <v>45362</v>
      </c>
      <c r="T752" s="113">
        <v>45657</v>
      </c>
      <c r="U752" s="70"/>
      <c r="V752" s="70"/>
      <c r="W752" s="113"/>
      <c r="X752" s="17"/>
      <c r="Y752" s="17"/>
      <c r="Z752" s="70"/>
      <c r="AA752" s="116">
        <f t="shared" ca="1" si="55"/>
        <v>19</v>
      </c>
      <c r="AB752" s="69" t="s">
        <v>7877</v>
      </c>
      <c r="AC752" s="35" t="str">
        <f t="shared" si="59"/>
        <v>0 anos 9 meses 20 dias</v>
      </c>
      <c r="AD752" s="35" t="str">
        <f ca="1">IF(AND(V752="",T752&lt;TODAY()),"Contrato Encerrado",IF(AND(V752="",T752&gt;TODAY()),DATEDIF(TODAY(),T752,"Y")&amp;" anos"&amp;" "&amp;DATEDIF(TODAY(),T752,"YM")&amp;" meses"&amp;" "&amp;DATEDIF(TODAY(),T752,"MD")&amp;" dias",IF(AND(X752="",V752&lt;TODAY()),"Contrato Encerrado",IF(AND(X752="",V752&gt;TODAY()),DATEDIF(TODAY(),V752,"Y")&amp;" anos"&amp;" "&amp;DATEDIF(TODAY(),V752,"YM")&amp;" meses"&amp;" "&amp;DATEDIF(TODAY(),V752,"MD")&amp;" dias",IF(AND(Z752="",X752&lt;TODAY()),"Contrato Encerrado",IF(AND(Z752="",X752&gt;TODAY()),DATEDIF(TODAY(),X752,"Y")&amp;" anos"&amp;" "&amp;DATEDIF(TODAY(),X752,"YM")&amp;" meses"&amp;" "&amp;DATEDIF(TODAY(),X752,"MD")&amp;" dias",IF(AND(Z752&lt;&gt;””,Z752&lt;TODAY()),"Contrato Encerrado",IF(AND(Z752&lt;&gt;"",Z752&gt;TODAY()),DATEDIF(TODAY(),Z752,"Y")&amp;" anos"&amp;" "&amp;DATEDIF(TODAY(),Z752,"YM")&amp;" meses"&amp;" "&amp;DATEDIF(TODAY(),Z752,"MD")&amp;" dias"))))))))</f>
        <v>Contrato Encerrado</v>
      </c>
      <c r="AE752" s="35">
        <f t="shared" si="56"/>
        <v>295</v>
      </c>
      <c r="AF752" s="35">
        <f t="shared" si="57"/>
        <v>435</v>
      </c>
      <c r="AG752" s="17" t="str">
        <f t="shared" si="58"/>
        <v>1 anos 2 meses 10 dias</v>
      </c>
    </row>
    <row r="753" spans="1:33" ht="11.25" customHeight="1" x14ac:dyDescent="0.2">
      <c r="A753" s="63" t="s">
        <v>9</v>
      </c>
      <c r="B753" s="63" t="s">
        <v>13</v>
      </c>
      <c r="C753" s="64" t="s">
        <v>16</v>
      </c>
      <c r="D753" s="65">
        <v>2025</v>
      </c>
      <c r="E753" s="73" t="s">
        <v>1685</v>
      </c>
      <c r="F753" s="63" t="s">
        <v>1686</v>
      </c>
      <c r="G753" s="101" t="s">
        <v>16208</v>
      </c>
      <c r="H753" s="63" t="s">
        <v>16209</v>
      </c>
      <c r="I753" s="74" t="s">
        <v>16210</v>
      </c>
      <c r="J753" s="14" t="s">
        <v>10</v>
      </c>
      <c r="K753" s="74" t="s">
        <v>29</v>
      </c>
      <c r="L753" s="69" t="s">
        <v>81</v>
      </c>
      <c r="M753" s="7" t="s">
        <v>82</v>
      </c>
      <c r="N753" s="69" t="s">
        <v>10974</v>
      </c>
      <c r="O753" s="69" t="s">
        <v>7946</v>
      </c>
      <c r="P753" s="69" t="s">
        <v>2518</v>
      </c>
      <c r="Q753" s="69" t="s">
        <v>2523</v>
      </c>
      <c r="R753" s="70">
        <v>38261</v>
      </c>
      <c r="S753" s="70">
        <v>45742</v>
      </c>
      <c r="T753" s="70">
        <v>46106</v>
      </c>
      <c r="U753" s="70"/>
      <c r="V753" s="70"/>
      <c r="W753" s="70"/>
      <c r="X753" s="17"/>
      <c r="Y753" s="17"/>
      <c r="Z753" s="70"/>
      <c r="AA753" s="71">
        <f t="shared" ca="1" si="55"/>
        <v>21</v>
      </c>
      <c r="AB753" s="70" t="s">
        <v>7878</v>
      </c>
      <c r="AC753" s="35" t="str">
        <f t="shared" si="59"/>
        <v>0 anos 11 meses 27 dias</v>
      </c>
      <c r="AD753" s="35" t="str">
        <f ca="1">IF(AND(V753="",T753&lt;TODAY()),"Contrato Encerrado",IF(AND(V753="",T753&gt;TODAY()),DATEDIF(TODAY(),T753,"Y")&amp;" anos"&amp;" "&amp;DATEDIF(TODAY(),T753,"YM")&amp;" meses"&amp;" "&amp;DATEDIF(TODAY(),T753,"MD")&amp;" dias",IF(AND(X753="",V753&lt;TODAY()),"Contrato Encerrado",IF(AND(X753="",V753&gt;TODAY()),DATEDIF(TODAY(),V753,"Y")&amp;" anos"&amp;" "&amp;DATEDIF(TODAY(),V753,"YM")&amp;" meses"&amp;" "&amp;DATEDIF(TODAY(),V753,"MD")&amp;" dias",IF(AND(Z753="",X753&lt;TODAY()),"Contrato Encerrado",IF(AND(Z753="",X753&gt;TODAY()),DATEDIF(TODAY(),X753,"Y")&amp;" anos"&amp;" "&amp;DATEDIF(TODAY(),X753,"YM")&amp;" meses"&amp;" "&amp;DATEDIF(TODAY(),X753,"MD")&amp;" dias",IF(AND(Z753&lt;&gt;””,Z753&lt;TODAY()),"Contrato Encerrado",IF(AND(Z753&lt;&gt;"",Z753&gt;TODAY()),DATEDIF(TODAY(),Z753,"Y")&amp;" anos"&amp;" "&amp;DATEDIF(TODAY(),Z753,"YM")&amp;" meses"&amp;" "&amp;DATEDIF(TODAY(),Z753,"MD")&amp;" dias"))))))))</f>
        <v>0 anos 5 meses 18 dias</v>
      </c>
      <c r="AE753" s="35">
        <f t="shared" si="56"/>
        <v>364</v>
      </c>
      <c r="AF753" s="35">
        <f t="shared" si="57"/>
        <v>366</v>
      </c>
      <c r="AG753" s="17" t="str">
        <f t="shared" si="58"/>
        <v>0 anos 11 meses 31 dias</v>
      </c>
    </row>
    <row r="754" spans="1:33" ht="11.25" customHeight="1" x14ac:dyDescent="0.2">
      <c r="A754" s="63" t="s">
        <v>9</v>
      </c>
      <c r="B754" s="63" t="s">
        <v>13</v>
      </c>
      <c r="C754" s="64" t="s">
        <v>11</v>
      </c>
      <c r="D754" s="91">
        <v>2025</v>
      </c>
      <c r="E754" s="73" t="s">
        <v>79</v>
      </c>
      <c r="F754" s="63" t="s">
        <v>80</v>
      </c>
      <c r="G754" s="81" t="s">
        <v>15200</v>
      </c>
      <c r="H754" s="82" t="s">
        <v>15201</v>
      </c>
      <c r="I754" s="74" t="s">
        <v>15202</v>
      </c>
      <c r="J754" s="14" t="s">
        <v>1302</v>
      </c>
      <c r="K754" s="74" t="s">
        <v>29</v>
      </c>
      <c r="L754" s="69" t="s">
        <v>30</v>
      </c>
      <c r="M754" s="7" t="s">
        <v>9427</v>
      </c>
      <c r="N754" s="69" t="s">
        <v>2100</v>
      </c>
      <c r="O754" s="69" t="s">
        <v>13943</v>
      </c>
      <c r="P754" s="69" t="s">
        <v>2518</v>
      </c>
      <c r="Q754" s="69" t="s">
        <v>2523</v>
      </c>
      <c r="R754" s="70">
        <v>37683</v>
      </c>
      <c r="S754" s="70">
        <v>45663</v>
      </c>
      <c r="T754" s="70">
        <v>45832</v>
      </c>
      <c r="U754" s="70"/>
      <c r="V754" s="70"/>
      <c r="W754" s="70"/>
      <c r="X754" s="17"/>
      <c r="Y754" s="17"/>
      <c r="Z754" s="70"/>
      <c r="AA754" s="116">
        <f t="shared" ca="1" si="55"/>
        <v>22</v>
      </c>
      <c r="AB754" s="69" t="s">
        <v>7878</v>
      </c>
      <c r="AC754" s="35" t="str">
        <f t="shared" si="59"/>
        <v>0 anos 5 meses 18 dias</v>
      </c>
      <c r="AD754" s="35" t="str">
        <f ca="1">IF(AND(V754="",T754&lt;TODAY()),"Contrato Encerrado",IF(AND(V754="",T754&gt;TODAY()),DATEDIF(TODAY(),T754,"Y")&amp;" anos"&amp;" "&amp;DATEDIF(TODAY(),T754,"YM")&amp;" meses"&amp;" "&amp;DATEDIF(TODAY(),T754,"MD")&amp;" dias",IF(AND(X754="",V754&lt;TODAY()),"Contrato Encerrado",IF(AND(X754="",V754&gt;TODAY()),DATEDIF(TODAY(),V754,"Y")&amp;" anos"&amp;" "&amp;DATEDIF(TODAY(),V754,"YM")&amp;" meses"&amp;" "&amp;DATEDIF(TODAY(),V754,"MD")&amp;" dias",IF(AND(Z754="",X754&lt;TODAY()),"Contrato Encerrado",IF(AND(Z754="",X754&gt;TODAY()),DATEDIF(TODAY(),X754,"Y")&amp;" anos"&amp;" "&amp;DATEDIF(TODAY(),X754,"YM")&amp;" meses"&amp;" "&amp;DATEDIF(TODAY(),X754,"MD")&amp;" dias",IF(AND(Z754&lt;&gt;””,Z754&lt;TODAY()),"Contrato Encerrado",IF(AND(Z754&lt;&gt;"",Z754&gt;TODAY()),DATEDIF(TODAY(),Z754,"Y")&amp;" anos"&amp;" "&amp;DATEDIF(TODAY(),Z754,"YM")&amp;" meses"&amp;" "&amp;DATEDIF(TODAY(),Z754,"MD")&amp;" dias"))))))))</f>
        <v>Contrato Encerrado</v>
      </c>
      <c r="AE754" s="35">
        <f t="shared" si="56"/>
        <v>169</v>
      </c>
      <c r="AF754" s="35">
        <f t="shared" si="57"/>
        <v>561</v>
      </c>
      <c r="AG754" s="17" t="str">
        <f t="shared" si="58"/>
        <v>1 anos 6 meses 14 dias</v>
      </c>
    </row>
    <row r="755" spans="1:33" ht="11.25" customHeight="1" x14ac:dyDescent="0.2">
      <c r="A755" s="63" t="s">
        <v>9</v>
      </c>
      <c r="B755" s="88" t="s">
        <v>13</v>
      </c>
      <c r="C755" s="90" t="s">
        <v>24</v>
      </c>
      <c r="D755" s="91">
        <v>2022</v>
      </c>
      <c r="E755" s="73" t="s">
        <v>157</v>
      </c>
      <c r="F755" s="63" t="s">
        <v>158</v>
      </c>
      <c r="G755" s="81" t="s">
        <v>4334</v>
      </c>
      <c r="H755" s="82" t="s">
        <v>4335</v>
      </c>
      <c r="I755" s="74" t="s">
        <v>4336</v>
      </c>
      <c r="J755" s="14" t="s">
        <v>14943</v>
      </c>
      <c r="K755" s="74" t="s">
        <v>29</v>
      </c>
      <c r="L755" s="69" t="s">
        <v>30</v>
      </c>
      <c r="M755" s="7" t="s">
        <v>9427</v>
      </c>
      <c r="N755" s="107" t="s">
        <v>4159</v>
      </c>
      <c r="O755" s="107"/>
      <c r="P755" s="107" t="s">
        <v>2518</v>
      </c>
      <c r="Q755" s="107" t="s">
        <v>2521</v>
      </c>
      <c r="R755" s="111">
        <v>36980</v>
      </c>
      <c r="S755" s="111">
        <v>44851</v>
      </c>
      <c r="T755" s="111">
        <v>44943</v>
      </c>
      <c r="U755" s="111"/>
      <c r="V755" s="111"/>
      <c r="W755" s="111"/>
      <c r="X755" s="17"/>
      <c r="Y755" s="17"/>
      <c r="Z755" s="111"/>
      <c r="AA755" s="116">
        <f t="shared" ca="1" si="55"/>
        <v>24</v>
      </c>
      <c r="AB755" s="117" t="s">
        <v>7878</v>
      </c>
      <c r="AC755" s="35" t="str">
        <f t="shared" si="59"/>
        <v>0 anos 3 meses 0 dias</v>
      </c>
      <c r="AD755" s="35" t="str">
        <f ca="1">IF(AND(V755="",T755&lt;TODAY()),"Contrato Encerrado",IF(AND(V755="",T755&gt;TODAY()),DATEDIF(TODAY(),T755,"Y")&amp;" anos"&amp;" "&amp;DATEDIF(TODAY(),T755,"YM")&amp;" meses"&amp;" "&amp;DATEDIF(TODAY(),T755,"MD")&amp;" dias",IF(AND(X755="",V755&lt;TODAY()),"Contrato Encerrado",IF(AND(X755="",V755&gt;TODAY()),DATEDIF(TODAY(),V755,"Y")&amp;" anos"&amp;" "&amp;DATEDIF(TODAY(),V755,"YM")&amp;" meses"&amp;" "&amp;DATEDIF(TODAY(),V755,"MD")&amp;" dias",IF(AND(Z755="",X755&lt;TODAY()),"Contrato Encerrado",IF(AND(Z755="",X755&gt;TODAY()),DATEDIF(TODAY(),X755,"Y")&amp;" anos"&amp;" "&amp;DATEDIF(TODAY(),X755,"YM")&amp;" meses"&amp;" "&amp;DATEDIF(TODAY(),X755,"MD")&amp;" dias",IF(AND(Z755&lt;&gt;””,Z755&lt;TODAY()),"Contrato Encerrado",IF(AND(Z755&lt;&gt;"",Z755&gt;TODAY()),DATEDIF(TODAY(),Z755,"Y")&amp;" anos"&amp;" "&amp;DATEDIF(TODAY(),Z755,"YM")&amp;" meses"&amp;" "&amp;DATEDIF(TODAY(),Z755,"MD")&amp;" dias"))))))))</f>
        <v>Contrato Encerrado</v>
      </c>
      <c r="AE755" s="35">
        <f t="shared" si="56"/>
        <v>92</v>
      </c>
      <c r="AF755" s="35">
        <f t="shared" si="57"/>
        <v>638</v>
      </c>
      <c r="AG755" s="17" t="str">
        <f t="shared" si="58"/>
        <v>1 anos 8 meses 29 dias</v>
      </c>
    </row>
    <row r="756" spans="1:33" ht="11.25" customHeight="1" x14ac:dyDescent="0.2">
      <c r="A756" s="63" t="s">
        <v>9</v>
      </c>
      <c r="B756" s="88" t="s">
        <v>13</v>
      </c>
      <c r="C756" s="90" t="s">
        <v>20</v>
      </c>
      <c r="D756" s="91">
        <v>2021</v>
      </c>
      <c r="E756" s="74" t="s">
        <v>772</v>
      </c>
      <c r="F756" s="63" t="s">
        <v>773</v>
      </c>
      <c r="G756" s="81" t="s">
        <v>780</v>
      </c>
      <c r="H756" s="82" t="s">
        <v>781</v>
      </c>
      <c r="I756" s="74" t="s">
        <v>782</v>
      </c>
      <c r="J756" s="74" t="s">
        <v>1302</v>
      </c>
      <c r="K756" s="74" t="s">
        <v>29</v>
      </c>
      <c r="L756" s="69" t="s">
        <v>30</v>
      </c>
      <c r="M756" s="7" t="s">
        <v>9427</v>
      </c>
      <c r="N756" s="110" t="s">
        <v>3244</v>
      </c>
      <c r="O756" s="110"/>
      <c r="P756" s="109" t="s">
        <v>2517</v>
      </c>
      <c r="Q756" s="109" t="s">
        <v>2522</v>
      </c>
      <c r="R756" s="111">
        <v>35660</v>
      </c>
      <c r="S756" s="111">
        <v>44378</v>
      </c>
      <c r="T756" s="111">
        <v>44609</v>
      </c>
      <c r="U756" s="111"/>
      <c r="V756" s="111"/>
      <c r="W756" s="111"/>
      <c r="X756" s="17"/>
      <c r="Y756" s="17"/>
      <c r="Z756" s="111"/>
      <c r="AA756" s="116">
        <f t="shared" ca="1" si="55"/>
        <v>28</v>
      </c>
      <c r="AB756" s="117" t="s">
        <v>7877</v>
      </c>
      <c r="AC756" s="35" t="str">
        <f t="shared" si="59"/>
        <v>0 anos 7 meses 16 dias</v>
      </c>
      <c r="AD756" s="35" t="str">
        <f ca="1">IF(AND(V756="",T756&lt;TODAY()),"Contrato Encerrado",IF(AND(V756="",T756&gt;TODAY()),DATEDIF(TODAY(),T756,"Y")&amp;" anos"&amp;" "&amp;DATEDIF(TODAY(),T756,"YM")&amp;" meses"&amp;" "&amp;DATEDIF(TODAY(),T756,"MD")&amp;" dias",IF(AND(X756="",V756&lt;TODAY()),"Contrato Encerrado",IF(AND(X756="",V756&gt;TODAY()),DATEDIF(TODAY(),V756,"Y")&amp;" anos"&amp;" "&amp;DATEDIF(TODAY(),V756,"YM")&amp;" meses"&amp;" "&amp;DATEDIF(TODAY(),V756,"MD")&amp;" dias",IF(AND(Z756="",X756&lt;TODAY()),"Contrato Encerrado",IF(AND(Z756="",X756&gt;TODAY()),DATEDIF(TODAY(),X756,"Y")&amp;" anos"&amp;" "&amp;DATEDIF(TODAY(),X756,"YM")&amp;" meses"&amp;" "&amp;DATEDIF(TODAY(),X756,"MD")&amp;" dias",IF(AND(Z756&lt;&gt;””,Z756&lt;TODAY()),"Contrato Encerrado",IF(AND(Z756&lt;&gt;"",Z756&gt;TODAY()),DATEDIF(TODAY(),Z756,"Y")&amp;" anos"&amp;" "&amp;DATEDIF(TODAY(),Z756,"YM")&amp;" meses"&amp;" "&amp;DATEDIF(TODAY(),Z756,"MD")&amp;" dias"))))))))</f>
        <v>Contrato Encerrado</v>
      </c>
      <c r="AE756" s="35">
        <f t="shared" si="56"/>
        <v>231</v>
      </c>
      <c r="AF756" s="35">
        <f t="shared" si="57"/>
        <v>499</v>
      </c>
      <c r="AG756" s="17" t="str">
        <f t="shared" si="58"/>
        <v>1 anos 4 meses 13 dias</v>
      </c>
    </row>
    <row r="757" spans="1:33" ht="11.25" customHeight="1" x14ac:dyDescent="0.2">
      <c r="A757" s="63" t="s">
        <v>9</v>
      </c>
      <c r="B757" s="63" t="s">
        <v>13</v>
      </c>
      <c r="C757" s="64" t="s">
        <v>14</v>
      </c>
      <c r="D757" s="65">
        <v>2023</v>
      </c>
      <c r="E757" s="92" t="s">
        <v>307</v>
      </c>
      <c r="F757" s="63" t="s">
        <v>308</v>
      </c>
      <c r="G757" s="81" t="s">
        <v>6196</v>
      </c>
      <c r="H757" s="82" t="s">
        <v>6197</v>
      </c>
      <c r="I757" s="101" t="s">
        <v>6198</v>
      </c>
      <c r="J757" s="14" t="s">
        <v>14943</v>
      </c>
      <c r="K757" s="101" t="s">
        <v>29</v>
      </c>
      <c r="L757" s="103" t="s">
        <v>30</v>
      </c>
      <c r="M757" s="7" t="s">
        <v>9427</v>
      </c>
      <c r="N757" s="103" t="s">
        <v>2100</v>
      </c>
      <c r="O757" s="103"/>
      <c r="P757" s="103" t="s">
        <v>2517</v>
      </c>
      <c r="Q757" s="103" t="s">
        <v>2522</v>
      </c>
      <c r="R757" s="114">
        <v>26550</v>
      </c>
      <c r="S757" s="114">
        <v>44965</v>
      </c>
      <c r="T757" s="111">
        <v>45370</v>
      </c>
      <c r="U757" s="114"/>
      <c r="V757" s="111"/>
      <c r="W757" s="114"/>
      <c r="X757" s="17"/>
      <c r="Y757" s="17"/>
      <c r="Z757" s="111"/>
      <c r="AA757" s="116">
        <f t="shared" ca="1" si="55"/>
        <v>53</v>
      </c>
      <c r="AB757" s="117" t="s">
        <v>7878</v>
      </c>
      <c r="AC757" s="35" t="str">
        <f t="shared" si="59"/>
        <v>1 anos 1 meses 11 dias</v>
      </c>
      <c r="AD757" s="35" t="str">
        <f ca="1">IF(AND(V757="",T757&lt;TODAY()),"Contrato Encerrado",IF(AND(V757="",T757&gt;TODAY()),DATEDIF(TODAY(),T757,"Y")&amp;" anos"&amp;" "&amp;DATEDIF(TODAY(),T757,"YM")&amp;" meses"&amp;" "&amp;DATEDIF(TODAY(),T757,"MD")&amp;" dias",IF(AND(X757="",V757&lt;TODAY()),"Contrato Encerrado",IF(AND(X757="",V757&gt;TODAY()),DATEDIF(TODAY(),V757,"Y")&amp;" anos"&amp;" "&amp;DATEDIF(TODAY(),V757,"YM")&amp;" meses"&amp;" "&amp;DATEDIF(TODAY(),V757,"MD")&amp;" dias",IF(AND(Z757="",X757&lt;TODAY()),"Contrato Encerrado",IF(AND(Z757="",X757&gt;TODAY()),DATEDIF(TODAY(),X757,"Y")&amp;" anos"&amp;" "&amp;DATEDIF(TODAY(),X757,"YM")&amp;" meses"&amp;" "&amp;DATEDIF(TODAY(),X757,"MD")&amp;" dias",IF(AND(Z757&lt;&gt;””,Z757&lt;TODAY()),"Contrato Encerrado",IF(AND(Z757&lt;&gt;"",Z757&gt;TODAY()),DATEDIF(TODAY(),Z757,"Y")&amp;" anos"&amp;" "&amp;DATEDIF(TODAY(),Z757,"YM")&amp;" meses"&amp;" "&amp;DATEDIF(TODAY(),Z757,"MD")&amp;" dias"))))))))</f>
        <v>Contrato Encerrado</v>
      </c>
      <c r="AE757" s="35">
        <f t="shared" si="56"/>
        <v>405</v>
      </c>
      <c r="AF757" s="35">
        <f t="shared" si="57"/>
        <v>325</v>
      </c>
      <c r="AG757" s="17" t="str">
        <f t="shared" si="58"/>
        <v>0 anos 10 meses 20 dias</v>
      </c>
    </row>
    <row r="758" spans="1:33" ht="11.25" customHeight="1" x14ac:dyDescent="0.2">
      <c r="A758" s="63" t="s">
        <v>9</v>
      </c>
      <c r="B758" s="63" t="s">
        <v>13</v>
      </c>
      <c r="C758" s="64" t="s">
        <v>21</v>
      </c>
      <c r="D758" s="72">
        <v>2025</v>
      </c>
      <c r="E758" s="73" t="s">
        <v>3176</v>
      </c>
      <c r="F758" s="63" t="s">
        <v>3177</v>
      </c>
      <c r="G758" s="74" t="s">
        <v>17229</v>
      </c>
      <c r="H758" s="63" t="s">
        <v>17230</v>
      </c>
      <c r="I758" s="74" t="s">
        <v>16844</v>
      </c>
      <c r="J758" s="14" t="s">
        <v>10</v>
      </c>
      <c r="K758" s="74" t="s">
        <v>29</v>
      </c>
      <c r="L758" s="69" t="s">
        <v>30</v>
      </c>
      <c r="M758" s="7" t="s">
        <v>16153</v>
      </c>
      <c r="N758" s="69" t="s">
        <v>17231</v>
      </c>
      <c r="O758" s="69" t="s">
        <v>8813</v>
      </c>
      <c r="P758" s="69" t="s">
        <v>2518</v>
      </c>
      <c r="Q758" s="69" t="s">
        <v>2523</v>
      </c>
      <c r="R758" s="70">
        <v>36858</v>
      </c>
      <c r="S758" s="70">
        <v>45831</v>
      </c>
      <c r="T758" s="70">
        <v>46195</v>
      </c>
      <c r="U758" s="70"/>
      <c r="V758" s="70"/>
      <c r="W758" s="70"/>
      <c r="X758" s="17"/>
      <c r="Y758" s="17"/>
      <c r="Z758" s="70"/>
      <c r="AA758" s="71">
        <f t="shared" ca="1" si="55"/>
        <v>24</v>
      </c>
      <c r="AB758" s="70" t="s">
        <v>7877</v>
      </c>
      <c r="AC758" s="35" t="str">
        <f t="shared" si="59"/>
        <v>0 anos 11 meses 30 dias</v>
      </c>
      <c r="AD758" s="35" t="str">
        <f ca="1">IF(AND(V758="",T758&lt;TODAY()),"Contrato Encerrado",IF(AND(V758="",T758&gt;TODAY()),DATEDIF(TODAY(),T758,"Y")&amp;" anos"&amp;" "&amp;DATEDIF(TODAY(),T758,"YM")&amp;" meses"&amp;" "&amp;DATEDIF(TODAY(),T758,"MD")&amp;" dias",IF(AND(X758="",V758&lt;TODAY()),"Contrato Encerrado",IF(AND(X758="",V758&gt;TODAY()),DATEDIF(TODAY(),V758,"Y")&amp;" anos"&amp;" "&amp;DATEDIF(TODAY(),V758,"YM")&amp;" meses"&amp;" "&amp;DATEDIF(TODAY(),V758,"MD")&amp;" dias",IF(AND(Z758="",X758&lt;TODAY()),"Contrato Encerrado",IF(AND(Z758="",X758&gt;TODAY()),DATEDIF(TODAY(),X758,"Y")&amp;" anos"&amp;" "&amp;DATEDIF(TODAY(),X758,"YM")&amp;" meses"&amp;" "&amp;DATEDIF(TODAY(),X758,"MD")&amp;" dias",IF(AND(Z758&lt;&gt;””,Z758&lt;TODAY()),"Contrato Encerrado",IF(AND(Z758&lt;&gt;"",Z758&gt;TODAY()),DATEDIF(TODAY(),Z758,"Y")&amp;" anos"&amp;" "&amp;DATEDIF(TODAY(),Z758,"YM")&amp;" meses"&amp;" "&amp;DATEDIF(TODAY(),Z758,"MD")&amp;" dias"))))))))</f>
        <v>0 anos 8 meses 15 dias</v>
      </c>
      <c r="AE758" s="35">
        <f t="shared" si="56"/>
        <v>364</v>
      </c>
      <c r="AF758" s="35">
        <f t="shared" si="57"/>
        <v>366</v>
      </c>
      <c r="AG758" s="17" t="str">
        <f t="shared" si="58"/>
        <v>0 anos 11 meses 31 dias</v>
      </c>
    </row>
    <row r="759" spans="1:33" ht="11.25" customHeight="1" x14ac:dyDescent="0.2">
      <c r="A759" s="63" t="s">
        <v>9</v>
      </c>
      <c r="B759" s="63" t="s">
        <v>13</v>
      </c>
      <c r="C759" s="64" t="s">
        <v>11</v>
      </c>
      <c r="D759" s="65">
        <v>2024</v>
      </c>
      <c r="E759" s="73" t="s">
        <v>27</v>
      </c>
      <c r="F759" s="63" t="s">
        <v>28</v>
      </c>
      <c r="G759" s="81" t="s">
        <v>11108</v>
      </c>
      <c r="H759" s="82" t="s">
        <v>11109</v>
      </c>
      <c r="I759" s="74" t="s">
        <v>11110</v>
      </c>
      <c r="J759" s="14" t="s">
        <v>14943</v>
      </c>
      <c r="K759" s="74" t="s">
        <v>29</v>
      </c>
      <c r="L759" s="69" t="s">
        <v>30</v>
      </c>
      <c r="M759" s="7" t="s">
        <v>9427</v>
      </c>
      <c r="N759" s="69" t="s">
        <v>2098</v>
      </c>
      <c r="O759" s="69" t="s">
        <v>7895</v>
      </c>
      <c r="P759" s="69" t="s">
        <v>2518</v>
      </c>
      <c r="Q759" s="69" t="s">
        <v>4109</v>
      </c>
      <c r="R759" s="70">
        <v>26779</v>
      </c>
      <c r="S759" s="70">
        <v>45279</v>
      </c>
      <c r="T759" s="70">
        <v>45473</v>
      </c>
      <c r="U759" s="70"/>
      <c r="V759" s="70"/>
      <c r="W759" s="70"/>
      <c r="X759" s="17"/>
      <c r="Y759" s="17"/>
      <c r="Z759" s="70"/>
      <c r="AA759" s="116">
        <f t="shared" ca="1" si="55"/>
        <v>52</v>
      </c>
      <c r="AB759" s="69" t="s">
        <v>7878</v>
      </c>
      <c r="AC759" s="35" t="str">
        <f t="shared" si="59"/>
        <v>0 anos 6 meses 11 dias</v>
      </c>
      <c r="AD759" s="35" t="str">
        <f ca="1">IF(AND(V759="",T759&lt;TODAY()),"Contrato Encerrado",IF(AND(V759="",T759&gt;TODAY()),DATEDIF(TODAY(),T759,"Y")&amp;" anos"&amp;" "&amp;DATEDIF(TODAY(),T759,"YM")&amp;" meses"&amp;" "&amp;DATEDIF(TODAY(),T759,"MD")&amp;" dias",IF(AND(X759="",V759&lt;TODAY()),"Contrato Encerrado",IF(AND(X759="",V759&gt;TODAY()),DATEDIF(TODAY(),V759,"Y")&amp;" anos"&amp;" "&amp;DATEDIF(TODAY(),V759,"YM")&amp;" meses"&amp;" "&amp;DATEDIF(TODAY(),V759,"MD")&amp;" dias",IF(AND(Z759="",X759&lt;TODAY()),"Contrato Encerrado",IF(AND(Z759="",X759&gt;TODAY()),DATEDIF(TODAY(),X759,"Y")&amp;" anos"&amp;" "&amp;DATEDIF(TODAY(),X759,"YM")&amp;" meses"&amp;" "&amp;DATEDIF(TODAY(),X759,"MD")&amp;" dias",IF(AND(Z759&lt;&gt;””,Z759&lt;TODAY()),"Contrato Encerrado",IF(AND(Z759&lt;&gt;"",Z759&gt;TODAY()),DATEDIF(TODAY(),Z759,"Y")&amp;" anos"&amp;" "&amp;DATEDIF(TODAY(),Z759,"YM")&amp;" meses"&amp;" "&amp;DATEDIF(TODAY(),Z759,"MD")&amp;" dias"))))))))</f>
        <v>Contrato Encerrado</v>
      </c>
      <c r="AE759" s="35">
        <f t="shared" si="56"/>
        <v>194</v>
      </c>
      <c r="AF759" s="35">
        <f t="shared" si="57"/>
        <v>536</v>
      </c>
      <c r="AG759" s="17" t="str">
        <f t="shared" si="58"/>
        <v>1 anos 5 meses 19 dias</v>
      </c>
    </row>
    <row r="760" spans="1:33" ht="11.25" customHeight="1" x14ac:dyDescent="0.2">
      <c r="A760" s="63" t="s">
        <v>9</v>
      </c>
      <c r="B760" s="63" t="s">
        <v>13</v>
      </c>
      <c r="C760" s="64" t="s">
        <v>24</v>
      </c>
      <c r="D760" s="91">
        <v>2024</v>
      </c>
      <c r="E760" s="92" t="s">
        <v>157</v>
      </c>
      <c r="F760" s="63" t="s">
        <v>158</v>
      </c>
      <c r="G760" s="81" t="s">
        <v>14830</v>
      </c>
      <c r="H760" s="82" t="s">
        <v>14831</v>
      </c>
      <c r="I760" s="101" t="s">
        <v>14762</v>
      </c>
      <c r="J760" s="14" t="s">
        <v>10</v>
      </c>
      <c r="K760" s="101" t="s">
        <v>29</v>
      </c>
      <c r="L760" s="103" t="s">
        <v>30</v>
      </c>
      <c r="M760" s="7" t="s">
        <v>9427</v>
      </c>
      <c r="N760" s="103" t="s">
        <v>6135</v>
      </c>
      <c r="O760" s="103" t="s">
        <v>7915</v>
      </c>
      <c r="P760" s="103" t="s">
        <v>2518</v>
      </c>
      <c r="Q760" s="103" t="s">
        <v>2521</v>
      </c>
      <c r="R760" s="114">
        <v>33616</v>
      </c>
      <c r="S760" s="114">
        <v>45600</v>
      </c>
      <c r="T760" s="114" t="s">
        <v>14832</v>
      </c>
      <c r="U760" s="114"/>
      <c r="V760" s="114"/>
      <c r="W760" s="114"/>
      <c r="X760" s="17"/>
      <c r="Y760" s="17"/>
      <c r="Z760" s="70"/>
      <c r="AA760" s="116">
        <f t="shared" ca="1" si="55"/>
        <v>33</v>
      </c>
      <c r="AB760" s="103" t="s">
        <v>7878</v>
      </c>
      <c r="AC760" s="35" t="str">
        <f t="shared" si="59"/>
        <v>0 anos 11 meses 30 dias</v>
      </c>
      <c r="AD760" s="35" t="str">
        <f ca="1">IF(AND(V760="",T760&lt;TODAY()),"Contrato Encerrado",IF(AND(V760="",T760&gt;TODAY()),DATEDIF(TODAY(),T760,"Y")&amp;" anos"&amp;" "&amp;DATEDIF(TODAY(),T760,"YM")&amp;" meses"&amp;" "&amp;DATEDIF(TODAY(),T760,"MD")&amp;" dias",IF(AND(X760="",V760&lt;TODAY()),"Contrato Encerrado",IF(AND(X760="",V760&gt;TODAY()),DATEDIF(TODAY(),V760,"Y")&amp;" anos"&amp;" "&amp;DATEDIF(TODAY(),V760,"YM")&amp;" meses"&amp;" "&amp;DATEDIF(TODAY(),V760,"MD")&amp;" dias",IF(AND(Z760="",X760&lt;TODAY()),"Contrato Encerrado",IF(AND(Z760="",X760&gt;TODAY()),DATEDIF(TODAY(),X760,"Y")&amp;" anos"&amp;" "&amp;DATEDIF(TODAY(),X760,"YM")&amp;" meses"&amp;" "&amp;DATEDIF(TODAY(),X760,"MD")&amp;" dias",IF(AND(Z760&lt;&gt;””,Z760&lt;TODAY()),"Contrato Encerrado",IF(AND(Z760&lt;&gt;"",Z760&gt;TODAY()),DATEDIF(TODAY(),Z760,"Y")&amp;" anos"&amp;" "&amp;DATEDIF(TODAY(),Z760,"YM")&amp;" meses"&amp;" "&amp;DATEDIF(TODAY(),Z760,"MD")&amp;" dias"))))))))</f>
        <v>0 anos 0 meses 27 dias</v>
      </c>
      <c r="AE760" s="35">
        <f t="shared" si="56"/>
        <v>364</v>
      </c>
      <c r="AF760" s="35">
        <f t="shared" si="57"/>
        <v>366</v>
      </c>
      <c r="AG760" s="17" t="str">
        <f t="shared" si="58"/>
        <v>0 anos 11 meses 31 dias</v>
      </c>
    </row>
    <row r="761" spans="1:33" ht="11.25" customHeight="1" x14ac:dyDescent="0.2">
      <c r="A761" s="63" t="s">
        <v>9</v>
      </c>
      <c r="B761" s="63" t="s">
        <v>13</v>
      </c>
      <c r="C761" s="64" t="s">
        <v>19</v>
      </c>
      <c r="D761" s="65">
        <v>2024</v>
      </c>
      <c r="E761" s="73" t="s">
        <v>772</v>
      </c>
      <c r="F761" s="63" t="s">
        <v>773</v>
      </c>
      <c r="G761" s="81" t="s">
        <v>13579</v>
      </c>
      <c r="H761" s="82" t="s">
        <v>13580</v>
      </c>
      <c r="I761" s="74" t="s">
        <v>13581</v>
      </c>
      <c r="J761" s="14" t="s">
        <v>1302</v>
      </c>
      <c r="K761" s="74" t="s">
        <v>29</v>
      </c>
      <c r="L761" s="69" t="s">
        <v>81</v>
      </c>
      <c r="M761" s="7" t="s">
        <v>82</v>
      </c>
      <c r="N761" s="69" t="s">
        <v>6033</v>
      </c>
      <c r="O761" s="69" t="s">
        <v>12776</v>
      </c>
      <c r="P761" s="69" t="s">
        <v>2518</v>
      </c>
      <c r="Q761" s="69" t="s">
        <v>2523</v>
      </c>
      <c r="R761" s="113">
        <v>36099</v>
      </c>
      <c r="S761" s="113">
        <v>45448</v>
      </c>
      <c r="T761" s="113">
        <v>45791</v>
      </c>
      <c r="U761" s="70"/>
      <c r="V761" s="70"/>
      <c r="W761" s="113"/>
      <c r="X761" s="17"/>
      <c r="Y761" s="17"/>
      <c r="Z761" s="70"/>
      <c r="AA761" s="116">
        <f t="shared" ca="1" si="55"/>
        <v>26</v>
      </c>
      <c r="AB761" s="69" t="s">
        <v>7878</v>
      </c>
      <c r="AC761" s="35" t="str">
        <f t="shared" si="59"/>
        <v>0 anos 11 meses 9 dias</v>
      </c>
      <c r="AD761" s="35" t="str">
        <f ca="1">IF(AND(V761="",T761&lt;TODAY()),"Contrato Encerrado",IF(AND(V761="",T761&gt;TODAY()),DATEDIF(TODAY(),T761,"Y")&amp;" anos"&amp;" "&amp;DATEDIF(TODAY(),T761,"YM")&amp;" meses"&amp;" "&amp;DATEDIF(TODAY(),T761,"MD")&amp;" dias",IF(AND(X761="",V761&lt;TODAY()),"Contrato Encerrado",IF(AND(X761="",V761&gt;TODAY()),DATEDIF(TODAY(),V761,"Y")&amp;" anos"&amp;" "&amp;DATEDIF(TODAY(),V761,"YM")&amp;" meses"&amp;" "&amp;DATEDIF(TODAY(),V761,"MD")&amp;" dias",IF(AND(Z761="",X761&lt;TODAY()),"Contrato Encerrado",IF(AND(Z761="",X761&gt;TODAY()),DATEDIF(TODAY(),X761,"Y")&amp;" anos"&amp;" "&amp;DATEDIF(TODAY(),X761,"YM")&amp;" meses"&amp;" "&amp;DATEDIF(TODAY(),X761,"MD")&amp;" dias",IF(AND(Z761&lt;&gt;””,Z761&lt;TODAY()),"Contrato Encerrado",IF(AND(Z761&lt;&gt;"",Z761&gt;TODAY()),DATEDIF(TODAY(),Z761,"Y")&amp;" anos"&amp;" "&amp;DATEDIF(TODAY(),Z761,"YM")&amp;" meses"&amp;" "&amp;DATEDIF(TODAY(),Z761,"MD")&amp;" dias"))))))))</f>
        <v>Contrato Encerrado</v>
      </c>
      <c r="AE761" s="35">
        <f t="shared" si="56"/>
        <v>343</v>
      </c>
      <c r="AF761" s="35">
        <f t="shared" si="57"/>
        <v>387</v>
      </c>
      <c r="AG761" s="17" t="str">
        <f t="shared" si="58"/>
        <v>1 anos 0 meses 21 dias</v>
      </c>
    </row>
    <row r="762" spans="1:33" ht="11.25" customHeight="1" x14ac:dyDescent="0.2">
      <c r="A762" s="63" t="s">
        <v>9</v>
      </c>
      <c r="B762" s="63" t="s">
        <v>13</v>
      </c>
      <c r="C762" s="64" t="s">
        <v>25</v>
      </c>
      <c r="D762" s="65">
        <v>2024</v>
      </c>
      <c r="E762" s="73" t="s">
        <v>157</v>
      </c>
      <c r="F762" s="63" t="s">
        <v>158</v>
      </c>
      <c r="G762" s="81" t="s">
        <v>15032</v>
      </c>
      <c r="H762" s="82" t="s">
        <v>15033</v>
      </c>
      <c r="I762" s="74" t="s">
        <v>14991</v>
      </c>
      <c r="J762" s="14" t="s">
        <v>10</v>
      </c>
      <c r="K762" s="74" t="s">
        <v>29</v>
      </c>
      <c r="L762" s="69" t="s">
        <v>30</v>
      </c>
      <c r="M762" s="7" t="s">
        <v>9427</v>
      </c>
      <c r="N762" s="69" t="s">
        <v>2101</v>
      </c>
      <c r="O762" s="69" t="s">
        <v>7884</v>
      </c>
      <c r="P762" s="69" t="s">
        <v>2518</v>
      </c>
      <c r="Q762" s="69" t="s">
        <v>2521</v>
      </c>
      <c r="R762" s="70">
        <v>32021</v>
      </c>
      <c r="S762" s="70">
        <v>45631</v>
      </c>
      <c r="T762" s="69" t="s">
        <v>15034</v>
      </c>
      <c r="U762" s="69"/>
      <c r="V762" s="69"/>
      <c r="W762" s="69"/>
      <c r="X762" s="17"/>
      <c r="Y762" s="17"/>
      <c r="Z762" s="69"/>
      <c r="AA762" s="116">
        <f t="shared" ca="1" si="55"/>
        <v>38</v>
      </c>
      <c r="AB762" s="69" t="s">
        <v>7878</v>
      </c>
      <c r="AC762" s="35" t="str">
        <f t="shared" si="59"/>
        <v>0 anos 11 meses 29 dias</v>
      </c>
      <c r="AD762" s="35" t="str">
        <f ca="1">IF(AND(V762="",T762&lt;TODAY()),"Contrato Encerrado",IF(AND(V762="",T762&gt;TODAY()),DATEDIF(TODAY(),T762,"Y")&amp;" anos"&amp;" "&amp;DATEDIF(TODAY(),T762,"YM")&amp;" meses"&amp;" "&amp;DATEDIF(TODAY(),T762,"MD")&amp;" dias",IF(AND(X762="",V762&lt;TODAY()),"Contrato Encerrado",IF(AND(X762="",V762&gt;TODAY()),DATEDIF(TODAY(),V762,"Y")&amp;" anos"&amp;" "&amp;DATEDIF(TODAY(),V762,"YM")&amp;" meses"&amp;" "&amp;DATEDIF(TODAY(),V762,"MD")&amp;" dias",IF(AND(Z762="",X762&lt;TODAY()),"Contrato Encerrado",IF(AND(Z762="",X762&gt;TODAY()),DATEDIF(TODAY(),X762,"Y")&amp;" anos"&amp;" "&amp;DATEDIF(TODAY(),X762,"YM")&amp;" meses"&amp;" "&amp;DATEDIF(TODAY(),X762,"MD")&amp;" dias",IF(AND(Z762&lt;&gt;””,Z762&lt;TODAY()),"Contrato Encerrado",IF(AND(Z762&lt;&gt;"",Z762&gt;TODAY()),DATEDIF(TODAY(),Z762,"Y")&amp;" anos"&amp;" "&amp;DATEDIF(TODAY(),Z762,"YM")&amp;" meses"&amp;" "&amp;DATEDIF(TODAY(),Z762,"MD")&amp;" dias"))))))))</f>
        <v>0 anos 1 meses 27 dias</v>
      </c>
      <c r="AE762" s="35">
        <f t="shared" si="56"/>
        <v>364</v>
      </c>
      <c r="AF762" s="35">
        <f t="shared" si="57"/>
        <v>366</v>
      </c>
      <c r="AG762" s="17" t="str">
        <f t="shared" si="58"/>
        <v>0 anos 11 meses 31 dias</v>
      </c>
    </row>
    <row r="763" spans="1:33" ht="11.25" customHeight="1" x14ac:dyDescent="0.2">
      <c r="A763" s="63" t="s">
        <v>9</v>
      </c>
      <c r="B763" s="63" t="s">
        <v>13</v>
      </c>
      <c r="C763" s="64" t="s">
        <v>22</v>
      </c>
      <c r="D763" s="91">
        <v>2024</v>
      </c>
      <c r="E763" s="73" t="s">
        <v>157</v>
      </c>
      <c r="F763" s="63" t="s">
        <v>158</v>
      </c>
      <c r="G763" s="81" t="s">
        <v>14351</v>
      </c>
      <c r="H763" s="82" t="s">
        <v>14352</v>
      </c>
      <c r="I763" s="74" t="s">
        <v>14353</v>
      </c>
      <c r="J763" s="14" t="s">
        <v>1302</v>
      </c>
      <c r="K763" s="74" t="s">
        <v>29</v>
      </c>
      <c r="L763" s="69" t="s">
        <v>30</v>
      </c>
      <c r="M763" s="7" t="s">
        <v>9427</v>
      </c>
      <c r="N763" s="69" t="s">
        <v>2101</v>
      </c>
      <c r="O763" s="69" t="s">
        <v>8732</v>
      </c>
      <c r="P763" s="69" t="s">
        <v>2518</v>
      </c>
      <c r="Q763" s="69" t="s">
        <v>2521</v>
      </c>
      <c r="R763" s="70">
        <v>38147</v>
      </c>
      <c r="S763" s="70">
        <v>45532</v>
      </c>
      <c r="T763" s="70">
        <v>45741</v>
      </c>
      <c r="U763" s="70"/>
      <c r="V763" s="70"/>
      <c r="W763" s="70"/>
      <c r="X763" s="17"/>
      <c r="Y763" s="17"/>
      <c r="Z763" s="70"/>
      <c r="AA763" s="116">
        <f t="shared" ca="1" si="55"/>
        <v>21</v>
      </c>
      <c r="AB763" s="69" t="s">
        <v>7878</v>
      </c>
      <c r="AC763" s="35" t="str">
        <f t="shared" si="59"/>
        <v>0 anos 6 meses 25 dias</v>
      </c>
      <c r="AD763" s="35" t="str">
        <f ca="1">IF(AND(V763="",T763&lt;TODAY()),"Contrato Encerrado",IF(AND(V763="",T763&gt;TODAY()),DATEDIF(TODAY(),T763,"Y")&amp;" anos"&amp;" "&amp;DATEDIF(TODAY(),T763,"YM")&amp;" meses"&amp;" "&amp;DATEDIF(TODAY(),T763,"MD")&amp;" dias",IF(AND(X763="",V763&lt;TODAY()),"Contrato Encerrado",IF(AND(X763="",V763&gt;TODAY()),DATEDIF(TODAY(),V763,"Y")&amp;" anos"&amp;" "&amp;DATEDIF(TODAY(),V763,"YM")&amp;" meses"&amp;" "&amp;DATEDIF(TODAY(),V763,"MD")&amp;" dias",IF(AND(Z763="",X763&lt;TODAY()),"Contrato Encerrado",IF(AND(Z763="",X763&gt;TODAY()),DATEDIF(TODAY(),X763,"Y")&amp;" anos"&amp;" "&amp;DATEDIF(TODAY(),X763,"YM")&amp;" meses"&amp;" "&amp;DATEDIF(TODAY(),X763,"MD")&amp;" dias",IF(AND(Z763&lt;&gt;””,Z763&lt;TODAY()),"Contrato Encerrado",IF(AND(Z763&lt;&gt;"",Z763&gt;TODAY()),DATEDIF(TODAY(),Z763,"Y")&amp;" anos"&amp;" "&amp;DATEDIF(TODAY(),Z763,"YM")&amp;" meses"&amp;" "&amp;DATEDIF(TODAY(),Z763,"MD")&amp;" dias"))))))))</f>
        <v>Contrato Encerrado</v>
      </c>
      <c r="AE763" s="35">
        <f t="shared" si="56"/>
        <v>209</v>
      </c>
      <c r="AF763" s="35">
        <f t="shared" si="57"/>
        <v>521</v>
      </c>
      <c r="AG763" s="17" t="str">
        <f t="shared" si="58"/>
        <v>1 anos 5 meses 4 dias</v>
      </c>
    </row>
    <row r="764" spans="1:33" ht="11.25" customHeight="1" x14ac:dyDescent="0.2">
      <c r="A764" s="63" t="s">
        <v>9</v>
      </c>
      <c r="B764" s="63" t="s">
        <v>13</v>
      </c>
      <c r="C764" s="64" t="s">
        <v>19</v>
      </c>
      <c r="D764" s="65">
        <v>2024</v>
      </c>
      <c r="E764" s="73" t="s">
        <v>157</v>
      </c>
      <c r="F764" s="63" t="s">
        <v>158</v>
      </c>
      <c r="G764" s="81" t="s">
        <v>13582</v>
      </c>
      <c r="H764" s="82" t="s">
        <v>13583</v>
      </c>
      <c r="I764" s="74" t="s">
        <v>13584</v>
      </c>
      <c r="J764" s="14" t="s">
        <v>14943</v>
      </c>
      <c r="K764" s="74" t="s">
        <v>29</v>
      </c>
      <c r="L764" s="69" t="s">
        <v>30</v>
      </c>
      <c r="M764" s="7" t="s">
        <v>9427</v>
      </c>
      <c r="N764" s="69" t="s">
        <v>6302</v>
      </c>
      <c r="O764" s="69" t="s">
        <v>7884</v>
      </c>
      <c r="P764" s="69" t="s">
        <v>2518</v>
      </c>
      <c r="Q764" s="69" t="s">
        <v>2521</v>
      </c>
      <c r="R764" s="70">
        <v>37756</v>
      </c>
      <c r="S764" s="70">
        <v>45435</v>
      </c>
      <c r="T764" s="70">
        <v>45717</v>
      </c>
      <c r="U764" s="70"/>
      <c r="V764" s="70"/>
      <c r="W764" s="70"/>
      <c r="X764" s="17"/>
      <c r="Y764" s="17"/>
      <c r="Z764" s="70"/>
      <c r="AA764" s="116">
        <f t="shared" ca="1" si="55"/>
        <v>22</v>
      </c>
      <c r="AB764" s="69" t="s">
        <v>7878</v>
      </c>
      <c r="AC764" s="35" t="str">
        <f t="shared" si="59"/>
        <v>0 anos 9 meses 6 dias</v>
      </c>
      <c r="AD764" s="35" t="str">
        <f ca="1">IF(AND(V764="",T764&lt;TODAY()),"Contrato Encerrado",IF(AND(V764="",T764&gt;TODAY()),DATEDIF(TODAY(),T764,"Y")&amp;" anos"&amp;" "&amp;DATEDIF(TODAY(),T764,"YM")&amp;" meses"&amp;" "&amp;DATEDIF(TODAY(),T764,"MD")&amp;" dias",IF(AND(X764="",V764&lt;TODAY()),"Contrato Encerrado",IF(AND(X764="",V764&gt;TODAY()),DATEDIF(TODAY(),V764,"Y")&amp;" anos"&amp;" "&amp;DATEDIF(TODAY(),V764,"YM")&amp;" meses"&amp;" "&amp;DATEDIF(TODAY(),V764,"MD")&amp;" dias",IF(AND(Z764="",X764&lt;TODAY()),"Contrato Encerrado",IF(AND(Z764="",X764&gt;TODAY()),DATEDIF(TODAY(),X764,"Y")&amp;" anos"&amp;" "&amp;DATEDIF(TODAY(),X764,"YM")&amp;" meses"&amp;" "&amp;DATEDIF(TODAY(),X764,"MD")&amp;" dias",IF(AND(Z764&lt;&gt;””,Z764&lt;TODAY()),"Contrato Encerrado",IF(AND(Z764&lt;&gt;"",Z764&gt;TODAY()),DATEDIF(TODAY(),Z764,"Y")&amp;" anos"&amp;" "&amp;DATEDIF(TODAY(),Z764,"YM")&amp;" meses"&amp;" "&amp;DATEDIF(TODAY(),Z764,"MD")&amp;" dias"))))))))</f>
        <v>Contrato Encerrado</v>
      </c>
      <c r="AE764" s="35">
        <f t="shared" si="56"/>
        <v>282</v>
      </c>
      <c r="AF764" s="35">
        <f t="shared" si="57"/>
        <v>448</v>
      </c>
      <c r="AG764" s="17" t="str">
        <f t="shared" si="58"/>
        <v>1 anos 2 meses 23 dias</v>
      </c>
    </row>
    <row r="765" spans="1:33" ht="11.25" customHeight="1" x14ac:dyDescent="0.2">
      <c r="A765" s="63" t="s">
        <v>9</v>
      </c>
      <c r="B765" s="88" t="s">
        <v>13</v>
      </c>
      <c r="C765" s="90" t="s">
        <v>22</v>
      </c>
      <c r="D765" s="91">
        <v>2022</v>
      </c>
      <c r="E765" s="73" t="s">
        <v>157</v>
      </c>
      <c r="F765" s="63" t="s">
        <v>158</v>
      </c>
      <c r="G765" s="81" t="s">
        <v>4337</v>
      </c>
      <c r="H765" s="82" t="s">
        <v>4338</v>
      </c>
      <c r="I765" s="74" t="s">
        <v>4339</v>
      </c>
      <c r="J765" s="14" t="s">
        <v>14943</v>
      </c>
      <c r="K765" s="74" t="s">
        <v>29</v>
      </c>
      <c r="L765" s="69" t="s">
        <v>30</v>
      </c>
      <c r="M765" s="7" t="s">
        <v>9427</v>
      </c>
      <c r="N765" s="107" t="s">
        <v>2101</v>
      </c>
      <c r="O765" s="107"/>
      <c r="P765" s="107" t="s">
        <v>2518</v>
      </c>
      <c r="Q765" s="107" t="s">
        <v>2521</v>
      </c>
      <c r="R765" s="111">
        <v>32555</v>
      </c>
      <c r="S765" s="111">
        <v>44791</v>
      </c>
      <c r="T765" s="111">
        <v>44943</v>
      </c>
      <c r="U765" s="111"/>
      <c r="V765" s="111"/>
      <c r="W765" s="111"/>
      <c r="X765" s="17"/>
      <c r="Y765" s="17"/>
      <c r="Z765" s="111"/>
      <c r="AA765" s="116">
        <f t="shared" ca="1" si="55"/>
        <v>36</v>
      </c>
      <c r="AB765" s="117" t="s">
        <v>7878</v>
      </c>
      <c r="AC765" s="35" t="str">
        <f t="shared" si="59"/>
        <v>0 anos 4 meses 30 dias</v>
      </c>
      <c r="AD765" s="35" t="str">
        <f ca="1">IF(AND(V765="",T765&lt;TODAY()),"Contrato Encerrado",IF(AND(V765="",T765&gt;TODAY()),DATEDIF(TODAY(),T765,"Y")&amp;" anos"&amp;" "&amp;DATEDIF(TODAY(),T765,"YM")&amp;" meses"&amp;" "&amp;DATEDIF(TODAY(),T765,"MD")&amp;" dias",IF(AND(X765="",V765&lt;TODAY()),"Contrato Encerrado",IF(AND(X765="",V765&gt;TODAY()),DATEDIF(TODAY(),V765,"Y")&amp;" anos"&amp;" "&amp;DATEDIF(TODAY(),V765,"YM")&amp;" meses"&amp;" "&amp;DATEDIF(TODAY(),V765,"MD")&amp;" dias",IF(AND(Z765="",X765&lt;TODAY()),"Contrato Encerrado",IF(AND(Z765="",X765&gt;TODAY()),DATEDIF(TODAY(),X765,"Y")&amp;" anos"&amp;" "&amp;DATEDIF(TODAY(),X765,"YM")&amp;" meses"&amp;" "&amp;DATEDIF(TODAY(),X765,"MD")&amp;" dias",IF(AND(Z765&lt;&gt;””,Z765&lt;TODAY()),"Contrato Encerrado",IF(AND(Z765&lt;&gt;"",Z765&gt;TODAY()),DATEDIF(TODAY(),Z765,"Y")&amp;" anos"&amp;" "&amp;DATEDIF(TODAY(),Z765,"YM")&amp;" meses"&amp;" "&amp;DATEDIF(TODAY(),Z765,"MD")&amp;" dias"))))))))</f>
        <v>Contrato Encerrado</v>
      </c>
      <c r="AE765" s="35">
        <f t="shared" si="56"/>
        <v>152</v>
      </c>
      <c r="AF765" s="35">
        <f t="shared" si="57"/>
        <v>578</v>
      </c>
      <c r="AG765" s="17" t="str">
        <f t="shared" si="58"/>
        <v>1 anos 6 meses 31 dias</v>
      </c>
    </row>
    <row r="766" spans="1:33" ht="11.25" customHeight="1" x14ac:dyDescent="0.2">
      <c r="A766" s="63" t="s">
        <v>9</v>
      </c>
      <c r="B766" s="63" t="s">
        <v>13</v>
      </c>
      <c r="C766" s="64" t="s">
        <v>20</v>
      </c>
      <c r="D766" s="65">
        <v>2023</v>
      </c>
      <c r="E766" s="92" t="s">
        <v>307</v>
      </c>
      <c r="F766" s="63" t="s">
        <v>308</v>
      </c>
      <c r="G766" s="81" t="s">
        <v>8279</v>
      </c>
      <c r="H766" s="82" t="s">
        <v>8280</v>
      </c>
      <c r="I766" s="101" t="s">
        <v>8281</v>
      </c>
      <c r="J766" s="14" t="s">
        <v>14943</v>
      </c>
      <c r="K766" s="101" t="s">
        <v>29</v>
      </c>
      <c r="L766" s="103" t="s">
        <v>30</v>
      </c>
      <c r="M766" s="7" t="s">
        <v>9427</v>
      </c>
      <c r="N766" s="103" t="s">
        <v>2118</v>
      </c>
      <c r="O766" s="103" t="s">
        <v>7897</v>
      </c>
      <c r="P766" s="103" t="s">
        <v>2518</v>
      </c>
      <c r="Q766" s="103" t="s">
        <v>2523</v>
      </c>
      <c r="R766" s="114">
        <v>37234</v>
      </c>
      <c r="S766" s="114">
        <v>45103</v>
      </c>
      <c r="T766" s="114">
        <v>45454</v>
      </c>
      <c r="U766" s="114"/>
      <c r="V766" s="114"/>
      <c r="W766" s="114"/>
      <c r="X766" s="17"/>
      <c r="Y766" s="17"/>
      <c r="Z766" s="114"/>
      <c r="AA766" s="116">
        <f t="shared" ca="1" si="55"/>
        <v>23</v>
      </c>
      <c r="AB766" s="116" t="s">
        <v>7878</v>
      </c>
      <c r="AC766" s="35" t="str">
        <f t="shared" si="59"/>
        <v>0 anos 11 meses 16 dias</v>
      </c>
      <c r="AD766" s="35" t="str">
        <f ca="1">IF(AND(V766="",T766&lt;TODAY()),"Contrato Encerrado",IF(AND(V766="",T766&gt;TODAY()),DATEDIF(TODAY(),T766,"Y")&amp;" anos"&amp;" "&amp;DATEDIF(TODAY(),T766,"YM")&amp;" meses"&amp;" "&amp;DATEDIF(TODAY(),T766,"MD")&amp;" dias",IF(AND(X766="",V766&lt;TODAY()),"Contrato Encerrado",IF(AND(X766="",V766&gt;TODAY()),DATEDIF(TODAY(),V766,"Y")&amp;" anos"&amp;" "&amp;DATEDIF(TODAY(),V766,"YM")&amp;" meses"&amp;" "&amp;DATEDIF(TODAY(),V766,"MD")&amp;" dias",IF(AND(Z766="",X766&lt;TODAY()),"Contrato Encerrado",IF(AND(Z766="",X766&gt;TODAY()),DATEDIF(TODAY(),X766,"Y")&amp;" anos"&amp;" "&amp;DATEDIF(TODAY(),X766,"YM")&amp;" meses"&amp;" "&amp;DATEDIF(TODAY(),X766,"MD")&amp;" dias",IF(AND(Z766&lt;&gt;””,Z766&lt;TODAY()),"Contrato Encerrado",IF(AND(Z766&lt;&gt;"",Z766&gt;TODAY()),DATEDIF(TODAY(),Z766,"Y")&amp;" anos"&amp;" "&amp;DATEDIF(TODAY(),Z766,"YM")&amp;" meses"&amp;" "&amp;DATEDIF(TODAY(),Z766,"MD")&amp;" dias"))))))))</f>
        <v>Contrato Encerrado</v>
      </c>
      <c r="AE766" s="35">
        <f t="shared" si="56"/>
        <v>351</v>
      </c>
      <c r="AF766" s="35">
        <f t="shared" si="57"/>
        <v>379</v>
      </c>
      <c r="AG766" s="17" t="str">
        <f t="shared" si="58"/>
        <v>1 anos 0 meses 13 dias</v>
      </c>
    </row>
    <row r="767" spans="1:33" ht="11.25" customHeight="1" x14ac:dyDescent="0.2">
      <c r="A767" s="63" t="s">
        <v>9</v>
      </c>
      <c r="B767" s="88" t="s">
        <v>13</v>
      </c>
      <c r="C767" s="90" t="s">
        <v>24</v>
      </c>
      <c r="D767" s="91">
        <v>2021</v>
      </c>
      <c r="E767" s="73" t="s">
        <v>510</v>
      </c>
      <c r="F767" s="63" t="s">
        <v>511</v>
      </c>
      <c r="G767" s="81" t="s">
        <v>1819</v>
      </c>
      <c r="H767" s="82" t="s">
        <v>1820</v>
      </c>
      <c r="I767" s="74" t="s">
        <v>1821</v>
      </c>
      <c r="J767" s="14" t="s">
        <v>1302</v>
      </c>
      <c r="K767" s="74" t="s">
        <v>29</v>
      </c>
      <c r="L767" s="69" t="s">
        <v>30</v>
      </c>
      <c r="M767" s="7" t="s">
        <v>9427</v>
      </c>
      <c r="N767" s="109" t="s">
        <v>2117</v>
      </c>
      <c r="O767" s="109"/>
      <c r="P767" s="109" t="s">
        <v>2517</v>
      </c>
      <c r="Q767" s="109" t="s">
        <v>2522</v>
      </c>
      <c r="R767" s="111">
        <v>33654</v>
      </c>
      <c r="S767" s="111">
        <v>44487</v>
      </c>
      <c r="T767" s="111">
        <v>44624</v>
      </c>
      <c r="U767" s="111"/>
      <c r="V767" s="111"/>
      <c r="W767" s="111"/>
      <c r="X767" s="17"/>
      <c r="Y767" s="17"/>
      <c r="Z767" s="111"/>
      <c r="AA767" s="116">
        <f t="shared" ca="1" si="55"/>
        <v>33</v>
      </c>
      <c r="AB767" s="117" t="s">
        <v>7877</v>
      </c>
      <c r="AC767" s="35" t="str">
        <f t="shared" si="59"/>
        <v>0 anos 4 meses 14 dias</v>
      </c>
      <c r="AD767" s="35" t="str">
        <f ca="1">IF(AND(V767="",T767&lt;TODAY()),"Contrato Encerrado",IF(AND(V767="",T767&gt;TODAY()),DATEDIF(TODAY(),T767,"Y")&amp;" anos"&amp;" "&amp;DATEDIF(TODAY(),T767,"YM")&amp;" meses"&amp;" "&amp;DATEDIF(TODAY(),T767,"MD")&amp;" dias",IF(AND(X767="",V767&lt;TODAY()),"Contrato Encerrado",IF(AND(X767="",V767&gt;TODAY()),DATEDIF(TODAY(),V767,"Y")&amp;" anos"&amp;" "&amp;DATEDIF(TODAY(),V767,"YM")&amp;" meses"&amp;" "&amp;DATEDIF(TODAY(),V767,"MD")&amp;" dias",IF(AND(Z767="",X767&lt;TODAY()),"Contrato Encerrado",IF(AND(Z767="",X767&gt;TODAY()),DATEDIF(TODAY(),X767,"Y")&amp;" anos"&amp;" "&amp;DATEDIF(TODAY(),X767,"YM")&amp;" meses"&amp;" "&amp;DATEDIF(TODAY(),X767,"MD")&amp;" dias",IF(AND(Z767&lt;&gt;””,Z767&lt;TODAY()),"Contrato Encerrado",IF(AND(Z767&lt;&gt;"",Z767&gt;TODAY()),DATEDIF(TODAY(),Z767,"Y")&amp;" anos"&amp;" "&amp;DATEDIF(TODAY(),Z767,"YM")&amp;" meses"&amp;" "&amp;DATEDIF(TODAY(),Z767,"MD")&amp;" dias"))))))))</f>
        <v>Contrato Encerrado</v>
      </c>
      <c r="AE767" s="35">
        <f t="shared" si="56"/>
        <v>137</v>
      </c>
      <c r="AF767" s="35">
        <f t="shared" si="57"/>
        <v>593</v>
      </c>
      <c r="AG767" s="17" t="str">
        <f t="shared" si="58"/>
        <v>1 anos 7 meses 15 dias</v>
      </c>
    </row>
    <row r="768" spans="1:33" ht="11.25" customHeight="1" x14ac:dyDescent="0.2">
      <c r="A768" s="63" t="s">
        <v>9</v>
      </c>
      <c r="B768" s="63" t="s">
        <v>13</v>
      </c>
      <c r="C768" s="64" t="s">
        <v>25</v>
      </c>
      <c r="D768" s="65">
        <v>2023</v>
      </c>
      <c r="E768" s="73" t="s">
        <v>155</v>
      </c>
      <c r="F768" s="63" t="s">
        <v>156</v>
      </c>
      <c r="G768" s="81" t="s">
        <v>10709</v>
      </c>
      <c r="H768" s="82" t="s">
        <v>10710</v>
      </c>
      <c r="I768" s="74" t="s">
        <v>10711</v>
      </c>
      <c r="J768" s="14" t="s">
        <v>14943</v>
      </c>
      <c r="K768" s="74" t="s">
        <v>29</v>
      </c>
      <c r="L768" s="69" t="s">
        <v>30</v>
      </c>
      <c r="M768" s="7" t="s">
        <v>9427</v>
      </c>
      <c r="N768" s="69" t="s">
        <v>2102</v>
      </c>
      <c r="O768" s="69" t="s">
        <v>9560</v>
      </c>
      <c r="P768" s="69" t="s">
        <v>2518</v>
      </c>
      <c r="Q768" s="69" t="s">
        <v>2523</v>
      </c>
      <c r="R768" s="70">
        <v>37186</v>
      </c>
      <c r="S768" s="70">
        <v>45243</v>
      </c>
      <c r="T768" s="70">
        <v>45455</v>
      </c>
      <c r="U768" s="70"/>
      <c r="V768" s="70"/>
      <c r="W768" s="70"/>
      <c r="X768" s="17"/>
      <c r="Y768" s="17"/>
      <c r="Z768" s="70"/>
      <c r="AA768" s="116">
        <f t="shared" ref="AA768:AA831" ca="1" si="60">DATEDIF(R768,TODAY(),"Y")</f>
        <v>23</v>
      </c>
      <c r="AB768" s="70" t="s">
        <v>7878</v>
      </c>
      <c r="AC768" s="35" t="str">
        <f t="shared" si="59"/>
        <v>0 anos 6 meses 30 dias</v>
      </c>
      <c r="AD768" s="35" t="str">
        <f ca="1">IF(AND(V768="",T768&lt;TODAY()),"Contrato Encerrado",IF(AND(V768="",T768&gt;TODAY()),DATEDIF(TODAY(),T768,"Y")&amp;" anos"&amp;" "&amp;DATEDIF(TODAY(),T768,"YM")&amp;" meses"&amp;" "&amp;DATEDIF(TODAY(),T768,"MD")&amp;" dias",IF(AND(X768="",V768&lt;TODAY()),"Contrato Encerrado",IF(AND(X768="",V768&gt;TODAY()),DATEDIF(TODAY(),V768,"Y")&amp;" anos"&amp;" "&amp;DATEDIF(TODAY(),V768,"YM")&amp;" meses"&amp;" "&amp;DATEDIF(TODAY(),V768,"MD")&amp;" dias",IF(AND(Z768="",X768&lt;TODAY()),"Contrato Encerrado",IF(AND(Z768="",X768&gt;TODAY()),DATEDIF(TODAY(),X768,"Y")&amp;" anos"&amp;" "&amp;DATEDIF(TODAY(),X768,"YM")&amp;" meses"&amp;" "&amp;DATEDIF(TODAY(),X768,"MD")&amp;" dias",IF(AND(Z768&lt;&gt;””,Z768&lt;TODAY()),"Contrato Encerrado",IF(AND(Z768&lt;&gt;"",Z768&gt;TODAY()),DATEDIF(TODAY(),Z768,"Y")&amp;" anos"&amp;" "&amp;DATEDIF(TODAY(),Z768,"YM")&amp;" meses"&amp;" "&amp;DATEDIF(TODAY(),Z768,"MD")&amp;" dias"))))))))</f>
        <v>Contrato Encerrado</v>
      </c>
      <c r="AE768" s="35">
        <f t="shared" ref="AE768:AE831" si="61">SUM((T768-S768)+(V768-U768)+(X768-W768)+(Z768-Y768))</f>
        <v>212</v>
      </c>
      <c r="AF768" s="35">
        <f t="shared" ref="AF768:AF831" si="62">730-AE768</f>
        <v>518</v>
      </c>
      <c r="AG768" s="17" t="str">
        <f t="shared" ref="AG768:AG831" si="63">IF(AF768&gt;0,DATEDIF(0,AF768,"Y")&amp; " anos"&amp; " "&amp;DATEDIF(0,AF768,"YM")&amp; " meses"&amp; " "&amp;DATEDIF(0,AF768,"MD")&amp; " dias","ESTÁGIO COMPLETOU 2 ANOS")</f>
        <v>1 anos 5 meses 1 dias</v>
      </c>
    </row>
    <row r="769" spans="1:33" ht="11.25" customHeight="1" x14ac:dyDescent="0.2">
      <c r="A769" s="63" t="s">
        <v>9</v>
      </c>
      <c r="B769" s="88" t="s">
        <v>13</v>
      </c>
      <c r="C769" s="90" t="s">
        <v>22</v>
      </c>
      <c r="D769" s="91">
        <v>2022</v>
      </c>
      <c r="E769" s="73" t="s">
        <v>79</v>
      </c>
      <c r="F769" s="63" t="s">
        <v>80</v>
      </c>
      <c r="G769" s="81" t="s">
        <v>119</v>
      </c>
      <c r="H769" s="82" t="s">
        <v>120</v>
      </c>
      <c r="I769" s="74" t="s">
        <v>121</v>
      </c>
      <c r="J769" s="74" t="s">
        <v>1302</v>
      </c>
      <c r="K769" s="74" t="s">
        <v>29</v>
      </c>
      <c r="L769" s="69" t="s">
        <v>81</v>
      </c>
      <c r="M769" s="7" t="s">
        <v>82</v>
      </c>
      <c r="N769" s="107" t="s">
        <v>4113</v>
      </c>
      <c r="O769" s="107"/>
      <c r="P769" s="107" t="s">
        <v>2517</v>
      </c>
      <c r="Q769" s="107" t="s">
        <v>2522</v>
      </c>
      <c r="R769" s="111">
        <v>38382</v>
      </c>
      <c r="S769" s="111">
        <v>44287</v>
      </c>
      <c r="T769" s="111">
        <v>44916</v>
      </c>
      <c r="U769" s="111"/>
      <c r="V769" s="111"/>
      <c r="W769" s="111"/>
      <c r="X769" s="17"/>
      <c r="Y769" s="17"/>
      <c r="Z769" s="111"/>
      <c r="AA769" s="116">
        <f t="shared" ca="1" si="60"/>
        <v>20</v>
      </c>
      <c r="AB769" s="117" t="s">
        <v>7878</v>
      </c>
      <c r="AC769" s="35" t="str">
        <f t="shared" si="59"/>
        <v>1 anos 8 meses 20 dias</v>
      </c>
      <c r="AD769" s="35" t="str">
        <f ca="1">IF(AND(V769="",T769&lt;TODAY()),"Contrato Encerrado",IF(AND(V769="",T769&gt;TODAY()),DATEDIF(TODAY(),T769,"Y")&amp;" anos"&amp;" "&amp;DATEDIF(TODAY(),T769,"YM")&amp;" meses"&amp;" "&amp;DATEDIF(TODAY(),T769,"MD")&amp;" dias",IF(AND(X769="",V769&lt;TODAY()),"Contrato Encerrado",IF(AND(X769="",V769&gt;TODAY()),DATEDIF(TODAY(),V769,"Y")&amp;" anos"&amp;" "&amp;DATEDIF(TODAY(),V769,"YM")&amp;" meses"&amp;" "&amp;DATEDIF(TODAY(),V769,"MD")&amp;" dias",IF(AND(Z769="",X769&lt;TODAY()),"Contrato Encerrado",IF(AND(Z769="",X769&gt;TODAY()),DATEDIF(TODAY(),X769,"Y")&amp;" anos"&amp;" "&amp;DATEDIF(TODAY(),X769,"YM")&amp;" meses"&amp;" "&amp;DATEDIF(TODAY(),X769,"MD")&amp;" dias",IF(AND(Z769&lt;&gt;””,Z769&lt;TODAY()),"Contrato Encerrado",IF(AND(Z769&lt;&gt;"",Z769&gt;TODAY()),DATEDIF(TODAY(),Z769,"Y")&amp;" anos"&amp;" "&amp;DATEDIF(TODAY(),Z769,"YM")&amp;" meses"&amp;" "&amp;DATEDIF(TODAY(),Z769,"MD")&amp;" dias"))))))))</f>
        <v>Contrato Encerrado</v>
      </c>
      <c r="AE769" s="35">
        <f t="shared" si="61"/>
        <v>629</v>
      </c>
      <c r="AF769" s="35">
        <f t="shared" si="62"/>
        <v>101</v>
      </c>
      <c r="AG769" s="17" t="str">
        <f t="shared" si="63"/>
        <v>0 anos 3 meses 10 dias</v>
      </c>
    </row>
    <row r="770" spans="1:33" ht="11.25" customHeight="1" x14ac:dyDescent="0.2">
      <c r="A770" s="63" t="s">
        <v>9</v>
      </c>
      <c r="B770" s="63" t="s">
        <v>13</v>
      </c>
      <c r="C770" s="64" t="s">
        <v>24</v>
      </c>
      <c r="D770" s="91">
        <v>2024</v>
      </c>
      <c r="E770" s="92" t="s">
        <v>772</v>
      </c>
      <c r="F770" s="63" t="s">
        <v>773</v>
      </c>
      <c r="G770" s="81" t="s">
        <v>14833</v>
      </c>
      <c r="H770" s="82" t="s">
        <v>14834</v>
      </c>
      <c r="I770" s="101" t="s">
        <v>14763</v>
      </c>
      <c r="J770" s="14" t="s">
        <v>10</v>
      </c>
      <c r="K770" s="101" t="s">
        <v>29</v>
      </c>
      <c r="L770" s="103" t="s">
        <v>30</v>
      </c>
      <c r="M770" s="7" t="s">
        <v>9427</v>
      </c>
      <c r="N770" s="103" t="s">
        <v>14835</v>
      </c>
      <c r="O770" s="103" t="s">
        <v>10152</v>
      </c>
      <c r="P770" s="103" t="s">
        <v>2518</v>
      </c>
      <c r="Q770" s="103" t="s">
        <v>2523</v>
      </c>
      <c r="R770" s="114">
        <v>34499</v>
      </c>
      <c r="S770" s="114">
        <v>45597</v>
      </c>
      <c r="T770" s="114" t="s">
        <v>14815</v>
      </c>
      <c r="U770" s="114"/>
      <c r="V770" s="114"/>
      <c r="W770" s="114"/>
      <c r="X770" s="17"/>
      <c r="Y770" s="17"/>
      <c r="Z770" s="70"/>
      <c r="AA770" s="116">
        <f t="shared" ca="1" si="60"/>
        <v>31</v>
      </c>
      <c r="AB770" s="118" t="s">
        <v>7877</v>
      </c>
      <c r="AC770" s="35" t="str">
        <f t="shared" ref="AC770:AC833" si="64">DATEDIF($S770,$Z770-($U770-$T770)-($W770-$V770)-($Y770-$X770),"Y")&amp; " anos"&amp; " "&amp;DATEDIF($S770,$Z770-($U770-$T770)-($W770-$V770)-($Y770-$X770),"YM")&amp; " meses"&amp; " "&amp;DATEDIF($S770,$Z770-($U770-$T770)-($W770-$V770)-($Y770-$X770),"MD")&amp; " dias"</f>
        <v>0 anos 11 meses 30 dias</v>
      </c>
      <c r="AD770" s="35" t="str">
        <f ca="1">IF(AND(V770="",T770&lt;TODAY()),"Contrato Encerrado",IF(AND(V770="",T770&gt;TODAY()),DATEDIF(TODAY(),T770,"Y")&amp;" anos"&amp;" "&amp;DATEDIF(TODAY(),T770,"YM")&amp;" meses"&amp;" "&amp;DATEDIF(TODAY(),T770,"MD")&amp;" dias",IF(AND(X770="",V770&lt;TODAY()),"Contrato Encerrado",IF(AND(X770="",V770&gt;TODAY()),DATEDIF(TODAY(),V770,"Y")&amp;" anos"&amp;" "&amp;DATEDIF(TODAY(),V770,"YM")&amp;" meses"&amp;" "&amp;DATEDIF(TODAY(),V770,"MD")&amp;" dias",IF(AND(Z770="",X770&lt;TODAY()),"Contrato Encerrado",IF(AND(Z770="",X770&gt;TODAY()),DATEDIF(TODAY(),X770,"Y")&amp;" anos"&amp;" "&amp;DATEDIF(TODAY(),X770,"YM")&amp;" meses"&amp;" "&amp;DATEDIF(TODAY(),X770,"MD")&amp;" dias",IF(AND(Z770&lt;&gt;””,Z770&lt;TODAY()),"Contrato Encerrado",IF(AND(Z770&lt;&gt;"",Z770&gt;TODAY()),DATEDIF(TODAY(),Z770,"Y")&amp;" anos"&amp;" "&amp;DATEDIF(TODAY(),Z770,"YM")&amp;" meses"&amp;" "&amp;DATEDIF(TODAY(),Z770,"MD")&amp;" dias"))))))))</f>
        <v>0 anos 0 meses 24 dias</v>
      </c>
      <c r="AE770" s="35">
        <f t="shared" si="61"/>
        <v>364</v>
      </c>
      <c r="AF770" s="35">
        <f t="shared" si="62"/>
        <v>366</v>
      </c>
      <c r="AG770" s="17" t="str">
        <f t="shared" si="63"/>
        <v>0 anos 11 meses 31 dias</v>
      </c>
    </row>
    <row r="771" spans="1:33" ht="11.25" customHeight="1" x14ac:dyDescent="0.2">
      <c r="A771" s="88" t="s">
        <v>9</v>
      </c>
      <c r="B771" s="88" t="s">
        <v>13</v>
      </c>
      <c r="C771" s="90" t="s">
        <v>17</v>
      </c>
      <c r="D771" s="91">
        <v>2021</v>
      </c>
      <c r="E771" s="94" t="s">
        <v>157</v>
      </c>
      <c r="F771" s="88" t="s">
        <v>158</v>
      </c>
      <c r="G771" s="97" t="s">
        <v>210</v>
      </c>
      <c r="H771" s="99" t="s">
        <v>211</v>
      </c>
      <c r="I771" s="94" t="s">
        <v>212</v>
      </c>
      <c r="J771" s="14" t="s">
        <v>1302</v>
      </c>
      <c r="K771" s="94" t="s">
        <v>29</v>
      </c>
      <c r="L771" s="105" t="s">
        <v>30</v>
      </c>
      <c r="M771" s="7" t="s">
        <v>9427</v>
      </c>
      <c r="N771" s="110" t="s">
        <v>3227</v>
      </c>
      <c r="O771" s="110"/>
      <c r="P771" s="109" t="s">
        <v>2517</v>
      </c>
      <c r="Q771" s="109" t="s">
        <v>2522</v>
      </c>
      <c r="R771" s="111">
        <v>35516</v>
      </c>
      <c r="S771" s="111">
        <v>44323</v>
      </c>
      <c r="T771" s="111">
        <v>44684</v>
      </c>
      <c r="U771" s="111"/>
      <c r="V771" s="111"/>
      <c r="W771" s="111"/>
      <c r="X771" s="17"/>
      <c r="Y771" s="17"/>
      <c r="Z771" s="111"/>
      <c r="AA771" s="116">
        <f t="shared" ca="1" si="60"/>
        <v>28</v>
      </c>
      <c r="AB771" s="117" t="s">
        <v>7877</v>
      </c>
      <c r="AC771" s="35" t="str">
        <f t="shared" si="64"/>
        <v>0 anos 11 meses 26 dias</v>
      </c>
      <c r="AD771" s="35" t="str">
        <f ca="1">IF(AND(V771="",T771&lt;TODAY()),"Contrato Encerrado",IF(AND(V771="",T771&gt;TODAY()),DATEDIF(TODAY(),T771,"Y")&amp;" anos"&amp;" "&amp;DATEDIF(TODAY(),T771,"YM")&amp;" meses"&amp;" "&amp;DATEDIF(TODAY(),T771,"MD")&amp;" dias",IF(AND(X771="",V771&lt;TODAY()),"Contrato Encerrado",IF(AND(X771="",V771&gt;TODAY()),DATEDIF(TODAY(),V771,"Y")&amp;" anos"&amp;" "&amp;DATEDIF(TODAY(),V771,"YM")&amp;" meses"&amp;" "&amp;DATEDIF(TODAY(),V771,"MD")&amp;" dias",IF(AND(Z771="",X771&lt;TODAY()),"Contrato Encerrado",IF(AND(Z771="",X771&gt;TODAY()),DATEDIF(TODAY(),X771,"Y")&amp;" anos"&amp;" "&amp;DATEDIF(TODAY(),X771,"YM")&amp;" meses"&amp;" "&amp;DATEDIF(TODAY(),X771,"MD")&amp;" dias",IF(AND(Z771&lt;&gt;””,Z771&lt;TODAY()),"Contrato Encerrado",IF(AND(Z771&lt;&gt;"",Z771&gt;TODAY()),DATEDIF(TODAY(),Z771,"Y")&amp;" anos"&amp;" "&amp;DATEDIF(TODAY(),Z771,"YM")&amp;" meses"&amp;" "&amp;DATEDIF(TODAY(),Z771,"MD")&amp;" dias"))))))))</f>
        <v>Contrato Encerrado</v>
      </c>
      <c r="AE771" s="35">
        <f t="shared" si="61"/>
        <v>361</v>
      </c>
      <c r="AF771" s="35">
        <f t="shared" si="62"/>
        <v>369</v>
      </c>
      <c r="AG771" s="17" t="str">
        <f t="shared" si="63"/>
        <v>1 anos 0 meses 3 dias</v>
      </c>
    </row>
    <row r="772" spans="1:33" ht="11.25" customHeight="1" x14ac:dyDescent="0.2">
      <c r="A772" s="63" t="s">
        <v>9</v>
      </c>
      <c r="B772" s="63" t="s">
        <v>13</v>
      </c>
      <c r="C772" s="64" t="s">
        <v>21</v>
      </c>
      <c r="D772" s="72">
        <v>2025</v>
      </c>
      <c r="E772" s="73" t="s">
        <v>27</v>
      </c>
      <c r="F772" s="63" t="s">
        <v>28</v>
      </c>
      <c r="G772" s="74" t="s">
        <v>17232</v>
      </c>
      <c r="H772" s="63" t="s">
        <v>17233</v>
      </c>
      <c r="I772" s="74" t="s">
        <v>16845</v>
      </c>
      <c r="J772" s="14" t="s">
        <v>10</v>
      </c>
      <c r="K772" s="74" t="s">
        <v>29</v>
      </c>
      <c r="L772" s="69" t="s">
        <v>30</v>
      </c>
      <c r="M772" s="7" t="s">
        <v>16153</v>
      </c>
      <c r="N772" s="69" t="s">
        <v>17234</v>
      </c>
      <c r="O772" s="69" t="s">
        <v>7885</v>
      </c>
      <c r="P772" s="69" t="s">
        <v>2518</v>
      </c>
      <c r="Q772" s="69" t="s">
        <v>4109</v>
      </c>
      <c r="R772" s="70">
        <v>34933</v>
      </c>
      <c r="S772" s="70">
        <v>45831</v>
      </c>
      <c r="T772" s="70">
        <v>46195</v>
      </c>
      <c r="U772" s="70"/>
      <c r="V772" s="70"/>
      <c r="W772" s="70"/>
      <c r="X772" s="17"/>
      <c r="Y772" s="17"/>
      <c r="Z772" s="70"/>
      <c r="AA772" s="71">
        <f t="shared" ca="1" si="60"/>
        <v>30</v>
      </c>
      <c r="AB772" s="70" t="s">
        <v>7877</v>
      </c>
      <c r="AC772" s="35" t="str">
        <f t="shared" si="64"/>
        <v>0 anos 11 meses 30 dias</v>
      </c>
      <c r="AD772" s="35" t="str">
        <f ca="1">IF(AND(V772="",T772&lt;TODAY()),"Contrato Encerrado",IF(AND(V772="",T772&gt;TODAY()),DATEDIF(TODAY(),T772,"Y")&amp;" anos"&amp;" "&amp;DATEDIF(TODAY(),T772,"YM")&amp;" meses"&amp;" "&amp;DATEDIF(TODAY(),T772,"MD")&amp;" dias",IF(AND(X772="",V772&lt;TODAY()),"Contrato Encerrado",IF(AND(X772="",V772&gt;TODAY()),DATEDIF(TODAY(),V772,"Y")&amp;" anos"&amp;" "&amp;DATEDIF(TODAY(),V772,"YM")&amp;" meses"&amp;" "&amp;DATEDIF(TODAY(),V772,"MD")&amp;" dias",IF(AND(Z772="",X772&lt;TODAY()),"Contrato Encerrado",IF(AND(Z772="",X772&gt;TODAY()),DATEDIF(TODAY(),X772,"Y")&amp;" anos"&amp;" "&amp;DATEDIF(TODAY(),X772,"YM")&amp;" meses"&amp;" "&amp;DATEDIF(TODAY(),X772,"MD")&amp;" dias",IF(AND(Z772&lt;&gt;””,Z772&lt;TODAY()),"Contrato Encerrado",IF(AND(Z772&lt;&gt;"",Z772&gt;TODAY()),DATEDIF(TODAY(),Z772,"Y")&amp;" anos"&amp;" "&amp;DATEDIF(TODAY(),Z772,"YM")&amp;" meses"&amp;" "&amp;DATEDIF(TODAY(),Z772,"MD")&amp;" dias"))))))))</f>
        <v>0 anos 8 meses 15 dias</v>
      </c>
      <c r="AE772" s="35">
        <f t="shared" si="61"/>
        <v>364</v>
      </c>
      <c r="AF772" s="35">
        <f t="shared" si="62"/>
        <v>366</v>
      </c>
      <c r="AG772" s="17" t="str">
        <f t="shared" si="63"/>
        <v>0 anos 11 meses 31 dias</v>
      </c>
    </row>
    <row r="773" spans="1:33" ht="11.25" customHeight="1" x14ac:dyDescent="0.2">
      <c r="A773" s="63" t="s">
        <v>9</v>
      </c>
      <c r="B773" s="63" t="s">
        <v>13</v>
      </c>
      <c r="C773" s="64" t="s">
        <v>21</v>
      </c>
      <c r="D773" s="65">
        <v>2023</v>
      </c>
      <c r="E773" s="73" t="s">
        <v>772</v>
      </c>
      <c r="F773" s="63" t="s">
        <v>773</v>
      </c>
      <c r="G773" s="81" t="s">
        <v>8881</v>
      </c>
      <c r="H773" s="82" t="s">
        <v>8882</v>
      </c>
      <c r="I773" s="74" t="s">
        <v>8883</v>
      </c>
      <c r="J773" s="74" t="s">
        <v>14943</v>
      </c>
      <c r="K773" s="74" t="s">
        <v>29</v>
      </c>
      <c r="L773" s="69" t="s">
        <v>30</v>
      </c>
      <c r="M773" s="7" t="s">
        <v>9427</v>
      </c>
      <c r="N773" s="69" t="s">
        <v>3209</v>
      </c>
      <c r="O773" s="69" t="s">
        <v>8037</v>
      </c>
      <c r="P773" s="69" t="s">
        <v>2518</v>
      </c>
      <c r="Q773" s="69" t="s">
        <v>2523</v>
      </c>
      <c r="R773" s="70">
        <v>36496</v>
      </c>
      <c r="S773" s="70">
        <v>45131</v>
      </c>
      <c r="T773" s="70">
        <v>45505</v>
      </c>
      <c r="U773" s="70">
        <v>45546</v>
      </c>
      <c r="V773" s="70">
        <v>45910</v>
      </c>
      <c r="W773" s="114"/>
      <c r="X773" s="17"/>
      <c r="Y773" s="17"/>
      <c r="Z773" s="70"/>
      <c r="AA773" s="116">
        <f t="shared" ca="1" si="60"/>
        <v>25</v>
      </c>
      <c r="AB773" s="69" t="s">
        <v>7877</v>
      </c>
      <c r="AC773" s="35" t="str">
        <f t="shared" si="64"/>
        <v>2 anos 0 meses 7 dias</v>
      </c>
      <c r="AD773" s="35" t="str">
        <f ca="1">IF(AND(V773="",T773&lt;TODAY()),"Contrato Encerrado",IF(AND(V773="",T773&gt;TODAY()),DATEDIF(TODAY(),T773,"Y")&amp;" anos"&amp;" "&amp;DATEDIF(TODAY(),T773,"YM")&amp;" meses"&amp;" "&amp;DATEDIF(TODAY(),T773,"MD")&amp;" dias",IF(AND(X773="",V773&lt;TODAY()),"Contrato Encerrado",IF(AND(X773="",V773&gt;TODAY()),DATEDIF(TODAY(),V773,"Y")&amp;" anos"&amp;" "&amp;DATEDIF(TODAY(),V773,"YM")&amp;" meses"&amp;" "&amp;DATEDIF(TODAY(),V773,"MD")&amp;" dias",IF(AND(Z773="",X773&lt;TODAY()),"Contrato Encerrado",IF(AND(Z773="",X773&gt;TODAY()),DATEDIF(TODAY(),X773,"Y")&amp;" anos"&amp;" "&amp;DATEDIF(TODAY(),X773,"YM")&amp;" meses"&amp;" "&amp;DATEDIF(TODAY(),X773,"MD")&amp;" dias",IF(AND(Z773&lt;&gt;””,Z773&lt;TODAY()),"Contrato Encerrado",IF(AND(Z773&lt;&gt;"",Z773&gt;TODAY()),DATEDIF(TODAY(),Z773,"Y")&amp;" anos"&amp;" "&amp;DATEDIF(TODAY(),Z773,"YM")&amp;" meses"&amp;" "&amp;DATEDIF(TODAY(),Z773,"MD")&amp;" dias"))))))))</f>
        <v>Contrato Encerrado</v>
      </c>
      <c r="AE773" s="35">
        <f t="shared" si="61"/>
        <v>738</v>
      </c>
      <c r="AF773" s="35">
        <f t="shared" si="62"/>
        <v>-8</v>
      </c>
      <c r="AG773" s="17" t="str">
        <f t="shared" si="63"/>
        <v>ESTÁGIO COMPLETOU 2 ANOS</v>
      </c>
    </row>
    <row r="774" spans="1:33" ht="11.25" customHeight="1" x14ac:dyDescent="0.2">
      <c r="A774" s="63" t="s">
        <v>9</v>
      </c>
      <c r="B774" s="88" t="s">
        <v>13</v>
      </c>
      <c r="C774" s="90" t="s">
        <v>20</v>
      </c>
      <c r="D774" s="91">
        <v>2021</v>
      </c>
      <c r="E774" s="74" t="s">
        <v>144</v>
      </c>
      <c r="F774" s="63" t="s">
        <v>145</v>
      </c>
      <c r="G774" s="81" t="s">
        <v>3344</v>
      </c>
      <c r="H774" s="82" t="s">
        <v>3345</v>
      </c>
      <c r="I774" s="74" t="s">
        <v>3346</v>
      </c>
      <c r="J774" s="14" t="s">
        <v>1302</v>
      </c>
      <c r="K774" s="74" t="s">
        <v>29</v>
      </c>
      <c r="L774" s="69" t="s">
        <v>81</v>
      </c>
      <c r="M774" s="7" t="s">
        <v>82</v>
      </c>
      <c r="N774" s="110" t="s">
        <v>3307</v>
      </c>
      <c r="O774" s="110"/>
      <c r="P774" s="109" t="s">
        <v>2517</v>
      </c>
      <c r="Q774" s="109" t="s">
        <v>2522</v>
      </c>
      <c r="R774" s="111">
        <v>37918</v>
      </c>
      <c r="S774" s="111">
        <v>44349</v>
      </c>
      <c r="T774" s="111">
        <v>44562</v>
      </c>
      <c r="U774" s="111"/>
      <c r="V774" s="111"/>
      <c r="W774" s="111"/>
      <c r="X774" s="17"/>
      <c r="Y774" s="17"/>
      <c r="Z774" s="111"/>
      <c r="AA774" s="116">
        <f t="shared" ca="1" si="60"/>
        <v>21</v>
      </c>
      <c r="AB774" s="117" t="s">
        <v>7878</v>
      </c>
      <c r="AC774" s="35" t="str">
        <f t="shared" si="64"/>
        <v>0 anos 6 meses 30 dias</v>
      </c>
      <c r="AD774" s="35" t="str">
        <f ca="1">IF(AND(V774="",T774&lt;TODAY()),"Contrato Encerrado",IF(AND(V774="",T774&gt;TODAY()),DATEDIF(TODAY(),T774,"Y")&amp;" anos"&amp;" "&amp;DATEDIF(TODAY(),T774,"YM")&amp;" meses"&amp;" "&amp;DATEDIF(TODAY(),T774,"MD")&amp;" dias",IF(AND(X774="",V774&lt;TODAY()),"Contrato Encerrado",IF(AND(X774="",V774&gt;TODAY()),DATEDIF(TODAY(),V774,"Y")&amp;" anos"&amp;" "&amp;DATEDIF(TODAY(),V774,"YM")&amp;" meses"&amp;" "&amp;DATEDIF(TODAY(),V774,"MD")&amp;" dias",IF(AND(Z774="",X774&lt;TODAY()),"Contrato Encerrado",IF(AND(Z774="",X774&gt;TODAY()),DATEDIF(TODAY(),X774,"Y")&amp;" anos"&amp;" "&amp;DATEDIF(TODAY(),X774,"YM")&amp;" meses"&amp;" "&amp;DATEDIF(TODAY(),X774,"MD")&amp;" dias",IF(AND(Z774&lt;&gt;””,Z774&lt;TODAY()),"Contrato Encerrado",IF(AND(Z774&lt;&gt;"",Z774&gt;TODAY()),DATEDIF(TODAY(),Z774,"Y")&amp;" anos"&amp;" "&amp;DATEDIF(TODAY(),Z774,"YM")&amp;" meses"&amp;" "&amp;DATEDIF(TODAY(),Z774,"MD")&amp;" dias"))))))))</f>
        <v>Contrato Encerrado</v>
      </c>
      <c r="AE774" s="35">
        <f t="shared" si="61"/>
        <v>213</v>
      </c>
      <c r="AF774" s="35">
        <f t="shared" si="62"/>
        <v>517</v>
      </c>
      <c r="AG774" s="17" t="str">
        <f t="shared" si="63"/>
        <v>1 anos 4 meses 31 dias</v>
      </c>
    </row>
    <row r="775" spans="1:33" ht="11.25" customHeight="1" x14ac:dyDescent="0.2">
      <c r="A775" s="63" t="s">
        <v>9</v>
      </c>
      <c r="B775" s="63" t="s">
        <v>13</v>
      </c>
      <c r="C775" s="64" t="s">
        <v>15</v>
      </c>
      <c r="D775" s="65">
        <v>2025</v>
      </c>
      <c r="E775" s="73" t="s">
        <v>79</v>
      </c>
      <c r="F775" s="63" t="s">
        <v>80</v>
      </c>
      <c r="G775" s="81" t="s">
        <v>15592</v>
      </c>
      <c r="H775" s="82" t="s">
        <v>15593</v>
      </c>
      <c r="I775" s="74" t="s">
        <v>15594</v>
      </c>
      <c r="J775" s="74" t="s">
        <v>10</v>
      </c>
      <c r="K775" s="74" t="s">
        <v>29</v>
      </c>
      <c r="L775" s="69" t="s">
        <v>30</v>
      </c>
      <c r="M775" s="7" t="s">
        <v>9427</v>
      </c>
      <c r="N775" s="69" t="s">
        <v>2100</v>
      </c>
      <c r="O775" s="69" t="s">
        <v>9560</v>
      </c>
      <c r="P775" s="69" t="s">
        <v>2518</v>
      </c>
      <c r="Q775" s="69" t="s">
        <v>2523</v>
      </c>
      <c r="R775" s="70">
        <v>37218</v>
      </c>
      <c r="S775" s="70">
        <v>45663</v>
      </c>
      <c r="T775" s="70">
        <v>46027</v>
      </c>
      <c r="U775" s="70"/>
      <c r="V775" s="70"/>
      <c r="W775" s="70"/>
      <c r="X775" s="17"/>
      <c r="Y775" s="17"/>
      <c r="Z775" s="70"/>
      <c r="AA775" s="71">
        <f t="shared" ca="1" si="60"/>
        <v>23</v>
      </c>
      <c r="AB775" s="69" t="s">
        <v>7878</v>
      </c>
      <c r="AC775" s="35" t="str">
        <f t="shared" si="64"/>
        <v>0 anos 11 meses 30 dias</v>
      </c>
      <c r="AD775" s="35" t="str">
        <f ca="1">IF(AND(V775="",T775&lt;TODAY()),"Contrato Encerrado",IF(AND(V775="",T775&gt;TODAY()),DATEDIF(TODAY(),T775,"Y")&amp;" anos"&amp;" "&amp;DATEDIF(TODAY(),T775,"YM")&amp;" meses"&amp;" "&amp;DATEDIF(TODAY(),T775,"MD")&amp;" dias",IF(AND(X775="",V775&lt;TODAY()),"Contrato Encerrado",IF(AND(X775="",V775&gt;TODAY()),DATEDIF(TODAY(),V775,"Y")&amp;" anos"&amp;" "&amp;DATEDIF(TODAY(),V775,"YM")&amp;" meses"&amp;" "&amp;DATEDIF(TODAY(),V775,"MD")&amp;" dias",IF(AND(Z775="",X775&lt;TODAY()),"Contrato Encerrado",IF(AND(Z775="",X775&gt;TODAY()),DATEDIF(TODAY(),X775,"Y")&amp;" anos"&amp;" "&amp;DATEDIF(TODAY(),X775,"YM")&amp;" meses"&amp;" "&amp;DATEDIF(TODAY(),X775,"MD")&amp;" dias",IF(AND(Z775&lt;&gt;””,Z775&lt;TODAY()),"Contrato Encerrado",IF(AND(Z775&lt;&gt;"",Z775&gt;TODAY()),DATEDIF(TODAY(),Z775,"Y")&amp;" anos"&amp;" "&amp;DATEDIF(TODAY(),Z775,"YM")&amp;" meses"&amp;" "&amp;DATEDIF(TODAY(),Z775,"MD")&amp;" dias"))))))))</f>
        <v>0 anos 2 meses 29 dias</v>
      </c>
      <c r="AE775" s="35">
        <f t="shared" si="61"/>
        <v>364</v>
      </c>
      <c r="AF775" s="35">
        <f t="shared" si="62"/>
        <v>366</v>
      </c>
      <c r="AG775" s="17" t="str">
        <f t="shared" si="63"/>
        <v>0 anos 11 meses 31 dias</v>
      </c>
    </row>
    <row r="776" spans="1:33" ht="11.25" customHeight="1" x14ac:dyDescent="0.2">
      <c r="A776" s="63" t="s">
        <v>9</v>
      </c>
      <c r="B776" s="63" t="s">
        <v>13</v>
      </c>
      <c r="C776" s="64" t="s">
        <v>22</v>
      </c>
      <c r="D776" s="65">
        <v>2023</v>
      </c>
      <c r="E776" s="73" t="s">
        <v>1304</v>
      </c>
      <c r="F776" s="63" t="s">
        <v>1305</v>
      </c>
      <c r="G776" s="81" t="s">
        <v>9532</v>
      </c>
      <c r="H776" s="82" t="s">
        <v>9533</v>
      </c>
      <c r="I776" s="74" t="s">
        <v>9534</v>
      </c>
      <c r="J776" s="14" t="s">
        <v>1302</v>
      </c>
      <c r="K776" s="74" t="s">
        <v>29</v>
      </c>
      <c r="L776" s="69" t="s">
        <v>30</v>
      </c>
      <c r="M776" s="7" t="s">
        <v>9427</v>
      </c>
      <c r="N776" s="69" t="s">
        <v>2119</v>
      </c>
      <c r="O776" s="69" t="s">
        <v>8130</v>
      </c>
      <c r="P776" s="69" t="s">
        <v>2518</v>
      </c>
      <c r="Q776" s="69" t="s">
        <v>2523</v>
      </c>
      <c r="R776" s="70">
        <v>37221</v>
      </c>
      <c r="S776" s="70">
        <v>45180</v>
      </c>
      <c r="T776" s="70">
        <v>45545</v>
      </c>
      <c r="U776" s="70"/>
      <c r="V776" s="70"/>
      <c r="W776" s="70"/>
      <c r="X776" s="17"/>
      <c r="Y776" s="17"/>
      <c r="Z776" s="70"/>
      <c r="AA776" s="116">
        <f t="shared" ca="1" si="60"/>
        <v>23</v>
      </c>
      <c r="AB776" s="69" t="s">
        <v>7878</v>
      </c>
      <c r="AC776" s="35" t="str">
        <f t="shared" si="64"/>
        <v>0 anos 11 meses 30 dias</v>
      </c>
      <c r="AD776" s="35" t="str">
        <f ca="1">IF(AND(V776="",T776&lt;TODAY()),"Contrato Encerrado",IF(AND(V776="",T776&gt;TODAY()),DATEDIF(TODAY(),T776,"Y")&amp;" anos"&amp;" "&amp;DATEDIF(TODAY(),T776,"YM")&amp;" meses"&amp;" "&amp;DATEDIF(TODAY(),T776,"MD")&amp;" dias",IF(AND(X776="",V776&lt;TODAY()),"Contrato Encerrado",IF(AND(X776="",V776&gt;TODAY()),DATEDIF(TODAY(),V776,"Y")&amp;" anos"&amp;" "&amp;DATEDIF(TODAY(),V776,"YM")&amp;" meses"&amp;" "&amp;DATEDIF(TODAY(),V776,"MD")&amp;" dias",IF(AND(Z776="",X776&lt;TODAY()),"Contrato Encerrado",IF(AND(Z776="",X776&gt;TODAY()),DATEDIF(TODAY(),X776,"Y")&amp;" anos"&amp;" "&amp;DATEDIF(TODAY(),X776,"YM")&amp;" meses"&amp;" "&amp;DATEDIF(TODAY(),X776,"MD")&amp;" dias",IF(AND(Z776&lt;&gt;””,Z776&lt;TODAY()),"Contrato Encerrado",IF(AND(Z776&lt;&gt;"",Z776&gt;TODAY()),DATEDIF(TODAY(),Z776,"Y")&amp;" anos"&amp;" "&amp;DATEDIF(TODAY(),Z776,"YM")&amp;" meses"&amp;" "&amp;DATEDIF(TODAY(),Z776,"MD")&amp;" dias"))))))))</f>
        <v>Contrato Encerrado</v>
      </c>
      <c r="AE776" s="35">
        <f t="shared" si="61"/>
        <v>365</v>
      </c>
      <c r="AF776" s="35">
        <f t="shared" si="62"/>
        <v>365</v>
      </c>
      <c r="AG776" s="17" t="str">
        <f t="shared" si="63"/>
        <v>0 anos 11 meses 30 dias</v>
      </c>
    </row>
    <row r="777" spans="1:33" ht="11.25" customHeight="1" x14ac:dyDescent="0.2">
      <c r="A777" s="63" t="s">
        <v>9</v>
      </c>
      <c r="B777" s="63" t="s">
        <v>13</v>
      </c>
      <c r="C777" s="64" t="s">
        <v>23</v>
      </c>
      <c r="D777" s="65">
        <v>2023</v>
      </c>
      <c r="E777" s="73" t="s">
        <v>144</v>
      </c>
      <c r="F777" s="63" t="s">
        <v>145</v>
      </c>
      <c r="G777" s="81" t="s">
        <v>9535</v>
      </c>
      <c r="H777" s="82" t="s">
        <v>9536</v>
      </c>
      <c r="I777" s="74" t="s">
        <v>9537</v>
      </c>
      <c r="J777" s="14" t="s">
        <v>14943</v>
      </c>
      <c r="K777" s="74" t="s">
        <v>29</v>
      </c>
      <c r="L777" s="69" t="s">
        <v>30</v>
      </c>
      <c r="M777" s="7" t="s">
        <v>9427</v>
      </c>
      <c r="N777" s="69" t="s">
        <v>2098</v>
      </c>
      <c r="O777" s="69" t="s">
        <v>8788</v>
      </c>
      <c r="P777" s="69" t="s">
        <v>2518</v>
      </c>
      <c r="Q777" s="69" t="s">
        <v>2523</v>
      </c>
      <c r="R777" s="70">
        <v>38044</v>
      </c>
      <c r="S777" s="70">
        <v>45183</v>
      </c>
      <c r="T777" s="70">
        <v>45548</v>
      </c>
      <c r="U777" s="70"/>
      <c r="V777" s="70"/>
      <c r="W777" s="70"/>
      <c r="X777" s="17"/>
      <c r="Y777" s="17"/>
      <c r="Z777" s="70"/>
      <c r="AA777" s="116">
        <f t="shared" ca="1" si="60"/>
        <v>21</v>
      </c>
      <c r="AB777" s="70" t="s">
        <v>7878</v>
      </c>
      <c r="AC777" s="35" t="str">
        <f t="shared" si="64"/>
        <v>0 anos 11 meses 30 dias</v>
      </c>
      <c r="AD777" s="35" t="str">
        <f ca="1">IF(AND(V777="",T777&lt;TODAY()),"Contrato Encerrado",IF(AND(V777="",T777&gt;TODAY()),DATEDIF(TODAY(),T777,"Y")&amp;" anos"&amp;" "&amp;DATEDIF(TODAY(),T777,"YM")&amp;" meses"&amp;" "&amp;DATEDIF(TODAY(),T777,"MD")&amp;" dias",IF(AND(X777="",V777&lt;TODAY()),"Contrato Encerrado",IF(AND(X777="",V777&gt;TODAY()),DATEDIF(TODAY(),V777,"Y")&amp;" anos"&amp;" "&amp;DATEDIF(TODAY(),V777,"YM")&amp;" meses"&amp;" "&amp;DATEDIF(TODAY(),V777,"MD")&amp;" dias",IF(AND(Z777="",X777&lt;TODAY()),"Contrato Encerrado",IF(AND(Z777="",X777&gt;TODAY()),DATEDIF(TODAY(),X777,"Y")&amp;" anos"&amp;" "&amp;DATEDIF(TODAY(),X777,"YM")&amp;" meses"&amp;" "&amp;DATEDIF(TODAY(),X777,"MD")&amp;" dias",IF(AND(Z777&lt;&gt;””,Z777&lt;TODAY()),"Contrato Encerrado",IF(AND(Z777&lt;&gt;"",Z777&gt;TODAY()),DATEDIF(TODAY(),Z777,"Y")&amp;" anos"&amp;" "&amp;DATEDIF(TODAY(),Z777,"YM")&amp;" meses"&amp;" "&amp;DATEDIF(TODAY(),Z777,"MD")&amp;" dias"))))))))</f>
        <v>Contrato Encerrado</v>
      </c>
      <c r="AE777" s="35">
        <f t="shared" si="61"/>
        <v>365</v>
      </c>
      <c r="AF777" s="35">
        <f t="shared" si="62"/>
        <v>365</v>
      </c>
      <c r="AG777" s="17" t="str">
        <f t="shared" si="63"/>
        <v>0 anos 11 meses 30 dias</v>
      </c>
    </row>
    <row r="778" spans="1:33" s="61" customFormat="1" ht="11.25" customHeight="1" x14ac:dyDescent="0.2">
      <c r="A778" s="63" t="s">
        <v>9</v>
      </c>
      <c r="B778" s="63" t="s">
        <v>13</v>
      </c>
      <c r="C778" s="64" t="s">
        <v>19</v>
      </c>
      <c r="D778" s="65">
        <v>2023</v>
      </c>
      <c r="E778" s="73" t="s">
        <v>157</v>
      </c>
      <c r="F778" s="63" t="s">
        <v>158</v>
      </c>
      <c r="G778" s="96" t="s">
        <v>7939</v>
      </c>
      <c r="H778" s="82" t="s">
        <v>7940</v>
      </c>
      <c r="I778" s="74" t="s">
        <v>7941</v>
      </c>
      <c r="J778" s="14" t="s">
        <v>14943</v>
      </c>
      <c r="K778" s="74" t="s">
        <v>29</v>
      </c>
      <c r="L778" s="69" t="s">
        <v>30</v>
      </c>
      <c r="M778" s="7" t="s">
        <v>9427</v>
      </c>
      <c r="N778" s="69" t="s">
        <v>2101</v>
      </c>
      <c r="O778" s="69" t="s">
        <v>7942</v>
      </c>
      <c r="P778" s="69" t="s">
        <v>2518</v>
      </c>
      <c r="Q778" s="69" t="s">
        <v>4109</v>
      </c>
      <c r="R778" s="111">
        <v>37428</v>
      </c>
      <c r="S778" s="113">
        <v>45058</v>
      </c>
      <c r="T778" s="113">
        <v>45291</v>
      </c>
      <c r="U778" s="113"/>
      <c r="V778" s="113"/>
      <c r="W778" s="113"/>
      <c r="X778" s="17"/>
      <c r="Y778" s="17"/>
      <c r="Z778" s="113"/>
      <c r="AA778" s="116">
        <f t="shared" ca="1" si="60"/>
        <v>23</v>
      </c>
      <c r="AB778" s="117" t="s">
        <v>7878</v>
      </c>
      <c r="AC778" s="35" t="str">
        <f t="shared" si="64"/>
        <v>0 anos 7 meses 19 dias</v>
      </c>
      <c r="AD778" s="35" t="str">
        <f ca="1">IF(AND(V778="",T778&lt;TODAY()),"Contrato Encerrado",IF(AND(V778="",T778&gt;TODAY()),DATEDIF(TODAY(),T778,"Y")&amp;" anos"&amp;" "&amp;DATEDIF(TODAY(),T778,"YM")&amp;" meses"&amp;" "&amp;DATEDIF(TODAY(),T778,"MD")&amp;" dias",IF(AND(X778="",V778&lt;TODAY()),"Contrato Encerrado",IF(AND(X778="",V778&gt;TODAY()),DATEDIF(TODAY(),V778,"Y")&amp;" anos"&amp;" "&amp;DATEDIF(TODAY(),V778,"YM")&amp;" meses"&amp;" "&amp;DATEDIF(TODAY(),V778,"MD")&amp;" dias",IF(AND(Z778="",X778&lt;TODAY()),"Contrato Encerrado",IF(AND(Z778="",X778&gt;TODAY()),DATEDIF(TODAY(),X778,"Y")&amp;" anos"&amp;" "&amp;DATEDIF(TODAY(),X778,"YM")&amp;" meses"&amp;" "&amp;DATEDIF(TODAY(),X778,"MD")&amp;" dias",IF(AND(Z778&lt;&gt;””,Z778&lt;TODAY()),"Contrato Encerrado",IF(AND(Z778&lt;&gt;"",Z778&gt;TODAY()),DATEDIF(TODAY(),Z778,"Y")&amp;" anos"&amp;" "&amp;DATEDIF(TODAY(),Z778,"YM")&amp;" meses"&amp;" "&amp;DATEDIF(TODAY(),Z778,"MD")&amp;" dias"))))))))</f>
        <v>Contrato Encerrado</v>
      </c>
      <c r="AE778" s="35">
        <f t="shared" si="61"/>
        <v>233</v>
      </c>
      <c r="AF778" s="35">
        <f t="shared" si="62"/>
        <v>497</v>
      </c>
      <c r="AG778" s="17" t="str">
        <f t="shared" si="63"/>
        <v>1 anos 4 meses 11 dias</v>
      </c>
    </row>
    <row r="779" spans="1:33" ht="11.25" customHeight="1" x14ac:dyDescent="0.2">
      <c r="A779" s="63" t="s">
        <v>9</v>
      </c>
      <c r="B779" s="88" t="s">
        <v>13</v>
      </c>
      <c r="C779" s="90" t="s">
        <v>22</v>
      </c>
      <c r="D779" s="91">
        <v>2022</v>
      </c>
      <c r="E779" s="73" t="s">
        <v>1111</v>
      </c>
      <c r="F779" s="63" t="s">
        <v>1112</v>
      </c>
      <c r="G779" s="81" t="s">
        <v>4340</v>
      </c>
      <c r="H779" s="82" t="s">
        <v>4341</v>
      </c>
      <c r="I779" s="74" t="s">
        <v>4342</v>
      </c>
      <c r="J779" s="74" t="s">
        <v>14943</v>
      </c>
      <c r="K779" s="74" t="s">
        <v>29</v>
      </c>
      <c r="L779" s="69" t="s">
        <v>30</v>
      </c>
      <c r="M779" s="7" t="s">
        <v>9427</v>
      </c>
      <c r="N779" s="107" t="s">
        <v>2110</v>
      </c>
      <c r="O779" s="107"/>
      <c r="P779" s="107" t="s">
        <v>2518</v>
      </c>
      <c r="Q779" s="107" t="s">
        <v>2523</v>
      </c>
      <c r="R779" s="111">
        <v>37356</v>
      </c>
      <c r="S779" s="111">
        <v>44823</v>
      </c>
      <c r="T779" s="111">
        <v>45469</v>
      </c>
      <c r="U779" s="111"/>
      <c r="V779" s="111"/>
      <c r="W779" s="111"/>
      <c r="X779" s="17"/>
      <c r="Y779" s="17"/>
      <c r="Z779" s="111"/>
      <c r="AA779" s="116">
        <f t="shared" ca="1" si="60"/>
        <v>23</v>
      </c>
      <c r="AB779" s="117" t="s">
        <v>7878</v>
      </c>
      <c r="AC779" s="35" t="str">
        <f t="shared" si="64"/>
        <v>1 anos 9 meses 7 dias</v>
      </c>
      <c r="AD779" s="35" t="str">
        <f ca="1">IF(AND(V779="",T779&lt;TODAY()),"Contrato Encerrado",IF(AND(V779="",T779&gt;TODAY()),DATEDIF(TODAY(),T779,"Y")&amp;" anos"&amp;" "&amp;DATEDIF(TODAY(),T779,"YM")&amp;" meses"&amp;" "&amp;DATEDIF(TODAY(),T779,"MD")&amp;" dias",IF(AND(X779="",V779&lt;TODAY()),"Contrato Encerrado",IF(AND(X779="",V779&gt;TODAY()),DATEDIF(TODAY(),V779,"Y")&amp;" anos"&amp;" "&amp;DATEDIF(TODAY(),V779,"YM")&amp;" meses"&amp;" "&amp;DATEDIF(TODAY(),V779,"MD")&amp;" dias",IF(AND(Z779="",X779&lt;TODAY()),"Contrato Encerrado",IF(AND(Z779="",X779&gt;TODAY()),DATEDIF(TODAY(),X779,"Y")&amp;" anos"&amp;" "&amp;DATEDIF(TODAY(),X779,"YM")&amp;" meses"&amp;" "&amp;DATEDIF(TODAY(),X779,"MD")&amp;" dias",IF(AND(Z779&lt;&gt;””,Z779&lt;TODAY()),"Contrato Encerrado",IF(AND(Z779&lt;&gt;"",Z779&gt;TODAY()),DATEDIF(TODAY(),Z779,"Y")&amp;" anos"&amp;" "&amp;DATEDIF(TODAY(),Z779,"YM")&amp;" meses"&amp;" "&amp;DATEDIF(TODAY(),Z779,"MD")&amp;" dias"))))))))</f>
        <v>Contrato Encerrado</v>
      </c>
      <c r="AE779" s="35">
        <f t="shared" si="61"/>
        <v>646</v>
      </c>
      <c r="AF779" s="35">
        <f t="shared" si="62"/>
        <v>84</v>
      </c>
      <c r="AG779" s="17" t="str">
        <f t="shared" si="63"/>
        <v>0 anos 2 meses 24 dias</v>
      </c>
    </row>
    <row r="780" spans="1:33" ht="11.25" customHeight="1" x14ac:dyDescent="0.2">
      <c r="A780" s="63" t="s">
        <v>9</v>
      </c>
      <c r="B780" s="88" t="s">
        <v>13</v>
      </c>
      <c r="C780" s="90" t="s">
        <v>25</v>
      </c>
      <c r="D780" s="91">
        <v>2021</v>
      </c>
      <c r="E780" s="73" t="s">
        <v>1685</v>
      </c>
      <c r="F780" s="63" t="s">
        <v>1686</v>
      </c>
      <c r="G780" s="81" t="s">
        <v>1846</v>
      </c>
      <c r="H780" s="82" t="s">
        <v>1847</v>
      </c>
      <c r="I780" s="74" t="s">
        <v>1848</v>
      </c>
      <c r="J780" s="14" t="s">
        <v>1302</v>
      </c>
      <c r="K780" s="74" t="s">
        <v>29</v>
      </c>
      <c r="L780" s="69" t="s">
        <v>30</v>
      </c>
      <c r="M780" s="7" t="s">
        <v>9427</v>
      </c>
      <c r="N780" s="109" t="s">
        <v>2099</v>
      </c>
      <c r="O780" s="109"/>
      <c r="P780" s="109" t="s">
        <v>2517</v>
      </c>
      <c r="Q780" s="109" t="s">
        <v>2522</v>
      </c>
      <c r="R780" s="111">
        <v>35067</v>
      </c>
      <c r="S780" s="111">
        <v>44536</v>
      </c>
      <c r="T780" s="111">
        <v>44669</v>
      </c>
      <c r="U780" s="111"/>
      <c r="V780" s="111"/>
      <c r="W780" s="111"/>
      <c r="X780" s="17"/>
      <c r="Y780" s="17"/>
      <c r="Z780" s="111"/>
      <c r="AA780" s="116">
        <f t="shared" ca="1" si="60"/>
        <v>29</v>
      </c>
      <c r="AB780" s="117" t="s">
        <v>7878</v>
      </c>
      <c r="AC780" s="35" t="str">
        <f t="shared" si="64"/>
        <v>0 anos 4 meses 12 dias</v>
      </c>
      <c r="AD780" s="35" t="str">
        <f ca="1">IF(AND(V780="",T780&lt;TODAY()),"Contrato Encerrado",IF(AND(V780="",T780&gt;TODAY()),DATEDIF(TODAY(),T780,"Y")&amp;" anos"&amp;" "&amp;DATEDIF(TODAY(),T780,"YM")&amp;" meses"&amp;" "&amp;DATEDIF(TODAY(),T780,"MD")&amp;" dias",IF(AND(X780="",V780&lt;TODAY()),"Contrato Encerrado",IF(AND(X780="",V780&gt;TODAY()),DATEDIF(TODAY(),V780,"Y")&amp;" anos"&amp;" "&amp;DATEDIF(TODAY(),V780,"YM")&amp;" meses"&amp;" "&amp;DATEDIF(TODAY(),V780,"MD")&amp;" dias",IF(AND(Z780="",X780&lt;TODAY()),"Contrato Encerrado",IF(AND(Z780="",X780&gt;TODAY()),DATEDIF(TODAY(),X780,"Y")&amp;" anos"&amp;" "&amp;DATEDIF(TODAY(),X780,"YM")&amp;" meses"&amp;" "&amp;DATEDIF(TODAY(),X780,"MD")&amp;" dias",IF(AND(Z780&lt;&gt;””,Z780&lt;TODAY()),"Contrato Encerrado",IF(AND(Z780&lt;&gt;"",Z780&gt;TODAY()),DATEDIF(TODAY(),Z780,"Y")&amp;" anos"&amp;" "&amp;DATEDIF(TODAY(),Z780,"YM")&amp;" meses"&amp;" "&amp;DATEDIF(TODAY(),Z780,"MD")&amp;" dias"))))))))</f>
        <v>Contrato Encerrado</v>
      </c>
      <c r="AE780" s="35">
        <f t="shared" si="61"/>
        <v>133</v>
      </c>
      <c r="AF780" s="35">
        <f t="shared" si="62"/>
        <v>597</v>
      </c>
      <c r="AG780" s="17" t="str">
        <f t="shared" si="63"/>
        <v>1 anos 7 meses 19 dias</v>
      </c>
    </row>
    <row r="781" spans="1:33" ht="11.25" customHeight="1" x14ac:dyDescent="0.2">
      <c r="A781" s="63" t="s">
        <v>9</v>
      </c>
      <c r="B781" s="63" t="s">
        <v>13</v>
      </c>
      <c r="C781" s="64" t="s">
        <v>23</v>
      </c>
      <c r="D781" s="65">
        <v>2023</v>
      </c>
      <c r="E781" s="73" t="s">
        <v>27</v>
      </c>
      <c r="F781" s="63" t="s">
        <v>28</v>
      </c>
      <c r="G781" s="81" t="s">
        <v>9538</v>
      </c>
      <c r="H781" s="82" t="s">
        <v>9539</v>
      </c>
      <c r="I781" s="74" t="s">
        <v>9540</v>
      </c>
      <c r="J781" s="14" t="s">
        <v>10</v>
      </c>
      <c r="K781" s="74" t="s">
        <v>29</v>
      </c>
      <c r="L781" s="69" t="s">
        <v>30</v>
      </c>
      <c r="M781" s="7" t="s">
        <v>9427</v>
      </c>
      <c r="N781" s="69" t="s">
        <v>2099</v>
      </c>
      <c r="O781" s="69" t="s">
        <v>7895</v>
      </c>
      <c r="P781" s="69" t="s">
        <v>2518</v>
      </c>
      <c r="Q781" s="69" t="s">
        <v>4109</v>
      </c>
      <c r="R781" s="70">
        <v>37552</v>
      </c>
      <c r="S781" s="70">
        <v>45201</v>
      </c>
      <c r="T781" s="70">
        <v>45931</v>
      </c>
      <c r="U781" s="70"/>
      <c r="V781" s="70"/>
      <c r="W781" s="70"/>
      <c r="X781" s="17"/>
      <c r="Y781" s="17"/>
      <c r="Z781" s="70"/>
      <c r="AA781" s="116">
        <f t="shared" ca="1" si="60"/>
        <v>22</v>
      </c>
      <c r="AB781" s="71" t="s">
        <v>7877</v>
      </c>
      <c r="AC781" s="35" t="str">
        <f t="shared" si="64"/>
        <v>1 anos 11 meses 29 dias</v>
      </c>
      <c r="AD781" s="35" t="str">
        <f ca="1">IF(AND(V781="",T781&lt;TODAY()),"Contrato Encerrado",IF(AND(V781="",T781&gt;TODAY()),DATEDIF(TODAY(),T781,"Y")&amp;" anos"&amp;" "&amp;DATEDIF(TODAY(),T781,"YM")&amp;" meses"&amp;" "&amp;DATEDIF(TODAY(),T781,"MD")&amp;" dias",IF(AND(X781="",V781&lt;TODAY()),"Contrato Encerrado",IF(AND(X781="",V781&gt;TODAY()),DATEDIF(TODAY(),V781,"Y")&amp;" anos"&amp;" "&amp;DATEDIF(TODAY(),V781,"YM")&amp;" meses"&amp;" "&amp;DATEDIF(TODAY(),V781,"MD")&amp;" dias",IF(AND(Z781="",X781&lt;TODAY()),"Contrato Encerrado",IF(AND(Z781="",X781&gt;TODAY()),DATEDIF(TODAY(),X781,"Y")&amp;" anos"&amp;" "&amp;DATEDIF(TODAY(),X781,"YM")&amp;" meses"&amp;" "&amp;DATEDIF(TODAY(),X781,"MD")&amp;" dias",IF(AND(Z781&lt;&gt;””,Z781&lt;TODAY()),"Contrato Encerrado",IF(AND(Z781&lt;&gt;"",Z781&gt;TODAY()),DATEDIF(TODAY(),Z781,"Y")&amp;" anos"&amp;" "&amp;DATEDIF(TODAY(),Z781,"YM")&amp;" meses"&amp;" "&amp;DATEDIF(TODAY(),Z781,"MD")&amp;" dias"))))))))</f>
        <v>Contrato Encerrado</v>
      </c>
      <c r="AE781" s="35">
        <f t="shared" si="61"/>
        <v>730</v>
      </c>
      <c r="AF781" s="35">
        <f t="shared" si="62"/>
        <v>0</v>
      </c>
      <c r="AG781" s="17" t="str">
        <f t="shared" si="63"/>
        <v>ESTÁGIO COMPLETOU 2 ANOS</v>
      </c>
    </row>
    <row r="782" spans="1:33" ht="11.25" customHeight="1" x14ac:dyDescent="0.2">
      <c r="A782" s="63" t="s">
        <v>9</v>
      </c>
      <c r="B782" s="88" t="s">
        <v>13</v>
      </c>
      <c r="C782" s="90" t="s">
        <v>23</v>
      </c>
      <c r="D782" s="91">
        <v>2022</v>
      </c>
      <c r="E782" s="73" t="s">
        <v>157</v>
      </c>
      <c r="F782" s="63" t="s">
        <v>158</v>
      </c>
      <c r="G782" s="81" t="s">
        <v>4343</v>
      </c>
      <c r="H782" s="82" t="s">
        <v>4344</v>
      </c>
      <c r="I782" s="74" t="s">
        <v>4345</v>
      </c>
      <c r="J782" s="14" t="s">
        <v>14943</v>
      </c>
      <c r="K782" s="74" t="s">
        <v>29</v>
      </c>
      <c r="L782" s="69" t="s">
        <v>30</v>
      </c>
      <c r="M782" s="7" t="s">
        <v>9427</v>
      </c>
      <c r="N782" s="107" t="s">
        <v>4159</v>
      </c>
      <c r="O782" s="107"/>
      <c r="P782" s="107" t="s">
        <v>2518</v>
      </c>
      <c r="Q782" s="107" t="s">
        <v>2521</v>
      </c>
      <c r="R782" s="111">
        <v>27518</v>
      </c>
      <c r="S782" s="111">
        <v>44847</v>
      </c>
      <c r="T782" s="111">
        <v>45288</v>
      </c>
      <c r="U782" s="111"/>
      <c r="V782" s="111"/>
      <c r="W782" s="111"/>
      <c r="X782" s="17"/>
      <c r="Y782" s="17"/>
      <c r="Z782" s="111"/>
      <c r="AA782" s="116">
        <f t="shared" ca="1" si="60"/>
        <v>50</v>
      </c>
      <c r="AB782" s="117" t="s">
        <v>7878</v>
      </c>
      <c r="AC782" s="35" t="str">
        <f t="shared" si="64"/>
        <v>1 anos 2 meses 15 dias</v>
      </c>
      <c r="AD782" s="35" t="str">
        <f ca="1">IF(AND(V782="",T782&lt;TODAY()),"Contrato Encerrado",IF(AND(V782="",T782&gt;TODAY()),DATEDIF(TODAY(),T782,"Y")&amp;" anos"&amp;" "&amp;DATEDIF(TODAY(),T782,"YM")&amp;" meses"&amp;" "&amp;DATEDIF(TODAY(),T782,"MD")&amp;" dias",IF(AND(X782="",V782&lt;TODAY()),"Contrato Encerrado",IF(AND(X782="",V782&gt;TODAY()),DATEDIF(TODAY(),V782,"Y")&amp;" anos"&amp;" "&amp;DATEDIF(TODAY(),V782,"YM")&amp;" meses"&amp;" "&amp;DATEDIF(TODAY(),V782,"MD")&amp;" dias",IF(AND(Z782="",X782&lt;TODAY()),"Contrato Encerrado",IF(AND(Z782="",X782&gt;TODAY()),DATEDIF(TODAY(),X782,"Y")&amp;" anos"&amp;" "&amp;DATEDIF(TODAY(),X782,"YM")&amp;" meses"&amp;" "&amp;DATEDIF(TODAY(),X782,"MD")&amp;" dias",IF(AND(Z782&lt;&gt;””,Z782&lt;TODAY()),"Contrato Encerrado",IF(AND(Z782&lt;&gt;"",Z782&gt;TODAY()),DATEDIF(TODAY(),Z782,"Y")&amp;" anos"&amp;" "&amp;DATEDIF(TODAY(),Z782,"YM")&amp;" meses"&amp;" "&amp;DATEDIF(TODAY(),Z782,"MD")&amp;" dias"))))))))</f>
        <v>Contrato Encerrado</v>
      </c>
      <c r="AE782" s="35">
        <f t="shared" si="61"/>
        <v>441</v>
      </c>
      <c r="AF782" s="35">
        <f t="shared" si="62"/>
        <v>289</v>
      </c>
      <c r="AG782" s="17" t="str">
        <f t="shared" si="63"/>
        <v>0 anos 9 meses 15 dias</v>
      </c>
    </row>
    <row r="783" spans="1:33" ht="11.25" customHeight="1" x14ac:dyDescent="0.2">
      <c r="A783" s="63" t="s">
        <v>9</v>
      </c>
      <c r="B783" s="63" t="s">
        <v>13</v>
      </c>
      <c r="C783" s="64" t="s">
        <v>15</v>
      </c>
      <c r="D783" s="65">
        <v>2025</v>
      </c>
      <c r="E783" s="73" t="s">
        <v>1685</v>
      </c>
      <c r="F783" s="63" t="s">
        <v>1686</v>
      </c>
      <c r="G783" s="81" t="s">
        <v>15595</v>
      </c>
      <c r="H783" s="82" t="s">
        <v>15596</v>
      </c>
      <c r="I783" s="74" t="s">
        <v>15597</v>
      </c>
      <c r="J783" s="14" t="s">
        <v>10</v>
      </c>
      <c r="K783" s="74" t="s">
        <v>29</v>
      </c>
      <c r="L783" s="69" t="s">
        <v>30</v>
      </c>
      <c r="M783" s="7" t="s">
        <v>9427</v>
      </c>
      <c r="N783" s="69" t="s">
        <v>2105</v>
      </c>
      <c r="O783" s="69" t="s">
        <v>9560</v>
      </c>
      <c r="P783" s="69" t="s">
        <v>2518</v>
      </c>
      <c r="Q783" s="69" t="s">
        <v>2523</v>
      </c>
      <c r="R783" s="70">
        <v>38296</v>
      </c>
      <c r="S783" s="70">
        <v>45680</v>
      </c>
      <c r="T783" s="70">
        <v>46044</v>
      </c>
      <c r="U783" s="70"/>
      <c r="V783" s="70"/>
      <c r="W783" s="70"/>
      <c r="X783" s="17"/>
      <c r="Y783" s="17"/>
      <c r="Z783" s="70"/>
      <c r="AA783" s="71">
        <f t="shared" ca="1" si="60"/>
        <v>20</v>
      </c>
      <c r="AB783" s="69" t="s">
        <v>7878</v>
      </c>
      <c r="AC783" s="35" t="str">
        <f t="shared" si="64"/>
        <v>0 anos 11 meses 30 dias</v>
      </c>
      <c r="AD783" s="35" t="str">
        <f ca="1">IF(AND(V783="",T783&lt;TODAY()),"Contrato Encerrado",IF(AND(V783="",T783&gt;TODAY()),DATEDIF(TODAY(),T783,"Y")&amp;" anos"&amp;" "&amp;DATEDIF(TODAY(),T783,"YM")&amp;" meses"&amp;" "&amp;DATEDIF(TODAY(),T783,"MD")&amp;" dias",IF(AND(X783="",V783&lt;TODAY()),"Contrato Encerrado",IF(AND(X783="",V783&gt;TODAY()),DATEDIF(TODAY(),V783,"Y")&amp;" anos"&amp;" "&amp;DATEDIF(TODAY(),V783,"YM")&amp;" meses"&amp;" "&amp;DATEDIF(TODAY(),V783,"MD")&amp;" dias",IF(AND(Z783="",X783&lt;TODAY()),"Contrato Encerrado",IF(AND(Z783="",X783&gt;TODAY()),DATEDIF(TODAY(),X783,"Y")&amp;" anos"&amp;" "&amp;DATEDIF(TODAY(),X783,"YM")&amp;" meses"&amp;" "&amp;DATEDIF(TODAY(),X783,"MD")&amp;" dias",IF(AND(Z783&lt;&gt;””,Z783&lt;TODAY()),"Contrato Encerrado",IF(AND(Z783&lt;&gt;"",Z783&gt;TODAY()),DATEDIF(TODAY(),Z783,"Y")&amp;" anos"&amp;" "&amp;DATEDIF(TODAY(),Z783,"YM")&amp;" meses"&amp;" "&amp;DATEDIF(TODAY(),Z783,"MD")&amp;" dias"))))))))</f>
        <v>0 anos 3 meses 15 dias</v>
      </c>
      <c r="AE783" s="35">
        <f t="shared" si="61"/>
        <v>364</v>
      </c>
      <c r="AF783" s="35">
        <f t="shared" si="62"/>
        <v>366</v>
      </c>
      <c r="AG783" s="17" t="str">
        <f t="shared" si="63"/>
        <v>0 anos 11 meses 31 dias</v>
      </c>
    </row>
    <row r="784" spans="1:33" ht="11.25" customHeight="1" x14ac:dyDescent="0.2">
      <c r="A784" s="63" t="s">
        <v>9</v>
      </c>
      <c r="B784" s="88" t="s">
        <v>13</v>
      </c>
      <c r="C784" s="90" t="s">
        <v>23</v>
      </c>
      <c r="D784" s="91">
        <v>2022</v>
      </c>
      <c r="E784" s="73" t="s">
        <v>79</v>
      </c>
      <c r="F784" s="63" t="s">
        <v>80</v>
      </c>
      <c r="G784" s="81" t="s">
        <v>4346</v>
      </c>
      <c r="H784" s="82" t="s">
        <v>4347</v>
      </c>
      <c r="I784" s="74" t="s">
        <v>4348</v>
      </c>
      <c r="J784" s="74" t="s">
        <v>1302</v>
      </c>
      <c r="K784" s="74" t="s">
        <v>29</v>
      </c>
      <c r="L784" s="69" t="s">
        <v>30</v>
      </c>
      <c r="M784" s="7" t="s">
        <v>9427</v>
      </c>
      <c r="N784" s="107" t="s">
        <v>2100</v>
      </c>
      <c r="O784" s="107"/>
      <c r="P784" s="107" t="s">
        <v>2518</v>
      </c>
      <c r="Q784" s="107" t="s">
        <v>2523</v>
      </c>
      <c r="R784" s="111">
        <v>37195</v>
      </c>
      <c r="S784" s="111">
        <v>44837</v>
      </c>
      <c r="T784" s="111">
        <v>45131</v>
      </c>
      <c r="U784" s="111"/>
      <c r="V784" s="111"/>
      <c r="W784" s="111"/>
      <c r="X784" s="17"/>
      <c r="Y784" s="17"/>
      <c r="Z784" s="111"/>
      <c r="AA784" s="116">
        <f t="shared" ca="1" si="60"/>
        <v>23</v>
      </c>
      <c r="AB784" s="117" t="s">
        <v>7878</v>
      </c>
      <c r="AC784" s="35" t="str">
        <f t="shared" si="64"/>
        <v>0 anos 9 meses 21 dias</v>
      </c>
      <c r="AD784" s="35" t="str">
        <f ca="1">IF(AND(V784="",T784&lt;TODAY()),"Contrato Encerrado",IF(AND(V784="",T784&gt;TODAY()),DATEDIF(TODAY(),T784,"Y")&amp;" anos"&amp;" "&amp;DATEDIF(TODAY(),T784,"YM")&amp;" meses"&amp;" "&amp;DATEDIF(TODAY(),T784,"MD")&amp;" dias",IF(AND(X784="",V784&lt;TODAY()),"Contrato Encerrado",IF(AND(X784="",V784&gt;TODAY()),DATEDIF(TODAY(),V784,"Y")&amp;" anos"&amp;" "&amp;DATEDIF(TODAY(),V784,"YM")&amp;" meses"&amp;" "&amp;DATEDIF(TODAY(),V784,"MD")&amp;" dias",IF(AND(Z784="",X784&lt;TODAY()),"Contrato Encerrado",IF(AND(Z784="",X784&gt;TODAY()),DATEDIF(TODAY(),X784,"Y")&amp;" anos"&amp;" "&amp;DATEDIF(TODAY(),X784,"YM")&amp;" meses"&amp;" "&amp;DATEDIF(TODAY(),X784,"MD")&amp;" dias",IF(AND(Z784&lt;&gt;””,Z784&lt;TODAY()),"Contrato Encerrado",IF(AND(Z784&lt;&gt;"",Z784&gt;TODAY()),DATEDIF(TODAY(),Z784,"Y")&amp;" anos"&amp;" "&amp;DATEDIF(TODAY(),Z784,"YM")&amp;" meses"&amp;" "&amp;DATEDIF(TODAY(),Z784,"MD")&amp;" dias"))))))))</f>
        <v>Contrato Encerrado</v>
      </c>
      <c r="AE784" s="35">
        <f t="shared" si="61"/>
        <v>294</v>
      </c>
      <c r="AF784" s="35">
        <f t="shared" si="62"/>
        <v>436</v>
      </c>
      <c r="AG784" s="17" t="str">
        <f t="shared" si="63"/>
        <v>1 anos 2 meses 11 dias</v>
      </c>
    </row>
    <row r="785" spans="1:33" ht="11.25" customHeight="1" x14ac:dyDescent="0.2">
      <c r="A785" s="63" t="s">
        <v>9</v>
      </c>
      <c r="B785" s="63" t="s">
        <v>13</v>
      </c>
      <c r="C785" s="64" t="s">
        <v>22</v>
      </c>
      <c r="D785" s="65">
        <v>2023</v>
      </c>
      <c r="E785" s="73" t="s">
        <v>1708</v>
      </c>
      <c r="F785" s="63" t="s">
        <v>1709</v>
      </c>
      <c r="G785" s="81" t="s">
        <v>9541</v>
      </c>
      <c r="H785" s="82" t="s">
        <v>9542</v>
      </c>
      <c r="I785" s="74" t="s">
        <v>9543</v>
      </c>
      <c r="J785" s="14" t="s">
        <v>14943</v>
      </c>
      <c r="K785" s="74" t="s">
        <v>29</v>
      </c>
      <c r="L785" s="69" t="s">
        <v>30</v>
      </c>
      <c r="M785" s="7" t="s">
        <v>9427</v>
      </c>
      <c r="N785" s="69" t="s">
        <v>2098</v>
      </c>
      <c r="O785" s="69" t="s">
        <v>7911</v>
      </c>
      <c r="P785" s="69" t="s">
        <v>2518</v>
      </c>
      <c r="Q785" s="69" t="s">
        <v>2523</v>
      </c>
      <c r="R785" s="70">
        <v>35802</v>
      </c>
      <c r="S785" s="70">
        <v>45166</v>
      </c>
      <c r="T785" s="111">
        <v>45657</v>
      </c>
      <c r="U785" s="70"/>
      <c r="V785" s="70"/>
      <c r="W785" s="70"/>
      <c r="X785" s="17"/>
      <c r="Y785" s="17"/>
      <c r="Z785" s="70"/>
      <c r="AA785" s="116">
        <f t="shared" ca="1" si="60"/>
        <v>27</v>
      </c>
      <c r="AB785" s="71" t="s">
        <v>7878</v>
      </c>
      <c r="AC785" s="35" t="str">
        <f t="shared" si="64"/>
        <v>1 anos 4 meses 3 dias</v>
      </c>
      <c r="AD785" s="35" t="str">
        <f ca="1">IF(AND(V785="",T785&lt;TODAY()),"Contrato Encerrado",IF(AND(V785="",T785&gt;TODAY()),DATEDIF(TODAY(),T785,"Y")&amp;" anos"&amp;" "&amp;DATEDIF(TODAY(),T785,"YM")&amp;" meses"&amp;" "&amp;DATEDIF(TODAY(),T785,"MD")&amp;" dias",IF(AND(X785="",V785&lt;TODAY()),"Contrato Encerrado",IF(AND(X785="",V785&gt;TODAY()),DATEDIF(TODAY(),V785,"Y")&amp;" anos"&amp;" "&amp;DATEDIF(TODAY(),V785,"YM")&amp;" meses"&amp;" "&amp;DATEDIF(TODAY(),V785,"MD")&amp;" dias",IF(AND(Z785="",X785&lt;TODAY()),"Contrato Encerrado",IF(AND(Z785="",X785&gt;TODAY()),DATEDIF(TODAY(),X785,"Y")&amp;" anos"&amp;" "&amp;DATEDIF(TODAY(),X785,"YM")&amp;" meses"&amp;" "&amp;DATEDIF(TODAY(),X785,"MD")&amp;" dias",IF(AND(Z785&lt;&gt;””,Z785&lt;TODAY()),"Contrato Encerrado",IF(AND(Z785&lt;&gt;"",Z785&gt;TODAY()),DATEDIF(TODAY(),Z785,"Y")&amp;" anos"&amp;" "&amp;DATEDIF(TODAY(),Z785,"YM")&amp;" meses"&amp;" "&amp;DATEDIF(TODAY(),Z785,"MD")&amp;" dias"))))))))</f>
        <v>Contrato Encerrado</v>
      </c>
      <c r="AE785" s="35">
        <f t="shared" si="61"/>
        <v>491</v>
      </c>
      <c r="AF785" s="35">
        <f t="shared" si="62"/>
        <v>239</v>
      </c>
      <c r="AG785" s="17" t="str">
        <f t="shared" si="63"/>
        <v>0 anos 7 meses 26 dias</v>
      </c>
    </row>
    <row r="786" spans="1:33" ht="11.25" customHeight="1" x14ac:dyDescent="0.2">
      <c r="A786" s="63" t="s">
        <v>9</v>
      </c>
      <c r="B786" s="88" t="s">
        <v>13</v>
      </c>
      <c r="C786" s="90" t="s">
        <v>11</v>
      </c>
      <c r="D786" s="91">
        <v>2022</v>
      </c>
      <c r="E786" s="73" t="s">
        <v>27</v>
      </c>
      <c r="F786" s="63" t="s">
        <v>28</v>
      </c>
      <c r="G786" s="81" t="s">
        <v>2028</v>
      </c>
      <c r="H786" s="82" t="s">
        <v>2029</v>
      </c>
      <c r="I786" s="74" t="s">
        <v>2030</v>
      </c>
      <c r="J786" s="14" t="s">
        <v>1302</v>
      </c>
      <c r="K786" s="74" t="s">
        <v>29</v>
      </c>
      <c r="L786" s="69" t="s">
        <v>30</v>
      </c>
      <c r="M786" s="7" t="s">
        <v>9427</v>
      </c>
      <c r="N786" s="107" t="s">
        <v>2099</v>
      </c>
      <c r="O786" s="107"/>
      <c r="P786" s="107" t="s">
        <v>2517</v>
      </c>
      <c r="Q786" s="107" t="s">
        <v>2522</v>
      </c>
      <c r="R786" s="111">
        <v>36636</v>
      </c>
      <c r="S786" s="111">
        <v>44545</v>
      </c>
      <c r="T786" s="111">
        <v>44726</v>
      </c>
      <c r="U786" s="111"/>
      <c r="V786" s="111"/>
      <c r="W786" s="111"/>
      <c r="X786" s="17"/>
      <c r="Y786" s="17"/>
      <c r="Z786" s="111"/>
      <c r="AA786" s="116">
        <f t="shared" ca="1" si="60"/>
        <v>25</v>
      </c>
      <c r="AB786" s="117" t="s">
        <v>7878</v>
      </c>
      <c r="AC786" s="35" t="str">
        <f t="shared" si="64"/>
        <v>0 anos 5 meses 30 dias</v>
      </c>
      <c r="AD786" s="35" t="str">
        <f ca="1">IF(AND(V786="",T786&lt;TODAY()),"Contrato Encerrado",IF(AND(V786="",T786&gt;TODAY()),DATEDIF(TODAY(),T786,"Y")&amp;" anos"&amp;" "&amp;DATEDIF(TODAY(),T786,"YM")&amp;" meses"&amp;" "&amp;DATEDIF(TODAY(),T786,"MD")&amp;" dias",IF(AND(X786="",V786&lt;TODAY()),"Contrato Encerrado",IF(AND(X786="",V786&gt;TODAY()),DATEDIF(TODAY(),V786,"Y")&amp;" anos"&amp;" "&amp;DATEDIF(TODAY(),V786,"YM")&amp;" meses"&amp;" "&amp;DATEDIF(TODAY(),V786,"MD")&amp;" dias",IF(AND(Z786="",X786&lt;TODAY()),"Contrato Encerrado",IF(AND(Z786="",X786&gt;TODAY()),DATEDIF(TODAY(),X786,"Y")&amp;" anos"&amp;" "&amp;DATEDIF(TODAY(),X786,"YM")&amp;" meses"&amp;" "&amp;DATEDIF(TODAY(),X786,"MD")&amp;" dias",IF(AND(Z786&lt;&gt;””,Z786&lt;TODAY()),"Contrato Encerrado",IF(AND(Z786&lt;&gt;"",Z786&gt;TODAY()),DATEDIF(TODAY(),Z786,"Y")&amp;" anos"&amp;" "&amp;DATEDIF(TODAY(),Z786,"YM")&amp;" meses"&amp;" "&amp;DATEDIF(TODAY(),Z786,"MD")&amp;" dias"))))))))</f>
        <v>Contrato Encerrado</v>
      </c>
      <c r="AE786" s="35">
        <f t="shared" si="61"/>
        <v>181</v>
      </c>
      <c r="AF786" s="35">
        <f t="shared" si="62"/>
        <v>549</v>
      </c>
      <c r="AG786" s="17" t="str">
        <f t="shared" si="63"/>
        <v>1 anos 6 meses 2 dias</v>
      </c>
    </row>
    <row r="787" spans="1:33" ht="11.25" customHeight="1" x14ac:dyDescent="0.2">
      <c r="A787" s="63" t="s">
        <v>9</v>
      </c>
      <c r="B787" s="63" t="s">
        <v>13</v>
      </c>
      <c r="C787" s="64" t="s">
        <v>15</v>
      </c>
      <c r="D787" s="65">
        <v>2025</v>
      </c>
      <c r="E787" s="73" t="s">
        <v>1685</v>
      </c>
      <c r="F787" s="63" t="s">
        <v>1686</v>
      </c>
      <c r="G787" s="81" t="s">
        <v>15598</v>
      </c>
      <c r="H787" s="82" t="s">
        <v>15599</v>
      </c>
      <c r="I787" s="74" t="s">
        <v>15600</v>
      </c>
      <c r="J787" s="74" t="s">
        <v>10</v>
      </c>
      <c r="K787" s="74" t="s">
        <v>29</v>
      </c>
      <c r="L787" s="69" t="s">
        <v>30</v>
      </c>
      <c r="M787" s="7" t="s">
        <v>9427</v>
      </c>
      <c r="N787" s="69" t="s">
        <v>2099</v>
      </c>
      <c r="O787" s="69" t="s">
        <v>10152</v>
      </c>
      <c r="P787" s="69" t="s">
        <v>2518</v>
      </c>
      <c r="Q787" s="69" t="s">
        <v>2523</v>
      </c>
      <c r="R787" s="70">
        <v>35836</v>
      </c>
      <c r="S787" s="70">
        <v>45680</v>
      </c>
      <c r="T787" s="70">
        <v>46044</v>
      </c>
      <c r="U787" s="70"/>
      <c r="V787" s="70"/>
      <c r="W787" s="70"/>
      <c r="X787" s="17"/>
      <c r="Y787" s="17"/>
      <c r="Z787" s="70"/>
      <c r="AA787" s="71">
        <f t="shared" ca="1" si="60"/>
        <v>27</v>
      </c>
      <c r="AB787" s="69" t="s">
        <v>7878</v>
      </c>
      <c r="AC787" s="35" t="str">
        <f t="shared" si="64"/>
        <v>0 anos 11 meses 30 dias</v>
      </c>
      <c r="AD787" s="35" t="str">
        <f ca="1">IF(AND(V787="",T787&lt;TODAY()),"Contrato Encerrado",IF(AND(V787="",T787&gt;TODAY()),DATEDIF(TODAY(),T787,"Y")&amp;" anos"&amp;" "&amp;DATEDIF(TODAY(),T787,"YM")&amp;" meses"&amp;" "&amp;DATEDIF(TODAY(),T787,"MD")&amp;" dias",IF(AND(X787="",V787&lt;TODAY()),"Contrato Encerrado",IF(AND(X787="",V787&gt;TODAY()),DATEDIF(TODAY(),V787,"Y")&amp;" anos"&amp;" "&amp;DATEDIF(TODAY(),V787,"YM")&amp;" meses"&amp;" "&amp;DATEDIF(TODAY(),V787,"MD")&amp;" dias",IF(AND(Z787="",X787&lt;TODAY()),"Contrato Encerrado",IF(AND(Z787="",X787&gt;TODAY()),DATEDIF(TODAY(),X787,"Y")&amp;" anos"&amp;" "&amp;DATEDIF(TODAY(),X787,"YM")&amp;" meses"&amp;" "&amp;DATEDIF(TODAY(),X787,"MD")&amp;" dias",IF(AND(Z787&lt;&gt;””,Z787&lt;TODAY()),"Contrato Encerrado",IF(AND(Z787&lt;&gt;"",Z787&gt;TODAY()),DATEDIF(TODAY(),Z787,"Y")&amp;" anos"&amp;" "&amp;DATEDIF(TODAY(),Z787,"YM")&amp;" meses"&amp;" "&amp;DATEDIF(TODAY(),Z787,"MD")&amp;" dias"))))))))</f>
        <v>0 anos 3 meses 15 dias</v>
      </c>
      <c r="AE787" s="35">
        <f t="shared" si="61"/>
        <v>364</v>
      </c>
      <c r="AF787" s="35">
        <f t="shared" si="62"/>
        <v>366</v>
      </c>
      <c r="AG787" s="17" t="str">
        <f t="shared" si="63"/>
        <v>0 anos 11 meses 31 dias</v>
      </c>
    </row>
    <row r="788" spans="1:33" ht="11.25" customHeight="1" x14ac:dyDescent="0.2">
      <c r="A788" s="63" t="s">
        <v>9</v>
      </c>
      <c r="B788" s="88" t="s">
        <v>13</v>
      </c>
      <c r="C788" s="90" t="s">
        <v>22</v>
      </c>
      <c r="D788" s="91">
        <v>2021</v>
      </c>
      <c r="E788" s="74" t="s">
        <v>157</v>
      </c>
      <c r="F788" s="63" t="s">
        <v>158</v>
      </c>
      <c r="G788" s="81" t="s">
        <v>812</v>
      </c>
      <c r="H788" s="82" t="s">
        <v>1388</v>
      </c>
      <c r="I788" s="74" t="s">
        <v>813</v>
      </c>
      <c r="J788" s="14" t="s">
        <v>1302</v>
      </c>
      <c r="K788" s="74" t="s">
        <v>29</v>
      </c>
      <c r="L788" s="69" t="s">
        <v>30</v>
      </c>
      <c r="M788" s="7" t="s">
        <v>9427</v>
      </c>
      <c r="N788" s="109" t="s">
        <v>2101</v>
      </c>
      <c r="O788" s="109"/>
      <c r="P788" s="109" t="s">
        <v>2517</v>
      </c>
      <c r="Q788" s="109" t="s">
        <v>2522</v>
      </c>
      <c r="R788" s="111">
        <v>36717</v>
      </c>
      <c r="S788" s="111">
        <v>44383</v>
      </c>
      <c r="T788" s="111">
        <v>44782</v>
      </c>
      <c r="U788" s="111"/>
      <c r="V788" s="111"/>
      <c r="W788" s="111"/>
      <c r="X788" s="17"/>
      <c r="Y788" s="17"/>
      <c r="Z788" s="111"/>
      <c r="AA788" s="116">
        <f t="shared" ca="1" si="60"/>
        <v>25</v>
      </c>
      <c r="AB788" s="117" t="s">
        <v>7878</v>
      </c>
      <c r="AC788" s="35" t="str">
        <f t="shared" si="64"/>
        <v>1 anos 1 meses 3 dias</v>
      </c>
      <c r="AD788" s="35" t="str">
        <f ca="1">IF(AND(V788="",T788&lt;TODAY()),"Contrato Encerrado",IF(AND(V788="",T788&gt;TODAY()),DATEDIF(TODAY(),T788,"Y")&amp;" anos"&amp;" "&amp;DATEDIF(TODAY(),T788,"YM")&amp;" meses"&amp;" "&amp;DATEDIF(TODAY(),T788,"MD")&amp;" dias",IF(AND(X788="",V788&lt;TODAY()),"Contrato Encerrado",IF(AND(X788="",V788&gt;TODAY()),DATEDIF(TODAY(),V788,"Y")&amp;" anos"&amp;" "&amp;DATEDIF(TODAY(),V788,"YM")&amp;" meses"&amp;" "&amp;DATEDIF(TODAY(),V788,"MD")&amp;" dias",IF(AND(Z788="",X788&lt;TODAY()),"Contrato Encerrado",IF(AND(Z788="",X788&gt;TODAY()),DATEDIF(TODAY(),X788,"Y")&amp;" anos"&amp;" "&amp;DATEDIF(TODAY(),X788,"YM")&amp;" meses"&amp;" "&amp;DATEDIF(TODAY(),X788,"MD")&amp;" dias",IF(AND(Z788&lt;&gt;””,Z788&lt;TODAY()),"Contrato Encerrado",IF(AND(Z788&lt;&gt;"",Z788&gt;TODAY()),DATEDIF(TODAY(),Z788,"Y")&amp;" anos"&amp;" "&amp;DATEDIF(TODAY(),Z788,"YM")&amp;" meses"&amp;" "&amp;DATEDIF(TODAY(),Z788,"MD")&amp;" dias"))))))))</f>
        <v>Contrato Encerrado</v>
      </c>
      <c r="AE788" s="35">
        <f t="shared" si="61"/>
        <v>399</v>
      </c>
      <c r="AF788" s="35">
        <f t="shared" si="62"/>
        <v>331</v>
      </c>
      <c r="AG788" s="17" t="str">
        <f t="shared" si="63"/>
        <v>0 anos 10 meses 26 dias</v>
      </c>
    </row>
    <row r="789" spans="1:33" ht="11.25" customHeight="1" x14ac:dyDescent="0.2">
      <c r="A789" s="63" t="s">
        <v>9</v>
      </c>
      <c r="B789" s="63" t="s">
        <v>13</v>
      </c>
      <c r="C789" s="64" t="s">
        <v>24</v>
      </c>
      <c r="D789" s="65">
        <v>2023</v>
      </c>
      <c r="E789" s="73" t="s">
        <v>157</v>
      </c>
      <c r="F789" s="63" t="s">
        <v>158</v>
      </c>
      <c r="G789" s="81" t="s">
        <v>10233</v>
      </c>
      <c r="H789" s="82" t="s">
        <v>10234</v>
      </c>
      <c r="I789" s="74" t="s">
        <v>10235</v>
      </c>
      <c r="J789" s="74" t="s">
        <v>1302</v>
      </c>
      <c r="K789" s="74" t="s">
        <v>29</v>
      </c>
      <c r="L789" s="69" t="s">
        <v>30</v>
      </c>
      <c r="M789" s="7" t="s">
        <v>9427</v>
      </c>
      <c r="N789" s="69" t="s">
        <v>6302</v>
      </c>
      <c r="O789" s="69" t="s">
        <v>10152</v>
      </c>
      <c r="P789" s="69" t="s">
        <v>2518</v>
      </c>
      <c r="Q789" s="69" t="s">
        <v>2521</v>
      </c>
      <c r="R789" s="70">
        <v>36875</v>
      </c>
      <c r="S789" s="70">
        <v>45208</v>
      </c>
      <c r="T789" s="70">
        <v>45573</v>
      </c>
      <c r="U789" s="70"/>
      <c r="V789" s="70"/>
      <c r="W789" s="70"/>
      <c r="X789" s="17"/>
      <c r="Y789" s="17"/>
      <c r="Z789" s="70"/>
      <c r="AA789" s="116">
        <f t="shared" ca="1" si="60"/>
        <v>24</v>
      </c>
      <c r="AB789" s="69" t="s">
        <v>7878</v>
      </c>
      <c r="AC789" s="35" t="str">
        <f t="shared" si="64"/>
        <v>0 anos 11 meses 29 dias</v>
      </c>
      <c r="AD789" s="35" t="str">
        <f ca="1">IF(AND(V789="",T789&lt;TODAY()),"Contrato Encerrado",IF(AND(V789="",T789&gt;TODAY()),DATEDIF(TODAY(),T789,"Y")&amp;" anos"&amp;" "&amp;DATEDIF(TODAY(),T789,"YM")&amp;" meses"&amp;" "&amp;DATEDIF(TODAY(),T789,"MD")&amp;" dias",IF(AND(X789="",V789&lt;TODAY()),"Contrato Encerrado",IF(AND(X789="",V789&gt;TODAY()),DATEDIF(TODAY(),V789,"Y")&amp;" anos"&amp;" "&amp;DATEDIF(TODAY(),V789,"YM")&amp;" meses"&amp;" "&amp;DATEDIF(TODAY(),V789,"MD")&amp;" dias",IF(AND(Z789="",X789&lt;TODAY()),"Contrato Encerrado",IF(AND(Z789="",X789&gt;TODAY()),DATEDIF(TODAY(),X789,"Y")&amp;" anos"&amp;" "&amp;DATEDIF(TODAY(),X789,"YM")&amp;" meses"&amp;" "&amp;DATEDIF(TODAY(),X789,"MD")&amp;" dias",IF(AND(Z789&lt;&gt;””,Z789&lt;TODAY()),"Contrato Encerrado",IF(AND(Z789&lt;&gt;"",Z789&gt;TODAY()),DATEDIF(TODAY(),Z789,"Y")&amp;" anos"&amp;" "&amp;DATEDIF(TODAY(),Z789,"YM")&amp;" meses"&amp;" "&amp;DATEDIF(TODAY(),Z789,"MD")&amp;" dias"))))))))</f>
        <v>Contrato Encerrado</v>
      </c>
      <c r="AE789" s="35">
        <f t="shared" si="61"/>
        <v>365</v>
      </c>
      <c r="AF789" s="35">
        <f t="shared" si="62"/>
        <v>365</v>
      </c>
      <c r="AG789" s="17" t="str">
        <f t="shared" si="63"/>
        <v>0 anos 11 meses 30 dias</v>
      </c>
    </row>
    <row r="790" spans="1:33" ht="11.25" customHeight="1" x14ac:dyDescent="0.2">
      <c r="A790" s="63" t="s">
        <v>9</v>
      </c>
      <c r="B790" s="88" t="s">
        <v>13</v>
      </c>
      <c r="C790" s="90" t="s">
        <v>21</v>
      </c>
      <c r="D790" s="91">
        <v>2021</v>
      </c>
      <c r="E790" s="74" t="s">
        <v>144</v>
      </c>
      <c r="F790" s="63" t="s">
        <v>145</v>
      </c>
      <c r="G790" s="81" t="s">
        <v>1170</v>
      </c>
      <c r="H790" s="82" t="s">
        <v>1171</v>
      </c>
      <c r="I790" s="74" t="s">
        <v>1172</v>
      </c>
      <c r="J790" s="74" t="s">
        <v>1302</v>
      </c>
      <c r="K790" s="74" t="s">
        <v>29</v>
      </c>
      <c r="L790" s="69" t="s">
        <v>30</v>
      </c>
      <c r="M790" s="7" t="s">
        <v>9427</v>
      </c>
      <c r="N790" s="69" t="s">
        <v>2102</v>
      </c>
      <c r="O790" s="109"/>
      <c r="P790" s="109" t="s">
        <v>2517</v>
      </c>
      <c r="Q790" s="109" t="s">
        <v>2522</v>
      </c>
      <c r="R790" s="111">
        <v>37099</v>
      </c>
      <c r="S790" s="111">
        <v>44396</v>
      </c>
      <c r="T790" s="111">
        <v>44652</v>
      </c>
      <c r="U790" s="111"/>
      <c r="V790" s="111"/>
      <c r="W790" s="111"/>
      <c r="X790" s="17"/>
      <c r="Y790" s="17"/>
      <c r="Z790" s="111"/>
      <c r="AA790" s="116">
        <f t="shared" ca="1" si="60"/>
        <v>24</v>
      </c>
      <c r="AB790" s="117" t="s">
        <v>7878</v>
      </c>
      <c r="AC790" s="35" t="str">
        <f t="shared" si="64"/>
        <v>0 anos 8 meses 13 dias</v>
      </c>
      <c r="AD790" s="35" t="str">
        <f ca="1">IF(AND(V790="",T790&lt;TODAY()),"Contrato Encerrado",IF(AND(V790="",T790&gt;TODAY()),DATEDIF(TODAY(),T790,"Y")&amp;" anos"&amp;" "&amp;DATEDIF(TODAY(),T790,"YM")&amp;" meses"&amp;" "&amp;DATEDIF(TODAY(),T790,"MD")&amp;" dias",IF(AND(X790="",V790&lt;TODAY()),"Contrato Encerrado",IF(AND(X790="",V790&gt;TODAY()),DATEDIF(TODAY(),V790,"Y")&amp;" anos"&amp;" "&amp;DATEDIF(TODAY(),V790,"YM")&amp;" meses"&amp;" "&amp;DATEDIF(TODAY(),V790,"MD")&amp;" dias",IF(AND(Z790="",X790&lt;TODAY()),"Contrato Encerrado",IF(AND(Z790="",X790&gt;TODAY()),DATEDIF(TODAY(),X790,"Y")&amp;" anos"&amp;" "&amp;DATEDIF(TODAY(),X790,"YM")&amp;" meses"&amp;" "&amp;DATEDIF(TODAY(),X790,"MD")&amp;" dias",IF(AND(Z790&lt;&gt;””,Z790&lt;TODAY()),"Contrato Encerrado",IF(AND(Z790&lt;&gt;"",Z790&gt;TODAY()),DATEDIF(TODAY(),Z790,"Y")&amp;" anos"&amp;" "&amp;DATEDIF(TODAY(),Z790,"YM")&amp;" meses"&amp;" "&amp;DATEDIF(TODAY(),Z790,"MD")&amp;" dias"))))))))</f>
        <v>Contrato Encerrado</v>
      </c>
      <c r="AE790" s="35">
        <f t="shared" si="61"/>
        <v>256</v>
      </c>
      <c r="AF790" s="35">
        <f t="shared" si="62"/>
        <v>474</v>
      </c>
      <c r="AG790" s="17" t="str">
        <f t="shared" si="63"/>
        <v>1 anos 3 meses 18 dias</v>
      </c>
    </row>
    <row r="791" spans="1:33" ht="11.25" customHeight="1" x14ac:dyDescent="0.2">
      <c r="A791" s="63" t="s">
        <v>9</v>
      </c>
      <c r="B791" s="63" t="s">
        <v>13</v>
      </c>
      <c r="C791" s="64" t="s">
        <v>19</v>
      </c>
      <c r="D791" s="65">
        <v>2024</v>
      </c>
      <c r="E791" s="73" t="s">
        <v>157</v>
      </c>
      <c r="F791" s="63" t="s">
        <v>158</v>
      </c>
      <c r="G791" s="81" t="s">
        <v>13585</v>
      </c>
      <c r="H791" s="82" t="s">
        <v>13586</v>
      </c>
      <c r="I791" s="74" t="s">
        <v>13587</v>
      </c>
      <c r="J791" s="14" t="s">
        <v>10</v>
      </c>
      <c r="K791" s="74" t="s">
        <v>29</v>
      </c>
      <c r="L791" s="69" t="s">
        <v>30</v>
      </c>
      <c r="M791" s="7" t="s">
        <v>9427</v>
      </c>
      <c r="N791" s="69" t="s">
        <v>6135</v>
      </c>
      <c r="O791" s="69" t="s">
        <v>7914</v>
      </c>
      <c r="P791" s="69" t="s">
        <v>2518</v>
      </c>
      <c r="Q791" s="69" t="s">
        <v>2521</v>
      </c>
      <c r="R791" s="70">
        <v>37760</v>
      </c>
      <c r="S791" s="70">
        <v>45432</v>
      </c>
      <c r="T791" s="70">
        <v>46022</v>
      </c>
      <c r="U791" s="70"/>
      <c r="V791" s="70"/>
      <c r="W791" s="112"/>
      <c r="X791" s="17"/>
      <c r="Y791" s="17"/>
      <c r="Z791" s="112"/>
      <c r="AA791" s="116">
        <f t="shared" ca="1" si="60"/>
        <v>22</v>
      </c>
      <c r="AB791" s="69" t="s">
        <v>7878</v>
      </c>
      <c r="AC791" s="35" t="str">
        <f t="shared" si="64"/>
        <v>1 anos 7 meses 11 dias</v>
      </c>
      <c r="AD791" s="35" t="str">
        <f ca="1">IF(AND(V791="",T791&lt;TODAY()),"Contrato Encerrado",IF(AND(V791="",T791&gt;TODAY()),DATEDIF(TODAY(),T791,"Y")&amp;" anos"&amp;" "&amp;DATEDIF(TODAY(),T791,"YM")&amp;" meses"&amp;" "&amp;DATEDIF(TODAY(),T791,"MD")&amp;" dias",IF(AND(X791="",V791&lt;TODAY()),"Contrato Encerrado",IF(AND(X791="",V791&gt;TODAY()),DATEDIF(TODAY(),V791,"Y")&amp;" anos"&amp;" "&amp;DATEDIF(TODAY(),V791,"YM")&amp;" meses"&amp;" "&amp;DATEDIF(TODAY(),V791,"MD")&amp;" dias",IF(AND(Z791="",X791&lt;TODAY()),"Contrato Encerrado",IF(AND(Z791="",X791&gt;TODAY()),DATEDIF(TODAY(),X791,"Y")&amp;" anos"&amp;" "&amp;DATEDIF(TODAY(),X791,"YM")&amp;" meses"&amp;" "&amp;DATEDIF(TODAY(),X791,"MD")&amp;" dias",IF(AND(Z791&lt;&gt;””,Z791&lt;TODAY()),"Contrato Encerrado",IF(AND(Z791&lt;&gt;"",Z791&gt;TODAY()),DATEDIF(TODAY(),Z791,"Y")&amp;" anos"&amp;" "&amp;DATEDIF(TODAY(),Z791,"YM")&amp;" meses"&amp;" "&amp;DATEDIF(TODAY(),Z791,"MD")&amp;" dias"))))))))</f>
        <v>0 anos 2 meses 24 dias</v>
      </c>
      <c r="AE791" s="35">
        <f t="shared" si="61"/>
        <v>590</v>
      </c>
      <c r="AF791" s="35">
        <f t="shared" si="62"/>
        <v>140</v>
      </c>
      <c r="AG791" s="17" t="str">
        <f t="shared" si="63"/>
        <v>0 anos 4 meses 19 dias</v>
      </c>
    </row>
    <row r="792" spans="1:33" ht="11.25" customHeight="1" x14ac:dyDescent="0.2">
      <c r="A792" s="63" t="s">
        <v>9</v>
      </c>
      <c r="B792" s="63" t="s">
        <v>13</v>
      </c>
      <c r="C792" s="64" t="s">
        <v>17</v>
      </c>
      <c r="D792" s="65">
        <v>2025</v>
      </c>
      <c r="E792" s="73" t="s">
        <v>79</v>
      </c>
      <c r="F792" s="63" t="s">
        <v>80</v>
      </c>
      <c r="G792" s="101" t="s">
        <v>16567</v>
      </c>
      <c r="H792" s="63" t="s">
        <v>16568</v>
      </c>
      <c r="I792" s="74" t="s">
        <v>16569</v>
      </c>
      <c r="J792" s="74" t="s">
        <v>1302</v>
      </c>
      <c r="K792" s="74" t="s">
        <v>29</v>
      </c>
      <c r="L792" s="69" t="s">
        <v>30</v>
      </c>
      <c r="M792" s="7" t="s">
        <v>9427</v>
      </c>
      <c r="N792" s="69" t="s">
        <v>2114</v>
      </c>
      <c r="O792" s="69" t="s">
        <v>8675</v>
      </c>
      <c r="P792" s="69" t="s">
        <v>2518</v>
      </c>
      <c r="Q792" s="69" t="s">
        <v>2523</v>
      </c>
      <c r="R792" s="70">
        <v>35028</v>
      </c>
      <c r="S792" s="70">
        <v>45783</v>
      </c>
      <c r="T792" s="70">
        <v>45930</v>
      </c>
      <c r="U792" s="70"/>
      <c r="V792" s="70"/>
      <c r="W792" s="70"/>
      <c r="X792" s="17"/>
      <c r="Y792" s="17"/>
      <c r="Z792" s="70"/>
      <c r="AA792" s="116">
        <f t="shared" ca="1" si="60"/>
        <v>29</v>
      </c>
      <c r="AB792" s="69" t="s">
        <v>7878</v>
      </c>
      <c r="AC792" s="35" t="str">
        <f t="shared" si="64"/>
        <v>0 anos 4 meses 24 dias</v>
      </c>
      <c r="AD792" s="35" t="str">
        <f ca="1">IF(AND(V792="",T792&lt;TODAY()),"Contrato Encerrado",IF(AND(V792="",T792&gt;TODAY()),DATEDIF(TODAY(),T792,"Y")&amp;" anos"&amp;" "&amp;DATEDIF(TODAY(),T792,"YM")&amp;" meses"&amp;" "&amp;DATEDIF(TODAY(),T792,"MD")&amp;" dias",IF(AND(X792="",V792&lt;TODAY()),"Contrato Encerrado",IF(AND(X792="",V792&gt;TODAY()),DATEDIF(TODAY(),V792,"Y")&amp;" anos"&amp;" "&amp;DATEDIF(TODAY(),V792,"YM")&amp;" meses"&amp;" "&amp;DATEDIF(TODAY(),V792,"MD")&amp;" dias",IF(AND(Z792="",X792&lt;TODAY()),"Contrato Encerrado",IF(AND(Z792="",X792&gt;TODAY()),DATEDIF(TODAY(),X792,"Y")&amp;" anos"&amp;" "&amp;DATEDIF(TODAY(),X792,"YM")&amp;" meses"&amp;" "&amp;DATEDIF(TODAY(),X792,"MD")&amp;" dias",IF(AND(Z792&lt;&gt;””,Z792&lt;TODAY()),"Contrato Encerrado",IF(AND(Z792&lt;&gt;"",Z792&gt;TODAY()),DATEDIF(TODAY(),Z792,"Y")&amp;" anos"&amp;" "&amp;DATEDIF(TODAY(),Z792,"YM")&amp;" meses"&amp;" "&amp;DATEDIF(TODAY(),Z792,"MD")&amp;" dias"))))))))</f>
        <v>Contrato Encerrado</v>
      </c>
      <c r="AE792" s="35">
        <f t="shared" si="61"/>
        <v>147</v>
      </c>
      <c r="AF792" s="35">
        <f t="shared" si="62"/>
        <v>583</v>
      </c>
      <c r="AG792" s="17" t="str">
        <f t="shared" si="63"/>
        <v>1 anos 7 meses 5 dias</v>
      </c>
    </row>
    <row r="793" spans="1:33" ht="11.25" customHeight="1" x14ac:dyDescent="0.2">
      <c r="A793" s="88" t="s">
        <v>9</v>
      </c>
      <c r="B793" s="88" t="s">
        <v>13</v>
      </c>
      <c r="C793" s="90" t="s">
        <v>17</v>
      </c>
      <c r="D793" s="91">
        <v>2021</v>
      </c>
      <c r="E793" s="94" t="s">
        <v>307</v>
      </c>
      <c r="F793" s="88" t="s">
        <v>308</v>
      </c>
      <c r="G793" s="97" t="s">
        <v>348</v>
      </c>
      <c r="H793" s="99" t="s">
        <v>349</v>
      </c>
      <c r="I793" s="94" t="s">
        <v>350</v>
      </c>
      <c r="J793" s="14" t="s">
        <v>1302</v>
      </c>
      <c r="K793" s="94" t="s">
        <v>29</v>
      </c>
      <c r="L793" s="105" t="s">
        <v>30</v>
      </c>
      <c r="M793" s="7" t="s">
        <v>9427</v>
      </c>
      <c r="N793" s="109" t="s">
        <v>4113</v>
      </c>
      <c r="O793" s="110"/>
      <c r="P793" s="109" t="s">
        <v>2517</v>
      </c>
      <c r="Q793" s="109" t="s">
        <v>2522</v>
      </c>
      <c r="R793" s="111">
        <v>34841</v>
      </c>
      <c r="S793" s="111">
        <v>44326</v>
      </c>
      <c r="T793" s="111">
        <v>44747</v>
      </c>
      <c r="U793" s="111"/>
      <c r="V793" s="111"/>
      <c r="W793" s="111"/>
      <c r="X793" s="17"/>
      <c r="Y793" s="17"/>
      <c r="Z793" s="111"/>
      <c r="AA793" s="116">
        <f t="shared" ca="1" si="60"/>
        <v>30</v>
      </c>
      <c r="AB793" s="117" t="s">
        <v>7878</v>
      </c>
      <c r="AC793" s="35" t="str">
        <f t="shared" si="64"/>
        <v>1 anos 1 meses 25 dias</v>
      </c>
      <c r="AD793" s="35" t="str">
        <f ca="1">IF(AND(V793="",T793&lt;TODAY()),"Contrato Encerrado",IF(AND(V793="",T793&gt;TODAY()),DATEDIF(TODAY(),T793,"Y")&amp;" anos"&amp;" "&amp;DATEDIF(TODAY(),T793,"YM")&amp;" meses"&amp;" "&amp;DATEDIF(TODAY(),T793,"MD")&amp;" dias",IF(AND(X793="",V793&lt;TODAY()),"Contrato Encerrado",IF(AND(X793="",V793&gt;TODAY()),DATEDIF(TODAY(),V793,"Y")&amp;" anos"&amp;" "&amp;DATEDIF(TODAY(),V793,"YM")&amp;" meses"&amp;" "&amp;DATEDIF(TODAY(),V793,"MD")&amp;" dias",IF(AND(Z793="",X793&lt;TODAY()),"Contrato Encerrado",IF(AND(Z793="",X793&gt;TODAY()),DATEDIF(TODAY(),X793,"Y")&amp;" anos"&amp;" "&amp;DATEDIF(TODAY(),X793,"YM")&amp;" meses"&amp;" "&amp;DATEDIF(TODAY(),X793,"MD")&amp;" dias",IF(AND(Z793&lt;&gt;””,Z793&lt;TODAY()),"Contrato Encerrado",IF(AND(Z793&lt;&gt;"",Z793&gt;TODAY()),DATEDIF(TODAY(),Z793,"Y")&amp;" anos"&amp;" "&amp;DATEDIF(TODAY(),Z793,"YM")&amp;" meses"&amp;" "&amp;DATEDIF(TODAY(),Z793,"MD")&amp;" dias"))))))))</f>
        <v>Contrato Encerrado</v>
      </c>
      <c r="AE793" s="35">
        <f t="shared" si="61"/>
        <v>421</v>
      </c>
      <c r="AF793" s="35">
        <f t="shared" si="62"/>
        <v>309</v>
      </c>
      <c r="AG793" s="17" t="str">
        <f t="shared" si="63"/>
        <v>0 anos 10 meses 4 dias</v>
      </c>
    </row>
    <row r="794" spans="1:33" ht="11.25" customHeight="1" x14ac:dyDescent="0.2">
      <c r="A794" s="63" t="s">
        <v>9</v>
      </c>
      <c r="B794" s="63" t="s">
        <v>13</v>
      </c>
      <c r="C794" s="64" t="s">
        <v>21</v>
      </c>
      <c r="D794" s="72">
        <v>2025</v>
      </c>
      <c r="E794" s="73" t="s">
        <v>157</v>
      </c>
      <c r="F794" s="63" t="s">
        <v>158</v>
      </c>
      <c r="G794" s="74" t="s">
        <v>17235</v>
      </c>
      <c r="H794" s="63" t="s">
        <v>17236</v>
      </c>
      <c r="I794" s="74" t="s">
        <v>16846</v>
      </c>
      <c r="J794" s="14" t="s">
        <v>10</v>
      </c>
      <c r="K794" s="74" t="s">
        <v>29</v>
      </c>
      <c r="L794" s="69" t="s">
        <v>30</v>
      </c>
      <c r="M794" s="7" t="s">
        <v>16153</v>
      </c>
      <c r="N794" s="69" t="s">
        <v>4159</v>
      </c>
      <c r="O794" s="69" t="s">
        <v>16347</v>
      </c>
      <c r="P794" s="69" t="s">
        <v>2518</v>
      </c>
      <c r="Q794" s="69" t="s">
        <v>4109</v>
      </c>
      <c r="R794" s="70">
        <v>38031</v>
      </c>
      <c r="S794" s="70">
        <v>45866</v>
      </c>
      <c r="T794" s="70">
        <v>46230</v>
      </c>
      <c r="U794" s="70"/>
      <c r="V794" s="70"/>
      <c r="W794" s="70"/>
      <c r="X794" s="17"/>
      <c r="Y794" s="17"/>
      <c r="Z794" s="70"/>
      <c r="AA794" s="71">
        <f t="shared" ca="1" si="60"/>
        <v>21</v>
      </c>
      <c r="AB794" s="70" t="s">
        <v>7878</v>
      </c>
      <c r="AC794" s="35" t="str">
        <f t="shared" si="64"/>
        <v>0 anos 11 meses 29 dias</v>
      </c>
      <c r="AD794" s="35" t="str">
        <f ca="1">IF(AND(V794="",T794&lt;TODAY()),"Contrato Encerrado",IF(AND(V794="",T794&gt;TODAY()),DATEDIF(TODAY(),T794,"Y")&amp;" anos"&amp;" "&amp;DATEDIF(TODAY(),T794,"YM")&amp;" meses"&amp;" "&amp;DATEDIF(TODAY(),T794,"MD")&amp;" dias",IF(AND(X794="",V794&lt;TODAY()),"Contrato Encerrado",IF(AND(X794="",V794&gt;TODAY()),DATEDIF(TODAY(),V794,"Y")&amp;" anos"&amp;" "&amp;DATEDIF(TODAY(),V794,"YM")&amp;" meses"&amp;" "&amp;DATEDIF(TODAY(),V794,"MD")&amp;" dias",IF(AND(Z794="",X794&lt;TODAY()),"Contrato Encerrado",IF(AND(Z794="",X794&gt;TODAY()),DATEDIF(TODAY(),X794,"Y")&amp;" anos"&amp;" "&amp;DATEDIF(TODAY(),X794,"YM")&amp;" meses"&amp;" "&amp;DATEDIF(TODAY(),X794,"MD")&amp;" dias",IF(AND(Z794&lt;&gt;””,Z794&lt;TODAY()),"Contrato Encerrado",IF(AND(Z794&lt;&gt;"",Z794&gt;TODAY()),DATEDIF(TODAY(),Z794,"Y")&amp;" anos"&amp;" "&amp;DATEDIF(TODAY(),Z794,"YM")&amp;" meses"&amp;" "&amp;DATEDIF(TODAY(),Z794,"MD")&amp;" dias"))))))))</f>
        <v>0 anos 9 meses 20 dias</v>
      </c>
      <c r="AE794" s="35">
        <f t="shared" si="61"/>
        <v>364</v>
      </c>
      <c r="AF794" s="35">
        <f t="shared" si="62"/>
        <v>366</v>
      </c>
      <c r="AG794" s="17" t="str">
        <f t="shared" si="63"/>
        <v>0 anos 11 meses 31 dias</v>
      </c>
    </row>
    <row r="795" spans="1:33" ht="11.25" customHeight="1" x14ac:dyDescent="0.2">
      <c r="A795" s="63" t="s">
        <v>9</v>
      </c>
      <c r="B795" s="63" t="s">
        <v>13</v>
      </c>
      <c r="C795" s="64" t="s">
        <v>16</v>
      </c>
      <c r="D795" s="65">
        <v>2023</v>
      </c>
      <c r="E795" s="92" t="s">
        <v>79</v>
      </c>
      <c r="F795" s="63" t="s">
        <v>80</v>
      </c>
      <c r="G795" s="81" t="s">
        <v>6199</v>
      </c>
      <c r="H795" s="82" t="s">
        <v>6200</v>
      </c>
      <c r="I795" s="101" t="s">
        <v>6201</v>
      </c>
      <c r="J795" s="74" t="s">
        <v>1302</v>
      </c>
      <c r="K795" s="101" t="s">
        <v>29</v>
      </c>
      <c r="L795" s="103" t="s">
        <v>30</v>
      </c>
      <c r="M795" s="7" t="s">
        <v>9427</v>
      </c>
      <c r="N795" s="103" t="s">
        <v>2100</v>
      </c>
      <c r="O795" s="103"/>
      <c r="P795" s="103" t="s">
        <v>2518</v>
      </c>
      <c r="Q795" s="103" t="s">
        <v>2523</v>
      </c>
      <c r="R795" s="114">
        <v>36522</v>
      </c>
      <c r="S795" s="114">
        <v>45019</v>
      </c>
      <c r="T795" s="111">
        <v>45498</v>
      </c>
      <c r="U795" s="114"/>
      <c r="V795" s="111"/>
      <c r="W795" s="114"/>
      <c r="X795" s="17"/>
      <c r="Y795" s="17"/>
      <c r="Z795" s="111"/>
      <c r="AA795" s="116">
        <f t="shared" ca="1" si="60"/>
        <v>25</v>
      </c>
      <c r="AB795" s="117" t="s">
        <v>7878</v>
      </c>
      <c r="AC795" s="35" t="str">
        <f t="shared" si="64"/>
        <v>1 anos 3 meses 22 dias</v>
      </c>
      <c r="AD795" s="35" t="str">
        <f ca="1">IF(AND(V795="",T795&lt;TODAY()),"Contrato Encerrado",IF(AND(V795="",T795&gt;TODAY()),DATEDIF(TODAY(),T795,"Y")&amp;" anos"&amp;" "&amp;DATEDIF(TODAY(),T795,"YM")&amp;" meses"&amp;" "&amp;DATEDIF(TODAY(),T795,"MD")&amp;" dias",IF(AND(X795="",V795&lt;TODAY()),"Contrato Encerrado",IF(AND(X795="",V795&gt;TODAY()),DATEDIF(TODAY(),V795,"Y")&amp;" anos"&amp;" "&amp;DATEDIF(TODAY(),V795,"YM")&amp;" meses"&amp;" "&amp;DATEDIF(TODAY(),V795,"MD")&amp;" dias",IF(AND(Z795="",X795&lt;TODAY()),"Contrato Encerrado",IF(AND(Z795="",X795&gt;TODAY()),DATEDIF(TODAY(),X795,"Y")&amp;" anos"&amp;" "&amp;DATEDIF(TODAY(),X795,"YM")&amp;" meses"&amp;" "&amp;DATEDIF(TODAY(),X795,"MD")&amp;" dias",IF(AND(Z795&lt;&gt;””,Z795&lt;TODAY()),"Contrato Encerrado",IF(AND(Z795&lt;&gt;"",Z795&gt;TODAY()),DATEDIF(TODAY(),Z795,"Y")&amp;" anos"&amp;" "&amp;DATEDIF(TODAY(),Z795,"YM")&amp;" meses"&amp;" "&amp;DATEDIF(TODAY(),Z795,"MD")&amp;" dias"))))))))</f>
        <v>Contrato Encerrado</v>
      </c>
      <c r="AE795" s="35">
        <f t="shared" si="61"/>
        <v>479</v>
      </c>
      <c r="AF795" s="35">
        <f t="shared" si="62"/>
        <v>251</v>
      </c>
      <c r="AG795" s="17" t="str">
        <f t="shared" si="63"/>
        <v>0 anos 8 meses 7 dias</v>
      </c>
    </row>
    <row r="796" spans="1:33" ht="11.25" customHeight="1" x14ac:dyDescent="0.2">
      <c r="A796" s="63" t="s">
        <v>9</v>
      </c>
      <c r="B796" s="63" t="s">
        <v>13</v>
      </c>
      <c r="C796" s="64" t="s">
        <v>20</v>
      </c>
      <c r="D796" s="65">
        <v>2023</v>
      </c>
      <c r="E796" s="92" t="s">
        <v>157</v>
      </c>
      <c r="F796" s="63" t="s">
        <v>158</v>
      </c>
      <c r="G796" s="81" t="s">
        <v>8282</v>
      </c>
      <c r="H796" s="82" t="s">
        <v>8283</v>
      </c>
      <c r="I796" s="101" t="s">
        <v>8284</v>
      </c>
      <c r="J796" s="14" t="s">
        <v>14943</v>
      </c>
      <c r="K796" s="101" t="s">
        <v>29</v>
      </c>
      <c r="L796" s="103" t="s">
        <v>30</v>
      </c>
      <c r="M796" s="7" t="s">
        <v>9427</v>
      </c>
      <c r="N796" s="103" t="s">
        <v>2101</v>
      </c>
      <c r="O796" s="103" t="s">
        <v>7885</v>
      </c>
      <c r="P796" s="103" t="s">
        <v>2518</v>
      </c>
      <c r="Q796" s="103" t="s">
        <v>4109</v>
      </c>
      <c r="R796" s="114">
        <v>36708</v>
      </c>
      <c r="S796" s="114">
        <v>45097</v>
      </c>
      <c r="T796" s="70">
        <v>45819</v>
      </c>
      <c r="U796" s="70"/>
      <c r="V796" s="70"/>
      <c r="W796" s="114"/>
      <c r="X796" s="17"/>
      <c r="Y796" s="17"/>
      <c r="Z796" s="70"/>
      <c r="AA796" s="116">
        <f t="shared" ca="1" si="60"/>
        <v>25</v>
      </c>
      <c r="AB796" s="116" t="s">
        <v>7878</v>
      </c>
      <c r="AC796" s="35" t="str">
        <f t="shared" si="64"/>
        <v>1 anos 11 meses 22 dias</v>
      </c>
      <c r="AD796" s="35" t="str">
        <f ca="1">IF(AND(V796="",T796&lt;TODAY()),"Contrato Encerrado",IF(AND(V796="",T796&gt;TODAY()),DATEDIF(TODAY(),T796,"Y")&amp;" anos"&amp;" "&amp;DATEDIF(TODAY(),T796,"YM")&amp;" meses"&amp;" "&amp;DATEDIF(TODAY(),T796,"MD")&amp;" dias",IF(AND(X796="",V796&lt;TODAY()),"Contrato Encerrado",IF(AND(X796="",V796&gt;TODAY()),DATEDIF(TODAY(),V796,"Y")&amp;" anos"&amp;" "&amp;DATEDIF(TODAY(),V796,"YM")&amp;" meses"&amp;" "&amp;DATEDIF(TODAY(),V796,"MD")&amp;" dias",IF(AND(Z796="",X796&lt;TODAY()),"Contrato Encerrado",IF(AND(Z796="",X796&gt;TODAY()),DATEDIF(TODAY(),X796,"Y")&amp;" anos"&amp;" "&amp;DATEDIF(TODAY(),X796,"YM")&amp;" meses"&amp;" "&amp;DATEDIF(TODAY(),X796,"MD")&amp;" dias",IF(AND(Z796&lt;&gt;””,Z796&lt;TODAY()),"Contrato Encerrado",IF(AND(Z796&lt;&gt;"",Z796&gt;TODAY()),DATEDIF(TODAY(),Z796,"Y")&amp;" anos"&amp;" "&amp;DATEDIF(TODAY(),Z796,"YM")&amp;" meses"&amp;" "&amp;DATEDIF(TODAY(),Z796,"MD")&amp;" dias"))))))))</f>
        <v>Contrato Encerrado</v>
      </c>
      <c r="AE796" s="35">
        <f t="shared" si="61"/>
        <v>722</v>
      </c>
      <c r="AF796" s="35">
        <f t="shared" si="62"/>
        <v>8</v>
      </c>
      <c r="AG796" s="17" t="str">
        <f t="shared" si="63"/>
        <v>0 anos 0 meses 8 dias</v>
      </c>
    </row>
    <row r="797" spans="1:33" ht="11.25" customHeight="1" x14ac:dyDescent="0.2">
      <c r="A797" s="63" t="s">
        <v>9</v>
      </c>
      <c r="B797" s="63" t="s">
        <v>13</v>
      </c>
      <c r="C797" s="64" t="s">
        <v>11</v>
      </c>
      <c r="D797" s="65">
        <v>2024</v>
      </c>
      <c r="E797" s="73" t="s">
        <v>157</v>
      </c>
      <c r="F797" s="63" t="s">
        <v>158</v>
      </c>
      <c r="G797" s="81" t="s">
        <v>11111</v>
      </c>
      <c r="H797" s="82" t="s">
        <v>11112</v>
      </c>
      <c r="I797" s="74" t="s">
        <v>11113</v>
      </c>
      <c r="J797" s="14" t="s">
        <v>14943</v>
      </c>
      <c r="K797" s="74" t="s">
        <v>29</v>
      </c>
      <c r="L797" s="69" t="s">
        <v>30</v>
      </c>
      <c r="M797" s="7" t="s">
        <v>9427</v>
      </c>
      <c r="N797" s="69" t="s">
        <v>2101</v>
      </c>
      <c r="O797" s="69" t="s">
        <v>10180</v>
      </c>
      <c r="P797" s="69" t="s">
        <v>2518</v>
      </c>
      <c r="Q797" s="69" t="s">
        <v>2521</v>
      </c>
      <c r="R797" s="70">
        <v>37618</v>
      </c>
      <c r="S797" s="70">
        <v>45274</v>
      </c>
      <c r="T797" s="70">
        <v>45838</v>
      </c>
      <c r="U797" s="70"/>
      <c r="V797" s="70"/>
      <c r="W797" s="70"/>
      <c r="X797" s="17"/>
      <c r="Y797" s="17"/>
      <c r="Z797" s="70"/>
      <c r="AA797" s="116">
        <f t="shared" ca="1" si="60"/>
        <v>22</v>
      </c>
      <c r="AB797" s="69" t="s">
        <v>7878</v>
      </c>
      <c r="AC797" s="35" t="str">
        <f t="shared" si="64"/>
        <v>1 anos 6 meses 16 dias</v>
      </c>
      <c r="AD797" s="35" t="str">
        <f ca="1">IF(AND(V797="",T797&lt;TODAY()),"Contrato Encerrado",IF(AND(V797="",T797&gt;TODAY()),DATEDIF(TODAY(),T797,"Y")&amp;" anos"&amp;" "&amp;DATEDIF(TODAY(),T797,"YM")&amp;" meses"&amp;" "&amp;DATEDIF(TODAY(),T797,"MD")&amp;" dias",IF(AND(X797="",V797&lt;TODAY()),"Contrato Encerrado",IF(AND(X797="",V797&gt;TODAY()),DATEDIF(TODAY(),V797,"Y")&amp;" anos"&amp;" "&amp;DATEDIF(TODAY(),V797,"YM")&amp;" meses"&amp;" "&amp;DATEDIF(TODAY(),V797,"MD")&amp;" dias",IF(AND(Z797="",X797&lt;TODAY()),"Contrato Encerrado",IF(AND(Z797="",X797&gt;TODAY()),DATEDIF(TODAY(),X797,"Y")&amp;" anos"&amp;" "&amp;DATEDIF(TODAY(),X797,"YM")&amp;" meses"&amp;" "&amp;DATEDIF(TODAY(),X797,"MD")&amp;" dias",IF(AND(Z797&lt;&gt;””,Z797&lt;TODAY()),"Contrato Encerrado",IF(AND(Z797&lt;&gt;"",Z797&gt;TODAY()),DATEDIF(TODAY(),Z797,"Y")&amp;" anos"&amp;" "&amp;DATEDIF(TODAY(),Z797,"YM")&amp;" meses"&amp;" "&amp;DATEDIF(TODAY(),Z797,"MD")&amp;" dias"))))))))</f>
        <v>Contrato Encerrado</v>
      </c>
      <c r="AE797" s="35">
        <f t="shared" si="61"/>
        <v>564</v>
      </c>
      <c r="AF797" s="35">
        <f t="shared" si="62"/>
        <v>166</v>
      </c>
      <c r="AG797" s="17" t="str">
        <f t="shared" si="63"/>
        <v>0 anos 5 meses 14 dias</v>
      </c>
    </row>
    <row r="798" spans="1:33" ht="11.25" customHeight="1" x14ac:dyDescent="0.2">
      <c r="A798" s="63" t="s">
        <v>9</v>
      </c>
      <c r="B798" s="63" t="s">
        <v>13</v>
      </c>
      <c r="C798" s="64" t="s">
        <v>20</v>
      </c>
      <c r="D798" s="65">
        <v>2023</v>
      </c>
      <c r="E798" s="92" t="s">
        <v>307</v>
      </c>
      <c r="F798" s="63" t="s">
        <v>308</v>
      </c>
      <c r="G798" s="81" t="s">
        <v>8285</v>
      </c>
      <c r="H798" s="82" t="s">
        <v>8286</v>
      </c>
      <c r="I798" s="101" t="s">
        <v>8287</v>
      </c>
      <c r="J798" s="74" t="s">
        <v>14943</v>
      </c>
      <c r="K798" s="101" t="s">
        <v>29</v>
      </c>
      <c r="L798" s="103" t="s">
        <v>30</v>
      </c>
      <c r="M798" s="7" t="s">
        <v>9427</v>
      </c>
      <c r="N798" s="103" t="s">
        <v>4578</v>
      </c>
      <c r="O798" s="103" t="s">
        <v>7897</v>
      </c>
      <c r="P798" s="103" t="s">
        <v>2518</v>
      </c>
      <c r="Q798" s="103" t="s">
        <v>2523</v>
      </c>
      <c r="R798" s="114">
        <v>36783</v>
      </c>
      <c r="S798" s="114">
        <v>45110</v>
      </c>
      <c r="T798" s="70">
        <v>45833</v>
      </c>
      <c r="U798" s="70"/>
      <c r="V798" s="70"/>
      <c r="W798" s="114"/>
      <c r="X798" s="17"/>
      <c r="Y798" s="17"/>
      <c r="Z798" s="70"/>
      <c r="AA798" s="116">
        <f t="shared" ca="1" si="60"/>
        <v>25</v>
      </c>
      <c r="AB798" s="116" t="s">
        <v>7878</v>
      </c>
      <c r="AC798" s="35" t="str">
        <f t="shared" si="64"/>
        <v>1 anos 11 meses 22 dias</v>
      </c>
      <c r="AD798" s="35" t="str">
        <f ca="1">IF(AND(V798="",T798&lt;TODAY()),"Contrato Encerrado",IF(AND(V798="",T798&gt;TODAY()),DATEDIF(TODAY(),T798,"Y")&amp;" anos"&amp;" "&amp;DATEDIF(TODAY(),T798,"YM")&amp;" meses"&amp;" "&amp;DATEDIF(TODAY(),T798,"MD")&amp;" dias",IF(AND(X798="",V798&lt;TODAY()),"Contrato Encerrado",IF(AND(X798="",V798&gt;TODAY()),DATEDIF(TODAY(),V798,"Y")&amp;" anos"&amp;" "&amp;DATEDIF(TODAY(),V798,"YM")&amp;" meses"&amp;" "&amp;DATEDIF(TODAY(),V798,"MD")&amp;" dias",IF(AND(Z798="",X798&lt;TODAY()),"Contrato Encerrado",IF(AND(Z798="",X798&gt;TODAY()),DATEDIF(TODAY(),X798,"Y")&amp;" anos"&amp;" "&amp;DATEDIF(TODAY(),X798,"YM")&amp;" meses"&amp;" "&amp;DATEDIF(TODAY(),X798,"MD")&amp;" dias",IF(AND(Z798&lt;&gt;””,Z798&lt;TODAY()),"Contrato Encerrado",IF(AND(Z798&lt;&gt;"",Z798&gt;TODAY()),DATEDIF(TODAY(),Z798,"Y")&amp;" anos"&amp;" "&amp;DATEDIF(TODAY(),Z798,"YM")&amp;" meses"&amp;" "&amp;DATEDIF(TODAY(),Z798,"MD")&amp;" dias"))))))))</f>
        <v>Contrato Encerrado</v>
      </c>
      <c r="AE798" s="35">
        <f t="shared" si="61"/>
        <v>723</v>
      </c>
      <c r="AF798" s="35">
        <f t="shared" si="62"/>
        <v>7</v>
      </c>
      <c r="AG798" s="17" t="str">
        <f t="shared" si="63"/>
        <v>0 anos 0 meses 7 dias</v>
      </c>
    </row>
    <row r="799" spans="1:33" ht="11.25" customHeight="1" x14ac:dyDescent="0.2">
      <c r="A799" s="63" t="s">
        <v>9</v>
      </c>
      <c r="B799" s="63" t="s">
        <v>13</v>
      </c>
      <c r="C799" s="64" t="s">
        <v>15</v>
      </c>
      <c r="D799" s="65">
        <v>2023</v>
      </c>
      <c r="E799" s="92" t="s">
        <v>157</v>
      </c>
      <c r="F799" s="63" t="s">
        <v>158</v>
      </c>
      <c r="G799" s="81" t="s">
        <v>6202</v>
      </c>
      <c r="H799" s="82" t="s">
        <v>6203</v>
      </c>
      <c r="I799" s="101" t="s">
        <v>6204</v>
      </c>
      <c r="J799" s="14" t="s">
        <v>1302</v>
      </c>
      <c r="K799" s="101" t="s">
        <v>29</v>
      </c>
      <c r="L799" s="103" t="s">
        <v>30</v>
      </c>
      <c r="M799" s="7" t="s">
        <v>9427</v>
      </c>
      <c r="N799" s="103" t="s">
        <v>2101</v>
      </c>
      <c r="O799" s="103"/>
      <c r="P799" s="103" t="s">
        <v>2518</v>
      </c>
      <c r="Q799" s="103" t="s">
        <v>2521</v>
      </c>
      <c r="R799" s="114">
        <v>36050</v>
      </c>
      <c r="S799" s="114">
        <v>44970</v>
      </c>
      <c r="T799" s="114">
        <v>45118</v>
      </c>
      <c r="U799" s="114"/>
      <c r="V799" s="114"/>
      <c r="W799" s="114"/>
      <c r="X799" s="17"/>
      <c r="Y799" s="17"/>
      <c r="Z799" s="114"/>
      <c r="AA799" s="116">
        <f t="shared" ca="1" si="60"/>
        <v>27</v>
      </c>
      <c r="AB799" s="114" t="s">
        <v>7878</v>
      </c>
      <c r="AC799" s="35" t="str">
        <f t="shared" si="64"/>
        <v>0 anos 4 meses 28 dias</v>
      </c>
      <c r="AD799" s="35" t="str">
        <f ca="1">IF(AND(V799="",T799&lt;TODAY()),"Contrato Encerrado",IF(AND(V799="",T799&gt;TODAY()),DATEDIF(TODAY(),T799,"Y")&amp;" anos"&amp;" "&amp;DATEDIF(TODAY(),T799,"YM")&amp;" meses"&amp;" "&amp;DATEDIF(TODAY(),T799,"MD")&amp;" dias",IF(AND(X799="",V799&lt;TODAY()),"Contrato Encerrado",IF(AND(X799="",V799&gt;TODAY()),DATEDIF(TODAY(),V799,"Y")&amp;" anos"&amp;" "&amp;DATEDIF(TODAY(),V799,"YM")&amp;" meses"&amp;" "&amp;DATEDIF(TODAY(),V799,"MD")&amp;" dias",IF(AND(Z799="",X799&lt;TODAY()),"Contrato Encerrado",IF(AND(Z799="",X799&gt;TODAY()),DATEDIF(TODAY(),X799,"Y")&amp;" anos"&amp;" "&amp;DATEDIF(TODAY(),X799,"YM")&amp;" meses"&amp;" "&amp;DATEDIF(TODAY(),X799,"MD")&amp;" dias",IF(AND(Z799&lt;&gt;””,Z799&lt;TODAY()),"Contrato Encerrado",IF(AND(Z799&lt;&gt;"",Z799&gt;TODAY()),DATEDIF(TODAY(),Z799,"Y")&amp;" anos"&amp;" "&amp;DATEDIF(TODAY(),Z799,"YM")&amp;" meses"&amp;" "&amp;DATEDIF(TODAY(),Z799,"MD")&amp;" dias"))))))))</f>
        <v>Contrato Encerrado</v>
      </c>
      <c r="AE799" s="35">
        <f t="shared" si="61"/>
        <v>148</v>
      </c>
      <c r="AF799" s="35">
        <f t="shared" si="62"/>
        <v>582</v>
      </c>
      <c r="AG799" s="17" t="str">
        <f t="shared" si="63"/>
        <v>1 anos 7 meses 4 dias</v>
      </c>
    </row>
    <row r="800" spans="1:33" ht="11.25" customHeight="1" x14ac:dyDescent="0.2">
      <c r="A800" s="63" t="s">
        <v>9</v>
      </c>
      <c r="B800" s="63" t="s">
        <v>13</v>
      </c>
      <c r="C800" s="64" t="s">
        <v>25</v>
      </c>
      <c r="D800" s="65">
        <v>2023</v>
      </c>
      <c r="E800" s="73" t="s">
        <v>1685</v>
      </c>
      <c r="F800" s="63" t="s">
        <v>1686</v>
      </c>
      <c r="G800" s="81" t="s">
        <v>10712</v>
      </c>
      <c r="H800" s="82" t="s">
        <v>10713</v>
      </c>
      <c r="I800" s="74" t="s">
        <v>10714</v>
      </c>
      <c r="J800" s="14" t="s">
        <v>10</v>
      </c>
      <c r="K800" s="74" t="s">
        <v>29</v>
      </c>
      <c r="L800" s="69" t="s">
        <v>30</v>
      </c>
      <c r="M800" s="7" t="s">
        <v>9427</v>
      </c>
      <c r="N800" s="107" t="s">
        <v>2105</v>
      </c>
      <c r="O800" s="69" t="s">
        <v>7898</v>
      </c>
      <c r="P800" s="69" t="s">
        <v>2518</v>
      </c>
      <c r="Q800" s="69" t="s">
        <v>2523</v>
      </c>
      <c r="R800" s="70">
        <v>37118</v>
      </c>
      <c r="S800" s="70">
        <v>45252</v>
      </c>
      <c r="T800" s="70">
        <v>45982</v>
      </c>
      <c r="U800" s="70"/>
      <c r="V800" s="70"/>
      <c r="W800" s="70"/>
      <c r="X800" s="17"/>
      <c r="Y800" s="17"/>
      <c r="Z800" s="70"/>
      <c r="AA800" s="116">
        <f t="shared" ca="1" si="60"/>
        <v>24</v>
      </c>
      <c r="AB800" s="70" t="s">
        <v>7878</v>
      </c>
      <c r="AC800" s="35" t="str">
        <f t="shared" si="64"/>
        <v>1 anos 11 meses 30 dias</v>
      </c>
      <c r="AD800" s="35" t="str">
        <f ca="1">IF(AND(V800="",T800&lt;TODAY()),"Contrato Encerrado",IF(AND(V800="",T800&gt;TODAY()),DATEDIF(TODAY(),T800,"Y")&amp;" anos"&amp;" "&amp;DATEDIF(TODAY(),T800,"YM")&amp;" meses"&amp;" "&amp;DATEDIF(TODAY(),T800,"MD")&amp;" dias",IF(AND(X800="",V800&lt;TODAY()),"Contrato Encerrado",IF(AND(X800="",V800&gt;TODAY()),DATEDIF(TODAY(),V800,"Y")&amp;" anos"&amp;" "&amp;DATEDIF(TODAY(),V800,"YM")&amp;" meses"&amp;" "&amp;DATEDIF(TODAY(),V800,"MD")&amp;" dias",IF(AND(Z800="",X800&lt;TODAY()),"Contrato Encerrado",IF(AND(Z800="",X800&gt;TODAY()),DATEDIF(TODAY(),X800,"Y")&amp;" anos"&amp;" "&amp;DATEDIF(TODAY(),X800,"YM")&amp;" meses"&amp;" "&amp;DATEDIF(TODAY(),X800,"MD")&amp;" dias",IF(AND(Z800&lt;&gt;””,Z800&lt;TODAY()),"Contrato Encerrado",IF(AND(Z800&lt;&gt;"",Z800&gt;TODAY()),DATEDIF(TODAY(),Z800,"Y")&amp;" anos"&amp;" "&amp;DATEDIF(TODAY(),Z800,"YM")&amp;" meses"&amp;" "&amp;DATEDIF(TODAY(),Z800,"MD")&amp;" dias"))))))))</f>
        <v>0 anos 1 meses 14 dias</v>
      </c>
      <c r="AE800" s="35">
        <f t="shared" si="61"/>
        <v>730</v>
      </c>
      <c r="AF800" s="35">
        <f t="shared" si="62"/>
        <v>0</v>
      </c>
      <c r="AG800" s="17" t="str">
        <f t="shared" si="63"/>
        <v>ESTÁGIO COMPLETOU 2 ANOS</v>
      </c>
    </row>
    <row r="801" spans="1:33" ht="11.25" customHeight="1" x14ac:dyDescent="0.2">
      <c r="A801" s="63" t="s">
        <v>9</v>
      </c>
      <c r="B801" s="63" t="s">
        <v>13</v>
      </c>
      <c r="C801" s="64" t="s">
        <v>22</v>
      </c>
      <c r="D801" s="72">
        <v>2025</v>
      </c>
      <c r="E801" s="73" t="s">
        <v>157</v>
      </c>
      <c r="F801" s="63" t="s">
        <v>158</v>
      </c>
      <c r="G801" s="74" t="s">
        <v>17907</v>
      </c>
      <c r="H801" s="63" t="s">
        <v>17908</v>
      </c>
      <c r="I801" s="74" t="s">
        <v>17909</v>
      </c>
      <c r="J801" s="14" t="s">
        <v>10</v>
      </c>
      <c r="K801" s="74" t="s">
        <v>29</v>
      </c>
      <c r="L801" s="69" t="s">
        <v>30</v>
      </c>
      <c r="M801" s="7" t="s">
        <v>16153</v>
      </c>
      <c r="N801" s="69" t="s">
        <v>6302</v>
      </c>
      <c r="O801" s="69" t="s">
        <v>17910</v>
      </c>
      <c r="P801" s="69" t="s">
        <v>2518</v>
      </c>
      <c r="Q801" s="69" t="s">
        <v>2521</v>
      </c>
      <c r="R801" s="70">
        <v>33642</v>
      </c>
      <c r="S801" s="69" t="s">
        <v>17890</v>
      </c>
      <c r="T801" s="70">
        <v>46280</v>
      </c>
      <c r="U801" s="71"/>
      <c r="V801" s="69"/>
      <c r="W801" s="72"/>
      <c r="X801" s="17"/>
      <c r="Y801" s="17"/>
      <c r="Z801" s="182"/>
      <c r="AA801" s="71">
        <f t="shared" ca="1" si="60"/>
        <v>33</v>
      </c>
      <c r="AB801" s="72" t="s">
        <v>7878</v>
      </c>
      <c r="AC801" s="35" t="str">
        <f t="shared" si="64"/>
        <v>0 anos 11 meses 30 dias</v>
      </c>
      <c r="AD801" s="35" t="str">
        <f ca="1">IF(AND(V801="",T801&lt;TODAY()),"Contrato Encerrado",IF(AND(V801="",T801&gt;TODAY()),DATEDIF(TODAY(),T801,"Y")&amp;" anos"&amp;" "&amp;DATEDIF(TODAY(),T801,"YM")&amp;" meses"&amp;" "&amp;DATEDIF(TODAY(),T801,"MD")&amp;" dias",IF(AND(X801="",V801&lt;TODAY()),"Contrato Encerrado",IF(AND(X801="",V801&gt;TODAY()),DATEDIF(TODAY(),V801,"Y")&amp;" anos"&amp;" "&amp;DATEDIF(TODAY(),V801,"YM")&amp;" meses"&amp;" "&amp;DATEDIF(TODAY(),V801,"MD")&amp;" dias",IF(AND(Z801="",X801&lt;TODAY()),"Contrato Encerrado",IF(AND(Z801="",X801&gt;TODAY()),DATEDIF(TODAY(),X801,"Y")&amp;" anos"&amp;" "&amp;DATEDIF(TODAY(),X801,"YM")&amp;" meses"&amp;" "&amp;DATEDIF(TODAY(),X801,"MD")&amp;" dias",IF(AND(Z801&lt;&gt;””,Z801&lt;TODAY()),"Contrato Encerrado",IF(AND(Z801&lt;&gt;"",Z801&gt;TODAY()),DATEDIF(TODAY(),Z801,"Y")&amp;" anos"&amp;" "&amp;DATEDIF(TODAY(),Z801,"YM")&amp;" meses"&amp;" "&amp;DATEDIF(TODAY(),Z801,"MD")&amp;" dias"))))))))</f>
        <v>0 anos 11 meses 8 dias</v>
      </c>
      <c r="AE801" s="35">
        <f t="shared" si="61"/>
        <v>364</v>
      </c>
      <c r="AF801" s="35">
        <f t="shared" si="62"/>
        <v>366</v>
      </c>
      <c r="AG801" s="17" t="str">
        <f t="shared" si="63"/>
        <v>0 anos 11 meses 31 dias</v>
      </c>
    </row>
    <row r="802" spans="1:33" ht="11.25" customHeight="1" x14ac:dyDescent="0.2">
      <c r="A802" s="63" t="s">
        <v>9</v>
      </c>
      <c r="B802" s="63" t="s">
        <v>13</v>
      </c>
      <c r="C802" s="64" t="s">
        <v>15</v>
      </c>
      <c r="D802" s="65">
        <v>2024</v>
      </c>
      <c r="E802" s="92" t="s">
        <v>157</v>
      </c>
      <c r="F802" s="63" t="s">
        <v>158</v>
      </c>
      <c r="G802" s="81" t="s">
        <v>12009</v>
      </c>
      <c r="H802" s="82" t="s">
        <v>12010</v>
      </c>
      <c r="I802" s="101" t="s">
        <v>12011</v>
      </c>
      <c r="J802" s="74" t="s">
        <v>10</v>
      </c>
      <c r="K802" s="101" t="s">
        <v>29</v>
      </c>
      <c r="L802" s="103" t="s">
        <v>30</v>
      </c>
      <c r="M802" s="7" t="s">
        <v>9427</v>
      </c>
      <c r="N802" s="103" t="s">
        <v>6302</v>
      </c>
      <c r="O802" s="103" t="s">
        <v>8732</v>
      </c>
      <c r="P802" s="103" t="s">
        <v>2518</v>
      </c>
      <c r="Q802" s="103" t="s">
        <v>2521</v>
      </c>
      <c r="R802" s="112">
        <v>35768</v>
      </c>
      <c r="S802" s="114">
        <v>45338</v>
      </c>
      <c r="T802" s="70">
        <v>45692</v>
      </c>
      <c r="U802" s="111">
        <v>45728</v>
      </c>
      <c r="V802" s="111">
        <v>46086</v>
      </c>
      <c r="W802" s="114"/>
      <c r="X802" s="17"/>
      <c r="Y802" s="17"/>
      <c r="Z802" s="70"/>
      <c r="AA802" s="116">
        <f t="shared" ca="1" si="60"/>
        <v>27</v>
      </c>
      <c r="AB802" s="103" t="s">
        <v>7878</v>
      </c>
      <c r="AC802" s="35" t="str">
        <f t="shared" si="64"/>
        <v>1 anos 11 meses 12 dias</v>
      </c>
      <c r="AD802" s="35" t="str">
        <f ca="1">IF(AND(V802="",T802&lt;TODAY()),"Contrato Encerrado",IF(AND(V802="",T802&gt;TODAY()),DATEDIF(TODAY(),T802,"Y")&amp;" anos"&amp;" "&amp;DATEDIF(TODAY(),T802,"YM")&amp;" meses"&amp;" "&amp;DATEDIF(TODAY(),T802,"MD")&amp;" dias",IF(AND(X802="",V802&lt;TODAY()),"Contrato Encerrado",IF(AND(X802="",V802&gt;TODAY()),DATEDIF(TODAY(),V802,"Y")&amp;" anos"&amp;" "&amp;DATEDIF(TODAY(),V802,"YM")&amp;" meses"&amp;" "&amp;DATEDIF(TODAY(),V802,"MD")&amp;" dias",IF(AND(Z802="",X802&lt;TODAY()),"Contrato Encerrado",IF(AND(Z802="",X802&gt;TODAY()),DATEDIF(TODAY(),X802,"Y")&amp;" anos"&amp;" "&amp;DATEDIF(TODAY(),X802,"YM")&amp;" meses"&amp;" "&amp;DATEDIF(TODAY(),X802,"MD")&amp;" dias",IF(AND(Z802&lt;&gt;””,Z802&lt;TODAY()),"Contrato Encerrado",IF(AND(Z802&lt;&gt;"",Z802&gt;TODAY()),DATEDIF(TODAY(),Z802,"Y")&amp;" anos"&amp;" "&amp;DATEDIF(TODAY(),Z802,"YM")&amp;" meses"&amp;" "&amp;DATEDIF(TODAY(),Z802,"MD")&amp;" dias"))))))))</f>
        <v>0 anos 4 meses 26 dias</v>
      </c>
      <c r="AE802" s="35">
        <f t="shared" si="61"/>
        <v>712</v>
      </c>
      <c r="AF802" s="35">
        <f t="shared" si="62"/>
        <v>18</v>
      </c>
      <c r="AG802" s="17" t="str">
        <f t="shared" si="63"/>
        <v>0 anos 0 meses 18 dias</v>
      </c>
    </row>
    <row r="803" spans="1:33" ht="11.25" customHeight="1" x14ac:dyDescent="0.2">
      <c r="A803" s="63" t="s">
        <v>9</v>
      </c>
      <c r="B803" s="88" t="s">
        <v>13</v>
      </c>
      <c r="C803" s="90" t="s">
        <v>22</v>
      </c>
      <c r="D803" s="91">
        <v>2022</v>
      </c>
      <c r="E803" s="73" t="s">
        <v>144</v>
      </c>
      <c r="F803" s="63" t="s">
        <v>145</v>
      </c>
      <c r="G803" s="81" t="s">
        <v>766</v>
      </c>
      <c r="H803" s="82" t="s">
        <v>767</v>
      </c>
      <c r="I803" s="74" t="s">
        <v>768</v>
      </c>
      <c r="J803" s="14" t="s">
        <v>1302</v>
      </c>
      <c r="K803" s="74" t="s">
        <v>29</v>
      </c>
      <c r="L803" s="69" t="s">
        <v>30</v>
      </c>
      <c r="M803" s="7" t="s">
        <v>9427</v>
      </c>
      <c r="N803" s="69" t="s">
        <v>2098</v>
      </c>
      <c r="O803" s="107"/>
      <c r="P803" s="107" t="s">
        <v>2517</v>
      </c>
      <c r="Q803" s="107" t="s">
        <v>2522</v>
      </c>
      <c r="R803" s="111">
        <v>37020</v>
      </c>
      <c r="S803" s="111">
        <v>44348</v>
      </c>
      <c r="T803" s="111">
        <v>44921</v>
      </c>
      <c r="U803" s="111"/>
      <c r="V803" s="111"/>
      <c r="W803" s="111"/>
      <c r="X803" s="17"/>
      <c r="Y803" s="17"/>
      <c r="Z803" s="111"/>
      <c r="AA803" s="116">
        <f t="shared" ca="1" si="60"/>
        <v>24</v>
      </c>
      <c r="AB803" s="117" t="s">
        <v>7878</v>
      </c>
      <c r="AC803" s="35" t="str">
        <f t="shared" si="64"/>
        <v>1 anos 6 meses 25 dias</v>
      </c>
      <c r="AD803" s="35" t="str">
        <f ca="1">IF(AND(V803="",T803&lt;TODAY()),"Contrato Encerrado",IF(AND(V803="",T803&gt;TODAY()),DATEDIF(TODAY(),T803,"Y")&amp;" anos"&amp;" "&amp;DATEDIF(TODAY(),T803,"YM")&amp;" meses"&amp;" "&amp;DATEDIF(TODAY(),T803,"MD")&amp;" dias",IF(AND(X803="",V803&lt;TODAY()),"Contrato Encerrado",IF(AND(X803="",V803&gt;TODAY()),DATEDIF(TODAY(),V803,"Y")&amp;" anos"&amp;" "&amp;DATEDIF(TODAY(),V803,"YM")&amp;" meses"&amp;" "&amp;DATEDIF(TODAY(),V803,"MD")&amp;" dias",IF(AND(Z803="",X803&lt;TODAY()),"Contrato Encerrado",IF(AND(Z803="",X803&gt;TODAY()),DATEDIF(TODAY(),X803,"Y")&amp;" anos"&amp;" "&amp;DATEDIF(TODAY(),X803,"YM")&amp;" meses"&amp;" "&amp;DATEDIF(TODAY(),X803,"MD")&amp;" dias",IF(AND(Z803&lt;&gt;””,Z803&lt;TODAY()),"Contrato Encerrado",IF(AND(Z803&lt;&gt;"",Z803&gt;TODAY()),DATEDIF(TODAY(),Z803,"Y")&amp;" anos"&amp;" "&amp;DATEDIF(TODAY(),Z803,"YM")&amp;" meses"&amp;" "&amp;DATEDIF(TODAY(),Z803,"MD")&amp;" dias"))))))))</f>
        <v>Contrato Encerrado</v>
      </c>
      <c r="AE803" s="35">
        <f t="shared" si="61"/>
        <v>573</v>
      </c>
      <c r="AF803" s="35">
        <f t="shared" si="62"/>
        <v>157</v>
      </c>
      <c r="AG803" s="17" t="str">
        <f t="shared" si="63"/>
        <v>0 anos 5 meses 5 dias</v>
      </c>
    </row>
    <row r="804" spans="1:33" ht="11.25" customHeight="1" x14ac:dyDescent="0.2">
      <c r="A804" s="63" t="s">
        <v>9</v>
      </c>
      <c r="B804" s="63" t="s">
        <v>13</v>
      </c>
      <c r="C804" s="64" t="s">
        <v>23</v>
      </c>
      <c r="D804" s="65">
        <v>2023</v>
      </c>
      <c r="E804" s="73" t="s">
        <v>9437</v>
      </c>
      <c r="F804" s="63" t="s">
        <v>9438</v>
      </c>
      <c r="G804" s="81" t="s">
        <v>9544</v>
      </c>
      <c r="H804" s="82" t="s">
        <v>9545</v>
      </c>
      <c r="I804" s="74" t="s">
        <v>9546</v>
      </c>
      <c r="J804" s="14" t="s">
        <v>1302</v>
      </c>
      <c r="K804" s="74" t="s">
        <v>29</v>
      </c>
      <c r="L804" s="69" t="s">
        <v>30</v>
      </c>
      <c r="M804" s="7" t="s">
        <v>9427</v>
      </c>
      <c r="N804" s="69" t="s">
        <v>2099</v>
      </c>
      <c r="O804" s="69" t="s">
        <v>8177</v>
      </c>
      <c r="P804" s="69" t="s">
        <v>2518</v>
      </c>
      <c r="Q804" s="69" t="s">
        <v>4109</v>
      </c>
      <c r="R804" s="70">
        <v>36224</v>
      </c>
      <c r="S804" s="70">
        <v>45194</v>
      </c>
      <c r="T804" s="70">
        <v>45559</v>
      </c>
      <c r="U804" s="70"/>
      <c r="V804" s="70"/>
      <c r="W804" s="70"/>
      <c r="X804" s="17"/>
      <c r="Y804" s="17"/>
      <c r="Z804" s="70"/>
      <c r="AA804" s="116">
        <f t="shared" ca="1" si="60"/>
        <v>26</v>
      </c>
      <c r="AB804" s="71" t="s">
        <v>7878</v>
      </c>
      <c r="AC804" s="35" t="str">
        <f t="shared" si="64"/>
        <v>0 anos 11 meses 30 dias</v>
      </c>
      <c r="AD804" s="35" t="str">
        <f ca="1">IF(AND(V804="",T804&lt;TODAY()),"Contrato Encerrado",IF(AND(V804="",T804&gt;TODAY()),DATEDIF(TODAY(),T804,"Y")&amp;" anos"&amp;" "&amp;DATEDIF(TODAY(),T804,"YM")&amp;" meses"&amp;" "&amp;DATEDIF(TODAY(),T804,"MD")&amp;" dias",IF(AND(X804="",V804&lt;TODAY()),"Contrato Encerrado",IF(AND(X804="",V804&gt;TODAY()),DATEDIF(TODAY(),V804,"Y")&amp;" anos"&amp;" "&amp;DATEDIF(TODAY(),V804,"YM")&amp;" meses"&amp;" "&amp;DATEDIF(TODAY(),V804,"MD")&amp;" dias",IF(AND(Z804="",X804&lt;TODAY()),"Contrato Encerrado",IF(AND(Z804="",X804&gt;TODAY()),DATEDIF(TODAY(),X804,"Y")&amp;" anos"&amp;" "&amp;DATEDIF(TODAY(),X804,"YM")&amp;" meses"&amp;" "&amp;DATEDIF(TODAY(),X804,"MD")&amp;" dias",IF(AND(Z804&lt;&gt;””,Z804&lt;TODAY()),"Contrato Encerrado",IF(AND(Z804&lt;&gt;"",Z804&gt;TODAY()),DATEDIF(TODAY(),Z804,"Y")&amp;" anos"&amp;" "&amp;DATEDIF(TODAY(),Z804,"YM")&amp;" meses"&amp;" "&amp;DATEDIF(TODAY(),Z804,"MD")&amp;" dias"))))))))</f>
        <v>Contrato Encerrado</v>
      </c>
      <c r="AE804" s="35">
        <f t="shared" si="61"/>
        <v>365</v>
      </c>
      <c r="AF804" s="35">
        <f t="shared" si="62"/>
        <v>365</v>
      </c>
      <c r="AG804" s="17" t="str">
        <f t="shared" si="63"/>
        <v>0 anos 11 meses 30 dias</v>
      </c>
    </row>
    <row r="805" spans="1:33" ht="11.25" customHeight="1" x14ac:dyDescent="0.2">
      <c r="A805" s="63" t="s">
        <v>9</v>
      </c>
      <c r="B805" s="88" t="s">
        <v>13</v>
      </c>
      <c r="C805" s="90" t="s">
        <v>22</v>
      </c>
      <c r="D805" s="91">
        <v>2022</v>
      </c>
      <c r="E805" s="73" t="s">
        <v>157</v>
      </c>
      <c r="F805" s="63" t="s">
        <v>158</v>
      </c>
      <c r="G805" s="81" t="s">
        <v>1887</v>
      </c>
      <c r="H805" s="82" t="s">
        <v>1888</v>
      </c>
      <c r="I805" s="74" t="s">
        <v>1889</v>
      </c>
      <c r="J805" s="14" t="s">
        <v>14943</v>
      </c>
      <c r="K805" s="74" t="s">
        <v>29</v>
      </c>
      <c r="L805" s="69" t="s">
        <v>81</v>
      </c>
      <c r="M805" s="7" t="s">
        <v>82</v>
      </c>
      <c r="N805" s="107" t="s">
        <v>4113</v>
      </c>
      <c r="O805" s="107"/>
      <c r="P805" s="107" t="s">
        <v>2517</v>
      </c>
      <c r="Q805" s="107" t="s">
        <v>2522</v>
      </c>
      <c r="R805" s="111">
        <v>38305</v>
      </c>
      <c r="S805" s="111">
        <v>44531</v>
      </c>
      <c r="T805" s="111">
        <v>44943</v>
      </c>
      <c r="U805" s="111"/>
      <c r="V805" s="111"/>
      <c r="W805" s="111"/>
      <c r="X805" s="17"/>
      <c r="Y805" s="17"/>
      <c r="Z805" s="111"/>
      <c r="AA805" s="116">
        <f t="shared" ca="1" si="60"/>
        <v>20</v>
      </c>
      <c r="AB805" s="117" t="s">
        <v>7878</v>
      </c>
      <c r="AC805" s="35" t="str">
        <f t="shared" si="64"/>
        <v>1 anos 1 meses 16 dias</v>
      </c>
      <c r="AD805" s="35" t="str">
        <f ca="1">IF(AND(V805="",T805&lt;TODAY()),"Contrato Encerrado",IF(AND(V805="",T805&gt;TODAY()),DATEDIF(TODAY(),T805,"Y")&amp;" anos"&amp;" "&amp;DATEDIF(TODAY(),T805,"YM")&amp;" meses"&amp;" "&amp;DATEDIF(TODAY(),T805,"MD")&amp;" dias",IF(AND(X805="",V805&lt;TODAY()),"Contrato Encerrado",IF(AND(X805="",V805&gt;TODAY()),DATEDIF(TODAY(),V805,"Y")&amp;" anos"&amp;" "&amp;DATEDIF(TODAY(),V805,"YM")&amp;" meses"&amp;" "&amp;DATEDIF(TODAY(),V805,"MD")&amp;" dias",IF(AND(Z805="",X805&lt;TODAY()),"Contrato Encerrado",IF(AND(Z805="",X805&gt;TODAY()),DATEDIF(TODAY(),X805,"Y")&amp;" anos"&amp;" "&amp;DATEDIF(TODAY(),X805,"YM")&amp;" meses"&amp;" "&amp;DATEDIF(TODAY(),X805,"MD")&amp;" dias",IF(AND(Z805&lt;&gt;””,Z805&lt;TODAY()),"Contrato Encerrado",IF(AND(Z805&lt;&gt;"",Z805&gt;TODAY()),DATEDIF(TODAY(),Z805,"Y")&amp;" anos"&amp;" "&amp;DATEDIF(TODAY(),Z805,"YM")&amp;" meses"&amp;" "&amp;DATEDIF(TODAY(),Z805,"MD")&amp;" dias"))))))))</f>
        <v>Contrato Encerrado</v>
      </c>
      <c r="AE805" s="35">
        <f t="shared" si="61"/>
        <v>412</v>
      </c>
      <c r="AF805" s="35">
        <f t="shared" si="62"/>
        <v>318</v>
      </c>
      <c r="AG805" s="17" t="str">
        <f t="shared" si="63"/>
        <v>0 anos 10 meses 13 dias</v>
      </c>
    </row>
    <row r="806" spans="1:33" ht="11.25" customHeight="1" x14ac:dyDescent="0.2">
      <c r="A806" s="63" t="s">
        <v>9</v>
      </c>
      <c r="B806" s="63" t="s">
        <v>13</v>
      </c>
      <c r="C806" s="64" t="s">
        <v>22</v>
      </c>
      <c r="D806" s="91">
        <v>2024</v>
      </c>
      <c r="E806" s="73" t="s">
        <v>157</v>
      </c>
      <c r="F806" s="63" t="s">
        <v>158</v>
      </c>
      <c r="G806" s="81" t="s">
        <v>14354</v>
      </c>
      <c r="H806" s="82" t="s">
        <v>14355</v>
      </c>
      <c r="I806" s="74" t="s">
        <v>14356</v>
      </c>
      <c r="J806" s="14" t="s">
        <v>10</v>
      </c>
      <c r="K806" s="74" t="s">
        <v>29</v>
      </c>
      <c r="L806" s="69" t="s">
        <v>30</v>
      </c>
      <c r="M806" s="7" t="s">
        <v>9427</v>
      </c>
      <c r="N806" s="69" t="s">
        <v>6135</v>
      </c>
      <c r="O806" s="69" t="s">
        <v>12847</v>
      </c>
      <c r="P806" s="69" t="s">
        <v>2518</v>
      </c>
      <c r="Q806" s="69" t="s">
        <v>2521</v>
      </c>
      <c r="R806" s="70">
        <v>37926</v>
      </c>
      <c r="S806" s="70">
        <v>45517</v>
      </c>
      <c r="T806" s="70">
        <v>45657</v>
      </c>
      <c r="U806" s="70">
        <v>45750</v>
      </c>
      <c r="V806" s="70">
        <v>45983</v>
      </c>
      <c r="W806" s="70"/>
      <c r="X806" s="17"/>
      <c r="Y806" s="17"/>
      <c r="Z806" s="70"/>
      <c r="AA806" s="116">
        <f t="shared" ca="1" si="60"/>
        <v>21</v>
      </c>
      <c r="AB806" s="69" t="s">
        <v>7878</v>
      </c>
      <c r="AC806" s="35" t="str">
        <f t="shared" si="64"/>
        <v>1 anos 0 meses 8 dias</v>
      </c>
      <c r="AD806" s="35" t="str">
        <f ca="1">IF(AND(V806="",T806&lt;TODAY()),"Contrato Encerrado",IF(AND(V806="",T806&gt;TODAY()),DATEDIF(TODAY(),T806,"Y")&amp;" anos"&amp;" "&amp;DATEDIF(TODAY(),T806,"YM")&amp;" meses"&amp;" "&amp;DATEDIF(TODAY(),T806,"MD")&amp;" dias",IF(AND(X806="",V806&lt;TODAY()),"Contrato Encerrado",IF(AND(X806="",V806&gt;TODAY()),DATEDIF(TODAY(),V806,"Y")&amp;" anos"&amp;" "&amp;DATEDIF(TODAY(),V806,"YM")&amp;" meses"&amp;" "&amp;DATEDIF(TODAY(),V806,"MD")&amp;" dias",IF(AND(Z806="",X806&lt;TODAY()),"Contrato Encerrado",IF(AND(Z806="",X806&gt;TODAY()),DATEDIF(TODAY(),X806,"Y")&amp;" anos"&amp;" "&amp;DATEDIF(TODAY(),X806,"YM")&amp;" meses"&amp;" "&amp;DATEDIF(TODAY(),X806,"MD")&amp;" dias",IF(AND(Z806&lt;&gt;””,Z806&lt;TODAY()),"Contrato Encerrado",IF(AND(Z806&lt;&gt;"",Z806&gt;TODAY()),DATEDIF(TODAY(),Z806,"Y")&amp;" anos"&amp;" "&amp;DATEDIF(TODAY(),Z806,"YM")&amp;" meses"&amp;" "&amp;DATEDIF(TODAY(),Z806,"MD")&amp;" dias"))))))))</f>
        <v>0 anos 1 meses 15 dias</v>
      </c>
      <c r="AE806" s="35">
        <f t="shared" si="61"/>
        <v>373</v>
      </c>
      <c r="AF806" s="35">
        <f t="shared" si="62"/>
        <v>357</v>
      </c>
      <c r="AG806" s="17" t="str">
        <f t="shared" si="63"/>
        <v>0 anos 11 meses 22 dias</v>
      </c>
    </row>
    <row r="807" spans="1:33" ht="11.25" customHeight="1" x14ac:dyDescent="0.2">
      <c r="A807" s="63" t="s">
        <v>9</v>
      </c>
      <c r="B807" s="63" t="s">
        <v>13</v>
      </c>
      <c r="C807" s="64" t="s">
        <v>15</v>
      </c>
      <c r="D807" s="65">
        <v>2024</v>
      </c>
      <c r="E807" s="92" t="s">
        <v>157</v>
      </c>
      <c r="F807" s="63" t="s">
        <v>158</v>
      </c>
      <c r="G807" s="81" t="s">
        <v>12012</v>
      </c>
      <c r="H807" s="82" t="s">
        <v>12013</v>
      </c>
      <c r="I807" s="101" t="s">
        <v>12014</v>
      </c>
      <c r="J807" s="14" t="s">
        <v>10</v>
      </c>
      <c r="K807" s="101" t="s">
        <v>29</v>
      </c>
      <c r="L807" s="103" t="s">
        <v>30</v>
      </c>
      <c r="M807" s="7" t="s">
        <v>9427</v>
      </c>
      <c r="N807" s="103" t="s">
        <v>2101</v>
      </c>
      <c r="O807" s="103" t="s">
        <v>7895</v>
      </c>
      <c r="P807" s="103" t="s">
        <v>2518</v>
      </c>
      <c r="Q807" s="103" t="s">
        <v>4109</v>
      </c>
      <c r="R807" s="112">
        <v>38006</v>
      </c>
      <c r="S807" s="112">
        <v>45334</v>
      </c>
      <c r="T807" s="70">
        <v>46010</v>
      </c>
      <c r="U807" s="70"/>
      <c r="V807" s="70"/>
      <c r="W807" s="112"/>
      <c r="X807" s="17"/>
      <c r="Y807" s="17"/>
      <c r="Z807" s="70"/>
      <c r="AA807" s="116">
        <f t="shared" ca="1" si="60"/>
        <v>21</v>
      </c>
      <c r="AB807" s="103" t="s">
        <v>7878</v>
      </c>
      <c r="AC807" s="35" t="str">
        <f t="shared" si="64"/>
        <v>1 anos 10 meses 7 dias</v>
      </c>
      <c r="AD807" s="35" t="str">
        <f ca="1">IF(AND(V807="",T807&lt;TODAY()),"Contrato Encerrado",IF(AND(V807="",T807&gt;TODAY()),DATEDIF(TODAY(),T807,"Y")&amp;" anos"&amp;" "&amp;DATEDIF(TODAY(),T807,"YM")&amp;" meses"&amp;" "&amp;DATEDIF(TODAY(),T807,"MD")&amp;" dias",IF(AND(X807="",V807&lt;TODAY()),"Contrato Encerrado",IF(AND(X807="",V807&gt;TODAY()),DATEDIF(TODAY(),V807,"Y")&amp;" anos"&amp;" "&amp;DATEDIF(TODAY(),V807,"YM")&amp;" meses"&amp;" "&amp;DATEDIF(TODAY(),V807,"MD")&amp;" dias",IF(AND(Z807="",X807&lt;TODAY()),"Contrato Encerrado",IF(AND(Z807="",X807&gt;TODAY()),DATEDIF(TODAY(),X807,"Y")&amp;" anos"&amp;" "&amp;DATEDIF(TODAY(),X807,"YM")&amp;" meses"&amp;" "&amp;DATEDIF(TODAY(),X807,"MD")&amp;" dias",IF(AND(Z807&lt;&gt;””,Z807&lt;TODAY()),"Contrato Encerrado",IF(AND(Z807&lt;&gt;"",Z807&gt;TODAY()),DATEDIF(TODAY(),Z807,"Y")&amp;" anos"&amp;" "&amp;DATEDIF(TODAY(),Z807,"YM")&amp;" meses"&amp;" "&amp;DATEDIF(TODAY(),Z807,"MD")&amp;" dias"))))))))</f>
        <v>0 anos 2 meses 12 dias</v>
      </c>
      <c r="AE807" s="35">
        <f t="shared" si="61"/>
        <v>676</v>
      </c>
      <c r="AF807" s="35">
        <f t="shared" si="62"/>
        <v>54</v>
      </c>
      <c r="AG807" s="17" t="str">
        <f t="shared" si="63"/>
        <v>0 anos 1 meses 23 dias</v>
      </c>
    </row>
    <row r="808" spans="1:33" ht="11.25" customHeight="1" x14ac:dyDescent="0.2">
      <c r="A808" s="63" t="s">
        <v>9</v>
      </c>
      <c r="B808" s="63" t="s">
        <v>13</v>
      </c>
      <c r="C808" s="64" t="s">
        <v>16</v>
      </c>
      <c r="D808" s="65">
        <v>2024</v>
      </c>
      <c r="E808" s="73" t="s">
        <v>307</v>
      </c>
      <c r="F808" s="63" t="s">
        <v>308</v>
      </c>
      <c r="G808" s="81" t="s">
        <v>12697</v>
      </c>
      <c r="H808" s="82" t="s">
        <v>12698</v>
      </c>
      <c r="I808" s="74" t="s">
        <v>12699</v>
      </c>
      <c r="J808" s="74" t="s">
        <v>1302</v>
      </c>
      <c r="K808" s="74" t="s">
        <v>29</v>
      </c>
      <c r="L808" s="69" t="s">
        <v>30</v>
      </c>
      <c r="M808" s="7" t="s">
        <v>9427</v>
      </c>
      <c r="N808" s="69" t="s">
        <v>2112</v>
      </c>
      <c r="O808" s="69" t="s">
        <v>7899</v>
      </c>
      <c r="P808" s="69" t="s">
        <v>2518</v>
      </c>
      <c r="Q808" s="69" t="s">
        <v>2523</v>
      </c>
      <c r="R808" s="70">
        <v>37371</v>
      </c>
      <c r="S808" s="70">
        <v>45385</v>
      </c>
      <c r="T808" s="70">
        <v>45504</v>
      </c>
      <c r="U808" s="70"/>
      <c r="V808" s="70"/>
      <c r="W808" s="70"/>
      <c r="X808" s="17"/>
      <c r="Y808" s="17"/>
      <c r="Z808" s="70"/>
      <c r="AA808" s="116">
        <f t="shared" ca="1" si="60"/>
        <v>23</v>
      </c>
      <c r="AB808" s="69" t="s">
        <v>7878</v>
      </c>
      <c r="AC808" s="35" t="str">
        <f t="shared" si="64"/>
        <v>0 anos 3 meses 28 dias</v>
      </c>
      <c r="AD808" s="35" t="str">
        <f ca="1">IF(AND(V808="",T808&lt;TODAY()),"Contrato Encerrado",IF(AND(V808="",T808&gt;TODAY()),DATEDIF(TODAY(),T808,"Y")&amp;" anos"&amp;" "&amp;DATEDIF(TODAY(),T808,"YM")&amp;" meses"&amp;" "&amp;DATEDIF(TODAY(),T808,"MD")&amp;" dias",IF(AND(X808="",V808&lt;TODAY()),"Contrato Encerrado",IF(AND(X808="",V808&gt;TODAY()),DATEDIF(TODAY(),V808,"Y")&amp;" anos"&amp;" "&amp;DATEDIF(TODAY(),V808,"YM")&amp;" meses"&amp;" "&amp;DATEDIF(TODAY(),V808,"MD")&amp;" dias",IF(AND(Z808="",X808&lt;TODAY()),"Contrato Encerrado",IF(AND(Z808="",X808&gt;TODAY()),DATEDIF(TODAY(),X808,"Y")&amp;" anos"&amp;" "&amp;DATEDIF(TODAY(),X808,"YM")&amp;" meses"&amp;" "&amp;DATEDIF(TODAY(),X808,"MD")&amp;" dias",IF(AND(Z808&lt;&gt;””,Z808&lt;TODAY()),"Contrato Encerrado",IF(AND(Z808&lt;&gt;"",Z808&gt;TODAY()),DATEDIF(TODAY(),Z808,"Y")&amp;" anos"&amp;" "&amp;DATEDIF(TODAY(),Z808,"YM")&amp;" meses"&amp;" "&amp;DATEDIF(TODAY(),Z808,"MD")&amp;" dias"))))))))</f>
        <v>Contrato Encerrado</v>
      </c>
      <c r="AE808" s="35">
        <f t="shared" si="61"/>
        <v>119</v>
      </c>
      <c r="AF808" s="35">
        <f t="shared" si="62"/>
        <v>611</v>
      </c>
      <c r="AG808" s="17" t="str">
        <f t="shared" si="63"/>
        <v>1 anos 8 meses 2 dias</v>
      </c>
    </row>
    <row r="809" spans="1:33" ht="11.25" customHeight="1" x14ac:dyDescent="0.2">
      <c r="A809" s="63" t="s">
        <v>9</v>
      </c>
      <c r="B809" s="88" t="s">
        <v>13</v>
      </c>
      <c r="C809" s="90" t="s">
        <v>22</v>
      </c>
      <c r="D809" s="91">
        <v>2022</v>
      </c>
      <c r="E809" s="73" t="s">
        <v>79</v>
      </c>
      <c r="F809" s="63" t="s">
        <v>80</v>
      </c>
      <c r="G809" s="81" t="s">
        <v>125</v>
      </c>
      <c r="H809" s="82" t="s">
        <v>126</v>
      </c>
      <c r="I809" s="74" t="s">
        <v>127</v>
      </c>
      <c r="J809" s="74" t="s">
        <v>1302</v>
      </c>
      <c r="K809" s="74" t="s">
        <v>29</v>
      </c>
      <c r="L809" s="69" t="s">
        <v>81</v>
      </c>
      <c r="M809" s="7" t="s">
        <v>82</v>
      </c>
      <c r="N809" s="107" t="s">
        <v>4113</v>
      </c>
      <c r="O809" s="107"/>
      <c r="P809" s="107" t="s">
        <v>2517</v>
      </c>
      <c r="Q809" s="107" t="s">
        <v>2522</v>
      </c>
      <c r="R809" s="111">
        <v>38321</v>
      </c>
      <c r="S809" s="111">
        <v>44287</v>
      </c>
      <c r="T809" s="111">
        <v>44917</v>
      </c>
      <c r="U809" s="111"/>
      <c r="V809" s="111"/>
      <c r="W809" s="111"/>
      <c r="X809" s="17"/>
      <c r="Y809" s="17"/>
      <c r="Z809" s="111"/>
      <c r="AA809" s="116">
        <f t="shared" ca="1" si="60"/>
        <v>20</v>
      </c>
      <c r="AB809" s="117" t="s">
        <v>7878</v>
      </c>
      <c r="AC809" s="35" t="str">
        <f t="shared" si="64"/>
        <v>1 anos 8 meses 21 dias</v>
      </c>
      <c r="AD809" s="35" t="str">
        <f ca="1">IF(AND(V809="",T809&lt;TODAY()),"Contrato Encerrado",IF(AND(V809="",T809&gt;TODAY()),DATEDIF(TODAY(),T809,"Y")&amp;" anos"&amp;" "&amp;DATEDIF(TODAY(),T809,"YM")&amp;" meses"&amp;" "&amp;DATEDIF(TODAY(),T809,"MD")&amp;" dias",IF(AND(X809="",V809&lt;TODAY()),"Contrato Encerrado",IF(AND(X809="",V809&gt;TODAY()),DATEDIF(TODAY(),V809,"Y")&amp;" anos"&amp;" "&amp;DATEDIF(TODAY(),V809,"YM")&amp;" meses"&amp;" "&amp;DATEDIF(TODAY(),V809,"MD")&amp;" dias",IF(AND(Z809="",X809&lt;TODAY()),"Contrato Encerrado",IF(AND(Z809="",X809&gt;TODAY()),DATEDIF(TODAY(),X809,"Y")&amp;" anos"&amp;" "&amp;DATEDIF(TODAY(),X809,"YM")&amp;" meses"&amp;" "&amp;DATEDIF(TODAY(),X809,"MD")&amp;" dias",IF(AND(Z809&lt;&gt;””,Z809&lt;TODAY()),"Contrato Encerrado",IF(AND(Z809&lt;&gt;"",Z809&gt;TODAY()),DATEDIF(TODAY(),Z809,"Y")&amp;" anos"&amp;" "&amp;DATEDIF(TODAY(),Z809,"YM")&amp;" meses"&amp;" "&amp;DATEDIF(TODAY(),Z809,"MD")&amp;" dias"))))))))</f>
        <v>Contrato Encerrado</v>
      </c>
      <c r="AE809" s="35">
        <f t="shared" si="61"/>
        <v>630</v>
      </c>
      <c r="AF809" s="35">
        <f t="shared" si="62"/>
        <v>100</v>
      </c>
      <c r="AG809" s="17" t="str">
        <f t="shared" si="63"/>
        <v>0 anos 3 meses 9 dias</v>
      </c>
    </row>
    <row r="810" spans="1:33" ht="11.25" customHeight="1" x14ac:dyDescent="0.2">
      <c r="A810" s="63" t="s">
        <v>9</v>
      </c>
      <c r="B810" s="63" t="s">
        <v>13</v>
      </c>
      <c r="C810" s="64" t="s">
        <v>24</v>
      </c>
      <c r="D810" s="91">
        <v>2024</v>
      </c>
      <c r="E810" s="92" t="s">
        <v>27</v>
      </c>
      <c r="F810" s="63" t="s">
        <v>28</v>
      </c>
      <c r="G810" s="81" t="s">
        <v>14836</v>
      </c>
      <c r="H810" s="82" t="s">
        <v>14837</v>
      </c>
      <c r="I810" s="101" t="s">
        <v>14764</v>
      </c>
      <c r="J810" s="74" t="s">
        <v>10</v>
      </c>
      <c r="K810" s="101" t="s">
        <v>29</v>
      </c>
      <c r="L810" s="103" t="s">
        <v>30</v>
      </c>
      <c r="M810" s="7" t="s">
        <v>9427</v>
      </c>
      <c r="N810" s="103" t="s">
        <v>14838</v>
      </c>
      <c r="O810" s="103" t="s">
        <v>8813</v>
      </c>
      <c r="P810" s="103" t="s">
        <v>2518</v>
      </c>
      <c r="Q810" s="103" t="s">
        <v>4109</v>
      </c>
      <c r="R810" s="114">
        <v>38077</v>
      </c>
      <c r="S810" s="114">
        <v>45614</v>
      </c>
      <c r="T810" s="114" t="s">
        <v>14839</v>
      </c>
      <c r="U810" s="114"/>
      <c r="V810" s="114"/>
      <c r="W810" s="114"/>
      <c r="X810" s="17"/>
      <c r="Y810" s="17"/>
      <c r="Z810" s="70"/>
      <c r="AA810" s="116">
        <f t="shared" ca="1" si="60"/>
        <v>21</v>
      </c>
      <c r="AB810" s="103" t="s">
        <v>7878</v>
      </c>
      <c r="AC810" s="35" t="str">
        <f t="shared" si="64"/>
        <v>0 anos 11 meses 30 dias</v>
      </c>
      <c r="AD810" s="35" t="str">
        <f ca="1">IF(AND(V810="",T810&lt;TODAY()),"Contrato Encerrado",IF(AND(V810="",T810&gt;TODAY()),DATEDIF(TODAY(),T810,"Y")&amp;" anos"&amp;" "&amp;DATEDIF(TODAY(),T810,"YM")&amp;" meses"&amp;" "&amp;DATEDIF(TODAY(),T810,"MD")&amp;" dias",IF(AND(X810="",V810&lt;TODAY()),"Contrato Encerrado",IF(AND(X810="",V810&gt;TODAY()),DATEDIF(TODAY(),V810,"Y")&amp;" anos"&amp;" "&amp;DATEDIF(TODAY(),V810,"YM")&amp;" meses"&amp;" "&amp;DATEDIF(TODAY(),V810,"MD")&amp;" dias",IF(AND(Z810="",X810&lt;TODAY()),"Contrato Encerrado",IF(AND(Z810="",X810&gt;TODAY()),DATEDIF(TODAY(),X810,"Y")&amp;" anos"&amp;" "&amp;DATEDIF(TODAY(),X810,"YM")&amp;" meses"&amp;" "&amp;DATEDIF(TODAY(),X810,"MD")&amp;" dias",IF(AND(Z810&lt;&gt;””,Z810&lt;TODAY()),"Contrato Encerrado",IF(AND(Z810&lt;&gt;"",Z810&gt;TODAY()),DATEDIF(TODAY(),Z810,"Y")&amp;" anos"&amp;" "&amp;DATEDIF(TODAY(),Z810,"YM")&amp;" meses"&amp;" "&amp;DATEDIF(TODAY(),Z810,"MD")&amp;" dias"))))))))</f>
        <v>0 anos 1 meses 10 dias</v>
      </c>
      <c r="AE810" s="35">
        <f t="shared" si="61"/>
        <v>364</v>
      </c>
      <c r="AF810" s="35">
        <f t="shared" si="62"/>
        <v>366</v>
      </c>
      <c r="AG810" s="17" t="str">
        <f t="shared" si="63"/>
        <v>0 anos 11 meses 31 dias</v>
      </c>
    </row>
    <row r="811" spans="1:33" ht="11.25" customHeight="1" x14ac:dyDescent="0.2">
      <c r="A811" s="63" t="s">
        <v>9</v>
      </c>
      <c r="B811" s="63" t="s">
        <v>13</v>
      </c>
      <c r="C811" s="64" t="s">
        <v>24</v>
      </c>
      <c r="D811" s="65">
        <v>2023</v>
      </c>
      <c r="E811" s="73" t="s">
        <v>1304</v>
      </c>
      <c r="F811" s="63" t="s">
        <v>1305</v>
      </c>
      <c r="G811" s="81" t="s">
        <v>10236</v>
      </c>
      <c r="H811" s="82" t="s">
        <v>10237</v>
      </c>
      <c r="I811" s="74" t="s">
        <v>10238</v>
      </c>
      <c r="J811" s="74" t="s">
        <v>10</v>
      </c>
      <c r="K811" s="74" t="s">
        <v>29</v>
      </c>
      <c r="L811" s="69" t="s">
        <v>30</v>
      </c>
      <c r="M811" s="7" t="s">
        <v>9427</v>
      </c>
      <c r="N811" s="69" t="s">
        <v>2102</v>
      </c>
      <c r="O811" s="69" t="s">
        <v>8003</v>
      </c>
      <c r="P811" s="69" t="s">
        <v>2518</v>
      </c>
      <c r="Q811" s="69" t="s">
        <v>2523</v>
      </c>
      <c r="R811" s="113">
        <v>38116</v>
      </c>
      <c r="S811" s="113">
        <v>45243</v>
      </c>
      <c r="T811" s="70" t="s">
        <v>14866</v>
      </c>
      <c r="U811" s="70"/>
      <c r="V811" s="70"/>
      <c r="W811" s="113"/>
      <c r="X811" s="17"/>
      <c r="Y811" s="17"/>
      <c r="Z811" s="70"/>
      <c r="AA811" s="116">
        <f t="shared" ca="1" si="60"/>
        <v>21</v>
      </c>
      <c r="AB811" s="69" t="s">
        <v>7878</v>
      </c>
      <c r="AC811" s="35" t="str">
        <f t="shared" si="64"/>
        <v>1 anos 11 meses 30 dias</v>
      </c>
      <c r="AD811" s="35" t="str">
        <f ca="1">IF(AND(V811="",T811&lt;TODAY()),"Contrato Encerrado",IF(AND(V811="",T811&gt;TODAY()),DATEDIF(TODAY(),T811,"Y")&amp;" anos"&amp;" "&amp;DATEDIF(TODAY(),T811,"YM")&amp;" meses"&amp;" "&amp;DATEDIF(TODAY(),T811,"MD")&amp;" dias",IF(AND(X811="",V811&lt;TODAY()),"Contrato Encerrado",IF(AND(X811="",V811&gt;TODAY()),DATEDIF(TODAY(),V811,"Y")&amp;" anos"&amp;" "&amp;DATEDIF(TODAY(),V811,"YM")&amp;" meses"&amp;" "&amp;DATEDIF(TODAY(),V811,"MD")&amp;" dias",IF(AND(Z811="",X811&lt;TODAY()),"Contrato Encerrado",IF(AND(Z811="",X811&gt;TODAY()),DATEDIF(TODAY(),X811,"Y")&amp;" anos"&amp;" "&amp;DATEDIF(TODAY(),X811,"YM")&amp;" meses"&amp;" "&amp;DATEDIF(TODAY(),X811,"MD")&amp;" dias",IF(AND(Z811&lt;&gt;””,Z811&lt;TODAY()),"Contrato Encerrado",IF(AND(Z811&lt;&gt;"",Z811&gt;TODAY()),DATEDIF(TODAY(),Z811,"Y")&amp;" anos"&amp;" "&amp;DATEDIF(TODAY(),Z811,"YM")&amp;" meses"&amp;" "&amp;DATEDIF(TODAY(),Z811,"MD")&amp;" dias"))))))))</f>
        <v>0 anos 1 meses 5 dias</v>
      </c>
      <c r="AE811" s="35">
        <f t="shared" si="61"/>
        <v>730</v>
      </c>
      <c r="AF811" s="35">
        <f t="shared" si="62"/>
        <v>0</v>
      </c>
      <c r="AG811" s="17" t="str">
        <f t="shared" si="63"/>
        <v>ESTÁGIO COMPLETOU 2 ANOS</v>
      </c>
    </row>
    <row r="812" spans="1:33" ht="11.25" customHeight="1" x14ac:dyDescent="0.2">
      <c r="A812" s="63" t="s">
        <v>9</v>
      </c>
      <c r="B812" s="63" t="s">
        <v>13</v>
      </c>
      <c r="C812" s="64" t="s">
        <v>17</v>
      </c>
      <c r="D812" s="65">
        <v>2023</v>
      </c>
      <c r="E812" s="92" t="s">
        <v>157</v>
      </c>
      <c r="F812" s="63" t="s">
        <v>158</v>
      </c>
      <c r="G812" s="81" t="s">
        <v>6205</v>
      </c>
      <c r="H812" s="82" t="s">
        <v>6206</v>
      </c>
      <c r="I812" s="101" t="s">
        <v>6207</v>
      </c>
      <c r="J812" s="74" t="s">
        <v>14943</v>
      </c>
      <c r="K812" s="101" t="s">
        <v>29</v>
      </c>
      <c r="L812" s="103" t="s">
        <v>30</v>
      </c>
      <c r="M812" s="7" t="s">
        <v>9427</v>
      </c>
      <c r="N812" s="103" t="s">
        <v>2101</v>
      </c>
      <c r="O812" s="103"/>
      <c r="P812" s="103" t="s">
        <v>2518</v>
      </c>
      <c r="Q812" s="103" t="s">
        <v>2521</v>
      </c>
      <c r="R812" s="114">
        <v>37183</v>
      </c>
      <c r="S812" s="114">
        <v>45049</v>
      </c>
      <c r="T812" s="111">
        <v>45490</v>
      </c>
      <c r="U812" s="114"/>
      <c r="V812" s="111"/>
      <c r="W812" s="114"/>
      <c r="X812" s="17"/>
      <c r="Y812" s="17"/>
      <c r="Z812" s="111"/>
      <c r="AA812" s="116">
        <f t="shared" ca="1" si="60"/>
        <v>23</v>
      </c>
      <c r="AB812" s="117" t="s">
        <v>7878</v>
      </c>
      <c r="AC812" s="35" t="str">
        <f t="shared" si="64"/>
        <v>1 anos 2 meses 14 dias</v>
      </c>
      <c r="AD812" s="35" t="str">
        <f ca="1">IF(AND(V812="",T812&lt;TODAY()),"Contrato Encerrado",IF(AND(V812="",T812&gt;TODAY()),DATEDIF(TODAY(),T812,"Y")&amp;" anos"&amp;" "&amp;DATEDIF(TODAY(),T812,"YM")&amp;" meses"&amp;" "&amp;DATEDIF(TODAY(),T812,"MD")&amp;" dias",IF(AND(X812="",V812&lt;TODAY()),"Contrato Encerrado",IF(AND(X812="",V812&gt;TODAY()),DATEDIF(TODAY(),V812,"Y")&amp;" anos"&amp;" "&amp;DATEDIF(TODAY(),V812,"YM")&amp;" meses"&amp;" "&amp;DATEDIF(TODAY(),V812,"MD")&amp;" dias",IF(AND(Z812="",X812&lt;TODAY()),"Contrato Encerrado",IF(AND(Z812="",X812&gt;TODAY()),DATEDIF(TODAY(),X812,"Y")&amp;" anos"&amp;" "&amp;DATEDIF(TODAY(),X812,"YM")&amp;" meses"&amp;" "&amp;DATEDIF(TODAY(),X812,"MD")&amp;" dias",IF(AND(Z812&lt;&gt;””,Z812&lt;TODAY()),"Contrato Encerrado",IF(AND(Z812&lt;&gt;"",Z812&gt;TODAY()),DATEDIF(TODAY(),Z812,"Y")&amp;" anos"&amp;" "&amp;DATEDIF(TODAY(),Z812,"YM")&amp;" meses"&amp;" "&amp;DATEDIF(TODAY(),Z812,"MD")&amp;" dias"))))))))</f>
        <v>Contrato Encerrado</v>
      </c>
      <c r="AE812" s="35">
        <f t="shared" si="61"/>
        <v>441</v>
      </c>
      <c r="AF812" s="35">
        <f t="shared" si="62"/>
        <v>289</v>
      </c>
      <c r="AG812" s="17" t="str">
        <f t="shared" si="63"/>
        <v>0 anos 9 meses 15 dias</v>
      </c>
    </row>
    <row r="813" spans="1:33" ht="11.25" customHeight="1" x14ac:dyDescent="0.2">
      <c r="A813" s="63" t="s">
        <v>9</v>
      </c>
      <c r="B813" s="63" t="s">
        <v>13</v>
      </c>
      <c r="C813" s="64" t="s">
        <v>20</v>
      </c>
      <c r="D813" s="65">
        <v>2023</v>
      </c>
      <c r="E813" s="92" t="s">
        <v>157</v>
      </c>
      <c r="F813" s="63" t="s">
        <v>158</v>
      </c>
      <c r="G813" s="81" t="s">
        <v>8288</v>
      </c>
      <c r="H813" s="82" t="s">
        <v>8289</v>
      </c>
      <c r="I813" s="101" t="s">
        <v>8290</v>
      </c>
      <c r="J813" s="14" t="s">
        <v>14943</v>
      </c>
      <c r="K813" s="101" t="s">
        <v>29</v>
      </c>
      <c r="L813" s="103" t="s">
        <v>30</v>
      </c>
      <c r="M813" s="7" t="s">
        <v>9427</v>
      </c>
      <c r="N813" s="103" t="s">
        <v>4159</v>
      </c>
      <c r="O813" s="103" t="s">
        <v>8011</v>
      </c>
      <c r="P813" s="103" t="s">
        <v>2518</v>
      </c>
      <c r="Q813" s="103" t="s">
        <v>4109</v>
      </c>
      <c r="R813" s="114">
        <v>37818</v>
      </c>
      <c r="S813" s="114">
        <v>45099</v>
      </c>
      <c r="T813" s="70">
        <v>45819</v>
      </c>
      <c r="U813" s="70"/>
      <c r="V813" s="70"/>
      <c r="W813" s="114"/>
      <c r="X813" s="17"/>
      <c r="Y813" s="17"/>
      <c r="Z813" s="70"/>
      <c r="AA813" s="116">
        <f t="shared" ca="1" si="60"/>
        <v>22</v>
      </c>
      <c r="AB813" s="116" t="s">
        <v>7878</v>
      </c>
      <c r="AC813" s="35" t="str">
        <f t="shared" si="64"/>
        <v>1 anos 11 meses 20 dias</v>
      </c>
      <c r="AD813" s="35" t="str">
        <f ca="1">IF(AND(V813="",T813&lt;TODAY()),"Contrato Encerrado",IF(AND(V813="",T813&gt;TODAY()),DATEDIF(TODAY(),T813,"Y")&amp;" anos"&amp;" "&amp;DATEDIF(TODAY(),T813,"YM")&amp;" meses"&amp;" "&amp;DATEDIF(TODAY(),T813,"MD")&amp;" dias",IF(AND(X813="",V813&lt;TODAY()),"Contrato Encerrado",IF(AND(X813="",V813&gt;TODAY()),DATEDIF(TODAY(),V813,"Y")&amp;" anos"&amp;" "&amp;DATEDIF(TODAY(),V813,"YM")&amp;" meses"&amp;" "&amp;DATEDIF(TODAY(),V813,"MD")&amp;" dias",IF(AND(Z813="",X813&lt;TODAY()),"Contrato Encerrado",IF(AND(Z813="",X813&gt;TODAY()),DATEDIF(TODAY(),X813,"Y")&amp;" anos"&amp;" "&amp;DATEDIF(TODAY(),X813,"YM")&amp;" meses"&amp;" "&amp;DATEDIF(TODAY(),X813,"MD")&amp;" dias",IF(AND(Z813&lt;&gt;””,Z813&lt;TODAY()),"Contrato Encerrado",IF(AND(Z813&lt;&gt;"",Z813&gt;TODAY()),DATEDIF(TODAY(),Z813,"Y")&amp;" anos"&amp;" "&amp;DATEDIF(TODAY(),Z813,"YM")&amp;" meses"&amp;" "&amp;DATEDIF(TODAY(),Z813,"MD")&amp;" dias"))))))))</f>
        <v>Contrato Encerrado</v>
      </c>
      <c r="AE813" s="35">
        <f t="shared" si="61"/>
        <v>720</v>
      </c>
      <c r="AF813" s="35">
        <f t="shared" si="62"/>
        <v>10</v>
      </c>
      <c r="AG813" s="17" t="str">
        <f t="shared" si="63"/>
        <v>0 anos 0 meses 10 dias</v>
      </c>
    </row>
    <row r="814" spans="1:33" ht="11.25" customHeight="1" x14ac:dyDescent="0.2">
      <c r="A814" s="63" t="s">
        <v>9</v>
      </c>
      <c r="B814" s="63" t="s">
        <v>13</v>
      </c>
      <c r="C814" s="64" t="s">
        <v>15</v>
      </c>
      <c r="D814" s="65">
        <v>2023</v>
      </c>
      <c r="E814" s="92" t="s">
        <v>157</v>
      </c>
      <c r="F814" s="63" t="s">
        <v>158</v>
      </c>
      <c r="G814" s="81" t="s">
        <v>6208</v>
      </c>
      <c r="H814" s="82" t="s">
        <v>6209</v>
      </c>
      <c r="I814" s="101" t="s">
        <v>6210</v>
      </c>
      <c r="J814" s="74" t="s">
        <v>14943</v>
      </c>
      <c r="K814" s="101" t="s">
        <v>29</v>
      </c>
      <c r="L814" s="103" t="s">
        <v>30</v>
      </c>
      <c r="M814" s="7" t="s">
        <v>9427</v>
      </c>
      <c r="N814" s="103" t="s">
        <v>2101</v>
      </c>
      <c r="O814" s="103"/>
      <c r="P814" s="103" t="s">
        <v>2518</v>
      </c>
      <c r="Q814" s="103" t="s">
        <v>2521</v>
      </c>
      <c r="R814" s="114">
        <v>36924</v>
      </c>
      <c r="S814" s="114">
        <v>44973</v>
      </c>
      <c r="T814" s="111">
        <v>45657</v>
      </c>
      <c r="U814" s="70"/>
      <c r="V814" s="70"/>
      <c r="W814" s="114"/>
      <c r="X814" s="17"/>
      <c r="Y814" s="17"/>
      <c r="Z814" s="70"/>
      <c r="AA814" s="116">
        <f t="shared" ca="1" si="60"/>
        <v>24</v>
      </c>
      <c r="AB814" s="117" t="s">
        <v>7878</v>
      </c>
      <c r="AC814" s="35" t="str">
        <f t="shared" si="64"/>
        <v>1 anos 10 meses 15 dias</v>
      </c>
      <c r="AD814" s="35" t="str">
        <f ca="1">IF(AND(V814="",T814&lt;TODAY()),"Contrato Encerrado",IF(AND(V814="",T814&gt;TODAY()),DATEDIF(TODAY(),T814,"Y")&amp;" anos"&amp;" "&amp;DATEDIF(TODAY(),T814,"YM")&amp;" meses"&amp;" "&amp;DATEDIF(TODAY(),T814,"MD")&amp;" dias",IF(AND(X814="",V814&lt;TODAY()),"Contrato Encerrado",IF(AND(X814="",V814&gt;TODAY()),DATEDIF(TODAY(),V814,"Y")&amp;" anos"&amp;" "&amp;DATEDIF(TODAY(),V814,"YM")&amp;" meses"&amp;" "&amp;DATEDIF(TODAY(),V814,"MD")&amp;" dias",IF(AND(Z814="",X814&lt;TODAY()),"Contrato Encerrado",IF(AND(Z814="",X814&gt;TODAY()),DATEDIF(TODAY(),X814,"Y")&amp;" anos"&amp;" "&amp;DATEDIF(TODAY(),X814,"YM")&amp;" meses"&amp;" "&amp;DATEDIF(TODAY(),X814,"MD")&amp;" dias",IF(AND(Z814&lt;&gt;””,Z814&lt;TODAY()),"Contrato Encerrado",IF(AND(Z814&lt;&gt;"",Z814&gt;TODAY()),DATEDIF(TODAY(),Z814,"Y")&amp;" anos"&amp;" "&amp;DATEDIF(TODAY(),Z814,"YM")&amp;" meses"&amp;" "&amp;DATEDIF(TODAY(),Z814,"MD")&amp;" dias"))))))))</f>
        <v>Contrato Encerrado</v>
      </c>
      <c r="AE814" s="35">
        <f t="shared" si="61"/>
        <v>684</v>
      </c>
      <c r="AF814" s="35">
        <f t="shared" si="62"/>
        <v>46</v>
      </c>
      <c r="AG814" s="17" t="str">
        <f t="shared" si="63"/>
        <v>0 anos 1 meses 15 dias</v>
      </c>
    </row>
    <row r="815" spans="1:33" ht="11.25" customHeight="1" x14ac:dyDescent="0.2">
      <c r="A815" s="63" t="s">
        <v>9</v>
      </c>
      <c r="B815" s="63" t="s">
        <v>13</v>
      </c>
      <c r="C815" s="64" t="s">
        <v>24</v>
      </c>
      <c r="D815" s="65">
        <v>2023</v>
      </c>
      <c r="E815" s="73" t="s">
        <v>307</v>
      </c>
      <c r="F815" s="63" t="s">
        <v>308</v>
      </c>
      <c r="G815" s="81" t="s">
        <v>10239</v>
      </c>
      <c r="H815" s="82" t="s">
        <v>10240</v>
      </c>
      <c r="I815" s="74" t="s">
        <v>10241</v>
      </c>
      <c r="J815" s="14" t="s">
        <v>14943</v>
      </c>
      <c r="K815" s="74" t="s">
        <v>29</v>
      </c>
      <c r="L815" s="69" t="s">
        <v>81</v>
      </c>
      <c r="M815" s="7" t="s">
        <v>82</v>
      </c>
      <c r="N815" s="69" t="s">
        <v>4113</v>
      </c>
      <c r="O815" s="69" t="s">
        <v>8049</v>
      </c>
      <c r="P815" s="69" t="s">
        <v>2518</v>
      </c>
      <c r="Q815" s="69" t="s">
        <v>2523</v>
      </c>
      <c r="R815" s="113">
        <v>39038</v>
      </c>
      <c r="S815" s="113">
        <v>45224</v>
      </c>
      <c r="T815" s="113">
        <v>45589</v>
      </c>
      <c r="U815" s="70"/>
      <c r="V815" s="70"/>
      <c r="W815" s="113"/>
      <c r="X815" s="17"/>
      <c r="Y815" s="17"/>
      <c r="Z815" s="113"/>
      <c r="AA815" s="116">
        <f t="shared" ca="1" si="60"/>
        <v>18</v>
      </c>
      <c r="AB815" s="69" t="s">
        <v>7878</v>
      </c>
      <c r="AC815" s="35" t="str">
        <f t="shared" si="64"/>
        <v>0 anos 11 meses 29 dias</v>
      </c>
      <c r="AD815" s="35" t="str">
        <f ca="1">IF(AND(V815="",T815&lt;TODAY()),"Contrato Encerrado",IF(AND(V815="",T815&gt;TODAY()),DATEDIF(TODAY(),T815,"Y")&amp;" anos"&amp;" "&amp;DATEDIF(TODAY(),T815,"YM")&amp;" meses"&amp;" "&amp;DATEDIF(TODAY(),T815,"MD")&amp;" dias",IF(AND(X815="",V815&lt;TODAY()),"Contrato Encerrado",IF(AND(X815="",V815&gt;TODAY()),DATEDIF(TODAY(),V815,"Y")&amp;" anos"&amp;" "&amp;DATEDIF(TODAY(),V815,"YM")&amp;" meses"&amp;" "&amp;DATEDIF(TODAY(),V815,"MD")&amp;" dias",IF(AND(Z815="",X815&lt;TODAY()),"Contrato Encerrado",IF(AND(Z815="",X815&gt;TODAY()),DATEDIF(TODAY(),X815,"Y")&amp;" anos"&amp;" "&amp;DATEDIF(TODAY(),X815,"YM")&amp;" meses"&amp;" "&amp;DATEDIF(TODAY(),X815,"MD")&amp;" dias",IF(AND(Z815&lt;&gt;””,Z815&lt;TODAY()),"Contrato Encerrado",IF(AND(Z815&lt;&gt;"",Z815&gt;TODAY()),DATEDIF(TODAY(),Z815,"Y")&amp;" anos"&amp;" "&amp;DATEDIF(TODAY(),Z815,"YM")&amp;" meses"&amp;" "&amp;DATEDIF(TODAY(),Z815,"MD")&amp;" dias"))))))))</f>
        <v>Contrato Encerrado</v>
      </c>
      <c r="AE815" s="35">
        <f t="shared" si="61"/>
        <v>365</v>
      </c>
      <c r="AF815" s="35">
        <f t="shared" si="62"/>
        <v>365</v>
      </c>
      <c r="AG815" s="17" t="str">
        <f t="shared" si="63"/>
        <v>0 anos 11 meses 30 dias</v>
      </c>
    </row>
    <row r="816" spans="1:33" s="61" customFormat="1" ht="11.25" customHeight="1" x14ac:dyDescent="0.2">
      <c r="A816" s="63" t="s">
        <v>9</v>
      </c>
      <c r="B816" s="63" t="s">
        <v>13</v>
      </c>
      <c r="C816" s="64" t="s">
        <v>15</v>
      </c>
      <c r="D816" s="65">
        <v>2023</v>
      </c>
      <c r="E816" s="92" t="s">
        <v>157</v>
      </c>
      <c r="F816" s="63" t="s">
        <v>158</v>
      </c>
      <c r="G816" s="81" t="s">
        <v>6211</v>
      </c>
      <c r="H816" s="82" t="s">
        <v>6212</v>
      </c>
      <c r="I816" s="101" t="s">
        <v>6213</v>
      </c>
      <c r="J816" s="14" t="s">
        <v>14943</v>
      </c>
      <c r="K816" s="101" t="s">
        <v>29</v>
      </c>
      <c r="L816" s="103" t="s">
        <v>30</v>
      </c>
      <c r="M816" s="7" t="s">
        <v>9427</v>
      </c>
      <c r="N816" s="103" t="s">
        <v>2101</v>
      </c>
      <c r="O816" s="103"/>
      <c r="P816" s="103" t="s">
        <v>2518</v>
      </c>
      <c r="Q816" s="103" t="s">
        <v>2521</v>
      </c>
      <c r="R816" s="114">
        <v>37066</v>
      </c>
      <c r="S816" s="114">
        <v>44973</v>
      </c>
      <c r="T816" s="111">
        <v>45274</v>
      </c>
      <c r="U816" s="114"/>
      <c r="V816" s="111"/>
      <c r="W816" s="114"/>
      <c r="X816" s="17"/>
      <c r="Y816" s="17"/>
      <c r="Z816" s="111"/>
      <c r="AA816" s="116">
        <f t="shared" ca="1" si="60"/>
        <v>24</v>
      </c>
      <c r="AB816" s="117" t="s">
        <v>7878</v>
      </c>
      <c r="AC816" s="35" t="str">
        <f t="shared" si="64"/>
        <v>0 anos 9 meses 28 dias</v>
      </c>
      <c r="AD816" s="35" t="str">
        <f ca="1">IF(AND(V816="",T816&lt;TODAY()),"Contrato Encerrado",IF(AND(V816="",T816&gt;TODAY()),DATEDIF(TODAY(),T816,"Y")&amp;" anos"&amp;" "&amp;DATEDIF(TODAY(),T816,"YM")&amp;" meses"&amp;" "&amp;DATEDIF(TODAY(),T816,"MD")&amp;" dias",IF(AND(X816="",V816&lt;TODAY()),"Contrato Encerrado",IF(AND(X816="",V816&gt;TODAY()),DATEDIF(TODAY(),V816,"Y")&amp;" anos"&amp;" "&amp;DATEDIF(TODAY(),V816,"YM")&amp;" meses"&amp;" "&amp;DATEDIF(TODAY(),V816,"MD")&amp;" dias",IF(AND(Z816="",X816&lt;TODAY()),"Contrato Encerrado",IF(AND(Z816="",X816&gt;TODAY()),DATEDIF(TODAY(),X816,"Y")&amp;" anos"&amp;" "&amp;DATEDIF(TODAY(),X816,"YM")&amp;" meses"&amp;" "&amp;DATEDIF(TODAY(),X816,"MD")&amp;" dias",IF(AND(Z816&lt;&gt;””,Z816&lt;TODAY()),"Contrato Encerrado",IF(AND(Z816&lt;&gt;"",Z816&gt;TODAY()),DATEDIF(TODAY(),Z816,"Y")&amp;" anos"&amp;" "&amp;DATEDIF(TODAY(),Z816,"YM")&amp;" meses"&amp;" "&amp;DATEDIF(TODAY(),Z816,"MD")&amp;" dias"))))))))</f>
        <v>Contrato Encerrado</v>
      </c>
      <c r="AE816" s="35">
        <f t="shared" si="61"/>
        <v>301</v>
      </c>
      <c r="AF816" s="35">
        <f t="shared" si="62"/>
        <v>429</v>
      </c>
      <c r="AG816" s="17" t="str">
        <f t="shared" si="63"/>
        <v>1 anos 2 meses 4 dias</v>
      </c>
    </row>
    <row r="817" spans="1:33" ht="11.25" customHeight="1" x14ac:dyDescent="0.2">
      <c r="A817" s="63" t="s">
        <v>9</v>
      </c>
      <c r="B817" s="63" t="s">
        <v>13</v>
      </c>
      <c r="C817" s="64" t="s">
        <v>16</v>
      </c>
      <c r="D817" s="65">
        <v>2025</v>
      </c>
      <c r="E817" s="73" t="s">
        <v>15566</v>
      </c>
      <c r="F817" s="63" t="s">
        <v>15567</v>
      </c>
      <c r="G817" s="101" t="s">
        <v>16211</v>
      </c>
      <c r="H817" s="63" t="s">
        <v>16212</v>
      </c>
      <c r="I817" s="74" t="s">
        <v>16213</v>
      </c>
      <c r="J817" s="74" t="s">
        <v>10</v>
      </c>
      <c r="K817" s="74" t="s">
        <v>29</v>
      </c>
      <c r="L817" s="69" t="s">
        <v>30</v>
      </c>
      <c r="M817" s="7" t="s">
        <v>9427</v>
      </c>
      <c r="N817" s="69" t="s">
        <v>9525</v>
      </c>
      <c r="O817" s="69" t="s">
        <v>7897</v>
      </c>
      <c r="P817" s="69" t="s">
        <v>2518</v>
      </c>
      <c r="Q817" s="69" t="s">
        <v>2523</v>
      </c>
      <c r="R817" s="70">
        <v>38084</v>
      </c>
      <c r="S817" s="70">
        <v>45748</v>
      </c>
      <c r="T817" s="70">
        <v>46112</v>
      </c>
      <c r="U817" s="70"/>
      <c r="V817" s="70"/>
      <c r="W817" s="70"/>
      <c r="X817" s="17"/>
      <c r="Y817" s="17"/>
      <c r="Z817" s="70"/>
      <c r="AA817" s="71">
        <f t="shared" ca="1" si="60"/>
        <v>21</v>
      </c>
      <c r="AB817" s="70" t="s">
        <v>7878</v>
      </c>
      <c r="AC817" s="35" t="str">
        <f t="shared" si="64"/>
        <v>0 anos 11 meses 30 dias</v>
      </c>
      <c r="AD817" s="35" t="str">
        <f ca="1">IF(AND(V817="",T817&lt;TODAY()),"Contrato Encerrado",IF(AND(V817="",T817&gt;TODAY()),DATEDIF(TODAY(),T817,"Y")&amp;" anos"&amp;" "&amp;DATEDIF(TODAY(),T817,"YM")&amp;" meses"&amp;" "&amp;DATEDIF(TODAY(),T817,"MD")&amp;" dias",IF(AND(X817="",V817&lt;TODAY()),"Contrato Encerrado",IF(AND(X817="",V817&gt;TODAY()),DATEDIF(TODAY(),V817,"Y")&amp;" anos"&amp;" "&amp;DATEDIF(TODAY(),V817,"YM")&amp;" meses"&amp;" "&amp;DATEDIF(TODAY(),V817,"MD")&amp;" dias",IF(AND(Z817="",X817&lt;TODAY()),"Contrato Encerrado",IF(AND(Z817="",X817&gt;TODAY()),DATEDIF(TODAY(),X817,"Y")&amp;" anos"&amp;" "&amp;DATEDIF(TODAY(),X817,"YM")&amp;" meses"&amp;" "&amp;DATEDIF(TODAY(),X817,"MD")&amp;" dias",IF(AND(Z817&lt;&gt;””,Z817&lt;TODAY()),"Contrato Encerrado",IF(AND(Z817&lt;&gt;"",Z817&gt;TODAY()),DATEDIF(TODAY(),Z817,"Y")&amp;" anos"&amp;" "&amp;DATEDIF(TODAY(),Z817,"YM")&amp;" meses"&amp;" "&amp;DATEDIF(TODAY(),Z817,"MD")&amp;" dias"))))))))</f>
        <v>0 anos 5 meses 24 dias</v>
      </c>
      <c r="AE817" s="35">
        <f t="shared" si="61"/>
        <v>364</v>
      </c>
      <c r="AF817" s="35">
        <f t="shared" si="62"/>
        <v>366</v>
      </c>
      <c r="AG817" s="17" t="str">
        <f t="shared" si="63"/>
        <v>0 anos 11 meses 31 dias</v>
      </c>
    </row>
    <row r="818" spans="1:33" ht="11.25" customHeight="1" x14ac:dyDescent="0.2">
      <c r="A818" s="63" t="s">
        <v>9</v>
      </c>
      <c r="B818" s="63" t="s">
        <v>13</v>
      </c>
      <c r="C818" s="64" t="s">
        <v>21</v>
      </c>
      <c r="D818" s="65">
        <v>2023</v>
      </c>
      <c r="E818" s="73" t="s">
        <v>157</v>
      </c>
      <c r="F818" s="63" t="s">
        <v>158</v>
      </c>
      <c r="G818" s="81" t="s">
        <v>8884</v>
      </c>
      <c r="H818" s="82" t="s">
        <v>8885</v>
      </c>
      <c r="I818" s="74" t="s">
        <v>8886</v>
      </c>
      <c r="J818" s="14" t="s">
        <v>1302</v>
      </c>
      <c r="K818" s="74" t="s">
        <v>29</v>
      </c>
      <c r="L818" s="69" t="s">
        <v>30</v>
      </c>
      <c r="M818" s="7" t="s">
        <v>9427</v>
      </c>
      <c r="N818" s="69" t="s">
        <v>2101</v>
      </c>
      <c r="O818" s="69" t="s">
        <v>8037</v>
      </c>
      <c r="P818" s="69" t="s">
        <v>2518</v>
      </c>
      <c r="Q818" s="69" t="s">
        <v>4109</v>
      </c>
      <c r="R818" s="70">
        <v>34354</v>
      </c>
      <c r="S818" s="70">
        <v>45128</v>
      </c>
      <c r="T818" s="70">
        <v>45493</v>
      </c>
      <c r="U818" s="70"/>
      <c r="V818" s="70"/>
      <c r="W818" s="70"/>
      <c r="X818" s="17"/>
      <c r="Y818" s="17"/>
      <c r="Z818" s="70"/>
      <c r="AA818" s="116">
        <f t="shared" ca="1" si="60"/>
        <v>31</v>
      </c>
      <c r="AB818" s="117" t="s">
        <v>7878</v>
      </c>
      <c r="AC818" s="35" t="str">
        <f t="shared" si="64"/>
        <v>0 anos 11 meses 29 dias</v>
      </c>
      <c r="AD818" s="35" t="str">
        <f ca="1">IF(AND(V818="",T818&lt;TODAY()),"Contrato Encerrado",IF(AND(V818="",T818&gt;TODAY()),DATEDIF(TODAY(),T818,"Y")&amp;" anos"&amp;" "&amp;DATEDIF(TODAY(),T818,"YM")&amp;" meses"&amp;" "&amp;DATEDIF(TODAY(),T818,"MD")&amp;" dias",IF(AND(X818="",V818&lt;TODAY()),"Contrato Encerrado",IF(AND(X818="",V818&gt;TODAY()),DATEDIF(TODAY(),V818,"Y")&amp;" anos"&amp;" "&amp;DATEDIF(TODAY(),V818,"YM")&amp;" meses"&amp;" "&amp;DATEDIF(TODAY(),V818,"MD")&amp;" dias",IF(AND(Z818="",X818&lt;TODAY()),"Contrato Encerrado",IF(AND(Z818="",X818&gt;TODAY()),DATEDIF(TODAY(),X818,"Y")&amp;" anos"&amp;" "&amp;DATEDIF(TODAY(),X818,"YM")&amp;" meses"&amp;" "&amp;DATEDIF(TODAY(),X818,"MD")&amp;" dias",IF(AND(Z818&lt;&gt;””,Z818&lt;TODAY()),"Contrato Encerrado",IF(AND(Z818&lt;&gt;"",Z818&gt;TODAY()),DATEDIF(TODAY(),Z818,"Y")&amp;" anos"&amp;" "&amp;DATEDIF(TODAY(),Z818,"YM")&amp;" meses"&amp;" "&amp;DATEDIF(TODAY(),Z818,"MD")&amp;" dias"))))))))</f>
        <v>Contrato Encerrado</v>
      </c>
      <c r="AE818" s="35">
        <f t="shared" si="61"/>
        <v>365</v>
      </c>
      <c r="AF818" s="35">
        <f t="shared" si="62"/>
        <v>365</v>
      </c>
      <c r="AG818" s="17" t="str">
        <f t="shared" si="63"/>
        <v>0 anos 11 meses 30 dias</v>
      </c>
    </row>
    <row r="819" spans="1:33" ht="11.25" customHeight="1" x14ac:dyDescent="0.2">
      <c r="A819" s="63" t="s">
        <v>9</v>
      </c>
      <c r="B819" s="63" t="s">
        <v>13</v>
      </c>
      <c r="C819" s="64" t="s">
        <v>15</v>
      </c>
      <c r="D819" s="65">
        <v>2024</v>
      </c>
      <c r="E819" s="92" t="s">
        <v>27</v>
      </c>
      <c r="F819" s="63" t="s">
        <v>28</v>
      </c>
      <c r="G819" s="81" t="s">
        <v>12015</v>
      </c>
      <c r="H819" s="82" t="s">
        <v>12016</v>
      </c>
      <c r="I819" s="101" t="s">
        <v>12017</v>
      </c>
      <c r="J819" s="14" t="s">
        <v>1302</v>
      </c>
      <c r="K819" s="101" t="s">
        <v>29</v>
      </c>
      <c r="L819" s="103" t="s">
        <v>30</v>
      </c>
      <c r="M819" s="7" t="s">
        <v>9427</v>
      </c>
      <c r="N819" s="103" t="s">
        <v>2099</v>
      </c>
      <c r="O819" s="103" t="s">
        <v>8134</v>
      </c>
      <c r="P819" s="103" t="s">
        <v>2518</v>
      </c>
      <c r="Q819" s="103" t="s">
        <v>4109</v>
      </c>
      <c r="R819" s="114">
        <v>24785</v>
      </c>
      <c r="S819" s="114">
        <v>45348</v>
      </c>
      <c r="T819" s="70">
        <v>45811</v>
      </c>
      <c r="U819" s="70"/>
      <c r="V819" s="70"/>
      <c r="W819" s="114"/>
      <c r="X819" s="17"/>
      <c r="Y819" s="17"/>
      <c r="Z819" s="70"/>
      <c r="AA819" s="116">
        <f t="shared" ca="1" si="60"/>
        <v>57</v>
      </c>
      <c r="AB819" s="103" t="s">
        <v>7878</v>
      </c>
      <c r="AC819" s="35" t="str">
        <f t="shared" si="64"/>
        <v>1 anos 3 meses 8 dias</v>
      </c>
      <c r="AD819" s="35" t="str">
        <f ca="1">IF(AND(V819="",T819&lt;TODAY()),"Contrato Encerrado",IF(AND(V819="",T819&gt;TODAY()),DATEDIF(TODAY(),T819,"Y")&amp;" anos"&amp;" "&amp;DATEDIF(TODAY(),T819,"YM")&amp;" meses"&amp;" "&amp;DATEDIF(TODAY(),T819,"MD")&amp;" dias",IF(AND(X819="",V819&lt;TODAY()),"Contrato Encerrado",IF(AND(X819="",V819&gt;TODAY()),DATEDIF(TODAY(),V819,"Y")&amp;" anos"&amp;" "&amp;DATEDIF(TODAY(),V819,"YM")&amp;" meses"&amp;" "&amp;DATEDIF(TODAY(),V819,"MD")&amp;" dias",IF(AND(Z819="",X819&lt;TODAY()),"Contrato Encerrado",IF(AND(Z819="",X819&gt;TODAY()),DATEDIF(TODAY(),X819,"Y")&amp;" anos"&amp;" "&amp;DATEDIF(TODAY(),X819,"YM")&amp;" meses"&amp;" "&amp;DATEDIF(TODAY(),X819,"MD")&amp;" dias",IF(AND(Z819&lt;&gt;””,Z819&lt;TODAY()),"Contrato Encerrado",IF(AND(Z819&lt;&gt;"",Z819&gt;TODAY()),DATEDIF(TODAY(),Z819,"Y")&amp;" anos"&amp;" "&amp;DATEDIF(TODAY(),Z819,"YM")&amp;" meses"&amp;" "&amp;DATEDIF(TODAY(),Z819,"MD")&amp;" dias"))))))))</f>
        <v>Contrato Encerrado</v>
      </c>
      <c r="AE819" s="35">
        <f t="shared" si="61"/>
        <v>463</v>
      </c>
      <c r="AF819" s="35">
        <f t="shared" si="62"/>
        <v>267</v>
      </c>
      <c r="AG819" s="17" t="str">
        <f t="shared" si="63"/>
        <v>0 anos 8 meses 23 dias</v>
      </c>
    </row>
    <row r="820" spans="1:33" ht="11.25" customHeight="1" x14ac:dyDescent="0.2">
      <c r="A820" s="63" t="s">
        <v>9</v>
      </c>
      <c r="B820" s="63" t="s">
        <v>13</v>
      </c>
      <c r="C820" s="64" t="s">
        <v>22</v>
      </c>
      <c r="D820" s="91">
        <v>2024</v>
      </c>
      <c r="E820" s="73" t="s">
        <v>795</v>
      </c>
      <c r="F820" s="63" t="s">
        <v>796</v>
      </c>
      <c r="G820" s="81" t="s">
        <v>14357</v>
      </c>
      <c r="H820" s="82" t="s">
        <v>14358</v>
      </c>
      <c r="I820" s="74" t="s">
        <v>14359</v>
      </c>
      <c r="J820" s="14" t="s">
        <v>14943</v>
      </c>
      <c r="K820" s="74" t="s">
        <v>29</v>
      </c>
      <c r="L820" s="69" t="s">
        <v>30</v>
      </c>
      <c r="M820" s="7" t="s">
        <v>9427</v>
      </c>
      <c r="N820" s="69" t="s">
        <v>2098</v>
      </c>
      <c r="O820" s="69" t="s">
        <v>14022</v>
      </c>
      <c r="P820" s="69" t="s">
        <v>2518</v>
      </c>
      <c r="Q820" s="69" t="s">
        <v>2523</v>
      </c>
      <c r="R820" s="70">
        <v>36975</v>
      </c>
      <c r="S820" s="70">
        <v>45537</v>
      </c>
      <c r="T820" s="70">
        <v>45657</v>
      </c>
      <c r="U820" s="70"/>
      <c r="V820" s="70"/>
      <c r="W820" s="70"/>
      <c r="X820" s="17"/>
      <c r="Y820" s="17"/>
      <c r="Z820" s="70"/>
      <c r="AA820" s="116">
        <f t="shared" ca="1" si="60"/>
        <v>24</v>
      </c>
      <c r="AB820" s="69" t="s">
        <v>7877</v>
      </c>
      <c r="AC820" s="35" t="str">
        <f t="shared" si="64"/>
        <v>0 anos 3 meses 29 dias</v>
      </c>
      <c r="AD820" s="35" t="str">
        <f ca="1">IF(AND(V820="",T820&lt;TODAY()),"Contrato Encerrado",IF(AND(V820="",T820&gt;TODAY()),DATEDIF(TODAY(),T820,"Y")&amp;" anos"&amp;" "&amp;DATEDIF(TODAY(),T820,"YM")&amp;" meses"&amp;" "&amp;DATEDIF(TODAY(),T820,"MD")&amp;" dias",IF(AND(X820="",V820&lt;TODAY()),"Contrato Encerrado",IF(AND(X820="",V820&gt;TODAY()),DATEDIF(TODAY(),V820,"Y")&amp;" anos"&amp;" "&amp;DATEDIF(TODAY(),V820,"YM")&amp;" meses"&amp;" "&amp;DATEDIF(TODAY(),V820,"MD")&amp;" dias",IF(AND(Z820="",X820&lt;TODAY()),"Contrato Encerrado",IF(AND(Z820="",X820&gt;TODAY()),DATEDIF(TODAY(),X820,"Y")&amp;" anos"&amp;" "&amp;DATEDIF(TODAY(),X820,"YM")&amp;" meses"&amp;" "&amp;DATEDIF(TODAY(),X820,"MD")&amp;" dias",IF(AND(Z820&lt;&gt;””,Z820&lt;TODAY()),"Contrato Encerrado",IF(AND(Z820&lt;&gt;"",Z820&gt;TODAY()),DATEDIF(TODAY(),Z820,"Y")&amp;" anos"&amp;" "&amp;DATEDIF(TODAY(),Z820,"YM")&amp;" meses"&amp;" "&amp;DATEDIF(TODAY(),Z820,"MD")&amp;" dias"))))))))</f>
        <v>Contrato Encerrado</v>
      </c>
      <c r="AE820" s="35">
        <f t="shared" si="61"/>
        <v>120</v>
      </c>
      <c r="AF820" s="35">
        <f t="shared" si="62"/>
        <v>610</v>
      </c>
      <c r="AG820" s="17" t="str">
        <f t="shared" si="63"/>
        <v>1 anos 8 meses 1 dias</v>
      </c>
    </row>
    <row r="821" spans="1:33" ht="11.25" customHeight="1" x14ac:dyDescent="0.2">
      <c r="A821" s="119" t="s">
        <v>9</v>
      </c>
      <c r="B821" s="119" t="s">
        <v>13</v>
      </c>
      <c r="C821" s="184" t="s">
        <v>15</v>
      </c>
      <c r="D821" s="185">
        <v>2023</v>
      </c>
      <c r="E821" s="186" t="s">
        <v>79</v>
      </c>
      <c r="F821" s="119" t="s">
        <v>15510</v>
      </c>
      <c r="G821" s="124" t="s">
        <v>6214</v>
      </c>
      <c r="H821" s="125" t="s">
        <v>6215</v>
      </c>
      <c r="I821" s="187" t="s">
        <v>6216</v>
      </c>
      <c r="J821" s="14" t="s">
        <v>14943</v>
      </c>
      <c r="K821" s="187" t="s">
        <v>29</v>
      </c>
      <c r="L821" s="127" t="s">
        <v>30</v>
      </c>
      <c r="M821" s="7" t="s">
        <v>9427</v>
      </c>
      <c r="N821" s="127" t="s">
        <v>4660</v>
      </c>
      <c r="O821" s="127" t="s">
        <v>12018</v>
      </c>
      <c r="P821" s="127" t="s">
        <v>2518</v>
      </c>
      <c r="Q821" s="127" t="s">
        <v>2523</v>
      </c>
      <c r="R821" s="174">
        <v>25716</v>
      </c>
      <c r="S821" s="174">
        <v>44986</v>
      </c>
      <c r="T821" s="129">
        <v>45352</v>
      </c>
      <c r="U821" s="174">
        <v>45351</v>
      </c>
      <c r="V821" s="129">
        <v>45716</v>
      </c>
      <c r="W821" s="174"/>
      <c r="X821" s="17"/>
      <c r="Y821" s="17"/>
      <c r="Z821" s="175"/>
      <c r="AA821" s="130">
        <f t="shared" ca="1" si="60"/>
        <v>55</v>
      </c>
      <c r="AB821" s="131" t="s">
        <v>7878</v>
      </c>
      <c r="AC821" s="35" t="str">
        <f t="shared" si="64"/>
        <v>2 anos 0 meses 0 dias</v>
      </c>
      <c r="AD821" s="132" t="str">
        <f ca="1">IF(AND(V821="",T821&lt;TODAY()),"Contrato Encerrado",IF(AND(V821="",T821&gt;TODAY()),DATEDIF(TODAY(),T821,"Y")&amp;" anos"&amp;" "&amp;DATEDIF(TODAY(),T821,"YM")&amp;" meses"&amp;" "&amp;DATEDIF(TODAY(),T821,"MD")&amp;" dias",IF(AND(X821="",V821&lt;TODAY()),"Contrato Encerrado",IF(AND(X821="",V821&gt;TODAY()),DATEDIF(TODAY(),V821,"Y")&amp;" anos"&amp;" "&amp;DATEDIF(TODAY(),V821,"YM")&amp;" meses"&amp;" "&amp;DATEDIF(TODAY(),V821,"MD")&amp;" dias",IF(AND(Z821="",X821&lt;TODAY()),"Contrato Encerrado",IF(AND(Z821="",X821&gt;TODAY()),DATEDIF(TODAY(),X821,"Y")&amp;" anos"&amp;" "&amp;DATEDIF(TODAY(),X821,"YM")&amp;" meses"&amp;" "&amp;DATEDIF(TODAY(),X821,"MD")&amp;" dias",IF(AND(Z821&lt;&gt;””,Z821&lt;TODAY()),"Contrato Encerrado",IF(AND(Z821&lt;&gt;"",Z821&gt;TODAY()),DATEDIF(TODAY(),Z821,"Y")&amp;" anos"&amp;" "&amp;DATEDIF(TODAY(),Z821,"YM")&amp;" meses"&amp;" "&amp;DATEDIF(TODAY(),Z821,"MD")&amp;" dias"))))))))</f>
        <v>Contrato Encerrado</v>
      </c>
      <c r="AE821" s="132">
        <f t="shared" si="61"/>
        <v>731</v>
      </c>
      <c r="AF821" s="132">
        <f t="shared" si="62"/>
        <v>-1</v>
      </c>
      <c r="AG821" s="133" t="str">
        <f t="shared" si="63"/>
        <v>ESTÁGIO COMPLETOU 2 ANOS</v>
      </c>
    </row>
    <row r="822" spans="1:33" ht="11.25" customHeight="1" x14ac:dyDescent="0.2">
      <c r="A822" s="63" t="s">
        <v>9</v>
      </c>
      <c r="B822" s="88" t="s">
        <v>13</v>
      </c>
      <c r="C822" s="90" t="s">
        <v>22</v>
      </c>
      <c r="D822" s="91">
        <v>2022</v>
      </c>
      <c r="E822" s="73" t="s">
        <v>157</v>
      </c>
      <c r="F822" s="63" t="s">
        <v>15509</v>
      </c>
      <c r="G822" s="81" t="s">
        <v>1890</v>
      </c>
      <c r="H822" s="82" t="s">
        <v>1891</v>
      </c>
      <c r="I822" s="74" t="s">
        <v>1892</v>
      </c>
      <c r="J822" s="14" t="s">
        <v>10</v>
      </c>
      <c r="K822" s="74" t="s">
        <v>29</v>
      </c>
      <c r="L822" s="69" t="s">
        <v>81</v>
      </c>
      <c r="M822" s="7" t="s">
        <v>14548</v>
      </c>
      <c r="N822" s="107" t="s">
        <v>14571</v>
      </c>
      <c r="O822" s="69" t="s">
        <v>11748</v>
      </c>
      <c r="P822" s="107" t="s">
        <v>2516</v>
      </c>
      <c r="Q822" s="107" t="s">
        <v>14553</v>
      </c>
      <c r="R822" s="111">
        <v>38304</v>
      </c>
      <c r="S822" s="111">
        <v>44531</v>
      </c>
      <c r="T822" s="111">
        <v>44926</v>
      </c>
      <c r="U822" s="111">
        <v>45566</v>
      </c>
      <c r="V822" s="111">
        <v>45930</v>
      </c>
      <c r="W822" s="114"/>
      <c r="X822" s="17"/>
      <c r="Y822" s="17"/>
      <c r="Z822" s="70"/>
      <c r="AA822" s="116">
        <f t="shared" ca="1" si="60"/>
        <v>20</v>
      </c>
      <c r="AB822" s="117" t="s">
        <v>7877</v>
      </c>
      <c r="AC822" s="35" t="str">
        <f t="shared" si="64"/>
        <v>2 anos 0 meses 29 dias</v>
      </c>
      <c r="AD822" s="35" t="str">
        <f ca="1">IF(AND(V822="",T822&lt;TODAY()),"Contrato Encerrado",IF(AND(V822="",T822&gt;TODAY()),DATEDIF(TODAY(),T822,"Y")&amp;" anos"&amp;" "&amp;DATEDIF(TODAY(),T822,"YM")&amp;" meses"&amp;" "&amp;DATEDIF(TODAY(),T822,"MD")&amp;" dias",IF(AND(X822="",V822&lt;TODAY()),"Contrato Encerrado",IF(AND(X822="",V822&gt;TODAY()),DATEDIF(TODAY(),V822,"Y")&amp;" anos"&amp;" "&amp;DATEDIF(TODAY(),V822,"YM")&amp;" meses"&amp;" "&amp;DATEDIF(TODAY(),V822,"MD")&amp;" dias",IF(AND(Z822="",X822&lt;TODAY()),"Contrato Encerrado",IF(AND(Z822="",X822&gt;TODAY()),DATEDIF(TODAY(),X822,"Y")&amp;" anos"&amp;" "&amp;DATEDIF(TODAY(),X822,"YM")&amp;" meses"&amp;" "&amp;DATEDIF(TODAY(),X822,"MD")&amp;" dias",IF(AND(Z822&lt;&gt;””,Z822&lt;TODAY()),"Contrato Encerrado",IF(AND(Z822&lt;&gt;"",Z822&gt;TODAY()),DATEDIF(TODAY(),Z822,"Y")&amp;" anos"&amp;" "&amp;DATEDIF(TODAY(),Z822,"YM")&amp;" meses"&amp;" "&amp;DATEDIF(TODAY(),Z822,"MD")&amp;" dias"))))))))</f>
        <v>Contrato Encerrado</v>
      </c>
      <c r="AE822" s="35">
        <f t="shared" si="61"/>
        <v>759</v>
      </c>
      <c r="AF822" s="35">
        <f t="shared" si="62"/>
        <v>-29</v>
      </c>
      <c r="AG822" s="17" t="str">
        <f t="shared" si="63"/>
        <v>ESTÁGIO COMPLETOU 2 ANOS</v>
      </c>
    </row>
    <row r="823" spans="1:33" ht="11.25" customHeight="1" x14ac:dyDescent="0.2">
      <c r="A823" s="8" t="s">
        <v>9</v>
      </c>
      <c r="B823" s="10" t="s">
        <v>13</v>
      </c>
      <c r="C823" s="11" t="s">
        <v>22</v>
      </c>
      <c r="D823" s="36">
        <v>2022</v>
      </c>
      <c r="E823" s="12" t="s">
        <v>128</v>
      </c>
      <c r="F823" s="8" t="s">
        <v>129</v>
      </c>
      <c r="G823" s="77" t="s">
        <v>1769</v>
      </c>
      <c r="H823" s="78" t="s">
        <v>1770</v>
      </c>
      <c r="I823" s="14" t="s">
        <v>1771</v>
      </c>
      <c r="J823" s="14" t="s">
        <v>1302</v>
      </c>
      <c r="K823" s="14" t="s">
        <v>29</v>
      </c>
      <c r="L823" s="15" t="s">
        <v>30</v>
      </c>
      <c r="M823" s="7" t="s">
        <v>9427</v>
      </c>
      <c r="N823" s="15" t="s">
        <v>2102</v>
      </c>
      <c r="O823" s="16"/>
      <c r="P823" s="16" t="s">
        <v>2517</v>
      </c>
      <c r="Q823" s="16" t="s">
        <v>2522</v>
      </c>
      <c r="R823" s="31">
        <v>35832</v>
      </c>
      <c r="S823" s="31">
        <v>44501</v>
      </c>
      <c r="T823" s="31">
        <v>44936</v>
      </c>
      <c r="U823" s="31"/>
      <c r="V823" s="31"/>
      <c r="W823" s="31"/>
      <c r="X823" s="17"/>
      <c r="Y823" s="17"/>
      <c r="Z823" s="31"/>
      <c r="AA823" s="18">
        <f t="shared" ca="1" si="60"/>
        <v>27</v>
      </c>
      <c r="AB823" s="19" t="s">
        <v>7878</v>
      </c>
      <c r="AC823" s="35" t="str">
        <f t="shared" si="64"/>
        <v>1 anos 2 meses 9 dias</v>
      </c>
      <c r="AD823" s="35" t="str">
        <f ca="1">IF(AND(V823="",T823&lt;TODAY()),"Contrato Encerrado",IF(AND(V823="",T823&gt;TODAY()),DATEDIF(TODAY(),T823,"Y")&amp;" anos"&amp;" "&amp;DATEDIF(TODAY(),T823,"YM")&amp;" meses"&amp;" "&amp;DATEDIF(TODAY(),T823,"MD")&amp;" dias",IF(AND(X823="",V823&lt;TODAY()),"Contrato Encerrado",IF(AND(X823="",V823&gt;TODAY()),DATEDIF(TODAY(),V823,"Y")&amp;" anos"&amp;" "&amp;DATEDIF(TODAY(),V823,"YM")&amp;" meses"&amp;" "&amp;DATEDIF(TODAY(),V823,"MD")&amp;" dias",IF(AND(Z823="",X823&lt;TODAY()),"Contrato Encerrado",IF(AND(Z823="",X823&gt;TODAY()),DATEDIF(TODAY(),X823,"Y")&amp;" anos"&amp;" "&amp;DATEDIF(TODAY(),X823,"YM")&amp;" meses"&amp;" "&amp;DATEDIF(TODAY(),X823,"MD")&amp;" dias",IF(AND(Z823&lt;&gt;””,Z823&lt;TODAY()),"Contrato Encerrado",IF(AND(Z823&lt;&gt;"",Z823&gt;TODAY()),DATEDIF(TODAY(),Z823,"Y")&amp;" anos"&amp;" "&amp;DATEDIF(TODAY(),Z823,"YM")&amp;" meses"&amp;" "&amp;DATEDIF(TODAY(),Z823,"MD")&amp;" dias"))))))))</f>
        <v>Contrato Encerrado</v>
      </c>
      <c r="AE823" s="35">
        <f t="shared" si="61"/>
        <v>435</v>
      </c>
      <c r="AF823" s="35">
        <f t="shared" si="62"/>
        <v>295</v>
      </c>
      <c r="AG823" s="17" t="str">
        <f t="shared" si="63"/>
        <v>0 anos 9 meses 21 dias</v>
      </c>
    </row>
    <row r="824" spans="1:33" ht="11.25" customHeight="1" x14ac:dyDescent="0.2">
      <c r="A824" s="8" t="s">
        <v>9</v>
      </c>
      <c r="B824" s="8" t="s">
        <v>13</v>
      </c>
      <c r="C824" s="22" t="s">
        <v>14</v>
      </c>
      <c r="D824" s="37">
        <v>2023</v>
      </c>
      <c r="E824" s="23" t="s">
        <v>1685</v>
      </c>
      <c r="F824" s="8" t="s">
        <v>1686</v>
      </c>
      <c r="G824" s="77" t="s">
        <v>6217</v>
      </c>
      <c r="H824" s="78" t="s">
        <v>6218</v>
      </c>
      <c r="I824" s="9" t="s">
        <v>6219</v>
      </c>
      <c r="J824" s="14" t="s">
        <v>1302</v>
      </c>
      <c r="K824" s="9" t="s">
        <v>29</v>
      </c>
      <c r="L824" s="24" t="s">
        <v>81</v>
      </c>
      <c r="M824" s="7" t="s">
        <v>82</v>
      </c>
      <c r="N824" s="24" t="s">
        <v>4113</v>
      </c>
      <c r="O824" s="24"/>
      <c r="P824" s="24" t="s">
        <v>2518</v>
      </c>
      <c r="Q824" s="24" t="s">
        <v>2523</v>
      </c>
      <c r="R824" s="17" t="s">
        <v>6220</v>
      </c>
      <c r="S824" s="17">
        <v>44942</v>
      </c>
      <c r="T824" s="31">
        <v>45065</v>
      </c>
      <c r="U824" s="17"/>
      <c r="V824" s="31"/>
      <c r="W824" s="17"/>
      <c r="X824" s="17"/>
      <c r="Y824" s="17"/>
      <c r="Z824" s="31"/>
      <c r="AA824" s="18">
        <f t="shared" ca="1" si="60"/>
        <v>21</v>
      </c>
      <c r="AB824" s="19" t="s">
        <v>7878</v>
      </c>
      <c r="AC824" s="35" t="str">
        <f t="shared" si="64"/>
        <v>0 anos 4 meses 3 dias</v>
      </c>
      <c r="AD824" s="35" t="str">
        <f ca="1">IF(AND(V824="",T824&lt;TODAY()),"Contrato Encerrado",IF(AND(V824="",T824&gt;TODAY()),DATEDIF(TODAY(),T824,"Y")&amp;" anos"&amp;" "&amp;DATEDIF(TODAY(),T824,"YM")&amp;" meses"&amp;" "&amp;DATEDIF(TODAY(),T824,"MD")&amp;" dias",IF(AND(X824="",V824&lt;TODAY()),"Contrato Encerrado",IF(AND(X824="",V824&gt;TODAY()),DATEDIF(TODAY(),V824,"Y")&amp;" anos"&amp;" "&amp;DATEDIF(TODAY(),V824,"YM")&amp;" meses"&amp;" "&amp;DATEDIF(TODAY(),V824,"MD")&amp;" dias",IF(AND(Z824="",X824&lt;TODAY()),"Contrato Encerrado",IF(AND(Z824="",X824&gt;TODAY()),DATEDIF(TODAY(),X824,"Y")&amp;" anos"&amp;" "&amp;DATEDIF(TODAY(),X824,"YM")&amp;" meses"&amp;" "&amp;DATEDIF(TODAY(),X824,"MD")&amp;" dias",IF(AND(Z824&lt;&gt;””,Z824&lt;TODAY()),"Contrato Encerrado",IF(AND(Z824&lt;&gt;"",Z824&gt;TODAY()),DATEDIF(TODAY(),Z824,"Y")&amp;" anos"&amp;" "&amp;DATEDIF(TODAY(),Z824,"YM")&amp;" meses"&amp;" "&amp;DATEDIF(TODAY(),Z824,"MD")&amp;" dias"))))))))</f>
        <v>Contrato Encerrado</v>
      </c>
      <c r="AE824" s="35">
        <f t="shared" si="61"/>
        <v>123</v>
      </c>
      <c r="AF824" s="35">
        <f t="shared" si="62"/>
        <v>607</v>
      </c>
      <c r="AG824" s="17" t="str">
        <f t="shared" si="63"/>
        <v>1 anos 7 meses 29 dias</v>
      </c>
    </row>
    <row r="825" spans="1:33" ht="11.25" customHeight="1" x14ac:dyDescent="0.2">
      <c r="A825" s="8" t="s">
        <v>9</v>
      </c>
      <c r="B825" s="8" t="s">
        <v>13</v>
      </c>
      <c r="C825" s="22" t="s">
        <v>25</v>
      </c>
      <c r="D825" s="37">
        <v>2024</v>
      </c>
      <c r="E825" s="12" t="s">
        <v>1708</v>
      </c>
      <c r="F825" s="8" t="s">
        <v>1709</v>
      </c>
      <c r="G825" s="77" t="s">
        <v>15035</v>
      </c>
      <c r="H825" s="78" t="s">
        <v>15036</v>
      </c>
      <c r="I825" s="14" t="s">
        <v>15000</v>
      </c>
      <c r="J825" s="14" t="s">
        <v>10</v>
      </c>
      <c r="K825" s="14" t="s">
        <v>29</v>
      </c>
      <c r="L825" s="15" t="s">
        <v>30</v>
      </c>
      <c r="M825" s="7" t="s">
        <v>9427</v>
      </c>
      <c r="N825" s="15" t="s">
        <v>2098</v>
      </c>
      <c r="O825" s="15" t="s">
        <v>9474</v>
      </c>
      <c r="P825" s="15" t="s">
        <v>2518</v>
      </c>
      <c r="Q825" s="15" t="s">
        <v>2523</v>
      </c>
      <c r="R825" s="20">
        <v>37691</v>
      </c>
      <c r="S825" s="20">
        <v>45617</v>
      </c>
      <c r="T825" s="15" t="s">
        <v>15037</v>
      </c>
      <c r="U825" s="15"/>
      <c r="V825" s="15"/>
      <c r="W825" s="15"/>
      <c r="X825" s="17"/>
      <c r="Y825" s="17"/>
      <c r="Z825" s="15"/>
      <c r="AA825" s="18">
        <f t="shared" ca="1" si="60"/>
        <v>22</v>
      </c>
      <c r="AB825" s="20" t="s">
        <v>7878</v>
      </c>
      <c r="AC825" s="35" t="str">
        <f t="shared" si="64"/>
        <v>0 anos 11 meses 30 dias</v>
      </c>
      <c r="AD825" s="35" t="str">
        <f ca="1">IF(AND(V825="",T825&lt;TODAY()),"Contrato Encerrado",IF(AND(V825="",T825&gt;TODAY()),DATEDIF(TODAY(),T825,"Y")&amp;" anos"&amp;" "&amp;DATEDIF(TODAY(),T825,"YM")&amp;" meses"&amp;" "&amp;DATEDIF(TODAY(),T825,"MD")&amp;" dias",IF(AND(X825="",V825&lt;TODAY()),"Contrato Encerrado",IF(AND(X825="",V825&gt;TODAY()),DATEDIF(TODAY(),V825,"Y")&amp;" anos"&amp;" "&amp;DATEDIF(TODAY(),V825,"YM")&amp;" meses"&amp;" "&amp;DATEDIF(TODAY(),V825,"MD")&amp;" dias",IF(AND(Z825="",X825&lt;TODAY()),"Contrato Encerrado",IF(AND(Z825="",X825&gt;TODAY()),DATEDIF(TODAY(),X825,"Y")&amp;" anos"&amp;" "&amp;DATEDIF(TODAY(),X825,"YM")&amp;" meses"&amp;" "&amp;DATEDIF(TODAY(),X825,"MD")&amp;" dias",IF(AND(Z825&lt;&gt;””,Z825&lt;TODAY()),"Contrato Encerrado",IF(AND(Z825&lt;&gt;"",Z825&gt;TODAY()),DATEDIF(TODAY(),Z825,"Y")&amp;" anos"&amp;" "&amp;DATEDIF(TODAY(),Z825,"YM")&amp;" meses"&amp;" "&amp;DATEDIF(TODAY(),Z825,"MD")&amp;" dias"))))))))</f>
        <v>0 anos 1 meses 13 dias</v>
      </c>
      <c r="AE825" s="35">
        <f t="shared" si="61"/>
        <v>364</v>
      </c>
      <c r="AF825" s="35">
        <f t="shared" si="62"/>
        <v>366</v>
      </c>
      <c r="AG825" s="17" t="str">
        <f t="shared" si="63"/>
        <v>0 anos 11 meses 31 dias</v>
      </c>
    </row>
    <row r="826" spans="1:33" ht="11.25" customHeight="1" x14ac:dyDescent="0.2">
      <c r="A826" s="8" t="s">
        <v>9</v>
      </c>
      <c r="B826" s="8" t="s">
        <v>13</v>
      </c>
      <c r="C826" s="22" t="s">
        <v>16</v>
      </c>
      <c r="D826" s="37">
        <v>2024</v>
      </c>
      <c r="E826" s="12" t="s">
        <v>157</v>
      </c>
      <c r="F826" s="8" t="s">
        <v>158</v>
      </c>
      <c r="G826" s="77" t="s">
        <v>12019</v>
      </c>
      <c r="H826" s="78" t="s">
        <v>12700</v>
      </c>
      <c r="I826" s="14" t="s">
        <v>12020</v>
      </c>
      <c r="J826" s="14" t="s">
        <v>1302</v>
      </c>
      <c r="K826" s="14" t="s">
        <v>29</v>
      </c>
      <c r="L826" s="15" t="s">
        <v>30</v>
      </c>
      <c r="M826" s="7" t="s">
        <v>9427</v>
      </c>
      <c r="N826" s="15" t="s">
        <v>2101</v>
      </c>
      <c r="O826" s="15" t="s">
        <v>7895</v>
      </c>
      <c r="P826" s="15" t="s">
        <v>2518</v>
      </c>
      <c r="Q826" s="15" t="s">
        <v>4109</v>
      </c>
      <c r="R826" s="20">
        <v>32591</v>
      </c>
      <c r="S826" s="20">
        <v>45334</v>
      </c>
      <c r="T826" s="20">
        <v>45382</v>
      </c>
      <c r="U826" s="20"/>
      <c r="V826" s="20"/>
      <c r="W826" s="20"/>
      <c r="X826" s="17"/>
      <c r="Y826" s="17"/>
      <c r="Z826" s="20"/>
      <c r="AA826" s="18">
        <f t="shared" ca="1" si="60"/>
        <v>36</v>
      </c>
      <c r="AB826" s="15" t="s">
        <v>7878</v>
      </c>
      <c r="AC826" s="35" t="str">
        <f t="shared" si="64"/>
        <v>0 anos 1 meses 19 dias</v>
      </c>
      <c r="AD826" s="35" t="str">
        <f ca="1">IF(AND(V826="",T826&lt;TODAY()),"Contrato Encerrado",IF(AND(V826="",T826&gt;TODAY()),DATEDIF(TODAY(),T826,"Y")&amp;" anos"&amp;" "&amp;DATEDIF(TODAY(),T826,"YM")&amp;" meses"&amp;" "&amp;DATEDIF(TODAY(),T826,"MD")&amp;" dias",IF(AND(X826="",V826&lt;TODAY()),"Contrato Encerrado",IF(AND(X826="",V826&gt;TODAY()),DATEDIF(TODAY(),V826,"Y")&amp;" anos"&amp;" "&amp;DATEDIF(TODAY(),V826,"YM")&amp;" meses"&amp;" "&amp;DATEDIF(TODAY(),V826,"MD")&amp;" dias",IF(AND(Z826="",X826&lt;TODAY()),"Contrato Encerrado",IF(AND(Z826="",X826&gt;TODAY()),DATEDIF(TODAY(),X826,"Y")&amp;" anos"&amp;" "&amp;DATEDIF(TODAY(),X826,"YM")&amp;" meses"&amp;" "&amp;DATEDIF(TODAY(),X826,"MD")&amp;" dias",IF(AND(Z826&lt;&gt;””,Z826&lt;TODAY()),"Contrato Encerrado",IF(AND(Z826&lt;&gt;"",Z826&gt;TODAY()),DATEDIF(TODAY(),Z826,"Y")&amp;" anos"&amp;" "&amp;DATEDIF(TODAY(),Z826,"YM")&amp;" meses"&amp;" "&amp;DATEDIF(TODAY(),Z826,"MD")&amp;" dias"))))))))</f>
        <v>Contrato Encerrado</v>
      </c>
      <c r="AE826" s="35">
        <f t="shared" si="61"/>
        <v>48</v>
      </c>
      <c r="AF826" s="35">
        <f t="shared" si="62"/>
        <v>682</v>
      </c>
      <c r="AG826" s="17" t="str">
        <f t="shared" si="63"/>
        <v>1 anos 10 meses 12 dias</v>
      </c>
    </row>
    <row r="827" spans="1:33" ht="11.25" customHeight="1" x14ac:dyDescent="0.2">
      <c r="A827" s="8" t="s">
        <v>9</v>
      </c>
      <c r="B827" s="10" t="s">
        <v>13</v>
      </c>
      <c r="C827" s="11" t="s">
        <v>22</v>
      </c>
      <c r="D827" s="36">
        <v>2022</v>
      </c>
      <c r="E827" s="12" t="s">
        <v>157</v>
      </c>
      <c r="F827" s="8" t="s">
        <v>158</v>
      </c>
      <c r="G827" s="77" t="s">
        <v>4349</v>
      </c>
      <c r="H827" s="78" t="s">
        <v>4350</v>
      </c>
      <c r="I827" s="14" t="s">
        <v>4351</v>
      </c>
      <c r="J827" s="14" t="s">
        <v>14943</v>
      </c>
      <c r="K827" s="14" t="s">
        <v>29</v>
      </c>
      <c r="L827" s="15" t="s">
        <v>30</v>
      </c>
      <c r="M827" s="7" t="s">
        <v>9427</v>
      </c>
      <c r="N827" s="16" t="s">
        <v>2101</v>
      </c>
      <c r="O827" s="16"/>
      <c r="P827" s="16" t="s">
        <v>2518</v>
      </c>
      <c r="Q827" s="16" t="s">
        <v>2521</v>
      </c>
      <c r="R827" s="31">
        <v>35121</v>
      </c>
      <c r="S827" s="31">
        <v>44813</v>
      </c>
      <c r="T827" s="31">
        <v>45187</v>
      </c>
      <c r="U827" s="31"/>
      <c r="V827" s="31"/>
      <c r="W827" s="31"/>
      <c r="X827" s="17"/>
      <c r="Y827" s="17"/>
      <c r="Z827" s="31"/>
      <c r="AA827" s="18">
        <f t="shared" ca="1" si="60"/>
        <v>29</v>
      </c>
      <c r="AB827" s="19" t="s">
        <v>7878</v>
      </c>
      <c r="AC827" s="35" t="str">
        <f t="shared" si="64"/>
        <v>1 anos 0 meses 9 dias</v>
      </c>
      <c r="AD827" s="35" t="str">
        <f ca="1">IF(AND(V827="",T827&lt;TODAY()),"Contrato Encerrado",IF(AND(V827="",T827&gt;TODAY()),DATEDIF(TODAY(),T827,"Y")&amp;" anos"&amp;" "&amp;DATEDIF(TODAY(),T827,"YM")&amp;" meses"&amp;" "&amp;DATEDIF(TODAY(),T827,"MD")&amp;" dias",IF(AND(X827="",V827&lt;TODAY()),"Contrato Encerrado",IF(AND(X827="",V827&gt;TODAY()),DATEDIF(TODAY(),V827,"Y")&amp;" anos"&amp;" "&amp;DATEDIF(TODAY(),V827,"YM")&amp;" meses"&amp;" "&amp;DATEDIF(TODAY(),V827,"MD")&amp;" dias",IF(AND(Z827="",X827&lt;TODAY()),"Contrato Encerrado",IF(AND(Z827="",X827&gt;TODAY()),DATEDIF(TODAY(),X827,"Y")&amp;" anos"&amp;" "&amp;DATEDIF(TODAY(),X827,"YM")&amp;" meses"&amp;" "&amp;DATEDIF(TODAY(),X827,"MD")&amp;" dias",IF(AND(Z827&lt;&gt;””,Z827&lt;TODAY()),"Contrato Encerrado",IF(AND(Z827&lt;&gt;"",Z827&gt;TODAY()),DATEDIF(TODAY(),Z827,"Y")&amp;" anos"&amp;" "&amp;DATEDIF(TODAY(),Z827,"YM")&amp;" meses"&amp;" "&amp;DATEDIF(TODAY(),Z827,"MD")&amp;" dias"))))))))</f>
        <v>Contrato Encerrado</v>
      </c>
      <c r="AE827" s="35">
        <f t="shared" si="61"/>
        <v>374</v>
      </c>
      <c r="AF827" s="35">
        <f t="shared" si="62"/>
        <v>356</v>
      </c>
      <c r="AG827" s="17" t="str">
        <f t="shared" si="63"/>
        <v>0 anos 11 meses 21 dias</v>
      </c>
    </row>
    <row r="828" spans="1:33" ht="11.25" customHeight="1" x14ac:dyDescent="0.2">
      <c r="A828" s="8" t="s">
        <v>9</v>
      </c>
      <c r="B828" s="8" t="s">
        <v>13</v>
      </c>
      <c r="C828" s="22" t="s">
        <v>21</v>
      </c>
      <c r="D828" s="35">
        <v>2025</v>
      </c>
      <c r="E828" s="12" t="s">
        <v>1685</v>
      </c>
      <c r="F828" s="8" t="s">
        <v>1686</v>
      </c>
      <c r="G828" s="14" t="s">
        <v>17237</v>
      </c>
      <c r="H828" s="8" t="s">
        <v>17238</v>
      </c>
      <c r="I828" s="14" t="s">
        <v>16847</v>
      </c>
      <c r="J828" s="14" t="s">
        <v>10</v>
      </c>
      <c r="K828" s="14" t="s">
        <v>29</v>
      </c>
      <c r="L828" s="15" t="s">
        <v>30</v>
      </c>
      <c r="M828" s="7" t="s">
        <v>16153</v>
      </c>
      <c r="N828" s="15" t="s">
        <v>2098</v>
      </c>
      <c r="O828" s="15" t="s">
        <v>17239</v>
      </c>
      <c r="P828" s="15" t="s">
        <v>2518</v>
      </c>
      <c r="Q828" s="15" t="s">
        <v>2523</v>
      </c>
      <c r="R828" s="20">
        <v>35180</v>
      </c>
      <c r="S828" s="20">
        <v>45847</v>
      </c>
      <c r="T828" s="20">
        <v>46211</v>
      </c>
      <c r="U828" s="20"/>
      <c r="V828" s="20"/>
      <c r="W828" s="20"/>
      <c r="X828" s="17"/>
      <c r="Y828" s="17"/>
      <c r="Z828" s="20"/>
      <c r="AA828" s="21">
        <f t="shared" ca="1" si="60"/>
        <v>29</v>
      </c>
      <c r="AB828" s="20" t="s">
        <v>7878</v>
      </c>
      <c r="AC828" s="35" t="str">
        <f t="shared" si="64"/>
        <v>0 anos 11 meses 29 dias</v>
      </c>
      <c r="AD828" s="35" t="str">
        <f ca="1">IF(AND(V828="",T828&lt;TODAY()),"Contrato Encerrado",IF(AND(V828="",T828&gt;TODAY()),DATEDIF(TODAY(),T828,"Y")&amp;" anos"&amp;" "&amp;DATEDIF(TODAY(),T828,"YM")&amp;" meses"&amp;" "&amp;DATEDIF(TODAY(),T828,"MD")&amp;" dias",IF(AND(X828="",V828&lt;TODAY()),"Contrato Encerrado",IF(AND(X828="",V828&gt;TODAY()),DATEDIF(TODAY(),V828,"Y")&amp;" anos"&amp;" "&amp;DATEDIF(TODAY(),V828,"YM")&amp;" meses"&amp;" "&amp;DATEDIF(TODAY(),V828,"MD")&amp;" dias",IF(AND(Z828="",X828&lt;TODAY()),"Contrato Encerrado",IF(AND(Z828="",X828&gt;TODAY()),DATEDIF(TODAY(),X828,"Y")&amp;" anos"&amp;" "&amp;DATEDIF(TODAY(),X828,"YM")&amp;" meses"&amp;" "&amp;DATEDIF(TODAY(),X828,"MD")&amp;" dias",IF(AND(Z828&lt;&gt;””,Z828&lt;TODAY()),"Contrato Encerrado",IF(AND(Z828&lt;&gt;"",Z828&gt;TODAY()),DATEDIF(TODAY(),Z828,"Y")&amp;" anos"&amp;" "&amp;DATEDIF(TODAY(),Z828,"YM")&amp;" meses"&amp;" "&amp;DATEDIF(TODAY(),Z828,"MD")&amp;" dias"))))))))</f>
        <v>0 anos 9 meses 1 dias</v>
      </c>
      <c r="AE828" s="35">
        <f t="shared" si="61"/>
        <v>364</v>
      </c>
      <c r="AF828" s="35">
        <f t="shared" si="62"/>
        <v>366</v>
      </c>
      <c r="AG828" s="17" t="str">
        <f t="shared" si="63"/>
        <v>0 anos 11 meses 31 dias</v>
      </c>
    </row>
    <row r="829" spans="1:33" ht="11.25" customHeight="1" x14ac:dyDescent="0.2">
      <c r="A829" s="8" t="s">
        <v>9</v>
      </c>
      <c r="B829" s="8" t="s">
        <v>13</v>
      </c>
      <c r="C829" s="22" t="s">
        <v>20</v>
      </c>
      <c r="D829" s="37">
        <v>2023</v>
      </c>
      <c r="E829" s="23" t="s">
        <v>157</v>
      </c>
      <c r="F829" s="8" t="s">
        <v>158</v>
      </c>
      <c r="G829" s="77" t="s">
        <v>8291</v>
      </c>
      <c r="H829" s="78" t="s">
        <v>8292</v>
      </c>
      <c r="I829" s="9" t="s">
        <v>8293</v>
      </c>
      <c r="J829" s="14" t="s">
        <v>14943</v>
      </c>
      <c r="K829" s="9" t="s">
        <v>29</v>
      </c>
      <c r="L829" s="24" t="s">
        <v>81</v>
      </c>
      <c r="M829" s="7" t="s">
        <v>82</v>
      </c>
      <c r="N829" s="24" t="s">
        <v>4113</v>
      </c>
      <c r="O829" s="24" t="s">
        <v>8294</v>
      </c>
      <c r="P829" s="24" t="s">
        <v>2518</v>
      </c>
      <c r="Q829" s="24" t="s">
        <v>4109</v>
      </c>
      <c r="R829" s="17">
        <v>38776</v>
      </c>
      <c r="S829" s="17">
        <v>45106</v>
      </c>
      <c r="T829" s="17">
        <v>45290</v>
      </c>
      <c r="U829" s="17"/>
      <c r="V829" s="17"/>
      <c r="W829" s="17"/>
      <c r="X829" s="17"/>
      <c r="Y829" s="17"/>
      <c r="Z829" s="17"/>
      <c r="AA829" s="18">
        <f t="shared" ca="1" si="60"/>
        <v>19</v>
      </c>
      <c r="AB829" s="18" t="s">
        <v>7878</v>
      </c>
      <c r="AC829" s="35" t="str">
        <f t="shared" si="64"/>
        <v>0 anos 6 meses 1 dias</v>
      </c>
      <c r="AD829" s="35" t="str">
        <f ca="1">IF(AND(V829="",T829&lt;TODAY()),"Contrato Encerrado",IF(AND(V829="",T829&gt;TODAY()),DATEDIF(TODAY(),T829,"Y")&amp;" anos"&amp;" "&amp;DATEDIF(TODAY(),T829,"YM")&amp;" meses"&amp;" "&amp;DATEDIF(TODAY(),T829,"MD")&amp;" dias",IF(AND(X829="",V829&lt;TODAY()),"Contrato Encerrado",IF(AND(X829="",V829&gt;TODAY()),DATEDIF(TODAY(),V829,"Y")&amp;" anos"&amp;" "&amp;DATEDIF(TODAY(),V829,"YM")&amp;" meses"&amp;" "&amp;DATEDIF(TODAY(),V829,"MD")&amp;" dias",IF(AND(Z829="",X829&lt;TODAY()),"Contrato Encerrado",IF(AND(Z829="",X829&gt;TODAY()),DATEDIF(TODAY(),X829,"Y")&amp;" anos"&amp;" "&amp;DATEDIF(TODAY(),X829,"YM")&amp;" meses"&amp;" "&amp;DATEDIF(TODAY(),X829,"MD")&amp;" dias",IF(AND(Z829&lt;&gt;””,Z829&lt;TODAY()),"Contrato Encerrado",IF(AND(Z829&lt;&gt;"",Z829&gt;TODAY()),DATEDIF(TODAY(),Z829,"Y")&amp;" anos"&amp;" "&amp;DATEDIF(TODAY(),Z829,"YM")&amp;" meses"&amp;" "&amp;DATEDIF(TODAY(),Z829,"MD")&amp;" dias"))))))))</f>
        <v>Contrato Encerrado</v>
      </c>
      <c r="AE829" s="35">
        <f t="shared" si="61"/>
        <v>184</v>
      </c>
      <c r="AF829" s="35">
        <f t="shared" si="62"/>
        <v>546</v>
      </c>
      <c r="AG829" s="17" t="str">
        <f t="shared" si="63"/>
        <v>1 anos 5 meses 29 dias</v>
      </c>
    </row>
    <row r="830" spans="1:33" ht="11.25" customHeight="1" x14ac:dyDescent="0.2">
      <c r="A830" s="8" t="s">
        <v>9</v>
      </c>
      <c r="B830" s="8" t="s">
        <v>13</v>
      </c>
      <c r="C830" s="22" t="s">
        <v>23</v>
      </c>
      <c r="D830" s="37">
        <v>2024</v>
      </c>
      <c r="E830" s="12" t="s">
        <v>157</v>
      </c>
      <c r="F830" s="8" t="s">
        <v>158</v>
      </c>
      <c r="G830" s="77" t="s">
        <v>14608</v>
      </c>
      <c r="H830" s="78" t="s">
        <v>14609</v>
      </c>
      <c r="I830" s="14" t="s">
        <v>14610</v>
      </c>
      <c r="J830" s="74" t="s">
        <v>14943</v>
      </c>
      <c r="K830" s="14" t="s">
        <v>29</v>
      </c>
      <c r="L830" s="15" t="s">
        <v>30</v>
      </c>
      <c r="M830" s="7" t="s">
        <v>9427</v>
      </c>
      <c r="N830" s="15" t="s">
        <v>6135</v>
      </c>
      <c r="O830" s="15" t="s">
        <v>7914</v>
      </c>
      <c r="P830" s="15" t="s">
        <v>2518</v>
      </c>
      <c r="Q830" s="15" t="s">
        <v>2521</v>
      </c>
      <c r="R830" s="20">
        <v>38250</v>
      </c>
      <c r="S830" s="20">
        <v>45560</v>
      </c>
      <c r="T830" s="20">
        <v>45924</v>
      </c>
      <c r="U830" s="20"/>
      <c r="V830" s="20"/>
      <c r="W830" s="34"/>
      <c r="X830" s="17"/>
      <c r="Y830" s="17"/>
      <c r="Z830" s="20"/>
      <c r="AA830" s="18">
        <f t="shared" ca="1" si="60"/>
        <v>21</v>
      </c>
      <c r="AB830" s="35" t="s">
        <v>7878</v>
      </c>
      <c r="AC830" s="35" t="str">
        <f t="shared" si="64"/>
        <v>0 anos 11 meses 30 dias</v>
      </c>
      <c r="AD830" s="35" t="str">
        <f ca="1">IF(AND(V830="",T830&lt;TODAY()),"Contrato Encerrado",IF(AND(V830="",T830&gt;TODAY()),DATEDIF(TODAY(),T830,"Y")&amp;" anos"&amp;" "&amp;DATEDIF(TODAY(),T830,"YM")&amp;" meses"&amp;" "&amp;DATEDIF(TODAY(),T830,"MD")&amp;" dias",IF(AND(X830="",V830&lt;TODAY()),"Contrato Encerrado",IF(AND(X830="",V830&gt;TODAY()),DATEDIF(TODAY(),V830,"Y")&amp;" anos"&amp;" "&amp;DATEDIF(TODAY(),V830,"YM")&amp;" meses"&amp;" "&amp;DATEDIF(TODAY(),V830,"MD")&amp;" dias",IF(AND(Z830="",X830&lt;TODAY()),"Contrato Encerrado",IF(AND(Z830="",X830&gt;TODAY()),DATEDIF(TODAY(),X830,"Y")&amp;" anos"&amp;" "&amp;DATEDIF(TODAY(),X830,"YM")&amp;" meses"&amp;" "&amp;DATEDIF(TODAY(),X830,"MD")&amp;" dias",IF(AND(Z830&lt;&gt;””,Z830&lt;TODAY()),"Contrato Encerrado",IF(AND(Z830&lt;&gt;"",Z830&gt;TODAY()),DATEDIF(TODAY(),Z830,"Y")&amp;" anos"&amp;" "&amp;DATEDIF(TODAY(),Z830,"YM")&amp;" meses"&amp;" "&amp;DATEDIF(TODAY(),Z830,"MD")&amp;" dias"))))))))</f>
        <v>Contrato Encerrado</v>
      </c>
      <c r="AE830" s="35">
        <f t="shared" si="61"/>
        <v>364</v>
      </c>
      <c r="AF830" s="35">
        <f t="shared" si="62"/>
        <v>366</v>
      </c>
      <c r="AG830" s="17" t="str">
        <f t="shared" si="63"/>
        <v>0 anos 11 meses 31 dias</v>
      </c>
    </row>
    <row r="831" spans="1:33" ht="11.25" customHeight="1" x14ac:dyDescent="0.2">
      <c r="A831" s="8" t="s">
        <v>9</v>
      </c>
      <c r="B831" s="8" t="s">
        <v>13</v>
      </c>
      <c r="C831" s="22" t="s">
        <v>16</v>
      </c>
      <c r="D831" s="37">
        <v>2024</v>
      </c>
      <c r="E831" s="12" t="s">
        <v>307</v>
      </c>
      <c r="F831" s="8" t="s">
        <v>308</v>
      </c>
      <c r="G831" s="77" t="s">
        <v>12701</v>
      </c>
      <c r="H831" s="78" t="s">
        <v>12702</v>
      </c>
      <c r="I831" s="14" t="s">
        <v>12703</v>
      </c>
      <c r="J831" s="67" t="s">
        <v>14943</v>
      </c>
      <c r="K831" s="14" t="s">
        <v>29</v>
      </c>
      <c r="L831" s="15" t="s">
        <v>30</v>
      </c>
      <c r="M831" s="7" t="s">
        <v>9427</v>
      </c>
      <c r="N831" s="15" t="s">
        <v>2100</v>
      </c>
      <c r="O831" s="15" t="s">
        <v>10152</v>
      </c>
      <c r="P831" s="15" t="s">
        <v>2518</v>
      </c>
      <c r="Q831" s="15" t="s">
        <v>2523</v>
      </c>
      <c r="R831" s="20">
        <v>35486</v>
      </c>
      <c r="S831" s="20">
        <v>45386</v>
      </c>
      <c r="T831" s="20">
        <v>45657</v>
      </c>
      <c r="U831" s="20"/>
      <c r="V831" s="20"/>
      <c r="W831" s="20"/>
      <c r="X831" s="17"/>
      <c r="Y831" s="17"/>
      <c r="Z831" s="20"/>
      <c r="AA831" s="18">
        <f t="shared" ca="1" si="60"/>
        <v>28</v>
      </c>
      <c r="AB831" s="15" t="s">
        <v>7878</v>
      </c>
      <c r="AC831" s="35" t="str">
        <f t="shared" si="64"/>
        <v>0 anos 8 meses 27 dias</v>
      </c>
      <c r="AD831" s="35" t="str">
        <f ca="1">IF(AND(V831="",T831&lt;TODAY()),"Contrato Encerrado",IF(AND(V831="",T831&gt;TODAY()),DATEDIF(TODAY(),T831,"Y")&amp;" anos"&amp;" "&amp;DATEDIF(TODAY(),T831,"YM")&amp;" meses"&amp;" "&amp;DATEDIF(TODAY(),T831,"MD")&amp;" dias",IF(AND(X831="",V831&lt;TODAY()),"Contrato Encerrado",IF(AND(X831="",V831&gt;TODAY()),DATEDIF(TODAY(),V831,"Y")&amp;" anos"&amp;" "&amp;DATEDIF(TODAY(),V831,"YM")&amp;" meses"&amp;" "&amp;DATEDIF(TODAY(),V831,"MD")&amp;" dias",IF(AND(Z831="",X831&lt;TODAY()),"Contrato Encerrado",IF(AND(Z831="",X831&gt;TODAY()),DATEDIF(TODAY(),X831,"Y")&amp;" anos"&amp;" "&amp;DATEDIF(TODAY(),X831,"YM")&amp;" meses"&amp;" "&amp;DATEDIF(TODAY(),X831,"MD")&amp;" dias",IF(AND(Z831&lt;&gt;””,Z831&lt;TODAY()),"Contrato Encerrado",IF(AND(Z831&lt;&gt;"",Z831&gt;TODAY()),DATEDIF(TODAY(),Z831,"Y")&amp;" anos"&amp;" "&amp;DATEDIF(TODAY(),Z831,"YM")&amp;" meses"&amp;" "&amp;DATEDIF(TODAY(),Z831,"MD")&amp;" dias"))))))))</f>
        <v>Contrato Encerrado</v>
      </c>
      <c r="AE831" s="35">
        <f t="shared" si="61"/>
        <v>271</v>
      </c>
      <c r="AF831" s="35">
        <f t="shared" si="62"/>
        <v>459</v>
      </c>
      <c r="AG831" s="17" t="str">
        <f t="shared" si="63"/>
        <v>1 anos 3 meses 3 dias</v>
      </c>
    </row>
    <row r="832" spans="1:33" ht="11.25" customHeight="1" x14ac:dyDescent="0.2">
      <c r="A832" s="8" t="s">
        <v>9</v>
      </c>
      <c r="B832" s="8" t="s">
        <v>13</v>
      </c>
      <c r="C832" s="22" t="s">
        <v>11</v>
      </c>
      <c r="D832" s="36">
        <v>2025</v>
      </c>
      <c r="E832" s="12" t="s">
        <v>157</v>
      </c>
      <c r="F832" s="8" t="s">
        <v>158</v>
      </c>
      <c r="G832" s="77" t="s">
        <v>15339</v>
      </c>
      <c r="H832" s="78" t="s">
        <v>15340</v>
      </c>
      <c r="I832" s="14" t="s">
        <v>15341</v>
      </c>
      <c r="J832" s="14" t="s">
        <v>10</v>
      </c>
      <c r="K832" s="14" t="s">
        <v>29</v>
      </c>
      <c r="L832" s="15" t="s">
        <v>30</v>
      </c>
      <c r="M832" s="7" t="s">
        <v>9427</v>
      </c>
      <c r="N832" s="15" t="s">
        <v>6302</v>
      </c>
      <c r="O832" s="15" t="s">
        <v>7884</v>
      </c>
      <c r="P832" s="15" t="s">
        <v>2518</v>
      </c>
      <c r="Q832" s="35" t="s">
        <v>2521</v>
      </c>
      <c r="R832" s="20">
        <v>34031</v>
      </c>
      <c r="S832" s="20">
        <v>45643</v>
      </c>
      <c r="T832" s="20" t="s">
        <v>15223</v>
      </c>
      <c r="U832" s="20"/>
      <c r="V832" s="20"/>
      <c r="W832" s="20"/>
      <c r="X832" s="17"/>
      <c r="Y832" s="17"/>
      <c r="Z832" s="20"/>
      <c r="AA832" s="18">
        <f t="shared" ref="AA832:AA895" ca="1" si="65">DATEDIF(R832,TODAY(),"Y")</f>
        <v>32</v>
      </c>
      <c r="AB832" s="15" t="s">
        <v>7878</v>
      </c>
      <c r="AC832" s="35" t="str">
        <f t="shared" si="64"/>
        <v>0 anos 11 meses 29 dias</v>
      </c>
      <c r="AD832" s="35" t="str">
        <f ca="1">IF(AND(V832="",T832&lt;TODAY()),"Contrato Encerrado",IF(AND(V832="",T832&gt;TODAY()),DATEDIF(TODAY(),T832,"Y")&amp;" anos"&amp;" "&amp;DATEDIF(TODAY(),T832,"YM")&amp;" meses"&amp;" "&amp;DATEDIF(TODAY(),T832,"MD")&amp;" dias",IF(AND(X832="",V832&lt;TODAY()),"Contrato Encerrado",IF(AND(X832="",V832&gt;TODAY()),DATEDIF(TODAY(),V832,"Y")&amp;" anos"&amp;" "&amp;DATEDIF(TODAY(),V832,"YM")&amp;" meses"&amp;" "&amp;DATEDIF(TODAY(),V832,"MD")&amp;" dias",IF(AND(Z832="",X832&lt;TODAY()),"Contrato Encerrado",IF(AND(Z832="",X832&gt;TODAY()),DATEDIF(TODAY(),X832,"Y")&amp;" anos"&amp;" "&amp;DATEDIF(TODAY(),X832,"YM")&amp;" meses"&amp;" "&amp;DATEDIF(TODAY(),X832,"MD")&amp;" dias",IF(AND(Z832&lt;&gt;””,Z832&lt;TODAY()),"Contrato Encerrado",IF(AND(Z832&lt;&gt;"",Z832&gt;TODAY()),DATEDIF(TODAY(),Z832,"Y")&amp;" anos"&amp;" "&amp;DATEDIF(TODAY(),Z832,"YM")&amp;" meses"&amp;" "&amp;DATEDIF(TODAY(),Z832,"MD")&amp;" dias"))))))))</f>
        <v>0 anos 2 meses 9 dias</v>
      </c>
      <c r="AE832" s="35">
        <f t="shared" ref="AE832:AE895" si="66">SUM((T832-S832)+(V832-U832)+(X832-W832)+(Z832-Y832))</f>
        <v>364</v>
      </c>
      <c r="AF832" s="35">
        <f t="shared" ref="AF832:AF895" si="67">730-AE832</f>
        <v>366</v>
      </c>
      <c r="AG832" s="17" t="str">
        <f t="shared" ref="AG832:AG895" si="68">IF(AF832&gt;0,DATEDIF(0,AF832,"Y")&amp; " anos"&amp; " "&amp;DATEDIF(0,AF832,"YM")&amp; " meses"&amp; " "&amp;DATEDIF(0,AF832,"MD")&amp; " dias","ESTÁGIO COMPLETOU 2 ANOS")</f>
        <v>0 anos 11 meses 31 dias</v>
      </c>
    </row>
    <row r="833" spans="1:33" ht="11.25" customHeight="1" x14ac:dyDescent="0.2">
      <c r="A833" s="8" t="s">
        <v>9</v>
      </c>
      <c r="B833" s="8" t="s">
        <v>13</v>
      </c>
      <c r="C833" s="22" t="s">
        <v>17</v>
      </c>
      <c r="D833" s="37">
        <v>2023</v>
      </c>
      <c r="E833" s="23" t="s">
        <v>307</v>
      </c>
      <c r="F833" s="8" t="s">
        <v>308</v>
      </c>
      <c r="G833" s="77" t="s">
        <v>6221</v>
      </c>
      <c r="H833" s="78" t="s">
        <v>6222</v>
      </c>
      <c r="I833" s="9" t="s">
        <v>6223</v>
      </c>
      <c r="J833" s="14" t="s">
        <v>14943</v>
      </c>
      <c r="K833" s="9" t="s">
        <v>29</v>
      </c>
      <c r="L833" s="24" t="s">
        <v>30</v>
      </c>
      <c r="M833" s="7" t="s">
        <v>9427</v>
      </c>
      <c r="N833" s="15" t="s">
        <v>2103</v>
      </c>
      <c r="O833" s="24" t="s">
        <v>7896</v>
      </c>
      <c r="P833" s="24" t="s">
        <v>2518</v>
      </c>
      <c r="Q833" s="24" t="s">
        <v>2523</v>
      </c>
      <c r="R833" s="17">
        <v>36599</v>
      </c>
      <c r="S833" s="17">
        <v>45050</v>
      </c>
      <c r="T833" s="31">
        <v>45770</v>
      </c>
      <c r="U833" s="20"/>
      <c r="V833" s="20"/>
      <c r="W833" s="17"/>
      <c r="X833" s="17"/>
      <c r="Y833" s="17"/>
      <c r="Z833" s="20"/>
      <c r="AA833" s="18">
        <f t="shared" ca="1" si="65"/>
        <v>25</v>
      </c>
      <c r="AB833" s="19" t="s">
        <v>7878</v>
      </c>
      <c r="AC833" s="35" t="str">
        <f t="shared" si="64"/>
        <v>1 anos 11 meses 19 dias</v>
      </c>
      <c r="AD833" s="35" t="str">
        <f ca="1">IF(AND(V833="",T833&lt;TODAY()),"Contrato Encerrado",IF(AND(V833="",T833&gt;TODAY()),DATEDIF(TODAY(),T833,"Y")&amp;" anos"&amp;" "&amp;DATEDIF(TODAY(),T833,"YM")&amp;" meses"&amp;" "&amp;DATEDIF(TODAY(),T833,"MD")&amp;" dias",IF(AND(X833="",V833&lt;TODAY()),"Contrato Encerrado",IF(AND(X833="",V833&gt;TODAY()),DATEDIF(TODAY(),V833,"Y")&amp;" anos"&amp;" "&amp;DATEDIF(TODAY(),V833,"YM")&amp;" meses"&amp;" "&amp;DATEDIF(TODAY(),V833,"MD")&amp;" dias",IF(AND(Z833="",X833&lt;TODAY()),"Contrato Encerrado",IF(AND(Z833="",X833&gt;TODAY()),DATEDIF(TODAY(),X833,"Y")&amp;" anos"&amp;" "&amp;DATEDIF(TODAY(),X833,"YM")&amp;" meses"&amp;" "&amp;DATEDIF(TODAY(),X833,"MD")&amp;" dias",IF(AND(Z833&lt;&gt;””,Z833&lt;TODAY()),"Contrato Encerrado",IF(AND(Z833&lt;&gt;"",Z833&gt;TODAY()),DATEDIF(TODAY(),Z833,"Y")&amp;" anos"&amp;" "&amp;DATEDIF(TODAY(),Z833,"YM")&amp;" meses"&amp;" "&amp;DATEDIF(TODAY(),Z833,"MD")&amp;" dias"))))))))</f>
        <v>Contrato Encerrado</v>
      </c>
      <c r="AE833" s="35">
        <f t="shared" si="66"/>
        <v>720</v>
      </c>
      <c r="AF833" s="35">
        <f t="shared" si="67"/>
        <v>10</v>
      </c>
      <c r="AG833" s="17" t="str">
        <f t="shared" si="68"/>
        <v>0 anos 0 meses 10 dias</v>
      </c>
    </row>
    <row r="834" spans="1:33" ht="11.25" customHeight="1" x14ac:dyDescent="0.2">
      <c r="A834" s="141" t="s">
        <v>9</v>
      </c>
      <c r="B834" s="142" t="s">
        <v>13</v>
      </c>
      <c r="C834" s="143" t="s">
        <v>22</v>
      </c>
      <c r="D834" s="144">
        <v>2022</v>
      </c>
      <c r="E834" s="145" t="s">
        <v>510</v>
      </c>
      <c r="F834" s="141" t="s">
        <v>511</v>
      </c>
      <c r="G834" s="146" t="s">
        <v>533</v>
      </c>
      <c r="H834" s="147" t="s">
        <v>534</v>
      </c>
      <c r="I834" s="148" t="s">
        <v>535</v>
      </c>
      <c r="J834" s="14" t="s">
        <v>14943</v>
      </c>
      <c r="K834" s="148" t="s">
        <v>29</v>
      </c>
      <c r="L834" s="149" t="s">
        <v>30</v>
      </c>
      <c r="M834" s="7" t="s">
        <v>9427</v>
      </c>
      <c r="N834" s="150" t="s">
        <v>2100</v>
      </c>
      <c r="O834" s="150"/>
      <c r="P834" s="150" t="s">
        <v>2517</v>
      </c>
      <c r="Q834" s="150" t="s">
        <v>2522</v>
      </c>
      <c r="R834" s="151">
        <v>37033</v>
      </c>
      <c r="S834" s="151">
        <v>44320</v>
      </c>
      <c r="T834" s="151">
        <v>45065</v>
      </c>
      <c r="U834" s="151"/>
      <c r="V834" s="151"/>
      <c r="W834" s="151"/>
      <c r="X834" s="17"/>
      <c r="Y834" s="17"/>
      <c r="Z834" s="151"/>
      <c r="AA834" s="152">
        <f t="shared" ca="1" si="65"/>
        <v>24</v>
      </c>
      <c r="AB834" s="153" t="s">
        <v>7878</v>
      </c>
      <c r="AC834" s="35" t="str">
        <f t="shared" ref="AC834:AC897" si="69">DATEDIF($S834,$Z834-($U834-$T834)-($W834-$V834)-($Y834-$X834),"Y")&amp; " anos"&amp; " "&amp;DATEDIF($S834,$Z834-($U834-$T834)-($W834-$V834)-($Y834-$X834),"YM")&amp; " meses"&amp; " "&amp;DATEDIF($S834,$Z834-($U834-$T834)-($W834-$V834)-($Y834-$X834),"MD")&amp; " dias"</f>
        <v>2 anos 0 meses 15 dias</v>
      </c>
      <c r="AD834" s="132" t="str">
        <f ca="1">IF(AND(V834="",T834&lt;TODAY()),"Contrato Encerrado",IF(AND(V834="",T834&gt;TODAY()),DATEDIF(TODAY(),T834,"Y")&amp;" anos"&amp;" "&amp;DATEDIF(TODAY(),T834,"YM")&amp;" meses"&amp;" "&amp;DATEDIF(TODAY(),T834,"MD")&amp;" dias",IF(AND(X834="",V834&lt;TODAY()),"Contrato Encerrado",IF(AND(X834="",V834&gt;TODAY()),DATEDIF(TODAY(),V834,"Y")&amp;" anos"&amp;" "&amp;DATEDIF(TODAY(),V834,"YM")&amp;" meses"&amp;" "&amp;DATEDIF(TODAY(),V834,"MD")&amp;" dias",IF(AND(Z834="",X834&lt;TODAY()),"Contrato Encerrado",IF(AND(Z834="",X834&gt;TODAY()),DATEDIF(TODAY(),X834,"Y")&amp;" anos"&amp;" "&amp;DATEDIF(TODAY(),X834,"YM")&amp;" meses"&amp;" "&amp;DATEDIF(TODAY(),X834,"MD")&amp;" dias",IF(AND(Z834&lt;&gt;””,Z834&lt;TODAY()),"Contrato Encerrado",IF(AND(Z834&lt;&gt;"",Z834&gt;TODAY()),DATEDIF(TODAY(),Z834,"Y")&amp;" anos"&amp;" "&amp;DATEDIF(TODAY(),Z834,"YM")&amp;" meses"&amp;" "&amp;DATEDIF(TODAY(),Z834,"MD")&amp;" dias"))))))))</f>
        <v>Contrato Encerrado</v>
      </c>
      <c r="AE834" s="132">
        <f t="shared" si="66"/>
        <v>745</v>
      </c>
      <c r="AF834" s="132">
        <f t="shared" si="67"/>
        <v>-15</v>
      </c>
      <c r="AG834" s="133" t="str">
        <f t="shared" si="68"/>
        <v>ESTÁGIO COMPLETOU 2 ANOS</v>
      </c>
    </row>
    <row r="835" spans="1:33" ht="11.25" customHeight="1" x14ac:dyDescent="0.2">
      <c r="A835" s="8" t="s">
        <v>9</v>
      </c>
      <c r="B835" s="8" t="s">
        <v>13</v>
      </c>
      <c r="C835" s="22" t="s">
        <v>15</v>
      </c>
      <c r="D835" s="37">
        <v>2024</v>
      </c>
      <c r="E835" s="23" t="s">
        <v>157</v>
      </c>
      <c r="F835" s="8" t="s">
        <v>158</v>
      </c>
      <c r="G835" s="77" t="s">
        <v>12021</v>
      </c>
      <c r="H835" s="78" t="s">
        <v>12022</v>
      </c>
      <c r="I835" s="9" t="s">
        <v>12023</v>
      </c>
      <c r="J835" s="14" t="s">
        <v>14943</v>
      </c>
      <c r="K835" s="9" t="s">
        <v>29</v>
      </c>
      <c r="L835" s="24" t="s">
        <v>30</v>
      </c>
      <c r="M835" s="7" t="s">
        <v>9427</v>
      </c>
      <c r="N835" s="24" t="s">
        <v>6302</v>
      </c>
      <c r="O835" s="24" t="s">
        <v>9448</v>
      </c>
      <c r="P835" s="24" t="s">
        <v>2518</v>
      </c>
      <c r="Q835" s="24" t="s">
        <v>2521</v>
      </c>
      <c r="R835" s="29">
        <v>36528</v>
      </c>
      <c r="S835" s="17">
        <v>45329</v>
      </c>
      <c r="T835" s="17">
        <v>45688</v>
      </c>
      <c r="U835" s="20"/>
      <c r="V835" s="20"/>
      <c r="W835" s="17"/>
      <c r="X835" s="17"/>
      <c r="Y835" s="17"/>
      <c r="Z835" s="20"/>
      <c r="AA835" s="18">
        <f t="shared" ca="1" si="65"/>
        <v>25</v>
      </c>
      <c r="AB835" s="24" t="s">
        <v>7878</v>
      </c>
      <c r="AC835" s="35" t="str">
        <f t="shared" si="69"/>
        <v>0 anos 11 meses 24 dias</v>
      </c>
      <c r="AD835" s="35" t="str">
        <f ca="1">IF(AND(V835="",T835&lt;TODAY()),"Contrato Encerrado",IF(AND(V835="",T835&gt;TODAY()),DATEDIF(TODAY(),T835,"Y")&amp;" anos"&amp;" "&amp;DATEDIF(TODAY(),T835,"YM")&amp;" meses"&amp;" "&amp;DATEDIF(TODAY(),T835,"MD")&amp;" dias",IF(AND(X835="",V835&lt;TODAY()),"Contrato Encerrado",IF(AND(X835="",V835&gt;TODAY()),DATEDIF(TODAY(),V835,"Y")&amp;" anos"&amp;" "&amp;DATEDIF(TODAY(),V835,"YM")&amp;" meses"&amp;" "&amp;DATEDIF(TODAY(),V835,"MD")&amp;" dias",IF(AND(Z835="",X835&lt;TODAY()),"Contrato Encerrado",IF(AND(Z835="",X835&gt;TODAY()),DATEDIF(TODAY(),X835,"Y")&amp;" anos"&amp;" "&amp;DATEDIF(TODAY(),X835,"YM")&amp;" meses"&amp;" "&amp;DATEDIF(TODAY(),X835,"MD")&amp;" dias",IF(AND(Z835&lt;&gt;””,Z835&lt;TODAY()),"Contrato Encerrado",IF(AND(Z835&lt;&gt;"",Z835&gt;TODAY()),DATEDIF(TODAY(),Z835,"Y")&amp;" anos"&amp;" "&amp;DATEDIF(TODAY(),Z835,"YM")&amp;" meses"&amp;" "&amp;DATEDIF(TODAY(),Z835,"MD")&amp;" dias"))))))))</f>
        <v>Contrato Encerrado</v>
      </c>
      <c r="AE835" s="35">
        <f t="shared" si="66"/>
        <v>359</v>
      </c>
      <c r="AF835" s="35">
        <f t="shared" si="67"/>
        <v>371</v>
      </c>
      <c r="AG835" s="17" t="str">
        <f t="shared" si="68"/>
        <v>1 anos 0 meses 5 dias</v>
      </c>
    </row>
    <row r="836" spans="1:33" ht="11.25" customHeight="1" x14ac:dyDescent="0.2">
      <c r="A836" s="8" t="s">
        <v>9</v>
      </c>
      <c r="B836" s="8" t="s">
        <v>13</v>
      </c>
      <c r="C836" s="22" t="s">
        <v>15</v>
      </c>
      <c r="D836" s="37">
        <v>2024</v>
      </c>
      <c r="E836" s="23" t="s">
        <v>157</v>
      </c>
      <c r="F836" s="8" t="s">
        <v>158</v>
      </c>
      <c r="G836" s="77" t="s">
        <v>12024</v>
      </c>
      <c r="H836" s="78" t="s">
        <v>12025</v>
      </c>
      <c r="I836" s="9" t="s">
        <v>12026</v>
      </c>
      <c r="J836" s="14" t="s">
        <v>14943</v>
      </c>
      <c r="K836" s="9" t="s">
        <v>29</v>
      </c>
      <c r="L836" s="24" t="s">
        <v>30</v>
      </c>
      <c r="M836" s="7" t="s">
        <v>9427</v>
      </c>
      <c r="N836" s="24" t="s">
        <v>2101</v>
      </c>
      <c r="O836" s="24" t="s">
        <v>7908</v>
      </c>
      <c r="P836" s="24" t="s">
        <v>2518</v>
      </c>
      <c r="Q836" s="24" t="s">
        <v>4109</v>
      </c>
      <c r="R836" s="29">
        <v>37803</v>
      </c>
      <c r="S836" s="29">
        <v>45334</v>
      </c>
      <c r="T836" s="29">
        <v>45443</v>
      </c>
      <c r="U836" s="29"/>
      <c r="V836" s="29"/>
      <c r="W836" s="29"/>
      <c r="X836" s="17"/>
      <c r="Y836" s="17"/>
      <c r="Z836" s="29"/>
      <c r="AA836" s="18">
        <f t="shared" ca="1" si="65"/>
        <v>22</v>
      </c>
      <c r="AB836" s="24" t="s">
        <v>7878</v>
      </c>
      <c r="AC836" s="35" t="str">
        <f t="shared" si="69"/>
        <v>0 anos 3 meses 19 dias</v>
      </c>
      <c r="AD836" s="35" t="str">
        <f ca="1">IF(AND(V836="",T836&lt;TODAY()),"Contrato Encerrado",IF(AND(V836="",T836&gt;TODAY()),DATEDIF(TODAY(),T836,"Y")&amp;" anos"&amp;" "&amp;DATEDIF(TODAY(),T836,"YM")&amp;" meses"&amp;" "&amp;DATEDIF(TODAY(),T836,"MD")&amp;" dias",IF(AND(X836="",V836&lt;TODAY()),"Contrato Encerrado",IF(AND(X836="",V836&gt;TODAY()),DATEDIF(TODAY(),V836,"Y")&amp;" anos"&amp;" "&amp;DATEDIF(TODAY(),V836,"YM")&amp;" meses"&amp;" "&amp;DATEDIF(TODAY(),V836,"MD")&amp;" dias",IF(AND(Z836="",X836&lt;TODAY()),"Contrato Encerrado",IF(AND(Z836="",X836&gt;TODAY()),DATEDIF(TODAY(),X836,"Y")&amp;" anos"&amp;" "&amp;DATEDIF(TODAY(),X836,"YM")&amp;" meses"&amp;" "&amp;DATEDIF(TODAY(),X836,"MD")&amp;" dias",IF(AND(Z836&lt;&gt;””,Z836&lt;TODAY()),"Contrato Encerrado",IF(AND(Z836&lt;&gt;"",Z836&gt;TODAY()),DATEDIF(TODAY(),Z836,"Y")&amp;" anos"&amp;" "&amp;DATEDIF(TODAY(),Z836,"YM")&amp;" meses"&amp;" "&amp;DATEDIF(TODAY(),Z836,"MD")&amp;" dias"))))))))</f>
        <v>Contrato Encerrado</v>
      </c>
      <c r="AE836" s="35">
        <f t="shared" si="66"/>
        <v>109</v>
      </c>
      <c r="AF836" s="35">
        <f t="shared" si="67"/>
        <v>621</v>
      </c>
      <c r="AG836" s="17" t="str">
        <f t="shared" si="68"/>
        <v>1 anos 8 meses 12 dias</v>
      </c>
    </row>
    <row r="837" spans="1:33" ht="11.25" customHeight="1" x14ac:dyDescent="0.2">
      <c r="A837" s="8" t="s">
        <v>9</v>
      </c>
      <c r="B837" s="8" t="s">
        <v>13</v>
      </c>
      <c r="C837" s="22" t="s">
        <v>21</v>
      </c>
      <c r="D837" s="37">
        <v>2024</v>
      </c>
      <c r="E837" s="12" t="s">
        <v>307</v>
      </c>
      <c r="F837" s="8" t="s">
        <v>308</v>
      </c>
      <c r="G837" s="77" t="s">
        <v>14066</v>
      </c>
      <c r="H837" s="78" t="s">
        <v>14067</v>
      </c>
      <c r="I837" s="14" t="s">
        <v>14068</v>
      </c>
      <c r="J837" s="14" t="s">
        <v>10</v>
      </c>
      <c r="K837" s="14" t="s">
        <v>29</v>
      </c>
      <c r="L837" s="15" t="s">
        <v>81</v>
      </c>
      <c r="M837" s="7" t="s">
        <v>82</v>
      </c>
      <c r="N837" s="15" t="s">
        <v>4113</v>
      </c>
      <c r="O837" s="15" t="s">
        <v>8048</v>
      </c>
      <c r="P837" s="15" t="s">
        <v>2518</v>
      </c>
      <c r="Q837" s="15" t="s">
        <v>2523</v>
      </c>
      <c r="R837" s="20">
        <v>39269</v>
      </c>
      <c r="S837" s="20">
        <v>45505</v>
      </c>
      <c r="T837" s="20">
        <v>46021</v>
      </c>
      <c r="U837" s="20"/>
      <c r="V837" s="20"/>
      <c r="W837" s="20"/>
      <c r="X837" s="17"/>
      <c r="Y837" s="17"/>
      <c r="Z837" s="20"/>
      <c r="AA837" s="18">
        <f t="shared" ca="1" si="65"/>
        <v>18</v>
      </c>
      <c r="AB837" s="15" t="s">
        <v>7878</v>
      </c>
      <c r="AC837" s="35" t="str">
        <f t="shared" si="69"/>
        <v>1 anos 4 meses 29 dias</v>
      </c>
      <c r="AD837" s="35" t="str">
        <f ca="1">IF(AND(V837="",T837&lt;TODAY()),"Contrato Encerrado",IF(AND(V837="",T837&gt;TODAY()),DATEDIF(TODAY(),T837,"Y")&amp;" anos"&amp;" "&amp;DATEDIF(TODAY(),T837,"YM")&amp;" meses"&amp;" "&amp;DATEDIF(TODAY(),T837,"MD")&amp;" dias",IF(AND(X837="",V837&lt;TODAY()),"Contrato Encerrado",IF(AND(X837="",V837&gt;TODAY()),DATEDIF(TODAY(),V837,"Y")&amp;" anos"&amp;" "&amp;DATEDIF(TODAY(),V837,"YM")&amp;" meses"&amp;" "&amp;DATEDIF(TODAY(),V837,"MD")&amp;" dias",IF(AND(Z837="",X837&lt;TODAY()),"Contrato Encerrado",IF(AND(Z837="",X837&gt;TODAY()),DATEDIF(TODAY(),X837,"Y")&amp;" anos"&amp;" "&amp;DATEDIF(TODAY(),X837,"YM")&amp;" meses"&amp;" "&amp;DATEDIF(TODAY(),X837,"MD")&amp;" dias",IF(AND(Z837&lt;&gt;””,Z837&lt;TODAY()),"Contrato Encerrado",IF(AND(Z837&lt;&gt;"",Z837&gt;TODAY()),DATEDIF(TODAY(),Z837,"Y")&amp;" anos"&amp;" "&amp;DATEDIF(TODAY(),Z837,"YM")&amp;" meses"&amp;" "&amp;DATEDIF(TODAY(),Z837,"MD")&amp;" dias"))))))))</f>
        <v>0 anos 2 meses 23 dias</v>
      </c>
      <c r="AE837" s="35">
        <f t="shared" si="66"/>
        <v>516</v>
      </c>
      <c r="AF837" s="35">
        <f t="shared" si="67"/>
        <v>214</v>
      </c>
      <c r="AG837" s="17" t="str">
        <f t="shared" si="68"/>
        <v>0 anos 7 meses 1 dias</v>
      </c>
    </row>
    <row r="838" spans="1:33" ht="11.25" customHeight="1" x14ac:dyDescent="0.2">
      <c r="A838" s="8" t="s">
        <v>9</v>
      </c>
      <c r="B838" s="8" t="s">
        <v>13</v>
      </c>
      <c r="C838" s="22" t="s">
        <v>21</v>
      </c>
      <c r="D838" s="35">
        <v>2025</v>
      </c>
      <c r="E838" s="12" t="s">
        <v>157</v>
      </c>
      <c r="F838" s="8" t="s">
        <v>158</v>
      </c>
      <c r="G838" s="14" t="s">
        <v>17240</v>
      </c>
      <c r="H838" s="8" t="s">
        <v>17241</v>
      </c>
      <c r="I838" s="14" t="s">
        <v>16848</v>
      </c>
      <c r="J838" s="14" t="s">
        <v>10</v>
      </c>
      <c r="K838" s="14" t="s">
        <v>29</v>
      </c>
      <c r="L838" s="15" t="s">
        <v>30</v>
      </c>
      <c r="M838" s="7" t="s">
        <v>16153</v>
      </c>
      <c r="N838" s="15" t="s">
        <v>14344</v>
      </c>
      <c r="O838" s="15" t="s">
        <v>17242</v>
      </c>
      <c r="P838" s="15" t="s">
        <v>2518</v>
      </c>
      <c r="Q838" s="15" t="s">
        <v>2521</v>
      </c>
      <c r="R838" s="20">
        <v>33614</v>
      </c>
      <c r="S838" s="20" t="s">
        <v>17243</v>
      </c>
      <c r="T838" s="20">
        <v>46174</v>
      </c>
      <c r="U838" s="20"/>
      <c r="V838" s="20"/>
      <c r="W838" s="20"/>
      <c r="X838" s="17"/>
      <c r="Y838" s="17"/>
      <c r="Z838" s="20"/>
      <c r="AA838" s="21">
        <f t="shared" ca="1" si="65"/>
        <v>33</v>
      </c>
      <c r="AB838" s="20" t="s">
        <v>7878</v>
      </c>
      <c r="AC838" s="35" t="str">
        <f t="shared" si="69"/>
        <v>0 anos 11 meses 30 dias</v>
      </c>
      <c r="AD838" s="35" t="str">
        <f ca="1">IF(AND(V838="",T838&lt;TODAY()),"Contrato Encerrado",IF(AND(V838="",T838&gt;TODAY()),DATEDIF(TODAY(),T838,"Y")&amp;" anos"&amp;" "&amp;DATEDIF(TODAY(),T838,"YM")&amp;" meses"&amp;" "&amp;DATEDIF(TODAY(),T838,"MD")&amp;" dias",IF(AND(X838="",V838&lt;TODAY()),"Contrato Encerrado",IF(AND(X838="",V838&gt;TODAY()),DATEDIF(TODAY(),V838,"Y")&amp;" anos"&amp;" "&amp;DATEDIF(TODAY(),V838,"YM")&amp;" meses"&amp;" "&amp;DATEDIF(TODAY(),V838,"MD")&amp;" dias",IF(AND(Z838="",X838&lt;TODAY()),"Contrato Encerrado",IF(AND(Z838="",X838&gt;TODAY()),DATEDIF(TODAY(),X838,"Y")&amp;" anos"&amp;" "&amp;DATEDIF(TODAY(),X838,"YM")&amp;" meses"&amp;" "&amp;DATEDIF(TODAY(),X838,"MD")&amp;" dias",IF(AND(Z838&lt;&gt;””,Z838&lt;TODAY()),"Contrato Encerrado",IF(AND(Z838&lt;&gt;"",Z838&gt;TODAY()),DATEDIF(TODAY(),Z838,"Y")&amp;" anos"&amp;" "&amp;DATEDIF(TODAY(),Z838,"YM")&amp;" meses"&amp;" "&amp;DATEDIF(TODAY(),Z838,"MD")&amp;" dias"))))))))</f>
        <v>0 anos 7 meses 25 dias</v>
      </c>
      <c r="AE838" s="35">
        <f t="shared" si="66"/>
        <v>364</v>
      </c>
      <c r="AF838" s="35">
        <f t="shared" si="67"/>
        <v>366</v>
      </c>
      <c r="AG838" s="17" t="str">
        <f t="shared" si="68"/>
        <v>0 anos 11 meses 31 dias</v>
      </c>
    </row>
    <row r="839" spans="1:33" ht="11.25" customHeight="1" x14ac:dyDescent="0.2">
      <c r="A839" s="8" t="s">
        <v>9</v>
      </c>
      <c r="B839" s="10" t="s">
        <v>13</v>
      </c>
      <c r="C839" s="11" t="s">
        <v>22</v>
      </c>
      <c r="D839" s="36">
        <v>2022</v>
      </c>
      <c r="E839" s="12" t="s">
        <v>307</v>
      </c>
      <c r="F839" s="8" t="s">
        <v>308</v>
      </c>
      <c r="G839" s="77" t="s">
        <v>354</v>
      </c>
      <c r="H839" s="78" t="s">
        <v>355</v>
      </c>
      <c r="I839" s="14" t="s">
        <v>356</v>
      </c>
      <c r="J839" s="67" t="s">
        <v>14943</v>
      </c>
      <c r="K839" s="14" t="s">
        <v>29</v>
      </c>
      <c r="L839" s="15" t="s">
        <v>30</v>
      </c>
      <c r="M839" s="7" t="s">
        <v>9427</v>
      </c>
      <c r="N839" s="16" t="s">
        <v>2118</v>
      </c>
      <c r="O839" s="16"/>
      <c r="P839" s="16" t="s">
        <v>2517</v>
      </c>
      <c r="Q839" s="16" t="s">
        <v>2522</v>
      </c>
      <c r="R839" s="31">
        <v>35730</v>
      </c>
      <c r="S839" s="31">
        <v>44328</v>
      </c>
      <c r="T839" s="31">
        <v>44942</v>
      </c>
      <c r="U839" s="31"/>
      <c r="V839" s="31"/>
      <c r="W839" s="31"/>
      <c r="X839" s="17"/>
      <c r="Y839" s="17"/>
      <c r="Z839" s="31"/>
      <c r="AA839" s="18">
        <f t="shared" ca="1" si="65"/>
        <v>27</v>
      </c>
      <c r="AB839" s="19" t="s">
        <v>7878</v>
      </c>
      <c r="AC839" s="35" t="str">
        <f t="shared" si="69"/>
        <v>1 anos 8 meses 4 dias</v>
      </c>
      <c r="AD839" s="35" t="str">
        <f ca="1">IF(AND(V839="",T839&lt;TODAY()),"Contrato Encerrado",IF(AND(V839="",T839&gt;TODAY()),DATEDIF(TODAY(),T839,"Y")&amp;" anos"&amp;" "&amp;DATEDIF(TODAY(),T839,"YM")&amp;" meses"&amp;" "&amp;DATEDIF(TODAY(),T839,"MD")&amp;" dias",IF(AND(X839="",V839&lt;TODAY()),"Contrato Encerrado",IF(AND(X839="",V839&gt;TODAY()),DATEDIF(TODAY(),V839,"Y")&amp;" anos"&amp;" "&amp;DATEDIF(TODAY(),V839,"YM")&amp;" meses"&amp;" "&amp;DATEDIF(TODAY(),V839,"MD")&amp;" dias",IF(AND(Z839="",X839&lt;TODAY()),"Contrato Encerrado",IF(AND(Z839="",X839&gt;TODAY()),DATEDIF(TODAY(),X839,"Y")&amp;" anos"&amp;" "&amp;DATEDIF(TODAY(),X839,"YM")&amp;" meses"&amp;" "&amp;DATEDIF(TODAY(),X839,"MD")&amp;" dias",IF(AND(Z839&lt;&gt;””,Z839&lt;TODAY()),"Contrato Encerrado",IF(AND(Z839&lt;&gt;"",Z839&gt;TODAY()),DATEDIF(TODAY(),Z839,"Y")&amp;" anos"&amp;" "&amp;DATEDIF(TODAY(),Z839,"YM")&amp;" meses"&amp;" "&amp;DATEDIF(TODAY(),Z839,"MD")&amp;" dias"))))))))</f>
        <v>Contrato Encerrado</v>
      </c>
      <c r="AE839" s="35">
        <f t="shared" si="66"/>
        <v>614</v>
      </c>
      <c r="AF839" s="35">
        <f t="shared" si="67"/>
        <v>116</v>
      </c>
      <c r="AG839" s="17" t="str">
        <f t="shared" si="68"/>
        <v>0 anos 3 meses 25 dias</v>
      </c>
    </row>
    <row r="840" spans="1:33" s="61" customFormat="1" ht="11.25" customHeight="1" x14ac:dyDescent="0.2">
      <c r="A840" s="8" t="s">
        <v>9</v>
      </c>
      <c r="B840" s="8" t="s">
        <v>13</v>
      </c>
      <c r="C840" s="22" t="s">
        <v>17</v>
      </c>
      <c r="D840" s="37">
        <v>2024</v>
      </c>
      <c r="E840" s="12" t="s">
        <v>157</v>
      </c>
      <c r="F840" s="8" t="s">
        <v>158</v>
      </c>
      <c r="G840" s="77" t="s">
        <v>13215</v>
      </c>
      <c r="H840" s="78" t="s">
        <v>13216</v>
      </c>
      <c r="I840" s="14" t="s">
        <v>13217</v>
      </c>
      <c r="J840" s="14" t="s">
        <v>14943</v>
      </c>
      <c r="K840" s="14" t="s">
        <v>29</v>
      </c>
      <c r="L840" s="15" t="s">
        <v>30</v>
      </c>
      <c r="M840" s="7" t="s">
        <v>9427</v>
      </c>
      <c r="N840" s="15" t="s">
        <v>8997</v>
      </c>
      <c r="O840" s="15" t="s">
        <v>11137</v>
      </c>
      <c r="P840" s="15" t="s">
        <v>2518</v>
      </c>
      <c r="Q840" s="15" t="s">
        <v>2521</v>
      </c>
      <c r="R840" s="31">
        <v>35429</v>
      </c>
      <c r="S840" s="30">
        <v>45419</v>
      </c>
      <c r="T840" s="30">
        <v>45657</v>
      </c>
      <c r="U840" s="29">
        <v>45702</v>
      </c>
      <c r="V840" s="29">
        <v>45838</v>
      </c>
      <c r="W840" s="29"/>
      <c r="X840" s="17"/>
      <c r="Y840" s="17"/>
      <c r="Z840" s="29"/>
      <c r="AA840" s="18">
        <f t="shared" ca="1" si="65"/>
        <v>28</v>
      </c>
      <c r="AB840" s="15" t="s">
        <v>7878</v>
      </c>
      <c r="AC840" s="35" t="str">
        <f t="shared" si="69"/>
        <v>1 anos 0 meses 9 dias</v>
      </c>
      <c r="AD840" s="35" t="str">
        <f ca="1">IF(AND(V840="",T840&lt;TODAY()),"Contrato Encerrado",IF(AND(V840="",T840&gt;TODAY()),DATEDIF(TODAY(),T840,"Y")&amp;" anos"&amp;" "&amp;DATEDIF(TODAY(),T840,"YM")&amp;" meses"&amp;" "&amp;DATEDIF(TODAY(),T840,"MD")&amp;" dias",IF(AND(X840="",V840&lt;TODAY()),"Contrato Encerrado",IF(AND(X840="",V840&gt;TODAY()),DATEDIF(TODAY(),V840,"Y")&amp;" anos"&amp;" "&amp;DATEDIF(TODAY(),V840,"YM")&amp;" meses"&amp;" "&amp;DATEDIF(TODAY(),V840,"MD")&amp;" dias",IF(AND(Z840="",X840&lt;TODAY()),"Contrato Encerrado",IF(AND(Z840="",X840&gt;TODAY()),DATEDIF(TODAY(),X840,"Y")&amp;" anos"&amp;" "&amp;DATEDIF(TODAY(),X840,"YM")&amp;" meses"&amp;" "&amp;DATEDIF(TODAY(),X840,"MD")&amp;" dias",IF(AND(Z840&lt;&gt;””,Z840&lt;TODAY()),"Contrato Encerrado",IF(AND(Z840&lt;&gt;"",Z840&gt;TODAY()),DATEDIF(TODAY(),Z840,"Y")&amp;" anos"&amp;" "&amp;DATEDIF(TODAY(),Z840,"YM")&amp;" meses"&amp;" "&amp;DATEDIF(TODAY(),Z840,"MD")&amp;" dias"))))))))</f>
        <v>Contrato Encerrado</v>
      </c>
      <c r="AE840" s="35">
        <f t="shared" si="66"/>
        <v>374</v>
      </c>
      <c r="AF840" s="35">
        <f t="shared" si="67"/>
        <v>356</v>
      </c>
      <c r="AG840" s="17" t="str">
        <f t="shared" si="68"/>
        <v>0 anos 11 meses 21 dias</v>
      </c>
    </row>
    <row r="841" spans="1:33" ht="11.25" customHeight="1" x14ac:dyDescent="0.2">
      <c r="A841" s="8" t="s">
        <v>9</v>
      </c>
      <c r="B841" s="8" t="s">
        <v>13</v>
      </c>
      <c r="C841" s="22" t="s">
        <v>17</v>
      </c>
      <c r="D841" s="37">
        <v>2025</v>
      </c>
      <c r="E841" s="12" t="s">
        <v>157</v>
      </c>
      <c r="F841" s="8" t="s">
        <v>158</v>
      </c>
      <c r="G841" s="9" t="s">
        <v>16570</v>
      </c>
      <c r="H841" s="8" t="s">
        <v>16571</v>
      </c>
      <c r="I841" s="14" t="s">
        <v>16572</v>
      </c>
      <c r="J841" s="14" t="s">
        <v>10</v>
      </c>
      <c r="K841" s="14" t="s">
        <v>29</v>
      </c>
      <c r="L841" s="15" t="s">
        <v>81</v>
      </c>
      <c r="M841" s="7" t="s">
        <v>82</v>
      </c>
      <c r="N841" s="15" t="s">
        <v>4113</v>
      </c>
      <c r="O841" s="15" t="s">
        <v>16573</v>
      </c>
      <c r="P841" s="15" t="s">
        <v>2518</v>
      </c>
      <c r="Q841" s="15" t="s">
        <v>4109</v>
      </c>
      <c r="R841" s="20">
        <v>39640</v>
      </c>
      <c r="S841" s="20">
        <v>45782</v>
      </c>
      <c r="T841" s="20">
        <v>46146</v>
      </c>
      <c r="U841" s="20"/>
      <c r="V841" s="20"/>
      <c r="W841" s="20"/>
      <c r="X841" s="17"/>
      <c r="Y841" s="17"/>
      <c r="Z841" s="20"/>
      <c r="AA841" s="18">
        <f t="shared" ca="1" si="65"/>
        <v>17</v>
      </c>
      <c r="AB841" s="15" t="s">
        <v>7878</v>
      </c>
      <c r="AC841" s="35" t="str">
        <f t="shared" si="69"/>
        <v>0 anos 11 meses 29 dias</v>
      </c>
      <c r="AD841" s="35" t="str">
        <f ca="1">IF(AND(V841="",T841&lt;TODAY()),"Contrato Encerrado",IF(AND(V841="",T841&gt;TODAY()),DATEDIF(TODAY(),T841,"Y")&amp;" anos"&amp;" "&amp;DATEDIF(TODAY(),T841,"YM")&amp;" meses"&amp;" "&amp;DATEDIF(TODAY(),T841,"MD")&amp;" dias",IF(AND(X841="",V841&lt;TODAY()),"Contrato Encerrado",IF(AND(X841="",V841&gt;TODAY()),DATEDIF(TODAY(),V841,"Y")&amp;" anos"&amp;" "&amp;DATEDIF(TODAY(),V841,"YM")&amp;" meses"&amp;" "&amp;DATEDIF(TODAY(),V841,"MD")&amp;" dias",IF(AND(Z841="",X841&lt;TODAY()),"Contrato Encerrado",IF(AND(Z841="",X841&gt;TODAY()),DATEDIF(TODAY(),X841,"Y")&amp;" anos"&amp;" "&amp;DATEDIF(TODAY(),X841,"YM")&amp;" meses"&amp;" "&amp;DATEDIF(TODAY(),X841,"MD")&amp;" dias",IF(AND(Z841&lt;&gt;””,Z841&lt;TODAY()),"Contrato Encerrado",IF(AND(Z841&lt;&gt;"",Z841&gt;TODAY()),DATEDIF(TODAY(),Z841,"Y")&amp;" anos"&amp;" "&amp;DATEDIF(TODAY(),Z841,"YM")&amp;" meses"&amp;" "&amp;DATEDIF(TODAY(),Z841,"MD")&amp;" dias"))))))))</f>
        <v>0 anos 6 meses 27 dias</v>
      </c>
      <c r="AE841" s="35">
        <f t="shared" si="66"/>
        <v>364</v>
      </c>
      <c r="AF841" s="35">
        <f t="shared" si="67"/>
        <v>366</v>
      </c>
      <c r="AG841" s="17" t="str">
        <f t="shared" si="68"/>
        <v>0 anos 11 meses 31 dias</v>
      </c>
    </row>
    <row r="842" spans="1:33" ht="11.25" customHeight="1" x14ac:dyDescent="0.2">
      <c r="A842" s="8" t="s">
        <v>9</v>
      </c>
      <c r="B842" s="10" t="s">
        <v>13</v>
      </c>
      <c r="C842" s="11" t="s">
        <v>23</v>
      </c>
      <c r="D842" s="36">
        <v>2021</v>
      </c>
      <c r="E842" s="12" t="s">
        <v>1708</v>
      </c>
      <c r="F842" s="8" t="s">
        <v>1709</v>
      </c>
      <c r="G842" s="77" t="s">
        <v>1746</v>
      </c>
      <c r="H842" s="78" t="s">
        <v>1747</v>
      </c>
      <c r="I842" s="14" t="s">
        <v>1748</v>
      </c>
      <c r="J842" s="74" t="s">
        <v>1302</v>
      </c>
      <c r="K842" s="14" t="s">
        <v>29</v>
      </c>
      <c r="L842" s="15" t="s">
        <v>30</v>
      </c>
      <c r="M842" s="7" t="s">
        <v>9427</v>
      </c>
      <c r="N842" s="27" t="s">
        <v>3255</v>
      </c>
      <c r="O842" s="27"/>
      <c r="P842" s="26" t="s">
        <v>2517</v>
      </c>
      <c r="Q842" s="26" t="s">
        <v>2522</v>
      </c>
      <c r="R842" s="31">
        <v>36076</v>
      </c>
      <c r="S842" s="31">
        <v>44453</v>
      </c>
      <c r="T842" s="31">
        <v>44562</v>
      </c>
      <c r="U842" s="31"/>
      <c r="V842" s="31"/>
      <c r="W842" s="31"/>
      <c r="X842" s="17"/>
      <c r="Y842" s="17"/>
      <c r="Z842" s="31"/>
      <c r="AA842" s="18">
        <f t="shared" ca="1" si="65"/>
        <v>26</v>
      </c>
      <c r="AB842" s="19" t="s">
        <v>7878</v>
      </c>
      <c r="AC842" s="35" t="str">
        <f t="shared" si="69"/>
        <v>0 anos 3 meses 18 dias</v>
      </c>
      <c r="AD842" s="35" t="str">
        <f ca="1">IF(AND(V842="",T842&lt;TODAY()),"Contrato Encerrado",IF(AND(V842="",T842&gt;TODAY()),DATEDIF(TODAY(),T842,"Y")&amp;" anos"&amp;" "&amp;DATEDIF(TODAY(),T842,"YM")&amp;" meses"&amp;" "&amp;DATEDIF(TODAY(),T842,"MD")&amp;" dias",IF(AND(X842="",V842&lt;TODAY()),"Contrato Encerrado",IF(AND(X842="",V842&gt;TODAY()),DATEDIF(TODAY(),V842,"Y")&amp;" anos"&amp;" "&amp;DATEDIF(TODAY(),V842,"YM")&amp;" meses"&amp;" "&amp;DATEDIF(TODAY(),V842,"MD")&amp;" dias",IF(AND(Z842="",X842&lt;TODAY()),"Contrato Encerrado",IF(AND(Z842="",X842&gt;TODAY()),DATEDIF(TODAY(),X842,"Y")&amp;" anos"&amp;" "&amp;DATEDIF(TODAY(),X842,"YM")&amp;" meses"&amp;" "&amp;DATEDIF(TODAY(),X842,"MD")&amp;" dias",IF(AND(Z842&lt;&gt;””,Z842&lt;TODAY()),"Contrato Encerrado",IF(AND(Z842&lt;&gt;"",Z842&gt;TODAY()),DATEDIF(TODAY(),Z842,"Y")&amp;" anos"&amp;" "&amp;DATEDIF(TODAY(),Z842,"YM")&amp;" meses"&amp;" "&amp;DATEDIF(TODAY(),Z842,"MD")&amp;" dias"))))))))</f>
        <v>Contrato Encerrado</v>
      </c>
      <c r="AE842" s="35">
        <f t="shared" si="66"/>
        <v>109</v>
      </c>
      <c r="AF842" s="35">
        <f t="shared" si="67"/>
        <v>621</v>
      </c>
      <c r="AG842" s="17" t="str">
        <f t="shared" si="68"/>
        <v>1 anos 8 meses 12 dias</v>
      </c>
    </row>
    <row r="843" spans="1:33" ht="11.25" customHeight="1" x14ac:dyDescent="0.2">
      <c r="A843" s="8" t="s">
        <v>9</v>
      </c>
      <c r="B843" s="10" t="s">
        <v>13</v>
      </c>
      <c r="C843" s="11" t="s">
        <v>22</v>
      </c>
      <c r="D843" s="36">
        <v>2022</v>
      </c>
      <c r="E843" s="12" t="s">
        <v>157</v>
      </c>
      <c r="F843" s="8" t="s">
        <v>158</v>
      </c>
      <c r="G843" s="77" t="s">
        <v>2957</v>
      </c>
      <c r="H843" s="78" t="s">
        <v>2958</v>
      </c>
      <c r="I843" s="14" t="s">
        <v>2959</v>
      </c>
      <c r="J843" s="14" t="s">
        <v>14943</v>
      </c>
      <c r="K843" s="14" t="s">
        <v>29</v>
      </c>
      <c r="L843" s="15" t="s">
        <v>30</v>
      </c>
      <c r="M843" s="7" t="s">
        <v>9427</v>
      </c>
      <c r="N843" s="16" t="s">
        <v>4159</v>
      </c>
      <c r="O843" s="16"/>
      <c r="P843" s="16" t="s">
        <v>2518</v>
      </c>
      <c r="Q843" s="16" t="s">
        <v>2521</v>
      </c>
      <c r="R843" s="31">
        <v>31949</v>
      </c>
      <c r="S843" s="31">
        <v>44782</v>
      </c>
      <c r="T843" s="31">
        <v>44973</v>
      </c>
      <c r="U843" s="31"/>
      <c r="V843" s="31"/>
      <c r="W843" s="31"/>
      <c r="X843" s="17"/>
      <c r="Y843" s="17"/>
      <c r="Z843" s="31"/>
      <c r="AA843" s="18">
        <f t="shared" ca="1" si="65"/>
        <v>38</v>
      </c>
      <c r="AB843" s="19" t="s">
        <v>7878</v>
      </c>
      <c r="AC843" s="35" t="str">
        <f t="shared" si="69"/>
        <v>0 anos 6 meses 7 dias</v>
      </c>
      <c r="AD843" s="35" t="str">
        <f ca="1">IF(AND(V843="",T843&lt;TODAY()),"Contrato Encerrado",IF(AND(V843="",T843&gt;TODAY()),DATEDIF(TODAY(),T843,"Y")&amp;" anos"&amp;" "&amp;DATEDIF(TODAY(),T843,"YM")&amp;" meses"&amp;" "&amp;DATEDIF(TODAY(),T843,"MD")&amp;" dias",IF(AND(X843="",V843&lt;TODAY()),"Contrato Encerrado",IF(AND(X843="",V843&gt;TODAY()),DATEDIF(TODAY(),V843,"Y")&amp;" anos"&amp;" "&amp;DATEDIF(TODAY(),V843,"YM")&amp;" meses"&amp;" "&amp;DATEDIF(TODAY(),V843,"MD")&amp;" dias",IF(AND(Z843="",X843&lt;TODAY()),"Contrato Encerrado",IF(AND(Z843="",X843&gt;TODAY()),DATEDIF(TODAY(),X843,"Y")&amp;" anos"&amp;" "&amp;DATEDIF(TODAY(),X843,"YM")&amp;" meses"&amp;" "&amp;DATEDIF(TODAY(),X843,"MD")&amp;" dias",IF(AND(Z843&lt;&gt;””,Z843&lt;TODAY()),"Contrato Encerrado",IF(AND(Z843&lt;&gt;"",Z843&gt;TODAY()),DATEDIF(TODAY(),Z843,"Y")&amp;" anos"&amp;" "&amp;DATEDIF(TODAY(),Z843,"YM")&amp;" meses"&amp;" "&amp;DATEDIF(TODAY(),Z843,"MD")&amp;" dias"))))))))</f>
        <v>Contrato Encerrado</v>
      </c>
      <c r="AE843" s="35">
        <f t="shared" si="66"/>
        <v>191</v>
      </c>
      <c r="AF843" s="35">
        <f t="shared" si="67"/>
        <v>539</v>
      </c>
      <c r="AG843" s="17" t="str">
        <f t="shared" si="68"/>
        <v>1 anos 5 meses 22 dias</v>
      </c>
    </row>
    <row r="844" spans="1:33" ht="11.25" customHeight="1" x14ac:dyDescent="0.2">
      <c r="A844" s="8" t="s">
        <v>9</v>
      </c>
      <c r="B844" s="8" t="s">
        <v>13</v>
      </c>
      <c r="C844" s="22" t="s">
        <v>24</v>
      </c>
      <c r="D844" s="37">
        <v>2023</v>
      </c>
      <c r="E844" s="12" t="s">
        <v>157</v>
      </c>
      <c r="F844" s="8" t="s">
        <v>158</v>
      </c>
      <c r="G844" s="77" t="s">
        <v>10242</v>
      </c>
      <c r="H844" s="78" t="s">
        <v>10243</v>
      </c>
      <c r="I844" s="14" t="s">
        <v>10244</v>
      </c>
      <c r="J844" s="14" t="s">
        <v>14943</v>
      </c>
      <c r="K844" s="14" t="s">
        <v>29</v>
      </c>
      <c r="L844" s="15" t="s">
        <v>30</v>
      </c>
      <c r="M844" s="7" t="s">
        <v>9427</v>
      </c>
      <c r="N844" s="15" t="s">
        <v>2101</v>
      </c>
      <c r="O844" s="15" t="s">
        <v>7895</v>
      </c>
      <c r="P844" s="15" t="s">
        <v>2518</v>
      </c>
      <c r="Q844" s="15" t="s">
        <v>4109</v>
      </c>
      <c r="R844" s="20">
        <v>38112</v>
      </c>
      <c r="S844" s="20">
        <v>45208</v>
      </c>
      <c r="T844" s="20">
        <v>45657</v>
      </c>
      <c r="U844" s="20"/>
      <c r="V844" s="20"/>
      <c r="W844" s="20"/>
      <c r="X844" s="17"/>
      <c r="Y844" s="17"/>
      <c r="Z844" s="20"/>
      <c r="AA844" s="18">
        <f t="shared" ca="1" si="65"/>
        <v>21</v>
      </c>
      <c r="AB844" s="21" t="s">
        <v>7878</v>
      </c>
      <c r="AC844" s="35" t="str">
        <f t="shared" si="69"/>
        <v>1 anos 2 meses 22 dias</v>
      </c>
      <c r="AD844" s="35" t="str">
        <f ca="1">IF(AND(V844="",T844&lt;TODAY()),"Contrato Encerrado",IF(AND(V844="",T844&gt;TODAY()),DATEDIF(TODAY(),T844,"Y")&amp;" anos"&amp;" "&amp;DATEDIF(TODAY(),T844,"YM")&amp;" meses"&amp;" "&amp;DATEDIF(TODAY(),T844,"MD")&amp;" dias",IF(AND(X844="",V844&lt;TODAY()),"Contrato Encerrado",IF(AND(X844="",V844&gt;TODAY()),DATEDIF(TODAY(),V844,"Y")&amp;" anos"&amp;" "&amp;DATEDIF(TODAY(),V844,"YM")&amp;" meses"&amp;" "&amp;DATEDIF(TODAY(),V844,"MD")&amp;" dias",IF(AND(Z844="",X844&lt;TODAY()),"Contrato Encerrado",IF(AND(Z844="",X844&gt;TODAY()),DATEDIF(TODAY(),X844,"Y")&amp;" anos"&amp;" "&amp;DATEDIF(TODAY(),X844,"YM")&amp;" meses"&amp;" "&amp;DATEDIF(TODAY(),X844,"MD")&amp;" dias",IF(AND(Z844&lt;&gt;””,Z844&lt;TODAY()),"Contrato Encerrado",IF(AND(Z844&lt;&gt;"",Z844&gt;TODAY()),DATEDIF(TODAY(),Z844,"Y")&amp;" anos"&amp;" "&amp;DATEDIF(TODAY(),Z844,"YM")&amp;" meses"&amp;" "&amp;DATEDIF(TODAY(),Z844,"MD")&amp;" dias"))))))))</f>
        <v>Contrato Encerrado</v>
      </c>
      <c r="AE844" s="35">
        <f t="shared" si="66"/>
        <v>449</v>
      </c>
      <c r="AF844" s="35">
        <f t="shared" si="67"/>
        <v>281</v>
      </c>
      <c r="AG844" s="17" t="str">
        <f t="shared" si="68"/>
        <v>0 anos 9 meses 7 dias</v>
      </c>
    </row>
    <row r="845" spans="1:33" ht="11.25" customHeight="1" x14ac:dyDescent="0.2">
      <c r="A845" s="8" t="s">
        <v>9</v>
      </c>
      <c r="B845" s="10" t="s">
        <v>13</v>
      </c>
      <c r="C845" s="11" t="s">
        <v>20</v>
      </c>
      <c r="D845" s="36">
        <v>2021</v>
      </c>
      <c r="E845" s="14" t="s">
        <v>157</v>
      </c>
      <c r="F845" s="8" t="s">
        <v>158</v>
      </c>
      <c r="G845" s="77" t="s">
        <v>3348</v>
      </c>
      <c r="H845" s="78" t="s">
        <v>3349</v>
      </c>
      <c r="I845" s="14" t="s">
        <v>3350</v>
      </c>
      <c r="J845" s="14" t="s">
        <v>1302</v>
      </c>
      <c r="K845" s="14" t="s">
        <v>29</v>
      </c>
      <c r="L845" s="15" t="s">
        <v>30</v>
      </c>
      <c r="M845" s="7" t="s">
        <v>9427</v>
      </c>
      <c r="N845" s="26" t="s">
        <v>3227</v>
      </c>
      <c r="O845" s="26"/>
      <c r="P845" s="26" t="s">
        <v>2517</v>
      </c>
      <c r="Q845" s="26" t="s">
        <v>2522</v>
      </c>
      <c r="R845" s="31">
        <v>30070</v>
      </c>
      <c r="S845" s="31">
        <v>44383</v>
      </c>
      <c r="T845" s="31">
        <v>44562</v>
      </c>
      <c r="U845" s="31"/>
      <c r="V845" s="31"/>
      <c r="W845" s="31"/>
      <c r="X845" s="17"/>
      <c r="Y845" s="17"/>
      <c r="Z845" s="31"/>
      <c r="AA845" s="18">
        <f t="shared" ca="1" si="65"/>
        <v>43</v>
      </c>
      <c r="AB845" s="19" t="s">
        <v>7878</v>
      </c>
      <c r="AC845" s="35" t="str">
        <f t="shared" si="69"/>
        <v>0 anos 5 meses 26 dias</v>
      </c>
      <c r="AD845" s="35" t="str">
        <f ca="1">IF(AND(V845="",T845&lt;TODAY()),"Contrato Encerrado",IF(AND(V845="",T845&gt;TODAY()),DATEDIF(TODAY(),T845,"Y")&amp;" anos"&amp;" "&amp;DATEDIF(TODAY(),T845,"YM")&amp;" meses"&amp;" "&amp;DATEDIF(TODAY(),T845,"MD")&amp;" dias",IF(AND(X845="",V845&lt;TODAY()),"Contrato Encerrado",IF(AND(X845="",V845&gt;TODAY()),DATEDIF(TODAY(),V845,"Y")&amp;" anos"&amp;" "&amp;DATEDIF(TODAY(),V845,"YM")&amp;" meses"&amp;" "&amp;DATEDIF(TODAY(),V845,"MD")&amp;" dias",IF(AND(Z845="",X845&lt;TODAY()),"Contrato Encerrado",IF(AND(Z845="",X845&gt;TODAY()),DATEDIF(TODAY(),X845,"Y")&amp;" anos"&amp;" "&amp;DATEDIF(TODAY(),X845,"YM")&amp;" meses"&amp;" "&amp;DATEDIF(TODAY(),X845,"MD")&amp;" dias",IF(AND(Z845&lt;&gt;””,Z845&lt;TODAY()),"Contrato Encerrado",IF(AND(Z845&lt;&gt;"",Z845&gt;TODAY()),DATEDIF(TODAY(),Z845,"Y")&amp;" anos"&amp;" "&amp;DATEDIF(TODAY(),Z845,"YM")&amp;" meses"&amp;" "&amp;DATEDIF(TODAY(),Z845,"MD")&amp;" dias"))))))))</f>
        <v>Contrato Encerrado</v>
      </c>
      <c r="AE845" s="35">
        <f t="shared" si="66"/>
        <v>179</v>
      </c>
      <c r="AF845" s="35">
        <f t="shared" si="67"/>
        <v>551</v>
      </c>
      <c r="AG845" s="17" t="str">
        <f t="shared" si="68"/>
        <v>1 anos 6 meses 4 dias</v>
      </c>
    </row>
    <row r="846" spans="1:33" s="61" customFormat="1" ht="11.25" customHeight="1" x14ac:dyDescent="0.2">
      <c r="A846" s="8" t="s">
        <v>9</v>
      </c>
      <c r="B846" s="8" t="s">
        <v>13</v>
      </c>
      <c r="C846" s="22" t="s">
        <v>14</v>
      </c>
      <c r="D846" s="37">
        <v>2023</v>
      </c>
      <c r="E846" s="23" t="s">
        <v>510</v>
      </c>
      <c r="F846" s="8" t="s">
        <v>511</v>
      </c>
      <c r="G846" s="77" t="s">
        <v>6224</v>
      </c>
      <c r="H846" s="78" t="s">
        <v>6225</v>
      </c>
      <c r="I846" s="9" t="s">
        <v>6226</v>
      </c>
      <c r="J846" s="14" t="s">
        <v>1302</v>
      </c>
      <c r="K846" s="9" t="s">
        <v>29</v>
      </c>
      <c r="L846" s="24" t="s">
        <v>30</v>
      </c>
      <c r="M846" s="7" t="s">
        <v>9427</v>
      </c>
      <c r="N846" s="24" t="s">
        <v>3201</v>
      </c>
      <c r="O846" s="24"/>
      <c r="P846" s="24" t="s">
        <v>2518</v>
      </c>
      <c r="Q846" s="24" t="s">
        <v>2523</v>
      </c>
      <c r="R846" s="17">
        <v>35733</v>
      </c>
      <c r="S846" s="17">
        <v>44949</v>
      </c>
      <c r="T846" s="31">
        <v>45321</v>
      </c>
      <c r="U846" s="17"/>
      <c r="V846" s="31"/>
      <c r="W846" s="17"/>
      <c r="X846" s="17"/>
      <c r="Y846" s="17"/>
      <c r="Z846" s="31"/>
      <c r="AA846" s="18">
        <f t="shared" ca="1" si="65"/>
        <v>27</v>
      </c>
      <c r="AB846" s="19" t="s">
        <v>7878</v>
      </c>
      <c r="AC846" s="35" t="str">
        <f t="shared" si="69"/>
        <v>1 anos 0 meses 7 dias</v>
      </c>
      <c r="AD846" s="35" t="str">
        <f ca="1">IF(AND(V846="",T846&lt;TODAY()),"Contrato Encerrado",IF(AND(V846="",T846&gt;TODAY()),DATEDIF(TODAY(),T846,"Y")&amp;" anos"&amp;" "&amp;DATEDIF(TODAY(),T846,"YM")&amp;" meses"&amp;" "&amp;DATEDIF(TODAY(),T846,"MD")&amp;" dias",IF(AND(X846="",V846&lt;TODAY()),"Contrato Encerrado",IF(AND(X846="",V846&gt;TODAY()),DATEDIF(TODAY(),V846,"Y")&amp;" anos"&amp;" "&amp;DATEDIF(TODAY(),V846,"YM")&amp;" meses"&amp;" "&amp;DATEDIF(TODAY(),V846,"MD")&amp;" dias",IF(AND(Z846="",X846&lt;TODAY()),"Contrato Encerrado",IF(AND(Z846="",X846&gt;TODAY()),DATEDIF(TODAY(),X846,"Y")&amp;" anos"&amp;" "&amp;DATEDIF(TODAY(),X846,"YM")&amp;" meses"&amp;" "&amp;DATEDIF(TODAY(),X846,"MD")&amp;" dias",IF(AND(Z846&lt;&gt;””,Z846&lt;TODAY()),"Contrato Encerrado",IF(AND(Z846&lt;&gt;"",Z846&gt;TODAY()),DATEDIF(TODAY(),Z846,"Y")&amp;" anos"&amp;" "&amp;DATEDIF(TODAY(),Z846,"YM")&amp;" meses"&amp;" "&amp;DATEDIF(TODAY(),Z846,"MD")&amp;" dias"))))))))</f>
        <v>Contrato Encerrado</v>
      </c>
      <c r="AE846" s="35">
        <f t="shared" si="66"/>
        <v>372</v>
      </c>
      <c r="AF846" s="35">
        <f t="shared" si="67"/>
        <v>358</v>
      </c>
      <c r="AG846" s="17" t="str">
        <f t="shared" si="68"/>
        <v>0 anos 11 meses 23 dias</v>
      </c>
    </row>
    <row r="847" spans="1:33" s="61" customFormat="1" ht="11.25" customHeight="1" x14ac:dyDescent="0.2">
      <c r="A847" s="8" t="s">
        <v>9</v>
      </c>
      <c r="B847" s="10" t="s">
        <v>13</v>
      </c>
      <c r="C847" s="11" t="s">
        <v>23</v>
      </c>
      <c r="D847" s="36">
        <v>2022</v>
      </c>
      <c r="E847" s="12" t="s">
        <v>1111</v>
      </c>
      <c r="F847" s="8" t="s">
        <v>1112</v>
      </c>
      <c r="G847" s="77" t="s">
        <v>4352</v>
      </c>
      <c r="H847" s="78" t="s">
        <v>4353</v>
      </c>
      <c r="I847" s="14" t="s">
        <v>4354</v>
      </c>
      <c r="J847" s="14" t="s">
        <v>14943</v>
      </c>
      <c r="K847" s="14" t="s">
        <v>29</v>
      </c>
      <c r="L847" s="15" t="s">
        <v>30</v>
      </c>
      <c r="M847" s="7" t="s">
        <v>9427</v>
      </c>
      <c r="N847" s="16" t="s">
        <v>2110</v>
      </c>
      <c r="O847" s="16"/>
      <c r="P847" s="16" t="s">
        <v>2518</v>
      </c>
      <c r="Q847" s="16" t="s">
        <v>2523</v>
      </c>
      <c r="R847" s="31">
        <v>34239</v>
      </c>
      <c r="S847" s="31">
        <v>44844</v>
      </c>
      <c r="T847" s="31">
        <v>45482</v>
      </c>
      <c r="U847" s="31"/>
      <c r="V847" s="31"/>
      <c r="W847" s="31"/>
      <c r="X847" s="17"/>
      <c r="Y847" s="17"/>
      <c r="Z847" s="31"/>
      <c r="AA847" s="18">
        <f t="shared" ca="1" si="65"/>
        <v>32</v>
      </c>
      <c r="AB847" s="19" t="s">
        <v>7878</v>
      </c>
      <c r="AC847" s="35" t="str">
        <f t="shared" si="69"/>
        <v>1 anos 8 meses 29 dias</v>
      </c>
      <c r="AD847" s="35" t="str">
        <f ca="1">IF(AND(V847="",T847&lt;TODAY()),"Contrato Encerrado",IF(AND(V847="",T847&gt;TODAY()),DATEDIF(TODAY(),T847,"Y")&amp;" anos"&amp;" "&amp;DATEDIF(TODAY(),T847,"YM")&amp;" meses"&amp;" "&amp;DATEDIF(TODAY(),T847,"MD")&amp;" dias",IF(AND(X847="",V847&lt;TODAY()),"Contrato Encerrado",IF(AND(X847="",V847&gt;TODAY()),DATEDIF(TODAY(),V847,"Y")&amp;" anos"&amp;" "&amp;DATEDIF(TODAY(),V847,"YM")&amp;" meses"&amp;" "&amp;DATEDIF(TODAY(),V847,"MD")&amp;" dias",IF(AND(Z847="",X847&lt;TODAY()),"Contrato Encerrado",IF(AND(Z847="",X847&gt;TODAY()),DATEDIF(TODAY(),X847,"Y")&amp;" anos"&amp;" "&amp;DATEDIF(TODAY(),X847,"YM")&amp;" meses"&amp;" "&amp;DATEDIF(TODAY(),X847,"MD")&amp;" dias",IF(AND(Z847&lt;&gt;””,Z847&lt;TODAY()),"Contrato Encerrado",IF(AND(Z847&lt;&gt;"",Z847&gt;TODAY()),DATEDIF(TODAY(),Z847,"Y")&amp;" anos"&amp;" "&amp;DATEDIF(TODAY(),Z847,"YM")&amp;" meses"&amp;" "&amp;DATEDIF(TODAY(),Z847,"MD")&amp;" dias"))))))))</f>
        <v>Contrato Encerrado</v>
      </c>
      <c r="AE847" s="35">
        <f t="shared" si="66"/>
        <v>638</v>
      </c>
      <c r="AF847" s="35">
        <f t="shared" si="67"/>
        <v>92</v>
      </c>
      <c r="AG847" s="17" t="str">
        <f t="shared" si="68"/>
        <v>0 anos 3 meses 1 dias</v>
      </c>
    </row>
    <row r="848" spans="1:33" ht="11.25" customHeight="1" x14ac:dyDescent="0.2">
      <c r="A848" s="8" t="s">
        <v>9</v>
      </c>
      <c r="B848" s="8" t="s">
        <v>13</v>
      </c>
      <c r="C848" s="22" t="s">
        <v>15</v>
      </c>
      <c r="D848" s="37">
        <v>2023</v>
      </c>
      <c r="E848" s="23" t="s">
        <v>79</v>
      </c>
      <c r="F848" s="8" t="s">
        <v>80</v>
      </c>
      <c r="G848" s="77" t="s">
        <v>6227</v>
      </c>
      <c r="H848" s="78" t="s">
        <v>6228</v>
      </c>
      <c r="I848" s="9" t="s">
        <v>6229</v>
      </c>
      <c r="J848" s="14" t="s">
        <v>1302</v>
      </c>
      <c r="K848" s="9" t="s">
        <v>29</v>
      </c>
      <c r="L848" s="24" t="s">
        <v>30</v>
      </c>
      <c r="M848" s="7" t="s">
        <v>9427</v>
      </c>
      <c r="N848" s="15" t="s">
        <v>2098</v>
      </c>
      <c r="O848" s="24"/>
      <c r="P848" s="24" t="s">
        <v>2518</v>
      </c>
      <c r="Q848" s="24" t="s">
        <v>2523</v>
      </c>
      <c r="R848" s="17">
        <v>36024</v>
      </c>
      <c r="S848" s="17">
        <v>44986</v>
      </c>
      <c r="T848" s="31">
        <v>45526</v>
      </c>
      <c r="U848" s="17"/>
      <c r="V848" s="31"/>
      <c r="W848" s="17"/>
      <c r="X848" s="17"/>
      <c r="Y848" s="17"/>
      <c r="Z848" s="31"/>
      <c r="AA848" s="18">
        <f t="shared" ca="1" si="65"/>
        <v>27</v>
      </c>
      <c r="AB848" s="19" t="s">
        <v>7878</v>
      </c>
      <c r="AC848" s="35" t="str">
        <f t="shared" si="69"/>
        <v>1 anos 5 meses 21 dias</v>
      </c>
      <c r="AD848" s="35" t="str">
        <f ca="1">IF(AND(V848="",T848&lt;TODAY()),"Contrato Encerrado",IF(AND(V848="",T848&gt;TODAY()),DATEDIF(TODAY(),T848,"Y")&amp;" anos"&amp;" "&amp;DATEDIF(TODAY(),T848,"YM")&amp;" meses"&amp;" "&amp;DATEDIF(TODAY(),T848,"MD")&amp;" dias",IF(AND(X848="",V848&lt;TODAY()),"Contrato Encerrado",IF(AND(X848="",V848&gt;TODAY()),DATEDIF(TODAY(),V848,"Y")&amp;" anos"&amp;" "&amp;DATEDIF(TODAY(),V848,"YM")&amp;" meses"&amp;" "&amp;DATEDIF(TODAY(),V848,"MD")&amp;" dias",IF(AND(Z848="",X848&lt;TODAY()),"Contrato Encerrado",IF(AND(Z848="",X848&gt;TODAY()),DATEDIF(TODAY(),X848,"Y")&amp;" anos"&amp;" "&amp;DATEDIF(TODAY(),X848,"YM")&amp;" meses"&amp;" "&amp;DATEDIF(TODAY(),X848,"MD")&amp;" dias",IF(AND(Z848&lt;&gt;””,Z848&lt;TODAY()),"Contrato Encerrado",IF(AND(Z848&lt;&gt;"",Z848&gt;TODAY()),DATEDIF(TODAY(),Z848,"Y")&amp;" anos"&amp;" "&amp;DATEDIF(TODAY(),Z848,"YM")&amp;" meses"&amp;" "&amp;DATEDIF(TODAY(),Z848,"MD")&amp;" dias"))))))))</f>
        <v>Contrato Encerrado</v>
      </c>
      <c r="AE848" s="35">
        <f t="shared" si="66"/>
        <v>540</v>
      </c>
      <c r="AF848" s="35">
        <f t="shared" si="67"/>
        <v>190</v>
      </c>
      <c r="AG848" s="17" t="str">
        <f t="shared" si="68"/>
        <v>0 anos 6 meses 8 dias</v>
      </c>
    </row>
    <row r="849" spans="1:33" ht="11.25" customHeight="1" x14ac:dyDescent="0.2">
      <c r="A849" s="8" t="s">
        <v>9</v>
      </c>
      <c r="B849" s="8" t="s">
        <v>13</v>
      </c>
      <c r="C849" s="22" t="s">
        <v>15</v>
      </c>
      <c r="D849" s="37">
        <v>2024</v>
      </c>
      <c r="E849" s="23" t="s">
        <v>157</v>
      </c>
      <c r="F849" s="8" t="s">
        <v>158</v>
      </c>
      <c r="G849" s="77" t="s">
        <v>12027</v>
      </c>
      <c r="H849" s="78" t="s">
        <v>12028</v>
      </c>
      <c r="I849" s="9" t="s">
        <v>12029</v>
      </c>
      <c r="J849" s="14" t="s">
        <v>10</v>
      </c>
      <c r="K849" s="9" t="s">
        <v>29</v>
      </c>
      <c r="L849" s="24" t="s">
        <v>30</v>
      </c>
      <c r="M849" s="7" t="s">
        <v>9427</v>
      </c>
      <c r="N849" s="24" t="s">
        <v>2101</v>
      </c>
      <c r="O849" s="24" t="s">
        <v>7895</v>
      </c>
      <c r="P849" s="24" t="s">
        <v>2518</v>
      </c>
      <c r="Q849" s="24" t="s">
        <v>4109</v>
      </c>
      <c r="R849" s="29">
        <v>36603</v>
      </c>
      <c r="S849" s="29">
        <v>45323</v>
      </c>
      <c r="T849" s="20">
        <v>46010</v>
      </c>
      <c r="U849" s="20"/>
      <c r="V849" s="20"/>
      <c r="W849" s="29"/>
      <c r="X849" s="17"/>
      <c r="Y849" s="17"/>
      <c r="Z849" s="20"/>
      <c r="AA849" s="18">
        <f t="shared" ca="1" si="65"/>
        <v>25</v>
      </c>
      <c r="AB849" s="24" t="s">
        <v>7878</v>
      </c>
      <c r="AC849" s="35" t="str">
        <f t="shared" si="69"/>
        <v>1 anos 10 meses 18 dias</v>
      </c>
      <c r="AD849" s="35" t="str">
        <f ca="1">IF(AND(V849="",T849&lt;TODAY()),"Contrato Encerrado",IF(AND(V849="",T849&gt;TODAY()),DATEDIF(TODAY(),T849,"Y")&amp;" anos"&amp;" "&amp;DATEDIF(TODAY(),T849,"YM")&amp;" meses"&amp;" "&amp;DATEDIF(TODAY(),T849,"MD")&amp;" dias",IF(AND(X849="",V849&lt;TODAY()),"Contrato Encerrado",IF(AND(X849="",V849&gt;TODAY()),DATEDIF(TODAY(),V849,"Y")&amp;" anos"&amp;" "&amp;DATEDIF(TODAY(),V849,"YM")&amp;" meses"&amp;" "&amp;DATEDIF(TODAY(),V849,"MD")&amp;" dias",IF(AND(Z849="",X849&lt;TODAY()),"Contrato Encerrado",IF(AND(Z849="",X849&gt;TODAY()),DATEDIF(TODAY(),X849,"Y")&amp;" anos"&amp;" "&amp;DATEDIF(TODAY(),X849,"YM")&amp;" meses"&amp;" "&amp;DATEDIF(TODAY(),X849,"MD")&amp;" dias",IF(AND(Z849&lt;&gt;””,Z849&lt;TODAY()),"Contrato Encerrado",IF(AND(Z849&lt;&gt;"",Z849&gt;TODAY()),DATEDIF(TODAY(),Z849,"Y")&amp;" anos"&amp;" "&amp;DATEDIF(TODAY(),Z849,"YM")&amp;" meses"&amp;" "&amp;DATEDIF(TODAY(),Z849,"MD")&amp;" dias"))))))))</f>
        <v>0 anos 2 meses 12 dias</v>
      </c>
      <c r="AE849" s="35">
        <f t="shared" si="66"/>
        <v>687</v>
      </c>
      <c r="AF849" s="35">
        <f t="shared" si="67"/>
        <v>43</v>
      </c>
      <c r="AG849" s="17" t="str">
        <f t="shared" si="68"/>
        <v>0 anos 1 meses 12 dias</v>
      </c>
    </row>
    <row r="850" spans="1:33" ht="11.25" customHeight="1" x14ac:dyDescent="0.2">
      <c r="A850" s="8" t="s">
        <v>9</v>
      </c>
      <c r="B850" s="10" t="s">
        <v>13</v>
      </c>
      <c r="C850" s="11" t="s">
        <v>22</v>
      </c>
      <c r="D850" s="36">
        <v>2022</v>
      </c>
      <c r="E850" s="12" t="s">
        <v>157</v>
      </c>
      <c r="F850" s="8" t="s">
        <v>158</v>
      </c>
      <c r="G850" s="77" t="s">
        <v>2717</v>
      </c>
      <c r="H850" s="78" t="s">
        <v>2718</v>
      </c>
      <c r="I850" s="14" t="s">
        <v>2719</v>
      </c>
      <c r="J850" s="14" t="s">
        <v>14943</v>
      </c>
      <c r="K850" s="14" t="s">
        <v>29</v>
      </c>
      <c r="L850" s="15" t="s">
        <v>30</v>
      </c>
      <c r="M850" s="7" t="s">
        <v>9427</v>
      </c>
      <c r="N850" s="16" t="s">
        <v>4159</v>
      </c>
      <c r="O850" s="16"/>
      <c r="P850" s="16" t="s">
        <v>2518</v>
      </c>
      <c r="Q850" s="16" t="s">
        <v>2521</v>
      </c>
      <c r="R850" s="31">
        <v>36960</v>
      </c>
      <c r="S850" s="31">
        <v>44761</v>
      </c>
      <c r="T850" s="111">
        <v>45490</v>
      </c>
      <c r="U850" s="31"/>
      <c r="V850" s="31"/>
      <c r="W850" s="31"/>
      <c r="X850" s="17"/>
      <c r="Y850" s="17"/>
      <c r="Z850" s="31"/>
      <c r="AA850" s="18">
        <f t="shared" ca="1" si="65"/>
        <v>24</v>
      </c>
      <c r="AB850" s="19" t="s">
        <v>7878</v>
      </c>
      <c r="AC850" s="35" t="str">
        <f t="shared" si="69"/>
        <v>1 anos 11 meses 28 dias</v>
      </c>
      <c r="AD850" s="35" t="str">
        <f ca="1">IF(AND(V850="",T850&lt;TODAY()),"Contrato Encerrado",IF(AND(V850="",T850&gt;TODAY()),DATEDIF(TODAY(),T850,"Y")&amp;" anos"&amp;" "&amp;DATEDIF(TODAY(),T850,"YM")&amp;" meses"&amp;" "&amp;DATEDIF(TODAY(),T850,"MD")&amp;" dias",IF(AND(X850="",V850&lt;TODAY()),"Contrato Encerrado",IF(AND(X850="",V850&gt;TODAY()),DATEDIF(TODAY(),V850,"Y")&amp;" anos"&amp;" "&amp;DATEDIF(TODAY(),V850,"YM")&amp;" meses"&amp;" "&amp;DATEDIF(TODAY(),V850,"MD")&amp;" dias",IF(AND(Z850="",X850&lt;TODAY()),"Contrato Encerrado",IF(AND(Z850="",X850&gt;TODAY()),DATEDIF(TODAY(),X850,"Y")&amp;" anos"&amp;" "&amp;DATEDIF(TODAY(),X850,"YM")&amp;" meses"&amp;" "&amp;DATEDIF(TODAY(),X850,"MD")&amp;" dias",IF(AND(Z850&lt;&gt;””,Z850&lt;TODAY()),"Contrato Encerrado",IF(AND(Z850&lt;&gt;"",Z850&gt;TODAY()),DATEDIF(TODAY(),Z850,"Y")&amp;" anos"&amp;" "&amp;DATEDIF(TODAY(),Z850,"YM")&amp;" meses"&amp;" "&amp;DATEDIF(TODAY(),Z850,"MD")&amp;" dias"))))))))</f>
        <v>Contrato Encerrado</v>
      </c>
      <c r="AE850" s="35">
        <f t="shared" si="66"/>
        <v>729</v>
      </c>
      <c r="AF850" s="35">
        <f t="shared" si="67"/>
        <v>1</v>
      </c>
      <c r="AG850" s="17" t="str">
        <f t="shared" si="68"/>
        <v>0 anos 0 meses 1 dias</v>
      </c>
    </row>
    <row r="851" spans="1:33" ht="11.25" customHeight="1" x14ac:dyDescent="0.2">
      <c r="A851" s="8" t="s">
        <v>9</v>
      </c>
      <c r="B851" s="8" t="s">
        <v>13</v>
      </c>
      <c r="C851" s="22" t="s">
        <v>22</v>
      </c>
      <c r="D851" s="37">
        <v>2023</v>
      </c>
      <c r="E851" s="12" t="s">
        <v>157</v>
      </c>
      <c r="F851" s="8" t="s">
        <v>158</v>
      </c>
      <c r="G851" s="77" t="s">
        <v>9547</v>
      </c>
      <c r="H851" s="78" t="s">
        <v>9548</v>
      </c>
      <c r="I851" s="14" t="s">
        <v>9549</v>
      </c>
      <c r="J851" s="14" t="s">
        <v>14943</v>
      </c>
      <c r="K851" s="14" t="s">
        <v>29</v>
      </c>
      <c r="L851" s="15" t="s">
        <v>30</v>
      </c>
      <c r="M851" s="7" t="s">
        <v>9427</v>
      </c>
      <c r="N851" s="15" t="s">
        <v>2101</v>
      </c>
      <c r="O851" s="15" t="s">
        <v>8788</v>
      </c>
      <c r="P851" s="15" t="s">
        <v>2518</v>
      </c>
      <c r="Q851" s="15" t="s">
        <v>2521</v>
      </c>
      <c r="R851" s="20">
        <v>37479</v>
      </c>
      <c r="S851" s="20">
        <v>45152</v>
      </c>
      <c r="T851" s="20">
        <v>45882</v>
      </c>
      <c r="U851" s="20"/>
      <c r="V851" s="20"/>
      <c r="W851" s="15"/>
      <c r="X851" s="17"/>
      <c r="Y851" s="17"/>
      <c r="Z851" s="20"/>
      <c r="AA851" s="18">
        <f t="shared" ca="1" si="65"/>
        <v>23</v>
      </c>
      <c r="AB851" s="20" t="s">
        <v>7878</v>
      </c>
      <c r="AC851" s="35" t="str">
        <f t="shared" si="69"/>
        <v>1 anos 11 meses 30 dias</v>
      </c>
      <c r="AD851" s="35" t="str">
        <f ca="1">IF(AND(V851="",T851&lt;TODAY()),"Contrato Encerrado",IF(AND(V851="",T851&gt;TODAY()),DATEDIF(TODAY(),T851,"Y")&amp;" anos"&amp;" "&amp;DATEDIF(TODAY(),T851,"YM")&amp;" meses"&amp;" "&amp;DATEDIF(TODAY(),T851,"MD")&amp;" dias",IF(AND(X851="",V851&lt;TODAY()),"Contrato Encerrado",IF(AND(X851="",V851&gt;TODAY()),DATEDIF(TODAY(),V851,"Y")&amp;" anos"&amp;" "&amp;DATEDIF(TODAY(),V851,"YM")&amp;" meses"&amp;" "&amp;DATEDIF(TODAY(),V851,"MD")&amp;" dias",IF(AND(Z851="",X851&lt;TODAY()),"Contrato Encerrado",IF(AND(Z851="",X851&gt;TODAY()),DATEDIF(TODAY(),X851,"Y")&amp;" anos"&amp;" "&amp;DATEDIF(TODAY(),X851,"YM")&amp;" meses"&amp;" "&amp;DATEDIF(TODAY(),X851,"MD")&amp;" dias",IF(AND(Z851&lt;&gt;””,Z851&lt;TODAY()),"Contrato Encerrado",IF(AND(Z851&lt;&gt;"",Z851&gt;TODAY()),DATEDIF(TODAY(),Z851,"Y")&amp;" anos"&amp;" "&amp;DATEDIF(TODAY(),Z851,"YM")&amp;" meses"&amp;" "&amp;DATEDIF(TODAY(),Z851,"MD")&amp;" dias"))))))))</f>
        <v>Contrato Encerrado</v>
      </c>
      <c r="AE851" s="35">
        <f t="shared" si="66"/>
        <v>730</v>
      </c>
      <c r="AF851" s="35">
        <f t="shared" si="67"/>
        <v>0</v>
      </c>
      <c r="AG851" s="17" t="str">
        <f t="shared" si="68"/>
        <v>ESTÁGIO COMPLETOU 2 ANOS</v>
      </c>
    </row>
    <row r="852" spans="1:33" ht="11.25" customHeight="1" x14ac:dyDescent="0.2">
      <c r="A852" s="8" t="s">
        <v>9</v>
      </c>
      <c r="B852" s="8" t="s">
        <v>13</v>
      </c>
      <c r="C852" s="22" t="s">
        <v>23</v>
      </c>
      <c r="D852" s="37">
        <v>2024</v>
      </c>
      <c r="E852" s="12" t="s">
        <v>157</v>
      </c>
      <c r="F852" s="8" t="s">
        <v>158</v>
      </c>
      <c r="G852" s="77" t="s">
        <v>14611</v>
      </c>
      <c r="H852" s="78" t="s">
        <v>14612</v>
      </c>
      <c r="I852" s="14" t="s">
        <v>14613</v>
      </c>
      <c r="J852" s="14" t="s">
        <v>1302</v>
      </c>
      <c r="K852" s="14" t="s">
        <v>29</v>
      </c>
      <c r="L852" s="15" t="s">
        <v>30</v>
      </c>
      <c r="M852" s="7" t="s">
        <v>9427</v>
      </c>
      <c r="N852" s="15" t="s">
        <v>6302</v>
      </c>
      <c r="O852" s="15" t="s">
        <v>7914</v>
      </c>
      <c r="P852" s="15" t="s">
        <v>2518</v>
      </c>
      <c r="Q852" s="15" t="s">
        <v>2521</v>
      </c>
      <c r="R852" s="20">
        <v>34173</v>
      </c>
      <c r="S852" s="20">
        <v>45574</v>
      </c>
      <c r="T852" s="20">
        <v>45717</v>
      </c>
      <c r="U852" s="20"/>
      <c r="V852" s="20"/>
      <c r="W852" s="34"/>
      <c r="X852" s="17"/>
      <c r="Y852" s="17"/>
      <c r="Z852" s="20"/>
      <c r="AA852" s="18">
        <f t="shared" ca="1" si="65"/>
        <v>32</v>
      </c>
      <c r="AB852" s="35" t="s">
        <v>7878</v>
      </c>
      <c r="AC852" s="35" t="str">
        <f t="shared" si="69"/>
        <v>0 anos 4 meses 20 dias</v>
      </c>
      <c r="AD852" s="35" t="str">
        <f ca="1">IF(AND(V852="",T852&lt;TODAY()),"Contrato Encerrado",IF(AND(V852="",T852&gt;TODAY()),DATEDIF(TODAY(),T852,"Y")&amp;" anos"&amp;" "&amp;DATEDIF(TODAY(),T852,"YM")&amp;" meses"&amp;" "&amp;DATEDIF(TODAY(),T852,"MD")&amp;" dias",IF(AND(X852="",V852&lt;TODAY()),"Contrato Encerrado",IF(AND(X852="",V852&gt;TODAY()),DATEDIF(TODAY(),V852,"Y")&amp;" anos"&amp;" "&amp;DATEDIF(TODAY(),V852,"YM")&amp;" meses"&amp;" "&amp;DATEDIF(TODAY(),V852,"MD")&amp;" dias",IF(AND(Z852="",X852&lt;TODAY()),"Contrato Encerrado",IF(AND(Z852="",X852&gt;TODAY()),DATEDIF(TODAY(),X852,"Y")&amp;" anos"&amp;" "&amp;DATEDIF(TODAY(),X852,"YM")&amp;" meses"&amp;" "&amp;DATEDIF(TODAY(),X852,"MD")&amp;" dias",IF(AND(Z852&lt;&gt;””,Z852&lt;TODAY()),"Contrato Encerrado",IF(AND(Z852&lt;&gt;"",Z852&gt;TODAY()),DATEDIF(TODAY(),Z852,"Y")&amp;" anos"&amp;" "&amp;DATEDIF(TODAY(),Z852,"YM")&amp;" meses"&amp;" "&amp;DATEDIF(TODAY(),Z852,"MD")&amp;" dias"))))))))</f>
        <v>Contrato Encerrado</v>
      </c>
      <c r="AE852" s="35">
        <f t="shared" si="66"/>
        <v>143</v>
      </c>
      <c r="AF852" s="35">
        <f t="shared" si="67"/>
        <v>587</v>
      </c>
      <c r="AG852" s="17" t="str">
        <f t="shared" si="68"/>
        <v>1 anos 7 meses 9 dias</v>
      </c>
    </row>
    <row r="853" spans="1:33" ht="11.25" customHeight="1" x14ac:dyDescent="0.2">
      <c r="A853" s="10" t="s">
        <v>9</v>
      </c>
      <c r="B853" s="10" t="s">
        <v>13</v>
      </c>
      <c r="C853" s="11" t="s">
        <v>16</v>
      </c>
      <c r="D853" s="36">
        <v>2021</v>
      </c>
      <c r="E853" s="13" t="s">
        <v>79</v>
      </c>
      <c r="F853" s="10" t="s">
        <v>80</v>
      </c>
      <c r="G853" s="83" t="s">
        <v>3351</v>
      </c>
      <c r="H853" s="84" t="s">
        <v>3352</v>
      </c>
      <c r="I853" s="13" t="s">
        <v>3353</v>
      </c>
      <c r="J853" s="14" t="s">
        <v>1302</v>
      </c>
      <c r="K853" s="13" t="s">
        <v>29</v>
      </c>
      <c r="L853" s="25" t="s">
        <v>81</v>
      </c>
      <c r="M853" s="7" t="s">
        <v>82</v>
      </c>
      <c r="N853" s="26" t="s">
        <v>4113</v>
      </c>
      <c r="O853" s="26"/>
      <c r="P853" s="26" t="s">
        <v>2517</v>
      </c>
      <c r="Q853" s="26" t="s">
        <v>2522</v>
      </c>
      <c r="R853" s="31">
        <v>38292</v>
      </c>
      <c r="S853" s="31">
        <v>44287</v>
      </c>
      <c r="T853" s="111">
        <v>44562</v>
      </c>
      <c r="U853" s="111"/>
      <c r="V853" s="31"/>
      <c r="W853" s="31"/>
      <c r="X853" s="17"/>
      <c r="Y853" s="17"/>
      <c r="Z853" s="31"/>
      <c r="AA853" s="18">
        <f t="shared" ca="1" si="65"/>
        <v>20</v>
      </c>
      <c r="AB853" s="19" t="s">
        <v>7878</v>
      </c>
      <c r="AC853" s="35" t="str">
        <f t="shared" si="69"/>
        <v>0 anos 9 meses 0 dias</v>
      </c>
      <c r="AD853" s="35" t="str">
        <f ca="1">IF(AND(V853="",T853&lt;TODAY()),"Contrato Encerrado",IF(AND(V853="",T853&gt;TODAY()),DATEDIF(TODAY(),T853,"Y")&amp;" anos"&amp;" "&amp;DATEDIF(TODAY(),T853,"YM")&amp;" meses"&amp;" "&amp;DATEDIF(TODAY(),T853,"MD")&amp;" dias",IF(AND(X853="",V853&lt;TODAY()),"Contrato Encerrado",IF(AND(X853="",V853&gt;TODAY()),DATEDIF(TODAY(),V853,"Y")&amp;" anos"&amp;" "&amp;DATEDIF(TODAY(),V853,"YM")&amp;" meses"&amp;" "&amp;DATEDIF(TODAY(),V853,"MD")&amp;" dias",IF(AND(Z853="",X853&lt;TODAY()),"Contrato Encerrado",IF(AND(Z853="",X853&gt;TODAY()),DATEDIF(TODAY(),X853,"Y")&amp;" anos"&amp;" "&amp;DATEDIF(TODAY(),X853,"YM")&amp;" meses"&amp;" "&amp;DATEDIF(TODAY(),X853,"MD")&amp;" dias",IF(AND(Z853&lt;&gt;””,Z853&lt;TODAY()),"Contrato Encerrado",IF(AND(Z853&lt;&gt;"",Z853&gt;TODAY()),DATEDIF(TODAY(),Z853,"Y")&amp;" anos"&amp;" "&amp;DATEDIF(TODAY(),Z853,"YM")&amp;" meses"&amp;" "&amp;DATEDIF(TODAY(),Z853,"MD")&amp;" dias"))))))))</f>
        <v>Contrato Encerrado</v>
      </c>
      <c r="AE853" s="35">
        <f t="shared" si="66"/>
        <v>275</v>
      </c>
      <c r="AF853" s="35">
        <f t="shared" si="67"/>
        <v>455</v>
      </c>
      <c r="AG853" s="17" t="str">
        <f t="shared" si="68"/>
        <v>1 anos 2 meses 30 dias</v>
      </c>
    </row>
    <row r="854" spans="1:33" s="61" customFormat="1" ht="11.25" customHeight="1" x14ac:dyDescent="0.2">
      <c r="A854" s="8" t="s">
        <v>9</v>
      </c>
      <c r="B854" s="10" t="s">
        <v>13</v>
      </c>
      <c r="C854" s="11" t="s">
        <v>22</v>
      </c>
      <c r="D854" s="36">
        <v>2022</v>
      </c>
      <c r="E854" s="12" t="s">
        <v>1304</v>
      </c>
      <c r="F854" s="8" t="s">
        <v>1305</v>
      </c>
      <c r="G854" s="77" t="s">
        <v>1309</v>
      </c>
      <c r="H854" s="78" t="s">
        <v>1310</v>
      </c>
      <c r="I854" s="14" t="s">
        <v>1311</v>
      </c>
      <c r="J854" s="14" t="s">
        <v>14943</v>
      </c>
      <c r="K854" s="14" t="s">
        <v>29</v>
      </c>
      <c r="L854" s="15" t="s">
        <v>30</v>
      </c>
      <c r="M854" s="7" t="s">
        <v>9427</v>
      </c>
      <c r="N854" s="16" t="s">
        <v>2110</v>
      </c>
      <c r="O854" s="16"/>
      <c r="P854" s="16" t="s">
        <v>2517</v>
      </c>
      <c r="Q854" s="16" t="s">
        <v>2522</v>
      </c>
      <c r="R854" s="31">
        <v>35703</v>
      </c>
      <c r="S854" s="31">
        <v>44452</v>
      </c>
      <c r="T854" s="31">
        <v>45036</v>
      </c>
      <c r="U854" s="31"/>
      <c r="V854" s="31"/>
      <c r="W854" s="31"/>
      <c r="X854" s="17"/>
      <c r="Y854" s="17"/>
      <c r="Z854" s="31"/>
      <c r="AA854" s="18">
        <f t="shared" ca="1" si="65"/>
        <v>28</v>
      </c>
      <c r="AB854" s="19" t="s">
        <v>7878</v>
      </c>
      <c r="AC854" s="35" t="str">
        <f t="shared" si="69"/>
        <v>1 anos 7 meses 7 dias</v>
      </c>
      <c r="AD854" s="35" t="str">
        <f ca="1">IF(AND(V854="",T854&lt;TODAY()),"Contrato Encerrado",IF(AND(V854="",T854&gt;TODAY()),DATEDIF(TODAY(),T854,"Y")&amp;" anos"&amp;" "&amp;DATEDIF(TODAY(),T854,"YM")&amp;" meses"&amp;" "&amp;DATEDIF(TODAY(),T854,"MD")&amp;" dias",IF(AND(X854="",V854&lt;TODAY()),"Contrato Encerrado",IF(AND(X854="",V854&gt;TODAY()),DATEDIF(TODAY(),V854,"Y")&amp;" anos"&amp;" "&amp;DATEDIF(TODAY(),V854,"YM")&amp;" meses"&amp;" "&amp;DATEDIF(TODAY(),V854,"MD")&amp;" dias",IF(AND(Z854="",X854&lt;TODAY()),"Contrato Encerrado",IF(AND(Z854="",X854&gt;TODAY()),DATEDIF(TODAY(),X854,"Y")&amp;" anos"&amp;" "&amp;DATEDIF(TODAY(),X854,"YM")&amp;" meses"&amp;" "&amp;DATEDIF(TODAY(),X854,"MD")&amp;" dias",IF(AND(Z854&lt;&gt;””,Z854&lt;TODAY()),"Contrato Encerrado",IF(AND(Z854&lt;&gt;"",Z854&gt;TODAY()),DATEDIF(TODAY(),Z854,"Y")&amp;" anos"&amp;" "&amp;DATEDIF(TODAY(),Z854,"YM")&amp;" meses"&amp;" "&amp;DATEDIF(TODAY(),Z854,"MD")&amp;" dias"))))))))</f>
        <v>Contrato Encerrado</v>
      </c>
      <c r="AE854" s="35">
        <f t="shared" si="66"/>
        <v>584</v>
      </c>
      <c r="AF854" s="35">
        <f t="shared" si="67"/>
        <v>146</v>
      </c>
      <c r="AG854" s="17" t="str">
        <f t="shared" si="68"/>
        <v>0 anos 4 meses 25 dias</v>
      </c>
    </row>
    <row r="855" spans="1:33" ht="11.25" customHeight="1" x14ac:dyDescent="0.2">
      <c r="A855" s="8" t="s">
        <v>9</v>
      </c>
      <c r="B855" s="8" t="s">
        <v>13</v>
      </c>
      <c r="C855" s="22" t="s">
        <v>15</v>
      </c>
      <c r="D855" s="37">
        <v>2023</v>
      </c>
      <c r="E855" s="23" t="s">
        <v>79</v>
      </c>
      <c r="F855" s="8" t="s">
        <v>80</v>
      </c>
      <c r="G855" s="77" t="s">
        <v>6230</v>
      </c>
      <c r="H855" s="78" t="s">
        <v>6231</v>
      </c>
      <c r="I855" s="9" t="s">
        <v>6232</v>
      </c>
      <c r="J855" s="67" t="s">
        <v>14943</v>
      </c>
      <c r="K855" s="9" t="s">
        <v>29</v>
      </c>
      <c r="L855" s="24" t="s">
        <v>30</v>
      </c>
      <c r="M855" s="7" t="s">
        <v>9427</v>
      </c>
      <c r="N855" s="24" t="s">
        <v>6233</v>
      </c>
      <c r="O855" s="24"/>
      <c r="P855" s="24" t="s">
        <v>2518</v>
      </c>
      <c r="Q855" s="24" t="s">
        <v>2523</v>
      </c>
      <c r="R855" s="17">
        <v>36640</v>
      </c>
      <c r="S855" s="17">
        <v>44986</v>
      </c>
      <c r="T855" s="31">
        <v>45595</v>
      </c>
      <c r="U855" s="20"/>
      <c r="V855" s="20"/>
      <c r="W855" s="17"/>
      <c r="X855" s="17"/>
      <c r="Y855" s="17"/>
      <c r="Z855" s="20"/>
      <c r="AA855" s="18">
        <f t="shared" ca="1" si="65"/>
        <v>25</v>
      </c>
      <c r="AB855" s="19" t="s">
        <v>7878</v>
      </c>
      <c r="AC855" s="35" t="str">
        <f t="shared" si="69"/>
        <v>1 anos 7 meses 29 dias</v>
      </c>
      <c r="AD855" s="35" t="str">
        <f ca="1">IF(AND(V855="",T855&lt;TODAY()),"Contrato Encerrado",IF(AND(V855="",T855&gt;TODAY()),DATEDIF(TODAY(),T855,"Y")&amp;" anos"&amp;" "&amp;DATEDIF(TODAY(),T855,"YM")&amp;" meses"&amp;" "&amp;DATEDIF(TODAY(),T855,"MD")&amp;" dias",IF(AND(X855="",V855&lt;TODAY()),"Contrato Encerrado",IF(AND(X855="",V855&gt;TODAY()),DATEDIF(TODAY(),V855,"Y")&amp;" anos"&amp;" "&amp;DATEDIF(TODAY(),V855,"YM")&amp;" meses"&amp;" "&amp;DATEDIF(TODAY(),V855,"MD")&amp;" dias",IF(AND(Z855="",X855&lt;TODAY()),"Contrato Encerrado",IF(AND(Z855="",X855&gt;TODAY()),DATEDIF(TODAY(),X855,"Y")&amp;" anos"&amp;" "&amp;DATEDIF(TODAY(),X855,"YM")&amp;" meses"&amp;" "&amp;DATEDIF(TODAY(),X855,"MD")&amp;" dias",IF(AND(Z855&lt;&gt;””,Z855&lt;TODAY()),"Contrato Encerrado",IF(AND(Z855&lt;&gt;"",Z855&gt;TODAY()),DATEDIF(TODAY(),Z855,"Y")&amp;" anos"&amp;" "&amp;DATEDIF(TODAY(),Z855,"YM")&amp;" meses"&amp;" "&amp;DATEDIF(TODAY(),Z855,"MD")&amp;" dias"))))))))</f>
        <v>Contrato Encerrado</v>
      </c>
      <c r="AE855" s="35">
        <f t="shared" si="66"/>
        <v>609</v>
      </c>
      <c r="AF855" s="35">
        <f t="shared" si="67"/>
        <v>121</v>
      </c>
      <c r="AG855" s="17" t="str">
        <f t="shared" si="68"/>
        <v>0 anos 3 meses 30 dias</v>
      </c>
    </row>
    <row r="856" spans="1:33" ht="11.25" customHeight="1" x14ac:dyDescent="0.2">
      <c r="A856" s="8" t="s">
        <v>9</v>
      </c>
      <c r="B856" s="8" t="s">
        <v>13</v>
      </c>
      <c r="C856" s="22" t="s">
        <v>16</v>
      </c>
      <c r="D856" s="37">
        <v>2024</v>
      </c>
      <c r="E856" s="12" t="s">
        <v>12672</v>
      </c>
      <c r="F856" s="8" t="s">
        <v>12673</v>
      </c>
      <c r="G856" s="77" t="s">
        <v>12704</v>
      </c>
      <c r="H856" s="78" t="s">
        <v>12705</v>
      </c>
      <c r="I856" s="14" t="s">
        <v>12706</v>
      </c>
      <c r="J856" s="14" t="s">
        <v>14943</v>
      </c>
      <c r="K856" s="14" t="s">
        <v>29</v>
      </c>
      <c r="L856" s="15" t="s">
        <v>30</v>
      </c>
      <c r="M856" s="7" t="s">
        <v>9427</v>
      </c>
      <c r="N856" s="15" t="s">
        <v>2099</v>
      </c>
      <c r="O856" s="15" t="s">
        <v>7946</v>
      </c>
      <c r="P856" s="15" t="s">
        <v>2518</v>
      </c>
      <c r="Q856" s="15" t="s">
        <v>2523</v>
      </c>
      <c r="R856" s="20">
        <v>36348</v>
      </c>
      <c r="S856" s="20">
        <v>45392</v>
      </c>
      <c r="T856" s="20">
        <v>45838</v>
      </c>
      <c r="U856" s="70"/>
      <c r="V856" s="70"/>
      <c r="W856" s="70"/>
      <c r="X856" s="17"/>
      <c r="Y856" s="17"/>
      <c r="Z856" s="70"/>
      <c r="AA856" s="18">
        <f t="shared" ca="1" si="65"/>
        <v>26</v>
      </c>
      <c r="AB856" s="15" t="s">
        <v>7878</v>
      </c>
      <c r="AC856" s="35" t="str">
        <f t="shared" si="69"/>
        <v>1 anos 2 meses 20 dias</v>
      </c>
      <c r="AD856" s="35" t="str">
        <f ca="1">IF(AND(V856="",T856&lt;TODAY()),"Contrato Encerrado",IF(AND(V856="",T856&gt;TODAY()),DATEDIF(TODAY(),T856,"Y")&amp;" anos"&amp;" "&amp;DATEDIF(TODAY(),T856,"YM")&amp;" meses"&amp;" "&amp;DATEDIF(TODAY(),T856,"MD")&amp;" dias",IF(AND(X856="",V856&lt;TODAY()),"Contrato Encerrado",IF(AND(X856="",V856&gt;TODAY()),DATEDIF(TODAY(),V856,"Y")&amp;" anos"&amp;" "&amp;DATEDIF(TODAY(),V856,"YM")&amp;" meses"&amp;" "&amp;DATEDIF(TODAY(),V856,"MD")&amp;" dias",IF(AND(Z856="",X856&lt;TODAY()),"Contrato Encerrado",IF(AND(Z856="",X856&gt;TODAY()),DATEDIF(TODAY(),X856,"Y")&amp;" anos"&amp;" "&amp;DATEDIF(TODAY(),X856,"YM")&amp;" meses"&amp;" "&amp;DATEDIF(TODAY(),X856,"MD")&amp;" dias",IF(AND(Z856&lt;&gt;””,Z856&lt;TODAY()),"Contrato Encerrado",IF(AND(Z856&lt;&gt;"",Z856&gt;TODAY()),DATEDIF(TODAY(),Z856,"Y")&amp;" anos"&amp;" "&amp;DATEDIF(TODAY(),Z856,"YM")&amp;" meses"&amp;" "&amp;DATEDIF(TODAY(),Z856,"MD")&amp;" dias"))))))))</f>
        <v>Contrato Encerrado</v>
      </c>
      <c r="AE856" s="35">
        <f t="shared" si="66"/>
        <v>446</v>
      </c>
      <c r="AF856" s="35">
        <f t="shared" si="67"/>
        <v>284</v>
      </c>
      <c r="AG856" s="17" t="str">
        <f t="shared" si="68"/>
        <v>0 anos 9 meses 10 dias</v>
      </c>
    </row>
    <row r="857" spans="1:33" ht="11.25" customHeight="1" x14ac:dyDescent="0.2">
      <c r="A857" s="8" t="s">
        <v>9</v>
      </c>
      <c r="B857" s="8" t="s">
        <v>13</v>
      </c>
      <c r="C857" s="22" t="s">
        <v>17</v>
      </c>
      <c r="D857" s="37">
        <v>2023</v>
      </c>
      <c r="E857" s="23" t="s">
        <v>307</v>
      </c>
      <c r="F857" s="8" t="s">
        <v>308</v>
      </c>
      <c r="G857" s="77" t="s">
        <v>6234</v>
      </c>
      <c r="H857" s="78" t="s">
        <v>6235</v>
      </c>
      <c r="I857" s="9" t="s">
        <v>6236</v>
      </c>
      <c r="J857" s="14" t="s">
        <v>14943</v>
      </c>
      <c r="K857" s="9" t="s">
        <v>29</v>
      </c>
      <c r="L857" s="24" t="s">
        <v>30</v>
      </c>
      <c r="M857" s="7" t="s">
        <v>9427</v>
      </c>
      <c r="N857" s="16" t="s">
        <v>2113</v>
      </c>
      <c r="O857" s="24"/>
      <c r="P857" s="24" t="s">
        <v>2518</v>
      </c>
      <c r="Q857" s="24" t="s">
        <v>2523</v>
      </c>
      <c r="R857" s="17">
        <v>36657</v>
      </c>
      <c r="S857" s="17">
        <v>45054</v>
      </c>
      <c r="T857" s="20">
        <v>45656</v>
      </c>
      <c r="U857" s="20"/>
      <c r="V857" s="20"/>
      <c r="W857" s="17"/>
      <c r="X857" s="17"/>
      <c r="Y857" s="17"/>
      <c r="Z857" s="20"/>
      <c r="AA857" s="18">
        <f t="shared" ca="1" si="65"/>
        <v>25</v>
      </c>
      <c r="AB857" s="19" t="s">
        <v>7878</v>
      </c>
      <c r="AC857" s="35" t="str">
        <f t="shared" si="69"/>
        <v>1 anos 7 meses 22 dias</v>
      </c>
      <c r="AD857" s="35" t="str">
        <f ca="1">IF(AND(V857="",T857&lt;TODAY()),"Contrato Encerrado",IF(AND(V857="",T857&gt;TODAY()),DATEDIF(TODAY(),T857,"Y")&amp;" anos"&amp;" "&amp;DATEDIF(TODAY(),T857,"YM")&amp;" meses"&amp;" "&amp;DATEDIF(TODAY(),T857,"MD")&amp;" dias",IF(AND(X857="",V857&lt;TODAY()),"Contrato Encerrado",IF(AND(X857="",V857&gt;TODAY()),DATEDIF(TODAY(),V857,"Y")&amp;" anos"&amp;" "&amp;DATEDIF(TODAY(),V857,"YM")&amp;" meses"&amp;" "&amp;DATEDIF(TODAY(),V857,"MD")&amp;" dias",IF(AND(Z857="",X857&lt;TODAY()),"Contrato Encerrado",IF(AND(Z857="",X857&gt;TODAY()),DATEDIF(TODAY(),X857,"Y")&amp;" anos"&amp;" "&amp;DATEDIF(TODAY(),X857,"YM")&amp;" meses"&amp;" "&amp;DATEDIF(TODAY(),X857,"MD")&amp;" dias",IF(AND(Z857&lt;&gt;””,Z857&lt;TODAY()),"Contrato Encerrado",IF(AND(Z857&lt;&gt;"",Z857&gt;TODAY()),DATEDIF(TODAY(),Z857,"Y")&amp;" anos"&amp;" "&amp;DATEDIF(TODAY(),Z857,"YM")&amp;" meses"&amp;" "&amp;DATEDIF(TODAY(),Z857,"MD")&amp;" dias"))))))))</f>
        <v>Contrato Encerrado</v>
      </c>
      <c r="AE857" s="35">
        <f t="shared" si="66"/>
        <v>602</v>
      </c>
      <c r="AF857" s="35">
        <f t="shared" si="67"/>
        <v>128</v>
      </c>
      <c r="AG857" s="17" t="str">
        <f t="shared" si="68"/>
        <v>0 anos 4 meses 7 dias</v>
      </c>
    </row>
    <row r="858" spans="1:33" ht="11.25" customHeight="1" x14ac:dyDescent="0.2">
      <c r="A858" s="8" t="s">
        <v>9</v>
      </c>
      <c r="B858" s="8" t="s">
        <v>13</v>
      </c>
      <c r="C858" s="22" t="s">
        <v>11</v>
      </c>
      <c r="D858" s="36">
        <v>2025</v>
      </c>
      <c r="E858" s="12" t="s">
        <v>307</v>
      </c>
      <c r="F858" s="8" t="s">
        <v>308</v>
      </c>
      <c r="G858" s="77" t="s">
        <v>15464</v>
      </c>
      <c r="H858" s="78" t="s">
        <v>15465</v>
      </c>
      <c r="I858" s="14" t="s">
        <v>15466</v>
      </c>
      <c r="J858" s="14" t="s">
        <v>10</v>
      </c>
      <c r="K858" s="14" t="s">
        <v>29</v>
      </c>
      <c r="L858" s="15" t="s">
        <v>81</v>
      </c>
      <c r="M858" s="7" t="s">
        <v>82</v>
      </c>
      <c r="N858" s="15" t="s">
        <v>4113</v>
      </c>
      <c r="O858" s="15" t="s">
        <v>7921</v>
      </c>
      <c r="P858" s="15" t="s">
        <v>2518</v>
      </c>
      <c r="Q858" s="15" t="s">
        <v>2523</v>
      </c>
      <c r="R858" s="20">
        <v>39301</v>
      </c>
      <c r="S858" s="20">
        <v>45677</v>
      </c>
      <c r="T858" s="20" t="s">
        <v>15225</v>
      </c>
      <c r="U858" s="20"/>
      <c r="V858" s="20"/>
      <c r="W858" s="20"/>
      <c r="X858" s="17"/>
      <c r="Y858" s="17"/>
      <c r="Z858" s="20"/>
      <c r="AA858" s="18">
        <f t="shared" ca="1" si="65"/>
        <v>18</v>
      </c>
      <c r="AB858" s="15" t="s">
        <v>7878</v>
      </c>
      <c r="AC858" s="35" t="str">
        <f t="shared" si="69"/>
        <v>0 anos 11 meses 10 dias</v>
      </c>
      <c r="AD858" s="35" t="str">
        <f ca="1">IF(AND(V858="",T858&lt;TODAY()),"Contrato Encerrado",IF(AND(V858="",T858&gt;TODAY()),DATEDIF(TODAY(),T858,"Y")&amp;" anos"&amp;" "&amp;DATEDIF(TODAY(),T858,"YM")&amp;" meses"&amp;" "&amp;DATEDIF(TODAY(),T858,"MD")&amp;" dias",IF(AND(X858="",V858&lt;TODAY()),"Contrato Encerrado",IF(AND(X858="",V858&gt;TODAY()),DATEDIF(TODAY(),V858,"Y")&amp;" anos"&amp;" "&amp;DATEDIF(TODAY(),V858,"YM")&amp;" meses"&amp;" "&amp;DATEDIF(TODAY(),V858,"MD")&amp;" dias",IF(AND(Z858="",X858&lt;TODAY()),"Contrato Encerrado",IF(AND(Z858="",X858&gt;TODAY()),DATEDIF(TODAY(),X858,"Y")&amp;" anos"&amp;" "&amp;DATEDIF(TODAY(),X858,"YM")&amp;" meses"&amp;" "&amp;DATEDIF(TODAY(),X858,"MD")&amp;" dias",IF(AND(Z858&lt;&gt;””,Z858&lt;TODAY()),"Contrato Encerrado",IF(AND(Z858&lt;&gt;"",Z858&gt;TODAY()),DATEDIF(TODAY(),Z858,"Y")&amp;" anos"&amp;" "&amp;DATEDIF(TODAY(),Z858,"YM")&amp;" meses"&amp;" "&amp;DATEDIF(TODAY(),Z858,"MD")&amp;" dias"))))))))</f>
        <v>0 anos 2 meses 23 dias</v>
      </c>
      <c r="AE858" s="35">
        <f t="shared" si="66"/>
        <v>344</v>
      </c>
      <c r="AF858" s="35">
        <f t="shared" si="67"/>
        <v>386</v>
      </c>
      <c r="AG858" s="17" t="str">
        <f t="shared" si="68"/>
        <v>1 anos 0 meses 20 dias</v>
      </c>
    </row>
    <row r="859" spans="1:33" ht="11.25" customHeight="1" x14ac:dyDescent="0.2">
      <c r="A859" s="8" t="s">
        <v>9</v>
      </c>
      <c r="B859" s="10" t="s">
        <v>13</v>
      </c>
      <c r="C859" s="11" t="s">
        <v>23</v>
      </c>
      <c r="D859" s="36">
        <v>2022</v>
      </c>
      <c r="E859" s="12" t="s">
        <v>79</v>
      </c>
      <c r="F859" s="8" t="s">
        <v>80</v>
      </c>
      <c r="G859" s="77" t="s">
        <v>4355</v>
      </c>
      <c r="H859" s="78" t="s">
        <v>4356</v>
      </c>
      <c r="I859" s="14" t="s">
        <v>4357</v>
      </c>
      <c r="J859" s="14" t="s">
        <v>14943</v>
      </c>
      <c r="K859" s="14" t="s">
        <v>29</v>
      </c>
      <c r="L859" s="15" t="s">
        <v>30</v>
      </c>
      <c r="M859" s="7" t="s">
        <v>9427</v>
      </c>
      <c r="N859" s="16" t="s">
        <v>4358</v>
      </c>
      <c r="O859" s="16"/>
      <c r="P859" s="16" t="s">
        <v>2518</v>
      </c>
      <c r="Q859" s="16" t="s">
        <v>2523</v>
      </c>
      <c r="R859" s="31">
        <v>34254</v>
      </c>
      <c r="S859" s="31">
        <v>44837</v>
      </c>
      <c r="T859" s="111">
        <v>45560</v>
      </c>
      <c r="U859" s="111"/>
      <c r="V859" s="31"/>
      <c r="W859" s="31"/>
      <c r="X859" s="17"/>
      <c r="Y859" s="17"/>
      <c r="Z859" s="31"/>
      <c r="AA859" s="18">
        <f t="shared" ca="1" si="65"/>
        <v>31</v>
      </c>
      <c r="AB859" s="19" t="s">
        <v>7878</v>
      </c>
      <c r="AC859" s="35" t="str">
        <f t="shared" si="69"/>
        <v>1 anos 11 meses 22 dias</v>
      </c>
      <c r="AD859" s="35" t="str">
        <f ca="1">IF(AND(V859="",T859&lt;TODAY()),"Contrato Encerrado",IF(AND(V859="",T859&gt;TODAY()),DATEDIF(TODAY(),T859,"Y")&amp;" anos"&amp;" "&amp;DATEDIF(TODAY(),T859,"YM")&amp;" meses"&amp;" "&amp;DATEDIF(TODAY(),T859,"MD")&amp;" dias",IF(AND(X859="",V859&lt;TODAY()),"Contrato Encerrado",IF(AND(X859="",V859&gt;TODAY()),DATEDIF(TODAY(),V859,"Y")&amp;" anos"&amp;" "&amp;DATEDIF(TODAY(),V859,"YM")&amp;" meses"&amp;" "&amp;DATEDIF(TODAY(),V859,"MD")&amp;" dias",IF(AND(Z859="",X859&lt;TODAY()),"Contrato Encerrado",IF(AND(Z859="",X859&gt;TODAY()),DATEDIF(TODAY(),X859,"Y")&amp;" anos"&amp;" "&amp;DATEDIF(TODAY(),X859,"YM")&amp;" meses"&amp;" "&amp;DATEDIF(TODAY(),X859,"MD")&amp;" dias",IF(AND(Z859&lt;&gt;””,Z859&lt;TODAY()),"Contrato Encerrado",IF(AND(Z859&lt;&gt;"",Z859&gt;TODAY()),DATEDIF(TODAY(),Z859,"Y")&amp;" anos"&amp;" "&amp;DATEDIF(TODAY(),Z859,"YM")&amp;" meses"&amp;" "&amp;DATEDIF(TODAY(),Z859,"MD")&amp;" dias"))))))))</f>
        <v>Contrato Encerrado</v>
      </c>
      <c r="AE859" s="35">
        <f t="shared" si="66"/>
        <v>723</v>
      </c>
      <c r="AF859" s="35">
        <f t="shared" si="67"/>
        <v>7</v>
      </c>
      <c r="AG859" s="17" t="str">
        <f t="shared" si="68"/>
        <v>0 anos 0 meses 7 dias</v>
      </c>
    </row>
    <row r="860" spans="1:33" ht="11.25" customHeight="1" x14ac:dyDescent="0.2">
      <c r="A860" s="8" t="s">
        <v>9</v>
      </c>
      <c r="B860" s="8" t="s">
        <v>13</v>
      </c>
      <c r="C860" s="22" t="s">
        <v>21</v>
      </c>
      <c r="D860" s="35">
        <v>2025</v>
      </c>
      <c r="E860" s="12" t="s">
        <v>157</v>
      </c>
      <c r="F860" s="8" t="s">
        <v>158</v>
      </c>
      <c r="G860" s="14" t="s">
        <v>17244</v>
      </c>
      <c r="H860" s="8" t="s">
        <v>17245</v>
      </c>
      <c r="I860" s="14" t="s">
        <v>16849</v>
      </c>
      <c r="J860" s="14" t="s">
        <v>10</v>
      </c>
      <c r="K860" s="14" t="s">
        <v>29</v>
      </c>
      <c r="L860" s="15" t="s">
        <v>30</v>
      </c>
      <c r="M860" s="7" t="s">
        <v>16153</v>
      </c>
      <c r="N860" s="15" t="s">
        <v>17246</v>
      </c>
      <c r="O860" s="15" t="s">
        <v>17215</v>
      </c>
      <c r="P860" s="15" t="s">
        <v>2518</v>
      </c>
      <c r="Q860" s="15" t="s">
        <v>2521</v>
      </c>
      <c r="R860" s="20">
        <v>35082</v>
      </c>
      <c r="S860" s="20" t="s">
        <v>17121</v>
      </c>
      <c r="T860" s="20">
        <v>46167</v>
      </c>
      <c r="U860" s="20"/>
      <c r="V860" s="20"/>
      <c r="W860" s="20"/>
      <c r="X860" s="17"/>
      <c r="Y860" s="17"/>
      <c r="Z860" s="20"/>
      <c r="AA860" s="21">
        <f t="shared" ca="1" si="65"/>
        <v>29</v>
      </c>
      <c r="AB860" s="20" t="s">
        <v>7878</v>
      </c>
      <c r="AC860" s="35" t="str">
        <f t="shared" si="69"/>
        <v>0 anos 11 meses 29 dias</v>
      </c>
      <c r="AD860" s="35" t="str">
        <f ca="1">IF(AND(V860="",T860&lt;TODAY()),"Contrato Encerrado",IF(AND(V860="",T860&gt;TODAY()),DATEDIF(TODAY(),T860,"Y")&amp;" anos"&amp;" "&amp;DATEDIF(TODAY(),T860,"YM")&amp;" meses"&amp;" "&amp;DATEDIF(TODAY(),T860,"MD")&amp;" dias",IF(AND(X860="",V860&lt;TODAY()),"Contrato Encerrado",IF(AND(X860="",V860&gt;TODAY()),DATEDIF(TODAY(),V860,"Y")&amp;" anos"&amp;" "&amp;DATEDIF(TODAY(),V860,"YM")&amp;" meses"&amp;" "&amp;DATEDIF(TODAY(),V860,"MD")&amp;" dias",IF(AND(Z860="",X860&lt;TODAY()),"Contrato Encerrado",IF(AND(Z860="",X860&gt;TODAY()),DATEDIF(TODAY(),X860,"Y")&amp;" anos"&amp;" "&amp;DATEDIF(TODAY(),X860,"YM")&amp;" meses"&amp;" "&amp;DATEDIF(TODAY(),X860,"MD")&amp;" dias",IF(AND(Z860&lt;&gt;””,Z860&lt;TODAY()),"Contrato Encerrado",IF(AND(Z860&lt;&gt;"",Z860&gt;TODAY()),DATEDIF(TODAY(),Z860,"Y")&amp;" anos"&amp;" "&amp;DATEDIF(TODAY(),Z860,"YM")&amp;" meses"&amp;" "&amp;DATEDIF(TODAY(),Z860,"MD")&amp;" dias"))))))))</f>
        <v>0 anos 7 meses 18 dias</v>
      </c>
      <c r="AE860" s="35">
        <f t="shared" si="66"/>
        <v>364</v>
      </c>
      <c r="AF860" s="35">
        <f t="shared" si="67"/>
        <v>366</v>
      </c>
      <c r="AG860" s="17" t="str">
        <f t="shared" si="68"/>
        <v>0 anos 11 meses 31 dias</v>
      </c>
    </row>
    <row r="861" spans="1:33" ht="11.25" customHeight="1" x14ac:dyDescent="0.2">
      <c r="A861" s="8" t="s">
        <v>9</v>
      </c>
      <c r="B861" s="10" t="s">
        <v>13</v>
      </c>
      <c r="C861" s="11" t="s">
        <v>22</v>
      </c>
      <c r="D861" s="36">
        <v>2022</v>
      </c>
      <c r="E861" s="12" t="s">
        <v>157</v>
      </c>
      <c r="F861" s="8" t="s">
        <v>158</v>
      </c>
      <c r="G861" s="77" t="s">
        <v>4359</v>
      </c>
      <c r="H861" s="78" t="s">
        <v>4360</v>
      </c>
      <c r="I861" s="14" t="s">
        <v>4361</v>
      </c>
      <c r="J861" s="14" t="s">
        <v>14943</v>
      </c>
      <c r="K861" s="14" t="s">
        <v>29</v>
      </c>
      <c r="L861" s="15" t="s">
        <v>30</v>
      </c>
      <c r="M861" s="7" t="s">
        <v>9427</v>
      </c>
      <c r="N861" s="16" t="s">
        <v>2101</v>
      </c>
      <c r="O861" s="15" t="s">
        <v>9448</v>
      </c>
      <c r="P861" s="16" t="s">
        <v>2518</v>
      </c>
      <c r="Q861" s="16" t="s">
        <v>2521</v>
      </c>
      <c r="R861" s="31">
        <v>35306</v>
      </c>
      <c r="S861" s="31">
        <v>44798</v>
      </c>
      <c r="T861" s="31">
        <v>45381</v>
      </c>
      <c r="U861" s="31">
        <v>45412</v>
      </c>
      <c r="V861" s="31">
        <v>45528</v>
      </c>
      <c r="W861" s="31"/>
      <c r="X861" s="17"/>
      <c r="Y861" s="17"/>
      <c r="Z861" s="31"/>
      <c r="AA861" s="18">
        <f t="shared" ca="1" si="65"/>
        <v>29</v>
      </c>
      <c r="AB861" s="19" t="s">
        <v>7878</v>
      </c>
      <c r="AC861" s="35" t="str">
        <f t="shared" si="69"/>
        <v>1 anos 10 meses 29 dias</v>
      </c>
      <c r="AD861" s="35" t="str">
        <f ca="1">IF(AND(V861="",T861&lt;TODAY()),"Contrato Encerrado",IF(AND(V861="",T861&gt;TODAY()),DATEDIF(TODAY(),T861,"Y")&amp;" anos"&amp;" "&amp;DATEDIF(TODAY(),T861,"YM")&amp;" meses"&amp;" "&amp;DATEDIF(TODAY(),T861,"MD")&amp;" dias",IF(AND(X861="",V861&lt;TODAY()),"Contrato Encerrado",IF(AND(X861="",V861&gt;TODAY()),DATEDIF(TODAY(),V861,"Y")&amp;" anos"&amp;" "&amp;DATEDIF(TODAY(),V861,"YM")&amp;" meses"&amp;" "&amp;DATEDIF(TODAY(),V861,"MD")&amp;" dias",IF(AND(Z861="",X861&lt;TODAY()),"Contrato Encerrado",IF(AND(Z861="",X861&gt;TODAY()),DATEDIF(TODAY(),X861,"Y")&amp;" anos"&amp;" "&amp;DATEDIF(TODAY(),X861,"YM")&amp;" meses"&amp;" "&amp;DATEDIF(TODAY(),X861,"MD")&amp;" dias",IF(AND(Z861&lt;&gt;””,Z861&lt;TODAY()),"Contrato Encerrado",IF(AND(Z861&lt;&gt;"",Z861&gt;TODAY()),DATEDIF(TODAY(),Z861,"Y")&amp;" anos"&amp;" "&amp;DATEDIF(TODAY(),Z861,"YM")&amp;" meses"&amp;" "&amp;DATEDIF(TODAY(),Z861,"MD")&amp;" dias"))))))))</f>
        <v>Contrato Encerrado</v>
      </c>
      <c r="AE861" s="35">
        <f t="shared" si="66"/>
        <v>699</v>
      </c>
      <c r="AF861" s="35">
        <f t="shared" si="67"/>
        <v>31</v>
      </c>
      <c r="AG861" s="17" t="str">
        <f t="shared" si="68"/>
        <v>0 anos 0 meses 31 dias</v>
      </c>
    </row>
    <row r="862" spans="1:33" ht="11.25" customHeight="1" x14ac:dyDescent="0.2">
      <c r="A862" s="8" t="s">
        <v>9</v>
      </c>
      <c r="B862" s="10" t="s">
        <v>13</v>
      </c>
      <c r="C862" s="11" t="s">
        <v>22</v>
      </c>
      <c r="D862" s="36">
        <v>2022</v>
      </c>
      <c r="E862" s="12" t="s">
        <v>144</v>
      </c>
      <c r="F862" s="8" t="s">
        <v>145</v>
      </c>
      <c r="G862" s="77" t="s">
        <v>2667</v>
      </c>
      <c r="H862" s="78" t="s">
        <v>2668</v>
      </c>
      <c r="I862" s="14" t="s">
        <v>2669</v>
      </c>
      <c r="J862" s="14" t="s">
        <v>1302</v>
      </c>
      <c r="K862" s="14" t="s">
        <v>29</v>
      </c>
      <c r="L862" s="15" t="s">
        <v>30</v>
      </c>
      <c r="M862" s="7" t="s">
        <v>9427</v>
      </c>
      <c r="N862" s="28" t="s">
        <v>3212</v>
      </c>
      <c r="O862" s="28"/>
      <c r="P862" s="16" t="s">
        <v>2518</v>
      </c>
      <c r="Q862" s="16" t="s">
        <v>2523</v>
      </c>
      <c r="R862" s="31">
        <v>34917</v>
      </c>
      <c r="S862" s="31">
        <v>44774</v>
      </c>
      <c r="T862" s="31">
        <v>45126</v>
      </c>
      <c r="U862" s="31"/>
      <c r="V862" s="31"/>
      <c r="W862" s="31"/>
      <c r="X862" s="17"/>
      <c r="Y862" s="17"/>
      <c r="Z862" s="31"/>
      <c r="AA862" s="18">
        <f t="shared" ca="1" si="65"/>
        <v>30</v>
      </c>
      <c r="AB862" s="19" t="s">
        <v>7878</v>
      </c>
      <c r="AC862" s="35" t="str">
        <f t="shared" si="69"/>
        <v>0 anos 11 meses 18 dias</v>
      </c>
      <c r="AD862" s="35" t="str">
        <f ca="1">IF(AND(V862="",T862&lt;TODAY()),"Contrato Encerrado",IF(AND(V862="",T862&gt;TODAY()),DATEDIF(TODAY(),T862,"Y")&amp;" anos"&amp;" "&amp;DATEDIF(TODAY(),T862,"YM")&amp;" meses"&amp;" "&amp;DATEDIF(TODAY(),T862,"MD")&amp;" dias",IF(AND(X862="",V862&lt;TODAY()),"Contrato Encerrado",IF(AND(X862="",V862&gt;TODAY()),DATEDIF(TODAY(),V862,"Y")&amp;" anos"&amp;" "&amp;DATEDIF(TODAY(),V862,"YM")&amp;" meses"&amp;" "&amp;DATEDIF(TODAY(),V862,"MD")&amp;" dias",IF(AND(Z862="",X862&lt;TODAY()),"Contrato Encerrado",IF(AND(Z862="",X862&gt;TODAY()),DATEDIF(TODAY(),X862,"Y")&amp;" anos"&amp;" "&amp;DATEDIF(TODAY(),X862,"YM")&amp;" meses"&amp;" "&amp;DATEDIF(TODAY(),X862,"MD")&amp;" dias",IF(AND(Z862&lt;&gt;””,Z862&lt;TODAY()),"Contrato Encerrado",IF(AND(Z862&lt;&gt;"",Z862&gt;TODAY()),DATEDIF(TODAY(),Z862,"Y")&amp;" anos"&amp;" "&amp;DATEDIF(TODAY(),Z862,"YM")&amp;" meses"&amp;" "&amp;DATEDIF(TODAY(),Z862,"MD")&amp;" dias"))))))))</f>
        <v>Contrato Encerrado</v>
      </c>
      <c r="AE862" s="35">
        <f t="shared" si="66"/>
        <v>352</v>
      </c>
      <c r="AF862" s="35">
        <f t="shared" si="67"/>
        <v>378</v>
      </c>
      <c r="AG862" s="17" t="str">
        <f t="shared" si="68"/>
        <v>1 anos 0 meses 12 dias</v>
      </c>
    </row>
    <row r="863" spans="1:33" ht="11.25" customHeight="1" x14ac:dyDescent="0.2">
      <c r="A863" s="8" t="s">
        <v>9</v>
      </c>
      <c r="B863" s="8" t="s">
        <v>13</v>
      </c>
      <c r="C863" s="22" t="s">
        <v>22</v>
      </c>
      <c r="D863" s="36">
        <v>2024</v>
      </c>
      <c r="E863" s="12" t="s">
        <v>284</v>
      </c>
      <c r="F863" s="8" t="s">
        <v>285</v>
      </c>
      <c r="G863" s="77" t="s">
        <v>14360</v>
      </c>
      <c r="H863" s="78" t="s">
        <v>14361</v>
      </c>
      <c r="I863" s="14" t="s">
        <v>14362</v>
      </c>
      <c r="J863" s="14" t="s">
        <v>10</v>
      </c>
      <c r="K863" s="14" t="s">
        <v>29</v>
      </c>
      <c r="L863" s="15" t="s">
        <v>30</v>
      </c>
      <c r="M863" s="7" t="s">
        <v>9427</v>
      </c>
      <c r="N863" s="15" t="s">
        <v>2114</v>
      </c>
      <c r="O863" s="15" t="s">
        <v>10152</v>
      </c>
      <c r="P863" s="15" t="s">
        <v>2518</v>
      </c>
      <c r="Q863" s="15" t="s">
        <v>2523</v>
      </c>
      <c r="R863" s="20">
        <v>38006</v>
      </c>
      <c r="S863" s="20">
        <v>45530</v>
      </c>
      <c r="T863" s="20">
        <v>46022</v>
      </c>
      <c r="U863" s="20"/>
      <c r="V863" s="70"/>
      <c r="W863" s="70"/>
      <c r="X863" s="17"/>
      <c r="Y863" s="17"/>
      <c r="Z863" s="20"/>
      <c r="AA863" s="18">
        <f t="shared" ca="1" si="65"/>
        <v>21</v>
      </c>
      <c r="AB863" s="15" t="s">
        <v>7878</v>
      </c>
      <c r="AC863" s="35" t="str">
        <f t="shared" si="69"/>
        <v>1 anos 4 meses 5 dias</v>
      </c>
      <c r="AD863" s="35" t="str">
        <f ca="1">IF(AND(V863="",T863&lt;TODAY()),"Contrato Encerrado",IF(AND(V863="",T863&gt;TODAY()),DATEDIF(TODAY(),T863,"Y")&amp;" anos"&amp;" "&amp;DATEDIF(TODAY(),T863,"YM")&amp;" meses"&amp;" "&amp;DATEDIF(TODAY(),T863,"MD")&amp;" dias",IF(AND(X863="",V863&lt;TODAY()),"Contrato Encerrado",IF(AND(X863="",V863&gt;TODAY()),DATEDIF(TODAY(),V863,"Y")&amp;" anos"&amp;" "&amp;DATEDIF(TODAY(),V863,"YM")&amp;" meses"&amp;" "&amp;DATEDIF(TODAY(),V863,"MD")&amp;" dias",IF(AND(Z863="",X863&lt;TODAY()),"Contrato Encerrado",IF(AND(Z863="",X863&gt;TODAY()),DATEDIF(TODAY(),X863,"Y")&amp;" anos"&amp;" "&amp;DATEDIF(TODAY(),X863,"YM")&amp;" meses"&amp;" "&amp;DATEDIF(TODAY(),X863,"MD")&amp;" dias",IF(AND(Z863&lt;&gt;””,Z863&lt;TODAY()),"Contrato Encerrado",IF(AND(Z863&lt;&gt;"",Z863&gt;TODAY()),DATEDIF(TODAY(),Z863,"Y")&amp;" anos"&amp;" "&amp;DATEDIF(TODAY(),Z863,"YM")&amp;" meses"&amp;" "&amp;DATEDIF(TODAY(),Z863,"MD")&amp;" dias"))))))))</f>
        <v>0 anos 2 meses 24 dias</v>
      </c>
      <c r="AE863" s="35">
        <f t="shared" si="66"/>
        <v>492</v>
      </c>
      <c r="AF863" s="35">
        <f t="shared" si="67"/>
        <v>238</v>
      </c>
      <c r="AG863" s="17" t="str">
        <f t="shared" si="68"/>
        <v>0 anos 7 meses 25 dias</v>
      </c>
    </row>
    <row r="864" spans="1:33" ht="11.25" customHeight="1" x14ac:dyDescent="0.2">
      <c r="A864" s="10" t="s">
        <v>9</v>
      </c>
      <c r="B864" s="10" t="s">
        <v>13</v>
      </c>
      <c r="C864" s="11" t="s">
        <v>19</v>
      </c>
      <c r="D864" s="36">
        <v>2021</v>
      </c>
      <c r="E864" s="13" t="s">
        <v>79</v>
      </c>
      <c r="F864" s="10" t="s">
        <v>80</v>
      </c>
      <c r="G864" s="83" t="s">
        <v>623</v>
      </c>
      <c r="H864" s="84" t="s">
        <v>624</v>
      </c>
      <c r="I864" s="13" t="s">
        <v>625</v>
      </c>
      <c r="J864" s="14" t="s">
        <v>1302</v>
      </c>
      <c r="K864" s="13" t="s">
        <v>29</v>
      </c>
      <c r="L864" s="25" t="s">
        <v>30</v>
      </c>
      <c r="M864" s="7" t="s">
        <v>9427</v>
      </c>
      <c r="N864" s="26" t="s">
        <v>2099</v>
      </c>
      <c r="O864" s="26"/>
      <c r="P864" s="26" t="s">
        <v>2517</v>
      </c>
      <c r="Q864" s="26" t="s">
        <v>2522</v>
      </c>
      <c r="R864" s="31">
        <v>36737</v>
      </c>
      <c r="S864" s="31">
        <v>44348</v>
      </c>
      <c r="T864" s="31">
        <v>44681</v>
      </c>
      <c r="U864" s="31"/>
      <c r="V864" s="31"/>
      <c r="W864" s="31"/>
      <c r="X864" s="17"/>
      <c r="Y864" s="17"/>
      <c r="Z864" s="31"/>
      <c r="AA864" s="18">
        <f t="shared" ca="1" si="65"/>
        <v>25</v>
      </c>
      <c r="AB864" s="19" t="s">
        <v>7878</v>
      </c>
      <c r="AC864" s="35" t="str">
        <f t="shared" si="69"/>
        <v>0 anos 10 meses 29 dias</v>
      </c>
      <c r="AD864" s="35" t="str">
        <f ca="1">IF(AND(V864="",T864&lt;TODAY()),"Contrato Encerrado",IF(AND(V864="",T864&gt;TODAY()),DATEDIF(TODAY(),T864,"Y")&amp;" anos"&amp;" "&amp;DATEDIF(TODAY(),T864,"YM")&amp;" meses"&amp;" "&amp;DATEDIF(TODAY(),T864,"MD")&amp;" dias",IF(AND(X864="",V864&lt;TODAY()),"Contrato Encerrado",IF(AND(X864="",V864&gt;TODAY()),DATEDIF(TODAY(),V864,"Y")&amp;" anos"&amp;" "&amp;DATEDIF(TODAY(),V864,"YM")&amp;" meses"&amp;" "&amp;DATEDIF(TODAY(),V864,"MD")&amp;" dias",IF(AND(Z864="",X864&lt;TODAY()),"Contrato Encerrado",IF(AND(Z864="",X864&gt;TODAY()),DATEDIF(TODAY(),X864,"Y")&amp;" anos"&amp;" "&amp;DATEDIF(TODAY(),X864,"YM")&amp;" meses"&amp;" "&amp;DATEDIF(TODAY(),X864,"MD")&amp;" dias",IF(AND(Z864&lt;&gt;””,Z864&lt;TODAY()),"Contrato Encerrado",IF(AND(Z864&lt;&gt;"",Z864&gt;TODAY()),DATEDIF(TODAY(),Z864,"Y")&amp;" anos"&amp;" "&amp;DATEDIF(TODAY(),Z864,"YM")&amp;" meses"&amp;" "&amp;DATEDIF(TODAY(),Z864,"MD")&amp;" dias"))))))))</f>
        <v>Contrato Encerrado</v>
      </c>
      <c r="AE864" s="35">
        <f t="shared" si="66"/>
        <v>333</v>
      </c>
      <c r="AF864" s="35">
        <f t="shared" si="67"/>
        <v>397</v>
      </c>
      <c r="AG864" s="17" t="str">
        <f t="shared" si="68"/>
        <v>1 anos 0 meses 31 dias</v>
      </c>
    </row>
    <row r="865" spans="1:33" ht="11.25" customHeight="1" x14ac:dyDescent="0.2">
      <c r="A865" s="8" t="s">
        <v>9</v>
      </c>
      <c r="B865" s="8" t="s">
        <v>13</v>
      </c>
      <c r="C865" s="22" t="s">
        <v>15</v>
      </c>
      <c r="D865" s="37">
        <v>2023</v>
      </c>
      <c r="E865" s="23" t="s">
        <v>79</v>
      </c>
      <c r="F865" s="8" t="s">
        <v>80</v>
      </c>
      <c r="G865" s="77" t="s">
        <v>6237</v>
      </c>
      <c r="H865" s="78" t="s">
        <v>6238</v>
      </c>
      <c r="I865" s="9" t="s">
        <v>6239</v>
      </c>
      <c r="J865" s="14" t="s">
        <v>14943</v>
      </c>
      <c r="K865" s="9" t="s">
        <v>29</v>
      </c>
      <c r="L865" s="24" t="s">
        <v>30</v>
      </c>
      <c r="M865" s="7" t="s">
        <v>9427</v>
      </c>
      <c r="N865" s="24" t="s">
        <v>2114</v>
      </c>
      <c r="O865" s="24"/>
      <c r="P865" s="24" t="s">
        <v>2518</v>
      </c>
      <c r="Q865" s="24" t="s">
        <v>2523</v>
      </c>
      <c r="R865" s="17">
        <v>37727</v>
      </c>
      <c r="S865" s="17">
        <v>44986</v>
      </c>
      <c r="T865" s="31">
        <v>45450</v>
      </c>
      <c r="U865" s="17"/>
      <c r="V865" s="31"/>
      <c r="W865" s="17"/>
      <c r="X865" s="17"/>
      <c r="Y865" s="17"/>
      <c r="Z865" s="31"/>
      <c r="AA865" s="18">
        <f t="shared" ca="1" si="65"/>
        <v>22</v>
      </c>
      <c r="AB865" s="19" t="s">
        <v>7878</v>
      </c>
      <c r="AC865" s="35" t="str">
        <f t="shared" si="69"/>
        <v>1 anos 3 meses 6 dias</v>
      </c>
      <c r="AD865" s="35" t="str">
        <f ca="1">IF(AND(V865="",T865&lt;TODAY()),"Contrato Encerrado",IF(AND(V865="",T865&gt;TODAY()),DATEDIF(TODAY(),T865,"Y")&amp;" anos"&amp;" "&amp;DATEDIF(TODAY(),T865,"YM")&amp;" meses"&amp;" "&amp;DATEDIF(TODAY(),T865,"MD")&amp;" dias",IF(AND(X865="",V865&lt;TODAY()),"Contrato Encerrado",IF(AND(X865="",V865&gt;TODAY()),DATEDIF(TODAY(),V865,"Y")&amp;" anos"&amp;" "&amp;DATEDIF(TODAY(),V865,"YM")&amp;" meses"&amp;" "&amp;DATEDIF(TODAY(),V865,"MD")&amp;" dias",IF(AND(Z865="",X865&lt;TODAY()),"Contrato Encerrado",IF(AND(Z865="",X865&gt;TODAY()),DATEDIF(TODAY(),X865,"Y")&amp;" anos"&amp;" "&amp;DATEDIF(TODAY(),X865,"YM")&amp;" meses"&amp;" "&amp;DATEDIF(TODAY(),X865,"MD")&amp;" dias",IF(AND(Z865&lt;&gt;””,Z865&lt;TODAY()),"Contrato Encerrado",IF(AND(Z865&lt;&gt;"",Z865&gt;TODAY()),DATEDIF(TODAY(),Z865,"Y")&amp;" anos"&amp;" "&amp;DATEDIF(TODAY(),Z865,"YM")&amp;" meses"&amp;" "&amp;DATEDIF(TODAY(),Z865,"MD")&amp;" dias"))))))))</f>
        <v>Contrato Encerrado</v>
      </c>
      <c r="AE865" s="35">
        <f t="shared" si="66"/>
        <v>464</v>
      </c>
      <c r="AF865" s="35">
        <f t="shared" si="67"/>
        <v>266</v>
      </c>
      <c r="AG865" s="17" t="str">
        <f t="shared" si="68"/>
        <v>0 anos 8 meses 22 dias</v>
      </c>
    </row>
    <row r="866" spans="1:33" ht="11.25" customHeight="1" x14ac:dyDescent="0.2">
      <c r="A866" s="8" t="s">
        <v>9</v>
      </c>
      <c r="B866" s="8" t="s">
        <v>13</v>
      </c>
      <c r="C866" s="22" t="s">
        <v>24</v>
      </c>
      <c r="D866" s="37">
        <v>2023</v>
      </c>
      <c r="E866" s="12" t="s">
        <v>3176</v>
      </c>
      <c r="F866" s="8" t="s">
        <v>3177</v>
      </c>
      <c r="G866" s="77" t="s">
        <v>10245</v>
      </c>
      <c r="H866" s="78" t="s">
        <v>10246</v>
      </c>
      <c r="I866" s="14" t="s">
        <v>10247</v>
      </c>
      <c r="J866" s="14" t="s">
        <v>10</v>
      </c>
      <c r="K866" s="14" t="s">
        <v>29</v>
      </c>
      <c r="L866" s="15" t="s">
        <v>30</v>
      </c>
      <c r="M866" s="7" t="s">
        <v>9427</v>
      </c>
      <c r="N866" s="15" t="s">
        <v>2102</v>
      </c>
      <c r="O866" s="15" t="s">
        <v>7898</v>
      </c>
      <c r="P866" s="15" t="s">
        <v>2518</v>
      </c>
      <c r="Q866" s="15" t="s">
        <v>2523</v>
      </c>
      <c r="R866" s="30">
        <v>34737</v>
      </c>
      <c r="S866" s="30">
        <v>45243</v>
      </c>
      <c r="T866" s="20" t="s">
        <v>14866</v>
      </c>
      <c r="U866" s="20"/>
      <c r="V866" s="20"/>
      <c r="W866" s="30"/>
      <c r="X866" s="17"/>
      <c r="Y866" s="17"/>
      <c r="Z866" s="20"/>
      <c r="AA866" s="18">
        <f t="shared" ca="1" si="65"/>
        <v>30</v>
      </c>
      <c r="AB866" s="15" t="s">
        <v>7878</v>
      </c>
      <c r="AC866" s="35" t="str">
        <f t="shared" si="69"/>
        <v>1 anos 11 meses 30 dias</v>
      </c>
      <c r="AD866" s="35" t="str">
        <f ca="1">IF(AND(V866="",T866&lt;TODAY()),"Contrato Encerrado",IF(AND(V866="",T866&gt;TODAY()),DATEDIF(TODAY(),T866,"Y")&amp;" anos"&amp;" "&amp;DATEDIF(TODAY(),T866,"YM")&amp;" meses"&amp;" "&amp;DATEDIF(TODAY(),T866,"MD")&amp;" dias",IF(AND(X866="",V866&lt;TODAY()),"Contrato Encerrado",IF(AND(X866="",V866&gt;TODAY()),DATEDIF(TODAY(),V866,"Y")&amp;" anos"&amp;" "&amp;DATEDIF(TODAY(),V866,"YM")&amp;" meses"&amp;" "&amp;DATEDIF(TODAY(),V866,"MD")&amp;" dias",IF(AND(Z866="",X866&lt;TODAY()),"Contrato Encerrado",IF(AND(Z866="",X866&gt;TODAY()),DATEDIF(TODAY(),X866,"Y")&amp;" anos"&amp;" "&amp;DATEDIF(TODAY(),X866,"YM")&amp;" meses"&amp;" "&amp;DATEDIF(TODAY(),X866,"MD")&amp;" dias",IF(AND(Z866&lt;&gt;””,Z866&lt;TODAY()),"Contrato Encerrado",IF(AND(Z866&lt;&gt;"",Z866&gt;TODAY()),DATEDIF(TODAY(),Z866,"Y")&amp;" anos"&amp;" "&amp;DATEDIF(TODAY(),Z866,"YM")&amp;" meses"&amp;" "&amp;DATEDIF(TODAY(),Z866,"MD")&amp;" dias"))))))))</f>
        <v>0 anos 1 meses 5 dias</v>
      </c>
      <c r="AE866" s="35">
        <f t="shared" si="66"/>
        <v>730</v>
      </c>
      <c r="AF866" s="35">
        <f t="shared" si="67"/>
        <v>0</v>
      </c>
      <c r="AG866" s="17" t="str">
        <f t="shared" si="68"/>
        <v>ESTÁGIO COMPLETOU 2 ANOS</v>
      </c>
    </row>
    <row r="867" spans="1:33" ht="11.25" customHeight="1" x14ac:dyDescent="0.2">
      <c r="A867" s="8" t="s">
        <v>9</v>
      </c>
      <c r="B867" s="8" t="s">
        <v>13</v>
      </c>
      <c r="C867" s="22" t="s">
        <v>24</v>
      </c>
      <c r="D867" s="36">
        <v>2024</v>
      </c>
      <c r="E867" s="23" t="s">
        <v>157</v>
      </c>
      <c r="F867" s="8" t="s">
        <v>158</v>
      </c>
      <c r="G867" s="77" t="s">
        <v>14840</v>
      </c>
      <c r="H867" s="78" t="s">
        <v>14841</v>
      </c>
      <c r="I867" s="9" t="s">
        <v>14765</v>
      </c>
      <c r="J867" s="14" t="s">
        <v>10</v>
      </c>
      <c r="K867" s="9" t="s">
        <v>29</v>
      </c>
      <c r="L867" s="24" t="s">
        <v>30</v>
      </c>
      <c r="M867" s="7" t="s">
        <v>9427</v>
      </c>
      <c r="N867" s="24" t="s">
        <v>6135</v>
      </c>
      <c r="O867" s="24" t="s">
        <v>7915</v>
      </c>
      <c r="P867" s="24" t="s">
        <v>2518</v>
      </c>
      <c r="Q867" s="24" t="s">
        <v>2521</v>
      </c>
      <c r="R867" s="17">
        <v>36883</v>
      </c>
      <c r="S867" s="17">
        <v>45568</v>
      </c>
      <c r="T867" s="17">
        <v>45932</v>
      </c>
      <c r="U867" s="17"/>
      <c r="V867" s="17"/>
      <c r="W867" s="17"/>
      <c r="X867" s="17"/>
      <c r="Y867" s="17"/>
      <c r="Z867" s="20"/>
      <c r="AA867" s="18">
        <f t="shared" ca="1" si="65"/>
        <v>24</v>
      </c>
      <c r="AB867" s="24" t="s">
        <v>7878</v>
      </c>
      <c r="AC867" s="35" t="str">
        <f t="shared" si="69"/>
        <v>0 anos 11 meses 29 dias</v>
      </c>
      <c r="AD867" s="35" t="str">
        <f ca="1">IF(AND(V867="",T867&lt;TODAY()),"Contrato Encerrado",IF(AND(V867="",T867&gt;TODAY()),DATEDIF(TODAY(),T867,"Y")&amp;" anos"&amp;" "&amp;DATEDIF(TODAY(),T867,"YM")&amp;" meses"&amp;" "&amp;DATEDIF(TODAY(),T867,"MD")&amp;" dias",IF(AND(X867="",V867&lt;TODAY()),"Contrato Encerrado",IF(AND(X867="",V867&gt;TODAY()),DATEDIF(TODAY(),V867,"Y")&amp;" anos"&amp;" "&amp;DATEDIF(TODAY(),V867,"YM")&amp;" meses"&amp;" "&amp;DATEDIF(TODAY(),V867,"MD")&amp;" dias",IF(AND(Z867="",X867&lt;TODAY()),"Contrato Encerrado",IF(AND(Z867="",X867&gt;TODAY()),DATEDIF(TODAY(),X867,"Y")&amp;" anos"&amp;" "&amp;DATEDIF(TODAY(),X867,"YM")&amp;" meses"&amp;" "&amp;DATEDIF(TODAY(),X867,"MD")&amp;" dias",IF(AND(Z867&lt;&gt;””,Z867&lt;TODAY()),"Contrato Encerrado",IF(AND(Z867&lt;&gt;"",Z867&gt;TODAY()),DATEDIF(TODAY(),Z867,"Y")&amp;" anos"&amp;" "&amp;DATEDIF(TODAY(),Z867,"YM")&amp;" meses"&amp;" "&amp;DATEDIF(TODAY(),Z867,"MD")&amp;" dias"))))))))</f>
        <v>Contrato Encerrado</v>
      </c>
      <c r="AE867" s="35">
        <f t="shared" si="66"/>
        <v>364</v>
      </c>
      <c r="AF867" s="35">
        <f t="shared" si="67"/>
        <v>366</v>
      </c>
      <c r="AG867" s="17" t="str">
        <f t="shared" si="68"/>
        <v>0 anos 11 meses 31 dias</v>
      </c>
    </row>
    <row r="868" spans="1:33" ht="11.25" customHeight="1" x14ac:dyDescent="0.2">
      <c r="A868" s="8" t="s">
        <v>9</v>
      </c>
      <c r="B868" s="8" t="s">
        <v>13</v>
      </c>
      <c r="C868" s="22" t="s">
        <v>21</v>
      </c>
      <c r="D868" s="35">
        <v>2025</v>
      </c>
      <c r="E868" s="12" t="s">
        <v>3176</v>
      </c>
      <c r="F868" s="8" t="s">
        <v>3177</v>
      </c>
      <c r="G868" s="14" t="s">
        <v>17247</v>
      </c>
      <c r="H868" s="8" t="s">
        <v>17248</v>
      </c>
      <c r="I868" s="14" t="s">
        <v>16850</v>
      </c>
      <c r="J868" s="14" t="s">
        <v>10</v>
      </c>
      <c r="K868" s="14" t="s">
        <v>29</v>
      </c>
      <c r="L868" s="15" t="s">
        <v>30</v>
      </c>
      <c r="M868" s="7" t="s">
        <v>16153</v>
      </c>
      <c r="N868" s="15" t="s">
        <v>2098</v>
      </c>
      <c r="O868" s="15" t="s">
        <v>8036</v>
      </c>
      <c r="P868" s="15" t="s">
        <v>2518</v>
      </c>
      <c r="Q868" s="15" t="s">
        <v>2523</v>
      </c>
      <c r="R868" s="20">
        <v>36124</v>
      </c>
      <c r="S868" s="20">
        <v>45863</v>
      </c>
      <c r="T868" s="20">
        <v>46227</v>
      </c>
      <c r="U868" s="20"/>
      <c r="V868" s="20"/>
      <c r="W868" s="20"/>
      <c r="X868" s="17"/>
      <c r="Y868" s="17"/>
      <c r="Z868" s="20"/>
      <c r="AA868" s="21">
        <f t="shared" ca="1" si="65"/>
        <v>26</v>
      </c>
      <c r="AB868" s="20" t="s">
        <v>7878</v>
      </c>
      <c r="AC868" s="35" t="str">
        <f t="shared" si="69"/>
        <v>0 anos 11 meses 29 dias</v>
      </c>
      <c r="AD868" s="35" t="str">
        <f ca="1">IF(AND(V868="",T868&lt;TODAY()),"Contrato Encerrado",IF(AND(V868="",T868&gt;TODAY()),DATEDIF(TODAY(),T868,"Y")&amp;" anos"&amp;" "&amp;DATEDIF(TODAY(),T868,"YM")&amp;" meses"&amp;" "&amp;DATEDIF(TODAY(),T868,"MD")&amp;" dias",IF(AND(X868="",V868&lt;TODAY()),"Contrato Encerrado",IF(AND(X868="",V868&gt;TODAY()),DATEDIF(TODAY(),V868,"Y")&amp;" anos"&amp;" "&amp;DATEDIF(TODAY(),V868,"YM")&amp;" meses"&amp;" "&amp;DATEDIF(TODAY(),V868,"MD")&amp;" dias",IF(AND(Z868="",X868&lt;TODAY()),"Contrato Encerrado",IF(AND(Z868="",X868&gt;TODAY()),DATEDIF(TODAY(),X868,"Y")&amp;" anos"&amp;" "&amp;DATEDIF(TODAY(),X868,"YM")&amp;" meses"&amp;" "&amp;DATEDIF(TODAY(),X868,"MD")&amp;" dias",IF(AND(Z868&lt;&gt;””,Z868&lt;TODAY()),"Contrato Encerrado",IF(AND(Z868&lt;&gt;"",Z868&gt;TODAY()),DATEDIF(TODAY(),Z868,"Y")&amp;" anos"&amp;" "&amp;DATEDIF(TODAY(),Z868,"YM")&amp;" meses"&amp;" "&amp;DATEDIF(TODAY(),Z868,"MD")&amp;" dias"))))))))</f>
        <v>0 anos 9 meses 17 dias</v>
      </c>
      <c r="AE868" s="35">
        <f t="shared" si="66"/>
        <v>364</v>
      </c>
      <c r="AF868" s="35">
        <f t="shared" si="67"/>
        <v>366</v>
      </c>
      <c r="AG868" s="17" t="str">
        <f t="shared" si="68"/>
        <v>0 anos 11 meses 31 dias</v>
      </c>
    </row>
    <row r="869" spans="1:33" ht="11.25" customHeight="1" x14ac:dyDescent="0.2">
      <c r="A869" s="8" t="s">
        <v>9</v>
      </c>
      <c r="B869" s="8" t="s">
        <v>13</v>
      </c>
      <c r="C869" s="22" t="s">
        <v>14</v>
      </c>
      <c r="D869" s="37">
        <v>2024</v>
      </c>
      <c r="E869" s="12" t="s">
        <v>79</v>
      </c>
      <c r="F869" s="8" t="s">
        <v>80</v>
      </c>
      <c r="G869" s="77" t="s">
        <v>11114</v>
      </c>
      <c r="H869" s="78" t="s">
        <v>11115</v>
      </c>
      <c r="I869" s="14" t="s">
        <v>11116</v>
      </c>
      <c r="J869" s="67" t="s">
        <v>1302</v>
      </c>
      <c r="K869" s="14" t="s">
        <v>29</v>
      </c>
      <c r="L869" s="15" t="s">
        <v>30</v>
      </c>
      <c r="M869" s="7" t="s">
        <v>9427</v>
      </c>
      <c r="N869" s="15" t="s">
        <v>2114</v>
      </c>
      <c r="O869" s="15" t="s">
        <v>7920</v>
      </c>
      <c r="P869" s="15" t="s">
        <v>2518</v>
      </c>
      <c r="Q869" s="15" t="s">
        <v>2523</v>
      </c>
      <c r="R869" s="20">
        <v>36986</v>
      </c>
      <c r="S869" s="20">
        <v>45323</v>
      </c>
      <c r="T869" s="20">
        <v>45535</v>
      </c>
      <c r="U869" s="20"/>
      <c r="V869" s="20"/>
      <c r="W869" s="20"/>
      <c r="X869" s="17"/>
      <c r="Y869" s="17"/>
      <c r="Z869" s="20"/>
      <c r="AA869" s="18">
        <f t="shared" ca="1" si="65"/>
        <v>24</v>
      </c>
      <c r="AB869" s="15" t="s">
        <v>7878</v>
      </c>
      <c r="AC869" s="35" t="str">
        <f t="shared" si="69"/>
        <v>0 anos 6 meses 30 dias</v>
      </c>
      <c r="AD869" s="35" t="str">
        <f ca="1">IF(AND(V869="",T869&lt;TODAY()),"Contrato Encerrado",IF(AND(V869="",T869&gt;TODAY()),DATEDIF(TODAY(),T869,"Y")&amp;" anos"&amp;" "&amp;DATEDIF(TODAY(),T869,"YM")&amp;" meses"&amp;" "&amp;DATEDIF(TODAY(),T869,"MD")&amp;" dias",IF(AND(X869="",V869&lt;TODAY()),"Contrato Encerrado",IF(AND(X869="",V869&gt;TODAY()),DATEDIF(TODAY(),V869,"Y")&amp;" anos"&amp;" "&amp;DATEDIF(TODAY(),V869,"YM")&amp;" meses"&amp;" "&amp;DATEDIF(TODAY(),V869,"MD")&amp;" dias",IF(AND(Z869="",X869&lt;TODAY()),"Contrato Encerrado",IF(AND(Z869="",X869&gt;TODAY()),DATEDIF(TODAY(),X869,"Y")&amp;" anos"&amp;" "&amp;DATEDIF(TODAY(),X869,"YM")&amp;" meses"&amp;" "&amp;DATEDIF(TODAY(),X869,"MD")&amp;" dias",IF(AND(Z869&lt;&gt;””,Z869&lt;TODAY()),"Contrato Encerrado",IF(AND(Z869&lt;&gt;"",Z869&gt;TODAY()),DATEDIF(TODAY(),Z869,"Y")&amp;" anos"&amp;" "&amp;DATEDIF(TODAY(),Z869,"YM")&amp;" meses"&amp;" "&amp;DATEDIF(TODAY(),Z869,"MD")&amp;" dias"))))))))</f>
        <v>Contrato Encerrado</v>
      </c>
      <c r="AE869" s="35">
        <f t="shared" si="66"/>
        <v>212</v>
      </c>
      <c r="AF869" s="35">
        <f t="shared" si="67"/>
        <v>518</v>
      </c>
      <c r="AG869" s="17" t="str">
        <f t="shared" si="68"/>
        <v>1 anos 5 meses 1 dias</v>
      </c>
    </row>
    <row r="870" spans="1:33" ht="11.25" customHeight="1" x14ac:dyDescent="0.2">
      <c r="A870" s="8" t="s">
        <v>9</v>
      </c>
      <c r="B870" s="10" t="s">
        <v>13</v>
      </c>
      <c r="C870" s="11" t="s">
        <v>22</v>
      </c>
      <c r="D870" s="36">
        <v>2022</v>
      </c>
      <c r="E870" s="12" t="s">
        <v>157</v>
      </c>
      <c r="F870" s="8" t="s">
        <v>158</v>
      </c>
      <c r="G870" s="77" t="s">
        <v>2216</v>
      </c>
      <c r="H870" s="78" t="s">
        <v>2217</v>
      </c>
      <c r="I870" s="14" t="s">
        <v>2218</v>
      </c>
      <c r="J870" s="14" t="s">
        <v>14943</v>
      </c>
      <c r="K870" s="14" t="s">
        <v>29</v>
      </c>
      <c r="L870" s="15" t="s">
        <v>30</v>
      </c>
      <c r="M870" s="7" t="s">
        <v>9427</v>
      </c>
      <c r="N870" s="16" t="s">
        <v>2101</v>
      </c>
      <c r="O870" s="16"/>
      <c r="P870" s="16" t="s">
        <v>2518</v>
      </c>
      <c r="Q870" s="16" t="s">
        <v>2521</v>
      </c>
      <c r="R870" s="31">
        <v>35581</v>
      </c>
      <c r="S870" s="31">
        <v>44753</v>
      </c>
      <c r="T870" s="111">
        <v>45308</v>
      </c>
      <c r="U870" s="111"/>
      <c r="V870" s="31"/>
      <c r="W870" s="31"/>
      <c r="X870" s="17"/>
      <c r="Y870" s="17"/>
      <c r="Z870" s="31"/>
      <c r="AA870" s="18">
        <f t="shared" ca="1" si="65"/>
        <v>28</v>
      </c>
      <c r="AB870" s="19" t="s">
        <v>7878</v>
      </c>
      <c r="AC870" s="35" t="str">
        <f t="shared" si="69"/>
        <v>1 anos 6 meses 6 dias</v>
      </c>
      <c r="AD870" s="35" t="str">
        <f ca="1">IF(AND(V870="",T870&lt;TODAY()),"Contrato Encerrado",IF(AND(V870="",T870&gt;TODAY()),DATEDIF(TODAY(),T870,"Y")&amp;" anos"&amp;" "&amp;DATEDIF(TODAY(),T870,"YM")&amp;" meses"&amp;" "&amp;DATEDIF(TODAY(),T870,"MD")&amp;" dias",IF(AND(X870="",V870&lt;TODAY()),"Contrato Encerrado",IF(AND(X870="",V870&gt;TODAY()),DATEDIF(TODAY(),V870,"Y")&amp;" anos"&amp;" "&amp;DATEDIF(TODAY(),V870,"YM")&amp;" meses"&amp;" "&amp;DATEDIF(TODAY(),V870,"MD")&amp;" dias",IF(AND(Z870="",X870&lt;TODAY()),"Contrato Encerrado",IF(AND(Z870="",X870&gt;TODAY()),DATEDIF(TODAY(),X870,"Y")&amp;" anos"&amp;" "&amp;DATEDIF(TODAY(),X870,"YM")&amp;" meses"&amp;" "&amp;DATEDIF(TODAY(),X870,"MD")&amp;" dias",IF(AND(Z870&lt;&gt;””,Z870&lt;TODAY()),"Contrato Encerrado",IF(AND(Z870&lt;&gt;"",Z870&gt;TODAY()),DATEDIF(TODAY(),Z870,"Y")&amp;" anos"&amp;" "&amp;DATEDIF(TODAY(),Z870,"YM")&amp;" meses"&amp;" "&amp;DATEDIF(TODAY(),Z870,"MD")&amp;" dias"))))))))</f>
        <v>Contrato Encerrado</v>
      </c>
      <c r="AE870" s="35">
        <f t="shared" si="66"/>
        <v>555</v>
      </c>
      <c r="AF870" s="35">
        <f t="shared" si="67"/>
        <v>175</v>
      </c>
      <c r="AG870" s="17" t="str">
        <f t="shared" si="68"/>
        <v>0 anos 5 meses 23 dias</v>
      </c>
    </row>
    <row r="871" spans="1:33" ht="11.25" customHeight="1" x14ac:dyDescent="0.2">
      <c r="A871" s="8" t="s">
        <v>9</v>
      </c>
      <c r="B871" s="8" t="s">
        <v>13</v>
      </c>
      <c r="C871" s="22" t="s">
        <v>15</v>
      </c>
      <c r="D871" s="37">
        <v>2023</v>
      </c>
      <c r="E871" s="23" t="s">
        <v>1708</v>
      </c>
      <c r="F871" s="8" t="s">
        <v>1709</v>
      </c>
      <c r="G871" s="77" t="s">
        <v>6240</v>
      </c>
      <c r="H871" s="78" t="s">
        <v>6241</v>
      </c>
      <c r="I871" s="9" t="s">
        <v>6242</v>
      </c>
      <c r="J871" s="14" t="s">
        <v>14943</v>
      </c>
      <c r="K871" s="9" t="s">
        <v>29</v>
      </c>
      <c r="L871" s="24" t="s">
        <v>30</v>
      </c>
      <c r="M871" s="7" t="s">
        <v>9427</v>
      </c>
      <c r="N871" s="24" t="s">
        <v>6243</v>
      </c>
      <c r="O871" s="24"/>
      <c r="P871" s="24" t="s">
        <v>2518</v>
      </c>
      <c r="Q871" s="24" t="s">
        <v>2523</v>
      </c>
      <c r="R871" s="17">
        <v>36274</v>
      </c>
      <c r="S871" s="17">
        <v>44993</v>
      </c>
      <c r="T871" s="31">
        <v>45470</v>
      </c>
      <c r="U871" s="17"/>
      <c r="V871" s="31"/>
      <c r="W871" s="17"/>
      <c r="X871" s="17"/>
      <c r="Y871" s="17"/>
      <c r="Z871" s="31"/>
      <c r="AA871" s="18">
        <f t="shared" ca="1" si="65"/>
        <v>26</v>
      </c>
      <c r="AB871" s="19" t="s">
        <v>7878</v>
      </c>
      <c r="AC871" s="35" t="str">
        <f t="shared" si="69"/>
        <v>1 anos 3 meses 19 dias</v>
      </c>
      <c r="AD871" s="35" t="str">
        <f ca="1">IF(AND(V871="",T871&lt;TODAY()),"Contrato Encerrado",IF(AND(V871="",T871&gt;TODAY()),DATEDIF(TODAY(),T871,"Y")&amp;" anos"&amp;" "&amp;DATEDIF(TODAY(),T871,"YM")&amp;" meses"&amp;" "&amp;DATEDIF(TODAY(),T871,"MD")&amp;" dias",IF(AND(X871="",V871&lt;TODAY()),"Contrato Encerrado",IF(AND(X871="",V871&gt;TODAY()),DATEDIF(TODAY(),V871,"Y")&amp;" anos"&amp;" "&amp;DATEDIF(TODAY(),V871,"YM")&amp;" meses"&amp;" "&amp;DATEDIF(TODAY(),V871,"MD")&amp;" dias",IF(AND(Z871="",X871&lt;TODAY()),"Contrato Encerrado",IF(AND(Z871="",X871&gt;TODAY()),DATEDIF(TODAY(),X871,"Y")&amp;" anos"&amp;" "&amp;DATEDIF(TODAY(),X871,"YM")&amp;" meses"&amp;" "&amp;DATEDIF(TODAY(),X871,"MD")&amp;" dias",IF(AND(Z871&lt;&gt;””,Z871&lt;TODAY()),"Contrato Encerrado",IF(AND(Z871&lt;&gt;"",Z871&gt;TODAY()),DATEDIF(TODAY(),Z871,"Y")&amp;" anos"&amp;" "&amp;DATEDIF(TODAY(),Z871,"YM")&amp;" meses"&amp;" "&amp;DATEDIF(TODAY(),Z871,"MD")&amp;" dias"))))))))</f>
        <v>Contrato Encerrado</v>
      </c>
      <c r="AE871" s="35">
        <f t="shared" si="66"/>
        <v>477</v>
      </c>
      <c r="AF871" s="35">
        <f t="shared" si="67"/>
        <v>253</v>
      </c>
      <c r="AG871" s="17" t="str">
        <f t="shared" si="68"/>
        <v>0 anos 8 meses 9 dias</v>
      </c>
    </row>
    <row r="872" spans="1:33" ht="11.25" customHeight="1" x14ac:dyDescent="0.2">
      <c r="A872" s="8" t="s">
        <v>9</v>
      </c>
      <c r="B872" s="8" t="s">
        <v>13</v>
      </c>
      <c r="C872" s="22" t="s">
        <v>21</v>
      </c>
      <c r="D872" s="35">
        <v>2025</v>
      </c>
      <c r="E872" s="12" t="s">
        <v>27</v>
      </c>
      <c r="F872" s="8" t="s">
        <v>28</v>
      </c>
      <c r="G872" s="14" t="s">
        <v>17249</v>
      </c>
      <c r="H872" s="8" t="s">
        <v>17250</v>
      </c>
      <c r="I872" s="14" t="s">
        <v>16851</v>
      </c>
      <c r="J872" s="14" t="s">
        <v>10</v>
      </c>
      <c r="K872" s="14" t="s">
        <v>29</v>
      </c>
      <c r="L872" s="15" t="s">
        <v>30</v>
      </c>
      <c r="M872" s="7" t="s">
        <v>16153</v>
      </c>
      <c r="N872" s="15" t="s">
        <v>2098</v>
      </c>
      <c r="O872" s="15" t="s">
        <v>17251</v>
      </c>
      <c r="P872" s="15" t="s">
        <v>2518</v>
      </c>
      <c r="Q872" s="15" t="s">
        <v>4109</v>
      </c>
      <c r="R872" s="20">
        <v>38743</v>
      </c>
      <c r="S872" s="20">
        <v>45845</v>
      </c>
      <c r="T872" s="20">
        <v>46209</v>
      </c>
      <c r="U872" s="20"/>
      <c r="V872" s="20"/>
      <c r="W872" s="20"/>
      <c r="X872" s="17"/>
      <c r="Y872" s="17"/>
      <c r="Z872" s="20"/>
      <c r="AA872" s="21">
        <f t="shared" ca="1" si="65"/>
        <v>19</v>
      </c>
      <c r="AB872" s="20" t="s">
        <v>7878</v>
      </c>
      <c r="AC872" s="35" t="str">
        <f t="shared" si="69"/>
        <v>0 anos 11 meses 29 dias</v>
      </c>
      <c r="AD872" s="35" t="str">
        <f ca="1">IF(AND(V872="",T872&lt;TODAY()),"Contrato Encerrado",IF(AND(V872="",T872&gt;TODAY()),DATEDIF(TODAY(),T872,"Y")&amp;" anos"&amp;" "&amp;DATEDIF(TODAY(),T872,"YM")&amp;" meses"&amp;" "&amp;DATEDIF(TODAY(),T872,"MD")&amp;" dias",IF(AND(X872="",V872&lt;TODAY()),"Contrato Encerrado",IF(AND(X872="",V872&gt;TODAY()),DATEDIF(TODAY(),V872,"Y")&amp;" anos"&amp;" "&amp;DATEDIF(TODAY(),V872,"YM")&amp;" meses"&amp;" "&amp;DATEDIF(TODAY(),V872,"MD")&amp;" dias",IF(AND(Z872="",X872&lt;TODAY()),"Contrato Encerrado",IF(AND(Z872="",X872&gt;TODAY()),DATEDIF(TODAY(),X872,"Y")&amp;" anos"&amp;" "&amp;DATEDIF(TODAY(),X872,"YM")&amp;" meses"&amp;" "&amp;DATEDIF(TODAY(),X872,"MD")&amp;" dias",IF(AND(Z872&lt;&gt;””,Z872&lt;TODAY()),"Contrato Encerrado",IF(AND(Z872&lt;&gt;"",Z872&gt;TODAY()),DATEDIF(TODAY(),Z872,"Y")&amp;" anos"&amp;" "&amp;DATEDIF(TODAY(),Z872,"YM")&amp;" meses"&amp;" "&amp;DATEDIF(TODAY(),Z872,"MD")&amp;" dias"))))))))</f>
        <v>0 anos 8 meses 29 dias</v>
      </c>
      <c r="AE872" s="35">
        <f t="shared" si="66"/>
        <v>364</v>
      </c>
      <c r="AF872" s="35">
        <f t="shared" si="67"/>
        <v>366</v>
      </c>
      <c r="AG872" s="17" t="str">
        <f t="shared" si="68"/>
        <v>0 anos 11 meses 31 dias</v>
      </c>
    </row>
    <row r="873" spans="1:33" ht="11.25" customHeight="1" x14ac:dyDescent="0.2">
      <c r="A873" s="8" t="s">
        <v>9</v>
      </c>
      <c r="B873" s="10" t="s">
        <v>13</v>
      </c>
      <c r="C873" s="11" t="s">
        <v>22</v>
      </c>
      <c r="D873" s="36">
        <v>2022</v>
      </c>
      <c r="E873" s="12" t="s">
        <v>157</v>
      </c>
      <c r="F873" s="8" t="s">
        <v>158</v>
      </c>
      <c r="G873" s="77" t="s">
        <v>2332</v>
      </c>
      <c r="H873" s="78" t="s">
        <v>2333</v>
      </c>
      <c r="I873" s="14" t="s">
        <v>2334</v>
      </c>
      <c r="J873" s="14" t="s">
        <v>14943</v>
      </c>
      <c r="K873" s="14" t="s">
        <v>29</v>
      </c>
      <c r="L873" s="15" t="s">
        <v>30</v>
      </c>
      <c r="M873" s="7" t="s">
        <v>9427</v>
      </c>
      <c r="N873" s="16" t="s">
        <v>4159</v>
      </c>
      <c r="O873" s="16"/>
      <c r="P873" s="16" t="s">
        <v>2518</v>
      </c>
      <c r="Q873" s="16" t="s">
        <v>2521</v>
      </c>
      <c r="R873" s="31">
        <v>33612</v>
      </c>
      <c r="S873" s="31">
        <v>44757</v>
      </c>
      <c r="T873" s="31">
        <v>45308</v>
      </c>
      <c r="U873" s="31"/>
      <c r="V873" s="31"/>
      <c r="W873" s="31"/>
      <c r="X873" s="17"/>
      <c r="Y873" s="17"/>
      <c r="Z873" s="31"/>
      <c r="AA873" s="18">
        <f t="shared" ca="1" si="65"/>
        <v>33</v>
      </c>
      <c r="AB873" s="19" t="s">
        <v>7878</v>
      </c>
      <c r="AC873" s="35" t="str">
        <f t="shared" si="69"/>
        <v>1 anos 6 meses 2 dias</v>
      </c>
      <c r="AD873" s="35" t="str">
        <f ca="1">IF(AND(V873="",T873&lt;TODAY()),"Contrato Encerrado",IF(AND(V873="",T873&gt;TODAY()),DATEDIF(TODAY(),T873,"Y")&amp;" anos"&amp;" "&amp;DATEDIF(TODAY(),T873,"YM")&amp;" meses"&amp;" "&amp;DATEDIF(TODAY(),T873,"MD")&amp;" dias",IF(AND(X873="",V873&lt;TODAY()),"Contrato Encerrado",IF(AND(X873="",V873&gt;TODAY()),DATEDIF(TODAY(),V873,"Y")&amp;" anos"&amp;" "&amp;DATEDIF(TODAY(),V873,"YM")&amp;" meses"&amp;" "&amp;DATEDIF(TODAY(),V873,"MD")&amp;" dias",IF(AND(Z873="",X873&lt;TODAY()),"Contrato Encerrado",IF(AND(Z873="",X873&gt;TODAY()),DATEDIF(TODAY(),X873,"Y")&amp;" anos"&amp;" "&amp;DATEDIF(TODAY(),X873,"YM")&amp;" meses"&amp;" "&amp;DATEDIF(TODAY(),X873,"MD")&amp;" dias",IF(AND(Z873&lt;&gt;””,Z873&lt;TODAY()),"Contrato Encerrado",IF(AND(Z873&lt;&gt;"",Z873&gt;TODAY()),DATEDIF(TODAY(),Z873,"Y")&amp;" anos"&amp;" "&amp;DATEDIF(TODAY(),Z873,"YM")&amp;" meses"&amp;" "&amp;DATEDIF(TODAY(),Z873,"MD")&amp;" dias"))))))))</f>
        <v>Contrato Encerrado</v>
      </c>
      <c r="AE873" s="35">
        <f t="shared" si="66"/>
        <v>551</v>
      </c>
      <c r="AF873" s="35">
        <f t="shared" si="67"/>
        <v>179</v>
      </c>
      <c r="AG873" s="17" t="str">
        <f t="shared" si="68"/>
        <v>0 anos 5 meses 27 dias</v>
      </c>
    </row>
    <row r="874" spans="1:33" ht="11.25" customHeight="1" x14ac:dyDescent="0.2">
      <c r="A874" s="8" t="s">
        <v>9</v>
      </c>
      <c r="B874" s="8" t="s">
        <v>13</v>
      </c>
      <c r="C874" s="22" t="s">
        <v>11</v>
      </c>
      <c r="D874" s="37">
        <v>2023</v>
      </c>
      <c r="E874" s="23" t="s">
        <v>1111</v>
      </c>
      <c r="F874" s="8" t="s">
        <v>1112</v>
      </c>
      <c r="G874" s="77" t="s">
        <v>6244</v>
      </c>
      <c r="H874" s="78" t="s">
        <v>6245</v>
      </c>
      <c r="I874" s="9" t="s">
        <v>6246</v>
      </c>
      <c r="J874" s="14" t="s">
        <v>14943</v>
      </c>
      <c r="K874" s="9" t="s">
        <v>29</v>
      </c>
      <c r="L874" s="24" t="s">
        <v>30</v>
      </c>
      <c r="M874" s="7" t="s">
        <v>9427</v>
      </c>
      <c r="N874" s="24" t="s">
        <v>2120</v>
      </c>
      <c r="O874" s="24"/>
      <c r="P874" s="24" t="s">
        <v>2518</v>
      </c>
      <c r="Q874" s="24" t="s">
        <v>2523</v>
      </c>
      <c r="R874" s="17">
        <v>36199</v>
      </c>
      <c r="S874" s="17">
        <v>44935</v>
      </c>
      <c r="T874" s="31">
        <v>45321</v>
      </c>
      <c r="U874" s="17"/>
      <c r="V874" s="31"/>
      <c r="W874" s="17"/>
      <c r="X874" s="17"/>
      <c r="Y874" s="17"/>
      <c r="Z874" s="31"/>
      <c r="AA874" s="18">
        <f t="shared" ca="1" si="65"/>
        <v>26</v>
      </c>
      <c r="AB874" s="19" t="s">
        <v>7877</v>
      </c>
      <c r="AC874" s="35" t="str">
        <f t="shared" si="69"/>
        <v>1 anos 0 meses 21 dias</v>
      </c>
      <c r="AD874" s="35" t="str">
        <f ca="1">IF(AND(V874="",T874&lt;TODAY()),"Contrato Encerrado",IF(AND(V874="",T874&gt;TODAY()),DATEDIF(TODAY(),T874,"Y")&amp;" anos"&amp;" "&amp;DATEDIF(TODAY(),T874,"YM")&amp;" meses"&amp;" "&amp;DATEDIF(TODAY(),T874,"MD")&amp;" dias",IF(AND(X874="",V874&lt;TODAY()),"Contrato Encerrado",IF(AND(X874="",V874&gt;TODAY()),DATEDIF(TODAY(),V874,"Y")&amp;" anos"&amp;" "&amp;DATEDIF(TODAY(),V874,"YM")&amp;" meses"&amp;" "&amp;DATEDIF(TODAY(),V874,"MD")&amp;" dias",IF(AND(Z874="",X874&lt;TODAY()),"Contrato Encerrado",IF(AND(Z874="",X874&gt;TODAY()),DATEDIF(TODAY(),X874,"Y")&amp;" anos"&amp;" "&amp;DATEDIF(TODAY(),X874,"YM")&amp;" meses"&amp;" "&amp;DATEDIF(TODAY(),X874,"MD")&amp;" dias",IF(AND(Z874&lt;&gt;””,Z874&lt;TODAY()),"Contrato Encerrado",IF(AND(Z874&lt;&gt;"",Z874&gt;TODAY()),DATEDIF(TODAY(),Z874,"Y")&amp;" anos"&amp;" "&amp;DATEDIF(TODAY(),Z874,"YM")&amp;" meses"&amp;" "&amp;DATEDIF(TODAY(),Z874,"MD")&amp;" dias"))))))))</f>
        <v>Contrato Encerrado</v>
      </c>
      <c r="AE874" s="35">
        <f t="shared" si="66"/>
        <v>386</v>
      </c>
      <c r="AF874" s="35">
        <f t="shared" si="67"/>
        <v>344</v>
      </c>
      <c r="AG874" s="17" t="str">
        <f t="shared" si="68"/>
        <v>0 anos 11 meses 9 dias</v>
      </c>
    </row>
    <row r="875" spans="1:33" ht="11.25" customHeight="1" x14ac:dyDescent="0.2">
      <c r="A875" s="8" t="s">
        <v>9</v>
      </c>
      <c r="B875" s="10" t="s">
        <v>13</v>
      </c>
      <c r="C875" s="11" t="s">
        <v>25</v>
      </c>
      <c r="D875" s="36">
        <v>2022</v>
      </c>
      <c r="E875" s="12" t="s">
        <v>27</v>
      </c>
      <c r="F875" s="8" t="s">
        <v>28</v>
      </c>
      <c r="G875" s="77" t="s">
        <v>4362</v>
      </c>
      <c r="H875" s="78" t="s">
        <v>4363</v>
      </c>
      <c r="I875" s="14" t="s">
        <v>4364</v>
      </c>
      <c r="J875" s="14" t="s">
        <v>14943</v>
      </c>
      <c r="K875" s="14" t="s">
        <v>29</v>
      </c>
      <c r="L875" s="15" t="s">
        <v>30</v>
      </c>
      <c r="M875" s="7" t="s">
        <v>9427</v>
      </c>
      <c r="N875" s="16" t="s">
        <v>2105</v>
      </c>
      <c r="O875" s="16"/>
      <c r="P875" s="16" t="s">
        <v>2518</v>
      </c>
      <c r="Q875" s="16" t="s">
        <v>4109</v>
      </c>
      <c r="R875" s="31">
        <v>35766</v>
      </c>
      <c r="S875" s="31">
        <v>44901</v>
      </c>
      <c r="T875" s="31">
        <v>45266</v>
      </c>
      <c r="U875" s="31"/>
      <c r="V875" s="31"/>
      <c r="W875" s="31"/>
      <c r="X875" s="17"/>
      <c r="Y875" s="17"/>
      <c r="Z875" s="31"/>
      <c r="AA875" s="18">
        <f t="shared" ca="1" si="65"/>
        <v>27</v>
      </c>
      <c r="AB875" s="19" t="s">
        <v>7878</v>
      </c>
      <c r="AC875" s="35" t="str">
        <f t="shared" si="69"/>
        <v>1 anos 0 meses 0 dias</v>
      </c>
      <c r="AD875" s="35" t="str">
        <f ca="1">IF(AND(V875="",T875&lt;TODAY()),"Contrato Encerrado",IF(AND(V875="",T875&gt;TODAY()),DATEDIF(TODAY(),T875,"Y")&amp;" anos"&amp;" "&amp;DATEDIF(TODAY(),T875,"YM")&amp;" meses"&amp;" "&amp;DATEDIF(TODAY(),T875,"MD")&amp;" dias",IF(AND(X875="",V875&lt;TODAY()),"Contrato Encerrado",IF(AND(X875="",V875&gt;TODAY()),DATEDIF(TODAY(),V875,"Y")&amp;" anos"&amp;" "&amp;DATEDIF(TODAY(),V875,"YM")&amp;" meses"&amp;" "&amp;DATEDIF(TODAY(),V875,"MD")&amp;" dias",IF(AND(Z875="",X875&lt;TODAY()),"Contrato Encerrado",IF(AND(Z875="",X875&gt;TODAY()),DATEDIF(TODAY(),X875,"Y")&amp;" anos"&amp;" "&amp;DATEDIF(TODAY(),X875,"YM")&amp;" meses"&amp;" "&amp;DATEDIF(TODAY(),X875,"MD")&amp;" dias",IF(AND(Z875&lt;&gt;””,Z875&lt;TODAY()),"Contrato Encerrado",IF(AND(Z875&lt;&gt;"",Z875&gt;TODAY()),DATEDIF(TODAY(),Z875,"Y")&amp;" anos"&amp;" "&amp;DATEDIF(TODAY(),Z875,"YM")&amp;" meses"&amp;" "&amp;DATEDIF(TODAY(),Z875,"MD")&amp;" dias"))))))))</f>
        <v>Contrato Encerrado</v>
      </c>
      <c r="AE875" s="35">
        <f t="shared" si="66"/>
        <v>365</v>
      </c>
      <c r="AF875" s="35">
        <f t="shared" si="67"/>
        <v>365</v>
      </c>
      <c r="AG875" s="17" t="str">
        <f t="shared" si="68"/>
        <v>0 anos 11 meses 30 dias</v>
      </c>
    </row>
    <row r="876" spans="1:33" ht="11.25" customHeight="1" x14ac:dyDescent="0.2">
      <c r="A876" s="8" t="s">
        <v>9</v>
      </c>
      <c r="B876" s="10" t="s">
        <v>13</v>
      </c>
      <c r="C876" s="11" t="s">
        <v>22</v>
      </c>
      <c r="D876" s="36">
        <v>2022</v>
      </c>
      <c r="E876" s="12" t="s">
        <v>307</v>
      </c>
      <c r="F876" s="8" t="s">
        <v>308</v>
      </c>
      <c r="G876" s="77" t="s">
        <v>1441</v>
      </c>
      <c r="H876" s="78" t="s">
        <v>1442</v>
      </c>
      <c r="I876" s="14" t="s">
        <v>1443</v>
      </c>
      <c r="J876" s="14" t="s">
        <v>14943</v>
      </c>
      <c r="K876" s="14" t="s">
        <v>29</v>
      </c>
      <c r="L876" s="15" t="s">
        <v>30</v>
      </c>
      <c r="M876" s="7" t="s">
        <v>9427</v>
      </c>
      <c r="N876" s="16" t="s">
        <v>2099</v>
      </c>
      <c r="O876" s="16"/>
      <c r="P876" s="16" t="s">
        <v>2517</v>
      </c>
      <c r="Q876" s="16" t="s">
        <v>2522</v>
      </c>
      <c r="R876" s="31">
        <v>34666</v>
      </c>
      <c r="S876" s="31">
        <v>44420</v>
      </c>
      <c r="T876" s="111">
        <v>45077</v>
      </c>
      <c r="U876" s="31"/>
      <c r="V876" s="31"/>
      <c r="W876" s="31"/>
      <c r="X876" s="17"/>
      <c r="Y876" s="17"/>
      <c r="Z876" s="31"/>
      <c r="AA876" s="18">
        <f t="shared" ca="1" si="65"/>
        <v>30</v>
      </c>
      <c r="AB876" s="19" t="s">
        <v>7877</v>
      </c>
      <c r="AC876" s="35" t="str">
        <f t="shared" si="69"/>
        <v>1 anos 9 meses 19 dias</v>
      </c>
      <c r="AD876" s="35" t="str">
        <f ca="1">IF(AND(V876="",T876&lt;TODAY()),"Contrato Encerrado",IF(AND(V876="",T876&gt;TODAY()),DATEDIF(TODAY(),T876,"Y")&amp;" anos"&amp;" "&amp;DATEDIF(TODAY(),T876,"YM")&amp;" meses"&amp;" "&amp;DATEDIF(TODAY(),T876,"MD")&amp;" dias",IF(AND(X876="",V876&lt;TODAY()),"Contrato Encerrado",IF(AND(X876="",V876&gt;TODAY()),DATEDIF(TODAY(),V876,"Y")&amp;" anos"&amp;" "&amp;DATEDIF(TODAY(),V876,"YM")&amp;" meses"&amp;" "&amp;DATEDIF(TODAY(),V876,"MD")&amp;" dias",IF(AND(Z876="",X876&lt;TODAY()),"Contrato Encerrado",IF(AND(Z876="",X876&gt;TODAY()),DATEDIF(TODAY(),X876,"Y")&amp;" anos"&amp;" "&amp;DATEDIF(TODAY(),X876,"YM")&amp;" meses"&amp;" "&amp;DATEDIF(TODAY(),X876,"MD")&amp;" dias",IF(AND(Z876&lt;&gt;””,Z876&lt;TODAY()),"Contrato Encerrado",IF(AND(Z876&lt;&gt;"",Z876&gt;TODAY()),DATEDIF(TODAY(),Z876,"Y")&amp;" anos"&amp;" "&amp;DATEDIF(TODAY(),Z876,"YM")&amp;" meses"&amp;" "&amp;DATEDIF(TODAY(),Z876,"MD")&amp;" dias"))))))))</f>
        <v>Contrato Encerrado</v>
      </c>
      <c r="AE876" s="35">
        <f t="shared" si="66"/>
        <v>657</v>
      </c>
      <c r="AF876" s="35">
        <f t="shared" si="67"/>
        <v>73</v>
      </c>
      <c r="AG876" s="17" t="str">
        <f t="shared" si="68"/>
        <v>0 anos 2 meses 13 dias</v>
      </c>
    </row>
    <row r="877" spans="1:33" ht="11.25" customHeight="1" x14ac:dyDescent="0.2">
      <c r="A877" s="8" t="s">
        <v>9</v>
      </c>
      <c r="B877" s="8" t="s">
        <v>13</v>
      </c>
      <c r="C877" s="22" t="s">
        <v>17</v>
      </c>
      <c r="D877" s="37">
        <v>2023</v>
      </c>
      <c r="E877" s="23" t="s">
        <v>157</v>
      </c>
      <c r="F877" s="8" t="s">
        <v>158</v>
      </c>
      <c r="G877" s="77" t="s">
        <v>6247</v>
      </c>
      <c r="H877" s="78" t="s">
        <v>6248</v>
      </c>
      <c r="I877" s="9" t="s">
        <v>6249</v>
      </c>
      <c r="J877" s="14" t="s">
        <v>14943</v>
      </c>
      <c r="K877" s="9" t="s">
        <v>29</v>
      </c>
      <c r="L877" s="24" t="s">
        <v>30</v>
      </c>
      <c r="M877" s="7" t="s">
        <v>9427</v>
      </c>
      <c r="N877" s="24" t="s">
        <v>2101</v>
      </c>
      <c r="O877" s="24"/>
      <c r="P877" s="24" t="s">
        <v>2518</v>
      </c>
      <c r="Q877" s="24" t="s">
        <v>4109</v>
      </c>
      <c r="R877" s="17">
        <v>36992</v>
      </c>
      <c r="S877" s="17">
        <v>45043</v>
      </c>
      <c r="T877" s="31">
        <v>45308</v>
      </c>
      <c r="U877" s="17"/>
      <c r="V877" s="31"/>
      <c r="W877" s="17"/>
      <c r="X877" s="17"/>
      <c r="Y877" s="17"/>
      <c r="Z877" s="31"/>
      <c r="AA877" s="18">
        <f t="shared" ca="1" si="65"/>
        <v>24</v>
      </c>
      <c r="AB877" s="19" t="s">
        <v>7877</v>
      </c>
      <c r="AC877" s="35" t="str">
        <f t="shared" si="69"/>
        <v>0 anos 8 meses 21 dias</v>
      </c>
      <c r="AD877" s="35" t="str">
        <f ca="1">IF(AND(V877="",T877&lt;TODAY()),"Contrato Encerrado",IF(AND(V877="",T877&gt;TODAY()),DATEDIF(TODAY(),T877,"Y")&amp;" anos"&amp;" "&amp;DATEDIF(TODAY(),T877,"YM")&amp;" meses"&amp;" "&amp;DATEDIF(TODAY(),T877,"MD")&amp;" dias",IF(AND(X877="",V877&lt;TODAY()),"Contrato Encerrado",IF(AND(X877="",V877&gt;TODAY()),DATEDIF(TODAY(),V877,"Y")&amp;" anos"&amp;" "&amp;DATEDIF(TODAY(),V877,"YM")&amp;" meses"&amp;" "&amp;DATEDIF(TODAY(),V877,"MD")&amp;" dias",IF(AND(Z877="",X877&lt;TODAY()),"Contrato Encerrado",IF(AND(Z877="",X877&gt;TODAY()),DATEDIF(TODAY(),X877,"Y")&amp;" anos"&amp;" "&amp;DATEDIF(TODAY(),X877,"YM")&amp;" meses"&amp;" "&amp;DATEDIF(TODAY(),X877,"MD")&amp;" dias",IF(AND(Z877&lt;&gt;””,Z877&lt;TODAY()),"Contrato Encerrado",IF(AND(Z877&lt;&gt;"",Z877&gt;TODAY()),DATEDIF(TODAY(),Z877,"Y")&amp;" anos"&amp;" "&amp;DATEDIF(TODAY(),Z877,"YM")&amp;" meses"&amp;" "&amp;DATEDIF(TODAY(),Z877,"MD")&amp;" dias"))))))))</f>
        <v>Contrato Encerrado</v>
      </c>
      <c r="AE877" s="35">
        <f t="shared" si="66"/>
        <v>265</v>
      </c>
      <c r="AF877" s="35">
        <f t="shared" si="67"/>
        <v>465</v>
      </c>
      <c r="AG877" s="17" t="str">
        <f t="shared" si="68"/>
        <v>1 anos 3 meses 9 dias</v>
      </c>
    </row>
    <row r="878" spans="1:33" ht="11.25" customHeight="1" x14ac:dyDescent="0.2">
      <c r="A878" s="141" t="s">
        <v>9</v>
      </c>
      <c r="B878" s="142" t="s">
        <v>13</v>
      </c>
      <c r="C878" s="143" t="s">
        <v>22</v>
      </c>
      <c r="D878" s="144">
        <v>2022</v>
      </c>
      <c r="E878" s="145" t="s">
        <v>307</v>
      </c>
      <c r="F878" s="141" t="s">
        <v>308</v>
      </c>
      <c r="G878" s="146" t="s">
        <v>360</v>
      </c>
      <c r="H878" s="147" t="s">
        <v>361</v>
      </c>
      <c r="I878" s="148" t="s">
        <v>362</v>
      </c>
      <c r="J878" s="14" t="s">
        <v>14943</v>
      </c>
      <c r="K878" s="148" t="s">
        <v>29</v>
      </c>
      <c r="L878" s="149" t="s">
        <v>30</v>
      </c>
      <c r="M878" s="7" t="s">
        <v>9427</v>
      </c>
      <c r="N878" s="150" t="s">
        <v>2118</v>
      </c>
      <c r="O878" s="150"/>
      <c r="P878" s="150" t="s">
        <v>2517</v>
      </c>
      <c r="Q878" s="150" t="s">
        <v>2522</v>
      </c>
      <c r="R878" s="151">
        <v>36084</v>
      </c>
      <c r="S878" s="151">
        <v>44328</v>
      </c>
      <c r="T878" s="151">
        <v>45069</v>
      </c>
      <c r="U878" s="151"/>
      <c r="V878" s="151"/>
      <c r="W878" s="151"/>
      <c r="X878" s="17"/>
      <c r="Y878" s="17"/>
      <c r="Z878" s="151"/>
      <c r="AA878" s="152">
        <f t="shared" ca="1" si="65"/>
        <v>26</v>
      </c>
      <c r="AB878" s="153" t="s">
        <v>7877</v>
      </c>
      <c r="AC878" s="35" t="str">
        <f t="shared" si="69"/>
        <v>2 anos 0 meses 11 dias</v>
      </c>
      <c r="AD878" s="132" t="str">
        <f ca="1">IF(AND(V878="",T878&lt;TODAY()),"Contrato Encerrado",IF(AND(V878="",T878&gt;TODAY()),DATEDIF(TODAY(),T878,"Y")&amp;" anos"&amp;" "&amp;DATEDIF(TODAY(),T878,"YM")&amp;" meses"&amp;" "&amp;DATEDIF(TODAY(),T878,"MD")&amp;" dias",IF(AND(X878="",V878&lt;TODAY()),"Contrato Encerrado",IF(AND(X878="",V878&gt;TODAY()),DATEDIF(TODAY(),V878,"Y")&amp;" anos"&amp;" "&amp;DATEDIF(TODAY(),V878,"YM")&amp;" meses"&amp;" "&amp;DATEDIF(TODAY(),V878,"MD")&amp;" dias",IF(AND(Z878="",X878&lt;TODAY()),"Contrato Encerrado",IF(AND(Z878="",X878&gt;TODAY()),DATEDIF(TODAY(),X878,"Y")&amp;" anos"&amp;" "&amp;DATEDIF(TODAY(),X878,"YM")&amp;" meses"&amp;" "&amp;DATEDIF(TODAY(),X878,"MD")&amp;" dias",IF(AND(Z878&lt;&gt;””,Z878&lt;TODAY()),"Contrato Encerrado",IF(AND(Z878&lt;&gt;"",Z878&gt;TODAY()),DATEDIF(TODAY(),Z878,"Y")&amp;" anos"&amp;" "&amp;DATEDIF(TODAY(),Z878,"YM")&amp;" meses"&amp;" "&amp;DATEDIF(TODAY(),Z878,"MD")&amp;" dias"))))))))</f>
        <v>Contrato Encerrado</v>
      </c>
      <c r="AE878" s="132">
        <f t="shared" si="66"/>
        <v>741</v>
      </c>
      <c r="AF878" s="132">
        <f t="shared" si="67"/>
        <v>-11</v>
      </c>
      <c r="AG878" s="133" t="str">
        <f t="shared" si="68"/>
        <v>ESTÁGIO COMPLETOU 2 ANOS</v>
      </c>
    </row>
    <row r="879" spans="1:33" ht="11.25" customHeight="1" x14ac:dyDescent="0.2">
      <c r="A879" s="10" t="s">
        <v>9</v>
      </c>
      <c r="B879" s="10" t="s">
        <v>13</v>
      </c>
      <c r="C879" s="11" t="s">
        <v>17</v>
      </c>
      <c r="D879" s="36">
        <v>2021</v>
      </c>
      <c r="E879" s="13" t="s">
        <v>307</v>
      </c>
      <c r="F879" s="10" t="s">
        <v>308</v>
      </c>
      <c r="G879" s="83" t="s">
        <v>366</v>
      </c>
      <c r="H879" s="84" t="s">
        <v>367</v>
      </c>
      <c r="I879" s="13" t="s">
        <v>368</v>
      </c>
      <c r="J879" s="14" t="s">
        <v>1302</v>
      </c>
      <c r="K879" s="13" t="s">
        <v>29</v>
      </c>
      <c r="L879" s="25" t="s">
        <v>30</v>
      </c>
      <c r="M879" s="7" t="s">
        <v>9427</v>
      </c>
      <c r="N879" s="26" t="s">
        <v>4113</v>
      </c>
      <c r="O879" s="27"/>
      <c r="P879" s="26" t="s">
        <v>2517</v>
      </c>
      <c r="Q879" s="26" t="s">
        <v>2522</v>
      </c>
      <c r="R879" s="31">
        <v>36501</v>
      </c>
      <c r="S879" s="31">
        <v>44326</v>
      </c>
      <c r="T879" s="31">
        <v>44687</v>
      </c>
      <c r="U879" s="31"/>
      <c r="V879" s="31"/>
      <c r="W879" s="31"/>
      <c r="X879" s="17"/>
      <c r="Y879" s="17"/>
      <c r="Z879" s="31"/>
      <c r="AA879" s="18">
        <f t="shared" ca="1" si="65"/>
        <v>25</v>
      </c>
      <c r="AB879" s="19" t="s">
        <v>7877</v>
      </c>
      <c r="AC879" s="35" t="str">
        <f t="shared" si="69"/>
        <v>0 anos 11 meses 26 dias</v>
      </c>
      <c r="AD879" s="35" t="str">
        <f ca="1">IF(AND(V879="",T879&lt;TODAY()),"Contrato Encerrado",IF(AND(V879="",T879&gt;TODAY()),DATEDIF(TODAY(),T879,"Y")&amp;" anos"&amp;" "&amp;DATEDIF(TODAY(),T879,"YM")&amp;" meses"&amp;" "&amp;DATEDIF(TODAY(),T879,"MD")&amp;" dias",IF(AND(X879="",V879&lt;TODAY()),"Contrato Encerrado",IF(AND(X879="",V879&gt;TODAY()),DATEDIF(TODAY(),V879,"Y")&amp;" anos"&amp;" "&amp;DATEDIF(TODAY(),V879,"YM")&amp;" meses"&amp;" "&amp;DATEDIF(TODAY(),V879,"MD")&amp;" dias",IF(AND(Z879="",X879&lt;TODAY()),"Contrato Encerrado",IF(AND(Z879="",X879&gt;TODAY()),DATEDIF(TODAY(),X879,"Y")&amp;" anos"&amp;" "&amp;DATEDIF(TODAY(),X879,"YM")&amp;" meses"&amp;" "&amp;DATEDIF(TODAY(),X879,"MD")&amp;" dias",IF(AND(Z879&lt;&gt;””,Z879&lt;TODAY()),"Contrato Encerrado",IF(AND(Z879&lt;&gt;"",Z879&gt;TODAY()),DATEDIF(TODAY(),Z879,"Y")&amp;" anos"&amp;" "&amp;DATEDIF(TODAY(),Z879,"YM")&amp;" meses"&amp;" "&amp;DATEDIF(TODAY(),Z879,"MD")&amp;" dias"))))))))</f>
        <v>Contrato Encerrado</v>
      </c>
      <c r="AE879" s="35">
        <f t="shared" si="66"/>
        <v>361</v>
      </c>
      <c r="AF879" s="35">
        <f t="shared" si="67"/>
        <v>369</v>
      </c>
      <c r="AG879" s="17" t="str">
        <f t="shared" si="68"/>
        <v>1 anos 0 meses 3 dias</v>
      </c>
    </row>
    <row r="880" spans="1:33" ht="11.25" customHeight="1" x14ac:dyDescent="0.2">
      <c r="A880" s="8" t="s">
        <v>9</v>
      </c>
      <c r="B880" s="10" t="s">
        <v>13</v>
      </c>
      <c r="C880" s="11" t="s">
        <v>25</v>
      </c>
      <c r="D880" s="36">
        <v>2022</v>
      </c>
      <c r="E880" s="12" t="s">
        <v>772</v>
      </c>
      <c r="F880" s="8" t="s">
        <v>773</v>
      </c>
      <c r="G880" s="77" t="s">
        <v>4365</v>
      </c>
      <c r="H880" s="78" t="s">
        <v>4366</v>
      </c>
      <c r="I880" s="14" t="s">
        <v>4367</v>
      </c>
      <c r="J880" s="14" t="s">
        <v>14943</v>
      </c>
      <c r="K880" s="14" t="s">
        <v>29</v>
      </c>
      <c r="L880" s="15" t="s">
        <v>30</v>
      </c>
      <c r="M880" s="7" t="s">
        <v>9427</v>
      </c>
      <c r="N880" s="16" t="s">
        <v>4368</v>
      </c>
      <c r="O880" s="16"/>
      <c r="P880" s="16" t="s">
        <v>2518</v>
      </c>
      <c r="Q880" s="16" t="s">
        <v>2523</v>
      </c>
      <c r="R880" s="31">
        <v>37384</v>
      </c>
      <c r="S880" s="31">
        <v>44907</v>
      </c>
      <c r="T880" s="20">
        <v>45633</v>
      </c>
      <c r="U880" s="20"/>
      <c r="V880" s="20"/>
      <c r="W880" s="31"/>
      <c r="X880" s="17"/>
      <c r="Y880" s="17"/>
      <c r="Z880" s="20"/>
      <c r="AA880" s="18">
        <f t="shared" ca="1" si="65"/>
        <v>23</v>
      </c>
      <c r="AB880" s="19" t="s">
        <v>7877</v>
      </c>
      <c r="AC880" s="35" t="str">
        <f t="shared" si="69"/>
        <v>1 anos 11 meses 25 dias</v>
      </c>
      <c r="AD880" s="35" t="str">
        <f ca="1">IF(AND(V880="",T880&lt;TODAY()),"Contrato Encerrado",IF(AND(V880="",T880&gt;TODAY()),DATEDIF(TODAY(),T880,"Y")&amp;" anos"&amp;" "&amp;DATEDIF(TODAY(),T880,"YM")&amp;" meses"&amp;" "&amp;DATEDIF(TODAY(),T880,"MD")&amp;" dias",IF(AND(X880="",V880&lt;TODAY()),"Contrato Encerrado",IF(AND(X880="",V880&gt;TODAY()),DATEDIF(TODAY(),V880,"Y")&amp;" anos"&amp;" "&amp;DATEDIF(TODAY(),V880,"YM")&amp;" meses"&amp;" "&amp;DATEDIF(TODAY(),V880,"MD")&amp;" dias",IF(AND(Z880="",X880&lt;TODAY()),"Contrato Encerrado",IF(AND(Z880="",X880&gt;TODAY()),DATEDIF(TODAY(),X880,"Y")&amp;" anos"&amp;" "&amp;DATEDIF(TODAY(),X880,"YM")&amp;" meses"&amp;" "&amp;DATEDIF(TODAY(),X880,"MD")&amp;" dias",IF(AND(Z880&lt;&gt;””,Z880&lt;TODAY()),"Contrato Encerrado",IF(AND(Z880&lt;&gt;"",Z880&gt;TODAY()),DATEDIF(TODAY(),Z880,"Y")&amp;" anos"&amp;" "&amp;DATEDIF(TODAY(),Z880,"YM")&amp;" meses"&amp;" "&amp;DATEDIF(TODAY(),Z880,"MD")&amp;" dias"))))))))</f>
        <v>Contrato Encerrado</v>
      </c>
      <c r="AE880" s="35">
        <f t="shared" si="66"/>
        <v>726</v>
      </c>
      <c r="AF880" s="35">
        <f t="shared" si="67"/>
        <v>4</v>
      </c>
      <c r="AG880" s="17" t="str">
        <f t="shared" si="68"/>
        <v>0 anos 0 meses 4 dias</v>
      </c>
    </row>
    <row r="881" spans="1:33" ht="11.25" customHeight="1" x14ac:dyDescent="0.2">
      <c r="A881" s="8" t="s">
        <v>9</v>
      </c>
      <c r="B881" s="8" t="s">
        <v>13</v>
      </c>
      <c r="C881" s="22" t="s">
        <v>22</v>
      </c>
      <c r="D881" s="35">
        <v>2025</v>
      </c>
      <c r="E881" s="12" t="s">
        <v>3176</v>
      </c>
      <c r="F881" s="8" t="s">
        <v>3177</v>
      </c>
      <c r="G881" s="14" t="s">
        <v>17911</v>
      </c>
      <c r="H881" s="8" t="s">
        <v>17912</v>
      </c>
      <c r="I881" s="14" t="s">
        <v>17913</v>
      </c>
      <c r="J881" s="14" t="s">
        <v>10</v>
      </c>
      <c r="K881" s="14" t="s">
        <v>29</v>
      </c>
      <c r="L881" s="15" t="s">
        <v>30</v>
      </c>
      <c r="M881" s="7" t="s">
        <v>16153</v>
      </c>
      <c r="N881" s="15" t="s">
        <v>14835</v>
      </c>
      <c r="O881" s="15" t="s">
        <v>17131</v>
      </c>
      <c r="P881" s="15" t="s">
        <v>2518</v>
      </c>
      <c r="Q881" s="15" t="s">
        <v>2523</v>
      </c>
      <c r="R881" s="20">
        <v>38260</v>
      </c>
      <c r="S881" s="20">
        <v>45908</v>
      </c>
      <c r="T881" s="20">
        <v>46272</v>
      </c>
      <c r="U881" s="21"/>
      <c r="V881" s="15"/>
      <c r="W881" s="35"/>
      <c r="X881" s="17"/>
      <c r="Y881" s="17"/>
      <c r="Z881" s="183"/>
      <c r="AA881" s="21">
        <f t="shared" ca="1" si="65"/>
        <v>21</v>
      </c>
      <c r="AB881" s="35" t="s">
        <v>7877</v>
      </c>
      <c r="AC881" s="35" t="str">
        <f t="shared" si="69"/>
        <v>0 anos 11 meses 30 dias</v>
      </c>
      <c r="AD881" s="35" t="str">
        <f ca="1">IF(AND(V881="",T881&lt;TODAY()),"Contrato Encerrado",IF(AND(V881="",T881&gt;TODAY()),DATEDIF(TODAY(),T881,"Y")&amp;" anos"&amp;" "&amp;DATEDIF(TODAY(),T881,"YM")&amp;" meses"&amp;" "&amp;DATEDIF(TODAY(),T881,"MD")&amp;" dias",IF(AND(X881="",V881&lt;TODAY()),"Contrato Encerrado",IF(AND(X881="",V881&gt;TODAY()),DATEDIF(TODAY(),V881,"Y")&amp;" anos"&amp;" "&amp;DATEDIF(TODAY(),V881,"YM")&amp;" meses"&amp;" "&amp;DATEDIF(TODAY(),V881,"MD")&amp;" dias",IF(AND(Z881="",X881&lt;TODAY()),"Contrato Encerrado",IF(AND(Z881="",X881&gt;TODAY()),DATEDIF(TODAY(),X881,"Y")&amp;" anos"&amp;" "&amp;DATEDIF(TODAY(),X881,"YM")&amp;" meses"&amp;" "&amp;DATEDIF(TODAY(),X881,"MD")&amp;" dias",IF(AND(Z881&lt;&gt;””,Z881&lt;TODAY()),"Contrato Encerrado",IF(AND(Z881&lt;&gt;"",Z881&gt;TODAY()),DATEDIF(TODAY(),Z881,"Y")&amp;" anos"&amp;" "&amp;DATEDIF(TODAY(),Z881,"YM")&amp;" meses"&amp;" "&amp;DATEDIF(TODAY(),Z881,"MD")&amp;" dias"))))))))</f>
        <v>0 anos 11 meses 0 dias</v>
      </c>
      <c r="AE881" s="35">
        <f t="shared" si="66"/>
        <v>364</v>
      </c>
      <c r="AF881" s="35">
        <f t="shared" si="67"/>
        <v>366</v>
      </c>
      <c r="AG881" s="17" t="str">
        <f t="shared" si="68"/>
        <v>0 anos 11 meses 31 dias</v>
      </c>
    </row>
    <row r="882" spans="1:33" ht="11.25" customHeight="1" x14ac:dyDescent="0.2">
      <c r="A882" s="8" t="s">
        <v>9</v>
      </c>
      <c r="B882" s="8" t="s">
        <v>13</v>
      </c>
      <c r="C882" s="22" t="s">
        <v>16</v>
      </c>
      <c r="D882" s="37">
        <v>2025</v>
      </c>
      <c r="E882" s="12" t="s">
        <v>157</v>
      </c>
      <c r="F882" s="8" t="s">
        <v>158</v>
      </c>
      <c r="G882" s="9" t="s">
        <v>16214</v>
      </c>
      <c r="H882" s="8" t="s">
        <v>16215</v>
      </c>
      <c r="I882" s="14" t="s">
        <v>16216</v>
      </c>
      <c r="J882" s="14" t="s">
        <v>10</v>
      </c>
      <c r="K882" s="14" t="s">
        <v>29</v>
      </c>
      <c r="L882" s="15" t="s">
        <v>30</v>
      </c>
      <c r="M882" s="7" t="s">
        <v>9427</v>
      </c>
      <c r="N882" s="15" t="s">
        <v>2101</v>
      </c>
      <c r="O882" s="15" t="s">
        <v>16189</v>
      </c>
      <c r="P882" s="15" t="s">
        <v>2518</v>
      </c>
      <c r="Q882" s="15" t="s">
        <v>4109</v>
      </c>
      <c r="R882" s="20">
        <v>38568</v>
      </c>
      <c r="S882" s="20">
        <v>45750</v>
      </c>
      <c r="T882" s="20">
        <v>46021</v>
      </c>
      <c r="U882" s="20"/>
      <c r="V882" s="20"/>
      <c r="W882" s="20"/>
      <c r="X882" s="17"/>
      <c r="Y882" s="17"/>
      <c r="Z882" s="20"/>
      <c r="AA882" s="21">
        <f t="shared" ca="1" si="65"/>
        <v>20</v>
      </c>
      <c r="AB882" s="15" t="s">
        <v>7878</v>
      </c>
      <c r="AC882" s="35" t="str">
        <f t="shared" si="69"/>
        <v>0 anos 8 meses 27 dias</v>
      </c>
      <c r="AD882" s="35" t="str">
        <f ca="1">IF(AND(V882="",T882&lt;TODAY()),"Contrato Encerrado",IF(AND(V882="",T882&gt;TODAY()),DATEDIF(TODAY(),T882,"Y")&amp;" anos"&amp;" "&amp;DATEDIF(TODAY(),T882,"YM")&amp;" meses"&amp;" "&amp;DATEDIF(TODAY(),T882,"MD")&amp;" dias",IF(AND(X882="",V882&lt;TODAY()),"Contrato Encerrado",IF(AND(X882="",V882&gt;TODAY()),DATEDIF(TODAY(),V882,"Y")&amp;" anos"&amp;" "&amp;DATEDIF(TODAY(),V882,"YM")&amp;" meses"&amp;" "&amp;DATEDIF(TODAY(),V882,"MD")&amp;" dias",IF(AND(Z882="",X882&lt;TODAY()),"Contrato Encerrado",IF(AND(Z882="",X882&gt;TODAY()),DATEDIF(TODAY(),X882,"Y")&amp;" anos"&amp;" "&amp;DATEDIF(TODAY(),X882,"YM")&amp;" meses"&amp;" "&amp;DATEDIF(TODAY(),X882,"MD")&amp;" dias",IF(AND(Z882&lt;&gt;””,Z882&lt;TODAY()),"Contrato Encerrado",IF(AND(Z882&lt;&gt;"",Z882&gt;TODAY()),DATEDIF(TODAY(),Z882,"Y")&amp;" anos"&amp;" "&amp;DATEDIF(TODAY(),Z882,"YM")&amp;" meses"&amp;" "&amp;DATEDIF(TODAY(),Z882,"MD")&amp;" dias"))))))))</f>
        <v>0 anos 2 meses 23 dias</v>
      </c>
      <c r="AE882" s="35">
        <f t="shared" si="66"/>
        <v>271</v>
      </c>
      <c r="AF882" s="35">
        <f t="shared" si="67"/>
        <v>459</v>
      </c>
      <c r="AG882" s="17" t="str">
        <f t="shared" si="68"/>
        <v>1 anos 3 meses 3 dias</v>
      </c>
    </row>
    <row r="883" spans="1:33" s="61" customFormat="1" ht="11.25" customHeight="1" x14ac:dyDescent="0.2">
      <c r="A883" s="8" t="s">
        <v>9</v>
      </c>
      <c r="B883" s="8" t="s">
        <v>13</v>
      </c>
      <c r="C883" s="22" t="s">
        <v>21</v>
      </c>
      <c r="D883" s="37">
        <v>2024</v>
      </c>
      <c r="E883" s="12" t="s">
        <v>1304</v>
      </c>
      <c r="F883" s="8" t="s">
        <v>1305</v>
      </c>
      <c r="G883" s="77" t="s">
        <v>14069</v>
      </c>
      <c r="H883" s="78" t="s">
        <v>14070</v>
      </c>
      <c r="I883" s="14" t="s">
        <v>14071</v>
      </c>
      <c r="J883" s="14" t="s">
        <v>10</v>
      </c>
      <c r="K883" s="14" t="s">
        <v>29</v>
      </c>
      <c r="L883" s="15" t="s">
        <v>81</v>
      </c>
      <c r="M883" s="7" t="s">
        <v>82</v>
      </c>
      <c r="N883" s="15" t="s">
        <v>4113</v>
      </c>
      <c r="O883" s="15" t="s">
        <v>8094</v>
      </c>
      <c r="P883" s="15" t="s">
        <v>2518</v>
      </c>
      <c r="Q883" s="15" t="s">
        <v>2523</v>
      </c>
      <c r="R883" s="20">
        <v>39032</v>
      </c>
      <c r="S883" s="20">
        <v>45510</v>
      </c>
      <c r="T883" s="20">
        <v>46022</v>
      </c>
      <c r="U883" s="20"/>
      <c r="V883" s="20"/>
      <c r="W883" s="20"/>
      <c r="X883" s="17"/>
      <c r="Y883" s="17"/>
      <c r="Z883" s="20"/>
      <c r="AA883" s="18">
        <f t="shared" ca="1" si="65"/>
        <v>18</v>
      </c>
      <c r="AB883" s="15" t="s">
        <v>7878</v>
      </c>
      <c r="AC883" s="35" t="str">
        <f t="shared" si="69"/>
        <v>1 anos 4 meses 25 dias</v>
      </c>
      <c r="AD883" s="35" t="str">
        <f ca="1">IF(AND(V883="",T883&lt;TODAY()),"Contrato Encerrado",IF(AND(V883="",T883&gt;TODAY()),DATEDIF(TODAY(),T883,"Y")&amp;" anos"&amp;" "&amp;DATEDIF(TODAY(),T883,"YM")&amp;" meses"&amp;" "&amp;DATEDIF(TODAY(),T883,"MD")&amp;" dias",IF(AND(X883="",V883&lt;TODAY()),"Contrato Encerrado",IF(AND(X883="",V883&gt;TODAY()),DATEDIF(TODAY(),V883,"Y")&amp;" anos"&amp;" "&amp;DATEDIF(TODAY(),V883,"YM")&amp;" meses"&amp;" "&amp;DATEDIF(TODAY(),V883,"MD")&amp;" dias",IF(AND(Z883="",X883&lt;TODAY()),"Contrato Encerrado",IF(AND(Z883="",X883&gt;TODAY()),DATEDIF(TODAY(),X883,"Y")&amp;" anos"&amp;" "&amp;DATEDIF(TODAY(),X883,"YM")&amp;" meses"&amp;" "&amp;DATEDIF(TODAY(),X883,"MD")&amp;" dias",IF(AND(Z883&lt;&gt;””,Z883&lt;TODAY()),"Contrato Encerrado",IF(AND(Z883&lt;&gt;"",Z883&gt;TODAY()),DATEDIF(TODAY(),Z883,"Y")&amp;" anos"&amp;" "&amp;DATEDIF(TODAY(),Z883,"YM")&amp;" meses"&amp;" "&amp;DATEDIF(TODAY(),Z883,"MD")&amp;" dias"))))))))</f>
        <v>0 anos 2 meses 24 dias</v>
      </c>
      <c r="AE883" s="35">
        <f t="shared" si="66"/>
        <v>512</v>
      </c>
      <c r="AF883" s="35">
        <f t="shared" si="67"/>
        <v>218</v>
      </c>
      <c r="AG883" s="17" t="str">
        <f t="shared" si="68"/>
        <v>0 anos 7 meses 5 dias</v>
      </c>
    </row>
    <row r="884" spans="1:33" ht="11.25" customHeight="1" x14ac:dyDescent="0.2">
      <c r="A884" s="8" t="s">
        <v>9</v>
      </c>
      <c r="B884" s="8" t="s">
        <v>13</v>
      </c>
      <c r="C884" s="22" t="s">
        <v>14</v>
      </c>
      <c r="D884" s="37">
        <v>2023</v>
      </c>
      <c r="E884" s="23" t="s">
        <v>79</v>
      </c>
      <c r="F884" s="8" t="s">
        <v>80</v>
      </c>
      <c r="G884" s="77" t="s">
        <v>6250</v>
      </c>
      <c r="H884" s="78" t="s">
        <v>6251</v>
      </c>
      <c r="I884" s="9" t="s">
        <v>6252</v>
      </c>
      <c r="J884" s="14" t="s">
        <v>1302</v>
      </c>
      <c r="K884" s="9" t="s">
        <v>29</v>
      </c>
      <c r="L884" s="24" t="s">
        <v>81</v>
      </c>
      <c r="M884" s="7" t="s">
        <v>82</v>
      </c>
      <c r="N884" s="24" t="s">
        <v>4113</v>
      </c>
      <c r="O884" s="24"/>
      <c r="P884" s="24" t="s">
        <v>2518</v>
      </c>
      <c r="Q884" s="24" t="s">
        <v>2523</v>
      </c>
      <c r="R884" s="17">
        <v>38849</v>
      </c>
      <c r="S884" s="17">
        <v>44963</v>
      </c>
      <c r="T884" s="31">
        <v>45274</v>
      </c>
      <c r="U884" s="17"/>
      <c r="V884" s="31"/>
      <c r="W884" s="17"/>
      <c r="X884" s="17"/>
      <c r="Y884" s="17"/>
      <c r="Z884" s="31"/>
      <c r="AA884" s="18">
        <f t="shared" ca="1" si="65"/>
        <v>19</v>
      </c>
      <c r="AB884" s="19" t="s">
        <v>7878</v>
      </c>
      <c r="AC884" s="35" t="str">
        <f t="shared" si="69"/>
        <v>0 anos 10 meses 8 dias</v>
      </c>
      <c r="AD884" s="35" t="str">
        <f ca="1">IF(AND(V884="",T884&lt;TODAY()),"Contrato Encerrado",IF(AND(V884="",T884&gt;TODAY()),DATEDIF(TODAY(),T884,"Y")&amp;" anos"&amp;" "&amp;DATEDIF(TODAY(),T884,"YM")&amp;" meses"&amp;" "&amp;DATEDIF(TODAY(),T884,"MD")&amp;" dias",IF(AND(X884="",V884&lt;TODAY()),"Contrato Encerrado",IF(AND(X884="",V884&gt;TODAY()),DATEDIF(TODAY(),V884,"Y")&amp;" anos"&amp;" "&amp;DATEDIF(TODAY(),V884,"YM")&amp;" meses"&amp;" "&amp;DATEDIF(TODAY(),V884,"MD")&amp;" dias",IF(AND(Z884="",X884&lt;TODAY()),"Contrato Encerrado",IF(AND(Z884="",X884&gt;TODAY()),DATEDIF(TODAY(),X884,"Y")&amp;" anos"&amp;" "&amp;DATEDIF(TODAY(),X884,"YM")&amp;" meses"&amp;" "&amp;DATEDIF(TODAY(),X884,"MD")&amp;" dias",IF(AND(Z884&lt;&gt;””,Z884&lt;TODAY()),"Contrato Encerrado",IF(AND(Z884&lt;&gt;"",Z884&gt;TODAY()),DATEDIF(TODAY(),Z884,"Y")&amp;" anos"&amp;" "&amp;DATEDIF(TODAY(),Z884,"YM")&amp;" meses"&amp;" "&amp;DATEDIF(TODAY(),Z884,"MD")&amp;" dias"))))))))</f>
        <v>Contrato Encerrado</v>
      </c>
      <c r="AE884" s="35">
        <f t="shared" si="66"/>
        <v>311</v>
      </c>
      <c r="AF884" s="35">
        <f t="shared" si="67"/>
        <v>419</v>
      </c>
      <c r="AG884" s="17" t="str">
        <f t="shared" si="68"/>
        <v>1 anos 1 meses 22 dias</v>
      </c>
    </row>
    <row r="885" spans="1:33" ht="11.25" customHeight="1" x14ac:dyDescent="0.2">
      <c r="A885" s="8" t="s">
        <v>9</v>
      </c>
      <c r="B885" s="8" t="s">
        <v>13</v>
      </c>
      <c r="C885" s="22" t="s">
        <v>21</v>
      </c>
      <c r="D885" s="37">
        <v>2023</v>
      </c>
      <c r="E885" s="12" t="s">
        <v>157</v>
      </c>
      <c r="F885" s="8" t="s">
        <v>158</v>
      </c>
      <c r="G885" s="77" t="s">
        <v>8887</v>
      </c>
      <c r="H885" s="78" t="s">
        <v>8888</v>
      </c>
      <c r="I885" s="14" t="s">
        <v>8889</v>
      </c>
      <c r="J885" s="14" t="s">
        <v>14943</v>
      </c>
      <c r="K885" s="14" t="s">
        <v>29</v>
      </c>
      <c r="L885" s="15" t="s">
        <v>81</v>
      </c>
      <c r="M885" s="7" t="s">
        <v>82</v>
      </c>
      <c r="N885" s="15" t="s">
        <v>4113</v>
      </c>
      <c r="O885" s="15" t="s">
        <v>8049</v>
      </c>
      <c r="P885" s="15" t="s">
        <v>2518</v>
      </c>
      <c r="Q885" s="15" t="s">
        <v>4109</v>
      </c>
      <c r="R885" s="20">
        <v>38803</v>
      </c>
      <c r="S885" s="20">
        <v>45124</v>
      </c>
      <c r="T885" s="20">
        <v>45291</v>
      </c>
      <c r="U885" s="20"/>
      <c r="V885" s="20"/>
      <c r="W885" s="20"/>
      <c r="X885" s="17"/>
      <c r="Y885" s="17"/>
      <c r="Z885" s="20"/>
      <c r="AA885" s="18">
        <f t="shared" ca="1" si="65"/>
        <v>19</v>
      </c>
      <c r="AB885" s="19" t="s">
        <v>7878</v>
      </c>
      <c r="AC885" s="35" t="str">
        <f t="shared" si="69"/>
        <v>0 anos 5 meses 14 dias</v>
      </c>
      <c r="AD885" s="35" t="str">
        <f ca="1">IF(AND(V885="",T885&lt;TODAY()),"Contrato Encerrado",IF(AND(V885="",T885&gt;TODAY()),DATEDIF(TODAY(),T885,"Y")&amp;" anos"&amp;" "&amp;DATEDIF(TODAY(),T885,"YM")&amp;" meses"&amp;" "&amp;DATEDIF(TODAY(),T885,"MD")&amp;" dias",IF(AND(X885="",V885&lt;TODAY()),"Contrato Encerrado",IF(AND(X885="",V885&gt;TODAY()),DATEDIF(TODAY(),V885,"Y")&amp;" anos"&amp;" "&amp;DATEDIF(TODAY(),V885,"YM")&amp;" meses"&amp;" "&amp;DATEDIF(TODAY(),V885,"MD")&amp;" dias",IF(AND(Z885="",X885&lt;TODAY()),"Contrato Encerrado",IF(AND(Z885="",X885&gt;TODAY()),DATEDIF(TODAY(),X885,"Y")&amp;" anos"&amp;" "&amp;DATEDIF(TODAY(),X885,"YM")&amp;" meses"&amp;" "&amp;DATEDIF(TODAY(),X885,"MD")&amp;" dias",IF(AND(Z885&lt;&gt;””,Z885&lt;TODAY()),"Contrato Encerrado",IF(AND(Z885&lt;&gt;"",Z885&gt;TODAY()),DATEDIF(TODAY(),Z885,"Y")&amp;" anos"&amp;" "&amp;DATEDIF(TODAY(),Z885,"YM")&amp;" meses"&amp;" "&amp;DATEDIF(TODAY(),Z885,"MD")&amp;" dias"))))))))</f>
        <v>Contrato Encerrado</v>
      </c>
      <c r="AE885" s="35">
        <f t="shared" si="66"/>
        <v>167</v>
      </c>
      <c r="AF885" s="35">
        <f t="shared" si="67"/>
        <v>563</v>
      </c>
      <c r="AG885" s="17" t="str">
        <f t="shared" si="68"/>
        <v>1 anos 6 meses 16 dias</v>
      </c>
    </row>
    <row r="886" spans="1:33" ht="11.25" customHeight="1" x14ac:dyDescent="0.2">
      <c r="A886" s="8" t="s">
        <v>9</v>
      </c>
      <c r="B886" s="8" t="s">
        <v>13</v>
      </c>
      <c r="C886" s="22" t="s">
        <v>20</v>
      </c>
      <c r="D886" s="37">
        <v>2023</v>
      </c>
      <c r="E886" s="23" t="s">
        <v>157</v>
      </c>
      <c r="F886" s="8" t="s">
        <v>158</v>
      </c>
      <c r="G886" s="77" t="s">
        <v>8295</v>
      </c>
      <c r="H886" s="78" t="s">
        <v>8296</v>
      </c>
      <c r="I886" s="9" t="s">
        <v>8297</v>
      </c>
      <c r="J886" s="14" t="s">
        <v>14943</v>
      </c>
      <c r="K886" s="9" t="s">
        <v>29</v>
      </c>
      <c r="L886" s="24" t="s">
        <v>81</v>
      </c>
      <c r="M886" s="7" t="s">
        <v>82</v>
      </c>
      <c r="N886" s="24" t="s">
        <v>4113</v>
      </c>
      <c r="O886" s="24" t="s">
        <v>8298</v>
      </c>
      <c r="P886" s="24" t="s">
        <v>2518</v>
      </c>
      <c r="Q886" s="24" t="s">
        <v>4109</v>
      </c>
      <c r="R886" s="17">
        <v>39064</v>
      </c>
      <c r="S886" s="17">
        <v>45106</v>
      </c>
      <c r="T886" s="20">
        <v>45826</v>
      </c>
      <c r="U886" s="20"/>
      <c r="V886" s="20"/>
      <c r="W886" s="17"/>
      <c r="X886" s="17"/>
      <c r="Y886" s="17"/>
      <c r="Z886" s="20"/>
      <c r="AA886" s="18">
        <f t="shared" ca="1" si="65"/>
        <v>18</v>
      </c>
      <c r="AB886" s="18" t="s">
        <v>7878</v>
      </c>
      <c r="AC886" s="35" t="str">
        <f t="shared" si="69"/>
        <v>1 anos 11 meses 20 dias</v>
      </c>
      <c r="AD886" s="35" t="str">
        <f ca="1">IF(AND(V886="",T886&lt;TODAY()),"Contrato Encerrado",IF(AND(V886="",T886&gt;TODAY()),DATEDIF(TODAY(),T886,"Y")&amp;" anos"&amp;" "&amp;DATEDIF(TODAY(),T886,"YM")&amp;" meses"&amp;" "&amp;DATEDIF(TODAY(),T886,"MD")&amp;" dias",IF(AND(X886="",V886&lt;TODAY()),"Contrato Encerrado",IF(AND(X886="",V886&gt;TODAY()),DATEDIF(TODAY(),V886,"Y")&amp;" anos"&amp;" "&amp;DATEDIF(TODAY(),V886,"YM")&amp;" meses"&amp;" "&amp;DATEDIF(TODAY(),V886,"MD")&amp;" dias",IF(AND(Z886="",X886&lt;TODAY()),"Contrato Encerrado",IF(AND(Z886="",X886&gt;TODAY()),DATEDIF(TODAY(),X886,"Y")&amp;" anos"&amp;" "&amp;DATEDIF(TODAY(),X886,"YM")&amp;" meses"&amp;" "&amp;DATEDIF(TODAY(),X886,"MD")&amp;" dias",IF(AND(Z886&lt;&gt;””,Z886&lt;TODAY()),"Contrato Encerrado",IF(AND(Z886&lt;&gt;"",Z886&gt;TODAY()),DATEDIF(TODAY(),Z886,"Y")&amp;" anos"&amp;" "&amp;DATEDIF(TODAY(),Z886,"YM")&amp;" meses"&amp;" "&amp;DATEDIF(TODAY(),Z886,"MD")&amp;" dias"))))))))</f>
        <v>Contrato Encerrado</v>
      </c>
      <c r="AE886" s="35">
        <f t="shared" si="66"/>
        <v>720</v>
      </c>
      <c r="AF886" s="35">
        <f t="shared" si="67"/>
        <v>10</v>
      </c>
      <c r="AG886" s="17" t="str">
        <f t="shared" si="68"/>
        <v>0 anos 0 meses 10 dias</v>
      </c>
    </row>
    <row r="887" spans="1:33" ht="11.25" customHeight="1" x14ac:dyDescent="0.2">
      <c r="A887" s="8" t="s">
        <v>9</v>
      </c>
      <c r="B887" s="8" t="s">
        <v>13</v>
      </c>
      <c r="C887" s="22" t="s">
        <v>19</v>
      </c>
      <c r="D887" s="37">
        <v>2023</v>
      </c>
      <c r="E887" s="12" t="s">
        <v>307</v>
      </c>
      <c r="F887" s="8" t="s">
        <v>308</v>
      </c>
      <c r="G887" s="85" t="s">
        <v>7948</v>
      </c>
      <c r="H887" s="78" t="s">
        <v>7949</v>
      </c>
      <c r="I887" s="14" t="s">
        <v>7950</v>
      </c>
      <c r="J887" s="14" t="s">
        <v>14943</v>
      </c>
      <c r="K887" s="14" t="s">
        <v>29</v>
      </c>
      <c r="L887" s="15" t="s">
        <v>30</v>
      </c>
      <c r="M887" s="7" t="s">
        <v>9427</v>
      </c>
      <c r="N887" s="15" t="s">
        <v>3198</v>
      </c>
      <c r="O887" s="15" t="s">
        <v>7897</v>
      </c>
      <c r="P887" s="15" t="s">
        <v>2518</v>
      </c>
      <c r="Q887" s="15" t="s">
        <v>2523</v>
      </c>
      <c r="R887" s="20">
        <v>34718</v>
      </c>
      <c r="S887" s="20">
        <v>45084</v>
      </c>
      <c r="T887" s="20">
        <v>45812</v>
      </c>
      <c r="U887" s="20"/>
      <c r="V887" s="20"/>
      <c r="W887" s="20"/>
      <c r="X887" s="17"/>
      <c r="Y887" s="17"/>
      <c r="Z887" s="20"/>
      <c r="AA887" s="18">
        <f t="shared" ca="1" si="65"/>
        <v>30</v>
      </c>
      <c r="AB887" s="19" t="s">
        <v>7878</v>
      </c>
      <c r="AC887" s="35" t="str">
        <f t="shared" si="69"/>
        <v>1 anos 11 meses 28 dias</v>
      </c>
      <c r="AD887" s="35" t="str">
        <f ca="1">IF(AND(V887="",T887&lt;TODAY()),"Contrato Encerrado",IF(AND(V887="",T887&gt;TODAY()),DATEDIF(TODAY(),T887,"Y")&amp;" anos"&amp;" "&amp;DATEDIF(TODAY(),T887,"YM")&amp;" meses"&amp;" "&amp;DATEDIF(TODAY(),T887,"MD")&amp;" dias",IF(AND(X887="",V887&lt;TODAY()),"Contrato Encerrado",IF(AND(X887="",V887&gt;TODAY()),DATEDIF(TODAY(),V887,"Y")&amp;" anos"&amp;" "&amp;DATEDIF(TODAY(),V887,"YM")&amp;" meses"&amp;" "&amp;DATEDIF(TODAY(),V887,"MD")&amp;" dias",IF(AND(Z887="",X887&lt;TODAY()),"Contrato Encerrado",IF(AND(Z887="",X887&gt;TODAY()),DATEDIF(TODAY(),X887,"Y")&amp;" anos"&amp;" "&amp;DATEDIF(TODAY(),X887,"YM")&amp;" meses"&amp;" "&amp;DATEDIF(TODAY(),X887,"MD")&amp;" dias",IF(AND(Z887&lt;&gt;””,Z887&lt;TODAY()),"Contrato Encerrado",IF(AND(Z887&lt;&gt;"",Z887&gt;TODAY()),DATEDIF(TODAY(),Z887,"Y")&amp;" anos"&amp;" "&amp;DATEDIF(TODAY(),Z887,"YM")&amp;" meses"&amp;" "&amp;DATEDIF(TODAY(),Z887,"MD")&amp;" dias"))))))))</f>
        <v>Contrato Encerrado</v>
      </c>
      <c r="AE887" s="35">
        <f t="shared" si="66"/>
        <v>728</v>
      </c>
      <c r="AF887" s="35">
        <f t="shared" si="67"/>
        <v>2</v>
      </c>
      <c r="AG887" s="17" t="str">
        <f t="shared" si="68"/>
        <v>0 anos 0 meses 2 dias</v>
      </c>
    </row>
    <row r="888" spans="1:33" ht="11.25" customHeight="1" x14ac:dyDescent="0.2">
      <c r="A888" s="8" t="s">
        <v>9</v>
      </c>
      <c r="B888" s="10" t="s">
        <v>13</v>
      </c>
      <c r="C888" s="11" t="s">
        <v>22</v>
      </c>
      <c r="D888" s="36">
        <v>2022</v>
      </c>
      <c r="E888" s="12" t="s">
        <v>1304</v>
      </c>
      <c r="F888" s="8" t="s">
        <v>1305</v>
      </c>
      <c r="G888" s="77" t="s">
        <v>2631</v>
      </c>
      <c r="H888" s="78" t="s">
        <v>2632</v>
      </c>
      <c r="I888" s="14" t="s">
        <v>2633</v>
      </c>
      <c r="J888" s="14" t="s">
        <v>1302</v>
      </c>
      <c r="K888" s="14" t="s">
        <v>29</v>
      </c>
      <c r="L888" s="15" t="s">
        <v>81</v>
      </c>
      <c r="M888" s="7" t="s">
        <v>82</v>
      </c>
      <c r="N888" s="16" t="s">
        <v>4113</v>
      </c>
      <c r="O888" s="16"/>
      <c r="P888" s="16" t="s">
        <v>2518</v>
      </c>
      <c r="Q888" s="16" t="s">
        <v>2523</v>
      </c>
      <c r="R888" s="31">
        <v>38489</v>
      </c>
      <c r="S888" s="31">
        <v>44776</v>
      </c>
      <c r="T888" s="31">
        <v>44922</v>
      </c>
      <c r="U888" s="31"/>
      <c r="V888" s="31"/>
      <c r="W888" s="31"/>
      <c r="X888" s="17"/>
      <c r="Y888" s="17"/>
      <c r="Z888" s="31"/>
      <c r="AA888" s="18">
        <f t="shared" ca="1" si="65"/>
        <v>20</v>
      </c>
      <c r="AB888" s="19" t="s">
        <v>7878</v>
      </c>
      <c r="AC888" s="35" t="str">
        <f t="shared" si="69"/>
        <v>0 anos 4 meses 24 dias</v>
      </c>
      <c r="AD888" s="35" t="str">
        <f ca="1">IF(AND(V888="",T888&lt;TODAY()),"Contrato Encerrado",IF(AND(V888="",T888&gt;TODAY()),DATEDIF(TODAY(),T888,"Y")&amp;" anos"&amp;" "&amp;DATEDIF(TODAY(),T888,"YM")&amp;" meses"&amp;" "&amp;DATEDIF(TODAY(),T888,"MD")&amp;" dias",IF(AND(X888="",V888&lt;TODAY()),"Contrato Encerrado",IF(AND(X888="",V888&gt;TODAY()),DATEDIF(TODAY(),V888,"Y")&amp;" anos"&amp;" "&amp;DATEDIF(TODAY(),V888,"YM")&amp;" meses"&amp;" "&amp;DATEDIF(TODAY(),V888,"MD")&amp;" dias",IF(AND(Z888="",X888&lt;TODAY()),"Contrato Encerrado",IF(AND(Z888="",X888&gt;TODAY()),DATEDIF(TODAY(),X888,"Y")&amp;" anos"&amp;" "&amp;DATEDIF(TODAY(),X888,"YM")&amp;" meses"&amp;" "&amp;DATEDIF(TODAY(),X888,"MD")&amp;" dias",IF(AND(Z888&lt;&gt;””,Z888&lt;TODAY()),"Contrato Encerrado",IF(AND(Z888&lt;&gt;"",Z888&gt;TODAY()),DATEDIF(TODAY(),Z888,"Y")&amp;" anos"&amp;" "&amp;DATEDIF(TODAY(),Z888,"YM")&amp;" meses"&amp;" "&amp;DATEDIF(TODAY(),Z888,"MD")&amp;" dias"))))))))</f>
        <v>Contrato Encerrado</v>
      </c>
      <c r="AE888" s="35">
        <f t="shared" si="66"/>
        <v>146</v>
      </c>
      <c r="AF888" s="35">
        <f t="shared" si="67"/>
        <v>584</v>
      </c>
      <c r="AG888" s="17" t="str">
        <f t="shared" si="68"/>
        <v>1 anos 7 meses 6 dias</v>
      </c>
    </row>
    <row r="889" spans="1:33" ht="11.25" customHeight="1" x14ac:dyDescent="0.2">
      <c r="A889" s="10" t="s">
        <v>9</v>
      </c>
      <c r="B889" s="10" t="s">
        <v>13</v>
      </c>
      <c r="C889" s="11" t="s">
        <v>16</v>
      </c>
      <c r="D889" s="36">
        <v>2021</v>
      </c>
      <c r="E889" s="13" t="s">
        <v>27</v>
      </c>
      <c r="F889" s="10" t="s">
        <v>28</v>
      </c>
      <c r="G889" s="83" t="s">
        <v>3354</v>
      </c>
      <c r="H889" s="84" t="s">
        <v>3355</v>
      </c>
      <c r="I889" s="13" t="s">
        <v>3356</v>
      </c>
      <c r="J889" s="14" t="s">
        <v>1302</v>
      </c>
      <c r="K889" s="13" t="s">
        <v>29</v>
      </c>
      <c r="L889" s="25" t="s">
        <v>30</v>
      </c>
      <c r="M889" s="7" t="s">
        <v>9427</v>
      </c>
      <c r="N889" s="27" t="s">
        <v>3227</v>
      </c>
      <c r="O889" s="27"/>
      <c r="P889" s="26" t="s">
        <v>2517</v>
      </c>
      <c r="Q889" s="26" t="s">
        <v>2522</v>
      </c>
      <c r="R889" s="31">
        <v>35724</v>
      </c>
      <c r="S889" s="31">
        <v>44287</v>
      </c>
      <c r="T889" s="31">
        <v>44482</v>
      </c>
      <c r="U889" s="31"/>
      <c r="V889" s="31"/>
      <c r="W889" s="31"/>
      <c r="X889" s="17"/>
      <c r="Y889" s="17"/>
      <c r="Z889" s="31"/>
      <c r="AA889" s="18">
        <f t="shared" ca="1" si="65"/>
        <v>27</v>
      </c>
      <c r="AB889" s="19" t="s">
        <v>7878</v>
      </c>
      <c r="AC889" s="35" t="str">
        <f t="shared" si="69"/>
        <v>0 anos 6 meses 12 dias</v>
      </c>
      <c r="AD889" s="35" t="str">
        <f ca="1">IF(AND(V889="",T889&lt;TODAY()),"Contrato Encerrado",IF(AND(V889="",T889&gt;TODAY()),DATEDIF(TODAY(),T889,"Y")&amp;" anos"&amp;" "&amp;DATEDIF(TODAY(),T889,"YM")&amp;" meses"&amp;" "&amp;DATEDIF(TODAY(),T889,"MD")&amp;" dias",IF(AND(X889="",V889&lt;TODAY()),"Contrato Encerrado",IF(AND(X889="",V889&gt;TODAY()),DATEDIF(TODAY(),V889,"Y")&amp;" anos"&amp;" "&amp;DATEDIF(TODAY(),V889,"YM")&amp;" meses"&amp;" "&amp;DATEDIF(TODAY(),V889,"MD")&amp;" dias",IF(AND(Z889="",X889&lt;TODAY()),"Contrato Encerrado",IF(AND(Z889="",X889&gt;TODAY()),DATEDIF(TODAY(),X889,"Y")&amp;" anos"&amp;" "&amp;DATEDIF(TODAY(),X889,"YM")&amp;" meses"&amp;" "&amp;DATEDIF(TODAY(),X889,"MD")&amp;" dias",IF(AND(Z889&lt;&gt;””,Z889&lt;TODAY()),"Contrato Encerrado",IF(AND(Z889&lt;&gt;"",Z889&gt;TODAY()),DATEDIF(TODAY(),Z889,"Y")&amp;" anos"&amp;" "&amp;DATEDIF(TODAY(),Z889,"YM")&amp;" meses"&amp;" "&amp;DATEDIF(TODAY(),Z889,"MD")&amp;" dias"))))))))</f>
        <v>Contrato Encerrado</v>
      </c>
      <c r="AE889" s="35">
        <f t="shared" si="66"/>
        <v>195</v>
      </c>
      <c r="AF889" s="35">
        <f t="shared" si="67"/>
        <v>535</v>
      </c>
      <c r="AG889" s="17" t="str">
        <f t="shared" si="68"/>
        <v>1 anos 5 meses 18 dias</v>
      </c>
    </row>
    <row r="890" spans="1:33" ht="11.25" customHeight="1" x14ac:dyDescent="0.2">
      <c r="A890" s="8" t="s">
        <v>9</v>
      </c>
      <c r="B890" s="8" t="s">
        <v>13</v>
      </c>
      <c r="C890" s="22" t="s">
        <v>15</v>
      </c>
      <c r="D890" s="37">
        <v>2024</v>
      </c>
      <c r="E890" s="23" t="s">
        <v>157</v>
      </c>
      <c r="F890" s="8" t="s">
        <v>158</v>
      </c>
      <c r="G890" s="77" t="s">
        <v>12031</v>
      </c>
      <c r="H890" s="78" t="s">
        <v>12032</v>
      </c>
      <c r="I890" s="9" t="s">
        <v>12033</v>
      </c>
      <c r="J890" s="14" t="s">
        <v>10</v>
      </c>
      <c r="K890" s="9" t="s">
        <v>29</v>
      </c>
      <c r="L890" s="24" t="s">
        <v>30</v>
      </c>
      <c r="M890" s="7" t="s">
        <v>9427</v>
      </c>
      <c r="N890" s="24" t="s">
        <v>2101</v>
      </c>
      <c r="O890" s="24" t="s">
        <v>7895</v>
      </c>
      <c r="P890" s="24" t="s">
        <v>2518</v>
      </c>
      <c r="Q890" s="24" t="s">
        <v>4109</v>
      </c>
      <c r="R890" s="29">
        <v>38461</v>
      </c>
      <c r="S890" s="29">
        <v>45323</v>
      </c>
      <c r="T890" s="20">
        <v>46053</v>
      </c>
      <c r="U890" s="20"/>
      <c r="V890" s="20"/>
      <c r="W890" s="29"/>
      <c r="X890" s="17"/>
      <c r="Y890" s="17"/>
      <c r="Z890" s="20"/>
      <c r="AA890" s="18">
        <f t="shared" ca="1" si="65"/>
        <v>20</v>
      </c>
      <c r="AB890" s="18" t="s">
        <v>7878</v>
      </c>
      <c r="AC890" s="35" t="str">
        <f t="shared" si="69"/>
        <v>1 anos 11 meses 30 dias</v>
      </c>
      <c r="AD890" s="35" t="str">
        <f ca="1">IF(AND(V890="",T890&lt;TODAY()),"Contrato Encerrado",IF(AND(V890="",T890&gt;TODAY()),DATEDIF(TODAY(),T890,"Y")&amp;" anos"&amp;" "&amp;DATEDIF(TODAY(),T890,"YM")&amp;" meses"&amp;" "&amp;DATEDIF(TODAY(),T890,"MD")&amp;" dias",IF(AND(X890="",V890&lt;TODAY()),"Contrato Encerrado",IF(AND(X890="",V890&gt;TODAY()),DATEDIF(TODAY(),V890,"Y")&amp;" anos"&amp;" "&amp;DATEDIF(TODAY(),V890,"YM")&amp;" meses"&amp;" "&amp;DATEDIF(TODAY(),V890,"MD")&amp;" dias",IF(AND(Z890="",X890&lt;TODAY()),"Contrato Encerrado",IF(AND(Z890="",X890&gt;TODAY()),DATEDIF(TODAY(),X890,"Y")&amp;" anos"&amp;" "&amp;DATEDIF(TODAY(),X890,"YM")&amp;" meses"&amp;" "&amp;DATEDIF(TODAY(),X890,"MD")&amp;" dias",IF(AND(Z890&lt;&gt;””,Z890&lt;TODAY()),"Contrato Encerrado",IF(AND(Z890&lt;&gt;"",Z890&gt;TODAY()),DATEDIF(TODAY(),Z890,"Y")&amp;" anos"&amp;" "&amp;DATEDIF(TODAY(),Z890,"YM")&amp;" meses"&amp;" "&amp;DATEDIF(TODAY(),Z890,"MD")&amp;" dias"))))))))</f>
        <v>0 anos 3 meses 24 dias</v>
      </c>
      <c r="AE890" s="35">
        <f t="shared" si="66"/>
        <v>730</v>
      </c>
      <c r="AF890" s="35">
        <f t="shared" si="67"/>
        <v>0</v>
      </c>
      <c r="AG890" s="17" t="str">
        <f t="shared" si="68"/>
        <v>ESTÁGIO COMPLETOU 2 ANOS</v>
      </c>
    </row>
    <row r="891" spans="1:33" ht="11.25" customHeight="1" x14ac:dyDescent="0.2">
      <c r="A891" s="10" t="s">
        <v>9</v>
      </c>
      <c r="B891" s="10" t="s">
        <v>13</v>
      </c>
      <c r="C891" s="11" t="s">
        <v>17</v>
      </c>
      <c r="D891" s="36">
        <v>2021</v>
      </c>
      <c r="E891" s="13" t="s">
        <v>307</v>
      </c>
      <c r="F891" s="10" t="s">
        <v>308</v>
      </c>
      <c r="G891" s="83" t="s">
        <v>3357</v>
      </c>
      <c r="H891" s="84" t="s">
        <v>3358</v>
      </c>
      <c r="I891" s="13" t="s">
        <v>3359</v>
      </c>
      <c r="J891" s="14" t="s">
        <v>1302</v>
      </c>
      <c r="K891" s="13" t="s">
        <v>29</v>
      </c>
      <c r="L891" s="25" t="s">
        <v>81</v>
      </c>
      <c r="M891" s="7" t="s">
        <v>82</v>
      </c>
      <c r="N891" s="26" t="s">
        <v>4113</v>
      </c>
      <c r="O891" s="27"/>
      <c r="P891" s="26" t="s">
        <v>2517</v>
      </c>
      <c r="Q891" s="26" t="s">
        <v>2522</v>
      </c>
      <c r="R891" s="31">
        <v>38100</v>
      </c>
      <c r="S891" s="31">
        <v>44322</v>
      </c>
      <c r="T891" s="31">
        <v>44350</v>
      </c>
      <c r="U891" s="31"/>
      <c r="V891" s="31"/>
      <c r="W891" s="31"/>
      <c r="X891" s="17"/>
      <c r="Y891" s="17"/>
      <c r="Z891" s="31"/>
      <c r="AA891" s="18">
        <f t="shared" ca="1" si="65"/>
        <v>21</v>
      </c>
      <c r="AB891" s="19" t="s">
        <v>7878</v>
      </c>
      <c r="AC891" s="35" t="str">
        <f t="shared" si="69"/>
        <v>0 anos 0 meses 28 dias</v>
      </c>
      <c r="AD891" s="35" t="str">
        <f ca="1">IF(AND(V891="",T891&lt;TODAY()),"Contrato Encerrado",IF(AND(V891="",T891&gt;TODAY()),DATEDIF(TODAY(),T891,"Y")&amp;" anos"&amp;" "&amp;DATEDIF(TODAY(),T891,"YM")&amp;" meses"&amp;" "&amp;DATEDIF(TODAY(),T891,"MD")&amp;" dias",IF(AND(X891="",V891&lt;TODAY()),"Contrato Encerrado",IF(AND(X891="",V891&gt;TODAY()),DATEDIF(TODAY(),V891,"Y")&amp;" anos"&amp;" "&amp;DATEDIF(TODAY(),V891,"YM")&amp;" meses"&amp;" "&amp;DATEDIF(TODAY(),V891,"MD")&amp;" dias",IF(AND(Z891="",X891&lt;TODAY()),"Contrato Encerrado",IF(AND(Z891="",X891&gt;TODAY()),DATEDIF(TODAY(),X891,"Y")&amp;" anos"&amp;" "&amp;DATEDIF(TODAY(),X891,"YM")&amp;" meses"&amp;" "&amp;DATEDIF(TODAY(),X891,"MD")&amp;" dias",IF(AND(Z891&lt;&gt;””,Z891&lt;TODAY()),"Contrato Encerrado",IF(AND(Z891&lt;&gt;"",Z891&gt;TODAY()),DATEDIF(TODAY(),Z891,"Y")&amp;" anos"&amp;" "&amp;DATEDIF(TODAY(),Z891,"YM")&amp;" meses"&amp;" "&amp;DATEDIF(TODAY(),Z891,"MD")&amp;" dias"))))))))</f>
        <v>Contrato Encerrado</v>
      </c>
      <c r="AE891" s="35">
        <f t="shared" si="66"/>
        <v>28</v>
      </c>
      <c r="AF891" s="35">
        <f t="shared" si="67"/>
        <v>702</v>
      </c>
      <c r="AG891" s="17" t="str">
        <f t="shared" si="68"/>
        <v>1 anos 11 meses 2 dias</v>
      </c>
    </row>
    <row r="892" spans="1:33" ht="11.25" customHeight="1" x14ac:dyDescent="0.2">
      <c r="A892" s="8" t="s">
        <v>9</v>
      </c>
      <c r="B892" s="8" t="s">
        <v>13</v>
      </c>
      <c r="C892" s="22" t="s">
        <v>23</v>
      </c>
      <c r="D892" s="37">
        <v>2023</v>
      </c>
      <c r="E892" s="12" t="s">
        <v>79</v>
      </c>
      <c r="F892" s="8" t="s">
        <v>80</v>
      </c>
      <c r="G892" s="77" t="s">
        <v>9550</v>
      </c>
      <c r="H892" s="78" t="s">
        <v>9551</v>
      </c>
      <c r="I892" s="14" t="s">
        <v>9552</v>
      </c>
      <c r="J892" s="14" t="s">
        <v>10</v>
      </c>
      <c r="K892" s="14" t="s">
        <v>29</v>
      </c>
      <c r="L892" s="15" t="s">
        <v>30</v>
      </c>
      <c r="M892" s="7" t="s">
        <v>9427</v>
      </c>
      <c r="N892" s="15" t="s">
        <v>2100</v>
      </c>
      <c r="O892" s="15" t="s">
        <v>9553</v>
      </c>
      <c r="P892" s="15" t="s">
        <v>2518</v>
      </c>
      <c r="Q892" s="15" t="s">
        <v>2523</v>
      </c>
      <c r="R892" s="20">
        <v>37562</v>
      </c>
      <c r="S892" s="20">
        <v>45208</v>
      </c>
      <c r="T892" s="70" t="s">
        <v>14947</v>
      </c>
      <c r="U892" s="20"/>
      <c r="V892" s="20"/>
      <c r="W892" s="20"/>
      <c r="X892" s="17"/>
      <c r="Y892" s="17"/>
      <c r="Z892" s="20"/>
      <c r="AA892" s="18">
        <f t="shared" ca="1" si="65"/>
        <v>22</v>
      </c>
      <c r="AB892" s="20" t="s">
        <v>7878</v>
      </c>
      <c r="AC892" s="35" t="str">
        <f t="shared" si="69"/>
        <v>1 anos 11 meses 29 dias</v>
      </c>
      <c r="AD892" s="35" t="str">
        <f ca="1">IF(AND(V892="",T892&lt;TODAY()),"Contrato Encerrado",IF(AND(V892="",T892&gt;TODAY()),DATEDIF(TODAY(),T892,"Y")&amp;" anos"&amp;" "&amp;DATEDIF(TODAY(),T892,"YM")&amp;" meses"&amp;" "&amp;DATEDIF(TODAY(),T892,"MD")&amp;" dias",IF(AND(X892="",V892&lt;TODAY()),"Contrato Encerrado",IF(AND(X892="",V892&gt;TODAY()),DATEDIF(TODAY(),V892,"Y")&amp;" anos"&amp;" "&amp;DATEDIF(TODAY(),V892,"YM")&amp;" meses"&amp;" "&amp;DATEDIF(TODAY(),V892,"MD")&amp;" dias",IF(AND(Z892="",X892&lt;TODAY()),"Contrato Encerrado",IF(AND(Z892="",X892&gt;TODAY()),DATEDIF(TODAY(),X892,"Y")&amp;" anos"&amp;" "&amp;DATEDIF(TODAY(),X892,"YM")&amp;" meses"&amp;" "&amp;DATEDIF(TODAY(),X892,"MD")&amp;" dias",IF(AND(Z892&lt;&gt;””,Z892&lt;TODAY()),"Contrato Encerrado",IF(AND(Z892&lt;&gt;"",Z892&gt;TODAY()),DATEDIF(TODAY(),Z892,"Y")&amp;" anos"&amp;" "&amp;DATEDIF(TODAY(),Z892,"YM")&amp;" meses"&amp;" "&amp;DATEDIF(TODAY(),Z892,"MD")&amp;" dias"))))))))</f>
        <v>0 anos 0 meses 1 dias</v>
      </c>
      <c r="AE892" s="35">
        <f t="shared" si="66"/>
        <v>730</v>
      </c>
      <c r="AF892" s="35">
        <f t="shared" si="67"/>
        <v>0</v>
      </c>
      <c r="AG892" s="17" t="str">
        <f t="shared" si="68"/>
        <v>ESTÁGIO COMPLETOU 2 ANOS</v>
      </c>
    </row>
    <row r="893" spans="1:33" ht="11.25" customHeight="1" x14ac:dyDescent="0.2">
      <c r="A893" s="8" t="s">
        <v>9</v>
      </c>
      <c r="B893" s="8" t="s">
        <v>13</v>
      </c>
      <c r="C893" s="22" t="s">
        <v>15</v>
      </c>
      <c r="D893" s="37">
        <v>2025</v>
      </c>
      <c r="E893" s="12" t="s">
        <v>79</v>
      </c>
      <c r="F893" s="8" t="s">
        <v>80</v>
      </c>
      <c r="G893" s="77" t="s">
        <v>15601</v>
      </c>
      <c r="H893" s="78" t="s">
        <v>15602</v>
      </c>
      <c r="I893" s="14" t="s">
        <v>15603</v>
      </c>
      <c r="J893" s="14" t="s">
        <v>10</v>
      </c>
      <c r="K893" s="14" t="s">
        <v>29</v>
      </c>
      <c r="L893" s="15" t="s">
        <v>81</v>
      </c>
      <c r="M893" s="7" t="s">
        <v>82</v>
      </c>
      <c r="N893" s="15" t="s">
        <v>4113</v>
      </c>
      <c r="O893" s="15" t="s">
        <v>15604</v>
      </c>
      <c r="P893" s="15" t="s">
        <v>2518</v>
      </c>
      <c r="Q893" s="15" t="s">
        <v>2523</v>
      </c>
      <c r="R893" s="20">
        <v>39411</v>
      </c>
      <c r="S893" s="20">
        <v>45722</v>
      </c>
      <c r="T893" s="20">
        <v>46022</v>
      </c>
      <c r="U893" s="20"/>
      <c r="V893" s="20"/>
      <c r="W893" s="20"/>
      <c r="X893" s="17"/>
      <c r="Y893" s="17"/>
      <c r="Z893" s="20"/>
      <c r="AA893" s="21">
        <f t="shared" ca="1" si="65"/>
        <v>17</v>
      </c>
      <c r="AB893" s="15" t="s">
        <v>7878</v>
      </c>
      <c r="AC893" s="35" t="str">
        <f t="shared" si="69"/>
        <v>0 anos 9 meses 25 dias</v>
      </c>
      <c r="AD893" s="35" t="str">
        <f ca="1">IF(AND(V893="",T893&lt;TODAY()),"Contrato Encerrado",IF(AND(V893="",T893&gt;TODAY()),DATEDIF(TODAY(),T893,"Y")&amp;" anos"&amp;" "&amp;DATEDIF(TODAY(),T893,"YM")&amp;" meses"&amp;" "&amp;DATEDIF(TODAY(),T893,"MD")&amp;" dias",IF(AND(X893="",V893&lt;TODAY()),"Contrato Encerrado",IF(AND(X893="",V893&gt;TODAY()),DATEDIF(TODAY(),V893,"Y")&amp;" anos"&amp;" "&amp;DATEDIF(TODAY(),V893,"YM")&amp;" meses"&amp;" "&amp;DATEDIF(TODAY(),V893,"MD")&amp;" dias",IF(AND(Z893="",X893&lt;TODAY()),"Contrato Encerrado",IF(AND(Z893="",X893&gt;TODAY()),DATEDIF(TODAY(),X893,"Y")&amp;" anos"&amp;" "&amp;DATEDIF(TODAY(),X893,"YM")&amp;" meses"&amp;" "&amp;DATEDIF(TODAY(),X893,"MD")&amp;" dias",IF(AND(Z893&lt;&gt;””,Z893&lt;TODAY()),"Contrato Encerrado",IF(AND(Z893&lt;&gt;"",Z893&gt;TODAY()),DATEDIF(TODAY(),Z893,"Y")&amp;" anos"&amp;" "&amp;DATEDIF(TODAY(),Z893,"YM")&amp;" meses"&amp;" "&amp;DATEDIF(TODAY(),Z893,"MD")&amp;" dias"))))))))</f>
        <v>0 anos 2 meses 24 dias</v>
      </c>
      <c r="AE893" s="35">
        <f t="shared" si="66"/>
        <v>300</v>
      </c>
      <c r="AF893" s="35">
        <f t="shared" si="67"/>
        <v>430</v>
      </c>
      <c r="AG893" s="17" t="str">
        <f t="shared" si="68"/>
        <v>1 anos 2 meses 5 dias</v>
      </c>
    </row>
    <row r="894" spans="1:33" ht="11.25" customHeight="1" x14ac:dyDescent="0.2">
      <c r="A894" s="8" t="s">
        <v>9</v>
      </c>
      <c r="B894" s="10" t="s">
        <v>13</v>
      </c>
      <c r="C894" s="11" t="s">
        <v>22</v>
      </c>
      <c r="D894" s="36">
        <v>2022</v>
      </c>
      <c r="E894" s="12" t="s">
        <v>79</v>
      </c>
      <c r="F894" s="8" t="s">
        <v>80</v>
      </c>
      <c r="G894" s="77" t="s">
        <v>587</v>
      </c>
      <c r="H894" s="78" t="s">
        <v>588</v>
      </c>
      <c r="I894" s="14" t="s">
        <v>589</v>
      </c>
      <c r="J894" s="14" t="s">
        <v>14943</v>
      </c>
      <c r="K894" s="14" t="s">
        <v>29</v>
      </c>
      <c r="L894" s="15" t="s">
        <v>30</v>
      </c>
      <c r="M894" s="7" t="s">
        <v>9427</v>
      </c>
      <c r="N894" s="16" t="s">
        <v>2100</v>
      </c>
      <c r="O894" s="16"/>
      <c r="P894" s="16" t="s">
        <v>2517</v>
      </c>
      <c r="Q894" s="16" t="s">
        <v>2522</v>
      </c>
      <c r="R894" s="31">
        <v>36545</v>
      </c>
      <c r="S894" s="31">
        <v>44348</v>
      </c>
      <c r="T894" s="31">
        <v>45065</v>
      </c>
      <c r="U894" s="31"/>
      <c r="V894" s="31"/>
      <c r="W894" s="31"/>
      <c r="X894" s="17"/>
      <c r="Y894" s="17"/>
      <c r="Z894" s="31"/>
      <c r="AA894" s="18">
        <f t="shared" ca="1" si="65"/>
        <v>25</v>
      </c>
      <c r="AB894" s="19" t="s">
        <v>7878</v>
      </c>
      <c r="AC894" s="35" t="str">
        <f t="shared" si="69"/>
        <v>1 anos 11 meses 18 dias</v>
      </c>
      <c r="AD894" s="35" t="str">
        <f ca="1">IF(AND(V894="",T894&lt;TODAY()),"Contrato Encerrado",IF(AND(V894="",T894&gt;TODAY()),DATEDIF(TODAY(),T894,"Y")&amp;" anos"&amp;" "&amp;DATEDIF(TODAY(),T894,"YM")&amp;" meses"&amp;" "&amp;DATEDIF(TODAY(),T894,"MD")&amp;" dias",IF(AND(X894="",V894&lt;TODAY()),"Contrato Encerrado",IF(AND(X894="",V894&gt;TODAY()),DATEDIF(TODAY(),V894,"Y")&amp;" anos"&amp;" "&amp;DATEDIF(TODAY(),V894,"YM")&amp;" meses"&amp;" "&amp;DATEDIF(TODAY(),V894,"MD")&amp;" dias",IF(AND(Z894="",X894&lt;TODAY()),"Contrato Encerrado",IF(AND(Z894="",X894&gt;TODAY()),DATEDIF(TODAY(),X894,"Y")&amp;" anos"&amp;" "&amp;DATEDIF(TODAY(),X894,"YM")&amp;" meses"&amp;" "&amp;DATEDIF(TODAY(),X894,"MD")&amp;" dias",IF(AND(Z894&lt;&gt;””,Z894&lt;TODAY()),"Contrato Encerrado",IF(AND(Z894&lt;&gt;"",Z894&gt;TODAY()),DATEDIF(TODAY(),Z894,"Y")&amp;" anos"&amp;" "&amp;DATEDIF(TODAY(),Z894,"YM")&amp;" meses"&amp;" "&amp;DATEDIF(TODAY(),Z894,"MD")&amp;" dias"))))))))</f>
        <v>Contrato Encerrado</v>
      </c>
      <c r="AE894" s="35">
        <f t="shared" si="66"/>
        <v>717</v>
      </c>
      <c r="AF894" s="35">
        <f t="shared" si="67"/>
        <v>13</v>
      </c>
      <c r="AG894" s="17" t="str">
        <f t="shared" si="68"/>
        <v>0 anos 0 meses 13 dias</v>
      </c>
    </row>
    <row r="895" spans="1:33" ht="11.25" customHeight="1" x14ac:dyDescent="0.2">
      <c r="A895" s="8" t="s">
        <v>9</v>
      </c>
      <c r="B895" s="10" t="s">
        <v>13</v>
      </c>
      <c r="C895" s="11" t="s">
        <v>24</v>
      </c>
      <c r="D895" s="36">
        <v>2022</v>
      </c>
      <c r="E895" s="12" t="s">
        <v>157</v>
      </c>
      <c r="F895" s="8" t="s">
        <v>158</v>
      </c>
      <c r="G895" s="77" t="s">
        <v>4369</v>
      </c>
      <c r="H895" s="78" t="s">
        <v>4370</v>
      </c>
      <c r="I895" s="14" t="s">
        <v>4371</v>
      </c>
      <c r="J895" s="67" t="s">
        <v>14943</v>
      </c>
      <c r="K895" s="14" t="s">
        <v>29</v>
      </c>
      <c r="L895" s="15" t="s">
        <v>30</v>
      </c>
      <c r="M895" s="7" t="s">
        <v>9427</v>
      </c>
      <c r="N895" s="16" t="s">
        <v>4159</v>
      </c>
      <c r="O895" s="16"/>
      <c r="P895" s="16" t="s">
        <v>2518</v>
      </c>
      <c r="Q895" s="16" t="s">
        <v>2521</v>
      </c>
      <c r="R895" s="31">
        <v>31723</v>
      </c>
      <c r="S895" s="31">
        <v>44851</v>
      </c>
      <c r="T895" s="31">
        <v>44943</v>
      </c>
      <c r="U895" s="31"/>
      <c r="V895" s="31"/>
      <c r="W895" s="31"/>
      <c r="X895" s="17"/>
      <c r="Y895" s="17"/>
      <c r="Z895" s="31"/>
      <c r="AA895" s="18">
        <f t="shared" ca="1" si="65"/>
        <v>38</v>
      </c>
      <c r="AB895" s="19" t="s">
        <v>7878</v>
      </c>
      <c r="AC895" s="35" t="str">
        <f t="shared" si="69"/>
        <v>0 anos 3 meses 0 dias</v>
      </c>
      <c r="AD895" s="35" t="str">
        <f ca="1">IF(AND(V895="",T895&lt;TODAY()),"Contrato Encerrado",IF(AND(V895="",T895&gt;TODAY()),DATEDIF(TODAY(),T895,"Y")&amp;" anos"&amp;" "&amp;DATEDIF(TODAY(),T895,"YM")&amp;" meses"&amp;" "&amp;DATEDIF(TODAY(),T895,"MD")&amp;" dias",IF(AND(X895="",V895&lt;TODAY()),"Contrato Encerrado",IF(AND(X895="",V895&gt;TODAY()),DATEDIF(TODAY(),V895,"Y")&amp;" anos"&amp;" "&amp;DATEDIF(TODAY(),V895,"YM")&amp;" meses"&amp;" "&amp;DATEDIF(TODAY(),V895,"MD")&amp;" dias",IF(AND(Z895="",X895&lt;TODAY()),"Contrato Encerrado",IF(AND(Z895="",X895&gt;TODAY()),DATEDIF(TODAY(),X895,"Y")&amp;" anos"&amp;" "&amp;DATEDIF(TODAY(),X895,"YM")&amp;" meses"&amp;" "&amp;DATEDIF(TODAY(),X895,"MD")&amp;" dias",IF(AND(Z895&lt;&gt;””,Z895&lt;TODAY()),"Contrato Encerrado",IF(AND(Z895&lt;&gt;"",Z895&gt;TODAY()),DATEDIF(TODAY(),Z895,"Y")&amp;" anos"&amp;" "&amp;DATEDIF(TODAY(),Z895,"YM")&amp;" meses"&amp;" "&amp;DATEDIF(TODAY(),Z895,"MD")&amp;" dias"))))))))</f>
        <v>Contrato Encerrado</v>
      </c>
      <c r="AE895" s="35">
        <f t="shared" si="66"/>
        <v>92</v>
      </c>
      <c r="AF895" s="35">
        <f t="shared" si="67"/>
        <v>638</v>
      </c>
      <c r="AG895" s="17" t="str">
        <f t="shared" si="68"/>
        <v>1 anos 8 meses 29 dias</v>
      </c>
    </row>
    <row r="896" spans="1:33" ht="11.25" customHeight="1" x14ac:dyDescent="0.2">
      <c r="A896" s="8" t="s">
        <v>9</v>
      </c>
      <c r="B896" s="8" t="s">
        <v>13</v>
      </c>
      <c r="C896" s="22" t="s">
        <v>22</v>
      </c>
      <c r="D896" s="37">
        <v>2023</v>
      </c>
      <c r="E896" s="12" t="s">
        <v>157</v>
      </c>
      <c r="F896" s="8" t="s">
        <v>158</v>
      </c>
      <c r="G896" s="77" t="s">
        <v>9554</v>
      </c>
      <c r="H896" s="78" t="s">
        <v>9555</v>
      </c>
      <c r="I896" s="14" t="s">
        <v>9556</v>
      </c>
      <c r="J896" s="14" t="s">
        <v>14943</v>
      </c>
      <c r="K896" s="14" t="s">
        <v>29</v>
      </c>
      <c r="L896" s="15" t="s">
        <v>30</v>
      </c>
      <c r="M896" s="7" t="s">
        <v>9427</v>
      </c>
      <c r="N896" s="15" t="s">
        <v>4159</v>
      </c>
      <c r="O896" s="15" t="s">
        <v>7922</v>
      </c>
      <c r="P896" s="15" t="s">
        <v>2518</v>
      </c>
      <c r="Q896" s="15" t="s">
        <v>2521</v>
      </c>
      <c r="R896" s="20">
        <v>34656</v>
      </c>
      <c r="S896" s="20">
        <v>45162</v>
      </c>
      <c r="T896" s="20">
        <v>45527</v>
      </c>
      <c r="U896" s="15"/>
      <c r="V896" s="20"/>
      <c r="W896" s="15"/>
      <c r="X896" s="17"/>
      <c r="Y896" s="17"/>
      <c r="Z896" s="20"/>
      <c r="AA896" s="18">
        <f t="shared" ref="AA896:AA959" ca="1" si="70">DATEDIF(R896,TODAY(),"Y")</f>
        <v>30</v>
      </c>
      <c r="AB896" s="20" t="s">
        <v>7878</v>
      </c>
      <c r="AC896" s="35" t="str">
        <f t="shared" si="69"/>
        <v>0 anos 11 meses 30 dias</v>
      </c>
      <c r="AD896" s="35" t="str">
        <f ca="1">IF(AND(V896="",T896&lt;TODAY()),"Contrato Encerrado",IF(AND(V896="",T896&gt;TODAY()),DATEDIF(TODAY(),T896,"Y")&amp;" anos"&amp;" "&amp;DATEDIF(TODAY(),T896,"YM")&amp;" meses"&amp;" "&amp;DATEDIF(TODAY(),T896,"MD")&amp;" dias",IF(AND(X896="",V896&lt;TODAY()),"Contrato Encerrado",IF(AND(X896="",V896&gt;TODAY()),DATEDIF(TODAY(),V896,"Y")&amp;" anos"&amp;" "&amp;DATEDIF(TODAY(),V896,"YM")&amp;" meses"&amp;" "&amp;DATEDIF(TODAY(),V896,"MD")&amp;" dias",IF(AND(Z896="",X896&lt;TODAY()),"Contrato Encerrado",IF(AND(Z896="",X896&gt;TODAY()),DATEDIF(TODAY(),X896,"Y")&amp;" anos"&amp;" "&amp;DATEDIF(TODAY(),X896,"YM")&amp;" meses"&amp;" "&amp;DATEDIF(TODAY(),X896,"MD")&amp;" dias",IF(AND(Z896&lt;&gt;””,Z896&lt;TODAY()),"Contrato Encerrado",IF(AND(Z896&lt;&gt;"",Z896&gt;TODAY()),DATEDIF(TODAY(),Z896,"Y")&amp;" anos"&amp;" "&amp;DATEDIF(TODAY(),Z896,"YM")&amp;" meses"&amp;" "&amp;DATEDIF(TODAY(),Z896,"MD")&amp;" dias"))))))))</f>
        <v>Contrato Encerrado</v>
      </c>
      <c r="AE896" s="35">
        <f t="shared" ref="AE896:AE959" si="71">SUM((T896-S896)+(V896-U896)+(X896-W896)+(Z896-Y896))</f>
        <v>365</v>
      </c>
      <c r="AF896" s="35">
        <f t="shared" ref="AF896:AF959" si="72">730-AE896</f>
        <v>365</v>
      </c>
      <c r="AG896" s="17" t="str">
        <f t="shared" ref="AG896:AG959" si="73">IF(AF896&gt;0,DATEDIF(0,AF896,"Y")&amp; " anos"&amp; " "&amp;DATEDIF(0,AF896,"YM")&amp; " meses"&amp; " "&amp;DATEDIF(0,AF896,"MD")&amp; " dias","ESTÁGIO COMPLETOU 2 ANOS")</f>
        <v>0 anos 11 meses 30 dias</v>
      </c>
    </row>
    <row r="897" spans="1:33" ht="11.25" customHeight="1" x14ac:dyDescent="0.2">
      <c r="A897" s="8" t="s">
        <v>9</v>
      </c>
      <c r="B897" s="10" t="s">
        <v>13</v>
      </c>
      <c r="C897" s="11" t="s">
        <v>20</v>
      </c>
      <c r="D897" s="36">
        <v>2021</v>
      </c>
      <c r="E897" s="14" t="s">
        <v>157</v>
      </c>
      <c r="F897" s="8" t="s">
        <v>158</v>
      </c>
      <c r="G897" s="77" t="s">
        <v>876</v>
      </c>
      <c r="H897" s="78" t="s">
        <v>877</v>
      </c>
      <c r="I897" s="14" t="s">
        <v>878</v>
      </c>
      <c r="J897" s="14" t="s">
        <v>1302</v>
      </c>
      <c r="K897" s="14" t="s">
        <v>29</v>
      </c>
      <c r="L897" s="15" t="s">
        <v>30</v>
      </c>
      <c r="M897" s="7" t="s">
        <v>9427</v>
      </c>
      <c r="N897" s="15" t="s">
        <v>2098</v>
      </c>
      <c r="O897" s="27"/>
      <c r="P897" s="26" t="s">
        <v>2517</v>
      </c>
      <c r="Q897" s="26" t="s">
        <v>2522</v>
      </c>
      <c r="R897" s="31">
        <v>34173</v>
      </c>
      <c r="S897" s="31">
        <v>44383</v>
      </c>
      <c r="T897" s="31">
        <v>44621</v>
      </c>
      <c r="U897" s="31"/>
      <c r="V897" s="31"/>
      <c r="W897" s="31"/>
      <c r="X897" s="17"/>
      <c r="Y897" s="17"/>
      <c r="Z897" s="31"/>
      <c r="AA897" s="18">
        <f t="shared" ca="1" si="70"/>
        <v>32</v>
      </c>
      <c r="AB897" s="19" t="s">
        <v>7878</v>
      </c>
      <c r="AC897" s="35" t="str">
        <f t="shared" si="69"/>
        <v>0 anos 7 meses 23 dias</v>
      </c>
      <c r="AD897" s="35" t="str">
        <f ca="1">IF(AND(V897="",T897&lt;TODAY()),"Contrato Encerrado",IF(AND(V897="",T897&gt;TODAY()),DATEDIF(TODAY(),T897,"Y")&amp;" anos"&amp;" "&amp;DATEDIF(TODAY(),T897,"YM")&amp;" meses"&amp;" "&amp;DATEDIF(TODAY(),T897,"MD")&amp;" dias",IF(AND(X897="",V897&lt;TODAY()),"Contrato Encerrado",IF(AND(X897="",V897&gt;TODAY()),DATEDIF(TODAY(),V897,"Y")&amp;" anos"&amp;" "&amp;DATEDIF(TODAY(),V897,"YM")&amp;" meses"&amp;" "&amp;DATEDIF(TODAY(),V897,"MD")&amp;" dias",IF(AND(Z897="",X897&lt;TODAY()),"Contrato Encerrado",IF(AND(Z897="",X897&gt;TODAY()),DATEDIF(TODAY(),X897,"Y")&amp;" anos"&amp;" "&amp;DATEDIF(TODAY(),X897,"YM")&amp;" meses"&amp;" "&amp;DATEDIF(TODAY(),X897,"MD")&amp;" dias",IF(AND(Z897&lt;&gt;””,Z897&lt;TODAY()),"Contrato Encerrado",IF(AND(Z897&lt;&gt;"",Z897&gt;TODAY()),DATEDIF(TODAY(),Z897,"Y")&amp;" anos"&amp;" "&amp;DATEDIF(TODAY(),Z897,"YM")&amp;" meses"&amp;" "&amp;DATEDIF(TODAY(),Z897,"MD")&amp;" dias"))))))))</f>
        <v>Contrato Encerrado</v>
      </c>
      <c r="AE897" s="35">
        <f t="shared" si="71"/>
        <v>238</v>
      </c>
      <c r="AF897" s="35">
        <f t="shared" si="72"/>
        <v>492</v>
      </c>
      <c r="AG897" s="17" t="str">
        <f t="shared" si="73"/>
        <v>1 anos 4 meses 6 dias</v>
      </c>
    </row>
    <row r="898" spans="1:33" ht="11.25" customHeight="1" x14ac:dyDescent="0.2">
      <c r="A898" s="8" t="s">
        <v>9</v>
      </c>
      <c r="B898" s="10" t="s">
        <v>13</v>
      </c>
      <c r="C898" s="11" t="s">
        <v>24</v>
      </c>
      <c r="D898" s="36">
        <v>2022</v>
      </c>
      <c r="E898" s="12" t="s">
        <v>79</v>
      </c>
      <c r="F898" s="8" t="s">
        <v>80</v>
      </c>
      <c r="G898" s="77" t="s">
        <v>4372</v>
      </c>
      <c r="H898" s="78" t="s">
        <v>4373</v>
      </c>
      <c r="I898" s="14" t="s">
        <v>4374</v>
      </c>
      <c r="J898" s="14" t="s">
        <v>1302</v>
      </c>
      <c r="K898" s="14" t="s">
        <v>29</v>
      </c>
      <c r="L898" s="15" t="s">
        <v>30</v>
      </c>
      <c r="M898" s="7" t="s">
        <v>9427</v>
      </c>
      <c r="N898" s="16" t="s">
        <v>2114</v>
      </c>
      <c r="O898" s="16"/>
      <c r="P898" s="16" t="s">
        <v>2518</v>
      </c>
      <c r="Q898" s="16" t="s">
        <v>2523</v>
      </c>
      <c r="R898" s="31">
        <v>37713</v>
      </c>
      <c r="S898" s="31">
        <v>44875</v>
      </c>
      <c r="T898" s="31">
        <v>45532</v>
      </c>
      <c r="U898" s="31"/>
      <c r="V898" s="31"/>
      <c r="W898" s="31"/>
      <c r="X898" s="17"/>
      <c r="Y898" s="17"/>
      <c r="Z898" s="31"/>
      <c r="AA898" s="18">
        <f t="shared" ca="1" si="70"/>
        <v>22</v>
      </c>
      <c r="AB898" s="19" t="s">
        <v>7878</v>
      </c>
      <c r="AC898" s="35" t="str">
        <f t="shared" ref="AC898:AC961" si="74">DATEDIF($S898,$Z898-($U898-$T898)-($W898-$V898)-($Y898-$X898),"Y")&amp; " anos"&amp; " "&amp;DATEDIF($S898,$Z898-($U898-$T898)-($W898-$V898)-($Y898-$X898),"YM")&amp; " meses"&amp; " "&amp;DATEDIF($S898,$Z898-($U898-$T898)-($W898-$V898)-($Y898-$X898),"MD")&amp; " dias"</f>
        <v>1 anos 9 meses 18 dias</v>
      </c>
      <c r="AD898" s="35" t="str">
        <f ca="1">IF(AND(V898="",T898&lt;TODAY()),"Contrato Encerrado",IF(AND(V898="",T898&gt;TODAY()),DATEDIF(TODAY(),T898,"Y")&amp;" anos"&amp;" "&amp;DATEDIF(TODAY(),T898,"YM")&amp;" meses"&amp;" "&amp;DATEDIF(TODAY(),T898,"MD")&amp;" dias",IF(AND(X898="",V898&lt;TODAY()),"Contrato Encerrado",IF(AND(X898="",V898&gt;TODAY()),DATEDIF(TODAY(),V898,"Y")&amp;" anos"&amp;" "&amp;DATEDIF(TODAY(),V898,"YM")&amp;" meses"&amp;" "&amp;DATEDIF(TODAY(),V898,"MD")&amp;" dias",IF(AND(Z898="",X898&lt;TODAY()),"Contrato Encerrado",IF(AND(Z898="",X898&gt;TODAY()),DATEDIF(TODAY(),X898,"Y")&amp;" anos"&amp;" "&amp;DATEDIF(TODAY(),X898,"YM")&amp;" meses"&amp;" "&amp;DATEDIF(TODAY(),X898,"MD")&amp;" dias",IF(AND(Z898&lt;&gt;””,Z898&lt;TODAY()),"Contrato Encerrado",IF(AND(Z898&lt;&gt;"",Z898&gt;TODAY()),DATEDIF(TODAY(),Z898,"Y")&amp;" anos"&amp;" "&amp;DATEDIF(TODAY(),Z898,"YM")&amp;" meses"&amp;" "&amp;DATEDIF(TODAY(),Z898,"MD")&amp;" dias"))))))))</f>
        <v>Contrato Encerrado</v>
      </c>
      <c r="AE898" s="35">
        <f t="shared" si="71"/>
        <v>657</v>
      </c>
      <c r="AF898" s="35">
        <f t="shared" si="72"/>
        <v>73</v>
      </c>
      <c r="AG898" s="17" t="str">
        <f t="shared" si="73"/>
        <v>0 anos 2 meses 13 dias</v>
      </c>
    </row>
    <row r="899" spans="1:33" ht="11.25" customHeight="1" x14ac:dyDescent="0.2">
      <c r="A899" s="8" t="s">
        <v>9</v>
      </c>
      <c r="B899" s="10" t="s">
        <v>13</v>
      </c>
      <c r="C899" s="11" t="s">
        <v>22</v>
      </c>
      <c r="D899" s="36">
        <v>2022</v>
      </c>
      <c r="E899" s="12" t="s">
        <v>157</v>
      </c>
      <c r="F899" s="8" t="s">
        <v>158</v>
      </c>
      <c r="G899" s="77" t="s">
        <v>4375</v>
      </c>
      <c r="H899" s="78" t="s">
        <v>4376</v>
      </c>
      <c r="I899" s="14" t="s">
        <v>4377</v>
      </c>
      <c r="J899" s="14" t="s">
        <v>14943</v>
      </c>
      <c r="K899" s="14" t="s">
        <v>29</v>
      </c>
      <c r="L899" s="15" t="s">
        <v>30</v>
      </c>
      <c r="M899" s="7" t="s">
        <v>9427</v>
      </c>
      <c r="N899" s="16" t="s">
        <v>4159</v>
      </c>
      <c r="O899" s="16"/>
      <c r="P899" s="16" t="s">
        <v>2518</v>
      </c>
      <c r="Q899" s="16" t="s">
        <v>2521</v>
      </c>
      <c r="R899" s="31">
        <v>37051</v>
      </c>
      <c r="S899" s="31">
        <v>44825</v>
      </c>
      <c r="T899" s="31">
        <v>45281</v>
      </c>
      <c r="U899" s="31"/>
      <c r="V899" s="31"/>
      <c r="W899" s="31"/>
      <c r="X899" s="17"/>
      <c r="Y899" s="17"/>
      <c r="Z899" s="31"/>
      <c r="AA899" s="18">
        <f t="shared" ca="1" si="70"/>
        <v>24</v>
      </c>
      <c r="AB899" s="19" t="s">
        <v>7878</v>
      </c>
      <c r="AC899" s="35" t="str">
        <f t="shared" si="74"/>
        <v>1 anos 3 meses 0 dias</v>
      </c>
      <c r="AD899" s="35" t="str">
        <f ca="1">IF(AND(V899="",T899&lt;TODAY()),"Contrato Encerrado",IF(AND(V899="",T899&gt;TODAY()),DATEDIF(TODAY(),T899,"Y")&amp;" anos"&amp;" "&amp;DATEDIF(TODAY(),T899,"YM")&amp;" meses"&amp;" "&amp;DATEDIF(TODAY(),T899,"MD")&amp;" dias",IF(AND(X899="",V899&lt;TODAY()),"Contrato Encerrado",IF(AND(X899="",V899&gt;TODAY()),DATEDIF(TODAY(),V899,"Y")&amp;" anos"&amp;" "&amp;DATEDIF(TODAY(),V899,"YM")&amp;" meses"&amp;" "&amp;DATEDIF(TODAY(),V899,"MD")&amp;" dias",IF(AND(Z899="",X899&lt;TODAY()),"Contrato Encerrado",IF(AND(Z899="",X899&gt;TODAY()),DATEDIF(TODAY(),X899,"Y")&amp;" anos"&amp;" "&amp;DATEDIF(TODAY(),X899,"YM")&amp;" meses"&amp;" "&amp;DATEDIF(TODAY(),X899,"MD")&amp;" dias",IF(AND(Z899&lt;&gt;””,Z899&lt;TODAY()),"Contrato Encerrado",IF(AND(Z899&lt;&gt;"",Z899&gt;TODAY()),DATEDIF(TODAY(),Z899,"Y")&amp;" anos"&amp;" "&amp;DATEDIF(TODAY(),Z899,"YM")&amp;" meses"&amp;" "&amp;DATEDIF(TODAY(),Z899,"MD")&amp;" dias"))))))))</f>
        <v>Contrato Encerrado</v>
      </c>
      <c r="AE899" s="35">
        <f t="shared" si="71"/>
        <v>456</v>
      </c>
      <c r="AF899" s="35">
        <f t="shared" si="72"/>
        <v>274</v>
      </c>
      <c r="AG899" s="17" t="str">
        <f t="shared" si="73"/>
        <v>0 anos 8 meses 30 dias</v>
      </c>
    </row>
    <row r="900" spans="1:33" ht="11.25" customHeight="1" x14ac:dyDescent="0.2">
      <c r="A900" s="10" t="s">
        <v>9</v>
      </c>
      <c r="B900" s="10" t="s">
        <v>13</v>
      </c>
      <c r="C900" s="11" t="s">
        <v>17</v>
      </c>
      <c r="D900" s="36">
        <v>2021</v>
      </c>
      <c r="E900" s="13" t="s">
        <v>157</v>
      </c>
      <c r="F900" s="10" t="s">
        <v>158</v>
      </c>
      <c r="G900" s="83" t="s">
        <v>3360</v>
      </c>
      <c r="H900" s="84" t="s">
        <v>3361</v>
      </c>
      <c r="I900" s="13" t="s">
        <v>3362</v>
      </c>
      <c r="J900" s="14" t="s">
        <v>1302</v>
      </c>
      <c r="K900" s="13" t="s">
        <v>29</v>
      </c>
      <c r="L900" s="25" t="s">
        <v>81</v>
      </c>
      <c r="M900" s="7" t="s">
        <v>82</v>
      </c>
      <c r="N900" s="27" t="s">
        <v>3244</v>
      </c>
      <c r="O900" s="27"/>
      <c r="P900" s="26" t="s">
        <v>2517</v>
      </c>
      <c r="Q900" s="26" t="s">
        <v>2522</v>
      </c>
      <c r="R900" s="31">
        <v>37803</v>
      </c>
      <c r="S900" s="31">
        <v>44323</v>
      </c>
      <c r="T900" s="31">
        <v>44562</v>
      </c>
      <c r="U900" s="31"/>
      <c r="V900" s="31"/>
      <c r="W900" s="31"/>
      <c r="X900" s="17"/>
      <c r="Y900" s="17"/>
      <c r="Z900" s="31"/>
      <c r="AA900" s="18">
        <f t="shared" ca="1" si="70"/>
        <v>22</v>
      </c>
      <c r="AB900" s="19" t="s">
        <v>7878</v>
      </c>
      <c r="AC900" s="35" t="str">
        <f t="shared" si="74"/>
        <v>0 anos 7 meses 25 dias</v>
      </c>
      <c r="AD900" s="35" t="str">
        <f ca="1">IF(AND(V900="",T900&lt;TODAY()),"Contrato Encerrado",IF(AND(V900="",T900&gt;TODAY()),DATEDIF(TODAY(),T900,"Y")&amp;" anos"&amp;" "&amp;DATEDIF(TODAY(),T900,"YM")&amp;" meses"&amp;" "&amp;DATEDIF(TODAY(),T900,"MD")&amp;" dias",IF(AND(X900="",V900&lt;TODAY()),"Contrato Encerrado",IF(AND(X900="",V900&gt;TODAY()),DATEDIF(TODAY(),V900,"Y")&amp;" anos"&amp;" "&amp;DATEDIF(TODAY(),V900,"YM")&amp;" meses"&amp;" "&amp;DATEDIF(TODAY(),V900,"MD")&amp;" dias",IF(AND(Z900="",X900&lt;TODAY()),"Contrato Encerrado",IF(AND(Z900="",X900&gt;TODAY()),DATEDIF(TODAY(),X900,"Y")&amp;" anos"&amp;" "&amp;DATEDIF(TODAY(),X900,"YM")&amp;" meses"&amp;" "&amp;DATEDIF(TODAY(),X900,"MD")&amp;" dias",IF(AND(Z900&lt;&gt;””,Z900&lt;TODAY()),"Contrato Encerrado",IF(AND(Z900&lt;&gt;"",Z900&gt;TODAY()),DATEDIF(TODAY(),Z900,"Y")&amp;" anos"&amp;" "&amp;DATEDIF(TODAY(),Z900,"YM")&amp;" meses"&amp;" "&amp;DATEDIF(TODAY(),Z900,"MD")&amp;" dias"))))))))</f>
        <v>Contrato Encerrado</v>
      </c>
      <c r="AE900" s="35">
        <f t="shared" si="71"/>
        <v>239</v>
      </c>
      <c r="AF900" s="35">
        <f t="shared" si="72"/>
        <v>491</v>
      </c>
      <c r="AG900" s="17" t="str">
        <f t="shared" si="73"/>
        <v>1 anos 4 meses 5 dias</v>
      </c>
    </row>
    <row r="901" spans="1:33" ht="11.25" customHeight="1" x14ac:dyDescent="0.2">
      <c r="A901" s="8" t="s">
        <v>9</v>
      </c>
      <c r="B901" s="8" t="s">
        <v>13</v>
      </c>
      <c r="C901" s="22" t="s">
        <v>15</v>
      </c>
      <c r="D901" s="37">
        <v>2024</v>
      </c>
      <c r="E901" s="23" t="s">
        <v>157</v>
      </c>
      <c r="F901" s="8" t="s">
        <v>158</v>
      </c>
      <c r="G901" s="77" t="s">
        <v>12034</v>
      </c>
      <c r="H901" s="78" t="s">
        <v>12035</v>
      </c>
      <c r="I901" s="9" t="s">
        <v>12036</v>
      </c>
      <c r="J901" s="14" t="s">
        <v>14943</v>
      </c>
      <c r="K901" s="9" t="s">
        <v>29</v>
      </c>
      <c r="L901" s="24" t="s">
        <v>30</v>
      </c>
      <c r="M901" s="7" t="s">
        <v>9427</v>
      </c>
      <c r="N901" s="24" t="s">
        <v>6302</v>
      </c>
      <c r="O901" s="24" t="s">
        <v>10152</v>
      </c>
      <c r="P901" s="24" t="s">
        <v>2518</v>
      </c>
      <c r="Q901" s="24" t="s">
        <v>2521</v>
      </c>
      <c r="R901" s="29">
        <v>34151</v>
      </c>
      <c r="S901" s="17">
        <v>45345</v>
      </c>
      <c r="T901" s="29">
        <v>45595</v>
      </c>
      <c r="U901" s="20"/>
      <c r="V901" s="20"/>
      <c r="W901" s="17"/>
      <c r="X901" s="17"/>
      <c r="Y901" s="17"/>
      <c r="Z901" s="29"/>
      <c r="AA901" s="18">
        <f t="shared" ca="1" si="70"/>
        <v>32</v>
      </c>
      <c r="AB901" s="24" t="s">
        <v>7878</v>
      </c>
      <c r="AC901" s="35" t="str">
        <f t="shared" si="74"/>
        <v>0 anos 8 meses 7 dias</v>
      </c>
      <c r="AD901" s="35" t="str">
        <f ca="1">IF(AND(V901="",T901&lt;TODAY()),"Contrato Encerrado",IF(AND(V901="",T901&gt;TODAY()),DATEDIF(TODAY(),T901,"Y")&amp;" anos"&amp;" "&amp;DATEDIF(TODAY(),T901,"YM")&amp;" meses"&amp;" "&amp;DATEDIF(TODAY(),T901,"MD")&amp;" dias",IF(AND(X901="",V901&lt;TODAY()),"Contrato Encerrado",IF(AND(X901="",V901&gt;TODAY()),DATEDIF(TODAY(),V901,"Y")&amp;" anos"&amp;" "&amp;DATEDIF(TODAY(),V901,"YM")&amp;" meses"&amp;" "&amp;DATEDIF(TODAY(),V901,"MD")&amp;" dias",IF(AND(Z901="",X901&lt;TODAY()),"Contrato Encerrado",IF(AND(Z901="",X901&gt;TODAY()),DATEDIF(TODAY(),X901,"Y")&amp;" anos"&amp;" "&amp;DATEDIF(TODAY(),X901,"YM")&amp;" meses"&amp;" "&amp;DATEDIF(TODAY(),X901,"MD")&amp;" dias",IF(AND(Z901&lt;&gt;””,Z901&lt;TODAY()),"Contrato Encerrado",IF(AND(Z901&lt;&gt;"",Z901&gt;TODAY()),DATEDIF(TODAY(),Z901,"Y")&amp;" anos"&amp;" "&amp;DATEDIF(TODAY(),Z901,"YM")&amp;" meses"&amp;" "&amp;DATEDIF(TODAY(),Z901,"MD")&amp;" dias"))))))))</f>
        <v>Contrato Encerrado</v>
      </c>
      <c r="AE901" s="35">
        <f t="shared" si="71"/>
        <v>250</v>
      </c>
      <c r="AF901" s="35">
        <f t="shared" si="72"/>
        <v>480</v>
      </c>
      <c r="AG901" s="17" t="str">
        <f t="shared" si="73"/>
        <v>1 anos 3 meses 24 dias</v>
      </c>
    </row>
    <row r="902" spans="1:33" ht="11.25" customHeight="1" x14ac:dyDescent="0.2">
      <c r="A902" s="8" t="s">
        <v>9</v>
      </c>
      <c r="B902" s="8" t="s">
        <v>13</v>
      </c>
      <c r="C902" s="22" t="s">
        <v>11</v>
      </c>
      <c r="D902" s="37">
        <v>2024</v>
      </c>
      <c r="E902" s="12" t="s">
        <v>157</v>
      </c>
      <c r="F902" s="8" t="s">
        <v>158</v>
      </c>
      <c r="G902" s="77" t="s">
        <v>11117</v>
      </c>
      <c r="H902" s="78" t="s">
        <v>11118</v>
      </c>
      <c r="I902" s="14" t="s">
        <v>11119</v>
      </c>
      <c r="J902" s="14" t="s">
        <v>1302</v>
      </c>
      <c r="K902" s="14" t="s">
        <v>29</v>
      </c>
      <c r="L902" s="15" t="s">
        <v>30</v>
      </c>
      <c r="M902" s="7" t="s">
        <v>9427</v>
      </c>
      <c r="N902" s="15" t="s">
        <v>8941</v>
      </c>
      <c r="O902" s="15" t="s">
        <v>8425</v>
      </c>
      <c r="P902" s="15" t="s">
        <v>2518</v>
      </c>
      <c r="Q902" s="15" t="s">
        <v>2521</v>
      </c>
      <c r="R902" s="20">
        <v>37498</v>
      </c>
      <c r="S902" s="20">
        <v>45274</v>
      </c>
      <c r="T902" s="70">
        <v>45901</v>
      </c>
      <c r="U902" s="70"/>
      <c r="V902" s="20"/>
      <c r="W902" s="20"/>
      <c r="X902" s="17"/>
      <c r="Y902" s="17"/>
      <c r="Z902" s="20"/>
      <c r="AA902" s="18">
        <f t="shared" ca="1" si="70"/>
        <v>23</v>
      </c>
      <c r="AB902" s="15" t="s">
        <v>7878</v>
      </c>
      <c r="AC902" s="35" t="str">
        <f t="shared" si="74"/>
        <v>1 anos 8 meses 18 dias</v>
      </c>
      <c r="AD902" s="35" t="str">
        <f ca="1">IF(AND(V902="",T902&lt;TODAY()),"Contrato Encerrado",IF(AND(V902="",T902&gt;TODAY()),DATEDIF(TODAY(),T902,"Y")&amp;" anos"&amp;" "&amp;DATEDIF(TODAY(),T902,"YM")&amp;" meses"&amp;" "&amp;DATEDIF(TODAY(),T902,"MD")&amp;" dias",IF(AND(X902="",V902&lt;TODAY()),"Contrato Encerrado",IF(AND(X902="",V902&gt;TODAY()),DATEDIF(TODAY(),V902,"Y")&amp;" anos"&amp;" "&amp;DATEDIF(TODAY(),V902,"YM")&amp;" meses"&amp;" "&amp;DATEDIF(TODAY(),V902,"MD")&amp;" dias",IF(AND(Z902="",X902&lt;TODAY()),"Contrato Encerrado",IF(AND(Z902="",X902&gt;TODAY()),DATEDIF(TODAY(),X902,"Y")&amp;" anos"&amp;" "&amp;DATEDIF(TODAY(),X902,"YM")&amp;" meses"&amp;" "&amp;DATEDIF(TODAY(),X902,"MD")&amp;" dias",IF(AND(Z902&lt;&gt;””,Z902&lt;TODAY()),"Contrato Encerrado",IF(AND(Z902&lt;&gt;"",Z902&gt;TODAY()),DATEDIF(TODAY(),Z902,"Y")&amp;" anos"&amp;" "&amp;DATEDIF(TODAY(),Z902,"YM")&amp;" meses"&amp;" "&amp;DATEDIF(TODAY(),Z902,"MD")&amp;" dias"))))))))</f>
        <v>Contrato Encerrado</v>
      </c>
      <c r="AE902" s="35">
        <f t="shared" si="71"/>
        <v>627</v>
      </c>
      <c r="AF902" s="35">
        <f t="shared" si="72"/>
        <v>103</v>
      </c>
      <c r="AG902" s="17" t="str">
        <f t="shared" si="73"/>
        <v>0 anos 3 meses 12 dias</v>
      </c>
    </row>
    <row r="903" spans="1:33" s="61" customFormat="1" ht="11.25" customHeight="1" x14ac:dyDescent="0.2">
      <c r="A903" s="8" t="s">
        <v>9</v>
      </c>
      <c r="B903" s="8" t="s">
        <v>13</v>
      </c>
      <c r="C903" s="22" t="s">
        <v>23</v>
      </c>
      <c r="D903" s="37">
        <v>2024</v>
      </c>
      <c r="E903" s="12" t="s">
        <v>157</v>
      </c>
      <c r="F903" s="8" t="s">
        <v>158</v>
      </c>
      <c r="G903" s="77" t="s">
        <v>14614</v>
      </c>
      <c r="H903" s="78" t="s">
        <v>14615</v>
      </c>
      <c r="I903" s="14" t="s">
        <v>14616</v>
      </c>
      <c r="J903" s="14" t="s">
        <v>1302</v>
      </c>
      <c r="K903" s="14" t="s">
        <v>29</v>
      </c>
      <c r="L903" s="15" t="s">
        <v>30</v>
      </c>
      <c r="M903" s="7" t="s">
        <v>9427</v>
      </c>
      <c r="N903" s="15" t="s">
        <v>6302</v>
      </c>
      <c r="O903" s="15" t="s">
        <v>7884</v>
      </c>
      <c r="P903" s="15" t="s">
        <v>2518</v>
      </c>
      <c r="Q903" s="15" t="s">
        <v>2521</v>
      </c>
      <c r="R903" s="20">
        <v>36696</v>
      </c>
      <c r="S903" s="20">
        <v>45568</v>
      </c>
      <c r="T903" s="20">
        <v>45741</v>
      </c>
      <c r="U903" s="20"/>
      <c r="V903" s="20"/>
      <c r="W903" s="34"/>
      <c r="X903" s="17"/>
      <c r="Y903" s="17"/>
      <c r="Z903" s="20"/>
      <c r="AA903" s="18">
        <f t="shared" ca="1" si="70"/>
        <v>25</v>
      </c>
      <c r="AB903" s="35" t="s">
        <v>7878</v>
      </c>
      <c r="AC903" s="35" t="str">
        <f t="shared" si="74"/>
        <v>0 anos 5 meses 22 dias</v>
      </c>
      <c r="AD903" s="35" t="str">
        <f ca="1">IF(AND(V903="",T903&lt;TODAY()),"Contrato Encerrado",IF(AND(V903="",T903&gt;TODAY()),DATEDIF(TODAY(),T903,"Y")&amp;" anos"&amp;" "&amp;DATEDIF(TODAY(),T903,"YM")&amp;" meses"&amp;" "&amp;DATEDIF(TODAY(),T903,"MD")&amp;" dias",IF(AND(X903="",V903&lt;TODAY()),"Contrato Encerrado",IF(AND(X903="",V903&gt;TODAY()),DATEDIF(TODAY(),V903,"Y")&amp;" anos"&amp;" "&amp;DATEDIF(TODAY(),V903,"YM")&amp;" meses"&amp;" "&amp;DATEDIF(TODAY(),V903,"MD")&amp;" dias",IF(AND(Z903="",X903&lt;TODAY()),"Contrato Encerrado",IF(AND(Z903="",X903&gt;TODAY()),DATEDIF(TODAY(),X903,"Y")&amp;" anos"&amp;" "&amp;DATEDIF(TODAY(),X903,"YM")&amp;" meses"&amp;" "&amp;DATEDIF(TODAY(),X903,"MD")&amp;" dias",IF(AND(Z903&lt;&gt;””,Z903&lt;TODAY()),"Contrato Encerrado",IF(AND(Z903&lt;&gt;"",Z903&gt;TODAY()),DATEDIF(TODAY(),Z903,"Y")&amp;" anos"&amp;" "&amp;DATEDIF(TODAY(),Z903,"YM")&amp;" meses"&amp;" "&amp;DATEDIF(TODAY(),Z903,"MD")&amp;" dias"))))))))</f>
        <v>Contrato Encerrado</v>
      </c>
      <c r="AE903" s="35">
        <f t="shared" si="71"/>
        <v>173</v>
      </c>
      <c r="AF903" s="35">
        <f t="shared" si="72"/>
        <v>557</v>
      </c>
      <c r="AG903" s="17" t="str">
        <f t="shared" si="73"/>
        <v>1 anos 6 meses 10 dias</v>
      </c>
    </row>
    <row r="904" spans="1:33" ht="11.25" customHeight="1" x14ac:dyDescent="0.2">
      <c r="A904" s="8" t="s">
        <v>9</v>
      </c>
      <c r="B904" s="8" t="s">
        <v>13</v>
      </c>
      <c r="C904" s="22" t="s">
        <v>21</v>
      </c>
      <c r="D904" s="37">
        <v>2024</v>
      </c>
      <c r="E904" s="12" t="s">
        <v>307</v>
      </c>
      <c r="F904" s="8" t="s">
        <v>308</v>
      </c>
      <c r="G904" s="77" t="s">
        <v>14072</v>
      </c>
      <c r="H904" s="78" t="s">
        <v>14073</v>
      </c>
      <c r="I904" s="14" t="s">
        <v>14074</v>
      </c>
      <c r="J904" s="14" t="s">
        <v>10</v>
      </c>
      <c r="K904" s="14" t="s">
        <v>29</v>
      </c>
      <c r="L904" s="15" t="s">
        <v>30</v>
      </c>
      <c r="M904" s="7" t="s">
        <v>9427</v>
      </c>
      <c r="N904" s="16" t="s">
        <v>2113</v>
      </c>
      <c r="O904" s="15" t="s">
        <v>9474</v>
      </c>
      <c r="P904" s="15" t="s">
        <v>2518</v>
      </c>
      <c r="Q904" s="15" t="s">
        <v>2523</v>
      </c>
      <c r="R904" s="20">
        <v>36607</v>
      </c>
      <c r="S904" s="20">
        <v>45505</v>
      </c>
      <c r="T904" s="20">
        <v>46234</v>
      </c>
      <c r="U904" s="20"/>
      <c r="V904" s="20"/>
      <c r="W904" s="20"/>
      <c r="X904" s="17"/>
      <c r="Y904" s="17"/>
      <c r="Z904" s="20"/>
      <c r="AA904" s="18">
        <f t="shared" ca="1" si="70"/>
        <v>25</v>
      </c>
      <c r="AB904" s="15" t="s">
        <v>7878</v>
      </c>
      <c r="AC904" s="35" t="str">
        <f t="shared" si="74"/>
        <v>1 anos 11 meses 30 dias</v>
      </c>
      <c r="AD904" s="35" t="str">
        <f ca="1">IF(AND(V904="",T904&lt;TODAY()),"Contrato Encerrado",IF(AND(V904="",T904&gt;TODAY()),DATEDIF(TODAY(),T904,"Y")&amp;" anos"&amp;" "&amp;DATEDIF(TODAY(),T904,"YM")&amp;" meses"&amp;" "&amp;DATEDIF(TODAY(),T904,"MD")&amp;" dias",IF(AND(X904="",V904&lt;TODAY()),"Contrato Encerrado",IF(AND(X904="",V904&gt;TODAY()),DATEDIF(TODAY(),V904,"Y")&amp;" anos"&amp;" "&amp;DATEDIF(TODAY(),V904,"YM")&amp;" meses"&amp;" "&amp;DATEDIF(TODAY(),V904,"MD")&amp;" dias",IF(AND(Z904="",X904&lt;TODAY()),"Contrato Encerrado",IF(AND(Z904="",X904&gt;TODAY()),DATEDIF(TODAY(),X904,"Y")&amp;" anos"&amp;" "&amp;DATEDIF(TODAY(),X904,"YM")&amp;" meses"&amp;" "&amp;DATEDIF(TODAY(),X904,"MD")&amp;" dias",IF(AND(Z904&lt;&gt;””,Z904&lt;TODAY()),"Contrato Encerrado",IF(AND(Z904&lt;&gt;"",Z904&gt;TODAY()),DATEDIF(TODAY(),Z904,"Y")&amp;" anos"&amp;" "&amp;DATEDIF(TODAY(),Z904,"YM")&amp;" meses"&amp;" "&amp;DATEDIF(TODAY(),Z904,"MD")&amp;" dias"))))))))</f>
        <v>0 anos 9 meses 24 dias</v>
      </c>
      <c r="AE904" s="35">
        <f t="shared" si="71"/>
        <v>729</v>
      </c>
      <c r="AF904" s="35">
        <f t="shared" si="72"/>
        <v>1</v>
      </c>
      <c r="AG904" s="17" t="str">
        <f t="shared" si="73"/>
        <v>0 anos 0 meses 1 dias</v>
      </c>
    </row>
    <row r="905" spans="1:33" ht="11.25" customHeight="1" x14ac:dyDescent="0.2">
      <c r="A905" s="8" t="s">
        <v>9</v>
      </c>
      <c r="B905" s="8" t="s">
        <v>13</v>
      </c>
      <c r="C905" s="22" t="s">
        <v>22</v>
      </c>
      <c r="D905" s="35">
        <v>2025</v>
      </c>
      <c r="E905" s="12" t="s">
        <v>79</v>
      </c>
      <c r="F905" s="8" t="s">
        <v>80</v>
      </c>
      <c r="G905" s="14" t="s">
        <v>17914</v>
      </c>
      <c r="H905" s="8" t="s">
        <v>17915</v>
      </c>
      <c r="I905" s="14" t="s">
        <v>17916</v>
      </c>
      <c r="J905" s="14" t="s">
        <v>10</v>
      </c>
      <c r="K905" s="14" t="s">
        <v>29</v>
      </c>
      <c r="L905" s="15" t="s">
        <v>81</v>
      </c>
      <c r="M905" s="7" t="s">
        <v>16173</v>
      </c>
      <c r="N905" s="15" t="s">
        <v>4113</v>
      </c>
      <c r="O905" s="15" t="s">
        <v>17290</v>
      </c>
      <c r="P905" s="15" t="s">
        <v>2518</v>
      </c>
      <c r="Q905" s="15" t="s">
        <v>2523</v>
      </c>
      <c r="R905" s="20">
        <v>39932</v>
      </c>
      <c r="S905" s="20">
        <v>45901</v>
      </c>
      <c r="T905" s="20">
        <v>46265</v>
      </c>
      <c r="U905" s="21"/>
      <c r="V905" s="15"/>
      <c r="W905" s="35"/>
      <c r="X905" s="17"/>
      <c r="Y905" s="17"/>
      <c r="Z905" s="183"/>
      <c r="AA905" s="21">
        <f t="shared" ca="1" si="70"/>
        <v>16</v>
      </c>
      <c r="AB905" s="35" t="s">
        <v>7877</v>
      </c>
      <c r="AC905" s="35" t="str">
        <f t="shared" si="74"/>
        <v>0 anos 11 meses 30 dias</v>
      </c>
      <c r="AD905" s="35" t="str">
        <f ca="1">IF(AND(V905="",T905&lt;TODAY()),"Contrato Encerrado",IF(AND(V905="",T905&gt;TODAY()),DATEDIF(TODAY(),T905,"Y")&amp;" anos"&amp;" "&amp;DATEDIF(TODAY(),T905,"YM")&amp;" meses"&amp;" "&amp;DATEDIF(TODAY(),T905,"MD")&amp;" dias",IF(AND(X905="",V905&lt;TODAY()),"Contrato Encerrado",IF(AND(X905="",V905&gt;TODAY()),DATEDIF(TODAY(),V905,"Y")&amp;" anos"&amp;" "&amp;DATEDIF(TODAY(),V905,"YM")&amp;" meses"&amp;" "&amp;DATEDIF(TODAY(),V905,"MD")&amp;" dias",IF(AND(Z905="",X905&lt;TODAY()),"Contrato Encerrado",IF(AND(Z905="",X905&gt;TODAY()),DATEDIF(TODAY(),X905,"Y")&amp;" anos"&amp;" "&amp;DATEDIF(TODAY(),X905,"YM")&amp;" meses"&amp;" "&amp;DATEDIF(TODAY(),X905,"MD")&amp;" dias",IF(AND(Z905&lt;&gt;””,Z905&lt;TODAY()),"Contrato Encerrado",IF(AND(Z905&lt;&gt;"",Z905&gt;TODAY()),DATEDIF(TODAY(),Z905,"Y")&amp;" anos"&amp;" "&amp;DATEDIF(TODAY(),Z905,"YM")&amp;" meses"&amp;" "&amp;DATEDIF(TODAY(),Z905,"MD")&amp;" dias"))))))))</f>
        <v>0 anos 10 meses 24 dias</v>
      </c>
      <c r="AE905" s="35">
        <f t="shared" si="71"/>
        <v>364</v>
      </c>
      <c r="AF905" s="35">
        <f t="shared" si="72"/>
        <v>366</v>
      </c>
      <c r="AG905" s="17" t="str">
        <f t="shared" si="73"/>
        <v>0 anos 11 meses 31 dias</v>
      </c>
    </row>
    <row r="906" spans="1:33" ht="11.25" customHeight="1" x14ac:dyDescent="0.2">
      <c r="A906" s="8" t="s">
        <v>9</v>
      </c>
      <c r="B906" s="8" t="s">
        <v>13</v>
      </c>
      <c r="C906" s="22" t="s">
        <v>19</v>
      </c>
      <c r="D906" s="37">
        <v>2023</v>
      </c>
      <c r="E906" s="12" t="s">
        <v>772</v>
      </c>
      <c r="F906" s="8" t="s">
        <v>773</v>
      </c>
      <c r="G906" s="85" t="s">
        <v>7951</v>
      </c>
      <c r="H906" s="78" t="s">
        <v>7952</v>
      </c>
      <c r="I906" s="14" t="s">
        <v>7953</v>
      </c>
      <c r="J906" s="14" t="s">
        <v>1302</v>
      </c>
      <c r="K906" s="14" t="s">
        <v>29</v>
      </c>
      <c r="L906" s="15" t="s">
        <v>30</v>
      </c>
      <c r="M906" s="7" t="s">
        <v>9427</v>
      </c>
      <c r="N906" s="15" t="s">
        <v>2102</v>
      </c>
      <c r="O906" s="15" t="s">
        <v>7954</v>
      </c>
      <c r="P906" s="15" t="s">
        <v>2518</v>
      </c>
      <c r="Q906" s="15" t="s">
        <v>2523</v>
      </c>
      <c r="R906" s="20">
        <v>37296</v>
      </c>
      <c r="S906" s="20">
        <v>45078</v>
      </c>
      <c r="T906" s="20">
        <v>45443</v>
      </c>
      <c r="U906" s="70"/>
      <c r="V906" s="70"/>
      <c r="W906" s="70"/>
      <c r="X906" s="17"/>
      <c r="Y906" s="17"/>
      <c r="Z906" s="70"/>
      <c r="AA906" s="18">
        <f t="shared" ca="1" si="70"/>
        <v>23</v>
      </c>
      <c r="AB906" s="19" t="s">
        <v>7877</v>
      </c>
      <c r="AC906" s="35" t="str">
        <f t="shared" si="74"/>
        <v>0 anos 11 meses 30 dias</v>
      </c>
      <c r="AD906" s="35" t="str">
        <f ca="1">IF(AND(V906="",T906&lt;TODAY()),"Contrato Encerrado",IF(AND(V906="",T906&gt;TODAY()),DATEDIF(TODAY(),T906,"Y")&amp;" anos"&amp;" "&amp;DATEDIF(TODAY(),T906,"YM")&amp;" meses"&amp;" "&amp;DATEDIF(TODAY(),T906,"MD")&amp;" dias",IF(AND(X906="",V906&lt;TODAY()),"Contrato Encerrado",IF(AND(X906="",V906&gt;TODAY()),DATEDIF(TODAY(),V906,"Y")&amp;" anos"&amp;" "&amp;DATEDIF(TODAY(),V906,"YM")&amp;" meses"&amp;" "&amp;DATEDIF(TODAY(),V906,"MD")&amp;" dias",IF(AND(Z906="",X906&lt;TODAY()),"Contrato Encerrado",IF(AND(Z906="",X906&gt;TODAY()),DATEDIF(TODAY(),X906,"Y")&amp;" anos"&amp;" "&amp;DATEDIF(TODAY(),X906,"YM")&amp;" meses"&amp;" "&amp;DATEDIF(TODAY(),X906,"MD")&amp;" dias",IF(AND(Z906&lt;&gt;””,Z906&lt;TODAY()),"Contrato Encerrado",IF(AND(Z906&lt;&gt;"",Z906&gt;TODAY()),DATEDIF(TODAY(),Z906,"Y")&amp;" anos"&amp;" "&amp;DATEDIF(TODAY(),Z906,"YM")&amp;" meses"&amp;" "&amp;DATEDIF(TODAY(),Z906,"MD")&amp;" dias"))))))))</f>
        <v>Contrato Encerrado</v>
      </c>
      <c r="AE906" s="35">
        <f t="shared" si="71"/>
        <v>365</v>
      </c>
      <c r="AF906" s="35">
        <f t="shared" si="72"/>
        <v>365</v>
      </c>
      <c r="AG906" s="17" t="str">
        <f t="shared" si="73"/>
        <v>0 anos 11 meses 30 dias</v>
      </c>
    </row>
    <row r="907" spans="1:33" ht="11.25" customHeight="1" x14ac:dyDescent="0.2">
      <c r="A907" s="8" t="s">
        <v>9</v>
      </c>
      <c r="B907" s="8" t="s">
        <v>13</v>
      </c>
      <c r="C907" s="22" t="s">
        <v>16</v>
      </c>
      <c r="D907" s="37">
        <v>2025</v>
      </c>
      <c r="E907" s="12" t="s">
        <v>1708</v>
      </c>
      <c r="F907" s="8" t="s">
        <v>1709</v>
      </c>
      <c r="G907" s="9" t="s">
        <v>16217</v>
      </c>
      <c r="H907" s="8" t="s">
        <v>16218</v>
      </c>
      <c r="I907" s="14" t="s">
        <v>16219</v>
      </c>
      <c r="J907" s="14" t="s">
        <v>10</v>
      </c>
      <c r="K907" s="14" t="s">
        <v>29</v>
      </c>
      <c r="L907" s="15" t="s">
        <v>30</v>
      </c>
      <c r="M907" s="7" t="s">
        <v>9427</v>
      </c>
      <c r="N907" s="15" t="s">
        <v>6243</v>
      </c>
      <c r="O907" s="15" t="s">
        <v>8005</v>
      </c>
      <c r="P907" s="15" t="s">
        <v>2518</v>
      </c>
      <c r="Q907" s="15" t="s">
        <v>2523</v>
      </c>
      <c r="R907" s="20">
        <v>32145</v>
      </c>
      <c r="S907" s="20">
        <v>45743</v>
      </c>
      <c r="T907" s="70">
        <v>46107</v>
      </c>
      <c r="U907" s="20"/>
      <c r="V907" s="20"/>
      <c r="W907" s="20"/>
      <c r="X907" s="17"/>
      <c r="Y907" s="17"/>
      <c r="Z907" s="20"/>
      <c r="AA907" s="21">
        <f t="shared" ca="1" si="70"/>
        <v>37</v>
      </c>
      <c r="AB907" s="20" t="s">
        <v>7877</v>
      </c>
      <c r="AC907" s="35" t="str">
        <f t="shared" si="74"/>
        <v>0 anos 11 meses 27 dias</v>
      </c>
      <c r="AD907" s="35" t="str">
        <f ca="1">IF(AND(V907="",T907&lt;TODAY()),"Contrato Encerrado",IF(AND(V907="",T907&gt;TODAY()),DATEDIF(TODAY(),T907,"Y")&amp;" anos"&amp;" "&amp;DATEDIF(TODAY(),T907,"YM")&amp;" meses"&amp;" "&amp;DATEDIF(TODAY(),T907,"MD")&amp;" dias",IF(AND(X907="",V907&lt;TODAY()),"Contrato Encerrado",IF(AND(X907="",V907&gt;TODAY()),DATEDIF(TODAY(),V907,"Y")&amp;" anos"&amp;" "&amp;DATEDIF(TODAY(),V907,"YM")&amp;" meses"&amp;" "&amp;DATEDIF(TODAY(),V907,"MD")&amp;" dias",IF(AND(Z907="",X907&lt;TODAY()),"Contrato Encerrado",IF(AND(Z907="",X907&gt;TODAY()),DATEDIF(TODAY(),X907,"Y")&amp;" anos"&amp;" "&amp;DATEDIF(TODAY(),X907,"YM")&amp;" meses"&amp;" "&amp;DATEDIF(TODAY(),X907,"MD")&amp;" dias",IF(AND(Z907&lt;&gt;””,Z907&lt;TODAY()),"Contrato Encerrado",IF(AND(Z907&lt;&gt;"",Z907&gt;TODAY()),DATEDIF(TODAY(),Z907,"Y")&amp;" anos"&amp;" "&amp;DATEDIF(TODAY(),Z907,"YM")&amp;" meses"&amp;" "&amp;DATEDIF(TODAY(),Z907,"MD")&amp;" dias"))))))))</f>
        <v>0 anos 5 meses 19 dias</v>
      </c>
      <c r="AE907" s="35">
        <f t="shared" si="71"/>
        <v>364</v>
      </c>
      <c r="AF907" s="35">
        <f t="shared" si="72"/>
        <v>366</v>
      </c>
      <c r="AG907" s="17" t="str">
        <f t="shared" si="73"/>
        <v>0 anos 11 meses 31 dias</v>
      </c>
    </row>
    <row r="908" spans="1:33" ht="11.25" customHeight="1" x14ac:dyDescent="0.2">
      <c r="A908" s="10" t="s">
        <v>9</v>
      </c>
      <c r="B908" s="10" t="s">
        <v>13</v>
      </c>
      <c r="C908" s="11" t="s">
        <v>17</v>
      </c>
      <c r="D908" s="36">
        <v>2021</v>
      </c>
      <c r="E908" s="13" t="s">
        <v>307</v>
      </c>
      <c r="F908" s="10" t="s">
        <v>308</v>
      </c>
      <c r="G908" s="83" t="s">
        <v>375</v>
      </c>
      <c r="H908" s="84" t="s">
        <v>376</v>
      </c>
      <c r="I908" s="13" t="s">
        <v>377</v>
      </c>
      <c r="J908" s="14" t="s">
        <v>1302</v>
      </c>
      <c r="K908" s="13" t="s">
        <v>29</v>
      </c>
      <c r="L908" s="25" t="s">
        <v>30</v>
      </c>
      <c r="M908" s="7" t="s">
        <v>9427</v>
      </c>
      <c r="N908" s="16" t="s">
        <v>2106</v>
      </c>
      <c r="O908" s="27"/>
      <c r="P908" s="26" t="s">
        <v>2517</v>
      </c>
      <c r="Q908" s="26" t="s">
        <v>2522</v>
      </c>
      <c r="R908" s="31">
        <v>36089</v>
      </c>
      <c r="S908" s="31">
        <v>44328</v>
      </c>
      <c r="T908" s="31">
        <v>44587</v>
      </c>
      <c r="U908" s="31"/>
      <c r="V908" s="31"/>
      <c r="W908" s="31"/>
      <c r="X908" s="17"/>
      <c r="Y908" s="17"/>
      <c r="Z908" s="31"/>
      <c r="AA908" s="18">
        <f t="shared" ca="1" si="70"/>
        <v>26</v>
      </c>
      <c r="AB908" s="19" t="s">
        <v>7877</v>
      </c>
      <c r="AC908" s="35" t="str">
        <f t="shared" si="74"/>
        <v>0 anos 8 meses 14 dias</v>
      </c>
      <c r="AD908" s="35" t="str">
        <f ca="1">IF(AND(V908="",T908&lt;TODAY()),"Contrato Encerrado",IF(AND(V908="",T908&gt;TODAY()),DATEDIF(TODAY(),T908,"Y")&amp;" anos"&amp;" "&amp;DATEDIF(TODAY(),T908,"YM")&amp;" meses"&amp;" "&amp;DATEDIF(TODAY(),T908,"MD")&amp;" dias",IF(AND(X908="",V908&lt;TODAY()),"Contrato Encerrado",IF(AND(X908="",V908&gt;TODAY()),DATEDIF(TODAY(),V908,"Y")&amp;" anos"&amp;" "&amp;DATEDIF(TODAY(),V908,"YM")&amp;" meses"&amp;" "&amp;DATEDIF(TODAY(),V908,"MD")&amp;" dias",IF(AND(Z908="",X908&lt;TODAY()),"Contrato Encerrado",IF(AND(Z908="",X908&gt;TODAY()),DATEDIF(TODAY(),X908,"Y")&amp;" anos"&amp;" "&amp;DATEDIF(TODAY(),X908,"YM")&amp;" meses"&amp;" "&amp;DATEDIF(TODAY(),X908,"MD")&amp;" dias",IF(AND(Z908&lt;&gt;””,Z908&lt;TODAY()),"Contrato Encerrado",IF(AND(Z908&lt;&gt;"",Z908&gt;TODAY()),DATEDIF(TODAY(),Z908,"Y")&amp;" anos"&amp;" "&amp;DATEDIF(TODAY(),Z908,"YM")&amp;" meses"&amp;" "&amp;DATEDIF(TODAY(),Z908,"MD")&amp;" dias"))))))))</f>
        <v>Contrato Encerrado</v>
      </c>
      <c r="AE908" s="35">
        <f t="shared" si="71"/>
        <v>259</v>
      </c>
      <c r="AF908" s="35">
        <f t="shared" si="72"/>
        <v>471</v>
      </c>
      <c r="AG908" s="17" t="str">
        <f t="shared" si="73"/>
        <v>1 anos 3 meses 15 dias</v>
      </c>
    </row>
    <row r="909" spans="1:33" ht="11.25" customHeight="1" x14ac:dyDescent="0.2">
      <c r="A909" s="10" t="s">
        <v>9</v>
      </c>
      <c r="B909" s="10" t="s">
        <v>13</v>
      </c>
      <c r="C909" s="11" t="s">
        <v>16</v>
      </c>
      <c r="D909" s="36">
        <v>2021</v>
      </c>
      <c r="E909" s="13" t="s">
        <v>27</v>
      </c>
      <c r="F909" s="10" t="s">
        <v>28</v>
      </c>
      <c r="G909" s="83" t="s">
        <v>3364</v>
      </c>
      <c r="H909" s="84" t="s">
        <v>3365</v>
      </c>
      <c r="I909" s="13" t="s">
        <v>3366</v>
      </c>
      <c r="J909" s="14" t="s">
        <v>1302</v>
      </c>
      <c r="K909" s="13" t="s">
        <v>29</v>
      </c>
      <c r="L909" s="25" t="s">
        <v>30</v>
      </c>
      <c r="M909" s="7" t="s">
        <v>9427</v>
      </c>
      <c r="N909" s="27" t="s">
        <v>3363</v>
      </c>
      <c r="O909" s="27"/>
      <c r="P909" s="26" t="s">
        <v>2517</v>
      </c>
      <c r="Q909" s="26" t="s">
        <v>2522</v>
      </c>
      <c r="R909" s="31">
        <v>35240</v>
      </c>
      <c r="S909" s="31">
        <v>44287</v>
      </c>
      <c r="T909" s="31">
        <v>44562</v>
      </c>
      <c r="U909" s="31"/>
      <c r="V909" s="31"/>
      <c r="W909" s="31"/>
      <c r="X909" s="17"/>
      <c r="Y909" s="17"/>
      <c r="Z909" s="31"/>
      <c r="AA909" s="18">
        <f t="shared" ca="1" si="70"/>
        <v>29</v>
      </c>
      <c r="AB909" s="19" t="s">
        <v>7877</v>
      </c>
      <c r="AC909" s="35" t="str">
        <f t="shared" si="74"/>
        <v>0 anos 9 meses 0 dias</v>
      </c>
      <c r="AD909" s="35" t="str">
        <f ca="1">IF(AND(V909="",T909&lt;TODAY()),"Contrato Encerrado",IF(AND(V909="",T909&gt;TODAY()),DATEDIF(TODAY(),T909,"Y")&amp;" anos"&amp;" "&amp;DATEDIF(TODAY(),T909,"YM")&amp;" meses"&amp;" "&amp;DATEDIF(TODAY(),T909,"MD")&amp;" dias",IF(AND(X909="",V909&lt;TODAY()),"Contrato Encerrado",IF(AND(X909="",V909&gt;TODAY()),DATEDIF(TODAY(),V909,"Y")&amp;" anos"&amp;" "&amp;DATEDIF(TODAY(),V909,"YM")&amp;" meses"&amp;" "&amp;DATEDIF(TODAY(),V909,"MD")&amp;" dias",IF(AND(Z909="",X909&lt;TODAY()),"Contrato Encerrado",IF(AND(Z909="",X909&gt;TODAY()),DATEDIF(TODAY(),X909,"Y")&amp;" anos"&amp;" "&amp;DATEDIF(TODAY(),X909,"YM")&amp;" meses"&amp;" "&amp;DATEDIF(TODAY(),X909,"MD")&amp;" dias",IF(AND(Z909&lt;&gt;””,Z909&lt;TODAY()),"Contrato Encerrado",IF(AND(Z909&lt;&gt;"",Z909&gt;TODAY()),DATEDIF(TODAY(),Z909,"Y")&amp;" anos"&amp;" "&amp;DATEDIF(TODAY(),Z909,"YM")&amp;" meses"&amp;" "&amp;DATEDIF(TODAY(),Z909,"MD")&amp;" dias"))))))))</f>
        <v>Contrato Encerrado</v>
      </c>
      <c r="AE909" s="35">
        <f t="shared" si="71"/>
        <v>275</v>
      </c>
      <c r="AF909" s="35">
        <f t="shared" si="72"/>
        <v>455</v>
      </c>
      <c r="AG909" s="17" t="str">
        <f t="shared" si="73"/>
        <v>1 anos 2 meses 30 dias</v>
      </c>
    </row>
    <row r="910" spans="1:33" ht="11.25" customHeight="1" x14ac:dyDescent="0.2">
      <c r="A910" s="8" t="s">
        <v>9</v>
      </c>
      <c r="B910" s="8" t="s">
        <v>13</v>
      </c>
      <c r="C910" s="22" t="s">
        <v>17</v>
      </c>
      <c r="D910" s="37">
        <v>2025</v>
      </c>
      <c r="E910" s="12" t="s">
        <v>284</v>
      </c>
      <c r="F910" s="8" t="s">
        <v>285</v>
      </c>
      <c r="G910" s="9" t="s">
        <v>16574</v>
      </c>
      <c r="H910" s="8" t="s">
        <v>16575</v>
      </c>
      <c r="I910" s="14" t="s">
        <v>16576</v>
      </c>
      <c r="J910" s="14" t="s">
        <v>10</v>
      </c>
      <c r="K910" s="14" t="s">
        <v>29</v>
      </c>
      <c r="L910" s="15" t="s">
        <v>30</v>
      </c>
      <c r="M910" s="7" t="s">
        <v>9427</v>
      </c>
      <c r="N910" s="15" t="s">
        <v>2098</v>
      </c>
      <c r="O910" s="15" t="s">
        <v>9560</v>
      </c>
      <c r="P910" s="15" t="s">
        <v>2518</v>
      </c>
      <c r="Q910" s="15" t="s">
        <v>2523</v>
      </c>
      <c r="R910" s="20">
        <v>31867</v>
      </c>
      <c r="S910" s="20">
        <v>45778</v>
      </c>
      <c r="T910" s="20">
        <v>46142</v>
      </c>
      <c r="U910" s="20"/>
      <c r="V910" s="20"/>
      <c r="W910" s="20"/>
      <c r="X910" s="17"/>
      <c r="Y910" s="17"/>
      <c r="Z910" s="20"/>
      <c r="AA910" s="18">
        <f t="shared" ca="1" si="70"/>
        <v>38</v>
      </c>
      <c r="AB910" s="15" t="s">
        <v>7877</v>
      </c>
      <c r="AC910" s="35" t="str">
        <f t="shared" si="74"/>
        <v>0 anos 11 meses 29 dias</v>
      </c>
      <c r="AD910" s="35" t="str">
        <f ca="1">IF(AND(V910="",T910&lt;TODAY()),"Contrato Encerrado",IF(AND(V910="",T910&gt;TODAY()),DATEDIF(TODAY(),T910,"Y")&amp;" anos"&amp;" "&amp;DATEDIF(TODAY(),T910,"YM")&amp;" meses"&amp;" "&amp;DATEDIF(TODAY(),T910,"MD")&amp;" dias",IF(AND(X910="",V910&lt;TODAY()),"Contrato Encerrado",IF(AND(X910="",V910&gt;TODAY()),DATEDIF(TODAY(),V910,"Y")&amp;" anos"&amp;" "&amp;DATEDIF(TODAY(),V910,"YM")&amp;" meses"&amp;" "&amp;DATEDIF(TODAY(),V910,"MD")&amp;" dias",IF(AND(Z910="",X910&lt;TODAY()),"Contrato Encerrado",IF(AND(Z910="",X910&gt;TODAY()),DATEDIF(TODAY(),X910,"Y")&amp;" anos"&amp;" "&amp;DATEDIF(TODAY(),X910,"YM")&amp;" meses"&amp;" "&amp;DATEDIF(TODAY(),X910,"MD")&amp;" dias",IF(AND(Z910&lt;&gt;””,Z910&lt;TODAY()),"Contrato Encerrado",IF(AND(Z910&lt;&gt;"",Z910&gt;TODAY()),DATEDIF(TODAY(),Z910,"Y")&amp;" anos"&amp;" "&amp;DATEDIF(TODAY(),Z910,"YM")&amp;" meses"&amp;" "&amp;DATEDIF(TODAY(),Z910,"MD")&amp;" dias"))))))))</f>
        <v>0 anos 6 meses 23 dias</v>
      </c>
      <c r="AE910" s="35">
        <f t="shared" si="71"/>
        <v>364</v>
      </c>
      <c r="AF910" s="35">
        <f t="shared" si="72"/>
        <v>366</v>
      </c>
      <c r="AG910" s="17" t="str">
        <f t="shared" si="73"/>
        <v>0 anos 11 meses 31 dias</v>
      </c>
    </row>
    <row r="911" spans="1:33" ht="11.25" customHeight="1" x14ac:dyDescent="0.2">
      <c r="A911" s="8" t="s">
        <v>9</v>
      </c>
      <c r="B911" s="8" t="s">
        <v>13</v>
      </c>
      <c r="C911" s="22" t="s">
        <v>20</v>
      </c>
      <c r="D911" s="37">
        <v>2023</v>
      </c>
      <c r="E911" s="23" t="s">
        <v>157</v>
      </c>
      <c r="F911" s="8" t="s">
        <v>158</v>
      </c>
      <c r="G911" s="77" t="s">
        <v>8299</v>
      </c>
      <c r="H911" s="78" t="s">
        <v>8300</v>
      </c>
      <c r="I911" s="9" t="s">
        <v>8301</v>
      </c>
      <c r="J911" s="14" t="s">
        <v>10</v>
      </c>
      <c r="K911" s="9" t="s">
        <v>29</v>
      </c>
      <c r="L911" s="24" t="s">
        <v>30</v>
      </c>
      <c r="M911" s="7" t="s">
        <v>9427</v>
      </c>
      <c r="N911" s="24" t="s">
        <v>2101</v>
      </c>
      <c r="O911" s="24" t="s">
        <v>7895</v>
      </c>
      <c r="P911" s="24" t="s">
        <v>2518</v>
      </c>
      <c r="Q911" s="24" t="s">
        <v>14551</v>
      </c>
      <c r="R911" s="17">
        <v>32436</v>
      </c>
      <c r="S911" s="17">
        <v>45092</v>
      </c>
      <c r="T911" s="17">
        <v>45115</v>
      </c>
      <c r="U911" s="17">
        <v>45418</v>
      </c>
      <c r="V911" s="17">
        <v>46022</v>
      </c>
      <c r="W911" s="17"/>
      <c r="X911" s="17"/>
      <c r="Y911" s="17"/>
      <c r="Z911" s="20"/>
      <c r="AA911" s="18">
        <f t="shared" ca="1" si="70"/>
        <v>36</v>
      </c>
      <c r="AB911" s="18" t="s">
        <v>7877</v>
      </c>
      <c r="AC911" s="35" t="str">
        <f t="shared" si="74"/>
        <v>1 anos 8 meses 16 dias</v>
      </c>
      <c r="AD911" s="35" t="str">
        <f ca="1">IF(AND(V911="",T911&lt;TODAY()),"Contrato Encerrado",IF(AND(V911="",T911&gt;TODAY()),DATEDIF(TODAY(),T911,"Y")&amp;" anos"&amp;" "&amp;DATEDIF(TODAY(),T911,"YM")&amp;" meses"&amp;" "&amp;DATEDIF(TODAY(),T911,"MD")&amp;" dias",IF(AND(X911="",V911&lt;TODAY()),"Contrato Encerrado",IF(AND(X911="",V911&gt;TODAY()),DATEDIF(TODAY(),V911,"Y")&amp;" anos"&amp;" "&amp;DATEDIF(TODAY(),V911,"YM")&amp;" meses"&amp;" "&amp;DATEDIF(TODAY(),V911,"MD")&amp;" dias",IF(AND(Z911="",X911&lt;TODAY()),"Contrato Encerrado",IF(AND(Z911="",X911&gt;TODAY()),DATEDIF(TODAY(),X911,"Y")&amp;" anos"&amp;" "&amp;DATEDIF(TODAY(),X911,"YM")&amp;" meses"&amp;" "&amp;DATEDIF(TODAY(),X911,"MD")&amp;" dias",IF(AND(Z911&lt;&gt;””,Z911&lt;TODAY()),"Contrato Encerrado",IF(AND(Z911&lt;&gt;"",Z911&gt;TODAY()),DATEDIF(TODAY(),Z911,"Y")&amp;" anos"&amp;" "&amp;DATEDIF(TODAY(),Z911,"YM")&amp;" meses"&amp;" "&amp;DATEDIF(TODAY(),Z911,"MD")&amp;" dias"))))))))</f>
        <v>0 anos 2 meses 24 dias</v>
      </c>
      <c r="AE911" s="35">
        <f t="shared" si="71"/>
        <v>627</v>
      </c>
      <c r="AF911" s="35">
        <f t="shared" si="72"/>
        <v>103</v>
      </c>
      <c r="AG911" s="17" t="str">
        <f t="shared" si="73"/>
        <v>0 anos 3 meses 12 dias</v>
      </c>
    </row>
    <row r="912" spans="1:33" ht="11.25" customHeight="1" x14ac:dyDescent="0.2">
      <c r="A912" s="8" t="s">
        <v>9</v>
      </c>
      <c r="B912" s="8" t="s">
        <v>13</v>
      </c>
      <c r="C912" s="22" t="s">
        <v>21</v>
      </c>
      <c r="D912" s="37">
        <v>2023</v>
      </c>
      <c r="E912" s="12" t="s">
        <v>157</v>
      </c>
      <c r="F912" s="8" t="s">
        <v>158</v>
      </c>
      <c r="G912" s="77" t="s">
        <v>8890</v>
      </c>
      <c r="H912" s="78" t="s">
        <v>8891</v>
      </c>
      <c r="I912" s="14" t="s">
        <v>8892</v>
      </c>
      <c r="J912" s="14" t="s">
        <v>14943</v>
      </c>
      <c r="K912" s="14" t="s">
        <v>29</v>
      </c>
      <c r="L912" s="15" t="s">
        <v>81</v>
      </c>
      <c r="M912" s="7" t="s">
        <v>82</v>
      </c>
      <c r="N912" s="15" t="s">
        <v>4113</v>
      </c>
      <c r="O912" s="15" t="s">
        <v>7933</v>
      </c>
      <c r="P912" s="15" t="s">
        <v>2518</v>
      </c>
      <c r="Q912" s="15" t="s">
        <v>4109</v>
      </c>
      <c r="R912" s="20">
        <v>38930</v>
      </c>
      <c r="S912" s="20">
        <v>45131</v>
      </c>
      <c r="T912" s="20">
        <v>45777</v>
      </c>
      <c r="U912" s="20"/>
      <c r="V912" s="20"/>
      <c r="W912" s="20"/>
      <c r="X912" s="17"/>
      <c r="Y912" s="17"/>
      <c r="Z912" s="20"/>
      <c r="AA912" s="18">
        <f t="shared" ca="1" si="70"/>
        <v>19</v>
      </c>
      <c r="AB912" s="19" t="s">
        <v>7877</v>
      </c>
      <c r="AC912" s="35" t="str">
        <f t="shared" si="74"/>
        <v>1 anos 9 meses 6 dias</v>
      </c>
      <c r="AD912" s="35" t="str">
        <f ca="1">IF(AND(V912="",T912&lt;TODAY()),"Contrato Encerrado",IF(AND(V912="",T912&gt;TODAY()),DATEDIF(TODAY(),T912,"Y")&amp;" anos"&amp;" "&amp;DATEDIF(TODAY(),T912,"YM")&amp;" meses"&amp;" "&amp;DATEDIF(TODAY(),T912,"MD")&amp;" dias",IF(AND(X912="",V912&lt;TODAY()),"Contrato Encerrado",IF(AND(X912="",V912&gt;TODAY()),DATEDIF(TODAY(),V912,"Y")&amp;" anos"&amp;" "&amp;DATEDIF(TODAY(),V912,"YM")&amp;" meses"&amp;" "&amp;DATEDIF(TODAY(),V912,"MD")&amp;" dias",IF(AND(Z912="",X912&lt;TODAY()),"Contrato Encerrado",IF(AND(Z912="",X912&gt;TODAY()),DATEDIF(TODAY(),X912,"Y")&amp;" anos"&amp;" "&amp;DATEDIF(TODAY(),X912,"YM")&amp;" meses"&amp;" "&amp;DATEDIF(TODAY(),X912,"MD")&amp;" dias",IF(AND(Z912&lt;&gt;””,Z912&lt;TODAY()),"Contrato Encerrado",IF(AND(Z912&lt;&gt;"",Z912&gt;TODAY()),DATEDIF(TODAY(),Z912,"Y")&amp;" anos"&amp;" "&amp;DATEDIF(TODAY(),Z912,"YM")&amp;" meses"&amp;" "&amp;DATEDIF(TODAY(),Z912,"MD")&amp;" dias"))))))))</f>
        <v>Contrato Encerrado</v>
      </c>
      <c r="AE912" s="35">
        <f t="shared" si="71"/>
        <v>646</v>
      </c>
      <c r="AF912" s="35">
        <f t="shared" si="72"/>
        <v>84</v>
      </c>
      <c r="AG912" s="17" t="str">
        <f t="shared" si="73"/>
        <v>0 anos 2 meses 24 dias</v>
      </c>
    </row>
    <row r="913" spans="1:33" ht="11.25" customHeight="1" x14ac:dyDescent="0.2">
      <c r="A913" s="8" t="s">
        <v>9</v>
      </c>
      <c r="B913" s="10" t="s">
        <v>13</v>
      </c>
      <c r="C913" s="11" t="s">
        <v>22</v>
      </c>
      <c r="D913" s="36">
        <v>2022</v>
      </c>
      <c r="E913" s="12" t="s">
        <v>1708</v>
      </c>
      <c r="F913" s="8" t="s">
        <v>1709</v>
      </c>
      <c r="G913" s="77" t="s">
        <v>3113</v>
      </c>
      <c r="H913" s="78" t="s">
        <v>3114</v>
      </c>
      <c r="I913" s="14" t="s">
        <v>3115</v>
      </c>
      <c r="J913" s="14" t="s">
        <v>1302</v>
      </c>
      <c r="K913" s="14" t="s">
        <v>29</v>
      </c>
      <c r="L913" s="15" t="s">
        <v>30</v>
      </c>
      <c r="M913" s="7" t="s">
        <v>9427</v>
      </c>
      <c r="N913" s="16" t="s">
        <v>2099</v>
      </c>
      <c r="O913" s="16"/>
      <c r="P913" s="16" t="s">
        <v>2518</v>
      </c>
      <c r="Q913" s="16" t="s">
        <v>2523</v>
      </c>
      <c r="R913" s="31">
        <v>36538</v>
      </c>
      <c r="S913" s="31">
        <v>44781</v>
      </c>
      <c r="T913" s="31">
        <v>44902</v>
      </c>
      <c r="U913" s="31"/>
      <c r="V913" s="31"/>
      <c r="W913" s="31"/>
      <c r="X913" s="17"/>
      <c r="Y913" s="17"/>
      <c r="Z913" s="31"/>
      <c r="AA913" s="18">
        <f t="shared" ca="1" si="70"/>
        <v>25</v>
      </c>
      <c r="AB913" s="19" t="s">
        <v>7877</v>
      </c>
      <c r="AC913" s="35" t="str">
        <f t="shared" si="74"/>
        <v>0 anos 3 meses 29 dias</v>
      </c>
      <c r="AD913" s="35" t="str">
        <f ca="1">IF(AND(V913="",T913&lt;TODAY()),"Contrato Encerrado",IF(AND(V913="",T913&gt;TODAY()),DATEDIF(TODAY(),T913,"Y")&amp;" anos"&amp;" "&amp;DATEDIF(TODAY(),T913,"YM")&amp;" meses"&amp;" "&amp;DATEDIF(TODAY(),T913,"MD")&amp;" dias",IF(AND(X913="",V913&lt;TODAY()),"Contrato Encerrado",IF(AND(X913="",V913&gt;TODAY()),DATEDIF(TODAY(),V913,"Y")&amp;" anos"&amp;" "&amp;DATEDIF(TODAY(),V913,"YM")&amp;" meses"&amp;" "&amp;DATEDIF(TODAY(),V913,"MD")&amp;" dias",IF(AND(Z913="",X913&lt;TODAY()),"Contrato Encerrado",IF(AND(Z913="",X913&gt;TODAY()),DATEDIF(TODAY(),X913,"Y")&amp;" anos"&amp;" "&amp;DATEDIF(TODAY(),X913,"YM")&amp;" meses"&amp;" "&amp;DATEDIF(TODAY(),X913,"MD")&amp;" dias",IF(AND(Z913&lt;&gt;””,Z913&lt;TODAY()),"Contrato Encerrado",IF(AND(Z913&lt;&gt;"",Z913&gt;TODAY()),DATEDIF(TODAY(),Z913,"Y")&amp;" anos"&amp;" "&amp;DATEDIF(TODAY(),Z913,"YM")&amp;" meses"&amp;" "&amp;DATEDIF(TODAY(),Z913,"MD")&amp;" dias"))))))))</f>
        <v>Contrato Encerrado</v>
      </c>
      <c r="AE913" s="35">
        <f t="shared" si="71"/>
        <v>121</v>
      </c>
      <c r="AF913" s="35">
        <f t="shared" si="72"/>
        <v>609</v>
      </c>
      <c r="AG913" s="17" t="str">
        <f t="shared" si="73"/>
        <v>1 anos 7 meses 31 dias</v>
      </c>
    </row>
    <row r="914" spans="1:33" ht="11.25" customHeight="1" x14ac:dyDescent="0.2">
      <c r="A914" s="8" t="s">
        <v>9</v>
      </c>
      <c r="B914" s="10" t="s">
        <v>13</v>
      </c>
      <c r="C914" s="11" t="s">
        <v>21</v>
      </c>
      <c r="D914" s="36">
        <v>2021</v>
      </c>
      <c r="E914" s="14" t="s">
        <v>79</v>
      </c>
      <c r="F914" s="8" t="s">
        <v>80</v>
      </c>
      <c r="G914" s="77" t="s">
        <v>1185</v>
      </c>
      <c r="H914" s="78" t="s">
        <v>1186</v>
      </c>
      <c r="I914" s="14" t="s">
        <v>1187</v>
      </c>
      <c r="J914" s="14" t="s">
        <v>1302</v>
      </c>
      <c r="K914" s="14" t="s">
        <v>29</v>
      </c>
      <c r="L914" s="15" t="s">
        <v>30</v>
      </c>
      <c r="M914" s="7" t="s">
        <v>9427</v>
      </c>
      <c r="N914" s="16" t="s">
        <v>2106</v>
      </c>
      <c r="O914" s="26"/>
      <c r="P914" s="26" t="s">
        <v>2517</v>
      </c>
      <c r="Q914" s="26" t="s">
        <v>2522</v>
      </c>
      <c r="R914" s="31">
        <v>31618</v>
      </c>
      <c r="S914" s="31">
        <v>44410</v>
      </c>
      <c r="T914" s="31">
        <v>44743</v>
      </c>
      <c r="U914" s="31"/>
      <c r="V914" s="31"/>
      <c r="W914" s="31"/>
      <c r="X914" s="17"/>
      <c r="Y914" s="17"/>
      <c r="Z914" s="31"/>
      <c r="AA914" s="18">
        <f t="shared" ca="1" si="70"/>
        <v>39</v>
      </c>
      <c r="AB914" s="19" t="s">
        <v>7877</v>
      </c>
      <c r="AC914" s="35" t="str">
        <f t="shared" si="74"/>
        <v>0 anos 10 meses 29 dias</v>
      </c>
      <c r="AD914" s="35" t="str">
        <f ca="1">IF(AND(V914="",T914&lt;TODAY()),"Contrato Encerrado",IF(AND(V914="",T914&gt;TODAY()),DATEDIF(TODAY(),T914,"Y")&amp;" anos"&amp;" "&amp;DATEDIF(TODAY(),T914,"YM")&amp;" meses"&amp;" "&amp;DATEDIF(TODAY(),T914,"MD")&amp;" dias",IF(AND(X914="",V914&lt;TODAY()),"Contrato Encerrado",IF(AND(X914="",V914&gt;TODAY()),DATEDIF(TODAY(),V914,"Y")&amp;" anos"&amp;" "&amp;DATEDIF(TODAY(),V914,"YM")&amp;" meses"&amp;" "&amp;DATEDIF(TODAY(),V914,"MD")&amp;" dias",IF(AND(Z914="",X914&lt;TODAY()),"Contrato Encerrado",IF(AND(Z914="",X914&gt;TODAY()),DATEDIF(TODAY(),X914,"Y")&amp;" anos"&amp;" "&amp;DATEDIF(TODAY(),X914,"YM")&amp;" meses"&amp;" "&amp;DATEDIF(TODAY(),X914,"MD")&amp;" dias",IF(AND(Z914&lt;&gt;””,Z914&lt;TODAY()),"Contrato Encerrado",IF(AND(Z914&lt;&gt;"",Z914&gt;TODAY()),DATEDIF(TODAY(),Z914,"Y")&amp;" anos"&amp;" "&amp;DATEDIF(TODAY(),Z914,"YM")&amp;" meses"&amp;" "&amp;DATEDIF(TODAY(),Z914,"MD")&amp;" dias"))))))))</f>
        <v>Contrato Encerrado</v>
      </c>
      <c r="AE914" s="35">
        <f t="shared" si="71"/>
        <v>333</v>
      </c>
      <c r="AF914" s="35">
        <f t="shared" si="72"/>
        <v>397</v>
      </c>
      <c r="AG914" s="17" t="str">
        <f t="shared" si="73"/>
        <v>1 anos 0 meses 31 dias</v>
      </c>
    </row>
    <row r="915" spans="1:33" ht="11.25" customHeight="1" x14ac:dyDescent="0.2">
      <c r="A915" s="10" t="s">
        <v>9</v>
      </c>
      <c r="B915" s="10" t="s">
        <v>13</v>
      </c>
      <c r="C915" s="11" t="s">
        <v>19</v>
      </c>
      <c r="D915" s="36">
        <v>2021</v>
      </c>
      <c r="E915" s="13" t="s">
        <v>307</v>
      </c>
      <c r="F915" s="10" t="s">
        <v>308</v>
      </c>
      <c r="G915" s="83" t="s">
        <v>683</v>
      </c>
      <c r="H915" s="84" t="s">
        <v>684</v>
      </c>
      <c r="I915" s="13" t="s">
        <v>685</v>
      </c>
      <c r="J915" s="14" t="s">
        <v>1302</v>
      </c>
      <c r="K915" s="13" t="s">
        <v>29</v>
      </c>
      <c r="L915" s="25" t="s">
        <v>30</v>
      </c>
      <c r="M915" s="7" t="s">
        <v>9427</v>
      </c>
      <c r="N915" s="24" t="s">
        <v>2104</v>
      </c>
      <c r="O915" s="27"/>
      <c r="P915" s="26" t="s">
        <v>2517</v>
      </c>
      <c r="Q915" s="26" t="s">
        <v>2522</v>
      </c>
      <c r="R915" s="31">
        <v>35974</v>
      </c>
      <c r="S915" s="31">
        <v>44341</v>
      </c>
      <c r="T915" s="31">
        <v>44687</v>
      </c>
      <c r="U915" s="31"/>
      <c r="V915" s="31"/>
      <c r="W915" s="31"/>
      <c r="X915" s="17"/>
      <c r="Y915" s="17"/>
      <c r="Z915" s="31"/>
      <c r="AA915" s="18">
        <f t="shared" ca="1" si="70"/>
        <v>27</v>
      </c>
      <c r="AB915" s="19" t="s">
        <v>7877</v>
      </c>
      <c r="AC915" s="35" t="str">
        <f t="shared" si="74"/>
        <v>0 anos 11 meses 11 dias</v>
      </c>
      <c r="AD915" s="35" t="str">
        <f ca="1">IF(AND(V915="",T915&lt;TODAY()),"Contrato Encerrado",IF(AND(V915="",T915&gt;TODAY()),DATEDIF(TODAY(),T915,"Y")&amp;" anos"&amp;" "&amp;DATEDIF(TODAY(),T915,"YM")&amp;" meses"&amp;" "&amp;DATEDIF(TODAY(),T915,"MD")&amp;" dias",IF(AND(X915="",V915&lt;TODAY()),"Contrato Encerrado",IF(AND(X915="",V915&gt;TODAY()),DATEDIF(TODAY(),V915,"Y")&amp;" anos"&amp;" "&amp;DATEDIF(TODAY(),V915,"YM")&amp;" meses"&amp;" "&amp;DATEDIF(TODAY(),V915,"MD")&amp;" dias",IF(AND(Z915="",X915&lt;TODAY()),"Contrato Encerrado",IF(AND(Z915="",X915&gt;TODAY()),DATEDIF(TODAY(),X915,"Y")&amp;" anos"&amp;" "&amp;DATEDIF(TODAY(),X915,"YM")&amp;" meses"&amp;" "&amp;DATEDIF(TODAY(),X915,"MD")&amp;" dias",IF(AND(Z915&lt;&gt;””,Z915&lt;TODAY()),"Contrato Encerrado",IF(AND(Z915&lt;&gt;"",Z915&gt;TODAY()),DATEDIF(TODAY(),Z915,"Y")&amp;" anos"&amp;" "&amp;DATEDIF(TODAY(),Z915,"YM")&amp;" meses"&amp;" "&amp;DATEDIF(TODAY(),Z915,"MD")&amp;" dias"))))))))</f>
        <v>Contrato Encerrado</v>
      </c>
      <c r="AE915" s="35">
        <f t="shared" si="71"/>
        <v>346</v>
      </c>
      <c r="AF915" s="35">
        <f t="shared" si="72"/>
        <v>384</v>
      </c>
      <c r="AG915" s="17" t="str">
        <f t="shared" si="73"/>
        <v>1 anos 0 meses 18 dias</v>
      </c>
    </row>
    <row r="916" spans="1:33" ht="11.25" customHeight="1" x14ac:dyDescent="0.2">
      <c r="A916" s="8" t="s">
        <v>9</v>
      </c>
      <c r="B916" s="8" t="s">
        <v>13</v>
      </c>
      <c r="C916" s="22" t="s">
        <v>21</v>
      </c>
      <c r="D916" s="37">
        <v>2024</v>
      </c>
      <c r="E916" s="12" t="s">
        <v>157</v>
      </c>
      <c r="F916" s="8" t="s">
        <v>158</v>
      </c>
      <c r="G916" s="77" t="s">
        <v>14075</v>
      </c>
      <c r="H916" s="78" t="s">
        <v>14076</v>
      </c>
      <c r="I916" s="14" t="s">
        <v>14077</v>
      </c>
      <c r="J916" s="14" t="s">
        <v>14943</v>
      </c>
      <c r="K916" s="14" t="s">
        <v>29</v>
      </c>
      <c r="L916" s="15" t="s">
        <v>30</v>
      </c>
      <c r="M916" s="7" t="s">
        <v>9427</v>
      </c>
      <c r="N916" s="15" t="s">
        <v>9339</v>
      </c>
      <c r="O916" s="15" t="s">
        <v>9448</v>
      </c>
      <c r="P916" s="15" t="s">
        <v>2518</v>
      </c>
      <c r="Q916" s="15" t="s">
        <v>2521</v>
      </c>
      <c r="R916" s="20">
        <v>36711</v>
      </c>
      <c r="S916" s="20">
        <v>45502</v>
      </c>
      <c r="T916" s="20">
        <v>45535</v>
      </c>
      <c r="U916" s="20"/>
      <c r="V916" s="20"/>
      <c r="W916" s="20"/>
      <c r="X916" s="17"/>
      <c r="Y916" s="17"/>
      <c r="Z916" s="20"/>
      <c r="AA916" s="18">
        <f t="shared" ca="1" si="70"/>
        <v>25</v>
      </c>
      <c r="AB916" s="15" t="s">
        <v>7877</v>
      </c>
      <c r="AC916" s="35" t="str">
        <f t="shared" si="74"/>
        <v>0 anos 1 meses 2 dias</v>
      </c>
      <c r="AD916" s="35" t="str">
        <f ca="1">IF(AND(V916="",T916&lt;TODAY()),"Contrato Encerrado",IF(AND(V916="",T916&gt;TODAY()),DATEDIF(TODAY(),T916,"Y")&amp;" anos"&amp;" "&amp;DATEDIF(TODAY(),T916,"YM")&amp;" meses"&amp;" "&amp;DATEDIF(TODAY(),T916,"MD")&amp;" dias",IF(AND(X916="",V916&lt;TODAY()),"Contrato Encerrado",IF(AND(X916="",V916&gt;TODAY()),DATEDIF(TODAY(),V916,"Y")&amp;" anos"&amp;" "&amp;DATEDIF(TODAY(),V916,"YM")&amp;" meses"&amp;" "&amp;DATEDIF(TODAY(),V916,"MD")&amp;" dias",IF(AND(Z916="",X916&lt;TODAY()),"Contrato Encerrado",IF(AND(Z916="",X916&gt;TODAY()),DATEDIF(TODAY(),X916,"Y")&amp;" anos"&amp;" "&amp;DATEDIF(TODAY(),X916,"YM")&amp;" meses"&amp;" "&amp;DATEDIF(TODAY(),X916,"MD")&amp;" dias",IF(AND(Z916&lt;&gt;””,Z916&lt;TODAY()),"Contrato Encerrado",IF(AND(Z916&lt;&gt;"",Z916&gt;TODAY()),DATEDIF(TODAY(),Z916,"Y")&amp;" anos"&amp;" "&amp;DATEDIF(TODAY(),Z916,"YM")&amp;" meses"&amp;" "&amp;DATEDIF(TODAY(),Z916,"MD")&amp;" dias"))))))))</f>
        <v>Contrato Encerrado</v>
      </c>
      <c r="AE916" s="35">
        <f t="shared" si="71"/>
        <v>33</v>
      </c>
      <c r="AF916" s="35">
        <f t="shared" si="72"/>
        <v>697</v>
      </c>
      <c r="AG916" s="17" t="str">
        <f t="shared" si="73"/>
        <v>1 anos 10 meses 27 dias</v>
      </c>
    </row>
    <row r="917" spans="1:33" ht="11.25" customHeight="1" x14ac:dyDescent="0.2">
      <c r="A917" s="8" t="s">
        <v>9</v>
      </c>
      <c r="B917" s="8" t="s">
        <v>13</v>
      </c>
      <c r="C917" s="22" t="s">
        <v>16</v>
      </c>
      <c r="D917" s="37">
        <v>2024</v>
      </c>
      <c r="E917" s="12" t="s">
        <v>307</v>
      </c>
      <c r="F917" s="8" t="s">
        <v>308</v>
      </c>
      <c r="G917" s="77" t="s">
        <v>12707</v>
      </c>
      <c r="H917" s="78" t="s">
        <v>12708</v>
      </c>
      <c r="I917" s="14" t="s">
        <v>12709</v>
      </c>
      <c r="J917" s="14" t="s">
        <v>10</v>
      </c>
      <c r="K917" s="14" t="s">
        <v>29</v>
      </c>
      <c r="L917" s="15" t="s">
        <v>30</v>
      </c>
      <c r="M917" s="7" t="s">
        <v>9427</v>
      </c>
      <c r="N917" s="15" t="s">
        <v>2120</v>
      </c>
      <c r="O917" s="15" t="s">
        <v>7898</v>
      </c>
      <c r="P917" s="15" t="s">
        <v>2518</v>
      </c>
      <c r="Q917" s="15" t="s">
        <v>2523</v>
      </c>
      <c r="R917" s="20">
        <v>36778</v>
      </c>
      <c r="S917" s="20">
        <v>45385</v>
      </c>
      <c r="T917" s="20">
        <v>46114</v>
      </c>
      <c r="U917" s="20"/>
      <c r="V917" s="20"/>
      <c r="W917" s="20"/>
      <c r="X917" s="17"/>
      <c r="Y917" s="17"/>
      <c r="Z917" s="20"/>
      <c r="AA917" s="18">
        <f t="shared" ca="1" si="70"/>
        <v>25</v>
      </c>
      <c r="AB917" s="15" t="s">
        <v>7877</v>
      </c>
      <c r="AC917" s="35" t="str">
        <f t="shared" si="74"/>
        <v>1 anos 11 meses 30 dias</v>
      </c>
      <c r="AD917" s="35" t="str">
        <f ca="1">IF(AND(V917="",T917&lt;TODAY()),"Contrato Encerrado",IF(AND(V917="",T917&gt;TODAY()),DATEDIF(TODAY(),T917,"Y")&amp;" anos"&amp;" "&amp;DATEDIF(TODAY(),T917,"YM")&amp;" meses"&amp;" "&amp;DATEDIF(TODAY(),T917,"MD")&amp;" dias",IF(AND(X917="",V917&lt;TODAY()),"Contrato Encerrado",IF(AND(X917="",V917&gt;TODAY()),DATEDIF(TODAY(),V917,"Y")&amp;" anos"&amp;" "&amp;DATEDIF(TODAY(),V917,"YM")&amp;" meses"&amp;" "&amp;DATEDIF(TODAY(),V917,"MD")&amp;" dias",IF(AND(Z917="",X917&lt;TODAY()),"Contrato Encerrado",IF(AND(Z917="",X917&gt;TODAY()),DATEDIF(TODAY(),X917,"Y")&amp;" anos"&amp;" "&amp;DATEDIF(TODAY(),X917,"YM")&amp;" meses"&amp;" "&amp;DATEDIF(TODAY(),X917,"MD")&amp;" dias",IF(AND(Z917&lt;&gt;””,Z917&lt;TODAY()),"Contrato Encerrado",IF(AND(Z917&lt;&gt;"",Z917&gt;TODAY()),DATEDIF(TODAY(),Z917,"Y")&amp;" anos"&amp;" "&amp;DATEDIF(TODAY(),Z917,"YM")&amp;" meses"&amp;" "&amp;DATEDIF(TODAY(),Z917,"MD")&amp;" dias"))))))))</f>
        <v>0 anos 5 meses 26 dias</v>
      </c>
      <c r="AE917" s="35">
        <f t="shared" si="71"/>
        <v>729</v>
      </c>
      <c r="AF917" s="35">
        <f t="shared" si="72"/>
        <v>1</v>
      </c>
      <c r="AG917" s="17" t="str">
        <f t="shared" si="73"/>
        <v>0 anos 0 meses 1 dias</v>
      </c>
    </row>
    <row r="918" spans="1:33" ht="11.25" customHeight="1" x14ac:dyDescent="0.2">
      <c r="A918" s="8" t="s">
        <v>9</v>
      </c>
      <c r="B918" s="10" t="s">
        <v>13</v>
      </c>
      <c r="C918" s="11" t="s">
        <v>22</v>
      </c>
      <c r="D918" s="36">
        <v>2022</v>
      </c>
      <c r="E918" s="12" t="s">
        <v>1708</v>
      </c>
      <c r="F918" s="8" t="s">
        <v>1709</v>
      </c>
      <c r="G918" s="77" t="s">
        <v>3101</v>
      </c>
      <c r="H918" s="78" t="s">
        <v>3102</v>
      </c>
      <c r="I918" s="14" t="s">
        <v>3103</v>
      </c>
      <c r="J918" s="14" t="s">
        <v>14943</v>
      </c>
      <c r="K918" s="14" t="s">
        <v>29</v>
      </c>
      <c r="L918" s="15" t="s">
        <v>81</v>
      </c>
      <c r="M918" s="7" t="s">
        <v>82</v>
      </c>
      <c r="N918" s="16" t="s">
        <v>4113</v>
      </c>
      <c r="O918" s="16"/>
      <c r="P918" s="16" t="s">
        <v>2518</v>
      </c>
      <c r="Q918" s="16" t="s">
        <v>2523</v>
      </c>
      <c r="R918" s="31">
        <v>38787</v>
      </c>
      <c r="S918" s="31">
        <v>44781</v>
      </c>
      <c r="T918" s="31">
        <v>45294</v>
      </c>
      <c r="U918" s="31"/>
      <c r="V918" s="31"/>
      <c r="W918" s="31"/>
      <c r="X918" s="17"/>
      <c r="Y918" s="17"/>
      <c r="Z918" s="31"/>
      <c r="AA918" s="18">
        <f t="shared" ca="1" si="70"/>
        <v>19</v>
      </c>
      <c r="AB918" s="19" t="s">
        <v>7877</v>
      </c>
      <c r="AC918" s="35" t="str">
        <f t="shared" si="74"/>
        <v>1 anos 4 meses 26 dias</v>
      </c>
      <c r="AD918" s="35" t="str">
        <f ca="1">IF(AND(V918="",T918&lt;TODAY()),"Contrato Encerrado",IF(AND(V918="",T918&gt;TODAY()),DATEDIF(TODAY(),T918,"Y")&amp;" anos"&amp;" "&amp;DATEDIF(TODAY(),T918,"YM")&amp;" meses"&amp;" "&amp;DATEDIF(TODAY(),T918,"MD")&amp;" dias",IF(AND(X918="",V918&lt;TODAY()),"Contrato Encerrado",IF(AND(X918="",V918&gt;TODAY()),DATEDIF(TODAY(),V918,"Y")&amp;" anos"&amp;" "&amp;DATEDIF(TODAY(),V918,"YM")&amp;" meses"&amp;" "&amp;DATEDIF(TODAY(),V918,"MD")&amp;" dias",IF(AND(Z918="",X918&lt;TODAY()),"Contrato Encerrado",IF(AND(Z918="",X918&gt;TODAY()),DATEDIF(TODAY(),X918,"Y")&amp;" anos"&amp;" "&amp;DATEDIF(TODAY(),X918,"YM")&amp;" meses"&amp;" "&amp;DATEDIF(TODAY(),X918,"MD")&amp;" dias",IF(AND(Z918&lt;&gt;””,Z918&lt;TODAY()),"Contrato Encerrado",IF(AND(Z918&lt;&gt;"",Z918&gt;TODAY()),DATEDIF(TODAY(),Z918,"Y")&amp;" anos"&amp;" "&amp;DATEDIF(TODAY(),Z918,"YM")&amp;" meses"&amp;" "&amp;DATEDIF(TODAY(),Z918,"MD")&amp;" dias"))))))))</f>
        <v>Contrato Encerrado</v>
      </c>
      <c r="AE918" s="35">
        <f t="shared" si="71"/>
        <v>513</v>
      </c>
      <c r="AF918" s="35">
        <f t="shared" si="72"/>
        <v>217</v>
      </c>
      <c r="AG918" s="17" t="str">
        <f t="shared" si="73"/>
        <v>0 anos 7 meses 4 dias</v>
      </c>
    </row>
    <row r="919" spans="1:33" ht="11.25" customHeight="1" x14ac:dyDescent="0.2">
      <c r="A919" s="8" t="s">
        <v>9</v>
      </c>
      <c r="B919" s="8" t="s">
        <v>13</v>
      </c>
      <c r="C919" s="22" t="s">
        <v>24</v>
      </c>
      <c r="D919" s="37">
        <v>2023</v>
      </c>
      <c r="E919" s="12" t="s">
        <v>772</v>
      </c>
      <c r="F919" s="8" t="s">
        <v>773</v>
      </c>
      <c r="G919" s="77" t="s">
        <v>10248</v>
      </c>
      <c r="H919" s="78" t="s">
        <v>10249</v>
      </c>
      <c r="I919" s="14" t="s">
        <v>10250</v>
      </c>
      <c r="J919" s="14" t="s">
        <v>14943</v>
      </c>
      <c r="K919" s="14" t="s">
        <v>29</v>
      </c>
      <c r="L919" s="15" t="s">
        <v>81</v>
      </c>
      <c r="M919" s="7" t="s">
        <v>82</v>
      </c>
      <c r="N919" s="15" t="s">
        <v>4113</v>
      </c>
      <c r="O919" s="15" t="s">
        <v>7956</v>
      </c>
      <c r="P919" s="15" t="s">
        <v>2518</v>
      </c>
      <c r="Q919" s="15" t="s">
        <v>2523</v>
      </c>
      <c r="R919" s="30">
        <v>38888</v>
      </c>
      <c r="S919" s="30">
        <v>45233</v>
      </c>
      <c r="T919" s="113">
        <v>45657</v>
      </c>
      <c r="U919" s="20"/>
      <c r="V919" s="20"/>
      <c r="W919" s="30"/>
      <c r="X919" s="17"/>
      <c r="Y919" s="17"/>
      <c r="Z919" s="20"/>
      <c r="AA919" s="18">
        <f t="shared" ca="1" si="70"/>
        <v>19</v>
      </c>
      <c r="AB919" s="15" t="s">
        <v>7877</v>
      </c>
      <c r="AC919" s="35" t="str">
        <f t="shared" si="74"/>
        <v>1 anos 1 meses 28 dias</v>
      </c>
      <c r="AD919" s="35" t="str">
        <f ca="1">IF(AND(V919="",T919&lt;TODAY()),"Contrato Encerrado",IF(AND(V919="",T919&gt;TODAY()),DATEDIF(TODAY(),T919,"Y")&amp;" anos"&amp;" "&amp;DATEDIF(TODAY(),T919,"YM")&amp;" meses"&amp;" "&amp;DATEDIF(TODAY(),T919,"MD")&amp;" dias",IF(AND(X919="",V919&lt;TODAY()),"Contrato Encerrado",IF(AND(X919="",V919&gt;TODAY()),DATEDIF(TODAY(),V919,"Y")&amp;" anos"&amp;" "&amp;DATEDIF(TODAY(),V919,"YM")&amp;" meses"&amp;" "&amp;DATEDIF(TODAY(),V919,"MD")&amp;" dias",IF(AND(Z919="",X919&lt;TODAY()),"Contrato Encerrado",IF(AND(Z919="",X919&gt;TODAY()),DATEDIF(TODAY(),X919,"Y")&amp;" anos"&amp;" "&amp;DATEDIF(TODAY(),X919,"YM")&amp;" meses"&amp;" "&amp;DATEDIF(TODAY(),X919,"MD")&amp;" dias",IF(AND(Z919&lt;&gt;””,Z919&lt;TODAY()),"Contrato Encerrado",IF(AND(Z919&lt;&gt;"",Z919&gt;TODAY()),DATEDIF(TODAY(),Z919,"Y")&amp;" anos"&amp;" "&amp;DATEDIF(TODAY(),Z919,"YM")&amp;" meses"&amp;" "&amp;DATEDIF(TODAY(),Z919,"MD")&amp;" dias"))))))))</f>
        <v>Contrato Encerrado</v>
      </c>
      <c r="AE919" s="35">
        <f t="shared" si="71"/>
        <v>424</v>
      </c>
      <c r="AF919" s="35">
        <f t="shared" si="72"/>
        <v>306</v>
      </c>
      <c r="AG919" s="17" t="str">
        <f t="shared" si="73"/>
        <v>0 anos 10 meses 1 dias</v>
      </c>
    </row>
    <row r="920" spans="1:33" ht="11.25" customHeight="1" x14ac:dyDescent="0.2">
      <c r="A920" s="10" t="s">
        <v>9</v>
      </c>
      <c r="B920" s="10" t="s">
        <v>13</v>
      </c>
      <c r="C920" s="11" t="s">
        <v>17</v>
      </c>
      <c r="D920" s="36">
        <v>2021</v>
      </c>
      <c r="E920" s="13" t="s">
        <v>157</v>
      </c>
      <c r="F920" s="10" t="s">
        <v>158</v>
      </c>
      <c r="G920" s="83" t="s">
        <v>3367</v>
      </c>
      <c r="H920" s="84" t="s">
        <v>3368</v>
      </c>
      <c r="I920" s="13" t="s">
        <v>3369</v>
      </c>
      <c r="J920" s="14" t="s">
        <v>1302</v>
      </c>
      <c r="K920" s="13" t="s">
        <v>29</v>
      </c>
      <c r="L920" s="25" t="s">
        <v>81</v>
      </c>
      <c r="M920" s="7" t="s">
        <v>82</v>
      </c>
      <c r="N920" s="26" t="s">
        <v>4113</v>
      </c>
      <c r="O920" s="27"/>
      <c r="P920" s="26" t="s">
        <v>2517</v>
      </c>
      <c r="Q920" s="26" t="s">
        <v>2522</v>
      </c>
      <c r="R920" s="31">
        <v>37793</v>
      </c>
      <c r="S920" s="31">
        <v>44323</v>
      </c>
      <c r="T920" s="31">
        <v>44562</v>
      </c>
      <c r="U920" s="31"/>
      <c r="V920" s="31"/>
      <c r="W920" s="31"/>
      <c r="X920" s="17"/>
      <c r="Y920" s="17"/>
      <c r="Z920" s="31"/>
      <c r="AA920" s="18">
        <f t="shared" ca="1" si="70"/>
        <v>22</v>
      </c>
      <c r="AB920" s="19" t="s">
        <v>7877</v>
      </c>
      <c r="AC920" s="35" t="str">
        <f t="shared" si="74"/>
        <v>0 anos 7 meses 25 dias</v>
      </c>
      <c r="AD920" s="35" t="str">
        <f ca="1">IF(AND(V920="",T920&lt;TODAY()),"Contrato Encerrado",IF(AND(V920="",T920&gt;TODAY()),DATEDIF(TODAY(),T920,"Y")&amp;" anos"&amp;" "&amp;DATEDIF(TODAY(),T920,"YM")&amp;" meses"&amp;" "&amp;DATEDIF(TODAY(),T920,"MD")&amp;" dias",IF(AND(X920="",V920&lt;TODAY()),"Contrato Encerrado",IF(AND(X920="",V920&gt;TODAY()),DATEDIF(TODAY(),V920,"Y")&amp;" anos"&amp;" "&amp;DATEDIF(TODAY(),V920,"YM")&amp;" meses"&amp;" "&amp;DATEDIF(TODAY(),V920,"MD")&amp;" dias",IF(AND(Z920="",X920&lt;TODAY()),"Contrato Encerrado",IF(AND(Z920="",X920&gt;TODAY()),DATEDIF(TODAY(),X920,"Y")&amp;" anos"&amp;" "&amp;DATEDIF(TODAY(),X920,"YM")&amp;" meses"&amp;" "&amp;DATEDIF(TODAY(),X920,"MD")&amp;" dias",IF(AND(Z920&lt;&gt;””,Z920&lt;TODAY()),"Contrato Encerrado",IF(AND(Z920&lt;&gt;"",Z920&gt;TODAY()),DATEDIF(TODAY(),Z920,"Y")&amp;" anos"&amp;" "&amp;DATEDIF(TODAY(),Z920,"YM")&amp;" meses"&amp;" "&amp;DATEDIF(TODAY(),Z920,"MD")&amp;" dias"))))))))</f>
        <v>Contrato Encerrado</v>
      </c>
      <c r="AE920" s="35">
        <f t="shared" si="71"/>
        <v>239</v>
      </c>
      <c r="AF920" s="35">
        <f t="shared" si="72"/>
        <v>491</v>
      </c>
      <c r="AG920" s="17" t="str">
        <f t="shared" si="73"/>
        <v>1 anos 4 meses 5 dias</v>
      </c>
    </row>
    <row r="921" spans="1:33" s="61" customFormat="1" ht="11.25" customHeight="1" x14ac:dyDescent="0.2">
      <c r="A921" s="141" t="s">
        <v>9</v>
      </c>
      <c r="B921" s="142" t="s">
        <v>13</v>
      </c>
      <c r="C921" s="143" t="s">
        <v>22</v>
      </c>
      <c r="D921" s="144">
        <v>2022</v>
      </c>
      <c r="E921" s="145" t="s">
        <v>1685</v>
      </c>
      <c r="F921" s="141" t="s">
        <v>1686</v>
      </c>
      <c r="G921" s="146" t="s">
        <v>2593</v>
      </c>
      <c r="H921" s="147" t="s">
        <v>2594</v>
      </c>
      <c r="I921" s="148" t="s">
        <v>2595</v>
      </c>
      <c r="J921" s="14" t="s">
        <v>14943</v>
      </c>
      <c r="K921" s="148" t="s">
        <v>29</v>
      </c>
      <c r="L921" s="149" t="s">
        <v>30</v>
      </c>
      <c r="M921" s="7" t="s">
        <v>9427</v>
      </c>
      <c r="N921" s="150" t="s">
        <v>2099</v>
      </c>
      <c r="O921" s="150"/>
      <c r="P921" s="150" t="s">
        <v>2518</v>
      </c>
      <c r="Q921" s="150" t="s">
        <v>2523</v>
      </c>
      <c r="R921" s="151">
        <v>35757</v>
      </c>
      <c r="S921" s="151">
        <v>44781</v>
      </c>
      <c r="T921" s="151">
        <v>45531</v>
      </c>
      <c r="U921" s="151"/>
      <c r="V921" s="151"/>
      <c r="W921" s="151"/>
      <c r="X921" s="17"/>
      <c r="Y921" s="17"/>
      <c r="Z921" s="151"/>
      <c r="AA921" s="152">
        <f t="shared" ca="1" si="70"/>
        <v>27</v>
      </c>
      <c r="AB921" s="153" t="s">
        <v>7877</v>
      </c>
      <c r="AC921" s="35" t="str">
        <f t="shared" si="74"/>
        <v>2 anos 0 meses 19 dias</v>
      </c>
      <c r="AD921" s="132" t="str">
        <f ca="1">IF(AND(V921="",T921&lt;TODAY()),"Contrato Encerrado",IF(AND(V921="",T921&gt;TODAY()),DATEDIF(TODAY(),T921,"Y")&amp;" anos"&amp;" "&amp;DATEDIF(TODAY(),T921,"YM")&amp;" meses"&amp;" "&amp;DATEDIF(TODAY(),T921,"MD")&amp;" dias",IF(AND(X921="",V921&lt;TODAY()),"Contrato Encerrado",IF(AND(X921="",V921&gt;TODAY()),DATEDIF(TODAY(),V921,"Y")&amp;" anos"&amp;" "&amp;DATEDIF(TODAY(),V921,"YM")&amp;" meses"&amp;" "&amp;DATEDIF(TODAY(),V921,"MD")&amp;" dias",IF(AND(Z921="",X921&lt;TODAY()),"Contrato Encerrado",IF(AND(Z921="",X921&gt;TODAY()),DATEDIF(TODAY(),X921,"Y")&amp;" anos"&amp;" "&amp;DATEDIF(TODAY(),X921,"YM")&amp;" meses"&amp;" "&amp;DATEDIF(TODAY(),X921,"MD")&amp;" dias",IF(AND(Z921&lt;&gt;””,Z921&lt;TODAY()),"Contrato Encerrado",IF(AND(Z921&lt;&gt;"",Z921&gt;TODAY()),DATEDIF(TODAY(),Z921,"Y")&amp;" anos"&amp;" "&amp;DATEDIF(TODAY(),Z921,"YM")&amp;" meses"&amp;" "&amp;DATEDIF(TODAY(),Z921,"MD")&amp;" dias"))))))))</f>
        <v>Contrato Encerrado</v>
      </c>
      <c r="AE921" s="132">
        <f t="shared" si="71"/>
        <v>750</v>
      </c>
      <c r="AF921" s="132">
        <f t="shared" si="72"/>
        <v>-20</v>
      </c>
      <c r="AG921" s="133" t="str">
        <f t="shared" si="73"/>
        <v>ESTÁGIO COMPLETOU 2 ANOS</v>
      </c>
    </row>
    <row r="922" spans="1:33" ht="11.25" customHeight="1" x14ac:dyDescent="0.2">
      <c r="A922" s="8" t="s">
        <v>9</v>
      </c>
      <c r="B922" s="8" t="s">
        <v>13</v>
      </c>
      <c r="C922" s="22" t="s">
        <v>11</v>
      </c>
      <c r="D922" s="37">
        <v>2024</v>
      </c>
      <c r="E922" s="12" t="s">
        <v>1685</v>
      </c>
      <c r="F922" s="8" t="s">
        <v>1686</v>
      </c>
      <c r="G922" s="77" t="s">
        <v>11120</v>
      </c>
      <c r="H922" s="78" t="s">
        <v>11121</v>
      </c>
      <c r="I922" s="14" t="s">
        <v>11122</v>
      </c>
      <c r="J922" s="14" t="s">
        <v>14943</v>
      </c>
      <c r="K922" s="14" t="s">
        <v>29</v>
      </c>
      <c r="L922" s="15" t="s">
        <v>81</v>
      </c>
      <c r="M922" s="7" t="s">
        <v>82</v>
      </c>
      <c r="N922" s="15" t="s">
        <v>4113</v>
      </c>
      <c r="O922" s="15" t="s">
        <v>11123</v>
      </c>
      <c r="P922" s="15" t="s">
        <v>2518</v>
      </c>
      <c r="Q922" s="15" t="s">
        <v>2523</v>
      </c>
      <c r="R922" s="20">
        <v>38817</v>
      </c>
      <c r="S922" s="20">
        <v>45293</v>
      </c>
      <c r="T922" s="20">
        <v>45658</v>
      </c>
      <c r="U922" s="20"/>
      <c r="V922" s="20"/>
      <c r="W922" s="20"/>
      <c r="X922" s="17"/>
      <c r="Y922" s="17"/>
      <c r="Z922" s="20"/>
      <c r="AA922" s="18">
        <f t="shared" ca="1" si="70"/>
        <v>19</v>
      </c>
      <c r="AB922" s="15" t="s">
        <v>7877</v>
      </c>
      <c r="AC922" s="35" t="str">
        <f t="shared" si="74"/>
        <v>0 anos 11 meses 30 dias</v>
      </c>
      <c r="AD922" s="35" t="str">
        <f ca="1">IF(AND(V922="",T922&lt;TODAY()),"Contrato Encerrado",IF(AND(V922="",T922&gt;TODAY()),DATEDIF(TODAY(),T922,"Y")&amp;" anos"&amp;" "&amp;DATEDIF(TODAY(),T922,"YM")&amp;" meses"&amp;" "&amp;DATEDIF(TODAY(),T922,"MD")&amp;" dias",IF(AND(X922="",V922&lt;TODAY()),"Contrato Encerrado",IF(AND(X922="",V922&gt;TODAY()),DATEDIF(TODAY(),V922,"Y")&amp;" anos"&amp;" "&amp;DATEDIF(TODAY(),V922,"YM")&amp;" meses"&amp;" "&amp;DATEDIF(TODAY(),V922,"MD")&amp;" dias",IF(AND(Z922="",X922&lt;TODAY()),"Contrato Encerrado",IF(AND(Z922="",X922&gt;TODAY()),DATEDIF(TODAY(),X922,"Y")&amp;" anos"&amp;" "&amp;DATEDIF(TODAY(),X922,"YM")&amp;" meses"&amp;" "&amp;DATEDIF(TODAY(),X922,"MD")&amp;" dias",IF(AND(Z922&lt;&gt;””,Z922&lt;TODAY()),"Contrato Encerrado",IF(AND(Z922&lt;&gt;"",Z922&gt;TODAY()),DATEDIF(TODAY(),Z922,"Y")&amp;" anos"&amp;" "&amp;DATEDIF(TODAY(),Z922,"YM")&amp;" meses"&amp;" "&amp;DATEDIF(TODAY(),Z922,"MD")&amp;" dias"))))))))</f>
        <v>Contrato Encerrado</v>
      </c>
      <c r="AE922" s="35">
        <f t="shared" si="71"/>
        <v>365</v>
      </c>
      <c r="AF922" s="35">
        <f t="shared" si="72"/>
        <v>365</v>
      </c>
      <c r="AG922" s="17" t="str">
        <f t="shared" si="73"/>
        <v>0 anos 11 meses 30 dias</v>
      </c>
    </row>
    <row r="923" spans="1:33" s="61" customFormat="1" ht="11.25" customHeight="1" x14ac:dyDescent="0.2">
      <c r="A923" s="10" t="s">
        <v>9</v>
      </c>
      <c r="B923" s="10" t="s">
        <v>13</v>
      </c>
      <c r="C923" s="11" t="s">
        <v>19</v>
      </c>
      <c r="D923" s="36">
        <v>2021</v>
      </c>
      <c r="E923" s="13" t="s">
        <v>510</v>
      </c>
      <c r="F923" s="10" t="s">
        <v>511</v>
      </c>
      <c r="G923" s="83" t="s">
        <v>3370</v>
      </c>
      <c r="H923" s="84" t="s">
        <v>3371</v>
      </c>
      <c r="I923" s="13" t="s">
        <v>3372</v>
      </c>
      <c r="J923" s="14" t="s">
        <v>1302</v>
      </c>
      <c r="K923" s="13" t="s">
        <v>29</v>
      </c>
      <c r="L923" s="25" t="s">
        <v>30</v>
      </c>
      <c r="M923" s="7" t="s">
        <v>9427</v>
      </c>
      <c r="N923" s="15" t="s">
        <v>2098</v>
      </c>
      <c r="O923" s="26"/>
      <c r="P923" s="26" t="s">
        <v>2517</v>
      </c>
      <c r="Q923" s="26" t="s">
        <v>2522</v>
      </c>
      <c r="R923" s="31">
        <v>35557</v>
      </c>
      <c r="S923" s="31">
        <v>44356</v>
      </c>
      <c r="T923" s="31">
        <v>44379</v>
      </c>
      <c r="U923" s="31"/>
      <c r="V923" s="31"/>
      <c r="W923" s="31"/>
      <c r="X923" s="17"/>
      <c r="Y923" s="17"/>
      <c r="Z923" s="31"/>
      <c r="AA923" s="18">
        <f t="shared" ca="1" si="70"/>
        <v>28</v>
      </c>
      <c r="AB923" s="19" t="s">
        <v>7877</v>
      </c>
      <c r="AC923" s="35" t="str">
        <f t="shared" si="74"/>
        <v>0 anos 0 meses 23 dias</v>
      </c>
      <c r="AD923" s="35" t="str">
        <f ca="1">IF(AND(V923="",T923&lt;TODAY()),"Contrato Encerrado",IF(AND(V923="",T923&gt;TODAY()),DATEDIF(TODAY(),T923,"Y")&amp;" anos"&amp;" "&amp;DATEDIF(TODAY(),T923,"YM")&amp;" meses"&amp;" "&amp;DATEDIF(TODAY(),T923,"MD")&amp;" dias",IF(AND(X923="",V923&lt;TODAY()),"Contrato Encerrado",IF(AND(X923="",V923&gt;TODAY()),DATEDIF(TODAY(),V923,"Y")&amp;" anos"&amp;" "&amp;DATEDIF(TODAY(),V923,"YM")&amp;" meses"&amp;" "&amp;DATEDIF(TODAY(),V923,"MD")&amp;" dias",IF(AND(Z923="",X923&lt;TODAY()),"Contrato Encerrado",IF(AND(Z923="",X923&gt;TODAY()),DATEDIF(TODAY(),X923,"Y")&amp;" anos"&amp;" "&amp;DATEDIF(TODAY(),X923,"YM")&amp;" meses"&amp;" "&amp;DATEDIF(TODAY(),X923,"MD")&amp;" dias",IF(AND(Z923&lt;&gt;””,Z923&lt;TODAY()),"Contrato Encerrado",IF(AND(Z923&lt;&gt;"",Z923&gt;TODAY()),DATEDIF(TODAY(),Z923,"Y")&amp;" anos"&amp;" "&amp;DATEDIF(TODAY(),Z923,"YM")&amp;" meses"&amp;" "&amp;DATEDIF(TODAY(),Z923,"MD")&amp;" dias"))))))))</f>
        <v>Contrato Encerrado</v>
      </c>
      <c r="AE923" s="35">
        <f t="shared" si="71"/>
        <v>23</v>
      </c>
      <c r="AF923" s="35">
        <f t="shared" si="72"/>
        <v>707</v>
      </c>
      <c r="AG923" s="17" t="str">
        <f t="shared" si="73"/>
        <v>1 anos 11 meses 7 dias</v>
      </c>
    </row>
    <row r="924" spans="1:33" ht="11.25" customHeight="1" x14ac:dyDescent="0.2">
      <c r="A924" s="8" t="s">
        <v>9</v>
      </c>
      <c r="B924" s="10" t="s">
        <v>13</v>
      </c>
      <c r="C924" s="11" t="s">
        <v>21</v>
      </c>
      <c r="D924" s="36">
        <v>2021</v>
      </c>
      <c r="E924" s="14" t="s">
        <v>27</v>
      </c>
      <c r="F924" s="8" t="s">
        <v>28</v>
      </c>
      <c r="G924" s="77" t="s">
        <v>1279</v>
      </c>
      <c r="H924" s="78" t="s">
        <v>1280</v>
      </c>
      <c r="I924" s="14" t="s">
        <v>1281</v>
      </c>
      <c r="J924" s="14" t="s">
        <v>1302</v>
      </c>
      <c r="K924" s="14" t="s">
        <v>29</v>
      </c>
      <c r="L924" s="15" t="s">
        <v>30</v>
      </c>
      <c r="M924" s="7" t="s">
        <v>9427</v>
      </c>
      <c r="N924" s="24" t="s">
        <v>2104</v>
      </c>
      <c r="O924" s="26"/>
      <c r="P924" s="26" t="s">
        <v>2517</v>
      </c>
      <c r="Q924" s="26" t="s">
        <v>2522</v>
      </c>
      <c r="R924" s="31">
        <v>36455</v>
      </c>
      <c r="S924" s="31">
        <v>44409</v>
      </c>
      <c r="T924" s="31">
        <v>44683</v>
      </c>
      <c r="U924" s="31"/>
      <c r="V924" s="31"/>
      <c r="W924" s="31"/>
      <c r="X924" s="17"/>
      <c r="Y924" s="17"/>
      <c r="Z924" s="31"/>
      <c r="AA924" s="18">
        <f t="shared" ca="1" si="70"/>
        <v>25</v>
      </c>
      <c r="AB924" s="19" t="s">
        <v>7877</v>
      </c>
      <c r="AC924" s="35" t="str">
        <f t="shared" si="74"/>
        <v>0 anos 9 meses 1 dias</v>
      </c>
      <c r="AD924" s="35" t="str">
        <f ca="1">IF(AND(V924="",T924&lt;TODAY()),"Contrato Encerrado",IF(AND(V924="",T924&gt;TODAY()),DATEDIF(TODAY(),T924,"Y")&amp;" anos"&amp;" "&amp;DATEDIF(TODAY(),T924,"YM")&amp;" meses"&amp;" "&amp;DATEDIF(TODAY(),T924,"MD")&amp;" dias",IF(AND(X924="",V924&lt;TODAY()),"Contrato Encerrado",IF(AND(X924="",V924&gt;TODAY()),DATEDIF(TODAY(),V924,"Y")&amp;" anos"&amp;" "&amp;DATEDIF(TODAY(),V924,"YM")&amp;" meses"&amp;" "&amp;DATEDIF(TODAY(),V924,"MD")&amp;" dias",IF(AND(Z924="",X924&lt;TODAY()),"Contrato Encerrado",IF(AND(Z924="",X924&gt;TODAY()),DATEDIF(TODAY(),X924,"Y")&amp;" anos"&amp;" "&amp;DATEDIF(TODAY(),X924,"YM")&amp;" meses"&amp;" "&amp;DATEDIF(TODAY(),X924,"MD")&amp;" dias",IF(AND(Z924&lt;&gt;””,Z924&lt;TODAY()),"Contrato Encerrado",IF(AND(Z924&lt;&gt;"",Z924&gt;TODAY()),DATEDIF(TODAY(),Z924,"Y")&amp;" anos"&amp;" "&amp;DATEDIF(TODAY(),Z924,"YM")&amp;" meses"&amp;" "&amp;DATEDIF(TODAY(),Z924,"MD")&amp;" dias"))))))))</f>
        <v>Contrato Encerrado</v>
      </c>
      <c r="AE924" s="35">
        <f t="shared" si="71"/>
        <v>274</v>
      </c>
      <c r="AF924" s="35">
        <f t="shared" si="72"/>
        <v>456</v>
      </c>
      <c r="AG924" s="17" t="str">
        <f t="shared" si="73"/>
        <v>1 anos 2 meses 31 dias</v>
      </c>
    </row>
    <row r="925" spans="1:33" s="61" customFormat="1" ht="11.25" customHeight="1" x14ac:dyDescent="0.2">
      <c r="A925" s="8" t="s">
        <v>9</v>
      </c>
      <c r="B925" s="10" t="s">
        <v>13</v>
      </c>
      <c r="C925" s="11" t="s">
        <v>22</v>
      </c>
      <c r="D925" s="36">
        <v>2022</v>
      </c>
      <c r="E925" s="12" t="s">
        <v>128</v>
      </c>
      <c r="F925" s="8" t="s">
        <v>129</v>
      </c>
      <c r="G925" s="77" t="s">
        <v>4378</v>
      </c>
      <c r="H925" s="78" t="s">
        <v>4379</v>
      </c>
      <c r="I925" s="14" t="s">
        <v>4380</v>
      </c>
      <c r="J925" s="14" t="s">
        <v>14943</v>
      </c>
      <c r="K925" s="14" t="s">
        <v>29</v>
      </c>
      <c r="L925" s="15" t="s">
        <v>81</v>
      </c>
      <c r="M925" s="7" t="s">
        <v>82</v>
      </c>
      <c r="N925" s="16" t="s">
        <v>4113</v>
      </c>
      <c r="O925" s="16"/>
      <c r="P925" s="16" t="s">
        <v>2518</v>
      </c>
      <c r="Q925" s="16" t="s">
        <v>2523</v>
      </c>
      <c r="R925" s="31">
        <v>38678</v>
      </c>
      <c r="S925" s="31">
        <v>44805</v>
      </c>
      <c r="T925" s="31">
        <v>45278</v>
      </c>
      <c r="U925" s="31"/>
      <c r="V925" s="31"/>
      <c r="W925" s="31"/>
      <c r="X925" s="17"/>
      <c r="Y925" s="17"/>
      <c r="Z925" s="31"/>
      <c r="AA925" s="18">
        <f t="shared" ca="1" si="70"/>
        <v>19</v>
      </c>
      <c r="AB925" s="19" t="s">
        <v>7877</v>
      </c>
      <c r="AC925" s="35" t="str">
        <f t="shared" si="74"/>
        <v>1 anos 3 meses 17 dias</v>
      </c>
      <c r="AD925" s="35" t="str">
        <f ca="1">IF(AND(V925="",T925&lt;TODAY()),"Contrato Encerrado",IF(AND(V925="",T925&gt;TODAY()),DATEDIF(TODAY(),T925,"Y")&amp;" anos"&amp;" "&amp;DATEDIF(TODAY(),T925,"YM")&amp;" meses"&amp;" "&amp;DATEDIF(TODAY(),T925,"MD")&amp;" dias",IF(AND(X925="",V925&lt;TODAY()),"Contrato Encerrado",IF(AND(X925="",V925&gt;TODAY()),DATEDIF(TODAY(),V925,"Y")&amp;" anos"&amp;" "&amp;DATEDIF(TODAY(),V925,"YM")&amp;" meses"&amp;" "&amp;DATEDIF(TODAY(),V925,"MD")&amp;" dias",IF(AND(Z925="",X925&lt;TODAY()),"Contrato Encerrado",IF(AND(Z925="",X925&gt;TODAY()),DATEDIF(TODAY(),X925,"Y")&amp;" anos"&amp;" "&amp;DATEDIF(TODAY(),X925,"YM")&amp;" meses"&amp;" "&amp;DATEDIF(TODAY(),X925,"MD")&amp;" dias",IF(AND(Z925&lt;&gt;””,Z925&lt;TODAY()),"Contrato Encerrado",IF(AND(Z925&lt;&gt;"",Z925&gt;TODAY()),DATEDIF(TODAY(),Z925,"Y")&amp;" anos"&amp;" "&amp;DATEDIF(TODAY(),Z925,"YM")&amp;" meses"&amp;" "&amp;DATEDIF(TODAY(),Z925,"MD")&amp;" dias"))))))))</f>
        <v>Contrato Encerrado</v>
      </c>
      <c r="AE925" s="35">
        <f t="shared" si="71"/>
        <v>473</v>
      </c>
      <c r="AF925" s="35">
        <f t="shared" si="72"/>
        <v>257</v>
      </c>
      <c r="AG925" s="17" t="str">
        <f t="shared" si="73"/>
        <v>0 anos 8 meses 13 dias</v>
      </c>
    </row>
    <row r="926" spans="1:33" ht="11.25" customHeight="1" x14ac:dyDescent="0.2">
      <c r="A926" s="8" t="s">
        <v>9</v>
      </c>
      <c r="B926" s="8" t="s">
        <v>13</v>
      </c>
      <c r="C926" s="22" t="s">
        <v>23</v>
      </c>
      <c r="D926" s="37">
        <v>2023</v>
      </c>
      <c r="E926" s="12" t="s">
        <v>1708</v>
      </c>
      <c r="F926" s="8" t="s">
        <v>1709</v>
      </c>
      <c r="G926" s="77" t="s">
        <v>9557</v>
      </c>
      <c r="H926" s="78" t="s">
        <v>9558</v>
      </c>
      <c r="I926" s="14" t="s">
        <v>9559</v>
      </c>
      <c r="J926" s="14" t="s">
        <v>14943</v>
      </c>
      <c r="K926" s="14" t="s">
        <v>29</v>
      </c>
      <c r="L926" s="15" t="s">
        <v>30</v>
      </c>
      <c r="M926" s="7" t="s">
        <v>9427</v>
      </c>
      <c r="N926" s="15" t="s">
        <v>4807</v>
      </c>
      <c r="O926" s="15" t="s">
        <v>9560</v>
      </c>
      <c r="P926" s="15" t="s">
        <v>2518</v>
      </c>
      <c r="Q926" s="15" t="s">
        <v>2523</v>
      </c>
      <c r="R926" s="20">
        <v>36319</v>
      </c>
      <c r="S926" s="20">
        <v>45217</v>
      </c>
      <c r="T926" s="20">
        <v>45582</v>
      </c>
      <c r="U926" s="20"/>
      <c r="V926" s="20"/>
      <c r="W926" s="20"/>
      <c r="X926" s="17"/>
      <c r="Y926" s="17"/>
      <c r="Z926" s="20"/>
      <c r="AA926" s="18">
        <f t="shared" ca="1" si="70"/>
        <v>26</v>
      </c>
      <c r="AB926" s="20" t="s">
        <v>7877</v>
      </c>
      <c r="AC926" s="35" t="str">
        <f t="shared" si="74"/>
        <v>0 anos 11 meses 29 dias</v>
      </c>
      <c r="AD926" s="35" t="str">
        <f ca="1">IF(AND(V926="",T926&lt;TODAY()),"Contrato Encerrado",IF(AND(V926="",T926&gt;TODAY()),DATEDIF(TODAY(),T926,"Y")&amp;" anos"&amp;" "&amp;DATEDIF(TODAY(),T926,"YM")&amp;" meses"&amp;" "&amp;DATEDIF(TODAY(),T926,"MD")&amp;" dias",IF(AND(X926="",V926&lt;TODAY()),"Contrato Encerrado",IF(AND(X926="",V926&gt;TODAY()),DATEDIF(TODAY(),V926,"Y")&amp;" anos"&amp;" "&amp;DATEDIF(TODAY(),V926,"YM")&amp;" meses"&amp;" "&amp;DATEDIF(TODAY(),V926,"MD")&amp;" dias",IF(AND(Z926="",X926&lt;TODAY()),"Contrato Encerrado",IF(AND(Z926="",X926&gt;TODAY()),DATEDIF(TODAY(),X926,"Y")&amp;" anos"&amp;" "&amp;DATEDIF(TODAY(),X926,"YM")&amp;" meses"&amp;" "&amp;DATEDIF(TODAY(),X926,"MD")&amp;" dias",IF(AND(Z926&lt;&gt;””,Z926&lt;TODAY()),"Contrato Encerrado",IF(AND(Z926&lt;&gt;"",Z926&gt;TODAY()),DATEDIF(TODAY(),Z926,"Y")&amp;" anos"&amp;" "&amp;DATEDIF(TODAY(),Z926,"YM")&amp;" meses"&amp;" "&amp;DATEDIF(TODAY(),Z926,"MD")&amp;" dias"))))))))</f>
        <v>Contrato Encerrado</v>
      </c>
      <c r="AE926" s="35">
        <f t="shared" si="71"/>
        <v>365</v>
      </c>
      <c r="AF926" s="35">
        <f t="shared" si="72"/>
        <v>365</v>
      </c>
      <c r="AG926" s="17" t="str">
        <f t="shared" si="73"/>
        <v>0 anos 11 meses 30 dias</v>
      </c>
    </row>
    <row r="927" spans="1:33" ht="11.25" customHeight="1" x14ac:dyDescent="0.2">
      <c r="A927" s="8" t="s">
        <v>9</v>
      </c>
      <c r="B927" s="8" t="s">
        <v>13</v>
      </c>
      <c r="C927" s="22" t="s">
        <v>21</v>
      </c>
      <c r="D927" s="37">
        <v>2023</v>
      </c>
      <c r="E927" s="12" t="s">
        <v>157</v>
      </c>
      <c r="F927" s="8" t="s">
        <v>158</v>
      </c>
      <c r="G927" s="77" t="s">
        <v>8893</v>
      </c>
      <c r="H927" s="78" t="s">
        <v>8894</v>
      </c>
      <c r="I927" s="14" t="s">
        <v>8895</v>
      </c>
      <c r="J927" s="14" t="s">
        <v>1302</v>
      </c>
      <c r="K927" s="14" t="s">
        <v>29</v>
      </c>
      <c r="L927" s="15" t="s">
        <v>30</v>
      </c>
      <c r="M927" s="7" t="s">
        <v>9427</v>
      </c>
      <c r="N927" s="15" t="s">
        <v>4660</v>
      </c>
      <c r="O927" s="15" t="s">
        <v>8809</v>
      </c>
      <c r="P927" s="15" t="s">
        <v>2518</v>
      </c>
      <c r="Q927" s="15" t="s">
        <v>2521</v>
      </c>
      <c r="R927" s="20">
        <v>31400</v>
      </c>
      <c r="S927" s="20">
        <v>45140</v>
      </c>
      <c r="T927" s="70">
        <v>45484</v>
      </c>
      <c r="U927" s="70"/>
      <c r="V927" s="20"/>
      <c r="W927" s="20"/>
      <c r="X927" s="17"/>
      <c r="Y927" s="17"/>
      <c r="Z927" s="20"/>
      <c r="AA927" s="18">
        <f t="shared" ca="1" si="70"/>
        <v>39</v>
      </c>
      <c r="AB927" s="15" t="s">
        <v>7877</v>
      </c>
      <c r="AC927" s="35" t="str">
        <f t="shared" si="74"/>
        <v>0 anos 11 meses 9 dias</v>
      </c>
      <c r="AD927" s="35" t="str">
        <f ca="1">IF(AND(V927="",T927&lt;TODAY()),"Contrato Encerrado",IF(AND(V927="",T927&gt;TODAY()),DATEDIF(TODAY(),T927,"Y")&amp;" anos"&amp;" "&amp;DATEDIF(TODAY(),T927,"YM")&amp;" meses"&amp;" "&amp;DATEDIF(TODAY(),T927,"MD")&amp;" dias",IF(AND(X927="",V927&lt;TODAY()),"Contrato Encerrado",IF(AND(X927="",V927&gt;TODAY()),DATEDIF(TODAY(),V927,"Y")&amp;" anos"&amp;" "&amp;DATEDIF(TODAY(),V927,"YM")&amp;" meses"&amp;" "&amp;DATEDIF(TODAY(),V927,"MD")&amp;" dias",IF(AND(Z927="",X927&lt;TODAY()),"Contrato Encerrado",IF(AND(Z927="",X927&gt;TODAY()),DATEDIF(TODAY(),X927,"Y")&amp;" anos"&amp;" "&amp;DATEDIF(TODAY(),X927,"YM")&amp;" meses"&amp;" "&amp;DATEDIF(TODAY(),X927,"MD")&amp;" dias",IF(AND(Z927&lt;&gt;””,Z927&lt;TODAY()),"Contrato Encerrado",IF(AND(Z927&lt;&gt;"",Z927&gt;TODAY()),DATEDIF(TODAY(),Z927,"Y")&amp;" anos"&amp;" "&amp;DATEDIF(TODAY(),Z927,"YM")&amp;" meses"&amp;" "&amp;DATEDIF(TODAY(),Z927,"MD")&amp;" dias"))))))))</f>
        <v>Contrato Encerrado</v>
      </c>
      <c r="AE927" s="35">
        <f t="shared" si="71"/>
        <v>344</v>
      </c>
      <c r="AF927" s="35">
        <f t="shared" si="72"/>
        <v>386</v>
      </c>
      <c r="AG927" s="17" t="str">
        <f t="shared" si="73"/>
        <v>1 anos 0 meses 20 dias</v>
      </c>
    </row>
    <row r="928" spans="1:33" ht="11.25" customHeight="1" x14ac:dyDescent="0.2">
      <c r="A928" s="8" t="s">
        <v>9</v>
      </c>
      <c r="B928" s="8" t="s">
        <v>13</v>
      </c>
      <c r="C928" s="22" t="s">
        <v>15</v>
      </c>
      <c r="D928" s="37">
        <v>2024</v>
      </c>
      <c r="E928" s="23" t="s">
        <v>157</v>
      </c>
      <c r="F928" s="8" t="s">
        <v>158</v>
      </c>
      <c r="G928" s="77" t="s">
        <v>12037</v>
      </c>
      <c r="H928" s="78" t="s">
        <v>12038</v>
      </c>
      <c r="I928" s="9" t="s">
        <v>12039</v>
      </c>
      <c r="J928" s="14" t="s">
        <v>14943</v>
      </c>
      <c r="K928" s="9" t="s">
        <v>29</v>
      </c>
      <c r="L928" s="24" t="s">
        <v>30</v>
      </c>
      <c r="M928" s="7" t="s">
        <v>9427</v>
      </c>
      <c r="N928" s="16" t="s">
        <v>2106</v>
      </c>
      <c r="O928" s="24" t="s">
        <v>8732</v>
      </c>
      <c r="P928" s="24" t="s">
        <v>2518</v>
      </c>
      <c r="Q928" s="24" t="s">
        <v>2521</v>
      </c>
      <c r="R928" s="29">
        <v>35843</v>
      </c>
      <c r="S928" s="17">
        <v>45350</v>
      </c>
      <c r="T928" s="20">
        <v>45838</v>
      </c>
      <c r="U928" s="20"/>
      <c r="V928" s="70"/>
      <c r="W928" s="114"/>
      <c r="X928" s="17"/>
      <c r="Y928" s="17"/>
      <c r="Z928" s="20"/>
      <c r="AA928" s="18">
        <f t="shared" ca="1" si="70"/>
        <v>27</v>
      </c>
      <c r="AB928" s="24" t="s">
        <v>7877</v>
      </c>
      <c r="AC928" s="35" t="str">
        <f t="shared" si="74"/>
        <v>1 anos 4 meses 2 dias</v>
      </c>
      <c r="AD928" s="35" t="str">
        <f ca="1">IF(AND(V928="",T928&lt;TODAY()),"Contrato Encerrado",IF(AND(V928="",T928&gt;TODAY()),DATEDIF(TODAY(),T928,"Y")&amp;" anos"&amp;" "&amp;DATEDIF(TODAY(),T928,"YM")&amp;" meses"&amp;" "&amp;DATEDIF(TODAY(),T928,"MD")&amp;" dias",IF(AND(X928="",V928&lt;TODAY()),"Contrato Encerrado",IF(AND(X928="",V928&gt;TODAY()),DATEDIF(TODAY(),V928,"Y")&amp;" anos"&amp;" "&amp;DATEDIF(TODAY(),V928,"YM")&amp;" meses"&amp;" "&amp;DATEDIF(TODAY(),V928,"MD")&amp;" dias",IF(AND(Z928="",X928&lt;TODAY()),"Contrato Encerrado",IF(AND(Z928="",X928&gt;TODAY()),DATEDIF(TODAY(),X928,"Y")&amp;" anos"&amp;" "&amp;DATEDIF(TODAY(),X928,"YM")&amp;" meses"&amp;" "&amp;DATEDIF(TODAY(),X928,"MD")&amp;" dias",IF(AND(Z928&lt;&gt;””,Z928&lt;TODAY()),"Contrato Encerrado",IF(AND(Z928&lt;&gt;"",Z928&gt;TODAY()),DATEDIF(TODAY(),Z928,"Y")&amp;" anos"&amp;" "&amp;DATEDIF(TODAY(),Z928,"YM")&amp;" meses"&amp;" "&amp;DATEDIF(TODAY(),Z928,"MD")&amp;" dias"))))))))</f>
        <v>Contrato Encerrado</v>
      </c>
      <c r="AE928" s="35">
        <f t="shared" si="71"/>
        <v>488</v>
      </c>
      <c r="AF928" s="35">
        <f t="shared" si="72"/>
        <v>242</v>
      </c>
      <c r="AG928" s="17" t="str">
        <f t="shared" si="73"/>
        <v>0 anos 7 meses 29 dias</v>
      </c>
    </row>
    <row r="929" spans="1:33" ht="11.25" customHeight="1" x14ac:dyDescent="0.2">
      <c r="A929" s="8" t="s">
        <v>9</v>
      </c>
      <c r="B929" s="10" t="s">
        <v>13</v>
      </c>
      <c r="C929" s="11" t="s">
        <v>22</v>
      </c>
      <c r="D929" s="36">
        <v>2022</v>
      </c>
      <c r="E929" s="12" t="s">
        <v>79</v>
      </c>
      <c r="F929" s="8" t="s">
        <v>80</v>
      </c>
      <c r="G929" s="77" t="s">
        <v>112</v>
      </c>
      <c r="H929" s="78" t="s">
        <v>113</v>
      </c>
      <c r="I929" s="14" t="s">
        <v>114</v>
      </c>
      <c r="J929" s="14" t="s">
        <v>1302</v>
      </c>
      <c r="K929" s="14" t="s">
        <v>29</v>
      </c>
      <c r="L929" s="15" t="s">
        <v>81</v>
      </c>
      <c r="M929" s="7" t="s">
        <v>82</v>
      </c>
      <c r="N929" s="16" t="s">
        <v>4113</v>
      </c>
      <c r="O929" s="16"/>
      <c r="P929" s="16" t="s">
        <v>2517</v>
      </c>
      <c r="Q929" s="16" t="s">
        <v>2522</v>
      </c>
      <c r="R929" s="31">
        <v>38331</v>
      </c>
      <c r="S929" s="31">
        <v>44287</v>
      </c>
      <c r="T929" s="31">
        <v>44917</v>
      </c>
      <c r="U929" s="31"/>
      <c r="V929" s="31"/>
      <c r="W929" s="31"/>
      <c r="X929" s="17"/>
      <c r="Y929" s="17"/>
      <c r="Z929" s="31"/>
      <c r="AA929" s="18">
        <f t="shared" ca="1" si="70"/>
        <v>20</v>
      </c>
      <c r="AB929" s="19" t="s">
        <v>7877</v>
      </c>
      <c r="AC929" s="35" t="str">
        <f t="shared" si="74"/>
        <v>1 anos 8 meses 21 dias</v>
      </c>
      <c r="AD929" s="35" t="str">
        <f ca="1">IF(AND(V929="",T929&lt;TODAY()),"Contrato Encerrado",IF(AND(V929="",T929&gt;TODAY()),DATEDIF(TODAY(),T929,"Y")&amp;" anos"&amp;" "&amp;DATEDIF(TODAY(),T929,"YM")&amp;" meses"&amp;" "&amp;DATEDIF(TODAY(),T929,"MD")&amp;" dias",IF(AND(X929="",V929&lt;TODAY()),"Contrato Encerrado",IF(AND(X929="",V929&gt;TODAY()),DATEDIF(TODAY(),V929,"Y")&amp;" anos"&amp;" "&amp;DATEDIF(TODAY(),V929,"YM")&amp;" meses"&amp;" "&amp;DATEDIF(TODAY(),V929,"MD")&amp;" dias",IF(AND(Z929="",X929&lt;TODAY()),"Contrato Encerrado",IF(AND(Z929="",X929&gt;TODAY()),DATEDIF(TODAY(),X929,"Y")&amp;" anos"&amp;" "&amp;DATEDIF(TODAY(),X929,"YM")&amp;" meses"&amp;" "&amp;DATEDIF(TODAY(),X929,"MD")&amp;" dias",IF(AND(Z929&lt;&gt;””,Z929&lt;TODAY()),"Contrato Encerrado",IF(AND(Z929&lt;&gt;"",Z929&gt;TODAY()),DATEDIF(TODAY(),Z929,"Y")&amp;" anos"&amp;" "&amp;DATEDIF(TODAY(),Z929,"YM")&amp;" meses"&amp;" "&amp;DATEDIF(TODAY(),Z929,"MD")&amp;" dias"))))))))</f>
        <v>Contrato Encerrado</v>
      </c>
      <c r="AE929" s="35">
        <f t="shared" si="71"/>
        <v>630</v>
      </c>
      <c r="AF929" s="35">
        <f t="shared" si="72"/>
        <v>100</v>
      </c>
      <c r="AG929" s="17" t="str">
        <f t="shared" si="73"/>
        <v>0 anos 3 meses 9 dias</v>
      </c>
    </row>
    <row r="930" spans="1:33" ht="11.25" customHeight="1" x14ac:dyDescent="0.2">
      <c r="A930" s="8" t="s">
        <v>9</v>
      </c>
      <c r="B930" s="8" t="s">
        <v>13</v>
      </c>
      <c r="C930" s="22" t="s">
        <v>14</v>
      </c>
      <c r="D930" s="37">
        <v>2024</v>
      </c>
      <c r="E930" s="12" t="s">
        <v>157</v>
      </c>
      <c r="F930" s="8" t="s">
        <v>158</v>
      </c>
      <c r="G930" s="77" t="s">
        <v>11124</v>
      </c>
      <c r="H930" s="78" t="s">
        <v>11125</v>
      </c>
      <c r="I930" s="14" t="s">
        <v>11126</v>
      </c>
      <c r="J930" s="14" t="s">
        <v>14943</v>
      </c>
      <c r="K930" s="14" t="s">
        <v>29</v>
      </c>
      <c r="L930" s="15" t="s">
        <v>81</v>
      </c>
      <c r="M930" s="7" t="s">
        <v>82</v>
      </c>
      <c r="N930" s="15" t="s">
        <v>4113</v>
      </c>
      <c r="O930" s="15" t="s">
        <v>8048</v>
      </c>
      <c r="P930" s="15" t="s">
        <v>2518</v>
      </c>
      <c r="Q930" s="15" t="s">
        <v>4109</v>
      </c>
      <c r="R930" s="20">
        <v>38706</v>
      </c>
      <c r="S930" s="20">
        <v>45301</v>
      </c>
      <c r="T930" s="20">
        <v>45657</v>
      </c>
      <c r="U930" s="20"/>
      <c r="V930" s="20"/>
      <c r="W930" s="20"/>
      <c r="X930" s="17"/>
      <c r="Y930" s="17"/>
      <c r="Z930" s="20"/>
      <c r="AA930" s="18">
        <f t="shared" ca="1" si="70"/>
        <v>19</v>
      </c>
      <c r="AB930" s="15" t="s">
        <v>7877</v>
      </c>
      <c r="AC930" s="35" t="str">
        <f t="shared" si="74"/>
        <v>0 anos 11 meses 21 dias</v>
      </c>
      <c r="AD930" s="35" t="str">
        <f ca="1">IF(AND(V930="",T930&lt;TODAY()),"Contrato Encerrado",IF(AND(V930="",T930&gt;TODAY()),DATEDIF(TODAY(),T930,"Y")&amp;" anos"&amp;" "&amp;DATEDIF(TODAY(),T930,"YM")&amp;" meses"&amp;" "&amp;DATEDIF(TODAY(),T930,"MD")&amp;" dias",IF(AND(X930="",V930&lt;TODAY()),"Contrato Encerrado",IF(AND(X930="",V930&gt;TODAY()),DATEDIF(TODAY(),V930,"Y")&amp;" anos"&amp;" "&amp;DATEDIF(TODAY(),V930,"YM")&amp;" meses"&amp;" "&amp;DATEDIF(TODAY(),V930,"MD")&amp;" dias",IF(AND(Z930="",X930&lt;TODAY()),"Contrato Encerrado",IF(AND(Z930="",X930&gt;TODAY()),DATEDIF(TODAY(),X930,"Y")&amp;" anos"&amp;" "&amp;DATEDIF(TODAY(),X930,"YM")&amp;" meses"&amp;" "&amp;DATEDIF(TODAY(),X930,"MD")&amp;" dias",IF(AND(Z930&lt;&gt;””,Z930&lt;TODAY()),"Contrato Encerrado",IF(AND(Z930&lt;&gt;"",Z930&gt;TODAY()),DATEDIF(TODAY(),Z930,"Y")&amp;" anos"&amp;" "&amp;DATEDIF(TODAY(),Z930,"YM")&amp;" meses"&amp;" "&amp;DATEDIF(TODAY(),Z930,"MD")&amp;" dias"))))))))</f>
        <v>Contrato Encerrado</v>
      </c>
      <c r="AE930" s="35">
        <f t="shared" si="71"/>
        <v>356</v>
      </c>
      <c r="AF930" s="35">
        <f t="shared" si="72"/>
        <v>374</v>
      </c>
      <c r="AG930" s="17" t="str">
        <f t="shared" si="73"/>
        <v>1 anos 0 meses 8 dias</v>
      </c>
    </row>
    <row r="931" spans="1:33" ht="11.25" customHeight="1" x14ac:dyDescent="0.2">
      <c r="A931" s="8" t="s">
        <v>9</v>
      </c>
      <c r="B931" s="8" t="s">
        <v>13</v>
      </c>
      <c r="C931" s="22" t="s">
        <v>25</v>
      </c>
      <c r="D931" s="37">
        <v>2023</v>
      </c>
      <c r="E931" s="12" t="s">
        <v>1685</v>
      </c>
      <c r="F931" s="8" t="s">
        <v>1686</v>
      </c>
      <c r="G931" s="77" t="s">
        <v>10715</v>
      </c>
      <c r="H931" s="78" t="s">
        <v>10716</v>
      </c>
      <c r="I931" s="14" t="s">
        <v>10717</v>
      </c>
      <c r="J931" s="14" t="s">
        <v>10</v>
      </c>
      <c r="K931" s="14" t="s">
        <v>29</v>
      </c>
      <c r="L931" s="15" t="s">
        <v>81</v>
      </c>
      <c r="M931" s="7" t="s">
        <v>82</v>
      </c>
      <c r="N931" s="15" t="s">
        <v>4113</v>
      </c>
      <c r="O931" s="15" t="s">
        <v>7986</v>
      </c>
      <c r="P931" s="15" t="s">
        <v>2518</v>
      </c>
      <c r="Q931" s="15" t="s">
        <v>2523</v>
      </c>
      <c r="R931" s="20">
        <v>39390</v>
      </c>
      <c r="S931" s="20">
        <v>45265</v>
      </c>
      <c r="T931" s="70" t="s">
        <v>15034</v>
      </c>
      <c r="U931" s="20"/>
      <c r="V931" s="20"/>
      <c r="W931" s="20"/>
      <c r="X931" s="17"/>
      <c r="Y931" s="17"/>
      <c r="Z931" s="20"/>
      <c r="AA931" s="18">
        <f t="shared" ca="1" si="70"/>
        <v>17</v>
      </c>
      <c r="AB931" s="20" t="s">
        <v>7877</v>
      </c>
      <c r="AC931" s="35" t="str">
        <f t="shared" si="74"/>
        <v>1 anos 11 meses 29 dias</v>
      </c>
      <c r="AD931" s="35" t="str">
        <f ca="1">IF(AND(V931="",T931&lt;TODAY()),"Contrato Encerrado",IF(AND(V931="",T931&gt;TODAY()),DATEDIF(TODAY(),T931,"Y")&amp;" anos"&amp;" "&amp;DATEDIF(TODAY(),T931,"YM")&amp;" meses"&amp;" "&amp;DATEDIF(TODAY(),T931,"MD")&amp;" dias",IF(AND(X931="",V931&lt;TODAY()),"Contrato Encerrado",IF(AND(X931="",V931&gt;TODAY()),DATEDIF(TODAY(),V931,"Y")&amp;" anos"&amp;" "&amp;DATEDIF(TODAY(),V931,"YM")&amp;" meses"&amp;" "&amp;DATEDIF(TODAY(),V931,"MD")&amp;" dias",IF(AND(Z931="",X931&lt;TODAY()),"Contrato Encerrado",IF(AND(Z931="",X931&gt;TODAY()),DATEDIF(TODAY(),X931,"Y")&amp;" anos"&amp;" "&amp;DATEDIF(TODAY(),X931,"YM")&amp;" meses"&amp;" "&amp;DATEDIF(TODAY(),X931,"MD")&amp;" dias",IF(AND(Z931&lt;&gt;””,Z931&lt;TODAY()),"Contrato Encerrado",IF(AND(Z931&lt;&gt;"",Z931&gt;TODAY()),DATEDIF(TODAY(),Z931,"Y")&amp;" anos"&amp;" "&amp;DATEDIF(TODAY(),Z931,"YM")&amp;" meses"&amp;" "&amp;DATEDIF(TODAY(),Z931,"MD")&amp;" dias"))))))))</f>
        <v>0 anos 1 meses 27 dias</v>
      </c>
      <c r="AE931" s="35">
        <f t="shared" si="71"/>
        <v>730</v>
      </c>
      <c r="AF931" s="35">
        <f t="shared" si="72"/>
        <v>0</v>
      </c>
      <c r="AG931" s="17" t="str">
        <f t="shared" si="73"/>
        <v>ESTÁGIO COMPLETOU 2 ANOS</v>
      </c>
    </row>
    <row r="932" spans="1:33" ht="11.25" customHeight="1" x14ac:dyDescent="0.2">
      <c r="A932" s="8" t="s">
        <v>9</v>
      </c>
      <c r="B932" s="10" t="s">
        <v>13</v>
      </c>
      <c r="C932" s="11" t="s">
        <v>22</v>
      </c>
      <c r="D932" s="36">
        <v>2022</v>
      </c>
      <c r="E932" s="12" t="s">
        <v>1304</v>
      </c>
      <c r="F932" s="8" t="s">
        <v>1305</v>
      </c>
      <c r="G932" s="77" t="s">
        <v>1471</v>
      </c>
      <c r="H932" s="78" t="s">
        <v>1472</v>
      </c>
      <c r="I932" s="14" t="s">
        <v>1473</v>
      </c>
      <c r="J932" s="14" t="s">
        <v>14943</v>
      </c>
      <c r="K932" s="14" t="s">
        <v>29</v>
      </c>
      <c r="L932" s="15" t="s">
        <v>81</v>
      </c>
      <c r="M932" s="7" t="s">
        <v>82</v>
      </c>
      <c r="N932" s="16" t="s">
        <v>4113</v>
      </c>
      <c r="O932" s="16"/>
      <c r="P932" s="16" t="s">
        <v>2517</v>
      </c>
      <c r="Q932" s="16" t="s">
        <v>2522</v>
      </c>
      <c r="R932" s="31">
        <v>38178</v>
      </c>
      <c r="S932" s="31">
        <v>44470</v>
      </c>
      <c r="T932" s="31">
        <v>44839</v>
      </c>
      <c r="U932" s="31"/>
      <c r="V932" s="31"/>
      <c r="W932" s="31"/>
      <c r="X932" s="17"/>
      <c r="Y932" s="17"/>
      <c r="Z932" s="31"/>
      <c r="AA932" s="18">
        <f t="shared" ca="1" si="70"/>
        <v>21</v>
      </c>
      <c r="AB932" s="19" t="s">
        <v>7877</v>
      </c>
      <c r="AC932" s="35" t="str">
        <f t="shared" si="74"/>
        <v>1 anos 0 meses 4 dias</v>
      </c>
      <c r="AD932" s="35" t="str">
        <f ca="1">IF(AND(V932="",T932&lt;TODAY()),"Contrato Encerrado",IF(AND(V932="",T932&gt;TODAY()),DATEDIF(TODAY(),T932,"Y")&amp;" anos"&amp;" "&amp;DATEDIF(TODAY(),T932,"YM")&amp;" meses"&amp;" "&amp;DATEDIF(TODAY(),T932,"MD")&amp;" dias",IF(AND(X932="",V932&lt;TODAY()),"Contrato Encerrado",IF(AND(X932="",V932&gt;TODAY()),DATEDIF(TODAY(),V932,"Y")&amp;" anos"&amp;" "&amp;DATEDIF(TODAY(),V932,"YM")&amp;" meses"&amp;" "&amp;DATEDIF(TODAY(),V932,"MD")&amp;" dias",IF(AND(Z932="",X932&lt;TODAY()),"Contrato Encerrado",IF(AND(Z932="",X932&gt;TODAY()),DATEDIF(TODAY(),X932,"Y")&amp;" anos"&amp;" "&amp;DATEDIF(TODAY(),X932,"YM")&amp;" meses"&amp;" "&amp;DATEDIF(TODAY(),X932,"MD")&amp;" dias",IF(AND(Z932&lt;&gt;””,Z932&lt;TODAY()),"Contrato Encerrado",IF(AND(Z932&lt;&gt;"",Z932&gt;TODAY()),DATEDIF(TODAY(),Z932,"Y")&amp;" anos"&amp;" "&amp;DATEDIF(TODAY(),Z932,"YM")&amp;" meses"&amp;" "&amp;DATEDIF(TODAY(),Z932,"MD")&amp;" dias"))))))))</f>
        <v>Contrato Encerrado</v>
      </c>
      <c r="AE932" s="35">
        <f t="shared" si="71"/>
        <v>369</v>
      </c>
      <c r="AF932" s="35">
        <f t="shared" si="72"/>
        <v>361</v>
      </c>
      <c r="AG932" s="17" t="str">
        <f t="shared" si="73"/>
        <v>0 anos 11 meses 26 dias</v>
      </c>
    </row>
    <row r="933" spans="1:33" ht="11.25" customHeight="1" x14ac:dyDescent="0.2">
      <c r="A933" s="8" t="s">
        <v>9</v>
      </c>
      <c r="B933" s="10" t="s">
        <v>13</v>
      </c>
      <c r="C933" s="11" t="s">
        <v>22</v>
      </c>
      <c r="D933" s="36">
        <v>2021</v>
      </c>
      <c r="E933" s="14" t="s">
        <v>79</v>
      </c>
      <c r="F933" s="8" t="s">
        <v>80</v>
      </c>
      <c r="G933" s="77" t="s">
        <v>3373</v>
      </c>
      <c r="H933" s="78" t="s">
        <v>3374</v>
      </c>
      <c r="I933" s="14" t="s">
        <v>3375</v>
      </c>
      <c r="J933" s="14" t="s">
        <v>1302</v>
      </c>
      <c r="K933" s="14" t="s">
        <v>29</v>
      </c>
      <c r="L933" s="15" t="s">
        <v>30</v>
      </c>
      <c r="M933" s="7" t="s">
        <v>9427</v>
      </c>
      <c r="N933" s="27" t="s">
        <v>3307</v>
      </c>
      <c r="O933" s="27"/>
      <c r="P933" s="26" t="s">
        <v>2517</v>
      </c>
      <c r="Q933" s="26" t="s">
        <v>2522</v>
      </c>
      <c r="R933" s="31">
        <v>35671</v>
      </c>
      <c r="S933" s="31">
        <v>44440</v>
      </c>
      <c r="T933" s="31">
        <v>44536</v>
      </c>
      <c r="U933" s="31"/>
      <c r="V933" s="31"/>
      <c r="W933" s="31"/>
      <c r="X933" s="17"/>
      <c r="Y933" s="17"/>
      <c r="Z933" s="31"/>
      <c r="AA933" s="18">
        <f t="shared" ca="1" si="70"/>
        <v>28</v>
      </c>
      <c r="AB933" s="19" t="s">
        <v>7877</v>
      </c>
      <c r="AC933" s="35" t="str">
        <f t="shared" si="74"/>
        <v>0 anos 3 meses 5 dias</v>
      </c>
      <c r="AD933" s="35" t="str">
        <f ca="1">IF(AND(V933="",T933&lt;TODAY()),"Contrato Encerrado",IF(AND(V933="",T933&gt;TODAY()),DATEDIF(TODAY(),T933,"Y")&amp;" anos"&amp;" "&amp;DATEDIF(TODAY(),T933,"YM")&amp;" meses"&amp;" "&amp;DATEDIF(TODAY(),T933,"MD")&amp;" dias",IF(AND(X933="",V933&lt;TODAY()),"Contrato Encerrado",IF(AND(X933="",V933&gt;TODAY()),DATEDIF(TODAY(),V933,"Y")&amp;" anos"&amp;" "&amp;DATEDIF(TODAY(),V933,"YM")&amp;" meses"&amp;" "&amp;DATEDIF(TODAY(),V933,"MD")&amp;" dias",IF(AND(Z933="",X933&lt;TODAY()),"Contrato Encerrado",IF(AND(Z933="",X933&gt;TODAY()),DATEDIF(TODAY(),X933,"Y")&amp;" anos"&amp;" "&amp;DATEDIF(TODAY(),X933,"YM")&amp;" meses"&amp;" "&amp;DATEDIF(TODAY(),X933,"MD")&amp;" dias",IF(AND(Z933&lt;&gt;””,Z933&lt;TODAY()),"Contrato Encerrado",IF(AND(Z933&lt;&gt;"",Z933&gt;TODAY()),DATEDIF(TODAY(),Z933,"Y")&amp;" anos"&amp;" "&amp;DATEDIF(TODAY(),Z933,"YM")&amp;" meses"&amp;" "&amp;DATEDIF(TODAY(),Z933,"MD")&amp;" dias"))))))))</f>
        <v>Contrato Encerrado</v>
      </c>
      <c r="AE933" s="35">
        <f t="shared" si="71"/>
        <v>96</v>
      </c>
      <c r="AF933" s="35">
        <f t="shared" si="72"/>
        <v>634</v>
      </c>
      <c r="AG933" s="17" t="str">
        <f t="shared" si="73"/>
        <v>1 anos 8 meses 25 dias</v>
      </c>
    </row>
    <row r="934" spans="1:33" ht="11.25" customHeight="1" x14ac:dyDescent="0.2">
      <c r="A934" s="10" t="s">
        <v>9</v>
      </c>
      <c r="B934" s="10" t="s">
        <v>13</v>
      </c>
      <c r="C934" s="11" t="s">
        <v>19</v>
      </c>
      <c r="D934" s="36">
        <v>2021</v>
      </c>
      <c r="E934" s="13" t="s">
        <v>79</v>
      </c>
      <c r="F934" s="10" t="s">
        <v>80</v>
      </c>
      <c r="G934" s="83" t="s">
        <v>593</v>
      </c>
      <c r="H934" s="84" t="s">
        <v>594</v>
      </c>
      <c r="I934" s="13" t="s">
        <v>595</v>
      </c>
      <c r="J934" s="14" t="s">
        <v>1302</v>
      </c>
      <c r="K934" s="13" t="s">
        <v>29</v>
      </c>
      <c r="L934" s="25" t="s">
        <v>30</v>
      </c>
      <c r="M934" s="7" t="s">
        <v>9427</v>
      </c>
      <c r="N934" s="26" t="s">
        <v>2100</v>
      </c>
      <c r="O934" s="26"/>
      <c r="P934" s="26" t="s">
        <v>2517</v>
      </c>
      <c r="Q934" s="26" t="s">
        <v>2522</v>
      </c>
      <c r="R934" s="31">
        <v>35890</v>
      </c>
      <c r="S934" s="31">
        <v>44348</v>
      </c>
      <c r="T934" s="31">
        <v>44620</v>
      </c>
      <c r="U934" s="31"/>
      <c r="V934" s="31"/>
      <c r="W934" s="31"/>
      <c r="X934" s="17"/>
      <c r="Y934" s="17"/>
      <c r="Z934" s="31"/>
      <c r="AA934" s="18">
        <f t="shared" ca="1" si="70"/>
        <v>27</v>
      </c>
      <c r="AB934" s="19" t="s">
        <v>7877</v>
      </c>
      <c r="AC934" s="35" t="str">
        <f t="shared" si="74"/>
        <v>0 anos 8 meses 27 dias</v>
      </c>
      <c r="AD934" s="35" t="str">
        <f ca="1">IF(AND(V934="",T934&lt;TODAY()),"Contrato Encerrado",IF(AND(V934="",T934&gt;TODAY()),DATEDIF(TODAY(),T934,"Y")&amp;" anos"&amp;" "&amp;DATEDIF(TODAY(),T934,"YM")&amp;" meses"&amp;" "&amp;DATEDIF(TODAY(),T934,"MD")&amp;" dias",IF(AND(X934="",V934&lt;TODAY()),"Contrato Encerrado",IF(AND(X934="",V934&gt;TODAY()),DATEDIF(TODAY(),V934,"Y")&amp;" anos"&amp;" "&amp;DATEDIF(TODAY(),V934,"YM")&amp;" meses"&amp;" "&amp;DATEDIF(TODAY(),V934,"MD")&amp;" dias",IF(AND(Z934="",X934&lt;TODAY()),"Contrato Encerrado",IF(AND(Z934="",X934&gt;TODAY()),DATEDIF(TODAY(),X934,"Y")&amp;" anos"&amp;" "&amp;DATEDIF(TODAY(),X934,"YM")&amp;" meses"&amp;" "&amp;DATEDIF(TODAY(),X934,"MD")&amp;" dias",IF(AND(Z934&lt;&gt;””,Z934&lt;TODAY()),"Contrato Encerrado",IF(AND(Z934&lt;&gt;"",Z934&gt;TODAY()),DATEDIF(TODAY(),Z934,"Y")&amp;" anos"&amp;" "&amp;DATEDIF(TODAY(),Z934,"YM")&amp;" meses"&amp;" "&amp;DATEDIF(TODAY(),Z934,"MD")&amp;" dias"))))))))</f>
        <v>Contrato Encerrado</v>
      </c>
      <c r="AE934" s="35">
        <f t="shared" si="71"/>
        <v>272</v>
      </c>
      <c r="AF934" s="35">
        <f t="shared" si="72"/>
        <v>458</v>
      </c>
      <c r="AG934" s="17" t="str">
        <f t="shared" si="73"/>
        <v>1 anos 3 meses 2 dias</v>
      </c>
    </row>
    <row r="935" spans="1:33" ht="11.25" customHeight="1" x14ac:dyDescent="0.2">
      <c r="A935" s="8" t="s">
        <v>9</v>
      </c>
      <c r="B935" s="10" t="s">
        <v>13</v>
      </c>
      <c r="C935" s="11" t="s">
        <v>23</v>
      </c>
      <c r="D935" s="36">
        <v>2021</v>
      </c>
      <c r="E935" s="12" t="s">
        <v>157</v>
      </c>
      <c r="F935" s="8" t="s">
        <v>158</v>
      </c>
      <c r="G935" s="77" t="s">
        <v>1560</v>
      </c>
      <c r="H935" s="78" t="s">
        <v>1561</v>
      </c>
      <c r="I935" s="14" t="s">
        <v>1562</v>
      </c>
      <c r="J935" s="14" t="s">
        <v>1302</v>
      </c>
      <c r="K935" s="14" t="s">
        <v>29</v>
      </c>
      <c r="L935" s="15" t="s">
        <v>30</v>
      </c>
      <c r="M935" s="7" t="s">
        <v>9427</v>
      </c>
      <c r="N935" s="27" t="s">
        <v>3223</v>
      </c>
      <c r="O935" s="27"/>
      <c r="P935" s="26" t="s">
        <v>2517</v>
      </c>
      <c r="Q935" s="26" t="s">
        <v>2522</v>
      </c>
      <c r="R935" s="31">
        <v>33752</v>
      </c>
      <c r="S935" s="31">
        <v>44473</v>
      </c>
      <c r="T935" s="31">
        <v>44613</v>
      </c>
      <c r="U935" s="31"/>
      <c r="V935" s="31"/>
      <c r="W935" s="31"/>
      <c r="X935" s="17"/>
      <c r="Y935" s="17"/>
      <c r="Z935" s="31"/>
      <c r="AA935" s="18">
        <f t="shared" ca="1" si="70"/>
        <v>33</v>
      </c>
      <c r="AB935" s="19" t="s">
        <v>7877</v>
      </c>
      <c r="AC935" s="35" t="str">
        <f t="shared" si="74"/>
        <v>0 anos 4 meses 17 dias</v>
      </c>
      <c r="AD935" s="35" t="str">
        <f ca="1">IF(AND(V935="",T935&lt;TODAY()),"Contrato Encerrado",IF(AND(V935="",T935&gt;TODAY()),DATEDIF(TODAY(),T935,"Y")&amp;" anos"&amp;" "&amp;DATEDIF(TODAY(),T935,"YM")&amp;" meses"&amp;" "&amp;DATEDIF(TODAY(),T935,"MD")&amp;" dias",IF(AND(X935="",V935&lt;TODAY()),"Contrato Encerrado",IF(AND(X935="",V935&gt;TODAY()),DATEDIF(TODAY(),V935,"Y")&amp;" anos"&amp;" "&amp;DATEDIF(TODAY(),V935,"YM")&amp;" meses"&amp;" "&amp;DATEDIF(TODAY(),V935,"MD")&amp;" dias",IF(AND(Z935="",X935&lt;TODAY()),"Contrato Encerrado",IF(AND(Z935="",X935&gt;TODAY()),DATEDIF(TODAY(),X935,"Y")&amp;" anos"&amp;" "&amp;DATEDIF(TODAY(),X935,"YM")&amp;" meses"&amp;" "&amp;DATEDIF(TODAY(),X935,"MD")&amp;" dias",IF(AND(Z935&lt;&gt;””,Z935&lt;TODAY()),"Contrato Encerrado",IF(AND(Z935&lt;&gt;"",Z935&gt;TODAY()),DATEDIF(TODAY(),Z935,"Y")&amp;" anos"&amp;" "&amp;DATEDIF(TODAY(),Z935,"YM")&amp;" meses"&amp;" "&amp;DATEDIF(TODAY(),Z935,"MD")&amp;" dias"))))))))</f>
        <v>Contrato Encerrado</v>
      </c>
      <c r="AE935" s="35">
        <f t="shared" si="71"/>
        <v>140</v>
      </c>
      <c r="AF935" s="35">
        <f t="shared" si="72"/>
        <v>590</v>
      </c>
      <c r="AG935" s="17" t="str">
        <f t="shared" si="73"/>
        <v>1 anos 7 meses 12 dias</v>
      </c>
    </row>
    <row r="936" spans="1:33" ht="11.25" customHeight="1" x14ac:dyDescent="0.2">
      <c r="A936" s="8" t="s">
        <v>9</v>
      </c>
      <c r="B936" s="8" t="s">
        <v>13</v>
      </c>
      <c r="C936" s="22" t="s">
        <v>20</v>
      </c>
      <c r="D936" s="37">
        <v>2023</v>
      </c>
      <c r="E936" s="23" t="s">
        <v>157</v>
      </c>
      <c r="F936" s="8" t="s">
        <v>158</v>
      </c>
      <c r="G936" s="77" t="s">
        <v>8302</v>
      </c>
      <c r="H936" s="78" t="s">
        <v>8303</v>
      </c>
      <c r="I936" s="9" t="s">
        <v>8304</v>
      </c>
      <c r="J936" s="14" t="s">
        <v>1302</v>
      </c>
      <c r="K936" s="9" t="s">
        <v>29</v>
      </c>
      <c r="L936" s="24" t="s">
        <v>30</v>
      </c>
      <c r="M936" s="7" t="s">
        <v>9427</v>
      </c>
      <c r="N936" s="24" t="s">
        <v>4159</v>
      </c>
      <c r="O936" s="24" t="s">
        <v>8011</v>
      </c>
      <c r="P936" s="24" t="s">
        <v>2518</v>
      </c>
      <c r="Q936" s="24" t="s">
        <v>4109</v>
      </c>
      <c r="R936" s="17">
        <v>37937</v>
      </c>
      <c r="S936" s="17">
        <v>45097</v>
      </c>
      <c r="T936" s="17">
        <v>45455</v>
      </c>
      <c r="U936" s="17"/>
      <c r="V936" s="17"/>
      <c r="W936" s="17"/>
      <c r="X936" s="17"/>
      <c r="Y936" s="17"/>
      <c r="Z936" s="17"/>
      <c r="AA936" s="18">
        <f t="shared" ca="1" si="70"/>
        <v>21</v>
      </c>
      <c r="AB936" s="18" t="s">
        <v>7877</v>
      </c>
      <c r="AC936" s="35" t="str">
        <f t="shared" si="74"/>
        <v>0 anos 11 meses 23 dias</v>
      </c>
      <c r="AD936" s="35" t="str">
        <f ca="1">IF(AND(V936="",T936&lt;TODAY()),"Contrato Encerrado",IF(AND(V936="",T936&gt;TODAY()),DATEDIF(TODAY(),T936,"Y")&amp;" anos"&amp;" "&amp;DATEDIF(TODAY(),T936,"YM")&amp;" meses"&amp;" "&amp;DATEDIF(TODAY(),T936,"MD")&amp;" dias",IF(AND(X936="",V936&lt;TODAY()),"Contrato Encerrado",IF(AND(X936="",V936&gt;TODAY()),DATEDIF(TODAY(),V936,"Y")&amp;" anos"&amp;" "&amp;DATEDIF(TODAY(),V936,"YM")&amp;" meses"&amp;" "&amp;DATEDIF(TODAY(),V936,"MD")&amp;" dias",IF(AND(Z936="",X936&lt;TODAY()),"Contrato Encerrado",IF(AND(Z936="",X936&gt;TODAY()),DATEDIF(TODAY(),X936,"Y")&amp;" anos"&amp;" "&amp;DATEDIF(TODAY(),X936,"YM")&amp;" meses"&amp;" "&amp;DATEDIF(TODAY(),X936,"MD")&amp;" dias",IF(AND(Z936&lt;&gt;””,Z936&lt;TODAY()),"Contrato Encerrado",IF(AND(Z936&lt;&gt;"",Z936&gt;TODAY()),DATEDIF(TODAY(),Z936,"Y")&amp;" anos"&amp;" "&amp;DATEDIF(TODAY(),Z936,"YM")&amp;" meses"&amp;" "&amp;DATEDIF(TODAY(),Z936,"MD")&amp;" dias"))))))))</f>
        <v>Contrato Encerrado</v>
      </c>
      <c r="AE936" s="35">
        <f t="shared" si="71"/>
        <v>358</v>
      </c>
      <c r="AF936" s="35">
        <f t="shared" si="72"/>
        <v>372</v>
      </c>
      <c r="AG936" s="17" t="str">
        <f t="shared" si="73"/>
        <v>1 anos 0 meses 6 dias</v>
      </c>
    </row>
    <row r="937" spans="1:33" ht="11.25" customHeight="1" x14ac:dyDescent="0.2">
      <c r="A937" s="8" t="s">
        <v>9</v>
      </c>
      <c r="B937" s="8" t="s">
        <v>13</v>
      </c>
      <c r="C937" s="22" t="s">
        <v>23</v>
      </c>
      <c r="D937" s="37">
        <v>2023</v>
      </c>
      <c r="E937" s="12" t="s">
        <v>1708</v>
      </c>
      <c r="F937" s="8" t="s">
        <v>1709</v>
      </c>
      <c r="G937" s="77" t="s">
        <v>9561</v>
      </c>
      <c r="H937" s="78" t="s">
        <v>9562</v>
      </c>
      <c r="I937" s="14" t="s">
        <v>9563</v>
      </c>
      <c r="J937" s="14" t="s">
        <v>14943</v>
      </c>
      <c r="K937" s="14" t="s">
        <v>29</v>
      </c>
      <c r="L937" s="15" t="s">
        <v>30</v>
      </c>
      <c r="M937" s="7" t="s">
        <v>9427</v>
      </c>
      <c r="N937" s="15" t="s">
        <v>8931</v>
      </c>
      <c r="O937" s="15" t="s">
        <v>9560</v>
      </c>
      <c r="P937" s="15" t="s">
        <v>2518</v>
      </c>
      <c r="Q937" s="15" t="s">
        <v>2523</v>
      </c>
      <c r="R937" s="20">
        <v>37158</v>
      </c>
      <c r="S937" s="20">
        <v>45189</v>
      </c>
      <c r="T937" s="30">
        <v>45838</v>
      </c>
      <c r="U937" s="20"/>
      <c r="V937" s="20"/>
      <c r="W937" s="20"/>
      <c r="X937" s="17"/>
      <c r="Y937" s="17"/>
      <c r="Z937" s="20"/>
      <c r="AA937" s="18">
        <f t="shared" ca="1" si="70"/>
        <v>24</v>
      </c>
      <c r="AB937" s="20" t="s">
        <v>7877</v>
      </c>
      <c r="AC937" s="35" t="str">
        <f t="shared" si="74"/>
        <v>1 anos 9 meses 10 dias</v>
      </c>
      <c r="AD937" s="35" t="str">
        <f ca="1">IF(AND(V937="",T937&lt;TODAY()),"Contrato Encerrado",IF(AND(V937="",T937&gt;TODAY()),DATEDIF(TODAY(),T937,"Y")&amp;" anos"&amp;" "&amp;DATEDIF(TODAY(),T937,"YM")&amp;" meses"&amp;" "&amp;DATEDIF(TODAY(),T937,"MD")&amp;" dias",IF(AND(X937="",V937&lt;TODAY()),"Contrato Encerrado",IF(AND(X937="",V937&gt;TODAY()),DATEDIF(TODAY(),V937,"Y")&amp;" anos"&amp;" "&amp;DATEDIF(TODAY(),V937,"YM")&amp;" meses"&amp;" "&amp;DATEDIF(TODAY(),V937,"MD")&amp;" dias",IF(AND(Z937="",X937&lt;TODAY()),"Contrato Encerrado",IF(AND(Z937="",X937&gt;TODAY()),DATEDIF(TODAY(),X937,"Y")&amp;" anos"&amp;" "&amp;DATEDIF(TODAY(),X937,"YM")&amp;" meses"&amp;" "&amp;DATEDIF(TODAY(),X937,"MD")&amp;" dias",IF(AND(Z937&lt;&gt;””,Z937&lt;TODAY()),"Contrato Encerrado",IF(AND(Z937&lt;&gt;"",Z937&gt;TODAY()),DATEDIF(TODAY(),Z937,"Y")&amp;" anos"&amp;" "&amp;DATEDIF(TODAY(),Z937,"YM")&amp;" meses"&amp;" "&amp;DATEDIF(TODAY(),Z937,"MD")&amp;" dias"))))))))</f>
        <v>Contrato Encerrado</v>
      </c>
      <c r="AE937" s="35">
        <f t="shared" si="71"/>
        <v>649</v>
      </c>
      <c r="AF937" s="35">
        <f t="shared" si="72"/>
        <v>81</v>
      </c>
      <c r="AG937" s="17" t="str">
        <f t="shared" si="73"/>
        <v>0 anos 2 meses 21 dias</v>
      </c>
    </row>
    <row r="938" spans="1:33" ht="11.25" customHeight="1" x14ac:dyDescent="0.2">
      <c r="A938" s="10" t="s">
        <v>9</v>
      </c>
      <c r="B938" s="10" t="s">
        <v>13</v>
      </c>
      <c r="C938" s="11" t="s">
        <v>17</v>
      </c>
      <c r="D938" s="36">
        <v>2021</v>
      </c>
      <c r="E938" s="13" t="s">
        <v>307</v>
      </c>
      <c r="F938" s="10" t="s">
        <v>308</v>
      </c>
      <c r="G938" s="83" t="s">
        <v>384</v>
      </c>
      <c r="H938" s="84" t="s">
        <v>385</v>
      </c>
      <c r="I938" s="13" t="s">
        <v>386</v>
      </c>
      <c r="J938" s="14" t="s">
        <v>1302</v>
      </c>
      <c r="K938" s="13" t="s">
        <v>29</v>
      </c>
      <c r="L938" s="25" t="s">
        <v>30</v>
      </c>
      <c r="M938" s="7" t="s">
        <v>9427</v>
      </c>
      <c r="N938" s="27" t="s">
        <v>3223</v>
      </c>
      <c r="O938" s="27"/>
      <c r="P938" s="26" t="s">
        <v>2517</v>
      </c>
      <c r="Q938" s="26" t="s">
        <v>2522</v>
      </c>
      <c r="R938" s="31">
        <v>35720</v>
      </c>
      <c r="S938" s="31">
        <v>44326</v>
      </c>
      <c r="T938" s="31">
        <v>44673</v>
      </c>
      <c r="U938" s="31"/>
      <c r="V938" s="31"/>
      <c r="W938" s="31"/>
      <c r="X938" s="17"/>
      <c r="Y938" s="17"/>
      <c r="Z938" s="31"/>
      <c r="AA938" s="18">
        <f t="shared" ca="1" si="70"/>
        <v>27</v>
      </c>
      <c r="AB938" s="19" t="s">
        <v>7877</v>
      </c>
      <c r="AC938" s="35" t="str">
        <f t="shared" si="74"/>
        <v>0 anos 11 meses 12 dias</v>
      </c>
      <c r="AD938" s="35" t="str">
        <f ca="1">IF(AND(V938="",T938&lt;TODAY()),"Contrato Encerrado",IF(AND(V938="",T938&gt;TODAY()),DATEDIF(TODAY(),T938,"Y")&amp;" anos"&amp;" "&amp;DATEDIF(TODAY(),T938,"YM")&amp;" meses"&amp;" "&amp;DATEDIF(TODAY(),T938,"MD")&amp;" dias",IF(AND(X938="",V938&lt;TODAY()),"Contrato Encerrado",IF(AND(X938="",V938&gt;TODAY()),DATEDIF(TODAY(),V938,"Y")&amp;" anos"&amp;" "&amp;DATEDIF(TODAY(),V938,"YM")&amp;" meses"&amp;" "&amp;DATEDIF(TODAY(),V938,"MD")&amp;" dias",IF(AND(Z938="",X938&lt;TODAY()),"Contrato Encerrado",IF(AND(Z938="",X938&gt;TODAY()),DATEDIF(TODAY(),X938,"Y")&amp;" anos"&amp;" "&amp;DATEDIF(TODAY(),X938,"YM")&amp;" meses"&amp;" "&amp;DATEDIF(TODAY(),X938,"MD")&amp;" dias",IF(AND(Z938&lt;&gt;””,Z938&lt;TODAY()),"Contrato Encerrado",IF(AND(Z938&lt;&gt;"",Z938&gt;TODAY()),DATEDIF(TODAY(),Z938,"Y")&amp;" anos"&amp;" "&amp;DATEDIF(TODAY(),Z938,"YM")&amp;" meses"&amp;" "&amp;DATEDIF(TODAY(),Z938,"MD")&amp;" dias"))))))))</f>
        <v>Contrato Encerrado</v>
      </c>
      <c r="AE938" s="35">
        <f t="shared" si="71"/>
        <v>347</v>
      </c>
      <c r="AF938" s="35">
        <f t="shared" si="72"/>
        <v>383</v>
      </c>
      <c r="AG938" s="17" t="str">
        <f t="shared" si="73"/>
        <v>1 anos 0 meses 17 dias</v>
      </c>
    </row>
    <row r="939" spans="1:33" ht="11.25" customHeight="1" x14ac:dyDescent="0.2">
      <c r="A939" s="8" t="s">
        <v>9</v>
      </c>
      <c r="B939" s="8" t="s">
        <v>13</v>
      </c>
      <c r="C939" s="22" t="s">
        <v>11</v>
      </c>
      <c r="D939" s="37">
        <v>2024</v>
      </c>
      <c r="E939" s="12" t="s">
        <v>79</v>
      </c>
      <c r="F939" s="8" t="s">
        <v>80</v>
      </c>
      <c r="G939" s="77" t="s">
        <v>11127</v>
      </c>
      <c r="H939" s="78" t="s">
        <v>11128</v>
      </c>
      <c r="I939" s="14" t="s">
        <v>11129</v>
      </c>
      <c r="J939" s="14" t="s">
        <v>10</v>
      </c>
      <c r="K939" s="14" t="s">
        <v>29</v>
      </c>
      <c r="L939" s="15" t="s">
        <v>30</v>
      </c>
      <c r="M939" s="7" t="s">
        <v>9427</v>
      </c>
      <c r="N939" s="15" t="s">
        <v>2100</v>
      </c>
      <c r="O939" s="15" t="s">
        <v>10152</v>
      </c>
      <c r="P939" s="15" t="s">
        <v>2518</v>
      </c>
      <c r="Q939" s="15" t="s">
        <v>2523</v>
      </c>
      <c r="R939" s="20">
        <v>37273</v>
      </c>
      <c r="S939" s="20">
        <v>45299</v>
      </c>
      <c r="T939" s="20">
        <v>46029</v>
      </c>
      <c r="U939" s="20"/>
      <c r="V939" s="20"/>
      <c r="W939" s="20"/>
      <c r="X939" s="17"/>
      <c r="Y939" s="17"/>
      <c r="Z939" s="20"/>
      <c r="AA939" s="18">
        <f t="shared" ca="1" si="70"/>
        <v>23</v>
      </c>
      <c r="AB939" s="15" t="s">
        <v>7877</v>
      </c>
      <c r="AC939" s="35" t="str">
        <f t="shared" si="74"/>
        <v>1 anos 11 meses 30 dias</v>
      </c>
      <c r="AD939" s="35" t="str">
        <f ca="1">IF(AND(V939="",T939&lt;TODAY()),"Contrato Encerrado",IF(AND(V939="",T939&gt;TODAY()),DATEDIF(TODAY(),T939,"Y")&amp;" anos"&amp;" "&amp;DATEDIF(TODAY(),T939,"YM")&amp;" meses"&amp;" "&amp;DATEDIF(TODAY(),T939,"MD")&amp;" dias",IF(AND(X939="",V939&lt;TODAY()),"Contrato Encerrado",IF(AND(X939="",V939&gt;TODAY()),DATEDIF(TODAY(),V939,"Y")&amp;" anos"&amp;" "&amp;DATEDIF(TODAY(),V939,"YM")&amp;" meses"&amp;" "&amp;DATEDIF(TODAY(),V939,"MD")&amp;" dias",IF(AND(Z939="",X939&lt;TODAY()),"Contrato Encerrado",IF(AND(Z939="",X939&gt;TODAY()),DATEDIF(TODAY(),X939,"Y")&amp;" anos"&amp;" "&amp;DATEDIF(TODAY(),X939,"YM")&amp;" meses"&amp;" "&amp;DATEDIF(TODAY(),X939,"MD")&amp;" dias",IF(AND(Z939&lt;&gt;””,Z939&lt;TODAY()),"Contrato Encerrado",IF(AND(Z939&lt;&gt;"",Z939&gt;TODAY()),DATEDIF(TODAY(),Z939,"Y")&amp;" anos"&amp;" "&amp;DATEDIF(TODAY(),Z939,"YM")&amp;" meses"&amp;" "&amp;DATEDIF(TODAY(),Z939,"MD")&amp;" dias"))))))))</f>
        <v>0 anos 3 meses 0 dias</v>
      </c>
      <c r="AE939" s="35">
        <f t="shared" si="71"/>
        <v>730</v>
      </c>
      <c r="AF939" s="35">
        <f t="shared" si="72"/>
        <v>0</v>
      </c>
      <c r="AG939" s="17" t="str">
        <f t="shared" si="73"/>
        <v>ESTÁGIO COMPLETOU 2 ANOS</v>
      </c>
    </row>
    <row r="940" spans="1:33" ht="11.25" customHeight="1" x14ac:dyDescent="0.2">
      <c r="A940" s="8" t="s">
        <v>9</v>
      </c>
      <c r="B940" s="8" t="s">
        <v>13</v>
      </c>
      <c r="C940" s="22" t="s">
        <v>22</v>
      </c>
      <c r="D940" s="35">
        <v>2025</v>
      </c>
      <c r="E940" s="12" t="s">
        <v>27</v>
      </c>
      <c r="F940" s="8" t="s">
        <v>28</v>
      </c>
      <c r="G940" s="14" t="s">
        <v>17917</v>
      </c>
      <c r="H940" s="8" t="s">
        <v>17918</v>
      </c>
      <c r="I940" s="14" t="s">
        <v>17919</v>
      </c>
      <c r="J940" s="14" t="s">
        <v>10</v>
      </c>
      <c r="K940" s="14" t="s">
        <v>29</v>
      </c>
      <c r="L940" s="15" t="s">
        <v>30</v>
      </c>
      <c r="M940" s="7" t="s">
        <v>16153</v>
      </c>
      <c r="N940" s="15" t="s">
        <v>2102</v>
      </c>
      <c r="O940" s="15" t="s">
        <v>7885</v>
      </c>
      <c r="P940" s="15" t="s">
        <v>2518</v>
      </c>
      <c r="Q940" s="15" t="s">
        <v>4109</v>
      </c>
      <c r="R940" s="20">
        <v>38514</v>
      </c>
      <c r="S940" s="30">
        <v>45901</v>
      </c>
      <c r="T940" s="20">
        <v>46265</v>
      </c>
      <c r="U940" s="21"/>
      <c r="V940" s="15"/>
      <c r="W940" s="35"/>
      <c r="X940" s="17"/>
      <c r="Y940" s="17"/>
      <c r="Z940" s="183"/>
      <c r="AA940" s="21">
        <f t="shared" ca="1" si="70"/>
        <v>20</v>
      </c>
      <c r="AB940" s="35" t="s">
        <v>7877</v>
      </c>
      <c r="AC940" s="35" t="str">
        <f t="shared" si="74"/>
        <v>0 anos 11 meses 30 dias</v>
      </c>
      <c r="AD940" s="35" t="str">
        <f ca="1">IF(AND(V940="",T940&lt;TODAY()),"Contrato Encerrado",IF(AND(V940="",T940&gt;TODAY()),DATEDIF(TODAY(),T940,"Y")&amp;" anos"&amp;" "&amp;DATEDIF(TODAY(),T940,"YM")&amp;" meses"&amp;" "&amp;DATEDIF(TODAY(),T940,"MD")&amp;" dias",IF(AND(X940="",V940&lt;TODAY()),"Contrato Encerrado",IF(AND(X940="",V940&gt;TODAY()),DATEDIF(TODAY(),V940,"Y")&amp;" anos"&amp;" "&amp;DATEDIF(TODAY(),V940,"YM")&amp;" meses"&amp;" "&amp;DATEDIF(TODAY(),V940,"MD")&amp;" dias",IF(AND(Z940="",X940&lt;TODAY()),"Contrato Encerrado",IF(AND(Z940="",X940&gt;TODAY()),DATEDIF(TODAY(),X940,"Y")&amp;" anos"&amp;" "&amp;DATEDIF(TODAY(),X940,"YM")&amp;" meses"&amp;" "&amp;DATEDIF(TODAY(),X940,"MD")&amp;" dias",IF(AND(Z940&lt;&gt;””,Z940&lt;TODAY()),"Contrato Encerrado",IF(AND(Z940&lt;&gt;"",Z940&gt;TODAY()),DATEDIF(TODAY(),Z940,"Y")&amp;" anos"&amp;" "&amp;DATEDIF(TODAY(),Z940,"YM")&amp;" meses"&amp;" "&amp;DATEDIF(TODAY(),Z940,"MD")&amp;" dias"))))))))</f>
        <v>0 anos 10 meses 24 dias</v>
      </c>
      <c r="AE940" s="35">
        <f t="shared" si="71"/>
        <v>364</v>
      </c>
      <c r="AF940" s="35">
        <f t="shared" si="72"/>
        <v>366</v>
      </c>
      <c r="AG940" s="17" t="str">
        <f t="shared" si="73"/>
        <v>0 anos 11 meses 31 dias</v>
      </c>
    </row>
    <row r="941" spans="1:33" ht="11.25" customHeight="1" x14ac:dyDescent="0.2">
      <c r="A941" s="8" t="s">
        <v>9</v>
      </c>
      <c r="B941" s="10" t="s">
        <v>13</v>
      </c>
      <c r="C941" s="11" t="s">
        <v>23</v>
      </c>
      <c r="D941" s="36">
        <v>2021</v>
      </c>
      <c r="E941" s="12" t="s">
        <v>157</v>
      </c>
      <c r="F941" s="8" t="s">
        <v>158</v>
      </c>
      <c r="G941" s="77" t="s">
        <v>3376</v>
      </c>
      <c r="H941" s="78" t="s">
        <v>3377</v>
      </c>
      <c r="I941" s="14" t="s">
        <v>3378</v>
      </c>
      <c r="J941" s="14" t="s">
        <v>1302</v>
      </c>
      <c r="K941" s="14" t="s">
        <v>29</v>
      </c>
      <c r="L941" s="15" t="s">
        <v>81</v>
      </c>
      <c r="M941" s="7" t="s">
        <v>82</v>
      </c>
      <c r="N941" s="26" t="s">
        <v>4113</v>
      </c>
      <c r="O941" s="26"/>
      <c r="P941" s="26" t="s">
        <v>2517</v>
      </c>
      <c r="Q941" s="26" t="s">
        <v>2522</v>
      </c>
      <c r="R941" s="31">
        <v>37916</v>
      </c>
      <c r="S941" s="31">
        <v>44473</v>
      </c>
      <c r="T941" s="31">
        <v>44562</v>
      </c>
      <c r="U941" s="31"/>
      <c r="V941" s="31"/>
      <c r="W941" s="31"/>
      <c r="X941" s="17"/>
      <c r="Y941" s="17"/>
      <c r="Z941" s="31"/>
      <c r="AA941" s="18">
        <f t="shared" ca="1" si="70"/>
        <v>21</v>
      </c>
      <c r="AB941" s="19" t="s">
        <v>7877</v>
      </c>
      <c r="AC941" s="35" t="str">
        <f t="shared" si="74"/>
        <v>0 anos 2 meses 28 dias</v>
      </c>
      <c r="AD941" s="35" t="str">
        <f ca="1">IF(AND(V941="",T941&lt;TODAY()),"Contrato Encerrado",IF(AND(V941="",T941&gt;TODAY()),DATEDIF(TODAY(),T941,"Y")&amp;" anos"&amp;" "&amp;DATEDIF(TODAY(),T941,"YM")&amp;" meses"&amp;" "&amp;DATEDIF(TODAY(),T941,"MD")&amp;" dias",IF(AND(X941="",V941&lt;TODAY()),"Contrato Encerrado",IF(AND(X941="",V941&gt;TODAY()),DATEDIF(TODAY(),V941,"Y")&amp;" anos"&amp;" "&amp;DATEDIF(TODAY(),V941,"YM")&amp;" meses"&amp;" "&amp;DATEDIF(TODAY(),V941,"MD")&amp;" dias",IF(AND(Z941="",X941&lt;TODAY()),"Contrato Encerrado",IF(AND(Z941="",X941&gt;TODAY()),DATEDIF(TODAY(),X941,"Y")&amp;" anos"&amp;" "&amp;DATEDIF(TODAY(),X941,"YM")&amp;" meses"&amp;" "&amp;DATEDIF(TODAY(),X941,"MD")&amp;" dias",IF(AND(Z941&lt;&gt;””,Z941&lt;TODAY()),"Contrato Encerrado",IF(AND(Z941&lt;&gt;"",Z941&gt;TODAY()),DATEDIF(TODAY(),Z941,"Y")&amp;" anos"&amp;" "&amp;DATEDIF(TODAY(),Z941,"YM")&amp;" meses"&amp;" "&amp;DATEDIF(TODAY(),Z941,"MD")&amp;" dias"))))))))</f>
        <v>Contrato Encerrado</v>
      </c>
      <c r="AE941" s="35">
        <f t="shared" si="71"/>
        <v>89</v>
      </c>
      <c r="AF941" s="35">
        <f t="shared" si="72"/>
        <v>641</v>
      </c>
      <c r="AG941" s="17" t="str">
        <f t="shared" si="73"/>
        <v>1 anos 9 meses 2 dias</v>
      </c>
    </row>
    <row r="942" spans="1:33" ht="11.25" customHeight="1" x14ac:dyDescent="0.2">
      <c r="A942" s="8" t="s">
        <v>9</v>
      </c>
      <c r="B942" s="8" t="s">
        <v>13</v>
      </c>
      <c r="C942" s="22" t="s">
        <v>14</v>
      </c>
      <c r="D942" s="37">
        <v>2023</v>
      </c>
      <c r="E942" s="23" t="s">
        <v>772</v>
      </c>
      <c r="F942" s="8" t="s">
        <v>773</v>
      </c>
      <c r="G942" s="77" t="s">
        <v>6253</v>
      </c>
      <c r="H942" s="78" t="s">
        <v>6254</v>
      </c>
      <c r="I942" s="9" t="s">
        <v>6255</v>
      </c>
      <c r="J942" s="14" t="s">
        <v>1302</v>
      </c>
      <c r="K942" s="9" t="s">
        <v>29</v>
      </c>
      <c r="L942" s="24" t="s">
        <v>30</v>
      </c>
      <c r="M942" s="7" t="s">
        <v>9427</v>
      </c>
      <c r="N942" s="15" t="s">
        <v>2103</v>
      </c>
      <c r="O942" s="24"/>
      <c r="P942" s="24" t="s">
        <v>2518</v>
      </c>
      <c r="Q942" s="24" t="s">
        <v>2523</v>
      </c>
      <c r="R942" s="31">
        <v>36635</v>
      </c>
      <c r="S942" s="17">
        <v>44963</v>
      </c>
      <c r="T942" s="17">
        <v>45028</v>
      </c>
      <c r="U942" s="17"/>
      <c r="V942" s="17"/>
      <c r="W942" s="17"/>
      <c r="X942" s="17"/>
      <c r="Y942" s="17"/>
      <c r="Z942" s="17"/>
      <c r="AA942" s="18">
        <f t="shared" ca="1" si="70"/>
        <v>25</v>
      </c>
      <c r="AB942" s="19" t="s">
        <v>7877</v>
      </c>
      <c r="AC942" s="35" t="str">
        <f t="shared" si="74"/>
        <v>0 anos 2 meses 6 dias</v>
      </c>
      <c r="AD942" s="35" t="str">
        <f ca="1">IF(AND(V942="",T942&lt;TODAY()),"Contrato Encerrado",IF(AND(V942="",T942&gt;TODAY()),DATEDIF(TODAY(),T942,"Y")&amp;" anos"&amp;" "&amp;DATEDIF(TODAY(),T942,"YM")&amp;" meses"&amp;" "&amp;DATEDIF(TODAY(),T942,"MD")&amp;" dias",IF(AND(X942="",V942&lt;TODAY()),"Contrato Encerrado",IF(AND(X942="",V942&gt;TODAY()),DATEDIF(TODAY(),V942,"Y")&amp;" anos"&amp;" "&amp;DATEDIF(TODAY(),V942,"YM")&amp;" meses"&amp;" "&amp;DATEDIF(TODAY(),V942,"MD")&amp;" dias",IF(AND(Z942="",X942&lt;TODAY()),"Contrato Encerrado",IF(AND(Z942="",X942&gt;TODAY()),DATEDIF(TODAY(),X942,"Y")&amp;" anos"&amp;" "&amp;DATEDIF(TODAY(),X942,"YM")&amp;" meses"&amp;" "&amp;DATEDIF(TODAY(),X942,"MD")&amp;" dias",IF(AND(Z942&lt;&gt;””,Z942&lt;TODAY()),"Contrato Encerrado",IF(AND(Z942&lt;&gt;"",Z942&gt;TODAY()),DATEDIF(TODAY(),Z942,"Y")&amp;" anos"&amp;" "&amp;DATEDIF(TODAY(),Z942,"YM")&amp;" meses"&amp;" "&amp;DATEDIF(TODAY(),Z942,"MD")&amp;" dias"))))))))</f>
        <v>Contrato Encerrado</v>
      </c>
      <c r="AE942" s="35">
        <f t="shared" si="71"/>
        <v>65</v>
      </c>
      <c r="AF942" s="35">
        <f t="shared" si="72"/>
        <v>665</v>
      </c>
      <c r="AG942" s="17" t="str">
        <f t="shared" si="73"/>
        <v>1 anos 9 meses 26 dias</v>
      </c>
    </row>
    <row r="943" spans="1:33" ht="11.25" customHeight="1" x14ac:dyDescent="0.2">
      <c r="A943" s="8" t="s">
        <v>9</v>
      </c>
      <c r="B943" s="8" t="s">
        <v>13</v>
      </c>
      <c r="C943" s="22" t="s">
        <v>15</v>
      </c>
      <c r="D943" s="37">
        <v>2024</v>
      </c>
      <c r="E943" s="23" t="s">
        <v>157</v>
      </c>
      <c r="F943" s="8" t="s">
        <v>158</v>
      </c>
      <c r="G943" s="77" t="s">
        <v>12040</v>
      </c>
      <c r="H943" s="78" t="s">
        <v>12041</v>
      </c>
      <c r="I943" s="9" t="s">
        <v>12042</v>
      </c>
      <c r="J943" s="14" t="s">
        <v>14943</v>
      </c>
      <c r="K943" s="9" t="s">
        <v>29</v>
      </c>
      <c r="L943" s="24" t="s">
        <v>30</v>
      </c>
      <c r="M943" s="7" t="s">
        <v>9427</v>
      </c>
      <c r="N943" s="24" t="s">
        <v>2101</v>
      </c>
      <c r="O943" s="24" t="s">
        <v>7895</v>
      </c>
      <c r="P943" s="24" t="s">
        <v>2518</v>
      </c>
      <c r="Q943" s="24" t="s">
        <v>4109</v>
      </c>
      <c r="R943" s="29">
        <v>35961</v>
      </c>
      <c r="S943" s="29">
        <v>45348</v>
      </c>
      <c r="T943" s="29">
        <v>45535</v>
      </c>
      <c r="U943" s="29"/>
      <c r="V943" s="29"/>
      <c r="W943" s="29"/>
      <c r="X943" s="17"/>
      <c r="Y943" s="17"/>
      <c r="Z943" s="29"/>
      <c r="AA943" s="18">
        <f t="shared" ca="1" si="70"/>
        <v>27</v>
      </c>
      <c r="AB943" s="24" t="s">
        <v>7877</v>
      </c>
      <c r="AC943" s="35" t="str">
        <f t="shared" si="74"/>
        <v>0 anos 6 meses 5 dias</v>
      </c>
      <c r="AD943" s="35" t="str">
        <f ca="1">IF(AND(V943="",T943&lt;TODAY()),"Contrato Encerrado",IF(AND(V943="",T943&gt;TODAY()),DATEDIF(TODAY(),T943,"Y")&amp;" anos"&amp;" "&amp;DATEDIF(TODAY(),T943,"YM")&amp;" meses"&amp;" "&amp;DATEDIF(TODAY(),T943,"MD")&amp;" dias",IF(AND(X943="",V943&lt;TODAY()),"Contrato Encerrado",IF(AND(X943="",V943&gt;TODAY()),DATEDIF(TODAY(),V943,"Y")&amp;" anos"&amp;" "&amp;DATEDIF(TODAY(),V943,"YM")&amp;" meses"&amp;" "&amp;DATEDIF(TODAY(),V943,"MD")&amp;" dias",IF(AND(Z943="",X943&lt;TODAY()),"Contrato Encerrado",IF(AND(Z943="",X943&gt;TODAY()),DATEDIF(TODAY(),X943,"Y")&amp;" anos"&amp;" "&amp;DATEDIF(TODAY(),X943,"YM")&amp;" meses"&amp;" "&amp;DATEDIF(TODAY(),X943,"MD")&amp;" dias",IF(AND(Z943&lt;&gt;””,Z943&lt;TODAY()),"Contrato Encerrado",IF(AND(Z943&lt;&gt;"",Z943&gt;TODAY()),DATEDIF(TODAY(),Z943,"Y")&amp;" anos"&amp;" "&amp;DATEDIF(TODAY(),Z943,"YM")&amp;" meses"&amp;" "&amp;DATEDIF(TODAY(),Z943,"MD")&amp;" dias"))))))))</f>
        <v>Contrato Encerrado</v>
      </c>
      <c r="AE943" s="35">
        <f t="shared" si="71"/>
        <v>187</v>
      </c>
      <c r="AF943" s="35">
        <f t="shared" si="72"/>
        <v>543</v>
      </c>
      <c r="AG943" s="17" t="str">
        <f t="shared" si="73"/>
        <v>1 anos 5 meses 26 dias</v>
      </c>
    </row>
    <row r="944" spans="1:33" ht="11.25" customHeight="1" x14ac:dyDescent="0.2">
      <c r="A944" s="8" t="s">
        <v>9</v>
      </c>
      <c r="B944" s="8" t="s">
        <v>13</v>
      </c>
      <c r="C944" s="22" t="s">
        <v>11</v>
      </c>
      <c r="D944" s="37">
        <v>2024</v>
      </c>
      <c r="E944" s="12" t="s">
        <v>27</v>
      </c>
      <c r="F944" s="8" t="s">
        <v>28</v>
      </c>
      <c r="G944" s="77" t="s">
        <v>11130</v>
      </c>
      <c r="H944" s="78" t="s">
        <v>11131</v>
      </c>
      <c r="I944" s="14" t="s">
        <v>11132</v>
      </c>
      <c r="J944" s="14" t="s">
        <v>1302</v>
      </c>
      <c r="K944" s="14" t="s">
        <v>29</v>
      </c>
      <c r="L944" s="15" t="s">
        <v>30</v>
      </c>
      <c r="M944" s="7" t="s">
        <v>9427</v>
      </c>
      <c r="N944" s="16" t="s">
        <v>2105</v>
      </c>
      <c r="O944" s="15" t="s">
        <v>7895</v>
      </c>
      <c r="P944" s="15" t="s">
        <v>2518</v>
      </c>
      <c r="Q944" s="15" t="s">
        <v>4109</v>
      </c>
      <c r="R944" s="20">
        <v>37950</v>
      </c>
      <c r="S944" s="20">
        <v>45306</v>
      </c>
      <c r="T944" s="70">
        <v>45811</v>
      </c>
      <c r="U944" s="70"/>
      <c r="V944" s="20"/>
      <c r="W944" s="20"/>
      <c r="X944" s="17"/>
      <c r="Y944" s="17"/>
      <c r="Z944" s="20"/>
      <c r="AA944" s="18">
        <f t="shared" ca="1" si="70"/>
        <v>21</v>
      </c>
      <c r="AB944" s="15" t="s">
        <v>7878</v>
      </c>
      <c r="AC944" s="35" t="str">
        <f t="shared" si="74"/>
        <v>1 anos 4 meses 19 dias</v>
      </c>
      <c r="AD944" s="35" t="str">
        <f ca="1">IF(AND(V944="",T944&lt;TODAY()),"Contrato Encerrado",IF(AND(V944="",T944&gt;TODAY()),DATEDIF(TODAY(),T944,"Y")&amp;" anos"&amp;" "&amp;DATEDIF(TODAY(),T944,"YM")&amp;" meses"&amp;" "&amp;DATEDIF(TODAY(),T944,"MD")&amp;" dias",IF(AND(X944="",V944&lt;TODAY()),"Contrato Encerrado",IF(AND(X944="",V944&gt;TODAY()),DATEDIF(TODAY(),V944,"Y")&amp;" anos"&amp;" "&amp;DATEDIF(TODAY(),V944,"YM")&amp;" meses"&amp;" "&amp;DATEDIF(TODAY(),V944,"MD")&amp;" dias",IF(AND(Z944="",X944&lt;TODAY()),"Contrato Encerrado",IF(AND(Z944="",X944&gt;TODAY()),DATEDIF(TODAY(),X944,"Y")&amp;" anos"&amp;" "&amp;DATEDIF(TODAY(),X944,"YM")&amp;" meses"&amp;" "&amp;DATEDIF(TODAY(),X944,"MD")&amp;" dias",IF(AND(Z944&lt;&gt;””,Z944&lt;TODAY()),"Contrato Encerrado",IF(AND(Z944&lt;&gt;"",Z944&gt;TODAY()),DATEDIF(TODAY(),Z944,"Y")&amp;" anos"&amp;" "&amp;DATEDIF(TODAY(),Z944,"YM")&amp;" meses"&amp;" "&amp;DATEDIF(TODAY(),Z944,"MD")&amp;" dias"))))))))</f>
        <v>Contrato Encerrado</v>
      </c>
      <c r="AE944" s="35">
        <f t="shared" si="71"/>
        <v>505</v>
      </c>
      <c r="AF944" s="35">
        <f t="shared" si="72"/>
        <v>225</v>
      </c>
      <c r="AG944" s="17" t="str">
        <f t="shared" si="73"/>
        <v>0 anos 7 meses 12 dias</v>
      </c>
    </row>
    <row r="945" spans="1:33" ht="11.25" customHeight="1" x14ac:dyDescent="0.2">
      <c r="A945" s="8" t="s">
        <v>9</v>
      </c>
      <c r="B945" s="8" t="s">
        <v>13</v>
      </c>
      <c r="C945" s="22" t="s">
        <v>17</v>
      </c>
      <c r="D945" s="37">
        <v>2024</v>
      </c>
      <c r="E945" s="12" t="s">
        <v>157</v>
      </c>
      <c r="F945" s="8" t="s">
        <v>158</v>
      </c>
      <c r="G945" s="77" t="s">
        <v>13218</v>
      </c>
      <c r="H945" s="78" t="s">
        <v>13219</v>
      </c>
      <c r="I945" s="14" t="s">
        <v>13220</v>
      </c>
      <c r="J945" s="14" t="s">
        <v>14943</v>
      </c>
      <c r="K945" s="14" t="s">
        <v>29</v>
      </c>
      <c r="L945" s="15" t="s">
        <v>30</v>
      </c>
      <c r="M945" s="7" t="s">
        <v>9427</v>
      </c>
      <c r="N945" s="15" t="s">
        <v>2101</v>
      </c>
      <c r="O945" s="15" t="s">
        <v>8037</v>
      </c>
      <c r="P945" s="15" t="s">
        <v>2518</v>
      </c>
      <c r="Q945" s="15" t="s">
        <v>2521</v>
      </c>
      <c r="R945" s="31">
        <v>34843</v>
      </c>
      <c r="S945" s="30">
        <v>45390</v>
      </c>
      <c r="T945" s="113">
        <v>45657</v>
      </c>
      <c r="U945" s="70"/>
      <c r="V945" s="20"/>
      <c r="W945" s="30"/>
      <c r="X945" s="17"/>
      <c r="Y945" s="17"/>
      <c r="Z945" s="20"/>
      <c r="AA945" s="18">
        <f t="shared" ca="1" si="70"/>
        <v>30</v>
      </c>
      <c r="AB945" s="15" t="s">
        <v>7878</v>
      </c>
      <c r="AC945" s="35" t="str">
        <f t="shared" si="74"/>
        <v>0 anos 8 meses 23 dias</v>
      </c>
      <c r="AD945" s="35" t="str">
        <f ca="1">IF(AND(V945="",T945&lt;TODAY()),"Contrato Encerrado",IF(AND(V945="",T945&gt;TODAY()),DATEDIF(TODAY(),T945,"Y")&amp;" anos"&amp;" "&amp;DATEDIF(TODAY(),T945,"YM")&amp;" meses"&amp;" "&amp;DATEDIF(TODAY(),T945,"MD")&amp;" dias",IF(AND(X945="",V945&lt;TODAY()),"Contrato Encerrado",IF(AND(X945="",V945&gt;TODAY()),DATEDIF(TODAY(),V945,"Y")&amp;" anos"&amp;" "&amp;DATEDIF(TODAY(),V945,"YM")&amp;" meses"&amp;" "&amp;DATEDIF(TODAY(),V945,"MD")&amp;" dias",IF(AND(Z945="",X945&lt;TODAY()),"Contrato Encerrado",IF(AND(Z945="",X945&gt;TODAY()),DATEDIF(TODAY(),X945,"Y")&amp;" anos"&amp;" "&amp;DATEDIF(TODAY(),X945,"YM")&amp;" meses"&amp;" "&amp;DATEDIF(TODAY(),X945,"MD")&amp;" dias",IF(AND(Z945&lt;&gt;””,Z945&lt;TODAY()),"Contrato Encerrado",IF(AND(Z945&lt;&gt;"",Z945&gt;TODAY()),DATEDIF(TODAY(),Z945,"Y")&amp;" anos"&amp;" "&amp;DATEDIF(TODAY(),Z945,"YM")&amp;" meses"&amp;" "&amp;DATEDIF(TODAY(),Z945,"MD")&amp;" dias"))))))))</f>
        <v>Contrato Encerrado</v>
      </c>
      <c r="AE945" s="35">
        <f t="shared" si="71"/>
        <v>267</v>
      </c>
      <c r="AF945" s="35">
        <f t="shared" si="72"/>
        <v>463</v>
      </c>
      <c r="AG945" s="17" t="str">
        <f t="shared" si="73"/>
        <v>1 anos 3 meses 7 dias</v>
      </c>
    </row>
    <row r="946" spans="1:33" ht="11.25" customHeight="1" x14ac:dyDescent="0.2">
      <c r="A946" s="141" t="s">
        <v>9</v>
      </c>
      <c r="B946" s="142" t="s">
        <v>13</v>
      </c>
      <c r="C946" s="143" t="s">
        <v>22</v>
      </c>
      <c r="D946" s="144">
        <v>2022</v>
      </c>
      <c r="E946" s="145" t="s">
        <v>157</v>
      </c>
      <c r="F946" s="141" t="s">
        <v>158</v>
      </c>
      <c r="G946" s="146" t="s">
        <v>2467</v>
      </c>
      <c r="H946" s="147" t="s">
        <v>2468</v>
      </c>
      <c r="I946" s="148" t="s">
        <v>2469</v>
      </c>
      <c r="J946" s="14" t="s">
        <v>14943</v>
      </c>
      <c r="K946" s="148" t="s">
        <v>29</v>
      </c>
      <c r="L946" s="149" t="s">
        <v>30</v>
      </c>
      <c r="M946" s="7" t="s">
        <v>9427</v>
      </c>
      <c r="N946" s="150" t="s">
        <v>2101</v>
      </c>
      <c r="O946" s="150"/>
      <c r="P946" s="150" t="s">
        <v>2518</v>
      </c>
      <c r="Q946" s="150" t="s">
        <v>2521</v>
      </c>
      <c r="R946" s="151">
        <v>34546</v>
      </c>
      <c r="S946" s="151">
        <v>44762</v>
      </c>
      <c r="T946" s="151">
        <v>45503</v>
      </c>
      <c r="U946" s="151"/>
      <c r="V946" s="151"/>
      <c r="W946" s="151"/>
      <c r="X946" s="17"/>
      <c r="Y946" s="17"/>
      <c r="Z946" s="151"/>
      <c r="AA946" s="152">
        <f t="shared" ca="1" si="70"/>
        <v>31</v>
      </c>
      <c r="AB946" s="153" t="s">
        <v>7878</v>
      </c>
      <c r="AC946" s="35" t="str">
        <f t="shared" si="74"/>
        <v>2 anos 0 meses 10 dias</v>
      </c>
      <c r="AD946" s="132" t="str">
        <f ca="1">IF(AND(V946="",T946&lt;TODAY()),"Contrato Encerrado",IF(AND(V946="",T946&gt;TODAY()),DATEDIF(TODAY(),T946,"Y")&amp;" anos"&amp;" "&amp;DATEDIF(TODAY(),T946,"YM")&amp;" meses"&amp;" "&amp;DATEDIF(TODAY(),T946,"MD")&amp;" dias",IF(AND(X946="",V946&lt;TODAY()),"Contrato Encerrado",IF(AND(X946="",V946&gt;TODAY()),DATEDIF(TODAY(),V946,"Y")&amp;" anos"&amp;" "&amp;DATEDIF(TODAY(),V946,"YM")&amp;" meses"&amp;" "&amp;DATEDIF(TODAY(),V946,"MD")&amp;" dias",IF(AND(Z946="",X946&lt;TODAY()),"Contrato Encerrado",IF(AND(Z946="",X946&gt;TODAY()),DATEDIF(TODAY(),X946,"Y")&amp;" anos"&amp;" "&amp;DATEDIF(TODAY(),X946,"YM")&amp;" meses"&amp;" "&amp;DATEDIF(TODAY(),X946,"MD")&amp;" dias",IF(AND(Z946&lt;&gt;””,Z946&lt;TODAY()),"Contrato Encerrado",IF(AND(Z946&lt;&gt;"",Z946&gt;TODAY()),DATEDIF(TODAY(),Z946,"Y")&amp;" anos"&amp;" "&amp;DATEDIF(TODAY(),Z946,"YM")&amp;" meses"&amp;" "&amp;DATEDIF(TODAY(),Z946,"MD")&amp;" dias"))))))))</f>
        <v>Contrato Encerrado</v>
      </c>
      <c r="AE946" s="132">
        <f t="shared" si="71"/>
        <v>741</v>
      </c>
      <c r="AF946" s="132">
        <f t="shared" si="72"/>
        <v>-11</v>
      </c>
      <c r="AG946" s="133" t="str">
        <f t="shared" si="73"/>
        <v>ESTÁGIO COMPLETOU 2 ANOS</v>
      </c>
    </row>
    <row r="947" spans="1:33" ht="11.25" customHeight="1" x14ac:dyDescent="0.2">
      <c r="A947" s="8" t="s">
        <v>9</v>
      </c>
      <c r="B947" s="10" t="s">
        <v>13</v>
      </c>
      <c r="C947" s="11" t="s">
        <v>23</v>
      </c>
      <c r="D947" s="36">
        <v>2022</v>
      </c>
      <c r="E947" s="12" t="s">
        <v>157</v>
      </c>
      <c r="F947" s="8" t="s">
        <v>158</v>
      </c>
      <c r="G947" s="77" t="s">
        <v>4381</v>
      </c>
      <c r="H947" s="78" t="s">
        <v>4382</v>
      </c>
      <c r="I947" s="14" t="s">
        <v>4383</v>
      </c>
      <c r="J947" s="14" t="s">
        <v>14943</v>
      </c>
      <c r="K947" s="14" t="s">
        <v>29</v>
      </c>
      <c r="L947" s="15" t="s">
        <v>30</v>
      </c>
      <c r="M947" s="7" t="s">
        <v>9427</v>
      </c>
      <c r="N947" s="16" t="s">
        <v>2101</v>
      </c>
      <c r="O947" s="16"/>
      <c r="P947" s="16" t="s">
        <v>2518</v>
      </c>
      <c r="Q947" s="16" t="s">
        <v>2521</v>
      </c>
      <c r="R947" s="31">
        <v>37305</v>
      </c>
      <c r="S947" s="31">
        <v>44848</v>
      </c>
      <c r="T947" s="31">
        <v>45274</v>
      </c>
      <c r="U947" s="31"/>
      <c r="V947" s="31"/>
      <c r="W947" s="31"/>
      <c r="X947" s="17"/>
      <c r="Y947" s="17"/>
      <c r="Z947" s="31"/>
      <c r="AA947" s="18">
        <f t="shared" ca="1" si="70"/>
        <v>23</v>
      </c>
      <c r="AB947" s="19" t="s">
        <v>7878</v>
      </c>
      <c r="AC947" s="35" t="str">
        <f t="shared" si="74"/>
        <v>1 anos 2 meses 0 dias</v>
      </c>
      <c r="AD947" s="35" t="str">
        <f ca="1">IF(AND(V947="",T947&lt;TODAY()),"Contrato Encerrado",IF(AND(V947="",T947&gt;TODAY()),DATEDIF(TODAY(),T947,"Y")&amp;" anos"&amp;" "&amp;DATEDIF(TODAY(),T947,"YM")&amp;" meses"&amp;" "&amp;DATEDIF(TODAY(),T947,"MD")&amp;" dias",IF(AND(X947="",V947&lt;TODAY()),"Contrato Encerrado",IF(AND(X947="",V947&gt;TODAY()),DATEDIF(TODAY(),V947,"Y")&amp;" anos"&amp;" "&amp;DATEDIF(TODAY(),V947,"YM")&amp;" meses"&amp;" "&amp;DATEDIF(TODAY(),V947,"MD")&amp;" dias",IF(AND(Z947="",X947&lt;TODAY()),"Contrato Encerrado",IF(AND(Z947="",X947&gt;TODAY()),DATEDIF(TODAY(),X947,"Y")&amp;" anos"&amp;" "&amp;DATEDIF(TODAY(),X947,"YM")&amp;" meses"&amp;" "&amp;DATEDIF(TODAY(),X947,"MD")&amp;" dias",IF(AND(Z947&lt;&gt;””,Z947&lt;TODAY()),"Contrato Encerrado",IF(AND(Z947&lt;&gt;"",Z947&gt;TODAY()),DATEDIF(TODAY(),Z947,"Y")&amp;" anos"&amp;" "&amp;DATEDIF(TODAY(),Z947,"YM")&amp;" meses"&amp;" "&amp;DATEDIF(TODAY(),Z947,"MD")&amp;" dias"))))))))</f>
        <v>Contrato Encerrado</v>
      </c>
      <c r="AE947" s="35">
        <f t="shared" si="71"/>
        <v>426</v>
      </c>
      <c r="AF947" s="35">
        <f t="shared" si="72"/>
        <v>304</v>
      </c>
      <c r="AG947" s="17" t="str">
        <f t="shared" si="73"/>
        <v>0 anos 9 meses 30 dias</v>
      </c>
    </row>
    <row r="948" spans="1:33" ht="11.25" customHeight="1" x14ac:dyDescent="0.2">
      <c r="A948" s="8" t="s">
        <v>9</v>
      </c>
      <c r="B948" s="8" t="s">
        <v>13</v>
      </c>
      <c r="C948" s="22" t="s">
        <v>11</v>
      </c>
      <c r="D948" s="37">
        <v>2024</v>
      </c>
      <c r="E948" s="12" t="s">
        <v>1685</v>
      </c>
      <c r="F948" s="8" t="s">
        <v>1686</v>
      </c>
      <c r="G948" s="77" t="s">
        <v>11133</v>
      </c>
      <c r="H948" s="78" t="s">
        <v>11134</v>
      </c>
      <c r="I948" s="14" t="s">
        <v>11135</v>
      </c>
      <c r="J948" s="14" t="s">
        <v>10</v>
      </c>
      <c r="K948" s="14" t="s">
        <v>29</v>
      </c>
      <c r="L948" s="15" t="s">
        <v>81</v>
      </c>
      <c r="M948" s="7" t="s">
        <v>82</v>
      </c>
      <c r="N948" s="15" t="s">
        <v>4113</v>
      </c>
      <c r="O948" s="15" t="s">
        <v>11136</v>
      </c>
      <c r="P948" s="15" t="s">
        <v>2518</v>
      </c>
      <c r="Q948" s="15" t="s">
        <v>2523</v>
      </c>
      <c r="R948" s="20">
        <v>39154</v>
      </c>
      <c r="S948" s="20">
        <v>45293</v>
      </c>
      <c r="T948" s="20">
        <v>46023</v>
      </c>
      <c r="U948" s="20"/>
      <c r="V948" s="20"/>
      <c r="W948" s="20"/>
      <c r="X948" s="17"/>
      <c r="Y948" s="17"/>
      <c r="Z948" s="20"/>
      <c r="AA948" s="18">
        <f t="shared" ca="1" si="70"/>
        <v>18</v>
      </c>
      <c r="AB948" s="15" t="s">
        <v>7878</v>
      </c>
      <c r="AC948" s="35" t="str">
        <f t="shared" si="74"/>
        <v>1 anos 11 meses 30 dias</v>
      </c>
      <c r="AD948" s="35" t="str">
        <f ca="1">IF(AND(V948="",T948&lt;TODAY()),"Contrato Encerrado",IF(AND(V948="",T948&gt;TODAY()),DATEDIF(TODAY(),T948,"Y")&amp;" anos"&amp;" "&amp;DATEDIF(TODAY(),T948,"YM")&amp;" meses"&amp;" "&amp;DATEDIF(TODAY(),T948,"MD")&amp;" dias",IF(AND(X948="",V948&lt;TODAY()),"Contrato Encerrado",IF(AND(X948="",V948&gt;TODAY()),DATEDIF(TODAY(),V948,"Y")&amp;" anos"&amp;" "&amp;DATEDIF(TODAY(),V948,"YM")&amp;" meses"&amp;" "&amp;DATEDIF(TODAY(),V948,"MD")&amp;" dias",IF(AND(Z948="",X948&lt;TODAY()),"Contrato Encerrado",IF(AND(Z948="",X948&gt;TODAY()),DATEDIF(TODAY(),X948,"Y")&amp;" anos"&amp;" "&amp;DATEDIF(TODAY(),X948,"YM")&amp;" meses"&amp;" "&amp;DATEDIF(TODAY(),X948,"MD")&amp;" dias",IF(AND(Z948&lt;&gt;””,Z948&lt;TODAY()),"Contrato Encerrado",IF(AND(Z948&lt;&gt;"",Z948&gt;TODAY()),DATEDIF(TODAY(),Z948,"Y")&amp;" anos"&amp;" "&amp;DATEDIF(TODAY(),Z948,"YM")&amp;" meses"&amp;" "&amp;DATEDIF(TODAY(),Z948,"MD")&amp;" dias"))))))))</f>
        <v>0 anos 2 meses 25 dias</v>
      </c>
      <c r="AE948" s="35">
        <f t="shared" si="71"/>
        <v>730</v>
      </c>
      <c r="AF948" s="35">
        <f t="shared" si="72"/>
        <v>0</v>
      </c>
      <c r="AG948" s="17" t="str">
        <f t="shared" si="73"/>
        <v>ESTÁGIO COMPLETOU 2 ANOS</v>
      </c>
    </row>
    <row r="949" spans="1:33" ht="11.25" customHeight="1" x14ac:dyDescent="0.2">
      <c r="A949" s="8" t="s">
        <v>9</v>
      </c>
      <c r="B949" s="8" t="s">
        <v>13</v>
      </c>
      <c r="C949" s="22" t="s">
        <v>21</v>
      </c>
      <c r="D949" s="37">
        <v>2023</v>
      </c>
      <c r="E949" s="12" t="s">
        <v>157</v>
      </c>
      <c r="F949" s="8" t="s">
        <v>158</v>
      </c>
      <c r="G949" s="77" t="s">
        <v>8896</v>
      </c>
      <c r="H949" s="78" t="s">
        <v>8897</v>
      </c>
      <c r="I949" s="14" t="s">
        <v>8898</v>
      </c>
      <c r="J949" s="14" t="s">
        <v>14943</v>
      </c>
      <c r="K949" s="14" t="s">
        <v>29</v>
      </c>
      <c r="L949" s="15" t="s">
        <v>30</v>
      </c>
      <c r="M949" s="7" t="s">
        <v>9427</v>
      </c>
      <c r="N949" s="15" t="s">
        <v>2101</v>
      </c>
      <c r="O949" s="15" t="s">
        <v>8795</v>
      </c>
      <c r="P949" s="15" t="s">
        <v>2518</v>
      </c>
      <c r="Q949" s="15" t="s">
        <v>4109</v>
      </c>
      <c r="R949" s="20">
        <v>37872</v>
      </c>
      <c r="S949" s="20">
        <v>45127</v>
      </c>
      <c r="T949" s="20">
        <v>45646</v>
      </c>
      <c r="U949" s="20"/>
      <c r="V949" s="20"/>
      <c r="W949" s="20"/>
      <c r="X949" s="17"/>
      <c r="Y949" s="17"/>
      <c r="Z949" s="20"/>
      <c r="AA949" s="18">
        <f t="shared" ca="1" si="70"/>
        <v>22</v>
      </c>
      <c r="AB949" s="19" t="s">
        <v>7878</v>
      </c>
      <c r="AC949" s="35" t="str">
        <f t="shared" si="74"/>
        <v>1 anos 5 meses 0 dias</v>
      </c>
      <c r="AD949" s="35" t="str">
        <f ca="1">IF(AND(V949="",T949&lt;TODAY()),"Contrato Encerrado",IF(AND(V949="",T949&gt;TODAY()),DATEDIF(TODAY(),T949,"Y")&amp;" anos"&amp;" "&amp;DATEDIF(TODAY(),T949,"YM")&amp;" meses"&amp;" "&amp;DATEDIF(TODAY(),T949,"MD")&amp;" dias",IF(AND(X949="",V949&lt;TODAY()),"Contrato Encerrado",IF(AND(X949="",V949&gt;TODAY()),DATEDIF(TODAY(),V949,"Y")&amp;" anos"&amp;" "&amp;DATEDIF(TODAY(),V949,"YM")&amp;" meses"&amp;" "&amp;DATEDIF(TODAY(),V949,"MD")&amp;" dias",IF(AND(Z949="",X949&lt;TODAY()),"Contrato Encerrado",IF(AND(Z949="",X949&gt;TODAY()),DATEDIF(TODAY(),X949,"Y")&amp;" anos"&amp;" "&amp;DATEDIF(TODAY(),X949,"YM")&amp;" meses"&amp;" "&amp;DATEDIF(TODAY(),X949,"MD")&amp;" dias",IF(AND(Z949&lt;&gt;””,Z949&lt;TODAY()),"Contrato Encerrado",IF(AND(Z949&lt;&gt;"",Z949&gt;TODAY()),DATEDIF(TODAY(),Z949,"Y")&amp;" anos"&amp;" "&amp;DATEDIF(TODAY(),Z949,"YM")&amp;" meses"&amp;" "&amp;DATEDIF(TODAY(),Z949,"MD")&amp;" dias"))))))))</f>
        <v>Contrato Encerrado</v>
      </c>
      <c r="AE949" s="35">
        <f t="shared" si="71"/>
        <v>519</v>
      </c>
      <c r="AF949" s="35">
        <f t="shared" si="72"/>
        <v>211</v>
      </c>
      <c r="AG949" s="17" t="str">
        <f t="shared" si="73"/>
        <v>0 anos 6 meses 29 dias</v>
      </c>
    </row>
    <row r="950" spans="1:33" ht="11.25" customHeight="1" x14ac:dyDescent="0.2">
      <c r="A950" s="8" t="s">
        <v>9</v>
      </c>
      <c r="B950" s="10" t="s">
        <v>13</v>
      </c>
      <c r="C950" s="11" t="s">
        <v>22</v>
      </c>
      <c r="D950" s="36">
        <v>2022</v>
      </c>
      <c r="E950" s="12" t="s">
        <v>157</v>
      </c>
      <c r="F950" s="8" t="s">
        <v>158</v>
      </c>
      <c r="G950" s="77" t="s">
        <v>4384</v>
      </c>
      <c r="H950" s="78" t="s">
        <v>4385</v>
      </c>
      <c r="I950" s="14" t="s">
        <v>4386</v>
      </c>
      <c r="J950" s="14" t="s">
        <v>14943</v>
      </c>
      <c r="K950" s="14" t="s">
        <v>29</v>
      </c>
      <c r="L950" s="15" t="s">
        <v>30</v>
      </c>
      <c r="M950" s="7" t="s">
        <v>9427</v>
      </c>
      <c r="N950" s="16" t="s">
        <v>2101</v>
      </c>
      <c r="O950" s="16"/>
      <c r="P950" s="16" t="s">
        <v>2518</v>
      </c>
      <c r="Q950" s="16" t="s">
        <v>2521</v>
      </c>
      <c r="R950" s="31">
        <v>31815</v>
      </c>
      <c r="S950" s="31">
        <v>44819</v>
      </c>
      <c r="T950" s="31">
        <v>45308</v>
      </c>
      <c r="U950" s="31"/>
      <c r="V950" s="31"/>
      <c r="W950" s="31"/>
      <c r="X950" s="17"/>
      <c r="Y950" s="17"/>
      <c r="Z950" s="31"/>
      <c r="AA950" s="18">
        <f t="shared" ca="1" si="70"/>
        <v>38</v>
      </c>
      <c r="AB950" s="19" t="s">
        <v>7878</v>
      </c>
      <c r="AC950" s="35" t="str">
        <f t="shared" si="74"/>
        <v>1 anos 4 meses 2 dias</v>
      </c>
      <c r="AD950" s="35" t="str">
        <f ca="1">IF(AND(V950="",T950&lt;TODAY()),"Contrato Encerrado",IF(AND(V950="",T950&gt;TODAY()),DATEDIF(TODAY(),T950,"Y")&amp;" anos"&amp;" "&amp;DATEDIF(TODAY(),T950,"YM")&amp;" meses"&amp;" "&amp;DATEDIF(TODAY(),T950,"MD")&amp;" dias",IF(AND(X950="",V950&lt;TODAY()),"Contrato Encerrado",IF(AND(X950="",V950&gt;TODAY()),DATEDIF(TODAY(),V950,"Y")&amp;" anos"&amp;" "&amp;DATEDIF(TODAY(),V950,"YM")&amp;" meses"&amp;" "&amp;DATEDIF(TODAY(),V950,"MD")&amp;" dias",IF(AND(Z950="",X950&lt;TODAY()),"Contrato Encerrado",IF(AND(Z950="",X950&gt;TODAY()),DATEDIF(TODAY(),X950,"Y")&amp;" anos"&amp;" "&amp;DATEDIF(TODAY(),X950,"YM")&amp;" meses"&amp;" "&amp;DATEDIF(TODAY(),X950,"MD")&amp;" dias",IF(AND(Z950&lt;&gt;””,Z950&lt;TODAY()),"Contrato Encerrado",IF(AND(Z950&lt;&gt;"",Z950&gt;TODAY()),DATEDIF(TODAY(),Z950,"Y")&amp;" anos"&amp;" "&amp;DATEDIF(TODAY(),Z950,"YM")&amp;" meses"&amp;" "&amp;DATEDIF(TODAY(),Z950,"MD")&amp;" dias"))))))))</f>
        <v>Contrato Encerrado</v>
      </c>
      <c r="AE950" s="35">
        <f t="shared" si="71"/>
        <v>489</v>
      </c>
      <c r="AF950" s="35">
        <f t="shared" si="72"/>
        <v>241</v>
      </c>
      <c r="AG950" s="17" t="str">
        <f t="shared" si="73"/>
        <v>0 anos 7 meses 28 dias</v>
      </c>
    </row>
    <row r="951" spans="1:33" ht="11.25" customHeight="1" x14ac:dyDescent="0.2">
      <c r="A951" s="8" t="s">
        <v>9</v>
      </c>
      <c r="B951" s="10" t="s">
        <v>13</v>
      </c>
      <c r="C951" s="11" t="s">
        <v>22</v>
      </c>
      <c r="D951" s="36">
        <v>2021</v>
      </c>
      <c r="E951" s="14" t="s">
        <v>307</v>
      </c>
      <c r="F951" s="8" t="s">
        <v>308</v>
      </c>
      <c r="G951" s="77" t="s">
        <v>1417</v>
      </c>
      <c r="H951" s="78" t="s">
        <v>1418</v>
      </c>
      <c r="I951" s="14" t="s">
        <v>1419</v>
      </c>
      <c r="J951" s="14" t="s">
        <v>1302</v>
      </c>
      <c r="K951" s="14" t="s">
        <v>29</v>
      </c>
      <c r="L951" s="15" t="s">
        <v>30</v>
      </c>
      <c r="M951" s="7" t="s">
        <v>9427</v>
      </c>
      <c r="N951" s="26" t="s">
        <v>4113</v>
      </c>
      <c r="O951" s="27"/>
      <c r="P951" s="26" t="s">
        <v>2517</v>
      </c>
      <c r="Q951" s="26" t="s">
        <v>2522</v>
      </c>
      <c r="R951" s="31">
        <v>36920</v>
      </c>
      <c r="S951" s="31">
        <v>44420</v>
      </c>
      <c r="T951" s="31">
        <v>44562</v>
      </c>
      <c r="U951" s="31"/>
      <c r="V951" s="31"/>
      <c r="W951" s="31"/>
      <c r="X951" s="17"/>
      <c r="Y951" s="17"/>
      <c r="Z951" s="31"/>
      <c r="AA951" s="18">
        <f t="shared" ca="1" si="70"/>
        <v>24</v>
      </c>
      <c r="AB951" s="19" t="s">
        <v>7878</v>
      </c>
      <c r="AC951" s="35" t="str">
        <f t="shared" si="74"/>
        <v>0 anos 4 meses 20 dias</v>
      </c>
      <c r="AD951" s="35" t="str">
        <f ca="1">IF(AND(V951="",T951&lt;TODAY()),"Contrato Encerrado",IF(AND(V951="",T951&gt;TODAY()),DATEDIF(TODAY(),T951,"Y")&amp;" anos"&amp;" "&amp;DATEDIF(TODAY(),T951,"YM")&amp;" meses"&amp;" "&amp;DATEDIF(TODAY(),T951,"MD")&amp;" dias",IF(AND(X951="",V951&lt;TODAY()),"Contrato Encerrado",IF(AND(X951="",V951&gt;TODAY()),DATEDIF(TODAY(),V951,"Y")&amp;" anos"&amp;" "&amp;DATEDIF(TODAY(),V951,"YM")&amp;" meses"&amp;" "&amp;DATEDIF(TODAY(),V951,"MD")&amp;" dias",IF(AND(Z951="",X951&lt;TODAY()),"Contrato Encerrado",IF(AND(Z951="",X951&gt;TODAY()),DATEDIF(TODAY(),X951,"Y")&amp;" anos"&amp;" "&amp;DATEDIF(TODAY(),X951,"YM")&amp;" meses"&amp;" "&amp;DATEDIF(TODAY(),X951,"MD")&amp;" dias",IF(AND(Z951&lt;&gt;””,Z951&lt;TODAY()),"Contrato Encerrado",IF(AND(Z951&lt;&gt;"",Z951&gt;TODAY()),DATEDIF(TODAY(),Z951,"Y")&amp;" anos"&amp;" "&amp;DATEDIF(TODAY(),Z951,"YM")&amp;" meses"&amp;" "&amp;DATEDIF(TODAY(),Z951,"MD")&amp;" dias"))))))))</f>
        <v>Contrato Encerrado</v>
      </c>
      <c r="AE951" s="35">
        <f t="shared" si="71"/>
        <v>142</v>
      </c>
      <c r="AF951" s="35">
        <f t="shared" si="72"/>
        <v>588</v>
      </c>
      <c r="AG951" s="17" t="str">
        <f t="shared" si="73"/>
        <v>1 anos 7 meses 10 dias</v>
      </c>
    </row>
    <row r="952" spans="1:33" ht="11.25" customHeight="1" x14ac:dyDescent="0.2">
      <c r="A952" s="141" t="s">
        <v>9</v>
      </c>
      <c r="B952" s="142" t="s">
        <v>13</v>
      </c>
      <c r="C952" s="143" t="s">
        <v>22</v>
      </c>
      <c r="D952" s="144">
        <v>2022</v>
      </c>
      <c r="E952" s="145" t="s">
        <v>307</v>
      </c>
      <c r="F952" s="141" t="s">
        <v>308</v>
      </c>
      <c r="G952" s="146" t="s">
        <v>1935</v>
      </c>
      <c r="H952" s="147" t="s">
        <v>1936</v>
      </c>
      <c r="I952" s="148" t="s">
        <v>1937</v>
      </c>
      <c r="J952" s="14" t="s">
        <v>14943</v>
      </c>
      <c r="K952" s="148" t="s">
        <v>29</v>
      </c>
      <c r="L952" s="149" t="s">
        <v>30</v>
      </c>
      <c r="M952" s="7" t="s">
        <v>9427</v>
      </c>
      <c r="N952" s="150" t="s">
        <v>2113</v>
      </c>
      <c r="O952" s="150"/>
      <c r="P952" s="150" t="s">
        <v>2517</v>
      </c>
      <c r="Q952" s="150" t="s">
        <v>2522</v>
      </c>
      <c r="R952" s="151">
        <v>36537</v>
      </c>
      <c r="S952" s="151">
        <v>44536</v>
      </c>
      <c r="T952" s="151">
        <v>45278</v>
      </c>
      <c r="U952" s="151"/>
      <c r="V952" s="151"/>
      <c r="W952" s="151"/>
      <c r="X952" s="17"/>
      <c r="Y952" s="17"/>
      <c r="Z952" s="151"/>
      <c r="AA952" s="152">
        <f t="shared" ca="1" si="70"/>
        <v>25</v>
      </c>
      <c r="AB952" s="153" t="s">
        <v>7878</v>
      </c>
      <c r="AC952" s="35" t="str">
        <f t="shared" si="74"/>
        <v>2 anos 0 meses 12 dias</v>
      </c>
      <c r="AD952" s="132" t="str">
        <f ca="1">IF(AND(V952="",T952&lt;TODAY()),"Contrato Encerrado",IF(AND(V952="",T952&gt;TODAY()),DATEDIF(TODAY(),T952,"Y")&amp;" anos"&amp;" "&amp;DATEDIF(TODAY(),T952,"YM")&amp;" meses"&amp;" "&amp;DATEDIF(TODAY(),T952,"MD")&amp;" dias",IF(AND(X952="",V952&lt;TODAY()),"Contrato Encerrado",IF(AND(X952="",V952&gt;TODAY()),DATEDIF(TODAY(),V952,"Y")&amp;" anos"&amp;" "&amp;DATEDIF(TODAY(),V952,"YM")&amp;" meses"&amp;" "&amp;DATEDIF(TODAY(),V952,"MD")&amp;" dias",IF(AND(Z952="",X952&lt;TODAY()),"Contrato Encerrado",IF(AND(Z952="",X952&gt;TODAY()),DATEDIF(TODAY(),X952,"Y")&amp;" anos"&amp;" "&amp;DATEDIF(TODAY(),X952,"YM")&amp;" meses"&amp;" "&amp;DATEDIF(TODAY(),X952,"MD")&amp;" dias",IF(AND(Z952&lt;&gt;””,Z952&lt;TODAY()),"Contrato Encerrado",IF(AND(Z952&lt;&gt;"",Z952&gt;TODAY()),DATEDIF(TODAY(),Z952,"Y")&amp;" anos"&amp;" "&amp;DATEDIF(TODAY(),Z952,"YM")&amp;" meses"&amp;" "&amp;DATEDIF(TODAY(),Z952,"MD")&amp;" dias"))))))))</f>
        <v>Contrato Encerrado</v>
      </c>
      <c r="AE952" s="132">
        <f t="shared" si="71"/>
        <v>742</v>
      </c>
      <c r="AF952" s="132">
        <f t="shared" si="72"/>
        <v>-12</v>
      </c>
      <c r="AG952" s="133" t="str">
        <f t="shared" si="73"/>
        <v>ESTÁGIO COMPLETOU 2 ANOS</v>
      </c>
    </row>
    <row r="953" spans="1:33" ht="11.25" customHeight="1" x14ac:dyDescent="0.2">
      <c r="A953" s="141" t="s">
        <v>9</v>
      </c>
      <c r="B953" s="142" t="s">
        <v>13</v>
      </c>
      <c r="C953" s="143" t="s">
        <v>22</v>
      </c>
      <c r="D953" s="144">
        <v>2022</v>
      </c>
      <c r="E953" s="145" t="s">
        <v>307</v>
      </c>
      <c r="F953" s="141" t="s">
        <v>308</v>
      </c>
      <c r="G953" s="146" t="s">
        <v>396</v>
      </c>
      <c r="H953" s="147" t="s">
        <v>397</v>
      </c>
      <c r="I953" s="148" t="s">
        <v>398</v>
      </c>
      <c r="J953" s="14" t="s">
        <v>1302</v>
      </c>
      <c r="K953" s="148" t="s">
        <v>29</v>
      </c>
      <c r="L953" s="149" t="s">
        <v>30</v>
      </c>
      <c r="M953" s="7" t="s">
        <v>9427</v>
      </c>
      <c r="N953" s="150" t="s">
        <v>2100</v>
      </c>
      <c r="O953" s="150"/>
      <c r="P953" s="150" t="s">
        <v>2517</v>
      </c>
      <c r="Q953" s="150" t="s">
        <v>2522</v>
      </c>
      <c r="R953" s="151">
        <v>35742</v>
      </c>
      <c r="S953" s="151">
        <v>44326</v>
      </c>
      <c r="T953" s="151">
        <v>45056</v>
      </c>
      <c r="U953" s="151"/>
      <c r="V953" s="151"/>
      <c r="W953" s="151"/>
      <c r="X953" s="17"/>
      <c r="Y953" s="17"/>
      <c r="Z953" s="151"/>
      <c r="AA953" s="152">
        <f t="shared" ca="1" si="70"/>
        <v>27</v>
      </c>
      <c r="AB953" s="153" t="s">
        <v>7878</v>
      </c>
      <c r="AC953" s="35" t="str">
        <f t="shared" si="74"/>
        <v>2 anos 0 meses 0 dias</v>
      </c>
      <c r="AD953" s="132" t="str">
        <f ca="1">IF(AND(V953="",T953&lt;TODAY()),"Contrato Encerrado",IF(AND(V953="",T953&gt;TODAY()),DATEDIF(TODAY(),T953,"Y")&amp;" anos"&amp;" "&amp;DATEDIF(TODAY(),T953,"YM")&amp;" meses"&amp;" "&amp;DATEDIF(TODAY(),T953,"MD")&amp;" dias",IF(AND(X953="",V953&lt;TODAY()),"Contrato Encerrado",IF(AND(X953="",V953&gt;TODAY()),DATEDIF(TODAY(),V953,"Y")&amp;" anos"&amp;" "&amp;DATEDIF(TODAY(),V953,"YM")&amp;" meses"&amp;" "&amp;DATEDIF(TODAY(),V953,"MD")&amp;" dias",IF(AND(Z953="",X953&lt;TODAY()),"Contrato Encerrado",IF(AND(Z953="",X953&gt;TODAY()),DATEDIF(TODAY(),X953,"Y")&amp;" anos"&amp;" "&amp;DATEDIF(TODAY(),X953,"YM")&amp;" meses"&amp;" "&amp;DATEDIF(TODAY(),X953,"MD")&amp;" dias",IF(AND(Z953&lt;&gt;””,Z953&lt;TODAY()),"Contrato Encerrado",IF(AND(Z953&lt;&gt;"",Z953&gt;TODAY()),DATEDIF(TODAY(),Z953,"Y")&amp;" anos"&amp;" "&amp;DATEDIF(TODAY(),Z953,"YM")&amp;" meses"&amp;" "&amp;DATEDIF(TODAY(),Z953,"MD")&amp;" dias"))))))))</f>
        <v>Contrato Encerrado</v>
      </c>
      <c r="AE953" s="132">
        <f t="shared" si="71"/>
        <v>730</v>
      </c>
      <c r="AF953" s="132">
        <f t="shared" si="72"/>
        <v>0</v>
      </c>
      <c r="AG953" s="133" t="str">
        <f t="shared" si="73"/>
        <v>ESTÁGIO COMPLETOU 2 ANOS</v>
      </c>
    </row>
    <row r="954" spans="1:33" ht="11.25" customHeight="1" x14ac:dyDescent="0.2">
      <c r="A954" s="8" t="s">
        <v>9</v>
      </c>
      <c r="B954" s="10" t="s">
        <v>13</v>
      </c>
      <c r="C954" s="11" t="s">
        <v>22</v>
      </c>
      <c r="D954" s="36">
        <v>2022</v>
      </c>
      <c r="E954" s="12" t="s">
        <v>1708</v>
      </c>
      <c r="F954" s="8" t="s">
        <v>1709</v>
      </c>
      <c r="G954" s="77" t="s">
        <v>1731</v>
      </c>
      <c r="H954" s="78" t="s">
        <v>1732</v>
      </c>
      <c r="I954" s="14" t="s">
        <v>1733</v>
      </c>
      <c r="J954" s="14" t="s">
        <v>1302</v>
      </c>
      <c r="K954" s="14" t="s">
        <v>29</v>
      </c>
      <c r="L954" s="15" t="s">
        <v>30</v>
      </c>
      <c r="M954" s="7" t="s">
        <v>9427</v>
      </c>
      <c r="N954" s="16" t="s">
        <v>2105</v>
      </c>
      <c r="O954" s="16"/>
      <c r="P954" s="16" t="s">
        <v>2517</v>
      </c>
      <c r="Q954" s="16" t="s">
        <v>2522</v>
      </c>
      <c r="R954" s="31">
        <v>35208</v>
      </c>
      <c r="S954" s="31">
        <v>44453</v>
      </c>
      <c r="T954" s="31">
        <v>44992</v>
      </c>
      <c r="U954" s="31"/>
      <c r="V954" s="31"/>
      <c r="W954" s="31"/>
      <c r="X954" s="17"/>
      <c r="Y954" s="17"/>
      <c r="Z954" s="31"/>
      <c r="AA954" s="18">
        <f t="shared" ca="1" si="70"/>
        <v>29</v>
      </c>
      <c r="AB954" s="19" t="s">
        <v>7878</v>
      </c>
      <c r="AC954" s="35" t="str">
        <f t="shared" si="74"/>
        <v>1 anos 5 meses 21 dias</v>
      </c>
      <c r="AD954" s="35" t="str">
        <f ca="1">IF(AND(V954="",T954&lt;TODAY()),"Contrato Encerrado",IF(AND(V954="",T954&gt;TODAY()),DATEDIF(TODAY(),T954,"Y")&amp;" anos"&amp;" "&amp;DATEDIF(TODAY(),T954,"YM")&amp;" meses"&amp;" "&amp;DATEDIF(TODAY(),T954,"MD")&amp;" dias",IF(AND(X954="",V954&lt;TODAY()),"Contrato Encerrado",IF(AND(X954="",V954&gt;TODAY()),DATEDIF(TODAY(),V954,"Y")&amp;" anos"&amp;" "&amp;DATEDIF(TODAY(),V954,"YM")&amp;" meses"&amp;" "&amp;DATEDIF(TODAY(),V954,"MD")&amp;" dias",IF(AND(Z954="",X954&lt;TODAY()),"Contrato Encerrado",IF(AND(Z954="",X954&gt;TODAY()),DATEDIF(TODAY(),X954,"Y")&amp;" anos"&amp;" "&amp;DATEDIF(TODAY(),X954,"YM")&amp;" meses"&amp;" "&amp;DATEDIF(TODAY(),X954,"MD")&amp;" dias",IF(AND(Z954&lt;&gt;””,Z954&lt;TODAY()),"Contrato Encerrado",IF(AND(Z954&lt;&gt;"",Z954&gt;TODAY()),DATEDIF(TODAY(),Z954,"Y")&amp;" anos"&amp;" "&amp;DATEDIF(TODAY(),Z954,"YM")&amp;" meses"&amp;" "&amp;DATEDIF(TODAY(),Z954,"MD")&amp;" dias"))))))))</f>
        <v>Contrato Encerrado</v>
      </c>
      <c r="AE954" s="35">
        <f t="shared" si="71"/>
        <v>539</v>
      </c>
      <c r="AF954" s="35">
        <f t="shared" si="72"/>
        <v>191</v>
      </c>
      <c r="AG954" s="17" t="str">
        <f t="shared" si="73"/>
        <v>0 anos 6 meses 9 dias</v>
      </c>
    </row>
    <row r="955" spans="1:33" ht="11.25" customHeight="1" x14ac:dyDescent="0.2">
      <c r="A955" s="8" t="s">
        <v>9</v>
      </c>
      <c r="B955" s="8" t="s">
        <v>13</v>
      </c>
      <c r="C955" s="22" t="s">
        <v>20</v>
      </c>
      <c r="D955" s="37">
        <v>2024</v>
      </c>
      <c r="E955" s="12" t="s">
        <v>307</v>
      </c>
      <c r="F955" s="8" t="s">
        <v>308</v>
      </c>
      <c r="G955" s="77" t="s">
        <v>13836</v>
      </c>
      <c r="H955" s="78" t="s">
        <v>13837</v>
      </c>
      <c r="I955" s="14" t="s">
        <v>13838</v>
      </c>
      <c r="J955" s="14" t="s">
        <v>10</v>
      </c>
      <c r="K955" s="14" t="s">
        <v>29</v>
      </c>
      <c r="L955" s="15" t="s">
        <v>30</v>
      </c>
      <c r="M955" s="7" t="s">
        <v>9427</v>
      </c>
      <c r="N955" s="16" t="s">
        <v>2113</v>
      </c>
      <c r="O955" s="15" t="s">
        <v>7897</v>
      </c>
      <c r="P955" s="15" t="s">
        <v>2518</v>
      </c>
      <c r="Q955" s="15" t="s">
        <v>2523</v>
      </c>
      <c r="R955" s="20">
        <v>37653</v>
      </c>
      <c r="S955" s="20">
        <v>45467</v>
      </c>
      <c r="T955" s="20">
        <v>46196</v>
      </c>
      <c r="U955" s="20"/>
      <c r="V955" s="20"/>
      <c r="W955" s="20"/>
      <c r="X955" s="17"/>
      <c r="Y955" s="17"/>
      <c r="Z955" s="20"/>
      <c r="AA955" s="18">
        <f t="shared" ca="1" si="70"/>
        <v>22</v>
      </c>
      <c r="AB955" s="15" t="s">
        <v>7878</v>
      </c>
      <c r="AC955" s="35" t="str">
        <f t="shared" si="74"/>
        <v>1 anos 11 meses 30 dias</v>
      </c>
      <c r="AD955" s="35" t="str">
        <f ca="1">IF(AND(V955="",T955&lt;TODAY()),"Contrato Encerrado",IF(AND(V955="",T955&gt;TODAY()),DATEDIF(TODAY(),T955,"Y")&amp;" anos"&amp;" "&amp;DATEDIF(TODAY(),T955,"YM")&amp;" meses"&amp;" "&amp;DATEDIF(TODAY(),T955,"MD")&amp;" dias",IF(AND(X955="",V955&lt;TODAY()),"Contrato Encerrado",IF(AND(X955="",V955&gt;TODAY()),DATEDIF(TODAY(),V955,"Y")&amp;" anos"&amp;" "&amp;DATEDIF(TODAY(),V955,"YM")&amp;" meses"&amp;" "&amp;DATEDIF(TODAY(),V955,"MD")&amp;" dias",IF(AND(Z955="",X955&lt;TODAY()),"Contrato Encerrado",IF(AND(Z955="",X955&gt;TODAY()),DATEDIF(TODAY(),X955,"Y")&amp;" anos"&amp;" "&amp;DATEDIF(TODAY(),X955,"YM")&amp;" meses"&amp;" "&amp;DATEDIF(TODAY(),X955,"MD")&amp;" dias",IF(AND(Z955&lt;&gt;””,Z955&lt;TODAY()),"Contrato Encerrado",IF(AND(Z955&lt;&gt;"",Z955&gt;TODAY()),DATEDIF(TODAY(),Z955,"Y")&amp;" anos"&amp;" "&amp;DATEDIF(TODAY(),Z955,"YM")&amp;" meses"&amp;" "&amp;DATEDIF(TODAY(),Z955,"MD")&amp;" dias"))))))))</f>
        <v>0 anos 8 meses 16 dias</v>
      </c>
      <c r="AE955" s="35">
        <f t="shared" si="71"/>
        <v>729</v>
      </c>
      <c r="AF955" s="35">
        <f t="shared" si="72"/>
        <v>1</v>
      </c>
      <c r="AG955" s="17" t="str">
        <f t="shared" si="73"/>
        <v>0 anos 0 meses 1 dias</v>
      </c>
    </row>
    <row r="956" spans="1:33" ht="11.25" customHeight="1" x14ac:dyDescent="0.2">
      <c r="A956" s="8" t="s">
        <v>9</v>
      </c>
      <c r="B956" s="8" t="s">
        <v>13</v>
      </c>
      <c r="C956" s="22" t="s">
        <v>21</v>
      </c>
      <c r="D956" s="35">
        <v>2025</v>
      </c>
      <c r="E956" s="12" t="s">
        <v>1755</v>
      </c>
      <c r="F956" s="8" t="s">
        <v>1756</v>
      </c>
      <c r="G956" s="14" t="s">
        <v>17252</v>
      </c>
      <c r="H956" s="8" t="s">
        <v>17253</v>
      </c>
      <c r="I956" s="14" t="s">
        <v>16852</v>
      </c>
      <c r="J956" s="14" t="s">
        <v>10</v>
      </c>
      <c r="K956" s="14" t="s">
        <v>29</v>
      </c>
      <c r="L956" s="15" t="s">
        <v>30</v>
      </c>
      <c r="M956" s="7" t="s">
        <v>16153</v>
      </c>
      <c r="N956" s="15" t="s">
        <v>2103</v>
      </c>
      <c r="O956" s="15" t="s">
        <v>8145</v>
      </c>
      <c r="P956" s="15" t="s">
        <v>2518</v>
      </c>
      <c r="Q956" s="15" t="s">
        <v>2523</v>
      </c>
      <c r="R956" s="20">
        <v>34774</v>
      </c>
      <c r="S956" s="20">
        <v>45813</v>
      </c>
      <c r="T956" s="20">
        <v>46177</v>
      </c>
      <c r="U956" s="20"/>
      <c r="V956" s="20"/>
      <c r="W956" s="20"/>
      <c r="X956" s="17"/>
      <c r="Y956" s="17"/>
      <c r="Z956" s="20"/>
      <c r="AA956" s="21">
        <f t="shared" ca="1" si="70"/>
        <v>30</v>
      </c>
      <c r="AB956" s="20" t="s">
        <v>7878</v>
      </c>
      <c r="AC956" s="35" t="str">
        <f t="shared" si="74"/>
        <v>0 anos 11 meses 30 dias</v>
      </c>
      <c r="AD956" s="35" t="str">
        <f ca="1">IF(AND(V956="",T956&lt;TODAY()),"Contrato Encerrado",IF(AND(V956="",T956&gt;TODAY()),DATEDIF(TODAY(),T956,"Y")&amp;" anos"&amp;" "&amp;DATEDIF(TODAY(),T956,"YM")&amp;" meses"&amp;" "&amp;DATEDIF(TODAY(),T956,"MD")&amp;" dias",IF(AND(X956="",V956&lt;TODAY()),"Contrato Encerrado",IF(AND(X956="",V956&gt;TODAY()),DATEDIF(TODAY(),V956,"Y")&amp;" anos"&amp;" "&amp;DATEDIF(TODAY(),V956,"YM")&amp;" meses"&amp;" "&amp;DATEDIF(TODAY(),V956,"MD")&amp;" dias",IF(AND(Z956="",X956&lt;TODAY()),"Contrato Encerrado",IF(AND(Z956="",X956&gt;TODAY()),DATEDIF(TODAY(),X956,"Y")&amp;" anos"&amp;" "&amp;DATEDIF(TODAY(),X956,"YM")&amp;" meses"&amp;" "&amp;DATEDIF(TODAY(),X956,"MD")&amp;" dias",IF(AND(Z956&lt;&gt;””,Z956&lt;TODAY()),"Contrato Encerrado",IF(AND(Z956&lt;&gt;"",Z956&gt;TODAY()),DATEDIF(TODAY(),Z956,"Y")&amp;" anos"&amp;" "&amp;DATEDIF(TODAY(),Z956,"YM")&amp;" meses"&amp;" "&amp;DATEDIF(TODAY(),Z956,"MD")&amp;" dias"))))))))</f>
        <v>0 anos 7 meses 28 dias</v>
      </c>
      <c r="AE956" s="35">
        <f t="shared" si="71"/>
        <v>364</v>
      </c>
      <c r="AF956" s="35">
        <f t="shared" si="72"/>
        <v>366</v>
      </c>
      <c r="AG956" s="17" t="str">
        <f t="shared" si="73"/>
        <v>0 anos 11 meses 31 dias</v>
      </c>
    </row>
    <row r="957" spans="1:33" ht="11.25" customHeight="1" x14ac:dyDescent="0.2">
      <c r="A957" s="8" t="s">
        <v>9</v>
      </c>
      <c r="B957" s="10" t="s">
        <v>13</v>
      </c>
      <c r="C957" s="11" t="s">
        <v>22</v>
      </c>
      <c r="D957" s="36">
        <v>2021</v>
      </c>
      <c r="E957" s="14" t="s">
        <v>79</v>
      </c>
      <c r="F957" s="8" t="s">
        <v>80</v>
      </c>
      <c r="G957" s="77" t="s">
        <v>1376</v>
      </c>
      <c r="H957" s="78" t="s">
        <v>1377</v>
      </c>
      <c r="I957" s="14" t="s">
        <v>1378</v>
      </c>
      <c r="J957" s="14" t="s">
        <v>1302</v>
      </c>
      <c r="K957" s="14" t="s">
        <v>29</v>
      </c>
      <c r="L957" s="15" t="s">
        <v>30</v>
      </c>
      <c r="M957" s="7" t="s">
        <v>9427</v>
      </c>
      <c r="N957" s="16" t="s">
        <v>2113</v>
      </c>
      <c r="O957" s="27"/>
      <c r="P957" s="26" t="s">
        <v>2517</v>
      </c>
      <c r="Q957" s="26" t="s">
        <v>2522</v>
      </c>
      <c r="R957" s="31">
        <v>35505</v>
      </c>
      <c r="S957" s="31">
        <v>44440</v>
      </c>
      <c r="T957" s="31">
        <v>44774</v>
      </c>
      <c r="U957" s="31"/>
      <c r="V957" s="31"/>
      <c r="W957" s="31"/>
      <c r="X957" s="17"/>
      <c r="Y957" s="17"/>
      <c r="Z957" s="31"/>
      <c r="AA957" s="18">
        <f t="shared" ca="1" si="70"/>
        <v>28</v>
      </c>
      <c r="AB957" s="19" t="s">
        <v>7878</v>
      </c>
      <c r="AC957" s="35" t="str">
        <f t="shared" si="74"/>
        <v>0 anos 11 meses 0 dias</v>
      </c>
      <c r="AD957" s="35" t="str">
        <f ca="1">IF(AND(V957="",T957&lt;TODAY()),"Contrato Encerrado",IF(AND(V957="",T957&gt;TODAY()),DATEDIF(TODAY(),T957,"Y")&amp;" anos"&amp;" "&amp;DATEDIF(TODAY(),T957,"YM")&amp;" meses"&amp;" "&amp;DATEDIF(TODAY(),T957,"MD")&amp;" dias",IF(AND(X957="",V957&lt;TODAY()),"Contrato Encerrado",IF(AND(X957="",V957&gt;TODAY()),DATEDIF(TODAY(),V957,"Y")&amp;" anos"&amp;" "&amp;DATEDIF(TODAY(),V957,"YM")&amp;" meses"&amp;" "&amp;DATEDIF(TODAY(),V957,"MD")&amp;" dias",IF(AND(Z957="",X957&lt;TODAY()),"Contrato Encerrado",IF(AND(Z957="",X957&gt;TODAY()),DATEDIF(TODAY(),X957,"Y")&amp;" anos"&amp;" "&amp;DATEDIF(TODAY(),X957,"YM")&amp;" meses"&amp;" "&amp;DATEDIF(TODAY(),X957,"MD")&amp;" dias",IF(AND(Z957&lt;&gt;””,Z957&lt;TODAY()),"Contrato Encerrado",IF(AND(Z957&lt;&gt;"",Z957&gt;TODAY()),DATEDIF(TODAY(),Z957,"Y")&amp;" anos"&amp;" "&amp;DATEDIF(TODAY(),Z957,"YM")&amp;" meses"&amp;" "&amp;DATEDIF(TODAY(),Z957,"MD")&amp;" dias"))))))))</f>
        <v>Contrato Encerrado</v>
      </c>
      <c r="AE957" s="35">
        <f t="shared" si="71"/>
        <v>334</v>
      </c>
      <c r="AF957" s="35">
        <f t="shared" si="72"/>
        <v>396</v>
      </c>
      <c r="AG957" s="17" t="str">
        <f t="shared" si="73"/>
        <v>1 anos 0 meses 30 dias</v>
      </c>
    </row>
    <row r="958" spans="1:33" ht="11.25" customHeight="1" x14ac:dyDescent="0.2">
      <c r="A958" s="8" t="s">
        <v>9</v>
      </c>
      <c r="B958" s="10" t="s">
        <v>13</v>
      </c>
      <c r="C958" s="11" t="s">
        <v>22</v>
      </c>
      <c r="D958" s="36">
        <v>2021</v>
      </c>
      <c r="E958" s="14" t="s">
        <v>307</v>
      </c>
      <c r="F958" s="8" t="s">
        <v>308</v>
      </c>
      <c r="G958" s="77" t="s">
        <v>1453</v>
      </c>
      <c r="H958" s="78" t="s">
        <v>1454</v>
      </c>
      <c r="I958" s="14" t="s">
        <v>1455</v>
      </c>
      <c r="J958" s="14" t="s">
        <v>1302</v>
      </c>
      <c r="K958" s="14" t="s">
        <v>29</v>
      </c>
      <c r="L958" s="15" t="s">
        <v>81</v>
      </c>
      <c r="M958" s="7" t="s">
        <v>82</v>
      </c>
      <c r="N958" s="16" t="s">
        <v>2106</v>
      </c>
      <c r="O958" s="27"/>
      <c r="P958" s="26" t="s">
        <v>2517</v>
      </c>
      <c r="Q958" s="26" t="s">
        <v>2522</v>
      </c>
      <c r="R958" s="31">
        <v>38277</v>
      </c>
      <c r="S958" s="31">
        <v>44420</v>
      </c>
      <c r="T958" s="31">
        <v>44592</v>
      </c>
      <c r="U958" s="31"/>
      <c r="V958" s="31"/>
      <c r="W958" s="31"/>
      <c r="X958" s="17"/>
      <c r="Y958" s="17"/>
      <c r="Z958" s="31"/>
      <c r="AA958" s="18">
        <f t="shared" ca="1" si="70"/>
        <v>20</v>
      </c>
      <c r="AB958" s="19" t="s">
        <v>7878</v>
      </c>
      <c r="AC958" s="35" t="str">
        <f t="shared" si="74"/>
        <v>0 anos 5 meses 19 dias</v>
      </c>
      <c r="AD958" s="35" t="str">
        <f ca="1">IF(AND(V958="",T958&lt;TODAY()),"Contrato Encerrado",IF(AND(V958="",T958&gt;TODAY()),DATEDIF(TODAY(),T958,"Y")&amp;" anos"&amp;" "&amp;DATEDIF(TODAY(),T958,"YM")&amp;" meses"&amp;" "&amp;DATEDIF(TODAY(),T958,"MD")&amp;" dias",IF(AND(X958="",V958&lt;TODAY()),"Contrato Encerrado",IF(AND(X958="",V958&gt;TODAY()),DATEDIF(TODAY(),V958,"Y")&amp;" anos"&amp;" "&amp;DATEDIF(TODAY(),V958,"YM")&amp;" meses"&amp;" "&amp;DATEDIF(TODAY(),V958,"MD")&amp;" dias",IF(AND(Z958="",X958&lt;TODAY()),"Contrato Encerrado",IF(AND(Z958="",X958&gt;TODAY()),DATEDIF(TODAY(),X958,"Y")&amp;" anos"&amp;" "&amp;DATEDIF(TODAY(),X958,"YM")&amp;" meses"&amp;" "&amp;DATEDIF(TODAY(),X958,"MD")&amp;" dias",IF(AND(Z958&lt;&gt;””,Z958&lt;TODAY()),"Contrato Encerrado",IF(AND(Z958&lt;&gt;"",Z958&gt;TODAY()),DATEDIF(TODAY(),Z958,"Y")&amp;" anos"&amp;" "&amp;DATEDIF(TODAY(),Z958,"YM")&amp;" meses"&amp;" "&amp;DATEDIF(TODAY(),Z958,"MD")&amp;" dias"))))))))</f>
        <v>Contrato Encerrado</v>
      </c>
      <c r="AE958" s="35">
        <f t="shared" si="71"/>
        <v>172</v>
      </c>
      <c r="AF958" s="35">
        <f t="shared" si="72"/>
        <v>558</v>
      </c>
      <c r="AG958" s="17" t="str">
        <f t="shared" si="73"/>
        <v>1 anos 6 meses 11 dias</v>
      </c>
    </row>
    <row r="959" spans="1:33" ht="11.25" customHeight="1" x14ac:dyDescent="0.2">
      <c r="A959" s="8" t="s">
        <v>9</v>
      </c>
      <c r="B959" s="8" t="s">
        <v>13</v>
      </c>
      <c r="C959" s="22" t="s">
        <v>16</v>
      </c>
      <c r="D959" s="37">
        <v>2024</v>
      </c>
      <c r="E959" s="12" t="s">
        <v>79</v>
      </c>
      <c r="F959" s="8" t="s">
        <v>80</v>
      </c>
      <c r="G959" s="77" t="s">
        <v>12710</v>
      </c>
      <c r="H959" s="78" t="s">
        <v>12711</v>
      </c>
      <c r="I959" s="14" t="s">
        <v>12712</v>
      </c>
      <c r="J959" s="67" t="s">
        <v>14943</v>
      </c>
      <c r="K959" s="14" t="s">
        <v>29</v>
      </c>
      <c r="L959" s="15" t="s">
        <v>30</v>
      </c>
      <c r="M959" s="7" t="s">
        <v>9427</v>
      </c>
      <c r="N959" s="15" t="s">
        <v>2119</v>
      </c>
      <c r="O959" s="15" t="s">
        <v>7897</v>
      </c>
      <c r="P959" s="15" t="s">
        <v>2518</v>
      </c>
      <c r="Q959" s="15" t="s">
        <v>2523</v>
      </c>
      <c r="R959" s="20">
        <v>37581</v>
      </c>
      <c r="S959" s="20">
        <v>45390</v>
      </c>
      <c r="T959" s="20">
        <v>45838</v>
      </c>
      <c r="U959" s="20"/>
      <c r="V959" s="20"/>
      <c r="W959" s="20"/>
      <c r="X959" s="17"/>
      <c r="Y959" s="17"/>
      <c r="Z959" s="20"/>
      <c r="AA959" s="18">
        <f t="shared" ca="1" si="70"/>
        <v>22</v>
      </c>
      <c r="AB959" s="15" t="s">
        <v>7878</v>
      </c>
      <c r="AC959" s="35" t="str">
        <f t="shared" si="74"/>
        <v>1 anos 2 meses 22 dias</v>
      </c>
      <c r="AD959" s="35" t="str">
        <f ca="1">IF(AND(V959="",T959&lt;TODAY()),"Contrato Encerrado",IF(AND(V959="",T959&gt;TODAY()),DATEDIF(TODAY(),T959,"Y")&amp;" anos"&amp;" "&amp;DATEDIF(TODAY(),T959,"YM")&amp;" meses"&amp;" "&amp;DATEDIF(TODAY(),T959,"MD")&amp;" dias",IF(AND(X959="",V959&lt;TODAY()),"Contrato Encerrado",IF(AND(X959="",V959&gt;TODAY()),DATEDIF(TODAY(),V959,"Y")&amp;" anos"&amp;" "&amp;DATEDIF(TODAY(),V959,"YM")&amp;" meses"&amp;" "&amp;DATEDIF(TODAY(),V959,"MD")&amp;" dias",IF(AND(Z959="",X959&lt;TODAY()),"Contrato Encerrado",IF(AND(Z959="",X959&gt;TODAY()),DATEDIF(TODAY(),X959,"Y")&amp;" anos"&amp;" "&amp;DATEDIF(TODAY(),X959,"YM")&amp;" meses"&amp;" "&amp;DATEDIF(TODAY(),X959,"MD")&amp;" dias",IF(AND(Z959&lt;&gt;””,Z959&lt;TODAY()),"Contrato Encerrado",IF(AND(Z959&lt;&gt;"",Z959&gt;TODAY()),DATEDIF(TODAY(),Z959,"Y")&amp;" anos"&amp;" "&amp;DATEDIF(TODAY(),Z959,"YM")&amp;" meses"&amp;" "&amp;DATEDIF(TODAY(),Z959,"MD")&amp;" dias"))))))))</f>
        <v>Contrato Encerrado</v>
      </c>
      <c r="AE959" s="35">
        <f t="shared" si="71"/>
        <v>448</v>
      </c>
      <c r="AF959" s="35">
        <f t="shared" si="72"/>
        <v>282</v>
      </c>
      <c r="AG959" s="17" t="str">
        <f t="shared" si="73"/>
        <v>0 anos 9 meses 8 dias</v>
      </c>
    </row>
    <row r="960" spans="1:33" ht="11.25" customHeight="1" x14ac:dyDescent="0.2">
      <c r="A960" s="8" t="s">
        <v>9</v>
      </c>
      <c r="B960" s="8" t="s">
        <v>13</v>
      </c>
      <c r="C960" s="22" t="s">
        <v>21</v>
      </c>
      <c r="D960" s="35">
        <v>2025</v>
      </c>
      <c r="E960" s="12" t="s">
        <v>79</v>
      </c>
      <c r="F960" s="8" t="s">
        <v>80</v>
      </c>
      <c r="G960" s="14" t="s">
        <v>17254</v>
      </c>
      <c r="H960" s="8" t="s">
        <v>17255</v>
      </c>
      <c r="I960" s="14" t="s">
        <v>16853</v>
      </c>
      <c r="J960" s="14" t="s">
        <v>10</v>
      </c>
      <c r="K960" s="14" t="s">
        <v>29</v>
      </c>
      <c r="L960" s="15" t="s">
        <v>30</v>
      </c>
      <c r="M960" s="7" t="s">
        <v>16153</v>
      </c>
      <c r="N960" s="15" t="s">
        <v>2100</v>
      </c>
      <c r="O960" s="15" t="s">
        <v>9560</v>
      </c>
      <c r="P960" s="15" t="s">
        <v>2518</v>
      </c>
      <c r="Q960" s="15" t="s">
        <v>2523</v>
      </c>
      <c r="R960" s="20">
        <v>38470</v>
      </c>
      <c r="S960" s="20">
        <v>45810</v>
      </c>
      <c r="T960" s="20">
        <v>46174</v>
      </c>
      <c r="U960" s="20"/>
      <c r="V960" s="20"/>
      <c r="W960" s="20"/>
      <c r="X960" s="17"/>
      <c r="Y960" s="17"/>
      <c r="Z960" s="20"/>
      <c r="AA960" s="21">
        <f t="shared" ref="AA960:AA1023" ca="1" si="75">DATEDIF(R960,TODAY(),"Y")</f>
        <v>20</v>
      </c>
      <c r="AB960" s="20" t="s">
        <v>7878</v>
      </c>
      <c r="AC960" s="35" t="str">
        <f t="shared" si="74"/>
        <v>0 anos 11 meses 30 dias</v>
      </c>
      <c r="AD960" s="35" t="str">
        <f ca="1">IF(AND(V960="",T960&lt;TODAY()),"Contrato Encerrado",IF(AND(V960="",T960&gt;TODAY()),DATEDIF(TODAY(),T960,"Y")&amp;" anos"&amp;" "&amp;DATEDIF(TODAY(),T960,"YM")&amp;" meses"&amp;" "&amp;DATEDIF(TODAY(),T960,"MD")&amp;" dias",IF(AND(X960="",V960&lt;TODAY()),"Contrato Encerrado",IF(AND(X960="",V960&gt;TODAY()),DATEDIF(TODAY(),V960,"Y")&amp;" anos"&amp;" "&amp;DATEDIF(TODAY(),V960,"YM")&amp;" meses"&amp;" "&amp;DATEDIF(TODAY(),V960,"MD")&amp;" dias",IF(AND(Z960="",X960&lt;TODAY()),"Contrato Encerrado",IF(AND(Z960="",X960&gt;TODAY()),DATEDIF(TODAY(),X960,"Y")&amp;" anos"&amp;" "&amp;DATEDIF(TODAY(),X960,"YM")&amp;" meses"&amp;" "&amp;DATEDIF(TODAY(),X960,"MD")&amp;" dias",IF(AND(Z960&lt;&gt;””,Z960&lt;TODAY()),"Contrato Encerrado",IF(AND(Z960&lt;&gt;"",Z960&gt;TODAY()),DATEDIF(TODAY(),Z960,"Y")&amp;" anos"&amp;" "&amp;DATEDIF(TODAY(),Z960,"YM")&amp;" meses"&amp;" "&amp;DATEDIF(TODAY(),Z960,"MD")&amp;" dias"))))))))</f>
        <v>0 anos 7 meses 25 dias</v>
      </c>
      <c r="AE960" s="35">
        <f t="shared" ref="AE960:AE1023" si="76">SUM((T960-S960)+(V960-U960)+(X960-W960)+(Z960-Y960))</f>
        <v>364</v>
      </c>
      <c r="AF960" s="35">
        <f t="shared" ref="AF960:AF1023" si="77">730-AE960</f>
        <v>366</v>
      </c>
      <c r="AG960" s="17" t="str">
        <f t="shared" ref="AG960:AG1023" si="78">IF(AF960&gt;0,DATEDIF(0,AF960,"Y")&amp; " anos"&amp; " "&amp;DATEDIF(0,AF960,"YM")&amp; " meses"&amp; " "&amp;DATEDIF(0,AF960,"MD")&amp; " dias","ESTÁGIO COMPLETOU 2 ANOS")</f>
        <v>0 anos 11 meses 31 dias</v>
      </c>
    </row>
    <row r="961" spans="1:33" ht="11.25" customHeight="1" x14ac:dyDescent="0.2">
      <c r="A961" s="8" t="s">
        <v>9</v>
      </c>
      <c r="B961" s="8" t="s">
        <v>13</v>
      </c>
      <c r="C961" s="22" t="s">
        <v>11</v>
      </c>
      <c r="D961" s="36">
        <v>2025</v>
      </c>
      <c r="E961" s="12" t="s">
        <v>307</v>
      </c>
      <c r="F961" s="8" t="s">
        <v>308</v>
      </c>
      <c r="G961" s="77" t="s">
        <v>15426</v>
      </c>
      <c r="H961" s="78" t="s">
        <v>15427</v>
      </c>
      <c r="I961" s="14" t="s">
        <v>15428</v>
      </c>
      <c r="J961" s="14" t="s">
        <v>10</v>
      </c>
      <c r="K961" s="14" t="s">
        <v>29</v>
      </c>
      <c r="L961" s="15" t="s">
        <v>81</v>
      </c>
      <c r="M961" s="7" t="s">
        <v>82</v>
      </c>
      <c r="N961" s="15" t="s">
        <v>4113</v>
      </c>
      <c r="O961" s="15" t="s">
        <v>8004</v>
      </c>
      <c r="P961" s="15" t="s">
        <v>2518</v>
      </c>
      <c r="Q961" s="15" t="s">
        <v>2523</v>
      </c>
      <c r="R961" s="20">
        <v>39624</v>
      </c>
      <c r="S961" s="20">
        <v>45659</v>
      </c>
      <c r="T961" s="20" t="s">
        <v>15147</v>
      </c>
      <c r="U961" s="20"/>
      <c r="V961" s="20"/>
      <c r="W961" s="20"/>
      <c r="X961" s="17"/>
      <c r="Y961" s="17"/>
      <c r="Z961" s="20"/>
      <c r="AA961" s="18">
        <f t="shared" ca="1" si="75"/>
        <v>17</v>
      </c>
      <c r="AB961" s="15" t="s">
        <v>7878</v>
      </c>
      <c r="AC961" s="35" t="str">
        <f t="shared" si="74"/>
        <v>0 anos 11 meses 30 dias</v>
      </c>
      <c r="AD961" s="35" t="str">
        <f ca="1">IF(AND(V961="",T961&lt;TODAY()),"Contrato Encerrado",IF(AND(V961="",T961&gt;TODAY()),DATEDIF(TODAY(),T961,"Y")&amp;" anos"&amp;" "&amp;DATEDIF(TODAY(),T961,"YM")&amp;" meses"&amp;" "&amp;DATEDIF(TODAY(),T961,"MD")&amp;" dias",IF(AND(X961="",V961&lt;TODAY()),"Contrato Encerrado",IF(AND(X961="",V961&gt;TODAY()),DATEDIF(TODAY(),V961,"Y")&amp;" anos"&amp;" "&amp;DATEDIF(TODAY(),V961,"YM")&amp;" meses"&amp;" "&amp;DATEDIF(TODAY(),V961,"MD")&amp;" dias",IF(AND(Z961="",X961&lt;TODAY()),"Contrato Encerrado",IF(AND(Z961="",X961&gt;TODAY()),DATEDIF(TODAY(),X961,"Y")&amp;" anos"&amp;" "&amp;DATEDIF(TODAY(),X961,"YM")&amp;" meses"&amp;" "&amp;DATEDIF(TODAY(),X961,"MD")&amp;" dias",IF(AND(Z961&lt;&gt;””,Z961&lt;TODAY()),"Contrato Encerrado",IF(AND(Z961&lt;&gt;"",Z961&gt;TODAY()),DATEDIF(TODAY(),Z961,"Y")&amp;" anos"&amp;" "&amp;DATEDIF(TODAY(),Z961,"YM")&amp;" meses"&amp;" "&amp;DATEDIF(TODAY(),Z961,"MD")&amp;" dias"))))))))</f>
        <v>0 anos 2 meses 25 dias</v>
      </c>
      <c r="AE961" s="35">
        <f t="shared" si="76"/>
        <v>364</v>
      </c>
      <c r="AF961" s="35">
        <f t="shared" si="77"/>
        <v>366</v>
      </c>
      <c r="AG961" s="17" t="str">
        <f t="shared" si="78"/>
        <v>0 anos 11 meses 31 dias</v>
      </c>
    </row>
    <row r="962" spans="1:33" ht="11.25" customHeight="1" x14ac:dyDescent="0.2">
      <c r="A962" s="141" t="s">
        <v>9</v>
      </c>
      <c r="B962" s="142" t="s">
        <v>13</v>
      </c>
      <c r="C962" s="143" t="s">
        <v>22</v>
      </c>
      <c r="D962" s="144">
        <v>2022</v>
      </c>
      <c r="E962" s="145" t="s">
        <v>157</v>
      </c>
      <c r="F962" s="141" t="s">
        <v>158</v>
      </c>
      <c r="G962" s="146" t="s">
        <v>2711</v>
      </c>
      <c r="H962" s="147" t="s">
        <v>2712</v>
      </c>
      <c r="I962" s="148" t="s">
        <v>2713</v>
      </c>
      <c r="J962" s="14" t="s">
        <v>14943</v>
      </c>
      <c r="K962" s="148" t="s">
        <v>29</v>
      </c>
      <c r="L962" s="149" t="s">
        <v>30</v>
      </c>
      <c r="M962" s="7" t="s">
        <v>9427</v>
      </c>
      <c r="N962" s="150" t="s">
        <v>2101</v>
      </c>
      <c r="O962" s="150"/>
      <c r="P962" s="150" t="s">
        <v>2518</v>
      </c>
      <c r="Q962" s="150" t="s">
        <v>2521</v>
      </c>
      <c r="R962" s="151">
        <v>35684</v>
      </c>
      <c r="S962" s="151">
        <v>44760</v>
      </c>
      <c r="T962" s="129">
        <v>45566</v>
      </c>
      <c r="U962" s="156"/>
      <c r="V962" s="156"/>
      <c r="W962" s="151"/>
      <c r="X962" s="17"/>
      <c r="Y962" s="17"/>
      <c r="Z962" s="156"/>
      <c r="AA962" s="152">
        <f t="shared" ca="1" si="75"/>
        <v>28</v>
      </c>
      <c r="AB962" s="153" t="s">
        <v>7878</v>
      </c>
      <c r="AC962" s="35" t="str">
        <f t="shared" ref="AC962:AC1025" si="79">DATEDIF($S962,$Z962-($U962-$T962)-($W962-$V962)-($Y962-$X962),"Y")&amp; " anos"&amp; " "&amp;DATEDIF($S962,$Z962-($U962-$T962)-($W962-$V962)-($Y962-$X962),"YM")&amp; " meses"&amp; " "&amp;DATEDIF($S962,$Z962-($U962-$T962)-($W962-$V962)-($Y962-$X962),"MD")&amp; " dias"</f>
        <v>2 anos 2 meses 13 dias</v>
      </c>
      <c r="AD962" s="132" t="str">
        <f ca="1">IF(AND(V962="",T962&lt;TODAY()),"Contrato Encerrado",IF(AND(V962="",T962&gt;TODAY()),DATEDIF(TODAY(),T962,"Y")&amp;" anos"&amp;" "&amp;DATEDIF(TODAY(),T962,"YM")&amp;" meses"&amp;" "&amp;DATEDIF(TODAY(),T962,"MD")&amp;" dias",IF(AND(X962="",V962&lt;TODAY()),"Contrato Encerrado",IF(AND(X962="",V962&gt;TODAY()),DATEDIF(TODAY(),V962,"Y")&amp;" anos"&amp;" "&amp;DATEDIF(TODAY(),V962,"YM")&amp;" meses"&amp;" "&amp;DATEDIF(TODAY(),V962,"MD")&amp;" dias",IF(AND(Z962="",X962&lt;TODAY()),"Contrato Encerrado",IF(AND(Z962="",X962&gt;TODAY()),DATEDIF(TODAY(),X962,"Y")&amp;" anos"&amp;" "&amp;DATEDIF(TODAY(),X962,"YM")&amp;" meses"&amp;" "&amp;DATEDIF(TODAY(),X962,"MD")&amp;" dias",IF(AND(Z962&lt;&gt;””,Z962&lt;TODAY()),"Contrato Encerrado",IF(AND(Z962&lt;&gt;"",Z962&gt;TODAY()),DATEDIF(TODAY(),Z962,"Y")&amp;" anos"&amp;" "&amp;DATEDIF(TODAY(),Z962,"YM")&amp;" meses"&amp;" "&amp;DATEDIF(TODAY(),Z962,"MD")&amp;" dias"))))))))</f>
        <v>Contrato Encerrado</v>
      </c>
      <c r="AE962" s="132">
        <f t="shared" si="76"/>
        <v>806</v>
      </c>
      <c r="AF962" s="132">
        <f t="shared" si="77"/>
        <v>-76</v>
      </c>
      <c r="AG962" s="133" t="str">
        <f t="shared" si="78"/>
        <v>ESTÁGIO COMPLETOU 2 ANOS</v>
      </c>
    </row>
    <row r="963" spans="1:33" ht="11.25" customHeight="1" x14ac:dyDescent="0.2">
      <c r="A963" s="8" t="s">
        <v>9</v>
      </c>
      <c r="B963" s="8" t="s">
        <v>13</v>
      </c>
      <c r="C963" s="22" t="s">
        <v>17</v>
      </c>
      <c r="D963" s="37">
        <v>2025</v>
      </c>
      <c r="E963" s="12" t="s">
        <v>3176</v>
      </c>
      <c r="F963" s="8" t="s">
        <v>3177</v>
      </c>
      <c r="G963" s="9" t="s">
        <v>16577</v>
      </c>
      <c r="H963" s="8" t="s">
        <v>16578</v>
      </c>
      <c r="I963" s="14" t="s">
        <v>16579</v>
      </c>
      <c r="J963" s="14" t="s">
        <v>10</v>
      </c>
      <c r="K963" s="14" t="s">
        <v>29</v>
      </c>
      <c r="L963" s="15" t="s">
        <v>30</v>
      </c>
      <c r="M963" s="7" t="s">
        <v>9427</v>
      </c>
      <c r="N963" s="15" t="s">
        <v>2098</v>
      </c>
      <c r="O963" s="15" t="s">
        <v>7911</v>
      </c>
      <c r="P963" s="15" t="s">
        <v>2518</v>
      </c>
      <c r="Q963" s="15" t="s">
        <v>2523</v>
      </c>
      <c r="R963" s="20">
        <v>32173</v>
      </c>
      <c r="S963" s="20">
        <v>45782</v>
      </c>
      <c r="T963" s="20">
        <v>46146</v>
      </c>
      <c r="U963" s="20"/>
      <c r="V963" s="20"/>
      <c r="W963" s="20"/>
      <c r="X963" s="17"/>
      <c r="Y963" s="17"/>
      <c r="Z963" s="20"/>
      <c r="AA963" s="18">
        <f t="shared" ca="1" si="75"/>
        <v>37</v>
      </c>
      <c r="AB963" s="15" t="s">
        <v>7878</v>
      </c>
      <c r="AC963" s="35" t="str">
        <f t="shared" si="79"/>
        <v>0 anos 11 meses 29 dias</v>
      </c>
      <c r="AD963" s="35" t="str">
        <f ca="1">IF(AND(V963="",T963&lt;TODAY()),"Contrato Encerrado",IF(AND(V963="",T963&gt;TODAY()),DATEDIF(TODAY(),T963,"Y")&amp;" anos"&amp;" "&amp;DATEDIF(TODAY(),T963,"YM")&amp;" meses"&amp;" "&amp;DATEDIF(TODAY(),T963,"MD")&amp;" dias",IF(AND(X963="",V963&lt;TODAY()),"Contrato Encerrado",IF(AND(X963="",V963&gt;TODAY()),DATEDIF(TODAY(),V963,"Y")&amp;" anos"&amp;" "&amp;DATEDIF(TODAY(),V963,"YM")&amp;" meses"&amp;" "&amp;DATEDIF(TODAY(),V963,"MD")&amp;" dias",IF(AND(Z963="",X963&lt;TODAY()),"Contrato Encerrado",IF(AND(Z963="",X963&gt;TODAY()),DATEDIF(TODAY(),X963,"Y")&amp;" anos"&amp;" "&amp;DATEDIF(TODAY(),X963,"YM")&amp;" meses"&amp;" "&amp;DATEDIF(TODAY(),X963,"MD")&amp;" dias",IF(AND(Z963&lt;&gt;””,Z963&lt;TODAY()),"Contrato Encerrado",IF(AND(Z963&lt;&gt;"",Z963&gt;TODAY()),DATEDIF(TODAY(),Z963,"Y")&amp;" anos"&amp;" "&amp;DATEDIF(TODAY(),Z963,"YM")&amp;" meses"&amp;" "&amp;DATEDIF(TODAY(),Z963,"MD")&amp;" dias"))))))))</f>
        <v>0 anos 6 meses 27 dias</v>
      </c>
      <c r="AE963" s="35">
        <f t="shared" si="76"/>
        <v>364</v>
      </c>
      <c r="AF963" s="35">
        <f t="shared" si="77"/>
        <v>366</v>
      </c>
      <c r="AG963" s="17" t="str">
        <f t="shared" si="78"/>
        <v>0 anos 11 meses 31 dias</v>
      </c>
    </row>
    <row r="964" spans="1:33" ht="11.25" customHeight="1" x14ac:dyDescent="0.2">
      <c r="A964" s="8" t="s">
        <v>9</v>
      </c>
      <c r="B964" s="8" t="s">
        <v>13</v>
      </c>
      <c r="C964" s="22" t="s">
        <v>21</v>
      </c>
      <c r="D964" s="37">
        <v>2024</v>
      </c>
      <c r="E964" s="12" t="s">
        <v>157</v>
      </c>
      <c r="F964" s="8" t="s">
        <v>158</v>
      </c>
      <c r="G964" s="77" t="s">
        <v>14078</v>
      </c>
      <c r="H964" s="78" t="s">
        <v>14079</v>
      </c>
      <c r="I964" s="14" t="s">
        <v>14080</v>
      </c>
      <c r="J964" s="14" t="s">
        <v>14943</v>
      </c>
      <c r="K964" s="14" t="s">
        <v>29</v>
      </c>
      <c r="L964" s="15" t="s">
        <v>30</v>
      </c>
      <c r="M964" s="7" t="s">
        <v>9427</v>
      </c>
      <c r="N964" s="15" t="s">
        <v>4159</v>
      </c>
      <c r="O964" s="15" t="s">
        <v>8732</v>
      </c>
      <c r="P964" s="15" t="s">
        <v>2518</v>
      </c>
      <c r="Q964" s="15" t="s">
        <v>2521</v>
      </c>
      <c r="R964" s="20">
        <v>38510</v>
      </c>
      <c r="S964" s="20">
        <v>45502</v>
      </c>
      <c r="T964" s="70">
        <v>45717</v>
      </c>
      <c r="U964" s="70"/>
      <c r="V964" s="20"/>
      <c r="W964" s="20"/>
      <c r="X964" s="17"/>
      <c r="Y964" s="17"/>
      <c r="Z964" s="20"/>
      <c r="AA964" s="18">
        <f t="shared" ca="1" si="75"/>
        <v>20</v>
      </c>
      <c r="AB964" s="15" t="s">
        <v>7878</v>
      </c>
      <c r="AC964" s="35" t="str">
        <f t="shared" si="79"/>
        <v>0 anos 7 meses 0 dias</v>
      </c>
      <c r="AD964" s="35" t="str">
        <f ca="1">IF(AND(V964="",T964&lt;TODAY()),"Contrato Encerrado",IF(AND(V964="",T964&gt;TODAY()),DATEDIF(TODAY(),T964,"Y")&amp;" anos"&amp;" "&amp;DATEDIF(TODAY(),T964,"YM")&amp;" meses"&amp;" "&amp;DATEDIF(TODAY(),T964,"MD")&amp;" dias",IF(AND(X964="",V964&lt;TODAY()),"Contrato Encerrado",IF(AND(X964="",V964&gt;TODAY()),DATEDIF(TODAY(),V964,"Y")&amp;" anos"&amp;" "&amp;DATEDIF(TODAY(),V964,"YM")&amp;" meses"&amp;" "&amp;DATEDIF(TODAY(),V964,"MD")&amp;" dias",IF(AND(Z964="",X964&lt;TODAY()),"Contrato Encerrado",IF(AND(Z964="",X964&gt;TODAY()),DATEDIF(TODAY(),X964,"Y")&amp;" anos"&amp;" "&amp;DATEDIF(TODAY(),X964,"YM")&amp;" meses"&amp;" "&amp;DATEDIF(TODAY(),X964,"MD")&amp;" dias",IF(AND(Z964&lt;&gt;””,Z964&lt;TODAY()),"Contrato Encerrado",IF(AND(Z964&lt;&gt;"",Z964&gt;TODAY()),DATEDIF(TODAY(),Z964,"Y")&amp;" anos"&amp;" "&amp;DATEDIF(TODAY(),Z964,"YM")&amp;" meses"&amp;" "&amp;DATEDIF(TODAY(),Z964,"MD")&amp;" dias"))))))))</f>
        <v>Contrato Encerrado</v>
      </c>
      <c r="AE964" s="35">
        <f t="shared" si="76"/>
        <v>215</v>
      </c>
      <c r="AF964" s="35">
        <f t="shared" si="77"/>
        <v>515</v>
      </c>
      <c r="AG964" s="17" t="str">
        <f t="shared" si="78"/>
        <v>1 anos 4 meses 29 dias</v>
      </c>
    </row>
    <row r="965" spans="1:33" ht="11.25" customHeight="1" x14ac:dyDescent="0.2">
      <c r="A965" s="8" t="s">
        <v>9</v>
      </c>
      <c r="B965" s="8" t="s">
        <v>13</v>
      </c>
      <c r="C965" s="22" t="s">
        <v>21</v>
      </c>
      <c r="D965" s="37">
        <v>2023</v>
      </c>
      <c r="E965" s="12" t="s">
        <v>307</v>
      </c>
      <c r="F965" s="8" t="s">
        <v>308</v>
      </c>
      <c r="G965" s="77" t="s">
        <v>8899</v>
      </c>
      <c r="H965" s="78" t="s">
        <v>8900</v>
      </c>
      <c r="I965" s="14" t="s">
        <v>8901</v>
      </c>
      <c r="J965" s="14" t="s">
        <v>14943</v>
      </c>
      <c r="K965" s="14" t="s">
        <v>29</v>
      </c>
      <c r="L965" s="15" t="s">
        <v>30</v>
      </c>
      <c r="M965" s="7" t="s">
        <v>9427</v>
      </c>
      <c r="N965" s="16" t="s">
        <v>2105</v>
      </c>
      <c r="O965" s="15" t="s">
        <v>7898</v>
      </c>
      <c r="P965" s="15" t="s">
        <v>2518</v>
      </c>
      <c r="Q965" s="15" t="s">
        <v>2523</v>
      </c>
      <c r="R965" s="20">
        <v>38008</v>
      </c>
      <c r="S965" s="20">
        <v>45114</v>
      </c>
      <c r="T965" s="20">
        <v>45844</v>
      </c>
      <c r="U965" s="20"/>
      <c r="V965" s="20"/>
      <c r="W965" s="20"/>
      <c r="X965" s="17"/>
      <c r="Y965" s="17"/>
      <c r="Z965" s="20"/>
      <c r="AA965" s="18">
        <f t="shared" ca="1" si="75"/>
        <v>21</v>
      </c>
      <c r="AB965" s="15" t="s">
        <v>7878</v>
      </c>
      <c r="AC965" s="35" t="str">
        <f t="shared" si="79"/>
        <v>1 anos 11 meses 29 dias</v>
      </c>
      <c r="AD965" s="35" t="str">
        <f ca="1">IF(AND(V965="",T965&lt;TODAY()),"Contrato Encerrado",IF(AND(V965="",T965&gt;TODAY()),DATEDIF(TODAY(),T965,"Y")&amp;" anos"&amp;" "&amp;DATEDIF(TODAY(),T965,"YM")&amp;" meses"&amp;" "&amp;DATEDIF(TODAY(),T965,"MD")&amp;" dias",IF(AND(X965="",V965&lt;TODAY()),"Contrato Encerrado",IF(AND(X965="",V965&gt;TODAY()),DATEDIF(TODAY(),V965,"Y")&amp;" anos"&amp;" "&amp;DATEDIF(TODAY(),V965,"YM")&amp;" meses"&amp;" "&amp;DATEDIF(TODAY(),V965,"MD")&amp;" dias",IF(AND(Z965="",X965&lt;TODAY()),"Contrato Encerrado",IF(AND(Z965="",X965&gt;TODAY()),DATEDIF(TODAY(),X965,"Y")&amp;" anos"&amp;" "&amp;DATEDIF(TODAY(),X965,"YM")&amp;" meses"&amp;" "&amp;DATEDIF(TODAY(),X965,"MD")&amp;" dias",IF(AND(Z965&lt;&gt;””,Z965&lt;TODAY()),"Contrato Encerrado",IF(AND(Z965&lt;&gt;"",Z965&gt;TODAY()),DATEDIF(TODAY(),Z965,"Y")&amp;" anos"&amp;" "&amp;DATEDIF(TODAY(),Z965,"YM")&amp;" meses"&amp;" "&amp;DATEDIF(TODAY(),Z965,"MD")&amp;" dias"))))))))</f>
        <v>Contrato Encerrado</v>
      </c>
      <c r="AE965" s="35">
        <f t="shared" si="76"/>
        <v>730</v>
      </c>
      <c r="AF965" s="35">
        <f t="shared" si="77"/>
        <v>0</v>
      </c>
      <c r="AG965" s="17" t="str">
        <f t="shared" si="78"/>
        <v>ESTÁGIO COMPLETOU 2 ANOS</v>
      </c>
    </row>
    <row r="966" spans="1:33" ht="11.25" customHeight="1" x14ac:dyDescent="0.2">
      <c r="A966" s="8" t="s">
        <v>9</v>
      </c>
      <c r="B966" s="8" t="s">
        <v>13</v>
      </c>
      <c r="C966" s="22" t="s">
        <v>21</v>
      </c>
      <c r="D966" s="35">
        <v>2025</v>
      </c>
      <c r="E966" s="12" t="s">
        <v>772</v>
      </c>
      <c r="F966" s="8" t="s">
        <v>773</v>
      </c>
      <c r="G966" s="14" t="s">
        <v>17256</v>
      </c>
      <c r="H966" s="8" t="s">
        <v>17257</v>
      </c>
      <c r="I966" s="14" t="s">
        <v>16854</v>
      </c>
      <c r="J966" s="14" t="s">
        <v>10</v>
      </c>
      <c r="K966" s="14" t="s">
        <v>29</v>
      </c>
      <c r="L966" s="15" t="s">
        <v>81</v>
      </c>
      <c r="M966" s="7" t="s">
        <v>16173</v>
      </c>
      <c r="N966" s="15" t="s">
        <v>17258</v>
      </c>
      <c r="O966" s="15" t="s">
        <v>17259</v>
      </c>
      <c r="P966" s="15" t="s">
        <v>2518</v>
      </c>
      <c r="Q966" s="15" t="s">
        <v>2523</v>
      </c>
      <c r="R966" s="20">
        <v>32017</v>
      </c>
      <c r="S966" s="20">
        <v>45849</v>
      </c>
      <c r="T966" s="20">
        <v>46205</v>
      </c>
      <c r="U966" s="20"/>
      <c r="V966" s="20"/>
      <c r="W966" s="20"/>
      <c r="X966" s="17"/>
      <c r="Y966" s="17"/>
      <c r="Z966" s="20"/>
      <c r="AA966" s="21">
        <f t="shared" ca="1" si="75"/>
        <v>38</v>
      </c>
      <c r="AB966" s="20" t="s">
        <v>7877</v>
      </c>
      <c r="AC966" s="35" t="str">
        <f t="shared" si="79"/>
        <v>0 anos 11 meses 21 dias</v>
      </c>
      <c r="AD966" s="35" t="str">
        <f ca="1">IF(AND(V966="",T966&lt;TODAY()),"Contrato Encerrado",IF(AND(V966="",T966&gt;TODAY()),DATEDIF(TODAY(),T966,"Y")&amp;" anos"&amp;" "&amp;DATEDIF(TODAY(),T966,"YM")&amp;" meses"&amp;" "&amp;DATEDIF(TODAY(),T966,"MD")&amp;" dias",IF(AND(X966="",V966&lt;TODAY()),"Contrato Encerrado",IF(AND(X966="",V966&gt;TODAY()),DATEDIF(TODAY(),V966,"Y")&amp;" anos"&amp;" "&amp;DATEDIF(TODAY(),V966,"YM")&amp;" meses"&amp;" "&amp;DATEDIF(TODAY(),V966,"MD")&amp;" dias",IF(AND(Z966="",X966&lt;TODAY()),"Contrato Encerrado",IF(AND(Z966="",X966&gt;TODAY()),DATEDIF(TODAY(),X966,"Y")&amp;" anos"&amp;" "&amp;DATEDIF(TODAY(),X966,"YM")&amp;" meses"&amp;" "&amp;DATEDIF(TODAY(),X966,"MD")&amp;" dias",IF(AND(Z966&lt;&gt;””,Z966&lt;TODAY()),"Contrato Encerrado",IF(AND(Z966&lt;&gt;"",Z966&gt;TODAY()),DATEDIF(TODAY(),Z966,"Y")&amp;" anos"&amp;" "&amp;DATEDIF(TODAY(),Z966,"YM")&amp;" meses"&amp;" "&amp;DATEDIF(TODAY(),Z966,"MD")&amp;" dias"))))))))</f>
        <v>0 anos 8 meses 25 dias</v>
      </c>
      <c r="AE966" s="35">
        <f t="shared" si="76"/>
        <v>356</v>
      </c>
      <c r="AF966" s="35">
        <f t="shared" si="77"/>
        <v>374</v>
      </c>
      <c r="AG966" s="17" t="str">
        <f t="shared" si="78"/>
        <v>1 anos 0 meses 8 dias</v>
      </c>
    </row>
    <row r="967" spans="1:33" ht="11.25" customHeight="1" x14ac:dyDescent="0.2">
      <c r="A967" s="8" t="s">
        <v>9</v>
      </c>
      <c r="B967" s="10" t="s">
        <v>13</v>
      </c>
      <c r="C967" s="11" t="s">
        <v>22</v>
      </c>
      <c r="D967" s="36">
        <v>2022</v>
      </c>
      <c r="E967" s="12" t="s">
        <v>157</v>
      </c>
      <c r="F967" s="8" t="s">
        <v>158</v>
      </c>
      <c r="G967" s="77" t="s">
        <v>2810</v>
      </c>
      <c r="H967" s="78" t="s">
        <v>2811</v>
      </c>
      <c r="I967" s="14" t="s">
        <v>2812</v>
      </c>
      <c r="J967" s="14" t="s">
        <v>14943</v>
      </c>
      <c r="K967" s="14" t="s">
        <v>29</v>
      </c>
      <c r="L967" s="15" t="s">
        <v>30</v>
      </c>
      <c r="M967" s="7" t="s">
        <v>9427</v>
      </c>
      <c r="N967" s="16" t="s">
        <v>2101</v>
      </c>
      <c r="O967" s="16"/>
      <c r="P967" s="16" t="s">
        <v>2518</v>
      </c>
      <c r="Q967" s="16" t="s">
        <v>2521</v>
      </c>
      <c r="R967" s="31">
        <v>36907</v>
      </c>
      <c r="S967" s="31">
        <v>44768</v>
      </c>
      <c r="T967" s="31">
        <v>45323</v>
      </c>
      <c r="U967" s="31"/>
      <c r="V967" s="31"/>
      <c r="W967" s="31"/>
      <c r="X967" s="17"/>
      <c r="Y967" s="17"/>
      <c r="Z967" s="31"/>
      <c r="AA967" s="18">
        <f t="shared" ca="1" si="75"/>
        <v>24</v>
      </c>
      <c r="AB967" s="19" t="s">
        <v>7878</v>
      </c>
      <c r="AC967" s="35" t="str">
        <f t="shared" si="79"/>
        <v>1 anos 6 meses 6 dias</v>
      </c>
      <c r="AD967" s="35" t="str">
        <f ca="1">IF(AND(V967="",T967&lt;TODAY()),"Contrato Encerrado",IF(AND(V967="",T967&gt;TODAY()),DATEDIF(TODAY(),T967,"Y")&amp;" anos"&amp;" "&amp;DATEDIF(TODAY(),T967,"YM")&amp;" meses"&amp;" "&amp;DATEDIF(TODAY(),T967,"MD")&amp;" dias",IF(AND(X967="",V967&lt;TODAY()),"Contrato Encerrado",IF(AND(X967="",V967&gt;TODAY()),DATEDIF(TODAY(),V967,"Y")&amp;" anos"&amp;" "&amp;DATEDIF(TODAY(),V967,"YM")&amp;" meses"&amp;" "&amp;DATEDIF(TODAY(),V967,"MD")&amp;" dias",IF(AND(Z967="",X967&lt;TODAY()),"Contrato Encerrado",IF(AND(Z967="",X967&gt;TODAY()),DATEDIF(TODAY(),X967,"Y")&amp;" anos"&amp;" "&amp;DATEDIF(TODAY(),X967,"YM")&amp;" meses"&amp;" "&amp;DATEDIF(TODAY(),X967,"MD")&amp;" dias",IF(AND(Z967&lt;&gt;””,Z967&lt;TODAY()),"Contrato Encerrado",IF(AND(Z967&lt;&gt;"",Z967&gt;TODAY()),DATEDIF(TODAY(),Z967,"Y")&amp;" anos"&amp;" "&amp;DATEDIF(TODAY(),Z967,"YM")&amp;" meses"&amp;" "&amp;DATEDIF(TODAY(),Z967,"MD")&amp;" dias"))))))))</f>
        <v>Contrato Encerrado</v>
      </c>
      <c r="AE967" s="35">
        <f t="shared" si="76"/>
        <v>555</v>
      </c>
      <c r="AF967" s="35">
        <f t="shared" si="77"/>
        <v>175</v>
      </c>
      <c r="AG967" s="17" t="str">
        <f t="shared" si="78"/>
        <v>0 anos 5 meses 23 dias</v>
      </c>
    </row>
    <row r="968" spans="1:33" ht="11.25" customHeight="1" x14ac:dyDescent="0.2">
      <c r="A968" s="8" t="s">
        <v>9</v>
      </c>
      <c r="B968" s="10" t="s">
        <v>13</v>
      </c>
      <c r="C968" s="11" t="s">
        <v>24</v>
      </c>
      <c r="D968" s="36">
        <v>2022</v>
      </c>
      <c r="E968" s="12" t="s">
        <v>157</v>
      </c>
      <c r="F968" s="8" t="s">
        <v>158</v>
      </c>
      <c r="G968" s="77" t="s">
        <v>4387</v>
      </c>
      <c r="H968" s="78" t="s">
        <v>4388</v>
      </c>
      <c r="I968" s="14" t="s">
        <v>4389</v>
      </c>
      <c r="J968" s="14" t="s">
        <v>14943</v>
      </c>
      <c r="K968" s="14" t="s">
        <v>29</v>
      </c>
      <c r="L968" s="15" t="s">
        <v>30</v>
      </c>
      <c r="M968" s="7" t="s">
        <v>9427</v>
      </c>
      <c r="N968" s="16" t="s">
        <v>2101</v>
      </c>
      <c r="O968" s="15" t="s">
        <v>8037</v>
      </c>
      <c r="P968" s="16" t="s">
        <v>2518</v>
      </c>
      <c r="Q968" s="16" t="s">
        <v>2521</v>
      </c>
      <c r="R968" s="31">
        <v>33597</v>
      </c>
      <c r="S968" s="31">
        <v>44875</v>
      </c>
      <c r="T968" s="31">
        <v>45138</v>
      </c>
      <c r="U968" s="31">
        <v>45170</v>
      </c>
      <c r="V968" s="31">
        <v>45322</v>
      </c>
      <c r="W968" s="31"/>
      <c r="X968" s="17"/>
      <c r="Y968" s="17"/>
      <c r="Z968" s="31"/>
      <c r="AA968" s="18">
        <f t="shared" ca="1" si="75"/>
        <v>33</v>
      </c>
      <c r="AB968" s="19" t="s">
        <v>7878</v>
      </c>
      <c r="AC968" s="35" t="str">
        <f t="shared" si="79"/>
        <v>1 anos 1 meses 20 dias</v>
      </c>
      <c r="AD968" s="35" t="str">
        <f ca="1">IF(AND(V968="",T968&lt;TODAY()),"Contrato Encerrado",IF(AND(V968="",T968&gt;TODAY()),DATEDIF(TODAY(),T968,"Y")&amp;" anos"&amp;" "&amp;DATEDIF(TODAY(),T968,"YM")&amp;" meses"&amp;" "&amp;DATEDIF(TODAY(),T968,"MD")&amp;" dias",IF(AND(X968="",V968&lt;TODAY()),"Contrato Encerrado",IF(AND(X968="",V968&gt;TODAY()),DATEDIF(TODAY(),V968,"Y")&amp;" anos"&amp;" "&amp;DATEDIF(TODAY(),V968,"YM")&amp;" meses"&amp;" "&amp;DATEDIF(TODAY(),V968,"MD")&amp;" dias",IF(AND(Z968="",X968&lt;TODAY()),"Contrato Encerrado",IF(AND(Z968="",X968&gt;TODAY()),DATEDIF(TODAY(),X968,"Y")&amp;" anos"&amp;" "&amp;DATEDIF(TODAY(),X968,"YM")&amp;" meses"&amp;" "&amp;DATEDIF(TODAY(),X968,"MD")&amp;" dias",IF(AND(Z968&lt;&gt;””,Z968&lt;TODAY()),"Contrato Encerrado",IF(AND(Z968&lt;&gt;"",Z968&gt;TODAY()),DATEDIF(TODAY(),Z968,"Y")&amp;" anos"&amp;" "&amp;DATEDIF(TODAY(),Z968,"YM")&amp;" meses"&amp;" "&amp;DATEDIF(TODAY(),Z968,"MD")&amp;" dias"))))))))</f>
        <v>Contrato Encerrado</v>
      </c>
      <c r="AE968" s="35">
        <f t="shared" si="76"/>
        <v>415</v>
      </c>
      <c r="AF968" s="35">
        <f t="shared" si="77"/>
        <v>315</v>
      </c>
      <c r="AG968" s="17" t="str">
        <f t="shared" si="78"/>
        <v>0 anos 10 meses 10 dias</v>
      </c>
    </row>
    <row r="969" spans="1:33" ht="11.25" customHeight="1" x14ac:dyDescent="0.2">
      <c r="A969" s="8" t="s">
        <v>9</v>
      </c>
      <c r="B969" s="8" t="s">
        <v>13</v>
      </c>
      <c r="C969" s="22" t="s">
        <v>17</v>
      </c>
      <c r="D969" s="37">
        <v>2023</v>
      </c>
      <c r="E969" s="23" t="s">
        <v>157</v>
      </c>
      <c r="F969" s="8" t="s">
        <v>158</v>
      </c>
      <c r="G969" s="77" t="s">
        <v>6256</v>
      </c>
      <c r="H969" s="78" t="s">
        <v>6257</v>
      </c>
      <c r="I969" s="9" t="s">
        <v>6258</v>
      </c>
      <c r="J969" s="14" t="s">
        <v>1302</v>
      </c>
      <c r="K969" s="9" t="s">
        <v>29</v>
      </c>
      <c r="L969" s="24" t="s">
        <v>30</v>
      </c>
      <c r="M969" s="7" t="s">
        <v>9427</v>
      </c>
      <c r="N969" s="24" t="s">
        <v>2101</v>
      </c>
      <c r="O969" s="24"/>
      <c r="P969" s="24" t="s">
        <v>2518</v>
      </c>
      <c r="Q969" s="24" t="s">
        <v>4109</v>
      </c>
      <c r="R969" s="17">
        <v>37671</v>
      </c>
      <c r="S969" s="17">
        <v>45050</v>
      </c>
      <c r="T969" s="31">
        <v>45348</v>
      </c>
      <c r="U969" s="17"/>
      <c r="V969" s="31"/>
      <c r="W969" s="17"/>
      <c r="X969" s="17"/>
      <c r="Y969" s="17"/>
      <c r="Z969" s="31"/>
      <c r="AA969" s="18">
        <f t="shared" ca="1" si="75"/>
        <v>22</v>
      </c>
      <c r="AB969" s="19" t="s">
        <v>7878</v>
      </c>
      <c r="AC969" s="35" t="str">
        <f t="shared" si="79"/>
        <v>0 anos 9 meses 22 dias</v>
      </c>
      <c r="AD969" s="35" t="str">
        <f ca="1">IF(AND(V969="",T969&lt;TODAY()),"Contrato Encerrado",IF(AND(V969="",T969&gt;TODAY()),DATEDIF(TODAY(),T969,"Y")&amp;" anos"&amp;" "&amp;DATEDIF(TODAY(),T969,"YM")&amp;" meses"&amp;" "&amp;DATEDIF(TODAY(),T969,"MD")&amp;" dias",IF(AND(X969="",V969&lt;TODAY()),"Contrato Encerrado",IF(AND(X969="",V969&gt;TODAY()),DATEDIF(TODAY(),V969,"Y")&amp;" anos"&amp;" "&amp;DATEDIF(TODAY(),V969,"YM")&amp;" meses"&amp;" "&amp;DATEDIF(TODAY(),V969,"MD")&amp;" dias",IF(AND(Z969="",X969&lt;TODAY()),"Contrato Encerrado",IF(AND(Z969="",X969&gt;TODAY()),DATEDIF(TODAY(),X969,"Y")&amp;" anos"&amp;" "&amp;DATEDIF(TODAY(),X969,"YM")&amp;" meses"&amp;" "&amp;DATEDIF(TODAY(),X969,"MD")&amp;" dias",IF(AND(Z969&lt;&gt;””,Z969&lt;TODAY()),"Contrato Encerrado",IF(AND(Z969&lt;&gt;"",Z969&gt;TODAY()),DATEDIF(TODAY(),Z969,"Y")&amp;" anos"&amp;" "&amp;DATEDIF(TODAY(),Z969,"YM")&amp;" meses"&amp;" "&amp;DATEDIF(TODAY(),Z969,"MD")&amp;" dias"))))))))</f>
        <v>Contrato Encerrado</v>
      </c>
      <c r="AE969" s="35">
        <f t="shared" si="76"/>
        <v>298</v>
      </c>
      <c r="AF969" s="35">
        <f t="shared" si="77"/>
        <v>432</v>
      </c>
      <c r="AG969" s="17" t="str">
        <f t="shared" si="78"/>
        <v>1 anos 2 meses 7 dias</v>
      </c>
    </row>
    <row r="970" spans="1:33" ht="11.25" customHeight="1" x14ac:dyDescent="0.2">
      <c r="A970" s="8" t="s">
        <v>9</v>
      </c>
      <c r="B970" s="8" t="s">
        <v>13</v>
      </c>
      <c r="C970" s="22" t="s">
        <v>21</v>
      </c>
      <c r="D970" s="37">
        <v>2024</v>
      </c>
      <c r="E970" s="12" t="s">
        <v>307</v>
      </c>
      <c r="F970" s="8" t="s">
        <v>308</v>
      </c>
      <c r="G970" s="77" t="s">
        <v>14081</v>
      </c>
      <c r="H970" s="78" t="s">
        <v>14082</v>
      </c>
      <c r="I970" s="14" t="s">
        <v>14083</v>
      </c>
      <c r="J970" s="14" t="s">
        <v>14943</v>
      </c>
      <c r="K970" s="14" t="s">
        <v>29</v>
      </c>
      <c r="L970" s="15" t="s">
        <v>30</v>
      </c>
      <c r="M970" s="7" t="s">
        <v>9427</v>
      </c>
      <c r="N970" s="16" t="s">
        <v>2113</v>
      </c>
      <c r="O970" s="15" t="s">
        <v>8005</v>
      </c>
      <c r="P970" s="15" t="s">
        <v>2518</v>
      </c>
      <c r="Q970" s="15" t="s">
        <v>2523</v>
      </c>
      <c r="R970" s="20">
        <v>37717</v>
      </c>
      <c r="S970" s="20">
        <v>45519</v>
      </c>
      <c r="T970" s="20">
        <v>45883</v>
      </c>
      <c r="U970" s="20"/>
      <c r="V970" s="20"/>
      <c r="W970" s="20"/>
      <c r="X970" s="17"/>
      <c r="Y970" s="17"/>
      <c r="Z970" s="20"/>
      <c r="AA970" s="18">
        <f t="shared" ca="1" si="75"/>
        <v>22</v>
      </c>
      <c r="AB970" s="15" t="s">
        <v>7878</v>
      </c>
      <c r="AC970" s="35" t="str">
        <f t="shared" si="79"/>
        <v>0 anos 11 meses 30 dias</v>
      </c>
      <c r="AD970" s="35" t="str">
        <f ca="1">IF(AND(V970="",T970&lt;TODAY()),"Contrato Encerrado",IF(AND(V970="",T970&gt;TODAY()),DATEDIF(TODAY(),T970,"Y")&amp;" anos"&amp;" "&amp;DATEDIF(TODAY(),T970,"YM")&amp;" meses"&amp;" "&amp;DATEDIF(TODAY(),T970,"MD")&amp;" dias",IF(AND(X970="",V970&lt;TODAY()),"Contrato Encerrado",IF(AND(X970="",V970&gt;TODAY()),DATEDIF(TODAY(),V970,"Y")&amp;" anos"&amp;" "&amp;DATEDIF(TODAY(),V970,"YM")&amp;" meses"&amp;" "&amp;DATEDIF(TODAY(),V970,"MD")&amp;" dias",IF(AND(Z970="",X970&lt;TODAY()),"Contrato Encerrado",IF(AND(Z970="",X970&gt;TODAY()),DATEDIF(TODAY(),X970,"Y")&amp;" anos"&amp;" "&amp;DATEDIF(TODAY(),X970,"YM")&amp;" meses"&amp;" "&amp;DATEDIF(TODAY(),X970,"MD")&amp;" dias",IF(AND(Z970&lt;&gt;””,Z970&lt;TODAY()),"Contrato Encerrado",IF(AND(Z970&lt;&gt;"",Z970&gt;TODAY()),DATEDIF(TODAY(),Z970,"Y")&amp;" anos"&amp;" "&amp;DATEDIF(TODAY(),Z970,"YM")&amp;" meses"&amp;" "&amp;DATEDIF(TODAY(),Z970,"MD")&amp;" dias"))))))))</f>
        <v>Contrato Encerrado</v>
      </c>
      <c r="AE970" s="35">
        <f t="shared" si="76"/>
        <v>364</v>
      </c>
      <c r="AF970" s="35">
        <f t="shared" si="77"/>
        <v>366</v>
      </c>
      <c r="AG970" s="17" t="str">
        <f t="shared" si="78"/>
        <v>0 anos 11 meses 31 dias</v>
      </c>
    </row>
    <row r="971" spans="1:33" ht="11.25" customHeight="1" x14ac:dyDescent="0.2">
      <c r="A971" s="8" t="s">
        <v>9</v>
      </c>
      <c r="B971" s="10" t="s">
        <v>13</v>
      </c>
      <c r="C971" s="11" t="s">
        <v>20</v>
      </c>
      <c r="D971" s="36">
        <v>2021</v>
      </c>
      <c r="E971" s="14" t="s">
        <v>157</v>
      </c>
      <c r="F971" s="8" t="s">
        <v>158</v>
      </c>
      <c r="G971" s="77" t="s">
        <v>3379</v>
      </c>
      <c r="H971" s="78" t="s">
        <v>3380</v>
      </c>
      <c r="I971" s="14" t="s">
        <v>3381</v>
      </c>
      <c r="J971" s="14" t="s">
        <v>1302</v>
      </c>
      <c r="K971" s="14" t="s">
        <v>29</v>
      </c>
      <c r="L971" s="15" t="s">
        <v>30</v>
      </c>
      <c r="M971" s="7" t="s">
        <v>9427</v>
      </c>
      <c r="N971" s="16" t="s">
        <v>2111</v>
      </c>
      <c r="O971" s="27"/>
      <c r="P971" s="26" t="s">
        <v>2517</v>
      </c>
      <c r="Q971" s="26" t="s">
        <v>2522</v>
      </c>
      <c r="R971" s="31">
        <v>34435</v>
      </c>
      <c r="S971" s="31">
        <v>44382</v>
      </c>
      <c r="T971" s="111">
        <v>44562</v>
      </c>
      <c r="U971" s="111"/>
      <c r="V971" s="31"/>
      <c r="W971" s="31"/>
      <c r="X971" s="17"/>
      <c r="Y971" s="17"/>
      <c r="Z971" s="31"/>
      <c r="AA971" s="18">
        <f t="shared" ca="1" si="75"/>
        <v>31</v>
      </c>
      <c r="AB971" s="19" t="s">
        <v>7878</v>
      </c>
      <c r="AC971" s="35" t="str">
        <f t="shared" si="79"/>
        <v>0 anos 5 meses 27 dias</v>
      </c>
      <c r="AD971" s="35" t="str">
        <f ca="1">IF(AND(V971="",T971&lt;TODAY()),"Contrato Encerrado",IF(AND(V971="",T971&gt;TODAY()),DATEDIF(TODAY(),T971,"Y")&amp;" anos"&amp;" "&amp;DATEDIF(TODAY(),T971,"YM")&amp;" meses"&amp;" "&amp;DATEDIF(TODAY(),T971,"MD")&amp;" dias",IF(AND(X971="",V971&lt;TODAY()),"Contrato Encerrado",IF(AND(X971="",V971&gt;TODAY()),DATEDIF(TODAY(),V971,"Y")&amp;" anos"&amp;" "&amp;DATEDIF(TODAY(),V971,"YM")&amp;" meses"&amp;" "&amp;DATEDIF(TODAY(),V971,"MD")&amp;" dias",IF(AND(Z971="",X971&lt;TODAY()),"Contrato Encerrado",IF(AND(Z971="",X971&gt;TODAY()),DATEDIF(TODAY(),X971,"Y")&amp;" anos"&amp;" "&amp;DATEDIF(TODAY(),X971,"YM")&amp;" meses"&amp;" "&amp;DATEDIF(TODAY(),X971,"MD")&amp;" dias",IF(AND(Z971&lt;&gt;””,Z971&lt;TODAY()),"Contrato Encerrado",IF(AND(Z971&lt;&gt;"",Z971&gt;TODAY()),DATEDIF(TODAY(),Z971,"Y")&amp;" anos"&amp;" "&amp;DATEDIF(TODAY(),Z971,"YM")&amp;" meses"&amp;" "&amp;DATEDIF(TODAY(),Z971,"MD")&amp;" dias"))))))))</f>
        <v>Contrato Encerrado</v>
      </c>
      <c r="AE971" s="35">
        <f t="shared" si="76"/>
        <v>180</v>
      </c>
      <c r="AF971" s="35">
        <f t="shared" si="77"/>
        <v>550</v>
      </c>
      <c r="AG971" s="17" t="str">
        <f t="shared" si="78"/>
        <v>1 anos 6 meses 3 dias</v>
      </c>
    </row>
    <row r="972" spans="1:33" ht="11.25" customHeight="1" x14ac:dyDescent="0.2">
      <c r="A972" s="8" t="s">
        <v>9</v>
      </c>
      <c r="B972" s="8" t="s">
        <v>13</v>
      </c>
      <c r="C972" s="22" t="s">
        <v>19</v>
      </c>
      <c r="D972" s="37">
        <v>2023</v>
      </c>
      <c r="E972" s="12" t="s">
        <v>157</v>
      </c>
      <c r="F972" s="8" t="s">
        <v>158</v>
      </c>
      <c r="G972" s="85" t="s">
        <v>7957</v>
      </c>
      <c r="H972" s="78" t="s">
        <v>7958</v>
      </c>
      <c r="I972" s="14" t="s">
        <v>7959</v>
      </c>
      <c r="J972" s="14" t="s">
        <v>14943</v>
      </c>
      <c r="K972" s="14" t="s">
        <v>29</v>
      </c>
      <c r="L972" s="15" t="s">
        <v>30</v>
      </c>
      <c r="M972" s="7" t="s">
        <v>9427</v>
      </c>
      <c r="N972" s="15" t="s">
        <v>2101</v>
      </c>
      <c r="O972" s="15" t="s">
        <v>7915</v>
      </c>
      <c r="P972" s="15" t="s">
        <v>2518</v>
      </c>
      <c r="Q972" s="15" t="s">
        <v>2521</v>
      </c>
      <c r="R972" s="31">
        <v>27452</v>
      </c>
      <c r="S972" s="30">
        <v>45075</v>
      </c>
      <c r="T972" s="113">
        <v>45118</v>
      </c>
      <c r="U972" s="20">
        <v>45119</v>
      </c>
      <c r="V972" s="20">
        <v>45291</v>
      </c>
      <c r="W972" s="30">
        <v>45292</v>
      </c>
      <c r="X972" s="17">
        <v>45657</v>
      </c>
      <c r="Y972" s="17"/>
      <c r="Z972" s="20"/>
      <c r="AA972" s="18">
        <f t="shared" ca="1" si="75"/>
        <v>50</v>
      </c>
      <c r="AB972" s="19" t="s">
        <v>7878</v>
      </c>
      <c r="AC972" s="35" t="str">
        <f t="shared" si="79"/>
        <v>1 anos 7 meses 0 dias</v>
      </c>
      <c r="AD972" s="35" t="str">
        <f ca="1">IF(AND(V972="",T972&lt;TODAY()),"Contrato Encerrado",IF(AND(V972="",T972&gt;TODAY()),DATEDIF(TODAY(),T972,"Y")&amp;" anos"&amp;" "&amp;DATEDIF(TODAY(),T972,"YM")&amp;" meses"&amp;" "&amp;DATEDIF(TODAY(),T972,"MD")&amp;" dias",IF(AND(X972="",V972&lt;TODAY()),"Contrato Encerrado",IF(AND(X972="",V972&gt;TODAY()),DATEDIF(TODAY(),V972,"Y")&amp;" anos"&amp;" "&amp;DATEDIF(TODAY(),V972,"YM")&amp;" meses"&amp;" "&amp;DATEDIF(TODAY(),V972,"MD")&amp;" dias",IF(AND(Z972="",X972&lt;TODAY()),"Contrato Encerrado",IF(AND(Z972="",X972&gt;TODAY()),DATEDIF(TODAY(),X972,"Y")&amp;" anos"&amp;" "&amp;DATEDIF(TODAY(),X972,"YM")&amp;" meses"&amp;" "&amp;DATEDIF(TODAY(),X972,"MD")&amp;" dias",IF(AND(Z972&lt;&gt;””,Z972&lt;TODAY()),"Contrato Encerrado",IF(AND(Z972&lt;&gt;"",Z972&gt;TODAY()),DATEDIF(TODAY(),Z972,"Y")&amp;" anos"&amp;" "&amp;DATEDIF(TODAY(),Z972,"YM")&amp;" meses"&amp;" "&amp;DATEDIF(TODAY(),Z972,"MD")&amp;" dias"))))))))</f>
        <v>Contrato Encerrado</v>
      </c>
      <c r="AE972" s="35">
        <f t="shared" si="76"/>
        <v>580</v>
      </c>
      <c r="AF972" s="35">
        <f t="shared" si="77"/>
        <v>150</v>
      </c>
      <c r="AG972" s="17" t="str">
        <f t="shared" si="78"/>
        <v>0 anos 4 meses 29 dias</v>
      </c>
    </row>
    <row r="973" spans="1:33" ht="11.25" customHeight="1" x14ac:dyDescent="0.2">
      <c r="A973" s="8" t="s">
        <v>9</v>
      </c>
      <c r="B973" s="8" t="s">
        <v>13</v>
      </c>
      <c r="C973" s="22" t="s">
        <v>16</v>
      </c>
      <c r="D973" s="37">
        <v>2025</v>
      </c>
      <c r="E973" s="12" t="s">
        <v>157</v>
      </c>
      <c r="F973" s="8" t="s">
        <v>158</v>
      </c>
      <c r="G973" s="9" t="s">
        <v>16220</v>
      </c>
      <c r="H973" s="8" t="s">
        <v>16221</v>
      </c>
      <c r="I973" s="14" t="s">
        <v>16222</v>
      </c>
      <c r="J973" s="14" t="s">
        <v>10</v>
      </c>
      <c r="K973" s="14" t="s">
        <v>29</v>
      </c>
      <c r="L973" s="15" t="s">
        <v>30</v>
      </c>
      <c r="M973" s="7" t="s">
        <v>9427</v>
      </c>
      <c r="N973" s="15" t="s">
        <v>2101</v>
      </c>
      <c r="O973" s="15" t="s">
        <v>15524</v>
      </c>
      <c r="P973" s="15" t="s">
        <v>2518</v>
      </c>
      <c r="Q973" s="15" t="s">
        <v>4109</v>
      </c>
      <c r="R973" s="20">
        <v>26875</v>
      </c>
      <c r="S973" s="20">
        <v>45740</v>
      </c>
      <c r="T973" s="20">
        <v>46104</v>
      </c>
      <c r="U973" s="20"/>
      <c r="V973" s="20"/>
      <c r="W973" s="20"/>
      <c r="X973" s="17"/>
      <c r="Y973" s="17"/>
      <c r="Z973" s="20"/>
      <c r="AA973" s="21">
        <f t="shared" ca="1" si="75"/>
        <v>52</v>
      </c>
      <c r="AB973" s="15" t="s">
        <v>7878</v>
      </c>
      <c r="AC973" s="35" t="str">
        <f t="shared" si="79"/>
        <v>0 anos 11 meses 27 dias</v>
      </c>
      <c r="AD973" s="35" t="str">
        <f ca="1">IF(AND(V973="",T973&lt;TODAY()),"Contrato Encerrado",IF(AND(V973="",T973&gt;TODAY()),DATEDIF(TODAY(),T973,"Y")&amp;" anos"&amp;" "&amp;DATEDIF(TODAY(),T973,"YM")&amp;" meses"&amp;" "&amp;DATEDIF(TODAY(),T973,"MD")&amp;" dias",IF(AND(X973="",V973&lt;TODAY()),"Contrato Encerrado",IF(AND(X973="",V973&gt;TODAY()),DATEDIF(TODAY(),V973,"Y")&amp;" anos"&amp;" "&amp;DATEDIF(TODAY(),V973,"YM")&amp;" meses"&amp;" "&amp;DATEDIF(TODAY(),V973,"MD")&amp;" dias",IF(AND(Z973="",X973&lt;TODAY()),"Contrato Encerrado",IF(AND(Z973="",X973&gt;TODAY()),DATEDIF(TODAY(),X973,"Y")&amp;" anos"&amp;" "&amp;DATEDIF(TODAY(),X973,"YM")&amp;" meses"&amp;" "&amp;DATEDIF(TODAY(),X973,"MD")&amp;" dias",IF(AND(Z973&lt;&gt;””,Z973&lt;TODAY()),"Contrato Encerrado",IF(AND(Z973&lt;&gt;"",Z973&gt;TODAY()),DATEDIF(TODAY(),Z973,"Y")&amp;" anos"&amp;" "&amp;DATEDIF(TODAY(),Z973,"YM")&amp;" meses"&amp;" "&amp;DATEDIF(TODAY(),Z973,"MD")&amp;" dias"))))))))</f>
        <v>0 anos 5 meses 16 dias</v>
      </c>
      <c r="AE973" s="35">
        <f t="shared" si="76"/>
        <v>364</v>
      </c>
      <c r="AF973" s="35">
        <f t="shared" si="77"/>
        <v>366</v>
      </c>
      <c r="AG973" s="17" t="str">
        <f t="shared" si="78"/>
        <v>0 anos 11 meses 31 dias</v>
      </c>
    </row>
    <row r="974" spans="1:33" ht="11.25" customHeight="1" x14ac:dyDescent="0.2">
      <c r="A974" s="8" t="s">
        <v>9</v>
      </c>
      <c r="B974" s="8" t="s">
        <v>13</v>
      </c>
      <c r="C974" s="22" t="s">
        <v>16</v>
      </c>
      <c r="D974" s="37">
        <v>2024</v>
      </c>
      <c r="E974" s="12" t="s">
        <v>157</v>
      </c>
      <c r="F974" s="8" t="s">
        <v>158</v>
      </c>
      <c r="G974" s="77" t="s">
        <v>12713</v>
      </c>
      <c r="H974" s="78" t="s">
        <v>12714</v>
      </c>
      <c r="I974" s="14" t="s">
        <v>12715</v>
      </c>
      <c r="J974" s="14" t="s">
        <v>10</v>
      </c>
      <c r="K974" s="14" t="s">
        <v>29</v>
      </c>
      <c r="L974" s="15" t="s">
        <v>30</v>
      </c>
      <c r="M974" s="7" t="s">
        <v>9427</v>
      </c>
      <c r="N974" s="15" t="s">
        <v>2101</v>
      </c>
      <c r="O974" s="15" t="s">
        <v>12716</v>
      </c>
      <c r="P974" s="15" t="s">
        <v>2518</v>
      </c>
      <c r="Q974" s="15" t="s">
        <v>4109</v>
      </c>
      <c r="R974" s="20">
        <v>31241</v>
      </c>
      <c r="S974" s="20">
        <v>45334</v>
      </c>
      <c r="T974" s="20">
        <v>45532</v>
      </c>
      <c r="U974" s="70">
        <v>45750</v>
      </c>
      <c r="V974" s="70">
        <v>46021</v>
      </c>
      <c r="W974" s="70"/>
      <c r="X974" s="17"/>
      <c r="Y974" s="17"/>
      <c r="Z974" s="70"/>
      <c r="AA974" s="18">
        <f t="shared" ca="1" si="75"/>
        <v>40</v>
      </c>
      <c r="AB974" s="20" t="s">
        <v>7878</v>
      </c>
      <c r="AC974" s="35" t="str">
        <f t="shared" si="79"/>
        <v>1 anos 3 meses 14 dias</v>
      </c>
      <c r="AD974" s="35" t="str">
        <f ca="1">IF(AND(V974="",T974&lt;TODAY()),"Contrato Encerrado",IF(AND(V974="",T974&gt;TODAY()),DATEDIF(TODAY(),T974,"Y")&amp;" anos"&amp;" "&amp;DATEDIF(TODAY(),T974,"YM")&amp;" meses"&amp;" "&amp;DATEDIF(TODAY(),T974,"MD")&amp;" dias",IF(AND(X974="",V974&lt;TODAY()),"Contrato Encerrado",IF(AND(X974="",V974&gt;TODAY()),DATEDIF(TODAY(),V974,"Y")&amp;" anos"&amp;" "&amp;DATEDIF(TODAY(),V974,"YM")&amp;" meses"&amp;" "&amp;DATEDIF(TODAY(),V974,"MD")&amp;" dias",IF(AND(Z974="",X974&lt;TODAY()),"Contrato Encerrado",IF(AND(Z974="",X974&gt;TODAY()),DATEDIF(TODAY(),X974,"Y")&amp;" anos"&amp;" "&amp;DATEDIF(TODAY(),X974,"YM")&amp;" meses"&amp;" "&amp;DATEDIF(TODAY(),X974,"MD")&amp;" dias",IF(AND(Z974&lt;&gt;””,Z974&lt;TODAY()),"Contrato Encerrado",IF(AND(Z974&lt;&gt;"",Z974&gt;TODAY()),DATEDIF(TODAY(),Z974,"Y")&amp;" anos"&amp;" "&amp;DATEDIF(TODAY(),Z974,"YM")&amp;" meses"&amp;" "&amp;DATEDIF(TODAY(),Z974,"MD")&amp;" dias"))))))))</f>
        <v>0 anos 2 meses 23 dias</v>
      </c>
      <c r="AE974" s="35">
        <f t="shared" si="76"/>
        <v>469</v>
      </c>
      <c r="AF974" s="35">
        <f t="shared" si="77"/>
        <v>261</v>
      </c>
      <c r="AG974" s="17" t="str">
        <f t="shared" si="78"/>
        <v>0 anos 8 meses 17 dias</v>
      </c>
    </row>
    <row r="975" spans="1:33" ht="11.25" customHeight="1" x14ac:dyDescent="0.2">
      <c r="A975" s="10" t="s">
        <v>9</v>
      </c>
      <c r="B975" s="10" t="s">
        <v>13</v>
      </c>
      <c r="C975" s="11" t="s">
        <v>17</v>
      </c>
      <c r="D975" s="36">
        <v>2021</v>
      </c>
      <c r="E975" s="13" t="s">
        <v>307</v>
      </c>
      <c r="F975" s="10" t="s">
        <v>308</v>
      </c>
      <c r="G975" s="83" t="s">
        <v>402</v>
      </c>
      <c r="H975" s="84" t="s">
        <v>403</v>
      </c>
      <c r="I975" s="13" t="s">
        <v>404</v>
      </c>
      <c r="J975" s="14" t="s">
        <v>1302</v>
      </c>
      <c r="K975" s="13" t="s">
        <v>29</v>
      </c>
      <c r="L975" s="25" t="s">
        <v>30</v>
      </c>
      <c r="M975" s="7" t="s">
        <v>9427</v>
      </c>
      <c r="N975" s="27" t="s">
        <v>3307</v>
      </c>
      <c r="O975" s="27"/>
      <c r="P975" s="26" t="s">
        <v>2517</v>
      </c>
      <c r="Q975" s="26" t="s">
        <v>2522</v>
      </c>
      <c r="R975" s="31">
        <v>36107</v>
      </c>
      <c r="S975" s="31">
        <v>44328</v>
      </c>
      <c r="T975" s="31">
        <v>44614</v>
      </c>
      <c r="U975" s="31"/>
      <c r="V975" s="31"/>
      <c r="W975" s="31"/>
      <c r="X975" s="17"/>
      <c r="Y975" s="17"/>
      <c r="Z975" s="31"/>
      <c r="AA975" s="18">
        <f t="shared" ca="1" si="75"/>
        <v>26</v>
      </c>
      <c r="AB975" s="19" t="s">
        <v>7878</v>
      </c>
      <c r="AC975" s="35" t="str">
        <f t="shared" si="79"/>
        <v>0 anos 9 meses 10 dias</v>
      </c>
      <c r="AD975" s="35" t="str">
        <f ca="1">IF(AND(V975="",T975&lt;TODAY()),"Contrato Encerrado",IF(AND(V975="",T975&gt;TODAY()),DATEDIF(TODAY(),T975,"Y")&amp;" anos"&amp;" "&amp;DATEDIF(TODAY(),T975,"YM")&amp;" meses"&amp;" "&amp;DATEDIF(TODAY(),T975,"MD")&amp;" dias",IF(AND(X975="",V975&lt;TODAY()),"Contrato Encerrado",IF(AND(X975="",V975&gt;TODAY()),DATEDIF(TODAY(),V975,"Y")&amp;" anos"&amp;" "&amp;DATEDIF(TODAY(),V975,"YM")&amp;" meses"&amp;" "&amp;DATEDIF(TODAY(),V975,"MD")&amp;" dias",IF(AND(Z975="",X975&lt;TODAY()),"Contrato Encerrado",IF(AND(Z975="",X975&gt;TODAY()),DATEDIF(TODAY(),X975,"Y")&amp;" anos"&amp;" "&amp;DATEDIF(TODAY(),X975,"YM")&amp;" meses"&amp;" "&amp;DATEDIF(TODAY(),X975,"MD")&amp;" dias",IF(AND(Z975&lt;&gt;””,Z975&lt;TODAY()),"Contrato Encerrado",IF(AND(Z975&lt;&gt;"",Z975&gt;TODAY()),DATEDIF(TODAY(),Z975,"Y")&amp;" anos"&amp;" "&amp;DATEDIF(TODAY(),Z975,"YM")&amp;" meses"&amp;" "&amp;DATEDIF(TODAY(),Z975,"MD")&amp;" dias"))))))))</f>
        <v>Contrato Encerrado</v>
      </c>
      <c r="AE975" s="35">
        <f t="shared" si="76"/>
        <v>286</v>
      </c>
      <c r="AF975" s="35">
        <f t="shared" si="77"/>
        <v>444</v>
      </c>
      <c r="AG975" s="17" t="str">
        <f t="shared" si="78"/>
        <v>1 anos 2 meses 19 dias</v>
      </c>
    </row>
    <row r="976" spans="1:33" ht="11.25" customHeight="1" x14ac:dyDescent="0.2">
      <c r="A976" s="8" t="s">
        <v>9</v>
      </c>
      <c r="B976" s="8" t="s">
        <v>13</v>
      </c>
      <c r="C976" s="22" t="s">
        <v>16</v>
      </c>
      <c r="D976" s="37">
        <v>2025</v>
      </c>
      <c r="E976" s="12" t="s">
        <v>157</v>
      </c>
      <c r="F976" s="8" t="s">
        <v>158</v>
      </c>
      <c r="G976" s="9" t="s">
        <v>16223</v>
      </c>
      <c r="H976" s="8" t="s">
        <v>16224</v>
      </c>
      <c r="I976" s="14" t="s">
        <v>16225</v>
      </c>
      <c r="J976" s="14" t="s">
        <v>14943</v>
      </c>
      <c r="K976" s="14" t="s">
        <v>29</v>
      </c>
      <c r="L976" s="15" t="s">
        <v>30</v>
      </c>
      <c r="M976" s="7" t="s">
        <v>9427</v>
      </c>
      <c r="N976" s="15" t="s">
        <v>12836</v>
      </c>
      <c r="O976" s="15" t="s">
        <v>16226</v>
      </c>
      <c r="P976" s="15" t="s">
        <v>2518</v>
      </c>
      <c r="Q976" s="15" t="s">
        <v>4109</v>
      </c>
      <c r="R976" s="20">
        <v>33534</v>
      </c>
      <c r="S976" s="20">
        <v>45723</v>
      </c>
      <c r="T976" s="70">
        <v>45811</v>
      </c>
      <c r="U976" s="70"/>
      <c r="V976" s="20"/>
      <c r="W976" s="20"/>
      <c r="X976" s="17"/>
      <c r="Y976" s="17"/>
      <c r="Z976" s="20"/>
      <c r="AA976" s="21">
        <f t="shared" ca="1" si="75"/>
        <v>33</v>
      </c>
      <c r="AB976" s="15" t="s">
        <v>7878</v>
      </c>
      <c r="AC976" s="35" t="str">
        <f t="shared" si="79"/>
        <v>0 anos 2 meses 27 dias</v>
      </c>
      <c r="AD976" s="35" t="str">
        <f ca="1">IF(AND(V976="",T976&lt;TODAY()),"Contrato Encerrado",IF(AND(V976="",T976&gt;TODAY()),DATEDIF(TODAY(),T976,"Y")&amp;" anos"&amp;" "&amp;DATEDIF(TODAY(),T976,"YM")&amp;" meses"&amp;" "&amp;DATEDIF(TODAY(),T976,"MD")&amp;" dias",IF(AND(X976="",V976&lt;TODAY()),"Contrato Encerrado",IF(AND(X976="",V976&gt;TODAY()),DATEDIF(TODAY(),V976,"Y")&amp;" anos"&amp;" "&amp;DATEDIF(TODAY(),V976,"YM")&amp;" meses"&amp;" "&amp;DATEDIF(TODAY(),V976,"MD")&amp;" dias",IF(AND(Z976="",X976&lt;TODAY()),"Contrato Encerrado",IF(AND(Z976="",X976&gt;TODAY()),DATEDIF(TODAY(),X976,"Y")&amp;" anos"&amp;" "&amp;DATEDIF(TODAY(),X976,"YM")&amp;" meses"&amp;" "&amp;DATEDIF(TODAY(),X976,"MD")&amp;" dias",IF(AND(Z976&lt;&gt;””,Z976&lt;TODAY()),"Contrato Encerrado",IF(AND(Z976&lt;&gt;"",Z976&gt;TODAY()),DATEDIF(TODAY(),Z976,"Y")&amp;" anos"&amp;" "&amp;DATEDIF(TODAY(),Z976,"YM")&amp;" meses"&amp;" "&amp;DATEDIF(TODAY(),Z976,"MD")&amp;" dias"))))))))</f>
        <v>Contrato Encerrado</v>
      </c>
      <c r="AE976" s="35">
        <f t="shared" si="76"/>
        <v>88</v>
      </c>
      <c r="AF976" s="35">
        <f t="shared" si="77"/>
        <v>642</v>
      </c>
      <c r="AG976" s="17" t="str">
        <f t="shared" si="78"/>
        <v>1 anos 9 meses 3 dias</v>
      </c>
    </row>
    <row r="977" spans="1:33" ht="11.25" customHeight="1" x14ac:dyDescent="0.2">
      <c r="A977" s="8" t="s">
        <v>9</v>
      </c>
      <c r="B977" s="8" t="s">
        <v>13</v>
      </c>
      <c r="C977" s="22" t="s">
        <v>20</v>
      </c>
      <c r="D977" s="37">
        <v>2023</v>
      </c>
      <c r="E977" s="23" t="s">
        <v>157</v>
      </c>
      <c r="F977" s="8" t="s">
        <v>158</v>
      </c>
      <c r="G977" s="77" t="s">
        <v>8305</v>
      </c>
      <c r="H977" s="78" t="s">
        <v>8306</v>
      </c>
      <c r="I977" s="9" t="s">
        <v>8307</v>
      </c>
      <c r="J977" s="14" t="s">
        <v>14943</v>
      </c>
      <c r="K977" s="9" t="s">
        <v>29</v>
      </c>
      <c r="L977" s="24" t="s">
        <v>30</v>
      </c>
      <c r="M977" s="7" t="s">
        <v>9427</v>
      </c>
      <c r="N977" s="24" t="s">
        <v>4159</v>
      </c>
      <c r="O977" s="24" t="s">
        <v>8011</v>
      </c>
      <c r="P977" s="24" t="s">
        <v>2518</v>
      </c>
      <c r="Q977" s="24" t="s">
        <v>4109</v>
      </c>
      <c r="R977" s="17">
        <v>37837</v>
      </c>
      <c r="S977" s="17">
        <v>45090</v>
      </c>
      <c r="T977" s="17">
        <v>45454</v>
      </c>
      <c r="U977" s="17"/>
      <c r="V977" s="17"/>
      <c r="W977" s="17"/>
      <c r="X977" s="17"/>
      <c r="Y977" s="17"/>
      <c r="Z977" s="17"/>
      <c r="AA977" s="18">
        <f t="shared" ca="1" si="75"/>
        <v>22</v>
      </c>
      <c r="AB977" s="18" t="s">
        <v>7878</v>
      </c>
      <c r="AC977" s="35" t="str">
        <f t="shared" si="79"/>
        <v>0 anos 11 meses 29 dias</v>
      </c>
      <c r="AD977" s="35" t="str">
        <f ca="1">IF(AND(V977="",T977&lt;TODAY()),"Contrato Encerrado",IF(AND(V977="",T977&gt;TODAY()),DATEDIF(TODAY(),T977,"Y")&amp;" anos"&amp;" "&amp;DATEDIF(TODAY(),T977,"YM")&amp;" meses"&amp;" "&amp;DATEDIF(TODAY(),T977,"MD")&amp;" dias",IF(AND(X977="",V977&lt;TODAY()),"Contrato Encerrado",IF(AND(X977="",V977&gt;TODAY()),DATEDIF(TODAY(),V977,"Y")&amp;" anos"&amp;" "&amp;DATEDIF(TODAY(),V977,"YM")&amp;" meses"&amp;" "&amp;DATEDIF(TODAY(),V977,"MD")&amp;" dias",IF(AND(Z977="",X977&lt;TODAY()),"Contrato Encerrado",IF(AND(Z977="",X977&gt;TODAY()),DATEDIF(TODAY(),X977,"Y")&amp;" anos"&amp;" "&amp;DATEDIF(TODAY(),X977,"YM")&amp;" meses"&amp;" "&amp;DATEDIF(TODAY(),X977,"MD")&amp;" dias",IF(AND(Z977&lt;&gt;””,Z977&lt;TODAY()),"Contrato Encerrado",IF(AND(Z977&lt;&gt;"",Z977&gt;TODAY()),DATEDIF(TODAY(),Z977,"Y")&amp;" anos"&amp;" "&amp;DATEDIF(TODAY(),Z977,"YM")&amp;" meses"&amp;" "&amp;DATEDIF(TODAY(),Z977,"MD")&amp;" dias"))))))))</f>
        <v>Contrato Encerrado</v>
      </c>
      <c r="AE977" s="35">
        <f t="shared" si="76"/>
        <v>364</v>
      </c>
      <c r="AF977" s="35">
        <f t="shared" si="77"/>
        <v>366</v>
      </c>
      <c r="AG977" s="17" t="str">
        <f t="shared" si="78"/>
        <v>0 anos 11 meses 31 dias</v>
      </c>
    </row>
    <row r="978" spans="1:33" ht="11.25" customHeight="1" x14ac:dyDescent="0.2">
      <c r="A978" s="8" t="s">
        <v>9</v>
      </c>
      <c r="B978" s="8" t="s">
        <v>13</v>
      </c>
      <c r="C978" s="22" t="s">
        <v>11</v>
      </c>
      <c r="D978" s="37">
        <v>2024</v>
      </c>
      <c r="E978" s="12" t="s">
        <v>307</v>
      </c>
      <c r="F978" s="8" t="s">
        <v>308</v>
      </c>
      <c r="G978" s="77" t="s">
        <v>11138</v>
      </c>
      <c r="H978" s="78" t="s">
        <v>11139</v>
      </c>
      <c r="I978" s="14" t="s">
        <v>11140</v>
      </c>
      <c r="J978" s="14" t="s">
        <v>14943</v>
      </c>
      <c r="K978" s="14" t="s">
        <v>29</v>
      </c>
      <c r="L978" s="15" t="s">
        <v>81</v>
      </c>
      <c r="M978" s="7" t="s">
        <v>82</v>
      </c>
      <c r="N978" s="15" t="s">
        <v>4113</v>
      </c>
      <c r="O978" s="15" t="s">
        <v>8006</v>
      </c>
      <c r="P978" s="15" t="s">
        <v>2518</v>
      </c>
      <c r="Q978" s="15" t="s">
        <v>2523</v>
      </c>
      <c r="R978" s="20">
        <v>38663</v>
      </c>
      <c r="S978" s="20">
        <v>45293</v>
      </c>
      <c r="T978" s="20">
        <v>45658</v>
      </c>
      <c r="U978" s="20"/>
      <c r="V978" s="20"/>
      <c r="W978" s="20"/>
      <c r="X978" s="17"/>
      <c r="Y978" s="17"/>
      <c r="Z978" s="20"/>
      <c r="AA978" s="18">
        <f t="shared" ca="1" si="75"/>
        <v>19</v>
      </c>
      <c r="AB978" s="15" t="s">
        <v>7878</v>
      </c>
      <c r="AC978" s="35" t="str">
        <f t="shared" si="79"/>
        <v>0 anos 11 meses 30 dias</v>
      </c>
      <c r="AD978" s="35" t="str">
        <f ca="1">IF(AND(V978="",T978&lt;TODAY()),"Contrato Encerrado",IF(AND(V978="",T978&gt;TODAY()),DATEDIF(TODAY(),T978,"Y")&amp;" anos"&amp;" "&amp;DATEDIF(TODAY(),T978,"YM")&amp;" meses"&amp;" "&amp;DATEDIF(TODAY(),T978,"MD")&amp;" dias",IF(AND(X978="",V978&lt;TODAY()),"Contrato Encerrado",IF(AND(X978="",V978&gt;TODAY()),DATEDIF(TODAY(),V978,"Y")&amp;" anos"&amp;" "&amp;DATEDIF(TODAY(),V978,"YM")&amp;" meses"&amp;" "&amp;DATEDIF(TODAY(),V978,"MD")&amp;" dias",IF(AND(Z978="",X978&lt;TODAY()),"Contrato Encerrado",IF(AND(Z978="",X978&gt;TODAY()),DATEDIF(TODAY(),X978,"Y")&amp;" anos"&amp;" "&amp;DATEDIF(TODAY(),X978,"YM")&amp;" meses"&amp;" "&amp;DATEDIF(TODAY(),X978,"MD")&amp;" dias",IF(AND(Z978&lt;&gt;””,Z978&lt;TODAY()),"Contrato Encerrado",IF(AND(Z978&lt;&gt;"",Z978&gt;TODAY()),DATEDIF(TODAY(),Z978,"Y")&amp;" anos"&amp;" "&amp;DATEDIF(TODAY(),Z978,"YM")&amp;" meses"&amp;" "&amp;DATEDIF(TODAY(),Z978,"MD")&amp;" dias"))))))))</f>
        <v>Contrato Encerrado</v>
      </c>
      <c r="AE978" s="35">
        <f t="shared" si="76"/>
        <v>365</v>
      </c>
      <c r="AF978" s="35">
        <f t="shared" si="77"/>
        <v>365</v>
      </c>
      <c r="AG978" s="17" t="str">
        <f t="shared" si="78"/>
        <v>0 anos 11 meses 30 dias</v>
      </c>
    </row>
    <row r="979" spans="1:33" ht="11.25" customHeight="1" x14ac:dyDescent="0.2">
      <c r="A979" s="8" t="s">
        <v>9</v>
      </c>
      <c r="B979" s="8" t="s">
        <v>13</v>
      </c>
      <c r="C979" s="22" t="s">
        <v>21</v>
      </c>
      <c r="D979" s="35">
        <v>2025</v>
      </c>
      <c r="E979" s="12" t="s">
        <v>157</v>
      </c>
      <c r="F979" s="8" t="s">
        <v>158</v>
      </c>
      <c r="G979" s="14" t="s">
        <v>17260</v>
      </c>
      <c r="H979" s="8" t="s">
        <v>17261</v>
      </c>
      <c r="I979" s="14" t="s">
        <v>16855</v>
      </c>
      <c r="J979" s="14" t="s">
        <v>10</v>
      </c>
      <c r="K979" s="14" t="s">
        <v>29</v>
      </c>
      <c r="L979" s="15" t="s">
        <v>81</v>
      </c>
      <c r="M979" s="7" t="s">
        <v>16173</v>
      </c>
      <c r="N979" s="15" t="s">
        <v>4113</v>
      </c>
      <c r="O979" s="15" t="s">
        <v>17262</v>
      </c>
      <c r="P979" s="15" t="s">
        <v>2518</v>
      </c>
      <c r="Q979" s="15" t="s">
        <v>4109</v>
      </c>
      <c r="R979" s="20">
        <v>39506</v>
      </c>
      <c r="S979" s="20">
        <v>45845</v>
      </c>
      <c r="T979" s="20">
        <v>46021</v>
      </c>
      <c r="U979" s="20"/>
      <c r="V979" s="20"/>
      <c r="W979" s="20"/>
      <c r="X979" s="17"/>
      <c r="Y979" s="17"/>
      <c r="Z979" s="20"/>
      <c r="AA979" s="21">
        <f t="shared" ca="1" si="75"/>
        <v>17</v>
      </c>
      <c r="AB979" s="20" t="s">
        <v>7878</v>
      </c>
      <c r="AC979" s="35" t="str">
        <f t="shared" si="79"/>
        <v>0 anos 5 meses 23 dias</v>
      </c>
      <c r="AD979" s="35" t="str">
        <f ca="1">IF(AND(V979="",T979&lt;TODAY()),"Contrato Encerrado",IF(AND(V979="",T979&gt;TODAY()),DATEDIF(TODAY(),T979,"Y")&amp;" anos"&amp;" "&amp;DATEDIF(TODAY(),T979,"YM")&amp;" meses"&amp;" "&amp;DATEDIF(TODAY(),T979,"MD")&amp;" dias",IF(AND(X979="",V979&lt;TODAY()),"Contrato Encerrado",IF(AND(X979="",V979&gt;TODAY()),DATEDIF(TODAY(),V979,"Y")&amp;" anos"&amp;" "&amp;DATEDIF(TODAY(),V979,"YM")&amp;" meses"&amp;" "&amp;DATEDIF(TODAY(),V979,"MD")&amp;" dias",IF(AND(Z979="",X979&lt;TODAY()),"Contrato Encerrado",IF(AND(Z979="",X979&gt;TODAY()),DATEDIF(TODAY(),X979,"Y")&amp;" anos"&amp;" "&amp;DATEDIF(TODAY(),X979,"YM")&amp;" meses"&amp;" "&amp;DATEDIF(TODAY(),X979,"MD")&amp;" dias",IF(AND(Z979&lt;&gt;””,Z979&lt;TODAY()),"Contrato Encerrado",IF(AND(Z979&lt;&gt;"",Z979&gt;TODAY()),DATEDIF(TODAY(),Z979,"Y")&amp;" anos"&amp;" "&amp;DATEDIF(TODAY(),Z979,"YM")&amp;" meses"&amp;" "&amp;DATEDIF(TODAY(),Z979,"MD")&amp;" dias"))))))))</f>
        <v>0 anos 2 meses 23 dias</v>
      </c>
      <c r="AE979" s="35">
        <f t="shared" si="76"/>
        <v>176</v>
      </c>
      <c r="AF979" s="35">
        <f t="shared" si="77"/>
        <v>554</v>
      </c>
      <c r="AG979" s="17" t="str">
        <f t="shared" si="78"/>
        <v>1 anos 6 meses 7 dias</v>
      </c>
    </row>
    <row r="980" spans="1:33" ht="11.25" customHeight="1" x14ac:dyDescent="0.2">
      <c r="A980" s="8" t="s">
        <v>9</v>
      </c>
      <c r="B980" s="8" t="s">
        <v>13</v>
      </c>
      <c r="C980" s="22" t="s">
        <v>21</v>
      </c>
      <c r="D980" s="35">
        <v>2025</v>
      </c>
      <c r="E980" s="12" t="s">
        <v>157</v>
      </c>
      <c r="F980" s="8" t="s">
        <v>158</v>
      </c>
      <c r="G980" s="14" t="s">
        <v>17263</v>
      </c>
      <c r="H980" s="8" t="s">
        <v>17264</v>
      </c>
      <c r="I980" s="14" t="s">
        <v>16856</v>
      </c>
      <c r="J980" s="14" t="s">
        <v>10</v>
      </c>
      <c r="K980" s="14" t="s">
        <v>29</v>
      </c>
      <c r="L980" s="15" t="s">
        <v>81</v>
      </c>
      <c r="M980" s="7" t="s">
        <v>16173</v>
      </c>
      <c r="N980" s="15" t="s">
        <v>4113</v>
      </c>
      <c r="O980" s="15" t="s">
        <v>12671</v>
      </c>
      <c r="P980" s="15" t="s">
        <v>2518</v>
      </c>
      <c r="Q980" s="15" t="s">
        <v>4109</v>
      </c>
      <c r="R980" s="20">
        <v>39305</v>
      </c>
      <c r="S980" s="20">
        <v>45817</v>
      </c>
      <c r="T980" s="20">
        <v>46021</v>
      </c>
      <c r="U980" s="20"/>
      <c r="V980" s="20"/>
      <c r="W980" s="20"/>
      <c r="X980" s="17"/>
      <c r="Y980" s="17"/>
      <c r="Z980" s="20"/>
      <c r="AA980" s="21">
        <f t="shared" ca="1" si="75"/>
        <v>18</v>
      </c>
      <c r="AB980" s="20" t="s">
        <v>7878</v>
      </c>
      <c r="AC980" s="35" t="str">
        <f t="shared" si="79"/>
        <v>0 anos 6 meses 21 dias</v>
      </c>
      <c r="AD980" s="35" t="str">
        <f ca="1">IF(AND(V980="",T980&lt;TODAY()),"Contrato Encerrado",IF(AND(V980="",T980&gt;TODAY()),DATEDIF(TODAY(),T980,"Y")&amp;" anos"&amp;" "&amp;DATEDIF(TODAY(),T980,"YM")&amp;" meses"&amp;" "&amp;DATEDIF(TODAY(),T980,"MD")&amp;" dias",IF(AND(X980="",V980&lt;TODAY()),"Contrato Encerrado",IF(AND(X980="",V980&gt;TODAY()),DATEDIF(TODAY(),V980,"Y")&amp;" anos"&amp;" "&amp;DATEDIF(TODAY(),V980,"YM")&amp;" meses"&amp;" "&amp;DATEDIF(TODAY(),V980,"MD")&amp;" dias",IF(AND(Z980="",X980&lt;TODAY()),"Contrato Encerrado",IF(AND(Z980="",X980&gt;TODAY()),DATEDIF(TODAY(),X980,"Y")&amp;" anos"&amp;" "&amp;DATEDIF(TODAY(),X980,"YM")&amp;" meses"&amp;" "&amp;DATEDIF(TODAY(),X980,"MD")&amp;" dias",IF(AND(Z980&lt;&gt;””,Z980&lt;TODAY()),"Contrato Encerrado",IF(AND(Z980&lt;&gt;"",Z980&gt;TODAY()),DATEDIF(TODAY(),Z980,"Y")&amp;" anos"&amp;" "&amp;DATEDIF(TODAY(),Z980,"YM")&amp;" meses"&amp;" "&amp;DATEDIF(TODAY(),Z980,"MD")&amp;" dias"))))))))</f>
        <v>0 anos 2 meses 23 dias</v>
      </c>
      <c r="AE980" s="35">
        <f t="shared" si="76"/>
        <v>204</v>
      </c>
      <c r="AF980" s="35">
        <f t="shared" si="77"/>
        <v>526</v>
      </c>
      <c r="AG980" s="17" t="str">
        <f t="shared" si="78"/>
        <v>1 anos 5 meses 9 dias</v>
      </c>
    </row>
    <row r="981" spans="1:33" ht="11.25" customHeight="1" x14ac:dyDescent="0.2">
      <c r="A981" s="8" t="s">
        <v>9</v>
      </c>
      <c r="B981" s="8" t="s">
        <v>13</v>
      </c>
      <c r="C981" s="22" t="s">
        <v>22</v>
      </c>
      <c r="D981" s="35">
        <v>2025</v>
      </c>
      <c r="E981" s="12" t="s">
        <v>79</v>
      </c>
      <c r="F981" s="8" t="s">
        <v>80</v>
      </c>
      <c r="G981" s="14" t="s">
        <v>17920</v>
      </c>
      <c r="H981" s="8" t="s">
        <v>17921</v>
      </c>
      <c r="I981" s="14" t="s">
        <v>17922</v>
      </c>
      <c r="J981" s="67" t="s">
        <v>10</v>
      </c>
      <c r="K981" s="14" t="s">
        <v>29</v>
      </c>
      <c r="L981" s="15" t="s">
        <v>30</v>
      </c>
      <c r="M981" s="7" t="s">
        <v>16153</v>
      </c>
      <c r="N981" s="15" t="s">
        <v>2100</v>
      </c>
      <c r="O981" s="15" t="s">
        <v>17131</v>
      </c>
      <c r="P981" s="15" t="s">
        <v>2518</v>
      </c>
      <c r="Q981" s="15" t="s">
        <v>2523</v>
      </c>
      <c r="R981" s="20">
        <v>38044</v>
      </c>
      <c r="S981" s="20">
        <v>45901</v>
      </c>
      <c r="T981" s="20">
        <v>46265</v>
      </c>
      <c r="U981" s="21"/>
      <c r="V981" s="15"/>
      <c r="W981" s="35"/>
      <c r="X981" s="17"/>
      <c r="Y981" s="17"/>
      <c r="Z981" s="183"/>
      <c r="AA981" s="21">
        <f t="shared" ca="1" si="75"/>
        <v>21</v>
      </c>
      <c r="AB981" s="35" t="s">
        <v>7878</v>
      </c>
      <c r="AC981" s="35" t="str">
        <f t="shared" si="79"/>
        <v>0 anos 11 meses 30 dias</v>
      </c>
      <c r="AD981" s="35" t="str">
        <f ca="1">IF(AND(V981="",T981&lt;TODAY()),"Contrato Encerrado",IF(AND(V981="",T981&gt;TODAY()),DATEDIF(TODAY(),T981,"Y")&amp;" anos"&amp;" "&amp;DATEDIF(TODAY(),T981,"YM")&amp;" meses"&amp;" "&amp;DATEDIF(TODAY(),T981,"MD")&amp;" dias",IF(AND(X981="",V981&lt;TODAY()),"Contrato Encerrado",IF(AND(X981="",V981&gt;TODAY()),DATEDIF(TODAY(),V981,"Y")&amp;" anos"&amp;" "&amp;DATEDIF(TODAY(),V981,"YM")&amp;" meses"&amp;" "&amp;DATEDIF(TODAY(),V981,"MD")&amp;" dias",IF(AND(Z981="",X981&lt;TODAY()),"Contrato Encerrado",IF(AND(Z981="",X981&gt;TODAY()),DATEDIF(TODAY(),X981,"Y")&amp;" anos"&amp;" "&amp;DATEDIF(TODAY(),X981,"YM")&amp;" meses"&amp;" "&amp;DATEDIF(TODAY(),X981,"MD")&amp;" dias",IF(AND(Z981&lt;&gt;””,Z981&lt;TODAY()),"Contrato Encerrado",IF(AND(Z981&lt;&gt;"",Z981&gt;TODAY()),DATEDIF(TODAY(),Z981,"Y")&amp;" anos"&amp;" "&amp;DATEDIF(TODAY(),Z981,"YM")&amp;" meses"&amp;" "&amp;DATEDIF(TODAY(),Z981,"MD")&amp;" dias"))))))))</f>
        <v>0 anos 10 meses 24 dias</v>
      </c>
      <c r="AE981" s="35">
        <f t="shared" si="76"/>
        <v>364</v>
      </c>
      <c r="AF981" s="35">
        <f t="shared" si="77"/>
        <v>366</v>
      </c>
      <c r="AG981" s="17" t="str">
        <f t="shared" si="78"/>
        <v>0 anos 11 meses 31 dias</v>
      </c>
    </row>
    <row r="982" spans="1:33" ht="11.25" customHeight="1" x14ac:dyDescent="0.2">
      <c r="A982" s="8" t="s">
        <v>9</v>
      </c>
      <c r="B982" s="8" t="s">
        <v>13</v>
      </c>
      <c r="C982" s="22" t="s">
        <v>11</v>
      </c>
      <c r="D982" s="37">
        <v>2024</v>
      </c>
      <c r="E982" s="12" t="s">
        <v>307</v>
      </c>
      <c r="F982" s="8" t="s">
        <v>308</v>
      </c>
      <c r="G982" s="77" t="s">
        <v>11141</v>
      </c>
      <c r="H982" s="78" t="s">
        <v>11142</v>
      </c>
      <c r="I982" s="14" t="s">
        <v>11143</v>
      </c>
      <c r="J982" s="14" t="s">
        <v>14943</v>
      </c>
      <c r="K982" s="14" t="s">
        <v>29</v>
      </c>
      <c r="L982" s="15" t="s">
        <v>30</v>
      </c>
      <c r="M982" s="7" t="s">
        <v>9427</v>
      </c>
      <c r="N982" s="16" t="s">
        <v>2113</v>
      </c>
      <c r="O982" s="15" t="s">
        <v>10152</v>
      </c>
      <c r="P982" s="15" t="s">
        <v>2518</v>
      </c>
      <c r="Q982" s="15" t="s">
        <v>2523</v>
      </c>
      <c r="R982" s="20">
        <v>34776</v>
      </c>
      <c r="S982" s="20">
        <v>45293</v>
      </c>
      <c r="T982" s="20">
        <v>45838</v>
      </c>
      <c r="U982" s="20"/>
      <c r="V982" s="20"/>
      <c r="W982" s="20"/>
      <c r="X982" s="17"/>
      <c r="Y982" s="17"/>
      <c r="Z982" s="20"/>
      <c r="AA982" s="18">
        <f t="shared" ca="1" si="75"/>
        <v>30</v>
      </c>
      <c r="AB982" s="15" t="s">
        <v>7878</v>
      </c>
      <c r="AC982" s="35" t="str">
        <f t="shared" si="79"/>
        <v>1 anos 5 meses 28 dias</v>
      </c>
      <c r="AD982" s="35" t="str">
        <f ca="1">IF(AND(V982="",T982&lt;TODAY()),"Contrato Encerrado",IF(AND(V982="",T982&gt;TODAY()),DATEDIF(TODAY(),T982,"Y")&amp;" anos"&amp;" "&amp;DATEDIF(TODAY(),T982,"YM")&amp;" meses"&amp;" "&amp;DATEDIF(TODAY(),T982,"MD")&amp;" dias",IF(AND(X982="",V982&lt;TODAY()),"Contrato Encerrado",IF(AND(X982="",V982&gt;TODAY()),DATEDIF(TODAY(),V982,"Y")&amp;" anos"&amp;" "&amp;DATEDIF(TODAY(),V982,"YM")&amp;" meses"&amp;" "&amp;DATEDIF(TODAY(),V982,"MD")&amp;" dias",IF(AND(Z982="",X982&lt;TODAY()),"Contrato Encerrado",IF(AND(Z982="",X982&gt;TODAY()),DATEDIF(TODAY(),X982,"Y")&amp;" anos"&amp;" "&amp;DATEDIF(TODAY(),X982,"YM")&amp;" meses"&amp;" "&amp;DATEDIF(TODAY(),X982,"MD")&amp;" dias",IF(AND(Z982&lt;&gt;””,Z982&lt;TODAY()),"Contrato Encerrado",IF(AND(Z982&lt;&gt;"",Z982&gt;TODAY()),DATEDIF(TODAY(),Z982,"Y")&amp;" anos"&amp;" "&amp;DATEDIF(TODAY(),Z982,"YM")&amp;" meses"&amp;" "&amp;DATEDIF(TODAY(),Z982,"MD")&amp;" dias"))))))))</f>
        <v>Contrato Encerrado</v>
      </c>
      <c r="AE982" s="35">
        <f t="shared" si="76"/>
        <v>545</v>
      </c>
      <c r="AF982" s="35">
        <f t="shared" si="77"/>
        <v>185</v>
      </c>
      <c r="AG982" s="17" t="str">
        <f t="shared" si="78"/>
        <v>0 anos 6 meses 3 dias</v>
      </c>
    </row>
    <row r="983" spans="1:33" ht="11.25" customHeight="1" x14ac:dyDescent="0.2">
      <c r="A983" s="8" t="s">
        <v>9</v>
      </c>
      <c r="B983" s="8" t="s">
        <v>13</v>
      </c>
      <c r="C983" s="22" t="s">
        <v>15</v>
      </c>
      <c r="D983" s="37">
        <v>2024</v>
      </c>
      <c r="E983" s="23" t="s">
        <v>284</v>
      </c>
      <c r="F983" s="8" t="s">
        <v>285</v>
      </c>
      <c r="G983" s="77" t="s">
        <v>12043</v>
      </c>
      <c r="H983" s="78" t="s">
        <v>12044</v>
      </c>
      <c r="I983" s="9" t="s">
        <v>12045</v>
      </c>
      <c r="J983" s="14" t="s">
        <v>1302</v>
      </c>
      <c r="K983" s="9" t="s">
        <v>29</v>
      </c>
      <c r="L983" s="24" t="s">
        <v>30</v>
      </c>
      <c r="M983" s="7" t="s">
        <v>9427</v>
      </c>
      <c r="N983" s="24" t="s">
        <v>2119</v>
      </c>
      <c r="O983" s="24" t="s">
        <v>10152</v>
      </c>
      <c r="P983" s="24" t="s">
        <v>2518</v>
      </c>
      <c r="Q983" s="24" t="s">
        <v>2523</v>
      </c>
      <c r="R983" s="17">
        <v>36602</v>
      </c>
      <c r="S983" s="17">
        <v>45357</v>
      </c>
      <c r="T983" s="17">
        <v>45535</v>
      </c>
      <c r="U983" s="17"/>
      <c r="V983" s="17"/>
      <c r="W983" s="17"/>
      <c r="X983" s="17"/>
      <c r="Y983" s="17"/>
      <c r="Z983" s="17"/>
      <c r="AA983" s="18">
        <f t="shared" ca="1" si="75"/>
        <v>25</v>
      </c>
      <c r="AB983" s="17" t="s">
        <v>7878</v>
      </c>
      <c r="AC983" s="35" t="str">
        <f t="shared" si="79"/>
        <v>0 anos 5 meses 25 dias</v>
      </c>
      <c r="AD983" s="35" t="str">
        <f ca="1">IF(AND(V983="",T983&lt;TODAY()),"Contrato Encerrado",IF(AND(V983="",T983&gt;TODAY()),DATEDIF(TODAY(),T983,"Y")&amp;" anos"&amp;" "&amp;DATEDIF(TODAY(),T983,"YM")&amp;" meses"&amp;" "&amp;DATEDIF(TODAY(),T983,"MD")&amp;" dias",IF(AND(X983="",V983&lt;TODAY()),"Contrato Encerrado",IF(AND(X983="",V983&gt;TODAY()),DATEDIF(TODAY(),V983,"Y")&amp;" anos"&amp;" "&amp;DATEDIF(TODAY(),V983,"YM")&amp;" meses"&amp;" "&amp;DATEDIF(TODAY(),V983,"MD")&amp;" dias",IF(AND(Z983="",X983&lt;TODAY()),"Contrato Encerrado",IF(AND(Z983="",X983&gt;TODAY()),DATEDIF(TODAY(),X983,"Y")&amp;" anos"&amp;" "&amp;DATEDIF(TODAY(),X983,"YM")&amp;" meses"&amp;" "&amp;DATEDIF(TODAY(),X983,"MD")&amp;" dias",IF(AND(Z983&lt;&gt;””,Z983&lt;TODAY()),"Contrato Encerrado",IF(AND(Z983&lt;&gt;"",Z983&gt;TODAY()),DATEDIF(TODAY(),Z983,"Y")&amp;" anos"&amp;" "&amp;DATEDIF(TODAY(),Z983,"YM")&amp;" meses"&amp;" "&amp;DATEDIF(TODAY(),Z983,"MD")&amp;" dias"))))))))</f>
        <v>Contrato Encerrado</v>
      </c>
      <c r="AE983" s="35">
        <f t="shared" si="76"/>
        <v>178</v>
      </c>
      <c r="AF983" s="35">
        <f t="shared" si="77"/>
        <v>552</v>
      </c>
      <c r="AG983" s="17" t="str">
        <f t="shared" si="78"/>
        <v>1 anos 6 meses 5 dias</v>
      </c>
    </row>
    <row r="984" spans="1:33" ht="11.25" customHeight="1" x14ac:dyDescent="0.2">
      <c r="A984" s="8" t="s">
        <v>9</v>
      </c>
      <c r="B984" s="8" t="s">
        <v>13</v>
      </c>
      <c r="C984" s="22" t="s">
        <v>22</v>
      </c>
      <c r="D984" s="35">
        <v>2025</v>
      </c>
      <c r="E984" s="12" t="s">
        <v>27</v>
      </c>
      <c r="F984" s="8" t="s">
        <v>28</v>
      </c>
      <c r="G984" s="14" t="s">
        <v>17923</v>
      </c>
      <c r="H984" s="8" t="s">
        <v>17924</v>
      </c>
      <c r="I984" s="14" t="s">
        <v>17925</v>
      </c>
      <c r="J984" s="14" t="s">
        <v>10</v>
      </c>
      <c r="K984" s="14" t="s">
        <v>29</v>
      </c>
      <c r="L984" s="15" t="s">
        <v>30</v>
      </c>
      <c r="M984" s="7" t="s">
        <v>16153</v>
      </c>
      <c r="N984" s="15" t="s">
        <v>2102</v>
      </c>
      <c r="O984" s="15" t="s">
        <v>8813</v>
      </c>
      <c r="P984" s="15" t="s">
        <v>2518</v>
      </c>
      <c r="Q984" s="15" t="s">
        <v>4109</v>
      </c>
      <c r="R984" s="20">
        <v>38716</v>
      </c>
      <c r="S984" s="30">
        <v>45903</v>
      </c>
      <c r="T984" s="20">
        <v>46267</v>
      </c>
      <c r="U984" s="21"/>
      <c r="V984" s="15"/>
      <c r="W984" s="35"/>
      <c r="X984" s="17"/>
      <c r="Y984" s="17"/>
      <c r="Z984" s="183"/>
      <c r="AA984" s="21">
        <f t="shared" ca="1" si="75"/>
        <v>19</v>
      </c>
      <c r="AB984" s="35" t="s">
        <v>7878</v>
      </c>
      <c r="AC984" s="35" t="str">
        <f t="shared" si="79"/>
        <v>0 anos 11 meses 30 dias</v>
      </c>
      <c r="AD984" s="35" t="str">
        <f ca="1">IF(AND(V984="",T984&lt;TODAY()),"Contrato Encerrado",IF(AND(V984="",T984&gt;TODAY()),DATEDIF(TODAY(),T984,"Y")&amp;" anos"&amp;" "&amp;DATEDIF(TODAY(),T984,"YM")&amp;" meses"&amp;" "&amp;DATEDIF(TODAY(),T984,"MD")&amp;" dias",IF(AND(X984="",V984&lt;TODAY()),"Contrato Encerrado",IF(AND(X984="",V984&gt;TODAY()),DATEDIF(TODAY(),V984,"Y")&amp;" anos"&amp;" "&amp;DATEDIF(TODAY(),V984,"YM")&amp;" meses"&amp;" "&amp;DATEDIF(TODAY(),V984,"MD")&amp;" dias",IF(AND(Z984="",X984&lt;TODAY()),"Contrato Encerrado",IF(AND(Z984="",X984&gt;TODAY()),DATEDIF(TODAY(),X984,"Y")&amp;" anos"&amp;" "&amp;DATEDIF(TODAY(),X984,"YM")&amp;" meses"&amp;" "&amp;DATEDIF(TODAY(),X984,"MD")&amp;" dias",IF(AND(Z984&lt;&gt;””,Z984&lt;TODAY()),"Contrato Encerrado",IF(AND(Z984&lt;&gt;"",Z984&gt;TODAY()),DATEDIF(TODAY(),Z984,"Y")&amp;" anos"&amp;" "&amp;DATEDIF(TODAY(),Z984,"YM")&amp;" meses"&amp;" "&amp;DATEDIF(TODAY(),Z984,"MD")&amp;" dias"))))))))</f>
        <v>0 anos 10 meses 26 dias</v>
      </c>
      <c r="AE984" s="35">
        <f t="shared" si="76"/>
        <v>364</v>
      </c>
      <c r="AF984" s="35">
        <f t="shared" si="77"/>
        <v>366</v>
      </c>
      <c r="AG984" s="17" t="str">
        <f t="shared" si="78"/>
        <v>0 anos 11 meses 31 dias</v>
      </c>
    </row>
    <row r="985" spans="1:33" ht="11.25" customHeight="1" x14ac:dyDescent="0.2">
      <c r="A985" s="8" t="s">
        <v>9</v>
      </c>
      <c r="B985" s="8" t="s">
        <v>13</v>
      </c>
      <c r="C985" s="22" t="s">
        <v>21</v>
      </c>
      <c r="D985" s="37">
        <v>2023</v>
      </c>
      <c r="E985" s="12" t="s">
        <v>772</v>
      </c>
      <c r="F985" s="8" t="s">
        <v>773</v>
      </c>
      <c r="G985" s="77" t="s">
        <v>8902</v>
      </c>
      <c r="H985" s="78" t="s">
        <v>8903</v>
      </c>
      <c r="I985" s="14" t="s">
        <v>8904</v>
      </c>
      <c r="J985" s="14" t="s">
        <v>1302</v>
      </c>
      <c r="K985" s="14" t="s">
        <v>29</v>
      </c>
      <c r="L985" s="15" t="s">
        <v>30</v>
      </c>
      <c r="M985" s="7" t="s">
        <v>9427</v>
      </c>
      <c r="N985" s="15" t="s">
        <v>2102</v>
      </c>
      <c r="O985" s="15" t="s">
        <v>7887</v>
      </c>
      <c r="P985" s="15" t="s">
        <v>2518</v>
      </c>
      <c r="Q985" s="15" t="s">
        <v>2523</v>
      </c>
      <c r="R985" s="20">
        <v>28414</v>
      </c>
      <c r="S985" s="20">
        <v>45139</v>
      </c>
      <c r="T985" s="70">
        <v>45626</v>
      </c>
      <c r="U985" s="20"/>
      <c r="V985" s="20"/>
      <c r="W985" s="20"/>
      <c r="X985" s="17"/>
      <c r="Y985" s="17"/>
      <c r="Z985" s="20"/>
      <c r="AA985" s="18">
        <f t="shared" ca="1" si="75"/>
        <v>47</v>
      </c>
      <c r="AB985" s="15" t="s">
        <v>7878</v>
      </c>
      <c r="AC985" s="35" t="str">
        <f t="shared" si="79"/>
        <v>1 anos 3 meses 29 dias</v>
      </c>
      <c r="AD985" s="35" t="str">
        <f ca="1">IF(AND(V985="",T985&lt;TODAY()),"Contrato Encerrado",IF(AND(V985="",T985&gt;TODAY()),DATEDIF(TODAY(),T985,"Y")&amp;" anos"&amp;" "&amp;DATEDIF(TODAY(),T985,"YM")&amp;" meses"&amp;" "&amp;DATEDIF(TODAY(),T985,"MD")&amp;" dias",IF(AND(X985="",V985&lt;TODAY()),"Contrato Encerrado",IF(AND(X985="",V985&gt;TODAY()),DATEDIF(TODAY(),V985,"Y")&amp;" anos"&amp;" "&amp;DATEDIF(TODAY(),V985,"YM")&amp;" meses"&amp;" "&amp;DATEDIF(TODAY(),V985,"MD")&amp;" dias",IF(AND(Z985="",X985&lt;TODAY()),"Contrato Encerrado",IF(AND(Z985="",X985&gt;TODAY()),DATEDIF(TODAY(),X985,"Y")&amp;" anos"&amp;" "&amp;DATEDIF(TODAY(),X985,"YM")&amp;" meses"&amp;" "&amp;DATEDIF(TODAY(),X985,"MD")&amp;" dias",IF(AND(Z985&lt;&gt;””,Z985&lt;TODAY()),"Contrato Encerrado",IF(AND(Z985&lt;&gt;"",Z985&gt;TODAY()),DATEDIF(TODAY(),Z985,"Y")&amp;" anos"&amp;" "&amp;DATEDIF(TODAY(),Z985,"YM")&amp;" meses"&amp;" "&amp;DATEDIF(TODAY(),Z985,"MD")&amp;" dias"))))))))</f>
        <v>Contrato Encerrado</v>
      </c>
      <c r="AE985" s="35">
        <f t="shared" si="76"/>
        <v>487</v>
      </c>
      <c r="AF985" s="35">
        <f t="shared" si="77"/>
        <v>243</v>
      </c>
      <c r="AG985" s="17" t="str">
        <f t="shared" si="78"/>
        <v>0 anos 7 meses 30 dias</v>
      </c>
    </row>
    <row r="986" spans="1:33" ht="11.25" customHeight="1" x14ac:dyDescent="0.2">
      <c r="A986" s="8" t="s">
        <v>9</v>
      </c>
      <c r="B986" s="10" t="s">
        <v>13</v>
      </c>
      <c r="C986" s="11" t="s">
        <v>22</v>
      </c>
      <c r="D986" s="36">
        <v>2022</v>
      </c>
      <c r="E986" s="12" t="s">
        <v>1755</v>
      </c>
      <c r="F986" s="8" t="s">
        <v>1756</v>
      </c>
      <c r="G986" s="77" t="s">
        <v>4390</v>
      </c>
      <c r="H986" s="78" t="s">
        <v>4391</v>
      </c>
      <c r="I986" s="14" t="s">
        <v>4392</v>
      </c>
      <c r="J986" s="14" t="s">
        <v>14943</v>
      </c>
      <c r="K986" s="14" t="s">
        <v>29</v>
      </c>
      <c r="L986" s="15" t="s">
        <v>30</v>
      </c>
      <c r="M986" s="7" t="s">
        <v>9427</v>
      </c>
      <c r="N986" s="15" t="s">
        <v>2102</v>
      </c>
      <c r="O986" s="16"/>
      <c r="P986" s="16" t="s">
        <v>2518</v>
      </c>
      <c r="Q986" s="16" t="s">
        <v>2523</v>
      </c>
      <c r="R986" s="31">
        <v>37366</v>
      </c>
      <c r="S986" s="31">
        <v>44806</v>
      </c>
      <c r="T986" s="31">
        <v>45097</v>
      </c>
      <c r="U986" s="31"/>
      <c r="V986" s="31"/>
      <c r="W986" s="31"/>
      <c r="X986" s="17"/>
      <c r="Y986" s="17"/>
      <c r="Z986" s="31"/>
      <c r="AA986" s="18">
        <f t="shared" ca="1" si="75"/>
        <v>23</v>
      </c>
      <c r="AB986" s="19" t="s">
        <v>7878</v>
      </c>
      <c r="AC986" s="35" t="str">
        <f t="shared" si="79"/>
        <v>0 anos 9 meses 18 dias</v>
      </c>
      <c r="AD986" s="35" t="str">
        <f ca="1">IF(AND(V986="",T986&lt;TODAY()),"Contrato Encerrado",IF(AND(V986="",T986&gt;TODAY()),DATEDIF(TODAY(),T986,"Y")&amp;" anos"&amp;" "&amp;DATEDIF(TODAY(),T986,"YM")&amp;" meses"&amp;" "&amp;DATEDIF(TODAY(),T986,"MD")&amp;" dias",IF(AND(X986="",V986&lt;TODAY()),"Contrato Encerrado",IF(AND(X986="",V986&gt;TODAY()),DATEDIF(TODAY(),V986,"Y")&amp;" anos"&amp;" "&amp;DATEDIF(TODAY(),V986,"YM")&amp;" meses"&amp;" "&amp;DATEDIF(TODAY(),V986,"MD")&amp;" dias",IF(AND(Z986="",X986&lt;TODAY()),"Contrato Encerrado",IF(AND(Z986="",X986&gt;TODAY()),DATEDIF(TODAY(),X986,"Y")&amp;" anos"&amp;" "&amp;DATEDIF(TODAY(),X986,"YM")&amp;" meses"&amp;" "&amp;DATEDIF(TODAY(),X986,"MD")&amp;" dias",IF(AND(Z986&lt;&gt;””,Z986&lt;TODAY()),"Contrato Encerrado",IF(AND(Z986&lt;&gt;"",Z986&gt;TODAY()),DATEDIF(TODAY(),Z986,"Y")&amp;" anos"&amp;" "&amp;DATEDIF(TODAY(),Z986,"YM")&amp;" meses"&amp;" "&amp;DATEDIF(TODAY(),Z986,"MD")&amp;" dias"))))))))</f>
        <v>Contrato Encerrado</v>
      </c>
      <c r="AE986" s="35">
        <f t="shared" si="76"/>
        <v>291</v>
      </c>
      <c r="AF986" s="35">
        <f t="shared" si="77"/>
        <v>439</v>
      </c>
      <c r="AG986" s="17" t="str">
        <f t="shared" si="78"/>
        <v>1 anos 2 meses 14 dias</v>
      </c>
    </row>
    <row r="987" spans="1:33" s="61" customFormat="1" ht="11.25" customHeight="1" x14ac:dyDescent="0.2">
      <c r="A987" s="8" t="s">
        <v>9</v>
      </c>
      <c r="B987" s="8" t="s">
        <v>13</v>
      </c>
      <c r="C987" s="22" t="s">
        <v>15</v>
      </c>
      <c r="D987" s="37">
        <v>2024</v>
      </c>
      <c r="E987" s="23" t="s">
        <v>157</v>
      </c>
      <c r="F987" s="8" t="s">
        <v>158</v>
      </c>
      <c r="G987" s="77" t="s">
        <v>12046</v>
      </c>
      <c r="H987" s="78" t="s">
        <v>12047</v>
      </c>
      <c r="I987" s="9" t="s">
        <v>12048</v>
      </c>
      <c r="J987" s="14" t="s">
        <v>1302</v>
      </c>
      <c r="K987" s="9" t="s">
        <v>29</v>
      </c>
      <c r="L987" s="24" t="s">
        <v>30</v>
      </c>
      <c r="M987" s="7" t="s">
        <v>9427</v>
      </c>
      <c r="N987" s="24" t="s">
        <v>2101</v>
      </c>
      <c r="O987" s="24" t="s">
        <v>7901</v>
      </c>
      <c r="P987" s="24" t="s">
        <v>2518</v>
      </c>
      <c r="Q987" s="24" t="s">
        <v>4109</v>
      </c>
      <c r="R987" s="29">
        <v>35347</v>
      </c>
      <c r="S987" s="29">
        <v>45327</v>
      </c>
      <c r="T987" s="70">
        <v>45833</v>
      </c>
      <c r="U987" s="70"/>
      <c r="V987" s="20"/>
      <c r="W987" s="29"/>
      <c r="X987" s="17"/>
      <c r="Y987" s="17"/>
      <c r="Z987" s="20"/>
      <c r="AA987" s="18">
        <f t="shared" ca="1" si="75"/>
        <v>28</v>
      </c>
      <c r="AB987" s="24" t="s">
        <v>7878</v>
      </c>
      <c r="AC987" s="35" t="str">
        <f t="shared" si="79"/>
        <v>1 anos 4 meses 20 dias</v>
      </c>
      <c r="AD987" s="35" t="str">
        <f ca="1">IF(AND(V987="",T987&lt;TODAY()),"Contrato Encerrado",IF(AND(V987="",T987&gt;TODAY()),DATEDIF(TODAY(),T987,"Y")&amp;" anos"&amp;" "&amp;DATEDIF(TODAY(),T987,"YM")&amp;" meses"&amp;" "&amp;DATEDIF(TODAY(),T987,"MD")&amp;" dias",IF(AND(X987="",V987&lt;TODAY()),"Contrato Encerrado",IF(AND(X987="",V987&gt;TODAY()),DATEDIF(TODAY(),V987,"Y")&amp;" anos"&amp;" "&amp;DATEDIF(TODAY(),V987,"YM")&amp;" meses"&amp;" "&amp;DATEDIF(TODAY(),V987,"MD")&amp;" dias",IF(AND(Z987="",X987&lt;TODAY()),"Contrato Encerrado",IF(AND(Z987="",X987&gt;TODAY()),DATEDIF(TODAY(),X987,"Y")&amp;" anos"&amp;" "&amp;DATEDIF(TODAY(),X987,"YM")&amp;" meses"&amp;" "&amp;DATEDIF(TODAY(),X987,"MD")&amp;" dias",IF(AND(Z987&lt;&gt;””,Z987&lt;TODAY()),"Contrato Encerrado",IF(AND(Z987&lt;&gt;"",Z987&gt;TODAY()),DATEDIF(TODAY(),Z987,"Y")&amp;" anos"&amp;" "&amp;DATEDIF(TODAY(),Z987,"YM")&amp;" meses"&amp;" "&amp;DATEDIF(TODAY(),Z987,"MD")&amp;" dias"))))))))</f>
        <v>Contrato Encerrado</v>
      </c>
      <c r="AE987" s="35">
        <f t="shared" si="76"/>
        <v>506</v>
      </c>
      <c r="AF987" s="35">
        <f t="shared" si="77"/>
        <v>224</v>
      </c>
      <c r="AG987" s="17" t="str">
        <f t="shared" si="78"/>
        <v>0 anos 7 meses 11 dias</v>
      </c>
    </row>
    <row r="988" spans="1:33" ht="11.25" customHeight="1" x14ac:dyDescent="0.2">
      <c r="A988" s="8" t="s">
        <v>9</v>
      </c>
      <c r="B988" s="8" t="s">
        <v>13</v>
      </c>
      <c r="C988" s="22" t="s">
        <v>17</v>
      </c>
      <c r="D988" s="37">
        <v>2023</v>
      </c>
      <c r="E988" s="23" t="s">
        <v>307</v>
      </c>
      <c r="F988" s="8" t="s">
        <v>308</v>
      </c>
      <c r="G988" s="77" t="s">
        <v>6259</v>
      </c>
      <c r="H988" s="78" t="s">
        <v>6260</v>
      </c>
      <c r="I988" s="9" t="s">
        <v>6261</v>
      </c>
      <c r="J988" s="14" t="s">
        <v>1302</v>
      </c>
      <c r="K988" s="9" t="s">
        <v>29</v>
      </c>
      <c r="L988" s="24" t="s">
        <v>30</v>
      </c>
      <c r="M988" s="7" t="s">
        <v>9427</v>
      </c>
      <c r="N988" s="15" t="s">
        <v>2098</v>
      </c>
      <c r="O988" s="24"/>
      <c r="P988" s="24" t="s">
        <v>2518</v>
      </c>
      <c r="Q988" s="24" t="s">
        <v>2523</v>
      </c>
      <c r="R988" s="17">
        <v>34352</v>
      </c>
      <c r="S988" s="17">
        <v>45040</v>
      </c>
      <c r="T988" s="31">
        <v>45364</v>
      </c>
      <c r="U988" s="114"/>
      <c r="V988" s="111"/>
      <c r="W988" s="114"/>
      <c r="X988" s="17"/>
      <c r="Y988" s="17"/>
      <c r="Z988" s="111"/>
      <c r="AA988" s="18">
        <f t="shared" ca="1" si="75"/>
        <v>31</v>
      </c>
      <c r="AB988" s="19" t="s">
        <v>7878</v>
      </c>
      <c r="AC988" s="35" t="str">
        <f t="shared" si="79"/>
        <v>0 anos 10 meses 18 dias</v>
      </c>
      <c r="AD988" s="35" t="str">
        <f ca="1">IF(AND(V988="",T988&lt;TODAY()),"Contrato Encerrado",IF(AND(V988="",T988&gt;TODAY()),DATEDIF(TODAY(),T988,"Y")&amp;" anos"&amp;" "&amp;DATEDIF(TODAY(),T988,"YM")&amp;" meses"&amp;" "&amp;DATEDIF(TODAY(),T988,"MD")&amp;" dias",IF(AND(X988="",V988&lt;TODAY()),"Contrato Encerrado",IF(AND(X988="",V988&gt;TODAY()),DATEDIF(TODAY(),V988,"Y")&amp;" anos"&amp;" "&amp;DATEDIF(TODAY(),V988,"YM")&amp;" meses"&amp;" "&amp;DATEDIF(TODAY(),V988,"MD")&amp;" dias",IF(AND(Z988="",X988&lt;TODAY()),"Contrato Encerrado",IF(AND(Z988="",X988&gt;TODAY()),DATEDIF(TODAY(),X988,"Y")&amp;" anos"&amp;" "&amp;DATEDIF(TODAY(),X988,"YM")&amp;" meses"&amp;" "&amp;DATEDIF(TODAY(),X988,"MD")&amp;" dias",IF(AND(Z988&lt;&gt;””,Z988&lt;TODAY()),"Contrato Encerrado",IF(AND(Z988&lt;&gt;"",Z988&gt;TODAY()),DATEDIF(TODAY(),Z988,"Y")&amp;" anos"&amp;" "&amp;DATEDIF(TODAY(),Z988,"YM")&amp;" meses"&amp;" "&amp;DATEDIF(TODAY(),Z988,"MD")&amp;" dias"))))))))</f>
        <v>Contrato Encerrado</v>
      </c>
      <c r="AE988" s="35">
        <f t="shared" si="76"/>
        <v>324</v>
      </c>
      <c r="AF988" s="35">
        <f t="shared" si="77"/>
        <v>406</v>
      </c>
      <c r="AG988" s="17" t="str">
        <f t="shared" si="78"/>
        <v>1 anos 1 meses 9 dias</v>
      </c>
    </row>
    <row r="989" spans="1:33" ht="11.25" customHeight="1" x14ac:dyDescent="0.2">
      <c r="A989" s="8" t="s">
        <v>9</v>
      </c>
      <c r="B989" s="8" t="s">
        <v>13</v>
      </c>
      <c r="C989" s="22" t="s">
        <v>17</v>
      </c>
      <c r="D989" s="37">
        <v>2023</v>
      </c>
      <c r="E989" s="23" t="s">
        <v>157</v>
      </c>
      <c r="F989" s="8" t="s">
        <v>158</v>
      </c>
      <c r="G989" s="77" t="s">
        <v>6262</v>
      </c>
      <c r="H989" s="78" t="s">
        <v>6263</v>
      </c>
      <c r="I989" s="9" t="s">
        <v>6264</v>
      </c>
      <c r="J989" s="14" t="s">
        <v>1302</v>
      </c>
      <c r="K989" s="9" t="s">
        <v>29</v>
      </c>
      <c r="L989" s="24" t="s">
        <v>30</v>
      </c>
      <c r="M989" s="7" t="s">
        <v>9427</v>
      </c>
      <c r="N989" s="24" t="s">
        <v>15511</v>
      </c>
      <c r="O989" s="15" t="s">
        <v>12847</v>
      </c>
      <c r="P989" s="24" t="s">
        <v>2518</v>
      </c>
      <c r="Q989" s="24" t="s">
        <v>4109</v>
      </c>
      <c r="R989" s="17">
        <v>37404</v>
      </c>
      <c r="S989" s="17">
        <v>45051</v>
      </c>
      <c r="T989" s="31">
        <v>45443</v>
      </c>
      <c r="U989" s="17">
        <v>45574</v>
      </c>
      <c r="V989" s="31">
        <v>45689</v>
      </c>
      <c r="W989" s="17"/>
      <c r="X989" s="17"/>
      <c r="Y989" s="17"/>
      <c r="Z989" s="20"/>
      <c r="AA989" s="18">
        <f t="shared" ca="1" si="75"/>
        <v>23</v>
      </c>
      <c r="AB989" s="19" t="s">
        <v>7878</v>
      </c>
      <c r="AC989" s="35" t="str">
        <f t="shared" si="79"/>
        <v>1 anos 4 meses 18 dias</v>
      </c>
      <c r="AD989" s="35" t="str">
        <f ca="1">IF(AND(V989="",T989&lt;TODAY()),"Contrato Encerrado",IF(AND(V989="",T989&gt;TODAY()),DATEDIF(TODAY(),T989,"Y")&amp;" anos"&amp;" "&amp;DATEDIF(TODAY(),T989,"YM")&amp;" meses"&amp;" "&amp;DATEDIF(TODAY(),T989,"MD")&amp;" dias",IF(AND(X989="",V989&lt;TODAY()),"Contrato Encerrado",IF(AND(X989="",V989&gt;TODAY()),DATEDIF(TODAY(),V989,"Y")&amp;" anos"&amp;" "&amp;DATEDIF(TODAY(),V989,"YM")&amp;" meses"&amp;" "&amp;DATEDIF(TODAY(),V989,"MD")&amp;" dias",IF(AND(Z989="",X989&lt;TODAY()),"Contrato Encerrado",IF(AND(Z989="",X989&gt;TODAY()),DATEDIF(TODAY(),X989,"Y")&amp;" anos"&amp;" "&amp;DATEDIF(TODAY(),X989,"YM")&amp;" meses"&amp;" "&amp;DATEDIF(TODAY(),X989,"MD")&amp;" dias",IF(AND(Z989&lt;&gt;””,Z989&lt;TODAY()),"Contrato Encerrado",IF(AND(Z989&lt;&gt;"",Z989&gt;TODAY()),DATEDIF(TODAY(),Z989,"Y")&amp;" anos"&amp;" "&amp;DATEDIF(TODAY(),Z989,"YM")&amp;" meses"&amp;" "&amp;DATEDIF(TODAY(),Z989,"MD")&amp;" dias"))))))))</f>
        <v>Contrato Encerrado</v>
      </c>
      <c r="AE989" s="35">
        <f t="shared" si="76"/>
        <v>507</v>
      </c>
      <c r="AF989" s="35">
        <f t="shared" si="77"/>
        <v>223</v>
      </c>
      <c r="AG989" s="17" t="str">
        <f t="shared" si="78"/>
        <v>0 anos 7 meses 10 dias</v>
      </c>
    </row>
    <row r="990" spans="1:33" ht="11.25" customHeight="1" x14ac:dyDescent="0.2">
      <c r="A990" s="8" t="s">
        <v>9</v>
      </c>
      <c r="B990" s="8" t="s">
        <v>13</v>
      </c>
      <c r="C990" s="22" t="s">
        <v>17</v>
      </c>
      <c r="D990" s="37">
        <v>2023</v>
      </c>
      <c r="E990" s="23" t="s">
        <v>157</v>
      </c>
      <c r="F990" s="8" t="s">
        <v>158</v>
      </c>
      <c r="G990" s="77" t="s">
        <v>6265</v>
      </c>
      <c r="H990" s="78" t="s">
        <v>6266</v>
      </c>
      <c r="I990" s="9" t="s">
        <v>6267</v>
      </c>
      <c r="J990" s="14" t="s">
        <v>14943</v>
      </c>
      <c r="K990" s="9" t="s">
        <v>29</v>
      </c>
      <c r="L990" s="24" t="s">
        <v>30</v>
      </c>
      <c r="M990" s="7" t="s">
        <v>9427</v>
      </c>
      <c r="N990" s="24" t="s">
        <v>2101</v>
      </c>
      <c r="O990" s="24" t="s">
        <v>10152</v>
      </c>
      <c r="P990" s="24" t="s">
        <v>2518</v>
      </c>
      <c r="Q990" s="24" t="s">
        <v>2521</v>
      </c>
      <c r="R990" s="17">
        <v>36272</v>
      </c>
      <c r="S990" s="17">
        <v>45055</v>
      </c>
      <c r="T990" s="111">
        <v>45291</v>
      </c>
      <c r="U990" s="114">
        <v>45345</v>
      </c>
      <c r="V990" s="31">
        <v>45657</v>
      </c>
      <c r="W990" s="17"/>
      <c r="X990" s="17"/>
      <c r="Y990" s="17"/>
      <c r="Z990" s="20"/>
      <c r="AA990" s="18">
        <f t="shared" ca="1" si="75"/>
        <v>26</v>
      </c>
      <c r="AB990" s="19" t="s">
        <v>7878</v>
      </c>
      <c r="AC990" s="35" t="str">
        <f t="shared" si="79"/>
        <v>1 anos 5 meses 29 dias</v>
      </c>
      <c r="AD990" s="35" t="str">
        <f ca="1">IF(AND(V990="",T990&lt;TODAY()),"Contrato Encerrado",IF(AND(V990="",T990&gt;TODAY()),DATEDIF(TODAY(),T990,"Y")&amp;" anos"&amp;" "&amp;DATEDIF(TODAY(),T990,"YM")&amp;" meses"&amp;" "&amp;DATEDIF(TODAY(),T990,"MD")&amp;" dias",IF(AND(X990="",V990&lt;TODAY()),"Contrato Encerrado",IF(AND(X990="",V990&gt;TODAY()),DATEDIF(TODAY(),V990,"Y")&amp;" anos"&amp;" "&amp;DATEDIF(TODAY(),V990,"YM")&amp;" meses"&amp;" "&amp;DATEDIF(TODAY(),V990,"MD")&amp;" dias",IF(AND(Z990="",X990&lt;TODAY()),"Contrato Encerrado",IF(AND(Z990="",X990&gt;TODAY()),DATEDIF(TODAY(),X990,"Y")&amp;" anos"&amp;" "&amp;DATEDIF(TODAY(),X990,"YM")&amp;" meses"&amp;" "&amp;DATEDIF(TODAY(),X990,"MD")&amp;" dias",IF(AND(Z990&lt;&gt;””,Z990&lt;TODAY()),"Contrato Encerrado",IF(AND(Z990&lt;&gt;"",Z990&gt;TODAY()),DATEDIF(TODAY(),Z990,"Y")&amp;" anos"&amp;" "&amp;DATEDIF(TODAY(),Z990,"YM")&amp;" meses"&amp;" "&amp;DATEDIF(TODAY(),Z990,"MD")&amp;" dias"))))))))</f>
        <v>Contrato Encerrado</v>
      </c>
      <c r="AE990" s="35">
        <f t="shared" si="76"/>
        <v>548</v>
      </c>
      <c r="AF990" s="35">
        <f t="shared" si="77"/>
        <v>182</v>
      </c>
      <c r="AG990" s="17" t="str">
        <f t="shared" si="78"/>
        <v>0 anos 5 meses 30 dias</v>
      </c>
    </row>
    <row r="991" spans="1:33" ht="11.25" customHeight="1" x14ac:dyDescent="0.2">
      <c r="A991" s="8" t="s">
        <v>9</v>
      </c>
      <c r="B991" s="8" t="s">
        <v>13</v>
      </c>
      <c r="C991" s="22" t="s">
        <v>14</v>
      </c>
      <c r="D991" s="37">
        <v>2023</v>
      </c>
      <c r="E991" s="23" t="s">
        <v>79</v>
      </c>
      <c r="F991" s="8" t="s">
        <v>80</v>
      </c>
      <c r="G991" s="77" t="s">
        <v>6268</v>
      </c>
      <c r="H991" s="78" t="s">
        <v>6269</v>
      </c>
      <c r="I991" s="9" t="s">
        <v>6270</v>
      </c>
      <c r="J991" s="14" t="s">
        <v>1302</v>
      </c>
      <c r="K991" s="9" t="s">
        <v>29</v>
      </c>
      <c r="L991" s="24" t="s">
        <v>81</v>
      </c>
      <c r="M991" s="7" t="s">
        <v>82</v>
      </c>
      <c r="N991" s="24" t="s">
        <v>4113</v>
      </c>
      <c r="O991" s="24"/>
      <c r="P991" s="24" t="s">
        <v>2518</v>
      </c>
      <c r="Q991" s="24" t="s">
        <v>2523</v>
      </c>
      <c r="R991" s="17">
        <v>38516</v>
      </c>
      <c r="S991" s="17">
        <v>44963</v>
      </c>
      <c r="T991" s="31">
        <v>45274</v>
      </c>
      <c r="U991" s="17"/>
      <c r="V991" s="31"/>
      <c r="W991" s="17"/>
      <c r="X991" s="17"/>
      <c r="Y991" s="17"/>
      <c r="Z991" s="31"/>
      <c r="AA991" s="18">
        <f t="shared" ca="1" si="75"/>
        <v>20</v>
      </c>
      <c r="AB991" s="19" t="s">
        <v>7878</v>
      </c>
      <c r="AC991" s="35" t="str">
        <f t="shared" si="79"/>
        <v>0 anos 10 meses 8 dias</v>
      </c>
      <c r="AD991" s="35" t="str">
        <f ca="1">IF(AND(V991="",T991&lt;TODAY()),"Contrato Encerrado",IF(AND(V991="",T991&gt;TODAY()),DATEDIF(TODAY(),T991,"Y")&amp;" anos"&amp;" "&amp;DATEDIF(TODAY(),T991,"YM")&amp;" meses"&amp;" "&amp;DATEDIF(TODAY(),T991,"MD")&amp;" dias",IF(AND(X991="",V991&lt;TODAY()),"Contrato Encerrado",IF(AND(X991="",V991&gt;TODAY()),DATEDIF(TODAY(),V991,"Y")&amp;" anos"&amp;" "&amp;DATEDIF(TODAY(),V991,"YM")&amp;" meses"&amp;" "&amp;DATEDIF(TODAY(),V991,"MD")&amp;" dias",IF(AND(Z991="",X991&lt;TODAY()),"Contrato Encerrado",IF(AND(Z991="",X991&gt;TODAY()),DATEDIF(TODAY(),X991,"Y")&amp;" anos"&amp;" "&amp;DATEDIF(TODAY(),X991,"YM")&amp;" meses"&amp;" "&amp;DATEDIF(TODAY(),X991,"MD")&amp;" dias",IF(AND(Z991&lt;&gt;””,Z991&lt;TODAY()),"Contrato Encerrado",IF(AND(Z991&lt;&gt;"",Z991&gt;TODAY()),DATEDIF(TODAY(),Z991,"Y")&amp;" anos"&amp;" "&amp;DATEDIF(TODAY(),Z991,"YM")&amp;" meses"&amp;" "&amp;DATEDIF(TODAY(),Z991,"MD")&amp;" dias"))))))))</f>
        <v>Contrato Encerrado</v>
      </c>
      <c r="AE991" s="35">
        <f t="shared" si="76"/>
        <v>311</v>
      </c>
      <c r="AF991" s="35">
        <f t="shared" si="77"/>
        <v>419</v>
      </c>
      <c r="AG991" s="17" t="str">
        <f t="shared" si="78"/>
        <v>1 anos 1 meses 22 dias</v>
      </c>
    </row>
    <row r="992" spans="1:33" ht="11.25" customHeight="1" x14ac:dyDescent="0.2">
      <c r="A992" s="8" t="s">
        <v>9</v>
      </c>
      <c r="B992" s="8" t="s">
        <v>13</v>
      </c>
      <c r="C992" s="22" t="s">
        <v>17</v>
      </c>
      <c r="D992" s="37">
        <v>2023</v>
      </c>
      <c r="E992" s="23" t="s">
        <v>772</v>
      </c>
      <c r="F992" s="8" t="s">
        <v>773</v>
      </c>
      <c r="G992" s="77" t="s">
        <v>6271</v>
      </c>
      <c r="H992" s="78" t="s">
        <v>6272</v>
      </c>
      <c r="I992" s="9" t="s">
        <v>6273</v>
      </c>
      <c r="J992" s="14" t="s">
        <v>14943</v>
      </c>
      <c r="K992" s="9" t="s">
        <v>29</v>
      </c>
      <c r="L992" s="24" t="s">
        <v>30</v>
      </c>
      <c r="M992" s="7" t="s">
        <v>9427</v>
      </c>
      <c r="N992" s="15" t="s">
        <v>2098</v>
      </c>
      <c r="O992" s="24" t="s">
        <v>16534</v>
      </c>
      <c r="P992" s="24" t="s">
        <v>2518</v>
      </c>
      <c r="Q992" s="24" t="s">
        <v>2523</v>
      </c>
      <c r="R992" s="17">
        <v>37059</v>
      </c>
      <c r="S992" s="17">
        <v>45040</v>
      </c>
      <c r="T992" s="111">
        <v>45770</v>
      </c>
      <c r="U992" s="20"/>
      <c r="V992" s="20"/>
      <c r="W992" s="17"/>
      <c r="X992" s="17"/>
      <c r="Y992" s="17"/>
      <c r="Z992" s="20"/>
      <c r="AA992" s="18">
        <f t="shared" ca="1" si="75"/>
        <v>24</v>
      </c>
      <c r="AB992" s="19" t="s">
        <v>7878</v>
      </c>
      <c r="AC992" s="35" t="str">
        <f t="shared" si="79"/>
        <v>1 anos 11 meses 30 dias</v>
      </c>
      <c r="AD992" s="35" t="str">
        <f ca="1">IF(AND(V992="",T992&lt;TODAY()),"Contrato Encerrado",IF(AND(V992="",T992&gt;TODAY()),DATEDIF(TODAY(),T992,"Y")&amp;" anos"&amp;" "&amp;DATEDIF(TODAY(),T992,"YM")&amp;" meses"&amp;" "&amp;DATEDIF(TODAY(),T992,"MD")&amp;" dias",IF(AND(X992="",V992&lt;TODAY()),"Contrato Encerrado",IF(AND(X992="",V992&gt;TODAY()),DATEDIF(TODAY(),V992,"Y")&amp;" anos"&amp;" "&amp;DATEDIF(TODAY(),V992,"YM")&amp;" meses"&amp;" "&amp;DATEDIF(TODAY(),V992,"MD")&amp;" dias",IF(AND(Z992="",X992&lt;TODAY()),"Contrato Encerrado",IF(AND(Z992="",X992&gt;TODAY()),DATEDIF(TODAY(),X992,"Y")&amp;" anos"&amp;" "&amp;DATEDIF(TODAY(),X992,"YM")&amp;" meses"&amp;" "&amp;DATEDIF(TODAY(),X992,"MD")&amp;" dias",IF(AND(Z992&lt;&gt;””,Z992&lt;TODAY()),"Contrato Encerrado",IF(AND(Z992&lt;&gt;"",Z992&gt;TODAY()),DATEDIF(TODAY(),Z992,"Y")&amp;" anos"&amp;" "&amp;DATEDIF(TODAY(),Z992,"YM")&amp;" meses"&amp;" "&amp;DATEDIF(TODAY(),Z992,"MD")&amp;" dias"))))))))</f>
        <v>Contrato Encerrado</v>
      </c>
      <c r="AE992" s="35">
        <f t="shared" si="76"/>
        <v>730</v>
      </c>
      <c r="AF992" s="35">
        <f t="shared" si="77"/>
        <v>0</v>
      </c>
      <c r="AG992" s="17" t="str">
        <f t="shared" si="78"/>
        <v>ESTÁGIO COMPLETOU 2 ANOS</v>
      </c>
    </row>
    <row r="993" spans="1:33" ht="11.25" customHeight="1" x14ac:dyDescent="0.2">
      <c r="A993" s="8" t="s">
        <v>9</v>
      </c>
      <c r="B993" s="10" t="s">
        <v>13</v>
      </c>
      <c r="C993" s="11" t="s">
        <v>21</v>
      </c>
      <c r="D993" s="36">
        <v>2021</v>
      </c>
      <c r="E993" s="14" t="s">
        <v>79</v>
      </c>
      <c r="F993" s="8" t="s">
        <v>80</v>
      </c>
      <c r="G993" s="77" t="s">
        <v>3382</v>
      </c>
      <c r="H993" s="78" t="s">
        <v>3383</v>
      </c>
      <c r="I993" s="14" t="s">
        <v>3384</v>
      </c>
      <c r="J993" s="14" t="s">
        <v>1302</v>
      </c>
      <c r="K993" s="14" t="s">
        <v>29</v>
      </c>
      <c r="L993" s="15" t="s">
        <v>30</v>
      </c>
      <c r="M993" s="7" t="s">
        <v>9427</v>
      </c>
      <c r="N993" s="27" t="s">
        <v>3223</v>
      </c>
      <c r="O993" s="27"/>
      <c r="P993" s="26" t="s">
        <v>2517</v>
      </c>
      <c r="Q993" s="26" t="s">
        <v>2522</v>
      </c>
      <c r="R993" s="31">
        <v>31108</v>
      </c>
      <c r="S993" s="31">
        <v>44410</v>
      </c>
      <c r="T993" s="31">
        <v>44473</v>
      </c>
      <c r="U993" s="31"/>
      <c r="V993" s="31"/>
      <c r="W993" s="31"/>
      <c r="X993" s="17"/>
      <c r="Y993" s="17"/>
      <c r="Z993" s="31"/>
      <c r="AA993" s="18">
        <f t="shared" ca="1" si="75"/>
        <v>40</v>
      </c>
      <c r="AB993" s="19" t="s">
        <v>7878</v>
      </c>
      <c r="AC993" s="35" t="str">
        <f t="shared" si="79"/>
        <v>0 anos 2 meses 2 dias</v>
      </c>
      <c r="AD993" s="35" t="str">
        <f ca="1">IF(AND(V993="",T993&lt;TODAY()),"Contrato Encerrado",IF(AND(V993="",T993&gt;TODAY()),DATEDIF(TODAY(),T993,"Y")&amp;" anos"&amp;" "&amp;DATEDIF(TODAY(),T993,"YM")&amp;" meses"&amp;" "&amp;DATEDIF(TODAY(),T993,"MD")&amp;" dias",IF(AND(X993="",V993&lt;TODAY()),"Contrato Encerrado",IF(AND(X993="",V993&gt;TODAY()),DATEDIF(TODAY(),V993,"Y")&amp;" anos"&amp;" "&amp;DATEDIF(TODAY(),V993,"YM")&amp;" meses"&amp;" "&amp;DATEDIF(TODAY(),V993,"MD")&amp;" dias",IF(AND(Z993="",X993&lt;TODAY()),"Contrato Encerrado",IF(AND(Z993="",X993&gt;TODAY()),DATEDIF(TODAY(),X993,"Y")&amp;" anos"&amp;" "&amp;DATEDIF(TODAY(),X993,"YM")&amp;" meses"&amp;" "&amp;DATEDIF(TODAY(),X993,"MD")&amp;" dias",IF(AND(Z993&lt;&gt;””,Z993&lt;TODAY()),"Contrato Encerrado",IF(AND(Z993&lt;&gt;"",Z993&gt;TODAY()),DATEDIF(TODAY(),Z993,"Y")&amp;" anos"&amp;" "&amp;DATEDIF(TODAY(),Z993,"YM")&amp;" meses"&amp;" "&amp;DATEDIF(TODAY(),Z993,"MD")&amp;" dias"))))))))</f>
        <v>Contrato Encerrado</v>
      </c>
      <c r="AE993" s="35">
        <f t="shared" si="76"/>
        <v>63</v>
      </c>
      <c r="AF993" s="35">
        <f t="shared" si="77"/>
        <v>667</v>
      </c>
      <c r="AG993" s="17" t="str">
        <f t="shared" si="78"/>
        <v>1 anos 9 meses 28 dias</v>
      </c>
    </row>
    <row r="994" spans="1:33" ht="11.25" customHeight="1" x14ac:dyDescent="0.2">
      <c r="A994" s="8" t="s">
        <v>9</v>
      </c>
      <c r="B994" s="8" t="s">
        <v>13</v>
      </c>
      <c r="C994" s="22" t="s">
        <v>16</v>
      </c>
      <c r="D994" s="37">
        <v>2023</v>
      </c>
      <c r="E994" s="23" t="s">
        <v>307</v>
      </c>
      <c r="F994" s="8" t="s">
        <v>308</v>
      </c>
      <c r="G994" s="77" t="s">
        <v>6274</v>
      </c>
      <c r="H994" s="78" t="s">
        <v>6275</v>
      </c>
      <c r="I994" s="9" t="s">
        <v>6276</v>
      </c>
      <c r="J994" s="14" t="s">
        <v>1302</v>
      </c>
      <c r="K994" s="9" t="s">
        <v>29</v>
      </c>
      <c r="L994" s="24" t="s">
        <v>30</v>
      </c>
      <c r="M994" s="7" t="s">
        <v>9427</v>
      </c>
      <c r="N994" s="16" t="s">
        <v>2105</v>
      </c>
      <c r="O994" s="24"/>
      <c r="P994" s="24" t="s">
        <v>2518</v>
      </c>
      <c r="Q994" s="24" t="s">
        <v>2523</v>
      </c>
      <c r="R994" s="17">
        <v>33970</v>
      </c>
      <c r="S994" s="17">
        <v>45026</v>
      </c>
      <c r="T994" s="31">
        <v>45530</v>
      </c>
      <c r="U994" s="17"/>
      <c r="V994" s="31"/>
      <c r="W994" s="17"/>
      <c r="X994" s="17"/>
      <c r="Y994" s="17"/>
      <c r="Z994" s="31"/>
      <c r="AA994" s="18">
        <f t="shared" ca="1" si="75"/>
        <v>32</v>
      </c>
      <c r="AB994" s="19" t="s">
        <v>7878</v>
      </c>
      <c r="AC994" s="35" t="str">
        <f t="shared" si="79"/>
        <v>1 anos 4 meses 16 dias</v>
      </c>
      <c r="AD994" s="35" t="str">
        <f ca="1">IF(AND(V994="",T994&lt;TODAY()),"Contrato Encerrado",IF(AND(V994="",T994&gt;TODAY()),DATEDIF(TODAY(),T994,"Y")&amp;" anos"&amp;" "&amp;DATEDIF(TODAY(),T994,"YM")&amp;" meses"&amp;" "&amp;DATEDIF(TODAY(),T994,"MD")&amp;" dias",IF(AND(X994="",V994&lt;TODAY()),"Contrato Encerrado",IF(AND(X994="",V994&gt;TODAY()),DATEDIF(TODAY(),V994,"Y")&amp;" anos"&amp;" "&amp;DATEDIF(TODAY(),V994,"YM")&amp;" meses"&amp;" "&amp;DATEDIF(TODAY(),V994,"MD")&amp;" dias",IF(AND(Z994="",X994&lt;TODAY()),"Contrato Encerrado",IF(AND(Z994="",X994&gt;TODAY()),DATEDIF(TODAY(),X994,"Y")&amp;" anos"&amp;" "&amp;DATEDIF(TODAY(),X994,"YM")&amp;" meses"&amp;" "&amp;DATEDIF(TODAY(),X994,"MD")&amp;" dias",IF(AND(Z994&lt;&gt;””,Z994&lt;TODAY()),"Contrato Encerrado",IF(AND(Z994&lt;&gt;"",Z994&gt;TODAY()),DATEDIF(TODAY(),Z994,"Y")&amp;" anos"&amp;" "&amp;DATEDIF(TODAY(),Z994,"YM")&amp;" meses"&amp;" "&amp;DATEDIF(TODAY(),Z994,"MD")&amp;" dias"))))))))</f>
        <v>Contrato Encerrado</v>
      </c>
      <c r="AE994" s="35">
        <f t="shared" si="76"/>
        <v>504</v>
      </c>
      <c r="AF994" s="35">
        <f t="shared" si="77"/>
        <v>226</v>
      </c>
      <c r="AG994" s="17" t="str">
        <f t="shared" si="78"/>
        <v>0 anos 7 meses 13 dias</v>
      </c>
    </row>
    <row r="995" spans="1:33" ht="11.25" customHeight="1" x14ac:dyDescent="0.2">
      <c r="A995" s="8" t="s">
        <v>9</v>
      </c>
      <c r="B995" s="8" t="s">
        <v>13</v>
      </c>
      <c r="C995" s="22" t="s">
        <v>24</v>
      </c>
      <c r="D995" s="37">
        <v>2023</v>
      </c>
      <c r="E995" s="12" t="s">
        <v>1755</v>
      </c>
      <c r="F995" s="8" t="s">
        <v>1756</v>
      </c>
      <c r="G995" s="77" t="s">
        <v>10251</v>
      </c>
      <c r="H995" s="78" t="s">
        <v>10252</v>
      </c>
      <c r="I995" s="14" t="s">
        <v>10253</v>
      </c>
      <c r="J995" s="14" t="s">
        <v>1302</v>
      </c>
      <c r="K995" s="14" t="s">
        <v>29</v>
      </c>
      <c r="L995" s="15" t="s">
        <v>30</v>
      </c>
      <c r="M995" s="7" t="s">
        <v>9427</v>
      </c>
      <c r="N995" s="15" t="s">
        <v>2103</v>
      </c>
      <c r="O995" s="15" t="s">
        <v>10152</v>
      </c>
      <c r="P995" s="15" t="s">
        <v>2518</v>
      </c>
      <c r="Q995" s="15" t="s">
        <v>2523</v>
      </c>
      <c r="R995" s="30">
        <v>37533</v>
      </c>
      <c r="S995" s="30">
        <v>45243</v>
      </c>
      <c r="T995" s="30">
        <v>45608</v>
      </c>
      <c r="U995" s="30"/>
      <c r="V995" s="30"/>
      <c r="W995" s="30"/>
      <c r="X995" s="17"/>
      <c r="Y995" s="17"/>
      <c r="Z995" s="30"/>
      <c r="AA995" s="18">
        <f t="shared" ca="1" si="75"/>
        <v>23</v>
      </c>
      <c r="AB995" s="15" t="s">
        <v>7878</v>
      </c>
      <c r="AC995" s="35" t="str">
        <f t="shared" si="79"/>
        <v>0 anos 11 meses 30 dias</v>
      </c>
      <c r="AD995" s="35" t="str">
        <f ca="1">IF(AND(V995="",T995&lt;TODAY()),"Contrato Encerrado",IF(AND(V995="",T995&gt;TODAY()),DATEDIF(TODAY(),T995,"Y")&amp;" anos"&amp;" "&amp;DATEDIF(TODAY(),T995,"YM")&amp;" meses"&amp;" "&amp;DATEDIF(TODAY(),T995,"MD")&amp;" dias",IF(AND(X995="",V995&lt;TODAY()),"Contrato Encerrado",IF(AND(X995="",V995&gt;TODAY()),DATEDIF(TODAY(),V995,"Y")&amp;" anos"&amp;" "&amp;DATEDIF(TODAY(),V995,"YM")&amp;" meses"&amp;" "&amp;DATEDIF(TODAY(),V995,"MD")&amp;" dias",IF(AND(Z995="",X995&lt;TODAY()),"Contrato Encerrado",IF(AND(Z995="",X995&gt;TODAY()),DATEDIF(TODAY(),X995,"Y")&amp;" anos"&amp;" "&amp;DATEDIF(TODAY(),X995,"YM")&amp;" meses"&amp;" "&amp;DATEDIF(TODAY(),X995,"MD")&amp;" dias",IF(AND(Z995&lt;&gt;””,Z995&lt;TODAY()),"Contrato Encerrado",IF(AND(Z995&lt;&gt;"",Z995&gt;TODAY()),DATEDIF(TODAY(),Z995,"Y")&amp;" anos"&amp;" "&amp;DATEDIF(TODAY(),Z995,"YM")&amp;" meses"&amp;" "&amp;DATEDIF(TODAY(),Z995,"MD")&amp;" dias"))))))))</f>
        <v>Contrato Encerrado</v>
      </c>
      <c r="AE995" s="35">
        <f t="shared" si="76"/>
        <v>365</v>
      </c>
      <c r="AF995" s="35">
        <f t="shared" si="77"/>
        <v>365</v>
      </c>
      <c r="AG995" s="17" t="str">
        <f t="shared" si="78"/>
        <v>0 anos 11 meses 30 dias</v>
      </c>
    </row>
    <row r="996" spans="1:33" ht="11.25" customHeight="1" x14ac:dyDescent="0.2">
      <c r="A996" s="8" t="s">
        <v>9</v>
      </c>
      <c r="B996" s="8" t="s">
        <v>13</v>
      </c>
      <c r="C996" s="22" t="s">
        <v>22</v>
      </c>
      <c r="D996" s="37">
        <v>2023</v>
      </c>
      <c r="E996" s="12" t="s">
        <v>157</v>
      </c>
      <c r="F996" s="8" t="s">
        <v>158</v>
      </c>
      <c r="G996" s="77" t="s">
        <v>9564</v>
      </c>
      <c r="H996" s="78" t="s">
        <v>9565</v>
      </c>
      <c r="I996" s="14" t="s">
        <v>9566</v>
      </c>
      <c r="J996" s="14" t="s">
        <v>14943</v>
      </c>
      <c r="K996" s="14" t="s">
        <v>29</v>
      </c>
      <c r="L996" s="15" t="s">
        <v>30</v>
      </c>
      <c r="M996" s="7" t="s">
        <v>9427</v>
      </c>
      <c r="N996" s="15" t="s">
        <v>2101</v>
      </c>
      <c r="O996" s="15" t="s">
        <v>8130</v>
      </c>
      <c r="P996" s="15" t="s">
        <v>2518</v>
      </c>
      <c r="Q996" s="15" t="s">
        <v>2521</v>
      </c>
      <c r="R996" s="20">
        <v>33010</v>
      </c>
      <c r="S996" s="20">
        <v>45167</v>
      </c>
      <c r="T996" s="20">
        <v>45532</v>
      </c>
      <c r="U996" s="17">
        <v>45551</v>
      </c>
      <c r="V996" s="20">
        <v>45897</v>
      </c>
      <c r="W996" s="17"/>
      <c r="X996" s="17"/>
      <c r="Y996" s="17"/>
      <c r="Z996" s="20"/>
      <c r="AA996" s="18">
        <f t="shared" ca="1" si="75"/>
        <v>35</v>
      </c>
      <c r="AB996" s="20" t="s">
        <v>7878</v>
      </c>
      <c r="AC996" s="35" t="str">
        <f t="shared" si="79"/>
        <v>1 anos 11 meses 11 dias</v>
      </c>
      <c r="AD996" s="35" t="str">
        <f ca="1">IF(AND(V996="",T996&lt;TODAY()),"Contrato Encerrado",IF(AND(V996="",T996&gt;TODAY()),DATEDIF(TODAY(),T996,"Y")&amp;" anos"&amp;" "&amp;DATEDIF(TODAY(),T996,"YM")&amp;" meses"&amp;" "&amp;DATEDIF(TODAY(),T996,"MD")&amp;" dias",IF(AND(X996="",V996&lt;TODAY()),"Contrato Encerrado",IF(AND(X996="",V996&gt;TODAY()),DATEDIF(TODAY(),V996,"Y")&amp;" anos"&amp;" "&amp;DATEDIF(TODAY(),V996,"YM")&amp;" meses"&amp;" "&amp;DATEDIF(TODAY(),V996,"MD")&amp;" dias",IF(AND(Z996="",X996&lt;TODAY()),"Contrato Encerrado",IF(AND(Z996="",X996&gt;TODAY()),DATEDIF(TODAY(),X996,"Y")&amp;" anos"&amp;" "&amp;DATEDIF(TODAY(),X996,"YM")&amp;" meses"&amp;" "&amp;DATEDIF(TODAY(),X996,"MD")&amp;" dias",IF(AND(Z996&lt;&gt;””,Z996&lt;TODAY()),"Contrato Encerrado",IF(AND(Z996&lt;&gt;"",Z996&gt;TODAY()),DATEDIF(TODAY(),Z996,"Y")&amp;" anos"&amp;" "&amp;DATEDIF(TODAY(),Z996,"YM")&amp;" meses"&amp;" "&amp;DATEDIF(TODAY(),Z996,"MD")&amp;" dias"))))))))</f>
        <v>Contrato Encerrado</v>
      </c>
      <c r="AE996" s="35">
        <f t="shared" si="76"/>
        <v>711</v>
      </c>
      <c r="AF996" s="35">
        <f t="shared" si="77"/>
        <v>19</v>
      </c>
      <c r="AG996" s="17" t="str">
        <f t="shared" si="78"/>
        <v>0 anos 0 meses 19 dias</v>
      </c>
    </row>
    <row r="997" spans="1:33" s="61" customFormat="1" ht="11.25" customHeight="1" x14ac:dyDescent="0.2">
      <c r="A997" s="8" t="s">
        <v>9</v>
      </c>
      <c r="B997" s="8" t="s">
        <v>13</v>
      </c>
      <c r="C997" s="22" t="s">
        <v>19</v>
      </c>
      <c r="D997" s="37">
        <v>2024</v>
      </c>
      <c r="E997" s="12" t="s">
        <v>157</v>
      </c>
      <c r="F997" s="8" t="s">
        <v>158</v>
      </c>
      <c r="G997" s="77" t="s">
        <v>13588</v>
      </c>
      <c r="H997" s="78" t="s">
        <v>13589</v>
      </c>
      <c r="I997" s="14" t="s">
        <v>13590</v>
      </c>
      <c r="J997" s="14" t="s">
        <v>14943</v>
      </c>
      <c r="K997" s="14" t="s">
        <v>29</v>
      </c>
      <c r="L997" s="15" t="s">
        <v>30</v>
      </c>
      <c r="M997" s="7" t="s">
        <v>9427</v>
      </c>
      <c r="N997" s="15" t="s">
        <v>8941</v>
      </c>
      <c r="O997" s="15" t="s">
        <v>13591</v>
      </c>
      <c r="P997" s="15" t="s">
        <v>2518</v>
      </c>
      <c r="Q997" s="15" t="s">
        <v>2521</v>
      </c>
      <c r="R997" s="20">
        <v>35463</v>
      </c>
      <c r="S997" s="20">
        <v>45426</v>
      </c>
      <c r="T997" s="20">
        <v>45663</v>
      </c>
      <c r="U997" s="70"/>
      <c r="V997" s="70"/>
      <c r="W997" s="70"/>
      <c r="X997" s="17"/>
      <c r="Y997" s="17"/>
      <c r="Z997" s="70"/>
      <c r="AA997" s="18">
        <f t="shared" ca="1" si="75"/>
        <v>28</v>
      </c>
      <c r="AB997" s="15" t="s">
        <v>7877</v>
      </c>
      <c r="AC997" s="35" t="str">
        <f t="shared" si="79"/>
        <v>0 anos 7 meses 23 dias</v>
      </c>
      <c r="AD997" s="35" t="str">
        <f ca="1">IF(AND(V997="",T997&lt;TODAY()),"Contrato Encerrado",IF(AND(V997="",T997&gt;TODAY()),DATEDIF(TODAY(),T997,"Y")&amp;" anos"&amp;" "&amp;DATEDIF(TODAY(),T997,"YM")&amp;" meses"&amp;" "&amp;DATEDIF(TODAY(),T997,"MD")&amp;" dias",IF(AND(X997="",V997&lt;TODAY()),"Contrato Encerrado",IF(AND(X997="",V997&gt;TODAY()),DATEDIF(TODAY(),V997,"Y")&amp;" anos"&amp;" "&amp;DATEDIF(TODAY(),V997,"YM")&amp;" meses"&amp;" "&amp;DATEDIF(TODAY(),V997,"MD")&amp;" dias",IF(AND(Z997="",X997&lt;TODAY()),"Contrato Encerrado",IF(AND(Z997="",X997&gt;TODAY()),DATEDIF(TODAY(),X997,"Y")&amp;" anos"&amp;" "&amp;DATEDIF(TODAY(),X997,"YM")&amp;" meses"&amp;" "&amp;DATEDIF(TODAY(),X997,"MD")&amp;" dias",IF(AND(Z997&lt;&gt;””,Z997&lt;TODAY()),"Contrato Encerrado",IF(AND(Z997&lt;&gt;"",Z997&gt;TODAY()),DATEDIF(TODAY(),Z997,"Y")&amp;" anos"&amp;" "&amp;DATEDIF(TODAY(),Z997,"YM")&amp;" meses"&amp;" "&amp;DATEDIF(TODAY(),Z997,"MD")&amp;" dias"))))))))</f>
        <v>Contrato Encerrado</v>
      </c>
      <c r="AE997" s="35">
        <f t="shared" si="76"/>
        <v>237</v>
      </c>
      <c r="AF997" s="35">
        <f t="shared" si="77"/>
        <v>493</v>
      </c>
      <c r="AG997" s="17" t="str">
        <f t="shared" si="78"/>
        <v>1 anos 4 meses 7 dias</v>
      </c>
    </row>
    <row r="998" spans="1:33" ht="11.25" customHeight="1" x14ac:dyDescent="0.2">
      <c r="A998" s="8" t="s">
        <v>9</v>
      </c>
      <c r="B998" s="10" t="s">
        <v>13</v>
      </c>
      <c r="C998" s="11" t="s">
        <v>21</v>
      </c>
      <c r="D998" s="36">
        <v>2021</v>
      </c>
      <c r="E998" s="14" t="s">
        <v>79</v>
      </c>
      <c r="F998" s="8" t="s">
        <v>80</v>
      </c>
      <c r="G998" s="77" t="s">
        <v>1221</v>
      </c>
      <c r="H998" s="78" t="s">
        <v>1222</v>
      </c>
      <c r="I998" s="14" t="s">
        <v>1223</v>
      </c>
      <c r="J998" s="14" t="s">
        <v>1302</v>
      </c>
      <c r="K998" s="14" t="s">
        <v>29</v>
      </c>
      <c r="L998" s="15" t="s">
        <v>30</v>
      </c>
      <c r="M998" s="7" t="s">
        <v>9427</v>
      </c>
      <c r="N998" s="16" t="s">
        <v>14552</v>
      </c>
      <c r="O998" s="26"/>
      <c r="P998" s="26" t="s">
        <v>2516</v>
      </c>
      <c r="Q998" s="26" t="s">
        <v>14553</v>
      </c>
      <c r="R998" s="31">
        <v>32548</v>
      </c>
      <c r="S998" s="31">
        <v>44410</v>
      </c>
      <c r="T998" s="31">
        <v>44578</v>
      </c>
      <c r="U998" s="31">
        <v>44935</v>
      </c>
      <c r="V998" s="31">
        <v>44937</v>
      </c>
      <c r="W998" s="31">
        <v>44963</v>
      </c>
      <c r="X998" s="17">
        <v>45046</v>
      </c>
      <c r="Y998" s="17"/>
      <c r="Z998" s="31"/>
      <c r="AA998" s="18">
        <f t="shared" ca="1" si="75"/>
        <v>36</v>
      </c>
      <c r="AB998" s="19" t="s">
        <v>7877</v>
      </c>
      <c r="AC998" s="35" t="str">
        <f t="shared" si="79"/>
        <v>0 anos 8 meses 10 dias</v>
      </c>
      <c r="AD998" s="35" t="str">
        <f ca="1">IF(AND(V998="",T998&lt;TODAY()),"Contrato Encerrado",IF(AND(V998="",T998&gt;TODAY()),DATEDIF(TODAY(),T998,"Y")&amp;" anos"&amp;" "&amp;DATEDIF(TODAY(),T998,"YM")&amp;" meses"&amp;" "&amp;DATEDIF(TODAY(),T998,"MD")&amp;" dias",IF(AND(X998="",V998&lt;TODAY()),"Contrato Encerrado",IF(AND(X998="",V998&gt;TODAY()),DATEDIF(TODAY(),V998,"Y")&amp;" anos"&amp;" "&amp;DATEDIF(TODAY(),V998,"YM")&amp;" meses"&amp;" "&amp;DATEDIF(TODAY(),V998,"MD")&amp;" dias",IF(AND(Z998="",X998&lt;TODAY()),"Contrato Encerrado",IF(AND(Z998="",X998&gt;TODAY()),DATEDIF(TODAY(),X998,"Y")&amp;" anos"&amp;" "&amp;DATEDIF(TODAY(),X998,"YM")&amp;" meses"&amp;" "&amp;DATEDIF(TODAY(),X998,"MD")&amp;" dias",IF(AND(Z998&lt;&gt;””,Z998&lt;TODAY()),"Contrato Encerrado",IF(AND(Z998&lt;&gt;"",Z998&gt;TODAY()),DATEDIF(TODAY(),Z998,"Y")&amp;" anos"&amp;" "&amp;DATEDIF(TODAY(),Z998,"YM")&amp;" meses"&amp;" "&amp;DATEDIF(TODAY(),Z998,"MD")&amp;" dias"))))))))</f>
        <v>Contrato Encerrado</v>
      </c>
      <c r="AE998" s="35">
        <f t="shared" si="76"/>
        <v>253</v>
      </c>
      <c r="AF998" s="35">
        <f t="shared" si="77"/>
        <v>477</v>
      </c>
      <c r="AG998" s="17" t="str">
        <f t="shared" si="78"/>
        <v>1 anos 3 meses 21 dias</v>
      </c>
    </row>
    <row r="999" spans="1:33" ht="11.25" customHeight="1" x14ac:dyDescent="0.2">
      <c r="A999" s="141" t="s">
        <v>9</v>
      </c>
      <c r="B999" s="142" t="s">
        <v>13</v>
      </c>
      <c r="C999" s="143" t="s">
        <v>22</v>
      </c>
      <c r="D999" s="144">
        <v>2022</v>
      </c>
      <c r="E999" s="145" t="s">
        <v>307</v>
      </c>
      <c r="F999" s="141" t="s">
        <v>308</v>
      </c>
      <c r="G999" s="146" t="s">
        <v>707</v>
      </c>
      <c r="H999" s="147" t="s">
        <v>708</v>
      </c>
      <c r="I999" s="148" t="s">
        <v>709</v>
      </c>
      <c r="J999" s="14" t="s">
        <v>14943</v>
      </c>
      <c r="K999" s="148" t="s">
        <v>29</v>
      </c>
      <c r="L999" s="149" t="s">
        <v>30</v>
      </c>
      <c r="M999" s="7" t="s">
        <v>9427</v>
      </c>
      <c r="N999" s="150" t="s">
        <v>2115</v>
      </c>
      <c r="O999" s="150"/>
      <c r="P999" s="150" t="s">
        <v>2517</v>
      </c>
      <c r="Q999" s="150" t="s">
        <v>2522</v>
      </c>
      <c r="R999" s="151">
        <v>36464</v>
      </c>
      <c r="S999" s="151">
        <v>44334</v>
      </c>
      <c r="T999" s="151">
        <v>45069</v>
      </c>
      <c r="U999" s="151"/>
      <c r="V999" s="151"/>
      <c r="W999" s="151"/>
      <c r="X999" s="17"/>
      <c r="Y999" s="17"/>
      <c r="Z999" s="151"/>
      <c r="AA999" s="152">
        <f t="shared" ca="1" si="75"/>
        <v>25</v>
      </c>
      <c r="AB999" s="153" t="s">
        <v>7877</v>
      </c>
      <c r="AC999" s="35" t="str">
        <f t="shared" si="79"/>
        <v>2 anos 0 meses 5 dias</v>
      </c>
      <c r="AD999" s="132" t="str">
        <f ca="1">IF(AND(V999="",T999&lt;TODAY()),"Contrato Encerrado",IF(AND(V999="",T999&gt;TODAY()),DATEDIF(TODAY(),T999,"Y")&amp;" anos"&amp;" "&amp;DATEDIF(TODAY(),T999,"YM")&amp;" meses"&amp;" "&amp;DATEDIF(TODAY(),T999,"MD")&amp;" dias",IF(AND(X999="",V999&lt;TODAY()),"Contrato Encerrado",IF(AND(X999="",V999&gt;TODAY()),DATEDIF(TODAY(),V999,"Y")&amp;" anos"&amp;" "&amp;DATEDIF(TODAY(),V999,"YM")&amp;" meses"&amp;" "&amp;DATEDIF(TODAY(),V999,"MD")&amp;" dias",IF(AND(Z999="",X999&lt;TODAY()),"Contrato Encerrado",IF(AND(Z999="",X999&gt;TODAY()),DATEDIF(TODAY(),X999,"Y")&amp;" anos"&amp;" "&amp;DATEDIF(TODAY(),X999,"YM")&amp;" meses"&amp;" "&amp;DATEDIF(TODAY(),X999,"MD")&amp;" dias",IF(AND(Z999&lt;&gt;””,Z999&lt;TODAY()),"Contrato Encerrado",IF(AND(Z999&lt;&gt;"",Z999&gt;TODAY()),DATEDIF(TODAY(),Z999,"Y")&amp;" anos"&amp;" "&amp;DATEDIF(TODAY(),Z999,"YM")&amp;" meses"&amp;" "&amp;DATEDIF(TODAY(),Z999,"MD")&amp;" dias"))))))))</f>
        <v>Contrato Encerrado</v>
      </c>
      <c r="AE999" s="132">
        <f t="shared" si="76"/>
        <v>735</v>
      </c>
      <c r="AF999" s="132">
        <f t="shared" si="77"/>
        <v>-5</v>
      </c>
      <c r="AG999" s="133" t="str">
        <f t="shared" si="78"/>
        <v>ESTÁGIO COMPLETOU 2 ANOS</v>
      </c>
    </row>
    <row r="1000" spans="1:33" ht="11.25" customHeight="1" x14ac:dyDescent="0.2">
      <c r="A1000" s="8" t="s">
        <v>9</v>
      </c>
      <c r="B1000" s="8" t="s">
        <v>13</v>
      </c>
      <c r="C1000" s="22" t="s">
        <v>11</v>
      </c>
      <c r="D1000" s="37">
        <v>2024</v>
      </c>
      <c r="E1000" s="12" t="s">
        <v>157</v>
      </c>
      <c r="F1000" s="8" t="s">
        <v>158</v>
      </c>
      <c r="G1000" s="77" t="s">
        <v>11144</v>
      </c>
      <c r="H1000" s="78" t="s">
        <v>11145</v>
      </c>
      <c r="I1000" s="14" t="s">
        <v>11146</v>
      </c>
      <c r="J1000" s="14" t="s">
        <v>14943</v>
      </c>
      <c r="K1000" s="14" t="s">
        <v>29</v>
      </c>
      <c r="L1000" s="15" t="s">
        <v>81</v>
      </c>
      <c r="M1000" s="7" t="s">
        <v>82</v>
      </c>
      <c r="N1000" s="15" t="s">
        <v>4113</v>
      </c>
      <c r="O1000" s="15" t="s">
        <v>8239</v>
      </c>
      <c r="P1000" s="15" t="s">
        <v>2518</v>
      </c>
      <c r="Q1000" s="15" t="s">
        <v>4109</v>
      </c>
      <c r="R1000" s="20">
        <v>38883</v>
      </c>
      <c r="S1000" s="20">
        <v>45295</v>
      </c>
      <c r="T1000" s="20">
        <v>45660</v>
      </c>
      <c r="U1000" s="20"/>
      <c r="V1000" s="20"/>
      <c r="W1000" s="20"/>
      <c r="X1000" s="17"/>
      <c r="Y1000" s="17"/>
      <c r="Z1000" s="20"/>
      <c r="AA1000" s="18">
        <f t="shared" ca="1" si="75"/>
        <v>19</v>
      </c>
      <c r="AB1000" s="15" t="s">
        <v>7877</v>
      </c>
      <c r="AC1000" s="35" t="str">
        <f t="shared" si="79"/>
        <v>0 anos 11 meses 30 dias</v>
      </c>
      <c r="AD1000" s="35" t="str">
        <f ca="1">IF(AND(V1000="",T1000&lt;TODAY()),"Contrato Encerrado",IF(AND(V1000="",T1000&gt;TODAY()),DATEDIF(TODAY(),T1000,"Y")&amp;" anos"&amp;" "&amp;DATEDIF(TODAY(),T1000,"YM")&amp;" meses"&amp;" "&amp;DATEDIF(TODAY(),T1000,"MD")&amp;" dias",IF(AND(X1000="",V1000&lt;TODAY()),"Contrato Encerrado",IF(AND(X1000="",V1000&gt;TODAY()),DATEDIF(TODAY(),V1000,"Y")&amp;" anos"&amp;" "&amp;DATEDIF(TODAY(),V1000,"YM")&amp;" meses"&amp;" "&amp;DATEDIF(TODAY(),V1000,"MD")&amp;" dias",IF(AND(Z1000="",X1000&lt;TODAY()),"Contrato Encerrado",IF(AND(Z1000="",X1000&gt;TODAY()),DATEDIF(TODAY(),X1000,"Y")&amp;" anos"&amp;" "&amp;DATEDIF(TODAY(),X1000,"YM")&amp;" meses"&amp;" "&amp;DATEDIF(TODAY(),X1000,"MD")&amp;" dias",IF(AND(Z1000&lt;&gt;””,Z1000&lt;TODAY()),"Contrato Encerrado",IF(AND(Z1000&lt;&gt;"",Z1000&gt;TODAY()),DATEDIF(TODAY(),Z1000,"Y")&amp;" anos"&amp;" "&amp;DATEDIF(TODAY(),Z1000,"YM")&amp;" meses"&amp;" "&amp;DATEDIF(TODAY(),Z1000,"MD")&amp;" dias"))))))))</f>
        <v>Contrato Encerrado</v>
      </c>
      <c r="AE1000" s="35">
        <f t="shared" si="76"/>
        <v>365</v>
      </c>
      <c r="AF1000" s="35">
        <f t="shared" si="77"/>
        <v>365</v>
      </c>
      <c r="AG1000" s="17" t="str">
        <f t="shared" si="78"/>
        <v>0 anos 11 meses 30 dias</v>
      </c>
    </row>
    <row r="1001" spans="1:33" ht="11.25" customHeight="1" x14ac:dyDescent="0.2">
      <c r="A1001" s="8" t="s">
        <v>9</v>
      </c>
      <c r="B1001" s="8" t="s">
        <v>13</v>
      </c>
      <c r="C1001" s="22" t="s">
        <v>21</v>
      </c>
      <c r="D1001" s="37">
        <v>2024</v>
      </c>
      <c r="E1001" s="12" t="s">
        <v>157</v>
      </c>
      <c r="F1001" s="8" t="s">
        <v>158</v>
      </c>
      <c r="G1001" s="77" t="s">
        <v>14084</v>
      </c>
      <c r="H1001" s="78" t="s">
        <v>14085</v>
      </c>
      <c r="I1001" s="14" t="s">
        <v>14086</v>
      </c>
      <c r="J1001" s="14" t="s">
        <v>14943</v>
      </c>
      <c r="K1001" s="14" t="s">
        <v>29</v>
      </c>
      <c r="L1001" s="15" t="s">
        <v>30</v>
      </c>
      <c r="M1001" s="7" t="s">
        <v>9427</v>
      </c>
      <c r="N1001" s="15" t="s">
        <v>9312</v>
      </c>
      <c r="O1001" s="15" t="s">
        <v>9448</v>
      </c>
      <c r="P1001" s="15" t="s">
        <v>2518</v>
      </c>
      <c r="Q1001" s="15" t="s">
        <v>2521</v>
      </c>
      <c r="R1001" s="20">
        <v>36741</v>
      </c>
      <c r="S1001" s="20">
        <v>45495</v>
      </c>
      <c r="T1001" s="20">
        <v>45657</v>
      </c>
      <c r="U1001" s="20"/>
      <c r="V1001" s="20"/>
      <c r="W1001" s="20"/>
      <c r="X1001" s="17"/>
      <c r="Y1001" s="17"/>
      <c r="Z1001" s="20"/>
      <c r="AA1001" s="18">
        <f t="shared" ca="1" si="75"/>
        <v>25</v>
      </c>
      <c r="AB1001" s="15" t="s">
        <v>7877</v>
      </c>
      <c r="AC1001" s="35" t="str">
        <f t="shared" si="79"/>
        <v>0 anos 5 meses 9 dias</v>
      </c>
      <c r="AD1001" s="35" t="str">
        <f ca="1">IF(AND(V1001="",T1001&lt;TODAY()),"Contrato Encerrado",IF(AND(V1001="",T1001&gt;TODAY()),DATEDIF(TODAY(),T1001,"Y")&amp;" anos"&amp;" "&amp;DATEDIF(TODAY(),T1001,"YM")&amp;" meses"&amp;" "&amp;DATEDIF(TODAY(),T1001,"MD")&amp;" dias",IF(AND(X1001="",V1001&lt;TODAY()),"Contrato Encerrado",IF(AND(X1001="",V1001&gt;TODAY()),DATEDIF(TODAY(),V1001,"Y")&amp;" anos"&amp;" "&amp;DATEDIF(TODAY(),V1001,"YM")&amp;" meses"&amp;" "&amp;DATEDIF(TODAY(),V1001,"MD")&amp;" dias",IF(AND(Z1001="",X1001&lt;TODAY()),"Contrato Encerrado",IF(AND(Z1001="",X1001&gt;TODAY()),DATEDIF(TODAY(),X1001,"Y")&amp;" anos"&amp;" "&amp;DATEDIF(TODAY(),X1001,"YM")&amp;" meses"&amp;" "&amp;DATEDIF(TODAY(),X1001,"MD")&amp;" dias",IF(AND(Z1001&lt;&gt;””,Z1001&lt;TODAY()),"Contrato Encerrado",IF(AND(Z1001&lt;&gt;"",Z1001&gt;TODAY()),DATEDIF(TODAY(),Z1001,"Y")&amp;" anos"&amp;" "&amp;DATEDIF(TODAY(),Z1001,"YM")&amp;" meses"&amp;" "&amp;DATEDIF(TODAY(),Z1001,"MD")&amp;" dias"))))))))</f>
        <v>Contrato Encerrado</v>
      </c>
      <c r="AE1001" s="35">
        <f t="shared" si="76"/>
        <v>162</v>
      </c>
      <c r="AF1001" s="35">
        <f t="shared" si="77"/>
        <v>568</v>
      </c>
      <c r="AG1001" s="17" t="str">
        <f t="shared" si="78"/>
        <v>1 anos 6 meses 21 dias</v>
      </c>
    </row>
    <row r="1002" spans="1:33" ht="11.25" customHeight="1" x14ac:dyDescent="0.2">
      <c r="A1002" s="8" t="s">
        <v>9</v>
      </c>
      <c r="B1002" s="8" t="s">
        <v>13</v>
      </c>
      <c r="C1002" s="22" t="s">
        <v>20</v>
      </c>
      <c r="D1002" s="37">
        <v>2023</v>
      </c>
      <c r="E1002" s="23" t="s">
        <v>157</v>
      </c>
      <c r="F1002" s="8" t="s">
        <v>158</v>
      </c>
      <c r="G1002" s="77" t="s">
        <v>8308</v>
      </c>
      <c r="H1002" s="78" t="s">
        <v>8309</v>
      </c>
      <c r="I1002" s="9" t="s">
        <v>8310</v>
      </c>
      <c r="J1002" s="14" t="s">
        <v>14943</v>
      </c>
      <c r="K1002" s="9" t="s">
        <v>29</v>
      </c>
      <c r="L1002" s="24" t="s">
        <v>30</v>
      </c>
      <c r="M1002" s="7" t="s">
        <v>9427</v>
      </c>
      <c r="N1002" s="24" t="s">
        <v>4159</v>
      </c>
      <c r="O1002" s="24" t="s">
        <v>8011</v>
      </c>
      <c r="P1002" s="24" t="s">
        <v>2518</v>
      </c>
      <c r="Q1002" s="24" t="s">
        <v>4109</v>
      </c>
      <c r="R1002" s="17">
        <v>37314</v>
      </c>
      <c r="S1002" s="17">
        <v>45092</v>
      </c>
      <c r="T1002" s="17">
        <v>45455</v>
      </c>
      <c r="U1002" s="17"/>
      <c r="V1002" s="17"/>
      <c r="W1002" s="17"/>
      <c r="X1002" s="17"/>
      <c r="Y1002" s="17"/>
      <c r="Z1002" s="17"/>
      <c r="AA1002" s="18">
        <f t="shared" ca="1" si="75"/>
        <v>23</v>
      </c>
      <c r="AB1002" s="18" t="s">
        <v>7877</v>
      </c>
      <c r="AC1002" s="35" t="str">
        <f t="shared" si="79"/>
        <v>0 anos 11 meses 28 dias</v>
      </c>
      <c r="AD1002" s="35" t="str">
        <f ca="1">IF(AND(V1002="",T1002&lt;TODAY()),"Contrato Encerrado",IF(AND(V1002="",T1002&gt;TODAY()),DATEDIF(TODAY(),T1002,"Y")&amp;" anos"&amp;" "&amp;DATEDIF(TODAY(),T1002,"YM")&amp;" meses"&amp;" "&amp;DATEDIF(TODAY(),T1002,"MD")&amp;" dias",IF(AND(X1002="",V1002&lt;TODAY()),"Contrato Encerrado",IF(AND(X1002="",V1002&gt;TODAY()),DATEDIF(TODAY(),V1002,"Y")&amp;" anos"&amp;" "&amp;DATEDIF(TODAY(),V1002,"YM")&amp;" meses"&amp;" "&amp;DATEDIF(TODAY(),V1002,"MD")&amp;" dias",IF(AND(Z1002="",X1002&lt;TODAY()),"Contrato Encerrado",IF(AND(Z1002="",X1002&gt;TODAY()),DATEDIF(TODAY(),X1002,"Y")&amp;" anos"&amp;" "&amp;DATEDIF(TODAY(),X1002,"YM")&amp;" meses"&amp;" "&amp;DATEDIF(TODAY(),X1002,"MD")&amp;" dias",IF(AND(Z1002&lt;&gt;””,Z1002&lt;TODAY()),"Contrato Encerrado",IF(AND(Z1002&lt;&gt;"",Z1002&gt;TODAY()),DATEDIF(TODAY(),Z1002,"Y")&amp;" anos"&amp;" "&amp;DATEDIF(TODAY(),Z1002,"YM")&amp;" meses"&amp;" "&amp;DATEDIF(TODAY(),Z1002,"MD")&amp;" dias"))))))))</f>
        <v>Contrato Encerrado</v>
      </c>
      <c r="AE1002" s="35">
        <f t="shared" si="76"/>
        <v>363</v>
      </c>
      <c r="AF1002" s="35">
        <f t="shared" si="77"/>
        <v>367</v>
      </c>
      <c r="AG1002" s="17" t="str">
        <f t="shared" si="78"/>
        <v>1 anos 0 meses 1 dias</v>
      </c>
    </row>
    <row r="1003" spans="1:33" ht="11.25" customHeight="1" x14ac:dyDescent="0.2">
      <c r="A1003" s="8" t="s">
        <v>9</v>
      </c>
      <c r="B1003" s="8" t="s">
        <v>13</v>
      </c>
      <c r="C1003" s="22" t="s">
        <v>23</v>
      </c>
      <c r="D1003" s="37">
        <v>2023</v>
      </c>
      <c r="E1003" s="12" t="s">
        <v>27</v>
      </c>
      <c r="F1003" s="8" t="s">
        <v>28</v>
      </c>
      <c r="G1003" s="77" t="s">
        <v>9567</v>
      </c>
      <c r="H1003" s="78" t="s">
        <v>9568</v>
      </c>
      <c r="I1003" s="14" t="s">
        <v>9569</v>
      </c>
      <c r="J1003" s="14" t="s">
        <v>1302</v>
      </c>
      <c r="K1003" s="14" t="s">
        <v>29</v>
      </c>
      <c r="L1003" s="15" t="s">
        <v>30</v>
      </c>
      <c r="M1003" s="7" t="s">
        <v>9427</v>
      </c>
      <c r="N1003" s="24" t="s">
        <v>2104</v>
      </c>
      <c r="O1003" s="15" t="s">
        <v>7885</v>
      </c>
      <c r="P1003" s="15" t="s">
        <v>2518</v>
      </c>
      <c r="Q1003" s="15" t="s">
        <v>4109</v>
      </c>
      <c r="R1003" s="20">
        <v>36326</v>
      </c>
      <c r="S1003" s="20">
        <v>45208</v>
      </c>
      <c r="T1003" s="20">
        <v>45573</v>
      </c>
      <c r="U1003" s="20"/>
      <c r="V1003" s="20"/>
      <c r="W1003" s="20"/>
      <c r="X1003" s="17"/>
      <c r="Y1003" s="17"/>
      <c r="Z1003" s="20"/>
      <c r="AA1003" s="18">
        <f t="shared" ca="1" si="75"/>
        <v>26</v>
      </c>
      <c r="AB1003" s="21" t="s">
        <v>7877</v>
      </c>
      <c r="AC1003" s="35" t="str">
        <f t="shared" si="79"/>
        <v>0 anos 11 meses 29 dias</v>
      </c>
      <c r="AD1003" s="35" t="str">
        <f ca="1">IF(AND(V1003="",T1003&lt;TODAY()),"Contrato Encerrado",IF(AND(V1003="",T1003&gt;TODAY()),DATEDIF(TODAY(),T1003,"Y")&amp;" anos"&amp;" "&amp;DATEDIF(TODAY(),T1003,"YM")&amp;" meses"&amp;" "&amp;DATEDIF(TODAY(),T1003,"MD")&amp;" dias",IF(AND(X1003="",V1003&lt;TODAY()),"Contrato Encerrado",IF(AND(X1003="",V1003&gt;TODAY()),DATEDIF(TODAY(),V1003,"Y")&amp;" anos"&amp;" "&amp;DATEDIF(TODAY(),V1003,"YM")&amp;" meses"&amp;" "&amp;DATEDIF(TODAY(),V1003,"MD")&amp;" dias",IF(AND(Z1003="",X1003&lt;TODAY()),"Contrato Encerrado",IF(AND(Z1003="",X1003&gt;TODAY()),DATEDIF(TODAY(),X1003,"Y")&amp;" anos"&amp;" "&amp;DATEDIF(TODAY(),X1003,"YM")&amp;" meses"&amp;" "&amp;DATEDIF(TODAY(),X1003,"MD")&amp;" dias",IF(AND(Z1003&lt;&gt;””,Z1003&lt;TODAY()),"Contrato Encerrado",IF(AND(Z1003&lt;&gt;"",Z1003&gt;TODAY()),DATEDIF(TODAY(),Z1003,"Y")&amp;" anos"&amp;" "&amp;DATEDIF(TODAY(),Z1003,"YM")&amp;" meses"&amp;" "&amp;DATEDIF(TODAY(),Z1003,"MD")&amp;" dias"))))))))</f>
        <v>Contrato Encerrado</v>
      </c>
      <c r="AE1003" s="35">
        <f t="shared" si="76"/>
        <v>365</v>
      </c>
      <c r="AF1003" s="35">
        <f t="shared" si="77"/>
        <v>365</v>
      </c>
      <c r="AG1003" s="17" t="str">
        <f t="shared" si="78"/>
        <v>0 anos 11 meses 30 dias</v>
      </c>
    </row>
    <row r="1004" spans="1:33" ht="11.25" customHeight="1" x14ac:dyDescent="0.2">
      <c r="A1004" s="8" t="s">
        <v>9</v>
      </c>
      <c r="B1004" s="8" t="s">
        <v>13</v>
      </c>
      <c r="C1004" s="22" t="s">
        <v>21</v>
      </c>
      <c r="D1004" s="37">
        <v>2024</v>
      </c>
      <c r="E1004" s="12" t="s">
        <v>157</v>
      </c>
      <c r="F1004" s="8" t="s">
        <v>158</v>
      </c>
      <c r="G1004" s="77" t="s">
        <v>14087</v>
      </c>
      <c r="H1004" s="78" t="s">
        <v>14088</v>
      </c>
      <c r="I1004" s="14" t="s">
        <v>14089</v>
      </c>
      <c r="J1004" s="14" t="s">
        <v>10</v>
      </c>
      <c r="K1004" s="14" t="s">
        <v>29</v>
      </c>
      <c r="L1004" s="15" t="s">
        <v>81</v>
      </c>
      <c r="M1004" s="7" t="s">
        <v>82</v>
      </c>
      <c r="N1004" s="15" t="s">
        <v>4113</v>
      </c>
      <c r="O1004" s="15" t="s">
        <v>13110</v>
      </c>
      <c r="P1004" s="15" t="s">
        <v>2518</v>
      </c>
      <c r="Q1004" s="15" t="s">
        <v>4109</v>
      </c>
      <c r="R1004" s="20">
        <v>39352</v>
      </c>
      <c r="S1004" s="20">
        <v>45474</v>
      </c>
      <c r="T1004" s="20">
        <v>46021</v>
      </c>
      <c r="U1004" s="20"/>
      <c r="V1004" s="20"/>
      <c r="W1004" s="20"/>
      <c r="X1004" s="17"/>
      <c r="Y1004" s="17"/>
      <c r="Z1004" s="20"/>
      <c r="AA1004" s="18">
        <f t="shared" ca="1" si="75"/>
        <v>18</v>
      </c>
      <c r="AB1004" s="20" t="s">
        <v>7877</v>
      </c>
      <c r="AC1004" s="35" t="str">
        <f t="shared" si="79"/>
        <v>1 anos 5 meses 29 dias</v>
      </c>
      <c r="AD1004" s="35" t="str">
        <f ca="1">IF(AND(V1004="",T1004&lt;TODAY()),"Contrato Encerrado",IF(AND(V1004="",T1004&gt;TODAY()),DATEDIF(TODAY(),T1004,"Y")&amp;" anos"&amp;" "&amp;DATEDIF(TODAY(),T1004,"YM")&amp;" meses"&amp;" "&amp;DATEDIF(TODAY(),T1004,"MD")&amp;" dias",IF(AND(X1004="",V1004&lt;TODAY()),"Contrato Encerrado",IF(AND(X1004="",V1004&gt;TODAY()),DATEDIF(TODAY(),V1004,"Y")&amp;" anos"&amp;" "&amp;DATEDIF(TODAY(),V1004,"YM")&amp;" meses"&amp;" "&amp;DATEDIF(TODAY(),V1004,"MD")&amp;" dias",IF(AND(Z1004="",X1004&lt;TODAY()),"Contrato Encerrado",IF(AND(Z1004="",X1004&gt;TODAY()),DATEDIF(TODAY(),X1004,"Y")&amp;" anos"&amp;" "&amp;DATEDIF(TODAY(),X1004,"YM")&amp;" meses"&amp;" "&amp;DATEDIF(TODAY(),X1004,"MD")&amp;" dias",IF(AND(Z1004&lt;&gt;””,Z1004&lt;TODAY()),"Contrato Encerrado",IF(AND(Z1004&lt;&gt;"",Z1004&gt;TODAY()),DATEDIF(TODAY(),Z1004,"Y")&amp;" anos"&amp;" "&amp;DATEDIF(TODAY(),Z1004,"YM")&amp;" meses"&amp;" "&amp;DATEDIF(TODAY(),Z1004,"MD")&amp;" dias"))))))))</f>
        <v>0 anos 2 meses 23 dias</v>
      </c>
      <c r="AE1004" s="35">
        <f t="shared" si="76"/>
        <v>547</v>
      </c>
      <c r="AF1004" s="35">
        <f t="shared" si="77"/>
        <v>183</v>
      </c>
      <c r="AG1004" s="17" t="str">
        <f t="shared" si="78"/>
        <v>0 anos 6 meses 1 dias</v>
      </c>
    </row>
    <row r="1005" spans="1:33" ht="11.25" customHeight="1" x14ac:dyDescent="0.2">
      <c r="A1005" s="8" t="s">
        <v>9</v>
      </c>
      <c r="B1005" s="8" t="s">
        <v>13</v>
      </c>
      <c r="C1005" s="22" t="s">
        <v>21</v>
      </c>
      <c r="D1005" s="35">
        <v>2025</v>
      </c>
      <c r="E1005" s="12" t="s">
        <v>1685</v>
      </c>
      <c r="F1005" s="8" t="s">
        <v>1686</v>
      </c>
      <c r="G1005" s="14" t="s">
        <v>17265</v>
      </c>
      <c r="H1005" s="8" t="s">
        <v>17266</v>
      </c>
      <c r="I1005" s="14" t="s">
        <v>16857</v>
      </c>
      <c r="J1005" s="14" t="s">
        <v>10</v>
      </c>
      <c r="K1005" s="14" t="s">
        <v>29</v>
      </c>
      <c r="L1005" s="15" t="s">
        <v>30</v>
      </c>
      <c r="M1005" s="7" t="s">
        <v>16153</v>
      </c>
      <c r="N1005" s="15" t="s">
        <v>8030</v>
      </c>
      <c r="O1005" s="15" t="s">
        <v>7885</v>
      </c>
      <c r="P1005" s="15" t="s">
        <v>2518</v>
      </c>
      <c r="Q1005" s="15" t="s">
        <v>2523</v>
      </c>
      <c r="R1005" s="20">
        <v>36783</v>
      </c>
      <c r="S1005" s="20">
        <v>45854</v>
      </c>
      <c r="T1005" s="20">
        <v>46218</v>
      </c>
      <c r="U1005" s="20"/>
      <c r="V1005" s="20"/>
      <c r="W1005" s="20"/>
      <c r="X1005" s="17"/>
      <c r="Y1005" s="17"/>
      <c r="Z1005" s="20"/>
      <c r="AA1005" s="21">
        <f t="shared" ca="1" si="75"/>
        <v>25</v>
      </c>
      <c r="AB1005" s="20" t="s">
        <v>7877</v>
      </c>
      <c r="AC1005" s="35" t="str">
        <f t="shared" si="79"/>
        <v>0 anos 11 meses 29 dias</v>
      </c>
      <c r="AD1005" s="35" t="str">
        <f ca="1">IF(AND(V1005="",T1005&lt;TODAY()),"Contrato Encerrado",IF(AND(V1005="",T1005&gt;TODAY()),DATEDIF(TODAY(),T1005,"Y")&amp;" anos"&amp;" "&amp;DATEDIF(TODAY(),T1005,"YM")&amp;" meses"&amp;" "&amp;DATEDIF(TODAY(),T1005,"MD")&amp;" dias",IF(AND(X1005="",V1005&lt;TODAY()),"Contrato Encerrado",IF(AND(X1005="",V1005&gt;TODAY()),DATEDIF(TODAY(),V1005,"Y")&amp;" anos"&amp;" "&amp;DATEDIF(TODAY(),V1005,"YM")&amp;" meses"&amp;" "&amp;DATEDIF(TODAY(),V1005,"MD")&amp;" dias",IF(AND(Z1005="",X1005&lt;TODAY()),"Contrato Encerrado",IF(AND(Z1005="",X1005&gt;TODAY()),DATEDIF(TODAY(),X1005,"Y")&amp;" anos"&amp;" "&amp;DATEDIF(TODAY(),X1005,"YM")&amp;" meses"&amp;" "&amp;DATEDIF(TODAY(),X1005,"MD")&amp;" dias",IF(AND(Z1005&lt;&gt;””,Z1005&lt;TODAY()),"Contrato Encerrado",IF(AND(Z1005&lt;&gt;"",Z1005&gt;TODAY()),DATEDIF(TODAY(),Z1005,"Y")&amp;" anos"&amp;" "&amp;DATEDIF(TODAY(),Z1005,"YM")&amp;" meses"&amp;" "&amp;DATEDIF(TODAY(),Z1005,"MD")&amp;" dias"))))))))</f>
        <v>0 anos 9 meses 8 dias</v>
      </c>
      <c r="AE1005" s="35">
        <f t="shared" si="76"/>
        <v>364</v>
      </c>
      <c r="AF1005" s="35">
        <f t="shared" si="77"/>
        <v>366</v>
      </c>
      <c r="AG1005" s="17" t="str">
        <f t="shared" si="78"/>
        <v>0 anos 11 meses 31 dias</v>
      </c>
    </row>
    <row r="1006" spans="1:33" ht="11.25" customHeight="1" x14ac:dyDescent="0.2">
      <c r="A1006" s="8" t="s">
        <v>9</v>
      </c>
      <c r="B1006" s="8" t="s">
        <v>13</v>
      </c>
      <c r="C1006" s="22" t="s">
        <v>16</v>
      </c>
      <c r="D1006" s="37">
        <v>2025</v>
      </c>
      <c r="E1006" s="12" t="s">
        <v>157</v>
      </c>
      <c r="F1006" s="8" t="s">
        <v>158</v>
      </c>
      <c r="G1006" s="9" t="s">
        <v>16227</v>
      </c>
      <c r="H1006" s="8" t="s">
        <v>16228</v>
      </c>
      <c r="I1006" s="14" t="s">
        <v>16229</v>
      </c>
      <c r="J1006" s="14" t="s">
        <v>10</v>
      </c>
      <c r="K1006" s="14" t="s">
        <v>29</v>
      </c>
      <c r="L1006" s="15" t="s">
        <v>30</v>
      </c>
      <c r="M1006" s="7" t="s">
        <v>9427</v>
      </c>
      <c r="N1006" s="15" t="s">
        <v>10098</v>
      </c>
      <c r="O1006" s="15" t="s">
        <v>15524</v>
      </c>
      <c r="P1006" s="15" t="s">
        <v>2518</v>
      </c>
      <c r="Q1006" s="15" t="s">
        <v>4109</v>
      </c>
      <c r="R1006" s="20">
        <v>19543</v>
      </c>
      <c r="S1006" s="20">
        <v>45750</v>
      </c>
      <c r="T1006" s="20">
        <v>46022</v>
      </c>
      <c r="U1006" s="20"/>
      <c r="V1006" s="20"/>
      <c r="W1006" s="20"/>
      <c r="X1006" s="17"/>
      <c r="Y1006" s="17"/>
      <c r="Z1006" s="20"/>
      <c r="AA1006" s="21">
        <f t="shared" ca="1" si="75"/>
        <v>72</v>
      </c>
      <c r="AB1006" s="15" t="s">
        <v>7877</v>
      </c>
      <c r="AC1006" s="35" t="str">
        <f t="shared" si="79"/>
        <v>0 anos 8 meses 28 dias</v>
      </c>
      <c r="AD1006" s="35" t="str">
        <f ca="1">IF(AND(V1006="",T1006&lt;TODAY()),"Contrato Encerrado",IF(AND(V1006="",T1006&gt;TODAY()),DATEDIF(TODAY(),T1006,"Y")&amp;" anos"&amp;" "&amp;DATEDIF(TODAY(),T1006,"YM")&amp;" meses"&amp;" "&amp;DATEDIF(TODAY(),T1006,"MD")&amp;" dias",IF(AND(X1006="",V1006&lt;TODAY()),"Contrato Encerrado",IF(AND(X1006="",V1006&gt;TODAY()),DATEDIF(TODAY(),V1006,"Y")&amp;" anos"&amp;" "&amp;DATEDIF(TODAY(),V1006,"YM")&amp;" meses"&amp;" "&amp;DATEDIF(TODAY(),V1006,"MD")&amp;" dias",IF(AND(Z1006="",X1006&lt;TODAY()),"Contrato Encerrado",IF(AND(Z1006="",X1006&gt;TODAY()),DATEDIF(TODAY(),X1006,"Y")&amp;" anos"&amp;" "&amp;DATEDIF(TODAY(),X1006,"YM")&amp;" meses"&amp;" "&amp;DATEDIF(TODAY(),X1006,"MD")&amp;" dias",IF(AND(Z1006&lt;&gt;””,Z1006&lt;TODAY()),"Contrato Encerrado",IF(AND(Z1006&lt;&gt;"",Z1006&gt;TODAY()),DATEDIF(TODAY(),Z1006,"Y")&amp;" anos"&amp;" "&amp;DATEDIF(TODAY(),Z1006,"YM")&amp;" meses"&amp;" "&amp;DATEDIF(TODAY(),Z1006,"MD")&amp;" dias"))))))))</f>
        <v>0 anos 2 meses 24 dias</v>
      </c>
      <c r="AE1006" s="35">
        <f t="shared" si="76"/>
        <v>272</v>
      </c>
      <c r="AF1006" s="35">
        <f t="shared" si="77"/>
        <v>458</v>
      </c>
      <c r="AG1006" s="17" t="str">
        <f t="shared" si="78"/>
        <v>1 anos 3 meses 2 dias</v>
      </c>
    </row>
    <row r="1007" spans="1:33" ht="11.25" customHeight="1" x14ac:dyDescent="0.2">
      <c r="A1007" s="8" t="s">
        <v>9</v>
      </c>
      <c r="B1007" s="10" t="s">
        <v>13</v>
      </c>
      <c r="C1007" s="11" t="s">
        <v>24</v>
      </c>
      <c r="D1007" s="36">
        <v>2021</v>
      </c>
      <c r="E1007" s="12" t="s">
        <v>772</v>
      </c>
      <c r="F1007" s="8" t="s">
        <v>773</v>
      </c>
      <c r="G1007" s="77" t="s">
        <v>1787</v>
      </c>
      <c r="H1007" s="78" t="s">
        <v>1788</v>
      </c>
      <c r="I1007" s="14" t="s">
        <v>1789</v>
      </c>
      <c r="J1007" s="14" t="s">
        <v>1302</v>
      </c>
      <c r="K1007" s="14" t="s">
        <v>29</v>
      </c>
      <c r="L1007" s="15" t="s">
        <v>30</v>
      </c>
      <c r="M1007" s="7" t="s">
        <v>9427</v>
      </c>
      <c r="N1007" s="27" t="s">
        <v>3293</v>
      </c>
      <c r="O1007" s="27"/>
      <c r="P1007" s="26" t="s">
        <v>2517</v>
      </c>
      <c r="Q1007" s="26" t="s">
        <v>2522</v>
      </c>
      <c r="R1007" s="31">
        <v>36508</v>
      </c>
      <c r="S1007" s="31">
        <v>44498</v>
      </c>
      <c r="T1007" s="31">
        <v>44756</v>
      </c>
      <c r="U1007" s="31"/>
      <c r="V1007" s="31"/>
      <c r="W1007" s="31"/>
      <c r="X1007" s="17"/>
      <c r="Y1007" s="17"/>
      <c r="Z1007" s="31"/>
      <c r="AA1007" s="18">
        <f t="shared" ca="1" si="75"/>
        <v>25</v>
      </c>
      <c r="AB1007" s="19" t="s">
        <v>7877</v>
      </c>
      <c r="AC1007" s="35" t="str">
        <f t="shared" si="79"/>
        <v>0 anos 8 meses 15 dias</v>
      </c>
      <c r="AD1007" s="35" t="str">
        <f ca="1">IF(AND(V1007="",T1007&lt;TODAY()),"Contrato Encerrado",IF(AND(V1007="",T1007&gt;TODAY()),DATEDIF(TODAY(),T1007,"Y")&amp;" anos"&amp;" "&amp;DATEDIF(TODAY(),T1007,"YM")&amp;" meses"&amp;" "&amp;DATEDIF(TODAY(),T1007,"MD")&amp;" dias",IF(AND(X1007="",V1007&lt;TODAY()),"Contrato Encerrado",IF(AND(X1007="",V1007&gt;TODAY()),DATEDIF(TODAY(),V1007,"Y")&amp;" anos"&amp;" "&amp;DATEDIF(TODAY(),V1007,"YM")&amp;" meses"&amp;" "&amp;DATEDIF(TODAY(),V1007,"MD")&amp;" dias",IF(AND(Z1007="",X1007&lt;TODAY()),"Contrato Encerrado",IF(AND(Z1007="",X1007&gt;TODAY()),DATEDIF(TODAY(),X1007,"Y")&amp;" anos"&amp;" "&amp;DATEDIF(TODAY(),X1007,"YM")&amp;" meses"&amp;" "&amp;DATEDIF(TODAY(),X1007,"MD")&amp;" dias",IF(AND(Z1007&lt;&gt;””,Z1007&lt;TODAY()),"Contrato Encerrado",IF(AND(Z1007&lt;&gt;"",Z1007&gt;TODAY()),DATEDIF(TODAY(),Z1007,"Y")&amp;" anos"&amp;" "&amp;DATEDIF(TODAY(),Z1007,"YM")&amp;" meses"&amp;" "&amp;DATEDIF(TODAY(),Z1007,"MD")&amp;" dias"))))))))</f>
        <v>Contrato Encerrado</v>
      </c>
      <c r="AE1007" s="35">
        <f t="shared" si="76"/>
        <v>258</v>
      </c>
      <c r="AF1007" s="35">
        <f t="shared" si="77"/>
        <v>472</v>
      </c>
      <c r="AG1007" s="17" t="str">
        <f t="shared" si="78"/>
        <v>1 anos 3 meses 16 dias</v>
      </c>
    </row>
    <row r="1008" spans="1:33" ht="11.25" customHeight="1" x14ac:dyDescent="0.2">
      <c r="A1008" s="8" t="s">
        <v>9</v>
      </c>
      <c r="B1008" s="8" t="s">
        <v>13</v>
      </c>
      <c r="C1008" s="22" t="s">
        <v>15</v>
      </c>
      <c r="D1008" s="37">
        <v>2024</v>
      </c>
      <c r="E1008" s="23" t="s">
        <v>157</v>
      </c>
      <c r="F1008" s="8" t="s">
        <v>158</v>
      </c>
      <c r="G1008" s="77" t="s">
        <v>12049</v>
      </c>
      <c r="H1008" s="78" t="s">
        <v>12050</v>
      </c>
      <c r="I1008" s="9" t="s">
        <v>12051</v>
      </c>
      <c r="J1008" s="14" t="s">
        <v>1302</v>
      </c>
      <c r="K1008" s="9" t="s">
        <v>29</v>
      </c>
      <c r="L1008" s="24" t="s">
        <v>81</v>
      </c>
      <c r="M1008" s="7" t="s">
        <v>82</v>
      </c>
      <c r="N1008" s="24" t="s">
        <v>4113</v>
      </c>
      <c r="O1008" s="24" t="s">
        <v>8094</v>
      </c>
      <c r="P1008" s="24" t="s">
        <v>2518</v>
      </c>
      <c r="Q1008" s="24" t="s">
        <v>4109</v>
      </c>
      <c r="R1008" s="29">
        <v>38915</v>
      </c>
      <c r="S1008" s="29">
        <v>45336</v>
      </c>
      <c r="T1008" s="29">
        <v>45352</v>
      </c>
      <c r="U1008" s="29"/>
      <c r="V1008" s="29"/>
      <c r="W1008" s="29"/>
      <c r="X1008" s="17"/>
      <c r="Y1008" s="17"/>
      <c r="Z1008" s="29"/>
      <c r="AA1008" s="18">
        <f t="shared" ca="1" si="75"/>
        <v>19</v>
      </c>
      <c r="AB1008" s="24" t="s">
        <v>7877</v>
      </c>
      <c r="AC1008" s="35" t="str">
        <f t="shared" si="79"/>
        <v>0 anos 0 meses 16 dias</v>
      </c>
      <c r="AD1008" s="35" t="str">
        <f ca="1">IF(AND(V1008="",T1008&lt;TODAY()),"Contrato Encerrado",IF(AND(V1008="",T1008&gt;TODAY()),DATEDIF(TODAY(),T1008,"Y")&amp;" anos"&amp;" "&amp;DATEDIF(TODAY(),T1008,"YM")&amp;" meses"&amp;" "&amp;DATEDIF(TODAY(),T1008,"MD")&amp;" dias",IF(AND(X1008="",V1008&lt;TODAY()),"Contrato Encerrado",IF(AND(X1008="",V1008&gt;TODAY()),DATEDIF(TODAY(),V1008,"Y")&amp;" anos"&amp;" "&amp;DATEDIF(TODAY(),V1008,"YM")&amp;" meses"&amp;" "&amp;DATEDIF(TODAY(),V1008,"MD")&amp;" dias",IF(AND(Z1008="",X1008&lt;TODAY()),"Contrato Encerrado",IF(AND(Z1008="",X1008&gt;TODAY()),DATEDIF(TODAY(),X1008,"Y")&amp;" anos"&amp;" "&amp;DATEDIF(TODAY(),X1008,"YM")&amp;" meses"&amp;" "&amp;DATEDIF(TODAY(),X1008,"MD")&amp;" dias",IF(AND(Z1008&lt;&gt;””,Z1008&lt;TODAY()),"Contrato Encerrado",IF(AND(Z1008&lt;&gt;"",Z1008&gt;TODAY()),DATEDIF(TODAY(),Z1008,"Y")&amp;" anos"&amp;" "&amp;DATEDIF(TODAY(),Z1008,"YM")&amp;" meses"&amp;" "&amp;DATEDIF(TODAY(),Z1008,"MD")&amp;" dias"))))))))</f>
        <v>Contrato Encerrado</v>
      </c>
      <c r="AE1008" s="35">
        <f t="shared" si="76"/>
        <v>16</v>
      </c>
      <c r="AF1008" s="35">
        <f t="shared" si="77"/>
        <v>714</v>
      </c>
      <c r="AG1008" s="17" t="str">
        <f t="shared" si="78"/>
        <v>1 anos 11 meses 14 dias</v>
      </c>
    </row>
    <row r="1009" spans="1:33" ht="11.25" customHeight="1" x14ac:dyDescent="0.2">
      <c r="A1009" s="8" t="s">
        <v>9</v>
      </c>
      <c r="B1009" s="8" t="s">
        <v>13</v>
      </c>
      <c r="C1009" s="22" t="s">
        <v>21</v>
      </c>
      <c r="D1009" s="37">
        <v>2023</v>
      </c>
      <c r="E1009" s="12" t="s">
        <v>157</v>
      </c>
      <c r="F1009" s="8" t="s">
        <v>158</v>
      </c>
      <c r="G1009" s="77" t="s">
        <v>8905</v>
      </c>
      <c r="H1009" s="78" t="s">
        <v>8906</v>
      </c>
      <c r="I1009" s="14" t="s">
        <v>8907</v>
      </c>
      <c r="J1009" s="67" t="s">
        <v>14943</v>
      </c>
      <c r="K1009" s="14" t="s">
        <v>29</v>
      </c>
      <c r="L1009" s="15" t="s">
        <v>30</v>
      </c>
      <c r="M1009" s="7" t="s">
        <v>9427</v>
      </c>
      <c r="N1009" s="15" t="s">
        <v>2101</v>
      </c>
      <c r="O1009" s="15" t="s">
        <v>7886</v>
      </c>
      <c r="P1009" s="15" t="s">
        <v>2518</v>
      </c>
      <c r="Q1009" s="15" t="s">
        <v>2521</v>
      </c>
      <c r="R1009" s="20">
        <v>37641</v>
      </c>
      <c r="S1009" s="20">
        <v>45140</v>
      </c>
      <c r="T1009" s="20">
        <v>45484</v>
      </c>
      <c r="U1009" s="20">
        <v>45485</v>
      </c>
      <c r="V1009" s="20">
        <v>45857</v>
      </c>
      <c r="W1009" s="20"/>
      <c r="X1009" s="17"/>
      <c r="Y1009" s="17"/>
      <c r="Z1009" s="20"/>
      <c r="AA1009" s="18">
        <f t="shared" ca="1" si="75"/>
        <v>22</v>
      </c>
      <c r="AB1009" s="21" t="s">
        <v>7877</v>
      </c>
      <c r="AC1009" s="35" t="str">
        <f t="shared" si="79"/>
        <v>1 anos 11 meses 16 dias</v>
      </c>
      <c r="AD1009" s="35" t="str">
        <f ca="1">IF(AND(V1009="",T1009&lt;TODAY()),"Contrato Encerrado",IF(AND(V1009="",T1009&gt;TODAY()),DATEDIF(TODAY(),T1009,"Y")&amp;" anos"&amp;" "&amp;DATEDIF(TODAY(),T1009,"YM")&amp;" meses"&amp;" "&amp;DATEDIF(TODAY(),T1009,"MD")&amp;" dias",IF(AND(X1009="",V1009&lt;TODAY()),"Contrato Encerrado",IF(AND(X1009="",V1009&gt;TODAY()),DATEDIF(TODAY(),V1009,"Y")&amp;" anos"&amp;" "&amp;DATEDIF(TODAY(),V1009,"YM")&amp;" meses"&amp;" "&amp;DATEDIF(TODAY(),V1009,"MD")&amp;" dias",IF(AND(Z1009="",X1009&lt;TODAY()),"Contrato Encerrado",IF(AND(Z1009="",X1009&gt;TODAY()),DATEDIF(TODAY(),X1009,"Y")&amp;" anos"&amp;" "&amp;DATEDIF(TODAY(),X1009,"YM")&amp;" meses"&amp;" "&amp;DATEDIF(TODAY(),X1009,"MD")&amp;" dias",IF(AND(Z1009&lt;&gt;””,Z1009&lt;TODAY()),"Contrato Encerrado",IF(AND(Z1009&lt;&gt;"",Z1009&gt;TODAY()),DATEDIF(TODAY(),Z1009,"Y")&amp;" anos"&amp;" "&amp;DATEDIF(TODAY(),Z1009,"YM")&amp;" meses"&amp;" "&amp;DATEDIF(TODAY(),Z1009,"MD")&amp;" dias"))))))))</f>
        <v>Contrato Encerrado</v>
      </c>
      <c r="AE1009" s="35">
        <f t="shared" si="76"/>
        <v>716</v>
      </c>
      <c r="AF1009" s="35">
        <f t="shared" si="77"/>
        <v>14</v>
      </c>
      <c r="AG1009" s="17" t="str">
        <f t="shared" si="78"/>
        <v>0 anos 0 meses 14 dias</v>
      </c>
    </row>
    <row r="1010" spans="1:33" ht="11.25" customHeight="1" x14ac:dyDescent="0.2">
      <c r="A1010" s="8" t="s">
        <v>9</v>
      </c>
      <c r="B1010" s="10" t="s">
        <v>13</v>
      </c>
      <c r="C1010" s="11" t="s">
        <v>22</v>
      </c>
      <c r="D1010" s="36">
        <v>2022</v>
      </c>
      <c r="E1010" s="12" t="s">
        <v>3176</v>
      </c>
      <c r="F1010" s="8" t="s">
        <v>3177</v>
      </c>
      <c r="G1010" s="77" t="s">
        <v>3184</v>
      </c>
      <c r="H1010" s="78" t="s">
        <v>3185</v>
      </c>
      <c r="I1010" s="14" t="s">
        <v>3186</v>
      </c>
      <c r="J1010" s="14" t="s">
        <v>14943</v>
      </c>
      <c r="K1010" s="14" t="s">
        <v>29</v>
      </c>
      <c r="L1010" s="15" t="s">
        <v>81</v>
      </c>
      <c r="M1010" s="7" t="s">
        <v>82</v>
      </c>
      <c r="N1010" s="16" t="s">
        <v>4113</v>
      </c>
      <c r="O1010" s="16"/>
      <c r="P1010" s="16" t="s">
        <v>2518</v>
      </c>
      <c r="Q1010" s="16" t="s">
        <v>2523</v>
      </c>
      <c r="R1010" s="31">
        <v>38803</v>
      </c>
      <c r="S1010" s="31">
        <v>44781</v>
      </c>
      <c r="T1010" s="31">
        <v>45281</v>
      </c>
      <c r="U1010" s="31"/>
      <c r="V1010" s="31"/>
      <c r="W1010" s="31"/>
      <c r="X1010" s="17"/>
      <c r="Y1010" s="17"/>
      <c r="Z1010" s="31"/>
      <c r="AA1010" s="18">
        <f t="shared" ca="1" si="75"/>
        <v>19</v>
      </c>
      <c r="AB1010" s="19" t="s">
        <v>7877</v>
      </c>
      <c r="AC1010" s="35" t="str">
        <f t="shared" si="79"/>
        <v>1 anos 4 meses 13 dias</v>
      </c>
      <c r="AD1010" s="35" t="str">
        <f ca="1">IF(AND(V1010="",T1010&lt;TODAY()),"Contrato Encerrado",IF(AND(V1010="",T1010&gt;TODAY()),DATEDIF(TODAY(),T1010,"Y")&amp;" anos"&amp;" "&amp;DATEDIF(TODAY(),T1010,"YM")&amp;" meses"&amp;" "&amp;DATEDIF(TODAY(),T1010,"MD")&amp;" dias",IF(AND(X1010="",V1010&lt;TODAY()),"Contrato Encerrado",IF(AND(X1010="",V1010&gt;TODAY()),DATEDIF(TODAY(),V1010,"Y")&amp;" anos"&amp;" "&amp;DATEDIF(TODAY(),V1010,"YM")&amp;" meses"&amp;" "&amp;DATEDIF(TODAY(),V1010,"MD")&amp;" dias",IF(AND(Z1010="",X1010&lt;TODAY()),"Contrato Encerrado",IF(AND(Z1010="",X1010&gt;TODAY()),DATEDIF(TODAY(),X1010,"Y")&amp;" anos"&amp;" "&amp;DATEDIF(TODAY(),X1010,"YM")&amp;" meses"&amp;" "&amp;DATEDIF(TODAY(),X1010,"MD")&amp;" dias",IF(AND(Z1010&lt;&gt;””,Z1010&lt;TODAY()),"Contrato Encerrado",IF(AND(Z1010&lt;&gt;"",Z1010&gt;TODAY()),DATEDIF(TODAY(),Z1010,"Y")&amp;" anos"&amp;" "&amp;DATEDIF(TODAY(),Z1010,"YM")&amp;" meses"&amp;" "&amp;DATEDIF(TODAY(),Z1010,"MD")&amp;" dias"))))))))</f>
        <v>Contrato Encerrado</v>
      </c>
      <c r="AE1010" s="35">
        <f t="shared" si="76"/>
        <v>500</v>
      </c>
      <c r="AF1010" s="35">
        <f t="shared" si="77"/>
        <v>230</v>
      </c>
      <c r="AG1010" s="17" t="str">
        <f t="shared" si="78"/>
        <v>0 anos 7 meses 17 dias</v>
      </c>
    </row>
    <row r="1011" spans="1:33" ht="11.25" customHeight="1" x14ac:dyDescent="0.2">
      <c r="A1011" s="8" t="s">
        <v>9</v>
      </c>
      <c r="B1011" s="8" t="s">
        <v>13</v>
      </c>
      <c r="C1011" s="22" t="s">
        <v>14</v>
      </c>
      <c r="D1011" s="37">
        <v>2024</v>
      </c>
      <c r="E1011" s="12" t="s">
        <v>157</v>
      </c>
      <c r="F1011" s="8" t="s">
        <v>158</v>
      </c>
      <c r="G1011" s="77" t="s">
        <v>11147</v>
      </c>
      <c r="H1011" s="78" t="s">
        <v>11148</v>
      </c>
      <c r="I1011" s="14" t="s">
        <v>11149</v>
      </c>
      <c r="J1011" s="14" t="s">
        <v>10</v>
      </c>
      <c r="K1011" s="14" t="s">
        <v>29</v>
      </c>
      <c r="L1011" s="15" t="s">
        <v>81</v>
      </c>
      <c r="M1011" s="7" t="s">
        <v>82</v>
      </c>
      <c r="N1011" s="15" t="s">
        <v>4113</v>
      </c>
      <c r="O1011" s="15" t="s">
        <v>11150</v>
      </c>
      <c r="P1011" s="15" t="s">
        <v>2518</v>
      </c>
      <c r="Q1011" s="15" t="s">
        <v>4109</v>
      </c>
      <c r="R1011" s="20">
        <v>39463</v>
      </c>
      <c r="S1011" s="20">
        <v>45313</v>
      </c>
      <c r="T1011" s="20">
        <v>46010</v>
      </c>
      <c r="U1011" s="70"/>
      <c r="V1011" s="20"/>
      <c r="W1011" s="20"/>
      <c r="X1011" s="17"/>
      <c r="Y1011" s="17"/>
      <c r="Z1011" s="20"/>
      <c r="AA1011" s="18">
        <f t="shared" ca="1" si="75"/>
        <v>17</v>
      </c>
      <c r="AB1011" s="15" t="s">
        <v>7877</v>
      </c>
      <c r="AC1011" s="35" t="str">
        <f t="shared" si="79"/>
        <v>1 anos 10 meses 27 dias</v>
      </c>
      <c r="AD1011" s="35" t="str">
        <f ca="1">IF(AND(V1011="",T1011&lt;TODAY()),"Contrato Encerrado",IF(AND(V1011="",T1011&gt;TODAY()),DATEDIF(TODAY(),T1011,"Y")&amp;" anos"&amp;" "&amp;DATEDIF(TODAY(),T1011,"YM")&amp;" meses"&amp;" "&amp;DATEDIF(TODAY(),T1011,"MD")&amp;" dias",IF(AND(X1011="",V1011&lt;TODAY()),"Contrato Encerrado",IF(AND(X1011="",V1011&gt;TODAY()),DATEDIF(TODAY(),V1011,"Y")&amp;" anos"&amp;" "&amp;DATEDIF(TODAY(),V1011,"YM")&amp;" meses"&amp;" "&amp;DATEDIF(TODAY(),V1011,"MD")&amp;" dias",IF(AND(Z1011="",X1011&lt;TODAY()),"Contrato Encerrado",IF(AND(Z1011="",X1011&gt;TODAY()),DATEDIF(TODAY(),X1011,"Y")&amp;" anos"&amp;" "&amp;DATEDIF(TODAY(),X1011,"YM")&amp;" meses"&amp;" "&amp;DATEDIF(TODAY(),X1011,"MD")&amp;" dias",IF(AND(Z1011&lt;&gt;””,Z1011&lt;TODAY()),"Contrato Encerrado",IF(AND(Z1011&lt;&gt;"",Z1011&gt;TODAY()),DATEDIF(TODAY(),Z1011,"Y")&amp;" anos"&amp;" "&amp;DATEDIF(TODAY(),Z1011,"YM")&amp;" meses"&amp;" "&amp;DATEDIF(TODAY(),Z1011,"MD")&amp;" dias"))))))))</f>
        <v>0 anos 2 meses 12 dias</v>
      </c>
      <c r="AE1011" s="35">
        <f t="shared" si="76"/>
        <v>697</v>
      </c>
      <c r="AF1011" s="35">
        <f t="shared" si="77"/>
        <v>33</v>
      </c>
      <c r="AG1011" s="17" t="str">
        <f t="shared" si="78"/>
        <v>0 anos 1 meses 2 dias</v>
      </c>
    </row>
    <row r="1012" spans="1:33" ht="11.25" customHeight="1" x14ac:dyDescent="0.2">
      <c r="A1012" s="8" t="s">
        <v>9</v>
      </c>
      <c r="B1012" s="10" t="s">
        <v>13</v>
      </c>
      <c r="C1012" s="11" t="s">
        <v>22</v>
      </c>
      <c r="D1012" s="36">
        <v>2022</v>
      </c>
      <c r="E1012" s="12" t="s">
        <v>139</v>
      </c>
      <c r="F1012" s="8" t="s">
        <v>140</v>
      </c>
      <c r="G1012" s="77" t="s">
        <v>1822</v>
      </c>
      <c r="H1012" s="78" t="s">
        <v>1823</v>
      </c>
      <c r="I1012" s="14" t="s">
        <v>1824</v>
      </c>
      <c r="J1012" s="14" t="s">
        <v>14943</v>
      </c>
      <c r="K1012" s="14" t="s">
        <v>29</v>
      </c>
      <c r="L1012" s="15" t="s">
        <v>30</v>
      </c>
      <c r="M1012" s="7" t="s">
        <v>9427</v>
      </c>
      <c r="N1012" s="16" t="s">
        <v>2111</v>
      </c>
      <c r="O1012" s="16"/>
      <c r="P1012" s="16" t="s">
        <v>2517</v>
      </c>
      <c r="Q1012" s="16" t="s">
        <v>2522</v>
      </c>
      <c r="R1012" s="31">
        <v>37091</v>
      </c>
      <c r="S1012" s="31">
        <v>44531</v>
      </c>
      <c r="T1012" s="31">
        <v>45257</v>
      </c>
      <c r="U1012" s="31"/>
      <c r="V1012" s="31"/>
      <c r="W1012" s="31"/>
      <c r="X1012" s="17"/>
      <c r="Y1012" s="17"/>
      <c r="Z1012" s="31"/>
      <c r="AA1012" s="18">
        <f t="shared" ca="1" si="75"/>
        <v>24</v>
      </c>
      <c r="AB1012" s="19" t="s">
        <v>7877</v>
      </c>
      <c r="AC1012" s="35" t="str">
        <f t="shared" si="79"/>
        <v>1 anos 11 meses 26 dias</v>
      </c>
      <c r="AD1012" s="35" t="str">
        <f ca="1">IF(AND(V1012="",T1012&lt;TODAY()),"Contrato Encerrado",IF(AND(V1012="",T1012&gt;TODAY()),DATEDIF(TODAY(),T1012,"Y")&amp;" anos"&amp;" "&amp;DATEDIF(TODAY(),T1012,"YM")&amp;" meses"&amp;" "&amp;DATEDIF(TODAY(),T1012,"MD")&amp;" dias",IF(AND(X1012="",V1012&lt;TODAY()),"Contrato Encerrado",IF(AND(X1012="",V1012&gt;TODAY()),DATEDIF(TODAY(),V1012,"Y")&amp;" anos"&amp;" "&amp;DATEDIF(TODAY(),V1012,"YM")&amp;" meses"&amp;" "&amp;DATEDIF(TODAY(),V1012,"MD")&amp;" dias",IF(AND(Z1012="",X1012&lt;TODAY()),"Contrato Encerrado",IF(AND(Z1012="",X1012&gt;TODAY()),DATEDIF(TODAY(),X1012,"Y")&amp;" anos"&amp;" "&amp;DATEDIF(TODAY(),X1012,"YM")&amp;" meses"&amp;" "&amp;DATEDIF(TODAY(),X1012,"MD")&amp;" dias",IF(AND(Z1012&lt;&gt;””,Z1012&lt;TODAY()),"Contrato Encerrado",IF(AND(Z1012&lt;&gt;"",Z1012&gt;TODAY()),DATEDIF(TODAY(),Z1012,"Y")&amp;" anos"&amp;" "&amp;DATEDIF(TODAY(),Z1012,"YM")&amp;" meses"&amp;" "&amp;DATEDIF(TODAY(),Z1012,"MD")&amp;" dias"))))))))</f>
        <v>Contrato Encerrado</v>
      </c>
      <c r="AE1012" s="35">
        <f t="shared" si="76"/>
        <v>726</v>
      </c>
      <c r="AF1012" s="35">
        <f t="shared" si="77"/>
        <v>4</v>
      </c>
      <c r="AG1012" s="17" t="str">
        <f t="shared" si="78"/>
        <v>0 anos 0 meses 4 dias</v>
      </c>
    </row>
    <row r="1013" spans="1:33" ht="11.25" customHeight="1" x14ac:dyDescent="0.2">
      <c r="A1013" s="8" t="s">
        <v>9</v>
      </c>
      <c r="B1013" s="8" t="s">
        <v>13</v>
      </c>
      <c r="C1013" s="22" t="s">
        <v>14</v>
      </c>
      <c r="D1013" s="37">
        <v>2023</v>
      </c>
      <c r="E1013" s="23" t="s">
        <v>79</v>
      </c>
      <c r="F1013" s="8" t="s">
        <v>80</v>
      </c>
      <c r="G1013" s="77" t="s">
        <v>6277</v>
      </c>
      <c r="H1013" s="78" t="s">
        <v>6278</v>
      </c>
      <c r="I1013" s="9" t="s">
        <v>6279</v>
      </c>
      <c r="J1013" s="14" t="s">
        <v>1302</v>
      </c>
      <c r="K1013" s="9" t="s">
        <v>29</v>
      </c>
      <c r="L1013" s="24" t="s">
        <v>81</v>
      </c>
      <c r="M1013" s="7" t="s">
        <v>82</v>
      </c>
      <c r="N1013" s="24" t="s">
        <v>4113</v>
      </c>
      <c r="O1013" s="24"/>
      <c r="P1013" s="24" t="s">
        <v>2518</v>
      </c>
      <c r="Q1013" s="24" t="s">
        <v>2523</v>
      </c>
      <c r="R1013" s="17">
        <v>38707</v>
      </c>
      <c r="S1013" s="17">
        <v>44963</v>
      </c>
      <c r="T1013" s="111">
        <v>45274</v>
      </c>
      <c r="U1013" s="114"/>
      <c r="V1013" s="31"/>
      <c r="W1013" s="17"/>
      <c r="X1013" s="17"/>
      <c r="Y1013" s="17"/>
      <c r="Z1013" s="31"/>
      <c r="AA1013" s="18">
        <f t="shared" ca="1" si="75"/>
        <v>19</v>
      </c>
      <c r="AB1013" s="19" t="s">
        <v>7877</v>
      </c>
      <c r="AC1013" s="35" t="str">
        <f t="shared" si="79"/>
        <v>0 anos 10 meses 8 dias</v>
      </c>
      <c r="AD1013" s="35" t="str">
        <f ca="1">IF(AND(V1013="",T1013&lt;TODAY()),"Contrato Encerrado",IF(AND(V1013="",T1013&gt;TODAY()),DATEDIF(TODAY(),T1013,"Y")&amp;" anos"&amp;" "&amp;DATEDIF(TODAY(),T1013,"YM")&amp;" meses"&amp;" "&amp;DATEDIF(TODAY(),T1013,"MD")&amp;" dias",IF(AND(X1013="",V1013&lt;TODAY()),"Contrato Encerrado",IF(AND(X1013="",V1013&gt;TODAY()),DATEDIF(TODAY(),V1013,"Y")&amp;" anos"&amp;" "&amp;DATEDIF(TODAY(),V1013,"YM")&amp;" meses"&amp;" "&amp;DATEDIF(TODAY(),V1013,"MD")&amp;" dias",IF(AND(Z1013="",X1013&lt;TODAY()),"Contrato Encerrado",IF(AND(Z1013="",X1013&gt;TODAY()),DATEDIF(TODAY(),X1013,"Y")&amp;" anos"&amp;" "&amp;DATEDIF(TODAY(),X1013,"YM")&amp;" meses"&amp;" "&amp;DATEDIF(TODAY(),X1013,"MD")&amp;" dias",IF(AND(Z1013&lt;&gt;””,Z1013&lt;TODAY()),"Contrato Encerrado",IF(AND(Z1013&lt;&gt;"",Z1013&gt;TODAY()),DATEDIF(TODAY(),Z1013,"Y")&amp;" anos"&amp;" "&amp;DATEDIF(TODAY(),Z1013,"YM")&amp;" meses"&amp;" "&amp;DATEDIF(TODAY(),Z1013,"MD")&amp;" dias"))))))))</f>
        <v>Contrato Encerrado</v>
      </c>
      <c r="AE1013" s="35">
        <f t="shared" si="76"/>
        <v>311</v>
      </c>
      <c r="AF1013" s="35">
        <f t="shared" si="77"/>
        <v>419</v>
      </c>
      <c r="AG1013" s="17" t="str">
        <f t="shared" si="78"/>
        <v>1 anos 1 meses 22 dias</v>
      </c>
    </row>
    <row r="1014" spans="1:33" ht="11.25" customHeight="1" x14ac:dyDescent="0.2">
      <c r="A1014" s="8" t="s">
        <v>9</v>
      </c>
      <c r="B1014" s="10" t="s">
        <v>13</v>
      </c>
      <c r="C1014" s="11" t="s">
        <v>24</v>
      </c>
      <c r="D1014" s="36">
        <v>2021</v>
      </c>
      <c r="E1014" s="12" t="s">
        <v>307</v>
      </c>
      <c r="F1014" s="8" t="s">
        <v>308</v>
      </c>
      <c r="G1014" s="77" t="s">
        <v>3385</v>
      </c>
      <c r="H1014" s="78" t="s">
        <v>3386</v>
      </c>
      <c r="I1014" s="14" t="s">
        <v>3387</v>
      </c>
      <c r="J1014" s="14" t="s">
        <v>1302</v>
      </c>
      <c r="K1014" s="14" t="s">
        <v>29</v>
      </c>
      <c r="L1014" s="15" t="s">
        <v>81</v>
      </c>
      <c r="M1014" s="7" t="s">
        <v>82</v>
      </c>
      <c r="N1014" s="27" t="s">
        <v>3293</v>
      </c>
      <c r="O1014" s="27"/>
      <c r="P1014" s="26" t="s">
        <v>2517</v>
      </c>
      <c r="Q1014" s="26" t="s">
        <v>2522</v>
      </c>
      <c r="R1014" s="31">
        <v>37935</v>
      </c>
      <c r="S1014" s="31">
        <v>44487</v>
      </c>
      <c r="T1014" s="31">
        <v>44561</v>
      </c>
      <c r="U1014" s="31"/>
      <c r="V1014" s="31"/>
      <c r="W1014" s="31"/>
      <c r="X1014" s="17"/>
      <c r="Y1014" s="17"/>
      <c r="Z1014" s="31"/>
      <c r="AA1014" s="18">
        <f t="shared" ca="1" si="75"/>
        <v>21</v>
      </c>
      <c r="AB1014" s="19" t="s">
        <v>7877</v>
      </c>
      <c r="AC1014" s="35" t="str">
        <f t="shared" si="79"/>
        <v>0 anos 2 meses 13 dias</v>
      </c>
      <c r="AD1014" s="35" t="str">
        <f ca="1">IF(AND(V1014="",T1014&lt;TODAY()),"Contrato Encerrado",IF(AND(V1014="",T1014&gt;TODAY()),DATEDIF(TODAY(),T1014,"Y")&amp;" anos"&amp;" "&amp;DATEDIF(TODAY(),T1014,"YM")&amp;" meses"&amp;" "&amp;DATEDIF(TODAY(),T1014,"MD")&amp;" dias",IF(AND(X1014="",V1014&lt;TODAY()),"Contrato Encerrado",IF(AND(X1014="",V1014&gt;TODAY()),DATEDIF(TODAY(),V1014,"Y")&amp;" anos"&amp;" "&amp;DATEDIF(TODAY(),V1014,"YM")&amp;" meses"&amp;" "&amp;DATEDIF(TODAY(),V1014,"MD")&amp;" dias",IF(AND(Z1014="",X1014&lt;TODAY()),"Contrato Encerrado",IF(AND(Z1014="",X1014&gt;TODAY()),DATEDIF(TODAY(),X1014,"Y")&amp;" anos"&amp;" "&amp;DATEDIF(TODAY(),X1014,"YM")&amp;" meses"&amp;" "&amp;DATEDIF(TODAY(),X1014,"MD")&amp;" dias",IF(AND(Z1014&lt;&gt;””,Z1014&lt;TODAY()),"Contrato Encerrado",IF(AND(Z1014&lt;&gt;"",Z1014&gt;TODAY()),DATEDIF(TODAY(),Z1014,"Y")&amp;" anos"&amp;" "&amp;DATEDIF(TODAY(),Z1014,"YM")&amp;" meses"&amp;" "&amp;DATEDIF(TODAY(),Z1014,"MD")&amp;" dias"))))))))</f>
        <v>Contrato Encerrado</v>
      </c>
      <c r="AE1014" s="35">
        <f t="shared" si="76"/>
        <v>74</v>
      </c>
      <c r="AF1014" s="35">
        <f t="shared" si="77"/>
        <v>656</v>
      </c>
      <c r="AG1014" s="17" t="str">
        <f t="shared" si="78"/>
        <v>1 anos 9 meses 17 dias</v>
      </c>
    </row>
    <row r="1015" spans="1:33" s="61" customFormat="1" ht="11.25" customHeight="1" x14ac:dyDescent="0.2">
      <c r="A1015" s="8" t="s">
        <v>9</v>
      </c>
      <c r="B1015" s="8" t="s">
        <v>13</v>
      </c>
      <c r="C1015" s="22" t="s">
        <v>21</v>
      </c>
      <c r="D1015" s="35">
        <v>2025</v>
      </c>
      <c r="E1015" s="12" t="s">
        <v>17267</v>
      </c>
      <c r="F1015" s="8" t="s">
        <v>17268</v>
      </c>
      <c r="G1015" s="14" t="s">
        <v>17269</v>
      </c>
      <c r="H1015" s="8" t="s">
        <v>17270</v>
      </c>
      <c r="I1015" s="14" t="s">
        <v>16858</v>
      </c>
      <c r="J1015" s="14" t="s">
        <v>10</v>
      </c>
      <c r="K1015" s="14" t="s">
        <v>29</v>
      </c>
      <c r="L1015" s="15" t="s">
        <v>30</v>
      </c>
      <c r="M1015" s="7" t="s">
        <v>16153</v>
      </c>
      <c r="N1015" s="15" t="s">
        <v>2106</v>
      </c>
      <c r="O1015" s="15" t="s">
        <v>7897</v>
      </c>
      <c r="P1015" s="15" t="s">
        <v>2518</v>
      </c>
      <c r="Q1015" s="15" t="s">
        <v>2523</v>
      </c>
      <c r="R1015" s="20">
        <v>36962</v>
      </c>
      <c r="S1015" s="20">
        <v>45810</v>
      </c>
      <c r="T1015" s="70">
        <v>46174</v>
      </c>
      <c r="U1015" s="20"/>
      <c r="V1015" s="20"/>
      <c r="W1015" s="20"/>
      <c r="X1015" s="17"/>
      <c r="Y1015" s="17"/>
      <c r="Z1015" s="20"/>
      <c r="AA1015" s="21">
        <f t="shared" ca="1" si="75"/>
        <v>24</v>
      </c>
      <c r="AB1015" s="20" t="s">
        <v>7877</v>
      </c>
      <c r="AC1015" s="35" t="str">
        <f t="shared" si="79"/>
        <v>0 anos 11 meses 30 dias</v>
      </c>
      <c r="AD1015" s="35" t="str">
        <f ca="1">IF(AND(V1015="",T1015&lt;TODAY()),"Contrato Encerrado",IF(AND(V1015="",T1015&gt;TODAY()),DATEDIF(TODAY(),T1015,"Y")&amp;" anos"&amp;" "&amp;DATEDIF(TODAY(),T1015,"YM")&amp;" meses"&amp;" "&amp;DATEDIF(TODAY(),T1015,"MD")&amp;" dias",IF(AND(X1015="",V1015&lt;TODAY()),"Contrato Encerrado",IF(AND(X1015="",V1015&gt;TODAY()),DATEDIF(TODAY(),V1015,"Y")&amp;" anos"&amp;" "&amp;DATEDIF(TODAY(),V1015,"YM")&amp;" meses"&amp;" "&amp;DATEDIF(TODAY(),V1015,"MD")&amp;" dias",IF(AND(Z1015="",X1015&lt;TODAY()),"Contrato Encerrado",IF(AND(Z1015="",X1015&gt;TODAY()),DATEDIF(TODAY(),X1015,"Y")&amp;" anos"&amp;" "&amp;DATEDIF(TODAY(),X1015,"YM")&amp;" meses"&amp;" "&amp;DATEDIF(TODAY(),X1015,"MD")&amp;" dias",IF(AND(Z1015&lt;&gt;””,Z1015&lt;TODAY()),"Contrato Encerrado",IF(AND(Z1015&lt;&gt;"",Z1015&gt;TODAY()),DATEDIF(TODAY(),Z1015,"Y")&amp;" anos"&amp;" "&amp;DATEDIF(TODAY(),Z1015,"YM")&amp;" meses"&amp;" "&amp;DATEDIF(TODAY(),Z1015,"MD")&amp;" dias"))))))))</f>
        <v>0 anos 7 meses 25 dias</v>
      </c>
      <c r="AE1015" s="35">
        <f t="shared" si="76"/>
        <v>364</v>
      </c>
      <c r="AF1015" s="35">
        <f t="shared" si="77"/>
        <v>366</v>
      </c>
      <c r="AG1015" s="17" t="str">
        <f t="shared" si="78"/>
        <v>0 anos 11 meses 31 dias</v>
      </c>
    </row>
    <row r="1016" spans="1:33" ht="11.25" customHeight="1" x14ac:dyDescent="0.2">
      <c r="A1016" s="8" t="s">
        <v>9</v>
      </c>
      <c r="B1016" s="8" t="s">
        <v>13</v>
      </c>
      <c r="C1016" s="22" t="s">
        <v>16</v>
      </c>
      <c r="D1016" s="37">
        <v>2024</v>
      </c>
      <c r="E1016" s="12" t="s">
        <v>157</v>
      </c>
      <c r="F1016" s="8" t="s">
        <v>158</v>
      </c>
      <c r="G1016" s="77" t="s">
        <v>12717</v>
      </c>
      <c r="H1016" s="78" t="s">
        <v>12718</v>
      </c>
      <c r="I1016" s="14" t="s">
        <v>12719</v>
      </c>
      <c r="J1016" s="14" t="s">
        <v>14943</v>
      </c>
      <c r="K1016" s="14" t="s">
        <v>29</v>
      </c>
      <c r="L1016" s="15" t="s">
        <v>81</v>
      </c>
      <c r="M1016" s="7" t="s">
        <v>82</v>
      </c>
      <c r="N1016" s="15" t="s">
        <v>4113</v>
      </c>
      <c r="O1016" s="15" t="s">
        <v>8186</v>
      </c>
      <c r="P1016" s="15" t="s">
        <v>2518</v>
      </c>
      <c r="Q1016" s="15" t="s">
        <v>4109</v>
      </c>
      <c r="R1016" s="20">
        <v>39099</v>
      </c>
      <c r="S1016" s="20">
        <v>45341</v>
      </c>
      <c r="T1016" s="20">
        <v>45657</v>
      </c>
      <c r="U1016" s="20"/>
      <c r="V1016" s="20"/>
      <c r="W1016" s="20"/>
      <c r="X1016" s="17"/>
      <c r="Y1016" s="17"/>
      <c r="Z1016" s="20"/>
      <c r="AA1016" s="18">
        <f t="shared" ca="1" si="75"/>
        <v>18</v>
      </c>
      <c r="AB1016" s="20" t="s">
        <v>7877</v>
      </c>
      <c r="AC1016" s="35" t="str">
        <f t="shared" si="79"/>
        <v>0 anos 10 meses 12 dias</v>
      </c>
      <c r="AD1016" s="35" t="str">
        <f ca="1">IF(AND(V1016="",T1016&lt;TODAY()),"Contrato Encerrado",IF(AND(V1016="",T1016&gt;TODAY()),DATEDIF(TODAY(),T1016,"Y")&amp;" anos"&amp;" "&amp;DATEDIF(TODAY(),T1016,"YM")&amp;" meses"&amp;" "&amp;DATEDIF(TODAY(),T1016,"MD")&amp;" dias",IF(AND(X1016="",V1016&lt;TODAY()),"Contrato Encerrado",IF(AND(X1016="",V1016&gt;TODAY()),DATEDIF(TODAY(),V1016,"Y")&amp;" anos"&amp;" "&amp;DATEDIF(TODAY(),V1016,"YM")&amp;" meses"&amp;" "&amp;DATEDIF(TODAY(),V1016,"MD")&amp;" dias",IF(AND(Z1016="",X1016&lt;TODAY()),"Contrato Encerrado",IF(AND(Z1016="",X1016&gt;TODAY()),DATEDIF(TODAY(),X1016,"Y")&amp;" anos"&amp;" "&amp;DATEDIF(TODAY(),X1016,"YM")&amp;" meses"&amp;" "&amp;DATEDIF(TODAY(),X1016,"MD")&amp;" dias",IF(AND(Z1016&lt;&gt;””,Z1016&lt;TODAY()),"Contrato Encerrado",IF(AND(Z1016&lt;&gt;"",Z1016&gt;TODAY()),DATEDIF(TODAY(),Z1016,"Y")&amp;" anos"&amp;" "&amp;DATEDIF(TODAY(),Z1016,"YM")&amp;" meses"&amp;" "&amp;DATEDIF(TODAY(),Z1016,"MD")&amp;" dias"))))))))</f>
        <v>Contrato Encerrado</v>
      </c>
      <c r="AE1016" s="35">
        <f t="shared" si="76"/>
        <v>316</v>
      </c>
      <c r="AF1016" s="35">
        <f t="shared" si="77"/>
        <v>414</v>
      </c>
      <c r="AG1016" s="17" t="str">
        <f t="shared" si="78"/>
        <v>1 anos 1 meses 17 dias</v>
      </c>
    </row>
    <row r="1017" spans="1:33" ht="11.25" customHeight="1" x14ac:dyDescent="0.2">
      <c r="A1017" s="8" t="s">
        <v>9</v>
      </c>
      <c r="B1017" s="10" t="s">
        <v>13</v>
      </c>
      <c r="C1017" s="11" t="s">
        <v>22</v>
      </c>
      <c r="D1017" s="36">
        <v>2022</v>
      </c>
      <c r="E1017" s="12" t="s">
        <v>307</v>
      </c>
      <c r="F1017" s="8" t="s">
        <v>308</v>
      </c>
      <c r="G1017" s="77" t="s">
        <v>2091</v>
      </c>
      <c r="H1017" s="78" t="s">
        <v>2092</v>
      </c>
      <c r="I1017" s="14" t="s">
        <v>2093</v>
      </c>
      <c r="J1017" s="14" t="s">
        <v>1302</v>
      </c>
      <c r="K1017" s="14" t="s">
        <v>29</v>
      </c>
      <c r="L1017" s="15" t="s">
        <v>81</v>
      </c>
      <c r="M1017" s="7" t="s">
        <v>82</v>
      </c>
      <c r="N1017" s="16" t="s">
        <v>4113</v>
      </c>
      <c r="O1017" s="16"/>
      <c r="P1017" s="16" t="s">
        <v>2517</v>
      </c>
      <c r="Q1017" s="16" t="s">
        <v>2522</v>
      </c>
      <c r="R1017" s="31">
        <v>38479</v>
      </c>
      <c r="S1017" s="31">
        <v>44630</v>
      </c>
      <c r="T1017" s="31">
        <v>44923</v>
      </c>
      <c r="U1017" s="31"/>
      <c r="V1017" s="31"/>
      <c r="W1017" s="31"/>
      <c r="X1017" s="17"/>
      <c r="Y1017" s="17"/>
      <c r="Z1017" s="31"/>
      <c r="AA1017" s="18">
        <f t="shared" ca="1" si="75"/>
        <v>20</v>
      </c>
      <c r="AB1017" s="19" t="s">
        <v>7877</v>
      </c>
      <c r="AC1017" s="35" t="str">
        <f t="shared" si="79"/>
        <v>0 anos 9 meses 18 dias</v>
      </c>
      <c r="AD1017" s="35" t="str">
        <f ca="1">IF(AND(V1017="",T1017&lt;TODAY()),"Contrato Encerrado",IF(AND(V1017="",T1017&gt;TODAY()),DATEDIF(TODAY(),T1017,"Y")&amp;" anos"&amp;" "&amp;DATEDIF(TODAY(),T1017,"YM")&amp;" meses"&amp;" "&amp;DATEDIF(TODAY(),T1017,"MD")&amp;" dias",IF(AND(X1017="",V1017&lt;TODAY()),"Contrato Encerrado",IF(AND(X1017="",V1017&gt;TODAY()),DATEDIF(TODAY(),V1017,"Y")&amp;" anos"&amp;" "&amp;DATEDIF(TODAY(),V1017,"YM")&amp;" meses"&amp;" "&amp;DATEDIF(TODAY(),V1017,"MD")&amp;" dias",IF(AND(Z1017="",X1017&lt;TODAY()),"Contrato Encerrado",IF(AND(Z1017="",X1017&gt;TODAY()),DATEDIF(TODAY(),X1017,"Y")&amp;" anos"&amp;" "&amp;DATEDIF(TODAY(),X1017,"YM")&amp;" meses"&amp;" "&amp;DATEDIF(TODAY(),X1017,"MD")&amp;" dias",IF(AND(Z1017&lt;&gt;””,Z1017&lt;TODAY()),"Contrato Encerrado",IF(AND(Z1017&lt;&gt;"",Z1017&gt;TODAY()),DATEDIF(TODAY(),Z1017,"Y")&amp;" anos"&amp;" "&amp;DATEDIF(TODAY(),Z1017,"YM")&amp;" meses"&amp;" "&amp;DATEDIF(TODAY(),Z1017,"MD")&amp;" dias"))))))))</f>
        <v>Contrato Encerrado</v>
      </c>
      <c r="AE1017" s="35">
        <f t="shared" si="76"/>
        <v>293</v>
      </c>
      <c r="AF1017" s="35">
        <f t="shared" si="77"/>
        <v>437</v>
      </c>
      <c r="AG1017" s="17" t="str">
        <f t="shared" si="78"/>
        <v>1 anos 2 meses 12 dias</v>
      </c>
    </row>
    <row r="1018" spans="1:33" ht="11.25" customHeight="1" x14ac:dyDescent="0.2">
      <c r="A1018" s="8" t="s">
        <v>9</v>
      </c>
      <c r="B1018" s="10" t="s">
        <v>13</v>
      </c>
      <c r="C1018" s="11" t="s">
        <v>22</v>
      </c>
      <c r="D1018" s="36">
        <v>2022</v>
      </c>
      <c r="E1018" s="12" t="s">
        <v>1755</v>
      </c>
      <c r="F1018" s="8" t="s">
        <v>1756</v>
      </c>
      <c r="G1018" s="77" t="s">
        <v>2524</v>
      </c>
      <c r="H1018" s="78" t="s">
        <v>2525</v>
      </c>
      <c r="I1018" s="14" t="s">
        <v>2526</v>
      </c>
      <c r="J1018" s="14" t="s">
        <v>14943</v>
      </c>
      <c r="K1018" s="14" t="s">
        <v>29</v>
      </c>
      <c r="L1018" s="15" t="s">
        <v>30</v>
      </c>
      <c r="M1018" s="7" t="s">
        <v>9427</v>
      </c>
      <c r="N1018" s="16" t="s">
        <v>2107</v>
      </c>
      <c r="O1018" s="16"/>
      <c r="P1018" s="16" t="s">
        <v>2518</v>
      </c>
      <c r="Q1018" s="16" t="s">
        <v>2523</v>
      </c>
      <c r="R1018" s="31">
        <v>37647</v>
      </c>
      <c r="S1018" s="31">
        <v>44778</v>
      </c>
      <c r="T1018" s="31">
        <v>45371</v>
      </c>
      <c r="U1018" s="31"/>
      <c r="V1018" s="31"/>
      <c r="W1018" s="31"/>
      <c r="X1018" s="17"/>
      <c r="Y1018" s="17"/>
      <c r="Z1018" s="31"/>
      <c r="AA1018" s="18">
        <f t="shared" ca="1" si="75"/>
        <v>22</v>
      </c>
      <c r="AB1018" s="19" t="s">
        <v>7877</v>
      </c>
      <c r="AC1018" s="35" t="str">
        <f t="shared" si="79"/>
        <v>1 anos 7 meses 15 dias</v>
      </c>
      <c r="AD1018" s="35" t="str">
        <f ca="1">IF(AND(V1018="",T1018&lt;TODAY()),"Contrato Encerrado",IF(AND(V1018="",T1018&gt;TODAY()),DATEDIF(TODAY(),T1018,"Y")&amp;" anos"&amp;" "&amp;DATEDIF(TODAY(),T1018,"YM")&amp;" meses"&amp;" "&amp;DATEDIF(TODAY(),T1018,"MD")&amp;" dias",IF(AND(X1018="",V1018&lt;TODAY()),"Contrato Encerrado",IF(AND(X1018="",V1018&gt;TODAY()),DATEDIF(TODAY(),V1018,"Y")&amp;" anos"&amp;" "&amp;DATEDIF(TODAY(),V1018,"YM")&amp;" meses"&amp;" "&amp;DATEDIF(TODAY(),V1018,"MD")&amp;" dias",IF(AND(Z1018="",X1018&lt;TODAY()),"Contrato Encerrado",IF(AND(Z1018="",X1018&gt;TODAY()),DATEDIF(TODAY(),X1018,"Y")&amp;" anos"&amp;" "&amp;DATEDIF(TODAY(),X1018,"YM")&amp;" meses"&amp;" "&amp;DATEDIF(TODAY(),X1018,"MD")&amp;" dias",IF(AND(Z1018&lt;&gt;””,Z1018&lt;TODAY()),"Contrato Encerrado",IF(AND(Z1018&lt;&gt;"",Z1018&gt;TODAY()),DATEDIF(TODAY(),Z1018,"Y")&amp;" anos"&amp;" "&amp;DATEDIF(TODAY(),Z1018,"YM")&amp;" meses"&amp;" "&amp;DATEDIF(TODAY(),Z1018,"MD")&amp;" dias"))))))))</f>
        <v>Contrato Encerrado</v>
      </c>
      <c r="AE1018" s="35">
        <f t="shared" si="76"/>
        <v>593</v>
      </c>
      <c r="AF1018" s="35">
        <f t="shared" si="77"/>
        <v>137</v>
      </c>
      <c r="AG1018" s="17" t="str">
        <f t="shared" si="78"/>
        <v>0 anos 4 meses 16 dias</v>
      </c>
    </row>
    <row r="1019" spans="1:33" ht="11.25" customHeight="1" x14ac:dyDescent="0.2">
      <c r="A1019" s="8" t="s">
        <v>9</v>
      </c>
      <c r="B1019" s="10" t="s">
        <v>13</v>
      </c>
      <c r="C1019" s="11" t="s">
        <v>23</v>
      </c>
      <c r="D1019" s="36">
        <v>2022</v>
      </c>
      <c r="E1019" s="12" t="s">
        <v>157</v>
      </c>
      <c r="F1019" s="8" t="s">
        <v>158</v>
      </c>
      <c r="G1019" s="77" t="s">
        <v>4393</v>
      </c>
      <c r="H1019" s="78" t="s">
        <v>4394</v>
      </c>
      <c r="I1019" s="14" t="s">
        <v>4395</v>
      </c>
      <c r="J1019" s="14" t="s">
        <v>14943</v>
      </c>
      <c r="K1019" s="14" t="s">
        <v>29</v>
      </c>
      <c r="L1019" s="15" t="s">
        <v>30</v>
      </c>
      <c r="M1019" s="7" t="s">
        <v>9427</v>
      </c>
      <c r="N1019" s="16" t="s">
        <v>4159</v>
      </c>
      <c r="O1019" s="16"/>
      <c r="P1019" s="16" t="s">
        <v>2518</v>
      </c>
      <c r="Q1019" s="16" t="s">
        <v>2521</v>
      </c>
      <c r="R1019" s="31">
        <v>36548</v>
      </c>
      <c r="S1019" s="31">
        <v>44841</v>
      </c>
      <c r="T1019" s="31">
        <v>45345</v>
      </c>
      <c r="U1019" s="31"/>
      <c r="V1019" s="31"/>
      <c r="W1019" s="31"/>
      <c r="X1019" s="17"/>
      <c r="Y1019" s="17"/>
      <c r="Z1019" s="31"/>
      <c r="AA1019" s="18">
        <f t="shared" ca="1" si="75"/>
        <v>25</v>
      </c>
      <c r="AB1019" s="19" t="s">
        <v>7877</v>
      </c>
      <c r="AC1019" s="35" t="str">
        <f t="shared" si="79"/>
        <v>1 anos 4 meses 16 dias</v>
      </c>
      <c r="AD1019" s="35" t="str">
        <f ca="1">IF(AND(V1019="",T1019&lt;TODAY()),"Contrato Encerrado",IF(AND(V1019="",T1019&gt;TODAY()),DATEDIF(TODAY(),T1019,"Y")&amp;" anos"&amp;" "&amp;DATEDIF(TODAY(),T1019,"YM")&amp;" meses"&amp;" "&amp;DATEDIF(TODAY(),T1019,"MD")&amp;" dias",IF(AND(X1019="",V1019&lt;TODAY()),"Contrato Encerrado",IF(AND(X1019="",V1019&gt;TODAY()),DATEDIF(TODAY(),V1019,"Y")&amp;" anos"&amp;" "&amp;DATEDIF(TODAY(),V1019,"YM")&amp;" meses"&amp;" "&amp;DATEDIF(TODAY(),V1019,"MD")&amp;" dias",IF(AND(Z1019="",X1019&lt;TODAY()),"Contrato Encerrado",IF(AND(Z1019="",X1019&gt;TODAY()),DATEDIF(TODAY(),X1019,"Y")&amp;" anos"&amp;" "&amp;DATEDIF(TODAY(),X1019,"YM")&amp;" meses"&amp;" "&amp;DATEDIF(TODAY(),X1019,"MD")&amp;" dias",IF(AND(Z1019&lt;&gt;””,Z1019&lt;TODAY()),"Contrato Encerrado",IF(AND(Z1019&lt;&gt;"",Z1019&gt;TODAY()),DATEDIF(TODAY(),Z1019,"Y")&amp;" anos"&amp;" "&amp;DATEDIF(TODAY(),Z1019,"YM")&amp;" meses"&amp;" "&amp;DATEDIF(TODAY(),Z1019,"MD")&amp;" dias"))))))))</f>
        <v>Contrato Encerrado</v>
      </c>
      <c r="AE1019" s="35">
        <f t="shared" si="76"/>
        <v>504</v>
      </c>
      <c r="AF1019" s="35">
        <f t="shared" si="77"/>
        <v>226</v>
      </c>
      <c r="AG1019" s="17" t="str">
        <f t="shared" si="78"/>
        <v>0 anos 7 meses 13 dias</v>
      </c>
    </row>
    <row r="1020" spans="1:33" ht="11.25" customHeight="1" x14ac:dyDescent="0.2">
      <c r="A1020" s="8" t="s">
        <v>9</v>
      </c>
      <c r="B1020" s="8" t="s">
        <v>13</v>
      </c>
      <c r="C1020" s="22" t="s">
        <v>16</v>
      </c>
      <c r="D1020" s="37">
        <v>2024</v>
      </c>
      <c r="E1020" s="12" t="s">
        <v>157</v>
      </c>
      <c r="F1020" s="8" t="s">
        <v>158</v>
      </c>
      <c r="G1020" s="77" t="s">
        <v>12720</v>
      </c>
      <c r="H1020" s="78" t="s">
        <v>12721</v>
      </c>
      <c r="I1020" s="14" t="s">
        <v>12722</v>
      </c>
      <c r="J1020" s="14" t="s">
        <v>14943</v>
      </c>
      <c r="K1020" s="14" t="s">
        <v>29</v>
      </c>
      <c r="L1020" s="15" t="s">
        <v>81</v>
      </c>
      <c r="M1020" s="7" t="s">
        <v>82</v>
      </c>
      <c r="N1020" s="15" t="s">
        <v>4113</v>
      </c>
      <c r="O1020" s="15" t="s">
        <v>12723</v>
      </c>
      <c r="P1020" s="15" t="s">
        <v>2518</v>
      </c>
      <c r="Q1020" s="15" t="s">
        <v>4109</v>
      </c>
      <c r="R1020" s="20">
        <v>39231</v>
      </c>
      <c r="S1020" s="20">
        <v>45364</v>
      </c>
      <c r="T1020" s="20">
        <v>45657</v>
      </c>
      <c r="U1020" s="20"/>
      <c r="V1020" s="20"/>
      <c r="W1020" s="20"/>
      <c r="X1020" s="17"/>
      <c r="Y1020" s="17"/>
      <c r="Z1020" s="20"/>
      <c r="AA1020" s="18">
        <f t="shared" ca="1" si="75"/>
        <v>18</v>
      </c>
      <c r="AB1020" s="20" t="s">
        <v>7877</v>
      </c>
      <c r="AC1020" s="35" t="str">
        <f t="shared" si="79"/>
        <v>0 anos 9 meses 18 dias</v>
      </c>
      <c r="AD1020" s="35" t="str">
        <f ca="1">IF(AND(V1020="",T1020&lt;TODAY()),"Contrato Encerrado",IF(AND(V1020="",T1020&gt;TODAY()),DATEDIF(TODAY(),T1020,"Y")&amp;" anos"&amp;" "&amp;DATEDIF(TODAY(),T1020,"YM")&amp;" meses"&amp;" "&amp;DATEDIF(TODAY(),T1020,"MD")&amp;" dias",IF(AND(X1020="",V1020&lt;TODAY()),"Contrato Encerrado",IF(AND(X1020="",V1020&gt;TODAY()),DATEDIF(TODAY(),V1020,"Y")&amp;" anos"&amp;" "&amp;DATEDIF(TODAY(),V1020,"YM")&amp;" meses"&amp;" "&amp;DATEDIF(TODAY(),V1020,"MD")&amp;" dias",IF(AND(Z1020="",X1020&lt;TODAY()),"Contrato Encerrado",IF(AND(Z1020="",X1020&gt;TODAY()),DATEDIF(TODAY(),X1020,"Y")&amp;" anos"&amp;" "&amp;DATEDIF(TODAY(),X1020,"YM")&amp;" meses"&amp;" "&amp;DATEDIF(TODAY(),X1020,"MD")&amp;" dias",IF(AND(Z1020&lt;&gt;””,Z1020&lt;TODAY()),"Contrato Encerrado",IF(AND(Z1020&lt;&gt;"",Z1020&gt;TODAY()),DATEDIF(TODAY(),Z1020,"Y")&amp;" anos"&amp;" "&amp;DATEDIF(TODAY(),Z1020,"YM")&amp;" meses"&amp;" "&amp;DATEDIF(TODAY(),Z1020,"MD")&amp;" dias"))))))))</f>
        <v>Contrato Encerrado</v>
      </c>
      <c r="AE1020" s="35">
        <f t="shared" si="76"/>
        <v>293</v>
      </c>
      <c r="AF1020" s="35">
        <f t="shared" si="77"/>
        <v>437</v>
      </c>
      <c r="AG1020" s="17" t="str">
        <f t="shared" si="78"/>
        <v>1 anos 2 meses 12 dias</v>
      </c>
    </row>
    <row r="1021" spans="1:33" ht="11.25" customHeight="1" x14ac:dyDescent="0.2">
      <c r="A1021" s="8" t="s">
        <v>9</v>
      </c>
      <c r="B1021" s="8" t="s">
        <v>13</v>
      </c>
      <c r="C1021" s="22" t="s">
        <v>15</v>
      </c>
      <c r="D1021" s="37">
        <v>2025</v>
      </c>
      <c r="E1021" s="12" t="s">
        <v>1755</v>
      </c>
      <c r="F1021" s="8" t="s">
        <v>1756</v>
      </c>
      <c r="G1021" s="77" t="s">
        <v>15605</v>
      </c>
      <c r="H1021" s="78" t="s">
        <v>15606</v>
      </c>
      <c r="I1021" s="14" t="s">
        <v>15607</v>
      </c>
      <c r="J1021" s="14" t="s">
        <v>10</v>
      </c>
      <c r="K1021" s="14" t="s">
        <v>29</v>
      </c>
      <c r="L1021" s="15" t="s">
        <v>30</v>
      </c>
      <c r="M1021" s="7" t="s">
        <v>9427</v>
      </c>
      <c r="N1021" s="15" t="s">
        <v>14835</v>
      </c>
      <c r="O1021" s="15" t="s">
        <v>7910</v>
      </c>
      <c r="P1021" s="15" t="s">
        <v>2518</v>
      </c>
      <c r="Q1021" s="15" t="s">
        <v>2523</v>
      </c>
      <c r="R1021" s="20">
        <v>37975</v>
      </c>
      <c r="S1021" s="20">
        <v>45722</v>
      </c>
      <c r="T1021" s="20">
        <v>46086</v>
      </c>
      <c r="U1021" s="20"/>
      <c r="V1021" s="20"/>
      <c r="W1021" s="20"/>
      <c r="X1021" s="17"/>
      <c r="Y1021" s="17"/>
      <c r="Z1021" s="20"/>
      <c r="AA1021" s="21">
        <f t="shared" ca="1" si="75"/>
        <v>21</v>
      </c>
      <c r="AB1021" s="15" t="s">
        <v>7877</v>
      </c>
      <c r="AC1021" s="35" t="str">
        <f t="shared" si="79"/>
        <v>0 anos 11 meses 27 dias</v>
      </c>
      <c r="AD1021" s="35" t="str">
        <f ca="1">IF(AND(V1021="",T1021&lt;TODAY()),"Contrato Encerrado",IF(AND(V1021="",T1021&gt;TODAY()),DATEDIF(TODAY(),T1021,"Y")&amp;" anos"&amp;" "&amp;DATEDIF(TODAY(),T1021,"YM")&amp;" meses"&amp;" "&amp;DATEDIF(TODAY(),T1021,"MD")&amp;" dias",IF(AND(X1021="",V1021&lt;TODAY()),"Contrato Encerrado",IF(AND(X1021="",V1021&gt;TODAY()),DATEDIF(TODAY(),V1021,"Y")&amp;" anos"&amp;" "&amp;DATEDIF(TODAY(),V1021,"YM")&amp;" meses"&amp;" "&amp;DATEDIF(TODAY(),V1021,"MD")&amp;" dias",IF(AND(Z1021="",X1021&lt;TODAY()),"Contrato Encerrado",IF(AND(Z1021="",X1021&gt;TODAY()),DATEDIF(TODAY(),X1021,"Y")&amp;" anos"&amp;" "&amp;DATEDIF(TODAY(),X1021,"YM")&amp;" meses"&amp;" "&amp;DATEDIF(TODAY(),X1021,"MD")&amp;" dias",IF(AND(Z1021&lt;&gt;””,Z1021&lt;TODAY()),"Contrato Encerrado",IF(AND(Z1021&lt;&gt;"",Z1021&gt;TODAY()),DATEDIF(TODAY(),Z1021,"Y")&amp;" anos"&amp;" "&amp;DATEDIF(TODAY(),Z1021,"YM")&amp;" meses"&amp;" "&amp;DATEDIF(TODAY(),Z1021,"MD")&amp;" dias"))))))))</f>
        <v>0 anos 4 meses 26 dias</v>
      </c>
      <c r="AE1021" s="35">
        <f t="shared" si="76"/>
        <v>364</v>
      </c>
      <c r="AF1021" s="35">
        <f t="shared" si="77"/>
        <v>366</v>
      </c>
      <c r="AG1021" s="17" t="str">
        <f t="shared" si="78"/>
        <v>0 anos 11 meses 31 dias</v>
      </c>
    </row>
    <row r="1022" spans="1:33" ht="11.25" customHeight="1" x14ac:dyDescent="0.2">
      <c r="A1022" s="141" t="s">
        <v>9</v>
      </c>
      <c r="B1022" s="142" t="s">
        <v>13</v>
      </c>
      <c r="C1022" s="143" t="s">
        <v>22</v>
      </c>
      <c r="D1022" s="144">
        <v>2022</v>
      </c>
      <c r="E1022" s="145" t="s">
        <v>772</v>
      </c>
      <c r="F1022" s="141" t="s">
        <v>773</v>
      </c>
      <c r="G1022" s="146" t="s">
        <v>1962</v>
      </c>
      <c r="H1022" s="147" t="s">
        <v>1963</v>
      </c>
      <c r="I1022" s="148" t="s">
        <v>1964</v>
      </c>
      <c r="J1022" s="14" t="s">
        <v>1302</v>
      </c>
      <c r="K1022" s="148" t="s">
        <v>29</v>
      </c>
      <c r="L1022" s="149" t="s">
        <v>30</v>
      </c>
      <c r="M1022" s="7" t="s">
        <v>9427</v>
      </c>
      <c r="N1022" s="150" t="s">
        <v>2109</v>
      </c>
      <c r="O1022" s="150"/>
      <c r="P1022" s="150" t="s">
        <v>2517</v>
      </c>
      <c r="Q1022" s="150" t="s">
        <v>2522</v>
      </c>
      <c r="R1022" s="151">
        <v>36546</v>
      </c>
      <c r="S1022" s="151">
        <v>44557</v>
      </c>
      <c r="T1022" s="151">
        <v>45288</v>
      </c>
      <c r="U1022" s="151"/>
      <c r="V1022" s="151"/>
      <c r="W1022" s="151"/>
      <c r="X1022" s="17"/>
      <c r="Y1022" s="17"/>
      <c r="Z1022" s="151"/>
      <c r="AA1022" s="152">
        <f t="shared" ca="1" si="75"/>
        <v>25</v>
      </c>
      <c r="AB1022" s="153" t="s">
        <v>7877</v>
      </c>
      <c r="AC1022" s="35" t="str">
        <f t="shared" si="79"/>
        <v>2 anos 0 meses 1 dias</v>
      </c>
      <c r="AD1022" s="132" t="str">
        <f ca="1">IF(AND(V1022="",T1022&lt;TODAY()),"Contrato Encerrado",IF(AND(V1022="",T1022&gt;TODAY()),DATEDIF(TODAY(),T1022,"Y")&amp;" anos"&amp;" "&amp;DATEDIF(TODAY(),T1022,"YM")&amp;" meses"&amp;" "&amp;DATEDIF(TODAY(),T1022,"MD")&amp;" dias",IF(AND(X1022="",V1022&lt;TODAY()),"Contrato Encerrado",IF(AND(X1022="",V1022&gt;TODAY()),DATEDIF(TODAY(),V1022,"Y")&amp;" anos"&amp;" "&amp;DATEDIF(TODAY(),V1022,"YM")&amp;" meses"&amp;" "&amp;DATEDIF(TODAY(),V1022,"MD")&amp;" dias",IF(AND(Z1022="",X1022&lt;TODAY()),"Contrato Encerrado",IF(AND(Z1022="",X1022&gt;TODAY()),DATEDIF(TODAY(),X1022,"Y")&amp;" anos"&amp;" "&amp;DATEDIF(TODAY(),X1022,"YM")&amp;" meses"&amp;" "&amp;DATEDIF(TODAY(),X1022,"MD")&amp;" dias",IF(AND(Z1022&lt;&gt;””,Z1022&lt;TODAY()),"Contrato Encerrado",IF(AND(Z1022&lt;&gt;"",Z1022&gt;TODAY()),DATEDIF(TODAY(),Z1022,"Y")&amp;" anos"&amp;" "&amp;DATEDIF(TODAY(),Z1022,"YM")&amp;" meses"&amp;" "&amp;DATEDIF(TODAY(),Z1022,"MD")&amp;" dias"))))))))</f>
        <v>Contrato Encerrado</v>
      </c>
      <c r="AE1022" s="132">
        <f t="shared" si="76"/>
        <v>731</v>
      </c>
      <c r="AF1022" s="132">
        <f t="shared" si="77"/>
        <v>-1</v>
      </c>
      <c r="AG1022" s="133" t="str">
        <f t="shared" si="78"/>
        <v>ESTÁGIO COMPLETOU 2 ANOS</v>
      </c>
    </row>
    <row r="1023" spans="1:33" ht="11.25" customHeight="1" x14ac:dyDescent="0.2">
      <c r="A1023" s="8" t="s">
        <v>9</v>
      </c>
      <c r="B1023" s="8" t="s">
        <v>13</v>
      </c>
      <c r="C1023" s="22" t="s">
        <v>15</v>
      </c>
      <c r="D1023" s="37">
        <v>2024</v>
      </c>
      <c r="E1023" s="23" t="s">
        <v>157</v>
      </c>
      <c r="F1023" s="8" t="s">
        <v>158</v>
      </c>
      <c r="G1023" s="77" t="s">
        <v>12052</v>
      </c>
      <c r="H1023" s="78" t="s">
        <v>12053</v>
      </c>
      <c r="I1023" s="9" t="s">
        <v>12054</v>
      </c>
      <c r="J1023" s="14" t="s">
        <v>1302</v>
      </c>
      <c r="K1023" s="9" t="s">
        <v>29</v>
      </c>
      <c r="L1023" s="24" t="s">
        <v>30</v>
      </c>
      <c r="M1023" s="7" t="s">
        <v>9427</v>
      </c>
      <c r="N1023" s="24" t="s">
        <v>10897</v>
      </c>
      <c r="O1023" s="24" t="s">
        <v>9448</v>
      </c>
      <c r="P1023" s="24" t="s">
        <v>2518</v>
      </c>
      <c r="Q1023" s="24" t="s">
        <v>2521</v>
      </c>
      <c r="R1023" s="29">
        <v>35055</v>
      </c>
      <c r="S1023" s="17">
        <v>45350</v>
      </c>
      <c r="T1023" s="29">
        <v>45504</v>
      </c>
      <c r="U1023" s="17"/>
      <c r="V1023" s="29"/>
      <c r="W1023" s="17"/>
      <c r="X1023" s="17"/>
      <c r="Y1023" s="17"/>
      <c r="Z1023" s="29"/>
      <c r="AA1023" s="18">
        <f t="shared" ca="1" si="75"/>
        <v>29</v>
      </c>
      <c r="AB1023" s="24" t="s">
        <v>7877</v>
      </c>
      <c r="AC1023" s="35" t="str">
        <f t="shared" si="79"/>
        <v>0 anos 5 meses 3 dias</v>
      </c>
      <c r="AD1023" s="35" t="str">
        <f ca="1">IF(AND(V1023="",T1023&lt;TODAY()),"Contrato Encerrado",IF(AND(V1023="",T1023&gt;TODAY()),DATEDIF(TODAY(),T1023,"Y")&amp;" anos"&amp;" "&amp;DATEDIF(TODAY(),T1023,"YM")&amp;" meses"&amp;" "&amp;DATEDIF(TODAY(),T1023,"MD")&amp;" dias",IF(AND(X1023="",V1023&lt;TODAY()),"Contrato Encerrado",IF(AND(X1023="",V1023&gt;TODAY()),DATEDIF(TODAY(),V1023,"Y")&amp;" anos"&amp;" "&amp;DATEDIF(TODAY(),V1023,"YM")&amp;" meses"&amp;" "&amp;DATEDIF(TODAY(),V1023,"MD")&amp;" dias",IF(AND(Z1023="",X1023&lt;TODAY()),"Contrato Encerrado",IF(AND(Z1023="",X1023&gt;TODAY()),DATEDIF(TODAY(),X1023,"Y")&amp;" anos"&amp;" "&amp;DATEDIF(TODAY(),X1023,"YM")&amp;" meses"&amp;" "&amp;DATEDIF(TODAY(),X1023,"MD")&amp;" dias",IF(AND(Z1023&lt;&gt;””,Z1023&lt;TODAY()),"Contrato Encerrado",IF(AND(Z1023&lt;&gt;"",Z1023&gt;TODAY()),DATEDIF(TODAY(),Z1023,"Y")&amp;" anos"&amp;" "&amp;DATEDIF(TODAY(),Z1023,"YM")&amp;" meses"&amp;" "&amp;DATEDIF(TODAY(),Z1023,"MD")&amp;" dias"))))))))</f>
        <v>Contrato Encerrado</v>
      </c>
      <c r="AE1023" s="35">
        <f t="shared" si="76"/>
        <v>154</v>
      </c>
      <c r="AF1023" s="35">
        <f t="shared" si="77"/>
        <v>576</v>
      </c>
      <c r="AG1023" s="17" t="str">
        <f t="shared" si="78"/>
        <v>1 anos 6 meses 29 dias</v>
      </c>
    </row>
    <row r="1024" spans="1:33" ht="11.25" customHeight="1" x14ac:dyDescent="0.2">
      <c r="A1024" s="8" t="s">
        <v>9</v>
      </c>
      <c r="B1024" s="8" t="s">
        <v>13</v>
      </c>
      <c r="C1024" s="22" t="s">
        <v>15</v>
      </c>
      <c r="D1024" s="37">
        <v>2025</v>
      </c>
      <c r="E1024" s="12" t="s">
        <v>157</v>
      </c>
      <c r="F1024" s="8" t="s">
        <v>158</v>
      </c>
      <c r="G1024" s="77" t="s">
        <v>15608</v>
      </c>
      <c r="H1024" s="78" t="s">
        <v>15609</v>
      </c>
      <c r="I1024" s="14" t="s">
        <v>15610</v>
      </c>
      <c r="J1024" s="14" t="s">
        <v>10</v>
      </c>
      <c r="K1024" s="14" t="s">
        <v>29</v>
      </c>
      <c r="L1024" s="15" t="s">
        <v>81</v>
      </c>
      <c r="M1024" s="7" t="s">
        <v>82</v>
      </c>
      <c r="N1024" s="15" t="s">
        <v>4113</v>
      </c>
      <c r="O1024" s="15" t="s">
        <v>15611</v>
      </c>
      <c r="P1024" s="15" t="s">
        <v>2518</v>
      </c>
      <c r="Q1024" s="15" t="s">
        <v>4109</v>
      </c>
      <c r="R1024" s="20">
        <v>39778</v>
      </c>
      <c r="S1024" s="20">
        <v>45691</v>
      </c>
      <c r="T1024" s="20">
        <v>46055</v>
      </c>
      <c r="U1024" s="20"/>
      <c r="V1024" s="20"/>
      <c r="W1024" s="20"/>
      <c r="X1024" s="17"/>
      <c r="Y1024" s="17"/>
      <c r="Z1024" s="20"/>
      <c r="AA1024" s="21">
        <f t="shared" ref="AA1024:AA1087" ca="1" si="80">DATEDIF(R1024,TODAY(),"Y")</f>
        <v>16</v>
      </c>
      <c r="AB1024" s="15" t="s">
        <v>7877</v>
      </c>
      <c r="AC1024" s="35" t="str">
        <f t="shared" si="79"/>
        <v>0 anos 11 meses 30 dias</v>
      </c>
      <c r="AD1024" s="35" t="str">
        <f ca="1">IF(AND(V1024="",T1024&lt;TODAY()),"Contrato Encerrado",IF(AND(V1024="",T1024&gt;TODAY()),DATEDIF(TODAY(),T1024,"Y")&amp;" anos"&amp;" "&amp;DATEDIF(TODAY(),T1024,"YM")&amp;" meses"&amp;" "&amp;DATEDIF(TODAY(),T1024,"MD")&amp;" dias",IF(AND(X1024="",V1024&lt;TODAY()),"Contrato Encerrado",IF(AND(X1024="",V1024&gt;TODAY()),DATEDIF(TODAY(),V1024,"Y")&amp;" anos"&amp;" "&amp;DATEDIF(TODAY(),V1024,"YM")&amp;" meses"&amp;" "&amp;DATEDIF(TODAY(),V1024,"MD")&amp;" dias",IF(AND(Z1024="",X1024&lt;TODAY()),"Contrato Encerrado",IF(AND(Z1024="",X1024&gt;TODAY()),DATEDIF(TODAY(),X1024,"Y")&amp;" anos"&amp;" "&amp;DATEDIF(TODAY(),X1024,"YM")&amp;" meses"&amp;" "&amp;DATEDIF(TODAY(),X1024,"MD")&amp;" dias",IF(AND(Z1024&lt;&gt;””,Z1024&lt;TODAY()),"Contrato Encerrado",IF(AND(Z1024&lt;&gt;"",Z1024&gt;TODAY()),DATEDIF(TODAY(),Z1024,"Y")&amp;" anos"&amp;" "&amp;DATEDIF(TODAY(),Z1024,"YM")&amp;" meses"&amp;" "&amp;DATEDIF(TODAY(),Z1024,"MD")&amp;" dias"))))))))</f>
        <v>0 anos 3 meses 26 dias</v>
      </c>
      <c r="AE1024" s="35">
        <f t="shared" ref="AE1024:AE1087" si="81">SUM((T1024-S1024)+(V1024-U1024)+(X1024-W1024)+(Z1024-Y1024))</f>
        <v>364</v>
      </c>
      <c r="AF1024" s="35">
        <f t="shared" ref="AF1024:AF1087" si="82">730-AE1024</f>
        <v>366</v>
      </c>
      <c r="AG1024" s="17" t="str">
        <f t="shared" ref="AG1024:AG1087" si="83">IF(AF1024&gt;0,DATEDIF(0,AF1024,"Y")&amp; " anos"&amp; " "&amp;DATEDIF(0,AF1024,"YM")&amp; " meses"&amp; " "&amp;DATEDIF(0,AF1024,"MD")&amp; " dias","ESTÁGIO COMPLETOU 2 ANOS")</f>
        <v>0 anos 11 meses 31 dias</v>
      </c>
    </row>
    <row r="1025" spans="1:33" s="61" customFormat="1" ht="11.25" customHeight="1" x14ac:dyDescent="0.2">
      <c r="A1025" s="8" t="s">
        <v>9</v>
      </c>
      <c r="B1025" s="10" t="s">
        <v>13</v>
      </c>
      <c r="C1025" s="11" t="s">
        <v>20</v>
      </c>
      <c r="D1025" s="36">
        <v>2021</v>
      </c>
      <c r="E1025" s="14" t="s">
        <v>157</v>
      </c>
      <c r="F1025" s="8" t="s">
        <v>158</v>
      </c>
      <c r="G1025" s="77" t="s">
        <v>3388</v>
      </c>
      <c r="H1025" s="78" t="s">
        <v>3389</v>
      </c>
      <c r="I1025" s="14" t="s">
        <v>3390</v>
      </c>
      <c r="J1025" s="14" t="s">
        <v>1302</v>
      </c>
      <c r="K1025" s="14" t="s">
        <v>29</v>
      </c>
      <c r="L1025" s="15" t="s">
        <v>30</v>
      </c>
      <c r="M1025" s="7" t="s">
        <v>9427</v>
      </c>
      <c r="N1025" s="27" t="s">
        <v>3293</v>
      </c>
      <c r="O1025" s="27"/>
      <c r="P1025" s="26" t="s">
        <v>2517</v>
      </c>
      <c r="Q1025" s="26" t="s">
        <v>2522</v>
      </c>
      <c r="R1025" s="31">
        <v>35815</v>
      </c>
      <c r="S1025" s="31">
        <v>44382</v>
      </c>
      <c r="T1025" s="111">
        <v>44562</v>
      </c>
      <c r="U1025" s="111"/>
      <c r="V1025" s="31"/>
      <c r="W1025" s="31"/>
      <c r="X1025" s="17"/>
      <c r="Y1025" s="17"/>
      <c r="Z1025" s="31"/>
      <c r="AA1025" s="18">
        <f t="shared" ca="1" si="80"/>
        <v>27</v>
      </c>
      <c r="AB1025" s="19" t="s">
        <v>7878</v>
      </c>
      <c r="AC1025" s="35" t="str">
        <f t="shared" si="79"/>
        <v>0 anos 5 meses 27 dias</v>
      </c>
      <c r="AD1025" s="35" t="str">
        <f ca="1">IF(AND(V1025="",T1025&lt;TODAY()),"Contrato Encerrado",IF(AND(V1025="",T1025&gt;TODAY()),DATEDIF(TODAY(),T1025,"Y")&amp;" anos"&amp;" "&amp;DATEDIF(TODAY(),T1025,"YM")&amp;" meses"&amp;" "&amp;DATEDIF(TODAY(),T1025,"MD")&amp;" dias",IF(AND(X1025="",V1025&lt;TODAY()),"Contrato Encerrado",IF(AND(X1025="",V1025&gt;TODAY()),DATEDIF(TODAY(),V1025,"Y")&amp;" anos"&amp;" "&amp;DATEDIF(TODAY(),V1025,"YM")&amp;" meses"&amp;" "&amp;DATEDIF(TODAY(),V1025,"MD")&amp;" dias",IF(AND(Z1025="",X1025&lt;TODAY()),"Contrato Encerrado",IF(AND(Z1025="",X1025&gt;TODAY()),DATEDIF(TODAY(),X1025,"Y")&amp;" anos"&amp;" "&amp;DATEDIF(TODAY(),X1025,"YM")&amp;" meses"&amp;" "&amp;DATEDIF(TODAY(),X1025,"MD")&amp;" dias",IF(AND(Z1025&lt;&gt;””,Z1025&lt;TODAY()),"Contrato Encerrado",IF(AND(Z1025&lt;&gt;"",Z1025&gt;TODAY()),DATEDIF(TODAY(),Z1025,"Y")&amp;" anos"&amp;" "&amp;DATEDIF(TODAY(),Z1025,"YM")&amp;" meses"&amp;" "&amp;DATEDIF(TODAY(),Z1025,"MD")&amp;" dias"))))))))</f>
        <v>Contrato Encerrado</v>
      </c>
      <c r="AE1025" s="35">
        <f t="shared" si="81"/>
        <v>180</v>
      </c>
      <c r="AF1025" s="35">
        <f t="shared" si="82"/>
        <v>550</v>
      </c>
      <c r="AG1025" s="17" t="str">
        <f t="shared" si="83"/>
        <v>1 anos 6 meses 3 dias</v>
      </c>
    </row>
    <row r="1026" spans="1:33" ht="11.25" customHeight="1" x14ac:dyDescent="0.2">
      <c r="A1026" s="8" t="s">
        <v>9</v>
      </c>
      <c r="B1026" s="8" t="s">
        <v>13</v>
      </c>
      <c r="C1026" s="22" t="s">
        <v>20</v>
      </c>
      <c r="D1026" s="37">
        <v>2023</v>
      </c>
      <c r="E1026" s="23" t="s">
        <v>157</v>
      </c>
      <c r="F1026" s="8" t="s">
        <v>158</v>
      </c>
      <c r="G1026" s="77" t="s">
        <v>8311</v>
      </c>
      <c r="H1026" s="78" t="s">
        <v>8312</v>
      </c>
      <c r="I1026" s="9" t="s">
        <v>8313</v>
      </c>
      <c r="J1026" s="14" t="s">
        <v>14943</v>
      </c>
      <c r="K1026" s="9" t="s">
        <v>29</v>
      </c>
      <c r="L1026" s="24" t="s">
        <v>30</v>
      </c>
      <c r="M1026" s="7" t="s">
        <v>9427</v>
      </c>
      <c r="N1026" s="24" t="s">
        <v>2101</v>
      </c>
      <c r="O1026" s="24" t="s">
        <v>7979</v>
      </c>
      <c r="P1026" s="24" t="s">
        <v>2518</v>
      </c>
      <c r="Q1026" s="24" t="s">
        <v>4109</v>
      </c>
      <c r="R1026" s="17">
        <v>24649</v>
      </c>
      <c r="S1026" s="17">
        <v>45100</v>
      </c>
      <c r="T1026" s="20">
        <v>45819</v>
      </c>
      <c r="U1026" s="20"/>
      <c r="V1026" s="20"/>
      <c r="W1026" s="17"/>
      <c r="X1026" s="17"/>
      <c r="Y1026" s="17"/>
      <c r="Z1026" s="20"/>
      <c r="AA1026" s="18">
        <f t="shared" ca="1" si="80"/>
        <v>58</v>
      </c>
      <c r="AB1026" s="18" t="s">
        <v>7878</v>
      </c>
      <c r="AC1026" s="35" t="str">
        <f t="shared" ref="AC1026:AC1089" si="84">DATEDIF($S1026,$Z1026-($U1026-$T1026)-($W1026-$V1026)-($Y1026-$X1026),"Y")&amp; " anos"&amp; " "&amp;DATEDIF($S1026,$Z1026-($U1026-$T1026)-($W1026-$V1026)-($Y1026-$X1026),"YM")&amp; " meses"&amp; " "&amp;DATEDIF($S1026,$Z1026-($U1026-$T1026)-($W1026-$V1026)-($Y1026-$X1026),"MD")&amp; " dias"</f>
        <v>1 anos 11 meses 19 dias</v>
      </c>
      <c r="AD1026" s="35" t="str">
        <f ca="1">IF(AND(V1026="",T1026&lt;TODAY()),"Contrato Encerrado",IF(AND(V1026="",T1026&gt;TODAY()),DATEDIF(TODAY(),T1026,"Y")&amp;" anos"&amp;" "&amp;DATEDIF(TODAY(),T1026,"YM")&amp;" meses"&amp;" "&amp;DATEDIF(TODAY(),T1026,"MD")&amp;" dias",IF(AND(X1026="",V1026&lt;TODAY()),"Contrato Encerrado",IF(AND(X1026="",V1026&gt;TODAY()),DATEDIF(TODAY(),V1026,"Y")&amp;" anos"&amp;" "&amp;DATEDIF(TODAY(),V1026,"YM")&amp;" meses"&amp;" "&amp;DATEDIF(TODAY(),V1026,"MD")&amp;" dias",IF(AND(Z1026="",X1026&lt;TODAY()),"Contrato Encerrado",IF(AND(Z1026="",X1026&gt;TODAY()),DATEDIF(TODAY(),X1026,"Y")&amp;" anos"&amp;" "&amp;DATEDIF(TODAY(),X1026,"YM")&amp;" meses"&amp;" "&amp;DATEDIF(TODAY(),X1026,"MD")&amp;" dias",IF(AND(Z1026&lt;&gt;””,Z1026&lt;TODAY()),"Contrato Encerrado",IF(AND(Z1026&lt;&gt;"",Z1026&gt;TODAY()),DATEDIF(TODAY(),Z1026,"Y")&amp;" anos"&amp;" "&amp;DATEDIF(TODAY(),Z1026,"YM")&amp;" meses"&amp;" "&amp;DATEDIF(TODAY(),Z1026,"MD")&amp;" dias"))))))))</f>
        <v>Contrato Encerrado</v>
      </c>
      <c r="AE1026" s="35">
        <f t="shared" si="81"/>
        <v>719</v>
      </c>
      <c r="AF1026" s="35">
        <f t="shared" si="82"/>
        <v>11</v>
      </c>
      <c r="AG1026" s="17" t="str">
        <f t="shared" si="83"/>
        <v>0 anos 0 meses 11 dias</v>
      </c>
    </row>
    <row r="1027" spans="1:33" ht="11.25" customHeight="1" x14ac:dyDescent="0.2">
      <c r="A1027" s="8" t="s">
        <v>9</v>
      </c>
      <c r="B1027" s="10" t="s">
        <v>13</v>
      </c>
      <c r="C1027" s="11" t="s">
        <v>23</v>
      </c>
      <c r="D1027" s="36">
        <v>2022</v>
      </c>
      <c r="E1027" s="12" t="s">
        <v>157</v>
      </c>
      <c r="F1027" s="8" t="s">
        <v>158</v>
      </c>
      <c r="G1027" s="77" t="s">
        <v>4396</v>
      </c>
      <c r="H1027" s="78" t="s">
        <v>4397</v>
      </c>
      <c r="I1027" s="14" t="s">
        <v>4398</v>
      </c>
      <c r="J1027" s="14" t="s">
        <v>14943</v>
      </c>
      <c r="K1027" s="14" t="s">
        <v>29</v>
      </c>
      <c r="L1027" s="15" t="s">
        <v>30</v>
      </c>
      <c r="M1027" s="7" t="s">
        <v>9427</v>
      </c>
      <c r="N1027" s="16" t="s">
        <v>4159</v>
      </c>
      <c r="O1027" s="16"/>
      <c r="P1027" s="16" t="s">
        <v>2518</v>
      </c>
      <c r="Q1027" s="16" t="s">
        <v>2521</v>
      </c>
      <c r="R1027" s="31">
        <v>31053</v>
      </c>
      <c r="S1027" s="31">
        <v>44851</v>
      </c>
      <c r="T1027" s="31">
        <v>44943</v>
      </c>
      <c r="U1027" s="31"/>
      <c r="V1027" s="31"/>
      <c r="W1027" s="31"/>
      <c r="X1027" s="17"/>
      <c r="Y1027" s="17"/>
      <c r="Z1027" s="31"/>
      <c r="AA1027" s="18">
        <f t="shared" ca="1" si="80"/>
        <v>40</v>
      </c>
      <c r="AB1027" s="19" t="s">
        <v>7878</v>
      </c>
      <c r="AC1027" s="35" t="str">
        <f t="shared" si="84"/>
        <v>0 anos 3 meses 0 dias</v>
      </c>
      <c r="AD1027" s="35" t="str">
        <f ca="1">IF(AND(V1027="",T1027&lt;TODAY()),"Contrato Encerrado",IF(AND(V1027="",T1027&gt;TODAY()),DATEDIF(TODAY(),T1027,"Y")&amp;" anos"&amp;" "&amp;DATEDIF(TODAY(),T1027,"YM")&amp;" meses"&amp;" "&amp;DATEDIF(TODAY(),T1027,"MD")&amp;" dias",IF(AND(X1027="",V1027&lt;TODAY()),"Contrato Encerrado",IF(AND(X1027="",V1027&gt;TODAY()),DATEDIF(TODAY(),V1027,"Y")&amp;" anos"&amp;" "&amp;DATEDIF(TODAY(),V1027,"YM")&amp;" meses"&amp;" "&amp;DATEDIF(TODAY(),V1027,"MD")&amp;" dias",IF(AND(Z1027="",X1027&lt;TODAY()),"Contrato Encerrado",IF(AND(Z1027="",X1027&gt;TODAY()),DATEDIF(TODAY(),X1027,"Y")&amp;" anos"&amp;" "&amp;DATEDIF(TODAY(),X1027,"YM")&amp;" meses"&amp;" "&amp;DATEDIF(TODAY(),X1027,"MD")&amp;" dias",IF(AND(Z1027&lt;&gt;””,Z1027&lt;TODAY()),"Contrato Encerrado",IF(AND(Z1027&lt;&gt;"",Z1027&gt;TODAY()),DATEDIF(TODAY(),Z1027,"Y")&amp;" anos"&amp;" "&amp;DATEDIF(TODAY(),Z1027,"YM")&amp;" meses"&amp;" "&amp;DATEDIF(TODAY(),Z1027,"MD")&amp;" dias"))))))))</f>
        <v>Contrato Encerrado</v>
      </c>
      <c r="AE1027" s="35">
        <f t="shared" si="81"/>
        <v>92</v>
      </c>
      <c r="AF1027" s="35">
        <f t="shared" si="82"/>
        <v>638</v>
      </c>
      <c r="AG1027" s="17" t="str">
        <f t="shared" si="83"/>
        <v>1 anos 8 meses 29 dias</v>
      </c>
    </row>
    <row r="1028" spans="1:33" ht="11.25" customHeight="1" x14ac:dyDescent="0.2">
      <c r="A1028" s="8" t="s">
        <v>9</v>
      </c>
      <c r="B1028" s="10" t="s">
        <v>13</v>
      </c>
      <c r="C1028" s="11" t="s">
        <v>22</v>
      </c>
      <c r="D1028" s="36">
        <v>2022</v>
      </c>
      <c r="E1028" s="12" t="s">
        <v>79</v>
      </c>
      <c r="F1028" s="8" t="s">
        <v>80</v>
      </c>
      <c r="G1028" s="77" t="s">
        <v>656</v>
      </c>
      <c r="H1028" s="78" t="s">
        <v>657</v>
      </c>
      <c r="I1028" s="14" t="s">
        <v>658</v>
      </c>
      <c r="J1028" s="14" t="s">
        <v>14943</v>
      </c>
      <c r="K1028" s="14" t="s">
        <v>29</v>
      </c>
      <c r="L1028" s="15" t="s">
        <v>30</v>
      </c>
      <c r="M1028" s="7" t="s">
        <v>9427</v>
      </c>
      <c r="N1028" s="15" t="s">
        <v>2102</v>
      </c>
      <c r="O1028" s="16"/>
      <c r="P1028" s="16" t="s">
        <v>2517</v>
      </c>
      <c r="Q1028" s="16" t="s">
        <v>2522</v>
      </c>
      <c r="R1028" s="31">
        <v>34352</v>
      </c>
      <c r="S1028" s="31">
        <v>44362</v>
      </c>
      <c r="T1028" s="111">
        <v>44943</v>
      </c>
      <c r="U1028" s="31"/>
      <c r="V1028" s="31"/>
      <c r="W1028" s="31"/>
      <c r="X1028" s="17"/>
      <c r="Y1028" s="17"/>
      <c r="Z1028" s="31"/>
      <c r="AA1028" s="18">
        <f t="shared" ca="1" si="80"/>
        <v>31</v>
      </c>
      <c r="AB1028" s="19" t="s">
        <v>7878</v>
      </c>
      <c r="AC1028" s="35" t="str">
        <f t="shared" si="84"/>
        <v>1 anos 7 meses 2 dias</v>
      </c>
      <c r="AD1028" s="35" t="str">
        <f ca="1">IF(AND(V1028="",T1028&lt;TODAY()),"Contrato Encerrado",IF(AND(V1028="",T1028&gt;TODAY()),DATEDIF(TODAY(),T1028,"Y")&amp;" anos"&amp;" "&amp;DATEDIF(TODAY(),T1028,"YM")&amp;" meses"&amp;" "&amp;DATEDIF(TODAY(),T1028,"MD")&amp;" dias",IF(AND(X1028="",V1028&lt;TODAY()),"Contrato Encerrado",IF(AND(X1028="",V1028&gt;TODAY()),DATEDIF(TODAY(),V1028,"Y")&amp;" anos"&amp;" "&amp;DATEDIF(TODAY(),V1028,"YM")&amp;" meses"&amp;" "&amp;DATEDIF(TODAY(),V1028,"MD")&amp;" dias",IF(AND(Z1028="",X1028&lt;TODAY()),"Contrato Encerrado",IF(AND(Z1028="",X1028&gt;TODAY()),DATEDIF(TODAY(),X1028,"Y")&amp;" anos"&amp;" "&amp;DATEDIF(TODAY(),X1028,"YM")&amp;" meses"&amp;" "&amp;DATEDIF(TODAY(),X1028,"MD")&amp;" dias",IF(AND(Z1028&lt;&gt;””,Z1028&lt;TODAY()),"Contrato Encerrado",IF(AND(Z1028&lt;&gt;"",Z1028&gt;TODAY()),DATEDIF(TODAY(),Z1028,"Y")&amp;" anos"&amp;" "&amp;DATEDIF(TODAY(),Z1028,"YM")&amp;" meses"&amp;" "&amp;DATEDIF(TODAY(),Z1028,"MD")&amp;" dias"))))))))</f>
        <v>Contrato Encerrado</v>
      </c>
      <c r="AE1028" s="35">
        <f t="shared" si="81"/>
        <v>581</v>
      </c>
      <c r="AF1028" s="35">
        <f t="shared" si="82"/>
        <v>149</v>
      </c>
      <c r="AG1028" s="17" t="str">
        <f t="shared" si="83"/>
        <v>0 anos 4 meses 28 dias</v>
      </c>
    </row>
    <row r="1029" spans="1:33" ht="11.25" customHeight="1" x14ac:dyDescent="0.2">
      <c r="A1029" s="8" t="s">
        <v>9</v>
      </c>
      <c r="B1029" s="10" t="s">
        <v>13</v>
      </c>
      <c r="C1029" s="11" t="s">
        <v>22</v>
      </c>
      <c r="D1029" s="36">
        <v>2022</v>
      </c>
      <c r="E1029" s="12" t="s">
        <v>1111</v>
      </c>
      <c r="F1029" s="8" t="s">
        <v>1112</v>
      </c>
      <c r="G1029" s="77" t="s">
        <v>2575</v>
      </c>
      <c r="H1029" s="78" t="s">
        <v>2576</v>
      </c>
      <c r="I1029" s="14" t="s">
        <v>2577</v>
      </c>
      <c r="J1029" s="14" t="s">
        <v>14943</v>
      </c>
      <c r="K1029" s="14" t="s">
        <v>29</v>
      </c>
      <c r="L1029" s="15" t="s">
        <v>30</v>
      </c>
      <c r="M1029" s="7" t="s">
        <v>9427</v>
      </c>
      <c r="N1029" s="16" t="s">
        <v>3197</v>
      </c>
      <c r="O1029" s="16"/>
      <c r="P1029" s="16" t="s">
        <v>2518</v>
      </c>
      <c r="Q1029" s="16" t="s">
        <v>2523</v>
      </c>
      <c r="R1029" s="31">
        <v>37495</v>
      </c>
      <c r="S1029" s="31">
        <v>44795</v>
      </c>
      <c r="T1029" s="31">
        <v>45343</v>
      </c>
      <c r="U1029" s="31"/>
      <c r="V1029" s="31"/>
      <c r="W1029" s="31"/>
      <c r="X1029" s="17"/>
      <c r="Y1029" s="17"/>
      <c r="Z1029" s="31"/>
      <c r="AA1029" s="18">
        <f t="shared" ca="1" si="80"/>
        <v>23</v>
      </c>
      <c r="AB1029" s="19" t="s">
        <v>7878</v>
      </c>
      <c r="AC1029" s="35" t="str">
        <f t="shared" si="84"/>
        <v>1 anos 5 meses 30 dias</v>
      </c>
      <c r="AD1029" s="35" t="str">
        <f ca="1">IF(AND(V1029="",T1029&lt;TODAY()),"Contrato Encerrado",IF(AND(V1029="",T1029&gt;TODAY()),DATEDIF(TODAY(),T1029,"Y")&amp;" anos"&amp;" "&amp;DATEDIF(TODAY(),T1029,"YM")&amp;" meses"&amp;" "&amp;DATEDIF(TODAY(),T1029,"MD")&amp;" dias",IF(AND(X1029="",V1029&lt;TODAY()),"Contrato Encerrado",IF(AND(X1029="",V1029&gt;TODAY()),DATEDIF(TODAY(),V1029,"Y")&amp;" anos"&amp;" "&amp;DATEDIF(TODAY(),V1029,"YM")&amp;" meses"&amp;" "&amp;DATEDIF(TODAY(),V1029,"MD")&amp;" dias",IF(AND(Z1029="",X1029&lt;TODAY()),"Contrato Encerrado",IF(AND(Z1029="",X1029&gt;TODAY()),DATEDIF(TODAY(),X1029,"Y")&amp;" anos"&amp;" "&amp;DATEDIF(TODAY(),X1029,"YM")&amp;" meses"&amp;" "&amp;DATEDIF(TODAY(),X1029,"MD")&amp;" dias",IF(AND(Z1029&lt;&gt;””,Z1029&lt;TODAY()),"Contrato Encerrado",IF(AND(Z1029&lt;&gt;"",Z1029&gt;TODAY()),DATEDIF(TODAY(),Z1029,"Y")&amp;" anos"&amp;" "&amp;DATEDIF(TODAY(),Z1029,"YM")&amp;" meses"&amp;" "&amp;DATEDIF(TODAY(),Z1029,"MD")&amp;" dias"))))))))</f>
        <v>Contrato Encerrado</v>
      </c>
      <c r="AE1029" s="35">
        <f t="shared" si="81"/>
        <v>548</v>
      </c>
      <c r="AF1029" s="35">
        <f t="shared" si="82"/>
        <v>182</v>
      </c>
      <c r="AG1029" s="17" t="str">
        <f t="shared" si="83"/>
        <v>0 anos 5 meses 30 dias</v>
      </c>
    </row>
    <row r="1030" spans="1:33" ht="11.25" customHeight="1" x14ac:dyDescent="0.2">
      <c r="A1030" s="8" t="s">
        <v>9</v>
      </c>
      <c r="B1030" s="8" t="s">
        <v>13</v>
      </c>
      <c r="C1030" s="22" t="s">
        <v>20</v>
      </c>
      <c r="D1030" s="37">
        <v>2023</v>
      </c>
      <c r="E1030" s="23" t="s">
        <v>157</v>
      </c>
      <c r="F1030" s="8" t="s">
        <v>158</v>
      </c>
      <c r="G1030" s="77" t="s">
        <v>8314</v>
      </c>
      <c r="H1030" s="78" t="s">
        <v>8315</v>
      </c>
      <c r="I1030" s="9" t="s">
        <v>8316</v>
      </c>
      <c r="J1030" s="14" t="s">
        <v>14943</v>
      </c>
      <c r="K1030" s="9" t="s">
        <v>29</v>
      </c>
      <c r="L1030" s="24" t="s">
        <v>30</v>
      </c>
      <c r="M1030" s="7" t="s">
        <v>9427</v>
      </c>
      <c r="N1030" s="24" t="s">
        <v>2101</v>
      </c>
      <c r="O1030" s="24" t="s">
        <v>7974</v>
      </c>
      <c r="P1030" s="24" t="s">
        <v>2518</v>
      </c>
      <c r="Q1030" s="24" t="s">
        <v>4109</v>
      </c>
      <c r="R1030" s="17">
        <v>30952</v>
      </c>
      <c r="S1030" s="17">
        <v>45105</v>
      </c>
      <c r="T1030" s="20">
        <v>45828</v>
      </c>
      <c r="U1030" s="20"/>
      <c r="V1030" s="20"/>
      <c r="W1030" s="17"/>
      <c r="X1030" s="17"/>
      <c r="Y1030" s="17"/>
      <c r="Z1030" s="20"/>
      <c r="AA1030" s="18">
        <f t="shared" ca="1" si="80"/>
        <v>41</v>
      </c>
      <c r="AB1030" s="18" t="s">
        <v>7878</v>
      </c>
      <c r="AC1030" s="35" t="str">
        <f t="shared" si="84"/>
        <v>1 anos 11 meses 23 dias</v>
      </c>
      <c r="AD1030" s="35" t="str">
        <f ca="1">IF(AND(V1030="",T1030&lt;TODAY()),"Contrato Encerrado",IF(AND(V1030="",T1030&gt;TODAY()),DATEDIF(TODAY(),T1030,"Y")&amp;" anos"&amp;" "&amp;DATEDIF(TODAY(),T1030,"YM")&amp;" meses"&amp;" "&amp;DATEDIF(TODAY(),T1030,"MD")&amp;" dias",IF(AND(X1030="",V1030&lt;TODAY()),"Contrato Encerrado",IF(AND(X1030="",V1030&gt;TODAY()),DATEDIF(TODAY(),V1030,"Y")&amp;" anos"&amp;" "&amp;DATEDIF(TODAY(),V1030,"YM")&amp;" meses"&amp;" "&amp;DATEDIF(TODAY(),V1030,"MD")&amp;" dias",IF(AND(Z1030="",X1030&lt;TODAY()),"Contrato Encerrado",IF(AND(Z1030="",X1030&gt;TODAY()),DATEDIF(TODAY(),X1030,"Y")&amp;" anos"&amp;" "&amp;DATEDIF(TODAY(),X1030,"YM")&amp;" meses"&amp;" "&amp;DATEDIF(TODAY(),X1030,"MD")&amp;" dias",IF(AND(Z1030&lt;&gt;””,Z1030&lt;TODAY()),"Contrato Encerrado",IF(AND(Z1030&lt;&gt;"",Z1030&gt;TODAY()),DATEDIF(TODAY(),Z1030,"Y")&amp;" anos"&amp;" "&amp;DATEDIF(TODAY(),Z1030,"YM")&amp;" meses"&amp;" "&amp;DATEDIF(TODAY(),Z1030,"MD")&amp;" dias"))))))))</f>
        <v>Contrato Encerrado</v>
      </c>
      <c r="AE1030" s="35">
        <f t="shared" si="81"/>
        <v>723</v>
      </c>
      <c r="AF1030" s="35">
        <f t="shared" si="82"/>
        <v>7</v>
      </c>
      <c r="AG1030" s="17" t="str">
        <f t="shared" si="83"/>
        <v>0 anos 0 meses 7 dias</v>
      </c>
    </row>
    <row r="1031" spans="1:33" ht="11.25" customHeight="1" x14ac:dyDescent="0.2">
      <c r="A1031" s="8" t="s">
        <v>9</v>
      </c>
      <c r="B1031" s="8" t="s">
        <v>13</v>
      </c>
      <c r="C1031" s="22" t="s">
        <v>17</v>
      </c>
      <c r="D1031" s="37">
        <v>2025</v>
      </c>
      <c r="E1031" s="12" t="s">
        <v>79</v>
      </c>
      <c r="F1031" s="8" t="s">
        <v>80</v>
      </c>
      <c r="G1031" s="9" t="s">
        <v>16580</v>
      </c>
      <c r="H1031" s="8" t="s">
        <v>16581</v>
      </c>
      <c r="I1031" s="14" t="s">
        <v>16582</v>
      </c>
      <c r="J1031" s="14" t="s">
        <v>10</v>
      </c>
      <c r="K1031" s="14" t="s">
        <v>29</v>
      </c>
      <c r="L1031" s="15" t="s">
        <v>30</v>
      </c>
      <c r="M1031" s="7" t="s">
        <v>9427</v>
      </c>
      <c r="N1031" s="15" t="s">
        <v>2100</v>
      </c>
      <c r="O1031" s="15" t="s">
        <v>9474</v>
      </c>
      <c r="P1031" s="15" t="s">
        <v>2518</v>
      </c>
      <c r="Q1031" s="15" t="s">
        <v>2523</v>
      </c>
      <c r="R1031" s="20">
        <v>38437</v>
      </c>
      <c r="S1031" s="20">
        <v>45783</v>
      </c>
      <c r="T1031" s="20">
        <v>46147</v>
      </c>
      <c r="U1031" s="20"/>
      <c r="V1031" s="20"/>
      <c r="W1031" s="20"/>
      <c r="X1031" s="17"/>
      <c r="Y1031" s="17"/>
      <c r="Z1031" s="20"/>
      <c r="AA1031" s="18">
        <f t="shared" ca="1" si="80"/>
        <v>20</v>
      </c>
      <c r="AB1031" s="15" t="s">
        <v>7878</v>
      </c>
      <c r="AC1031" s="35" t="str">
        <f t="shared" si="84"/>
        <v>0 anos 11 meses 29 dias</v>
      </c>
      <c r="AD1031" s="35" t="str">
        <f ca="1">IF(AND(V1031="",T1031&lt;TODAY()),"Contrato Encerrado",IF(AND(V1031="",T1031&gt;TODAY()),DATEDIF(TODAY(),T1031,"Y")&amp;" anos"&amp;" "&amp;DATEDIF(TODAY(),T1031,"YM")&amp;" meses"&amp;" "&amp;DATEDIF(TODAY(),T1031,"MD")&amp;" dias",IF(AND(X1031="",V1031&lt;TODAY()),"Contrato Encerrado",IF(AND(X1031="",V1031&gt;TODAY()),DATEDIF(TODAY(),V1031,"Y")&amp;" anos"&amp;" "&amp;DATEDIF(TODAY(),V1031,"YM")&amp;" meses"&amp;" "&amp;DATEDIF(TODAY(),V1031,"MD")&amp;" dias",IF(AND(Z1031="",X1031&lt;TODAY()),"Contrato Encerrado",IF(AND(Z1031="",X1031&gt;TODAY()),DATEDIF(TODAY(),X1031,"Y")&amp;" anos"&amp;" "&amp;DATEDIF(TODAY(),X1031,"YM")&amp;" meses"&amp;" "&amp;DATEDIF(TODAY(),X1031,"MD")&amp;" dias",IF(AND(Z1031&lt;&gt;””,Z1031&lt;TODAY()),"Contrato Encerrado",IF(AND(Z1031&lt;&gt;"",Z1031&gt;TODAY()),DATEDIF(TODAY(),Z1031,"Y")&amp;" anos"&amp;" "&amp;DATEDIF(TODAY(),Z1031,"YM")&amp;" meses"&amp;" "&amp;DATEDIF(TODAY(),Z1031,"MD")&amp;" dias"))))))))</f>
        <v>0 anos 6 meses 28 dias</v>
      </c>
      <c r="AE1031" s="35">
        <f t="shared" si="81"/>
        <v>364</v>
      </c>
      <c r="AF1031" s="35">
        <f t="shared" si="82"/>
        <v>366</v>
      </c>
      <c r="AG1031" s="17" t="str">
        <f t="shared" si="83"/>
        <v>0 anos 11 meses 31 dias</v>
      </c>
    </row>
    <row r="1032" spans="1:33" ht="11.25" customHeight="1" x14ac:dyDescent="0.2">
      <c r="A1032" s="8" t="s">
        <v>9</v>
      </c>
      <c r="B1032" s="8" t="s">
        <v>13</v>
      </c>
      <c r="C1032" s="22" t="s">
        <v>16</v>
      </c>
      <c r="D1032" s="37">
        <v>2024</v>
      </c>
      <c r="E1032" s="12" t="s">
        <v>157</v>
      </c>
      <c r="F1032" s="8" t="s">
        <v>158</v>
      </c>
      <c r="G1032" s="77" t="s">
        <v>12724</v>
      </c>
      <c r="H1032" s="78" t="s">
        <v>12725</v>
      </c>
      <c r="I1032" s="14" t="s">
        <v>12726</v>
      </c>
      <c r="J1032" s="14" t="s">
        <v>10</v>
      </c>
      <c r="K1032" s="14" t="s">
        <v>29</v>
      </c>
      <c r="L1032" s="15" t="s">
        <v>30</v>
      </c>
      <c r="M1032" s="7" t="s">
        <v>9427</v>
      </c>
      <c r="N1032" s="15" t="s">
        <v>2101</v>
      </c>
      <c r="O1032" s="15" t="s">
        <v>11882</v>
      </c>
      <c r="P1032" s="15" t="s">
        <v>2518</v>
      </c>
      <c r="Q1032" s="15" t="s">
        <v>4109</v>
      </c>
      <c r="R1032" s="20">
        <v>30701</v>
      </c>
      <c r="S1032" s="20">
        <v>45323</v>
      </c>
      <c r="T1032" s="20">
        <v>45688</v>
      </c>
      <c r="U1032" s="29">
        <v>45728</v>
      </c>
      <c r="V1032" s="29">
        <v>46022</v>
      </c>
      <c r="W1032" s="29"/>
      <c r="X1032" s="17"/>
      <c r="Y1032" s="17"/>
      <c r="Z1032" s="29"/>
      <c r="AA1032" s="18">
        <f t="shared" ca="1" si="80"/>
        <v>41</v>
      </c>
      <c r="AB1032" s="20" t="s">
        <v>7878</v>
      </c>
      <c r="AC1032" s="35" t="str">
        <f t="shared" si="84"/>
        <v>1 anos 9 meses 20 dias</v>
      </c>
      <c r="AD1032" s="35" t="str">
        <f ca="1">IF(AND(V1032="",T1032&lt;TODAY()),"Contrato Encerrado",IF(AND(V1032="",T1032&gt;TODAY()),DATEDIF(TODAY(),T1032,"Y")&amp;" anos"&amp;" "&amp;DATEDIF(TODAY(),T1032,"YM")&amp;" meses"&amp;" "&amp;DATEDIF(TODAY(),T1032,"MD")&amp;" dias",IF(AND(X1032="",V1032&lt;TODAY()),"Contrato Encerrado",IF(AND(X1032="",V1032&gt;TODAY()),DATEDIF(TODAY(),V1032,"Y")&amp;" anos"&amp;" "&amp;DATEDIF(TODAY(),V1032,"YM")&amp;" meses"&amp;" "&amp;DATEDIF(TODAY(),V1032,"MD")&amp;" dias",IF(AND(Z1032="",X1032&lt;TODAY()),"Contrato Encerrado",IF(AND(Z1032="",X1032&gt;TODAY()),DATEDIF(TODAY(),X1032,"Y")&amp;" anos"&amp;" "&amp;DATEDIF(TODAY(),X1032,"YM")&amp;" meses"&amp;" "&amp;DATEDIF(TODAY(),X1032,"MD")&amp;" dias",IF(AND(Z1032&lt;&gt;””,Z1032&lt;TODAY()),"Contrato Encerrado",IF(AND(Z1032&lt;&gt;"",Z1032&gt;TODAY()),DATEDIF(TODAY(),Z1032,"Y")&amp;" anos"&amp;" "&amp;DATEDIF(TODAY(),Z1032,"YM")&amp;" meses"&amp;" "&amp;DATEDIF(TODAY(),Z1032,"MD")&amp;" dias"))))))))</f>
        <v>0 anos 2 meses 24 dias</v>
      </c>
      <c r="AE1032" s="35">
        <f t="shared" si="81"/>
        <v>659</v>
      </c>
      <c r="AF1032" s="35">
        <f t="shared" si="82"/>
        <v>71</v>
      </c>
      <c r="AG1032" s="17" t="str">
        <f t="shared" si="83"/>
        <v>0 anos 2 meses 11 dias</v>
      </c>
    </row>
    <row r="1033" spans="1:33" ht="11.25" customHeight="1" x14ac:dyDescent="0.2">
      <c r="A1033" s="8" t="s">
        <v>9</v>
      </c>
      <c r="B1033" s="8" t="s">
        <v>13</v>
      </c>
      <c r="C1033" s="22" t="s">
        <v>21</v>
      </c>
      <c r="D1033" s="37">
        <v>2023</v>
      </c>
      <c r="E1033" s="12" t="s">
        <v>157</v>
      </c>
      <c r="F1033" s="8" t="s">
        <v>158</v>
      </c>
      <c r="G1033" s="77" t="s">
        <v>8908</v>
      </c>
      <c r="H1033" s="78" t="s">
        <v>8909</v>
      </c>
      <c r="I1033" s="14" t="s">
        <v>8910</v>
      </c>
      <c r="J1033" s="14" t="s">
        <v>14943</v>
      </c>
      <c r="K1033" s="14" t="s">
        <v>29</v>
      </c>
      <c r="L1033" s="15" t="s">
        <v>30</v>
      </c>
      <c r="M1033" s="7" t="s">
        <v>9427</v>
      </c>
      <c r="N1033" s="15" t="s">
        <v>2101</v>
      </c>
      <c r="O1033" s="15" t="s">
        <v>8130</v>
      </c>
      <c r="P1033" s="15" t="s">
        <v>2518</v>
      </c>
      <c r="Q1033" s="15" t="s">
        <v>2521</v>
      </c>
      <c r="R1033" s="20">
        <v>36053</v>
      </c>
      <c r="S1033" s="20">
        <v>45128</v>
      </c>
      <c r="T1033" s="20">
        <v>45291</v>
      </c>
      <c r="U1033" s="20"/>
      <c r="V1033" s="20"/>
      <c r="W1033" s="20"/>
      <c r="X1033" s="17"/>
      <c r="Y1033" s="17"/>
      <c r="Z1033" s="20"/>
      <c r="AA1033" s="18">
        <f t="shared" ca="1" si="80"/>
        <v>27</v>
      </c>
      <c r="AB1033" s="21" t="s">
        <v>7878</v>
      </c>
      <c r="AC1033" s="35" t="str">
        <f t="shared" si="84"/>
        <v>0 anos 5 meses 10 dias</v>
      </c>
      <c r="AD1033" s="35" t="str">
        <f ca="1">IF(AND(V1033="",T1033&lt;TODAY()),"Contrato Encerrado",IF(AND(V1033="",T1033&gt;TODAY()),DATEDIF(TODAY(),T1033,"Y")&amp;" anos"&amp;" "&amp;DATEDIF(TODAY(),T1033,"YM")&amp;" meses"&amp;" "&amp;DATEDIF(TODAY(),T1033,"MD")&amp;" dias",IF(AND(X1033="",V1033&lt;TODAY()),"Contrato Encerrado",IF(AND(X1033="",V1033&gt;TODAY()),DATEDIF(TODAY(),V1033,"Y")&amp;" anos"&amp;" "&amp;DATEDIF(TODAY(),V1033,"YM")&amp;" meses"&amp;" "&amp;DATEDIF(TODAY(),V1033,"MD")&amp;" dias",IF(AND(Z1033="",X1033&lt;TODAY()),"Contrato Encerrado",IF(AND(Z1033="",X1033&gt;TODAY()),DATEDIF(TODAY(),X1033,"Y")&amp;" anos"&amp;" "&amp;DATEDIF(TODAY(),X1033,"YM")&amp;" meses"&amp;" "&amp;DATEDIF(TODAY(),X1033,"MD")&amp;" dias",IF(AND(Z1033&lt;&gt;””,Z1033&lt;TODAY()),"Contrato Encerrado",IF(AND(Z1033&lt;&gt;"",Z1033&gt;TODAY()),DATEDIF(TODAY(),Z1033,"Y")&amp;" anos"&amp;" "&amp;DATEDIF(TODAY(),Z1033,"YM")&amp;" meses"&amp;" "&amp;DATEDIF(TODAY(),Z1033,"MD")&amp;" dias"))))))))</f>
        <v>Contrato Encerrado</v>
      </c>
      <c r="AE1033" s="35">
        <f t="shared" si="81"/>
        <v>163</v>
      </c>
      <c r="AF1033" s="35">
        <f t="shared" si="82"/>
        <v>567</v>
      </c>
      <c r="AG1033" s="17" t="str">
        <f t="shared" si="83"/>
        <v>1 anos 6 meses 20 dias</v>
      </c>
    </row>
    <row r="1034" spans="1:33" ht="11.25" customHeight="1" x14ac:dyDescent="0.2">
      <c r="A1034" s="10" t="s">
        <v>9</v>
      </c>
      <c r="B1034" s="10" t="s">
        <v>13</v>
      </c>
      <c r="C1034" s="11" t="s">
        <v>17</v>
      </c>
      <c r="D1034" s="36">
        <v>2021</v>
      </c>
      <c r="E1034" s="13" t="s">
        <v>157</v>
      </c>
      <c r="F1034" s="10" t="s">
        <v>158</v>
      </c>
      <c r="G1034" s="83" t="s">
        <v>230</v>
      </c>
      <c r="H1034" s="84" t="s">
        <v>231</v>
      </c>
      <c r="I1034" s="13" t="s">
        <v>232</v>
      </c>
      <c r="J1034" s="14" t="s">
        <v>1302</v>
      </c>
      <c r="K1034" s="13" t="s">
        <v>29</v>
      </c>
      <c r="L1034" s="25" t="s">
        <v>30</v>
      </c>
      <c r="M1034" s="7" t="s">
        <v>9427</v>
      </c>
      <c r="N1034" s="27" t="s">
        <v>3227</v>
      </c>
      <c r="O1034" s="27"/>
      <c r="P1034" s="26" t="s">
        <v>2517</v>
      </c>
      <c r="Q1034" s="26" t="s">
        <v>2522</v>
      </c>
      <c r="R1034" s="31">
        <v>35951</v>
      </c>
      <c r="S1034" s="31">
        <v>44323</v>
      </c>
      <c r="T1034" s="31">
        <v>44743</v>
      </c>
      <c r="U1034" s="31"/>
      <c r="V1034" s="31"/>
      <c r="W1034" s="31"/>
      <c r="X1034" s="17"/>
      <c r="Y1034" s="17"/>
      <c r="Z1034" s="31"/>
      <c r="AA1034" s="18">
        <f t="shared" ca="1" si="80"/>
        <v>27</v>
      </c>
      <c r="AB1034" s="19" t="s">
        <v>7878</v>
      </c>
      <c r="AC1034" s="35" t="str">
        <f t="shared" si="84"/>
        <v>1 anos 1 meses 24 dias</v>
      </c>
      <c r="AD1034" s="35" t="str">
        <f ca="1">IF(AND(V1034="",T1034&lt;TODAY()),"Contrato Encerrado",IF(AND(V1034="",T1034&gt;TODAY()),DATEDIF(TODAY(),T1034,"Y")&amp;" anos"&amp;" "&amp;DATEDIF(TODAY(),T1034,"YM")&amp;" meses"&amp;" "&amp;DATEDIF(TODAY(),T1034,"MD")&amp;" dias",IF(AND(X1034="",V1034&lt;TODAY()),"Contrato Encerrado",IF(AND(X1034="",V1034&gt;TODAY()),DATEDIF(TODAY(),V1034,"Y")&amp;" anos"&amp;" "&amp;DATEDIF(TODAY(),V1034,"YM")&amp;" meses"&amp;" "&amp;DATEDIF(TODAY(),V1034,"MD")&amp;" dias",IF(AND(Z1034="",X1034&lt;TODAY()),"Contrato Encerrado",IF(AND(Z1034="",X1034&gt;TODAY()),DATEDIF(TODAY(),X1034,"Y")&amp;" anos"&amp;" "&amp;DATEDIF(TODAY(),X1034,"YM")&amp;" meses"&amp;" "&amp;DATEDIF(TODAY(),X1034,"MD")&amp;" dias",IF(AND(Z1034&lt;&gt;””,Z1034&lt;TODAY()),"Contrato Encerrado",IF(AND(Z1034&lt;&gt;"",Z1034&gt;TODAY()),DATEDIF(TODAY(),Z1034,"Y")&amp;" anos"&amp;" "&amp;DATEDIF(TODAY(),Z1034,"YM")&amp;" meses"&amp;" "&amp;DATEDIF(TODAY(),Z1034,"MD")&amp;" dias"))))))))</f>
        <v>Contrato Encerrado</v>
      </c>
      <c r="AE1034" s="35">
        <f t="shared" si="81"/>
        <v>420</v>
      </c>
      <c r="AF1034" s="35">
        <f t="shared" si="82"/>
        <v>310</v>
      </c>
      <c r="AG1034" s="17" t="str">
        <f t="shared" si="83"/>
        <v>0 anos 10 meses 5 dias</v>
      </c>
    </row>
    <row r="1035" spans="1:33" ht="11.25" customHeight="1" x14ac:dyDescent="0.2">
      <c r="A1035" s="8" t="s">
        <v>9</v>
      </c>
      <c r="B1035" s="8" t="s">
        <v>13</v>
      </c>
      <c r="C1035" s="22" t="s">
        <v>21</v>
      </c>
      <c r="D1035" s="35">
        <v>2025</v>
      </c>
      <c r="E1035" s="12" t="s">
        <v>157</v>
      </c>
      <c r="F1035" s="8" t="s">
        <v>158</v>
      </c>
      <c r="G1035" s="14" t="s">
        <v>17271</v>
      </c>
      <c r="H1035" s="8" t="s">
        <v>17272</v>
      </c>
      <c r="I1035" s="14" t="s">
        <v>16859</v>
      </c>
      <c r="J1035" s="14" t="s">
        <v>10</v>
      </c>
      <c r="K1035" s="14" t="s">
        <v>29</v>
      </c>
      <c r="L1035" s="15" t="s">
        <v>81</v>
      </c>
      <c r="M1035" s="7" t="s">
        <v>16173</v>
      </c>
      <c r="N1035" s="15" t="s">
        <v>4113</v>
      </c>
      <c r="O1035" s="15" t="s">
        <v>17251</v>
      </c>
      <c r="P1035" s="15" t="s">
        <v>2518</v>
      </c>
      <c r="Q1035" s="15" t="s">
        <v>4109</v>
      </c>
      <c r="R1035" s="20">
        <v>39658</v>
      </c>
      <c r="S1035" s="20">
        <v>45845</v>
      </c>
      <c r="T1035" s="20">
        <v>46209</v>
      </c>
      <c r="U1035" s="20"/>
      <c r="V1035" s="20"/>
      <c r="W1035" s="20"/>
      <c r="X1035" s="17"/>
      <c r="Y1035" s="17"/>
      <c r="Z1035" s="20"/>
      <c r="AA1035" s="21">
        <f t="shared" ca="1" si="80"/>
        <v>17</v>
      </c>
      <c r="AB1035" s="20" t="s">
        <v>7878</v>
      </c>
      <c r="AC1035" s="35" t="str">
        <f t="shared" si="84"/>
        <v>0 anos 11 meses 29 dias</v>
      </c>
      <c r="AD1035" s="35" t="str">
        <f ca="1">IF(AND(V1035="",T1035&lt;TODAY()),"Contrato Encerrado",IF(AND(V1035="",T1035&gt;TODAY()),DATEDIF(TODAY(),T1035,"Y")&amp;" anos"&amp;" "&amp;DATEDIF(TODAY(),T1035,"YM")&amp;" meses"&amp;" "&amp;DATEDIF(TODAY(),T1035,"MD")&amp;" dias",IF(AND(X1035="",V1035&lt;TODAY()),"Contrato Encerrado",IF(AND(X1035="",V1035&gt;TODAY()),DATEDIF(TODAY(),V1035,"Y")&amp;" anos"&amp;" "&amp;DATEDIF(TODAY(),V1035,"YM")&amp;" meses"&amp;" "&amp;DATEDIF(TODAY(),V1035,"MD")&amp;" dias",IF(AND(Z1035="",X1035&lt;TODAY()),"Contrato Encerrado",IF(AND(Z1035="",X1035&gt;TODAY()),DATEDIF(TODAY(),X1035,"Y")&amp;" anos"&amp;" "&amp;DATEDIF(TODAY(),X1035,"YM")&amp;" meses"&amp;" "&amp;DATEDIF(TODAY(),X1035,"MD")&amp;" dias",IF(AND(Z1035&lt;&gt;””,Z1035&lt;TODAY()),"Contrato Encerrado",IF(AND(Z1035&lt;&gt;"",Z1035&gt;TODAY()),DATEDIF(TODAY(),Z1035,"Y")&amp;" anos"&amp;" "&amp;DATEDIF(TODAY(),Z1035,"YM")&amp;" meses"&amp;" "&amp;DATEDIF(TODAY(),Z1035,"MD")&amp;" dias"))))))))</f>
        <v>0 anos 8 meses 29 dias</v>
      </c>
      <c r="AE1035" s="35">
        <f t="shared" si="81"/>
        <v>364</v>
      </c>
      <c r="AF1035" s="35">
        <f t="shared" si="82"/>
        <v>366</v>
      </c>
      <c r="AG1035" s="17" t="str">
        <f t="shared" si="83"/>
        <v>0 anos 11 meses 31 dias</v>
      </c>
    </row>
    <row r="1036" spans="1:33" ht="11.25" customHeight="1" x14ac:dyDescent="0.2">
      <c r="A1036" s="8" t="s">
        <v>9</v>
      </c>
      <c r="B1036" s="8" t="s">
        <v>13</v>
      </c>
      <c r="C1036" s="22" t="s">
        <v>22</v>
      </c>
      <c r="D1036" s="37">
        <v>2023</v>
      </c>
      <c r="E1036" s="12" t="s">
        <v>157</v>
      </c>
      <c r="F1036" s="8" t="s">
        <v>158</v>
      </c>
      <c r="G1036" s="77" t="s">
        <v>9570</v>
      </c>
      <c r="H1036" s="78" t="s">
        <v>9571</v>
      </c>
      <c r="I1036" s="14" t="s">
        <v>9572</v>
      </c>
      <c r="J1036" s="14" t="s">
        <v>14943</v>
      </c>
      <c r="K1036" s="14" t="s">
        <v>29</v>
      </c>
      <c r="L1036" s="15" t="s">
        <v>30</v>
      </c>
      <c r="M1036" s="7" t="s">
        <v>9427</v>
      </c>
      <c r="N1036" s="16" t="s">
        <v>2105</v>
      </c>
      <c r="O1036" s="15" t="s">
        <v>7885</v>
      </c>
      <c r="P1036" s="15" t="s">
        <v>2518</v>
      </c>
      <c r="Q1036" s="15" t="s">
        <v>4109</v>
      </c>
      <c r="R1036" s="20">
        <v>36629</v>
      </c>
      <c r="S1036" s="20">
        <v>45173</v>
      </c>
      <c r="T1036" s="30">
        <v>45838</v>
      </c>
      <c r="U1036" s="20"/>
      <c r="V1036" s="20"/>
      <c r="W1036" s="20"/>
      <c r="X1036" s="17"/>
      <c r="Y1036" s="17"/>
      <c r="Z1036" s="20"/>
      <c r="AA1036" s="18">
        <f t="shared" ca="1" si="80"/>
        <v>25</v>
      </c>
      <c r="AB1036" s="15" t="s">
        <v>7878</v>
      </c>
      <c r="AC1036" s="35" t="str">
        <f t="shared" si="84"/>
        <v>1 anos 9 meses 26 dias</v>
      </c>
      <c r="AD1036" s="35" t="str">
        <f ca="1">IF(AND(V1036="",T1036&lt;TODAY()),"Contrato Encerrado",IF(AND(V1036="",T1036&gt;TODAY()),DATEDIF(TODAY(),T1036,"Y")&amp;" anos"&amp;" "&amp;DATEDIF(TODAY(),T1036,"YM")&amp;" meses"&amp;" "&amp;DATEDIF(TODAY(),T1036,"MD")&amp;" dias",IF(AND(X1036="",V1036&lt;TODAY()),"Contrato Encerrado",IF(AND(X1036="",V1036&gt;TODAY()),DATEDIF(TODAY(),V1036,"Y")&amp;" anos"&amp;" "&amp;DATEDIF(TODAY(),V1036,"YM")&amp;" meses"&amp;" "&amp;DATEDIF(TODAY(),V1036,"MD")&amp;" dias",IF(AND(Z1036="",X1036&lt;TODAY()),"Contrato Encerrado",IF(AND(Z1036="",X1036&gt;TODAY()),DATEDIF(TODAY(),X1036,"Y")&amp;" anos"&amp;" "&amp;DATEDIF(TODAY(),X1036,"YM")&amp;" meses"&amp;" "&amp;DATEDIF(TODAY(),X1036,"MD")&amp;" dias",IF(AND(Z1036&lt;&gt;””,Z1036&lt;TODAY()),"Contrato Encerrado",IF(AND(Z1036&lt;&gt;"",Z1036&gt;TODAY()),DATEDIF(TODAY(),Z1036,"Y")&amp;" anos"&amp;" "&amp;DATEDIF(TODAY(),Z1036,"YM")&amp;" meses"&amp;" "&amp;DATEDIF(TODAY(),Z1036,"MD")&amp;" dias"))))))))</f>
        <v>Contrato Encerrado</v>
      </c>
      <c r="AE1036" s="35">
        <f t="shared" si="81"/>
        <v>665</v>
      </c>
      <c r="AF1036" s="35">
        <f t="shared" si="82"/>
        <v>65</v>
      </c>
      <c r="AG1036" s="17" t="str">
        <f t="shared" si="83"/>
        <v>0 anos 2 meses 5 dias</v>
      </c>
    </row>
    <row r="1037" spans="1:33" ht="11.25" customHeight="1" x14ac:dyDescent="0.2">
      <c r="A1037" s="10" t="s">
        <v>9</v>
      </c>
      <c r="B1037" s="10" t="s">
        <v>13</v>
      </c>
      <c r="C1037" s="11" t="s">
        <v>16</v>
      </c>
      <c r="D1037" s="36">
        <v>2021</v>
      </c>
      <c r="E1037" s="13" t="s">
        <v>79</v>
      </c>
      <c r="F1037" s="10" t="s">
        <v>80</v>
      </c>
      <c r="G1037" s="83" t="s">
        <v>3391</v>
      </c>
      <c r="H1037" s="84" t="s">
        <v>3392</v>
      </c>
      <c r="I1037" s="13" t="s">
        <v>3393</v>
      </c>
      <c r="J1037" s="14" t="s">
        <v>1302</v>
      </c>
      <c r="K1037" s="13" t="s">
        <v>29</v>
      </c>
      <c r="L1037" s="25" t="s">
        <v>81</v>
      </c>
      <c r="M1037" s="7" t="s">
        <v>82</v>
      </c>
      <c r="N1037" s="16" t="s">
        <v>2113</v>
      </c>
      <c r="O1037" s="27"/>
      <c r="P1037" s="26" t="s">
        <v>2517</v>
      </c>
      <c r="Q1037" s="26" t="s">
        <v>2522</v>
      </c>
      <c r="R1037" s="31">
        <v>38018</v>
      </c>
      <c r="S1037" s="31">
        <v>44287</v>
      </c>
      <c r="T1037" s="31">
        <v>44562</v>
      </c>
      <c r="U1037" s="31"/>
      <c r="V1037" s="31"/>
      <c r="W1037" s="31"/>
      <c r="X1037" s="17"/>
      <c r="Y1037" s="17"/>
      <c r="Z1037" s="31"/>
      <c r="AA1037" s="18">
        <f t="shared" ca="1" si="80"/>
        <v>21</v>
      </c>
      <c r="AB1037" s="19" t="s">
        <v>7878</v>
      </c>
      <c r="AC1037" s="35" t="str">
        <f t="shared" si="84"/>
        <v>0 anos 9 meses 0 dias</v>
      </c>
      <c r="AD1037" s="35" t="str">
        <f ca="1">IF(AND(V1037="",T1037&lt;TODAY()),"Contrato Encerrado",IF(AND(V1037="",T1037&gt;TODAY()),DATEDIF(TODAY(),T1037,"Y")&amp;" anos"&amp;" "&amp;DATEDIF(TODAY(),T1037,"YM")&amp;" meses"&amp;" "&amp;DATEDIF(TODAY(),T1037,"MD")&amp;" dias",IF(AND(X1037="",V1037&lt;TODAY()),"Contrato Encerrado",IF(AND(X1037="",V1037&gt;TODAY()),DATEDIF(TODAY(),V1037,"Y")&amp;" anos"&amp;" "&amp;DATEDIF(TODAY(),V1037,"YM")&amp;" meses"&amp;" "&amp;DATEDIF(TODAY(),V1037,"MD")&amp;" dias",IF(AND(Z1037="",X1037&lt;TODAY()),"Contrato Encerrado",IF(AND(Z1037="",X1037&gt;TODAY()),DATEDIF(TODAY(),X1037,"Y")&amp;" anos"&amp;" "&amp;DATEDIF(TODAY(),X1037,"YM")&amp;" meses"&amp;" "&amp;DATEDIF(TODAY(),X1037,"MD")&amp;" dias",IF(AND(Z1037&lt;&gt;””,Z1037&lt;TODAY()),"Contrato Encerrado",IF(AND(Z1037&lt;&gt;"",Z1037&gt;TODAY()),DATEDIF(TODAY(),Z1037,"Y")&amp;" anos"&amp;" "&amp;DATEDIF(TODAY(),Z1037,"YM")&amp;" meses"&amp;" "&amp;DATEDIF(TODAY(),Z1037,"MD")&amp;" dias"))))))))</f>
        <v>Contrato Encerrado</v>
      </c>
      <c r="AE1037" s="35">
        <f t="shared" si="81"/>
        <v>275</v>
      </c>
      <c r="AF1037" s="35">
        <f t="shared" si="82"/>
        <v>455</v>
      </c>
      <c r="AG1037" s="17" t="str">
        <f t="shared" si="83"/>
        <v>1 anos 2 meses 30 dias</v>
      </c>
    </row>
    <row r="1038" spans="1:33" ht="11.25" customHeight="1" x14ac:dyDescent="0.2">
      <c r="A1038" s="8" t="s">
        <v>9</v>
      </c>
      <c r="B1038" s="8" t="s">
        <v>13</v>
      </c>
      <c r="C1038" s="22" t="s">
        <v>14</v>
      </c>
      <c r="D1038" s="37">
        <v>2024</v>
      </c>
      <c r="E1038" s="12" t="s">
        <v>157</v>
      </c>
      <c r="F1038" s="8" t="s">
        <v>158</v>
      </c>
      <c r="G1038" s="77" t="s">
        <v>11151</v>
      </c>
      <c r="H1038" s="78" t="s">
        <v>11152</v>
      </c>
      <c r="I1038" s="14" t="s">
        <v>11153</v>
      </c>
      <c r="J1038" s="14" t="s">
        <v>14943</v>
      </c>
      <c r="K1038" s="14" t="s">
        <v>29</v>
      </c>
      <c r="L1038" s="15" t="s">
        <v>81</v>
      </c>
      <c r="M1038" s="7" t="s">
        <v>82</v>
      </c>
      <c r="N1038" s="15" t="s">
        <v>4113</v>
      </c>
      <c r="O1038" s="15" t="s">
        <v>8155</v>
      </c>
      <c r="P1038" s="15" t="s">
        <v>2518</v>
      </c>
      <c r="Q1038" s="15" t="s">
        <v>4109</v>
      </c>
      <c r="R1038" s="20">
        <v>39000</v>
      </c>
      <c r="S1038" s="20">
        <v>45295</v>
      </c>
      <c r="T1038" s="70">
        <v>45657</v>
      </c>
      <c r="U1038" s="20"/>
      <c r="V1038" s="20"/>
      <c r="W1038" s="20"/>
      <c r="X1038" s="17"/>
      <c r="Y1038" s="17"/>
      <c r="Z1038" s="20"/>
      <c r="AA1038" s="18">
        <f t="shared" ca="1" si="80"/>
        <v>18</v>
      </c>
      <c r="AB1038" s="15" t="s">
        <v>7878</v>
      </c>
      <c r="AC1038" s="35" t="str">
        <f t="shared" si="84"/>
        <v>0 anos 11 meses 27 dias</v>
      </c>
      <c r="AD1038" s="35" t="str">
        <f ca="1">IF(AND(V1038="",T1038&lt;TODAY()),"Contrato Encerrado",IF(AND(V1038="",T1038&gt;TODAY()),DATEDIF(TODAY(),T1038,"Y")&amp;" anos"&amp;" "&amp;DATEDIF(TODAY(),T1038,"YM")&amp;" meses"&amp;" "&amp;DATEDIF(TODAY(),T1038,"MD")&amp;" dias",IF(AND(X1038="",V1038&lt;TODAY()),"Contrato Encerrado",IF(AND(X1038="",V1038&gt;TODAY()),DATEDIF(TODAY(),V1038,"Y")&amp;" anos"&amp;" "&amp;DATEDIF(TODAY(),V1038,"YM")&amp;" meses"&amp;" "&amp;DATEDIF(TODAY(),V1038,"MD")&amp;" dias",IF(AND(Z1038="",X1038&lt;TODAY()),"Contrato Encerrado",IF(AND(Z1038="",X1038&gt;TODAY()),DATEDIF(TODAY(),X1038,"Y")&amp;" anos"&amp;" "&amp;DATEDIF(TODAY(),X1038,"YM")&amp;" meses"&amp;" "&amp;DATEDIF(TODAY(),X1038,"MD")&amp;" dias",IF(AND(Z1038&lt;&gt;””,Z1038&lt;TODAY()),"Contrato Encerrado",IF(AND(Z1038&lt;&gt;"",Z1038&gt;TODAY()),DATEDIF(TODAY(),Z1038,"Y")&amp;" anos"&amp;" "&amp;DATEDIF(TODAY(),Z1038,"YM")&amp;" meses"&amp;" "&amp;DATEDIF(TODAY(),Z1038,"MD")&amp;" dias"))))))))</f>
        <v>Contrato Encerrado</v>
      </c>
      <c r="AE1038" s="35">
        <f t="shared" si="81"/>
        <v>362</v>
      </c>
      <c r="AF1038" s="35">
        <f t="shared" si="82"/>
        <v>368</v>
      </c>
      <c r="AG1038" s="17" t="str">
        <f t="shared" si="83"/>
        <v>1 anos 0 meses 2 dias</v>
      </c>
    </row>
    <row r="1039" spans="1:33" ht="11.25" customHeight="1" x14ac:dyDescent="0.2">
      <c r="A1039" s="8" t="s">
        <v>9</v>
      </c>
      <c r="B1039" s="10" t="s">
        <v>13</v>
      </c>
      <c r="C1039" s="11" t="s">
        <v>22</v>
      </c>
      <c r="D1039" s="36">
        <v>2022</v>
      </c>
      <c r="E1039" s="12" t="s">
        <v>157</v>
      </c>
      <c r="F1039" s="8" t="s">
        <v>158</v>
      </c>
      <c r="G1039" s="77" t="s">
        <v>1398</v>
      </c>
      <c r="H1039" s="78" t="s">
        <v>1399</v>
      </c>
      <c r="I1039" s="14" t="s">
        <v>1400</v>
      </c>
      <c r="J1039" s="14" t="s">
        <v>14943</v>
      </c>
      <c r="K1039" s="14" t="s">
        <v>29</v>
      </c>
      <c r="L1039" s="15" t="s">
        <v>30</v>
      </c>
      <c r="M1039" s="7" t="s">
        <v>9427</v>
      </c>
      <c r="N1039" s="16" t="s">
        <v>2101</v>
      </c>
      <c r="O1039" s="16"/>
      <c r="P1039" s="16" t="s">
        <v>2517</v>
      </c>
      <c r="Q1039" s="16" t="s">
        <v>2522</v>
      </c>
      <c r="R1039" s="31">
        <v>34551</v>
      </c>
      <c r="S1039" s="31">
        <v>44421</v>
      </c>
      <c r="T1039" s="31">
        <v>44943</v>
      </c>
      <c r="U1039" s="31"/>
      <c r="V1039" s="31"/>
      <c r="W1039" s="31"/>
      <c r="X1039" s="17"/>
      <c r="Y1039" s="17"/>
      <c r="Z1039" s="31"/>
      <c r="AA1039" s="18">
        <f t="shared" ca="1" si="80"/>
        <v>31</v>
      </c>
      <c r="AB1039" s="19" t="s">
        <v>7878</v>
      </c>
      <c r="AC1039" s="35" t="str">
        <f t="shared" si="84"/>
        <v>1 anos 5 meses 4 dias</v>
      </c>
      <c r="AD1039" s="35" t="str">
        <f ca="1">IF(AND(V1039="",T1039&lt;TODAY()),"Contrato Encerrado",IF(AND(V1039="",T1039&gt;TODAY()),DATEDIF(TODAY(),T1039,"Y")&amp;" anos"&amp;" "&amp;DATEDIF(TODAY(),T1039,"YM")&amp;" meses"&amp;" "&amp;DATEDIF(TODAY(),T1039,"MD")&amp;" dias",IF(AND(X1039="",V1039&lt;TODAY()),"Contrato Encerrado",IF(AND(X1039="",V1039&gt;TODAY()),DATEDIF(TODAY(),V1039,"Y")&amp;" anos"&amp;" "&amp;DATEDIF(TODAY(),V1039,"YM")&amp;" meses"&amp;" "&amp;DATEDIF(TODAY(),V1039,"MD")&amp;" dias",IF(AND(Z1039="",X1039&lt;TODAY()),"Contrato Encerrado",IF(AND(Z1039="",X1039&gt;TODAY()),DATEDIF(TODAY(),X1039,"Y")&amp;" anos"&amp;" "&amp;DATEDIF(TODAY(),X1039,"YM")&amp;" meses"&amp;" "&amp;DATEDIF(TODAY(),X1039,"MD")&amp;" dias",IF(AND(Z1039&lt;&gt;””,Z1039&lt;TODAY()),"Contrato Encerrado",IF(AND(Z1039&lt;&gt;"",Z1039&gt;TODAY()),DATEDIF(TODAY(),Z1039,"Y")&amp;" anos"&amp;" "&amp;DATEDIF(TODAY(),Z1039,"YM")&amp;" meses"&amp;" "&amp;DATEDIF(TODAY(),Z1039,"MD")&amp;" dias"))))))))</f>
        <v>Contrato Encerrado</v>
      </c>
      <c r="AE1039" s="35">
        <f t="shared" si="81"/>
        <v>522</v>
      </c>
      <c r="AF1039" s="35">
        <f t="shared" si="82"/>
        <v>208</v>
      </c>
      <c r="AG1039" s="17" t="str">
        <f t="shared" si="83"/>
        <v>0 anos 6 meses 26 dias</v>
      </c>
    </row>
    <row r="1040" spans="1:33" ht="11.25" customHeight="1" x14ac:dyDescent="0.2">
      <c r="A1040" s="8" t="s">
        <v>9</v>
      </c>
      <c r="B1040" s="10" t="s">
        <v>13</v>
      </c>
      <c r="C1040" s="11" t="s">
        <v>24</v>
      </c>
      <c r="D1040" s="36">
        <v>2022</v>
      </c>
      <c r="E1040" s="12" t="s">
        <v>157</v>
      </c>
      <c r="F1040" s="8" t="s">
        <v>158</v>
      </c>
      <c r="G1040" s="77" t="s">
        <v>4399</v>
      </c>
      <c r="H1040" s="78" t="s">
        <v>4400</v>
      </c>
      <c r="I1040" s="14" t="s">
        <v>4401</v>
      </c>
      <c r="J1040" s="14" t="s">
        <v>14943</v>
      </c>
      <c r="K1040" s="14" t="s">
        <v>29</v>
      </c>
      <c r="L1040" s="15" t="s">
        <v>30</v>
      </c>
      <c r="M1040" s="7" t="s">
        <v>9427</v>
      </c>
      <c r="N1040" s="16" t="s">
        <v>4159</v>
      </c>
      <c r="O1040" s="15" t="s">
        <v>7902</v>
      </c>
      <c r="P1040" s="16" t="s">
        <v>2518</v>
      </c>
      <c r="Q1040" s="16" t="s">
        <v>2521</v>
      </c>
      <c r="R1040" s="31">
        <v>31157</v>
      </c>
      <c r="S1040" s="31">
        <v>44840</v>
      </c>
      <c r="T1040" s="31">
        <v>45485</v>
      </c>
      <c r="U1040" s="31">
        <v>45490</v>
      </c>
      <c r="V1040" s="31">
        <v>45570</v>
      </c>
      <c r="W1040" s="31"/>
      <c r="X1040" s="17"/>
      <c r="Y1040" s="17"/>
      <c r="Z1040" s="31"/>
      <c r="AA1040" s="18">
        <f t="shared" ca="1" si="80"/>
        <v>40</v>
      </c>
      <c r="AB1040" s="19" t="s">
        <v>7878</v>
      </c>
      <c r="AC1040" s="35" t="str">
        <f t="shared" si="84"/>
        <v>1 anos 11 meses 24 dias</v>
      </c>
      <c r="AD1040" s="35" t="str">
        <f ca="1">IF(AND(V1040="",T1040&lt;TODAY()),"Contrato Encerrado",IF(AND(V1040="",T1040&gt;TODAY()),DATEDIF(TODAY(),T1040,"Y")&amp;" anos"&amp;" "&amp;DATEDIF(TODAY(),T1040,"YM")&amp;" meses"&amp;" "&amp;DATEDIF(TODAY(),T1040,"MD")&amp;" dias",IF(AND(X1040="",V1040&lt;TODAY()),"Contrato Encerrado",IF(AND(X1040="",V1040&gt;TODAY()),DATEDIF(TODAY(),V1040,"Y")&amp;" anos"&amp;" "&amp;DATEDIF(TODAY(),V1040,"YM")&amp;" meses"&amp;" "&amp;DATEDIF(TODAY(),V1040,"MD")&amp;" dias",IF(AND(Z1040="",X1040&lt;TODAY()),"Contrato Encerrado",IF(AND(Z1040="",X1040&gt;TODAY()),DATEDIF(TODAY(),X1040,"Y")&amp;" anos"&amp;" "&amp;DATEDIF(TODAY(),X1040,"YM")&amp;" meses"&amp;" "&amp;DATEDIF(TODAY(),X1040,"MD")&amp;" dias",IF(AND(Z1040&lt;&gt;””,Z1040&lt;TODAY()),"Contrato Encerrado",IF(AND(Z1040&lt;&gt;"",Z1040&gt;TODAY()),DATEDIF(TODAY(),Z1040,"Y")&amp;" anos"&amp;" "&amp;DATEDIF(TODAY(),Z1040,"YM")&amp;" meses"&amp;" "&amp;DATEDIF(TODAY(),Z1040,"MD")&amp;" dias"))))))))</f>
        <v>Contrato Encerrado</v>
      </c>
      <c r="AE1040" s="35">
        <f t="shared" si="81"/>
        <v>725</v>
      </c>
      <c r="AF1040" s="35">
        <f t="shared" si="82"/>
        <v>5</v>
      </c>
      <c r="AG1040" s="17" t="str">
        <f t="shared" si="83"/>
        <v>0 anos 0 meses 5 dias</v>
      </c>
    </row>
    <row r="1041" spans="1:33" ht="11.25" customHeight="1" x14ac:dyDescent="0.2">
      <c r="A1041" s="8" t="s">
        <v>9</v>
      </c>
      <c r="B1041" s="10" t="s">
        <v>13</v>
      </c>
      <c r="C1041" s="11" t="s">
        <v>22</v>
      </c>
      <c r="D1041" s="36">
        <v>2022</v>
      </c>
      <c r="E1041" s="12" t="s">
        <v>157</v>
      </c>
      <c r="F1041" s="8" t="s">
        <v>158</v>
      </c>
      <c r="G1041" s="77" t="s">
        <v>2485</v>
      </c>
      <c r="H1041" s="78" t="s">
        <v>2486</v>
      </c>
      <c r="I1041" s="14" t="s">
        <v>2487</v>
      </c>
      <c r="J1041" s="14" t="s">
        <v>14943</v>
      </c>
      <c r="K1041" s="14" t="s">
        <v>29</v>
      </c>
      <c r="L1041" s="15" t="s">
        <v>30</v>
      </c>
      <c r="M1041" s="7" t="s">
        <v>9427</v>
      </c>
      <c r="N1041" s="16" t="s">
        <v>2101</v>
      </c>
      <c r="O1041" s="16"/>
      <c r="P1041" s="16" t="s">
        <v>2518</v>
      </c>
      <c r="Q1041" s="16" t="s">
        <v>2521</v>
      </c>
      <c r="R1041" s="31">
        <v>35089</v>
      </c>
      <c r="S1041" s="31">
        <v>44762</v>
      </c>
      <c r="T1041" s="111">
        <v>44943</v>
      </c>
      <c r="U1041" s="31"/>
      <c r="V1041" s="31"/>
      <c r="W1041" s="31"/>
      <c r="X1041" s="17"/>
      <c r="Y1041" s="17"/>
      <c r="Z1041" s="31"/>
      <c r="AA1041" s="18">
        <f t="shared" ca="1" si="80"/>
        <v>29</v>
      </c>
      <c r="AB1041" s="19" t="s">
        <v>7878</v>
      </c>
      <c r="AC1041" s="35" t="str">
        <f t="shared" si="84"/>
        <v>0 anos 5 meses 28 dias</v>
      </c>
      <c r="AD1041" s="35" t="str">
        <f ca="1">IF(AND(V1041="",T1041&lt;TODAY()),"Contrato Encerrado",IF(AND(V1041="",T1041&gt;TODAY()),DATEDIF(TODAY(),T1041,"Y")&amp;" anos"&amp;" "&amp;DATEDIF(TODAY(),T1041,"YM")&amp;" meses"&amp;" "&amp;DATEDIF(TODAY(),T1041,"MD")&amp;" dias",IF(AND(X1041="",V1041&lt;TODAY()),"Contrato Encerrado",IF(AND(X1041="",V1041&gt;TODAY()),DATEDIF(TODAY(),V1041,"Y")&amp;" anos"&amp;" "&amp;DATEDIF(TODAY(),V1041,"YM")&amp;" meses"&amp;" "&amp;DATEDIF(TODAY(),V1041,"MD")&amp;" dias",IF(AND(Z1041="",X1041&lt;TODAY()),"Contrato Encerrado",IF(AND(Z1041="",X1041&gt;TODAY()),DATEDIF(TODAY(),X1041,"Y")&amp;" anos"&amp;" "&amp;DATEDIF(TODAY(),X1041,"YM")&amp;" meses"&amp;" "&amp;DATEDIF(TODAY(),X1041,"MD")&amp;" dias",IF(AND(Z1041&lt;&gt;””,Z1041&lt;TODAY()),"Contrato Encerrado",IF(AND(Z1041&lt;&gt;"",Z1041&gt;TODAY()),DATEDIF(TODAY(),Z1041,"Y")&amp;" anos"&amp;" "&amp;DATEDIF(TODAY(),Z1041,"YM")&amp;" meses"&amp;" "&amp;DATEDIF(TODAY(),Z1041,"MD")&amp;" dias"))))))))</f>
        <v>Contrato Encerrado</v>
      </c>
      <c r="AE1041" s="35">
        <f t="shared" si="81"/>
        <v>181</v>
      </c>
      <c r="AF1041" s="35">
        <f t="shared" si="82"/>
        <v>549</v>
      </c>
      <c r="AG1041" s="17" t="str">
        <f t="shared" si="83"/>
        <v>1 anos 6 meses 2 dias</v>
      </c>
    </row>
    <row r="1042" spans="1:33" s="61" customFormat="1" ht="11.25" customHeight="1" x14ac:dyDescent="0.2">
      <c r="A1042" s="141" t="s">
        <v>9</v>
      </c>
      <c r="B1042" s="142" t="s">
        <v>13</v>
      </c>
      <c r="C1042" s="143" t="s">
        <v>22</v>
      </c>
      <c r="D1042" s="144">
        <v>2022</v>
      </c>
      <c r="E1042" s="145" t="s">
        <v>284</v>
      </c>
      <c r="F1042" s="141" t="s">
        <v>285</v>
      </c>
      <c r="G1042" s="146" t="s">
        <v>3092</v>
      </c>
      <c r="H1042" s="147" t="s">
        <v>3093</v>
      </c>
      <c r="I1042" s="148" t="s">
        <v>3094</v>
      </c>
      <c r="J1042" s="14" t="s">
        <v>14943</v>
      </c>
      <c r="K1042" s="148" t="s">
        <v>29</v>
      </c>
      <c r="L1042" s="149" t="s">
        <v>30</v>
      </c>
      <c r="M1042" s="7" t="s">
        <v>9427</v>
      </c>
      <c r="N1042" s="150" t="s">
        <v>2105</v>
      </c>
      <c r="O1042" s="150"/>
      <c r="P1042" s="150" t="s">
        <v>2518</v>
      </c>
      <c r="Q1042" s="150" t="s">
        <v>2523</v>
      </c>
      <c r="R1042" s="151">
        <v>27616</v>
      </c>
      <c r="S1042" s="151">
        <v>44783</v>
      </c>
      <c r="T1042" s="151">
        <v>45526</v>
      </c>
      <c r="U1042" s="151"/>
      <c r="V1042" s="151"/>
      <c r="W1042" s="151"/>
      <c r="X1042" s="17"/>
      <c r="Y1042" s="17"/>
      <c r="Z1042" s="151"/>
      <c r="AA1042" s="152">
        <f t="shared" ca="1" si="80"/>
        <v>50</v>
      </c>
      <c r="AB1042" s="153" t="s">
        <v>7878</v>
      </c>
      <c r="AC1042" s="35" t="str">
        <f t="shared" si="84"/>
        <v>2 anos 0 meses 12 dias</v>
      </c>
      <c r="AD1042" s="132" t="str">
        <f ca="1">IF(AND(V1042="",T1042&lt;TODAY()),"Contrato Encerrado",IF(AND(V1042="",T1042&gt;TODAY()),DATEDIF(TODAY(),T1042,"Y")&amp;" anos"&amp;" "&amp;DATEDIF(TODAY(),T1042,"YM")&amp;" meses"&amp;" "&amp;DATEDIF(TODAY(),T1042,"MD")&amp;" dias",IF(AND(X1042="",V1042&lt;TODAY()),"Contrato Encerrado",IF(AND(X1042="",V1042&gt;TODAY()),DATEDIF(TODAY(),V1042,"Y")&amp;" anos"&amp;" "&amp;DATEDIF(TODAY(),V1042,"YM")&amp;" meses"&amp;" "&amp;DATEDIF(TODAY(),V1042,"MD")&amp;" dias",IF(AND(Z1042="",X1042&lt;TODAY()),"Contrato Encerrado",IF(AND(Z1042="",X1042&gt;TODAY()),DATEDIF(TODAY(),X1042,"Y")&amp;" anos"&amp;" "&amp;DATEDIF(TODAY(),X1042,"YM")&amp;" meses"&amp;" "&amp;DATEDIF(TODAY(),X1042,"MD")&amp;" dias",IF(AND(Z1042&lt;&gt;””,Z1042&lt;TODAY()),"Contrato Encerrado",IF(AND(Z1042&lt;&gt;"",Z1042&gt;TODAY()),DATEDIF(TODAY(),Z1042,"Y")&amp;" anos"&amp;" "&amp;DATEDIF(TODAY(),Z1042,"YM")&amp;" meses"&amp;" "&amp;DATEDIF(TODAY(),Z1042,"MD")&amp;" dias"))))))))</f>
        <v>Contrato Encerrado</v>
      </c>
      <c r="AE1042" s="132">
        <f t="shared" si="81"/>
        <v>743</v>
      </c>
      <c r="AF1042" s="132">
        <f t="shared" si="82"/>
        <v>-13</v>
      </c>
      <c r="AG1042" s="133" t="str">
        <f t="shared" si="83"/>
        <v>ESTÁGIO COMPLETOU 2 ANOS</v>
      </c>
    </row>
    <row r="1043" spans="1:33" ht="11.25" customHeight="1" x14ac:dyDescent="0.2">
      <c r="A1043" s="8" t="s">
        <v>9</v>
      </c>
      <c r="B1043" s="8" t="s">
        <v>13</v>
      </c>
      <c r="C1043" s="22" t="s">
        <v>11</v>
      </c>
      <c r="D1043" s="37">
        <v>2024</v>
      </c>
      <c r="E1043" s="12" t="s">
        <v>157</v>
      </c>
      <c r="F1043" s="8" t="s">
        <v>158</v>
      </c>
      <c r="G1043" s="77" t="s">
        <v>11154</v>
      </c>
      <c r="H1043" s="78" t="s">
        <v>11155</v>
      </c>
      <c r="I1043" s="14" t="s">
        <v>11156</v>
      </c>
      <c r="J1043" s="14" t="s">
        <v>14943</v>
      </c>
      <c r="K1043" s="14" t="s">
        <v>29</v>
      </c>
      <c r="L1043" s="15" t="s">
        <v>30</v>
      </c>
      <c r="M1043" s="7" t="s">
        <v>9427</v>
      </c>
      <c r="N1043" s="15" t="s">
        <v>10730</v>
      </c>
      <c r="O1043" s="15" t="s">
        <v>10180</v>
      </c>
      <c r="P1043" s="15" t="s">
        <v>2518</v>
      </c>
      <c r="Q1043" s="15" t="s">
        <v>2521</v>
      </c>
      <c r="R1043" s="20">
        <v>32775</v>
      </c>
      <c r="S1043" s="20">
        <v>45271</v>
      </c>
      <c r="T1043" s="70">
        <v>45535</v>
      </c>
      <c r="U1043" s="20"/>
      <c r="V1043" s="20"/>
      <c r="W1043" s="20"/>
      <c r="X1043" s="17"/>
      <c r="Y1043" s="17"/>
      <c r="Z1043" s="20"/>
      <c r="AA1043" s="18">
        <f t="shared" ca="1" si="80"/>
        <v>36</v>
      </c>
      <c r="AB1043" s="15" t="s">
        <v>7878</v>
      </c>
      <c r="AC1043" s="35" t="str">
        <f t="shared" si="84"/>
        <v>0 anos 8 meses 20 dias</v>
      </c>
      <c r="AD1043" s="35" t="str">
        <f ca="1">IF(AND(V1043="",T1043&lt;TODAY()),"Contrato Encerrado",IF(AND(V1043="",T1043&gt;TODAY()),DATEDIF(TODAY(),T1043,"Y")&amp;" anos"&amp;" "&amp;DATEDIF(TODAY(),T1043,"YM")&amp;" meses"&amp;" "&amp;DATEDIF(TODAY(),T1043,"MD")&amp;" dias",IF(AND(X1043="",V1043&lt;TODAY()),"Contrato Encerrado",IF(AND(X1043="",V1043&gt;TODAY()),DATEDIF(TODAY(),V1043,"Y")&amp;" anos"&amp;" "&amp;DATEDIF(TODAY(),V1043,"YM")&amp;" meses"&amp;" "&amp;DATEDIF(TODAY(),V1043,"MD")&amp;" dias",IF(AND(Z1043="",X1043&lt;TODAY()),"Contrato Encerrado",IF(AND(Z1043="",X1043&gt;TODAY()),DATEDIF(TODAY(),X1043,"Y")&amp;" anos"&amp;" "&amp;DATEDIF(TODAY(),X1043,"YM")&amp;" meses"&amp;" "&amp;DATEDIF(TODAY(),X1043,"MD")&amp;" dias",IF(AND(Z1043&lt;&gt;””,Z1043&lt;TODAY()),"Contrato Encerrado",IF(AND(Z1043&lt;&gt;"",Z1043&gt;TODAY()),DATEDIF(TODAY(),Z1043,"Y")&amp;" anos"&amp;" "&amp;DATEDIF(TODAY(),Z1043,"YM")&amp;" meses"&amp;" "&amp;DATEDIF(TODAY(),Z1043,"MD")&amp;" dias"))))))))</f>
        <v>Contrato Encerrado</v>
      </c>
      <c r="AE1043" s="35">
        <f t="shared" si="81"/>
        <v>264</v>
      </c>
      <c r="AF1043" s="35">
        <f t="shared" si="82"/>
        <v>466</v>
      </c>
      <c r="AG1043" s="17" t="str">
        <f t="shared" si="83"/>
        <v>1 anos 3 meses 10 dias</v>
      </c>
    </row>
    <row r="1044" spans="1:33" ht="11.25" customHeight="1" x14ac:dyDescent="0.2">
      <c r="A1044" s="141" t="s">
        <v>9</v>
      </c>
      <c r="B1044" s="142" t="s">
        <v>13</v>
      </c>
      <c r="C1044" s="143" t="s">
        <v>22</v>
      </c>
      <c r="D1044" s="144">
        <v>2022</v>
      </c>
      <c r="E1044" s="145" t="s">
        <v>1111</v>
      </c>
      <c r="F1044" s="141" t="s">
        <v>1112</v>
      </c>
      <c r="G1044" s="146" t="s">
        <v>1134</v>
      </c>
      <c r="H1044" s="147" t="s">
        <v>1135</v>
      </c>
      <c r="I1044" s="148" t="s">
        <v>1136</v>
      </c>
      <c r="J1044" s="14" t="s">
        <v>14943</v>
      </c>
      <c r="K1044" s="148" t="s">
        <v>29</v>
      </c>
      <c r="L1044" s="149" t="s">
        <v>30</v>
      </c>
      <c r="M1044" s="7" t="s">
        <v>9427</v>
      </c>
      <c r="N1044" s="150" t="s">
        <v>2113</v>
      </c>
      <c r="O1044" s="150"/>
      <c r="P1044" s="150" t="s">
        <v>2517</v>
      </c>
      <c r="Q1044" s="150" t="s">
        <v>2522</v>
      </c>
      <c r="R1044" s="151">
        <v>35958</v>
      </c>
      <c r="S1044" s="151">
        <v>44396</v>
      </c>
      <c r="T1044" s="151">
        <v>45169</v>
      </c>
      <c r="U1044" s="151"/>
      <c r="V1044" s="151"/>
      <c r="W1044" s="151"/>
      <c r="X1044" s="17"/>
      <c r="Y1044" s="17"/>
      <c r="Z1044" s="151"/>
      <c r="AA1044" s="152">
        <f t="shared" ca="1" si="80"/>
        <v>27</v>
      </c>
      <c r="AB1044" s="153" t="s">
        <v>7878</v>
      </c>
      <c r="AC1044" s="35" t="str">
        <f t="shared" si="84"/>
        <v>2 anos 1 meses 12 dias</v>
      </c>
      <c r="AD1044" s="132" t="str">
        <f ca="1">IF(AND(V1044="",T1044&lt;TODAY()),"Contrato Encerrado",IF(AND(V1044="",T1044&gt;TODAY()),DATEDIF(TODAY(),T1044,"Y")&amp;" anos"&amp;" "&amp;DATEDIF(TODAY(),T1044,"YM")&amp;" meses"&amp;" "&amp;DATEDIF(TODAY(),T1044,"MD")&amp;" dias",IF(AND(X1044="",V1044&lt;TODAY()),"Contrato Encerrado",IF(AND(X1044="",V1044&gt;TODAY()),DATEDIF(TODAY(),V1044,"Y")&amp;" anos"&amp;" "&amp;DATEDIF(TODAY(),V1044,"YM")&amp;" meses"&amp;" "&amp;DATEDIF(TODAY(),V1044,"MD")&amp;" dias",IF(AND(Z1044="",X1044&lt;TODAY()),"Contrato Encerrado",IF(AND(Z1044="",X1044&gt;TODAY()),DATEDIF(TODAY(),X1044,"Y")&amp;" anos"&amp;" "&amp;DATEDIF(TODAY(),X1044,"YM")&amp;" meses"&amp;" "&amp;DATEDIF(TODAY(),X1044,"MD")&amp;" dias",IF(AND(Z1044&lt;&gt;””,Z1044&lt;TODAY()),"Contrato Encerrado",IF(AND(Z1044&lt;&gt;"",Z1044&gt;TODAY()),DATEDIF(TODAY(),Z1044,"Y")&amp;" anos"&amp;" "&amp;DATEDIF(TODAY(),Z1044,"YM")&amp;" meses"&amp;" "&amp;DATEDIF(TODAY(),Z1044,"MD")&amp;" dias"))))))))</f>
        <v>Contrato Encerrado</v>
      </c>
      <c r="AE1044" s="132">
        <f t="shared" si="81"/>
        <v>773</v>
      </c>
      <c r="AF1044" s="132">
        <f t="shared" si="82"/>
        <v>-43</v>
      </c>
      <c r="AG1044" s="133" t="str">
        <f t="shared" si="83"/>
        <v>ESTÁGIO COMPLETOU 2 ANOS</v>
      </c>
    </row>
    <row r="1045" spans="1:33" ht="11.25" customHeight="1" x14ac:dyDescent="0.2">
      <c r="A1045" s="8" t="s">
        <v>9</v>
      </c>
      <c r="B1045" s="8" t="s">
        <v>13</v>
      </c>
      <c r="C1045" s="22" t="s">
        <v>16</v>
      </c>
      <c r="D1045" s="37">
        <v>2023</v>
      </c>
      <c r="E1045" s="23" t="s">
        <v>795</v>
      </c>
      <c r="F1045" s="8" t="s">
        <v>796</v>
      </c>
      <c r="G1045" s="77" t="s">
        <v>6280</v>
      </c>
      <c r="H1045" s="78" t="s">
        <v>6281</v>
      </c>
      <c r="I1045" s="9" t="s">
        <v>6282</v>
      </c>
      <c r="J1045" s="14" t="s">
        <v>1302</v>
      </c>
      <c r="K1045" s="9" t="s">
        <v>29</v>
      </c>
      <c r="L1045" s="24" t="s">
        <v>30</v>
      </c>
      <c r="M1045" s="7" t="s">
        <v>9427</v>
      </c>
      <c r="N1045" s="24" t="s">
        <v>4650</v>
      </c>
      <c r="O1045" s="24"/>
      <c r="P1045" s="24" t="s">
        <v>2518</v>
      </c>
      <c r="Q1045" s="24" t="s">
        <v>2523</v>
      </c>
      <c r="R1045" s="17" t="s">
        <v>6283</v>
      </c>
      <c r="S1045" s="17">
        <v>45005</v>
      </c>
      <c r="T1045" s="31">
        <v>45040</v>
      </c>
      <c r="U1045" s="17"/>
      <c r="V1045" s="31"/>
      <c r="W1045" s="17"/>
      <c r="X1045" s="17"/>
      <c r="Y1045" s="17"/>
      <c r="Z1045" s="31"/>
      <c r="AA1045" s="18">
        <f t="shared" ca="1" si="80"/>
        <v>26</v>
      </c>
      <c r="AB1045" s="19" t="s">
        <v>7878</v>
      </c>
      <c r="AC1045" s="35" t="str">
        <f t="shared" si="84"/>
        <v>0 anos 1 meses 4 dias</v>
      </c>
      <c r="AD1045" s="35" t="str">
        <f ca="1">IF(AND(V1045="",T1045&lt;TODAY()),"Contrato Encerrado",IF(AND(V1045="",T1045&gt;TODAY()),DATEDIF(TODAY(),T1045,"Y")&amp;" anos"&amp;" "&amp;DATEDIF(TODAY(),T1045,"YM")&amp;" meses"&amp;" "&amp;DATEDIF(TODAY(),T1045,"MD")&amp;" dias",IF(AND(X1045="",V1045&lt;TODAY()),"Contrato Encerrado",IF(AND(X1045="",V1045&gt;TODAY()),DATEDIF(TODAY(),V1045,"Y")&amp;" anos"&amp;" "&amp;DATEDIF(TODAY(),V1045,"YM")&amp;" meses"&amp;" "&amp;DATEDIF(TODAY(),V1045,"MD")&amp;" dias",IF(AND(Z1045="",X1045&lt;TODAY()),"Contrato Encerrado",IF(AND(Z1045="",X1045&gt;TODAY()),DATEDIF(TODAY(),X1045,"Y")&amp;" anos"&amp;" "&amp;DATEDIF(TODAY(),X1045,"YM")&amp;" meses"&amp;" "&amp;DATEDIF(TODAY(),X1045,"MD")&amp;" dias",IF(AND(Z1045&lt;&gt;””,Z1045&lt;TODAY()),"Contrato Encerrado",IF(AND(Z1045&lt;&gt;"",Z1045&gt;TODAY()),DATEDIF(TODAY(),Z1045,"Y")&amp;" anos"&amp;" "&amp;DATEDIF(TODAY(),Z1045,"YM")&amp;" meses"&amp;" "&amp;DATEDIF(TODAY(),Z1045,"MD")&amp;" dias"))))))))</f>
        <v>Contrato Encerrado</v>
      </c>
      <c r="AE1045" s="35">
        <f t="shared" si="81"/>
        <v>35</v>
      </c>
      <c r="AF1045" s="35">
        <f t="shared" si="82"/>
        <v>695</v>
      </c>
      <c r="AG1045" s="17" t="str">
        <f t="shared" si="83"/>
        <v>1 anos 10 meses 25 dias</v>
      </c>
    </row>
    <row r="1046" spans="1:33" ht="11.25" customHeight="1" x14ac:dyDescent="0.2">
      <c r="A1046" s="141" t="s">
        <v>9</v>
      </c>
      <c r="B1046" s="142" t="s">
        <v>13</v>
      </c>
      <c r="C1046" s="143" t="s">
        <v>22</v>
      </c>
      <c r="D1046" s="144">
        <v>2022</v>
      </c>
      <c r="E1046" s="145" t="s">
        <v>1708</v>
      </c>
      <c r="F1046" s="141" t="s">
        <v>1709</v>
      </c>
      <c r="G1046" s="146" t="s">
        <v>3155</v>
      </c>
      <c r="H1046" s="147" t="s">
        <v>3156</v>
      </c>
      <c r="I1046" s="148" t="s">
        <v>3157</v>
      </c>
      <c r="J1046" s="14" t="s">
        <v>14943</v>
      </c>
      <c r="K1046" s="148" t="s">
        <v>29</v>
      </c>
      <c r="L1046" s="149" t="s">
        <v>30</v>
      </c>
      <c r="M1046" s="7" t="s">
        <v>9427</v>
      </c>
      <c r="N1046" s="150" t="s">
        <v>4402</v>
      </c>
      <c r="O1046" s="150"/>
      <c r="P1046" s="150" t="s">
        <v>2518</v>
      </c>
      <c r="Q1046" s="150" t="s">
        <v>2523</v>
      </c>
      <c r="R1046" s="151">
        <v>37490</v>
      </c>
      <c r="S1046" s="151">
        <v>44781</v>
      </c>
      <c r="T1046" s="129">
        <v>45530</v>
      </c>
      <c r="U1046" s="151"/>
      <c r="V1046" s="151"/>
      <c r="W1046" s="151"/>
      <c r="X1046" s="17"/>
      <c r="Y1046" s="17"/>
      <c r="Z1046" s="151"/>
      <c r="AA1046" s="152">
        <f t="shared" ca="1" si="80"/>
        <v>23</v>
      </c>
      <c r="AB1046" s="153" t="s">
        <v>7878</v>
      </c>
      <c r="AC1046" s="35" t="str">
        <f t="shared" si="84"/>
        <v>2 anos 0 meses 18 dias</v>
      </c>
      <c r="AD1046" s="132" t="str">
        <f ca="1">IF(AND(V1046="",T1046&lt;TODAY()),"Contrato Encerrado",IF(AND(V1046="",T1046&gt;TODAY()),DATEDIF(TODAY(),T1046,"Y")&amp;" anos"&amp;" "&amp;DATEDIF(TODAY(),T1046,"YM")&amp;" meses"&amp;" "&amp;DATEDIF(TODAY(),T1046,"MD")&amp;" dias",IF(AND(X1046="",V1046&lt;TODAY()),"Contrato Encerrado",IF(AND(X1046="",V1046&gt;TODAY()),DATEDIF(TODAY(),V1046,"Y")&amp;" anos"&amp;" "&amp;DATEDIF(TODAY(),V1046,"YM")&amp;" meses"&amp;" "&amp;DATEDIF(TODAY(),V1046,"MD")&amp;" dias",IF(AND(Z1046="",X1046&lt;TODAY()),"Contrato Encerrado",IF(AND(Z1046="",X1046&gt;TODAY()),DATEDIF(TODAY(),X1046,"Y")&amp;" anos"&amp;" "&amp;DATEDIF(TODAY(),X1046,"YM")&amp;" meses"&amp;" "&amp;DATEDIF(TODAY(),X1046,"MD")&amp;" dias",IF(AND(Z1046&lt;&gt;””,Z1046&lt;TODAY()),"Contrato Encerrado",IF(AND(Z1046&lt;&gt;"",Z1046&gt;TODAY()),DATEDIF(TODAY(),Z1046,"Y")&amp;" anos"&amp;" "&amp;DATEDIF(TODAY(),Z1046,"YM")&amp;" meses"&amp;" "&amp;DATEDIF(TODAY(),Z1046,"MD")&amp;" dias"))))))))</f>
        <v>Contrato Encerrado</v>
      </c>
      <c r="AE1046" s="132">
        <f t="shared" si="81"/>
        <v>749</v>
      </c>
      <c r="AF1046" s="132">
        <f t="shared" si="82"/>
        <v>-19</v>
      </c>
      <c r="AG1046" s="133" t="str">
        <f t="shared" si="83"/>
        <v>ESTÁGIO COMPLETOU 2 ANOS</v>
      </c>
    </row>
    <row r="1047" spans="1:33" ht="11.25" customHeight="1" x14ac:dyDescent="0.2">
      <c r="A1047" s="8" t="s">
        <v>9</v>
      </c>
      <c r="B1047" s="8" t="s">
        <v>13</v>
      </c>
      <c r="C1047" s="22" t="s">
        <v>19</v>
      </c>
      <c r="D1047" s="37">
        <v>2023</v>
      </c>
      <c r="E1047" s="12" t="s">
        <v>157</v>
      </c>
      <c r="F1047" s="8" t="s">
        <v>158</v>
      </c>
      <c r="G1047" s="85" t="s">
        <v>7965</v>
      </c>
      <c r="H1047" s="78" t="s">
        <v>7966</v>
      </c>
      <c r="I1047" s="14" t="s">
        <v>7967</v>
      </c>
      <c r="J1047" s="14" t="s">
        <v>14943</v>
      </c>
      <c r="K1047" s="14" t="s">
        <v>29</v>
      </c>
      <c r="L1047" s="15" t="s">
        <v>30</v>
      </c>
      <c r="M1047" s="7" t="s">
        <v>9427</v>
      </c>
      <c r="N1047" s="15" t="s">
        <v>2101</v>
      </c>
      <c r="O1047" s="15" t="s">
        <v>7909</v>
      </c>
      <c r="P1047" s="15" t="s">
        <v>2518</v>
      </c>
      <c r="Q1047" s="15" t="s">
        <v>4109</v>
      </c>
      <c r="R1047" s="31">
        <v>37337</v>
      </c>
      <c r="S1047" s="30">
        <v>45063</v>
      </c>
      <c r="T1047" s="113">
        <v>45267</v>
      </c>
      <c r="U1047" s="30"/>
      <c r="V1047" s="30"/>
      <c r="W1047" s="30"/>
      <c r="X1047" s="17"/>
      <c r="Y1047" s="17"/>
      <c r="Z1047" s="30"/>
      <c r="AA1047" s="18">
        <f t="shared" ca="1" si="80"/>
        <v>23</v>
      </c>
      <c r="AB1047" s="19" t="s">
        <v>7878</v>
      </c>
      <c r="AC1047" s="35" t="str">
        <f t="shared" si="84"/>
        <v>0 anos 6 meses 20 dias</v>
      </c>
      <c r="AD1047" s="35" t="str">
        <f ca="1">IF(AND(V1047="",T1047&lt;TODAY()),"Contrato Encerrado",IF(AND(V1047="",T1047&gt;TODAY()),DATEDIF(TODAY(),T1047,"Y")&amp;" anos"&amp;" "&amp;DATEDIF(TODAY(),T1047,"YM")&amp;" meses"&amp;" "&amp;DATEDIF(TODAY(),T1047,"MD")&amp;" dias",IF(AND(X1047="",V1047&lt;TODAY()),"Contrato Encerrado",IF(AND(X1047="",V1047&gt;TODAY()),DATEDIF(TODAY(),V1047,"Y")&amp;" anos"&amp;" "&amp;DATEDIF(TODAY(),V1047,"YM")&amp;" meses"&amp;" "&amp;DATEDIF(TODAY(),V1047,"MD")&amp;" dias",IF(AND(Z1047="",X1047&lt;TODAY()),"Contrato Encerrado",IF(AND(Z1047="",X1047&gt;TODAY()),DATEDIF(TODAY(),X1047,"Y")&amp;" anos"&amp;" "&amp;DATEDIF(TODAY(),X1047,"YM")&amp;" meses"&amp;" "&amp;DATEDIF(TODAY(),X1047,"MD")&amp;" dias",IF(AND(Z1047&lt;&gt;””,Z1047&lt;TODAY()),"Contrato Encerrado",IF(AND(Z1047&lt;&gt;"",Z1047&gt;TODAY()),DATEDIF(TODAY(),Z1047,"Y")&amp;" anos"&amp;" "&amp;DATEDIF(TODAY(),Z1047,"YM")&amp;" meses"&amp;" "&amp;DATEDIF(TODAY(),Z1047,"MD")&amp;" dias"))))))))</f>
        <v>Contrato Encerrado</v>
      </c>
      <c r="AE1047" s="35">
        <f t="shared" si="81"/>
        <v>204</v>
      </c>
      <c r="AF1047" s="35">
        <f t="shared" si="82"/>
        <v>526</v>
      </c>
      <c r="AG1047" s="17" t="str">
        <f t="shared" si="83"/>
        <v>1 anos 5 meses 9 dias</v>
      </c>
    </row>
    <row r="1048" spans="1:33" ht="11.25" customHeight="1" x14ac:dyDescent="0.2">
      <c r="A1048" s="8" t="s">
        <v>9</v>
      </c>
      <c r="B1048" s="8" t="s">
        <v>13</v>
      </c>
      <c r="C1048" s="22" t="s">
        <v>14</v>
      </c>
      <c r="D1048" s="37">
        <v>2024</v>
      </c>
      <c r="E1048" s="12" t="s">
        <v>155</v>
      </c>
      <c r="F1048" s="8" t="s">
        <v>156</v>
      </c>
      <c r="G1048" s="77" t="s">
        <v>11157</v>
      </c>
      <c r="H1048" s="78" t="s">
        <v>11158</v>
      </c>
      <c r="I1048" s="14" t="s">
        <v>11159</v>
      </c>
      <c r="J1048" s="14" t="s">
        <v>10</v>
      </c>
      <c r="K1048" s="14" t="s">
        <v>29</v>
      </c>
      <c r="L1048" s="15" t="s">
        <v>81</v>
      </c>
      <c r="M1048" s="7" t="s">
        <v>82</v>
      </c>
      <c r="N1048" s="15" t="s">
        <v>4113</v>
      </c>
      <c r="O1048" s="15" t="s">
        <v>7986</v>
      </c>
      <c r="P1048" s="15" t="s">
        <v>2518</v>
      </c>
      <c r="Q1048" s="15" t="s">
        <v>2523</v>
      </c>
      <c r="R1048" s="20">
        <v>39322</v>
      </c>
      <c r="S1048" s="20">
        <v>45323</v>
      </c>
      <c r="T1048" s="20">
        <v>46022</v>
      </c>
      <c r="U1048" s="20"/>
      <c r="V1048" s="20"/>
      <c r="W1048" s="20"/>
      <c r="X1048" s="17"/>
      <c r="Y1048" s="17"/>
      <c r="Z1048" s="20"/>
      <c r="AA1048" s="18">
        <f t="shared" ca="1" si="80"/>
        <v>18</v>
      </c>
      <c r="AB1048" s="15" t="s">
        <v>7878</v>
      </c>
      <c r="AC1048" s="35" t="str">
        <f t="shared" si="84"/>
        <v>1 anos 10 meses 30 dias</v>
      </c>
      <c r="AD1048" s="35" t="str">
        <f ca="1">IF(AND(V1048="",T1048&lt;TODAY()),"Contrato Encerrado",IF(AND(V1048="",T1048&gt;TODAY()),DATEDIF(TODAY(),T1048,"Y")&amp;" anos"&amp;" "&amp;DATEDIF(TODAY(),T1048,"YM")&amp;" meses"&amp;" "&amp;DATEDIF(TODAY(),T1048,"MD")&amp;" dias",IF(AND(X1048="",V1048&lt;TODAY()),"Contrato Encerrado",IF(AND(X1048="",V1048&gt;TODAY()),DATEDIF(TODAY(),V1048,"Y")&amp;" anos"&amp;" "&amp;DATEDIF(TODAY(),V1048,"YM")&amp;" meses"&amp;" "&amp;DATEDIF(TODAY(),V1048,"MD")&amp;" dias",IF(AND(Z1048="",X1048&lt;TODAY()),"Contrato Encerrado",IF(AND(Z1048="",X1048&gt;TODAY()),DATEDIF(TODAY(),X1048,"Y")&amp;" anos"&amp;" "&amp;DATEDIF(TODAY(),X1048,"YM")&amp;" meses"&amp;" "&amp;DATEDIF(TODAY(),X1048,"MD")&amp;" dias",IF(AND(Z1048&lt;&gt;””,Z1048&lt;TODAY()),"Contrato Encerrado",IF(AND(Z1048&lt;&gt;"",Z1048&gt;TODAY()),DATEDIF(TODAY(),Z1048,"Y")&amp;" anos"&amp;" "&amp;DATEDIF(TODAY(),Z1048,"YM")&amp;" meses"&amp;" "&amp;DATEDIF(TODAY(),Z1048,"MD")&amp;" dias"))))))))</f>
        <v>0 anos 2 meses 24 dias</v>
      </c>
      <c r="AE1048" s="35">
        <f t="shared" si="81"/>
        <v>699</v>
      </c>
      <c r="AF1048" s="35">
        <f t="shared" si="82"/>
        <v>31</v>
      </c>
      <c r="AG1048" s="17" t="str">
        <f t="shared" si="83"/>
        <v>0 anos 0 meses 31 dias</v>
      </c>
    </row>
    <row r="1049" spans="1:33" ht="11.25" customHeight="1" x14ac:dyDescent="0.2">
      <c r="A1049" s="8" t="s">
        <v>9</v>
      </c>
      <c r="B1049" s="8" t="s">
        <v>13</v>
      </c>
      <c r="C1049" s="22" t="s">
        <v>23</v>
      </c>
      <c r="D1049" s="37">
        <v>2023</v>
      </c>
      <c r="E1049" s="12" t="s">
        <v>157</v>
      </c>
      <c r="F1049" s="8" t="s">
        <v>158</v>
      </c>
      <c r="G1049" s="77" t="s">
        <v>9573</v>
      </c>
      <c r="H1049" s="78" t="s">
        <v>9574</v>
      </c>
      <c r="I1049" s="14" t="s">
        <v>9575</v>
      </c>
      <c r="J1049" s="14" t="s">
        <v>1302</v>
      </c>
      <c r="K1049" s="14" t="s">
        <v>29</v>
      </c>
      <c r="L1049" s="15" t="s">
        <v>30</v>
      </c>
      <c r="M1049" s="7" t="s">
        <v>9427</v>
      </c>
      <c r="N1049" s="15" t="s">
        <v>2101</v>
      </c>
      <c r="O1049" s="15" t="s">
        <v>7902</v>
      </c>
      <c r="P1049" s="15" t="s">
        <v>2518</v>
      </c>
      <c r="Q1049" s="15" t="s">
        <v>2521</v>
      </c>
      <c r="R1049" s="20">
        <v>34312</v>
      </c>
      <c r="S1049" s="20">
        <v>45187</v>
      </c>
      <c r="T1049" s="20">
        <v>45808</v>
      </c>
      <c r="U1049" s="20"/>
      <c r="V1049" s="20"/>
      <c r="W1049" s="20"/>
      <c r="X1049" s="17"/>
      <c r="Y1049" s="17"/>
      <c r="Z1049" s="20"/>
      <c r="AA1049" s="18">
        <f t="shared" ca="1" si="80"/>
        <v>31</v>
      </c>
      <c r="AB1049" s="20" t="s">
        <v>7878</v>
      </c>
      <c r="AC1049" s="35" t="str">
        <f t="shared" si="84"/>
        <v>1 anos 8 meses 13 dias</v>
      </c>
      <c r="AD1049" s="35" t="str">
        <f ca="1">IF(AND(V1049="",T1049&lt;TODAY()),"Contrato Encerrado",IF(AND(V1049="",T1049&gt;TODAY()),DATEDIF(TODAY(),T1049,"Y")&amp;" anos"&amp;" "&amp;DATEDIF(TODAY(),T1049,"YM")&amp;" meses"&amp;" "&amp;DATEDIF(TODAY(),T1049,"MD")&amp;" dias",IF(AND(X1049="",V1049&lt;TODAY()),"Contrato Encerrado",IF(AND(X1049="",V1049&gt;TODAY()),DATEDIF(TODAY(),V1049,"Y")&amp;" anos"&amp;" "&amp;DATEDIF(TODAY(),V1049,"YM")&amp;" meses"&amp;" "&amp;DATEDIF(TODAY(),V1049,"MD")&amp;" dias",IF(AND(Z1049="",X1049&lt;TODAY()),"Contrato Encerrado",IF(AND(Z1049="",X1049&gt;TODAY()),DATEDIF(TODAY(),X1049,"Y")&amp;" anos"&amp;" "&amp;DATEDIF(TODAY(),X1049,"YM")&amp;" meses"&amp;" "&amp;DATEDIF(TODAY(),X1049,"MD")&amp;" dias",IF(AND(Z1049&lt;&gt;””,Z1049&lt;TODAY()),"Contrato Encerrado",IF(AND(Z1049&lt;&gt;"",Z1049&gt;TODAY()),DATEDIF(TODAY(),Z1049,"Y")&amp;" anos"&amp;" "&amp;DATEDIF(TODAY(),Z1049,"YM")&amp;" meses"&amp;" "&amp;DATEDIF(TODAY(),Z1049,"MD")&amp;" dias"))))))))</f>
        <v>Contrato Encerrado</v>
      </c>
      <c r="AE1049" s="35">
        <f t="shared" si="81"/>
        <v>621</v>
      </c>
      <c r="AF1049" s="35">
        <f t="shared" si="82"/>
        <v>109</v>
      </c>
      <c r="AG1049" s="17" t="str">
        <f t="shared" si="83"/>
        <v>0 anos 3 meses 18 dias</v>
      </c>
    </row>
    <row r="1050" spans="1:33" ht="11.25" customHeight="1" x14ac:dyDescent="0.2">
      <c r="A1050" s="8" t="s">
        <v>9</v>
      </c>
      <c r="B1050" s="8" t="s">
        <v>13</v>
      </c>
      <c r="C1050" s="22" t="s">
        <v>15</v>
      </c>
      <c r="D1050" s="37">
        <v>2024</v>
      </c>
      <c r="E1050" s="23" t="s">
        <v>157</v>
      </c>
      <c r="F1050" s="8" t="s">
        <v>158</v>
      </c>
      <c r="G1050" s="77" t="s">
        <v>12055</v>
      </c>
      <c r="H1050" s="78" t="s">
        <v>12056</v>
      </c>
      <c r="I1050" s="9" t="s">
        <v>12057</v>
      </c>
      <c r="J1050" s="14" t="s">
        <v>1302</v>
      </c>
      <c r="K1050" s="9" t="s">
        <v>29</v>
      </c>
      <c r="L1050" s="24" t="s">
        <v>30</v>
      </c>
      <c r="M1050" s="7" t="s">
        <v>9427</v>
      </c>
      <c r="N1050" s="24" t="s">
        <v>6076</v>
      </c>
      <c r="O1050" s="24" t="s">
        <v>9448</v>
      </c>
      <c r="P1050" s="24" t="s">
        <v>2518</v>
      </c>
      <c r="Q1050" s="24" t="s">
        <v>2521</v>
      </c>
      <c r="R1050" s="29">
        <v>36982</v>
      </c>
      <c r="S1050" s="17">
        <v>45349</v>
      </c>
      <c r="T1050" s="112">
        <v>45535</v>
      </c>
      <c r="U1050" s="17">
        <v>45548</v>
      </c>
      <c r="V1050" s="29">
        <v>45808</v>
      </c>
      <c r="W1050" s="17"/>
      <c r="X1050" s="17"/>
      <c r="Y1050" s="17"/>
      <c r="Z1050" s="20"/>
      <c r="AA1050" s="18">
        <f t="shared" ca="1" si="80"/>
        <v>24</v>
      </c>
      <c r="AB1050" s="24" t="s">
        <v>7878</v>
      </c>
      <c r="AC1050" s="35" t="str">
        <f t="shared" si="84"/>
        <v>1 anos 2 meses 21 dias</v>
      </c>
      <c r="AD1050" s="35" t="str">
        <f ca="1">IF(AND(V1050="",T1050&lt;TODAY()),"Contrato Encerrado",IF(AND(V1050="",T1050&gt;TODAY()),DATEDIF(TODAY(),T1050,"Y")&amp;" anos"&amp;" "&amp;DATEDIF(TODAY(),T1050,"YM")&amp;" meses"&amp;" "&amp;DATEDIF(TODAY(),T1050,"MD")&amp;" dias",IF(AND(X1050="",V1050&lt;TODAY()),"Contrato Encerrado",IF(AND(X1050="",V1050&gt;TODAY()),DATEDIF(TODAY(),V1050,"Y")&amp;" anos"&amp;" "&amp;DATEDIF(TODAY(),V1050,"YM")&amp;" meses"&amp;" "&amp;DATEDIF(TODAY(),V1050,"MD")&amp;" dias",IF(AND(Z1050="",X1050&lt;TODAY()),"Contrato Encerrado",IF(AND(Z1050="",X1050&gt;TODAY()),DATEDIF(TODAY(),X1050,"Y")&amp;" anos"&amp;" "&amp;DATEDIF(TODAY(),X1050,"YM")&amp;" meses"&amp;" "&amp;DATEDIF(TODAY(),X1050,"MD")&amp;" dias",IF(AND(Z1050&lt;&gt;””,Z1050&lt;TODAY()),"Contrato Encerrado",IF(AND(Z1050&lt;&gt;"",Z1050&gt;TODAY()),DATEDIF(TODAY(),Z1050,"Y")&amp;" anos"&amp;" "&amp;DATEDIF(TODAY(),Z1050,"YM")&amp;" meses"&amp;" "&amp;DATEDIF(TODAY(),Z1050,"MD")&amp;" dias"))))))))</f>
        <v>Contrato Encerrado</v>
      </c>
      <c r="AE1050" s="35">
        <f t="shared" si="81"/>
        <v>446</v>
      </c>
      <c r="AF1050" s="35">
        <f t="shared" si="82"/>
        <v>284</v>
      </c>
      <c r="AG1050" s="17" t="str">
        <f t="shared" si="83"/>
        <v>0 anos 9 meses 10 dias</v>
      </c>
    </row>
    <row r="1051" spans="1:33" ht="11.25" customHeight="1" x14ac:dyDescent="0.2">
      <c r="A1051" s="8" t="s">
        <v>9</v>
      </c>
      <c r="B1051" s="10" t="s">
        <v>13</v>
      </c>
      <c r="C1051" s="11" t="s">
        <v>22</v>
      </c>
      <c r="D1051" s="36">
        <v>2022</v>
      </c>
      <c r="E1051" s="12" t="s">
        <v>79</v>
      </c>
      <c r="F1051" s="8" t="s">
        <v>80</v>
      </c>
      <c r="G1051" s="77" t="s">
        <v>2148</v>
      </c>
      <c r="H1051" s="78" t="s">
        <v>2149</v>
      </c>
      <c r="I1051" s="14" t="s">
        <v>2150</v>
      </c>
      <c r="J1051" s="14" t="s">
        <v>1302</v>
      </c>
      <c r="K1051" s="14" t="s">
        <v>29</v>
      </c>
      <c r="L1051" s="15" t="s">
        <v>30</v>
      </c>
      <c r="M1051" s="7" t="s">
        <v>9427</v>
      </c>
      <c r="N1051" s="15" t="s">
        <v>2103</v>
      </c>
      <c r="O1051" s="16"/>
      <c r="P1051" s="16" t="s">
        <v>2517</v>
      </c>
      <c r="Q1051" s="16" t="s">
        <v>2522</v>
      </c>
      <c r="R1051" s="31">
        <v>36612</v>
      </c>
      <c r="S1051" s="31">
        <v>44767</v>
      </c>
      <c r="T1051" s="31">
        <v>44974</v>
      </c>
      <c r="U1051" s="31"/>
      <c r="V1051" s="31"/>
      <c r="W1051" s="31"/>
      <c r="X1051" s="17"/>
      <c r="Y1051" s="17"/>
      <c r="Z1051" s="31"/>
      <c r="AA1051" s="18">
        <f t="shared" ca="1" si="80"/>
        <v>25</v>
      </c>
      <c r="AB1051" s="19" t="s">
        <v>7878</v>
      </c>
      <c r="AC1051" s="35" t="str">
        <f t="shared" si="84"/>
        <v>0 anos 6 meses 23 dias</v>
      </c>
      <c r="AD1051" s="35" t="str">
        <f ca="1">IF(AND(V1051="",T1051&lt;TODAY()),"Contrato Encerrado",IF(AND(V1051="",T1051&gt;TODAY()),DATEDIF(TODAY(),T1051,"Y")&amp;" anos"&amp;" "&amp;DATEDIF(TODAY(),T1051,"YM")&amp;" meses"&amp;" "&amp;DATEDIF(TODAY(),T1051,"MD")&amp;" dias",IF(AND(X1051="",V1051&lt;TODAY()),"Contrato Encerrado",IF(AND(X1051="",V1051&gt;TODAY()),DATEDIF(TODAY(),V1051,"Y")&amp;" anos"&amp;" "&amp;DATEDIF(TODAY(),V1051,"YM")&amp;" meses"&amp;" "&amp;DATEDIF(TODAY(),V1051,"MD")&amp;" dias",IF(AND(Z1051="",X1051&lt;TODAY()),"Contrato Encerrado",IF(AND(Z1051="",X1051&gt;TODAY()),DATEDIF(TODAY(),X1051,"Y")&amp;" anos"&amp;" "&amp;DATEDIF(TODAY(),X1051,"YM")&amp;" meses"&amp;" "&amp;DATEDIF(TODAY(),X1051,"MD")&amp;" dias",IF(AND(Z1051&lt;&gt;””,Z1051&lt;TODAY()),"Contrato Encerrado",IF(AND(Z1051&lt;&gt;"",Z1051&gt;TODAY()),DATEDIF(TODAY(),Z1051,"Y")&amp;" anos"&amp;" "&amp;DATEDIF(TODAY(),Z1051,"YM")&amp;" meses"&amp;" "&amp;DATEDIF(TODAY(),Z1051,"MD")&amp;" dias"))))))))</f>
        <v>Contrato Encerrado</v>
      </c>
      <c r="AE1051" s="35">
        <f t="shared" si="81"/>
        <v>207</v>
      </c>
      <c r="AF1051" s="35">
        <f t="shared" si="82"/>
        <v>523</v>
      </c>
      <c r="AG1051" s="17" t="str">
        <f t="shared" si="83"/>
        <v>1 anos 5 meses 6 dias</v>
      </c>
    </row>
    <row r="1052" spans="1:33" ht="11.25" customHeight="1" x14ac:dyDescent="0.2">
      <c r="A1052" s="8" t="s">
        <v>9</v>
      </c>
      <c r="B1052" s="10" t="s">
        <v>13</v>
      </c>
      <c r="C1052" s="11" t="s">
        <v>24</v>
      </c>
      <c r="D1052" s="36">
        <v>2022</v>
      </c>
      <c r="E1052" s="12" t="s">
        <v>284</v>
      </c>
      <c r="F1052" s="8" t="s">
        <v>285</v>
      </c>
      <c r="G1052" s="77" t="s">
        <v>4403</v>
      </c>
      <c r="H1052" s="78" t="s">
        <v>4404</v>
      </c>
      <c r="I1052" s="14" t="s">
        <v>4405</v>
      </c>
      <c r="J1052" s="14" t="s">
        <v>14943</v>
      </c>
      <c r="K1052" s="14" t="s">
        <v>29</v>
      </c>
      <c r="L1052" s="15" t="s">
        <v>81</v>
      </c>
      <c r="M1052" s="7" t="s">
        <v>82</v>
      </c>
      <c r="N1052" s="16" t="s">
        <v>4113</v>
      </c>
      <c r="O1052" s="16"/>
      <c r="P1052" s="16" t="s">
        <v>2518</v>
      </c>
      <c r="Q1052" s="16" t="s">
        <v>2523</v>
      </c>
      <c r="R1052" s="31">
        <v>38414</v>
      </c>
      <c r="S1052" s="31">
        <v>44866</v>
      </c>
      <c r="T1052" s="31">
        <v>45295</v>
      </c>
      <c r="U1052" s="31"/>
      <c r="V1052" s="31"/>
      <c r="W1052" s="31"/>
      <c r="X1052" s="17"/>
      <c r="Y1052" s="17"/>
      <c r="Z1052" s="31"/>
      <c r="AA1052" s="18">
        <f t="shared" ca="1" si="80"/>
        <v>20</v>
      </c>
      <c r="AB1052" s="19" t="s">
        <v>7878</v>
      </c>
      <c r="AC1052" s="35" t="str">
        <f t="shared" si="84"/>
        <v>1 anos 2 meses 3 dias</v>
      </c>
      <c r="AD1052" s="35" t="str">
        <f ca="1">IF(AND(V1052="",T1052&lt;TODAY()),"Contrato Encerrado",IF(AND(V1052="",T1052&gt;TODAY()),DATEDIF(TODAY(),T1052,"Y")&amp;" anos"&amp;" "&amp;DATEDIF(TODAY(),T1052,"YM")&amp;" meses"&amp;" "&amp;DATEDIF(TODAY(),T1052,"MD")&amp;" dias",IF(AND(X1052="",V1052&lt;TODAY()),"Contrato Encerrado",IF(AND(X1052="",V1052&gt;TODAY()),DATEDIF(TODAY(),V1052,"Y")&amp;" anos"&amp;" "&amp;DATEDIF(TODAY(),V1052,"YM")&amp;" meses"&amp;" "&amp;DATEDIF(TODAY(),V1052,"MD")&amp;" dias",IF(AND(Z1052="",X1052&lt;TODAY()),"Contrato Encerrado",IF(AND(Z1052="",X1052&gt;TODAY()),DATEDIF(TODAY(),X1052,"Y")&amp;" anos"&amp;" "&amp;DATEDIF(TODAY(),X1052,"YM")&amp;" meses"&amp;" "&amp;DATEDIF(TODAY(),X1052,"MD")&amp;" dias",IF(AND(Z1052&lt;&gt;””,Z1052&lt;TODAY()),"Contrato Encerrado",IF(AND(Z1052&lt;&gt;"",Z1052&gt;TODAY()),DATEDIF(TODAY(),Z1052,"Y")&amp;" anos"&amp;" "&amp;DATEDIF(TODAY(),Z1052,"YM")&amp;" meses"&amp;" "&amp;DATEDIF(TODAY(),Z1052,"MD")&amp;" dias"))))))))</f>
        <v>Contrato Encerrado</v>
      </c>
      <c r="AE1052" s="35">
        <f t="shared" si="81"/>
        <v>429</v>
      </c>
      <c r="AF1052" s="35">
        <f t="shared" si="82"/>
        <v>301</v>
      </c>
      <c r="AG1052" s="17" t="str">
        <f t="shared" si="83"/>
        <v>0 anos 9 meses 27 dias</v>
      </c>
    </row>
    <row r="1053" spans="1:33" ht="11.25" customHeight="1" x14ac:dyDescent="0.2">
      <c r="A1053" s="8" t="s">
        <v>9</v>
      </c>
      <c r="B1053" s="8" t="s">
        <v>13</v>
      </c>
      <c r="C1053" s="22" t="s">
        <v>23</v>
      </c>
      <c r="D1053" s="37">
        <v>2023</v>
      </c>
      <c r="E1053" s="12" t="s">
        <v>157</v>
      </c>
      <c r="F1053" s="8" t="s">
        <v>158</v>
      </c>
      <c r="G1053" s="77" t="s">
        <v>9576</v>
      </c>
      <c r="H1053" s="78" t="s">
        <v>9577</v>
      </c>
      <c r="I1053" s="14" t="s">
        <v>9578</v>
      </c>
      <c r="J1053" s="74" t="s">
        <v>14943</v>
      </c>
      <c r="K1053" s="14" t="s">
        <v>29</v>
      </c>
      <c r="L1053" s="15" t="s">
        <v>30</v>
      </c>
      <c r="M1053" s="7" t="s">
        <v>9427</v>
      </c>
      <c r="N1053" s="15" t="s">
        <v>2101</v>
      </c>
      <c r="O1053" s="15" t="s">
        <v>7885</v>
      </c>
      <c r="P1053" s="15" t="s">
        <v>2518</v>
      </c>
      <c r="Q1053" s="15" t="s">
        <v>4109</v>
      </c>
      <c r="R1053" s="31">
        <v>37115</v>
      </c>
      <c r="S1053" s="20">
        <v>45183</v>
      </c>
      <c r="T1053" s="20">
        <v>45913</v>
      </c>
      <c r="U1053" s="20"/>
      <c r="V1053" s="20"/>
      <c r="W1053" s="20"/>
      <c r="X1053" s="17"/>
      <c r="Y1053" s="17"/>
      <c r="Z1053" s="20"/>
      <c r="AA1053" s="18">
        <f t="shared" ca="1" si="80"/>
        <v>24</v>
      </c>
      <c r="AB1053" s="20" t="s">
        <v>7877</v>
      </c>
      <c r="AC1053" s="35" t="str">
        <f t="shared" si="84"/>
        <v>1 anos 11 meses 30 dias</v>
      </c>
      <c r="AD1053" s="35" t="str">
        <f ca="1">IF(AND(V1053="",T1053&lt;TODAY()),"Contrato Encerrado",IF(AND(V1053="",T1053&gt;TODAY()),DATEDIF(TODAY(),T1053,"Y")&amp;" anos"&amp;" "&amp;DATEDIF(TODAY(),T1053,"YM")&amp;" meses"&amp;" "&amp;DATEDIF(TODAY(),T1053,"MD")&amp;" dias",IF(AND(X1053="",V1053&lt;TODAY()),"Contrato Encerrado",IF(AND(X1053="",V1053&gt;TODAY()),DATEDIF(TODAY(),V1053,"Y")&amp;" anos"&amp;" "&amp;DATEDIF(TODAY(),V1053,"YM")&amp;" meses"&amp;" "&amp;DATEDIF(TODAY(),V1053,"MD")&amp;" dias",IF(AND(Z1053="",X1053&lt;TODAY()),"Contrato Encerrado",IF(AND(Z1053="",X1053&gt;TODAY()),DATEDIF(TODAY(),X1053,"Y")&amp;" anos"&amp;" "&amp;DATEDIF(TODAY(),X1053,"YM")&amp;" meses"&amp;" "&amp;DATEDIF(TODAY(),X1053,"MD")&amp;" dias",IF(AND(Z1053&lt;&gt;””,Z1053&lt;TODAY()),"Contrato Encerrado",IF(AND(Z1053&lt;&gt;"",Z1053&gt;TODAY()),DATEDIF(TODAY(),Z1053,"Y")&amp;" anos"&amp;" "&amp;DATEDIF(TODAY(),Z1053,"YM")&amp;" meses"&amp;" "&amp;DATEDIF(TODAY(),Z1053,"MD")&amp;" dias"))))))))</f>
        <v>Contrato Encerrado</v>
      </c>
      <c r="AE1053" s="35">
        <f t="shared" si="81"/>
        <v>730</v>
      </c>
      <c r="AF1053" s="35">
        <f t="shared" si="82"/>
        <v>0</v>
      </c>
      <c r="AG1053" s="17" t="str">
        <f t="shared" si="83"/>
        <v>ESTÁGIO COMPLETOU 2 ANOS</v>
      </c>
    </row>
    <row r="1054" spans="1:33" ht="11.25" customHeight="1" x14ac:dyDescent="0.2">
      <c r="A1054" s="8" t="s">
        <v>9</v>
      </c>
      <c r="B1054" s="8" t="s">
        <v>13</v>
      </c>
      <c r="C1054" s="22" t="s">
        <v>25</v>
      </c>
      <c r="D1054" s="37">
        <v>2024</v>
      </c>
      <c r="E1054" s="12" t="s">
        <v>795</v>
      </c>
      <c r="F1054" s="8" t="s">
        <v>796</v>
      </c>
      <c r="G1054" s="77" t="s">
        <v>15038</v>
      </c>
      <c r="H1054" s="78" t="s">
        <v>15039</v>
      </c>
      <c r="I1054" s="14" t="s">
        <v>14964</v>
      </c>
      <c r="J1054" s="14" t="s">
        <v>1302</v>
      </c>
      <c r="K1054" s="14" t="s">
        <v>29</v>
      </c>
      <c r="L1054" s="15" t="s">
        <v>81</v>
      </c>
      <c r="M1054" s="7" t="s">
        <v>82</v>
      </c>
      <c r="N1054" s="15" t="s">
        <v>4113</v>
      </c>
      <c r="O1054" s="15" t="s">
        <v>15040</v>
      </c>
      <c r="P1054" s="15" t="s">
        <v>2518</v>
      </c>
      <c r="Q1054" s="15" t="s">
        <v>2523</v>
      </c>
      <c r="R1054" s="20">
        <v>39180</v>
      </c>
      <c r="S1054" s="20">
        <v>45628</v>
      </c>
      <c r="T1054" s="70">
        <v>45777</v>
      </c>
      <c r="U1054" s="69"/>
      <c r="V1054" s="15"/>
      <c r="W1054" s="15"/>
      <c r="X1054" s="17"/>
      <c r="Y1054" s="17"/>
      <c r="Z1054" s="15"/>
      <c r="AA1054" s="18">
        <f t="shared" ca="1" si="80"/>
        <v>18</v>
      </c>
      <c r="AB1054" s="20" t="s">
        <v>7877</v>
      </c>
      <c r="AC1054" s="35" t="str">
        <f t="shared" si="84"/>
        <v>0 anos 4 meses 28 dias</v>
      </c>
      <c r="AD1054" s="35" t="str">
        <f ca="1">IF(AND(V1054="",T1054&lt;TODAY()),"Contrato Encerrado",IF(AND(V1054="",T1054&gt;TODAY()),DATEDIF(TODAY(),T1054,"Y")&amp;" anos"&amp;" "&amp;DATEDIF(TODAY(),T1054,"YM")&amp;" meses"&amp;" "&amp;DATEDIF(TODAY(),T1054,"MD")&amp;" dias",IF(AND(X1054="",V1054&lt;TODAY()),"Contrato Encerrado",IF(AND(X1054="",V1054&gt;TODAY()),DATEDIF(TODAY(),V1054,"Y")&amp;" anos"&amp;" "&amp;DATEDIF(TODAY(),V1054,"YM")&amp;" meses"&amp;" "&amp;DATEDIF(TODAY(),V1054,"MD")&amp;" dias",IF(AND(Z1054="",X1054&lt;TODAY()),"Contrato Encerrado",IF(AND(Z1054="",X1054&gt;TODAY()),DATEDIF(TODAY(),X1054,"Y")&amp;" anos"&amp;" "&amp;DATEDIF(TODAY(),X1054,"YM")&amp;" meses"&amp;" "&amp;DATEDIF(TODAY(),X1054,"MD")&amp;" dias",IF(AND(Z1054&lt;&gt;””,Z1054&lt;TODAY()),"Contrato Encerrado",IF(AND(Z1054&lt;&gt;"",Z1054&gt;TODAY()),DATEDIF(TODAY(),Z1054,"Y")&amp;" anos"&amp;" "&amp;DATEDIF(TODAY(),Z1054,"YM")&amp;" meses"&amp;" "&amp;DATEDIF(TODAY(),Z1054,"MD")&amp;" dias"))))))))</f>
        <v>Contrato Encerrado</v>
      </c>
      <c r="AE1054" s="35">
        <f t="shared" si="81"/>
        <v>149</v>
      </c>
      <c r="AF1054" s="35">
        <f t="shared" si="82"/>
        <v>581</v>
      </c>
      <c r="AG1054" s="17" t="str">
        <f t="shared" si="83"/>
        <v>1 anos 7 meses 3 dias</v>
      </c>
    </row>
    <row r="1055" spans="1:33" ht="11.25" customHeight="1" x14ac:dyDescent="0.2">
      <c r="A1055" s="8" t="s">
        <v>9</v>
      </c>
      <c r="B1055" s="8" t="s">
        <v>13</v>
      </c>
      <c r="C1055" s="22" t="s">
        <v>16</v>
      </c>
      <c r="D1055" s="37">
        <v>2024</v>
      </c>
      <c r="E1055" s="12" t="s">
        <v>157</v>
      </c>
      <c r="F1055" s="8" t="s">
        <v>158</v>
      </c>
      <c r="G1055" s="77" t="s">
        <v>12727</v>
      </c>
      <c r="H1055" s="78" t="s">
        <v>12728</v>
      </c>
      <c r="I1055" s="14" t="s">
        <v>12729</v>
      </c>
      <c r="J1055" s="14" t="s">
        <v>14943</v>
      </c>
      <c r="K1055" s="14" t="s">
        <v>29</v>
      </c>
      <c r="L1055" s="15" t="s">
        <v>30</v>
      </c>
      <c r="M1055" s="7" t="s">
        <v>9427</v>
      </c>
      <c r="N1055" s="15" t="s">
        <v>2101</v>
      </c>
      <c r="O1055" s="15" t="s">
        <v>11882</v>
      </c>
      <c r="P1055" s="15" t="s">
        <v>2518</v>
      </c>
      <c r="Q1055" s="15" t="s">
        <v>4109</v>
      </c>
      <c r="R1055" s="20">
        <v>30027</v>
      </c>
      <c r="S1055" s="20">
        <v>45369</v>
      </c>
      <c r="T1055" s="20">
        <v>45504</v>
      </c>
      <c r="U1055" s="20"/>
      <c r="V1055" s="20"/>
      <c r="W1055" s="20"/>
      <c r="X1055" s="17"/>
      <c r="Y1055" s="17"/>
      <c r="Z1055" s="20"/>
      <c r="AA1055" s="18">
        <f t="shared" ca="1" si="80"/>
        <v>43</v>
      </c>
      <c r="AB1055" s="20" t="s">
        <v>7878</v>
      </c>
      <c r="AC1055" s="35" t="str">
        <f t="shared" si="84"/>
        <v>0 anos 4 meses 13 dias</v>
      </c>
      <c r="AD1055" s="35" t="str">
        <f ca="1">IF(AND(V1055="",T1055&lt;TODAY()),"Contrato Encerrado",IF(AND(V1055="",T1055&gt;TODAY()),DATEDIF(TODAY(),T1055,"Y")&amp;" anos"&amp;" "&amp;DATEDIF(TODAY(),T1055,"YM")&amp;" meses"&amp;" "&amp;DATEDIF(TODAY(),T1055,"MD")&amp;" dias",IF(AND(X1055="",V1055&lt;TODAY()),"Contrato Encerrado",IF(AND(X1055="",V1055&gt;TODAY()),DATEDIF(TODAY(),V1055,"Y")&amp;" anos"&amp;" "&amp;DATEDIF(TODAY(),V1055,"YM")&amp;" meses"&amp;" "&amp;DATEDIF(TODAY(),V1055,"MD")&amp;" dias",IF(AND(Z1055="",X1055&lt;TODAY()),"Contrato Encerrado",IF(AND(Z1055="",X1055&gt;TODAY()),DATEDIF(TODAY(),X1055,"Y")&amp;" anos"&amp;" "&amp;DATEDIF(TODAY(),X1055,"YM")&amp;" meses"&amp;" "&amp;DATEDIF(TODAY(),X1055,"MD")&amp;" dias",IF(AND(Z1055&lt;&gt;””,Z1055&lt;TODAY()),"Contrato Encerrado",IF(AND(Z1055&lt;&gt;"",Z1055&gt;TODAY()),DATEDIF(TODAY(),Z1055,"Y")&amp;" anos"&amp;" "&amp;DATEDIF(TODAY(),Z1055,"YM")&amp;" meses"&amp;" "&amp;DATEDIF(TODAY(),Z1055,"MD")&amp;" dias"))))))))</f>
        <v>Contrato Encerrado</v>
      </c>
      <c r="AE1055" s="35">
        <f t="shared" si="81"/>
        <v>135</v>
      </c>
      <c r="AF1055" s="35">
        <f t="shared" si="82"/>
        <v>595</v>
      </c>
      <c r="AG1055" s="17" t="str">
        <f t="shared" si="83"/>
        <v>1 anos 7 meses 17 dias</v>
      </c>
    </row>
    <row r="1056" spans="1:33" ht="11.25" customHeight="1" x14ac:dyDescent="0.2">
      <c r="A1056" s="8" t="s">
        <v>9</v>
      </c>
      <c r="B1056" s="8" t="s">
        <v>13</v>
      </c>
      <c r="C1056" s="22" t="s">
        <v>25</v>
      </c>
      <c r="D1056" s="37">
        <v>2023</v>
      </c>
      <c r="E1056" s="12" t="s">
        <v>1755</v>
      </c>
      <c r="F1056" s="8" t="s">
        <v>1756</v>
      </c>
      <c r="G1056" s="77" t="s">
        <v>10718</v>
      </c>
      <c r="H1056" s="78" t="s">
        <v>10719</v>
      </c>
      <c r="I1056" s="14" t="s">
        <v>10720</v>
      </c>
      <c r="J1056" s="14" t="s">
        <v>10</v>
      </c>
      <c r="K1056" s="14" t="s">
        <v>29</v>
      </c>
      <c r="L1056" s="15" t="s">
        <v>30</v>
      </c>
      <c r="M1056" s="7" t="s">
        <v>9427</v>
      </c>
      <c r="N1056" s="15" t="s">
        <v>2103</v>
      </c>
      <c r="O1056" s="15" t="s">
        <v>7896</v>
      </c>
      <c r="P1056" s="15" t="s">
        <v>2518</v>
      </c>
      <c r="Q1056" s="15" t="s">
        <v>2523</v>
      </c>
      <c r="R1056" s="20">
        <v>37800</v>
      </c>
      <c r="S1056" s="20">
        <v>45229</v>
      </c>
      <c r="T1056" s="20" t="s">
        <v>14949</v>
      </c>
      <c r="U1056" s="20"/>
      <c r="V1056" s="20"/>
      <c r="W1056" s="20"/>
      <c r="X1056" s="17"/>
      <c r="Y1056" s="17"/>
      <c r="Z1056" s="20"/>
      <c r="AA1056" s="18">
        <f t="shared" ca="1" si="80"/>
        <v>22</v>
      </c>
      <c r="AB1056" s="20" t="s">
        <v>7877</v>
      </c>
      <c r="AC1056" s="35" t="str">
        <f t="shared" si="84"/>
        <v>1 anos 11 meses 29 dias</v>
      </c>
      <c r="AD1056" s="35" t="str">
        <f ca="1">IF(AND(V1056="",T1056&lt;TODAY()),"Contrato Encerrado",IF(AND(V1056="",T1056&gt;TODAY()),DATEDIF(TODAY(),T1056,"Y")&amp;" anos"&amp;" "&amp;DATEDIF(TODAY(),T1056,"YM")&amp;" meses"&amp;" "&amp;DATEDIF(TODAY(),T1056,"MD")&amp;" dias",IF(AND(X1056="",V1056&lt;TODAY()),"Contrato Encerrado",IF(AND(X1056="",V1056&gt;TODAY()),DATEDIF(TODAY(),V1056,"Y")&amp;" anos"&amp;" "&amp;DATEDIF(TODAY(),V1056,"YM")&amp;" meses"&amp;" "&amp;DATEDIF(TODAY(),V1056,"MD")&amp;" dias",IF(AND(Z1056="",X1056&lt;TODAY()),"Contrato Encerrado",IF(AND(Z1056="",X1056&gt;TODAY()),DATEDIF(TODAY(),X1056,"Y")&amp;" anos"&amp;" "&amp;DATEDIF(TODAY(),X1056,"YM")&amp;" meses"&amp;" "&amp;DATEDIF(TODAY(),X1056,"MD")&amp;" dias",IF(AND(Z1056&lt;&gt;””,Z1056&lt;TODAY()),"Contrato Encerrado",IF(AND(Z1056&lt;&gt;"",Z1056&gt;TODAY()),DATEDIF(TODAY(),Z1056,"Y")&amp;" anos"&amp;" "&amp;DATEDIF(TODAY(),Z1056,"YM")&amp;" meses"&amp;" "&amp;DATEDIF(TODAY(),Z1056,"MD")&amp;" dias"))))))))</f>
        <v>0 anos 0 meses 22 dias</v>
      </c>
      <c r="AE1056" s="35">
        <f t="shared" si="81"/>
        <v>730</v>
      </c>
      <c r="AF1056" s="35">
        <f t="shared" si="82"/>
        <v>0</v>
      </c>
      <c r="AG1056" s="17" t="str">
        <f t="shared" si="83"/>
        <v>ESTÁGIO COMPLETOU 2 ANOS</v>
      </c>
    </row>
    <row r="1057" spans="1:33" ht="11.25" customHeight="1" x14ac:dyDescent="0.2">
      <c r="A1057" s="8" t="s">
        <v>9</v>
      </c>
      <c r="B1057" s="8" t="s">
        <v>13</v>
      </c>
      <c r="C1057" s="22" t="s">
        <v>14</v>
      </c>
      <c r="D1057" s="37">
        <v>2024</v>
      </c>
      <c r="E1057" s="12" t="s">
        <v>157</v>
      </c>
      <c r="F1057" s="8" t="s">
        <v>158</v>
      </c>
      <c r="G1057" s="77" t="s">
        <v>11160</v>
      </c>
      <c r="H1057" s="78" t="s">
        <v>11161</v>
      </c>
      <c r="I1057" s="14" t="s">
        <v>11162</v>
      </c>
      <c r="J1057" s="14" t="s">
        <v>14943</v>
      </c>
      <c r="K1057" s="14" t="s">
        <v>29</v>
      </c>
      <c r="L1057" s="15" t="s">
        <v>81</v>
      </c>
      <c r="M1057" s="7" t="s">
        <v>82</v>
      </c>
      <c r="N1057" s="15" t="s">
        <v>4113</v>
      </c>
      <c r="O1057" s="15" t="s">
        <v>7900</v>
      </c>
      <c r="P1057" s="15" t="s">
        <v>2518</v>
      </c>
      <c r="Q1057" s="15" t="s">
        <v>4109</v>
      </c>
      <c r="R1057" s="20">
        <v>38987</v>
      </c>
      <c r="S1057" s="20">
        <v>45315</v>
      </c>
      <c r="T1057" s="20">
        <v>45680</v>
      </c>
      <c r="U1057" s="20"/>
      <c r="V1057" s="20"/>
      <c r="W1057" s="20"/>
      <c r="X1057" s="17"/>
      <c r="Y1057" s="17"/>
      <c r="Z1057" s="20"/>
      <c r="AA1057" s="18">
        <f t="shared" ca="1" si="80"/>
        <v>19</v>
      </c>
      <c r="AB1057" s="15" t="s">
        <v>7877</v>
      </c>
      <c r="AC1057" s="35" t="str">
        <f t="shared" si="84"/>
        <v>0 anos 11 meses 30 dias</v>
      </c>
      <c r="AD1057" s="35" t="str">
        <f ca="1">IF(AND(V1057="",T1057&lt;TODAY()),"Contrato Encerrado",IF(AND(V1057="",T1057&gt;TODAY()),DATEDIF(TODAY(),T1057,"Y")&amp;" anos"&amp;" "&amp;DATEDIF(TODAY(),T1057,"YM")&amp;" meses"&amp;" "&amp;DATEDIF(TODAY(),T1057,"MD")&amp;" dias",IF(AND(X1057="",V1057&lt;TODAY()),"Contrato Encerrado",IF(AND(X1057="",V1057&gt;TODAY()),DATEDIF(TODAY(),V1057,"Y")&amp;" anos"&amp;" "&amp;DATEDIF(TODAY(),V1057,"YM")&amp;" meses"&amp;" "&amp;DATEDIF(TODAY(),V1057,"MD")&amp;" dias",IF(AND(Z1057="",X1057&lt;TODAY()),"Contrato Encerrado",IF(AND(Z1057="",X1057&gt;TODAY()),DATEDIF(TODAY(),X1057,"Y")&amp;" anos"&amp;" "&amp;DATEDIF(TODAY(),X1057,"YM")&amp;" meses"&amp;" "&amp;DATEDIF(TODAY(),X1057,"MD")&amp;" dias",IF(AND(Z1057&lt;&gt;””,Z1057&lt;TODAY()),"Contrato Encerrado",IF(AND(Z1057&lt;&gt;"",Z1057&gt;TODAY()),DATEDIF(TODAY(),Z1057,"Y")&amp;" anos"&amp;" "&amp;DATEDIF(TODAY(),Z1057,"YM")&amp;" meses"&amp;" "&amp;DATEDIF(TODAY(),Z1057,"MD")&amp;" dias"))))))))</f>
        <v>Contrato Encerrado</v>
      </c>
      <c r="AE1057" s="35">
        <f t="shared" si="81"/>
        <v>365</v>
      </c>
      <c r="AF1057" s="35">
        <f t="shared" si="82"/>
        <v>365</v>
      </c>
      <c r="AG1057" s="17" t="str">
        <f t="shared" si="83"/>
        <v>0 anos 11 meses 30 dias</v>
      </c>
    </row>
    <row r="1058" spans="1:33" ht="11.25" customHeight="1" x14ac:dyDescent="0.2">
      <c r="A1058" s="8" t="s">
        <v>9</v>
      </c>
      <c r="B1058" s="10" t="s">
        <v>13</v>
      </c>
      <c r="C1058" s="11" t="s">
        <v>22</v>
      </c>
      <c r="D1058" s="36">
        <v>2022</v>
      </c>
      <c r="E1058" s="12" t="s">
        <v>157</v>
      </c>
      <c r="F1058" s="8" t="s">
        <v>158</v>
      </c>
      <c r="G1058" s="77" t="s">
        <v>4406</v>
      </c>
      <c r="H1058" s="78" t="s">
        <v>4407</v>
      </c>
      <c r="I1058" s="14" t="s">
        <v>4408</v>
      </c>
      <c r="J1058" s="14" t="s">
        <v>1302</v>
      </c>
      <c r="K1058" s="14" t="s">
        <v>29</v>
      </c>
      <c r="L1058" s="15" t="s">
        <v>30</v>
      </c>
      <c r="M1058" s="7" t="s">
        <v>9427</v>
      </c>
      <c r="N1058" s="16" t="s">
        <v>2101</v>
      </c>
      <c r="O1058" s="16"/>
      <c r="P1058" s="16" t="s">
        <v>2518</v>
      </c>
      <c r="Q1058" s="16" t="s">
        <v>2521</v>
      </c>
      <c r="R1058" s="31">
        <v>36064</v>
      </c>
      <c r="S1058" s="31">
        <v>44774</v>
      </c>
      <c r="T1058" s="111">
        <v>44914</v>
      </c>
      <c r="U1058" s="31"/>
      <c r="V1058" s="31"/>
      <c r="W1058" s="31"/>
      <c r="X1058" s="17"/>
      <c r="Y1058" s="17"/>
      <c r="Z1058" s="31"/>
      <c r="AA1058" s="18">
        <f t="shared" ca="1" si="80"/>
        <v>27</v>
      </c>
      <c r="AB1058" s="19" t="s">
        <v>7878</v>
      </c>
      <c r="AC1058" s="35" t="str">
        <f t="shared" si="84"/>
        <v>0 anos 4 meses 18 dias</v>
      </c>
      <c r="AD1058" s="35" t="str">
        <f ca="1">IF(AND(V1058="",T1058&lt;TODAY()),"Contrato Encerrado",IF(AND(V1058="",T1058&gt;TODAY()),DATEDIF(TODAY(),T1058,"Y")&amp;" anos"&amp;" "&amp;DATEDIF(TODAY(),T1058,"YM")&amp;" meses"&amp;" "&amp;DATEDIF(TODAY(),T1058,"MD")&amp;" dias",IF(AND(X1058="",V1058&lt;TODAY()),"Contrato Encerrado",IF(AND(X1058="",V1058&gt;TODAY()),DATEDIF(TODAY(),V1058,"Y")&amp;" anos"&amp;" "&amp;DATEDIF(TODAY(),V1058,"YM")&amp;" meses"&amp;" "&amp;DATEDIF(TODAY(),V1058,"MD")&amp;" dias",IF(AND(Z1058="",X1058&lt;TODAY()),"Contrato Encerrado",IF(AND(Z1058="",X1058&gt;TODAY()),DATEDIF(TODAY(),X1058,"Y")&amp;" anos"&amp;" "&amp;DATEDIF(TODAY(),X1058,"YM")&amp;" meses"&amp;" "&amp;DATEDIF(TODAY(),X1058,"MD")&amp;" dias",IF(AND(Z1058&lt;&gt;””,Z1058&lt;TODAY()),"Contrato Encerrado",IF(AND(Z1058&lt;&gt;"",Z1058&gt;TODAY()),DATEDIF(TODAY(),Z1058,"Y")&amp;" anos"&amp;" "&amp;DATEDIF(TODAY(),Z1058,"YM")&amp;" meses"&amp;" "&amp;DATEDIF(TODAY(),Z1058,"MD")&amp;" dias"))))))))</f>
        <v>Contrato Encerrado</v>
      </c>
      <c r="AE1058" s="35">
        <f t="shared" si="81"/>
        <v>140</v>
      </c>
      <c r="AF1058" s="35">
        <f t="shared" si="82"/>
        <v>590</v>
      </c>
      <c r="AG1058" s="17" t="str">
        <f t="shared" si="83"/>
        <v>1 anos 7 meses 12 dias</v>
      </c>
    </row>
    <row r="1059" spans="1:33" ht="11.25" customHeight="1" x14ac:dyDescent="0.2">
      <c r="A1059" s="8" t="s">
        <v>9</v>
      </c>
      <c r="B1059" s="8" t="s">
        <v>13</v>
      </c>
      <c r="C1059" s="22" t="s">
        <v>11</v>
      </c>
      <c r="D1059" s="37">
        <v>2023</v>
      </c>
      <c r="E1059" s="23" t="s">
        <v>795</v>
      </c>
      <c r="F1059" s="8" t="s">
        <v>796</v>
      </c>
      <c r="G1059" s="77" t="s">
        <v>6284</v>
      </c>
      <c r="H1059" s="78" t="s">
        <v>6285</v>
      </c>
      <c r="I1059" s="9" t="s">
        <v>6286</v>
      </c>
      <c r="J1059" s="14" t="s">
        <v>1302</v>
      </c>
      <c r="K1059" s="9" t="s">
        <v>29</v>
      </c>
      <c r="L1059" s="24" t="s">
        <v>30</v>
      </c>
      <c r="M1059" s="7" t="s">
        <v>9427</v>
      </c>
      <c r="N1059" s="15" t="s">
        <v>2098</v>
      </c>
      <c r="O1059" s="24"/>
      <c r="P1059" s="24" t="s">
        <v>2518</v>
      </c>
      <c r="Q1059" s="24" t="s">
        <v>2523</v>
      </c>
      <c r="R1059" s="17">
        <v>36763</v>
      </c>
      <c r="S1059" s="17">
        <v>44930</v>
      </c>
      <c r="T1059" s="31">
        <v>45098</v>
      </c>
      <c r="U1059" s="17"/>
      <c r="V1059" s="31"/>
      <c r="W1059" s="17"/>
      <c r="X1059" s="17"/>
      <c r="Y1059" s="17"/>
      <c r="Z1059" s="31"/>
      <c r="AA1059" s="18">
        <f t="shared" ca="1" si="80"/>
        <v>25</v>
      </c>
      <c r="AB1059" s="19" t="s">
        <v>7878</v>
      </c>
      <c r="AC1059" s="35" t="str">
        <f t="shared" si="84"/>
        <v>0 anos 5 meses 17 dias</v>
      </c>
      <c r="AD1059" s="35" t="str">
        <f ca="1">IF(AND(V1059="",T1059&lt;TODAY()),"Contrato Encerrado",IF(AND(V1059="",T1059&gt;TODAY()),DATEDIF(TODAY(),T1059,"Y")&amp;" anos"&amp;" "&amp;DATEDIF(TODAY(),T1059,"YM")&amp;" meses"&amp;" "&amp;DATEDIF(TODAY(),T1059,"MD")&amp;" dias",IF(AND(X1059="",V1059&lt;TODAY()),"Contrato Encerrado",IF(AND(X1059="",V1059&gt;TODAY()),DATEDIF(TODAY(),V1059,"Y")&amp;" anos"&amp;" "&amp;DATEDIF(TODAY(),V1059,"YM")&amp;" meses"&amp;" "&amp;DATEDIF(TODAY(),V1059,"MD")&amp;" dias",IF(AND(Z1059="",X1059&lt;TODAY()),"Contrato Encerrado",IF(AND(Z1059="",X1059&gt;TODAY()),DATEDIF(TODAY(),X1059,"Y")&amp;" anos"&amp;" "&amp;DATEDIF(TODAY(),X1059,"YM")&amp;" meses"&amp;" "&amp;DATEDIF(TODAY(),X1059,"MD")&amp;" dias",IF(AND(Z1059&lt;&gt;””,Z1059&lt;TODAY()),"Contrato Encerrado",IF(AND(Z1059&lt;&gt;"",Z1059&gt;TODAY()),DATEDIF(TODAY(),Z1059,"Y")&amp;" anos"&amp;" "&amp;DATEDIF(TODAY(),Z1059,"YM")&amp;" meses"&amp;" "&amp;DATEDIF(TODAY(),Z1059,"MD")&amp;" dias"))))))))</f>
        <v>Contrato Encerrado</v>
      </c>
      <c r="AE1059" s="35">
        <f t="shared" si="81"/>
        <v>168</v>
      </c>
      <c r="AF1059" s="35">
        <f t="shared" si="82"/>
        <v>562</v>
      </c>
      <c r="AG1059" s="17" t="str">
        <f t="shared" si="83"/>
        <v>1 anos 6 meses 15 dias</v>
      </c>
    </row>
    <row r="1060" spans="1:33" ht="11.25" customHeight="1" x14ac:dyDescent="0.2">
      <c r="A1060" s="8" t="s">
        <v>9</v>
      </c>
      <c r="B1060" s="8" t="s">
        <v>13</v>
      </c>
      <c r="C1060" s="22" t="s">
        <v>17</v>
      </c>
      <c r="D1060" s="37">
        <v>2024</v>
      </c>
      <c r="E1060" s="12" t="s">
        <v>157</v>
      </c>
      <c r="F1060" s="8" t="s">
        <v>158</v>
      </c>
      <c r="G1060" s="77" t="s">
        <v>13221</v>
      </c>
      <c r="H1060" s="78" t="s">
        <v>13222</v>
      </c>
      <c r="I1060" s="14" t="s">
        <v>13223</v>
      </c>
      <c r="J1060" s="14" t="s">
        <v>1302</v>
      </c>
      <c r="K1060" s="14" t="s">
        <v>29</v>
      </c>
      <c r="L1060" s="15" t="s">
        <v>30</v>
      </c>
      <c r="M1060" s="7" t="s">
        <v>9427</v>
      </c>
      <c r="N1060" s="15" t="s">
        <v>4159</v>
      </c>
      <c r="O1060" s="15" t="s">
        <v>8041</v>
      </c>
      <c r="P1060" s="15" t="s">
        <v>2518</v>
      </c>
      <c r="Q1060" s="15" t="s">
        <v>4109</v>
      </c>
      <c r="R1060" s="30">
        <v>33491</v>
      </c>
      <c r="S1060" s="30">
        <v>45383</v>
      </c>
      <c r="T1060" s="30">
        <v>45565</v>
      </c>
      <c r="U1060" s="30"/>
      <c r="V1060" s="30"/>
      <c r="W1060" s="30"/>
      <c r="X1060" s="17"/>
      <c r="Y1060" s="17"/>
      <c r="Z1060" s="30"/>
      <c r="AA1060" s="18">
        <f t="shared" ca="1" si="80"/>
        <v>34</v>
      </c>
      <c r="AB1060" s="15" t="s">
        <v>7878</v>
      </c>
      <c r="AC1060" s="35" t="str">
        <f t="shared" si="84"/>
        <v>0 anos 5 meses 29 dias</v>
      </c>
      <c r="AD1060" s="35" t="str">
        <f ca="1">IF(AND(V1060="",T1060&lt;TODAY()),"Contrato Encerrado",IF(AND(V1060="",T1060&gt;TODAY()),DATEDIF(TODAY(),T1060,"Y")&amp;" anos"&amp;" "&amp;DATEDIF(TODAY(),T1060,"YM")&amp;" meses"&amp;" "&amp;DATEDIF(TODAY(),T1060,"MD")&amp;" dias",IF(AND(X1060="",V1060&lt;TODAY()),"Contrato Encerrado",IF(AND(X1060="",V1060&gt;TODAY()),DATEDIF(TODAY(),V1060,"Y")&amp;" anos"&amp;" "&amp;DATEDIF(TODAY(),V1060,"YM")&amp;" meses"&amp;" "&amp;DATEDIF(TODAY(),V1060,"MD")&amp;" dias",IF(AND(Z1060="",X1060&lt;TODAY()),"Contrato Encerrado",IF(AND(Z1060="",X1060&gt;TODAY()),DATEDIF(TODAY(),X1060,"Y")&amp;" anos"&amp;" "&amp;DATEDIF(TODAY(),X1060,"YM")&amp;" meses"&amp;" "&amp;DATEDIF(TODAY(),X1060,"MD")&amp;" dias",IF(AND(Z1060&lt;&gt;””,Z1060&lt;TODAY()),"Contrato Encerrado",IF(AND(Z1060&lt;&gt;"",Z1060&gt;TODAY()),DATEDIF(TODAY(),Z1060,"Y")&amp;" anos"&amp;" "&amp;DATEDIF(TODAY(),Z1060,"YM")&amp;" meses"&amp;" "&amp;DATEDIF(TODAY(),Z1060,"MD")&amp;" dias"))))))))</f>
        <v>Contrato Encerrado</v>
      </c>
      <c r="AE1060" s="35">
        <f t="shared" si="81"/>
        <v>182</v>
      </c>
      <c r="AF1060" s="35">
        <f t="shared" si="82"/>
        <v>548</v>
      </c>
      <c r="AG1060" s="17" t="str">
        <f t="shared" si="83"/>
        <v>1 anos 6 meses 1 dias</v>
      </c>
    </row>
    <row r="1061" spans="1:33" ht="11.25" customHeight="1" x14ac:dyDescent="0.2">
      <c r="A1061" s="8" t="s">
        <v>9</v>
      </c>
      <c r="B1061" s="8" t="s">
        <v>13</v>
      </c>
      <c r="C1061" s="22" t="s">
        <v>15</v>
      </c>
      <c r="D1061" s="37">
        <v>2024</v>
      </c>
      <c r="E1061" s="23" t="s">
        <v>157</v>
      </c>
      <c r="F1061" s="8" t="s">
        <v>158</v>
      </c>
      <c r="G1061" s="77" t="s">
        <v>12058</v>
      </c>
      <c r="H1061" s="78" t="s">
        <v>12059</v>
      </c>
      <c r="I1061" s="9" t="s">
        <v>14766</v>
      </c>
      <c r="J1061" s="14" t="s">
        <v>10</v>
      </c>
      <c r="K1061" s="9" t="s">
        <v>29</v>
      </c>
      <c r="L1061" s="24" t="s">
        <v>30</v>
      </c>
      <c r="M1061" s="7" t="s">
        <v>9427</v>
      </c>
      <c r="N1061" s="24" t="s">
        <v>12060</v>
      </c>
      <c r="O1061" s="24" t="s">
        <v>7901</v>
      </c>
      <c r="P1061" s="24" t="s">
        <v>2518</v>
      </c>
      <c r="Q1061" s="24" t="s">
        <v>4109</v>
      </c>
      <c r="R1061" s="29">
        <v>37591</v>
      </c>
      <c r="S1061" s="29">
        <v>45323</v>
      </c>
      <c r="T1061" s="20">
        <v>46053</v>
      </c>
      <c r="U1061" s="29"/>
      <c r="V1061" s="17"/>
      <c r="W1061" s="29"/>
      <c r="X1061" s="17"/>
      <c r="Y1061" s="17"/>
      <c r="Z1061" s="20"/>
      <c r="AA1061" s="18">
        <f t="shared" ca="1" si="80"/>
        <v>22</v>
      </c>
      <c r="AB1061" s="24" t="s">
        <v>7878</v>
      </c>
      <c r="AC1061" s="35" t="str">
        <f t="shared" si="84"/>
        <v>1 anos 11 meses 30 dias</v>
      </c>
      <c r="AD1061" s="35" t="str">
        <f ca="1">IF(AND(V1061="",T1061&lt;TODAY()),"Contrato Encerrado",IF(AND(V1061="",T1061&gt;TODAY()),DATEDIF(TODAY(),T1061,"Y")&amp;" anos"&amp;" "&amp;DATEDIF(TODAY(),T1061,"YM")&amp;" meses"&amp;" "&amp;DATEDIF(TODAY(),T1061,"MD")&amp;" dias",IF(AND(X1061="",V1061&lt;TODAY()),"Contrato Encerrado",IF(AND(X1061="",V1061&gt;TODAY()),DATEDIF(TODAY(),V1061,"Y")&amp;" anos"&amp;" "&amp;DATEDIF(TODAY(),V1061,"YM")&amp;" meses"&amp;" "&amp;DATEDIF(TODAY(),V1061,"MD")&amp;" dias",IF(AND(Z1061="",X1061&lt;TODAY()),"Contrato Encerrado",IF(AND(Z1061="",X1061&gt;TODAY()),DATEDIF(TODAY(),X1061,"Y")&amp;" anos"&amp;" "&amp;DATEDIF(TODAY(),X1061,"YM")&amp;" meses"&amp;" "&amp;DATEDIF(TODAY(),X1061,"MD")&amp;" dias",IF(AND(Z1061&lt;&gt;””,Z1061&lt;TODAY()),"Contrato Encerrado",IF(AND(Z1061&lt;&gt;"",Z1061&gt;TODAY()),DATEDIF(TODAY(),Z1061,"Y")&amp;" anos"&amp;" "&amp;DATEDIF(TODAY(),Z1061,"YM")&amp;" meses"&amp;" "&amp;DATEDIF(TODAY(),Z1061,"MD")&amp;" dias"))))))))</f>
        <v>0 anos 3 meses 24 dias</v>
      </c>
      <c r="AE1061" s="35">
        <f t="shared" si="81"/>
        <v>730</v>
      </c>
      <c r="AF1061" s="35">
        <f t="shared" si="82"/>
        <v>0</v>
      </c>
      <c r="AG1061" s="17" t="str">
        <f t="shared" si="83"/>
        <v>ESTÁGIO COMPLETOU 2 ANOS</v>
      </c>
    </row>
    <row r="1062" spans="1:33" ht="11.25" customHeight="1" x14ac:dyDescent="0.2">
      <c r="A1062" s="8" t="s">
        <v>9</v>
      </c>
      <c r="B1062" s="8" t="s">
        <v>13</v>
      </c>
      <c r="C1062" s="22" t="s">
        <v>11</v>
      </c>
      <c r="D1062" s="36">
        <v>2025</v>
      </c>
      <c r="E1062" s="12" t="s">
        <v>157</v>
      </c>
      <c r="F1062" s="8" t="s">
        <v>158</v>
      </c>
      <c r="G1062" s="77" t="s">
        <v>15238</v>
      </c>
      <c r="H1062" s="78" t="s">
        <v>15239</v>
      </c>
      <c r="I1062" s="14" t="s">
        <v>15240</v>
      </c>
      <c r="J1062" s="14" t="s">
        <v>10</v>
      </c>
      <c r="K1062" s="14" t="s">
        <v>29</v>
      </c>
      <c r="L1062" s="15" t="s">
        <v>30</v>
      </c>
      <c r="M1062" s="7" t="s">
        <v>9427</v>
      </c>
      <c r="N1062" s="15" t="s">
        <v>6302</v>
      </c>
      <c r="O1062" s="15" t="s">
        <v>14056</v>
      </c>
      <c r="P1062" s="15" t="s">
        <v>2518</v>
      </c>
      <c r="Q1062" s="35" t="s">
        <v>2521</v>
      </c>
      <c r="R1062" s="20">
        <v>37785</v>
      </c>
      <c r="S1062" s="20">
        <v>45636</v>
      </c>
      <c r="T1062" s="20" t="s">
        <v>15234</v>
      </c>
      <c r="U1062" s="20"/>
      <c r="V1062" s="20"/>
      <c r="W1062" s="20"/>
      <c r="X1062" s="17"/>
      <c r="Y1062" s="17"/>
      <c r="Z1062" s="20"/>
      <c r="AA1062" s="18">
        <f t="shared" ca="1" si="80"/>
        <v>22</v>
      </c>
      <c r="AB1062" s="15" t="s">
        <v>7878</v>
      </c>
      <c r="AC1062" s="35" t="str">
        <f t="shared" si="84"/>
        <v>0 anos 11 meses 29 dias</v>
      </c>
      <c r="AD1062" s="35" t="str">
        <f ca="1">IF(AND(V1062="",T1062&lt;TODAY()),"Contrato Encerrado",IF(AND(V1062="",T1062&gt;TODAY()),DATEDIF(TODAY(),T1062,"Y")&amp;" anos"&amp;" "&amp;DATEDIF(TODAY(),T1062,"YM")&amp;" meses"&amp;" "&amp;DATEDIF(TODAY(),T1062,"MD")&amp;" dias",IF(AND(X1062="",V1062&lt;TODAY()),"Contrato Encerrado",IF(AND(X1062="",V1062&gt;TODAY()),DATEDIF(TODAY(),V1062,"Y")&amp;" anos"&amp;" "&amp;DATEDIF(TODAY(),V1062,"YM")&amp;" meses"&amp;" "&amp;DATEDIF(TODAY(),V1062,"MD")&amp;" dias",IF(AND(Z1062="",X1062&lt;TODAY()),"Contrato Encerrado",IF(AND(Z1062="",X1062&gt;TODAY()),DATEDIF(TODAY(),X1062,"Y")&amp;" anos"&amp;" "&amp;DATEDIF(TODAY(),X1062,"YM")&amp;" meses"&amp;" "&amp;DATEDIF(TODAY(),X1062,"MD")&amp;" dias",IF(AND(Z1062&lt;&gt;””,Z1062&lt;TODAY()),"Contrato Encerrado",IF(AND(Z1062&lt;&gt;"",Z1062&gt;TODAY()),DATEDIF(TODAY(),Z1062,"Y")&amp;" anos"&amp;" "&amp;DATEDIF(TODAY(),Z1062,"YM")&amp;" meses"&amp;" "&amp;DATEDIF(TODAY(),Z1062,"MD")&amp;" dias"))))))))</f>
        <v>0 anos 2 meses 2 dias</v>
      </c>
      <c r="AE1062" s="35">
        <f t="shared" si="81"/>
        <v>364</v>
      </c>
      <c r="AF1062" s="35">
        <f t="shared" si="82"/>
        <v>366</v>
      </c>
      <c r="AG1062" s="17" t="str">
        <f t="shared" si="83"/>
        <v>0 anos 11 meses 31 dias</v>
      </c>
    </row>
    <row r="1063" spans="1:33" ht="11.25" customHeight="1" x14ac:dyDescent="0.2">
      <c r="A1063" s="8" t="s">
        <v>9</v>
      </c>
      <c r="B1063" s="8" t="s">
        <v>13</v>
      </c>
      <c r="C1063" s="22" t="s">
        <v>20</v>
      </c>
      <c r="D1063" s="37">
        <v>2023</v>
      </c>
      <c r="E1063" s="23" t="s">
        <v>307</v>
      </c>
      <c r="F1063" s="8" t="s">
        <v>308</v>
      </c>
      <c r="G1063" s="77" t="s">
        <v>8317</v>
      </c>
      <c r="H1063" s="78" t="s">
        <v>8318</v>
      </c>
      <c r="I1063" s="9" t="s">
        <v>8319</v>
      </c>
      <c r="J1063" s="14" t="s">
        <v>14943</v>
      </c>
      <c r="K1063" s="9" t="s">
        <v>29</v>
      </c>
      <c r="L1063" s="24" t="s">
        <v>30</v>
      </c>
      <c r="M1063" s="7" t="s">
        <v>9427</v>
      </c>
      <c r="N1063" s="24" t="s">
        <v>2118</v>
      </c>
      <c r="O1063" s="24" t="s">
        <v>7887</v>
      </c>
      <c r="P1063" s="24" t="s">
        <v>2518</v>
      </c>
      <c r="Q1063" s="24" t="s">
        <v>2523</v>
      </c>
      <c r="R1063" s="17">
        <v>37391</v>
      </c>
      <c r="S1063" s="17">
        <v>45114</v>
      </c>
      <c r="T1063" s="17">
        <v>45479</v>
      </c>
      <c r="U1063" s="17"/>
      <c r="V1063" s="17"/>
      <c r="W1063" s="17"/>
      <c r="X1063" s="17"/>
      <c r="Y1063" s="17"/>
      <c r="Z1063" s="17"/>
      <c r="AA1063" s="18">
        <f t="shared" ca="1" si="80"/>
        <v>23</v>
      </c>
      <c r="AB1063" s="18" t="s">
        <v>7878</v>
      </c>
      <c r="AC1063" s="35" t="str">
        <f t="shared" si="84"/>
        <v>0 anos 11 meses 29 dias</v>
      </c>
      <c r="AD1063" s="35" t="str">
        <f ca="1">IF(AND(V1063="",T1063&lt;TODAY()),"Contrato Encerrado",IF(AND(V1063="",T1063&gt;TODAY()),DATEDIF(TODAY(),T1063,"Y")&amp;" anos"&amp;" "&amp;DATEDIF(TODAY(),T1063,"YM")&amp;" meses"&amp;" "&amp;DATEDIF(TODAY(),T1063,"MD")&amp;" dias",IF(AND(X1063="",V1063&lt;TODAY()),"Contrato Encerrado",IF(AND(X1063="",V1063&gt;TODAY()),DATEDIF(TODAY(),V1063,"Y")&amp;" anos"&amp;" "&amp;DATEDIF(TODAY(),V1063,"YM")&amp;" meses"&amp;" "&amp;DATEDIF(TODAY(),V1063,"MD")&amp;" dias",IF(AND(Z1063="",X1063&lt;TODAY()),"Contrato Encerrado",IF(AND(Z1063="",X1063&gt;TODAY()),DATEDIF(TODAY(),X1063,"Y")&amp;" anos"&amp;" "&amp;DATEDIF(TODAY(),X1063,"YM")&amp;" meses"&amp;" "&amp;DATEDIF(TODAY(),X1063,"MD")&amp;" dias",IF(AND(Z1063&lt;&gt;””,Z1063&lt;TODAY()),"Contrato Encerrado",IF(AND(Z1063&lt;&gt;"",Z1063&gt;TODAY()),DATEDIF(TODAY(),Z1063,"Y")&amp;" anos"&amp;" "&amp;DATEDIF(TODAY(),Z1063,"YM")&amp;" meses"&amp;" "&amp;DATEDIF(TODAY(),Z1063,"MD")&amp;" dias"))))))))</f>
        <v>Contrato Encerrado</v>
      </c>
      <c r="AE1063" s="35">
        <f t="shared" si="81"/>
        <v>365</v>
      </c>
      <c r="AF1063" s="35">
        <f t="shared" si="82"/>
        <v>365</v>
      </c>
      <c r="AG1063" s="17" t="str">
        <f t="shared" si="83"/>
        <v>0 anos 11 meses 30 dias</v>
      </c>
    </row>
    <row r="1064" spans="1:33" ht="11.25" customHeight="1" x14ac:dyDescent="0.2">
      <c r="A1064" s="8" t="s">
        <v>9</v>
      </c>
      <c r="B1064" s="10" t="s">
        <v>13</v>
      </c>
      <c r="C1064" s="11" t="s">
        <v>22</v>
      </c>
      <c r="D1064" s="36">
        <v>2022</v>
      </c>
      <c r="E1064" s="12" t="s">
        <v>157</v>
      </c>
      <c r="F1064" s="8" t="s">
        <v>158</v>
      </c>
      <c r="G1064" s="77" t="s">
        <v>4409</v>
      </c>
      <c r="H1064" s="78" t="s">
        <v>4410</v>
      </c>
      <c r="I1064" s="14" t="s">
        <v>4411</v>
      </c>
      <c r="J1064" s="14" t="s">
        <v>14943</v>
      </c>
      <c r="K1064" s="14" t="s">
        <v>29</v>
      </c>
      <c r="L1064" s="15" t="s">
        <v>30</v>
      </c>
      <c r="M1064" s="7" t="s">
        <v>9427</v>
      </c>
      <c r="N1064" s="16" t="s">
        <v>4159</v>
      </c>
      <c r="O1064" s="16"/>
      <c r="P1064" s="16" t="s">
        <v>2518</v>
      </c>
      <c r="Q1064" s="16" t="s">
        <v>2521</v>
      </c>
      <c r="R1064" s="31">
        <v>25350</v>
      </c>
      <c r="S1064" s="31">
        <v>44819</v>
      </c>
      <c r="T1064" s="31">
        <v>45278</v>
      </c>
      <c r="U1064" s="31"/>
      <c r="V1064" s="31"/>
      <c r="W1064" s="31"/>
      <c r="X1064" s="17"/>
      <c r="Y1064" s="17"/>
      <c r="Z1064" s="31"/>
      <c r="AA1064" s="18">
        <f t="shared" ca="1" si="80"/>
        <v>56</v>
      </c>
      <c r="AB1064" s="19" t="s">
        <v>7878</v>
      </c>
      <c r="AC1064" s="35" t="str">
        <f t="shared" si="84"/>
        <v>1 anos 3 meses 3 dias</v>
      </c>
      <c r="AD1064" s="35" t="str">
        <f ca="1">IF(AND(V1064="",T1064&lt;TODAY()),"Contrato Encerrado",IF(AND(V1064="",T1064&gt;TODAY()),DATEDIF(TODAY(),T1064,"Y")&amp;" anos"&amp;" "&amp;DATEDIF(TODAY(),T1064,"YM")&amp;" meses"&amp;" "&amp;DATEDIF(TODAY(),T1064,"MD")&amp;" dias",IF(AND(X1064="",V1064&lt;TODAY()),"Contrato Encerrado",IF(AND(X1064="",V1064&gt;TODAY()),DATEDIF(TODAY(),V1064,"Y")&amp;" anos"&amp;" "&amp;DATEDIF(TODAY(),V1064,"YM")&amp;" meses"&amp;" "&amp;DATEDIF(TODAY(),V1064,"MD")&amp;" dias",IF(AND(Z1064="",X1064&lt;TODAY()),"Contrato Encerrado",IF(AND(Z1064="",X1064&gt;TODAY()),DATEDIF(TODAY(),X1064,"Y")&amp;" anos"&amp;" "&amp;DATEDIF(TODAY(),X1064,"YM")&amp;" meses"&amp;" "&amp;DATEDIF(TODAY(),X1064,"MD")&amp;" dias",IF(AND(Z1064&lt;&gt;””,Z1064&lt;TODAY()),"Contrato Encerrado",IF(AND(Z1064&lt;&gt;"",Z1064&gt;TODAY()),DATEDIF(TODAY(),Z1064,"Y")&amp;" anos"&amp;" "&amp;DATEDIF(TODAY(),Z1064,"YM")&amp;" meses"&amp;" "&amp;DATEDIF(TODAY(),Z1064,"MD")&amp;" dias"))))))))</f>
        <v>Contrato Encerrado</v>
      </c>
      <c r="AE1064" s="35">
        <f t="shared" si="81"/>
        <v>459</v>
      </c>
      <c r="AF1064" s="35">
        <f t="shared" si="82"/>
        <v>271</v>
      </c>
      <c r="AG1064" s="17" t="str">
        <f t="shared" si="83"/>
        <v>0 anos 8 meses 27 dias</v>
      </c>
    </row>
    <row r="1065" spans="1:33" ht="11.25" customHeight="1" x14ac:dyDescent="0.2">
      <c r="A1065" s="8" t="s">
        <v>9</v>
      </c>
      <c r="B1065" s="8" t="s">
        <v>13</v>
      </c>
      <c r="C1065" s="22" t="s">
        <v>21</v>
      </c>
      <c r="D1065" s="35">
        <v>2025</v>
      </c>
      <c r="E1065" s="12" t="s">
        <v>157</v>
      </c>
      <c r="F1065" s="8" t="s">
        <v>158</v>
      </c>
      <c r="G1065" s="14" t="s">
        <v>17273</v>
      </c>
      <c r="H1065" s="8" t="s">
        <v>17274</v>
      </c>
      <c r="I1065" s="14" t="s">
        <v>16860</v>
      </c>
      <c r="J1065" s="14" t="s">
        <v>10</v>
      </c>
      <c r="K1065" s="14" t="s">
        <v>29</v>
      </c>
      <c r="L1065" s="15" t="s">
        <v>30</v>
      </c>
      <c r="M1065" s="7" t="s">
        <v>16153</v>
      </c>
      <c r="N1065" s="15" t="s">
        <v>12836</v>
      </c>
      <c r="O1065" s="15" t="s">
        <v>8178</v>
      </c>
      <c r="P1065" s="15" t="s">
        <v>2518</v>
      </c>
      <c r="Q1065" s="15" t="s">
        <v>4109</v>
      </c>
      <c r="R1065" s="20">
        <v>24376</v>
      </c>
      <c r="S1065" s="20">
        <v>45796</v>
      </c>
      <c r="T1065" s="20">
        <v>46021</v>
      </c>
      <c r="U1065" s="20"/>
      <c r="V1065" s="20"/>
      <c r="W1065" s="20"/>
      <c r="X1065" s="17"/>
      <c r="Y1065" s="17"/>
      <c r="Z1065" s="20"/>
      <c r="AA1065" s="21">
        <f t="shared" ca="1" si="80"/>
        <v>59</v>
      </c>
      <c r="AB1065" s="20" t="s">
        <v>7878</v>
      </c>
      <c r="AC1065" s="35" t="str">
        <f t="shared" si="84"/>
        <v>0 anos 7 meses 11 dias</v>
      </c>
      <c r="AD1065" s="35" t="str">
        <f ca="1">IF(AND(V1065="",T1065&lt;TODAY()),"Contrato Encerrado",IF(AND(V1065="",T1065&gt;TODAY()),DATEDIF(TODAY(),T1065,"Y")&amp;" anos"&amp;" "&amp;DATEDIF(TODAY(),T1065,"YM")&amp;" meses"&amp;" "&amp;DATEDIF(TODAY(),T1065,"MD")&amp;" dias",IF(AND(X1065="",V1065&lt;TODAY()),"Contrato Encerrado",IF(AND(X1065="",V1065&gt;TODAY()),DATEDIF(TODAY(),V1065,"Y")&amp;" anos"&amp;" "&amp;DATEDIF(TODAY(),V1065,"YM")&amp;" meses"&amp;" "&amp;DATEDIF(TODAY(),V1065,"MD")&amp;" dias",IF(AND(Z1065="",X1065&lt;TODAY()),"Contrato Encerrado",IF(AND(Z1065="",X1065&gt;TODAY()),DATEDIF(TODAY(),X1065,"Y")&amp;" anos"&amp;" "&amp;DATEDIF(TODAY(),X1065,"YM")&amp;" meses"&amp;" "&amp;DATEDIF(TODAY(),X1065,"MD")&amp;" dias",IF(AND(Z1065&lt;&gt;””,Z1065&lt;TODAY()),"Contrato Encerrado",IF(AND(Z1065&lt;&gt;"",Z1065&gt;TODAY()),DATEDIF(TODAY(),Z1065,"Y")&amp;" anos"&amp;" "&amp;DATEDIF(TODAY(),Z1065,"YM")&amp;" meses"&amp;" "&amp;DATEDIF(TODAY(),Z1065,"MD")&amp;" dias"))))))))</f>
        <v>0 anos 2 meses 23 dias</v>
      </c>
      <c r="AE1065" s="35">
        <f t="shared" si="81"/>
        <v>225</v>
      </c>
      <c r="AF1065" s="35">
        <f t="shared" si="82"/>
        <v>505</v>
      </c>
      <c r="AG1065" s="17" t="str">
        <f t="shared" si="83"/>
        <v>1 anos 4 meses 19 dias</v>
      </c>
    </row>
    <row r="1066" spans="1:33" ht="11.25" customHeight="1" x14ac:dyDescent="0.2">
      <c r="A1066" s="8" t="s">
        <v>9</v>
      </c>
      <c r="B1066" s="10" t="s">
        <v>13</v>
      </c>
      <c r="C1066" s="11" t="s">
        <v>22</v>
      </c>
      <c r="D1066" s="36">
        <v>2022</v>
      </c>
      <c r="E1066" s="12" t="s">
        <v>157</v>
      </c>
      <c r="F1066" s="8" t="s">
        <v>158</v>
      </c>
      <c r="G1066" s="77" t="s">
        <v>2269</v>
      </c>
      <c r="H1066" s="78" t="s">
        <v>2270</v>
      </c>
      <c r="I1066" s="14" t="s">
        <v>2271</v>
      </c>
      <c r="J1066" s="14" t="s">
        <v>14943</v>
      </c>
      <c r="K1066" s="14" t="s">
        <v>29</v>
      </c>
      <c r="L1066" s="15" t="s">
        <v>30</v>
      </c>
      <c r="M1066" s="7" t="s">
        <v>9427</v>
      </c>
      <c r="N1066" s="16" t="s">
        <v>2101</v>
      </c>
      <c r="O1066" s="16"/>
      <c r="P1066" s="16" t="s">
        <v>2518</v>
      </c>
      <c r="Q1066" s="16" t="s">
        <v>2521</v>
      </c>
      <c r="R1066" s="31">
        <v>27717</v>
      </c>
      <c r="S1066" s="31">
        <v>44763</v>
      </c>
      <c r="T1066" s="31">
        <v>45303</v>
      </c>
      <c r="U1066" s="31"/>
      <c r="V1066" s="31"/>
      <c r="W1066" s="31"/>
      <c r="X1066" s="17"/>
      <c r="Y1066" s="17"/>
      <c r="Z1066" s="31"/>
      <c r="AA1066" s="18">
        <f t="shared" ca="1" si="80"/>
        <v>49</v>
      </c>
      <c r="AB1066" s="19" t="s">
        <v>7878</v>
      </c>
      <c r="AC1066" s="35" t="str">
        <f t="shared" si="84"/>
        <v>1 anos 5 meses 22 dias</v>
      </c>
      <c r="AD1066" s="35" t="str">
        <f ca="1">IF(AND(V1066="",T1066&lt;TODAY()),"Contrato Encerrado",IF(AND(V1066="",T1066&gt;TODAY()),DATEDIF(TODAY(),T1066,"Y")&amp;" anos"&amp;" "&amp;DATEDIF(TODAY(),T1066,"YM")&amp;" meses"&amp;" "&amp;DATEDIF(TODAY(),T1066,"MD")&amp;" dias",IF(AND(X1066="",V1066&lt;TODAY()),"Contrato Encerrado",IF(AND(X1066="",V1066&gt;TODAY()),DATEDIF(TODAY(),V1066,"Y")&amp;" anos"&amp;" "&amp;DATEDIF(TODAY(),V1066,"YM")&amp;" meses"&amp;" "&amp;DATEDIF(TODAY(),V1066,"MD")&amp;" dias",IF(AND(Z1066="",X1066&lt;TODAY()),"Contrato Encerrado",IF(AND(Z1066="",X1066&gt;TODAY()),DATEDIF(TODAY(),X1066,"Y")&amp;" anos"&amp;" "&amp;DATEDIF(TODAY(),X1066,"YM")&amp;" meses"&amp;" "&amp;DATEDIF(TODAY(),X1066,"MD")&amp;" dias",IF(AND(Z1066&lt;&gt;””,Z1066&lt;TODAY()),"Contrato Encerrado",IF(AND(Z1066&lt;&gt;"",Z1066&gt;TODAY()),DATEDIF(TODAY(),Z1066,"Y")&amp;" anos"&amp;" "&amp;DATEDIF(TODAY(),Z1066,"YM")&amp;" meses"&amp;" "&amp;DATEDIF(TODAY(),Z1066,"MD")&amp;" dias"))))))))</f>
        <v>Contrato Encerrado</v>
      </c>
      <c r="AE1066" s="35">
        <f t="shared" si="81"/>
        <v>540</v>
      </c>
      <c r="AF1066" s="35">
        <f t="shared" si="82"/>
        <v>190</v>
      </c>
      <c r="AG1066" s="17" t="str">
        <f t="shared" si="83"/>
        <v>0 anos 6 meses 8 dias</v>
      </c>
    </row>
    <row r="1067" spans="1:33" ht="11.25" customHeight="1" x14ac:dyDescent="0.2">
      <c r="A1067" s="8" t="s">
        <v>9</v>
      </c>
      <c r="B1067" s="8" t="s">
        <v>13</v>
      </c>
      <c r="C1067" s="22" t="s">
        <v>15</v>
      </c>
      <c r="D1067" s="37">
        <v>2024</v>
      </c>
      <c r="E1067" s="23" t="s">
        <v>157</v>
      </c>
      <c r="F1067" s="8" t="s">
        <v>158</v>
      </c>
      <c r="G1067" s="77" t="s">
        <v>12061</v>
      </c>
      <c r="H1067" s="78" t="s">
        <v>12062</v>
      </c>
      <c r="I1067" s="9" t="s">
        <v>12063</v>
      </c>
      <c r="J1067" s="14" t="s">
        <v>14943</v>
      </c>
      <c r="K1067" s="9" t="s">
        <v>29</v>
      </c>
      <c r="L1067" s="24" t="s">
        <v>30</v>
      </c>
      <c r="M1067" s="7" t="s">
        <v>9427</v>
      </c>
      <c r="N1067" s="24" t="s">
        <v>6302</v>
      </c>
      <c r="O1067" s="24" t="s">
        <v>9474</v>
      </c>
      <c r="P1067" s="24" t="s">
        <v>2518</v>
      </c>
      <c r="Q1067" s="24" t="s">
        <v>2521</v>
      </c>
      <c r="R1067" s="29">
        <v>29966</v>
      </c>
      <c r="S1067" s="17">
        <v>45338</v>
      </c>
      <c r="T1067" s="17">
        <v>45688</v>
      </c>
      <c r="U1067" s="20"/>
      <c r="V1067" s="20"/>
      <c r="W1067" s="17"/>
      <c r="X1067" s="17"/>
      <c r="Y1067" s="17"/>
      <c r="Z1067" s="20"/>
      <c r="AA1067" s="18">
        <f t="shared" ca="1" si="80"/>
        <v>43</v>
      </c>
      <c r="AB1067" s="24" t="s">
        <v>7878</v>
      </c>
      <c r="AC1067" s="35" t="str">
        <f t="shared" si="84"/>
        <v>0 anos 11 meses 15 dias</v>
      </c>
      <c r="AD1067" s="35" t="str">
        <f ca="1">IF(AND(V1067="",T1067&lt;TODAY()),"Contrato Encerrado",IF(AND(V1067="",T1067&gt;TODAY()),DATEDIF(TODAY(),T1067,"Y")&amp;" anos"&amp;" "&amp;DATEDIF(TODAY(),T1067,"YM")&amp;" meses"&amp;" "&amp;DATEDIF(TODAY(),T1067,"MD")&amp;" dias",IF(AND(X1067="",V1067&lt;TODAY()),"Contrato Encerrado",IF(AND(X1067="",V1067&gt;TODAY()),DATEDIF(TODAY(),V1067,"Y")&amp;" anos"&amp;" "&amp;DATEDIF(TODAY(),V1067,"YM")&amp;" meses"&amp;" "&amp;DATEDIF(TODAY(),V1067,"MD")&amp;" dias",IF(AND(Z1067="",X1067&lt;TODAY()),"Contrato Encerrado",IF(AND(Z1067="",X1067&gt;TODAY()),DATEDIF(TODAY(),X1067,"Y")&amp;" anos"&amp;" "&amp;DATEDIF(TODAY(),X1067,"YM")&amp;" meses"&amp;" "&amp;DATEDIF(TODAY(),X1067,"MD")&amp;" dias",IF(AND(Z1067&lt;&gt;””,Z1067&lt;TODAY()),"Contrato Encerrado",IF(AND(Z1067&lt;&gt;"",Z1067&gt;TODAY()),DATEDIF(TODAY(),Z1067,"Y")&amp;" anos"&amp;" "&amp;DATEDIF(TODAY(),Z1067,"YM")&amp;" meses"&amp;" "&amp;DATEDIF(TODAY(),Z1067,"MD")&amp;" dias"))))))))</f>
        <v>Contrato Encerrado</v>
      </c>
      <c r="AE1067" s="35">
        <f t="shared" si="81"/>
        <v>350</v>
      </c>
      <c r="AF1067" s="35">
        <f t="shared" si="82"/>
        <v>380</v>
      </c>
      <c r="AG1067" s="17" t="str">
        <f t="shared" si="83"/>
        <v>1 anos 0 meses 14 dias</v>
      </c>
    </row>
    <row r="1068" spans="1:33" ht="11.25" customHeight="1" x14ac:dyDescent="0.2">
      <c r="A1068" s="8" t="s">
        <v>9</v>
      </c>
      <c r="B1068" s="10" t="s">
        <v>13</v>
      </c>
      <c r="C1068" s="11" t="s">
        <v>22</v>
      </c>
      <c r="D1068" s="36">
        <v>2022</v>
      </c>
      <c r="E1068" s="12" t="s">
        <v>157</v>
      </c>
      <c r="F1068" s="8" t="s">
        <v>158</v>
      </c>
      <c r="G1068" s="77" t="s">
        <v>2458</v>
      </c>
      <c r="H1068" s="78" t="s">
        <v>2459</v>
      </c>
      <c r="I1068" s="14" t="s">
        <v>2460</v>
      </c>
      <c r="J1068" s="14" t="s">
        <v>14943</v>
      </c>
      <c r="K1068" s="14" t="s">
        <v>29</v>
      </c>
      <c r="L1068" s="15" t="s">
        <v>30</v>
      </c>
      <c r="M1068" s="7" t="s">
        <v>9427</v>
      </c>
      <c r="N1068" s="16" t="s">
        <v>2101</v>
      </c>
      <c r="O1068" s="16"/>
      <c r="P1068" s="16" t="s">
        <v>2518</v>
      </c>
      <c r="Q1068" s="16" t="s">
        <v>2521</v>
      </c>
      <c r="R1068" s="31">
        <v>37304</v>
      </c>
      <c r="S1068" s="31">
        <v>44762</v>
      </c>
      <c r="T1068" s="31">
        <v>45490</v>
      </c>
      <c r="U1068" s="31"/>
      <c r="V1068" s="31"/>
      <c r="W1068" s="31"/>
      <c r="X1068" s="17"/>
      <c r="Y1068" s="17"/>
      <c r="Z1068" s="31"/>
      <c r="AA1068" s="18">
        <f t="shared" ca="1" si="80"/>
        <v>23</v>
      </c>
      <c r="AB1068" s="19" t="s">
        <v>7877</v>
      </c>
      <c r="AC1068" s="35" t="str">
        <f t="shared" si="84"/>
        <v>1 anos 11 meses 27 dias</v>
      </c>
      <c r="AD1068" s="35" t="str">
        <f ca="1">IF(AND(V1068="",T1068&lt;TODAY()),"Contrato Encerrado",IF(AND(V1068="",T1068&gt;TODAY()),DATEDIF(TODAY(),T1068,"Y")&amp;" anos"&amp;" "&amp;DATEDIF(TODAY(),T1068,"YM")&amp;" meses"&amp;" "&amp;DATEDIF(TODAY(),T1068,"MD")&amp;" dias",IF(AND(X1068="",V1068&lt;TODAY()),"Contrato Encerrado",IF(AND(X1068="",V1068&gt;TODAY()),DATEDIF(TODAY(),V1068,"Y")&amp;" anos"&amp;" "&amp;DATEDIF(TODAY(),V1068,"YM")&amp;" meses"&amp;" "&amp;DATEDIF(TODAY(),V1068,"MD")&amp;" dias",IF(AND(Z1068="",X1068&lt;TODAY()),"Contrato Encerrado",IF(AND(Z1068="",X1068&gt;TODAY()),DATEDIF(TODAY(),X1068,"Y")&amp;" anos"&amp;" "&amp;DATEDIF(TODAY(),X1068,"YM")&amp;" meses"&amp;" "&amp;DATEDIF(TODAY(),X1068,"MD")&amp;" dias",IF(AND(Z1068&lt;&gt;””,Z1068&lt;TODAY()),"Contrato Encerrado",IF(AND(Z1068&lt;&gt;"",Z1068&gt;TODAY()),DATEDIF(TODAY(),Z1068,"Y")&amp;" anos"&amp;" "&amp;DATEDIF(TODAY(),Z1068,"YM")&amp;" meses"&amp;" "&amp;DATEDIF(TODAY(),Z1068,"MD")&amp;" dias"))))))))</f>
        <v>Contrato Encerrado</v>
      </c>
      <c r="AE1068" s="35">
        <f t="shared" si="81"/>
        <v>728</v>
      </c>
      <c r="AF1068" s="35">
        <f t="shared" si="82"/>
        <v>2</v>
      </c>
      <c r="AG1068" s="17" t="str">
        <f t="shared" si="83"/>
        <v>0 anos 0 meses 2 dias</v>
      </c>
    </row>
    <row r="1069" spans="1:33" ht="11.25" customHeight="1" x14ac:dyDescent="0.2">
      <c r="A1069" s="8" t="s">
        <v>9</v>
      </c>
      <c r="B1069" s="8" t="s">
        <v>13</v>
      </c>
      <c r="C1069" s="22" t="s">
        <v>19</v>
      </c>
      <c r="D1069" s="37">
        <v>2024</v>
      </c>
      <c r="E1069" s="12" t="s">
        <v>1755</v>
      </c>
      <c r="F1069" s="8" t="s">
        <v>1756</v>
      </c>
      <c r="G1069" s="77" t="s">
        <v>13592</v>
      </c>
      <c r="H1069" s="78" t="s">
        <v>13593</v>
      </c>
      <c r="I1069" s="14" t="s">
        <v>13594</v>
      </c>
      <c r="J1069" s="14" t="s">
        <v>14943</v>
      </c>
      <c r="K1069" s="14" t="s">
        <v>29</v>
      </c>
      <c r="L1069" s="15" t="s">
        <v>30</v>
      </c>
      <c r="M1069" s="7" t="s">
        <v>9427</v>
      </c>
      <c r="N1069" s="15" t="s">
        <v>2103</v>
      </c>
      <c r="O1069" s="15" t="s">
        <v>8098</v>
      </c>
      <c r="P1069" s="15" t="s">
        <v>2518</v>
      </c>
      <c r="Q1069" s="15" t="s">
        <v>2523</v>
      </c>
      <c r="R1069" s="30">
        <v>38076</v>
      </c>
      <c r="S1069" s="30">
        <v>45434</v>
      </c>
      <c r="T1069" s="113">
        <v>45657</v>
      </c>
      <c r="U1069" s="20"/>
      <c r="V1069" s="20"/>
      <c r="W1069" s="30"/>
      <c r="X1069" s="17"/>
      <c r="Y1069" s="17"/>
      <c r="Z1069" s="20"/>
      <c r="AA1069" s="18">
        <f t="shared" ca="1" si="80"/>
        <v>21</v>
      </c>
      <c r="AB1069" s="15" t="s">
        <v>7878</v>
      </c>
      <c r="AC1069" s="35" t="str">
        <f t="shared" si="84"/>
        <v>0 anos 7 meses 9 dias</v>
      </c>
      <c r="AD1069" s="35" t="str">
        <f ca="1">IF(AND(V1069="",T1069&lt;TODAY()),"Contrato Encerrado",IF(AND(V1069="",T1069&gt;TODAY()),DATEDIF(TODAY(),T1069,"Y")&amp;" anos"&amp;" "&amp;DATEDIF(TODAY(),T1069,"YM")&amp;" meses"&amp;" "&amp;DATEDIF(TODAY(),T1069,"MD")&amp;" dias",IF(AND(X1069="",V1069&lt;TODAY()),"Contrato Encerrado",IF(AND(X1069="",V1069&gt;TODAY()),DATEDIF(TODAY(),V1069,"Y")&amp;" anos"&amp;" "&amp;DATEDIF(TODAY(),V1069,"YM")&amp;" meses"&amp;" "&amp;DATEDIF(TODAY(),V1069,"MD")&amp;" dias",IF(AND(Z1069="",X1069&lt;TODAY()),"Contrato Encerrado",IF(AND(Z1069="",X1069&gt;TODAY()),DATEDIF(TODAY(),X1069,"Y")&amp;" anos"&amp;" "&amp;DATEDIF(TODAY(),X1069,"YM")&amp;" meses"&amp;" "&amp;DATEDIF(TODAY(),X1069,"MD")&amp;" dias",IF(AND(Z1069&lt;&gt;””,Z1069&lt;TODAY()),"Contrato Encerrado",IF(AND(Z1069&lt;&gt;"",Z1069&gt;TODAY()),DATEDIF(TODAY(),Z1069,"Y")&amp;" anos"&amp;" "&amp;DATEDIF(TODAY(),Z1069,"YM")&amp;" meses"&amp;" "&amp;DATEDIF(TODAY(),Z1069,"MD")&amp;" dias"))))))))</f>
        <v>Contrato Encerrado</v>
      </c>
      <c r="AE1069" s="35">
        <f t="shared" si="81"/>
        <v>223</v>
      </c>
      <c r="AF1069" s="35">
        <f t="shared" si="82"/>
        <v>507</v>
      </c>
      <c r="AG1069" s="17" t="str">
        <f t="shared" si="83"/>
        <v>1 anos 4 meses 21 dias</v>
      </c>
    </row>
    <row r="1070" spans="1:33" ht="11.25" customHeight="1" x14ac:dyDescent="0.2">
      <c r="A1070" s="8" t="s">
        <v>9</v>
      </c>
      <c r="B1070" s="10" t="s">
        <v>13</v>
      </c>
      <c r="C1070" s="11" t="s">
        <v>22</v>
      </c>
      <c r="D1070" s="36">
        <v>2022</v>
      </c>
      <c r="E1070" s="12" t="s">
        <v>157</v>
      </c>
      <c r="F1070" s="8" t="s">
        <v>158</v>
      </c>
      <c r="G1070" s="77" t="s">
        <v>2897</v>
      </c>
      <c r="H1070" s="78" t="s">
        <v>2898</v>
      </c>
      <c r="I1070" s="14" t="s">
        <v>2899</v>
      </c>
      <c r="J1070" s="14" t="s">
        <v>14943</v>
      </c>
      <c r="K1070" s="14" t="s">
        <v>29</v>
      </c>
      <c r="L1070" s="15" t="s">
        <v>30</v>
      </c>
      <c r="M1070" s="7" t="s">
        <v>9427</v>
      </c>
      <c r="N1070" s="16" t="s">
        <v>2101</v>
      </c>
      <c r="O1070" s="16"/>
      <c r="P1070" s="16" t="s">
        <v>2518</v>
      </c>
      <c r="Q1070" s="16" t="s">
        <v>2521</v>
      </c>
      <c r="R1070" s="31">
        <v>32457</v>
      </c>
      <c r="S1070" s="31">
        <v>44785</v>
      </c>
      <c r="T1070" s="31">
        <v>44943</v>
      </c>
      <c r="U1070" s="31"/>
      <c r="V1070" s="31"/>
      <c r="W1070" s="31"/>
      <c r="X1070" s="17"/>
      <c r="Y1070" s="17"/>
      <c r="Z1070" s="31"/>
      <c r="AA1070" s="18">
        <f t="shared" ca="1" si="80"/>
        <v>36</v>
      </c>
      <c r="AB1070" s="19" t="s">
        <v>7878</v>
      </c>
      <c r="AC1070" s="35" t="str">
        <f t="shared" si="84"/>
        <v>0 anos 5 meses 5 dias</v>
      </c>
      <c r="AD1070" s="35" t="str">
        <f ca="1">IF(AND(V1070="",T1070&lt;TODAY()),"Contrato Encerrado",IF(AND(V1070="",T1070&gt;TODAY()),DATEDIF(TODAY(),T1070,"Y")&amp;" anos"&amp;" "&amp;DATEDIF(TODAY(),T1070,"YM")&amp;" meses"&amp;" "&amp;DATEDIF(TODAY(),T1070,"MD")&amp;" dias",IF(AND(X1070="",V1070&lt;TODAY()),"Contrato Encerrado",IF(AND(X1070="",V1070&gt;TODAY()),DATEDIF(TODAY(),V1070,"Y")&amp;" anos"&amp;" "&amp;DATEDIF(TODAY(),V1070,"YM")&amp;" meses"&amp;" "&amp;DATEDIF(TODAY(),V1070,"MD")&amp;" dias",IF(AND(Z1070="",X1070&lt;TODAY()),"Contrato Encerrado",IF(AND(Z1070="",X1070&gt;TODAY()),DATEDIF(TODAY(),X1070,"Y")&amp;" anos"&amp;" "&amp;DATEDIF(TODAY(),X1070,"YM")&amp;" meses"&amp;" "&amp;DATEDIF(TODAY(),X1070,"MD")&amp;" dias",IF(AND(Z1070&lt;&gt;””,Z1070&lt;TODAY()),"Contrato Encerrado",IF(AND(Z1070&lt;&gt;"",Z1070&gt;TODAY()),DATEDIF(TODAY(),Z1070,"Y")&amp;" anos"&amp;" "&amp;DATEDIF(TODAY(),Z1070,"YM")&amp;" meses"&amp;" "&amp;DATEDIF(TODAY(),Z1070,"MD")&amp;" dias"))))))))</f>
        <v>Contrato Encerrado</v>
      </c>
      <c r="AE1070" s="35">
        <f t="shared" si="81"/>
        <v>158</v>
      </c>
      <c r="AF1070" s="35">
        <f t="shared" si="82"/>
        <v>572</v>
      </c>
      <c r="AG1070" s="17" t="str">
        <f t="shared" si="83"/>
        <v>1 anos 6 meses 25 dias</v>
      </c>
    </row>
    <row r="1071" spans="1:33" ht="11.25" customHeight="1" x14ac:dyDescent="0.2">
      <c r="A1071" s="8" t="s">
        <v>9</v>
      </c>
      <c r="B1071" s="8" t="s">
        <v>13</v>
      </c>
      <c r="C1071" s="22" t="s">
        <v>25</v>
      </c>
      <c r="D1071" s="37">
        <v>2023</v>
      </c>
      <c r="E1071" s="12" t="s">
        <v>157</v>
      </c>
      <c r="F1071" s="8" t="s">
        <v>158</v>
      </c>
      <c r="G1071" s="77" t="s">
        <v>10721</v>
      </c>
      <c r="H1071" s="78" t="s">
        <v>10722</v>
      </c>
      <c r="I1071" s="14" t="s">
        <v>10723</v>
      </c>
      <c r="J1071" s="14" t="s">
        <v>1302</v>
      </c>
      <c r="K1071" s="14" t="s">
        <v>29</v>
      </c>
      <c r="L1071" s="15" t="s">
        <v>30</v>
      </c>
      <c r="M1071" s="7" t="s">
        <v>9427</v>
      </c>
      <c r="N1071" s="15" t="s">
        <v>6135</v>
      </c>
      <c r="O1071" s="15" t="s">
        <v>9474</v>
      </c>
      <c r="P1071" s="15" t="s">
        <v>2518</v>
      </c>
      <c r="Q1071" s="15" t="s">
        <v>2521</v>
      </c>
      <c r="R1071" s="20">
        <v>31920</v>
      </c>
      <c r="S1071" s="20">
        <v>45251</v>
      </c>
      <c r="T1071" s="20">
        <v>45616</v>
      </c>
      <c r="U1071" s="20"/>
      <c r="V1071" s="20"/>
      <c r="W1071" s="20"/>
      <c r="X1071" s="17"/>
      <c r="Y1071" s="17"/>
      <c r="Z1071" s="20"/>
      <c r="AA1071" s="18">
        <f t="shared" ca="1" si="80"/>
        <v>38</v>
      </c>
      <c r="AB1071" s="15" t="s">
        <v>7878</v>
      </c>
      <c r="AC1071" s="35" t="str">
        <f t="shared" si="84"/>
        <v>0 anos 11 meses 30 dias</v>
      </c>
      <c r="AD1071" s="35" t="str">
        <f ca="1">IF(AND(V1071="",T1071&lt;TODAY()),"Contrato Encerrado",IF(AND(V1071="",T1071&gt;TODAY()),DATEDIF(TODAY(),T1071,"Y")&amp;" anos"&amp;" "&amp;DATEDIF(TODAY(),T1071,"YM")&amp;" meses"&amp;" "&amp;DATEDIF(TODAY(),T1071,"MD")&amp;" dias",IF(AND(X1071="",V1071&lt;TODAY()),"Contrato Encerrado",IF(AND(X1071="",V1071&gt;TODAY()),DATEDIF(TODAY(),V1071,"Y")&amp;" anos"&amp;" "&amp;DATEDIF(TODAY(),V1071,"YM")&amp;" meses"&amp;" "&amp;DATEDIF(TODAY(),V1071,"MD")&amp;" dias",IF(AND(Z1071="",X1071&lt;TODAY()),"Contrato Encerrado",IF(AND(Z1071="",X1071&gt;TODAY()),DATEDIF(TODAY(),X1071,"Y")&amp;" anos"&amp;" "&amp;DATEDIF(TODAY(),X1071,"YM")&amp;" meses"&amp;" "&amp;DATEDIF(TODAY(),X1071,"MD")&amp;" dias",IF(AND(Z1071&lt;&gt;””,Z1071&lt;TODAY()),"Contrato Encerrado",IF(AND(Z1071&lt;&gt;"",Z1071&gt;TODAY()),DATEDIF(TODAY(),Z1071,"Y")&amp;" anos"&amp;" "&amp;DATEDIF(TODAY(),Z1071,"YM")&amp;" meses"&amp;" "&amp;DATEDIF(TODAY(),Z1071,"MD")&amp;" dias"))))))))</f>
        <v>Contrato Encerrado</v>
      </c>
      <c r="AE1071" s="35">
        <f t="shared" si="81"/>
        <v>365</v>
      </c>
      <c r="AF1071" s="35">
        <f t="shared" si="82"/>
        <v>365</v>
      </c>
      <c r="AG1071" s="17" t="str">
        <f t="shared" si="83"/>
        <v>0 anos 11 meses 30 dias</v>
      </c>
    </row>
    <row r="1072" spans="1:33" ht="11.25" customHeight="1" x14ac:dyDescent="0.2">
      <c r="A1072" s="8" t="s">
        <v>9</v>
      </c>
      <c r="B1072" s="8" t="s">
        <v>13</v>
      </c>
      <c r="C1072" s="22" t="s">
        <v>15</v>
      </c>
      <c r="D1072" s="37">
        <v>2024</v>
      </c>
      <c r="E1072" s="23" t="s">
        <v>157</v>
      </c>
      <c r="F1072" s="8" t="s">
        <v>158</v>
      </c>
      <c r="G1072" s="77" t="s">
        <v>12064</v>
      </c>
      <c r="H1072" s="78" t="s">
        <v>12065</v>
      </c>
      <c r="I1072" s="9" t="s">
        <v>12066</v>
      </c>
      <c r="J1072" s="14" t="s">
        <v>10</v>
      </c>
      <c r="K1072" s="9" t="s">
        <v>29</v>
      </c>
      <c r="L1072" s="24" t="s">
        <v>30</v>
      </c>
      <c r="M1072" s="7" t="s">
        <v>9427</v>
      </c>
      <c r="N1072" s="24" t="s">
        <v>12067</v>
      </c>
      <c r="O1072" s="24" t="s">
        <v>7954</v>
      </c>
      <c r="P1072" s="24" t="s">
        <v>2518</v>
      </c>
      <c r="Q1072" s="24" t="s">
        <v>4109</v>
      </c>
      <c r="R1072" s="29">
        <v>29424</v>
      </c>
      <c r="S1072" s="29">
        <v>45327</v>
      </c>
      <c r="T1072" s="20">
        <v>46022</v>
      </c>
      <c r="U1072" s="20"/>
      <c r="V1072" s="20"/>
      <c r="W1072" s="29"/>
      <c r="X1072" s="17"/>
      <c r="Y1072" s="17"/>
      <c r="Z1072" s="20"/>
      <c r="AA1072" s="18">
        <f t="shared" ca="1" si="80"/>
        <v>45</v>
      </c>
      <c r="AB1072" s="18" t="s">
        <v>7878</v>
      </c>
      <c r="AC1072" s="35" t="str">
        <f t="shared" si="84"/>
        <v>1 anos 10 meses 26 dias</v>
      </c>
      <c r="AD1072" s="35" t="str">
        <f ca="1">IF(AND(V1072="",T1072&lt;TODAY()),"Contrato Encerrado",IF(AND(V1072="",T1072&gt;TODAY()),DATEDIF(TODAY(),T1072,"Y")&amp;" anos"&amp;" "&amp;DATEDIF(TODAY(),T1072,"YM")&amp;" meses"&amp;" "&amp;DATEDIF(TODAY(),T1072,"MD")&amp;" dias",IF(AND(X1072="",V1072&lt;TODAY()),"Contrato Encerrado",IF(AND(X1072="",V1072&gt;TODAY()),DATEDIF(TODAY(),V1072,"Y")&amp;" anos"&amp;" "&amp;DATEDIF(TODAY(),V1072,"YM")&amp;" meses"&amp;" "&amp;DATEDIF(TODAY(),V1072,"MD")&amp;" dias",IF(AND(Z1072="",X1072&lt;TODAY()),"Contrato Encerrado",IF(AND(Z1072="",X1072&gt;TODAY()),DATEDIF(TODAY(),X1072,"Y")&amp;" anos"&amp;" "&amp;DATEDIF(TODAY(),X1072,"YM")&amp;" meses"&amp;" "&amp;DATEDIF(TODAY(),X1072,"MD")&amp;" dias",IF(AND(Z1072&lt;&gt;””,Z1072&lt;TODAY()),"Contrato Encerrado",IF(AND(Z1072&lt;&gt;"",Z1072&gt;TODAY()),DATEDIF(TODAY(),Z1072,"Y")&amp;" anos"&amp;" "&amp;DATEDIF(TODAY(),Z1072,"YM")&amp;" meses"&amp;" "&amp;DATEDIF(TODAY(),Z1072,"MD")&amp;" dias"))))))))</f>
        <v>0 anos 2 meses 24 dias</v>
      </c>
      <c r="AE1072" s="35">
        <f t="shared" si="81"/>
        <v>695</v>
      </c>
      <c r="AF1072" s="35">
        <f t="shared" si="82"/>
        <v>35</v>
      </c>
      <c r="AG1072" s="17" t="str">
        <f t="shared" si="83"/>
        <v>0 anos 1 meses 4 dias</v>
      </c>
    </row>
    <row r="1073" spans="1:33" ht="11.25" customHeight="1" x14ac:dyDescent="0.2">
      <c r="A1073" s="8" t="s">
        <v>9</v>
      </c>
      <c r="B1073" s="8" t="s">
        <v>13</v>
      </c>
      <c r="C1073" s="22" t="s">
        <v>11</v>
      </c>
      <c r="D1073" s="36">
        <v>2025</v>
      </c>
      <c r="E1073" s="12" t="s">
        <v>27</v>
      </c>
      <c r="F1073" s="8" t="s">
        <v>28</v>
      </c>
      <c r="G1073" s="77" t="s">
        <v>15358</v>
      </c>
      <c r="H1073" s="78" t="s">
        <v>15359</v>
      </c>
      <c r="I1073" s="14" t="s">
        <v>15360</v>
      </c>
      <c r="J1073" s="14" t="s">
        <v>10</v>
      </c>
      <c r="K1073" s="14" t="s">
        <v>29</v>
      </c>
      <c r="L1073" s="15" t="s">
        <v>30</v>
      </c>
      <c r="M1073" s="7" t="s">
        <v>9427</v>
      </c>
      <c r="N1073" s="15" t="s">
        <v>2105</v>
      </c>
      <c r="O1073" s="15" t="s">
        <v>7884</v>
      </c>
      <c r="P1073" s="15" t="s">
        <v>2518</v>
      </c>
      <c r="Q1073" s="15" t="s">
        <v>2521</v>
      </c>
      <c r="R1073" s="20">
        <v>31983</v>
      </c>
      <c r="S1073" s="20">
        <v>45642</v>
      </c>
      <c r="T1073" s="20" t="s">
        <v>15306</v>
      </c>
      <c r="U1073" s="20"/>
      <c r="V1073" s="20"/>
      <c r="W1073" s="20"/>
      <c r="X1073" s="17"/>
      <c r="Y1073" s="17"/>
      <c r="Z1073" s="20"/>
      <c r="AA1073" s="18">
        <f t="shared" ca="1" si="80"/>
        <v>38</v>
      </c>
      <c r="AB1073" s="15" t="s">
        <v>7878</v>
      </c>
      <c r="AC1073" s="35" t="str">
        <f t="shared" si="84"/>
        <v>0 anos 11 meses 29 dias</v>
      </c>
      <c r="AD1073" s="35" t="str">
        <f ca="1">IF(AND(V1073="",T1073&lt;TODAY()),"Contrato Encerrado",IF(AND(V1073="",T1073&gt;TODAY()),DATEDIF(TODAY(),T1073,"Y")&amp;" anos"&amp;" "&amp;DATEDIF(TODAY(),T1073,"YM")&amp;" meses"&amp;" "&amp;DATEDIF(TODAY(),T1073,"MD")&amp;" dias",IF(AND(X1073="",V1073&lt;TODAY()),"Contrato Encerrado",IF(AND(X1073="",V1073&gt;TODAY()),DATEDIF(TODAY(),V1073,"Y")&amp;" anos"&amp;" "&amp;DATEDIF(TODAY(),V1073,"YM")&amp;" meses"&amp;" "&amp;DATEDIF(TODAY(),V1073,"MD")&amp;" dias",IF(AND(Z1073="",X1073&lt;TODAY()),"Contrato Encerrado",IF(AND(Z1073="",X1073&gt;TODAY()),DATEDIF(TODAY(),X1073,"Y")&amp;" anos"&amp;" "&amp;DATEDIF(TODAY(),X1073,"YM")&amp;" meses"&amp;" "&amp;DATEDIF(TODAY(),X1073,"MD")&amp;" dias",IF(AND(Z1073&lt;&gt;””,Z1073&lt;TODAY()),"Contrato Encerrado",IF(AND(Z1073&lt;&gt;"",Z1073&gt;TODAY()),DATEDIF(TODAY(),Z1073,"Y")&amp;" anos"&amp;" "&amp;DATEDIF(TODAY(),Z1073,"YM")&amp;" meses"&amp;" "&amp;DATEDIF(TODAY(),Z1073,"MD")&amp;" dias"))))))))</f>
        <v>0 anos 2 meses 8 dias</v>
      </c>
      <c r="AE1073" s="35">
        <f t="shared" si="81"/>
        <v>364</v>
      </c>
      <c r="AF1073" s="35">
        <f t="shared" si="82"/>
        <v>366</v>
      </c>
      <c r="AG1073" s="17" t="str">
        <f t="shared" si="83"/>
        <v>0 anos 11 meses 31 dias</v>
      </c>
    </row>
    <row r="1074" spans="1:33" ht="11.25" customHeight="1" x14ac:dyDescent="0.2">
      <c r="A1074" s="8" t="s">
        <v>9</v>
      </c>
      <c r="B1074" s="8" t="s">
        <v>13</v>
      </c>
      <c r="C1074" s="22" t="s">
        <v>16</v>
      </c>
      <c r="D1074" s="37">
        <v>2024</v>
      </c>
      <c r="E1074" s="12" t="s">
        <v>157</v>
      </c>
      <c r="F1074" s="8" t="s">
        <v>158</v>
      </c>
      <c r="G1074" s="77" t="s">
        <v>12730</v>
      </c>
      <c r="H1074" s="78" t="s">
        <v>12731</v>
      </c>
      <c r="I1074" s="14" t="s">
        <v>12732</v>
      </c>
      <c r="J1074" s="67" t="s">
        <v>10</v>
      </c>
      <c r="K1074" s="14" t="s">
        <v>29</v>
      </c>
      <c r="L1074" s="15" t="s">
        <v>30</v>
      </c>
      <c r="M1074" s="7" t="s">
        <v>9427</v>
      </c>
      <c r="N1074" s="15" t="s">
        <v>2101</v>
      </c>
      <c r="O1074" s="15" t="s">
        <v>11882</v>
      </c>
      <c r="P1074" s="15" t="s">
        <v>2518</v>
      </c>
      <c r="Q1074" s="15" t="s">
        <v>4109</v>
      </c>
      <c r="R1074" s="20">
        <v>34960</v>
      </c>
      <c r="S1074" s="20">
        <v>45323</v>
      </c>
      <c r="T1074" s="70">
        <v>46051</v>
      </c>
      <c r="U1074" s="70"/>
      <c r="V1074" s="20"/>
      <c r="W1074" s="20"/>
      <c r="X1074" s="17"/>
      <c r="Y1074" s="17"/>
      <c r="Z1074" s="20"/>
      <c r="AA1074" s="18">
        <f t="shared" ca="1" si="80"/>
        <v>30</v>
      </c>
      <c r="AB1074" s="20" t="s">
        <v>7878</v>
      </c>
      <c r="AC1074" s="35" t="str">
        <f t="shared" si="84"/>
        <v>1 anos 11 meses 28 dias</v>
      </c>
      <c r="AD1074" s="35" t="str">
        <f ca="1">IF(AND(V1074="",T1074&lt;TODAY()),"Contrato Encerrado",IF(AND(V1074="",T1074&gt;TODAY()),DATEDIF(TODAY(),T1074,"Y")&amp;" anos"&amp;" "&amp;DATEDIF(TODAY(),T1074,"YM")&amp;" meses"&amp;" "&amp;DATEDIF(TODAY(),T1074,"MD")&amp;" dias",IF(AND(X1074="",V1074&lt;TODAY()),"Contrato Encerrado",IF(AND(X1074="",V1074&gt;TODAY()),DATEDIF(TODAY(),V1074,"Y")&amp;" anos"&amp;" "&amp;DATEDIF(TODAY(),V1074,"YM")&amp;" meses"&amp;" "&amp;DATEDIF(TODAY(),V1074,"MD")&amp;" dias",IF(AND(Z1074="",X1074&lt;TODAY()),"Contrato Encerrado",IF(AND(Z1074="",X1074&gt;TODAY()),DATEDIF(TODAY(),X1074,"Y")&amp;" anos"&amp;" "&amp;DATEDIF(TODAY(),X1074,"YM")&amp;" meses"&amp;" "&amp;DATEDIF(TODAY(),X1074,"MD")&amp;" dias",IF(AND(Z1074&lt;&gt;””,Z1074&lt;TODAY()),"Contrato Encerrado",IF(AND(Z1074&lt;&gt;"",Z1074&gt;TODAY()),DATEDIF(TODAY(),Z1074,"Y")&amp;" anos"&amp;" "&amp;DATEDIF(TODAY(),Z1074,"YM")&amp;" meses"&amp;" "&amp;DATEDIF(TODAY(),Z1074,"MD")&amp;" dias"))))))))</f>
        <v>0 anos 3 meses 22 dias</v>
      </c>
      <c r="AE1074" s="35">
        <f t="shared" si="81"/>
        <v>728</v>
      </c>
      <c r="AF1074" s="35">
        <f t="shared" si="82"/>
        <v>2</v>
      </c>
      <c r="AG1074" s="17" t="str">
        <f t="shared" si="83"/>
        <v>0 anos 0 meses 2 dias</v>
      </c>
    </row>
    <row r="1075" spans="1:33" s="61" customFormat="1" ht="11.25" customHeight="1" x14ac:dyDescent="0.2">
      <c r="A1075" s="8" t="s">
        <v>9</v>
      </c>
      <c r="B1075" s="10" t="s">
        <v>13</v>
      </c>
      <c r="C1075" s="11" t="s">
        <v>22</v>
      </c>
      <c r="D1075" s="36">
        <v>2022</v>
      </c>
      <c r="E1075" s="12" t="s">
        <v>157</v>
      </c>
      <c r="F1075" s="8" t="s">
        <v>158</v>
      </c>
      <c r="G1075" s="77" t="s">
        <v>2780</v>
      </c>
      <c r="H1075" s="78" t="s">
        <v>2781</v>
      </c>
      <c r="I1075" s="14" t="s">
        <v>2782</v>
      </c>
      <c r="J1075" s="14" t="s">
        <v>14943</v>
      </c>
      <c r="K1075" s="14" t="s">
        <v>29</v>
      </c>
      <c r="L1075" s="15" t="s">
        <v>30</v>
      </c>
      <c r="M1075" s="7" t="s">
        <v>9427</v>
      </c>
      <c r="N1075" s="16" t="s">
        <v>2101</v>
      </c>
      <c r="O1075" s="16"/>
      <c r="P1075" s="16" t="s">
        <v>2518</v>
      </c>
      <c r="Q1075" s="16" t="s">
        <v>2521</v>
      </c>
      <c r="R1075" s="31">
        <v>32122</v>
      </c>
      <c r="S1075" s="31">
        <v>44767</v>
      </c>
      <c r="T1075" s="31">
        <v>45240</v>
      </c>
      <c r="U1075" s="31"/>
      <c r="V1075" s="31"/>
      <c r="W1075" s="31"/>
      <c r="X1075" s="17"/>
      <c r="Y1075" s="17"/>
      <c r="Z1075" s="31"/>
      <c r="AA1075" s="18">
        <f t="shared" ca="1" si="80"/>
        <v>37</v>
      </c>
      <c r="AB1075" s="19" t="s">
        <v>7878</v>
      </c>
      <c r="AC1075" s="35" t="str">
        <f t="shared" si="84"/>
        <v>1 anos 3 meses 16 dias</v>
      </c>
      <c r="AD1075" s="35" t="str">
        <f ca="1">IF(AND(V1075="",T1075&lt;TODAY()),"Contrato Encerrado",IF(AND(V1075="",T1075&gt;TODAY()),DATEDIF(TODAY(),T1075,"Y")&amp;" anos"&amp;" "&amp;DATEDIF(TODAY(),T1075,"YM")&amp;" meses"&amp;" "&amp;DATEDIF(TODAY(),T1075,"MD")&amp;" dias",IF(AND(X1075="",V1075&lt;TODAY()),"Contrato Encerrado",IF(AND(X1075="",V1075&gt;TODAY()),DATEDIF(TODAY(),V1075,"Y")&amp;" anos"&amp;" "&amp;DATEDIF(TODAY(),V1075,"YM")&amp;" meses"&amp;" "&amp;DATEDIF(TODAY(),V1075,"MD")&amp;" dias",IF(AND(Z1075="",X1075&lt;TODAY()),"Contrato Encerrado",IF(AND(Z1075="",X1075&gt;TODAY()),DATEDIF(TODAY(),X1075,"Y")&amp;" anos"&amp;" "&amp;DATEDIF(TODAY(),X1075,"YM")&amp;" meses"&amp;" "&amp;DATEDIF(TODAY(),X1075,"MD")&amp;" dias",IF(AND(Z1075&lt;&gt;””,Z1075&lt;TODAY()),"Contrato Encerrado",IF(AND(Z1075&lt;&gt;"",Z1075&gt;TODAY()),DATEDIF(TODAY(),Z1075,"Y")&amp;" anos"&amp;" "&amp;DATEDIF(TODAY(),Z1075,"YM")&amp;" meses"&amp;" "&amp;DATEDIF(TODAY(),Z1075,"MD")&amp;" dias"))))))))</f>
        <v>Contrato Encerrado</v>
      </c>
      <c r="AE1075" s="35">
        <f t="shared" si="81"/>
        <v>473</v>
      </c>
      <c r="AF1075" s="35">
        <f t="shared" si="82"/>
        <v>257</v>
      </c>
      <c r="AG1075" s="17" t="str">
        <f t="shared" si="83"/>
        <v>0 anos 8 meses 13 dias</v>
      </c>
    </row>
    <row r="1076" spans="1:33" ht="11.25" customHeight="1" x14ac:dyDescent="0.2">
      <c r="A1076" s="8" t="s">
        <v>9</v>
      </c>
      <c r="B1076" s="8" t="s">
        <v>13</v>
      </c>
      <c r="C1076" s="22" t="s">
        <v>14</v>
      </c>
      <c r="D1076" s="37">
        <v>2023</v>
      </c>
      <c r="E1076" s="23" t="s">
        <v>307</v>
      </c>
      <c r="F1076" s="8" t="s">
        <v>308</v>
      </c>
      <c r="G1076" s="77" t="s">
        <v>6287</v>
      </c>
      <c r="H1076" s="78" t="s">
        <v>6288</v>
      </c>
      <c r="I1076" s="9" t="s">
        <v>6289</v>
      </c>
      <c r="J1076" s="14" t="s">
        <v>14943</v>
      </c>
      <c r="K1076" s="9" t="s">
        <v>29</v>
      </c>
      <c r="L1076" s="24" t="s">
        <v>81</v>
      </c>
      <c r="M1076" s="7" t="s">
        <v>82</v>
      </c>
      <c r="N1076" s="24" t="s">
        <v>4113</v>
      </c>
      <c r="O1076" s="24"/>
      <c r="P1076" s="24" t="s">
        <v>2518</v>
      </c>
      <c r="Q1076" s="24" t="s">
        <v>2523</v>
      </c>
      <c r="R1076" s="17">
        <v>38610</v>
      </c>
      <c r="S1076" s="17">
        <v>44958</v>
      </c>
      <c r="T1076" s="20">
        <v>45656</v>
      </c>
      <c r="U1076" s="20"/>
      <c r="V1076" s="20"/>
      <c r="W1076" s="17"/>
      <c r="X1076" s="17"/>
      <c r="Y1076" s="17"/>
      <c r="Z1076" s="20"/>
      <c r="AA1076" s="18">
        <f t="shared" ca="1" si="80"/>
        <v>20</v>
      </c>
      <c r="AB1076" s="19" t="s">
        <v>7878</v>
      </c>
      <c r="AC1076" s="35" t="str">
        <f t="shared" si="84"/>
        <v>1 anos 10 meses 29 dias</v>
      </c>
      <c r="AD1076" s="35" t="str">
        <f ca="1">IF(AND(V1076="",T1076&lt;TODAY()),"Contrato Encerrado",IF(AND(V1076="",T1076&gt;TODAY()),DATEDIF(TODAY(),T1076,"Y")&amp;" anos"&amp;" "&amp;DATEDIF(TODAY(),T1076,"YM")&amp;" meses"&amp;" "&amp;DATEDIF(TODAY(),T1076,"MD")&amp;" dias",IF(AND(X1076="",V1076&lt;TODAY()),"Contrato Encerrado",IF(AND(X1076="",V1076&gt;TODAY()),DATEDIF(TODAY(),V1076,"Y")&amp;" anos"&amp;" "&amp;DATEDIF(TODAY(),V1076,"YM")&amp;" meses"&amp;" "&amp;DATEDIF(TODAY(),V1076,"MD")&amp;" dias",IF(AND(Z1076="",X1076&lt;TODAY()),"Contrato Encerrado",IF(AND(Z1076="",X1076&gt;TODAY()),DATEDIF(TODAY(),X1076,"Y")&amp;" anos"&amp;" "&amp;DATEDIF(TODAY(),X1076,"YM")&amp;" meses"&amp;" "&amp;DATEDIF(TODAY(),X1076,"MD")&amp;" dias",IF(AND(Z1076&lt;&gt;””,Z1076&lt;TODAY()),"Contrato Encerrado",IF(AND(Z1076&lt;&gt;"",Z1076&gt;TODAY()),DATEDIF(TODAY(),Z1076,"Y")&amp;" anos"&amp;" "&amp;DATEDIF(TODAY(),Z1076,"YM")&amp;" meses"&amp;" "&amp;DATEDIF(TODAY(),Z1076,"MD")&amp;" dias"))))))))</f>
        <v>Contrato Encerrado</v>
      </c>
      <c r="AE1076" s="35">
        <f t="shared" si="81"/>
        <v>698</v>
      </c>
      <c r="AF1076" s="35">
        <f t="shared" si="82"/>
        <v>32</v>
      </c>
      <c r="AG1076" s="17" t="str">
        <f t="shared" si="83"/>
        <v>0 anos 1 meses 1 dias</v>
      </c>
    </row>
    <row r="1077" spans="1:33" ht="11.25" customHeight="1" x14ac:dyDescent="0.2">
      <c r="A1077" s="8" t="s">
        <v>9</v>
      </c>
      <c r="B1077" s="8" t="s">
        <v>13</v>
      </c>
      <c r="C1077" s="22" t="s">
        <v>11</v>
      </c>
      <c r="D1077" s="37">
        <v>2023</v>
      </c>
      <c r="E1077" s="23" t="s">
        <v>27</v>
      </c>
      <c r="F1077" s="8" t="s">
        <v>28</v>
      </c>
      <c r="G1077" s="77" t="s">
        <v>6290</v>
      </c>
      <c r="H1077" s="78" t="s">
        <v>6291</v>
      </c>
      <c r="I1077" s="9" t="s">
        <v>6292</v>
      </c>
      <c r="J1077" s="14" t="s">
        <v>1302</v>
      </c>
      <c r="K1077" s="9" t="s">
        <v>29</v>
      </c>
      <c r="L1077" s="24" t="s">
        <v>30</v>
      </c>
      <c r="M1077" s="7" t="s">
        <v>9427</v>
      </c>
      <c r="N1077" s="16" t="s">
        <v>2105</v>
      </c>
      <c r="O1077" s="24"/>
      <c r="P1077" s="24" t="s">
        <v>2518</v>
      </c>
      <c r="Q1077" s="24" t="s">
        <v>4109</v>
      </c>
      <c r="R1077" s="17">
        <v>36983</v>
      </c>
      <c r="S1077" s="17">
        <v>44882</v>
      </c>
      <c r="T1077" s="31">
        <v>45243</v>
      </c>
      <c r="U1077" s="17"/>
      <c r="V1077" s="31"/>
      <c r="W1077" s="17"/>
      <c r="X1077" s="17"/>
      <c r="Y1077" s="17"/>
      <c r="Z1077" s="31"/>
      <c r="AA1077" s="18">
        <f t="shared" ca="1" si="80"/>
        <v>24</v>
      </c>
      <c r="AB1077" s="19" t="s">
        <v>7877</v>
      </c>
      <c r="AC1077" s="35" t="str">
        <f t="shared" si="84"/>
        <v>0 anos 11 meses 27 dias</v>
      </c>
      <c r="AD1077" s="35" t="str">
        <f ca="1">IF(AND(V1077="",T1077&lt;TODAY()),"Contrato Encerrado",IF(AND(V1077="",T1077&gt;TODAY()),DATEDIF(TODAY(),T1077,"Y")&amp;" anos"&amp;" "&amp;DATEDIF(TODAY(),T1077,"YM")&amp;" meses"&amp;" "&amp;DATEDIF(TODAY(),T1077,"MD")&amp;" dias",IF(AND(X1077="",V1077&lt;TODAY()),"Contrato Encerrado",IF(AND(X1077="",V1077&gt;TODAY()),DATEDIF(TODAY(),V1077,"Y")&amp;" anos"&amp;" "&amp;DATEDIF(TODAY(),V1077,"YM")&amp;" meses"&amp;" "&amp;DATEDIF(TODAY(),V1077,"MD")&amp;" dias",IF(AND(Z1077="",X1077&lt;TODAY()),"Contrato Encerrado",IF(AND(Z1077="",X1077&gt;TODAY()),DATEDIF(TODAY(),X1077,"Y")&amp;" anos"&amp;" "&amp;DATEDIF(TODAY(),X1077,"YM")&amp;" meses"&amp;" "&amp;DATEDIF(TODAY(),X1077,"MD")&amp;" dias",IF(AND(Z1077&lt;&gt;””,Z1077&lt;TODAY()),"Contrato Encerrado",IF(AND(Z1077&lt;&gt;"",Z1077&gt;TODAY()),DATEDIF(TODAY(),Z1077,"Y")&amp;" anos"&amp;" "&amp;DATEDIF(TODAY(),Z1077,"YM")&amp;" meses"&amp;" "&amp;DATEDIF(TODAY(),Z1077,"MD")&amp;" dias"))))))))</f>
        <v>Contrato Encerrado</v>
      </c>
      <c r="AE1077" s="35">
        <f t="shared" si="81"/>
        <v>361</v>
      </c>
      <c r="AF1077" s="35">
        <f t="shared" si="82"/>
        <v>369</v>
      </c>
      <c r="AG1077" s="17" t="str">
        <f t="shared" si="83"/>
        <v>1 anos 0 meses 3 dias</v>
      </c>
    </row>
    <row r="1078" spans="1:33" ht="11.25" customHeight="1" x14ac:dyDescent="0.2">
      <c r="A1078" s="10" t="s">
        <v>9</v>
      </c>
      <c r="B1078" s="10" t="s">
        <v>13</v>
      </c>
      <c r="C1078" s="11" t="s">
        <v>19</v>
      </c>
      <c r="D1078" s="36">
        <v>2021</v>
      </c>
      <c r="E1078" s="13" t="s">
        <v>307</v>
      </c>
      <c r="F1078" s="10" t="s">
        <v>308</v>
      </c>
      <c r="G1078" s="83" t="s">
        <v>686</v>
      </c>
      <c r="H1078" s="84" t="s">
        <v>687</v>
      </c>
      <c r="I1078" s="13" t="s">
        <v>688</v>
      </c>
      <c r="J1078" s="74" t="s">
        <v>1302</v>
      </c>
      <c r="K1078" s="13" t="s">
        <v>29</v>
      </c>
      <c r="L1078" s="25" t="s">
        <v>30</v>
      </c>
      <c r="M1078" s="7" t="s">
        <v>9427</v>
      </c>
      <c r="N1078" s="27" t="s">
        <v>3223</v>
      </c>
      <c r="O1078" s="27"/>
      <c r="P1078" s="27" t="s">
        <v>2517</v>
      </c>
      <c r="Q1078" s="27" t="s">
        <v>2522</v>
      </c>
      <c r="R1078" s="31">
        <v>36716</v>
      </c>
      <c r="S1078" s="31">
        <v>44336</v>
      </c>
      <c r="T1078" s="31">
        <v>44694</v>
      </c>
      <c r="U1078" s="31"/>
      <c r="V1078" s="31"/>
      <c r="W1078" s="31"/>
      <c r="X1078" s="17"/>
      <c r="Y1078" s="17"/>
      <c r="Z1078" s="31"/>
      <c r="AA1078" s="18">
        <f t="shared" ca="1" si="80"/>
        <v>25</v>
      </c>
      <c r="AB1078" s="19" t="s">
        <v>7877</v>
      </c>
      <c r="AC1078" s="35" t="str">
        <f t="shared" si="84"/>
        <v>0 anos 11 meses 23 dias</v>
      </c>
      <c r="AD1078" s="35" t="str">
        <f ca="1">IF(AND(V1078="",T1078&lt;TODAY()),"Contrato Encerrado",IF(AND(V1078="",T1078&gt;TODAY()),DATEDIF(TODAY(),T1078,"Y")&amp;" anos"&amp;" "&amp;DATEDIF(TODAY(),T1078,"YM")&amp;" meses"&amp;" "&amp;DATEDIF(TODAY(),T1078,"MD")&amp;" dias",IF(AND(X1078="",V1078&lt;TODAY()),"Contrato Encerrado",IF(AND(X1078="",V1078&gt;TODAY()),DATEDIF(TODAY(),V1078,"Y")&amp;" anos"&amp;" "&amp;DATEDIF(TODAY(),V1078,"YM")&amp;" meses"&amp;" "&amp;DATEDIF(TODAY(),V1078,"MD")&amp;" dias",IF(AND(Z1078="",X1078&lt;TODAY()),"Contrato Encerrado",IF(AND(Z1078="",X1078&gt;TODAY()),DATEDIF(TODAY(),X1078,"Y")&amp;" anos"&amp;" "&amp;DATEDIF(TODAY(),X1078,"YM")&amp;" meses"&amp;" "&amp;DATEDIF(TODAY(),X1078,"MD")&amp;" dias",IF(AND(Z1078&lt;&gt;””,Z1078&lt;TODAY()),"Contrato Encerrado",IF(AND(Z1078&lt;&gt;"",Z1078&gt;TODAY()),DATEDIF(TODAY(),Z1078,"Y")&amp;" anos"&amp;" "&amp;DATEDIF(TODAY(),Z1078,"YM")&amp;" meses"&amp;" "&amp;DATEDIF(TODAY(),Z1078,"MD")&amp;" dias"))))))))</f>
        <v>Contrato Encerrado</v>
      </c>
      <c r="AE1078" s="35">
        <f t="shared" si="81"/>
        <v>358</v>
      </c>
      <c r="AF1078" s="35">
        <f t="shared" si="82"/>
        <v>372</v>
      </c>
      <c r="AG1078" s="17" t="str">
        <f t="shared" si="83"/>
        <v>1 anos 0 meses 6 dias</v>
      </c>
    </row>
    <row r="1079" spans="1:33" ht="11.25" customHeight="1" x14ac:dyDescent="0.2">
      <c r="A1079" s="8" t="s">
        <v>9</v>
      </c>
      <c r="B1079" s="10" t="s">
        <v>13</v>
      </c>
      <c r="C1079" s="11" t="s">
        <v>11</v>
      </c>
      <c r="D1079" s="36">
        <v>2022</v>
      </c>
      <c r="E1079" s="12" t="s">
        <v>157</v>
      </c>
      <c r="F1079" s="8" t="s">
        <v>158</v>
      </c>
      <c r="G1079" s="77" t="s">
        <v>2013</v>
      </c>
      <c r="H1079" s="78" t="s">
        <v>2014</v>
      </c>
      <c r="I1079" s="14" t="s">
        <v>2015</v>
      </c>
      <c r="J1079" s="14" t="s">
        <v>1302</v>
      </c>
      <c r="K1079" s="14" t="s">
        <v>29</v>
      </c>
      <c r="L1079" s="15" t="s">
        <v>30</v>
      </c>
      <c r="M1079" s="7" t="s">
        <v>9427</v>
      </c>
      <c r="N1079" s="16" t="s">
        <v>2117</v>
      </c>
      <c r="O1079" s="16"/>
      <c r="P1079" s="16" t="s">
        <v>2517</v>
      </c>
      <c r="Q1079" s="16" t="s">
        <v>2522</v>
      </c>
      <c r="R1079" s="31">
        <v>37312</v>
      </c>
      <c r="S1079" s="31">
        <v>44564</v>
      </c>
      <c r="T1079" s="31">
        <v>44786</v>
      </c>
      <c r="U1079" s="31"/>
      <c r="V1079" s="31"/>
      <c r="W1079" s="31"/>
      <c r="X1079" s="17"/>
      <c r="Y1079" s="17"/>
      <c r="Z1079" s="31"/>
      <c r="AA1079" s="18">
        <f t="shared" ca="1" si="80"/>
        <v>23</v>
      </c>
      <c r="AB1079" s="19" t="s">
        <v>7877</v>
      </c>
      <c r="AC1079" s="35" t="str">
        <f t="shared" si="84"/>
        <v>0 anos 7 meses 10 dias</v>
      </c>
      <c r="AD1079" s="35" t="str">
        <f ca="1">IF(AND(V1079="",T1079&lt;TODAY()),"Contrato Encerrado",IF(AND(V1079="",T1079&gt;TODAY()),DATEDIF(TODAY(),T1079,"Y")&amp;" anos"&amp;" "&amp;DATEDIF(TODAY(),T1079,"YM")&amp;" meses"&amp;" "&amp;DATEDIF(TODAY(),T1079,"MD")&amp;" dias",IF(AND(X1079="",V1079&lt;TODAY()),"Contrato Encerrado",IF(AND(X1079="",V1079&gt;TODAY()),DATEDIF(TODAY(),V1079,"Y")&amp;" anos"&amp;" "&amp;DATEDIF(TODAY(),V1079,"YM")&amp;" meses"&amp;" "&amp;DATEDIF(TODAY(),V1079,"MD")&amp;" dias",IF(AND(Z1079="",X1079&lt;TODAY()),"Contrato Encerrado",IF(AND(Z1079="",X1079&gt;TODAY()),DATEDIF(TODAY(),X1079,"Y")&amp;" anos"&amp;" "&amp;DATEDIF(TODAY(),X1079,"YM")&amp;" meses"&amp;" "&amp;DATEDIF(TODAY(),X1079,"MD")&amp;" dias",IF(AND(Z1079&lt;&gt;””,Z1079&lt;TODAY()),"Contrato Encerrado",IF(AND(Z1079&lt;&gt;"",Z1079&gt;TODAY()),DATEDIF(TODAY(),Z1079,"Y")&amp;" anos"&amp;" "&amp;DATEDIF(TODAY(),Z1079,"YM")&amp;" meses"&amp;" "&amp;DATEDIF(TODAY(),Z1079,"MD")&amp;" dias"))))))))</f>
        <v>Contrato Encerrado</v>
      </c>
      <c r="AE1079" s="35">
        <f t="shared" si="81"/>
        <v>222</v>
      </c>
      <c r="AF1079" s="35">
        <f t="shared" si="82"/>
        <v>508</v>
      </c>
      <c r="AG1079" s="17" t="str">
        <f t="shared" si="83"/>
        <v>1 anos 4 meses 22 dias</v>
      </c>
    </row>
    <row r="1080" spans="1:33" ht="11.25" customHeight="1" x14ac:dyDescent="0.2">
      <c r="A1080" s="8" t="s">
        <v>9</v>
      </c>
      <c r="B1080" s="8" t="s">
        <v>13</v>
      </c>
      <c r="C1080" s="22" t="s">
        <v>20</v>
      </c>
      <c r="D1080" s="37">
        <v>2023</v>
      </c>
      <c r="E1080" s="23" t="s">
        <v>307</v>
      </c>
      <c r="F1080" s="8" t="s">
        <v>308</v>
      </c>
      <c r="G1080" s="77" t="s">
        <v>8320</v>
      </c>
      <c r="H1080" s="78" t="s">
        <v>8321</v>
      </c>
      <c r="I1080" s="9" t="s">
        <v>8322</v>
      </c>
      <c r="J1080" s="14" t="s">
        <v>14943</v>
      </c>
      <c r="K1080" s="9" t="s">
        <v>29</v>
      </c>
      <c r="L1080" s="24" t="s">
        <v>81</v>
      </c>
      <c r="M1080" s="7" t="s">
        <v>82</v>
      </c>
      <c r="N1080" s="24" t="s">
        <v>4113</v>
      </c>
      <c r="O1080" s="24" t="s">
        <v>8323</v>
      </c>
      <c r="P1080" s="24" t="s">
        <v>2518</v>
      </c>
      <c r="Q1080" s="24" t="s">
        <v>2523</v>
      </c>
      <c r="R1080" s="17">
        <v>38483</v>
      </c>
      <c r="S1080" s="17">
        <v>45114</v>
      </c>
      <c r="T1080" s="17">
        <v>45289</v>
      </c>
      <c r="U1080" s="17"/>
      <c r="V1080" s="17"/>
      <c r="W1080" s="17"/>
      <c r="X1080" s="17"/>
      <c r="Y1080" s="17"/>
      <c r="Z1080" s="17"/>
      <c r="AA1080" s="18">
        <f t="shared" ca="1" si="80"/>
        <v>20</v>
      </c>
      <c r="AB1080" s="18" t="s">
        <v>7877</v>
      </c>
      <c r="AC1080" s="35" t="str">
        <f t="shared" si="84"/>
        <v>0 anos 5 meses 22 dias</v>
      </c>
      <c r="AD1080" s="35" t="str">
        <f ca="1">IF(AND(V1080="",T1080&lt;TODAY()),"Contrato Encerrado",IF(AND(V1080="",T1080&gt;TODAY()),DATEDIF(TODAY(),T1080,"Y")&amp;" anos"&amp;" "&amp;DATEDIF(TODAY(),T1080,"YM")&amp;" meses"&amp;" "&amp;DATEDIF(TODAY(),T1080,"MD")&amp;" dias",IF(AND(X1080="",V1080&lt;TODAY()),"Contrato Encerrado",IF(AND(X1080="",V1080&gt;TODAY()),DATEDIF(TODAY(),V1080,"Y")&amp;" anos"&amp;" "&amp;DATEDIF(TODAY(),V1080,"YM")&amp;" meses"&amp;" "&amp;DATEDIF(TODAY(),V1080,"MD")&amp;" dias",IF(AND(Z1080="",X1080&lt;TODAY()),"Contrato Encerrado",IF(AND(Z1080="",X1080&gt;TODAY()),DATEDIF(TODAY(),X1080,"Y")&amp;" anos"&amp;" "&amp;DATEDIF(TODAY(),X1080,"YM")&amp;" meses"&amp;" "&amp;DATEDIF(TODAY(),X1080,"MD")&amp;" dias",IF(AND(Z1080&lt;&gt;””,Z1080&lt;TODAY()),"Contrato Encerrado",IF(AND(Z1080&lt;&gt;"",Z1080&gt;TODAY()),DATEDIF(TODAY(),Z1080,"Y")&amp;" anos"&amp;" "&amp;DATEDIF(TODAY(),Z1080,"YM")&amp;" meses"&amp;" "&amp;DATEDIF(TODAY(),Z1080,"MD")&amp;" dias"))))))))</f>
        <v>Contrato Encerrado</v>
      </c>
      <c r="AE1080" s="35">
        <f t="shared" si="81"/>
        <v>175</v>
      </c>
      <c r="AF1080" s="35">
        <f t="shared" si="82"/>
        <v>555</v>
      </c>
      <c r="AG1080" s="17" t="str">
        <f t="shared" si="83"/>
        <v>1 anos 6 meses 8 dias</v>
      </c>
    </row>
    <row r="1081" spans="1:33" ht="11.25" customHeight="1" x14ac:dyDescent="0.2">
      <c r="A1081" s="8" t="s">
        <v>9</v>
      </c>
      <c r="B1081" s="8" t="s">
        <v>13</v>
      </c>
      <c r="C1081" s="22" t="s">
        <v>11</v>
      </c>
      <c r="D1081" s="37">
        <v>2024</v>
      </c>
      <c r="E1081" s="12" t="s">
        <v>157</v>
      </c>
      <c r="F1081" s="8" t="s">
        <v>158</v>
      </c>
      <c r="G1081" s="77" t="s">
        <v>11163</v>
      </c>
      <c r="H1081" s="78" t="s">
        <v>11164</v>
      </c>
      <c r="I1081" s="14" t="s">
        <v>11165</v>
      </c>
      <c r="J1081" s="14" t="s">
        <v>14943</v>
      </c>
      <c r="K1081" s="14" t="s">
        <v>29</v>
      </c>
      <c r="L1081" s="15" t="s">
        <v>30</v>
      </c>
      <c r="M1081" s="7" t="s">
        <v>9427</v>
      </c>
      <c r="N1081" s="15" t="s">
        <v>2101</v>
      </c>
      <c r="O1081" s="15" t="s">
        <v>7896</v>
      </c>
      <c r="P1081" s="15" t="s">
        <v>2518</v>
      </c>
      <c r="Q1081" s="15" t="s">
        <v>2521</v>
      </c>
      <c r="R1081" s="20">
        <v>28686</v>
      </c>
      <c r="S1081" s="20">
        <v>45265</v>
      </c>
      <c r="T1081" s="111">
        <v>45657</v>
      </c>
      <c r="U1081" s="20"/>
      <c r="V1081" s="20"/>
      <c r="W1081" s="20"/>
      <c r="X1081" s="17"/>
      <c r="Y1081" s="17"/>
      <c r="Z1081" s="20"/>
      <c r="AA1081" s="18">
        <f t="shared" ca="1" si="80"/>
        <v>47</v>
      </c>
      <c r="AB1081" s="15" t="s">
        <v>7878</v>
      </c>
      <c r="AC1081" s="35" t="str">
        <f t="shared" si="84"/>
        <v>1 anos 0 meses 26 dias</v>
      </c>
      <c r="AD1081" s="35" t="str">
        <f ca="1">IF(AND(V1081="",T1081&lt;TODAY()),"Contrato Encerrado",IF(AND(V1081="",T1081&gt;TODAY()),DATEDIF(TODAY(),T1081,"Y")&amp;" anos"&amp;" "&amp;DATEDIF(TODAY(),T1081,"YM")&amp;" meses"&amp;" "&amp;DATEDIF(TODAY(),T1081,"MD")&amp;" dias",IF(AND(X1081="",V1081&lt;TODAY()),"Contrato Encerrado",IF(AND(X1081="",V1081&gt;TODAY()),DATEDIF(TODAY(),V1081,"Y")&amp;" anos"&amp;" "&amp;DATEDIF(TODAY(),V1081,"YM")&amp;" meses"&amp;" "&amp;DATEDIF(TODAY(),V1081,"MD")&amp;" dias",IF(AND(Z1081="",X1081&lt;TODAY()),"Contrato Encerrado",IF(AND(Z1081="",X1081&gt;TODAY()),DATEDIF(TODAY(),X1081,"Y")&amp;" anos"&amp;" "&amp;DATEDIF(TODAY(),X1081,"YM")&amp;" meses"&amp;" "&amp;DATEDIF(TODAY(),X1081,"MD")&amp;" dias",IF(AND(Z1081&lt;&gt;””,Z1081&lt;TODAY()),"Contrato Encerrado",IF(AND(Z1081&lt;&gt;"",Z1081&gt;TODAY()),DATEDIF(TODAY(),Z1081,"Y")&amp;" anos"&amp;" "&amp;DATEDIF(TODAY(),Z1081,"YM")&amp;" meses"&amp;" "&amp;DATEDIF(TODAY(),Z1081,"MD")&amp;" dias"))))))))</f>
        <v>Contrato Encerrado</v>
      </c>
      <c r="AE1081" s="35">
        <f t="shared" si="81"/>
        <v>392</v>
      </c>
      <c r="AF1081" s="35">
        <f t="shared" si="82"/>
        <v>338</v>
      </c>
      <c r="AG1081" s="17" t="str">
        <f t="shared" si="83"/>
        <v>0 anos 11 meses 3 dias</v>
      </c>
    </row>
    <row r="1082" spans="1:33" ht="11.25" customHeight="1" x14ac:dyDescent="0.2">
      <c r="A1082" s="8" t="s">
        <v>9</v>
      </c>
      <c r="B1082" s="10" t="s">
        <v>13</v>
      </c>
      <c r="C1082" s="11" t="s">
        <v>25</v>
      </c>
      <c r="D1082" s="36">
        <v>2022</v>
      </c>
      <c r="E1082" s="12" t="s">
        <v>27</v>
      </c>
      <c r="F1082" s="8" t="s">
        <v>28</v>
      </c>
      <c r="G1082" s="77" t="s">
        <v>4412</v>
      </c>
      <c r="H1082" s="78" t="s">
        <v>4413</v>
      </c>
      <c r="I1082" s="14" t="s">
        <v>4414</v>
      </c>
      <c r="J1082" s="14" t="s">
        <v>1302</v>
      </c>
      <c r="K1082" s="14" t="s">
        <v>29</v>
      </c>
      <c r="L1082" s="15" t="s">
        <v>30</v>
      </c>
      <c r="M1082" s="7" t="s">
        <v>9427</v>
      </c>
      <c r="N1082" s="16" t="s">
        <v>2105</v>
      </c>
      <c r="O1082" s="16"/>
      <c r="P1082" s="16" t="s">
        <v>2518</v>
      </c>
      <c r="Q1082" s="16" t="s">
        <v>4109</v>
      </c>
      <c r="R1082" s="31">
        <v>37952</v>
      </c>
      <c r="S1082" s="31">
        <v>44896</v>
      </c>
      <c r="T1082" s="31">
        <v>45344</v>
      </c>
      <c r="U1082" s="31"/>
      <c r="V1082" s="31"/>
      <c r="W1082" s="31"/>
      <c r="X1082" s="17"/>
      <c r="Y1082" s="17"/>
      <c r="Z1082" s="31"/>
      <c r="AA1082" s="18">
        <f t="shared" ca="1" si="80"/>
        <v>21</v>
      </c>
      <c r="AB1082" s="19" t="s">
        <v>7878</v>
      </c>
      <c r="AC1082" s="35" t="str">
        <f t="shared" si="84"/>
        <v>1 anos 2 meses 21 dias</v>
      </c>
      <c r="AD1082" s="35" t="str">
        <f ca="1">IF(AND(V1082="",T1082&lt;TODAY()),"Contrato Encerrado",IF(AND(V1082="",T1082&gt;TODAY()),DATEDIF(TODAY(),T1082,"Y")&amp;" anos"&amp;" "&amp;DATEDIF(TODAY(),T1082,"YM")&amp;" meses"&amp;" "&amp;DATEDIF(TODAY(),T1082,"MD")&amp;" dias",IF(AND(X1082="",V1082&lt;TODAY()),"Contrato Encerrado",IF(AND(X1082="",V1082&gt;TODAY()),DATEDIF(TODAY(),V1082,"Y")&amp;" anos"&amp;" "&amp;DATEDIF(TODAY(),V1082,"YM")&amp;" meses"&amp;" "&amp;DATEDIF(TODAY(),V1082,"MD")&amp;" dias",IF(AND(Z1082="",X1082&lt;TODAY()),"Contrato Encerrado",IF(AND(Z1082="",X1082&gt;TODAY()),DATEDIF(TODAY(),X1082,"Y")&amp;" anos"&amp;" "&amp;DATEDIF(TODAY(),X1082,"YM")&amp;" meses"&amp;" "&amp;DATEDIF(TODAY(),X1082,"MD")&amp;" dias",IF(AND(Z1082&lt;&gt;””,Z1082&lt;TODAY()),"Contrato Encerrado",IF(AND(Z1082&lt;&gt;"",Z1082&gt;TODAY()),DATEDIF(TODAY(),Z1082,"Y")&amp;" anos"&amp;" "&amp;DATEDIF(TODAY(),Z1082,"YM")&amp;" meses"&amp;" "&amp;DATEDIF(TODAY(),Z1082,"MD")&amp;" dias"))))))))</f>
        <v>Contrato Encerrado</v>
      </c>
      <c r="AE1082" s="35">
        <f t="shared" si="81"/>
        <v>448</v>
      </c>
      <c r="AF1082" s="35">
        <f t="shared" si="82"/>
        <v>282</v>
      </c>
      <c r="AG1082" s="17" t="str">
        <f t="shared" si="83"/>
        <v>0 anos 9 meses 8 dias</v>
      </c>
    </row>
    <row r="1083" spans="1:33" ht="11.25" customHeight="1" x14ac:dyDescent="0.2">
      <c r="A1083" s="8" t="s">
        <v>9</v>
      </c>
      <c r="B1083" s="8" t="s">
        <v>13</v>
      </c>
      <c r="C1083" s="22" t="s">
        <v>15</v>
      </c>
      <c r="D1083" s="37">
        <v>2024</v>
      </c>
      <c r="E1083" s="23" t="s">
        <v>157</v>
      </c>
      <c r="F1083" s="8" t="s">
        <v>158</v>
      </c>
      <c r="G1083" s="77" t="s">
        <v>12068</v>
      </c>
      <c r="H1083" s="78" t="s">
        <v>12069</v>
      </c>
      <c r="I1083" s="9" t="s">
        <v>12070</v>
      </c>
      <c r="J1083" s="14" t="s">
        <v>10</v>
      </c>
      <c r="K1083" s="9" t="s">
        <v>29</v>
      </c>
      <c r="L1083" s="24" t="s">
        <v>30</v>
      </c>
      <c r="M1083" s="7" t="s">
        <v>9427</v>
      </c>
      <c r="N1083" s="24" t="s">
        <v>11918</v>
      </c>
      <c r="O1083" s="24" t="s">
        <v>7901</v>
      </c>
      <c r="P1083" s="24" t="s">
        <v>2518</v>
      </c>
      <c r="Q1083" s="24" t="s">
        <v>4109</v>
      </c>
      <c r="R1083" s="29">
        <v>36769</v>
      </c>
      <c r="S1083" s="29">
        <v>45323</v>
      </c>
      <c r="T1083" s="20">
        <v>46021</v>
      </c>
      <c r="U1083" s="20"/>
      <c r="V1083" s="20"/>
      <c r="W1083" s="29"/>
      <c r="X1083" s="17"/>
      <c r="Y1083" s="17"/>
      <c r="Z1083" s="20"/>
      <c r="AA1083" s="18">
        <f t="shared" ca="1" si="80"/>
        <v>25</v>
      </c>
      <c r="AB1083" s="18" t="s">
        <v>7877</v>
      </c>
      <c r="AC1083" s="35" t="str">
        <f t="shared" si="84"/>
        <v>1 anos 10 meses 29 dias</v>
      </c>
      <c r="AD1083" s="35" t="str">
        <f ca="1">IF(AND(V1083="",T1083&lt;TODAY()),"Contrato Encerrado",IF(AND(V1083="",T1083&gt;TODAY()),DATEDIF(TODAY(),T1083,"Y")&amp;" anos"&amp;" "&amp;DATEDIF(TODAY(),T1083,"YM")&amp;" meses"&amp;" "&amp;DATEDIF(TODAY(),T1083,"MD")&amp;" dias",IF(AND(X1083="",V1083&lt;TODAY()),"Contrato Encerrado",IF(AND(X1083="",V1083&gt;TODAY()),DATEDIF(TODAY(),V1083,"Y")&amp;" anos"&amp;" "&amp;DATEDIF(TODAY(),V1083,"YM")&amp;" meses"&amp;" "&amp;DATEDIF(TODAY(),V1083,"MD")&amp;" dias",IF(AND(Z1083="",X1083&lt;TODAY()),"Contrato Encerrado",IF(AND(Z1083="",X1083&gt;TODAY()),DATEDIF(TODAY(),X1083,"Y")&amp;" anos"&amp;" "&amp;DATEDIF(TODAY(),X1083,"YM")&amp;" meses"&amp;" "&amp;DATEDIF(TODAY(),X1083,"MD")&amp;" dias",IF(AND(Z1083&lt;&gt;””,Z1083&lt;TODAY()),"Contrato Encerrado",IF(AND(Z1083&lt;&gt;"",Z1083&gt;TODAY()),DATEDIF(TODAY(),Z1083,"Y")&amp;" anos"&amp;" "&amp;DATEDIF(TODAY(),Z1083,"YM")&amp;" meses"&amp;" "&amp;DATEDIF(TODAY(),Z1083,"MD")&amp;" dias"))))))))</f>
        <v>0 anos 2 meses 23 dias</v>
      </c>
      <c r="AE1083" s="35">
        <f t="shared" si="81"/>
        <v>698</v>
      </c>
      <c r="AF1083" s="35">
        <f t="shared" si="82"/>
        <v>32</v>
      </c>
      <c r="AG1083" s="17" t="str">
        <f t="shared" si="83"/>
        <v>0 anos 1 meses 1 dias</v>
      </c>
    </row>
    <row r="1084" spans="1:33" ht="11.25" customHeight="1" x14ac:dyDescent="0.2">
      <c r="A1084" s="8" t="s">
        <v>9</v>
      </c>
      <c r="B1084" s="8" t="s">
        <v>13</v>
      </c>
      <c r="C1084" s="22" t="s">
        <v>20</v>
      </c>
      <c r="D1084" s="37">
        <v>2023</v>
      </c>
      <c r="E1084" s="23" t="s">
        <v>157</v>
      </c>
      <c r="F1084" s="8" t="s">
        <v>158</v>
      </c>
      <c r="G1084" s="77" t="s">
        <v>8324</v>
      </c>
      <c r="H1084" s="78" t="s">
        <v>8325</v>
      </c>
      <c r="I1084" s="9" t="s">
        <v>8326</v>
      </c>
      <c r="J1084" s="14" t="s">
        <v>14943</v>
      </c>
      <c r="K1084" s="9" t="s">
        <v>29</v>
      </c>
      <c r="L1084" s="24" t="s">
        <v>81</v>
      </c>
      <c r="M1084" s="7" t="s">
        <v>82</v>
      </c>
      <c r="N1084" s="24" t="s">
        <v>4113</v>
      </c>
      <c r="O1084" s="24" t="s">
        <v>8035</v>
      </c>
      <c r="P1084" s="24" t="s">
        <v>2518</v>
      </c>
      <c r="Q1084" s="24" t="s">
        <v>4109</v>
      </c>
      <c r="R1084" s="17">
        <v>38997</v>
      </c>
      <c r="S1084" s="17">
        <v>45091</v>
      </c>
      <c r="T1084" s="31">
        <v>45657</v>
      </c>
      <c r="U1084" s="20"/>
      <c r="V1084" s="20"/>
      <c r="W1084" s="17"/>
      <c r="X1084" s="17"/>
      <c r="Y1084" s="17"/>
      <c r="Z1084" s="20"/>
      <c r="AA1084" s="18">
        <f t="shared" ca="1" si="80"/>
        <v>19</v>
      </c>
      <c r="AB1084" s="18" t="s">
        <v>7877</v>
      </c>
      <c r="AC1084" s="35" t="str">
        <f t="shared" si="84"/>
        <v>1 anos 6 meses 17 dias</v>
      </c>
      <c r="AD1084" s="35" t="str">
        <f ca="1">IF(AND(V1084="",T1084&lt;TODAY()),"Contrato Encerrado",IF(AND(V1084="",T1084&gt;TODAY()),DATEDIF(TODAY(),T1084,"Y")&amp;" anos"&amp;" "&amp;DATEDIF(TODAY(),T1084,"YM")&amp;" meses"&amp;" "&amp;DATEDIF(TODAY(),T1084,"MD")&amp;" dias",IF(AND(X1084="",V1084&lt;TODAY()),"Contrato Encerrado",IF(AND(X1084="",V1084&gt;TODAY()),DATEDIF(TODAY(),V1084,"Y")&amp;" anos"&amp;" "&amp;DATEDIF(TODAY(),V1084,"YM")&amp;" meses"&amp;" "&amp;DATEDIF(TODAY(),V1084,"MD")&amp;" dias",IF(AND(Z1084="",X1084&lt;TODAY()),"Contrato Encerrado",IF(AND(Z1084="",X1084&gt;TODAY()),DATEDIF(TODAY(),X1084,"Y")&amp;" anos"&amp;" "&amp;DATEDIF(TODAY(),X1084,"YM")&amp;" meses"&amp;" "&amp;DATEDIF(TODAY(),X1084,"MD")&amp;" dias",IF(AND(Z1084&lt;&gt;””,Z1084&lt;TODAY()),"Contrato Encerrado",IF(AND(Z1084&lt;&gt;"",Z1084&gt;TODAY()),DATEDIF(TODAY(),Z1084,"Y")&amp;" anos"&amp;" "&amp;DATEDIF(TODAY(),Z1084,"YM")&amp;" meses"&amp;" "&amp;DATEDIF(TODAY(),Z1084,"MD")&amp;" dias"))))))))</f>
        <v>Contrato Encerrado</v>
      </c>
      <c r="AE1084" s="35">
        <f t="shared" si="81"/>
        <v>566</v>
      </c>
      <c r="AF1084" s="35">
        <f t="shared" si="82"/>
        <v>164</v>
      </c>
      <c r="AG1084" s="17" t="str">
        <f t="shared" si="83"/>
        <v>0 anos 5 meses 12 dias</v>
      </c>
    </row>
    <row r="1085" spans="1:33" ht="11.25" customHeight="1" x14ac:dyDescent="0.2">
      <c r="A1085" s="8" t="s">
        <v>9</v>
      </c>
      <c r="B1085" s="8" t="s">
        <v>13</v>
      </c>
      <c r="C1085" s="22" t="s">
        <v>22</v>
      </c>
      <c r="D1085" s="37">
        <v>2023</v>
      </c>
      <c r="E1085" s="12" t="s">
        <v>157</v>
      </c>
      <c r="F1085" s="8" t="s">
        <v>158</v>
      </c>
      <c r="G1085" s="77" t="s">
        <v>9579</v>
      </c>
      <c r="H1085" s="78" t="s">
        <v>9580</v>
      </c>
      <c r="I1085" s="14" t="s">
        <v>9581</v>
      </c>
      <c r="J1085" s="74" t="s">
        <v>14943</v>
      </c>
      <c r="K1085" s="14" t="s">
        <v>29</v>
      </c>
      <c r="L1085" s="15" t="s">
        <v>30</v>
      </c>
      <c r="M1085" s="7" t="s">
        <v>9427</v>
      </c>
      <c r="N1085" s="15" t="s">
        <v>4159</v>
      </c>
      <c r="O1085" s="15" t="s">
        <v>8177</v>
      </c>
      <c r="P1085" s="15" t="s">
        <v>2518</v>
      </c>
      <c r="Q1085" s="15" t="s">
        <v>2521</v>
      </c>
      <c r="R1085" s="20">
        <v>38049</v>
      </c>
      <c r="S1085" s="20">
        <v>45152</v>
      </c>
      <c r="T1085" s="20">
        <v>45882</v>
      </c>
      <c r="U1085" s="20"/>
      <c r="V1085" s="20"/>
      <c r="W1085" s="15"/>
      <c r="X1085" s="17"/>
      <c r="Y1085" s="17"/>
      <c r="Z1085" s="20"/>
      <c r="AA1085" s="18">
        <f t="shared" ca="1" si="80"/>
        <v>21</v>
      </c>
      <c r="AB1085" s="20" t="s">
        <v>7878</v>
      </c>
      <c r="AC1085" s="35" t="str">
        <f t="shared" si="84"/>
        <v>1 anos 11 meses 30 dias</v>
      </c>
      <c r="AD1085" s="35" t="str">
        <f ca="1">IF(AND(V1085="",T1085&lt;TODAY()),"Contrato Encerrado",IF(AND(V1085="",T1085&gt;TODAY()),DATEDIF(TODAY(),T1085,"Y")&amp;" anos"&amp;" "&amp;DATEDIF(TODAY(),T1085,"YM")&amp;" meses"&amp;" "&amp;DATEDIF(TODAY(),T1085,"MD")&amp;" dias",IF(AND(X1085="",V1085&lt;TODAY()),"Contrato Encerrado",IF(AND(X1085="",V1085&gt;TODAY()),DATEDIF(TODAY(),V1085,"Y")&amp;" anos"&amp;" "&amp;DATEDIF(TODAY(),V1085,"YM")&amp;" meses"&amp;" "&amp;DATEDIF(TODAY(),V1085,"MD")&amp;" dias",IF(AND(Z1085="",X1085&lt;TODAY()),"Contrato Encerrado",IF(AND(Z1085="",X1085&gt;TODAY()),DATEDIF(TODAY(),X1085,"Y")&amp;" anos"&amp;" "&amp;DATEDIF(TODAY(),X1085,"YM")&amp;" meses"&amp;" "&amp;DATEDIF(TODAY(),X1085,"MD")&amp;" dias",IF(AND(Z1085&lt;&gt;””,Z1085&lt;TODAY()),"Contrato Encerrado",IF(AND(Z1085&lt;&gt;"",Z1085&gt;TODAY()),DATEDIF(TODAY(),Z1085,"Y")&amp;" anos"&amp;" "&amp;DATEDIF(TODAY(),Z1085,"YM")&amp;" meses"&amp;" "&amp;DATEDIF(TODAY(),Z1085,"MD")&amp;" dias"))))))))</f>
        <v>Contrato Encerrado</v>
      </c>
      <c r="AE1085" s="35">
        <f t="shared" si="81"/>
        <v>730</v>
      </c>
      <c r="AF1085" s="35">
        <f t="shared" si="82"/>
        <v>0</v>
      </c>
      <c r="AG1085" s="17" t="str">
        <f t="shared" si="83"/>
        <v>ESTÁGIO COMPLETOU 2 ANOS</v>
      </c>
    </row>
    <row r="1086" spans="1:33" ht="11.25" customHeight="1" x14ac:dyDescent="0.2">
      <c r="A1086" s="8" t="s">
        <v>9</v>
      </c>
      <c r="B1086" s="8" t="s">
        <v>13</v>
      </c>
      <c r="C1086" s="22" t="s">
        <v>16</v>
      </c>
      <c r="D1086" s="37">
        <v>2025</v>
      </c>
      <c r="E1086" s="12" t="s">
        <v>157</v>
      </c>
      <c r="F1086" s="8" t="s">
        <v>158</v>
      </c>
      <c r="G1086" s="9" t="s">
        <v>16230</v>
      </c>
      <c r="H1086" s="8" t="s">
        <v>16231</v>
      </c>
      <c r="I1086" s="14" t="s">
        <v>16232</v>
      </c>
      <c r="J1086" s="14" t="s">
        <v>10</v>
      </c>
      <c r="K1086" s="14" t="s">
        <v>29</v>
      </c>
      <c r="L1086" s="15" t="s">
        <v>81</v>
      </c>
      <c r="M1086" s="7" t="s">
        <v>82</v>
      </c>
      <c r="N1086" s="15" t="s">
        <v>4113</v>
      </c>
      <c r="O1086" s="15" t="s">
        <v>16233</v>
      </c>
      <c r="P1086" s="15" t="s">
        <v>2518</v>
      </c>
      <c r="Q1086" s="15" t="s">
        <v>4109</v>
      </c>
      <c r="R1086" s="20">
        <v>39158</v>
      </c>
      <c r="S1086" s="20">
        <v>45755</v>
      </c>
      <c r="T1086" s="20">
        <v>46021</v>
      </c>
      <c r="U1086" s="20"/>
      <c r="V1086" s="20"/>
      <c r="W1086" s="20"/>
      <c r="X1086" s="17"/>
      <c r="Y1086" s="17"/>
      <c r="Z1086" s="20"/>
      <c r="AA1086" s="21">
        <f t="shared" ca="1" si="80"/>
        <v>18</v>
      </c>
      <c r="AB1086" s="15" t="s">
        <v>7878</v>
      </c>
      <c r="AC1086" s="35" t="str">
        <f t="shared" si="84"/>
        <v>0 anos 8 meses 22 dias</v>
      </c>
      <c r="AD1086" s="35" t="str">
        <f ca="1">IF(AND(V1086="",T1086&lt;TODAY()),"Contrato Encerrado",IF(AND(V1086="",T1086&gt;TODAY()),DATEDIF(TODAY(),T1086,"Y")&amp;" anos"&amp;" "&amp;DATEDIF(TODAY(),T1086,"YM")&amp;" meses"&amp;" "&amp;DATEDIF(TODAY(),T1086,"MD")&amp;" dias",IF(AND(X1086="",V1086&lt;TODAY()),"Contrato Encerrado",IF(AND(X1086="",V1086&gt;TODAY()),DATEDIF(TODAY(),V1086,"Y")&amp;" anos"&amp;" "&amp;DATEDIF(TODAY(),V1086,"YM")&amp;" meses"&amp;" "&amp;DATEDIF(TODAY(),V1086,"MD")&amp;" dias",IF(AND(Z1086="",X1086&lt;TODAY()),"Contrato Encerrado",IF(AND(Z1086="",X1086&gt;TODAY()),DATEDIF(TODAY(),X1086,"Y")&amp;" anos"&amp;" "&amp;DATEDIF(TODAY(),X1086,"YM")&amp;" meses"&amp;" "&amp;DATEDIF(TODAY(),X1086,"MD")&amp;" dias",IF(AND(Z1086&lt;&gt;””,Z1086&lt;TODAY()),"Contrato Encerrado",IF(AND(Z1086&lt;&gt;"",Z1086&gt;TODAY()),DATEDIF(TODAY(),Z1086,"Y")&amp;" anos"&amp;" "&amp;DATEDIF(TODAY(),Z1086,"YM")&amp;" meses"&amp;" "&amp;DATEDIF(TODAY(),Z1086,"MD")&amp;" dias"))))))))</f>
        <v>0 anos 2 meses 23 dias</v>
      </c>
      <c r="AE1086" s="35">
        <f t="shared" si="81"/>
        <v>266</v>
      </c>
      <c r="AF1086" s="35">
        <f t="shared" si="82"/>
        <v>464</v>
      </c>
      <c r="AG1086" s="17" t="str">
        <f t="shared" si="83"/>
        <v>1 anos 3 meses 8 dias</v>
      </c>
    </row>
    <row r="1087" spans="1:33" ht="11.25" customHeight="1" x14ac:dyDescent="0.2">
      <c r="A1087" s="8" t="s">
        <v>9</v>
      </c>
      <c r="B1087" s="8" t="s">
        <v>13</v>
      </c>
      <c r="C1087" s="22" t="s">
        <v>21</v>
      </c>
      <c r="D1087" s="37">
        <v>2023</v>
      </c>
      <c r="E1087" s="12" t="s">
        <v>157</v>
      </c>
      <c r="F1087" s="8" t="s">
        <v>158</v>
      </c>
      <c r="G1087" s="77" t="s">
        <v>8912</v>
      </c>
      <c r="H1087" s="78" t="s">
        <v>8913</v>
      </c>
      <c r="I1087" s="14" t="s">
        <v>8914</v>
      </c>
      <c r="J1087" s="14" t="s">
        <v>14943</v>
      </c>
      <c r="K1087" s="14" t="s">
        <v>29</v>
      </c>
      <c r="L1087" s="15" t="s">
        <v>30</v>
      </c>
      <c r="M1087" s="7" t="s">
        <v>9427</v>
      </c>
      <c r="N1087" s="15" t="s">
        <v>6135</v>
      </c>
      <c r="O1087" s="15" t="s">
        <v>7904</v>
      </c>
      <c r="P1087" s="15" t="s">
        <v>2518</v>
      </c>
      <c r="Q1087" s="15" t="s">
        <v>2521</v>
      </c>
      <c r="R1087" s="20">
        <v>32885</v>
      </c>
      <c r="S1087" s="20">
        <v>45121</v>
      </c>
      <c r="T1087" s="20">
        <v>45291</v>
      </c>
      <c r="U1087" s="20"/>
      <c r="V1087" s="20"/>
      <c r="W1087" s="20"/>
      <c r="X1087" s="17"/>
      <c r="Y1087" s="17"/>
      <c r="Z1087" s="20"/>
      <c r="AA1087" s="18">
        <f t="shared" ca="1" si="80"/>
        <v>35</v>
      </c>
      <c r="AB1087" s="21" t="s">
        <v>7878</v>
      </c>
      <c r="AC1087" s="35" t="str">
        <f t="shared" si="84"/>
        <v>0 anos 5 meses 17 dias</v>
      </c>
      <c r="AD1087" s="35" t="str">
        <f ca="1">IF(AND(V1087="",T1087&lt;TODAY()),"Contrato Encerrado",IF(AND(V1087="",T1087&gt;TODAY()),DATEDIF(TODAY(),T1087,"Y")&amp;" anos"&amp;" "&amp;DATEDIF(TODAY(),T1087,"YM")&amp;" meses"&amp;" "&amp;DATEDIF(TODAY(),T1087,"MD")&amp;" dias",IF(AND(X1087="",V1087&lt;TODAY()),"Contrato Encerrado",IF(AND(X1087="",V1087&gt;TODAY()),DATEDIF(TODAY(),V1087,"Y")&amp;" anos"&amp;" "&amp;DATEDIF(TODAY(),V1087,"YM")&amp;" meses"&amp;" "&amp;DATEDIF(TODAY(),V1087,"MD")&amp;" dias",IF(AND(Z1087="",X1087&lt;TODAY()),"Contrato Encerrado",IF(AND(Z1087="",X1087&gt;TODAY()),DATEDIF(TODAY(),X1087,"Y")&amp;" anos"&amp;" "&amp;DATEDIF(TODAY(),X1087,"YM")&amp;" meses"&amp;" "&amp;DATEDIF(TODAY(),X1087,"MD")&amp;" dias",IF(AND(Z1087&lt;&gt;””,Z1087&lt;TODAY()),"Contrato Encerrado",IF(AND(Z1087&lt;&gt;"",Z1087&gt;TODAY()),DATEDIF(TODAY(),Z1087,"Y")&amp;" anos"&amp;" "&amp;DATEDIF(TODAY(),Z1087,"YM")&amp;" meses"&amp;" "&amp;DATEDIF(TODAY(),Z1087,"MD")&amp;" dias"))))))))</f>
        <v>Contrato Encerrado</v>
      </c>
      <c r="AE1087" s="35">
        <f t="shared" si="81"/>
        <v>170</v>
      </c>
      <c r="AF1087" s="35">
        <f t="shared" si="82"/>
        <v>560</v>
      </c>
      <c r="AG1087" s="17" t="str">
        <f t="shared" si="83"/>
        <v>1 anos 6 meses 13 dias</v>
      </c>
    </row>
    <row r="1088" spans="1:33" ht="11.25" customHeight="1" x14ac:dyDescent="0.2">
      <c r="A1088" s="8" t="s">
        <v>9</v>
      </c>
      <c r="B1088" s="8" t="s">
        <v>13</v>
      </c>
      <c r="C1088" s="22" t="s">
        <v>21</v>
      </c>
      <c r="D1088" s="35">
        <v>2025</v>
      </c>
      <c r="E1088" s="12" t="s">
        <v>1111</v>
      </c>
      <c r="F1088" s="8" t="s">
        <v>1112</v>
      </c>
      <c r="G1088" s="14" t="s">
        <v>17275</v>
      </c>
      <c r="H1088" s="8" t="s">
        <v>17276</v>
      </c>
      <c r="I1088" s="14" t="s">
        <v>16861</v>
      </c>
      <c r="J1088" s="14" t="s">
        <v>10</v>
      </c>
      <c r="K1088" s="14" t="s">
        <v>29</v>
      </c>
      <c r="L1088" s="15" t="s">
        <v>30</v>
      </c>
      <c r="M1088" s="7" t="s">
        <v>16153</v>
      </c>
      <c r="N1088" s="15" t="s">
        <v>5864</v>
      </c>
      <c r="O1088" s="15" t="s">
        <v>9560</v>
      </c>
      <c r="P1088" s="15" t="s">
        <v>2518</v>
      </c>
      <c r="Q1088" s="15" t="s">
        <v>2523</v>
      </c>
      <c r="R1088" s="20">
        <v>37747</v>
      </c>
      <c r="S1088" s="20">
        <v>45810</v>
      </c>
      <c r="T1088" s="20">
        <v>46174</v>
      </c>
      <c r="U1088" s="20"/>
      <c r="V1088" s="20"/>
      <c r="W1088" s="20"/>
      <c r="X1088" s="17"/>
      <c r="Y1088" s="17"/>
      <c r="Z1088" s="20"/>
      <c r="AA1088" s="21">
        <f t="shared" ref="AA1088:AA1151" ca="1" si="85">DATEDIF(R1088,TODAY(),"Y")</f>
        <v>22</v>
      </c>
      <c r="AB1088" s="20" t="s">
        <v>7878</v>
      </c>
      <c r="AC1088" s="35" t="str">
        <f t="shared" si="84"/>
        <v>0 anos 11 meses 30 dias</v>
      </c>
      <c r="AD1088" s="35" t="str">
        <f ca="1">IF(AND(V1088="",T1088&lt;TODAY()),"Contrato Encerrado",IF(AND(V1088="",T1088&gt;TODAY()),DATEDIF(TODAY(),T1088,"Y")&amp;" anos"&amp;" "&amp;DATEDIF(TODAY(),T1088,"YM")&amp;" meses"&amp;" "&amp;DATEDIF(TODAY(),T1088,"MD")&amp;" dias",IF(AND(X1088="",V1088&lt;TODAY()),"Contrato Encerrado",IF(AND(X1088="",V1088&gt;TODAY()),DATEDIF(TODAY(),V1088,"Y")&amp;" anos"&amp;" "&amp;DATEDIF(TODAY(),V1088,"YM")&amp;" meses"&amp;" "&amp;DATEDIF(TODAY(),V1088,"MD")&amp;" dias",IF(AND(Z1088="",X1088&lt;TODAY()),"Contrato Encerrado",IF(AND(Z1088="",X1088&gt;TODAY()),DATEDIF(TODAY(),X1088,"Y")&amp;" anos"&amp;" "&amp;DATEDIF(TODAY(),X1088,"YM")&amp;" meses"&amp;" "&amp;DATEDIF(TODAY(),X1088,"MD")&amp;" dias",IF(AND(Z1088&lt;&gt;””,Z1088&lt;TODAY()),"Contrato Encerrado",IF(AND(Z1088&lt;&gt;"",Z1088&gt;TODAY()),DATEDIF(TODAY(),Z1088,"Y")&amp;" anos"&amp;" "&amp;DATEDIF(TODAY(),Z1088,"YM")&amp;" meses"&amp;" "&amp;DATEDIF(TODAY(),Z1088,"MD")&amp;" dias"))))))))</f>
        <v>0 anos 7 meses 25 dias</v>
      </c>
      <c r="AE1088" s="35">
        <f t="shared" ref="AE1088:AE1151" si="86">SUM((T1088-S1088)+(V1088-U1088)+(X1088-W1088)+(Z1088-Y1088))</f>
        <v>364</v>
      </c>
      <c r="AF1088" s="35">
        <f t="shared" ref="AF1088:AF1151" si="87">730-AE1088</f>
        <v>366</v>
      </c>
      <c r="AG1088" s="17" t="str">
        <f t="shared" ref="AG1088:AG1151" si="88">IF(AF1088&gt;0,DATEDIF(0,AF1088,"Y")&amp; " anos"&amp; " "&amp;DATEDIF(0,AF1088,"YM")&amp; " meses"&amp; " "&amp;DATEDIF(0,AF1088,"MD")&amp; " dias","ESTÁGIO COMPLETOU 2 ANOS")</f>
        <v>0 anos 11 meses 31 dias</v>
      </c>
    </row>
    <row r="1089" spans="1:33" ht="11.25" customHeight="1" x14ac:dyDescent="0.2">
      <c r="A1089" s="10" t="s">
        <v>9</v>
      </c>
      <c r="B1089" s="10" t="s">
        <v>13</v>
      </c>
      <c r="C1089" s="11" t="s">
        <v>17</v>
      </c>
      <c r="D1089" s="36">
        <v>2021</v>
      </c>
      <c r="E1089" s="13" t="s">
        <v>157</v>
      </c>
      <c r="F1089" s="10" t="s">
        <v>158</v>
      </c>
      <c r="G1089" s="83" t="s">
        <v>3394</v>
      </c>
      <c r="H1089" s="84" t="s">
        <v>3395</v>
      </c>
      <c r="I1089" s="13" t="s">
        <v>3396</v>
      </c>
      <c r="J1089" s="14" t="s">
        <v>14943</v>
      </c>
      <c r="K1089" s="13" t="s">
        <v>29</v>
      </c>
      <c r="L1089" s="25" t="s">
        <v>81</v>
      </c>
      <c r="M1089" s="7" t="s">
        <v>14548</v>
      </c>
      <c r="N1089" s="24" t="s">
        <v>14547</v>
      </c>
      <c r="O1089" s="24" t="s">
        <v>7902</v>
      </c>
      <c r="P1089" s="26" t="s">
        <v>2516</v>
      </c>
      <c r="Q1089" s="26" t="s">
        <v>14550</v>
      </c>
      <c r="R1089" s="31">
        <v>38286</v>
      </c>
      <c r="S1089" s="31">
        <v>44323</v>
      </c>
      <c r="T1089" s="31">
        <v>44562</v>
      </c>
      <c r="U1089" s="31">
        <v>45344</v>
      </c>
      <c r="V1089" s="31">
        <v>45709</v>
      </c>
      <c r="W1089" s="17"/>
      <c r="X1089" s="17"/>
      <c r="Y1089" s="17"/>
      <c r="Z1089" s="20"/>
      <c r="AA1089" s="18">
        <f t="shared" ca="1" si="85"/>
        <v>20</v>
      </c>
      <c r="AB1089" s="19" t="s">
        <v>7878</v>
      </c>
      <c r="AC1089" s="35" t="str">
        <f t="shared" si="84"/>
        <v>1 anos 7 meses 25 dias</v>
      </c>
      <c r="AD1089" s="35" t="str">
        <f ca="1">IF(AND(V1089="",T1089&lt;TODAY()),"Contrato Encerrado",IF(AND(V1089="",T1089&gt;TODAY()),DATEDIF(TODAY(),T1089,"Y")&amp;" anos"&amp;" "&amp;DATEDIF(TODAY(),T1089,"YM")&amp;" meses"&amp;" "&amp;DATEDIF(TODAY(),T1089,"MD")&amp;" dias",IF(AND(X1089="",V1089&lt;TODAY()),"Contrato Encerrado",IF(AND(X1089="",V1089&gt;TODAY()),DATEDIF(TODAY(),V1089,"Y")&amp;" anos"&amp;" "&amp;DATEDIF(TODAY(),V1089,"YM")&amp;" meses"&amp;" "&amp;DATEDIF(TODAY(),V1089,"MD")&amp;" dias",IF(AND(Z1089="",X1089&lt;TODAY()),"Contrato Encerrado",IF(AND(Z1089="",X1089&gt;TODAY()),DATEDIF(TODAY(),X1089,"Y")&amp;" anos"&amp;" "&amp;DATEDIF(TODAY(),X1089,"YM")&amp;" meses"&amp;" "&amp;DATEDIF(TODAY(),X1089,"MD")&amp;" dias",IF(AND(Z1089&lt;&gt;””,Z1089&lt;TODAY()),"Contrato Encerrado",IF(AND(Z1089&lt;&gt;"",Z1089&gt;TODAY()),DATEDIF(TODAY(),Z1089,"Y")&amp;" anos"&amp;" "&amp;DATEDIF(TODAY(),Z1089,"YM")&amp;" meses"&amp;" "&amp;DATEDIF(TODAY(),Z1089,"MD")&amp;" dias"))))))))</f>
        <v>Contrato Encerrado</v>
      </c>
      <c r="AE1089" s="35">
        <f t="shared" si="86"/>
        <v>604</v>
      </c>
      <c r="AF1089" s="35">
        <f t="shared" si="87"/>
        <v>126</v>
      </c>
      <c r="AG1089" s="17" t="str">
        <f t="shared" si="88"/>
        <v>0 anos 4 meses 5 dias</v>
      </c>
    </row>
    <row r="1090" spans="1:33" ht="11.25" customHeight="1" x14ac:dyDescent="0.2">
      <c r="A1090" s="8" t="s">
        <v>9</v>
      </c>
      <c r="B1090" s="8" t="s">
        <v>13</v>
      </c>
      <c r="C1090" s="22" t="s">
        <v>16</v>
      </c>
      <c r="D1090" s="37">
        <v>2024</v>
      </c>
      <c r="E1090" s="12" t="s">
        <v>157</v>
      </c>
      <c r="F1090" s="8" t="s">
        <v>158</v>
      </c>
      <c r="G1090" s="77" t="s">
        <v>12733</v>
      </c>
      <c r="H1090" s="78" t="s">
        <v>12734</v>
      </c>
      <c r="I1090" s="14" t="s">
        <v>12735</v>
      </c>
      <c r="J1090" s="14" t="s">
        <v>14943</v>
      </c>
      <c r="K1090" s="14" t="s">
        <v>29</v>
      </c>
      <c r="L1090" s="15" t="s">
        <v>30</v>
      </c>
      <c r="M1090" s="7" t="s">
        <v>9427</v>
      </c>
      <c r="N1090" s="15" t="s">
        <v>2101</v>
      </c>
      <c r="O1090" s="15" t="s">
        <v>12736</v>
      </c>
      <c r="P1090" s="15" t="s">
        <v>2518</v>
      </c>
      <c r="Q1090" s="15" t="s">
        <v>4109</v>
      </c>
      <c r="R1090" s="20">
        <v>25370</v>
      </c>
      <c r="S1090" s="20">
        <v>45362</v>
      </c>
      <c r="T1090" s="20">
        <v>45726</v>
      </c>
      <c r="U1090" s="31"/>
      <c r="V1090" s="31"/>
      <c r="W1090" s="20"/>
      <c r="X1090" s="17"/>
      <c r="Y1090" s="17"/>
      <c r="Z1090" s="20"/>
      <c r="AA1090" s="18">
        <f t="shared" ca="1" si="85"/>
        <v>56</v>
      </c>
      <c r="AB1090" s="20" t="s">
        <v>7878</v>
      </c>
      <c r="AC1090" s="35" t="str">
        <f t="shared" ref="AC1090:AC1153" si="89">DATEDIF($S1090,$Z1090-($U1090-$T1090)-($W1090-$V1090)-($Y1090-$X1090),"Y")&amp; " anos"&amp; " "&amp;DATEDIF($S1090,$Z1090-($U1090-$T1090)-($W1090-$V1090)-($Y1090-$X1090),"YM")&amp; " meses"&amp; " "&amp;DATEDIF($S1090,$Z1090-($U1090-$T1090)-($W1090-$V1090)-($Y1090-$X1090),"MD")&amp; " dias"</f>
        <v>0 anos 11 meses 27 dias</v>
      </c>
      <c r="AD1090" s="35" t="str">
        <f ca="1">IF(AND(V1090="",T1090&lt;TODAY()),"Contrato Encerrado",IF(AND(V1090="",T1090&gt;TODAY()),DATEDIF(TODAY(),T1090,"Y")&amp;" anos"&amp;" "&amp;DATEDIF(TODAY(),T1090,"YM")&amp;" meses"&amp;" "&amp;DATEDIF(TODAY(),T1090,"MD")&amp;" dias",IF(AND(X1090="",V1090&lt;TODAY()),"Contrato Encerrado",IF(AND(X1090="",V1090&gt;TODAY()),DATEDIF(TODAY(),V1090,"Y")&amp;" anos"&amp;" "&amp;DATEDIF(TODAY(),V1090,"YM")&amp;" meses"&amp;" "&amp;DATEDIF(TODAY(),V1090,"MD")&amp;" dias",IF(AND(Z1090="",X1090&lt;TODAY()),"Contrato Encerrado",IF(AND(Z1090="",X1090&gt;TODAY()),DATEDIF(TODAY(),X1090,"Y")&amp;" anos"&amp;" "&amp;DATEDIF(TODAY(),X1090,"YM")&amp;" meses"&amp;" "&amp;DATEDIF(TODAY(),X1090,"MD")&amp;" dias",IF(AND(Z1090&lt;&gt;””,Z1090&lt;TODAY()),"Contrato Encerrado",IF(AND(Z1090&lt;&gt;"",Z1090&gt;TODAY()),DATEDIF(TODAY(),Z1090,"Y")&amp;" anos"&amp;" "&amp;DATEDIF(TODAY(),Z1090,"YM")&amp;" meses"&amp;" "&amp;DATEDIF(TODAY(),Z1090,"MD")&amp;" dias"))))))))</f>
        <v>Contrato Encerrado</v>
      </c>
      <c r="AE1090" s="35">
        <f t="shared" si="86"/>
        <v>364</v>
      </c>
      <c r="AF1090" s="35">
        <f t="shared" si="87"/>
        <v>366</v>
      </c>
      <c r="AG1090" s="17" t="str">
        <f t="shared" si="88"/>
        <v>0 anos 11 meses 31 dias</v>
      </c>
    </row>
    <row r="1091" spans="1:33" ht="11.25" customHeight="1" x14ac:dyDescent="0.2">
      <c r="A1091" s="8" t="s">
        <v>9</v>
      </c>
      <c r="B1091" s="8" t="s">
        <v>13</v>
      </c>
      <c r="C1091" s="22" t="s">
        <v>21</v>
      </c>
      <c r="D1091" s="37">
        <v>2023</v>
      </c>
      <c r="E1091" s="12" t="s">
        <v>157</v>
      </c>
      <c r="F1091" s="8" t="s">
        <v>158</v>
      </c>
      <c r="G1091" s="77" t="s">
        <v>8915</v>
      </c>
      <c r="H1091" s="78" t="s">
        <v>8916</v>
      </c>
      <c r="I1091" s="14" t="s">
        <v>8917</v>
      </c>
      <c r="J1091" s="14" t="s">
        <v>14943</v>
      </c>
      <c r="K1091" s="14" t="s">
        <v>29</v>
      </c>
      <c r="L1091" s="15" t="s">
        <v>30</v>
      </c>
      <c r="M1091" s="7" t="s">
        <v>9427</v>
      </c>
      <c r="N1091" s="15" t="s">
        <v>6135</v>
      </c>
      <c r="O1091" s="15" t="s">
        <v>8425</v>
      </c>
      <c r="P1091" s="15" t="s">
        <v>2518</v>
      </c>
      <c r="Q1091" s="15" t="s">
        <v>2521</v>
      </c>
      <c r="R1091" s="20">
        <v>32930</v>
      </c>
      <c r="S1091" s="20">
        <v>45132</v>
      </c>
      <c r="T1091" s="31">
        <v>45657</v>
      </c>
      <c r="U1091" s="29">
        <v>45726</v>
      </c>
      <c r="V1091" s="29">
        <v>45838</v>
      </c>
      <c r="W1091" s="29"/>
      <c r="X1091" s="17"/>
      <c r="Y1091" s="17"/>
      <c r="Z1091" s="29"/>
      <c r="AA1091" s="18">
        <f t="shared" ca="1" si="85"/>
        <v>35</v>
      </c>
      <c r="AB1091" s="21" t="s">
        <v>7878</v>
      </c>
      <c r="AC1091" s="35" t="str">
        <f t="shared" si="89"/>
        <v>1 anos 8 meses 28 dias</v>
      </c>
      <c r="AD1091" s="35" t="str">
        <f ca="1">IF(AND(V1091="",T1091&lt;TODAY()),"Contrato Encerrado",IF(AND(V1091="",T1091&gt;TODAY()),DATEDIF(TODAY(),T1091,"Y")&amp;" anos"&amp;" "&amp;DATEDIF(TODAY(),T1091,"YM")&amp;" meses"&amp;" "&amp;DATEDIF(TODAY(),T1091,"MD")&amp;" dias",IF(AND(X1091="",V1091&lt;TODAY()),"Contrato Encerrado",IF(AND(X1091="",V1091&gt;TODAY()),DATEDIF(TODAY(),V1091,"Y")&amp;" anos"&amp;" "&amp;DATEDIF(TODAY(),V1091,"YM")&amp;" meses"&amp;" "&amp;DATEDIF(TODAY(),V1091,"MD")&amp;" dias",IF(AND(Z1091="",X1091&lt;TODAY()),"Contrato Encerrado",IF(AND(Z1091="",X1091&gt;TODAY()),DATEDIF(TODAY(),X1091,"Y")&amp;" anos"&amp;" "&amp;DATEDIF(TODAY(),X1091,"YM")&amp;" meses"&amp;" "&amp;DATEDIF(TODAY(),X1091,"MD")&amp;" dias",IF(AND(Z1091&lt;&gt;””,Z1091&lt;TODAY()),"Contrato Encerrado",IF(AND(Z1091&lt;&gt;"",Z1091&gt;TODAY()),DATEDIF(TODAY(),Z1091,"Y")&amp;" anos"&amp;" "&amp;DATEDIF(TODAY(),Z1091,"YM")&amp;" meses"&amp;" "&amp;DATEDIF(TODAY(),Z1091,"MD")&amp;" dias"))))))))</f>
        <v>Contrato Encerrado</v>
      </c>
      <c r="AE1091" s="35">
        <f t="shared" si="86"/>
        <v>637</v>
      </c>
      <c r="AF1091" s="35">
        <f t="shared" si="87"/>
        <v>93</v>
      </c>
      <c r="AG1091" s="17" t="str">
        <f t="shared" si="88"/>
        <v>0 anos 3 meses 2 dias</v>
      </c>
    </row>
    <row r="1092" spans="1:33" ht="11.25" customHeight="1" x14ac:dyDescent="0.2">
      <c r="A1092" s="8" t="s">
        <v>9</v>
      </c>
      <c r="B1092" s="10" t="s">
        <v>13</v>
      </c>
      <c r="C1092" s="11" t="s">
        <v>22</v>
      </c>
      <c r="D1092" s="36">
        <v>2022</v>
      </c>
      <c r="E1092" s="12" t="s">
        <v>772</v>
      </c>
      <c r="F1092" s="8" t="s">
        <v>773</v>
      </c>
      <c r="G1092" s="77" t="s">
        <v>2121</v>
      </c>
      <c r="H1092" s="78" t="s">
        <v>2122</v>
      </c>
      <c r="I1092" s="14" t="s">
        <v>2123</v>
      </c>
      <c r="J1092" s="14" t="s">
        <v>1302</v>
      </c>
      <c r="K1092" s="14" t="s">
        <v>29</v>
      </c>
      <c r="L1092" s="15" t="s">
        <v>30</v>
      </c>
      <c r="M1092" s="7" t="s">
        <v>9427</v>
      </c>
      <c r="N1092" s="16" t="s">
        <v>2109</v>
      </c>
      <c r="O1092" s="16"/>
      <c r="P1092" s="16" t="s">
        <v>2517</v>
      </c>
      <c r="Q1092" s="16" t="s">
        <v>2522</v>
      </c>
      <c r="R1092" s="31">
        <v>36460</v>
      </c>
      <c r="S1092" s="31">
        <v>44676</v>
      </c>
      <c r="T1092" s="31">
        <v>44937</v>
      </c>
      <c r="U1092" s="31"/>
      <c r="V1092" s="31"/>
      <c r="W1092" s="31"/>
      <c r="X1092" s="17"/>
      <c r="Y1092" s="17"/>
      <c r="Z1092" s="31"/>
      <c r="AA1092" s="18">
        <f t="shared" ca="1" si="85"/>
        <v>25</v>
      </c>
      <c r="AB1092" s="19" t="s">
        <v>7878</v>
      </c>
      <c r="AC1092" s="35" t="str">
        <f t="shared" si="89"/>
        <v>0 anos 8 meses 17 dias</v>
      </c>
      <c r="AD1092" s="35" t="str">
        <f ca="1">IF(AND(V1092="",T1092&lt;TODAY()),"Contrato Encerrado",IF(AND(V1092="",T1092&gt;TODAY()),DATEDIF(TODAY(),T1092,"Y")&amp;" anos"&amp;" "&amp;DATEDIF(TODAY(),T1092,"YM")&amp;" meses"&amp;" "&amp;DATEDIF(TODAY(),T1092,"MD")&amp;" dias",IF(AND(X1092="",V1092&lt;TODAY()),"Contrato Encerrado",IF(AND(X1092="",V1092&gt;TODAY()),DATEDIF(TODAY(),V1092,"Y")&amp;" anos"&amp;" "&amp;DATEDIF(TODAY(),V1092,"YM")&amp;" meses"&amp;" "&amp;DATEDIF(TODAY(),V1092,"MD")&amp;" dias",IF(AND(Z1092="",X1092&lt;TODAY()),"Contrato Encerrado",IF(AND(Z1092="",X1092&gt;TODAY()),DATEDIF(TODAY(),X1092,"Y")&amp;" anos"&amp;" "&amp;DATEDIF(TODAY(),X1092,"YM")&amp;" meses"&amp;" "&amp;DATEDIF(TODAY(),X1092,"MD")&amp;" dias",IF(AND(Z1092&lt;&gt;””,Z1092&lt;TODAY()),"Contrato Encerrado",IF(AND(Z1092&lt;&gt;"",Z1092&gt;TODAY()),DATEDIF(TODAY(),Z1092,"Y")&amp;" anos"&amp;" "&amp;DATEDIF(TODAY(),Z1092,"YM")&amp;" meses"&amp;" "&amp;DATEDIF(TODAY(),Z1092,"MD")&amp;" dias"))))))))</f>
        <v>Contrato Encerrado</v>
      </c>
      <c r="AE1092" s="35">
        <f t="shared" si="86"/>
        <v>261</v>
      </c>
      <c r="AF1092" s="35">
        <f t="shared" si="87"/>
        <v>469</v>
      </c>
      <c r="AG1092" s="17" t="str">
        <f t="shared" si="88"/>
        <v>1 anos 3 meses 13 dias</v>
      </c>
    </row>
    <row r="1093" spans="1:33" ht="11.25" customHeight="1" x14ac:dyDescent="0.2">
      <c r="A1093" s="8" t="s">
        <v>9</v>
      </c>
      <c r="B1093" s="8" t="s">
        <v>13</v>
      </c>
      <c r="C1093" s="22" t="s">
        <v>22</v>
      </c>
      <c r="D1093" s="35">
        <v>2025</v>
      </c>
      <c r="E1093" s="12" t="s">
        <v>157</v>
      </c>
      <c r="F1093" s="8" t="s">
        <v>158</v>
      </c>
      <c r="G1093" s="14" t="s">
        <v>17926</v>
      </c>
      <c r="H1093" s="8" t="s">
        <v>17927</v>
      </c>
      <c r="I1093" s="14" t="s">
        <v>17928</v>
      </c>
      <c r="J1093" s="14" t="s">
        <v>10</v>
      </c>
      <c r="K1093" s="14" t="s">
        <v>29</v>
      </c>
      <c r="L1093" s="15" t="s">
        <v>30</v>
      </c>
      <c r="M1093" s="7" t="s">
        <v>16153</v>
      </c>
      <c r="N1093" s="15" t="s">
        <v>6302</v>
      </c>
      <c r="O1093" s="15" t="s">
        <v>7897</v>
      </c>
      <c r="P1093" s="15" t="s">
        <v>2518</v>
      </c>
      <c r="Q1093" s="15" t="s">
        <v>2521</v>
      </c>
      <c r="R1093" s="20">
        <v>32962</v>
      </c>
      <c r="S1093" s="15" t="s">
        <v>17929</v>
      </c>
      <c r="T1093" s="20">
        <v>46267</v>
      </c>
      <c r="U1093" s="21"/>
      <c r="V1093" s="15"/>
      <c r="W1093" s="35"/>
      <c r="X1093" s="17"/>
      <c r="Y1093" s="17"/>
      <c r="Z1093" s="183"/>
      <c r="AA1093" s="21">
        <f t="shared" ca="1" si="85"/>
        <v>35</v>
      </c>
      <c r="AB1093" s="35" t="s">
        <v>7878</v>
      </c>
      <c r="AC1093" s="35" t="str">
        <f t="shared" si="89"/>
        <v>0 anos 11 meses 30 dias</v>
      </c>
      <c r="AD1093" s="35" t="str">
        <f ca="1">IF(AND(V1093="",T1093&lt;TODAY()),"Contrato Encerrado",IF(AND(V1093="",T1093&gt;TODAY()),DATEDIF(TODAY(),T1093,"Y")&amp;" anos"&amp;" "&amp;DATEDIF(TODAY(),T1093,"YM")&amp;" meses"&amp;" "&amp;DATEDIF(TODAY(),T1093,"MD")&amp;" dias",IF(AND(X1093="",V1093&lt;TODAY()),"Contrato Encerrado",IF(AND(X1093="",V1093&gt;TODAY()),DATEDIF(TODAY(),V1093,"Y")&amp;" anos"&amp;" "&amp;DATEDIF(TODAY(),V1093,"YM")&amp;" meses"&amp;" "&amp;DATEDIF(TODAY(),V1093,"MD")&amp;" dias",IF(AND(Z1093="",X1093&lt;TODAY()),"Contrato Encerrado",IF(AND(Z1093="",X1093&gt;TODAY()),DATEDIF(TODAY(),X1093,"Y")&amp;" anos"&amp;" "&amp;DATEDIF(TODAY(),X1093,"YM")&amp;" meses"&amp;" "&amp;DATEDIF(TODAY(),X1093,"MD")&amp;" dias",IF(AND(Z1093&lt;&gt;””,Z1093&lt;TODAY()),"Contrato Encerrado",IF(AND(Z1093&lt;&gt;"",Z1093&gt;TODAY()),DATEDIF(TODAY(),Z1093,"Y")&amp;" anos"&amp;" "&amp;DATEDIF(TODAY(),Z1093,"YM")&amp;" meses"&amp;" "&amp;DATEDIF(TODAY(),Z1093,"MD")&amp;" dias"))))))))</f>
        <v>0 anos 10 meses 26 dias</v>
      </c>
      <c r="AE1093" s="35">
        <f t="shared" si="86"/>
        <v>364</v>
      </c>
      <c r="AF1093" s="35">
        <f t="shared" si="87"/>
        <v>366</v>
      </c>
      <c r="AG1093" s="17" t="str">
        <f t="shared" si="88"/>
        <v>0 anos 11 meses 31 dias</v>
      </c>
    </row>
    <row r="1094" spans="1:33" ht="11.25" customHeight="1" x14ac:dyDescent="0.2">
      <c r="A1094" s="10" t="s">
        <v>9</v>
      </c>
      <c r="B1094" s="10" t="s">
        <v>13</v>
      </c>
      <c r="C1094" s="11" t="s">
        <v>17</v>
      </c>
      <c r="D1094" s="36">
        <v>2021</v>
      </c>
      <c r="E1094" s="13" t="s">
        <v>307</v>
      </c>
      <c r="F1094" s="10" t="s">
        <v>308</v>
      </c>
      <c r="G1094" s="83" t="s">
        <v>411</v>
      </c>
      <c r="H1094" s="84" t="s">
        <v>412</v>
      </c>
      <c r="I1094" s="13" t="s">
        <v>413</v>
      </c>
      <c r="J1094" s="14" t="s">
        <v>1302</v>
      </c>
      <c r="K1094" s="13" t="s">
        <v>29</v>
      </c>
      <c r="L1094" s="25" t="s">
        <v>30</v>
      </c>
      <c r="M1094" s="7" t="s">
        <v>9427</v>
      </c>
      <c r="N1094" s="16" t="s">
        <v>2113</v>
      </c>
      <c r="O1094" s="27"/>
      <c r="P1094" s="26" t="s">
        <v>2517</v>
      </c>
      <c r="Q1094" s="26" t="s">
        <v>2522</v>
      </c>
      <c r="R1094" s="31">
        <v>35013</v>
      </c>
      <c r="S1094" s="31">
        <v>44326</v>
      </c>
      <c r="T1094" s="31">
        <v>44600</v>
      </c>
      <c r="U1094" s="31"/>
      <c r="V1094" s="31"/>
      <c r="W1094" s="31"/>
      <c r="X1094" s="17"/>
      <c r="Y1094" s="17"/>
      <c r="Z1094" s="31"/>
      <c r="AA1094" s="18">
        <f t="shared" ca="1" si="85"/>
        <v>29</v>
      </c>
      <c r="AB1094" s="19" t="s">
        <v>7878</v>
      </c>
      <c r="AC1094" s="35" t="str">
        <f t="shared" si="89"/>
        <v>0 anos 8 meses 29 dias</v>
      </c>
      <c r="AD1094" s="35" t="str">
        <f ca="1">IF(AND(V1094="",T1094&lt;TODAY()),"Contrato Encerrado",IF(AND(V1094="",T1094&gt;TODAY()),DATEDIF(TODAY(),T1094,"Y")&amp;" anos"&amp;" "&amp;DATEDIF(TODAY(),T1094,"YM")&amp;" meses"&amp;" "&amp;DATEDIF(TODAY(),T1094,"MD")&amp;" dias",IF(AND(X1094="",V1094&lt;TODAY()),"Contrato Encerrado",IF(AND(X1094="",V1094&gt;TODAY()),DATEDIF(TODAY(),V1094,"Y")&amp;" anos"&amp;" "&amp;DATEDIF(TODAY(),V1094,"YM")&amp;" meses"&amp;" "&amp;DATEDIF(TODAY(),V1094,"MD")&amp;" dias",IF(AND(Z1094="",X1094&lt;TODAY()),"Contrato Encerrado",IF(AND(Z1094="",X1094&gt;TODAY()),DATEDIF(TODAY(),X1094,"Y")&amp;" anos"&amp;" "&amp;DATEDIF(TODAY(),X1094,"YM")&amp;" meses"&amp;" "&amp;DATEDIF(TODAY(),X1094,"MD")&amp;" dias",IF(AND(Z1094&lt;&gt;””,Z1094&lt;TODAY()),"Contrato Encerrado",IF(AND(Z1094&lt;&gt;"",Z1094&gt;TODAY()),DATEDIF(TODAY(),Z1094,"Y")&amp;" anos"&amp;" "&amp;DATEDIF(TODAY(),Z1094,"YM")&amp;" meses"&amp;" "&amp;DATEDIF(TODAY(),Z1094,"MD")&amp;" dias"))))))))</f>
        <v>Contrato Encerrado</v>
      </c>
      <c r="AE1094" s="35">
        <f t="shared" si="86"/>
        <v>274</v>
      </c>
      <c r="AF1094" s="35">
        <f t="shared" si="87"/>
        <v>456</v>
      </c>
      <c r="AG1094" s="17" t="str">
        <f t="shared" si="88"/>
        <v>1 anos 2 meses 31 dias</v>
      </c>
    </row>
    <row r="1095" spans="1:33" ht="11.25" customHeight="1" x14ac:dyDescent="0.2">
      <c r="A1095" s="8" t="s">
        <v>9</v>
      </c>
      <c r="B1095" s="8" t="s">
        <v>13</v>
      </c>
      <c r="C1095" s="22" t="s">
        <v>11</v>
      </c>
      <c r="D1095" s="36">
        <v>2025</v>
      </c>
      <c r="E1095" s="12" t="s">
        <v>157</v>
      </c>
      <c r="F1095" s="8" t="s">
        <v>158</v>
      </c>
      <c r="G1095" s="77" t="s">
        <v>15275</v>
      </c>
      <c r="H1095" s="78" t="s">
        <v>15276</v>
      </c>
      <c r="I1095" s="14" t="s">
        <v>15277</v>
      </c>
      <c r="J1095" s="14" t="s">
        <v>1302</v>
      </c>
      <c r="K1095" s="14" t="s">
        <v>29</v>
      </c>
      <c r="L1095" s="15" t="s">
        <v>30</v>
      </c>
      <c r="M1095" s="7" t="s">
        <v>9427</v>
      </c>
      <c r="N1095" s="15" t="s">
        <v>5971</v>
      </c>
      <c r="O1095" s="15" t="s">
        <v>14617</v>
      </c>
      <c r="P1095" s="15" t="s">
        <v>2518</v>
      </c>
      <c r="Q1095" s="35" t="s">
        <v>2521</v>
      </c>
      <c r="R1095" s="20">
        <v>37168</v>
      </c>
      <c r="S1095" s="20">
        <v>45643</v>
      </c>
      <c r="T1095" s="20">
        <v>45741</v>
      </c>
      <c r="U1095" s="20"/>
      <c r="V1095" s="20"/>
      <c r="W1095" s="20"/>
      <c r="X1095" s="17"/>
      <c r="Y1095" s="17"/>
      <c r="Z1095" s="20"/>
      <c r="AA1095" s="18">
        <f t="shared" ca="1" si="85"/>
        <v>24</v>
      </c>
      <c r="AB1095" s="15" t="s">
        <v>7878</v>
      </c>
      <c r="AC1095" s="35" t="str">
        <f t="shared" si="89"/>
        <v>0 anos 3 meses 8 dias</v>
      </c>
      <c r="AD1095" s="35" t="str">
        <f ca="1">IF(AND(V1095="",T1095&lt;TODAY()),"Contrato Encerrado",IF(AND(V1095="",T1095&gt;TODAY()),DATEDIF(TODAY(),T1095,"Y")&amp;" anos"&amp;" "&amp;DATEDIF(TODAY(),T1095,"YM")&amp;" meses"&amp;" "&amp;DATEDIF(TODAY(),T1095,"MD")&amp;" dias",IF(AND(X1095="",V1095&lt;TODAY()),"Contrato Encerrado",IF(AND(X1095="",V1095&gt;TODAY()),DATEDIF(TODAY(),V1095,"Y")&amp;" anos"&amp;" "&amp;DATEDIF(TODAY(),V1095,"YM")&amp;" meses"&amp;" "&amp;DATEDIF(TODAY(),V1095,"MD")&amp;" dias",IF(AND(Z1095="",X1095&lt;TODAY()),"Contrato Encerrado",IF(AND(Z1095="",X1095&gt;TODAY()),DATEDIF(TODAY(),X1095,"Y")&amp;" anos"&amp;" "&amp;DATEDIF(TODAY(),X1095,"YM")&amp;" meses"&amp;" "&amp;DATEDIF(TODAY(),X1095,"MD")&amp;" dias",IF(AND(Z1095&lt;&gt;””,Z1095&lt;TODAY()),"Contrato Encerrado",IF(AND(Z1095&lt;&gt;"",Z1095&gt;TODAY()),DATEDIF(TODAY(),Z1095,"Y")&amp;" anos"&amp;" "&amp;DATEDIF(TODAY(),Z1095,"YM")&amp;" meses"&amp;" "&amp;DATEDIF(TODAY(),Z1095,"MD")&amp;" dias"))))))))</f>
        <v>Contrato Encerrado</v>
      </c>
      <c r="AE1095" s="35">
        <f t="shared" si="86"/>
        <v>98</v>
      </c>
      <c r="AF1095" s="35">
        <f t="shared" si="87"/>
        <v>632</v>
      </c>
      <c r="AG1095" s="17" t="str">
        <f t="shared" si="88"/>
        <v>1 anos 8 meses 23 dias</v>
      </c>
    </row>
    <row r="1096" spans="1:33" ht="11.25" customHeight="1" x14ac:dyDescent="0.2">
      <c r="A1096" s="8" t="s">
        <v>9</v>
      </c>
      <c r="B1096" s="8" t="s">
        <v>13</v>
      </c>
      <c r="C1096" s="22" t="s">
        <v>14</v>
      </c>
      <c r="D1096" s="37">
        <v>2024</v>
      </c>
      <c r="E1096" s="12" t="s">
        <v>157</v>
      </c>
      <c r="F1096" s="8" t="s">
        <v>158</v>
      </c>
      <c r="G1096" s="77" t="s">
        <v>11166</v>
      </c>
      <c r="H1096" s="78" t="s">
        <v>11167</v>
      </c>
      <c r="I1096" s="14" t="s">
        <v>11168</v>
      </c>
      <c r="J1096" s="14" t="s">
        <v>14943</v>
      </c>
      <c r="K1096" s="14" t="s">
        <v>29</v>
      </c>
      <c r="L1096" s="15" t="s">
        <v>81</v>
      </c>
      <c r="M1096" s="7" t="s">
        <v>82</v>
      </c>
      <c r="N1096" s="15" t="s">
        <v>4113</v>
      </c>
      <c r="O1096" s="15" t="s">
        <v>11169</v>
      </c>
      <c r="P1096" s="15" t="s">
        <v>2518</v>
      </c>
      <c r="Q1096" s="15" t="s">
        <v>4109</v>
      </c>
      <c r="R1096" s="20">
        <v>39032</v>
      </c>
      <c r="S1096" s="20">
        <v>45313</v>
      </c>
      <c r="T1096" s="20">
        <v>45657</v>
      </c>
      <c r="U1096" s="20"/>
      <c r="V1096" s="20"/>
      <c r="W1096" s="20"/>
      <c r="X1096" s="17"/>
      <c r="Y1096" s="17"/>
      <c r="Z1096" s="20"/>
      <c r="AA1096" s="18">
        <f t="shared" ca="1" si="85"/>
        <v>18</v>
      </c>
      <c r="AB1096" s="15" t="s">
        <v>7878</v>
      </c>
      <c r="AC1096" s="35" t="str">
        <f t="shared" si="89"/>
        <v>0 anos 11 meses 9 dias</v>
      </c>
      <c r="AD1096" s="35" t="str">
        <f ca="1">IF(AND(V1096="",T1096&lt;TODAY()),"Contrato Encerrado",IF(AND(V1096="",T1096&gt;TODAY()),DATEDIF(TODAY(),T1096,"Y")&amp;" anos"&amp;" "&amp;DATEDIF(TODAY(),T1096,"YM")&amp;" meses"&amp;" "&amp;DATEDIF(TODAY(),T1096,"MD")&amp;" dias",IF(AND(X1096="",V1096&lt;TODAY()),"Contrato Encerrado",IF(AND(X1096="",V1096&gt;TODAY()),DATEDIF(TODAY(),V1096,"Y")&amp;" anos"&amp;" "&amp;DATEDIF(TODAY(),V1096,"YM")&amp;" meses"&amp;" "&amp;DATEDIF(TODAY(),V1096,"MD")&amp;" dias",IF(AND(Z1096="",X1096&lt;TODAY()),"Contrato Encerrado",IF(AND(Z1096="",X1096&gt;TODAY()),DATEDIF(TODAY(),X1096,"Y")&amp;" anos"&amp;" "&amp;DATEDIF(TODAY(),X1096,"YM")&amp;" meses"&amp;" "&amp;DATEDIF(TODAY(),X1096,"MD")&amp;" dias",IF(AND(Z1096&lt;&gt;””,Z1096&lt;TODAY()),"Contrato Encerrado",IF(AND(Z1096&lt;&gt;"",Z1096&gt;TODAY()),DATEDIF(TODAY(),Z1096,"Y")&amp;" anos"&amp;" "&amp;DATEDIF(TODAY(),Z1096,"YM")&amp;" meses"&amp;" "&amp;DATEDIF(TODAY(),Z1096,"MD")&amp;" dias"))))))))</f>
        <v>Contrato Encerrado</v>
      </c>
      <c r="AE1096" s="35">
        <f t="shared" si="86"/>
        <v>344</v>
      </c>
      <c r="AF1096" s="35">
        <f t="shared" si="87"/>
        <v>386</v>
      </c>
      <c r="AG1096" s="17" t="str">
        <f t="shared" si="88"/>
        <v>1 anos 0 meses 20 dias</v>
      </c>
    </row>
    <row r="1097" spans="1:33" ht="11.25" customHeight="1" x14ac:dyDescent="0.2">
      <c r="A1097" s="8" t="s">
        <v>9</v>
      </c>
      <c r="B1097" s="8" t="s">
        <v>13</v>
      </c>
      <c r="C1097" s="22" t="s">
        <v>21</v>
      </c>
      <c r="D1097" s="37">
        <v>2023</v>
      </c>
      <c r="E1097" s="12" t="s">
        <v>157</v>
      </c>
      <c r="F1097" s="8" t="s">
        <v>158</v>
      </c>
      <c r="G1097" s="77" t="s">
        <v>8918</v>
      </c>
      <c r="H1097" s="78" t="s">
        <v>8919</v>
      </c>
      <c r="I1097" s="14" t="s">
        <v>8920</v>
      </c>
      <c r="J1097" s="14" t="s">
        <v>14943</v>
      </c>
      <c r="K1097" s="14" t="s">
        <v>29</v>
      </c>
      <c r="L1097" s="15" t="s">
        <v>81</v>
      </c>
      <c r="M1097" s="7" t="s">
        <v>82</v>
      </c>
      <c r="N1097" s="15" t="s">
        <v>4113</v>
      </c>
      <c r="O1097" s="15" t="s">
        <v>8509</v>
      </c>
      <c r="P1097" s="15" t="s">
        <v>2518</v>
      </c>
      <c r="Q1097" s="15" t="s">
        <v>4109</v>
      </c>
      <c r="R1097" s="20">
        <v>39089</v>
      </c>
      <c r="S1097" s="20">
        <v>45132</v>
      </c>
      <c r="T1097" s="20">
        <v>45496</v>
      </c>
      <c r="U1097" s="20"/>
      <c r="V1097" s="20"/>
      <c r="W1097" s="20"/>
      <c r="X1097" s="17"/>
      <c r="Y1097" s="17"/>
      <c r="Z1097" s="20"/>
      <c r="AA1097" s="18">
        <f t="shared" ca="1" si="85"/>
        <v>18</v>
      </c>
      <c r="AB1097" s="19" t="s">
        <v>7878</v>
      </c>
      <c r="AC1097" s="35" t="str">
        <f t="shared" si="89"/>
        <v>0 anos 11 meses 28 dias</v>
      </c>
      <c r="AD1097" s="35" t="str">
        <f ca="1">IF(AND(V1097="",T1097&lt;TODAY()),"Contrato Encerrado",IF(AND(V1097="",T1097&gt;TODAY()),DATEDIF(TODAY(),T1097,"Y")&amp;" anos"&amp;" "&amp;DATEDIF(TODAY(),T1097,"YM")&amp;" meses"&amp;" "&amp;DATEDIF(TODAY(),T1097,"MD")&amp;" dias",IF(AND(X1097="",V1097&lt;TODAY()),"Contrato Encerrado",IF(AND(X1097="",V1097&gt;TODAY()),DATEDIF(TODAY(),V1097,"Y")&amp;" anos"&amp;" "&amp;DATEDIF(TODAY(),V1097,"YM")&amp;" meses"&amp;" "&amp;DATEDIF(TODAY(),V1097,"MD")&amp;" dias",IF(AND(Z1097="",X1097&lt;TODAY()),"Contrato Encerrado",IF(AND(Z1097="",X1097&gt;TODAY()),DATEDIF(TODAY(),X1097,"Y")&amp;" anos"&amp;" "&amp;DATEDIF(TODAY(),X1097,"YM")&amp;" meses"&amp;" "&amp;DATEDIF(TODAY(),X1097,"MD")&amp;" dias",IF(AND(Z1097&lt;&gt;””,Z1097&lt;TODAY()),"Contrato Encerrado",IF(AND(Z1097&lt;&gt;"",Z1097&gt;TODAY()),DATEDIF(TODAY(),Z1097,"Y")&amp;" anos"&amp;" "&amp;DATEDIF(TODAY(),Z1097,"YM")&amp;" meses"&amp;" "&amp;DATEDIF(TODAY(),Z1097,"MD")&amp;" dias"))))))))</f>
        <v>Contrato Encerrado</v>
      </c>
      <c r="AE1097" s="35">
        <f t="shared" si="86"/>
        <v>364</v>
      </c>
      <c r="AF1097" s="35">
        <f t="shared" si="87"/>
        <v>366</v>
      </c>
      <c r="AG1097" s="17" t="str">
        <f t="shared" si="88"/>
        <v>0 anos 11 meses 31 dias</v>
      </c>
    </row>
    <row r="1098" spans="1:33" ht="11.25" customHeight="1" x14ac:dyDescent="0.2">
      <c r="A1098" s="10" t="s">
        <v>9</v>
      </c>
      <c r="B1098" s="10" t="s">
        <v>13</v>
      </c>
      <c r="C1098" s="11" t="s">
        <v>16</v>
      </c>
      <c r="D1098" s="36">
        <v>2021</v>
      </c>
      <c r="E1098" s="13" t="s">
        <v>27</v>
      </c>
      <c r="F1098" s="10" t="s">
        <v>28</v>
      </c>
      <c r="G1098" s="83" t="s">
        <v>31</v>
      </c>
      <c r="H1098" s="84" t="s">
        <v>32</v>
      </c>
      <c r="I1098" s="13" t="s">
        <v>33</v>
      </c>
      <c r="J1098" s="14" t="s">
        <v>1302</v>
      </c>
      <c r="K1098" s="13" t="s">
        <v>29</v>
      </c>
      <c r="L1098" s="25" t="s">
        <v>30</v>
      </c>
      <c r="M1098" s="7" t="s">
        <v>9427</v>
      </c>
      <c r="N1098" s="16" t="s">
        <v>2105</v>
      </c>
      <c r="O1098" s="26"/>
      <c r="P1098" s="26" t="s">
        <v>2517</v>
      </c>
      <c r="Q1098" s="26" t="s">
        <v>2522</v>
      </c>
      <c r="R1098" s="31">
        <v>36804</v>
      </c>
      <c r="S1098" s="31">
        <v>44287</v>
      </c>
      <c r="T1098" s="31">
        <v>44694</v>
      </c>
      <c r="U1098" s="31"/>
      <c r="V1098" s="31"/>
      <c r="W1098" s="31"/>
      <c r="X1098" s="17"/>
      <c r="Y1098" s="17"/>
      <c r="Z1098" s="31"/>
      <c r="AA1098" s="18">
        <f t="shared" ca="1" si="85"/>
        <v>25</v>
      </c>
      <c r="AB1098" s="19" t="s">
        <v>7878</v>
      </c>
      <c r="AC1098" s="35" t="str">
        <f t="shared" si="89"/>
        <v>1 anos 1 meses 12 dias</v>
      </c>
      <c r="AD1098" s="35" t="str">
        <f ca="1">IF(AND(V1098="",T1098&lt;TODAY()),"Contrato Encerrado",IF(AND(V1098="",T1098&gt;TODAY()),DATEDIF(TODAY(),T1098,"Y")&amp;" anos"&amp;" "&amp;DATEDIF(TODAY(),T1098,"YM")&amp;" meses"&amp;" "&amp;DATEDIF(TODAY(),T1098,"MD")&amp;" dias",IF(AND(X1098="",V1098&lt;TODAY()),"Contrato Encerrado",IF(AND(X1098="",V1098&gt;TODAY()),DATEDIF(TODAY(),V1098,"Y")&amp;" anos"&amp;" "&amp;DATEDIF(TODAY(),V1098,"YM")&amp;" meses"&amp;" "&amp;DATEDIF(TODAY(),V1098,"MD")&amp;" dias",IF(AND(Z1098="",X1098&lt;TODAY()),"Contrato Encerrado",IF(AND(Z1098="",X1098&gt;TODAY()),DATEDIF(TODAY(),X1098,"Y")&amp;" anos"&amp;" "&amp;DATEDIF(TODAY(),X1098,"YM")&amp;" meses"&amp;" "&amp;DATEDIF(TODAY(),X1098,"MD")&amp;" dias",IF(AND(Z1098&lt;&gt;””,Z1098&lt;TODAY()),"Contrato Encerrado",IF(AND(Z1098&lt;&gt;"",Z1098&gt;TODAY()),DATEDIF(TODAY(),Z1098,"Y")&amp;" anos"&amp;" "&amp;DATEDIF(TODAY(),Z1098,"YM")&amp;" meses"&amp;" "&amp;DATEDIF(TODAY(),Z1098,"MD")&amp;" dias"))))))))</f>
        <v>Contrato Encerrado</v>
      </c>
      <c r="AE1098" s="35">
        <f t="shared" si="86"/>
        <v>407</v>
      </c>
      <c r="AF1098" s="35">
        <f t="shared" si="87"/>
        <v>323</v>
      </c>
      <c r="AG1098" s="17" t="str">
        <f t="shared" si="88"/>
        <v>0 anos 10 meses 18 dias</v>
      </c>
    </row>
    <row r="1099" spans="1:33" ht="11.25" customHeight="1" x14ac:dyDescent="0.2">
      <c r="A1099" s="8" t="s">
        <v>9</v>
      </c>
      <c r="B1099" s="8" t="s">
        <v>13</v>
      </c>
      <c r="C1099" s="22" t="s">
        <v>24</v>
      </c>
      <c r="D1099" s="37">
        <v>2023</v>
      </c>
      <c r="E1099" s="12" t="s">
        <v>157</v>
      </c>
      <c r="F1099" s="8" t="s">
        <v>158</v>
      </c>
      <c r="G1099" s="77" t="s">
        <v>10254</v>
      </c>
      <c r="H1099" s="78" t="s">
        <v>10255</v>
      </c>
      <c r="I1099" s="14" t="s">
        <v>10256</v>
      </c>
      <c r="J1099" s="67" t="s">
        <v>10</v>
      </c>
      <c r="K1099" s="14" t="s">
        <v>29</v>
      </c>
      <c r="L1099" s="15" t="s">
        <v>30</v>
      </c>
      <c r="M1099" s="7" t="s">
        <v>9427</v>
      </c>
      <c r="N1099" s="15" t="s">
        <v>2101</v>
      </c>
      <c r="O1099" s="15" t="s">
        <v>7895</v>
      </c>
      <c r="P1099" s="15" t="s">
        <v>2518</v>
      </c>
      <c r="Q1099" s="15" t="s">
        <v>4109</v>
      </c>
      <c r="R1099" s="20">
        <v>27118</v>
      </c>
      <c r="S1099" s="20">
        <v>45208</v>
      </c>
      <c r="T1099" s="20" t="s">
        <v>14947</v>
      </c>
      <c r="U1099" s="20"/>
      <c r="V1099" s="20"/>
      <c r="W1099" s="20"/>
      <c r="X1099" s="17"/>
      <c r="Y1099" s="17"/>
      <c r="Z1099" s="20"/>
      <c r="AA1099" s="18">
        <f t="shared" ca="1" si="85"/>
        <v>51</v>
      </c>
      <c r="AB1099" s="21" t="s">
        <v>7878</v>
      </c>
      <c r="AC1099" s="35" t="str">
        <f t="shared" si="89"/>
        <v>1 anos 11 meses 29 dias</v>
      </c>
      <c r="AD1099" s="35" t="str">
        <f ca="1">IF(AND(V1099="",T1099&lt;TODAY()),"Contrato Encerrado",IF(AND(V1099="",T1099&gt;TODAY()),DATEDIF(TODAY(),T1099,"Y")&amp;" anos"&amp;" "&amp;DATEDIF(TODAY(),T1099,"YM")&amp;" meses"&amp;" "&amp;DATEDIF(TODAY(),T1099,"MD")&amp;" dias",IF(AND(X1099="",V1099&lt;TODAY()),"Contrato Encerrado",IF(AND(X1099="",V1099&gt;TODAY()),DATEDIF(TODAY(),V1099,"Y")&amp;" anos"&amp;" "&amp;DATEDIF(TODAY(),V1099,"YM")&amp;" meses"&amp;" "&amp;DATEDIF(TODAY(),V1099,"MD")&amp;" dias",IF(AND(Z1099="",X1099&lt;TODAY()),"Contrato Encerrado",IF(AND(Z1099="",X1099&gt;TODAY()),DATEDIF(TODAY(),X1099,"Y")&amp;" anos"&amp;" "&amp;DATEDIF(TODAY(),X1099,"YM")&amp;" meses"&amp;" "&amp;DATEDIF(TODAY(),X1099,"MD")&amp;" dias",IF(AND(Z1099&lt;&gt;””,Z1099&lt;TODAY()),"Contrato Encerrado",IF(AND(Z1099&lt;&gt;"",Z1099&gt;TODAY()),DATEDIF(TODAY(),Z1099,"Y")&amp;" anos"&amp;" "&amp;DATEDIF(TODAY(),Z1099,"YM")&amp;" meses"&amp;" "&amp;DATEDIF(TODAY(),Z1099,"MD")&amp;" dias"))))))))</f>
        <v>0 anos 0 meses 1 dias</v>
      </c>
      <c r="AE1099" s="35">
        <f t="shared" si="86"/>
        <v>730</v>
      </c>
      <c r="AF1099" s="35">
        <f t="shared" si="87"/>
        <v>0</v>
      </c>
      <c r="AG1099" s="17" t="str">
        <f t="shared" si="88"/>
        <v>ESTÁGIO COMPLETOU 2 ANOS</v>
      </c>
    </row>
    <row r="1100" spans="1:33" ht="11.25" customHeight="1" x14ac:dyDescent="0.2">
      <c r="A1100" s="8" t="s">
        <v>9</v>
      </c>
      <c r="B1100" s="10" t="s">
        <v>13</v>
      </c>
      <c r="C1100" s="11" t="s">
        <v>22</v>
      </c>
      <c r="D1100" s="36">
        <v>2022</v>
      </c>
      <c r="E1100" s="12" t="s">
        <v>307</v>
      </c>
      <c r="F1100" s="8" t="s">
        <v>308</v>
      </c>
      <c r="G1100" s="77" t="s">
        <v>417</v>
      </c>
      <c r="H1100" s="78" t="s">
        <v>418</v>
      </c>
      <c r="I1100" s="14" t="s">
        <v>419</v>
      </c>
      <c r="J1100" s="14" t="s">
        <v>14943</v>
      </c>
      <c r="K1100" s="14" t="s">
        <v>29</v>
      </c>
      <c r="L1100" s="15" t="s">
        <v>30</v>
      </c>
      <c r="M1100" s="7" t="s">
        <v>9427</v>
      </c>
      <c r="N1100" s="16" t="s">
        <v>2113</v>
      </c>
      <c r="O1100" s="16"/>
      <c r="P1100" s="16" t="s">
        <v>2517</v>
      </c>
      <c r="Q1100" s="16" t="s">
        <v>2522</v>
      </c>
      <c r="R1100" s="31">
        <v>36376</v>
      </c>
      <c r="S1100" s="31">
        <v>44328</v>
      </c>
      <c r="T1100" s="31">
        <v>44942</v>
      </c>
      <c r="U1100" s="31"/>
      <c r="V1100" s="31"/>
      <c r="W1100" s="31"/>
      <c r="X1100" s="17"/>
      <c r="Y1100" s="17"/>
      <c r="Z1100" s="31"/>
      <c r="AA1100" s="18">
        <f t="shared" ca="1" si="85"/>
        <v>26</v>
      </c>
      <c r="AB1100" s="19" t="s">
        <v>7878</v>
      </c>
      <c r="AC1100" s="35" t="str">
        <f t="shared" si="89"/>
        <v>1 anos 8 meses 4 dias</v>
      </c>
      <c r="AD1100" s="35" t="str">
        <f ca="1">IF(AND(V1100="",T1100&lt;TODAY()),"Contrato Encerrado",IF(AND(V1100="",T1100&gt;TODAY()),DATEDIF(TODAY(),T1100,"Y")&amp;" anos"&amp;" "&amp;DATEDIF(TODAY(),T1100,"YM")&amp;" meses"&amp;" "&amp;DATEDIF(TODAY(),T1100,"MD")&amp;" dias",IF(AND(X1100="",V1100&lt;TODAY()),"Contrato Encerrado",IF(AND(X1100="",V1100&gt;TODAY()),DATEDIF(TODAY(),V1100,"Y")&amp;" anos"&amp;" "&amp;DATEDIF(TODAY(),V1100,"YM")&amp;" meses"&amp;" "&amp;DATEDIF(TODAY(),V1100,"MD")&amp;" dias",IF(AND(Z1100="",X1100&lt;TODAY()),"Contrato Encerrado",IF(AND(Z1100="",X1100&gt;TODAY()),DATEDIF(TODAY(),X1100,"Y")&amp;" anos"&amp;" "&amp;DATEDIF(TODAY(),X1100,"YM")&amp;" meses"&amp;" "&amp;DATEDIF(TODAY(),X1100,"MD")&amp;" dias",IF(AND(Z1100&lt;&gt;””,Z1100&lt;TODAY()),"Contrato Encerrado",IF(AND(Z1100&lt;&gt;"",Z1100&gt;TODAY()),DATEDIF(TODAY(),Z1100,"Y")&amp;" anos"&amp;" "&amp;DATEDIF(TODAY(),Z1100,"YM")&amp;" meses"&amp;" "&amp;DATEDIF(TODAY(),Z1100,"MD")&amp;" dias"))))))))</f>
        <v>Contrato Encerrado</v>
      </c>
      <c r="AE1100" s="35">
        <f t="shared" si="86"/>
        <v>614</v>
      </c>
      <c r="AF1100" s="35">
        <f t="shared" si="87"/>
        <v>116</v>
      </c>
      <c r="AG1100" s="17" t="str">
        <f t="shared" si="88"/>
        <v>0 anos 3 meses 25 dias</v>
      </c>
    </row>
    <row r="1101" spans="1:33" ht="11.25" customHeight="1" x14ac:dyDescent="0.2">
      <c r="A1101" s="8" t="s">
        <v>9</v>
      </c>
      <c r="B1101" s="8" t="s">
        <v>13</v>
      </c>
      <c r="C1101" s="22" t="s">
        <v>20</v>
      </c>
      <c r="D1101" s="37">
        <v>2023</v>
      </c>
      <c r="E1101" s="23" t="s">
        <v>157</v>
      </c>
      <c r="F1101" s="8" t="s">
        <v>158</v>
      </c>
      <c r="G1101" s="77" t="s">
        <v>8327</v>
      </c>
      <c r="H1101" s="78" t="s">
        <v>8328</v>
      </c>
      <c r="I1101" s="9" t="s">
        <v>8329</v>
      </c>
      <c r="J1101" s="14" t="s">
        <v>14943</v>
      </c>
      <c r="K1101" s="9" t="s">
        <v>29</v>
      </c>
      <c r="L1101" s="24" t="s">
        <v>30</v>
      </c>
      <c r="M1101" s="7" t="s">
        <v>9427</v>
      </c>
      <c r="N1101" s="24" t="s">
        <v>2101</v>
      </c>
      <c r="O1101" s="24" t="s">
        <v>7895</v>
      </c>
      <c r="P1101" s="24" t="s">
        <v>2518</v>
      </c>
      <c r="Q1101" s="24" t="s">
        <v>4109</v>
      </c>
      <c r="R1101" s="17">
        <v>36360</v>
      </c>
      <c r="S1101" s="17">
        <v>45105</v>
      </c>
      <c r="T1101" s="17">
        <v>45289</v>
      </c>
      <c r="U1101" s="17"/>
      <c r="V1101" s="17"/>
      <c r="W1101" s="17"/>
      <c r="X1101" s="17"/>
      <c r="Y1101" s="17"/>
      <c r="Z1101" s="17"/>
      <c r="AA1101" s="18">
        <f t="shared" ca="1" si="85"/>
        <v>26</v>
      </c>
      <c r="AB1101" s="18" t="s">
        <v>7878</v>
      </c>
      <c r="AC1101" s="35" t="str">
        <f t="shared" si="89"/>
        <v>0 anos 6 meses 1 dias</v>
      </c>
      <c r="AD1101" s="35" t="str">
        <f ca="1">IF(AND(V1101="",T1101&lt;TODAY()),"Contrato Encerrado",IF(AND(V1101="",T1101&gt;TODAY()),DATEDIF(TODAY(),T1101,"Y")&amp;" anos"&amp;" "&amp;DATEDIF(TODAY(),T1101,"YM")&amp;" meses"&amp;" "&amp;DATEDIF(TODAY(),T1101,"MD")&amp;" dias",IF(AND(X1101="",V1101&lt;TODAY()),"Contrato Encerrado",IF(AND(X1101="",V1101&gt;TODAY()),DATEDIF(TODAY(),V1101,"Y")&amp;" anos"&amp;" "&amp;DATEDIF(TODAY(),V1101,"YM")&amp;" meses"&amp;" "&amp;DATEDIF(TODAY(),V1101,"MD")&amp;" dias",IF(AND(Z1101="",X1101&lt;TODAY()),"Contrato Encerrado",IF(AND(Z1101="",X1101&gt;TODAY()),DATEDIF(TODAY(),X1101,"Y")&amp;" anos"&amp;" "&amp;DATEDIF(TODAY(),X1101,"YM")&amp;" meses"&amp;" "&amp;DATEDIF(TODAY(),X1101,"MD")&amp;" dias",IF(AND(Z1101&lt;&gt;””,Z1101&lt;TODAY()),"Contrato Encerrado",IF(AND(Z1101&lt;&gt;"",Z1101&gt;TODAY()),DATEDIF(TODAY(),Z1101,"Y")&amp;" anos"&amp;" "&amp;DATEDIF(TODAY(),Z1101,"YM")&amp;" meses"&amp;" "&amp;DATEDIF(TODAY(),Z1101,"MD")&amp;" dias"))))))))</f>
        <v>Contrato Encerrado</v>
      </c>
      <c r="AE1101" s="35">
        <f t="shared" si="86"/>
        <v>184</v>
      </c>
      <c r="AF1101" s="35">
        <f t="shared" si="87"/>
        <v>546</v>
      </c>
      <c r="AG1101" s="17" t="str">
        <f t="shared" si="88"/>
        <v>1 anos 5 meses 29 dias</v>
      </c>
    </row>
    <row r="1102" spans="1:33" ht="11.25" customHeight="1" x14ac:dyDescent="0.2">
      <c r="A1102" s="8" t="s">
        <v>9</v>
      </c>
      <c r="B1102" s="8" t="s">
        <v>13</v>
      </c>
      <c r="C1102" s="22" t="s">
        <v>17</v>
      </c>
      <c r="D1102" s="37">
        <v>2025</v>
      </c>
      <c r="E1102" s="12" t="s">
        <v>1111</v>
      </c>
      <c r="F1102" s="8" t="s">
        <v>1112</v>
      </c>
      <c r="G1102" s="9" t="s">
        <v>16583</v>
      </c>
      <c r="H1102" s="8" t="s">
        <v>16584</v>
      </c>
      <c r="I1102" s="14" t="s">
        <v>16585</v>
      </c>
      <c r="J1102" s="14" t="s">
        <v>10</v>
      </c>
      <c r="K1102" s="14" t="s">
        <v>29</v>
      </c>
      <c r="L1102" s="15" t="s">
        <v>81</v>
      </c>
      <c r="M1102" s="7" t="s">
        <v>82</v>
      </c>
      <c r="N1102" s="15" t="s">
        <v>4113</v>
      </c>
      <c r="O1102" s="15" t="s">
        <v>16586</v>
      </c>
      <c r="P1102" s="15" t="s">
        <v>2518</v>
      </c>
      <c r="Q1102" s="15" t="s">
        <v>2523</v>
      </c>
      <c r="R1102" s="20">
        <v>39225</v>
      </c>
      <c r="S1102" s="20">
        <v>45796</v>
      </c>
      <c r="T1102" s="20">
        <v>46022</v>
      </c>
      <c r="U1102" s="20"/>
      <c r="V1102" s="20"/>
      <c r="W1102" s="20"/>
      <c r="X1102" s="17"/>
      <c r="Y1102" s="17"/>
      <c r="Z1102" s="20"/>
      <c r="AA1102" s="18">
        <f t="shared" ca="1" si="85"/>
        <v>18</v>
      </c>
      <c r="AB1102" s="15" t="s">
        <v>7878</v>
      </c>
      <c r="AC1102" s="35" t="str">
        <f t="shared" si="89"/>
        <v>0 anos 7 meses 12 dias</v>
      </c>
      <c r="AD1102" s="35" t="str">
        <f ca="1">IF(AND(V1102="",T1102&lt;TODAY()),"Contrato Encerrado",IF(AND(V1102="",T1102&gt;TODAY()),DATEDIF(TODAY(),T1102,"Y")&amp;" anos"&amp;" "&amp;DATEDIF(TODAY(),T1102,"YM")&amp;" meses"&amp;" "&amp;DATEDIF(TODAY(),T1102,"MD")&amp;" dias",IF(AND(X1102="",V1102&lt;TODAY()),"Contrato Encerrado",IF(AND(X1102="",V1102&gt;TODAY()),DATEDIF(TODAY(),V1102,"Y")&amp;" anos"&amp;" "&amp;DATEDIF(TODAY(),V1102,"YM")&amp;" meses"&amp;" "&amp;DATEDIF(TODAY(),V1102,"MD")&amp;" dias",IF(AND(Z1102="",X1102&lt;TODAY()),"Contrato Encerrado",IF(AND(Z1102="",X1102&gt;TODAY()),DATEDIF(TODAY(),X1102,"Y")&amp;" anos"&amp;" "&amp;DATEDIF(TODAY(),X1102,"YM")&amp;" meses"&amp;" "&amp;DATEDIF(TODAY(),X1102,"MD")&amp;" dias",IF(AND(Z1102&lt;&gt;””,Z1102&lt;TODAY()),"Contrato Encerrado",IF(AND(Z1102&lt;&gt;"",Z1102&gt;TODAY()),DATEDIF(TODAY(),Z1102,"Y")&amp;" anos"&amp;" "&amp;DATEDIF(TODAY(),Z1102,"YM")&amp;" meses"&amp;" "&amp;DATEDIF(TODAY(),Z1102,"MD")&amp;" dias"))))))))</f>
        <v>0 anos 2 meses 24 dias</v>
      </c>
      <c r="AE1102" s="35">
        <f t="shared" si="86"/>
        <v>226</v>
      </c>
      <c r="AF1102" s="35">
        <f t="shared" si="87"/>
        <v>504</v>
      </c>
      <c r="AG1102" s="17" t="str">
        <f t="shared" si="88"/>
        <v>1 anos 4 meses 18 dias</v>
      </c>
    </row>
    <row r="1103" spans="1:33" ht="11.25" customHeight="1" x14ac:dyDescent="0.2">
      <c r="A1103" s="8" t="s">
        <v>9</v>
      </c>
      <c r="B1103" s="8" t="s">
        <v>13</v>
      </c>
      <c r="C1103" s="22" t="s">
        <v>20</v>
      </c>
      <c r="D1103" s="37">
        <v>2023</v>
      </c>
      <c r="E1103" s="23" t="s">
        <v>157</v>
      </c>
      <c r="F1103" s="8" t="s">
        <v>158</v>
      </c>
      <c r="G1103" s="77" t="s">
        <v>8330</v>
      </c>
      <c r="H1103" s="78" t="s">
        <v>8331</v>
      </c>
      <c r="I1103" s="9" t="s">
        <v>8332</v>
      </c>
      <c r="J1103" s="14" t="s">
        <v>14943</v>
      </c>
      <c r="K1103" s="9" t="s">
        <v>29</v>
      </c>
      <c r="L1103" s="24" t="s">
        <v>30</v>
      </c>
      <c r="M1103" s="7" t="s">
        <v>9427</v>
      </c>
      <c r="N1103" s="24" t="s">
        <v>2101</v>
      </c>
      <c r="O1103" s="24" t="s">
        <v>7901</v>
      </c>
      <c r="P1103" s="24" t="s">
        <v>2518</v>
      </c>
      <c r="Q1103" s="24" t="s">
        <v>4109</v>
      </c>
      <c r="R1103" s="17">
        <v>31321</v>
      </c>
      <c r="S1103" s="17">
        <v>45104</v>
      </c>
      <c r="T1103" s="70">
        <v>45819</v>
      </c>
      <c r="U1103" s="20"/>
      <c r="V1103" s="20"/>
      <c r="W1103" s="17"/>
      <c r="X1103" s="17"/>
      <c r="Y1103" s="17"/>
      <c r="Z1103" s="20"/>
      <c r="AA1103" s="18">
        <f t="shared" ca="1" si="85"/>
        <v>40</v>
      </c>
      <c r="AB1103" s="18" t="s">
        <v>7878</v>
      </c>
      <c r="AC1103" s="35" t="str">
        <f t="shared" si="89"/>
        <v>1 anos 11 meses 15 dias</v>
      </c>
      <c r="AD1103" s="35" t="str">
        <f ca="1">IF(AND(V1103="",T1103&lt;TODAY()),"Contrato Encerrado",IF(AND(V1103="",T1103&gt;TODAY()),DATEDIF(TODAY(),T1103,"Y")&amp;" anos"&amp;" "&amp;DATEDIF(TODAY(),T1103,"YM")&amp;" meses"&amp;" "&amp;DATEDIF(TODAY(),T1103,"MD")&amp;" dias",IF(AND(X1103="",V1103&lt;TODAY()),"Contrato Encerrado",IF(AND(X1103="",V1103&gt;TODAY()),DATEDIF(TODAY(),V1103,"Y")&amp;" anos"&amp;" "&amp;DATEDIF(TODAY(),V1103,"YM")&amp;" meses"&amp;" "&amp;DATEDIF(TODAY(),V1103,"MD")&amp;" dias",IF(AND(Z1103="",X1103&lt;TODAY()),"Contrato Encerrado",IF(AND(Z1103="",X1103&gt;TODAY()),DATEDIF(TODAY(),X1103,"Y")&amp;" anos"&amp;" "&amp;DATEDIF(TODAY(),X1103,"YM")&amp;" meses"&amp;" "&amp;DATEDIF(TODAY(),X1103,"MD")&amp;" dias",IF(AND(Z1103&lt;&gt;””,Z1103&lt;TODAY()),"Contrato Encerrado",IF(AND(Z1103&lt;&gt;"",Z1103&gt;TODAY()),DATEDIF(TODAY(),Z1103,"Y")&amp;" anos"&amp;" "&amp;DATEDIF(TODAY(),Z1103,"YM")&amp;" meses"&amp;" "&amp;DATEDIF(TODAY(),Z1103,"MD")&amp;" dias"))))))))</f>
        <v>Contrato Encerrado</v>
      </c>
      <c r="AE1103" s="35">
        <f t="shared" si="86"/>
        <v>715</v>
      </c>
      <c r="AF1103" s="35">
        <f t="shared" si="87"/>
        <v>15</v>
      </c>
      <c r="AG1103" s="17" t="str">
        <f t="shared" si="88"/>
        <v>0 anos 0 meses 15 dias</v>
      </c>
    </row>
    <row r="1104" spans="1:33" ht="11.25" customHeight="1" x14ac:dyDescent="0.2">
      <c r="A1104" s="8" t="s">
        <v>9</v>
      </c>
      <c r="B1104" s="8" t="s">
        <v>13</v>
      </c>
      <c r="C1104" s="22" t="s">
        <v>15</v>
      </c>
      <c r="D1104" s="37">
        <v>2025</v>
      </c>
      <c r="E1104" s="12" t="s">
        <v>1304</v>
      </c>
      <c r="F1104" s="8" t="s">
        <v>1305</v>
      </c>
      <c r="G1104" s="77" t="s">
        <v>15612</v>
      </c>
      <c r="H1104" s="78" t="s">
        <v>15613</v>
      </c>
      <c r="I1104" s="14" t="s">
        <v>15614</v>
      </c>
      <c r="J1104" s="14" t="s">
        <v>10</v>
      </c>
      <c r="K1104" s="14" t="s">
        <v>29</v>
      </c>
      <c r="L1104" s="15" t="s">
        <v>30</v>
      </c>
      <c r="M1104" s="7" t="s">
        <v>9427</v>
      </c>
      <c r="N1104" s="15" t="s">
        <v>2110</v>
      </c>
      <c r="O1104" s="15" t="s">
        <v>13936</v>
      </c>
      <c r="P1104" s="15" t="s">
        <v>2518</v>
      </c>
      <c r="Q1104" s="15" t="s">
        <v>2523</v>
      </c>
      <c r="R1104" s="20">
        <v>38473</v>
      </c>
      <c r="S1104" s="20">
        <v>45691</v>
      </c>
      <c r="T1104" s="20">
        <v>45838</v>
      </c>
      <c r="U1104" s="20"/>
      <c r="V1104" s="20"/>
      <c r="W1104" s="20"/>
      <c r="X1104" s="17"/>
      <c r="Y1104" s="17"/>
      <c r="Z1104" s="20"/>
      <c r="AA1104" s="21">
        <f t="shared" ca="1" si="85"/>
        <v>20</v>
      </c>
      <c r="AB1104" s="15" t="s">
        <v>7878</v>
      </c>
      <c r="AC1104" s="35" t="str">
        <f t="shared" si="89"/>
        <v>0 anos 4 meses 27 dias</v>
      </c>
      <c r="AD1104" s="35" t="str">
        <f ca="1">IF(AND(V1104="",T1104&lt;TODAY()),"Contrato Encerrado",IF(AND(V1104="",T1104&gt;TODAY()),DATEDIF(TODAY(),T1104,"Y")&amp;" anos"&amp;" "&amp;DATEDIF(TODAY(),T1104,"YM")&amp;" meses"&amp;" "&amp;DATEDIF(TODAY(),T1104,"MD")&amp;" dias",IF(AND(X1104="",V1104&lt;TODAY()),"Contrato Encerrado",IF(AND(X1104="",V1104&gt;TODAY()),DATEDIF(TODAY(),V1104,"Y")&amp;" anos"&amp;" "&amp;DATEDIF(TODAY(),V1104,"YM")&amp;" meses"&amp;" "&amp;DATEDIF(TODAY(),V1104,"MD")&amp;" dias",IF(AND(Z1104="",X1104&lt;TODAY()),"Contrato Encerrado",IF(AND(Z1104="",X1104&gt;TODAY()),DATEDIF(TODAY(),X1104,"Y")&amp;" anos"&amp;" "&amp;DATEDIF(TODAY(),X1104,"YM")&amp;" meses"&amp;" "&amp;DATEDIF(TODAY(),X1104,"MD")&amp;" dias",IF(AND(Z1104&lt;&gt;””,Z1104&lt;TODAY()),"Contrato Encerrado",IF(AND(Z1104&lt;&gt;"",Z1104&gt;TODAY()),DATEDIF(TODAY(),Z1104,"Y")&amp;" anos"&amp;" "&amp;DATEDIF(TODAY(),Z1104,"YM")&amp;" meses"&amp;" "&amp;DATEDIF(TODAY(),Z1104,"MD")&amp;" dias"))))))))</f>
        <v>Contrato Encerrado</v>
      </c>
      <c r="AE1104" s="35">
        <f t="shared" si="86"/>
        <v>147</v>
      </c>
      <c r="AF1104" s="35">
        <f t="shared" si="87"/>
        <v>583</v>
      </c>
      <c r="AG1104" s="17" t="str">
        <f t="shared" si="88"/>
        <v>1 anos 7 meses 5 dias</v>
      </c>
    </row>
    <row r="1105" spans="1:33" ht="11.25" customHeight="1" x14ac:dyDescent="0.2">
      <c r="A1105" s="8" t="s">
        <v>9</v>
      </c>
      <c r="B1105" s="8" t="s">
        <v>13</v>
      </c>
      <c r="C1105" s="22" t="s">
        <v>11</v>
      </c>
      <c r="D1105" s="36">
        <v>2025</v>
      </c>
      <c r="E1105" s="12" t="s">
        <v>157</v>
      </c>
      <c r="F1105" s="8" t="s">
        <v>158</v>
      </c>
      <c r="G1105" s="77" t="s">
        <v>15235</v>
      </c>
      <c r="H1105" s="78" t="s">
        <v>15236</v>
      </c>
      <c r="I1105" s="14" t="s">
        <v>15237</v>
      </c>
      <c r="J1105" s="14" t="s">
        <v>10</v>
      </c>
      <c r="K1105" s="14" t="s">
        <v>29</v>
      </c>
      <c r="L1105" s="15" t="s">
        <v>30</v>
      </c>
      <c r="M1105" s="7" t="s">
        <v>9427</v>
      </c>
      <c r="N1105" s="15" t="s">
        <v>6302</v>
      </c>
      <c r="O1105" s="15" t="s">
        <v>7884</v>
      </c>
      <c r="P1105" s="15" t="s">
        <v>2518</v>
      </c>
      <c r="Q1105" s="35" t="s">
        <v>2521</v>
      </c>
      <c r="R1105" s="20">
        <v>25216</v>
      </c>
      <c r="S1105" s="20">
        <v>45636</v>
      </c>
      <c r="T1105" s="20" t="s">
        <v>15234</v>
      </c>
      <c r="U1105" s="20"/>
      <c r="V1105" s="20"/>
      <c r="W1105" s="20"/>
      <c r="X1105" s="17"/>
      <c r="Y1105" s="17"/>
      <c r="Z1105" s="20"/>
      <c r="AA1105" s="18">
        <f t="shared" ca="1" si="85"/>
        <v>56</v>
      </c>
      <c r="AB1105" s="15" t="s">
        <v>7878</v>
      </c>
      <c r="AC1105" s="35" t="str">
        <f t="shared" si="89"/>
        <v>0 anos 11 meses 29 dias</v>
      </c>
      <c r="AD1105" s="35" t="str">
        <f ca="1">IF(AND(V1105="",T1105&lt;TODAY()),"Contrato Encerrado",IF(AND(V1105="",T1105&gt;TODAY()),DATEDIF(TODAY(),T1105,"Y")&amp;" anos"&amp;" "&amp;DATEDIF(TODAY(),T1105,"YM")&amp;" meses"&amp;" "&amp;DATEDIF(TODAY(),T1105,"MD")&amp;" dias",IF(AND(X1105="",V1105&lt;TODAY()),"Contrato Encerrado",IF(AND(X1105="",V1105&gt;TODAY()),DATEDIF(TODAY(),V1105,"Y")&amp;" anos"&amp;" "&amp;DATEDIF(TODAY(),V1105,"YM")&amp;" meses"&amp;" "&amp;DATEDIF(TODAY(),V1105,"MD")&amp;" dias",IF(AND(Z1105="",X1105&lt;TODAY()),"Contrato Encerrado",IF(AND(Z1105="",X1105&gt;TODAY()),DATEDIF(TODAY(),X1105,"Y")&amp;" anos"&amp;" "&amp;DATEDIF(TODAY(),X1105,"YM")&amp;" meses"&amp;" "&amp;DATEDIF(TODAY(),X1105,"MD")&amp;" dias",IF(AND(Z1105&lt;&gt;””,Z1105&lt;TODAY()),"Contrato Encerrado",IF(AND(Z1105&lt;&gt;"",Z1105&gt;TODAY()),DATEDIF(TODAY(),Z1105,"Y")&amp;" anos"&amp;" "&amp;DATEDIF(TODAY(),Z1105,"YM")&amp;" meses"&amp;" "&amp;DATEDIF(TODAY(),Z1105,"MD")&amp;" dias"))))))))</f>
        <v>0 anos 2 meses 2 dias</v>
      </c>
      <c r="AE1105" s="35">
        <f t="shared" si="86"/>
        <v>364</v>
      </c>
      <c r="AF1105" s="35">
        <f t="shared" si="87"/>
        <v>366</v>
      </c>
      <c r="AG1105" s="17" t="str">
        <f t="shared" si="88"/>
        <v>0 anos 11 meses 31 dias</v>
      </c>
    </row>
    <row r="1106" spans="1:33" ht="11.25" customHeight="1" x14ac:dyDescent="0.2">
      <c r="A1106" s="8" t="s">
        <v>9</v>
      </c>
      <c r="B1106" s="8" t="s">
        <v>13</v>
      </c>
      <c r="C1106" s="22" t="s">
        <v>16</v>
      </c>
      <c r="D1106" s="37">
        <v>2024</v>
      </c>
      <c r="E1106" s="12" t="s">
        <v>1755</v>
      </c>
      <c r="F1106" s="8" t="s">
        <v>1756</v>
      </c>
      <c r="G1106" s="77" t="s">
        <v>12737</v>
      </c>
      <c r="H1106" s="78" t="s">
        <v>12738</v>
      </c>
      <c r="I1106" s="14" t="s">
        <v>12739</v>
      </c>
      <c r="J1106" s="14" t="s">
        <v>14943</v>
      </c>
      <c r="K1106" s="14" t="s">
        <v>29</v>
      </c>
      <c r="L1106" s="15" t="s">
        <v>30</v>
      </c>
      <c r="M1106" s="7" t="s">
        <v>9427</v>
      </c>
      <c r="N1106" s="15" t="s">
        <v>2098</v>
      </c>
      <c r="O1106" s="15" t="s">
        <v>11250</v>
      </c>
      <c r="P1106" s="15" t="s">
        <v>2518</v>
      </c>
      <c r="Q1106" s="15" t="s">
        <v>2523</v>
      </c>
      <c r="R1106" s="20">
        <v>36431</v>
      </c>
      <c r="S1106" s="20">
        <v>45390</v>
      </c>
      <c r="T1106" s="20">
        <v>45754</v>
      </c>
      <c r="U1106" s="20"/>
      <c r="V1106" s="20"/>
      <c r="W1106" s="20"/>
      <c r="X1106" s="17"/>
      <c r="Y1106" s="17"/>
      <c r="Z1106" s="20"/>
      <c r="AA1106" s="18">
        <f t="shared" ca="1" si="85"/>
        <v>26</v>
      </c>
      <c r="AB1106" s="15" t="s">
        <v>7878</v>
      </c>
      <c r="AC1106" s="35" t="str">
        <f t="shared" si="89"/>
        <v>0 anos 11 meses 30 dias</v>
      </c>
      <c r="AD1106" s="35" t="str">
        <f ca="1">IF(AND(V1106="",T1106&lt;TODAY()),"Contrato Encerrado",IF(AND(V1106="",T1106&gt;TODAY()),DATEDIF(TODAY(),T1106,"Y")&amp;" anos"&amp;" "&amp;DATEDIF(TODAY(),T1106,"YM")&amp;" meses"&amp;" "&amp;DATEDIF(TODAY(),T1106,"MD")&amp;" dias",IF(AND(X1106="",V1106&lt;TODAY()),"Contrato Encerrado",IF(AND(X1106="",V1106&gt;TODAY()),DATEDIF(TODAY(),V1106,"Y")&amp;" anos"&amp;" "&amp;DATEDIF(TODAY(),V1106,"YM")&amp;" meses"&amp;" "&amp;DATEDIF(TODAY(),V1106,"MD")&amp;" dias",IF(AND(Z1106="",X1106&lt;TODAY()),"Contrato Encerrado",IF(AND(Z1106="",X1106&gt;TODAY()),DATEDIF(TODAY(),X1106,"Y")&amp;" anos"&amp;" "&amp;DATEDIF(TODAY(),X1106,"YM")&amp;" meses"&amp;" "&amp;DATEDIF(TODAY(),X1106,"MD")&amp;" dias",IF(AND(Z1106&lt;&gt;””,Z1106&lt;TODAY()),"Contrato Encerrado",IF(AND(Z1106&lt;&gt;"",Z1106&gt;TODAY()),DATEDIF(TODAY(),Z1106,"Y")&amp;" anos"&amp;" "&amp;DATEDIF(TODAY(),Z1106,"YM")&amp;" meses"&amp;" "&amp;DATEDIF(TODAY(),Z1106,"MD")&amp;" dias"))))))))</f>
        <v>Contrato Encerrado</v>
      </c>
      <c r="AE1106" s="35">
        <f t="shared" si="86"/>
        <v>364</v>
      </c>
      <c r="AF1106" s="35">
        <f t="shared" si="87"/>
        <v>366</v>
      </c>
      <c r="AG1106" s="17" t="str">
        <f t="shared" si="88"/>
        <v>0 anos 11 meses 31 dias</v>
      </c>
    </row>
    <row r="1107" spans="1:33" ht="11.25" customHeight="1" x14ac:dyDescent="0.2">
      <c r="A1107" s="8" t="s">
        <v>9</v>
      </c>
      <c r="B1107" s="8" t="s">
        <v>13</v>
      </c>
      <c r="C1107" s="22" t="s">
        <v>21</v>
      </c>
      <c r="D1107" s="35">
        <v>2025</v>
      </c>
      <c r="E1107" s="12" t="s">
        <v>157</v>
      </c>
      <c r="F1107" s="8" t="s">
        <v>158</v>
      </c>
      <c r="G1107" s="14" t="s">
        <v>17277</v>
      </c>
      <c r="H1107" s="8" t="s">
        <v>17278</v>
      </c>
      <c r="I1107" s="14" t="s">
        <v>16862</v>
      </c>
      <c r="J1107" s="14" t="s">
        <v>10</v>
      </c>
      <c r="K1107" s="14" t="s">
        <v>29</v>
      </c>
      <c r="L1107" s="15" t="s">
        <v>30</v>
      </c>
      <c r="M1107" s="7" t="s">
        <v>16153</v>
      </c>
      <c r="N1107" s="15" t="s">
        <v>6302</v>
      </c>
      <c r="O1107" s="15" t="s">
        <v>15659</v>
      </c>
      <c r="P1107" s="15" t="s">
        <v>2518</v>
      </c>
      <c r="Q1107" s="15" t="s">
        <v>2521</v>
      </c>
      <c r="R1107" s="20">
        <v>34373</v>
      </c>
      <c r="S1107" s="20" t="s">
        <v>17243</v>
      </c>
      <c r="T1107" s="20">
        <v>46022</v>
      </c>
      <c r="U1107" s="20"/>
      <c r="V1107" s="20"/>
      <c r="W1107" s="20"/>
      <c r="X1107" s="17"/>
      <c r="Y1107" s="17"/>
      <c r="Z1107" s="20"/>
      <c r="AA1107" s="21">
        <f t="shared" ca="1" si="85"/>
        <v>31</v>
      </c>
      <c r="AB1107" s="20" t="s">
        <v>7878</v>
      </c>
      <c r="AC1107" s="35" t="str">
        <f t="shared" si="89"/>
        <v>0 anos 6 meses 29 dias</v>
      </c>
      <c r="AD1107" s="35" t="str">
        <f ca="1">IF(AND(V1107="",T1107&lt;TODAY()),"Contrato Encerrado",IF(AND(V1107="",T1107&gt;TODAY()),DATEDIF(TODAY(),T1107,"Y")&amp;" anos"&amp;" "&amp;DATEDIF(TODAY(),T1107,"YM")&amp;" meses"&amp;" "&amp;DATEDIF(TODAY(),T1107,"MD")&amp;" dias",IF(AND(X1107="",V1107&lt;TODAY()),"Contrato Encerrado",IF(AND(X1107="",V1107&gt;TODAY()),DATEDIF(TODAY(),V1107,"Y")&amp;" anos"&amp;" "&amp;DATEDIF(TODAY(),V1107,"YM")&amp;" meses"&amp;" "&amp;DATEDIF(TODAY(),V1107,"MD")&amp;" dias",IF(AND(Z1107="",X1107&lt;TODAY()),"Contrato Encerrado",IF(AND(Z1107="",X1107&gt;TODAY()),DATEDIF(TODAY(),X1107,"Y")&amp;" anos"&amp;" "&amp;DATEDIF(TODAY(),X1107,"YM")&amp;" meses"&amp;" "&amp;DATEDIF(TODAY(),X1107,"MD")&amp;" dias",IF(AND(Z1107&lt;&gt;””,Z1107&lt;TODAY()),"Contrato Encerrado",IF(AND(Z1107&lt;&gt;"",Z1107&gt;TODAY()),DATEDIF(TODAY(),Z1107,"Y")&amp;" anos"&amp;" "&amp;DATEDIF(TODAY(),Z1107,"YM")&amp;" meses"&amp;" "&amp;DATEDIF(TODAY(),Z1107,"MD")&amp;" dias"))))))))</f>
        <v>0 anos 2 meses 24 dias</v>
      </c>
      <c r="AE1107" s="35">
        <f t="shared" si="86"/>
        <v>212</v>
      </c>
      <c r="AF1107" s="35">
        <f t="shared" si="87"/>
        <v>518</v>
      </c>
      <c r="AG1107" s="17" t="str">
        <f t="shared" si="88"/>
        <v>1 anos 5 meses 1 dias</v>
      </c>
    </row>
    <row r="1108" spans="1:33" ht="11.25" customHeight="1" x14ac:dyDescent="0.2">
      <c r="A1108" s="8" t="s">
        <v>9</v>
      </c>
      <c r="B1108" s="8" t="s">
        <v>13</v>
      </c>
      <c r="C1108" s="22" t="s">
        <v>25</v>
      </c>
      <c r="D1108" s="37">
        <v>2023</v>
      </c>
      <c r="E1108" s="12" t="s">
        <v>3176</v>
      </c>
      <c r="F1108" s="8" t="s">
        <v>3177</v>
      </c>
      <c r="G1108" s="77" t="s">
        <v>10724</v>
      </c>
      <c r="H1108" s="78" t="s">
        <v>10725</v>
      </c>
      <c r="I1108" s="14" t="s">
        <v>10726</v>
      </c>
      <c r="J1108" s="14" t="s">
        <v>14943</v>
      </c>
      <c r="K1108" s="14" t="s">
        <v>29</v>
      </c>
      <c r="L1108" s="15" t="s">
        <v>30</v>
      </c>
      <c r="M1108" s="7" t="s">
        <v>9427</v>
      </c>
      <c r="N1108" s="15" t="s">
        <v>2114</v>
      </c>
      <c r="O1108" s="15" t="s">
        <v>7960</v>
      </c>
      <c r="P1108" s="15" t="s">
        <v>2518</v>
      </c>
      <c r="Q1108" s="15" t="s">
        <v>2523</v>
      </c>
      <c r="R1108" s="20">
        <v>27074</v>
      </c>
      <c r="S1108" s="20">
        <v>45261</v>
      </c>
      <c r="T1108" s="20">
        <v>45504</v>
      </c>
      <c r="U1108" s="20"/>
      <c r="V1108" s="20"/>
      <c r="W1108" s="20"/>
      <c r="X1108" s="17"/>
      <c r="Y1108" s="17"/>
      <c r="Z1108" s="20"/>
      <c r="AA1108" s="18">
        <f t="shared" ca="1" si="85"/>
        <v>51</v>
      </c>
      <c r="AB1108" s="20" t="s">
        <v>7878</v>
      </c>
      <c r="AC1108" s="35" t="str">
        <f t="shared" si="89"/>
        <v>0 anos 7 meses 30 dias</v>
      </c>
      <c r="AD1108" s="35" t="str">
        <f ca="1">IF(AND(V1108="",T1108&lt;TODAY()),"Contrato Encerrado",IF(AND(V1108="",T1108&gt;TODAY()),DATEDIF(TODAY(),T1108,"Y")&amp;" anos"&amp;" "&amp;DATEDIF(TODAY(),T1108,"YM")&amp;" meses"&amp;" "&amp;DATEDIF(TODAY(),T1108,"MD")&amp;" dias",IF(AND(X1108="",V1108&lt;TODAY()),"Contrato Encerrado",IF(AND(X1108="",V1108&gt;TODAY()),DATEDIF(TODAY(),V1108,"Y")&amp;" anos"&amp;" "&amp;DATEDIF(TODAY(),V1108,"YM")&amp;" meses"&amp;" "&amp;DATEDIF(TODAY(),V1108,"MD")&amp;" dias",IF(AND(Z1108="",X1108&lt;TODAY()),"Contrato Encerrado",IF(AND(Z1108="",X1108&gt;TODAY()),DATEDIF(TODAY(),X1108,"Y")&amp;" anos"&amp;" "&amp;DATEDIF(TODAY(),X1108,"YM")&amp;" meses"&amp;" "&amp;DATEDIF(TODAY(),X1108,"MD")&amp;" dias",IF(AND(Z1108&lt;&gt;””,Z1108&lt;TODAY()),"Contrato Encerrado",IF(AND(Z1108&lt;&gt;"",Z1108&gt;TODAY()),DATEDIF(TODAY(),Z1108,"Y")&amp;" anos"&amp;" "&amp;DATEDIF(TODAY(),Z1108,"YM")&amp;" meses"&amp;" "&amp;DATEDIF(TODAY(),Z1108,"MD")&amp;" dias"))))))))</f>
        <v>Contrato Encerrado</v>
      </c>
      <c r="AE1108" s="35">
        <f t="shared" si="86"/>
        <v>243</v>
      </c>
      <c r="AF1108" s="35">
        <f t="shared" si="87"/>
        <v>487</v>
      </c>
      <c r="AG1108" s="17" t="str">
        <f t="shared" si="88"/>
        <v>1 anos 4 meses 1 dias</v>
      </c>
    </row>
    <row r="1109" spans="1:33" ht="11.25" customHeight="1" x14ac:dyDescent="0.2">
      <c r="A1109" s="8" t="s">
        <v>9</v>
      </c>
      <c r="B1109" s="8" t="s">
        <v>13</v>
      </c>
      <c r="C1109" s="22" t="s">
        <v>16</v>
      </c>
      <c r="D1109" s="37">
        <v>2024</v>
      </c>
      <c r="E1109" s="12" t="s">
        <v>157</v>
      </c>
      <c r="F1109" s="8" t="s">
        <v>158</v>
      </c>
      <c r="G1109" s="77" t="s">
        <v>12740</v>
      </c>
      <c r="H1109" s="78" t="s">
        <v>12741</v>
      </c>
      <c r="I1109" s="14" t="s">
        <v>12742</v>
      </c>
      <c r="J1109" s="14" t="s">
        <v>10</v>
      </c>
      <c r="K1109" s="14" t="s">
        <v>29</v>
      </c>
      <c r="L1109" s="15" t="s">
        <v>30</v>
      </c>
      <c r="M1109" s="7" t="s">
        <v>9427</v>
      </c>
      <c r="N1109" s="15" t="s">
        <v>6302</v>
      </c>
      <c r="O1109" s="15" t="s">
        <v>7884</v>
      </c>
      <c r="P1109" s="15" t="s">
        <v>2518</v>
      </c>
      <c r="Q1109" s="15" t="s">
        <v>2521</v>
      </c>
      <c r="R1109" s="20">
        <v>29521</v>
      </c>
      <c r="S1109" s="20">
        <v>45264</v>
      </c>
      <c r="T1109" s="20">
        <v>45629</v>
      </c>
      <c r="U1109" s="20">
        <v>45645</v>
      </c>
      <c r="V1109" s="20">
        <v>46009</v>
      </c>
      <c r="W1109" s="20"/>
      <c r="X1109" s="17"/>
      <c r="Y1109" s="17"/>
      <c r="Z1109" s="20"/>
      <c r="AA1109" s="18">
        <f t="shared" ca="1" si="85"/>
        <v>44</v>
      </c>
      <c r="AB1109" s="15" t="s">
        <v>7878</v>
      </c>
      <c r="AC1109" s="35" t="str">
        <f t="shared" si="89"/>
        <v>1 anos 11 meses 28 dias</v>
      </c>
      <c r="AD1109" s="35" t="str">
        <f ca="1">IF(AND(V1109="",T1109&lt;TODAY()),"Contrato Encerrado",IF(AND(V1109="",T1109&gt;TODAY()),DATEDIF(TODAY(),T1109,"Y")&amp;" anos"&amp;" "&amp;DATEDIF(TODAY(),T1109,"YM")&amp;" meses"&amp;" "&amp;DATEDIF(TODAY(),T1109,"MD")&amp;" dias",IF(AND(X1109="",V1109&lt;TODAY()),"Contrato Encerrado",IF(AND(X1109="",V1109&gt;TODAY()),DATEDIF(TODAY(),V1109,"Y")&amp;" anos"&amp;" "&amp;DATEDIF(TODAY(),V1109,"YM")&amp;" meses"&amp;" "&amp;DATEDIF(TODAY(),V1109,"MD")&amp;" dias",IF(AND(Z1109="",X1109&lt;TODAY()),"Contrato Encerrado",IF(AND(Z1109="",X1109&gt;TODAY()),DATEDIF(TODAY(),X1109,"Y")&amp;" anos"&amp;" "&amp;DATEDIF(TODAY(),X1109,"YM")&amp;" meses"&amp;" "&amp;DATEDIF(TODAY(),X1109,"MD")&amp;" dias",IF(AND(Z1109&lt;&gt;””,Z1109&lt;TODAY()),"Contrato Encerrado",IF(AND(Z1109&lt;&gt;"",Z1109&gt;TODAY()),DATEDIF(TODAY(),Z1109,"Y")&amp;" anos"&amp;" "&amp;DATEDIF(TODAY(),Z1109,"YM")&amp;" meses"&amp;" "&amp;DATEDIF(TODAY(),Z1109,"MD")&amp;" dias"))))))))</f>
        <v>0 anos 2 meses 11 dias</v>
      </c>
      <c r="AE1109" s="35">
        <f t="shared" si="86"/>
        <v>729</v>
      </c>
      <c r="AF1109" s="35">
        <f t="shared" si="87"/>
        <v>1</v>
      </c>
      <c r="AG1109" s="17" t="str">
        <f t="shared" si="88"/>
        <v>0 anos 0 meses 1 dias</v>
      </c>
    </row>
    <row r="1110" spans="1:33" ht="11.25" customHeight="1" x14ac:dyDescent="0.2">
      <c r="A1110" s="8" t="s">
        <v>9</v>
      </c>
      <c r="B1110" s="8" t="s">
        <v>13</v>
      </c>
      <c r="C1110" s="22" t="s">
        <v>23</v>
      </c>
      <c r="D1110" s="37">
        <v>2024</v>
      </c>
      <c r="E1110" s="12" t="s">
        <v>157</v>
      </c>
      <c r="F1110" s="8" t="s">
        <v>158</v>
      </c>
      <c r="G1110" s="77" t="s">
        <v>14618</v>
      </c>
      <c r="H1110" s="78" t="s">
        <v>14619</v>
      </c>
      <c r="I1110" s="14" t="s">
        <v>14620</v>
      </c>
      <c r="J1110" s="14" t="s">
        <v>1302</v>
      </c>
      <c r="K1110" s="14" t="s">
        <v>29</v>
      </c>
      <c r="L1110" s="15" t="s">
        <v>30</v>
      </c>
      <c r="M1110" s="7" t="s">
        <v>9427</v>
      </c>
      <c r="N1110" s="15" t="s">
        <v>14621</v>
      </c>
      <c r="O1110" s="15" t="s">
        <v>14622</v>
      </c>
      <c r="P1110" s="15" t="s">
        <v>2518</v>
      </c>
      <c r="Q1110" s="15" t="s">
        <v>2521</v>
      </c>
      <c r="R1110" s="20">
        <v>24699</v>
      </c>
      <c r="S1110" s="20">
        <v>45558</v>
      </c>
      <c r="T1110" s="20">
        <v>45752</v>
      </c>
      <c r="U1110" s="20"/>
      <c r="V1110" s="20"/>
      <c r="W1110" s="34"/>
      <c r="X1110" s="17"/>
      <c r="Y1110" s="17"/>
      <c r="Z1110" s="20"/>
      <c r="AA1110" s="18">
        <f t="shared" ca="1" si="85"/>
        <v>58</v>
      </c>
      <c r="AB1110" s="35" t="s">
        <v>7878</v>
      </c>
      <c r="AC1110" s="35" t="str">
        <f t="shared" si="89"/>
        <v>0 anos 6 meses 13 dias</v>
      </c>
      <c r="AD1110" s="35" t="str">
        <f ca="1">IF(AND(V1110="",T1110&lt;TODAY()),"Contrato Encerrado",IF(AND(V1110="",T1110&gt;TODAY()),DATEDIF(TODAY(),T1110,"Y")&amp;" anos"&amp;" "&amp;DATEDIF(TODAY(),T1110,"YM")&amp;" meses"&amp;" "&amp;DATEDIF(TODAY(),T1110,"MD")&amp;" dias",IF(AND(X1110="",V1110&lt;TODAY()),"Contrato Encerrado",IF(AND(X1110="",V1110&gt;TODAY()),DATEDIF(TODAY(),V1110,"Y")&amp;" anos"&amp;" "&amp;DATEDIF(TODAY(),V1110,"YM")&amp;" meses"&amp;" "&amp;DATEDIF(TODAY(),V1110,"MD")&amp;" dias",IF(AND(Z1110="",X1110&lt;TODAY()),"Contrato Encerrado",IF(AND(Z1110="",X1110&gt;TODAY()),DATEDIF(TODAY(),X1110,"Y")&amp;" anos"&amp;" "&amp;DATEDIF(TODAY(),X1110,"YM")&amp;" meses"&amp;" "&amp;DATEDIF(TODAY(),X1110,"MD")&amp;" dias",IF(AND(Z1110&lt;&gt;””,Z1110&lt;TODAY()),"Contrato Encerrado",IF(AND(Z1110&lt;&gt;"",Z1110&gt;TODAY()),DATEDIF(TODAY(),Z1110,"Y")&amp;" anos"&amp;" "&amp;DATEDIF(TODAY(),Z1110,"YM")&amp;" meses"&amp;" "&amp;DATEDIF(TODAY(),Z1110,"MD")&amp;" dias"))))))))</f>
        <v>Contrato Encerrado</v>
      </c>
      <c r="AE1110" s="35">
        <f t="shared" si="86"/>
        <v>194</v>
      </c>
      <c r="AF1110" s="35">
        <f t="shared" si="87"/>
        <v>536</v>
      </c>
      <c r="AG1110" s="17" t="str">
        <f t="shared" si="88"/>
        <v>1 anos 5 meses 19 dias</v>
      </c>
    </row>
    <row r="1111" spans="1:33" ht="11.25" customHeight="1" x14ac:dyDescent="0.2">
      <c r="A1111" s="8" t="s">
        <v>9</v>
      </c>
      <c r="B1111" s="8" t="s">
        <v>13</v>
      </c>
      <c r="C1111" s="22" t="s">
        <v>25</v>
      </c>
      <c r="D1111" s="37">
        <v>2023</v>
      </c>
      <c r="E1111" s="12" t="s">
        <v>157</v>
      </c>
      <c r="F1111" s="8" t="s">
        <v>158</v>
      </c>
      <c r="G1111" s="77" t="s">
        <v>10727</v>
      </c>
      <c r="H1111" s="78" t="s">
        <v>10728</v>
      </c>
      <c r="I1111" s="14" t="s">
        <v>10729</v>
      </c>
      <c r="J1111" s="14" t="s">
        <v>10</v>
      </c>
      <c r="K1111" s="14" t="s">
        <v>29</v>
      </c>
      <c r="L1111" s="15" t="s">
        <v>30</v>
      </c>
      <c r="M1111" s="7" t="s">
        <v>9427</v>
      </c>
      <c r="N1111" s="15" t="s">
        <v>6135</v>
      </c>
      <c r="O1111" s="15" t="s">
        <v>7914</v>
      </c>
      <c r="P1111" s="15" t="s">
        <v>2518</v>
      </c>
      <c r="Q1111" s="15" t="s">
        <v>2521</v>
      </c>
      <c r="R1111" s="20">
        <v>33385</v>
      </c>
      <c r="S1111" s="30">
        <v>45236</v>
      </c>
      <c r="T1111" s="20" t="s">
        <v>14948</v>
      </c>
      <c r="U1111" s="20"/>
      <c r="V1111" s="20"/>
      <c r="W1111" s="20"/>
      <c r="X1111" s="17"/>
      <c r="Y1111" s="17"/>
      <c r="Z1111" s="20"/>
      <c r="AA1111" s="18">
        <f t="shared" ca="1" si="85"/>
        <v>34</v>
      </c>
      <c r="AB1111" s="15" t="s">
        <v>7878</v>
      </c>
      <c r="AC1111" s="35" t="str">
        <f t="shared" si="89"/>
        <v>1 anos 11 meses 30 dias</v>
      </c>
      <c r="AD1111" s="35" t="str">
        <f ca="1">IF(AND(V1111="",T1111&lt;TODAY()),"Contrato Encerrado",IF(AND(V1111="",T1111&gt;TODAY()),DATEDIF(TODAY(),T1111,"Y")&amp;" anos"&amp;" "&amp;DATEDIF(TODAY(),T1111,"YM")&amp;" meses"&amp;" "&amp;DATEDIF(TODAY(),T1111,"MD")&amp;" dias",IF(AND(X1111="",V1111&lt;TODAY()),"Contrato Encerrado",IF(AND(X1111="",V1111&gt;TODAY()),DATEDIF(TODAY(),V1111,"Y")&amp;" anos"&amp;" "&amp;DATEDIF(TODAY(),V1111,"YM")&amp;" meses"&amp;" "&amp;DATEDIF(TODAY(),V1111,"MD")&amp;" dias",IF(AND(Z1111="",X1111&lt;TODAY()),"Contrato Encerrado",IF(AND(Z1111="",X1111&gt;TODAY()),DATEDIF(TODAY(),X1111,"Y")&amp;" anos"&amp;" "&amp;DATEDIF(TODAY(),X1111,"YM")&amp;" meses"&amp;" "&amp;DATEDIF(TODAY(),X1111,"MD")&amp;" dias",IF(AND(Z1111&lt;&gt;””,Z1111&lt;TODAY()),"Contrato Encerrado",IF(AND(Z1111&lt;&gt;"",Z1111&gt;TODAY()),DATEDIF(TODAY(),Z1111,"Y")&amp;" anos"&amp;" "&amp;DATEDIF(TODAY(),Z1111,"YM")&amp;" meses"&amp;" "&amp;DATEDIF(TODAY(),Z1111,"MD")&amp;" dias"))))))))</f>
        <v>0 anos 0 meses 29 dias</v>
      </c>
      <c r="AE1111" s="35">
        <f t="shared" si="86"/>
        <v>730</v>
      </c>
      <c r="AF1111" s="35">
        <f t="shared" si="87"/>
        <v>0</v>
      </c>
      <c r="AG1111" s="17" t="str">
        <f t="shared" si="88"/>
        <v>ESTÁGIO COMPLETOU 2 ANOS</v>
      </c>
    </row>
    <row r="1112" spans="1:33" ht="11.25" customHeight="1" x14ac:dyDescent="0.2">
      <c r="A1112" s="8" t="s">
        <v>9</v>
      </c>
      <c r="B1112" s="8" t="s">
        <v>13</v>
      </c>
      <c r="C1112" s="22" t="s">
        <v>22</v>
      </c>
      <c r="D1112" s="35">
        <v>2025</v>
      </c>
      <c r="E1112" s="12" t="s">
        <v>157</v>
      </c>
      <c r="F1112" s="8" t="s">
        <v>158</v>
      </c>
      <c r="G1112" s="14" t="s">
        <v>17930</v>
      </c>
      <c r="H1112" s="8" t="s">
        <v>17931</v>
      </c>
      <c r="I1112" s="14" t="s">
        <v>17932</v>
      </c>
      <c r="J1112" s="67" t="s">
        <v>10</v>
      </c>
      <c r="K1112" s="14" t="s">
        <v>29</v>
      </c>
      <c r="L1112" s="15" t="s">
        <v>30</v>
      </c>
      <c r="M1112" s="7" t="s">
        <v>16153</v>
      </c>
      <c r="N1112" s="15" t="s">
        <v>6302</v>
      </c>
      <c r="O1112" s="15" t="s">
        <v>17880</v>
      </c>
      <c r="P1112" s="15" t="s">
        <v>2518</v>
      </c>
      <c r="Q1112" s="15" t="s">
        <v>2521</v>
      </c>
      <c r="R1112" s="20">
        <v>36253</v>
      </c>
      <c r="S1112" s="15" t="s">
        <v>17900</v>
      </c>
      <c r="T1112" s="20">
        <v>46265</v>
      </c>
      <c r="U1112" s="21"/>
      <c r="V1112" s="15"/>
      <c r="W1112" s="35"/>
      <c r="X1112" s="17"/>
      <c r="Y1112" s="17"/>
      <c r="Z1112" s="183"/>
      <c r="AA1112" s="21">
        <f t="shared" ca="1" si="85"/>
        <v>26</v>
      </c>
      <c r="AB1112" s="35" t="s">
        <v>7878</v>
      </c>
      <c r="AC1112" s="35" t="str">
        <f t="shared" si="89"/>
        <v>0 anos 11 meses 30 dias</v>
      </c>
      <c r="AD1112" s="35" t="str">
        <f ca="1">IF(AND(V1112="",T1112&lt;TODAY()),"Contrato Encerrado",IF(AND(V1112="",T1112&gt;TODAY()),DATEDIF(TODAY(),T1112,"Y")&amp;" anos"&amp;" "&amp;DATEDIF(TODAY(),T1112,"YM")&amp;" meses"&amp;" "&amp;DATEDIF(TODAY(),T1112,"MD")&amp;" dias",IF(AND(X1112="",V1112&lt;TODAY()),"Contrato Encerrado",IF(AND(X1112="",V1112&gt;TODAY()),DATEDIF(TODAY(),V1112,"Y")&amp;" anos"&amp;" "&amp;DATEDIF(TODAY(),V1112,"YM")&amp;" meses"&amp;" "&amp;DATEDIF(TODAY(),V1112,"MD")&amp;" dias",IF(AND(Z1112="",X1112&lt;TODAY()),"Contrato Encerrado",IF(AND(Z1112="",X1112&gt;TODAY()),DATEDIF(TODAY(),X1112,"Y")&amp;" anos"&amp;" "&amp;DATEDIF(TODAY(),X1112,"YM")&amp;" meses"&amp;" "&amp;DATEDIF(TODAY(),X1112,"MD")&amp;" dias",IF(AND(Z1112&lt;&gt;””,Z1112&lt;TODAY()),"Contrato Encerrado",IF(AND(Z1112&lt;&gt;"",Z1112&gt;TODAY()),DATEDIF(TODAY(),Z1112,"Y")&amp;" anos"&amp;" "&amp;DATEDIF(TODAY(),Z1112,"YM")&amp;" meses"&amp;" "&amp;DATEDIF(TODAY(),Z1112,"MD")&amp;" dias"))))))))</f>
        <v>0 anos 10 meses 24 dias</v>
      </c>
      <c r="AE1112" s="35">
        <f t="shared" si="86"/>
        <v>364</v>
      </c>
      <c r="AF1112" s="35">
        <f t="shared" si="87"/>
        <v>366</v>
      </c>
      <c r="AG1112" s="17" t="str">
        <f t="shared" si="88"/>
        <v>0 anos 11 meses 31 dias</v>
      </c>
    </row>
    <row r="1113" spans="1:33" ht="11.25" customHeight="1" x14ac:dyDescent="0.2">
      <c r="A1113" s="8" t="s">
        <v>9</v>
      </c>
      <c r="B1113" s="10" t="s">
        <v>13</v>
      </c>
      <c r="C1113" s="11" t="s">
        <v>23</v>
      </c>
      <c r="D1113" s="36">
        <v>2021</v>
      </c>
      <c r="E1113" s="12" t="s">
        <v>157</v>
      </c>
      <c r="F1113" s="8" t="s">
        <v>158</v>
      </c>
      <c r="G1113" s="77" t="s">
        <v>3397</v>
      </c>
      <c r="H1113" s="78" t="s">
        <v>3398</v>
      </c>
      <c r="I1113" s="14" t="s">
        <v>3399</v>
      </c>
      <c r="J1113" s="14" t="s">
        <v>1302</v>
      </c>
      <c r="K1113" s="14" t="s">
        <v>29</v>
      </c>
      <c r="L1113" s="15" t="s">
        <v>30</v>
      </c>
      <c r="M1113" s="7" t="s">
        <v>9427</v>
      </c>
      <c r="N1113" s="26" t="s">
        <v>3245</v>
      </c>
      <c r="O1113" s="26"/>
      <c r="P1113" s="26" t="s">
        <v>2517</v>
      </c>
      <c r="Q1113" s="26" t="s">
        <v>2522</v>
      </c>
      <c r="R1113" s="31">
        <v>31648</v>
      </c>
      <c r="S1113" s="31">
        <v>44473</v>
      </c>
      <c r="T1113" s="31">
        <v>44490</v>
      </c>
      <c r="U1113" s="31"/>
      <c r="V1113" s="31"/>
      <c r="W1113" s="31"/>
      <c r="X1113" s="17"/>
      <c r="Y1113" s="17"/>
      <c r="Z1113" s="31"/>
      <c r="AA1113" s="18">
        <f t="shared" ca="1" si="85"/>
        <v>39</v>
      </c>
      <c r="AB1113" s="19" t="s">
        <v>7878</v>
      </c>
      <c r="AC1113" s="35" t="str">
        <f t="shared" si="89"/>
        <v>0 anos 0 meses 17 dias</v>
      </c>
      <c r="AD1113" s="35" t="str">
        <f ca="1">IF(AND(V1113="",T1113&lt;TODAY()),"Contrato Encerrado",IF(AND(V1113="",T1113&gt;TODAY()),DATEDIF(TODAY(),T1113,"Y")&amp;" anos"&amp;" "&amp;DATEDIF(TODAY(),T1113,"YM")&amp;" meses"&amp;" "&amp;DATEDIF(TODAY(),T1113,"MD")&amp;" dias",IF(AND(X1113="",V1113&lt;TODAY()),"Contrato Encerrado",IF(AND(X1113="",V1113&gt;TODAY()),DATEDIF(TODAY(),V1113,"Y")&amp;" anos"&amp;" "&amp;DATEDIF(TODAY(),V1113,"YM")&amp;" meses"&amp;" "&amp;DATEDIF(TODAY(),V1113,"MD")&amp;" dias",IF(AND(Z1113="",X1113&lt;TODAY()),"Contrato Encerrado",IF(AND(Z1113="",X1113&gt;TODAY()),DATEDIF(TODAY(),X1113,"Y")&amp;" anos"&amp;" "&amp;DATEDIF(TODAY(),X1113,"YM")&amp;" meses"&amp;" "&amp;DATEDIF(TODAY(),X1113,"MD")&amp;" dias",IF(AND(Z1113&lt;&gt;””,Z1113&lt;TODAY()),"Contrato Encerrado",IF(AND(Z1113&lt;&gt;"",Z1113&gt;TODAY()),DATEDIF(TODAY(),Z1113,"Y")&amp;" anos"&amp;" "&amp;DATEDIF(TODAY(),Z1113,"YM")&amp;" meses"&amp;" "&amp;DATEDIF(TODAY(),Z1113,"MD")&amp;" dias"))))))))</f>
        <v>Contrato Encerrado</v>
      </c>
      <c r="AE1113" s="35">
        <f t="shared" si="86"/>
        <v>17</v>
      </c>
      <c r="AF1113" s="35">
        <f t="shared" si="87"/>
        <v>713</v>
      </c>
      <c r="AG1113" s="17" t="str">
        <f t="shared" si="88"/>
        <v>1 anos 11 meses 13 dias</v>
      </c>
    </row>
    <row r="1114" spans="1:33" ht="11.25" customHeight="1" x14ac:dyDescent="0.2">
      <c r="A1114" s="8" t="s">
        <v>9</v>
      </c>
      <c r="B1114" s="8" t="s">
        <v>13</v>
      </c>
      <c r="C1114" s="22" t="s">
        <v>21</v>
      </c>
      <c r="D1114" s="37">
        <v>2024</v>
      </c>
      <c r="E1114" s="12" t="s">
        <v>27</v>
      </c>
      <c r="F1114" s="8" t="s">
        <v>28</v>
      </c>
      <c r="G1114" s="77" t="s">
        <v>14090</v>
      </c>
      <c r="H1114" s="78" t="s">
        <v>14091</v>
      </c>
      <c r="I1114" s="14" t="s">
        <v>14092</v>
      </c>
      <c r="J1114" s="14" t="s">
        <v>1302</v>
      </c>
      <c r="K1114" s="14" t="s">
        <v>29</v>
      </c>
      <c r="L1114" s="15" t="s">
        <v>30</v>
      </c>
      <c r="M1114" s="7" t="s">
        <v>9427</v>
      </c>
      <c r="N1114" s="15" t="s">
        <v>2102</v>
      </c>
      <c r="O1114" s="15" t="s">
        <v>7885</v>
      </c>
      <c r="P1114" s="15" t="s">
        <v>2518</v>
      </c>
      <c r="Q1114" s="15" t="s">
        <v>4109</v>
      </c>
      <c r="R1114" s="20">
        <v>37210</v>
      </c>
      <c r="S1114" s="20">
        <v>45505</v>
      </c>
      <c r="T1114" s="20">
        <v>45717</v>
      </c>
      <c r="U1114" s="20"/>
      <c r="V1114" s="20"/>
      <c r="W1114" s="20"/>
      <c r="X1114" s="17"/>
      <c r="Y1114" s="17"/>
      <c r="Z1114" s="20"/>
      <c r="AA1114" s="18">
        <f t="shared" ca="1" si="85"/>
        <v>23</v>
      </c>
      <c r="AB1114" s="15" t="s">
        <v>7878</v>
      </c>
      <c r="AC1114" s="35" t="str">
        <f t="shared" si="89"/>
        <v>0 anos 7 meses 0 dias</v>
      </c>
      <c r="AD1114" s="35" t="str">
        <f ca="1">IF(AND(V1114="",T1114&lt;TODAY()),"Contrato Encerrado",IF(AND(V1114="",T1114&gt;TODAY()),DATEDIF(TODAY(),T1114,"Y")&amp;" anos"&amp;" "&amp;DATEDIF(TODAY(),T1114,"YM")&amp;" meses"&amp;" "&amp;DATEDIF(TODAY(),T1114,"MD")&amp;" dias",IF(AND(X1114="",V1114&lt;TODAY()),"Contrato Encerrado",IF(AND(X1114="",V1114&gt;TODAY()),DATEDIF(TODAY(),V1114,"Y")&amp;" anos"&amp;" "&amp;DATEDIF(TODAY(),V1114,"YM")&amp;" meses"&amp;" "&amp;DATEDIF(TODAY(),V1114,"MD")&amp;" dias",IF(AND(Z1114="",X1114&lt;TODAY()),"Contrato Encerrado",IF(AND(Z1114="",X1114&gt;TODAY()),DATEDIF(TODAY(),X1114,"Y")&amp;" anos"&amp;" "&amp;DATEDIF(TODAY(),X1114,"YM")&amp;" meses"&amp;" "&amp;DATEDIF(TODAY(),X1114,"MD")&amp;" dias",IF(AND(Z1114&lt;&gt;””,Z1114&lt;TODAY()),"Contrato Encerrado",IF(AND(Z1114&lt;&gt;"",Z1114&gt;TODAY()),DATEDIF(TODAY(),Z1114,"Y")&amp;" anos"&amp;" "&amp;DATEDIF(TODAY(),Z1114,"YM")&amp;" meses"&amp;" "&amp;DATEDIF(TODAY(),Z1114,"MD")&amp;" dias"))))))))</f>
        <v>Contrato Encerrado</v>
      </c>
      <c r="AE1114" s="35">
        <f t="shared" si="86"/>
        <v>212</v>
      </c>
      <c r="AF1114" s="35">
        <f t="shared" si="87"/>
        <v>518</v>
      </c>
      <c r="AG1114" s="17" t="str">
        <f t="shared" si="88"/>
        <v>1 anos 5 meses 1 dias</v>
      </c>
    </row>
    <row r="1115" spans="1:33" ht="11.25" customHeight="1" x14ac:dyDescent="0.2">
      <c r="A1115" s="141" t="s">
        <v>9</v>
      </c>
      <c r="B1115" s="142" t="s">
        <v>13</v>
      </c>
      <c r="C1115" s="143" t="s">
        <v>22</v>
      </c>
      <c r="D1115" s="144">
        <v>2022</v>
      </c>
      <c r="E1115" s="145" t="s">
        <v>772</v>
      </c>
      <c r="F1115" s="141" t="s">
        <v>773</v>
      </c>
      <c r="G1115" s="146" t="s">
        <v>1959</v>
      </c>
      <c r="H1115" s="147" t="s">
        <v>1960</v>
      </c>
      <c r="I1115" s="148" t="s">
        <v>1961</v>
      </c>
      <c r="J1115" s="14" t="s">
        <v>1302</v>
      </c>
      <c r="K1115" s="148" t="s">
        <v>29</v>
      </c>
      <c r="L1115" s="149" t="s">
        <v>30</v>
      </c>
      <c r="M1115" s="7" t="s">
        <v>9427</v>
      </c>
      <c r="N1115" s="149" t="s">
        <v>2098</v>
      </c>
      <c r="O1115" s="150"/>
      <c r="P1115" s="150" t="s">
        <v>2517</v>
      </c>
      <c r="Q1115" s="150" t="s">
        <v>2522</v>
      </c>
      <c r="R1115" s="151">
        <v>36615</v>
      </c>
      <c r="S1115" s="151">
        <v>44557</v>
      </c>
      <c r="T1115" s="151">
        <v>45288</v>
      </c>
      <c r="U1115" s="151"/>
      <c r="V1115" s="151"/>
      <c r="W1115" s="151"/>
      <c r="X1115" s="17"/>
      <c r="Y1115" s="17"/>
      <c r="Z1115" s="151"/>
      <c r="AA1115" s="152">
        <f t="shared" ca="1" si="85"/>
        <v>25</v>
      </c>
      <c r="AB1115" s="153" t="s">
        <v>7877</v>
      </c>
      <c r="AC1115" s="35" t="str">
        <f t="shared" si="89"/>
        <v>2 anos 0 meses 1 dias</v>
      </c>
      <c r="AD1115" s="132" t="str">
        <f ca="1">IF(AND(V1115="",T1115&lt;TODAY()),"Contrato Encerrado",IF(AND(V1115="",T1115&gt;TODAY()),DATEDIF(TODAY(),T1115,"Y")&amp;" anos"&amp;" "&amp;DATEDIF(TODAY(),T1115,"YM")&amp;" meses"&amp;" "&amp;DATEDIF(TODAY(),T1115,"MD")&amp;" dias",IF(AND(X1115="",V1115&lt;TODAY()),"Contrato Encerrado",IF(AND(X1115="",V1115&gt;TODAY()),DATEDIF(TODAY(),V1115,"Y")&amp;" anos"&amp;" "&amp;DATEDIF(TODAY(),V1115,"YM")&amp;" meses"&amp;" "&amp;DATEDIF(TODAY(),V1115,"MD")&amp;" dias",IF(AND(Z1115="",X1115&lt;TODAY()),"Contrato Encerrado",IF(AND(Z1115="",X1115&gt;TODAY()),DATEDIF(TODAY(),X1115,"Y")&amp;" anos"&amp;" "&amp;DATEDIF(TODAY(),X1115,"YM")&amp;" meses"&amp;" "&amp;DATEDIF(TODAY(),X1115,"MD")&amp;" dias",IF(AND(Z1115&lt;&gt;””,Z1115&lt;TODAY()),"Contrato Encerrado",IF(AND(Z1115&lt;&gt;"",Z1115&gt;TODAY()),DATEDIF(TODAY(),Z1115,"Y")&amp;" anos"&amp;" "&amp;DATEDIF(TODAY(),Z1115,"YM")&amp;" meses"&amp;" "&amp;DATEDIF(TODAY(),Z1115,"MD")&amp;" dias"))))))))</f>
        <v>Contrato Encerrado</v>
      </c>
      <c r="AE1115" s="132">
        <f t="shared" si="86"/>
        <v>731</v>
      </c>
      <c r="AF1115" s="132">
        <f t="shared" si="87"/>
        <v>-1</v>
      </c>
      <c r="AG1115" s="133" t="str">
        <f t="shared" si="88"/>
        <v>ESTÁGIO COMPLETOU 2 ANOS</v>
      </c>
    </row>
    <row r="1116" spans="1:33" ht="11.25" customHeight="1" x14ac:dyDescent="0.2">
      <c r="A1116" s="8" t="s">
        <v>9</v>
      </c>
      <c r="B1116" s="10" t="s">
        <v>13</v>
      </c>
      <c r="C1116" s="11" t="s">
        <v>22</v>
      </c>
      <c r="D1116" s="36">
        <v>2022</v>
      </c>
      <c r="E1116" s="12" t="s">
        <v>157</v>
      </c>
      <c r="F1116" s="8" t="s">
        <v>158</v>
      </c>
      <c r="G1116" s="77" t="s">
        <v>1575</v>
      </c>
      <c r="H1116" s="78" t="s">
        <v>1576</v>
      </c>
      <c r="I1116" s="14" t="s">
        <v>1577</v>
      </c>
      <c r="J1116" s="14" t="s">
        <v>1302</v>
      </c>
      <c r="K1116" s="14" t="s">
        <v>29</v>
      </c>
      <c r="L1116" s="15" t="s">
        <v>81</v>
      </c>
      <c r="M1116" s="7" t="s">
        <v>82</v>
      </c>
      <c r="N1116" s="16" t="s">
        <v>4113</v>
      </c>
      <c r="O1116" s="16"/>
      <c r="P1116" s="16" t="s">
        <v>2517</v>
      </c>
      <c r="Q1116" s="16" t="s">
        <v>2522</v>
      </c>
      <c r="R1116" s="31">
        <v>38439</v>
      </c>
      <c r="S1116" s="31">
        <v>44473</v>
      </c>
      <c r="T1116" s="31">
        <v>44876</v>
      </c>
      <c r="U1116" s="31"/>
      <c r="V1116" s="31"/>
      <c r="W1116" s="31"/>
      <c r="X1116" s="17"/>
      <c r="Y1116" s="17"/>
      <c r="Z1116" s="31"/>
      <c r="AA1116" s="18">
        <f t="shared" ca="1" si="85"/>
        <v>20</v>
      </c>
      <c r="AB1116" s="19" t="s">
        <v>7877</v>
      </c>
      <c r="AC1116" s="35" t="str">
        <f t="shared" si="89"/>
        <v>1 anos 1 meses 7 dias</v>
      </c>
      <c r="AD1116" s="35" t="str">
        <f ca="1">IF(AND(V1116="",T1116&lt;TODAY()),"Contrato Encerrado",IF(AND(V1116="",T1116&gt;TODAY()),DATEDIF(TODAY(),T1116,"Y")&amp;" anos"&amp;" "&amp;DATEDIF(TODAY(),T1116,"YM")&amp;" meses"&amp;" "&amp;DATEDIF(TODAY(),T1116,"MD")&amp;" dias",IF(AND(X1116="",V1116&lt;TODAY()),"Contrato Encerrado",IF(AND(X1116="",V1116&gt;TODAY()),DATEDIF(TODAY(),V1116,"Y")&amp;" anos"&amp;" "&amp;DATEDIF(TODAY(),V1116,"YM")&amp;" meses"&amp;" "&amp;DATEDIF(TODAY(),V1116,"MD")&amp;" dias",IF(AND(Z1116="",X1116&lt;TODAY()),"Contrato Encerrado",IF(AND(Z1116="",X1116&gt;TODAY()),DATEDIF(TODAY(),X1116,"Y")&amp;" anos"&amp;" "&amp;DATEDIF(TODAY(),X1116,"YM")&amp;" meses"&amp;" "&amp;DATEDIF(TODAY(),X1116,"MD")&amp;" dias",IF(AND(Z1116&lt;&gt;””,Z1116&lt;TODAY()),"Contrato Encerrado",IF(AND(Z1116&lt;&gt;"",Z1116&gt;TODAY()),DATEDIF(TODAY(),Z1116,"Y")&amp;" anos"&amp;" "&amp;DATEDIF(TODAY(),Z1116,"YM")&amp;" meses"&amp;" "&amp;DATEDIF(TODAY(),Z1116,"MD")&amp;" dias"))))))))</f>
        <v>Contrato Encerrado</v>
      </c>
      <c r="AE1116" s="35">
        <f t="shared" si="86"/>
        <v>403</v>
      </c>
      <c r="AF1116" s="35">
        <f t="shared" si="87"/>
        <v>327</v>
      </c>
      <c r="AG1116" s="17" t="str">
        <f t="shared" si="88"/>
        <v>0 anos 10 meses 22 dias</v>
      </c>
    </row>
    <row r="1117" spans="1:33" ht="11.25" customHeight="1" x14ac:dyDescent="0.2">
      <c r="A1117" s="8" t="s">
        <v>9</v>
      </c>
      <c r="B1117" s="8" t="s">
        <v>13</v>
      </c>
      <c r="C1117" s="22" t="s">
        <v>14</v>
      </c>
      <c r="D1117" s="37">
        <v>2023</v>
      </c>
      <c r="E1117" s="23" t="s">
        <v>772</v>
      </c>
      <c r="F1117" s="8" t="s">
        <v>773</v>
      </c>
      <c r="G1117" s="77" t="s">
        <v>6293</v>
      </c>
      <c r="H1117" s="78" t="s">
        <v>6294</v>
      </c>
      <c r="I1117" s="9" t="s">
        <v>6295</v>
      </c>
      <c r="J1117" s="14" t="s">
        <v>1302</v>
      </c>
      <c r="K1117" s="9" t="s">
        <v>29</v>
      </c>
      <c r="L1117" s="24" t="s">
        <v>30</v>
      </c>
      <c r="M1117" s="7" t="s">
        <v>9427</v>
      </c>
      <c r="N1117" s="15" t="s">
        <v>2103</v>
      </c>
      <c r="O1117" s="24"/>
      <c r="P1117" s="24" t="s">
        <v>2518</v>
      </c>
      <c r="Q1117" s="24" t="s">
        <v>2523</v>
      </c>
      <c r="R1117" s="31">
        <v>33585</v>
      </c>
      <c r="S1117" s="17">
        <v>44963</v>
      </c>
      <c r="T1117" s="17">
        <v>45028</v>
      </c>
      <c r="U1117" s="17"/>
      <c r="V1117" s="17"/>
      <c r="W1117" s="17"/>
      <c r="X1117" s="17"/>
      <c r="Y1117" s="17"/>
      <c r="Z1117" s="17"/>
      <c r="AA1117" s="18">
        <f t="shared" ca="1" si="85"/>
        <v>33</v>
      </c>
      <c r="AB1117" s="19" t="s">
        <v>7877</v>
      </c>
      <c r="AC1117" s="35" t="str">
        <f t="shared" si="89"/>
        <v>0 anos 2 meses 6 dias</v>
      </c>
      <c r="AD1117" s="35" t="str">
        <f ca="1">IF(AND(V1117="",T1117&lt;TODAY()),"Contrato Encerrado",IF(AND(V1117="",T1117&gt;TODAY()),DATEDIF(TODAY(),T1117,"Y")&amp;" anos"&amp;" "&amp;DATEDIF(TODAY(),T1117,"YM")&amp;" meses"&amp;" "&amp;DATEDIF(TODAY(),T1117,"MD")&amp;" dias",IF(AND(X1117="",V1117&lt;TODAY()),"Contrato Encerrado",IF(AND(X1117="",V1117&gt;TODAY()),DATEDIF(TODAY(),V1117,"Y")&amp;" anos"&amp;" "&amp;DATEDIF(TODAY(),V1117,"YM")&amp;" meses"&amp;" "&amp;DATEDIF(TODAY(),V1117,"MD")&amp;" dias",IF(AND(Z1117="",X1117&lt;TODAY()),"Contrato Encerrado",IF(AND(Z1117="",X1117&gt;TODAY()),DATEDIF(TODAY(),X1117,"Y")&amp;" anos"&amp;" "&amp;DATEDIF(TODAY(),X1117,"YM")&amp;" meses"&amp;" "&amp;DATEDIF(TODAY(),X1117,"MD")&amp;" dias",IF(AND(Z1117&lt;&gt;””,Z1117&lt;TODAY()),"Contrato Encerrado",IF(AND(Z1117&lt;&gt;"",Z1117&gt;TODAY()),DATEDIF(TODAY(),Z1117,"Y")&amp;" anos"&amp;" "&amp;DATEDIF(TODAY(),Z1117,"YM")&amp;" meses"&amp;" "&amp;DATEDIF(TODAY(),Z1117,"MD")&amp;" dias"))))))))</f>
        <v>Contrato Encerrado</v>
      </c>
      <c r="AE1117" s="35">
        <f t="shared" si="86"/>
        <v>65</v>
      </c>
      <c r="AF1117" s="35">
        <f t="shared" si="87"/>
        <v>665</v>
      </c>
      <c r="AG1117" s="17" t="str">
        <f t="shared" si="88"/>
        <v>1 anos 9 meses 26 dias</v>
      </c>
    </row>
    <row r="1118" spans="1:33" ht="11.25" customHeight="1" x14ac:dyDescent="0.2">
      <c r="A1118" s="8" t="s">
        <v>9</v>
      </c>
      <c r="B1118" s="10" t="s">
        <v>13</v>
      </c>
      <c r="C1118" s="11" t="s">
        <v>23</v>
      </c>
      <c r="D1118" s="36">
        <v>2021</v>
      </c>
      <c r="E1118" s="12" t="s">
        <v>27</v>
      </c>
      <c r="F1118" s="8" t="s">
        <v>28</v>
      </c>
      <c r="G1118" s="77" t="s">
        <v>1655</v>
      </c>
      <c r="H1118" s="78" t="s">
        <v>1656</v>
      </c>
      <c r="I1118" s="14" t="s">
        <v>1657</v>
      </c>
      <c r="J1118" s="14" t="s">
        <v>1302</v>
      </c>
      <c r="K1118" s="14" t="s">
        <v>29</v>
      </c>
      <c r="L1118" s="15" t="s">
        <v>30</v>
      </c>
      <c r="M1118" s="7" t="s">
        <v>9427</v>
      </c>
      <c r="N1118" s="27" t="s">
        <v>3227</v>
      </c>
      <c r="O1118" s="27"/>
      <c r="P1118" s="26" t="s">
        <v>2517</v>
      </c>
      <c r="Q1118" s="26" t="s">
        <v>2522</v>
      </c>
      <c r="R1118" s="31">
        <v>32390</v>
      </c>
      <c r="S1118" s="31">
        <v>44470</v>
      </c>
      <c r="T1118" s="31">
        <v>44662</v>
      </c>
      <c r="U1118" s="31"/>
      <c r="V1118" s="31"/>
      <c r="W1118" s="31"/>
      <c r="X1118" s="17"/>
      <c r="Y1118" s="17"/>
      <c r="Z1118" s="31"/>
      <c r="AA1118" s="18">
        <f t="shared" ca="1" si="85"/>
        <v>37</v>
      </c>
      <c r="AB1118" s="19" t="s">
        <v>7877</v>
      </c>
      <c r="AC1118" s="35" t="str">
        <f t="shared" si="89"/>
        <v>0 anos 6 meses 10 dias</v>
      </c>
      <c r="AD1118" s="35" t="str">
        <f ca="1">IF(AND(V1118="",T1118&lt;TODAY()),"Contrato Encerrado",IF(AND(V1118="",T1118&gt;TODAY()),DATEDIF(TODAY(),T1118,"Y")&amp;" anos"&amp;" "&amp;DATEDIF(TODAY(),T1118,"YM")&amp;" meses"&amp;" "&amp;DATEDIF(TODAY(),T1118,"MD")&amp;" dias",IF(AND(X1118="",V1118&lt;TODAY()),"Contrato Encerrado",IF(AND(X1118="",V1118&gt;TODAY()),DATEDIF(TODAY(),V1118,"Y")&amp;" anos"&amp;" "&amp;DATEDIF(TODAY(),V1118,"YM")&amp;" meses"&amp;" "&amp;DATEDIF(TODAY(),V1118,"MD")&amp;" dias",IF(AND(Z1118="",X1118&lt;TODAY()),"Contrato Encerrado",IF(AND(Z1118="",X1118&gt;TODAY()),DATEDIF(TODAY(),X1118,"Y")&amp;" anos"&amp;" "&amp;DATEDIF(TODAY(),X1118,"YM")&amp;" meses"&amp;" "&amp;DATEDIF(TODAY(),X1118,"MD")&amp;" dias",IF(AND(Z1118&lt;&gt;””,Z1118&lt;TODAY()),"Contrato Encerrado",IF(AND(Z1118&lt;&gt;"",Z1118&gt;TODAY()),DATEDIF(TODAY(),Z1118,"Y")&amp;" anos"&amp;" "&amp;DATEDIF(TODAY(),Z1118,"YM")&amp;" meses"&amp;" "&amp;DATEDIF(TODAY(),Z1118,"MD")&amp;" dias"))))))))</f>
        <v>Contrato Encerrado</v>
      </c>
      <c r="AE1118" s="35">
        <f t="shared" si="86"/>
        <v>192</v>
      </c>
      <c r="AF1118" s="35">
        <f t="shared" si="87"/>
        <v>538</v>
      </c>
      <c r="AG1118" s="17" t="str">
        <f t="shared" si="88"/>
        <v>1 anos 5 meses 21 dias</v>
      </c>
    </row>
    <row r="1119" spans="1:33" ht="11.25" customHeight="1" x14ac:dyDescent="0.2">
      <c r="A1119" s="8" t="s">
        <v>9</v>
      </c>
      <c r="B1119" s="8" t="s">
        <v>13</v>
      </c>
      <c r="C1119" s="22" t="s">
        <v>16</v>
      </c>
      <c r="D1119" s="37">
        <v>2025</v>
      </c>
      <c r="E1119" s="12" t="s">
        <v>157</v>
      </c>
      <c r="F1119" s="8" t="s">
        <v>158</v>
      </c>
      <c r="G1119" s="9" t="s">
        <v>16234</v>
      </c>
      <c r="H1119" s="8" t="s">
        <v>16235</v>
      </c>
      <c r="I1119" s="14" t="s">
        <v>16236</v>
      </c>
      <c r="J1119" s="14" t="s">
        <v>10</v>
      </c>
      <c r="K1119" s="14" t="s">
        <v>29</v>
      </c>
      <c r="L1119" s="15" t="s">
        <v>30</v>
      </c>
      <c r="M1119" s="7" t="s">
        <v>9427</v>
      </c>
      <c r="N1119" s="15" t="s">
        <v>4402</v>
      </c>
      <c r="O1119" s="15" t="s">
        <v>16237</v>
      </c>
      <c r="P1119" s="15" t="s">
        <v>2518</v>
      </c>
      <c r="Q1119" s="15" t="s">
        <v>4109</v>
      </c>
      <c r="R1119" s="20">
        <v>37776</v>
      </c>
      <c r="S1119" s="20">
        <v>45740</v>
      </c>
      <c r="T1119" s="20">
        <v>46104</v>
      </c>
      <c r="U1119" s="20"/>
      <c r="V1119" s="20"/>
      <c r="W1119" s="20"/>
      <c r="X1119" s="17"/>
      <c r="Y1119" s="17"/>
      <c r="Z1119" s="20"/>
      <c r="AA1119" s="21">
        <f t="shared" ca="1" si="85"/>
        <v>22</v>
      </c>
      <c r="AB1119" s="15" t="s">
        <v>7877</v>
      </c>
      <c r="AC1119" s="35" t="str">
        <f t="shared" si="89"/>
        <v>0 anos 11 meses 27 dias</v>
      </c>
      <c r="AD1119" s="35" t="str">
        <f ca="1">IF(AND(V1119="",T1119&lt;TODAY()),"Contrato Encerrado",IF(AND(V1119="",T1119&gt;TODAY()),DATEDIF(TODAY(),T1119,"Y")&amp;" anos"&amp;" "&amp;DATEDIF(TODAY(),T1119,"YM")&amp;" meses"&amp;" "&amp;DATEDIF(TODAY(),T1119,"MD")&amp;" dias",IF(AND(X1119="",V1119&lt;TODAY()),"Contrato Encerrado",IF(AND(X1119="",V1119&gt;TODAY()),DATEDIF(TODAY(),V1119,"Y")&amp;" anos"&amp;" "&amp;DATEDIF(TODAY(),V1119,"YM")&amp;" meses"&amp;" "&amp;DATEDIF(TODAY(),V1119,"MD")&amp;" dias",IF(AND(Z1119="",X1119&lt;TODAY()),"Contrato Encerrado",IF(AND(Z1119="",X1119&gt;TODAY()),DATEDIF(TODAY(),X1119,"Y")&amp;" anos"&amp;" "&amp;DATEDIF(TODAY(),X1119,"YM")&amp;" meses"&amp;" "&amp;DATEDIF(TODAY(),X1119,"MD")&amp;" dias",IF(AND(Z1119&lt;&gt;””,Z1119&lt;TODAY()),"Contrato Encerrado",IF(AND(Z1119&lt;&gt;"",Z1119&gt;TODAY()),DATEDIF(TODAY(),Z1119,"Y")&amp;" anos"&amp;" "&amp;DATEDIF(TODAY(),Z1119,"YM")&amp;" meses"&amp;" "&amp;DATEDIF(TODAY(),Z1119,"MD")&amp;" dias"))))))))</f>
        <v>0 anos 5 meses 16 dias</v>
      </c>
      <c r="AE1119" s="35">
        <f t="shared" si="86"/>
        <v>364</v>
      </c>
      <c r="AF1119" s="35">
        <f t="shared" si="87"/>
        <v>366</v>
      </c>
      <c r="AG1119" s="17" t="str">
        <f t="shared" si="88"/>
        <v>0 anos 11 meses 31 dias</v>
      </c>
    </row>
    <row r="1120" spans="1:33" ht="11.25" customHeight="1" x14ac:dyDescent="0.2">
      <c r="A1120" s="8" t="s">
        <v>9</v>
      </c>
      <c r="B1120" s="8" t="s">
        <v>13</v>
      </c>
      <c r="C1120" s="22" t="s">
        <v>17</v>
      </c>
      <c r="D1120" s="37">
        <v>2023</v>
      </c>
      <c r="E1120" s="23" t="s">
        <v>157</v>
      </c>
      <c r="F1120" s="8" t="s">
        <v>158</v>
      </c>
      <c r="G1120" s="77" t="s">
        <v>6296</v>
      </c>
      <c r="H1120" s="78" t="s">
        <v>6297</v>
      </c>
      <c r="I1120" s="9" t="s">
        <v>6298</v>
      </c>
      <c r="J1120" s="14" t="s">
        <v>14943</v>
      </c>
      <c r="K1120" s="9" t="s">
        <v>29</v>
      </c>
      <c r="L1120" s="24" t="s">
        <v>30</v>
      </c>
      <c r="M1120" s="7" t="s">
        <v>9427</v>
      </c>
      <c r="N1120" s="24" t="s">
        <v>4159</v>
      </c>
      <c r="O1120" s="24"/>
      <c r="P1120" s="24" t="s">
        <v>2518</v>
      </c>
      <c r="Q1120" s="24" t="s">
        <v>2521</v>
      </c>
      <c r="R1120" s="17">
        <v>33828</v>
      </c>
      <c r="S1120" s="17">
        <v>45030</v>
      </c>
      <c r="T1120" s="31">
        <v>45752</v>
      </c>
      <c r="U1120" s="20"/>
      <c r="V1120" s="20"/>
      <c r="W1120" s="17"/>
      <c r="X1120" s="17"/>
      <c r="Y1120" s="17"/>
      <c r="Z1120" s="20"/>
      <c r="AA1120" s="18">
        <f t="shared" ca="1" si="85"/>
        <v>33</v>
      </c>
      <c r="AB1120" s="19" t="s">
        <v>7878</v>
      </c>
      <c r="AC1120" s="35" t="str">
        <f t="shared" si="89"/>
        <v>1 anos 11 meses 22 dias</v>
      </c>
      <c r="AD1120" s="35" t="str">
        <f ca="1">IF(AND(V1120="",T1120&lt;TODAY()),"Contrato Encerrado",IF(AND(V1120="",T1120&gt;TODAY()),DATEDIF(TODAY(),T1120,"Y")&amp;" anos"&amp;" "&amp;DATEDIF(TODAY(),T1120,"YM")&amp;" meses"&amp;" "&amp;DATEDIF(TODAY(),T1120,"MD")&amp;" dias",IF(AND(X1120="",V1120&lt;TODAY()),"Contrato Encerrado",IF(AND(X1120="",V1120&gt;TODAY()),DATEDIF(TODAY(),V1120,"Y")&amp;" anos"&amp;" "&amp;DATEDIF(TODAY(),V1120,"YM")&amp;" meses"&amp;" "&amp;DATEDIF(TODAY(),V1120,"MD")&amp;" dias",IF(AND(Z1120="",X1120&lt;TODAY()),"Contrato Encerrado",IF(AND(Z1120="",X1120&gt;TODAY()),DATEDIF(TODAY(),X1120,"Y")&amp;" anos"&amp;" "&amp;DATEDIF(TODAY(),X1120,"YM")&amp;" meses"&amp;" "&amp;DATEDIF(TODAY(),X1120,"MD")&amp;" dias",IF(AND(Z1120&lt;&gt;””,Z1120&lt;TODAY()),"Contrato Encerrado",IF(AND(Z1120&lt;&gt;"",Z1120&gt;TODAY()),DATEDIF(TODAY(),Z1120,"Y")&amp;" anos"&amp;" "&amp;DATEDIF(TODAY(),Z1120,"YM")&amp;" meses"&amp;" "&amp;DATEDIF(TODAY(),Z1120,"MD")&amp;" dias"))))))))</f>
        <v>Contrato Encerrado</v>
      </c>
      <c r="AE1120" s="35">
        <f t="shared" si="86"/>
        <v>722</v>
      </c>
      <c r="AF1120" s="35">
        <f t="shared" si="87"/>
        <v>8</v>
      </c>
      <c r="AG1120" s="17" t="str">
        <f t="shared" si="88"/>
        <v>0 anos 0 meses 8 dias</v>
      </c>
    </row>
    <row r="1121" spans="1:33" ht="11.25" customHeight="1" x14ac:dyDescent="0.2">
      <c r="A1121" s="8" t="s">
        <v>9</v>
      </c>
      <c r="B1121" s="10" t="s">
        <v>13</v>
      </c>
      <c r="C1121" s="11" t="s">
        <v>22</v>
      </c>
      <c r="D1121" s="36">
        <v>2022</v>
      </c>
      <c r="E1121" s="12" t="s">
        <v>307</v>
      </c>
      <c r="F1121" s="8" t="s">
        <v>308</v>
      </c>
      <c r="G1121" s="77" t="s">
        <v>2088</v>
      </c>
      <c r="H1121" s="78" t="s">
        <v>2089</v>
      </c>
      <c r="I1121" s="14" t="s">
        <v>2090</v>
      </c>
      <c r="J1121" s="14" t="s">
        <v>14943</v>
      </c>
      <c r="K1121" s="14" t="s">
        <v>29</v>
      </c>
      <c r="L1121" s="15" t="s">
        <v>81</v>
      </c>
      <c r="M1121" s="7" t="s">
        <v>82</v>
      </c>
      <c r="N1121" s="16" t="s">
        <v>4113</v>
      </c>
      <c r="O1121" s="16"/>
      <c r="P1121" s="16" t="s">
        <v>2517</v>
      </c>
      <c r="Q1121" s="16" t="s">
        <v>2522</v>
      </c>
      <c r="R1121" s="31">
        <v>38296</v>
      </c>
      <c r="S1121" s="31">
        <v>44630</v>
      </c>
      <c r="T1121" s="31">
        <v>44942</v>
      </c>
      <c r="U1121" s="31"/>
      <c r="V1121" s="31"/>
      <c r="W1121" s="31"/>
      <c r="X1121" s="17"/>
      <c r="Y1121" s="17"/>
      <c r="Z1121" s="31"/>
      <c r="AA1121" s="18">
        <f t="shared" ca="1" si="85"/>
        <v>20</v>
      </c>
      <c r="AB1121" s="19" t="s">
        <v>7877</v>
      </c>
      <c r="AC1121" s="35" t="str">
        <f t="shared" si="89"/>
        <v>0 anos 10 meses 6 dias</v>
      </c>
      <c r="AD1121" s="35" t="str">
        <f ca="1">IF(AND(V1121="",T1121&lt;TODAY()),"Contrato Encerrado",IF(AND(V1121="",T1121&gt;TODAY()),DATEDIF(TODAY(),T1121,"Y")&amp;" anos"&amp;" "&amp;DATEDIF(TODAY(),T1121,"YM")&amp;" meses"&amp;" "&amp;DATEDIF(TODAY(),T1121,"MD")&amp;" dias",IF(AND(X1121="",V1121&lt;TODAY()),"Contrato Encerrado",IF(AND(X1121="",V1121&gt;TODAY()),DATEDIF(TODAY(),V1121,"Y")&amp;" anos"&amp;" "&amp;DATEDIF(TODAY(),V1121,"YM")&amp;" meses"&amp;" "&amp;DATEDIF(TODAY(),V1121,"MD")&amp;" dias",IF(AND(Z1121="",X1121&lt;TODAY()),"Contrato Encerrado",IF(AND(Z1121="",X1121&gt;TODAY()),DATEDIF(TODAY(),X1121,"Y")&amp;" anos"&amp;" "&amp;DATEDIF(TODAY(),X1121,"YM")&amp;" meses"&amp;" "&amp;DATEDIF(TODAY(),X1121,"MD")&amp;" dias",IF(AND(Z1121&lt;&gt;””,Z1121&lt;TODAY()),"Contrato Encerrado",IF(AND(Z1121&lt;&gt;"",Z1121&gt;TODAY()),DATEDIF(TODAY(),Z1121,"Y")&amp;" anos"&amp;" "&amp;DATEDIF(TODAY(),Z1121,"YM")&amp;" meses"&amp;" "&amp;DATEDIF(TODAY(),Z1121,"MD")&amp;" dias"))))))))</f>
        <v>Contrato Encerrado</v>
      </c>
      <c r="AE1121" s="35">
        <f t="shared" si="86"/>
        <v>312</v>
      </c>
      <c r="AF1121" s="35">
        <f t="shared" si="87"/>
        <v>418</v>
      </c>
      <c r="AG1121" s="17" t="str">
        <f t="shared" si="88"/>
        <v>1 anos 1 meses 21 dias</v>
      </c>
    </row>
    <row r="1122" spans="1:33" ht="11.25" customHeight="1" x14ac:dyDescent="0.2">
      <c r="A1122" s="8" t="s">
        <v>9</v>
      </c>
      <c r="B1122" s="8" t="s">
        <v>13</v>
      </c>
      <c r="C1122" s="22" t="s">
        <v>14</v>
      </c>
      <c r="D1122" s="37">
        <v>2023</v>
      </c>
      <c r="E1122" s="23" t="s">
        <v>157</v>
      </c>
      <c r="F1122" s="8" t="s">
        <v>158</v>
      </c>
      <c r="G1122" s="77" t="s">
        <v>6299</v>
      </c>
      <c r="H1122" s="78" t="s">
        <v>6300</v>
      </c>
      <c r="I1122" s="9" t="s">
        <v>6301</v>
      </c>
      <c r="J1122" s="14" t="s">
        <v>14943</v>
      </c>
      <c r="K1122" s="9" t="s">
        <v>29</v>
      </c>
      <c r="L1122" s="24" t="s">
        <v>30</v>
      </c>
      <c r="M1122" s="7" t="s">
        <v>9427</v>
      </c>
      <c r="N1122" s="24" t="s">
        <v>6302</v>
      </c>
      <c r="O1122" s="24"/>
      <c r="P1122" s="24" t="s">
        <v>2518</v>
      </c>
      <c r="Q1122" s="24" t="s">
        <v>2521</v>
      </c>
      <c r="R1122" s="17">
        <v>34265</v>
      </c>
      <c r="S1122" s="17">
        <v>44965</v>
      </c>
      <c r="T1122" s="31">
        <v>45491</v>
      </c>
      <c r="U1122" s="17"/>
      <c r="V1122" s="31"/>
      <c r="W1122" s="17"/>
      <c r="X1122" s="17"/>
      <c r="Y1122" s="17"/>
      <c r="Z1122" s="31"/>
      <c r="AA1122" s="18">
        <f t="shared" ca="1" si="85"/>
        <v>31</v>
      </c>
      <c r="AB1122" s="19" t="s">
        <v>7878</v>
      </c>
      <c r="AC1122" s="35" t="str">
        <f t="shared" si="89"/>
        <v>1 anos 5 meses 10 dias</v>
      </c>
      <c r="AD1122" s="35" t="str">
        <f ca="1">IF(AND(V1122="",T1122&lt;TODAY()),"Contrato Encerrado",IF(AND(V1122="",T1122&gt;TODAY()),DATEDIF(TODAY(),T1122,"Y")&amp;" anos"&amp;" "&amp;DATEDIF(TODAY(),T1122,"YM")&amp;" meses"&amp;" "&amp;DATEDIF(TODAY(),T1122,"MD")&amp;" dias",IF(AND(X1122="",V1122&lt;TODAY()),"Contrato Encerrado",IF(AND(X1122="",V1122&gt;TODAY()),DATEDIF(TODAY(),V1122,"Y")&amp;" anos"&amp;" "&amp;DATEDIF(TODAY(),V1122,"YM")&amp;" meses"&amp;" "&amp;DATEDIF(TODAY(),V1122,"MD")&amp;" dias",IF(AND(Z1122="",X1122&lt;TODAY()),"Contrato Encerrado",IF(AND(Z1122="",X1122&gt;TODAY()),DATEDIF(TODAY(),X1122,"Y")&amp;" anos"&amp;" "&amp;DATEDIF(TODAY(),X1122,"YM")&amp;" meses"&amp;" "&amp;DATEDIF(TODAY(),X1122,"MD")&amp;" dias",IF(AND(Z1122&lt;&gt;””,Z1122&lt;TODAY()),"Contrato Encerrado",IF(AND(Z1122&lt;&gt;"",Z1122&gt;TODAY()),DATEDIF(TODAY(),Z1122,"Y")&amp;" anos"&amp;" "&amp;DATEDIF(TODAY(),Z1122,"YM")&amp;" meses"&amp;" "&amp;DATEDIF(TODAY(),Z1122,"MD")&amp;" dias"))))))))</f>
        <v>Contrato Encerrado</v>
      </c>
      <c r="AE1122" s="35">
        <f t="shared" si="86"/>
        <v>526</v>
      </c>
      <c r="AF1122" s="35">
        <f t="shared" si="87"/>
        <v>204</v>
      </c>
      <c r="AG1122" s="17" t="str">
        <f t="shared" si="88"/>
        <v>0 anos 6 meses 22 dias</v>
      </c>
    </row>
    <row r="1123" spans="1:33" ht="11.25" customHeight="1" x14ac:dyDescent="0.2">
      <c r="A1123" s="8" t="s">
        <v>9</v>
      </c>
      <c r="B1123" s="10" t="s">
        <v>13</v>
      </c>
      <c r="C1123" s="11" t="s">
        <v>22</v>
      </c>
      <c r="D1123" s="36">
        <v>2022</v>
      </c>
      <c r="E1123" s="12" t="s">
        <v>79</v>
      </c>
      <c r="F1123" s="8" t="s">
        <v>80</v>
      </c>
      <c r="G1123" s="77" t="s">
        <v>626</v>
      </c>
      <c r="H1123" s="78" t="s">
        <v>627</v>
      </c>
      <c r="I1123" s="14" t="s">
        <v>628</v>
      </c>
      <c r="J1123" s="14" t="s">
        <v>14943</v>
      </c>
      <c r="K1123" s="14" t="s">
        <v>29</v>
      </c>
      <c r="L1123" s="15" t="s">
        <v>30</v>
      </c>
      <c r="M1123" s="7" t="s">
        <v>9427</v>
      </c>
      <c r="N1123" s="16" t="s">
        <v>2114</v>
      </c>
      <c r="O1123" s="16"/>
      <c r="P1123" s="16" t="s">
        <v>2517</v>
      </c>
      <c r="Q1123" s="16" t="s">
        <v>2522</v>
      </c>
      <c r="R1123" s="31">
        <v>27663</v>
      </c>
      <c r="S1123" s="31">
        <v>44348</v>
      </c>
      <c r="T1123" s="31">
        <v>45065</v>
      </c>
      <c r="U1123" s="31"/>
      <c r="V1123" s="31"/>
      <c r="W1123" s="31"/>
      <c r="X1123" s="17"/>
      <c r="Y1123" s="17"/>
      <c r="Z1123" s="31"/>
      <c r="AA1123" s="18">
        <f t="shared" ca="1" si="85"/>
        <v>50</v>
      </c>
      <c r="AB1123" s="19" t="s">
        <v>7878</v>
      </c>
      <c r="AC1123" s="35" t="str">
        <f t="shared" si="89"/>
        <v>1 anos 11 meses 18 dias</v>
      </c>
      <c r="AD1123" s="35" t="str">
        <f ca="1">IF(AND(V1123="",T1123&lt;TODAY()),"Contrato Encerrado",IF(AND(V1123="",T1123&gt;TODAY()),DATEDIF(TODAY(),T1123,"Y")&amp;" anos"&amp;" "&amp;DATEDIF(TODAY(),T1123,"YM")&amp;" meses"&amp;" "&amp;DATEDIF(TODAY(),T1123,"MD")&amp;" dias",IF(AND(X1123="",V1123&lt;TODAY()),"Contrato Encerrado",IF(AND(X1123="",V1123&gt;TODAY()),DATEDIF(TODAY(),V1123,"Y")&amp;" anos"&amp;" "&amp;DATEDIF(TODAY(),V1123,"YM")&amp;" meses"&amp;" "&amp;DATEDIF(TODAY(),V1123,"MD")&amp;" dias",IF(AND(Z1123="",X1123&lt;TODAY()),"Contrato Encerrado",IF(AND(Z1123="",X1123&gt;TODAY()),DATEDIF(TODAY(),X1123,"Y")&amp;" anos"&amp;" "&amp;DATEDIF(TODAY(),X1123,"YM")&amp;" meses"&amp;" "&amp;DATEDIF(TODAY(),X1123,"MD")&amp;" dias",IF(AND(Z1123&lt;&gt;””,Z1123&lt;TODAY()),"Contrato Encerrado",IF(AND(Z1123&lt;&gt;"",Z1123&gt;TODAY()),DATEDIF(TODAY(),Z1123,"Y")&amp;" anos"&amp;" "&amp;DATEDIF(TODAY(),Z1123,"YM")&amp;" meses"&amp;" "&amp;DATEDIF(TODAY(),Z1123,"MD")&amp;" dias"))))))))</f>
        <v>Contrato Encerrado</v>
      </c>
      <c r="AE1123" s="35">
        <f t="shared" si="86"/>
        <v>717</v>
      </c>
      <c r="AF1123" s="35">
        <f t="shared" si="87"/>
        <v>13</v>
      </c>
      <c r="AG1123" s="17" t="str">
        <f t="shared" si="88"/>
        <v>0 anos 0 meses 13 dias</v>
      </c>
    </row>
    <row r="1124" spans="1:33" ht="11.25" customHeight="1" x14ac:dyDescent="0.2">
      <c r="A1124" s="8" t="s">
        <v>9</v>
      </c>
      <c r="B1124" s="8" t="s">
        <v>13</v>
      </c>
      <c r="C1124" s="22" t="s">
        <v>11</v>
      </c>
      <c r="D1124" s="37">
        <v>2024</v>
      </c>
      <c r="E1124" s="12" t="s">
        <v>1111</v>
      </c>
      <c r="F1124" s="8" t="s">
        <v>1112</v>
      </c>
      <c r="G1124" s="77" t="s">
        <v>11170</v>
      </c>
      <c r="H1124" s="78" t="s">
        <v>11171</v>
      </c>
      <c r="I1124" s="14" t="s">
        <v>11172</v>
      </c>
      <c r="J1124" s="14" t="s">
        <v>14943</v>
      </c>
      <c r="K1124" s="14" t="s">
        <v>29</v>
      </c>
      <c r="L1124" s="15" t="s">
        <v>30</v>
      </c>
      <c r="M1124" s="7" t="s">
        <v>9427</v>
      </c>
      <c r="N1124" s="15" t="s">
        <v>2098</v>
      </c>
      <c r="O1124" s="15" t="s">
        <v>7899</v>
      </c>
      <c r="P1124" s="15" t="s">
        <v>2518</v>
      </c>
      <c r="Q1124" s="15" t="s">
        <v>2523</v>
      </c>
      <c r="R1124" s="20">
        <v>35596</v>
      </c>
      <c r="S1124" s="20">
        <v>45293</v>
      </c>
      <c r="T1124" s="20">
        <v>45658</v>
      </c>
      <c r="U1124" s="20"/>
      <c r="V1124" s="20"/>
      <c r="W1124" s="20"/>
      <c r="X1124" s="17"/>
      <c r="Y1124" s="17"/>
      <c r="Z1124" s="20"/>
      <c r="AA1124" s="18">
        <f t="shared" ca="1" si="85"/>
        <v>28</v>
      </c>
      <c r="AB1124" s="15" t="s">
        <v>7877</v>
      </c>
      <c r="AC1124" s="35" t="str">
        <f t="shared" si="89"/>
        <v>0 anos 11 meses 30 dias</v>
      </c>
      <c r="AD1124" s="35" t="str">
        <f ca="1">IF(AND(V1124="",T1124&lt;TODAY()),"Contrato Encerrado",IF(AND(V1124="",T1124&gt;TODAY()),DATEDIF(TODAY(),T1124,"Y")&amp;" anos"&amp;" "&amp;DATEDIF(TODAY(),T1124,"YM")&amp;" meses"&amp;" "&amp;DATEDIF(TODAY(),T1124,"MD")&amp;" dias",IF(AND(X1124="",V1124&lt;TODAY()),"Contrato Encerrado",IF(AND(X1124="",V1124&gt;TODAY()),DATEDIF(TODAY(),V1124,"Y")&amp;" anos"&amp;" "&amp;DATEDIF(TODAY(),V1124,"YM")&amp;" meses"&amp;" "&amp;DATEDIF(TODAY(),V1124,"MD")&amp;" dias",IF(AND(Z1124="",X1124&lt;TODAY()),"Contrato Encerrado",IF(AND(Z1124="",X1124&gt;TODAY()),DATEDIF(TODAY(),X1124,"Y")&amp;" anos"&amp;" "&amp;DATEDIF(TODAY(),X1124,"YM")&amp;" meses"&amp;" "&amp;DATEDIF(TODAY(),X1124,"MD")&amp;" dias",IF(AND(Z1124&lt;&gt;””,Z1124&lt;TODAY()),"Contrato Encerrado",IF(AND(Z1124&lt;&gt;"",Z1124&gt;TODAY()),DATEDIF(TODAY(),Z1124,"Y")&amp;" anos"&amp;" "&amp;DATEDIF(TODAY(),Z1124,"YM")&amp;" meses"&amp;" "&amp;DATEDIF(TODAY(),Z1124,"MD")&amp;" dias"))))))))</f>
        <v>Contrato Encerrado</v>
      </c>
      <c r="AE1124" s="35">
        <f t="shared" si="86"/>
        <v>365</v>
      </c>
      <c r="AF1124" s="35">
        <f t="shared" si="87"/>
        <v>365</v>
      </c>
      <c r="AG1124" s="17" t="str">
        <f t="shared" si="88"/>
        <v>0 anos 11 meses 30 dias</v>
      </c>
    </row>
    <row r="1125" spans="1:33" ht="11.25" customHeight="1" x14ac:dyDescent="0.2">
      <c r="A1125" s="8" t="s">
        <v>9</v>
      </c>
      <c r="B1125" s="8" t="s">
        <v>13</v>
      </c>
      <c r="C1125" s="22" t="s">
        <v>14</v>
      </c>
      <c r="D1125" s="37">
        <v>2023</v>
      </c>
      <c r="E1125" s="23" t="s">
        <v>307</v>
      </c>
      <c r="F1125" s="8" t="s">
        <v>308</v>
      </c>
      <c r="G1125" s="77" t="s">
        <v>6303</v>
      </c>
      <c r="H1125" s="78" t="s">
        <v>6304</v>
      </c>
      <c r="I1125" s="9" t="s">
        <v>6305</v>
      </c>
      <c r="J1125" s="14" t="s">
        <v>1302</v>
      </c>
      <c r="K1125" s="9" t="s">
        <v>29</v>
      </c>
      <c r="L1125" s="24" t="s">
        <v>30</v>
      </c>
      <c r="M1125" s="7" t="s">
        <v>9427</v>
      </c>
      <c r="N1125" s="16" t="s">
        <v>2105</v>
      </c>
      <c r="O1125" s="24"/>
      <c r="P1125" s="24" t="s">
        <v>2518</v>
      </c>
      <c r="Q1125" s="24" t="s">
        <v>2523</v>
      </c>
      <c r="R1125" s="31">
        <v>30595</v>
      </c>
      <c r="S1125" s="17">
        <v>44965</v>
      </c>
      <c r="T1125" s="17">
        <v>44985</v>
      </c>
      <c r="U1125" s="17"/>
      <c r="V1125" s="17"/>
      <c r="W1125" s="17"/>
      <c r="X1125" s="17"/>
      <c r="Y1125" s="17"/>
      <c r="Z1125" s="17"/>
      <c r="AA1125" s="18">
        <f t="shared" ca="1" si="85"/>
        <v>42</v>
      </c>
      <c r="AB1125" s="19" t="s">
        <v>7877</v>
      </c>
      <c r="AC1125" s="35" t="str">
        <f t="shared" si="89"/>
        <v>0 anos 0 meses 20 dias</v>
      </c>
      <c r="AD1125" s="35" t="str">
        <f ca="1">IF(AND(V1125="",T1125&lt;TODAY()),"Contrato Encerrado",IF(AND(V1125="",T1125&gt;TODAY()),DATEDIF(TODAY(),T1125,"Y")&amp;" anos"&amp;" "&amp;DATEDIF(TODAY(),T1125,"YM")&amp;" meses"&amp;" "&amp;DATEDIF(TODAY(),T1125,"MD")&amp;" dias",IF(AND(X1125="",V1125&lt;TODAY()),"Contrato Encerrado",IF(AND(X1125="",V1125&gt;TODAY()),DATEDIF(TODAY(),V1125,"Y")&amp;" anos"&amp;" "&amp;DATEDIF(TODAY(),V1125,"YM")&amp;" meses"&amp;" "&amp;DATEDIF(TODAY(),V1125,"MD")&amp;" dias",IF(AND(Z1125="",X1125&lt;TODAY()),"Contrato Encerrado",IF(AND(Z1125="",X1125&gt;TODAY()),DATEDIF(TODAY(),X1125,"Y")&amp;" anos"&amp;" "&amp;DATEDIF(TODAY(),X1125,"YM")&amp;" meses"&amp;" "&amp;DATEDIF(TODAY(),X1125,"MD")&amp;" dias",IF(AND(Z1125&lt;&gt;””,Z1125&lt;TODAY()),"Contrato Encerrado",IF(AND(Z1125&lt;&gt;"",Z1125&gt;TODAY()),DATEDIF(TODAY(),Z1125,"Y")&amp;" anos"&amp;" "&amp;DATEDIF(TODAY(),Z1125,"YM")&amp;" meses"&amp;" "&amp;DATEDIF(TODAY(),Z1125,"MD")&amp;" dias"))))))))</f>
        <v>Contrato Encerrado</v>
      </c>
      <c r="AE1125" s="35">
        <f t="shared" si="86"/>
        <v>20</v>
      </c>
      <c r="AF1125" s="35">
        <f t="shared" si="87"/>
        <v>710</v>
      </c>
      <c r="AG1125" s="17" t="str">
        <f t="shared" si="88"/>
        <v>1 anos 11 meses 10 dias</v>
      </c>
    </row>
    <row r="1126" spans="1:33" ht="11.25" customHeight="1" x14ac:dyDescent="0.2">
      <c r="A1126" s="141" t="s">
        <v>9</v>
      </c>
      <c r="B1126" s="142" t="s">
        <v>13</v>
      </c>
      <c r="C1126" s="143" t="s">
        <v>25</v>
      </c>
      <c r="D1126" s="144">
        <v>2022</v>
      </c>
      <c r="E1126" s="145" t="s">
        <v>157</v>
      </c>
      <c r="F1126" s="141" t="s">
        <v>158</v>
      </c>
      <c r="G1126" s="146" t="s">
        <v>4415</v>
      </c>
      <c r="H1126" s="147" t="s">
        <v>4416</v>
      </c>
      <c r="I1126" s="148" t="s">
        <v>4417</v>
      </c>
      <c r="J1126" s="14" t="s">
        <v>14943</v>
      </c>
      <c r="K1126" s="148" t="s">
        <v>29</v>
      </c>
      <c r="L1126" s="149" t="s">
        <v>30</v>
      </c>
      <c r="M1126" s="7" t="s">
        <v>9427</v>
      </c>
      <c r="N1126" s="150" t="s">
        <v>2101</v>
      </c>
      <c r="O1126" s="150"/>
      <c r="P1126" s="150" t="s">
        <v>2518</v>
      </c>
      <c r="Q1126" s="150" t="s">
        <v>2521</v>
      </c>
      <c r="R1126" s="151">
        <v>37379</v>
      </c>
      <c r="S1126" s="151">
        <v>44896</v>
      </c>
      <c r="T1126" s="156">
        <v>45630</v>
      </c>
      <c r="U1126" s="156"/>
      <c r="V1126" s="156"/>
      <c r="W1126" s="151"/>
      <c r="X1126" s="17"/>
      <c r="Y1126" s="17"/>
      <c r="Z1126" s="156"/>
      <c r="AA1126" s="152">
        <f t="shared" ca="1" si="85"/>
        <v>23</v>
      </c>
      <c r="AB1126" s="153" t="s">
        <v>7878</v>
      </c>
      <c r="AC1126" s="35" t="str">
        <f t="shared" si="89"/>
        <v>2 anos 0 meses 3 dias</v>
      </c>
      <c r="AD1126" s="132" t="str">
        <f ca="1">IF(AND(V1126="",T1126&lt;TODAY()),"Contrato Encerrado",IF(AND(V1126="",T1126&gt;TODAY()),DATEDIF(TODAY(),T1126,"Y")&amp;" anos"&amp;" "&amp;DATEDIF(TODAY(),T1126,"YM")&amp;" meses"&amp;" "&amp;DATEDIF(TODAY(),T1126,"MD")&amp;" dias",IF(AND(X1126="",V1126&lt;TODAY()),"Contrato Encerrado",IF(AND(X1126="",V1126&gt;TODAY()),DATEDIF(TODAY(),V1126,"Y")&amp;" anos"&amp;" "&amp;DATEDIF(TODAY(),V1126,"YM")&amp;" meses"&amp;" "&amp;DATEDIF(TODAY(),V1126,"MD")&amp;" dias",IF(AND(Z1126="",X1126&lt;TODAY()),"Contrato Encerrado",IF(AND(Z1126="",X1126&gt;TODAY()),DATEDIF(TODAY(),X1126,"Y")&amp;" anos"&amp;" "&amp;DATEDIF(TODAY(),X1126,"YM")&amp;" meses"&amp;" "&amp;DATEDIF(TODAY(),X1126,"MD")&amp;" dias",IF(AND(Z1126&lt;&gt;””,Z1126&lt;TODAY()),"Contrato Encerrado",IF(AND(Z1126&lt;&gt;"",Z1126&gt;TODAY()),DATEDIF(TODAY(),Z1126,"Y")&amp;" anos"&amp;" "&amp;DATEDIF(TODAY(),Z1126,"YM")&amp;" meses"&amp;" "&amp;DATEDIF(TODAY(),Z1126,"MD")&amp;" dias"))))))))</f>
        <v>Contrato Encerrado</v>
      </c>
      <c r="AE1126" s="132">
        <f t="shared" si="86"/>
        <v>734</v>
      </c>
      <c r="AF1126" s="132">
        <f t="shared" si="87"/>
        <v>-4</v>
      </c>
      <c r="AG1126" s="133" t="str">
        <f t="shared" si="88"/>
        <v>ESTÁGIO COMPLETOU 2 ANOS</v>
      </c>
    </row>
    <row r="1127" spans="1:33" ht="11.25" customHeight="1" x14ac:dyDescent="0.2">
      <c r="A1127" s="8" t="s">
        <v>9</v>
      </c>
      <c r="B1127" s="8" t="s">
        <v>13</v>
      </c>
      <c r="C1127" s="22" t="s">
        <v>17</v>
      </c>
      <c r="D1127" s="37">
        <v>2024</v>
      </c>
      <c r="E1127" s="12" t="s">
        <v>79</v>
      </c>
      <c r="F1127" s="8" t="s">
        <v>80</v>
      </c>
      <c r="G1127" s="77" t="s">
        <v>13224</v>
      </c>
      <c r="H1127" s="78" t="s">
        <v>13225</v>
      </c>
      <c r="I1127" s="14" t="s">
        <v>13226</v>
      </c>
      <c r="J1127" s="14" t="s">
        <v>1302</v>
      </c>
      <c r="K1127" s="14" t="s">
        <v>29</v>
      </c>
      <c r="L1127" s="15" t="s">
        <v>30</v>
      </c>
      <c r="M1127" s="7" t="s">
        <v>9427</v>
      </c>
      <c r="N1127" s="15" t="s">
        <v>3201</v>
      </c>
      <c r="O1127" s="15" t="s">
        <v>10152</v>
      </c>
      <c r="P1127" s="15" t="s">
        <v>2518</v>
      </c>
      <c r="Q1127" s="15" t="s">
        <v>2523</v>
      </c>
      <c r="R1127" s="30">
        <v>37292</v>
      </c>
      <c r="S1127" s="30">
        <v>45418</v>
      </c>
      <c r="T1127" s="113">
        <v>45565</v>
      </c>
      <c r="U1127" s="30"/>
      <c r="V1127" s="30"/>
      <c r="W1127" s="30"/>
      <c r="X1127" s="17"/>
      <c r="Y1127" s="17"/>
      <c r="Z1127" s="30"/>
      <c r="AA1127" s="18">
        <f t="shared" ca="1" si="85"/>
        <v>23</v>
      </c>
      <c r="AB1127" s="15" t="s">
        <v>7877</v>
      </c>
      <c r="AC1127" s="35" t="str">
        <f t="shared" si="89"/>
        <v>0 anos 4 meses 24 dias</v>
      </c>
      <c r="AD1127" s="35" t="str">
        <f ca="1">IF(AND(V1127="",T1127&lt;TODAY()),"Contrato Encerrado",IF(AND(V1127="",T1127&gt;TODAY()),DATEDIF(TODAY(),T1127,"Y")&amp;" anos"&amp;" "&amp;DATEDIF(TODAY(),T1127,"YM")&amp;" meses"&amp;" "&amp;DATEDIF(TODAY(),T1127,"MD")&amp;" dias",IF(AND(X1127="",V1127&lt;TODAY()),"Contrato Encerrado",IF(AND(X1127="",V1127&gt;TODAY()),DATEDIF(TODAY(),V1127,"Y")&amp;" anos"&amp;" "&amp;DATEDIF(TODAY(),V1127,"YM")&amp;" meses"&amp;" "&amp;DATEDIF(TODAY(),V1127,"MD")&amp;" dias",IF(AND(Z1127="",X1127&lt;TODAY()),"Contrato Encerrado",IF(AND(Z1127="",X1127&gt;TODAY()),DATEDIF(TODAY(),X1127,"Y")&amp;" anos"&amp;" "&amp;DATEDIF(TODAY(),X1127,"YM")&amp;" meses"&amp;" "&amp;DATEDIF(TODAY(),X1127,"MD")&amp;" dias",IF(AND(Z1127&lt;&gt;””,Z1127&lt;TODAY()),"Contrato Encerrado",IF(AND(Z1127&lt;&gt;"",Z1127&gt;TODAY()),DATEDIF(TODAY(),Z1127,"Y")&amp;" anos"&amp;" "&amp;DATEDIF(TODAY(),Z1127,"YM")&amp;" meses"&amp;" "&amp;DATEDIF(TODAY(),Z1127,"MD")&amp;" dias"))))))))</f>
        <v>Contrato Encerrado</v>
      </c>
      <c r="AE1127" s="35">
        <f t="shared" si="86"/>
        <v>147</v>
      </c>
      <c r="AF1127" s="35">
        <f t="shared" si="87"/>
        <v>583</v>
      </c>
      <c r="AG1127" s="17" t="str">
        <f t="shared" si="88"/>
        <v>1 anos 7 meses 5 dias</v>
      </c>
    </row>
    <row r="1128" spans="1:33" s="61" customFormat="1" ht="11.25" customHeight="1" x14ac:dyDescent="0.2">
      <c r="A1128" s="8" t="s">
        <v>9</v>
      </c>
      <c r="B1128" s="10" t="s">
        <v>13</v>
      </c>
      <c r="C1128" s="11" t="s">
        <v>22</v>
      </c>
      <c r="D1128" s="36">
        <v>2022</v>
      </c>
      <c r="E1128" s="12" t="s">
        <v>157</v>
      </c>
      <c r="F1128" s="8" t="s">
        <v>158</v>
      </c>
      <c r="G1128" s="77" t="s">
        <v>2909</v>
      </c>
      <c r="H1128" s="78" t="s">
        <v>2910</v>
      </c>
      <c r="I1128" s="14" t="s">
        <v>2911</v>
      </c>
      <c r="J1128" s="14" t="s">
        <v>14943</v>
      </c>
      <c r="K1128" s="14" t="s">
        <v>29</v>
      </c>
      <c r="L1128" s="15" t="s">
        <v>30</v>
      </c>
      <c r="M1128" s="7" t="s">
        <v>9427</v>
      </c>
      <c r="N1128" s="16" t="s">
        <v>2101</v>
      </c>
      <c r="O1128" s="16"/>
      <c r="P1128" s="16" t="s">
        <v>2518</v>
      </c>
      <c r="Q1128" s="16" t="s">
        <v>2521</v>
      </c>
      <c r="R1128" s="31">
        <v>32436</v>
      </c>
      <c r="S1128" s="31">
        <v>44783</v>
      </c>
      <c r="T1128" s="31">
        <v>45288</v>
      </c>
      <c r="U1128" s="31"/>
      <c r="V1128" s="31"/>
      <c r="W1128" s="31"/>
      <c r="X1128" s="17"/>
      <c r="Y1128" s="17"/>
      <c r="Z1128" s="31"/>
      <c r="AA1128" s="18">
        <f t="shared" ca="1" si="85"/>
        <v>36</v>
      </c>
      <c r="AB1128" s="19" t="s">
        <v>7878</v>
      </c>
      <c r="AC1128" s="35" t="str">
        <f t="shared" si="89"/>
        <v>1 anos 4 meses 18 dias</v>
      </c>
      <c r="AD1128" s="35" t="str">
        <f ca="1">IF(AND(V1128="",T1128&lt;TODAY()),"Contrato Encerrado",IF(AND(V1128="",T1128&gt;TODAY()),DATEDIF(TODAY(),T1128,"Y")&amp;" anos"&amp;" "&amp;DATEDIF(TODAY(),T1128,"YM")&amp;" meses"&amp;" "&amp;DATEDIF(TODAY(),T1128,"MD")&amp;" dias",IF(AND(X1128="",V1128&lt;TODAY()),"Contrato Encerrado",IF(AND(X1128="",V1128&gt;TODAY()),DATEDIF(TODAY(),V1128,"Y")&amp;" anos"&amp;" "&amp;DATEDIF(TODAY(),V1128,"YM")&amp;" meses"&amp;" "&amp;DATEDIF(TODAY(),V1128,"MD")&amp;" dias",IF(AND(Z1128="",X1128&lt;TODAY()),"Contrato Encerrado",IF(AND(Z1128="",X1128&gt;TODAY()),DATEDIF(TODAY(),X1128,"Y")&amp;" anos"&amp;" "&amp;DATEDIF(TODAY(),X1128,"YM")&amp;" meses"&amp;" "&amp;DATEDIF(TODAY(),X1128,"MD")&amp;" dias",IF(AND(Z1128&lt;&gt;””,Z1128&lt;TODAY()),"Contrato Encerrado",IF(AND(Z1128&lt;&gt;"",Z1128&gt;TODAY()),DATEDIF(TODAY(),Z1128,"Y")&amp;" anos"&amp;" "&amp;DATEDIF(TODAY(),Z1128,"YM")&amp;" meses"&amp;" "&amp;DATEDIF(TODAY(),Z1128,"MD")&amp;" dias"))))))))</f>
        <v>Contrato Encerrado</v>
      </c>
      <c r="AE1128" s="35">
        <f t="shared" si="86"/>
        <v>505</v>
      </c>
      <c r="AF1128" s="35">
        <f t="shared" si="87"/>
        <v>225</v>
      </c>
      <c r="AG1128" s="17" t="str">
        <f t="shared" si="88"/>
        <v>0 anos 7 meses 12 dias</v>
      </c>
    </row>
    <row r="1129" spans="1:33" ht="11.25" customHeight="1" x14ac:dyDescent="0.2">
      <c r="A1129" s="8" t="s">
        <v>9</v>
      </c>
      <c r="B1129" s="10" t="s">
        <v>13</v>
      </c>
      <c r="C1129" s="11" t="s">
        <v>22</v>
      </c>
      <c r="D1129" s="36">
        <v>2022</v>
      </c>
      <c r="E1129" s="12" t="s">
        <v>157</v>
      </c>
      <c r="F1129" s="8" t="s">
        <v>158</v>
      </c>
      <c r="G1129" s="77" t="s">
        <v>2813</v>
      </c>
      <c r="H1129" s="78" t="s">
        <v>2814</v>
      </c>
      <c r="I1129" s="14" t="s">
        <v>2815</v>
      </c>
      <c r="J1129" s="14" t="s">
        <v>14943</v>
      </c>
      <c r="K1129" s="14" t="s">
        <v>29</v>
      </c>
      <c r="L1129" s="15" t="s">
        <v>30</v>
      </c>
      <c r="M1129" s="7" t="s">
        <v>9427</v>
      </c>
      <c r="N1129" s="16" t="s">
        <v>2101</v>
      </c>
      <c r="O1129" s="16"/>
      <c r="P1129" s="16" t="s">
        <v>2518</v>
      </c>
      <c r="Q1129" s="16" t="s">
        <v>2521</v>
      </c>
      <c r="R1129" s="31">
        <v>35793</v>
      </c>
      <c r="S1129" s="31">
        <v>44768</v>
      </c>
      <c r="T1129" s="31">
        <v>45124</v>
      </c>
      <c r="U1129" s="31"/>
      <c r="V1129" s="31"/>
      <c r="W1129" s="31"/>
      <c r="X1129" s="17"/>
      <c r="Y1129" s="17"/>
      <c r="Z1129" s="31"/>
      <c r="AA1129" s="18">
        <f t="shared" ca="1" si="85"/>
        <v>27</v>
      </c>
      <c r="AB1129" s="19" t="s">
        <v>7878</v>
      </c>
      <c r="AC1129" s="35" t="str">
        <f t="shared" si="89"/>
        <v>0 anos 11 meses 21 dias</v>
      </c>
      <c r="AD1129" s="35" t="str">
        <f ca="1">IF(AND(V1129="",T1129&lt;TODAY()),"Contrato Encerrado",IF(AND(V1129="",T1129&gt;TODAY()),DATEDIF(TODAY(),T1129,"Y")&amp;" anos"&amp;" "&amp;DATEDIF(TODAY(),T1129,"YM")&amp;" meses"&amp;" "&amp;DATEDIF(TODAY(),T1129,"MD")&amp;" dias",IF(AND(X1129="",V1129&lt;TODAY()),"Contrato Encerrado",IF(AND(X1129="",V1129&gt;TODAY()),DATEDIF(TODAY(),V1129,"Y")&amp;" anos"&amp;" "&amp;DATEDIF(TODAY(),V1129,"YM")&amp;" meses"&amp;" "&amp;DATEDIF(TODAY(),V1129,"MD")&amp;" dias",IF(AND(Z1129="",X1129&lt;TODAY()),"Contrato Encerrado",IF(AND(Z1129="",X1129&gt;TODAY()),DATEDIF(TODAY(),X1129,"Y")&amp;" anos"&amp;" "&amp;DATEDIF(TODAY(),X1129,"YM")&amp;" meses"&amp;" "&amp;DATEDIF(TODAY(),X1129,"MD")&amp;" dias",IF(AND(Z1129&lt;&gt;””,Z1129&lt;TODAY()),"Contrato Encerrado",IF(AND(Z1129&lt;&gt;"",Z1129&gt;TODAY()),DATEDIF(TODAY(),Z1129,"Y")&amp;" anos"&amp;" "&amp;DATEDIF(TODAY(),Z1129,"YM")&amp;" meses"&amp;" "&amp;DATEDIF(TODAY(),Z1129,"MD")&amp;" dias"))))))))</f>
        <v>Contrato Encerrado</v>
      </c>
      <c r="AE1129" s="35">
        <f t="shared" si="86"/>
        <v>356</v>
      </c>
      <c r="AF1129" s="35">
        <f t="shared" si="87"/>
        <v>374</v>
      </c>
      <c r="AG1129" s="17" t="str">
        <f t="shared" si="88"/>
        <v>1 anos 0 meses 8 dias</v>
      </c>
    </row>
    <row r="1130" spans="1:33" ht="11.25" customHeight="1" x14ac:dyDescent="0.2">
      <c r="A1130" s="8" t="s">
        <v>9</v>
      </c>
      <c r="B1130" s="10" t="s">
        <v>13</v>
      </c>
      <c r="C1130" s="11" t="s">
        <v>22</v>
      </c>
      <c r="D1130" s="36">
        <v>2022</v>
      </c>
      <c r="E1130" s="12" t="s">
        <v>157</v>
      </c>
      <c r="F1130" s="8" t="s">
        <v>158</v>
      </c>
      <c r="G1130" s="77" t="s">
        <v>4418</v>
      </c>
      <c r="H1130" s="78" t="s">
        <v>4419</v>
      </c>
      <c r="I1130" s="14" t="s">
        <v>4420</v>
      </c>
      <c r="J1130" s="14" t="s">
        <v>14943</v>
      </c>
      <c r="K1130" s="14" t="s">
        <v>29</v>
      </c>
      <c r="L1130" s="15" t="s">
        <v>30</v>
      </c>
      <c r="M1130" s="7" t="s">
        <v>9427</v>
      </c>
      <c r="N1130" s="16" t="s">
        <v>2101</v>
      </c>
      <c r="O1130" s="16"/>
      <c r="P1130" s="16" t="s">
        <v>2518</v>
      </c>
      <c r="Q1130" s="16" t="s">
        <v>2521</v>
      </c>
      <c r="R1130" s="31">
        <v>33025</v>
      </c>
      <c r="S1130" s="31">
        <v>44803</v>
      </c>
      <c r="T1130" s="31">
        <v>44841</v>
      </c>
      <c r="U1130" s="31"/>
      <c r="V1130" s="31"/>
      <c r="W1130" s="31"/>
      <c r="X1130" s="17"/>
      <c r="Y1130" s="17"/>
      <c r="Z1130" s="31"/>
      <c r="AA1130" s="18">
        <f t="shared" ca="1" si="85"/>
        <v>35</v>
      </c>
      <c r="AB1130" s="19" t="s">
        <v>7878</v>
      </c>
      <c r="AC1130" s="35" t="str">
        <f t="shared" si="89"/>
        <v>0 anos 1 meses 7 dias</v>
      </c>
      <c r="AD1130" s="35" t="str">
        <f ca="1">IF(AND(V1130="",T1130&lt;TODAY()),"Contrato Encerrado",IF(AND(V1130="",T1130&gt;TODAY()),DATEDIF(TODAY(),T1130,"Y")&amp;" anos"&amp;" "&amp;DATEDIF(TODAY(),T1130,"YM")&amp;" meses"&amp;" "&amp;DATEDIF(TODAY(),T1130,"MD")&amp;" dias",IF(AND(X1130="",V1130&lt;TODAY()),"Contrato Encerrado",IF(AND(X1130="",V1130&gt;TODAY()),DATEDIF(TODAY(),V1130,"Y")&amp;" anos"&amp;" "&amp;DATEDIF(TODAY(),V1130,"YM")&amp;" meses"&amp;" "&amp;DATEDIF(TODAY(),V1130,"MD")&amp;" dias",IF(AND(Z1130="",X1130&lt;TODAY()),"Contrato Encerrado",IF(AND(Z1130="",X1130&gt;TODAY()),DATEDIF(TODAY(),X1130,"Y")&amp;" anos"&amp;" "&amp;DATEDIF(TODAY(),X1130,"YM")&amp;" meses"&amp;" "&amp;DATEDIF(TODAY(),X1130,"MD")&amp;" dias",IF(AND(Z1130&lt;&gt;””,Z1130&lt;TODAY()),"Contrato Encerrado",IF(AND(Z1130&lt;&gt;"",Z1130&gt;TODAY()),DATEDIF(TODAY(),Z1130,"Y")&amp;" anos"&amp;" "&amp;DATEDIF(TODAY(),Z1130,"YM")&amp;" meses"&amp;" "&amp;DATEDIF(TODAY(),Z1130,"MD")&amp;" dias"))))))))</f>
        <v>Contrato Encerrado</v>
      </c>
      <c r="AE1130" s="35">
        <f t="shared" si="86"/>
        <v>38</v>
      </c>
      <c r="AF1130" s="35">
        <f t="shared" si="87"/>
        <v>692</v>
      </c>
      <c r="AG1130" s="17" t="str">
        <f t="shared" si="88"/>
        <v>1 anos 10 meses 22 dias</v>
      </c>
    </row>
    <row r="1131" spans="1:33" ht="11.25" customHeight="1" x14ac:dyDescent="0.2">
      <c r="A1131" s="8" t="s">
        <v>9</v>
      </c>
      <c r="B1131" s="8" t="s">
        <v>13</v>
      </c>
      <c r="C1131" s="22" t="s">
        <v>15</v>
      </c>
      <c r="D1131" s="37">
        <v>2024</v>
      </c>
      <c r="E1131" s="23" t="s">
        <v>157</v>
      </c>
      <c r="F1131" s="8" t="s">
        <v>158</v>
      </c>
      <c r="G1131" s="77" t="s">
        <v>12071</v>
      </c>
      <c r="H1131" s="78" t="s">
        <v>12072</v>
      </c>
      <c r="I1131" s="9" t="s">
        <v>12073</v>
      </c>
      <c r="J1131" s="14" t="s">
        <v>10</v>
      </c>
      <c r="K1131" s="9" t="s">
        <v>29</v>
      </c>
      <c r="L1131" s="24" t="s">
        <v>30</v>
      </c>
      <c r="M1131" s="7" t="s">
        <v>9427</v>
      </c>
      <c r="N1131" s="24" t="s">
        <v>2101</v>
      </c>
      <c r="O1131" s="24" t="s">
        <v>7979</v>
      </c>
      <c r="P1131" s="24" t="s">
        <v>2518</v>
      </c>
      <c r="Q1131" s="24" t="s">
        <v>4109</v>
      </c>
      <c r="R1131" s="29">
        <v>34431</v>
      </c>
      <c r="S1131" s="29">
        <v>45323</v>
      </c>
      <c r="T1131" s="20">
        <v>46051</v>
      </c>
      <c r="U1131" s="20"/>
      <c r="V1131" s="20"/>
      <c r="W1131" s="29"/>
      <c r="X1131" s="17"/>
      <c r="Y1131" s="17"/>
      <c r="Z1131" s="20"/>
      <c r="AA1131" s="18">
        <f t="shared" ca="1" si="85"/>
        <v>31</v>
      </c>
      <c r="AB1131" s="18" t="s">
        <v>7878</v>
      </c>
      <c r="AC1131" s="35" t="str">
        <f t="shared" si="89"/>
        <v>1 anos 11 meses 28 dias</v>
      </c>
      <c r="AD1131" s="35" t="str">
        <f ca="1">IF(AND(V1131="",T1131&lt;TODAY()),"Contrato Encerrado",IF(AND(V1131="",T1131&gt;TODAY()),DATEDIF(TODAY(),T1131,"Y")&amp;" anos"&amp;" "&amp;DATEDIF(TODAY(),T1131,"YM")&amp;" meses"&amp;" "&amp;DATEDIF(TODAY(),T1131,"MD")&amp;" dias",IF(AND(X1131="",V1131&lt;TODAY()),"Contrato Encerrado",IF(AND(X1131="",V1131&gt;TODAY()),DATEDIF(TODAY(),V1131,"Y")&amp;" anos"&amp;" "&amp;DATEDIF(TODAY(),V1131,"YM")&amp;" meses"&amp;" "&amp;DATEDIF(TODAY(),V1131,"MD")&amp;" dias",IF(AND(Z1131="",X1131&lt;TODAY()),"Contrato Encerrado",IF(AND(Z1131="",X1131&gt;TODAY()),DATEDIF(TODAY(),X1131,"Y")&amp;" anos"&amp;" "&amp;DATEDIF(TODAY(),X1131,"YM")&amp;" meses"&amp;" "&amp;DATEDIF(TODAY(),X1131,"MD")&amp;" dias",IF(AND(Z1131&lt;&gt;””,Z1131&lt;TODAY()),"Contrato Encerrado",IF(AND(Z1131&lt;&gt;"",Z1131&gt;TODAY()),DATEDIF(TODAY(),Z1131,"Y")&amp;" anos"&amp;" "&amp;DATEDIF(TODAY(),Z1131,"YM")&amp;" meses"&amp;" "&amp;DATEDIF(TODAY(),Z1131,"MD")&amp;" dias"))))))))</f>
        <v>0 anos 3 meses 22 dias</v>
      </c>
      <c r="AE1131" s="35">
        <f t="shared" si="86"/>
        <v>728</v>
      </c>
      <c r="AF1131" s="35">
        <f t="shared" si="87"/>
        <v>2</v>
      </c>
      <c r="AG1131" s="17" t="str">
        <f t="shared" si="88"/>
        <v>0 anos 0 meses 2 dias</v>
      </c>
    </row>
    <row r="1132" spans="1:33" ht="11.25" customHeight="1" x14ac:dyDescent="0.2">
      <c r="A1132" s="8" t="s">
        <v>9</v>
      </c>
      <c r="B1132" s="8" t="s">
        <v>13</v>
      </c>
      <c r="C1132" s="22" t="s">
        <v>14</v>
      </c>
      <c r="D1132" s="37">
        <v>2023</v>
      </c>
      <c r="E1132" s="23" t="s">
        <v>27</v>
      </c>
      <c r="F1132" s="8" t="s">
        <v>28</v>
      </c>
      <c r="G1132" s="77" t="s">
        <v>6306</v>
      </c>
      <c r="H1132" s="78" t="s">
        <v>6307</v>
      </c>
      <c r="I1132" s="9" t="s">
        <v>6308</v>
      </c>
      <c r="J1132" s="14" t="s">
        <v>1302</v>
      </c>
      <c r="K1132" s="9" t="s">
        <v>29</v>
      </c>
      <c r="L1132" s="24" t="s">
        <v>30</v>
      </c>
      <c r="M1132" s="7" t="s">
        <v>9427</v>
      </c>
      <c r="N1132" s="24" t="s">
        <v>2104</v>
      </c>
      <c r="O1132" s="24"/>
      <c r="P1132" s="24" t="s">
        <v>2518</v>
      </c>
      <c r="Q1132" s="24" t="s">
        <v>4109</v>
      </c>
      <c r="R1132" s="17">
        <v>37454</v>
      </c>
      <c r="S1132" s="17">
        <v>44963</v>
      </c>
      <c r="T1132" s="31">
        <v>45265</v>
      </c>
      <c r="U1132" s="17"/>
      <c r="V1132" s="31"/>
      <c r="W1132" s="17"/>
      <c r="X1132" s="17"/>
      <c r="Y1132" s="17"/>
      <c r="Z1132" s="31"/>
      <c r="AA1132" s="18">
        <f t="shared" ca="1" si="85"/>
        <v>23</v>
      </c>
      <c r="AB1132" s="19" t="s">
        <v>7877</v>
      </c>
      <c r="AC1132" s="35" t="str">
        <f t="shared" si="89"/>
        <v>0 anos 9 meses 29 dias</v>
      </c>
      <c r="AD1132" s="35" t="str">
        <f ca="1">IF(AND(V1132="",T1132&lt;TODAY()),"Contrato Encerrado",IF(AND(V1132="",T1132&gt;TODAY()),DATEDIF(TODAY(),T1132,"Y")&amp;" anos"&amp;" "&amp;DATEDIF(TODAY(),T1132,"YM")&amp;" meses"&amp;" "&amp;DATEDIF(TODAY(),T1132,"MD")&amp;" dias",IF(AND(X1132="",V1132&lt;TODAY()),"Contrato Encerrado",IF(AND(X1132="",V1132&gt;TODAY()),DATEDIF(TODAY(),V1132,"Y")&amp;" anos"&amp;" "&amp;DATEDIF(TODAY(),V1132,"YM")&amp;" meses"&amp;" "&amp;DATEDIF(TODAY(),V1132,"MD")&amp;" dias",IF(AND(Z1132="",X1132&lt;TODAY()),"Contrato Encerrado",IF(AND(Z1132="",X1132&gt;TODAY()),DATEDIF(TODAY(),X1132,"Y")&amp;" anos"&amp;" "&amp;DATEDIF(TODAY(),X1132,"YM")&amp;" meses"&amp;" "&amp;DATEDIF(TODAY(),X1132,"MD")&amp;" dias",IF(AND(Z1132&lt;&gt;””,Z1132&lt;TODAY()),"Contrato Encerrado",IF(AND(Z1132&lt;&gt;"",Z1132&gt;TODAY()),DATEDIF(TODAY(),Z1132,"Y")&amp;" anos"&amp;" "&amp;DATEDIF(TODAY(),Z1132,"YM")&amp;" meses"&amp;" "&amp;DATEDIF(TODAY(),Z1132,"MD")&amp;" dias"))))))))</f>
        <v>Contrato Encerrado</v>
      </c>
      <c r="AE1132" s="35">
        <f t="shared" si="86"/>
        <v>302</v>
      </c>
      <c r="AF1132" s="35">
        <f t="shared" si="87"/>
        <v>428</v>
      </c>
      <c r="AG1132" s="17" t="str">
        <f t="shared" si="88"/>
        <v>1 anos 2 meses 3 dias</v>
      </c>
    </row>
    <row r="1133" spans="1:33" ht="11.25" customHeight="1" x14ac:dyDescent="0.2">
      <c r="A1133" s="8" t="s">
        <v>9</v>
      </c>
      <c r="B1133" s="8" t="s">
        <v>13</v>
      </c>
      <c r="C1133" s="22" t="s">
        <v>21</v>
      </c>
      <c r="D1133" s="37">
        <v>2024</v>
      </c>
      <c r="E1133" s="12" t="s">
        <v>157</v>
      </c>
      <c r="F1133" s="8" t="s">
        <v>158</v>
      </c>
      <c r="G1133" s="77" t="s">
        <v>14093</v>
      </c>
      <c r="H1133" s="78" t="s">
        <v>14094</v>
      </c>
      <c r="I1133" s="14" t="s">
        <v>14095</v>
      </c>
      <c r="J1133" s="14" t="s">
        <v>10</v>
      </c>
      <c r="K1133" s="14" t="s">
        <v>29</v>
      </c>
      <c r="L1133" s="15" t="s">
        <v>30</v>
      </c>
      <c r="M1133" s="7" t="s">
        <v>9427</v>
      </c>
      <c r="N1133" s="15" t="s">
        <v>2101</v>
      </c>
      <c r="O1133" s="15" t="s">
        <v>7884</v>
      </c>
      <c r="P1133" s="15" t="s">
        <v>2518</v>
      </c>
      <c r="Q1133" s="15" t="s">
        <v>2521</v>
      </c>
      <c r="R1133" s="20">
        <v>29907</v>
      </c>
      <c r="S1133" s="20">
        <v>45495</v>
      </c>
      <c r="T1133" s="20">
        <v>46224</v>
      </c>
      <c r="U1133" s="20"/>
      <c r="V1133" s="20"/>
      <c r="W1133" s="20"/>
      <c r="X1133" s="17"/>
      <c r="Y1133" s="17"/>
      <c r="Z1133" s="20"/>
      <c r="AA1133" s="18">
        <f t="shared" ca="1" si="85"/>
        <v>43</v>
      </c>
      <c r="AB1133" s="15" t="s">
        <v>7878</v>
      </c>
      <c r="AC1133" s="35" t="str">
        <f t="shared" si="89"/>
        <v>1 anos 11 meses 29 dias</v>
      </c>
      <c r="AD1133" s="35" t="str">
        <f ca="1">IF(AND(V1133="",T1133&lt;TODAY()),"Contrato Encerrado",IF(AND(V1133="",T1133&gt;TODAY()),DATEDIF(TODAY(),T1133,"Y")&amp;" anos"&amp;" "&amp;DATEDIF(TODAY(),T1133,"YM")&amp;" meses"&amp;" "&amp;DATEDIF(TODAY(),T1133,"MD")&amp;" dias",IF(AND(X1133="",V1133&lt;TODAY()),"Contrato Encerrado",IF(AND(X1133="",V1133&gt;TODAY()),DATEDIF(TODAY(),V1133,"Y")&amp;" anos"&amp;" "&amp;DATEDIF(TODAY(),V1133,"YM")&amp;" meses"&amp;" "&amp;DATEDIF(TODAY(),V1133,"MD")&amp;" dias",IF(AND(Z1133="",X1133&lt;TODAY()),"Contrato Encerrado",IF(AND(Z1133="",X1133&gt;TODAY()),DATEDIF(TODAY(),X1133,"Y")&amp;" anos"&amp;" "&amp;DATEDIF(TODAY(),X1133,"YM")&amp;" meses"&amp;" "&amp;DATEDIF(TODAY(),X1133,"MD")&amp;" dias",IF(AND(Z1133&lt;&gt;””,Z1133&lt;TODAY()),"Contrato Encerrado",IF(AND(Z1133&lt;&gt;"",Z1133&gt;TODAY()),DATEDIF(TODAY(),Z1133,"Y")&amp;" anos"&amp;" "&amp;DATEDIF(TODAY(),Z1133,"YM")&amp;" meses"&amp;" "&amp;DATEDIF(TODAY(),Z1133,"MD")&amp;" dias"))))))))</f>
        <v>0 anos 9 meses 14 dias</v>
      </c>
      <c r="AE1133" s="35">
        <f t="shared" si="86"/>
        <v>729</v>
      </c>
      <c r="AF1133" s="35">
        <f t="shared" si="87"/>
        <v>1</v>
      </c>
      <c r="AG1133" s="17" t="str">
        <f t="shared" si="88"/>
        <v>0 anos 0 meses 1 dias</v>
      </c>
    </row>
    <row r="1134" spans="1:33" ht="11.25" customHeight="1" x14ac:dyDescent="0.2">
      <c r="A1134" s="8" t="s">
        <v>9</v>
      </c>
      <c r="B1134" s="8" t="s">
        <v>13</v>
      </c>
      <c r="C1134" s="22" t="s">
        <v>15</v>
      </c>
      <c r="D1134" s="37">
        <v>2024</v>
      </c>
      <c r="E1134" s="23" t="s">
        <v>157</v>
      </c>
      <c r="F1134" s="8" t="s">
        <v>158</v>
      </c>
      <c r="G1134" s="77" t="s">
        <v>12074</v>
      </c>
      <c r="H1134" s="78" t="s">
        <v>12075</v>
      </c>
      <c r="I1134" s="9" t="s">
        <v>12076</v>
      </c>
      <c r="J1134" s="14" t="s">
        <v>1302</v>
      </c>
      <c r="K1134" s="9" t="s">
        <v>29</v>
      </c>
      <c r="L1134" s="24" t="s">
        <v>30</v>
      </c>
      <c r="M1134" s="7" t="s">
        <v>9427</v>
      </c>
      <c r="N1134" s="24" t="s">
        <v>2101</v>
      </c>
      <c r="O1134" s="24" t="s">
        <v>8037</v>
      </c>
      <c r="P1134" s="24" t="s">
        <v>2518</v>
      </c>
      <c r="Q1134" s="24" t="s">
        <v>4109</v>
      </c>
      <c r="R1134" s="29">
        <v>29638</v>
      </c>
      <c r="S1134" s="29">
        <v>45334</v>
      </c>
      <c r="T1134" s="29">
        <v>45699</v>
      </c>
      <c r="U1134" s="20"/>
      <c r="V1134" s="20"/>
      <c r="W1134" s="29"/>
      <c r="X1134" s="17"/>
      <c r="Y1134" s="17"/>
      <c r="Z1134" s="20"/>
      <c r="AA1134" s="18">
        <f t="shared" ca="1" si="85"/>
        <v>44</v>
      </c>
      <c r="AB1134" s="18" t="s">
        <v>7878</v>
      </c>
      <c r="AC1134" s="35" t="str">
        <f t="shared" si="89"/>
        <v>0 anos 11 meses 30 dias</v>
      </c>
      <c r="AD1134" s="35" t="str">
        <f ca="1">IF(AND(V1134="",T1134&lt;TODAY()),"Contrato Encerrado",IF(AND(V1134="",T1134&gt;TODAY()),DATEDIF(TODAY(),T1134,"Y")&amp;" anos"&amp;" "&amp;DATEDIF(TODAY(),T1134,"YM")&amp;" meses"&amp;" "&amp;DATEDIF(TODAY(),T1134,"MD")&amp;" dias",IF(AND(X1134="",V1134&lt;TODAY()),"Contrato Encerrado",IF(AND(X1134="",V1134&gt;TODAY()),DATEDIF(TODAY(),V1134,"Y")&amp;" anos"&amp;" "&amp;DATEDIF(TODAY(),V1134,"YM")&amp;" meses"&amp;" "&amp;DATEDIF(TODAY(),V1134,"MD")&amp;" dias",IF(AND(Z1134="",X1134&lt;TODAY()),"Contrato Encerrado",IF(AND(Z1134="",X1134&gt;TODAY()),DATEDIF(TODAY(),X1134,"Y")&amp;" anos"&amp;" "&amp;DATEDIF(TODAY(),X1134,"YM")&amp;" meses"&amp;" "&amp;DATEDIF(TODAY(),X1134,"MD")&amp;" dias",IF(AND(Z1134&lt;&gt;””,Z1134&lt;TODAY()),"Contrato Encerrado",IF(AND(Z1134&lt;&gt;"",Z1134&gt;TODAY()),DATEDIF(TODAY(),Z1134,"Y")&amp;" anos"&amp;" "&amp;DATEDIF(TODAY(),Z1134,"YM")&amp;" meses"&amp;" "&amp;DATEDIF(TODAY(),Z1134,"MD")&amp;" dias"))))))))</f>
        <v>Contrato Encerrado</v>
      </c>
      <c r="AE1134" s="35">
        <f t="shared" si="86"/>
        <v>365</v>
      </c>
      <c r="AF1134" s="35">
        <f t="shared" si="87"/>
        <v>365</v>
      </c>
      <c r="AG1134" s="17" t="str">
        <f t="shared" si="88"/>
        <v>0 anos 11 meses 30 dias</v>
      </c>
    </row>
    <row r="1135" spans="1:33" ht="11.25" customHeight="1" x14ac:dyDescent="0.2">
      <c r="A1135" s="8" t="s">
        <v>9</v>
      </c>
      <c r="B1135" s="8" t="s">
        <v>13</v>
      </c>
      <c r="C1135" s="22" t="s">
        <v>21</v>
      </c>
      <c r="D1135" s="35">
        <v>2025</v>
      </c>
      <c r="E1135" s="12" t="s">
        <v>6024</v>
      </c>
      <c r="F1135" s="8" t="s">
        <v>6025</v>
      </c>
      <c r="G1135" s="14" t="s">
        <v>17279</v>
      </c>
      <c r="H1135" s="8" t="s">
        <v>17280</v>
      </c>
      <c r="I1135" s="14" t="s">
        <v>16863</v>
      </c>
      <c r="J1135" s="14" t="s">
        <v>10</v>
      </c>
      <c r="K1135" s="14" t="s">
        <v>29</v>
      </c>
      <c r="L1135" s="15" t="s">
        <v>30</v>
      </c>
      <c r="M1135" s="7" t="s">
        <v>16153</v>
      </c>
      <c r="N1135" s="15" t="s">
        <v>17195</v>
      </c>
      <c r="O1135" s="15" t="s">
        <v>15524</v>
      </c>
      <c r="P1135" s="15" t="s">
        <v>2518</v>
      </c>
      <c r="Q1135" s="15" t="s">
        <v>4109</v>
      </c>
      <c r="R1135" s="20">
        <v>29880</v>
      </c>
      <c r="S1135" s="20">
        <v>45870</v>
      </c>
      <c r="T1135" s="20">
        <v>46234</v>
      </c>
      <c r="U1135" s="20"/>
      <c r="V1135" s="20"/>
      <c r="W1135" s="20"/>
      <c r="X1135" s="17"/>
      <c r="Y1135" s="17"/>
      <c r="Z1135" s="20"/>
      <c r="AA1135" s="21">
        <f t="shared" ca="1" si="85"/>
        <v>43</v>
      </c>
      <c r="AB1135" s="20" t="s">
        <v>7877</v>
      </c>
      <c r="AC1135" s="35" t="str">
        <f t="shared" si="89"/>
        <v>0 anos 11 meses 30 dias</v>
      </c>
      <c r="AD1135" s="35" t="str">
        <f ca="1">IF(AND(V1135="",T1135&lt;TODAY()),"Contrato Encerrado",IF(AND(V1135="",T1135&gt;TODAY()),DATEDIF(TODAY(),T1135,"Y")&amp;" anos"&amp;" "&amp;DATEDIF(TODAY(),T1135,"YM")&amp;" meses"&amp;" "&amp;DATEDIF(TODAY(),T1135,"MD")&amp;" dias",IF(AND(X1135="",V1135&lt;TODAY()),"Contrato Encerrado",IF(AND(X1135="",V1135&gt;TODAY()),DATEDIF(TODAY(),V1135,"Y")&amp;" anos"&amp;" "&amp;DATEDIF(TODAY(),V1135,"YM")&amp;" meses"&amp;" "&amp;DATEDIF(TODAY(),V1135,"MD")&amp;" dias",IF(AND(Z1135="",X1135&lt;TODAY()),"Contrato Encerrado",IF(AND(Z1135="",X1135&gt;TODAY()),DATEDIF(TODAY(),X1135,"Y")&amp;" anos"&amp;" "&amp;DATEDIF(TODAY(),X1135,"YM")&amp;" meses"&amp;" "&amp;DATEDIF(TODAY(),X1135,"MD")&amp;" dias",IF(AND(Z1135&lt;&gt;””,Z1135&lt;TODAY()),"Contrato Encerrado",IF(AND(Z1135&lt;&gt;"",Z1135&gt;TODAY()),DATEDIF(TODAY(),Z1135,"Y")&amp;" anos"&amp;" "&amp;DATEDIF(TODAY(),Z1135,"YM")&amp;" meses"&amp;" "&amp;DATEDIF(TODAY(),Z1135,"MD")&amp;" dias"))))))))</f>
        <v>0 anos 9 meses 24 dias</v>
      </c>
      <c r="AE1135" s="35">
        <f t="shared" si="86"/>
        <v>364</v>
      </c>
      <c r="AF1135" s="35">
        <f t="shared" si="87"/>
        <v>366</v>
      </c>
      <c r="AG1135" s="17" t="str">
        <f t="shared" si="88"/>
        <v>0 anos 11 meses 31 dias</v>
      </c>
    </row>
    <row r="1136" spans="1:33" ht="11.25" customHeight="1" x14ac:dyDescent="0.2">
      <c r="A1136" s="8" t="s">
        <v>9</v>
      </c>
      <c r="B1136" s="8" t="s">
        <v>13</v>
      </c>
      <c r="C1136" s="22" t="s">
        <v>21</v>
      </c>
      <c r="D1136" s="37">
        <v>2023</v>
      </c>
      <c r="E1136" s="12" t="s">
        <v>157</v>
      </c>
      <c r="F1136" s="8" t="s">
        <v>158</v>
      </c>
      <c r="G1136" s="77" t="s">
        <v>8921</v>
      </c>
      <c r="H1136" s="78" t="s">
        <v>8922</v>
      </c>
      <c r="I1136" s="14" t="s">
        <v>8923</v>
      </c>
      <c r="J1136" s="67" t="s">
        <v>14943</v>
      </c>
      <c r="K1136" s="14" t="s">
        <v>29</v>
      </c>
      <c r="L1136" s="15" t="s">
        <v>30</v>
      </c>
      <c r="M1136" s="7" t="s">
        <v>9427</v>
      </c>
      <c r="N1136" s="16" t="s">
        <v>2106</v>
      </c>
      <c r="O1136" s="15" t="s">
        <v>8425</v>
      </c>
      <c r="P1136" s="15" t="s">
        <v>2518</v>
      </c>
      <c r="Q1136" s="15" t="s">
        <v>2521</v>
      </c>
      <c r="R1136" s="20">
        <v>38087</v>
      </c>
      <c r="S1136" s="20">
        <v>45141</v>
      </c>
      <c r="T1136" s="20">
        <v>45484</v>
      </c>
      <c r="U1136" s="20">
        <v>45485</v>
      </c>
      <c r="V1136" s="20">
        <v>45862</v>
      </c>
      <c r="W1136" s="20"/>
      <c r="X1136" s="17"/>
      <c r="Y1136" s="17"/>
      <c r="Z1136" s="20"/>
      <c r="AA1136" s="18">
        <f t="shared" ca="1" si="85"/>
        <v>21</v>
      </c>
      <c r="AB1136" s="21" t="s">
        <v>7878</v>
      </c>
      <c r="AC1136" s="35" t="str">
        <f t="shared" si="89"/>
        <v>1 anos 11 meses 20 dias</v>
      </c>
      <c r="AD1136" s="35" t="str">
        <f ca="1">IF(AND(V1136="",T1136&lt;TODAY()),"Contrato Encerrado",IF(AND(V1136="",T1136&gt;TODAY()),DATEDIF(TODAY(),T1136,"Y")&amp;" anos"&amp;" "&amp;DATEDIF(TODAY(),T1136,"YM")&amp;" meses"&amp;" "&amp;DATEDIF(TODAY(),T1136,"MD")&amp;" dias",IF(AND(X1136="",V1136&lt;TODAY()),"Contrato Encerrado",IF(AND(X1136="",V1136&gt;TODAY()),DATEDIF(TODAY(),V1136,"Y")&amp;" anos"&amp;" "&amp;DATEDIF(TODAY(),V1136,"YM")&amp;" meses"&amp;" "&amp;DATEDIF(TODAY(),V1136,"MD")&amp;" dias",IF(AND(Z1136="",X1136&lt;TODAY()),"Contrato Encerrado",IF(AND(Z1136="",X1136&gt;TODAY()),DATEDIF(TODAY(),X1136,"Y")&amp;" anos"&amp;" "&amp;DATEDIF(TODAY(),X1136,"YM")&amp;" meses"&amp;" "&amp;DATEDIF(TODAY(),X1136,"MD")&amp;" dias",IF(AND(Z1136&lt;&gt;””,Z1136&lt;TODAY()),"Contrato Encerrado",IF(AND(Z1136&lt;&gt;"",Z1136&gt;TODAY()),DATEDIF(TODAY(),Z1136,"Y")&amp;" anos"&amp;" "&amp;DATEDIF(TODAY(),Z1136,"YM")&amp;" meses"&amp;" "&amp;DATEDIF(TODAY(),Z1136,"MD")&amp;" dias"))))))))</f>
        <v>Contrato Encerrado</v>
      </c>
      <c r="AE1136" s="35">
        <f t="shared" si="86"/>
        <v>720</v>
      </c>
      <c r="AF1136" s="35">
        <f t="shared" si="87"/>
        <v>10</v>
      </c>
      <c r="AG1136" s="17" t="str">
        <f t="shared" si="88"/>
        <v>0 anos 0 meses 10 dias</v>
      </c>
    </row>
    <row r="1137" spans="1:33" ht="11.25" customHeight="1" x14ac:dyDescent="0.2">
      <c r="A1137" s="8" t="s">
        <v>9</v>
      </c>
      <c r="B1137" s="10" t="s">
        <v>13</v>
      </c>
      <c r="C1137" s="11" t="s">
        <v>25</v>
      </c>
      <c r="D1137" s="36">
        <v>2021</v>
      </c>
      <c r="E1137" s="12" t="s">
        <v>772</v>
      </c>
      <c r="F1137" s="8" t="s">
        <v>773</v>
      </c>
      <c r="G1137" s="77" t="s">
        <v>3400</v>
      </c>
      <c r="H1137" s="78" t="s">
        <v>3401</v>
      </c>
      <c r="I1137" s="14" t="s">
        <v>3402</v>
      </c>
      <c r="J1137" s="14" t="s">
        <v>1302</v>
      </c>
      <c r="K1137" s="14" t="s">
        <v>29</v>
      </c>
      <c r="L1137" s="15" t="s">
        <v>30</v>
      </c>
      <c r="M1137" s="7" t="s">
        <v>9427</v>
      </c>
      <c r="N1137" s="15" t="s">
        <v>2102</v>
      </c>
      <c r="O1137" s="26"/>
      <c r="P1137" s="26" t="s">
        <v>2517</v>
      </c>
      <c r="Q1137" s="26" t="s">
        <v>2522</v>
      </c>
      <c r="R1137" s="31">
        <v>36586</v>
      </c>
      <c r="S1137" s="31">
        <v>44531</v>
      </c>
      <c r="T1137" s="31">
        <v>44543</v>
      </c>
      <c r="U1137" s="31"/>
      <c r="V1137" s="31"/>
      <c r="W1137" s="31"/>
      <c r="X1137" s="17"/>
      <c r="Y1137" s="17"/>
      <c r="Z1137" s="31"/>
      <c r="AA1137" s="18">
        <f t="shared" ca="1" si="85"/>
        <v>25</v>
      </c>
      <c r="AB1137" s="19" t="s">
        <v>7878</v>
      </c>
      <c r="AC1137" s="35" t="str">
        <f t="shared" si="89"/>
        <v>0 anos 0 meses 12 dias</v>
      </c>
      <c r="AD1137" s="35" t="str">
        <f ca="1">IF(AND(V1137="",T1137&lt;TODAY()),"Contrato Encerrado",IF(AND(V1137="",T1137&gt;TODAY()),DATEDIF(TODAY(),T1137,"Y")&amp;" anos"&amp;" "&amp;DATEDIF(TODAY(),T1137,"YM")&amp;" meses"&amp;" "&amp;DATEDIF(TODAY(),T1137,"MD")&amp;" dias",IF(AND(X1137="",V1137&lt;TODAY()),"Contrato Encerrado",IF(AND(X1137="",V1137&gt;TODAY()),DATEDIF(TODAY(),V1137,"Y")&amp;" anos"&amp;" "&amp;DATEDIF(TODAY(),V1137,"YM")&amp;" meses"&amp;" "&amp;DATEDIF(TODAY(),V1137,"MD")&amp;" dias",IF(AND(Z1137="",X1137&lt;TODAY()),"Contrato Encerrado",IF(AND(Z1137="",X1137&gt;TODAY()),DATEDIF(TODAY(),X1137,"Y")&amp;" anos"&amp;" "&amp;DATEDIF(TODAY(),X1137,"YM")&amp;" meses"&amp;" "&amp;DATEDIF(TODAY(),X1137,"MD")&amp;" dias",IF(AND(Z1137&lt;&gt;””,Z1137&lt;TODAY()),"Contrato Encerrado",IF(AND(Z1137&lt;&gt;"",Z1137&gt;TODAY()),DATEDIF(TODAY(),Z1137,"Y")&amp;" anos"&amp;" "&amp;DATEDIF(TODAY(),Z1137,"YM")&amp;" meses"&amp;" "&amp;DATEDIF(TODAY(),Z1137,"MD")&amp;" dias"))))))))</f>
        <v>Contrato Encerrado</v>
      </c>
      <c r="AE1137" s="35">
        <f t="shared" si="86"/>
        <v>12</v>
      </c>
      <c r="AF1137" s="35">
        <f t="shared" si="87"/>
        <v>718</v>
      </c>
      <c r="AG1137" s="17" t="str">
        <f t="shared" si="88"/>
        <v>1 anos 11 meses 18 dias</v>
      </c>
    </row>
    <row r="1138" spans="1:33" ht="11.25" customHeight="1" x14ac:dyDescent="0.2">
      <c r="A1138" s="8" t="s">
        <v>9</v>
      </c>
      <c r="B1138" s="10" t="s">
        <v>13</v>
      </c>
      <c r="C1138" s="11" t="s">
        <v>22</v>
      </c>
      <c r="D1138" s="36">
        <v>2022</v>
      </c>
      <c r="E1138" s="12" t="s">
        <v>157</v>
      </c>
      <c r="F1138" s="8" t="s">
        <v>158</v>
      </c>
      <c r="G1138" s="77" t="s">
        <v>4421</v>
      </c>
      <c r="H1138" s="78" t="s">
        <v>4422</v>
      </c>
      <c r="I1138" s="14" t="s">
        <v>4423</v>
      </c>
      <c r="J1138" s="14" t="s">
        <v>14943</v>
      </c>
      <c r="K1138" s="14" t="s">
        <v>29</v>
      </c>
      <c r="L1138" s="15" t="s">
        <v>30</v>
      </c>
      <c r="M1138" s="7" t="s">
        <v>9427</v>
      </c>
      <c r="N1138" s="16" t="s">
        <v>2101</v>
      </c>
      <c r="O1138" s="16"/>
      <c r="P1138" s="16" t="s">
        <v>2518</v>
      </c>
      <c r="Q1138" s="16" t="s">
        <v>2521</v>
      </c>
      <c r="R1138" s="31">
        <v>29388</v>
      </c>
      <c r="S1138" s="31">
        <v>44805</v>
      </c>
      <c r="T1138" s="31">
        <v>44971</v>
      </c>
      <c r="U1138" s="31"/>
      <c r="V1138" s="31"/>
      <c r="W1138" s="31"/>
      <c r="X1138" s="17"/>
      <c r="Y1138" s="17"/>
      <c r="Z1138" s="31"/>
      <c r="AA1138" s="18">
        <f t="shared" ca="1" si="85"/>
        <v>45</v>
      </c>
      <c r="AB1138" s="19" t="s">
        <v>7878</v>
      </c>
      <c r="AC1138" s="35" t="str">
        <f t="shared" si="89"/>
        <v>0 anos 5 meses 13 dias</v>
      </c>
      <c r="AD1138" s="35" t="str">
        <f ca="1">IF(AND(V1138="",T1138&lt;TODAY()),"Contrato Encerrado",IF(AND(V1138="",T1138&gt;TODAY()),DATEDIF(TODAY(),T1138,"Y")&amp;" anos"&amp;" "&amp;DATEDIF(TODAY(),T1138,"YM")&amp;" meses"&amp;" "&amp;DATEDIF(TODAY(),T1138,"MD")&amp;" dias",IF(AND(X1138="",V1138&lt;TODAY()),"Contrato Encerrado",IF(AND(X1138="",V1138&gt;TODAY()),DATEDIF(TODAY(),V1138,"Y")&amp;" anos"&amp;" "&amp;DATEDIF(TODAY(),V1138,"YM")&amp;" meses"&amp;" "&amp;DATEDIF(TODAY(),V1138,"MD")&amp;" dias",IF(AND(Z1138="",X1138&lt;TODAY()),"Contrato Encerrado",IF(AND(Z1138="",X1138&gt;TODAY()),DATEDIF(TODAY(),X1138,"Y")&amp;" anos"&amp;" "&amp;DATEDIF(TODAY(),X1138,"YM")&amp;" meses"&amp;" "&amp;DATEDIF(TODAY(),X1138,"MD")&amp;" dias",IF(AND(Z1138&lt;&gt;””,Z1138&lt;TODAY()),"Contrato Encerrado",IF(AND(Z1138&lt;&gt;"",Z1138&gt;TODAY()),DATEDIF(TODAY(),Z1138,"Y")&amp;" anos"&amp;" "&amp;DATEDIF(TODAY(),Z1138,"YM")&amp;" meses"&amp;" "&amp;DATEDIF(TODAY(),Z1138,"MD")&amp;" dias"))))))))</f>
        <v>Contrato Encerrado</v>
      </c>
      <c r="AE1138" s="35">
        <f t="shared" si="86"/>
        <v>166</v>
      </c>
      <c r="AF1138" s="35">
        <f t="shared" si="87"/>
        <v>564</v>
      </c>
      <c r="AG1138" s="17" t="str">
        <f t="shared" si="88"/>
        <v>1 anos 6 meses 17 dias</v>
      </c>
    </row>
    <row r="1139" spans="1:33" ht="11.25" customHeight="1" x14ac:dyDescent="0.2">
      <c r="A1139" s="8" t="s">
        <v>9</v>
      </c>
      <c r="B1139" s="8" t="s">
        <v>13</v>
      </c>
      <c r="C1139" s="22" t="s">
        <v>15</v>
      </c>
      <c r="D1139" s="37">
        <v>2025</v>
      </c>
      <c r="E1139" s="12" t="s">
        <v>157</v>
      </c>
      <c r="F1139" s="8" t="s">
        <v>158</v>
      </c>
      <c r="G1139" s="77" t="s">
        <v>15615</v>
      </c>
      <c r="H1139" s="78" t="s">
        <v>15616</v>
      </c>
      <c r="I1139" s="14" t="s">
        <v>15617</v>
      </c>
      <c r="J1139" s="14" t="s">
        <v>10</v>
      </c>
      <c r="K1139" s="14" t="s">
        <v>29</v>
      </c>
      <c r="L1139" s="15" t="s">
        <v>81</v>
      </c>
      <c r="M1139" s="7" t="s">
        <v>82</v>
      </c>
      <c r="N1139" s="15" t="s">
        <v>4113</v>
      </c>
      <c r="O1139" s="15" t="s">
        <v>11204</v>
      </c>
      <c r="P1139" s="15" t="s">
        <v>2518</v>
      </c>
      <c r="Q1139" s="15" t="s">
        <v>4109</v>
      </c>
      <c r="R1139" s="20">
        <v>39373</v>
      </c>
      <c r="S1139" s="20">
        <v>45712</v>
      </c>
      <c r="T1139" s="70">
        <v>46022</v>
      </c>
      <c r="U1139" s="20"/>
      <c r="V1139" s="20"/>
      <c r="W1139" s="20"/>
      <c r="X1139" s="17"/>
      <c r="Y1139" s="17"/>
      <c r="Z1139" s="20"/>
      <c r="AA1139" s="21">
        <f t="shared" ca="1" si="85"/>
        <v>17</v>
      </c>
      <c r="AB1139" s="15" t="s">
        <v>7878</v>
      </c>
      <c r="AC1139" s="35" t="str">
        <f t="shared" si="89"/>
        <v>0 anos 10 meses 7 dias</v>
      </c>
      <c r="AD1139" s="35" t="str">
        <f ca="1">IF(AND(V1139="",T1139&lt;TODAY()),"Contrato Encerrado",IF(AND(V1139="",T1139&gt;TODAY()),DATEDIF(TODAY(),T1139,"Y")&amp;" anos"&amp;" "&amp;DATEDIF(TODAY(),T1139,"YM")&amp;" meses"&amp;" "&amp;DATEDIF(TODAY(),T1139,"MD")&amp;" dias",IF(AND(X1139="",V1139&lt;TODAY()),"Contrato Encerrado",IF(AND(X1139="",V1139&gt;TODAY()),DATEDIF(TODAY(),V1139,"Y")&amp;" anos"&amp;" "&amp;DATEDIF(TODAY(),V1139,"YM")&amp;" meses"&amp;" "&amp;DATEDIF(TODAY(),V1139,"MD")&amp;" dias",IF(AND(Z1139="",X1139&lt;TODAY()),"Contrato Encerrado",IF(AND(Z1139="",X1139&gt;TODAY()),DATEDIF(TODAY(),X1139,"Y")&amp;" anos"&amp;" "&amp;DATEDIF(TODAY(),X1139,"YM")&amp;" meses"&amp;" "&amp;DATEDIF(TODAY(),X1139,"MD")&amp;" dias",IF(AND(Z1139&lt;&gt;””,Z1139&lt;TODAY()),"Contrato Encerrado",IF(AND(Z1139&lt;&gt;"",Z1139&gt;TODAY()),DATEDIF(TODAY(),Z1139,"Y")&amp;" anos"&amp;" "&amp;DATEDIF(TODAY(),Z1139,"YM")&amp;" meses"&amp;" "&amp;DATEDIF(TODAY(),Z1139,"MD")&amp;" dias"))))))))</f>
        <v>0 anos 2 meses 24 dias</v>
      </c>
      <c r="AE1139" s="35">
        <f t="shared" si="86"/>
        <v>310</v>
      </c>
      <c r="AF1139" s="35">
        <f t="shared" si="87"/>
        <v>420</v>
      </c>
      <c r="AG1139" s="17" t="str">
        <f t="shared" si="88"/>
        <v>1 anos 1 meses 23 dias</v>
      </c>
    </row>
    <row r="1140" spans="1:33" ht="11.25" customHeight="1" x14ac:dyDescent="0.2">
      <c r="A1140" s="8" t="s">
        <v>9</v>
      </c>
      <c r="B1140" s="8" t="s">
        <v>13</v>
      </c>
      <c r="C1140" s="22" t="s">
        <v>15</v>
      </c>
      <c r="D1140" s="37">
        <v>2023</v>
      </c>
      <c r="E1140" s="23" t="s">
        <v>79</v>
      </c>
      <c r="F1140" s="8" t="s">
        <v>80</v>
      </c>
      <c r="G1140" s="77" t="s">
        <v>6309</v>
      </c>
      <c r="H1140" s="78" t="s">
        <v>6310</v>
      </c>
      <c r="I1140" s="9" t="s">
        <v>6311</v>
      </c>
      <c r="J1140" s="14" t="s">
        <v>14943</v>
      </c>
      <c r="K1140" s="9" t="s">
        <v>29</v>
      </c>
      <c r="L1140" s="24" t="s">
        <v>30</v>
      </c>
      <c r="M1140" s="7" t="s">
        <v>9427</v>
      </c>
      <c r="N1140" s="24" t="s">
        <v>4760</v>
      </c>
      <c r="O1140" s="24"/>
      <c r="P1140" s="24" t="s">
        <v>2518</v>
      </c>
      <c r="Q1140" s="24" t="s">
        <v>2523</v>
      </c>
      <c r="R1140" s="17">
        <v>34566</v>
      </c>
      <c r="S1140" s="17">
        <v>44986</v>
      </c>
      <c r="T1140" s="31">
        <v>45716</v>
      </c>
      <c r="U1140" s="20"/>
      <c r="V1140" s="20"/>
      <c r="W1140" s="17"/>
      <c r="X1140" s="17"/>
      <c r="Y1140" s="17"/>
      <c r="Z1140" s="20"/>
      <c r="AA1140" s="18">
        <f t="shared" ca="1" si="85"/>
        <v>31</v>
      </c>
      <c r="AB1140" s="19" t="s">
        <v>7878</v>
      </c>
      <c r="AC1140" s="35" t="str">
        <f t="shared" si="89"/>
        <v>1 anos 11 meses 27 dias</v>
      </c>
      <c r="AD1140" s="35" t="str">
        <f ca="1">IF(AND(V1140="",T1140&lt;TODAY()),"Contrato Encerrado",IF(AND(V1140="",T1140&gt;TODAY()),DATEDIF(TODAY(),T1140,"Y")&amp;" anos"&amp;" "&amp;DATEDIF(TODAY(),T1140,"YM")&amp;" meses"&amp;" "&amp;DATEDIF(TODAY(),T1140,"MD")&amp;" dias",IF(AND(X1140="",V1140&lt;TODAY()),"Contrato Encerrado",IF(AND(X1140="",V1140&gt;TODAY()),DATEDIF(TODAY(),V1140,"Y")&amp;" anos"&amp;" "&amp;DATEDIF(TODAY(),V1140,"YM")&amp;" meses"&amp;" "&amp;DATEDIF(TODAY(),V1140,"MD")&amp;" dias",IF(AND(Z1140="",X1140&lt;TODAY()),"Contrato Encerrado",IF(AND(Z1140="",X1140&gt;TODAY()),DATEDIF(TODAY(),X1140,"Y")&amp;" anos"&amp;" "&amp;DATEDIF(TODAY(),X1140,"YM")&amp;" meses"&amp;" "&amp;DATEDIF(TODAY(),X1140,"MD")&amp;" dias",IF(AND(Z1140&lt;&gt;””,Z1140&lt;TODAY()),"Contrato Encerrado",IF(AND(Z1140&lt;&gt;"",Z1140&gt;TODAY()),DATEDIF(TODAY(),Z1140,"Y")&amp;" anos"&amp;" "&amp;DATEDIF(TODAY(),Z1140,"YM")&amp;" meses"&amp;" "&amp;DATEDIF(TODAY(),Z1140,"MD")&amp;" dias"))))))))</f>
        <v>Contrato Encerrado</v>
      </c>
      <c r="AE1140" s="35">
        <f t="shared" si="86"/>
        <v>730</v>
      </c>
      <c r="AF1140" s="35">
        <f t="shared" si="87"/>
        <v>0</v>
      </c>
      <c r="AG1140" s="17" t="str">
        <f t="shared" si="88"/>
        <v>ESTÁGIO COMPLETOU 2 ANOS</v>
      </c>
    </row>
    <row r="1141" spans="1:33" ht="11.25" customHeight="1" x14ac:dyDescent="0.2">
      <c r="A1141" s="8" t="s">
        <v>9</v>
      </c>
      <c r="B1141" s="10" t="s">
        <v>13</v>
      </c>
      <c r="C1141" s="11" t="s">
        <v>22</v>
      </c>
      <c r="D1141" s="36">
        <v>2022</v>
      </c>
      <c r="E1141" s="12" t="s">
        <v>157</v>
      </c>
      <c r="F1141" s="8" t="s">
        <v>158</v>
      </c>
      <c r="G1141" s="77" t="s">
        <v>2329</v>
      </c>
      <c r="H1141" s="78" t="s">
        <v>2330</v>
      </c>
      <c r="I1141" s="14" t="s">
        <v>2331</v>
      </c>
      <c r="J1141" s="14" t="s">
        <v>14943</v>
      </c>
      <c r="K1141" s="14" t="s">
        <v>29</v>
      </c>
      <c r="L1141" s="15" t="s">
        <v>30</v>
      </c>
      <c r="M1141" s="7" t="s">
        <v>9427</v>
      </c>
      <c r="N1141" s="16" t="s">
        <v>4159</v>
      </c>
      <c r="O1141" s="16"/>
      <c r="P1141" s="16" t="s">
        <v>2518</v>
      </c>
      <c r="Q1141" s="16" t="s">
        <v>2521</v>
      </c>
      <c r="R1141" s="31">
        <v>31906</v>
      </c>
      <c r="S1141" s="31">
        <v>44767</v>
      </c>
      <c r="T1141" s="31">
        <v>45288</v>
      </c>
      <c r="U1141" s="31"/>
      <c r="V1141" s="31"/>
      <c r="W1141" s="31"/>
      <c r="X1141" s="17"/>
      <c r="Y1141" s="17"/>
      <c r="Z1141" s="31"/>
      <c r="AA1141" s="18">
        <f t="shared" ca="1" si="85"/>
        <v>38</v>
      </c>
      <c r="AB1141" s="19" t="s">
        <v>7878</v>
      </c>
      <c r="AC1141" s="35" t="str">
        <f t="shared" si="89"/>
        <v>1 anos 5 meses 3 dias</v>
      </c>
      <c r="AD1141" s="35" t="str">
        <f ca="1">IF(AND(V1141="",T1141&lt;TODAY()),"Contrato Encerrado",IF(AND(V1141="",T1141&gt;TODAY()),DATEDIF(TODAY(),T1141,"Y")&amp;" anos"&amp;" "&amp;DATEDIF(TODAY(),T1141,"YM")&amp;" meses"&amp;" "&amp;DATEDIF(TODAY(),T1141,"MD")&amp;" dias",IF(AND(X1141="",V1141&lt;TODAY()),"Contrato Encerrado",IF(AND(X1141="",V1141&gt;TODAY()),DATEDIF(TODAY(),V1141,"Y")&amp;" anos"&amp;" "&amp;DATEDIF(TODAY(),V1141,"YM")&amp;" meses"&amp;" "&amp;DATEDIF(TODAY(),V1141,"MD")&amp;" dias",IF(AND(Z1141="",X1141&lt;TODAY()),"Contrato Encerrado",IF(AND(Z1141="",X1141&gt;TODAY()),DATEDIF(TODAY(),X1141,"Y")&amp;" anos"&amp;" "&amp;DATEDIF(TODAY(),X1141,"YM")&amp;" meses"&amp;" "&amp;DATEDIF(TODAY(),X1141,"MD")&amp;" dias",IF(AND(Z1141&lt;&gt;””,Z1141&lt;TODAY()),"Contrato Encerrado",IF(AND(Z1141&lt;&gt;"",Z1141&gt;TODAY()),DATEDIF(TODAY(),Z1141,"Y")&amp;" anos"&amp;" "&amp;DATEDIF(TODAY(),Z1141,"YM")&amp;" meses"&amp;" "&amp;DATEDIF(TODAY(),Z1141,"MD")&amp;" dias"))))))))</f>
        <v>Contrato Encerrado</v>
      </c>
      <c r="AE1141" s="35">
        <f t="shared" si="86"/>
        <v>521</v>
      </c>
      <c r="AF1141" s="35">
        <f t="shared" si="87"/>
        <v>209</v>
      </c>
      <c r="AG1141" s="17" t="str">
        <f t="shared" si="88"/>
        <v>0 anos 6 meses 27 dias</v>
      </c>
    </row>
    <row r="1142" spans="1:33" ht="11.25" customHeight="1" x14ac:dyDescent="0.2">
      <c r="A1142" s="8" t="s">
        <v>9</v>
      </c>
      <c r="B1142" s="8" t="s">
        <v>13</v>
      </c>
      <c r="C1142" s="22" t="s">
        <v>22</v>
      </c>
      <c r="D1142" s="36">
        <v>2024</v>
      </c>
      <c r="E1142" s="12" t="s">
        <v>1304</v>
      </c>
      <c r="F1142" s="8" t="s">
        <v>1305</v>
      </c>
      <c r="G1142" s="77" t="s">
        <v>14363</v>
      </c>
      <c r="H1142" s="78" t="s">
        <v>14364</v>
      </c>
      <c r="I1142" s="14" t="s">
        <v>14365</v>
      </c>
      <c r="J1142" s="14" t="s">
        <v>10</v>
      </c>
      <c r="K1142" s="14" t="s">
        <v>29</v>
      </c>
      <c r="L1142" s="15" t="s">
        <v>30</v>
      </c>
      <c r="M1142" s="7" t="s">
        <v>9427</v>
      </c>
      <c r="N1142" s="15" t="s">
        <v>2110</v>
      </c>
      <c r="O1142" s="15" t="s">
        <v>13936</v>
      </c>
      <c r="P1142" s="15" t="s">
        <v>2518</v>
      </c>
      <c r="Q1142" s="15" t="s">
        <v>2523</v>
      </c>
      <c r="R1142" s="20">
        <v>34967</v>
      </c>
      <c r="S1142" s="20">
        <v>45545</v>
      </c>
      <c r="T1142" s="20">
        <v>45909</v>
      </c>
      <c r="U1142" s="20"/>
      <c r="V1142" s="20"/>
      <c r="W1142" s="20"/>
      <c r="X1142" s="17"/>
      <c r="Y1142" s="17"/>
      <c r="Z1142" s="20"/>
      <c r="AA1142" s="18">
        <f t="shared" ca="1" si="85"/>
        <v>30</v>
      </c>
      <c r="AB1142" s="15" t="s">
        <v>7877</v>
      </c>
      <c r="AC1142" s="35" t="str">
        <f t="shared" si="89"/>
        <v>0 anos 11 meses 30 dias</v>
      </c>
      <c r="AD1142" s="35" t="str">
        <f ca="1">IF(AND(V1142="",T1142&lt;TODAY()),"Contrato Encerrado",IF(AND(V1142="",T1142&gt;TODAY()),DATEDIF(TODAY(),T1142,"Y")&amp;" anos"&amp;" "&amp;DATEDIF(TODAY(),T1142,"YM")&amp;" meses"&amp;" "&amp;DATEDIF(TODAY(),T1142,"MD")&amp;" dias",IF(AND(X1142="",V1142&lt;TODAY()),"Contrato Encerrado",IF(AND(X1142="",V1142&gt;TODAY()),DATEDIF(TODAY(),V1142,"Y")&amp;" anos"&amp;" "&amp;DATEDIF(TODAY(),V1142,"YM")&amp;" meses"&amp;" "&amp;DATEDIF(TODAY(),V1142,"MD")&amp;" dias",IF(AND(Z1142="",X1142&lt;TODAY()),"Contrato Encerrado",IF(AND(Z1142="",X1142&gt;TODAY()),DATEDIF(TODAY(),X1142,"Y")&amp;" anos"&amp;" "&amp;DATEDIF(TODAY(),X1142,"YM")&amp;" meses"&amp;" "&amp;DATEDIF(TODAY(),X1142,"MD")&amp;" dias",IF(AND(Z1142&lt;&gt;””,Z1142&lt;TODAY()),"Contrato Encerrado",IF(AND(Z1142&lt;&gt;"",Z1142&gt;TODAY()),DATEDIF(TODAY(),Z1142,"Y")&amp;" anos"&amp;" "&amp;DATEDIF(TODAY(),Z1142,"YM")&amp;" meses"&amp;" "&amp;DATEDIF(TODAY(),Z1142,"MD")&amp;" dias"))))))))</f>
        <v>Contrato Encerrado</v>
      </c>
      <c r="AE1142" s="35">
        <f t="shared" si="86"/>
        <v>364</v>
      </c>
      <c r="AF1142" s="35">
        <f t="shared" si="87"/>
        <v>366</v>
      </c>
      <c r="AG1142" s="17" t="str">
        <f t="shared" si="88"/>
        <v>0 anos 11 meses 31 dias</v>
      </c>
    </row>
    <row r="1143" spans="1:33" ht="11.25" customHeight="1" x14ac:dyDescent="0.2">
      <c r="A1143" s="8" t="s">
        <v>9</v>
      </c>
      <c r="B1143" s="8" t="s">
        <v>13</v>
      </c>
      <c r="C1143" s="22" t="s">
        <v>16</v>
      </c>
      <c r="D1143" s="37">
        <v>2024</v>
      </c>
      <c r="E1143" s="12" t="s">
        <v>12611</v>
      </c>
      <c r="F1143" s="8" t="s">
        <v>12612</v>
      </c>
      <c r="G1143" s="77" t="s">
        <v>12743</v>
      </c>
      <c r="H1143" s="78" t="s">
        <v>12744</v>
      </c>
      <c r="I1143" s="14" t="s">
        <v>12745</v>
      </c>
      <c r="J1143" s="14" t="s">
        <v>1302</v>
      </c>
      <c r="K1143" s="14" t="s">
        <v>29</v>
      </c>
      <c r="L1143" s="15" t="s">
        <v>30</v>
      </c>
      <c r="M1143" s="7" t="s">
        <v>9427</v>
      </c>
      <c r="N1143" s="15" t="s">
        <v>2100</v>
      </c>
      <c r="O1143" s="15" t="s">
        <v>10152</v>
      </c>
      <c r="P1143" s="15" t="s">
        <v>2518</v>
      </c>
      <c r="Q1143" s="15" t="s">
        <v>2523</v>
      </c>
      <c r="R1143" s="20">
        <v>37767</v>
      </c>
      <c r="S1143" s="20">
        <v>45392</v>
      </c>
      <c r="T1143" s="20">
        <v>45717</v>
      </c>
      <c r="U1143" s="20"/>
      <c r="V1143" s="20"/>
      <c r="W1143" s="20"/>
      <c r="X1143" s="17"/>
      <c r="Y1143" s="17"/>
      <c r="Z1143" s="20"/>
      <c r="AA1143" s="18">
        <f t="shared" ca="1" si="85"/>
        <v>22</v>
      </c>
      <c r="AB1143" s="15" t="s">
        <v>7878</v>
      </c>
      <c r="AC1143" s="35" t="str">
        <f t="shared" si="89"/>
        <v>0 anos 10 meses 19 dias</v>
      </c>
      <c r="AD1143" s="35" t="str">
        <f ca="1">IF(AND(V1143="",T1143&lt;TODAY()),"Contrato Encerrado",IF(AND(V1143="",T1143&gt;TODAY()),DATEDIF(TODAY(),T1143,"Y")&amp;" anos"&amp;" "&amp;DATEDIF(TODAY(),T1143,"YM")&amp;" meses"&amp;" "&amp;DATEDIF(TODAY(),T1143,"MD")&amp;" dias",IF(AND(X1143="",V1143&lt;TODAY()),"Contrato Encerrado",IF(AND(X1143="",V1143&gt;TODAY()),DATEDIF(TODAY(),V1143,"Y")&amp;" anos"&amp;" "&amp;DATEDIF(TODAY(),V1143,"YM")&amp;" meses"&amp;" "&amp;DATEDIF(TODAY(),V1143,"MD")&amp;" dias",IF(AND(Z1143="",X1143&lt;TODAY()),"Contrato Encerrado",IF(AND(Z1143="",X1143&gt;TODAY()),DATEDIF(TODAY(),X1143,"Y")&amp;" anos"&amp;" "&amp;DATEDIF(TODAY(),X1143,"YM")&amp;" meses"&amp;" "&amp;DATEDIF(TODAY(),X1143,"MD")&amp;" dias",IF(AND(Z1143&lt;&gt;””,Z1143&lt;TODAY()),"Contrato Encerrado",IF(AND(Z1143&lt;&gt;"",Z1143&gt;TODAY()),DATEDIF(TODAY(),Z1143,"Y")&amp;" anos"&amp;" "&amp;DATEDIF(TODAY(),Z1143,"YM")&amp;" meses"&amp;" "&amp;DATEDIF(TODAY(),Z1143,"MD")&amp;" dias"))))))))</f>
        <v>Contrato Encerrado</v>
      </c>
      <c r="AE1143" s="35">
        <f t="shared" si="86"/>
        <v>325</v>
      </c>
      <c r="AF1143" s="35">
        <f t="shared" si="87"/>
        <v>405</v>
      </c>
      <c r="AG1143" s="17" t="str">
        <f t="shared" si="88"/>
        <v>1 anos 1 meses 8 dias</v>
      </c>
    </row>
    <row r="1144" spans="1:33" ht="11.25" customHeight="1" x14ac:dyDescent="0.2">
      <c r="A1144" s="8" t="s">
        <v>9</v>
      </c>
      <c r="B1144" s="8" t="s">
        <v>13</v>
      </c>
      <c r="C1144" s="22" t="s">
        <v>24</v>
      </c>
      <c r="D1144" s="36">
        <v>2024</v>
      </c>
      <c r="E1144" s="23" t="s">
        <v>307</v>
      </c>
      <c r="F1144" s="8" t="s">
        <v>308</v>
      </c>
      <c r="G1144" s="77" t="s">
        <v>14842</v>
      </c>
      <c r="H1144" s="78" t="s">
        <v>14843</v>
      </c>
      <c r="I1144" s="9" t="s">
        <v>14767</v>
      </c>
      <c r="J1144" s="67" t="s">
        <v>10</v>
      </c>
      <c r="K1144" s="9" t="s">
        <v>29</v>
      </c>
      <c r="L1144" s="24" t="s">
        <v>30</v>
      </c>
      <c r="M1144" s="7" t="s">
        <v>9427</v>
      </c>
      <c r="N1144" s="24" t="s">
        <v>2100</v>
      </c>
      <c r="O1144" s="24" t="s">
        <v>10152</v>
      </c>
      <c r="P1144" s="24" t="s">
        <v>2518</v>
      </c>
      <c r="Q1144" s="24" t="s">
        <v>2523</v>
      </c>
      <c r="R1144" s="17">
        <v>32738</v>
      </c>
      <c r="S1144" s="17">
        <v>45597</v>
      </c>
      <c r="T1144" s="17" t="s">
        <v>14815</v>
      </c>
      <c r="U1144" s="17"/>
      <c r="V1144" s="17"/>
      <c r="W1144" s="17"/>
      <c r="X1144" s="17"/>
      <c r="Y1144" s="17"/>
      <c r="Z1144" s="20"/>
      <c r="AA1144" s="18">
        <f t="shared" ca="1" si="85"/>
        <v>36</v>
      </c>
      <c r="AB1144" s="51" t="s">
        <v>7878</v>
      </c>
      <c r="AC1144" s="35" t="str">
        <f t="shared" si="89"/>
        <v>0 anos 11 meses 30 dias</v>
      </c>
      <c r="AD1144" s="35" t="str">
        <f ca="1">IF(AND(V1144="",T1144&lt;TODAY()),"Contrato Encerrado",IF(AND(V1144="",T1144&gt;TODAY()),DATEDIF(TODAY(),T1144,"Y")&amp;" anos"&amp;" "&amp;DATEDIF(TODAY(),T1144,"YM")&amp;" meses"&amp;" "&amp;DATEDIF(TODAY(),T1144,"MD")&amp;" dias",IF(AND(X1144="",V1144&lt;TODAY()),"Contrato Encerrado",IF(AND(X1144="",V1144&gt;TODAY()),DATEDIF(TODAY(),V1144,"Y")&amp;" anos"&amp;" "&amp;DATEDIF(TODAY(),V1144,"YM")&amp;" meses"&amp;" "&amp;DATEDIF(TODAY(),V1144,"MD")&amp;" dias",IF(AND(Z1144="",X1144&lt;TODAY()),"Contrato Encerrado",IF(AND(Z1144="",X1144&gt;TODAY()),DATEDIF(TODAY(),X1144,"Y")&amp;" anos"&amp;" "&amp;DATEDIF(TODAY(),X1144,"YM")&amp;" meses"&amp;" "&amp;DATEDIF(TODAY(),X1144,"MD")&amp;" dias",IF(AND(Z1144&lt;&gt;””,Z1144&lt;TODAY()),"Contrato Encerrado",IF(AND(Z1144&lt;&gt;"",Z1144&gt;TODAY()),DATEDIF(TODAY(),Z1144,"Y")&amp;" anos"&amp;" "&amp;DATEDIF(TODAY(),Z1144,"YM")&amp;" meses"&amp;" "&amp;DATEDIF(TODAY(),Z1144,"MD")&amp;" dias"))))))))</f>
        <v>0 anos 0 meses 24 dias</v>
      </c>
      <c r="AE1144" s="35">
        <f t="shared" si="86"/>
        <v>364</v>
      </c>
      <c r="AF1144" s="35">
        <f t="shared" si="87"/>
        <v>366</v>
      </c>
      <c r="AG1144" s="17" t="str">
        <f t="shared" si="88"/>
        <v>0 anos 11 meses 31 dias</v>
      </c>
    </row>
    <row r="1145" spans="1:33" ht="11.25" customHeight="1" x14ac:dyDescent="0.2">
      <c r="A1145" s="141" t="s">
        <v>9</v>
      </c>
      <c r="B1145" s="142" t="s">
        <v>13</v>
      </c>
      <c r="C1145" s="143" t="s">
        <v>22</v>
      </c>
      <c r="D1145" s="144">
        <v>2022</v>
      </c>
      <c r="E1145" s="145" t="s">
        <v>157</v>
      </c>
      <c r="F1145" s="141" t="s">
        <v>158</v>
      </c>
      <c r="G1145" s="146" t="s">
        <v>814</v>
      </c>
      <c r="H1145" s="147" t="s">
        <v>815</v>
      </c>
      <c r="I1145" s="148" t="s">
        <v>816</v>
      </c>
      <c r="J1145" s="14" t="s">
        <v>14943</v>
      </c>
      <c r="K1145" s="148" t="s">
        <v>29</v>
      </c>
      <c r="L1145" s="149" t="s">
        <v>30</v>
      </c>
      <c r="M1145" s="7" t="s">
        <v>9427</v>
      </c>
      <c r="N1145" s="150" t="s">
        <v>2101</v>
      </c>
      <c r="O1145" s="150"/>
      <c r="P1145" s="150" t="s">
        <v>2517</v>
      </c>
      <c r="Q1145" s="150" t="s">
        <v>2522</v>
      </c>
      <c r="R1145" s="151">
        <v>35737</v>
      </c>
      <c r="S1145" s="151">
        <v>44382</v>
      </c>
      <c r="T1145" s="151">
        <v>45138</v>
      </c>
      <c r="U1145" s="151"/>
      <c r="V1145" s="151"/>
      <c r="W1145" s="151"/>
      <c r="X1145" s="17"/>
      <c r="Y1145" s="17"/>
      <c r="Z1145" s="151"/>
      <c r="AA1145" s="152">
        <f t="shared" ca="1" si="85"/>
        <v>27</v>
      </c>
      <c r="AB1145" s="153" t="s">
        <v>7878</v>
      </c>
      <c r="AC1145" s="35" t="str">
        <f t="shared" si="89"/>
        <v>2 anos 0 meses 26 dias</v>
      </c>
      <c r="AD1145" s="132" t="str">
        <f ca="1">IF(AND(V1145="",T1145&lt;TODAY()),"Contrato Encerrado",IF(AND(V1145="",T1145&gt;TODAY()),DATEDIF(TODAY(),T1145,"Y")&amp;" anos"&amp;" "&amp;DATEDIF(TODAY(),T1145,"YM")&amp;" meses"&amp;" "&amp;DATEDIF(TODAY(),T1145,"MD")&amp;" dias",IF(AND(X1145="",V1145&lt;TODAY()),"Contrato Encerrado",IF(AND(X1145="",V1145&gt;TODAY()),DATEDIF(TODAY(),V1145,"Y")&amp;" anos"&amp;" "&amp;DATEDIF(TODAY(),V1145,"YM")&amp;" meses"&amp;" "&amp;DATEDIF(TODAY(),V1145,"MD")&amp;" dias",IF(AND(Z1145="",X1145&lt;TODAY()),"Contrato Encerrado",IF(AND(Z1145="",X1145&gt;TODAY()),DATEDIF(TODAY(),X1145,"Y")&amp;" anos"&amp;" "&amp;DATEDIF(TODAY(),X1145,"YM")&amp;" meses"&amp;" "&amp;DATEDIF(TODAY(),X1145,"MD")&amp;" dias",IF(AND(Z1145&lt;&gt;””,Z1145&lt;TODAY()),"Contrato Encerrado",IF(AND(Z1145&lt;&gt;"",Z1145&gt;TODAY()),DATEDIF(TODAY(),Z1145,"Y")&amp;" anos"&amp;" "&amp;DATEDIF(TODAY(),Z1145,"YM")&amp;" meses"&amp;" "&amp;DATEDIF(TODAY(),Z1145,"MD")&amp;" dias"))))))))</f>
        <v>Contrato Encerrado</v>
      </c>
      <c r="AE1145" s="132">
        <f t="shared" si="86"/>
        <v>756</v>
      </c>
      <c r="AF1145" s="132">
        <f t="shared" si="87"/>
        <v>-26</v>
      </c>
      <c r="AG1145" s="133" t="str">
        <f t="shared" si="88"/>
        <v>ESTÁGIO COMPLETOU 2 ANOS</v>
      </c>
    </row>
    <row r="1146" spans="1:33" ht="11.25" customHeight="1" x14ac:dyDescent="0.2">
      <c r="A1146" s="8" t="s">
        <v>9</v>
      </c>
      <c r="B1146" s="10" t="s">
        <v>13</v>
      </c>
      <c r="C1146" s="11" t="s">
        <v>25</v>
      </c>
      <c r="D1146" s="36">
        <v>2021</v>
      </c>
      <c r="E1146" s="12" t="s">
        <v>1304</v>
      </c>
      <c r="F1146" s="8" t="s">
        <v>1305</v>
      </c>
      <c r="G1146" s="77" t="s">
        <v>1872</v>
      </c>
      <c r="H1146" s="78" t="s">
        <v>1873</v>
      </c>
      <c r="I1146" s="14" t="s">
        <v>1874</v>
      </c>
      <c r="J1146" s="14" t="s">
        <v>1302</v>
      </c>
      <c r="K1146" s="14" t="s">
        <v>29</v>
      </c>
      <c r="L1146" s="15" t="s">
        <v>30</v>
      </c>
      <c r="M1146" s="7" t="s">
        <v>9427</v>
      </c>
      <c r="N1146" s="26" t="s">
        <v>2117</v>
      </c>
      <c r="O1146" s="26"/>
      <c r="P1146" s="26" t="s">
        <v>2517</v>
      </c>
      <c r="Q1146" s="26" t="s">
        <v>2522</v>
      </c>
      <c r="R1146" s="31">
        <v>33806</v>
      </c>
      <c r="S1146" s="31">
        <v>44536</v>
      </c>
      <c r="T1146" s="31">
        <v>44665</v>
      </c>
      <c r="U1146" s="31"/>
      <c r="V1146" s="31"/>
      <c r="W1146" s="31"/>
      <c r="X1146" s="17"/>
      <c r="Y1146" s="17"/>
      <c r="Z1146" s="31"/>
      <c r="AA1146" s="18">
        <f t="shared" ca="1" si="85"/>
        <v>33</v>
      </c>
      <c r="AB1146" s="19" t="s">
        <v>7877</v>
      </c>
      <c r="AC1146" s="35" t="str">
        <f t="shared" si="89"/>
        <v>0 anos 4 meses 8 dias</v>
      </c>
      <c r="AD1146" s="35" t="str">
        <f ca="1">IF(AND(V1146="",T1146&lt;TODAY()),"Contrato Encerrado",IF(AND(V1146="",T1146&gt;TODAY()),DATEDIF(TODAY(),T1146,"Y")&amp;" anos"&amp;" "&amp;DATEDIF(TODAY(),T1146,"YM")&amp;" meses"&amp;" "&amp;DATEDIF(TODAY(),T1146,"MD")&amp;" dias",IF(AND(X1146="",V1146&lt;TODAY()),"Contrato Encerrado",IF(AND(X1146="",V1146&gt;TODAY()),DATEDIF(TODAY(),V1146,"Y")&amp;" anos"&amp;" "&amp;DATEDIF(TODAY(),V1146,"YM")&amp;" meses"&amp;" "&amp;DATEDIF(TODAY(),V1146,"MD")&amp;" dias",IF(AND(Z1146="",X1146&lt;TODAY()),"Contrato Encerrado",IF(AND(Z1146="",X1146&gt;TODAY()),DATEDIF(TODAY(),X1146,"Y")&amp;" anos"&amp;" "&amp;DATEDIF(TODAY(),X1146,"YM")&amp;" meses"&amp;" "&amp;DATEDIF(TODAY(),X1146,"MD")&amp;" dias",IF(AND(Z1146&lt;&gt;””,Z1146&lt;TODAY()),"Contrato Encerrado",IF(AND(Z1146&lt;&gt;"",Z1146&gt;TODAY()),DATEDIF(TODAY(),Z1146,"Y")&amp;" anos"&amp;" "&amp;DATEDIF(TODAY(),Z1146,"YM")&amp;" meses"&amp;" "&amp;DATEDIF(TODAY(),Z1146,"MD")&amp;" dias"))))))))</f>
        <v>Contrato Encerrado</v>
      </c>
      <c r="AE1146" s="35">
        <f t="shared" si="86"/>
        <v>129</v>
      </c>
      <c r="AF1146" s="35">
        <f t="shared" si="87"/>
        <v>601</v>
      </c>
      <c r="AG1146" s="17" t="str">
        <f t="shared" si="88"/>
        <v>1 anos 7 meses 23 dias</v>
      </c>
    </row>
    <row r="1147" spans="1:33" ht="11.25" customHeight="1" x14ac:dyDescent="0.2">
      <c r="A1147" s="8" t="s">
        <v>9</v>
      </c>
      <c r="B1147" s="8" t="s">
        <v>13</v>
      </c>
      <c r="C1147" s="22" t="s">
        <v>15</v>
      </c>
      <c r="D1147" s="37">
        <v>2024</v>
      </c>
      <c r="E1147" s="23" t="s">
        <v>3176</v>
      </c>
      <c r="F1147" s="8" t="s">
        <v>3177</v>
      </c>
      <c r="G1147" s="77" t="s">
        <v>12077</v>
      </c>
      <c r="H1147" s="78" t="s">
        <v>12078</v>
      </c>
      <c r="I1147" s="9" t="s">
        <v>12079</v>
      </c>
      <c r="J1147" s="14" t="s">
        <v>1302</v>
      </c>
      <c r="K1147" s="9" t="s">
        <v>29</v>
      </c>
      <c r="L1147" s="24" t="s">
        <v>30</v>
      </c>
      <c r="M1147" s="7" t="s">
        <v>9427</v>
      </c>
      <c r="N1147" s="15" t="s">
        <v>2098</v>
      </c>
      <c r="O1147" s="24" t="s">
        <v>8795</v>
      </c>
      <c r="P1147" s="24" t="s">
        <v>2518</v>
      </c>
      <c r="Q1147" s="24" t="s">
        <v>2523</v>
      </c>
      <c r="R1147" s="17">
        <v>36011</v>
      </c>
      <c r="S1147" s="17">
        <v>45352</v>
      </c>
      <c r="T1147" s="114">
        <v>45716</v>
      </c>
      <c r="U1147" s="20"/>
      <c r="V1147" s="20"/>
      <c r="W1147" s="17"/>
      <c r="X1147" s="17"/>
      <c r="Y1147" s="17"/>
      <c r="Z1147" s="20"/>
      <c r="AA1147" s="18">
        <f t="shared" ca="1" si="85"/>
        <v>27</v>
      </c>
      <c r="AB1147" s="17" t="s">
        <v>7878</v>
      </c>
      <c r="AC1147" s="35" t="str">
        <f t="shared" si="89"/>
        <v>0 anos 11 meses 27 dias</v>
      </c>
      <c r="AD1147" s="35" t="str">
        <f ca="1">IF(AND(V1147="",T1147&lt;TODAY()),"Contrato Encerrado",IF(AND(V1147="",T1147&gt;TODAY()),DATEDIF(TODAY(),T1147,"Y")&amp;" anos"&amp;" "&amp;DATEDIF(TODAY(),T1147,"YM")&amp;" meses"&amp;" "&amp;DATEDIF(TODAY(),T1147,"MD")&amp;" dias",IF(AND(X1147="",V1147&lt;TODAY()),"Contrato Encerrado",IF(AND(X1147="",V1147&gt;TODAY()),DATEDIF(TODAY(),V1147,"Y")&amp;" anos"&amp;" "&amp;DATEDIF(TODAY(),V1147,"YM")&amp;" meses"&amp;" "&amp;DATEDIF(TODAY(),V1147,"MD")&amp;" dias",IF(AND(Z1147="",X1147&lt;TODAY()),"Contrato Encerrado",IF(AND(Z1147="",X1147&gt;TODAY()),DATEDIF(TODAY(),X1147,"Y")&amp;" anos"&amp;" "&amp;DATEDIF(TODAY(),X1147,"YM")&amp;" meses"&amp;" "&amp;DATEDIF(TODAY(),X1147,"MD")&amp;" dias",IF(AND(Z1147&lt;&gt;””,Z1147&lt;TODAY()),"Contrato Encerrado",IF(AND(Z1147&lt;&gt;"",Z1147&gt;TODAY()),DATEDIF(TODAY(),Z1147,"Y")&amp;" anos"&amp;" "&amp;DATEDIF(TODAY(),Z1147,"YM")&amp;" meses"&amp;" "&amp;DATEDIF(TODAY(),Z1147,"MD")&amp;" dias"))))))))</f>
        <v>Contrato Encerrado</v>
      </c>
      <c r="AE1147" s="35">
        <f t="shared" si="86"/>
        <v>364</v>
      </c>
      <c r="AF1147" s="35">
        <f t="shared" si="87"/>
        <v>366</v>
      </c>
      <c r="AG1147" s="17" t="str">
        <f t="shared" si="88"/>
        <v>0 anos 11 meses 31 dias</v>
      </c>
    </row>
    <row r="1148" spans="1:33" ht="11.25" customHeight="1" x14ac:dyDescent="0.2">
      <c r="A1148" s="8" t="s">
        <v>9</v>
      </c>
      <c r="B1148" s="10" t="s">
        <v>13</v>
      </c>
      <c r="C1148" s="11" t="s">
        <v>22</v>
      </c>
      <c r="D1148" s="36">
        <v>2022</v>
      </c>
      <c r="E1148" s="12" t="s">
        <v>157</v>
      </c>
      <c r="F1148" s="8" t="s">
        <v>158</v>
      </c>
      <c r="G1148" s="77" t="s">
        <v>2822</v>
      </c>
      <c r="H1148" s="78" t="s">
        <v>2823</v>
      </c>
      <c r="I1148" s="14" t="s">
        <v>2824</v>
      </c>
      <c r="J1148" s="14" t="s">
        <v>14943</v>
      </c>
      <c r="K1148" s="14" t="s">
        <v>29</v>
      </c>
      <c r="L1148" s="15" t="s">
        <v>30</v>
      </c>
      <c r="M1148" s="7" t="s">
        <v>9427</v>
      </c>
      <c r="N1148" s="16" t="s">
        <v>4159</v>
      </c>
      <c r="O1148" s="16"/>
      <c r="P1148" s="16" t="s">
        <v>2518</v>
      </c>
      <c r="Q1148" s="16" t="s">
        <v>2521</v>
      </c>
      <c r="R1148" s="31">
        <v>34902</v>
      </c>
      <c r="S1148" s="31">
        <v>44768</v>
      </c>
      <c r="T1148" s="31">
        <v>45491</v>
      </c>
      <c r="U1148" s="31"/>
      <c r="V1148" s="31"/>
      <c r="W1148" s="31"/>
      <c r="X1148" s="17"/>
      <c r="Y1148" s="17"/>
      <c r="Z1148" s="31"/>
      <c r="AA1148" s="18">
        <f t="shared" ca="1" si="85"/>
        <v>30</v>
      </c>
      <c r="AB1148" s="19" t="s">
        <v>7878</v>
      </c>
      <c r="AC1148" s="35" t="str">
        <f t="shared" si="89"/>
        <v>1 anos 11 meses 22 dias</v>
      </c>
      <c r="AD1148" s="35" t="str">
        <f ca="1">IF(AND(V1148="",T1148&lt;TODAY()),"Contrato Encerrado",IF(AND(V1148="",T1148&gt;TODAY()),DATEDIF(TODAY(),T1148,"Y")&amp;" anos"&amp;" "&amp;DATEDIF(TODAY(),T1148,"YM")&amp;" meses"&amp;" "&amp;DATEDIF(TODAY(),T1148,"MD")&amp;" dias",IF(AND(X1148="",V1148&lt;TODAY()),"Contrato Encerrado",IF(AND(X1148="",V1148&gt;TODAY()),DATEDIF(TODAY(),V1148,"Y")&amp;" anos"&amp;" "&amp;DATEDIF(TODAY(),V1148,"YM")&amp;" meses"&amp;" "&amp;DATEDIF(TODAY(),V1148,"MD")&amp;" dias",IF(AND(Z1148="",X1148&lt;TODAY()),"Contrato Encerrado",IF(AND(Z1148="",X1148&gt;TODAY()),DATEDIF(TODAY(),X1148,"Y")&amp;" anos"&amp;" "&amp;DATEDIF(TODAY(),X1148,"YM")&amp;" meses"&amp;" "&amp;DATEDIF(TODAY(),X1148,"MD")&amp;" dias",IF(AND(Z1148&lt;&gt;””,Z1148&lt;TODAY()),"Contrato Encerrado",IF(AND(Z1148&lt;&gt;"",Z1148&gt;TODAY()),DATEDIF(TODAY(),Z1148,"Y")&amp;" anos"&amp;" "&amp;DATEDIF(TODAY(),Z1148,"YM")&amp;" meses"&amp;" "&amp;DATEDIF(TODAY(),Z1148,"MD")&amp;" dias"))))))))</f>
        <v>Contrato Encerrado</v>
      </c>
      <c r="AE1148" s="35">
        <f t="shared" si="86"/>
        <v>723</v>
      </c>
      <c r="AF1148" s="35">
        <f t="shared" si="87"/>
        <v>7</v>
      </c>
      <c r="AG1148" s="17" t="str">
        <f t="shared" si="88"/>
        <v>0 anos 0 meses 7 dias</v>
      </c>
    </row>
    <row r="1149" spans="1:33" ht="11.25" customHeight="1" x14ac:dyDescent="0.2">
      <c r="A1149" s="8" t="s">
        <v>9</v>
      </c>
      <c r="B1149" s="8" t="s">
        <v>13</v>
      </c>
      <c r="C1149" s="22" t="s">
        <v>19</v>
      </c>
      <c r="D1149" s="37">
        <v>2023</v>
      </c>
      <c r="E1149" s="12" t="s">
        <v>6024</v>
      </c>
      <c r="F1149" s="8" t="s">
        <v>6025</v>
      </c>
      <c r="G1149" s="85" t="s">
        <v>7971</v>
      </c>
      <c r="H1149" s="78" t="s">
        <v>7972</v>
      </c>
      <c r="I1149" s="14" t="s">
        <v>7973</v>
      </c>
      <c r="J1149" s="14" t="s">
        <v>1302</v>
      </c>
      <c r="K1149" s="14" t="s">
        <v>29</v>
      </c>
      <c r="L1149" s="15" t="s">
        <v>30</v>
      </c>
      <c r="M1149" s="7" t="s">
        <v>9427</v>
      </c>
      <c r="N1149" s="15" t="s">
        <v>2103</v>
      </c>
      <c r="O1149" s="15" t="s">
        <v>7954</v>
      </c>
      <c r="P1149" s="15" t="s">
        <v>2518</v>
      </c>
      <c r="Q1149" s="15" t="s">
        <v>4109</v>
      </c>
      <c r="R1149" s="20">
        <v>29924</v>
      </c>
      <c r="S1149" s="20">
        <v>45082</v>
      </c>
      <c r="T1149" s="70">
        <v>45448</v>
      </c>
      <c r="U1149" s="20"/>
      <c r="V1149" s="20"/>
      <c r="W1149" s="20"/>
      <c r="X1149" s="17"/>
      <c r="Y1149" s="17"/>
      <c r="Z1149" s="20"/>
      <c r="AA1149" s="18">
        <f t="shared" ca="1" si="85"/>
        <v>43</v>
      </c>
      <c r="AB1149" s="19" t="s">
        <v>7878</v>
      </c>
      <c r="AC1149" s="35" t="str">
        <f t="shared" si="89"/>
        <v>1 anos 0 meses 0 dias</v>
      </c>
      <c r="AD1149" s="35" t="str">
        <f ca="1">IF(AND(V1149="",T1149&lt;TODAY()),"Contrato Encerrado",IF(AND(V1149="",T1149&gt;TODAY()),DATEDIF(TODAY(),T1149,"Y")&amp;" anos"&amp;" "&amp;DATEDIF(TODAY(),T1149,"YM")&amp;" meses"&amp;" "&amp;DATEDIF(TODAY(),T1149,"MD")&amp;" dias",IF(AND(X1149="",V1149&lt;TODAY()),"Contrato Encerrado",IF(AND(X1149="",V1149&gt;TODAY()),DATEDIF(TODAY(),V1149,"Y")&amp;" anos"&amp;" "&amp;DATEDIF(TODAY(),V1149,"YM")&amp;" meses"&amp;" "&amp;DATEDIF(TODAY(),V1149,"MD")&amp;" dias",IF(AND(Z1149="",X1149&lt;TODAY()),"Contrato Encerrado",IF(AND(Z1149="",X1149&gt;TODAY()),DATEDIF(TODAY(),X1149,"Y")&amp;" anos"&amp;" "&amp;DATEDIF(TODAY(),X1149,"YM")&amp;" meses"&amp;" "&amp;DATEDIF(TODAY(),X1149,"MD")&amp;" dias",IF(AND(Z1149&lt;&gt;””,Z1149&lt;TODAY()),"Contrato Encerrado",IF(AND(Z1149&lt;&gt;"",Z1149&gt;TODAY()),DATEDIF(TODAY(),Z1149,"Y")&amp;" anos"&amp;" "&amp;DATEDIF(TODAY(),Z1149,"YM")&amp;" meses"&amp;" "&amp;DATEDIF(TODAY(),Z1149,"MD")&amp;" dias"))))))))</f>
        <v>Contrato Encerrado</v>
      </c>
      <c r="AE1149" s="35">
        <f t="shared" si="86"/>
        <v>366</v>
      </c>
      <c r="AF1149" s="35">
        <f t="shared" si="87"/>
        <v>364</v>
      </c>
      <c r="AG1149" s="17" t="str">
        <f t="shared" si="88"/>
        <v>0 anos 11 meses 29 dias</v>
      </c>
    </row>
    <row r="1150" spans="1:33" ht="11.25" customHeight="1" x14ac:dyDescent="0.2">
      <c r="A1150" s="8" t="s">
        <v>9</v>
      </c>
      <c r="B1150" s="10" t="s">
        <v>13</v>
      </c>
      <c r="C1150" s="11" t="s">
        <v>22</v>
      </c>
      <c r="D1150" s="36">
        <v>2022</v>
      </c>
      <c r="E1150" s="12" t="s">
        <v>157</v>
      </c>
      <c r="F1150" s="8" t="s">
        <v>158</v>
      </c>
      <c r="G1150" s="77" t="s">
        <v>2999</v>
      </c>
      <c r="H1150" s="78" t="s">
        <v>3000</v>
      </c>
      <c r="I1150" s="14" t="s">
        <v>3001</v>
      </c>
      <c r="J1150" s="14" t="s">
        <v>14943</v>
      </c>
      <c r="K1150" s="14" t="s">
        <v>29</v>
      </c>
      <c r="L1150" s="15" t="s">
        <v>30</v>
      </c>
      <c r="M1150" s="7" t="s">
        <v>9427</v>
      </c>
      <c r="N1150" s="16" t="s">
        <v>2101</v>
      </c>
      <c r="O1150" s="16"/>
      <c r="P1150" s="16" t="s">
        <v>2518</v>
      </c>
      <c r="Q1150" s="16" t="s">
        <v>2521</v>
      </c>
      <c r="R1150" s="31">
        <v>29643</v>
      </c>
      <c r="S1150" s="31">
        <v>44774</v>
      </c>
      <c r="T1150" s="31">
        <v>45195</v>
      </c>
      <c r="U1150" s="31"/>
      <c r="V1150" s="31"/>
      <c r="W1150" s="31"/>
      <c r="X1150" s="17"/>
      <c r="Y1150" s="17"/>
      <c r="Z1150" s="31"/>
      <c r="AA1150" s="18">
        <f t="shared" ca="1" si="85"/>
        <v>44</v>
      </c>
      <c r="AB1150" s="19" t="s">
        <v>7878</v>
      </c>
      <c r="AC1150" s="35" t="str">
        <f t="shared" si="89"/>
        <v>1 anos 1 meses 25 dias</v>
      </c>
      <c r="AD1150" s="35" t="str">
        <f ca="1">IF(AND(V1150="",T1150&lt;TODAY()),"Contrato Encerrado",IF(AND(V1150="",T1150&gt;TODAY()),DATEDIF(TODAY(),T1150,"Y")&amp;" anos"&amp;" "&amp;DATEDIF(TODAY(),T1150,"YM")&amp;" meses"&amp;" "&amp;DATEDIF(TODAY(),T1150,"MD")&amp;" dias",IF(AND(X1150="",V1150&lt;TODAY()),"Contrato Encerrado",IF(AND(X1150="",V1150&gt;TODAY()),DATEDIF(TODAY(),V1150,"Y")&amp;" anos"&amp;" "&amp;DATEDIF(TODAY(),V1150,"YM")&amp;" meses"&amp;" "&amp;DATEDIF(TODAY(),V1150,"MD")&amp;" dias",IF(AND(Z1150="",X1150&lt;TODAY()),"Contrato Encerrado",IF(AND(Z1150="",X1150&gt;TODAY()),DATEDIF(TODAY(),X1150,"Y")&amp;" anos"&amp;" "&amp;DATEDIF(TODAY(),X1150,"YM")&amp;" meses"&amp;" "&amp;DATEDIF(TODAY(),X1150,"MD")&amp;" dias",IF(AND(Z1150&lt;&gt;””,Z1150&lt;TODAY()),"Contrato Encerrado",IF(AND(Z1150&lt;&gt;"",Z1150&gt;TODAY()),DATEDIF(TODAY(),Z1150,"Y")&amp;" anos"&amp;" "&amp;DATEDIF(TODAY(),Z1150,"YM")&amp;" meses"&amp;" "&amp;DATEDIF(TODAY(),Z1150,"MD")&amp;" dias"))))))))</f>
        <v>Contrato Encerrado</v>
      </c>
      <c r="AE1150" s="35">
        <f t="shared" si="86"/>
        <v>421</v>
      </c>
      <c r="AF1150" s="35">
        <f t="shared" si="87"/>
        <v>309</v>
      </c>
      <c r="AG1150" s="17" t="str">
        <f t="shared" si="88"/>
        <v>0 anos 10 meses 4 dias</v>
      </c>
    </row>
    <row r="1151" spans="1:33" ht="11.25" customHeight="1" x14ac:dyDescent="0.2">
      <c r="A1151" s="8" t="s">
        <v>9</v>
      </c>
      <c r="B1151" s="10" t="s">
        <v>13</v>
      </c>
      <c r="C1151" s="11" t="s">
        <v>23</v>
      </c>
      <c r="D1151" s="36">
        <v>2022</v>
      </c>
      <c r="E1151" s="12" t="s">
        <v>307</v>
      </c>
      <c r="F1151" s="8" t="s">
        <v>308</v>
      </c>
      <c r="G1151" s="77" t="s">
        <v>4424</v>
      </c>
      <c r="H1151" s="78" t="s">
        <v>4425</v>
      </c>
      <c r="I1151" s="14" t="s">
        <v>4426</v>
      </c>
      <c r="J1151" s="14" t="s">
        <v>14943</v>
      </c>
      <c r="K1151" s="14" t="s">
        <v>29</v>
      </c>
      <c r="L1151" s="15" t="s">
        <v>30</v>
      </c>
      <c r="M1151" s="7" t="s">
        <v>9427</v>
      </c>
      <c r="N1151" s="15" t="s">
        <v>2098</v>
      </c>
      <c r="O1151" s="16"/>
      <c r="P1151" s="16" t="s">
        <v>2518</v>
      </c>
      <c r="Q1151" s="16" t="s">
        <v>2523</v>
      </c>
      <c r="R1151" s="31">
        <v>31106</v>
      </c>
      <c r="S1151" s="31">
        <v>44837</v>
      </c>
      <c r="T1151" s="31">
        <v>45567</v>
      </c>
      <c r="U1151" s="20"/>
      <c r="V1151" s="20"/>
      <c r="W1151" s="31"/>
      <c r="X1151" s="17"/>
      <c r="Y1151" s="17"/>
      <c r="Z1151" s="31"/>
      <c r="AA1151" s="18">
        <f t="shared" ca="1" si="85"/>
        <v>40</v>
      </c>
      <c r="AB1151" s="19" t="s">
        <v>7878</v>
      </c>
      <c r="AC1151" s="35" t="str">
        <f t="shared" si="89"/>
        <v>1 anos 11 meses 29 dias</v>
      </c>
      <c r="AD1151" s="35" t="str">
        <f ca="1">IF(AND(V1151="",T1151&lt;TODAY()),"Contrato Encerrado",IF(AND(V1151="",T1151&gt;TODAY()),DATEDIF(TODAY(),T1151,"Y")&amp;" anos"&amp;" "&amp;DATEDIF(TODAY(),T1151,"YM")&amp;" meses"&amp;" "&amp;DATEDIF(TODAY(),T1151,"MD")&amp;" dias",IF(AND(X1151="",V1151&lt;TODAY()),"Contrato Encerrado",IF(AND(X1151="",V1151&gt;TODAY()),DATEDIF(TODAY(),V1151,"Y")&amp;" anos"&amp;" "&amp;DATEDIF(TODAY(),V1151,"YM")&amp;" meses"&amp;" "&amp;DATEDIF(TODAY(),V1151,"MD")&amp;" dias",IF(AND(Z1151="",X1151&lt;TODAY()),"Contrato Encerrado",IF(AND(Z1151="",X1151&gt;TODAY()),DATEDIF(TODAY(),X1151,"Y")&amp;" anos"&amp;" "&amp;DATEDIF(TODAY(),X1151,"YM")&amp;" meses"&amp;" "&amp;DATEDIF(TODAY(),X1151,"MD")&amp;" dias",IF(AND(Z1151&lt;&gt;””,Z1151&lt;TODAY()),"Contrato Encerrado",IF(AND(Z1151&lt;&gt;"",Z1151&gt;TODAY()),DATEDIF(TODAY(),Z1151,"Y")&amp;" anos"&amp;" "&amp;DATEDIF(TODAY(),Z1151,"YM")&amp;" meses"&amp;" "&amp;DATEDIF(TODAY(),Z1151,"MD")&amp;" dias"))))))))</f>
        <v>Contrato Encerrado</v>
      </c>
      <c r="AE1151" s="35">
        <f t="shared" si="86"/>
        <v>730</v>
      </c>
      <c r="AF1151" s="35">
        <f t="shared" si="87"/>
        <v>0</v>
      </c>
      <c r="AG1151" s="17" t="str">
        <f t="shared" si="88"/>
        <v>ESTÁGIO COMPLETOU 2 ANOS</v>
      </c>
    </row>
    <row r="1152" spans="1:33" ht="11.25" customHeight="1" x14ac:dyDescent="0.2">
      <c r="A1152" s="8" t="s">
        <v>9</v>
      </c>
      <c r="B1152" s="10" t="s">
        <v>13</v>
      </c>
      <c r="C1152" s="11" t="s">
        <v>25</v>
      </c>
      <c r="D1152" s="36">
        <v>2022</v>
      </c>
      <c r="E1152" s="12" t="s">
        <v>157</v>
      </c>
      <c r="F1152" s="8" t="s">
        <v>158</v>
      </c>
      <c r="G1152" s="77" t="s">
        <v>4427</v>
      </c>
      <c r="H1152" s="78" t="s">
        <v>4428</v>
      </c>
      <c r="I1152" s="14" t="s">
        <v>4429</v>
      </c>
      <c r="J1152" s="14" t="s">
        <v>1302</v>
      </c>
      <c r="K1152" s="14" t="s">
        <v>29</v>
      </c>
      <c r="L1152" s="15" t="s">
        <v>30</v>
      </c>
      <c r="M1152" s="7" t="s">
        <v>9427</v>
      </c>
      <c r="N1152" s="16" t="s">
        <v>2101</v>
      </c>
      <c r="O1152" s="16"/>
      <c r="P1152" s="16" t="s">
        <v>2518</v>
      </c>
      <c r="Q1152" s="16" t="s">
        <v>2521</v>
      </c>
      <c r="R1152" s="31">
        <v>27011</v>
      </c>
      <c r="S1152" s="31">
        <v>44845</v>
      </c>
      <c r="T1152" s="31">
        <v>45065</v>
      </c>
      <c r="U1152" s="31"/>
      <c r="V1152" s="31"/>
      <c r="W1152" s="31"/>
      <c r="X1152" s="17"/>
      <c r="Y1152" s="17"/>
      <c r="Z1152" s="31"/>
      <c r="AA1152" s="18">
        <f t="shared" ref="AA1152:AA1215" ca="1" si="90">DATEDIF(R1152,TODAY(),"Y")</f>
        <v>51</v>
      </c>
      <c r="AB1152" s="19" t="s">
        <v>7878</v>
      </c>
      <c r="AC1152" s="35" t="str">
        <f t="shared" si="89"/>
        <v>0 anos 7 meses 8 dias</v>
      </c>
      <c r="AD1152" s="35" t="str">
        <f ca="1">IF(AND(V1152="",T1152&lt;TODAY()),"Contrato Encerrado",IF(AND(V1152="",T1152&gt;TODAY()),DATEDIF(TODAY(),T1152,"Y")&amp;" anos"&amp;" "&amp;DATEDIF(TODAY(),T1152,"YM")&amp;" meses"&amp;" "&amp;DATEDIF(TODAY(),T1152,"MD")&amp;" dias",IF(AND(X1152="",V1152&lt;TODAY()),"Contrato Encerrado",IF(AND(X1152="",V1152&gt;TODAY()),DATEDIF(TODAY(),V1152,"Y")&amp;" anos"&amp;" "&amp;DATEDIF(TODAY(),V1152,"YM")&amp;" meses"&amp;" "&amp;DATEDIF(TODAY(),V1152,"MD")&amp;" dias",IF(AND(Z1152="",X1152&lt;TODAY()),"Contrato Encerrado",IF(AND(Z1152="",X1152&gt;TODAY()),DATEDIF(TODAY(),X1152,"Y")&amp;" anos"&amp;" "&amp;DATEDIF(TODAY(),X1152,"YM")&amp;" meses"&amp;" "&amp;DATEDIF(TODAY(),X1152,"MD")&amp;" dias",IF(AND(Z1152&lt;&gt;””,Z1152&lt;TODAY()),"Contrato Encerrado",IF(AND(Z1152&lt;&gt;"",Z1152&gt;TODAY()),DATEDIF(TODAY(),Z1152,"Y")&amp;" anos"&amp;" "&amp;DATEDIF(TODAY(),Z1152,"YM")&amp;" meses"&amp;" "&amp;DATEDIF(TODAY(),Z1152,"MD")&amp;" dias"))))))))</f>
        <v>Contrato Encerrado</v>
      </c>
      <c r="AE1152" s="35">
        <f t="shared" ref="AE1152:AE1215" si="91">SUM((T1152-S1152)+(V1152-U1152)+(X1152-W1152)+(Z1152-Y1152))</f>
        <v>220</v>
      </c>
      <c r="AF1152" s="35">
        <f t="shared" ref="AF1152:AF1215" si="92">730-AE1152</f>
        <v>510</v>
      </c>
      <c r="AG1152" s="17" t="str">
        <f t="shared" ref="AG1152:AG1215" si="93">IF(AF1152&gt;0,DATEDIF(0,AF1152,"Y")&amp; " anos"&amp; " "&amp;DATEDIF(0,AF1152,"YM")&amp; " meses"&amp; " "&amp;DATEDIF(0,AF1152,"MD")&amp; " dias","ESTÁGIO COMPLETOU 2 ANOS")</f>
        <v>1 anos 4 meses 24 dias</v>
      </c>
    </row>
    <row r="1153" spans="1:33" ht="11.25" customHeight="1" x14ac:dyDescent="0.2">
      <c r="A1153" s="8" t="s">
        <v>9</v>
      </c>
      <c r="B1153" s="8" t="s">
        <v>13</v>
      </c>
      <c r="C1153" s="22" t="s">
        <v>17</v>
      </c>
      <c r="D1153" s="37">
        <v>2023</v>
      </c>
      <c r="E1153" s="23" t="s">
        <v>157</v>
      </c>
      <c r="F1153" s="8" t="s">
        <v>158</v>
      </c>
      <c r="G1153" s="77" t="s">
        <v>6312</v>
      </c>
      <c r="H1153" s="78" t="s">
        <v>6313</v>
      </c>
      <c r="I1153" s="9" t="s">
        <v>6314</v>
      </c>
      <c r="J1153" s="14" t="s">
        <v>14943</v>
      </c>
      <c r="K1153" s="9" t="s">
        <v>29</v>
      </c>
      <c r="L1153" s="24" t="s">
        <v>30</v>
      </c>
      <c r="M1153" s="7" t="s">
        <v>9427</v>
      </c>
      <c r="N1153" s="24" t="s">
        <v>4159</v>
      </c>
      <c r="O1153" s="24"/>
      <c r="P1153" s="24" t="s">
        <v>2518</v>
      </c>
      <c r="Q1153" s="24" t="s">
        <v>4109</v>
      </c>
      <c r="R1153" s="17">
        <v>30998</v>
      </c>
      <c r="S1153" s="17">
        <v>45043</v>
      </c>
      <c r="T1153" s="31">
        <v>45317</v>
      </c>
      <c r="U1153" s="17"/>
      <c r="V1153" s="31"/>
      <c r="W1153" s="17"/>
      <c r="X1153" s="17"/>
      <c r="Y1153" s="17"/>
      <c r="Z1153" s="31"/>
      <c r="AA1153" s="18">
        <f t="shared" ca="1" si="90"/>
        <v>40</v>
      </c>
      <c r="AB1153" s="19" t="s">
        <v>7878</v>
      </c>
      <c r="AC1153" s="35" t="str">
        <f t="shared" si="89"/>
        <v>0 anos 8 meses 30 dias</v>
      </c>
      <c r="AD1153" s="35" t="str">
        <f ca="1">IF(AND(V1153="",T1153&lt;TODAY()),"Contrato Encerrado",IF(AND(V1153="",T1153&gt;TODAY()),DATEDIF(TODAY(),T1153,"Y")&amp;" anos"&amp;" "&amp;DATEDIF(TODAY(),T1153,"YM")&amp;" meses"&amp;" "&amp;DATEDIF(TODAY(),T1153,"MD")&amp;" dias",IF(AND(X1153="",V1153&lt;TODAY()),"Contrato Encerrado",IF(AND(X1153="",V1153&gt;TODAY()),DATEDIF(TODAY(),V1153,"Y")&amp;" anos"&amp;" "&amp;DATEDIF(TODAY(),V1153,"YM")&amp;" meses"&amp;" "&amp;DATEDIF(TODAY(),V1153,"MD")&amp;" dias",IF(AND(Z1153="",X1153&lt;TODAY()),"Contrato Encerrado",IF(AND(Z1153="",X1153&gt;TODAY()),DATEDIF(TODAY(),X1153,"Y")&amp;" anos"&amp;" "&amp;DATEDIF(TODAY(),X1153,"YM")&amp;" meses"&amp;" "&amp;DATEDIF(TODAY(),X1153,"MD")&amp;" dias",IF(AND(Z1153&lt;&gt;””,Z1153&lt;TODAY()),"Contrato Encerrado",IF(AND(Z1153&lt;&gt;"",Z1153&gt;TODAY()),DATEDIF(TODAY(),Z1153,"Y")&amp;" anos"&amp;" "&amp;DATEDIF(TODAY(),Z1153,"YM")&amp;" meses"&amp;" "&amp;DATEDIF(TODAY(),Z1153,"MD")&amp;" dias"))))))))</f>
        <v>Contrato Encerrado</v>
      </c>
      <c r="AE1153" s="35">
        <f t="shared" si="91"/>
        <v>274</v>
      </c>
      <c r="AF1153" s="35">
        <f t="shared" si="92"/>
        <v>456</v>
      </c>
      <c r="AG1153" s="17" t="str">
        <f t="shared" si="93"/>
        <v>1 anos 2 meses 31 dias</v>
      </c>
    </row>
    <row r="1154" spans="1:33" ht="11.25" customHeight="1" x14ac:dyDescent="0.2">
      <c r="A1154" s="8" t="s">
        <v>9</v>
      </c>
      <c r="B1154" s="10" t="s">
        <v>13</v>
      </c>
      <c r="C1154" s="11" t="s">
        <v>22</v>
      </c>
      <c r="D1154" s="36">
        <v>2022</v>
      </c>
      <c r="E1154" s="12" t="s">
        <v>157</v>
      </c>
      <c r="F1154" s="8" t="s">
        <v>158</v>
      </c>
      <c r="G1154" s="77" t="s">
        <v>817</v>
      </c>
      <c r="H1154" s="78" t="s">
        <v>818</v>
      </c>
      <c r="I1154" s="14" t="s">
        <v>819</v>
      </c>
      <c r="J1154" s="14" t="s">
        <v>14943</v>
      </c>
      <c r="K1154" s="14" t="s">
        <v>29</v>
      </c>
      <c r="L1154" s="15" t="s">
        <v>30</v>
      </c>
      <c r="M1154" s="7" t="s">
        <v>9427</v>
      </c>
      <c r="N1154" s="16" t="s">
        <v>2101</v>
      </c>
      <c r="O1154" s="16"/>
      <c r="P1154" s="16" t="s">
        <v>2517</v>
      </c>
      <c r="Q1154" s="16" t="s">
        <v>2522</v>
      </c>
      <c r="R1154" s="31">
        <v>33016</v>
      </c>
      <c r="S1154" s="31">
        <v>44382</v>
      </c>
      <c r="T1154" s="31">
        <v>44943</v>
      </c>
      <c r="U1154" s="31"/>
      <c r="V1154" s="31"/>
      <c r="W1154" s="31"/>
      <c r="X1154" s="17"/>
      <c r="Y1154" s="17"/>
      <c r="Z1154" s="31"/>
      <c r="AA1154" s="18">
        <f t="shared" ca="1" si="90"/>
        <v>35</v>
      </c>
      <c r="AB1154" s="19" t="s">
        <v>7878</v>
      </c>
      <c r="AC1154" s="35" t="str">
        <f t="shared" ref="AC1154:AC1217" si="94">DATEDIF($S1154,$Z1154-($U1154-$T1154)-($W1154-$V1154)-($Y1154-$X1154),"Y")&amp; " anos"&amp; " "&amp;DATEDIF($S1154,$Z1154-($U1154-$T1154)-($W1154-$V1154)-($Y1154-$X1154),"YM")&amp; " meses"&amp; " "&amp;DATEDIF($S1154,$Z1154-($U1154-$T1154)-($W1154-$V1154)-($Y1154-$X1154),"MD")&amp; " dias"</f>
        <v>1 anos 6 meses 12 dias</v>
      </c>
      <c r="AD1154" s="35" t="str">
        <f ca="1">IF(AND(V1154="",T1154&lt;TODAY()),"Contrato Encerrado",IF(AND(V1154="",T1154&gt;TODAY()),DATEDIF(TODAY(),T1154,"Y")&amp;" anos"&amp;" "&amp;DATEDIF(TODAY(),T1154,"YM")&amp;" meses"&amp;" "&amp;DATEDIF(TODAY(),T1154,"MD")&amp;" dias",IF(AND(X1154="",V1154&lt;TODAY()),"Contrato Encerrado",IF(AND(X1154="",V1154&gt;TODAY()),DATEDIF(TODAY(),V1154,"Y")&amp;" anos"&amp;" "&amp;DATEDIF(TODAY(),V1154,"YM")&amp;" meses"&amp;" "&amp;DATEDIF(TODAY(),V1154,"MD")&amp;" dias",IF(AND(Z1154="",X1154&lt;TODAY()),"Contrato Encerrado",IF(AND(Z1154="",X1154&gt;TODAY()),DATEDIF(TODAY(),X1154,"Y")&amp;" anos"&amp;" "&amp;DATEDIF(TODAY(),X1154,"YM")&amp;" meses"&amp;" "&amp;DATEDIF(TODAY(),X1154,"MD")&amp;" dias",IF(AND(Z1154&lt;&gt;””,Z1154&lt;TODAY()),"Contrato Encerrado",IF(AND(Z1154&lt;&gt;"",Z1154&gt;TODAY()),DATEDIF(TODAY(),Z1154,"Y")&amp;" anos"&amp;" "&amp;DATEDIF(TODAY(),Z1154,"YM")&amp;" meses"&amp;" "&amp;DATEDIF(TODAY(),Z1154,"MD")&amp;" dias"))))))))</f>
        <v>Contrato Encerrado</v>
      </c>
      <c r="AE1154" s="35">
        <f t="shared" si="91"/>
        <v>561</v>
      </c>
      <c r="AF1154" s="35">
        <f t="shared" si="92"/>
        <v>169</v>
      </c>
      <c r="AG1154" s="17" t="str">
        <f t="shared" si="93"/>
        <v>0 anos 5 meses 17 dias</v>
      </c>
    </row>
    <row r="1155" spans="1:33" ht="11.25" customHeight="1" x14ac:dyDescent="0.2">
      <c r="A1155" s="141" t="s">
        <v>9</v>
      </c>
      <c r="B1155" s="142" t="s">
        <v>13</v>
      </c>
      <c r="C1155" s="143" t="s">
        <v>22</v>
      </c>
      <c r="D1155" s="144">
        <v>2022</v>
      </c>
      <c r="E1155" s="145" t="s">
        <v>157</v>
      </c>
      <c r="F1155" s="141" t="s">
        <v>158</v>
      </c>
      <c r="G1155" s="146" t="s">
        <v>820</v>
      </c>
      <c r="H1155" s="147" t="s">
        <v>1257</v>
      </c>
      <c r="I1155" s="148" t="s">
        <v>821</v>
      </c>
      <c r="J1155" s="14" t="s">
        <v>14943</v>
      </c>
      <c r="K1155" s="148" t="s">
        <v>29</v>
      </c>
      <c r="L1155" s="149" t="s">
        <v>30</v>
      </c>
      <c r="M1155" s="7" t="s">
        <v>9427</v>
      </c>
      <c r="N1155" s="150" t="s">
        <v>2101</v>
      </c>
      <c r="O1155" s="150"/>
      <c r="P1155" s="150" t="s">
        <v>2517</v>
      </c>
      <c r="Q1155" s="150" t="s">
        <v>2522</v>
      </c>
      <c r="R1155" s="151">
        <v>32049</v>
      </c>
      <c r="S1155" s="151">
        <v>44382</v>
      </c>
      <c r="T1155" s="151">
        <v>45131</v>
      </c>
      <c r="U1155" s="151"/>
      <c r="V1155" s="151"/>
      <c r="W1155" s="151"/>
      <c r="X1155" s="17"/>
      <c r="Y1155" s="17"/>
      <c r="Z1155" s="151"/>
      <c r="AA1155" s="152">
        <f t="shared" ca="1" si="90"/>
        <v>38</v>
      </c>
      <c r="AB1155" s="153" t="s">
        <v>7878</v>
      </c>
      <c r="AC1155" s="35" t="str">
        <f t="shared" si="94"/>
        <v>2 anos 0 meses 19 dias</v>
      </c>
      <c r="AD1155" s="132" t="str">
        <f ca="1">IF(AND(V1155="",T1155&lt;TODAY()),"Contrato Encerrado",IF(AND(V1155="",T1155&gt;TODAY()),DATEDIF(TODAY(),T1155,"Y")&amp;" anos"&amp;" "&amp;DATEDIF(TODAY(),T1155,"YM")&amp;" meses"&amp;" "&amp;DATEDIF(TODAY(),T1155,"MD")&amp;" dias",IF(AND(X1155="",V1155&lt;TODAY()),"Contrato Encerrado",IF(AND(X1155="",V1155&gt;TODAY()),DATEDIF(TODAY(),V1155,"Y")&amp;" anos"&amp;" "&amp;DATEDIF(TODAY(),V1155,"YM")&amp;" meses"&amp;" "&amp;DATEDIF(TODAY(),V1155,"MD")&amp;" dias",IF(AND(Z1155="",X1155&lt;TODAY()),"Contrato Encerrado",IF(AND(Z1155="",X1155&gt;TODAY()),DATEDIF(TODAY(),X1155,"Y")&amp;" anos"&amp;" "&amp;DATEDIF(TODAY(),X1155,"YM")&amp;" meses"&amp;" "&amp;DATEDIF(TODAY(),X1155,"MD")&amp;" dias",IF(AND(Z1155&lt;&gt;””,Z1155&lt;TODAY()),"Contrato Encerrado",IF(AND(Z1155&lt;&gt;"",Z1155&gt;TODAY()),DATEDIF(TODAY(),Z1155,"Y")&amp;" anos"&amp;" "&amp;DATEDIF(TODAY(),Z1155,"YM")&amp;" meses"&amp;" "&amp;DATEDIF(TODAY(),Z1155,"MD")&amp;" dias"))))))))</f>
        <v>Contrato Encerrado</v>
      </c>
      <c r="AE1155" s="132">
        <f t="shared" si="91"/>
        <v>749</v>
      </c>
      <c r="AF1155" s="132">
        <f t="shared" si="92"/>
        <v>-19</v>
      </c>
      <c r="AG1155" s="133" t="str">
        <f t="shared" si="93"/>
        <v>ESTÁGIO COMPLETOU 2 ANOS</v>
      </c>
    </row>
    <row r="1156" spans="1:33" ht="11.25" customHeight="1" x14ac:dyDescent="0.2">
      <c r="A1156" s="10" t="s">
        <v>9</v>
      </c>
      <c r="B1156" s="10" t="s">
        <v>13</v>
      </c>
      <c r="C1156" s="11" t="s">
        <v>16</v>
      </c>
      <c r="D1156" s="36">
        <v>2021</v>
      </c>
      <c r="E1156" s="13" t="s">
        <v>79</v>
      </c>
      <c r="F1156" s="10" t="s">
        <v>80</v>
      </c>
      <c r="G1156" s="83" t="s">
        <v>3403</v>
      </c>
      <c r="H1156" s="84" t="s">
        <v>3404</v>
      </c>
      <c r="I1156" s="13" t="s">
        <v>3405</v>
      </c>
      <c r="J1156" s="14" t="s">
        <v>1302</v>
      </c>
      <c r="K1156" s="13" t="s">
        <v>29</v>
      </c>
      <c r="L1156" s="25" t="s">
        <v>81</v>
      </c>
      <c r="M1156" s="7" t="s">
        <v>82</v>
      </c>
      <c r="N1156" s="27" t="s">
        <v>3227</v>
      </c>
      <c r="O1156" s="27"/>
      <c r="P1156" s="26" t="s">
        <v>2517</v>
      </c>
      <c r="Q1156" s="26" t="s">
        <v>2522</v>
      </c>
      <c r="R1156" s="31">
        <v>37949</v>
      </c>
      <c r="S1156" s="31">
        <v>44287</v>
      </c>
      <c r="T1156" s="111">
        <v>44562</v>
      </c>
      <c r="U1156" s="31"/>
      <c r="V1156" s="31"/>
      <c r="W1156" s="31"/>
      <c r="X1156" s="17"/>
      <c r="Y1156" s="17"/>
      <c r="Z1156" s="31"/>
      <c r="AA1156" s="18">
        <f t="shared" ca="1" si="90"/>
        <v>21</v>
      </c>
      <c r="AB1156" s="19" t="s">
        <v>7878</v>
      </c>
      <c r="AC1156" s="35" t="str">
        <f t="shared" si="94"/>
        <v>0 anos 9 meses 0 dias</v>
      </c>
      <c r="AD1156" s="35" t="str">
        <f ca="1">IF(AND(V1156="",T1156&lt;TODAY()),"Contrato Encerrado",IF(AND(V1156="",T1156&gt;TODAY()),DATEDIF(TODAY(),T1156,"Y")&amp;" anos"&amp;" "&amp;DATEDIF(TODAY(),T1156,"YM")&amp;" meses"&amp;" "&amp;DATEDIF(TODAY(),T1156,"MD")&amp;" dias",IF(AND(X1156="",V1156&lt;TODAY()),"Contrato Encerrado",IF(AND(X1156="",V1156&gt;TODAY()),DATEDIF(TODAY(),V1156,"Y")&amp;" anos"&amp;" "&amp;DATEDIF(TODAY(),V1156,"YM")&amp;" meses"&amp;" "&amp;DATEDIF(TODAY(),V1156,"MD")&amp;" dias",IF(AND(Z1156="",X1156&lt;TODAY()),"Contrato Encerrado",IF(AND(Z1156="",X1156&gt;TODAY()),DATEDIF(TODAY(),X1156,"Y")&amp;" anos"&amp;" "&amp;DATEDIF(TODAY(),X1156,"YM")&amp;" meses"&amp;" "&amp;DATEDIF(TODAY(),X1156,"MD")&amp;" dias",IF(AND(Z1156&lt;&gt;””,Z1156&lt;TODAY()),"Contrato Encerrado",IF(AND(Z1156&lt;&gt;"",Z1156&gt;TODAY()),DATEDIF(TODAY(),Z1156,"Y")&amp;" anos"&amp;" "&amp;DATEDIF(TODAY(),Z1156,"YM")&amp;" meses"&amp;" "&amp;DATEDIF(TODAY(),Z1156,"MD")&amp;" dias"))))))))</f>
        <v>Contrato Encerrado</v>
      </c>
      <c r="AE1156" s="35">
        <f t="shared" si="91"/>
        <v>275</v>
      </c>
      <c r="AF1156" s="35">
        <f t="shared" si="92"/>
        <v>455</v>
      </c>
      <c r="AG1156" s="17" t="str">
        <f t="shared" si="93"/>
        <v>1 anos 2 meses 30 dias</v>
      </c>
    </row>
    <row r="1157" spans="1:33" ht="11.25" customHeight="1" x14ac:dyDescent="0.2">
      <c r="A1157" s="8" t="s">
        <v>9</v>
      </c>
      <c r="B1157" s="8" t="s">
        <v>13</v>
      </c>
      <c r="C1157" s="22" t="s">
        <v>16</v>
      </c>
      <c r="D1157" s="37">
        <v>2024</v>
      </c>
      <c r="E1157" s="12" t="s">
        <v>157</v>
      </c>
      <c r="F1157" s="8" t="s">
        <v>158</v>
      </c>
      <c r="G1157" s="77" t="s">
        <v>12746</v>
      </c>
      <c r="H1157" s="78" t="s">
        <v>12747</v>
      </c>
      <c r="I1157" s="14" t="s">
        <v>12748</v>
      </c>
      <c r="J1157" s="14" t="s">
        <v>14943</v>
      </c>
      <c r="K1157" s="14" t="s">
        <v>29</v>
      </c>
      <c r="L1157" s="15" t="s">
        <v>30</v>
      </c>
      <c r="M1157" s="7" t="s">
        <v>9427</v>
      </c>
      <c r="N1157" s="15" t="s">
        <v>12749</v>
      </c>
      <c r="O1157" s="15" t="s">
        <v>8041</v>
      </c>
      <c r="P1157" s="15" t="s">
        <v>2518</v>
      </c>
      <c r="Q1157" s="15" t="s">
        <v>4109</v>
      </c>
      <c r="R1157" s="20">
        <v>31501</v>
      </c>
      <c r="S1157" s="20">
        <v>45341</v>
      </c>
      <c r="T1157" s="20">
        <v>45838</v>
      </c>
      <c r="U1157" s="20"/>
      <c r="V1157" s="20"/>
      <c r="W1157" s="20"/>
      <c r="X1157" s="17"/>
      <c r="Y1157" s="17"/>
      <c r="Z1157" s="20"/>
      <c r="AA1157" s="18">
        <f t="shared" ca="1" si="90"/>
        <v>39</v>
      </c>
      <c r="AB1157" s="20" t="s">
        <v>7878</v>
      </c>
      <c r="AC1157" s="35" t="str">
        <f t="shared" si="94"/>
        <v>1 anos 4 meses 11 dias</v>
      </c>
      <c r="AD1157" s="35" t="str">
        <f ca="1">IF(AND(V1157="",T1157&lt;TODAY()),"Contrato Encerrado",IF(AND(V1157="",T1157&gt;TODAY()),DATEDIF(TODAY(),T1157,"Y")&amp;" anos"&amp;" "&amp;DATEDIF(TODAY(),T1157,"YM")&amp;" meses"&amp;" "&amp;DATEDIF(TODAY(),T1157,"MD")&amp;" dias",IF(AND(X1157="",V1157&lt;TODAY()),"Contrato Encerrado",IF(AND(X1157="",V1157&gt;TODAY()),DATEDIF(TODAY(),V1157,"Y")&amp;" anos"&amp;" "&amp;DATEDIF(TODAY(),V1157,"YM")&amp;" meses"&amp;" "&amp;DATEDIF(TODAY(),V1157,"MD")&amp;" dias",IF(AND(Z1157="",X1157&lt;TODAY()),"Contrato Encerrado",IF(AND(Z1157="",X1157&gt;TODAY()),DATEDIF(TODAY(),X1157,"Y")&amp;" anos"&amp;" "&amp;DATEDIF(TODAY(),X1157,"YM")&amp;" meses"&amp;" "&amp;DATEDIF(TODAY(),X1157,"MD")&amp;" dias",IF(AND(Z1157&lt;&gt;””,Z1157&lt;TODAY()),"Contrato Encerrado",IF(AND(Z1157&lt;&gt;"",Z1157&gt;TODAY()),DATEDIF(TODAY(),Z1157,"Y")&amp;" anos"&amp;" "&amp;DATEDIF(TODAY(),Z1157,"YM")&amp;" meses"&amp;" "&amp;DATEDIF(TODAY(),Z1157,"MD")&amp;" dias"))))))))</f>
        <v>Contrato Encerrado</v>
      </c>
      <c r="AE1157" s="35">
        <f t="shared" si="91"/>
        <v>497</v>
      </c>
      <c r="AF1157" s="35">
        <f t="shared" si="92"/>
        <v>233</v>
      </c>
      <c r="AG1157" s="17" t="str">
        <f t="shared" si="93"/>
        <v>0 anos 7 meses 20 dias</v>
      </c>
    </row>
    <row r="1158" spans="1:33" ht="11.25" customHeight="1" x14ac:dyDescent="0.2">
      <c r="A1158" s="8" t="s">
        <v>9</v>
      </c>
      <c r="B1158" s="8" t="s">
        <v>13</v>
      </c>
      <c r="C1158" s="22" t="s">
        <v>17</v>
      </c>
      <c r="D1158" s="37">
        <v>2024</v>
      </c>
      <c r="E1158" s="12" t="s">
        <v>772</v>
      </c>
      <c r="F1158" s="8" t="s">
        <v>773</v>
      </c>
      <c r="G1158" s="77" t="s">
        <v>13227</v>
      </c>
      <c r="H1158" s="78" t="s">
        <v>13228</v>
      </c>
      <c r="I1158" s="14" t="s">
        <v>13229</v>
      </c>
      <c r="J1158" s="14" t="s">
        <v>10</v>
      </c>
      <c r="K1158" s="14" t="s">
        <v>29</v>
      </c>
      <c r="L1158" s="15" t="s">
        <v>30</v>
      </c>
      <c r="M1158" s="7" t="s">
        <v>9427</v>
      </c>
      <c r="N1158" s="15" t="s">
        <v>5971</v>
      </c>
      <c r="O1158" s="15" t="s">
        <v>7896</v>
      </c>
      <c r="P1158" s="15" t="s">
        <v>2518</v>
      </c>
      <c r="Q1158" s="15" t="s">
        <v>2523</v>
      </c>
      <c r="R1158" s="30">
        <v>29096</v>
      </c>
      <c r="S1158" s="30">
        <v>45383</v>
      </c>
      <c r="T1158" s="30">
        <v>46111</v>
      </c>
      <c r="U1158" s="20"/>
      <c r="V1158" s="20"/>
      <c r="W1158" s="30"/>
      <c r="X1158" s="17"/>
      <c r="Y1158" s="17"/>
      <c r="Z1158" s="20"/>
      <c r="AA1158" s="18">
        <f t="shared" ca="1" si="90"/>
        <v>46</v>
      </c>
      <c r="AB1158" s="15" t="s">
        <v>7878</v>
      </c>
      <c r="AC1158" s="35" t="str">
        <f t="shared" si="94"/>
        <v>1 anos 11 meses 29 dias</v>
      </c>
      <c r="AD1158" s="35" t="str">
        <f ca="1">IF(AND(V1158="",T1158&lt;TODAY()),"Contrato Encerrado",IF(AND(V1158="",T1158&gt;TODAY()),DATEDIF(TODAY(),T1158,"Y")&amp;" anos"&amp;" "&amp;DATEDIF(TODAY(),T1158,"YM")&amp;" meses"&amp;" "&amp;DATEDIF(TODAY(),T1158,"MD")&amp;" dias",IF(AND(X1158="",V1158&lt;TODAY()),"Contrato Encerrado",IF(AND(X1158="",V1158&gt;TODAY()),DATEDIF(TODAY(),V1158,"Y")&amp;" anos"&amp;" "&amp;DATEDIF(TODAY(),V1158,"YM")&amp;" meses"&amp;" "&amp;DATEDIF(TODAY(),V1158,"MD")&amp;" dias",IF(AND(Z1158="",X1158&lt;TODAY()),"Contrato Encerrado",IF(AND(Z1158="",X1158&gt;TODAY()),DATEDIF(TODAY(),X1158,"Y")&amp;" anos"&amp;" "&amp;DATEDIF(TODAY(),X1158,"YM")&amp;" meses"&amp;" "&amp;DATEDIF(TODAY(),X1158,"MD")&amp;" dias",IF(AND(Z1158&lt;&gt;””,Z1158&lt;TODAY()),"Contrato Encerrado",IF(AND(Z1158&lt;&gt;"",Z1158&gt;TODAY()),DATEDIF(TODAY(),Z1158,"Y")&amp;" anos"&amp;" "&amp;DATEDIF(TODAY(),Z1158,"YM")&amp;" meses"&amp;" "&amp;DATEDIF(TODAY(),Z1158,"MD")&amp;" dias"))))))))</f>
        <v>0 anos 5 meses 23 dias</v>
      </c>
      <c r="AE1158" s="35">
        <f t="shared" si="91"/>
        <v>728</v>
      </c>
      <c r="AF1158" s="35">
        <f t="shared" si="92"/>
        <v>2</v>
      </c>
      <c r="AG1158" s="17" t="str">
        <f t="shared" si="93"/>
        <v>0 anos 0 meses 2 dias</v>
      </c>
    </row>
    <row r="1159" spans="1:33" ht="11.25" customHeight="1" x14ac:dyDescent="0.2">
      <c r="A1159" s="8" t="s">
        <v>9</v>
      </c>
      <c r="B1159" s="8" t="s">
        <v>13</v>
      </c>
      <c r="C1159" s="22" t="s">
        <v>25</v>
      </c>
      <c r="D1159" s="37">
        <v>2024</v>
      </c>
      <c r="E1159" s="12" t="s">
        <v>157</v>
      </c>
      <c r="F1159" s="8" t="s">
        <v>158</v>
      </c>
      <c r="G1159" s="77" t="s">
        <v>15041</v>
      </c>
      <c r="H1159" s="78" t="s">
        <v>15042</v>
      </c>
      <c r="I1159" s="14" t="s">
        <v>14985</v>
      </c>
      <c r="J1159" s="14" t="s">
        <v>10</v>
      </c>
      <c r="K1159" s="14" t="s">
        <v>29</v>
      </c>
      <c r="L1159" s="15" t="s">
        <v>30</v>
      </c>
      <c r="M1159" s="7" t="s">
        <v>9427</v>
      </c>
      <c r="N1159" s="15" t="s">
        <v>4159</v>
      </c>
      <c r="O1159" s="15" t="s">
        <v>7914</v>
      </c>
      <c r="P1159" s="15" t="s">
        <v>2518</v>
      </c>
      <c r="Q1159" s="15" t="s">
        <v>2521</v>
      </c>
      <c r="R1159" s="20">
        <v>32852</v>
      </c>
      <c r="S1159" s="20">
        <v>45631</v>
      </c>
      <c r="T1159" s="15" t="s">
        <v>15034</v>
      </c>
      <c r="U1159" s="15"/>
      <c r="V1159" s="15"/>
      <c r="W1159" s="15"/>
      <c r="X1159" s="17"/>
      <c r="Y1159" s="17"/>
      <c r="Z1159" s="15"/>
      <c r="AA1159" s="18">
        <f t="shared" ca="1" si="90"/>
        <v>35</v>
      </c>
      <c r="AB1159" s="15" t="s">
        <v>7878</v>
      </c>
      <c r="AC1159" s="35" t="str">
        <f t="shared" si="94"/>
        <v>0 anos 11 meses 29 dias</v>
      </c>
      <c r="AD1159" s="35" t="str">
        <f ca="1">IF(AND(V1159="",T1159&lt;TODAY()),"Contrato Encerrado",IF(AND(V1159="",T1159&gt;TODAY()),DATEDIF(TODAY(),T1159,"Y")&amp;" anos"&amp;" "&amp;DATEDIF(TODAY(),T1159,"YM")&amp;" meses"&amp;" "&amp;DATEDIF(TODAY(),T1159,"MD")&amp;" dias",IF(AND(X1159="",V1159&lt;TODAY()),"Contrato Encerrado",IF(AND(X1159="",V1159&gt;TODAY()),DATEDIF(TODAY(),V1159,"Y")&amp;" anos"&amp;" "&amp;DATEDIF(TODAY(),V1159,"YM")&amp;" meses"&amp;" "&amp;DATEDIF(TODAY(),V1159,"MD")&amp;" dias",IF(AND(Z1159="",X1159&lt;TODAY()),"Contrato Encerrado",IF(AND(Z1159="",X1159&gt;TODAY()),DATEDIF(TODAY(),X1159,"Y")&amp;" anos"&amp;" "&amp;DATEDIF(TODAY(),X1159,"YM")&amp;" meses"&amp;" "&amp;DATEDIF(TODAY(),X1159,"MD")&amp;" dias",IF(AND(Z1159&lt;&gt;””,Z1159&lt;TODAY()),"Contrato Encerrado",IF(AND(Z1159&lt;&gt;"",Z1159&gt;TODAY()),DATEDIF(TODAY(),Z1159,"Y")&amp;" anos"&amp;" "&amp;DATEDIF(TODAY(),Z1159,"YM")&amp;" meses"&amp;" "&amp;DATEDIF(TODAY(),Z1159,"MD")&amp;" dias"))))))))</f>
        <v>0 anos 1 meses 27 dias</v>
      </c>
      <c r="AE1159" s="35">
        <f t="shared" si="91"/>
        <v>364</v>
      </c>
      <c r="AF1159" s="35">
        <f t="shared" si="92"/>
        <v>366</v>
      </c>
      <c r="AG1159" s="17" t="str">
        <f t="shared" si="93"/>
        <v>0 anos 11 meses 31 dias</v>
      </c>
    </row>
    <row r="1160" spans="1:33" ht="11.25" customHeight="1" x14ac:dyDescent="0.2">
      <c r="A1160" s="8" t="s">
        <v>9</v>
      </c>
      <c r="B1160" s="8" t="s">
        <v>13</v>
      </c>
      <c r="C1160" s="22" t="s">
        <v>17</v>
      </c>
      <c r="D1160" s="37">
        <v>2023</v>
      </c>
      <c r="E1160" s="23" t="s">
        <v>157</v>
      </c>
      <c r="F1160" s="8" t="s">
        <v>158</v>
      </c>
      <c r="G1160" s="77" t="s">
        <v>6315</v>
      </c>
      <c r="H1160" s="78" t="s">
        <v>6316</v>
      </c>
      <c r="I1160" s="9" t="s">
        <v>6317</v>
      </c>
      <c r="J1160" s="14" t="s">
        <v>14943</v>
      </c>
      <c r="K1160" s="9" t="s">
        <v>29</v>
      </c>
      <c r="L1160" s="24" t="s">
        <v>30</v>
      </c>
      <c r="M1160" s="7" t="s">
        <v>9427</v>
      </c>
      <c r="N1160" s="24" t="s">
        <v>2101</v>
      </c>
      <c r="O1160" s="24"/>
      <c r="P1160" s="24" t="s">
        <v>2518</v>
      </c>
      <c r="Q1160" s="24" t="s">
        <v>2521</v>
      </c>
      <c r="R1160" s="17">
        <v>28064</v>
      </c>
      <c r="S1160" s="17">
        <v>45051</v>
      </c>
      <c r="T1160" s="31">
        <v>45770</v>
      </c>
      <c r="U1160" s="20"/>
      <c r="V1160" s="20"/>
      <c r="W1160" s="17"/>
      <c r="X1160" s="17"/>
      <c r="Y1160" s="17"/>
      <c r="Z1160" s="20"/>
      <c r="AA1160" s="18">
        <f t="shared" ca="1" si="90"/>
        <v>48</v>
      </c>
      <c r="AB1160" s="19" t="s">
        <v>7878</v>
      </c>
      <c r="AC1160" s="35" t="str">
        <f t="shared" si="94"/>
        <v>1 anos 11 meses 18 dias</v>
      </c>
      <c r="AD1160" s="35" t="str">
        <f ca="1">IF(AND(V1160="",T1160&lt;TODAY()),"Contrato Encerrado",IF(AND(V1160="",T1160&gt;TODAY()),DATEDIF(TODAY(),T1160,"Y")&amp;" anos"&amp;" "&amp;DATEDIF(TODAY(),T1160,"YM")&amp;" meses"&amp;" "&amp;DATEDIF(TODAY(),T1160,"MD")&amp;" dias",IF(AND(X1160="",V1160&lt;TODAY()),"Contrato Encerrado",IF(AND(X1160="",V1160&gt;TODAY()),DATEDIF(TODAY(),V1160,"Y")&amp;" anos"&amp;" "&amp;DATEDIF(TODAY(),V1160,"YM")&amp;" meses"&amp;" "&amp;DATEDIF(TODAY(),V1160,"MD")&amp;" dias",IF(AND(Z1160="",X1160&lt;TODAY()),"Contrato Encerrado",IF(AND(Z1160="",X1160&gt;TODAY()),DATEDIF(TODAY(),X1160,"Y")&amp;" anos"&amp;" "&amp;DATEDIF(TODAY(),X1160,"YM")&amp;" meses"&amp;" "&amp;DATEDIF(TODAY(),X1160,"MD")&amp;" dias",IF(AND(Z1160&lt;&gt;””,Z1160&lt;TODAY()),"Contrato Encerrado",IF(AND(Z1160&lt;&gt;"",Z1160&gt;TODAY()),DATEDIF(TODAY(),Z1160,"Y")&amp;" anos"&amp;" "&amp;DATEDIF(TODAY(),Z1160,"YM")&amp;" meses"&amp;" "&amp;DATEDIF(TODAY(),Z1160,"MD")&amp;" dias"))))))))</f>
        <v>Contrato Encerrado</v>
      </c>
      <c r="AE1160" s="35">
        <f t="shared" si="91"/>
        <v>719</v>
      </c>
      <c r="AF1160" s="35">
        <f t="shared" si="92"/>
        <v>11</v>
      </c>
      <c r="AG1160" s="17" t="str">
        <f t="shared" si="93"/>
        <v>0 anos 0 meses 11 dias</v>
      </c>
    </row>
    <row r="1161" spans="1:33" ht="11.25" customHeight="1" x14ac:dyDescent="0.2">
      <c r="A1161" s="8" t="s">
        <v>9</v>
      </c>
      <c r="B1161" s="8" t="s">
        <v>13</v>
      </c>
      <c r="C1161" s="22" t="s">
        <v>15</v>
      </c>
      <c r="D1161" s="37">
        <v>2023</v>
      </c>
      <c r="E1161" s="23" t="s">
        <v>157</v>
      </c>
      <c r="F1161" s="8" t="s">
        <v>158</v>
      </c>
      <c r="G1161" s="77" t="s">
        <v>6318</v>
      </c>
      <c r="H1161" s="78" t="s">
        <v>6319</v>
      </c>
      <c r="I1161" s="9" t="s">
        <v>6320</v>
      </c>
      <c r="J1161" s="14" t="s">
        <v>14943</v>
      </c>
      <c r="K1161" s="9" t="s">
        <v>29</v>
      </c>
      <c r="L1161" s="24" t="s">
        <v>30</v>
      </c>
      <c r="M1161" s="7" t="s">
        <v>9427</v>
      </c>
      <c r="N1161" s="24" t="s">
        <v>4159</v>
      </c>
      <c r="O1161" s="24"/>
      <c r="P1161" s="24" t="s">
        <v>2518</v>
      </c>
      <c r="Q1161" s="24" t="s">
        <v>2521</v>
      </c>
      <c r="R1161" s="17">
        <v>34944</v>
      </c>
      <c r="S1161" s="17">
        <v>44985</v>
      </c>
      <c r="T1161" s="31">
        <v>45657</v>
      </c>
      <c r="U1161" s="20"/>
      <c r="V1161" s="20"/>
      <c r="W1161" s="17"/>
      <c r="X1161" s="17"/>
      <c r="Y1161" s="17"/>
      <c r="Z1161" s="20"/>
      <c r="AA1161" s="18">
        <f t="shared" ca="1" si="90"/>
        <v>30</v>
      </c>
      <c r="AB1161" s="19" t="s">
        <v>7878</v>
      </c>
      <c r="AC1161" s="35" t="str">
        <f t="shared" si="94"/>
        <v>1 anos 10 meses 3 dias</v>
      </c>
      <c r="AD1161" s="35" t="str">
        <f ca="1">IF(AND(V1161="",T1161&lt;TODAY()),"Contrato Encerrado",IF(AND(V1161="",T1161&gt;TODAY()),DATEDIF(TODAY(),T1161,"Y")&amp;" anos"&amp;" "&amp;DATEDIF(TODAY(),T1161,"YM")&amp;" meses"&amp;" "&amp;DATEDIF(TODAY(),T1161,"MD")&amp;" dias",IF(AND(X1161="",V1161&lt;TODAY()),"Contrato Encerrado",IF(AND(X1161="",V1161&gt;TODAY()),DATEDIF(TODAY(),V1161,"Y")&amp;" anos"&amp;" "&amp;DATEDIF(TODAY(),V1161,"YM")&amp;" meses"&amp;" "&amp;DATEDIF(TODAY(),V1161,"MD")&amp;" dias",IF(AND(Z1161="",X1161&lt;TODAY()),"Contrato Encerrado",IF(AND(Z1161="",X1161&gt;TODAY()),DATEDIF(TODAY(),X1161,"Y")&amp;" anos"&amp;" "&amp;DATEDIF(TODAY(),X1161,"YM")&amp;" meses"&amp;" "&amp;DATEDIF(TODAY(),X1161,"MD")&amp;" dias",IF(AND(Z1161&lt;&gt;””,Z1161&lt;TODAY()),"Contrato Encerrado",IF(AND(Z1161&lt;&gt;"",Z1161&gt;TODAY()),DATEDIF(TODAY(),Z1161,"Y")&amp;" anos"&amp;" "&amp;DATEDIF(TODAY(),Z1161,"YM")&amp;" meses"&amp;" "&amp;DATEDIF(TODAY(),Z1161,"MD")&amp;" dias"))))))))</f>
        <v>Contrato Encerrado</v>
      </c>
      <c r="AE1161" s="35">
        <f t="shared" si="91"/>
        <v>672</v>
      </c>
      <c r="AF1161" s="35">
        <f t="shared" si="92"/>
        <v>58</v>
      </c>
      <c r="AG1161" s="17" t="str">
        <f t="shared" si="93"/>
        <v>0 anos 1 meses 27 dias</v>
      </c>
    </row>
    <row r="1162" spans="1:33" ht="11.25" customHeight="1" x14ac:dyDescent="0.2">
      <c r="A1162" s="8" t="s">
        <v>9</v>
      </c>
      <c r="B1162" s="8" t="s">
        <v>13</v>
      </c>
      <c r="C1162" s="22" t="s">
        <v>14</v>
      </c>
      <c r="D1162" s="37">
        <v>2023</v>
      </c>
      <c r="E1162" s="23" t="s">
        <v>27</v>
      </c>
      <c r="F1162" s="8" t="s">
        <v>28</v>
      </c>
      <c r="G1162" s="77" t="s">
        <v>6321</v>
      </c>
      <c r="H1162" s="78" t="s">
        <v>6322</v>
      </c>
      <c r="I1162" s="9" t="s">
        <v>6323</v>
      </c>
      <c r="J1162" s="14" t="s">
        <v>14943</v>
      </c>
      <c r="K1162" s="9" t="s">
        <v>29</v>
      </c>
      <c r="L1162" s="24" t="s">
        <v>30</v>
      </c>
      <c r="M1162" s="7" t="s">
        <v>9427</v>
      </c>
      <c r="N1162" s="15" t="s">
        <v>2102</v>
      </c>
      <c r="O1162" s="24"/>
      <c r="P1162" s="24" t="s">
        <v>2518</v>
      </c>
      <c r="Q1162" s="24" t="s">
        <v>4109</v>
      </c>
      <c r="R1162" s="17">
        <v>38124</v>
      </c>
      <c r="S1162" s="17">
        <v>44962</v>
      </c>
      <c r="T1162" s="31">
        <v>45364</v>
      </c>
      <c r="U1162" s="17"/>
      <c r="V1162" s="31"/>
      <c r="W1162" s="17"/>
      <c r="X1162" s="17"/>
      <c r="Y1162" s="17"/>
      <c r="Z1162" s="31"/>
      <c r="AA1162" s="18">
        <f t="shared" ca="1" si="90"/>
        <v>21</v>
      </c>
      <c r="AB1162" s="19" t="s">
        <v>7877</v>
      </c>
      <c r="AC1162" s="35" t="str">
        <f t="shared" si="94"/>
        <v>1 anos 1 meses 8 dias</v>
      </c>
      <c r="AD1162" s="35" t="str">
        <f ca="1">IF(AND(V1162="",T1162&lt;TODAY()),"Contrato Encerrado",IF(AND(V1162="",T1162&gt;TODAY()),DATEDIF(TODAY(),T1162,"Y")&amp;" anos"&amp;" "&amp;DATEDIF(TODAY(),T1162,"YM")&amp;" meses"&amp;" "&amp;DATEDIF(TODAY(),T1162,"MD")&amp;" dias",IF(AND(X1162="",V1162&lt;TODAY()),"Contrato Encerrado",IF(AND(X1162="",V1162&gt;TODAY()),DATEDIF(TODAY(),V1162,"Y")&amp;" anos"&amp;" "&amp;DATEDIF(TODAY(),V1162,"YM")&amp;" meses"&amp;" "&amp;DATEDIF(TODAY(),V1162,"MD")&amp;" dias",IF(AND(Z1162="",X1162&lt;TODAY()),"Contrato Encerrado",IF(AND(Z1162="",X1162&gt;TODAY()),DATEDIF(TODAY(),X1162,"Y")&amp;" anos"&amp;" "&amp;DATEDIF(TODAY(),X1162,"YM")&amp;" meses"&amp;" "&amp;DATEDIF(TODAY(),X1162,"MD")&amp;" dias",IF(AND(Z1162&lt;&gt;””,Z1162&lt;TODAY()),"Contrato Encerrado",IF(AND(Z1162&lt;&gt;"",Z1162&gt;TODAY()),DATEDIF(TODAY(),Z1162,"Y")&amp;" anos"&amp;" "&amp;DATEDIF(TODAY(),Z1162,"YM")&amp;" meses"&amp;" "&amp;DATEDIF(TODAY(),Z1162,"MD")&amp;" dias"))))))))</f>
        <v>Contrato Encerrado</v>
      </c>
      <c r="AE1162" s="35">
        <f t="shared" si="91"/>
        <v>402</v>
      </c>
      <c r="AF1162" s="35">
        <f t="shared" si="92"/>
        <v>328</v>
      </c>
      <c r="AG1162" s="17" t="str">
        <f t="shared" si="93"/>
        <v>0 anos 10 meses 23 dias</v>
      </c>
    </row>
    <row r="1163" spans="1:33" ht="11.25" customHeight="1" x14ac:dyDescent="0.2">
      <c r="A1163" s="8" t="s">
        <v>9</v>
      </c>
      <c r="B1163" s="8" t="s">
        <v>13</v>
      </c>
      <c r="C1163" s="22" t="s">
        <v>20</v>
      </c>
      <c r="D1163" s="37">
        <v>2023</v>
      </c>
      <c r="E1163" s="23" t="s">
        <v>157</v>
      </c>
      <c r="F1163" s="8" t="s">
        <v>158</v>
      </c>
      <c r="G1163" s="77" t="s">
        <v>8333</v>
      </c>
      <c r="H1163" s="78" t="s">
        <v>8334</v>
      </c>
      <c r="I1163" s="9" t="s">
        <v>8335</v>
      </c>
      <c r="J1163" s="14" t="s">
        <v>14943</v>
      </c>
      <c r="K1163" s="9" t="s">
        <v>29</v>
      </c>
      <c r="L1163" s="24" t="s">
        <v>30</v>
      </c>
      <c r="M1163" s="7" t="s">
        <v>9427</v>
      </c>
      <c r="N1163" s="24" t="s">
        <v>2101</v>
      </c>
      <c r="O1163" s="24" t="s">
        <v>8037</v>
      </c>
      <c r="P1163" s="24" t="s">
        <v>2518</v>
      </c>
      <c r="Q1163" s="24" t="s">
        <v>4109</v>
      </c>
      <c r="R1163" s="17">
        <v>36273</v>
      </c>
      <c r="S1163" s="17">
        <v>45105</v>
      </c>
      <c r="T1163" s="17">
        <v>45454</v>
      </c>
      <c r="U1163" s="17"/>
      <c r="V1163" s="17"/>
      <c r="W1163" s="17"/>
      <c r="X1163" s="17"/>
      <c r="Y1163" s="17"/>
      <c r="Z1163" s="17"/>
      <c r="AA1163" s="18">
        <f t="shared" ca="1" si="90"/>
        <v>26</v>
      </c>
      <c r="AB1163" s="18" t="s">
        <v>7878</v>
      </c>
      <c r="AC1163" s="35" t="str">
        <f t="shared" si="94"/>
        <v>0 anos 11 meses 14 dias</v>
      </c>
      <c r="AD1163" s="35" t="str">
        <f ca="1">IF(AND(V1163="",T1163&lt;TODAY()),"Contrato Encerrado",IF(AND(V1163="",T1163&gt;TODAY()),DATEDIF(TODAY(),T1163,"Y")&amp;" anos"&amp;" "&amp;DATEDIF(TODAY(),T1163,"YM")&amp;" meses"&amp;" "&amp;DATEDIF(TODAY(),T1163,"MD")&amp;" dias",IF(AND(X1163="",V1163&lt;TODAY()),"Contrato Encerrado",IF(AND(X1163="",V1163&gt;TODAY()),DATEDIF(TODAY(),V1163,"Y")&amp;" anos"&amp;" "&amp;DATEDIF(TODAY(),V1163,"YM")&amp;" meses"&amp;" "&amp;DATEDIF(TODAY(),V1163,"MD")&amp;" dias",IF(AND(Z1163="",X1163&lt;TODAY()),"Contrato Encerrado",IF(AND(Z1163="",X1163&gt;TODAY()),DATEDIF(TODAY(),X1163,"Y")&amp;" anos"&amp;" "&amp;DATEDIF(TODAY(),X1163,"YM")&amp;" meses"&amp;" "&amp;DATEDIF(TODAY(),X1163,"MD")&amp;" dias",IF(AND(Z1163&lt;&gt;””,Z1163&lt;TODAY()),"Contrato Encerrado",IF(AND(Z1163&lt;&gt;"",Z1163&gt;TODAY()),DATEDIF(TODAY(),Z1163,"Y")&amp;" anos"&amp;" "&amp;DATEDIF(TODAY(),Z1163,"YM")&amp;" meses"&amp;" "&amp;DATEDIF(TODAY(),Z1163,"MD")&amp;" dias"))))))))</f>
        <v>Contrato Encerrado</v>
      </c>
      <c r="AE1163" s="35">
        <f t="shared" si="91"/>
        <v>349</v>
      </c>
      <c r="AF1163" s="35">
        <f t="shared" si="92"/>
        <v>381</v>
      </c>
      <c r="AG1163" s="17" t="str">
        <f t="shared" si="93"/>
        <v>1 anos 0 meses 15 dias</v>
      </c>
    </row>
    <row r="1164" spans="1:33" ht="11.25" customHeight="1" x14ac:dyDescent="0.2">
      <c r="A1164" s="8" t="s">
        <v>9</v>
      </c>
      <c r="B1164" s="10" t="s">
        <v>13</v>
      </c>
      <c r="C1164" s="11" t="s">
        <v>25</v>
      </c>
      <c r="D1164" s="36">
        <v>2022</v>
      </c>
      <c r="E1164" s="12" t="s">
        <v>144</v>
      </c>
      <c r="F1164" s="8" t="s">
        <v>145</v>
      </c>
      <c r="G1164" s="77" t="s">
        <v>4430</v>
      </c>
      <c r="H1164" s="78" t="s">
        <v>4431</v>
      </c>
      <c r="I1164" s="14" t="s">
        <v>4432</v>
      </c>
      <c r="J1164" s="14" t="s">
        <v>1302</v>
      </c>
      <c r="K1164" s="14" t="s">
        <v>29</v>
      </c>
      <c r="L1164" s="15" t="s">
        <v>30</v>
      </c>
      <c r="M1164" s="7" t="s">
        <v>9427</v>
      </c>
      <c r="N1164" s="15" t="s">
        <v>2098</v>
      </c>
      <c r="O1164" s="16"/>
      <c r="P1164" s="16" t="s">
        <v>2518</v>
      </c>
      <c r="Q1164" s="16" t="s">
        <v>2523</v>
      </c>
      <c r="R1164" s="31">
        <v>36897</v>
      </c>
      <c r="S1164" s="31">
        <v>44900</v>
      </c>
      <c r="T1164" s="31">
        <v>44921</v>
      </c>
      <c r="U1164" s="31"/>
      <c r="V1164" s="31"/>
      <c r="W1164" s="31"/>
      <c r="X1164" s="17"/>
      <c r="Y1164" s="17"/>
      <c r="Z1164" s="31"/>
      <c r="AA1164" s="18">
        <f t="shared" ca="1" si="90"/>
        <v>24</v>
      </c>
      <c r="AB1164" s="19" t="s">
        <v>7878</v>
      </c>
      <c r="AC1164" s="35" t="str">
        <f t="shared" si="94"/>
        <v>0 anos 0 meses 21 dias</v>
      </c>
      <c r="AD1164" s="35" t="str">
        <f ca="1">IF(AND(V1164="",T1164&lt;TODAY()),"Contrato Encerrado",IF(AND(V1164="",T1164&gt;TODAY()),DATEDIF(TODAY(),T1164,"Y")&amp;" anos"&amp;" "&amp;DATEDIF(TODAY(),T1164,"YM")&amp;" meses"&amp;" "&amp;DATEDIF(TODAY(),T1164,"MD")&amp;" dias",IF(AND(X1164="",V1164&lt;TODAY()),"Contrato Encerrado",IF(AND(X1164="",V1164&gt;TODAY()),DATEDIF(TODAY(),V1164,"Y")&amp;" anos"&amp;" "&amp;DATEDIF(TODAY(),V1164,"YM")&amp;" meses"&amp;" "&amp;DATEDIF(TODAY(),V1164,"MD")&amp;" dias",IF(AND(Z1164="",X1164&lt;TODAY()),"Contrato Encerrado",IF(AND(Z1164="",X1164&gt;TODAY()),DATEDIF(TODAY(),X1164,"Y")&amp;" anos"&amp;" "&amp;DATEDIF(TODAY(),X1164,"YM")&amp;" meses"&amp;" "&amp;DATEDIF(TODAY(),X1164,"MD")&amp;" dias",IF(AND(Z1164&lt;&gt;””,Z1164&lt;TODAY()),"Contrato Encerrado",IF(AND(Z1164&lt;&gt;"",Z1164&gt;TODAY()),DATEDIF(TODAY(),Z1164,"Y")&amp;" anos"&amp;" "&amp;DATEDIF(TODAY(),Z1164,"YM")&amp;" meses"&amp;" "&amp;DATEDIF(TODAY(),Z1164,"MD")&amp;" dias"))))))))</f>
        <v>Contrato Encerrado</v>
      </c>
      <c r="AE1164" s="35">
        <f t="shared" si="91"/>
        <v>21</v>
      </c>
      <c r="AF1164" s="35">
        <f t="shared" si="92"/>
        <v>709</v>
      </c>
      <c r="AG1164" s="17" t="str">
        <f t="shared" si="93"/>
        <v>1 anos 11 meses 9 dias</v>
      </c>
    </row>
    <row r="1165" spans="1:33" ht="11.25" customHeight="1" x14ac:dyDescent="0.2">
      <c r="A1165" s="8" t="s">
        <v>9</v>
      </c>
      <c r="B1165" s="8" t="s">
        <v>13</v>
      </c>
      <c r="C1165" s="22" t="s">
        <v>15</v>
      </c>
      <c r="D1165" s="37">
        <v>2024</v>
      </c>
      <c r="E1165" s="23" t="s">
        <v>157</v>
      </c>
      <c r="F1165" s="8" t="s">
        <v>158</v>
      </c>
      <c r="G1165" s="77" t="s">
        <v>12080</v>
      </c>
      <c r="H1165" s="78" t="s">
        <v>12081</v>
      </c>
      <c r="I1165" s="9" t="s">
        <v>12082</v>
      </c>
      <c r="J1165" s="14" t="s">
        <v>10</v>
      </c>
      <c r="K1165" s="9" t="s">
        <v>29</v>
      </c>
      <c r="L1165" s="24" t="s">
        <v>30</v>
      </c>
      <c r="M1165" s="7" t="s">
        <v>9427</v>
      </c>
      <c r="N1165" s="24" t="s">
        <v>6135</v>
      </c>
      <c r="O1165" s="24" t="s">
        <v>12083</v>
      </c>
      <c r="P1165" s="24" t="s">
        <v>2518</v>
      </c>
      <c r="Q1165" s="24" t="s">
        <v>2521</v>
      </c>
      <c r="R1165" s="29">
        <v>30147</v>
      </c>
      <c r="S1165" s="17">
        <v>45324</v>
      </c>
      <c r="T1165" s="20">
        <v>45996</v>
      </c>
      <c r="U1165" s="20"/>
      <c r="V1165" s="20"/>
      <c r="W1165" s="17"/>
      <c r="X1165" s="17"/>
      <c r="Y1165" s="17"/>
      <c r="Z1165" s="20"/>
      <c r="AA1165" s="18">
        <f t="shared" ca="1" si="90"/>
        <v>43</v>
      </c>
      <c r="AB1165" s="24" t="s">
        <v>7878</v>
      </c>
      <c r="AC1165" s="35" t="str">
        <f t="shared" si="94"/>
        <v>1 anos 10 meses 3 dias</v>
      </c>
      <c r="AD1165" s="35" t="str">
        <f ca="1">IF(AND(V1165="",T1165&lt;TODAY()),"Contrato Encerrado",IF(AND(V1165="",T1165&gt;TODAY()),DATEDIF(TODAY(),T1165,"Y")&amp;" anos"&amp;" "&amp;DATEDIF(TODAY(),T1165,"YM")&amp;" meses"&amp;" "&amp;DATEDIF(TODAY(),T1165,"MD")&amp;" dias",IF(AND(X1165="",V1165&lt;TODAY()),"Contrato Encerrado",IF(AND(X1165="",V1165&gt;TODAY()),DATEDIF(TODAY(),V1165,"Y")&amp;" anos"&amp;" "&amp;DATEDIF(TODAY(),V1165,"YM")&amp;" meses"&amp;" "&amp;DATEDIF(TODAY(),V1165,"MD")&amp;" dias",IF(AND(Z1165="",X1165&lt;TODAY()),"Contrato Encerrado",IF(AND(Z1165="",X1165&gt;TODAY()),DATEDIF(TODAY(),X1165,"Y")&amp;" anos"&amp;" "&amp;DATEDIF(TODAY(),X1165,"YM")&amp;" meses"&amp;" "&amp;DATEDIF(TODAY(),X1165,"MD")&amp;" dias",IF(AND(Z1165&lt;&gt;””,Z1165&lt;TODAY()),"Contrato Encerrado",IF(AND(Z1165&lt;&gt;"",Z1165&gt;TODAY()),DATEDIF(TODAY(),Z1165,"Y")&amp;" anos"&amp;" "&amp;DATEDIF(TODAY(),Z1165,"YM")&amp;" meses"&amp;" "&amp;DATEDIF(TODAY(),Z1165,"MD")&amp;" dias"))))))))</f>
        <v>0 anos 1 meses 28 dias</v>
      </c>
      <c r="AE1165" s="35">
        <f t="shared" si="91"/>
        <v>672</v>
      </c>
      <c r="AF1165" s="35">
        <f t="shared" si="92"/>
        <v>58</v>
      </c>
      <c r="AG1165" s="17" t="str">
        <f t="shared" si="93"/>
        <v>0 anos 1 meses 27 dias</v>
      </c>
    </row>
    <row r="1166" spans="1:33" ht="11.25" customHeight="1" x14ac:dyDescent="0.2">
      <c r="A1166" s="8" t="s">
        <v>9</v>
      </c>
      <c r="B1166" s="8" t="s">
        <v>13</v>
      </c>
      <c r="C1166" s="22" t="s">
        <v>11</v>
      </c>
      <c r="D1166" s="36">
        <v>2025</v>
      </c>
      <c r="E1166" s="12" t="s">
        <v>157</v>
      </c>
      <c r="F1166" s="8" t="s">
        <v>158</v>
      </c>
      <c r="G1166" s="77" t="s">
        <v>15294</v>
      </c>
      <c r="H1166" s="78" t="s">
        <v>15295</v>
      </c>
      <c r="I1166" s="14" t="s">
        <v>15296</v>
      </c>
      <c r="J1166" s="14" t="s">
        <v>10</v>
      </c>
      <c r="K1166" s="14" t="s">
        <v>29</v>
      </c>
      <c r="L1166" s="15" t="s">
        <v>30</v>
      </c>
      <c r="M1166" s="7" t="s">
        <v>9427</v>
      </c>
      <c r="N1166" s="15" t="s">
        <v>6302</v>
      </c>
      <c r="O1166" s="15" t="s">
        <v>12847</v>
      </c>
      <c r="P1166" s="15" t="s">
        <v>2518</v>
      </c>
      <c r="Q1166" s="35" t="s">
        <v>2521</v>
      </c>
      <c r="R1166" s="20">
        <v>31868</v>
      </c>
      <c r="S1166" s="20">
        <v>45636</v>
      </c>
      <c r="T1166" s="20" t="s">
        <v>15234</v>
      </c>
      <c r="U1166" s="20"/>
      <c r="V1166" s="20"/>
      <c r="W1166" s="20"/>
      <c r="X1166" s="17"/>
      <c r="Y1166" s="17"/>
      <c r="Z1166" s="20"/>
      <c r="AA1166" s="18">
        <f t="shared" ca="1" si="90"/>
        <v>38</v>
      </c>
      <c r="AB1166" s="15" t="s">
        <v>7878</v>
      </c>
      <c r="AC1166" s="35" t="str">
        <f t="shared" si="94"/>
        <v>0 anos 11 meses 29 dias</v>
      </c>
      <c r="AD1166" s="35" t="str">
        <f ca="1">IF(AND(V1166="",T1166&lt;TODAY()),"Contrato Encerrado",IF(AND(V1166="",T1166&gt;TODAY()),DATEDIF(TODAY(),T1166,"Y")&amp;" anos"&amp;" "&amp;DATEDIF(TODAY(),T1166,"YM")&amp;" meses"&amp;" "&amp;DATEDIF(TODAY(),T1166,"MD")&amp;" dias",IF(AND(X1166="",V1166&lt;TODAY()),"Contrato Encerrado",IF(AND(X1166="",V1166&gt;TODAY()),DATEDIF(TODAY(),V1166,"Y")&amp;" anos"&amp;" "&amp;DATEDIF(TODAY(),V1166,"YM")&amp;" meses"&amp;" "&amp;DATEDIF(TODAY(),V1166,"MD")&amp;" dias",IF(AND(Z1166="",X1166&lt;TODAY()),"Contrato Encerrado",IF(AND(Z1166="",X1166&gt;TODAY()),DATEDIF(TODAY(),X1166,"Y")&amp;" anos"&amp;" "&amp;DATEDIF(TODAY(),X1166,"YM")&amp;" meses"&amp;" "&amp;DATEDIF(TODAY(),X1166,"MD")&amp;" dias",IF(AND(Z1166&lt;&gt;””,Z1166&lt;TODAY()),"Contrato Encerrado",IF(AND(Z1166&lt;&gt;"",Z1166&gt;TODAY()),DATEDIF(TODAY(),Z1166,"Y")&amp;" anos"&amp;" "&amp;DATEDIF(TODAY(),Z1166,"YM")&amp;" meses"&amp;" "&amp;DATEDIF(TODAY(),Z1166,"MD")&amp;" dias"))))))))</f>
        <v>0 anos 2 meses 2 dias</v>
      </c>
      <c r="AE1166" s="35">
        <f t="shared" si="91"/>
        <v>364</v>
      </c>
      <c r="AF1166" s="35">
        <f t="shared" si="92"/>
        <v>366</v>
      </c>
      <c r="AG1166" s="17" t="str">
        <f t="shared" si="93"/>
        <v>0 anos 11 meses 31 dias</v>
      </c>
    </row>
    <row r="1167" spans="1:33" ht="11.25" customHeight="1" x14ac:dyDescent="0.2">
      <c r="A1167" s="8" t="s">
        <v>9</v>
      </c>
      <c r="B1167" s="8" t="s">
        <v>13</v>
      </c>
      <c r="C1167" s="22" t="s">
        <v>21</v>
      </c>
      <c r="D1167" s="37">
        <v>2023</v>
      </c>
      <c r="E1167" s="12" t="s">
        <v>157</v>
      </c>
      <c r="F1167" s="8" t="s">
        <v>158</v>
      </c>
      <c r="G1167" s="77" t="s">
        <v>8924</v>
      </c>
      <c r="H1167" s="78" t="s">
        <v>8925</v>
      </c>
      <c r="I1167" s="14" t="s">
        <v>8926</v>
      </c>
      <c r="J1167" s="14" t="s">
        <v>14943</v>
      </c>
      <c r="K1167" s="14" t="s">
        <v>29</v>
      </c>
      <c r="L1167" s="15" t="s">
        <v>30</v>
      </c>
      <c r="M1167" s="7" t="s">
        <v>9427</v>
      </c>
      <c r="N1167" s="15" t="s">
        <v>2101</v>
      </c>
      <c r="O1167" s="15" t="s">
        <v>8927</v>
      </c>
      <c r="P1167" s="15" t="s">
        <v>2518</v>
      </c>
      <c r="Q1167" s="15" t="s">
        <v>2521</v>
      </c>
      <c r="R1167" s="20">
        <v>33687</v>
      </c>
      <c r="S1167" s="20">
        <v>45134</v>
      </c>
      <c r="T1167" s="20">
        <v>45291</v>
      </c>
      <c r="U1167" s="20"/>
      <c r="V1167" s="20"/>
      <c r="W1167" s="20"/>
      <c r="X1167" s="17"/>
      <c r="Y1167" s="17"/>
      <c r="Z1167" s="20"/>
      <c r="AA1167" s="18">
        <f t="shared" ca="1" si="90"/>
        <v>33</v>
      </c>
      <c r="AB1167" s="21" t="s">
        <v>7878</v>
      </c>
      <c r="AC1167" s="35" t="str">
        <f t="shared" si="94"/>
        <v>0 anos 5 meses 4 dias</v>
      </c>
      <c r="AD1167" s="35" t="str">
        <f ca="1">IF(AND(V1167="",T1167&lt;TODAY()),"Contrato Encerrado",IF(AND(V1167="",T1167&gt;TODAY()),DATEDIF(TODAY(),T1167,"Y")&amp;" anos"&amp;" "&amp;DATEDIF(TODAY(),T1167,"YM")&amp;" meses"&amp;" "&amp;DATEDIF(TODAY(),T1167,"MD")&amp;" dias",IF(AND(X1167="",V1167&lt;TODAY()),"Contrato Encerrado",IF(AND(X1167="",V1167&gt;TODAY()),DATEDIF(TODAY(),V1167,"Y")&amp;" anos"&amp;" "&amp;DATEDIF(TODAY(),V1167,"YM")&amp;" meses"&amp;" "&amp;DATEDIF(TODAY(),V1167,"MD")&amp;" dias",IF(AND(Z1167="",X1167&lt;TODAY()),"Contrato Encerrado",IF(AND(Z1167="",X1167&gt;TODAY()),DATEDIF(TODAY(),X1167,"Y")&amp;" anos"&amp;" "&amp;DATEDIF(TODAY(),X1167,"YM")&amp;" meses"&amp;" "&amp;DATEDIF(TODAY(),X1167,"MD")&amp;" dias",IF(AND(Z1167&lt;&gt;””,Z1167&lt;TODAY()),"Contrato Encerrado",IF(AND(Z1167&lt;&gt;"",Z1167&gt;TODAY()),DATEDIF(TODAY(),Z1167,"Y")&amp;" anos"&amp;" "&amp;DATEDIF(TODAY(),Z1167,"YM")&amp;" meses"&amp;" "&amp;DATEDIF(TODAY(),Z1167,"MD")&amp;" dias"))))))))</f>
        <v>Contrato Encerrado</v>
      </c>
      <c r="AE1167" s="35">
        <f t="shared" si="91"/>
        <v>157</v>
      </c>
      <c r="AF1167" s="35">
        <f t="shared" si="92"/>
        <v>573</v>
      </c>
      <c r="AG1167" s="17" t="str">
        <f t="shared" si="93"/>
        <v>1 anos 6 meses 26 dias</v>
      </c>
    </row>
    <row r="1168" spans="1:33" ht="11.25" customHeight="1" x14ac:dyDescent="0.2">
      <c r="A1168" s="8" t="s">
        <v>9</v>
      </c>
      <c r="B1168" s="10" t="s">
        <v>13</v>
      </c>
      <c r="C1168" s="11" t="s">
        <v>22</v>
      </c>
      <c r="D1168" s="36">
        <v>2022</v>
      </c>
      <c r="E1168" s="12" t="s">
        <v>1111</v>
      </c>
      <c r="F1168" s="8" t="s">
        <v>1112</v>
      </c>
      <c r="G1168" s="77" t="s">
        <v>2581</v>
      </c>
      <c r="H1168" s="78" t="s">
        <v>2582</v>
      </c>
      <c r="I1168" s="14" t="s">
        <v>2583</v>
      </c>
      <c r="J1168" s="14" t="s">
        <v>14943</v>
      </c>
      <c r="K1168" s="14" t="s">
        <v>29</v>
      </c>
      <c r="L1168" s="15" t="s">
        <v>30</v>
      </c>
      <c r="M1168" s="7" t="s">
        <v>9427</v>
      </c>
      <c r="N1168" s="16" t="s">
        <v>2114</v>
      </c>
      <c r="O1168" s="16"/>
      <c r="P1168" s="16" t="s">
        <v>2518</v>
      </c>
      <c r="Q1168" s="16" t="s">
        <v>2523</v>
      </c>
      <c r="R1168" s="31">
        <v>32572</v>
      </c>
      <c r="S1168" s="31">
        <v>44795</v>
      </c>
      <c r="T1168" s="31">
        <v>45019</v>
      </c>
      <c r="U1168" s="31"/>
      <c r="V1168" s="31"/>
      <c r="W1168" s="31"/>
      <c r="X1168" s="17"/>
      <c r="Y1168" s="17"/>
      <c r="Z1168" s="31"/>
      <c r="AA1168" s="18">
        <f t="shared" ca="1" si="90"/>
        <v>36</v>
      </c>
      <c r="AB1168" s="19" t="s">
        <v>7878</v>
      </c>
      <c r="AC1168" s="35" t="str">
        <f t="shared" si="94"/>
        <v>0 anos 7 meses 12 dias</v>
      </c>
      <c r="AD1168" s="35" t="str">
        <f ca="1">IF(AND(V1168="",T1168&lt;TODAY()),"Contrato Encerrado",IF(AND(V1168="",T1168&gt;TODAY()),DATEDIF(TODAY(),T1168,"Y")&amp;" anos"&amp;" "&amp;DATEDIF(TODAY(),T1168,"YM")&amp;" meses"&amp;" "&amp;DATEDIF(TODAY(),T1168,"MD")&amp;" dias",IF(AND(X1168="",V1168&lt;TODAY()),"Contrato Encerrado",IF(AND(X1168="",V1168&gt;TODAY()),DATEDIF(TODAY(),V1168,"Y")&amp;" anos"&amp;" "&amp;DATEDIF(TODAY(),V1168,"YM")&amp;" meses"&amp;" "&amp;DATEDIF(TODAY(),V1168,"MD")&amp;" dias",IF(AND(Z1168="",X1168&lt;TODAY()),"Contrato Encerrado",IF(AND(Z1168="",X1168&gt;TODAY()),DATEDIF(TODAY(),X1168,"Y")&amp;" anos"&amp;" "&amp;DATEDIF(TODAY(),X1168,"YM")&amp;" meses"&amp;" "&amp;DATEDIF(TODAY(),X1168,"MD")&amp;" dias",IF(AND(Z1168&lt;&gt;””,Z1168&lt;TODAY()),"Contrato Encerrado",IF(AND(Z1168&lt;&gt;"",Z1168&gt;TODAY()),DATEDIF(TODAY(),Z1168,"Y")&amp;" anos"&amp;" "&amp;DATEDIF(TODAY(),Z1168,"YM")&amp;" meses"&amp;" "&amp;DATEDIF(TODAY(),Z1168,"MD")&amp;" dias"))))))))</f>
        <v>Contrato Encerrado</v>
      </c>
      <c r="AE1168" s="35">
        <f t="shared" si="91"/>
        <v>224</v>
      </c>
      <c r="AF1168" s="35">
        <f t="shared" si="92"/>
        <v>506</v>
      </c>
      <c r="AG1168" s="17" t="str">
        <f t="shared" si="93"/>
        <v>1 anos 4 meses 20 dias</v>
      </c>
    </row>
    <row r="1169" spans="1:33" ht="11.25" customHeight="1" x14ac:dyDescent="0.2">
      <c r="A1169" s="8" t="s">
        <v>9</v>
      </c>
      <c r="B1169" s="10" t="s">
        <v>13</v>
      </c>
      <c r="C1169" s="11" t="s">
        <v>22</v>
      </c>
      <c r="D1169" s="36">
        <v>2022</v>
      </c>
      <c r="E1169" s="12" t="s">
        <v>157</v>
      </c>
      <c r="F1169" s="8" t="s">
        <v>158</v>
      </c>
      <c r="G1169" s="77" t="s">
        <v>822</v>
      </c>
      <c r="H1169" s="78" t="s">
        <v>823</v>
      </c>
      <c r="I1169" s="14" t="s">
        <v>824</v>
      </c>
      <c r="J1169" s="14" t="s">
        <v>14943</v>
      </c>
      <c r="K1169" s="14" t="s">
        <v>29</v>
      </c>
      <c r="L1169" s="15" t="s">
        <v>30</v>
      </c>
      <c r="M1169" s="7" t="s">
        <v>9427</v>
      </c>
      <c r="N1169" s="16" t="s">
        <v>2101</v>
      </c>
      <c r="O1169" s="16"/>
      <c r="P1169" s="16" t="s">
        <v>2517</v>
      </c>
      <c r="Q1169" s="16" t="s">
        <v>2522</v>
      </c>
      <c r="R1169" s="31">
        <v>37145</v>
      </c>
      <c r="S1169" s="31">
        <v>44382</v>
      </c>
      <c r="T1169" s="31">
        <v>44943</v>
      </c>
      <c r="U1169" s="31"/>
      <c r="V1169" s="31"/>
      <c r="W1169" s="31"/>
      <c r="X1169" s="17"/>
      <c r="Y1169" s="17"/>
      <c r="Z1169" s="31"/>
      <c r="AA1169" s="18">
        <f t="shared" ca="1" si="90"/>
        <v>24</v>
      </c>
      <c r="AB1169" s="19" t="s">
        <v>7878</v>
      </c>
      <c r="AC1169" s="35" t="str">
        <f t="shared" si="94"/>
        <v>1 anos 6 meses 12 dias</v>
      </c>
      <c r="AD1169" s="35" t="str">
        <f ca="1">IF(AND(V1169="",T1169&lt;TODAY()),"Contrato Encerrado",IF(AND(V1169="",T1169&gt;TODAY()),DATEDIF(TODAY(),T1169,"Y")&amp;" anos"&amp;" "&amp;DATEDIF(TODAY(),T1169,"YM")&amp;" meses"&amp;" "&amp;DATEDIF(TODAY(),T1169,"MD")&amp;" dias",IF(AND(X1169="",V1169&lt;TODAY()),"Contrato Encerrado",IF(AND(X1169="",V1169&gt;TODAY()),DATEDIF(TODAY(),V1169,"Y")&amp;" anos"&amp;" "&amp;DATEDIF(TODAY(),V1169,"YM")&amp;" meses"&amp;" "&amp;DATEDIF(TODAY(),V1169,"MD")&amp;" dias",IF(AND(Z1169="",X1169&lt;TODAY()),"Contrato Encerrado",IF(AND(Z1169="",X1169&gt;TODAY()),DATEDIF(TODAY(),X1169,"Y")&amp;" anos"&amp;" "&amp;DATEDIF(TODAY(),X1169,"YM")&amp;" meses"&amp;" "&amp;DATEDIF(TODAY(),X1169,"MD")&amp;" dias",IF(AND(Z1169&lt;&gt;””,Z1169&lt;TODAY()),"Contrato Encerrado",IF(AND(Z1169&lt;&gt;"",Z1169&gt;TODAY()),DATEDIF(TODAY(),Z1169,"Y")&amp;" anos"&amp;" "&amp;DATEDIF(TODAY(),Z1169,"YM")&amp;" meses"&amp;" "&amp;DATEDIF(TODAY(),Z1169,"MD")&amp;" dias"))))))))</f>
        <v>Contrato Encerrado</v>
      </c>
      <c r="AE1169" s="35">
        <f t="shared" si="91"/>
        <v>561</v>
      </c>
      <c r="AF1169" s="35">
        <f t="shared" si="92"/>
        <v>169</v>
      </c>
      <c r="AG1169" s="17" t="str">
        <f t="shared" si="93"/>
        <v>0 anos 5 meses 17 dias</v>
      </c>
    </row>
    <row r="1170" spans="1:33" ht="11.25" customHeight="1" x14ac:dyDescent="0.2">
      <c r="A1170" s="8" t="s">
        <v>9</v>
      </c>
      <c r="B1170" s="10" t="s">
        <v>13</v>
      </c>
      <c r="C1170" s="11" t="s">
        <v>22</v>
      </c>
      <c r="D1170" s="36">
        <v>2022</v>
      </c>
      <c r="E1170" s="12" t="s">
        <v>157</v>
      </c>
      <c r="F1170" s="8" t="s">
        <v>158</v>
      </c>
      <c r="G1170" s="77" t="s">
        <v>4433</v>
      </c>
      <c r="H1170" s="78" t="s">
        <v>4434</v>
      </c>
      <c r="I1170" s="14" t="s">
        <v>4435</v>
      </c>
      <c r="J1170" s="14" t="s">
        <v>14943</v>
      </c>
      <c r="K1170" s="14" t="s">
        <v>29</v>
      </c>
      <c r="L1170" s="15" t="s">
        <v>30</v>
      </c>
      <c r="M1170" s="7" t="s">
        <v>9427</v>
      </c>
      <c r="N1170" s="16" t="s">
        <v>2101</v>
      </c>
      <c r="O1170" s="16"/>
      <c r="P1170" s="16" t="s">
        <v>2518</v>
      </c>
      <c r="Q1170" s="16" t="s">
        <v>2521</v>
      </c>
      <c r="R1170" s="31">
        <v>31822</v>
      </c>
      <c r="S1170" s="31">
        <v>44802</v>
      </c>
      <c r="T1170" s="31">
        <v>45155</v>
      </c>
      <c r="U1170" s="31"/>
      <c r="V1170" s="31"/>
      <c r="W1170" s="31"/>
      <c r="X1170" s="17"/>
      <c r="Y1170" s="17"/>
      <c r="Z1170" s="31"/>
      <c r="AA1170" s="18">
        <f t="shared" ca="1" si="90"/>
        <v>38</v>
      </c>
      <c r="AB1170" s="19" t="s">
        <v>7878</v>
      </c>
      <c r="AC1170" s="35" t="str">
        <f t="shared" si="94"/>
        <v>0 anos 11 meses 19 dias</v>
      </c>
      <c r="AD1170" s="35" t="str">
        <f ca="1">IF(AND(V1170="",T1170&lt;TODAY()),"Contrato Encerrado",IF(AND(V1170="",T1170&gt;TODAY()),DATEDIF(TODAY(),T1170,"Y")&amp;" anos"&amp;" "&amp;DATEDIF(TODAY(),T1170,"YM")&amp;" meses"&amp;" "&amp;DATEDIF(TODAY(),T1170,"MD")&amp;" dias",IF(AND(X1170="",V1170&lt;TODAY()),"Contrato Encerrado",IF(AND(X1170="",V1170&gt;TODAY()),DATEDIF(TODAY(),V1170,"Y")&amp;" anos"&amp;" "&amp;DATEDIF(TODAY(),V1170,"YM")&amp;" meses"&amp;" "&amp;DATEDIF(TODAY(),V1170,"MD")&amp;" dias",IF(AND(Z1170="",X1170&lt;TODAY()),"Contrato Encerrado",IF(AND(Z1170="",X1170&gt;TODAY()),DATEDIF(TODAY(),X1170,"Y")&amp;" anos"&amp;" "&amp;DATEDIF(TODAY(),X1170,"YM")&amp;" meses"&amp;" "&amp;DATEDIF(TODAY(),X1170,"MD")&amp;" dias",IF(AND(Z1170&lt;&gt;””,Z1170&lt;TODAY()),"Contrato Encerrado",IF(AND(Z1170&lt;&gt;"",Z1170&gt;TODAY()),DATEDIF(TODAY(),Z1170,"Y")&amp;" anos"&amp;" "&amp;DATEDIF(TODAY(),Z1170,"YM")&amp;" meses"&amp;" "&amp;DATEDIF(TODAY(),Z1170,"MD")&amp;" dias"))))))))</f>
        <v>Contrato Encerrado</v>
      </c>
      <c r="AE1170" s="35">
        <f t="shared" si="91"/>
        <v>353</v>
      </c>
      <c r="AF1170" s="35">
        <f t="shared" si="92"/>
        <v>377</v>
      </c>
      <c r="AG1170" s="17" t="str">
        <f t="shared" si="93"/>
        <v>1 anos 0 meses 11 dias</v>
      </c>
    </row>
    <row r="1171" spans="1:33" ht="11.25" customHeight="1" x14ac:dyDescent="0.2">
      <c r="A1171" s="8" t="s">
        <v>9</v>
      </c>
      <c r="B1171" s="8" t="s">
        <v>13</v>
      </c>
      <c r="C1171" s="22" t="s">
        <v>22</v>
      </c>
      <c r="D1171" s="36">
        <v>2024</v>
      </c>
      <c r="E1171" s="12" t="s">
        <v>284</v>
      </c>
      <c r="F1171" s="8" t="s">
        <v>285</v>
      </c>
      <c r="G1171" s="77" t="s">
        <v>14366</v>
      </c>
      <c r="H1171" s="78" t="s">
        <v>14367</v>
      </c>
      <c r="I1171" s="14" t="s">
        <v>14368</v>
      </c>
      <c r="J1171" s="14" t="s">
        <v>14943</v>
      </c>
      <c r="K1171" s="14" t="s">
        <v>29</v>
      </c>
      <c r="L1171" s="15" t="s">
        <v>30</v>
      </c>
      <c r="M1171" s="7" t="s">
        <v>9427</v>
      </c>
      <c r="N1171" s="15" t="s">
        <v>2114</v>
      </c>
      <c r="O1171" s="15" t="s">
        <v>10152</v>
      </c>
      <c r="P1171" s="15" t="s">
        <v>2518</v>
      </c>
      <c r="Q1171" s="15" t="s">
        <v>2523</v>
      </c>
      <c r="R1171" s="20">
        <v>36909</v>
      </c>
      <c r="S1171" s="20">
        <v>45530</v>
      </c>
      <c r="T1171" s="20">
        <v>45688</v>
      </c>
      <c r="U1171" s="20"/>
      <c r="V1171" s="20"/>
      <c r="W1171" s="20"/>
      <c r="X1171" s="17"/>
      <c r="Y1171" s="17"/>
      <c r="Z1171" s="20"/>
      <c r="AA1171" s="18">
        <f t="shared" ca="1" si="90"/>
        <v>24</v>
      </c>
      <c r="AB1171" s="15" t="s">
        <v>7878</v>
      </c>
      <c r="AC1171" s="35" t="str">
        <f t="shared" si="94"/>
        <v>0 anos 5 meses 5 dias</v>
      </c>
      <c r="AD1171" s="35" t="str">
        <f ca="1">IF(AND(V1171="",T1171&lt;TODAY()),"Contrato Encerrado",IF(AND(V1171="",T1171&gt;TODAY()),DATEDIF(TODAY(),T1171,"Y")&amp;" anos"&amp;" "&amp;DATEDIF(TODAY(),T1171,"YM")&amp;" meses"&amp;" "&amp;DATEDIF(TODAY(),T1171,"MD")&amp;" dias",IF(AND(X1171="",V1171&lt;TODAY()),"Contrato Encerrado",IF(AND(X1171="",V1171&gt;TODAY()),DATEDIF(TODAY(),V1171,"Y")&amp;" anos"&amp;" "&amp;DATEDIF(TODAY(),V1171,"YM")&amp;" meses"&amp;" "&amp;DATEDIF(TODAY(),V1171,"MD")&amp;" dias",IF(AND(Z1171="",X1171&lt;TODAY()),"Contrato Encerrado",IF(AND(Z1171="",X1171&gt;TODAY()),DATEDIF(TODAY(),X1171,"Y")&amp;" anos"&amp;" "&amp;DATEDIF(TODAY(),X1171,"YM")&amp;" meses"&amp;" "&amp;DATEDIF(TODAY(),X1171,"MD")&amp;" dias",IF(AND(Z1171&lt;&gt;””,Z1171&lt;TODAY()),"Contrato Encerrado",IF(AND(Z1171&lt;&gt;"",Z1171&gt;TODAY()),DATEDIF(TODAY(),Z1171,"Y")&amp;" anos"&amp;" "&amp;DATEDIF(TODAY(),Z1171,"YM")&amp;" meses"&amp;" "&amp;DATEDIF(TODAY(),Z1171,"MD")&amp;" dias"))))))))</f>
        <v>Contrato Encerrado</v>
      </c>
      <c r="AE1171" s="35">
        <f t="shared" si="91"/>
        <v>158</v>
      </c>
      <c r="AF1171" s="35">
        <f t="shared" si="92"/>
        <v>572</v>
      </c>
      <c r="AG1171" s="17" t="str">
        <f t="shared" si="93"/>
        <v>1 anos 6 meses 25 dias</v>
      </c>
    </row>
    <row r="1172" spans="1:33" ht="11.25" customHeight="1" x14ac:dyDescent="0.2">
      <c r="A1172" s="141" t="s">
        <v>9</v>
      </c>
      <c r="B1172" s="142" t="s">
        <v>13</v>
      </c>
      <c r="C1172" s="143" t="s">
        <v>22</v>
      </c>
      <c r="D1172" s="144">
        <v>2022</v>
      </c>
      <c r="E1172" s="145" t="s">
        <v>157</v>
      </c>
      <c r="F1172" s="141" t="s">
        <v>158</v>
      </c>
      <c r="G1172" s="146" t="s">
        <v>888</v>
      </c>
      <c r="H1172" s="147" t="s">
        <v>889</v>
      </c>
      <c r="I1172" s="148" t="s">
        <v>890</v>
      </c>
      <c r="J1172" s="14" t="s">
        <v>14943</v>
      </c>
      <c r="K1172" s="148" t="s">
        <v>29</v>
      </c>
      <c r="L1172" s="149" t="s">
        <v>30</v>
      </c>
      <c r="M1172" s="7" t="s">
        <v>9427</v>
      </c>
      <c r="N1172" s="150" t="s">
        <v>2101</v>
      </c>
      <c r="O1172" s="150"/>
      <c r="P1172" s="150" t="s">
        <v>2517</v>
      </c>
      <c r="Q1172" s="150" t="s">
        <v>2522</v>
      </c>
      <c r="R1172" s="151">
        <v>35433</v>
      </c>
      <c r="S1172" s="151">
        <v>44382</v>
      </c>
      <c r="T1172" s="151">
        <v>45131</v>
      </c>
      <c r="U1172" s="151"/>
      <c r="V1172" s="151"/>
      <c r="W1172" s="151"/>
      <c r="X1172" s="17"/>
      <c r="Y1172" s="17"/>
      <c r="Z1172" s="151"/>
      <c r="AA1172" s="152">
        <f t="shared" ca="1" si="90"/>
        <v>28</v>
      </c>
      <c r="AB1172" s="153" t="s">
        <v>7878</v>
      </c>
      <c r="AC1172" s="35" t="str">
        <f t="shared" si="94"/>
        <v>2 anos 0 meses 19 dias</v>
      </c>
      <c r="AD1172" s="132" t="str">
        <f ca="1">IF(AND(V1172="",T1172&lt;TODAY()),"Contrato Encerrado",IF(AND(V1172="",T1172&gt;TODAY()),DATEDIF(TODAY(),T1172,"Y")&amp;" anos"&amp;" "&amp;DATEDIF(TODAY(),T1172,"YM")&amp;" meses"&amp;" "&amp;DATEDIF(TODAY(),T1172,"MD")&amp;" dias",IF(AND(X1172="",V1172&lt;TODAY()),"Contrato Encerrado",IF(AND(X1172="",V1172&gt;TODAY()),DATEDIF(TODAY(),V1172,"Y")&amp;" anos"&amp;" "&amp;DATEDIF(TODAY(),V1172,"YM")&amp;" meses"&amp;" "&amp;DATEDIF(TODAY(),V1172,"MD")&amp;" dias",IF(AND(Z1172="",X1172&lt;TODAY()),"Contrato Encerrado",IF(AND(Z1172="",X1172&gt;TODAY()),DATEDIF(TODAY(),X1172,"Y")&amp;" anos"&amp;" "&amp;DATEDIF(TODAY(),X1172,"YM")&amp;" meses"&amp;" "&amp;DATEDIF(TODAY(),X1172,"MD")&amp;" dias",IF(AND(Z1172&lt;&gt;””,Z1172&lt;TODAY()),"Contrato Encerrado",IF(AND(Z1172&lt;&gt;"",Z1172&gt;TODAY()),DATEDIF(TODAY(),Z1172,"Y")&amp;" anos"&amp;" "&amp;DATEDIF(TODAY(),Z1172,"YM")&amp;" meses"&amp;" "&amp;DATEDIF(TODAY(),Z1172,"MD")&amp;" dias"))))))))</f>
        <v>Contrato Encerrado</v>
      </c>
      <c r="AE1172" s="132">
        <f t="shared" si="91"/>
        <v>749</v>
      </c>
      <c r="AF1172" s="132">
        <f t="shared" si="92"/>
        <v>-19</v>
      </c>
      <c r="AG1172" s="133" t="str">
        <f t="shared" si="93"/>
        <v>ESTÁGIO COMPLETOU 2 ANOS</v>
      </c>
    </row>
    <row r="1173" spans="1:33" ht="11.25" customHeight="1" x14ac:dyDescent="0.2">
      <c r="A1173" s="8" t="s">
        <v>9</v>
      </c>
      <c r="B1173" s="8" t="s">
        <v>13</v>
      </c>
      <c r="C1173" s="22" t="s">
        <v>15</v>
      </c>
      <c r="D1173" s="37">
        <v>2025</v>
      </c>
      <c r="E1173" s="12" t="s">
        <v>772</v>
      </c>
      <c r="F1173" s="8" t="s">
        <v>773</v>
      </c>
      <c r="G1173" s="77" t="s">
        <v>15618</v>
      </c>
      <c r="H1173" s="78" t="s">
        <v>15619</v>
      </c>
      <c r="I1173" s="14" t="s">
        <v>15620</v>
      </c>
      <c r="J1173" s="14" t="s">
        <v>10</v>
      </c>
      <c r="K1173" s="14" t="s">
        <v>29</v>
      </c>
      <c r="L1173" s="15" t="s">
        <v>30</v>
      </c>
      <c r="M1173" s="7" t="s">
        <v>9427</v>
      </c>
      <c r="N1173" s="15" t="s">
        <v>16791</v>
      </c>
      <c r="O1173" s="15" t="s">
        <v>10152</v>
      </c>
      <c r="P1173" s="15" t="s">
        <v>2518</v>
      </c>
      <c r="Q1173" s="15" t="s">
        <v>2523</v>
      </c>
      <c r="R1173" s="20">
        <v>34239</v>
      </c>
      <c r="S1173" s="20">
        <v>45719</v>
      </c>
      <c r="T1173" s="70">
        <v>46297</v>
      </c>
      <c r="U1173" s="20"/>
      <c r="V1173" s="20"/>
      <c r="W1173" s="20"/>
      <c r="X1173" s="17"/>
      <c r="Y1173" s="17"/>
      <c r="Z1173" s="20"/>
      <c r="AA1173" s="21">
        <f t="shared" ca="1" si="90"/>
        <v>32</v>
      </c>
      <c r="AB1173" s="15" t="s">
        <v>7878</v>
      </c>
      <c r="AC1173" s="35" t="str">
        <f t="shared" si="94"/>
        <v>1 anos 6 meses 29 dias</v>
      </c>
      <c r="AD1173" s="35" t="str">
        <f ca="1">IF(AND(V1173="",T1173&lt;TODAY()),"Contrato Encerrado",IF(AND(V1173="",T1173&gt;TODAY()),DATEDIF(TODAY(),T1173,"Y")&amp;" anos"&amp;" "&amp;DATEDIF(TODAY(),T1173,"YM")&amp;" meses"&amp;" "&amp;DATEDIF(TODAY(),T1173,"MD")&amp;" dias",IF(AND(X1173="",V1173&lt;TODAY()),"Contrato Encerrado",IF(AND(X1173="",V1173&gt;TODAY()),DATEDIF(TODAY(),V1173,"Y")&amp;" anos"&amp;" "&amp;DATEDIF(TODAY(),V1173,"YM")&amp;" meses"&amp;" "&amp;DATEDIF(TODAY(),V1173,"MD")&amp;" dias",IF(AND(Z1173="",X1173&lt;TODAY()),"Contrato Encerrado",IF(AND(Z1173="",X1173&gt;TODAY()),DATEDIF(TODAY(),X1173,"Y")&amp;" anos"&amp;" "&amp;DATEDIF(TODAY(),X1173,"YM")&amp;" meses"&amp;" "&amp;DATEDIF(TODAY(),X1173,"MD")&amp;" dias",IF(AND(Z1173&lt;&gt;””,Z1173&lt;TODAY()),"Contrato Encerrado",IF(AND(Z1173&lt;&gt;"",Z1173&gt;TODAY()),DATEDIF(TODAY(),Z1173,"Y")&amp;" anos"&amp;" "&amp;DATEDIF(TODAY(),Z1173,"YM")&amp;" meses"&amp;" "&amp;DATEDIF(TODAY(),Z1173,"MD")&amp;" dias"))))))))</f>
        <v>0 anos 11 meses 25 dias</v>
      </c>
      <c r="AE1173" s="35">
        <f t="shared" si="91"/>
        <v>578</v>
      </c>
      <c r="AF1173" s="35">
        <f t="shared" si="92"/>
        <v>152</v>
      </c>
      <c r="AG1173" s="17" t="str">
        <f t="shared" si="93"/>
        <v>0 anos 4 meses 31 dias</v>
      </c>
    </row>
    <row r="1174" spans="1:33" ht="11.25" customHeight="1" x14ac:dyDescent="0.2">
      <c r="A1174" s="8" t="s">
        <v>9</v>
      </c>
      <c r="B1174" s="10" t="s">
        <v>13</v>
      </c>
      <c r="C1174" s="11" t="s">
        <v>24</v>
      </c>
      <c r="D1174" s="36">
        <v>2022</v>
      </c>
      <c r="E1174" s="12" t="s">
        <v>157</v>
      </c>
      <c r="F1174" s="8" t="s">
        <v>158</v>
      </c>
      <c r="G1174" s="77" t="s">
        <v>4436</v>
      </c>
      <c r="H1174" s="78" t="s">
        <v>4437</v>
      </c>
      <c r="I1174" s="14" t="s">
        <v>4438</v>
      </c>
      <c r="J1174" s="14" t="s">
        <v>14943</v>
      </c>
      <c r="K1174" s="14" t="s">
        <v>29</v>
      </c>
      <c r="L1174" s="15" t="s">
        <v>30</v>
      </c>
      <c r="M1174" s="7" t="s">
        <v>9427</v>
      </c>
      <c r="N1174" s="16" t="s">
        <v>2101</v>
      </c>
      <c r="O1174" s="16"/>
      <c r="P1174" s="16" t="s">
        <v>2518</v>
      </c>
      <c r="Q1174" s="16" t="s">
        <v>2521</v>
      </c>
      <c r="R1174" s="31">
        <v>33561</v>
      </c>
      <c r="S1174" s="31">
        <v>44851</v>
      </c>
      <c r="T1174" s="31">
        <v>44943</v>
      </c>
      <c r="U1174" s="31"/>
      <c r="V1174" s="31"/>
      <c r="W1174" s="31"/>
      <c r="X1174" s="17"/>
      <c r="Y1174" s="17"/>
      <c r="Z1174" s="31"/>
      <c r="AA1174" s="18">
        <f t="shared" ca="1" si="90"/>
        <v>33</v>
      </c>
      <c r="AB1174" s="19" t="s">
        <v>7878</v>
      </c>
      <c r="AC1174" s="35" t="str">
        <f t="shared" si="94"/>
        <v>0 anos 3 meses 0 dias</v>
      </c>
      <c r="AD1174" s="35" t="str">
        <f ca="1">IF(AND(V1174="",T1174&lt;TODAY()),"Contrato Encerrado",IF(AND(V1174="",T1174&gt;TODAY()),DATEDIF(TODAY(),T1174,"Y")&amp;" anos"&amp;" "&amp;DATEDIF(TODAY(),T1174,"YM")&amp;" meses"&amp;" "&amp;DATEDIF(TODAY(),T1174,"MD")&amp;" dias",IF(AND(X1174="",V1174&lt;TODAY()),"Contrato Encerrado",IF(AND(X1174="",V1174&gt;TODAY()),DATEDIF(TODAY(),V1174,"Y")&amp;" anos"&amp;" "&amp;DATEDIF(TODAY(),V1174,"YM")&amp;" meses"&amp;" "&amp;DATEDIF(TODAY(),V1174,"MD")&amp;" dias",IF(AND(Z1174="",X1174&lt;TODAY()),"Contrato Encerrado",IF(AND(Z1174="",X1174&gt;TODAY()),DATEDIF(TODAY(),X1174,"Y")&amp;" anos"&amp;" "&amp;DATEDIF(TODAY(),X1174,"YM")&amp;" meses"&amp;" "&amp;DATEDIF(TODAY(),X1174,"MD")&amp;" dias",IF(AND(Z1174&lt;&gt;””,Z1174&lt;TODAY()),"Contrato Encerrado",IF(AND(Z1174&lt;&gt;"",Z1174&gt;TODAY()),DATEDIF(TODAY(),Z1174,"Y")&amp;" anos"&amp;" "&amp;DATEDIF(TODAY(),Z1174,"YM")&amp;" meses"&amp;" "&amp;DATEDIF(TODAY(),Z1174,"MD")&amp;" dias"))))))))</f>
        <v>Contrato Encerrado</v>
      </c>
      <c r="AE1174" s="35">
        <f t="shared" si="91"/>
        <v>92</v>
      </c>
      <c r="AF1174" s="35">
        <f t="shared" si="92"/>
        <v>638</v>
      </c>
      <c r="AG1174" s="17" t="str">
        <f t="shared" si="93"/>
        <v>1 anos 8 meses 29 dias</v>
      </c>
    </row>
    <row r="1175" spans="1:33" ht="11.25" customHeight="1" x14ac:dyDescent="0.2">
      <c r="A1175" s="8" t="s">
        <v>9</v>
      </c>
      <c r="B1175" s="10" t="s">
        <v>13</v>
      </c>
      <c r="C1175" s="11" t="s">
        <v>22</v>
      </c>
      <c r="D1175" s="36">
        <v>2022</v>
      </c>
      <c r="E1175" s="12" t="s">
        <v>157</v>
      </c>
      <c r="F1175" s="8" t="s">
        <v>158</v>
      </c>
      <c r="G1175" s="77" t="s">
        <v>4439</v>
      </c>
      <c r="H1175" s="78" t="s">
        <v>4440</v>
      </c>
      <c r="I1175" s="14" t="s">
        <v>4441</v>
      </c>
      <c r="J1175" s="14" t="s">
        <v>14943</v>
      </c>
      <c r="K1175" s="14" t="s">
        <v>29</v>
      </c>
      <c r="L1175" s="15" t="s">
        <v>30</v>
      </c>
      <c r="M1175" s="7" t="s">
        <v>9427</v>
      </c>
      <c r="N1175" s="16" t="s">
        <v>2101</v>
      </c>
      <c r="O1175" s="16"/>
      <c r="P1175" s="16" t="s">
        <v>2518</v>
      </c>
      <c r="Q1175" s="16" t="s">
        <v>2521</v>
      </c>
      <c r="R1175" s="31">
        <v>32660</v>
      </c>
      <c r="S1175" s="31">
        <v>44818</v>
      </c>
      <c r="T1175" s="31">
        <v>44943</v>
      </c>
      <c r="U1175" s="31"/>
      <c r="V1175" s="31"/>
      <c r="W1175" s="31"/>
      <c r="X1175" s="17"/>
      <c r="Y1175" s="17"/>
      <c r="Z1175" s="31"/>
      <c r="AA1175" s="18">
        <f t="shared" ca="1" si="90"/>
        <v>36</v>
      </c>
      <c r="AB1175" s="19" t="s">
        <v>7878</v>
      </c>
      <c r="AC1175" s="35" t="str">
        <f t="shared" si="94"/>
        <v>0 anos 4 meses 3 dias</v>
      </c>
      <c r="AD1175" s="35" t="str">
        <f ca="1">IF(AND(V1175="",T1175&lt;TODAY()),"Contrato Encerrado",IF(AND(V1175="",T1175&gt;TODAY()),DATEDIF(TODAY(),T1175,"Y")&amp;" anos"&amp;" "&amp;DATEDIF(TODAY(),T1175,"YM")&amp;" meses"&amp;" "&amp;DATEDIF(TODAY(),T1175,"MD")&amp;" dias",IF(AND(X1175="",V1175&lt;TODAY()),"Contrato Encerrado",IF(AND(X1175="",V1175&gt;TODAY()),DATEDIF(TODAY(),V1175,"Y")&amp;" anos"&amp;" "&amp;DATEDIF(TODAY(),V1175,"YM")&amp;" meses"&amp;" "&amp;DATEDIF(TODAY(),V1175,"MD")&amp;" dias",IF(AND(Z1175="",X1175&lt;TODAY()),"Contrato Encerrado",IF(AND(Z1175="",X1175&gt;TODAY()),DATEDIF(TODAY(),X1175,"Y")&amp;" anos"&amp;" "&amp;DATEDIF(TODAY(),X1175,"YM")&amp;" meses"&amp;" "&amp;DATEDIF(TODAY(),X1175,"MD")&amp;" dias",IF(AND(Z1175&lt;&gt;””,Z1175&lt;TODAY()),"Contrato Encerrado",IF(AND(Z1175&lt;&gt;"",Z1175&gt;TODAY()),DATEDIF(TODAY(),Z1175,"Y")&amp;" anos"&amp;" "&amp;DATEDIF(TODAY(),Z1175,"YM")&amp;" meses"&amp;" "&amp;DATEDIF(TODAY(),Z1175,"MD")&amp;" dias"))))))))</f>
        <v>Contrato Encerrado</v>
      </c>
      <c r="AE1175" s="35">
        <f t="shared" si="91"/>
        <v>125</v>
      </c>
      <c r="AF1175" s="35">
        <f t="shared" si="92"/>
        <v>605</v>
      </c>
      <c r="AG1175" s="17" t="str">
        <f t="shared" si="93"/>
        <v>1 anos 7 meses 27 dias</v>
      </c>
    </row>
    <row r="1176" spans="1:33" ht="11.25" customHeight="1" x14ac:dyDescent="0.2">
      <c r="A1176" s="8" t="s">
        <v>9</v>
      </c>
      <c r="B1176" s="8" t="s">
        <v>13</v>
      </c>
      <c r="C1176" s="22" t="s">
        <v>11</v>
      </c>
      <c r="D1176" s="37">
        <v>2024</v>
      </c>
      <c r="E1176" s="12" t="s">
        <v>1111</v>
      </c>
      <c r="F1176" s="8" t="s">
        <v>1112</v>
      </c>
      <c r="G1176" s="77" t="s">
        <v>11173</v>
      </c>
      <c r="H1176" s="78" t="s">
        <v>11174</v>
      </c>
      <c r="I1176" s="14" t="s">
        <v>11175</v>
      </c>
      <c r="J1176" s="14" t="s">
        <v>10</v>
      </c>
      <c r="K1176" s="14" t="s">
        <v>29</v>
      </c>
      <c r="L1176" s="15" t="s">
        <v>81</v>
      </c>
      <c r="M1176" s="7" t="s">
        <v>82</v>
      </c>
      <c r="N1176" s="15" t="s">
        <v>4113</v>
      </c>
      <c r="O1176" s="15" t="s">
        <v>11176</v>
      </c>
      <c r="P1176" s="15" t="s">
        <v>2518</v>
      </c>
      <c r="Q1176" s="15" t="s">
        <v>2523</v>
      </c>
      <c r="R1176" s="20">
        <v>39290</v>
      </c>
      <c r="S1176" s="20">
        <v>45293</v>
      </c>
      <c r="T1176" s="70">
        <v>46022</v>
      </c>
      <c r="U1176" s="20"/>
      <c r="V1176" s="20"/>
      <c r="W1176" s="20"/>
      <c r="X1176" s="17"/>
      <c r="Y1176" s="17"/>
      <c r="Z1176" s="20"/>
      <c r="AA1176" s="18">
        <f t="shared" ca="1" si="90"/>
        <v>18</v>
      </c>
      <c r="AB1176" s="15" t="s">
        <v>7877</v>
      </c>
      <c r="AC1176" s="35" t="str">
        <f t="shared" si="94"/>
        <v>1 anos 11 meses 29 dias</v>
      </c>
      <c r="AD1176" s="35" t="str">
        <f ca="1">IF(AND(V1176="",T1176&lt;TODAY()),"Contrato Encerrado",IF(AND(V1176="",T1176&gt;TODAY()),DATEDIF(TODAY(),T1176,"Y")&amp;" anos"&amp;" "&amp;DATEDIF(TODAY(),T1176,"YM")&amp;" meses"&amp;" "&amp;DATEDIF(TODAY(),T1176,"MD")&amp;" dias",IF(AND(X1176="",V1176&lt;TODAY()),"Contrato Encerrado",IF(AND(X1176="",V1176&gt;TODAY()),DATEDIF(TODAY(),V1176,"Y")&amp;" anos"&amp;" "&amp;DATEDIF(TODAY(),V1176,"YM")&amp;" meses"&amp;" "&amp;DATEDIF(TODAY(),V1176,"MD")&amp;" dias",IF(AND(Z1176="",X1176&lt;TODAY()),"Contrato Encerrado",IF(AND(Z1176="",X1176&gt;TODAY()),DATEDIF(TODAY(),X1176,"Y")&amp;" anos"&amp;" "&amp;DATEDIF(TODAY(),X1176,"YM")&amp;" meses"&amp;" "&amp;DATEDIF(TODAY(),X1176,"MD")&amp;" dias",IF(AND(Z1176&lt;&gt;””,Z1176&lt;TODAY()),"Contrato Encerrado",IF(AND(Z1176&lt;&gt;"",Z1176&gt;TODAY()),DATEDIF(TODAY(),Z1176,"Y")&amp;" anos"&amp;" "&amp;DATEDIF(TODAY(),Z1176,"YM")&amp;" meses"&amp;" "&amp;DATEDIF(TODAY(),Z1176,"MD")&amp;" dias"))))))))</f>
        <v>0 anos 2 meses 24 dias</v>
      </c>
      <c r="AE1176" s="35">
        <f t="shared" si="91"/>
        <v>729</v>
      </c>
      <c r="AF1176" s="35">
        <f t="shared" si="92"/>
        <v>1</v>
      </c>
      <c r="AG1176" s="17" t="str">
        <f t="shared" si="93"/>
        <v>0 anos 0 meses 1 dias</v>
      </c>
    </row>
    <row r="1177" spans="1:33" ht="11.25" customHeight="1" x14ac:dyDescent="0.2">
      <c r="A1177" s="8" t="s">
        <v>9</v>
      </c>
      <c r="B1177" s="10" t="s">
        <v>13</v>
      </c>
      <c r="C1177" s="11" t="s">
        <v>20</v>
      </c>
      <c r="D1177" s="36">
        <v>2021</v>
      </c>
      <c r="E1177" s="14" t="s">
        <v>27</v>
      </c>
      <c r="F1177" s="8" t="s">
        <v>28</v>
      </c>
      <c r="G1177" s="77" t="s">
        <v>1105</v>
      </c>
      <c r="H1177" s="78" t="s">
        <v>1106</v>
      </c>
      <c r="I1177" s="14" t="s">
        <v>1107</v>
      </c>
      <c r="J1177" s="14" t="s">
        <v>1302</v>
      </c>
      <c r="K1177" s="14" t="s">
        <v>29</v>
      </c>
      <c r="L1177" s="15" t="s">
        <v>30</v>
      </c>
      <c r="M1177" s="7" t="s">
        <v>9427</v>
      </c>
      <c r="N1177" s="27" t="s">
        <v>3227</v>
      </c>
      <c r="O1177" s="27"/>
      <c r="P1177" s="26" t="s">
        <v>2517</v>
      </c>
      <c r="Q1177" s="26" t="s">
        <v>2522</v>
      </c>
      <c r="R1177" s="31">
        <v>36070</v>
      </c>
      <c r="S1177" s="31">
        <v>44378</v>
      </c>
      <c r="T1177" s="31">
        <v>44743</v>
      </c>
      <c r="U1177" s="31"/>
      <c r="V1177" s="31"/>
      <c r="W1177" s="31"/>
      <c r="X1177" s="17"/>
      <c r="Y1177" s="17"/>
      <c r="Z1177" s="31"/>
      <c r="AA1177" s="18">
        <f t="shared" ca="1" si="90"/>
        <v>27</v>
      </c>
      <c r="AB1177" s="19" t="s">
        <v>7878</v>
      </c>
      <c r="AC1177" s="35" t="str">
        <f t="shared" si="94"/>
        <v>1 anos 0 meses 0 dias</v>
      </c>
      <c r="AD1177" s="35" t="str">
        <f ca="1">IF(AND(V1177="",T1177&lt;TODAY()),"Contrato Encerrado",IF(AND(V1177="",T1177&gt;TODAY()),DATEDIF(TODAY(),T1177,"Y")&amp;" anos"&amp;" "&amp;DATEDIF(TODAY(),T1177,"YM")&amp;" meses"&amp;" "&amp;DATEDIF(TODAY(),T1177,"MD")&amp;" dias",IF(AND(X1177="",V1177&lt;TODAY()),"Contrato Encerrado",IF(AND(X1177="",V1177&gt;TODAY()),DATEDIF(TODAY(),V1177,"Y")&amp;" anos"&amp;" "&amp;DATEDIF(TODAY(),V1177,"YM")&amp;" meses"&amp;" "&amp;DATEDIF(TODAY(),V1177,"MD")&amp;" dias",IF(AND(Z1177="",X1177&lt;TODAY()),"Contrato Encerrado",IF(AND(Z1177="",X1177&gt;TODAY()),DATEDIF(TODAY(),X1177,"Y")&amp;" anos"&amp;" "&amp;DATEDIF(TODAY(),X1177,"YM")&amp;" meses"&amp;" "&amp;DATEDIF(TODAY(),X1177,"MD")&amp;" dias",IF(AND(Z1177&lt;&gt;””,Z1177&lt;TODAY()),"Contrato Encerrado",IF(AND(Z1177&lt;&gt;"",Z1177&gt;TODAY()),DATEDIF(TODAY(),Z1177,"Y")&amp;" anos"&amp;" "&amp;DATEDIF(TODAY(),Z1177,"YM")&amp;" meses"&amp;" "&amp;DATEDIF(TODAY(),Z1177,"MD")&amp;" dias"))))))))</f>
        <v>Contrato Encerrado</v>
      </c>
      <c r="AE1177" s="35">
        <f t="shared" si="91"/>
        <v>365</v>
      </c>
      <c r="AF1177" s="35">
        <f t="shared" si="92"/>
        <v>365</v>
      </c>
      <c r="AG1177" s="17" t="str">
        <f t="shared" si="93"/>
        <v>0 anos 11 meses 30 dias</v>
      </c>
    </row>
    <row r="1178" spans="1:33" ht="11.25" customHeight="1" x14ac:dyDescent="0.2">
      <c r="A1178" s="8" t="s">
        <v>9</v>
      </c>
      <c r="B1178" s="10" t="s">
        <v>13</v>
      </c>
      <c r="C1178" s="11" t="s">
        <v>23</v>
      </c>
      <c r="D1178" s="36">
        <v>2022</v>
      </c>
      <c r="E1178" s="12" t="s">
        <v>307</v>
      </c>
      <c r="F1178" s="8" t="s">
        <v>308</v>
      </c>
      <c r="G1178" s="77" t="s">
        <v>4442</v>
      </c>
      <c r="H1178" s="78" t="s">
        <v>4443</v>
      </c>
      <c r="I1178" s="14" t="s">
        <v>4444</v>
      </c>
      <c r="J1178" s="14" t="s">
        <v>1302</v>
      </c>
      <c r="K1178" s="14" t="s">
        <v>29</v>
      </c>
      <c r="L1178" s="15" t="s">
        <v>30</v>
      </c>
      <c r="M1178" s="7" t="s">
        <v>9427</v>
      </c>
      <c r="N1178" s="15" t="s">
        <v>2098</v>
      </c>
      <c r="O1178" s="16"/>
      <c r="P1178" s="16" t="s">
        <v>2518</v>
      </c>
      <c r="Q1178" s="16" t="s">
        <v>2523</v>
      </c>
      <c r="R1178" s="31">
        <v>37139</v>
      </c>
      <c r="S1178" s="31">
        <v>44830</v>
      </c>
      <c r="T1178" s="31">
        <v>45099</v>
      </c>
      <c r="U1178" s="31"/>
      <c r="V1178" s="31"/>
      <c r="W1178" s="31"/>
      <c r="X1178" s="17"/>
      <c r="Y1178" s="17"/>
      <c r="Z1178" s="31"/>
      <c r="AA1178" s="18">
        <f t="shared" ca="1" si="90"/>
        <v>24</v>
      </c>
      <c r="AB1178" s="19" t="s">
        <v>7878</v>
      </c>
      <c r="AC1178" s="35" t="str">
        <f t="shared" si="94"/>
        <v>0 anos 8 meses 27 dias</v>
      </c>
      <c r="AD1178" s="35" t="str">
        <f ca="1">IF(AND(V1178="",T1178&lt;TODAY()),"Contrato Encerrado",IF(AND(V1178="",T1178&gt;TODAY()),DATEDIF(TODAY(),T1178,"Y")&amp;" anos"&amp;" "&amp;DATEDIF(TODAY(),T1178,"YM")&amp;" meses"&amp;" "&amp;DATEDIF(TODAY(),T1178,"MD")&amp;" dias",IF(AND(X1178="",V1178&lt;TODAY()),"Contrato Encerrado",IF(AND(X1178="",V1178&gt;TODAY()),DATEDIF(TODAY(),V1178,"Y")&amp;" anos"&amp;" "&amp;DATEDIF(TODAY(),V1178,"YM")&amp;" meses"&amp;" "&amp;DATEDIF(TODAY(),V1178,"MD")&amp;" dias",IF(AND(Z1178="",X1178&lt;TODAY()),"Contrato Encerrado",IF(AND(Z1178="",X1178&gt;TODAY()),DATEDIF(TODAY(),X1178,"Y")&amp;" anos"&amp;" "&amp;DATEDIF(TODAY(),X1178,"YM")&amp;" meses"&amp;" "&amp;DATEDIF(TODAY(),X1178,"MD")&amp;" dias",IF(AND(Z1178&lt;&gt;””,Z1178&lt;TODAY()),"Contrato Encerrado",IF(AND(Z1178&lt;&gt;"",Z1178&gt;TODAY()),DATEDIF(TODAY(),Z1178,"Y")&amp;" anos"&amp;" "&amp;DATEDIF(TODAY(),Z1178,"YM")&amp;" meses"&amp;" "&amp;DATEDIF(TODAY(),Z1178,"MD")&amp;" dias"))))))))</f>
        <v>Contrato Encerrado</v>
      </c>
      <c r="AE1178" s="35">
        <f t="shared" si="91"/>
        <v>269</v>
      </c>
      <c r="AF1178" s="35">
        <f t="shared" si="92"/>
        <v>461</v>
      </c>
      <c r="AG1178" s="17" t="str">
        <f t="shared" si="93"/>
        <v>1 anos 3 meses 5 dias</v>
      </c>
    </row>
    <row r="1179" spans="1:33" ht="11.25" customHeight="1" x14ac:dyDescent="0.2">
      <c r="A1179" s="8" t="s">
        <v>9</v>
      </c>
      <c r="B1179" s="8" t="s">
        <v>13</v>
      </c>
      <c r="C1179" s="22" t="s">
        <v>16</v>
      </c>
      <c r="D1179" s="37">
        <v>2023</v>
      </c>
      <c r="E1179" s="23" t="s">
        <v>307</v>
      </c>
      <c r="F1179" s="8" t="s">
        <v>308</v>
      </c>
      <c r="G1179" s="77" t="s">
        <v>6324</v>
      </c>
      <c r="H1179" s="78" t="s">
        <v>6325</v>
      </c>
      <c r="I1179" s="9" t="s">
        <v>6326</v>
      </c>
      <c r="J1179" s="14" t="s">
        <v>14943</v>
      </c>
      <c r="K1179" s="9" t="s">
        <v>29</v>
      </c>
      <c r="L1179" s="24" t="s">
        <v>30</v>
      </c>
      <c r="M1179" s="7" t="s">
        <v>9427</v>
      </c>
      <c r="N1179" s="24" t="s">
        <v>2120</v>
      </c>
      <c r="O1179" s="24"/>
      <c r="P1179" s="24" t="s">
        <v>2518</v>
      </c>
      <c r="Q1179" s="24" t="s">
        <v>2523</v>
      </c>
      <c r="R1179" s="17">
        <v>32915</v>
      </c>
      <c r="S1179" s="17">
        <v>45016</v>
      </c>
      <c r="T1179" s="31">
        <v>45163</v>
      </c>
      <c r="U1179" s="17"/>
      <c r="V1179" s="31"/>
      <c r="W1179" s="17"/>
      <c r="X1179" s="17"/>
      <c r="Y1179" s="17"/>
      <c r="Z1179" s="31"/>
      <c r="AA1179" s="18">
        <f t="shared" ca="1" si="90"/>
        <v>35</v>
      </c>
      <c r="AB1179" s="19" t="s">
        <v>7878</v>
      </c>
      <c r="AC1179" s="35" t="str">
        <f t="shared" si="94"/>
        <v>0 anos 4 meses 25 dias</v>
      </c>
      <c r="AD1179" s="35" t="str">
        <f ca="1">IF(AND(V1179="",T1179&lt;TODAY()),"Contrato Encerrado",IF(AND(V1179="",T1179&gt;TODAY()),DATEDIF(TODAY(),T1179,"Y")&amp;" anos"&amp;" "&amp;DATEDIF(TODAY(),T1179,"YM")&amp;" meses"&amp;" "&amp;DATEDIF(TODAY(),T1179,"MD")&amp;" dias",IF(AND(X1179="",V1179&lt;TODAY()),"Contrato Encerrado",IF(AND(X1179="",V1179&gt;TODAY()),DATEDIF(TODAY(),V1179,"Y")&amp;" anos"&amp;" "&amp;DATEDIF(TODAY(),V1179,"YM")&amp;" meses"&amp;" "&amp;DATEDIF(TODAY(),V1179,"MD")&amp;" dias",IF(AND(Z1179="",X1179&lt;TODAY()),"Contrato Encerrado",IF(AND(Z1179="",X1179&gt;TODAY()),DATEDIF(TODAY(),X1179,"Y")&amp;" anos"&amp;" "&amp;DATEDIF(TODAY(),X1179,"YM")&amp;" meses"&amp;" "&amp;DATEDIF(TODAY(),X1179,"MD")&amp;" dias",IF(AND(Z1179&lt;&gt;””,Z1179&lt;TODAY()),"Contrato Encerrado",IF(AND(Z1179&lt;&gt;"",Z1179&gt;TODAY()),DATEDIF(TODAY(),Z1179,"Y")&amp;" anos"&amp;" "&amp;DATEDIF(TODAY(),Z1179,"YM")&amp;" meses"&amp;" "&amp;DATEDIF(TODAY(),Z1179,"MD")&amp;" dias"))))))))</f>
        <v>Contrato Encerrado</v>
      </c>
      <c r="AE1179" s="35">
        <f t="shared" si="91"/>
        <v>147</v>
      </c>
      <c r="AF1179" s="35">
        <f t="shared" si="92"/>
        <v>583</v>
      </c>
      <c r="AG1179" s="17" t="str">
        <f t="shared" si="93"/>
        <v>1 anos 7 meses 5 dias</v>
      </c>
    </row>
    <row r="1180" spans="1:33" ht="11.25" customHeight="1" x14ac:dyDescent="0.2">
      <c r="A1180" s="8" t="s">
        <v>9</v>
      </c>
      <c r="B1180" s="8" t="s">
        <v>13</v>
      </c>
      <c r="C1180" s="22" t="s">
        <v>23</v>
      </c>
      <c r="D1180" s="37">
        <v>2023</v>
      </c>
      <c r="E1180" s="12" t="s">
        <v>1111</v>
      </c>
      <c r="F1180" s="8" t="s">
        <v>1112</v>
      </c>
      <c r="G1180" s="77" t="s">
        <v>9582</v>
      </c>
      <c r="H1180" s="78" t="s">
        <v>9583</v>
      </c>
      <c r="I1180" s="14" t="s">
        <v>9584</v>
      </c>
      <c r="J1180" s="14" t="s">
        <v>1302</v>
      </c>
      <c r="K1180" s="14" t="s">
        <v>29</v>
      </c>
      <c r="L1180" s="15" t="s">
        <v>30</v>
      </c>
      <c r="M1180" s="7" t="s">
        <v>9427</v>
      </c>
      <c r="N1180" s="15" t="s">
        <v>2112</v>
      </c>
      <c r="O1180" s="15" t="s">
        <v>8795</v>
      </c>
      <c r="P1180" s="15" t="s">
        <v>2518</v>
      </c>
      <c r="Q1180" s="15" t="s">
        <v>2523</v>
      </c>
      <c r="R1180" s="20">
        <v>31467</v>
      </c>
      <c r="S1180" s="20">
        <v>45208</v>
      </c>
      <c r="T1180" s="20">
        <v>45678</v>
      </c>
      <c r="U1180" s="20"/>
      <c r="V1180" s="20"/>
      <c r="W1180" s="20"/>
      <c r="X1180" s="17"/>
      <c r="Y1180" s="17"/>
      <c r="Z1180" s="20"/>
      <c r="AA1180" s="18">
        <f t="shared" ca="1" si="90"/>
        <v>39</v>
      </c>
      <c r="AB1180" s="20" t="s">
        <v>7878</v>
      </c>
      <c r="AC1180" s="35" t="str">
        <f t="shared" si="94"/>
        <v>1 anos 3 meses 12 dias</v>
      </c>
      <c r="AD1180" s="35" t="str">
        <f ca="1">IF(AND(V1180="",T1180&lt;TODAY()),"Contrato Encerrado",IF(AND(V1180="",T1180&gt;TODAY()),DATEDIF(TODAY(),T1180,"Y")&amp;" anos"&amp;" "&amp;DATEDIF(TODAY(),T1180,"YM")&amp;" meses"&amp;" "&amp;DATEDIF(TODAY(),T1180,"MD")&amp;" dias",IF(AND(X1180="",V1180&lt;TODAY()),"Contrato Encerrado",IF(AND(X1180="",V1180&gt;TODAY()),DATEDIF(TODAY(),V1180,"Y")&amp;" anos"&amp;" "&amp;DATEDIF(TODAY(),V1180,"YM")&amp;" meses"&amp;" "&amp;DATEDIF(TODAY(),V1180,"MD")&amp;" dias",IF(AND(Z1180="",X1180&lt;TODAY()),"Contrato Encerrado",IF(AND(Z1180="",X1180&gt;TODAY()),DATEDIF(TODAY(),X1180,"Y")&amp;" anos"&amp;" "&amp;DATEDIF(TODAY(),X1180,"YM")&amp;" meses"&amp;" "&amp;DATEDIF(TODAY(),X1180,"MD")&amp;" dias",IF(AND(Z1180&lt;&gt;””,Z1180&lt;TODAY()),"Contrato Encerrado",IF(AND(Z1180&lt;&gt;"",Z1180&gt;TODAY()),DATEDIF(TODAY(),Z1180,"Y")&amp;" anos"&amp;" "&amp;DATEDIF(TODAY(),Z1180,"YM")&amp;" meses"&amp;" "&amp;DATEDIF(TODAY(),Z1180,"MD")&amp;" dias"))))))))</f>
        <v>Contrato Encerrado</v>
      </c>
      <c r="AE1180" s="35">
        <f t="shared" si="91"/>
        <v>470</v>
      </c>
      <c r="AF1180" s="35">
        <f t="shared" si="92"/>
        <v>260</v>
      </c>
      <c r="AG1180" s="17" t="str">
        <f t="shared" si="93"/>
        <v>0 anos 8 meses 16 dias</v>
      </c>
    </row>
    <row r="1181" spans="1:33" ht="11.25" customHeight="1" x14ac:dyDescent="0.2">
      <c r="A1181" s="8" t="s">
        <v>9</v>
      </c>
      <c r="B1181" s="8" t="s">
        <v>13</v>
      </c>
      <c r="C1181" s="22" t="s">
        <v>19</v>
      </c>
      <c r="D1181" s="37">
        <v>2024</v>
      </c>
      <c r="E1181" s="12" t="s">
        <v>157</v>
      </c>
      <c r="F1181" s="8" t="s">
        <v>158</v>
      </c>
      <c r="G1181" s="77" t="s">
        <v>13595</v>
      </c>
      <c r="H1181" s="78" t="s">
        <v>13596</v>
      </c>
      <c r="I1181" s="14" t="s">
        <v>13597</v>
      </c>
      <c r="J1181" s="14" t="s">
        <v>10</v>
      </c>
      <c r="K1181" s="14" t="s">
        <v>29</v>
      </c>
      <c r="L1181" s="15" t="s">
        <v>30</v>
      </c>
      <c r="M1181" s="7" t="s">
        <v>9427</v>
      </c>
      <c r="N1181" s="15" t="s">
        <v>6302</v>
      </c>
      <c r="O1181" s="15" t="s">
        <v>7884</v>
      </c>
      <c r="P1181" s="15" t="s">
        <v>2518</v>
      </c>
      <c r="Q1181" s="15" t="s">
        <v>2521</v>
      </c>
      <c r="R1181" s="20">
        <v>36980</v>
      </c>
      <c r="S1181" s="20">
        <v>45439</v>
      </c>
      <c r="T1181" s="20">
        <v>45657</v>
      </c>
      <c r="U1181" s="29">
        <v>45702</v>
      </c>
      <c r="V1181" s="29">
        <v>46022</v>
      </c>
      <c r="W1181" s="29"/>
      <c r="X1181" s="17"/>
      <c r="Y1181" s="17"/>
      <c r="Z1181" s="29"/>
      <c r="AA1181" s="18">
        <f t="shared" ca="1" si="90"/>
        <v>24</v>
      </c>
      <c r="AB1181" s="15" t="s">
        <v>7878</v>
      </c>
      <c r="AC1181" s="35" t="str">
        <f t="shared" si="94"/>
        <v>1 anos 5 meses 20 dias</v>
      </c>
      <c r="AD1181" s="35" t="str">
        <f ca="1">IF(AND(V1181="",T1181&lt;TODAY()),"Contrato Encerrado",IF(AND(V1181="",T1181&gt;TODAY()),DATEDIF(TODAY(),T1181,"Y")&amp;" anos"&amp;" "&amp;DATEDIF(TODAY(),T1181,"YM")&amp;" meses"&amp;" "&amp;DATEDIF(TODAY(),T1181,"MD")&amp;" dias",IF(AND(X1181="",V1181&lt;TODAY()),"Contrato Encerrado",IF(AND(X1181="",V1181&gt;TODAY()),DATEDIF(TODAY(),V1181,"Y")&amp;" anos"&amp;" "&amp;DATEDIF(TODAY(),V1181,"YM")&amp;" meses"&amp;" "&amp;DATEDIF(TODAY(),V1181,"MD")&amp;" dias",IF(AND(Z1181="",X1181&lt;TODAY()),"Contrato Encerrado",IF(AND(Z1181="",X1181&gt;TODAY()),DATEDIF(TODAY(),X1181,"Y")&amp;" anos"&amp;" "&amp;DATEDIF(TODAY(),X1181,"YM")&amp;" meses"&amp;" "&amp;DATEDIF(TODAY(),X1181,"MD")&amp;" dias",IF(AND(Z1181&lt;&gt;””,Z1181&lt;TODAY()),"Contrato Encerrado",IF(AND(Z1181&lt;&gt;"",Z1181&gt;TODAY()),DATEDIF(TODAY(),Z1181,"Y")&amp;" anos"&amp;" "&amp;DATEDIF(TODAY(),Z1181,"YM")&amp;" meses"&amp;" "&amp;DATEDIF(TODAY(),Z1181,"MD")&amp;" dias"))))))))</f>
        <v>0 anos 2 meses 24 dias</v>
      </c>
      <c r="AE1181" s="35">
        <f t="shared" si="91"/>
        <v>538</v>
      </c>
      <c r="AF1181" s="35">
        <f t="shared" si="92"/>
        <v>192</v>
      </c>
      <c r="AG1181" s="17" t="str">
        <f t="shared" si="93"/>
        <v>0 anos 6 meses 10 dias</v>
      </c>
    </row>
    <row r="1182" spans="1:33" ht="11.25" customHeight="1" x14ac:dyDescent="0.2">
      <c r="A1182" s="8" t="s">
        <v>9</v>
      </c>
      <c r="B1182" s="10" t="s">
        <v>13</v>
      </c>
      <c r="C1182" s="11" t="s">
        <v>22</v>
      </c>
      <c r="D1182" s="36">
        <v>2022</v>
      </c>
      <c r="E1182" s="12" t="s">
        <v>157</v>
      </c>
      <c r="F1182" s="8" t="s">
        <v>158</v>
      </c>
      <c r="G1182" s="77" t="s">
        <v>2198</v>
      </c>
      <c r="H1182" s="78" t="s">
        <v>2199</v>
      </c>
      <c r="I1182" s="14" t="s">
        <v>2200</v>
      </c>
      <c r="J1182" s="14" t="s">
        <v>14943</v>
      </c>
      <c r="K1182" s="14" t="s">
        <v>29</v>
      </c>
      <c r="L1182" s="15" t="s">
        <v>30</v>
      </c>
      <c r="M1182" s="7" t="s">
        <v>9427</v>
      </c>
      <c r="N1182" s="16" t="s">
        <v>2101</v>
      </c>
      <c r="O1182" s="16"/>
      <c r="P1182" s="16" t="s">
        <v>2518</v>
      </c>
      <c r="Q1182" s="16" t="s">
        <v>2521</v>
      </c>
      <c r="R1182" s="31">
        <v>27870</v>
      </c>
      <c r="S1182" s="31">
        <v>44755</v>
      </c>
      <c r="T1182" s="31">
        <v>45131</v>
      </c>
      <c r="U1182" s="31"/>
      <c r="V1182" s="31"/>
      <c r="W1182" s="31"/>
      <c r="X1182" s="17"/>
      <c r="Y1182" s="17"/>
      <c r="Z1182" s="31"/>
      <c r="AA1182" s="18">
        <f t="shared" ca="1" si="90"/>
        <v>49</v>
      </c>
      <c r="AB1182" s="19" t="s">
        <v>7878</v>
      </c>
      <c r="AC1182" s="35" t="str">
        <f t="shared" si="94"/>
        <v>1 anos 0 meses 11 dias</v>
      </c>
      <c r="AD1182" s="35" t="str">
        <f ca="1">IF(AND(V1182="",T1182&lt;TODAY()),"Contrato Encerrado",IF(AND(V1182="",T1182&gt;TODAY()),DATEDIF(TODAY(),T1182,"Y")&amp;" anos"&amp;" "&amp;DATEDIF(TODAY(),T1182,"YM")&amp;" meses"&amp;" "&amp;DATEDIF(TODAY(),T1182,"MD")&amp;" dias",IF(AND(X1182="",V1182&lt;TODAY()),"Contrato Encerrado",IF(AND(X1182="",V1182&gt;TODAY()),DATEDIF(TODAY(),V1182,"Y")&amp;" anos"&amp;" "&amp;DATEDIF(TODAY(),V1182,"YM")&amp;" meses"&amp;" "&amp;DATEDIF(TODAY(),V1182,"MD")&amp;" dias",IF(AND(Z1182="",X1182&lt;TODAY()),"Contrato Encerrado",IF(AND(Z1182="",X1182&gt;TODAY()),DATEDIF(TODAY(),X1182,"Y")&amp;" anos"&amp;" "&amp;DATEDIF(TODAY(),X1182,"YM")&amp;" meses"&amp;" "&amp;DATEDIF(TODAY(),X1182,"MD")&amp;" dias",IF(AND(Z1182&lt;&gt;””,Z1182&lt;TODAY()),"Contrato Encerrado",IF(AND(Z1182&lt;&gt;"",Z1182&gt;TODAY()),DATEDIF(TODAY(),Z1182,"Y")&amp;" anos"&amp;" "&amp;DATEDIF(TODAY(),Z1182,"YM")&amp;" meses"&amp;" "&amp;DATEDIF(TODAY(),Z1182,"MD")&amp;" dias"))))))))</f>
        <v>Contrato Encerrado</v>
      </c>
      <c r="AE1182" s="35">
        <f t="shared" si="91"/>
        <v>376</v>
      </c>
      <c r="AF1182" s="35">
        <f t="shared" si="92"/>
        <v>354</v>
      </c>
      <c r="AG1182" s="17" t="str">
        <f t="shared" si="93"/>
        <v>0 anos 11 meses 19 dias</v>
      </c>
    </row>
    <row r="1183" spans="1:33" ht="11.25" customHeight="1" x14ac:dyDescent="0.2">
      <c r="A1183" s="8" t="s">
        <v>9</v>
      </c>
      <c r="B1183" s="8" t="s">
        <v>13</v>
      </c>
      <c r="C1183" s="22" t="s">
        <v>19</v>
      </c>
      <c r="D1183" s="37">
        <v>2024</v>
      </c>
      <c r="E1183" s="12" t="s">
        <v>157</v>
      </c>
      <c r="F1183" s="8" t="s">
        <v>158</v>
      </c>
      <c r="G1183" s="77" t="s">
        <v>13598</v>
      </c>
      <c r="H1183" s="78" t="s">
        <v>13599</v>
      </c>
      <c r="I1183" s="14" t="s">
        <v>13600</v>
      </c>
      <c r="J1183" s="14" t="s">
        <v>10</v>
      </c>
      <c r="K1183" s="14" t="s">
        <v>29</v>
      </c>
      <c r="L1183" s="15" t="s">
        <v>30</v>
      </c>
      <c r="M1183" s="7" t="s">
        <v>9427</v>
      </c>
      <c r="N1183" s="15" t="s">
        <v>6135</v>
      </c>
      <c r="O1183" s="15" t="s">
        <v>7914</v>
      </c>
      <c r="P1183" s="15" t="s">
        <v>2518</v>
      </c>
      <c r="Q1183" s="15" t="s">
        <v>2521</v>
      </c>
      <c r="R1183" s="20">
        <v>30377</v>
      </c>
      <c r="S1183" s="20">
        <v>45420</v>
      </c>
      <c r="T1183" s="20">
        <v>45784</v>
      </c>
      <c r="U1183" s="20">
        <v>45797</v>
      </c>
      <c r="V1183" s="20">
        <v>46156</v>
      </c>
      <c r="W1183" s="20"/>
      <c r="X1183" s="17"/>
      <c r="Y1183" s="17"/>
      <c r="Z1183" s="20"/>
      <c r="AA1183" s="18">
        <f t="shared" ca="1" si="90"/>
        <v>42</v>
      </c>
      <c r="AB1183" s="15" t="s">
        <v>7878</v>
      </c>
      <c r="AC1183" s="35" t="str">
        <f t="shared" si="94"/>
        <v>1 anos 11 meses 23 dias</v>
      </c>
      <c r="AD1183" s="35" t="str">
        <f ca="1">IF(AND(V1183="",T1183&lt;TODAY()),"Contrato Encerrado",IF(AND(V1183="",T1183&gt;TODAY()),DATEDIF(TODAY(),T1183,"Y")&amp;" anos"&amp;" "&amp;DATEDIF(TODAY(),T1183,"YM")&amp;" meses"&amp;" "&amp;DATEDIF(TODAY(),T1183,"MD")&amp;" dias",IF(AND(X1183="",V1183&lt;TODAY()),"Contrato Encerrado",IF(AND(X1183="",V1183&gt;TODAY()),DATEDIF(TODAY(),V1183,"Y")&amp;" anos"&amp;" "&amp;DATEDIF(TODAY(),V1183,"YM")&amp;" meses"&amp;" "&amp;DATEDIF(TODAY(),V1183,"MD")&amp;" dias",IF(AND(Z1183="",X1183&lt;TODAY()),"Contrato Encerrado",IF(AND(Z1183="",X1183&gt;TODAY()),DATEDIF(TODAY(),X1183,"Y")&amp;" anos"&amp;" "&amp;DATEDIF(TODAY(),X1183,"YM")&amp;" meses"&amp;" "&amp;DATEDIF(TODAY(),X1183,"MD")&amp;" dias",IF(AND(Z1183&lt;&gt;””,Z1183&lt;TODAY()),"Contrato Encerrado",IF(AND(Z1183&lt;&gt;"",Z1183&gt;TODAY()),DATEDIF(TODAY(),Z1183,"Y")&amp;" anos"&amp;" "&amp;DATEDIF(TODAY(),Z1183,"YM")&amp;" meses"&amp;" "&amp;DATEDIF(TODAY(),Z1183,"MD")&amp;" dias"))))))))</f>
        <v>0 anos 7 meses 7 dias</v>
      </c>
      <c r="AE1183" s="35">
        <f t="shared" si="91"/>
        <v>723</v>
      </c>
      <c r="AF1183" s="35">
        <f t="shared" si="92"/>
        <v>7</v>
      </c>
      <c r="AG1183" s="17" t="str">
        <f t="shared" si="93"/>
        <v>0 anos 0 meses 7 dias</v>
      </c>
    </row>
    <row r="1184" spans="1:33" ht="11.25" customHeight="1" x14ac:dyDescent="0.2">
      <c r="A1184" s="8" t="s">
        <v>9</v>
      </c>
      <c r="B1184" s="8" t="s">
        <v>13</v>
      </c>
      <c r="C1184" s="22" t="s">
        <v>15</v>
      </c>
      <c r="D1184" s="37">
        <v>2023</v>
      </c>
      <c r="E1184" s="23" t="s">
        <v>1708</v>
      </c>
      <c r="F1184" s="8" t="s">
        <v>1709</v>
      </c>
      <c r="G1184" s="77" t="s">
        <v>6327</v>
      </c>
      <c r="H1184" s="78" t="s">
        <v>6328</v>
      </c>
      <c r="I1184" s="9" t="s">
        <v>6329</v>
      </c>
      <c r="J1184" s="14" t="s">
        <v>1302</v>
      </c>
      <c r="K1184" s="9" t="s">
        <v>29</v>
      </c>
      <c r="L1184" s="24" t="s">
        <v>30</v>
      </c>
      <c r="M1184" s="7" t="s">
        <v>9427</v>
      </c>
      <c r="N1184" s="15" t="s">
        <v>2098</v>
      </c>
      <c r="O1184" s="24"/>
      <c r="P1184" s="24" t="s">
        <v>2518</v>
      </c>
      <c r="Q1184" s="24" t="s">
        <v>2523</v>
      </c>
      <c r="R1184" s="17">
        <v>34675</v>
      </c>
      <c r="S1184" s="17">
        <v>44980</v>
      </c>
      <c r="T1184" s="31">
        <v>45566</v>
      </c>
      <c r="U1184" s="17"/>
      <c r="V1184" s="31"/>
      <c r="W1184" s="17"/>
      <c r="X1184" s="17"/>
      <c r="Y1184" s="17"/>
      <c r="Z1184" s="31"/>
      <c r="AA1184" s="18">
        <f t="shared" ca="1" si="90"/>
        <v>30</v>
      </c>
      <c r="AB1184" s="19" t="s">
        <v>7878</v>
      </c>
      <c r="AC1184" s="35" t="str">
        <f t="shared" si="94"/>
        <v>1 anos 7 meses 8 dias</v>
      </c>
      <c r="AD1184" s="35" t="str">
        <f ca="1">IF(AND(V1184="",T1184&lt;TODAY()),"Contrato Encerrado",IF(AND(V1184="",T1184&gt;TODAY()),DATEDIF(TODAY(),T1184,"Y")&amp;" anos"&amp;" "&amp;DATEDIF(TODAY(),T1184,"YM")&amp;" meses"&amp;" "&amp;DATEDIF(TODAY(),T1184,"MD")&amp;" dias",IF(AND(X1184="",V1184&lt;TODAY()),"Contrato Encerrado",IF(AND(X1184="",V1184&gt;TODAY()),DATEDIF(TODAY(),V1184,"Y")&amp;" anos"&amp;" "&amp;DATEDIF(TODAY(),V1184,"YM")&amp;" meses"&amp;" "&amp;DATEDIF(TODAY(),V1184,"MD")&amp;" dias",IF(AND(Z1184="",X1184&lt;TODAY()),"Contrato Encerrado",IF(AND(Z1184="",X1184&gt;TODAY()),DATEDIF(TODAY(),X1184,"Y")&amp;" anos"&amp;" "&amp;DATEDIF(TODAY(),X1184,"YM")&amp;" meses"&amp;" "&amp;DATEDIF(TODAY(),X1184,"MD")&amp;" dias",IF(AND(Z1184&lt;&gt;””,Z1184&lt;TODAY()),"Contrato Encerrado",IF(AND(Z1184&lt;&gt;"",Z1184&gt;TODAY()),DATEDIF(TODAY(),Z1184,"Y")&amp;" anos"&amp;" "&amp;DATEDIF(TODAY(),Z1184,"YM")&amp;" meses"&amp;" "&amp;DATEDIF(TODAY(),Z1184,"MD")&amp;" dias"))))))))</f>
        <v>Contrato Encerrado</v>
      </c>
      <c r="AE1184" s="35">
        <f t="shared" si="91"/>
        <v>586</v>
      </c>
      <c r="AF1184" s="35">
        <f t="shared" si="92"/>
        <v>144</v>
      </c>
      <c r="AG1184" s="17" t="str">
        <f t="shared" si="93"/>
        <v>0 anos 4 meses 23 dias</v>
      </c>
    </row>
    <row r="1185" spans="1:33" ht="11.25" customHeight="1" x14ac:dyDescent="0.2">
      <c r="A1185" s="8" t="s">
        <v>9</v>
      </c>
      <c r="B1185" s="8" t="s">
        <v>13</v>
      </c>
      <c r="C1185" s="22" t="s">
        <v>15</v>
      </c>
      <c r="D1185" s="37">
        <v>2024</v>
      </c>
      <c r="E1185" s="23" t="s">
        <v>157</v>
      </c>
      <c r="F1185" s="8" t="s">
        <v>158</v>
      </c>
      <c r="G1185" s="77" t="s">
        <v>12084</v>
      </c>
      <c r="H1185" s="78" t="s">
        <v>12085</v>
      </c>
      <c r="I1185" s="9" t="s">
        <v>12086</v>
      </c>
      <c r="J1185" s="14" t="s">
        <v>14943</v>
      </c>
      <c r="K1185" s="9" t="s">
        <v>29</v>
      </c>
      <c r="L1185" s="24" t="s">
        <v>81</v>
      </c>
      <c r="M1185" s="7" t="s">
        <v>82</v>
      </c>
      <c r="N1185" s="24" t="s">
        <v>4113</v>
      </c>
      <c r="O1185" s="24" t="s">
        <v>12087</v>
      </c>
      <c r="P1185" s="24" t="s">
        <v>2518</v>
      </c>
      <c r="Q1185" s="24" t="s">
        <v>4109</v>
      </c>
      <c r="R1185" s="29">
        <v>39130</v>
      </c>
      <c r="S1185" s="29">
        <v>45336</v>
      </c>
      <c r="T1185" s="29">
        <v>45657</v>
      </c>
      <c r="U1185" s="20"/>
      <c r="V1185" s="20"/>
      <c r="W1185" s="29"/>
      <c r="X1185" s="17"/>
      <c r="Y1185" s="17"/>
      <c r="Z1185" s="20"/>
      <c r="AA1185" s="18">
        <f t="shared" ca="1" si="90"/>
        <v>18</v>
      </c>
      <c r="AB1185" s="24" t="s">
        <v>7878</v>
      </c>
      <c r="AC1185" s="35" t="str">
        <f t="shared" si="94"/>
        <v>0 anos 10 meses 17 dias</v>
      </c>
      <c r="AD1185" s="35" t="str">
        <f ca="1">IF(AND(V1185="",T1185&lt;TODAY()),"Contrato Encerrado",IF(AND(V1185="",T1185&gt;TODAY()),DATEDIF(TODAY(),T1185,"Y")&amp;" anos"&amp;" "&amp;DATEDIF(TODAY(),T1185,"YM")&amp;" meses"&amp;" "&amp;DATEDIF(TODAY(),T1185,"MD")&amp;" dias",IF(AND(X1185="",V1185&lt;TODAY()),"Contrato Encerrado",IF(AND(X1185="",V1185&gt;TODAY()),DATEDIF(TODAY(),V1185,"Y")&amp;" anos"&amp;" "&amp;DATEDIF(TODAY(),V1185,"YM")&amp;" meses"&amp;" "&amp;DATEDIF(TODAY(),V1185,"MD")&amp;" dias",IF(AND(Z1185="",X1185&lt;TODAY()),"Contrato Encerrado",IF(AND(Z1185="",X1185&gt;TODAY()),DATEDIF(TODAY(),X1185,"Y")&amp;" anos"&amp;" "&amp;DATEDIF(TODAY(),X1185,"YM")&amp;" meses"&amp;" "&amp;DATEDIF(TODAY(),X1185,"MD")&amp;" dias",IF(AND(Z1185&lt;&gt;””,Z1185&lt;TODAY()),"Contrato Encerrado",IF(AND(Z1185&lt;&gt;"",Z1185&gt;TODAY()),DATEDIF(TODAY(),Z1185,"Y")&amp;" anos"&amp;" "&amp;DATEDIF(TODAY(),Z1185,"YM")&amp;" meses"&amp;" "&amp;DATEDIF(TODAY(),Z1185,"MD")&amp;" dias"))))))))</f>
        <v>Contrato Encerrado</v>
      </c>
      <c r="AE1185" s="35">
        <f t="shared" si="91"/>
        <v>321</v>
      </c>
      <c r="AF1185" s="35">
        <f t="shared" si="92"/>
        <v>409</v>
      </c>
      <c r="AG1185" s="17" t="str">
        <f t="shared" si="93"/>
        <v>1 anos 1 meses 12 dias</v>
      </c>
    </row>
    <row r="1186" spans="1:33" ht="11.25" customHeight="1" x14ac:dyDescent="0.2">
      <c r="A1186" s="8" t="s">
        <v>9</v>
      </c>
      <c r="B1186" s="8" t="s">
        <v>13</v>
      </c>
      <c r="C1186" s="22" t="s">
        <v>25</v>
      </c>
      <c r="D1186" s="37">
        <v>2024</v>
      </c>
      <c r="E1186" s="12" t="s">
        <v>1304</v>
      </c>
      <c r="F1186" s="8" t="s">
        <v>1305</v>
      </c>
      <c r="G1186" s="77" t="s">
        <v>15043</v>
      </c>
      <c r="H1186" s="78" t="s">
        <v>15044</v>
      </c>
      <c r="I1186" s="14" t="s">
        <v>14958</v>
      </c>
      <c r="J1186" s="67" t="s">
        <v>10</v>
      </c>
      <c r="K1186" s="14" t="s">
        <v>29</v>
      </c>
      <c r="L1186" s="15" t="s">
        <v>30</v>
      </c>
      <c r="M1186" s="7" t="s">
        <v>9427</v>
      </c>
      <c r="N1186" s="15" t="s">
        <v>5864</v>
      </c>
      <c r="O1186" s="15" t="s">
        <v>9560</v>
      </c>
      <c r="P1186" s="15" t="s">
        <v>2518</v>
      </c>
      <c r="Q1186" s="15" t="s">
        <v>2523</v>
      </c>
      <c r="R1186" s="20">
        <v>38463</v>
      </c>
      <c r="S1186" s="20">
        <v>45628</v>
      </c>
      <c r="T1186" s="69" t="s">
        <v>15018</v>
      </c>
      <c r="U1186" s="15"/>
      <c r="V1186" s="15"/>
      <c r="W1186" s="15"/>
      <c r="X1186" s="17"/>
      <c r="Y1186" s="17"/>
      <c r="Z1186" s="15"/>
      <c r="AA1186" s="18">
        <f t="shared" ca="1" si="90"/>
        <v>20</v>
      </c>
      <c r="AB1186" s="20" t="s">
        <v>7878</v>
      </c>
      <c r="AC1186" s="35" t="str">
        <f t="shared" si="94"/>
        <v>0 anos 11 meses 29 dias</v>
      </c>
      <c r="AD1186" s="35" t="str">
        <f ca="1">IF(AND(V1186="",T1186&lt;TODAY()),"Contrato Encerrado",IF(AND(V1186="",T1186&gt;TODAY()),DATEDIF(TODAY(),T1186,"Y")&amp;" anos"&amp;" "&amp;DATEDIF(TODAY(),T1186,"YM")&amp;" meses"&amp;" "&amp;DATEDIF(TODAY(),T1186,"MD")&amp;" dias",IF(AND(X1186="",V1186&lt;TODAY()),"Contrato Encerrado",IF(AND(X1186="",V1186&gt;TODAY()),DATEDIF(TODAY(),V1186,"Y")&amp;" anos"&amp;" "&amp;DATEDIF(TODAY(),V1186,"YM")&amp;" meses"&amp;" "&amp;DATEDIF(TODAY(),V1186,"MD")&amp;" dias",IF(AND(Z1186="",X1186&lt;TODAY()),"Contrato Encerrado",IF(AND(Z1186="",X1186&gt;TODAY()),DATEDIF(TODAY(),X1186,"Y")&amp;" anos"&amp;" "&amp;DATEDIF(TODAY(),X1186,"YM")&amp;" meses"&amp;" "&amp;DATEDIF(TODAY(),X1186,"MD")&amp;" dias",IF(AND(Z1186&lt;&gt;””,Z1186&lt;TODAY()),"Contrato Encerrado",IF(AND(Z1186&lt;&gt;"",Z1186&gt;TODAY()),DATEDIF(TODAY(),Z1186,"Y")&amp;" anos"&amp;" "&amp;DATEDIF(TODAY(),Z1186,"YM")&amp;" meses"&amp;" "&amp;DATEDIF(TODAY(),Z1186,"MD")&amp;" dias"))))))))</f>
        <v>0 anos 1 meses 24 dias</v>
      </c>
      <c r="AE1186" s="35">
        <f t="shared" si="91"/>
        <v>364</v>
      </c>
      <c r="AF1186" s="35">
        <f t="shared" si="92"/>
        <v>366</v>
      </c>
      <c r="AG1186" s="17" t="str">
        <f t="shared" si="93"/>
        <v>0 anos 11 meses 31 dias</v>
      </c>
    </row>
    <row r="1187" spans="1:33" ht="11.25" customHeight="1" x14ac:dyDescent="0.2">
      <c r="A1187" s="8" t="s">
        <v>9</v>
      </c>
      <c r="B1187" s="8" t="s">
        <v>13</v>
      </c>
      <c r="C1187" s="22" t="s">
        <v>23</v>
      </c>
      <c r="D1187" s="37">
        <v>2024</v>
      </c>
      <c r="E1187" s="12" t="s">
        <v>307</v>
      </c>
      <c r="F1187" s="8" t="s">
        <v>308</v>
      </c>
      <c r="G1187" s="77" t="s">
        <v>14623</v>
      </c>
      <c r="H1187" s="78" t="s">
        <v>14624</v>
      </c>
      <c r="I1187" s="14" t="s">
        <v>14625</v>
      </c>
      <c r="J1187" s="14" t="s">
        <v>10</v>
      </c>
      <c r="K1187" s="14" t="s">
        <v>29</v>
      </c>
      <c r="L1187" s="15" t="s">
        <v>30</v>
      </c>
      <c r="M1187" s="7" t="s">
        <v>9427</v>
      </c>
      <c r="N1187" s="15" t="s">
        <v>2112</v>
      </c>
      <c r="O1187" s="15" t="s">
        <v>7897</v>
      </c>
      <c r="P1187" s="15" t="s">
        <v>2518</v>
      </c>
      <c r="Q1187" s="15" t="s">
        <v>2523</v>
      </c>
      <c r="R1187" s="20">
        <v>37837</v>
      </c>
      <c r="S1187" s="20">
        <v>45566</v>
      </c>
      <c r="T1187" s="20">
        <v>45930</v>
      </c>
      <c r="U1187" s="20"/>
      <c r="V1187" s="20"/>
      <c r="W1187" s="34"/>
      <c r="X1187" s="17"/>
      <c r="Y1187" s="17"/>
      <c r="Z1187" s="20"/>
      <c r="AA1187" s="18">
        <f t="shared" ca="1" si="90"/>
        <v>22</v>
      </c>
      <c r="AB1187" s="35" t="s">
        <v>7878</v>
      </c>
      <c r="AC1187" s="35" t="str">
        <f t="shared" si="94"/>
        <v>0 anos 11 meses 29 dias</v>
      </c>
      <c r="AD1187" s="35" t="str">
        <f ca="1">IF(AND(V1187="",T1187&lt;TODAY()),"Contrato Encerrado",IF(AND(V1187="",T1187&gt;TODAY()),DATEDIF(TODAY(),T1187,"Y")&amp;" anos"&amp;" "&amp;DATEDIF(TODAY(),T1187,"YM")&amp;" meses"&amp;" "&amp;DATEDIF(TODAY(),T1187,"MD")&amp;" dias",IF(AND(X1187="",V1187&lt;TODAY()),"Contrato Encerrado",IF(AND(X1187="",V1187&gt;TODAY()),DATEDIF(TODAY(),V1187,"Y")&amp;" anos"&amp;" "&amp;DATEDIF(TODAY(),V1187,"YM")&amp;" meses"&amp;" "&amp;DATEDIF(TODAY(),V1187,"MD")&amp;" dias",IF(AND(Z1187="",X1187&lt;TODAY()),"Contrato Encerrado",IF(AND(Z1187="",X1187&gt;TODAY()),DATEDIF(TODAY(),X1187,"Y")&amp;" anos"&amp;" "&amp;DATEDIF(TODAY(),X1187,"YM")&amp;" meses"&amp;" "&amp;DATEDIF(TODAY(),X1187,"MD")&amp;" dias",IF(AND(Z1187&lt;&gt;””,Z1187&lt;TODAY()),"Contrato Encerrado",IF(AND(Z1187&lt;&gt;"",Z1187&gt;TODAY()),DATEDIF(TODAY(),Z1187,"Y")&amp;" anos"&amp;" "&amp;DATEDIF(TODAY(),Z1187,"YM")&amp;" meses"&amp;" "&amp;DATEDIF(TODAY(),Z1187,"MD")&amp;" dias"))))))))</f>
        <v>Contrato Encerrado</v>
      </c>
      <c r="AE1187" s="35">
        <f t="shared" si="91"/>
        <v>364</v>
      </c>
      <c r="AF1187" s="35">
        <f t="shared" si="92"/>
        <v>366</v>
      </c>
      <c r="AG1187" s="17" t="str">
        <f t="shared" si="93"/>
        <v>0 anos 11 meses 31 dias</v>
      </c>
    </row>
    <row r="1188" spans="1:33" ht="11.25" customHeight="1" x14ac:dyDescent="0.2">
      <c r="A1188" s="8" t="s">
        <v>9</v>
      </c>
      <c r="B1188" s="10" t="s">
        <v>13</v>
      </c>
      <c r="C1188" s="11" t="s">
        <v>22</v>
      </c>
      <c r="D1188" s="36">
        <v>2022</v>
      </c>
      <c r="E1188" s="12" t="s">
        <v>1304</v>
      </c>
      <c r="F1188" s="8" t="s">
        <v>1305</v>
      </c>
      <c r="G1188" s="77" t="s">
        <v>1312</v>
      </c>
      <c r="H1188" s="78" t="s">
        <v>1313</v>
      </c>
      <c r="I1188" s="14" t="s">
        <v>1314</v>
      </c>
      <c r="J1188" s="14" t="s">
        <v>1302</v>
      </c>
      <c r="K1188" s="14" t="s">
        <v>29</v>
      </c>
      <c r="L1188" s="15" t="s">
        <v>30</v>
      </c>
      <c r="M1188" s="7" t="s">
        <v>9427</v>
      </c>
      <c r="N1188" s="15" t="s">
        <v>2102</v>
      </c>
      <c r="O1188" s="16"/>
      <c r="P1188" s="16" t="s">
        <v>2517</v>
      </c>
      <c r="Q1188" s="16" t="s">
        <v>2522</v>
      </c>
      <c r="R1188" s="31">
        <v>36939</v>
      </c>
      <c r="S1188" s="31">
        <v>44452</v>
      </c>
      <c r="T1188" s="31">
        <v>44986</v>
      </c>
      <c r="U1188" s="31"/>
      <c r="V1188" s="31"/>
      <c r="W1188" s="31"/>
      <c r="X1188" s="17"/>
      <c r="Y1188" s="17"/>
      <c r="Z1188" s="31"/>
      <c r="AA1188" s="18">
        <f t="shared" ca="1" si="90"/>
        <v>24</v>
      </c>
      <c r="AB1188" s="19" t="s">
        <v>7878</v>
      </c>
      <c r="AC1188" s="35" t="str">
        <f t="shared" si="94"/>
        <v>1 anos 5 meses 16 dias</v>
      </c>
      <c r="AD1188" s="35" t="str">
        <f ca="1">IF(AND(V1188="",T1188&lt;TODAY()),"Contrato Encerrado",IF(AND(V1188="",T1188&gt;TODAY()),DATEDIF(TODAY(),T1188,"Y")&amp;" anos"&amp;" "&amp;DATEDIF(TODAY(),T1188,"YM")&amp;" meses"&amp;" "&amp;DATEDIF(TODAY(),T1188,"MD")&amp;" dias",IF(AND(X1188="",V1188&lt;TODAY()),"Contrato Encerrado",IF(AND(X1188="",V1188&gt;TODAY()),DATEDIF(TODAY(),V1188,"Y")&amp;" anos"&amp;" "&amp;DATEDIF(TODAY(),V1188,"YM")&amp;" meses"&amp;" "&amp;DATEDIF(TODAY(),V1188,"MD")&amp;" dias",IF(AND(Z1188="",X1188&lt;TODAY()),"Contrato Encerrado",IF(AND(Z1188="",X1188&gt;TODAY()),DATEDIF(TODAY(),X1188,"Y")&amp;" anos"&amp;" "&amp;DATEDIF(TODAY(),X1188,"YM")&amp;" meses"&amp;" "&amp;DATEDIF(TODAY(),X1188,"MD")&amp;" dias",IF(AND(Z1188&lt;&gt;””,Z1188&lt;TODAY()),"Contrato Encerrado",IF(AND(Z1188&lt;&gt;"",Z1188&gt;TODAY()),DATEDIF(TODAY(),Z1188,"Y")&amp;" anos"&amp;" "&amp;DATEDIF(TODAY(),Z1188,"YM")&amp;" meses"&amp;" "&amp;DATEDIF(TODAY(),Z1188,"MD")&amp;" dias"))))))))</f>
        <v>Contrato Encerrado</v>
      </c>
      <c r="AE1188" s="35">
        <f t="shared" si="91"/>
        <v>534</v>
      </c>
      <c r="AF1188" s="35">
        <f t="shared" si="92"/>
        <v>196</v>
      </c>
      <c r="AG1188" s="17" t="str">
        <f t="shared" si="93"/>
        <v>0 anos 6 meses 14 dias</v>
      </c>
    </row>
    <row r="1189" spans="1:33" ht="11.25" customHeight="1" x14ac:dyDescent="0.2">
      <c r="A1189" s="8" t="s">
        <v>9</v>
      </c>
      <c r="B1189" s="10" t="s">
        <v>13</v>
      </c>
      <c r="C1189" s="11" t="s">
        <v>24</v>
      </c>
      <c r="D1189" s="36">
        <v>2022</v>
      </c>
      <c r="E1189" s="12" t="s">
        <v>157</v>
      </c>
      <c r="F1189" s="8" t="s">
        <v>158</v>
      </c>
      <c r="G1189" s="77" t="s">
        <v>4445</v>
      </c>
      <c r="H1189" s="78" t="s">
        <v>4446</v>
      </c>
      <c r="I1189" s="14" t="s">
        <v>4447</v>
      </c>
      <c r="J1189" s="14" t="s">
        <v>1302</v>
      </c>
      <c r="K1189" s="14" t="s">
        <v>29</v>
      </c>
      <c r="L1189" s="15" t="s">
        <v>30</v>
      </c>
      <c r="M1189" s="7" t="s">
        <v>9427</v>
      </c>
      <c r="N1189" s="16" t="s">
        <v>4159</v>
      </c>
      <c r="O1189" s="16"/>
      <c r="P1189" s="16" t="s">
        <v>2518</v>
      </c>
      <c r="Q1189" s="16" t="s">
        <v>2521</v>
      </c>
      <c r="R1189" s="31">
        <v>33284</v>
      </c>
      <c r="S1189" s="31">
        <v>44868</v>
      </c>
      <c r="T1189" s="31">
        <v>45433</v>
      </c>
      <c r="U1189" s="31"/>
      <c r="V1189" s="31"/>
      <c r="W1189" s="31"/>
      <c r="X1189" s="17"/>
      <c r="Y1189" s="17"/>
      <c r="Z1189" s="31"/>
      <c r="AA1189" s="18">
        <f t="shared" ca="1" si="90"/>
        <v>34</v>
      </c>
      <c r="AB1189" s="19" t="s">
        <v>7878</v>
      </c>
      <c r="AC1189" s="35" t="str">
        <f t="shared" si="94"/>
        <v>1 anos 6 meses 18 dias</v>
      </c>
      <c r="AD1189" s="35" t="str">
        <f ca="1">IF(AND(V1189="",T1189&lt;TODAY()),"Contrato Encerrado",IF(AND(V1189="",T1189&gt;TODAY()),DATEDIF(TODAY(),T1189,"Y")&amp;" anos"&amp;" "&amp;DATEDIF(TODAY(),T1189,"YM")&amp;" meses"&amp;" "&amp;DATEDIF(TODAY(),T1189,"MD")&amp;" dias",IF(AND(X1189="",V1189&lt;TODAY()),"Contrato Encerrado",IF(AND(X1189="",V1189&gt;TODAY()),DATEDIF(TODAY(),V1189,"Y")&amp;" anos"&amp;" "&amp;DATEDIF(TODAY(),V1189,"YM")&amp;" meses"&amp;" "&amp;DATEDIF(TODAY(),V1189,"MD")&amp;" dias",IF(AND(Z1189="",X1189&lt;TODAY()),"Contrato Encerrado",IF(AND(Z1189="",X1189&gt;TODAY()),DATEDIF(TODAY(),X1189,"Y")&amp;" anos"&amp;" "&amp;DATEDIF(TODAY(),X1189,"YM")&amp;" meses"&amp;" "&amp;DATEDIF(TODAY(),X1189,"MD")&amp;" dias",IF(AND(Z1189&lt;&gt;””,Z1189&lt;TODAY()),"Contrato Encerrado",IF(AND(Z1189&lt;&gt;"",Z1189&gt;TODAY()),DATEDIF(TODAY(),Z1189,"Y")&amp;" anos"&amp;" "&amp;DATEDIF(TODAY(),Z1189,"YM")&amp;" meses"&amp;" "&amp;DATEDIF(TODAY(),Z1189,"MD")&amp;" dias"))))))))</f>
        <v>Contrato Encerrado</v>
      </c>
      <c r="AE1189" s="35">
        <f t="shared" si="91"/>
        <v>565</v>
      </c>
      <c r="AF1189" s="35">
        <f t="shared" si="92"/>
        <v>165</v>
      </c>
      <c r="AG1189" s="17" t="str">
        <f t="shared" si="93"/>
        <v>0 anos 5 meses 13 dias</v>
      </c>
    </row>
    <row r="1190" spans="1:33" ht="11.25" customHeight="1" x14ac:dyDescent="0.2">
      <c r="A1190" s="8" t="s">
        <v>9</v>
      </c>
      <c r="B1190" s="8" t="s">
        <v>13</v>
      </c>
      <c r="C1190" s="22" t="s">
        <v>21</v>
      </c>
      <c r="D1190" s="37">
        <v>2023</v>
      </c>
      <c r="E1190" s="12" t="s">
        <v>157</v>
      </c>
      <c r="F1190" s="8" t="s">
        <v>158</v>
      </c>
      <c r="G1190" s="77" t="s">
        <v>8928</v>
      </c>
      <c r="H1190" s="78" t="s">
        <v>8929</v>
      </c>
      <c r="I1190" s="14" t="s">
        <v>8930</v>
      </c>
      <c r="J1190" s="14" t="s">
        <v>14943</v>
      </c>
      <c r="K1190" s="14" t="s">
        <v>29</v>
      </c>
      <c r="L1190" s="15" t="s">
        <v>30</v>
      </c>
      <c r="M1190" s="7" t="s">
        <v>9427</v>
      </c>
      <c r="N1190" s="15" t="s">
        <v>8931</v>
      </c>
      <c r="O1190" s="15" t="s">
        <v>8732</v>
      </c>
      <c r="P1190" s="15" t="s">
        <v>2518</v>
      </c>
      <c r="Q1190" s="15" t="s">
        <v>2521</v>
      </c>
      <c r="R1190" s="20">
        <v>36323</v>
      </c>
      <c r="S1190" s="20">
        <v>45140</v>
      </c>
      <c r="T1190" s="20">
        <v>45351</v>
      </c>
      <c r="U1190" s="20"/>
      <c r="V1190" s="20"/>
      <c r="W1190" s="20"/>
      <c r="X1190" s="17"/>
      <c r="Y1190" s="17"/>
      <c r="Z1190" s="20"/>
      <c r="AA1190" s="18">
        <f t="shared" ca="1" si="90"/>
        <v>26</v>
      </c>
      <c r="AB1190" s="21" t="s">
        <v>7877</v>
      </c>
      <c r="AC1190" s="35" t="str">
        <f t="shared" si="94"/>
        <v>0 anos 6 meses 27 dias</v>
      </c>
      <c r="AD1190" s="35" t="str">
        <f ca="1">IF(AND(V1190="",T1190&lt;TODAY()),"Contrato Encerrado",IF(AND(V1190="",T1190&gt;TODAY()),DATEDIF(TODAY(),T1190,"Y")&amp;" anos"&amp;" "&amp;DATEDIF(TODAY(),T1190,"YM")&amp;" meses"&amp;" "&amp;DATEDIF(TODAY(),T1190,"MD")&amp;" dias",IF(AND(X1190="",V1190&lt;TODAY()),"Contrato Encerrado",IF(AND(X1190="",V1190&gt;TODAY()),DATEDIF(TODAY(),V1190,"Y")&amp;" anos"&amp;" "&amp;DATEDIF(TODAY(),V1190,"YM")&amp;" meses"&amp;" "&amp;DATEDIF(TODAY(),V1190,"MD")&amp;" dias",IF(AND(Z1190="",X1190&lt;TODAY()),"Contrato Encerrado",IF(AND(Z1190="",X1190&gt;TODAY()),DATEDIF(TODAY(),X1190,"Y")&amp;" anos"&amp;" "&amp;DATEDIF(TODAY(),X1190,"YM")&amp;" meses"&amp;" "&amp;DATEDIF(TODAY(),X1190,"MD")&amp;" dias",IF(AND(Z1190&lt;&gt;””,Z1190&lt;TODAY()),"Contrato Encerrado",IF(AND(Z1190&lt;&gt;"",Z1190&gt;TODAY()),DATEDIF(TODAY(),Z1190,"Y")&amp;" anos"&amp;" "&amp;DATEDIF(TODAY(),Z1190,"YM")&amp;" meses"&amp;" "&amp;DATEDIF(TODAY(),Z1190,"MD")&amp;" dias"))))))))</f>
        <v>Contrato Encerrado</v>
      </c>
      <c r="AE1190" s="35">
        <f t="shared" si="91"/>
        <v>211</v>
      </c>
      <c r="AF1190" s="35">
        <f t="shared" si="92"/>
        <v>519</v>
      </c>
      <c r="AG1190" s="17" t="str">
        <f t="shared" si="93"/>
        <v>1 anos 5 meses 2 dias</v>
      </c>
    </row>
    <row r="1191" spans="1:33" ht="11.25" customHeight="1" x14ac:dyDescent="0.2">
      <c r="A1191" s="8" t="s">
        <v>9</v>
      </c>
      <c r="B1191" s="8" t="s">
        <v>13</v>
      </c>
      <c r="C1191" s="22" t="s">
        <v>24</v>
      </c>
      <c r="D1191" s="37">
        <v>2023</v>
      </c>
      <c r="E1191" s="12" t="s">
        <v>27</v>
      </c>
      <c r="F1191" s="8" t="s">
        <v>28</v>
      </c>
      <c r="G1191" s="77" t="s">
        <v>10257</v>
      </c>
      <c r="H1191" s="78" t="s">
        <v>10258</v>
      </c>
      <c r="I1191" s="14" t="s">
        <v>10259</v>
      </c>
      <c r="J1191" s="14" t="s">
        <v>10</v>
      </c>
      <c r="K1191" s="14" t="s">
        <v>29</v>
      </c>
      <c r="L1191" s="15" t="s">
        <v>30</v>
      </c>
      <c r="M1191" s="7" t="s">
        <v>9427</v>
      </c>
      <c r="N1191" s="24" t="s">
        <v>2104</v>
      </c>
      <c r="O1191" s="15" t="s">
        <v>8178</v>
      </c>
      <c r="P1191" s="15" t="s">
        <v>2518</v>
      </c>
      <c r="Q1191" s="15" t="s">
        <v>4109</v>
      </c>
      <c r="R1191" s="20">
        <v>38480</v>
      </c>
      <c r="S1191" s="20">
        <v>45243</v>
      </c>
      <c r="T1191" s="20" t="s">
        <v>14866</v>
      </c>
      <c r="U1191" s="20"/>
      <c r="V1191" s="20"/>
      <c r="W1191" s="20"/>
      <c r="X1191" s="17"/>
      <c r="Y1191" s="17"/>
      <c r="Z1191" s="20"/>
      <c r="AA1191" s="18">
        <f t="shared" ca="1" si="90"/>
        <v>20</v>
      </c>
      <c r="AB1191" s="15" t="s">
        <v>7878</v>
      </c>
      <c r="AC1191" s="35" t="str">
        <f t="shared" si="94"/>
        <v>1 anos 11 meses 30 dias</v>
      </c>
      <c r="AD1191" s="35" t="str">
        <f ca="1">IF(AND(V1191="",T1191&lt;TODAY()),"Contrato Encerrado",IF(AND(V1191="",T1191&gt;TODAY()),DATEDIF(TODAY(),T1191,"Y")&amp;" anos"&amp;" "&amp;DATEDIF(TODAY(),T1191,"YM")&amp;" meses"&amp;" "&amp;DATEDIF(TODAY(),T1191,"MD")&amp;" dias",IF(AND(X1191="",V1191&lt;TODAY()),"Contrato Encerrado",IF(AND(X1191="",V1191&gt;TODAY()),DATEDIF(TODAY(),V1191,"Y")&amp;" anos"&amp;" "&amp;DATEDIF(TODAY(),V1191,"YM")&amp;" meses"&amp;" "&amp;DATEDIF(TODAY(),V1191,"MD")&amp;" dias",IF(AND(Z1191="",X1191&lt;TODAY()),"Contrato Encerrado",IF(AND(Z1191="",X1191&gt;TODAY()),DATEDIF(TODAY(),X1191,"Y")&amp;" anos"&amp;" "&amp;DATEDIF(TODAY(),X1191,"YM")&amp;" meses"&amp;" "&amp;DATEDIF(TODAY(),X1191,"MD")&amp;" dias",IF(AND(Z1191&lt;&gt;””,Z1191&lt;TODAY()),"Contrato Encerrado",IF(AND(Z1191&lt;&gt;"",Z1191&gt;TODAY()),DATEDIF(TODAY(),Z1191,"Y")&amp;" anos"&amp;" "&amp;DATEDIF(TODAY(),Z1191,"YM")&amp;" meses"&amp;" "&amp;DATEDIF(TODAY(),Z1191,"MD")&amp;" dias"))))))))</f>
        <v>0 anos 1 meses 5 dias</v>
      </c>
      <c r="AE1191" s="35">
        <f t="shared" si="91"/>
        <v>730</v>
      </c>
      <c r="AF1191" s="35">
        <f t="shared" si="92"/>
        <v>0</v>
      </c>
      <c r="AG1191" s="17" t="str">
        <f t="shared" si="93"/>
        <v>ESTÁGIO COMPLETOU 2 ANOS</v>
      </c>
    </row>
    <row r="1192" spans="1:33" ht="11.25" customHeight="1" x14ac:dyDescent="0.2">
      <c r="A1192" s="8" t="s">
        <v>9</v>
      </c>
      <c r="B1192" s="8" t="s">
        <v>13</v>
      </c>
      <c r="C1192" s="22" t="s">
        <v>17</v>
      </c>
      <c r="D1192" s="37">
        <v>2024</v>
      </c>
      <c r="E1192" s="12" t="s">
        <v>157</v>
      </c>
      <c r="F1192" s="8" t="s">
        <v>158</v>
      </c>
      <c r="G1192" s="77" t="s">
        <v>13230</v>
      </c>
      <c r="H1192" s="78" t="s">
        <v>13231</v>
      </c>
      <c r="I1192" s="14" t="s">
        <v>13232</v>
      </c>
      <c r="J1192" s="14" t="s">
        <v>14943</v>
      </c>
      <c r="K1192" s="14" t="s">
        <v>29</v>
      </c>
      <c r="L1192" s="15" t="s">
        <v>30</v>
      </c>
      <c r="M1192" s="7" t="s">
        <v>9427</v>
      </c>
      <c r="N1192" s="16" t="s">
        <v>2106</v>
      </c>
      <c r="O1192" s="15" t="s">
        <v>8037</v>
      </c>
      <c r="P1192" s="15" t="s">
        <v>2518</v>
      </c>
      <c r="Q1192" s="15" t="s">
        <v>2521</v>
      </c>
      <c r="R1192" s="31">
        <v>32385</v>
      </c>
      <c r="S1192" s="30">
        <v>45419</v>
      </c>
      <c r="T1192" s="113">
        <v>45535</v>
      </c>
      <c r="U1192" s="30"/>
      <c r="V1192" s="30"/>
      <c r="W1192" s="30"/>
      <c r="X1192" s="17"/>
      <c r="Y1192" s="17"/>
      <c r="Z1192" s="30"/>
      <c r="AA1192" s="18">
        <f t="shared" ca="1" si="90"/>
        <v>37</v>
      </c>
      <c r="AB1192" s="15" t="s">
        <v>7877</v>
      </c>
      <c r="AC1192" s="35" t="str">
        <f t="shared" si="94"/>
        <v>0 anos 3 meses 24 dias</v>
      </c>
      <c r="AD1192" s="35" t="str">
        <f ca="1">IF(AND(V1192="",T1192&lt;TODAY()),"Contrato Encerrado",IF(AND(V1192="",T1192&gt;TODAY()),DATEDIF(TODAY(),T1192,"Y")&amp;" anos"&amp;" "&amp;DATEDIF(TODAY(),T1192,"YM")&amp;" meses"&amp;" "&amp;DATEDIF(TODAY(),T1192,"MD")&amp;" dias",IF(AND(X1192="",V1192&lt;TODAY()),"Contrato Encerrado",IF(AND(X1192="",V1192&gt;TODAY()),DATEDIF(TODAY(),V1192,"Y")&amp;" anos"&amp;" "&amp;DATEDIF(TODAY(),V1192,"YM")&amp;" meses"&amp;" "&amp;DATEDIF(TODAY(),V1192,"MD")&amp;" dias",IF(AND(Z1192="",X1192&lt;TODAY()),"Contrato Encerrado",IF(AND(Z1192="",X1192&gt;TODAY()),DATEDIF(TODAY(),X1192,"Y")&amp;" anos"&amp;" "&amp;DATEDIF(TODAY(),X1192,"YM")&amp;" meses"&amp;" "&amp;DATEDIF(TODAY(),X1192,"MD")&amp;" dias",IF(AND(Z1192&lt;&gt;””,Z1192&lt;TODAY()),"Contrato Encerrado",IF(AND(Z1192&lt;&gt;"",Z1192&gt;TODAY()),DATEDIF(TODAY(),Z1192,"Y")&amp;" anos"&amp;" "&amp;DATEDIF(TODAY(),Z1192,"YM")&amp;" meses"&amp;" "&amp;DATEDIF(TODAY(),Z1192,"MD")&amp;" dias"))))))))</f>
        <v>Contrato Encerrado</v>
      </c>
      <c r="AE1192" s="35">
        <f t="shared" si="91"/>
        <v>116</v>
      </c>
      <c r="AF1192" s="35">
        <f t="shared" si="92"/>
        <v>614</v>
      </c>
      <c r="AG1192" s="17" t="str">
        <f t="shared" si="93"/>
        <v>1 anos 8 meses 5 dias</v>
      </c>
    </row>
    <row r="1193" spans="1:33" ht="11.25" customHeight="1" x14ac:dyDescent="0.2">
      <c r="A1193" s="8" t="s">
        <v>9</v>
      </c>
      <c r="B1193" s="8" t="s">
        <v>13</v>
      </c>
      <c r="C1193" s="22" t="s">
        <v>22</v>
      </c>
      <c r="D1193" s="36">
        <v>2024</v>
      </c>
      <c r="E1193" s="12" t="s">
        <v>1304</v>
      </c>
      <c r="F1193" s="8" t="s">
        <v>1305</v>
      </c>
      <c r="G1193" s="77" t="s">
        <v>14369</v>
      </c>
      <c r="H1193" s="78" t="s">
        <v>14370</v>
      </c>
      <c r="I1193" s="14" t="s">
        <v>14371</v>
      </c>
      <c r="J1193" s="14" t="s">
        <v>10</v>
      </c>
      <c r="K1193" s="14" t="s">
        <v>29</v>
      </c>
      <c r="L1193" s="15" t="s">
        <v>30</v>
      </c>
      <c r="M1193" s="7" t="s">
        <v>9427</v>
      </c>
      <c r="N1193" s="15" t="s">
        <v>2110</v>
      </c>
      <c r="O1193" s="15" t="s">
        <v>13936</v>
      </c>
      <c r="P1193" s="15" t="s">
        <v>2518</v>
      </c>
      <c r="Q1193" s="15" t="s">
        <v>2523</v>
      </c>
      <c r="R1193" s="20">
        <v>38345</v>
      </c>
      <c r="S1193" s="20">
        <v>45545</v>
      </c>
      <c r="T1193" s="20">
        <v>45909</v>
      </c>
      <c r="U1193" s="20"/>
      <c r="V1193" s="20"/>
      <c r="W1193" s="20"/>
      <c r="X1193" s="17"/>
      <c r="Y1193" s="17"/>
      <c r="Z1193" s="20"/>
      <c r="AA1193" s="18">
        <f t="shared" ca="1" si="90"/>
        <v>20</v>
      </c>
      <c r="AB1193" s="15" t="s">
        <v>7877</v>
      </c>
      <c r="AC1193" s="35" t="str">
        <f t="shared" si="94"/>
        <v>0 anos 11 meses 30 dias</v>
      </c>
      <c r="AD1193" s="35" t="str">
        <f ca="1">IF(AND(V1193="",T1193&lt;TODAY()),"Contrato Encerrado",IF(AND(V1193="",T1193&gt;TODAY()),DATEDIF(TODAY(),T1193,"Y")&amp;" anos"&amp;" "&amp;DATEDIF(TODAY(),T1193,"YM")&amp;" meses"&amp;" "&amp;DATEDIF(TODAY(),T1193,"MD")&amp;" dias",IF(AND(X1193="",V1193&lt;TODAY()),"Contrato Encerrado",IF(AND(X1193="",V1193&gt;TODAY()),DATEDIF(TODAY(),V1193,"Y")&amp;" anos"&amp;" "&amp;DATEDIF(TODAY(),V1193,"YM")&amp;" meses"&amp;" "&amp;DATEDIF(TODAY(),V1193,"MD")&amp;" dias",IF(AND(Z1193="",X1193&lt;TODAY()),"Contrato Encerrado",IF(AND(Z1193="",X1193&gt;TODAY()),DATEDIF(TODAY(),X1193,"Y")&amp;" anos"&amp;" "&amp;DATEDIF(TODAY(),X1193,"YM")&amp;" meses"&amp;" "&amp;DATEDIF(TODAY(),X1193,"MD")&amp;" dias",IF(AND(Z1193&lt;&gt;””,Z1193&lt;TODAY()),"Contrato Encerrado",IF(AND(Z1193&lt;&gt;"",Z1193&gt;TODAY()),DATEDIF(TODAY(),Z1193,"Y")&amp;" anos"&amp;" "&amp;DATEDIF(TODAY(),Z1193,"YM")&amp;" meses"&amp;" "&amp;DATEDIF(TODAY(),Z1193,"MD")&amp;" dias"))))))))</f>
        <v>Contrato Encerrado</v>
      </c>
      <c r="AE1193" s="35">
        <f t="shared" si="91"/>
        <v>364</v>
      </c>
      <c r="AF1193" s="35">
        <f t="shared" si="92"/>
        <v>366</v>
      </c>
      <c r="AG1193" s="17" t="str">
        <f t="shared" si="93"/>
        <v>0 anos 11 meses 31 dias</v>
      </c>
    </row>
    <row r="1194" spans="1:33" ht="11.25" customHeight="1" x14ac:dyDescent="0.2">
      <c r="A1194" s="8" t="s">
        <v>9</v>
      </c>
      <c r="B1194" s="8" t="s">
        <v>13</v>
      </c>
      <c r="C1194" s="22" t="s">
        <v>17</v>
      </c>
      <c r="D1194" s="37">
        <v>2025</v>
      </c>
      <c r="E1194" s="12" t="s">
        <v>27</v>
      </c>
      <c r="F1194" s="8" t="s">
        <v>28</v>
      </c>
      <c r="G1194" s="9" t="s">
        <v>16587</v>
      </c>
      <c r="H1194" s="8" t="s">
        <v>16588</v>
      </c>
      <c r="I1194" s="14" t="s">
        <v>16589</v>
      </c>
      <c r="J1194" s="14" t="s">
        <v>10</v>
      </c>
      <c r="K1194" s="14" t="s">
        <v>29</v>
      </c>
      <c r="L1194" s="15" t="s">
        <v>30</v>
      </c>
      <c r="M1194" s="7" t="s">
        <v>9427</v>
      </c>
      <c r="N1194" s="15" t="s">
        <v>15975</v>
      </c>
      <c r="O1194" s="15" t="s">
        <v>7885</v>
      </c>
      <c r="P1194" s="15" t="s">
        <v>2518</v>
      </c>
      <c r="Q1194" s="15" t="s">
        <v>4109</v>
      </c>
      <c r="R1194" s="20">
        <v>38020</v>
      </c>
      <c r="S1194" s="20">
        <v>45769</v>
      </c>
      <c r="T1194" s="20">
        <v>46133</v>
      </c>
      <c r="U1194" s="20"/>
      <c r="V1194" s="20"/>
      <c r="W1194" s="20"/>
      <c r="X1194" s="17"/>
      <c r="Y1194" s="17"/>
      <c r="Z1194" s="20"/>
      <c r="AA1194" s="18">
        <f t="shared" ca="1" si="90"/>
        <v>21</v>
      </c>
      <c r="AB1194" s="15" t="s">
        <v>7877</v>
      </c>
      <c r="AC1194" s="35" t="str">
        <f t="shared" si="94"/>
        <v>0 anos 11 meses 30 dias</v>
      </c>
      <c r="AD1194" s="35" t="str">
        <f ca="1">IF(AND(V1194="",T1194&lt;TODAY()),"Contrato Encerrado",IF(AND(V1194="",T1194&gt;TODAY()),DATEDIF(TODAY(),T1194,"Y")&amp;" anos"&amp;" "&amp;DATEDIF(TODAY(),T1194,"YM")&amp;" meses"&amp;" "&amp;DATEDIF(TODAY(),T1194,"MD")&amp;" dias",IF(AND(X1194="",V1194&lt;TODAY()),"Contrato Encerrado",IF(AND(X1194="",V1194&gt;TODAY()),DATEDIF(TODAY(),V1194,"Y")&amp;" anos"&amp;" "&amp;DATEDIF(TODAY(),V1194,"YM")&amp;" meses"&amp;" "&amp;DATEDIF(TODAY(),V1194,"MD")&amp;" dias",IF(AND(Z1194="",X1194&lt;TODAY()),"Contrato Encerrado",IF(AND(Z1194="",X1194&gt;TODAY()),DATEDIF(TODAY(),X1194,"Y")&amp;" anos"&amp;" "&amp;DATEDIF(TODAY(),X1194,"YM")&amp;" meses"&amp;" "&amp;DATEDIF(TODAY(),X1194,"MD")&amp;" dias",IF(AND(Z1194&lt;&gt;””,Z1194&lt;TODAY()),"Contrato Encerrado",IF(AND(Z1194&lt;&gt;"",Z1194&gt;TODAY()),DATEDIF(TODAY(),Z1194,"Y")&amp;" anos"&amp;" "&amp;DATEDIF(TODAY(),Z1194,"YM")&amp;" meses"&amp;" "&amp;DATEDIF(TODAY(),Z1194,"MD")&amp;" dias"))))))))</f>
        <v>0 anos 6 meses 14 dias</v>
      </c>
      <c r="AE1194" s="35">
        <f t="shared" si="91"/>
        <v>364</v>
      </c>
      <c r="AF1194" s="35">
        <f t="shared" si="92"/>
        <v>366</v>
      </c>
      <c r="AG1194" s="17" t="str">
        <f t="shared" si="93"/>
        <v>0 anos 11 meses 31 dias</v>
      </c>
    </row>
    <row r="1195" spans="1:33" ht="11.25" customHeight="1" x14ac:dyDescent="0.2">
      <c r="A1195" s="8" t="s">
        <v>9</v>
      </c>
      <c r="B1195" s="8" t="s">
        <v>13</v>
      </c>
      <c r="C1195" s="22" t="s">
        <v>11</v>
      </c>
      <c r="D1195" s="37">
        <v>2024</v>
      </c>
      <c r="E1195" s="12" t="s">
        <v>157</v>
      </c>
      <c r="F1195" s="8" t="s">
        <v>158</v>
      </c>
      <c r="G1195" s="77" t="s">
        <v>11177</v>
      </c>
      <c r="H1195" s="78" t="s">
        <v>11178</v>
      </c>
      <c r="I1195" s="14" t="s">
        <v>11179</v>
      </c>
      <c r="J1195" s="14" t="s">
        <v>14943</v>
      </c>
      <c r="K1195" s="14" t="s">
        <v>29</v>
      </c>
      <c r="L1195" s="15" t="s">
        <v>30</v>
      </c>
      <c r="M1195" s="7" t="s">
        <v>9427</v>
      </c>
      <c r="N1195" s="15" t="s">
        <v>10730</v>
      </c>
      <c r="O1195" s="15" t="s">
        <v>10180</v>
      </c>
      <c r="P1195" s="15" t="s">
        <v>2518</v>
      </c>
      <c r="Q1195" s="15" t="s">
        <v>2521</v>
      </c>
      <c r="R1195" s="20">
        <v>34848</v>
      </c>
      <c r="S1195" s="20">
        <v>45273</v>
      </c>
      <c r="T1195" s="20">
        <v>45351</v>
      </c>
      <c r="U1195" s="20"/>
      <c r="V1195" s="20"/>
      <c r="W1195" s="20"/>
      <c r="X1195" s="17"/>
      <c r="Y1195" s="17"/>
      <c r="Z1195" s="20"/>
      <c r="AA1195" s="18">
        <f t="shared" ca="1" si="90"/>
        <v>30</v>
      </c>
      <c r="AB1195" s="15" t="s">
        <v>7877</v>
      </c>
      <c r="AC1195" s="35" t="str">
        <f t="shared" si="94"/>
        <v>0 anos 2 meses 16 dias</v>
      </c>
      <c r="AD1195" s="35" t="str">
        <f ca="1">IF(AND(V1195="",T1195&lt;TODAY()),"Contrato Encerrado",IF(AND(V1195="",T1195&gt;TODAY()),DATEDIF(TODAY(),T1195,"Y")&amp;" anos"&amp;" "&amp;DATEDIF(TODAY(),T1195,"YM")&amp;" meses"&amp;" "&amp;DATEDIF(TODAY(),T1195,"MD")&amp;" dias",IF(AND(X1195="",V1195&lt;TODAY()),"Contrato Encerrado",IF(AND(X1195="",V1195&gt;TODAY()),DATEDIF(TODAY(),V1195,"Y")&amp;" anos"&amp;" "&amp;DATEDIF(TODAY(),V1195,"YM")&amp;" meses"&amp;" "&amp;DATEDIF(TODAY(),V1195,"MD")&amp;" dias",IF(AND(Z1195="",X1195&lt;TODAY()),"Contrato Encerrado",IF(AND(Z1195="",X1195&gt;TODAY()),DATEDIF(TODAY(),X1195,"Y")&amp;" anos"&amp;" "&amp;DATEDIF(TODAY(),X1195,"YM")&amp;" meses"&amp;" "&amp;DATEDIF(TODAY(),X1195,"MD")&amp;" dias",IF(AND(Z1195&lt;&gt;””,Z1195&lt;TODAY()),"Contrato Encerrado",IF(AND(Z1195&lt;&gt;"",Z1195&gt;TODAY()),DATEDIF(TODAY(),Z1195,"Y")&amp;" anos"&amp;" "&amp;DATEDIF(TODAY(),Z1195,"YM")&amp;" meses"&amp;" "&amp;DATEDIF(TODAY(),Z1195,"MD")&amp;" dias"))))))))</f>
        <v>Contrato Encerrado</v>
      </c>
      <c r="AE1195" s="35">
        <f t="shared" si="91"/>
        <v>78</v>
      </c>
      <c r="AF1195" s="35">
        <f t="shared" si="92"/>
        <v>652</v>
      </c>
      <c r="AG1195" s="17" t="str">
        <f t="shared" si="93"/>
        <v>1 anos 9 meses 13 dias</v>
      </c>
    </row>
    <row r="1196" spans="1:33" ht="11.25" customHeight="1" x14ac:dyDescent="0.2">
      <c r="A1196" s="8" t="s">
        <v>9</v>
      </c>
      <c r="B1196" s="8" t="s">
        <v>13</v>
      </c>
      <c r="C1196" s="22" t="s">
        <v>14</v>
      </c>
      <c r="D1196" s="37">
        <v>2023</v>
      </c>
      <c r="E1196" s="23" t="s">
        <v>307</v>
      </c>
      <c r="F1196" s="8" t="s">
        <v>15512</v>
      </c>
      <c r="G1196" s="77" t="s">
        <v>6330</v>
      </c>
      <c r="H1196" s="78" t="s">
        <v>6331</v>
      </c>
      <c r="I1196" s="9" t="s">
        <v>6332</v>
      </c>
      <c r="J1196" s="74" t="s">
        <v>14943</v>
      </c>
      <c r="K1196" s="9" t="s">
        <v>29</v>
      </c>
      <c r="L1196" s="24" t="s">
        <v>30</v>
      </c>
      <c r="M1196" s="7" t="s">
        <v>9427</v>
      </c>
      <c r="N1196" s="24" t="s">
        <v>2107</v>
      </c>
      <c r="O1196" s="15" t="s">
        <v>7887</v>
      </c>
      <c r="P1196" s="24" t="s">
        <v>2518</v>
      </c>
      <c r="Q1196" s="24" t="s">
        <v>2523</v>
      </c>
      <c r="R1196" s="31">
        <v>35530</v>
      </c>
      <c r="S1196" s="17">
        <v>44963</v>
      </c>
      <c r="T1196" s="17">
        <v>44967</v>
      </c>
      <c r="U1196" s="17">
        <v>45177</v>
      </c>
      <c r="V1196" s="17">
        <v>45909</v>
      </c>
      <c r="W1196" s="17"/>
      <c r="X1196" s="17"/>
      <c r="Y1196" s="17"/>
      <c r="Z1196" s="20"/>
      <c r="AA1196" s="18">
        <f t="shared" ca="1" si="90"/>
        <v>28</v>
      </c>
      <c r="AB1196" s="19" t="s">
        <v>7877</v>
      </c>
      <c r="AC1196" s="35" t="str">
        <f t="shared" si="94"/>
        <v>2 anos 0 meses 5 dias</v>
      </c>
      <c r="AD1196" s="35" t="str">
        <f ca="1">IF(AND(V1196="",T1196&lt;TODAY()),"Contrato Encerrado",IF(AND(V1196="",T1196&gt;TODAY()),DATEDIF(TODAY(),T1196,"Y")&amp;" anos"&amp;" "&amp;DATEDIF(TODAY(),T1196,"YM")&amp;" meses"&amp;" "&amp;DATEDIF(TODAY(),T1196,"MD")&amp;" dias",IF(AND(X1196="",V1196&lt;TODAY()),"Contrato Encerrado",IF(AND(X1196="",V1196&gt;TODAY()),DATEDIF(TODAY(),V1196,"Y")&amp;" anos"&amp;" "&amp;DATEDIF(TODAY(),V1196,"YM")&amp;" meses"&amp;" "&amp;DATEDIF(TODAY(),V1196,"MD")&amp;" dias",IF(AND(Z1196="",X1196&lt;TODAY()),"Contrato Encerrado",IF(AND(Z1196="",X1196&gt;TODAY()),DATEDIF(TODAY(),X1196,"Y")&amp;" anos"&amp;" "&amp;DATEDIF(TODAY(),X1196,"YM")&amp;" meses"&amp;" "&amp;DATEDIF(TODAY(),X1196,"MD")&amp;" dias",IF(AND(Z1196&lt;&gt;””,Z1196&lt;TODAY()),"Contrato Encerrado",IF(AND(Z1196&lt;&gt;"",Z1196&gt;TODAY()),DATEDIF(TODAY(),Z1196,"Y")&amp;" anos"&amp;" "&amp;DATEDIF(TODAY(),Z1196,"YM")&amp;" meses"&amp;" "&amp;DATEDIF(TODAY(),Z1196,"MD")&amp;" dias"))))))))</f>
        <v>Contrato Encerrado</v>
      </c>
      <c r="AE1196" s="35">
        <f t="shared" si="91"/>
        <v>736</v>
      </c>
      <c r="AF1196" s="35">
        <f t="shared" si="92"/>
        <v>-6</v>
      </c>
      <c r="AG1196" s="17" t="str">
        <f t="shared" si="93"/>
        <v>ESTÁGIO COMPLETOU 2 ANOS</v>
      </c>
    </row>
    <row r="1197" spans="1:33" ht="11.25" customHeight="1" x14ac:dyDescent="0.2">
      <c r="A1197" s="8" t="s">
        <v>9</v>
      </c>
      <c r="B1197" s="10" t="s">
        <v>13</v>
      </c>
      <c r="C1197" s="11" t="s">
        <v>22</v>
      </c>
      <c r="D1197" s="36">
        <v>2022</v>
      </c>
      <c r="E1197" s="12" t="s">
        <v>284</v>
      </c>
      <c r="F1197" s="8" t="s">
        <v>285</v>
      </c>
      <c r="G1197" s="77" t="s">
        <v>1682</v>
      </c>
      <c r="H1197" s="78" t="s">
        <v>1683</v>
      </c>
      <c r="I1197" s="14" t="s">
        <v>1684</v>
      </c>
      <c r="J1197" s="14" t="s">
        <v>1302</v>
      </c>
      <c r="K1197" s="14" t="s">
        <v>29</v>
      </c>
      <c r="L1197" s="15" t="s">
        <v>30</v>
      </c>
      <c r="M1197" s="7" t="s">
        <v>9427</v>
      </c>
      <c r="N1197" s="16" t="s">
        <v>2105</v>
      </c>
      <c r="O1197" s="16"/>
      <c r="P1197" s="16" t="s">
        <v>2517</v>
      </c>
      <c r="Q1197" s="16" t="s">
        <v>2522</v>
      </c>
      <c r="R1197" s="31">
        <v>35099</v>
      </c>
      <c r="S1197" s="31">
        <v>44470</v>
      </c>
      <c r="T1197" s="31">
        <v>44937</v>
      </c>
      <c r="U1197" s="31"/>
      <c r="V1197" s="31"/>
      <c r="W1197" s="31"/>
      <c r="X1197" s="17"/>
      <c r="Y1197" s="17"/>
      <c r="Z1197" s="31"/>
      <c r="AA1197" s="18">
        <f t="shared" ca="1" si="90"/>
        <v>29</v>
      </c>
      <c r="AB1197" s="19" t="s">
        <v>7877</v>
      </c>
      <c r="AC1197" s="35" t="str">
        <f t="shared" si="94"/>
        <v>1 anos 3 meses 10 dias</v>
      </c>
      <c r="AD1197" s="35" t="str">
        <f ca="1">IF(AND(V1197="",T1197&lt;TODAY()),"Contrato Encerrado",IF(AND(V1197="",T1197&gt;TODAY()),DATEDIF(TODAY(),T1197,"Y")&amp;" anos"&amp;" "&amp;DATEDIF(TODAY(),T1197,"YM")&amp;" meses"&amp;" "&amp;DATEDIF(TODAY(),T1197,"MD")&amp;" dias",IF(AND(X1197="",V1197&lt;TODAY()),"Contrato Encerrado",IF(AND(X1197="",V1197&gt;TODAY()),DATEDIF(TODAY(),V1197,"Y")&amp;" anos"&amp;" "&amp;DATEDIF(TODAY(),V1197,"YM")&amp;" meses"&amp;" "&amp;DATEDIF(TODAY(),V1197,"MD")&amp;" dias",IF(AND(Z1197="",X1197&lt;TODAY()),"Contrato Encerrado",IF(AND(Z1197="",X1197&gt;TODAY()),DATEDIF(TODAY(),X1197,"Y")&amp;" anos"&amp;" "&amp;DATEDIF(TODAY(),X1197,"YM")&amp;" meses"&amp;" "&amp;DATEDIF(TODAY(),X1197,"MD")&amp;" dias",IF(AND(Z1197&lt;&gt;””,Z1197&lt;TODAY()),"Contrato Encerrado",IF(AND(Z1197&lt;&gt;"",Z1197&gt;TODAY()),DATEDIF(TODAY(),Z1197,"Y")&amp;" anos"&amp;" "&amp;DATEDIF(TODAY(),Z1197,"YM")&amp;" meses"&amp;" "&amp;DATEDIF(TODAY(),Z1197,"MD")&amp;" dias"))))))))</f>
        <v>Contrato Encerrado</v>
      </c>
      <c r="AE1197" s="35">
        <f t="shared" si="91"/>
        <v>467</v>
      </c>
      <c r="AF1197" s="35">
        <f t="shared" si="92"/>
        <v>263</v>
      </c>
      <c r="AG1197" s="17" t="str">
        <f t="shared" si="93"/>
        <v>0 anos 8 meses 19 dias</v>
      </c>
    </row>
    <row r="1198" spans="1:33" ht="11.25" customHeight="1" x14ac:dyDescent="0.2">
      <c r="A1198" s="8" t="s">
        <v>9</v>
      </c>
      <c r="B1198" s="8" t="s">
        <v>13</v>
      </c>
      <c r="C1198" s="22" t="s">
        <v>15</v>
      </c>
      <c r="D1198" s="37">
        <v>2023</v>
      </c>
      <c r="E1198" s="23" t="s">
        <v>307</v>
      </c>
      <c r="F1198" s="8" t="s">
        <v>308</v>
      </c>
      <c r="G1198" s="77" t="s">
        <v>6333</v>
      </c>
      <c r="H1198" s="78" t="s">
        <v>6334</v>
      </c>
      <c r="I1198" s="9" t="s">
        <v>6335</v>
      </c>
      <c r="J1198" s="14" t="s">
        <v>14943</v>
      </c>
      <c r="K1198" s="9" t="s">
        <v>29</v>
      </c>
      <c r="L1198" s="24" t="s">
        <v>30</v>
      </c>
      <c r="M1198" s="7" t="s">
        <v>9427</v>
      </c>
      <c r="N1198" s="24" t="s">
        <v>2107</v>
      </c>
      <c r="O1198" s="24"/>
      <c r="P1198" s="24" t="s">
        <v>2518</v>
      </c>
      <c r="Q1198" s="24" t="s">
        <v>2523</v>
      </c>
      <c r="R1198" s="17">
        <v>37359</v>
      </c>
      <c r="S1198" s="17">
        <v>44993</v>
      </c>
      <c r="T1198" s="20">
        <v>45656</v>
      </c>
      <c r="U1198" s="20"/>
      <c r="V1198" s="20"/>
      <c r="W1198" s="17"/>
      <c r="X1198" s="17"/>
      <c r="Y1198" s="17"/>
      <c r="Z1198" s="20"/>
      <c r="AA1198" s="18">
        <f t="shared" ca="1" si="90"/>
        <v>23</v>
      </c>
      <c r="AB1198" s="19" t="s">
        <v>7877</v>
      </c>
      <c r="AC1198" s="35" t="str">
        <f t="shared" si="94"/>
        <v>1 anos 9 meses 22 dias</v>
      </c>
      <c r="AD1198" s="35" t="str">
        <f ca="1">IF(AND(V1198="",T1198&lt;TODAY()),"Contrato Encerrado",IF(AND(V1198="",T1198&gt;TODAY()),DATEDIF(TODAY(),T1198,"Y")&amp;" anos"&amp;" "&amp;DATEDIF(TODAY(),T1198,"YM")&amp;" meses"&amp;" "&amp;DATEDIF(TODAY(),T1198,"MD")&amp;" dias",IF(AND(X1198="",V1198&lt;TODAY()),"Contrato Encerrado",IF(AND(X1198="",V1198&gt;TODAY()),DATEDIF(TODAY(),V1198,"Y")&amp;" anos"&amp;" "&amp;DATEDIF(TODAY(),V1198,"YM")&amp;" meses"&amp;" "&amp;DATEDIF(TODAY(),V1198,"MD")&amp;" dias",IF(AND(Z1198="",X1198&lt;TODAY()),"Contrato Encerrado",IF(AND(Z1198="",X1198&gt;TODAY()),DATEDIF(TODAY(),X1198,"Y")&amp;" anos"&amp;" "&amp;DATEDIF(TODAY(),X1198,"YM")&amp;" meses"&amp;" "&amp;DATEDIF(TODAY(),X1198,"MD")&amp;" dias",IF(AND(Z1198&lt;&gt;””,Z1198&lt;TODAY()),"Contrato Encerrado",IF(AND(Z1198&lt;&gt;"",Z1198&gt;TODAY()),DATEDIF(TODAY(),Z1198,"Y")&amp;" anos"&amp;" "&amp;DATEDIF(TODAY(),Z1198,"YM")&amp;" meses"&amp;" "&amp;DATEDIF(TODAY(),Z1198,"MD")&amp;" dias"))))))))</f>
        <v>Contrato Encerrado</v>
      </c>
      <c r="AE1198" s="35">
        <f t="shared" si="91"/>
        <v>663</v>
      </c>
      <c r="AF1198" s="35">
        <f t="shared" si="92"/>
        <v>67</v>
      </c>
      <c r="AG1198" s="17" t="str">
        <f t="shared" si="93"/>
        <v>0 anos 2 meses 7 dias</v>
      </c>
    </row>
    <row r="1199" spans="1:33" ht="11.25" customHeight="1" x14ac:dyDescent="0.2">
      <c r="A1199" s="8" t="s">
        <v>9</v>
      </c>
      <c r="B1199" s="8" t="s">
        <v>13</v>
      </c>
      <c r="C1199" s="22" t="s">
        <v>17</v>
      </c>
      <c r="D1199" s="37">
        <v>2024</v>
      </c>
      <c r="E1199" s="12" t="s">
        <v>157</v>
      </c>
      <c r="F1199" s="8" t="s">
        <v>158</v>
      </c>
      <c r="G1199" s="77" t="s">
        <v>13233</v>
      </c>
      <c r="H1199" s="78" t="s">
        <v>13234</v>
      </c>
      <c r="I1199" s="14" t="s">
        <v>13235</v>
      </c>
      <c r="J1199" s="14" t="s">
        <v>14943</v>
      </c>
      <c r="K1199" s="14" t="s">
        <v>29</v>
      </c>
      <c r="L1199" s="15" t="s">
        <v>81</v>
      </c>
      <c r="M1199" s="7" t="s">
        <v>82</v>
      </c>
      <c r="N1199" s="15" t="s">
        <v>12638</v>
      </c>
      <c r="O1199" s="15" t="s">
        <v>13236</v>
      </c>
      <c r="P1199" s="15" t="s">
        <v>2518</v>
      </c>
      <c r="Q1199" s="15" t="s">
        <v>4109</v>
      </c>
      <c r="R1199" s="30">
        <v>38593</v>
      </c>
      <c r="S1199" s="30">
        <v>45369</v>
      </c>
      <c r="T1199" s="30">
        <v>45733</v>
      </c>
      <c r="U1199" s="20"/>
      <c r="V1199" s="20"/>
      <c r="W1199" s="30"/>
      <c r="X1199" s="17"/>
      <c r="Y1199" s="17"/>
      <c r="Z1199" s="20"/>
      <c r="AA1199" s="18">
        <f t="shared" ca="1" si="90"/>
        <v>20</v>
      </c>
      <c r="AB1199" s="15" t="s">
        <v>7877</v>
      </c>
      <c r="AC1199" s="35" t="str">
        <f t="shared" si="94"/>
        <v>0 anos 11 meses 27 dias</v>
      </c>
      <c r="AD1199" s="35" t="str">
        <f ca="1">IF(AND(V1199="",T1199&lt;TODAY()),"Contrato Encerrado",IF(AND(V1199="",T1199&gt;TODAY()),DATEDIF(TODAY(),T1199,"Y")&amp;" anos"&amp;" "&amp;DATEDIF(TODAY(),T1199,"YM")&amp;" meses"&amp;" "&amp;DATEDIF(TODAY(),T1199,"MD")&amp;" dias",IF(AND(X1199="",V1199&lt;TODAY()),"Contrato Encerrado",IF(AND(X1199="",V1199&gt;TODAY()),DATEDIF(TODAY(),V1199,"Y")&amp;" anos"&amp;" "&amp;DATEDIF(TODAY(),V1199,"YM")&amp;" meses"&amp;" "&amp;DATEDIF(TODAY(),V1199,"MD")&amp;" dias",IF(AND(Z1199="",X1199&lt;TODAY()),"Contrato Encerrado",IF(AND(Z1199="",X1199&gt;TODAY()),DATEDIF(TODAY(),X1199,"Y")&amp;" anos"&amp;" "&amp;DATEDIF(TODAY(),X1199,"YM")&amp;" meses"&amp;" "&amp;DATEDIF(TODAY(),X1199,"MD")&amp;" dias",IF(AND(Z1199&lt;&gt;””,Z1199&lt;TODAY()),"Contrato Encerrado",IF(AND(Z1199&lt;&gt;"",Z1199&gt;TODAY()),DATEDIF(TODAY(),Z1199,"Y")&amp;" anos"&amp;" "&amp;DATEDIF(TODAY(),Z1199,"YM")&amp;" meses"&amp;" "&amp;DATEDIF(TODAY(),Z1199,"MD")&amp;" dias"))))))))</f>
        <v>Contrato Encerrado</v>
      </c>
      <c r="AE1199" s="35">
        <f t="shared" si="91"/>
        <v>364</v>
      </c>
      <c r="AF1199" s="35">
        <f t="shared" si="92"/>
        <v>366</v>
      </c>
      <c r="AG1199" s="17" t="str">
        <f t="shared" si="93"/>
        <v>0 anos 11 meses 31 dias</v>
      </c>
    </row>
    <row r="1200" spans="1:33" ht="11.25" customHeight="1" x14ac:dyDescent="0.2">
      <c r="A1200" s="8" t="s">
        <v>9</v>
      </c>
      <c r="B1200" s="10" t="s">
        <v>13</v>
      </c>
      <c r="C1200" s="11" t="s">
        <v>24</v>
      </c>
      <c r="D1200" s="36">
        <v>2022</v>
      </c>
      <c r="E1200" s="12" t="s">
        <v>79</v>
      </c>
      <c r="F1200" s="8" t="s">
        <v>80</v>
      </c>
      <c r="G1200" s="77" t="s">
        <v>4448</v>
      </c>
      <c r="H1200" s="78" t="s">
        <v>4449</v>
      </c>
      <c r="I1200" s="14" t="s">
        <v>4450</v>
      </c>
      <c r="J1200" s="14" t="s">
        <v>14943</v>
      </c>
      <c r="K1200" s="14" t="s">
        <v>29</v>
      </c>
      <c r="L1200" s="15" t="s">
        <v>30</v>
      </c>
      <c r="M1200" s="7" t="s">
        <v>9427</v>
      </c>
      <c r="N1200" s="16" t="s">
        <v>2100</v>
      </c>
      <c r="O1200" s="16"/>
      <c r="P1200" s="16" t="s">
        <v>2518</v>
      </c>
      <c r="Q1200" s="16" t="s">
        <v>2523</v>
      </c>
      <c r="R1200" s="31">
        <v>36801</v>
      </c>
      <c r="S1200" s="31">
        <v>44875</v>
      </c>
      <c r="T1200" s="31">
        <v>45467</v>
      </c>
      <c r="U1200" s="31"/>
      <c r="V1200" s="31"/>
      <c r="W1200" s="31"/>
      <c r="X1200" s="17"/>
      <c r="Y1200" s="17"/>
      <c r="Z1200" s="31"/>
      <c r="AA1200" s="18">
        <f t="shared" ca="1" si="90"/>
        <v>25</v>
      </c>
      <c r="AB1200" s="19" t="s">
        <v>7877</v>
      </c>
      <c r="AC1200" s="35" t="str">
        <f t="shared" si="94"/>
        <v>1 anos 7 meses 14 dias</v>
      </c>
      <c r="AD1200" s="35" t="str">
        <f ca="1">IF(AND(V1200="",T1200&lt;TODAY()),"Contrato Encerrado",IF(AND(V1200="",T1200&gt;TODAY()),DATEDIF(TODAY(),T1200,"Y")&amp;" anos"&amp;" "&amp;DATEDIF(TODAY(),T1200,"YM")&amp;" meses"&amp;" "&amp;DATEDIF(TODAY(),T1200,"MD")&amp;" dias",IF(AND(X1200="",V1200&lt;TODAY()),"Contrato Encerrado",IF(AND(X1200="",V1200&gt;TODAY()),DATEDIF(TODAY(),V1200,"Y")&amp;" anos"&amp;" "&amp;DATEDIF(TODAY(),V1200,"YM")&amp;" meses"&amp;" "&amp;DATEDIF(TODAY(),V1200,"MD")&amp;" dias",IF(AND(Z1200="",X1200&lt;TODAY()),"Contrato Encerrado",IF(AND(Z1200="",X1200&gt;TODAY()),DATEDIF(TODAY(),X1200,"Y")&amp;" anos"&amp;" "&amp;DATEDIF(TODAY(),X1200,"YM")&amp;" meses"&amp;" "&amp;DATEDIF(TODAY(),X1200,"MD")&amp;" dias",IF(AND(Z1200&lt;&gt;””,Z1200&lt;TODAY()),"Contrato Encerrado",IF(AND(Z1200&lt;&gt;"",Z1200&gt;TODAY()),DATEDIF(TODAY(),Z1200,"Y")&amp;" anos"&amp;" "&amp;DATEDIF(TODAY(),Z1200,"YM")&amp;" meses"&amp;" "&amp;DATEDIF(TODAY(),Z1200,"MD")&amp;" dias"))))))))</f>
        <v>Contrato Encerrado</v>
      </c>
      <c r="AE1200" s="35">
        <f t="shared" si="91"/>
        <v>592</v>
      </c>
      <c r="AF1200" s="35">
        <f t="shared" si="92"/>
        <v>138</v>
      </c>
      <c r="AG1200" s="17" t="str">
        <f t="shared" si="93"/>
        <v>0 anos 4 meses 17 dias</v>
      </c>
    </row>
    <row r="1201" spans="1:33" ht="11.25" customHeight="1" x14ac:dyDescent="0.2">
      <c r="A1201" s="8" t="s">
        <v>9</v>
      </c>
      <c r="B1201" s="8" t="s">
        <v>13</v>
      </c>
      <c r="C1201" s="22" t="s">
        <v>21</v>
      </c>
      <c r="D1201" s="37">
        <v>2024</v>
      </c>
      <c r="E1201" s="12" t="s">
        <v>157</v>
      </c>
      <c r="F1201" s="8" t="s">
        <v>158</v>
      </c>
      <c r="G1201" s="77" t="s">
        <v>14096</v>
      </c>
      <c r="H1201" s="78" t="s">
        <v>14097</v>
      </c>
      <c r="I1201" s="14" t="s">
        <v>14098</v>
      </c>
      <c r="J1201" s="14" t="s">
        <v>14943</v>
      </c>
      <c r="K1201" s="14" t="s">
        <v>29</v>
      </c>
      <c r="L1201" s="15" t="s">
        <v>30</v>
      </c>
      <c r="M1201" s="7" t="s">
        <v>9427</v>
      </c>
      <c r="N1201" s="15" t="s">
        <v>2101</v>
      </c>
      <c r="O1201" s="15" t="s">
        <v>8732</v>
      </c>
      <c r="P1201" s="15" t="s">
        <v>2518</v>
      </c>
      <c r="Q1201" s="15" t="s">
        <v>2521</v>
      </c>
      <c r="R1201" s="20">
        <v>37628</v>
      </c>
      <c r="S1201" s="20">
        <v>45502</v>
      </c>
      <c r="T1201" s="20">
        <v>45838</v>
      </c>
      <c r="U1201" s="20"/>
      <c r="V1201" s="20"/>
      <c r="W1201" s="20"/>
      <c r="X1201" s="17"/>
      <c r="Y1201" s="17"/>
      <c r="Z1201" s="20"/>
      <c r="AA1201" s="18">
        <f t="shared" ca="1" si="90"/>
        <v>22</v>
      </c>
      <c r="AB1201" s="15" t="s">
        <v>7877</v>
      </c>
      <c r="AC1201" s="35" t="str">
        <f t="shared" si="94"/>
        <v>0 anos 11 meses 1 dias</v>
      </c>
      <c r="AD1201" s="35" t="str">
        <f ca="1">IF(AND(V1201="",T1201&lt;TODAY()),"Contrato Encerrado",IF(AND(V1201="",T1201&gt;TODAY()),DATEDIF(TODAY(),T1201,"Y")&amp;" anos"&amp;" "&amp;DATEDIF(TODAY(),T1201,"YM")&amp;" meses"&amp;" "&amp;DATEDIF(TODAY(),T1201,"MD")&amp;" dias",IF(AND(X1201="",V1201&lt;TODAY()),"Contrato Encerrado",IF(AND(X1201="",V1201&gt;TODAY()),DATEDIF(TODAY(),V1201,"Y")&amp;" anos"&amp;" "&amp;DATEDIF(TODAY(),V1201,"YM")&amp;" meses"&amp;" "&amp;DATEDIF(TODAY(),V1201,"MD")&amp;" dias",IF(AND(Z1201="",X1201&lt;TODAY()),"Contrato Encerrado",IF(AND(Z1201="",X1201&gt;TODAY()),DATEDIF(TODAY(),X1201,"Y")&amp;" anos"&amp;" "&amp;DATEDIF(TODAY(),X1201,"YM")&amp;" meses"&amp;" "&amp;DATEDIF(TODAY(),X1201,"MD")&amp;" dias",IF(AND(Z1201&lt;&gt;””,Z1201&lt;TODAY()),"Contrato Encerrado",IF(AND(Z1201&lt;&gt;"",Z1201&gt;TODAY()),DATEDIF(TODAY(),Z1201,"Y")&amp;" anos"&amp;" "&amp;DATEDIF(TODAY(),Z1201,"YM")&amp;" meses"&amp;" "&amp;DATEDIF(TODAY(),Z1201,"MD")&amp;" dias"))))))))</f>
        <v>Contrato Encerrado</v>
      </c>
      <c r="AE1201" s="35">
        <f t="shared" si="91"/>
        <v>336</v>
      </c>
      <c r="AF1201" s="35">
        <f t="shared" si="92"/>
        <v>394</v>
      </c>
      <c r="AG1201" s="17" t="str">
        <f t="shared" si="93"/>
        <v>1 anos 0 meses 28 dias</v>
      </c>
    </row>
    <row r="1202" spans="1:33" ht="11.25" customHeight="1" x14ac:dyDescent="0.2">
      <c r="A1202" s="8" t="s">
        <v>9</v>
      </c>
      <c r="B1202" s="8" t="s">
        <v>13</v>
      </c>
      <c r="C1202" s="22" t="s">
        <v>14</v>
      </c>
      <c r="D1202" s="37">
        <v>2023</v>
      </c>
      <c r="E1202" s="23" t="s">
        <v>284</v>
      </c>
      <c r="F1202" s="8" t="s">
        <v>285</v>
      </c>
      <c r="G1202" s="77" t="s">
        <v>6336</v>
      </c>
      <c r="H1202" s="78" t="s">
        <v>6337</v>
      </c>
      <c r="I1202" s="9" t="s">
        <v>6338</v>
      </c>
      <c r="J1202" s="14" t="s">
        <v>14943</v>
      </c>
      <c r="K1202" s="9" t="s">
        <v>29</v>
      </c>
      <c r="L1202" s="24" t="s">
        <v>30</v>
      </c>
      <c r="M1202" s="7" t="s">
        <v>9427</v>
      </c>
      <c r="N1202" s="24" t="s">
        <v>2099</v>
      </c>
      <c r="O1202" s="24"/>
      <c r="P1202" s="24" t="s">
        <v>2518</v>
      </c>
      <c r="Q1202" s="24" t="s">
        <v>2523</v>
      </c>
      <c r="R1202" s="17">
        <v>37127</v>
      </c>
      <c r="S1202" s="17">
        <v>44958</v>
      </c>
      <c r="T1202" s="31">
        <v>45313</v>
      </c>
      <c r="U1202" s="17"/>
      <c r="V1202" s="31"/>
      <c r="W1202" s="17"/>
      <c r="X1202" s="17"/>
      <c r="Y1202" s="17"/>
      <c r="Z1202" s="31"/>
      <c r="AA1202" s="18">
        <f t="shared" ca="1" si="90"/>
        <v>24</v>
      </c>
      <c r="AB1202" s="19" t="s">
        <v>7877</v>
      </c>
      <c r="AC1202" s="35" t="str">
        <f t="shared" si="94"/>
        <v>0 anos 11 meses 21 dias</v>
      </c>
      <c r="AD1202" s="35" t="str">
        <f ca="1">IF(AND(V1202="",T1202&lt;TODAY()),"Contrato Encerrado",IF(AND(V1202="",T1202&gt;TODAY()),DATEDIF(TODAY(),T1202,"Y")&amp;" anos"&amp;" "&amp;DATEDIF(TODAY(),T1202,"YM")&amp;" meses"&amp;" "&amp;DATEDIF(TODAY(),T1202,"MD")&amp;" dias",IF(AND(X1202="",V1202&lt;TODAY()),"Contrato Encerrado",IF(AND(X1202="",V1202&gt;TODAY()),DATEDIF(TODAY(),V1202,"Y")&amp;" anos"&amp;" "&amp;DATEDIF(TODAY(),V1202,"YM")&amp;" meses"&amp;" "&amp;DATEDIF(TODAY(),V1202,"MD")&amp;" dias",IF(AND(Z1202="",X1202&lt;TODAY()),"Contrato Encerrado",IF(AND(Z1202="",X1202&gt;TODAY()),DATEDIF(TODAY(),X1202,"Y")&amp;" anos"&amp;" "&amp;DATEDIF(TODAY(),X1202,"YM")&amp;" meses"&amp;" "&amp;DATEDIF(TODAY(),X1202,"MD")&amp;" dias",IF(AND(Z1202&lt;&gt;””,Z1202&lt;TODAY()),"Contrato Encerrado",IF(AND(Z1202&lt;&gt;"",Z1202&gt;TODAY()),DATEDIF(TODAY(),Z1202,"Y")&amp;" anos"&amp;" "&amp;DATEDIF(TODAY(),Z1202,"YM")&amp;" meses"&amp;" "&amp;DATEDIF(TODAY(),Z1202,"MD")&amp;" dias"))))))))</f>
        <v>Contrato Encerrado</v>
      </c>
      <c r="AE1202" s="35">
        <f t="shared" si="91"/>
        <v>355</v>
      </c>
      <c r="AF1202" s="35">
        <f t="shared" si="92"/>
        <v>375</v>
      </c>
      <c r="AG1202" s="17" t="str">
        <f t="shared" si="93"/>
        <v>1 anos 0 meses 9 dias</v>
      </c>
    </row>
    <row r="1203" spans="1:33" ht="11.25" customHeight="1" x14ac:dyDescent="0.2">
      <c r="A1203" s="8" t="s">
        <v>9</v>
      </c>
      <c r="B1203" s="8" t="s">
        <v>13</v>
      </c>
      <c r="C1203" s="22" t="s">
        <v>17</v>
      </c>
      <c r="D1203" s="37">
        <v>2025</v>
      </c>
      <c r="E1203" s="12" t="s">
        <v>307</v>
      </c>
      <c r="F1203" s="8" t="s">
        <v>308</v>
      </c>
      <c r="G1203" s="9" t="s">
        <v>16590</v>
      </c>
      <c r="H1203" s="8" t="s">
        <v>16591</v>
      </c>
      <c r="I1203" s="14" t="s">
        <v>16592</v>
      </c>
      <c r="J1203" s="14" t="s">
        <v>10</v>
      </c>
      <c r="K1203" s="14" t="s">
        <v>29</v>
      </c>
      <c r="L1203" s="15" t="s">
        <v>30</v>
      </c>
      <c r="M1203" s="7" t="s">
        <v>9427</v>
      </c>
      <c r="N1203" s="15" t="s">
        <v>2115</v>
      </c>
      <c r="O1203" s="15" t="s">
        <v>10152</v>
      </c>
      <c r="P1203" s="15" t="s">
        <v>2518</v>
      </c>
      <c r="Q1203" s="15" t="s">
        <v>2523</v>
      </c>
      <c r="R1203" s="20">
        <v>38093</v>
      </c>
      <c r="S1203" s="20">
        <v>45789</v>
      </c>
      <c r="T1203" s="20">
        <v>46153</v>
      </c>
      <c r="U1203" s="20"/>
      <c r="V1203" s="20"/>
      <c r="W1203" s="20"/>
      <c r="X1203" s="17"/>
      <c r="Y1203" s="17"/>
      <c r="Z1203" s="20"/>
      <c r="AA1203" s="18">
        <f t="shared" ca="1" si="90"/>
        <v>21</v>
      </c>
      <c r="AB1203" s="15" t="s">
        <v>7877</v>
      </c>
      <c r="AC1203" s="35" t="str">
        <f t="shared" si="94"/>
        <v>0 anos 11 meses 29 dias</v>
      </c>
      <c r="AD1203" s="35" t="str">
        <f ca="1">IF(AND(V1203="",T1203&lt;TODAY()),"Contrato Encerrado",IF(AND(V1203="",T1203&gt;TODAY()),DATEDIF(TODAY(),T1203,"Y")&amp;" anos"&amp;" "&amp;DATEDIF(TODAY(),T1203,"YM")&amp;" meses"&amp;" "&amp;DATEDIF(TODAY(),T1203,"MD")&amp;" dias",IF(AND(X1203="",V1203&lt;TODAY()),"Contrato Encerrado",IF(AND(X1203="",V1203&gt;TODAY()),DATEDIF(TODAY(),V1203,"Y")&amp;" anos"&amp;" "&amp;DATEDIF(TODAY(),V1203,"YM")&amp;" meses"&amp;" "&amp;DATEDIF(TODAY(),V1203,"MD")&amp;" dias",IF(AND(Z1203="",X1203&lt;TODAY()),"Contrato Encerrado",IF(AND(Z1203="",X1203&gt;TODAY()),DATEDIF(TODAY(),X1203,"Y")&amp;" anos"&amp;" "&amp;DATEDIF(TODAY(),X1203,"YM")&amp;" meses"&amp;" "&amp;DATEDIF(TODAY(),X1203,"MD")&amp;" dias",IF(AND(Z1203&lt;&gt;””,Z1203&lt;TODAY()),"Contrato Encerrado",IF(AND(Z1203&lt;&gt;"",Z1203&gt;TODAY()),DATEDIF(TODAY(),Z1203,"Y")&amp;" anos"&amp;" "&amp;DATEDIF(TODAY(),Z1203,"YM")&amp;" meses"&amp;" "&amp;DATEDIF(TODAY(),Z1203,"MD")&amp;" dias"))))))))</f>
        <v>0 anos 7 meses 4 dias</v>
      </c>
      <c r="AE1203" s="35">
        <f t="shared" si="91"/>
        <v>364</v>
      </c>
      <c r="AF1203" s="35">
        <f t="shared" si="92"/>
        <v>366</v>
      </c>
      <c r="AG1203" s="17" t="str">
        <f t="shared" si="93"/>
        <v>0 anos 11 meses 31 dias</v>
      </c>
    </row>
    <row r="1204" spans="1:33" ht="11.25" customHeight="1" x14ac:dyDescent="0.2">
      <c r="A1204" s="8" t="s">
        <v>9</v>
      </c>
      <c r="B1204" s="8" t="s">
        <v>13</v>
      </c>
      <c r="C1204" s="22" t="s">
        <v>19</v>
      </c>
      <c r="D1204" s="37">
        <v>2023</v>
      </c>
      <c r="E1204" s="12" t="s">
        <v>307</v>
      </c>
      <c r="F1204" s="8" t="s">
        <v>308</v>
      </c>
      <c r="G1204" s="85" t="s">
        <v>7975</v>
      </c>
      <c r="H1204" s="78" t="s">
        <v>7976</v>
      </c>
      <c r="I1204" s="14" t="s">
        <v>7977</v>
      </c>
      <c r="J1204" s="14" t="s">
        <v>14943</v>
      </c>
      <c r="K1204" s="14" t="s">
        <v>29</v>
      </c>
      <c r="L1204" s="15" t="s">
        <v>30</v>
      </c>
      <c r="M1204" s="7" t="s">
        <v>9427</v>
      </c>
      <c r="N1204" s="15" t="s">
        <v>7978</v>
      </c>
      <c r="O1204" s="15" t="s">
        <v>7885</v>
      </c>
      <c r="P1204" s="15" t="s">
        <v>2518</v>
      </c>
      <c r="Q1204" s="15" t="s">
        <v>2523</v>
      </c>
      <c r="R1204" s="20">
        <v>37071</v>
      </c>
      <c r="S1204" s="20">
        <v>45083</v>
      </c>
      <c r="T1204" s="20">
        <v>45289</v>
      </c>
      <c r="U1204" s="20"/>
      <c r="V1204" s="20"/>
      <c r="W1204" s="20"/>
      <c r="X1204" s="17"/>
      <c r="Y1204" s="17"/>
      <c r="Z1204" s="20"/>
      <c r="AA1204" s="18">
        <f t="shared" ca="1" si="90"/>
        <v>24</v>
      </c>
      <c r="AB1204" s="19" t="s">
        <v>7877</v>
      </c>
      <c r="AC1204" s="35" t="str">
        <f t="shared" si="94"/>
        <v>0 anos 6 meses 23 dias</v>
      </c>
      <c r="AD1204" s="35" t="str">
        <f ca="1">IF(AND(V1204="",T1204&lt;TODAY()),"Contrato Encerrado",IF(AND(V1204="",T1204&gt;TODAY()),DATEDIF(TODAY(),T1204,"Y")&amp;" anos"&amp;" "&amp;DATEDIF(TODAY(),T1204,"YM")&amp;" meses"&amp;" "&amp;DATEDIF(TODAY(),T1204,"MD")&amp;" dias",IF(AND(X1204="",V1204&lt;TODAY()),"Contrato Encerrado",IF(AND(X1204="",V1204&gt;TODAY()),DATEDIF(TODAY(),V1204,"Y")&amp;" anos"&amp;" "&amp;DATEDIF(TODAY(),V1204,"YM")&amp;" meses"&amp;" "&amp;DATEDIF(TODAY(),V1204,"MD")&amp;" dias",IF(AND(Z1204="",X1204&lt;TODAY()),"Contrato Encerrado",IF(AND(Z1204="",X1204&gt;TODAY()),DATEDIF(TODAY(),X1204,"Y")&amp;" anos"&amp;" "&amp;DATEDIF(TODAY(),X1204,"YM")&amp;" meses"&amp;" "&amp;DATEDIF(TODAY(),X1204,"MD")&amp;" dias",IF(AND(Z1204&lt;&gt;””,Z1204&lt;TODAY()),"Contrato Encerrado",IF(AND(Z1204&lt;&gt;"",Z1204&gt;TODAY()),DATEDIF(TODAY(),Z1204,"Y")&amp;" anos"&amp;" "&amp;DATEDIF(TODAY(),Z1204,"YM")&amp;" meses"&amp;" "&amp;DATEDIF(TODAY(),Z1204,"MD")&amp;" dias"))))))))</f>
        <v>Contrato Encerrado</v>
      </c>
      <c r="AE1204" s="35">
        <f t="shared" si="91"/>
        <v>206</v>
      </c>
      <c r="AF1204" s="35">
        <f t="shared" si="92"/>
        <v>524</v>
      </c>
      <c r="AG1204" s="17" t="str">
        <f t="shared" si="93"/>
        <v>1 anos 5 meses 7 dias</v>
      </c>
    </row>
    <row r="1205" spans="1:33" ht="11.25" customHeight="1" x14ac:dyDescent="0.2">
      <c r="A1205" s="8" t="s">
        <v>9</v>
      </c>
      <c r="B1205" s="10" t="s">
        <v>13</v>
      </c>
      <c r="C1205" s="11" t="s">
        <v>24</v>
      </c>
      <c r="D1205" s="36">
        <v>2022</v>
      </c>
      <c r="E1205" s="12" t="s">
        <v>307</v>
      </c>
      <c r="F1205" s="8" t="s">
        <v>308</v>
      </c>
      <c r="G1205" s="77" t="s">
        <v>4451</v>
      </c>
      <c r="H1205" s="78" t="s">
        <v>4452</v>
      </c>
      <c r="I1205" s="14" t="s">
        <v>4453</v>
      </c>
      <c r="J1205" s="14" t="s">
        <v>1302</v>
      </c>
      <c r="K1205" s="14" t="s">
        <v>29</v>
      </c>
      <c r="L1205" s="15" t="s">
        <v>30</v>
      </c>
      <c r="M1205" s="7" t="s">
        <v>9427</v>
      </c>
      <c r="N1205" s="15" t="s">
        <v>2103</v>
      </c>
      <c r="O1205" s="16"/>
      <c r="P1205" s="16" t="s">
        <v>2518</v>
      </c>
      <c r="Q1205" s="16" t="s">
        <v>2523</v>
      </c>
      <c r="R1205" s="31">
        <v>37307</v>
      </c>
      <c r="S1205" s="31">
        <v>44851</v>
      </c>
      <c r="T1205" s="31">
        <v>45009</v>
      </c>
      <c r="U1205" s="31"/>
      <c r="V1205" s="31"/>
      <c r="W1205" s="31"/>
      <c r="X1205" s="17"/>
      <c r="Y1205" s="17"/>
      <c r="Z1205" s="31"/>
      <c r="AA1205" s="18">
        <f t="shared" ca="1" si="90"/>
        <v>23</v>
      </c>
      <c r="AB1205" s="19" t="s">
        <v>7877</v>
      </c>
      <c r="AC1205" s="35" t="str">
        <f t="shared" si="94"/>
        <v>0 anos 5 meses 7 dias</v>
      </c>
      <c r="AD1205" s="35" t="str">
        <f ca="1">IF(AND(V1205="",T1205&lt;TODAY()),"Contrato Encerrado",IF(AND(V1205="",T1205&gt;TODAY()),DATEDIF(TODAY(),T1205,"Y")&amp;" anos"&amp;" "&amp;DATEDIF(TODAY(),T1205,"YM")&amp;" meses"&amp;" "&amp;DATEDIF(TODAY(),T1205,"MD")&amp;" dias",IF(AND(X1205="",V1205&lt;TODAY()),"Contrato Encerrado",IF(AND(X1205="",V1205&gt;TODAY()),DATEDIF(TODAY(),V1205,"Y")&amp;" anos"&amp;" "&amp;DATEDIF(TODAY(),V1205,"YM")&amp;" meses"&amp;" "&amp;DATEDIF(TODAY(),V1205,"MD")&amp;" dias",IF(AND(Z1205="",X1205&lt;TODAY()),"Contrato Encerrado",IF(AND(Z1205="",X1205&gt;TODAY()),DATEDIF(TODAY(),X1205,"Y")&amp;" anos"&amp;" "&amp;DATEDIF(TODAY(),X1205,"YM")&amp;" meses"&amp;" "&amp;DATEDIF(TODAY(),X1205,"MD")&amp;" dias",IF(AND(Z1205&lt;&gt;””,Z1205&lt;TODAY()),"Contrato Encerrado",IF(AND(Z1205&lt;&gt;"",Z1205&gt;TODAY()),DATEDIF(TODAY(),Z1205,"Y")&amp;" anos"&amp;" "&amp;DATEDIF(TODAY(),Z1205,"YM")&amp;" meses"&amp;" "&amp;DATEDIF(TODAY(),Z1205,"MD")&amp;" dias"))))))))</f>
        <v>Contrato Encerrado</v>
      </c>
      <c r="AE1205" s="35">
        <f t="shared" si="91"/>
        <v>158</v>
      </c>
      <c r="AF1205" s="35">
        <f t="shared" si="92"/>
        <v>572</v>
      </c>
      <c r="AG1205" s="17" t="str">
        <f t="shared" si="93"/>
        <v>1 anos 6 meses 25 dias</v>
      </c>
    </row>
    <row r="1206" spans="1:33" ht="11.25" customHeight="1" x14ac:dyDescent="0.2">
      <c r="A1206" s="8" t="s">
        <v>9</v>
      </c>
      <c r="B1206" s="10" t="s">
        <v>13</v>
      </c>
      <c r="C1206" s="11" t="s">
        <v>22</v>
      </c>
      <c r="D1206" s="36">
        <v>2022</v>
      </c>
      <c r="E1206" s="12" t="s">
        <v>1111</v>
      </c>
      <c r="F1206" s="8" t="s">
        <v>1112</v>
      </c>
      <c r="G1206" s="77" t="s">
        <v>2566</v>
      </c>
      <c r="H1206" s="78" t="s">
        <v>2567</v>
      </c>
      <c r="I1206" s="14" t="s">
        <v>2568</v>
      </c>
      <c r="J1206" s="14" t="s">
        <v>14943</v>
      </c>
      <c r="K1206" s="14" t="s">
        <v>29</v>
      </c>
      <c r="L1206" s="15" t="s">
        <v>30</v>
      </c>
      <c r="M1206" s="7" t="s">
        <v>9427</v>
      </c>
      <c r="N1206" s="15" t="s">
        <v>2098</v>
      </c>
      <c r="O1206" s="16"/>
      <c r="P1206" s="16" t="s">
        <v>2518</v>
      </c>
      <c r="Q1206" s="16" t="s">
        <v>2523</v>
      </c>
      <c r="R1206" s="31">
        <v>33537</v>
      </c>
      <c r="S1206" s="31">
        <v>44795</v>
      </c>
      <c r="T1206" s="111">
        <v>45525</v>
      </c>
      <c r="U1206" s="111"/>
      <c r="V1206" s="31"/>
      <c r="W1206" s="31"/>
      <c r="X1206" s="17"/>
      <c r="Y1206" s="17"/>
      <c r="Z1206" s="31"/>
      <c r="AA1206" s="18">
        <f t="shared" ca="1" si="90"/>
        <v>33</v>
      </c>
      <c r="AB1206" s="19" t="s">
        <v>7877</v>
      </c>
      <c r="AC1206" s="35" t="str">
        <f t="shared" si="94"/>
        <v>1 anos 11 meses 30 dias</v>
      </c>
      <c r="AD1206" s="35" t="str">
        <f ca="1">IF(AND(V1206="",T1206&lt;TODAY()),"Contrato Encerrado",IF(AND(V1206="",T1206&gt;TODAY()),DATEDIF(TODAY(),T1206,"Y")&amp;" anos"&amp;" "&amp;DATEDIF(TODAY(),T1206,"YM")&amp;" meses"&amp;" "&amp;DATEDIF(TODAY(),T1206,"MD")&amp;" dias",IF(AND(X1206="",V1206&lt;TODAY()),"Contrato Encerrado",IF(AND(X1206="",V1206&gt;TODAY()),DATEDIF(TODAY(),V1206,"Y")&amp;" anos"&amp;" "&amp;DATEDIF(TODAY(),V1206,"YM")&amp;" meses"&amp;" "&amp;DATEDIF(TODAY(),V1206,"MD")&amp;" dias",IF(AND(Z1206="",X1206&lt;TODAY()),"Contrato Encerrado",IF(AND(Z1206="",X1206&gt;TODAY()),DATEDIF(TODAY(),X1206,"Y")&amp;" anos"&amp;" "&amp;DATEDIF(TODAY(),X1206,"YM")&amp;" meses"&amp;" "&amp;DATEDIF(TODAY(),X1206,"MD")&amp;" dias",IF(AND(Z1206&lt;&gt;””,Z1206&lt;TODAY()),"Contrato Encerrado",IF(AND(Z1206&lt;&gt;"",Z1206&gt;TODAY()),DATEDIF(TODAY(),Z1206,"Y")&amp;" anos"&amp;" "&amp;DATEDIF(TODAY(),Z1206,"YM")&amp;" meses"&amp;" "&amp;DATEDIF(TODAY(),Z1206,"MD")&amp;" dias"))))))))</f>
        <v>Contrato Encerrado</v>
      </c>
      <c r="AE1206" s="35">
        <f t="shared" si="91"/>
        <v>730</v>
      </c>
      <c r="AF1206" s="35">
        <f t="shared" si="92"/>
        <v>0</v>
      </c>
      <c r="AG1206" s="17" t="str">
        <f t="shared" si="93"/>
        <v>ESTÁGIO COMPLETOU 2 ANOS</v>
      </c>
    </row>
    <row r="1207" spans="1:33" ht="11.25" customHeight="1" x14ac:dyDescent="0.2">
      <c r="A1207" s="141" t="s">
        <v>9</v>
      </c>
      <c r="B1207" s="142" t="s">
        <v>13</v>
      </c>
      <c r="C1207" s="143" t="s">
        <v>22</v>
      </c>
      <c r="D1207" s="144">
        <v>2022</v>
      </c>
      <c r="E1207" s="145" t="s">
        <v>27</v>
      </c>
      <c r="F1207" s="141" t="s">
        <v>28</v>
      </c>
      <c r="G1207" s="146" t="s">
        <v>1287</v>
      </c>
      <c r="H1207" s="147" t="s">
        <v>1288</v>
      </c>
      <c r="I1207" s="148" t="s">
        <v>1289</v>
      </c>
      <c r="J1207" s="14" t="s">
        <v>14943</v>
      </c>
      <c r="K1207" s="148" t="s">
        <v>29</v>
      </c>
      <c r="L1207" s="149" t="s">
        <v>30</v>
      </c>
      <c r="M1207" s="7" t="s">
        <v>9427</v>
      </c>
      <c r="N1207" s="149" t="s">
        <v>2102</v>
      </c>
      <c r="O1207" s="150"/>
      <c r="P1207" s="150" t="s">
        <v>2517</v>
      </c>
      <c r="Q1207" s="150" t="s">
        <v>2522</v>
      </c>
      <c r="R1207" s="151">
        <v>36928</v>
      </c>
      <c r="S1207" s="151">
        <v>44409</v>
      </c>
      <c r="T1207" s="151">
        <v>45154</v>
      </c>
      <c r="U1207" s="151"/>
      <c r="V1207" s="151"/>
      <c r="W1207" s="151"/>
      <c r="X1207" s="17"/>
      <c r="Y1207" s="17"/>
      <c r="Z1207" s="151"/>
      <c r="AA1207" s="152">
        <f t="shared" ca="1" si="90"/>
        <v>24</v>
      </c>
      <c r="AB1207" s="153" t="s">
        <v>7877</v>
      </c>
      <c r="AC1207" s="35" t="str">
        <f t="shared" si="94"/>
        <v>2 anos 0 meses 15 dias</v>
      </c>
      <c r="AD1207" s="132" t="str">
        <f ca="1">IF(AND(V1207="",T1207&lt;TODAY()),"Contrato Encerrado",IF(AND(V1207="",T1207&gt;TODAY()),DATEDIF(TODAY(),T1207,"Y")&amp;" anos"&amp;" "&amp;DATEDIF(TODAY(),T1207,"YM")&amp;" meses"&amp;" "&amp;DATEDIF(TODAY(),T1207,"MD")&amp;" dias",IF(AND(X1207="",V1207&lt;TODAY()),"Contrato Encerrado",IF(AND(X1207="",V1207&gt;TODAY()),DATEDIF(TODAY(),V1207,"Y")&amp;" anos"&amp;" "&amp;DATEDIF(TODAY(),V1207,"YM")&amp;" meses"&amp;" "&amp;DATEDIF(TODAY(),V1207,"MD")&amp;" dias",IF(AND(Z1207="",X1207&lt;TODAY()),"Contrato Encerrado",IF(AND(Z1207="",X1207&gt;TODAY()),DATEDIF(TODAY(),X1207,"Y")&amp;" anos"&amp;" "&amp;DATEDIF(TODAY(),X1207,"YM")&amp;" meses"&amp;" "&amp;DATEDIF(TODAY(),X1207,"MD")&amp;" dias",IF(AND(Z1207&lt;&gt;””,Z1207&lt;TODAY()),"Contrato Encerrado",IF(AND(Z1207&lt;&gt;"",Z1207&gt;TODAY()),DATEDIF(TODAY(),Z1207,"Y")&amp;" anos"&amp;" "&amp;DATEDIF(TODAY(),Z1207,"YM")&amp;" meses"&amp;" "&amp;DATEDIF(TODAY(),Z1207,"MD")&amp;" dias"))))))))</f>
        <v>Contrato Encerrado</v>
      </c>
      <c r="AE1207" s="132">
        <f t="shared" si="91"/>
        <v>745</v>
      </c>
      <c r="AF1207" s="132">
        <f t="shared" si="92"/>
        <v>-15</v>
      </c>
      <c r="AG1207" s="133" t="str">
        <f t="shared" si="93"/>
        <v>ESTÁGIO COMPLETOU 2 ANOS</v>
      </c>
    </row>
    <row r="1208" spans="1:33" ht="11.25" customHeight="1" x14ac:dyDescent="0.2">
      <c r="A1208" s="8" t="s">
        <v>9</v>
      </c>
      <c r="B1208" s="8" t="s">
        <v>13</v>
      </c>
      <c r="C1208" s="22" t="s">
        <v>20</v>
      </c>
      <c r="D1208" s="37">
        <v>2023</v>
      </c>
      <c r="E1208" s="23" t="s">
        <v>157</v>
      </c>
      <c r="F1208" s="8" t="s">
        <v>158</v>
      </c>
      <c r="G1208" s="77" t="s">
        <v>8336</v>
      </c>
      <c r="H1208" s="78" t="s">
        <v>8337</v>
      </c>
      <c r="I1208" s="9" t="s">
        <v>8338</v>
      </c>
      <c r="J1208" s="14" t="s">
        <v>14943</v>
      </c>
      <c r="K1208" s="9" t="s">
        <v>29</v>
      </c>
      <c r="L1208" s="24" t="s">
        <v>30</v>
      </c>
      <c r="M1208" s="7" t="s">
        <v>9427</v>
      </c>
      <c r="N1208" s="24" t="s">
        <v>6135</v>
      </c>
      <c r="O1208" s="24" t="s">
        <v>7969</v>
      </c>
      <c r="P1208" s="24" t="s">
        <v>2518</v>
      </c>
      <c r="Q1208" s="24" t="s">
        <v>2521</v>
      </c>
      <c r="R1208" s="17">
        <v>29148</v>
      </c>
      <c r="S1208" s="17">
        <v>45112</v>
      </c>
      <c r="T1208" s="17">
        <v>45475</v>
      </c>
      <c r="U1208" s="17"/>
      <c r="V1208" s="17"/>
      <c r="W1208" s="17"/>
      <c r="X1208" s="17"/>
      <c r="Y1208" s="17"/>
      <c r="Z1208" s="17"/>
      <c r="AA1208" s="18">
        <f t="shared" ca="1" si="90"/>
        <v>45</v>
      </c>
      <c r="AB1208" s="18" t="s">
        <v>7877</v>
      </c>
      <c r="AC1208" s="35" t="str">
        <f t="shared" si="94"/>
        <v>0 anos 11 meses 27 dias</v>
      </c>
      <c r="AD1208" s="35" t="str">
        <f ca="1">IF(AND(V1208="",T1208&lt;TODAY()),"Contrato Encerrado",IF(AND(V1208="",T1208&gt;TODAY()),DATEDIF(TODAY(),T1208,"Y")&amp;" anos"&amp;" "&amp;DATEDIF(TODAY(),T1208,"YM")&amp;" meses"&amp;" "&amp;DATEDIF(TODAY(),T1208,"MD")&amp;" dias",IF(AND(X1208="",V1208&lt;TODAY()),"Contrato Encerrado",IF(AND(X1208="",V1208&gt;TODAY()),DATEDIF(TODAY(),V1208,"Y")&amp;" anos"&amp;" "&amp;DATEDIF(TODAY(),V1208,"YM")&amp;" meses"&amp;" "&amp;DATEDIF(TODAY(),V1208,"MD")&amp;" dias",IF(AND(Z1208="",X1208&lt;TODAY()),"Contrato Encerrado",IF(AND(Z1208="",X1208&gt;TODAY()),DATEDIF(TODAY(),X1208,"Y")&amp;" anos"&amp;" "&amp;DATEDIF(TODAY(),X1208,"YM")&amp;" meses"&amp;" "&amp;DATEDIF(TODAY(),X1208,"MD")&amp;" dias",IF(AND(Z1208&lt;&gt;””,Z1208&lt;TODAY()),"Contrato Encerrado",IF(AND(Z1208&lt;&gt;"",Z1208&gt;TODAY()),DATEDIF(TODAY(),Z1208,"Y")&amp;" anos"&amp;" "&amp;DATEDIF(TODAY(),Z1208,"YM")&amp;" meses"&amp;" "&amp;DATEDIF(TODAY(),Z1208,"MD")&amp;" dias"))))))))</f>
        <v>Contrato Encerrado</v>
      </c>
      <c r="AE1208" s="35">
        <f t="shared" si="91"/>
        <v>363</v>
      </c>
      <c r="AF1208" s="35">
        <f t="shared" si="92"/>
        <v>367</v>
      </c>
      <c r="AG1208" s="17" t="str">
        <f t="shared" si="93"/>
        <v>1 anos 0 meses 1 dias</v>
      </c>
    </row>
    <row r="1209" spans="1:33" ht="11.25" customHeight="1" x14ac:dyDescent="0.2">
      <c r="A1209" s="8" t="s">
        <v>9</v>
      </c>
      <c r="B1209" s="8" t="s">
        <v>13</v>
      </c>
      <c r="C1209" s="22" t="s">
        <v>11</v>
      </c>
      <c r="D1209" s="36">
        <v>2025</v>
      </c>
      <c r="E1209" s="12" t="s">
        <v>307</v>
      </c>
      <c r="F1209" s="8" t="s">
        <v>308</v>
      </c>
      <c r="G1209" s="77" t="s">
        <v>15420</v>
      </c>
      <c r="H1209" s="78" t="s">
        <v>15421</v>
      </c>
      <c r="I1209" s="14" t="s">
        <v>15422</v>
      </c>
      <c r="J1209" s="14" t="s">
        <v>1302</v>
      </c>
      <c r="K1209" s="14" t="s">
        <v>29</v>
      </c>
      <c r="L1209" s="15" t="s">
        <v>30</v>
      </c>
      <c r="M1209" s="7" t="s">
        <v>9427</v>
      </c>
      <c r="N1209" s="15" t="s">
        <v>3208</v>
      </c>
      <c r="O1209" s="15" t="s">
        <v>10152</v>
      </c>
      <c r="P1209" s="15" t="s">
        <v>2518</v>
      </c>
      <c r="Q1209" s="15" t="s">
        <v>2523</v>
      </c>
      <c r="R1209" s="20">
        <v>32777</v>
      </c>
      <c r="S1209" s="20">
        <v>45642</v>
      </c>
      <c r="T1209" s="20">
        <v>45869</v>
      </c>
      <c r="U1209" s="20"/>
      <c r="V1209" s="20"/>
      <c r="W1209" s="20"/>
      <c r="X1209" s="17"/>
      <c r="Y1209" s="17"/>
      <c r="Z1209" s="20"/>
      <c r="AA1209" s="18">
        <f t="shared" ca="1" si="90"/>
        <v>36</v>
      </c>
      <c r="AB1209" s="15" t="s">
        <v>7877</v>
      </c>
      <c r="AC1209" s="35" t="str">
        <f t="shared" si="94"/>
        <v>0 anos 7 meses 15 dias</v>
      </c>
      <c r="AD1209" s="35" t="str">
        <f ca="1">IF(AND(V1209="",T1209&lt;TODAY()),"Contrato Encerrado",IF(AND(V1209="",T1209&gt;TODAY()),DATEDIF(TODAY(),T1209,"Y")&amp;" anos"&amp;" "&amp;DATEDIF(TODAY(),T1209,"YM")&amp;" meses"&amp;" "&amp;DATEDIF(TODAY(),T1209,"MD")&amp;" dias",IF(AND(X1209="",V1209&lt;TODAY()),"Contrato Encerrado",IF(AND(X1209="",V1209&gt;TODAY()),DATEDIF(TODAY(),V1209,"Y")&amp;" anos"&amp;" "&amp;DATEDIF(TODAY(),V1209,"YM")&amp;" meses"&amp;" "&amp;DATEDIF(TODAY(),V1209,"MD")&amp;" dias",IF(AND(Z1209="",X1209&lt;TODAY()),"Contrato Encerrado",IF(AND(Z1209="",X1209&gt;TODAY()),DATEDIF(TODAY(),X1209,"Y")&amp;" anos"&amp;" "&amp;DATEDIF(TODAY(),X1209,"YM")&amp;" meses"&amp;" "&amp;DATEDIF(TODAY(),X1209,"MD")&amp;" dias",IF(AND(Z1209&lt;&gt;””,Z1209&lt;TODAY()),"Contrato Encerrado",IF(AND(Z1209&lt;&gt;"",Z1209&gt;TODAY()),DATEDIF(TODAY(),Z1209,"Y")&amp;" anos"&amp;" "&amp;DATEDIF(TODAY(),Z1209,"YM")&amp;" meses"&amp;" "&amp;DATEDIF(TODAY(),Z1209,"MD")&amp;" dias"))))))))</f>
        <v>Contrato Encerrado</v>
      </c>
      <c r="AE1209" s="35">
        <f t="shared" si="91"/>
        <v>227</v>
      </c>
      <c r="AF1209" s="35">
        <f t="shared" si="92"/>
        <v>503</v>
      </c>
      <c r="AG1209" s="17" t="str">
        <f t="shared" si="93"/>
        <v>1 anos 4 meses 17 dias</v>
      </c>
    </row>
    <row r="1210" spans="1:33" ht="11.25" customHeight="1" x14ac:dyDescent="0.2">
      <c r="A1210" s="8" t="s">
        <v>9</v>
      </c>
      <c r="B1210" s="8" t="s">
        <v>13</v>
      </c>
      <c r="C1210" s="22" t="s">
        <v>22</v>
      </c>
      <c r="D1210" s="36">
        <v>2024</v>
      </c>
      <c r="E1210" s="12" t="s">
        <v>307</v>
      </c>
      <c r="F1210" s="8" t="s">
        <v>308</v>
      </c>
      <c r="G1210" s="77" t="s">
        <v>14372</v>
      </c>
      <c r="H1210" s="78" t="s">
        <v>14373</v>
      </c>
      <c r="I1210" s="14" t="s">
        <v>14374</v>
      </c>
      <c r="J1210" s="14" t="s">
        <v>10</v>
      </c>
      <c r="K1210" s="14" t="s">
        <v>29</v>
      </c>
      <c r="L1210" s="15" t="s">
        <v>30</v>
      </c>
      <c r="M1210" s="7" t="s">
        <v>9427</v>
      </c>
      <c r="N1210" s="15" t="s">
        <v>2102</v>
      </c>
      <c r="O1210" s="15" t="s">
        <v>10152</v>
      </c>
      <c r="P1210" s="15" t="s">
        <v>2518</v>
      </c>
      <c r="Q1210" s="15" t="s">
        <v>2523</v>
      </c>
      <c r="R1210" s="20">
        <v>37430</v>
      </c>
      <c r="S1210" s="20">
        <v>45537</v>
      </c>
      <c r="T1210" s="20">
        <v>45901</v>
      </c>
      <c r="U1210" s="20"/>
      <c r="V1210" s="20"/>
      <c r="W1210" s="20"/>
      <c r="X1210" s="17"/>
      <c r="Y1210" s="17"/>
      <c r="Z1210" s="20"/>
      <c r="AA1210" s="18">
        <f t="shared" ca="1" si="90"/>
        <v>23</v>
      </c>
      <c r="AB1210" s="15" t="s">
        <v>7877</v>
      </c>
      <c r="AC1210" s="35" t="str">
        <f t="shared" si="94"/>
        <v>0 anos 11 meses 30 dias</v>
      </c>
      <c r="AD1210" s="35" t="str">
        <f ca="1">IF(AND(V1210="",T1210&lt;TODAY()),"Contrato Encerrado",IF(AND(V1210="",T1210&gt;TODAY()),DATEDIF(TODAY(),T1210,"Y")&amp;" anos"&amp;" "&amp;DATEDIF(TODAY(),T1210,"YM")&amp;" meses"&amp;" "&amp;DATEDIF(TODAY(),T1210,"MD")&amp;" dias",IF(AND(X1210="",V1210&lt;TODAY()),"Contrato Encerrado",IF(AND(X1210="",V1210&gt;TODAY()),DATEDIF(TODAY(),V1210,"Y")&amp;" anos"&amp;" "&amp;DATEDIF(TODAY(),V1210,"YM")&amp;" meses"&amp;" "&amp;DATEDIF(TODAY(),V1210,"MD")&amp;" dias",IF(AND(Z1210="",X1210&lt;TODAY()),"Contrato Encerrado",IF(AND(Z1210="",X1210&gt;TODAY()),DATEDIF(TODAY(),X1210,"Y")&amp;" anos"&amp;" "&amp;DATEDIF(TODAY(),X1210,"YM")&amp;" meses"&amp;" "&amp;DATEDIF(TODAY(),X1210,"MD")&amp;" dias",IF(AND(Z1210&lt;&gt;””,Z1210&lt;TODAY()),"Contrato Encerrado",IF(AND(Z1210&lt;&gt;"",Z1210&gt;TODAY()),DATEDIF(TODAY(),Z1210,"Y")&amp;" anos"&amp;" "&amp;DATEDIF(TODAY(),Z1210,"YM")&amp;" meses"&amp;" "&amp;DATEDIF(TODAY(),Z1210,"MD")&amp;" dias"))))))))</f>
        <v>Contrato Encerrado</v>
      </c>
      <c r="AE1210" s="35">
        <f t="shared" si="91"/>
        <v>364</v>
      </c>
      <c r="AF1210" s="35">
        <f t="shared" si="92"/>
        <v>366</v>
      </c>
      <c r="AG1210" s="17" t="str">
        <f t="shared" si="93"/>
        <v>0 anos 11 meses 31 dias</v>
      </c>
    </row>
    <row r="1211" spans="1:33" ht="11.25" customHeight="1" x14ac:dyDescent="0.2">
      <c r="A1211" s="8" t="s">
        <v>9</v>
      </c>
      <c r="B1211" s="8" t="s">
        <v>13</v>
      </c>
      <c r="C1211" s="22" t="s">
        <v>11</v>
      </c>
      <c r="D1211" s="36">
        <v>2025</v>
      </c>
      <c r="E1211" s="12" t="s">
        <v>79</v>
      </c>
      <c r="F1211" s="8" t="s">
        <v>80</v>
      </c>
      <c r="G1211" s="77" t="s">
        <v>15211</v>
      </c>
      <c r="H1211" s="78" t="s">
        <v>15212</v>
      </c>
      <c r="I1211" s="14" t="s">
        <v>15213</v>
      </c>
      <c r="J1211" s="14" t="s">
        <v>1302</v>
      </c>
      <c r="K1211" s="14" t="s">
        <v>29</v>
      </c>
      <c r="L1211" s="15" t="s">
        <v>30</v>
      </c>
      <c r="M1211" s="7" t="s">
        <v>9427</v>
      </c>
      <c r="N1211" s="15" t="s">
        <v>2100</v>
      </c>
      <c r="O1211" s="15" t="s">
        <v>9560</v>
      </c>
      <c r="P1211" s="15" t="s">
        <v>2518</v>
      </c>
      <c r="Q1211" s="15" t="s">
        <v>2523</v>
      </c>
      <c r="R1211" s="20">
        <v>36850</v>
      </c>
      <c r="S1211" s="20">
        <v>45663</v>
      </c>
      <c r="T1211" s="70">
        <v>45870</v>
      </c>
      <c r="U1211" s="70"/>
      <c r="V1211" s="20"/>
      <c r="W1211" s="20"/>
      <c r="X1211" s="17"/>
      <c r="Y1211" s="17"/>
      <c r="Z1211" s="20"/>
      <c r="AA1211" s="18">
        <f t="shared" ca="1" si="90"/>
        <v>24</v>
      </c>
      <c r="AB1211" s="15" t="s">
        <v>7877</v>
      </c>
      <c r="AC1211" s="35" t="str">
        <f t="shared" si="94"/>
        <v>0 anos 6 meses 26 dias</v>
      </c>
      <c r="AD1211" s="35" t="str">
        <f ca="1">IF(AND(V1211="",T1211&lt;TODAY()),"Contrato Encerrado",IF(AND(V1211="",T1211&gt;TODAY()),DATEDIF(TODAY(),T1211,"Y")&amp;" anos"&amp;" "&amp;DATEDIF(TODAY(),T1211,"YM")&amp;" meses"&amp;" "&amp;DATEDIF(TODAY(),T1211,"MD")&amp;" dias",IF(AND(X1211="",V1211&lt;TODAY()),"Contrato Encerrado",IF(AND(X1211="",V1211&gt;TODAY()),DATEDIF(TODAY(),V1211,"Y")&amp;" anos"&amp;" "&amp;DATEDIF(TODAY(),V1211,"YM")&amp;" meses"&amp;" "&amp;DATEDIF(TODAY(),V1211,"MD")&amp;" dias",IF(AND(Z1211="",X1211&lt;TODAY()),"Contrato Encerrado",IF(AND(Z1211="",X1211&gt;TODAY()),DATEDIF(TODAY(),X1211,"Y")&amp;" anos"&amp;" "&amp;DATEDIF(TODAY(),X1211,"YM")&amp;" meses"&amp;" "&amp;DATEDIF(TODAY(),X1211,"MD")&amp;" dias",IF(AND(Z1211&lt;&gt;””,Z1211&lt;TODAY()),"Contrato Encerrado",IF(AND(Z1211&lt;&gt;"",Z1211&gt;TODAY()),DATEDIF(TODAY(),Z1211,"Y")&amp;" anos"&amp;" "&amp;DATEDIF(TODAY(),Z1211,"YM")&amp;" meses"&amp;" "&amp;DATEDIF(TODAY(),Z1211,"MD")&amp;" dias"))))))))</f>
        <v>Contrato Encerrado</v>
      </c>
      <c r="AE1211" s="35">
        <f t="shared" si="91"/>
        <v>207</v>
      </c>
      <c r="AF1211" s="35">
        <f t="shared" si="92"/>
        <v>523</v>
      </c>
      <c r="AG1211" s="17" t="str">
        <f t="shared" si="93"/>
        <v>1 anos 5 meses 6 dias</v>
      </c>
    </row>
    <row r="1212" spans="1:33" ht="11.25" customHeight="1" x14ac:dyDescent="0.2">
      <c r="A1212" s="8" t="s">
        <v>9</v>
      </c>
      <c r="B1212" s="8" t="s">
        <v>13</v>
      </c>
      <c r="C1212" s="22" t="s">
        <v>21</v>
      </c>
      <c r="D1212" s="35">
        <v>2025</v>
      </c>
      <c r="E1212" s="12" t="s">
        <v>157</v>
      </c>
      <c r="F1212" s="8" t="s">
        <v>158</v>
      </c>
      <c r="G1212" s="14" t="s">
        <v>17281</v>
      </c>
      <c r="H1212" s="8" t="s">
        <v>17282</v>
      </c>
      <c r="I1212" s="14" t="s">
        <v>16864</v>
      </c>
      <c r="J1212" s="14" t="s">
        <v>10</v>
      </c>
      <c r="K1212" s="14" t="s">
        <v>29</v>
      </c>
      <c r="L1212" s="15" t="s">
        <v>81</v>
      </c>
      <c r="M1212" s="7" t="s">
        <v>16173</v>
      </c>
      <c r="N1212" s="15" t="s">
        <v>4113</v>
      </c>
      <c r="O1212" s="15" t="s">
        <v>17283</v>
      </c>
      <c r="P1212" s="15" t="s">
        <v>2518</v>
      </c>
      <c r="Q1212" s="15" t="s">
        <v>4109</v>
      </c>
      <c r="R1212" s="20">
        <v>39840</v>
      </c>
      <c r="S1212" s="20">
        <v>45873</v>
      </c>
      <c r="T1212" s="20">
        <v>46237</v>
      </c>
      <c r="U1212" s="20"/>
      <c r="V1212" s="20"/>
      <c r="W1212" s="20"/>
      <c r="X1212" s="17"/>
      <c r="Y1212" s="17"/>
      <c r="Z1212" s="20"/>
      <c r="AA1212" s="21">
        <f t="shared" ca="1" si="90"/>
        <v>16</v>
      </c>
      <c r="AB1212" s="20" t="s">
        <v>7877</v>
      </c>
      <c r="AC1212" s="35" t="str">
        <f t="shared" si="94"/>
        <v>0 anos 11 meses 30 dias</v>
      </c>
      <c r="AD1212" s="35" t="str">
        <f ca="1">IF(AND(V1212="",T1212&lt;TODAY()),"Contrato Encerrado",IF(AND(V1212="",T1212&gt;TODAY()),DATEDIF(TODAY(),T1212,"Y")&amp;" anos"&amp;" "&amp;DATEDIF(TODAY(),T1212,"YM")&amp;" meses"&amp;" "&amp;DATEDIF(TODAY(),T1212,"MD")&amp;" dias",IF(AND(X1212="",V1212&lt;TODAY()),"Contrato Encerrado",IF(AND(X1212="",V1212&gt;TODAY()),DATEDIF(TODAY(),V1212,"Y")&amp;" anos"&amp;" "&amp;DATEDIF(TODAY(),V1212,"YM")&amp;" meses"&amp;" "&amp;DATEDIF(TODAY(),V1212,"MD")&amp;" dias",IF(AND(Z1212="",X1212&lt;TODAY()),"Contrato Encerrado",IF(AND(Z1212="",X1212&gt;TODAY()),DATEDIF(TODAY(),X1212,"Y")&amp;" anos"&amp;" "&amp;DATEDIF(TODAY(),X1212,"YM")&amp;" meses"&amp;" "&amp;DATEDIF(TODAY(),X1212,"MD")&amp;" dias",IF(AND(Z1212&lt;&gt;””,Z1212&lt;TODAY()),"Contrato Encerrado",IF(AND(Z1212&lt;&gt;"",Z1212&gt;TODAY()),DATEDIF(TODAY(),Z1212,"Y")&amp;" anos"&amp;" "&amp;DATEDIF(TODAY(),Z1212,"YM")&amp;" meses"&amp;" "&amp;DATEDIF(TODAY(),Z1212,"MD")&amp;" dias"))))))))</f>
        <v>0 anos 9 meses 27 dias</v>
      </c>
      <c r="AE1212" s="35">
        <f t="shared" si="91"/>
        <v>364</v>
      </c>
      <c r="AF1212" s="35">
        <f t="shared" si="92"/>
        <v>366</v>
      </c>
      <c r="AG1212" s="17" t="str">
        <f t="shared" si="93"/>
        <v>0 anos 11 meses 31 dias</v>
      </c>
    </row>
    <row r="1213" spans="1:33" ht="11.25" customHeight="1" x14ac:dyDescent="0.2">
      <c r="A1213" s="8" t="s">
        <v>9</v>
      </c>
      <c r="B1213" s="8" t="s">
        <v>13</v>
      </c>
      <c r="C1213" s="22" t="s">
        <v>19</v>
      </c>
      <c r="D1213" s="37">
        <v>2024</v>
      </c>
      <c r="E1213" s="12" t="s">
        <v>157</v>
      </c>
      <c r="F1213" s="8" t="s">
        <v>158</v>
      </c>
      <c r="G1213" s="77" t="s">
        <v>13601</v>
      </c>
      <c r="H1213" s="78" t="s">
        <v>13602</v>
      </c>
      <c r="I1213" s="14" t="s">
        <v>13603</v>
      </c>
      <c r="J1213" s="14" t="s">
        <v>14943</v>
      </c>
      <c r="K1213" s="14" t="s">
        <v>29</v>
      </c>
      <c r="L1213" s="15" t="s">
        <v>30</v>
      </c>
      <c r="M1213" s="7" t="s">
        <v>9427</v>
      </c>
      <c r="N1213" s="15" t="s">
        <v>6302</v>
      </c>
      <c r="O1213" s="15" t="s">
        <v>7915</v>
      </c>
      <c r="P1213" s="15" t="s">
        <v>2518</v>
      </c>
      <c r="Q1213" s="15" t="s">
        <v>2521</v>
      </c>
      <c r="R1213" s="20">
        <v>29033</v>
      </c>
      <c r="S1213" s="20">
        <v>45426</v>
      </c>
      <c r="T1213" s="70">
        <v>45790</v>
      </c>
      <c r="U1213" s="20">
        <v>45793</v>
      </c>
      <c r="V1213" s="20">
        <v>45838</v>
      </c>
      <c r="W1213" s="20"/>
      <c r="X1213" s="17"/>
      <c r="Y1213" s="17"/>
      <c r="Z1213" s="20"/>
      <c r="AA1213" s="18">
        <f t="shared" ca="1" si="90"/>
        <v>46</v>
      </c>
      <c r="AB1213" s="15" t="s">
        <v>7878</v>
      </c>
      <c r="AC1213" s="35" t="str">
        <f t="shared" si="94"/>
        <v>1 anos 1 meses 13 dias</v>
      </c>
      <c r="AD1213" s="35" t="str">
        <f ca="1">IF(AND(V1213="",T1213&lt;TODAY()),"Contrato Encerrado",IF(AND(V1213="",T1213&gt;TODAY()),DATEDIF(TODAY(),T1213,"Y")&amp;" anos"&amp;" "&amp;DATEDIF(TODAY(),T1213,"YM")&amp;" meses"&amp;" "&amp;DATEDIF(TODAY(),T1213,"MD")&amp;" dias",IF(AND(X1213="",V1213&lt;TODAY()),"Contrato Encerrado",IF(AND(X1213="",V1213&gt;TODAY()),DATEDIF(TODAY(),V1213,"Y")&amp;" anos"&amp;" "&amp;DATEDIF(TODAY(),V1213,"YM")&amp;" meses"&amp;" "&amp;DATEDIF(TODAY(),V1213,"MD")&amp;" dias",IF(AND(Z1213="",X1213&lt;TODAY()),"Contrato Encerrado",IF(AND(Z1213="",X1213&gt;TODAY()),DATEDIF(TODAY(),X1213,"Y")&amp;" anos"&amp;" "&amp;DATEDIF(TODAY(),X1213,"YM")&amp;" meses"&amp;" "&amp;DATEDIF(TODAY(),X1213,"MD")&amp;" dias",IF(AND(Z1213&lt;&gt;””,Z1213&lt;TODAY()),"Contrato Encerrado",IF(AND(Z1213&lt;&gt;"",Z1213&gt;TODAY()),DATEDIF(TODAY(),Z1213,"Y")&amp;" anos"&amp;" "&amp;DATEDIF(TODAY(),Z1213,"YM")&amp;" meses"&amp;" "&amp;DATEDIF(TODAY(),Z1213,"MD")&amp;" dias"))))))))</f>
        <v>Contrato Encerrado</v>
      </c>
      <c r="AE1213" s="35">
        <f t="shared" si="91"/>
        <v>409</v>
      </c>
      <c r="AF1213" s="35">
        <f t="shared" si="92"/>
        <v>321</v>
      </c>
      <c r="AG1213" s="17" t="str">
        <f t="shared" si="93"/>
        <v>0 anos 10 meses 16 dias</v>
      </c>
    </row>
    <row r="1214" spans="1:33" ht="11.25" customHeight="1" x14ac:dyDescent="0.2">
      <c r="A1214" s="8" t="s">
        <v>9</v>
      </c>
      <c r="B1214" s="10" t="s">
        <v>13</v>
      </c>
      <c r="C1214" s="11" t="s">
        <v>24</v>
      </c>
      <c r="D1214" s="36">
        <v>2022</v>
      </c>
      <c r="E1214" s="12" t="s">
        <v>157</v>
      </c>
      <c r="F1214" s="8" t="s">
        <v>158</v>
      </c>
      <c r="G1214" s="77" t="s">
        <v>4454</v>
      </c>
      <c r="H1214" s="78" t="s">
        <v>4455</v>
      </c>
      <c r="I1214" s="14" t="s">
        <v>4456</v>
      </c>
      <c r="J1214" s="14" t="s">
        <v>1302</v>
      </c>
      <c r="K1214" s="14" t="s">
        <v>29</v>
      </c>
      <c r="L1214" s="15" t="s">
        <v>30</v>
      </c>
      <c r="M1214" s="7" t="s">
        <v>9427</v>
      </c>
      <c r="N1214" s="16" t="s">
        <v>4159</v>
      </c>
      <c r="O1214" s="16"/>
      <c r="P1214" s="16" t="s">
        <v>2518</v>
      </c>
      <c r="Q1214" s="16" t="s">
        <v>2521</v>
      </c>
      <c r="R1214" s="31">
        <v>29556</v>
      </c>
      <c r="S1214" s="31">
        <v>44818</v>
      </c>
      <c r="T1214" s="31">
        <v>45377</v>
      </c>
      <c r="U1214" s="31"/>
      <c r="V1214" s="31"/>
      <c r="W1214" s="31"/>
      <c r="X1214" s="17"/>
      <c r="Y1214" s="17"/>
      <c r="Z1214" s="31"/>
      <c r="AA1214" s="18">
        <f t="shared" ca="1" si="90"/>
        <v>44</v>
      </c>
      <c r="AB1214" s="19" t="s">
        <v>7878</v>
      </c>
      <c r="AC1214" s="35" t="str">
        <f t="shared" si="94"/>
        <v>1 anos 6 meses 12 dias</v>
      </c>
      <c r="AD1214" s="35" t="str">
        <f ca="1">IF(AND(V1214="",T1214&lt;TODAY()),"Contrato Encerrado",IF(AND(V1214="",T1214&gt;TODAY()),DATEDIF(TODAY(),T1214,"Y")&amp;" anos"&amp;" "&amp;DATEDIF(TODAY(),T1214,"YM")&amp;" meses"&amp;" "&amp;DATEDIF(TODAY(),T1214,"MD")&amp;" dias",IF(AND(X1214="",V1214&lt;TODAY()),"Contrato Encerrado",IF(AND(X1214="",V1214&gt;TODAY()),DATEDIF(TODAY(),V1214,"Y")&amp;" anos"&amp;" "&amp;DATEDIF(TODAY(),V1214,"YM")&amp;" meses"&amp;" "&amp;DATEDIF(TODAY(),V1214,"MD")&amp;" dias",IF(AND(Z1214="",X1214&lt;TODAY()),"Contrato Encerrado",IF(AND(Z1214="",X1214&gt;TODAY()),DATEDIF(TODAY(),X1214,"Y")&amp;" anos"&amp;" "&amp;DATEDIF(TODAY(),X1214,"YM")&amp;" meses"&amp;" "&amp;DATEDIF(TODAY(),X1214,"MD")&amp;" dias",IF(AND(Z1214&lt;&gt;””,Z1214&lt;TODAY()),"Contrato Encerrado",IF(AND(Z1214&lt;&gt;"",Z1214&gt;TODAY()),DATEDIF(TODAY(),Z1214,"Y")&amp;" anos"&amp;" "&amp;DATEDIF(TODAY(),Z1214,"YM")&amp;" meses"&amp;" "&amp;DATEDIF(TODAY(),Z1214,"MD")&amp;" dias"))))))))</f>
        <v>Contrato Encerrado</v>
      </c>
      <c r="AE1214" s="35">
        <f t="shared" si="91"/>
        <v>559</v>
      </c>
      <c r="AF1214" s="35">
        <f t="shared" si="92"/>
        <v>171</v>
      </c>
      <c r="AG1214" s="17" t="str">
        <f t="shared" si="93"/>
        <v>0 anos 5 meses 19 dias</v>
      </c>
    </row>
    <row r="1215" spans="1:33" ht="11.25" customHeight="1" x14ac:dyDescent="0.2">
      <c r="A1215" s="8" t="s">
        <v>9</v>
      </c>
      <c r="B1215" s="8" t="s">
        <v>13</v>
      </c>
      <c r="C1215" s="22" t="s">
        <v>11</v>
      </c>
      <c r="D1215" s="37">
        <v>2024</v>
      </c>
      <c r="E1215" s="12" t="s">
        <v>1685</v>
      </c>
      <c r="F1215" s="8" t="s">
        <v>1686</v>
      </c>
      <c r="G1215" s="77" t="s">
        <v>11180</v>
      </c>
      <c r="H1215" s="78" t="s">
        <v>11181</v>
      </c>
      <c r="I1215" s="14" t="s">
        <v>11182</v>
      </c>
      <c r="J1215" s="14" t="s">
        <v>14943</v>
      </c>
      <c r="K1215" s="14" t="s">
        <v>29</v>
      </c>
      <c r="L1215" s="15" t="s">
        <v>81</v>
      </c>
      <c r="M1215" s="7" t="s">
        <v>82</v>
      </c>
      <c r="N1215" s="15" t="s">
        <v>4113</v>
      </c>
      <c r="O1215" s="15" t="s">
        <v>8837</v>
      </c>
      <c r="P1215" s="15" t="s">
        <v>2518</v>
      </c>
      <c r="Q1215" s="15" t="s">
        <v>2523</v>
      </c>
      <c r="R1215" s="20">
        <v>39091</v>
      </c>
      <c r="S1215" s="20">
        <v>45293</v>
      </c>
      <c r="T1215" s="70">
        <v>45658</v>
      </c>
      <c r="U1215" s="70"/>
      <c r="V1215" s="20"/>
      <c r="W1215" s="20"/>
      <c r="X1215" s="17"/>
      <c r="Y1215" s="17"/>
      <c r="Z1215" s="20"/>
      <c r="AA1215" s="18">
        <f t="shared" ca="1" si="90"/>
        <v>18</v>
      </c>
      <c r="AB1215" s="15" t="s">
        <v>7878</v>
      </c>
      <c r="AC1215" s="35" t="str">
        <f t="shared" si="94"/>
        <v>0 anos 11 meses 30 dias</v>
      </c>
      <c r="AD1215" s="35" t="str">
        <f ca="1">IF(AND(V1215="",T1215&lt;TODAY()),"Contrato Encerrado",IF(AND(V1215="",T1215&gt;TODAY()),DATEDIF(TODAY(),T1215,"Y")&amp;" anos"&amp;" "&amp;DATEDIF(TODAY(),T1215,"YM")&amp;" meses"&amp;" "&amp;DATEDIF(TODAY(),T1215,"MD")&amp;" dias",IF(AND(X1215="",V1215&lt;TODAY()),"Contrato Encerrado",IF(AND(X1215="",V1215&gt;TODAY()),DATEDIF(TODAY(),V1215,"Y")&amp;" anos"&amp;" "&amp;DATEDIF(TODAY(),V1215,"YM")&amp;" meses"&amp;" "&amp;DATEDIF(TODAY(),V1215,"MD")&amp;" dias",IF(AND(Z1215="",X1215&lt;TODAY()),"Contrato Encerrado",IF(AND(Z1215="",X1215&gt;TODAY()),DATEDIF(TODAY(),X1215,"Y")&amp;" anos"&amp;" "&amp;DATEDIF(TODAY(),X1215,"YM")&amp;" meses"&amp;" "&amp;DATEDIF(TODAY(),X1215,"MD")&amp;" dias",IF(AND(Z1215&lt;&gt;””,Z1215&lt;TODAY()),"Contrato Encerrado",IF(AND(Z1215&lt;&gt;"",Z1215&gt;TODAY()),DATEDIF(TODAY(),Z1215,"Y")&amp;" anos"&amp;" "&amp;DATEDIF(TODAY(),Z1215,"YM")&amp;" meses"&amp;" "&amp;DATEDIF(TODAY(),Z1215,"MD")&amp;" dias"))))))))</f>
        <v>Contrato Encerrado</v>
      </c>
      <c r="AE1215" s="35">
        <f t="shared" si="91"/>
        <v>365</v>
      </c>
      <c r="AF1215" s="35">
        <f t="shared" si="92"/>
        <v>365</v>
      </c>
      <c r="AG1215" s="17" t="str">
        <f t="shared" si="93"/>
        <v>0 anos 11 meses 30 dias</v>
      </c>
    </row>
    <row r="1216" spans="1:33" ht="11.25" customHeight="1" x14ac:dyDescent="0.2">
      <c r="A1216" s="8" t="s">
        <v>9</v>
      </c>
      <c r="B1216" s="8" t="s">
        <v>13</v>
      </c>
      <c r="C1216" s="22" t="s">
        <v>24</v>
      </c>
      <c r="D1216" s="37">
        <v>2023</v>
      </c>
      <c r="E1216" s="12" t="s">
        <v>307</v>
      </c>
      <c r="F1216" s="8" t="s">
        <v>308</v>
      </c>
      <c r="G1216" s="77" t="s">
        <v>10260</v>
      </c>
      <c r="H1216" s="78" t="s">
        <v>10261</v>
      </c>
      <c r="I1216" s="14" t="s">
        <v>10262</v>
      </c>
      <c r="J1216" s="14" t="s">
        <v>14943</v>
      </c>
      <c r="K1216" s="14" t="s">
        <v>29</v>
      </c>
      <c r="L1216" s="15" t="s">
        <v>81</v>
      </c>
      <c r="M1216" s="7" t="s">
        <v>82</v>
      </c>
      <c r="N1216" s="15" t="s">
        <v>4113</v>
      </c>
      <c r="O1216" s="15" t="s">
        <v>9023</v>
      </c>
      <c r="P1216" s="15" t="s">
        <v>2518</v>
      </c>
      <c r="Q1216" s="15" t="s">
        <v>2523</v>
      </c>
      <c r="R1216" s="30">
        <v>38998</v>
      </c>
      <c r="S1216" s="30">
        <v>45224</v>
      </c>
      <c r="T1216" s="30">
        <v>45589</v>
      </c>
      <c r="U1216" s="30"/>
      <c r="V1216" s="30"/>
      <c r="W1216" s="30"/>
      <c r="X1216" s="17"/>
      <c r="Y1216" s="17"/>
      <c r="Z1216" s="30"/>
      <c r="AA1216" s="18">
        <f t="shared" ref="AA1216:AA1279" ca="1" si="95">DATEDIF(R1216,TODAY(),"Y")</f>
        <v>18</v>
      </c>
      <c r="AB1216" s="15" t="s">
        <v>7878</v>
      </c>
      <c r="AC1216" s="35" t="str">
        <f t="shared" si="94"/>
        <v>0 anos 11 meses 29 dias</v>
      </c>
      <c r="AD1216" s="35" t="str">
        <f ca="1">IF(AND(V1216="",T1216&lt;TODAY()),"Contrato Encerrado",IF(AND(V1216="",T1216&gt;TODAY()),DATEDIF(TODAY(),T1216,"Y")&amp;" anos"&amp;" "&amp;DATEDIF(TODAY(),T1216,"YM")&amp;" meses"&amp;" "&amp;DATEDIF(TODAY(),T1216,"MD")&amp;" dias",IF(AND(X1216="",V1216&lt;TODAY()),"Contrato Encerrado",IF(AND(X1216="",V1216&gt;TODAY()),DATEDIF(TODAY(),V1216,"Y")&amp;" anos"&amp;" "&amp;DATEDIF(TODAY(),V1216,"YM")&amp;" meses"&amp;" "&amp;DATEDIF(TODAY(),V1216,"MD")&amp;" dias",IF(AND(Z1216="",X1216&lt;TODAY()),"Contrato Encerrado",IF(AND(Z1216="",X1216&gt;TODAY()),DATEDIF(TODAY(),X1216,"Y")&amp;" anos"&amp;" "&amp;DATEDIF(TODAY(),X1216,"YM")&amp;" meses"&amp;" "&amp;DATEDIF(TODAY(),X1216,"MD")&amp;" dias",IF(AND(Z1216&lt;&gt;””,Z1216&lt;TODAY()),"Contrato Encerrado",IF(AND(Z1216&lt;&gt;"",Z1216&gt;TODAY()),DATEDIF(TODAY(),Z1216,"Y")&amp;" anos"&amp;" "&amp;DATEDIF(TODAY(),Z1216,"YM")&amp;" meses"&amp;" "&amp;DATEDIF(TODAY(),Z1216,"MD")&amp;" dias"))))))))</f>
        <v>Contrato Encerrado</v>
      </c>
      <c r="AE1216" s="35">
        <f t="shared" ref="AE1216:AE1279" si="96">SUM((T1216-S1216)+(V1216-U1216)+(X1216-W1216)+(Z1216-Y1216))</f>
        <v>365</v>
      </c>
      <c r="AF1216" s="35">
        <f t="shared" ref="AF1216:AF1279" si="97">730-AE1216</f>
        <v>365</v>
      </c>
      <c r="AG1216" s="17" t="str">
        <f t="shared" ref="AG1216:AG1279" si="98">IF(AF1216&gt;0,DATEDIF(0,AF1216,"Y")&amp; " anos"&amp; " "&amp;DATEDIF(0,AF1216,"YM")&amp; " meses"&amp; " "&amp;DATEDIF(0,AF1216,"MD")&amp; " dias","ESTÁGIO COMPLETOU 2 ANOS")</f>
        <v>0 anos 11 meses 30 dias</v>
      </c>
    </row>
    <row r="1217" spans="1:33" ht="11.25" customHeight="1" x14ac:dyDescent="0.2">
      <c r="A1217" s="8" t="s">
        <v>9</v>
      </c>
      <c r="B1217" s="8" t="s">
        <v>13</v>
      </c>
      <c r="C1217" s="22" t="s">
        <v>17</v>
      </c>
      <c r="D1217" s="37">
        <v>2023</v>
      </c>
      <c r="E1217" s="23" t="s">
        <v>157</v>
      </c>
      <c r="F1217" s="8" t="s">
        <v>158</v>
      </c>
      <c r="G1217" s="77" t="s">
        <v>6339</v>
      </c>
      <c r="H1217" s="78" t="s">
        <v>6340</v>
      </c>
      <c r="I1217" s="9" t="s">
        <v>6341</v>
      </c>
      <c r="J1217" s="14" t="s">
        <v>14943</v>
      </c>
      <c r="K1217" s="9" t="s">
        <v>29</v>
      </c>
      <c r="L1217" s="24" t="s">
        <v>30</v>
      </c>
      <c r="M1217" s="7" t="s">
        <v>9427</v>
      </c>
      <c r="N1217" s="24" t="s">
        <v>2101</v>
      </c>
      <c r="O1217" s="24"/>
      <c r="P1217" s="24" t="s">
        <v>2518</v>
      </c>
      <c r="Q1217" s="24" t="s">
        <v>4109</v>
      </c>
      <c r="R1217" s="17">
        <v>30705</v>
      </c>
      <c r="S1217" s="17">
        <v>45049</v>
      </c>
      <c r="T1217" s="31">
        <v>45756</v>
      </c>
      <c r="U1217" s="20"/>
      <c r="V1217" s="20"/>
      <c r="W1217" s="17"/>
      <c r="X1217" s="17"/>
      <c r="Y1217" s="17"/>
      <c r="Z1217" s="20"/>
      <c r="AA1217" s="18">
        <f t="shared" ca="1" si="95"/>
        <v>41</v>
      </c>
      <c r="AB1217" s="19" t="s">
        <v>7878</v>
      </c>
      <c r="AC1217" s="35" t="str">
        <f t="shared" si="94"/>
        <v>1 anos 11 meses 6 dias</v>
      </c>
      <c r="AD1217" s="35" t="str">
        <f ca="1">IF(AND(V1217="",T1217&lt;TODAY()),"Contrato Encerrado",IF(AND(V1217="",T1217&gt;TODAY()),DATEDIF(TODAY(),T1217,"Y")&amp;" anos"&amp;" "&amp;DATEDIF(TODAY(),T1217,"YM")&amp;" meses"&amp;" "&amp;DATEDIF(TODAY(),T1217,"MD")&amp;" dias",IF(AND(X1217="",V1217&lt;TODAY()),"Contrato Encerrado",IF(AND(X1217="",V1217&gt;TODAY()),DATEDIF(TODAY(),V1217,"Y")&amp;" anos"&amp;" "&amp;DATEDIF(TODAY(),V1217,"YM")&amp;" meses"&amp;" "&amp;DATEDIF(TODAY(),V1217,"MD")&amp;" dias",IF(AND(Z1217="",X1217&lt;TODAY()),"Contrato Encerrado",IF(AND(Z1217="",X1217&gt;TODAY()),DATEDIF(TODAY(),X1217,"Y")&amp;" anos"&amp;" "&amp;DATEDIF(TODAY(),X1217,"YM")&amp;" meses"&amp;" "&amp;DATEDIF(TODAY(),X1217,"MD")&amp;" dias",IF(AND(Z1217&lt;&gt;””,Z1217&lt;TODAY()),"Contrato Encerrado",IF(AND(Z1217&lt;&gt;"",Z1217&gt;TODAY()),DATEDIF(TODAY(),Z1217,"Y")&amp;" anos"&amp;" "&amp;DATEDIF(TODAY(),Z1217,"YM")&amp;" meses"&amp;" "&amp;DATEDIF(TODAY(),Z1217,"MD")&amp;" dias"))))))))</f>
        <v>Contrato Encerrado</v>
      </c>
      <c r="AE1217" s="35">
        <f t="shared" si="96"/>
        <v>707</v>
      </c>
      <c r="AF1217" s="35">
        <f t="shared" si="97"/>
        <v>23</v>
      </c>
      <c r="AG1217" s="17" t="str">
        <f t="shared" si="98"/>
        <v>0 anos 0 meses 23 dias</v>
      </c>
    </row>
    <row r="1218" spans="1:33" ht="11.25" customHeight="1" x14ac:dyDescent="0.2">
      <c r="A1218" s="8" t="s">
        <v>9</v>
      </c>
      <c r="B1218" s="8" t="s">
        <v>13</v>
      </c>
      <c r="C1218" s="22" t="s">
        <v>20</v>
      </c>
      <c r="D1218" s="37">
        <v>2024</v>
      </c>
      <c r="E1218" s="12" t="s">
        <v>157</v>
      </c>
      <c r="F1218" s="8" t="s">
        <v>158</v>
      </c>
      <c r="G1218" s="77" t="s">
        <v>13839</v>
      </c>
      <c r="H1218" s="78" t="s">
        <v>13840</v>
      </c>
      <c r="I1218" s="14" t="s">
        <v>13841</v>
      </c>
      <c r="J1218" s="14" t="s">
        <v>14943</v>
      </c>
      <c r="K1218" s="14" t="s">
        <v>29</v>
      </c>
      <c r="L1218" s="15" t="s">
        <v>30</v>
      </c>
      <c r="M1218" s="7" t="s">
        <v>9427</v>
      </c>
      <c r="N1218" s="15" t="s">
        <v>2101</v>
      </c>
      <c r="O1218" s="15" t="s">
        <v>7902</v>
      </c>
      <c r="P1218" s="15" t="s">
        <v>2518</v>
      </c>
      <c r="Q1218" s="15" t="s">
        <v>2521</v>
      </c>
      <c r="R1218" s="20">
        <v>31115</v>
      </c>
      <c r="S1218" s="20">
        <v>45469</v>
      </c>
      <c r="T1218" s="20">
        <v>45833</v>
      </c>
      <c r="U1218" s="20"/>
      <c r="V1218" s="20"/>
      <c r="W1218" s="20"/>
      <c r="X1218" s="17"/>
      <c r="Y1218" s="17"/>
      <c r="Z1218" s="20"/>
      <c r="AA1218" s="18">
        <f t="shared" ca="1" si="95"/>
        <v>40</v>
      </c>
      <c r="AB1218" s="15" t="s">
        <v>7878</v>
      </c>
      <c r="AC1218" s="35" t="str">
        <f t="shared" ref="AC1218:AC1281" si="99">DATEDIF($S1218,$Z1218-($U1218-$T1218)-($W1218-$V1218)-($Y1218-$X1218),"Y")&amp; " anos"&amp; " "&amp;DATEDIF($S1218,$Z1218-($U1218-$T1218)-($W1218-$V1218)-($Y1218-$X1218),"YM")&amp; " meses"&amp; " "&amp;DATEDIF($S1218,$Z1218-($U1218-$T1218)-($W1218-$V1218)-($Y1218-$X1218),"MD")&amp; " dias"</f>
        <v>0 anos 11 meses 30 dias</v>
      </c>
      <c r="AD1218" s="35" t="str">
        <f ca="1">IF(AND(V1218="",T1218&lt;TODAY()),"Contrato Encerrado",IF(AND(V1218="",T1218&gt;TODAY()),DATEDIF(TODAY(),T1218,"Y")&amp;" anos"&amp;" "&amp;DATEDIF(TODAY(),T1218,"YM")&amp;" meses"&amp;" "&amp;DATEDIF(TODAY(),T1218,"MD")&amp;" dias",IF(AND(X1218="",V1218&lt;TODAY()),"Contrato Encerrado",IF(AND(X1218="",V1218&gt;TODAY()),DATEDIF(TODAY(),V1218,"Y")&amp;" anos"&amp;" "&amp;DATEDIF(TODAY(),V1218,"YM")&amp;" meses"&amp;" "&amp;DATEDIF(TODAY(),V1218,"MD")&amp;" dias",IF(AND(Z1218="",X1218&lt;TODAY()),"Contrato Encerrado",IF(AND(Z1218="",X1218&gt;TODAY()),DATEDIF(TODAY(),X1218,"Y")&amp;" anos"&amp;" "&amp;DATEDIF(TODAY(),X1218,"YM")&amp;" meses"&amp;" "&amp;DATEDIF(TODAY(),X1218,"MD")&amp;" dias",IF(AND(Z1218&lt;&gt;””,Z1218&lt;TODAY()),"Contrato Encerrado",IF(AND(Z1218&lt;&gt;"",Z1218&gt;TODAY()),DATEDIF(TODAY(),Z1218,"Y")&amp;" anos"&amp;" "&amp;DATEDIF(TODAY(),Z1218,"YM")&amp;" meses"&amp;" "&amp;DATEDIF(TODAY(),Z1218,"MD")&amp;" dias"))))))))</f>
        <v>Contrato Encerrado</v>
      </c>
      <c r="AE1218" s="35">
        <f t="shared" si="96"/>
        <v>364</v>
      </c>
      <c r="AF1218" s="35">
        <f t="shared" si="97"/>
        <v>366</v>
      </c>
      <c r="AG1218" s="17" t="str">
        <f t="shared" si="98"/>
        <v>0 anos 11 meses 31 dias</v>
      </c>
    </row>
    <row r="1219" spans="1:33" ht="11.25" customHeight="1" x14ac:dyDescent="0.2">
      <c r="A1219" s="8" t="s">
        <v>9</v>
      </c>
      <c r="B1219" s="8" t="s">
        <v>13</v>
      </c>
      <c r="C1219" s="22" t="s">
        <v>25</v>
      </c>
      <c r="D1219" s="37">
        <v>2023</v>
      </c>
      <c r="E1219" s="12" t="s">
        <v>157</v>
      </c>
      <c r="F1219" s="8" t="s">
        <v>158</v>
      </c>
      <c r="G1219" s="77" t="s">
        <v>10731</v>
      </c>
      <c r="H1219" s="78" t="s">
        <v>10732</v>
      </c>
      <c r="I1219" s="14" t="s">
        <v>10733</v>
      </c>
      <c r="J1219" s="14" t="s">
        <v>14943</v>
      </c>
      <c r="K1219" s="14" t="s">
        <v>29</v>
      </c>
      <c r="L1219" s="15" t="s">
        <v>30</v>
      </c>
      <c r="M1219" s="7" t="s">
        <v>9427</v>
      </c>
      <c r="N1219" s="15" t="s">
        <v>6302</v>
      </c>
      <c r="O1219" s="15" t="s">
        <v>10734</v>
      </c>
      <c r="P1219" s="15" t="s">
        <v>2518</v>
      </c>
      <c r="Q1219" s="15" t="s">
        <v>2521</v>
      </c>
      <c r="R1219" s="20">
        <v>37094</v>
      </c>
      <c r="S1219" s="30">
        <v>45236</v>
      </c>
      <c r="T1219" s="20">
        <v>45601</v>
      </c>
      <c r="U1219" s="20"/>
      <c r="V1219" s="20"/>
      <c r="W1219" s="20"/>
      <c r="X1219" s="17"/>
      <c r="Y1219" s="17"/>
      <c r="Z1219" s="20"/>
      <c r="AA1219" s="18">
        <f t="shared" ca="1" si="95"/>
        <v>24</v>
      </c>
      <c r="AB1219" s="15" t="s">
        <v>7878</v>
      </c>
      <c r="AC1219" s="35" t="str">
        <f t="shared" si="99"/>
        <v>0 anos 11 meses 30 dias</v>
      </c>
      <c r="AD1219" s="35" t="str">
        <f ca="1">IF(AND(V1219="",T1219&lt;TODAY()),"Contrato Encerrado",IF(AND(V1219="",T1219&gt;TODAY()),DATEDIF(TODAY(),T1219,"Y")&amp;" anos"&amp;" "&amp;DATEDIF(TODAY(),T1219,"YM")&amp;" meses"&amp;" "&amp;DATEDIF(TODAY(),T1219,"MD")&amp;" dias",IF(AND(X1219="",V1219&lt;TODAY()),"Contrato Encerrado",IF(AND(X1219="",V1219&gt;TODAY()),DATEDIF(TODAY(),V1219,"Y")&amp;" anos"&amp;" "&amp;DATEDIF(TODAY(),V1219,"YM")&amp;" meses"&amp;" "&amp;DATEDIF(TODAY(),V1219,"MD")&amp;" dias",IF(AND(Z1219="",X1219&lt;TODAY()),"Contrato Encerrado",IF(AND(Z1219="",X1219&gt;TODAY()),DATEDIF(TODAY(),X1219,"Y")&amp;" anos"&amp;" "&amp;DATEDIF(TODAY(),X1219,"YM")&amp;" meses"&amp;" "&amp;DATEDIF(TODAY(),X1219,"MD")&amp;" dias",IF(AND(Z1219&lt;&gt;””,Z1219&lt;TODAY()),"Contrato Encerrado",IF(AND(Z1219&lt;&gt;"",Z1219&gt;TODAY()),DATEDIF(TODAY(),Z1219,"Y")&amp;" anos"&amp;" "&amp;DATEDIF(TODAY(),Z1219,"YM")&amp;" meses"&amp;" "&amp;DATEDIF(TODAY(),Z1219,"MD")&amp;" dias"))))))))</f>
        <v>Contrato Encerrado</v>
      </c>
      <c r="AE1219" s="35">
        <f t="shared" si="96"/>
        <v>365</v>
      </c>
      <c r="AF1219" s="35">
        <f t="shared" si="97"/>
        <v>365</v>
      </c>
      <c r="AG1219" s="17" t="str">
        <f t="shared" si="98"/>
        <v>0 anos 11 meses 30 dias</v>
      </c>
    </row>
    <row r="1220" spans="1:33" s="61" customFormat="1" ht="11.25" customHeight="1" x14ac:dyDescent="0.2">
      <c r="A1220" s="8" t="s">
        <v>9</v>
      </c>
      <c r="B1220" s="8" t="s">
        <v>13</v>
      </c>
      <c r="C1220" s="22" t="s">
        <v>24</v>
      </c>
      <c r="D1220" s="36">
        <v>2024</v>
      </c>
      <c r="E1220" s="23" t="s">
        <v>307</v>
      </c>
      <c r="F1220" s="8" t="s">
        <v>308</v>
      </c>
      <c r="G1220" s="77" t="s">
        <v>14844</v>
      </c>
      <c r="H1220" s="78" t="s">
        <v>14845</v>
      </c>
      <c r="I1220" s="9" t="s">
        <v>14768</v>
      </c>
      <c r="J1220" s="14" t="s">
        <v>10</v>
      </c>
      <c r="K1220" s="9" t="s">
        <v>29</v>
      </c>
      <c r="L1220" s="24" t="s">
        <v>30</v>
      </c>
      <c r="M1220" s="7" t="s">
        <v>9427</v>
      </c>
      <c r="N1220" s="24" t="s">
        <v>2098</v>
      </c>
      <c r="O1220" s="24" t="s">
        <v>7899</v>
      </c>
      <c r="P1220" s="24" t="s">
        <v>2518</v>
      </c>
      <c r="Q1220" s="24" t="s">
        <v>2523</v>
      </c>
      <c r="R1220" s="17">
        <v>35034</v>
      </c>
      <c r="S1220" s="17">
        <v>45597</v>
      </c>
      <c r="T1220" s="17" t="s">
        <v>14815</v>
      </c>
      <c r="U1220" s="17"/>
      <c r="V1220" s="17"/>
      <c r="W1220" s="17"/>
      <c r="X1220" s="17"/>
      <c r="Y1220" s="17"/>
      <c r="Z1220" s="20"/>
      <c r="AA1220" s="18">
        <f t="shared" ca="1" si="95"/>
        <v>29</v>
      </c>
      <c r="AB1220" s="51" t="s">
        <v>7878</v>
      </c>
      <c r="AC1220" s="35" t="str">
        <f t="shared" si="99"/>
        <v>0 anos 11 meses 30 dias</v>
      </c>
      <c r="AD1220" s="35" t="str">
        <f ca="1">IF(AND(V1220="",T1220&lt;TODAY()),"Contrato Encerrado",IF(AND(V1220="",T1220&gt;TODAY()),DATEDIF(TODAY(),T1220,"Y")&amp;" anos"&amp;" "&amp;DATEDIF(TODAY(),T1220,"YM")&amp;" meses"&amp;" "&amp;DATEDIF(TODAY(),T1220,"MD")&amp;" dias",IF(AND(X1220="",V1220&lt;TODAY()),"Contrato Encerrado",IF(AND(X1220="",V1220&gt;TODAY()),DATEDIF(TODAY(),V1220,"Y")&amp;" anos"&amp;" "&amp;DATEDIF(TODAY(),V1220,"YM")&amp;" meses"&amp;" "&amp;DATEDIF(TODAY(),V1220,"MD")&amp;" dias",IF(AND(Z1220="",X1220&lt;TODAY()),"Contrato Encerrado",IF(AND(Z1220="",X1220&gt;TODAY()),DATEDIF(TODAY(),X1220,"Y")&amp;" anos"&amp;" "&amp;DATEDIF(TODAY(),X1220,"YM")&amp;" meses"&amp;" "&amp;DATEDIF(TODAY(),X1220,"MD")&amp;" dias",IF(AND(Z1220&lt;&gt;””,Z1220&lt;TODAY()),"Contrato Encerrado",IF(AND(Z1220&lt;&gt;"",Z1220&gt;TODAY()),DATEDIF(TODAY(),Z1220,"Y")&amp;" anos"&amp;" "&amp;DATEDIF(TODAY(),Z1220,"YM")&amp;" meses"&amp;" "&amp;DATEDIF(TODAY(),Z1220,"MD")&amp;" dias"))))))))</f>
        <v>0 anos 0 meses 24 dias</v>
      </c>
      <c r="AE1220" s="35">
        <f t="shared" si="96"/>
        <v>364</v>
      </c>
      <c r="AF1220" s="35">
        <f t="shared" si="97"/>
        <v>366</v>
      </c>
      <c r="AG1220" s="17" t="str">
        <f t="shared" si="98"/>
        <v>0 anos 11 meses 31 dias</v>
      </c>
    </row>
    <row r="1221" spans="1:33" ht="11.25" customHeight="1" x14ac:dyDescent="0.2">
      <c r="A1221" s="8" t="s">
        <v>9</v>
      </c>
      <c r="B1221" s="8" t="s">
        <v>13</v>
      </c>
      <c r="C1221" s="22" t="s">
        <v>14</v>
      </c>
      <c r="D1221" s="37">
        <v>2023</v>
      </c>
      <c r="E1221" s="23" t="s">
        <v>157</v>
      </c>
      <c r="F1221" s="8" t="s">
        <v>158</v>
      </c>
      <c r="G1221" s="77" t="s">
        <v>6342</v>
      </c>
      <c r="H1221" s="78" t="s">
        <v>6343</v>
      </c>
      <c r="I1221" s="9" t="s">
        <v>6344</v>
      </c>
      <c r="J1221" s="14" t="s">
        <v>14943</v>
      </c>
      <c r="K1221" s="9" t="s">
        <v>29</v>
      </c>
      <c r="L1221" s="24" t="s">
        <v>30</v>
      </c>
      <c r="M1221" s="7" t="s">
        <v>9427</v>
      </c>
      <c r="N1221" s="15" t="s">
        <v>2101</v>
      </c>
      <c r="O1221" s="15" t="s">
        <v>7902</v>
      </c>
      <c r="P1221" s="24" t="s">
        <v>2518</v>
      </c>
      <c r="Q1221" s="24" t="s">
        <v>2521</v>
      </c>
      <c r="R1221" s="17">
        <v>36012</v>
      </c>
      <c r="S1221" s="17">
        <v>44965</v>
      </c>
      <c r="T1221" s="31">
        <v>45485</v>
      </c>
      <c r="U1221" s="17">
        <v>45509</v>
      </c>
      <c r="V1221" s="31">
        <v>45688</v>
      </c>
      <c r="W1221" s="17"/>
      <c r="X1221" s="17"/>
      <c r="Y1221" s="17"/>
      <c r="Z1221" s="20"/>
      <c r="AA1221" s="18">
        <f t="shared" ca="1" si="95"/>
        <v>27</v>
      </c>
      <c r="AB1221" s="19" t="s">
        <v>7878</v>
      </c>
      <c r="AC1221" s="35" t="str">
        <f t="shared" si="99"/>
        <v>1 anos 10 meses 30 dias</v>
      </c>
      <c r="AD1221" s="35" t="str">
        <f ca="1">IF(AND(V1221="",T1221&lt;TODAY()),"Contrato Encerrado",IF(AND(V1221="",T1221&gt;TODAY()),DATEDIF(TODAY(),T1221,"Y")&amp;" anos"&amp;" "&amp;DATEDIF(TODAY(),T1221,"YM")&amp;" meses"&amp;" "&amp;DATEDIF(TODAY(),T1221,"MD")&amp;" dias",IF(AND(X1221="",V1221&lt;TODAY()),"Contrato Encerrado",IF(AND(X1221="",V1221&gt;TODAY()),DATEDIF(TODAY(),V1221,"Y")&amp;" anos"&amp;" "&amp;DATEDIF(TODAY(),V1221,"YM")&amp;" meses"&amp;" "&amp;DATEDIF(TODAY(),V1221,"MD")&amp;" dias",IF(AND(Z1221="",X1221&lt;TODAY()),"Contrato Encerrado",IF(AND(Z1221="",X1221&gt;TODAY()),DATEDIF(TODAY(),X1221,"Y")&amp;" anos"&amp;" "&amp;DATEDIF(TODAY(),X1221,"YM")&amp;" meses"&amp;" "&amp;DATEDIF(TODAY(),X1221,"MD")&amp;" dias",IF(AND(Z1221&lt;&gt;””,Z1221&lt;TODAY()),"Contrato Encerrado",IF(AND(Z1221&lt;&gt;"",Z1221&gt;TODAY()),DATEDIF(TODAY(),Z1221,"Y")&amp;" anos"&amp;" "&amp;DATEDIF(TODAY(),Z1221,"YM")&amp;" meses"&amp;" "&amp;DATEDIF(TODAY(),Z1221,"MD")&amp;" dias"))))))))</f>
        <v>Contrato Encerrado</v>
      </c>
      <c r="AE1221" s="35">
        <f t="shared" si="96"/>
        <v>699</v>
      </c>
      <c r="AF1221" s="35">
        <f t="shared" si="97"/>
        <v>31</v>
      </c>
      <c r="AG1221" s="17" t="str">
        <f t="shared" si="98"/>
        <v>0 anos 0 meses 31 dias</v>
      </c>
    </row>
    <row r="1222" spans="1:33" ht="11.25" customHeight="1" x14ac:dyDescent="0.2">
      <c r="A1222" s="8" t="s">
        <v>9</v>
      </c>
      <c r="B1222" s="10" t="s">
        <v>13</v>
      </c>
      <c r="C1222" s="11" t="s">
        <v>24</v>
      </c>
      <c r="D1222" s="36">
        <v>2022</v>
      </c>
      <c r="E1222" s="12" t="s">
        <v>27</v>
      </c>
      <c r="F1222" s="8" t="s">
        <v>28</v>
      </c>
      <c r="G1222" s="77" t="s">
        <v>4457</v>
      </c>
      <c r="H1222" s="78" t="s">
        <v>4458</v>
      </c>
      <c r="I1222" s="14" t="s">
        <v>4459</v>
      </c>
      <c r="J1222" s="14" t="s">
        <v>14943</v>
      </c>
      <c r="K1222" s="14" t="s">
        <v>29</v>
      </c>
      <c r="L1222" s="15" t="s">
        <v>30</v>
      </c>
      <c r="M1222" s="7" t="s">
        <v>9427</v>
      </c>
      <c r="N1222" s="16" t="s">
        <v>2105</v>
      </c>
      <c r="O1222" s="16"/>
      <c r="P1222" s="16" t="s">
        <v>2518</v>
      </c>
      <c r="Q1222" s="16" t="s">
        <v>4109</v>
      </c>
      <c r="R1222" s="31">
        <v>36155</v>
      </c>
      <c r="S1222" s="31">
        <v>44848</v>
      </c>
      <c r="T1222" s="31">
        <v>45252</v>
      </c>
      <c r="U1222" s="31"/>
      <c r="V1222" s="31"/>
      <c r="W1222" s="31"/>
      <c r="X1222" s="17"/>
      <c r="Y1222" s="17"/>
      <c r="Z1222" s="31"/>
      <c r="AA1222" s="18">
        <f t="shared" ca="1" si="95"/>
        <v>26</v>
      </c>
      <c r="AB1222" s="19" t="s">
        <v>7878</v>
      </c>
      <c r="AC1222" s="35" t="str">
        <f t="shared" si="99"/>
        <v>1 anos 1 meses 8 dias</v>
      </c>
      <c r="AD1222" s="35" t="str">
        <f ca="1">IF(AND(V1222="",T1222&lt;TODAY()),"Contrato Encerrado",IF(AND(V1222="",T1222&gt;TODAY()),DATEDIF(TODAY(),T1222,"Y")&amp;" anos"&amp;" "&amp;DATEDIF(TODAY(),T1222,"YM")&amp;" meses"&amp;" "&amp;DATEDIF(TODAY(),T1222,"MD")&amp;" dias",IF(AND(X1222="",V1222&lt;TODAY()),"Contrato Encerrado",IF(AND(X1222="",V1222&gt;TODAY()),DATEDIF(TODAY(),V1222,"Y")&amp;" anos"&amp;" "&amp;DATEDIF(TODAY(),V1222,"YM")&amp;" meses"&amp;" "&amp;DATEDIF(TODAY(),V1222,"MD")&amp;" dias",IF(AND(Z1222="",X1222&lt;TODAY()),"Contrato Encerrado",IF(AND(Z1222="",X1222&gt;TODAY()),DATEDIF(TODAY(),X1222,"Y")&amp;" anos"&amp;" "&amp;DATEDIF(TODAY(),X1222,"YM")&amp;" meses"&amp;" "&amp;DATEDIF(TODAY(),X1222,"MD")&amp;" dias",IF(AND(Z1222&lt;&gt;””,Z1222&lt;TODAY()),"Contrato Encerrado",IF(AND(Z1222&lt;&gt;"",Z1222&gt;TODAY()),DATEDIF(TODAY(),Z1222,"Y")&amp;" anos"&amp;" "&amp;DATEDIF(TODAY(),Z1222,"YM")&amp;" meses"&amp;" "&amp;DATEDIF(TODAY(),Z1222,"MD")&amp;" dias"))))))))</f>
        <v>Contrato Encerrado</v>
      </c>
      <c r="AE1222" s="35">
        <f t="shared" si="96"/>
        <v>404</v>
      </c>
      <c r="AF1222" s="35">
        <f t="shared" si="97"/>
        <v>326</v>
      </c>
      <c r="AG1222" s="17" t="str">
        <f t="shared" si="98"/>
        <v>0 anos 10 meses 21 dias</v>
      </c>
    </row>
    <row r="1223" spans="1:33" ht="11.25" customHeight="1" x14ac:dyDescent="0.2">
      <c r="A1223" s="8" t="s">
        <v>9</v>
      </c>
      <c r="B1223" s="10" t="s">
        <v>13</v>
      </c>
      <c r="C1223" s="11" t="s">
        <v>24</v>
      </c>
      <c r="D1223" s="36">
        <v>2022</v>
      </c>
      <c r="E1223" s="12" t="s">
        <v>157</v>
      </c>
      <c r="F1223" s="8" t="s">
        <v>158</v>
      </c>
      <c r="G1223" s="77" t="s">
        <v>4460</v>
      </c>
      <c r="H1223" s="78" t="s">
        <v>4461</v>
      </c>
      <c r="I1223" s="14" t="s">
        <v>4462</v>
      </c>
      <c r="J1223" s="14" t="s">
        <v>1302</v>
      </c>
      <c r="K1223" s="14" t="s">
        <v>29</v>
      </c>
      <c r="L1223" s="15" t="s">
        <v>30</v>
      </c>
      <c r="M1223" s="7" t="s">
        <v>9427</v>
      </c>
      <c r="N1223" s="16" t="s">
        <v>4159</v>
      </c>
      <c r="O1223" s="16"/>
      <c r="P1223" s="16" t="s">
        <v>2518</v>
      </c>
      <c r="Q1223" s="16" t="s">
        <v>2521</v>
      </c>
      <c r="R1223" s="31">
        <v>32492</v>
      </c>
      <c r="S1223" s="31">
        <v>44872</v>
      </c>
      <c r="T1223" s="31">
        <v>45558</v>
      </c>
      <c r="U1223" s="31"/>
      <c r="V1223" s="31"/>
      <c r="W1223" s="31"/>
      <c r="X1223" s="17"/>
      <c r="Y1223" s="17"/>
      <c r="Z1223" s="31"/>
      <c r="AA1223" s="18">
        <f t="shared" ca="1" si="95"/>
        <v>36</v>
      </c>
      <c r="AB1223" s="19" t="s">
        <v>7878</v>
      </c>
      <c r="AC1223" s="35" t="str">
        <f t="shared" si="99"/>
        <v>1 anos 10 meses 16 dias</v>
      </c>
      <c r="AD1223" s="35" t="str">
        <f ca="1">IF(AND(V1223="",T1223&lt;TODAY()),"Contrato Encerrado",IF(AND(V1223="",T1223&gt;TODAY()),DATEDIF(TODAY(),T1223,"Y")&amp;" anos"&amp;" "&amp;DATEDIF(TODAY(),T1223,"YM")&amp;" meses"&amp;" "&amp;DATEDIF(TODAY(),T1223,"MD")&amp;" dias",IF(AND(X1223="",V1223&lt;TODAY()),"Contrato Encerrado",IF(AND(X1223="",V1223&gt;TODAY()),DATEDIF(TODAY(),V1223,"Y")&amp;" anos"&amp;" "&amp;DATEDIF(TODAY(),V1223,"YM")&amp;" meses"&amp;" "&amp;DATEDIF(TODAY(),V1223,"MD")&amp;" dias",IF(AND(Z1223="",X1223&lt;TODAY()),"Contrato Encerrado",IF(AND(Z1223="",X1223&gt;TODAY()),DATEDIF(TODAY(),X1223,"Y")&amp;" anos"&amp;" "&amp;DATEDIF(TODAY(),X1223,"YM")&amp;" meses"&amp;" "&amp;DATEDIF(TODAY(),X1223,"MD")&amp;" dias",IF(AND(Z1223&lt;&gt;””,Z1223&lt;TODAY()),"Contrato Encerrado",IF(AND(Z1223&lt;&gt;"",Z1223&gt;TODAY()),DATEDIF(TODAY(),Z1223,"Y")&amp;" anos"&amp;" "&amp;DATEDIF(TODAY(),Z1223,"YM")&amp;" meses"&amp;" "&amp;DATEDIF(TODAY(),Z1223,"MD")&amp;" dias"))))))))</f>
        <v>Contrato Encerrado</v>
      </c>
      <c r="AE1223" s="35">
        <f t="shared" si="96"/>
        <v>686</v>
      </c>
      <c r="AF1223" s="35">
        <f t="shared" si="97"/>
        <v>44</v>
      </c>
      <c r="AG1223" s="17" t="str">
        <f t="shared" si="98"/>
        <v>0 anos 1 meses 13 dias</v>
      </c>
    </row>
    <row r="1224" spans="1:33" ht="11.25" customHeight="1" x14ac:dyDescent="0.2">
      <c r="A1224" s="8" t="s">
        <v>9</v>
      </c>
      <c r="B1224" s="8" t="s">
        <v>13</v>
      </c>
      <c r="C1224" s="22" t="s">
        <v>19</v>
      </c>
      <c r="D1224" s="37">
        <v>2023</v>
      </c>
      <c r="E1224" s="12" t="s">
        <v>157</v>
      </c>
      <c r="F1224" s="8" t="s">
        <v>158</v>
      </c>
      <c r="G1224" s="85" t="s">
        <v>7980</v>
      </c>
      <c r="H1224" s="78" t="s">
        <v>7981</v>
      </c>
      <c r="I1224" s="14" t="s">
        <v>7982</v>
      </c>
      <c r="J1224" s="14" t="s">
        <v>1302</v>
      </c>
      <c r="K1224" s="14" t="s">
        <v>29</v>
      </c>
      <c r="L1224" s="15" t="s">
        <v>30</v>
      </c>
      <c r="M1224" s="7" t="s">
        <v>9427</v>
      </c>
      <c r="N1224" s="15" t="s">
        <v>4159</v>
      </c>
      <c r="O1224" s="15" t="s">
        <v>7974</v>
      </c>
      <c r="P1224" s="15" t="s">
        <v>2518</v>
      </c>
      <c r="Q1224" s="15" t="s">
        <v>4109</v>
      </c>
      <c r="R1224" s="31">
        <v>33414</v>
      </c>
      <c r="S1224" s="30">
        <v>45077</v>
      </c>
      <c r="T1224" s="30">
        <v>45391</v>
      </c>
      <c r="U1224" s="30"/>
      <c r="V1224" s="30"/>
      <c r="W1224" s="30"/>
      <c r="X1224" s="17"/>
      <c r="Y1224" s="17"/>
      <c r="Z1224" s="30"/>
      <c r="AA1224" s="18">
        <f t="shared" ca="1" si="95"/>
        <v>34</v>
      </c>
      <c r="AB1224" s="19" t="s">
        <v>7878</v>
      </c>
      <c r="AC1224" s="35" t="str">
        <f t="shared" si="99"/>
        <v>0 anos 10 meses 9 dias</v>
      </c>
      <c r="AD1224" s="35" t="str">
        <f ca="1">IF(AND(V1224="",T1224&lt;TODAY()),"Contrato Encerrado",IF(AND(V1224="",T1224&gt;TODAY()),DATEDIF(TODAY(),T1224,"Y")&amp;" anos"&amp;" "&amp;DATEDIF(TODAY(),T1224,"YM")&amp;" meses"&amp;" "&amp;DATEDIF(TODAY(),T1224,"MD")&amp;" dias",IF(AND(X1224="",V1224&lt;TODAY()),"Contrato Encerrado",IF(AND(X1224="",V1224&gt;TODAY()),DATEDIF(TODAY(),V1224,"Y")&amp;" anos"&amp;" "&amp;DATEDIF(TODAY(),V1224,"YM")&amp;" meses"&amp;" "&amp;DATEDIF(TODAY(),V1224,"MD")&amp;" dias",IF(AND(Z1224="",X1224&lt;TODAY()),"Contrato Encerrado",IF(AND(Z1224="",X1224&gt;TODAY()),DATEDIF(TODAY(),X1224,"Y")&amp;" anos"&amp;" "&amp;DATEDIF(TODAY(),X1224,"YM")&amp;" meses"&amp;" "&amp;DATEDIF(TODAY(),X1224,"MD")&amp;" dias",IF(AND(Z1224&lt;&gt;””,Z1224&lt;TODAY()),"Contrato Encerrado",IF(AND(Z1224&lt;&gt;"",Z1224&gt;TODAY()),DATEDIF(TODAY(),Z1224,"Y")&amp;" anos"&amp;" "&amp;DATEDIF(TODAY(),Z1224,"YM")&amp;" meses"&amp;" "&amp;DATEDIF(TODAY(),Z1224,"MD")&amp;" dias"))))))))</f>
        <v>Contrato Encerrado</v>
      </c>
      <c r="AE1224" s="35">
        <f t="shared" si="96"/>
        <v>314</v>
      </c>
      <c r="AF1224" s="35">
        <f t="shared" si="97"/>
        <v>416</v>
      </c>
      <c r="AG1224" s="17" t="str">
        <f t="shared" si="98"/>
        <v>1 anos 1 meses 19 dias</v>
      </c>
    </row>
    <row r="1225" spans="1:33" ht="11.25" customHeight="1" x14ac:dyDescent="0.2">
      <c r="A1225" s="8" t="s">
        <v>9</v>
      </c>
      <c r="B1225" s="8" t="s">
        <v>13</v>
      </c>
      <c r="C1225" s="22" t="s">
        <v>23</v>
      </c>
      <c r="D1225" s="37">
        <v>2023</v>
      </c>
      <c r="E1225" s="12" t="s">
        <v>157</v>
      </c>
      <c r="F1225" s="8" t="s">
        <v>158</v>
      </c>
      <c r="G1225" s="77" t="s">
        <v>9585</v>
      </c>
      <c r="H1225" s="78" t="s">
        <v>9586</v>
      </c>
      <c r="I1225" s="14" t="s">
        <v>9587</v>
      </c>
      <c r="J1225" s="14" t="s">
        <v>14943</v>
      </c>
      <c r="K1225" s="14" t="s">
        <v>29</v>
      </c>
      <c r="L1225" s="15" t="s">
        <v>30</v>
      </c>
      <c r="M1225" s="7" t="s">
        <v>9427</v>
      </c>
      <c r="N1225" s="15" t="s">
        <v>2101</v>
      </c>
      <c r="O1225" s="15" t="s">
        <v>7908</v>
      </c>
      <c r="P1225" s="15" t="s">
        <v>2518</v>
      </c>
      <c r="Q1225" s="15" t="s">
        <v>4109</v>
      </c>
      <c r="R1225" s="20">
        <v>31236</v>
      </c>
      <c r="S1225" s="20">
        <v>45139</v>
      </c>
      <c r="T1225" s="20">
        <v>45291</v>
      </c>
      <c r="U1225" s="20"/>
      <c r="V1225" s="20"/>
      <c r="W1225" s="20"/>
      <c r="X1225" s="17"/>
      <c r="Y1225" s="17"/>
      <c r="Z1225" s="20"/>
      <c r="AA1225" s="18">
        <f t="shared" ca="1" si="95"/>
        <v>40</v>
      </c>
      <c r="AB1225" s="21" t="s">
        <v>7878</v>
      </c>
      <c r="AC1225" s="35" t="str">
        <f t="shared" si="99"/>
        <v>0 anos 4 meses 30 dias</v>
      </c>
      <c r="AD1225" s="35" t="str">
        <f ca="1">IF(AND(V1225="",T1225&lt;TODAY()),"Contrato Encerrado",IF(AND(V1225="",T1225&gt;TODAY()),DATEDIF(TODAY(),T1225,"Y")&amp;" anos"&amp;" "&amp;DATEDIF(TODAY(),T1225,"YM")&amp;" meses"&amp;" "&amp;DATEDIF(TODAY(),T1225,"MD")&amp;" dias",IF(AND(X1225="",V1225&lt;TODAY()),"Contrato Encerrado",IF(AND(X1225="",V1225&gt;TODAY()),DATEDIF(TODAY(),V1225,"Y")&amp;" anos"&amp;" "&amp;DATEDIF(TODAY(),V1225,"YM")&amp;" meses"&amp;" "&amp;DATEDIF(TODAY(),V1225,"MD")&amp;" dias",IF(AND(Z1225="",X1225&lt;TODAY()),"Contrato Encerrado",IF(AND(Z1225="",X1225&gt;TODAY()),DATEDIF(TODAY(),X1225,"Y")&amp;" anos"&amp;" "&amp;DATEDIF(TODAY(),X1225,"YM")&amp;" meses"&amp;" "&amp;DATEDIF(TODAY(),X1225,"MD")&amp;" dias",IF(AND(Z1225&lt;&gt;””,Z1225&lt;TODAY()),"Contrato Encerrado",IF(AND(Z1225&lt;&gt;"",Z1225&gt;TODAY()),DATEDIF(TODAY(),Z1225,"Y")&amp;" anos"&amp;" "&amp;DATEDIF(TODAY(),Z1225,"YM")&amp;" meses"&amp;" "&amp;DATEDIF(TODAY(),Z1225,"MD")&amp;" dias"))))))))</f>
        <v>Contrato Encerrado</v>
      </c>
      <c r="AE1225" s="35">
        <f t="shared" si="96"/>
        <v>152</v>
      </c>
      <c r="AF1225" s="35">
        <f t="shared" si="97"/>
        <v>578</v>
      </c>
      <c r="AG1225" s="17" t="str">
        <f t="shared" si="98"/>
        <v>1 anos 6 meses 31 dias</v>
      </c>
    </row>
    <row r="1226" spans="1:33" ht="11.25" customHeight="1" x14ac:dyDescent="0.2">
      <c r="A1226" s="8" t="s">
        <v>9</v>
      </c>
      <c r="B1226" s="10" t="s">
        <v>13</v>
      </c>
      <c r="C1226" s="11" t="s">
        <v>23</v>
      </c>
      <c r="D1226" s="36">
        <v>2022</v>
      </c>
      <c r="E1226" s="12" t="s">
        <v>79</v>
      </c>
      <c r="F1226" s="8" t="s">
        <v>80</v>
      </c>
      <c r="G1226" s="77" t="s">
        <v>4463</v>
      </c>
      <c r="H1226" s="78" t="s">
        <v>4464</v>
      </c>
      <c r="I1226" s="14" t="s">
        <v>4465</v>
      </c>
      <c r="J1226" s="14" t="s">
        <v>14943</v>
      </c>
      <c r="K1226" s="14" t="s">
        <v>29</v>
      </c>
      <c r="L1226" s="15" t="s">
        <v>30</v>
      </c>
      <c r="M1226" s="7" t="s">
        <v>9427</v>
      </c>
      <c r="N1226" s="16" t="s">
        <v>2106</v>
      </c>
      <c r="O1226" s="16"/>
      <c r="P1226" s="16" t="s">
        <v>2518</v>
      </c>
      <c r="Q1226" s="16" t="s">
        <v>2523</v>
      </c>
      <c r="R1226" s="31">
        <v>36815</v>
      </c>
      <c r="S1226" s="31">
        <v>44837</v>
      </c>
      <c r="T1226" s="31">
        <v>45307</v>
      </c>
      <c r="U1226" s="31"/>
      <c r="V1226" s="31"/>
      <c r="W1226" s="31"/>
      <c r="X1226" s="17"/>
      <c r="Y1226" s="17"/>
      <c r="Z1226" s="31"/>
      <c r="AA1226" s="18">
        <f t="shared" ca="1" si="95"/>
        <v>24</v>
      </c>
      <c r="AB1226" s="19" t="s">
        <v>7878</v>
      </c>
      <c r="AC1226" s="35" t="str">
        <f t="shared" si="99"/>
        <v>1 anos 3 meses 13 dias</v>
      </c>
      <c r="AD1226" s="35" t="str">
        <f ca="1">IF(AND(V1226="",T1226&lt;TODAY()),"Contrato Encerrado",IF(AND(V1226="",T1226&gt;TODAY()),DATEDIF(TODAY(),T1226,"Y")&amp;" anos"&amp;" "&amp;DATEDIF(TODAY(),T1226,"YM")&amp;" meses"&amp;" "&amp;DATEDIF(TODAY(),T1226,"MD")&amp;" dias",IF(AND(X1226="",V1226&lt;TODAY()),"Contrato Encerrado",IF(AND(X1226="",V1226&gt;TODAY()),DATEDIF(TODAY(),V1226,"Y")&amp;" anos"&amp;" "&amp;DATEDIF(TODAY(),V1226,"YM")&amp;" meses"&amp;" "&amp;DATEDIF(TODAY(),V1226,"MD")&amp;" dias",IF(AND(Z1226="",X1226&lt;TODAY()),"Contrato Encerrado",IF(AND(Z1226="",X1226&gt;TODAY()),DATEDIF(TODAY(),X1226,"Y")&amp;" anos"&amp;" "&amp;DATEDIF(TODAY(),X1226,"YM")&amp;" meses"&amp;" "&amp;DATEDIF(TODAY(),X1226,"MD")&amp;" dias",IF(AND(Z1226&lt;&gt;””,Z1226&lt;TODAY()),"Contrato Encerrado",IF(AND(Z1226&lt;&gt;"",Z1226&gt;TODAY()),DATEDIF(TODAY(),Z1226,"Y")&amp;" anos"&amp;" "&amp;DATEDIF(TODAY(),Z1226,"YM")&amp;" meses"&amp;" "&amp;DATEDIF(TODAY(),Z1226,"MD")&amp;" dias"))))))))</f>
        <v>Contrato Encerrado</v>
      </c>
      <c r="AE1226" s="35">
        <f t="shared" si="96"/>
        <v>470</v>
      </c>
      <c r="AF1226" s="35">
        <f t="shared" si="97"/>
        <v>260</v>
      </c>
      <c r="AG1226" s="17" t="str">
        <f t="shared" si="98"/>
        <v>0 anos 8 meses 16 dias</v>
      </c>
    </row>
    <row r="1227" spans="1:33" ht="11.25" customHeight="1" x14ac:dyDescent="0.2">
      <c r="A1227" s="8" t="s">
        <v>9</v>
      </c>
      <c r="B1227" s="8" t="s">
        <v>13</v>
      </c>
      <c r="C1227" s="22" t="s">
        <v>19</v>
      </c>
      <c r="D1227" s="37">
        <v>2023</v>
      </c>
      <c r="E1227" s="12" t="s">
        <v>157</v>
      </c>
      <c r="F1227" s="8" t="s">
        <v>158</v>
      </c>
      <c r="G1227" s="85" t="s">
        <v>7983</v>
      </c>
      <c r="H1227" s="78" t="s">
        <v>7984</v>
      </c>
      <c r="I1227" s="14" t="s">
        <v>7985</v>
      </c>
      <c r="J1227" s="14" t="s">
        <v>14943</v>
      </c>
      <c r="K1227" s="14" t="s">
        <v>29</v>
      </c>
      <c r="L1227" s="15" t="s">
        <v>30</v>
      </c>
      <c r="M1227" s="7" t="s">
        <v>9427</v>
      </c>
      <c r="N1227" s="15" t="s">
        <v>4159</v>
      </c>
      <c r="O1227" s="15" t="s">
        <v>7908</v>
      </c>
      <c r="P1227" s="15" t="s">
        <v>2518</v>
      </c>
      <c r="Q1227" s="15" t="s">
        <v>14551</v>
      </c>
      <c r="R1227" s="31">
        <v>31528</v>
      </c>
      <c r="S1227" s="30">
        <v>45065</v>
      </c>
      <c r="T1227" s="30">
        <v>45367</v>
      </c>
      <c r="U1227" s="30">
        <v>45418</v>
      </c>
      <c r="V1227" s="30">
        <v>45782</v>
      </c>
      <c r="W1227" s="17"/>
      <c r="X1227" s="17"/>
      <c r="Y1227" s="17"/>
      <c r="Z1227" s="20"/>
      <c r="AA1227" s="18">
        <f t="shared" ca="1" si="95"/>
        <v>39</v>
      </c>
      <c r="AB1227" s="19" t="s">
        <v>7878</v>
      </c>
      <c r="AC1227" s="35" t="str">
        <f t="shared" si="99"/>
        <v>1 anos 9 meses 24 dias</v>
      </c>
      <c r="AD1227" s="35" t="str">
        <f ca="1">IF(AND(V1227="",T1227&lt;TODAY()),"Contrato Encerrado",IF(AND(V1227="",T1227&gt;TODAY()),DATEDIF(TODAY(),T1227,"Y")&amp;" anos"&amp;" "&amp;DATEDIF(TODAY(),T1227,"YM")&amp;" meses"&amp;" "&amp;DATEDIF(TODAY(),T1227,"MD")&amp;" dias",IF(AND(X1227="",V1227&lt;TODAY()),"Contrato Encerrado",IF(AND(X1227="",V1227&gt;TODAY()),DATEDIF(TODAY(),V1227,"Y")&amp;" anos"&amp;" "&amp;DATEDIF(TODAY(),V1227,"YM")&amp;" meses"&amp;" "&amp;DATEDIF(TODAY(),V1227,"MD")&amp;" dias",IF(AND(Z1227="",X1227&lt;TODAY()),"Contrato Encerrado",IF(AND(Z1227="",X1227&gt;TODAY()),DATEDIF(TODAY(),X1227,"Y")&amp;" anos"&amp;" "&amp;DATEDIF(TODAY(),X1227,"YM")&amp;" meses"&amp;" "&amp;DATEDIF(TODAY(),X1227,"MD")&amp;" dias",IF(AND(Z1227&lt;&gt;””,Z1227&lt;TODAY()),"Contrato Encerrado",IF(AND(Z1227&lt;&gt;"",Z1227&gt;TODAY()),DATEDIF(TODAY(),Z1227,"Y")&amp;" anos"&amp;" "&amp;DATEDIF(TODAY(),Z1227,"YM")&amp;" meses"&amp;" "&amp;DATEDIF(TODAY(),Z1227,"MD")&amp;" dias"))))))))</f>
        <v>Contrato Encerrado</v>
      </c>
      <c r="AE1227" s="35">
        <f t="shared" si="96"/>
        <v>666</v>
      </c>
      <c r="AF1227" s="35">
        <f t="shared" si="97"/>
        <v>64</v>
      </c>
      <c r="AG1227" s="17" t="str">
        <f t="shared" si="98"/>
        <v>0 anos 2 meses 4 dias</v>
      </c>
    </row>
    <row r="1228" spans="1:33" ht="11.25" customHeight="1" x14ac:dyDescent="0.2">
      <c r="A1228" s="8" t="s">
        <v>9</v>
      </c>
      <c r="B1228" s="8" t="s">
        <v>13</v>
      </c>
      <c r="C1228" s="22" t="s">
        <v>24</v>
      </c>
      <c r="D1228" s="37">
        <v>2023</v>
      </c>
      <c r="E1228" s="12" t="s">
        <v>157</v>
      </c>
      <c r="F1228" s="8" t="s">
        <v>158</v>
      </c>
      <c r="G1228" s="77" t="s">
        <v>10263</v>
      </c>
      <c r="H1228" s="78" t="s">
        <v>10264</v>
      </c>
      <c r="I1228" s="14" t="s">
        <v>10265</v>
      </c>
      <c r="J1228" s="14" t="s">
        <v>10</v>
      </c>
      <c r="K1228" s="14" t="s">
        <v>29</v>
      </c>
      <c r="L1228" s="15" t="s">
        <v>30</v>
      </c>
      <c r="M1228" s="7" t="s">
        <v>9427</v>
      </c>
      <c r="N1228" s="15" t="s">
        <v>4159</v>
      </c>
      <c r="O1228" s="15" t="s">
        <v>7954</v>
      </c>
      <c r="P1228" s="15" t="s">
        <v>2518</v>
      </c>
      <c r="Q1228" s="15" t="s">
        <v>4109</v>
      </c>
      <c r="R1228" s="20">
        <v>30890</v>
      </c>
      <c r="S1228" s="20">
        <v>45208</v>
      </c>
      <c r="T1228" s="20">
        <v>45573</v>
      </c>
      <c r="U1228" s="20">
        <v>45574</v>
      </c>
      <c r="V1228" s="20">
        <v>45938</v>
      </c>
      <c r="W1228" s="20"/>
      <c r="X1228" s="17"/>
      <c r="Y1228" s="17"/>
      <c r="Z1228" s="20"/>
      <c r="AA1228" s="18">
        <f t="shared" ca="1" si="95"/>
        <v>41</v>
      </c>
      <c r="AB1228" s="21" t="s">
        <v>7878</v>
      </c>
      <c r="AC1228" s="35" t="str">
        <f t="shared" si="99"/>
        <v>1 anos 11 meses 28 dias</v>
      </c>
      <c r="AD1228" s="35" t="str">
        <f ca="1">IF(AND(V1228="",T1228&lt;TODAY()),"Contrato Encerrado",IF(AND(V1228="",T1228&gt;TODAY()),DATEDIF(TODAY(),T1228,"Y")&amp;" anos"&amp;" "&amp;DATEDIF(TODAY(),T1228,"YM")&amp;" meses"&amp;" "&amp;DATEDIF(TODAY(),T1228,"MD")&amp;" dias",IF(AND(X1228="",V1228&lt;TODAY()),"Contrato Encerrado",IF(AND(X1228="",V1228&gt;TODAY()),DATEDIF(TODAY(),V1228,"Y")&amp;" anos"&amp;" "&amp;DATEDIF(TODAY(),V1228,"YM")&amp;" meses"&amp;" "&amp;DATEDIF(TODAY(),V1228,"MD")&amp;" dias",IF(AND(Z1228="",X1228&lt;TODAY()),"Contrato Encerrado",IF(AND(Z1228="",X1228&gt;TODAY()),DATEDIF(TODAY(),X1228,"Y")&amp;" anos"&amp;" "&amp;DATEDIF(TODAY(),X1228,"YM")&amp;" meses"&amp;" "&amp;DATEDIF(TODAY(),X1228,"MD")&amp;" dias",IF(AND(Z1228&lt;&gt;””,Z1228&lt;TODAY()),"Contrato Encerrado",IF(AND(Z1228&lt;&gt;"",Z1228&gt;TODAY()),DATEDIF(TODAY(),Z1228,"Y")&amp;" anos"&amp;" "&amp;DATEDIF(TODAY(),Z1228,"YM")&amp;" meses"&amp;" "&amp;DATEDIF(TODAY(),Z1228,"MD")&amp;" dias"))))))))</f>
        <v>0 anos 0 meses 1 dias</v>
      </c>
      <c r="AE1228" s="35">
        <f t="shared" si="96"/>
        <v>729</v>
      </c>
      <c r="AF1228" s="35">
        <f t="shared" si="97"/>
        <v>1</v>
      </c>
      <c r="AG1228" s="17" t="str">
        <f t="shared" si="98"/>
        <v>0 anos 0 meses 1 dias</v>
      </c>
    </row>
    <row r="1229" spans="1:33" ht="11.25" customHeight="1" x14ac:dyDescent="0.2">
      <c r="A1229" s="8" t="s">
        <v>9</v>
      </c>
      <c r="B1229" s="10" t="s">
        <v>13</v>
      </c>
      <c r="C1229" s="11" t="s">
        <v>22</v>
      </c>
      <c r="D1229" s="36">
        <v>2022</v>
      </c>
      <c r="E1229" s="12" t="s">
        <v>157</v>
      </c>
      <c r="F1229" s="8" t="s">
        <v>158</v>
      </c>
      <c r="G1229" s="77" t="s">
        <v>2482</v>
      </c>
      <c r="H1229" s="78" t="s">
        <v>2483</v>
      </c>
      <c r="I1229" s="14" t="s">
        <v>2484</v>
      </c>
      <c r="J1229" s="14" t="s">
        <v>14943</v>
      </c>
      <c r="K1229" s="14" t="s">
        <v>29</v>
      </c>
      <c r="L1229" s="15" t="s">
        <v>30</v>
      </c>
      <c r="M1229" s="7" t="s">
        <v>9427</v>
      </c>
      <c r="N1229" s="16" t="s">
        <v>2101</v>
      </c>
      <c r="O1229" s="16"/>
      <c r="P1229" s="16" t="s">
        <v>2518</v>
      </c>
      <c r="Q1229" s="16" t="s">
        <v>2521</v>
      </c>
      <c r="R1229" s="31">
        <v>35874</v>
      </c>
      <c r="S1229" s="31">
        <v>44761</v>
      </c>
      <c r="T1229" s="31">
        <v>44943</v>
      </c>
      <c r="U1229" s="31"/>
      <c r="V1229" s="31"/>
      <c r="W1229" s="31"/>
      <c r="X1229" s="17"/>
      <c r="Y1229" s="17"/>
      <c r="Z1229" s="31"/>
      <c r="AA1229" s="18">
        <f t="shared" ca="1" si="95"/>
        <v>27</v>
      </c>
      <c r="AB1229" s="19" t="s">
        <v>7878</v>
      </c>
      <c r="AC1229" s="35" t="str">
        <f t="shared" si="99"/>
        <v>0 anos 5 meses 29 dias</v>
      </c>
      <c r="AD1229" s="35" t="str">
        <f ca="1">IF(AND(V1229="",T1229&lt;TODAY()),"Contrato Encerrado",IF(AND(V1229="",T1229&gt;TODAY()),DATEDIF(TODAY(),T1229,"Y")&amp;" anos"&amp;" "&amp;DATEDIF(TODAY(),T1229,"YM")&amp;" meses"&amp;" "&amp;DATEDIF(TODAY(),T1229,"MD")&amp;" dias",IF(AND(X1229="",V1229&lt;TODAY()),"Contrato Encerrado",IF(AND(X1229="",V1229&gt;TODAY()),DATEDIF(TODAY(),V1229,"Y")&amp;" anos"&amp;" "&amp;DATEDIF(TODAY(),V1229,"YM")&amp;" meses"&amp;" "&amp;DATEDIF(TODAY(),V1229,"MD")&amp;" dias",IF(AND(Z1229="",X1229&lt;TODAY()),"Contrato Encerrado",IF(AND(Z1229="",X1229&gt;TODAY()),DATEDIF(TODAY(),X1229,"Y")&amp;" anos"&amp;" "&amp;DATEDIF(TODAY(),X1229,"YM")&amp;" meses"&amp;" "&amp;DATEDIF(TODAY(),X1229,"MD")&amp;" dias",IF(AND(Z1229&lt;&gt;””,Z1229&lt;TODAY()),"Contrato Encerrado",IF(AND(Z1229&lt;&gt;"",Z1229&gt;TODAY()),DATEDIF(TODAY(),Z1229,"Y")&amp;" anos"&amp;" "&amp;DATEDIF(TODAY(),Z1229,"YM")&amp;" meses"&amp;" "&amp;DATEDIF(TODAY(),Z1229,"MD")&amp;" dias"))))))))</f>
        <v>Contrato Encerrado</v>
      </c>
      <c r="AE1229" s="35">
        <f t="shared" si="96"/>
        <v>182</v>
      </c>
      <c r="AF1229" s="35">
        <f t="shared" si="97"/>
        <v>548</v>
      </c>
      <c r="AG1229" s="17" t="str">
        <f t="shared" si="98"/>
        <v>1 anos 6 meses 1 dias</v>
      </c>
    </row>
    <row r="1230" spans="1:33" ht="11.25" customHeight="1" x14ac:dyDescent="0.2">
      <c r="A1230" s="8" t="s">
        <v>9</v>
      </c>
      <c r="B1230" s="10" t="s">
        <v>13</v>
      </c>
      <c r="C1230" s="11" t="s">
        <v>22</v>
      </c>
      <c r="D1230" s="36">
        <v>2022</v>
      </c>
      <c r="E1230" s="12" t="s">
        <v>157</v>
      </c>
      <c r="F1230" s="8" t="s">
        <v>158</v>
      </c>
      <c r="G1230" s="77" t="s">
        <v>2834</v>
      </c>
      <c r="H1230" s="78" t="s">
        <v>2835</v>
      </c>
      <c r="I1230" s="14" t="s">
        <v>2836</v>
      </c>
      <c r="J1230" s="14" t="s">
        <v>1302</v>
      </c>
      <c r="K1230" s="14" t="s">
        <v>29</v>
      </c>
      <c r="L1230" s="15" t="s">
        <v>30</v>
      </c>
      <c r="M1230" s="7" t="s">
        <v>9427</v>
      </c>
      <c r="N1230" s="16" t="s">
        <v>2101</v>
      </c>
      <c r="O1230" s="16"/>
      <c r="P1230" s="16" t="s">
        <v>2518</v>
      </c>
      <c r="Q1230" s="16" t="s">
        <v>2521</v>
      </c>
      <c r="R1230" s="31">
        <v>33482</v>
      </c>
      <c r="S1230" s="31">
        <v>44768</v>
      </c>
      <c r="T1230" s="31">
        <v>44872</v>
      </c>
      <c r="U1230" s="31"/>
      <c r="V1230" s="31"/>
      <c r="W1230" s="31"/>
      <c r="X1230" s="17"/>
      <c r="Y1230" s="17"/>
      <c r="Z1230" s="31"/>
      <c r="AA1230" s="18">
        <f t="shared" ca="1" si="95"/>
        <v>34</v>
      </c>
      <c r="AB1230" s="19" t="s">
        <v>7878</v>
      </c>
      <c r="AC1230" s="35" t="str">
        <f t="shared" si="99"/>
        <v>0 anos 3 meses 12 dias</v>
      </c>
      <c r="AD1230" s="35" t="str">
        <f ca="1">IF(AND(V1230="",T1230&lt;TODAY()),"Contrato Encerrado",IF(AND(V1230="",T1230&gt;TODAY()),DATEDIF(TODAY(),T1230,"Y")&amp;" anos"&amp;" "&amp;DATEDIF(TODAY(),T1230,"YM")&amp;" meses"&amp;" "&amp;DATEDIF(TODAY(),T1230,"MD")&amp;" dias",IF(AND(X1230="",V1230&lt;TODAY()),"Contrato Encerrado",IF(AND(X1230="",V1230&gt;TODAY()),DATEDIF(TODAY(),V1230,"Y")&amp;" anos"&amp;" "&amp;DATEDIF(TODAY(),V1230,"YM")&amp;" meses"&amp;" "&amp;DATEDIF(TODAY(),V1230,"MD")&amp;" dias",IF(AND(Z1230="",X1230&lt;TODAY()),"Contrato Encerrado",IF(AND(Z1230="",X1230&gt;TODAY()),DATEDIF(TODAY(),X1230,"Y")&amp;" anos"&amp;" "&amp;DATEDIF(TODAY(),X1230,"YM")&amp;" meses"&amp;" "&amp;DATEDIF(TODAY(),X1230,"MD")&amp;" dias",IF(AND(Z1230&lt;&gt;””,Z1230&lt;TODAY()),"Contrato Encerrado",IF(AND(Z1230&lt;&gt;"",Z1230&gt;TODAY()),DATEDIF(TODAY(),Z1230,"Y")&amp;" anos"&amp;" "&amp;DATEDIF(TODAY(),Z1230,"YM")&amp;" meses"&amp;" "&amp;DATEDIF(TODAY(),Z1230,"MD")&amp;" dias"))))))))</f>
        <v>Contrato Encerrado</v>
      </c>
      <c r="AE1230" s="35">
        <f t="shared" si="96"/>
        <v>104</v>
      </c>
      <c r="AF1230" s="35">
        <f t="shared" si="97"/>
        <v>626</v>
      </c>
      <c r="AG1230" s="17" t="str">
        <f t="shared" si="98"/>
        <v>1 anos 8 meses 17 dias</v>
      </c>
    </row>
    <row r="1231" spans="1:33" ht="11.25" customHeight="1" x14ac:dyDescent="0.2">
      <c r="A1231" s="8" t="s">
        <v>9</v>
      </c>
      <c r="B1231" s="8" t="s">
        <v>13</v>
      </c>
      <c r="C1231" s="22" t="s">
        <v>16</v>
      </c>
      <c r="D1231" s="37">
        <v>2024</v>
      </c>
      <c r="E1231" s="12" t="s">
        <v>12672</v>
      </c>
      <c r="F1231" s="8" t="s">
        <v>12673</v>
      </c>
      <c r="G1231" s="77" t="s">
        <v>12750</v>
      </c>
      <c r="H1231" s="78" t="s">
        <v>12751</v>
      </c>
      <c r="I1231" s="14" t="s">
        <v>12752</v>
      </c>
      <c r="J1231" s="14" t="s">
        <v>14943</v>
      </c>
      <c r="K1231" s="14" t="s">
        <v>29</v>
      </c>
      <c r="L1231" s="15" t="s">
        <v>30</v>
      </c>
      <c r="M1231" s="7" t="s">
        <v>9427</v>
      </c>
      <c r="N1231" s="15" t="s">
        <v>2101</v>
      </c>
      <c r="O1231" s="15" t="s">
        <v>7899</v>
      </c>
      <c r="P1231" s="15" t="s">
        <v>2518</v>
      </c>
      <c r="Q1231" s="15" t="s">
        <v>2523</v>
      </c>
      <c r="R1231" s="20">
        <v>33259</v>
      </c>
      <c r="S1231" s="20">
        <v>45392</v>
      </c>
      <c r="T1231" s="20">
        <v>45756</v>
      </c>
      <c r="U1231" s="20"/>
      <c r="V1231" s="20"/>
      <c r="W1231" s="20"/>
      <c r="X1231" s="17"/>
      <c r="Y1231" s="17"/>
      <c r="Z1231" s="20"/>
      <c r="AA1231" s="18">
        <f t="shared" ca="1" si="95"/>
        <v>34</v>
      </c>
      <c r="AB1231" s="15" t="s">
        <v>7878</v>
      </c>
      <c r="AC1231" s="35" t="str">
        <f t="shared" si="99"/>
        <v>0 anos 11 meses 30 dias</v>
      </c>
      <c r="AD1231" s="35" t="str">
        <f ca="1">IF(AND(V1231="",T1231&lt;TODAY()),"Contrato Encerrado",IF(AND(V1231="",T1231&gt;TODAY()),DATEDIF(TODAY(),T1231,"Y")&amp;" anos"&amp;" "&amp;DATEDIF(TODAY(),T1231,"YM")&amp;" meses"&amp;" "&amp;DATEDIF(TODAY(),T1231,"MD")&amp;" dias",IF(AND(X1231="",V1231&lt;TODAY()),"Contrato Encerrado",IF(AND(X1231="",V1231&gt;TODAY()),DATEDIF(TODAY(),V1231,"Y")&amp;" anos"&amp;" "&amp;DATEDIF(TODAY(),V1231,"YM")&amp;" meses"&amp;" "&amp;DATEDIF(TODAY(),V1231,"MD")&amp;" dias",IF(AND(Z1231="",X1231&lt;TODAY()),"Contrato Encerrado",IF(AND(Z1231="",X1231&gt;TODAY()),DATEDIF(TODAY(),X1231,"Y")&amp;" anos"&amp;" "&amp;DATEDIF(TODAY(),X1231,"YM")&amp;" meses"&amp;" "&amp;DATEDIF(TODAY(),X1231,"MD")&amp;" dias",IF(AND(Z1231&lt;&gt;””,Z1231&lt;TODAY()),"Contrato Encerrado",IF(AND(Z1231&lt;&gt;"",Z1231&gt;TODAY()),DATEDIF(TODAY(),Z1231,"Y")&amp;" anos"&amp;" "&amp;DATEDIF(TODAY(),Z1231,"YM")&amp;" meses"&amp;" "&amp;DATEDIF(TODAY(),Z1231,"MD")&amp;" dias"))))))))</f>
        <v>Contrato Encerrado</v>
      </c>
      <c r="AE1231" s="35">
        <f t="shared" si="96"/>
        <v>364</v>
      </c>
      <c r="AF1231" s="35">
        <f t="shared" si="97"/>
        <v>366</v>
      </c>
      <c r="AG1231" s="17" t="str">
        <f t="shared" si="98"/>
        <v>0 anos 11 meses 31 dias</v>
      </c>
    </row>
    <row r="1232" spans="1:33" ht="11.25" customHeight="1" x14ac:dyDescent="0.2">
      <c r="A1232" s="8" t="s">
        <v>9</v>
      </c>
      <c r="B1232" s="8" t="s">
        <v>13</v>
      </c>
      <c r="C1232" s="22" t="s">
        <v>22</v>
      </c>
      <c r="D1232" s="37">
        <v>2023</v>
      </c>
      <c r="E1232" s="12" t="s">
        <v>157</v>
      </c>
      <c r="F1232" s="8" t="s">
        <v>158</v>
      </c>
      <c r="G1232" s="77" t="s">
        <v>9588</v>
      </c>
      <c r="H1232" s="78" t="s">
        <v>9589</v>
      </c>
      <c r="I1232" s="14" t="s">
        <v>9590</v>
      </c>
      <c r="J1232" s="14" t="s">
        <v>14943</v>
      </c>
      <c r="K1232" s="14" t="s">
        <v>29</v>
      </c>
      <c r="L1232" s="15" t="s">
        <v>30</v>
      </c>
      <c r="M1232" s="7" t="s">
        <v>9427</v>
      </c>
      <c r="N1232" s="15" t="s">
        <v>2101</v>
      </c>
      <c r="O1232" s="15" t="s">
        <v>9474</v>
      </c>
      <c r="P1232" s="15" t="s">
        <v>2518</v>
      </c>
      <c r="Q1232" s="15" t="s">
        <v>2521</v>
      </c>
      <c r="R1232" s="20">
        <v>33583</v>
      </c>
      <c r="S1232" s="20">
        <v>45152</v>
      </c>
      <c r="T1232" s="20">
        <v>45289</v>
      </c>
      <c r="U1232" s="15"/>
      <c r="V1232" s="15"/>
      <c r="W1232" s="15"/>
      <c r="X1232" s="17"/>
      <c r="Y1232" s="17"/>
      <c r="Z1232" s="15"/>
      <c r="AA1232" s="18">
        <f t="shared" ca="1" si="95"/>
        <v>33</v>
      </c>
      <c r="AB1232" s="20" t="s">
        <v>7878</v>
      </c>
      <c r="AC1232" s="35" t="str">
        <f t="shared" si="99"/>
        <v>0 anos 4 meses 15 dias</v>
      </c>
      <c r="AD1232" s="35" t="str">
        <f ca="1">IF(AND(V1232="",T1232&lt;TODAY()),"Contrato Encerrado",IF(AND(V1232="",T1232&gt;TODAY()),DATEDIF(TODAY(),T1232,"Y")&amp;" anos"&amp;" "&amp;DATEDIF(TODAY(),T1232,"YM")&amp;" meses"&amp;" "&amp;DATEDIF(TODAY(),T1232,"MD")&amp;" dias",IF(AND(X1232="",V1232&lt;TODAY()),"Contrato Encerrado",IF(AND(X1232="",V1232&gt;TODAY()),DATEDIF(TODAY(),V1232,"Y")&amp;" anos"&amp;" "&amp;DATEDIF(TODAY(),V1232,"YM")&amp;" meses"&amp;" "&amp;DATEDIF(TODAY(),V1232,"MD")&amp;" dias",IF(AND(Z1232="",X1232&lt;TODAY()),"Contrato Encerrado",IF(AND(Z1232="",X1232&gt;TODAY()),DATEDIF(TODAY(),X1232,"Y")&amp;" anos"&amp;" "&amp;DATEDIF(TODAY(),X1232,"YM")&amp;" meses"&amp;" "&amp;DATEDIF(TODAY(),X1232,"MD")&amp;" dias",IF(AND(Z1232&lt;&gt;””,Z1232&lt;TODAY()),"Contrato Encerrado",IF(AND(Z1232&lt;&gt;"",Z1232&gt;TODAY()),DATEDIF(TODAY(),Z1232,"Y")&amp;" anos"&amp;" "&amp;DATEDIF(TODAY(),Z1232,"YM")&amp;" meses"&amp;" "&amp;DATEDIF(TODAY(),Z1232,"MD")&amp;" dias"))))))))</f>
        <v>Contrato Encerrado</v>
      </c>
      <c r="AE1232" s="35">
        <f t="shared" si="96"/>
        <v>137</v>
      </c>
      <c r="AF1232" s="35">
        <f t="shared" si="97"/>
        <v>593</v>
      </c>
      <c r="AG1232" s="17" t="str">
        <f t="shared" si="98"/>
        <v>1 anos 7 meses 15 dias</v>
      </c>
    </row>
    <row r="1233" spans="1:33" ht="11.25" customHeight="1" x14ac:dyDescent="0.2">
      <c r="A1233" s="8" t="s">
        <v>9</v>
      </c>
      <c r="B1233" s="8" t="s">
        <v>13</v>
      </c>
      <c r="C1233" s="22" t="s">
        <v>19</v>
      </c>
      <c r="D1233" s="37">
        <v>2024</v>
      </c>
      <c r="E1233" s="12" t="s">
        <v>157</v>
      </c>
      <c r="F1233" s="8" t="s">
        <v>158</v>
      </c>
      <c r="G1233" s="77" t="s">
        <v>13604</v>
      </c>
      <c r="H1233" s="78" t="s">
        <v>13605</v>
      </c>
      <c r="I1233" s="14" t="s">
        <v>13606</v>
      </c>
      <c r="J1233" s="14" t="s">
        <v>14943</v>
      </c>
      <c r="K1233" s="14" t="s">
        <v>29</v>
      </c>
      <c r="L1233" s="15" t="s">
        <v>30</v>
      </c>
      <c r="M1233" s="7" t="s">
        <v>9427</v>
      </c>
      <c r="N1233" s="15" t="s">
        <v>4159</v>
      </c>
      <c r="O1233" s="15" t="s">
        <v>7974</v>
      </c>
      <c r="P1233" s="15" t="s">
        <v>2518</v>
      </c>
      <c r="Q1233" s="15" t="s">
        <v>4109</v>
      </c>
      <c r="R1233" s="20">
        <v>34901</v>
      </c>
      <c r="S1233" s="20">
        <v>45432</v>
      </c>
      <c r="T1233" s="20">
        <v>45796</v>
      </c>
      <c r="U1233" s="20"/>
      <c r="V1233" s="20"/>
      <c r="W1233" s="20"/>
      <c r="X1233" s="17"/>
      <c r="Y1233" s="17"/>
      <c r="Z1233" s="20"/>
      <c r="AA1233" s="18">
        <f t="shared" ca="1" si="95"/>
        <v>30</v>
      </c>
      <c r="AB1233" s="15" t="s">
        <v>7878</v>
      </c>
      <c r="AC1233" s="35" t="str">
        <f t="shared" si="99"/>
        <v>0 anos 11 meses 29 dias</v>
      </c>
      <c r="AD1233" s="35" t="str">
        <f ca="1">IF(AND(V1233="",T1233&lt;TODAY()),"Contrato Encerrado",IF(AND(V1233="",T1233&gt;TODAY()),DATEDIF(TODAY(),T1233,"Y")&amp;" anos"&amp;" "&amp;DATEDIF(TODAY(),T1233,"YM")&amp;" meses"&amp;" "&amp;DATEDIF(TODAY(),T1233,"MD")&amp;" dias",IF(AND(X1233="",V1233&lt;TODAY()),"Contrato Encerrado",IF(AND(X1233="",V1233&gt;TODAY()),DATEDIF(TODAY(),V1233,"Y")&amp;" anos"&amp;" "&amp;DATEDIF(TODAY(),V1233,"YM")&amp;" meses"&amp;" "&amp;DATEDIF(TODAY(),V1233,"MD")&amp;" dias",IF(AND(Z1233="",X1233&lt;TODAY()),"Contrato Encerrado",IF(AND(Z1233="",X1233&gt;TODAY()),DATEDIF(TODAY(),X1233,"Y")&amp;" anos"&amp;" "&amp;DATEDIF(TODAY(),X1233,"YM")&amp;" meses"&amp;" "&amp;DATEDIF(TODAY(),X1233,"MD")&amp;" dias",IF(AND(Z1233&lt;&gt;””,Z1233&lt;TODAY()),"Contrato Encerrado",IF(AND(Z1233&lt;&gt;"",Z1233&gt;TODAY()),DATEDIF(TODAY(),Z1233,"Y")&amp;" anos"&amp;" "&amp;DATEDIF(TODAY(),Z1233,"YM")&amp;" meses"&amp;" "&amp;DATEDIF(TODAY(),Z1233,"MD")&amp;" dias"))))))))</f>
        <v>Contrato Encerrado</v>
      </c>
      <c r="AE1233" s="35">
        <f t="shared" si="96"/>
        <v>364</v>
      </c>
      <c r="AF1233" s="35">
        <f t="shared" si="97"/>
        <v>366</v>
      </c>
      <c r="AG1233" s="17" t="str">
        <f t="shared" si="98"/>
        <v>0 anos 11 meses 31 dias</v>
      </c>
    </row>
    <row r="1234" spans="1:33" ht="11.25" customHeight="1" x14ac:dyDescent="0.2">
      <c r="A1234" s="8" t="s">
        <v>9</v>
      </c>
      <c r="B1234" s="8" t="s">
        <v>13</v>
      </c>
      <c r="C1234" s="22" t="s">
        <v>24</v>
      </c>
      <c r="D1234" s="37">
        <v>2023</v>
      </c>
      <c r="E1234" s="12" t="s">
        <v>157</v>
      </c>
      <c r="F1234" s="8" t="s">
        <v>158</v>
      </c>
      <c r="G1234" s="77" t="s">
        <v>10266</v>
      </c>
      <c r="H1234" s="78" t="s">
        <v>10267</v>
      </c>
      <c r="I1234" s="14" t="s">
        <v>10268</v>
      </c>
      <c r="J1234" s="14" t="s">
        <v>10</v>
      </c>
      <c r="K1234" s="14" t="s">
        <v>29</v>
      </c>
      <c r="L1234" s="15" t="s">
        <v>30</v>
      </c>
      <c r="M1234" s="7" t="s">
        <v>9427</v>
      </c>
      <c r="N1234" s="15" t="s">
        <v>2101</v>
      </c>
      <c r="O1234" s="15" t="s">
        <v>7885</v>
      </c>
      <c r="P1234" s="15" t="s">
        <v>2518</v>
      </c>
      <c r="Q1234" s="15" t="s">
        <v>4109</v>
      </c>
      <c r="R1234" s="30">
        <v>37653</v>
      </c>
      <c r="S1234" s="20">
        <v>45208</v>
      </c>
      <c r="T1234" s="70" t="s">
        <v>14854</v>
      </c>
      <c r="U1234" s="70"/>
      <c r="V1234" s="20"/>
      <c r="W1234" s="30"/>
      <c r="X1234" s="17"/>
      <c r="Y1234" s="17"/>
      <c r="Z1234" s="20"/>
      <c r="AA1234" s="18">
        <f t="shared" ca="1" si="95"/>
        <v>22</v>
      </c>
      <c r="AB1234" s="21" t="s">
        <v>7878</v>
      </c>
      <c r="AC1234" s="35" t="str">
        <f t="shared" si="99"/>
        <v>1 anos 11 meses 28 dias</v>
      </c>
      <c r="AD1234" s="35" t="str">
        <f ca="1">IF(AND(V1234="",T1234&lt;TODAY()),"Contrato Encerrado",IF(AND(V1234="",T1234&gt;TODAY()),DATEDIF(TODAY(),T1234,"Y")&amp;" anos"&amp;" "&amp;DATEDIF(TODAY(),T1234,"YM")&amp;" meses"&amp;" "&amp;DATEDIF(TODAY(),T1234,"MD")&amp;" dias",IF(AND(X1234="",V1234&lt;TODAY()),"Contrato Encerrado",IF(AND(X1234="",V1234&gt;TODAY()),DATEDIF(TODAY(),V1234,"Y")&amp;" anos"&amp;" "&amp;DATEDIF(TODAY(),V1234,"YM")&amp;" meses"&amp;" "&amp;DATEDIF(TODAY(),V1234,"MD")&amp;" dias",IF(AND(Z1234="",X1234&lt;TODAY()),"Contrato Encerrado",IF(AND(Z1234="",X1234&gt;TODAY()),DATEDIF(TODAY(),X1234,"Y")&amp;" anos"&amp;" "&amp;DATEDIF(TODAY(),X1234,"YM")&amp;" meses"&amp;" "&amp;DATEDIF(TODAY(),X1234,"MD")&amp;" dias",IF(AND(Z1234&lt;&gt;””,Z1234&lt;TODAY()),"Contrato Encerrado",IF(AND(Z1234&lt;&gt;"",Z1234&gt;TODAY()),DATEDIF(TODAY(),Z1234,"Y")&amp;" anos"&amp;" "&amp;DATEDIF(TODAY(),Z1234,"YM")&amp;" meses"&amp;" "&amp;DATEDIF(TODAY(),Z1234,"MD")&amp;" dias"))))))))</f>
        <v>0 anos 0 meses 0 dias</v>
      </c>
      <c r="AE1234" s="35">
        <f t="shared" si="96"/>
        <v>729</v>
      </c>
      <c r="AF1234" s="35">
        <f t="shared" si="97"/>
        <v>1</v>
      </c>
      <c r="AG1234" s="17" t="str">
        <f t="shared" si="98"/>
        <v>0 anos 0 meses 1 dias</v>
      </c>
    </row>
    <row r="1235" spans="1:33" s="61" customFormat="1" ht="11.25" customHeight="1" x14ac:dyDescent="0.2">
      <c r="A1235" s="8" t="s">
        <v>9</v>
      </c>
      <c r="B1235" s="8" t="s">
        <v>13</v>
      </c>
      <c r="C1235" s="22" t="s">
        <v>21</v>
      </c>
      <c r="D1235" s="35">
        <v>2025</v>
      </c>
      <c r="E1235" s="12" t="s">
        <v>157</v>
      </c>
      <c r="F1235" s="8" t="s">
        <v>158</v>
      </c>
      <c r="G1235" s="14" t="s">
        <v>17284</v>
      </c>
      <c r="H1235" s="8" t="s">
        <v>17285</v>
      </c>
      <c r="I1235" s="14" t="s">
        <v>16865</v>
      </c>
      <c r="J1235" s="14" t="s">
        <v>10</v>
      </c>
      <c r="K1235" s="14" t="s">
        <v>29</v>
      </c>
      <c r="L1235" s="15" t="s">
        <v>30</v>
      </c>
      <c r="M1235" s="7" t="s">
        <v>16153</v>
      </c>
      <c r="N1235" s="15" t="s">
        <v>2103</v>
      </c>
      <c r="O1235" s="15" t="s">
        <v>8074</v>
      </c>
      <c r="P1235" s="15" t="s">
        <v>2518</v>
      </c>
      <c r="Q1235" s="15" t="s">
        <v>4109</v>
      </c>
      <c r="R1235" s="20">
        <v>35665</v>
      </c>
      <c r="S1235" s="20">
        <v>45817</v>
      </c>
      <c r="T1235" s="70">
        <v>46181</v>
      </c>
      <c r="U1235" s="20"/>
      <c r="V1235" s="20"/>
      <c r="W1235" s="20"/>
      <c r="X1235" s="17"/>
      <c r="Y1235" s="17"/>
      <c r="Z1235" s="20"/>
      <c r="AA1235" s="21">
        <f t="shared" ca="1" si="95"/>
        <v>28</v>
      </c>
      <c r="AB1235" s="20" t="s">
        <v>7878</v>
      </c>
      <c r="AC1235" s="35" t="str">
        <f t="shared" si="99"/>
        <v>0 anos 11 meses 30 dias</v>
      </c>
      <c r="AD1235" s="35" t="str">
        <f ca="1">IF(AND(V1235="",T1235&lt;TODAY()),"Contrato Encerrado",IF(AND(V1235="",T1235&gt;TODAY()),DATEDIF(TODAY(),T1235,"Y")&amp;" anos"&amp;" "&amp;DATEDIF(TODAY(),T1235,"YM")&amp;" meses"&amp;" "&amp;DATEDIF(TODAY(),T1235,"MD")&amp;" dias",IF(AND(X1235="",V1235&lt;TODAY()),"Contrato Encerrado",IF(AND(X1235="",V1235&gt;TODAY()),DATEDIF(TODAY(),V1235,"Y")&amp;" anos"&amp;" "&amp;DATEDIF(TODAY(),V1235,"YM")&amp;" meses"&amp;" "&amp;DATEDIF(TODAY(),V1235,"MD")&amp;" dias",IF(AND(Z1235="",X1235&lt;TODAY()),"Contrato Encerrado",IF(AND(Z1235="",X1235&gt;TODAY()),DATEDIF(TODAY(),X1235,"Y")&amp;" anos"&amp;" "&amp;DATEDIF(TODAY(),X1235,"YM")&amp;" meses"&amp;" "&amp;DATEDIF(TODAY(),X1235,"MD")&amp;" dias",IF(AND(Z1235&lt;&gt;””,Z1235&lt;TODAY()),"Contrato Encerrado",IF(AND(Z1235&lt;&gt;"",Z1235&gt;TODAY()),DATEDIF(TODAY(),Z1235,"Y")&amp;" anos"&amp;" "&amp;DATEDIF(TODAY(),Z1235,"YM")&amp;" meses"&amp;" "&amp;DATEDIF(TODAY(),Z1235,"MD")&amp;" dias"))))))))</f>
        <v>0 anos 8 meses 1 dias</v>
      </c>
      <c r="AE1235" s="35">
        <f t="shared" si="96"/>
        <v>364</v>
      </c>
      <c r="AF1235" s="35">
        <f t="shared" si="97"/>
        <v>366</v>
      </c>
      <c r="AG1235" s="17" t="str">
        <f t="shared" si="98"/>
        <v>0 anos 11 meses 31 dias</v>
      </c>
    </row>
    <row r="1236" spans="1:33" ht="11.25" customHeight="1" x14ac:dyDescent="0.2">
      <c r="A1236" s="8" t="s">
        <v>9</v>
      </c>
      <c r="B1236" s="8" t="s">
        <v>13</v>
      </c>
      <c r="C1236" s="22" t="s">
        <v>24</v>
      </c>
      <c r="D1236" s="37">
        <v>2023</v>
      </c>
      <c r="E1236" s="12" t="s">
        <v>157</v>
      </c>
      <c r="F1236" s="8" t="s">
        <v>158</v>
      </c>
      <c r="G1236" s="77" t="s">
        <v>10269</v>
      </c>
      <c r="H1236" s="78" t="s">
        <v>10270</v>
      </c>
      <c r="I1236" s="14" t="s">
        <v>10271</v>
      </c>
      <c r="J1236" s="14" t="s">
        <v>1302</v>
      </c>
      <c r="K1236" s="14" t="s">
        <v>29</v>
      </c>
      <c r="L1236" s="15" t="s">
        <v>30</v>
      </c>
      <c r="M1236" s="7" t="s">
        <v>9427</v>
      </c>
      <c r="N1236" s="15" t="s">
        <v>2101</v>
      </c>
      <c r="O1236" s="15" t="s">
        <v>7901</v>
      </c>
      <c r="P1236" s="15" t="s">
        <v>2518</v>
      </c>
      <c r="Q1236" s="15" t="s">
        <v>4109</v>
      </c>
      <c r="R1236" s="30">
        <v>29815</v>
      </c>
      <c r="S1236" s="30">
        <v>45215</v>
      </c>
      <c r="T1236" s="20">
        <v>45741</v>
      </c>
      <c r="U1236" s="20"/>
      <c r="V1236" s="20"/>
      <c r="W1236" s="30"/>
      <c r="X1236" s="17"/>
      <c r="Y1236" s="17"/>
      <c r="Z1236" s="20"/>
      <c r="AA1236" s="18">
        <f t="shared" ca="1" si="95"/>
        <v>44</v>
      </c>
      <c r="AB1236" s="21" t="s">
        <v>7878</v>
      </c>
      <c r="AC1236" s="35" t="str">
        <f t="shared" si="99"/>
        <v>1 anos 5 meses 9 dias</v>
      </c>
      <c r="AD1236" s="35" t="str">
        <f ca="1">IF(AND(V1236="",T1236&lt;TODAY()),"Contrato Encerrado",IF(AND(V1236="",T1236&gt;TODAY()),DATEDIF(TODAY(),T1236,"Y")&amp;" anos"&amp;" "&amp;DATEDIF(TODAY(),T1236,"YM")&amp;" meses"&amp;" "&amp;DATEDIF(TODAY(),T1236,"MD")&amp;" dias",IF(AND(X1236="",V1236&lt;TODAY()),"Contrato Encerrado",IF(AND(X1236="",V1236&gt;TODAY()),DATEDIF(TODAY(),V1236,"Y")&amp;" anos"&amp;" "&amp;DATEDIF(TODAY(),V1236,"YM")&amp;" meses"&amp;" "&amp;DATEDIF(TODAY(),V1236,"MD")&amp;" dias",IF(AND(Z1236="",X1236&lt;TODAY()),"Contrato Encerrado",IF(AND(Z1236="",X1236&gt;TODAY()),DATEDIF(TODAY(),X1236,"Y")&amp;" anos"&amp;" "&amp;DATEDIF(TODAY(),X1236,"YM")&amp;" meses"&amp;" "&amp;DATEDIF(TODAY(),X1236,"MD")&amp;" dias",IF(AND(Z1236&lt;&gt;””,Z1236&lt;TODAY()),"Contrato Encerrado",IF(AND(Z1236&lt;&gt;"",Z1236&gt;TODAY()),DATEDIF(TODAY(),Z1236,"Y")&amp;" anos"&amp;" "&amp;DATEDIF(TODAY(),Z1236,"YM")&amp;" meses"&amp;" "&amp;DATEDIF(TODAY(),Z1236,"MD")&amp;" dias"))))))))</f>
        <v>Contrato Encerrado</v>
      </c>
      <c r="AE1236" s="35">
        <f t="shared" si="96"/>
        <v>526</v>
      </c>
      <c r="AF1236" s="35">
        <f t="shared" si="97"/>
        <v>204</v>
      </c>
      <c r="AG1236" s="17" t="str">
        <f t="shared" si="98"/>
        <v>0 anos 6 meses 22 dias</v>
      </c>
    </row>
    <row r="1237" spans="1:33" ht="11.25" customHeight="1" x14ac:dyDescent="0.2">
      <c r="A1237" s="8" t="s">
        <v>9</v>
      </c>
      <c r="B1237" s="10" t="s">
        <v>13</v>
      </c>
      <c r="C1237" s="11" t="s">
        <v>24</v>
      </c>
      <c r="D1237" s="36">
        <v>2022</v>
      </c>
      <c r="E1237" s="12" t="s">
        <v>157</v>
      </c>
      <c r="F1237" s="8" t="s">
        <v>158</v>
      </c>
      <c r="G1237" s="77" t="s">
        <v>4466</v>
      </c>
      <c r="H1237" s="78" t="s">
        <v>4467</v>
      </c>
      <c r="I1237" s="14" t="s">
        <v>4468</v>
      </c>
      <c r="J1237" s="67" t="s">
        <v>1302</v>
      </c>
      <c r="K1237" s="14" t="s">
        <v>29</v>
      </c>
      <c r="L1237" s="15" t="s">
        <v>30</v>
      </c>
      <c r="M1237" s="7" t="s">
        <v>9427</v>
      </c>
      <c r="N1237" s="16" t="s">
        <v>2101</v>
      </c>
      <c r="O1237" s="16"/>
      <c r="P1237" s="16" t="s">
        <v>2518</v>
      </c>
      <c r="Q1237" s="16" t="s">
        <v>2521</v>
      </c>
      <c r="R1237" s="31">
        <v>32403</v>
      </c>
      <c r="S1237" s="31">
        <v>44841</v>
      </c>
      <c r="T1237" s="111">
        <v>45065</v>
      </c>
      <c r="U1237" s="31"/>
      <c r="V1237" s="31"/>
      <c r="W1237" s="31"/>
      <c r="X1237" s="17"/>
      <c r="Y1237" s="17"/>
      <c r="Z1237" s="31"/>
      <c r="AA1237" s="18">
        <f t="shared" ca="1" si="95"/>
        <v>37</v>
      </c>
      <c r="AB1237" s="19" t="s">
        <v>7878</v>
      </c>
      <c r="AC1237" s="35" t="str">
        <f t="shared" si="99"/>
        <v>0 anos 7 meses 12 dias</v>
      </c>
      <c r="AD1237" s="35" t="str">
        <f ca="1">IF(AND(V1237="",T1237&lt;TODAY()),"Contrato Encerrado",IF(AND(V1237="",T1237&gt;TODAY()),DATEDIF(TODAY(),T1237,"Y")&amp;" anos"&amp;" "&amp;DATEDIF(TODAY(),T1237,"YM")&amp;" meses"&amp;" "&amp;DATEDIF(TODAY(),T1237,"MD")&amp;" dias",IF(AND(X1237="",V1237&lt;TODAY()),"Contrato Encerrado",IF(AND(X1237="",V1237&gt;TODAY()),DATEDIF(TODAY(),V1237,"Y")&amp;" anos"&amp;" "&amp;DATEDIF(TODAY(),V1237,"YM")&amp;" meses"&amp;" "&amp;DATEDIF(TODAY(),V1237,"MD")&amp;" dias",IF(AND(Z1237="",X1237&lt;TODAY()),"Contrato Encerrado",IF(AND(Z1237="",X1237&gt;TODAY()),DATEDIF(TODAY(),X1237,"Y")&amp;" anos"&amp;" "&amp;DATEDIF(TODAY(),X1237,"YM")&amp;" meses"&amp;" "&amp;DATEDIF(TODAY(),X1237,"MD")&amp;" dias",IF(AND(Z1237&lt;&gt;””,Z1237&lt;TODAY()),"Contrato Encerrado",IF(AND(Z1237&lt;&gt;"",Z1237&gt;TODAY()),DATEDIF(TODAY(),Z1237,"Y")&amp;" anos"&amp;" "&amp;DATEDIF(TODAY(),Z1237,"YM")&amp;" meses"&amp;" "&amp;DATEDIF(TODAY(),Z1237,"MD")&amp;" dias"))))))))</f>
        <v>Contrato Encerrado</v>
      </c>
      <c r="AE1237" s="35">
        <f t="shared" si="96"/>
        <v>224</v>
      </c>
      <c r="AF1237" s="35">
        <f t="shared" si="97"/>
        <v>506</v>
      </c>
      <c r="AG1237" s="17" t="str">
        <f t="shared" si="98"/>
        <v>1 anos 4 meses 20 dias</v>
      </c>
    </row>
    <row r="1238" spans="1:33" ht="11.25" customHeight="1" x14ac:dyDescent="0.2">
      <c r="A1238" s="8" t="s">
        <v>9</v>
      </c>
      <c r="B1238" s="8" t="s">
        <v>13</v>
      </c>
      <c r="C1238" s="22" t="s">
        <v>22</v>
      </c>
      <c r="D1238" s="37">
        <v>2023</v>
      </c>
      <c r="E1238" s="12" t="s">
        <v>157</v>
      </c>
      <c r="F1238" s="8" t="s">
        <v>158</v>
      </c>
      <c r="G1238" s="77" t="s">
        <v>9591</v>
      </c>
      <c r="H1238" s="78" t="s">
        <v>9592</v>
      </c>
      <c r="I1238" s="14" t="s">
        <v>9593</v>
      </c>
      <c r="J1238" s="14" t="s">
        <v>14943</v>
      </c>
      <c r="K1238" s="14" t="s">
        <v>29</v>
      </c>
      <c r="L1238" s="15" t="s">
        <v>30</v>
      </c>
      <c r="M1238" s="7" t="s">
        <v>9427</v>
      </c>
      <c r="N1238" s="15" t="s">
        <v>2101</v>
      </c>
      <c r="O1238" s="15" t="s">
        <v>9430</v>
      </c>
      <c r="P1238" s="15" t="s">
        <v>2518</v>
      </c>
      <c r="Q1238" s="15" t="s">
        <v>4109</v>
      </c>
      <c r="R1238" s="20">
        <v>35111</v>
      </c>
      <c r="S1238" s="20">
        <v>45152</v>
      </c>
      <c r="T1238" s="20">
        <v>45291</v>
      </c>
      <c r="U1238" s="20"/>
      <c r="V1238" s="20"/>
      <c r="W1238" s="20"/>
      <c r="X1238" s="17"/>
      <c r="Y1238" s="17"/>
      <c r="Z1238" s="20"/>
      <c r="AA1238" s="18">
        <f t="shared" ca="1" si="95"/>
        <v>29</v>
      </c>
      <c r="AB1238" s="15" t="s">
        <v>7878</v>
      </c>
      <c r="AC1238" s="35" t="str">
        <f t="shared" si="99"/>
        <v>0 anos 4 meses 17 dias</v>
      </c>
      <c r="AD1238" s="35" t="str">
        <f ca="1">IF(AND(V1238="",T1238&lt;TODAY()),"Contrato Encerrado",IF(AND(V1238="",T1238&gt;TODAY()),DATEDIF(TODAY(),T1238,"Y")&amp;" anos"&amp;" "&amp;DATEDIF(TODAY(),T1238,"YM")&amp;" meses"&amp;" "&amp;DATEDIF(TODAY(),T1238,"MD")&amp;" dias",IF(AND(X1238="",V1238&lt;TODAY()),"Contrato Encerrado",IF(AND(X1238="",V1238&gt;TODAY()),DATEDIF(TODAY(),V1238,"Y")&amp;" anos"&amp;" "&amp;DATEDIF(TODAY(),V1238,"YM")&amp;" meses"&amp;" "&amp;DATEDIF(TODAY(),V1238,"MD")&amp;" dias",IF(AND(Z1238="",X1238&lt;TODAY()),"Contrato Encerrado",IF(AND(Z1238="",X1238&gt;TODAY()),DATEDIF(TODAY(),X1238,"Y")&amp;" anos"&amp;" "&amp;DATEDIF(TODAY(),X1238,"YM")&amp;" meses"&amp;" "&amp;DATEDIF(TODAY(),X1238,"MD")&amp;" dias",IF(AND(Z1238&lt;&gt;””,Z1238&lt;TODAY()),"Contrato Encerrado",IF(AND(Z1238&lt;&gt;"",Z1238&gt;TODAY()),DATEDIF(TODAY(),Z1238,"Y")&amp;" anos"&amp;" "&amp;DATEDIF(TODAY(),Z1238,"YM")&amp;" meses"&amp;" "&amp;DATEDIF(TODAY(),Z1238,"MD")&amp;" dias"))))))))</f>
        <v>Contrato Encerrado</v>
      </c>
      <c r="AE1238" s="35">
        <f t="shared" si="96"/>
        <v>139</v>
      </c>
      <c r="AF1238" s="35">
        <f t="shared" si="97"/>
        <v>591</v>
      </c>
      <c r="AG1238" s="17" t="str">
        <f t="shared" si="98"/>
        <v>1 anos 7 meses 13 dias</v>
      </c>
    </row>
    <row r="1239" spans="1:33" ht="11.25" customHeight="1" x14ac:dyDescent="0.2">
      <c r="A1239" s="8" t="s">
        <v>9</v>
      </c>
      <c r="B1239" s="10" t="s">
        <v>13</v>
      </c>
      <c r="C1239" s="11" t="s">
        <v>22</v>
      </c>
      <c r="D1239" s="36">
        <v>2022</v>
      </c>
      <c r="E1239" s="12" t="s">
        <v>510</v>
      </c>
      <c r="F1239" s="8" t="s">
        <v>511</v>
      </c>
      <c r="G1239" s="77" t="s">
        <v>524</v>
      </c>
      <c r="H1239" s="78" t="s">
        <v>525</v>
      </c>
      <c r="I1239" s="14" t="s">
        <v>526</v>
      </c>
      <c r="J1239" s="14" t="s">
        <v>1302</v>
      </c>
      <c r="K1239" s="14" t="s">
        <v>29</v>
      </c>
      <c r="L1239" s="15" t="s">
        <v>30</v>
      </c>
      <c r="M1239" s="7" t="s">
        <v>9427</v>
      </c>
      <c r="N1239" s="16" t="s">
        <v>2101</v>
      </c>
      <c r="O1239" s="16"/>
      <c r="P1239" s="16" t="s">
        <v>2517</v>
      </c>
      <c r="Q1239" s="16" t="s">
        <v>2522</v>
      </c>
      <c r="R1239" s="31">
        <v>31327</v>
      </c>
      <c r="S1239" s="31">
        <v>44320</v>
      </c>
      <c r="T1239" s="31">
        <v>44922</v>
      </c>
      <c r="U1239" s="31"/>
      <c r="V1239" s="31"/>
      <c r="W1239" s="111"/>
      <c r="X1239" s="17"/>
      <c r="Y1239" s="17"/>
      <c r="Z1239" s="111"/>
      <c r="AA1239" s="18">
        <f t="shared" ca="1" si="95"/>
        <v>40</v>
      </c>
      <c r="AB1239" s="19" t="s">
        <v>7878</v>
      </c>
      <c r="AC1239" s="35" t="str">
        <f t="shared" si="99"/>
        <v>1 anos 7 meses 23 dias</v>
      </c>
      <c r="AD1239" s="35" t="str">
        <f ca="1">IF(AND(V1239="",T1239&lt;TODAY()),"Contrato Encerrado",IF(AND(V1239="",T1239&gt;TODAY()),DATEDIF(TODAY(),T1239,"Y")&amp;" anos"&amp;" "&amp;DATEDIF(TODAY(),T1239,"YM")&amp;" meses"&amp;" "&amp;DATEDIF(TODAY(),T1239,"MD")&amp;" dias",IF(AND(X1239="",V1239&lt;TODAY()),"Contrato Encerrado",IF(AND(X1239="",V1239&gt;TODAY()),DATEDIF(TODAY(),V1239,"Y")&amp;" anos"&amp;" "&amp;DATEDIF(TODAY(),V1239,"YM")&amp;" meses"&amp;" "&amp;DATEDIF(TODAY(),V1239,"MD")&amp;" dias",IF(AND(Z1239="",X1239&lt;TODAY()),"Contrato Encerrado",IF(AND(Z1239="",X1239&gt;TODAY()),DATEDIF(TODAY(),X1239,"Y")&amp;" anos"&amp;" "&amp;DATEDIF(TODAY(),X1239,"YM")&amp;" meses"&amp;" "&amp;DATEDIF(TODAY(),X1239,"MD")&amp;" dias",IF(AND(Z1239&lt;&gt;””,Z1239&lt;TODAY()),"Contrato Encerrado",IF(AND(Z1239&lt;&gt;"",Z1239&gt;TODAY()),DATEDIF(TODAY(),Z1239,"Y")&amp;" anos"&amp;" "&amp;DATEDIF(TODAY(),Z1239,"YM")&amp;" meses"&amp;" "&amp;DATEDIF(TODAY(),Z1239,"MD")&amp;" dias"))))))))</f>
        <v>Contrato Encerrado</v>
      </c>
      <c r="AE1239" s="35">
        <f t="shared" si="96"/>
        <v>602</v>
      </c>
      <c r="AF1239" s="35">
        <f t="shared" si="97"/>
        <v>128</v>
      </c>
      <c r="AG1239" s="17" t="str">
        <f t="shared" si="98"/>
        <v>0 anos 4 meses 7 dias</v>
      </c>
    </row>
    <row r="1240" spans="1:33" ht="11.25" customHeight="1" x14ac:dyDescent="0.2">
      <c r="A1240" s="8" t="s">
        <v>9</v>
      </c>
      <c r="B1240" s="8" t="s">
        <v>13</v>
      </c>
      <c r="C1240" s="22" t="s">
        <v>22</v>
      </c>
      <c r="D1240" s="35">
        <v>2025</v>
      </c>
      <c r="E1240" s="12" t="s">
        <v>79</v>
      </c>
      <c r="F1240" s="8" t="s">
        <v>80</v>
      </c>
      <c r="G1240" s="14" t="s">
        <v>17933</v>
      </c>
      <c r="H1240" s="8" t="s">
        <v>17934</v>
      </c>
      <c r="I1240" s="14" t="s">
        <v>17935</v>
      </c>
      <c r="J1240" s="14" t="s">
        <v>10</v>
      </c>
      <c r="K1240" s="14" t="s">
        <v>29</v>
      </c>
      <c r="L1240" s="15" t="s">
        <v>81</v>
      </c>
      <c r="M1240" s="7" t="s">
        <v>16173</v>
      </c>
      <c r="N1240" s="15" t="s">
        <v>4113</v>
      </c>
      <c r="O1240" s="15" t="s">
        <v>17290</v>
      </c>
      <c r="P1240" s="15" t="s">
        <v>2518</v>
      </c>
      <c r="Q1240" s="15" t="s">
        <v>2523</v>
      </c>
      <c r="R1240" s="20">
        <v>39731</v>
      </c>
      <c r="S1240" s="20">
        <v>45901</v>
      </c>
      <c r="T1240" s="20">
        <v>46022</v>
      </c>
      <c r="U1240" s="21"/>
      <c r="V1240" s="15"/>
      <c r="W1240" s="35"/>
      <c r="X1240" s="17"/>
      <c r="Y1240" s="17"/>
      <c r="Z1240" s="183"/>
      <c r="AA1240" s="21">
        <f t="shared" ca="1" si="95"/>
        <v>16</v>
      </c>
      <c r="AB1240" s="35" t="s">
        <v>7878</v>
      </c>
      <c r="AC1240" s="35" t="str">
        <f t="shared" si="99"/>
        <v>0 anos 3 meses 30 dias</v>
      </c>
      <c r="AD1240" s="35" t="str">
        <f ca="1">IF(AND(V1240="",T1240&lt;TODAY()),"Contrato Encerrado",IF(AND(V1240="",T1240&gt;TODAY()),DATEDIF(TODAY(),T1240,"Y")&amp;" anos"&amp;" "&amp;DATEDIF(TODAY(),T1240,"YM")&amp;" meses"&amp;" "&amp;DATEDIF(TODAY(),T1240,"MD")&amp;" dias",IF(AND(X1240="",V1240&lt;TODAY()),"Contrato Encerrado",IF(AND(X1240="",V1240&gt;TODAY()),DATEDIF(TODAY(),V1240,"Y")&amp;" anos"&amp;" "&amp;DATEDIF(TODAY(),V1240,"YM")&amp;" meses"&amp;" "&amp;DATEDIF(TODAY(),V1240,"MD")&amp;" dias",IF(AND(Z1240="",X1240&lt;TODAY()),"Contrato Encerrado",IF(AND(Z1240="",X1240&gt;TODAY()),DATEDIF(TODAY(),X1240,"Y")&amp;" anos"&amp;" "&amp;DATEDIF(TODAY(),X1240,"YM")&amp;" meses"&amp;" "&amp;DATEDIF(TODAY(),X1240,"MD")&amp;" dias",IF(AND(Z1240&lt;&gt;””,Z1240&lt;TODAY()),"Contrato Encerrado",IF(AND(Z1240&lt;&gt;"",Z1240&gt;TODAY()),DATEDIF(TODAY(),Z1240,"Y")&amp;" anos"&amp;" "&amp;DATEDIF(TODAY(),Z1240,"YM")&amp;" meses"&amp;" "&amp;DATEDIF(TODAY(),Z1240,"MD")&amp;" dias"))))))))</f>
        <v>0 anos 2 meses 24 dias</v>
      </c>
      <c r="AE1240" s="35">
        <f t="shared" si="96"/>
        <v>121</v>
      </c>
      <c r="AF1240" s="35">
        <f t="shared" si="97"/>
        <v>609</v>
      </c>
      <c r="AG1240" s="17" t="str">
        <f t="shared" si="98"/>
        <v>1 anos 7 meses 31 dias</v>
      </c>
    </row>
    <row r="1241" spans="1:33" ht="11.25" customHeight="1" x14ac:dyDescent="0.2">
      <c r="A1241" s="8" t="s">
        <v>9</v>
      </c>
      <c r="B1241" s="8" t="s">
        <v>13</v>
      </c>
      <c r="C1241" s="22" t="s">
        <v>15</v>
      </c>
      <c r="D1241" s="37">
        <v>2024</v>
      </c>
      <c r="E1241" s="23" t="s">
        <v>157</v>
      </c>
      <c r="F1241" s="8" t="s">
        <v>158</v>
      </c>
      <c r="G1241" s="77" t="s">
        <v>12088</v>
      </c>
      <c r="H1241" s="78" t="s">
        <v>12089</v>
      </c>
      <c r="I1241" s="9" t="s">
        <v>12090</v>
      </c>
      <c r="J1241" s="14" t="s">
        <v>10</v>
      </c>
      <c r="K1241" s="9" t="s">
        <v>29</v>
      </c>
      <c r="L1241" s="24" t="s">
        <v>30</v>
      </c>
      <c r="M1241" s="7" t="s">
        <v>9427</v>
      </c>
      <c r="N1241" s="24" t="s">
        <v>6302</v>
      </c>
      <c r="O1241" s="24" t="s">
        <v>10152</v>
      </c>
      <c r="P1241" s="24" t="s">
        <v>2518</v>
      </c>
      <c r="Q1241" s="24" t="s">
        <v>2521</v>
      </c>
      <c r="R1241" s="29">
        <v>37411</v>
      </c>
      <c r="S1241" s="17">
        <v>45345</v>
      </c>
      <c r="T1241" s="20">
        <v>45646</v>
      </c>
      <c r="U1241" s="31">
        <v>45694</v>
      </c>
      <c r="V1241" s="31">
        <v>46055</v>
      </c>
      <c r="W1241" s="17"/>
      <c r="X1241" s="17"/>
      <c r="Y1241" s="17"/>
      <c r="Z1241" s="20"/>
      <c r="AA1241" s="18">
        <f t="shared" ca="1" si="95"/>
        <v>23</v>
      </c>
      <c r="AB1241" s="24" t="s">
        <v>7878</v>
      </c>
      <c r="AC1241" s="35" t="str">
        <f t="shared" si="99"/>
        <v>1 anos 9 meses 23 dias</v>
      </c>
      <c r="AD1241" s="35" t="str">
        <f ca="1">IF(AND(V1241="",T1241&lt;TODAY()),"Contrato Encerrado",IF(AND(V1241="",T1241&gt;TODAY()),DATEDIF(TODAY(),T1241,"Y")&amp;" anos"&amp;" "&amp;DATEDIF(TODAY(),T1241,"YM")&amp;" meses"&amp;" "&amp;DATEDIF(TODAY(),T1241,"MD")&amp;" dias",IF(AND(X1241="",V1241&lt;TODAY()),"Contrato Encerrado",IF(AND(X1241="",V1241&gt;TODAY()),DATEDIF(TODAY(),V1241,"Y")&amp;" anos"&amp;" "&amp;DATEDIF(TODAY(),V1241,"YM")&amp;" meses"&amp;" "&amp;DATEDIF(TODAY(),V1241,"MD")&amp;" dias",IF(AND(Z1241="",X1241&lt;TODAY()),"Contrato Encerrado",IF(AND(Z1241="",X1241&gt;TODAY()),DATEDIF(TODAY(),X1241,"Y")&amp;" anos"&amp;" "&amp;DATEDIF(TODAY(),X1241,"YM")&amp;" meses"&amp;" "&amp;DATEDIF(TODAY(),X1241,"MD")&amp;" dias",IF(AND(Z1241&lt;&gt;””,Z1241&lt;TODAY()),"Contrato Encerrado",IF(AND(Z1241&lt;&gt;"",Z1241&gt;TODAY()),DATEDIF(TODAY(),Z1241,"Y")&amp;" anos"&amp;" "&amp;DATEDIF(TODAY(),Z1241,"YM")&amp;" meses"&amp;" "&amp;DATEDIF(TODAY(),Z1241,"MD")&amp;" dias"))))))))</f>
        <v>0 anos 3 meses 26 dias</v>
      </c>
      <c r="AE1241" s="35">
        <f t="shared" si="96"/>
        <v>662</v>
      </c>
      <c r="AF1241" s="35">
        <f t="shared" si="97"/>
        <v>68</v>
      </c>
      <c r="AG1241" s="17" t="str">
        <f t="shared" si="98"/>
        <v>0 anos 2 meses 8 dias</v>
      </c>
    </row>
    <row r="1242" spans="1:33" s="61" customFormat="1" ht="11.25" customHeight="1" x14ac:dyDescent="0.2">
      <c r="A1242" s="8" t="s">
        <v>9</v>
      </c>
      <c r="B1242" s="8" t="s">
        <v>13</v>
      </c>
      <c r="C1242" s="22" t="s">
        <v>21</v>
      </c>
      <c r="D1242" s="37">
        <v>2023</v>
      </c>
      <c r="E1242" s="12" t="s">
        <v>157</v>
      </c>
      <c r="F1242" s="8" t="s">
        <v>158</v>
      </c>
      <c r="G1242" s="77" t="s">
        <v>8933</v>
      </c>
      <c r="H1242" s="78" t="s">
        <v>8934</v>
      </c>
      <c r="I1242" s="14" t="s">
        <v>8935</v>
      </c>
      <c r="J1242" s="14" t="s">
        <v>10</v>
      </c>
      <c r="K1242" s="14" t="s">
        <v>29</v>
      </c>
      <c r="L1242" s="15" t="s">
        <v>81</v>
      </c>
      <c r="M1242" s="7" t="s">
        <v>82</v>
      </c>
      <c r="N1242" s="15" t="s">
        <v>4113</v>
      </c>
      <c r="O1242" s="15" t="s">
        <v>8936</v>
      </c>
      <c r="P1242" s="15" t="s">
        <v>2518</v>
      </c>
      <c r="Q1242" s="15" t="s">
        <v>4109</v>
      </c>
      <c r="R1242" s="20">
        <v>39273</v>
      </c>
      <c r="S1242" s="20">
        <v>45145</v>
      </c>
      <c r="T1242" s="20">
        <v>45535</v>
      </c>
      <c r="U1242" s="20">
        <v>45572</v>
      </c>
      <c r="V1242" s="20">
        <v>45936</v>
      </c>
      <c r="W1242" s="17"/>
      <c r="X1242" s="17"/>
      <c r="Y1242" s="17"/>
      <c r="Z1242" s="20"/>
      <c r="AA1242" s="18">
        <f t="shared" ca="1" si="95"/>
        <v>18</v>
      </c>
      <c r="AB1242" s="19" t="s">
        <v>7878</v>
      </c>
      <c r="AC1242" s="35" t="str">
        <f t="shared" si="99"/>
        <v>2 anos 0 meses 23 dias</v>
      </c>
      <c r="AD1242" s="35" t="str">
        <f ca="1">IF(AND(V1242="",T1242&lt;TODAY()),"Contrato Encerrado",IF(AND(V1242="",T1242&gt;TODAY()),DATEDIF(TODAY(),T1242,"Y")&amp;" anos"&amp;" "&amp;DATEDIF(TODAY(),T1242,"YM")&amp;" meses"&amp;" "&amp;DATEDIF(TODAY(),T1242,"MD")&amp;" dias",IF(AND(X1242="",V1242&lt;TODAY()),"Contrato Encerrado",IF(AND(X1242="",V1242&gt;TODAY()),DATEDIF(TODAY(),V1242,"Y")&amp;" anos"&amp;" "&amp;DATEDIF(TODAY(),V1242,"YM")&amp;" meses"&amp;" "&amp;DATEDIF(TODAY(),V1242,"MD")&amp;" dias",IF(AND(Z1242="",X1242&lt;TODAY()),"Contrato Encerrado",IF(AND(Z1242="",X1242&gt;TODAY()),DATEDIF(TODAY(),X1242,"Y")&amp;" anos"&amp;" "&amp;DATEDIF(TODAY(),X1242,"YM")&amp;" meses"&amp;" "&amp;DATEDIF(TODAY(),X1242,"MD")&amp;" dias",IF(AND(Z1242&lt;&gt;””,Z1242&lt;TODAY()),"Contrato Encerrado",IF(AND(Z1242&lt;&gt;"",Z1242&gt;TODAY()),DATEDIF(TODAY(),Z1242,"Y")&amp;" anos"&amp;" "&amp;DATEDIF(TODAY(),Z1242,"YM")&amp;" meses"&amp;" "&amp;DATEDIF(TODAY(),Z1242,"MD")&amp;" dias"))))))))</f>
        <v>Contrato Encerrado</v>
      </c>
      <c r="AE1242" s="35">
        <f t="shared" si="96"/>
        <v>754</v>
      </c>
      <c r="AF1242" s="35">
        <f t="shared" si="97"/>
        <v>-24</v>
      </c>
      <c r="AG1242" s="17" t="str">
        <f t="shared" si="98"/>
        <v>ESTÁGIO COMPLETOU 2 ANOS</v>
      </c>
    </row>
    <row r="1243" spans="1:33" ht="11.25" customHeight="1" x14ac:dyDescent="0.2">
      <c r="A1243" s="8" t="s">
        <v>9</v>
      </c>
      <c r="B1243" s="8" t="s">
        <v>13</v>
      </c>
      <c r="C1243" s="22" t="s">
        <v>15</v>
      </c>
      <c r="D1243" s="37">
        <v>2025</v>
      </c>
      <c r="E1243" s="12" t="s">
        <v>79</v>
      </c>
      <c r="F1243" s="8" t="s">
        <v>80</v>
      </c>
      <c r="G1243" s="77" t="s">
        <v>15621</v>
      </c>
      <c r="H1243" s="78" t="s">
        <v>15622</v>
      </c>
      <c r="I1243" s="14" t="s">
        <v>15623</v>
      </c>
      <c r="J1243" s="14" t="s">
        <v>10</v>
      </c>
      <c r="K1243" s="14" t="s">
        <v>29</v>
      </c>
      <c r="L1243" s="15" t="s">
        <v>30</v>
      </c>
      <c r="M1243" s="7" t="s">
        <v>9427</v>
      </c>
      <c r="N1243" s="15" t="s">
        <v>2098</v>
      </c>
      <c r="O1243" s="15" t="s">
        <v>7897</v>
      </c>
      <c r="P1243" s="15" t="s">
        <v>2518</v>
      </c>
      <c r="Q1243" s="15" t="s">
        <v>2523</v>
      </c>
      <c r="R1243" s="20">
        <v>36865</v>
      </c>
      <c r="S1243" s="20">
        <v>45722</v>
      </c>
      <c r="T1243" s="20">
        <v>46022</v>
      </c>
      <c r="U1243" s="20"/>
      <c r="V1243" s="20"/>
      <c r="W1243" s="20"/>
      <c r="X1243" s="17"/>
      <c r="Y1243" s="17"/>
      <c r="Z1243" s="20"/>
      <c r="AA1243" s="21">
        <f t="shared" ca="1" si="95"/>
        <v>24</v>
      </c>
      <c r="AB1243" s="15" t="s">
        <v>7878</v>
      </c>
      <c r="AC1243" s="35" t="str">
        <f t="shared" si="99"/>
        <v>0 anos 9 meses 25 dias</v>
      </c>
      <c r="AD1243" s="35" t="str">
        <f ca="1">IF(AND(V1243="",T1243&lt;TODAY()),"Contrato Encerrado",IF(AND(V1243="",T1243&gt;TODAY()),DATEDIF(TODAY(),T1243,"Y")&amp;" anos"&amp;" "&amp;DATEDIF(TODAY(),T1243,"YM")&amp;" meses"&amp;" "&amp;DATEDIF(TODAY(),T1243,"MD")&amp;" dias",IF(AND(X1243="",V1243&lt;TODAY()),"Contrato Encerrado",IF(AND(X1243="",V1243&gt;TODAY()),DATEDIF(TODAY(),V1243,"Y")&amp;" anos"&amp;" "&amp;DATEDIF(TODAY(),V1243,"YM")&amp;" meses"&amp;" "&amp;DATEDIF(TODAY(),V1243,"MD")&amp;" dias",IF(AND(Z1243="",X1243&lt;TODAY()),"Contrato Encerrado",IF(AND(Z1243="",X1243&gt;TODAY()),DATEDIF(TODAY(),X1243,"Y")&amp;" anos"&amp;" "&amp;DATEDIF(TODAY(),X1243,"YM")&amp;" meses"&amp;" "&amp;DATEDIF(TODAY(),X1243,"MD")&amp;" dias",IF(AND(Z1243&lt;&gt;””,Z1243&lt;TODAY()),"Contrato Encerrado",IF(AND(Z1243&lt;&gt;"",Z1243&gt;TODAY()),DATEDIF(TODAY(),Z1243,"Y")&amp;" anos"&amp;" "&amp;DATEDIF(TODAY(),Z1243,"YM")&amp;" meses"&amp;" "&amp;DATEDIF(TODAY(),Z1243,"MD")&amp;" dias"))))))))</f>
        <v>0 anos 2 meses 24 dias</v>
      </c>
      <c r="AE1243" s="35">
        <f t="shared" si="96"/>
        <v>300</v>
      </c>
      <c r="AF1243" s="35">
        <f t="shared" si="97"/>
        <v>430</v>
      </c>
      <c r="AG1243" s="17" t="str">
        <f t="shared" si="98"/>
        <v>1 anos 2 meses 5 dias</v>
      </c>
    </row>
    <row r="1244" spans="1:33" ht="11.25" customHeight="1" x14ac:dyDescent="0.2">
      <c r="A1244" s="8" t="s">
        <v>9</v>
      </c>
      <c r="B1244" s="8" t="s">
        <v>13</v>
      </c>
      <c r="C1244" s="22" t="s">
        <v>25</v>
      </c>
      <c r="D1244" s="37">
        <v>2023</v>
      </c>
      <c r="E1244" s="12" t="s">
        <v>157</v>
      </c>
      <c r="F1244" s="8" t="s">
        <v>158</v>
      </c>
      <c r="G1244" s="77" t="s">
        <v>10735</v>
      </c>
      <c r="H1244" s="78" t="s">
        <v>10736</v>
      </c>
      <c r="I1244" s="14" t="s">
        <v>10737</v>
      </c>
      <c r="J1244" s="14" t="s">
        <v>14943</v>
      </c>
      <c r="K1244" s="14" t="s">
        <v>29</v>
      </c>
      <c r="L1244" s="15" t="s">
        <v>30</v>
      </c>
      <c r="M1244" s="7" t="s">
        <v>9427</v>
      </c>
      <c r="N1244" s="15" t="s">
        <v>6302</v>
      </c>
      <c r="O1244" s="15" t="s">
        <v>7896</v>
      </c>
      <c r="P1244" s="15" t="s">
        <v>2518</v>
      </c>
      <c r="Q1244" s="15" t="s">
        <v>2521</v>
      </c>
      <c r="R1244" s="20">
        <v>35892</v>
      </c>
      <c r="S1244" s="20">
        <v>45251</v>
      </c>
      <c r="T1244" s="30">
        <v>45838</v>
      </c>
      <c r="U1244" s="20"/>
      <c r="V1244" s="20"/>
      <c r="W1244" s="20"/>
      <c r="X1244" s="17"/>
      <c r="Y1244" s="17"/>
      <c r="Z1244" s="20"/>
      <c r="AA1244" s="18">
        <f t="shared" ca="1" si="95"/>
        <v>27</v>
      </c>
      <c r="AB1244" s="15" t="s">
        <v>7878</v>
      </c>
      <c r="AC1244" s="35" t="str">
        <f t="shared" si="99"/>
        <v>1 anos 7 meses 9 dias</v>
      </c>
      <c r="AD1244" s="35" t="str">
        <f ca="1">IF(AND(V1244="",T1244&lt;TODAY()),"Contrato Encerrado",IF(AND(V1244="",T1244&gt;TODAY()),DATEDIF(TODAY(),T1244,"Y")&amp;" anos"&amp;" "&amp;DATEDIF(TODAY(),T1244,"YM")&amp;" meses"&amp;" "&amp;DATEDIF(TODAY(),T1244,"MD")&amp;" dias",IF(AND(X1244="",V1244&lt;TODAY()),"Contrato Encerrado",IF(AND(X1244="",V1244&gt;TODAY()),DATEDIF(TODAY(),V1244,"Y")&amp;" anos"&amp;" "&amp;DATEDIF(TODAY(),V1244,"YM")&amp;" meses"&amp;" "&amp;DATEDIF(TODAY(),V1244,"MD")&amp;" dias",IF(AND(Z1244="",X1244&lt;TODAY()),"Contrato Encerrado",IF(AND(Z1244="",X1244&gt;TODAY()),DATEDIF(TODAY(),X1244,"Y")&amp;" anos"&amp;" "&amp;DATEDIF(TODAY(),X1244,"YM")&amp;" meses"&amp;" "&amp;DATEDIF(TODAY(),X1244,"MD")&amp;" dias",IF(AND(Z1244&lt;&gt;””,Z1244&lt;TODAY()),"Contrato Encerrado",IF(AND(Z1244&lt;&gt;"",Z1244&gt;TODAY()),DATEDIF(TODAY(),Z1244,"Y")&amp;" anos"&amp;" "&amp;DATEDIF(TODAY(),Z1244,"YM")&amp;" meses"&amp;" "&amp;DATEDIF(TODAY(),Z1244,"MD")&amp;" dias"))))))))</f>
        <v>Contrato Encerrado</v>
      </c>
      <c r="AE1244" s="35">
        <f t="shared" si="96"/>
        <v>587</v>
      </c>
      <c r="AF1244" s="35">
        <f t="shared" si="97"/>
        <v>143</v>
      </c>
      <c r="AG1244" s="17" t="str">
        <f t="shared" si="98"/>
        <v>0 anos 4 meses 22 dias</v>
      </c>
    </row>
    <row r="1245" spans="1:33" ht="11.25" customHeight="1" x14ac:dyDescent="0.2">
      <c r="A1245" s="8" t="s">
        <v>9</v>
      </c>
      <c r="B1245" s="8" t="s">
        <v>13</v>
      </c>
      <c r="C1245" s="22" t="s">
        <v>21</v>
      </c>
      <c r="D1245" s="35">
        <v>2025</v>
      </c>
      <c r="E1245" s="12" t="s">
        <v>157</v>
      </c>
      <c r="F1245" s="8" t="s">
        <v>158</v>
      </c>
      <c r="G1245" s="14" t="s">
        <v>17286</v>
      </c>
      <c r="H1245" s="8" t="s">
        <v>17287</v>
      </c>
      <c r="I1245" s="14" t="s">
        <v>16866</v>
      </c>
      <c r="J1245" s="14" t="s">
        <v>10</v>
      </c>
      <c r="K1245" s="14" t="s">
        <v>29</v>
      </c>
      <c r="L1245" s="15" t="s">
        <v>30</v>
      </c>
      <c r="M1245" s="7" t="s">
        <v>16153</v>
      </c>
      <c r="N1245" s="15" t="s">
        <v>2101</v>
      </c>
      <c r="O1245" s="15" t="s">
        <v>7885</v>
      </c>
      <c r="P1245" s="15" t="s">
        <v>2518</v>
      </c>
      <c r="Q1245" s="15" t="s">
        <v>4109</v>
      </c>
      <c r="R1245" s="20">
        <v>38818</v>
      </c>
      <c r="S1245" s="20">
        <v>45817</v>
      </c>
      <c r="T1245" s="20">
        <v>46181</v>
      </c>
      <c r="U1245" s="20"/>
      <c r="V1245" s="20"/>
      <c r="W1245" s="20"/>
      <c r="X1245" s="17"/>
      <c r="Y1245" s="17"/>
      <c r="Z1245" s="20"/>
      <c r="AA1245" s="21">
        <f t="shared" ca="1" si="95"/>
        <v>19</v>
      </c>
      <c r="AB1245" s="20" t="s">
        <v>7878</v>
      </c>
      <c r="AC1245" s="35" t="str">
        <f t="shared" si="99"/>
        <v>0 anos 11 meses 30 dias</v>
      </c>
      <c r="AD1245" s="35" t="str">
        <f ca="1">IF(AND(V1245="",T1245&lt;TODAY()),"Contrato Encerrado",IF(AND(V1245="",T1245&gt;TODAY()),DATEDIF(TODAY(),T1245,"Y")&amp;" anos"&amp;" "&amp;DATEDIF(TODAY(),T1245,"YM")&amp;" meses"&amp;" "&amp;DATEDIF(TODAY(),T1245,"MD")&amp;" dias",IF(AND(X1245="",V1245&lt;TODAY()),"Contrato Encerrado",IF(AND(X1245="",V1245&gt;TODAY()),DATEDIF(TODAY(),V1245,"Y")&amp;" anos"&amp;" "&amp;DATEDIF(TODAY(),V1245,"YM")&amp;" meses"&amp;" "&amp;DATEDIF(TODAY(),V1245,"MD")&amp;" dias",IF(AND(Z1245="",X1245&lt;TODAY()),"Contrato Encerrado",IF(AND(Z1245="",X1245&gt;TODAY()),DATEDIF(TODAY(),X1245,"Y")&amp;" anos"&amp;" "&amp;DATEDIF(TODAY(),X1245,"YM")&amp;" meses"&amp;" "&amp;DATEDIF(TODAY(),X1245,"MD")&amp;" dias",IF(AND(Z1245&lt;&gt;””,Z1245&lt;TODAY()),"Contrato Encerrado",IF(AND(Z1245&lt;&gt;"",Z1245&gt;TODAY()),DATEDIF(TODAY(),Z1245,"Y")&amp;" anos"&amp;" "&amp;DATEDIF(TODAY(),Z1245,"YM")&amp;" meses"&amp;" "&amp;DATEDIF(TODAY(),Z1245,"MD")&amp;" dias"))))))))</f>
        <v>0 anos 8 meses 1 dias</v>
      </c>
      <c r="AE1245" s="35">
        <f t="shared" si="96"/>
        <v>364</v>
      </c>
      <c r="AF1245" s="35">
        <f t="shared" si="97"/>
        <v>366</v>
      </c>
      <c r="AG1245" s="17" t="str">
        <f t="shared" si="98"/>
        <v>0 anos 11 meses 31 dias</v>
      </c>
    </row>
    <row r="1246" spans="1:33" ht="11.25" customHeight="1" x14ac:dyDescent="0.2">
      <c r="A1246" s="8" t="s">
        <v>9</v>
      </c>
      <c r="B1246" s="8" t="s">
        <v>13</v>
      </c>
      <c r="C1246" s="22" t="s">
        <v>15</v>
      </c>
      <c r="D1246" s="37">
        <v>2023</v>
      </c>
      <c r="E1246" s="23" t="s">
        <v>79</v>
      </c>
      <c r="F1246" s="8" t="s">
        <v>80</v>
      </c>
      <c r="G1246" s="77" t="s">
        <v>6345</v>
      </c>
      <c r="H1246" s="78" t="s">
        <v>6346</v>
      </c>
      <c r="I1246" s="9" t="s">
        <v>6347</v>
      </c>
      <c r="J1246" s="14" t="s">
        <v>1302</v>
      </c>
      <c r="K1246" s="9" t="s">
        <v>29</v>
      </c>
      <c r="L1246" s="24" t="s">
        <v>30</v>
      </c>
      <c r="M1246" s="7" t="s">
        <v>9427</v>
      </c>
      <c r="N1246" s="24" t="s">
        <v>2100</v>
      </c>
      <c r="O1246" s="24"/>
      <c r="P1246" s="24" t="s">
        <v>2518</v>
      </c>
      <c r="Q1246" s="24" t="s">
        <v>2523</v>
      </c>
      <c r="R1246" s="17">
        <v>36489</v>
      </c>
      <c r="S1246" s="17">
        <v>44986</v>
      </c>
      <c r="T1246" s="31">
        <v>45274</v>
      </c>
      <c r="U1246" s="17"/>
      <c r="V1246" s="31"/>
      <c r="W1246" s="17"/>
      <c r="X1246" s="17"/>
      <c r="Y1246" s="17"/>
      <c r="Z1246" s="31"/>
      <c r="AA1246" s="18">
        <f t="shared" ca="1" si="95"/>
        <v>25</v>
      </c>
      <c r="AB1246" s="19" t="s">
        <v>7878</v>
      </c>
      <c r="AC1246" s="35" t="str">
        <f t="shared" si="99"/>
        <v>0 anos 9 meses 13 dias</v>
      </c>
      <c r="AD1246" s="35" t="str">
        <f ca="1">IF(AND(V1246="",T1246&lt;TODAY()),"Contrato Encerrado",IF(AND(V1246="",T1246&gt;TODAY()),DATEDIF(TODAY(),T1246,"Y")&amp;" anos"&amp;" "&amp;DATEDIF(TODAY(),T1246,"YM")&amp;" meses"&amp;" "&amp;DATEDIF(TODAY(),T1246,"MD")&amp;" dias",IF(AND(X1246="",V1246&lt;TODAY()),"Contrato Encerrado",IF(AND(X1246="",V1246&gt;TODAY()),DATEDIF(TODAY(),V1246,"Y")&amp;" anos"&amp;" "&amp;DATEDIF(TODAY(),V1246,"YM")&amp;" meses"&amp;" "&amp;DATEDIF(TODAY(),V1246,"MD")&amp;" dias",IF(AND(Z1246="",X1246&lt;TODAY()),"Contrato Encerrado",IF(AND(Z1246="",X1246&gt;TODAY()),DATEDIF(TODAY(),X1246,"Y")&amp;" anos"&amp;" "&amp;DATEDIF(TODAY(),X1246,"YM")&amp;" meses"&amp;" "&amp;DATEDIF(TODAY(),X1246,"MD")&amp;" dias",IF(AND(Z1246&lt;&gt;””,Z1246&lt;TODAY()),"Contrato Encerrado",IF(AND(Z1246&lt;&gt;"",Z1246&gt;TODAY()),DATEDIF(TODAY(),Z1246,"Y")&amp;" anos"&amp;" "&amp;DATEDIF(TODAY(),Z1246,"YM")&amp;" meses"&amp;" "&amp;DATEDIF(TODAY(),Z1246,"MD")&amp;" dias"))))))))</f>
        <v>Contrato Encerrado</v>
      </c>
      <c r="AE1246" s="35">
        <f t="shared" si="96"/>
        <v>288</v>
      </c>
      <c r="AF1246" s="35">
        <f t="shared" si="97"/>
        <v>442</v>
      </c>
      <c r="AG1246" s="17" t="str">
        <f t="shared" si="98"/>
        <v>1 anos 2 meses 17 dias</v>
      </c>
    </row>
    <row r="1247" spans="1:33" ht="11.25" customHeight="1" x14ac:dyDescent="0.2">
      <c r="A1247" s="8" t="s">
        <v>9</v>
      </c>
      <c r="B1247" s="10" t="s">
        <v>13</v>
      </c>
      <c r="C1247" s="11" t="s">
        <v>22</v>
      </c>
      <c r="D1247" s="36">
        <v>2022</v>
      </c>
      <c r="E1247" s="12" t="s">
        <v>157</v>
      </c>
      <c r="F1247" s="8" t="s">
        <v>158</v>
      </c>
      <c r="G1247" s="77" t="s">
        <v>2849</v>
      </c>
      <c r="H1247" s="78" t="s">
        <v>2850</v>
      </c>
      <c r="I1247" s="14" t="s">
        <v>2851</v>
      </c>
      <c r="J1247" s="14" t="s">
        <v>14943</v>
      </c>
      <c r="K1247" s="14" t="s">
        <v>29</v>
      </c>
      <c r="L1247" s="15" t="s">
        <v>30</v>
      </c>
      <c r="M1247" s="7" t="s">
        <v>9427</v>
      </c>
      <c r="N1247" s="16" t="s">
        <v>2101</v>
      </c>
      <c r="O1247" s="16"/>
      <c r="P1247" s="16" t="s">
        <v>2518</v>
      </c>
      <c r="Q1247" s="16" t="s">
        <v>2521</v>
      </c>
      <c r="R1247" s="31">
        <v>36591</v>
      </c>
      <c r="S1247" s="31">
        <v>44774</v>
      </c>
      <c r="T1247" s="31">
        <v>45498</v>
      </c>
      <c r="U1247" s="31"/>
      <c r="V1247" s="31"/>
      <c r="W1247" s="31"/>
      <c r="X1247" s="17"/>
      <c r="Y1247" s="17"/>
      <c r="Z1247" s="31"/>
      <c r="AA1247" s="18">
        <f t="shared" ca="1" si="95"/>
        <v>25</v>
      </c>
      <c r="AB1247" s="19" t="s">
        <v>7878</v>
      </c>
      <c r="AC1247" s="35" t="str">
        <f t="shared" si="99"/>
        <v>1 anos 11 meses 24 dias</v>
      </c>
      <c r="AD1247" s="35" t="str">
        <f ca="1">IF(AND(V1247="",T1247&lt;TODAY()),"Contrato Encerrado",IF(AND(V1247="",T1247&gt;TODAY()),DATEDIF(TODAY(),T1247,"Y")&amp;" anos"&amp;" "&amp;DATEDIF(TODAY(),T1247,"YM")&amp;" meses"&amp;" "&amp;DATEDIF(TODAY(),T1247,"MD")&amp;" dias",IF(AND(X1247="",V1247&lt;TODAY()),"Contrato Encerrado",IF(AND(X1247="",V1247&gt;TODAY()),DATEDIF(TODAY(),V1247,"Y")&amp;" anos"&amp;" "&amp;DATEDIF(TODAY(),V1247,"YM")&amp;" meses"&amp;" "&amp;DATEDIF(TODAY(),V1247,"MD")&amp;" dias",IF(AND(Z1247="",X1247&lt;TODAY()),"Contrato Encerrado",IF(AND(Z1247="",X1247&gt;TODAY()),DATEDIF(TODAY(),X1247,"Y")&amp;" anos"&amp;" "&amp;DATEDIF(TODAY(),X1247,"YM")&amp;" meses"&amp;" "&amp;DATEDIF(TODAY(),X1247,"MD")&amp;" dias",IF(AND(Z1247&lt;&gt;””,Z1247&lt;TODAY()),"Contrato Encerrado",IF(AND(Z1247&lt;&gt;"",Z1247&gt;TODAY()),DATEDIF(TODAY(),Z1247,"Y")&amp;" anos"&amp;" "&amp;DATEDIF(TODAY(),Z1247,"YM")&amp;" meses"&amp;" "&amp;DATEDIF(TODAY(),Z1247,"MD")&amp;" dias"))))))))</f>
        <v>Contrato Encerrado</v>
      </c>
      <c r="AE1247" s="35">
        <f t="shared" si="96"/>
        <v>724</v>
      </c>
      <c r="AF1247" s="35">
        <f t="shared" si="97"/>
        <v>6</v>
      </c>
      <c r="AG1247" s="17" t="str">
        <f t="shared" si="98"/>
        <v>0 anos 0 meses 6 dias</v>
      </c>
    </row>
    <row r="1248" spans="1:33" ht="11.25" customHeight="1" x14ac:dyDescent="0.2">
      <c r="A1248" s="8" t="s">
        <v>9</v>
      </c>
      <c r="B1248" s="8" t="s">
        <v>13</v>
      </c>
      <c r="C1248" s="22" t="s">
        <v>11</v>
      </c>
      <c r="D1248" s="36">
        <v>2025</v>
      </c>
      <c r="E1248" s="12" t="s">
        <v>79</v>
      </c>
      <c r="F1248" s="8" t="s">
        <v>80</v>
      </c>
      <c r="G1248" s="77" t="s">
        <v>15182</v>
      </c>
      <c r="H1248" s="78" t="s">
        <v>15183</v>
      </c>
      <c r="I1248" s="14" t="s">
        <v>15184</v>
      </c>
      <c r="J1248" s="14" t="s">
        <v>10</v>
      </c>
      <c r="K1248" s="14" t="s">
        <v>29</v>
      </c>
      <c r="L1248" s="15" t="s">
        <v>30</v>
      </c>
      <c r="M1248" s="7" t="s">
        <v>9427</v>
      </c>
      <c r="N1248" s="15" t="s">
        <v>2114</v>
      </c>
      <c r="O1248" s="15" t="s">
        <v>13943</v>
      </c>
      <c r="P1248" s="15" t="s">
        <v>2518</v>
      </c>
      <c r="Q1248" s="15" t="s">
        <v>2523</v>
      </c>
      <c r="R1248" s="20">
        <v>35834</v>
      </c>
      <c r="S1248" s="20">
        <v>45663</v>
      </c>
      <c r="T1248" s="20" t="s">
        <v>15151</v>
      </c>
      <c r="U1248" s="20"/>
      <c r="V1248" s="20"/>
      <c r="W1248" s="20"/>
      <c r="X1248" s="17"/>
      <c r="Y1248" s="17"/>
      <c r="Z1248" s="20"/>
      <c r="AA1248" s="18">
        <f t="shared" ca="1" si="95"/>
        <v>27</v>
      </c>
      <c r="AB1248" s="15" t="s">
        <v>7877</v>
      </c>
      <c r="AC1248" s="35" t="str">
        <f t="shared" si="99"/>
        <v>0 anos 11 meses 30 dias</v>
      </c>
      <c r="AD1248" s="35" t="str">
        <f ca="1">IF(AND(V1248="",T1248&lt;TODAY()),"Contrato Encerrado",IF(AND(V1248="",T1248&gt;TODAY()),DATEDIF(TODAY(),T1248,"Y")&amp;" anos"&amp;" "&amp;DATEDIF(TODAY(),T1248,"YM")&amp;" meses"&amp;" "&amp;DATEDIF(TODAY(),T1248,"MD")&amp;" dias",IF(AND(X1248="",V1248&lt;TODAY()),"Contrato Encerrado",IF(AND(X1248="",V1248&gt;TODAY()),DATEDIF(TODAY(),V1248,"Y")&amp;" anos"&amp;" "&amp;DATEDIF(TODAY(),V1248,"YM")&amp;" meses"&amp;" "&amp;DATEDIF(TODAY(),V1248,"MD")&amp;" dias",IF(AND(Z1248="",X1248&lt;TODAY()),"Contrato Encerrado",IF(AND(Z1248="",X1248&gt;TODAY()),DATEDIF(TODAY(),X1248,"Y")&amp;" anos"&amp;" "&amp;DATEDIF(TODAY(),X1248,"YM")&amp;" meses"&amp;" "&amp;DATEDIF(TODAY(),X1248,"MD")&amp;" dias",IF(AND(Z1248&lt;&gt;””,Z1248&lt;TODAY()),"Contrato Encerrado",IF(AND(Z1248&lt;&gt;"",Z1248&gt;TODAY()),DATEDIF(TODAY(),Z1248,"Y")&amp;" anos"&amp;" "&amp;DATEDIF(TODAY(),Z1248,"YM")&amp;" meses"&amp;" "&amp;DATEDIF(TODAY(),Z1248,"MD")&amp;" dias"))))))))</f>
        <v>0 anos 2 meses 29 dias</v>
      </c>
      <c r="AE1248" s="35">
        <f t="shared" si="96"/>
        <v>364</v>
      </c>
      <c r="AF1248" s="35">
        <f t="shared" si="97"/>
        <v>366</v>
      </c>
      <c r="AG1248" s="17" t="str">
        <f t="shared" si="98"/>
        <v>0 anos 11 meses 31 dias</v>
      </c>
    </row>
    <row r="1249" spans="1:33" ht="11.25" customHeight="1" x14ac:dyDescent="0.2">
      <c r="A1249" s="8" t="s">
        <v>9</v>
      </c>
      <c r="B1249" s="8" t="s">
        <v>13</v>
      </c>
      <c r="C1249" s="22" t="s">
        <v>16</v>
      </c>
      <c r="D1249" s="37">
        <v>2024</v>
      </c>
      <c r="E1249" s="12" t="s">
        <v>27</v>
      </c>
      <c r="F1249" s="8" t="s">
        <v>28</v>
      </c>
      <c r="G1249" s="77" t="s">
        <v>12753</v>
      </c>
      <c r="H1249" s="78" t="s">
        <v>12754</v>
      </c>
      <c r="I1249" s="14" t="s">
        <v>12755</v>
      </c>
      <c r="J1249" s="14" t="s">
        <v>10</v>
      </c>
      <c r="K1249" s="14" t="s">
        <v>29</v>
      </c>
      <c r="L1249" s="15" t="s">
        <v>30</v>
      </c>
      <c r="M1249" s="7" t="s">
        <v>9427</v>
      </c>
      <c r="N1249" s="15" t="s">
        <v>2098</v>
      </c>
      <c r="O1249" s="15" t="s">
        <v>12736</v>
      </c>
      <c r="P1249" s="15" t="s">
        <v>2518</v>
      </c>
      <c r="Q1249" s="15" t="s">
        <v>4109</v>
      </c>
      <c r="R1249" s="20">
        <v>37387</v>
      </c>
      <c r="S1249" s="20">
        <v>45383</v>
      </c>
      <c r="T1249" s="20">
        <v>46112</v>
      </c>
      <c r="U1249" s="20"/>
      <c r="V1249" s="20"/>
      <c r="W1249" s="20"/>
      <c r="X1249" s="17"/>
      <c r="Y1249" s="17"/>
      <c r="Z1249" s="20"/>
      <c r="AA1249" s="18">
        <f t="shared" ca="1" si="95"/>
        <v>23</v>
      </c>
      <c r="AB1249" s="20" t="s">
        <v>7877</v>
      </c>
      <c r="AC1249" s="35" t="str">
        <f t="shared" si="99"/>
        <v>1 anos 11 meses 30 dias</v>
      </c>
      <c r="AD1249" s="35" t="str">
        <f ca="1">IF(AND(V1249="",T1249&lt;TODAY()),"Contrato Encerrado",IF(AND(V1249="",T1249&gt;TODAY()),DATEDIF(TODAY(),T1249,"Y")&amp;" anos"&amp;" "&amp;DATEDIF(TODAY(),T1249,"YM")&amp;" meses"&amp;" "&amp;DATEDIF(TODAY(),T1249,"MD")&amp;" dias",IF(AND(X1249="",V1249&lt;TODAY()),"Contrato Encerrado",IF(AND(X1249="",V1249&gt;TODAY()),DATEDIF(TODAY(),V1249,"Y")&amp;" anos"&amp;" "&amp;DATEDIF(TODAY(),V1249,"YM")&amp;" meses"&amp;" "&amp;DATEDIF(TODAY(),V1249,"MD")&amp;" dias",IF(AND(Z1249="",X1249&lt;TODAY()),"Contrato Encerrado",IF(AND(Z1249="",X1249&gt;TODAY()),DATEDIF(TODAY(),X1249,"Y")&amp;" anos"&amp;" "&amp;DATEDIF(TODAY(),X1249,"YM")&amp;" meses"&amp;" "&amp;DATEDIF(TODAY(),X1249,"MD")&amp;" dias",IF(AND(Z1249&lt;&gt;””,Z1249&lt;TODAY()),"Contrato Encerrado",IF(AND(Z1249&lt;&gt;"",Z1249&gt;TODAY()),DATEDIF(TODAY(),Z1249,"Y")&amp;" anos"&amp;" "&amp;DATEDIF(TODAY(),Z1249,"YM")&amp;" meses"&amp;" "&amp;DATEDIF(TODAY(),Z1249,"MD")&amp;" dias"))))))))</f>
        <v>0 anos 5 meses 24 dias</v>
      </c>
      <c r="AE1249" s="35">
        <f t="shared" si="96"/>
        <v>729</v>
      </c>
      <c r="AF1249" s="35">
        <f t="shared" si="97"/>
        <v>1</v>
      </c>
      <c r="AG1249" s="17" t="str">
        <f t="shared" si="98"/>
        <v>0 anos 0 meses 1 dias</v>
      </c>
    </row>
    <row r="1250" spans="1:33" ht="11.25" customHeight="1" x14ac:dyDescent="0.2">
      <c r="A1250" s="10" t="s">
        <v>9</v>
      </c>
      <c r="B1250" s="10" t="s">
        <v>13</v>
      </c>
      <c r="C1250" s="11" t="s">
        <v>17</v>
      </c>
      <c r="D1250" s="36">
        <v>2021</v>
      </c>
      <c r="E1250" s="13" t="s">
        <v>307</v>
      </c>
      <c r="F1250" s="10" t="s">
        <v>308</v>
      </c>
      <c r="G1250" s="83" t="s">
        <v>420</v>
      </c>
      <c r="H1250" s="84" t="s">
        <v>421</v>
      </c>
      <c r="I1250" s="13" t="s">
        <v>422</v>
      </c>
      <c r="J1250" s="14" t="s">
        <v>1302</v>
      </c>
      <c r="K1250" s="13" t="s">
        <v>29</v>
      </c>
      <c r="L1250" s="25" t="s">
        <v>30</v>
      </c>
      <c r="M1250" s="7" t="s">
        <v>9427</v>
      </c>
      <c r="N1250" s="16" t="s">
        <v>2113</v>
      </c>
      <c r="O1250" s="26"/>
      <c r="P1250" s="26" t="s">
        <v>2517</v>
      </c>
      <c r="Q1250" s="26" t="s">
        <v>2522</v>
      </c>
      <c r="R1250" s="31">
        <v>36052</v>
      </c>
      <c r="S1250" s="31">
        <v>44328</v>
      </c>
      <c r="T1250" s="31">
        <v>44687</v>
      </c>
      <c r="U1250" s="31"/>
      <c r="V1250" s="31"/>
      <c r="W1250" s="31"/>
      <c r="X1250" s="17"/>
      <c r="Y1250" s="17"/>
      <c r="Z1250" s="31"/>
      <c r="AA1250" s="18">
        <f t="shared" ca="1" si="95"/>
        <v>27</v>
      </c>
      <c r="AB1250" s="19" t="s">
        <v>7878</v>
      </c>
      <c r="AC1250" s="35" t="str">
        <f t="shared" si="99"/>
        <v>0 anos 11 meses 24 dias</v>
      </c>
      <c r="AD1250" s="35" t="str">
        <f ca="1">IF(AND(V1250="",T1250&lt;TODAY()),"Contrato Encerrado",IF(AND(V1250="",T1250&gt;TODAY()),DATEDIF(TODAY(),T1250,"Y")&amp;" anos"&amp;" "&amp;DATEDIF(TODAY(),T1250,"YM")&amp;" meses"&amp;" "&amp;DATEDIF(TODAY(),T1250,"MD")&amp;" dias",IF(AND(X1250="",V1250&lt;TODAY()),"Contrato Encerrado",IF(AND(X1250="",V1250&gt;TODAY()),DATEDIF(TODAY(),V1250,"Y")&amp;" anos"&amp;" "&amp;DATEDIF(TODAY(),V1250,"YM")&amp;" meses"&amp;" "&amp;DATEDIF(TODAY(),V1250,"MD")&amp;" dias",IF(AND(Z1250="",X1250&lt;TODAY()),"Contrato Encerrado",IF(AND(Z1250="",X1250&gt;TODAY()),DATEDIF(TODAY(),X1250,"Y")&amp;" anos"&amp;" "&amp;DATEDIF(TODAY(),X1250,"YM")&amp;" meses"&amp;" "&amp;DATEDIF(TODAY(),X1250,"MD")&amp;" dias",IF(AND(Z1250&lt;&gt;””,Z1250&lt;TODAY()),"Contrato Encerrado",IF(AND(Z1250&lt;&gt;"",Z1250&gt;TODAY()),DATEDIF(TODAY(),Z1250,"Y")&amp;" anos"&amp;" "&amp;DATEDIF(TODAY(),Z1250,"YM")&amp;" meses"&amp;" "&amp;DATEDIF(TODAY(),Z1250,"MD")&amp;" dias"))))))))</f>
        <v>Contrato Encerrado</v>
      </c>
      <c r="AE1250" s="35">
        <f t="shared" si="96"/>
        <v>359</v>
      </c>
      <c r="AF1250" s="35">
        <f t="shared" si="97"/>
        <v>371</v>
      </c>
      <c r="AG1250" s="17" t="str">
        <f t="shared" si="98"/>
        <v>1 anos 0 meses 5 dias</v>
      </c>
    </row>
    <row r="1251" spans="1:33" ht="11.25" customHeight="1" x14ac:dyDescent="0.2">
      <c r="A1251" s="8" t="s">
        <v>9</v>
      </c>
      <c r="B1251" s="8" t="s">
        <v>13</v>
      </c>
      <c r="C1251" s="22" t="s">
        <v>11</v>
      </c>
      <c r="D1251" s="37">
        <v>2024</v>
      </c>
      <c r="E1251" s="12" t="s">
        <v>795</v>
      </c>
      <c r="F1251" s="8" t="s">
        <v>796</v>
      </c>
      <c r="G1251" s="77" t="s">
        <v>11183</v>
      </c>
      <c r="H1251" s="78" t="s">
        <v>11184</v>
      </c>
      <c r="I1251" s="14" t="s">
        <v>11185</v>
      </c>
      <c r="J1251" s="14" t="s">
        <v>14943</v>
      </c>
      <c r="K1251" s="14" t="s">
        <v>29</v>
      </c>
      <c r="L1251" s="15" t="s">
        <v>81</v>
      </c>
      <c r="M1251" s="7" t="s">
        <v>82</v>
      </c>
      <c r="N1251" s="15" t="s">
        <v>4113</v>
      </c>
      <c r="O1251" s="15" t="s">
        <v>7934</v>
      </c>
      <c r="P1251" s="15" t="s">
        <v>2518</v>
      </c>
      <c r="Q1251" s="15" t="s">
        <v>2523</v>
      </c>
      <c r="R1251" s="20">
        <v>39205</v>
      </c>
      <c r="S1251" s="20">
        <v>45309</v>
      </c>
      <c r="T1251" s="20">
        <v>45504</v>
      </c>
      <c r="U1251" s="20">
        <v>45505</v>
      </c>
      <c r="V1251" s="31">
        <v>45657</v>
      </c>
      <c r="W1251" s="17"/>
      <c r="X1251" s="17"/>
      <c r="Y1251" s="17"/>
      <c r="Z1251" s="20"/>
      <c r="AA1251" s="18">
        <f t="shared" ca="1" si="95"/>
        <v>18</v>
      </c>
      <c r="AB1251" s="15" t="s">
        <v>7878</v>
      </c>
      <c r="AC1251" s="35" t="str">
        <f t="shared" si="99"/>
        <v>0 anos 11 meses 12 dias</v>
      </c>
      <c r="AD1251" s="35" t="str">
        <f ca="1">IF(AND(V1251="",T1251&lt;TODAY()),"Contrato Encerrado",IF(AND(V1251="",T1251&gt;TODAY()),DATEDIF(TODAY(),T1251,"Y")&amp;" anos"&amp;" "&amp;DATEDIF(TODAY(),T1251,"YM")&amp;" meses"&amp;" "&amp;DATEDIF(TODAY(),T1251,"MD")&amp;" dias",IF(AND(X1251="",V1251&lt;TODAY()),"Contrato Encerrado",IF(AND(X1251="",V1251&gt;TODAY()),DATEDIF(TODAY(),V1251,"Y")&amp;" anos"&amp;" "&amp;DATEDIF(TODAY(),V1251,"YM")&amp;" meses"&amp;" "&amp;DATEDIF(TODAY(),V1251,"MD")&amp;" dias",IF(AND(Z1251="",X1251&lt;TODAY()),"Contrato Encerrado",IF(AND(Z1251="",X1251&gt;TODAY()),DATEDIF(TODAY(),X1251,"Y")&amp;" anos"&amp;" "&amp;DATEDIF(TODAY(),X1251,"YM")&amp;" meses"&amp;" "&amp;DATEDIF(TODAY(),X1251,"MD")&amp;" dias",IF(AND(Z1251&lt;&gt;””,Z1251&lt;TODAY()),"Contrato Encerrado",IF(AND(Z1251&lt;&gt;"",Z1251&gt;TODAY()),DATEDIF(TODAY(),Z1251,"Y")&amp;" anos"&amp;" "&amp;DATEDIF(TODAY(),Z1251,"YM")&amp;" meses"&amp;" "&amp;DATEDIF(TODAY(),Z1251,"MD")&amp;" dias"))))))))</f>
        <v>Contrato Encerrado</v>
      </c>
      <c r="AE1251" s="35">
        <f t="shared" si="96"/>
        <v>347</v>
      </c>
      <c r="AF1251" s="35">
        <f t="shared" si="97"/>
        <v>383</v>
      </c>
      <c r="AG1251" s="17" t="str">
        <f t="shared" si="98"/>
        <v>1 anos 0 meses 17 dias</v>
      </c>
    </row>
    <row r="1252" spans="1:33" ht="11.25" customHeight="1" x14ac:dyDescent="0.2">
      <c r="A1252" s="8" t="s">
        <v>9</v>
      </c>
      <c r="B1252" s="8" t="s">
        <v>13</v>
      </c>
      <c r="C1252" s="22" t="s">
        <v>20</v>
      </c>
      <c r="D1252" s="37">
        <v>2024</v>
      </c>
      <c r="E1252" s="12" t="s">
        <v>157</v>
      </c>
      <c r="F1252" s="8" t="s">
        <v>158</v>
      </c>
      <c r="G1252" s="77" t="s">
        <v>13842</v>
      </c>
      <c r="H1252" s="78" t="s">
        <v>13843</v>
      </c>
      <c r="I1252" s="14" t="s">
        <v>13844</v>
      </c>
      <c r="J1252" s="14" t="s">
        <v>10</v>
      </c>
      <c r="K1252" s="14" t="s">
        <v>29</v>
      </c>
      <c r="L1252" s="15" t="s">
        <v>30</v>
      </c>
      <c r="M1252" s="7" t="s">
        <v>9427</v>
      </c>
      <c r="N1252" s="15" t="s">
        <v>2101</v>
      </c>
      <c r="O1252" s="15" t="s">
        <v>9448</v>
      </c>
      <c r="P1252" s="15" t="s">
        <v>2518</v>
      </c>
      <c r="Q1252" s="15" t="s">
        <v>2521</v>
      </c>
      <c r="R1252" s="20">
        <v>37228</v>
      </c>
      <c r="S1252" s="20">
        <v>45440</v>
      </c>
      <c r="T1252" s="20">
        <v>46169</v>
      </c>
      <c r="U1252" s="20"/>
      <c r="V1252" s="20"/>
      <c r="W1252" s="20"/>
      <c r="X1252" s="17"/>
      <c r="Y1252" s="17"/>
      <c r="Z1252" s="20"/>
      <c r="AA1252" s="18">
        <f t="shared" ca="1" si="95"/>
        <v>23</v>
      </c>
      <c r="AB1252" s="15" t="s">
        <v>7878</v>
      </c>
      <c r="AC1252" s="35" t="str">
        <f t="shared" si="99"/>
        <v>1 anos 11 meses 29 dias</v>
      </c>
      <c r="AD1252" s="35" t="str">
        <f ca="1">IF(AND(V1252="",T1252&lt;TODAY()),"Contrato Encerrado",IF(AND(V1252="",T1252&gt;TODAY()),DATEDIF(TODAY(),T1252,"Y")&amp;" anos"&amp;" "&amp;DATEDIF(TODAY(),T1252,"YM")&amp;" meses"&amp;" "&amp;DATEDIF(TODAY(),T1252,"MD")&amp;" dias",IF(AND(X1252="",V1252&lt;TODAY()),"Contrato Encerrado",IF(AND(X1252="",V1252&gt;TODAY()),DATEDIF(TODAY(),V1252,"Y")&amp;" anos"&amp;" "&amp;DATEDIF(TODAY(),V1252,"YM")&amp;" meses"&amp;" "&amp;DATEDIF(TODAY(),V1252,"MD")&amp;" dias",IF(AND(Z1252="",X1252&lt;TODAY()),"Contrato Encerrado",IF(AND(Z1252="",X1252&gt;TODAY()),DATEDIF(TODAY(),X1252,"Y")&amp;" anos"&amp;" "&amp;DATEDIF(TODAY(),X1252,"YM")&amp;" meses"&amp;" "&amp;DATEDIF(TODAY(),X1252,"MD")&amp;" dias",IF(AND(Z1252&lt;&gt;””,Z1252&lt;TODAY()),"Contrato Encerrado",IF(AND(Z1252&lt;&gt;"",Z1252&gt;TODAY()),DATEDIF(TODAY(),Z1252,"Y")&amp;" anos"&amp;" "&amp;DATEDIF(TODAY(),Z1252,"YM")&amp;" meses"&amp;" "&amp;DATEDIF(TODAY(),Z1252,"MD")&amp;" dias"))))))))</f>
        <v>0 anos 7 meses 20 dias</v>
      </c>
      <c r="AE1252" s="35">
        <f t="shared" si="96"/>
        <v>729</v>
      </c>
      <c r="AF1252" s="35">
        <f t="shared" si="97"/>
        <v>1</v>
      </c>
      <c r="AG1252" s="17" t="str">
        <f t="shared" si="98"/>
        <v>0 anos 0 meses 1 dias</v>
      </c>
    </row>
    <row r="1253" spans="1:33" ht="11.25" customHeight="1" x14ac:dyDescent="0.2">
      <c r="A1253" s="8" t="s">
        <v>9</v>
      </c>
      <c r="B1253" s="10" t="s">
        <v>13</v>
      </c>
      <c r="C1253" s="11" t="s">
        <v>22</v>
      </c>
      <c r="D1253" s="36">
        <v>2022</v>
      </c>
      <c r="E1253" s="12" t="s">
        <v>79</v>
      </c>
      <c r="F1253" s="8" t="s">
        <v>80</v>
      </c>
      <c r="G1253" s="77" t="s">
        <v>596</v>
      </c>
      <c r="H1253" s="78" t="s">
        <v>597</v>
      </c>
      <c r="I1253" s="14" t="s">
        <v>598</v>
      </c>
      <c r="J1253" s="14" t="s">
        <v>1302</v>
      </c>
      <c r="K1253" s="14" t="s">
        <v>29</v>
      </c>
      <c r="L1253" s="15" t="s">
        <v>30</v>
      </c>
      <c r="M1253" s="7" t="s">
        <v>9427</v>
      </c>
      <c r="N1253" s="24" t="s">
        <v>2104</v>
      </c>
      <c r="O1253" s="16"/>
      <c r="P1253" s="16" t="s">
        <v>2517</v>
      </c>
      <c r="Q1253" s="16" t="s">
        <v>2522</v>
      </c>
      <c r="R1253" s="31">
        <v>36712</v>
      </c>
      <c r="S1253" s="31">
        <v>44348</v>
      </c>
      <c r="T1253" s="31">
        <v>44865</v>
      </c>
      <c r="U1253" s="31"/>
      <c r="V1253" s="31"/>
      <c r="W1253" s="31"/>
      <c r="X1253" s="17"/>
      <c r="Y1253" s="17"/>
      <c r="Z1253" s="31"/>
      <c r="AA1253" s="18">
        <f t="shared" ca="1" si="95"/>
        <v>25</v>
      </c>
      <c r="AB1253" s="19" t="s">
        <v>7877</v>
      </c>
      <c r="AC1253" s="35" t="str">
        <f t="shared" si="99"/>
        <v>1 anos 4 meses 30 dias</v>
      </c>
      <c r="AD1253" s="35" t="str">
        <f ca="1">IF(AND(V1253="",T1253&lt;TODAY()),"Contrato Encerrado",IF(AND(V1253="",T1253&gt;TODAY()),DATEDIF(TODAY(),T1253,"Y")&amp;" anos"&amp;" "&amp;DATEDIF(TODAY(),T1253,"YM")&amp;" meses"&amp;" "&amp;DATEDIF(TODAY(),T1253,"MD")&amp;" dias",IF(AND(X1253="",V1253&lt;TODAY()),"Contrato Encerrado",IF(AND(X1253="",V1253&gt;TODAY()),DATEDIF(TODAY(),V1253,"Y")&amp;" anos"&amp;" "&amp;DATEDIF(TODAY(),V1253,"YM")&amp;" meses"&amp;" "&amp;DATEDIF(TODAY(),V1253,"MD")&amp;" dias",IF(AND(Z1253="",X1253&lt;TODAY()),"Contrato Encerrado",IF(AND(Z1253="",X1253&gt;TODAY()),DATEDIF(TODAY(),X1253,"Y")&amp;" anos"&amp;" "&amp;DATEDIF(TODAY(),X1253,"YM")&amp;" meses"&amp;" "&amp;DATEDIF(TODAY(),X1253,"MD")&amp;" dias",IF(AND(Z1253&lt;&gt;””,Z1253&lt;TODAY()),"Contrato Encerrado",IF(AND(Z1253&lt;&gt;"",Z1253&gt;TODAY()),DATEDIF(TODAY(),Z1253,"Y")&amp;" anos"&amp;" "&amp;DATEDIF(TODAY(),Z1253,"YM")&amp;" meses"&amp;" "&amp;DATEDIF(TODAY(),Z1253,"MD")&amp;" dias"))))))))</f>
        <v>Contrato Encerrado</v>
      </c>
      <c r="AE1253" s="35">
        <f t="shared" si="96"/>
        <v>517</v>
      </c>
      <c r="AF1253" s="35">
        <f t="shared" si="97"/>
        <v>213</v>
      </c>
      <c r="AG1253" s="17" t="str">
        <f t="shared" si="98"/>
        <v>0 anos 6 meses 31 dias</v>
      </c>
    </row>
    <row r="1254" spans="1:33" ht="11.25" customHeight="1" x14ac:dyDescent="0.2">
      <c r="A1254" s="8" t="s">
        <v>9</v>
      </c>
      <c r="B1254" s="8" t="s">
        <v>13</v>
      </c>
      <c r="C1254" s="22" t="s">
        <v>11</v>
      </c>
      <c r="D1254" s="36">
        <v>2025</v>
      </c>
      <c r="E1254" s="12" t="s">
        <v>157</v>
      </c>
      <c r="F1254" s="8" t="s">
        <v>158</v>
      </c>
      <c r="G1254" s="77" t="s">
        <v>15288</v>
      </c>
      <c r="H1254" s="78" t="s">
        <v>15289</v>
      </c>
      <c r="I1254" s="14" t="s">
        <v>15290</v>
      </c>
      <c r="J1254" s="14" t="s">
        <v>14943</v>
      </c>
      <c r="K1254" s="14" t="s">
        <v>29</v>
      </c>
      <c r="L1254" s="15" t="s">
        <v>30</v>
      </c>
      <c r="M1254" s="7" t="s">
        <v>9427</v>
      </c>
      <c r="N1254" s="15" t="s">
        <v>4660</v>
      </c>
      <c r="O1254" s="15" t="s">
        <v>7915</v>
      </c>
      <c r="P1254" s="15" t="s">
        <v>2518</v>
      </c>
      <c r="Q1254" s="35" t="s">
        <v>2521</v>
      </c>
      <c r="R1254" s="20">
        <v>33619</v>
      </c>
      <c r="S1254" s="20">
        <v>45643</v>
      </c>
      <c r="T1254" s="20">
        <v>45663</v>
      </c>
      <c r="U1254" s="20"/>
      <c r="V1254" s="20"/>
      <c r="W1254" s="20"/>
      <c r="X1254" s="17"/>
      <c r="Y1254" s="17"/>
      <c r="Z1254" s="20"/>
      <c r="AA1254" s="18">
        <f t="shared" ca="1" si="95"/>
        <v>33</v>
      </c>
      <c r="AB1254" s="15" t="s">
        <v>7878</v>
      </c>
      <c r="AC1254" s="35" t="str">
        <f t="shared" si="99"/>
        <v>0 anos 0 meses 20 dias</v>
      </c>
      <c r="AD1254" s="35" t="str">
        <f ca="1">IF(AND(V1254="",T1254&lt;TODAY()),"Contrato Encerrado",IF(AND(V1254="",T1254&gt;TODAY()),DATEDIF(TODAY(),T1254,"Y")&amp;" anos"&amp;" "&amp;DATEDIF(TODAY(),T1254,"YM")&amp;" meses"&amp;" "&amp;DATEDIF(TODAY(),T1254,"MD")&amp;" dias",IF(AND(X1254="",V1254&lt;TODAY()),"Contrato Encerrado",IF(AND(X1254="",V1254&gt;TODAY()),DATEDIF(TODAY(),V1254,"Y")&amp;" anos"&amp;" "&amp;DATEDIF(TODAY(),V1254,"YM")&amp;" meses"&amp;" "&amp;DATEDIF(TODAY(),V1254,"MD")&amp;" dias",IF(AND(Z1254="",X1254&lt;TODAY()),"Contrato Encerrado",IF(AND(Z1254="",X1254&gt;TODAY()),DATEDIF(TODAY(),X1254,"Y")&amp;" anos"&amp;" "&amp;DATEDIF(TODAY(),X1254,"YM")&amp;" meses"&amp;" "&amp;DATEDIF(TODAY(),X1254,"MD")&amp;" dias",IF(AND(Z1254&lt;&gt;””,Z1254&lt;TODAY()),"Contrato Encerrado",IF(AND(Z1254&lt;&gt;"",Z1254&gt;TODAY()),DATEDIF(TODAY(),Z1254,"Y")&amp;" anos"&amp;" "&amp;DATEDIF(TODAY(),Z1254,"YM")&amp;" meses"&amp;" "&amp;DATEDIF(TODAY(),Z1254,"MD")&amp;" dias"))))))))</f>
        <v>Contrato Encerrado</v>
      </c>
      <c r="AE1254" s="35">
        <f t="shared" si="96"/>
        <v>20</v>
      </c>
      <c r="AF1254" s="35">
        <f t="shared" si="97"/>
        <v>710</v>
      </c>
      <c r="AG1254" s="17" t="str">
        <f t="shared" si="98"/>
        <v>1 anos 11 meses 10 dias</v>
      </c>
    </row>
    <row r="1255" spans="1:33" ht="11.25" customHeight="1" x14ac:dyDescent="0.2">
      <c r="A1255" s="8" t="s">
        <v>9</v>
      </c>
      <c r="B1255" s="10" t="s">
        <v>13</v>
      </c>
      <c r="C1255" s="11" t="s">
        <v>22</v>
      </c>
      <c r="D1255" s="36">
        <v>2022</v>
      </c>
      <c r="E1255" s="12" t="s">
        <v>79</v>
      </c>
      <c r="F1255" s="8" t="s">
        <v>80</v>
      </c>
      <c r="G1255" s="77" t="s">
        <v>1224</v>
      </c>
      <c r="H1255" s="78" t="s">
        <v>1225</v>
      </c>
      <c r="I1255" s="14" t="s">
        <v>1226</v>
      </c>
      <c r="J1255" s="14" t="s">
        <v>1302</v>
      </c>
      <c r="K1255" s="14" t="s">
        <v>29</v>
      </c>
      <c r="L1255" s="15" t="s">
        <v>30</v>
      </c>
      <c r="M1255" s="7" t="s">
        <v>9427</v>
      </c>
      <c r="N1255" s="15" t="s">
        <v>2102</v>
      </c>
      <c r="O1255" s="16"/>
      <c r="P1255" s="16" t="s">
        <v>2517</v>
      </c>
      <c r="Q1255" s="16" t="s">
        <v>2522</v>
      </c>
      <c r="R1255" s="31">
        <v>34389</v>
      </c>
      <c r="S1255" s="31">
        <v>44410</v>
      </c>
      <c r="T1255" s="31">
        <v>45131</v>
      </c>
      <c r="U1255" s="31"/>
      <c r="V1255" s="31"/>
      <c r="W1255" s="31"/>
      <c r="X1255" s="17"/>
      <c r="Y1255" s="17"/>
      <c r="Z1255" s="31"/>
      <c r="AA1255" s="18">
        <f t="shared" ca="1" si="95"/>
        <v>31</v>
      </c>
      <c r="AB1255" s="19" t="s">
        <v>7878</v>
      </c>
      <c r="AC1255" s="35" t="str">
        <f t="shared" si="99"/>
        <v>1 anos 11 meses 22 dias</v>
      </c>
      <c r="AD1255" s="35" t="str">
        <f ca="1">IF(AND(V1255="",T1255&lt;TODAY()),"Contrato Encerrado",IF(AND(V1255="",T1255&gt;TODAY()),DATEDIF(TODAY(),T1255,"Y")&amp;" anos"&amp;" "&amp;DATEDIF(TODAY(),T1255,"YM")&amp;" meses"&amp;" "&amp;DATEDIF(TODAY(),T1255,"MD")&amp;" dias",IF(AND(X1255="",V1255&lt;TODAY()),"Contrato Encerrado",IF(AND(X1255="",V1255&gt;TODAY()),DATEDIF(TODAY(),V1255,"Y")&amp;" anos"&amp;" "&amp;DATEDIF(TODAY(),V1255,"YM")&amp;" meses"&amp;" "&amp;DATEDIF(TODAY(),V1255,"MD")&amp;" dias",IF(AND(Z1255="",X1255&lt;TODAY()),"Contrato Encerrado",IF(AND(Z1255="",X1255&gt;TODAY()),DATEDIF(TODAY(),X1255,"Y")&amp;" anos"&amp;" "&amp;DATEDIF(TODAY(),X1255,"YM")&amp;" meses"&amp;" "&amp;DATEDIF(TODAY(),X1255,"MD")&amp;" dias",IF(AND(Z1255&lt;&gt;””,Z1255&lt;TODAY()),"Contrato Encerrado",IF(AND(Z1255&lt;&gt;"",Z1255&gt;TODAY()),DATEDIF(TODAY(),Z1255,"Y")&amp;" anos"&amp;" "&amp;DATEDIF(TODAY(),Z1255,"YM")&amp;" meses"&amp;" "&amp;DATEDIF(TODAY(),Z1255,"MD")&amp;" dias"))))))))</f>
        <v>Contrato Encerrado</v>
      </c>
      <c r="AE1255" s="35">
        <f t="shared" si="96"/>
        <v>721</v>
      </c>
      <c r="AF1255" s="35">
        <f t="shared" si="97"/>
        <v>9</v>
      </c>
      <c r="AG1255" s="17" t="str">
        <f t="shared" si="98"/>
        <v>0 anos 0 meses 9 dias</v>
      </c>
    </row>
    <row r="1256" spans="1:33" ht="11.25" customHeight="1" x14ac:dyDescent="0.2">
      <c r="A1256" s="8" t="s">
        <v>9</v>
      </c>
      <c r="B1256" s="10" t="s">
        <v>13</v>
      </c>
      <c r="C1256" s="11" t="s">
        <v>22</v>
      </c>
      <c r="D1256" s="36">
        <v>2022</v>
      </c>
      <c r="E1256" s="12" t="s">
        <v>157</v>
      </c>
      <c r="F1256" s="8" t="s">
        <v>158</v>
      </c>
      <c r="G1256" s="77" t="s">
        <v>2855</v>
      </c>
      <c r="H1256" s="78" t="s">
        <v>2856</v>
      </c>
      <c r="I1256" s="14" t="s">
        <v>2857</v>
      </c>
      <c r="J1256" s="14" t="s">
        <v>14943</v>
      </c>
      <c r="K1256" s="14" t="s">
        <v>29</v>
      </c>
      <c r="L1256" s="15" t="s">
        <v>30</v>
      </c>
      <c r="M1256" s="7" t="s">
        <v>9427</v>
      </c>
      <c r="N1256" s="16" t="s">
        <v>4159</v>
      </c>
      <c r="O1256" s="16"/>
      <c r="P1256" s="16" t="s">
        <v>2518</v>
      </c>
      <c r="Q1256" s="16" t="s">
        <v>2521</v>
      </c>
      <c r="R1256" s="31">
        <v>29968</v>
      </c>
      <c r="S1256" s="31">
        <v>44768</v>
      </c>
      <c r="T1256" s="111">
        <v>44943</v>
      </c>
      <c r="U1256" s="111"/>
      <c r="V1256" s="31"/>
      <c r="W1256" s="31"/>
      <c r="X1256" s="17"/>
      <c r="Y1256" s="17"/>
      <c r="Z1256" s="31"/>
      <c r="AA1256" s="18">
        <f t="shared" ca="1" si="95"/>
        <v>43</v>
      </c>
      <c r="AB1256" s="19" t="s">
        <v>7878</v>
      </c>
      <c r="AC1256" s="35" t="str">
        <f t="shared" si="99"/>
        <v>0 anos 5 meses 22 dias</v>
      </c>
      <c r="AD1256" s="35" t="str">
        <f ca="1">IF(AND(V1256="",T1256&lt;TODAY()),"Contrato Encerrado",IF(AND(V1256="",T1256&gt;TODAY()),DATEDIF(TODAY(),T1256,"Y")&amp;" anos"&amp;" "&amp;DATEDIF(TODAY(),T1256,"YM")&amp;" meses"&amp;" "&amp;DATEDIF(TODAY(),T1256,"MD")&amp;" dias",IF(AND(X1256="",V1256&lt;TODAY()),"Contrato Encerrado",IF(AND(X1256="",V1256&gt;TODAY()),DATEDIF(TODAY(),V1256,"Y")&amp;" anos"&amp;" "&amp;DATEDIF(TODAY(),V1256,"YM")&amp;" meses"&amp;" "&amp;DATEDIF(TODAY(),V1256,"MD")&amp;" dias",IF(AND(Z1256="",X1256&lt;TODAY()),"Contrato Encerrado",IF(AND(Z1256="",X1256&gt;TODAY()),DATEDIF(TODAY(),X1256,"Y")&amp;" anos"&amp;" "&amp;DATEDIF(TODAY(),X1256,"YM")&amp;" meses"&amp;" "&amp;DATEDIF(TODAY(),X1256,"MD")&amp;" dias",IF(AND(Z1256&lt;&gt;””,Z1256&lt;TODAY()),"Contrato Encerrado",IF(AND(Z1256&lt;&gt;"",Z1256&gt;TODAY()),DATEDIF(TODAY(),Z1256,"Y")&amp;" anos"&amp;" "&amp;DATEDIF(TODAY(),Z1256,"YM")&amp;" meses"&amp;" "&amp;DATEDIF(TODAY(),Z1256,"MD")&amp;" dias"))))))))</f>
        <v>Contrato Encerrado</v>
      </c>
      <c r="AE1256" s="35">
        <f t="shared" si="96"/>
        <v>175</v>
      </c>
      <c r="AF1256" s="35">
        <f t="shared" si="97"/>
        <v>555</v>
      </c>
      <c r="AG1256" s="17" t="str">
        <f t="shared" si="98"/>
        <v>1 anos 6 meses 8 dias</v>
      </c>
    </row>
    <row r="1257" spans="1:33" s="61" customFormat="1" ht="11.25" customHeight="1" x14ac:dyDescent="0.2">
      <c r="A1257" s="8" t="s">
        <v>9</v>
      </c>
      <c r="B1257" s="8" t="s">
        <v>13</v>
      </c>
      <c r="C1257" s="22" t="s">
        <v>15</v>
      </c>
      <c r="D1257" s="37">
        <v>2025</v>
      </c>
      <c r="E1257" s="12" t="s">
        <v>157</v>
      </c>
      <c r="F1257" s="8" t="s">
        <v>158</v>
      </c>
      <c r="G1257" s="77" t="s">
        <v>15624</v>
      </c>
      <c r="H1257" s="78" t="s">
        <v>15625</v>
      </c>
      <c r="I1257" s="14" t="s">
        <v>15626</v>
      </c>
      <c r="J1257" s="14" t="s">
        <v>10</v>
      </c>
      <c r="K1257" s="14" t="s">
        <v>29</v>
      </c>
      <c r="L1257" s="15" t="s">
        <v>30</v>
      </c>
      <c r="M1257" s="7" t="s">
        <v>9427</v>
      </c>
      <c r="N1257" s="15" t="s">
        <v>6302</v>
      </c>
      <c r="O1257" s="15" t="s">
        <v>8425</v>
      </c>
      <c r="P1257" s="15" t="s">
        <v>2518</v>
      </c>
      <c r="Q1257" s="15" t="s">
        <v>2521</v>
      </c>
      <c r="R1257" s="15" t="s">
        <v>15627</v>
      </c>
      <c r="S1257" s="15" t="s">
        <v>15628</v>
      </c>
      <c r="T1257" s="20">
        <v>46093</v>
      </c>
      <c r="U1257" s="20"/>
      <c r="V1257" s="20"/>
      <c r="W1257" s="20"/>
      <c r="X1257" s="17"/>
      <c r="Y1257" s="17"/>
      <c r="Z1257" s="20"/>
      <c r="AA1257" s="21">
        <f t="shared" ca="1" si="95"/>
        <v>31</v>
      </c>
      <c r="AB1257" s="15" t="s">
        <v>7878</v>
      </c>
      <c r="AC1257" s="35" t="str">
        <f t="shared" si="99"/>
        <v>0 anos 11 meses 27 dias</v>
      </c>
      <c r="AD1257" s="35" t="str">
        <f ca="1">IF(AND(V1257="",T1257&lt;TODAY()),"Contrato Encerrado",IF(AND(V1257="",T1257&gt;TODAY()),DATEDIF(TODAY(),T1257,"Y")&amp;" anos"&amp;" "&amp;DATEDIF(TODAY(),T1257,"YM")&amp;" meses"&amp;" "&amp;DATEDIF(TODAY(),T1257,"MD")&amp;" dias",IF(AND(X1257="",V1257&lt;TODAY()),"Contrato Encerrado",IF(AND(X1257="",V1257&gt;TODAY()),DATEDIF(TODAY(),V1257,"Y")&amp;" anos"&amp;" "&amp;DATEDIF(TODAY(),V1257,"YM")&amp;" meses"&amp;" "&amp;DATEDIF(TODAY(),V1257,"MD")&amp;" dias",IF(AND(Z1257="",X1257&lt;TODAY()),"Contrato Encerrado",IF(AND(Z1257="",X1257&gt;TODAY()),DATEDIF(TODAY(),X1257,"Y")&amp;" anos"&amp;" "&amp;DATEDIF(TODAY(),X1257,"YM")&amp;" meses"&amp;" "&amp;DATEDIF(TODAY(),X1257,"MD")&amp;" dias",IF(AND(Z1257&lt;&gt;””,Z1257&lt;TODAY()),"Contrato Encerrado",IF(AND(Z1257&lt;&gt;"",Z1257&gt;TODAY()),DATEDIF(TODAY(),Z1257,"Y")&amp;" anos"&amp;" "&amp;DATEDIF(TODAY(),Z1257,"YM")&amp;" meses"&amp;" "&amp;DATEDIF(TODAY(),Z1257,"MD")&amp;" dias"))))))))</f>
        <v>0 anos 5 meses 5 dias</v>
      </c>
      <c r="AE1257" s="35">
        <f t="shared" si="96"/>
        <v>364</v>
      </c>
      <c r="AF1257" s="35">
        <f t="shared" si="97"/>
        <v>366</v>
      </c>
      <c r="AG1257" s="17" t="str">
        <f t="shared" si="98"/>
        <v>0 anos 11 meses 31 dias</v>
      </c>
    </row>
    <row r="1258" spans="1:33" ht="11.25" customHeight="1" x14ac:dyDescent="0.2">
      <c r="A1258" s="8" t="s">
        <v>9</v>
      </c>
      <c r="B1258" s="8" t="s">
        <v>13</v>
      </c>
      <c r="C1258" s="22" t="s">
        <v>17</v>
      </c>
      <c r="D1258" s="37">
        <v>2023</v>
      </c>
      <c r="E1258" s="23" t="s">
        <v>157</v>
      </c>
      <c r="F1258" s="8" t="s">
        <v>158</v>
      </c>
      <c r="G1258" s="77" t="s">
        <v>6348</v>
      </c>
      <c r="H1258" s="78" t="s">
        <v>6349</v>
      </c>
      <c r="I1258" s="9" t="s">
        <v>6350</v>
      </c>
      <c r="J1258" s="14" t="s">
        <v>1302</v>
      </c>
      <c r="K1258" s="9" t="s">
        <v>29</v>
      </c>
      <c r="L1258" s="24" t="s">
        <v>30</v>
      </c>
      <c r="M1258" s="7" t="s">
        <v>9427</v>
      </c>
      <c r="N1258" s="24" t="s">
        <v>2101</v>
      </c>
      <c r="O1258" s="24"/>
      <c r="P1258" s="24" t="s">
        <v>2518</v>
      </c>
      <c r="Q1258" s="24" t="s">
        <v>4109</v>
      </c>
      <c r="R1258" s="17">
        <v>33379</v>
      </c>
      <c r="S1258" s="17">
        <v>45051</v>
      </c>
      <c r="T1258" s="31">
        <v>45405</v>
      </c>
      <c r="U1258" s="17"/>
      <c r="V1258" s="31"/>
      <c r="W1258" s="17"/>
      <c r="X1258" s="17"/>
      <c r="Y1258" s="17"/>
      <c r="Z1258" s="31"/>
      <c r="AA1258" s="18">
        <f t="shared" ca="1" si="95"/>
        <v>34</v>
      </c>
      <c r="AB1258" s="19" t="s">
        <v>7878</v>
      </c>
      <c r="AC1258" s="35" t="str">
        <f t="shared" si="99"/>
        <v>0 anos 11 meses 18 dias</v>
      </c>
      <c r="AD1258" s="35" t="str">
        <f ca="1">IF(AND(V1258="",T1258&lt;TODAY()),"Contrato Encerrado",IF(AND(V1258="",T1258&gt;TODAY()),DATEDIF(TODAY(),T1258,"Y")&amp;" anos"&amp;" "&amp;DATEDIF(TODAY(),T1258,"YM")&amp;" meses"&amp;" "&amp;DATEDIF(TODAY(),T1258,"MD")&amp;" dias",IF(AND(X1258="",V1258&lt;TODAY()),"Contrato Encerrado",IF(AND(X1258="",V1258&gt;TODAY()),DATEDIF(TODAY(),V1258,"Y")&amp;" anos"&amp;" "&amp;DATEDIF(TODAY(),V1258,"YM")&amp;" meses"&amp;" "&amp;DATEDIF(TODAY(),V1258,"MD")&amp;" dias",IF(AND(Z1258="",X1258&lt;TODAY()),"Contrato Encerrado",IF(AND(Z1258="",X1258&gt;TODAY()),DATEDIF(TODAY(),X1258,"Y")&amp;" anos"&amp;" "&amp;DATEDIF(TODAY(),X1258,"YM")&amp;" meses"&amp;" "&amp;DATEDIF(TODAY(),X1258,"MD")&amp;" dias",IF(AND(Z1258&lt;&gt;””,Z1258&lt;TODAY()),"Contrato Encerrado",IF(AND(Z1258&lt;&gt;"",Z1258&gt;TODAY()),DATEDIF(TODAY(),Z1258,"Y")&amp;" anos"&amp;" "&amp;DATEDIF(TODAY(),Z1258,"YM")&amp;" meses"&amp;" "&amp;DATEDIF(TODAY(),Z1258,"MD")&amp;" dias"))))))))</f>
        <v>Contrato Encerrado</v>
      </c>
      <c r="AE1258" s="35">
        <f t="shared" si="96"/>
        <v>354</v>
      </c>
      <c r="AF1258" s="35">
        <f t="shared" si="97"/>
        <v>376</v>
      </c>
      <c r="AG1258" s="17" t="str">
        <f t="shared" si="98"/>
        <v>1 anos 0 meses 10 dias</v>
      </c>
    </row>
    <row r="1259" spans="1:33" ht="11.25" customHeight="1" x14ac:dyDescent="0.2">
      <c r="A1259" s="8" t="s">
        <v>9</v>
      </c>
      <c r="B1259" s="8" t="s">
        <v>13</v>
      </c>
      <c r="C1259" s="22" t="s">
        <v>17</v>
      </c>
      <c r="D1259" s="37">
        <v>2024</v>
      </c>
      <c r="E1259" s="12" t="s">
        <v>157</v>
      </c>
      <c r="F1259" s="8" t="s">
        <v>158</v>
      </c>
      <c r="G1259" s="77" t="s">
        <v>13237</v>
      </c>
      <c r="H1259" s="78" t="s">
        <v>13238</v>
      </c>
      <c r="I1259" s="14" t="s">
        <v>13239</v>
      </c>
      <c r="J1259" s="14" t="s">
        <v>10</v>
      </c>
      <c r="K1259" s="14" t="s">
        <v>29</v>
      </c>
      <c r="L1259" s="15" t="s">
        <v>30</v>
      </c>
      <c r="M1259" s="7" t="s">
        <v>9427</v>
      </c>
      <c r="N1259" s="15" t="s">
        <v>2101</v>
      </c>
      <c r="O1259" s="15" t="s">
        <v>7884</v>
      </c>
      <c r="P1259" s="15" t="s">
        <v>2518</v>
      </c>
      <c r="Q1259" s="15" t="s">
        <v>2521</v>
      </c>
      <c r="R1259" s="31">
        <v>31597</v>
      </c>
      <c r="S1259" s="30">
        <v>45421</v>
      </c>
      <c r="T1259" s="20">
        <v>46150</v>
      </c>
      <c r="U1259" s="20"/>
      <c r="V1259" s="20"/>
      <c r="W1259" s="30"/>
      <c r="X1259" s="17"/>
      <c r="Y1259" s="17"/>
      <c r="Z1259" s="20"/>
      <c r="AA1259" s="18">
        <f t="shared" ca="1" si="95"/>
        <v>39</v>
      </c>
      <c r="AB1259" s="15" t="s">
        <v>7878</v>
      </c>
      <c r="AC1259" s="35" t="str">
        <f t="shared" si="99"/>
        <v>1 anos 11 meses 29 dias</v>
      </c>
      <c r="AD1259" s="35" t="str">
        <f ca="1">IF(AND(V1259="",T1259&lt;TODAY()),"Contrato Encerrado",IF(AND(V1259="",T1259&gt;TODAY()),DATEDIF(TODAY(),T1259,"Y")&amp;" anos"&amp;" "&amp;DATEDIF(TODAY(),T1259,"YM")&amp;" meses"&amp;" "&amp;DATEDIF(TODAY(),T1259,"MD")&amp;" dias",IF(AND(X1259="",V1259&lt;TODAY()),"Contrato Encerrado",IF(AND(X1259="",V1259&gt;TODAY()),DATEDIF(TODAY(),V1259,"Y")&amp;" anos"&amp;" "&amp;DATEDIF(TODAY(),V1259,"YM")&amp;" meses"&amp;" "&amp;DATEDIF(TODAY(),V1259,"MD")&amp;" dias",IF(AND(Z1259="",X1259&lt;TODAY()),"Contrato Encerrado",IF(AND(Z1259="",X1259&gt;TODAY()),DATEDIF(TODAY(),X1259,"Y")&amp;" anos"&amp;" "&amp;DATEDIF(TODAY(),X1259,"YM")&amp;" meses"&amp;" "&amp;DATEDIF(TODAY(),X1259,"MD")&amp;" dias",IF(AND(Z1259&lt;&gt;””,Z1259&lt;TODAY()),"Contrato Encerrado",IF(AND(Z1259&lt;&gt;"",Z1259&gt;TODAY()),DATEDIF(TODAY(),Z1259,"Y")&amp;" anos"&amp;" "&amp;DATEDIF(TODAY(),Z1259,"YM")&amp;" meses"&amp;" "&amp;DATEDIF(TODAY(),Z1259,"MD")&amp;" dias"))))))))</f>
        <v>0 anos 7 meses 1 dias</v>
      </c>
      <c r="AE1259" s="35">
        <f t="shared" si="96"/>
        <v>729</v>
      </c>
      <c r="AF1259" s="35">
        <f t="shared" si="97"/>
        <v>1</v>
      </c>
      <c r="AG1259" s="17" t="str">
        <f t="shared" si="98"/>
        <v>0 anos 0 meses 1 dias</v>
      </c>
    </row>
    <row r="1260" spans="1:33" ht="11.25" customHeight="1" x14ac:dyDescent="0.2">
      <c r="A1260" s="8" t="s">
        <v>9</v>
      </c>
      <c r="B1260" s="8" t="s">
        <v>13</v>
      </c>
      <c r="C1260" s="22" t="s">
        <v>19</v>
      </c>
      <c r="D1260" s="37">
        <v>2024</v>
      </c>
      <c r="E1260" s="12" t="s">
        <v>157</v>
      </c>
      <c r="F1260" s="8" t="s">
        <v>158</v>
      </c>
      <c r="G1260" s="77" t="s">
        <v>13607</v>
      </c>
      <c r="H1260" s="78" t="s">
        <v>13608</v>
      </c>
      <c r="I1260" s="14" t="s">
        <v>13609</v>
      </c>
      <c r="J1260" s="14" t="s">
        <v>14943</v>
      </c>
      <c r="K1260" s="14" t="s">
        <v>29</v>
      </c>
      <c r="L1260" s="15" t="s">
        <v>30</v>
      </c>
      <c r="M1260" s="7" t="s">
        <v>9427</v>
      </c>
      <c r="N1260" s="15" t="s">
        <v>6302</v>
      </c>
      <c r="O1260" s="15" t="s">
        <v>7903</v>
      </c>
      <c r="P1260" s="15" t="s">
        <v>2518</v>
      </c>
      <c r="Q1260" s="15" t="s">
        <v>2521</v>
      </c>
      <c r="R1260" s="20">
        <v>28068</v>
      </c>
      <c r="S1260" s="20">
        <v>45439</v>
      </c>
      <c r="T1260" s="20">
        <v>45803</v>
      </c>
      <c r="U1260" s="20"/>
      <c r="V1260" s="20"/>
      <c r="W1260" s="20"/>
      <c r="X1260" s="17"/>
      <c r="Y1260" s="17"/>
      <c r="Z1260" s="20"/>
      <c r="AA1260" s="18">
        <f t="shared" ca="1" si="95"/>
        <v>48</v>
      </c>
      <c r="AB1260" s="15" t="s">
        <v>7878</v>
      </c>
      <c r="AC1260" s="35" t="str">
        <f t="shared" si="99"/>
        <v>0 anos 11 meses 29 dias</v>
      </c>
      <c r="AD1260" s="35" t="str">
        <f ca="1">IF(AND(V1260="",T1260&lt;TODAY()),"Contrato Encerrado",IF(AND(V1260="",T1260&gt;TODAY()),DATEDIF(TODAY(),T1260,"Y")&amp;" anos"&amp;" "&amp;DATEDIF(TODAY(),T1260,"YM")&amp;" meses"&amp;" "&amp;DATEDIF(TODAY(),T1260,"MD")&amp;" dias",IF(AND(X1260="",V1260&lt;TODAY()),"Contrato Encerrado",IF(AND(X1260="",V1260&gt;TODAY()),DATEDIF(TODAY(),V1260,"Y")&amp;" anos"&amp;" "&amp;DATEDIF(TODAY(),V1260,"YM")&amp;" meses"&amp;" "&amp;DATEDIF(TODAY(),V1260,"MD")&amp;" dias",IF(AND(Z1260="",X1260&lt;TODAY()),"Contrato Encerrado",IF(AND(Z1260="",X1260&gt;TODAY()),DATEDIF(TODAY(),X1260,"Y")&amp;" anos"&amp;" "&amp;DATEDIF(TODAY(),X1260,"YM")&amp;" meses"&amp;" "&amp;DATEDIF(TODAY(),X1260,"MD")&amp;" dias",IF(AND(Z1260&lt;&gt;””,Z1260&lt;TODAY()),"Contrato Encerrado",IF(AND(Z1260&lt;&gt;"",Z1260&gt;TODAY()),DATEDIF(TODAY(),Z1260,"Y")&amp;" anos"&amp;" "&amp;DATEDIF(TODAY(),Z1260,"YM")&amp;" meses"&amp;" "&amp;DATEDIF(TODAY(),Z1260,"MD")&amp;" dias"))))))))</f>
        <v>Contrato Encerrado</v>
      </c>
      <c r="AE1260" s="35">
        <f t="shared" si="96"/>
        <v>364</v>
      </c>
      <c r="AF1260" s="35">
        <f t="shared" si="97"/>
        <v>366</v>
      </c>
      <c r="AG1260" s="17" t="str">
        <f t="shared" si="98"/>
        <v>0 anos 11 meses 31 dias</v>
      </c>
    </row>
    <row r="1261" spans="1:33" ht="11.25" customHeight="1" x14ac:dyDescent="0.2">
      <c r="A1261" s="8" t="s">
        <v>9</v>
      </c>
      <c r="B1261" s="8" t="s">
        <v>13</v>
      </c>
      <c r="C1261" s="22" t="s">
        <v>15</v>
      </c>
      <c r="D1261" s="37">
        <v>2025</v>
      </c>
      <c r="E1261" s="12" t="s">
        <v>772</v>
      </c>
      <c r="F1261" s="8" t="s">
        <v>773</v>
      </c>
      <c r="G1261" s="77" t="s">
        <v>15629</v>
      </c>
      <c r="H1261" s="78" t="s">
        <v>15630</v>
      </c>
      <c r="I1261" s="14" t="s">
        <v>15631</v>
      </c>
      <c r="J1261" s="14" t="s">
        <v>1302</v>
      </c>
      <c r="K1261" s="14" t="s">
        <v>29</v>
      </c>
      <c r="L1261" s="15" t="s">
        <v>30</v>
      </c>
      <c r="M1261" s="7" t="s">
        <v>9427</v>
      </c>
      <c r="N1261" s="15" t="s">
        <v>2098</v>
      </c>
      <c r="O1261" s="15" t="s">
        <v>9560</v>
      </c>
      <c r="P1261" s="15" t="s">
        <v>2518</v>
      </c>
      <c r="Q1261" s="15" t="s">
        <v>2523</v>
      </c>
      <c r="R1261" s="20">
        <v>38410</v>
      </c>
      <c r="S1261" s="20">
        <v>45733</v>
      </c>
      <c r="T1261" s="70">
        <v>45777</v>
      </c>
      <c r="U1261" s="20"/>
      <c r="V1261" s="20"/>
      <c r="W1261" s="20"/>
      <c r="X1261" s="17"/>
      <c r="Y1261" s="17"/>
      <c r="Z1261" s="20"/>
      <c r="AA1261" s="21">
        <f t="shared" ca="1" si="95"/>
        <v>20</v>
      </c>
      <c r="AB1261" s="15" t="s">
        <v>7877</v>
      </c>
      <c r="AC1261" s="35" t="str">
        <f t="shared" si="99"/>
        <v>0 anos 1 meses 13 dias</v>
      </c>
      <c r="AD1261" s="35" t="str">
        <f ca="1">IF(AND(V1261="",T1261&lt;TODAY()),"Contrato Encerrado",IF(AND(V1261="",T1261&gt;TODAY()),DATEDIF(TODAY(),T1261,"Y")&amp;" anos"&amp;" "&amp;DATEDIF(TODAY(),T1261,"YM")&amp;" meses"&amp;" "&amp;DATEDIF(TODAY(),T1261,"MD")&amp;" dias",IF(AND(X1261="",V1261&lt;TODAY()),"Contrato Encerrado",IF(AND(X1261="",V1261&gt;TODAY()),DATEDIF(TODAY(),V1261,"Y")&amp;" anos"&amp;" "&amp;DATEDIF(TODAY(),V1261,"YM")&amp;" meses"&amp;" "&amp;DATEDIF(TODAY(),V1261,"MD")&amp;" dias",IF(AND(Z1261="",X1261&lt;TODAY()),"Contrato Encerrado",IF(AND(Z1261="",X1261&gt;TODAY()),DATEDIF(TODAY(),X1261,"Y")&amp;" anos"&amp;" "&amp;DATEDIF(TODAY(),X1261,"YM")&amp;" meses"&amp;" "&amp;DATEDIF(TODAY(),X1261,"MD")&amp;" dias",IF(AND(Z1261&lt;&gt;””,Z1261&lt;TODAY()),"Contrato Encerrado",IF(AND(Z1261&lt;&gt;"",Z1261&gt;TODAY()),DATEDIF(TODAY(),Z1261,"Y")&amp;" anos"&amp;" "&amp;DATEDIF(TODAY(),Z1261,"YM")&amp;" meses"&amp;" "&amp;DATEDIF(TODAY(),Z1261,"MD")&amp;" dias"))))))))</f>
        <v>Contrato Encerrado</v>
      </c>
      <c r="AE1261" s="35">
        <f t="shared" si="96"/>
        <v>44</v>
      </c>
      <c r="AF1261" s="35">
        <f t="shared" si="97"/>
        <v>686</v>
      </c>
      <c r="AG1261" s="17" t="str">
        <f t="shared" si="98"/>
        <v>1 anos 10 meses 16 dias</v>
      </c>
    </row>
    <row r="1262" spans="1:33" ht="11.25" customHeight="1" x14ac:dyDescent="0.2">
      <c r="A1262" s="8" t="s">
        <v>9</v>
      </c>
      <c r="B1262" s="8" t="s">
        <v>13</v>
      </c>
      <c r="C1262" s="22" t="s">
        <v>16</v>
      </c>
      <c r="D1262" s="37">
        <v>2024</v>
      </c>
      <c r="E1262" s="12" t="s">
        <v>772</v>
      </c>
      <c r="F1262" s="8" t="s">
        <v>773</v>
      </c>
      <c r="G1262" s="77" t="s">
        <v>12756</v>
      </c>
      <c r="H1262" s="78" t="s">
        <v>12757</v>
      </c>
      <c r="I1262" s="14" t="s">
        <v>12758</v>
      </c>
      <c r="J1262" s="14" t="s">
        <v>10</v>
      </c>
      <c r="K1262" s="14" t="s">
        <v>29</v>
      </c>
      <c r="L1262" s="15" t="s">
        <v>30</v>
      </c>
      <c r="M1262" s="7" t="s">
        <v>9427</v>
      </c>
      <c r="N1262" s="15" t="s">
        <v>3201</v>
      </c>
      <c r="O1262" s="15" t="s">
        <v>9474</v>
      </c>
      <c r="P1262" s="15" t="s">
        <v>2518</v>
      </c>
      <c r="Q1262" s="15" t="s">
        <v>2523</v>
      </c>
      <c r="R1262" s="20">
        <v>34046</v>
      </c>
      <c r="S1262" s="20">
        <v>45383</v>
      </c>
      <c r="T1262" s="20">
        <v>46111</v>
      </c>
      <c r="U1262" s="20"/>
      <c r="V1262" s="20"/>
      <c r="W1262" s="20"/>
      <c r="X1262" s="17"/>
      <c r="Y1262" s="17"/>
      <c r="Z1262" s="20"/>
      <c r="AA1262" s="18">
        <f t="shared" ca="1" si="95"/>
        <v>32</v>
      </c>
      <c r="AB1262" s="15" t="s">
        <v>7877</v>
      </c>
      <c r="AC1262" s="35" t="str">
        <f t="shared" si="99"/>
        <v>1 anos 11 meses 29 dias</v>
      </c>
      <c r="AD1262" s="35" t="str">
        <f ca="1">IF(AND(V1262="",T1262&lt;TODAY()),"Contrato Encerrado",IF(AND(V1262="",T1262&gt;TODAY()),DATEDIF(TODAY(),T1262,"Y")&amp;" anos"&amp;" "&amp;DATEDIF(TODAY(),T1262,"YM")&amp;" meses"&amp;" "&amp;DATEDIF(TODAY(),T1262,"MD")&amp;" dias",IF(AND(X1262="",V1262&lt;TODAY()),"Contrato Encerrado",IF(AND(X1262="",V1262&gt;TODAY()),DATEDIF(TODAY(),V1262,"Y")&amp;" anos"&amp;" "&amp;DATEDIF(TODAY(),V1262,"YM")&amp;" meses"&amp;" "&amp;DATEDIF(TODAY(),V1262,"MD")&amp;" dias",IF(AND(Z1262="",X1262&lt;TODAY()),"Contrato Encerrado",IF(AND(Z1262="",X1262&gt;TODAY()),DATEDIF(TODAY(),X1262,"Y")&amp;" anos"&amp;" "&amp;DATEDIF(TODAY(),X1262,"YM")&amp;" meses"&amp;" "&amp;DATEDIF(TODAY(),X1262,"MD")&amp;" dias",IF(AND(Z1262&lt;&gt;””,Z1262&lt;TODAY()),"Contrato Encerrado",IF(AND(Z1262&lt;&gt;"",Z1262&gt;TODAY()),DATEDIF(TODAY(),Z1262,"Y")&amp;" anos"&amp;" "&amp;DATEDIF(TODAY(),Z1262,"YM")&amp;" meses"&amp;" "&amp;DATEDIF(TODAY(),Z1262,"MD")&amp;" dias"))))))))</f>
        <v>0 anos 5 meses 23 dias</v>
      </c>
      <c r="AE1262" s="35">
        <f t="shared" si="96"/>
        <v>728</v>
      </c>
      <c r="AF1262" s="35">
        <f t="shared" si="97"/>
        <v>2</v>
      </c>
      <c r="AG1262" s="17" t="str">
        <f t="shared" si="98"/>
        <v>0 anos 0 meses 2 dias</v>
      </c>
    </row>
    <row r="1263" spans="1:33" ht="11.25" customHeight="1" x14ac:dyDescent="0.2">
      <c r="A1263" s="8" t="s">
        <v>9</v>
      </c>
      <c r="B1263" s="8" t="s">
        <v>13</v>
      </c>
      <c r="C1263" s="22" t="s">
        <v>14</v>
      </c>
      <c r="D1263" s="37">
        <v>2023</v>
      </c>
      <c r="E1263" s="23" t="s">
        <v>307</v>
      </c>
      <c r="F1263" s="8" t="s">
        <v>308</v>
      </c>
      <c r="G1263" s="77" t="s">
        <v>6351</v>
      </c>
      <c r="H1263" s="78" t="s">
        <v>6352</v>
      </c>
      <c r="I1263" s="9" t="s">
        <v>6353</v>
      </c>
      <c r="J1263" s="14" t="s">
        <v>1302</v>
      </c>
      <c r="K1263" s="9" t="s">
        <v>29</v>
      </c>
      <c r="L1263" s="24" t="s">
        <v>81</v>
      </c>
      <c r="M1263" s="7" t="s">
        <v>82</v>
      </c>
      <c r="N1263" s="24" t="s">
        <v>4113</v>
      </c>
      <c r="O1263" s="24"/>
      <c r="P1263" s="24" t="s">
        <v>2518</v>
      </c>
      <c r="Q1263" s="24" t="s">
        <v>2523</v>
      </c>
      <c r="R1263" s="17">
        <v>38739</v>
      </c>
      <c r="S1263" s="17">
        <v>44958</v>
      </c>
      <c r="T1263" s="31">
        <v>45261</v>
      </c>
      <c r="U1263" s="17"/>
      <c r="V1263" s="31"/>
      <c r="W1263" s="17"/>
      <c r="X1263" s="17"/>
      <c r="Y1263" s="17"/>
      <c r="Z1263" s="31"/>
      <c r="AA1263" s="18">
        <f t="shared" ca="1" si="95"/>
        <v>19</v>
      </c>
      <c r="AB1263" s="19" t="s">
        <v>7877</v>
      </c>
      <c r="AC1263" s="35" t="str">
        <f t="shared" si="99"/>
        <v>0 anos 10 meses 0 dias</v>
      </c>
      <c r="AD1263" s="35" t="str">
        <f ca="1">IF(AND(V1263="",T1263&lt;TODAY()),"Contrato Encerrado",IF(AND(V1263="",T1263&gt;TODAY()),DATEDIF(TODAY(),T1263,"Y")&amp;" anos"&amp;" "&amp;DATEDIF(TODAY(),T1263,"YM")&amp;" meses"&amp;" "&amp;DATEDIF(TODAY(),T1263,"MD")&amp;" dias",IF(AND(X1263="",V1263&lt;TODAY()),"Contrato Encerrado",IF(AND(X1263="",V1263&gt;TODAY()),DATEDIF(TODAY(),V1263,"Y")&amp;" anos"&amp;" "&amp;DATEDIF(TODAY(),V1263,"YM")&amp;" meses"&amp;" "&amp;DATEDIF(TODAY(),V1263,"MD")&amp;" dias",IF(AND(Z1263="",X1263&lt;TODAY()),"Contrato Encerrado",IF(AND(Z1263="",X1263&gt;TODAY()),DATEDIF(TODAY(),X1263,"Y")&amp;" anos"&amp;" "&amp;DATEDIF(TODAY(),X1263,"YM")&amp;" meses"&amp;" "&amp;DATEDIF(TODAY(),X1263,"MD")&amp;" dias",IF(AND(Z1263&lt;&gt;””,Z1263&lt;TODAY()),"Contrato Encerrado",IF(AND(Z1263&lt;&gt;"",Z1263&gt;TODAY()),DATEDIF(TODAY(),Z1263,"Y")&amp;" anos"&amp;" "&amp;DATEDIF(TODAY(),Z1263,"YM")&amp;" meses"&amp;" "&amp;DATEDIF(TODAY(),Z1263,"MD")&amp;" dias"))))))))</f>
        <v>Contrato Encerrado</v>
      </c>
      <c r="AE1263" s="35">
        <f t="shared" si="96"/>
        <v>303</v>
      </c>
      <c r="AF1263" s="35">
        <f t="shared" si="97"/>
        <v>427</v>
      </c>
      <c r="AG1263" s="17" t="str">
        <f t="shared" si="98"/>
        <v>1 anos 2 meses 2 dias</v>
      </c>
    </row>
    <row r="1264" spans="1:33" ht="11.25" customHeight="1" x14ac:dyDescent="0.2">
      <c r="A1264" s="141" t="s">
        <v>9</v>
      </c>
      <c r="B1264" s="142" t="s">
        <v>13</v>
      </c>
      <c r="C1264" s="143" t="s">
        <v>22</v>
      </c>
      <c r="D1264" s="144">
        <v>2022</v>
      </c>
      <c r="E1264" s="145" t="s">
        <v>157</v>
      </c>
      <c r="F1264" s="141" t="s">
        <v>158</v>
      </c>
      <c r="G1264" s="146" t="s">
        <v>4469</v>
      </c>
      <c r="H1264" s="147" t="s">
        <v>4470</v>
      </c>
      <c r="I1264" s="148" t="s">
        <v>4471</v>
      </c>
      <c r="J1264" s="14" t="s">
        <v>14943</v>
      </c>
      <c r="K1264" s="148" t="s">
        <v>29</v>
      </c>
      <c r="L1264" s="149" t="s">
        <v>30</v>
      </c>
      <c r="M1264" s="7" t="s">
        <v>9427</v>
      </c>
      <c r="N1264" s="150" t="s">
        <v>2101</v>
      </c>
      <c r="O1264" s="150"/>
      <c r="P1264" s="150" t="s">
        <v>2518</v>
      </c>
      <c r="Q1264" s="150" t="s">
        <v>2521</v>
      </c>
      <c r="R1264" s="151">
        <v>36262</v>
      </c>
      <c r="S1264" s="151">
        <v>44797</v>
      </c>
      <c r="T1264" s="151">
        <v>45532</v>
      </c>
      <c r="U1264" s="151"/>
      <c r="V1264" s="151"/>
      <c r="W1264" s="151"/>
      <c r="X1264" s="17"/>
      <c r="Y1264" s="17"/>
      <c r="Z1264" s="151"/>
      <c r="AA1264" s="152">
        <f t="shared" ca="1" si="95"/>
        <v>26</v>
      </c>
      <c r="AB1264" s="153" t="s">
        <v>7877</v>
      </c>
      <c r="AC1264" s="35" t="str">
        <f t="shared" si="99"/>
        <v>2 anos 0 meses 4 dias</v>
      </c>
      <c r="AD1264" s="132" t="str">
        <f ca="1">IF(AND(V1264="",T1264&lt;TODAY()),"Contrato Encerrado",IF(AND(V1264="",T1264&gt;TODAY()),DATEDIF(TODAY(),T1264,"Y")&amp;" anos"&amp;" "&amp;DATEDIF(TODAY(),T1264,"YM")&amp;" meses"&amp;" "&amp;DATEDIF(TODAY(),T1264,"MD")&amp;" dias",IF(AND(X1264="",V1264&lt;TODAY()),"Contrato Encerrado",IF(AND(X1264="",V1264&gt;TODAY()),DATEDIF(TODAY(),V1264,"Y")&amp;" anos"&amp;" "&amp;DATEDIF(TODAY(),V1264,"YM")&amp;" meses"&amp;" "&amp;DATEDIF(TODAY(),V1264,"MD")&amp;" dias",IF(AND(Z1264="",X1264&lt;TODAY()),"Contrato Encerrado",IF(AND(Z1264="",X1264&gt;TODAY()),DATEDIF(TODAY(),X1264,"Y")&amp;" anos"&amp;" "&amp;DATEDIF(TODAY(),X1264,"YM")&amp;" meses"&amp;" "&amp;DATEDIF(TODAY(),X1264,"MD")&amp;" dias",IF(AND(Z1264&lt;&gt;””,Z1264&lt;TODAY()),"Contrato Encerrado",IF(AND(Z1264&lt;&gt;"",Z1264&gt;TODAY()),DATEDIF(TODAY(),Z1264,"Y")&amp;" anos"&amp;" "&amp;DATEDIF(TODAY(),Z1264,"YM")&amp;" meses"&amp;" "&amp;DATEDIF(TODAY(),Z1264,"MD")&amp;" dias"))))))))</f>
        <v>Contrato Encerrado</v>
      </c>
      <c r="AE1264" s="132">
        <f t="shared" si="96"/>
        <v>735</v>
      </c>
      <c r="AF1264" s="132">
        <f t="shared" si="97"/>
        <v>-5</v>
      </c>
      <c r="AG1264" s="133" t="str">
        <f t="shared" si="98"/>
        <v>ESTÁGIO COMPLETOU 2 ANOS</v>
      </c>
    </row>
    <row r="1265" spans="1:33" ht="11.25" customHeight="1" x14ac:dyDescent="0.2">
      <c r="A1265" s="8" t="s">
        <v>9</v>
      </c>
      <c r="B1265" s="8" t="s">
        <v>13</v>
      </c>
      <c r="C1265" s="22" t="s">
        <v>20</v>
      </c>
      <c r="D1265" s="37">
        <v>2023</v>
      </c>
      <c r="E1265" s="23" t="s">
        <v>157</v>
      </c>
      <c r="F1265" s="8" t="s">
        <v>158</v>
      </c>
      <c r="G1265" s="77" t="s">
        <v>8339</v>
      </c>
      <c r="H1265" s="78" t="s">
        <v>8340</v>
      </c>
      <c r="I1265" s="9" t="s">
        <v>8341</v>
      </c>
      <c r="J1265" s="14" t="s">
        <v>14943</v>
      </c>
      <c r="K1265" s="9" t="s">
        <v>29</v>
      </c>
      <c r="L1265" s="24" t="s">
        <v>81</v>
      </c>
      <c r="M1265" s="7" t="s">
        <v>82</v>
      </c>
      <c r="N1265" s="24" t="s">
        <v>4113</v>
      </c>
      <c r="O1265" s="24" t="s">
        <v>8010</v>
      </c>
      <c r="P1265" s="24" t="s">
        <v>2518</v>
      </c>
      <c r="Q1265" s="24" t="s">
        <v>4109</v>
      </c>
      <c r="R1265" s="17">
        <v>38600</v>
      </c>
      <c r="S1265" s="17">
        <v>45092</v>
      </c>
      <c r="T1265" s="17">
        <v>45289</v>
      </c>
      <c r="U1265" s="17"/>
      <c r="V1265" s="17"/>
      <c r="W1265" s="17"/>
      <c r="X1265" s="17"/>
      <c r="Y1265" s="17"/>
      <c r="Z1265" s="17"/>
      <c r="AA1265" s="18">
        <f t="shared" ca="1" si="95"/>
        <v>20</v>
      </c>
      <c r="AB1265" s="18" t="s">
        <v>7877</v>
      </c>
      <c r="AC1265" s="35" t="str">
        <f t="shared" si="99"/>
        <v>0 anos 6 meses 14 dias</v>
      </c>
      <c r="AD1265" s="35" t="str">
        <f ca="1">IF(AND(V1265="",T1265&lt;TODAY()),"Contrato Encerrado",IF(AND(V1265="",T1265&gt;TODAY()),DATEDIF(TODAY(),T1265,"Y")&amp;" anos"&amp;" "&amp;DATEDIF(TODAY(),T1265,"YM")&amp;" meses"&amp;" "&amp;DATEDIF(TODAY(),T1265,"MD")&amp;" dias",IF(AND(X1265="",V1265&lt;TODAY()),"Contrato Encerrado",IF(AND(X1265="",V1265&gt;TODAY()),DATEDIF(TODAY(),V1265,"Y")&amp;" anos"&amp;" "&amp;DATEDIF(TODAY(),V1265,"YM")&amp;" meses"&amp;" "&amp;DATEDIF(TODAY(),V1265,"MD")&amp;" dias",IF(AND(Z1265="",X1265&lt;TODAY()),"Contrato Encerrado",IF(AND(Z1265="",X1265&gt;TODAY()),DATEDIF(TODAY(),X1265,"Y")&amp;" anos"&amp;" "&amp;DATEDIF(TODAY(),X1265,"YM")&amp;" meses"&amp;" "&amp;DATEDIF(TODAY(),X1265,"MD")&amp;" dias",IF(AND(Z1265&lt;&gt;””,Z1265&lt;TODAY()),"Contrato Encerrado",IF(AND(Z1265&lt;&gt;"",Z1265&gt;TODAY()),DATEDIF(TODAY(),Z1265,"Y")&amp;" anos"&amp;" "&amp;DATEDIF(TODAY(),Z1265,"YM")&amp;" meses"&amp;" "&amp;DATEDIF(TODAY(),Z1265,"MD")&amp;" dias"))))))))</f>
        <v>Contrato Encerrado</v>
      </c>
      <c r="AE1265" s="35">
        <f t="shared" si="96"/>
        <v>197</v>
      </c>
      <c r="AF1265" s="35">
        <f t="shared" si="97"/>
        <v>533</v>
      </c>
      <c r="AG1265" s="17" t="str">
        <f t="shared" si="98"/>
        <v>1 anos 5 meses 16 dias</v>
      </c>
    </row>
    <row r="1266" spans="1:33" s="61" customFormat="1" ht="11.25" customHeight="1" x14ac:dyDescent="0.2">
      <c r="A1266" s="10" t="s">
        <v>9</v>
      </c>
      <c r="B1266" s="10" t="s">
        <v>13</v>
      </c>
      <c r="C1266" s="11" t="s">
        <v>16</v>
      </c>
      <c r="D1266" s="36">
        <v>2021</v>
      </c>
      <c r="E1266" s="13" t="s">
        <v>79</v>
      </c>
      <c r="F1266" s="10" t="s">
        <v>80</v>
      </c>
      <c r="G1266" s="83" t="s">
        <v>3406</v>
      </c>
      <c r="H1266" s="84" t="s">
        <v>3407</v>
      </c>
      <c r="I1266" s="13" t="s">
        <v>3408</v>
      </c>
      <c r="J1266" s="14" t="s">
        <v>1302</v>
      </c>
      <c r="K1266" s="13" t="s">
        <v>29</v>
      </c>
      <c r="L1266" s="25" t="s">
        <v>81</v>
      </c>
      <c r="M1266" s="7" t="s">
        <v>82</v>
      </c>
      <c r="N1266" s="26" t="s">
        <v>4113</v>
      </c>
      <c r="O1266" s="26"/>
      <c r="P1266" s="26" t="s">
        <v>2517</v>
      </c>
      <c r="Q1266" s="26" t="s">
        <v>2522</v>
      </c>
      <c r="R1266" s="31">
        <v>38013</v>
      </c>
      <c r="S1266" s="31">
        <v>44287</v>
      </c>
      <c r="T1266" s="31">
        <v>44562</v>
      </c>
      <c r="U1266" s="31"/>
      <c r="V1266" s="31"/>
      <c r="W1266" s="31"/>
      <c r="X1266" s="17"/>
      <c r="Y1266" s="17"/>
      <c r="Z1266" s="31"/>
      <c r="AA1266" s="18">
        <f t="shared" ca="1" si="95"/>
        <v>21</v>
      </c>
      <c r="AB1266" s="19" t="s">
        <v>7877</v>
      </c>
      <c r="AC1266" s="35" t="str">
        <f t="shared" si="99"/>
        <v>0 anos 9 meses 0 dias</v>
      </c>
      <c r="AD1266" s="35" t="str">
        <f ca="1">IF(AND(V1266="",T1266&lt;TODAY()),"Contrato Encerrado",IF(AND(V1266="",T1266&gt;TODAY()),DATEDIF(TODAY(),T1266,"Y")&amp;" anos"&amp;" "&amp;DATEDIF(TODAY(),T1266,"YM")&amp;" meses"&amp;" "&amp;DATEDIF(TODAY(),T1266,"MD")&amp;" dias",IF(AND(X1266="",V1266&lt;TODAY()),"Contrato Encerrado",IF(AND(X1266="",V1266&gt;TODAY()),DATEDIF(TODAY(),V1266,"Y")&amp;" anos"&amp;" "&amp;DATEDIF(TODAY(),V1266,"YM")&amp;" meses"&amp;" "&amp;DATEDIF(TODAY(),V1266,"MD")&amp;" dias",IF(AND(Z1266="",X1266&lt;TODAY()),"Contrato Encerrado",IF(AND(Z1266="",X1266&gt;TODAY()),DATEDIF(TODAY(),X1266,"Y")&amp;" anos"&amp;" "&amp;DATEDIF(TODAY(),X1266,"YM")&amp;" meses"&amp;" "&amp;DATEDIF(TODAY(),X1266,"MD")&amp;" dias",IF(AND(Z1266&lt;&gt;””,Z1266&lt;TODAY()),"Contrato Encerrado",IF(AND(Z1266&lt;&gt;"",Z1266&gt;TODAY()),DATEDIF(TODAY(),Z1266,"Y")&amp;" anos"&amp;" "&amp;DATEDIF(TODAY(),Z1266,"YM")&amp;" meses"&amp;" "&amp;DATEDIF(TODAY(),Z1266,"MD")&amp;" dias"))))))))</f>
        <v>Contrato Encerrado</v>
      </c>
      <c r="AE1266" s="35">
        <f t="shared" si="96"/>
        <v>275</v>
      </c>
      <c r="AF1266" s="35">
        <f t="shared" si="97"/>
        <v>455</v>
      </c>
      <c r="AG1266" s="17" t="str">
        <f t="shared" si="98"/>
        <v>1 anos 2 meses 30 dias</v>
      </c>
    </row>
    <row r="1267" spans="1:33" ht="11.25" customHeight="1" x14ac:dyDescent="0.2">
      <c r="A1267" s="10" t="s">
        <v>9</v>
      </c>
      <c r="B1267" s="10" t="s">
        <v>13</v>
      </c>
      <c r="C1267" s="11" t="s">
        <v>16</v>
      </c>
      <c r="D1267" s="36">
        <v>2021</v>
      </c>
      <c r="E1267" s="13" t="s">
        <v>79</v>
      </c>
      <c r="F1267" s="10" t="s">
        <v>80</v>
      </c>
      <c r="G1267" s="83" t="s">
        <v>3409</v>
      </c>
      <c r="H1267" s="84" t="s">
        <v>3410</v>
      </c>
      <c r="I1267" s="13" t="s">
        <v>3411</v>
      </c>
      <c r="J1267" s="14" t="s">
        <v>1302</v>
      </c>
      <c r="K1267" s="13" t="s">
        <v>29</v>
      </c>
      <c r="L1267" s="25" t="s">
        <v>81</v>
      </c>
      <c r="M1267" s="7" t="s">
        <v>82</v>
      </c>
      <c r="N1267" s="26" t="s">
        <v>4113</v>
      </c>
      <c r="O1267" s="26"/>
      <c r="P1267" s="26" t="s">
        <v>2517</v>
      </c>
      <c r="Q1267" s="26" t="s">
        <v>2522</v>
      </c>
      <c r="R1267" s="31">
        <v>37524</v>
      </c>
      <c r="S1267" s="31">
        <v>44287</v>
      </c>
      <c r="T1267" s="31">
        <v>44562</v>
      </c>
      <c r="U1267" s="31"/>
      <c r="V1267" s="31"/>
      <c r="W1267" s="31"/>
      <c r="X1267" s="17"/>
      <c r="Y1267" s="17"/>
      <c r="Z1267" s="31"/>
      <c r="AA1267" s="18">
        <f t="shared" ca="1" si="95"/>
        <v>23</v>
      </c>
      <c r="AB1267" s="19" t="s">
        <v>7877</v>
      </c>
      <c r="AC1267" s="35" t="str">
        <f t="shared" si="99"/>
        <v>0 anos 9 meses 0 dias</v>
      </c>
      <c r="AD1267" s="35" t="str">
        <f ca="1">IF(AND(V1267="",T1267&lt;TODAY()),"Contrato Encerrado",IF(AND(V1267="",T1267&gt;TODAY()),DATEDIF(TODAY(),T1267,"Y")&amp;" anos"&amp;" "&amp;DATEDIF(TODAY(),T1267,"YM")&amp;" meses"&amp;" "&amp;DATEDIF(TODAY(),T1267,"MD")&amp;" dias",IF(AND(X1267="",V1267&lt;TODAY()),"Contrato Encerrado",IF(AND(X1267="",V1267&gt;TODAY()),DATEDIF(TODAY(),V1267,"Y")&amp;" anos"&amp;" "&amp;DATEDIF(TODAY(),V1267,"YM")&amp;" meses"&amp;" "&amp;DATEDIF(TODAY(),V1267,"MD")&amp;" dias",IF(AND(Z1267="",X1267&lt;TODAY()),"Contrato Encerrado",IF(AND(Z1267="",X1267&gt;TODAY()),DATEDIF(TODAY(),X1267,"Y")&amp;" anos"&amp;" "&amp;DATEDIF(TODAY(),X1267,"YM")&amp;" meses"&amp;" "&amp;DATEDIF(TODAY(),X1267,"MD")&amp;" dias",IF(AND(Z1267&lt;&gt;””,Z1267&lt;TODAY()),"Contrato Encerrado",IF(AND(Z1267&lt;&gt;"",Z1267&gt;TODAY()),DATEDIF(TODAY(),Z1267,"Y")&amp;" anos"&amp;" "&amp;DATEDIF(TODAY(),Z1267,"YM")&amp;" meses"&amp;" "&amp;DATEDIF(TODAY(),Z1267,"MD")&amp;" dias"))))))))</f>
        <v>Contrato Encerrado</v>
      </c>
      <c r="AE1267" s="35">
        <f t="shared" si="96"/>
        <v>275</v>
      </c>
      <c r="AF1267" s="35">
        <f t="shared" si="97"/>
        <v>455</v>
      </c>
      <c r="AG1267" s="17" t="str">
        <f t="shared" si="98"/>
        <v>1 anos 2 meses 30 dias</v>
      </c>
    </row>
    <row r="1268" spans="1:33" ht="11.25" customHeight="1" x14ac:dyDescent="0.2">
      <c r="A1268" s="8" t="s">
        <v>9</v>
      </c>
      <c r="B1268" s="8" t="s">
        <v>13</v>
      </c>
      <c r="C1268" s="22" t="s">
        <v>16</v>
      </c>
      <c r="D1268" s="37">
        <v>2023</v>
      </c>
      <c r="E1268" s="23" t="s">
        <v>79</v>
      </c>
      <c r="F1268" s="8" t="s">
        <v>80</v>
      </c>
      <c r="G1268" s="77" t="s">
        <v>6354</v>
      </c>
      <c r="H1268" s="78" t="s">
        <v>6355</v>
      </c>
      <c r="I1268" s="9" t="s">
        <v>6356</v>
      </c>
      <c r="J1268" s="14" t="s">
        <v>1302</v>
      </c>
      <c r="K1268" s="9" t="s">
        <v>29</v>
      </c>
      <c r="L1268" s="24" t="s">
        <v>81</v>
      </c>
      <c r="M1268" s="7" t="s">
        <v>82</v>
      </c>
      <c r="N1268" s="24" t="s">
        <v>4113</v>
      </c>
      <c r="O1268" s="24"/>
      <c r="P1268" s="24" t="s">
        <v>2518</v>
      </c>
      <c r="Q1268" s="24" t="s">
        <v>2523</v>
      </c>
      <c r="R1268" s="17">
        <v>38065</v>
      </c>
      <c r="S1268" s="17">
        <v>45019</v>
      </c>
      <c r="T1268" s="111">
        <v>45278</v>
      </c>
      <c r="U1268" s="17"/>
      <c r="V1268" s="31"/>
      <c r="W1268" s="17"/>
      <c r="X1268" s="17"/>
      <c r="Y1268" s="17"/>
      <c r="Z1268" s="31"/>
      <c r="AA1268" s="18">
        <f t="shared" ca="1" si="95"/>
        <v>21</v>
      </c>
      <c r="AB1268" s="19" t="s">
        <v>7877</v>
      </c>
      <c r="AC1268" s="35" t="str">
        <f t="shared" si="99"/>
        <v>0 anos 8 meses 15 dias</v>
      </c>
      <c r="AD1268" s="35" t="str">
        <f ca="1">IF(AND(V1268="",T1268&lt;TODAY()),"Contrato Encerrado",IF(AND(V1268="",T1268&gt;TODAY()),DATEDIF(TODAY(),T1268,"Y")&amp;" anos"&amp;" "&amp;DATEDIF(TODAY(),T1268,"YM")&amp;" meses"&amp;" "&amp;DATEDIF(TODAY(),T1268,"MD")&amp;" dias",IF(AND(X1268="",V1268&lt;TODAY()),"Contrato Encerrado",IF(AND(X1268="",V1268&gt;TODAY()),DATEDIF(TODAY(),V1268,"Y")&amp;" anos"&amp;" "&amp;DATEDIF(TODAY(),V1268,"YM")&amp;" meses"&amp;" "&amp;DATEDIF(TODAY(),V1268,"MD")&amp;" dias",IF(AND(Z1268="",X1268&lt;TODAY()),"Contrato Encerrado",IF(AND(Z1268="",X1268&gt;TODAY()),DATEDIF(TODAY(),X1268,"Y")&amp;" anos"&amp;" "&amp;DATEDIF(TODAY(),X1268,"YM")&amp;" meses"&amp;" "&amp;DATEDIF(TODAY(),X1268,"MD")&amp;" dias",IF(AND(Z1268&lt;&gt;””,Z1268&lt;TODAY()),"Contrato Encerrado",IF(AND(Z1268&lt;&gt;"",Z1268&gt;TODAY()),DATEDIF(TODAY(),Z1268,"Y")&amp;" anos"&amp;" "&amp;DATEDIF(TODAY(),Z1268,"YM")&amp;" meses"&amp;" "&amp;DATEDIF(TODAY(),Z1268,"MD")&amp;" dias"))))))))</f>
        <v>Contrato Encerrado</v>
      </c>
      <c r="AE1268" s="35">
        <f t="shared" si="96"/>
        <v>259</v>
      </c>
      <c r="AF1268" s="35">
        <f t="shared" si="97"/>
        <v>471</v>
      </c>
      <c r="AG1268" s="17" t="str">
        <f t="shared" si="98"/>
        <v>1 anos 3 meses 15 dias</v>
      </c>
    </row>
    <row r="1269" spans="1:33" ht="11.25" customHeight="1" x14ac:dyDescent="0.2">
      <c r="A1269" s="8" t="s">
        <v>9</v>
      </c>
      <c r="B1269" s="8" t="s">
        <v>13</v>
      </c>
      <c r="C1269" s="22" t="s">
        <v>15</v>
      </c>
      <c r="D1269" s="37">
        <v>2025</v>
      </c>
      <c r="E1269" s="12" t="s">
        <v>157</v>
      </c>
      <c r="F1269" s="8" t="s">
        <v>158</v>
      </c>
      <c r="G1269" s="77" t="s">
        <v>15632</v>
      </c>
      <c r="H1269" s="78" t="s">
        <v>15633</v>
      </c>
      <c r="I1269" s="14" t="s">
        <v>15634</v>
      </c>
      <c r="J1269" s="14" t="s">
        <v>10</v>
      </c>
      <c r="K1269" s="14" t="s">
        <v>29</v>
      </c>
      <c r="L1269" s="15" t="s">
        <v>81</v>
      </c>
      <c r="M1269" s="7" t="s">
        <v>82</v>
      </c>
      <c r="N1269" s="15" t="s">
        <v>4113</v>
      </c>
      <c r="O1269" s="15" t="s">
        <v>7955</v>
      </c>
      <c r="P1269" s="15" t="s">
        <v>2518</v>
      </c>
      <c r="Q1269" s="15" t="s">
        <v>4109</v>
      </c>
      <c r="R1269" s="20">
        <v>39406</v>
      </c>
      <c r="S1269" s="20">
        <v>45712</v>
      </c>
      <c r="T1269" s="20">
        <v>46022</v>
      </c>
      <c r="U1269" s="20"/>
      <c r="V1269" s="20"/>
      <c r="W1269" s="20"/>
      <c r="X1269" s="17"/>
      <c r="Y1269" s="17"/>
      <c r="Z1269" s="20"/>
      <c r="AA1269" s="21">
        <f t="shared" ca="1" si="95"/>
        <v>17</v>
      </c>
      <c r="AB1269" s="15" t="s">
        <v>7877</v>
      </c>
      <c r="AC1269" s="35" t="str">
        <f t="shared" si="99"/>
        <v>0 anos 10 meses 7 dias</v>
      </c>
      <c r="AD1269" s="35" t="str">
        <f ca="1">IF(AND(V1269="",T1269&lt;TODAY()),"Contrato Encerrado",IF(AND(V1269="",T1269&gt;TODAY()),DATEDIF(TODAY(),T1269,"Y")&amp;" anos"&amp;" "&amp;DATEDIF(TODAY(),T1269,"YM")&amp;" meses"&amp;" "&amp;DATEDIF(TODAY(),T1269,"MD")&amp;" dias",IF(AND(X1269="",V1269&lt;TODAY()),"Contrato Encerrado",IF(AND(X1269="",V1269&gt;TODAY()),DATEDIF(TODAY(),V1269,"Y")&amp;" anos"&amp;" "&amp;DATEDIF(TODAY(),V1269,"YM")&amp;" meses"&amp;" "&amp;DATEDIF(TODAY(),V1269,"MD")&amp;" dias",IF(AND(Z1269="",X1269&lt;TODAY()),"Contrato Encerrado",IF(AND(Z1269="",X1269&gt;TODAY()),DATEDIF(TODAY(),X1269,"Y")&amp;" anos"&amp;" "&amp;DATEDIF(TODAY(),X1269,"YM")&amp;" meses"&amp;" "&amp;DATEDIF(TODAY(),X1269,"MD")&amp;" dias",IF(AND(Z1269&lt;&gt;””,Z1269&lt;TODAY()),"Contrato Encerrado",IF(AND(Z1269&lt;&gt;"",Z1269&gt;TODAY()),DATEDIF(TODAY(),Z1269,"Y")&amp;" anos"&amp;" "&amp;DATEDIF(TODAY(),Z1269,"YM")&amp;" meses"&amp;" "&amp;DATEDIF(TODAY(),Z1269,"MD")&amp;" dias"))))))))</f>
        <v>0 anos 2 meses 24 dias</v>
      </c>
      <c r="AE1269" s="35">
        <f t="shared" si="96"/>
        <v>310</v>
      </c>
      <c r="AF1269" s="35">
        <f t="shared" si="97"/>
        <v>420</v>
      </c>
      <c r="AG1269" s="17" t="str">
        <f t="shared" si="98"/>
        <v>1 anos 1 meses 23 dias</v>
      </c>
    </row>
    <row r="1270" spans="1:33" ht="11.25" customHeight="1" x14ac:dyDescent="0.2">
      <c r="A1270" s="8" t="s">
        <v>9</v>
      </c>
      <c r="B1270" s="10" t="s">
        <v>13</v>
      </c>
      <c r="C1270" s="11" t="s">
        <v>22</v>
      </c>
      <c r="D1270" s="36">
        <v>2021</v>
      </c>
      <c r="E1270" s="14" t="s">
        <v>1304</v>
      </c>
      <c r="F1270" s="8" t="s">
        <v>1305</v>
      </c>
      <c r="G1270" s="77" t="s">
        <v>1315</v>
      </c>
      <c r="H1270" s="78" t="s">
        <v>1316</v>
      </c>
      <c r="I1270" s="14" t="s">
        <v>1317</v>
      </c>
      <c r="J1270" s="14" t="s">
        <v>1302</v>
      </c>
      <c r="K1270" s="14" t="s">
        <v>29</v>
      </c>
      <c r="L1270" s="15" t="s">
        <v>30</v>
      </c>
      <c r="M1270" s="7" t="s">
        <v>9427</v>
      </c>
      <c r="N1270" s="15" t="s">
        <v>2103</v>
      </c>
      <c r="O1270" s="27"/>
      <c r="P1270" s="26" t="s">
        <v>2517</v>
      </c>
      <c r="Q1270" s="26" t="s">
        <v>2522</v>
      </c>
      <c r="R1270" s="31">
        <v>36232</v>
      </c>
      <c r="S1270" s="31">
        <v>44452</v>
      </c>
      <c r="T1270" s="31">
        <v>44593</v>
      </c>
      <c r="U1270" s="31"/>
      <c r="V1270" s="31"/>
      <c r="W1270" s="31"/>
      <c r="X1270" s="17"/>
      <c r="Y1270" s="17"/>
      <c r="Z1270" s="31"/>
      <c r="AA1270" s="18">
        <f t="shared" ca="1" si="95"/>
        <v>26</v>
      </c>
      <c r="AB1270" s="19" t="s">
        <v>7877</v>
      </c>
      <c r="AC1270" s="35" t="str">
        <f t="shared" si="99"/>
        <v>0 anos 4 meses 19 dias</v>
      </c>
      <c r="AD1270" s="35" t="str">
        <f ca="1">IF(AND(V1270="",T1270&lt;TODAY()),"Contrato Encerrado",IF(AND(V1270="",T1270&gt;TODAY()),DATEDIF(TODAY(),T1270,"Y")&amp;" anos"&amp;" "&amp;DATEDIF(TODAY(),T1270,"YM")&amp;" meses"&amp;" "&amp;DATEDIF(TODAY(),T1270,"MD")&amp;" dias",IF(AND(X1270="",V1270&lt;TODAY()),"Contrato Encerrado",IF(AND(X1270="",V1270&gt;TODAY()),DATEDIF(TODAY(),V1270,"Y")&amp;" anos"&amp;" "&amp;DATEDIF(TODAY(),V1270,"YM")&amp;" meses"&amp;" "&amp;DATEDIF(TODAY(),V1270,"MD")&amp;" dias",IF(AND(Z1270="",X1270&lt;TODAY()),"Contrato Encerrado",IF(AND(Z1270="",X1270&gt;TODAY()),DATEDIF(TODAY(),X1270,"Y")&amp;" anos"&amp;" "&amp;DATEDIF(TODAY(),X1270,"YM")&amp;" meses"&amp;" "&amp;DATEDIF(TODAY(),X1270,"MD")&amp;" dias",IF(AND(Z1270&lt;&gt;””,Z1270&lt;TODAY()),"Contrato Encerrado",IF(AND(Z1270&lt;&gt;"",Z1270&gt;TODAY()),DATEDIF(TODAY(),Z1270,"Y")&amp;" anos"&amp;" "&amp;DATEDIF(TODAY(),Z1270,"YM")&amp;" meses"&amp;" "&amp;DATEDIF(TODAY(),Z1270,"MD")&amp;" dias"))))))))</f>
        <v>Contrato Encerrado</v>
      </c>
      <c r="AE1270" s="35">
        <f t="shared" si="96"/>
        <v>141</v>
      </c>
      <c r="AF1270" s="35">
        <f t="shared" si="97"/>
        <v>589</v>
      </c>
      <c r="AG1270" s="17" t="str">
        <f t="shared" si="98"/>
        <v>1 anos 7 meses 11 dias</v>
      </c>
    </row>
    <row r="1271" spans="1:33" ht="11.25" customHeight="1" x14ac:dyDescent="0.2">
      <c r="A1271" s="8" t="s">
        <v>9</v>
      </c>
      <c r="B1271" s="8" t="s">
        <v>13</v>
      </c>
      <c r="C1271" s="22" t="s">
        <v>14</v>
      </c>
      <c r="D1271" s="37">
        <v>2023</v>
      </c>
      <c r="E1271" s="23" t="s">
        <v>79</v>
      </c>
      <c r="F1271" s="8" t="s">
        <v>80</v>
      </c>
      <c r="G1271" s="77" t="s">
        <v>6357</v>
      </c>
      <c r="H1271" s="78" t="s">
        <v>6358</v>
      </c>
      <c r="I1271" s="9" t="s">
        <v>6359</v>
      </c>
      <c r="J1271" s="14" t="s">
        <v>1302</v>
      </c>
      <c r="K1271" s="9" t="s">
        <v>29</v>
      </c>
      <c r="L1271" s="24" t="s">
        <v>81</v>
      </c>
      <c r="M1271" s="7" t="s">
        <v>82</v>
      </c>
      <c r="N1271" s="24" t="s">
        <v>4113</v>
      </c>
      <c r="O1271" s="24"/>
      <c r="P1271" s="24" t="s">
        <v>2518</v>
      </c>
      <c r="Q1271" s="24" t="s">
        <v>2523</v>
      </c>
      <c r="R1271" s="17">
        <v>38873</v>
      </c>
      <c r="S1271" s="17">
        <v>44963</v>
      </c>
      <c r="T1271" s="31">
        <v>45274</v>
      </c>
      <c r="U1271" s="17"/>
      <c r="V1271" s="31"/>
      <c r="W1271" s="17"/>
      <c r="X1271" s="17"/>
      <c r="Y1271" s="17"/>
      <c r="Z1271" s="31"/>
      <c r="AA1271" s="18">
        <f t="shared" ca="1" si="95"/>
        <v>19</v>
      </c>
      <c r="AB1271" s="19" t="s">
        <v>7877</v>
      </c>
      <c r="AC1271" s="35" t="str">
        <f t="shared" si="99"/>
        <v>0 anos 10 meses 8 dias</v>
      </c>
      <c r="AD1271" s="35" t="str">
        <f ca="1">IF(AND(V1271="",T1271&lt;TODAY()),"Contrato Encerrado",IF(AND(V1271="",T1271&gt;TODAY()),DATEDIF(TODAY(),T1271,"Y")&amp;" anos"&amp;" "&amp;DATEDIF(TODAY(),T1271,"YM")&amp;" meses"&amp;" "&amp;DATEDIF(TODAY(),T1271,"MD")&amp;" dias",IF(AND(X1271="",V1271&lt;TODAY()),"Contrato Encerrado",IF(AND(X1271="",V1271&gt;TODAY()),DATEDIF(TODAY(),V1271,"Y")&amp;" anos"&amp;" "&amp;DATEDIF(TODAY(),V1271,"YM")&amp;" meses"&amp;" "&amp;DATEDIF(TODAY(),V1271,"MD")&amp;" dias",IF(AND(Z1271="",X1271&lt;TODAY()),"Contrato Encerrado",IF(AND(Z1271="",X1271&gt;TODAY()),DATEDIF(TODAY(),X1271,"Y")&amp;" anos"&amp;" "&amp;DATEDIF(TODAY(),X1271,"YM")&amp;" meses"&amp;" "&amp;DATEDIF(TODAY(),X1271,"MD")&amp;" dias",IF(AND(Z1271&lt;&gt;””,Z1271&lt;TODAY()),"Contrato Encerrado",IF(AND(Z1271&lt;&gt;"",Z1271&gt;TODAY()),DATEDIF(TODAY(),Z1271,"Y")&amp;" anos"&amp;" "&amp;DATEDIF(TODAY(),Z1271,"YM")&amp;" meses"&amp;" "&amp;DATEDIF(TODAY(),Z1271,"MD")&amp;" dias"))))))))</f>
        <v>Contrato Encerrado</v>
      </c>
      <c r="AE1271" s="35">
        <f t="shared" si="96"/>
        <v>311</v>
      </c>
      <c r="AF1271" s="35">
        <f t="shared" si="97"/>
        <v>419</v>
      </c>
      <c r="AG1271" s="17" t="str">
        <f t="shared" si="98"/>
        <v>1 anos 1 meses 22 dias</v>
      </c>
    </row>
    <row r="1272" spans="1:33" ht="11.25" customHeight="1" x14ac:dyDescent="0.2">
      <c r="A1272" s="8" t="s">
        <v>9</v>
      </c>
      <c r="B1272" s="8" t="s">
        <v>13</v>
      </c>
      <c r="C1272" s="22" t="s">
        <v>19</v>
      </c>
      <c r="D1272" s="37">
        <v>2023</v>
      </c>
      <c r="E1272" s="12" t="s">
        <v>6024</v>
      </c>
      <c r="F1272" s="8" t="s">
        <v>6025</v>
      </c>
      <c r="G1272" s="85" t="s">
        <v>7987</v>
      </c>
      <c r="H1272" s="78" t="s">
        <v>7988</v>
      </c>
      <c r="I1272" s="14" t="s">
        <v>7989</v>
      </c>
      <c r="J1272" s="14" t="s">
        <v>1302</v>
      </c>
      <c r="K1272" s="14" t="s">
        <v>29</v>
      </c>
      <c r="L1272" s="15" t="s">
        <v>30</v>
      </c>
      <c r="M1272" s="7" t="s">
        <v>9427</v>
      </c>
      <c r="N1272" s="15" t="s">
        <v>2103</v>
      </c>
      <c r="O1272" s="15" t="s">
        <v>7954</v>
      </c>
      <c r="P1272" s="15" t="s">
        <v>2518</v>
      </c>
      <c r="Q1272" s="15" t="s">
        <v>4109</v>
      </c>
      <c r="R1272" s="20">
        <v>37384</v>
      </c>
      <c r="S1272" s="20">
        <v>45078</v>
      </c>
      <c r="T1272" s="20">
        <v>45443</v>
      </c>
      <c r="U1272" s="20"/>
      <c r="V1272" s="20"/>
      <c r="W1272" s="20"/>
      <c r="X1272" s="17"/>
      <c r="Y1272" s="17"/>
      <c r="Z1272" s="20"/>
      <c r="AA1272" s="18">
        <f t="shared" ca="1" si="95"/>
        <v>23</v>
      </c>
      <c r="AB1272" s="19" t="s">
        <v>7877</v>
      </c>
      <c r="AC1272" s="35" t="str">
        <f t="shared" si="99"/>
        <v>0 anos 11 meses 30 dias</v>
      </c>
      <c r="AD1272" s="35" t="str">
        <f ca="1">IF(AND(V1272="",T1272&lt;TODAY()),"Contrato Encerrado",IF(AND(V1272="",T1272&gt;TODAY()),DATEDIF(TODAY(),T1272,"Y")&amp;" anos"&amp;" "&amp;DATEDIF(TODAY(),T1272,"YM")&amp;" meses"&amp;" "&amp;DATEDIF(TODAY(),T1272,"MD")&amp;" dias",IF(AND(X1272="",V1272&lt;TODAY()),"Contrato Encerrado",IF(AND(X1272="",V1272&gt;TODAY()),DATEDIF(TODAY(),V1272,"Y")&amp;" anos"&amp;" "&amp;DATEDIF(TODAY(),V1272,"YM")&amp;" meses"&amp;" "&amp;DATEDIF(TODAY(),V1272,"MD")&amp;" dias",IF(AND(Z1272="",X1272&lt;TODAY()),"Contrato Encerrado",IF(AND(Z1272="",X1272&gt;TODAY()),DATEDIF(TODAY(),X1272,"Y")&amp;" anos"&amp;" "&amp;DATEDIF(TODAY(),X1272,"YM")&amp;" meses"&amp;" "&amp;DATEDIF(TODAY(),X1272,"MD")&amp;" dias",IF(AND(Z1272&lt;&gt;””,Z1272&lt;TODAY()),"Contrato Encerrado",IF(AND(Z1272&lt;&gt;"",Z1272&gt;TODAY()),DATEDIF(TODAY(),Z1272,"Y")&amp;" anos"&amp;" "&amp;DATEDIF(TODAY(),Z1272,"YM")&amp;" meses"&amp;" "&amp;DATEDIF(TODAY(),Z1272,"MD")&amp;" dias"))))))))</f>
        <v>Contrato Encerrado</v>
      </c>
      <c r="AE1272" s="35">
        <f t="shared" si="96"/>
        <v>365</v>
      </c>
      <c r="AF1272" s="35">
        <f t="shared" si="97"/>
        <v>365</v>
      </c>
      <c r="AG1272" s="17" t="str">
        <f t="shared" si="98"/>
        <v>0 anos 11 meses 30 dias</v>
      </c>
    </row>
    <row r="1273" spans="1:33" ht="11.25" customHeight="1" x14ac:dyDescent="0.2">
      <c r="A1273" s="8" t="s">
        <v>9</v>
      </c>
      <c r="B1273" s="8" t="s">
        <v>13</v>
      </c>
      <c r="C1273" s="22" t="s">
        <v>15</v>
      </c>
      <c r="D1273" s="37">
        <v>2024</v>
      </c>
      <c r="E1273" s="23" t="s">
        <v>155</v>
      </c>
      <c r="F1273" s="8" t="s">
        <v>156</v>
      </c>
      <c r="G1273" s="77" t="s">
        <v>12091</v>
      </c>
      <c r="H1273" s="78" t="s">
        <v>12092</v>
      </c>
      <c r="I1273" s="9" t="s">
        <v>12093</v>
      </c>
      <c r="J1273" s="14" t="s">
        <v>10</v>
      </c>
      <c r="K1273" s="9" t="s">
        <v>29</v>
      </c>
      <c r="L1273" s="24" t="s">
        <v>81</v>
      </c>
      <c r="M1273" s="7" t="s">
        <v>82</v>
      </c>
      <c r="N1273" s="24" t="s">
        <v>4113</v>
      </c>
      <c r="O1273" s="24" t="s">
        <v>8006</v>
      </c>
      <c r="P1273" s="24" t="s">
        <v>2518</v>
      </c>
      <c r="Q1273" s="24" t="s">
        <v>2523</v>
      </c>
      <c r="R1273" s="17">
        <v>39256</v>
      </c>
      <c r="S1273" s="17">
        <v>45352</v>
      </c>
      <c r="T1273" s="20">
        <v>46022</v>
      </c>
      <c r="U1273" s="20"/>
      <c r="V1273" s="20"/>
      <c r="W1273" s="17"/>
      <c r="X1273" s="17"/>
      <c r="Y1273" s="17"/>
      <c r="Z1273" s="20"/>
      <c r="AA1273" s="18">
        <f t="shared" ca="1" si="95"/>
        <v>18</v>
      </c>
      <c r="AB1273" s="17" t="s">
        <v>7877</v>
      </c>
      <c r="AC1273" s="35" t="str">
        <f t="shared" si="99"/>
        <v>1 anos 9 meses 30 dias</v>
      </c>
      <c r="AD1273" s="35" t="str">
        <f ca="1">IF(AND(V1273="",T1273&lt;TODAY()),"Contrato Encerrado",IF(AND(V1273="",T1273&gt;TODAY()),DATEDIF(TODAY(),T1273,"Y")&amp;" anos"&amp;" "&amp;DATEDIF(TODAY(),T1273,"YM")&amp;" meses"&amp;" "&amp;DATEDIF(TODAY(),T1273,"MD")&amp;" dias",IF(AND(X1273="",V1273&lt;TODAY()),"Contrato Encerrado",IF(AND(X1273="",V1273&gt;TODAY()),DATEDIF(TODAY(),V1273,"Y")&amp;" anos"&amp;" "&amp;DATEDIF(TODAY(),V1273,"YM")&amp;" meses"&amp;" "&amp;DATEDIF(TODAY(),V1273,"MD")&amp;" dias",IF(AND(Z1273="",X1273&lt;TODAY()),"Contrato Encerrado",IF(AND(Z1273="",X1273&gt;TODAY()),DATEDIF(TODAY(),X1273,"Y")&amp;" anos"&amp;" "&amp;DATEDIF(TODAY(),X1273,"YM")&amp;" meses"&amp;" "&amp;DATEDIF(TODAY(),X1273,"MD")&amp;" dias",IF(AND(Z1273&lt;&gt;””,Z1273&lt;TODAY()),"Contrato Encerrado",IF(AND(Z1273&lt;&gt;"",Z1273&gt;TODAY()),DATEDIF(TODAY(),Z1273,"Y")&amp;" anos"&amp;" "&amp;DATEDIF(TODAY(),Z1273,"YM")&amp;" meses"&amp;" "&amp;DATEDIF(TODAY(),Z1273,"MD")&amp;" dias"))))))))</f>
        <v>0 anos 2 meses 24 dias</v>
      </c>
      <c r="AE1273" s="35">
        <f t="shared" si="96"/>
        <v>670</v>
      </c>
      <c r="AF1273" s="35">
        <f t="shared" si="97"/>
        <v>60</v>
      </c>
      <c r="AG1273" s="17" t="str">
        <f t="shared" si="98"/>
        <v>0 anos 1 meses 29 dias</v>
      </c>
    </row>
    <row r="1274" spans="1:33" ht="11.25" customHeight="1" x14ac:dyDescent="0.2">
      <c r="A1274" s="8" t="s">
        <v>9</v>
      </c>
      <c r="B1274" s="8" t="s">
        <v>13</v>
      </c>
      <c r="C1274" s="22" t="s">
        <v>20</v>
      </c>
      <c r="D1274" s="37">
        <v>2023</v>
      </c>
      <c r="E1274" s="23" t="s">
        <v>157</v>
      </c>
      <c r="F1274" s="8" t="s">
        <v>158</v>
      </c>
      <c r="G1274" s="77" t="s">
        <v>8342</v>
      </c>
      <c r="H1274" s="78" t="s">
        <v>8343</v>
      </c>
      <c r="I1274" s="9" t="s">
        <v>8344</v>
      </c>
      <c r="J1274" s="14" t="s">
        <v>14943</v>
      </c>
      <c r="K1274" s="9" t="s">
        <v>29</v>
      </c>
      <c r="L1274" s="24" t="s">
        <v>81</v>
      </c>
      <c r="M1274" s="7" t="s">
        <v>82</v>
      </c>
      <c r="N1274" s="24" t="s">
        <v>4113</v>
      </c>
      <c r="O1274" s="24" t="s">
        <v>8345</v>
      </c>
      <c r="P1274" s="24" t="s">
        <v>2518</v>
      </c>
      <c r="Q1274" s="24" t="s">
        <v>4109</v>
      </c>
      <c r="R1274" s="17">
        <v>38720</v>
      </c>
      <c r="S1274" s="17">
        <v>45097</v>
      </c>
      <c r="T1274" s="17">
        <v>45291</v>
      </c>
      <c r="U1274" s="17"/>
      <c r="V1274" s="17"/>
      <c r="W1274" s="17"/>
      <c r="X1274" s="17"/>
      <c r="Y1274" s="17"/>
      <c r="Z1274" s="17"/>
      <c r="AA1274" s="18">
        <f t="shared" ca="1" si="95"/>
        <v>19</v>
      </c>
      <c r="AB1274" s="18" t="s">
        <v>7877</v>
      </c>
      <c r="AC1274" s="35" t="str">
        <f t="shared" si="99"/>
        <v>0 anos 6 meses 11 dias</v>
      </c>
      <c r="AD1274" s="35" t="str">
        <f ca="1">IF(AND(V1274="",T1274&lt;TODAY()),"Contrato Encerrado",IF(AND(V1274="",T1274&gt;TODAY()),DATEDIF(TODAY(),T1274,"Y")&amp;" anos"&amp;" "&amp;DATEDIF(TODAY(),T1274,"YM")&amp;" meses"&amp;" "&amp;DATEDIF(TODAY(),T1274,"MD")&amp;" dias",IF(AND(X1274="",V1274&lt;TODAY()),"Contrato Encerrado",IF(AND(X1274="",V1274&gt;TODAY()),DATEDIF(TODAY(),V1274,"Y")&amp;" anos"&amp;" "&amp;DATEDIF(TODAY(),V1274,"YM")&amp;" meses"&amp;" "&amp;DATEDIF(TODAY(),V1274,"MD")&amp;" dias",IF(AND(Z1274="",X1274&lt;TODAY()),"Contrato Encerrado",IF(AND(Z1274="",X1274&gt;TODAY()),DATEDIF(TODAY(),X1274,"Y")&amp;" anos"&amp;" "&amp;DATEDIF(TODAY(),X1274,"YM")&amp;" meses"&amp;" "&amp;DATEDIF(TODAY(),X1274,"MD")&amp;" dias",IF(AND(Z1274&lt;&gt;””,Z1274&lt;TODAY()),"Contrato Encerrado",IF(AND(Z1274&lt;&gt;"",Z1274&gt;TODAY()),DATEDIF(TODAY(),Z1274,"Y")&amp;" anos"&amp;" "&amp;DATEDIF(TODAY(),Z1274,"YM")&amp;" meses"&amp;" "&amp;DATEDIF(TODAY(),Z1274,"MD")&amp;" dias"))))))))</f>
        <v>Contrato Encerrado</v>
      </c>
      <c r="AE1274" s="35">
        <f t="shared" si="96"/>
        <v>194</v>
      </c>
      <c r="AF1274" s="35">
        <f t="shared" si="97"/>
        <v>536</v>
      </c>
      <c r="AG1274" s="17" t="str">
        <f t="shared" si="98"/>
        <v>1 anos 5 meses 19 dias</v>
      </c>
    </row>
    <row r="1275" spans="1:33" ht="11.25" customHeight="1" x14ac:dyDescent="0.2">
      <c r="A1275" s="8" t="s">
        <v>9</v>
      </c>
      <c r="B1275" s="10" t="s">
        <v>13</v>
      </c>
      <c r="C1275" s="11" t="s">
        <v>22</v>
      </c>
      <c r="D1275" s="36">
        <v>2022</v>
      </c>
      <c r="E1275" s="12" t="s">
        <v>1685</v>
      </c>
      <c r="F1275" s="8" t="s">
        <v>1686</v>
      </c>
      <c r="G1275" s="77" t="s">
        <v>2136</v>
      </c>
      <c r="H1275" s="78" t="s">
        <v>2137</v>
      </c>
      <c r="I1275" s="14" t="s">
        <v>2138</v>
      </c>
      <c r="J1275" s="14" t="s">
        <v>1302</v>
      </c>
      <c r="K1275" s="14" t="s">
        <v>29</v>
      </c>
      <c r="L1275" s="15" t="s">
        <v>30</v>
      </c>
      <c r="M1275" s="7" t="s">
        <v>9427</v>
      </c>
      <c r="N1275" s="15" t="s">
        <v>2103</v>
      </c>
      <c r="O1275" s="16"/>
      <c r="P1275" s="16" t="s">
        <v>2517</v>
      </c>
      <c r="Q1275" s="16" t="s">
        <v>2522</v>
      </c>
      <c r="R1275" s="31">
        <v>37042</v>
      </c>
      <c r="S1275" s="31">
        <v>44713</v>
      </c>
      <c r="T1275" s="31">
        <v>45006</v>
      </c>
      <c r="U1275" s="31"/>
      <c r="V1275" s="31"/>
      <c r="W1275" s="31"/>
      <c r="X1275" s="17"/>
      <c r="Y1275" s="17"/>
      <c r="Z1275" s="31"/>
      <c r="AA1275" s="18">
        <f t="shared" ca="1" si="95"/>
        <v>24</v>
      </c>
      <c r="AB1275" s="19" t="s">
        <v>7877</v>
      </c>
      <c r="AC1275" s="35" t="str">
        <f t="shared" si="99"/>
        <v>0 anos 9 meses 20 dias</v>
      </c>
      <c r="AD1275" s="35" t="str">
        <f ca="1">IF(AND(V1275="",T1275&lt;TODAY()),"Contrato Encerrado",IF(AND(V1275="",T1275&gt;TODAY()),DATEDIF(TODAY(),T1275,"Y")&amp;" anos"&amp;" "&amp;DATEDIF(TODAY(),T1275,"YM")&amp;" meses"&amp;" "&amp;DATEDIF(TODAY(),T1275,"MD")&amp;" dias",IF(AND(X1275="",V1275&lt;TODAY()),"Contrato Encerrado",IF(AND(X1275="",V1275&gt;TODAY()),DATEDIF(TODAY(),V1275,"Y")&amp;" anos"&amp;" "&amp;DATEDIF(TODAY(),V1275,"YM")&amp;" meses"&amp;" "&amp;DATEDIF(TODAY(),V1275,"MD")&amp;" dias",IF(AND(Z1275="",X1275&lt;TODAY()),"Contrato Encerrado",IF(AND(Z1275="",X1275&gt;TODAY()),DATEDIF(TODAY(),X1275,"Y")&amp;" anos"&amp;" "&amp;DATEDIF(TODAY(),X1275,"YM")&amp;" meses"&amp;" "&amp;DATEDIF(TODAY(),X1275,"MD")&amp;" dias",IF(AND(Z1275&lt;&gt;””,Z1275&lt;TODAY()),"Contrato Encerrado",IF(AND(Z1275&lt;&gt;"",Z1275&gt;TODAY()),DATEDIF(TODAY(),Z1275,"Y")&amp;" anos"&amp;" "&amp;DATEDIF(TODAY(),Z1275,"YM")&amp;" meses"&amp;" "&amp;DATEDIF(TODAY(),Z1275,"MD")&amp;" dias"))))))))</f>
        <v>Contrato Encerrado</v>
      </c>
      <c r="AE1275" s="35">
        <f t="shared" si="96"/>
        <v>293</v>
      </c>
      <c r="AF1275" s="35">
        <f t="shared" si="97"/>
        <v>437</v>
      </c>
      <c r="AG1275" s="17" t="str">
        <f t="shared" si="98"/>
        <v>1 anos 2 meses 12 dias</v>
      </c>
    </row>
    <row r="1276" spans="1:33" ht="11.25" customHeight="1" x14ac:dyDescent="0.2">
      <c r="A1276" s="8" t="s">
        <v>9</v>
      </c>
      <c r="B1276" s="10" t="s">
        <v>13</v>
      </c>
      <c r="C1276" s="11" t="s">
        <v>25</v>
      </c>
      <c r="D1276" s="36">
        <v>2021</v>
      </c>
      <c r="E1276" s="12" t="s">
        <v>157</v>
      </c>
      <c r="F1276" s="8" t="s">
        <v>158</v>
      </c>
      <c r="G1276" s="77" t="s">
        <v>3412</v>
      </c>
      <c r="H1276" s="78" t="s">
        <v>3413</v>
      </c>
      <c r="I1276" s="14" t="s">
        <v>3414</v>
      </c>
      <c r="J1276" s="14" t="s">
        <v>1302</v>
      </c>
      <c r="K1276" s="14" t="s">
        <v>29</v>
      </c>
      <c r="L1276" s="15" t="s">
        <v>81</v>
      </c>
      <c r="M1276" s="7" t="s">
        <v>82</v>
      </c>
      <c r="N1276" s="26" t="s">
        <v>4113</v>
      </c>
      <c r="O1276" s="26"/>
      <c r="P1276" s="26" t="s">
        <v>2517</v>
      </c>
      <c r="Q1276" s="26" t="s">
        <v>2522</v>
      </c>
      <c r="R1276" s="31">
        <v>38084</v>
      </c>
      <c r="S1276" s="31">
        <v>44531</v>
      </c>
      <c r="T1276" s="31">
        <v>44562</v>
      </c>
      <c r="U1276" s="31"/>
      <c r="V1276" s="31"/>
      <c r="W1276" s="31"/>
      <c r="X1276" s="17"/>
      <c r="Y1276" s="17"/>
      <c r="Z1276" s="31"/>
      <c r="AA1276" s="18">
        <f t="shared" ca="1" si="95"/>
        <v>21</v>
      </c>
      <c r="AB1276" s="19" t="s">
        <v>7877</v>
      </c>
      <c r="AC1276" s="35" t="str">
        <f t="shared" si="99"/>
        <v>0 anos 1 meses 0 dias</v>
      </c>
      <c r="AD1276" s="35" t="str">
        <f ca="1">IF(AND(V1276="",T1276&lt;TODAY()),"Contrato Encerrado",IF(AND(V1276="",T1276&gt;TODAY()),DATEDIF(TODAY(),T1276,"Y")&amp;" anos"&amp;" "&amp;DATEDIF(TODAY(),T1276,"YM")&amp;" meses"&amp;" "&amp;DATEDIF(TODAY(),T1276,"MD")&amp;" dias",IF(AND(X1276="",V1276&lt;TODAY()),"Contrato Encerrado",IF(AND(X1276="",V1276&gt;TODAY()),DATEDIF(TODAY(),V1276,"Y")&amp;" anos"&amp;" "&amp;DATEDIF(TODAY(),V1276,"YM")&amp;" meses"&amp;" "&amp;DATEDIF(TODAY(),V1276,"MD")&amp;" dias",IF(AND(Z1276="",X1276&lt;TODAY()),"Contrato Encerrado",IF(AND(Z1276="",X1276&gt;TODAY()),DATEDIF(TODAY(),X1276,"Y")&amp;" anos"&amp;" "&amp;DATEDIF(TODAY(),X1276,"YM")&amp;" meses"&amp;" "&amp;DATEDIF(TODAY(),X1276,"MD")&amp;" dias",IF(AND(Z1276&lt;&gt;””,Z1276&lt;TODAY()),"Contrato Encerrado",IF(AND(Z1276&lt;&gt;"",Z1276&gt;TODAY()),DATEDIF(TODAY(),Z1276,"Y")&amp;" anos"&amp;" "&amp;DATEDIF(TODAY(),Z1276,"YM")&amp;" meses"&amp;" "&amp;DATEDIF(TODAY(),Z1276,"MD")&amp;" dias"))))))))</f>
        <v>Contrato Encerrado</v>
      </c>
      <c r="AE1276" s="35">
        <f t="shared" si="96"/>
        <v>31</v>
      </c>
      <c r="AF1276" s="35">
        <f t="shared" si="97"/>
        <v>699</v>
      </c>
      <c r="AG1276" s="17" t="str">
        <f t="shared" si="98"/>
        <v>1 anos 10 meses 29 dias</v>
      </c>
    </row>
    <row r="1277" spans="1:33" ht="11.25" customHeight="1" x14ac:dyDescent="0.2">
      <c r="A1277" s="8" t="s">
        <v>9</v>
      </c>
      <c r="B1277" s="8" t="s">
        <v>13</v>
      </c>
      <c r="C1277" s="22" t="s">
        <v>16</v>
      </c>
      <c r="D1277" s="37">
        <v>2024</v>
      </c>
      <c r="E1277" s="12" t="s">
        <v>157</v>
      </c>
      <c r="F1277" s="8" t="s">
        <v>158</v>
      </c>
      <c r="G1277" s="77" t="s">
        <v>12759</v>
      </c>
      <c r="H1277" s="78" t="s">
        <v>12760</v>
      </c>
      <c r="I1277" s="14" t="s">
        <v>12761</v>
      </c>
      <c r="J1277" s="14" t="s">
        <v>14943</v>
      </c>
      <c r="K1277" s="14" t="s">
        <v>29</v>
      </c>
      <c r="L1277" s="15" t="s">
        <v>81</v>
      </c>
      <c r="M1277" s="7" t="s">
        <v>82</v>
      </c>
      <c r="N1277" s="15" t="s">
        <v>12638</v>
      </c>
      <c r="O1277" s="15" t="s">
        <v>12762</v>
      </c>
      <c r="P1277" s="15" t="s">
        <v>2518</v>
      </c>
      <c r="Q1277" s="15" t="s">
        <v>4109</v>
      </c>
      <c r="R1277" s="20">
        <v>38850</v>
      </c>
      <c r="S1277" s="20">
        <v>45362</v>
      </c>
      <c r="T1277" s="70">
        <v>45473</v>
      </c>
      <c r="U1277" s="70"/>
      <c r="V1277" s="20"/>
      <c r="W1277" s="20"/>
      <c r="X1277" s="17"/>
      <c r="Y1277" s="17"/>
      <c r="Z1277" s="20"/>
      <c r="AA1277" s="18">
        <f t="shared" ca="1" si="95"/>
        <v>19</v>
      </c>
      <c r="AB1277" s="20" t="s">
        <v>7877</v>
      </c>
      <c r="AC1277" s="35" t="str">
        <f t="shared" si="99"/>
        <v>0 anos 3 meses 19 dias</v>
      </c>
      <c r="AD1277" s="35" t="str">
        <f ca="1">IF(AND(V1277="",T1277&lt;TODAY()),"Contrato Encerrado",IF(AND(V1277="",T1277&gt;TODAY()),DATEDIF(TODAY(),T1277,"Y")&amp;" anos"&amp;" "&amp;DATEDIF(TODAY(),T1277,"YM")&amp;" meses"&amp;" "&amp;DATEDIF(TODAY(),T1277,"MD")&amp;" dias",IF(AND(X1277="",V1277&lt;TODAY()),"Contrato Encerrado",IF(AND(X1277="",V1277&gt;TODAY()),DATEDIF(TODAY(),V1277,"Y")&amp;" anos"&amp;" "&amp;DATEDIF(TODAY(),V1277,"YM")&amp;" meses"&amp;" "&amp;DATEDIF(TODAY(),V1277,"MD")&amp;" dias",IF(AND(Z1277="",X1277&lt;TODAY()),"Contrato Encerrado",IF(AND(Z1277="",X1277&gt;TODAY()),DATEDIF(TODAY(),X1277,"Y")&amp;" anos"&amp;" "&amp;DATEDIF(TODAY(),X1277,"YM")&amp;" meses"&amp;" "&amp;DATEDIF(TODAY(),X1277,"MD")&amp;" dias",IF(AND(Z1277&lt;&gt;””,Z1277&lt;TODAY()),"Contrato Encerrado",IF(AND(Z1277&lt;&gt;"",Z1277&gt;TODAY()),DATEDIF(TODAY(),Z1277,"Y")&amp;" anos"&amp;" "&amp;DATEDIF(TODAY(),Z1277,"YM")&amp;" meses"&amp;" "&amp;DATEDIF(TODAY(),Z1277,"MD")&amp;" dias"))))))))</f>
        <v>Contrato Encerrado</v>
      </c>
      <c r="AE1277" s="35">
        <f t="shared" si="96"/>
        <v>111</v>
      </c>
      <c r="AF1277" s="35">
        <f t="shared" si="97"/>
        <v>619</v>
      </c>
      <c r="AG1277" s="17" t="str">
        <f t="shared" si="98"/>
        <v>1 anos 8 meses 10 dias</v>
      </c>
    </row>
    <row r="1278" spans="1:33" ht="11.25" customHeight="1" x14ac:dyDescent="0.2">
      <c r="A1278" s="8" t="s">
        <v>9</v>
      </c>
      <c r="B1278" s="8" t="s">
        <v>13</v>
      </c>
      <c r="C1278" s="22" t="s">
        <v>20</v>
      </c>
      <c r="D1278" s="37">
        <v>2023</v>
      </c>
      <c r="E1278" s="23" t="s">
        <v>157</v>
      </c>
      <c r="F1278" s="8" t="s">
        <v>158</v>
      </c>
      <c r="G1278" s="77" t="s">
        <v>8346</v>
      </c>
      <c r="H1278" s="78" t="s">
        <v>8347</v>
      </c>
      <c r="I1278" s="9" t="s">
        <v>8348</v>
      </c>
      <c r="J1278" s="14" t="s">
        <v>14943</v>
      </c>
      <c r="K1278" s="9" t="s">
        <v>29</v>
      </c>
      <c r="L1278" s="24" t="s">
        <v>30</v>
      </c>
      <c r="M1278" s="7" t="s">
        <v>9427</v>
      </c>
      <c r="N1278" s="24" t="s">
        <v>2101</v>
      </c>
      <c r="O1278" s="24" t="s">
        <v>7909</v>
      </c>
      <c r="P1278" s="24" t="s">
        <v>2518</v>
      </c>
      <c r="Q1278" s="24" t="s">
        <v>4109</v>
      </c>
      <c r="R1278" s="17">
        <v>32853</v>
      </c>
      <c r="S1278" s="17">
        <v>45105</v>
      </c>
      <c r="T1278" s="17">
        <v>45290</v>
      </c>
      <c r="U1278" s="17"/>
      <c r="V1278" s="17"/>
      <c r="W1278" s="17"/>
      <c r="X1278" s="17"/>
      <c r="Y1278" s="17"/>
      <c r="Z1278" s="17"/>
      <c r="AA1278" s="18">
        <f t="shared" ca="1" si="95"/>
        <v>35</v>
      </c>
      <c r="AB1278" s="18" t="s">
        <v>7878</v>
      </c>
      <c r="AC1278" s="35" t="str">
        <f t="shared" si="99"/>
        <v>0 anos 6 meses 2 dias</v>
      </c>
      <c r="AD1278" s="35" t="str">
        <f ca="1">IF(AND(V1278="",T1278&lt;TODAY()),"Contrato Encerrado",IF(AND(V1278="",T1278&gt;TODAY()),DATEDIF(TODAY(),T1278,"Y")&amp;" anos"&amp;" "&amp;DATEDIF(TODAY(),T1278,"YM")&amp;" meses"&amp;" "&amp;DATEDIF(TODAY(),T1278,"MD")&amp;" dias",IF(AND(X1278="",V1278&lt;TODAY()),"Contrato Encerrado",IF(AND(X1278="",V1278&gt;TODAY()),DATEDIF(TODAY(),V1278,"Y")&amp;" anos"&amp;" "&amp;DATEDIF(TODAY(),V1278,"YM")&amp;" meses"&amp;" "&amp;DATEDIF(TODAY(),V1278,"MD")&amp;" dias",IF(AND(Z1278="",X1278&lt;TODAY()),"Contrato Encerrado",IF(AND(Z1278="",X1278&gt;TODAY()),DATEDIF(TODAY(),X1278,"Y")&amp;" anos"&amp;" "&amp;DATEDIF(TODAY(),X1278,"YM")&amp;" meses"&amp;" "&amp;DATEDIF(TODAY(),X1278,"MD")&amp;" dias",IF(AND(Z1278&lt;&gt;””,Z1278&lt;TODAY()),"Contrato Encerrado",IF(AND(Z1278&lt;&gt;"",Z1278&gt;TODAY()),DATEDIF(TODAY(),Z1278,"Y")&amp;" anos"&amp;" "&amp;DATEDIF(TODAY(),Z1278,"YM")&amp;" meses"&amp;" "&amp;DATEDIF(TODAY(),Z1278,"MD")&amp;" dias"))))))))</f>
        <v>Contrato Encerrado</v>
      </c>
      <c r="AE1278" s="35">
        <f t="shared" si="96"/>
        <v>185</v>
      </c>
      <c r="AF1278" s="35">
        <f t="shared" si="97"/>
        <v>545</v>
      </c>
      <c r="AG1278" s="17" t="str">
        <f t="shared" si="98"/>
        <v>1 anos 5 meses 28 dias</v>
      </c>
    </row>
    <row r="1279" spans="1:33" ht="11.25" customHeight="1" x14ac:dyDescent="0.2">
      <c r="A1279" s="8" t="s">
        <v>9</v>
      </c>
      <c r="B1279" s="10" t="s">
        <v>13</v>
      </c>
      <c r="C1279" s="11" t="s">
        <v>24</v>
      </c>
      <c r="D1279" s="36">
        <v>2022</v>
      </c>
      <c r="E1279" s="12" t="s">
        <v>157</v>
      </c>
      <c r="F1279" s="8" t="s">
        <v>158</v>
      </c>
      <c r="G1279" s="77" t="s">
        <v>4472</v>
      </c>
      <c r="H1279" s="78" t="s">
        <v>4473</v>
      </c>
      <c r="I1279" s="14" t="s">
        <v>4474</v>
      </c>
      <c r="J1279" s="14" t="s">
        <v>14943</v>
      </c>
      <c r="K1279" s="14" t="s">
        <v>29</v>
      </c>
      <c r="L1279" s="15" t="s">
        <v>30</v>
      </c>
      <c r="M1279" s="7" t="s">
        <v>9427</v>
      </c>
      <c r="N1279" s="16" t="s">
        <v>2101</v>
      </c>
      <c r="O1279" s="16"/>
      <c r="P1279" s="16" t="s">
        <v>2518</v>
      </c>
      <c r="Q1279" s="16" t="s">
        <v>2521</v>
      </c>
      <c r="R1279" s="31">
        <v>36792</v>
      </c>
      <c r="S1279" s="31">
        <v>44868</v>
      </c>
      <c r="T1279" s="31">
        <v>45503</v>
      </c>
      <c r="U1279" s="31"/>
      <c r="V1279" s="31"/>
      <c r="W1279" s="31"/>
      <c r="X1279" s="17"/>
      <c r="Y1279" s="17"/>
      <c r="Z1279" s="31"/>
      <c r="AA1279" s="18">
        <f t="shared" ca="1" si="95"/>
        <v>25</v>
      </c>
      <c r="AB1279" s="19" t="s">
        <v>7878</v>
      </c>
      <c r="AC1279" s="35" t="str">
        <f t="shared" si="99"/>
        <v>1 anos 8 meses 27 dias</v>
      </c>
      <c r="AD1279" s="35" t="str">
        <f ca="1">IF(AND(V1279="",T1279&lt;TODAY()),"Contrato Encerrado",IF(AND(V1279="",T1279&gt;TODAY()),DATEDIF(TODAY(),T1279,"Y")&amp;" anos"&amp;" "&amp;DATEDIF(TODAY(),T1279,"YM")&amp;" meses"&amp;" "&amp;DATEDIF(TODAY(),T1279,"MD")&amp;" dias",IF(AND(X1279="",V1279&lt;TODAY()),"Contrato Encerrado",IF(AND(X1279="",V1279&gt;TODAY()),DATEDIF(TODAY(),V1279,"Y")&amp;" anos"&amp;" "&amp;DATEDIF(TODAY(),V1279,"YM")&amp;" meses"&amp;" "&amp;DATEDIF(TODAY(),V1279,"MD")&amp;" dias",IF(AND(Z1279="",X1279&lt;TODAY()),"Contrato Encerrado",IF(AND(Z1279="",X1279&gt;TODAY()),DATEDIF(TODAY(),X1279,"Y")&amp;" anos"&amp;" "&amp;DATEDIF(TODAY(),X1279,"YM")&amp;" meses"&amp;" "&amp;DATEDIF(TODAY(),X1279,"MD")&amp;" dias",IF(AND(Z1279&lt;&gt;””,Z1279&lt;TODAY()),"Contrato Encerrado",IF(AND(Z1279&lt;&gt;"",Z1279&gt;TODAY()),DATEDIF(TODAY(),Z1279,"Y")&amp;" anos"&amp;" "&amp;DATEDIF(TODAY(),Z1279,"YM")&amp;" meses"&amp;" "&amp;DATEDIF(TODAY(),Z1279,"MD")&amp;" dias"))))))))</f>
        <v>Contrato Encerrado</v>
      </c>
      <c r="AE1279" s="35">
        <f t="shared" si="96"/>
        <v>635</v>
      </c>
      <c r="AF1279" s="35">
        <f t="shared" si="97"/>
        <v>95</v>
      </c>
      <c r="AG1279" s="17" t="str">
        <f t="shared" si="98"/>
        <v>0 anos 3 meses 4 dias</v>
      </c>
    </row>
    <row r="1280" spans="1:33" ht="11.25" customHeight="1" x14ac:dyDescent="0.2">
      <c r="A1280" s="8" t="s">
        <v>9</v>
      </c>
      <c r="B1280" s="8" t="s">
        <v>13</v>
      </c>
      <c r="C1280" s="22" t="s">
        <v>21</v>
      </c>
      <c r="D1280" s="35">
        <v>2025</v>
      </c>
      <c r="E1280" s="12" t="s">
        <v>157</v>
      </c>
      <c r="F1280" s="8" t="s">
        <v>158</v>
      </c>
      <c r="G1280" s="14" t="s">
        <v>17288</v>
      </c>
      <c r="H1280" s="8" t="s">
        <v>17289</v>
      </c>
      <c r="I1280" s="14" t="s">
        <v>16867</v>
      </c>
      <c r="J1280" s="14" t="s">
        <v>10</v>
      </c>
      <c r="K1280" s="14" t="s">
        <v>29</v>
      </c>
      <c r="L1280" s="15" t="s">
        <v>81</v>
      </c>
      <c r="M1280" s="7" t="s">
        <v>16173</v>
      </c>
      <c r="N1280" s="15" t="s">
        <v>4113</v>
      </c>
      <c r="O1280" s="15" t="s">
        <v>17290</v>
      </c>
      <c r="P1280" s="15" t="s">
        <v>2518</v>
      </c>
      <c r="Q1280" s="15" t="s">
        <v>4109</v>
      </c>
      <c r="R1280" s="20">
        <v>39704</v>
      </c>
      <c r="S1280" s="20">
        <v>45846</v>
      </c>
      <c r="T1280" s="70">
        <v>46209</v>
      </c>
      <c r="U1280" s="20"/>
      <c r="V1280" s="20"/>
      <c r="W1280" s="20"/>
      <c r="X1280" s="17"/>
      <c r="Y1280" s="17"/>
      <c r="Z1280" s="20"/>
      <c r="AA1280" s="21">
        <f t="shared" ref="AA1280:AA1343" ca="1" si="100">DATEDIF(R1280,TODAY(),"Y")</f>
        <v>17</v>
      </c>
      <c r="AB1280" s="20" t="s">
        <v>7877</v>
      </c>
      <c r="AC1280" s="35" t="str">
        <f t="shared" si="99"/>
        <v>0 anos 11 meses 28 dias</v>
      </c>
      <c r="AD1280" s="35" t="str">
        <f ca="1">IF(AND(V1280="",T1280&lt;TODAY()),"Contrato Encerrado",IF(AND(V1280="",T1280&gt;TODAY()),DATEDIF(TODAY(),T1280,"Y")&amp;" anos"&amp;" "&amp;DATEDIF(TODAY(),T1280,"YM")&amp;" meses"&amp;" "&amp;DATEDIF(TODAY(),T1280,"MD")&amp;" dias",IF(AND(X1280="",V1280&lt;TODAY()),"Contrato Encerrado",IF(AND(X1280="",V1280&gt;TODAY()),DATEDIF(TODAY(),V1280,"Y")&amp;" anos"&amp;" "&amp;DATEDIF(TODAY(),V1280,"YM")&amp;" meses"&amp;" "&amp;DATEDIF(TODAY(),V1280,"MD")&amp;" dias",IF(AND(Z1280="",X1280&lt;TODAY()),"Contrato Encerrado",IF(AND(Z1280="",X1280&gt;TODAY()),DATEDIF(TODAY(),X1280,"Y")&amp;" anos"&amp;" "&amp;DATEDIF(TODAY(),X1280,"YM")&amp;" meses"&amp;" "&amp;DATEDIF(TODAY(),X1280,"MD")&amp;" dias",IF(AND(Z1280&lt;&gt;””,Z1280&lt;TODAY()),"Contrato Encerrado",IF(AND(Z1280&lt;&gt;"",Z1280&gt;TODAY()),DATEDIF(TODAY(),Z1280,"Y")&amp;" anos"&amp;" "&amp;DATEDIF(TODAY(),Z1280,"YM")&amp;" meses"&amp;" "&amp;DATEDIF(TODAY(),Z1280,"MD")&amp;" dias"))))))))</f>
        <v>0 anos 8 meses 29 dias</v>
      </c>
      <c r="AE1280" s="35">
        <f t="shared" ref="AE1280:AE1343" si="101">SUM((T1280-S1280)+(V1280-U1280)+(X1280-W1280)+(Z1280-Y1280))</f>
        <v>363</v>
      </c>
      <c r="AF1280" s="35">
        <f t="shared" ref="AF1280:AF1343" si="102">730-AE1280</f>
        <v>367</v>
      </c>
      <c r="AG1280" s="17" t="str">
        <f t="shared" ref="AG1280:AG1343" si="103">IF(AF1280&gt;0,DATEDIF(0,AF1280,"Y")&amp; " anos"&amp; " "&amp;DATEDIF(0,AF1280,"YM")&amp; " meses"&amp; " "&amp;DATEDIF(0,AF1280,"MD")&amp; " dias","ESTÁGIO COMPLETOU 2 ANOS")</f>
        <v>1 anos 0 meses 1 dias</v>
      </c>
    </row>
    <row r="1281" spans="1:33" ht="11.25" customHeight="1" x14ac:dyDescent="0.2">
      <c r="A1281" s="8" t="s">
        <v>9</v>
      </c>
      <c r="B1281" s="8" t="s">
        <v>13</v>
      </c>
      <c r="C1281" s="22" t="s">
        <v>16</v>
      </c>
      <c r="D1281" s="37">
        <v>2025</v>
      </c>
      <c r="E1281" s="12" t="s">
        <v>128</v>
      </c>
      <c r="F1281" s="8" t="s">
        <v>129</v>
      </c>
      <c r="G1281" s="9" t="s">
        <v>16238</v>
      </c>
      <c r="H1281" s="8" t="s">
        <v>16239</v>
      </c>
      <c r="I1281" s="14" t="s">
        <v>16240</v>
      </c>
      <c r="J1281" s="14" t="s">
        <v>10</v>
      </c>
      <c r="K1281" s="14" t="s">
        <v>29</v>
      </c>
      <c r="L1281" s="15" t="s">
        <v>30</v>
      </c>
      <c r="M1281" s="7" t="s">
        <v>9427</v>
      </c>
      <c r="N1281" s="15" t="s">
        <v>2098</v>
      </c>
      <c r="O1281" s="15" t="s">
        <v>8098</v>
      </c>
      <c r="P1281" s="15" t="s">
        <v>2518</v>
      </c>
      <c r="Q1281" s="15" t="s">
        <v>2523</v>
      </c>
      <c r="R1281" s="20">
        <v>36929</v>
      </c>
      <c r="S1281" s="20">
        <v>45748</v>
      </c>
      <c r="T1281" s="20">
        <v>46112</v>
      </c>
      <c r="U1281" s="20"/>
      <c r="V1281" s="20"/>
      <c r="W1281" s="20"/>
      <c r="X1281" s="17"/>
      <c r="Y1281" s="17"/>
      <c r="Z1281" s="20"/>
      <c r="AA1281" s="21">
        <f t="shared" ca="1" si="100"/>
        <v>24</v>
      </c>
      <c r="AB1281" s="20" t="s">
        <v>7877</v>
      </c>
      <c r="AC1281" s="35" t="str">
        <f t="shared" si="99"/>
        <v>0 anos 11 meses 30 dias</v>
      </c>
      <c r="AD1281" s="35" t="str">
        <f ca="1">IF(AND(V1281="",T1281&lt;TODAY()),"Contrato Encerrado",IF(AND(V1281="",T1281&gt;TODAY()),DATEDIF(TODAY(),T1281,"Y")&amp;" anos"&amp;" "&amp;DATEDIF(TODAY(),T1281,"YM")&amp;" meses"&amp;" "&amp;DATEDIF(TODAY(),T1281,"MD")&amp;" dias",IF(AND(X1281="",V1281&lt;TODAY()),"Contrato Encerrado",IF(AND(X1281="",V1281&gt;TODAY()),DATEDIF(TODAY(),V1281,"Y")&amp;" anos"&amp;" "&amp;DATEDIF(TODAY(),V1281,"YM")&amp;" meses"&amp;" "&amp;DATEDIF(TODAY(),V1281,"MD")&amp;" dias",IF(AND(Z1281="",X1281&lt;TODAY()),"Contrato Encerrado",IF(AND(Z1281="",X1281&gt;TODAY()),DATEDIF(TODAY(),X1281,"Y")&amp;" anos"&amp;" "&amp;DATEDIF(TODAY(),X1281,"YM")&amp;" meses"&amp;" "&amp;DATEDIF(TODAY(),X1281,"MD")&amp;" dias",IF(AND(Z1281&lt;&gt;””,Z1281&lt;TODAY()),"Contrato Encerrado",IF(AND(Z1281&lt;&gt;"",Z1281&gt;TODAY()),DATEDIF(TODAY(),Z1281,"Y")&amp;" anos"&amp;" "&amp;DATEDIF(TODAY(),Z1281,"YM")&amp;" meses"&amp;" "&amp;DATEDIF(TODAY(),Z1281,"MD")&amp;" dias"))))))))</f>
        <v>0 anos 5 meses 24 dias</v>
      </c>
      <c r="AE1281" s="35">
        <f t="shared" si="101"/>
        <v>364</v>
      </c>
      <c r="AF1281" s="35">
        <f t="shared" si="102"/>
        <v>366</v>
      </c>
      <c r="AG1281" s="17" t="str">
        <f t="shared" si="103"/>
        <v>0 anos 11 meses 31 dias</v>
      </c>
    </row>
    <row r="1282" spans="1:33" ht="11.25" customHeight="1" x14ac:dyDescent="0.2">
      <c r="A1282" s="8" t="s">
        <v>9</v>
      </c>
      <c r="B1282" s="8" t="s">
        <v>13</v>
      </c>
      <c r="C1282" s="22" t="s">
        <v>21</v>
      </c>
      <c r="D1282" s="35">
        <v>2025</v>
      </c>
      <c r="E1282" s="12" t="s">
        <v>157</v>
      </c>
      <c r="F1282" s="8" t="s">
        <v>158</v>
      </c>
      <c r="G1282" s="14" t="s">
        <v>17291</v>
      </c>
      <c r="H1282" s="8" t="s">
        <v>17292</v>
      </c>
      <c r="I1282" s="14" t="s">
        <v>16868</v>
      </c>
      <c r="J1282" s="14" t="s">
        <v>10</v>
      </c>
      <c r="K1282" s="14" t="s">
        <v>29</v>
      </c>
      <c r="L1282" s="15" t="s">
        <v>30</v>
      </c>
      <c r="M1282" s="7" t="s">
        <v>16153</v>
      </c>
      <c r="N1282" s="15" t="s">
        <v>2101</v>
      </c>
      <c r="O1282" s="15" t="s">
        <v>7902</v>
      </c>
      <c r="P1282" s="15" t="s">
        <v>2518</v>
      </c>
      <c r="Q1282" s="15" t="s">
        <v>4109</v>
      </c>
      <c r="R1282" s="20">
        <v>33953</v>
      </c>
      <c r="S1282" s="20">
        <v>45817</v>
      </c>
      <c r="T1282" s="20">
        <v>46181</v>
      </c>
      <c r="U1282" s="20"/>
      <c r="V1282" s="20"/>
      <c r="W1282" s="20"/>
      <c r="X1282" s="17"/>
      <c r="Y1282" s="17"/>
      <c r="Z1282" s="20"/>
      <c r="AA1282" s="21">
        <f t="shared" ca="1" si="100"/>
        <v>32</v>
      </c>
      <c r="AB1282" s="20" t="s">
        <v>7878</v>
      </c>
      <c r="AC1282" s="35" t="str">
        <f t="shared" ref="AC1282:AC1345" si="104">DATEDIF($S1282,$Z1282-($U1282-$T1282)-($W1282-$V1282)-($Y1282-$X1282),"Y")&amp; " anos"&amp; " "&amp;DATEDIF($S1282,$Z1282-($U1282-$T1282)-($W1282-$V1282)-($Y1282-$X1282),"YM")&amp; " meses"&amp; " "&amp;DATEDIF($S1282,$Z1282-($U1282-$T1282)-($W1282-$V1282)-($Y1282-$X1282),"MD")&amp; " dias"</f>
        <v>0 anos 11 meses 30 dias</v>
      </c>
      <c r="AD1282" s="35" t="str">
        <f ca="1">IF(AND(V1282="",T1282&lt;TODAY()),"Contrato Encerrado",IF(AND(V1282="",T1282&gt;TODAY()),DATEDIF(TODAY(),T1282,"Y")&amp;" anos"&amp;" "&amp;DATEDIF(TODAY(),T1282,"YM")&amp;" meses"&amp;" "&amp;DATEDIF(TODAY(),T1282,"MD")&amp;" dias",IF(AND(X1282="",V1282&lt;TODAY()),"Contrato Encerrado",IF(AND(X1282="",V1282&gt;TODAY()),DATEDIF(TODAY(),V1282,"Y")&amp;" anos"&amp;" "&amp;DATEDIF(TODAY(),V1282,"YM")&amp;" meses"&amp;" "&amp;DATEDIF(TODAY(),V1282,"MD")&amp;" dias",IF(AND(Z1282="",X1282&lt;TODAY()),"Contrato Encerrado",IF(AND(Z1282="",X1282&gt;TODAY()),DATEDIF(TODAY(),X1282,"Y")&amp;" anos"&amp;" "&amp;DATEDIF(TODAY(),X1282,"YM")&amp;" meses"&amp;" "&amp;DATEDIF(TODAY(),X1282,"MD")&amp;" dias",IF(AND(Z1282&lt;&gt;””,Z1282&lt;TODAY()),"Contrato Encerrado",IF(AND(Z1282&lt;&gt;"",Z1282&gt;TODAY()),DATEDIF(TODAY(),Z1282,"Y")&amp;" anos"&amp;" "&amp;DATEDIF(TODAY(),Z1282,"YM")&amp;" meses"&amp;" "&amp;DATEDIF(TODAY(),Z1282,"MD")&amp;" dias"))))))))</f>
        <v>0 anos 8 meses 1 dias</v>
      </c>
      <c r="AE1282" s="35">
        <f t="shared" si="101"/>
        <v>364</v>
      </c>
      <c r="AF1282" s="35">
        <f t="shared" si="102"/>
        <v>366</v>
      </c>
      <c r="AG1282" s="17" t="str">
        <f t="shared" si="103"/>
        <v>0 anos 11 meses 31 dias</v>
      </c>
    </row>
    <row r="1283" spans="1:33" ht="11.25" customHeight="1" x14ac:dyDescent="0.2">
      <c r="A1283" s="8" t="s">
        <v>9</v>
      </c>
      <c r="B1283" s="10" t="s">
        <v>13</v>
      </c>
      <c r="C1283" s="11" t="s">
        <v>23</v>
      </c>
      <c r="D1283" s="36">
        <v>2022</v>
      </c>
      <c r="E1283" s="12" t="s">
        <v>157</v>
      </c>
      <c r="F1283" s="8" t="s">
        <v>158</v>
      </c>
      <c r="G1283" s="77" t="s">
        <v>4475</v>
      </c>
      <c r="H1283" s="78" t="s">
        <v>4476</v>
      </c>
      <c r="I1283" s="14" t="s">
        <v>4477</v>
      </c>
      <c r="J1283" s="14" t="s">
        <v>14943</v>
      </c>
      <c r="K1283" s="14" t="s">
        <v>29</v>
      </c>
      <c r="L1283" s="15" t="s">
        <v>30</v>
      </c>
      <c r="M1283" s="7" t="s">
        <v>9427</v>
      </c>
      <c r="N1283" s="16" t="s">
        <v>2101</v>
      </c>
      <c r="O1283" s="16"/>
      <c r="P1283" s="16" t="s">
        <v>2518</v>
      </c>
      <c r="Q1283" s="16" t="s">
        <v>2521</v>
      </c>
      <c r="R1283" s="31">
        <v>31631</v>
      </c>
      <c r="S1283" s="31">
        <v>44840</v>
      </c>
      <c r="T1283" s="31">
        <v>44943</v>
      </c>
      <c r="U1283" s="111"/>
      <c r="V1283" s="111"/>
      <c r="W1283" s="111"/>
      <c r="X1283" s="17"/>
      <c r="Y1283" s="17"/>
      <c r="Z1283" s="111"/>
      <c r="AA1283" s="18">
        <f t="shared" ca="1" si="100"/>
        <v>39</v>
      </c>
      <c r="AB1283" s="19" t="s">
        <v>7878</v>
      </c>
      <c r="AC1283" s="35" t="str">
        <f t="shared" si="104"/>
        <v>0 anos 3 meses 11 dias</v>
      </c>
      <c r="AD1283" s="35" t="str">
        <f ca="1">IF(AND(V1283="",T1283&lt;TODAY()),"Contrato Encerrado",IF(AND(V1283="",T1283&gt;TODAY()),DATEDIF(TODAY(),T1283,"Y")&amp;" anos"&amp;" "&amp;DATEDIF(TODAY(),T1283,"YM")&amp;" meses"&amp;" "&amp;DATEDIF(TODAY(),T1283,"MD")&amp;" dias",IF(AND(X1283="",V1283&lt;TODAY()),"Contrato Encerrado",IF(AND(X1283="",V1283&gt;TODAY()),DATEDIF(TODAY(),V1283,"Y")&amp;" anos"&amp;" "&amp;DATEDIF(TODAY(),V1283,"YM")&amp;" meses"&amp;" "&amp;DATEDIF(TODAY(),V1283,"MD")&amp;" dias",IF(AND(Z1283="",X1283&lt;TODAY()),"Contrato Encerrado",IF(AND(Z1283="",X1283&gt;TODAY()),DATEDIF(TODAY(),X1283,"Y")&amp;" anos"&amp;" "&amp;DATEDIF(TODAY(),X1283,"YM")&amp;" meses"&amp;" "&amp;DATEDIF(TODAY(),X1283,"MD")&amp;" dias",IF(AND(Z1283&lt;&gt;””,Z1283&lt;TODAY()),"Contrato Encerrado",IF(AND(Z1283&lt;&gt;"",Z1283&gt;TODAY()),DATEDIF(TODAY(),Z1283,"Y")&amp;" anos"&amp;" "&amp;DATEDIF(TODAY(),Z1283,"YM")&amp;" meses"&amp;" "&amp;DATEDIF(TODAY(),Z1283,"MD")&amp;" dias"))))))))</f>
        <v>Contrato Encerrado</v>
      </c>
      <c r="AE1283" s="35">
        <f t="shared" si="101"/>
        <v>103</v>
      </c>
      <c r="AF1283" s="35">
        <f t="shared" si="102"/>
        <v>627</v>
      </c>
      <c r="AG1283" s="17" t="str">
        <f t="shared" si="103"/>
        <v>1 anos 8 meses 18 dias</v>
      </c>
    </row>
    <row r="1284" spans="1:33" ht="11.25" customHeight="1" x14ac:dyDescent="0.2">
      <c r="A1284" s="8" t="s">
        <v>9</v>
      </c>
      <c r="B1284" s="8" t="s">
        <v>13</v>
      </c>
      <c r="C1284" s="22" t="s">
        <v>21</v>
      </c>
      <c r="D1284" s="35">
        <v>2025</v>
      </c>
      <c r="E1284" s="12" t="s">
        <v>155</v>
      </c>
      <c r="F1284" s="8" t="s">
        <v>156</v>
      </c>
      <c r="G1284" s="14" t="s">
        <v>17293</v>
      </c>
      <c r="H1284" s="8" t="s">
        <v>17294</v>
      </c>
      <c r="I1284" s="14" t="s">
        <v>16869</v>
      </c>
      <c r="J1284" s="14" t="s">
        <v>10</v>
      </c>
      <c r="K1284" s="14" t="s">
        <v>29</v>
      </c>
      <c r="L1284" s="15" t="s">
        <v>30</v>
      </c>
      <c r="M1284" s="7" t="s">
        <v>16153</v>
      </c>
      <c r="N1284" s="15" t="s">
        <v>2098</v>
      </c>
      <c r="O1284" s="15" t="s">
        <v>7897</v>
      </c>
      <c r="P1284" s="15" t="s">
        <v>2518</v>
      </c>
      <c r="Q1284" s="15" t="s">
        <v>2523</v>
      </c>
      <c r="R1284" s="20">
        <v>39143</v>
      </c>
      <c r="S1284" s="20">
        <v>45870</v>
      </c>
      <c r="T1284" s="70">
        <v>46234</v>
      </c>
      <c r="U1284" s="20"/>
      <c r="V1284" s="20"/>
      <c r="W1284" s="20"/>
      <c r="X1284" s="17"/>
      <c r="Y1284" s="17"/>
      <c r="Z1284" s="20"/>
      <c r="AA1284" s="21">
        <f t="shared" ca="1" si="100"/>
        <v>18</v>
      </c>
      <c r="AB1284" s="20" t="s">
        <v>7878</v>
      </c>
      <c r="AC1284" s="35" t="str">
        <f t="shared" si="104"/>
        <v>0 anos 11 meses 30 dias</v>
      </c>
      <c r="AD1284" s="35" t="str">
        <f ca="1">IF(AND(V1284="",T1284&lt;TODAY()),"Contrato Encerrado",IF(AND(V1284="",T1284&gt;TODAY()),DATEDIF(TODAY(),T1284,"Y")&amp;" anos"&amp;" "&amp;DATEDIF(TODAY(),T1284,"YM")&amp;" meses"&amp;" "&amp;DATEDIF(TODAY(),T1284,"MD")&amp;" dias",IF(AND(X1284="",V1284&lt;TODAY()),"Contrato Encerrado",IF(AND(X1284="",V1284&gt;TODAY()),DATEDIF(TODAY(),V1284,"Y")&amp;" anos"&amp;" "&amp;DATEDIF(TODAY(),V1284,"YM")&amp;" meses"&amp;" "&amp;DATEDIF(TODAY(),V1284,"MD")&amp;" dias",IF(AND(Z1284="",X1284&lt;TODAY()),"Contrato Encerrado",IF(AND(Z1284="",X1284&gt;TODAY()),DATEDIF(TODAY(),X1284,"Y")&amp;" anos"&amp;" "&amp;DATEDIF(TODAY(),X1284,"YM")&amp;" meses"&amp;" "&amp;DATEDIF(TODAY(),X1284,"MD")&amp;" dias",IF(AND(Z1284&lt;&gt;””,Z1284&lt;TODAY()),"Contrato Encerrado",IF(AND(Z1284&lt;&gt;"",Z1284&gt;TODAY()),DATEDIF(TODAY(),Z1284,"Y")&amp;" anos"&amp;" "&amp;DATEDIF(TODAY(),Z1284,"YM")&amp;" meses"&amp;" "&amp;DATEDIF(TODAY(),Z1284,"MD")&amp;" dias"))))))))</f>
        <v>0 anos 9 meses 24 dias</v>
      </c>
      <c r="AE1284" s="35">
        <f t="shared" si="101"/>
        <v>364</v>
      </c>
      <c r="AF1284" s="35">
        <f t="shared" si="102"/>
        <v>366</v>
      </c>
      <c r="AG1284" s="17" t="str">
        <f t="shared" si="103"/>
        <v>0 anos 11 meses 31 dias</v>
      </c>
    </row>
    <row r="1285" spans="1:33" ht="11.25" customHeight="1" x14ac:dyDescent="0.2">
      <c r="A1285" s="8" t="s">
        <v>9</v>
      </c>
      <c r="B1285" s="8" t="s">
        <v>13</v>
      </c>
      <c r="C1285" s="22" t="s">
        <v>20</v>
      </c>
      <c r="D1285" s="37">
        <v>2023</v>
      </c>
      <c r="E1285" s="23" t="s">
        <v>157</v>
      </c>
      <c r="F1285" s="8" t="s">
        <v>158</v>
      </c>
      <c r="G1285" s="77" t="s">
        <v>8349</v>
      </c>
      <c r="H1285" s="78" t="s">
        <v>8350</v>
      </c>
      <c r="I1285" s="9" t="s">
        <v>8351</v>
      </c>
      <c r="J1285" s="14" t="s">
        <v>14943</v>
      </c>
      <c r="K1285" s="9" t="s">
        <v>29</v>
      </c>
      <c r="L1285" s="24" t="s">
        <v>30</v>
      </c>
      <c r="M1285" s="7" t="s">
        <v>9427</v>
      </c>
      <c r="N1285" s="24" t="s">
        <v>2101</v>
      </c>
      <c r="O1285" s="24" t="s">
        <v>8037</v>
      </c>
      <c r="P1285" s="24" t="s">
        <v>2518</v>
      </c>
      <c r="Q1285" s="24" t="s">
        <v>4109</v>
      </c>
      <c r="R1285" s="17">
        <v>34480</v>
      </c>
      <c r="S1285" s="17">
        <v>45104</v>
      </c>
      <c r="T1285" s="17">
        <v>45448</v>
      </c>
      <c r="U1285" s="17"/>
      <c r="V1285" s="17"/>
      <c r="W1285" s="17"/>
      <c r="X1285" s="17"/>
      <c r="Y1285" s="17"/>
      <c r="Z1285" s="17"/>
      <c r="AA1285" s="18">
        <f t="shared" ca="1" si="100"/>
        <v>31</v>
      </c>
      <c r="AB1285" s="18" t="s">
        <v>7878</v>
      </c>
      <c r="AC1285" s="35" t="str">
        <f t="shared" si="104"/>
        <v>0 anos 11 meses 9 dias</v>
      </c>
      <c r="AD1285" s="35" t="str">
        <f ca="1">IF(AND(V1285="",T1285&lt;TODAY()),"Contrato Encerrado",IF(AND(V1285="",T1285&gt;TODAY()),DATEDIF(TODAY(),T1285,"Y")&amp;" anos"&amp;" "&amp;DATEDIF(TODAY(),T1285,"YM")&amp;" meses"&amp;" "&amp;DATEDIF(TODAY(),T1285,"MD")&amp;" dias",IF(AND(X1285="",V1285&lt;TODAY()),"Contrato Encerrado",IF(AND(X1285="",V1285&gt;TODAY()),DATEDIF(TODAY(),V1285,"Y")&amp;" anos"&amp;" "&amp;DATEDIF(TODAY(),V1285,"YM")&amp;" meses"&amp;" "&amp;DATEDIF(TODAY(),V1285,"MD")&amp;" dias",IF(AND(Z1285="",X1285&lt;TODAY()),"Contrato Encerrado",IF(AND(Z1285="",X1285&gt;TODAY()),DATEDIF(TODAY(),X1285,"Y")&amp;" anos"&amp;" "&amp;DATEDIF(TODAY(),X1285,"YM")&amp;" meses"&amp;" "&amp;DATEDIF(TODAY(),X1285,"MD")&amp;" dias",IF(AND(Z1285&lt;&gt;””,Z1285&lt;TODAY()),"Contrato Encerrado",IF(AND(Z1285&lt;&gt;"",Z1285&gt;TODAY()),DATEDIF(TODAY(),Z1285,"Y")&amp;" anos"&amp;" "&amp;DATEDIF(TODAY(),Z1285,"YM")&amp;" meses"&amp;" "&amp;DATEDIF(TODAY(),Z1285,"MD")&amp;" dias"))))))))</f>
        <v>Contrato Encerrado</v>
      </c>
      <c r="AE1285" s="35">
        <f t="shared" si="101"/>
        <v>344</v>
      </c>
      <c r="AF1285" s="35">
        <f t="shared" si="102"/>
        <v>386</v>
      </c>
      <c r="AG1285" s="17" t="str">
        <f t="shared" si="103"/>
        <v>1 anos 0 meses 20 dias</v>
      </c>
    </row>
    <row r="1286" spans="1:33" ht="11.25" customHeight="1" x14ac:dyDescent="0.2">
      <c r="A1286" s="8" t="s">
        <v>9</v>
      </c>
      <c r="B1286" s="8" t="s">
        <v>13</v>
      </c>
      <c r="C1286" s="22" t="s">
        <v>22</v>
      </c>
      <c r="D1286" s="37">
        <v>2023</v>
      </c>
      <c r="E1286" s="12" t="s">
        <v>157</v>
      </c>
      <c r="F1286" s="8" t="s">
        <v>158</v>
      </c>
      <c r="G1286" s="77" t="s">
        <v>9594</v>
      </c>
      <c r="H1286" s="78" t="s">
        <v>9595</v>
      </c>
      <c r="I1286" s="14" t="s">
        <v>9596</v>
      </c>
      <c r="J1286" s="14" t="s">
        <v>1302</v>
      </c>
      <c r="K1286" s="14" t="s">
        <v>29</v>
      </c>
      <c r="L1286" s="15" t="s">
        <v>30</v>
      </c>
      <c r="M1286" s="7" t="s">
        <v>9427</v>
      </c>
      <c r="N1286" s="15" t="s">
        <v>4159</v>
      </c>
      <c r="O1286" s="15" t="s">
        <v>7922</v>
      </c>
      <c r="P1286" s="15" t="s">
        <v>2518</v>
      </c>
      <c r="Q1286" s="15" t="s">
        <v>2521</v>
      </c>
      <c r="R1286" s="20">
        <v>31844</v>
      </c>
      <c r="S1286" s="20">
        <v>45127</v>
      </c>
      <c r="T1286" s="20">
        <v>45484</v>
      </c>
      <c r="U1286" s="15"/>
      <c r="V1286" s="20"/>
      <c r="W1286" s="15"/>
      <c r="X1286" s="17"/>
      <c r="Y1286" s="17"/>
      <c r="Z1286" s="20"/>
      <c r="AA1286" s="18">
        <f t="shared" ca="1" si="100"/>
        <v>38</v>
      </c>
      <c r="AB1286" s="20" t="s">
        <v>7878</v>
      </c>
      <c r="AC1286" s="35" t="str">
        <f t="shared" si="104"/>
        <v>0 anos 11 meses 21 dias</v>
      </c>
      <c r="AD1286" s="35" t="str">
        <f ca="1">IF(AND(V1286="",T1286&lt;TODAY()),"Contrato Encerrado",IF(AND(V1286="",T1286&gt;TODAY()),DATEDIF(TODAY(),T1286,"Y")&amp;" anos"&amp;" "&amp;DATEDIF(TODAY(),T1286,"YM")&amp;" meses"&amp;" "&amp;DATEDIF(TODAY(),T1286,"MD")&amp;" dias",IF(AND(X1286="",V1286&lt;TODAY()),"Contrato Encerrado",IF(AND(X1286="",V1286&gt;TODAY()),DATEDIF(TODAY(),V1286,"Y")&amp;" anos"&amp;" "&amp;DATEDIF(TODAY(),V1286,"YM")&amp;" meses"&amp;" "&amp;DATEDIF(TODAY(),V1286,"MD")&amp;" dias",IF(AND(Z1286="",X1286&lt;TODAY()),"Contrato Encerrado",IF(AND(Z1286="",X1286&gt;TODAY()),DATEDIF(TODAY(),X1286,"Y")&amp;" anos"&amp;" "&amp;DATEDIF(TODAY(),X1286,"YM")&amp;" meses"&amp;" "&amp;DATEDIF(TODAY(),X1286,"MD")&amp;" dias",IF(AND(Z1286&lt;&gt;””,Z1286&lt;TODAY()),"Contrato Encerrado",IF(AND(Z1286&lt;&gt;"",Z1286&gt;TODAY()),DATEDIF(TODAY(),Z1286,"Y")&amp;" anos"&amp;" "&amp;DATEDIF(TODAY(),Z1286,"YM")&amp;" meses"&amp;" "&amp;DATEDIF(TODAY(),Z1286,"MD")&amp;" dias"))))))))</f>
        <v>Contrato Encerrado</v>
      </c>
      <c r="AE1286" s="35">
        <f t="shared" si="101"/>
        <v>357</v>
      </c>
      <c r="AF1286" s="35">
        <f t="shared" si="102"/>
        <v>373</v>
      </c>
      <c r="AG1286" s="17" t="str">
        <f t="shared" si="103"/>
        <v>1 anos 0 meses 7 dias</v>
      </c>
    </row>
    <row r="1287" spans="1:33" ht="11.25" customHeight="1" x14ac:dyDescent="0.2">
      <c r="A1287" s="8" t="s">
        <v>9</v>
      </c>
      <c r="B1287" s="10" t="s">
        <v>13</v>
      </c>
      <c r="C1287" s="11" t="s">
        <v>23</v>
      </c>
      <c r="D1287" s="36">
        <v>2022</v>
      </c>
      <c r="E1287" s="12" t="s">
        <v>307</v>
      </c>
      <c r="F1287" s="8" t="s">
        <v>308</v>
      </c>
      <c r="G1287" s="77" t="s">
        <v>4478</v>
      </c>
      <c r="H1287" s="78" t="s">
        <v>4479</v>
      </c>
      <c r="I1287" s="14" t="s">
        <v>4480</v>
      </c>
      <c r="J1287" s="14" t="s">
        <v>14943</v>
      </c>
      <c r="K1287" s="14" t="s">
        <v>29</v>
      </c>
      <c r="L1287" s="15" t="s">
        <v>30</v>
      </c>
      <c r="M1287" s="7" t="s">
        <v>9427</v>
      </c>
      <c r="N1287" s="15" t="s">
        <v>2098</v>
      </c>
      <c r="O1287" s="16"/>
      <c r="P1287" s="16" t="s">
        <v>2518</v>
      </c>
      <c r="Q1287" s="16" t="s">
        <v>2523</v>
      </c>
      <c r="R1287" s="31">
        <v>32989</v>
      </c>
      <c r="S1287" s="31">
        <v>44839</v>
      </c>
      <c r="T1287" s="31">
        <v>45303</v>
      </c>
      <c r="U1287" s="31"/>
      <c r="V1287" s="31"/>
      <c r="W1287" s="31"/>
      <c r="X1287" s="17"/>
      <c r="Y1287" s="17"/>
      <c r="Z1287" s="31"/>
      <c r="AA1287" s="18">
        <f t="shared" ca="1" si="100"/>
        <v>35</v>
      </c>
      <c r="AB1287" s="19" t="s">
        <v>7878</v>
      </c>
      <c r="AC1287" s="35" t="str">
        <f t="shared" si="104"/>
        <v>1 anos 3 meses 7 dias</v>
      </c>
      <c r="AD1287" s="35" t="str">
        <f ca="1">IF(AND(V1287="",T1287&lt;TODAY()),"Contrato Encerrado",IF(AND(V1287="",T1287&gt;TODAY()),DATEDIF(TODAY(),T1287,"Y")&amp;" anos"&amp;" "&amp;DATEDIF(TODAY(),T1287,"YM")&amp;" meses"&amp;" "&amp;DATEDIF(TODAY(),T1287,"MD")&amp;" dias",IF(AND(X1287="",V1287&lt;TODAY()),"Contrato Encerrado",IF(AND(X1287="",V1287&gt;TODAY()),DATEDIF(TODAY(),V1287,"Y")&amp;" anos"&amp;" "&amp;DATEDIF(TODAY(),V1287,"YM")&amp;" meses"&amp;" "&amp;DATEDIF(TODAY(),V1287,"MD")&amp;" dias",IF(AND(Z1287="",X1287&lt;TODAY()),"Contrato Encerrado",IF(AND(Z1287="",X1287&gt;TODAY()),DATEDIF(TODAY(),X1287,"Y")&amp;" anos"&amp;" "&amp;DATEDIF(TODAY(),X1287,"YM")&amp;" meses"&amp;" "&amp;DATEDIF(TODAY(),X1287,"MD")&amp;" dias",IF(AND(Z1287&lt;&gt;””,Z1287&lt;TODAY()),"Contrato Encerrado",IF(AND(Z1287&lt;&gt;"",Z1287&gt;TODAY()),DATEDIF(TODAY(),Z1287,"Y")&amp;" anos"&amp;" "&amp;DATEDIF(TODAY(),Z1287,"YM")&amp;" meses"&amp;" "&amp;DATEDIF(TODAY(),Z1287,"MD")&amp;" dias"))))))))</f>
        <v>Contrato Encerrado</v>
      </c>
      <c r="AE1287" s="35">
        <f t="shared" si="101"/>
        <v>464</v>
      </c>
      <c r="AF1287" s="35">
        <f t="shared" si="102"/>
        <v>266</v>
      </c>
      <c r="AG1287" s="17" t="str">
        <f t="shared" si="103"/>
        <v>0 anos 8 meses 22 dias</v>
      </c>
    </row>
    <row r="1288" spans="1:33" s="61" customFormat="1" ht="11.25" customHeight="1" x14ac:dyDescent="0.2">
      <c r="A1288" s="8" t="s">
        <v>9</v>
      </c>
      <c r="B1288" s="8" t="s">
        <v>13</v>
      </c>
      <c r="C1288" s="22" t="s">
        <v>19</v>
      </c>
      <c r="D1288" s="37">
        <v>2023</v>
      </c>
      <c r="E1288" s="12" t="s">
        <v>157</v>
      </c>
      <c r="F1288" s="8" t="s">
        <v>158</v>
      </c>
      <c r="G1288" s="85" t="s">
        <v>7990</v>
      </c>
      <c r="H1288" s="78" t="s">
        <v>7991</v>
      </c>
      <c r="I1288" s="14" t="s">
        <v>7992</v>
      </c>
      <c r="J1288" s="14" t="s">
        <v>14943</v>
      </c>
      <c r="K1288" s="14" t="s">
        <v>29</v>
      </c>
      <c r="L1288" s="15" t="s">
        <v>30</v>
      </c>
      <c r="M1288" s="7" t="s">
        <v>9427</v>
      </c>
      <c r="N1288" s="15" t="s">
        <v>2101</v>
      </c>
      <c r="O1288" s="15" t="s">
        <v>7889</v>
      </c>
      <c r="P1288" s="15" t="s">
        <v>2518</v>
      </c>
      <c r="Q1288" s="15" t="s">
        <v>4109</v>
      </c>
      <c r="R1288" s="31">
        <v>33502</v>
      </c>
      <c r="S1288" s="30">
        <v>45065</v>
      </c>
      <c r="T1288" s="30">
        <v>45408</v>
      </c>
      <c r="U1288" s="30"/>
      <c r="V1288" s="30"/>
      <c r="W1288" s="30"/>
      <c r="X1288" s="17"/>
      <c r="Y1288" s="17"/>
      <c r="Z1288" s="30"/>
      <c r="AA1288" s="18">
        <f t="shared" ca="1" si="100"/>
        <v>34</v>
      </c>
      <c r="AB1288" s="19" t="s">
        <v>7878</v>
      </c>
      <c r="AC1288" s="35" t="str">
        <f t="shared" si="104"/>
        <v>0 anos 11 meses 7 dias</v>
      </c>
      <c r="AD1288" s="35" t="str">
        <f ca="1">IF(AND(V1288="",T1288&lt;TODAY()),"Contrato Encerrado",IF(AND(V1288="",T1288&gt;TODAY()),DATEDIF(TODAY(),T1288,"Y")&amp;" anos"&amp;" "&amp;DATEDIF(TODAY(),T1288,"YM")&amp;" meses"&amp;" "&amp;DATEDIF(TODAY(),T1288,"MD")&amp;" dias",IF(AND(X1288="",V1288&lt;TODAY()),"Contrato Encerrado",IF(AND(X1288="",V1288&gt;TODAY()),DATEDIF(TODAY(),V1288,"Y")&amp;" anos"&amp;" "&amp;DATEDIF(TODAY(),V1288,"YM")&amp;" meses"&amp;" "&amp;DATEDIF(TODAY(),V1288,"MD")&amp;" dias",IF(AND(Z1288="",X1288&lt;TODAY()),"Contrato Encerrado",IF(AND(Z1288="",X1288&gt;TODAY()),DATEDIF(TODAY(),X1288,"Y")&amp;" anos"&amp;" "&amp;DATEDIF(TODAY(),X1288,"YM")&amp;" meses"&amp;" "&amp;DATEDIF(TODAY(),X1288,"MD")&amp;" dias",IF(AND(Z1288&lt;&gt;””,Z1288&lt;TODAY()),"Contrato Encerrado",IF(AND(Z1288&lt;&gt;"",Z1288&gt;TODAY()),DATEDIF(TODAY(),Z1288,"Y")&amp;" anos"&amp;" "&amp;DATEDIF(TODAY(),Z1288,"YM")&amp;" meses"&amp;" "&amp;DATEDIF(TODAY(),Z1288,"MD")&amp;" dias"))))))))</f>
        <v>Contrato Encerrado</v>
      </c>
      <c r="AE1288" s="35">
        <f t="shared" si="101"/>
        <v>343</v>
      </c>
      <c r="AF1288" s="35">
        <f t="shared" si="102"/>
        <v>387</v>
      </c>
      <c r="AG1288" s="17" t="str">
        <f t="shared" si="103"/>
        <v>1 anos 0 meses 21 dias</v>
      </c>
    </row>
    <row r="1289" spans="1:33" ht="11.25" customHeight="1" x14ac:dyDescent="0.2">
      <c r="A1289" s="8" t="s">
        <v>9</v>
      </c>
      <c r="B1289" s="8" t="s">
        <v>13</v>
      </c>
      <c r="C1289" s="22" t="s">
        <v>15</v>
      </c>
      <c r="D1289" s="37">
        <v>2024</v>
      </c>
      <c r="E1289" s="23" t="s">
        <v>157</v>
      </c>
      <c r="F1289" s="8" t="s">
        <v>158</v>
      </c>
      <c r="G1289" s="77" t="s">
        <v>12094</v>
      </c>
      <c r="H1289" s="78" t="s">
        <v>12095</v>
      </c>
      <c r="I1289" s="9" t="s">
        <v>12096</v>
      </c>
      <c r="J1289" s="14" t="s">
        <v>14943</v>
      </c>
      <c r="K1289" s="9" t="s">
        <v>29</v>
      </c>
      <c r="L1289" s="24" t="s">
        <v>30</v>
      </c>
      <c r="M1289" s="7" t="s">
        <v>9427</v>
      </c>
      <c r="N1289" s="24" t="s">
        <v>4159</v>
      </c>
      <c r="O1289" s="24" t="s">
        <v>8134</v>
      </c>
      <c r="P1289" s="24" t="s">
        <v>2518</v>
      </c>
      <c r="Q1289" s="24" t="s">
        <v>4109</v>
      </c>
      <c r="R1289" s="29">
        <v>32482</v>
      </c>
      <c r="S1289" s="29">
        <v>45323</v>
      </c>
      <c r="T1289" s="17">
        <v>45688</v>
      </c>
      <c r="U1289" s="20"/>
      <c r="V1289" s="20"/>
      <c r="W1289" s="29"/>
      <c r="X1289" s="17"/>
      <c r="Y1289" s="17"/>
      <c r="Z1289" s="20"/>
      <c r="AA1289" s="18">
        <f t="shared" ca="1" si="100"/>
        <v>36</v>
      </c>
      <c r="AB1289" s="24" t="s">
        <v>7878</v>
      </c>
      <c r="AC1289" s="35" t="str">
        <f t="shared" si="104"/>
        <v>0 anos 11 meses 30 dias</v>
      </c>
      <c r="AD1289" s="35" t="str">
        <f ca="1">IF(AND(V1289="",T1289&lt;TODAY()),"Contrato Encerrado",IF(AND(V1289="",T1289&gt;TODAY()),DATEDIF(TODAY(),T1289,"Y")&amp;" anos"&amp;" "&amp;DATEDIF(TODAY(),T1289,"YM")&amp;" meses"&amp;" "&amp;DATEDIF(TODAY(),T1289,"MD")&amp;" dias",IF(AND(X1289="",V1289&lt;TODAY()),"Contrato Encerrado",IF(AND(X1289="",V1289&gt;TODAY()),DATEDIF(TODAY(),V1289,"Y")&amp;" anos"&amp;" "&amp;DATEDIF(TODAY(),V1289,"YM")&amp;" meses"&amp;" "&amp;DATEDIF(TODAY(),V1289,"MD")&amp;" dias",IF(AND(Z1289="",X1289&lt;TODAY()),"Contrato Encerrado",IF(AND(Z1289="",X1289&gt;TODAY()),DATEDIF(TODAY(),X1289,"Y")&amp;" anos"&amp;" "&amp;DATEDIF(TODAY(),X1289,"YM")&amp;" meses"&amp;" "&amp;DATEDIF(TODAY(),X1289,"MD")&amp;" dias",IF(AND(Z1289&lt;&gt;””,Z1289&lt;TODAY()),"Contrato Encerrado",IF(AND(Z1289&lt;&gt;"",Z1289&gt;TODAY()),DATEDIF(TODAY(),Z1289,"Y")&amp;" anos"&amp;" "&amp;DATEDIF(TODAY(),Z1289,"YM")&amp;" meses"&amp;" "&amp;DATEDIF(TODAY(),Z1289,"MD")&amp;" dias"))))))))</f>
        <v>Contrato Encerrado</v>
      </c>
      <c r="AE1289" s="35">
        <f t="shared" si="101"/>
        <v>365</v>
      </c>
      <c r="AF1289" s="35">
        <f t="shared" si="102"/>
        <v>365</v>
      </c>
      <c r="AG1289" s="17" t="str">
        <f t="shared" si="103"/>
        <v>0 anos 11 meses 30 dias</v>
      </c>
    </row>
    <row r="1290" spans="1:33" ht="11.25" customHeight="1" x14ac:dyDescent="0.2">
      <c r="A1290" s="8" t="s">
        <v>9</v>
      </c>
      <c r="B1290" s="8" t="s">
        <v>13</v>
      </c>
      <c r="C1290" s="22" t="s">
        <v>15</v>
      </c>
      <c r="D1290" s="37">
        <v>2024</v>
      </c>
      <c r="E1290" s="23" t="s">
        <v>157</v>
      </c>
      <c r="F1290" s="8" t="s">
        <v>158</v>
      </c>
      <c r="G1290" s="77" t="s">
        <v>12097</v>
      </c>
      <c r="H1290" s="78" t="s">
        <v>12098</v>
      </c>
      <c r="I1290" s="9" t="s">
        <v>12099</v>
      </c>
      <c r="J1290" s="14" t="s">
        <v>14943</v>
      </c>
      <c r="K1290" s="9" t="s">
        <v>29</v>
      </c>
      <c r="L1290" s="24" t="s">
        <v>81</v>
      </c>
      <c r="M1290" s="7" t="s">
        <v>82</v>
      </c>
      <c r="N1290" s="24" t="s">
        <v>4113</v>
      </c>
      <c r="O1290" s="24" t="s">
        <v>11344</v>
      </c>
      <c r="P1290" s="24" t="s">
        <v>2518</v>
      </c>
      <c r="Q1290" s="24" t="s">
        <v>4109</v>
      </c>
      <c r="R1290" s="29">
        <v>38984</v>
      </c>
      <c r="S1290" s="29">
        <v>45293</v>
      </c>
      <c r="T1290" s="112">
        <v>45535</v>
      </c>
      <c r="U1290" s="29"/>
      <c r="V1290" s="29"/>
      <c r="W1290" s="29"/>
      <c r="X1290" s="17"/>
      <c r="Y1290" s="17"/>
      <c r="Z1290" s="29"/>
      <c r="AA1290" s="18">
        <f t="shared" ca="1" si="100"/>
        <v>19</v>
      </c>
      <c r="AB1290" s="18" t="s">
        <v>7878</v>
      </c>
      <c r="AC1290" s="35" t="str">
        <f t="shared" si="104"/>
        <v>0 anos 7 meses 29 dias</v>
      </c>
      <c r="AD1290" s="35" t="str">
        <f ca="1">IF(AND(V1290="",T1290&lt;TODAY()),"Contrato Encerrado",IF(AND(V1290="",T1290&gt;TODAY()),DATEDIF(TODAY(),T1290,"Y")&amp;" anos"&amp;" "&amp;DATEDIF(TODAY(),T1290,"YM")&amp;" meses"&amp;" "&amp;DATEDIF(TODAY(),T1290,"MD")&amp;" dias",IF(AND(X1290="",V1290&lt;TODAY()),"Contrato Encerrado",IF(AND(X1290="",V1290&gt;TODAY()),DATEDIF(TODAY(),V1290,"Y")&amp;" anos"&amp;" "&amp;DATEDIF(TODAY(),V1290,"YM")&amp;" meses"&amp;" "&amp;DATEDIF(TODAY(),V1290,"MD")&amp;" dias",IF(AND(Z1290="",X1290&lt;TODAY()),"Contrato Encerrado",IF(AND(Z1290="",X1290&gt;TODAY()),DATEDIF(TODAY(),X1290,"Y")&amp;" anos"&amp;" "&amp;DATEDIF(TODAY(),X1290,"YM")&amp;" meses"&amp;" "&amp;DATEDIF(TODAY(),X1290,"MD")&amp;" dias",IF(AND(Z1290&lt;&gt;””,Z1290&lt;TODAY()),"Contrato Encerrado",IF(AND(Z1290&lt;&gt;"",Z1290&gt;TODAY()),DATEDIF(TODAY(),Z1290,"Y")&amp;" anos"&amp;" "&amp;DATEDIF(TODAY(),Z1290,"YM")&amp;" meses"&amp;" "&amp;DATEDIF(TODAY(),Z1290,"MD")&amp;" dias"))))))))</f>
        <v>Contrato Encerrado</v>
      </c>
      <c r="AE1290" s="35">
        <f t="shared" si="101"/>
        <v>242</v>
      </c>
      <c r="AF1290" s="35">
        <f t="shared" si="102"/>
        <v>488</v>
      </c>
      <c r="AG1290" s="17" t="str">
        <f t="shared" si="103"/>
        <v>1 anos 4 meses 2 dias</v>
      </c>
    </row>
    <row r="1291" spans="1:33" ht="11.25" customHeight="1" x14ac:dyDescent="0.2">
      <c r="A1291" s="8" t="s">
        <v>9</v>
      </c>
      <c r="B1291" s="10" t="s">
        <v>13</v>
      </c>
      <c r="C1291" s="11" t="s">
        <v>20</v>
      </c>
      <c r="D1291" s="36">
        <v>2022</v>
      </c>
      <c r="E1291" s="12" t="s">
        <v>157</v>
      </c>
      <c r="F1291" s="8" t="s">
        <v>158</v>
      </c>
      <c r="G1291" s="77" t="s">
        <v>2440</v>
      </c>
      <c r="H1291" s="78" t="s">
        <v>2441</v>
      </c>
      <c r="I1291" s="14" t="s">
        <v>2442</v>
      </c>
      <c r="J1291" s="14" t="s">
        <v>1302</v>
      </c>
      <c r="K1291" s="14" t="s">
        <v>29</v>
      </c>
      <c r="L1291" s="15" t="s">
        <v>30</v>
      </c>
      <c r="M1291" s="7" t="s">
        <v>9427</v>
      </c>
      <c r="N1291" s="16" t="s">
        <v>2101</v>
      </c>
      <c r="O1291" s="16"/>
      <c r="P1291" s="16" t="s">
        <v>2518</v>
      </c>
      <c r="Q1291" s="16" t="s">
        <v>2521</v>
      </c>
      <c r="R1291" s="31">
        <v>30260</v>
      </c>
      <c r="S1291" s="31">
        <v>44763</v>
      </c>
      <c r="T1291" s="31">
        <v>44773</v>
      </c>
      <c r="U1291" s="31"/>
      <c r="V1291" s="31"/>
      <c r="W1291" s="31"/>
      <c r="X1291" s="17"/>
      <c r="Y1291" s="17"/>
      <c r="Z1291" s="31"/>
      <c r="AA1291" s="18">
        <f t="shared" ca="1" si="100"/>
        <v>42</v>
      </c>
      <c r="AB1291" s="19" t="s">
        <v>7878</v>
      </c>
      <c r="AC1291" s="35" t="str">
        <f t="shared" si="104"/>
        <v>0 anos 0 meses 10 dias</v>
      </c>
      <c r="AD1291" s="35" t="str">
        <f ca="1">IF(AND(V1291="",T1291&lt;TODAY()),"Contrato Encerrado",IF(AND(V1291="",T1291&gt;TODAY()),DATEDIF(TODAY(),T1291,"Y")&amp;" anos"&amp;" "&amp;DATEDIF(TODAY(),T1291,"YM")&amp;" meses"&amp;" "&amp;DATEDIF(TODAY(),T1291,"MD")&amp;" dias",IF(AND(X1291="",V1291&lt;TODAY()),"Contrato Encerrado",IF(AND(X1291="",V1291&gt;TODAY()),DATEDIF(TODAY(),V1291,"Y")&amp;" anos"&amp;" "&amp;DATEDIF(TODAY(),V1291,"YM")&amp;" meses"&amp;" "&amp;DATEDIF(TODAY(),V1291,"MD")&amp;" dias",IF(AND(Z1291="",X1291&lt;TODAY()),"Contrato Encerrado",IF(AND(Z1291="",X1291&gt;TODAY()),DATEDIF(TODAY(),X1291,"Y")&amp;" anos"&amp;" "&amp;DATEDIF(TODAY(),X1291,"YM")&amp;" meses"&amp;" "&amp;DATEDIF(TODAY(),X1291,"MD")&amp;" dias",IF(AND(Z1291&lt;&gt;””,Z1291&lt;TODAY()),"Contrato Encerrado",IF(AND(Z1291&lt;&gt;"",Z1291&gt;TODAY()),DATEDIF(TODAY(),Z1291,"Y")&amp;" anos"&amp;" "&amp;DATEDIF(TODAY(),Z1291,"YM")&amp;" meses"&amp;" "&amp;DATEDIF(TODAY(),Z1291,"MD")&amp;" dias"))))))))</f>
        <v>Contrato Encerrado</v>
      </c>
      <c r="AE1291" s="35">
        <f t="shared" si="101"/>
        <v>10</v>
      </c>
      <c r="AF1291" s="35">
        <f t="shared" si="102"/>
        <v>720</v>
      </c>
      <c r="AG1291" s="17" t="str">
        <f t="shared" si="103"/>
        <v>1 anos 11 meses 20 dias</v>
      </c>
    </row>
    <row r="1292" spans="1:33" ht="11.25" customHeight="1" x14ac:dyDescent="0.2">
      <c r="A1292" s="8" t="s">
        <v>9</v>
      </c>
      <c r="B1292" s="10" t="s">
        <v>13</v>
      </c>
      <c r="C1292" s="11" t="s">
        <v>20</v>
      </c>
      <c r="D1292" s="36">
        <v>2021</v>
      </c>
      <c r="E1292" s="14" t="s">
        <v>27</v>
      </c>
      <c r="F1292" s="8" t="s">
        <v>28</v>
      </c>
      <c r="G1292" s="77" t="s">
        <v>3415</v>
      </c>
      <c r="H1292" s="78" t="s">
        <v>3416</v>
      </c>
      <c r="I1292" s="14" t="s">
        <v>3417</v>
      </c>
      <c r="J1292" s="14" t="s">
        <v>1302</v>
      </c>
      <c r="K1292" s="14" t="s">
        <v>29</v>
      </c>
      <c r="L1292" s="15" t="s">
        <v>30</v>
      </c>
      <c r="M1292" s="7" t="s">
        <v>9427</v>
      </c>
      <c r="N1292" s="15" t="s">
        <v>2103</v>
      </c>
      <c r="O1292" s="27"/>
      <c r="P1292" s="26" t="s">
        <v>2517</v>
      </c>
      <c r="Q1292" s="26" t="s">
        <v>2522</v>
      </c>
      <c r="R1292" s="31">
        <v>31757</v>
      </c>
      <c r="S1292" s="31">
        <v>44378</v>
      </c>
      <c r="T1292" s="31">
        <v>44384</v>
      </c>
      <c r="U1292" s="31"/>
      <c r="V1292" s="31"/>
      <c r="W1292" s="31"/>
      <c r="X1292" s="17"/>
      <c r="Y1292" s="17"/>
      <c r="Z1292" s="31"/>
      <c r="AA1292" s="18">
        <f t="shared" ca="1" si="100"/>
        <v>38</v>
      </c>
      <c r="AB1292" s="19" t="s">
        <v>7877</v>
      </c>
      <c r="AC1292" s="35" t="str">
        <f t="shared" si="104"/>
        <v>0 anos 0 meses 6 dias</v>
      </c>
      <c r="AD1292" s="35" t="str">
        <f ca="1">IF(AND(V1292="",T1292&lt;TODAY()),"Contrato Encerrado",IF(AND(V1292="",T1292&gt;TODAY()),DATEDIF(TODAY(),T1292,"Y")&amp;" anos"&amp;" "&amp;DATEDIF(TODAY(),T1292,"YM")&amp;" meses"&amp;" "&amp;DATEDIF(TODAY(),T1292,"MD")&amp;" dias",IF(AND(X1292="",V1292&lt;TODAY()),"Contrato Encerrado",IF(AND(X1292="",V1292&gt;TODAY()),DATEDIF(TODAY(),V1292,"Y")&amp;" anos"&amp;" "&amp;DATEDIF(TODAY(),V1292,"YM")&amp;" meses"&amp;" "&amp;DATEDIF(TODAY(),V1292,"MD")&amp;" dias",IF(AND(Z1292="",X1292&lt;TODAY()),"Contrato Encerrado",IF(AND(Z1292="",X1292&gt;TODAY()),DATEDIF(TODAY(),X1292,"Y")&amp;" anos"&amp;" "&amp;DATEDIF(TODAY(),X1292,"YM")&amp;" meses"&amp;" "&amp;DATEDIF(TODAY(),X1292,"MD")&amp;" dias",IF(AND(Z1292&lt;&gt;””,Z1292&lt;TODAY()),"Contrato Encerrado",IF(AND(Z1292&lt;&gt;"",Z1292&gt;TODAY()),DATEDIF(TODAY(),Z1292,"Y")&amp;" anos"&amp;" "&amp;DATEDIF(TODAY(),Z1292,"YM")&amp;" meses"&amp;" "&amp;DATEDIF(TODAY(),Z1292,"MD")&amp;" dias"))))))))</f>
        <v>Contrato Encerrado</v>
      </c>
      <c r="AE1292" s="35">
        <f t="shared" si="101"/>
        <v>6</v>
      </c>
      <c r="AF1292" s="35">
        <f t="shared" si="102"/>
        <v>724</v>
      </c>
      <c r="AG1292" s="17" t="str">
        <f t="shared" si="103"/>
        <v>1 anos 11 meses 24 dias</v>
      </c>
    </row>
    <row r="1293" spans="1:33" s="61" customFormat="1" ht="11.25" customHeight="1" x14ac:dyDescent="0.2">
      <c r="A1293" s="8" t="s">
        <v>9</v>
      </c>
      <c r="B1293" s="8" t="s">
        <v>13</v>
      </c>
      <c r="C1293" s="22" t="s">
        <v>21</v>
      </c>
      <c r="D1293" s="35">
        <v>2025</v>
      </c>
      <c r="E1293" s="12" t="s">
        <v>12672</v>
      </c>
      <c r="F1293" s="8" t="s">
        <v>12673</v>
      </c>
      <c r="G1293" s="14" t="s">
        <v>17295</v>
      </c>
      <c r="H1293" s="8" t="s">
        <v>17296</v>
      </c>
      <c r="I1293" s="14" t="s">
        <v>16870</v>
      </c>
      <c r="J1293" s="14" t="s">
        <v>10</v>
      </c>
      <c r="K1293" s="14" t="s">
        <v>29</v>
      </c>
      <c r="L1293" s="15" t="s">
        <v>30</v>
      </c>
      <c r="M1293" s="7" t="s">
        <v>16153</v>
      </c>
      <c r="N1293" s="15" t="s">
        <v>2101</v>
      </c>
      <c r="O1293" s="15" t="s">
        <v>17131</v>
      </c>
      <c r="P1293" s="15" t="s">
        <v>2518</v>
      </c>
      <c r="Q1293" s="15" t="s">
        <v>2523</v>
      </c>
      <c r="R1293" s="20">
        <v>31973</v>
      </c>
      <c r="S1293" s="20">
        <v>45839</v>
      </c>
      <c r="T1293" s="20">
        <v>46203</v>
      </c>
      <c r="U1293" s="20"/>
      <c r="V1293" s="20"/>
      <c r="W1293" s="20"/>
      <c r="X1293" s="17"/>
      <c r="Y1293" s="17"/>
      <c r="Z1293" s="20"/>
      <c r="AA1293" s="21">
        <f t="shared" ca="1" si="100"/>
        <v>38</v>
      </c>
      <c r="AB1293" s="20" t="s">
        <v>7878</v>
      </c>
      <c r="AC1293" s="35" t="str">
        <f t="shared" si="104"/>
        <v>0 anos 11 meses 29 dias</v>
      </c>
      <c r="AD1293" s="35" t="str">
        <f ca="1">IF(AND(V1293="",T1293&lt;TODAY()),"Contrato Encerrado",IF(AND(V1293="",T1293&gt;TODAY()),DATEDIF(TODAY(),T1293,"Y")&amp;" anos"&amp;" "&amp;DATEDIF(TODAY(),T1293,"YM")&amp;" meses"&amp;" "&amp;DATEDIF(TODAY(),T1293,"MD")&amp;" dias",IF(AND(X1293="",V1293&lt;TODAY()),"Contrato Encerrado",IF(AND(X1293="",V1293&gt;TODAY()),DATEDIF(TODAY(),V1293,"Y")&amp;" anos"&amp;" "&amp;DATEDIF(TODAY(),V1293,"YM")&amp;" meses"&amp;" "&amp;DATEDIF(TODAY(),V1293,"MD")&amp;" dias",IF(AND(Z1293="",X1293&lt;TODAY()),"Contrato Encerrado",IF(AND(Z1293="",X1293&gt;TODAY()),DATEDIF(TODAY(),X1293,"Y")&amp;" anos"&amp;" "&amp;DATEDIF(TODAY(),X1293,"YM")&amp;" meses"&amp;" "&amp;DATEDIF(TODAY(),X1293,"MD")&amp;" dias",IF(AND(Z1293&lt;&gt;””,Z1293&lt;TODAY()),"Contrato Encerrado",IF(AND(Z1293&lt;&gt;"",Z1293&gt;TODAY()),DATEDIF(TODAY(),Z1293,"Y")&amp;" anos"&amp;" "&amp;DATEDIF(TODAY(),Z1293,"YM")&amp;" meses"&amp;" "&amp;DATEDIF(TODAY(),Z1293,"MD")&amp;" dias"))))))))</f>
        <v>0 anos 8 meses 23 dias</v>
      </c>
      <c r="AE1293" s="35">
        <f t="shared" si="101"/>
        <v>364</v>
      </c>
      <c r="AF1293" s="35">
        <f t="shared" si="102"/>
        <v>366</v>
      </c>
      <c r="AG1293" s="17" t="str">
        <f t="shared" si="103"/>
        <v>0 anos 11 meses 31 dias</v>
      </c>
    </row>
    <row r="1294" spans="1:33" ht="11.25" customHeight="1" x14ac:dyDescent="0.2">
      <c r="A1294" s="8" t="s">
        <v>9</v>
      </c>
      <c r="B1294" s="8" t="s">
        <v>13</v>
      </c>
      <c r="C1294" s="22" t="s">
        <v>21</v>
      </c>
      <c r="D1294" s="35">
        <v>2025</v>
      </c>
      <c r="E1294" s="12" t="s">
        <v>157</v>
      </c>
      <c r="F1294" s="8" t="s">
        <v>158</v>
      </c>
      <c r="G1294" s="14" t="s">
        <v>17297</v>
      </c>
      <c r="H1294" s="8" t="s">
        <v>17298</v>
      </c>
      <c r="I1294" s="14" t="s">
        <v>16871</v>
      </c>
      <c r="J1294" s="14" t="s">
        <v>10</v>
      </c>
      <c r="K1294" s="14" t="s">
        <v>29</v>
      </c>
      <c r="L1294" s="15" t="s">
        <v>81</v>
      </c>
      <c r="M1294" s="7" t="s">
        <v>16173</v>
      </c>
      <c r="N1294" s="15" t="s">
        <v>4113</v>
      </c>
      <c r="O1294" s="15" t="s">
        <v>12905</v>
      </c>
      <c r="P1294" s="15" t="s">
        <v>2518</v>
      </c>
      <c r="Q1294" s="15" t="s">
        <v>4109</v>
      </c>
      <c r="R1294" s="20">
        <v>39891</v>
      </c>
      <c r="S1294" s="20">
        <v>45782</v>
      </c>
      <c r="T1294" s="20">
        <v>46146</v>
      </c>
      <c r="U1294" s="20"/>
      <c r="V1294" s="20"/>
      <c r="W1294" s="20"/>
      <c r="X1294" s="17"/>
      <c r="Y1294" s="17"/>
      <c r="Z1294" s="20"/>
      <c r="AA1294" s="21">
        <f t="shared" ca="1" si="100"/>
        <v>16</v>
      </c>
      <c r="AB1294" s="20" t="s">
        <v>7878</v>
      </c>
      <c r="AC1294" s="35" t="str">
        <f t="shared" si="104"/>
        <v>0 anos 11 meses 29 dias</v>
      </c>
      <c r="AD1294" s="35" t="str">
        <f ca="1">IF(AND(V1294="",T1294&lt;TODAY()),"Contrato Encerrado",IF(AND(V1294="",T1294&gt;TODAY()),DATEDIF(TODAY(),T1294,"Y")&amp;" anos"&amp;" "&amp;DATEDIF(TODAY(),T1294,"YM")&amp;" meses"&amp;" "&amp;DATEDIF(TODAY(),T1294,"MD")&amp;" dias",IF(AND(X1294="",V1294&lt;TODAY()),"Contrato Encerrado",IF(AND(X1294="",V1294&gt;TODAY()),DATEDIF(TODAY(),V1294,"Y")&amp;" anos"&amp;" "&amp;DATEDIF(TODAY(),V1294,"YM")&amp;" meses"&amp;" "&amp;DATEDIF(TODAY(),V1294,"MD")&amp;" dias",IF(AND(Z1294="",X1294&lt;TODAY()),"Contrato Encerrado",IF(AND(Z1294="",X1294&gt;TODAY()),DATEDIF(TODAY(),X1294,"Y")&amp;" anos"&amp;" "&amp;DATEDIF(TODAY(),X1294,"YM")&amp;" meses"&amp;" "&amp;DATEDIF(TODAY(),X1294,"MD")&amp;" dias",IF(AND(Z1294&lt;&gt;””,Z1294&lt;TODAY()),"Contrato Encerrado",IF(AND(Z1294&lt;&gt;"",Z1294&gt;TODAY()),DATEDIF(TODAY(),Z1294,"Y")&amp;" anos"&amp;" "&amp;DATEDIF(TODAY(),Z1294,"YM")&amp;" meses"&amp;" "&amp;DATEDIF(TODAY(),Z1294,"MD")&amp;" dias"))))))))</f>
        <v>0 anos 6 meses 27 dias</v>
      </c>
      <c r="AE1294" s="35">
        <f t="shared" si="101"/>
        <v>364</v>
      </c>
      <c r="AF1294" s="35">
        <f t="shared" si="102"/>
        <v>366</v>
      </c>
      <c r="AG1294" s="17" t="str">
        <f t="shared" si="103"/>
        <v>0 anos 11 meses 31 dias</v>
      </c>
    </row>
    <row r="1295" spans="1:33" ht="11.25" customHeight="1" x14ac:dyDescent="0.2">
      <c r="A1295" s="8" t="s">
        <v>9</v>
      </c>
      <c r="B1295" s="10" t="s">
        <v>13</v>
      </c>
      <c r="C1295" s="11" t="s">
        <v>22</v>
      </c>
      <c r="D1295" s="36">
        <v>2022</v>
      </c>
      <c r="E1295" s="12" t="s">
        <v>284</v>
      </c>
      <c r="F1295" s="8" t="s">
        <v>285</v>
      </c>
      <c r="G1295" s="77" t="s">
        <v>1299</v>
      </c>
      <c r="H1295" s="78" t="s">
        <v>1300</v>
      </c>
      <c r="I1295" s="14" t="s">
        <v>1301</v>
      </c>
      <c r="J1295" s="14" t="s">
        <v>1302</v>
      </c>
      <c r="K1295" s="14" t="s">
        <v>29</v>
      </c>
      <c r="L1295" s="15" t="s">
        <v>30</v>
      </c>
      <c r="M1295" s="7" t="s">
        <v>9427</v>
      </c>
      <c r="N1295" s="16" t="s">
        <v>2099</v>
      </c>
      <c r="O1295" s="16"/>
      <c r="P1295" s="16" t="s">
        <v>2517</v>
      </c>
      <c r="Q1295" s="16" t="s">
        <v>2522</v>
      </c>
      <c r="R1295" s="31">
        <v>37688</v>
      </c>
      <c r="S1295" s="31">
        <v>44410</v>
      </c>
      <c r="T1295" s="31">
        <v>44937</v>
      </c>
      <c r="U1295" s="31"/>
      <c r="V1295" s="31"/>
      <c r="W1295" s="31"/>
      <c r="X1295" s="17"/>
      <c r="Y1295" s="17"/>
      <c r="Z1295" s="31"/>
      <c r="AA1295" s="18">
        <f t="shared" ca="1" si="100"/>
        <v>22</v>
      </c>
      <c r="AB1295" s="19" t="s">
        <v>7878</v>
      </c>
      <c r="AC1295" s="35" t="str">
        <f t="shared" si="104"/>
        <v>1 anos 5 meses 9 dias</v>
      </c>
      <c r="AD1295" s="35" t="str">
        <f ca="1">IF(AND(V1295="",T1295&lt;TODAY()),"Contrato Encerrado",IF(AND(V1295="",T1295&gt;TODAY()),DATEDIF(TODAY(),T1295,"Y")&amp;" anos"&amp;" "&amp;DATEDIF(TODAY(),T1295,"YM")&amp;" meses"&amp;" "&amp;DATEDIF(TODAY(),T1295,"MD")&amp;" dias",IF(AND(X1295="",V1295&lt;TODAY()),"Contrato Encerrado",IF(AND(X1295="",V1295&gt;TODAY()),DATEDIF(TODAY(),V1295,"Y")&amp;" anos"&amp;" "&amp;DATEDIF(TODAY(),V1295,"YM")&amp;" meses"&amp;" "&amp;DATEDIF(TODAY(),V1295,"MD")&amp;" dias",IF(AND(Z1295="",X1295&lt;TODAY()),"Contrato Encerrado",IF(AND(Z1295="",X1295&gt;TODAY()),DATEDIF(TODAY(),X1295,"Y")&amp;" anos"&amp;" "&amp;DATEDIF(TODAY(),X1295,"YM")&amp;" meses"&amp;" "&amp;DATEDIF(TODAY(),X1295,"MD")&amp;" dias",IF(AND(Z1295&lt;&gt;””,Z1295&lt;TODAY()),"Contrato Encerrado",IF(AND(Z1295&lt;&gt;"",Z1295&gt;TODAY()),DATEDIF(TODAY(),Z1295,"Y")&amp;" anos"&amp;" "&amp;DATEDIF(TODAY(),Z1295,"YM")&amp;" meses"&amp;" "&amp;DATEDIF(TODAY(),Z1295,"MD")&amp;" dias"))))))))</f>
        <v>Contrato Encerrado</v>
      </c>
      <c r="AE1295" s="35">
        <f t="shared" si="101"/>
        <v>527</v>
      </c>
      <c r="AF1295" s="35">
        <f t="shared" si="102"/>
        <v>203</v>
      </c>
      <c r="AG1295" s="17" t="str">
        <f t="shared" si="103"/>
        <v>0 anos 6 meses 21 dias</v>
      </c>
    </row>
    <row r="1296" spans="1:33" ht="11.25" customHeight="1" x14ac:dyDescent="0.2">
      <c r="A1296" s="8" t="s">
        <v>9</v>
      </c>
      <c r="B1296" s="10" t="s">
        <v>13</v>
      </c>
      <c r="C1296" s="11" t="s">
        <v>22</v>
      </c>
      <c r="D1296" s="36">
        <v>2022</v>
      </c>
      <c r="E1296" s="12" t="s">
        <v>1304</v>
      </c>
      <c r="F1296" s="8" t="s">
        <v>1305</v>
      </c>
      <c r="G1296" s="77" t="s">
        <v>1483</v>
      </c>
      <c r="H1296" s="78" t="s">
        <v>1484</v>
      </c>
      <c r="I1296" s="14" t="s">
        <v>1485</v>
      </c>
      <c r="J1296" s="14" t="s">
        <v>1302</v>
      </c>
      <c r="K1296" s="14" t="s">
        <v>29</v>
      </c>
      <c r="L1296" s="15" t="s">
        <v>30</v>
      </c>
      <c r="M1296" s="7" t="s">
        <v>9427</v>
      </c>
      <c r="N1296" s="16" t="s">
        <v>2110</v>
      </c>
      <c r="O1296" s="16"/>
      <c r="P1296" s="16" t="s">
        <v>2517</v>
      </c>
      <c r="Q1296" s="16" t="s">
        <v>2522</v>
      </c>
      <c r="R1296" s="31">
        <v>36584</v>
      </c>
      <c r="S1296" s="31">
        <v>44470</v>
      </c>
      <c r="T1296" s="31">
        <v>44922</v>
      </c>
      <c r="U1296" s="31"/>
      <c r="V1296" s="31"/>
      <c r="W1296" s="31"/>
      <c r="X1296" s="17"/>
      <c r="Y1296" s="17"/>
      <c r="Z1296" s="31"/>
      <c r="AA1296" s="18">
        <f t="shared" ca="1" si="100"/>
        <v>25</v>
      </c>
      <c r="AB1296" s="19" t="s">
        <v>7878</v>
      </c>
      <c r="AC1296" s="35" t="str">
        <f t="shared" si="104"/>
        <v>1 anos 2 meses 26 dias</v>
      </c>
      <c r="AD1296" s="35" t="str">
        <f ca="1">IF(AND(V1296="",T1296&lt;TODAY()),"Contrato Encerrado",IF(AND(V1296="",T1296&gt;TODAY()),DATEDIF(TODAY(),T1296,"Y")&amp;" anos"&amp;" "&amp;DATEDIF(TODAY(),T1296,"YM")&amp;" meses"&amp;" "&amp;DATEDIF(TODAY(),T1296,"MD")&amp;" dias",IF(AND(X1296="",V1296&lt;TODAY()),"Contrato Encerrado",IF(AND(X1296="",V1296&gt;TODAY()),DATEDIF(TODAY(),V1296,"Y")&amp;" anos"&amp;" "&amp;DATEDIF(TODAY(),V1296,"YM")&amp;" meses"&amp;" "&amp;DATEDIF(TODAY(),V1296,"MD")&amp;" dias",IF(AND(Z1296="",X1296&lt;TODAY()),"Contrato Encerrado",IF(AND(Z1296="",X1296&gt;TODAY()),DATEDIF(TODAY(),X1296,"Y")&amp;" anos"&amp;" "&amp;DATEDIF(TODAY(),X1296,"YM")&amp;" meses"&amp;" "&amp;DATEDIF(TODAY(),X1296,"MD")&amp;" dias",IF(AND(Z1296&lt;&gt;””,Z1296&lt;TODAY()),"Contrato Encerrado",IF(AND(Z1296&lt;&gt;"",Z1296&gt;TODAY()),DATEDIF(TODAY(),Z1296,"Y")&amp;" anos"&amp;" "&amp;DATEDIF(TODAY(),Z1296,"YM")&amp;" meses"&amp;" "&amp;DATEDIF(TODAY(),Z1296,"MD")&amp;" dias"))))))))</f>
        <v>Contrato Encerrado</v>
      </c>
      <c r="AE1296" s="35">
        <f t="shared" si="101"/>
        <v>452</v>
      </c>
      <c r="AF1296" s="35">
        <f t="shared" si="102"/>
        <v>278</v>
      </c>
      <c r="AG1296" s="17" t="str">
        <f t="shared" si="103"/>
        <v>0 anos 9 meses 4 dias</v>
      </c>
    </row>
    <row r="1297" spans="1:33" ht="11.25" customHeight="1" x14ac:dyDescent="0.2">
      <c r="A1297" s="8" t="s">
        <v>9</v>
      </c>
      <c r="B1297" s="8" t="s">
        <v>13</v>
      </c>
      <c r="C1297" s="22" t="s">
        <v>17</v>
      </c>
      <c r="D1297" s="37">
        <v>2023</v>
      </c>
      <c r="E1297" s="23" t="s">
        <v>128</v>
      </c>
      <c r="F1297" s="8" t="s">
        <v>129</v>
      </c>
      <c r="G1297" s="77" t="s">
        <v>6360</v>
      </c>
      <c r="H1297" s="78" t="s">
        <v>6361</v>
      </c>
      <c r="I1297" s="9" t="s">
        <v>6362</v>
      </c>
      <c r="J1297" s="14" t="s">
        <v>14943</v>
      </c>
      <c r="K1297" s="9" t="s">
        <v>29</v>
      </c>
      <c r="L1297" s="24" t="s">
        <v>30</v>
      </c>
      <c r="M1297" s="7" t="s">
        <v>9427</v>
      </c>
      <c r="N1297" s="15" t="s">
        <v>2098</v>
      </c>
      <c r="O1297" s="24"/>
      <c r="P1297" s="24" t="s">
        <v>2518</v>
      </c>
      <c r="Q1297" s="24" t="s">
        <v>2523</v>
      </c>
      <c r="R1297" s="17">
        <v>37056</v>
      </c>
      <c r="S1297" s="20">
        <v>45061</v>
      </c>
      <c r="T1297" s="31">
        <v>45749</v>
      </c>
      <c r="U1297" s="20"/>
      <c r="V1297" s="20"/>
      <c r="W1297" s="17"/>
      <c r="X1297" s="17"/>
      <c r="Y1297" s="17"/>
      <c r="Z1297" s="20"/>
      <c r="AA1297" s="18">
        <f t="shared" ca="1" si="100"/>
        <v>24</v>
      </c>
      <c r="AB1297" s="19" t="s">
        <v>7878</v>
      </c>
      <c r="AC1297" s="35" t="str">
        <f t="shared" si="104"/>
        <v>1 anos 10 meses 18 dias</v>
      </c>
      <c r="AD1297" s="35" t="str">
        <f ca="1">IF(AND(V1297="",T1297&lt;TODAY()),"Contrato Encerrado",IF(AND(V1297="",T1297&gt;TODAY()),DATEDIF(TODAY(),T1297,"Y")&amp;" anos"&amp;" "&amp;DATEDIF(TODAY(),T1297,"YM")&amp;" meses"&amp;" "&amp;DATEDIF(TODAY(),T1297,"MD")&amp;" dias",IF(AND(X1297="",V1297&lt;TODAY()),"Contrato Encerrado",IF(AND(X1297="",V1297&gt;TODAY()),DATEDIF(TODAY(),V1297,"Y")&amp;" anos"&amp;" "&amp;DATEDIF(TODAY(),V1297,"YM")&amp;" meses"&amp;" "&amp;DATEDIF(TODAY(),V1297,"MD")&amp;" dias",IF(AND(Z1297="",X1297&lt;TODAY()),"Contrato Encerrado",IF(AND(Z1297="",X1297&gt;TODAY()),DATEDIF(TODAY(),X1297,"Y")&amp;" anos"&amp;" "&amp;DATEDIF(TODAY(),X1297,"YM")&amp;" meses"&amp;" "&amp;DATEDIF(TODAY(),X1297,"MD")&amp;" dias",IF(AND(Z1297&lt;&gt;””,Z1297&lt;TODAY()),"Contrato Encerrado",IF(AND(Z1297&lt;&gt;"",Z1297&gt;TODAY()),DATEDIF(TODAY(),Z1297,"Y")&amp;" anos"&amp;" "&amp;DATEDIF(TODAY(),Z1297,"YM")&amp;" meses"&amp;" "&amp;DATEDIF(TODAY(),Z1297,"MD")&amp;" dias"))))))))</f>
        <v>Contrato Encerrado</v>
      </c>
      <c r="AE1297" s="35">
        <f t="shared" si="101"/>
        <v>688</v>
      </c>
      <c r="AF1297" s="35">
        <f t="shared" si="102"/>
        <v>42</v>
      </c>
      <c r="AG1297" s="17" t="str">
        <f t="shared" si="103"/>
        <v>0 anos 1 meses 11 dias</v>
      </c>
    </row>
    <row r="1298" spans="1:33" ht="11.25" customHeight="1" x14ac:dyDescent="0.2">
      <c r="A1298" s="8" t="s">
        <v>9</v>
      </c>
      <c r="B1298" s="8" t="s">
        <v>13</v>
      </c>
      <c r="C1298" s="22" t="s">
        <v>17</v>
      </c>
      <c r="D1298" s="37">
        <v>2023</v>
      </c>
      <c r="E1298" s="23" t="s">
        <v>157</v>
      </c>
      <c r="F1298" s="8" t="s">
        <v>158</v>
      </c>
      <c r="G1298" s="77" t="s">
        <v>6363</v>
      </c>
      <c r="H1298" s="78" t="s">
        <v>6364</v>
      </c>
      <c r="I1298" s="9" t="s">
        <v>6365</v>
      </c>
      <c r="J1298" s="14" t="s">
        <v>14943</v>
      </c>
      <c r="K1298" s="9" t="s">
        <v>29</v>
      </c>
      <c r="L1298" s="24" t="s">
        <v>30</v>
      </c>
      <c r="M1298" s="7" t="s">
        <v>9427</v>
      </c>
      <c r="N1298" s="24" t="s">
        <v>2101</v>
      </c>
      <c r="O1298" s="24"/>
      <c r="P1298" s="24" t="s">
        <v>2518</v>
      </c>
      <c r="Q1298" s="24" t="s">
        <v>4109</v>
      </c>
      <c r="R1298" s="17">
        <v>32686</v>
      </c>
      <c r="S1298" s="17">
        <v>45034</v>
      </c>
      <c r="T1298" s="31">
        <v>45322</v>
      </c>
      <c r="U1298" s="17"/>
      <c r="V1298" s="31"/>
      <c r="W1298" s="17"/>
      <c r="X1298" s="17"/>
      <c r="Y1298" s="17"/>
      <c r="Z1298" s="31"/>
      <c r="AA1298" s="18">
        <f t="shared" ca="1" si="100"/>
        <v>36</v>
      </c>
      <c r="AB1298" s="19" t="s">
        <v>7878</v>
      </c>
      <c r="AC1298" s="35" t="str">
        <f t="shared" si="104"/>
        <v>0 anos 9 meses 13 dias</v>
      </c>
      <c r="AD1298" s="35" t="str">
        <f ca="1">IF(AND(V1298="",T1298&lt;TODAY()),"Contrato Encerrado",IF(AND(V1298="",T1298&gt;TODAY()),DATEDIF(TODAY(),T1298,"Y")&amp;" anos"&amp;" "&amp;DATEDIF(TODAY(),T1298,"YM")&amp;" meses"&amp;" "&amp;DATEDIF(TODAY(),T1298,"MD")&amp;" dias",IF(AND(X1298="",V1298&lt;TODAY()),"Contrato Encerrado",IF(AND(X1298="",V1298&gt;TODAY()),DATEDIF(TODAY(),V1298,"Y")&amp;" anos"&amp;" "&amp;DATEDIF(TODAY(),V1298,"YM")&amp;" meses"&amp;" "&amp;DATEDIF(TODAY(),V1298,"MD")&amp;" dias",IF(AND(Z1298="",X1298&lt;TODAY()),"Contrato Encerrado",IF(AND(Z1298="",X1298&gt;TODAY()),DATEDIF(TODAY(),X1298,"Y")&amp;" anos"&amp;" "&amp;DATEDIF(TODAY(),X1298,"YM")&amp;" meses"&amp;" "&amp;DATEDIF(TODAY(),X1298,"MD")&amp;" dias",IF(AND(Z1298&lt;&gt;””,Z1298&lt;TODAY()),"Contrato Encerrado",IF(AND(Z1298&lt;&gt;"",Z1298&gt;TODAY()),DATEDIF(TODAY(),Z1298,"Y")&amp;" anos"&amp;" "&amp;DATEDIF(TODAY(),Z1298,"YM")&amp;" meses"&amp;" "&amp;DATEDIF(TODAY(),Z1298,"MD")&amp;" dias"))))))))</f>
        <v>Contrato Encerrado</v>
      </c>
      <c r="AE1298" s="35">
        <f t="shared" si="101"/>
        <v>288</v>
      </c>
      <c r="AF1298" s="35">
        <f t="shared" si="102"/>
        <v>442</v>
      </c>
      <c r="AG1298" s="17" t="str">
        <f t="shared" si="103"/>
        <v>1 anos 2 meses 17 dias</v>
      </c>
    </row>
    <row r="1299" spans="1:33" ht="11.25" customHeight="1" x14ac:dyDescent="0.2">
      <c r="A1299" s="8" t="s">
        <v>9</v>
      </c>
      <c r="B1299" s="10" t="s">
        <v>13</v>
      </c>
      <c r="C1299" s="11" t="s">
        <v>24</v>
      </c>
      <c r="D1299" s="36">
        <v>2022</v>
      </c>
      <c r="E1299" s="12" t="s">
        <v>27</v>
      </c>
      <c r="F1299" s="8" t="s">
        <v>28</v>
      </c>
      <c r="G1299" s="77" t="s">
        <v>4481</v>
      </c>
      <c r="H1299" s="78" t="s">
        <v>4482</v>
      </c>
      <c r="I1299" s="14" t="s">
        <v>4483</v>
      </c>
      <c r="J1299" s="14" t="s">
        <v>14943</v>
      </c>
      <c r="K1299" s="14" t="s">
        <v>29</v>
      </c>
      <c r="L1299" s="15" t="s">
        <v>30</v>
      </c>
      <c r="M1299" s="7" t="s">
        <v>9427</v>
      </c>
      <c r="N1299" s="16" t="s">
        <v>2105</v>
      </c>
      <c r="O1299" s="16"/>
      <c r="P1299" s="16" t="s">
        <v>2518</v>
      </c>
      <c r="Q1299" s="16" t="s">
        <v>4109</v>
      </c>
      <c r="R1299" s="31">
        <v>37170</v>
      </c>
      <c r="S1299" s="31">
        <v>44839</v>
      </c>
      <c r="T1299" s="31">
        <v>45568</v>
      </c>
      <c r="U1299" s="31"/>
      <c r="V1299" s="31"/>
      <c r="W1299" s="31"/>
      <c r="X1299" s="17"/>
      <c r="Y1299" s="17"/>
      <c r="Z1299" s="31"/>
      <c r="AA1299" s="18">
        <f t="shared" ca="1" si="100"/>
        <v>24</v>
      </c>
      <c r="AB1299" s="19" t="s">
        <v>7878</v>
      </c>
      <c r="AC1299" s="35" t="str">
        <f t="shared" si="104"/>
        <v>1 anos 11 meses 28 dias</v>
      </c>
      <c r="AD1299" s="35" t="str">
        <f ca="1">IF(AND(V1299="",T1299&lt;TODAY()),"Contrato Encerrado",IF(AND(V1299="",T1299&gt;TODAY()),DATEDIF(TODAY(),T1299,"Y")&amp;" anos"&amp;" "&amp;DATEDIF(TODAY(),T1299,"YM")&amp;" meses"&amp;" "&amp;DATEDIF(TODAY(),T1299,"MD")&amp;" dias",IF(AND(X1299="",V1299&lt;TODAY()),"Contrato Encerrado",IF(AND(X1299="",V1299&gt;TODAY()),DATEDIF(TODAY(),V1299,"Y")&amp;" anos"&amp;" "&amp;DATEDIF(TODAY(),V1299,"YM")&amp;" meses"&amp;" "&amp;DATEDIF(TODAY(),V1299,"MD")&amp;" dias",IF(AND(Z1299="",X1299&lt;TODAY()),"Contrato Encerrado",IF(AND(Z1299="",X1299&gt;TODAY()),DATEDIF(TODAY(),X1299,"Y")&amp;" anos"&amp;" "&amp;DATEDIF(TODAY(),X1299,"YM")&amp;" meses"&amp;" "&amp;DATEDIF(TODAY(),X1299,"MD")&amp;" dias",IF(AND(Z1299&lt;&gt;””,Z1299&lt;TODAY()),"Contrato Encerrado",IF(AND(Z1299&lt;&gt;"",Z1299&gt;TODAY()),DATEDIF(TODAY(),Z1299,"Y")&amp;" anos"&amp;" "&amp;DATEDIF(TODAY(),Z1299,"YM")&amp;" meses"&amp;" "&amp;DATEDIF(TODAY(),Z1299,"MD")&amp;" dias"))))))))</f>
        <v>Contrato Encerrado</v>
      </c>
      <c r="AE1299" s="35">
        <f t="shared" si="101"/>
        <v>729</v>
      </c>
      <c r="AF1299" s="35">
        <f t="shared" si="102"/>
        <v>1</v>
      </c>
      <c r="AG1299" s="17" t="str">
        <f t="shared" si="103"/>
        <v>0 anos 0 meses 1 dias</v>
      </c>
    </row>
    <row r="1300" spans="1:33" ht="11.25" customHeight="1" x14ac:dyDescent="0.2">
      <c r="A1300" s="8" t="s">
        <v>9</v>
      </c>
      <c r="B1300" s="8" t="s">
        <v>13</v>
      </c>
      <c r="C1300" s="22" t="s">
        <v>15</v>
      </c>
      <c r="D1300" s="37">
        <v>2023</v>
      </c>
      <c r="E1300" s="23" t="s">
        <v>157</v>
      </c>
      <c r="F1300" s="8" t="s">
        <v>158</v>
      </c>
      <c r="G1300" s="77" t="s">
        <v>6366</v>
      </c>
      <c r="H1300" s="78" t="s">
        <v>6367</v>
      </c>
      <c r="I1300" s="9" t="s">
        <v>6368</v>
      </c>
      <c r="J1300" s="14" t="s">
        <v>14943</v>
      </c>
      <c r="K1300" s="9" t="s">
        <v>29</v>
      </c>
      <c r="L1300" s="24" t="s">
        <v>30</v>
      </c>
      <c r="M1300" s="7" t="s">
        <v>9427</v>
      </c>
      <c r="N1300" s="24" t="s">
        <v>2101</v>
      </c>
      <c r="O1300" s="24"/>
      <c r="P1300" s="24" t="s">
        <v>2518</v>
      </c>
      <c r="Q1300" s="24" t="s">
        <v>2521</v>
      </c>
      <c r="R1300" s="17">
        <v>28962</v>
      </c>
      <c r="S1300" s="17">
        <v>44973</v>
      </c>
      <c r="T1300" s="31">
        <v>45132</v>
      </c>
      <c r="U1300" s="17"/>
      <c r="V1300" s="31"/>
      <c r="W1300" s="17"/>
      <c r="X1300" s="17"/>
      <c r="Y1300" s="17"/>
      <c r="Z1300" s="31"/>
      <c r="AA1300" s="18">
        <f t="shared" ca="1" si="100"/>
        <v>46</v>
      </c>
      <c r="AB1300" s="19" t="s">
        <v>7878</v>
      </c>
      <c r="AC1300" s="35" t="str">
        <f t="shared" si="104"/>
        <v>0 anos 5 meses 9 dias</v>
      </c>
      <c r="AD1300" s="35" t="str">
        <f ca="1">IF(AND(V1300="",T1300&lt;TODAY()),"Contrato Encerrado",IF(AND(V1300="",T1300&gt;TODAY()),DATEDIF(TODAY(),T1300,"Y")&amp;" anos"&amp;" "&amp;DATEDIF(TODAY(),T1300,"YM")&amp;" meses"&amp;" "&amp;DATEDIF(TODAY(),T1300,"MD")&amp;" dias",IF(AND(X1300="",V1300&lt;TODAY()),"Contrato Encerrado",IF(AND(X1300="",V1300&gt;TODAY()),DATEDIF(TODAY(),V1300,"Y")&amp;" anos"&amp;" "&amp;DATEDIF(TODAY(),V1300,"YM")&amp;" meses"&amp;" "&amp;DATEDIF(TODAY(),V1300,"MD")&amp;" dias",IF(AND(Z1300="",X1300&lt;TODAY()),"Contrato Encerrado",IF(AND(Z1300="",X1300&gt;TODAY()),DATEDIF(TODAY(),X1300,"Y")&amp;" anos"&amp;" "&amp;DATEDIF(TODAY(),X1300,"YM")&amp;" meses"&amp;" "&amp;DATEDIF(TODAY(),X1300,"MD")&amp;" dias",IF(AND(Z1300&lt;&gt;””,Z1300&lt;TODAY()),"Contrato Encerrado",IF(AND(Z1300&lt;&gt;"",Z1300&gt;TODAY()),DATEDIF(TODAY(),Z1300,"Y")&amp;" anos"&amp;" "&amp;DATEDIF(TODAY(),Z1300,"YM")&amp;" meses"&amp;" "&amp;DATEDIF(TODAY(),Z1300,"MD")&amp;" dias"))))))))</f>
        <v>Contrato Encerrado</v>
      </c>
      <c r="AE1300" s="35">
        <f t="shared" si="101"/>
        <v>159</v>
      </c>
      <c r="AF1300" s="35">
        <f t="shared" si="102"/>
        <v>571</v>
      </c>
      <c r="AG1300" s="17" t="str">
        <f t="shared" si="103"/>
        <v>1 anos 6 meses 24 dias</v>
      </c>
    </row>
    <row r="1301" spans="1:33" ht="11.25" customHeight="1" x14ac:dyDescent="0.2">
      <c r="A1301" s="8" t="s">
        <v>9</v>
      </c>
      <c r="B1301" s="8" t="s">
        <v>13</v>
      </c>
      <c r="C1301" s="22" t="s">
        <v>11</v>
      </c>
      <c r="D1301" s="36">
        <v>2025</v>
      </c>
      <c r="E1301" s="12" t="s">
        <v>284</v>
      </c>
      <c r="F1301" s="8" t="s">
        <v>285</v>
      </c>
      <c r="G1301" s="77" t="s">
        <v>15379</v>
      </c>
      <c r="H1301" s="78" t="s">
        <v>15380</v>
      </c>
      <c r="I1301" s="14" t="s">
        <v>15381</v>
      </c>
      <c r="J1301" s="14" t="s">
        <v>10</v>
      </c>
      <c r="K1301" s="14" t="s">
        <v>29</v>
      </c>
      <c r="L1301" s="15" t="s">
        <v>30</v>
      </c>
      <c r="M1301" s="7" t="s">
        <v>9427</v>
      </c>
      <c r="N1301" s="15" t="s">
        <v>2114</v>
      </c>
      <c r="O1301" s="15" t="s">
        <v>7920</v>
      </c>
      <c r="P1301" s="15" t="s">
        <v>2518</v>
      </c>
      <c r="Q1301" s="15" t="s">
        <v>2523</v>
      </c>
      <c r="R1301" s="20">
        <v>34853</v>
      </c>
      <c r="S1301" s="20">
        <v>45627</v>
      </c>
      <c r="T1301" s="20" t="s">
        <v>14952</v>
      </c>
      <c r="U1301" s="20"/>
      <c r="V1301" s="20"/>
      <c r="W1301" s="20"/>
      <c r="X1301" s="17"/>
      <c r="Y1301" s="17"/>
      <c r="Z1301" s="20"/>
      <c r="AA1301" s="18">
        <f t="shared" ca="1" si="100"/>
        <v>30</v>
      </c>
      <c r="AB1301" s="15" t="s">
        <v>7878</v>
      </c>
      <c r="AC1301" s="35" t="str">
        <f t="shared" si="104"/>
        <v>0 anos 11 meses 29 dias</v>
      </c>
      <c r="AD1301" s="35" t="str">
        <f ca="1">IF(AND(V1301="",T1301&lt;TODAY()),"Contrato Encerrado",IF(AND(V1301="",T1301&gt;TODAY()),DATEDIF(TODAY(),T1301,"Y")&amp;" anos"&amp;" "&amp;DATEDIF(TODAY(),T1301,"YM")&amp;" meses"&amp;" "&amp;DATEDIF(TODAY(),T1301,"MD")&amp;" dias",IF(AND(X1301="",V1301&lt;TODAY()),"Contrato Encerrado",IF(AND(X1301="",V1301&gt;TODAY()),DATEDIF(TODAY(),V1301,"Y")&amp;" anos"&amp;" "&amp;DATEDIF(TODAY(),V1301,"YM")&amp;" meses"&amp;" "&amp;DATEDIF(TODAY(),V1301,"MD")&amp;" dias",IF(AND(Z1301="",X1301&lt;TODAY()),"Contrato Encerrado",IF(AND(Z1301="",X1301&gt;TODAY()),DATEDIF(TODAY(),X1301,"Y")&amp;" anos"&amp;" "&amp;DATEDIF(TODAY(),X1301,"YM")&amp;" meses"&amp;" "&amp;DATEDIF(TODAY(),X1301,"MD")&amp;" dias",IF(AND(Z1301&lt;&gt;””,Z1301&lt;TODAY()),"Contrato Encerrado",IF(AND(Z1301&lt;&gt;"",Z1301&gt;TODAY()),DATEDIF(TODAY(),Z1301,"Y")&amp;" anos"&amp;" "&amp;DATEDIF(TODAY(),Z1301,"YM")&amp;" meses"&amp;" "&amp;DATEDIF(TODAY(),Z1301,"MD")&amp;" dias"))))))))</f>
        <v>0 anos 1 meses 23 dias</v>
      </c>
      <c r="AE1301" s="35">
        <f t="shared" si="101"/>
        <v>364</v>
      </c>
      <c r="AF1301" s="35">
        <f t="shared" si="102"/>
        <v>366</v>
      </c>
      <c r="AG1301" s="17" t="str">
        <f t="shared" si="103"/>
        <v>0 anos 11 meses 31 dias</v>
      </c>
    </row>
    <row r="1302" spans="1:33" ht="11.25" customHeight="1" x14ac:dyDescent="0.2">
      <c r="A1302" s="8" t="s">
        <v>9</v>
      </c>
      <c r="B1302" s="8" t="s">
        <v>13</v>
      </c>
      <c r="C1302" s="22" t="s">
        <v>15</v>
      </c>
      <c r="D1302" s="37">
        <v>2025</v>
      </c>
      <c r="E1302" s="12" t="s">
        <v>79</v>
      </c>
      <c r="F1302" s="8" t="s">
        <v>80</v>
      </c>
      <c r="G1302" s="77" t="s">
        <v>15635</v>
      </c>
      <c r="H1302" s="78" t="s">
        <v>15636</v>
      </c>
      <c r="I1302" s="14" t="s">
        <v>15637</v>
      </c>
      <c r="J1302" s="14" t="s">
        <v>10</v>
      </c>
      <c r="K1302" s="14" t="s">
        <v>29</v>
      </c>
      <c r="L1302" s="15" t="s">
        <v>30</v>
      </c>
      <c r="M1302" s="7" t="s">
        <v>9427</v>
      </c>
      <c r="N1302" s="15" t="s">
        <v>2100</v>
      </c>
      <c r="O1302" s="15" t="s">
        <v>13943</v>
      </c>
      <c r="P1302" s="15" t="s">
        <v>2518</v>
      </c>
      <c r="Q1302" s="15" t="s">
        <v>2523</v>
      </c>
      <c r="R1302" s="20">
        <v>32367</v>
      </c>
      <c r="S1302" s="20">
        <v>45691</v>
      </c>
      <c r="T1302" s="20">
        <v>46055</v>
      </c>
      <c r="U1302" s="20"/>
      <c r="V1302" s="20"/>
      <c r="W1302" s="20"/>
      <c r="X1302" s="17"/>
      <c r="Y1302" s="17"/>
      <c r="Z1302" s="20"/>
      <c r="AA1302" s="21">
        <f t="shared" ca="1" si="100"/>
        <v>37</v>
      </c>
      <c r="AB1302" s="15" t="s">
        <v>7878</v>
      </c>
      <c r="AC1302" s="35" t="str">
        <f t="shared" si="104"/>
        <v>0 anos 11 meses 30 dias</v>
      </c>
      <c r="AD1302" s="35" t="str">
        <f ca="1">IF(AND(V1302="",T1302&lt;TODAY()),"Contrato Encerrado",IF(AND(V1302="",T1302&gt;TODAY()),DATEDIF(TODAY(),T1302,"Y")&amp;" anos"&amp;" "&amp;DATEDIF(TODAY(),T1302,"YM")&amp;" meses"&amp;" "&amp;DATEDIF(TODAY(),T1302,"MD")&amp;" dias",IF(AND(X1302="",V1302&lt;TODAY()),"Contrato Encerrado",IF(AND(X1302="",V1302&gt;TODAY()),DATEDIF(TODAY(),V1302,"Y")&amp;" anos"&amp;" "&amp;DATEDIF(TODAY(),V1302,"YM")&amp;" meses"&amp;" "&amp;DATEDIF(TODAY(),V1302,"MD")&amp;" dias",IF(AND(Z1302="",X1302&lt;TODAY()),"Contrato Encerrado",IF(AND(Z1302="",X1302&gt;TODAY()),DATEDIF(TODAY(),X1302,"Y")&amp;" anos"&amp;" "&amp;DATEDIF(TODAY(),X1302,"YM")&amp;" meses"&amp;" "&amp;DATEDIF(TODAY(),X1302,"MD")&amp;" dias",IF(AND(Z1302&lt;&gt;””,Z1302&lt;TODAY()),"Contrato Encerrado",IF(AND(Z1302&lt;&gt;"",Z1302&gt;TODAY()),DATEDIF(TODAY(),Z1302,"Y")&amp;" anos"&amp;" "&amp;DATEDIF(TODAY(),Z1302,"YM")&amp;" meses"&amp;" "&amp;DATEDIF(TODAY(),Z1302,"MD")&amp;" dias"))))))))</f>
        <v>0 anos 3 meses 26 dias</v>
      </c>
      <c r="AE1302" s="35">
        <f t="shared" si="101"/>
        <v>364</v>
      </c>
      <c r="AF1302" s="35">
        <f t="shared" si="102"/>
        <v>366</v>
      </c>
      <c r="AG1302" s="17" t="str">
        <f t="shared" si="103"/>
        <v>0 anos 11 meses 31 dias</v>
      </c>
    </row>
    <row r="1303" spans="1:33" ht="11.25" customHeight="1" x14ac:dyDescent="0.2">
      <c r="A1303" s="8" t="s">
        <v>9</v>
      </c>
      <c r="B1303" s="8" t="s">
        <v>13</v>
      </c>
      <c r="C1303" s="22" t="s">
        <v>21</v>
      </c>
      <c r="D1303" s="35">
        <v>2025</v>
      </c>
      <c r="E1303" s="12" t="s">
        <v>157</v>
      </c>
      <c r="F1303" s="8" t="s">
        <v>158</v>
      </c>
      <c r="G1303" s="14" t="s">
        <v>17299</v>
      </c>
      <c r="H1303" s="8" t="s">
        <v>17300</v>
      </c>
      <c r="I1303" s="14" t="s">
        <v>16872</v>
      </c>
      <c r="J1303" s="74" t="s">
        <v>14943</v>
      </c>
      <c r="K1303" s="14" t="s">
        <v>29</v>
      </c>
      <c r="L1303" s="15" t="s">
        <v>30</v>
      </c>
      <c r="M1303" s="7" t="s">
        <v>16153</v>
      </c>
      <c r="N1303" s="15" t="s">
        <v>6302</v>
      </c>
      <c r="O1303" s="15" t="s">
        <v>15659</v>
      </c>
      <c r="P1303" s="15" t="s">
        <v>2518</v>
      </c>
      <c r="Q1303" s="15" t="s">
        <v>2521</v>
      </c>
      <c r="R1303" s="20">
        <v>38484</v>
      </c>
      <c r="S1303" s="20" t="s">
        <v>17301</v>
      </c>
      <c r="T1303" s="20">
        <v>45930</v>
      </c>
      <c r="U1303" s="20"/>
      <c r="V1303" s="20"/>
      <c r="W1303" s="20"/>
      <c r="X1303" s="17"/>
      <c r="Y1303" s="17"/>
      <c r="Z1303" s="20"/>
      <c r="AA1303" s="21">
        <f t="shared" ca="1" si="100"/>
        <v>20</v>
      </c>
      <c r="AB1303" s="20" t="s">
        <v>7878</v>
      </c>
      <c r="AC1303" s="35" t="str">
        <f t="shared" si="104"/>
        <v>0 anos 4 meses 8 dias</v>
      </c>
      <c r="AD1303" s="35" t="str">
        <f ca="1">IF(AND(V1303="",T1303&lt;TODAY()),"Contrato Encerrado",IF(AND(V1303="",T1303&gt;TODAY()),DATEDIF(TODAY(),T1303,"Y")&amp;" anos"&amp;" "&amp;DATEDIF(TODAY(),T1303,"YM")&amp;" meses"&amp;" "&amp;DATEDIF(TODAY(),T1303,"MD")&amp;" dias",IF(AND(X1303="",V1303&lt;TODAY()),"Contrato Encerrado",IF(AND(X1303="",V1303&gt;TODAY()),DATEDIF(TODAY(),V1303,"Y")&amp;" anos"&amp;" "&amp;DATEDIF(TODAY(),V1303,"YM")&amp;" meses"&amp;" "&amp;DATEDIF(TODAY(),V1303,"MD")&amp;" dias",IF(AND(Z1303="",X1303&lt;TODAY()),"Contrato Encerrado",IF(AND(Z1303="",X1303&gt;TODAY()),DATEDIF(TODAY(),X1303,"Y")&amp;" anos"&amp;" "&amp;DATEDIF(TODAY(),X1303,"YM")&amp;" meses"&amp;" "&amp;DATEDIF(TODAY(),X1303,"MD")&amp;" dias",IF(AND(Z1303&lt;&gt;””,Z1303&lt;TODAY()),"Contrato Encerrado",IF(AND(Z1303&lt;&gt;"",Z1303&gt;TODAY()),DATEDIF(TODAY(),Z1303,"Y")&amp;" anos"&amp;" "&amp;DATEDIF(TODAY(),Z1303,"YM")&amp;" meses"&amp;" "&amp;DATEDIF(TODAY(),Z1303,"MD")&amp;" dias"))))))))</f>
        <v>Contrato Encerrado</v>
      </c>
      <c r="AE1303" s="35">
        <f t="shared" si="101"/>
        <v>131</v>
      </c>
      <c r="AF1303" s="35">
        <f t="shared" si="102"/>
        <v>599</v>
      </c>
      <c r="AG1303" s="17" t="str">
        <f t="shared" si="103"/>
        <v>1 anos 7 meses 21 dias</v>
      </c>
    </row>
    <row r="1304" spans="1:33" s="61" customFormat="1" ht="11.25" customHeight="1" x14ac:dyDescent="0.2">
      <c r="A1304" s="8" t="s">
        <v>9</v>
      </c>
      <c r="B1304" s="8" t="s">
        <v>13</v>
      </c>
      <c r="C1304" s="22" t="s">
        <v>22</v>
      </c>
      <c r="D1304" s="36">
        <v>2024</v>
      </c>
      <c r="E1304" s="12" t="s">
        <v>157</v>
      </c>
      <c r="F1304" s="8" t="s">
        <v>158</v>
      </c>
      <c r="G1304" s="77" t="s">
        <v>14375</v>
      </c>
      <c r="H1304" s="78" t="s">
        <v>14376</v>
      </c>
      <c r="I1304" s="14" t="s">
        <v>14377</v>
      </c>
      <c r="J1304" s="14" t="s">
        <v>14943</v>
      </c>
      <c r="K1304" s="14" t="s">
        <v>29</v>
      </c>
      <c r="L1304" s="15" t="s">
        <v>30</v>
      </c>
      <c r="M1304" s="7" t="s">
        <v>9427</v>
      </c>
      <c r="N1304" s="15" t="s">
        <v>2101</v>
      </c>
      <c r="O1304" s="15" t="s">
        <v>8732</v>
      </c>
      <c r="P1304" s="15" t="s">
        <v>2518</v>
      </c>
      <c r="Q1304" s="15" t="s">
        <v>2521</v>
      </c>
      <c r="R1304" s="20">
        <v>38476</v>
      </c>
      <c r="S1304" s="20">
        <v>45537</v>
      </c>
      <c r="T1304" s="20">
        <v>45901</v>
      </c>
      <c r="U1304" s="20"/>
      <c r="V1304" s="20"/>
      <c r="W1304" s="20"/>
      <c r="X1304" s="17"/>
      <c r="Y1304" s="17"/>
      <c r="Z1304" s="20"/>
      <c r="AA1304" s="18">
        <f t="shared" ca="1" si="100"/>
        <v>20</v>
      </c>
      <c r="AB1304" s="15" t="s">
        <v>7878</v>
      </c>
      <c r="AC1304" s="35" t="str">
        <f t="shared" si="104"/>
        <v>0 anos 11 meses 30 dias</v>
      </c>
      <c r="AD1304" s="35" t="str">
        <f ca="1">IF(AND(V1304="",T1304&lt;TODAY()),"Contrato Encerrado",IF(AND(V1304="",T1304&gt;TODAY()),DATEDIF(TODAY(),T1304,"Y")&amp;" anos"&amp;" "&amp;DATEDIF(TODAY(),T1304,"YM")&amp;" meses"&amp;" "&amp;DATEDIF(TODAY(),T1304,"MD")&amp;" dias",IF(AND(X1304="",V1304&lt;TODAY()),"Contrato Encerrado",IF(AND(X1304="",V1304&gt;TODAY()),DATEDIF(TODAY(),V1304,"Y")&amp;" anos"&amp;" "&amp;DATEDIF(TODAY(),V1304,"YM")&amp;" meses"&amp;" "&amp;DATEDIF(TODAY(),V1304,"MD")&amp;" dias",IF(AND(Z1304="",X1304&lt;TODAY()),"Contrato Encerrado",IF(AND(Z1304="",X1304&gt;TODAY()),DATEDIF(TODAY(),X1304,"Y")&amp;" anos"&amp;" "&amp;DATEDIF(TODAY(),X1304,"YM")&amp;" meses"&amp;" "&amp;DATEDIF(TODAY(),X1304,"MD")&amp;" dias",IF(AND(Z1304&lt;&gt;””,Z1304&lt;TODAY()),"Contrato Encerrado",IF(AND(Z1304&lt;&gt;"",Z1304&gt;TODAY()),DATEDIF(TODAY(),Z1304,"Y")&amp;" anos"&amp;" "&amp;DATEDIF(TODAY(),Z1304,"YM")&amp;" meses"&amp;" "&amp;DATEDIF(TODAY(),Z1304,"MD")&amp;" dias"))))))))</f>
        <v>Contrato Encerrado</v>
      </c>
      <c r="AE1304" s="35">
        <f t="shared" si="101"/>
        <v>364</v>
      </c>
      <c r="AF1304" s="35">
        <f t="shared" si="102"/>
        <v>366</v>
      </c>
      <c r="AG1304" s="17" t="str">
        <f t="shared" si="103"/>
        <v>0 anos 11 meses 31 dias</v>
      </c>
    </row>
    <row r="1305" spans="1:33" ht="11.25" customHeight="1" x14ac:dyDescent="0.2">
      <c r="A1305" s="8" t="s">
        <v>9</v>
      </c>
      <c r="B1305" s="8" t="s">
        <v>13</v>
      </c>
      <c r="C1305" s="22" t="s">
        <v>21</v>
      </c>
      <c r="D1305" s="35">
        <v>2025</v>
      </c>
      <c r="E1305" s="12" t="s">
        <v>1755</v>
      </c>
      <c r="F1305" s="8" t="s">
        <v>1756</v>
      </c>
      <c r="G1305" s="14" t="s">
        <v>17302</v>
      </c>
      <c r="H1305" s="8" t="s">
        <v>17303</v>
      </c>
      <c r="I1305" s="14" t="s">
        <v>16873</v>
      </c>
      <c r="J1305" s="14" t="s">
        <v>10</v>
      </c>
      <c r="K1305" s="14" t="s">
        <v>29</v>
      </c>
      <c r="L1305" s="15" t="s">
        <v>30</v>
      </c>
      <c r="M1305" s="7" t="s">
        <v>16153</v>
      </c>
      <c r="N1305" s="15" t="s">
        <v>3208</v>
      </c>
      <c r="O1305" s="15" t="s">
        <v>10152</v>
      </c>
      <c r="P1305" s="15" t="s">
        <v>2518</v>
      </c>
      <c r="Q1305" s="15" t="s">
        <v>2523</v>
      </c>
      <c r="R1305" s="20">
        <v>38659</v>
      </c>
      <c r="S1305" s="20">
        <v>45873</v>
      </c>
      <c r="T1305" s="20">
        <v>46237</v>
      </c>
      <c r="U1305" s="20"/>
      <c r="V1305" s="20"/>
      <c r="W1305" s="20"/>
      <c r="X1305" s="17"/>
      <c r="Y1305" s="17"/>
      <c r="Z1305" s="20"/>
      <c r="AA1305" s="21">
        <f t="shared" ca="1" si="100"/>
        <v>19</v>
      </c>
      <c r="AB1305" s="20" t="s">
        <v>7878</v>
      </c>
      <c r="AC1305" s="35" t="str">
        <f t="shared" si="104"/>
        <v>0 anos 11 meses 30 dias</v>
      </c>
      <c r="AD1305" s="35" t="str">
        <f ca="1">IF(AND(V1305="",T1305&lt;TODAY()),"Contrato Encerrado",IF(AND(V1305="",T1305&gt;TODAY()),DATEDIF(TODAY(),T1305,"Y")&amp;" anos"&amp;" "&amp;DATEDIF(TODAY(),T1305,"YM")&amp;" meses"&amp;" "&amp;DATEDIF(TODAY(),T1305,"MD")&amp;" dias",IF(AND(X1305="",V1305&lt;TODAY()),"Contrato Encerrado",IF(AND(X1305="",V1305&gt;TODAY()),DATEDIF(TODAY(),V1305,"Y")&amp;" anos"&amp;" "&amp;DATEDIF(TODAY(),V1305,"YM")&amp;" meses"&amp;" "&amp;DATEDIF(TODAY(),V1305,"MD")&amp;" dias",IF(AND(Z1305="",X1305&lt;TODAY()),"Contrato Encerrado",IF(AND(Z1305="",X1305&gt;TODAY()),DATEDIF(TODAY(),X1305,"Y")&amp;" anos"&amp;" "&amp;DATEDIF(TODAY(),X1305,"YM")&amp;" meses"&amp;" "&amp;DATEDIF(TODAY(),X1305,"MD")&amp;" dias",IF(AND(Z1305&lt;&gt;””,Z1305&lt;TODAY()),"Contrato Encerrado",IF(AND(Z1305&lt;&gt;"",Z1305&gt;TODAY()),DATEDIF(TODAY(),Z1305,"Y")&amp;" anos"&amp;" "&amp;DATEDIF(TODAY(),Z1305,"YM")&amp;" meses"&amp;" "&amp;DATEDIF(TODAY(),Z1305,"MD")&amp;" dias"))))))))</f>
        <v>0 anos 9 meses 27 dias</v>
      </c>
      <c r="AE1305" s="35">
        <f t="shared" si="101"/>
        <v>364</v>
      </c>
      <c r="AF1305" s="35">
        <f t="shared" si="102"/>
        <v>366</v>
      </c>
      <c r="AG1305" s="17" t="str">
        <f t="shared" si="103"/>
        <v>0 anos 11 meses 31 dias</v>
      </c>
    </row>
    <row r="1306" spans="1:33" ht="11.25" customHeight="1" x14ac:dyDescent="0.2">
      <c r="A1306" s="8" t="s">
        <v>9</v>
      </c>
      <c r="B1306" s="8" t="s">
        <v>13</v>
      </c>
      <c r="C1306" s="22" t="s">
        <v>16</v>
      </c>
      <c r="D1306" s="37">
        <v>2025</v>
      </c>
      <c r="E1306" s="12" t="s">
        <v>157</v>
      </c>
      <c r="F1306" s="8" t="s">
        <v>158</v>
      </c>
      <c r="G1306" s="9" t="s">
        <v>16241</v>
      </c>
      <c r="H1306" s="8" t="s">
        <v>16242</v>
      </c>
      <c r="I1306" s="14" t="s">
        <v>16243</v>
      </c>
      <c r="J1306" s="14" t="s">
        <v>10</v>
      </c>
      <c r="K1306" s="14" t="s">
        <v>29</v>
      </c>
      <c r="L1306" s="15" t="s">
        <v>81</v>
      </c>
      <c r="M1306" s="7" t="s">
        <v>82</v>
      </c>
      <c r="N1306" s="15" t="s">
        <v>4113</v>
      </c>
      <c r="O1306" s="15" t="s">
        <v>16244</v>
      </c>
      <c r="P1306" s="15" t="s">
        <v>2518</v>
      </c>
      <c r="Q1306" s="15" t="s">
        <v>4109</v>
      </c>
      <c r="R1306" s="20">
        <v>39884</v>
      </c>
      <c r="S1306" s="20">
        <v>45755</v>
      </c>
      <c r="T1306" s="20">
        <v>46021</v>
      </c>
      <c r="U1306" s="20"/>
      <c r="V1306" s="20"/>
      <c r="W1306" s="20"/>
      <c r="X1306" s="17"/>
      <c r="Y1306" s="17"/>
      <c r="Z1306" s="20"/>
      <c r="AA1306" s="21">
        <f t="shared" ca="1" si="100"/>
        <v>16</v>
      </c>
      <c r="AB1306" s="15" t="s">
        <v>7878</v>
      </c>
      <c r="AC1306" s="35" t="str">
        <f t="shared" si="104"/>
        <v>0 anos 8 meses 22 dias</v>
      </c>
      <c r="AD1306" s="35" t="str">
        <f ca="1">IF(AND(V1306="",T1306&lt;TODAY()),"Contrato Encerrado",IF(AND(V1306="",T1306&gt;TODAY()),DATEDIF(TODAY(),T1306,"Y")&amp;" anos"&amp;" "&amp;DATEDIF(TODAY(),T1306,"YM")&amp;" meses"&amp;" "&amp;DATEDIF(TODAY(),T1306,"MD")&amp;" dias",IF(AND(X1306="",V1306&lt;TODAY()),"Contrato Encerrado",IF(AND(X1306="",V1306&gt;TODAY()),DATEDIF(TODAY(),V1306,"Y")&amp;" anos"&amp;" "&amp;DATEDIF(TODAY(),V1306,"YM")&amp;" meses"&amp;" "&amp;DATEDIF(TODAY(),V1306,"MD")&amp;" dias",IF(AND(Z1306="",X1306&lt;TODAY()),"Contrato Encerrado",IF(AND(Z1306="",X1306&gt;TODAY()),DATEDIF(TODAY(),X1306,"Y")&amp;" anos"&amp;" "&amp;DATEDIF(TODAY(),X1306,"YM")&amp;" meses"&amp;" "&amp;DATEDIF(TODAY(),X1306,"MD")&amp;" dias",IF(AND(Z1306&lt;&gt;””,Z1306&lt;TODAY()),"Contrato Encerrado",IF(AND(Z1306&lt;&gt;"",Z1306&gt;TODAY()),DATEDIF(TODAY(),Z1306,"Y")&amp;" anos"&amp;" "&amp;DATEDIF(TODAY(),Z1306,"YM")&amp;" meses"&amp;" "&amp;DATEDIF(TODAY(),Z1306,"MD")&amp;" dias"))))))))</f>
        <v>0 anos 2 meses 23 dias</v>
      </c>
      <c r="AE1306" s="35">
        <f t="shared" si="101"/>
        <v>266</v>
      </c>
      <c r="AF1306" s="35">
        <f t="shared" si="102"/>
        <v>464</v>
      </c>
      <c r="AG1306" s="17" t="str">
        <f t="shared" si="103"/>
        <v>1 anos 3 meses 8 dias</v>
      </c>
    </row>
    <row r="1307" spans="1:33" ht="11.25" customHeight="1" x14ac:dyDescent="0.2">
      <c r="A1307" s="8" t="s">
        <v>9</v>
      </c>
      <c r="B1307" s="8" t="s">
        <v>13</v>
      </c>
      <c r="C1307" s="22" t="s">
        <v>21</v>
      </c>
      <c r="D1307" s="37">
        <v>2024</v>
      </c>
      <c r="E1307" s="12" t="s">
        <v>157</v>
      </c>
      <c r="F1307" s="8" t="s">
        <v>158</v>
      </c>
      <c r="G1307" s="77" t="s">
        <v>14099</v>
      </c>
      <c r="H1307" s="78" t="s">
        <v>14100</v>
      </c>
      <c r="I1307" s="14" t="s">
        <v>14101</v>
      </c>
      <c r="J1307" s="14" t="s">
        <v>14943</v>
      </c>
      <c r="K1307" s="14" t="s">
        <v>29</v>
      </c>
      <c r="L1307" s="15" t="s">
        <v>30</v>
      </c>
      <c r="M1307" s="7" t="s">
        <v>9427</v>
      </c>
      <c r="N1307" s="15" t="s">
        <v>11974</v>
      </c>
      <c r="O1307" s="15" t="s">
        <v>9448</v>
      </c>
      <c r="P1307" s="15" t="s">
        <v>2518</v>
      </c>
      <c r="Q1307" s="15" t="s">
        <v>2521</v>
      </c>
      <c r="R1307" s="20">
        <v>37194</v>
      </c>
      <c r="S1307" s="20">
        <v>45502</v>
      </c>
      <c r="T1307" s="20">
        <v>45838</v>
      </c>
      <c r="U1307" s="20"/>
      <c r="V1307" s="20"/>
      <c r="W1307" s="20"/>
      <c r="X1307" s="17"/>
      <c r="Y1307" s="17"/>
      <c r="Z1307" s="20"/>
      <c r="AA1307" s="18">
        <f t="shared" ca="1" si="100"/>
        <v>23</v>
      </c>
      <c r="AB1307" s="15" t="s">
        <v>7878</v>
      </c>
      <c r="AC1307" s="35" t="str">
        <f t="shared" si="104"/>
        <v>0 anos 11 meses 1 dias</v>
      </c>
      <c r="AD1307" s="35" t="str">
        <f ca="1">IF(AND(V1307="",T1307&lt;TODAY()),"Contrato Encerrado",IF(AND(V1307="",T1307&gt;TODAY()),DATEDIF(TODAY(),T1307,"Y")&amp;" anos"&amp;" "&amp;DATEDIF(TODAY(),T1307,"YM")&amp;" meses"&amp;" "&amp;DATEDIF(TODAY(),T1307,"MD")&amp;" dias",IF(AND(X1307="",V1307&lt;TODAY()),"Contrato Encerrado",IF(AND(X1307="",V1307&gt;TODAY()),DATEDIF(TODAY(),V1307,"Y")&amp;" anos"&amp;" "&amp;DATEDIF(TODAY(),V1307,"YM")&amp;" meses"&amp;" "&amp;DATEDIF(TODAY(),V1307,"MD")&amp;" dias",IF(AND(Z1307="",X1307&lt;TODAY()),"Contrato Encerrado",IF(AND(Z1307="",X1307&gt;TODAY()),DATEDIF(TODAY(),X1307,"Y")&amp;" anos"&amp;" "&amp;DATEDIF(TODAY(),X1307,"YM")&amp;" meses"&amp;" "&amp;DATEDIF(TODAY(),X1307,"MD")&amp;" dias",IF(AND(Z1307&lt;&gt;””,Z1307&lt;TODAY()),"Contrato Encerrado",IF(AND(Z1307&lt;&gt;"",Z1307&gt;TODAY()),DATEDIF(TODAY(),Z1307,"Y")&amp;" anos"&amp;" "&amp;DATEDIF(TODAY(),Z1307,"YM")&amp;" meses"&amp;" "&amp;DATEDIF(TODAY(),Z1307,"MD")&amp;" dias"))))))))</f>
        <v>Contrato Encerrado</v>
      </c>
      <c r="AE1307" s="35">
        <f t="shared" si="101"/>
        <v>336</v>
      </c>
      <c r="AF1307" s="35">
        <f t="shared" si="102"/>
        <v>394</v>
      </c>
      <c r="AG1307" s="17" t="str">
        <f t="shared" si="103"/>
        <v>1 anos 0 meses 28 dias</v>
      </c>
    </row>
    <row r="1308" spans="1:33" ht="11.25" customHeight="1" x14ac:dyDescent="0.2">
      <c r="A1308" s="8" t="s">
        <v>9</v>
      </c>
      <c r="B1308" s="10" t="s">
        <v>13</v>
      </c>
      <c r="C1308" s="11" t="s">
        <v>22</v>
      </c>
      <c r="D1308" s="36">
        <v>2022</v>
      </c>
      <c r="E1308" s="12" t="s">
        <v>157</v>
      </c>
      <c r="F1308" s="8" t="s">
        <v>158</v>
      </c>
      <c r="G1308" s="77" t="s">
        <v>2942</v>
      </c>
      <c r="H1308" s="78" t="s">
        <v>2943</v>
      </c>
      <c r="I1308" s="14" t="s">
        <v>2944</v>
      </c>
      <c r="J1308" s="14" t="s">
        <v>14943</v>
      </c>
      <c r="K1308" s="14" t="s">
        <v>29</v>
      </c>
      <c r="L1308" s="15" t="s">
        <v>30</v>
      </c>
      <c r="M1308" s="7" t="s">
        <v>9427</v>
      </c>
      <c r="N1308" s="16" t="s">
        <v>2101</v>
      </c>
      <c r="O1308" s="16"/>
      <c r="P1308" s="16" t="s">
        <v>2518</v>
      </c>
      <c r="Q1308" s="16" t="s">
        <v>2521</v>
      </c>
      <c r="R1308" s="31">
        <v>30290</v>
      </c>
      <c r="S1308" s="31">
        <v>44783</v>
      </c>
      <c r="T1308" s="31">
        <v>44943</v>
      </c>
      <c r="U1308" s="31"/>
      <c r="V1308" s="31"/>
      <c r="W1308" s="31"/>
      <c r="X1308" s="17"/>
      <c r="Y1308" s="17"/>
      <c r="Z1308" s="31"/>
      <c r="AA1308" s="18">
        <f t="shared" ca="1" si="100"/>
        <v>42</v>
      </c>
      <c r="AB1308" s="19" t="s">
        <v>7878</v>
      </c>
      <c r="AC1308" s="35" t="str">
        <f t="shared" si="104"/>
        <v>0 anos 5 meses 7 dias</v>
      </c>
      <c r="AD1308" s="35" t="str">
        <f ca="1">IF(AND(V1308="",T1308&lt;TODAY()),"Contrato Encerrado",IF(AND(V1308="",T1308&gt;TODAY()),DATEDIF(TODAY(),T1308,"Y")&amp;" anos"&amp;" "&amp;DATEDIF(TODAY(),T1308,"YM")&amp;" meses"&amp;" "&amp;DATEDIF(TODAY(),T1308,"MD")&amp;" dias",IF(AND(X1308="",V1308&lt;TODAY()),"Contrato Encerrado",IF(AND(X1308="",V1308&gt;TODAY()),DATEDIF(TODAY(),V1308,"Y")&amp;" anos"&amp;" "&amp;DATEDIF(TODAY(),V1308,"YM")&amp;" meses"&amp;" "&amp;DATEDIF(TODAY(),V1308,"MD")&amp;" dias",IF(AND(Z1308="",X1308&lt;TODAY()),"Contrato Encerrado",IF(AND(Z1308="",X1308&gt;TODAY()),DATEDIF(TODAY(),X1308,"Y")&amp;" anos"&amp;" "&amp;DATEDIF(TODAY(),X1308,"YM")&amp;" meses"&amp;" "&amp;DATEDIF(TODAY(),X1308,"MD")&amp;" dias",IF(AND(Z1308&lt;&gt;””,Z1308&lt;TODAY()),"Contrato Encerrado",IF(AND(Z1308&lt;&gt;"",Z1308&gt;TODAY()),DATEDIF(TODAY(),Z1308,"Y")&amp;" anos"&amp;" "&amp;DATEDIF(TODAY(),Z1308,"YM")&amp;" meses"&amp;" "&amp;DATEDIF(TODAY(),Z1308,"MD")&amp;" dias"))))))))</f>
        <v>Contrato Encerrado</v>
      </c>
      <c r="AE1308" s="35">
        <f t="shared" si="101"/>
        <v>160</v>
      </c>
      <c r="AF1308" s="35">
        <f t="shared" si="102"/>
        <v>570</v>
      </c>
      <c r="AG1308" s="17" t="str">
        <f t="shared" si="103"/>
        <v>1 anos 6 meses 23 dias</v>
      </c>
    </row>
    <row r="1309" spans="1:33" ht="11.25" customHeight="1" x14ac:dyDescent="0.2">
      <c r="A1309" s="8" t="s">
        <v>9</v>
      </c>
      <c r="B1309" s="8" t="s">
        <v>13</v>
      </c>
      <c r="C1309" s="22" t="s">
        <v>19</v>
      </c>
      <c r="D1309" s="37">
        <v>2024</v>
      </c>
      <c r="E1309" s="12" t="s">
        <v>795</v>
      </c>
      <c r="F1309" s="8" t="s">
        <v>796</v>
      </c>
      <c r="G1309" s="77" t="s">
        <v>13610</v>
      </c>
      <c r="H1309" s="78" t="s">
        <v>13611</v>
      </c>
      <c r="I1309" s="14" t="s">
        <v>13612</v>
      </c>
      <c r="J1309" s="14" t="s">
        <v>1302</v>
      </c>
      <c r="K1309" s="14" t="s">
        <v>29</v>
      </c>
      <c r="L1309" s="15" t="s">
        <v>30</v>
      </c>
      <c r="M1309" s="7" t="s">
        <v>9427</v>
      </c>
      <c r="N1309" s="15" t="s">
        <v>3198</v>
      </c>
      <c r="O1309" s="15" t="s">
        <v>8098</v>
      </c>
      <c r="P1309" s="15" t="s">
        <v>2518</v>
      </c>
      <c r="Q1309" s="15" t="s">
        <v>2523</v>
      </c>
      <c r="R1309" s="30">
        <v>36433</v>
      </c>
      <c r="S1309" s="30">
        <v>45446</v>
      </c>
      <c r="T1309" s="70">
        <v>45891</v>
      </c>
      <c r="U1309" s="70"/>
      <c r="V1309" s="20"/>
      <c r="W1309" s="30"/>
      <c r="X1309" s="17"/>
      <c r="Y1309" s="17"/>
      <c r="Z1309" s="20"/>
      <c r="AA1309" s="18">
        <f t="shared" ca="1" si="100"/>
        <v>26</v>
      </c>
      <c r="AB1309" s="15" t="s">
        <v>7878</v>
      </c>
      <c r="AC1309" s="35" t="str">
        <f t="shared" si="104"/>
        <v>1 anos 2 meses 19 dias</v>
      </c>
      <c r="AD1309" s="35" t="str">
        <f ca="1">IF(AND(V1309="",T1309&lt;TODAY()),"Contrato Encerrado",IF(AND(V1309="",T1309&gt;TODAY()),DATEDIF(TODAY(),T1309,"Y")&amp;" anos"&amp;" "&amp;DATEDIF(TODAY(),T1309,"YM")&amp;" meses"&amp;" "&amp;DATEDIF(TODAY(),T1309,"MD")&amp;" dias",IF(AND(X1309="",V1309&lt;TODAY()),"Contrato Encerrado",IF(AND(X1309="",V1309&gt;TODAY()),DATEDIF(TODAY(),V1309,"Y")&amp;" anos"&amp;" "&amp;DATEDIF(TODAY(),V1309,"YM")&amp;" meses"&amp;" "&amp;DATEDIF(TODAY(),V1309,"MD")&amp;" dias",IF(AND(Z1309="",X1309&lt;TODAY()),"Contrato Encerrado",IF(AND(Z1309="",X1309&gt;TODAY()),DATEDIF(TODAY(),X1309,"Y")&amp;" anos"&amp;" "&amp;DATEDIF(TODAY(),X1309,"YM")&amp;" meses"&amp;" "&amp;DATEDIF(TODAY(),X1309,"MD")&amp;" dias",IF(AND(Z1309&lt;&gt;””,Z1309&lt;TODAY()),"Contrato Encerrado",IF(AND(Z1309&lt;&gt;"",Z1309&gt;TODAY()),DATEDIF(TODAY(),Z1309,"Y")&amp;" anos"&amp;" "&amp;DATEDIF(TODAY(),Z1309,"YM")&amp;" meses"&amp;" "&amp;DATEDIF(TODAY(),Z1309,"MD")&amp;" dias"))))))))</f>
        <v>Contrato Encerrado</v>
      </c>
      <c r="AE1309" s="35">
        <f t="shared" si="101"/>
        <v>445</v>
      </c>
      <c r="AF1309" s="35">
        <f t="shared" si="102"/>
        <v>285</v>
      </c>
      <c r="AG1309" s="17" t="str">
        <f t="shared" si="103"/>
        <v>0 anos 9 meses 11 dias</v>
      </c>
    </row>
    <row r="1310" spans="1:33" ht="11.25" customHeight="1" x14ac:dyDescent="0.2">
      <c r="A1310" s="8" t="s">
        <v>9</v>
      </c>
      <c r="B1310" s="8" t="s">
        <v>13</v>
      </c>
      <c r="C1310" s="22" t="s">
        <v>24</v>
      </c>
      <c r="D1310" s="37">
        <v>2023</v>
      </c>
      <c r="E1310" s="12" t="s">
        <v>157</v>
      </c>
      <c r="F1310" s="8" t="s">
        <v>158</v>
      </c>
      <c r="G1310" s="77" t="s">
        <v>10272</v>
      </c>
      <c r="H1310" s="78" t="s">
        <v>10273</v>
      </c>
      <c r="I1310" s="14" t="s">
        <v>10274</v>
      </c>
      <c r="J1310" s="67" t="s">
        <v>14943</v>
      </c>
      <c r="K1310" s="14" t="s">
        <v>29</v>
      </c>
      <c r="L1310" s="15" t="s">
        <v>30</v>
      </c>
      <c r="M1310" s="7" t="s">
        <v>9427</v>
      </c>
      <c r="N1310" s="15" t="s">
        <v>2101</v>
      </c>
      <c r="O1310" s="15" t="s">
        <v>8037</v>
      </c>
      <c r="P1310" s="15" t="s">
        <v>2518</v>
      </c>
      <c r="Q1310" s="15" t="s">
        <v>4109</v>
      </c>
      <c r="R1310" s="30">
        <v>35510</v>
      </c>
      <c r="S1310" s="20">
        <v>45208</v>
      </c>
      <c r="T1310" s="20">
        <v>45717</v>
      </c>
      <c r="U1310" s="20"/>
      <c r="V1310" s="20"/>
      <c r="W1310" s="30"/>
      <c r="X1310" s="17"/>
      <c r="Y1310" s="17"/>
      <c r="Z1310" s="20"/>
      <c r="AA1310" s="18">
        <f t="shared" ca="1" si="100"/>
        <v>28</v>
      </c>
      <c r="AB1310" s="21" t="s">
        <v>7878</v>
      </c>
      <c r="AC1310" s="35" t="str">
        <f t="shared" si="104"/>
        <v>1 anos 4 meses 20 dias</v>
      </c>
      <c r="AD1310" s="35" t="str">
        <f ca="1">IF(AND(V1310="",T1310&lt;TODAY()),"Contrato Encerrado",IF(AND(V1310="",T1310&gt;TODAY()),DATEDIF(TODAY(),T1310,"Y")&amp;" anos"&amp;" "&amp;DATEDIF(TODAY(),T1310,"YM")&amp;" meses"&amp;" "&amp;DATEDIF(TODAY(),T1310,"MD")&amp;" dias",IF(AND(X1310="",V1310&lt;TODAY()),"Contrato Encerrado",IF(AND(X1310="",V1310&gt;TODAY()),DATEDIF(TODAY(),V1310,"Y")&amp;" anos"&amp;" "&amp;DATEDIF(TODAY(),V1310,"YM")&amp;" meses"&amp;" "&amp;DATEDIF(TODAY(),V1310,"MD")&amp;" dias",IF(AND(Z1310="",X1310&lt;TODAY()),"Contrato Encerrado",IF(AND(Z1310="",X1310&gt;TODAY()),DATEDIF(TODAY(),X1310,"Y")&amp;" anos"&amp;" "&amp;DATEDIF(TODAY(),X1310,"YM")&amp;" meses"&amp;" "&amp;DATEDIF(TODAY(),X1310,"MD")&amp;" dias",IF(AND(Z1310&lt;&gt;””,Z1310&lt;TODAY()),"Contrato Encerrado",IF(AND(Z1310&lt;&gt;"",Z1310&gt;TODAY()),DATEDIF(TODAY(),Z1310,"Y")&amp;" anos"&amp;" "&amp;DATEDIF(TODAY(),Z1310,"YM")&amp;" meses"&amp;" "&amp;DATEDIF(TODAY(),Z1310,"MD")&amp;" dias"))))))))</f>
        <v>Contrato Encerrado</v>
      </c>
      <c r="AE1310" s="35">
        <f t="shared" si="101"/>
        <v>509</v>
      </c>
      <c r="AF1310" s="35">
        <f t="shared" si="102"/>
        <v>221</v>
      </c>
      <c r="AG1310" s="17" t="str">
        <f t="shared" si="103"/>
        <v>0 anos 7 meses 8 dias</v>
      </c>
    </row>
    <row r="1311" spans="1:33" ht="11.25" customHeight="1" x14ac:dyDescent="0.2">
      <c r="A1311" s="8" t="s">
        <v>9</v>
      </c>
      <c r="B1311" s="8" t="s">
        <v>13</v>
      </c>
      <c r="C1311" s="22" t="s">
        <v>11</v>
      </c>
      <c r="D1311" s="37">
        <v>2024</v>
      </c>
      <c r="E1311" s="12" t="s">
        <v>157</v>
      </c>
      <c r="F1311" s="8" t="s">
        <v>158</v>
      </c>
      <c r="G1311" s="77" t="s">
        <v>11186</v>
      </c>
      <c r="H1311" s="78" t="s">
        <v>11187</v>
      </c>
      <c r="I1311" s="14" t="s">
        <v>11188</v>
      </c>
      <c r="J1311" s="14" t="s">
        <v>14943</v>
      </c>
      <c r="K1311" s="14" t="s">
        <v>29</v>
      </c>
      <c r="L1311" s="15" t="s">
        <v>30</v>
      </c>
      <c r="M1311" s="7" t="s">
        <v>9427</v>
      </c>
      <c r="N1311" s="15" t="s">
        <v>2101</v>
      </c>
      <c r="O1311" s="15" t="s">
        <v>9474</v>
      </c>
      <c r="P1311" s="15" t="s">
        <v>2518</v>
      </c>
      <c r="Q1311" s="15" t="s">
        <v>2521</v>
      </c>
      <c r="R1311" s="20">
        <v>32857</v>
      </c>
      <c r="S1311" s="20">
        <v>45265</v>
      </c>
      <c r="T1311" s="113">
        <v>45838</v>
      </c>
      <c r="U1311" s="70"/>
      <c r="V1311" s="20"/>
      <c r="W1311" s="20"/>
      <c r="X1311" s="17"/>
      <c r="Y1311" s="17"/>
      <c r="Z1311" s="20"/>
      <c r="AA1311" s="18">
        <f t="shared" ca="1" si="100"/>
        <v>35</v>
      </c>
      <c r="AB1311" s="15" t="s">
        <v>7878</v>
      </c>
      <c r="AC1311" s="35" t="str">
        <f t="shared" si="104"/>
        <v>1 anos 6 meses 25 dias</v>
      </c>
      <c r="AD1311" s="35" t="str">
        <f ca="1">IF(AND(V1311="",T1311&lt;TODAY()),"Contrato Encerrado",IF(AND(V1311="",T1311&gt;TODAY()),DATEDIF(TODAY(),T1311,"Y")&amp;" anos"&amp;" "&amp;DATEDIF(TODAY(),T1311,"YM")&amp;" meses"&amp;" "&amp;DATEDIF(TODAY(),T1311,"MD")&amp;" dias",IF(AND(X1311="",V1311&lt;TODAY()),"Contrato Encerrado",IF(AND(X1311="",V1311&gt;TODAY()),DATEDIF(TODAY(),V1311,"Y")&amp;" anos"&amp;" "&amp;DATEDIF(TODAY(),V1311,"YM")&amp;" meses"&amp;" "&amp;DATEDIF(TODAY(),V1311,"MD")&amp;" dias",IF(AND(Z1311="",X1311&lt;TODAY()),"Contrato Encerrado",IF(AND(Z1311="",X1311&gt;TODAY()),DATEDIF(TODAY(),X1311,"Y")&amp;" anos"&amp;" "&amp;DATEDIF(TODAY(),X1311,"YM")&amp;" meses"&amp;" "&amp;DATEDIF(TODAY(),X1311,"MD")&amp;" dias",IF(AND(Z1311&lt;&gt;””,Z1311&lt;TODAY()),"Contrato Encerrado",IF(AND(Z1311&lt;&gt;"",Z1311&gt;TODAY()),DATEDIF(TODAY(),Z1311,"Y")&amp;" anos"&amp;" "&amp;DATEDIF(TODAY(),Z1311,"YM")&amp;" meses"&amp;" "&amp;DATEDIF(TODAY(),Z1311,"MD")&amp;" dias"))))))))</f>
        <v>Contrato Encerrado</v>
      </c>
      <c r="AE1311" s="35">
        <f t="shared" si="101"/>
        <v>573</v>
      </c>
      <c r="AF1311" s="35">
        <f t="shared" si="102"/>
        <v>157</v>
      </c>
      <c r="AG1311" s="17" t="str">
        <f t="shared" si="103"/>
        <v>0 anos 5 meses 5 dias</v>
      </c>
    </row>
    <row r="1312" spans="1:33" ht="11.25" customHeight="1" x14ac:dyDescent="0.2">
      <c r="A1312" s="8" t="s">
        <v>9</v>
      </c>
      <c r="B1312" s="8" t="s">
        <v>13</v>
      </c>
      <c r="C1312" s="22" t="s">
        <v>11</v>
      </c>
      <c r="D1312" s="37">
        <v>2023</v>
      </c>
      <c r="E1312" s="23" t="s">
        <v>772</v>
      </c>
      <c r="F1312" s="8" t="s">
        <v>773</v>
      </c>
      <c r="G1312" s="77" t="s">
        <v>6369</v>
      </c>
      <c r="H1312" s="78" t="s">
        <v>6370</v>
      </c>
      <c r="I1312" s="9" t="s">
        <v>6371</v>
      </c>
      <c r="J1312" s="14" t="s">
        <v>1302</v>
      </c>
      <c r="K1312" s="9" t="s">
        <v>29</v>
      </c>
      <c r="L1312" s="24" t="s">
        <v>30</v>
      </c>
      <c r="M1312" s="7" t="s">
        <v>9427</v>
      </c>
      <c r="N1312" s="24" t="s">
        <v>6372</v>
      </c>
      <c r="O1312" s="24"/>
      <c r="P1312" s="24" t="s">
        <v>2518</v>
      </c>
      <c r="Q1312" s="24" t="s">
        <v>2523</v>
      </c>
      <c r="R1312" s="17">
        <v>37855</v>
      </c>
      <c r="S1312" s="17">
        <v>44921</v>
      </c>
      <c r="T1312" s="31">
        <v>45089</v>
      </c>
      <c r="U1312" s="17"/>
      <c r="V1312" s="31"/>
      <c r="W1312" s="17"/>
      <c r="X1312" s="17"/>
      <c r="Y1312" s="17"/>
      <c r="Z1312" s="31"/>
      <c r="AA1312" s="18">
        <f t="shared" ca="1" si="100"/>
        <v>22</v>
      </c>
      <c r="AB1312" s="19" t="s">
        <v>7878</v>
      </c>
      <c r="AC1312" s="35" t="str">
        <f t="shared" si="104"/>
        <v>0 anos 5 meses 17 dias</v>
      </c>
      <c r="AD1312" s="35" t="str">
        <f ca="1">IF(AND(V1312="",T1312&lt;TODAY()),"Contrato Encerrado",IF(AND(V1312="",T1312&gt;TODAY()),DATEDIF(TODAY(),T1312,"Y")&amp;" anos"&amp;" "&amp;DATEDIF(TODAY(),T1312,"YM")&amp;" meses"&amp;" "&amp;DATEDIF(TODAY(),T1312,"MD")&amp;" dias",IF(AND(X1312="",V1312&lt;TODAY()),"Contrato Encerrado",IF(AND(X1312="",V1312&gt;TODAY()),DATEDIF(TODAY(),V1312,"Y")&amp;" anos"&amp;" "&amp;DATEDIF(TODAY(),V1312,"YM")&amp;" meses"&amp;" "&amp;DATEDIF(TODAY(),V1312,"MD")&amp;" dias",IF(AND(Z1312="",X1312&lt;TODAY()),"Contrato Encerrado",IF(AND(Z1312="",X1312&gt;TODAY()),DATEDIF(TODAY(),X1312,"Y")&amp;" anos"&amp;" "&amp;DATEDIF(TODAY(),X1312,"YM")&amp;" meses"&amp;" "&amp;DATEDIF(TODAY(),X1312,"MD")&amp;" dias",IF(AND(Z1312&lt;&gt;””,Z1312&lt;TODAY()),"Contrato Encerrado",IF(AND(Z1312&lt;&gt;"",Z1312&gt;TODAY()),DATEDIF(TODAY(),Z1312,"Y")&amp;" anos"&amp;" "&amp;DATEDIF(TODAY(),Z1312,"YM")&amp;" meses"&amp;" "&amp;DATEDIF(TODAY(),Z1312,"MD")&amp;" dias"))))))))</f>
        <v>Contrato Encerrado</v>
      </c>
      <c r="AE1312" s="35">
        <f t="shared" si="101"/>
        <v>168</v>
      </c>
      <c r="AF1312" s="35">
        <f t="shared" si="102"/>
        <v>562</v>
      </c>
      <c r="AG1312" s="17" t="str">
        <f t="shared" si="103"/>
        <v>1 anos 6 meses 15 dias</v>
      </c>
    </row>
    <row r="1313" spans="1:33" s="61" customFormat="1" ht="11.25" customHeight="1" x14ac:dyDescent="0.2">
      <c r="A1313" s="8" t="s">
        <v>9</v>
      </c>
      <c r="B1313" s="8" t="s">
        <v>13</v>
      </c>
      <c r="C1313" s="22" t="s">
        <v>22</v>
      </c>
      <c r="D1313" s="35">
        <v>2025</v>
      </c>
      <c r="E1313" s="12" t="s">
        <v>27</v>
      </c>
      <c r="F1313" s="8" t="s">
        <v>28</v>
      </c>
      <c r="G1313" s="14" t="s">
        <v>17936</v>
      </c>
      <c r="H1313" s="8" t="s">
        <v>17937</v>
      </c>
      <c r="I1313" s="14" t="s">
        <v>17938</v>
      </c>
      <c r="J1313" s="14" t="s">
        <v>10</v>
      </c>
      <c r="K1313" s="14" t="s">
        <v>29</v>
      </c>
      <c r="L1313" s="15" t="s">
        <v>30</v>
      </c>
      <c r="M1313" s="7" t="s">
        <v>16153</v>
      </c>
      <c r="N1313" s="15" t="s">
        <v>17939</v>
      </c>
      <c r="O1313" s="15" t="s">
        <v>17131</v>
      </c>
      <c r="P1313" s="15" t="s">
        <v>2518</v>
      </c>
      <c r="Q1313" s="15" t="s">
        <v>2521</v>
      </c>
      <c r="R1313" s="20">
        <v>34603</v>
      </c>
      <c r="S1313" s="15" t="s">
        <v>14946</v>
      </c>
      <c r="T1313" s="20">
        <v>46274</v>
      </c>
      <c r="U1313" s="21"/>
      <c r="V1313" s="15"/>
      <c r="W1313" s="35"/>
      <c r="X1313" s="17"/>
      <c r="Y1313" s="17"/>
      <c r="Z1313" s="183"/>
      <c r="AA1313" s="21">
        <f t="shared" ca="1" si="100"/>
        <v>31</v>
      </c>
      <c r="AB1313" s="35" t="s">
        <v>7878</v>
      </c>
      <c r="AC1313" s="35" t="str">
        <f t="shared" si="104"/>
        <v>0 anos 11 meses 30 dias</v>
      </c>
      <c r="AD1313" s="35" t="str">
        <f ca="1">IF(AND(V1313="",T1313&lt;TODAY()),"Contrato Encerrado",IF(AND(V1313="",T1313&gt;TODAY()),DATEDIF(TODAY(),T1313,"Y")&amp;" anos"&amp;" "&amp;DATEDIF(TODAY(),T1313,"YM")&amp;" meses"&amp;" "&amp;DATEDIF(TODAY(),T1313,"MD")&amp;" dias",IF(AND(X1313="",V1313&lt;TODAY()),"Contrato Encerrado",IF(AND(X1313="",V1313&gt;TODAY()),DATEDIF(TODAY(),V1313,"Y")&amp;" anos"&amp;" "&amp;DATEDIF(TODAY(),V1313,"YM")&amp;" meses"&amp;" "&amp;DATEDIF(TODAY(),V1313,"MD")&amp;" dias",IF(AND(Z1313="",X1313&lt;TODAY()),"Contrato Encerrado",IF(AND(Z1313="",X1313&gt;TODAY()),DATEDIF(TODAY(),X1313,"Y")&amp;" anos"&amp;" "&amp;DATEDIF(TODAY(),X1313,"YM")&amp;" meses"&amp;" "&amp;DATEDIF(TODAY(),X1313,"MD")&amp;" dias",IF(AND(Z1313&lt;&gt;””,Z1313&lt;TODAY()),"Contrato Encerrado",IF(AND(Z1313&lt;&gt;"",Z1313&gt;TODAY()),DATEDIF(TODAY(),Z1313,"Y")&amp;" anos"&amp;" "&amp;DATEDIF(TODAY(),Z1313,"YM")&amp;" meses"&amp;" "&amp;DATEDIF(TODAY(),Z1313,"MD")&amp;" dias"))))))))</f>
        <v>0 anos 11 meses 2 dias</v>
      </c>
      <c r="AE1313" s="35">
        <f t="shared" si="101"/>
        <v>364</v>
      </c>
      <c r="AF1313" s="35">
        <f t="shared" si="102"/>
        <v>366</v>
      </c>
      <c r="AG1313" s="17" t="str">
        <f t="shared" si="103"/>
        <v>0 anos 11 meses 31 dias</v>
      </c>
    </row>
    <row r="1314" spans="1:33" ht="11.25" customHeight="1" x14ac:dyDescent="0.2">
      <c r="A1314" s="8" t="s">
        <v>9</v>
      </c>
      <c r="B1314" s="8" t="s">
        <v>13</v>
      </c>
      <c r="C1314" s="22" t="s">
        <v>11</v>
      </c>
      <c r="D1314" s="36">
        <v>2025</v>
      </c>
      <c r="E1314" s="12" t="s">
        <v>307</v>
      </c>
      <c r="F1314" s="8" t="s">
        <v>308</v>
      </c>
      <c r="G1314" s="77" t="s">
        <v>15449</v>
      </c>
      <c r="H1314" s="78" t="s">
        <v>15450</v>
      </c>
      <c r="I1314" s="14" t="s">
        <v>15451</v>
      </c>
      <c r="J1314" s="14" t="s">
        <v>10</v>
      </c>
      <c r="K1314" s="14" t="s">
        <v>29</v>
      </c>
      <c r="L1314" s="15" t="s">
        <v>81</v>
      </c>
      <c r="M1314" s="7" t="s">
        <v>82</v>
      </c>
      <c r="N1314" s="15" t="s">
        <v>4113</v>
      </c>
      <c r="O1314" s="15" t="s">
        <v>13236</v>
      </c>
      <c r="P1314" s="15" t="s">
        <v>2518</v>
      </c>
      <c r="Q1314" s="15" t="s">
        <v>2523</v>
      </c>
      <c r="R1314" s="20">
        <v>39172</v>
      </c>
      <c r="S1314" s="20">
        <v>45670</v>
      </c>
      <c r="T1314" s="20" t="s">
        <v>15225</v>
      </c>
      <c r="U1314" s="20"/>
      <c r="V1314" s="20"/>
      <c r="W1314" s="20"/>
      <c r="X1314" s="17"/>
      <c r="Y1314" s="17"/>
      <c r="Z1314" s="20"/>
      <c r="AA1314" s="18">
        <f t="shared" ca="1" si="100"/>
        <v>18</v>
      </c>
      <c r="AB1314" s="15" t="s">
        <v>7878</v>
      </c>
      <c r="AC1314" s="35" t="str">
        <f t="shared" si="104"/>
        <v>0 anos 11 meses 17 dias</v>
      </c>
      <c r="AD1314" s="35" t="str">
        <f ca="1">IF(AND(V1314="",T1314&lt;TODAY()),"Contrato Encerrado",IF(AND(V1314="",T1314&gt;TODAY()),DATEDIF(TODAY(),T1314,"Y")&amp;" anos"&amp;" "&amp;DATEDIF(TODAY(),T1314,"YM")&amp;" meses"&amp;" "&amp;DATEDIF(TODAY(),T1314,"MD")&amp;" dias",IF(AND(X1314="",V1314&lt;TODAY()),"Contrato Encerrado",IF(AND(X1314="",V1314&gt;TODAY()),DATEDIF(TODAY(),V1314,"Y")&amp;" anos"&amp;" "&amp;DATEDIF(TODAY(),V1314,"YM")&amp;" meses"&amp;" "&amp;DATEDIF(TODAY(),V1314,"MD")&amp;" dias",IF(AND(Z1314="",X1314&lt;TODAY()),"Contrato Encerrado",IF(AND(Z1314="",X1314&gt;TODAY()),DATEDIF(TODAY(),X1314,"Y")&amp;" anos"&amp;" "&amp;DATEDIF(TODAY(),X1314,"YM")&amp;" meses"&amp;" "&amp;DATEDIF(TODAY(),X1314,"MD")&amp;" dias",IF(AND(Z1314&lt;&gt;””,Z1314&lt;TODAY()),"Contrato Encerrado",IF(AND(Z1314&lt;&gt;"",Z1314&gt;TODAY()),DATEDIF(TODAY(),Z1314,"Y")&amp;" anos"&amp;" "&amp;DATEDIF(TODAY(),Z1314,"YM")&amp;" meses"&amp;" "&amp;DATEDIF(TODAY(),Z1314,"MD")&amp;" dias"))))))))</f>
        <v>0 anos 2 meses 23 dias</v>
      </c>
      <c r="AE1314" s="35">
        <f t="shared" si="101"/>
        <v>351</v>
      </c>
      <c r="AF1314" s="35">
        <f t="shared" si="102"/>
        <v>379</v>
      </c>
      <c r="AG1314" s="17" t="str">
        <f t="shared" si="103"/>
        <v>1 anos 0 meses 13 dias</v>
      </c>
    </row>
    <row r="1315" spans="1:33" ht="11.25" customHeight="1" x14ac:dyDescent="0.2">
      <c r="A1315" s="8" t="s">
        <v>9</v>
      </c>
      <c r="B1315" s="8" t="s">
        <v>13</v>
      </c>
      <c r="C1315" s="22" t="s">
        <v>16</v>
      </c>
      <c r="D1315" s="37">
        <v>2024</v>
      </c>
      <c r="E1315" s="12" t="s">
        <v>6024</v>
      </c>
      <c r="F1315" s="8" t="s">
        <v>6025</v>
      </c>
      <c r="G1315" s="77" t="s">
        <v>12763</v>
      </c>
      <c r="H1315" s="78" t="s">
        <v>12764</v>
      </c>
      <c r="I1315" s="14" t="s">
        <v>12765</v>
      </c>
      <c r="J1315" s="14" t="s">
        <v>14943</v>
      </c>
      <c r="K1315" s="14" t="s">
        <v>29</v>
      </c>
      <c r="L1315" s="15" t="s">
        <v>30</v>
      </c>
      <c r="M1315" s="7" t="s">
        <v>9427</v>
      </c>
      <c r="N1315" s="15" t="s">
        <v>3198</v>
      </c>
      <c r="O1315" s="15" t="s">
        <v>8098</v>
      </c>
      <c r="P1315" s="15" t="s">
        <v>2518</v>
      </c>
      <c r="Q1315" s="15" t="s">
        <v>4109</v>
      </c>
      <c r="R1315" s="20">
        <v>36272</v>
      </c>
      <c r="S1315" s="20">
        <v>45369</v>
      </c>
      <c r="T1315" s="70">
        <v>45874</v>
      </c>
      <c r="U1315" s="70"/>
      <c r="V1315" s="20"/>
      <c r="W1315" s="20"/>
      <c r="X1315" s="17"/>
      <c r="Y1315" s="17"/>
      <c r="Z1315" s="20"/>
      <c r="AA1315" s="18">
        <f t="shared" ca="1" si="100"/>
        <v>26</v>
      </c>
      <c r="AB1315" s="15" t="s">
        <v>7878</v>
      </c>
      <c r="AC1315" s="35" t="str">
        <f t="shared" si="104"/>
        <v>1 anos 4 meses 18 dias</v>
      </c>
      <c r="AD1315" s="35" t="str">
        <f ca="1">IF(AND(V1315="",T1315&lt;TODAY()),"Contrato Encerrado",IF(AND(V1315="",T1315&gt;TODAY()),DATEDIF(TODAY(),T1315,"Y")&amp;" anos"&amp;" "&amp;DATEDIF(TODAY(),T1315,"YM")&amp;" meses"&amp;" "&amp;DATEDIF(TODAY(),T1315,"MD")&amp;" dias",IF(AND(X1315="",V1315&lt;TODAY()),"Contrato Encerrado",IF(AND(X1315="",V1315&gt;TODAY()),DATEDIF(TODAY(),V1315,"Y")&amp;" anos"&amp;" "&amp;DATEDIF(TODAY(),V1315,"YM")&amp;" meses"&amp;" "&amp;DATEDIF(TODAY(),V1315,"MD")&amp;" dias",IF(AND(Z1315="",X1315&lt;TODAY()),"Contrato Encerrado",IF(AND(Z1315="",X1315&gt;TODAY()),DATEDIF(TODAY(),X1315,"Y")&amp;" anos"&amp;" "&amp;DATEDIF(TODAY(),X1315,"YM")&amp;" meses"&amp;" "&amp;DATEDIF(TODAY(),X1315,"MD")&amp;" dias",IF(AND(Z1315&lt;&gt;””,Z1315&lt;TODAY()),"Contrato Encerrado",IF(AND(Z1315&lt;&gt;"",Z1315&gt;TODAY()),DATEDIF(TODAY(),Z1315,"Y")&amp;" anos"&amp;" "&amp;DATEDIF(TODAY(),Z1315,"YM")&amp;" meses"&amp;" "&amp;DATEDIF(TODAY(),Z1315,"MD")&amp;" dias"))))))))</f>
        <v>Contrato Encerrado</v>
      </c>
      <c r="AE1315" s="35">
        <f t="shared" si="101"/>
        <v>505</v>
      </c>
      <c r="AF1315" s="35">
        <f t="shared" si="102"/>
        <v>225</v>
      </c>
      <c r="AG1315" s="17" t="str">
        <f t="shared" si="103"/>
        <v>0 anos 7 meses 12 dias</v>
      </c>
    </row>
    <row r="1316" spans="1:33" ht="11.25" customHeight="1" x14ac:dyDescent="0.2">
      <c r="A1316" s="8" t="s">
        <v>9</v>
      </c>
      <c r="B1316" s="10" t="s">
        <v>13</v>
      </c>
      <c r="C1316" s="11" t="s">
        <v>22</v>
      </c>
      <c r="D1316" s="36">
        <v>2022</v>
      </c>
      <c r="E1316" s="12" t="s">
        <v>157</v>
      </c>
      <c r="F1316" s="8" t="s">
        <v>158</v>
      </c>
      <c r="G1316" s="77" t="s">
        <v>4484</v>
      </c>
      <c r="H1316" s="78" t="s">
        <v>4485</v>
      </c>
      <c r="I1316" s="14" t="s">
        <v>4486</v>
      </c>
      <c r="J1316" s="14" t="s">
        <v>1302</v>
      </c>
      <c r="K1316" s="14" t="s">
        <v>29</v>
      </c>
      <c r="L1316" s="15" t="s">
        <v>30</v>
      </c>
      <c r="M1316" s="7" t="s">
        <v>9427</v>
      </c>
      <c r="N1316" s="16" t="s">
        <v>2101</v>
      </c>
      <c r="O1316" s="16"/>
      <c r="P1316" s="16" t="s">
        <v>2518</v>
      </c>
      <c r="Q1316" s="16" t="s">
        <v>2521</v>
      </c>
      <c r="R1316" s="31">
        <v>34009</v>
      </c>
      <c r="S1316" s="31">
        <v>44798</v>
      </c>
      <c r="T1316" s="31">
        <v>45036</v>
      </c>
      <c r="U1316" s="31"/>
      <c r="V1316" s="31"/>
      <c r="W1316" s="31"/>
      <c r="X1316" s="17"/>
      <c r="Y1316" s="17"/>
      <c r="Z1316" s="31"/>
      <c r="AA1316" s="18">
        <f t="shared" ca="1" si="100"/>
        <v>32</v>
      </c>
      <c r="AB1316" s="19" t="s">
        <v>7878</v>
      </c>
      <c r="AC1316" s="35" t="str">
        <f t="shared" si="104"/>
        <v>0 anos 7 meses 26 dias</v>
      </c>
      <c r="AD1316" s="35" t="str">
        <f ca="1">IF(AND(V1316="",T1316&lt;TODAY()),"Contrato Encerrado",IF(AND(V1316="",T1316&gt;TODAY()),DATEDIF(TODAY(),T1316,"Y")&amp;" anos"&amp;" "&amp;DATEDIF(TODAY(),T1316,"YM")&amp;" meses"&amp;" "&amp;DATEDIF(TODAY(),T1316,"MD")&amp;" dias",IF(AND(X1316="",V1316&lt;TODAY()),"Contrato Encerrado",IF(AND(X1316="",V1316&gt;TODAY()),DATEDIF(TODAY(),V1316,"Y")&amp;" anos"&amp;" "&amp;DATEDIF(TODAY(),V1316,"YM")&amp;" meses"&amp;" "&amp;DATEDIF(TODAY(),V1316,"MD")&amp;" dias",IF(AND(Z1316="",X1316&lt;TODAY()),"Contrato Encerrado",IF(AND(Z1316="",X1316&gt;TODAY()),DATEDIF(TODAY(),X1316,"Y")&amp;" anos"&amp;" "&amp;DATEDIF(TODAY(),X1316,"YM")&amp;" meses"&amp;" "&amp;DATEDIF(TODAY(),X1316,"MD")&amp;" dias",IF(AND(Z1316&lt;&gt;””,Z1316&lt;TODAY()),"Contrato Encerrado",IF(AND(Z1316&lt;&gt;"",Z1316&gt;TODAY()),DATEDIF(TODAY(),Z1316,"Y")&amp;" anos"&amp;" "&amp;DATEDIF(TODAY(),Z1316,"YM")&amp;" meses"&amp;" "&amp;DATEDIF(TODAY(),Z1316,"MD")&amp;" dias"))))))))</f>
        <v>Contrato Encerrado</v>
      </c>
      <c r="AE1316" s="35">
        <f t="shared" si="101"/>
        <v>238</v>
      </c>
      <c r="AF1316" s="35">
        <f t="shared" si="102"/>
        <v>492</v>
      </c>
      <c r="AG1316" s="17" t="str">
        <f t="shared" si="103"/>
        <v>1 anos 4 meses 6 dias</v>
      </c>
    </row>
    <row r="1317" spans="1:33" ht="11.25" customHeight="1" x14ac:dyDescent="0.2">
      <c r="A1317" s="8" t="s">
        <v>9</v>
      </c>
      <c r="B1317" s="10" t="s">
        <v>13</v>
      </c>
      <c r="C1317" s="11" t="s">
        <v>24</v>
      </c>
      <c r="D1317" s="36">
        <v>2022</v>
      </c>
      <c r="E1317" s="12" t="s">
        <v>1685</v>
      </c>
      <c r="F1317" s="8" t="s">
        <v>1686</v>
      </c>
      <c r="G1317" s="77" t="s">
        <v>4487</v>
      </c>
      <c r="H1317" s="78" t="s">
        <v>4488</v>
      </c>
      <c r="I1317" s="14" t="s">
        <v>4489</v>
      </c>
      <c r="J1317" s="14" t="s">
        <v>14943</v>
      </c>
      <c r="K1317" s="14" t="s">
        <v>29</v>
      </c>
      <c r="L1317" s="15" t="s">
        <v>30</v>
      </c>
      <c r="M1317" s="7" t="s">
        <v>9427</v>
      </c>
      <c r="N1317" s="16" t="s">
        <v>3198</v>
      </c>
      <c r="O1317" s="16"/>
      <c r="P1317" s="16" t="s">
        <v>2518</v>
      </c>
      <c r="Q1317" s="16" t="s">
        <v>2523</v>
      </c>
      <c r="R1317" s="31">
        <v>36358</v>
      </c>
      <c r="S1317" s="31">
        <v>44844</v>
      </c>
      <c r="T1317" s="31">
        <v>44972</v>
      </c>
      <c r="U1317" s="31"/>
      <c r="V1317" s="31"/>
      <c r="W1317" s="31"/>
      <c r="X1317" s="17"/>
      <c r="Y1317" s="17"/>
      <c r="Z1317" s="31"/>
      <c r="AA1317" s="18">
        <f t="shared" ca="1" si="100"/>
        <v>26</v>
      </c>
      <c r="AB1317" s="19" t="s">
        <v>7878</v>
      </c>
      <c r="AC1317" s="35" t="str">
        <f t="shared" si="104"/>
        <v>0 anos 4 meses 5 dias</v>
      </c>
      <c r="AD1317" s="35" t="str">
        <f ca="1">IF(AND(V1317="",T1317&lt;TODAY()),"Contrato Encerrado",IF(AND(V1317="",T1317&gt;TODAY()),DATEDIF(TODAY(),T1317,"Y")&amp;" anos"&amp;" "&amp;DATEDIF(TODAY(),T1317,"YM")&amp;" meses"&amp;" "&amp;DATEDIF(TODAY(),T1317,"MD")&amp;" dias",IF(AND(X1317="",V1317&lt;TODAY()),"Contrato Encerrado",IF(AND(X1317="",V1317&gt;TODAY()),DATEDIF(TODAY(),V1317,"Y")&amp;" anos"&amp;" "&amp;DATEDIF(TODAY(),V1317,"YM")&amp;" meses"&amp;" "&amp;DATEDIF(TODAY(),V1317,"MD")&amp;" dias",IF(AND(Z1317="",X1317&lt;TODAY()),"Contrato Encerrado",IF(AND(Z1317="",X1317&gt;TODAY()),DATEDIF(TODAY(),X1317,"Y")&amp;" anos"&amp;" "&amp;DATEDIF(TODAY(),X1317,"YM")&amp;" meses"&amp;" "&amp;DATEDIF(TODAY(),X1317,"MD")&amp;" dias",IF(AND(Z1317&lt;&gt;””,Z1317&lt;TODAY()),"Contrato Encerrado",IF(AND(Z1317&lt;&gt;"",Z1317&gt;TODAY()),DATEDIF(TODAY(),Z1317,"Y")&amp;" anos"&amp;" "&amp;DATEDIF(TODAY(),Z1317,"YM")&amp;" meses"&amp;" "&amp;DATEDIF(TODAY(),Z1317,"MD")&amp;" dias"))))))))</f>
        <v>Contrato Encerrado</v>
      </c>
      <c r="AE1317" s="35">
        <f t="shared" si="101"/>
        <v>128</v>
      </c>
      <c r="AF1317" s="35">
        <f t="shared" si="102"/>
        <v>602</v>
      </c>
      <c r="AG1317" s="17" t="str">
        <f t="shared" si="103"/>
        <v>1 anos 7 meses 24 dias</v>
      </c>
    </row>
    <row r="1318" spans="1:33" ht="11.25" customHeight="1" x14ac:dyDescent="0.2">
      <c r="A1318" s="8" t="s">
        <v>9</v>
      </c>
      <c r="B1318" s="8" t="s">
        <v>13</v>
      </c>
      <c r="C1318" s="22" t="s">
        <v>11</v>
      </c>
      <c r="D1318" s="37">
        <v>2024</v>
      </c>
      <c r="E1318" s="12" t="s">
        <v>27</v>
      </c>
      <c r="F1318" s="8" t="s">
        <v>28</v>
      </c>
      <c r="G1318" s="77" t="s">
        <v>11189</v>
      </c>
      <c r="H1318" s="78" t="s">
        <v>11190</v>
      </c>
      <c r="I1318" s="14" t="s">
        <v>11191</v>
      </c>
      <c r="J1318" s="14" t="s">
        <v>1302</v>
      </c>
      <c r="K1318" s="14" t="s">
        <v>29</v>
      </c>
      <c r="L1318" s="15" t="s">
        <v>30</v>
      </c>
      <c r="M1318" s="7" t="s">
        <v>9427</v>
      </c>
      <c r="N1318" s="16" t="s">
        <v>2105</v>
      </c>
      <c r="O1318" s="15" t="s">
        <v>7880</v>
      </c>
      <c r="P1318" s="15" t="s">
        <v>2518</v>
      </c>
      <c r="Q1318" s="15" t="s">
        <v>4109</v>
      </c>
      <c r="R1318" s="20">
        <v>37287</v>
      </c>
      <c r="S1318" s="20">
        <v>45301</v>
      </c>
      <c r="T1318" s="20">
        <v>45514</v>
      </c>
      <c r="U1318" s="20"/>
      <c r="V1318" s="20"/>
      <c r="W1318" s="20"/>
      <c r="X1318" s="17"/>
      <c r="Y1318" s="17"/>
      <c r="Z1318" s="20"/>
      <c r="AA1318" s="18">
        <f t="shared" ca="1" si="100"/>
        <v>23</v>
      </c>
      <c r="AB1318" s="15" t="s">
        <v>7878</v>
      </c>
      <c r="AC1318" s="35" t="str">
        <f t="shared" si="104"/>
        <v>0 anos 7 meses 0 dias</v>
      </c>
      <c r="AD1318" s="35" t="str">
        <f ca="1">IF(AND(V1318="",T1318&lt;TODAY()),"Contrato Encerrado",IF(AND(V1318="",T1318&gt;TODAY()),DATEDIF(TODAY(),T1318,"Y")&amp;" anos"&amp;" "&amp;DATEDIF(TODAY(),T1318,"YM")&amp;" meses"&amp;" "&amp;DATEDIF(TODAY(),T1318,"MD")&amp;" dias",IF(AND(X1318="",V1318&lt;TODAY()),"Contrato Encerrado",IF(AND(X1318="",V1318&gt;TODAY()),DATEDIF(TODAY(),V1318,"Y")&amp;" anos"&amp;" "&amp;DATEDIF(TODAY(),V1318,"YM")&amp;" meses"&amp;" "&amp;DATEDIF(TODAY(),V1318,"MD")&amp;" dias",IF(AND(Z1318="",X1318&lt;TODAY()),"Contrato Encerrado",IF(AND(Z1318="",X1318&gt;TODAY()),DATEDIF(TODAY(),X1318,"Y")&amp;" anos"&amp;" "&amp;DATEDIF(TODAY(),X1318,"YM")&amp;" meses"&amp;" "&amp;DATEDIF(TODAY(),X1318,"MD")&amp;" dias",IF(AND(Z1318&lt;&gt;””,Z1318&lt;TODAY()),"Contrato Encerrado",IF(AND(Z1318&lt;&gt;"",Z1318&gt;TODAY()),DATEDIF(TODAY(),Z1318,"Y")&amp;" anos"&amp;" "&amp;DATEDIF(TODAY(),Z1318,"YM")&amp;" meses"&amp;" "&amp;DATEDIF(TODAY(),Z1318,"MD")&amp;" dias"))))))))</f>
        <v>Contrato Encerrado</v>
      </c>
      <c r="AE1318" s="35">
        <f t="shared" si="101"/>
        <v>213</v>
      </c>
      <c r="AF1318" s="35">
        <f t="shared" si="102"/>
        <v>517</v>
      </c>
      <c r="AG1318" s="17" t="str">
        <f t="shared" si="103"/>
        <v>1 anos 4 meses 31 dias</v>
      </c>
    </row>
    <row r="1319" spans="1:33" ht="11.25" customHeight="1" x14ac:dyDescent="0.2">
      <c r="A1319" s="8" t="s">
        <v>9</v>
      </c>
      <c r="B1319" s="10" t="s">
        <v>13</v>
      </c>
      <c r="C1319" s="11" t="s">
        <v>20</v>
      </c>
      <c r="D1319" s="36">
        <v>2021</v>
      </c>
      <c r="E1319" s="14" t="s">
        <v>157</v>
      </c>
      <c r="F1319" s="8" t="s">
        <v>158</v>
      </c>
      <c r="G1319" s="77" t="s">
        <v>3418</v>
      </c>
      <c r="H1319" s="78" t="s">
        <v>3419</v>
      </c>
      <c r="I1319" s="14" t="s">
        <v>3420</v>
      </c>
      <c r="J1319" s="14" t="s">
        <v>1302</v>
      </c>
      <c r="K1319" s="14" t="s">
        <v>29</v>
      </c>
      <c r="L1319" s="15" t="s">
        <v>30</v>
      </c>
      <c r="M1319" s="7" t="s">
        <v>9427</v>
      </c>
      <c r="N1319" s="16" t="s">
        <v>2105</v>
      </c>
      <c r="O1319" s="27"/>
      <c r="P1319" s="26" t="s">
        <v>2517</v>
      </c>
      <c r="Q1319" s="26" t="s">
        <v>2522</v>
      </c>
      <c r="R1319" s="31">
        <v>37056</v>
      </c>
      <c r="S1319" s="31">
        <v>44382</v>
      </c>
      <c r="T1319" s="31">
        <v>44562</v>
      </c>
      <c r="U1319" s="31"/>
      <c r="V1319" s="31"/>
      <c r="W1319" s="31"/>
      <c r="X1319" s="17"/>
      <c r="Y1319" s="17"/>
      <c r="Z1319" s="31"/>
      <c r="AA1319" s="18">
        <f t="shared" ca="1" si="100"/>
        <v>24</v>
      </c>
      <c r="AB1319" s="19" t="s">
        <v>7878</v>
      </c>
      <c r="AC1319" s="35" t="str">
        <f t="shared" si="104"/>
        <v>0 anos 5 meses 27 dias</v>
      </c>
      <c r="AD1319" s="35" t="str">
        <f ca="1">IF(AND(V1319="",T1319&lt;TODAY()),"Contrato Encerrado",IF(AND(V1319="",T1319&gt;TODAY()),DATEDIF(TODAY(),T1319,"Y")&amp;" anos"&amp;" "&amp;DATEDIF(TODAY(),T1319,"YM")&amp;" meses"&amp;" "&amp;DATEDIF(TODAY(),T1319,"MD")&amp;" dias",IF(AND(X1319="",V1319&lt;TODAY()),"Contrato Encerrado",IF(AND(X1319="",V1319&gt;TODAY()),DATEDIF(TODAY(),V1319,"Y")&amp;" anos"&amp;" "&amp;DATEDIF(TODAY(),V1319,"YM")&amp;" meses"&amp;" "&amp;DATEDIF(TODAY(),V1319,"MD")&amp;" dias",IF(AND(Z1319="",X1319&lt;TODAY()),"Contrato Encerrado",IF(AND(Z1319="",X1319&gt;TODAY()),DATEDIF(TODAY(),X1319,"Y")&amp;" anos"&amp;" "&amp;DATEDIF(TODAY(),X1319,"YM")&amp;" meses"&amp;" "&amp;DATEDIF(TODAY(),X1319,"MD")&amp;" dias",IF(AND(Z1319&lt;&gt;””,Z1319&lt;TODAY()),"Contrato Encerrado",IF(AND(Z1319&lt;&gt;"",Z1319&gt;TODAY()),DATEDIF(TODAY(),Z1319,"Y")&amp;" anos"&amp;" "&amp;DATEDIF(TODAY(),Z1319,"YM")&amp;" meses"&amp;" "&amp;DATEDIF(TODAY(),Z1319,"MD")&amp;" dias"))))))))</f>
        <v>Contrato Encerrado</v>
      </c>
      <c r="AE1319" s="35">
        <f t="shared" si="101"/>
        <v>180</v>
      </c>
      <c r="AF1319" s="35">
        <f t="shared" si="102"/>
        <v>550</v>
      </c>
      <c r="AG1319" s="17" t="str">
        <f t="shared" si="103"/>
        <v>1 anos 6 meses 3 dias</v>
      </c>
    </row>
    <row r="1320" spans="1:33" ht="11.25" customHeight="1" x14ac:dyDescent="0.2">
      <c r="A1320" s="8" t="s">
        <v>9</v>
      </c>
      <c r="B1320" s="8" t="s">
        <v>13</v>
      </c>
      <c r="C1320" s="22" t="s">
        <v>20</v>
      </c>
      <c r="D1320" s="37">
        <v>2023</v>
      </c>
      <c r="E1320" s="23" t="s">
        <v>157</v>
      </c>
      <c r="F1320" s="8" t="s">
        <v>158</v>
      </c>
      <c r="G1320" s="77" t="s">
        <v>8352</v>
      </c>
      <c r="H1320" s="78" t="s">
        <v>8353</v>
      </c>
      <c r="I1320" s="9" t="s">
        <v>8354</v>
      </c>
      <c r="J1320" s="14" t="s">
        <v>1302</v>
      </c>
      <c r="K1320" s="9" t="s">
        <v>29</v>
      </c>
      <c r="L1320" s="24" t="s">
        <v>30</v>
      </c>
      <c r="M1320" s="7" t="s">
        <v>9427</v>
      </c>
      <c r="N1320" s="24" t="s">
        <v>2101</v>
      </c>
      <c r="O1320" s="24" t="s">
        <v>7895</v>
      </c>
      <c r="P1320" s="24" t="s">
        <v>2518</v>
      </c>
      <c r="Q1320" s="24" t="s">
        <v>4109</v>
      </c>
      <c r="R1320" s="17">
        <v>32962</v>
      </c>
      <c r="S1320" s="17">
        <v>45105</v>
      </c>
      <c r="T1320" s="17">
        <v>45454</v>
      </c>
      <c r="U1320" s="17"/>
      <c r="V1320" s="17"/>
      <c r="W1320" s="17"/>
      <c r="X1320" s="17"/>
      <c r="Y1320" s="17"/>
      <c r="Z1320" s="17"/>
      <c r="AA1320" s="18">
        <f t="shared" ca="1" si="100"/>
        <v>35</v>
      </c>
      <c r="AB1320" s="18" t="s">
        <v>7878</v>
      </c>
      <c r="AC1320" s="35" t="str">
        <f t="shared" si="104"/>
        <v>0 anos 11 meses 14 dias</v>
      </c>
      <c r="AD1320" s="35" t="str">
        <f ca="1">IF(AND(V1320="",T1320&lt;TODAY()),"Contrato Encerrado",IF(AND(V1320="",T1320&gt;TODAY()),DATEDIF(TODAY(),T1320,"Y")&amp;" anos"&amp;" "&amp;DATEDIF(TODAY(),T1320,"YM")&amp;" meses"&amp;" "&amp;DATEDIF(TODAY(),T1320,"MD")&amp;" dias",IF(AND(X1320="",V1320&lt;TODAY()),"Contrato Encerrado",IF(AND(X1320="",V1320&gt;TODAY()),DATEDIF(TODAY(),V1320,"Y")&amp;" anos"&amp;" "&amp;DATEDIF(TODAY(),V1320,"YM")&amp;" meses"&amp;" "&amp;DATEDIF(TODAY(),V1320,"MD")&amp;" dias",IF(AND(Z1320="",X1320&lt;TODAY()),"Contrato Encerrado",IF(AND(Z1320="",X1320&gt;TODAY()),DATEDIF(TODAY(),X1320,"Y")&amp;" anos"&amp;" "&amp;DATEDIF(TODAY(),X1320,"YM")&amp;" meses"&amp;" "&amp;DATEDIF(TODAY(),X1320,"MD")&amp;" dias",IF(AND(Z1320&lt;&gt;””,Z1320&lt;TODAY()),"Contrato Encerrado",IF(AND(Z1320&lt;&gt;"",Z1320&gt;TODAY()),DATEDIF(TODAY(),Z1320,"Y")&amp;" anos"&amp;" "&amp;DATEDIF(TODAY(),Z1320,"YM")&amp;" meses"&amp;" "&amp;DATEDIF(TODAY(),Z1320,"MD")&amp;" dias"))))))))</f>
        <v>Contrato Encerrado</v>
      </c>
      <c r="AE1320" s="35">
        <f t="shared" si="101"/>
        <v>349</v>
      </c>
      <c r="AF1320" s="35">
        <f t="shared" si="102"/>
        <v>381</v>
      </c>
      <c r="AG1320" s="17" t="str">
        <f t="shared" si="103"/>
        <v>1 anos 0 meses 15 dias</v>
      </c>
    </row>
    <row r="1321" spans="1:33" ht="11.25" customHeight="1" x14ac:dyDescent="0.2">
      <c r="A1321" s="8" t="s">
        <v>9</v>
      </c>
      <c r="B1321" s="8" t="s">
        <v>13</v>
      </c>
      <c r="C1321" s="22" t="s">
        <v>22</v>
      </c>
      <c r="D1321" s="37">
        <v>2023</v>
      </c>
      <c r="E1321" s="12" t="s">
        <v>79</v>
      </c>
      <c r="F1321" s="8" t="s">
        <v>80</v>
      </c>
      <c r="G1321" s="77" t="s">
        <v>9597</v>
      </c>
      <c r="H1321" s="78" t="s">
        <v>9598</v>
      </c>
      <c r="I1321" s="14" t="s">
        <v>9599</v>
      </c>
      <c r="J1321" s="74" t="s">
        <v>14943</v>
      </c>
      <c r="K1321" s="14" t="s">
        <v>29</v>
      </c>
      <c r="L1321" s="15" t="s">
        <v>30</v>
      </c>
      <c r="M1321" s="7" t="s">
        <v>9427</v>
      </c>
      <c r="N1321" s="15" t="s">
        <v>2114</v>
      </c>
      <c r="O1321" s="15" t="s">
        <v>7897</v>
      </c>
      <c r="P1321" s="15" t="s">
        <v>2518</v>
      </c>
      <c r="Q1321" s="15" t="s">
        <v>2523</v>
      </c>
      <c r="R1321" s="20">
        <v>32259</v>
      </c>
      <c r="S1321" s="20">
        <v>45180</v>
      </c>
      <c r="T1321" s="20">
        <v>45909</v>
      </c>
      <c r="U1321" s="20"/>
      <c r="V1321" s="20"/>
      <c r="W1321" s="20"/>
      <c r="X1321" s="17"/>
      <c r="Y1321" s="17"/>
      <c r="Z1321" s="20"/>
      <c r="AA1321" s="18">
        <f t="shared" ca="1" si="100"/>
        <v>37</v>
      </c>
      <c r="AB1321" s="15" t="s">
        <v>7878</v>
      </c>
      <c r="AC1321" s="35" t="str">
        <f t="shared" si="104"/>
        <v>1 anos 11 meses 29 dias</v>
      </c>
      <c r="AD1321" s="35" t="str">
        <f ca="1">IF(AND(V1321="",T1321&lt;TODAY()),"Contrato Encerrado",IF(AND(V1321="",T1321&gt;TODAY()),DATEDIF(TODAY(),T1321,"Y")&amp;" anos"&amp;" "&amp;DATEDIF(TODAY(),T1321,"YM")&amp;" meses"&amp;" "&amp;DATEDIF(TODAY(),T1321,"MD")&amp;" dias",IF(AND(X1321="",V1321&lt;TODAY()),"Contrato Encerrado",IF(AND(X1321="",V1321&gt;TODAY()),DATEDIF(TODAY(),V1321,"Y")&amp;" anos"&amp;" "&amp;DATEDIF(TODAY(),V1321,"YM")&amp;" meses"&amp;" "&amp;DATEDIF(TODAY(),V1321,"MD")&amp;" dias",IF(AND(Z1321="",X1321&lt;TODAY()),"Contrato Encerrado",IF(AND(Z1321="",X1321&gt;TODAY()),DATEDIF(TODAY(),X1321,"Y")&amp;" anos"&amp;" "&amp;DATEDIF(TODAY(),X1321,"YM")&amp;" meses"&amp;" "&amp;DATEDIF(TODAY(),X1321,"MD")&amp;" dias",IF(AND(Z1321&lt;&gt;””,Z1321&lt;TODAY()),"Contrato Encerrado",IF(AND(Z1321&lt;&gt;"",Z1321&gt;TODAY()),DATEDIF(TODAY(),Z1321,"Y")&amp;" anos"&amp;" "&amp;DATEDIF(TODAY(),Z1321,"YM")&amp;" meses"&amp;" "&amp;DATEDIF(TODAY(),Z1321,"MD")&amp;" dias"))))))))</f>
        <v>Contrato Encerrado</v>
      </c>
      <c r="AE1321" s="35">
        <f t="shared" si="101"/>
        <v>729</v>
      </c>
      <c r="AF1321" s="35">
        <f t="shared" si="102"/>
        <v>1</v>
      </c>
      <c r="AG1321" s="17" t="str">
        <f t="shared" si="103"/>
        <v>0 anos 0 meses 1 dias</v>
      </c>
    </row>
    <row r="1322" spans="1:33" ht="11.25" customHeight="1" x14ac:dyDescent="0.2">
      <c r="A1322" s="8" t="s">
        <v>9</v>
      </c>
      <c r="B1322" s="8" t="s">
        <v>13</v>
      </c>
      <c r="C1322" s="22" t="s">
        <v>25</v>
      </c>
      <c r="D1322" s="37">
        <v>2023</v>
      </c>
      <c r="E1322" s="12" t="s">
        <v>1685</v>
      </c>
      <c r="F1322" s="8" t="s">
        <v>1686</v>
      </c>
      <c r="G1322" s="77" t="s">
        <v>10738</v>
      </c>
      <c r="H1322" s="78" t="s">
        <v>10739</v>
      </c>
      <c r="I1322" s="14" t="s">
        <v>10740</v>
      </c>
      <c r="J1322" s="14" t="s">
        <v>10</v>
      </c>
      <c r="K1322" s="14" t="s">
        <v>29</v>
      </c>
      <c r="L1322" s="15" t="s">
        <v>30</v>
      </c>
      <c r="M1322" s="7" t="s">
        <v>9427</v>
      </c>
      <c r="N1322" s="16" t="s">
        <v>2105</v>
      </c>
      <c r="O1322" s="15" t="s">
        <v>7898</v>
      </c>
      <c r="P1322" s="15" t="s">
        <v>2518</v>
      </c>
      <c r="Q1322" s="15" t="s">
        <v>2523</v>
      </c>
      <c r="R1322" s="20">
        <v>37107</v>
      </c>
      <c r="S1322" s="20">
        <v>45252</v>
      </c>
      <c r="T1322" s="20">
        <v>45982</v>
      </c>
      <c r="U1322" s="20"/>
      <c r="V1322" s="20"/>
      <c r="W1322" s="20"/>
      <c r="X1322" s="17"/>
      <c r="Y1322" s="17"/>
      <c r="Z1322" s="20"/>
      <c r="AA1322" s="18">
        <f t="shared" ca="1" si="100"/>
        <v>24</v>
      </c>
      <c r="AB1322" s="20" t="s">
        <v>7878</v>
      </c>
      <c r="AC1322" s="35" t="str">
        <f t="shared" si="104"/>
        <v>1 anos 11 meses 30 dias</v>
      </c>
      <c r="AD1322" s="35" t="str">
        <f ca="1">IF(AND(V1322="",T1322&lt;TODAY()),"Contrato Encerrado",IF(AND(V1322="",T1322&gt;TODAY()),DATEDIF(TODAY(),T1322,"Y")&amp;" anos"&amp;" "&amp;DATEDIF(TODAY(),T1322,"YM")&amp;" meses"&amp;" "&amp;DATEDIF(TODAY(),T1322,"MD")&amp;" dias",IF(AND(X1322="",V1322&lt;TODAY()),"Contrato Encerrado",IF(AND(X1322="",V1322&gt;TODAY()),DATEDIF(TODAY(),V1322,"Y")&amp;" anos"&amp;" "&amp;DATEDIF(TODAY(),V1322,"YM")&amp;" meses"&amp;" "&amp;DATEDIF(TODAY(),V1322,"MD")&amp;" dias",IF(AND(Z1322="",X1322&lt;TODAY()),"Contrato Encerrado",IF(AND(Z1322="",X1322&gt;TODAY()),DATEDIF(TODAY(),X1322,"Y")&amp;" anos"&amp;" "&amp;DATEDIF(TODAY(),X1322,"YM")&amp;" meses"&amp;" "&amp;DATEDIF(TODAY(),X1322,"MD")&amp;" dias",IF(AND(Z1322&lt;&gt;””,Z1322&lt;TODAY()),"Contrato Encerrado",IF(AND(Z1322&lt;&gt;"",Z1322&gt;TODAY()),DATEDIF(TODAY(),Z1322,"Y")&amp;" anos"&amp;" "&amp;DATEDIF(TODAY(),Z1322,"YM")&amp;" meses"&amp;" "&amp;DATEDIF(TODAY(),Z1322,"MD")&amp;" dias"))))))))</f>
        <v>0 anos 1 meses 14 dias</v>
      </c>
      <c r="AE1322" s="35">
        <f t="shared" si="101"/>
        <v>730</v>
      </c>
      <c r="AF1322" s="35">
        <f t="shared" si="102"/>
        <v>0</v>
      </c>
      <c r="AG1322" s="17" t="str">
        <f t="shared" si="103"/>
        <v>ESTÁGIO COMPLETOU 2 ANOS</v>
      </c>
    </row>
    <row r="1323" spans="1:33" ht="11.25" customHeight="1" x14ac:dyDescent="0.2">
      <c r="A1323" s="10" t="s">
        <v>9</v>
      </c>
      <c r="B1323" s="10" t="s">
        <v>13</v>
      </c>
      <c r="C1323" s="11" t="s">
        <v>19</v>
      </c>
      <c r="D1323" s="36">
        <v>2021</v>
      </c>
      <c r="E1323" s="13" t="s">
        <v>79</v>
      </c>
      <c r="F1323" s="10" t="s">
        <v>80</v>
      </c>
      <c r="G1323" s="83" t="s">
        <v>629</v>
      </c>
      <c r="H1323" s="84" t="s">
        <v>630</v>
      </c>
      <c r="I1323" s="13" t="s">
        <v>631</v>
      </c>
      <c r="J1323" s="14" t="s">
        <v>1302</v>
      </c>
      <c r="K1323" s="13" t="s">
        <v>29</v>
      </c>
      <c r="L1323" s="25" t="s">
        <v>30</v>
      </c>
      <c r="M1323" s="7" t="s">
        <v>9427</v>
      </c>
      <c r="N1323" s="15" t="s">
        <v>2102</v>
      </c>
      <c r="O1323" s="27"/>
      <c r="P1323" s="26" t="s">
        <v>2517</v>
      </c>
      <c r="Q1323" s="26" t="s">
        <v>2522</v>
      </c>
      <c r="R1323" s="31">
        <v>36124</v>
      </c>
      <c r="S1323" s="31">
        <v>44348</v>
      </c>
      <c r="T1323" s="31">
        <v>44592</v>
      </c>
      <c r="U1323" s="31"/>
      <c r="V1323" s="31"/>
      <c r="W1323" s="31"/>
      <c r="X1323" s="17"/>
      <c r="Y1323" s="17"/>
      <c r="Z1323" s="31"/>
      <c r="AA1323" s="18">
        <f t="shared" ca="1" si="100"/>
        <v>26</v>
      </c>
      <c r="AB1323" s="19" t="s">
        <v>7878</v>
      </c>
      <c r="AC1323" s="35" t="str">
        <f t="shared" si="104"/>
        <v>0 anos 7 meses 30 dias</v>
      </c>
      <c r="AD1323" s="35" t="str">
        <f ca="1">IF(AND(V1323="",T1323&lt;TODAY()),"Contrato Encerrado",IF(AND(V1323="",T1323&gt;TODAY()),DATEDIF(TODAY(),T1323,"Y")&amp;" anos"&amp;" "&amp;DATEDIF(TODAY(),T1323,"YM")&amp;" meses"&amp;" "&amp;DATEDIF(TODAY(),T1323,"MD")&amp;" dias",IF(AND(X1323="",V1323&lt;TODAY()),"Contrato Encerrado",IF(AND(X1323="",V1323&gt;TODAY()),DATEDIF(TODAY(),V1323,"Y")&amp;" anos"&amp;" "&amp;DATEDIF(TODAY(),V1323,"YM")&amp;" meses"&amp;" "&amp;DATEDIF(TODAY(),V1323,"MD")&amp;" dias",IF(AND(Z1323="",X1323&lt;TODAY()),"Contrato Encerrado",IF(AND(Z1323="",X1323&gt;TODAY()),DATEDIF(TODAY(),X1323,"Y")&amp;" anos"&amp;" "&amp;DATEDIF(TODAY(),X1323,"YM")&amp;" meses"&amp;" "&amp;DATEDIF(TODAY(),X1323,"MD")&amp;" dias",IF(AND(Z1323&lt;&gt;””,Z1323&lt;TODAY()),"Contrato Encerrado",IF(AND(Z1323&lt;&gt;"",Z1323&gt;TODAY()),DATEDIF(TODAY(),Z1323,"Y")&amp;" anos"&amp;" "&amp;DATEDIF(TODAY(),Z1323,"YM")&amp;" meses"&amp;" "&amp;DATEDIF(TODAY(),Z1323,"MD")&amp;" dias"))))))))</f>
        <v>Contrato Encerrado</v>
      </c>
      <c r="AE1323" s="35">
        <f t="shared" si="101"/>
        <v>244</v>
      </c>
      <c r="AF1323" s="35">
        <f t="shared" si="102"/>
        <v>486</v>
      </c>
      <c r="AG1323" s="17" t="str">
        <f t="shared" si="103"/>
        <v>1 anos 3 meses 30 dias</v>
      </c>
    </row>
    <row r="1324" spans="1:33" ht="11.25" customHeight="1" x14ac:dyDescent="0.2">
      <c r="A1324" s="8" t="s">
        <v>9</v>
      </c>
      <c r="B1324" s="8" t="s">
        <v>13</v>
      </c>
      <c r="C1324" s="22" t="s">
        <v>15</v>
      </c>
      <c r="D1324" s="37">
        <v>2023</v>
      </c>
      <c r="E1324" s="23" t="s">
        <v>79</v>
      </c>
      <c r="F1324" s="8" t="s">
        <v>80</v>
      </c>
      <c r="G1324" s="77" t="s">
        <v>6373</v>
      </c>
      <c r="H1324" s="78" t="s">
        <v>6374</v>
      </c>
      <c r="I1324" s="9" t="s">
        <v>6375</v>
      </c>
      <c r="J1324" s="14" t="s">
        <v>14943</v>
      </c>
      <c r="K1324" s="9" t="s">
        <v>29</v>
      </c>
      <c r="L1324" s="24" t="s">
        <v>30</v>
      </c>
      <c r="M1324" s="7" t="s">
        <v>9427</v>
      </c>
      <c r="N1324" s="24" t="s">
        <v>2114</v>
      </c>
      <c r="O1324" s="15" t="s">
        <v>9560</v>
      </c>
      <c r="P1324" s="24" t="s">
        <v>2518</v>
      </c>
      <c r="Q1324" s="24" t="s">
        <v>2523</v>
      </c>
      <c r="R1324" s="17">
        <v>37170</v>
      </c>
      <c r="S1324" s="17">
        <v>44986</v>
      </c>
      <c r="T1324" s="31">
        <v>45108</v>
      </c>
      <c r="U1324" s="17">
        <v>45200</v>
      </c>
      <c r="V1324" s="31">
        <v>45497</v>
      </c>
      <c r="W1324" s="17"/>
      <c r="X1324" s="17"/>
      <c r="Y1324" s="17"/>
      <c r="Z1324" s="31"/>
      <c r="AA1324" s="18">
        <f t="shared" ca="1" si="100"/>
        <v>24</v>
      </c>
      <c r="AB1324" s="19" t="s">
        <v>7878</v>
      </c>
      <c r="AC1324" s="35" t="str">
        <f t="shared" si="104"/>
        <v>1 anos 1 meses 22 dias</v>
      </c>
      <c r="AD1324" s="35" t="str">
        <f ca="1">IF(AND(V1324="",T1324&lt;TODAY()),"Contrato Encerrado",IF(AND(V1324="",T1324&gt;TODAY()),DATEDIF(TODAY(),T1324,"Y")&amp;" anos"&amp;" "&amp;DATEDIF(TODAY(),T1324,"YM")&amp;" meses"&amp;" "&amp;DATEDIF(TODAY(),T1324,"MD")&amp;" dias",IF(AND(X1324="",V1324&lt;TODAY()),"Contrato Encerrado",IF(AND(X1324="",V1324&gt;TODAY()),DATEDIF(TODAY(),V1324,"Y")&amp;" anos"&amp;" "&amp;DATEDIF(TODAY(),V1324,"YM")&amp;" meses"&amp;" "&amp;DATEDIF(TODAY(),V1324,"MD")&amp;" dias",IF(AND(Z1324="",X1324&lt;TODAY()),"Contrato Encerrado",IF(AND(Z1324="",X1324&gt;TODAY()),DATEDIF(TODAY(),X1324,"Y")&amp;" anos"&amp;" "&amp;DATEDIF(TODAY(),X1324,"YM")&amp;" meses"&amp;" "&amp;DATEDIF(TODAY(),X1324,"MD")&amp;" dias",IF(AND(Z1324&lt;&gt;””,Z1324&lt;TODAY()),"Contrato Encerrado",IF(AND(Z1324&lt;&gt;"",Z1324&gt;TODAY()),DATEDIF(TODAY(),Z1324,"Y")&amp;" anos"&amp;" "&amp;DATEDIF(TODAY(),Z1324,"YM")&amp;" meses"&amp;" "&amp;DATEDIF(TODAY(),Z1324,"MD")&amp;" dias"))))))))</f>
        <v>Contrato Encerrado</v>
      </c>
      <c r="AE1324" s="35">
        <f t="shared" si="101"/>
        <v>419</v>
      </c>
      <c r="AF1324" s="35">
        <f t="shared" si="102"/>
        <v>311</v>
      </c>
      <c r="AG1324" s="17" t="str">
        <f t="shared" si="103"/>
        <v>0 anos 10 meses 6 dias</v>
      </c>
    </row>
    <row r="1325" spans="1:33" ht="11.25" customHeight="1" x14ac:dyDescent="0.2">
      <c r="A1325" s="10" t="s">
        <v>9</v>
      </c>
      <c r="B1325" s="10" t="s">
        <v>13</v>
      </c>
      <c r="C1325" s="11" t="s">
        <v>16</v>
      </c>
      <c r="D1325" s="36">
        <v>2021</v>
      </c>
      <c r="E1325" s="13" t="s">
        <v>27</v>
      </c>
      <c r="F1325" s="10" t="s">
        <v>28</v>
      </c>
      <c r="G1325" s="83" t="s">
        <v>3421</v>
      </c>
      <c r="H1325" s="84" t="s">
        <v>3422</v>
      </c>
      <c r="I1325" s="13" t="s">
        <v>3423</v>
      </c>
      <c r="J1325" s="14" t="s">
        <v>1302</v>
      </c>
      <c r="K1325" s="13" t="s">
        <v>29</v>
      </c>
      <c r="L1325" s="25" t="s">
        <v>30</v>
      </c>
      <c r="M1325" s="7" t="s">
        <v>9427</v>
      </c>
      <c r="N1325" s="27" t="s">
        <v>3227</v>
      </c>
      <c r="O1325" s="27"/>
      <c r="P1325" s="26" t="s">
        <v>2517</v>
      </c>
      <c r="Q1325" s="26" t="s">
        <v>2522</v>
      </c>
      <c r="R1325" s="31">
        <v>35687</v>
      </c>
      <c r="S1325" s="31">
        <v>44287</v>
      </c>
      <c r="T1325" s="31">
        <v>44531</v>
      </c>
      <c r="U1325" s="31"/>
      <c r="V1325" s="31"/>
      <c r="W1325" s="31"/>
      <c r="X1325" s="17"/>
      <c r="Y1325" s="17"/>
      <c r="Z1325" s="31"/>
      <c r="AA1325" s="18">
        <f t="shared" ca="1" si="100"/>
        <v>28</v>
      </c>
      <c r="AB1325" s="19" t="s">
        <v>7878</v>
      </c>
      <c r="AC1325" s="35" t="str">
        <f t="shared" si="104"/>
        <v>0 anos 8 meses 0 dias</v>
      </c>
      <c r="AD1325" s="35" t="str">
        <f ca="1">IF(AND(V1325="",T1325&lt;TODAY()),"Contrato Encerrado",IF(AND(V1325="",T1325&gt;TODAY()),DATEDIF(TODAY(),T1325,"Y")&amp;" anos"&amp;" "&amp;DATEDIF(TODAY(),T1325,"YM")&amp;" meses"&amp;" "&amp;DATEDIF(TODAY(),T1325,"MD")&amp;" dias",IF(AND(X1325="",V1325&lt;TODAY()),"Contrato Encerrado",IF(AND(X1325="",V1325&gt;TODAY()),DATEDIF(TODAY(),V1325,"Y")&amp;" anos"&amp;" "&amp;DATEDIF(TODAY(),V1325,"YM")&amp;" meses"&amp;" "&amp;DATEDIF(TODAY(),V1325,"MD")&amp;" dias",IF(AND(Z1325="",X1325&lt;TODAY()),"Contrato Encerrado",IF(AND(Z1325="",X1325&gt;TODAY()),DATEDIF(TODAY(),X1325,"Y")&amp;" anos"&amp;" "&amp;DATEDIF(TODAY(),X1325,"YM")&amp;" meses"&amp;" "&amp;DATEDIF(TODAY(),X1325,"MD")&amp;" dias",IF(AND(Z1325&lt;&gt;””,Z1325&lt;TODAY()),"Contrato Encerrado",IF(AND(Z1325&lt;&gt;"",Z1325&gt;TODAY()),DATEDIF(TODAY(),Z1325,"Y")&amp;" anos"&amp;" "&amp;DATEDIF(TODAY(),Z1325,"YM")&amp;" meses"&amp;" "&amp;DATEDIF(TODAY(),Z1325,"MD")&amp;" dias"))))))))</f>
        <v>Contrato Encerrado</v>
      </c>
      <c r="AE1325" s="35">
        <f t="shared" si="101"/>
        <v>244</v>
      </c>
      <c r="AF1325" s="35">
        <f t="shared" si="102"/>
        <v>486</v>
      </c>
      <c r="AG1325" s="17" t="str">
        <f t="shared" si="103"/>
        <v>1 anos 3 meses 30 dias</v>
      </c>
    </row>
    <row r="1326" spans="1:33" ht="11.25" customHeight="1" x14ac:dyDescent="0.2">
      <c r="A1326" s="8" t="s">
        <v>9</v>
      </c>
      <c r="B1326" s="8" t="s">
        <v>13</v>
      </c>
      <c r="C1326" s="22" t="s">
        <v>11</v>
      </c>
      <c r="D1326" s="37">
        <v>2023</v>
      </c>
      <c r="E1326" s="23" t="s">
        <v>157</v>
      </c>
      <c r="F1326" s="8" t="s">
        <v>158</v>
      </c>
      <c r="G1326" s="77" t="s">
        <v>6376</v>
      </c>
      <c r="H1326" s="78" t="s">
        <v>6377</v>
      </c>
      <c r="I1326" s="9" t="s">
        <v>6378</v>
      </c>
      <c r="J1326" s="14" t="s">
        <v>14943</v>
      </c>
      <c r="K1326" s="9" t="s">
        <v>29</v>
      </c>
      <c r="L1326" s="24" t="s">
        <v>30</v>
      </c>
      <c r="M1326" s="7" t="s">
        <v>9427</v>
      </c>
      <c r="N1326" s="16" t="s">
        <v>2101</v>
      </c>
      <c r="O1326" s="16"/>
      <c r="P1326" s="16" t="s">
        <v>2518</v>
      </c>
      <c r="Q1326" s="16" t="s">
        <v>2521</v>
      </c>
      <c r="R1326" s="17">
        <v>36606</v>
      </c>
      <c r="S1326" s="17">
        <v>44929</v>
      </c>
      <c r="T1326" s="70">
        <v>45639</v>
      </c>
      <c r="U1326" s="70"/>
      <c r="V1326" s="20"/>
      <c r="W1326" s="17"/>
      <c r="X1326" s="17"/>
      <c r="Y1326" s="17"/>
      <c r="Z1326" s="20"/>
      <c r="AA1326" s="18">
        <f t="shared" ca="1" si="100"/>
        <v>25</v>
      </c>
      <c r="AB1326" s="19" t="s">
        <v>7878</v>
      </c>
      <c r="AC1326" s="35" t="str">
        <f t="shared" si="104"/>
        <v>1 anos 11 meses 10 dias</v>
      </c>
      <c r="AD1326" s="35" t="str">
        <f ca="1">IF(AND(V1326="",T1326&lt;TODAY()),"Contrato Encerrado",IF(AND(V1326="",T1326&gt;TODAY()),DATEDIF(TODAY(),T1326,"Y")&amp;" anos"&amp;" "&amp;DATEDIF(TODAY(),T1326,"YM")&amp;" meses"&amp;" "&amp;DATEDIF(TODAY(),T1326,"MD")&amp;" dias",IF(AND(X1326="",V1326&lt;TODAY()),"Contrato Encerrado",IF(AND(X1326="",V1326&gt;TODAY()),DATEDIF(TODAY(),V1326,"Y")&amp;" anos"&amp;" "&amp;DATEDIF(TODAY(),V1326,"YM")&amp;" meses"&amp;" "&amp;DATEDIF(TODAY(),V1326,"MD")&amp;" dias",IF(AND(Z1326="",X1326&lt;TODAY()),"Contrato Encerrado",IF(AND(Z1326="",X1326&gt;TODAY()),DATEDIF(TODAY(),X1326,"Y")&amp;" anos"&amp;" "&amp;DATEDIF(TODAY(),X1326,"YM")&amp;" meses"&amp;" "&amp;DATEDIF(TODAY(),X1326,"MD")&amp;" dias",IF(AND(Z1326&lt;&gt;””,Z1326&lt;TODAY()),"Contrato Encerrado",IF(AND(Z1326&lt;&gt;"",Z1326&gt;TODAY()),DATEDIF(TODAY(),Z1326,"Y")&amp;" anos"&amp;" "&amp;DATEDIF(TODAY(),Z1326,"YM")&amp;" meses"&amp;" "&amp;DATEDIF(TODAY(),Z1326,"MD")&amp;" dias"))))))))</f>
        <v>Contrato Encerrado</v>
      </c>
      <c r="AE1326" s="35">
        <f t="shared" si="101"/>
        <v>710</v>
      </c>
      <c r="AF1326" s="35">
        <f t="shared" si="102"/>
        <v>20</v>
      </c>
      <c r="AG1326" s="17" t="str">
        <f t="shared" si="103"/>
        <v>0 anos 0 meses 20 dias</v>
      </c>
    </row>
    <row r="1327" spans="1:33" ht="11.25" customHeight="1" x14ac:dyDescent="0.2">
      <c r="A1327" s="8" t="s">
        <v>9</v>
      </c>
      <c r="B1327" s="10" t="s">
        <v>13</v>
      </c>
      <c r="C1327" s="11" t="s">
        <v>22</v>
      </c>
      <c r="D1327" s="36">
        <v>2022</v>
      </c>
      <c r="E1327" s="12" t="s">
        <v>157</v>
      </c>
      <c r="F1327" s="8" t="s">
        <v>158</v>
      </c>
      <c r="G1327" s="77" t="s">
        <v>2446</v>
      </c>
      <c r="H1327" s="78" t="s">
        <v>2447</v>
      </c>
      <c r="I1327" s="14" t="s">
        <v>2448</v>
      </c>
      <c r="J1327" s="14" t="s">
        <v>14943</v>
      </c>
      <c r="K1327" s="14" t="s">
        <v>29</v>
      </c>
      <c r="L1327" s="15" t="s">
        <v>30</v>
      </c>
      <c r="M1327" s="7" t="s">
        <v>9427</v>
      </c>
      <c r="N1327" s="16" t="s">
        <v>2101</v>
      </c>
      <c r="O1327" s="16"/>
      <c r="P1327" s="16" t="s">
        <v>2518</v>
      </c>
      <c r="Q1327" s="16" t="s">
        <v>2521</v>
      </c>
      <c r="R1327" s="31">
        <v>34260</v>
      </c>
      <c r="S1327" s="31">
        <v>44760</v>
      </c>
      <c r="T1327" s="31">
        <v>45131</v>
      </c>
      <c r="U1327" s="31"/>
      <c r="V1327" s="31"/>
      <c r="W1327" s="31"/>
      <c r="X1327" s="17"/>
      <c r="Y1327" s="17"/>
      <c r="Z1327" s="31"/>
      <c r="AA1327" s="18">
        <f t="shared" ca="1" si="100"/>
        <v>31</v>
      </c>
      <c r="AB1327" s="19" t="s">
        <v>7878</v>
      </c>
      <c r="AC1327" s="35" t="str">
        <f t="shared" si="104"/>
        <v>1 anos 0 meses 6 dias</v>
      </c>
      <c r="AD1327" s="35" t="str">
        <f ca="1">IF(AND(V1327="",T1327&lt;TODAY()),"Contrato Encerrado",IF(AND(V1327="",T1327&gt;TODAY()),DATEDIF(TODAY(),T1327,"Y")&amp;" anos"&amp;" "&amp;DATEDIF(TODAY(),T1327,"YM")&amp;" meses"&amp;" "&amp;DATEDIF(TODAY(),T1327,"MD")&amp;" dias",IF(AND(X1327="",V1327&lt;TODAY()),"Contrato Encerrado",IF(AND(X1327="",V1327&gt;TODAY()),DATEDIF(TODAY(),V1327,"Y")&amp;" anos"&amp;" "&amp;DATEDIF(TODAY(),V1327,"YM")&amp;" meses"&amp;" "&amp;DATEDIF(TODAY(),V1327,"MD")&amp;" dias",IF(AND(Z1327="",X1327&lt;TODAY()),"Contrato Encerrado",IF(AND(Z1327="",X1327&gt;TODAY()),DATEDIF(TODAY(),X1327,"Y")&amp;" anos"&amp;" "&amp;DATEDIF(TODAY(),X1327,"YM")&amp;" meses"&amp;" "&amp;DATEDIF(TODAY(),X1327,"MD")&amp;" dias",IF(AND(Z1327&lt;&gt;””,Z1327&lt;TODAY()),"Contrato Encerrado",IF(AND(Z1327&lt;&gt;"",Z1327&gt;TODAY()),DATEDIF(TODAY(),Z1327,"Y")&amp;" anos"&amp;" "&amp;DATEDIF(TODAY(),Z1327,"YM")&amp;" meses"&amp;" "&amp;DATEDIF(TODAY(),Z1327,"MD")&amp;" dias"))))))))</f>
        <v>Contrato Encerrado</v>
      </c>
      <c r="AE1327" s="35">
        <f t="shared" si="101"/>
        <v>371</v>
      </c>
      <c r="AF1327" s="35">
        <f t="shared" si="102"/>
        <v>359</v>
      </c>
      <c r="AG1327" s="17" t="str">
        <f t="shared" si="103"/>
        <v>0 anos 11 meses 24 dias</v>
      </c>
    </row>
    <row r="1328" spans="1:33" ht="11.25" customHeight="1" x14ac:dyDescent="0.2">
      <c r="A1328" s="8" t="s">
        <v>9</v>
      </c>
      <c r="B1328" s="8" t="s">
        <v>13</v>
      </c>
      <c r="C1328" s="22" t="s">
        <v>20</v>
      </c>
      <c r="D1328" s="37">
        <v>2023</v>
      </c>
      <c r="E1328" s="23" t="s">
        <v>157</v>
      </c>
      <c r="F1328" s="8" t="s">
        <v>158</v>
      </c>
      <c r="G1328" s="77" t="s">
        <v>8355</v>
      </c>
      <c r="H1328" s="78" t="s">
        <v>8356</v>
      </c>
      <c r="I1328" s="9" t="s">
        <v>8357</v>
      </c>
      <c r="J1328" s="14" t="s">
        <v>14943</v>
      </c>
      <c r="K1328" s="9" t="s">
        <v>29</v>
      </c>
      <c r="L1328" s="24" t="s">
        <v>81</v>
      </c>
      <c r="M1328" s="7" t="s">
        <v>82</v>
      </c>
      <c r="N1328" s="24" t="s">
        <v>4113</v>
      </c>
      <c r="O1328" s="24" t="s">
        <v>8074</v>
      </c>
      <c r="P1328" s="24" t="s">
        <v>2518</v>
      </c>
      <c r="Q1328" s="24" t="s">
        <v>4109</v>
      </c>
      <c r="R1328" s="17">
        <v>38458</v>
      </c>
      <c r="S1328" s="17">
        <v>45111</v>
      </c>
      <c r="T1328" s="17">
        <v>45290</v>
      </c>
      <c r="U1328" s="17"/>
      <c r="V1328" s="17"/>
      <c r="W1328" s="17"/>
      <c r="X1328" s="17"/>
      <c r="Y1328" s="17"/>
      <c r="Z1328" s="17"/>
      <c r="AA1328" s="18">
        <f t="shared" ca="1" si="100"/>
        <v>20</v>
      </c>
      <c r="AB1328" s="18" t="s">
        <v>7878</v>
      </c>
      <c r="AC1328" s="35" t="str">
        <f t="shared" si="104"/>
        <v>0 anos 5 meses 26 dias</v>
      </c>
      <c r="AD1328" s="35" t="str">
        <f ca="1">IF(AND(V1328="",T1328&lt;TODAY()),"Contrato Encerrado",IF(AND(V1328="",T1328&gt;TODAY()),DATEDIF(TODAY(),T1328,"Y")&amp;" anos"&amp;" "&amp;DATEDIF(TODAY(),T1328,"YM")&amp;" meses"&amp;" "&amp;DATEDIF(TODAY(),T1328,"MD")&amp;" dias",IF(AND(X1328="",V1328&lt;TODAY()),"Contrato Encerrado",IF(AND(X1328="",V1328&gt;TODAY()),DATEDIF(TODAY(),V1328,"Y")&amp;" anos"&amp;" "&amp;DATEDIF(TODAY(),V1328,"YM")&amp;" meses"&amp;" "&amp;DATEDIF(TODAY(),V1328,"MD")&amp;" dias",IF(AND(Z1328="",X1328&lt;TODAY()),"Contrato Encerrado",IF(AND(Z1328="",X1328&gt;TODAY()),DATEDIF(TODAY(),X1328,"Y")&amp;" anos"&amp;" "&amp;DATEDIF(TODAY(),X1328,"YM")&amp;" meses"&amp;" "&amp;DATEDIF(TODAY(),X1328,"MD")&amp;" dias",IF(AND(Z1328&lt;&gt;””,Z1328&lt;TODAY()),"Contrato Encerrado",IF(AND(Z1328&lt;&gt;"",Z1328&gt;TODAY()),DATEDIF(TODAY(),Z1328,"Y")&amp;" anos"&amp;" "&amp;DATEDIF(TODAY(),Z1328,"YM")&amp;" meses"&amp;" "&amp;DATEDIF(TODAY(),Z1328,"MD")&amp;" dias"))))))))</f>
        <v>Contrato Encerrado</v>
      </c>
      <c r="AE1328" s="35">
        <f t="shared" si="101"/>
        <v>179</v>
      </c>
      <c r="AF1328" s="35">
        <f t="shared" si="102"/>
        <v>551</v>
      </c>
      <c r="AG1328" s="17" t="str">
        <f t="shared" si="103"/>
        <v>1 anos 6 meses 4 dias</v>
      </c>
    </row>
    <row r="1329" spans="1:33" ht="11.25" customHeight="1" x14ac:dyDescent="0.2">
      <c r="A1329" s="8" t="s">
        <v>9</v>
      </c>
      <c r="B1329" s="8" t="s">
        <v>13</v>
      </c>
      <c r="C1329" s="22" t="s">
        <v>21</v>
      </c>
      <c r="D1329" s="37">
        <v>2023</v>
      </c>
      <c r="E1329" s="12" t="s">
        <v>157</v>
      </c>
      <c r="F1329" s="8" t="s">
        <v>158</v>
      </c>
      <c r="G1329" s="77" t="s">
        <v>8938</v>
      </c>
      <c r="H1329" s="78" t="s">
        <v>8939</v>
      </c>
      <c r="I1329" s="14" t="s">
        <v>8940</v>
      </c>
      <c r="J1329" s="14" t="s">
        <v>14943</v>
      </c>
      <c r="K1329" s="14" t="s">
        <v>29</v>
      </c>
      <c r="L1329" s="15" t="s">
        <v>30</v>
      </c>
      <c r="M1329" s="7" t="s">
        <v>9427</v>
      </c>
      <c r="N1329" s="15" t="s">
        <v>8941</v>
      </c>
      <c r="O1329" s="15" t="s">
        <v>8732</v>
      </c>
      <c r="P1329" s="15" t="s">
        <v>2518</v>
      </c>
      <c r="Q1329" s="15" t="s">
        <v>2521</v>
      </c>
      <c r="R1329" s="20">
        <v>35959</v>
      </c>
      <c r="S1329" s="20">
        <v>45141</v>
      </c>
      <c r="T1329" s="20">
        <v>45484</v>
      </c>
      <c r="U1329" s="20"/>
      <c r="V1329" s="20"/>
      <c r="W1329" s="20"/>
      <c r="X1329" s="17"/>
      <c r="Y1329" s="17"/>
      <c r="Z1329" s="20"/>
      <c r="AA1329" s="18">
        <f t="shared" ca="1" si="100"/>
        <v>27</v>
      </c>
      <c r="AB1329" s="21" t="s">
        <v>7878</v>
      </c>
      <c r="AC1329" s="35" t="str">
        <f t="shared" si="104"/>
        <v>0 anos 11 meses 8 dias</v>
      </c>
      <c r="AD1329" s="35" t="str">
        <f ca="1">IF(AND(V1329="",T1329&lt;TODAY()),"Contrato Encerrado",IF(AND(V1329="",T1329&gt;TODAY()),DATEDIF(TODAY(),T1329,"Y")&amp;" anos"&amp;" "&amp;DATEDIF(TODAY(),T1329,"YM")&amp;" meses"&amp;" "&amp;DATEDIF(TODAY(),T1329,"MD")&amp;" dias",IF(AND(X1329="",V1329&lt;TODAY()),"Contrato Encerrado",IF(AND(X1329="",V1329&gt;TODAY()),DATEDIF(TODAY(),V1329,"Y")&amp;" anos"&amp;" "&amp;DATEDIF(TODAY(),V1329,"YM")&amp;" meses"&amp;" "&amp;DATEDIF(TODAY(),V1329,"MD")&amp;" dias",IF(AND(Z1329="",X1329&lt;TODAY()),"Contrato Encerrado",IF(AND(Z1329="",X1329&gt;TODAY()),DATEDIF(TODAY(),X1329,"Y")&amp;" anos"&amp;" "&amp;DATEDIF(TODAY(),X1329,"YM")&amp;" meses"&amp;" "&amp;DATEDIF(TODAY(),X1329,"MD")&amp;" dias",IF(AND(Z1329&lt;&gt;””,Z1329&lt;TODAY()),"Contrato Encerrado",IF(AND(Z1329&lt;&gt;"",Z1329&gt;TODAY()),DATEDIF(TODAY(),Z1329,"Y")&amp;" anos"&amp;" "&amp;DATEDIF(TODAY(),Z1329,"YM")&amp;" meses"&amp;" "&amp;DATEDIF(TODAY(),Z1329,"MD")&amp;" dias"))))))))</f>
        <v>Contrato Encerrado</v>
      </c>
      <c r="AE1329" s="35">
        <f t="shared" si="101"/>
        <v>343</v>
      </c>
      <c r="AF1329" s="35">
        <f t="shared" si="102"/>
        <v>387</v>
      </c>
      <c r="AG1329" s="17" t="str">
        <f t="shared" si="103"/>
        <v>1 anos 0 meses 21 dias</v>
      </c>
    </row>
    <row r="1330" spans="1:33" ht="11.25" customHeight="1" x14ac:dyDescent="0.2">
      <c r="A1330" s="8" t="s">
        <v>9</v>
      </c>
      <c r="B1330" s="8" t="s">
        <v>13</v>
      </c>
      <c r="C1330" s="22" t="s">
        <v>21</v>
      </c>
      <c r="D1330" s="35">
        <v>2025</v>
      </c>
      <c r="E1330" s="12" t="s">
        <v>157</v>
      </c>
      <c r="F1330" s="8" t="s">
        <v>158</v>
      </c>
      <c r="G1330" s="14" t="s">
        <v>17304</v>
      </c>
      <c r="H1330" s="8" t="s">
        <v>17305</v>
      </c>
      <c r="I1330" s="14" t="s">
        <v>16874</v>
      </c>
      <c r="J1330" s="14" t="s">
        <v>10</v>
      </c>
      <c r="K1330" s="14" t="s">
        <v>29</v>
      </c>
      <c r="L1330" s="15" t="s">
        <v>30</v>
      </c>
      <c r="M1330" s="7" t="s">
        <v>16153</v>
      </c>
      <c r="N1330" s="15" t="s">
        <v>6302</v>
      </c>
      <c r="O1330" s="15" t="s">
        <v>8425</v>
      </c>
      <c r="P1330" s="15" t="s">
        <v>2518</v>
      </c>
      <c r="Q1330" s="15" t="s">
        <v>2521</v>
      </c>
      <c r="R1330" s="20">
        <v>37620</v>
      </c>
      <c r="S1330" s="20" t="s">
        <v>17121</v>
      </c>
      <c r="T1330" s="20">
        <v>46022</v>
      </c>
      <c r="U1330" s="20"/>
      <c r="V1330" s="20"/>
      <c r="W1330" s="20"/>
      <c r="X1330" s="17"/>
      <c r="Y1330" s="17"/>
      <c r="Z1330" s="20"/>
      <c r="AA1330" s="21">
        <f t="shared" ca="1" si="100"/>
        <v>22</v>
      </c>
      <c r="AB1330" s="20" t="s">
        <v>7878</v>
      </c>
      <c r="AC1330" s="35" t="str">
        <f t="shared" si="104"/>
        <v>0 anos 7 meses 5 dias</v>
      </c>
      <c r="AD1330" s="35" t="str">
        <f ca="1">IF(AND(V1330="",T1330&lt;TODAY()),"Contrato Encerrado",IF(AND(V1330="",T1330&gt;TODAY()),DATEDIF(TODAY(),T1330,"Y")&amp;" anos"&amp;" "&amp;DATEDIF(TODAY(),T1330,"YM")&amp;" meses"&amp;" "&amp;DATEDIF(TODAY(),T1330,"MD")&amp;" dias",IF(AND(X1330="",V1330&lt;TODAY()),"Contrato Encerrado",IF(AND(X1330="",V1330&gt;TODAY()),DATEDIF(TODAY(),V1330,"Y")&amp;" anos"&amp;" "&amp;DATEDIF(TODAY(),V1330,"YM")&amp;" meses"&amp;" "&amp;DATEDIF(TODAY(),V1330,"MD")&amp;" dias",IF(AND(Z1330="",X1330&lt;TODAY()),"Contrato Encerrado",IF(AND(Z1330="",X1330&gt;TODAY()),DATEDIF(TODAY(),X1330,"Y")&amp;" anos"&amp;" "&amp;DATEDIF(TODAY(),X1330,"YM")&amp;" meses"&amp;" "&amp;DATEDIF(TODAY(),X1330,"MD")&amp;" dias",IF(AND(Z1330&lt;&gt;””,Z1330&lt;TODAY()),"Contrato Encerrado",IF(AND(Z1330&lt;&gt;"",Z1330&gt;TODAY()),DATEDIF(TODAY(),Z1330,"Y")&amp;" anos"&amp;" "&amp;DATEDIF(TODAY(),Z1330,"YM")&amp;" meses"&amp;" "&amp;DATEDIF(TODAY(),Z1330,"MD")&amp;" dias"))))))))</f>
        <v>0 anos 2 meses 24 dias</v>
      </c>
      <c r="AE1330" s="35">
        <f t="shared" si="101"/>
        <v>219</v>
      </c>
      <c r="AF1330" s="35">
        <f t="shared" si="102"/>
        <v>511</v>
      </c>
      <c r="AG1330" s="17" t="str">
        <f t="shared" si="103"/>
        <v>1 anos 4 meses 25 dias</v>
      </c>
    </row>
    <row r="1331" spans="1:33" ht="11.25" customHeight="1" x14ac:dyDescent="0.2">
      <c r="A1331" s="8" t="s">
        <v>9</v>
      </c>
      <c r="B1331" s="8" t="s">
        <v>13</v>
      </c>
      <c r="C1331" s="22" t="s">
        <v>23</v>
      </c>
      <c r="D1331" s="37">
        <v>2023</v>
      </c>
      <c r="E1331" s="12" t="s">
        <v>157</v>
      </c>
      <c r="F1331" s="8" t="s">
        <v>158</v>
      </c>
      <c r="G1331" s="77" t="s">
        <v>9600</v>
      </c>
      <c r="H1331" s="78" t="s">
        <v>9601</v>
      </c>
      <c r="I1331" s="14" t="s">
        <v>9602</v>
      </c>
      <c r="J1331" s="14" t="s">
        <v>14943</v>
      </c>
      <c r="K1331" s="14" t="s">
        <v>29</v>
      </c>
      <c r="L1331" s="15" t="s">
        <v>30</v>
      </c>
      <c r="M1331" s="7" t="s">
        <v>9427</v>
      </c>
      <c r="N1331" s="16" t="s">
        <v>2105</v>
      </c>
      <c r="O1331" s="15" t="s">
        <v>7895</v>
      </c>
      <c r="P1331" s="15" t="s">
        <v>2518</v>
      </c>
      <c r="Q1331" s="15" t="s">
        <v>4109</v>
      </c>
      <c r="R1331" s="20">
        <v>37137</v>
      </c>
      <c r="S1331" s="20">
        <v>45173</v>
      </c>
      <c r="T1331" s="20">
        <v>45473</v>
      </c>
      <c r="U1331" s="20"/>
      <c r="V1331" s="20"/>
      <c r="W1331" s="20"/>
      <c r="X1331" s="17"/>
      <c r="Y1331" s="17"/>
      <c r="Z1331" s="20"/>
      <c r="AA1331" s="18">
        <f t="shared" ca="1" si="100"/>
        <v>24</v>
      </c>
      <c r="AB1331" s="21" t="s">
        <v>7878</v>
      </c>
      <c r="AC1331" s="35" t="str">
        <f t="shared" si="104"/>
        <v>0 anos 9 meses 26 dias</v>
      </c>
      <c r="AD1331" s="35" t="str">
        <f ca="1">IF(AND(V1331="",T1331&lt;TODAY()),"Contrato Encerrado",IF(AND(V1331="",T1331&gt;TODAY()),DATEDIF(TODAY(),T1331,"Y")&amp;" anos"&amp;" "&amp;DATEDIF(TODAY(),T1331,"YM")&amp;" meses"&amp;" "&amp;DATEDIF(TODAY(),T1331,"MD")&amp;" dias",IF(AND(X1331="",V1331&lt;TODAY()),"Contrato Encerrado",IF(AND(X1331="",V1331&gt;TODAY()),DATEDIF(TODAY(),V1331,"Y")&amp;" anos"&amp;" "&amp;DATEDIF(TODAY(),V1331,"YM")&amp;" meses"&amp;" "&amp;DATEDIF(TODAY(),V1331,"MD")&amp;" dias",IF(AND(Z1331="",X1331&lt;TODAY()),"Contrato Encerrado",IF(AND(Z1331="",X1331&gt;TODAY()),DATEDIF(TODAY(),X1331,"Y")&amp;" anos"&amp;" "&amp;DATEDIF(TODAY(),X1331,"YM")&amp;" meses"&amp;" "&amp;DATEDIF(TODAY(),X1331,"MD")&amp;" dias",IF(AND(Z1331&lt;&gt;””,Z1331&lt;TODAY()),"Contrato Encerrado",IF(AND(Z1331&lt;&gt;"",Z1331&gt;TODAY()),DATEDIF(TODAY(),Z1331,"Y")&amp;" anos"&amp;" "&amp;DATEDIF(TODAY(),Z1331,"YM")&amp;" meses"&amp;" "&amp;DATEDIF(TODAY(),Z1331,"MD")&amp;" dias"))))))))</f>
        <v>Contrato Encerrado</v>
      </c>
      <c r="AE1331" s="35">
        <f t="shared" si="101"/>
        <v>300</v>
      </c>
      <c r="AF1331" s="35">
        <f t="shared" si="102"/>
        <v>430</v>
      </c>
      <c r="AG1331" s="17" t="str">
        <f t="shared" si="103"/>
        <v>1 anos 2 meses 5 dias</v>
      </c>
    </row>
    <row r="1332" spans="1:33" ht="11.25" customHeight="1" x14ac:dyDescent="0.2">
      <c r="A1332" s="8" t="s">
        <v>9</v>
      </c>
      <c r="B1332" s="8" t="s">
        <v>13</v>
      </c>
      <c r="C1332" s="22" t="s">
        <v>21</v>
      </c>
      <c r="D1332" s="35">
        <v>2025</v>
      </c>
      <c r="E1332" s="12" t="s">
        <v>157</v>
      </c>
      <c r="F1332" s="8" t="s">
        <v>158</v>
      </c>
      <c r="G1332" s="14" t="s">
        <v>17306</v>
      </c>
      <c r="H1332" s="8" t="s">
        <v>17307</v>
      </c>
      <c r="I1332" s="14" t="s">
        <v>16875</v>
      </c>
      <c r="J1332" s="14" t="s">
        <v>10</v>
      </c>
      <c r="K1332" s="14" t="s">
        <v>29</v>
      </c>
      <c r="L1332" s="15" t="s">
        <v>30</v>
      </c>
      <c r="M1332" s="7" t="s">
        <v>16153</v>
      </c>
      <c r="N1332" s="15" t="s">
        <v>6302</v>
      </c>
      <c r="O1332" s="15" t="s">
        <v>7897</v>
      </c>
      <c r="P1332" s="15" t="s">
        <v>2518</v>
      </c>
      <c r="Q1332" s="15" t="s">
        <v>2521</v>
      </c>
      <c r="R1332" s="20">
        <v>33840</v>
      </c>
      <c r="S1332" s="20">
        <v>45803</v>
      </c>
      <c r="T1332" s="20">
        <v>46167</v>
      </c>
      <c r="U1332" s="20"/>
      <c r="V1332" s="20"/>
      <c r="W1332" s="20"/>
      <c r="X1332" s="17"/>
      <c r="Y1332" s="17"/>
      <c r="Z1332" s="20"/>
      <c r="AA1332" s="21">
        <f t="shared" ca="1" si="100"/>
        <v>33</v>
      </c>
      <c r="AB1332" s="20" t="s">
        <v>7878</v>
      </c>
      <c r="AC1332" s="35" t="str">
        <f t="shared" si="104"/>
        <v>0 anos 11 meses 29 dias</v>
      </c>
      <c r="AD1332" s="35" t="str">
        <f ca="1">IF(AND(V1332="",T1332&lt;TODAY()),"Contrato Encerrado",IF(AND(V1332="",T1332&gt;TODAY()),DATEDIF(TODAY(),T1332,"Y")&amp;" anos"&amp;" "&amp;DATEDIF(TODAY(),T1332,"YM")&amp;" meses"&amp;" "&amp;DATEDIF(TODAY(),T1332,"MD")&amp;" dias",IF(AND(X1332="",V1332&lt;TODAY()),"Contrato Encerrado",IF(AND(X1332="",V1332&gt;TODAY()),DATEDIF(TODAY(),V1332,"Y")&amp;" anos"&amp;" "&amp;DATEDIF(TODAY(),V1332,"YM")&amp;" meses"&amp;" "&amp;DATEDIF(TODAY(),V1332,"MD")&amp;" dias",IF(AND(Z1332="",X1332&lt;TODAY()),"Contrato Encerrado",IF(AND(Z1332="",X1332&gt;TODAY()),DATEDIF(TODAY(),X1332,"Y")&amp;" anos"&amp;" "&amp;DATEDIF(TODAY(),X1332,"YM")&amp;" meses"&amp;" "&amp;DATEDIF(TODAY(),X1332,"MD")&amp;" dias",IF(AND(Z1332&lt;&gt;””,Z1332&lt;TODAY()),"Contrato Encerrado",IF(AND(Z1332&lt;&gt;"",Z1332&gt;TODAY()),DATEDIF(TODAY(),Z1332,"Y")&amp;" anos"&amp;" "&amp;DATEDIF(TODAY(),Z1332,"YM")&amp;" meses"&amp;" "&amp;DATEDIF(TODAY(),Z1332,"MD")&amp;" dias"))))))))</f>
        <v>0 anos 7 meses 18 dias</v>
      </c>
      <c r="AE1332" s="35">
        <f t="shared" si="101"/>
        <v>364</v>
      </c>
      <c r="AF1332" s="35">
        <f t="shared" si="102"/>
        <v>366</v>
      </c>
      <c r="AG1332" s="17" t="str">
        <f t="shared" si="103"/>
        <v>0 anos 11 meses 31 dias</v>
      </c>
    </row>
    <row r="1333" spans="1:33" ht="11.25" customHeight="1" x14ac:dyDescent="0.2">
      <c r="A1333" s="8" t="s">
        <v>9</v>
      </c>
      <c r="B1333" s="8" t="s">
        <v>13</v>
      </c>
      <c r="C1333" s="22" t="s">
        <v>17</v>
      </c>
      <c r="D1333" s="37">
        <v>2024</v>
      </c>
      <c r="E1333" s="12" t="s">
        <v>6024</v>
      </c>
      <c r="F1333" s="8" t="s">
        <v>6025</v>
      </c>
      <c r="G1333" s="77" t="s">
        <v>13240</v>
      </c>
      <c r="H1333" s="78" t="s">
        <v>13241</v>
      </c>
      <c r="I1333" s="14" t="s">
        <v>13242</v>
      </c>
      <c r="J1333" s="14" t="s">
        <v>14943</v>
      </c>
      <c r="K1333" s="14" t="s">
        <v>29</v>
      </c>
      <c r="L1333" s="15" t="s">
        <v>30</v>
      </c>
      <c r="M1333" s="7" t="s">
        <v>9427</v>
      </c>
      <c r="N1333" s="15" t="s">
        <v>2098</v>
      </c>
      <c r="O1333" s="15" t="s">
        <v>8134</v>
      </c>
      <c r="P1333" s="15" t="s">
        <v>2518</v>
      </c>
      <c r="Q1333" s="15" t="s">
        <v>4109</v>
      </c>
      <c r="R1333" s="30">
        <v>36314</v>
      </c>
      <c r="S1333" s="30">
        <v>45413</v>
      </c>
      <c r="T1333" s="30">
        <v>45657</v>
      </c>
      <c r="U1333" s="20"/>
      <c r="V1333" s="20"/>
      <c r="W1333" s="30"/>
      <c r="X1333" s="17"/>
      <c r="Y1333" s="17"/>
      <c r="Z1333" s="20"/>
      <c r="AA1333" s="18">
        <f t="shared" ca="1" si="100"/>
        <v>26</v>
      </c>
      <c r="AB1333" s="15" t="s">
        <v>7878</v>
      </c>
      <c r="AC1333" s="35" t="str">
        <f t="shared" si="104"/>
        <v>0 anos 7 meses 30 dias</v>
      </c>
      <c r="AD1333" s="35" t="str">
        <f ca="1">IF(AND(V1333="",T1333&lt;TODAY()),"Contrato Encerrado",IF(AND(V1333="",T1333&gt;TODAY()),DATEDIF(TODAY(),T1333,"Y")&amp;" anos"&amp;" "&amp;DATEDIF(TODAY(),T1333,"YM")&amp;" meses"&amp;" "&amp;DATEDIF(TODAY(),T1333,"MD")&amp;" dias",IF(AND(X1333="",V1333&lt;TODAY()),"Contrato Encerrado",IF(AND(X1333="",V1333&gt;TODAY()),DATEDIF(TODAY(),V1333,"Y")&amp;" anos"&amp;" "&amp;DATEDIF(TODAY(),V1333,"YM")&amp;" meses"&amp;" "&amp;DATEDIF(TODAY(),V1333,"MD")&amp;" dias",IF(AND(Z1333="",X1333&lt;TODAY()),"Contrato Encerrado",IF(AND(Z1333="",X1333&gt;TODAY()),DATEDIF(TODAY(),X1333,"Y")&amp;" anos"&amp;" "&amp;DATEDIF(TODAY(),X1333,"YM")&amp;" meses"&amp;" "&amp;DATEDIF(TODAY(),X1333,"MD")&amp;" dias",IF(AND(Z1333&lt;&gt;””,Z1333&lt;TODAY()),"Contrato Encerrado",IF(AND(Z1333&lt;&gt;"",Z1333&gt;TODAY()),DATEDIF(TODAY(),Z1333,"Y")&amp;" anos"&amp;" "&amp;DATEDIF(TODAY(),Z1333,"YM")&amp;" meses"&amp;" "&amp;DATEDIF(TODAY(),Z1333,"MD")&amp;" dias"))))))))</f>
        <v>Contrato Encerrado</v>
      </c>
      <c r="AE1333" s="35">
        <f t="shared" si="101"/>
        <v>244</v>
      </c>
      <c r="AF1333" s="35">
        <f t="shared" si="102"/>
        <v>486</v>
      </c>
      <c r="AG1333" s="17" t="str">
        <f t="shared" si="103"/>
        <v>1 anos 3 meses 30 dias</v>
      </c>
    </row>
    <row r="1334" spans="1:33" ht="11.25" customHeight="1" x14ac:dyDescent="0.2">
      <c r="A1334" s="8" t="s">
        <v>9</v>
      </c>
      <c r="B1334" s="8" t="s">
        <v>13</v>
      </c>
      <c r="C1334" s="22" t="s">
        <v>17</v>
      </c>
      <c r="D1334" s="37">
        <v>2023</v>
      </c>
      <c r="E1334" s="23" t="s">
        <v>157</v>
      </c>
      <c r="F1334" s="8" t="s">
        <v>158</v>
      </c>
      <c r="G1334" s="77" t="s">
        <v>6379</v>
      </c>
      <c r="H1334" s="78" t="s">
        <v>6380</v>
      </c>
      <c r="I1334" s="9" t="s">
        <v>6381</v>
      </c>
      <c r="J1334" s="14" t="s">
        <v>14943</v>
      </c>
      <c r="K1334" s="9" t="s">
        <v>29</v>
      </c>
      <c r="L1334" s="24" t="s">
        <v>30</v>
      </c>
      <c r="M1334" s="7" t="s">
        <v>9427</v>
      </c>
      <c r="N1334" s="24" t="s">
        <v>2101</v>
      </c>
      <c r="O1334" s="24"/>
      <c r="P1334" s="24" t="s">
        <v>2518</v>
      </c>
      <c r="Q1334" s="24" t="s">
        <v>4109</v>
      </c>
      <c r="R1334" s="17">
        <v>36862</v>
      </c>
      <c r="S1334" s="17">
        <v>45043</v>
      </c>
      <c r="T1334" s="31">
        <v>45258</v>
      </c>
      <c r="U1334" s="17"/>
      <c r="V1334" s="31"/>
      <c r="W1334" s="17"/>
      <c r="X1334" s="17"/>
      <c r="Y1334" s="17"/>
      <c r="Z1334" s="31"/>
      <c r="AA1334" s="18">
        <f t="shared" ca="1" si="100"/>
        <v>24</v>
      </c>
      <c r="AB1334" s="19" t="s">
        <v>7877</v>
      </c>
      <c r="AC1334" s="35" t="str">
        <f t="shared" si="104"/>
        <v>0 anos 7 meses 1 dias</v>
      </c>
      <c r="AD1334" s="35" t="str">
        <f ca="1">IF(AND(V1334="",T1334&lt;TODAY()),"Contrato Encerrado",IF(AND(V1334="",T1334&gt;TODAY()),DATEDIF(TODAY(),T1334,"Y")&amp;" anos"&amp;" "&amp;DATEDIF(TODAY(),T1334,"YM")&amp;" meses"&amp;" "&amp;DATEDIF(TODAY(),T1334,"MD")&amp;" dias",IF(AND(X1334="",V1334&lt;TODAY()),"Contrato Encerrado",IF(AND(X1334="",V1334&gt;TODAY()),DATEDIF(TODAY(),V1334,"Y")&amp;" anos"&amp;" "&amp;DATEDIF(TODAY(),V1334,"YM")&amp;" meses"&amp;" "&amp;DATEDIF(TODAY(),V1334,"MD")&amp;" dias",IF(AND(Z1334="",X1334&lt;TODAY()),"Contrato Encerrado",IF(AND(Z1334="",X1334&gt;TODAY()),DATEDIF(TODAY(),X1334,"Y")&amp;" anos"&amp;" "&amp;DATEDIF(TODAY(),X1334,"YM")&amp;" meses"&amp;" "&amp;DATEDIF(TODAY(),X1334,"MD")&amp;" dias",IF(AND(Z1334&lt;&gt;””,Z1334&lt;TODAY()),"Contrato Encerrado",IF(AND(Z1334&lt;&gt;"",Z1334&gt;TODAY()),DATEDIF(TODAY(),Z1334,"Y")&amp;" anos"&amp;" "&amp;DATEDIF(TODAY(),Z1334,"YM")&amp;" meses"&amp;" "&amp;DATEDIF(TODAY(),Z1334,"MD")&amp;" dias"))))))))</f>
        <v>Contrato Encerrado</v>
      </c>
      <c r="AE1334" s="35">
        <f t="shared" si="101"/>
        <v>215</v>
      </c>
      <c r="AF1334" s="35">
        <f t="shared" si="102"/>
        <v>515</v>
      </c>
      <c r="AG1334" s="17" t="str">
        <f t="shared" si="103"/>
        <v>1 anos 4 meses 29 dias</v>
      </c>
    </row>
    <row r="1335" spans="1:33" ht="11.25" customHeight="1" x14ac:dyDescent="0.2">
      <c r="A1335" s="8" t="s">
        <v>9</v>
      </c>
      <c r="B1335" s="10" t="s">
        <v>13</v>
      </c>
      <c r="C1335" s="11" t="s">
        <v>22</v>
      </c>
      <c r="D1335" s="36">
        <v>2022</v>
      </c>
      <c r="E1335" s="12" t="s">
        <v>157</v>
      </c>
      <c r="F1335" s="8" t="s">
        <v>158</v>
      </c>
      <c r="G1335" s="77" t="s">
        <v>4490</v>
      </c>
      <c r="H1335" s="78" t="s">
        <v>4491</v>
      </c>
      <c r="I1335" s="14" t="s">
        <v>4492</v>
      </c>
      <c r="J1335" s="14" t="s">
        <v>1302</v>
      </c>
      <c r="K1335" s="14" t="s">
        <v>29</v>
      </c>
      <c r="L1335" s="15" t="s">
        <v>30</v>
      </c>
      <c r="M1335" s="7" t="s">
        <v>9427</v>
      </c>
      <c r="N1335" s="16" t="s">
        <v>2101</v>
      </c>
      <c r="O1335" s="16"/>
      <c r="P1335" s="16" t="s">
        <v>2518</v>
      </c>
      <c r="Q1335" s="16" t="s">
        <v>2521</v>
      </c>
      <c r="R1335" s="31">
        <v>28662</v>
      </c>
      <c r="S1335" s="31">
        <v>44797</v>
      </c>
      <c r="T1335" s="31">
        <v>44932</v>
      </c>
      <c r="U1335" s="31"/>
      <c r="V1335" s="31"/>
      <c r="W1335" s="31"/>
      <c r="X1335" s="17"/>
      <c r="Y1335" s="17"/>
      <c r="Z1335" s="31"/>
      <c r="AA1335" s="18">
        <f t="shared" ca="1" si="100"/>
        <v>47</v>
      </c>
      <c r="AB1335" s="19" t="s">
        <v>7878</v>
      </c>
      <c r="AC1335" s="35" t="str">
        <f t="shared" si="104"/>
        <v>0 anos 4 meses 13 dias</v>
      </c>
      <c r="AD1335" s="35" t="str">
        <f ca="1">IF(AND(V1335="",T1335&lt;TODAY()),"Contrato Encerrado",IF(AND(V1335="",T1335&gt;TODAY()),DATEDIF(TODAY(),T1335,"Y")&amp;" anos"&amp;" "&amp;DATEDIF(TODAY(),T1335,"YM")&amp;" meses"&amp;" "&amp;DATEDIF(TODAY(),T1335,"MD")&amp;" dias",IF(AND(X1335="",V1335&lt;TODAY()),"Contrato Encerrado",IF(AND(X1335="",V1335&gt;TODAY()),DATEDIF(TODAY(),V1335,"Y")&amp;" anos"&amp;" "&amp;DATEDIF(TODAY(),V1335,"YM")&amp;" meses"&amp;" "&amp;DATEDIF(TODAY(),V1335,"MD")&amp;" dias",IF(AND(Z1335="",X1335&lt;TODAY()),"Contrato Encerrado",IF(AND(Z1335="",X1335&gt;TODAY()),DATEDIF(TODAY(),X1335,"Y")&amp;" anos"&amp;" "&amp;DATEDIF(TODAY(),X1335,"YM")&amp;" meses"&amp;" "&amp;DATEDIF(TODAY(),X1335,"MD")&amp;" dias",IF(AND(Z1335&lt;&gt;””,Z1335&lt;TODAY()),"Contrato Encerrado",IF(AND(Z1335&lt;&gt;"",Z1335&gt;TODAY()),DATEDIF(TODAY(),Z1335,"Y")&amp;" anos"&amp;" "&amp;DATEDIF(TODAY(),Z1335,"YM")&amp;" meses"&amp;" "&amp;DATEDIF(TODAY(),Z1335,"MD")&amp;" dias"))))))))</f>
        <v>Contrato Encerrado</v>
      </c>
      <c r="AE1335" s="35">
        <f t="shared" si="101"/>
        <v>135</v>
      </c>
      <c r="AF1335" s="35">
        <f t="shared" si="102"/>
        <v>595</v>
      </c>
      <c r="AG1335" s="17" t="str">
        <f t="shared" si="103"/>
        <v>1 anos 7 meses 17 dias</v>
      </c>
    </row>
    <row r="1336" spans="1:33" ht="11.25" customHeight="1" x14ac:dyDescent="0.2">
      <c r="A1336" s="8" t="s">
        <v>9</v>
      </c>
      <c r="B1336" s="8" t="s">
        <v>13</v>
      </c>
      <c r="C1336" s="22" t="s">
        <v>19</v>
      </c>
      <c r="D1336" s="37">
        <v>2024</v>
      </c>
      <c r="E1336" s="12" t="s">
        <v>157</v>
      </c>
      <c r="F1336" s="8" t="s">
        <v>158</v>
      </c>
      <c r="G1336" s="77" t="s">
        <v>13613</v>
      </c>
      <c r="H1336" s="78" t="s">
        <v>13614</v>
      </c>
      <c r="I1336" s="14" t="s">
        <v>13615</v>
      </c>
      <c r="J1336" s="14" t="s">
        <v>14943</v>
      </c>
      <c r="K1336" s="14" t="s">
        <v>29</v>
      </c>
      <c r="L1336" s="15" t="s">
        <v>30</v>
      </c>
      <c r="M1336" s="7" t="s">
        <v>9427</v>
      </c>
      <c r="N1336" s="15" t="s">
        <v>6302</v>
      </c>
      <c r="O1336" s="15" t="s">
        <v>7914</v>
      </c>
      <c r="P1336" s="15" t="s">
        <v>2518</v>
      </c>
      <c r="Q1336" s="15" t="s">
        <v>2521</v>
      </c>
      <c r="R1336" s="20">
        <v>28140</v>
      </c>
      <c r="S1336" s="20">
        <v>45426</v>
      </c>
      <c r="T1336" s="20">
        <v>45786</v>
      </c>
      <c r="U1336" s="20">
        <v>45797</v>
      </c>
      <c r="V1336" s="20">
        <v>45838</v>
      </c>
      <c r="W1336" s="20"/>
      <c r="X1336" s="17"/>
      <c r="Y1336" s="17"/>
      <c r="Z1336" s="20"/>
      <c r="AA1336" s="18">
        <f t="shared" ca="1" si="100"/>
        <v>48</v>
      </c>
      <c r="AB1336" s="15" t="s">
        <v>7878</v>
      </c>
      <c r="AC1336" s="35" t="str">
        <f t="shared" si="104"/>
        <v>1 anos 1 meses 5 dias</v>
      </c>
      <c r="AD1336" s="35" t="str">
        <f ca="1">IF(AND(V1336="",T1336&lt;TODAY()),"Contrato Encerrado",IF(AND(V1336="",T1336&gt;TODAY()),DATEDIF(TODAY(),T1336,"Y")&amp;" anos"&amp;" "&amp;DATEDIF(TODAY(),T1336,"YM")&amp;" meses"&amp;" "&amp;DATEDIF(TODAY(),T1336,"MD")&amp;" dias",IF(AND(X1336="",V1336&lt;TODAY()),"Contrato Encerrado",IF(AND(X1336="",V1336&gt;TODAY()),DATEDIF(TODAY(),V1336,"Y")&amp;" anos"&amp;" "&amp;DATEDIF(TODAY(),V1336,"YM")&amp;" meses"&amp;" "&amp;DATEDIF(TODAY(),V1336,"MD")&amp;" dias",IF(AND(Z1336="",X1336&lt;TODAY()),"Contrato Encerrado",IF(AND(Z1336="",X1336&gt;TODAY()),DATEDIF(TODAY(),X1336,"Y")&amp;" anos"&amp;" "&amp;DATEDIF(TODAY(),X1336,"YM")&amp;" meses"&amp;" "&amp;DATEDIF(TODAY(),X1336,"MD")&amp;" dias",IF(AND(Z1336&lt;&gt;””,Z1336&lt;TODAY()),"Contrato Encerrado",IF(AND(Z1336&lt;&gt;"",Z1336&gt;TODAY()),DATEDIF(TODAY(),Z1336,"Y")&amp;" anos"&amp;" "&amp;DATEDIF(TODAY(),Z1336,"YM")&amp;" meses"&amp;" "&amp;DATEDIF(TODAY(),Z1336,"MD")&amp;" dias"))))))))</f>
        <v>Contrato Encerrado</v>
      </c>
      <c r="AE1336" s="35">
        <f t="shared" si="101"/>
        <v>401</v>
      </c>
      <c r="AF1336" s="35">
        <f t="shared" si="102"/>
        <v>329</v>
      </c>
      <c r="AG1336" s="17" t="str">
        <f t="shared" si="103"/>
        <v>0 anos 10 meses 24 dias</v>
      </c>
    </row>
    <row r="1337" spans="1:33" ht="11.25" customHeight="1" x14ac:dyDescent="0.2">
      <c r="A1337" s="8" t="s">
        <v>9</v>
      </c>
      <c r="B1337" s="8" t="s">
        <v>13</v>
      </c>
      <c r="C1337" s="22" t="s">
        <v>17</v>
      </c>
      <c r="D1337" s="37">
        <v>2023</v>
      </c>
      <c r="E1337" s="23" t="s">
        <v>157</v>
      </c>
      <c r="F1337" s="8" t="s">
        <v>158</v>
      </c>
      <c r="G1337" s="77" t="s">
        <v>6382</v>
      </c>
      <c r="H1337" s="78" t="s">
        <v>6383</v>
      </c>
      <c r="I1337" s="9" t="s">
        <v>6384</v>
      </c>
      <c r="J1337" s="14" t="s">
        <v>14943</v>
      </c>
      <c r="K1337" s="9" t="s">
        <v>29</v>
      </c>
      <c r="L1337" s="24" t="s">
        <v>30</v>
      </c>
      <c r="M1337" s="7" t="s">
        <v>9427</v>
      </c>
      <c r="N1337" s="24" t="s">
        <v>4159</v>
      </c>
      <c r="O1337" s="24"/>
      <c r="P1337" s="24" t="s">
        <v>2518</v>
      </c>
      <c r="Q1337" s="24" t="s">
        <v>4109</v>
      </c>
      <c r="R1337" s="17">
        <v>32680</v>
      </c>
      <c r="S1337" s="17">
        <v>45034</v>
      </c>
      <c r="T1337" s="111">
        <v>45756</v>
      </c>
      <c r="U1337" s="20"/>
      <c r="V1337" s="20"/>
      <c r="W1337" s="17"/>
      <c r="X1337" s="17"/>
      <c r="Y1337" s="17"/>
      <c r="Z1337" s="20"/>
      <c r="AA1337" s="18">
        <f t="shared" ca="1" si="100"/>
        <v>36</v>
      </c>
      <c r="AB1337" s="19" t="s">
        <v>7878</v>
      </c>
      <c r="AC1337" s="35" t="str">
        <f t="shared" si="104"/>
        <v>1 anos 11 meses 22 dias</v>
      </c>
      <c r="AD1337" s="35" t="str">
        <f ca="1">IF(AND(V1337="",T1337&lt;TODAY()),"Contrato Encerrado",IF(AND(V1337="",T1337&gt;TODAY()),DATEDIF(TODAY(),T1337,"Y")&amp;" anos"&amp;" "&amp;DATEDIF(TODAY(),T1337,"YM")&amp;" meses"&amp;" "&amp;DATEDIF(TODAY(),T1337,"MD")&amp;" dias",IF(AND(X1337="",V1337&lt;TODAY()),"Contrato Encerrado",IF(AND(X1337="",V1337&gt;TODAY()),DATEDIF(TODAY(),V1337,"Y")&amp;" anos"&amp;" "&amp;DATEDIF(TODAY(),V1337,"YM")&amp;" meses"&amp;" "&amp;DATEDIF(TODAY(),V1337,"MD")&amp;" dias",IF(AND(Z1337="",X1337&lt;TODAY()),"Contrato Encerrado",IF(AND(Z1337="",X1337&gt;TODAY()),DATEDIF(TODAY(),X1337,"Y")&amp;" anos"&amp;" "&amp;DATEDIF(TODAY(),X1337,"YM")&amp;" meses"&amp;" "&amp;DATEDIF(TODAY(),X1337,"MD")&amp;" dias",IF(AND(Z1337&lt;&gt;””,Z1337&lt;TODAY()),"Contrato Encerrado",IF(AND(Z1337&lt;&gt;"",Z1337&gt;TODAY()),DATEDIF(TODAY(),Z1337,"Y")&amp;" anos"&amp;" "&amp;DATEDIF(TODAY(),Z1337,"YM")&amp;" meses"&amp;" "&amp;DATEDIF(TODAY(),Z1337,"MD")&amp;" dias"))))))))</f>
        <v>Contrato Encerrado</v>
      </c>
      <c r="AE1337" s="35">
        <f t="shared" si="101"/>
        <v>722</v>
      </c>
      <c r="AF1337" s="35">
        <f t="shared" si="102"/>
        <v>8</v>
      </c>
      <c r="AG1337" s="17" t="str">
        <f t="shared" si="103"/>
        <v>0 anos 0 meses 8 dias</v>
      </c>
    </row>
    <row r="1338" spans="1:33" ht="11.25" customHeight="1" x14ac:dyDescent="0.2">
      <c r="A1338" s="8" t="s">
        <v>9</v>
      </c>
      <c r="B1338" s="10" t="s">
        <v>13</v>
      </c>
      <c r="C1338" s="11" t="s">
        <v>23</v>
      </c>
      <c r="D1338" s="36">
        <v>2022</v>
      </c>
      <c r="E1338" s="12" t="s">
        <v>79</v>
      </c>
      <c r="F1338" s="8" t="s">
        <v>80</v>
      </c>
      <c r="G1338" s="77" t="s">
        <v>4493</v>
      </c>
      <c r="H1338" s="78" t="s">
        <v>4494</v>
      </c>
      <c r="I1338" s="14" t="s">
        <v>4495</v>
      </c>
      <c r="J1338" s="14" t="s">
        <v>14943</v>
      </c>
      <c r="K1338" s="14" t="s">
        <v>29</v>
      </c>
      <c r="L1338" s="15" t="s">
        <v>30</v>
      </c>
      <c r="M1338" s="7" t="s">
        <v>9427</v>
      </c>
      <c r="N1338" s="16" t="s">
        <v>2114</v>
      </c>
      <c r="O1338" s="16"/>
      <c r="P1338" s="16" t="s">
        <v>2518</v>
      </c>
      <c r="Q1338" s="16" t="s">
        <v>2523</v>
      </c>
      <c r="R1338" s="31">
        <v>28559</v>
      </c>
      <c r="S1338" s="31">
        <v>44837</v>
      </c>
      <c r="T1338" s="31">
        <v>45467</v>
      </c>
      <c r="U1338" s="31"/>
      <c r="V1338" s="31"/>
      <c r="W1338" s="31"/>
      <c r="X1338" s="17"/>
      <c r="Y1338" s="17"/>
      <c r="Z1338" s="31"/>
      <c r="AA1338" s="18">
        <f t="shared" ca="1" si="100"/>
        <v>47</v>
      </c>
      <c r="AB1338" s="19" t="s">
        <v>7878</v>
      </c>
      <c r="AC1338" s="35" t="str">
        <f t="shared" si="104"/>
        <v>1 anos 8 meses 21 dias</v>
      </c>
      <c r="AD1338" s="35" t="str">
        <f ca="1">IF(AND(V1338="",T1338&lt;TODAY()),"Contrato Encerrado",IF(AND(V1338="",T1338&gt;TODAY()),DATEDIF(TODAY(),T1338,"Y")&amp;" anos"&amp;" "&amp;DATEDIF(TODAY(),T1338,"YM")&amp;" meses"&amp;" "&amp;DATEDIF(TODAY(),T1338,"MD")&amp;" dias",IF(AND(X1338="",V1338&lt;TODAY()),"Contrato Encerrado",IF(AND(X1338="",V1338&gt;TODAY()),DATEDIF(TODAY(),V1338,"Y")&amp;" anos"&amp;" "&amp;DATEDIF(TODAY(),V1338,"YM")&amp;" meses"&amp;" "&amp;DATEDIF(TODAY(),V1338,"MD")&amp;" dias",IF(AND(Z1338="",X1338&lt;TODAY()),"Contrato Encerrado",IF(AND(Z1338="",X1338&gt;TODAY()),DATEDIF(TODAY(),X1338,"Y")&amp;" anos"&amp;" "&amp;DATEDIF(TODAY(),X1338,"YM")&amp;" meses"&amp;" "&amp;DATEDIF(TODAY(),X1338,"MD")&amp;" dias",IF(AND(Z1338&lt;&gt;””,Z1338&lt;TODAY()),"Contrato Encerrado",IF(AND(Z1338&lt;&gt;"",Z1338&gt;TODAY()),DATEDIF(TODAY(),Z1338,"Y")&amp;" anos"&amp;" "&amp;DATEDIF(TODAY(),Z1338,"YM")&amp;" meses"&amp;" "&amp;DATEDIF(TODAY(),Z1338,"MD")&amp;" dias"))))))))</f>
        <v>Contrato Encerrado</v>
      </c>
      <c r="AE1338" s="35">
        <f t="shared" si="101"/>
        <v>630</v>
      </c>
      <c r="AF1338" s="35">
        <f t="shared" si="102"/>
        <v>100</v>
      </c>
      <c r="AG1338" s="17" t="str">
        <f t="shared" si="103"/>
        <v>0 anos 3 meses 9 dias</v>
      </c>
    </row>
    <row r="1339" spans="1:33" ht="11.25" customHeight="1" x14ac:dyDescent="0.2">
      <c r="A1339" s="8" t="s">
        <v>9</v>
      </c>
      <c r="B1339" s="8" t="s">
        <v>13</v>
      </c>
      <c r="C1339" s="22" t="s">
        <v>19</v>
      </c>
      <c r="D1339" s="37">
        <v>2023</v>
      </c>
      <c r="E1339" s="12" t="s">
        <v>157</v>
      </c>
      <c r="F1339" s="8" t="s">
        <v>158</v>
      </c>
      <c r="G1339" s="85" t="s">
        <v>7993</v>
      </c>
      <c r="H1339" s="78" t="s">
        <v>7994</v>
      </c>
      <c r="I1339" s="14" t="s">
        <v>7995</v>
      </c>
      <c r="J1339" s="14" t="s">
        <v>14943</v>
      </c>
      <c r="K1339" s="14" t="s">
        <v>29</v>
      </c>
      <c r="L1339" s="15" t="s">
        <v>30</v>
      </c>
      <c r="M1339" s="7" t="s">
        <v>9427</v>
      </c>
      <c r="N1339" s="15" t="s">
        <v>2101</v>
      </c>
      <c r="O1339" s="15" t="s">
        <v>7889</v>
      </c>
      <c r="P1339" s="15" t="s">
        <v>2518</v>
      </c>
      <c r="Q1339" s="15" t="s">
        <v>4109</v>
      </c>
      <c r="R1339" s="31">
        <v>25923</v>
      </c>
      <c r="S1339" s="30">
        <v>45065</v>
      </c>
      <c r="T1339" s="20">
        <v>45756</v>
      </c>
      <c r="U1339" s="20"/>
      <c r="V1339" s="20"/>
      <c r="W1339" s="30"/>
      <c r="X1339" s="17"/>
      <c r="Y1339" s="17"/>
      <c r="Z1339" s="20"/>
      <c r="AA1339" s="18">
        <f t="shared" ca="1" si="100"/>
        <v>54</v>
      </c>
      <c r="AB1339" s="19" t="s">
        <v>7878</v>
      </c>
      <c r="AC1339" s="35" t="str">
        <f t="shared" si="104"/>
        <v>1 anos 10 meses 21 dias</v>
      </c>
      <c r="AD1339" s="35" t="str">
        <f ca="1">IF(AND(V1339="",T1339&lt;TODAY()),"Contrato Encerrado",IF(AND(V1339="",T1339&gt;TODAY()),DATEDIF(TODAY(),T1339,"Y")&amp;" anos"&amp;" "&amp;DATEDIF(TODAY(),T1339,"YM")&amp;" meses"&amp;" "&amp;DATEDIF(TODAY(),T1339,"MD")&amp;" dias",IF(AND(X1339="",V1339&lt;TODAY()),"Contrato Encerrado",IF(AND(X1339="",V1339&gt;TODAY()),DATEDIF(TODAY(),V1339,"Y")&amp;" anos"&amp;" "&amp;DATEDIF(TODAY(),V1339,"YM")&amp;" meses"&amp;" "&amp;DATEDIF(TODAY(),V1339,"MD")&amp;" dias",IF(AND(Z1339="",X1339&lt;TODAY()),"Contrato Encerrado",IF(AND(Z1339="",X1339&gt;TODAY()),DATEDIF(TODAY(),X1339,"Y")&amp;" anos"&amp;" "&amp;DATEDIF(TODAY(),X1339,"YM")&amp;" meses"&amp;" "&amp;DATEDIF(TODAY(),X1339,"MD")&amp;" dias",IF(AND(Z1339&lt;&gt;””,Z1339&lt;TODAY()),"Contrato Encerrado",IF(AND(Z1339&lt;&gt;"",Z1339&gt;TODAY()),DATEDIF(TODAY(),Z1339,"Y")&amp;" anos"&amp;" "&amp;DATEDIF(TODAY(),Z1339,"YM")&amp;" meses"&amp;" "&amp;DATEDIF(TODAY(),Z1339,"MD")&amp;" dias"))))))))</f>
        <v>Contrato Encerrado</v>
      </c>
      <c r="AE1339" s="35">
        <f t="shared" si="101"/>
        <v>691</v>
      </c>
      <c r="AF1339" s="35">
        <f t="shared" si="102"/>
        <v>39</v>
      </c>
      <c r="AG1339" s="17" t="str">
        <f t="shared" si="103"/>
        <v>0 anos 1 meses 8 dias</v>
      </c>
    </row>
    <row r="1340" spans="1:33" ht="11.25" customHeight="1" x14ac:dyDescent="0.2">
      <c r="A1340" s="8" t="s">
        <v>9</v>
      </c>
      <c r="B1340" s="8" t="s">
        <v>13</v>
      </c>
      <c r="C1340" s="22" t="s">
        <v>22</v>
      </c>
      <c r="D1340" s="37">
        <v>2023</v>
      </c>
      <c r="E1340" s="12" t="s">
        <v>27</v>
      </c>
      <c r="F1340" s="8" t="s">
        <v>28</v>
      </c>
      <c r="G1340" s="77" t="s">
        <v>9603</v>
      </c>
      <c r="H1340" s="78" t="s">
        <v>9604</v>
      </c>
      <c r="I1340" s="14" t="s">
        <v>9605</v>
      </c>
      <c r="J1340" s="14" t="s">
        <v>14943</v>
      </c>
      <c r="K1340" s="14" t="s">
        <v>29</v>
      </c>
      <c r="L1340" s="15" t="s">
        <v>30</v>
      </c>
      <c r="M1340" s="7" t="s">
        <v>9427</v>
      </c>
      <c r="N1340" s="15" t="s">
        <v>2102</v>
      </c>
      <c r="O1340" s="15" t="s">
        <v>7895</v>
      </c>
      <c r="P1340" s="15" t="s">
        <v>2518</v>
      </c>
      <c r="Q1340" s="15" t="s">
        <v>4109</v>
      </c>
      <c r="R1340" s="20">
        <v>35763</v>
      </c>
      <c r="S1340" s="20">
        <v>45148</v>
      </c>
      <c r="T1340" s="30">
        <v>45838</v>
      </c>
      <c r="U1340" s="20"/>
      <c r="V1340" s="20"/>
      <c r="W1340" s="20"/>
      <c r="X1340" s="17"/>
      <c r="Y1340" s="17"/>
      <c r="Z1340" s="20"/>
      <c r="AA1340" s="18">
        <f t="shared" ca="1" si="100"/>
        <v>27</v>
      </c>
      <c r="AB1340" s="15" t="s">
        <v>7877</v>
      </c>
      <c r="AC1340" s="35" t="str">
        <f t="shared" si="104"/>
        <v>1 anos 10 meses 20 dias</v>
      </c>
      <c r="AD1340" s="35" t="str">
        <f ca="1">IF(AND(V1340="",T1340&lt;TODAY()),"Contrato Encerrado",IF(AND(V1340="",T1340&gt;TODAY()),DATEDIF(TODAY(),T1340,"Y")&amp;" anos"&amp;" "&amp;DATEDIF(TODAY(),T1340,"YM")&amp;" meses"&amp;" "&amp;DATEDIF(TODAY(),T1340,"MD")&amp;" dias",IF(AND(X1340="",V1340&lt;TODAY()),"Contrato Encerrado",IF(AND(X1340="",V1340&gt;TODAY()),DATEDIF(TODAY(),V1340,"Y")&amp;" anos"&amp;" "&amp;DATEDIF(TODAY(),V1340,"YM")&amp;" meses"&amp;" "&amp;DATEDIF(TODAY(),V1340,"MD")&amp;" dias",IF(AND(Z1340="",X1340&lt;TODAY()),"Contrato Encerrado",IF(AND(Z1340="",X1340&gt;TODAY()),DATEDIF(TODAY(),X1340,"Y")&amp;" anos"&amp;" "&amp;DATEDIF(TODAY(),X1340,"YM")&amp;" meses"&amp;" "&amp;DATEDIF(TODAY(),X1340,"MD")&amp;" dias",IF(AND(Z1340&lt;&gt;””,Z1340&lt;TODAY()),"Contrato Encerrado",IF(AND(Z1340&lt;&gt;"",Z1340&gt;TODAY()),DATEDIF(TODAY(),Z1340,"Y")&amp;" anos"&amp;" "&amp;DATEDIF(TODAY(),Z1340,"YM")&amp;" meses"&amp;" "&amp;DATEDIF(TODAY(),Z1340,"MD")&amp;" dias"))))))))</f>
        <v>Contrato Encerrado</v>
      </c>
      <c r="AE1340" s="35">
        <f t="shared" si="101"/>
        <v>690</v>
      </c>
      <c r="AF1340" s="35">
        <f t="shared" si="102"/>
        <v>40</v>
      </c>
      <c r="AG1340" s="17" t="str">
        <f t="shared" si="103"/>
        <v>0 anos 1 meses 9 dias</v>
      </c>
    </row>
    <row r="1341" spans="1:33" ht="11.25" customHeight="1" x14ac:dyDescent="0.2">
      <c r="A1341" s="8" t="s">
        <v>9</v>
      </c>
      <c r="B1341" s="8" t="s">
        <v>13</v>
      </c>
      <c r="C1341" s="22" t="s">
        <v>15</v>
      </c>
      <c r="D1341" s="37">
        <v>2025</v>
      </c>
      <c r="E1341" s="12" t="s">
        <v>27</v>
      </c>
      <c r="F1341" s="8" t="s">
        <v>28</v>
      </c>
      <c r="G1341" s="77" t="s">
        <v>15638</v>
      </c>
      <c r="H1341" s="78" t="s">
        <v>15639</v>
      </c>
      <c r="I1341" s="14" t="s">
        <v>15640</v>
      </c>
      <c r="J1341" s="14" t="s">
        <v>1302</v>
      </c>
      <c r="K1341" s="14" t="s">
        <v>29</v>
      </c>
      <c r="L1341" s="15" t="s">
        <v>30</v>
      </c>
      <c r="M1341" s="7" t="s">
        <v>9427</v>
      </c>
      <c r="N1341" s="15" t="s">
        <v>15641</v>
      </c>
      <c r="O1341" s="15" t="s">
        <v>15642</v>
      </c>
      <c r="P1341" s="15" t="s">
        <v>2518</v>
      </c>
      <c r="Q1341" s="15" t="s">
        <v>4109</v>
      </c>
      <c r="R1341" s="20">
        <v>38686</v>
      </c>
      <c r="S1341" s="20">
        <v>45691</v>
      </c>
      <c r="T1341" s="70">
        <v>45751</v>
      </c>
      <c r="U1341" s="20"/>
      <c r="V1341" s="20"/>
      <c r="W1341" s="20"/>
      <c r="X1341" s="17"/>
      <c r="Y1341" s="17"/>
      <c r="Z1341" s="20"/>
      <c r="AA1341" s="21">
        <f t="shared" ca="1" si="100"/>
        <v>19</v>
      </c>
      <c r="AB1341" s="15" t="s">
        <v>7877</v>
      </c>
      <c r="AC1341" s="35" t="str">
        <f t="shared" si="104"/>
        <v>0 anos 2 meses 1 dias</v>
      </c>
      <c r="AD1341" s="35" t="str">
        <f ca="1">IF(AND(V1341="",T1341&lt;TODAY()),"Contrato Encerrado",IF(AND(V1341="",T1341&gt;TODAY()),DATEDIF(TODAY(),T1341,"Y")&amp;" anos"&amp;" "&amp;DATEDIF(TODAY(),T1341,"YM")&amp;" meses"&amp;" "&amp;DATEDIF(TODAY(),T1341,"MD")&amp;" dias",IF(AND(X1341="",V1341&lt;TODAY()),"Contrato Encerrado",IF(AND(X1341="",V1341&gt;TODAY()),DATEDIF(TODAY(),V1341,"Y")&amp;" anos"&amp;" "&amp;DATEDIF(TODAY(),V1341,"YM")&amp;" meses"&amp;" "&amp;DATEDIF(TODAY(),V1341,"MD")&amp;" dias",IF(AND(Z1341="",X1341&lt;TODAY()),"Contrato Encerrado",IF(AND(Z1341="",X1341&gt;TODAY()),DATEDIF(TODAY(),X1341,"Y")&amp;" anos"&amp;" "&amp;DATEDIF(TODAY(),X1341,"YM")&amp;" meses"&amp;" "&amp;DATEDIF(TODAY(),X1341,"MD")&amp;" dias",IF(AND(Z1341&lt;&gt;””,Z1341&lt;TODAY()),"Contrato Encerrado",IF(AND(Z1341&lt;&gt;"",Z1341&gt;TODAY()),DATEDIF(TODAY(),Z1341,"Y")&amp;" anos"&amp;" "&amp;DATEDIF(TODAY(),Z1341,"YM")&amp;" meses"&amp;" "&amp;DATEDIF(TODAY(),Z1341,"MD")&amp;" dias"))))))))</f>
        <v>Contrato Encerrado</v>
      </c>
      <c r="AE1341" s="35">
        <f t="shared" si="101"/>
        <v>60</v>
      </c>
      <c r="AF1341" s="35">
        <f t="shared" si="102"/>
        <v>670</v>
      </c>
      <c r="AG1341" s="17" t="str">
        <f t="shared" si="103"/>
        <v>1 anos 9 meses 31 dias</v>
      </c>
    </row>
    <row r="1342" spans="1:33" ht="11.25" customHeight="1" x14ac:dyDescent="0.2">
      <c r="A1342" s="8" t="s">
        <v>9</v>
      </c>
      <c r="B1342" s="8" t="s">
        <v>13</v>
      </c>
      <c r="C1342" s="22" t="s">
        <v>17</v>
      </c>
      <c r="D1342" s="37">
        <v>2024</v>
      </c>
      <c r="E1342" s="12" t="s">
        <v>157</v>
      </c>
      <c r="F1342" s="8" t="s">
        <v>158</v>
      </c>
      <c r="G1342" s="77" t="s">
        <v>13243</v>
      </c>
      <c r="H1342" s="78" t="s">
        <v>13244</v>
      </c>
      <c r="I1342" s="14" t="s">
        <v>13245</v>
      </c>
      <c r="J1342" s="14" t="s">
        <v>14943</v>
      </c>
      <c r="K1342" s="14" t="s">
        <v>29</v>
      </c>
      <c r="L1342" s="15" t="s">
        <v>30</v>
      </c>
      <c r="M1342" s="7" t="s">
        <v>9427</v>
      </c>
      <c r="N1342" s="15" t="s">
        <v>2101</v>
      </c>
      <c r="O1342" s="15" t="s">
        <v>8037</v>
      </c>
      <c r="P1342" s="15" t="s">
        <v>2518</v>
      </c>
      <c r="Q1342" s="15" t="s">
        <v>2521</v>
      </c>
      <c r="R1342" s="31">
        <v>29512</v>
      </c>
      <c r="S1342" s="30">
        <v>45414</v>
      </c>
      <c r="T1342" s="30">
        <v>45777</v>
      </c>
      <c r="U1342" s="20"/>
      <c r="V1342" s="70"/>
      <c r="W1342" s="113"/>
      <c r="X1342" s="17"/>
      <c r="Y1342" s="17"/>
      <c r="Z1342" s="20"/>
      <c r="AA1342" s="18">
        <f t="shared" ca="1" si="100"/>
        <v>44</v>
      </c>
      <c r="AB1342" s="15" t="s">
        <v>7878</v>
      </c>
      <c r="AC1342" s="35" t="str">
        <f t="shared" si="104"/>
        <v>0 anos 11 meses 28 dias</v>
      </c>
      <c r="AD1342" s="35" t="str">
        <f ca="1">IF(AND(V1342="",T1342&lt;TODAY()),"Contrato Encerrado",IF(AND(V1342="",T1342&gt;TODAY()),DATEDIF(TODAY(),T1342,"Y")&amp;" anos"&amp;" "&amp;DATEDIF(TODAY(),T1342,"YM")&amp;" meses"&amp;" "&amp;DATEDIF(TODAY(),T1342,"MD")&amp;" dias",IF(AND(X1342="",V1342&lt;TODAY()),"Contrato Encerrado",IF(AND(X1342="",V1342&gt;TODAY()),DATEDIF(TODAY(),V1342,"Y")&amp;" anos"&amp;" "&amp;DATEDIF(TODAY(),V1342,"YM")&amp;" meses"&amp;" "&amp;DATEDIF(TODAY(),V1342,"MD")&amp;" dias",IF(AND(Z1342="",X1342&lt;TODAY()),"Contrato Encerrado",IF(AND(Z1342="",X1342&gt;TODAY()),DATEDIF(TODAY(),X1342,"Y")&amp;" anos"&amp;" "&amp;DATEDIF(TODAY(),X1342,"YM")&amp;" meses"&amp;" "&amp;DATEDIF(TODAY(),X1342,"MD")&amp;" dias",IF(AND(Z1342&lt;&gt;””,Z1342&lt;TODAY()),"Contrato Encerrado",IF(AND(Z1342&lt;&gt;"",Z1342&gt;TODAY()),DATEDIF(TODAY(),Z1342,"Y")&amp;" anos"&amp;" "&amp;DATEDIF(TODAY(),Z1342,"YM")&amp;" meses"&amp;" "&amp;DATEDIF(TODAY(),Z1342,"MD")&amp;" dias"))))))))</f>
        <v>Contrato Encerrado</v>
      </c>
      <c r="AE1342" s="35">
        <f t="shared" si="101"/>
        <v>363</v>
      </c>
      <c r="AF1342" s="35">
        <f t="shared" si="102"/>
        <v>367</v>
      </c>
      <c r="AG1342" s="17" t="str">
        <f t="shared" si="103"/>
        <v>1 anos 0 meses 1 dias</v>
      </c>
    </row>
    <row r="1343" spans="1:33" ht="11.25" customHeight="1" x14ac:dyDescent="0.2">
      <c r="A1343" s="8" t="s">
        <v>9</v>
      </c>
      <c r="B1343" s="8" t="s">
        <v>13</v>
      </c>
      <c r="C1343" s="22" t="s">
        <v>21</v>
      </c>
      <c r="D1343" s="35">
        <v>2025</v>
      </c>
      <c r="E1343" s="12" t="s">
        <v>139</v>
      </c>
      <c r="F1343" s="8" t="s">
        <v>140</v>
      </c>
      <c r="G1343" s="14" t="s">
        <v>17308</v>
      </c>
      <c r="H1343" s="8" t="s">
        <v>17309</v>
      </c>
      <c r="I1343" s="14" t="s">
        <v>16876</v>
      </c>
      <c r="J1343" s="14" t="s">
        <v>10</v>
      </c>
      <c r="K1343" s="14" t="s">
        <v>29</v>
      </c>
      <c r="L1343" s="15" t="s">
        <v>30</v>
      </c>
      <c r="M1343" s="7" t="s">
        <v>16153</v>
      </c>
      <c r="N1343" s="15" t="s">
        <v>2102</v>
      </c>
      <c r="O1343" s="15" t="s">
        <v>10152</v>
      </c>
      <c r="P1343" s="15" t="s">
        <v>2518</v>
      </c>
      <c r="Q1343" s="15" t="s">
        <v>2523</v>
      </c>
      <c r="R1343" s="20">
        <v>30387</v>
      </c>
      <c r="S1343" s="20">
        <v>45819</v>
      </c>
      <c r="T1343" s="70">
        <v>46183</v>
      </c>
      <c r="U1343" s="20"/>
      <c r="V1343" s="20"/>
      <c r="W1343" s="20"/>
      <c r="X1343" s="17"/>
      <c r="Y1343" s="17"/>
      <c r="Z1343" s="20"/>
      <c r="AA1343" s="21">
        <f t="shared" ca="1" si="100"/>
        <v>42</v>
      </c>
      <c r="AB1343" s="20" t="s">
        <v>7878</v>
      </c>
      <c r="AC1343" s="35" t="str">
        <f t="shared" si="104"/>
        <v>0 anos 11 meses 30 dias</v>
      </c>
      <c r="AD1343" s="35" t="str">
        <f ca="1">IF(AND(V1343="",T1343&lt;TODAY()),"Contrato Encerrado",IF(AND(V1343="",T1343&gt;TODAY()),DATEDIF(TODAY(),T1343,"Y")&amp;" anos"&amp;" "&amp;DATEDIF(TODAY(),T1343,"YM")&amp;" meses"&amp;" "&amp;DATEDIF(TODAY(),T1343,"MD")&amp;" dias",IF(AND(X1343="",V1343&lt;TODAY()),"Contrato Encerrado",IF(AND(X1343="",V1343&gt;TODAY()),DATEDIF(TODAY(),V1343,"Y")&amp;" anos"&amp;" "&amp;DATEDIF(TODAY(),V1343,"YM")&amp;" meses"&amp;" "&amp;DATEDIF(TODAY(),V1343,"MD")&amp;" dias",IF(AND(Z1343="",X1343&lt;TODAY()),"Contrato Encerrado",IF(AND(Z1343="",X1343&gt;TODAY()),DATEDIF(TODAY(),X1343,"Y")&amp;" anos"&amp;" "&amp;DATEDIF(TODAY(),X1343,"YM")&amp;" meses"&amp;" "&amp;DATEDIF(TODAY(),X1343,"MD")&amp;" dias",IF(AND(Z1343&lt;&gt;””,Z1343&lt;TODAY()),"Contrato Encerrado",IF(AND(Z1343&lt;&gt;"",Z1343&gt;TODAY()),DATEDIF(TODAY(),Z1343,"Y")&amp;" anos"&amp;" "&amp;DATEDIF(TODAY(),Z1343,"YM")&amp;" meses"&amp;" "&amp;DATEDIF(TODAY(),Z1343,"MD")&amp;" dias"))))))))</f>
        <v>0 anos 8 meses 3 dias</v>
      </c>
      <c r="AE1343" s="35">
        <f t="shared" si="101"/>
        <v>364</v>
      </c>
      <c r="AF1343" s="35">
        <f t="shared" si="102"/>
        <v>366</v>
      </c>
      <c r="AG1343" s="17" t="str">
        <f t="shared" si="103"/>
        <v>0 anos 11 meses 31 dias</v>
      </c>
    </row>
    <row r="1344" spans="1:33" ht="11.25" customHeight="1" x14ac:dyDescent="0.2">
      <c r="A1344" s="8" t="s">
        <v>9</v>
      </c>
      <c r="B1344" s="8" t="s">
        <v>13</v>
      </c>
      <c r="C1344" s="22" t="s">
        <v>11</v>
      </c>
      <c r="D1344" s="37">
        <v>2024</v>
      </c>
      <c r="E1344" s="12" t="s">
        <v>157</v>
      </c>
      <c r="F1344" s="8" t="s">
        <v>158</v>
      </c>
      <c r="G1344" s="77" t="s">
        <v>11192</v>
      </c>
      <c r="H1344" s="78" t="s">
        <v>11193</v>
      </c>
      <c r="I1344" s="14" t="s">
        <v>11194</v>
      </c>
      <c r="J1344" s="14" t="s">
        <v>1302</v>
      </c>
      <c r="K1344" s="14" t="s">
        <v>29</v>
      </c>
      <c r="L1344" s="15" t="s">
        <v>30</v>
      </c>
      <c r="M1344" s="7" t="s">
        <v>9427</v>
      </c>
      <c r="N1344" s="15" t="s">
        <v>2101</v>
      </c>
      <c r="O1344" s="15" t="s">
        <v>10152</v>
      </c>
      <c r="P1344" s="15" t="s">
        <v>2518</v>
      </c>
      <c r="Q1344" s="15" t="s">
        <v>2521</v>
      </c>
      <c r="R1344" s="20">
        <v>35840</v>
      </c>
      <c r="S1344" s="20">
        <v>45273</v>
      </c>
      <c r="T1344" s="70">
        <v>45473</v>
      </c>
      <c r="U1344" s="20"/>
      <c r="V1344" s="20"/>
      <c r="W1344" s="20"/>
      <c r="X1344" s="17"/>
      <c r="Y1344" s="17"/>
      <c r="Z1344" s="20"/>
      <c r="AA1344" s="18">
        <f t="shared" ref="AA1344:AA1407" ca="1" si="105">DATEDIF(R1344,TODAY(),"Y")</f>
        <v>27</v>
      </c>
      <c r="AB1344" s="15" t="s">
        <v>7878</v>
      </c>
      <c r="AC1344" s="35" t="str">
        <f t="shared" si="104"/>
        <v>0 anos 6 meses 17 dias</v>
      </c>
      <c r="AD1344" s="35" t="str">
        <f ca="1">IF(AND(V1344="",T1344&lt;TODAY()),"Contrato Encerrado",IF(AND(V1344="",T1344&gt;TODAY()),DATEDIF(TODAY(),T1344,"Y")&amp;" anos"&amp;" "&amp;DATEDIF(TODAY(),T1344,"YM")&amp;" meses"&amp;" "&amp;DATEDIF(TODAY(),T1344,"MD")&amp;" dias",IF(AND(X1344="",V1344&lt;TODAY()),"Contrato Encerrado",IF(AND(X1344="",V1344&gt;TODAY()),DATEDIF(TODAY(),V1344,"Y")&amp;" anos"&amp;" "&amp;DATEDIF(TODAY(),V1344,"YM")&amp;" meses"&amp;" "&amp;DATEDIF(TODAY(),V1344,"MD")&amp;" dias",IF(AND(Z1344="",X1344&lt;TODAY()),"Contrato Encerrado",IF(AND(Z1344="",X1344&gt;TODAY()),DATEDIF(TODAY(),X1344,"Y")&amp;" anos"&amp;" "&amp;DATEDIF(TODAY(),X1344,"YM")&amp;" meses"&amp;" "&amp;DATEDIF(TODAY(),X1344,"MD")&amp;" dias",IF(AND(Z1344&lt;&gt;””,Z1344&lt;TODAY()),"Contrato Encerrado",IF(AND(Z1344&lt;&gt;"",Z1344&gt;TODAY()),DATEDIF(TODAY(),Z1344,"Y")&amp;" anos"&amp;" "&amp;DATEDIF(TODAY(),Z1344,"YM")&amp;" meses"&amp;" "&amp;DATEDIF(TODAY(),Z1344,"MD")&amp;" dias"))))))))</f>
        <v>Contrato Encerrado</v>
      </c>
      <c r="AE1344" s="35">
        <f t="shared" ref="AE1344:AE1407" si="106">SUM((T1344-S1344)+(V1344-U1344)+(X1344-W1344)+(Z1344-Y1344))</f>
        <v>200</v>
      </c>
      <c r="AF1344" s="35">
        <f t="shared" ref="AF1344:AF1407" si="107">730-AE1344</f>
        <v>530</v>
      </c>
      <c r="AG1344" s="17" t="str">
        <f t="shared" ref="AG1344:AG1407" si="108">IF(AF1344&gt;0,DATEDIF(0,AF1344,"Y")&amp; " anos"&amp; " "&amp;DATEDIF(0,AF1344,"YM")&amp; " meses"&amp; " "&amp;DATEDIF(0,AF1344,"MD")&amp; " dias","ESTÁGIO COMPLETOU 2 ANOS")</f>
        <v>1 anos 5 meses 13 dias</v>
      </c>
    </row>
    <row r="1345" spans="1:33" ht="11.25" customHeight="1" x14ac:dyDescent="0.2">
      <c r="A1345" s="8" t="s">
        <v>9</v>
      </c>
      <c r="B1345" s="10" t="s">
        <v>13</v>
      </c>
      <c r="C1345" s="11" t="s">
        <v>25</v>
      </c>
      <c r="D1345" s="36">
        <v>2022</v>
      </c>
      <c r="E1345" s="12" t="s">
        <v>157</v>
      </c>
      <c r="F1345" s="8" t="s">
        <v>158</v>
      </c>
      <c r="G1345" s="77" t="s">
        <v>4496</v>
      </c>
      <c r="H1345" s="78" t="s">
        <v>4497</v>
      </c>
      <c r="I1345" s="14" t="s">
        <v>4498</v>
      </c>
      <c r="J1345" s="14" t="s">
        <v>14943</v>
      </c>
      <c r="K1345" s="14" t="s">
        <v>29</v>
      </c>
      <c r="L1345" s="15" t="s">
        <v>30</v>
      </c>
      <c r="M1345" s="7" t="s">
        <v>9427</v>
      </c>
      <c r="N1345" s="16" t="s">
        <v>2101</v>
      </c>
      <c r="O1345" s="16"/>
      <c r="P1345" s="16" t="s">
        <v>2518</v>
      </c>
      <c r="Q1345" s="16" t="s">
        <v>2521</v>
      </c>
      <c r="R1345" s="31">
        <v>32394</v>
      </c>
      <c r="S1345" s="31">
        <v>44886</v>
      </c>
      <c r="T1345" s="31">
        <v>45308</v>
      </c>
      <c r="U1345" s="31"/>
      <c r="V1345" s="31"/>
      <c r="W1345" s="31"/>
      <c r="X1345" s="17"/>
      <c r="Y1345" s="17"/>
      <c r="Z1345" s="31"/>
      <c r="AA1345" s="18">
        <f t="shared" ca="1" si="105"/>
        <v>37</v>
      </c>
      <c r="AB1345" s="19" t="s">
        <v>7878</v>
      </c>
      <c r="AC1345" s="35" t="str">
        <f t="shared" si="104"/>
        <v>1 anos 1 meses 27 dias</v>
      </c>
      <c r="AD1345" s="35" t="str">
        <f ca="1">IF(AND(V1345="",T1345&lt;TODAY()),"Contrato Encerrado",IF(AND(V1345="",T1345&gt;TODAY()),DATEDIF(TODAY(),T1345,"Y")&amp;" anos"&amp;" "&amp;DATEDIF(TODAY(),T1345,"YM")&amp;" meses"&amp;" "&amp;DATEDIF(TODAY(),T1345,"MD")&amp;" dias",IF(AND(X1345="",V1345&lt;TODAY()),"Contrato Encerrado",IF(AND(X1345="",V1345&gt;TODAY()),DATEDIF(TODAY(),V1345,"Y")&amp;" anos"&amp;" "&amp;DATEDIF(TODAY(),V1345,"YM")&amp;" meses"&amp;" "&amp;DATEDIF(TODAY(),V1345,"MD")&amp;" dias",IF(AND(Z1345="",X1345&lt;TODAY()),"Contrato Encerrado",IF(AND(Z1345="",X1345&gt;TODAY()),DATEDIF(TODAY(),X1345,"Y")&amp;" anos"&amp;" "&amp;DATEDIF(TODAY(),X1345,"YM")&amp;" meses"&amp;" "&amp;DATEDIF(TODAY(),X1345,"MD")&amp;" dias",IF(AND(Z1345&lt;&gt;””,Z1345&lt;TODAY()),"Contrato Encerrado",IF(AND(Z1345&lt;&gt;"",Z1345&gt;TODAY()),DATEDIF(TODAY(),Z1345,"Y")&amp;" anos"&amp;" "&amp;DATEDIF(TODAY(),Z1345,"YM")&amp;" meses"&amp;" "&amp;DATEDIF(TODAY(),Z1345,"MD")&amp;" dias"))))))))</f>
        <v>Contrato Encerrado</v>
      </c>
      <c r="AE1345" s="35">
        <f t="shared" si="106"/>
        <v>422</v>
      </c>
      <c r="AF1345" s="35">
        <f t="shared" si="107"/>
        <v>308</v>
      </c>
      <c r="AG1345" s="17" t="str">
        <f t="shared" si="108"/>
        <v>0 anos 10 meses 3 dias</v>
      </c>
    </row>
    <row r="1346" spans="1:33" ht="11.25" customHeight="1" x14ac:dyDescent="0.2">
      <c r="A1346" s="8" t="s">
        <v>9</v>
      </c>
      <c r="B1346" s="10" t="s">
        <v>13</v>
      </c>
      <c r="C1346" s="11" t="s">
        <v>22</v>
      </c>
      <c r="D1346" s="36">
        <v>2022</v>
      </c>
      <c r="E1346" s="12" t="s">
        <v>157</v>
      </c>
      <c r="F1346" s="8" t="s">
        <v>158</v>
      </c>
      <c r="G1346" s="77" t="s">
        <v>4499</v>
      </c>
      <c r="H1346" s="78" t="s">
        <v>4500</v>
      </c>
      <c r="I1346" s="14" t="s">
        <v>4501</v>
      </c>
      <c r="J1346" s="14" t="s">
        <v>1302</v>
      </c>
      <c r="K1346" s="14" t="s">
        <v>29</v>
      </c>
      <c r="L1346" s="15" t="s">
        <v>30</v>
      </c>
      <c r="M1346" s="7" t="s">
        <v>9427</v>
      </c>
      <c r="N1346" s="16" t="s">
        <v>2101</v>
      </c>
      <c r="O1346" s="16"/>
      <c r="P1346" s="16" t="s">
        <v>2518</v>
      </c>
      <c r="Q1346" s="16" t="s">
        <v>2521</v>
      </c>
      <c r="R1346" s="31">
        <v>34091</v>
      </c>
      <c r="S1346" s="31">
        <v>44818</v>
      </c>
      <c r="T1346" s="111">
        <v>45056</v>
      </c>
      <c r="U1346" s="31"/>
      <c r="V1346" s="31"/>
      <c r="W1346" s="31"/>
      <c r="X1346" s="17"/>
      <c r="Y1346" s="17"/>
      <c r="Z1346" s="31"/>
      <c r="AA1346" s="18">
        <f t="shared" ca="1" si="105"/>
        <v>32</v>
      </c>
      <c r="AB1346" s="19" t="s">
        <v>7878</v>
      </c>
      <c r="AC1346" s="35" t="str">
        <f t="shared" ref="AC1346:AC1409" si="109">DATEDIF($S1346,$Z1346-($U1346-$T1346)-($W1346-$V1346)-($Y1346-$X1346),"Y")&amp; " anos"&amp; " "&amp;DATEDIF($S1346,$Z1346-($U1346-$T1346)-($W1346-$V1346)-($Y1346-$X1346),"YM")&amp; " meses"&amp; " "&amp;DATEDIF($S1346,$Z1346-($U1346-$T1346)-($W1346-$V1346)-($Y1346-$X1346),"MD")&amp; " dias"</f>
        <v>0 anos 7 meses 26 dias</v>
      </c>
      <c r="AD1346" s="35" t="str">
        <f ca="1">IF(AND(V1346="",T1346&lt;TODAY()),"Contrato Encerrado",IF(AND(V1346="",T1346&gt;TODAY()),DATEDIF(TODAY(),T1346,"Y")&amp;" anos"&amp;" "&amp;DATEDIF(TODAY(),T1346,"YM")&amp;" meses"&amp;" "&amp;DATEDIF(TODAY(),T1346,"MD")&amp;" dias",IF(AND(X1346="",V1346&lt;TODAY()),"Contrato Encerrado",IF(AND(X1346="",V1346&gt;TODAY()),DATEDIF(TODAY(),V1346,"Y")&amp;" anos"&amp;" "&amp;DATEDIF(TODAY(),V1346,"YM")&amp;" meses"&amp;" "&amp;DATEDIF(TODAY(),V1346,"MD")&amp;" dias",IF(AND(Z1346="",X1346&lt;TODAY()),"Contrato Encerrado",IF(AND(Z1346="",X1346&gt;TODAY()),DATEDIF(TODAY(),X1346,"Y")&amp;" anos"&amp;" "&amp;DATEDIF(TODAY(),X1346,"YM")&amp;" meses"&amp;" "&amp;DATEDIF(TODAY(),X1346,"MD")&amp;" dias",IF(AND(Z1346&lt;&gt;””,Z1346&lt;TODAY()),"Contrato Encerrado",IF(AND(Z1346&lt;&gt;"",Z1346&gt;TODAY()),DATEDIF(TODAY(),Z1346,"Y")&amp;" anos"&amp;" "&amp;DATEDIF(TODAY(),Z1346,"YM")&amp;" meses"&amp;" "&amp;DATEDIF(TODAY(),Z1346,"MD")&amp;" dias"))))))))</f>
        <v>Contrato Encerrado</v>
      </c>
      <c r="AE1346" s="35">
        <f t="shared" si="106"/>
        <v>238</v>
      </c>
      <c r="AF1346" s="35">
        <f t="shared" si="107"/>
        <v>492</v>
      </c>
      <c r="AG1346" s="17" t="str">
        <f t="shared" si="108"/>
        <v>1 anos 4 meses 6 dias</v>
      </c>
    </row>
    <row r="1347" spans="1:33" ht="11.25" customHeight="1" x14ac:dyDescent="0.2">
      <c r="A1347" s="8" t="s">
        <v>9</v>
      </c>
      <c r="B1347" s="8" t="s">
        <v>13</v>
      </c>
      <c r="C1347" s="22" t="s">
        <v>16</v>
      </c>
      <c r="D1347" s="37">
        <v>2024</v>
      </c>
      <c r="E1347" s="12" t="s">
        <v>1685</v>
      </c>
      <c r="F1347" s="8" t="s">
        <v>1686</v>
      </c>
      <c r="G1347" s="77" t="s">
        <v>12766</v>
      </c>
      <c r="H1347" s="78" t="s">
        <v>12767</v>
      </c>
      <c r="I1347" s="14" t="s">
        <v>12768</v>
      </c>
      <c r="J1347" s="14" t="s">
        <v>14943</v>
      </c>
      <c r="K1347" s="14" t="s">
        <v>29</v>
      </c>
      <c r="L1347" s="15" t="s">
        <v>81</v>
      </c>
      <c r="M1347" s="7" t="s">
        <v>82</v>
      </c>
      <c r="N1347" s="15" t="s">
        <v>12769</v>
      </c>
      <c r="O1347" s="15" t="s">
        <v>7946</v>
      </c>
      <c r="P1347" s="15" t="s">
        <v>2518</v>
      </c>
      <c r="Q1347" s="15" t="s">
        <v>2523</v>
      </c>
      <c r="R1347" s="20">
        <v>35354</v>
      </c>
      <c r="S1347" s="20">
        <v>45386</v>
      </c>
      <c r="T1347" s="20">
        <v>45657</v>
      </c>
      <c r="U1347" s="20"/>
      <c r="V1347" s="20"/>
      <c r="W1347" s="20"/>
      <c r="X1347" s="17"/>
      <c r="Y1347" s="17"/>
      <c r="Z1347" s="20"/>
      <c r="AA1347" s="18">
        <f t="shared" ca="1" si="105"/>
        <v>28</v>
      </c>
      <c r="AB1347" s="15" t="s">
        <v>7878</v>
      </c>
      <c r="AC1347" s="35" t="str">
        <f t="shared" si="109"/>
        <v>0 anos 8 meses 27 dias</v>
      </c>
      <c r="AD1347" s="35" t="str">
        <f ca="1">IF(AND(V1347="",T1347&lt;TODAY()),"Contrato Encerrado",IF(AND(V1347="",T1347&gt;TODAY()),DATEDIF(TODAY(),T1347,"Y")&amp;" anos"&amp;" "&amp;DATEDIF(TODAY(),T1347,"YM")&amp;" meses"&amp;" "&amp;DATEDIF(TODAY(),T1347,"MD")&amp;" dias",IF(AND(X1347="",V1347&lt;TODAY()),"Contrato Encerrado",IF(AND(X1347="",V1347&gt;TODAY()),DATEDIF(TODAY(),V1347,"Y")&amp;" anos"&amp;" "&amp;DATEDIF(TODAY(),V1347,"YM")&amp;" meses"&amp;" "&amp;DATEDIF(TODAY(),V1347,"MD")&amp;" dias",IF(AND(Z1347="",X1347&lt;TODAY()),"Contrato Encerrado",IF(AND(Z1347="",X1347&gt;TODAY()),DATEDIF(TODAY(),X1347,"Y")&amp;" anos"&amp;" "&amp;DATEDIF(TODAY(),X1347,"YM")&amp;" meses"&amp;" "&amp;DATEDIF(TODAY(),X1347,"MD")&amp;" dias",IF(AND(Z1347&lt;&gt;””,Z1347&lt;TODAY()),"Contrato Encerrado",IF(AND(Z1347&lt;&gt;"",Z1347&gt;TODAY()),DATEDIF(TODAY(),Z1347,"Y")&amp;" anos"&amp;" "&amp;DATEDIF(TODAY(),Z1347,"YM")&amp;" meses"&amp;" "&amp;DATEDIF(TODAY(),Z1347,"MD")&amp;" dias"))))))))</f>
        <v>Contrato Encerrado</v>
      </c>
      <c r="AE1347" s="35">
        <f t="shared" si="106"/>
        <v>271</v>
      </c>
      <c r="AF1347" s="35">
        <f t="shared" si="107"/>
        <v>459</v>
      </c>
      <c r="AG1347" s="17" t="str">
        <f t="shared" si="108"/>
        <v>1 anos 3 meses 3 dias</v>
      </c>
    </row>
    <row r="1348" spans="1:33" ht="11.25" customHeight="1" x14ac:dyDescent="0.2">
      <c r="A1348" s="8" t="s">
        <v>9</v>
      </c>
      <c r="B1348" s="8" t="s">
        <v>13</v>
      </c>
      <c r="C1348" s="22" t="s">
        <v>22</v>
      </c>
      <c r="D1348" s="37">
        <v>2023</v>
      </c>
      <c r="E1348" s="12" t="s">
        <v>79</v>
      </c>
      <c r="F1348" s="8" t="s">
        <v>80</v>
      </c>
      <c r="G1348" s="77" t="s">
        <v>9606</v>
      </c>
      <c r="H1348" s="78" t="s">
        <v>9607</v>
      </c>
      <c r="I1348" s="14" t="s">
        <v>9608</v>
      </c>
      <c r="J1348" s="14" t="s">
        <v>14943</v>
      </c>
      <c r="K1348" s="14" t="s">
        <v>29</v>
      </c>
      <c r="L1348" s="15" t="s">
        <v>30</v>
      </c>
      <c r="M1348" s="7" t="s">
        <v>9427</v>
      </c>
      <c r="N1348" s="15" t="s">
        <v>2098</v>
      </c>
      <c r="O1348" s="15" t="s">
        <v>8795</v>
      </c>
      <c r="P1348" s="15" t="s">
        <v>2518</v>
      </c>
      <c r="Q1348" s="15" t="s">
        <v>2523</v>
      </c>
      <c r="R1348" s="20">
        <v>35212</v>
      </c>
      <c r="S1348" s="20">
        <v>45180</v>
      </c>
      <c r="T1348" s="20">
        <v>45545</v>
      </c>
      <c r="U1348" s="20"/>
      <c r="V1348" s="20"/>
      <c r="W1348" s="20"/>
      <c r="X1348" s="17"/>
      <c r="Y1348" s="17"/>
      <c r="Z1348" s="20"/>
      <c r="AA1348" s="18">
        <f t="shared" ca="1" si="105"/>
        <v>29</v>
      </c>
      <c r="AB1348" s="21" t="s">
        <v>7878</v>
      </c>
      <c r="AC1348" s="35" t="str">
        <f t="shared" si="109"/>
        <v>0 anos 11 meses 30 dias</v>
      </c>
      <c r="AD1348" s="35" t="str">
        <f ca="1">IF(AND(V1348="",T1348&lt;TODAY()),"Contrato Encerrado",IF(AND(V1348="",T1348&gt;TODAY()),DATEDIF(TODAY(),T1348,"Y")&amp;" anos"&amp;" "&amp;DATEDIF(TODAY(),T1348,"YM")&amp;" meses"&amp;" "&amp;DATEDIF(TODAY(),T1348,"MD")&amp;" dias",IF(AND(X1348="",V1348&lt;TODAY()),"Contrato Encerrado",IF(AND(X1348="",V1348&gt;TODAY()),DATEDIF(TODAY(),V1348,"Y")&amp;" anos"&amp;" "&amp;DATEDIF(TODAY(),V1348,"YM")&amp;" meses"&amp;" "&amp;DATEDIF(TODAY(),V1348,"MD")&amp;" dias",IF(AND(Z1348="",X1348&lt;TODAY()),"Contrato Encerrado",IF(AND(Z1348="",X1348&gt;TODAY()),DATEDIF(TODAY(),X1348,"Y")&amp;" anos"&amp;" "&amp;DATEDIF(TODAY(),X1348,"YM")&amp;" meses"&amp;" "&amp;DATEDIF(TODAY(),X1348,"MD")&amp;" dias",IF(AND(Z1348&lt;&gt;””,Z1348&lt;TODAY()),"Contrato Encerrado",IF(AND(Z1348&lt;&gt;"",Z1348&gt;TODAY()),DATEDIF(TODAY(),Z1348,"Y")&amp;" anos"&amp;" "&amp;DATEDIF(TODAY(),Z1348,"YM")&amp;" meses"&amp;" "&amp;DATEDIF(TODAY(),Z1348,"MD")&amp;" dias"))))))))</f>
        <v>Contrato Encerrado</v>
      </c>
      <c r="AE1348" s="35">
        <f t="shared" si="106"/>
        <v>365</v>
      </c>
      <c r="AF1348" s="35">
        <f t="shared" si="107"/>
        <v>365</v>
      </c>
      <c r="AG1348" s="17" t="str">
        <f t="shared" si="108"/>
        <v>0 anos 11 meses 30 dias</v>
      </c>
    </row>
    <row r="1349" spans="1:33" ht="11.25" customHeight="1" x14ac:dyDescent="0.2">
      <c r="A1349" s="8" t="s">
        <v>9</v>
      </c>
      <c r="B1349" s="10" t="s">
        <v>13</v>
      </c>
      <c r="C1349" s="11" t="s">
        <v>22</v>
      </c>
      <c r="D1349" s="36">
        <v>2022</v>
      </c>
      <c r="E1349" s="12" t="s">
        <v>79</v>
      </c>
      <c r="F1349" s="8" t="s">
        <v>80</v>
      </c>
      <c r="G1349" s="77" t="s">
        <v>557</v>
      </c>
      <c r="H1349" s="78" t="s">
        <v>558</v>
      </c>
      <c r="I1349" s="14" t="s">
        <v>559</v>
      </c>
      <c r="J1349" s="14" t="s">
        <v>14943</v>
      </c>
      <c r="K1349" s="14" t="s">
        <v>29</v>
      </c>
      <c r="L1349" s="15" t="s">
        <v>30</v>
      </c>
      <c r="M1349" s="7" t="s">
        <v>9427</v>
      </c>
      <c r="N1349" s="15" t="s">
        <v>2102</v>
      </c>
      <c r="O1349" s="16"/>
      <c r="P1349" s="16" t="s">
        <v>2517</v>
      </c>
      <c r="Q1349" s="16" t="s">
        <v>2522</v>
      </c>
      <c r="R1349" s="31">
        <v>34631</v>
      </c>
      <c r="S1349" s="31">
        <v>44348</v>
      </c>
      <c r="T1349" s="31">
        <v>45065</v>
      </c>
      <c r="U1349" s="31"/>
      <c r="V1349" s="31"/>
      <c r="W1349" s="31"/>
      <c r="X1349" s="17"/>
      <c r="Y1349" s="17"/>
      <c r="Z1349" s="31"/>
      <c r="AA1349" s="18">
        <f t="shared" ca="1" si="105"/>
        <v>30</v>
      </c>
      <c r="AB1349" s="19" t="s">
        <v>7877</v>
      </c>
      <c r="AC1349" s="35" t="str">
        <f t="shared" si="109"/>
        <v>1 anos 11 meses 18 dias</v>
      </c>
      <c r="AD1349" s="35" t="str">
        <f ca="1">IF(AND(V1349="",T1349&lt;TODAY()),"Contrato Encerrado",IF(AND(V1349="",T1349&gt;TODAY()),DATEDIF(TODAY(),T1349,"Y")&amp;" anos"&amp;" "&amp;DATEDIF(TODAY(),T1349,"YM")&amp;" meses"&amp;" "&amp;DATEDIF(TODAY(),T1349,"MD")&amp;" dias",IF(AND(X1349="",V1349&lt;TODAY()),"Contrato Encerrado",IF(AND(X1349="",V1349&gt;TODAY()),DATEDIF(TODAY(),V1349,"Y")&amp;" anos"&amp;" "&amp;DATEDIF(TODAY(),V1349,"YM")&amp;" meses"&amp;" "&amp;DATEDIF(TODAY(),V1349,"MD")&amp;" dias",IF(AND(Z1349="",X1349&lt;TODAY()),"Contrato Encerrado",IF(AND(Z1349="",X1349&gt;TODAY()),DATEDIF(TODAY(),X1349,"Y")&amp;" anos"&amp;" "&amp;DATEDIF(TODAY(),X1349,"YM")&amp;" meses"&amp;" "&amp;DATEDIF(TODAY(),X1349,"MD")&amp;" dias",IF(AND(Z1349&lt;&gt;””,Z1349&lt;TODAY()),"Contrato Encerrado",IF(AND(Z1349&lt;&gt;"",Z1349&gt;TODAY()),DATEDIF(TODAY(),Z1349,"Y")&amp;" anos"&amp;" "&amp;DATEDIF(TODAY(),Z1349,"YM")&amp;" meses"&amp;" "&amp;DATEDIF(TODAY(),Z1349,"MD")&amp;" dias"))))))))</f>
        <v>Contrato Encerrado</v>
      </c>
      <c r="AE1349" s="35">
        <f t="shared" si="106"/>
        <v>717</v>
      </c>
      <c r="AF1349" s="35">
        <f t="shared" si="107"/>
        <v>13</v>
      </c>
      <c r="AG1349" s="17" t="str">
        <f t="shared" si="108"/>
        <v>0 anos 0 meses 13 dias</v>
      </c>
    </row>
    <row r="1350" spans="1:33" ht="11.25" customHeight="1" x14ac:dyDescent="0.2">
      <c r="A1350" s="8" t="s">
        <v>9</v>
      </c>
      <c r="B1350" s="8" t="s">
        <v>13</v>
      </c>
      <c r="C1350" s="22" t="s">
        <v>15</v>
      </c>
      <c r="D1350" s="37">
        <v>2024</v>
      </c>
      <c r="E1350" s="23" t="s">
        <v>157</v>
      </c>
      <c r="F1350" s="8" t="s">
        <v>158</v>
      </c>
      <c r="G1350" s="77" t="s">
        <v>12100</v>
      </c>
      <c r="H1350" s="78" t="s">
        <v>12101</v>
      </c>
      <c r="I1350" s="9" t="s">
        <v>12102</v>
      </c>
      <c r="J1350" s="14" t="s">
        <v>10</v>
      </c>
      <c r="K1350" s="9" t="s">
        <v>29</v>
      </c>
      <c r="L1350" s="24" t="s">
        <v>30</v>
      </c>
      <c r="M1350" s="7" t="s">
        <v>9427</v>
      </c>
      <c r="N1350" s="24" t="s">
        <v>3203</v>
      </c>
      <c r="O1350" s="24" t="s">
        <v>7885</v>
      </c>
      <c r="P1350" s="24" t="s">
        <v>2518</v>
      </c>
      <c r="Q1350" s="24" t="s">
        <v>4109</v>
      </c>
      <c r="R1350" s="29">
        <v>33817</v>
      </c>
      <c r="S1350" s="29">
        <v>45323</v>
      </c>
      <c r="T1350" s="20">
        <v>45691</v>
      </c>
      <c r="U1350" s="31">
        <v>45726</v>
      </c>
      <c r="V1350" s="31">
        <v>46083</v>
      </c>
      <c r="W1350" s="29"/>
      <c r="X1350" s="17"/>
      <c r="Y1350" s="17"/>
      <c r="Z1350" s="20"/>
      <c r="AA1350" s="18">
        <f t="shared" ca="1" si="105"/>
        <v>33</v>
      </c>
      <c r="AB1350" s="18" t="s">
        <v>7877</v>
      </c>
      <c r="AC1350" s="35" t="str">
        <f t="shared" si="109"/>
        <v>1 anos 11 meses 25 dias</v>
      </c>
      <c r="AD1350" s="35" t="str">
        <f ca="1">IF(AND(V1350="",T1350&lt;TODAY()),"Contrato Encerrado",IF(AND(V1350="",T1350&gt;TODAY()),DATEDIF(TODAY(),T1350,"Y")&amp;" anos"&amp;" "&amp;DATEDIF(TODAY(),T1350,"YM")&amp;" meses"&amp;" "&amp;DATEDIF(TODAY(),T1350,"MD")&amp;" dias",IF(AND(X1350="",V1350&lt;TODAY()),"Contrato Encerrado",IF(AND(X1350="",V1350&gt;TODAY()),DATEDIF(TODAY(),V1350,"Y")&amp;" anos"&amp;" "&amp;DATEDIF(TODAY(),V1350,"YM")&amp;" meses"&amp;" "&amp;DATEDIF(TODAY(),V1350,"MD")&amp;" dias",IF(AND(Z1350="",X1350&lt;TODAY()),"Contrato Encerrado",IF(AND(Z1350="",X1350&gt;TODAY()),DATEDIF(TODAY(),X1350,"Y")&amp;" anos"&amp;" "&amp;DATEDIF(TODAY(),X1350,"YM")&amp;" meses"&amp;" "&amp;DATEDIF(TODAY(),X1350,"MD")&amp;" dias",IF(AND(Z1350&lt;&gt;””,Z1350&lt;TODAY()),"Contrato Encerrado",IF(AND(Z1350&lt;&gt;"",Z1350&gt;TODAY()),DATEDIF(TODAY(),Z1350,"Y")&amp;" anos"&amp;" "&amp;DATEDIF(TODAY(),Z1350,"YM")&amp;" meses"&amp;" "&amp;DATEDIF(TODAY(),Z1350,"MD")&amp;" dias"))))))))</f>
        <v>0 anos 4 meses 23 dias</v>
      </c>
      <c r="AE1350" s="35">
        <f t="shared" si="106"/>
        <v>725</v>
      </c>
      <c r="AF1350" s="35">
        <f t="shared" si="107"/>
        <v>5</v>
      </c>
      <c r="AG1350" s="17" t="str">
        <f t="shared" si="108"/>
        <v>0 anos 0 meses 5 dias</v>
      </c>
    </row>
    <row r="1351" spans="1:33" ht="11.25" customHeight="1" x14ac:dyDescent="0.2">
      <c r="A1351" s="8" t="s">
        <v>9</v>
      </c>
      <c r="B1351" s="8" t="s">
        <v>13</v>
      </c>
      <c r="C1351" s="22" t="s">
        <v>22</v>
      </c>
      <c r="D1351" s="35">
        <v>2025</v>
      </c>
      <c r="E1351" s="12" t="s">
        <v>79</v>
      </c>
      <c r="F1351" s="8" t="s">
        <v>80</v>
      </c>
      <c r="G1351" s="14" t="s">
        <v>17940</v>
      </c>
      <c r="H1351" s="8" t="s">
        <v>17941</v>
      </c>
      <c r="I1351" s="14" t="s">
        <v>17942</v>
      </c>
      <c r="J1351" s="14" t="s">
        <v>10</v>
      </c>
      <c r="K1351" s="14" t="s">
        <v>29</v>
      </c>
      <c r="L1351" s="15" t="s">
        <v>30</v>
      </c>
      <c r="M1351" s="7" t="s">
        <v>16153</v>
      </c>
      <c r="N1351" s="15" t="s">
        <v>2100</v>
      </c>
      <c r="O1351" s="15" t="s">
        <v>7915</v>
      </c>
      <c r="P1351" s="15" t="s">
        <v>2518</v>
      </c>
      <c r="Q1351" s="15" t="s">
        <v>2523</v>
      </c>
      <c r="R1351" s="20">
        <v>31138</v>
      </c>
      <c r="S1351" s="20">
        <v>45908</v>
      </c>
      <c r="T1351" s="20">
        <v>46272</v>
      </c>
      <c r="U1351" s="21"/>
      <c r="V1351" s="15"/>
      <c r="W1351" s="35"/>
      <c r="X1351" s="17"/>
      <c r="Y1351" s="17"/>
      <c r="Z1351" s="183"/>
      <c r="AA1351" s="21">
        <f t="shared" ca="1" si="105"/>
        <v>40</v>
      </c>
      <c r="AB1351" s="35" t="s">
        <v>7877</v>
      </c>
      <c r="AC1351" s="35" t="str">
        <f t="shared" si="109"/>
        <v>0 anos 11 meses 30 dias</v>
      </c>
      <c r="AD1351" s="35" t="str">
        <f ca="1">IF(AND(V1351="",T1351&lt;TODAY()),"Contrato Encerrado",IF(AND(V1351="",T1351&gt;TODAY()),DATEDIF(TODAY(),T1351,"Y")&amp;" anos"&amp;" "&amp;DATEDIF(TODAY(),T1351,"YM")&amp;" meses"&amp;" "&amp;DATEDIF(TODAY(),T1351,"MD")&amp;" dias",IF(AND(X1351="",V1351&lt;TODAY()),"Contrato Encerrado",IF(AND(X1351="",V1351&gt;TODAY()),DATEDIF(TODAY(),V1351,"Y")&amp;" anos"&amp;" "&amp;DATEDIF(TODAY(),V1351,"YM")&amp;" meses"&amp;" "&amp;DATEDIF(TODAY(),V1351,"MD")&amp;" dias",IF(AND(Z1351="",X1351&lt;TODAY()),"Contrato Encerrado",IF(AND(Z1351="",X1351&gt;TODAY()),DATEDIF(TODAY(),X1351,"Y")&amp;" anos"&amp;" "&amp;DATEDIF(TODAY(),X1351,"YM")&amp;" meses"&amp;" "&amp;DATEDIF(TODAY(),X1351,"MD")&amp;" dias",IF(AND(Z1351&lt;&gt;””,Z1351&lt;TODAY()),"Contrato Encerrado",IF(AND(Z1351&lt;&gt;"",Z1351&gt;TODAY()),DATEDIF(TODAY(),Z1351,"Y")&amp;" anos"&amp;" "&amp;DATEDIF(TODAY(),Z1351,"YM")&amp;" meses"&amp;" "&amp;DATEDIF(TODAY(),Z1351,"MD")&amp;" dias"))))))))</f>
        <v>0 anos 11 meses 0 dias</v>
      </c>
      <c r="AE1351" s="35">
        <f t="shared" si="106"/>
        <v>364</v>
      </c>
      <c r="AF1351" s="35">
        <f t="shared" si="107"/>
        <v>366</v>
      </c>
      <c r="AG1351" s="17" t="str">
        <f t="shared" si="108"/>
        <v>0 anos 11 meses 31 dias</v>
      </c>
    </row>
    <row r="1352" spans="1:33" ht="11.25" customHeight="1" x14ac:dyDescent="0.2">
      <c r="A1352" s="8" t="s">
        <v>9</v>
      </c>
      <c r="B1352" s="10" t="s">
        <v>13</v>
      </c>
      <c r="C1352" s="11" t="s">
        <v>23</v>
      </c>
      <c r="D1352" s="36">
        <v>2022</v>
      </c>
      <c r="E1352" s="12" t="s">
        <v>157</v>
      </c>
      <c r="F1352" s="8" t="s">
        <v>158</v>
      </c>
      <c r="G1352" s="77" t="s">
        <v>4502</v>
      </c>
      <c r="H1352" s="78" t="s">
        <v>4503</v>
      </c>
      <c r="I1352" s="14" t="s">
        <v>4504</v>
      </c>
      <c r="J1352" s="14" t="s">
        <v>14943</v>
      </c>
      <c r="K1352" s="14" t="s">
        <v>29</v>
      </c>
      <c r="L1352" s="15" t="s">
        <v>30</v>
      </c>
      <c r="M1352" s="7" t="s">
        <v>9427</v>
      </c>
      <c r="N1352" s="16" t="s">
        <v>2101</v>
      </c>
      <c r="O1352" s="16"/>
      <c r="P1352" s="16" t="s">
        <v>2518</v>
      </c>
      <c r="Q1352" s="16" t="s">
        <v>2521</v>
      </c>
      <c r="R1352" s="31">
        <v>32702</v>
      </c>
      <c r="S1352" s="31">
        <v>44840</v>
      </c>
      <c r="T1352" s="31">
        <v>44943</v>
      </c>
      <c r="U1352" s="31"/>
      <c r="V1352" s="31"/>
      <c r="W1352" s="31"/>
      <c r="X1352" s="17"/>
      <c r="Y1352" s="17"/>
      <c r="Z1352" s="31"/>
      <c r="AA1352" s="18">
        <f t="shared" ca="1" si="105"/>
        <v>36</v>
      </c>
      <c r="AB1352" s="19" t="s">
        <v>7878</v>
      </c>
      <c r="AC1352" s="35" t="str">
        <f t="shared" si="109"/>
        <v>0 anos 3 meses 11 dias</v>
      </c>
      <c r="AD1352" s="35" t="str">
        <f ca="1">IF(AND(V1352="",T1352&lt;TODAY()),"Contrato Encerrado",IF(AND(V1352="",T1352&gt;TODAY()),DATEDIF(TODAY(),T1352,"Y")&amp;" anos"&amp;" "&amp;DATEDIF(TODAY(),T1352,"YM")&amp;" meses"&amp;" "&amp;DATEDIF(TODAY(),T1352,"MD")&amp;" dias",IF(AND(X1352="",V1352&lt;TODAY()),"Contrato Encerrado",IF(AND(X1352="",V1352&gt;TODAY()),DATEDIF(TODAY(),V1352,"Y")&amp;" anos"&amp;" "&amp;DATEDIF(TODAY(),V1352,"YM")&amp;" meses"&amp;" "&amp;DATEDIF(TODAY(),V1352,"MD")&amp;" dias",IF(AND(Z1352="",X1352&lt;TODAY()),"Contrato Encerrado",IF(AND(Z1352="",X1352&gt;TODAY()),DATEDIF(TODAY(),X1352,"Y")&amp;" anos"&amp;" "&amp;DATEDIF(TODAY(),X1352,"YM")&amp;" meses"&amp;" "&amp;DATEDIF(TODAY(),X1352,"MD")&amp;" dias",IF(AND(Z1352&lt;&gt;””,Z1352&lt;TODAY()),"Contrato Encerrado",IF(AND(Z1352&lt;&gt;"",Z1352&gt;TODAY()),DATEDIF(TODAY(),Z1352,"Y")&amp;" anos"&amp;" "&amp;DATEDIF(TODAY(),Z1352,"YM")&amp;" meses"&amp;" "&amp;DATEDIF(TODAY(),Z1352,"MD")&amp;" dias"))))))))</f>
        <v>Contrato Encerrado</v>
      </c>
      <c r="AE1352" s="35">
        <f t="shared" si="106"/>
        <v>103</v>
      </c>
      <c r="AF1352" s="35">
        <f t="shared" si="107"/>
        <v>627</v>
      </c>
      <c r="AG1352" s="17" t="str">
        <f t="shared" si="108"/>
        <v>1 anos 8 meses 18 dias</v>
      </c>
    </row>
    <row r="1353" spans="1:33" ht="11.25" customHeight="1" x14ac:dyDescent="0.2">
      <c r="A1353" s="8" t="s">
        <v>9</v>
      </c>
      <c r="B1353" s="8" t="s">
        <v>13</v>
      </c>
      <c r="C1353" s="22" t="s">
        <v>15</v>
      </c>
      <c r="D1353" s="37">
        <v>2025</v>
      </c>
      <c r="E1353" s="12" t="s">
        <v>139</v>
      </c>
      <c r="F1353" s="8" t="s">
        <v>140</v>
      </c>
      <c r="G1353" s="77" t="s">
        <v>15643</v>
      </c>
      <c r="H1353" s="78" t="s">
        <v>15644</v>
      </c>
      <c r="I1353" s="14" t="s">
        <v>15645</v>
      </c>
      <c r="J1353" s="14" t="s">
        <v>1302</v>
      </c>
      <c r="K1353" s="14" t="s">
        <v>29</v>
      </c>
      <c r="L1353" s="15" t="s">
        <v>30</v>
      </c>
      <c r="M1353" s="7" t="s">
        <v>9427</v>
      </c>
      <c r="N1353" s="15" t="s">
        <v>2098</v>
      </c>
      <c r="O1353" s="15" t="s">
        <v>12716</v>
      </c>
      <c r="P1353" s="15" t="s">
        <v>2518</v>
      </c>
      <c r="Q1353" s="15" t="s">
        <v>2523</v>
      </c>
      <c r="R1353" s="20">
        <v>38322</v>
      </c>
      <c r="S1353" s="20">
        <v>45722</v>
      </c>
      <c r="T1353" s="20">
        <v>45723</v>
      </c>
      <c r="U1353" s="31"/>
      <c r="V1353" s="31"/>
      <c r="W1353" s="20"/>
      <c r="X1353" s="17"/>
      <c r="Y1353" s="17"/>
      <c r="Z1353" s="20"/>
      <c r="AA1353" s="21">
        <f t="shared" ca="1" si="105"/>
        <v>20</v>
      </c>
      <c r="AB1353" s="15" t="s">
        <v>7877</v>
      </c>
      <c r="AC1353" s="35" t="str">
        <f t="shared" si="109"/>
        <v>0 anos 0 meses 1 dias</v>
      </c>
      <c r="AD1353" s="35" t="str">
        <f ca="1">IF(AND(V1353="",T1353&lt;TODAY()),"Contrato Encerrado",IF(AND(V1353="",T1353&gt;TODAY()),DATEDIF(TODAY(),T1353,"Y")&amp;" anos"&amp;" "&amp;DATEDIF(TODAY(),T1353,"YM")&amp;" meses"&amp;" "&amp;DATEDIF(TODAY(),T1353,"MD")&amp;" dias",IF(AND(X1353="",V1353&lt;TODAY()),"Contrato Encerrado",IF(AND(X1353="",V1353&gt;TODAY()),DATEDIF(TODAY(),V1353,"Y")&amp;" anos"&amp;" "&amp;DATEDIF(TODAY(),V1353,"YM")&amp;" meses"&amp;" "&amp;DATEDIF(TODAY(),V1353,"MD")&amp;" dias",IF(AND(Z1353="",X1353&lt;TODAY()),"Contrato Encerrado",IF(AND(Z1353="",X1353&gt;TODAY()),DATEDIF(TODAY(),X1353,"Y")&amp;" anos"&amp;" "&amp;DATEDIF(TODAY(),X1353,"YM")&amp;" meses"&amp;" "&amp;DATEDIF(TODAY(),X1353,"MD")&amp;" dias",IF(AND(Z1353&lt;&gt;””,Z1353&lt;TODAY()),"Contrato Encerrado",IF(AND(Z1353&lt;&gt;"",Z1353&gt;TODAY()),DATEDIF(TODAY(),Z1353,"Y")&amp;" anos"&amp;" "&amp;DATEDIF(TODAY(),Z1353,"YM")&amp;" meses"&amp;" "&amp;DATEDIF(TODAY(),Z1353,"MD")&amp;" dias"))))))))</f>
        <v>Contrato Encerrado</v>
      </c>
      <c r="AE1353" s="35">
        <f t="shared" si="106"/>
        <v>1</v>
      </c>
      <c r="AF1353" s="35">
        <f t="shared" si="107"/>
        <v>729</v>
      </c>
      <c r="AG1353" s="17" t="str">
        <f t="shared" si="108"/>
        <v>1 anos 11 meses 29 dias</v>
      </c>
    </row>
    <row r="1354" spans="1:33" ht="11.25" customHeight="1" x14ac:dyDescent="0.2">
      <c r="A1354" s="8" t="s">
        <v>9</v>
      </c>
      <c r="B1354" s="8" t="s">
        <v>13</v>
      </c>
      <c r="C1354" s="22" t="s">
        <v>16</v>
      </c>
      <c r="D1354" s="37">
        <v>2023</v>
      </c>
      <c r="E1354" s="23" t="s">
        <v>1304</v>
      </c>
      <c r="F1354" s="8" t="s">
        <v>1305</v>
      </c>
      <c r="G1354" s="77" t="s">
        <v>6385</v>
      </c>
      <c r="H1354" s="78" t="s">
        <v>6386</v>
      </c>
      <c r="I1354" s="9" t="s">
        <v>6387</v>
      </c>
      <c r="J1354" s="14" t="s">
        <v>1302</v>
      </c>
      <c r="K1354" s="9" t="s">
        <v>29</v>
      </c>
      <c r="L1354" s="24" t="s">
        <v>30</v>
      </c>
      <c r="M1354" s="7" t="s">
        <v>9427</v>
      </c>
      <c r="N1354" s="24" t="s">
        <v>2110</v>
      </c>
      <c r="O1354" s="24"/>
      <c r="P1354" s="24" t="s">
        <v>2518</v>
      </c>
      <c r="Q1354" s="24" t="s">
        <v>2523</v>
      </c>
      <c r="R1354" s="17">
        <v>37698</v>
      </c>
      <c r="S1354" s="17">
        <v>45019</v>
      </c>
      <c r="T1354" s="31">
        <v>45190</v>
      </c>
      <c r="U1354" s="17"/>
      <c r="V1354" s="31"/>
      <c r="W1354" s="17"/>
      <c r="X1354" s="17"/>
      <c r="Y1354" s="17"/>
      <c r="Z1354" s="31"/>
      <c r="AA1354" s="18">
        <f t="shared" ca="1" si="105"/>
        <v>22</v>
      </c>
      <c r="AB1354" s="19" t="s">
        <v>7877</v>
      </c>
      <c r="AC1354" s="35" t="str">
        <f t="shared" si="109"/>
        <v>0 anos 5 meses 18 dias</v>
      </c>
      <c r="AD1354" s="35" t="str">
        <f ca="1">IF(AND(V1354="",T1354&lt;TODAY()),"Contrato Encerrado",IF(AND(V1354="",T1354&gt;TODAY()),DATEDIF(TODAY(),T1354,"Y")&amp;" anos"&amp;" "&amp;DATEDIF(TODAY(),T1354,"YM")&amp;" meses"&amp;" "&amp;DATEDIF(TODAY(),T1354,"MD")&amp;" dias",IF(AND(X1354="",V1354&lt;TODAY()),"Contrato Encerrado",IF(AND(X1354="",V1354&gt;TODAY()),DATEDIF(TODAY(),V1354,"Y")&amp;" anos"&amp;" "&amp;DATEDIF(TODAY(),V1354,"YM")&amp;" meses"&amp;" "&amp;DATEDIF(TODAY(),V1354,"MD")&amp;" dias",IF(AND(Z1354="",X1354&lt;TODAY()),"Contrato Encerrado",IF(AND(Z1354="",X1354&gt;TODAY()),DATEDIF(TODAY(),X1354,"Y")&amp;" anos"&amp;" "&amp;DATEDIF(TODAY(),X1354,"YM")&amp;" meses"&amp;" "&amp;DATEDIF(TODAY(),X1354,"MD")&amp;" dias",IF(AND(Z1354&lt;&gt;””,Z1354&lt;TODAY()),"Contrato Encerrado",IF(AND(Z1354&lt;&gt;"",Z1354&gt;TODAY()),DATEDIF(TODAY(),Z1354,"Y")&amp;" anos"&amp;" "&amp;DATEDIF(TODAY(),Z1354,"YM")&amp;" meses"&amp;" "&amp;DATEDIF(TODAY(),Z1354,"MD")&amp;" dias"))))))))</f>
        <v>Contrato Encerrado</v>
      </c>
      <c r="AE1354" s="35">
        <f t="shared" si="106"/>
        <v>171</v>
      </c>
      <c r="AF1354" s="35">
        <f t="shared" si="107"/>
        <v>559</v>
      </c>
      <c r="AG1354" s="17" t="str">
        <f t="shared" si="108"/>
        <v>1 anos 6 meses 12 dias</v>
      </c>
    </row>
    <row r="1355" spans="1:33" s="61" customFormat="1" ht="11.25" customHeight="1" x14ac:dyDescent="0.2">
      <c r="A1355" s="8" t="s">
        <v>9</v>
      </c>
      <c r="B1355" s="10" t="s">
        <v>13</v>
      </c>
      <c r="C1355" s="11" t="s">
        <v>23</v>
      </c>
      <c r="D1355" s="36">
        <v>2022</v>
      </c>
      <c r="E1355" s="12" t="s">
        <v>1685</v>
      </c>
      <c r="F1355" s="8" t="s">
        <v>1686</v>
      </c>
      <c r="G1355" s="77" t="s">
        <v>4505</v>
      </c>
      <c r="H1355" s="78" t="s">
        <v>4506</v>
      </c>
      <c r="I1355" s="14" t="s">
        <v>4507</v>
      </c>
      <c r="J1355" s="14" t="s">
        <v>14943</v>
      </c>
      <c r="K1355" s="14" t="s">
        <v>29</v>
      </c>
      <c r="L1355" s="15" t="s">
        <v>30</v>
      </c>
      <c r="M1355" s="7" t="s">
        <v>9427</v>
      </c>
      <c r="N1355" s="28" t="s">
        <v>3209</v>
      </c>
      <c r="O1355" s="28"/>
      <c r="P1355" s="16" t="s">
        <v>2518</v>
      </c>
      <c r="Q1355" s="16" t="s">
        <v>2523</v>
      </c>
      <c r="R1355" s="31">
        <v>37450</v>
      </c>
      <c r="S1355" s="31">
        <v>44839</v>
      </c>
      <c r="T1355" s="31">
        <v>45569</v>
      </c>
      <c r="U1355" s="31"/>
      <c r="V1355" s="31"/>
      <c r="W1355" s="31"/>
      <c r="X1355" s="17"/>
      <c r="Y1355" s="17"/>
      <c r="Z1355" s="31"/>
      <c r="AA1355" s="18">
        <f t="shared" ca="1" si="105"/>
        <v>23</v>
      </c>
      <c r="AB1355" s="19" t="s">
        <v>7877</v>
      </c>
      <c r="AC1355" s="35" t="str">
        <f t="shared" si="109"/>
        <v>1 anos 11 meses 29 dias</v>
      </c>
      <c r="AD1355" s="35" t="str">
        <f ca="1">IF(AND(V1355="",T1355&lt;TODAY()),"Contrato Encerrado",IF(AND(V1355="",T1355&gt;TODAY()),DATEDIF(TODAY(),T1355,"Y")&amp;" anos"&amp;" "&amp;DATEDIF(TODAY(),T1355,"YM")&amp;" meses"&amp;" "&amp;DATEDIF(TODAY(),T1355,"MD")&amp;" dias",IF(AND(X1355="",V1355&lt;TODAY()),"Contrato Encerrado",IF(AND(X1355="",V1355&gt;TODAY()),DATEDIF(TODAY(),V1355,"Y")&amp;" anos"&amp;" "&amp;DATEDIF(TODAY(),V1355,"YM")&amp;" meses"&amp;" "&amp;DATEDIF(TODAY(),V1355,"MD")&amp;" dias",IF(AND(Z1355="",X1355&lt;TODAY()),"Contrato Encerrado",IF(AND(Z1355="",X1355&gt;TODAY()),DATEDIF(TODAY(),X1355,"Y")&amp;" anos"&amp;" "&amp;DATEDIF(TODAY(),X1355,"YM")&amp;" meses"&amp;" "&amp;DATEDIF(TODAY(),X1355,"MD")&amp;" dias",IF(AND(Z1355&lt;&gt;””,Z1355&lt;TODAY()),"Contrato Encerrado",IF(AND(Z1355&lt;&gt;"",Z1355&gt;TODAY()),DATEDIF(TODAY(),Z1355,"Y")&amp;" anos"&amp;" "&amp;DATEDIF(TODAY(),Z1355,"YM")&amp;" meses"&amp;" "&amp;DATEDIF(TODAY(),Z1355,"MD")&amp;" dias"))))))))</f>
        <v>Contrato Encerrado</v>
      </c>
      <c r="AE1355" s="35">
        <f t="shared" si="106"/>
        <v>730</v>
      </c>
      <c r="AF1355" s="35">
        <f t="shared" si="107"/>
        <v>0</v>
      </c>
      <c r="AG1355" s="17" t="str">
        <f t="shared" si="108"/>
        <v>ESTÁGIO COMPLETOU 2 ANOS</v>
      </c>
    </row>
    <row r="1356" spans="1:33" s="61" customFormat="1" ht="11.25" customHeight="1" x14ac:dyDescent="0.2">
      <c r="A1356" s="8" t="s">
        <v>9</v>
      </c>
      <c r="B1356" s="8" t="s">
        <v>13</v>
      </c>
      <c r="C1356" s="22" t="s">
        <v>24</v>
      </c>
      <c r="D1356" s="36">
        <v>2024</v>
      </c>
      <c r="E1356" s="23" t="s">
        <v>157</v>
      </c>
      <c r="F1356" s="8" t="s">
        <v>158</v>
      </c>
      <c r="G1356" s="77" t="s">
        <v>14846</v>
      </c>
      <c r="H1356" s="78" t="s">
        <v>14847</v>
      </c>
      <c r="I1356" s="9" t="s">
        <v>14769</v>
      </c>
      <c r="J1356" s="14" t="s">
        <v>10</v>
      </c>
      <c r="K1356" s="9" t="s">
        <v>29</v>
      </c>
      <c r="L1356" s="24" t="s">
        <v>30</v>
      </c>
      <c r="M1356" s="7" t="s">
        <v>9427</v>
      </c>
      <c r="N1356" s="24" t="s">
        <v>6302</v>
      </c>
      <c r="O1356" s="24" t="s">
        <v>12280</v>
      </c>
      <c r="P1356" s="24" t="s">
        <v>2518</v>
      </c>
      <c r="Q1356" s="24" t="s">
        <v>2521</v>
      </c>
      <c r="R1356" s="17">
        <v>28762</v>
      </c>
      <c r="S1356" s="17">
        <v>45568</v>
      </c>
      <c r="T1356" s="17">
        <v>45932</v>
      </c>
      <c r="U1356" s="17"/>
      <c r="V1356" s="17"/>
      <c r="W1356" s="17"/>
      <c r="X1356" s="17"/>
      <c r="Y1356" s="17"/>
      <c r="Z1356" s="20"/>
      <c r="AA1356" s="18">
        <f t="shared" ca="1" si="105"/>
        <v>47</v>
      </c>
      <c r="AB1356" s="24" t="s">
        <v>7878</v>
      </c>
      <c r="AC1356" s="35" t="str">
        <f t="shared" si="109"/>
        <v>0 anos 11 meses 29 dias</v>
      </c>
      <c r="AD1356" s="35" t="str">
        <f ca="1">IF(AND(V1356="",T1356&lt;TODAY()),"Contrato Encerrado",IF(AND(V1356="",T1356&gt;TODAY()),DATEDIF(TODAY(),T1356,"Y")&amp;" anos"&amp;" "&amp;DATEDIF(TODAY(),T1356,"YM")&amp;" meses"&amp;" "&amp;DATEDIF(TODAY(),T1356,"MD")&amp;" dias",IF(AND(X1356="",V1356&lt;TODAY()),"Contrato Encerrado",IF(AND(X1356="",V1356&gt;TODAY()),DATEDIF(TODAY(),V1356,"Y")&amp;" anos"&amp;" "&amp;DATEDIF(TODAY(),V1356,"YM")&amp;" meses"&amp;" "&amp;DATEDIF(TODAY(),V1356,"MD")&amp;" dias",IF(AND(Z1356="",X1356&lt;TODAY()),"Contrato Encerrado",IF(AND(Z1356="",X1356&gt;TODAY()),DATEDIF(TODAY(),X1356,"Y")&amp;" anos"&amp;" "&amp;DATEDIF(TODAY(),X1356,"YM")&amp;" meses"&amp;" "&amp;DATEDIF(TODAY(),X1356,"MD")&amp;" dias",IF(AND(Z1356&lt;&gt;””,Z1356&lt;TODAY()),"Contrato Encerrado",IF(AND(Z1356&lt;&gt;"",Z1356&gt;TODAY()),DATEDIF(TODAY(),Z1356,"Y")&amp;" anos"&amp;" "&amp;DATEDIF(TODAY(),Z1356,"YM")&amp;" meses"&amp;" "&amp;DATEDIF(TODAY(),Z1356,"MD")&amp;" dias"))))))))</f>
        <v>Contrato Encerrado</v>
      </c>
      <c r="AE1356" s="35">
        <f t="shared" si="106"/>
        <v>364</v>
      </c>
      <c r="AF1356" s="35">
        <f t="shared" si="107"/>
        <v>366</v>
      </c>
      <c r="AG1356" s="17" t="str">
        <f t="shared" si="108"/>
        <v>0 anos 11 meses 31 dias</v>
      </c>
    </row>
    <row r="1357" spans="1:33" ht="11.25" customHeight="1" x14ac:dyDescent="0.2">
      <c r="A1357" s="8" t="s">
        <v>9</v>
      </c>
      <c r="B1357" s="8" t="s">
        <v>13</v>
      </c>
      <c r="C1357" s="22" t="s">
        <v>17</v>
      </c>
      <c r="D1357" s="37">
        <v>2023</v>
      </c>
      <c r="E1357" s="23" t="s">
        <v>157</v>
      </c>
      <c r="F1357" s="8" t="s">
        <v>158</v>
      </c>
      <c r="G1357" s="77" t="s">
        <v>6388</v>
      </c>
      <c r="H1357" s="78" t="s">
        <v>6389</v>
      </c>
      <c r="I1357" s="9" t="s">
        <v>6390</v>
      </c>
      <c r="J1357" s="14" t="s">
        <v>14943</v>
      </c>
      <c r="K1357" s="9" t="s">
        <v>29</v>
      </c>
      <c r="L1357" s="24" t="s">
        <v>30</v>
      </c>
      <c r="M1357" s="7" t="s">
        <v>9427</v>
      </c>
      <c r="N1357" s="24" t="s">
        <v>3196</v>
      </c>
      <c r="O1357" s="24"/>
      <c r="P1357" s="24" t="s">
        <v>2518</v>
      </c>
      <c r="Q1357" s="24" t="s">
        <v>2521</v>
      </c>
      <c r="R1357" s="17">
        <v>35733</v>
      </c>
      <c r="S1357" s="17">
        <v>45051</v>
      </c>
      <c r="T1357" s="111">
        <v>45386</v>
      </c>
      <c r="U1357" s="17"/>
      <c r="V1357" s="31"/>
      <c r="W1357" s="17"/>
      <c r="X1357" s="17"/>
      <c r="Y1357" s="17"/>
      <c r="Z1357" s="31"/>
      <c r="AA1357" s="18">
        <f t="shared" ca="1" si="105"/>
        <v>27</v>
      </c>
      <c r="AB1357" s="19" t="s">
        <v>7878</v>
      </c>
      <c r="AC1357" s="35" t="str">
        <f t="shared" si="109"/>
        <v>0 anos 10 meses 30 dias</v>
      </c>
      <c r="AD1357" s="35" t="str">
        <f ca="1">IF(AND(V1357="",T1357&lt;TODAY()),"Contrato Encerrado",IF(AND(V1357="",T1357&gt;TODAY()),DATEDIF(TODAY(),T1357,"Y")&amp;" anos"&amp;" "&amp;DATEDIF(TODAY(),T1357,"YM")&amp;" meses"&amp;" "&amp;DATEDIF(TODAY(),T1357,"MD")&amp;" dias",IF(AND(X1357="",V1357&lt;TODAY()),"Contrato Encerrado",IF(AND(X1357="",V1357&gt;TODAY()),DATEDIF(TODAY(),V1357,"Y")&amp;" anos"&amp;" "&amp;DATEDIF(TODAY(),V1357,"YM")&amp;" meses"&amp;" "&amp;DATEDIF(TODAY(),V1357,"MD")&amp;" dias",IF(AND(Z1357="",X1357&lt;TODAY()),"Contrato Encerrado",IF(AND(Z1357="",X1357&gt;TODAY()),DATEDIF(TODAY(),X1357,"Y")&amp;" anos"&amp;" "&amp;DATEDIF(TODAY(),X1357,"YM")&amp;" meses"&amp;" "&amp;DATEDIF(TODAY(),X1357,"MD")&amp;" dias",IF(AND(Z1357&lt;&gt;””,Z1357&lt;TODAY()),"Contrato Encerrado",IF(AND(Z1357&lt;&gt;"",Z1357&gt;TODAY()),DATEDIF(TODAY(),Z1357,"Y")&amp;" anos"&amp;" "&amp;DATEDIF(TODAY(),Z1357,"YM")&amp;" meses"&amp;" "&amp;DATEDIF(TODAY(),Z1357,"MD")&amp;" dias"))))))))</f>
        <v>Contrato Encerrado</v>
      </c>
      <c r="AE1357" s="35">
        <f t="shared" si="106"/>
        <v>335</v>
      </c>
      <c r="AF1357" s="35">
        <f t="shared" si="107"/>
        <v>395</v>
      </c>
      <c r="AG1357" s="17" t="str">
        <f t="shared" si="108"/>
        <v>1 anos 0 meses 29 dias</v>
      </c>
    </row>
    <row r="1358" spans="1:33" ht="11.25" customHeight="1" x14ac:dyDescent="0.2">
      <c r="A1358" s="8" t="s">
        <v>9</v>
      </c>
      <c r="B1358" s="8" t="s">
        <v>13</v>
      </c>
      <c r="C1358" s="22" t="s">
        <v>25</v>
      </c>
      <c r="D1358" s="37">
        <v>2024</v>
      </c>
      <c r="E1358" s="12" t="s">
        <v>157</v>
      </c>
      <c r="F1358" s="8" t="s">
        <v>158</v>
      </c>
      <c r="G1358" s="77" t="s">
        <v>15045</v>
      </c>
      <c r="H1358" s="78" t="s">
        <v>15046</v>
      </c>
      <c r="I1358" s="14" t="s">
        <v>14974</v>
      </c>
      <c r="J1358" s="14" t="s">
        <v>14943</v>
      </c>
      <c r="K1358" s="14" t="s">
        <v>29</v>
      </c>
      <c r="L1358" s="15" t="s">
        <v>30</v>
      </c>
      <c r="M1358" s="7" t="s">
        <v>9427</v>
      </c>
      <c r="N1358" s="15" t="s">
        <v>6302</v>
      </c>
      <c r="O1358" s="15" t="s">
        <v>14056</v>
      </c>
      <c r="P1358" s="15" t="s">
        <v>2518</v>
      </c>
      <c r="Q1358" s="15" t="s">
        <v>2521</v>
      </c>
      <c r="R1358" s="20">
        <v>34589</v>
      </c>
      <c r="S1358" s="20">
        <v>45600</v>
      </c>
      <c r="T1358" s="20">
        <v>45629</v>
      </c>
      <c r="U1358" s="15"/>
      <c r="V1358" s="15"/>
      <c r="W1358" s="15"/>
      <c r="X1358" s="17"/>
      <c r="Y1358" s="17"/>
      <c r="Z1358" s="15"/>
      <c r="AA1358" s="18">
        <f t="shared" ca="1" si="105"/>
        <v>31</v>
      </c>
      <c r="AB1358" s="15" t="s">
        <v>7878</v>
      </c>
      <c r="AC1358" s="35" t="str">
        <f t="shared" si="109"/>
        <v>0 anos 0 meses 29 dias</v>
      </c>
      <c r="AD1358" s="35" t="str">
        <f ca="1">IF(AND(V1358="",T1358&lt;TODAY()),"Contrato Encerrado",IF(AND(V1358="",T1358&gt;TODAY()),DATEDIF(TODAY(),T1358,"Y")&amp;" anos"&amp;" "&amp;DATEDIF(TODAY(),T1358,"YM")&amp;" meses"&amp;" "&amp;DATEDIF(TODAY(),T1358,"MD")&amp;" dias",IF(AND(X1358="",V1358&lt;TODAY()),"Contrato Encerrado",IF(AND(X1358="",V1358&gt;TODAY()),DATEDIF(TODAY(),V1358,"Y")&amp;" anos"&amp;" "&amp;DATEDIF(TODAY(),V1358,"YM")&amp;" meses"&amp;" "&amp;DATEDIF(TODAY(),V1358,"MD")&amp;" dias",IF(AND(Z1358="",X1358&lt;TODAY()),"Contrato Encerrado",IF(AND(Z1358="",X1358&gt;TODAY()),DATEDIF(TODAY(),X1358,"Y")&amp;" anos"&amp;" "&amp;DATEDIF(TODAY(),X1358,"YM")&amp;" meses"&amp;" "&amp;DATEDIF(TODAY(),X1358,"MD")&amp;" dias",IF(AND(Z1358&lt;&gt;””,Z1358&lt;TODAY()),"Contrato Encerrado",IF(AND(Z1358&lt;&gt;"",Z1358&gt;TODAY()),DATEDIF(TODAY(),Z1358,"Y")&amp;" anos"&amp;" "&amp;DATEDIF(TODAY(),Z1358,"YM")&amp;" meses"&amp;" "&amp;DATEDIF(TODAY(),Z1358,"MD")&amp;" dias"))))))))</f>
        <v>Contrato Encerrado</v>
      </c>
      <c r="AE1358" s="35">
        <f t="shared" si="106"/>
        <v>29</v>
      </c>
      <c r="AF1358" s="35">
        <f t="shared" si="107"/>
        <v>701</v>
      </c>
      <c r="AG1358" s="17" t="str">
        <f t="shared" si="108"/>
        <v>1 anos 11 meses 1 dias</v>
      </c>
    </row>
    <row r="1359" spans="1:33" ht="11.25" customHeight="1" x14ac:dyDescent="0.2">
      <c r="A1359" s="8" t="s">
        <v>9</v>
      </c>
      <c r="B1359" s="8" t="s">
        <v>13</v>
      </c>
      <c r="C1359" s="22" t="s">
        <v>22</v>
      </c>
      <c r="D1359" s="37">
        <v>2023</v>
      </c>
      <c r="E1359" s="12" t="s">
        <v>157</v>
      </c>
      <c r="F1359" s="8" t="s">
        <v>158</v>
      </c>
      <c r="G1359" s="77" t="s">
        <v>9609</v>
      </c>
      <c r="H1359" s="78" t="s">
        <v>9610</v>
      </c>
      <c r="I1359" s="14" t="s">
        <v>9611</v>
      </c>
      <c r="J1359" s="14" t="s">
        <v>14943</v>
      </c>
      <c r="K1359" s="14" t="s">
        <v>29</v>
      </c>
      <c r="L1359" s="15" t="s">
        <v>30</v>
      </c>
      <c r="M1359" s="7" t="s">
        <v>9427</v>
      </c>
      <c r="N1359" s="15" t="s">
        <v>2101</v>
      </c>
      <c r="O1359" s="15" t="s">
        <v>7961</v>
      </c>
      <c r="P1359" s="15" t="s">
        <v>2518</v>
      </c>
      <c r="Q1359" s="15" t="s">
        <v>4109</v>
      </c>
      <c r="R1359" s="20">
        <v>29776</v>
      </c>
      <c r="S1359" s="20">
        <v>45161</v>
      </c>
      <c r="T1359" s="20">
        <v>45526</v>
      </c>
      <c r="U1359" s="20">
        <v>45527</v>
      </c>
      <c r="V1359" s="20">
        <v>45656</v>
      </c>
      <c r="W1359" s="29">
        <v>45695</v>
      </c>
      <c r="X1359" s="17">
        <v>45838</v>
      </c>
      <c r="Y1359" s="17"/>
      <c r="Z1359" s="29"/>
      <c r="AA1359" s="18">
        <f t="shared" ca="1" si="105"/>
        <v>44</v>
      </c>
      <c r="AB1359" s="15" t="s">
        <v>7878</v>
      </c>
      <c r="AC1359" s="35" t="str">
        <f t="shared" si="109"/>
        <v>1 anos 8 meses 28 dias</v>
      </c>
      <c r="AD1359" s="35" t="str">
        <f ca="1">IF(AND(V1359="",T1359&lt;TODAY()),"Contrato Encerrado",IF(AND(V1359="",T1359&gt;TODAY()),DATEDIF(TODAY(),T1359,"Y")&amp;" anos"&amp;" "&amp;DATEDIF(TODAY(),T1359,"YM")&amp;" meses"&amp;" "&amp;DATEDIF(TODAY(),T1359,"MD")&amp;" dias",IF(AND(X1359="",V1359&lt;TODAY()),"Contrato Encerrado",IF(AND(X1359="",V1359&gt;TODAY()),DATEDIF(TODAY(),V1359,"Y")&amp;" anos"&amp;" "&amp;DATEDIF(TODAY(),V1359,"YM")&amp;" meses"&amp;" "&amp;DATEDIF(TODAY(),V1359,"MD")&amp;" dias",IF(AND(Z1359="",X1359&lt;TODAY()),"Contrato Encerrado",IF(AND(Z1359="",X1359&gt;TODAY()),DATEDIF(TODAY(),X1359,"Y")&amp;" anos"&amp;" "&amp;DATEDIF(TODAY(),X1359,"YM")&amp;" meses"&amp;" "&amp;DATEDIF(TODAY(),X1359,"MD")&amp;" dias",IF(AND(Z1359&lt;&gt;””,Z1359&lt;TODAY()),"Contrato Encerrado",IF(AND(Z1359&lt;&gt;"",Z1359&gt;TODAY()),DATEDIF(TODAY(),Z1359,"Y")&amp;" anos"&amp;" "&amp;DATEDIF(TODAY(),Z1359,"YM")&amp;" meses"&amp;" "&amp;DATEDIF(TODAY(),Z1359,"MD")&amp;" dias"))))))))</f>
        <v>Contrato Encerrado</v>
      </c>
      <c r="AE1359" s="35">
        <f t="shared" si="106"/>
        <v>637</v>
      </c>
      <c r="AF1359" s="35">
        <f t="shared" si="107"/>
        <v>93</v>
      </c>
      <c r="AG1359" s="17" t="str">
        <f t="shared" si="108"/>
        <v>0 anos 3 meses 2 dias</v>
      </c>
    </row>
    <row r="1360" spans="1:33" ht="11.25" customHeight="1" x14ac:dyDescent="0.2">
      <c r="A1360" s="8" t="s">
        <v>9</v>
      </c>
      <c r="B1360" s="8" t="s">
        <v>13</v>
      </c>
      <c r="C1360" s="22" t="s">
        <v>21</v>
      </c>
      <c r="D1360" s="37">
        <v>2024</v>
      </c>
      <c r="E1360" s="12" t="s">
        <v>157</v>
      </c>
      <c r="F1360" s="8" t="s">
        <v>158</v>
      </c>
      <c r="G1360" s="77" t="s">
        <v>14102</v>
      </c>
      <c r="H1360" s="78" t="s">
        <v>14103</v>
      </c>
      <c r="I1360" s="14" t="s">
        <v>14104</v>
      </c>
      <c r="J1360" s="14" t="s">
        <v>1302</v>
      </c>
      <c r="K1360" s="14" t="s">
        <v>29</v>
      </c>
      <c r="L1360" s="15" t="s">
        <v>30</v>
      </c>
      <c r="M1360" s="7" t="s">
        <v>9427</v>
      </c>
      <c r="N1360" s="15" t="s">
        <v>2101</v>
      </c>
      <c r="O1360" s="15" t="s">
        <v>9448</v>
      </c>
      <c r="P1360" s="15" t="s">
        <v>2518</v>
      </c>
      <c r="Q1360" s="15" t="s">
        <v>2521</v>
      </c>
      <c r="R1360" s="20">
        <v>38312</v>
      </c>
      <c r="S1360" s="20">
        <v>45503</v>
      </c>
      <c r="T1360" s="20">
        <v>45743</v>
      </c>
      <c r="U1360" s="20"/>
      <c r="V1360" s="20"/>
      <c r="W1360" s="20"/>
      <c r="X1360" s="17"/>
      <c r="Y1360" s="17"/>
      <c r="Z1360" s="20"/>
      <c r="AA1360" s="18">
        <f t="shared" ca="1" si="105"/>
        <v>20</v>
      </c>
      <c r="AB1360" s="15" t="s">
        <v>7878</v>
      </c>
      <c r="AC1360" s="35" t="str">
        <f t="shared" si="109"/>
        <v>0 anos 7 meses 25 dias</v>
      </c>
      <c r="AD1360" s="35" t="str">
        <f ca="1">IF(AND(V1360="",T1360&lt;TODAY()),"Contrato Encerrado",IF(AND(V1360="",T1360&gt;TODAY()),DATEDIF(TODAY(),T1360,"Y")&amp;" anos"&amp;" "&amp;DATEDIF(TODAY(),T1360,"YM")&amp;" meses"&amp;" "&amp;DATEDIF(TODAY(),T1360,"MD")&amp;" dias",IF(AND(X1360="",V1360&lt;TODAY()),"Contrato Encerrado",IF(AND(X1360="",V1360&gt;TODAY()),DATEDIF(TODAY(),V1360,"Y")&amp;" anos"&amp;" "&amp;DATEDIF(TODAY(),V1360,"YM")&amp;" meses"&amp;" "&amp;DATEDIF(TODAY(),V1360,"MD")&amp;" dias",IF(AND(Z1360="",X1360&lt;TODAY()),"Contrato Encerrado",IF(AND(Z1360="",X1360&gt;TODAY()),DATEDIF(TODAY(),X1360,"Y")&amp;" anos"&amp;" "&amp;DATEDIF(TODAY(),X1360,"YM")&amp;" meses"&amp;" "&amp;DATEDIF(TODAY(),X1360,"MD")&amp;" dias",IF(AND(Z1360&lt;&gt;””,Z1360&lt;TODAY()),"Contrato Encerrado",IF(AND(Z1360&lt;&gt;"",Z1360&gt;TODAY()),DATEDIF(TODAY(),Z1360,"Y")&amp;" anos"&amp;" "&amp;DATEDIF(TODAY(),Z1360,"YM")&amp;" meses"&amp;" "&amp;DATEDIF(TODAY(),Z1360,"MD")&amp;" dias"))))))))</f>
        <v>Contrato Encerrado</v>
      </c>
      <c r="AE1360" s="35">
        <f t="shared" si="106"/>
        <v>240</v>
      </c>
      <c r="AF1360" s="35">
        <f t="shared" si="107"/>
        <v>490</v>
      </c>
      <c r="AG1360" s="17" t="str">
        <f t="shared" si="108"/>
        <v>1 anos 4 meses 4 dias</v>
      </c>
    </row>
    <row r="1361" spans="1:33" ht="11.25" customHeight="1" x14ac:dyDescent="0.2">
      <c r="A1361" s="8" t="s">
        <v>9</v>
      </c>
      <c r="B1361" s="10" t="s">
        <v>13</v>
      </c>
      <c r="C1361" s="11" t="s">
        <v>22</v>
      </c>
      <c r="D1361" s="36">
        <v>2022</v>
      </c>
      <c r="E1361" s="12" t="s">
        <v>157</v>
      </c>
      <c r="F1361" s="8" t="s">
        <v>158</v>
      </c>
      <c r="G1361" s="77" t="s">
        <v>825</v>
      </c>
      <c r="H1361" s="78" t="s">
        <v>826</v>
      </c>
      <c r="I1361" s="14" t="s">
        <v>827</v>
      </c>
      <c r="J1361" s="14" t="s">
        <v>14943</v>
      </c>
      <c r="K1361" s="14" t="s">
        <v>29</v>
      </c>
      <c r="L1361" s="15" t="s">
        <v>30</v>
      </c>
      <c r="M1361" s="7" t="s">
        <v>9427</v>
      </c>
      <c r="N1361" s="16" t="s">
        <v>2101</v>
      </c>
      <c r="O1361" s="16"/>
      <c r="P1361" s="16" t="s">
        <v>2517</v>
      </c>
      <c r="Q1361" s="16" t="s">
        <v>2522</v>
      </c>
      <c r="R1361" s="31">
        <v>34995</v>
      </c>
      <c r="S1361" s="31">
        <v>44382</v>
      </c>
      <c r="T1361" s="31">
        <v>44943</v>
      </c>
      <c r="U1361" s="31"/>
      <c r="V1361" s="31"/>
      <c r="W1361" s="31"/>
      <c r="X1361" s="17"/>
      <c r="Y1361" s="17"/>
      <c r="Z1361" s="31"/>
      <c r="AA1361" s="18">
        <f t="shared" ca="1" si="105"/>
        <v>29</v>
      </c>
      <c r="AB1361" s="19" t="s">
        <v>7878</v>
      </c>
      <c r="AC1361" s="35" t="str">
        <f t="shared" si="109"/>
        <v>1 anos 6 meses 12 dias</v>
      </c>
      <c r="AD1361" s="35" t="str">
        <f ca="1">IF(AND(V1361="",T1361&lt;TODAY()),"Contrato Encerrado",IF(AND(V1361="",T1361&gt;TODAY()),DATEDIF(TODAY(),T1361,"Y")&amp;" anos"&amp;" "&amp;DATEDIF(TODAY(),T1361,"YM")&amp;" meses"&amp;" "&amp;DATEDIF(TODAY(),T1361,"MD")&amp;" dias",IF(AND(X1361="",V1361&lt;TODAY()),"Contrato Encerrado",IF(AND(X1361="",V1361&gt;TODAY()),DATEDIF(TODAY(),V1361,"Y")&amp;" anos"&amp;" "&amp;DATEDIF(TODAY(),V1361,"YM")&amp;" meses"&amp;" "&amp;DATEDIF(TODAY(),V1361,"MD")&amp;" dias",IF(AND(Z1361="",X1361&lt;TODAY()),"Contrato Encerrado",IF(AND(Z1361="",X1361&gt;TODAY()),DATEDIF(TODAY(),X1361,"Y")&amp;" anos"&amp;" "&amp;DATEDIF(TODAY(),X1361,"YM")&amp;" meses"&amp;" "&amp;DATEDIF(TODAY(),X1361,"MD")&amp;" dias",IF(AND(Z1361&lt;&gt;””,Z1361&lt;TODAY()),"Contrato Encerrado",IF(AND(Z1361&lt;&gt;"",Z1361&gt;TODAY()),DATEDIF(TODAY(),Z1361,"Y")&amp;" anos"&amp;" "&amp;DATEDIF(TODAY(),Z1361,"YM")&amp;" meses"&amp;" "&amp;DATEDIF(TODAY(),Z1361,"MD")&amp;" dias"))))))))</f>
        <v>Contrato Encerrado</v>
      </c>
      <c r="AE1361" s="35">
        <f t="shared" si="106"/>
        <v>561</v>
      </c>
      <c r="AF1361" s="35">
        <f t="shared" si="107"/>
        <v>169</v>
      </c>
      <c r="AG1361" s="17" t="str">
        <f t="shared" si="108"/>
        <v>0 anos 5 meses 17 dias</v>
      </c>
    </row>
    <row r="1362" spans="1:33" ht="11.25" customHeight="1" x14ac:dyDescent="0.2">
      <c r="A1362" s="8" t="s">
        <v>9</v>
      </c>
      <c r="B1362" s="8" t="s">
        <v>13</v>
      </c>
      <c r="C1362" s="22" t="s">
        <v>11</v>
      </c>
      <c r="D1362" s="37">
        <v>2024</v>
      </c>
      <c r="E1362" s="12" t="s">
        <v>157</v>
      </c>
      <c r="F1362" s="8" t="s">
        <v>158</v>
      </c>
      <c r="G1362" s="77" t="s">
        <v>11195</v>
      </c>
      <c r="H1362" s="78" t="s">
        <v>11196</v>
      </c>
      <c r="I1362" s="14" t="s">
        <v>11197</v>
      </c>
      <c r="J1362" s="14" t="s">
        <v>14943</v>
      </c>
      <c r="K1362" s="14" t="s">
        <v>29</v>
      </c>
      <c r="L1362" s="15" t="s">
        <v>81</v>
      </c>
      <c r="M1362" s="7" t="s">
        <v>82</v>
      </c>
      <c r="N1362" s="15" t="s">
        <v>4113</v>
      </c>
      <c r="O1362" s="15" t="s">
        <v>8584</v>
      </c>
      <c r="P1362" s="15" t="s">
        <v>2518</v>
      </c>
      <c r="Q1362" s="15" t="s">
        <v>4109</v>
      </c>
      <c r="R1362" s="20">
        <v>39011</v>
      </c>
      <c r="S1362" s="20">
        <v>45293</v>
      </c>
      <c r="T1362" s="31">
        <v>45657</v>
      </c>
      <c r="U1362" s="20"/>
      <c r="V1362" s="20"/>
      <c r="W1362" s="20"/>
      <c r="X1362" s="17"/>
      <c r="Y1362" s="17"/>
      <c r="Z1362" s="20"/>
      <c r="AA1362" s="18">
        <f t="shared" ca="1" si="105"/>
        <v>18</v>
      </c>
      <c r="AB1362" s="15" t="s">
        <v>7878</v>
      </c>
      <c r="AC1362" s="35" t="str">
        <f t="shared" si="109"/>
        <v>0 anos 11 meses 29 dias</v>
      </c>
      <c r="AD1362" s="35" t="str">
        <f ca="1">IF(AND(V1362="",T1362&lt;TODAY()),"Contrato Encerrado",IF(AND(V1362="",T1362&gt;TODAY()),DATEDIF(TODAY(),T1362,"Y")&amp;" anos"&amp;" "&amp;DATEDIF(TODAY(),T1362,"YM")&amp;" meses"&amp;" "&amp;DATEDIF(TODAY(),T1362,"MD")&amp;" dias",IF(AND(X1362="",V1362&lt;TODAY()),"Contrato Encerrado",IF(AND(X1362="",V1362&gt;TODAY()),DATEDIF(TODAY(),V1362,"Y")&amp;" anos"&amp;" "&amp;DATEDIF(TODAY(),V1362,"YM")&amp;" meses"&amp;" "&amp;DATEDIF(TODAY(),V1362,"MD")&amp;" dias",IF(AND(Z1362="",X1362&lt;TODAY()),"Contrato Encerrado",IF(AND(Z1362="",X1362&gt;TODAY()),DATEDIF(TODAY(),X1362,"Y")&amp;" anos"&amp;" "&amp;DATEDIF(TODAY(),X1362,"YM")&amp;" meses"&amp;" "&amp;DATEDIF(TODAY(),X1362,"MD")&amp;" dias",IF(AND(Z1362&lt;&gt;””,Z1362&lt;TODAY()),"Contrato Encerrado",IF(AND(Z1362&lt;&gt;"",Z1362&gt;TODAY()),DATEDIF(TODAY(),Z1362,"Y")&amp;" anos"&amp;" "&amp;DATEDIF(TODAY(),Z1362,"YM")&amp;" meses"&amp;" "&amp;DATEDIF(TODAY(),Z1362,"MD")&amp;" dias"))))))))</f>
        <v>Contrato Encerrado</v>
      </c>
      <c r="AE1362" s="35">
        <f t="shared" si="106"/>
        <v>364</v>
      </c>
      <c r="AF1362" s="35">
        <f t="shared" si="107"/>
        <v>366</v>
      </c>
      <c r="AG1362" s="17" t="str">
        <f t="shared" si="108"/>
        <v>0 anos 11 meses 31 dias</v>
      </c>
    </row>
    <row r="1363" spans="1:33" ht="11.25" customHeight="1" x14ac:dyDescent="0.2">
      <c r="A1363" s="8" t="s">
        <v>9</v>
      </c>
      <c r="B1363" s="8" t="s">
        <v>13</v>
      </c>
      <c r="C1363" s="22" t="s">
        <v>17</v>
      </c>
      <c r="D1363" s="37">
        <v>2023</v>
      </c>
      <c r="E1363" s="23" t="s">
        <v>157</v>
      </c>
      <c r="F1363" s="8" t="s">
        <v>158</v>
      </c>
      <c r="G1363" s="77" t="s">
        <v>6391</v>
      </c>
      <c r="H1363" s="78" t="s">
        <v>6392</v>
      </c>
      <c r="I1363" s="9" t="s">
        <v>6393</v>
      </c>
      <c r="J1363" s="14" t="s">
        <v>14943</v>
      </c>
      <c r="K1363" s="9" t="s">
        <v>29</v>
      </c>
      <c r="L1363" s="24" t="s">
        <v>81</v>
      </c>
      <c r="M1363" s="7" t="s">
        <v>82</v>
      </c>
      <c r="N1363" s="24" t="s">
        <v>4113</v>
      </c>
      <c r="O1363" s="24"/>
      <c r="P1363" s="24" t="s">
        <v>2518</v>
      </c>
      <c r="Q1363" s="24" t="s">
        <v>4109</v>
      </c>
      <c r="R1363" s="17">
        <v>38180</v>
      </c>
      <c r="S1363" s="17">
        <v>45056</v>
      </c>
      <c r="T1363" s="31">
        <v>45281</v>
      </c>
      <c r="U1363" s="17"/>
      <c r="V1363" s="31"/>
      <c r="W1363" s="17"/>
      <c r="X1363" s="17"/>
      <c r="Y1363" s="17"/>
      <c r="Z1363" s="31"/>
      <c r="AA1363" s="18">
        <f t="shared" ca="1" si="105"/>
        <v>21</v>
      </c>
      <c r="AB1363" s="19" t="s">
        <v>7878</v>
      </c>
      <c r="AC1363" s="35" t="str">
        <f t="shared" si="109"/>
        <v>0 anos 7 meses 11 dias</v>
      </c>
      <c r="AD1363" s="35" t="str">
        <f ca="1">IF(AND(V1363="",T1363&lt;TODAY()),"Contrato Encerrado",IF(AND(V1363="",T1363&gt;TODAY()),DATEDIF(TODAY(),T1363,"Y")&amp;" anos"&amp;" "&amp;DATEDIF(TODAY(),T1363,"YM")&amp;" meses"&amp;" "&amp;DATEDIF(TODAY(),T1363,"MD")&amp;" dias",IF(AND(X1363="",V1363&lt;TODAY()),"Contrato Encerrado",IF(AND(X1363="",V1363&gt;TODAY()),DATEDIF(TODAY(),V1363,"Y")&amp;" anos"&amp;" "&amp;DATEDIF(TODAY(),V1363,"YM")&amp;" meses"&amp;" "&amp;DATEDIF(TODAY(),V1363,"MD")&amp;" dias",IF(AND(Z1363="",X1363&lt;TODAY()),"Contrato Encerrado",IF(AND(Z1363="",X1363&gt;TODAY()),DATEDIF(TODAY(),X1363,"Y")&amp;" anos"&amp;" "&amp;DATEDIF(TODAY(),X1363,"YM")&amp;" meses"&amp;" "&amp;DATEDIF(TODAY(),X1363,"MD")&amp;" dias",IF(AND(Z1363&lt;&gt;””,Z1363&lt;TODAY()),"Contrato Encerrado",IF(AND(Z1363&lt;&gt;"",Z1363&gt;TODAY()),DATEDIF(TODAY(),Z1363,"Y")&amp;" anos"&amp;" "&amp;DATEDIF(TODAY(),Z1363,"YM")&amp;" meses"&amp;" "&amp;DATEDIF(TODAY(),Z1363,"MD")&amp;" dias"))))))))</f>
        <v>Contrato Encerrado</v>
      </c>
      <c r="AE1363" s="35">
        <f t="shared" si="106"/>
        <v>225</v>
      </c>
      <c r="AF1363" s="35">
        <f t="shared" si="107"/>
        <v>505</v>
      </c>
      <c r="AG1363" s="17" t="str">
        <f t="shared" si="108"/>
        <v>1 anos 4 meses 19 dias</v>
      </c>
    </row>
    <row r="1364" spans="1:33" ht="11.25" customHeight="1" x14ac:dyDescent="0.2">
      <c r="A1364" s="8" t="s">
        <v>9</v>
      </c>
      <c r="B1364" s="8" t="s">
        <v>13</v>
      </c>
      <c r="C1364" s="22" t="s">
        <v>19</v>
      </c>
      <c r="D1364" s="37">
        <v>2024</v>
      </c>
      <c r="E1364" s="12" t="s">
        <v>27</v>
      </c>
      <c r="F1364" s="8" t="s">
        <v>28</v>
      </c>
      <c r="G1364" s="77" t="s">
        <v>13616</v>
      </c>
      <c r="H1364" s="78" t="s">
        <v>13617</v>
      </c>
      <c r="I1364" s="14" t="s">
        <v>13618</v>
      </c>
      <c r="J1364" s="14" t="s">
        <v>10</v>
      </c>
      <c r="K1364" s="14" t="s">
        <v>29</v>
      </c>
      <c r="L1364" s="15" t="s">
        <v>30</v>
      </c>
      <c r="M1364" s="7" t="s">
        <v>9427</v>
      </c>
      <c r="N1364" s="15" t="s">
        <v>2098</v>
      </c>
      <c r="O1364" s="15" t="s">
        <v>13619</v>
      </c>
      <c r="P1364" s="15" t="s">
        <v>2518</v>
      </c>
      <c r="Q1364" s="15" t="s">
        <v>4109</v>
      </c>
      <c r="R1364" s="20">
        <v>37982</v>
      </c>
      <c r="S1364" s="20">
        <v>45463</v>
      </c>
      <c r="T1364" s="20">
        <v>46192</v>
      </c>
      <c r="U1364" s="20"/>
      <c r="V1364" s="20"/>
      <c r="W1364" s="20"/>
      <c r="X1364" s="17"/>
      <c r="Y1364" s="17"/>
      <c r="Z1364" s="20"/>
      <c r="AA1364" s="18">
        <f t="shared" ca="1" si="105"/>
        <v>21</v>
      </c>
      <c r="AB1364" s="15" t="s">
        <v>7878</v>
      </c>
      <c r="AC1364" s="35" t="str">
        <f t="shared" si="109"/>
        <v>1 anos 11 meses 30 dias</v>
      </c>
      <c r="AD1364" s="35" t="str">
        <f ca="1">IF(AND(V1364="",T1364&lt;TODAY()),"Contrato Encerrado",IF(AND(V1364="",T1364&gt;TODAY()),DATEDIF(TODAY(),T1364,"Y")&amp;" anos"&amp;" "&amp;DATEDIF(TODAY(),T1364,"YM")&amp;" meses"&amp;" "&amp;DATEDIF(TODAY(),T1364,"MD")&amp;" dias",IF(AND(X1364="",V1364&lt;TODAY()),"Contrato Encerrado",IF(AND(X1364="",V1364&gt;TODAY()),DATEDIF(TODAY(),V1364,"Y")&amp;" anos"&amp;" "&amp;DATEDIF(TODAY(),V1364,"YM")&amp;" meses"&amp;" "&amp;DATEDIF(TODAY(),V1364,"MD")&amp;" dias",IF(AND(Z1364="",X1364&lt;TODAY()),"Contrato Encerrado",IF(AND(Z1364="",X1364&gt;TODAY()),DATEDIF(TODAY(),X1364,"Y")&amp;" anos"&amp;" "&amp;DATEDIF(TODAY(),X1364,"YM")&amp;" meses"&amp;" "&amp;DATEDIF(TODAY(),X1364,"MD")&amp;" dias",IF(AND(Z1364&lt;&gt;””,Z1364&lt;TODAY()),"Contrato Encerrado",IF(AND(Z1364&lt;&gt;"",Z1364&gt;TODAY()),DATEDIF(TODAY(),Z1364,"Y")&amp;" anos"&amp;" "&amp;DATEDIF(TODAY(),Z1364,"YM")&amp;" meses"&amp;" "&amp;DATEDIF(TODAY(),Z1364,"MD")&amp;" dias"))))))))</f>
        <v>0 anos 8 meses 12 dias</v>
      </c>
      <c r="AE1364" s="35">
        <f t="shared" si="106"/>
        <v>729</v>
      </c>
      <c r="AF1364" s="35">
        <f t="shared" si="107"/>
        <v>1</v>
      </c>
      <c r="AG1364" s="17" t="str">
        <f t="shared" si="108"/>
        <v>0 anos 0 meses 1 dias</v>
      </c>
    </row>
    <row r="1365" spans="1:33" ht="11.25" customHeight="1" x14ac:dyDescent="0.2">
      <c r="A1365" s="8" t="s">
        <v>9</v>
      </c>
      <c r="B1365" s="8" t="s">
        <v>13</v>
      </c>
      <c r="C1365" s="22" t="s">
        <v>14</v>
      </c>
      <c r="D1365" s="37">
        <v>2024</v>
      </c>
      <c r="E1365" s="12" t="s">
        <v>128</v>
      </c>
      <c r="F1365" s="8" t="s">
        <v>129</v>
      </c>
      <c r="G1365" s="77" t="s">
        <v>11198</v>
      </c>
      <c r="H1365" s="78" t="s">
        <v>11199</v>
      </c>
      <c r="I1365" s="14" t="s">
        <v>11200</v>
      </c>
      <c r="J1365" s="14" t="s">
        <v>10</v>
      </c>
      <c r="K1365" s="14" t="s">
        <v>29</v>
      </c>
      <c r="L1365" s="15" t="s">
        <v>81</v>
      </c>
      <c r="M1365" s="7" t="s">
        <v>82</v>
      </c>
      <c r="N1365" s="15" t="s">
        <v>4113</v>
      </c>
      <c r="O1365" s="15" t="s">
        <v>9301</v>
      </c>
      <c r="P1365" s="15" t="s">
        <v>2518</v>
      </c>
      <c r="Q1365" s="15" t="s">
        <v>2523</v>
      </c>
      <c r="R1365" s="20">
        <v>39258</v>
      </c>
      <c r="S1365" s="20">
        <v>45323</v>
      </c>
      <c r="T1365" s="20">
        <v>46022</v>
      </c>
      <c r="U1365" s="20"/>
      <c r="V1365" s="20"/>
      <c r="W1365" s="20"/>
      <c r="X1365" s="17"/>
      <c r="Y1365" s="17"/>
      <c r="Z1365" s="20"/>
      <c r="AA1365" s="18">
        <f t="shared" ca="1" si="105"/>
        <v>18</v>
      </c>
      <c r="AB1365" s="15" t="s">
        <v>7878</v>
      </c>
      <c r="AC1365" s="35" t="str">
        <f t="shared" si="109"/>
        <v>1 anos 10 meses 30 dias</v>
      </c>
      <c r="AD1365" s="35" t="str">
        <f ca="1">IF(AND(V1365="",T1365&lt;TODAY()),"Contrato Encerrado",IF(AND(V1365="",T1365&gt;TODAY()),DATEDIF(TODAY(),T1365,"Y")&amp;" anos"&amp;" "&amp;DATEDIF(TODAY(),T1365,"YM")&amp;" meses"&amp;" "&amp;DATEDIF(TODAY(),T1365,"MD")&amp;" dias",IF(AND(X1365="",V1365&lt;TODAY()),"Contrato Encerrado",IF(AND(X1365="",V1365&gt;TODAY()),DATEDIF(TODAY(),V1365,"Y")&amp;" anos"&amp;" "&amp;DATEDIF(TODAY(),V1365,"YM")&amp;" meses"&amp;" "&amp;DATEDIF(TODAY(),V1365,"MD")&amp;" dias",IF(AND(Z1365="",X1365&lt;TODAY()),"Contrato Encerrado",IF(AND(Z1365="",X1365&gt;TODAY()),DATEDIF(TODAY(),X1365,"Y")&amp;" anos"&amp;" "&amp;DATEDIF(TODAY(),X1365,"YM")&amp;" meses"&amp;" "&amp;DATEDIF(TODAY(),X1365,"MD")&amp;" dias",IF(AND(Z1365&lt;&gt;””,Z1365&lt;TODAY()),"Contrato Encerrado",IF(AND(Z1365&lt;&gt;"",Z1365&gt;TODAY()),DATEDIF(TODAY(),Z1365,"Y")&amp;" anos"&amp;" "&amp;DATEDIF(TODAY(),Z1365,"YM")&amp;" meses"&amp;" "&amp;DATEDIF(TODAY(),Z1365,"MD")&amp;" dias"))))))))</f>
        <v>0 anos 2 meses 24 dias</v>
      </c>
      <c r="AE1365" s="35">
        <f t="shared" si="106"/>
        <v>699</v>
      </c>
      <c r="AF1365" s="35">
        <f t="shared" si="107"/>
        <v>31</v>
      </c>
      <c r="AG1365" s="17" t="str">
        <f t="shared" si="108"/>
        <v>0 anos 0 meses 31 dias</v>
      </c>
    </row>
    <row r="1366" spans="1:33" ht="11.25" customHeight="1" x14ac:dyDescent="0.2">
      <c r="A1366" s="8" t="s">
        <v>9</v>
      </c>
      <c r="B1366" s="10" t="s">
        <v>13</v>
      </c>
      <c r="C1366" s="11" t="s">
        <v>22</v>
      </c>
      <c r="D1366" s="36">
        <v>2022</v>
      </c>
      <c r="E1366" s="12" t="s">
        <v>155</v>
      </c>
      <c r="F1366" s="8" t="s">
        <v>156</v>
      </c>
      <c r="G1366" s="77" t="s">
        <v>2679</v>
      </c>
      <c r="H1366" s="78" t="s">
        <v>2680</v>
      </c>
      <c r="I1366" s="14" t="s">
        <v>2681</v>
      </c>
      <c r="J1366" s="14" t="s">
        <v>1302</v>
      </c>
      <c r="K1366" s="14" t="s">
        <v>29</v>
      </c>
      <c r="L1366" s="15" t="s">
        <v>30</v>
      </c>
      <c r="M1366" s="7" t="s">
        <v>9427</v>
      </c>
      <c r="N1366" s="15" t="s">
        <v>2102</v>
      </c>
      <c r="O1366" s="16"/>
      <c r="P1366" s="16" t="s">
        <v>2518</v>
      </c>
      <c r="Q1366" s="16" t="s">
        <v>2523</v>
      </c>
      <c r="R1366" s="31">
        <v>37396</v>
      </c>
      <c r="S1366" s="31">
        <v>44781</v>
      </c>
      <c r="T1366" s="31">
        <v>45224</v>
      </c>
      <c r="U1366" s="31"/>
      <c r="V1366" s="31"/>
      <c r="W1366" s="31"/>
      <c r="X1366" s="17"/>
      <c r="Y1366" s="17"/>
      <c r="Z1366" s="31"/>
      <c r="AA1366" s="18">
        <f t="shared" ca="1" si="105"/>
        <v>23</v>
      </c>
      <c r="AB1366" s="19" t="s">
        <v>7878</v>
      </c>
      <c r="AC1366" s="35" t="str">
        <f t="shared" si="109"/>
        <v>1 anos 2 meses 17 dias</v>
      </c>
      <c r="AD1366" s="35" t="str">
        <f ca="1">IF(AND(V1366="",T1366&lt;TODAY()),"Contrato Encerrado",IF(AND(V1366="",T1366&gt;TODAY()),DATEDIF(TODAY(),T1366,"Y")&amp;" anos"&amp;" "&amp;DATEDIF(TODAY(),T1366,"YM")&amp;" meses"&amp;" "&amp;DATEDIF(TODAY(),T1366,"MD")&amp;" dias",IF(AND(X1366="",V1366&lt;TODAY()),"Contrato Encerrado",IF(AND(X1366="",V1366&gt;TODAY()),DATEDIF(TODAY(),V1366,"Y")&amp;" anos"&amp;" "&amp;DATEDIF(TODAY(),V1366,"YM")&amp;" meses"&amp;" "&amp;DATEDIF(TODAY(),V1366,"MD")&amp;" dias",IF(AND(Z1366="",X1366&lt;TODAY()),"Contrato Encerrado",IF(AND(Z1366="",X1366&gt;TODAY()),DATEDIF(TODAY(),X1366,"Y")&amp;" anos"&amp;" "&amp;DATEDIF(TODAY(),X1366,"YM")&amp;" meses"&amp;" "&amp;DATEDIF(TODAY(),X1366,"MD")&amp;" dias",IF(AND(Z1366&lt;&gt;””,Z1366&lt;TODAY()),"Contrato Encerrado",IF(AND(Z1366&lt;&gt;"",Z1366&gt;TODAY()),DATEDIF(TODAY(),Z1366,"Y")&amp;" anos"&amp;" "&amp;DATEDIF(TODAY(),Z1366,"YM")&amp;" meses"&amp;" "&amp;DATEDIF(TODAY(),Z1366,"MD")&amp;" dias"))))))))</f>
        <v>Contrato Encerrado</v>
      </c>
      <c r="AE1366" s="35">
        <f t="shared" si="106"/>
        <v>443</v>
      </c>
      <c r="AF1366" s="35">
        <f t="shared" si="107"/>
        <v>287</v>
      </c>
      <c r="AG1366" s="17" t="str">
        <f t="shared" si="108"/>
        <v>0 anos 9 meses 13 dias</v>
      </c>
    </row>
    <row r="1367" spans="1:33" ht="11.25" customHeight="1" x14ac:dyDescent="0.2">
      <c r="A1367" s="8" t="s">
        <v>9</v>
      </c>
      <c r="B1367" s="8" t="s">
        <v>13</v>
      </c>
      <c r="C1367" s="22" t="s">
        <v>16</v>
      </c>
      <c r="D1367" s="37">
        <v>2025</v>
      </c>
      <c r="E1367" s="12" t="s">
        <v>307</v>
      </c>
      <c r="F1367" s="8" t="s">
        <v>308</v>
      </c>
      <c r="G1367" s="9" t="s">
        <v>16245</v>
      </c>
      <c r="H1367" s="8" t="s">
        <v>16246</v>
      </c>
      <c r="I1367" s="14" t="s">
        <v>16247</v>
      </c>
      <c r="J1367" s="14" t="s">
        <v>10</v>
      </c>
      <c r="K1367" s="14" t="s">
        <v>29</v>
      </c>
      <c r="L1367" s="15" t="s">
        <v>81</v>
      </c>
      <c r="M1367" s="7" t="s">
        <v>82</v>
      </c>
      <c r="N1367" s="15" t="s">
        <v>4113</v>
      </c>
      <c r="O1367" s="15" t="s">
        <v>8092</v>
      </c>
      <c r="P1367" s="15" t="s">
        <v>2518</v>
      </c>
      <c r="Q1367" s="15" t="s">
        <v>2523</v>
      </c>
      <c r="R1367" s="20">
        <v>39655</v>
      </c>
      <c r="S1367" s="20">
        <v>45748</v>
      </c>
      <c r="T1367" s="20">
        <v>46112</v>
      </c>
      <c r="U1367" s="20"/>
      <c r="V1367" s="20"/>
      <c r="W1367" s="20"/>
      <c r="X1367" s="17"/>
      <c r="Y1367" s="17"/>
      <c r="Z1367" s="20"/>
      <c r="AA1367" s="21">
        <f t="shared" ca="1" si="105"/>
        <v>17</v>
      </c>
      <c r="AB1367" s="20" t="s">
        <v>7877</v>
      </c>
      <c r="AC1367" s="35" t="str">
        <f t="shared" si="109"/>
        <v>0 anos 11 meses 30 dias</v>
      </c>
      <c r="AD1367" s="35" t="str">
        <f ca="1">IF(AND(V1367="",T1367&lt;TODAY()),"Contrato Encerrado",IF(AND(V1367="",T1367&gt;TODAY()),DATEDIF(TODAY(),T1367,"Y")&amp;" anos"&amp;" "&amp;DATEDIF(TODAY(),T1367,"YM")&amp;" meses"&amp;" "&amp;DATEDIF(TODAY(),T1367,"MD")&amp;" dias",IF(AND(X1367="",V1367&lt;TODAY()),"Contrato Encerrado",IF(AND(X1367="",V1367&gt;TODAY()),DATEDIF(TODAY(),V1367,"Y")&amp;" anos"&amp;" "&amp;DATEDIF(TODAY(),V1367,"YM")&amp;" meses"&amp;" "&amp;DATEDIF(TODAY(),V1367,"MD")&amp;" dias",IF(AND(Z1367="",X1367&lt;TODAY()),"Contrato Encerrado",IF(AND(Z1367="",X1367&gt;TODAY()),DATEDIF(TODAY(),X1367,"Y")&amp;" anos"&amp;" "&amp;DATEDIF(TODAY(),X1367,"YM")&amp;" meses"&amp;" "&amp;DATEDIF(TODAY(),X1367,"MD")&amp;" dias",IF(AND(Z1367&lt;&gt;””,Z1367&lt;TODAY()),"Contrato Encerrado",IF(AND(Z1367&lt;&gt;"",Z1367&gt;TODAY()),DATEDIF(TODAY(),Z1367,"Y")&amp;" anos"&amp;" "&amp;DATEDIF(TODAY(),Z1367,"YM")&amp;" meses"&amp;" "&amp;DATEDIF(TODAY(),Z1367,"MD")&amp;" dias"))))))))</f>
        <v>0 anos 5 meses 24 dias</v>
      </c>
      <c r="AE1367" s="35">
        <f t="shared" si="106"/>
        <v>364</v>
      </c>
      <c r="AF1367" s="35">
        <f t="shared" si="107"/>
        <v>366</v>
      </c>
      <c r="AG1367" s="17" t="str">
        <f t="shared" si="108"/>
        <v>0 anos 11 meses 31 dias</v>
      </c>
    </row>
    <row r="1368" spans="1:33" ht="11.25" customHeight="1" x14ac:dyDescent="0.2">
      <c r="A1368" s="8" t="s">
        <v>9</v>
      </c>
      <c r="B1368" s="8" t="s">
        <v>13</v>
      </c>
      <c r="C1368" s="22" t="s">
        <v>11</v>
      </c>
      <c r="D1368" s="37">
        <v>2024</v>
      </c>
      <c r="E1368" s="12" t="s">
        <v>79</v>
      </c>
      <c r="F1368" s="8" t="s">
        <v>80</v>
      </c>
      <c r="G1368" s="77" t="s">
        <v>11201</v>
      </c>
      <c r="H1368" s="78" t="s">
        <v>11202</v>
      </c>
      <c r="I1368" s="14" t="s">
        <v>11203</v>
      </c>
      <c r="J1368" s="14" t="s">
        <v>14943</v>
      </c>
      <c r="K1368" s="14" t="s">
        <v>29</v>
      </c>
      <c r="L1368" s="15" t="s">
        <v>81</v>
      </c>
      <c r="M1368" s="7" t="s">
        <v>82</v>
      </c>
      <c r="N1368" s="15" t="s">
        <v>4113</v>
      </c>
      <c r="O1368" s="15" t="s">
        <v>7935</v>
      </c>
      <c r="P1368" s="15" t="s">
        <v>2518</v>
      </c>
      <c r="Q1368" s="15" t="s">
        <v>2523</v>
      </c>
      <c r="R1368" s="20">
        <v>39156</v>
      </c>
      <c r="S1368" s="20">
        <v>45299</v>
      </c>
      <c r="T1368" s="111">
        <v>45657</v>
      </c>
      <c r="U1368" s="70"/>
      <c r="V1368" s="20"/>
      <c r="W1368" s="20"/>
      <c r="X1368" s="17"/>
      <c r="Y1368" s="17"/>
      <c r="Z1368" s="20"/>
      <c r="AA1368" s="18">
        <f t="shared" ca="1" si="105"/>
        <v>18</v>
      </c>
      <c r="AB1368" s="15" t="s">
        <v>7877</v>
      </c>
      <c r="AC1368" s="35" t="str">
        <f t="shared" si="109"/>
        <v>0 anos 11 meses 23 dias</v>
      </c>
      <c r="AD1368" s="35" t="str">
        <f ca="1">IF(AND(V1368="",T1368&lt;TODAY()),"Contrato Encerrado",IF(AND(V1368="",T1368&gt;TODAY()),DATEDIF(TODAY(),T1368,"Y")&amp;" anos"&amp;" "&amp;DATEDIF(TODAY(),T1368,"YM")&amp;" meses"&amp;" "&amp;DATEDIF(TODAY(),T1368,"MD")&amp;" dias",IF(AND(X1368="",V1368&lt;TODAY()),"Contrato Encerrado",IF(AND(X1368="",V1368&gt;TODAY()),DATEDIF(TODAY(),V1368,"Y")&amp;" anos"&amp;" "&amp;DATEDIF(TODAY(),V1368,"YM")&amp;" meses"&amp;" "&amp;DATEDIF(TODAY(),V1368,"MD")&amp;" dias",IF(AND(Z1368="",X1368&lt;TODAY()),"Contrato Encerrado",IF(AND(Z1368="",X1368&gt;TODAY()),DATEDIF(TODAY(),X1368,"Y")&amp;" anos"&amp;" "&amp;DATEDIF(TODAY(),X1368,"YM")&amp;" meses"&amp;" "&amp;DATEDIF(TODAY(),X1368,"MD")&amp;" dias",IF(AND(Z1368&lt;&gt;””,Z1368&lt;TODAY()),"Contrato Encerrado",IF(AND(Z1368&lt;&gt;"",Z1368&gt;TODAY()),DATEDIF(TODAY(),Z1368,"Y")&amp;" anos"&amp;" "&amp;DATEDIF(TODAY(),Z1368,"YM")&amp;" meses"&amp;" "&amp;DATEDIF(TODAY(),Z1368,"MD")&amp;" dias"))))))))</f>
        <v>Contrato Encerrado</v>
      </c>
      <c r="AE1368" s="35">
        <f t="shared" si="106"/>
        <v>358</v>
      </c>
      <c r="AF1368" s="35">
        <f t="shared" si="107"/>
        <v>372</v>
      </c>
      <c r="AG1368" s="17" t="str">
        <f t="shared" si="108"/>
        <v>1 anos 0 meses 6 dias</v>
      </c>
    </row>
    <row r="1369" spans="1:33" ht="11.25" customHeight="1" x14ac:dyDescent="0.2">
      <c r="A1369" s="8" t="s">
        <v>9</v>
      </c>
      <c r="B1369" s="10" t="s">
        <v>13</v>
      </c>
      <c r="C1369" s="11" t="s">
        <v>22</v>
      </c>
      <c r="D1369" s="36">
        <v>2022</v>
      </c>
      <c r="E1369" s="12" t="s">
        <v>157</v>
      </c>
      <c r="F1369" s="8" t="s">
        <v>158</v>
      </c>
      <c r="G1369" s="77" t="s">
        <v>233</v>
      </c>
      <c r="H1369" s="78" t="s">
        <v>234</v>
      </c>
      <c r="I1369" s="14" t="s">
        <v>235</v>
      </c>
      <c r="J1369" s="14" t="s">
        <v>14943</v>
      </c>
      <c r="K1369" s="14" t="s">
        <v>29</v>
      </c>
      <c r="L1369" s="15" t="s">
        <v>81</v>
      </c>
      <c r="M1369" s="7" t="s">
        <v>82</v>
      </c>
      <c r="N1369" s="16" t="s">
        <v>4113</v>
      </c>
      <c r="O1369" s="16"/>
      <c r="P1369" s="16" t="s">
        <v>2517</v>
      </c>
      <c r="Q1369" s="16" t="s">
        <v>2522</v>
      </c>
      <c r="R1369" s="31">
        <v>38213</v>
      </c>
      <c r="S1369" s="31">
        <v>44323</v>
      </c>
      <c r="T1369" s="31">
        <v>44943</v>
      </c>
      <c r="U1369" s="31"/>
      <c r="V1369" s="31"/>
      <c r="W1369" s="31"/>
      <c r="X1369" s="17"/>
      <c r="Y1369" s="17"/>
      <c r="Z1369" s="31"/>
      <c r="AA1369" s="18">
        <f t="shared" ca="1" si="105"/>
        <v>21</v>
      </c>
      <c r="AB1369" s="19" t="s">
        <v>7877</v>
      </c>
      <c r="AC1369" s="35" t="str">
        <f t="shared" si="109"/>
        <v>1 anos 8 meses 10 dias</v>
      </c>
      <c r="AD1369" s="35" t="str">
        <f ca="1">IF(AND(V1369="",T1369&lt;TODAY()),"Contrato Encerrado",IF(AND(V1369="",T1369&gt;TODAY()),DATEDIF(TODAY(),T1369,"Y")&amp;" anos"&amp;" "&amp;DATEDIF(TODAY(),T1369,"YM")&amp;" meses"&amp;" "&amp;DATEDIF(TODAY(),T1369,"MD")&amp;" dias",IF(AND(X1369="",V1369&lt;TODAY()),"Contrato Encerrado",IF(AND(X1369="",V1369&gt;TODAY()),DATEDIF(TODAY(),V1369,"Y")&amp;" anos"&amp;" "&amp;DATEDIF(TODAY(),V1369,"YM")&amp;" meses"&amp;" "&amp;DATEDIF(TODAY(),V1369,"MD")&amp;" dias",IF(AND(Z1369="",X1369&lt;TODAY()),"Contrato Encerrado",IF(AND(Z1369="",X1369&gt;TODAY()),DATEDIF(TODAY(),X1369,"Y")&amp;" anos"&amp;" "&amp;DATEDIF(TODAY(),X1369,"YM")&amp;" meses"&amp;" "&amp;DATEDIF(TODAY(),X1369,"MD")&amp;" dias",IF(AND(Z1369&lt;&gt;””,Z1369&lt;TODAY()),"Contrato Encerrado",IF(AND(Z1369&lt;&gt;"",Z1369&gt;TODAY()),DATEDIF(TODAY(),Z1369,"Y")&amp;" anos"&amp;" "&amp;DATEDIF(TODAY(),Z1369,"YM")&amp;" meses"&amp;" "&amp;DATEDIF(TODAY(),Z1369,"MD")&amp;" dias"))))))))</f>
        <v>Contrato Encerrado</v>
      </c>
      <c r="AE1369" s="35">
        <f t="shared" si="106"/>
        <v>620</v>
      </c>
      <c r="AF1369" s="35">
        <f t="shared" si="107"/>
        <v>110</v>
      </c>
      <c r="AG1369" s="17" t="str">
        <f t="shared" si="108"/>
        <v>0 anos 3 meses 19 dias</v>
      </c>
    </row>
    <row r="1370" spans="1:33" ht="11.25" customHeight="1" x14ac:dyDescent="0.2">
      <c r="A1370" s="8" t="s">
        <v>9</v>
      </c>
      <c r="B1370" s="8" t="s">
        <v>13</v>
      </c>
      <c r="C1370" s="22" t="s">
        <v>15</v>
      </c>
      <c r="D1370" s="37">
        <v>2025</v>
      </c>
      <c r="E1370" s="12" t="s">
        <v>307</v>
      </c>
      <c r="F1370" s="8" t="s">
        <v>308</v>
      </c>
      <c r="G1370" s="77" t="s">
        <v>15646</v>
      </c>
      <c r="H1370" s="78" t="s">
        <v>15647</v>
      </c>
      <c r="I1370" s="14" t="s">
        <v>15648</v>
      </c>
      <c r="J1370" s="14" t="s">
        <v>10</v>
      </c>
      <c r="K1370" s="14" t="s">
        <v>29</v>
      </c>
      <c r="L1370" s="15" t="s">
        <v>30</v>
      </c>
      <c r="M1370" s="7" t="s">
        <v>9427</v>
      </c>
      <c r="N1370" s="15" t="s">
        <v>2115</v>
      </c>
      <c r="O1370" s="15" t="s">
        <v>9474</v>
      </c>
      <c r="P1370" s="15" t="s">
        <v>2518</v>
      </c>
      <c r="Q1370" s="15" t="s">
        <v>2523</v>
      </c>
      <c r="R1370" s="20">
        <v>37004</v>
      </c>
      <c r="S1370" s="20">
        <v>45726</v>
      </c>
      <c r="T1370" s="20">
        <v>46090</v>
      </c>
      <c r="U1370" s="20"/>
      <c r="V1370" s="20"/>
      <c r="W1370" s="20"/>
      <c r="X1370" s="17"/>
      <c r="Y1370" s="17"/>
      <c r="Z1370" s="20"/>
      <c r="AA1370" s="21">
        <f t="shared" ca="1" si="105"/>
        <v>24</v>
      </c>
      <c r="AB1370" s="15" t="s">
        <v>7878</v>
      </c>
      <c r="AC1370" s="35" t="str">
        <f t="shared" si="109"/>
        <v>0 anos 11 meses 27 dias</v>
      </c>
      <c r="AD1370" s="35" t="str">
        <f ca="1">IF(AND(V1370="",T1370&lt;TODAY()),"Contrato Encerrado",IF(AND(V1370="",T1370&gt;TODAY()),DATEDIF(TODAY(),T1370,"Y")&amp;" anos"&amp;" "&amp;DATEDIF(TODAY(),T1370,"YM")&amp;" meses"&amp;" "&amp;DATEDIF(TODAY(),T1370,"MD")&amp;" dias",IF(AND(X1370="",V1370&lt;TODAY()),"Contrato Encerrado",IF(AND(X1370="",V1370&gt;TODAY()),DATEDIF(TODAY(),V1370,"Y")&amp;" anos"&amp;" "&amp;DATEDIF(TODAY(),V1370,"YM")&amp;" meses"&amp;" "&amp;DATEDIF(TODAY(),V1370,"MD")&amp;" dias",IF(AND(Z1370="",X1370&lt;TODAY()),"Contrato Encerrado",IF(AND(Z1370="",X1370&gt;TODAY()),DATEDIF(TODAY(),X1370,"Y")&amp;" anos"&amp;" "&amp;DATEDIF(TODAY(),X1370,"YM")&amp;" meses"&amp;" "&amp;DATEDIF(TODAY(),X1370,"MD")&amp;" dias",IF(AND(Z1370&lt;&gt;””,Z1370&lt;TODAY()),"Contrato Encerrado",IF(AND(Z1370&lt;&gt;"",Z1370&gt;TODAY()),DATEDIF(TODAY(),Z1370,"Y")&amp;" anos"&amp;" "&amp;DATEDIF(TODAY(),Z1370,"YM")&amp;" meses"&amp;" "&amp;DATEDIF(TODAY(),Z1370,"MD")&amp;" dias"))))))))</f>
        <v>0 anos 5 meses 2 dias</v>
      </c>
      <c r="AE1370" s="35">
        <f t="shared" si="106"/>
        <v>364</v>
      </c>
      <c r="AF1370" s="35">
        <f t="shared" si="107"/>
        <v>366</v>
      </c>
      <c r="AG1370" s="17" t="str">
        <f t="shared" si="108"/>
        <v>0 anos 11 meses 31 dias</v>
      </c>
    </row>
    <row r="1371" spans="1:33" s="61" customFormat="1" ht="11.25" customHeight="1" x14ac:dyDescent="0.2">
      <c r="A1371" s="141" t="s">
        <v>9</v>
      </c>
      <c r="B1371" s="142" t="s">
        <v>13</v>
      </c>
      <c r="C1371" s="143" t="s">
        <v>22</v>
      </c>
      <c r="D1371" s="144">
        <v>2022</v>
      </c>
      <c r="E1371" s="145" t="s">
        <v>1708</v>
      </c>
      <c r="F1371" s="141" t="s">
        <v>1709</v>
      </c>
      <c r="G1371" s="146" t="s">
        <v>1728</v>
      </c>
      <c r="H1371" s="147" t="s">
        <v>1729</v>
      </c>
      <c r="I1371" s="148" t="s">
        <v>1730</v>
      </c>
      <c r="J1371" s="14" t="s">
        <v>14943</v>
      </c>
      <c r="K1371" s="148" t="s">
        <v>29</v>
      </c>
      <c r="L1371" s="149" t="s">
        <v>30</v>
      </c>
      <c r="M1371" s="7" t="s">
        <v>9427</v>
      </c>
      <c r="N1371" s="150" t="s">
        <v>2116</v>
      </c>
      <c r="O1371" s="150"/>
      <c r="P1371" s="150" t="s">
        <v>2517</v>
      </c>
      <c r="Q1371" s="150" t="s">
        <v>2522</v>
      </c>
      <c r="R1371" s="151">
        <v>31489</v>
      </c>
      <c r="S1371" s="151">
        <v>44453</v>
      </c>
      <c r="T1371" s="151">
        <v>45203</v>
      </c>
      <c r="U1371" s="151"/>
      <c r="V1371" s="151"/>
      <c r="W1371" s="151"/>
      <c r="X1371" s="17"/>
      <c r="Y1371" s="17"/>
      <c r="Z1371" s="151"/>
      <c r="AA1371" s="152">
        <f t="shared" ca="1" si="105"/>
        <v>39</v>
      </c>
      <c r="AB1371" s="153" t="s">
        <v>7878</v>
      </c>
      <c r="AC1371" s="35" t="str">
        <f t="shared" si="109"/>
        <v>2 anos 0 meses 20 dias</v>
      </c>
      <c r="AD1371" s="132" t="str">
        <f ca="1">IF(AND(V1371="",T1371&lt;TODAY()),"Contrato Encerrado",IF(AND(V1371="",T1371&gt;TODAY()),DATEDIF(TODAY(),T1371,"Y")&amp;" anos"&amp;" "&amp;DATEDIF(TODAY(),T1371,"YM")&amp;" meses"&amp;" "&amp;DATEDIF(TODAY(),T1371,"MD")&amp;" dias",IF(AND(X1371="",V1371&lt;TODAY()),"Contrato Encerrado",IF(AND(X1371="",V1371&gt;TODAY()),DATEDIF(TODAY(),V1371,"Y")&amp;" anos"&amp;" "&amp;DATEDIF(TODAY(),V1371,"YM")&amp;" meses"&amp;" "&amp;DATEDIF(TODAY(),V1371,"MD")&amp;" dias",IF(AND(Z1371="",X1371&lt;TODAY()),"Contrato Encerrado",IF(AND(Z1371="",X1371&gt;TODAY()),DATEDIF(TODAY(),X1371,"Y")&amp;" anos"&amp;" "&amp;DATEDIF(TODAY(),X1371,"YM")&amp;" meses"&amp;" "&amp;DATEDIF(TODAY(),X1371,"MD")&amp;" dias",IF(AND(Z1371&lt;&gt;””,Z1371&lt;TODAY()),"Contrato Encerrado",IF(AND(Z1371&lt;&gt;"",Z1371&gt;TODAY()),DATEDIF(TODAY(),Z1371,"Y")&amp;" anos"&amp;" "&amp;DATEDIF(TODAY(),Z1371,"YM")&amp;" meses"&amp;" "&amp;DATEDIF(TODAY(),Z1371,"MD")&amp;" dias"))))))))</f>
        <v>Contrato Encerrado</v>
      </c>
      <c r="AE1371" s="132">
        <f t="shared" si="106"/>
        <v>750</v>
      </c>
      <c r="AF1371" s="132">
        <f t="shared" si="107"/>
        <v>-20</v>
      </c>
      <c r="AG1371" s="133" t="str">
        <f t="shared" si="108"/>
        <v>ESTÁGIO COMPLETOU 2 ANOS</v>
      </c>
    </row>
    <row r="1372" spans="1:33" ht="11.25" customHeight="1" x14ac:dyDescent="0.2">
      <c r="A1372" s="8" t="s">
        <v>9</v>
      </c>
      <c r="B1372" s="8" t="s">
        <v>13</v>
      </c>
      <c r="C1372" s="22" t="s">
        <v>15</v>
      </c>
      <c r="D1372" s="37">
        <v>2023</v>
      </c>
      <c r="E1372" s="23" t="s">
        <v>157</v>
      </c>
      <c r="F1372" s="8" t="s">
        <v>158</v>
      </c>
      <c r="G1372" s="77" t="s">
        <v>6394</v>
      </c>
      <c r="H1372" s="78" t="s">
        <v>6395</v>
      </c>
      <c r="I1372" s="9" t="s">
        <v>6396</v>
      </c>
      <c r="J1372" s="14" t="s">
        <v>1302</v>
      </c>
      <c r="K1372" s="9" t="s">
        <v>29</v>
      </c>
      <c r="L1372" s="24" t="s">
        <v>30</v>
      </c>
      <c r="M1372" s="7" t="s">
        <v>9427</v>
      </c>
      <c r="N1372" s="24" t="s">
        <v>2101</v>
      </c>
      <c r="O1372" s="24"/>
      <c r="P1372" s="24" t="s">
        <v>2518</v>
      </c>
      <c r="Q1372" s="24" t="s">
        <v>2521</v>
      </c>
      <c r="R1372" s="17">
        <v>31753</v>
      </c>
      <c r="S1372" s="17">
        <v>44993</v>
      </c>
      <c r="T1372" s="31">
        <v>45348</v>
      </c>
      <c r="U1372" s="17"/>
      <c r="V1372" s="111"/>
      <c r="W1372" s="114"/>
      <c r="X1372" s="17"/>
      <c r="Y1372" s="17"/>
      <c r="Z1372" s="31"/>
      <c r="AA1372" s="18">
        <f t="shared" ca="1" si="105"/>
        <v>38</v>
      </c>
      <c r="AB1372" s="19" t="s">
        <v>7878</v>
      </c>
      <c r="AC1372" s="35" t="str">
        <f t="shared" si="109"/>
        <v>0 anos 11 meses 18 dias</v>
      </c>
      <c r="AD1372" s="35" t="str">
        <f ca="1">IF(AND(V1372="",T1372&lt;TODAY()),"Contrato Encerrado",IF(AND(V1372="",T1372&gt;TODAY()),DATEDIF(TODAY(),T1372,"Y")&amp;" anos"&amp;" "&amp;DATEDIF(TODAY(),T1372,"YM")&amp;" meses"&amp;" "&amp;DATEDIF(TODAY(),T1372,"MD")&amp;" dias",IF(AND(X1372="",V1372&lt;TODAY()),"Contrato Encerrado",IF(AND(X1372="",V1372&gt;TODAY()),DATEDIF(TODAY(),V1372,"Y")&amp;" anos"&amp;" "&amp;DATEDIF(TODAY(),V1372,"YM")&amp;" meses"&amp;" "&amp;DATEDIF(TODAY(),V1372,"MD")&amp;" dias",IF(AND(Z1372="",X1372&lt;TODAY()),"Contrato Encerrado",IF(AND(Z1372="",X1372&gt;TODAY()),DATEDIF(TODAY(),X1372,"Y")&amp;" anos"&amp;" "&amp;DATEDIF(TODAY(),X1372,"YM")&amp;" meses"&amp;" "&amp;DATEDIF(TODAY(),X1372,"MD")&amp;" dias",IF(AND(Z1372&lt;&gt;””,Z1372&lt;TODAY()),"Contrato Encerrado",IF(AND(Z1372&lt;&gt;"",Z1372&gt;TODAY()),DATEDIF(TODAY(),Z1372,"Y")&amp;" anos"&amp;" "&amp;DATEDIF(TODAY(),Z1372,"YM")&amp;" meses"&amp;" "&amp;DATEDIF(TODAY(),Z1372,"MD")&amp;" dias"))))))))</f>
        <v>Contrato Encerrado</v>
      </c>
      <c r="AE1372" s="35">
        <f t="shared" si="106"/>
        <v>355</v>
      </c>
      <c r="AF1372" s="35">
        <f t="shared" si="107"/>
        <v>375</v>
      </c>
      <c r="AG1372" s="17" t="str">
        <f t="shared" si="108"/>
        <v>1 anos 0 meses 9 dias</v>
      </c>
    </row>
    <row r="1373" spans="1:33" ht="11.25" customHeight="1" x14ac:dyDescent="0.2">
      <c r="A1373" s="8" t="s">
        <v>9</v>
      </c>
      <c r="B1373" s="8" t="s">
        <v>13</v>
      </c>
      <c r="C1373" s="22" t="s">
        <v>21</v>
      </c>
      <c r="D1373" s="37">
        <v>2023</v>
      </c>
      <c r="E1373" s="12" t="s">
        <v>157</v>
      </c>
      <c r="F1373" s="8" t="s">
        <v>158</v>
      </c>
      <c r="G1373" s="77" t="s">
        <v>8942</v>
      </c>
      <c r="H1373" s="78" t="s">
        <v>8943</v>
      </c>
      <c r="I1373" s="14" t="s">
        <v>8944</v>
      </c>
      <c r="J1373" s="14" t="s">
        <v>14943</v>
      </c>
      <c r="K1373" s="14" t="s">
        <v>29</v>
      </c>
      <c r="L1373" s="15" t="s">
        <v>30</v>
      </c>
      <c r="M1373" s="7" t="s">
        <v>9427</v>
      </c>
      <c r="N1373" s="15" t="s">
        <v>2101</v>
      </c>
      <c r="O1373" s="15" t="s">
        <v>8945</v>
      </c>
      <c r="P1373" s="15" t="s">
        <v>2518</v>
      </c>
      <c r="Q1373" s="15" t="s">
        <v>2521</v>
      </c>
      <c r="R1373" s="20">
        <v>33832</v>
      </c>
      <c r="S1373" s="20">
        <v>45128</v>
      </c>
      <c r="T1373" s="20">
        <v>45211</v>
      </c>
      <c r="U1373" s="20">
        <v>45261</v>
      </c>
      <c r="V1373" s="20">
        <v>45838</v>
      </c>
      <c r="W1373" s="17"/>
      <c r="X1373" s="17"/>
      <c r="Y1373" s="17"/>
      <c r="Z1373" s="20"/>
      <c r="AA1373" s="18">
        <f t="shared" ca="1" si="105"/>
        <v>33</v>
      </c>
      <c r="AB1373" s="21" t="s">
        <v>7878</v>
      </c>
      <c r="AC1373" s="35" t="str">
        <f t="shared" si="109"/>
        <v>1 anos 9 meses 20 dias</v>
      </c>
      <c r="AD1373" s="35" t="str">
        <f ca="1">IF(AND(V1373="",T1373&lt;TODAY()),"Contrato Encerrado",IF(AND(V1373="",T1373&gt;TODAY()),DATEDIF(TODAY(),T1373,"Y")&amp;" anos"&amp;" "&amp;DATEDIF(TODAY(),T1373,"YM")&amp;" meses"&amp;" "&amp;DATEDIF(TODAY(),T1373,"MD")&amp;" dias",IF(AND(X1373="",V1373&lt;TODAY()),"Contrato Encerrado",IF(AND(X1373="",V1373&gt;TODAY()),DATEDIF(TODAY(),V1373,"Y")&amp;" anos"&amp;" "&amp;DATEDIF(TODAY(),V1373,"YM")&amp;" meses"&amp;" "&amp;DATEDIF(TODAY(),V1373,"MD")&amp;" dias",IF(AND(Z1373="",X1373&lt;TODAY()),"Contrato Encerrado",IF(AND(Z1373="",X1373&gt;TODAY()),DATEDIF(TODAY(),X1373,"Y")&amp;" anos"&amp;" "&amp;DATEDIF(TODAY(),X1373,"YM")&amp;" meses"&amp;" "&amp;DATEDIF(TODAY(),X1373,"MD")&amp;" dias",IF(AND(Z1373&lt;&gt;””,Z1373&lt;TODAY()),"Contrato Encerrado",IF(AND(Z1373&lt;&gt;"",Z1373&gt;TODAY()),DATEDIF(TODAY(),Z1373,"Y")&amp;" anos"&amp;" "&amp;DATEDIF(TODAY(),Z1373,"YM")&amp;" meses"&amp;" "&amp;DATEDIF(TODAY(),Z1373,"MD")&amp;" dias"))))))))</f>
        <v>Contrato Encerrado</v>
      </c>
      <c r="AE1373" s="35">
        <f t="shared" si="106"/>
        <v>660</v>
      </c>
      <c r="AF1373" s="35">
        <f t="shared" si="107"/>
        <v>70</v>
      </c>
      <c r="AG1373" s="17" t="str">
        <f t="shared" si="108"/>
        <v>0 anos 2 meses 10 dias</v>
      </c>
    </row>
    <row r="1374" spans="1:33" ht="11.25" customHeight="1" x14ac:dyDescent="0.2">
      <c r="A1374" s="8" t="s">
        <v>9</v>
      </c>
      <c r="B1374" s="8" t="s">
        <v>13</v>
      </c>
      <c r="C1374" s="22" t="s">
        <v>16</v>
      </c>
      <c r="D1374" s="37">
        <v>2025</v>
      </c>
      <c r="E1374" s="12" t="s">
        <v>157</v>
      </c>
      <c r="F1374" s="8" t="s">
        <v>158</v>
      </c>
      <c r="G1374" s="9" t="s">
        <v>16248</v>
      </c>
      <c r="H1374" s="8" t="s">
        <v>16249</v>
      </c>
      <c r="I1374" s="14" t="s">
        <v>16250</v>
      </c>
      <c r="J1374" s="14" t="s">
        <v>10</v>
      </c>
      <c r="K1374" s="14" t="s">
        <v>29</v>
      </c>
      <c r="L1374" s="15" t="s">
        <v>30</v>
      </c>
      <c r="M1374" s="7" t="s">
        <v>9427</v>
      </c>
      <c r="N1374" s="15" t="s">
        <v>10730</v>
      </c>
      <c r="O1374" s="15" t="s">
        <v>8732</v>
      </c>
      <c r="P1374" s="15" t="s">
        <v>2518</v>
      </c>
      <c r="Q1374" s="15" t="s">
        <v>2521</v>
      </c>
      <c r="R1374" s="15" t="s">
        <v>16251</v>
      </c>
      <c r="S1374" s="15" t="s">
        <v>15661</v>
      </c>
      <c r="T1374" s="15" t="s">
        <v>15086</v>
      </c>
      <c r="U1374" s="15"/>
      <c r="V1374" s="15"/>
      <c r="W1374" s="15"/>
      <c r="X1374" s="17"/>
      <c r="Y1374" s="17"/>
      <c r="Z1374" s="15"/>
      <c r="AA1374" s="21">
        <f t="shared" ca="1" si="105"/>
        <v>22</v>
      </c>
      <c r="AB1374" s="15" t="s">
        <v>7878</v>
      </c>
      <c r="AC1374" s="35" t="str">
        <f t="shared" si="109"/>
        <v>0 anos 9 meses 14 dias</v>
      </c>
      <c r="AD1374" s="35" t="str">
        <f ca="1">IF(AND(V1374="",T1374&lt;TODAY()),"Contrato Encerrado",IF(AND(V1374="",T1374&gt;TODAY()),DATEDIF(TODAY(),T1374,"Y")&amp;" anos"&amp;" "&amp;DATEDIF(TODAY(),T1374,"YM")&amp;" meses"&amp;" "&amp;DATEDIF(TODAY(),T1374,"MD")&amp;" dias",IF(AND(X1374="",V1374&lt;TODAY()),"Contrato Encerrado",IF(AND(X1374="",V1374&gt;TODAY()),DATEDIF(TODAY(),V1374,"Y")&amp;" anos"&amp;" "&amp;DATEDIF(TODAY(),V1374,"YM")&amp;" meses"&amp;" "&amp;DATEDIF(TODAY(),V1374,"MD")&amp;" dias",IF(AND(Z1374="",X1374&lt;TODAY()),"Contrato Encerrado",IF(AND(Z1374="",X1374&gt;TODAY()),DATEDIF(TODAY(),X1374,"Y")&amp;" anos"&amp;" "&amp;DATEDIF(TODAY(),X1374,"YM")&amp;" meses"&amp;" "&amp;DATEDIF(TODAY(),X1374,"MD")&amp;" dias",IF(AND(Z1374&lt;&gt;””,Z1374&lt;TODAY()),"Contrato Encerrado",IF(AND(Z1374&lt;&gt;"",Z1374&gt;TODAY()),DATEDIF(TODAY(),Z1374,"Y")&amp;" anos"&amp;" "&amp;DATEDIF(TODAY(),Z1374,"YM")&amp;" meses"&amp;" "&amp;DATEDIF(TODAY(),Z1374,"MD")&amp;" dias"))))))))</f>
        <v>0 anos 2 meses 24 dias</v>
      </c>
      <c r="AE1374" s="35">
        <f t="shared" si="106"/>
        <v>289</v>
      </c>
      <c r="AF1374" s="35">
        <f t="shared" si="107"/>
        <v>441</v>
      </c>
      <c r="AG1374" s="17" t="str">
        <f t="shared" si="108"/>
        <v>1 anos 2 meses 16 dias</v>
      </c>
    </row>
    <row r="1375" spans="1:33" ht="11.25" customHeight="1" x14ac:dyDescent="0.2">
      <c r="A1375" s="8" t="s">
        <v>9</v>
      </c>
      <c r="B1375" s="8" t="s">
        <v>13</v>
      </c>
      <c r="C1375" s="22" t="s">
        <v>15</v>
      </c>
      <c r="D1375" s="37">
        <v>2023</v>
      </c>
      <c r="E1375" s="23" t="s">
        <v>79</v>
      </c>
      <c r="F1375" s="8" t="s">
        <v>80</v>
      </c>
      <c r="G1375" s="77" t="s">
        <v>6397</v>
      </c>
      <c r="H1375" s="78" t="s">
        <v>6398</v>
      </c>
      <c r="I1375" s="9" t="s">
        <v>6399</v>
      </c>
      <c r="J1375" s="14" t="s">
        <v>1302</v>
      </c>
      <c r="K1375" s="9" t="s">
        <v>29</v>
      </c>
      <c r="L1375" s="24" t="s">
        <v>30</v>
      </c>
      <c r="M1375" s="7" t="s">
        <v>9427</v>
      </c>
      <c r="N1375" s="24" t="s">
        <v>2100</v>
      </c>
      <c r="O1375" s="24"/>
      <c r="P1375" s="24" t="s">
        <v>2518</v>
      </c>
      <c r="Q1375" s="24" t="s">
        <v>2523</v>
      </c>
      <c r="R1375" s="17" t="s">
        <v>6400</v>
      </c>
      <c r="S1375" s="17">
        <v>44986</v>
      </c>
      <c r="T1375" s="31">
        <v>45065</v>
      </c>
      <c r="U1375" s="17"/>
      <c r="V1375" s="31"/>
      <c r="W1375" s="17"/>
      <c r="X1375" s="17"/>
      <c r="Y1375" s="17"/>
      <c r="Z1375" s="31"/>
      <c r="AA1375" s="18">
        <f t="shared" ca="1" si="105"/>
        <v>30</v>
      </c>
      <c r="AB1375" s="19" t="s">
        <v>7878</v>
      </c>
      <c r="AC1375" s="35" t="str">
        <f t="shared" si="109"/>
        <v>0 anos 2 meses 18 dias</v>
      </c>
      <c r="AD1375" s="35" t="str">
        <f ca="1">IF(AND(V1375="",T1375&lt;TODAY()),"Contrato Encerrado",IF(AND(V1375="",T1375&gt;TODAY()),DATEDIF(TODAY(),T1375,"Y")&amp;" anos"&amp;" "&amp;DATEDIF(TODAY(),T1375,"YM")&amp;" meses"&amp;" "&amp;DATEDIF(TODAY(),T1375,"MD")&amp;" dias",IF(AND(X1375="",V1375&lt;TODAY()),"Contrato Encerrado",IF(AND(X1375="",V1375&gt;TODAY()),DATEDIF(TODAY(),V1375,"Y")&amp;" anos"&amp;" "&amp;DATEDIF(TODAY(),V1375,"YM")&amp;" meses"&amp;" "&amp;DATEDIF(TODAY(),V1375,"MD")&amp;" dias",IF(AND(Z1375="",X1375&lt;TODAY()),"Contrato Encerrado",IF(AND(Z1375="",X1375&gt;TODAY()),DATEDIF(TODAY(),X1375,"Y")&amp;" anos"&amp;" "&amp;DATEDIF(TODAY(),X1375,"YM")&amp;" meses"&amp;" "&amp;DATEDIF(TODAY(),X1375,"MD")&amp;" dias",IF(AND(Z1375&lt;&gt;””,Z1375&lt;TODAY()),"Contrato Encerrado",IF(AND(Z1375&lt;&gt;"",Z1375&gt;TODAY()),DATEDIF(TODAY(),Z1375,"Y")&amp;" anos"&amp;" "&amp;DATEDIF(TODAY(),Z1375,"YM")&amp;" meses"&amp;" "&amp;DATEDIF(TODAY(),Z1375,"MD")&amp;" dias"))))))))</f>
        <v>Contrato Encerrado</v>
      </c>
      <c r="AE1375" s="35">
        <f t="shared" si="106"/>
        <v>79</v>
      </c>
      <c r="AF1375" s="35">
        <f t="shared" si="107"/>
        <v>651</v>
      </c>
      <c r="AG1375" s="17" t="str">
        <f t="shared" si="108"/>
        <v>1 anos 9 meses 12 dias</v>
      </c>
    </row>
    <row r="1376" spans="1:33" ht="11.25" customHeight="1" x14ac:dyDescent="0.2">
      <c r="A1376" s="8" t="s">
        <v>9</v>
      </c>
      <c r="B1376" s="8" t="s">
        <v>13</v>
      </c>
      <c r="C1376" s="22" t="s">
        <v>21</v>
      </c>
      <c r="D1376" s="35">
        <v>2025</v>
      </c>
      <c r="E1376" s="12" t="s">
        <v>3176</v>
      </c>
      <c r="F1376" s="8" t="s">
        <v>3177</v>
      </c>
      <c r="G1376" s="14" t="s">
        <v>17310</v>
      </c>
      <c r="H1376" s="8" t="s">
        <v>17311</v>
      </c>
      <c r="I1376" s="14" t="s">
        <v>16877</v>
      </c>
      <c r="J1376" s="14" t="s">
        <v>10</v>
      </c>
      <c r="K1376" s="14" t="s">
        <v>29</v>
      </c>
      <c r="L1376" s="15" t="s">
        <v>30</v>
      </c>
      <c r="M1376" s="7" t="s">
        <v>16153</v>
      </c>
      <c r="N1376" s="15" t="s">
        <v>6372</v>
      </c>
      <c r="O1376" s="15" t="s">
        <v>10152</v>
      </c>
      <c r="P1376" s="15" t="s">
        <v>2518</v>
      </c>
      <c r="Q1376" s="15" t="s">
        <v>2523</v>
      </c>
      <c r="R1376" s="20">
        <v>34153</v>
      </c>
      <c r="S1376" s="20">
        <v>45862</v>
      </c>
      <c r="T1376" s="20">
        <v>46022</v>
      </c>
      <c r="U1376" s="20"/>
      <c r="V1376" s="20"/>
      <c r="W1376" s="20"/>
      <c r="X1376" s="17"/>
      <c r="Y1376" s="17"/>
      <c r="Z1376" s="20"/>
      <c r="AA1376" s="21">
        <f t="shared" ca="1" si="105"/>
        <v>32</v>
      </c>
      <c r="AB1376" s="20" t="s">
        <v>7878</v>
      </c>
      <c r="AC1376" s="35" t="str">
        <f t="shared" si="109"/>
        <v>0 anos 5 meses 7 dias</v>
      </c>
      <c r="AD1376" s="35" t="str">
        <f ca="1">IF(AND(V1376="",T1376&lt;TODAY()),"Contrato Encerrado",IF(AND(V1376="",T1376&gt;TODAY()),DATEDIF(TODAY(),T1376,"Y")&amp;" anos"&amp;" "&amp;DATEDIF(TODAY(),T1376,"YM")&amp;" meses"&amp;" "&amp;DATEDIF(TODAY(),T1376,"MD")&amp;" dias",IF(AND(X1376="",V1376&lt;TODAY()),"Contrato Encerrado",IF(AND(X1376="",V1376&gt;TODAY()),DATEDIF(TODAY(),V1376,"Y")&amp;" anos"&amp;" "&amp;DATEDIF(TODAY(),V1376,"YM")&amp;" meses"&amp;" "&amp;DATEDIF(TODAY(),V1376,"MD")&amp;" dias",IF(AND(Z1376="",X1376&lt;TODAY()),"Contrato Encerrado",IF(AND(Z1376="",X1376&gt;TODAY()),DATEDIF(TODAY(),X1376,"Y")&amp;" anos"&amp;" "&amp;DATEDIF(TODAY(),X1376,"YM")&amp;" meses"&amp;" "&amp;DATEDIF(TODAY(),X1376,"MD")&amp;" dias",IF(AND(Z1376&lt;&gt;””,Z1376&lt;TODAY()),"Contrato Encerrado",IF(AND(Z1376&lt;&gt;"",Z1376&gt;TODAY()),DATEDIF(TODAY(),Z1376,"Y")&amp;" anos"&amp;" "&amp;DATEDIF(TODAY(),Z1376,"YM")&amp;" meses"&amp;" "&amp;DATEDIF(TODAY(),Z1376,"MD")&amp;" dias"))))))))</f>
        <v>0 anos 2 meses 24 dias</v>
      </c>
      <c r="AE1376" s="35">
        <f t="shared" si="106"/>
        <v>160</v>
      </c>
      <c r="AF1376" s="35">
        <f t="shared" si="107"/>
        <v>570</v>
      </c>
      <c r="AG1376" s="17" t="str">
        <f t="shared" si="108"/>
        <v>1 anos 6 meses 23 dias</v>
      </c>
    </row>
    <row r="1377" spans="1:33" ht="11.25" customHeight="1" x14ac:dyDescent="0.2">
      <c r="A1377" s="8" t="s">
        <v>9</v>
      </c>
      <c r="B1377" s="8" t="s">
        <v>13</v>
      </c>
      <c r="C1377" s="22" t="s">
        <v>14</v>
      </c>
      <c r="D1377" s="37">
        <v>2023</v>
      </c>
      <c r="E1377" s="23" t="s">
        <v>772</v>
      </c>
      <c r="F1377" s="8" t="s">
        <v>773</v>
      </c>
      <c r="G1377" s="77" t="s">
        <v>6401</v>
      </c>
      <c r="H1377" s="78" t="s">
        <v>6402</v>
      </c>
      <c r="I1377" s="9" t="s">
        <v>6403</v>
      </c>
      <c r="J1377" s="14" t="s">
        <v>14943</v>
      </c>
      <c r="K1377" s="9" t="s">
        <v>29</v>
      </c>
      <c r="L1377" s="24" t="s">
        <v>81</v>
      </c>
      <c r="M1377" s="7" t="s">
        <v>82</v>
      </c>
      <c r="N1377" s="24" t="s">
        <v>6032</v>
      </c>
      <c r="O1377" s="24"/>
      <c r="P1377" s="24" t="s">
        <v>2518</v>
      </c>
      <c r="Q1377" s="24" t="s">
        <v>2523</v>
      </c>
      <c r="R1377" s="17">
        <v>36366</v>
      </c>
      <c r="S1377" s="17">
        <v>44945</v>
      </c>
      <c r="T1377" s="31">
        <v>45320</v>
      </c>
      <c r="U1377" s="17"/>
      <c r="V1377" s="31"/>
      <c r="W1377" s="17"/>
      <c r="X1377" s="17"/>
      <c r="Y1377" s="17"/>
      <c r="Z1377" s="31"/>
      <c r="AA1377" s="18">
        <f t="shared" ca="1" si="105"/>
        <v>26</v>
      </c>
      <c r="AB1377" s="19" t="s">
        <v>7878</v>
      </c>
      <c r="AC1377" s="35" t="str">
        <f t="shared" si="109"/>
        <v>1 anos 0 meses 10 dias</v>
      </c>
      <c r="AD1377" s="35" t="str">
        <f ca="1">IF(AND(V1377="",T1377&lt;TODAY()),"Contrato Encerrado",IF(AND(V1377="",T1377&gt;TODAY()),DATEDIF(TODAY(),T1377,"Y")&amp;" anos"&amp;" "&amp;DATEDIF(TODAY(),T1377,"YM")&amp;" meses"&amp;" "&amp;DATEDIF(TODAY(),T1377,"MD")&amp;" dias",IF(AND(X1377="",V1377&lt;TODAY()),"Contrato Encerrado",IF(AND(X1377="",V1377&gt;TODAY()),DATEDIF(TODAY(),V1377,"Y")&amp;" anos"&amp;" "&amp;DATEDIF(TODAY(),V1377,"YM")&amp;" meses"&amp;" "&amp;DATEDIF(TODAY(),V1377,"MD")&amp;" dias",IF(AND(Z1377="",X1377&lt;TODAY()),"Contrato Encerrado",IF(AND(Z1377="",X1377&gt;TODAY()),DATEDIF(TODAY(),X1377,"Y")&amp;" anos"&amp;" "&amp;DATEDIF(TODAY(),X1377,"YM")&amp;" meses"&amp;" "&amp;DATEDIF(TODAY(),X1377,"MD")&amp;" dias",IF(AND(Z1377&lt;&gt;””,Z1377&lt;TODAY()),"Contrato Encerrado",IF(AND(Z1377&lt;&gt;"",Z1377&gt;TODAY()),DATEDIF(TODAY(),Z1377,"Y")&amp;" anos"&amp;" "&amp;DATEDIF(TODAY(),Z1377,"YM")&amp;" meses"&amp;" "&amp;DATEDIF(TODAY(),Z1377,"MD")&amp;" dias"))))))))</f>
        <v>Contrato Encerrado</v>
      </c>
      <c r="AE1377" s="35">
        <f t="shared" si="106"/>
        <v>375</v>
      </c>
      <c r="AF1377" s="35">
        <f t="shared" si="107"/>
        <v>355</v>
      </c>
      <c r="AG1377" s="17" t="str">
        <f t="shared" si="108"/>
        <v>0 anos 11 meses 20 dias</v>
      </c>
    </row>
    <row r="1378" spans="1:33" ht="11.25" customHeight="1" x14ac:dyDescent="0.2">
      <c r="A1378" s="8" t="s">
        <v>9</v>
      </c>
      <c r="B1378" s="8" t="s">
        <v>13</v>
      </c>
      <c r="C1378" s="22" t="s">
        <v>16</v>
      </c>
      <c r="D1378" s="37">
        <v>2024</v>
      </c>
      <c r="E1378" s="12" t="s">
        <v>79</v>
      </c>
      <c r="F1378" s="8" t="s">
        <v>80</v>
      </c>
      <c r="G1378" s="77" t="s">
        <v>12770</v>
      </c>
      <c r="H1378" s="78" t="s">
        <v>12771</v>
      </c>
      <c r="I1378" s="14" t="s">
        <v>12772</v>
      </c>
      <c r="J1378" s="14" t="s">
        <v>14943</v>
      </c>
      <c r="K1378" s="14" t="s">
        <v>29</v>
      </c>
      <c r="L1378" s="15" t="s">
        <v>30</v>
      </c>
      <c r="M1378" s="7" t="s">
        <v>9427</v>
      </c>
      <c r="N1378" s="15" t="s">
        <v>6233</v>
      </c>
      <c r="O1378" s="15" t="s">
        <v>9560</v>
      </c>
      <c r="P1378" s="15" t="s">
        <v>2518</v>
      </c>
      <c r="Q1378" s="15" t="s">
        <v>2523</v>
      </c>
      <c r="R1378" s="20">
        <v>35524</v>
      </c>
      <c r="S1378" s="20">
        <v>45390</v>
      </c>
      <c r="T1378" s="20">
        <v>45717</v>
      </c>
      <c r="U1378" s="20"/>
      <c r="V1378" s="20"/>
      <c r="W1378" s="20"/>
      <c r="X1378" s="17"/>
      <c r="Y1378" s="17"/>
      <c r="Z1378" s="20"/>
      <c r="AA1378" s="18">
        <f t="shared" ca="1" si="105"/>
        <v>28</v>
      </c>
      <c r="AB1378" s="15" t="s">
        <v>7878</v>
      </c>
      <c r="AC1378" s="35" t="str">
        <f t="shared" si="109"/>
        <v>0 anos 10 meses 21 dias</v>
      </c>
      <c r="AD1378" s="35" t="str">
        <f ca="1">IF(AND(V1378="",T1378&lt;TODAY()),"Contrato Encerrado",IF(AND(V1378="",T1378&gt;TODAY()),DATEDIF(TODAY(),T1378,"Y")&amp;" anos"&amp;" "&amp;DATEDIF(TODAY(),T1378,"YM")&amp;" meses"&amp;" "&amp;DATEDIF(TODAY(),T1378,"MD")&amp;" dias",IF(AND(X1378="",V1378&lt;TODAY()),"Contrato Encerrado",IF(AND(X1378="",V1378&gt;TODAY()),DATEDIF(TODAY(),V1378,"Y")&amp;" anos"&amp;" "&amp;DATEDIF(TODAY(),V1378,"YM")&amp;" meses"&amp;" "&amp;DATEDIF(TODAY(),V1378,"MD")&amp;" dias",IF(AND(Z1378="",X1378&lt;TODAY()),"Contrato Encerrado",IF(AND(Z1378="",X1378&gt;TODAY()),DATEDIF(TODAY(),X1378,"Y")&amp;" anos"&amp;" "&amp;DATEDIF(TODAY(),X1378,"YM")&amp;" meses"&amp;" "&amp;DATEDIF(TODAY(),X1378,"MD")&amp;" dias",IF(AND(Z1378&lt;&gt;””,Z1378&lt;TODAY()),"Contrato Encerrado",IF(AND(Z1378&lt;&gt;"",Z1378&gt;TODAY()),DATEDIF(TODAY(),Z1378,"Y")&amp;" anos"&amp;" "&amp;DATEDIF(TODAY(),Z1378,"YM")&amp;" meses"&amp;" "&amp;DATEDIF(TODAY(),Z1378,"MD")&amp;" dias"))))))))</f>
        <v>Contrato Encerrado</v>
      </c>
      <c r="AE1378" s="35">
        <f t="shared" si="106"/>
        <v>327</v>
      </c>
      <c r="AF1378" s="35">
        <f t="shared" si="107"/>
        <v>403</v>
      </c>
      <c r="AG1378" s="17" t="str">
        <f t="shared" si="108"/>
        <v>1 anos 1 meses 6 dias</v>
      </c>
    </row>
    <row r="1379" spans="1:33" ht="11.25" customHeight="1" x14ac:dyDescent="0.2">
      <c r="A1379" s="8" t="s">
        <v>9</v>
      </c>
      <c r="B1379" s="10" t="s">
        <v>13</v>
      </c>
      <c r="C1379" s="11" t="s">
        <v>25</v>
      </c>
      <c r="D1379" s="36">
        <v>2022</v>
      </c>
      <c r="E1379" s="12" t="s">
        <v>27</v>
      </c>
      <c r="F1379" s="8" t="s">
        <v>28</v>
      </c>
      <c r="G1379" s="77" t="s">
        <v>4508</v>
      </c>
      <c r="H1379" s="78" t="s">
        <v>4509</v>
      </c>
      <c r="I1379" s="14" t="s">
        <v>4510</v>
      </c>
      <c r="J1379" s="14" t="s">
        <v>1302</v>
      </c>
      <c r="K1379" s="14" t="s">
        <v>29</v>
      </c>
      <c r="L1379" s="15" t="s">
        <v>30</v>
      </c>
      <c r="M1379" s="7" t="s">
        <v>9427</v>
      </c>
      <c r="N1379" s="16" t="s">
        <v>2105</v>
      </c>
      <c r="O1379" s="16"/>
      <c r="P1379" s="16" t="s">
        <v>2518</v>
      </c>
      <c r="Q1379" s="16" t="s">
        <v>4109</v>
      </c>
      <c r="R1379" s="31">
        <v>36963</v>
      </c>
      <c r="S1379" s="31">
        <v>44897</v>
      </c>
      <c r="T1379" s="31">
        <v>45558</v>
      </c>
      <c r="U1379" s="31"/>
      <c r="V1379" s="31"/>
      <c r="W1379" s="31"/>
      <c r="X1379" s="17"/>
      <c r="Y1379" s="17"/>
      <c r="Z1379" s="31"/>
      <c r="AA1379" s="18">
        <f t="shared" ca="1" si="105"/>
        <v>24</v>
      </c>
      <c r="AB1379" s="19" t="s">
        <v>7877</v>
      </c>
      <c r="AC1379" s="35" t="str">
        <f t="shared" si="109"/>
        <v>1 anos 9 meses 21 dias</v>
      </c>
      <c r="AD1379" s="35" t="str">
        <f ca="1">IF(AND(V1379="",T1379&lt;TODAY()),"Contrato Encerrado",IF(AND(V1379="",T1379&gt;TODAY()),DATEDIF(TODAY(),T1379,"Y")&amp;" anos"&amp;" "&amp;DATEDIF(TODAY(),T1379,"YM")&amp;" meses"&amp;" "&amp;DATEDIF(TODAY(),T1379,"MD")&amp;" dias",IF(AND(X1379="",V1379&lt;TODAY()),"Contrato Encerrado",IF(AND(X1379="",V1379&gt;TODAY()),DATEDIF(TODAY(),V1379,"Y")&amp;" anos"&amp;" "&amp;DATEDIF(TODAY(),V1379,"YM")&amp;" meses"&amp;" "&amp;DATEDIF(TODAY(),V1379,"MD")&amp;" dias",IF(AND(Z1379="",X1379&lt;TODAY()),"Contrato Encerrado",IF(AND(Z1379="",X1379&gt;TODAY()),DATEDIF(TODAY(),X1379,"Y")&amp;" anos"&amp;" "&amp;DATEDIF(TODAY(),X1379,"YM")&amp;" meses"&amp;" "&amp;DATEDIF(TODAY(),X1379,"MD")&amp;" dias",IF(AND(Z1379&lt;&gt;””,Z1379&lt;TODAY()),"Contrato Encerrado",IF(AND(Z1379&lt;&gt;"",Z1379&gt;TODAY()),DATEDIF(TODAY(),Z1379,"Y")&amp;" anos"&amp;" "&amp;DATEDIF(TODAY(),Z1379,"YM")&amp;" meses"&amp;" "&amp;DATEDIF(TODAY(),Z1379,"MD")&amp;" dias"))))))))</f>
        <v>Contrato Encerrado</v>
      </c>
      <c r="AE1379" s="35">
        <f t="shared" si="106"/>
        <v>661</v>
      </c>
      <c r="AF1379" s="35">
        <f t="shared" si="107"/>
        <v>69</v>
      </c>
      <c r="AG1379" s="17" t="str">
        <f t="shared" si="108"/>
        <v>0 anos 2 meses 9 dias</v>
      </c>
    </row>
    <row r="1380" spans="1:33" ht="11.25" customHeight="1" x14ac:dyDescent="0.2">
      <c r="A1380" s="8" t="s">
        <v>9</v>
      </c>
      <c r="B1380" s="8" t="s">
        <v>13</v>
      </c>
      <c r="C1380" s="22" t="s">
        <v>16</v>
      </c>
      <c r="D1380" s="37">
        <v>2024</v>
      </c>
      <c r="E1380" s="12" t="s">
        <v>1685</v>
      </c>
      <c r="F1380" s="8" t="s">
        <v>1686</v>
      </c>
      <c r="G1380" s="77" t="s">
        <v>12773</v>
      </c>
      <c r="H1380" s="78" t="s">
        <v>12774</v>
      </c>
      <c r="I1380" s="14" t="s">
        <v>12775</v>
      </c>
      <c r="J1380" s="14" t="s">
        <v>1302</v>
      </c>
      <c r="K1380" s="14" t="s">
        <v>29</v>
      </c>
      <c r="L1380" s="15" t="s">
        <v>81</v>
      </c>
      <c r="M1380" s="7" t="s">
        <v>82</v>
      </c>
      <c r="N1380" s="15" t="s">
        <v>12769</v>
      </c>
      <c r="O1380" s="15" t="s">
        <v>12776</v>
      </c>
      <c r="P1380" s="15" t="s">
        <v>2518</v>
      </c>
      <c r="Q1380" s="15" t="s">
        <v>2523</v>
      </c>
      <c r="R1380" s="20">
        <v>32454</v>
      </c>
      <c r="S1380" s="20">
        <v>45386</v>
      </c>
      <c r="T1380" s="20">
        <v>45635</v>
      </c>
      <c r="U1380" s="20"/>
      <c r="V1380" s="20"/>
      <c r="W1380" s="20"/>
      <c r="X1380" s="17"/>
      <c r="Y1380" s="17"/>
      <c r="Z1380" s="20"/>
      <c r="AA1380" s="18">
        <f t="shared" ca="1" si="105"/>
        <v>36</v>
      </c>
      <c r="AB1380" s="15" t="s">
        <v>7877</v>
      </c>
      <c r="AC1380" s="35" t="str">
        <f t="shared" si="109"/>
        <v>0 anos 8 meses 5 dias</v>
      </c>
      <c r="AD1380" s="35" t="str">
        <f ca="1">IF(AND(V1380="",T1380&lt;TODAY()),"Contrato Encerrado",IF(AND(V1380="",T1380&gt;TODAY()),DATEDIF(TODAY(),T1380,"Y")&amp;" anos"&amp;" "&amp;DATEDIF(TODAY(),T1380,"YM")&amp;" meses"&amp;" "&amp;DATEDIF(TODAY(),T1380,"MD")&amp;" dias",IF(AND(X1380="",V1380&lt;TODAY()),"Contrato Encerrado",IF(AND(X1380="",V1380&gt;TODAY()),DATEDIF(TODAY(),V1380,"Y")&amp;" anos"&amp;" "&amp;DATEDIF(TODAY(),V1380,"YM")&amp;" meses"&amp;" "&amp;DATEDIF(TODAY(),V1380,"MD")&amp;" dias",IF(AND(Z1380="",X1380&lt;TODAY()),"Contrato Encerrado",IF(AND(Z1380="",X1380&gt;TODAY()),DATEDIF(TODAY(),X1380,"Y")&amp;" anos"&amp;" "&amp;DATEDIF(TODAY(),X1380,"YM")&amp;" meses"&amp;" "&amp;DATEDIF(TODAY(),X1380,"MD")&amp;" dias",IF(AND(Z1380&lt;&gt;””,Z1380&lt;TODAY()),"Contrato Encerrado",IF(AND(Z1380&lt;&gt;"",Z1380&gt;TODAY()),DATEDIF(TODAY(),Z1380,"Y")&amp;" anos"&amp;" "&amp;DATEDIF(TODAY(),Z1380,"YM")&amp;" meses"&amp;" "&amp;DATEDIF(TODAY(),Z1380,"MD")&amp;" dias"))))))))</f>
        <v>Contrato Encerrado</v>
      </c>
      <c r="AE1380" s="35">
        <f t="shared" si="106"/>
        <v>249</v>
      </c>
      <c r="AF1380" s="35">
        <f t="shared" si="107"/>
        <v>481</v>
      </c>
      <c r="AG1380" s="17" t="str">
        <f t="shared" si="108"/>
        <v>1 anos 3 meses 25 dias</v>
      </c>
    </row>
    <row r="1381" spans="1:33" ht="11.25" customHeight="1" x14ac:dyDescent="0.2">
      <c r="A1381" s="8" t="s">
        <v>9</v>
      </c>
      <c r="B1381" s="8" t="s">
        <v>13</v>
      </c>
      <c r="C1381" s="22" t="s">
        <v>16</v>
      </c>
      <c r="D1381" s="37">
        <v>2024</v>
      </c>
      <c r="E1381" s="12" t="s">
        <v>157</v>
      </c>
      <c r="F1381" s="8" t="s">
        <v>158</v>
      </c>
      <c r="G1381" s="77" t="s">
        <v>12777</v>
      </c>
      <c r="H1381" s="78" t="s">
        <v>12778</v>
      </c>
      <c r="I1381" s="14" t="s">
        <v>12779</v>
      </c>
      <c r="J1381" s="14" t="s">
        <v>10</v>
      </c>
      <c r="K1381" s="14" t="s">
        <v>29</v>
      </c>
      <c r="L1381" s="15" t="s">
        <v>81</v>
      </c>
      <c r="M1381" s="7" t="s">
        <v>82</v>
      </c>
      <c r="N1381" s="15" t="s">
        <v>4113</v>
      </c>
      <c r="O1381" s="15" t="s">
        <v>12780</v>
      </c>
      <c r="P1381" s="15" t="s">
        <v>2518</v>
      </c>
      <c r="Q1381" s="15" t="s">
        <v>4109</v>
      </c>
      <c r="R1381" s="20">
        <v>39526</v>
      </c>
      <c r="S1381" s="20">
        <v>45383</v>
      </c>
      <c r="T1381" s="20">
        <v>45658</v>
      </c>
      <c r="U1381" s="31">
        <v>45691</v>
      </c>
      <c r="V1381" s="31">
        <v>46010</v>
      </c>
      <c r="W1381" s="20"/>
      <c r="X1381" s="17"/>
      <c r="Y1381" s="17"/>
      <c r="Z1381" s="20"/>
      <c r="AA1381" s="18">
        <f t="shared" ca="1" si="105"/>
        <v>17</v>
      </c>
      <c r="AB1381" s="20" t="s">
        <v>7877</v>
      </c>
      <c r="AC1381" s="35" t="str">
        <f t="shared" si="109"/>
        <v>1 anos 7 meses 15 dias</v>
      </c>
      <c r="AD1381" s="35" t="str">
        <f ca="1">IF(AND(V1381="",T1381&lt;TODAY()),"Contrato Encerrado",IF(AND(V1381="",T1381&gt;TODAY()),DATEDIF(TODAY(),T1381,"Y")&amp;" anos"&amp;" "&amp;DATEDIF(TODAY(),T1381,"YM")&amp;" meses"&amp;" "&amp;DATEDIF(TODAY(),T1381,"MD")&amp;" dias",IF(AND(X1381="",V1381&lt;TODAY()),"Contrato Encerrado",IF(AND(X1381="",V1381&gt;TODAY()),DATEDIF(TODAY(),V1381,"Y")&amp;" anos"&amp;" "&amp;DATEDIF(TODAY(),V1381,"YM")&amp;" meses"&amp;" "&amp;DATEDIF(TODAY(),V1381,"MD")&amp;" dias",IF(AND(Z1381="",X1381&lt;TODAY()),"Contrato Encerrado",IF(AND(Z1381="",X1381&gt;TODAY()),DATEDIF(TODAY(),X1381,"Y")&amp;" anos"&amp;" "&amp;DATEDIF(TODAY(),X1381,"YM")&amp;" meses"&amp;" "&amp;DATEDIF(TODAY(),X1381,"MD")&amp;" dias",IF(AND(Z1381&lt;&gt;””,Z1381&lt;TODAY()),"Contrato Encerrado",IF(AND(Z1381&lt;&gt;"",Z1381&gt;TODAY()),DATEDIF(TODAY(),Z1381,"Y")&amp;" anos"&amp;" "&amp;DATEDIF(TODAY(),Z1381,"YM")&amp;" meses"&amp;" "&amp;DATEDIF(TODAY(),Z1381,"MD")&amp;" dias"))))))))</f>
        <v>0 anos 2 meses 12 dias</v>
      </c>
      <c r="AE1381" s="35">
        <f t="shared" si="106"/>
        <v>594</v>
      </c>
      <c r="AF1381" s="35">
        <f t="shared" si="107"/>
        <v>136</v>
      </c>
      <c r="AG1381" s="17" t="str">
        <f t="shared" si="108"/>
        <v>0 anos 4 meses 15 dias</v>
      </c>
    </row>
    <row r="1382" spans="1:33" ht="11.25" customHeight="1" x14ac:dyDescent="0.2">
      <c r="A1382" s="8" t="s">
        <v>9</v>
      </c>
      <c r="B1382" s="8" t="s">
        <v>13</v>
      </c>
      <c r="C1382" s="22" t="s">
        <v>24</v>
      </c>
      <c r="D1382" s="37">
        <v>2023</v>
      </c>
      <c r="E1382" s="12" t="s">
        <v>772</v>
      </c>
      <c r="F1382" s="8" t="s">
        <v>773</v>
      </c>
      <c r="G1382" s="77" t="s">
        <v>10275</v>
      </c>
      <c r="H1382" s="78" t="s">
        <v>10276</v>
      </c>
      <c r="I1382" s="14" t="s">
        <v>10277</v>
      </c>
      <c r="J1382" s="14" t="s">
        <v>10</v>
      </c>
      <c r="K1382" s="14" t="s">
        <v>29</v>
      </c>
      <c r="L1382" s="15" t="s">
        <v>30</v>
      </c>
      <c r="M1382" s="7" t="s">
        <v>9427</v>
      </c>
      <c r="N1382" s="15" t="s">
        <v>2098</v>
      </c>
      <c r="O1382" s="15" t="s">
        <v>7898</v>
      </c>
      <c r="P1382" s="15" t="s">
        <v>2518</v>
      </c>
      <c r="Q1382" s="15" t="s">
        <v>2523</v>
      </c>
      <c r="R1382" s="30">
        <v>38150</v>
      </c>
      <c r="S1382" s="30">
        <v>45236</v>
      </c>
      <c r="T1382" s="30">
        <v>45965</v>
      </c>
      <c r="U1382" s="20"/>
      <c r="V1382" s="20"/>
      <c r="W1382" s="30"/>
      <c r="X1382" s="17"/>
      <c r="Y1382" s="17"/>
      <c r="Z1382" s="20"/>
      <c r="AA1382" s="18">
        <f t="shared" ca="1" si="105"/>
        <v>21</v>
      </c>
      <c r="AB1382" s="15" t="s">
        <v>7877</v>
      </c>
      <c r="AC1382" s="35" t="str">
        <f t="shared" si="109"/>
        <v>1 anos 11 meses 29 dias</v>
      </c>
      <c r="AD1382" s="35" t="str">
        <f ca="1">IF(AND(V1382="",T1382&lt;TODAY()),"Contrato Encerrado",IF(AND(V1382="",T1382&gt;TODAY()),DATEDIF(TODAY(),T1382,"Y")&amp;" anos"&amp;" "&amp;DATEDIF(TODAY(),T1382,"YM")&amp;" meses"&amp;" "&amp;DATEDIF(TODAY(),T1382,"MD")&amp;" dias",IF(AND(X1382="",V1382&lt;TODAY()),"Contrato Encerrado",IF(AND(X1382="",V1382&gt;TODAY()),DATEDIF(TODAY(),V1382,"Y")&amp;" anos"&amp;" "&amp;DATEDIF(TODAY(),V1382,"YM")&amp;" meses"&amp;" "&amp;DATEDIF(TODAY(),V1382,"MD")&amp;" dias",IF(AND(Z1382="",X1382&lt;TODAY()),"Contrato Encerrado",IF(AND(Z1382="",X1382&gt;TODAY()),DATEDIF(TODAY(),X1382,"Y")&amp;" anos"&amp;" "&amp;DATEDIF(TODAY(),X1382,"YM")&amp;" meses"&amp;" "&amp;DATEDIF(TODAY(),X1382,"MD")&amp;" dias",IF(AND(Z1382&lt;&gt;””,Z1382&lt;TODAY()),"Contrato Encerrado",IF(AND(Z1382&lt;&gt;"",Z1382&gt;TODAY()),DATEDIF(TODAY(),Z1382,"Y")&amp;" anos"&amp;" "&amp;DATEDIF(TODAY(),Z1382,"YM")&amp;" meses"&amp;" "&amp;DATEDIF(TODAY(),Z1382,"MD")&amp;" dias"))))))))</f>
        <v>0 anos 0 meses 28 dias</v>
      </c>
      <c r="AE1382" s="35">
        <f t="shared" si="106"/>
        <v>729</v>
      </c>
      <c r="AF1382" s="35">
        <f t="shared" si="107"/>
        <v>1</v>
      </c>
      <c r="AG1382" s="17" t="str">
        <f t="shared" si="108"/>
        <v>0 anos 0 meses 1 dias</v>
      </c>
    </row>
    <row r="1383" spans="1:33" ht="11.25" customHeight="1" x14ac:dyDescent="0.2">
      <c r="A1383" s="8" t="s">
        <v>9</v>
      </c>
      <c r="B1383" s="8" t="s">
        <v>13</v>
      </c>
      <c r="C1383" s="22" t="s">
        <v>21</v>
      </c>
      <c r="D1383" s="35">
        <v>2025</v>
      </c>
      <c r="E1383" s="12" t="s">
        <v>284</v>
      </c>
      <c r="F1383" s="8" t="s">
        <v>285</v>
      </c>
      <c r="G1383" s="14" t="s">
        <v>17312</v>
      </c>
      <c r="H1383" s="8" t="s">
        <v>17313</v>
      </c>
      <c r="I1383" s="14" t="s">
        <v>16878</v>
      </c>
      <c r="J1383" s="14" t="s">
        <v>10</v>
      </c>
      <c r="K1383" s="14" t="s">
        <v>29</v>
      </c>
      <c r="L1383" s="15" t="s">
        <v>81</v>
      </c>
      <c r="M1383" s="7" t="s">
        <v>16173</v>
      </c>
      <c r="N1383" s="15" t="s">
        <v>6032</v>
      </c>
      <c r="O1383" s="15" t="s">
        <v>16615</v>
      </c>
      <c r="P1383" s="15" t="s">
        <v>2518</v>
      </c>
      <c r="Q1383" s="15" t="s">
        <v>2523</v>
      </c>
      <c r="R1383" s="20">
        <v>37020</v>
      </c>
      <c r="S1383" s="20">
        <v>45848</v>
      </c>
      <c r="T1383" s="20">
        <v>46021</v>
      </c>
      <c r="U1383" s="20"/>
      <c r="V1383" s="20"/>
      <c r="W1383" s="20"/>
      <c r="X1383" s="17"/>
      <c r="Y1383" s="17"/>
      <c r="Z1383" s="20"/>
      <c r="AA1383" s="21">
        <f t="shared" ca="1" si="105"/>
        <v>24</v>
      </c>
      <c r="AB1383" s="20" t="s">
        <v>7877</v>
      </c>
      <c r="AC1383" s="35" t="str">
        <f t="shared" si="109"/>
        <v>0 anos 5 meses 20 dias</v>
      </c>
      <c r="AD1383" s="35" t="str">
        <f ca="1">IF(AND(V1383="",T1383&lt;TODAY()),"Contrato Encerrado",IF(AND(V1383="",T1383&gt;TODAY()),DATEDIF(TODAY(),T1383,"Y")&amp;" anos"&amp;" "&amp;DATEDIF(TODAY(),T1383,"YM")&amp;" meses"&amp;" "&amp;DATEDIF(TODAY(),T1383,"MD")&amp;" dias",IF(AND(X1383="",V1383&lt;TODAY()),"Contrato Encerrado",IF(AND(X1383="",V1383&gt;TODAY()),DATEDIF(TODAY(),V1383,"Y")&amp;" anos"&amp;" "&amp;DATEDIF(TODAY(),V1383,"YM")&amp;" meses"&amp;" "&amp;DATEDIF(TODAY(),V1383,"MD")&amp;" dias",IF(AND(Z1383="",X1383&lt;TODAY()),"Contrato Encerrado",IF(AND(Z1383="",X1383&gt;TODAY()),DATEDIF(TODAY(),X1383,"Y")&amp;" anos"&amp;" "&amp;DATEDIF(TODAY(),X1383,"YM")&amp;" meses"&amp;" "&amp;DATEDIF(TODAY(),X1383,"MD")&amp;" dias",IF(AND(Z1383&lt;&gt;””,Z1383&lt;TODAY()),"Contrato Encerrado",IF(AND(Z1383&lt;&gt;"",Z1383&gt;TODAY()),DATEDIF(TODAY(),Z1383,"Y")&amp;" anos"&amp;" "&amp;DATEDIF(TODAY(),Z1383,"YM")&amp;" meses"&amp;" "&amp;DATEDIF(TODAY(),Z1383,"MD")&amp;" dias"))))))))</f>
        <v>0 anos 2 meses 23 dias</v>
      </c>
      <c r="AE1383" s="35">
        <f t="shared" si="106"/>
        <v>173</v>
      </c>
      <c r="AF1383" s="35">
        <f t="shared" si="107"/>
        <v>557</v>
      </c>
      <c r="AG1383" s="17" t="str">
        <f t="shared" si="108"/>
        <v>1 anos 6 meses 10 dias</v>
      </c>
    </row>
    <row r="1384" spans="1:33" ht="11.25" customHeight="1" x14ac:dyDescent="0.2">
      <c r="A1384" s="10" t="s">
        <v>9</v>
      </c>
      <c r="B1384" s="10" t="s">
        <v>13</v>
      </c>
      <c r="C1384" s="11" t="s">
        <v>16</v>
      </c>
      <c r="D1384" s="36">
        <v>2021</v>
      </c>
      <c r="E1384" s="13" t="s">
        <v>27</v>
      </c>
      <c r="F1384" s="10" t="s">
        <v>28</v>
      </c>
      <c r="G1384" s="83" t="s">
        <v>3424</v>
      </c>
      <c r="H1384" s="84" t="s">
        <v>3425</v>
      </c>
      <c r="I1384" s="13" t="s">
        <v>3426</v>
      </c>
      <c r="J1384" s="14" t="s">
        <v>1302</v>
      </c>
      <c r="K1384" s="13" t="s">
        <v>29</v>
      </c>
      <c r="L1384" s="25" t="s">
        <v>30</v>
      </c>
      <c r="M1384" s="7" t="s">
        <v>9427</v>
      </c>
      <c r="N1384" s="16" t="s">
        <v>2105</v>
      </c>
      <c r="O1384" s="26"/>
      <c r="P1384" s="26" t="s">
        <v>2517</v>
      </c>
      <c r="Q1384" s="26" t="s">
        <v>2522</v>
      </c>
      <c r="R1384" s="31">
        <v>36680</v>
      </c>
      <c r="S1384" s="31">
        <v>44287</v>
      </c>
      <c r="T1384" s="111">
        <v>44438</v>
      </c>
      <c r="U1384" s="31"/>
      <c r="V1384" s="31"/>
      <c r="W1384" s="31"/>
      <c r="X1384" s="17"/>
      <c r="Y1384" s="17"/>
      <c r="Z1384" s="31"/>
      <c r="AA1384" s="18">
        <f t="shared" ca="1" si="105"/>
        <v>25</v>
      </c>
      <c r="AB1384" s="19" t="s">
        <v>7877</v>
      </c>
      <c r="AC1384" s="35" t="str">
        <f t="shared" si="109"/>
        <v>0 anos 4 meses 29 dias</v>
      </c>
      <c r="AD1384" s="35" t="str">
        <f ca="1">IF(AND(V1384="",T1384&lt;TODAY()),"Contrato Encerrado",IF(AND(V1384="",T1384&gt;TODAY()),DATEDIF(TODAY(),T1384,"Y")&amp;" anos"&amp;" "&amp;DATEDIF(TODAY(),T1384,"YM")&amp;" meses"&amp;" "&amp;DATEDIF(TODAY(),T1384,"MD")&amp;" dias",IF(AND(X1384="",V1384&lt;TODAY()),"Contrato Encerrado",IF(AND(X1384="",V1384&gt;TODAY()),DATEDIF(TODAY(),V1384,"Y")&amp;" anos"&amp;" "&amp;DATEDIF(TODAY(),V1384,"YM")&amp;" meses"&amp;" "&amp;DATEDIF(TODAY(),V1384,"MD")&amp;" dias",IF(AND(Z1384="",X1384&lt;TODAY()),"Contrato Encerrado",IF(AND(Z1384="",X1384&gt;TODAY()),DATEDIF(TODAY(),X1384,"Y")&amp;" anos"&amp;" "&amp;DATEDIF(TODAY(),X1384,"YM")&amp;" meses"&amp;" "&amp;DATEDIF(TODAY(),X1384,"MD")&amp;" dias",IF(AND(Z1384&lt;&gt;””,Z1384&lt;TODAY()),"Contrato Encerrado",IF(AND(Z1384&lt;&gt;"",Z1384&gt;TODAY()),DATEDIF(TODAY(),Z1384,"Y")&amp;" anos"&amp;" "&amp;DATEDIF(TODAY(),Z1384,"YM")&amp;" meses"&amp;" "&amp;DATEDIF(TODAY(),Z1384,"MD")&amp;" dias"))))))))</f>
        <v>Contrato Encerrado</v>
      </c>
      <c r="AE1384" s="35">
        <f t="shared" si="106"/>
        <v>151</v>
      </c>
      <c r="AF1384" s="35">
        <f t="shared" si="107"/>
        <v>579</v>
      </c>
      <c r="AG1384" s="17" t="str">
        <f t="shared" si="108"/>
        <v>1 anos 7 meses 1 dias</v>
      </c>
    </row>
    <row r="1385" spans="1:33" ht="11.25" customHeight="1" x14ac:dyDescent="0.2">
      <c r="A1385" s="8" t="s">
        <v>9</v>
      </c>
      <c r="B1385" s="10" t="s">
        <v>13</v>
      </c>
      <c r="C1385" s="11" t="s">
        <v>20</v>
      </c>
      <c r="D1385" s="36">
        <v>2021</v>
      </c>
      <c r="E1385" s="14" t="s">
        <v>157</v>
      </c>
      <c r="F1385" s="8" t="s">
        <v>158</v>
      </c>
      <c r="G1385" s="77" t="s">
        <v>3427</v>
      </c>
      <c r="H1385" s="78" t="s">
        <v>3428</v>
      </c>
      <c r="I1385" s="14" t="s">
        <v>3429</v>
      </c>
      <c r="J1385" s="14" t="s">
        <v>10</v>
      </c>
      <c r="K1385" s="14" t="s">
        <v>29</v>
      </c>
      <c r="L1385" s="15" t="s">
        <v>81</v>
      </c>
      <c r="M1385" s="7" t="s">
        <v>82</v>
      </c>
      <c r="N1385" s="27" t="s">
        <v>3227</v>
      </c>
      <c r="O1385" s="27"/>
      <c r="P1385" s="26" t="s">
        <v>2517</v>
      </c>
      <c r="Q1385" s="26" t="s">
        <v>2522</v>
      </c>
      <c r="R1385" s="31">
        <v>37644</v>
      </c>
      <c r="S1385" s="31">
        <v>44384</v>
      </c>
      <c r="T1385" s="31">
        <v>44562</v>
      </c>
      <c r="U1385" s="31">
        <v>45818</v>
      </c>
      <c r="V1385" s="31">
        <v>46181</v>
      </c>
      <c r="W1385" s="31"/>
      <c r="X1385" s="17"/>
      <c r="Y1385" s="17"/>
      <c r="Z1385" s="31"/>
      <c r="AA1385" s="18">
        <f t="shared" ca="1" si="105"/>
        <v>22</v>
      </c>
      <c r="AB1385" s="19" t="s">
        <v>7877</v>
      </c>
      <c r="AC1385" s="35" t="str">
        <f t="shared" si="109"/>
        <v>1 anos 5 meses 23 dias</v>
      </c>
      <c r="AD1385" s="35" t="str">
        <f ca="1">IF(AND(V1385="",T1385&lt;TODAY()),"Contrato Encerrado",IF(AND(V1385="",T1385&gt;TODAY()),DATEDIF(TODAY(),T1385,"Y")&amp;" anos"&amp;" "&amp;DATEDIF(TODAY(),T1385,"YM")&amp;" meses"&amp;" "&amp;DATEDIF(TODAY(),T1385,"MD")&amp;" dias",IF(AND(X1385="",V1385&lt;TODAY()),"Contrato Encerrado",IF(AND(X1385="",V1385&gt;TODAY()),DATEDIF(TODAY(),V1385,"Y")&amp;" anos"&amp;" "&amp;DATEDIF(TODAY(),V1385,"YM")&amp;" meses"&amp;" "&amp;DATEDIF(TODAY(),V1385,"MD")&amp;" dias",IF(AND(Z1385="",X1385&lt;TODAY()),"Contrato Encerrado",IF(AND(Z1385="",X1385&gt;TODAY()),DATEDIF(TODAY(),X1385,"Y")&amp;" anos"&amp;" "&amp;DATEDIF(TODAY(),X1385,"YM")&amp;" meses"&amp;" "&amp;DATEDIF(TODAY(),X1385,"MD")&amp;" dias",IF(AND(Z1385&lt;&gt;””,Z1385&lt;TODAY()),"Contrato Encerrado",IF(AND(Z1385&lt;&gt;"",Z1385&gt;TODAY()),DATEDIF(TODAY(),Z1385,"Y")&amp;" anos"&amp;" "&amp;DATEDIF(TODAY(),Z1385,"YM")&amp;" meses"&amp;" "&amp;DATEDIF(TODAY(),Z1385,"MD")&amp;" dias"))))))))</f>
        <v>0 anos 8 meses 1 dias</v>
      </c>
      <c r="AE1385" s="35">
        <f t="shared" si="106"/>
        <v>541</v>
      </c>
      <c r="AF1385" s="35">
        <f t="shared" si="107"/>
        <v>189</v>
      </c>
      <c r="AG1385" s="17" t="str">
        <f t="shared" si="108"/>
        <v>0 anos 6 meses 7 dias</v>
      </c>
    </row>
    <row r="1386" spans="1:33" ht="11.25" customHeight="1" x14ac:dyDescent="0.2">
      <c r="A1386" s="8" t="s">
        <v>9</v>
      </c>
      <c r="B1386" s="8" t="s">
        <v>13</v>
      </c>
      <c r="C1386" s="22" t="s">
        <v>22</v>
      </c>
      <c r="D1386" s="36">
        <v>2024</v>
      </c>
      <c r="E1386" s="12" t="s">
        <v>79</v>
      </c>
      <c r="F1386" s="8" t="s">
        <v>80</v>
      </c>
      <c r="G1386" s="77" t="s">
        <v>14378</v>
      </c>
      <c r="H1386" s="78" t="s">
        <v>14379</v>
      </c>
      <c r="I1386" s="14" t="s">
        <v>14380</v>
      </c>
      <c r="J1386" s="14" t="s">
        <v>10</v>
      </c>
      <c r="K1386" s="14" t="s">
        <v>29</v>
      </c>
      <c r="L1386" s="15" t="s">
        <v>81</v>
      </c>
      <c r="M1386" s="7" t="s">
        <v>82</v>
      </c>
      <c r="N1386" s="15" t="s">
        <v>4113</v>
      </c>
      <c r="O1386" s="15" t="s">
        <v>7970</v>
      </c>
      <c r="P1386" s="15" t="s">
        <v>2518</v>
      </c>
      <c r="Q1386" s="15" t="s">
        <v>2523</v>
      </c>
      <c r="R1386" s="20">
        <v>39295</v>
      </c>
      <c r="S1386" s="20">
        <v>45536</v>
      </c>
      <c r="T1386" s="20">
        <v>46022</v>
      </c>
      <c r="U1386" s="20"/>
      <c r="V1386" s="20"/>
      <c r="W1386" s="20"/>
      <c r="X1386" s="17"/>
      <c r="Y1386" s="17"/>
      <c r="Z1386" s="20"/>
      <c r="AA1386" s="18">
        <f t="shared" ca="1" si="105"/>
        <v>18</v>
      </c>
      <c r="AB1386" s="15" t="s">
        <v>7878</v>
      </c>
      <c r="AC1386" s="35" t="str">
        <f t="shared" si="109"/>
        <v>1 anos 3 meses 30 dias</v>
      </c>
      <c r="AD1386" s="35" t="str">
        <f ca="1">IF(AND(V1386="",T1386&lt;TODAY()),"Contrato Encerrado",IF(AND(V1386="",T1386&gt;TODAY()),DATEDIF(TODAY(),T1386,"Y")&amp;" anos"&amp;" "&amp;DATEDIF(TODAY(),T1386,"YM")&amp;" meses"&amp;" "&amp;DATEDIF(TODAY(),T1386,"MD")&amp;" dias",IF(AND(X1386="",V1386&lt;TODAY()),"Contrato Encerrado",IF(AND(X1386="",V1386&gt;TODAY()),DATEDIF(TODAY(),V1386,"Y")&amp;" anos"&amp;" "&amp;DATEDIF(TODAY(),V1386,"YM")&amp;" meses"&amp;" "&amp;DATEDIF(TODAY(),V1386,"MD")&amp;" dias",IF(AND(Z1386="",X1386&lt;TODAY()),"Contrato Encerrado",IF(AND(Z1386="",X1386&gt;TODAY()),DATEDIF(TODAY(),X1386,"Y")&amp;" anos"&amp;" "&amp;DATEDIF(TODAY(),X1386,"YM")&amp;" meses"&amp;" "&amp;DATEDIF(TODAY(),X1386,"MD")&amp;" dias",IF(AND(Z1386&lt;&gt;””,Z1386&lt;TODAY()),"Contrato Encerrado",IF(AND(Z1386&lt;&gt;"",Z1386&gt;TODAY()),DATEDIF(TODAY(),Z1386,"Y")&amp;" anos"&amp;" "&amp;DATEDIF(TODAY(),Z1386,"YM")&amp;" meses"&amp;" "&amp;DATEDIF(TODAY(),Z1386,"MD")&amp;" dias"))))))))</f>
        <v>0 anos 2 meses 24 dias</v>
      </c>
      <c r="AE1386" s="35">
        <f t="shared" si="106"/>
        <v>486</v>
      </c>
      <c r="AF1386" s="35">
        <f t="shared" si="107"/>
        <v>244</v>
      </c>
      <c r="AG1386" s="17" t="str">
        <f t="shared" si="108"/>
        <v>0 anos 7 meses 31 dias</v>
      </c>
    </row>
    <row r="1387" spans="1:33" ht="11.25" customHeight="1" x14ac:dyDescent="0.2">
      <c r="A1387" s="8" t="s">
        <v>9</v>
      </c>
      <c r="B1387" s="8" t="s">
        <v>13</v>
      </c>
      <c r="C1387" s="22" t="s">
        <v>21</v>
      </c>
      <c r="D1387" s="35">
        <v>2025</v>
      </c>
      <c r="E1387" s="12" t="s">
        <v>157</v>
      </c>
      <c r="F1387" s="8" t="s">
        <v>158</v>
      </c>
      <c r="G1387" s="14" t="s">
        <v>17314</v>
      </c>
      <c r="H1387" s="8" t="s">
        <v>17315</v>
      </c>
      <c r="I1387" s="14" t="s">
        <v>16879</v>
      </c>
      <c r="J1387" s="14" t="s">
        <v>10</v>
      </c>
      <c r="K1387" s="14" t="s">
        <v>29</v>
      </c>
      <c r="L1387" s="15" t="s">
        <v>30</v>
      </c>
      <c r="M1387" s="7" t="s">
        <v>16153</v>
      </c>
      <c r="N1387" s="15" t="s">
        <v>2101</v>
      </c>
      <c r="O1387" s="15" t="s">
        <v>7902</v>
      </c>
      <c r="P1387" s="15" t="s">
        <v>2518</v>
      </c>
      <c r="Q1387" s="15" t="s">
        <v>4109</v>
      </c>
      <c r="R1387" s="20">
        <v>38123</v>
      </c>
      <c r="S1387" s="20">
        <v>45796</v>
      </c>
      <c r="T1387" s="20">
        <v>46160</v>
      </c>
      <c r="U1387" s="20"/>
      <c r="V1387" s="20"/>
      <c r="W1387" s="20"/>
      <c r="X1387" s="17"/>
      <c r="Y1387" s="17"/>
      <c r="Z1387" s="20"/>
      <c r="AA1387" s="21">
        <f t="shared" ca="1" si="105"/>
        <v>21</v>
      </c>
      <c r="AB1387" s="20" t="s">
        <v>7878</v>
      </c>
      <c r="AC1387" s="35" t="str">
        <f t="shared" si="109"/>
        <v>0 anos 11 meses 29 dias</v>
      </c>
      <c r="AD1387" s="35" t="str">
        <f ca="1">IF(AND(V1387="",T1387&lt;TODAY()),"Contrato Encerrado",IF(AND(V1387="",T1387&gt;TODAY()),DATEDIF(TODAY(),T1387,"Y")&amp;" anos"&amp;" "&amp;DATEDIF(TODAY(),T1387,"YM")&amp;" meses"&amp;" "&amp;DATEDIF(TODAY(),T1387,"MD")&amp;" dias",IF(AND(X1387="",V1387&lt;TODAY()),"Contrato Encerrado",IF(AND(X1387="",V1387&gt;TODAY()),DATEDIF(TODAY(),V1387,"Y")&amp;" anos"&amp;" "&amp;DATEDIF(TODAY(),V1387,"YM")&amp;" meses"&amp;" "&amp;DATEDIF(TODAY(),V1387,"MD")&amp;" dias",IF(AND(Z1387="",X1387&lt;TODAY()),"Contrato Encerrado",IF(AND(Z1387="",X1387&gt;TODAY()),DATEDIF(TODAY(),X1387,"Y")&amp;" anos"&amp;" "&amp;DATEDIF(TODAY(),X1387,"YM")&amp;" meses"&amp;" "&amp;DATEDIF(TODAY(),X1387,"MD")&amp;" dias",IF(AND(Z1387&lt;&gt;””,Z1387&lt;TODAY()),"Contrato Encerrado",IF(AND(Z1387&lt;&gt;"",Z1387&gt;TODAY()),DATEDIF(TODAY(),Z1387,"Y")&amp;" anos"&amp;" "&amp;DATEDIF(TODAY(),Z1387,"YM")&amp;" meses"&amp;" "&amp;DATEDIF(TODAY(),Z1387,"MD")&amp;" dias"))))))))</f>
        <v>0 anos 7 meses 11 dias</v>
      </c>
      <c r="AE1387" s="35">
        <f t="shared" si="106"/>
        <v>364</v>
      </c>
      <c r="AF1387" s="35">
        <f t="shared" si="107"/>
        <v>366</v>
      </c>
      <c r="AG1387" s="17" t="str">
        <f t="shared" si="108"/>
        <v>0 anos 11 meses 31 dias</v>
      </c>
    </row>
    <row r="1388" spans="1:33" ht="11.25" customHeight="1" x14ac:dyDescent="0.2">
      <c r="A1388" s="8" t="s">
        <v>9</v>
      </c>
      <c r="B1388" s="8" t="s">
        <v>13</v>
      </c>
      <c r="C1388" s="22" t="s">
        <v>14</v>
      </c>
      <c r="D1388" s="37">
        <v>2023</v>
      </c>
      <c r="E1388" s="23" t="s">
        <v>157</v>
      </c>
      <c r="F1388" s="8" t="s">
        <v>158</v>
      </c>
      <c r="G1388" s="77" t="s">
        <v>6404</v>
      </c>
      <c r="H1388" s="78" t="s">
        <v>6405</v>
      </c>
      <c r="I1388" s="9" t="s">
        <v>6406</v>
      </c>
      <c r="J1388" s="14" t="s">
        <v>1302</v>
      </c>
      <c r="K1388" s="9" t="s">
        <v>29</v>
      </c>
      <c r="L1388" s="24" t="s">
        <v>30</v>
      </c>
      <c r="M1388" s="7" t="s">
        <v>9427</v>
      </c>
      <c r="N1388" s="24" t="s">
        <v>6135</v>
      </c>
      <c r="O1388" s="24"/>
      <c r="P1388" s="24" t="s">
        <v>2518</v>
      </c>
      <c r="Q1388" s="24" t="s">
        <v>2521</v>
      </c>
      <c r="R1388" s="17">
        <v>37587</v>
      </c>
      <c r="S1388" s="17">
        <v>44960</v>
      </c>
      <c r="T1388" s="111">
        <v>45504</v>
      </c>
      <c r="U1388" s="17"/>
      <c r="V1388" s="31"/>
      <c r="W1388" s="17"/>
      <c r="X1388" s="17"/>
      <c r="Y1388" s="17"/>
      <c r="Z1388" s="31"/>
      <c r="AA1388" s="18">
        <f t="shared" ca="1" si="105"/>
        <v>22</v>
      </c>
      <c r="AB1388" s="19" t="s">
        <v>7878</v>
      </c>
      <c r="AC1388" s="35" t="str">
        <f t="shared" si="109"/>
        <v>1 anos 5 meses 28 dias</v>
      </c>
      <c r="AD1388" s="35" t="str">
        <f ca="1">IF(AND(V1388="",T1388&lt;TODAY()),"Contrato Encerrado",IF(AND(V1388="",T1388&gt;TODAY()),DATEDIF(TODAY(),T1388,"Y")&amp;" anos"&amp;" "&amp;DATEDIF(TODAY(),T1388,"YM")&amp;" meses"&amp;" "&amp;DATEDIF(TODAY(),T1388,"MD")&amp;" dias",IF(AND(X1388="",V1388&lt;TODAY()),"Contrato Encerrado",IF(AND(X1388="",V1388&gt;TODAY()),DATEDIF(TODAY(),V1388,"Y")&amp;" anos"&amp;" "&amp;DATEDIF(TODAY(),V1388,"YM")&amp;" meses"&amp;" "&amp;DATEDIF(TODAY(),V1388,"MD")&amp;" dias",IF(AND(Z1388="",X1388&lt;TODAY()),"Contrato Encerrado",IF(AND(Z1388="",X1388&gt;TODAY()),DATEDIF(TODAY(),X1388,"Y")&amp;" anos"&amp;" "&amp;DATEDIF(TODAY(),X1388,"YM")&amp;" meses"&amp;" "&amp;DATEDIF(TODAY(),X1388,"MD")&amp;" dias",IF(AND(Z1388&lt;&gt;””,Z1388&lt;TODAY()),"Contrato Encerrado",IF(AND(Z1388&lt;&gt;"",Z1388&gt;TODAY()),DATEDIF(TODAY(),Z1388,"Y")&amp;" anos"&amp;" "&amp;DATEDIF(TODAY(),Z1388,"YM")&amp;" meses"&amp;" "&amp;DATEDIF(TODAY(),Z1388,"MD")&amp;" dias"))))))))</f>
        <v>Contrato Encerrado</v>
      </c>
      <c r="AE1388" s="35">
        <f t="shared" si="106"/>
        <v>544</v>
      </c>
      <c r="AF1388" s="35">
        <f t="shared" si="107"/>
        <v>186</v>
      </c>
      <c r="AG1388" s="17" t="str">
        <f t="shared" si="108"/>
        <v>0 anos 6 meses 4 dias</v>
      </c>
    </row>
    <row r="1389" spans="1:33" ht="11.25" customHeight="1" x14ac:dyDescent="0.2">
      <c r="A1389" s="8" t="s">
        <v>9</v>
      </c>
      <c r="B1389" s="8" t="s">
        <v>13</v>
      </c>
      <c r="C1389" s="22" t="s">
        <v>20</v>
      </c>
      <c r="D1389" s="37">
        <v>2023</v>
      </c>
      <c r="E1389" s="23" t="s">
        <v>157</v>
      </c>
      <c r="F1389" s="8" t="s">
        <v>158</v>
      </c>
      <c r="G1389" s="77" t="s">
        <v>8358</v>
      </c>
      <c r="H1389" s="78" t="s">
        <v>8359</v>
      </c>
      <c r="I1389" s="9" t="s">
        <v>8360</v>
      </c>
      <c r="J1389" s="14" t="s">
        <v>14943</v>
      </c>
      <c r="K1389" s="9" t="s">
        <v>29</v>
      </c>
      <c r="L1389" s="24" t="s">
        <v>30</v>
      </c>
      <c r="M1389" s="7" t="s">
        <v>9427</v>
      </c>
      <c r="N1389" s="24" t="s">
        <v>2101</v>
      </c>
      <c r="O1389" s="24" t="s">
        <v>7895</v>
      </c>
      <c r="P1389" s="24" t="s">
        <v>2518</v>
      </c>
      <c r="Q1389" s="24" t="s">
        <v>4109</v>
      </c>
      <c r="R1389" s="17">
        <v>28737</v>
      </c>
      <c r="S1389" s="17">
        <v>45100</v>
      </c>
      <c r="T1389" s="20">
        <v>45819</v>
      </c>
      <c r="U1389" s="20"/>
      <c r="V1389" s="20"/>
      <c r="W1389" s="17"/>
      <c r="X1389" s="17"/>
      <c r="Y1389" s="17"/>
      <c r="Z1389" s="20"/>
      <c r="AA1389" s="18">
        <f t="shared" ca="1" si="105"/>
        <v>47</v>
      </c>
      <c r="AB1389" s="18" t="s">
        <v>7878</v>
      </c>
      <c r="AC1389" s="35" t="str">
        <f t="shared" si="109"/>
        <v>1 anos 11 meses 19 dias</v>
      </c>
      <c r="AD1389" s="35" t="str">
        <f ca="1">IF(AND(V1389="",T1389&lt;TODAY()),"Contrato Encerrado",IF(AND(V1389="",T1389&gt;TODAY()),DATEDIF(TODAY(),T1389,"Y")&amp;" anos"&amp;" "&amp;DATEDIF(TODAY(),T1389,"YM")&amp;" meses"&amp;" "&amp;DATEDIF(TODAY(),T1389,"MD")&amp;" dias",IF(AND(X1389="",V1389&lt;TODAY()),"Contrato Encerrado",IF(AND(X1389="",V1389&gt;TODAY()),DATEDIF(TODAY(),V1389,"Y")&amp;" anos"&amp;" "&amp;DATEDIF(TODAY(),V1389,"YM")&amp;" meses"&amp;" "&amp;DATEDIF(TODAY(),V1389,"MD")&amp;" dias",IF(AND(Z1389="",X1389&lt;TODAY()),"Contrato Encerrado",IF(AND(Z1389="",X1389&gt;TODAY()),DATEDIF(TODAY(),X1389,"Y")&amp;" anos"&amp;" "&amp;DATEDIF(TODAY(),X1389,"YM")&amp;" meses"&amp;" "&amp;DATEDIF(TODAY(),X1389,"MD")&amp;" dias",IF(AND(Z1389&lt;&gt;””,Z1389&lt;TODAY()),"Contrato Encerrado",IF(AND(Z1389&lt;&gt;"",Z1389&gt;TODAY()),DATEDIF(TODAY(),Z1389,"Y")&amp;" anos"&amp;" "&amp;DATEDIF(TODAY(),Z1389,"YM")&amp;" meses"&amp;" "&amp;DATEDIF(TODAY(),Z1389,"MD")&amp;" dias"))))))))</f>
        <v>Contrato Encerrado</v>
      </c>
      <c r="AE1389" s="35">
        <f t="shared" si="106"/>
        <v>719</v>
      </c>
      <c r="AF1389" s="35">
        <f t="shared" si="107"/>
        <v>11</v>
      </c>
      <c r="AG1389" s="17" t="str">
        <f t="shared" si="108"/>
        <v>0 anos 0 meses 11 dias</v>
      </c>
    </row>
    <row r="1390" spans="1:33" ht="11.25" customHeight="1" x14ac:dyDescent="0.2">
      <c r="A1390" s="141" t="s">
        <v>9</v>
      </c>
      <c r="B1390" s="142" t="s">
        <v>13</v>
      </c>
      <c r="C1390" s="143" t="s">
        <v>22</v>
      </c>
      <c r="D1390" s="144">
        <v>2022</v>
      </c>
      <c r="E1390" s="145" t="s">
        <v>157</v>
      </c>
      <c r="F1390" s="141" t="s">
        <v>158</v>
      </c>
      <c r="G1390" s="146" t="s">
        <v>3011</v>
      </c>
      <c r="H1390" s="147" t="s">
        <v>3012</v>
      </c>
      <c r="I1390" s="148" t="s">
        <v>3013</v>
      </c>
      <c r="J1390" s="14" t="s">
        <v>14943</v>
      </c>
      <c r="K1390" s="148" t="s">
        <v>29</v>
      </c>
      <c r="L1390" s="149" t="s">
        <v>30</v>
      </c>
      <c r="M1390" s="7" t="s">
        <v>9427</v>
      </c>
      <c r="N1390" s="150" t="s">
        <v>4159</v>
      </c>
      <c r="O1390" s="150"/>
      <c r="P1390" s="150" t="s">
        <v>2518</v>
      </c>
      <c r="Q1390" s="150" t="s">
        <v>2521</v>
      </c>
      <c r="R1390" s="151">
        <v>36362</v>
      </c>
      <c r="S1390" s="151">
        <v>44756</v>
      </c>
      <c r="T1390" s="151">
        <v>45491</v>
      </c>
      <c r="U1390" s="151"/>
      <c r="V1390" s="151"/>
      <c r="W1390" s="151"/>
      <c r="X1390" s="17"/>
      <c r="Y1390" s="17"/>
      <c r="Z1390" s="151"/>
      <c r="AA1390" s="152">
        <f t="shared" ca="1" si="105"/>
        <v>26</v>
      </c>
      <c r="AB1390" s="153" t="s">
        <v>7878</v>
      </c>
      <c r="AC1390" s="35" t="str">
        <f t="shared" si="109"/>
        <v>2 anos 0 meses 4 dias</v>
      </c>
      <c r="AD1390" s="132" t="str">
        <f ca="1">IF(AND(V1390="",T1390&lt;TODAY()),"Contrato Encerrado",IF(AND(V1390="",T1390&gt;TODAY()),DATEDIF(TODAY(),T1390,"Y")&amp;" anos"&amp;" "&amp;DATEDIF(TODAY(),T1390,"YM")&amp;" meses"&amp;" "&amp;DATEDIF(TODAY(),T1390,"MD")&amp;" dias",IF(AND(X1390="",V1390&lt;TODAY()),"Contrato Encerrado",IF(AND(X1390="",V1390&gt;TODAY()),DATEDIF(TODAY(),V1390,"Y")&amp;" anos"&amp;" "&amp;DATEDIF(TODAY(),V1390,"YM")&amp;" meses"&amp;" "&amp;DATEDIF(TODAY(),V1390,"MD")&amp;" dias",IF(AND(Z1390="",X1390&lt;TODAY()),"Contrato Encerrado",IF(AND(Z1390="",X1390&gt;TODAY()),DATEDIF(TODAY(),X1390,"Y")&amp;" anos"&amp;" "&amp;DATEDIF(TODAY(),X1390,"YM")&amp;" meses"&amp;" "&amp;DATEDIF(TODAY(),X1390,"MD")&amp;" dias",IF(AND(Z1390&lt;&gt;””,Z1390&lt;TODAY()),"Contrato Encerrado",IF(AND(Z1390&lt;&gt;"",Z1390&gt;TODAY()),DATEDIF(TODAY(),Z1390,"Y")&amp;" anos"&amp;" "&amp;DATEDIF(TODAY(),Z1390,"YM")&amp;" meses"&amp;" "&amp;DATEDIF(TODAY(),Z1390,"MD")&amp;" dias"))))))))</f>
        <v>Contrato Encerrado</v>
      </c>
      <c r="AE1390" s="132">
        <f t="shared" si="106"/>
        <v>735</v>
      </c>
      <c r="AF1390" s="132">
        <f t="shared" si="107"/>
        <v>-5</v>
      </c>
      <c r="AG1390" s="133" t="str">
        <f t="shared" si="108"/>
        <v>ESTÁGIO COMPLETOU 2 ANOS</v>
      </c>
    </row>
    <row r="1391" spans="1:33" ht="11.25" customHeight="1" x14ac:dyDescent="0.2">
      <c r="A1391" s="8" t="s">
        <v>9</v>
      </c>
      <c r="B1391" s="8" t="s">
        <v>13</v>
      </c>
      <c r="C1391" s="22" t="s">
        <v>16</v>
      </c>
      <c r="D1391" s="37">
        <v>2024</v>
      </c>
      <c r="E1391" s="12" t="s">
        <v>157</v>
      </c>
      <c r="F1391" s="8" t="s">
        <v>158</v>
      </c>
      <c r="G1391" s="77" t="s">
        <v>12781</v>
      </c>
      <c r="H1391" s="78" t="s">
        <v>12782</v>
      </c>
      <c r="I1391" s="14" t="s">
        <v>12783</v>
      </c>
      <c r="J1391" s="14" t="s">
        <v>10</v>
      </c>
      <c r="K1391" s="14" t="s">
        <v>29</v>
      </c>
      <c r="L1391" s="15" t="s">
        <v>30</v>
      </c>
      <c r="M1391" s="7" t="s">
        <v>9427</v>
      </c>
      <c r="N1391" s="15" t="s">
        <v>12784</v>
      </c>
      <c r="O1391" s="15" t="s">
        <v>7885</v>
      </c>
      <c r="P1391" s="15" t="s">
        <v>2518</v>
      </c>
      <c r="Q1391" s="15" t="s">
        <v>4109</v>
      </c>
      <c r="R1391" s="20">
        <v>38137</v>
      </c>
      <c r="S1391" s="20">
        <v>45323</v>
      </c>
      <c r="T1391" s="20">
        <v>46053</v>
      </c>
      <c r="U1391" s="20"/>
      <c r="V1391" s="20"/>
      <c r="W1391" s="20"/>
      <c r="X1391" s="17"/>
      <c r="Y1391" s="17"/>
      <c r="Z1391" s="20"/>
      <c r="AA1391" s="18">
        <f t="shared" ca="1" si="105"/>
        <v>21</v>
      </c>
      <c r="AB1391" s="20" t="s">
        <v>7878</v>
      </c>
      <c r="AC1391" s="35" t="str">
        <f t="shared" si="109"/>
        <v>1 anos 11 meses 30 dias</v>
      </c>
      <c r="AD1391" s="35" t="str">
        <f ca="1">IF(AND(V1391="",T1391&lt;TODAY()),"Contrato Encerrado",IF(AND(V1391="",T1391&gt;TODAY()),DATEDIF(TODAY(),T1391,"Y")&amp;" anos"&amp;" "&amp;DATEDIF(TODAY(),T1391,"YM")&amp;" meses"&amp;" "&amp;DATEDIF(TODAY(),T1391,"MD")&amp;" dias",IF(AND(X1391="",V1391&lt;TODAY()),"Contrato Encerrado",IF(AND(X1391="",V1391&gt;TODAY()),DATEDIF(TODAY(),V1391,"Y")&amp;" anos"&amp;" "&amp;DATEDIF(TODAY(),V1391,"YM")&amp;" meses"&amp;" "&amp;DATEDIF(TODAY(),V1391,"MD")&amp;" dias",IF(AND(Z1391="",X1391&lt;TODAY()),"Contrato Encerrado",IF(AND(Z1391="",X1391&gt;TODAY()),DATEDIF(TODAY(),X1391,"Y")&amp;" anos"&amp;" "&amp;DATEDIF(TODAY(),X1391,"YM")&amp;" meses"&amp;" "&amp;DATEDIF(TODAY(),X1391,"MD")&amp;" dias",IF(AND(Z1391&lt;&gt;””,Z1391&lt;TODAY()),"Contrato Encerrado",IF(AND(Z1391&lt;&gt;"",Z1391&gt;TODAY()),DATEDIF(TODAY(),Z1391,"Y")&amp;" anos"&amp;" "&amp;DATEDIF(TODAY(),Z1391,"YM")&amp;" meses"&amp;" "&amp;DATEDIF(TODAY(),Z1391,"MD")&amp;" dias"))))))))</f>
        <v>0 anos 3 meses 24 dias</v>
      </c>
      <c r="AE1391" s="35">
        <f t="shared" si="106"/>
        <v>730</v>
      </c>
      <c r="AF1391" s="35">
        <f t="shared" si="107"/>
        <v>0</v>
      </c>
      <c r="AG1391" s="17" t="str">
        <f t="shared" si="108"/>
        <v>ESTÁGIO COMPLETOU 2 ANOS</v>
      </c>
    </row>
    <row r="1392" spans="1:33" ht="11.25" customHeight="1" x14ac:dyDescent="0.2">
      <c r="A1392" s="8" t="s">
        <v>9</v>
      </c>
      <c r="B1392" s="8" t="s">
        <v>13</v>
      </c>
      <c r="C1392" s="22" t="s">
        <v>16</v>
      </c>
      <c r="D1392" s="37">
        <v>2023</v>
      </c>
      <c r="E1392" s="23" t="s">
        <v>1111</v>
      </c>
      <c r="F1392" s="8" t="s">
        <v>1112</v>
      </c>
      <c r="G1392" s="77" t="s">
        <v>6407</v>
      </c>
      <c r="H1392" s="78" t="s">
        <v>6408</v>
      </c>
      <c r="I1392" s="9" t="s">
        <v>6409</v>
      </c>
      <c r="J1392" s="14" t="s">
        <v>14943</v>
      </c>
      <c r="K1392" s="9" t="s">
        <v>29</v>
      </c>
      <c r="L1392" s="24" t="s">
        <v>30</v>
      </c>
      <c r="M1392" s="7" t="s">
        <v>9427</v>
      </c>
      <c r="N1392" s="24" t="s">
        <v>2114</v>
      </c>
      <c r="O1392" s="24"/>
      <c r="P1392" s="24" t="s">
        <v>2518</v>
      </c>
      <c r="Q1392" s="24" t="s">
        <v>2523</v>
      </c>
      <c r="R1392" s="17">
        <v>25803</v>
      </c>
      <c r="S1392" s="17">
        <v>45019</v>
      </c>
      <c r="T1392" s="31">
        <v>45469</v>
      </c>
      <c r="U1392" s="17"/>
      <c r="V1392" s="31"/>
      <c r="W1392" s="17"/>
      <c r="X1392" s="17"/>
      <c r="Y1392" s="17"/>
      <c r="Z1392" s="31"/>
      <c r="AA1392" s="18">
        <f t="shared" ca="1" si="105"/>
        <v>55</v>
      </c>
      <c r="AB1392" s="19" t="s">
        <v>7878</v>
      </c>
      <c r="AC1392" s="35" t="str">
        <f t="shared" si="109"/>
        <v>1 anos 2 meses 23 dias</v>
      </c>
      <c r="AD1392" s="35" t="str">
        <f ca="1">IF(AND(V1392="",T1392&lt;TODAY()),"Contrato Encerrado",IF(AND(V1392="",T1392&gt;TODAY()),DATEDIF(TODAY(),T1392,"Y")&amp;" anos"&amp;" "&amp;DATEDIF(TODAY(),T1392,"YM")&amp;" meses"&amp;" "&amp;DATEDIF(TODAY(),T1392,"MD")&amp;" dias",IF(AND(X1392="",V1392&lt;TODAY()),"Contrato Encerrado",IF(AND(X1392="",V1392&gt;TODAY()),DATEDIF(TODAY(),V1392,"Y")&amp;" anos"&amp;" "&amp;DATEDIF(TODAY(),V1392,"YM")&amp;" meses"&amp;" "&amp;DATEDIF(TODAY(),V1392,"MD")&amp;" dias",IF(AND(Z1392="",X1392&lt;TODAY()),"Contrato Encerrado",IF(AND(Z1392="",X1392&gt;TODAY()),DATEDIF(TODAY(),X1392,"Y")&amp;" anos"&amp;" "&amp;DATEDIF(TODAY(),X1392,"YM")&amp;" meses"&amp;" "&amp;DATEDIF(TODAY(),X1392,"MD")&amp;" dias",IF(AND(Z1392&lt;&gt;””,Z1392&lt;TODAY()),"Contrato Encerrado",IF(AND(Z1392&lt;&gt;"",Z1392&gt;TODAY()),DATEDIF(TODAY(),Z1392,"Y")&amp;" anos"&amp;" "&amp;DATEDIF(TODAY(),Z1392,"YM")&amp;" meses"&amp;" "&amp;DATEDIF(TODAY(),Z1392,"MD")&amp;" dias"))))))))</f>
        <v>Contrato Encerrado</v>
      </c>
      <c r="AE1392" s="35">
        <f t="shared" si="106"/>
        <v>450</v>
      </c>
      <c r="AF1392" s="35">
        <f t="shared" si="107"/>
        <v>280</v>
      </c>
      <c r="AG1392" s="17" t="str">
        <f t="shared" si="108"/>
        <v>0 anos 9 meses 6 dias</v>
      </c>
    </row>
    <row r="1393" spans="1:33" ht="11.25" customHeight="1" x14ac:dyDescent="0.2">
      <c r="A1393" s="8" t="s">
        <v>9</v>
      </c>
      <c r="B1393" s="8" t="s">
        <v>13</v>
      </c>
      <c r="C1393" s="22" t="s">
        <v>21</v>
      </c>
      <c r="D1393" s="37">
        <v>2023</v>
      </c>
      <c r="E1393" s="12" t="s">
        <v>1111</v>
      </c>
      <c r="F1393" s="8" t="s">
        <v>1112</v>
      </c>
      <c r="G1393" s="77" t="s">
        <v>8946</v>
      </c>
      <c r="H1393" s="78" t="s">
        <v>8947</v>
      </c>
      <c r="I1393" s="14" t="s">
        <v>8948</v>
      </c>
      <c r="J1393" s="14" t="s">
        <v>14943</v>
      </c>
      <c r="K1393" s="14" t="s">
        <v>29</v>
      </c>
      <c r="L1393" s="15" t="s">
        <v>30</v>
      </c>
      <c r="M1393" s="7" t="s">
        <v>9427</v>
      </c>
      <c r="N1393" s="15" t="s">
        <v>2098</v>
      </c>
      <c r="O1393" s="15" t="s">
        <v>8795</v>
      </c>
      <c r="P1393" s="15" t="s">
        <v>2518</v>
      </c>
      <c r="Q1393" s="15" t="s">
        <v>2523</v>
      </c>
      <c r="R1393" s="20">
        <v>37709</v>
      </c>
      <c r="S1393" s="20">
        <v>45131</v>
      </c>
      <c r="T1393" s="20">
        <v>45496</v>
      </c>
      <c r="U1393" s="20"/>
      <c r="V1393" s="20"/>
      <c r="W1393" s="20"/>
      <c r="X1393" s="17"/>
      <c r="Y1393" s="17"/>
      <c r="Z1393" s="20"/>
      <c r="AA1393" s="18">
        <f t="shared" ca="1" si="105"/>
        <v>22</v>
      </c>
      <c r="AB1393" s="15" t="s">
        <v>7877</v>
      </c>
      <c r="AC1393" s="35" t="str">
        <f t="shared" si="109"/>
        <v>0 anos 11 meses 29 dias</v>
      </c>
      <c r="AD1393" s="35" t="str">
        <f ca="1">IF(AND(V1393="",T1393&lt;TODAY()),"Contrato Encerrado",IF(AND(V1393="",T1393&gt;TODAY()),DATEDIF(TODAY(),T1393,"Y")&amp;" anos"&amp;" "&amp;DATEDIF(TODAY(),T1393,"YM")&amp;" meses"&amp;" "&amp;DATEDIF(TODAY(),T1393,"MD")&amp;" dias",IF(AND(X1393="",V1393&lt;TODAY()),"Contrato Encerrado",IF(AND(X1393="",V1393&gt;TODAY()),DATEDIF(TODAY(),V1393,"Y")&amp;" anos"&amp;" "&amp;DATEDIF(TODAY(),V1393,"YM")&amp;" meses"&amp;" "&amp;DATEDIF(TODAY(),V1393,"MD")&amp;" dias",IF(AND(Z1393="",X1393&lt;TODAY()),"Contrato Encerrado",IF(AND(Z1393="",X1393&gt;TODAY()),DATEDIF(TODAY(),X1393,"Y")&amp;" anos"&amp;" "&amp;DATEDIF(TODAY(),X1393,"YM")&amp;" meses"&amp;" "&amp;DATEDIF(TODAY(),X1393,"MD")&amp;" dias",IF(AND(Z1393&lt;&gt;””,Z1393&lt;TODAY()),"Contrato Encerrado",IF(AND(Z1393&lt;&gt;"",Z1393&gt;TODAY()),DATEDIF(TODAY(),Z1393,"Y")&amp;" anos"&amp;" "&amp;DATEDIF(TODAY(),Z1393,"YM")&amp;" meses"&amp;" "&amp;DATEDIF(TODAY(),Z1393,"MD")&amp;" dias"))))))))</f>
        <v>Contrato Encerrado</v>
      </c>
      <c r="AE1393" s="35">
        <f t="shared" si="106"/>
        <v>365</v>
      </c>
      <c r="AF1393" s="35">
        <f t="shared" si="107"/>
        <v>365</v>
      </c>
      <c r="AG1393" s="17" t="str">
        <f t="shared" si="108"/>
        <v>0 anos 11 meses 30 dias</v>
      </c>
    </row>
    <row r="1394" spans="1:33" ht="11.25" customHeight="1" x14ac:dyDescent="0.2">
      <c r="A1394" s="8" t="s">
        <v>9</v>
      </c>
      <c r="B1394" s="10" t="s">
        <v>13</v>
      </c>
      <c r="C1394" s="11" t="s">
        <v>20</v>
      </c>
      <c r="D1394" s="36">
        <v>2021</v>
      </c>
      <c r="E1394" s="14" t="s">
        <v>27</v>
      </c>
      <c r="F1394" s="8" t="s">
        <v>28</v>
      </c>
      <c r="G1394" s="77" t="s">
        <v>3430</v>
      </c>
      <c r="H1394" s="78" t="s">
        <v>3431</v>
      </c>
      <c r="I1394" s="14" t="s">
        <v>3432</v>
      </c>
      <c r="J1394" s="14" t="s">
        <v>1302</v>
      </c>
      <c r="K1394" s="14" t="s">
        <v>29</v>
      </c>
      <c r="L1394" s="15" t="s">
        <v>30</v>
      </c>
      <c r="M1394" s="7" t="s">
        <v>9427</v>
      </c>
      <c r="N1394" s="27" t="s">
        <v>3227</v>
      </c>
      <c r="O1394" s="27"/>
      <c r="P1394" s="26" t="s">
        <v>2517</v>
      </c>
      <c r="Q1394" s="26" t="s">
        <v>2522</v>
      </c>
      <c r="R1394" s="31">
        <v>30599</v>
      </c>
      <c r="S1394" s="31">
        <v>44378</v>
      </c>
      <c r="T1394" s="31">
        <v>44503</v>
      </c>
      <c r="U1394" s="31"/>
      <c r="V1394" s="31"/>
      <c r="W1394" s="31"/>
      <c r="X1394" s="17"/>
      <c r="Y1394" s="17"/>
      <c r="Z1394" s="31"/>
      <c r="AA1394" s="18">
        <f t="shared" ca="1" si="105"/>
        <v>41</v>
      </c>
      <c r="AB1394" s="19" t="s">
        <v>7878</v>
      </c>
      <c r="AC1394" s="35" t="str">
        <f t="shared" si="109"/>
        <v>0 anos 4 meses 2 dias</v>
      </c>
      <c r="AD1394" s="35" t="str">
        <f ca="1">IF(AND(V1394="",T1394&lt;TODAY()),"Contrato Encerrado",IF(AND(V1394="",T1394&gt;TODAY()),DATEDIF(TODAY(),T1394,"Y")&amp;" anos"&amp;" "&amp;DATEDIF(TODAY(),T1394,"YM")&amp;" meses"&amp;" "&amp;DATEDIF(TODAY(),T1394,"MD")&amp;" dias",IF(AND(X1394="",V1394&lt;TODAY()),"Contrato Encerrado",IF(AND(X1394="",V1394&gt;TODAY()),DATEDIF(TODAY(),V1394,"Y")&amp;" anos"&amp;" "&amp;DATEDIF(TODAY(),V1394,"YM")&amp;" meses"&amp;" "&amp;DATEDIF(TODAY(),V1394,"MD")&amp;" dias",IF(AND(Z1394="",X1394&lt;TODAY()),"Contrato Encerrado",IF(AND(Z1394="",X1394&gt;TODAY()),DATEDIF(TODAY(),X1394,"Y")&amp;" anos"&amp;" "&amp;DATEDIF(TODAY(),X1394,"YM")&amp;" meses"&amp;" "&amp;DATEDIF(TODAY(),X1394,"MD")&amp;" dias",IF(AND(Z1394&lt;&gt;””,Z1394&lt;TODAY()),"Contrato Encerrado",IF(AND(Z1394&lt;&gt;"",Z1394&gt;TODAY()),DATEDIF(TODAY(),Z1394,"Y")&amp;" anos"&amp;" "&amp;DATEDIF(TODAY(),Z1394,"YM")&amp;" meses"&amp;" "&amp;DATEDIF(TODAY(),Z1394,"MD")&amp;" dias"))))))))</f>
        <v>Contrato Encerrado</v>
      </c>
      <c r="AE1394" s="35">
        <f t="shared" si="106"/>
        <v>125</v>
      </c>
      <c r="AF1394" s="35">
        <f t="shared" si="107"/>
        <v>605</v>
      </c>
      <c r="AG1394" s="17" t="str">
        <f t="shared" si="108"/>
        <v>1 anos 7 meses 27 dias</v>
      </c>
    </row>
    <row r="1395" spans="1:33" ht="11.25" customHeight="1" x14ac:dyDescent="0.2">
      <c r="A1395" s="8" t="s">
        <v>9</v>
      </c>
      <c r="B1395" s="8" t="s">
        <v>13</v>
      </c>
      <c r="C1395" s="22" t="s">
        <v>17</v>
      </c>
      <c r="D1395" s="37">
        <v>2024</v>
      </c>
      <c r="E1395" s="12" t="s">
        <v>1708</v>
      </c>
      <c r="F1395" s="8" t="s">
        <v>1709</v>
      </c>
      <c r="G1395" s="77" t="s">
        <v>13246</v>
      </c>
      <c r="H1395" s="78" t="s">
        <v>13247</v>
      </c>
      <c r="I1395" s="14" t="s">
        <v>13248</v>
      </c>
      <c r="J1395" s="14" t="s">
        <v>10</v>
      </c>
      <c r="K1395" s="14" t="s">
        <v>29</v>
      </c>
      <c r="L1395" s="15" t="s">
        <v>81</v>
      </c>
      <c r="M1395" s="7" t="s">
        <v>82</v>
      </c>
      <c r="N1395" s="15" t="s">
        <v>4113</v>
      </c>
      <c r="O1395" s="15" t="s">
        <v>11136</v>
      </c>
      <c r="P1395" s="15" t="s">
        <v>2518</v>
      </c>
      <c r="Q1395" s="15" t="s">
        <v>2523</v>
      </c>
      <c r="R1395" s="30">
        <v>39202</v>
      </c>
      <c r="S1395" s="30">
        <v>45414</v>
      </c>
      <c r="T1395" s="20">
        <v>46143</v>
      </c>
      <c r="U1395" s="20"/>
      <c r="V1395" s="20"/>
      <c r="W1395" s="30"/>
      <c r="X1395" s="17"/>
      <c r="Y1395" s="17"/>
      <c r="Z1395" s="20"/>
      <c r="AA1395" s="18">
        <f t="shared" ca="1" si="105"/>
        <v>18</v>
      </c>
      <c r="AB1395" s="15" t="s">
        <v>7877</v>
      </c>
      <c r="AC1395" s="35" t="str">
        <f t="shared" si="109"/>
        <v>1 anos 11 meses 29 dias</v>
      </c>
      <c r="AD1395" s="35" t="str">
        <f ca="1">IF(AND(V1395="",T1395&lt;TODAY()),"Contrato Encerrado",IF(AND(V1395="",T1395&gt;TODAY()),DATEDIF(TODAY(),T1395,"Y")&amp;" anos"&amp;" "&amp;DATEDIF(TODAY(),T1395,"YM")&amp;" meses"&amp;" "&amp;DATEDIF(TODAY(),T1395,"MD")&amp;" dias",IF(AND(X1395="",V1395&lt;TODAY()),"Contrato Encerrado",IF(AND(X1395="",V1395&gt;TODAY()),DATEDIF(TODAY(),V1395,"Y")&amp;" anos"&amp;" "&amp;DATEDIF(TODAY(),V1395,"YM")&amp;" meses"&amp;" "&amp;DATEDIF(TODAY(),V1395,"MD")&amp;" dias",IF(AND(Z1395="",X1395&lt;TODAY()),"Contrato Encerrado",IF(AND(Z1395="",X1395&gt;TODAY()),DATEDIF(TODAY(),X1395,"Y")&amp;" anos"&amp;" "&amp;DATEDIF(TODAY(),X1395,"YM")&amp;" meses"&amp;" "&amp;DATEDIF(TODAY(),X1395,"MD")&amp;" dias",IF(AND(Z1395&lt;&gt;””,Z1395&lt;TODAY()),"Contrato Encerrado",IF(AND(Z1395&lt;&gt;"",Z1395&gt;TODAY()),DATEDIF(TODAY(),Z1395,"Y")&amp;" anos"&amp;" "&amp;DATEDIF(TODAY(),Z1395,"YM")&amp;" meses"&amp;" "&amp;DATEDIF(TODAY(),Z1395,"MD")&amp;" dias"))))))))</f>
        <v>0 anos 6 meses 24 dias</v>
      </c>
      <c r="AE1395" s="35">
        <f t="shared" si="106"/>
        <v>729</v>
      </c>
      <c r="AF1395" s="35">
        <f t="shared" si="107"/>
        <v>1</v>
      </c>
      <c r="AG1395" s="17" t="str">
        <f t="shared" si="108"/>
        <v>0 anos 0 meses 1 dias</v>
      </c>
    </row>
    <row r="1396" spans="1:33" ht="11.25" customHeight="1" x14ac:dyDescent="0.2">
      <c r="A1396" s="8" t="s">
        <v>9</v>
      </c>
      <c r="B1396" s="8" t="s">
        <v>13</v>
      </c>
      <c r="C1396" s="22" t="s">
        <v>20</v>
      </c>
      <c r="D1396" s="37">
        <v>2023</v>
      </c>
      <c r="E1396" s="23" t="s">
        <v>157</v>
      </c>
      <c r="F1396" s="8" t="s">
        <v>158</v>
      </c>
      <c r="G1396" s="77" t="s">
        <v>8361</v>
      </c>
      <c r="H1396" s="78" t="s">
        <v>8362</v>
      </c>
      <c r="I1396" s="9" t="s">
        <v>8363</v>
      </c>
      <c r="J1396" s="14" t="s">
        <v>14943</v>
      </c>
      <c r="K1396" s="9" t="s">
        <v>29</v>
      </c>
      <c r="L1396" s="24" t="s">
        <v>30</v>
      </c>
      <c r="M1396" s="7" t="s">
        <v>9427</v>
      </c>
      <c r="N1396" s="24" t="s">
        <v>2101</v>
      </c>
      <c r="O1396" s="24" t="s">
        <v>7908</v>
      </c>
      <c r="P1396" s="24" t="s">
        <v>2518</v>
      </c>
      <c r="Q1396" s="24" t="s">
        <v>4109</v>
      </c>
      <c r="R1396" s="17">
        <v>32082</v>
      </c>
      <c r="S1396" s="17">
        <v>45105</v>
      </c>
      <c r="T1396" s="17">
        <v>45382</v>
      </c>
      <c r="U1396" s="17">
        <v>45474</v>
      </c>
      <c r="V1396" s="20">
        <v>45838</v>
      </c>
      <c r="W1396" s="17"/>
      <c r="X1396" s="17"/>
      <c r="Y1396" s="17"/>
      <c r="Z1396" s="20"/>
      <c r="AA1396" s="18">
        <f t="shared" ca="1" si="105"/>
        <v>37</v>
      </c>
      <c r="AB1396" s="18" t="s">
        <v>7878</v>
      </c>
      <c r="AC1396" s="35" t="str">
        <f t="shared" si="109"/>
        <v>1 anos 9 meses 2 dias</v>
      </c>
      <c r="AD1396" s="35" t="str">
        <f ca="1">IF(AND(V1396="",T1396&lt;TODAY()),"Contrato Encerrado",IF(AND(V1396="",T1396&gt;TODAY()),DATEDIF(TODAY(),T1396,"Y")&amp;" anos"&amp;" "&amp;DATEDIF(TODAY(),T1396,"YM")&amp;" meses"&amp;" "&amp;DATEDIF(TODAY(),T1396,"MD")&amp;" dias",IF(AND(X1396="",V1396&lt;TODAY()),"Contrato Encerrado",IF(AND(X1396="",V1396&gt;TODAY()),DATEDIF(TODAY(),V1396,"Y")&amp;" anos"&amp;" "&amp;DATEDIF(TODAY(),V1396,"YM")&amp;" meses"&amp;" "&amp;DATEDIF(TODAY(),V1396,"MD")&amp;" dias",IF(AND(Z1396="",X1396&lt;TODAY()),"Contrato Encerrado",IF(AND(Z1396="",X1396&gt;TODAY()),DATEDIF(TODAY(),X1396,"Y")&amp;" anos"&amp;" "&amp;DATEDIF(TODAY(),X1396,"YM")&amp;" meses"&amp;" "&amp;DATEDIF(TODAY(),X1396,"MD")&amp;" dias",IF(AND(Z1396&lt;&gt;””,Z1396&lt;TODAY()),"Contrato Encerrado",IF(AND(Z1396&lt;&gt;"",Z1396&gt;TODAY()),DATEDIF(TODAY(),Z1396,"Y")&amp;" anos"&amp;" "&amp;DATEDIF(TODAY(),Z1396,"YM")&amp;" meses"&amp;" "&amp;DATEDIF(TODAY(),Z1396,"MD")&amp;" dias"))))))))</f>
        <v>Contrato Encerrado</v>
      </c>
      <c r="AE1396" s="35">
        <f t="shared" si="106"/>
        <v>641</v>
      </c>
      <c r="AF1396" s="35">
        <f t="shared" si="107"/>
        <v>89</v>
      </c>
      <c r="AG1396" s="17" t="str">
        <f t="shared" si="108"/>
        <v>0 anos 2 meses 29 dias</v>
      </c>
    </row>
    <row r="1397" spans="1:33" ht="11.25" customHeight="1" x14ac:dyDescent="0.2">
      <c r="A1397" s="141" t="s">
        <v>9</v>
      </c>
      <c r="B1397" s="142" t="s">
        <v>13</v>
      </c>
      <c r="C1397" s="143" t="s">
        <v>22</v>
      </c>
      <c r="D1397" s="144">
        <v>2022</v>
      </c>
      <c r="E1397" s="145" t="s">
        <v>157</v>
      </c>
      <c r="F1397" s="141" t="s">
        <v>158</v>
      </c>
      <c r="G1397" s="146" t="s">
        <v>4511</v>
      </c>
      <c r="H1397" s="147" t="s">
        <v>4512</v>
      </c>
      <c r="I1397" s="148" t="s">
        <v>4513</v>
      </c>
      <c r="J1397" s="14" t="s">
        <v>14943</v>
      </c>
      <c r="K1397" s="148" t="s">
        <v>29</v>
      </c>
      <c r="L1397" s="149" t="s">
        <v>30</v>
      </c>
      <c r="M1397" s="7" t="s">
        <v>9427</v>
      </c>
      <c r="N1397" s="150" t="s">
        <v>4159</v>
      </c>
      <c r="O1397" s="150"/>
      <c r="P1397" s="150" t="s">
        <v>2518</v>
      </c>
      <c r="Q1397" s="150" t="s">
        <v>2521</v>
      </c>
      <c r="R1397" s="151">
        <v>27229</v>
      </c>
      <c r="S1397" s="151">
        <v>44819</v>
      </c>
      <c r="T1397" s="151">
        <v>45559</v>
      </c>
      <c r="U1397" s="151"/>
      <c r="V1397" s="151"/>
      <c r="W1397" s="151"/>
      <c r="X1397" s="17"/>
      <c r="Y1397" s="17"/>
      <c r="Z1397" s="151"/>
      <c r="AA1397" s="152">
        <f t="shared" ca="1" si="105"/>
        <v>51</v>
      </c>
      <c r="AB1397" s="153" t="s">
        <v>7878</v>
      </c>
      <c r="AC1397" s="35" t="str">
        <f t="shared" si="109"/>
        <v>2 anos 0 meses 9 dias</v>
      </c>
      <c r="AD1397" s="132" t="str">
        <f ca="1">IF(AND(V1397="",T1397&lt;TODAY()),"Contrato Encerrado",IF(AND(V1397="",T1397&gt;TODAY()),DATEDIF(TODAY(),T1397,"Y")&amp;" anos"&amp;" "&amp;DATEDIF(TODAY(),T1397,"YM")&amp;" meses"&amp;" "&amp;DATEDIF(TODAY(),T1397,"MD")&amp;" dias",IF(AND(X1397="",V1397&lt;TODAY()),"Contrato Encerrado",IF(AND(X1397="",V1397&gt;TODAY()),DATEDIF(TODAY(),V1397,"Y")&amp;" anos"&amp;" "&amp;DATEDIF(TODAY(),V1397,"YM")&amp;" meses"&amp;" "&amp;DATEDIF(TODAY(),V1397,"MD")&amp;" dias",IF(AND(Z1397="",X1397&lt;TODAY()),"Contrato Encerrado",IF(AND(Z1397="",X1397&gt;TODAY()),DATEDIF(TODAY(),X1397,"Y")&amp;" anos"&amp;" "&amp;DATEDIF(TODAY(),X1397,"YM")&amp;" meses"&amp;" "&amp;DATEDIF(TODAY(),X1397,"MD")&amp;" dias",IF(AND(Z1397&lt;&gt;””,Z1397&lt;TODAY()),"Contrato Encerrado",IF(AND(Z1397&lt;&gt;"",Z1397&gt;TODAY()),DATEDIF(TODAY(),Z1397,"Y")&amp;" anos"&amp;" "&amp;DATEDIF(TODAY(),Z1397,"YM")&amp;" meses"&amp;" "&amp;DATEDIF(TODAY(),Z1397,"MD")&amp;" dias"))))))))</f>
        <v>Contrato Encerrado</v>
      </c>
      <c r="AE1397" s="132">
        <f t="shared" si="106"/>
        <v>740</v>
      </c>
      <c r="AF1397" s="132">
        <f t="shared" si="107"/>
        <v>-10</v>
      </c>
      <c r="AG1397" s="133" t="str">
        <f t="shared" si="108"/>
        <v>ESTÁGIO COMPLETOU 2 ANOS</v>
      </c>
    </row>
    <row r="1398" spans="1:33" ht="11.25" customHeight="1" x14ac:dyDescent="0.2">
      <c r="A1398" s="8" t="s">
        <v>9</v>
      </c>
      <c r="B1398" s="10" t="s">
        <v>13</v>
      </c>
      <c r="C1398" s="11" t="s">
        <v>21</v>
      </c>
      <c r="D1398" s="36">
        <v>2021</v>
      </c>
      <c r="E1398" s="14" t="s">
        <v>1111</v>
      </c>
      <c r="F1398" s="8" t="s">
        <v>1112</v>
      </c>
      <c r="G1398" s="77" t="s">
        <v>1137</v>
      </c>
      <c r="H1398" s="78" t="s">
        <v>1138</v>
      </c>
      <c r="I1398" s="14" t="s">
        <v>1139</v>
      </c>
      <c r="J1398" s="14" t="s">
        <v>1302</v>
      </c>
      <c r="K1398" s="14" t="s">
        <v>29</v>
      </c>
      <c r="L1398" s="15" t="s">
        <v>30</v>
      </c>
      <c r="M1398" s="7" t="s">
        <v>9427</v>
      </c>
      <c r="N1398" s="27" t="s">
        <v>3227</v>
      </c>
      <c r="O1398" s="27"/>
      <c r="P1398" s="26" t="s">
        <v>2517</v>
      </c>
      <c r="Q1398" s="26" t="s">
        <v>2522</v>
      </c>
      <c r="R1398" s="31">
        <v>35813</v>
      </c>
      <c r="S1398" s="31">
        <v>44396</v>
      </c>
      <c r="T1398" s="31">
        <v>44761</v>
      </c>
      <c r="U1398" s="31"/>
      <c r="V1398" s="31"/>
      <c r="W1398" s="31"/>
      <c r="X1398" s="17"/>
      <c r="Y1398" s="17"/>
      <c r="Z1398" s="31"/>
      <c r="AA1398" s="18">
        <f t="shared" ca="1" si="105"/>
        <v>27</v>
      </c>
      <c r="AB1398" s="19" t="s">
        <v>7878</v>
      </c>
      <c r="AC1398" s="35" t="str">
        <f t="shared" si="109"/>
        <v>1 anos 0 meses 0 dias</v>
      </c>
      <c r="AD1398" s="35" t="str">
        <f ca="1">IF(AND(V1398="",T1398&lt;TODAY()),"Contrato Encerrado",IF(AND(V1398="",T1398&gt;TODAY()),DATEDIF(TODAY(),T1398,"Y")&amp;" anos"&amp;" "&amp;DATEDIF(TODAY(),T1398,"YM")&amp;" meses"&amp;" "&amp;DATEDIF(TODAY(),T1398,"MD")&amp;" dias",IF(AND(X1398="",V1398&lt;TODAY()),"Contrato Encerrado",IF(AND(X1398="",V1398&gt;TODAY()),DATEDIF(TODAY(),V1398,"Y")&amp;" anos"&amp;" "&amp;DATEDIF(TODAY(),V1398,"YM")&amp;" meses"&amp;" "&amp;DATEDIF(TODAY(),V1398,"MD")&amp;" dias",IF(AND(Z1398="",X1398&lt;TODAY()),"Contrato Encerrado",IF(AND(Z1398="",X1398&gt;TODAY()),DATEDIF(TODAY(),X1398,"Y")&amp;" anos"&amp;" "&amp;DATEDIF(TODAY(),X1398,"YM")&amp;" meses"&amp;" "&amp;DATEDIF(TODAY(),X1398,"MD")&amp;" dias",IF(AND(Z1398&lt;&gt;””,Z1398&lt;TODAY()),"Contrato Encerrado",IF(AND(Z1398&lt;&gt;"",Z1398&gt;TODAY()),DATEDIF(TODAY(),Z1398,"Y")&amp;" anos"&amp;" "&amp;DATEDIF(TODAY(),Z1398,"YM")&amp;" meses"&amp;" "&amp;DATEDIF(TODAY(),Z1398,"MD")&amp;" dias"))))))))</f>
        <v>Contrato Encerrado</v>
      </c>
      <c r="AE1398" s="35">
        <f t="shared" si="106"/>
        <v>365</v>
      </c>
      <c r="AF1398" s="35">
        <f t="shared" si="107"/>
        <v>365</v>
      </c>
      <c r="AG1398" s="17" t="str">
        <f t="shared" si="108"/>
        <v>0 anos 11 meses 30 dias</v>
      </c>
    </row>
    <row r="1399" spans="1:33" ht="11.25" customHeight="1" x14ac:dyDescent="0.2">
      <c r="A1399" s="8" t="s">
        <v>9</v>
      </c>
      <c r="B1399" s="10" t="s">
        <v>13</v>
      </c>
      <c r="C1399" s="11" t="s">
        <v>22</v>
      </c>
      <c r="D1399" s="36">
        <v>2022</v>
      </c>
      <c r="E1399" s="12" t="s">
        <v>157</v>
      </c>
      <c r="F1399" s="8" t="s">
        <v>158</v>
      </c>
      <c r="G1399" s="77" t="s">
        <v>828</v>
      </c>
      <c r="H1399" s="78" t="s">
        <v>829</v>
      </c>
      <c r="I1399" s="14" t="s">
        <v>830</v>
      </c>
      <c r="J1399" s="14" t="s">
        <v>14943</v>
      </c>
      <c r="K1399" s="14" t="s">
        <v>29</v>
      </c>
      <c r="L1399" s="15" t="s">
        <v>30</v>
      </c>
      <c r="M1399" s="7" t="s">
        <v>9427</v>
      </c>
      <c r="N1399" s="16" t="s">
        <v>2101</v>
      </c>
      <c r="O1399" s="16"/>
      <c r="P1399" s="16" t="s">
        <v>2517</v>
      </c>
      <c r="Q1399" s="16" t="s">
        <v>2522</v>
      </c>
      <c r="R1399" s="31">
        <v>31096</v>
      </c>
      <c r="S1399" s="31">
        <v>44382</v>
      </c>
      <c r="T1399" s="31">
        <v>44942</v>
      </c>
      <c r="U1399" s="31"/>
      <c r="V1399" s="31"/>
      <c r="W1399" s="31"/>
      <c r="X1399" s="17"/>
      <c r="Y1399" s="17"/>
      <c r="Z1399" s="31"/>
      <c r="AA1399" s="18">
        <f t="shared" ca="1" si="105"/>
        <v>40</v>
      </c>
      <c r="AB1399" s="19" t="s">
        <v>7878</v>
      </c>
      <c r="AC1399" s="35" t="str">
        <f t="shared" si="109"/>
        <v>1 anos 6 meses 11 dias</v>
      </c>
      <c r="AD1399" s="35" t="str">
        <f ca="1">IF(AND(V1399="",T1399&lt;TODAY()),"Contrato Encerrado",IF(AND(V1399="",T1399&gt;TODAY()),DATEDIF(TODAY(),T1399,"Y")&amp;" anos"&amp;" "&amp;DATEDIF(TODAY(),T1399,"YM")&amp;" meses"&amp;" "&amp;DATEDIF(TODAY(),T1399,"MD")&amp;" dias",IF(AND(X1399="",V1399&lt;TODAY()),"Contrato Encerrado",IF(AND(X1399="",V1399&gt;TODAY()),DATEDIF(TODAY(),V1399,"Y")&amp;" anos"&amp;" "&amp;DATEDIF(TODAY(),V1399,"YM")&amp;" meses"&amp;" "&amp;DATEDIF(TODAY(),V1399,"MD")&amp;" dias",IF(AND(Z1399="",X1399&lt;TODAY()),"Contrato Encerrado",IF(AND(Z1399="",X1399&gt;TODAY()),DATEDIF(TODAY(),X1399,"Y")&amp;" anos"&amp;" "&amp;DATEDIF(TODAY(),X1399,"YM")&amp;" meses"&amp;" "&amp;DATEDIF(TODAY(),X1399,"MD")&amp;" dias",IF(AND(Z1399&lt;&gt;””,Z1399&lt;TODAY()),"Contrato Encerrado",IF(AND(Z1399&lt;&gt;"",Z1399&gt;TODAY()),DATEDIF(TODAY(),Z1399,"Y")&amp;" anos"&amp;" "&amp;DATEDIF(TODAY(),Z1399,"YM")&amp;" meses"&amp;" "&amp;DATEDIF(TODAY(),Z1399,"MD")&amp;" dias"))))))))</f>
        <v>Contrato Encerrado</v>
      </c>
      <c r="AE1399" s="35">
        <f t="shared" si="106"/>
        <v>560</v>
      </c>
      <c r="AF1399" s="35">
        <f t="shared" si="107"/>
        <v>170</v>
      </c>
      <c r="AG1399" s="17" t="str">
        <f t="shared" si="108"/>
        <v>0 anos 5 meses 18 dias</v>
      </c>
    </row>
    <row r="1400" spans="1:33" ht="11.25" customHeight="1" x14ac:dyDescent="0.2">
      <c r="A1400" s="8" t="s">
        <v>9</v>
      </c>
      <c r="B1400" s="10" t="s">
        <v>13</v>
      </c>
      <c r="C1400" s="11" t="s">
        <v>22</v>
      </c>
      <c r="D1400" s="36">
        <v>2022</v>
      </c>
      <c r="E1400" s="12" t="s">
        <v>157</v>
      </c>
      <c r="F1400" s="8" t="s">
        <v>158</v>
      </c>
      <c r="G1400" s="77" t="s">
        <v>4514</v>
      </c>
      <c r="H1400" s="78" t="s">
        <v>4515</v>
      </c>
      <c r="I1400" s="14" t="s">
        <v>4516</v>
      </c>
      <c r="J1400" s="14" t="s">
        <v>14943</v>
      </c>
      <c r="K1400" s="14" t="s">
        <v>29</v>
      </c>
      <c r="L1400" s="15" t="s">
        <v>30</v>
      </c>
      <c r="M1400" s="7" t="s">
        <v>9427</v>
      </c>
      <c r="N1400" s="16" t="s">
        <v>16535</v>
      </c>
      <c r="O1400" s="16" t="s">
        <v>7895</v>
      </c>
      <c r="P1400" s="16" t="s">
        <v>2518</v>
      </c>
      <c r="Q1400" s="16" t="s">
        <v>14546</v>
      </c>
      <c r="R1400" s="31">
        <v>32538</v>
      </c>
      <c r="S1400" s="31">
        <v>44796</v>
      </c>
      <c r="T1400" s="31">
        <v>45526</v>
      </c>
      <c r="U1400" s="29">
        <v>45737</v>
      </c>
      <c r="V1400" s="29">
        <v>45777</v>
      </c>
      <c r="W1400" s="29"/>
      <c r="X1400" s="17"/>
      <c r="Y1400" s="17"/>
      <c r="Z1400" s="29"/>
      <c r="AA1400" s="18">
        <f t="shared" ca="1" si="105"/>
        <v>36</v>
      </c>
      <c r="AB1400" s="19" t="s">
        <v>7878</v>
      </c>
      <c r="AC1400" s="35" t="str">
        <f t="shared" si="109"/>
        <v>2 anos 1 meses 8 dias</v>
      </c>
      <c r="AD1400" s="35" t="str">
        <f ca="1">IF(AND(V1400="",T1400&lt;TODAY()),"Contrato Encerrado",IF(AND(V1400="",T1400&gt;TODAY()),DATEDIF(TODAY(),T1400,"Y")&amp;" anos"&amp;" "&amp;DATEDIF(TODAY(),T1400,"YM")&amp;" meses"&amp;" "&amp;DATEDIF(TODAY(),T1400,"MD")&amp;" dias",IF(AND(X1400="",V1400&lt;TODAY()),"Contrato Encerrado",IF(AND(X1400="",V1400&gt;TODAY()),DATEDIF(TODAY(),V1400,"Y")&amp;" anos"&amp;" "&amp;DATEDIF(TODAY(),V1400,"YM")&amp;" meses"&amp;" "&amp;DATEDIF(TODAY(),V1400,"MD")&amp;" dias",IF(AND(Z1400="",X1400&lt;TODAY()),"Contrato Encerrado",IF(AND(Z1400="",X1400&gt;TODAY()),DATEDIF(TODAY(),X1400,"Y")&amp;" anos"&amp;" "&amp;DATEDIF(TODAY(),X1400,"YM")&amp;" meses"&amp;" "&amp;DATEDIF(TODAY(),X1400,"MD")&amp;" dias",IF(AND(Z1400&lt;&gt;””,Z1400&lt;TODAY()),"Contrato Encerrado",IF(AND(Z1400&lt;&gt;"",Z1400&gt;TODAY()),DATEDIF(TODAY(),Z1400,"Y")&amp;" anos"&amp;" "&amp;DATEDIF(TODAY(),Z1400,"YM")&amp;" meses"&amp;" "&amp;DATEDIF(TODAY(),Z1400,"MD")&amp;" dias"))))))))</f>
        <v>Contrato Encerrado</v>
      </c>
      <c r="AE1400" s="35">
        <f t="shared" si="106"/>
        <v>770</v>
      </c>
      <c r="AF1400" s="35">
        <f t="shared" si="107"/>
        <v>-40</v>
      </c>
      <c r="AG1400" s="17" t="str">
        <f t="shared" si="108"/>
        <v>ESTÁGIO COMPLETOU 2 ANOS</v>
      </c>
    </row>
    <row r="1401" spans="1:33" ht="11.25" customHeight="1" x14ac:dyDescent="0.2">
      <c r="A1401" s="8" t="s">
        <v>9</v>
      </c>
      <c r="B1401" s="8" t="s">
        <v>13</v>
      </c>
      <c r="C1401" s="22" t="s">
        <v>24</v>
      </c>
      <c r="D1401" s="37">
        <v>2023</v>
      </c>
      <c r="E1401" s="12" t="s">
        <v>157</v>
      </c>
      <c r="F1401" s="8" t="s">
        <v>158</v>
      </c>
      <c r="G1401" s="77" t="s">
        <v>10278</v>
      </c>
      <c r="H1401" s="78" t="s">
        <v>10279</v>
      </c>
      <c r="I1401" s="14" t="s">
        <v>10280</v>
      </c>
      <c r="J1401" s="14" t="s">
        <v>14943</v>
      </c>
      <c r="K1401" s="14" t="s">
        <v>29</v>
      </c>
      <c r="L1401" s="15" t="s">
        <v>81</v>
      </c>
      <c r="M1401" s="7" t="s">
        <v>82</v>
      </c>
      <c r="N1401" s="15" t="s">
        <v>4113</v>
      </c>
      <c r="O1401" s="15" t="s">
        <v>10281</v>
      </c>
      <c r="P1401" s="15" t="s">
        <v>2518</v>
      </c>
      <c r="Q1401" s="15" t="s">
        <v>4109</v>
      </c>
      <c r="R1401" s="30">
        <v>39235</v>
      </c>
      <c r="S1401" s="30">
        <v>45218</v>
      </c>
      <c r="T1401" s="20">
        <v>45656</v>
      </c>
      <c r="U1401" s="20"/>
      <c r="V1401" s="20"/>
      <c r="W1401" s="30"/>
      <c r="X1401" s="17"/>
      <c r="Y1401" s="17"/>
      <c r="Z1401" s="20"/>
      <c r="AA1401" s="18">
        <f t="shared" ca="1" si="105"/>
        <v>18</v>
      </c>
      <c r="AB1401" s="21" t="s">
        <v>7877</v>
      </c>
      <c r="AC1401" s="35" t="str">
        <f t="shared" si="109"/>
        <v>1 anos 2 meses 11 dias</v>
      </c>
      <c r="AD1401" s="35" t="str">
        <f ca="1">IF(AND(V1401="",T1401&lt;TODAY()),"Contrato Encerrado",IF(AND(V1401="",T1401&gt;TODAY()),DATEDIF(TODAY(),T1401,"Y")&amp;" anos"&amp;" "&amp;DATEDIF(TODAY(),T1401,"YM")&amp;" meses"&amp;" "&amp;DATEDIF(TODAY(),T1401,"MD")&amp;" dias",IF(AND(X1401="",V1401&lt;TODAY()),"Contrato Encerrado",IF(AND(X1401="",V1401&gt;TODAY()),DATEDIF(TODAY(),V1401,"Y")&amp;" anos"&amp;" "&amp;DATEDIF(TODAY(),V1401,"YM")&amp;" meses"&amp;" "&amp;DATEDIF(TODAY(),V1401,"MD")&amp;" dias",IF(AND(Z1401="",X1401&lt;TODAY()),"Contrato Encerrado",IF(AND(Z1401="",X1401&gt;TODAY()),DATEDIF(TODAY(),X1401,"Y")&amp;" anos"&amp;" "&amp;DATEDIF(TODAY(),X1401,"YM")&amp;" meses"&amp;" "&amp;DATEDIF(TODAY(),X1401,"MD")&amp;" dias",IF(AND(Z1401&lt;&gt;””,Z1401&lt;TODAY()),"Contrato Encerrado",IF(AND(Z1401&lt;&gt;"",Z1401&gt;TODAY()),DATEDIF(TODAY(),Z1401,"Y")&amp;" anos"&amp;" "&amp;DATEDIF(TODAY(),Z1401,"YM")&amp;" meses"&amp;" "&amp;DATEDIF(TODAY(),Z1401,"MD")&amp;" dias"))))))))</f>
        <v>Contrato Encerrado</v>
      </c>
      <c r="AE1401" s="35">
        <f t="shared" si="106"/>
        <v>438</v>
      </c>
      <c r="AF1401" s="35">
        <f t="shared" si="107"/>
        <v>292</v>
      </c>
      <c r="AG1401" s="17" t="str">
        <f t="shared" si="108"/>
        <v>0 anos 9 meses 18 dias</v>
      </c>
    </row>
    <row r="1402" spans="1:33" ht="11.25" customHeight="1" x14ac:dyDescent="0.2">
      <c r="A1402" s="8" t="s">
        <v>9</v>
      </c>
      <c r="B1402" s="8" t="s">
        <v>13</v>
      </c>
      <c r="C1402" s="22" t="s">
        <v>11</v>
      </c>
      <c r="D1402" s="37">
        <v>2023</v>
      </c>
      <c r="E1402" s="23" t="s">
        <v>157</v>
      </c>
      <c r="F1402" s="8" t="s">
        <v>158</v>
      </c>
      <c r="G1402" s="77" t="s">
        <v>6410</v>
      </c>
      <c r="H1402" s="78" t="s">
        <v>6411</v>
      </c>
      <c r="I1402" s="9" t="s">
        <v>6412</v>
      </c>
      <c r="J1402" s="14" t="s">
        <v>14943</v>
      </c>
      <c r="K1402" s="9" t="s">
        <v>29</v>
      </c>
      <c r="L1402" s="24" t="s">
        <v>30</v>
      </c>
      <c r="M1402" s="7" t="s">
        <v>9427</v>
      </c>
      <c r="N1402" s="16" t="s">
        <v>2101</v>
      </c>
      <c r="O1402" s="16"/>
      <c r="P1402" s="16" t="s">
        <v>2518</v>
      </c>
      <c r="Q1402" s="16" t="s">
        <v>2521</v>
      </c>
      <c r="R1402" s="17">
        <v>29662</v>
      </c>
      <c r="S1402" s="17">
        <v>44914</v>
      </c>
      <c r="T1402" s="31">
        <v>45644</v>
      </c>
      <c r="U1402" s="20"/>
      <c r="V1402" s="20"/>
      <c r="W1402" s="17"/>
      <c r="X1402" s="17"/>
      <c r="Y1402" s="17"/>
      <c r="Z1402" s="20"/>
      <c r="AA1402" s="18">
        <f t="shared" ca="1" si="105"/>
        <v>44</v>
      </c>
      <c r="AB1402" s="19" t="s">
        <v>7878</v>
      </c>
      <c r="AC1402" s="35" t="str">
        <f t="shared" si="109"/>
        <v>1 anos 11 meses 29 dias</v>
      </c>
      <c r="AD1402" s="35" t="str">
        <f ca="1">IF(AND(V1402="",T1402&lt;TODAY()),"Contrato Encerrado",IF(AND(V1402="",T1402&gt;TODAY()),DATEDIF(TODAY(),T1402,"Y")&amp;" anos"&amp;" "&amp;DATEDIF(TODAY(),T1402,"YM")&amp;" meses"&amp;" "&amp;DATEDIF(TODAY(),T1402,"MD")&amp;" dias",IF(AND(X1402="",V1402&lt;TODAY()),"Contrato Encerrado",IF(AND(X1402="",V1402&gt;TODAY()),DATEDIF(TODAY(),V1402,"Y")&amp;" anos"&amp;" "&amp;DATEDIF(TODAY(),V1402,"YM")&amp;" meses"&amp;" "&amp;DATEDIF(TODAY(),V1402,"MD")&amp;" dias",IF(AND(Z1402="",X1402&lt;TODAY()),"Contrato Encerrado",IF(AND(Z1402="",X1402&gt;TODAY()),DATEDIF(TODAY(),X1402,"Y")&amp;" anos"&amp;" "&amp;DATEDIF(TODAY(),X1402,"YM")&amp;" meses"&amp;" "&amp;DATEDIF(TODAY(),X1402,"MD")&amp;" dias",IF(AND(Z1402&lt;&gt;””,Z1402&lt;TODAY()),"Contrato Encerrado",IF(AND(Z1402&lt;&gt;"",Z1402&gt;TODAY()),DATEDIF(TODAY(),Z1402,"Y")&amp;" anos"&amp;" "&amp;DATEDIF(TODAY(),Z1402,"YM")&amp;" meses"&amp;" "&amp;DATEDIF(TODAY(),Z1402,"MD")&amp;" dias"))))))))</f>
        <v>Contrato Encerrado</v>
      </c>
      <c r="AE1402" s="35">
        <f t="shared" si="106"/>
        <v>730</v>
      </c>
      <c r="AF1402" s="35">
        <f t="shared" si="107"/>
        <v>0</v>
      </c>
      <c r="AG1402" s="17" t="str">
        <f t="shared" si="108"/>
        <v>ESTÁGIO COMPLETOU 2 ANOS</v>
      </c>
    </row>
    <row r="1403" spans="1:33" ht="11.25" customHeight="1" x14ac:dyDescent="0.2">
      <c r="A1403" s="8" t="s">
        <v>9</v>
      </c>
      <c r="B1403" s="8" t="s">
        <v>13</v>
      </c>
      <c r="C1403" s="22" t="s">
        <v>24</v>
      </c>
      <c r="D1403" s="37">
        <v>2023</v>
      </c>
      <c r="E1403" s="12" t="s">
        <v>157</v>
      </c>
      <c r="F1403" s="8" t="s">
        <v>158</v>
      </c>
      <c r="G1403" s="77" t="s">
        <v>10282</v>
      </c>
      <c r="H1403" s="78" t="s">
        <v>10283</v>
      </c>
      <c r="I1403" s="14" t="s">
        <v>10284</v>
      </c>
      <c r="J1403" s="14" t="s">
        <v>14943</v>
      </c>
      <c r="K1403" s="14" t="s">
        <v>29</v>
      </c>
      <c r="L1403" s="15" t="s">
        <v>81</v>
      </c>
      <c r="M1403" s="7" t="s">
        <v>82</v>
      </c>
      <c r="N1403" s="15" t="s">
        <v>4113</v>
      </c>
      <c r="O1403" s="15" t="s">
        <v>10285</v>
      </c>
      <c r="P1403" s="15" t="s">
        <v>2518</v>
      </c>
      <c r="Q1403" s="15" t="s">
        <v>4109</v>
      </c>
      <c r="R1403" s="20">
        <v>39143</v>
      </c>
      <c r="S1403" s="20">
        <v>45229</v>
      </c>
      <c r="T1403" s="20">
        <v>45656</v>
      </c>
      <c r="U1403" s="20"/>
      <c r="V1403" s="20"/>
      <c r="W1403" s="20"/>
      <c r="X1403" s="17"/>
      <c r="Y1403" s="17"/>
      <c r="Z1403" s="20"/>
      <c r="AA1403" s="18">
        <f t="shared" ca="1" si="105"/>
        <v>18</v>
      </c>
      <c r="AB1403" s="21" t="s">
        <v>7878</v>
      </c>
      <c r="AC1403" s="35" t="str">
        <f t="shared" si="109"/>
        <v>1 anos 2 meses 0 dias</v>
      </c>
      <c r="AD1403" s="35" t="str">
        <f ca="1">IF(AND(V1403="",T1403&lt;TODAY()),"Contrato Encerrado",IF(AND(V1403="",T1403&gt;TODAY()),DATEDIF(TODAY(),T1403,"Y")&amp;" anos"&amp;" "&amp;DATEDIF(TODAY(),T1403,"YM")&amp;" meses"&amp;" "&amp;DATEDIF(TODAY(),T1403,"MD")&amp;" dias",IF(AND(X1403="",V1403&lt;TODAY()),"Contrato Encerrado",IF(AND(X1403="",V1403&gt;TODAY()),DATEDIF(TODAY(),V1403,"Y")&amp;" anos"&amp;" "&amp;DATEDIF(TODAY(),V1403,"YM")&amp;" meses"&amp;" "&amp;DATEDIF(TODAY(),V1403,"MD")&amp;" dias",IF(AND(Z1403="",X1403&lt;TODAY()),"Contrato Encerrado",IF(AND(Z1403="",X1403&gt;TODAY()),DATEDIF(TODAY(),X1403,"Y")&amp;" anos"&amp;" "&amp;DATEDIF(TODAY(),X1403,"YM")&amp;" meses"&amp;" "&amp;DATEDIF(TODAY(),X1403,"MD")&amp;" dias",IF(AND(Z1403&lt;&gt;””,Z1403&lt;TODAY()),"Contrato Encerrado",IF(AND(Z1403&lt;&gt;"",Z1403&gt;TODAY()),DATEDIF(TODAY(),Z1403,"Y")&amp;" anos"&amp;" "&amp;DATEDIF(TODAY(),Z1403,"YM")&amp;" meses"&amp;" "&amp;DATEDIF(TODAY(),Z1403,"MD")&amp;" dias"))))))))</f>
        <v>Contrato Encerrado</v>
      </c>
      <c r="AE1403" s="35">
        <f t="shared" si="106"/>
        <v>427</v>
      </c>
      <c r="AF1403" s="35">
        <f t="shared" si="107"/>
        <v>303</v>
      </c>
      <c r="AG1403" s="17" t="str">
        <f t="shared" si="108"/>
        <v>0 anos 9 meses 29 dias</v>
      </c>
    </row>
    <row r="1404" spans="1:33" ht="11.25" customHeight="1" x14ac:dyDescent="0.2">
      <c r="A1404" s="8" t="s">
        <v>9</v>
      </c>
      <c r="B1404" s="8" t="s">
        <v>13</v>
      </c>
      <c r="C1404" s="22" t="s">
        <v>24</v>
      </c>
      <c r="D1404" s="37">
        <v>2023</v>
      </c>
      <c r="E1404" s="12" t="s">
        <v>157</v>
      </c>
      <c r="F1404" s="8" t="s">
        <v>158</v>
      </c>
      <c r="G1404" s="77" t="s">
        <v>10286</v>
      </c>
      <c r="H1404" s="78" t="s">
        <v>10287</v>
      </c>
      <c r="I1404" s="14" t="s">
        <v>10288</v>
      </c>
      <c r="J1404" s="67" t="s">
        <v>10</v>
      </c>
      <c r="K1404" s="14" t="s">
        <v>29</v>
      </c>
      <c r="L1404" s="15" t="s">
        <v>30</v>
      </c>
      <c r="M1404" s="7" t="s">
        <v>9427</v>
      </c>
      <c r="N1404" s="15" t="s">
        <v>2101</v>
      </c>
      <c r="O1404" s="15" t="s">
        <v>7885</v>
      </c>
      <c r="P1404" s="15" t="s">
        <v>2518</v>
      </c>
      <c r="Q1404" s="15" t="s">
        <v>4109</v>
      </c>
      <c r="R1404" s="30">
        <v>31042</v>
      </c>
      <c r="S1404" s="20">
        <v>45208</v>
      </c>
      <c r="T1404" s="20" t="s">
        <v>14947</v>
      </c>
      <c r="U1404" s="20"/>
      <c r="V1404" s="20"/>
      <c r="W1404" s="30"/>
      <c r="X1404" s="17"/>
      <c r="Y1404" s="17"/>
      <c r="Z1404" s="20"/>
      <c r="AA1404" s="18">
        <f t="shared" ca="1" si="105"/>
        <v>40</v>
      </c>
      <c r="AB1404" s="21" t="s">
        <v>7878</v>
      </c>
      <c r="AC1404" s="35" t="str">
        <f t="shared" si="109"/>
        <v>1 anos 11 meses 29 dias</v>
      </c>
      <c r="AD1404" s="35" t="str">
        <f ca="1">IF(AND(V1404="",T1404&lt;TODAY()),"Contrato Encerrado",IF(AND(V1404="",T1404&gt;TODAY()),DATEDIF(TODAY(),T1404,"Y")&amp;" anos"&amp;" "&amp;DATEDIF(TODAY(),T1404,"YM")&amp;" meses"&amp;" "&amp;DATEDIF(TODAY(),T1404,"MD")&amp;" dias",IF(AND(X1404="",V1404&lt;TODAY()),"Contrato Encerrado",IF(AND(X1404="",V1404&gt;TODAY()),DATEDIF(TODAY(),V1404,"Y")&amp;" anos"&amp;" "&amp;DATEDIF(TODAY(),V1404,"YM")&amp;" meses"&amp;" "&amp;DATEDIF(TODAY(),V1404,"MD")&amp;" dias",IF(AND(Z1404="",X1404&lt;TODAY()),"Contrato Encerrado",IF(AND(Z1404="",X1404&gt;TODAY()),DATEDIF(TODAY(),X1404,"Y")&amp;" anos"&amp;" "&amp;DATEDIF(TODAY(),X1404,"YM")&amp;" meses"&amp;" "&amp;DATEDIF(TODAY(),X1404,"MD")&amp;" dias",IF(AND(Z1404&lt;&gt;””,Z1404&lt;TODAY()),"Contrato Encerrado",IF(AND(Z1404&lt;&gt;"",Z1404&gt;TODAY()),DATEDIF(TODAY(),Z1404,"Y")&amp;" anos"&amp;" "&amp;DATEDIF(TODAY(),Z1404,"YM")&amp;" meses"&amp;" "&amp;DATEDIF(TODAY(),Z1404,"MD")&amp;" dias"))))))))</f>
        <v>0 anos 0 meses 1 dias</v>
      </c>
      <c r="AE1404" s="35">
        <f t="shared" si="106"/>
        <v>730</v>
      </c>
      <c r="AF1404" s="35">
        <f t="shared" si="107"/>
        <v>0</v>
      </c>
      <c r="AG1404" s="17" t="str">
        <f t="shared" si="108"/>
        <v>ESTÁGIO COMPLETOU 2 ANOS</v>
      </c>
    </row>
    <row r="1405" spans="1:33" ht="11.25" customHeight="1" x14ac:dyDescent="0.2">
      <c r="A1405" s="8" t="s">
        <v>9</v>
      </c>
      <c r="B1405" s="8" t="s">
        <v>13</v>
      </c>
      <c r="C1405" s="22" t="s">
        <v>15</v>
      </c>
      <c r="D1405" s="37">
        <v>2024</v>
      </c>
      <c r="E1405" s="23" t="s">
        <v>157</v>
      </c>
      <c r="F1405" s="8" t="s">
        <v>158</v>
      </c>
      <c r="G1405" s="77" t="s">
        <v>12103</v>
      </c>
      <c r="H1405" s="78" t="s">
        <v>12104</v>
      </c>
      <c r="I1405" s="9" t="s">
        <v>12105</v>
      </c>
      <c r="J1405" s="14" t="s">
        <v>10</v>
      </c>
      <c r="K1405" s="9" t="s">
        <v>29</v>
      </c>
      <c r="L1405" s="24" t="s">
        <v>30</v>
      </c>
      <c r="M1405" s="7" t="s">
        <v>9427</v>
      </c>
      <c r="N1405" s="24" t="s">
        <v>4159</v>
      </c>
      <c r="O1405" s="24" t="s">
        <v>10305</v>
      </c>
      <c r="P1405" s="24" t="s">
        <v>2518</v>
      </c>
      <c r="Q1405" s="24" t="s">
        <v>4109</v>
      </c>
      <c r="R1405" s="29">
        <v>28400</v>
      </c>
      <c r="S1405" s="29">
        <v>45348</v>
      </c>
      <c r="T1405" s="20">
        <v>46010</v>
      </c>
      <c r="U1405" s="20"/>
      <c r="V1405" s="20"/>
      <c r="W1405" s="29"/>
      <c r="X1405" s="17"/>
      <c r="Y1405" s="17"/>
      <c r="Z1405" s="20"/>
      <c r="AA1405" s="18">
        <f t="shared" ca="1" si="105"/>
        <v>48</v>
      </c>
      <c r="AB1405" s="24" t="s">
        <v>7878</v>
      </c>
      <c r="AC1405" s="35" t="str">
        <f t="shared" si="109"/>
        <v>1 anos 9 meses 23 dias</v>
      </c>
      <c r="AD1405" s="35" t="str">
        <f ca="1">IF(AND(V1405="",T1405&lt;TODAY()),"Contrato Encerrado",IF(AND(V1405="",T1405&gt;TODAY()),DATEDIF(TODAY(),T1405,"Y")&amp;" anos"&amp;" "&amp;DATEDIF(TODAY(),T1405,"YM")&amp;" meses"&amp;" "&amp;DATEDIF(TODAY(),T1405,"MD")&amp;" dias",IF(AND(X1405="",V1405&lt;TODAY()),"Contrato Encerrado",IF(AND(X1405="",V1405&gt;TODAY()),DATEDIF(TODAY(),V1405,"Y")&amp;" anos"&amp;" "&amp;DATEDIF(TODAY(),V1405,"YM")&amp;" meses"&amp;" "&amp;DATEDIF(TODAY(),V1405,"MD")&amp;" dias",IF(AND(Z1405="",X1405&lt;TODAY()),"Contrato Encerrado",IF(AND(Z1405="",X1405&gt;TODAY()),DATEDIF(TODAY(),X1405,"Y")&amp;" anos"&amp;" "&amp;DATEDIF(TODAY(),X1405,"YM")&amp;" meses"&amp;" "&amp;DATEDIF(TODAY(),X1405,"MD")&amp;" dias",IF(AND(Z1405&lt;&gt;””,Z1405&lt;TODAY()),"Contrato Encerrado",IF(AND(Z1405&lt;&gt;"",Z1405&gt;TODAY()),DATEDIF(TODAY(),Z1405,"Y")&amp;" anos"&amp;" "&amp;DATEDIF(TODAY(),Z1405,"YM")&amp;" meses"&amp;" "&amp;DATEDIF(TODAY(),Z1405,"MD")&amp;" dias"))))))))</f>
        <v>0 anos 2 meses 12 dias</v>
      </c>
      <c r="AE1405" s="35">
        <f t="shared" si="106"/>
        <v>662</v>
      </c>
      <c r="AF1405" s="35">
        <f t="shared" si="107"/>
        <v>68</v>
      </c>
      <c r="AG1405" s="17" t="str">
        <f t="shared" si="108"/>
        <v>0 anos 2 meses 8 dias</v>
      </c>
    </row>
    <row r="1406" spans="1:33" ht="11.25" customHeight="1" x14ac:dyDescent="0.2">
      <c r="A1406" s="8" t="s">
        <v>9</v>
      </c>
      <c r="B1406" s="8" t="s">
        <v>13</v>
      </c>
      <c r="C1406" s="22" t="s">
        <v>21</v>
      </c>
      <c r="D1406" s="35">
        <v>2025</v>
      </c>
      <c r="E1406" s="12" t="s">
        <v>743</v>
      </c>
      <c r="F1406" s="8" t="s">
        <v>744</v>
      </c>
      <c r="G1406" s="14" t="s">
        <v>17316</v>
      </c>
      <c r="H1406" s="8" t="s">
        <v>17317</v>
      </c>
      <c r="I1406" s="14" t="s">
        <v>16880</v>
      </c>
      <c r="J1406" s="14" t="s">
        <v>10</v>
      </c>
      <c r="K1406" s="14" t="s">
        <v>29</v>
      </c>
      <c r="L1406" s="15" t="s">
        <v>81</v>
      </c>
      <c r="M1406" s="7" t="s">
        <v>16173</v>
      </c>
      <c r="N1406" s="15" t="s">
        <v>12638</v>
      </c>
      <c r="O1406" s="15" t="s">
        <v>17318</v>
      </c>
      <c r="P1406" s="15" t="s">
        <v>2518</v>
      </c>
      <c r="Q1406" s="15" t="s">
        <v>4109</v>
      </c>
      <c r="R1406" s="20">
        <v>39591</v>
      </c>
      <c r="S1406" s="20">
        <v>45866</v>
      </c>
      <c r="T1406" s="20">
        <v>46230</v>
      </c>
      <c r="U1406" s="20"/>
      <c r="V1406" s="20"/>
      <c r="W1406" s="20"/>
      <c r="X1406" s="17"/>
      <c r="Y1406" s="17"/>
      <c r="Z1406" s="20"/>
      <c r="AA1406" s="21">
        <f t="shared" ca="1" si="105"/>
        <v>17</v>
      </c>
      <c r="AB1406" s="20" t="s">
        <v>7877</v>
      </c>
      <c r="AC1406" s="35" t="str">
        <f t="shared" si="109"/>
        <v>0 anos 11 meses 29 dias</v>
      </c>
      <c r="AD1406" s="35" t="str">
        <f ca="1">IF(AND(V1406="",T1406&lt;TODAY()),"Contrato Encerrado",IF(AND(V1406="",T1406&gt;TODAY()),DATEDIF(TODAY(),T1406,"Y")&amp;" anos"&amp;" "&amp;DATEDIF(TODAY(),T1406,"YM")&amp;" meses"&amp;" "&amp;DATEDIF(TODAY(),T1406,"MD")&amp;" dias",IF(AND(X1406="",V1406&lt;TODAY()),"Contrato Encerrado",IF(AND(X1406="",V1406&gt;TODAY()),DATEDIF(TODAY(),V1406,"Y")&amp;" anos"&amp;" "&amp;DATEDIF(TODAY(),V1406,"YM")&amp;" meses"&amp;" "&amp;DATEDIF(TODAY(),V1406,"MD")&amp;" dias",IF(AND(Z1406="",X1406&lt;TODAY()),"Contrato Encerrado",IF(AND(Z1406="",X1406&gt;TODAY()),DATEDIF(TODAY(),X1406,"Y")&amp;" anos"&amp;" "&amp;DATEDIF(TODAY(),X1406,"YM")&amp;" meses"&amp;" "&amp;DATEDIF(TODAY(),X1406,"MD")&amp;" dias",IF(AND(Z1406&lt;&gt;””,Z1406&lt;TODAY()),"Contrato Encerrado",IF(AND(Z1406&lt;&gt;"",Z1406&gt;TODAY()),DATEDIF(TODAY(),Z1406,"Y")&amp;" anos"&amp;" "&amp;DATEDIF(TODAY(),Z1406,"YM")&amp;" meses"&amp;" "&amp;DATEDIF(TODAY(),Z1406,"MD")&amp;" dias"))))))))</f>
        <v>0 anos 9 meses 20 dias</v>
      </c>
      <c r="AE1406" s="35">
        <f t="shared" si="106"/>
        <v>364</v>
      </c>
      <c r="AF1406" s="35">
        <f t="shared" si="107"/>
        <v>366</v>
      </c>
      <c r="AG1406" s="17" t="str">
        <f t="shared" si="108"/>
        <v>0 anos 11 meses 31 dias</v>
      </c>
    </row>
    <row r="1407" spans="1:33" ht="11.25" customHeight="1" x14ac:dyDescent="0.2">
      <c r="A1407" s="8" t="s">
        <v>9</v>
      </c>
      <c r="B1407" s="8" t="s">
        <v>13</v>
      </c>
      <c r="C1407" s="22" t="s">
        <v>14</v>
      </c>
      <c r="D1407" s="37">
        <v>2023</v>
      </c>
      <c r="E1407" s="23" t="s">
        <v>157</v>
      </c>
      <c r="F1407" s="8" t="s">
        <v>158</v>
      </c>
      <c r="G1407" s="77" t="s">
        <v>6413</v>
      </c>
      <c r="H1407" s="78" t="s">
        <v>6414</v>
      </c>
      <c r="I1407" s="9" t="s">
        <v>6415</v>
      </c>
      <c r="J1407" s="14" t="s">
        <v>14943</v>
      </c>
      <c r="K1407" s="9" t="s">
        <v>29</v>
      </c>
      <c r="L1407" s="24" t="s">
        <v>30</v>
      </c>
      <c r="M1407" s="7" t="s">
        <v>9427</v>
      </c>
      <c r="N1407" s="24" t="s">
        <v>6135</v>
      </c>
      <c r="O1407" s="24"/>
      <c r="P1407" s="24" t="s">
        <v>2518</v>
      </c>
      <c r="Q1407" s="24" t="s">
        <v>2521</v>
      </c>
      <c r="R1407" s="17">
        <v>24941</v>
      </c>
      <c r="S1407" s="17">
        <v>44965</v>
      </c>
      <c r="T1407" s="31">
        <v>45168</v>
      </c>
      <c r="U1407" s="17"/>
      <c r="V1407" s="31"/>
      <c r="W1407" s="17"/>
      <c r="X1407" s="17"/>
      <c r="Y1407" s="17"/>
      <c r="Z1407" s="31"/>
      <c r="AA1407" s="18">
        <f t="shared" ca="1" si="105"/>
        <v>57</v>
      </c>
      <c r="AB1407" s="19" t="s">
        <v>7878</v>
      </c>
      <c r="AC1407" s="35" t="str">
        <f t="shared" si="109"/>
        <v>0 anos 6 meses 22 dias</v>
      </c>
      <c r="AD1407" s="35" t="str">
        <f ca="1">IF(AND(V1407="",T1407&lt;TODAY()),"Contrato Encerrado",IF(AND(V1407="",T1407&gt;TODAY()),DATEDIF(TODAY(),T1407,"Y")&amp;" anos"&amp;" "&amp;DATEDIF(TODAY(),T1407,"YM")&amp;" meses"&amp;" "&amp;DATEDIF(TODAY(),T1407,"MD")&amp;" dias",IF(AND(X1407="",V1407&lt;TODAY()),"Contrato Encerrado",IF(AND(X1407="",V1407&gt;TODAY()),DATEDIF(TODAY(),V1407,"Y")&amp;" anos"&amp;" "&amp;DATEDIF(TODAY(),V1407,"YM")&amp;" meses"&amp;" "&amp;DATEDIF(TODAY(),V1407,"MD")&amp;" dias",IF(AND(Z1407="",X1407&lt;TODAY()),"Contrato Encerrado",IF(AND(Z1407="",X1407&gt;TODAY()),DATEDIF(TODAY(),X1407,"Y")&amp;" anos"&amp;" "&amp;DATEDIF(TODAY(),X1407,"YM")&amp;" meses"&amp;" "&amp;DATEDIF(TODAY(),X1407,"MD")&amp;" dias",IF(AND(Z1407&lt;&gt;””,Z1407&lt;TODAY()),"Contrato Encerrado",IF(AND(Z1407&lt;&gt;"",Z1407&gt;TODAY()),DATEDIF(TODAY(),Z1407,"Y")&amp;" anos"&amp;" "&amp;DATEDIF(TODAY(),Z1407,"YM")&amp;" meses"&amp;" "&amp;DATEDIF(TODAY(),Z1407,"MD")&amp;" dias"))))))))</f>
        <v>Contrato Encerrado</v>
      </c>
      <c r="AE1407" s="35">
        <f t="shared" si="106"/>
        <v>203</v>
      </c>
      <c r="AF1407" s="35">
        <f t="shared" si="107"/>
        <v>527</v>
      </c>
      <c r="AG1407" s="17" t="str">
        <f t="shared" si="108"/>
        <v>1 anos 5 meses 10 dias</v>
      </c>
    </row>
    <row r="1408" spans="1:33" ht="11.25" customHeight="1" x14ac:dyDescent="0.2">
      <c r="A1408" s="8" t="s">
        <v>9</v>
      </c>
      <c r="B1408" s="10" t="s">
        <v>13</v>
      </c>
      <c r="C1408" s="11" t="s">
        <v>23</v>
      </c>
      <c r="D1408" s="36">
        <v>2022</v>
      </c>
      <c r="E1408" s="12" t="s">
        <v>157</v>
      </c>
      <c r="F1408" s="8" t="s">
        <v>158</v>
      </c>
      <c r="G1408" s="77" t="s">
        <v>4517</v>
      </c>
      <c r="H1408" s="78" t="s">
        <v>4518</v>
      </c>
      <c r="I1408" s="14" t="s">
        <v>4519</v>
      </c>
      <c r="J1408" s="14" t="s">
        <v>14943</v>
      </c>
      <c r="K1408" s="14" t="s">
        <v>29</v>
      </c>
      <c r="L1408" s="15" t="s">
        <v>30</v>
      </c>
      <c r="M1408" s="7" t="s">
        <v>9427</v>
      </c>
      <c r="N1408" s="16" t="s">
        <v>4159</v>
      </c>
      <c r="O1408" s="16"/>
      <c r="P1408" s="16" t="s">
        <v>2518</v>
      </c>
      <c r="Q1408" s="16" t="s">
        <v>2521</v>
      </c>
      <c r="R1408" s="31">
        <v>35064</v>
      </c>
      <c r="S1408" s="31">
        <v>44840</v>
      </c>
      <c r="T1408" s="31">
        <v>45155</v>
      </c>
      <c r="U1408" s="31"/>
      <c r="V1408" s="31"/>
      <c r="W1408" s="31"/>
      <c r="X1408" s="17"/>
      <c r="Y1408" s="17"/>
      <c r="Z1408" s="31"/>
      <c r="AA1408" s="18">
        <f t="shared" ref="AA1408:AA1471" ca="1" si="110">DATEDIF(R1408,TODAY(),"Y")</f>
        <v>29</v>
      </c>
      <c r="AB1408" s="19" t="s">
        <v>7878</v>
      </c>
      <c r="AC1408" s="35" t="str">
        <f t="shared" si="109"/>
        <v>0 anos 10 meses 11 dias</v>
      </c>
      <c r="AD1408" s="35" t="str">
        <f ca="1">IF(AND(V1408="",T1408&lt;TODAY()),"Contrato Encerrado",IF(AND(V1408="",T1408&gt;TODAY()),DATEDIF(TODAY(),T1408,"Y")&amp;" anos"&amp;" "&amp;DATEDIF(TODAY(),T1408,"YM")&amp;" meses"&amp;" "&amp;DATEDIF(TODAY(),T1408,"MD")&amp;" dias",IF(AND(X1408="",V1408&lt;TODAY()),"Contrato Encerrado",IF(AND(X1408="",V1408&gt;TODAY()),DATEDIF(TODAY(),V1408,"Y")&amp;" anos"&amp;" "&amp;DATEDIF(TODAY(),V1408,"YM")&amp;" meses"&amp;" "&amp;DATEDIF(TODAY(),V1408,"MD")&amp;" dias",IF(AND(Z1408="",X1408&lt;TODAY()),"Contrato Encerrado",IF(AND(Z1408="",X1408&gt;TODAY()),DATEDIF(TODAY(),X1408,"Y")&amp;" anos"&amp;" "&amp;DATEDIF(TODAY(),X1408,"YM")&amp;" meses"&amp;" "&amp;DATEDIF(TODAY(),X1408,"MD")&amp;" dias",IF(AND(Z1408&lt;&gt;””,Z1408&lt;TODAY()),"Contrato Encerrado",IF(AND(Z1408&lt;&gt;"",Z1408&gt;TODAY()),DATEDIF(TODAY(),Z1408,"Y")&amp;" anos"&amp;" "&amp;DATEDIF(TODAY(),Z1408,"YM")&amp;" meses"&amp;" "&amp;DATEDIF(TODAY(),Z1408,"MD")&amp;" dias"))))))))</f>
        <v>Contrato Encerrado</v>
      </c>
      <c r="AE1408" s="35">
        <f t="shared" ref="AE1408:AE1471" si="111">SUM((T1408-S1408)+(V1408-U1408)+(X1408-W1408)+(Z1408-Y1408))</f>
        <v>315</v>
      </c>
      <c r="AF1408" s="35">
        <f t="shared" ref="AF1408:AF1471" si="112">730-AE1408</f>
        <v>415</v>
      </c>
      <c r="AG1408" s="17" t="str">
        <f t="shared" ref="AG1408:AG1471" si="113">IF(AF1408&gt;0,DATEDIF(0,AF1408,"Y")&amp; " anos"&amp; " "&amp;DATEDIF(0,AF1408,"YM")&amp; " meses"&amp; " "&amp;DATEDIF(0,AF1408,"MD")&amp; " dias","ESTÁGIO COMPLETOU 2 ANOS")</f>
        <v>1 anos 1 meses 18 dias</v>
      </c>
    </row>
    <row r="1409" spans="1:33" ht="11.25" customHeight="1" x14ac:dyDescent="0.2">
      <c r="A1409" s="8" t="s">
        <v>9</v>
      </c>
      <c r="B1409" s="10" t="s">
        <v>13</v>
      </c>
      <c r="C1409" s="11" t="s">
        <v>24</v>
      </c>
      <c r="D1409" s="36">
        <v>2022</v>
      </c>
      <c r="E1409" s="12" t="s">
        <v>157</v>
      </c>
      <c r="F1409" s="8" t="s">
        <v>158</v>
      </c>
      <c r="G1409" s="77" t="s">
        <v>4520</v>
      </c>
      <c r="H1409" s="78" t="s">
        <v>4521</v>
      </c>
      <c r="I1409" s="14" t="s">
        <v>4522</v>
      </c>
      <c r="J1409" s="67" t="s">
        <v>14943</v>
      </c>
      <c r="K1409" s="14" t="s">
        <v>29</v>
      </c>
      <c r="L1409" s="15" t="s">
        <v>30</v>
      </c>
      <c r="M1409" s="7" t="s">
        <v>9427</v>
      </c>
      <c r="N1409" s="16" t="s">
        <v>2101</v>
      </c>
      <c r="O1409" s="16"/>
      <c r="P1409" s="16" t="s">
        <v>2518</v>
      </c>
      <c r="Q1409" s="16" t="s">
        <v>2521</v>
      </c>
      <c r="R1409" s="31">
        <v>33540</v>
      </c>
      <c r="S1409" s="31">
        <v>44872</v>
      </c>
      <c r="T1409" s="31">
        <v>45114</v>
      </c>
      <c r="U1409" s="31"/>
      <c r="V1409" s="31"/>
      <c r="W1409" s="31"/>
      <c r="X1409" s="17"/>
      <c r="Y1409" s="17"/>
      <c r="Z1409" s="31"/>
      <c r="AA1409" s="18">
        <f t="shared" ca="1" si="110"/>
        <v>33</v>
      </c>
      <c r="AB1409" s="19" t="s">
        <v>7878</v>
      </c>
      <c r="AC1409" s="35" t="str">
        <f t="shared" si="109"/>
        <v>0 anos 8 meses 0 dias</v>
      </c>
      <c r="AD1409" s="35" t="str">
        <f ca="1">IF(AND(V1409="",T1409&lt;TODAY()),"Contrato Encerrado",IF(AND(V1409="",T1409&gt;TODAY()),DATEDIF(TODAY(),T1409,"Y")&amp;" anos"&amp;" "&amp;DATEDIF(TODAY(),T1409,"YM")&amp;" meses"&amp;" "&amp;DATEDIF(TODAY(),T1409,"MD")&amp;" dias",IF(AND(X1409="",V1409&lt;TODAY()),"Contrato Encerrado",IF(AND(X1409="",V1409&gt;TODAY()),DATEDIF(TODAY(),V1409,"Y")&amp;" anos"&amp;" "&amp;DATEDIF(TODAY(),V1409,"YM")&amp;" meses"&amp;" "&amp;DATEDIF(TODAY(),V1409,"MD")&amp;" dias",IF(AND(Z1409="",X1409&lt;TODAY()),"Contrato Encerrado",IF(AND(Z1409="",X1409&gt;TODAY()),DATEDIF(TODAY(),X1409,"Y")&amp;" anos"&amp;" "&amp;DATEDIF(TODAY(),X1409,"YM")&amp;" meses"&amp;" "&amp;DATEDIF(TODAY(),X1409,"MD")&amp;" dias",IF(AND(Z1409&lt;&gt;””,Z1409&lt;TODAY()),"Contrato Encerrado",IF(AND(Z1409&lt;&gt;"",Z1409&gt;TODAY()),DATEDIF(TODAY(),Z1409,"Y")&amp;" anos"&amp;" "&amp;DATEDIF(TODAY(),Z1409,"YM")&amp;" meses"&amp;" "&amp;DATEDIF(TODAY(),Z1409,"MD")&amp;" dias"))))))))</f>
        <v>Contrato Encerrado</v>
      </c>
      <c r="AE1409" s="35">
        <f t="shared" si="111"/>
        <v>242</v>
      </c>
      <c r="AF1409" s="35">
        <f t="shared" si="112"/>
        <v>488</v>
      </c>
      <c r="AG1409" s="17" t="str">
        <f t="shared" si="113"/>
        <v>1 anos 4 meses 2 dias</v>
      </c>
    </row>
    <row r="1410" spans="1:33" ht="11.25" customHeight="1" x14ac:dyDescent="0.2">
      <c r="A1410" s="8" t="s">
        <v>9</v>
      </c>
      <c r="B1410" s="8" t="s">
        <v>13</v>
      </c>
      <c r="C1410" s="22" t="s">
        <v>21</v>
      </c>
      <c r="D1410" s="37">
        <v>2023</v>
      </c>
      <c r="E1410" s="12" t="s">
        <v>128</v>
      </c>
      <c r="F1410" s="8" t="s">
        <v>129</v>
      </c>
      <c r="G1410" s="77" t="s">
        <v>8949</v>
      </c>
      <c r="H1410" s="78" t="s">
        <v>8950</v>
      </c>
      <c r="I1410" s="14" t="s">
        <v>8951</v>
      </c>
      <c r="J1410" s="14" t="s">
        <v>1302</v>
      </c>
      <c r="K1410" s="14" t="s">
        <v>29</v>
      </c>
      <c r="L1410" s="15" t="s">
        <v>81</v>
      </c>
      <c r="M1410" s="7" t="s">
        <v>82</v>
      </c>
      <c r="N1410" s="15" t="s">
        <v>4113</v>
      </c>
      <c r="O1410" s="15" t="s">
        <v>8824</v>
      </c>
      <c r="P1410" s="15" t="s">
        <v>2518</v>
      </c>
      <c r="Q1410" s="15" t="s">
        <v>2523</v>
      </c>
      <c r="R1410" s="20">
        <v>39155</v>
      </c>
      <c r="S1410" s="20">
        <v>45110</v>
      </c>
      <c r="T1410" s="20">
        <v>45475</v>
      </c>
      <c r="U1410" s="20"/>
      <c r="V1410" s="20"/>
      <c r="W1410" s="20"/>
      <c r="X1410" s="17"/>
      <c r="Y1410" s="17"/>
      <c r="Z1410" s="20"/>
      <c r="AA1410" s="18">
        <f t="shared" ca="1" si="110"/>
        <v>18</v>
      </c>
      <c r="AB1410" s="15" t="s">
        <v>7877</v>
      </c>
      <c r="AC1410" s="35" t="str">
        <f t="shared" ref="AC1410:AC1473" si="114">DATEDIF($S1410,$Z1410-($U1410-$T1410)-($W1410-$V1410)-($Y1410-$X1410),"Y")&amp; " anos"&amp; " "&amp;DATEDIF($S1410,$Z1410-($U1410-$T1410)-($W1410-$V1410)-($Y1410-$X1410),"YM")&amp; " meses"&amp; " "&amp;DATEDIF($S1410,$Z1410-($U1410-$T1410)-($W1410-$V1410)-($Y1410-$X1410),"MD")&amp; " dias"</f>
        <v>0 anos 11 meses 29 dias</v>
      </c>
      <c r="AD1410" s="35" t="str">
        <f ca="1">IF(AND(V1410="",T1410&lt;TODAY()),"Contrato Encerrado",IF(AND(V1410="",T1410&gt;TODAY()),DATEDIF(TODAY(),T1410,"Y")&amp;" anos"&amp;" "&amp;DATEDIF(TODAY(),T1410,"YM")&amp;" meses"&amp;" "&amp;DATEDIF(TODAY(),T1410,"MD")&amp;" dias",IF(AND(X1410="",V1410&lt;TODAY()),"Contrato Encerrado",IF(AND(X1410="",V1410&gt;TODAY()),DATEDIF(TODAY(),V1410,"Y")&amp;" anos"&amp;" "&amp;DATEDIF(TODAY(),V1410,"YM")&amp;" meses"&amp;" "&amp;DATEDIF(TODAY(),V1410,"MD")&amp;" dias",IF(AND(Z1410="",X1410&lt;TODAY()),"Contrato Encerrado",IF(AND(Z1410="",X1410&gt;TODAY()),DATEDIF(TODAY(),X1410,"Y")&amp;" anos"&amp;" "&amp;DATEDIF(TODAY(),X1410,"YM")&amp;" meses"&amp;" "&amp;DATEDIF(TODAY(),X1410,"MD")&amp;" dias",IF(AND(Z1410&lt;&gt;””,Z1410&lt;TODAY()),"Contrato Encerrado",IF(AND(Z1410&lt;&gt;"",Z1410&gt;TODAY()),DATEDIF(TODAY(),Z1410,"Y")&amp;" anos"&amp;" "&amp;DATEDIF(TODAY(),Z1410,"YM")&amp;" meses"&amp;" "&amp;DATEDIF(TODAY(),Z1410,"MD")&amp;" dias"))))))))</f>
        <v>Contrato Encerrado</v>
      </c>
      <c r="AE1410" s="35">
        <f t="shared" si="111"/>
        <v>365</v>
      </c>
      <c r="AF1410" s="35">
        <f t="shared" si="112"/>
        <v>365</v>
      </c>
      <c r="AG1410" s="17" t="str">
        <f t="shared" si="113"/>
        <v>0 anos 11 meses 30 dias</v>
      </c>
    </row>
    <row r="1411" spans="1:33" ht="11.25" customHeight="1" x14ac:dyDescent="0.2">
      <c r="A1411" s="8" t="s">
        <v>9</v>
      </c>
      <c r="B1411" s="8" t="s">
        <v>13</v>
      </c>
      <c r="C1411" s="22" t="s">
        <v>25</v>
      </c>
      <c r="D1411" s="37">
        <v>2023</v>
      </c>
      <c r="E1411" s="12" t="s">
        <v>1685</v>
      </c>
      <c r="F1411" s="8" t="s">
        <v>1686</v>
      </c>
      <c r="G1411" s="77" t="s">
        <v>10741</v>
      </c>
      <c r="H1411" s="78" t="s">
        <v>10742</v>
      </c>
      <c r="I1411" s="14" t="s">
        <v>10743</v>
      </c>
      <c r="J1411" s="14" t="s">
        <v>1302</v>
      </c>
      <c r="K1411" s="14" t="s">
        <v>29</v>
      </c>
      <c r="L1411" s="15" t="s">
        <v>30</v>
      </c>
      <c r="M1411" s="7" t="s">
        <v>9427</v>
      </c>
      <c r="N1411" s="15" t="s">
        <v>3208</v>
      </c>
      <c r="O1411" s="15" t="s">
        <v>10744</v>
      </c>
      <c r="P1411" s="15" t="s">
        <v>2518</v>
      </c>
      <c r="Q1411" s="15" t="s">
        <v>2523</v>
      </c>
      <c r="R1411" s="20">
        <v>38113</v>
      </c>
      <c r="S1411" s="20">
        <v>45259</v>
      </c>
      <c r="T1411" s="70">
        <v>45889</v>
      </c>
      <c r="U1411" s="70"/>
      <c r="V1411" s="20"/>
      <c r="W1411" s="20"/>
      <c r="X1411" s="17"/>
      <c r="Y1411" s="17"/>
      <c r="Z1411" s="20"/>
      <c r="AA1411" s="18">
        <f t="shared" ca="1" si="110"/>
        <v>21</v>
      </c>
      <c r="AB1411" s="20" t="s">
        <v>7877</v>
      </c>
      <c r="AC1411" s="35" t="str">
        <f t="shared" si="114"/>
        <v>1 anos 8 meses 22 dias</v>
      </c>
      <c r="AD1411" s="35" t="str">
        <f ca="1">IF(AND(V1411="",T1411&lt;TODAY()),"Contrato Encerrado",IF(AND(V1411="",T1411&gt;TODAY()),DATEDIF(TODAY(),T1411,"Y")&amp;" anos"&amp;" "&amp;DATEDIF(TODAY(),T1411,"YM")&amp;" meses"&amp;" "&amp;DATEDIF(TODAY(),T1411,"MD")&amp;" dias",IF(AND(X1411="",V1411&lt;TODAY()),"Contrato Encerrado",IF(AND(X1411="",V1411&gt;TODAY()),DATEDIF(TODAY(),V1411,"Y")&amp;" anos"&amp;" "&amp;DATEDIF(TODAY(),V1411,"YM")&amp;" meses"&amp;" "&amp;DATEDIF(TODAY(),V1411,"MD")&amp;" dias",IF(AND(Z1411="",X1411&lt;TODAY()),"Contrato Encerrado",IF(AND(Z1411="",X1411&gt;TODAY()),DATEDIF(TODAY(),X1411,"Y")&amp;" anos"&amp;" "&amp;DATEDIF(TODAY(),X1411,"YM")&amp;" meses"&amp;" "&amp;DATEDIF(TODAY(),X1411,"MD")&amp;" dias",IF(AND(Z1411&lt;&gt;””,Z1411&lt;TODAY()),"Contrato Encerrado",IF(AND(Z1411&lt;&gt;"",Z1411&gt;TODAY()),DATEDIF(TODAY(),Z1411,"Y")&amp;" anos"&amp;" "&amp;DATEDIF(TODAY(),Z1411,"YM")&amp;" meses"&amp;" "&amp;DATEDIF(TODAY(),Z1411,"MD")&amp;" dias"))))))))</f>
        <v>Contrato Encerrado</v>
      </c>
      <c r="AE1411" s="35">
        <f t="shared" si="111"/>
        <v>630</v>
      </c>
      <c r="AF1411" s="35">
        <f t="shared" si="112"/>
        <v>100</v>
      </c>
      <c r="AG1411" s="17" t="str">
        <f t="shared" si="113"/>
        <v>0 anos 3 meses 9 dias</v>
      </c>
    </row>
    <row r="1412" spans="1:33" ht="11.25" customHeight="1" x14ac:dyDescent="0.2">
      <c r="A1412" s="8" t="s">
        <v>9</v>
      </c>
      <c r="B1412" s="8" t="s">
        <v>13</v>
      </c>
      <c r="C1412" s="22" t="s">
        <v>19</v>
      </c>
      <c r="D1412" s="37">
        <v>2024</v>
      </c>
      <c r="E1412" s="12" t="s">
        <v>157</v>
      </c>
      <c r="F1412" s="8" t="s">
        <v>158</v>
      </c>
      <c r="G1412" s="77" t="s">
        <v>13620</v>
      </c>
      <c r="H1412" s="78" t="s">
        <v>13621</v>
      </c>
      <c r="I1412" s="14" t="s">
        <v>13622</v>
      </c>
      <c r="J1412" s="14" t="s">
        <v>10</v>
      </c>
      <c r="K1412" s="14" t="s">
        <v>29</v>
      </c>
      <c r="L1412" s="15" t="s">
        <v>30</v>
      </c>
      <c r="M1412" s="7" t="s">
        <v>9427</v>
      </c>
      <c r="N1412" s="15" t="s">
        <v>6135</v>
      </c>
      <c r="O1412" s="15" t="s">
        <v>7902</v>
      </c>
      <c r="P1412" s="15" t="s">
        <v>2518</v>
      </c>
      <c r="Q1412" s="15" t="s">
        <v>2521</v>
      </c>
      <c r="R1412" s="20">
        <v>35065</v>
      </c>
      <c r="S1412" s="20">
        <v>45432</v>
      </c>
      <c r="T1412" s="20">
        <v>46022</v>
      </c>
      <c r="U1412" s="20"/>
      <c r="V1412" s="20"/>
      <c r="W1412" s="20"/>
      <c r="X1412" s="17"/>
      <c r="Y1412" s="17"/>
      <c r="Z1412" s="20"/>
      <c r="AA1412" s="18">
        <f t="shared" ca="1" si="110"/>
        <v>29</v>
      </c>
      <c r="AB1412" s="15" t="s">
        <v>7877</v>
      </c>
      <c r="AC1412" s="35" t="str">
        <f t="shared" si="114"/>
        <v>1 anos 7 meses 11 dias</v>
      </c>
      <c r="AD1412" s="35" t="str">
        <f ca="1">IF(AND(V1412="",T1412&lt;TODAY()),"Contrato Encerrado",IF(AND(V1412="",T1412&gt;TODAY()),DATEDIF(TODAY(),T1412,"Y")&amp;" anos"&amp;" "&amp;DATEDIF(TODAY(),T1412,"YM")&amp;" meses"&amp;" "&amp;DATEDIF(TODAY(),T1412,"MD")&amp;" dias",IF(AND(X1412="",V1412&lt;TODAY()),"Contrato Encerrado",IF(AND(X1412="",V1412&gt;TODAY()),DATEDIF(TODAY(),V1412,"Y")&amp;" anos"&amp;" "&amp;DATEDIF(TODAY(),V1412,"YM")&amp;" meses"&amp;" "&amp;DATEDIF(TODAY(),V1412,"MD")&amp;" dias",IF(AND(Z1412="",X1412&lt;TODAY()),"Contrato Encerrado",IF(AND(Z1412="",X1412&gt;TODAY()),DATEDIF(TODAY(),X1412,"Y")&amp;" anos"&amp;" "&amp;DATEDIF(TODAY(),X1412,"YM")&amp;" meses"&amp;" "&amp;DATEDIF(TODAY(),X1412,"MD")&amp;" dias",IF(AND(Z1412&lt;&gt;””,Z1412&lt;TODAY()),"Contrato Encerrado",IF(AND(Z1412&lt;&gt;"",Z1412&gt;TODAY()),DATEDIF(TODAY(),Z1412,"Y")&amp;" anos"&amp;" "&amp;DATEDIF(TODAY(),Z1412,"YM")&amp;" meses"&amp;" "&amp;DATEDIF(TODAY(),Z1412,"MD")&amp;" dias"))))))))</f>
        <v>0 anos 2 meses 24 dias</v>
      </c>
      <c r="AE1412" s="35">
        <f t="shared" si="111"/>
        <v>590</v>
      </c>
      <c r="AF1412" s="35">
        <f t="shared" si="112"/>
        <v>140</v>
      </c>
      <c r="AG1412" s="17" t="str">
        <f t="shared" si="113"/>
        <v>0 anos 4 meses 19 dias</v>
      </c>
    </row>
    <row r="1413" spans="1:33" ht="11.25" customHeight="1" x14ac:dyDescent="0.2">
      <c r="A1413" s="141" t="s">
        <v>9</v>
      </c>
      <c r="B1413" s="142" t="s">
        <v>13</v>
      </c>
      <c r="C1413" s="143" t="s">
        <v>22</v>
      </c>
      <c r="D1413" s="144">
        <v>2022</v>
      </c>
      <c r="E1413" s="145" t="s">
        <v>157</v>
      </c>
      <c r="F1413" s="141" t="s">
        <v>158</v>
      </c>
      <c r="G1413" s="146" t="s">
        <v>897</v>
      </c>
      <c r="H1413" s="147" t="s">
        <v>898</v>
      </c>
      <c r="I1413" s="148" t="s">
        <v>899</v>
      </c>
      <c r="J1413" s="14" t="s">
        <v>14943</v>
      </c>
      <c r="K1413" s="148" t="s">
        <v>29</v>
      </c>
      <c r="L1413" s="149" t="s">
        <v>30</v>
      </c>
      <c r="M1413" s="7" t="s">
        <v>9427</v>
      </c>
      <c r="N1413" s="150" t="s">
        <v>2101</v>
      </c>
      <c r="O1413" s="150"/>
      <c r="P1413" s="150" t="s">
        <v>2517</v>
      </c>
      <c r="Q1413" s="150" t="s">
        <v>2522</v>
      </c>
      <c r="R1413" s="151">
        <v>34032</v>
      </c>
      <c r="S1413" s="151">
        <v>44382</v>
      </c>
      <c r="T1413" s="151">
        <v>45131</v>
      </c>
      <c r="U1413" s="151"/>
      <c r="V1413" s="151"/>
      <c r="W1413" s="151"/>
      <c r="X1413" s="17"/>
      <c r="Y1413" s="17"/>
      <c r="Z1413" s="151"/>
      <c r="AA1413" s="152">
        <f t="shared" ca="1" si="110"/>
        <v>32</v>
      </c>
      <c r="AB1413" s="153" t="s">
        <v>7878</v>
      </c>
      <c r="AC1413" s="35" t="str">
        <f t="shared" si="114"/>
        <v>2 anos 0 meses 19 dias</v>
      </c>
      <c r="AD1413" s="132" t="str">
        <f ca="1">IF(AND(V1413="",T1413&lt;TODAY()),"Contrato Encerrado",IF(AND(V1413="",T1413&gt;TODAY()),DATEDIF(TODAY(),T1413,"Y")&amp;" anos"&amp;" "&amp;DATEDIF(TODAY(),T1413,"YM")&amp;" meses"&amp;" "&amp;DATEDIF(TODAY(),T1413,"MD")&amp;" dias",IF(AND(X1413="",V1413&lt;TODAY()),"Contrato Encerrado",IF(AND(X1413="",V1413&gt;TODAY()),DATEDIF(TODAY(),V1413,"Y")&amp;" anos"&amp;" "&amp;DATEDIF(TODAY(),V1413,"YM")&amp;" meses"&amp;" "&amp;DATEDIF(TODAY(),V1413,"MD")&amp;" dias",IF(AND(Z1413="",X1413&lt;TODAY()),"Contrato Encerrado",IF(AND(Z1413="",X1413&gt;TODAY()),DATEDIF(TODAY(),X1413,"Y")&amp;" anos"&amp;" "&amp;DATEDIF(TODAY(),X1413,"YM")&amp;" meses"&amp;" "&amp;DATEDIF(TODAY(),X1413,"MD")&amp;" dias",IF(AND(Z1413&lt;&gt;””,Z1413&lt;TODAY()),"Contrato Encerrado",IF(AND(Z1413&lt;&gt;"",Z1413&gt;TODAY()),DATEDIF(TODAY(),Z1413,"Y")&amp;" anos"&amp;" "&amp;DATEDIF(TODAY(),Z1413,"YM")&amp;" meses"&amp;" "&amp;DATEDIF(TODAY(),Z1413,"MD")&amp;" dias"))))))))</f>
        <v>Contrato Encerrado</v>
      </c>
      <c r="AE1413" s="132">
        <f t="shared" si="111"/>
        <v>749</v>
      </c>
      <c r="AF1413" s="132">
        <f t="shared" si="112"/>
        <v>-19</v>
      </c>
      <c r="AG1413" s="133" t="str">
        <f t="shared" si="113"/>
        <v>ESTÁGIO COMPLETOU 2 ANOS</v>
      </c>
    </row>
    <row r="1414" spans="1:33" s="61" customFormat="1" ht="11.25" customHeight="1" x14ac:dyDescent="0.2">
      <c r="A1414" s="8" t="s">
        <v>9</v>
      </c>
      <c r="B1414" s="8" t="s">
        <v>13</v>
      </c>
      <c r="C1414" s="22" t="s">
        <v>20</v>
      </c>
      <c r="D1414" s="37">
        <v>2023</v>
      </c>
      <c r="E1414" s="23" t="s">
        <v>1708</v>
      </c>
      <c r="F1414" s="8" t="s">
        <v>1709</v>
      </c>
      <c r="G1414" s="77" t="s">
        <v>8364</v>
      </c>
      <c r="H1414" s="78" t="s">
        <v>8365</v>
      </c>
      <c r="I1414" s="9" t="s">
        <v>8366</v>
      </c>
      <c r="J1414" s="14" t="s">
        <v>14943</v>
      </c>
      <c r="K1414" s="9" t="s">
        <v>29</v>
      </c>
      <c r="L1414" s="24" t="s">
        <v>81</v>
      </c>
      <c r="M1414" s="7" t="s">
        <v>82</v>
      </c>
      <c r="N1414" s="24" t="s">
        <v>8367</v>
      </c>
      <c r="O1414" s="24" t="s">
        <v>8012</v>
      </c>
      <c r="P1414" s="24" t="s">
        <v>2518</v>
      </c>
      <c r="Q1414" s="24" t="s">
        <v>2523</v>
      </c>
      <c r="R1414" s="17">
        <v>35648</v>
      </c>
      <c r="S1414" s="17">
        <v>45117</v>
      </c>
      <c r="T1414" s="17">
        <v>45291</v>
      </c>
      <c r="U1414" s="17"/>
      <c r="V1414" s="17"/>
      <c r="W1414" s="17"/>
      <c r="X1414" s="17"/>
      <c r="Y1414" s="17"/>
      <c r="Z1414" s="17"/>
      <c r="AA1414" s="18">
        <f t="shared" ca="1" si="110"/>
        <v>28</v>
      </c>
      <c r="AB1414" s="18" t="s">
        <v>7878</v>
      </c>
      <c r="AC1414" s="35" t="str">
        <f t="shared" si="114"/>
        <v>0 anos 5 meses 21 dias</v>
      </c>
      <c r="AD1414" s="35" t="str">
        <f ca="1">IF(AND(V1414="",T1414&lt;TODAY()),"Contrato Encerrado",IF(AND(V1414="",T1414&gt;TODAY()),DATEDIF(TODAY(),T1414,"Y")&amp;" anos"&amp;" "&amp;DATEDIF(TODAY(),T1414,"YM")&amp;" meses"&amp;" "&amp;DATEDIF(TODAY(),T1414,"MD")&amp;" dias",IF(AND(X1414="",V1414&lt;TODAY()),"Contrato Encerrado",IF(AND(X1414="",V1414&gt;TODAY()),DATEDIF(TODAY(),V1414,"Y")&amp;" anos"&amp;" "&amp;DATEDIF(TODAY(),V1414,"YM")&amp;" meses"&amp;" "&amp;DATEDIF(TODAY(),V1414,"MD")&amp;" dias",IF(AND(Z1414="",X1414&lt;TODAY()),"Contrato Encerrado",IF(AND(Z1414="",X1414&gt;TODAY()),DATEDIF(TODAY(),X1414,"Y")&amp;" anos"&amp;" "&amp;DATEDIF(TODAY(),X1414,"YM")&amp;" meses"&amp;" "&amp;DATEDIF(TODAY(),X1414,"MD")&amp;" dias",IF(AND(Z1414&lt;&gt;””,Z1414&lt;TODAY()),"Contrato Encerrado",IF(AND(Z1414&lt;&gt;"",Z1414&gt;TODAY()),DATEDIF(TODAY(),Z1414,"Y")&amp;" anos"&amp;" "&amp;DATEDIF(TODAY(),Z1414,"YM")&amp;" meses"&amp;" "&amp;DATEDIF(TODAY(),Z1414,"MD")&amp;" dias"))))))))</f>
        <v>Contrato Encerrado</v>
      </c>
      <c r="AE1414" s="35">
        <f t="shared" si="111"/>
        <v>174</v>
      </c>
      <c r="AF1414" s="35">
        <f t="shared" si="112"/>
        <v>556</v>
      </c>
      <c r="AG1414" s="17" t="str">
        <f t="shared" si="113"/>
        <v>1 anos 6 meses 9 dias</v>
      </c>
    </row>
    <row r="1415" spans="1:33" ht="11.25" customHeight="1" x14ac:dyDescent="0.2">
      <c r="A1415" s="8" t="s">
        <v>9</v>
      </c>
      <c r="B1415" s="8" t="s">
        <v>13</v>
      </c>
      <c r="C1415" s="22" t="s">
        <v>21</v>
      </c>
      <c r="D1415" s="35">
        <v>2025</v>
      </c>
      <c r="E1415" s="12" t="s">
        <v>157</v>
      </c>
      <c r="F1415" s="8" t="s">
        <v>158</v>
      </c>
      <c r="G1415" s="14" t="s">
        <v>17319</v>
      </c>
      <c r="H1415" s="8" t="s">
        <v>17320</v>
      </c>
      <c r="I1415" s="14" t="s">
        <v>16881</v>
      </c>
      <c r="J1415" s="14" t="s">
        <v>10</v>
      </c>
      <c r="K1415" s="14" t="s">
        <v>29</v>
      </c>
      <c r="L1415" s="15" t="s">
        <v>30</v>
      </c>
      <c r="M1415" s="7" t="s">
        <v>16153</v>
      </c>
      <c r="N1415" s="15" t="s">
        <v>17321</v>
      </c>
      <c r="O1415" s="15" t="s">
        <v>7885</v>
      </c>
      <c r="P1415" s="15" t="s">
        <v>2518</v>
      </c>
      <c r="Q1415" s="15" t="s">
        <v>4109</v>
      </c>
      <c r="R1415" s="20">
        <v>38678</v>
      </c>
      <c r="S1415" s="20">
        <v>45810</v>
      </c>
      <c r="T1415" s="20">
        <v>46174</v>
      </c>
      <c r="U1415" s="20"/>
      <c r="V1415" s="20"/>
      <c r="W1415" s="20"/>
      <c r="X1415" s="17"/>
      <c r="Y1415" s="17"/>
      <c r="Z1415" s="20"/>
      <c r="AA1415" s="21">
        <f t="shared" ca="1" si="110"/>
        <v>19</v>
      </c>
      <c r="AB1415" s="20" t="s">
        <v>7878</v>
      </c>
      <c r="AC1415" s="35" t="str">
        <f t="shared" si="114"/>
        <v>0 anos 11 meses 30 dias</v>
      </c>
      <c r="AD1415" s="35" t="str">
        <f ca="1">IF(AND(V1415="",T1415&lt;TODAY()),"Contrato Encerrado",IF(AND(V1415="",T1415&gt;TODAY()),DATEDIF(TODAY(),T1415,"Y")&amp;" anos"&amp;" "&amp;DATEDIF(TODAY(),T1415,"YM")&amp;" meses"&amp;" "&amp;DATEDIF(TODAY(),T1415,"MD")&amp;" dias",IF(AND(X1415="",V1415&lt;TODAY()),"Contrato Encerrado",IF(AND(X1415="",V1415&gt;TODAY()),DATEDIF(TODAY(),V1415,"Y")&amp;" anos"&amp;" "&amp;DATEDIF(TODAY(),V1415,"YM")&amp;" meses"&amp;" "&amp;DATEDIF(TODAY(),V1415,"MD")&amp;" dias",IF(AND(Z1415="",X1415&lt;TODAY()),"Contrato Encerrado",IF(AND(Z1415="",X1415&gt;TODAY()),DATEDIF(TODAY(),X1415,"Y")&amp;" anos"&amp;" "&amp;DATEDIF(TODAY(),X1415,"YM")&amp;" meses"&amp;" "&amp;DATEDIF(TODAY(),X1415,"MD")&amp;" dias",IF(AND(Z1415&lt;&gt;””,Z1415&lt;TODAY()),"Contrato Encerrado",IF(AND(Z1415&lt;&gt;"",Z1415&gt;TODAY()),DATEDIF(TODAY(),Z1415,"Y")&amp;" anos"&amp;" "&amp;DATEDIF(TODAY(),Z1415,"YM")&amp;" meses"&amp;" "&amp;DATEDIF(TODAY(),Z1415,"MD")&amp;" dias"))))))))</f>
        <v>0 anos 7 meses 25 dias</v>
      </c>
      <c r="AE1415" s="35">
        <f t="shared" si="111"/>
        <v>364</v>
      </c>
      <c r="AF1415" s="35">
        <f t="shared" si="112"/>
        <v>366</v>
      </c>
      <c r="AG1415" s="17" t="str">
        <f t="shared" si="113"/>
        <v>0 anos 11 meses 31 dias</v>
      </c>
    </row>
    <row r="1416" spans="1:33" ht="11.25" customHeight="1" x14ac:dyDescent="0.2">
      <c r="A1416" s="8" t="s">
        <v>9</v>
      </c>
      <c r="B1416" s="10" t="s">
        <v>13</v>
      </c>
      <c r="C1416" s="11" t="s">
        <v>22</v>
      </c>
      <c r="D1416" s="36">
        <v>2022</v>
      </c>
      <c r="E1416" s="12" t="s">
        <v>157</v>
      </c>
      <c r="F1416" s="8" t="s">
        <v>158</v>
      </c>
      <c r="G1416" s="77" t="s">
        <v>2858</v>
      </c>
      <c r="H1416" s="78" t="s">
        <v>2859</v>
      </c>
      <c r="I1416" s="14" t="s">
        <v>2860</v>
      </c>
      <c r="J1416" s="14" t="s">
        <v>14943</v>
      </c>
      <c r="K1416" s="14" t="s">
        <v>29</v>
      </c>
      <c r="L1416" s="15" t="s">
        <v>30</v>
      </c>
      <c r="M1416" s="7" t="s">
        <v>9427</v>
      </c>
      <c r="N1416" s="16" t="s">
        <v>4159</v>
      </c>
      <c r="O1416" s="16"/>
      <c r="P1416" s="16" t="s">
        <v>2518</v>
      </c>
      <c r="Q1416" s="16" t="s">
        <v>2521</v>
      </c>
      <c r="R1416" s="31">
        <v>31036</v>
      </c>
      <c r="S1416" s="31">
        <v>44768</v>
      </c>
      <c r="T1416" s="31">
        <v>45281</v>
      </c>
      <c r="U1416" s="31"/>
      <c r="V1416" s="31"/>
      <c r="W1416" s="31"/>
      <c r="X1416" s="17"/>
      <c r="Y1416" s="17"/>
      <c r="Z1416" s="31"/>
      <c r="AA1416" s="18">
        <f t="shared" ca="1" si="110"/>
        <v>40</v>
      </c>
      <c r="AB1416" s="19" t="s">
        <v>7878</v>
      </c>
      <c r="AC1416" s="35" t="str">
        <f t="shared" si="114"/>
        <v>1 anos 4 meses 25 dias</v>
      </c>
      <c r="AD1416" s="35" t="str">
        <f ca="1">IF(AND(V1416="",T1416&lt;TODAY()),"Contrato Encerrado",IF(AND(V1416="",T1416&gt;TODAY()),DATEDIF(TODAY(),T1416,"Y")&amp;" anos"&amp;" "&amp;DATEDIF(TODAY(),T1416,"YM")&amp;" meses"&amp;" "&amp;DATEDIF(TODAY(),T1416,"MD")&amp;" dias",IF(AND(X1416="",V1416&lt;TODAY()),"Contrato Encerrado",IF(AND(X1416="",V1416&gt;TODAY()),DATEDIF(TODAY(),V1416,"Y")&amp;" anos"&amp;" "&amp;DATEDIF(TODAY(),V1416,"YM")&amp;" meses"&amp;" "&amp;DATEDIF(TODAY(),V1416,"MD")&amp;" dias",IF(AND(Z1416="",X1416&lt;TODAY()),"Contrato Encerrado",IF(AND(Z1416="",X1416&gt;TODAY()),DATEDIF(TODAY(),X1416,"Y")&amp;" anos"&amp;" "&amp;DATEDIF(TODAY(),X1416,"YM")&amp;" meses"&amp;" "&amp;DATEDIF(TODAY(),X1416,"MD")&amp;" dias",IF(AND(Z1416&lt;&gt;””,Z1416&lt;TODAY()),"Contrato Encerrado",IF(AND(Z1416&lt;&gt;"",Z1416&gt;TODAY()),DATEDIF(TODAY(),Z1416,"Y")&amp;" anos"&amp;" "&amp;DATEDIF(TODAY(),Z1416,"YM")&amp;" meses"&amp;" "&amp;DATEDIF(TODAY(),Z1416,"MD")&amp;" dias"))))))))</f>
        <v>Contrato Encerrado</v>
      </c>
      <c r="AE1416" s="35">
        <f t="shared" si="111"/>
        <v>513</v>
      </c>
      <c r="AF1416" s="35">
        <f t="shared" si="112"/>
        <v>217</v>
      </c>
      <c r="AG1416" s="17" t="str">
        <f t="shared" si="113"/>
        <v>0 anos 7 meses 4 dias</v>
      </c>
    </row>
    <row r="1417" spans="1:33" ht="11.25" customHeight="1" x14ac:dyDescent="0.2">
      <c r="A1417" s="8" t="s">
        <v>9</v>
      </c>
      <c r="B1417" s="8" t="s">
        <v>13</v>
      </c>
      <c r="C1417" s="22" t="s">
        <v>19</v>
      </c>
      <c r="D1417" s="37">
        <v>2023</v>
      </c>
      <c r="E1417" s="12" t="s">
        <v>157</v>
      </c>
      <c r="F1417" s="8" t="s">
        <v>158</v>
      </c>
      <c r="G1417" s="85" t="s">
        <v>7998</v>
      </c>
      <c r="H1417" s="78" t="s">
        <v>7999</v>
      </c>
      <c r="I1417" s="14" t="s">
        <v>8000</v>
      </c>
      <c r="J1417" s="14" t="s">
        <v>14943</v>
      </c>
      <c r="K1417" s="14" t="s">
        <v>29</v>
      </c>
      <c r="L1417" s="15" t="s">
        <v>30</v>
      </c>
      <c r="M1417" s="7" t="s">
        <v>9427</v>
      </c>
      <c r="N1417" s="15" t="s">
        <v>2101</v>
      </c>
      <c r="O1417" s="15" t="s">
        <v>8001</v>
      </c>
      <c r="P1417" s="15" t="s">
        <v>2518</v>
      </c>
      <c r="Q1417" s="15" t="s">
        <v>4109</v>
      </c>
      <c r="R1417" s="31">
        <v>31369</v>
      </c>
      <c r="S1417" s="30">
        <v>45062</v>
      </c>
      <c r="T1417" s="30">
        <v>45419</v>
      </c>
      <c r="U1417" s="30"/>
      <c r="V1417" s="30"/>
      <c r="W1417" s="30"/>
      <c r="X1417" s="17"/>
      <c r="Y1417" s="17"/>
      <c r="Z1417" s="30"/>
      <c r="AA1417" s="18">
        <f t="shared" ca="1" si="110"/>
        <v>39</v>
      </c>
      <c r="AB1417" s="19" t="s">
        <v>7878</v>
      </c>
      <c r="AC1417" s="35" t="str">
        <f t="shared" si="114"/>
        <v>0 anos 11 meses 21 dias</v>
      </c>
      <c r="AD1417" s="35" t="str">
        <f ca="1">IF(AND(V1417="",T1417&lt;TODAY()),"Contrato Encerrado",IF(AND(V1417="",T1417&gt;TODAY()),DATEDIF(TODAY(),T1417,"Y")&amp;" anos"&amp;" "&amp;DATEDIF(TODAY(),T1417,"YM")&amp;" meses"&amp;" "&amp;DATEDIF(TODAY(),T1417,"MD")&amp;" dias",IF(AND(X1417="",V1417&lt;TODAY()),"Contrato Encerrado",IF(AND(X1417="",V1417&gt;TODAY()),DATEDIF(TODAY(),V1417,"Y")&amp;" anos"&amp;" "&amp;DATEDIF(TODAY(),V1417,"YM")&amp;" meses"&amp;" "&amp;DATEDIF(TODAY(),V1417,"MD")&amp;" dias",IF(AND(Z1417="",X1417&lt;TODAY()),"Contrato Encerrado",IF(AND(Z1417="",X1417&gt;TODAY()),DATEDIF(TODAY(),X1417,"Y")&amp;" anos"&amp;" "&amp;DATEDIF(TODAY(),X1417,"YM")&amp;" meses"&amp;" "&amp;DATEDIF(TODAY(),X1417,"MD")&amp;" dias",IF(AND(Z1417&lt;&gt;””,Z1417&lt;TODAY()),"Contrato Encerrado",IF(AND(Z1417&lt;&gt;"",Z1417&gt;TODAY()),DATEDIF(TODAY(),Z1417,"Y")&amp;" anos"&amp;" "&amp;DATEDIF(TODAY(),Z1417,"YM")&amp;" meses"&amp;" "&amp;DATEDIF(TODAY(),Z1417,"MD")&amp;" dias"))))))))</f>
        <v>Contrato Encerrado</v>
      </c>
      <c r="AE1417" s="35">
        <f t="shared" si="111"/>
        <v>357</v>
      </c>
      <c r="AF1417" s="35">
        <f t="shared" si="112"/>
        <v>373</v>
      </c>
      <c r="AG1417" s="17" t="str">
        <f t="shared" si="113"/>
        <v>1 anos 0 meses 7 dias</v>
      </c>
    </row>
    <row r="1418" spans="1:33" ht="11.25" customHeight="1" x14ac:dyDescent="0.2">
      <c r="A1418" s="8" t="s">
        <v>9</v>
      </c>
      <c r="B1418" s="8" t="s">
        <v>13</v>
      </c>
      <c r="C1418" s="22" t="s">
        <v>21</v>
      </c>
      <c r="D1418" s="35">
        <v>2025</v>
      </c>
      <c r="E1418" s="12" t="s">
        <v>157</v>
      </c>
      <c r="F1418" s="8" t="s">
        <v>158</v>
      </c>
      <c r="G1418" s="14" t="s">
        <v>17322</v>
      </c>
      <c r="H1418" s="8" t="s">
        <v>17323</v>
      </c>
      <c r="I1418" s="14" t="s">
        <v>16882</v>
      </c>
      <c r="J1418" s="14" t="s">
        <v>10</v>
      </c>
      <c r="K1418" s="14" t="s">
        <v>29</v>
      </c>
      <c r="L1418" s="15" t="s">
        <v>30</v>
      </c>
      <c r="M1418" s="7" t="s">
        <v>16153</v>
      </c>
      <c r="N1418" s="15" t="s">
        <v>4159</v>
      </c>
      <c r="O1418" s="15" t="s">
        <v>16118</v>
      </c>
      <c r="P1418" s="15" t="s">
        <v>2518</v>
      </c>
      <c r="Q1418" s="15" t="s">
        <v>4109</v>
      </c>
      <c r="R1418" s="20">
        <v>28131</v>
      </c>
      <c r="S1418" s="20">
        <v>45873</v>
      </c>
      <c r="T1418" s="20">
        <v>46237</v>
      </c>
      <c r="U1418" s="20"/>
      <c r="V1418" s="20"/>
      <c r="W1418" s="20"/>
      <c r="X1418" s="17"/>
      <c r="Y1418" s="17"/>
      <c r="Z1418" s="20"/>
      <c r="AA1418" s="21">
        <f t="shared" ca="1" si="110"/>
        <v>48</v>
      </c>
      <c r="AB1418" s="20" t="s">
        <v>7878</v>
      </c>
      <c r="AC1418" s="35" t="str">
        <f t="shared" si="114"/>
        <v>0 anos 11 meses 30 dias</v>
      </c>
      <c r="AD1418" s="35" t="str">
        <f ca="1">IF(AND(V1418="",T1418&lt;TODAY()),"Contrato Encerrado",IF(AND(V1418="",T1418&gt;TODAY()),DATEDIF(TODAY(),T1418,"Y")&amp;" anos"&amp;" "&amp;DATEDIF(TODAY(),T1418,"YM")&amp;" meses"&amp;" "&amp;DATEDIF(TODAY(),T1418,"MD")&amp;" dias",IF(AND(X1418="",V1418&lt;TODAY()),"Contrato Encerrado",IF(AND(X1418="",V1418&gt;TODAY()),DATEDIF(TODAY(),V1418,"Y")&amp;" anos"&amp;" "&amp;DATEDIF(TODAY(),V1418,"YM")&amp;" meses"&amp;" "&amp;DATEDIF(TODAY(),V1418,"MD")&amp;" dias",IF(AND(Z1418="",X1418&lt;TODAY()),"Contrato Encerrado",IF(AND(Z1418="",X1418&gt;TODAY()),DATEDIF(TODAY(),X1418,"Y")&amp;" anos"&amp;" "&amp;DATEDIF(TODAY(),X1418,"YM")&amp;" meses"&amp;" "&amp;DATEDIF(TODAY(),X1418,"MD")&amp;" dias",IF(AND(Z1418&lt;&gt;””,Z1418&lt;TODAY()),"Contrato Encerrado",IF(AND(Z1418&lt;&gt;"",Z1418&gt;TODAY()),DATEDIF(TODAY(),Z1418,"Y")&amp;" anos"&amp;" "&amp;DATEDIF(TODAY(),Z1418,"YM")&amp;" meses"&amp;" "&amp;DATEDIF(TODAY(),Z1418,"MD")&amp;" dias"))))))))</f>
        <v>0 anos 9 meses 27 dias</v>
      </c>
      <c r="AE1418" s="35">
        <f t="shared" si="111"/>
        <v>364</v>
      </c>
      <c r="AF1418" s="35">
        <f t="shared" si="112"/>
        <v>366</v>
      </c>
      <c r="AG1418" s="17" t="str">
        <f t="shared" si="113"/>
        <v>0 anos 11 meses 31 dias</v>
      </c>
    </row>
    <row r="1419" spans="1:33" ht="11.25" customHeight="1" x14ac:dyDescent="0.2">
      <c r="A1419" s="8" t="s">
        <v>9</v>
      </c>
      <c r="B1419" s="8" t="s">
        <v>13</v>
      </c>
      <c r="C1419" s="22" t="s">
        <v>14</v>
      </c>
      <c r="D1419" s="37">
        <v>2024</v>
      </c>
      <c r="E1419" s="12" t="s">
        <v>79</v>
      </c>
      <c r="F1419" s="8" t="s">
        <v>80</v>
      </c>
      <c r="G1419" s="77" t="s">
        <v>11205</v>
      </c>
      <c r="H1419" s="78" t="s">
        <v>11206</v>
      </c>
      <c r="I1419" s="14" t="s">
        <v>11207</v>
      </c>
      <c r="J1419" s="14" t="s">
        <v>1302</v>
      </c>
      <c r="K1419" s="14" t="s">
        <v>29</v>
      </c>
      <c r="L1419" s="15" t="s">
        <v>30</v>
      </c>
      <c r="M1419" s="7" t="s">
        <v>9427</v>
      </c>
      <c r="N1419" s="15" t="s">
        <v>2114</v>
      </c>
      <c r="O1419" s="15" t="s">
        <v>7920</v>
      </c>
      <c r="P1419" s="15" t="s">
        <v>2518</v>
      </c>
      <c r="Q1419" s="15" t="s">
        <v>2523</v>
      </c>
      <c r="R1419" s="20">
        <v>30167</v>
      </c>
      <c r="S1419" s="20">
        <v>45323</v>
      </c>
      <c r="T1419" s="20">
        <v>45397</v>
      </c>
      <c r="U1419" s="20"/>
      <c r="V1419" s="20"/>
      <c r="W1419" s="20"/>
      <c r="X1419" s="17"/>
      <c r="Y1419" s="17"/>
      <c r="Z1419" s="20"/>
      <c r="AA1419" s="18">
        <f t="shared" ca="1" si="110"/>
        <v>43</v>
      </c>
      <c r="AB1419" s="15" t="s">
        <v>7878</v>
      </c>
      <c r="AC1419" s="35" t="str">
        <f t="shared" si="114"/>
        <v>0 anos 2 meses 14 dias</v>
      </c>
      <c r="AD1419" s="35" t="str">
        <f ca="1">IF(AND(V1419="",T1419&lt;TODAY()),"Contrato Encerrado",IF(AND(V1419="",T1419&gt;TODAY()),DATEDIF(TODAY(),T1419,"Y")&amp;" anos"&amp;" "&amp;DATEDIF(TODAY(),T1419,"YM")&amp;" meses"&amp;" "&amp;DATEDIF(TODAY(),T1419,"MD")&amp;" dias",IF(AND(X1419="",V1419&lt;TODAY()),"Contrato Encerrado",IF(AND(X1419="",V1419&gt;TODAY()),DATEDIF(TODAY(),V1419,"Y")&amp;" anos"&amp;" "&amp;DATEDIF(TODAY(),V1419,"YM")&amp;" meses"&amp;" "&amp;DATEDIF(TODAY(),V1419,"MD")&amp;" dias",IF(AND(Z1419="",X1419&lt;TODAY()),"Contrato Encerrado",IF(AND(Z1419="",X1419&gt;TODAY()),DATEDIF(TODAY(),X1419,"Y")&amp;" anos"&amp;" "&amp;DATEDIF(TODAY(),X1419,"YM")&amp;" meses"&amp;" "&amp;DATEDIF(TODAY(),X1419,"MD")&amp;" dias",IF(AND(Z1419&lt;&gt;””,Z1419&lt;TODAY()),"Contrato Encerrado",IF(AND(Z1419&lt;&gt;"",Z1419&gt;TODAY()),DATEDIF(TODAY(),Z1419,"Y")&amp;" anos"&amp;" "&amp;DATEDIF(TODAY(),Z1419,"YM")&amp;" meses"&amp;" "&amp;DATEDIF(TODAY(),Z1419,"MD")&amp;" dias"))))))))</f>
        <v>Contrato Encerrado</v>
      </c>
      <c r="AE1419" s="35">
        <f t="shared" si="111"/>
        <v>74</v>
      </c>
      <c r="AF1419" s="35">
        <f t="shared" si="112"/>
        <v>656</v>
      </c>
      <c r="AG1419" s="17" t="str">
        <f t="shared" si="113"/>
        <v>1 anos 9 meses 17 dias</v>
      </c>
    </row>
    <row r="1420" spans="1:33" ht="11.25" customHeight="1" x14ac:dyDescent="0.2">
      <c r="A1420" s="8" t="s">
        <v>9</v>
      </c>
      <c r="B1420" s="8" t="s">
        <v>13</v>
      </c>
      <c r="C1420" s="22" t="s">
        <v>15</v>
      </c>
      <c r="D1420" s="37">
        <v>2024</v>
      </c>
      <c r="E1420" s="23" t="s">
        <v>1111</v>
      </c>
      <c r="F1420" s="8" t="s">
        <v>1112</v>
      </c>
      <c r="G1420" s="77" t="s">
        <v>12106</v>
      </c>
      <c r="H1420" s="78" t="s">
        <v>12107</v>
      </c>
      <c r="I1420" s="9" t="s">
        <v>12108</v>
      </c>
      <c r="J1420" s="14" t="s">
        <v>10</v>
      </c>
      <c r="K1420" s="9" t="s">
        <v>29</v>
      </c>
      <c r="L1420" s="24" t="s">
        <v>30</v>
      </c>
      <c r="M1420" s="7" t="s">
        <v>9427</v>
      </c>
      <c r="N1420" s="24" t="s">
        <v>12109</v>
      </c>
      <c r="O1420" s="24" t="s">
        <v>12110</v>
      </c>
      <c r="P1420" s="24" t="s">
        <v>2518</v>
      </c>
      <c r="Q1420" s="24" t="s">
        <v>2523</v>
      </c>
      <c r="R1420" s="17">
        <v>36754</v>
      </c>
      <c r="S1420" s="17">
        <v>45362</v>
      </c>
      <c r="T1420" s="114">
        <v>46091</v>
      </c>
      <c r="U1420" s="70"/>
      <c r="V1420" s="20"/>
      <c r="W1420" s="17"/>
      <c r="X1420" s="17"/>
      <c r="Y1420" s="17"/>
      <c r="Z1420" s="20"/>
      <c r="AA1420" s="18">
        <f t="shared" ca="1" si="110"/>
        <v>25</v>
      </c>
      <c r="AB1420" s="17" t="s">
        <v>7877</v>
      </c>
      <c r="AC1420" s="35" t="str">
        <f t="shared" si="114"/>
        <v>1 anos 11 meses 27 dias</v>
      </c>
      <c r="AD1420" s="35" t="str">
        <f ca="1">IF(AND(V1420="",T1420&lt;TODAY()),"Contrato Encerrado",IF(AND(V1420="",T1420&gt;TODAY()),DATEDIF(TODAY(),T1420,"Y")&amp;" anos"&amp;" "&amp;DATEDIF(TODAY(),T1420,"YM")&amp;" meses"&amp;" "&amp;DATEDIF(TODAY(),T1420,"MD")&amp;" dias",IF(AND(X1420="",V1420&lt;TODAY()),"Contrato Encerrado",IF(AND(X1420="",V1420&gt;TODAY()),DATEDIF(TODAY(),V1420,"Y")&amp;" anos"&amp;" "&amp;DATEDIF(TODAY(),V1420,"YM")&amp;" meses"&amp;" "&amp;DATEDIF(TODAY(),V1420,"MD")&amp;" dias",IF(AND(Z1420="",X1420&lt;TODAY()),"Contrato Encerrado",IF(AND(Z1420="",X1420&gt;TODAY()),DATEDIF(TODAY(),X1420,"Y")&amp;" anos"&amp;" "&amp;DATEDIF(TODAY(),X1420,"YM")&amp;" meses"&amp;" "&amp;DATEDIF(TODAY(),X1420,"MD")&amp;" dias",IF(AND(Z1420&lt;&gt;””,Z1420&lt;TODAY()),"Contrato Encerrado",IF(AND(Z1420&lt;&gt;"",Z1420&gt;TODAY()),DATEDIF(TODAY(),Z1420,"Y")&amp;" anos"&amp;" "&amp;DATEDIF(TODAY(),Z1420,"YM")&amp;" meses"&amp;" "&amp;DATEDIF(TODAY(),Z1420,"MD")&amp;" dias"))))))))</f>
        <v>0 anos 5 meses 3 dias</v>
      </c>
      <c r="AE1420" s="35">
        <f t="shared" si="111"/>
        <v>729</v>
      </c>
      <c r="AF1420" s="35">
        <f t="shared" si="112"/>
        <v>1</v>
      </c>
      <c r="AG1420" s="17" t="str">
        <f t="shared" si="113"/>
        <v>0 anos 0 meses 1 dias</v>
      </c>
    </row>
    <row r="1421" spans="1:33" ht="11.25" customHeight="1" x14ac:dyDescent="0.2">
      <c r="A1421" s="8" t="s">
        <v>9</v>
      </c>
      <c r="B1421" s="8" t="s">
        <v>13</v>
      </c>
      <c r="C1421" s="22" t="s">
        <v>15</v>
      </c>
      <c r="D1421" s="37">
        <v>2025</v>
      </c>
      <c r="E1421" s="12" t="s">
        <v>157</v>
      </c>
      <c r="F1421" s="8" t="s">
        <v>158</v>
      </c>
      <c r="G1421" s="77" t="s">
        <v>15649</v>
      </c>
      <c r="H1421" s="78" t="s">
        <v>15650</v>
      </c>
      <c r="I1421" s="14" t="s">
        <v>15651</v>
      </c>
      <c r="J1421" s="14" t="s">
        <v>10</v>
      </c>
      <c r="K1421" s="14" t="s">
        <v>29</v>
      </c>
      <c r="L1421" s="15" t="s">
        <v>81</v>
      </c>
      <c r="M1421" s="7" t="s">
        <v>82</v>
      </c>
      <c r="N1421" s="15" t="s">
        <v>4113</v>
      </c>
      <c r="O1421" s="15" t="s">
        <v>15652</v>
      </c>
      <c r="P1421" s="15" t="s">
        <v>2518</v>
      </c>
      <c r="Q1421" s="15" t="s">
        <v>4109</v>
      </c>
      <c r="R1421" s="20">
        <v>39703</v>
      </c>
      <c r="S1421" s="20">
        <v>45712</v>
      </c>
      <c r="T1421" s="20">
        <v>46076</v>
      </c>
      <c r="U1421" s="20"/>
      <c r="V1421" s="20"/>
      <c r="W1421" s="20"/>
      <c r="X1421" s="17"/>
      <c r="Y1421" s="17"/>
      <c r="Z1421" s="20"/>
      <c r="AA1421" s="21">
        <f t="shared" ca="1" si="110"/>
        <v>17</v>
      </c>
      <c r="AB1421" s="15" t="s">
        <v>7877</v>
      </c>
      <c r="AC1421" s="35" t="str">
        <f t="shared" si="114"/>
        <v>0 anos 11 meses 30 dias</v>
      </c>
      <c r="AD1421" s="35" t="str">
        <f ca="1">IF(AND(V1421="",T1421&lt;TODAY()),"Contrato Encerrado",IF(AND(V1421="",T1421&gt;TODAY()),DATEDIF(TODAY(),T1421,"Y")&amp;" anos"&amp;" "&amp;DATEDIF(TODAY(),T1421,"YM")&amp;" meses"&amp;" "&amp;DATEDIF(TODAY(),T1421,"MD")&amp;" dias",IF(AND(X1421="",V1421&lt;TODAY()),"Contrato Encerrado",IF(AND(X1421="",V1421&gt;TODAY()),DATEDIF(TODAY(),V1421,"Y")&amp;" anos"&amp;" "&amp;DATEDIF(TODAY(),V1421,"YM")&amp;" meses"&amp;" "&amp;DATEDIF(TODAY(),V1421,"MD")&amp;" dias",IF(AND(Z1421="",X1421&lt;TODAY()),"Contrato Encerrado",IF(AND(Z1421="",X1421&gt;TODAY()),DATEDIF(TODAY(),X1421,"Y")&amp;" anos"&amp;" "&amp;DATEDIF(TODAY(),X1421,"YM")&amp;" meses"&amp;" "&amp;DATEDIF(TODAY(),X1421,"MD")&amp;" dias",IF(AND(Z1421&lt;&gt;””,Z1421&lt;TODAY()),"Contrato Encerrado",IF(AND(Z1421&lt;&gt;"",Z1421&gt;TODAY()),DATEDIF(TODAY(),Z1421,"Y")&amp;" anos"&amp;" "&amp;DATEDIF(TODAY(),Z1421,"YM")&amp;" meses"&amp;" "&amp;DATEDIF(TODAY(),Z1421,"MD")&amp;" dias"))))))))</f>
        <v>0 anos 4 meses 16 dias</v>
      </c>
      <c r="AE1421" s="35">
        <f t="shared" si="111"/>
        <v>364</v>
      </c>
      <c r="AF1421" s="35">
        <f t="shared" si="112"/>
        <v>366</v>
      </c>
      <c r="AG1421" s="17" t="str">
        <f t="shared" si="113"/>
        <v>0 anos 11 meses 31 dias</v>
      </c>
    </row>
    <row r="1422" spans="1:33" ht="11.25" customHeight="1" x14ac:dyDescent="0.2">
      <c r="A1422" s="8" t="s">
        <v>9</v>
      </c>
      <c r="B1422" s="8" t="s">
        <v>13</v>
      </c>
      <c r="C1422" s="22" t="s">
        <v>11</v>
      </c>
      <c r="D1422" s="36">
        <v>2025</v>
      </c>
      <c r="E1422" s="12" t="s">
        <v>3176</v>
      </c>
      <c r="F1422" s="8" t="s">
        <v>3177</v>
      </c>
      <c r="G1422" s="77" t="s">
        <v>15504</v>
      </c>
      <c r="H1422" s="78" t="s">
        <v>15505</v>
      </c>
      <c r="I1422" s="14" t="s">
        <v>15506</v>
      </c>
      <c r="J1422" s="14" t="s">
        <v>10</v>
      </c>
      <c r="K1422" s="14" t="s">
        <v>29</v>
      </c>
      <c r="L1422" s="15" t="s">
        <v>30</v>
      </c>
      <c r="M1422" s="7" t="s">
        <v>9427</v>
      </c>
      <c r="N1422" s="15" t="s">
        <v>2116</v>
      </c>
      <c r="O1422" s="15" t="s">
        <v>7897</v>
      </c>
      <c r="P1422" s="15" t="s">
        <v>2518</v>
      </c>
      <c r="Q1422" s="15" t="s">
        <v>2523</v>
      </c>
      <c r="R1422" s="20">
        <v>29361</v>
      </c>
      <c r="S1422" s="20">
        <v>45673</v>
      </c>
      <c r="T1422" s="20" t="s">
        <v>15153</v>
      </c>
      <c r="U1422" s="20"/>
      <c r="V1422" s="20"/>
      <c r="W1422" s="20"/>
      <c r="X1422" s="17"/>
      <c r="Y1422" s="17"/>
      <c r="Z1422" s="20"/>
      <c r="AA1422" s="18">
        <f t="shared" ca="1" si="110"/>
        <v>45</v>
      </c>
      <c r="AB1422" s="15" t="s">
        <v>7877</v>
      </c>
      <c r="AC1422" s="35" t="str">
        <f t="shared" si="114"/>
        <v>1 anos 0 meses 0 dias</v>
      </c>
      <c r="AD1422" s="35" t="str">
        <f ca="1">IF(AND(V1422="",T1422&lt;TODAY()),"Contrato Encerrado",IF(AND(V1422="",T1422&gt;TODAY()),DATEDIF(TODAY(),T1422,"Y")&amp;" anos"&amp;" "&amp;DATEDIF(TODAY(),T1422,"YM")&amp;" meses"&amp;" "&amp;DATEDIF(TODAY(),T1422,"MD")&amp;" dias",IF(AND(X1422="",V1422&lt;TODAY()),"Contrato Encerrado",IF(AND(X1422="",V1422&gt;TODAY()),DATEDIF(TODAY(),V1422,"Y")&amp;" anos"&amp;" "&amp;DATEDIF(TODAY(),V1422,"YM")&amp;" meses"&amp;" "&amp;DATEDIF(TODAY(),V1422,"MD")&amp;" dias",IF(AND(Z1422="",X1422&lt;TODAY()),"Contrato Encerrado",IF(AND(Z1422="",X1422&gt;TODAY()),DATEDIF(TODAY(),X1422,"Y")&amp;" anos"&amp;" "&amp;DATEDIF(TODAY(),X1422,"YM")&amp;" meses"&amp;" "&amp;DATEDIF(TODAY(),X1422,"MD")&amp;" dias",IF(AND(Z1422&lt;&gt;””,Z1422&lt;TODAY()),"Contrato Encerrado",IF(AND(Z1422&lt;&gt;"",Z1422&gt;TODAY()),DATEDIF(TODAY(),Z1422,"Y")&amp;" anos"&amp;" "&amp;DATEDIF(TODAY(),Z1422,"YM")&amp;" meses"&amp;" "&amp;DATEDIF(TODAY(),Z1422,"MD")&amp;" dias"))))))))</f>
        <v>0 anos 3 meses 9 dias</v>
      </c>
      <c r="AE1422" s="35">
        <f t="shared" si="111"/>
        <v>365</v>
      </c>
      <c r="AF1422" s="35">
        <f t="shared" si="112"/>
        <v>365</v>
      </c>
      <c r="AG1422" s="17" t="str">
        <f t="shared" si="113"/>
        <v>0 anos 11 meses 30 dias</v>
      </c>
    </row>
    <row r="1423" spans="1:33" ht="11.25" customHeight="1" x14ac:dyDescent="0.2">
      <c r="A1423" s="8" t="s">
        <v>9</v>
      </c>
      <c r="B1423" s="8" t="s">
        <v>13</v>
      </c>
      <c r="C1423" s="22" t="s">
        <v>15</v>
      </c>
      <c r="D1423" s="37">
        <v>2025</v>
      </c>
      <c r="E1423" s="12" t="s">
        <v>1685</v>
      </c>
      <c r="F1423" s="8" t="s">
        <v>1686</v>
      </c>
      <c r="G1423" s="77" t="s">
        <v>15653</v>
      </c>
      <c r="H1423" s="78" t="s">
        <v>15654</v>
      </c>
      <c r="I1423" s="14" t="s">
        <v>15655</v>
      </c>
      <c r="J1423" s="14" t="s">
        <v>10</v>
      </c>
      <c r="K1423" s="14" t="s">
        <v>29</v>
      </c>
      <c r="L1423" s="15" t="s">
        <v>30</v>
      </c>
      <c r="M1423" s="7" t="s">
        <v>9427</v>
      </c>
      <c r="N1423" s="15" t="s">
        <v>3209</v>
      </c>
      <c r="O1423" s="15" t="s">
        <v>8037</v>
      </c>
      <c r="P1423" s="15" t="s">
        <v>2518</v>
      </c>
      <c r="Q1423" s="15" t="s">
        <v>2523</v>
      </c>
      <c r="R1423" s="20">
        <v>38274</v>
      </c>
      <c r="S1423" s="20">
        <v>45677</v>
      </c>
      <c r="T1423" s="20">
        <v>46041</v>
      </c>
      <c r="U1423" s="20"/>
      <c r="V1423" s="20"/>
      <c r="W1423" s="20"/>
      <c r="X1423" s="17"/>
      <c r="Y1423" s="17"/>
      <c r="Z1423" s="20"/>
      <c r="AA1423" s="21">
        <f t="shared" ca="1" si="110"/>
        <v>20</v>
      </c>
      <c r="AB1423" s="15" t="s">
        <v>7877</v>
      </c>
      <c r="AC1423" s="35" t="str">
        <f t="shared" si="114"/>
        <v>0 anos 11 meses 30 dias</v>
      </c>
      <c r="AD1423" s="35" t="str">
        <f ca="1">IF(AND(V1423="",T1423&lt;TODAY()),"Contrato Encerrado",IF(AND(V1423="",T1423&gt;TODAY()),DATEDIF(TODAY(),T1423,"Y")&amp;" anos"&amp;" "&amp;DATEDIF(TODAY(),T1423,"YM")&amp;" meses"&amp;" "&amp;DATEDIF(TODAY(),T1423,"MD")&amp;" dias",IF(AND(X1423="",V1423&lt;TODAY()),"Contrato Encerrado",IF(AND(X1423="",V1423&gt;TODAY()),DATEDIF(TODAY(),V1423,"Y")&amp;" anos"&amp;" "&amp;DATEDIF(TODAY(),V1423,"YM")&amp;" meses"&amp;" "&amp;DATEDIF(TODAY(),V1423,"MD")&amp;" dias",IF(AND(Z1423="",X1423&lt;TODAY()),"Contrato Encerrado",IF(AND(Z1423="",X1423&gt;TODAY()),DATEDIF(TODAY(),X1423,"Y")&amp;" anos"&amp;" "&amp;DATEDIF(TODAY(),X1423,"YM")&amp;" meses"&amp;" "&amp;DATEDIF(TODAY(),X1423,"MD")&amp;" dias",IF(AND(Z1423&lt;&gt;””,Z1423&lt;TODAY()),"Contrato Encerrado",IF(AND(Z1423&lt;&gt;"",Z1423&gt;TODAY()),DATEDIF(TODAY(),Z1423,"Y")&amp;" anos"&amp;" "&amp;DATEDIF(TODAY(),Z1423,"YM")&amp;" meses"&amp;" "&amp;DATEDIF(TODAY(),Z1423,"MD")&amp;" dias"))))))))</f>
        <v>0 anos 3 meses 12 dias</v>
      </c>
      <c r="AE1423" s="35">
        <f t="shared" si="111"/>
        <v>364</v>
      </c>
      <c r="AF1423" s="35">
        <f t="shared" si="112"/>
        <v>366</v>
      </c>
      <c r="AG1423" s="17" t="str">
        <f t="shared" si="113"/>
        <v>0 anos 11 meses 31 dias</v>
      </c>
    </row>
    <row r="1424" spans="1:33" ht="11.25" customHeight="1" x14ac:dyDescent="0.2">
      <c r="A1424" s="141" t="s">
        <v>9</v>
      </c>
      <c r="B1424" s="142" t="s">
        <v>13</v>
      </c>
      <c r="C1424" s="143" t="s">
        <v>22</v>
      </c>
      <c r="D1424" s="144">
        <v>2022</v>
      </c>
      <c r="E1424" s="145" t="s">
        <v>157</v>
      </c>
      <c r="F1424" s="141" t="s">
        <v>158</v>
      </c>
      <c r="G1424" s="146" t="s">
        <v>2189</v>
      </c>
      <c r="H1424" s="147" t="s">
        <v>2190</v>
      </c>
      <c r="I1424" s="148" t="s">
        <v>2191</v>
      </c>
      <c r="J1424" s="14" t="s">
        <v>14943</v>
      </c>
      <c r="K1424" s="148" t="s">
        <v>29</v>
      </c>
      <c r="L1424" s="149" t="s">
        <v>30</v>
      </c>
      <c r="M1424" s="7" t="s">
        <v>9427</v>
      </c>
      <c r="N1424" s="150" t="s">
        <v>14554</v>
      </c>
      <c r="O1424" s="149" t="s">
        <v>7914</v>
      </c>
      <c r="P1424" s="150" t="s">
        <v>2518</v>
      </c>
      <c r="Q1424" s="150" t="s">
        <v>2521</v>
      </c>
      <c r="R1424" s="151">
        <v>37330</v>
      </c>
      <c r="S1424" s="151">
        <v>44763</v>
      </c>
      <c r="T1424" s="151">
        <v>45291</v>
      </c>
      <c r="U1424" s="151">
        <v>45449</v>
      </c>
      <c r="V1424" s="151">
        <v>45657</v>
      </c>
      <c r="W1424" s="133"/>
      <c r="X1424" s="17"/>
      <c r="Y1424" s="17"/>
      <c r="Z1424" s="156"/>
      <c r="AA1424" s="152">
        <f t="shared" ca="1" si="110"/>
        <v>23</v>
      </c>
      <c r="AB1424" s="153" t="s">
        <v>7877</v>
      </c>
      <c r="AC1424" s="35" t="str">
        <f t="shared" si="114"/>
        <v>2 anos 0 meses 5 dias</v>
      </c>
      <c r="AD1424" s="132" t="str">
        <f ca="1">IF(AND(V1424="",T1424&lt;TODAY()),"Contrato Encerrado",IF(AND(V1424="",T1424&gt;TODAY()),DATEDIF(TODAY(),T1424,"Y")&amp;" anos"&amp;" "&amp;DATEDIF(TODAY(),T1424,"YM")&amp;" meses"&amp;" "&amp;DATEDIF(TODAY(),T1424,"MD")&amp;" dias",IF(AND(X1424="",V1424&lt;TODAY()),"Contrato Encerrado",IF(AND(X1424="",V1424&gt;TODAY()),DATEDIF(TODAY(),V1424,"Y")&amp;" anos"&amp;" "&amp;DATEDIF(TODAY(),V1424,"YM")&amp;" meses"&amp;" "&amp;DATEDIF(TODAY(),V1424,"MD")&amp;" dias",IF(AND(Z1424="",X1424&lt;TODAY()),"Contrato Encerrado",IF(AND(Z1424="",X1424&gt;TODAY()),DATEDIF(TODAY(),X1424,"Y")&amp;" anos"&amp;" "&amp;DATEDIF(TODAY(),X1424,"YM")&amp;" meses"&amp;" "&amp;DATEDIF(TODAY(),X1424,"MD")&amp;" dias",IF(AND(Z1424&lt;&gt;””,Z1424&lt;TODAY()),"Contrato Encerrado",IF(AND(Z1424&lt;&gt;"",Z1424&gt;TODAY()),DATEDIF(TODAY(),Z1424,"Y")&amp;" anos"&amp;" "&amp;DATEDIF(TODAY(),Z1424,"YM")&amp;" meses"&amp;" "&amp;DATEDIF(TODAY(),Z1424,"MD")&amp;" dias"))))))))</f>
        <v>Contrato Encerrado</v>
      </c>
      <c r="AE1424" s="132">
        <f t="shared" si="111"/>
        <v>736</v>
      </c>
      <c r="AF1424" s="132">
        <f t="shared" si="112"/>
        <v>-6</v>
      </c>
      <c r="AG1424" s="133" t="str">
        <f t="shared" si="113"/>
        <v>ESTÁGIO COMPLETOU 2 ANOS</v>
      </c>
    </row>
    <row r="1425" spans="1:33" ht="11.25" customHeight="1" x14ac:dyDescent="0.2">
      <c r="A1425" s="8" t="s">
        <v>9</v>
      </c>
      <c r="B1425" s="8" t="s">
        <v>13</v>
      </c>
      <c r="C1425" s="22" t="s">
        <v>23</v>
      </c>
      <c r="D1425" s="37">
        <v>2023</v>
      </c>
      <c r="E1425" s="12" t="s">
        <v>157</v>
      </c>
      <c r="F1425" s="8" t="s">
        <v>158</v>
      </c>
      <c r="G1425" s="77" t="s">
        <v>9612</v>
      </c>
      <c r="H1425" s="78" t="s">
        <v>9613</v>
      </c>
      <c r="I1425" s="14" t="s">
        <v>9614</v>
      </c>
      <c r="J1425" s="14" t="s">
        <v>14943</v>
      </c>
      <c r="K1425" s="14" t="s">
        <v>29</v>
      </c>
      <c r="L1425" s="15" t="s">
        <v>30</v>
      </c>
      <c r="M1425" s="7" t="s">
        <v>9427</v>
      </c>
      <c r="N1425" s="15" t="s">
        <v>2101</v>
      </c>
      <c r="O1425" s="15" t="s">
        <v>7908</v>
      </c>
      <c r="P1425" s="15" t="s">
        <v>2518</v>
      </c>
      <c r="Q1425" s="15" t="s">
        <v>4109</v>
      </c>
      <c r="R1425" s="20">
        <v>33845</v>
      </c>
      <c r="S1425" s="20">
        <v>45194</v>
      </c>
      <c r="T1425" s="20">
        <v>45291</v>
      </c>
      <c r="U1425" s="20"/>
      <c r="V1425" s="20"/>
      <c r="W1425" s="20"/>
      <c r="X1425" s="17"/>
      <c r="Y1425" s="17"/>
      <c r="Z1425" s="20"/>
      <c r="AA1425" s="18">
        <f t="shared" ca="1" si="110"/>
        <v>33</v>
      </c>
      <c r="AB1425" s="20" t="s">
        <v>7878</v>
      </c>
      <c r="AC1425" s="35" t="str">
        <f t="shared" si="114"/>
        <v>0 anos 3 meses 6 dias</v>
      </c>
      <c r="AD1425" s="35" t="str">
        <f ca="1">IF(AND(V1425="",T1425&lt;TODAY()),"Contrato Encerrado",IF(AND(V1425="",T1425&gt;TODAY()),DATEDIF(TODAY(),T1425,"Y")&amp;" anos"&amp;" "&amp;DATEDIF(TODAY(),T1425,"YM")&amp;" meses"&amp;" "&amp;DATEDIF(TODAY(),T1425,"MD")&amp;" dias",IF(AND(X1425="",V1425&lt;TODAY()),"Contrato Encerrado",IF(AND(X1425="",V1425&gt;TODAY()),DATEDIF(TODAY(),V1425,"Y")&amp;" anos"&amp;" "&amp;DATEDIF(TODAY(),V1425,"YM")&amp;" meses"&amp;" "&amp;DATEDIF(TODAY(),V1425,"MD")&amp;" dias",IF(AND(Z1425="",X1425&lt;TODAY()),"Contrato Encerrado",IF(AND(Z1425="",X1425&gt;TODAY()),DATEDIF(TODAY(),X1425,"Y")&amp;" anos"&amp;" "&amp;DATEDIF(TODAY(),X1425,"YM")&amp;" meses"&amp;" "&amp;DATEDIF(TODAY(),X1425,"MD")&amp;" dias",IF(AND(Z1425&lt;&gt;””,Z1425&lt;TODAY()),"Contrato Encerrado",IF(AND(Z1425&lt;&gt;"",Z1425&gt;TODAY()),DATEDIF(TODAY(),Z1425,"Y")&amp;" anos"&amp;" "&amp;DATEDIF(TODAY(),Z1425,"YM")&amp;" meses"&amp;" "&amp;DATEDIF(TODAY(),Z1425,"MD")&amp;" dias"))))))))</f>
        <v>Contrato Encerrado</v>
      </c>
      <c r="AE1425" s="35">
        <f t="shared" si="111"/>
        <v>97</v>
      </c>
      <c r="AF1425" s="35">
        <f t="shared" si="112"/>
        <v>633</v>
      </c>
      <c r="AG1425" s="17" t="str">
        <f t="shared" si="113"/>
        <v>1 anos 8 meses 24 dias</v>
      </c>
    </row>
    <row r="1426" spans="1:33" ht="11.25" customHeight="1" x14ac:dyDescent="0.2">
      <c r="A1426" s="8" t="s">
        <v>9</v>
      </c>
      <c r="B1426" s="10" t="s">
        <v>13</v>
      </c>
      <c r="C1426" s="11" t="s">
        <v>22</v>
      </c>
      <c r="D1426" s="36">
        <v>2022</v>
      </c>
      <c r="E1426" s="12" t="s">
        <v>157</v>
      </c>
      <c r="F1426" s="8" t="s">
        <v>158</v>
      </c>
      <c r="G1426" s="77" t="s">
        <v>2437</v>
      </c>
      <c r="H1426" s="78" t="s">
        <v>2438</v>
      </c>
      <c r="I1426" s="14" t="s">
        <v>2439</v>
      </c>
      <c r="J1426" s="14" t="s">
        <v>14943</v>
      </c>
      <c r="K1426" s="14" t="s">
        <v>29</v>
      </c>
      <c r="L1426" s="15" t="s">
        <v>30</v>
      </c>
      <c r="M1426" s="7" t="s">
        <v>9427</v>
      </c>
      <c r="N1426" s="16" t="s">
        <v>2101</v>
      </c>
      <c r="O1426" s="16"/>
      <c r="P1426" s="16" t="s">
        <v>2518</v>
      </c>
      <c r="Q1426" s="16" t="s">
        <v>2521</v>
      </c>
      <c r="R1426" s="31">
        <v>29759</v>
      </c>
      <c r="S1426" s="31">
        <v>44760</v>
      </c>
      <c r="T1426" s="31">
        <v>44964</v>
      </c>
      <c r="U1426" s="31"/>
      <c r="V1426" s="31"/>
      <c r="W1426" s="31"/>
      <c r="X1426" s="17"/>
      <c r="Y1426" s="17"/>
      <c r="Z1426" s="31"/>
      <c r="AA1426" s="18">
        <f t="shared" ca="1" si="110"/>
        <v>44</v>
      </c>
      <c r="AB1426" s="19" t="s">
        <v>7878</v>
      </c>
      <c r="AC1426" s="35" t="str">
        <f t="shared" si="114"/>
        <v>0 anos 6 meses 20 dias</v>
      </c>
      <c r="AD1426" s="35" t="str">
        <f ca="1">IF(AND(V1426="",T1426&lt;TODAY()),"Contrato Encerrado",IF(AND(V1426="",T1426&gt;TODAY()),DATEDIF(TODAY(),T1426,"Y")&amp;" anos"&amp;" "&amp;DATEDIF(TODAY(),T1426,"YM")&amp;" meses"&amp;" "&amp;DATEDIF(TODAY(),T1426,"MD")&amp;" dias",IF(AND(X1426="",V1426&lt;TODAY()),"Contrato Encerrado",IF(AND(X1426="",V1426&gt;TODAY()),DATEDIF(TODAY(),V1426,"Y")&amp;" anos"&amp;" "&amp;DATEDIF(TODAY(),V1426,"YM")&amp;" meses"&amp;" "&amp;DATEDIF(TODAY(),V1426,"MD")&amp;" dias",IF(AND(Z1426="",X1426&lt;TODAY()),"Contrato Encerrado",IF(AND(Z1426="",X1426&gt;TODAY()),DATEDIF(TODAY(),X1426,"Y")&amp;" anos"&amp;" "&amp;DATEDIF(TODAY(),X1426,"YM")&amp;" meses"&amp;" "&amp;DATEDIF(TODAY(),X1426,"MD")&amp;" dias",IF(AND(Z1426&lt;&gt;””,Z1426&lt;TODAY()),"Contrato Encerrado",IF(AND(Z1426&lt;&gt;"",Z1426&gt;TODAY()),DATEDIF(TODAY(),Z1426,"Y")&amp;" anos"&amp;" "&amp;DATEDIF(TODAY(),Z1426,"YM")&amp;" meses"&amp;" "&amp;DATEDIF(TODAY(),Z1426,"MD")&amp;" dias"))))))))</f>
        <v>Contrato Encerrado</v>
      </c>
      <c r="AE1426" s="35">
        <f t="shared" si="111"/>
        <v>204</v>
      </c>
      <c r="AF1426" s="35">
        <f t="shared" si="112"/>
        <v>526</v>
      </c>
      <c r="AG1426" s="17" t="str">
        <f t="shared" si="113"/>
        <v>1 anos 5 meses 9 dias</v>
      </c>
    </row>
    <row r="1427" spans="1:33" ht="11.25" customHeight="1" x14ac:dyDescent="0.2">
      <c r="A1427" s="8" t="s">
        <v>9</v>
      </c>
      <c r="B1427" s="10" t="s">
        <v>13</v>
      </c>
      <c r="C1427" s="11" t="s">
        <v>22</v>
      </c>
      <c r="D1427" s="36">
        <v>2022</v>
      </c>
      <c r="E1427" s="12" t="s">
        <v>157</v>
      </c>
      <c r="F1427" s="8" t="s">
        <v>158</v>
      </c>
      <c r="G1427" s="77" t="s">
        <v>4523</v>
      </c>
      <c r="H1427" s="78" t="s">
        <v>4524</v>
      </c>
      <c r="I1427" s="14" t="s">
        <v>4525</v>
      </c>
      <c r="J1427" s="14" t="s">
        <v>14943</v>
      </c>
      <c r="K1427" s="14" t="s">
        <v>29</v>
      </c>
      <c r="L1427" s="15" t="s">
        <v>30</v>
      </c>
      <c r="M1427" s="7" t="s">
        <v>9427</v>
      </c>
      <c r="N1427" s="16" t="s">
        <v>2101</v>
      </c>
      <c r="O1427" s="16"/>
      <c r="P1427" s="16" t="s">
        <v>2518</v>
      </c>
      <c r="Q1427" s="16" t="s">
        <v>2521</v>
      </c>
      <c r="R1427" s="31">
        <v>31216</v>
      </c>
      <c r="S1427" s="31">
        <v>44798</v>
      </c>
      <c r="T1427" s="31">
        <v>45490</v>
      </c>
      <c r="U1427" s="31"/>
      <c r="V1427" s="31"/>
      <c r="W1427" s="31"/>
      <c r="X1427" s="17"/>
      <c r="Y1427" s="17"/>
      <c r="Z1427" s="31"/>
      <c r="AA1427" s="18">
        <f t="shared" ca="1" si="110"/>
        <v>40</v>
      </c>
      <c r="AB1427" s="19" t="s">
        <v>7878</v>
      </c>
      <c r="AC1427" s="35" t="str">
        <f t="shared" si="114"/>
        <v>1 anos 10 meses 22 dias</v>
      </c>
      <c r="AD1427" s="35" t="str">
        <f ca="1">IF(AND(V1427="",T1427&lt;TODAY()),"Contrato Encerrado",IF(AND(V1427="",T1427&gt;TODAY()),DATEDIF(TODAY(),T1427,"Y")&amp;" anos"&amp;" "&amp;DATEDIF(TODAY(),T1427,"YM")&amp;" meses"&amp;" "&amp;DATEDIF(TODAY(),T1427,"MD")&amp;" dias",IF(AND(X1427="",V1427&lt;TODAY()),"Contrato Encerrado",IF(AND(X1427="",V1427&gt;TODAY()),DATEDIF(TODAY(),V1427,"Y")&amp;" anos"&amp;" "&amp;DATEDIF(TODAY(),V1427,"YM")&amp;" meses"&amp;" "&amp;DATEDIF(TODAY(),V1427,"MD")&amp;" dias",IF(AND(Z1427="",X1427&lt;TODAY()),"Contrato Encerrado",IF(AND(Z1427="",X1427&gt;TODAY()),DATEDIF(TODAY(),X1427,"Y")&amp;" anos"&amp;" "&amp;DATEDIF(TODAY(),X1427,"YM")&amp;" meses"&amp;" "&amp;DATEDIF(TODAY(),X1427,"MD")&amp;" dias",IF(AND(Z1427&lt;&gt;””,Z1427&lt;TODAY()),"Contrato Encerrado",IF(AND(Z1427&lt;&gt;"",Z1427&gt;TODAY()),DATEDIF(TODAY(),Z1427,"Y")&amp;" anos"&amp;" "&amp;DATEDIF(TODAY(),Z1427,"YM")&amp;" meses"&amp;" "&amp;DATEDIF(TODAY(),Z1427,"MD")&amp;" dias"))))))))</f>
        <v>Contrato Encerrado</v>
      </c>
      <c r="AE1427" s="35">
        <f t="shared" si="111"/>
        <v>692</v>
      </c>
      <c r="AF1427" s="35">
        <f t="shared" si="112"/>
        <v>38</v>
      </c>
      <c r="AG1427" s="17" t="str">
        <f t="shared" si="113"/>
        <v>0 anos 1 meses 7 dias</v>
      </c>
    </row>
    <row r="1428" spans="1:33" ht="11.25" customHeight="1" x14ac:dyDescent="0.2">
      <c r="A1428" s="8" t="s">
        <v>9</v>
      </c>
      <c r="B1428" s="8" t="s">
        <v>13</v>
      </c>
      <c r="C1428" s="22" t="s">
        <v>15</v>
      </c>
      <c r="D1428" s="37">
        <v>2023</v>
      </c>
      <c r="E1428" s="23" t="s">
        <v>79</v>
      </c>
      <c r="F1428" s="8" t="s">
        <v>80</v>
      </c>
      <c r="G1428" s="77" t="s">
        <v>6416</v>
      </c>
      <c r="H1428" s="78" t="s">
        <v>6417</v>
      </c>
      <c r="I1428" s="9" t="s">
        <v>6418</v>
      </c>
      <c r="J1428" s="14" t="s">
        <v>1302</v>
      </c>
      <c r="K1428" s="9" t="s">
        <v>29</v>
      </c>
      <c r="L1428" s="24" t="s">
        <v>30</v>
      </c>
      <c r="M1428" s="7" t="s">
        <v>9427</v>
      </c>
      <c r="N1428" s="24" t="s">
        <v>2114</v>
      </c>
      <c r="O1428" s="24"/>
      <c r="P1428" s="24" t="s">
        <v>2518</v>
      </c>
      <c r="Q1428" s="24" t="s">
        <v>2523</v>
      </c>
      <c r="R1428" s="17">
        <v>36098</v>
      </c>
      <c r="S1428" s="17">
        <v>44986</v>
      </c>
      <c r="T1428" s="31">
        <v>45526</v>
      </c>
      <c r="U1428" s="17"/>
      <c r="V1428" s="31"/>
      <c r="W1428" s="17"/>
      <c r="X1428" s="17"/>
      <c r="Y1428" s="17"/>
      <c r="Z1428" s="31"/>
      <c r="AA1428" s="18">
        <f t="shared" ca="1" si="110"/>
        <v>26</v>
      </c>
      <c r="AB1428" s="19" t="s">
        <v>7878</v>
      </c>
      <c r="AC1428" s="35" t="str">
        <f t="shared" si="114"/>
        <v>1 anos 5 meses 21 dias</v>
      </c>
      <c r="AD1428" s="35" t="str">
        <f ca="1">IF(AND(V1428="",T1428&lt;TODAY()),"Contrato Encerrado",IF(AND(V1428="",T1428&gt;TODAY()),DATEDIF(TODAY(),T1428,"Y")&amp;" anos"&amp;" "&amp;DATEDIF(TODAY(),T1428,"YM")&amp;" meses"&amp;" "&amp;DATEDIF(TODAY(),T1428,"MD")&amp;" dias",IF(AND(X1428="",V1428&lt;TODAY()),"Contrato Encerrado",IF(AND(X1428="",V1428&gt;TODAY()),DATEDIF(TODAY(),V1428,"Y")&amp;" anos"&amp;" "&amp;DATEDIF(TODAY(),V1428,"YM")&amp;" meses"&amp;" "&amp;DATEDIF(TODAY(),V1428,"MD")&amp;" dias",IF(AND(Z1428="",X1428&lt;TODAY()),"Contrato Encerrado",IF(AND(Z1428="",X1428&gt;TODAY()),DATEDIF(TODAY(),X1428,"Y")&amp;" anos"&amp;" "&amp;DATEDIF(TODAY(),X1428,"YM")&amp;" meses"&amp;" "&amp;DATEDIF(TODAY(),X1428,"MD")&amp;" dias",IF(AND(Z1428&lt;&gt;””,Z1428&lt;TODAY()),"Contrato Encerrado",IF(AND(Z1428&lt;&gt;"",Z1428&gt;TODAY()),DATEDIF(TODAY(),Z1428,"Y")&amp;" anos"&amp;" "&amp;DATEDIF(TODAY(),Z1428,"YM")&amp;" meses"&amp;" "&amp;DATEDIF(TODAY(),Z1428,"MD")&amp;" dias"))))))))</f>
        <v>Contrato Encerrado</v>
      </c>
      <c r="AE1428" s="35">
        <f t="shared" si="111"/>
        <v>540</v>
      </c>
      <c r="AF1428" s="35">
        <f t="shared" si="112"/>
        <v>190</v>
      </c>
      <c r="AG1428" s="17" t="str">
        <f t="shared" si="113"/>
        <v>0 anos 6 meses 8 dias</v>
      </c>
    </row>
    <row r="1429" spans="1:33" ht="11.25" customHeight="1" x14ac:dyDescent="0.2">
      <c r="A1429" s="8" t="s">
        <v>9</v>
      </c>
      <c r="B1429" s="8" t="s">
        <v>13</v>
      </c>
      <c r="C1429" s="22" t="s">
        <v>17</v>
      </c>
      <c r="D1429" s="37">
        <v>2023</v>
      </c>
      <c r="E1429" s="23" t="s">
        <v>157</v>
      </c>
      <c r="F1429" s="8" t="s">
        <v>158</v>
      </c>
      <c r="G1429" s="77" t="s">
        <v>6419</v>
      </c>
      <c r="H1429" s="78" t="s">
        <v>6420</v>
      </c>
      <c r="I1429" s="9" t="s">
        <v>6421</v>
      </c>
      <c r="J1429" s="14" t="s">
        <v>14943</v>
      </c>
      <c r="K1429" s="9" t="s">
        <v>29</v>
      </c>
      <c r="L1429" s="24" t="s">
        <v>30</v>
      </c>
      <c r="M1429" s="7" t="s">
        <v>9427</v>
      </c>
      <c r="N1429" s="24" t="s">
        <v>4159</v>
      </c>
      <c r="O1429" s="24"/>
      <c r="P1429" s="24" t="s">
        <v>2518</v>
      </c>
      <c r="Q1429" s="24" t="s">
        <v>2521</v>
      </c>
      <c r="R1429" s="17">
        <v>37723</v>
      </c>
      <c r="S1429" s="17">
        <v>45034</v>
      </c>
      <c r="T1429" s="31">
        <v>45752</v>
      </c>
      <c r="U1429" s="20"/>
      <c r="V1429" s="20"/>
      <c r="W1429" s="17"/>
      <c r="X1429" s="17"/>
      <c r="Y1429" s="17"/>
      <c r="Z1429" s="20"/>
      <c r="AA1429" s="18">
        <f t="shared" ca="1" si="110"/>
        <v>22</v>
      </c>
      <c r="AB1429" s="19" t="s">
        <v>7878</v>
      </c>
      <c r="AC1429" s="35" t="str">
        <f t="shared" si="114"/>
        <v>1 anos 11 meses 18 dias</v>
      </c>
      <c r="AD1429" s="35" t="str">
        <f ca="1">IF(AND(V1429="",T1429&lt;TODAY()),"Contrato Encerrado",IF(AND(V1429="",T1429&gt;TODAY()),DATEDIF(TODAY(),T1429,"Y")&amp;" anos"&amp;" "&amp;DATEDIF(TODAY(),T1429,"YM")&amp;" meses"&amp;" "&amp;DATEDIF(TODAY(),T1429,"MD")&amp;" dias",IF(AND(X1429="",V1429&lt;TODAY()),"Contrato Encerrado",IF(AND(X1429="",V1429&gt;TODAY()),DATEDIF(TODAY(),V1429,"Y")&amp;" anos"&amp;" "&amp;DATEDIF(TODAY(),V1429,"YM")&amp;" meses"&amp;" "&amp;DATEDIF(TODAY(),V1429,"MD")&amp;" dias",IF(AND(Z1429="",X1429&lt;TODAY()),"Contrato Encerrado",IF(AND(Z1429="",X1429&gt;TODAY()),DATEDIF(TODAY(),X1429,"Y")&amp;" anos"&amp;" "&amp;DATEDIF(TODAY(),X1429,"YM")&amp;" meses"&amp;" "&amp;DATEDIF(TODAY(),X1429,"MD")&amp;" dias",IF(AND(Z1429&lt;&gt;””,Z1429&lt;TODAY()),"Contrato Encerrado",IF(AND(Z1429&lt;&gt;"",Z1429&gt;TODAY()),DATEDIF(TODAY(),Z1429,"Y")&amp;" anos"&amp;" "&amp;DATEDIF(TODAY(),Z1429,"YM")&amp;" meses"&amp;" "&amp;DATEDIF(TODAY(),Z1429,"MD")&amp;" dias"))))))))</f>
        <v>Contrato Encerrado</v>
      </c>
      <c r="AE1429" s="35">
        <f t="shared" si="111"/>
        <v>718</v>
      </c>
      <c r="AF1429" s="35">
        <f t="shared" si="112"/>
        <v>12</v>
      </c>
      <c r="AG1429" s="17" t="str">
        <f t="shared" si="113"/>
        <v>0 anos 0 meses 12 dias</v>
      </c>
    </row>
    <row r="1430" spans="1:33" ht="11.25" customHeight="1" x14ac:dyDescent="0.2">
      <c r="A1430" s="8" t="s">
        <v>9</v>
      </c>
      <c r="B1430" s="8" t="s">
        <v>13</v>
      </c>
      <c r="C1430" s="22" t="s">
        <v>17</v>
      </c>
      <c r="D1430" s="37">
        <v>2023</v>
      </c>
      <c r="E1430" s="23" t="s">
        <v>157</v>
      </c>
      <c r="F1430" s="8" t="s">
        <v>158</v>
      </c>
      <c r="G1430" s="77" t="s">
        <v>6422</v>
      </c>
      <c r="H1430" s="78" t="s">
        <v>6423</v>
      </c>
      <c r="I1430" s="9" t="s">
        <v>6424</v>
      </c>
      <c r="J1430" s="14" t="s">
        <v>14943</v>
      </c>
      <c r="K1430" s="9" t="s">
        <v>29</v>
      </c>
      <c r="L1430" s="24" t="s">
        <v>30</v>
      </c>
      <c r="M1430" s="7" t="s">
        <v>9427</v>
      </c>
      <c r="N1430" s="24" t="s">
        <v>2101</v>
      </c>
      <c r="O1430" s="24"/>
      <c r="P1430" s="24" t="s">
        <v>2518</v>
      </c>
      <c r="Q1430" s="24" t="s">
        <v>2521</v>
      </c>
      <c r="R1430" s="17">
        <v>30103</v>
      </c>
      <c r="S1430" s="17">
        <v>45036</v>
      </c>
      <c r="T1430" s="31">
        <v>45503</v>
      </c>
      <c r="U1430" s="17"/>
      <c r="V1430" s="31"/>
      <c r="W1430" s="17"/>
      <c r="X1430" s="17"/>
      <c r="Y1430" s="17"/>
      <c r="Z1430" s="31"/>
      <c r="AA1430" s="18">
        <f t="shared" ca="1" si="110"/>
        <v>43</v>
      </c>
      <c r="AB1430" s="19" t="s">
        <v>7878</v>
      </c>
      <c r="AC1430" s="35" t="str">
        <f t="shared" si="114"/>
        <v>1 anos 3 meses 10 dias</v>
      </c>
      <c r="AD1430" s="35" t="str">
        <f ca="1">IF(AND(V1430="",T1430&lt;TODAY()),"Contrato Encerrado",IF(AND(V1430="",T1430&gt;TODAY()),DATEDIF(TODAY(),T1430,"Y")&amp;" anos"&amp;" "&amp;DATEDIF(TODAY(),T1430,"YM")&amp;" meses"&amp;" "&amp;DATEDIF(TODAY(),T1430,"MD")&amp;" dias",IF(AND(X1430="",V1430&lt;TODAY()),"Contrato Encerrado",IF(AND(X1430="",V1430&gt;TODAY()),DATEDIF(TODAY(),V1430,"Y")&amp;" anos"&amp;" "&amp;DATEDIF(TODAY(),V1430,"YM")&amp;" meses"&amp;" "&amp;DATEDIF(TODAY(),V1430,"MD")&amp;" dias",IF(AND(Z1430="",X1430&lt;TODAY()),"Contrato Encerrado",IF(AND(Z1430="",X1430&gt;TODAY()),DATEDIF(TODAY(),X1430,"Y")&amp;" anos"&amp;" "&amp;DATEDIF(TODAY(),X1430,"YM")&amp;" meses"&amp;" "&amp;DATEDIF(TODAY(),X1430,"MD")&amp;" dias",IF(AND(Z1430&lt;&gt;””,Z1430&lt;TODAY()),"Contrato Encerrado",IF(AND(Z1430&lt;&gt;"",Z1430&gt;TODAY()),DATEDIF(TODAY(),Z1430,"Y")&amp;" anos"&amp;" "&amp;DATEDIF(TODAY(),Z1430,"YM")&amp;" meses"&amp;" "&amp;DATEDIF(TODAY(),Z1430,"MD")&amp;" dias"))))))))</f>
        <v>Contrato Encerrado</v>
      </c>
      <c r="AE1430" s="35">
        <f t="shared" si="111"/>
        <v>467</v>
      </c>
      <c r="AF1430" s="35">
        <f t="shared" si="112"/>
        <v>263</v>
      </c>
      <c r="AG1430" s="17" t="str">
        <f t="shared" si="113"/>
        <v>0 anos 8 meses 19 dias</v>
      </c>
    </row>
    <row r="1431" spans="1:33" ht="11.25" customHeight="1" x14ac:dyDescent="0.2">
      <c r="A1431" s="8" t="s">
        <v>9</v>
      </c>
      <c r="B1431" s="10" t="s">
        <v>13</v>
      </c>
      <c r="C1431" s="11" t="s">
        <v>20</v>
      </c>
      <c r="D1431" s="36">
        <v>2021</v>
      </c>
      <c r="E1431" s="14" t="s">
        <v>157</v>
      </c>
      <c r="F1431" s="8" t="s">
        <v>158</v>
      </c>
      <c r="G1431" s="77" t="s">
        <v>831</v>
      </c>
      <c r="H1431" s="78" t="s">
        <v>832</v>
      </c>
      <c r="I1431" s="14" t="s">
        <v>833</v>
      </c>
      <c r="J1431" s="14" t="s">
        <v>1302</v>
      </c>
      <c r="K1431" s="14" t="s">
        <v>29</v>
      </c>
      <c r="L1431" s="15" t="s">
        <v>30</v>
      </c>
      <c r="M1431" s="7" t="s">
        <v>9427</v>
      </c>
      <c r="N1431" s="27" t="s">
        <v>3265</v>
      </c>
      <c r="O1431" s="27"/>
      <c r="P1431" s="26" t="s">
        <v>2517</v>
      </c>
      <c r="Q1431" s="26" t="s">
        <v>2522</v>
      </c>
      <c r="R1431" s="31">
        <v>26056</v>
      </c>
      <c r="S1431" s="31">
        <v>44382</v>
      </c>
      <c r="T1431" s="31">
        <v>44644</v>
      </c>
      <c r="U1431" s="31"/>
      <c r="V1431" s="31"/>
      <c r="W1431" s="31"/>
      <c r="X1431" s="17"/>
      <c r="Y1431" s="17"/>
      <c r="Z1431" s="31"/>
      <c r="AA1431" s="18">
        <f t="shared" ca="1" si="110"/>
        <v>54</v>
      </c>
      <c r="AB1431" s="19" t="s">
        <v>7878</v>
      </c>
      <c r="AC1431" s="35" t="str">
        <f t="shared" si="114"/>
        <v>0 anos 8 meses 19 dias</v>
      </c>
      <c r="AD1431" s="35" t="str">
        <f ca="1">IF(AND(V1431="",T1431&lt;TODAY()),"Contrato Encerrado",IF(AND(V1431="",T1431&gt;TODAY()),DATEDIF(TODAY(),T1431,"Y")&amp;" anos"&amp;" "&amp;DATEDIF(TODAY(),T1431,"YM")&amp;" meses"&amp;" "&amp;DATEDIF(TODAY(),T1431,"MD")&amp;" dias",IF(AND(X1431="",V1431&lt;TODAY()),"Contrato Encerrado",IF(AND(X1431="",V1431&gt;TODAY()),DATEDIF(TODAY(),V1431,"Y")&amp;" anos"&amp;" "&amp;DATEDIF(TODAY(),V1431,"YM")&amp;" meses"&amp;" "&amp;DATEDIF(TODAY(),V1431,"MD")&amp;" dias",IF(AND(Z1431="",X1431&lt;TODAY()),"Contrato Encerrado",IF(AND(Z1431="",X1431&gt;TODAY()),DATEDIF(TODAY(),X1431,"Y")&amp;" anos"&amp;" "&amp;DATEDIF(TODAY(),X1431,"YM")&amp;" meses"&amp;" "&amp;DATEDIF(TODAY(),X1431,"MD")&amp;" dias",IF(AND(Z1431&lt;&gt;””,Z1431&lt;TODAY()),"Contrato Encerrado",IF(AND(Z1431&lt;&gt;"",Z1431&gt;TODAY()),DATEDIF(TODAY(),Z1431,"Y")&amp;" anos"&amp;" "&amp;DATEDIF(TODAY(),Z1431,"YM")&amp;" meses"&amp;" "&amp;DATEDIF(TODAY(),Z1431,"MD")&amp;" dias"))))))))</f>
        <v>Contrato Encerrado</v>
      </c>
      <c r="AE1431" s="35">
        <f t="shared" si="111"/>
        <v>262</v>
      </c>
      <c r="AF1431" s="35">
        <f t="shared" si="112"/>
        <v>468</v>
      </c>
      <c r="AG1431" s="17" t="str">
        <f t="shared" si="113"/>
        <v>1 anos 3 meses 12 dias</v>
      </c>
    </row>
    <row r="1432" spans="1:33" ht="11.25" customHeight="1" x14ac:dyDescent="0.2">
      <c r="A1432" s="8" t="s">
        <v>9</v>
      </c>
      <c r="B1432" s="8" t="s">
        <v>13</v>
      </c>
      <c r="C1432" s="22" t="s">
        <v>14</v>
      </c>
      <c r="D1432" s="37">
        <v>2023</v>
      </c>
      <c r="E1432" s="23" t="s">
        <v>157</v>
      </c>
      <c r="F1432" s="8" t="s">
        <v>158</v>
      </c>
      <c r="G1432" s="77" t="s">
        <v>6425</v>
      </c>
      <c r="H1432" s="78" t="s">
        <v>6426</v>
      </c>
      <c r="I1432" s="9" t="s">
        <v>6427</v>
      </c>
      <c r="J1432" s="14" t="s">
        <v>14943</v>
      </c>
      <c r="K1432" s="9" t="s">
        <v>29</v>
      </c>
      <c r="L1432" s="24" t="s">
        <v>30</v>
      </c>
      <c r="M1432" s="7" t="s">
        <v>9427</v>
      </c>
      <c r="N1432" s="24" t="s">
        <v>6302</v>
      </c>
      <c r="O1432" s="24"/>
      <c r="P1432" s="24" t="s">
        <v>2518</v>
      </c>
      <c r="Q1432" s="24" t="s">
        <v>2521</v>
      </c>
      <c r="R1432" s="17">
        <v>29535</v>
      </c>
      <c r="S1432" s="17">
        <v>44960</v>
      </c>
      <c r="T1432" s="111">
        <v>45281</v>
      </c>
      <c r="U1432" s="17"/>
      <c r="V1432" s="31"/>
      <c r="W1432" s="17"/>
      <c r="X1432" s="17"/>
      <c r="Y1432" s="17"/>
      <c r="Z1432" s="31"/>
      <c r="AA1432" s="18">
        <f t="shared" ca="1" si="110"/>
        <v>44</v>
      </c>
      <c r="AB1432" s="19" t="s">
        <v>7878</v>
      </c>
      <c r="AC1432" s="35" t="str">
        <f t="shared" si="114"/>
        <v>0 anos 10 meses 18 dias</v>
      </c>
      <c r="AD1432" s="35" t="str">
        <f ca="1">IF(AND(V1432="",T1432&lt;TODAY()),"Contrato Encerrado",IF(AND(V1432="",T1432&gt;TODAY()),DATEDIF(TODAY(),T1432,"Y")&amp;" anos"&amp;" "&amp;DATEDIF(TODAY(),T1432,"YM")&amp;" meses"&amp;" "&amp;DATEDIF(TODAY(),T1432,"MD")&amp;" dias",IF(AND(X1432="",V1432&lt;TODAY()),"Contrato Encerrado",IF(AND(X1432="",V1432&gt;TODAY()),DATEDIF(TODAY(),V1432,"Y")&amp;" anos"&amp;" "&amp;DATEDIF(TODAY(),V1432,"YM")&amp;" meses"&amp;" "&amp;DATEDIF(TODAY(),V1432,"MD")&amp;" dias",IF(AND(Z1432="",X1432&lt;TODAY()),"Contrato Encerrado",IF(AND(Z1432="",X1432&gt;TODAY()),DATEDIF(TODAY(),X1432,"Y")&amp;" anos"&amp;" "&amp;DATEDIF(TODAY(),X1432,"YM")&amp;" meses"&amp;" "&amp;DATEDIF(TODAY(),X1432,"MD")&amp;" dias",IF(AND(Z1432&lt;&gt;””,Z1432&lt;TODAY()),"Contrato Encerrado",IF(AND(Z1432&lt;&gt;"",Z1432&gt;TODAY()),DATEDIF(TODAY(),Z1432,"Y")&amp;" anos"&amp;" "&amp;DATEDIF(TODAY(),Z1432,"YM")&amp;" meses"&amp;" "&amp;DATEDIF(TODAY(),Z1432,"MD")&amp;" dias"))))))))</f>
        <v>Contrato Encerrado</v>
      </c>
      <c r="AE1432" s="35">
        <f t="shared" si="111"/>
        <v>321</v>
      </c>
      <c r="AF1432" s="35">
        <f t="shared" si="112"/>
        <v>409</v>
      </c>
      <c r="AG1432" s="17" t="str">
        <f t="shared" si="113"/>
        <v>1 anos 1 meses 12 dias</v>
      </c>
    </row>
    <row r="1433" spans="1:33" ht="11.25" customHeight="1" x14ac:dyDescent="0.2">
      <c r="A1433" s="8" t="s">
        <v>9</v>
      </c>
      <c r="B1433" s="8" t="s">
        <v>13</v>
      </c>
      <c r="C1433" s="22" t="s">
        <v>24</v>
      </c>
      <c r="D1433" s="37">
        <v>2023</v>
      </c>
      <c r="E1433" s="12" t="s">
        <v>157</v>
      </c>
      <c r="F1433" s="8" t="s">
        <v>158</v>
      </c>
      <c r="G1433" s="77" t="s">
        <v>10289</v>
      </c>
      <c r="H1433" s="78" t="s">
        <v>10290</v>
      </c>
      <c r="I1433" s="14" t="s">
        <v>10291</v>
      </c>
      <c r="J1433" s="74" t="s">
        <v>14943</v>
      </c>
      <c r="K1433" s="14" t="s">
        <v>29</v>
      </c>
      <c r="L1433" s="15" t="s">
        <v>30</v>
      </c>
      <c r="M1433" s="7" t="s">
        <v>9427</v>
      </c>
      <c r="N1433" s="15" t="s">
        <v>4159</v>
      </c>
      <c r="O1433" s="15" t="s">
        <v>10292</v>
      </c>
      <c r="P1433" s="15" t="s">
        <v>2518</v>
      </c>
      <c r="Q1433" s="15" t="s">
        <v>4109</v>
      </c>
      <c r="R1433" s="20">
        <v>28681</v>
      </c>
      <c r="S1433" s="20">
        <v>45215</v>
      </c>
      <c r="T1433" s="20">
        <v>45290</v>
      </c>
      <c r="U1433" s="20"/>
      <c r="V1433" s="20"/>
      <c r="W1433" s="20"/>
      <c r="X1433" s="17"/>
      <c r="Y1433" s="17"/>
      <c r="Z1433" s="20"/>
      <c r="AA1433" s="18">
        <f t="shared" ca="1" si="110"/>
        <v>47</v>
      </c>
      <c r="AB1433" s="21" t="s">
        <v>7878</v>
      </c>
      <c r="AC1433" s="35" t="str">
        <f t="shared" si="114"/>
        <v>0 anos 2 meses 14 dias</v>
      </c>
      <c r="AD1433" s="35" t="str">
        <f ca="1">IF(AND(V1433="",T1433&lt;TODAY()),"Contrato Encerrado",IF(AND(V1433="",T1433&gt;TODAY()),DATEDIF(TODAY(),T1433,"Y")&amp;" anos"&amp;" "&amp;DATEDIF(TODAY(),T1433,"YM")&amp;" meses"&amp;" "&amp;DATEDIF(TODAY(),T1433,"MD")&amp;" dias",IF(AND(X1433="",V1433&lt;TODAY()),"Contrato Encerrado",IF(AND(X1433="",V1433&gt;TODAY()),DATEDIF(TODAY(),V1433,"Y")&amp;" anos"&amp;" "&amp;DATEDIF(TODAY(),V1433,"YM")&amp;" meses"&amp;" "&amp;DATEDIF(TODAY(),V1433,"MD")&amp;" dias",IF(AND(Z1433="",X1433&lt;TODAY()),"Contrato Encerrado",IF(AND(Z1433="",X1433&gt;TODAY()),DATEDIF(TODAY(),X1433,"Y")&amp;" anos"&amp;" "&amp;DATEDIF(TODAY(),X1433,"YM")&amp;" meses"&amp;" "&amp;DATEDIF(TODAY(),X1433,"MD")&amp;" dias",IF(AND(Z1433&lt;&gt;””,Z1433&lt;TODAY()),"Contrato Encerrado",IF(AND(Z1433&lt;&gt;"",Z1433&gt;TODAY()),DATEDIF(TODAY(),Z1433,"Y")&amp;" anos"&amp;" "&amp;DATEDIF(TODAY(),Z1433,"YM")&amp;" meses"&amp;" "&amp;DATEDIF(TODAY(),Z1433,"MD")&amp;" dias"))))))))</f>
        <v>Contrato Encerrado</v>
      </c>
      <c r="AE1433" s="35">
        <f t="shared" si="111"/>
        <v>75</v>
      </c>
      <c r="AF1433" s="35">
        <f t="shared" si="112"/>
        <v>655</v>
      </c>
      <c r="AG1433" s="17" t="str">
        <f t="shared" si="113"/>
        <v>1 anos 9 meses 16 dias</v>
      </c>
    </row>
    <row r="1434" spans="1:33" ht="11.25" customHeight="1" x14ac:dyDescent="0.2">
      <c r="A1434" s="8" t="s">
        <v>9</v>
      </c>
      <c r="B1434" s="10" t="s">
        <v>13</v>
      </c>
      <c r="C1434" s="11" t="s">
        <v>23</v>
      </c>
      <c r="D1434" s="36">
        <v>2022</v>
      </c>
      <c r="E1434" s="12" t="s">
        <v>157</v>
      </c>
      <c r="F1434" s="8" t="s">
        <v>158</v>
      </c>
      <c r="G1434" s="77" t="s">
        <v>4526</v>
      </c>
      <c r="H1434" s="78" t="s">
        <v>4527</v>
      </c>
      <c r="I1434" s="14" t="s">
        <v>4528</v>
      </c>
      <c r="J1434" s="14" t="s">
        <v>14943</v>
      </c>
      <c r="K1434" s="14" t="s">
        <v>29</v>
      </c>
      <c r="L1434" s="15" t="s">
        <v>30</v>
      </c>
      <c r="M1434" s="7" t="s">
        <v>9427</v>
      </c>
      <c r="N1434" s="16" t="s">
        <v>2101</v>
      </c>
      <c r="O1434" s="16"/>
      <c r="P1434" s="16" t="s">
        <v>2518</v>
      </c>
      <c r="Q1434" s="16" t="s">
        <v>2521</v>
      </c>
      <c r="R1434" s="31">
        <v>29100</v>
      </c>
      <c r="S1434" s="31">
        <v>44840</v>
      </c>
      <c r="T1434" s="31">
        <v>44942</v>
      </c>
      <c r="U1434" s="31"/>
      <c r="V1434" s="31"/>
      <c r="W1434" s="31"/>
      <c r="X1434" s="17"/>
      <c r="Y1434" s="17"/>
      <c r="Z1434" s="31"/>
      <c r="AA1434" s="18">
        <f t="shared" ca="1" si="110"/>
        <v>46</v>
      </c>
      <c r="AB1434" s="19" t="s">
        <v>7878</v>
      </c>
      <c r="AC1434" s="35" t="str">
        <f t="shared" si="114"/>
        <v>0 anos 3 meses 10 dias</v>
      </c>
      <c r="AD1434" s="35" t="str">
        <f ca="1">IF(AND(V1434="",T1434&lt;TODAY()),"Contrato Encerrado",IF(AND(V1434="",T1434&gt;TODAY()),DATEDIF(TODAY(),T1434,"Y")&amp;" anos"&amp;" "&amp;DATEDIF(TODAY(),T1434,"YM")&amp;" meses"&amp;" "&amp;DATEDIF(TODAY(),T1434,"MD")&amp;" dias",IF(AND(X1434="",V1434&lt;TODAY()),"Contrato Encerrado",IF(AND(X1434="",V1434&gt;TODAY()),DATEDIF(TODAY(),V1434,"Y")&amp;" anos"&amp;" "&amp;DATEDIF(TODAY(),V1434,"YM")&amp;" meses"&amp;" "&amp;DATEDIF(TODAY(),V1434,"MD")&amp;" dias",IF(AND(Z1434="",X1434&lt;TODAY()),"Contrato Encerrado",IF(AND(Z1434="",X1434&gt;TODAY()),DATEDIF(TODAY(),X1434,"Y")&amp;" anos"&amp;" "&amp;DATEDIF(TODAY(),X1434,"YM")&amp;" meses"&amp;" "&amp;DATEDIF(TODAY(),X1434,"MD")&amp;" dias",IF(AND(Z1434&lt;&gt;””,Z1434&lt;TODAY()),"Contrato Encerrado",IF(AND(Z1434&lt;&gt;"",Z1434&gt;TODAY()),DATEDIF(TODAY(),Z1434,"Y")&amp;" anos"&amp;" "&amp;DATEDIF(TODAY(),Z1434,"YM")&amp;" meses"&amp;" "&amp;DATEDIF(TODAY(),Z1434,"MD")&amp;" dias"))))))))</f>
        <v>Contrato Encerrado</v>
      </c>
      <c r="AE1434" s="35">
        <f t="shared" si="111"/>
        <v>102</v>
      </c>
      <c r="AF1434" s="35">
        <f t="shared" si="112"/>
        <v>628</v>
      </c>
      <c r="AG1434" s="17" t="str">
        <f t="shared" si="113"/>
        <v>1 anos 8 meses 19 dias</v>
      </c>
    </row>
    <row r="1435" spans="1:33" ht="11.25" customHeight="1" x14ac:dyDescent="0.2">
      <c r="A1435" s="8" t="s">
        <v>9</v>
      </c>
      <c r="B1435" s="10" t="s">
        <v>13</v>
      </c>
      <c r="C1435" s="11" t="s">
        <v>20</v>
      </c>
      <c r="D1435" s="36">
        <v>2022</v>
      </c>
      <c r="E1435" s="12" t="s">
        <v>157</v>
      </c>
      <c r="F1435" s="8" t="s">
        <v>158</v>
      </c>
      <c r="G1435" s="77" t="s">
        <v>2201</v>
      </c>
      <c r="H1435" s="78" t="s">
        <v>2202</v>
      </c>
      <c r="I1435" s="14" t="s">
        <v>2203</v>
      </c>
      <c r="J1435" s="14" t="s">
        <v>14943</v>
      </c>
      <c r="K1435" s="14" t="s">
        <v>29</v>
      </c>
      <c r="L1435" s="15" t="s">
        <v>30</v>
      </c>
      <c r="M1435" s="7" t="s">
        <v>9427</v>
      </c>
      <c r="N1435" s="16" t="s">
        <v>2519</v>
      </c>
      <c r="O1435" s="15" t="s">
        <v>7909</v>
      </c>
      <c r="P1435" s="16" t="s">
        <v>2518</v>
      </c>
      <c r="Q1435" s="16" t="s">
        <v>14546</v>
      </c>
      <c r="R1435" s="31">
        <v>28979</v>
      </c>
      <c r="S1435" s="31">
        <v>44755</v>
      </c>
      <c r="T1435" s="31">
        <v>45169</v>
      </c>
      <c r="U1435" s="31">
        <v>45065</v>
      </c>
      <c r="V1435" s="31">
        <v>45323</v>
      </c>
      <c r="W1435" s="31"/>
      <c r="X1435" s="17"/>
      <c r="Y1435" s="17"/>
      <c r="Z1435" s="31"/>
      <c r="AA1435" s="18">
        <f t="shared" ca="1" si="110"/>
        <v>46</v>
      </c>
      <c r="AB1435" s="19" t="s">
        <v>7878</v>
      </c>
      <c r="AC1435" s="35" t="str">
        <f t="shared" si="114"/>
        <v>1 anos 10 meses 2 dias</v>
      </c>
      <c r="AD1435" s="35" t="str">
        <f ca="1">IF(AND(V1435="",T1435&lt;TODAY()),"Contrato Encerrado",IF(AND(V1435="",T1435&gt;TODAY()),DATEDIF(TODAY(),T1435,"Y")&amp;" anos"&amp;" "&amp;DATEDIF(TODAY(),T1435,"YM")&amp;" meses"&amp;" "&amp;DATEDIF(TODAY(),T1435,"MD")&amp;" dias",IF(AND(X1435="",V1435&lt;TODAY()),"Contrato Encerrado",IF(AND(X1435="",V1435&gt;TODAY()),DATEDIF(TODAY(),V1435,"Y")&amp;" anos"&amp;" "&amp;DATEDIF(TODAY(),V1435,"YM")&amp;" meses"&amp;" "&amp;DATEDIF(TODAY(),V1435,"MD")&amp;" dias",IF(AND(Z1435="",X1435&lt;TODAY()),"Contrato Encerrado",IF(AND(Z1435="",X1435&gt;TODAY()),DATEDIF(TODAY(),X1435,"Y")&amp;" anos"&amp;" "&amp;DATEDIF(TODAY(),X1435,"YM")&amp;" meses"&amp;" "&amp;DATEDIF(TODAY(),X1435,"MD")&amp;" dias",IF(AND(Z1435&lt;&gt;””,Z1435&lt;TODAY()),"Contrato Encerrado",IF(AND(Z1435&lt;&gt;"",Z1435&gt;TODAY()),DATEDIF(TODAY(),Z1435,"Y")&amp;" anos"&amp;" "&amp;DATEDIF(TODAY(),Z1435,"YM")&amp;" meses"&amp;" "&amp;DATEDIF(TODAY(),Z1435,"MD")&amp;" dias"))))))))</f>
        <v>Contrato Encerrado</v>
      </c>
      <c r="AE1435" s="35">
        <f t="shared" si="111"/>
        <v>672</v>
      </c>
      <c r="AF1435" s="35">
        <f t="shared" si="112"/>
        <v>58</v>
      </c>
      <c r="AG1435" s="17" t="str">
        <f t="shared" si="113"/>
        <v>0 anos 1 meses 27 dias</v>
      </c>
    </row>
    <row r="1436" spans="1:33" ht="11.25" customHeight="1" x14ac:dyDescent="0.2">
      <c r="A1436" s="8" t="s">
        <v>9</v>
      </c>
      <c r="B1436" s="10" t="s">
        <v>13</v>
      </c>
      <c r="C1436" s="11" t="s">
        <v>24</v>
      </c>
      <c r="D1436" s="36">
        <v>2022</v>
      </c>
      <c r="E1436" s="12" t="s">
        <v>795</v>
      </c>
      <c r="F1436" s="8" t="s">
        <v>796</v>
      </c>
      <c r="G1436" s="77" t="s">
        <v>2709</v>
      </c>
      <c r="H1436" s="78" t="s">
        <v>4529</v>
      </c>
      <c r="I1436" s="14" t="s">
        <v>2710</v>
      </c>
      <c r="J1436" s="14" t="s">
        <v>14943</v>
      </c>
      <c r="K1436" s="14" t="s">
        <v>29</v>
      </c>
      <c r="L1436" s="15" t="s">
        <v>30</v>
      </c>
      <c r="M1436" s="7" t="s">
        <v>9427</v>
      </c>
      <c r="N1436" s="15" t="s">
        <v>2098</v>
      </c>
      <c r="O1436" s="16"/>
      <c r="P1436" s="16" t="s">
        <v>2518</v>
      </c>
      <c r="Q1436" s="16" t="s">
        <v>2523</v>
      </c>
      <c r="R1436" s="31">
        <v>33255</v>
      </c>
      <c r="S1436" s="31">
        <v>44781</v>
      </c>
      <c r="T1436" s="31">
        <v>45467</v>
      </c>
      <c r="U1436" s="31"/>
      <c r="V1436" s="31"/>
      <c r="W1436" s="31"/>
      <c r="X1436" s="17"/>
      <c r="Y1436" s="17"/>
      <c r="Z1436" s="31"/>
      <c r="AA1436" s="18">
        <f t="shared" ca="1" si="110"/>
        <v>34</v>
      </c>
      <c r="AB1436" s="19" t="s">
        <v>7878</v>
      </c>
      <c r="AC1436" s="35" t="str">
        <f t="shared" si="114"/>
        <v>1 anos 10 meses 16 dias</v>
      </c>
      <c r="AD1436" s="35" t="str">
        <f ca="1">IF(AND(V1436="",T1436&lt;TODAY()),"Contrato Encerrado",IF(AND(V1436="",T1436&gt;TODAY()),DATEDIF(TODAY(),T1436,"Y")&amp;" anos"&amp;" "&amp;DATEDIF(TODAY(),T1436,"YM")&amp;" meses"&amp;" "&amp;DATEDIF(TODAY(),T1436,"MD")&amp;" dias",IF(AND(X1436="",V1436&lt;TODAY()),"Contrato Encerrado",IF(AND(X1436="",V1436&gt;TODAY()),DATEDIF(TODAY(),V1436,"Y")&amp;" anos"&amp;" "&amp;DATEDIF(TODAY(),V1436,"YM")&amp;" meses"&amp;" "&amp;DATEDIF(TODAY(),V1436,"MD")&amp;" dias",IF(AND(Z1436="",X1436&lt;TODAY()),"Contrato Encerrado",IF(AND(Z1436="",X1436&gt;TODAY()),DATEDIF(TODAY(),X1436,"Y")&amp;" anos"&amp;" "&amp;DATEDIF(TODAY(),X1436,"YM")&amp;" meses"&amp;" "&amp;DATEDIF(TODAY(),X1436,"MD")&amp;" dias",IF(AND(Z1436&lt;&gt;””,Z1436&lt;TODAY()),"Contrato Encerrado",IF(AND(Z1436&lt;&gt;"",Z1436&gt;TODAY()),DATEDIF(TODAY(),Z1436,"Y")&amp;" anos"&amp;" "&amp;DATEDIF(TODAY(),Z1436,"YM")&amp;" meses"&amp;" "&amp;DATEDIF(TODAY(),Z1436,"MD")&amp;" dias"))))))))</f>
        <v>Contrato Encerrado</v>
      </c>
      <c r="AE1436" s="35">
        <f t="shared" si="111"/>
        <v>686</v>
      </c>
      <c r="AF1436" s="35">
        <f t="shared" si="112"/>
        <v>44</v>
      </c>
      <c r="AG1436" s="17" t="str">
        <f t="shared" si="113"/>
        <v>0 anos 1 meses 13 dias</v>
      </c>
    </row>
    <row r="1437" spans="1:33" ht="11.25" customHeight="1" x14ac:dyDescent="0.2">
      <c r="A1437" s="8" t="s">
        <v>9</v>
      </c>
      <c r="B1437" s="8" t="s">
        <v>13</v>
      </c>
      <c r="C1437" s="22" t="s">
        <v>15</v>
      </c>
      <c r="D1437" s="37">
        <v>2023</v>
      </c>
      <c r="E1437" s="23" t="s">
        <v>79</v>
      </c>
      <c r="F1437" s="8" t="s">
        <v>80</v>
      </c>
      <c r="G1437" s="77" t="s">
        <v>6428</v>
      </c>
      <c r="H1437" s="78" t="s">
        <v>6429</v>
      </c>
      <c r="I1437" s="9" t="s">
        <v>6430</v>
      </c>
      <c r="J1437" s="14" t="s">
        <v>1302</v>
      </c>
      <c r="K1437" s="9" t="s">
        <v>29</v>
      </c>
      <c r="L1437" s="24" t="s">
        <v>30</v>
      </c>
      <c r="M1437" s="7" t="s">
        <v>9427</v>
      </c>
      <c r="N1437" s="24" t="s">
        <v>2114</v>
      </c>
      <c r="O1437" s="24"/>
      <c r="P1437" s="24" t="s">
        <v>2518</v>
      </c>
      <c r="Q1437" s="24" t="s">
        <v>2523</v>
      </c>
      <c r="R1437" s="17">
        <v>33343</v>
      </c>
      <c r="S1437" s="17">
        <v>44986</v>
      </c>
      <c r="T1437" s="31">
        <v>45265</v>
      </c>
      <c r="U1437" s="17"/>
      <c r="V1437" s="31"/>
      <c r="W1437" s="17"/>
      <c r="X1437" s="17"/>
      <c r="Y1437" s="17"/>
      <c r="Z1437" s="31"/>
      <c r="AA1437" s="18">
        <f t="shared" ca="1" si="110"/>
        <v>34</v>
      </c>
      <c r="AB1437" s="19" t="s">
        <v>7878</v>
      </c>
      <c r="AC1437" s="35" t="str">
        <f t="shared" si="114"/>
        <v>0 anos 9 meses 4 dias</v>
      </c>
      <c r="AD1437" s="35" t="str">
        <f ca="1">IF(AND(V1437="",T1437&lt;TODAY()),"Contrato Encerrado",IF(AND(V1437="",T1437&gt;TODAY()),DATEDIF(TODAY(),T1437,"Y")&amp;" anos"&amp;" "&amp;DATEDIF(TODAY(),T1437,"YM")&amp;" meses"&amp;" "&amp;DATEDIF(TODAY(),T1437,"MD")&amp;" dias",IF(AND(X1437="",V1437&lt;TODAY()),"Contrato Encerrado",IF(AND(X1437="",V1437&gt;TODAY()),DATEDIF(TODAY(),V1437,"Y")&amp;" anos"&amp;" "&amp;DATEDIF(TODAY(),V1437,"YM")&amp;" meses"&amp;" "&amp;DATEDIF(TODAY(),V1437,"MD")&amp;" dias",IF(AND(Z1437="",X1437&lt;TODAY()),"Contrato Encerrado",IF(AND(Z1437="",X1437&gt;TODAY()),DATEDIF(TODAY(),X1437,"Y")&amp;" anos"&amp;" "&amp;DATEDIF(TODAY(),X1437,"YM")&amp;" meses"&amp;" "&amp;DATEDIF(TODAY(),X1437,"MD")&amp;" dias",IF(AND(Z1437&lt;&gt;””,Z1437&lt;TODAY()),"Contrato Encerrado",IF(AND(Z1437&lt;&gt;"",Z1437&gt;TODAY()),DATEDIF(TODAY(),Z1437,"Y")&amp;" anos"&amp;" "&amp;DATEDIF(TODAY(),Z1437,"YM")&amp;" meses"&amp;" "&amp;DATEDIF(TODAY(),Z1437,"MD")&amp;" dias"))))))))</f>
        <v>Contrato Encerrado</v>
      </c>
      <c r="AE1437" s="35">
        <f t="shared" si="111"/>
        <v>279</v>
      </c>
      <c r="AF1437" s="35">
        <f t="shared" si="112"/>
        <v>451</v>
      </c>
      <c r="AG1437" s="17" t="str">
        <f t="shared" si="113"/>
        <v>1 anos 2 meses 26 dias</v>
      </c>
    </row>
    <row r="1438" spans="1:33" s="61" customFormat="1" ht="11.25" customHeight="1" x14ac:dyDescent="0.2">
      <c r="A1438" s="8" t="s">
        <v>9</v>
      </c>
      <c r="B1438" s="10" t="s">
        <v>13</v>
      </c>
      <c r="C1438" s="11" t="s">
        <v>20</v>
      </c>
      <c r="D1438" s="36">
        <v>2021</v>
      </c>
      <c r="E1438" s="14" t="s">
        <v>27</v>
      </c>
      <c r="F1438" s="8" t="s">
        <v>28</v>
      </c>
      <c r="G1438" s="77" t="s">
        <v>3433</v>
      </c>
      <c r="H1438" s="78" t="s">
        <v>3434</v>
      </c>
      <c r="I1438" s="14" t="s">
        <v>3435</v>
      </c>
      <c r="J1438" s="14" t="s">
        <v>1302</v>
      </c>
      <c r="K1438" s="14" t="s">
        <v>29</v>
      </c>
      <c r="L1438" s="15" t="s">
        <v>30</v>
      </c>
      <c r="M1438" s="7" t="s">
        <v>9427</v>
      </c>
      <c r="N1438" s="15" t="s">
        <v>2098</v>
      </c>
      <c r="O1438" s="26"/>
      <c r="P1438" s="26" t="s">
        <v>2517</v>
      </c>
      <c r="Q1438" s="26" t="s">
        <v>2522</v>
      </c>
      <c r="R1438" s="31">
        <v>35849</v>
      </c>
      <c r="S1438" s="31">
        <v>44378</v>
      </c>
      <c r="T1438" s="31">
        <v>44562</v>
      </c>
      <c r="U1438" s="31"/>
      <c r="V1438" s="31"/>
      <c r="W1438" s="31"/>
      <c r="X1438" s="17"/>
      <c r="Y1438" s="17"/>
      <c r="Z1438" s="31"/>
      <c r="AA1438" s="18">
        <f t="shared" ca="1" si="110"/>
        <v>27</v>
      </c>
      <c r="AB1438" s="19" t="s">
        <v>7877</v>
      </c>
      <c r="AC1438" s="35" t="str">
        <f t="shared" si="114"/>
        <v>0 anos 6 meses 0 dias</v>
      </c>
      <c r="AD1438" s="35" t="str">
        <f ca="1">IF(AND(V1438="",T1438&lt;TODAY()),"Contrato Encerrado",IF(AND(V1438="",T1438&gt;TODAY()),DATEDIF(TODAY(),T1438,"Y")&amp;" anos"&amp;" "&amp;DATEDIF(TODAY(),T1438,"YM")&amp;" meses"&amp;" "&amp;DATEDIF(TODAY(),T1438,"MD")&amp;" dias",IF(AND(X1438="",V1438&lt;TODAY()),"Contrato Encerrado",IF(AND(X1438="",V1438&gt;TODAY()),DATEDIF(TODAY(),V1438,"Y")&amp;" anos"&amp;" "&amp;DATEDIF(TODAY(),V1438,"YM")&amp;" meses"&amp;" "&amp;DATEDIF(TODAY(),V1438,"MD")&amp;" dias",IF(AND(Z1438="",X1438&lt;TODAY()),"Contrato Encerrado",IF(AND(Z1438="",X1438&gt;TODAY()),DATEDIF(TODAY(),X1438,"Y")&amp;" anos"&amp;" "&amp;DATEDIF(TODAY(),X1438,"YM")&amp;" meses"&amp;" "&amp;DATEDIF(TODAY(),X1438,"MD")&amp;" dias",IF(AND(Z1438&lt;&gt;””,Z1438&lt;TODAY()),"Contrato Encerrado",IF(AND(Z1438&lt;&gt;"",Z1438&gt;TODAY()),DATEDIF(TODAY(),Z1438,"Y")&amp;" anos"&amp;" "&amp;DATEDIF(TODAY(),Z1438,"YM")&amp;" meses"&amp;" "&amp;DATEDIF(TODAY(),Z1438,"MD")&amp;" dias"))))))))</f>
        <v>Contrato Encerrado</v>
      </c>
      <c r="AE1438" s="35">
        <f t="shared" si="111"/>
        <v>184</v>
      </c>
      <c r="AF1438" s="35">
        <f t="shared" si="112"/>
        <v>546</v>
      </c>
      <c r="AG1438" s="17" t="str">
        <f t="shared" si="113"/>
        <v>1 anos 5 meses 29 dias</v>
      </c>
    </row>
    <row r="1439" spans="1:33" ht="11.25" customHeight="1" x14ac:dyDescent="0.2">
      <c r="A1439" s="8" t="s">
        <v>9</v>
      </c>
      <c r="B1439" s="10" t="s">
        <v>13</v>
      </c>
      <c r="C1439" s="11" t="s">
        <v>22</v>
      </c>
      <c r="D1439" s="36">
        <v>2022</v>
      </c>
      <c r="E1439" s="12" t="s">
        <v>157</v>
      </c>
      <c r="F1439" s="8" t="s">
        <v>158</v>
      </c>
      <c r="G1439" s="77" t="s">
        <v>3056</v>
      </c>
      <c r="H1439" s="78" t="s">
        <v>3057</v>
      </c>
      <c r="I1439" s="14" t="s">
        <v>3058</v>
      </c>
      <c r="J1439" s="14" t="s">
        <v>14943</v>
      </c>
      <c r="K1439" s="14" t="s">
        <v>29</v>
      </c>
      <c r="L1439" s="15" t="s">
        <v>30</v>
      </c>
      <c r="M1439" s="7" t="s">
        <v>9427</v>
      </c>
      <c r="N1439" s="16" t="s">
        <v>2101</v>
      </c>
      <c r="O1439" s="16"/>
      <c r="P1439" s="16" t="s">
        <v>2518</v>
      </c>
      <c r="Q1439" s="16" t="s">
        <v>2521</v>
      </c>
      <c r="R1439" s="31">
        <v>30236</v>
      </c>
      <c r="S1439" s="31">
        <v>44796</v>
      </c>
      <c r="T1439" s="111">
        <v>45503</v>
      </c>
      <c r="U1439" s="31"/>
      <c r="V1439" s="31"/>
      <c r="W1439" s="31"/>
      <c r="X1439" s="17"/>
      <c r="Y1439" s="17"/>
      <c r="Z1439" s="31"/>
      <c r="AA1439" s="18">
        <f t="shared" ca="1" si="110"/>
        <v>42</v>
      </c>
      <c r="AB1439" s="19" t="s">
        <v>7878</v>
      </c>
      <c r="AC1439" s="35" t="str">
        <f t="shared" si="114"/>
        <v>1 anos 11 meses 7 dias</v>
      </c>
      <c r="AD1439" s="35" t="str">
        <f ca="1">IF(AND(V1439="",T1439&lt;TODAY()),"Contrato Encerrado",IF(AND(V1439="",T1439&gt;TODAY()),DATEDIF(TODAY(),T1439,"Y")&amp;" anos"&amp;" "&amp;DATEDIF(TODAY(),T1439,"YM")&amp;" meses"&amp;" "&amp;DATEDIF(TODAY(),T1439,"MD")&amp;" dias",IF(AND(X1439="",V1439&lt;TODAY()),"Contrato Encerrado",IF(AND(X1439="",V1439&gt;TODAY()),DATEDIF(TODAY(),V1439,"Y")&amp;" anos"&amp;" "&amp;DATEDIF(TODAY(),V1439,"YM")&amp;" meses"&amp;" "&amp;DATEDIF(TODAY(),V1439,"MD")&amp;" dias",IF(AND(Z1439="",X1439&lt;TODAY()),"Contrato Encerrado",IF(AND(Z1439="",X1439&gt;TODAY()),DATEDIF(TODAY(),X1439,"Y")&amp;" anos"&amp;" "&amp;DATEDIF(TODAY(),X1439,"YM")&amp;" meses"&amp;" "&amp;DATEDIF(TODAY(),X1439,"MD")&amp;" dias",IF(AND(Z1439&lt;&gt;””,Z1439&lt;TODAY()),"Contrato Encerrado",IF(AND(Z1439&lt;&gt;"",Z1439&gt;TODAY()),DATEDIF(TODAY(),Z1439,"Y")&amp;" anos"&amp;" "&amp;DATEDIF(TODAY(),Z1439,"YM")&amp;" meses"&amp;" "&amp;DATEDIF(TODAY(),Z1439,"MD")&amp;" dias"))))))))</f>
        <v>Contrato Encerrado</v>
      </c>
      <c r="AE1439" s="35">
        <f t="shared" si="111"/>
        <v>707</v>
      </c>
      <c r="AF1439" s="35">
        <f t="shared" si="112"/>
        <v>23</v>
      </c>
      <c r="AG1439" s="17" t="str">
        <f t="shared" si="113"/>
        <v>0 anos 0 meses 23 dias</v>
      </c>
    </row>
    <row r="1440" spans="1:33" ht="11.25" customHeight="1" x14ac:dyDescent="0.2">
      <c r="A1440" s="8" t="s">
        <v>9</v>
      </c>
      <c r="B1440" s="8" t="s">
        <v>13</v>
      </c>
      <c r="C1440" s="22" t="s">
        <v>21</v>
      </c>
      <c r="D1440" s="37">
        <v>2023</v>
      </c>
      <c r="E1440" s="12" t="s">
        <v>157</v>
      </c>
      <c r="F1440" s="8" t="s">
        <v>158</v>
      </c>
      <c r="G1440" s="77" t="s">
        <v>8952</v>
      </c>
      <c r="H1440" s="78" t="s">
        <v>8953</v>
      </c>
      <c r="I1440" s="14" t="s">
        <v>8954</v>
      </c>
      <c r="J1440" s="14" t="s">
        <v>14943</v>
      </c>
      <c r="K1440" s="14" t="s">
        <v>29</v>
      </c>
      <c r="L1440" s="15" t="s">
        <v>30</v>
      </c>
      <c r="M1440" s="7" t="s">
        <v>9427</v>
      </c>
      <c r="N1440" s="15" t="s">
        <v>2101</v>
      </c>
      <c r="O1440" s="15" t="s">
        <v>8130</v>
      </c>
      <c r="P1440" s="15" t="s">
        <v>2518</v>
      </c>
      <c r="Q1440" s="15" t="s">
        <v>2521</v>
      </c>
      <c r="R1440" s="20">
        <v>34736</v>
      </c>
      <c r="S1440" s="20">
        <v>45126</v>
      </c>
      <c r="T1440" s="20">
        <v>45291</v>
      </c>
      <c r="U1440" s="20"/>
      <c r="V1440" s="20"/>
      <c r="W1440" s="20"/>
      <c r="X1440" s="17"/>
      <c r="Y1440" s="17"/>
      <c r="Z1440" s="20"/>
      <c r="AA1440" s="18">
        <f t="shared" ca="1" si="110"/>
        <v>30</v>
      </c>
      <c r="AB1440" s="21" t="s">
        <v>7878</v>
      </c>
      <c r="AC1440" s="35" t="str">
        <f t="shared" si="114"/>
        <v>0 anos 5 meses 12 dias</v>
      </c>
      <c r="AD1440" s="35" t="str">
        <f ca="1">IF(AND(V1440="",T1440&lt;TODAY()),"Contrato Encerrado",IF(AND(V1440="",T1440&gt;TODAY()),DATEDIF(TODAY(),T1440,"Y")&amp;" anos"&amp;" "&amp;DATEDIF(TODAY(),T1440,"YM")&amp;" meses"&amp;" "&amp;DATEDIF(TODAY(),T1440,"MD")&amp;" dias",IF(AND(X1440="",V1440&lt;TODAY()),"Contrato Encerrado",IF(AND(X1440="",V1440&gt;TODAY()),DATEDIF(TODAY(),V1440,"Y")&amp;" anos"&amp;" "&amp;DATEDIF(TODAY(),V1440,"YM")&amp;" meses"&amp;" "&amp;DATEDIF(TODAY(),V1440,"MD")&amp;" dias",IF(AND(Z1440="",X1440&lt;TODAY()),"Contrato Encerrado",IF(AND(Z1440="",X1440&gt;TODAY()),DATEDIF(TODAY(),X1440,"Y")&amp;" anos"&amp;" "&amp;DATEDIF(TODAY(),X1440,"YM")&amp;" meses"&amp;" "&amp;DATEDIF(TODAY(),X1440,"MD")&amp;" dias",IF(AND(Z1440&lt;&gt;””,Z1440&lt;TODAY()),"Contrato Encerrado",IF(AND(Z1440&lt;&gt;"",Z1440&gt;TODAY()),DATEDIF(TODAY(),Z1440,"Y")&amp;" anos"&amp;" "&amp;DATEDIF(TODAY(),Z1440,"YM")&amp;" meses"&amp;" "&amp;DATEDIF(TODAY(),Z1440,"MD")&amp;" dias"))))))))</f>
        <v>Contrato Encerrado</v>
      </c>
      <c r="AE1440" s="35">
        <f t="shared" si="111"/>
        <v>165</v>
      </c>
      <c r="AF1440" s="35">
        <f t="shared" si="112"/>
        <v>565</v>
      </c>
      <c r="AG1440" s="17" t="str">
        <f t="shared" si="113"/>
        <v>1 anos 6 meses 18 dias</v>
      </c>
    </row>
    <row r="1441" spans="1:33" ht="11.25" customHeight="1" x14ac:dyDescent="0.2">
      <c r="A1441" s="8" t="s">
        <v>9</v>
      </c>
      <c r="B1441" s="8" t="s">
        <v>13</v>
      </c>
      <c r="C1441" s="22" t="s">
        <v>15</v>
      </c>
      <c r="D1441" s="37">
        <v>2024</v>
      </c>
      <c r="E1441" s="23" t="s">
        <v>157</v>
      </c>
      <c r="F1441" s="8" t="s">
        <v>158</v>
      </c>
      <c r="G1441" s="77" t="s">
        <v>12111</v>
      </c>
      <c r="H1441" s="78" t="s">
        <v>12112</v>
      </c>
      <c r="I1441" s="9" t="s">
        <v>12113</v>
      </c>
      <c r="J1441" s="14" t="s">
        <v>10</v>
      </c>
      <c r="K1441" s="9" t="s">
        <v>29</v>
      </c>
      <c r="L1441" s="24" t="s">
        <v>30</v>
      </c>
      <c r="M1441" s="7" t="s">
        <v>9427</v>
      </c>
      <c r="N1441" s="24" t="s">
        <v>9144</v>
      </c>
      <c r="O1441" s="24" t="s">
        <v>7901</v>
      </c>
      <c r="P1441" s="24" t="s">
        <v>2518</v>
      </c>
      <c r="Q1441" s="24" t="s">
        <v>4109</v>
      </c>
      <c r="R1441" s="29">
        <v>31806</v>
      </c>
      <c r="S1441" s="29">
        <v>45348</v>
      </c>
      <c r="T1441" s="20">
        <v>46021</v>
      </c>
      <c r="U1441" s="20"/>
      <c r="V1441" s="20"/>
      <c r="W1441" s="29"/>
      <c r="X1441" s="17"/>
      <c r="Y1441" s="17"/>
      <c r="Z1441" s="20"/>
      <c r="AA1441" s="18">
        <f t="shared" ca="1" si="110"/>
        <v>38</v>
      </c>
      <c r="AB1441" s="24" t="s">
        <v>7877</v>
      </c>
      <c r="AC1441" s="35" t="str">
        <f t="shared" si="114"/>
        <v>1 anos 10 meses 4 dias</v>
      </c>
      <c r="AD1441" s="35" t="str">
        <f ca="1">IF(AND(V1441="",T1441&lt;TODAY()),"Contrato Encerrado",IF(AND(V1441="",T1441&gt;TODAY()),DATEDIF(TODAY(),T1441,"Y")&amp;" anos"&amp;" "&amp;DATEDIF(TODAY(),T1441,"YM")&amp;" meses"&amp;" "&amp;DATEDIF(TODAY(),T1441,"MD")&amp;" dias",IF(AND(X1441="",V1441&lt;TODAY()),"Contrato Encerrado",IF(AND(X1441="",V1441&gt;TODAY()),DATEDIF(TODAY(),V1441,"Y")&amp;" anos"&amp;" "&amp;DATEDIF(TODAY(),V1441,"YM")&amp;" meses"&amp;" "&amp;DATEDIF(TODAY(),V1441,"MD")&amp;" dias",IF(AND(Z1441="",X1441&lt;TODAY()),"Contrato Encerrado",IF(AND(Z1441="",X1441&gt;TODAY()),DATEDIF(TODAY(),X1441,"Y")&amp;" anos"&amp;" "&amp;DATEDIF(TODAY(),X1441,"YM")&amp;" meses"&amp;" "&amp;DATEDIF(TODAY(),X1441,"MD")&amp;" dias",IF(AND(Z1441&lt;&gt;””,Z1441&lt;TODAY()),"Contrato Encerrado",IF(AND(Z1441&lt;&gt;"",Z1441&gt;TODAY()),DATEDIF(TODAY(),Z1441,"Y")&amp;" anos"&amp;" "&amp;DATEDIF(TODAY(),Z1441,"YM")&amp;" meses"&amp;" "&amp;DATEDIF(TODAY(),Z1441,"MD")&amp;" dias"))))))))</f>
        <v>0 anos 2 meses 23 dias</v>
      </c>
      <c r="AE1441" s="35">
        <f t="shared" si="111"/>
        <v>673</v>
      </c>
      <c r="AF1441" s="35">
        <f t="shared" si="112"/>
        <v>57</v>
      </c>
      <c r="AG1441" s="17" t="str">
        <f t="shared" si="113"/>
        <v>0 anos 1 meses 26 dias</v>
      </c>
    </row>
    <row r="1442" spans="1:33" ht="11.25" customHeight="1" x14ac:dyDescent="0.2">
      <c r="A1442" s="8" t="s">
        <v>9</v>
      </c>
      <c r="B1442" s="8" t="s">
        <v>13</v>
      </c>
      <c r="C1442" s="22" t="s">
        <v>20</v>
      </c>
      <c r="D1442" s="37">
        <v>2023</v>
      </c>
      <c r="E1442" s="23" t="s">
        <v>157</v>
      </c>
      <c r="F1442" s="8" t="s">
        <v>158</v>
      </c>
      <c r="G1442" s="77" t="s">
        <v>8368</v>
      </c>
      <c r="H1442" s="78" t="s">
        <v>8369</v>
      </c>
      <c r="I1442" s="9" t="s">
        <v>8370</v>
      </c>
      <c r="J1442" s="14" t="s">
        <v>14943</v>
      </c>
      <c r="K1442" s="9" t="s">
        <v>29</v>
      </c>
      <c r="L1442" s="24" t="s">
        <v>30</v>
      </c>
      <c r="M1442" s="7" t="s">
        <v>9427</v>
      </c>
      <c r="N1442" s="24" t="s">
        <v>2101</v>
      </c>
      <c r="O1442" s="24" t="s">
        <v>7895</v>
      </c>
      <c r="P1442" s="24" t="s">
        <v>2518</v>
      </c>
      <c r="Q1442" s="24" t="s">
        <v>4109</v>
      </c>
      <c r="R1442" s="17">
        <v>28514</v>
      </c>
      <c r="S1442" s="17">
        <v>45099</v>
      </c>
      <c r="T1442" s="20">
        <v>45819</v>
      </c>
      <c r="U1442" s="20"/>
      <c r="V1442" s="20"/>
      <c r="W1442" s="17"/>
      <c r="X1442" s="17"/>
      <c r="Y1442" s="17"/>
      <c r="Z1442" s="20"/>
      <c r="AA1442" s="18">
        <f t="shared" ca="1" si="110"/>
        <v>47</v>
      </c>
      <c r="AB1442" s="18" t="s">
        <v>7878</v>
      </c>
      <c r="AC1442" s="35" t="str">
        <f t="shared" si="114"/>
        <v>1 anos 11 meses 20 dias</v>
      </c>
      <c r="AD1442" s="35" t="str">
        <f ca="1">IF(AND(V1442="",T1442&lt;TODAY()),"Contrato Encerrado",IF(AND(V1442="",T1442&gt;TODAY()),DATEDIF(TODAY(),T1442,"Y")&amp;" anos"&amp;" "&amp;DATEDIF(TODAY(),T1442,"YM")&amp;" meses"&amp;" "&amp;DATEDIF(TODAY(),T1442,"MD")&amp;" dias",IF(AND(X1442="",V1442&lt;TODAY()),"Contrato Encerrado",IF(AND(X1442="",V1442&gt;TODAY()),DATEDIF(TODAY(),V1442,"Y")&amp;" anos"&amp;" "&amp;DATEDIF(TODAY(),V1442,"YM")&amp;" meses"&amp;" "&amp;DATEDIF(TODAY(),V1442,"MD")&amp;" dias",IF(AND(Z1442="",X1442&lt;TODAY()),"Contrato Encerrado",IF(AND(Z1442="",X1442&gt;TODAY()),DATEDIF(TODAY(),X1442,"Y")&amp;" anos"&amp;" "&amp;DATEDIF(TODAY(),X1442,"YM")&amp;" meses"&amp;" "&amp;DATEDIF(TODAY(),X1442,"MD")&amp;" dias",IF(AND(Z1442&lt;&gt;””,Z1442&lt;TODAY()),"Contrato Encerrado",IF(AND(Z1442&lt;&gt;"",Z1442&gt;TODAY()),DATEDIF(TODAY(),Z1442,"Y")&amp;" anos"&amp;" "&amp;DATEDIF(TODAY(),Z1442,"YM")&amp;" meses"&amp;" "&amp;DATEDIF(TODAY(),Z1442,"MD")&amp;" dias"))))))))</f>
        <v>Contrato Encerrado</v>
      </c>
      <c r="AE1442" s="35">
        <f t="shared" si="111"/>
        <v>720</v>
      </c>
      <c r="AF1442" s="35">
        <f t="shared" si="112"/>
        <v>10</v>
      </c>
      <c r="AG1442" s="17" t="str">
        <f t="shared" si="113"/>
        <v>0 anos 0 meses 10 dias</v>
      </c>
    </row>
    <row r="1443" spans="1:33" ht="11.25" customHeight="1" x14ac:dyDescent="0.2">
      <c r="A1443" s="8" t="s">
        <v>9</v>
      </c>
      <c r="B1443" s="8" t="s">
        <v>13</v>
      </c>
      <c r="C1443" s="22" t="s">
        <v>15</v>
      </c>
      <c r="D1443" s="37">
        <v>2024</v>
      </c>
      <c r="E1443" s="23" t="s">
        <v>157</v>
      </c>
      <c r="F1443" s="8" t="s">
        <v>158</v>
      </c>
      <c r="G1443" s="77" t="s">
        <v>12114</v>
      </c>
      <c r="H1443" s="78" t="s">
        <v>12115</v>
      </c>
      <c r="I1443" s="9" t="s">
        <v>12116</v>
      </c>
      <c r="J1443" s="14" t="s">
        <v>10</v>
      </c>
      <c r="K1443" s="9" t="s">
        <v>29</v>
      </c>
      <c r="L1443" s="24" t="s">
        <v>30</v>
      </c>
      <c r="M1443" s="7" t="s">
        <v>9427</v>
      </c>
      <c r="N1443" s="24" t="s">
        <v>12067</v>
      </c>
      <c r="O1443" s="24" t="s">
        <v>7954</v>
      </c>
      <c r="P1443" s="24" t="s">
        <v>2518</v>
      </c>
      <c r="Q1443" s="24" t="s">
        <v>4109</v>
      </c>
      <c r="R1443" s="29">
        <v>30761</v>
      </c>
      <c r="S1443" s="29">
        <v>45334</v>
      </c>
      <c r="T1443" s="70">
        <v>45699</v>
      </c>
      <c r="U1443" s="111">
        <v>45729</v>
      </c>
      <c r="V1443" s="31">
        <v>46083</v>
      </c>
      <c r="W1443" s="29"/>
      <c r="X1443" s="17"/>
      <c r="Y1443" s="17"/>
      <c r="Z1443" s="20"/>
      <c r="AA1443" s="18">
        <f t="shared" ca="1" si="110"/>
        <v>41</v>
      </c>
      <c r="AB1443" s="18" t="s">
        <v>7878</v>
      </c>
      <c r="AC1443" s="35" t="str">
        <f t="shared" si="114"/>
        <v>1 anos 11 meses 19 dias</v>
      </c>
      <c r="AD1443" s="35" t="str">
        <f ca="1">IF(AND(V1443="",T1443&lt;TODAY()),"Contrato Encerrado",IF(AND(V1443="",T1443&gt;TODAY()),DATEDIF(TODAY(),T1443,"Y")&amp;" anos"&amp;" "&amp;DATEDIF(TODAY(),T1443,"YM")&amp;" meses"&amp;" "&amp;DATEDIF(TODAY(),T1443,"MD")&amp;" dias",IF(AND(X1443="",V1443&lt;TODAY()),"Contrato Encerrado",IF(AND(X1443="",V1443&gt;TODAY()),DATEDIF(TODAY(),V1443,"Y")&amp;" anos"&amp;" "&amp;DATEDIF(TODAY(),V1443,"YM")&amp;" meses"&amp;" "&amp;DATEDIF(TODAY(),V1443,"MD")&amp;" dias",IF(AND(Z1443="",X1443&lt;TODAY()),"Contrato Encerrado",IF(AND(Z1443="",X1443&gt;TODAY()),DATEDIF(TODAY(),X1443,"Y")&amp;" anos"&amp;" "&amp;DATEDIF(TODAY(),X1443,"YM")&amp;" meses"&amp;" "&amp;DATEDIF(TODAY(),X1443,"MD")&amp;" dias",IF(AND(Z1443&lt;&gt;””,Z1443&lt;TODAY()),"Contrato Encerrado",IF(AND(Z1443&lt;&gt;"",Z1443&gt;TODAY()),DATEDIF(TODAY(),Z1443,"Y")&amp;" anos"&amp;" "&amp;DATEDIF(TODAY(),Z1443,"YM")&amp;" meses"&amp;" "&amp;DATEDIF(TODAY(),Z1443,"MD")&amp;" dias"))))))))</f>
        <v>0 anos 4 meses 23 dias</v>
      </c>
      <c r="AE1443" s="35">
        <f t="shared" si="111"/>
        <v>719</v>
      </c>
      <c r="AF1443" s="35">
        <f t="shared" si="112"/>
        <v>11</v>
      </c>
      <c r="AG1443" s="17" t="str">
        <f t="shared" si="113"/>
        <v>0 anos 0 meses 11 dias</v>
      </c>
    </row>
    <row r="1444" spans="1:33" ht="11.25" customHeight="1" x14ac:dyDescent="0.2">
      <c r="A1444" s="8" t="s">
        <v>9</v>
      </c>
      <c r="B1444" s="8" t="s">
        <v>13</v>
      </c>
      <c r="C1444" s="22" t="s">
        <v>22</v>
      </c>
      <c r="D1444" s="37">
        <v>2023</v>
      </c>
      <c r="E1444" s="12" t="s">
        <v>157</v>
      </c>
      <c r="F1444" s="8" t="s">
        <v>158</v>
      </c>
      <c r="G1444" s="77" t="s">
        <v>9615</v>
      </c>
      <c r="H1444" s="78" t="s">
        <v>9616</v>
      </c>
      <c r="I1444" s="14" t="s">
        <v>9617</v>
      </c>
      <c r="J1444" s="14" t="s">
        <v>14943</v>
      </c>
      <c r="K1444" s="14" t="s">
        <v>29</v>
      </c>
      <c r="L1444" s="15" t="s">
        <v>30</v>
      </c>
      <c r="M1444" s="7" t="s">
        <v>9427</v>
      </c>
      <c r="N1444" s="15" t="s">
        <v>4159</v>
      </c>
      <c r="O1444" s="15" t="s">
        <v>7914</v>
      </c>
      <c r="P1444" s="15" t="s">
        <v>2518</v>
      </c>
      <c r="Q1444" s="15" t="s">
        <v>2521</v>
      </c>
      <c r="R1444" s="20">
        <v>30960</v>
      </c>
      <c r="S1444" s="20">
        <v>45155</v>
      </c>
      <c r="T1444" s="20">
        <v>45291</v>
      </c>
      <c r="U1444" s="15"/>
      <c r="V1444" s="15"/>
      <c r="W1444" s="15"/>
      <c r="X1444" s="17"/>
      <c r="Y1444" s="17"/>
      <c r="Z1444" s="15"/>
      <c r="AA1444" s="18">
        <f t="shared" ca="1" si="110"/>
        <v>41</v>
      </c>
      <c r="AB1444" s="20" t="s">
        <v>7878</v>
      </c>
      <c r="AC1444" s="35" t="str">
        <f t="shared" si="114"/>
        <v>0 anos 4 meses 14 dias</v>
      </c>
      <c r="AD1444" s="35" t="str">
        <f ca="1">IF(AND(V1444="",T1444&lt;TODAY()),"Contrato Encerrado",IF(AND(V1444="",T1444&gt;TODAY()),DATEDIF(TODAY(),T1444,"Y")&amp;" anos"&amp;" "&amp;DATEDIF(TODAY(),T1444,"YM")&amp;" meses"&amp;" "&amp;DATEDIF(TODAY(),T1444,"MD")&amp;" dias",IF(AND(X1444="",V1444&lt;TODAY()),"Contrato Encerrado",IF(AND(X1444="",V1444&gt;TODAY()),DATEDIF(TODAY(),V1444,"Y")&amp;" anos"&amp;" "&amp;DATEDIF(TODAY(),V1444,"YM")&amp;" meses"&amp;" "&amp;DATEDIF(TODAY(),V1444,"MD")&amp;" dias",IF(AND(Z1444="",X1444&lt;TODAY()),"Contrato Encerrado",IF(AND(Z1444="",X1444&gt;TODAY()),DATEDIF(TODAY(),X1444,"Y")&amp;" anos"&amp;" "&amp;DATEDIF(TODAY(),X1444,"YM")&amp;" meses"&amp;" "&amp;DATEDIF(TODAY(),X1444,"MD")&amp;" dias",IF(AND(Z1444&lt;&gt;””,Z1444&lt;TODAY()),"Contrato Encerrado",IF(AND(Z1444&lt;&gt;"",Z1444&gt;TODAY()),DATEDIF(TODAY(),Z1444,"Y")&amp;" anos"&amp;" "&amp;DATEDIF(TODAY(),Z1444,"YM")&amp;" meses"&amp;" "&amp;DATEDIF(TODAY(),Z1444,"MD")&amp;" dias"))))))))</f>
        <v>Contrato Encerrado</v>
      </c>
      <c r="AE1444" s="35">
        <f t="shared" si="111"/>
        <v>136</v>
      </c>
      <c r="AF1444" s="35">
        <f t="shared" si="112"/>
        <v>594</v>
      </c>
      <c r="AG1444" s="17" t="str">
        <f t="shared" si="113"/>
        <v>1 anos 7 meses 16 dias</v>
      </c>
    </row>
    <row r="1445" spans="1:33" ht="11.25" customHeight="1" x14ac:dyDescent="0.2">
      <c r="A1445" s="8" t="s">
        <v>9</v>
      </c>
      <c r="B1445" s="8" t="s">
        <v>13</v>
      </c>
      <c r="C1445" s="22" t="s">
        <v>21</v>
      </c>
      <c r="D1445" s="37">
        <v>2023</v>
      </c>
      <c r="E1445" s="12" t="s">
        <v>157</v>
      </c>
      <c r="F1445" s="8" t="s">
        <v>158</v>
      </c>
      <c r="G1445" s="77" t="s">
        <v>8955</v>
      </c>
      <c r="H1445" s="78" t="s">
        <v>8956</v>
      </c>
      <c r="I1445" s="14" t="s">
        <v>8957</v>
      </c>
      <c r="J1445" s="14" t="s">
        <v>14943</v>
      </c>
      <c r="K1445" s="14" t="s">
        <v>29</v>
      </c>
      <c r="L1445" s="15" t="s">
        <v>30</v>
      </c>
      <c r="M1445" s="7" t="s">
        <v>9427</v>
      </c>
      <c r="N1445" s="15" t="s">
        <v>2101</v>
      </c>
      <c r="O1445" s="15" t="s">
        <v>8927</v>
      </c>
      <c r="P1445" s="15" t="s">
        <v>2518</v>
      </c>
      <c r="Q1445" s="15" t="s">
        <v>2521</v>
      </c>
      <c r="R1445" s="20">
        <v>31402</v>
      </c>
      <c r="S1445" s="20">
        <v>45119</v>
      </c>
      <c r="T1445" s="20">
        <v>45291</v>
      </c>
      <c r="U1445" s="20"/>
      <c r="V1445" s="20"/>
      <c r="W1445" s="20"/>
      <c r="X1445" s="17"/>
      <c r="Y1445" s="17"/>
      <c r="Z1445" s="20"/>
      <c r="AA1445" s="18">
        <f t="shared" ca="1" si="110"/>
        <v>39</v>
      </c>
      <c r="AB1445" s="21" t="s">
        <v>7878</v>
      </c>
      <c r="AC1445" s="35" t="str">
        <f t="shared" si="114"/>
        <v>0 anos 5 meses 19 dias</v>
      </c>
      <c r="AD1445" s="35" t="str">
        <f ca="1">IF(AND(V1445="",T1445&lt;TODAY()),"Contrato Encerrado",IF(AND(V1445="",T1445&gt;TODAY()),DATEDIF(TODAY(),T1445,"Y")&amp;" anos"&amp;" "&amp;DATEDIF(TODAY(),T1445,"YM")&amp;" meses"&amp;" "&amp;DATEDIF(TODAY(),T1445,"MD")&amp;" dias",IF(AND(X1445="",V1445&lt;TODAY()),"Contrato Encerrado",IF(AND(X1445="",V1445&gt;TODAY()),DATEDIF(TODAY(),V1445,"Y")&amp;" anos"&amp;" "&amp;DATEDIF(TODAY(),V1445,"YM")&amp;" meses"&amp;" "&amp;DATEDIF(TODAY(),V1445,"MD")&amp;" dias",IF(AND(Z1445="",X1445&lt;TODAY()),"Contrato Encerrado",IF(AND(Z1445="",X1445&gt;TODAY()),DATEDIF(TODAY(),X1445,"Y")&amp;" anos"&amp;" "&amp;DATEDIF(TODAY(),X1445,"YM")&amp;" meses"&amp;" "&amp;DATEDIF(TODAY(),X1445,"MD")&amp;" dias",IF(AND(Z1445&lt;&gt;””,Z1445&lt;TODAY()),"Contrato Encerrado",IF(AND(Z1445&lt;&gt;"",Z1445&gt;TODAY()),DATEDIF(TODAY(),Z1445,"Y")&amp;" anos"&amp;" "&amp;DATEDIF(TODAY(),Z1445,"YM")&amp;" meses"&amp;" "&amp;DATEDIF(TODAY(),Z1445,"MD")&amp;" dias"))))))))</f>
        <v>Contrato Encerrado</v>
      </c>
      <c r="AE1445" s="35">
        <f t="shared" si="111"/>
        <v>172</v>
      </c>
      <c r="AF1445" s="35">
        <f t="shared" si="112"/>
        <v>558</v>
      </c>
      <c r="AG1445" s="17" t="str">
        <f t="shared" si="113"/>
        <v>1 anos 6 meses 11 dias</v>
      </c>
    </row>
    <row r="1446" spans="1:33" ht="11.25" customHeight="1" x14ac:dyDescent="0.2">
      <c r="A1446" s="141" t="s">
        <v>9</v>
      </c>
      <c r="B1446" s="142" t="s">
        <v>13</v>
      </c>
      <c r="C1446" s="143" t="s">
        <v>22</v>
      </c>
      <c r="D1446" s="144">
        <v>2022</v>
      </c>
      <c r="E1446" s="145" t="s">
        <v>155</v>
      </c>
      <c r="F1446" s="141" t="s">
        <v>156</v>
      </c>
      <c r="G1446" s="146" t="s">
        <v>4530</v>
      </c>
      <c r="H1446" s="147" t="s">
        <v>4531</v>
      </c>
      <c r="I1446" s="148" t="s">
        <v>4532</v>
      </c>
      <c r="J1446" s="14" t="s">
        <v>14943</v>
      </c>
      <c r="K1446" s="148" t="s">
        <v>29</v>
      </c>
      <c r="L1446" s="149" t="s">
        <v>30</v>
      </c>
      <c r="M1446" s="7" t="s">
        <v>9427</v>
      </c>
      <c r="N1446" s="150" t="s">
        <v>2105</v>
      </c>
      <c r="O1446" s="150"/>
      <c r="P1446" s="150" t="s">
        <v>2518</v>
      </c>
      <c r="Q1446" s="150" t="s">
        <v>2523</v>
      </c>
      <c r="R1446" s="151">
        <v>32771</v>
      </c>
      <c r="S1446" s="151">
        <v>44816</v>
      </c>
      <c r="T1446" s="151">
        <v>45558</v>
      </c>
      <c r="U1446" s="151"/>
      <c r="V1446" s="151"/>
      <c r="W1446" s="151"/>
      <c r="X1446" s="17"/>
      <c r="Y1446" s="17"/>
      <c r="Z1446" s="151"/>
      <c r="AA1446" s="152">
        <f t="shared" ca="1" si="110"/>
        <v>36</v>
      </c>
      <c r="AB1446" s="153" t="s">
        <v>7878</v>
      </c>
      <c r="AC1446" s="35" t="str">
        <f t="shared" si="114"/>
        <v>2 anos 0 meses 11 dias</v>
      </c>
      <c r="AD1446" s="132" t="str">
        <f ca="1">IF(AND(V1446="",T1446&lt;TODAY()),"Contrato Encerrado",IF(AND(V1446="",T1446&gt;TODAY()),DATEDIF(TODAY(),T1446,"Y")&amp;" anos"&amp;" "&amp;DATEDIF(TODAY(),T1446,"YM")&amp;" meses"&amp;" "&amp;DATEDIF(TODAY(),T1446,"MD")&amp;" dias",IF(AND(X1446="",V1446&lt;TODAY()),"Contrato Encerrado",IF(AND(X1446="",V1446&gt;TODAY()),DATEDIF(TODAY(),V1446,"Y")&amp;" anos"&amp;" "&amp;DATEDIF(TODAY(),V1446,"YM")&amp;" meses"&amp;" "&amp;DATEDIF(TODAY(),V1446,"MD")&amp;" dias",IF(AND(Z1446="",X1446&lt;TODAY()),"Contrato Encerrado",IF(AND(Z1446="",X1446&gt;TODAY()),DATEDIF(TODAY(),X1446,"Y")&amp;" anos"&amp;" "&amp;DATEDIF(TODAY(),X1446,"YM")&amp;" meses"&amp;" "&amp;DATEDIF(TODAY(),X1446,"MD")&amp;" dias",IF(AND(Z1446&lt;&gt;””,Z1446&lt;TODAY()),"Contrato Encerrado",IF(AND(Z1446&lt;&gt;"",Z1446&gt;TODAY()),DATEDIF(TODAY(),Z1446,"Y")&amp;" anos"&amp;" "&amp;DATEDIF(TODAY(),Z1446,"YM")&amp;" meses"&amp;" "&amp;DATEDIF(TODAY(),Z1446,"MD")&amp;" dias"))))))))</f>
        <v>Contrato Encerrado</v>
      </c>
      <c r="AE1446" s="132">
        <f t="shared" si="111"/>
        <v>742</v>
      </c>
      <c r="AF1446" s="132">
        <f t="shared" si="112"/>
        <v>-12</v>
      </c>
      <c r="AG1446" s="133" t="str">
        <f t="shared" si="113"/>
        <v>ESTÁGIO COMPLETOU 2 ANOS</v>
      </c>
    </row>
    <row r="1447" spans="1:33" ht="11.25" customHeight="1" x14ac:dyDescent="0.2">
      <c r="A1447" s="8" t="s">
        <v>9</v>
      </c>
      <c r="B1447" s="8" t="s">
        <v>13</v>
      </c>
      <c r="C1447" s="22" t="s">
        <v>22</v>
      </c>
      <c r="D1447" s="35">
        <v>2025</v>
      </c>
      <c r="E1447" s="12" t="s">
        <v>79</v>
      </c>
      <c r="F1447" s="8" t="s">
        <v>80</v>
      </c>
      <c r="G1447" s="14" t="s">
        <v>17943</v>
      </c>
      <c r="H1447" s="8" t="s">
        <v>17944</v>
      </c>
      <c r="I1447" s="14" t="s">
        <v>17945</v>
      </c>
      <c r="J1447" s="14" t="s">
        <v>10</v>
      </c>
      <c r="K1447" s="14" t="s">
        <v>29</v>
      </c>
      <c r="L1447" s="15" t="s">
        <v>30</v>
      </c>
      <c r="M1447" s="7" t="s">
        <v>16153</v>
      </c>
      <c r="N1447" s="15" t="s">
        <v>2098</v>
      </c>
      <c r="O1447" s="15" t="s">
        <v>17157</v>
      </c>
      <c r="P1447" s="15" t="s">
        <v>2518</v>
      </c>
      <c r="Q1447" s="15" t="s">
        <v>2523</v>
      </c>
      <c r="R1447" s="20">
        <v>29171</v>
      </c>
      <c r="S1447" s="20">
        <v>45901</v>
      </c>
      <c r="T1447" s="20">
        <v>46265</v>
      </c>
      <c r="U1447" s="21"/>
      <c r="V1447" s="15"/>
      <c r="W1447" s="35"/>
      <c r="X1447" s="17"/>
      <c r="Y1447" s="17"/>
      <c r="Z1447" s="183"/>
      <c r="AA1447" s="21">
        <f t="shared" ca="1" si="110"/>
        <v>45</v>
      </c>
      <c r="AB1447" s="35" t="s">
        <v>7877</v>
      </c>
      <c r="AC1447" s="35" t="str">
        <f t="shared" si="114"/>
        <v>0 anos 11 meses 30 dias</v>
      </c>
      <c r="AD1447" s="35" t="str">
        <f ca="1">IF(AND(V1447="",T1447&lt;TODAY()),"Contrato Encerrado",IF(AND(V1447="",T1447&gt;TODAY()),DATEDIF(TODAY(),T1447,"Y")&amp;" anos"&amp;" "&amp;DATEDIF(TODAY(),T1447,"YM")&amp;" meses"&amp;" "&amp;DATEDIF(TODAY(),T1447,"MD")&amp;" dias",IF(AND(X1447="",V1447&lt;TODAY()),"Contrato Encerrado",IF(AND(X1447="",V1447&gt;TODAY()),DATEDIF(TODAY(),V1447,"Y")&amp;" anos"&amp;" "&amp;DATEDIF(TODAY(),V1447,"YM")&amp;" meses"&amp;" "&amp;DATEDIF(TODAY(),V1447,"MD")&amp;" dias",IF(AND(Z1447="",X1447&lt;TODAY()),"Contrato Encerrado",IF(AND(Z1447="",X1447&gt;TODAY()),DATEDIF(TODAY(),X1447,"Y")&amp;" anos"&amp;" "&amp;DATEDIF(TODAY(),X1447,"YM")&amp;" meses"&amp;" "&amp;DATEDIF(TODAY(),X1447,"MD")&amp;" dias",IF(AND(Z1447&lt;&gt;””,Z1447&lt;TODAY()),"Contrato Encerrado",IF(AND(Z1447&lt;&gt;"",Z1447&gt;TODAY()),DATEDIF(TODAY(),Z1447,"Y")&amp;" anos"&amp;" "&amp;DATEDIF(TODAY(),Z1447,"YM")&amp;" meses"&amp;" "&amp;DATEDIF(TODAY(),Z1447,"MD")&amp;" dias"))))))))</f>
        <v>0 anos 10 meses 24 dias</v>
      </c>
      <c r="AE1447" s="35">
        <f t="shared" si="111"/>
        <v>364</v>
      </c>
      <c r="AF1447" s="35">
        <f t="shared" si="112"/>
        <v>366</v>
      </c>
      <c r="AG1447" s="17" t="str">
        <f t="shared" si="113"/>
        <v>0 anos 11 meses 31 dias</v>
      </c>
    </row>
    <row r="1448" spans="1:33" ht="11.25" customHeight="1" x14ac:dyDescent="0.2">
      <c r="A1448" s="8" t="s">
        <v>9</v>
      </c>
      <c r="B1448" s="10" t="s">
        <v>13</v>
      </c>
      <c r="C1448" s="11" t="s">
        <v>22</v>
      </c>
      <c r="D1448" s="36">
        <v>2022</v>
      </c>
      <c r="E1448" s="12" t="s">
        <v>157</v>
      </c>
      <c r="F1448" s="8" t="s">
        <v>158</v>
      </c>
      <c r="G1448" s="77" t="s">
        <v>2166</v>
      </c>
      <c r="H1448" s="78" t="s">
        <v>2167</v>
      </c>
      <c r="I1448" s="14" t="s">
        <v>2168</v>
      </c>
      <c r="J1448" s="14" t="s">
        <v>14943</v>
      </c>
      <c r="K1448" s="14" t="s">
        <v>29</v>
      </c>
      <c r="L1448" s="15" t="s">
        <v>30</v>
      </c>
      <c r="M1448" s="7" t="s">
        <v>9427</v>
      </c>
      <c r="N1448" s="16" t="s">
        <v>4159</v>
      </c>
      <c r="O1448" s="16"/>
      <c r="P1448" s="16" t="s">
        <v>2518</v>
      </c>
      <c r="Q1448" s="16" t="s">
        <v>2521</v>
      </c>
      <c r="R1448" s="31">
        <v>37062</v>
      </c>
      <c r="S1448" s="31">
        <v>44755</v>
      </c>
      <c r="T1448" s="31">
        <v>45308</v>
      </c>
      <c r="U1448" s="31"/>
      <c r="V1448" s="31"/>
      <c r="W1448" s="31"/>
      <c r="X1448" s="17"/>
      <c r="Y1448" s="17"/>
      <c r="Z1448" s="31"/>
      <c r="AA1448" s="18">
        <f t="shared" ca="1" si="110"/>
        <v>24</v>
      </c>
      <c r="AB1448" s="19" t="s">
        <v>7878</v>
      </c>
      <c r="AC1448" s="35" t="str">
        <f t="shared" si="114"/>
        <v>1 anos 6 meses 4 dias</v>
      </c>
      <c r="AD1448" s="35" t="str">
        <f ca="1">IF(AND(V1448="",T1448&lt;TODAY()),"Contrato Encerrado",IF(AND(V1448="",T1448&gt;TODAY()),DATEDIF(TODAY(),T1448,"Y")&amp;" anos"&amp;" "&amp;DATEDIF(TODAY(),T1448,"YM")&amp;" meses"&amp;" "&amp;DATEDIF(TODAY(),T1448,"MD")&amp;" dias",IF(AND(X1448="",V1448&lt;TODAY()),"Contrato Encerrado",IF(AND(X1448="",V1448&gt;TODAY()),DATEDIF(TODAY(),V1448,"Y")&amp;" anos"&amp;" "&amp;DATEDIF(TODAY(),V1448,"YM")&amp;" meses"&amp;" "&amp;DATEDIF(TODAY(),V1448,"MD")&amp;" dias",IF(AND(Z1448="",X1448&lt;TODAY()),"Contrato Encerrado",IF(AND(Z1448="",X1448&gt;TODAY()),DATEDIF(TODAY(),X1448,"Y")&amp;" anos"&amp;" "&amp;DATEDIF(TODAY(),X1448,"YM")&amp;" meses"&amp;" "&amp;DATEDIF(TODAY(),X1448,"MD")&amp;" dias",IF(AND(Z1448&lt;&gt;””,Z1448&lt;TODAY()),"Contrato Encerrado",IF(AND(Z1448&lt;&gt;"",Z1448&gt;TODAY()),DATEDIF(TODAY(),Z1448,"Y")&amp;" anos"&amp;" "&amp;DATEDIF(TODAY(),Z1448,"YM")&amp;" meses"&amp;" "&amp;DATEDIF(TODAY(),Z1448,"MD")&amp;" dias"))))))))</f>
        <v>Contrato Encerrado</v>
      </c>
      <c r="AE1448" s="35">
        <f t="shared" si="111"/>
        <v>553</v>
      </c>
      <c r="AF1448" s="35">
        <f t="shared" si="112"/>
        <v>177</v>
      </c>
      <c r="AG1448" s="17" t="str">
        <f t="shared" si="113"/>
        <v>0 anos 5 meses 25 dias</v>
      </c>
    </row>
    <row r="1449" spans="1:33" ht="11.25" customHeight="1" x14ac:dyDescent="0.2">
      <c r="A1449" s="8" t="s">
        <v>9</v>
      </c>
      <c r="B1449" s="8" t="s">
        <v>13</v>
      </c>
      <c r="C1449" s="22" t="s">
        <v>16</v>
      </c>
      <c r="D1449" s="37">
        <v>2025</v>
      </c>
      <c r="E1449" s="12" t="s">
        <v>157</v>
      </c>
      <c r="F1449" s="8" t="s">
        <v>158</v>
      </c>
      <c r="G1449" s="9" t="s">
        <v>16252</v>
      </c>
      <c r="H1449" s="8" t="s">
        <v>16253</v>
      </c>
      <c r="I1449" s="14" t="s">
        <v>16254</v>
      </c>
      <c r="J1449" s="14" t="s">
        <v>10</v>
      </c>
      <c r="K1449" s="14" t="s">
        <v>29</v>
      </c>
      <c r="L1449" s="15" t="s">
        <v>30</v>
      </c>
      <c r="M1449" s="7" t="s">
        <v>9427</v>
      </c>
      <c r="N1449" s="15" t="s">
        <v>4660</v>
      </c>
      <c r="O1449" s="15" t="s">
        <v>16182</v>
      </c>
      <c r="P1449" s="15" t="s">
        <v>2518</v>
      </c>
      <c r="Q1449" s="15" t="s">
        <v>4109</v>
      </c>
      <c r="R1449" s="20">
        <v>37497</v>
      </c>
      <c r="S1449" s="20">
        <v>45733</v>
      </c>
      <c r="T1449" s="20">
        <v>46022</v>
      </c>
      <c r="U1449" s="20"/>
      <c r="V1449" s="20"/>
      <c r="W1449" s="20"/>
      <c r="X1449" s="17"/>
      <c r="Y1449" s="17"/>
      <c r="Z1449" s="20"/>
      <c r="AA1449" s="21">
        <f t="shared" ca="1" si="110"/>
        <v>23</v>
      </c>
      <c r="AB1449" s="15" t="s">
        <v>7878</v>
      </c>
      <c r="AC1449" s="35" t="str">
        <f t="shared" si="114"/>
        <v>0 anos 9 meses 14 dias</v>
      </c>
      <c r="AD1449" s="35" t="str">
        <f ca="1">IF(AND(V1449="",T1449&lt;TODAY()),"Contrato Encerrado",IF(AND(V1449="",T1449&gt;TODAY()),DATEDIF(TODAY(),T1449,"Y")&amp;" anos"&amp;" "&amp;DATEDIF(TODAY(),T1449,"YM")&amp;" meses"&amp;" "&amp;DATEDIF(TODAY(),T1449,"MD")&amp;" dias",IF(AND(X1449="",V1449&lt;TODAY()),"Contrato Encerrado",IF(AND(X1449="",V1449&gt;TODAY()),DATEDIF(TODAY(),V1449,"Y")&amp;" anos"&amp;" "&amp;DATEDIF(TODAY(),V1449,"YM")&amp;" meses"&amp;" "&amp;DATEDIF(TODAY(),V1449,"MD")&amp;" dias",IF(AND(Z1449="",X1449&lt;TODAY()),"Contrato Encerrado",IF(AND(Z1449="",X1449&gt;TODAY()),DATEDIF(TODAY(),X1449,"Y")&amp;" anos"&amp;" "&amp;DATEDIF(TODAY(),X1449,"YM")&amp;" meses"&amp;" "&amp;DATEDIF(TODAY(),X1449,"MD")&amp;" dias",IF(AND(Z1449&lt;&gt;””,Z1449&lt;TODAY()),"Contrato Encerrado",IF(AND(Z1449&lt;&gt;"",Z1449&gt;TODAY()),DATEDIF(TODAY(),Z1449,"Y")&amp;" anos"&amp;" "&amp;DATEDIF(TODAY(),Z1449,"YM")&amp;" meses"&amp;" "&amp;DATEDIF(TODAY(),Z1449,"MD")&amp;" dias"))))))))</f>
        <v>0 anos 2 meses 24 dias</v>
      </c>
      <c r="AE1449" s="35">
        <f t="shared" si="111"/>
        <v>289</v>
      </c>
      <c r="AF1449" s="35">
        <f t="shared" si="112"/>
        <v>441</v>
      </c>
      <c r="AG1449" s="17" t="str">
        <f t="shared" si="113"/>
        <v>1 anos 2 meses 16 dias</v>
      </c>
    </row>
    <row r="1450" spans="1:33" ht="11.25" customHeight="1" x14ac:dyDescent="0.2">
      <c r="A1450" s="8" t="s">
        <v>9</v>
      </c>
      <c r="B1450" s="8" t="s">
        <v>13</v>
      </c>
      <c r="C1450" s="22" t="s">
        <v>20</v>
      </c>
      <c r="D1450" s="37">
        <v>2023</v>
      </c>
      <c r="E1450" s="23" t="s">
        <v>157</v>
      </c>
      <c r="F1450" s="8" t="s">
        <v>158</v>
      </c>
      <c r="G1450" s="77" t="s">
        <v>8371</v>
      </c>
      <c r="H1450" s="78" t="s">
        <v>8372</v>
      </c>
      <c r="I1450" s="9" t="s">
        <v>8373</v>
      </c>
      <c r="J1450" s="14" t="s">
        <v>1302</v>
      </c>
      <c r="K1450" s="9" t="s">
        <v>29</v>
      </c>
      <c r="L1450" s="24" t="s">
        <v>30</v>
      </c>
      <c r="M1450" s="7" t="s">
        <v>9427</v>
      </c>
      <c r="N1450" s="24" t="s">
        <v>2101</v>
      </c>
      <c r="O1450" s="24" t="s">
        <v>8037</v>
      </c>
      <c r="P1450" s="24" t="s">
        <v>2518</v>
      </c>
      <c r="Q1450" s="24" t="s">
        <v>4109</v>
      </c>
      <c r="R1450" s="17">
        <v>30906</v>
      </c>
      <c r="S1450" s="17">
        <v>45111</v>
      </c>
      <c r="T1450" s="17">
        <v>45476</v>
      </c>
      <c r="U1450" s="17">
        <v>45524</v>
      </c>
      <c r="V1450" s="20">
        <v>45808</v>
      </c>
      <c r="W1450" s="17"/>
      <c r="X1450" s="17"/>
      <c r="Y1450" s="17"/>
      <c r="Z1450" s="20"/>
      <c r="AA1450" s="18">
        <f t="shared" ca="1" si="110"/>
        <v>41</v>
      </c>
      <c r="AB1450" s="18" t="s">
        <v>7878</v>
      </c>
      <c r="AC1450" s="35" t="str">
        <f t="shared" si="114"/>
        <v>1 anos 9 meses 9 dias</v>
      </c>
      <c r="AD1450" s="35" t="str">
        <f ca="1">IF(AND(V1450="",T1450&lt;TODAY()),"Contrato Encerrado",IF(AND(V1450="",T1450&gt;TODAY()),DATEDIF(TODAY(),T1450,"Y")&amp;" anos"&amp;" "&amp;DATEDIF(TODAY(),T1450,"YM")&amp;" meses"&amp;" "&amp;DATEDIF(TODAY(),T1450,"MD")&amp;" dias",IF(AND(X1450="",V1450&lt;TODAY()),"Contrato Encerrado",IF(AND(X1450="",V1450&gt;TODAY()),DATEDIF(TODAY(),V1450,"Y")&amp;" anos"&amp;" "&amp;DATEDIF(TODAY(),V1450,"YM")&amp;" meses"&amp;" "&amp;DATEDIF(TODAY(),V1450,"MD")&amp;" dias",IF(AND(Z1450="",X1450&lt;TODAY()),"Contrato Encerrado",IF(AND(Z1450="",X1450&gt;TODAY()),DATEDIF(TODAY(),X1450,"Y")&amp;" anos"&amp;" "&amp;DATEDIF(TODAY(),X1450,"YM")&amp;" meses"&amp;" "&amp;DATEDIF(TODAY(),X1450,"MD")&amp;" dias",IF(AND(Z1450&lt;&gt;””,Z1450&lt;TODAY()),"Contrato Encerrado",IF(AND(Z1450&lt;&gt;"",Z1450&gt;TODAY()),DATEDIF(TODAY(),Z1450,"Y")&amp;" anos"&amp;" "&amp;DATEDIF(TODAY(),Z1450,"YM")&amp;" meses"&amp;" "&amp;DATEDIF(TODAY(),Z1450,"MD")&amp;" dias"))))))))</f>
        <v>Contrato Encerrado</v>
      </c>
      <c r="AE1450" s="35">
        <f t="shared" si="111"/>
        <v>649</v>
      </c>
      <c r="AF1450" s="35">
        <f t="shared" si="112"/>
        <v>81</v>
      </c>
      <c r="AG1450" s="17" t="str">
        <f t="shared" si="113"/>
        <v>0 anos 2 meses 21 dias</v>
      </c>
    </row>
    <row r="1451" spans="1:33" ht="11.25" customHeight="1" x14ac:dyDescent="0.2">
      <c r="A1451" s="8" t="s">
        <v>9</v>
      </c>
      <c r="B1451" s="8" t="s">
        <v>13</v>
      </c>
      <c r="C1451" s="22" t="s">
        <v>15</v>
      </c>
      <c r="D1451" s="37">
        <v>2024</v>
      </c>
      <c r="E1451" s="23" t="s">
        <v>307</v>
      </c>
      <c r="F1451" s="8" t="s">
        <v>308</v>
      </c>
      <c r="G1451" s="77" t="s">
        <v>12117</v>
      </c>
      <c r="H1451" s="78" t="s">
        <v>12118</v>
      </c>
      <c r="I1451" s="9" t="s">
        <v>12119</v>
      </c>
      <c r="J1451" s="14" t="s">
        <v>1302</v>
      </c>
      <c r="K1451" s="9" t="s">
        <v>29</v>
      </c>
      <c r="L1451" s="24" t="s">
        <v>30</v>
      </c>
      <c r="M1451" s="7" t="s">
        <v>9427</v>
      </c>
      <c r="N1451" s="16" t="s">
        <v>2113</v>
      </c>
      <c r="O1451" s="24" t="s">
        <v>7911</v>
      </c>
      <c r="P1451" s="24" t="s">
        <v>2518</v>
      </c>
      <c r="Q1451" s="24" t="s">
        <v>2523</v>
      </c>
      <c r="R1451" s="17">
        <v>31758</v>
      </c>
      <c r="S1451" s="17">
        <v>45356</v>
      </c>
      <c r="T1451" s="17">
        <v>45537</v>
      </c>
      <c r="U1451" s="17"/>
      <c r="V1451" s="17"/>
      <c r="W1451" s="17"/>
      <c r="X1451" s="17"/>
      <c r="Y1451" s="17"/>
      <c r="Z1451" s="17"/>
      <c r="AA1451" s="18">
        <f t="shared" ca="1" si="110"/>
        <v>38</v>
      </c>
      <c r="AB1451" s="17" t="s">
        <v>7878</v>
      </c>
      <c r="AC1451" s="35" t="str">
        <f t="shared" si="114"/>
        <v>0 anos 5 meses 28 dias</v>
      </c>
      <c r="AD1451" s="35" t="str">
        <f ca="1">IF(AND(V1451="",T1451&lt;TODAY()),"Contrato Encerrado",IF(AND(V1451="",T1451&gt;TODAY()),DATEDIF(TODAY(),T1451,"Y")&amp;" anos"&amp;" "&amp;DATEDIF(TODAY(),T1451,"YM")&amp;" meses"&amp;" "&amp;DATEDIF(TODAY(),T1451,"MD")&amp;" dias",IF(AND(X1451="",V1451&lt;TODAY()),"Contrato Encerrado",IF(AND(X1451="",V1451&gt;TODAY()),DATEDIF(TODAY(),V1451,"Y")&amp;" anos"&amp;" "&amp;DATEDIF(TODAY(),V1451,"YM")&amp;" meses"&amp;" "&amp;DATEDIF(TODAY(),V1451,"MD")&amp;" dias",IF(AND(Z1451="",X1451&lt;TODAY()),"Contrato Encerrado",IF(AND(Z1451="",X1451&gt;TODAY()),DATEDIF(TODAY(),X1451,"Y")&amp;" anos"&amp;" "&amp;DATEDIF(TODAY(),X1451,"YM")&amp;" meses"&amp;" "&amp;DATEDIF(TODAY(),X1451,"MD")&amp;" dias",IF(AND(Z1451&lt;&gt;””,Z1451&lt;TODAY()),"Contrato Encerrado",IF(AND(Z1451&lt;&gt;"",Z1451&gt;TODAY()),DATEDIF(TODAY(),Z1451,"Y")&amp;" anos"&amp;" "&amp;DATEDIF(TODAY(),Z1451,"YM")&amp;" meses"&amp;" "&amp;DATEDIF(TODAY(),Z1451,"MD")&amp;" dias"))))))))</f>
        <v>Contrato Encerrado</v>
      </c>
      <c r="AE1451" s="35">
        <f t="shared" si="111"/>
        <v>181</v>
      </c>
      <c r="AF1451" s="35">
        <f t="shared" si="112"/>
        <v>549</v>
      </c>
      <c r="AG1451" s="17" t="str">
        <f t="shared" si="113"/>
        <v>1 anos 6 meses 2 dias</v>
      </c>
    </row>
    <row r="1452" spans="1:33" ht="11.25" customHeight="1" x14ac:dyDescent="0.2">
      <c r="A1452" s="8" t="s">
        <v>9</v>
      </c>
      <c r="B1452" s="8" t="s">
        <v>13</v>
      </c>
      <c r="C1452" s="22" t="s">
        <v>14</v>
      </c>
      <c r="D1452" s="37">
        <v>2023</v>
      </c>
      <c r="E1452" s="23" t="s">
        <v>157</v>
      </c>
      <c r="F1452" s="8" t="s">
        <v>158</v>
      </c>
      <c r="G1452" s="77" t="s">
        <v>6431</v>
      </c>
      <c r="H1452" s="78" t="s">
        <v>6432</v>
      </c>
      <c r="I1452" s="9" t="s">
        <v>6433</v>
      </c>
      <c r="J1452" s="14" t="s">
        <v>14943</v>
      </c>
      <c r="K1452" s="9" t="s">
        <v>29</v>
      </c>
      <c r="L1452" s="24" t="s">
        <v>30</v>
      </c>
      <c r="M1452" s="7" t="s">
        <v>9427</v>
      </c>
      <c r="N1452" s="24" t="s">
        <v>14555</v>
      </c>
      <c r="O1452" s="15" t="s">
        <v>7914</v>
      </c>
      <c r="P1452" s="24" t="s">
        <v>2518</v>
      </c>
      <c r="Q1452" s="24" t="s">
        <v>2521</v>
      </c>
      <c r="R1452" s="17">
        <v>31972</v>
      </c>
      <c r="S1452" s="17">
        <v>44965</v>
      </c>
      <c r="T1452" s="31">
        <v>45292</v>
      </c>
      <c r="U1452" s="17">
        <v>45364</v>
      </c>
      <c r="V1452" s="31">
        <v>45657</v>
      </c>
      <c r="W1452" s="17"/>
      <c r="X1452" s="17"/>
      <c r="Y1452" s="17"/>
      <c r="Z1452" s="20"/>
      <c r="AA1452" s="18">
        <f t="shared" ca="1" si="110"/>
        <v>38</v>
      </c>
      <c r="AB1452" s="19" t="s">
        <v>7878</v>
      </c>
      <c r="AC1452" s="35" t="str">
        <f t="shared" si="114"/>
        <v>1 anos 8 meses 12 dias</v>
      </c>
      <c r="AD1452" s="35" t="str">
        <f ca="1">IF(AND(V1452="",T1452&lt;TODAY()),"Contrato Encerrado",IF(AND(V1452="",T1452&gt;TODAY()),DATEDIF(TODAY(),T1452,"Y")&amp;" anos"&amp;" "&amp;DATEDIF(TODAY(),T1452,"YM")&amp;" meses"&amp;" "&amp;DATEDIF(TODAY(),T1452,"MD")&amp;" dias",IF(AND(X1452="",V1452&lt;TODAY()),"Contrato Encerrado",IF(AND(X1452="",V1452&gt;TODAY()),DATEDIF(TODAY(),V1452,"Y")&amp;" anos"&amp;" "&amp;DATEDIF(TODAY(),V1452,"YM")&amp;" meses"&amp;" "&amp;DATEDIF(TODAY(),V1452,"MD")&amp;" dias",IF(AND(Z1452="",X1452&lt;TODAY()),"Contrato Encerrado",IF(AND(Z1452="",X1452&gt;TODAY()),DATEDIF(TODAY(),X1452,"Y")&amp;" anos"&amp;" "&amp;DATEDIF(TODAY(),X1452,"YM")&amp;" meses"&amp;" "&amp;DATEDIF(TODAY(),X1452,"MD")&amp;" dias",IF(AND(Z1452&lt;&gt;””,Z1452&lt;TODAY()),"Contrato Encerrado",IF(AND(Z1452&lt;&gt;"",Z1452&gt;TODAY()),DATEDIF(TODAY(),Z1452,"Y")&amp;" anos"&amp;" "&amp;DATEDIF(TODAY(),Z1452,"YM")&amp;" meses"&amp;" "&amp;DATEDIF(TODAY(),Z1452,"MD")&amp;" dias"))))))))</f>
        <v>Contrato Encerrado</v>
      </c>
      <c r="AE1452" s="35">
        <f t="shared" si="111"/>
        <v>620</v>
      </c>
      <c r="AF1452" s="35">
        <f t="shared" si="112"/>
        <v>110</v>
      </c>
      <c r="AG1452" s="17" t="str">
        <f t="shared" si="113"/>
        <v>0 anos 3 meses 19 dias</v>
      </c>
    </row>
    <row r="1453" spans="1:33" ht="11.25" customHeight="1" x14ac:dyDescent="0.2">
      <c r="A1453" s="141" t="s">
        <v>9</v>
      </c>
      <c r="B1453" s="142" t="s">
        <v>13</v>
      </c>
      <c r="C1453" s="143" t="s">
        <v>22</v>
      </c>
      <c r="D1453" s="144">
        <v>2022</v>
      </c>
      <c r="E1453" s="145" t="s">
        <v>157</v>
      </c>
      <c r="F1453" s="141" t="s">
        <v>158</v>
      </c>
      <c r="G1453" s="146" t="s">
        <v>1605</v>
      </c>
      <c r="H1453" s="147" t="s">
        <v>1606</v>
      </c>
      <c r="I1453" s="148" t="s">
        <v>1607</v>
      </c>
      <c r="J1453" s="14" t="s">
        <v>1302</v>
      </c>
      <c r="K1453" s="148" t="s">
        <v>29</v>
      </c>
      <c r="L1453" s="149" t="s">
        <v>30</v>
      </c>
      <c r="M1453" s="7" t="s">
        <v>9427</v>
      </c>
      <c r="N1453" s="150" t="s">
        <v>2106</v>
      </c>
      <c r="O1453" s="150"/>
      <c r="P1453" s="150" t="s">
        <v>2517</v>
      </c>
      <c r="Q1453" s="150" t="s">
        <v>2522</v>
      </c>
      <c r="R1453" s="151">
        <v>29529</v>
      </c>
      <c r="S1453" s="151">
        <v>44476</v>
      </c>
      <c r="T1453" s="151">
        <v>44866</v>
      </c>
      <c r="U1453" s="151">
        <v>44837</v>
      </c>
      <c r="V1453" s="151">
        <v>45202</v>
      </c>
      <c r="W1453" s="151"/>
      <c r="X1453" s="17"/>
      <c r="Y1453" s="17"/>
      <c r="Z1453" s="151"/>
      <c r="AA1453" s="152">
        <f t="shared" ca="1" si="110"/>
        <v>44</v>
      </c>
      <c r="AB1453" s="153" t="s">
        <v>7877</v>
      </c>
      <c r="AC1453" s="35" t="str">
        <f t="shared" si="114"/>
        <v>2 anos 0 meses 25 dias</v>
      </c>
      <c r="AD1453" s="132" t="str">
        <f ca="1">IF(AND(V1453="",T1453&lt;TODAY()),"Contrato Encerrado",IF(AND(V1453="",T1453&gt;TODAY()),DATEDIF(TODAY(),T1453,"Y")&amp;" anos"&amp;" "&amp;DATEDIF(TODAY(),T1453,"YM")&amp;" meses"&amp;" "&amp;DATEDIF(TODAY(),T1453,"MD")&amp;" dias",IF(AND(X1453="",V1453&lt;TODAY()),"Contrato Encerrado",IF(AND(X1453="",V1453&gt;TODAY()),DATEDIF(TODAY(),V1453,"Y")&amp;" anos"&amp;" "&amp;DATEDIF(TODAY(),V1453,"YM")&amp;" meses"&amp;" "&amp;DATEDIF(TODAY(),V1453,"MD")&amp;" dias",IF(AND(Z1453="",X1453&lt;TODAY()),"Contrato Encerrado",IF(AND(Z1453="",X1453&gt;TODAY()),DATEDIF(TODAY(),X1453,"Y")&amp;" anos"&amp;" "&amp;DATEDIF(TODAY(),X1453,"YM")&amp;" meses"&amp;" "&amp;DATEDIF(TODAY(),X1453,"MD")&amp;" dias",IF(AND(Z1453&lt;&gt;””,Z1453&lt;TODAY()),"Contrato Encerrado",IF(AND(Z1453&lt;&gt;"",Z1453&gt;TODAY()),DATEDIF(TODAY(),Z1453,"Y")&amp;" anos"&amp;" "&amp;DATEDIF(TODAY(),Z1453,"YM")&amp;" meses"&amp;" "&amp;DATEDIF(TODAY(),Z1453,"MD")&amp;" dias"))))))))</f>
        <v>Contrato Encerrado</v>
      </c>
      <c r="AE1453" s="132">
        <f t="shared" si="111"/>
        <v>755</v>
      </c>
      <c r="AF1453" s="132">
        <f t="shared" si="112"/>
        <v>-25</v>
      </c>
      <c r="AG1453" s="133" t="str">
        <f t="shared" si="113"/>
        <v>ESTÁGIO COMPLETOU 2 ANOS</v>
      </c>
    </row>
    <row r="1454" spans="1:33" ht="11.25" customHeight="1" x14ac:dyDescent="0.2">
      <c r="A1454" s="8" t="s">
        <v>9</v>
      </c>
      <c r="B1454" s="8" t="s">
        <v>13</v>
      </c>
      <c r="C1454" s="22" t="s">
        <v>21</v>
      </c>
      <c r="D1454" s="37">
        <v>2023</v>
      </c>
      <c r="E1454" s="12" t="s">
        <v>27</v>
      </c>
      <c r="F1454" s="8" t="s">
        <v>28</v>
      </c>
      <c r="G1454" s="77" t="s">
        <v>8958</v>
      </c>
      <c r="H1454" s="78" t="s">
        <v>8959</v>
      </c>
      <c r="I1454" s="14" t="s">
        <v>8960</v>
      </c>
      <c r="J1454" s="14" t="s">
        <v>14943</v>
      </c>
      <c r="K1454" s="14" t="s">
        <v>29</v>
      </c>
      <c r="L1454" s="15" t="s">
        <v>30</v>
      </c>
      <c r="M1454" s="7" t="s">
        <v>9427</v>
      </c>
      <c r="N1454" s="15" t="s">
        <v>2101</v>
      </c>
      <c r="O1454" s="15" t="s">
        <v>8788</v>
      </c>
      <c r="P1454" s="15" t="s">
        <v>2518</v>
      </c>
      <c r="Q1454" s="15" t="s">
        <v>4109</v>
      </c>
      <c r="R1454" s="20">
        <v>35015</v>
      </c>
      <c r="S1454" s="20">
        <v>45148</v>
      </c>
      <c r="T1454" s="20">
        <v>45473</v>
      </c>
      <c r="U1454" s="20"/>
      <c r="V1454" s="20"/>
      <c r="W1454" s="20"/>
      <c r="X1454" s="17"/>
      <c r="Y1454" s="17"/>
      <c r="Z1454" s="20"/>
      <c r="AA1454" s="18">
        <f t="shared" ca="1" si="110"/>
        <v>29</v>
      </c>
      <c r="AB1454" s="15" t="s">
        <v>7877</v>
      </c>
      <c r="AC1454" s="35" t="str">
        <f t="shared" si="114"/>
        <v>0 anos 10 meses 20 dias</v>
      </c>
      <c r="AD1454" s="35" t="str">
        <f ca="1">IF(AND(V1454="",T1454&lt;TODAY()),"Contrato Encerrado",IF(AND(V1454="",T1454&gt;TODAY()),DATEDIF(TODAY(),T1454,"Y")&amp;" anos"&amp;" "&amp;DATEDIF(TODAY(),T1454,"YM")&amp;" meses"&amp;" "&amp;DATEDIF(TODAY(),T1454,"MD")&amp;" dias",IF(AND(X1454="",V1454&lt;TODAY()),"Contrato Encerrado",IF(AND(X1454="",V1454&gt;TODAY()),DATEDIF(TODAY(),V1454,"Y")&amp;" anos"&amp;" "&amp;DATEDIF(TODAY(),V1454,"YM")&amp;" meses"&amp;" "&amp;DATEDIF(TODAY(),V1454,"MD")&amp;" dias",IF(AND(Z1454="",X1454&lt;TODAY()),"Contrato Encerrado",IF(AND(Z1454="",X1454&gt;TODAY()),DATEDIF(TODAY(),X1454,"Y")&amp;" anos"&amp;" "&amp;DATEDIF(TODAY(),X1454,"YM")&amp;" meses"&amp;" "&amp;DATEDIF(TODAY(),X1454,"MD")&amp;" dias",IF(AND(Z1454&lt;&gt;””,Z1454&lt;TODAY()),"Contrato Encerrado",IF(AND(Z1454&lt;&gt;"",Z1454&gt;TODAY()),DATEDIF(TODAY(),Z1454,"Y")&amp;" anos"&amp;" "&amp;DATEDIF(TODAY(),Z1454,"YM")&amp;" meses"&amp;" "&amp;DATEDIF(TODAY(),Z1454,"MD")&amp;" dias"))))))))</f>
        <v>Contrato Encerrado</v>
      </c>
      <c r="AE1454" s="35">
        <f t="shared" si="111"/>
        <v>325</v>
      </c>
      <c r="AF1454" s="35">
        <f t="shared" si="112"/>
        <v>405</v>
      </c>
      <c r="AG1454" s="17" t="str">
        <f t="shared" si="113"/>
        <v>1 anos 1 meses 8 dias</v>
      </c>
    </row>
    <row r="1455" spans="1:33" ht="11.25" customHeight="1" x14ac:dyDescent="0.2">
      <c r="A1455" s="8" t="s">
        <v>9</v>
      </c>
      <c r="B1455" s="10" t="s">
        <v>13</v>
      </c>
      <c r="C1455" s="11" t="s">
        <v>22</v>
      </c>
      <c r="D1455" s="36">
        <v>2022</v>
      </c>
      <c r="E1455" s="12" t="s">
        <v>1304</v>
      </c>
      <c r="F1455" s="8" t="s">
        <v>1305</v>
      </c>
      <c r="G1455" s="77" t="s">
        <v>1318</v>
      </c>
      <c r="H1455" s="78" t="s">
        <v>1319</v>
      </c>
      <c r="I1455" s="14" t="s">
        <v>1320</v>
      </c>
      <c r="J1455" s="14" t="s">
        <v>1302</v>
      </c>
      <c r="K1455" s="14" t="s">
        <v>29</v>
      </c>
      <c r="L1455" s="15" t="s">
        <v>30</v>
      </c>
      <c r="M1455" s="7" t="s">
        <v>9427</v>
      </c>
      <c r="N1455" s="16" t="s">
        <v>2110</v>
      </c>
      <c r="O1455" s="16"/>
      <c r="P1455" s="16" t="s">
        <v>2517</v>
      </c>
      <c r="Q1455" s="16" t="s">
        <v>2522</v>
      </c>
      <c r="R1455" s="31">
        <v>30302</v>
      </c>
      <c r="S1455" s="31">
        <v>44452</v>
      </c>
      <c r="T1455" s="111">
        <v>44817</v>
      </c>
      <c r="U1455" s="31"/>
      <c r="V1455" s="31"/>
      <c r="W1455" s="31"/>
      <c r="X1455" s="17"/>
      <c r="Y1455" s="17"/>
      <c r="Z1455" s="31"/>
      <c r="AA1455" s="18">
        <f t="shared" ca="1" si="110"/>
        <v>42</v>
      </c>
      <c r="AB1455" s="19" t="s">
        <v>7877</v>
      </c>
      <c r="AC1455" s="35" t="str">
        <f t="shared" si="114"/>
        <v>1 anos 0 meses 0 dias</v>
      </c>
      <c r="AD1455" s="35" t="str">
        <f ca="1">IF(AND(V1455="",T1455&lt;TODAY()),"Contrato Encerrado",IF(AND(V1455="",T1455&gt;TODAY()),DATEDIF(TODAY(),T1455,"Y")&amp;" anos"&amp;" "&amp;DATEDIF(TODAY(),T1455,"YM")&amp;" meses"&amp;" "&amp;DATEDIF(TODAY(),T1455,"MD")&amp;" dias",IF(AND(X1455="",V1455&lt;TODAY()),"Contrato Encerrado",IF(AND(X1455="",V1455&gt;TODAY()),DATEDIF(TODAY(),V1455,"Y")&amp;" anos"&amp;" "&amp;DATEDIF(TODAY(),V1455,"YM")&amp;" meses"&amp;" "&amp;DATEDIF(TODAY(),V1455,"MD")&amp;" dias",IF(AND(Z1455="",X1455&lt;TODAY()),"Contrato Encerrado",IF(AND(Z1455="",X1455&gt;TODAY()),DATEDIF(TODAY(),X1455,"Y")&amp;" anos"&amp;" "&amp;DATEDIF(TODAY(),X1455,"YM")&amp;" meses"&amp;" "&amp;DATEDIF(TODAY(),X1455,"MD")&amp;" dias",IF(AND(Z1455&lt;&gt;””,Z1455&lt;TODAY()),"Contrato Encerrado",IF(AND(Z1455&lt;&gt;"",Z1455&gt;TODAY()),DATEDIF(TODAY(),Z1455,"Y")&amp;" anos"&amp;" "&amp;DATEDIF(TODAY(),Z1455,"YM")&amp;" meses"&amp;" "&amp;DATEDIF(TODAY(),Z1455,"MD")&amp;" dias"))))))))</f>
        <v>Contrato Encerrado</v>
      </c>
      <c r="AE1455" s="35">
        <f t="shared" si="111"/>
        <v>365</v>
      </c>
      <c r="AF1455" s="35">
        <f t="shared" si="112"/>
        <v>365</v>
      </c>
      <c r="AG1455" s="17" t="str">
        <f t="shared" si="113"/>
        <v>0 anos 11 meses 30 dias</v>
      </c>
    </row>
    <row r="1456" spans="1:33" ht="11.25" customHeight="1" x14ac:dyDescent="0.2">
      <c r="A1456" s="8" t="s">
        <v>9</v>
      </c>
      <c r="B1456" s="8" t="s">
        <v>13</v>
      </c>
      <c r="C1456" s="22" t="s">
        <v>11</v>
      </c>
      <c r="D1456" s="37">
        <v>2024</v>
      </c>
      <c r="E1456" s="12" t="s">
        <v>307</v>
      </c>
      <c r="F1456" s="8" t="s">
        <v>308</v>
      </c>
      <c r="G1456" s="77" t="s">
        <v>11208</v>
      </c>
      <c r="H1456" s="78" t="s">
        <v>11209</v>
      </c>
      <c r="I1456" s="14" t="s">
        <v>11210</v>
      </c>
      <c r="J1456" s="14" t="s">
        <v>14943</v>
      </c>
      <c r="K1456" s="14" t="s">
        <v>29</v>
      </c>
      <c r="L1456" s="15" t="s">
        <v>81</v>
      </c>
      <c r="M1456" s="7" t="s">
        <v>82</v>
      </c>
      <c r="N1456" s="15" t="s">
        <v>4113</v>
      </c>
      <c r="O1456" s="15" t="s">
        <v>8092</v>
      </c>
      <c r="P1456" s="15" t="s">
        <v>2518</v>
      </c>
      <c r="Q1456" s="15" t="s">
        <v>2523</v>
      </c>
      <c r="R1456" s="20">
        <v>38852</v>
      </c>
      <c r="S1456" s="20">
        <v>45293</v>
      </c>
      <c r="T1456" s="20">
        <v>45658</v>
      </c>
      <c r="U1456" s="70"/>
      <c r="V1456" s="70"/>
      <c r="W1456" s="70"/>
      <c r="X1456" s="17"/>
      <c r="Y1456" s="17"/>
      <c r="Z1456" s="70"/>
      <c r="AA1456" s="18">
        <f t="shared" ca="1" si="110"/>
        <v>19</v>
      </c>
      <c r="AB1456" s="15" t="s">
        <v>7878</v>
      </c>
      <c r="AC1456" s="35" t="str">
        <f t="shared" si="114"/>
        <v>0 anos 11 meses 30 dias</v>
      </c>
      <c r="AD1456" s="35" t="str">
        <f ca="1">IF(AND(V1456="",T1456&lt;TODAY()),"Contrato Encerrado",IF(AND(V1456="",T1456&gt;TODAY()),DATEDIF(TODAY(),T1456,"Y")&amp;" anos"&amp;" "&amp;DATEDIF(TODAY(),T1456,"YM")&amp;" meses"&amp;" "&amp;DATEDIF(TODAY(),T1456,"MD")&amp;" dias",IF(AND(X1456="",V1456&lt;TODAY()),"Contrato Encerrado",IF(AND(X1456="",V1456&gt;TODAY()),DATEDIF(TODAY(),V1456,"Y")&amp;" anos"&amp;" "&amp;DATEDIF(TODAY(),V1456,"YM")&amp;" meses"&amp;" "&amp;DATEDIF(TODAY(),V1456,"MD")&amp;" dias",IF(AND(Z1456="",X1456&lt;TODAY()),"Contrato Encerrado",IF(AND(Z1456="",X1456&gt;TODAY()),DATEDIF(TODAY(),X1456,"Y")&amp;" anos"&amp;" "&amp;DATEDIF(TODAY(),X1456,"YM")&amp;" meses"&amp;" "&amp;DATEDIF(TODAY(),X1456,"MD")&amp;" dias",IF(AND(Z1456&lt;&gt;””,Z1456&lt;TODAY()),"Contrato Encerrado",IF(AND(Z1456&lt;&gt;"",Z1456&gt;TODAY()),DATEDIF(TODAY(),Z1456,"Y")&amp;" anos"&amp;" "&amp;DATEDIF(TODAY(),Z1456,"YM")&amp;" meses"&amp;" "&amp;DATEDIF(TODAY(),Z1456,"MD")&amp;" dias"))))))))</f>
        <v>Contrato Encerrado</v>
      </c>
      <c r="AE1456" s="35">
        <f t="shared" si="111"/>
        <v>365</v>
      </c>
      <c r="AF1456" s="35">
        <f t="shared" si="112"/>
        <v>365</v>
      </c>
      <c r="AG1456" s="17" t="str">
        <f t="shared" si="113"/>
        <v>0 anos 11 meses 30 dias</v>
      </c>
    </row>
    <row r="1457" spans="1:33" ht="11.25" customHeight="1" x14ac:dyDescent="0.2">
      <c r="A1457" s="8" t="s">
        <v>9</v>
      </c>
      <c r="B1457" s="8" t="s">
        <v>13</v>
      </c>
      <c r="C1457" s="22" t="s">
        <v>15</v>
      </c>
      <c r="D1457" s="37">
        <v>2025</v>
      </c>
      <c r="E1457" s="12" t="s">
        <v>157</v>
      </c>
      <c r="F1457" s="8" t="s">
        <v>158</v>
      </c>
      <c r="G1457" s="77" t="s">
        <v>15656</v>
      </c>
      <c r="H1457" s="78" t="s">
        <v>15657</v>
      </c>
      <c r="I1457" s="14" t="s">
        <v>15658</v>
      </c>
      <c r="J1457" s="14" t="s">
        <v>14943</v>
      </c>
      <c r="K1457" s="14" t="s">
        <v>29</v>
      </c>
      <c r="L1457" s="15" t="s">
        <v>30</v>
      </c>
      <c r="M1457" s="7" t="s">
        <v>9427</v>
      </c>
      <c r="N1457" s="15" t="s">
        <v>6302</v>
      </c>
      <c r="O1457" s="15" t="s">
        <v>15659</v>
      </c>
      <c r="P1457" s="15" t="s">
        <v>2518</v>
      </c>
      <c r="Q1457" s="15" t="s">
        <v>2521</v>
      </c>
      <c r="R1457" s="15" t="s">
        <v>15660</v>
      </c>
      <c r="S1457" s="15" t="s">
        <v>15661</v>
      </c>
      <c r="T1457" s="20">
        <v>45777</v>
      </c>
      <c r="U1457" s="20"/>
      <c r="V1457" s="20"/>
      <c r="W1457" s="20"/>
      <c r="X1457" s="17"/>
      <c r="Y1457" s="17"/>
      <c r="Z1457" s="20"/>
      <c r="AA1457" s="21">
        <f t="shared" ca="1" si="110"/>
        <v>21</v>
      </c>
      <c r="AB1457" s="15" t="s">
        <v>7878</v>
      </c>
      <c r="AC1457" s="35" t="str">
        <f t="shared" si="114"/>
        <v>0 anos 1 meses 13 dias</v>
      </c>
      <c r="AD1457" s="35" t="str">
        <f ca="1">IF(AND(V1457="",T1457&lt;TODAY()),"Contrato Encerrado",IF(AND(V1457="",T1457&gt;TODAY()),DATEDIF(TODAY(),T1457,"Y")&amp;" anos"&amp;" "&amp;DATEDIF(TODAY(),T1457,"YM")&amp;" meses"&amp;" "&amp;DATEDIF(TODAY(),T1457,"MD")&amp;" dias",IF(AND(X1457="",V1457&lt;TODAY()),"Contrato Encerrado",IF(AND(X1457="",V1457&gt;TODAY()),DATEDIF(TODAY(),V1457,"Y")&amp;" anos"&amp;" "&amp;DATEDIF(TODAY(),V1457,"YM")&amp;" meses"&amp;" "&amp;DATEDIF(TODAY(),V1457,"MD")&amp;" dias",IF(AND(Z1457="",X1457&lt;TODAY()),"Contrato Encerrado",IF(AND(Z1457="",X1457&gt;TODAY()),DATEDIF(TODAY(),X1457,"Y")&amp;" anos"&amp;" "&amp;DATEDIF(TODAY(),X1457,"YM")&amp;" meses"&amp;" "&amp;DATEDIF(TODAY(),X1457,"MD")&amp;" dias",IF(AND(Z1457&lt;&gt;””,Z1457&lt;TODAY()),"Contrato Encerrado",IF(AND(Z1457&lt;&gt;"",Z1457&gt;TODAY()),DATEDIF(TODAY(),Z1457,"Y")&amp;" anos"&amp;" "&amp;DATEDIF(TODAY(),Z1457,"YM")&amp;" meses"&amp;" "&amp;DATEDIF(TODAY(),Z1457,"MD")&amp;" dias"))))))))</f>
        <v>Contrato Encerrado</v>
      </c>
      <c r="AE1457" s="35">
        <f t="shared" si="111"/>
        <v>44</v>
      </c>
      <c r="AF1457" s="35">
        <f t="shared" si="112"/>
        <v>686</v>
      </c>
      <c r="AG1457" s="17" t="str">
        <f t="shared" si="113"/>
        <v>1 anos 10 meses 16 dias</v>
      </c>
    </row>
    <row r="1458" spans="1:33" ht="11.25" customHeight="1" x14ac:dyDescent="0.2">
      <c r="A1458" s="8" t="s">
        <v>9</v>
      </c>
      <c r="B1458" s="8" t="s">
        <v>13</v>
      </c>
      <c r="C1458" s="22" t="s">
        <v>22</v>
      </c>
      <c r="D1458" s="36">
        <v>2024</v>
      </c>
      <c r="E1458" s="12" t="s">
        <v>79</v>
      </c>
      <c r="F1458" s="8" t="s">
        <v>80</v>
      </c>
      <c r="G1458" s="77" t="s">
        <v>14381</v>
      </c>
      <c r="H1458" s="78" t="s">
        <v>14382</v>
      </c>
      <c r="I1458" s="14" t="s">
        <v>14383</v>
      </c>
      <c r="J1458" s="74" t="s">
        <v>1302</v>
      </c>
      <c r="K1458" s="14" t="s">
        <v>29</v>
      </c>
      <c r="L1458" s="15" t="s">
        <v>81</v>
      </c>
      <c r="M1458" s="7" t="s">
        <v>82</v>
      </c>
      <c r="N1458" s="15" t="s">
        <v>4113</v>
      </c>
      <c r="O1458" s="15" t="s">
        <v>8048</v>
      </c>
      <c r="P1458" s="15" t="s">
        <v>2518</v>
      </c>
      <c r="Q1458" s="15" t="s">
        <v>2523</v>
      </c>
      <c r="R1458" s="20">
        <v>39362</v>
      </c>
      <c r="S1458" s="20">
        <v>45536</v>
      </c>
      <c r="T1458" s="20">
        <v>45900</v>
      </c>
      <c r="U1458" s="20"/>
      <c r="V1458" s="20"/>
      <c r="W1458" s="20"/>
      <c r="X1458" s="17"/>
      <c r="Y1458" s="17"/>
      <c r="Z1458" s="20"/>
      <c r="AA1458" s="18">
        <f t="shared" ca="1" si="110"/>
        <v>18</v>
      </c>
      <c r="AB1458" s="15" t="s">
        <v>7878</v>
      </c>
      <c r="AC1458" s="35" t="str">
        <f t="shared" si="114"/>
        <v>0 anos 11 meses 30 dias</v>
      </c>
      <c r="AD1458" s="35" t="str">
        <f ca="1">IF(AND(V1458="",T1458&lt;TODAY()),"Contrato Encerrado",IF(AND(V1458="",T1458&gt;TODAY()),DATEDIF(TODAY(),T1458,"Y")&amp;" anos"&amp;" "&amp;DATEDIF(TODAY(),T1458,"YM")&amp;" meses"&amp;" "&amp;DATEDIF(TODAY(),T1458,"MD")&amp;" dias",IF(AND(X1458="",V1458&lt;TODAY()),"Contrato Encerrado",IF(AND(X1458="",V1458&gt;TODAY()),DATEDIF(TODAY(),V1458,"Y")&amp;" anos"&amp;" "&amp;DATEDIF(TODAY(),V1458,"YM")&amp;" meses"&amp;" "&amp;DATEDIF(TODAY(),V1458,"MD")&amp;" dias",IF(AND(Z1458="",X1458&lt;TODAY()),"Contrato Encerrado",IF(AND(Z1458="",X1458&gt;TODAY()),DATEDIF(TODAY(),X1458,"Y")&amp;" anos"&amp;" "&amp;DATEDIF(TODAY(),X1458,"YM")&amp;" meses"&amp;" "&amp;DATEDIF(TODAY(),X1458,"MD")&amp;" dias",IF(AND(Z1458&lt;&gt;””,Z1458&lt;TODAY()),"Contrato Encerrado",IF(AND(Z1458&lt;&gt;"",Z1458&gt;TODAY()),DATEDIF(TODAY(),Z1458,"Y")&amp;" anos"&amp;" "&amp;DATEDIF(TODAY(),Z1458,"YM")&amp;" meses"&amp;" "&amp;DATEDIF(TODAY(),Z1458,"MD")&amp;" dias"))))))))</f>
        <v>Contrato Encerrado</v>
      </c>
      <c r="AE1458" s="35">
        <f t="shared" si="111"/>
        <v>364</v>
      </c>
      <c r="AF1458" s="35">
        <f t="shared" si="112"/>
        <v>366</v>
      </c>
      <c r="AG1458" s="17" t="str">
        <f t="shared" si="113"/>
        <v>0 anos 11 meses 31 dias</v>
      </c>
    </row>
    <row r="1459" spans="1:33" ht="11.25" customHeight="1" x14ac:dyDescent="0.2">
      <c r="A1459" s="8" t="s">
        <v>9</v>
      </c>
      <c r="B1459" s="8" t="s">
        <v>13</v>
      </c>
      <c r="C1459" s="22" t="s">
        <v>23</v>
      </c>
      <c r="D1459" s="37">
        <v>2023</v>
      </c>
      <c r="E1459" s="12" t="s">
        <v>79</v>
      </c>
      <c r="F1459" s="8" t="s">
        <v>80</v>
      </c>
      <c r="G1459" s="77" t="s">
        <v>9618</v>
      </c>
      <c r="H1459" s="78" t="s">
        <v>9619</v>
      </c>
      <c r="I1459" s="14" t="s">
        <v>9620</v>
      </c>
      <c r="J1459" s="74" t="s">
        <v>1302</v>
      </c>
      <c r="K1459" s="14" t="s">
        <v>29</v>
      </c>
      <c r="L1459" s="15" t="s">
        <v>30</v>
      </c>
      <c r="M1459" s="7" t="s">
        <v>9427</v>
      </c>
      <c r="N1459" s="15" t="s">
        <v>2100</v>
      </c>
      <c r="O1459" s="15" t="s">
        <v>7897</v>
      </c>
      <c r="P1459" s="15" t="s">
        <v>2518</v>
      </c>
      <c r="Q1459" s="15" t="s">
        <v>2523</v>
      </c>
      <c r="R1459" s="20">
        <v>36456</v>
      </c>
      <c r="S1459" s="20">
        <v>45208</v>
      </c>
      <c r="T1459" s="20">
        <v>45903</v>
      </c>
      <c r="U1459" s="20"/>
      <c r="V1459" s="20"/>
      <c r="W1459" s="20"/>
      <c r="X1459" s="17"/>
      <c r="Y1459" s="17"/>
      <c r="Z1459" s="20"/>
      <c r="AA1459" s="18">
        <f t="shared" ca="1" si="110"/>
        <v>25</v>
      </c>
      <c r="AB1459" s="20" t="s">
        <v>7878</v>
      </c>
      <c r="AC1459" s="35" t="str">
        <f t="shared" si="114"/>
        <v>1 anos 10 meses 25 dias</v>
      </c>
      <c r="AD1459" s="35" t="str">
        <f ca="1">IF(AND(V1459="",T1459&lt;TODAY()),"Contrato Encerrado",IF(AND(V1459="",T1459&gt;TODAY()),DATEDIF(TODAY(),T1459,"Y")&amp;" anos"&amp;" "&amp;DATEDIF(TODAY(),T1459,"YM")&amp;" meses"&amp;" "&amp;DATEDIF(TODAY(),T1459,"MD")&amp;" dias",IF(AND(X1459="",V1459&lt;TODAY()),"Contrato Encerrado",IF(AND(X1459="",V1459&gt;TODAY()),DATEDIF(TODAY(),V1459,"Y")&amp;" anos"&amp;" "&amp;DATEDIF(TODAY(),V1459,"YM")&amp;" meses"&amp;" "&amp;DATEDIF(TODAY(),V1459,"MD")&amp;" dias",IF(AND(Z1459="",X1459&lt;TODAY()),"Contrato Encerrado",IF(AND(Z1459="",X1459&gt;TODAY()),DATEDIF(TODAY(),X1459,"Y")&amp;" anos"&amp;" "&amp;DATEDIF(TODAY(),X1459,"YM")&amp;" meses"&amp;" "&amp;DATEDIF(TODAY(),X1459,"MD")&amp;" dias",IF(AND(Z1459&lt;&gt;””,Z1459&lt;TODAY()),"Contrato Encerrado",IF(AND(Z1459&lt;&gt;"",Z1459&gt;TODAY()),DATEDIF(TODAY(),Z1459,"Y")&amp;" anos"&amp;" "&amp;DATEDIF(TODAY(),Z1459,"YM")&amp;" meses"&amp;" "&amp;DATEDIF(TODAY(),Z1459,"MD")&amp;" dias"))))))))</f>
        <v>Contrato Encerrado</v>
      </c>
      <c r="AE1459" s="35">
        <f t="shared" si="111"/>
        <v>695</v>
      </c>
      <c r="AF1459" s="35">
        <f t="shared" si="112"/>
        <v>35</v>
      </c>
      <c r="AG1459" s="17" t="str">
        <f t="shared" si="113"/>
        <v>0 anos 1 meses 4 dias</v>
      </c>
    </row>
    <row r="1460" spans="1:33" ht="11.25" customHeight="1" x14ac:dyDescent="0.2">
      <c r="A1460" s="8" t="s">
        <v>9</v>
      </c>
      <c r="B1460" s="8" t="s">
        <v>13</v>
      </c>
      <c r="C1460" s="22" t="s">
        <v>20</v>
      </c>
      <c r="D1460" s="37">
        <v>2023</v>
      </c>
      <c r="E1460" s="23" t="s">
        <v>157</v>
      </c>
      <c r="F1460" s="8" t="s">
        <v>158</v>
      </c>
      <c r="G1460" s="77" t="s">
        <v>8374</v>
      </c>
      <c r="H1460" s="78" t="s">
        <v>8375</v>
      </c>
      <c r="I1460" s="9" t="s">
        <v>8376</v>
      </c>
      <c r="J1460" s="14" t="s">
        <v>14943</v>
      </c>
      <c r="K1460" s="9" t="s">
        <v>29</v>
      </c>
      <c r="L1460" s="24" t="s">
        <v>30</v>
      </c>
      <c r="M1460" s="7" t="s">
        <v>9427</v>
      </c>
      <c r="N1460" s="24" t="s">
        <v>2101</v>
      </c>
      <c r="O1460" s="24" t="s">
        <v>7885</v>
      </c>
      <c r="P1460" s="24" t="s">
        <v>2518</v>
      </c>
      <c r="Q1460" s="24" t="s">
        <v>4109</v>
      </c>
      <c r="R1460" s="17">
        <v>37449</v>
      </c>
      <c r="S1460" s="17">
        <v>45096</v>
      </c>
      <c r="T1460" s="17">
        <v>45462</v>
      </c>
      <c r="U1460" s="20">
        <v>45463</v>
      </c>
      <c r="V1460" s="20">
        <v>45848</v>
      </c>
      <c r="W1460" s="20"/>
      <c r="X1460" s="17"/>
      <c r="Y1460" s="17"/>
      <c r="Z1460" s="20"/>
      <c r="AA1460" s="18">
        <f t="shared" ca="1" si="110"/>
        <v>23</v>
      </c>
      <c r="AB1460" s="18" t="s">
        <v>7878</v>
      </c>
      <c r="AC1460" s="35" t="str">
        <f t="shared" si="114"/>
        <v>2 anos 0 meses 20 dias</v>
      </c>
      <c r="AD1460" s="35" t="str">
        <f ca="1">IF(AND(V1460="",T1460&lt;TODAY()),"Contrato Encerrado",IF(AND(V1460="",T1460&gt;TODAY()),DATEDIF(TODAY(),T1460,"Y")&amp;" anos"&amp;" "&amp;DATEDIF(TODAY(),T1460,"YM")&amp;" meses"&amp;" "&amp;DATEDIF(TODAY(),T1460,"MD")&amp;" dias",IF(AND(X1460="",V1460&lt;TODAY()),"Contrato Encerrado",IF(AND(X1460="",V1460&gt;TODAY()),DATEDIF(TODAY(),V1460,"Y")&amp;" anos"&amp;" "&amp;DATEDIF(TODAY(),V1460,"YM")&amp;" meses"&amp;" "&amp;DATEDIF(TODAY(),V1460,"MD")&amp;" dias",IF(AND(Z1460="",X1460&lt;TODAY()),"Contrato Encerrado",IF(AND(Z1460="",X1460&gt;TODAY()),DATEDIF(TODAY(),X1460,"Y")&amp;" anos"&amp;" "&amp;DATEDIF(TODAY(),X1460,"YM")&amp;" meses"&amp;" "&amp;DATEDIF(TODAY(),X1460,"MD")&amp;" dias",IF(AND(Z1460&lt;&gt;””,Z1460&lt;TODAY()),"Contrato Encerrado",IF(AND(Z1460&lt;&gt;"",Z1460&gt;TODAY()),DATEDIF(TODAY(),Z1460,"Y")&amp;" anos"&amp;" "&amp;DATEDIF(TODAY(),Z1460,"YM")&amp;" meses"&amp;" "&amp;DATEDIF(TODAY(),Z1460,"MD")&amp;" dias"))))))))</f>
        <v>Contrato Encerrado</v>
      </c>
      <c r="AE1460" s="35">
        <f t="shared" si="111"/>
        <v>751</v>
      </c>
      <c r="AF1460" s="35">
        <f t="shared" si="112"/>
        <v>-21</v>
      </c>
      <c r="AG1460" s="17" t="str">
        <f t="shared" si="113"/>
        <v>ESTÁGIO COMPLETOU 2 ANOS</v>
      </c>
    </row>
    <row r="1461" spans="1:33" ht="11.25" customHeight="1" x14ac:dyDescent="0.2">
      <c r="A1461" s="8" t="s">
        <v>9</v>
      </c>
      <c r="B1461" s="8" t="s">
        <v>13</v>
      </c>
      <c r="C1461" s="22" t="s">
        <v>20</v>
      </c>
      <c r="D1461" s="37">
        <v>2023</v>
      </c>
      <c r="E1461" s="23" t="s">
        <v>1685</v>
      </c>
      <c r="F1461" s="8" t="s">
        <v>1686</v>
      </c>
      <c r="G1461" s="77" t="s">
        <v>8377</v>
      </c>
      <c r="H1461" s="78" t="s">
        <v>8378</v>
      </c>
      <c r="I1461" s="9" t="s">
        <v>8379</v>
      </c>
      <c r="J1461" s="14" t="s">
        <v>14943</v>
      </c>
      <c r="K1461" s="9" t="s">
        <v>29</v>
      </c>
      <c r="L1461" s="24" t="s">
        <v>81</v>
      </c>
      <c r="M1461" s="7" t="s">
        <v>82</v>
      </c>
      <c r="N1461" s="24" t="s">
        <v>4113</v>
      </c>
      <c r="O1461" s="24" t="s">
        <v>8380</v>
      </c>
      <c r="P1461" s="24" t="s">
        <v>2518</v>
      </c>
      <c r="Q1461" s="24" t="s">
        <v>2523</v>
      </c>
      <c r="R1461" s="17">
        <v>38588</v>
      </c>
      <c r="S1461" s="17">
        <v>45117</v>
      </c>
      <c r="T1461" s="114">
        <v>45289</v>
      </c>
      <c r="U1461" s="17"/>
      <c r="V1461" s="17"/>
      <c r="W1461" s="17"/>
      <c r="X1461" s="17"/>
      <c r="Y1461" s="17"/>
      <c r="Z1461" s="17"/>
      <c r="AA1461" s="18">
        <f t="shared" ca="1" si="110"/>
        <v>20</v>
      </c>
      <c r="AB1461" s="18" t="s">
        <v>7878</v>
      </c>
      <c r="AC1461" s="35" t="str">
        <f t="shared" si="114"/>
        <v>0 anos 5 meses 19 dias</v>
      </c>
      <c r="AD1461" s="35" t="str">
        <f ca="1">IF(AND(V1461="",T1461&lt;TODAY()),"Contrato Encerrado",IF(AND(V1461="",T1461&gt;TODAY()),DATEDIF(TODAY(),T1461,"Y")&amp;" anos"&amp;" "&amp;DATEDIF(TODAY(),T1461,"YM")&amp;" meses"&amp;" "&amp;DATEDIF(TODAY(),T1461,"MD")&amp;" dias",IF(AND(X1461="",V1461&lt;TODAY()),"Contrato Encerrado",IF(AND(X1461="",V1461&gt;TODAY()),DATEDIF(TODAY(),V1461,"Y")&amp;" anos"&amp;" "&amp;DATEDIF(TODAY(),V1461,"YM")&amp;" meses"&amp;" "&amp;DATEDIF(TODAY(),V1461,"MD")&amp;" dias",IF(AND(Z1461="",X1461&lt;TODAY()),"Contrato Encerrado",IF(AND(Z1461="",X1461&gt;TODAY()),DATEDIF(TODAY(),X1461,"Y")&amp;" anos"&amp;" "&amp;DATEDIF(TODAY(),X1461,"YM")&amp;" meses"&amp;" "&amp;DATEDIF(TODAY(),X1461,"MD")&amp;" dias",IF(AND(Z1461&lt;&gt;””,Z1461&lt;TODAY()),"Contrato Encerrado",IF(AND(Z1461&lt;&gt;"",Z1461&gt;TODAY()),DATEDIF(TODAY(),Z1461,"Y")&amp;" anos"&amp;" "&amp;DATEDIF(TODAY(),Z1461,"YM")&amp;" meses"&amp;" "&amp;DATEDIF(TODAY(),Z1461,"MD")&amp;" dias"))))))))</f>
        <v>Contrato Encerrado</v>
      </c>
      <c r="AE1461" s="35">
        <f t="shared" si="111"/>
        <v>172</v>
      </c>
      <c r="AF1461" s="35">
        <f t="shared" si="112"/>
        <v>558</v>
      </c>
      <c r="AG1461" s="17" t="str">
        <f t="shared" si="113"/>
        <v>1 anos 6 meses 11 dias</v>
      </c>
    </row>
    <row r="1462" spans="1:33" ht="11.25" customHeight="1" x14ac:dyDescent="0.2">
      <c r="A1462" s="8" t="s">
        <v>9</v>
      </c>
      <c r="B1462" s="8" t="s">
        <v>13</v>
      </c>
      <c r="C1462" s="22" t="s">
        <v>15</v>
      </c>
      <c r="D1462" s="37">
        <v>2025</v>
      </c>
      <c r="E1462" s="12" t="s">
        <v>157</v>
      </c>
      <c r="F1462" s="8" t="s">
        <v>158</v>
      </c>
      <c r="G1462" s="77" t="s">
        <v>15662</v>
      </c>
      <c r="H1462" s="78" t="s">
        <v>15663</v>
      </c>
      <c r="I1462" s="14" t="s">
        <v>15664</v>
      </c>
      <c r="J1462" s="14" t="s">
        <v>10</v>
      </c>
      <c r="K1462" s="14" t="s">
        <v>29</v>
      </c>
      <c r="L1462" s="15" t="s">
        <v>30</v>
      </c>
      <c r="M1462" s="7" t="s">
        <v>9427</v>
      </c>
      <c r="N1462" s="15" t="s">
        <v>11918</v>
      </c>
      <c r="O1462" s="15" t="s">
        <v>7901</v>
      </c>
      <c r="P1462" s="15" t="s">
        <v>2518</v>
      </c>
      <c r="Q1462" s="15" t="s">
        <v>4109</v>
      </c>
      <c r="R1462" s="20">
        <v>38074</v>
      </c>
      <c r="S1462" s="20">
        <v>45733</v>
      </c>
      <c r="T1462" s="70">
        <v>45838</v>
      </c>
      <c r="U1462" s="70">
        <v>45876</v>
      </c>
      <c r="V1462" s="70">
        <v>46097</v>
      </c>
      <c r="W1462" s="70"/>
      <c r="X1462" s="17"/>
      <c r="Y1462" s="17"/>
      <c r="Z1462" s="20"/>
      <c r="AA1462" s="21">
        <f t="shared" ca="1" si="110"/>
        <v>21</v>
      </c>
      <c r="AB1462" s="15" t="s">
        <v>7878</v>
      </c>
      <c r="AC1462" s="35" t="str">
        <f t="shared" si="114"/>
        <v>0 anos 10 meses 20 dias</v>
      </c>
      <c r="AD1462" s="35" t="str">
        <f ca="1">IF(AND(V1462="",T1462&lt;TODAY()),"Contrato Encerrado",IF(AND(V1462="",T1462&gt;TODAY()),DATEDIF(TODAY(),T1462,"Y")&amp;" anos"&amp;" "&amp;DATEDIF(TODAY(),T1462,"YM")&amp;" meses"&amp;" "&amp;DATEDIF(TODAY(),T1462,"MD")&amp;" dias",IF(AND(X1462="",V1462&lt;TODAY()),"Contrato Encerrado",IF(AND(X1462="",V1462&gt;TODAY()),DATEDIF(TODAY(),V1462,"Y")&amp;" anos"&amp;" "&amp;DATEDIF(TODAY(),V1462,"YM")&amp;" meses"&amp;" "&amp;DATEDIF(TODAY(),V1462,"MD")&amp;" dias",IF(AND(Z1462="",X1462&lt;TODAY()),"Contrato Encerrado",IF(AND(Z1462="",X1462&gt;TODAY()),DATEDIF(TODAY(),X1462,"Y")&amp;" anos"&amp;" "&amp;DATEDIF(TODAY(),X1462,"YM")&amp;" meses"&amp;" "&amp;DATEDIF(TODAY(),X1462,"MD")&amp;" dias",IF(AND(Z1462&lt;&gt;””,Z1462&lt;TODAY()),"Contrato Encerrado",IF(AND(Z1462&lt;&gt;"",Z1462&gt;TODAY()),DATEDIF(TODAY(),Z1462,"Y")&amp;" anos"&amp;" "&amp;DATEDIF(TODAY(),Z1462,"YM")&amp;" meses"&amp;" "&amp;DATEDIF(TODAY(),Z1462,"MD")&amp;" dias"))))))))</f>
        <v>0 anos 5 meses 9 dias</v>
      </c>
      <c r="AE1462" s="35">
        <f t="shared" si="111"/>
        <v>326</v>
      </c>
      <c r="AF1462" s="35">
        <f t="shared" si="112"/>
        <v>404</v>
      </c>
      <c r="AG1462" s="17" t="str">
        <f t="shared" si="113"/>
        <v>1 anos 1 meses 7 dias</v>
      </c>
    </row>
    <row r="1463" spans="1:33" ht="11.25" customHeight="1" x14ac:dyDescent="0.2">
      <c r="A1463" s="8" t="s">
        <v>9</v>
      </c>
      <c r="B1463" s="10" t="s">
        <v>13</v>
      </c>
      <c r="C1463" s="11" t="s">
        <v>24</v>
      </c>
      <c r="D1463" s="36">
        <v>2022</v>
      </c>
      <c r="E1463" s="12" t="s">
        <v>157</v>
      </c>
      <c r="F1463" s="8" t="s">
        <v>158</v>
      </c>
      <c r="G1463" s="77" t="s">
        <v>4533</v>
      </c>
      <c r="H1463" s="78" t="s">
        <v>4534</v>
      </c>
      <c r="I1463" s="14" t="s">
        <v>4535</v>
      </c>
      <c r="J1463" s="14" t="s">
        <v>14943</v>
      </c>
      <c r="K1463" s="14" t="s">
        <v>29</v>
      </c>
      <c r="L1463" s="15" t="s">
        <v>30</v>
      </c>
      <c r="M1463" s="7" t="s">
        <v>9427</v>
      </c>
      <c r="N1463" s="16" t="s">
        <v>2101</v>
      </c>
      <c r="O1463" s="16"/>
      <c r="P1463" s="16" t="s">
        <v>2518</v>
      </c>
      <c r="Q1463" s="16" t="s">
        <v>2521</v>
      </c>
      <c r="R1463" s="31">
        <v>37393</v>
      </c>
      <c r="S1463" s="31">
        <v>44840</v>
      </c>
      <c r="T1463" s="31">
        <v>45559</v>
      </c>
      <c r="U1463" s="31"/>
      <c r="V1463" s="31"/>
      <c r="W1463" s="31"/>
      <c r="X1463" s="17"/>
      <c r="Y1463" s="17"/>
      <c r="Z1463" s="31"/>
      <c r="AA1463" s="18">
        <f t="shared" ca="1" si="110"/>
        <v>23</v>
      </c>
      <c r="AB1463" s="19" t="s">
        <v>7878</v>
      </c>
      <c r="AC1463" s="35" t="str">
        <f t="shared" si="114"/>
        <v>1 anos 11 meses 18 dias</v>
      </c>
      <c r="AD1463" s="35" t="str">
        <f ca="1">IF(AND(V1463="",T1463&lt;TODAY()),"Contrato Encerrado",IF(AND(V1463="",T1463&gt;TODAY()),DATEDIF(TODAY(),T1463,"Y")&amp;" anos"&amp;" "&amp;DATEDIF(TODAY(),T1463,"YM")&amp;" meses"&amp;" "&amp;DATEDIF(TODAY(),T1463,"MD")&amp;" dias",IF(AND(X1463="",V1463&lt;TODAY()),"Contrato Encerrado",IF(AND(X1463="",V1463&gt;TODAY()),DATEDIF(TODAY(),V1463,"Y")&amp;" anos"&amp;" "&amp;DATEDIF(TODAY(),V1463,"YM")&amp;" meses"&amp;" "&amp;DATEDIF(TODAY(),V1463,"MD")&amp;" dias",IF(AND(Z1463="",X1463&lt;TODAY()),"Contrato Encerrado",IF(AND(Z1463="",X1463&gt;TODAY()),DATEDIF(TODAY(),X1463,"Y")&amp;" anos"&amp;" "&amp;DATEDIF(TODAY(),X1463,"YM")&amp;" meses"&amp;" "&amp;DATEDIF(TODAY(),X1463,"MD")&amp;" dias",IF(AND(Z1463&lt;&gt;””,Z1463&lt;TODAY()),"Contrato Encerrado",IF(AND(Z1463&lt;&gt;"",Z1463&gt;TODAY()),DATEDIF(TODAY(),Z1463,"Y")&amp;" anos"&amp;" "&amp;DATEDIF(TODAY(),Z1463,"YM")&amp;" meses"&amp;" "&amp;DATEDIF(TODAY(),Z1463,"MD")&amp;" dias"))))))))</f>
        <v>Contrato Encerrado</v>
      </c>
      <c r="AE1463" s="35">
        <f t="shared" si="111"/>
        <v>719</v>
      </c>
      <c r="AF1463" s="35">
        <f t="shared" si="112"/>
        <v>11</v>
      </c>
      <c r="AG1463" s="17" t="str">
        <f t="shared" si="113"/>
        <v>0 anos 0 meses 11 dias</v>
      </c>
    </row>
    <row r="1464" spans="1:33" ht="11.25" customHeight="1" x14ac:dyDescent="0.2">
      <c r="A1464" s="141" t="s">
        <v>9</v>
      </c>
      <c r="B1464" s="142" t="s">
        <v>13</v>
      </c>
      <c r="C1464" s="143" t="s">
        <v>22</v>
      </c>
      <c r="D1464" s="144">
        <v>2022</v>
      </c>
      <c r="E1464" s="145" t="s">
        <v>307</v>
      </c>
      <c r="F1464" s="141" t="s">
        <v>308</v>
      </c>
      <c r="G1464" s="146" t="s">
        <v>426</v>
      </c>
      <c r="H1464" s="147" t="s">
        <v>427</v>
      </c>
      <c r="I1464" s="148" t="s">
        <v>428</v>
      </c>
      <c r="J1464" s="14" t="s">
        <v>1302</v>
      </c>
      <c r="K1464" s="148" t="s">
        <v>29</v>
      </c>
      <c r="L1464" s="149" t="s">
        <v>30</v>
      </c>
      <c r="M1464" s="7" t="s">
        <v>9427</v>
      </c>
      <c r="N1464" s="150" t="s">
        <v>2112</v>
      </c>
      <c r="O1464" s="150"/>
      <c r="P1464" s="150" t="s">
        <v>2517</v>
      </c>
      <c r="Q1464" s="150" t="s">
        <v>2522</v>
      </c>
      <c r="R1464" s="151">
        <v>36377</v>
      </c>
      <c r="S1464" s="151">
        <v>44326</v>
      </c>
      <c r="T1464" s="151">
        <v>45056</v>
      </c>
      <c r="U1464" s="151"/>
      <c r="V1464" s="151"/>
      <c r="W1464" s="151"/>
      <c r="X1464" s="17"/>
      <c r="Y1464" s="17"/>
      <c r="Z1464" s="151"/>
      <c r="AA1464" s="152">
        <f t="shared" ca="1" si="110"/>
        <v>26</v>
      </c>
      <c r="AB1464" s="153" t="s">
        <v>7878</v>
      </c>
      <c r="AC1464" s="35" t="str">
        <f t="shared" si="114"/>
        <v>2 anos 0 meses 0 dias</v>
      </c>
      <c r="AD1464" s="132" t="str">
        <f ca="1">IF(AND(V1464="",T1464&lt;TODAY()),"Contrato Encerrado",IF(AND(V1464="",T1464&gt;TODAY()),DATEDIF(TODAY(),T1464,"Y")&amp;" anos"&amp;" "&amp;DATEDIF(TODAY(),T1464,"YM")&amp;" meses"&amp;" "&amp;DATEDIF(TODAY(),T1464,"MD")&amp;" dias",IF(AND(X1464="",V1464&lt;TODAY()),"Contrato Encerrado",IF(AND(X1464="",V1464&gt;TODAY()),DATEDIF(TODAY(),V1464,"Y")&amp;" anos"&amp;" "&amp;DATEDIF(TODAY(),V1464,"YM")&amp;" meses"&amp;" "&amp;DATEDIF(TODAY(),V1464,"MD")&amp;" dias",IF(AND(Z1464="",X1464&lt;TODAY()),"Contrato Encerrado",IF(AND(Z1464="",X1464&gt;TODAY()),DATEDIF(TODAY(),X1464,"Y")&amp;" anos"&amp;" "&amp;DATEDIF(TODAY(),X1464,"YM")&amp;" meses"&amp;" "&amp;DATEDIF(TODAY(),X1464,"MD")&amp;" dias",IF(AND(Z1464&lt;&gt;””,Z1464&lt;TODAY()),"Contrato Encerrado",IF(AND(Z1464&lt;&gt;"",Z1464&gt;TODAY()),DATEDIF(TODAY(),Z1464,"Y")&amp;" anos"&amp;" "&amp;DATEDIF(TODAY(),Z1464,"YM")&amp;" meses"&amp;" "&amp;DATEDIF(TODAY(),Z1464,"MD")&amp;" dias"))))))))</f>
        <v>Contrato Encerrado</v>
      </c>
      <c r="AE1464" s="132">
        <f t="shared" si="111"/>
        <v>730</v>
      </c>
      <c r="AF1464" s="132">
        <f t="shared" si="112"/>
        <v>0</v>
      </c>
      <c r="AG1464" s="133" t="str">
        <f t="shared" si="113"/>
        <v>ESTÁGIO COMPLETOU 2 ANOS</v>
      </c>
    </row>
    <row r="1465" spans="1:33" ht="11.25" customHeight="1" x14ac:dyDescent="0.2">
      <c r="A1465" s="8" t="s">
        <v>9</v>
      </c>
      <c r="B1465" s="8" t="s">
        <v>13</v>
      </c>
      <c r="C1465" s="22" t="s">
        <v>15</v>
      </c>
      <c r="D1465" s="37">
        <v>2023</v>
      </c>
      <c r="E1465" s="23" t="s">
        <v>79</v>
      </c>
      <c r="F1465" s="8" t="s">
        <v>80</v>
      </c>
      <c r="G1465" s="77" t="s">
        <v>6434</v>
      </c>
      <c r="H1465" s="78" t="s">
        <v>6435</v>
      </c>
      <c r="I1465" s="9" t="s">
        <v>6436</v>
      </c>
      <c r="J1465" s="14" t="s">
        <v>14943</v>
      </c>
      <c r="K1465" s="9" t="s">
        <v>29</v>
      </c>
      <c r="L1465" s="24" t="s">
        <v>30</v>
      </c>
      <c r="M1465" s="7" t="s">
        <v>9427</v>
      </c>
      <c r="N1465" s="15" t="s">
        <v>2103</v>
      </c>
      <c r="O1465" s="24"/>
      <c r="P1465" s="24" t="s">
        <v>2518</v>
      </c>
      <c r="Q1465" s="24" t="s">
        <v>2523</v>
      </c>
      <c r="R1465" s="17">
        <v>37465</v>
      </c>
      <c r="S1465" s="17">
        <v>44986</v>
      </c>
      <c r="T1465" s="31">
        <v>45716</v>
      </c>
      <c r="U1465" s="20"/>
      <c r="V1465" s="20"/>
      <c r="W1465" s="17"/>
      <c r="X1465" s="17"/>
      <c r="Y1465" s="17"/>
      <c r="Z1465" s="20"/>
      <c r="AA1465" s="18">
        <f t="shared" ca="1" si="110"/>
        <v>23</v>
      </c>
      <c r="AB1465" s="19" t="s">
        <v>7877</v>
      </c>
      <c r="AC1465" s="35" t="str">
        <f t="shared" si="114"/>
        <v>1 anos 11 meses 27 dias</v>
      </c>
      <c r="AD1465" s="35" t="str">
        <f ca="1">IF(AND(V1465="",T1465&lt;TODAY()),"Contrato Encerrado",IF(AND(V1465="",T1465&gt;TODAY()),DATEDIF(TODAY(),T1465,"Y")&amp;" anos"&amp;" "&amp;DATEDIF(TODAY(),T1465,"YM")&amp;" meses"&amp;" "&amp;DATEDIF(TODAY(),T1465,"MD")&amp;" dias",IF(AND(X1465="",V1465&lt;TODAY()),"Contrato Encerrado",IF(AND(X1465="",V1465&gt;TODAY()),DATEDIF(TODAY(),V1465,"Y")&amp;" anos"&amp;" "&amp;DATEDIF(TODAY(),V1465,"YM")&amp;" meses"&amp;" "&amp;DATEDIF(TODAY(),V1465,"MD")&amp;" dias",IF(AND(Z1465="",X1465&lt;TODAY()),"Contrato Encerrado",IF(AND(Z1465="",X1465&gt;TODAY()),DATEDIF(TODAY(),X1465,"Y")&amp;" anos"&amp;" "&amp;DATEDIF(TODAY(),X1465,"YM")&amp;" meses"&amp;" "&amp;DATEDIF(TODAY(),X1465,"MD")&amp;" dias",IF(AND(Z1465&lt;&gt;””,Z1465&lt;TODAY()),"Contrato Encerrado",IF(AND(Z1465&lt;&gt;"",Z1465&gt;TODAY()),DATEDIF(TODAY(),Z1465,"Y")&amp;" anos"&amp;" "&amp;DATEDIF(TODAY(),Z1465,"YM")&amp;" meses"&amp;" "&amp;DATEDIF(TODAY(),Z1465,"MD")&amp;" dias"))))))))</f>
        <v>Contrato Encerrado</v>
      </c>
      <c r="AE1465" s="35">
        <f t="shared" si="111"/>
        <v>730</v>
      </c>
      <c r="AF1465" s="35">
        <f t="shared" si="112"/>
        <v>0</v>
      </c>
      <c r="AG1465" s="17" t="str">
        <f t="shared" si="113"/>
        <v>ESTÁGIO COMPLETOU 2 ANOS</v>
      </c>
    </row>
    <row r="1466" spans="1:33" ht="11.25" customHeight="1" x14ac:dyDescent="0.2">
      <c r="A1466" s="8" t="s">
        <v>9</v>
      </c>
      <c r="B1466" s="8" t="s">
        <v>13</v>
      </c>
      <c r="C1466" s="22" t="s">
        <v>22</v>
      </c>
      <c r="D1466" s="37">
        <v>2023</v>
      </c>
      <c r="E1466" s="12" t="s">
        <v>307</v>
      </c>
      <c r="F1466" s="8" t="s">
        <v>308</v>
      </c>
      <c r="G1466" s="77" t="s">
        <v>9621</v>
      </c>
      <c r="H1466" s="78" t="s">
        <v>9622</v>
      </c>
      <c r="I1466" s="14" t="s">
        <v>9623</v>
      </c>
      <c r="J1466" s="14" t="s">
        <v>14943</v>
      </c>
      <c r="K1466" s="14" t="s">
        <v>29</v>
      </c>
      <c r="L1466" s="15" t="s">
        <v>30</v>
      </c>
      <c r="M1466" s="7" t="s">
        <v>9427</v>
      </c>
      <c r="N1466" s="15" t="s">
        <v>2115</v>
      </c>
      <c r="O1466" s="15" t="s">
        <v>8037</v>
      </c>
      <c r="P1466" s="15" t="s">
        <v>2518</v>
      </c>
      <c r="Q1466" s="15" t="s">
        <v>2523</v>
      </c>
      <c r="R1466" s="20">
        <v>36902</v>
      </c>
      <c r="S1466" s="20">
        <v>45166</v>
      </c>
      <c r="T1466" s="70">
        <v>45291</v>
      </c>
      <c r="U1466" s="20"/>
      <c r="V1466" s="20"/>
      <c r="W1466" s="20"/>
      <c r="X1466" s="17"/>
      <c r="Y1466" s="17"/>
      <c r="Z1466" s="20"/>
      <c r="AA1466" s="18">
        <f t="shared" ca="1" si="110"/>
        <v>24</v>
      </c>
      <c r="AB1466" s="21" t="s">
        <v>7877</v>
      </c>
      <c r="AC1466" s="35" t="str">
        <f t="shared" si="114"/>
        <v>0 anos 4 meses 3 dias</v>
      </c>
      <c r="AD1466" s="35" t="str">
        <f ca="1">IF(AND(V1466="",T1466&lt;TODAY()),"Contrato Encerrado",IF(AND(V1466="",T1466&gt;TODAY()),DATEDIF(TODAY(),T1466,"Y")&amp;" anos"&amp;" "&amp;DATEDIF(TODAY(),T1466,"YM")&amp;" meses"&amp;" "&amp;DATEDIF(TODAY(),T1466,"MD")&amp;" dias",IF(AND(X1466="",V1466&lt;TODAY()),"Contrato Encerrado",IF(AND(X1466="",V1466&gt;TODAY()),DATEDIF(TODAY(),V1466,"Y")&amp;" anos"&amp;" "&amp;DATEDIF(TODAY(),V1466,"YM")&amp;" meses"&amp;" "&amp;DATEDIF(TODAY(),V1466,"MD")&amp;" dias",IF(AND(Z1466="",X1466&lt;TODAY()),"Contrato Encerrado",IF(AND(Z1466="",X1466&gt;TODAY()),DATEDIF(TODAY(),X1466,"Y")&amp;" anos"&amp;" "&amp;DATEDIF(TODAY(),X1466,"YM")&amp;" meses"&amp;" "&amp;DATEDIF(TODAY(),X1466,"MD")&amp;" dias",IF(AND(Z1466&lt;&gt;””,Z1466&lt;TODAY()),"Contrato Encerrado",IF(AND(Z1466&lt;&gt;"",Z1466&gt;TODAY()),DATEDIF(TODAY(),Z1466,"Y")&amp;" anos"&amp;" "&amp;DATEDIF(TODAY(),Z1466,"YM")&amp;" meses"&amp;" "&amp;DATEDIF(TODAY(),Z1466,"MD")&amp;" dias"))))))))</f>
        <v>Contrato Encerrado</v>
      </c>
      <c r="AE1466" s="35">
        <f t="shared" si="111"/>
        <v>125</v>
      </c>
      <c r="AF1466" s="35">
        <f t="shared" si="112"/>
        <v>605</v>
      </c>
      <c r="AG1466" s="17" t="str">
        <f t="shared" si="113"/>
        <v>1 anos 7 meses 27 dias</v>
      </c>
    </row>
    <row r="1467" spans="1:33" ht="11.25" customHeight="1" x14ac:dyDescent="0.2">
      <c r="A1467" s="8" t="s">
        <v>9</v>
      </c>
      <c r="B1467" s="8" t="s">
        <v>13</v>
      </c>
      <c r="C1467" s="22" t="s">
        <v>25</v>
      </c>
      <c r="D1467" s="37">
        <v>2023</v>
      </c>
      <c r="E1467" s="12" t="s">
        <v>772</v>
      </c>
      <c r="F1467" s="8" t="s">
        <v>773</v>
      </c>
      <c r="G1467" s="77" t="s">
        <v>10745</v>
      </c>
      <c r="H1467" s="78" t="s">
        <v>10746</v>
      </c>
      <c r="I1467" s="14" t="s">
        <v>10747</v>
      </c>
      <c r="J1467" s="14" t="s">
        <v>14943</v>
      </c>
      <c r="K1467" s="14" t="s">
        <v>29</v>
      </c>
      <c r="L1467" s="15" t="s">
        <v>81</v>
      </c>
      <c r="M1467" s="7" t="s">
        <v>82</v>
      </c>
      <c r="N1467" s="15" t="s">
        <v>4113</v>
      </c>
      <c r="O1467" s="15" t="s">
        <v>8323</v>
      </c>
      <c r="P1467" s="15" t="s">
        <v>2518</v>
      </c>
      <c r="Q1467" s="15" t="s">
        <v>2523</v>
      </c>
      <c r="R1467" s="20">
        <v>39122</v>
      </c>
      <c r="S1467" s="20">
        <v>45261</v>
      </c>
      <c r="T1467" s="20">
        <v>45626</v>
      </c>
      <c r="U1467" s="20"/>
      <c r="V1467" s="20"/>
      <c r="W1467" s="20"/>
      <c r="X1467" s="17"/>
      <c r="Y1467" s="17"/>
      <c r="Z1467" s="20"/>
      <c r="AA1467" s="18">
        <f t="shared" ca="1" si="110"/>
        <v>18</v>
      </c>
      <c r="AB1467" s="20" t="s">
        <v>7877</v>
      </c>
      <c r="AC1467" s="35" t="str">
        <f t="shared" si="114"/>
        <v>0 anos 11 meses 29 dias</v>
      </c>
      <c r="AD1467" s="35" t="str">
        <f ca="1">IF(AND(V1467="",T1467&lt;TODAY()),"Contrato Encerrado",IF(AND(V1467="",T1467&gt;TODAY()),DATEDIF(TODAY(),T1467,"Y")&amp;" anos"&amp;" "&amp;DATEDIF(TODAY(),T1467,"YM")&amp;" meses"&amp;" "&amp;DATEDIF(TODAY(),T1467,"MD")&amp;" dias",IF(AND(X1467="",V1467&lt;TODAY()),"Contrato Encerrado",IF(AND(X1467="",V1467&gt;TODAY()),DATEDIF(TODAY(),V1467,"Y")&amp;" anos"&amp;" "&amp;DATEDIF(TODAY(),V1467,"YM")&amp;" meses"&amp;" "&amp;DATEDIF(TODAY(),V1467,"MD")&amp;" dias",IF(AND(Z1467="",X1467&lt;TODAY()),"Contrato Encerrado",IF(AND(Z1467="",X1467&gt;TODAY()),DATEDIF(TODAY(),X1467,"Y")&amp;" anos"&amp;" "&amp;DATEDIF(TODAY(),X1467,"YM")&amp;" meses"&amp;" "&amp;DATEDIF(TODAY(),X1467,"MD")&amp;" dias",IF(AND(Z1467&lt;&gt;””,Z1467&lt;TODAY()),"Contrato Encerrado",IF(AND(Z1467&lt;&gt;"",Z1467&gt;TODAY()),DATEDIF(TODAY(),Z1467,"Y")&amp;" anos"&amp;" "&amp;DATEDIF(TODAY(),Z1467,"YM")&amp;" meses"&amp;" "&amp;DATEDIF(TODAY(),Z1467,"MD")&amp;" dias"))))))))</f>
        <v>Contrato Encerrado</v>
      </c>
      <c r="AE1467" s="35">
        <f t="shared" si="111"/>
        <v>365</v>
      </c>
      <c r="AF1467" s="35">
        <f t="shared" si="112"/>
        <v>365</v>
      </c>
      <c r="AG1467" s="17" t="str">
        <f t="shared" si="113"/>
        <v>0 anos 11 meses 30 dias</v>
      </c>
    </row>
    <row r="1468" spans="1:33" ht="11.25" customHeight="1" x14ac:dyDescent="0.2">
      <c r="A1468" s="8" t="s">
        <v>9</v>
      </c>
      <c r="B1468" s="8" t="s">
        <v>13</v>
      </c>
      <c r="C1468" s="22" t="s">
        <v>16</v>
      </c>
      <c r="D1468" s="37">
        <v>2024</v>
      </c>
      <c r="E1468" s="12" t="s">
        <v>157</v>
      </c>
      <c r="F1468" s="8" t="s">
        <v>158</v>
      </c>
      <c r="G1468" s="77" t="s">
        <v>12785</v>
      </c>
      <c r="H1468" s="78" t="s">
        <v>12786</v>
      </c>
      <c r="I1468" s="14" t="s">
        <v>12787</v>
      </c>
      <c r="J1468" s="67" t="s">
        <v>10</v>
      </c>
      <c r="K1468" s="14" t="s">
        <v>29</v>
      </c>
      <c r="L1468" s="15" t="s">
        <v>30</v>
      </c>
      <c r="M1468" s="7" t="s">
        <v>9427</v>
      </c>
      <c r="N1468" s="15" t="s">
        <v>3199</v>
      </c>
      <c r="O1468" s="15" t="s">
        <v>8813</v>
      </c>
      <c r="P1468" s="15" t="s">
        <v>2518</v>
      </c>
      <c r="Q1468" s="15" t="s">
        <v>4109</v>
      </c>
      <c r="R1468" s="20">
        <v>36529</v>
      </c>
      <c r="S1468" s="20">
        <v>45371</v>
      </c>
      <c r="T1468" s="20">
        <v>46100</v>
      </c>
      <c r="U1468" s="31"/>
      <c r="V1468" s="31"/>
      <c r="W1468" s="20"/>
      <c r="X1468" s="17"/>
      <c r="Y1468" s="17"/>
      <c r="Z1468" s="20"/>
      <c r="AA1468" s="18">
        <f t="shared" ca="1" si="110"/>
        <v>25</v>
      </c>
      <c r="AB1468" s="20" t="s">
        <v>7877</v>
      </c>
      <c r="AC1468" s="35" t="str">
        <f t="shared" si="114"/>
        <v>1 anos 11 meses 27 dias</v>
      </c>
      <c r="AD1468" s="35" t="str">
        <f ca="1">IF(AND(V1468="",T1468&lt;TODAY()),"Contrato Encerrado",IF(AND(V1468="",T1468&gt;TODAY()),DATEDIF(TODAY(),T1468,"Y")&amp;" anos"&amp;" "&amp;DATEDIF(TODAY(),T1468,"YM")&amp;" meses"&amp;" "&amp;DATEDIF(TODAY(),T1468,"MD")&amp;" dias",IF(AND(X1468="",V1468&lt;TODAY()),"Contrato Encerrado",IF(AND(X1468="",V1468&gt;TODAY()),DATEDIF(TODAY(),V1468,"Y")&amp;" anos"&amp;" "&amp;DATEDIF(TODAY(),V1468,"YM")&amp;" meses"&amp;" "&amp;DATEDIF(TODAY(),V1468,"MD")&amp;" dias",IF(AND(Z1468="",X1468&lt;TODAY()),"Contrato Encerrado",IF(AND(Z1468="",X1468&gt;TODAY()),DATEDIF(TODAY(),X1468,"Y")&amp;" anos"&amp;" "&amp;DATEDIF(TODAY(),X1468,"YM")&amp;" meses"&amp;" "&amp;DATEDIF(TODAY(),X1468,"MD")&amp;" dias",IF(AND(Z1468&lt;&gt;””,Z1468&lt;TODAY()),"Contrato Encerrado",IF(AND(Z1468&lt;&gt;"",Z1468&gt;TODAY()),DATEDIF(TODAY(),Z1468,"Y")&amp;" anos"&amp;" "&amp;DATEDIF(TODAY(),Z1468,"YM")&amp;" meses"&amp;" "&amp;DATEDIF(TODAY(),Z1468,"MD")&amp;" dias"))))))))</f>
        <v>0 anos 5 meses 12 dias</v>
      </c>
      <c r="AE1468" s="35">
        <f t="shared" si="111"/>
        <v>729</v>
      </c>
      <c r="AF1468" s="35">
        <f t="shared" si="112"/>
        <v>1</v>
      </c>
      <c r="AG1468" s="17" t="str">
        <f t="shared" si="113"/>
        <v>0 anos 0 meses 1 dias</v>
      </c>
    </row>
    <row r="1469" spans="1:33" ht="11.25" customHeight="1" x14ac:dyDescent="0.2">
      <c r="A1469" s="8" t="s">
        <v>9</v>
      </c>
      <c r="B1469" s="8" t="s">
        <v>13</v>
      </c>
      <c r="C1469" s="22" t="s">
        <v>23</v>
      </c>
      <c r="D1469" s="37">
        <v>2024</v>
      </c>
      <c r="E1469" s="12" t="s">
        <v>157</v>
      </c>
      <c r="F1469" s="8" t="s">
        <v>158</v>
      </c>
      <c r="G1469" s="77" t="s">
        <v>14626</v>
      </c>
      <c r="H1469" s="78" t="s">
        <v>14627</v>
      </c>
      <c r="I1469" s="14" t="s">
        <v>14628</v>
      </c>
      <c r="J1469" s="14" t="s">
        <v>10</v>
      </c>
      <c r="K1469" s="14" t="s">
        <v>29</v>
      </c>
      <c r="L1469" s="15" t="s">
        <v>30</v>
      </c>
      <c r="M1469" s="7" t="s">
        <v>9427</v>
      </c>
      <c r="N1469" s="15" t="s">
        <v>4660</v>
      </c>
      <c r="O1469" s="15" t="s">
        <v>7915</v>
      </c>
      <c r="P1469" s="15" t="s">
        <v>2518</v>
      </c>
      <c r="Q1469" s="15" t="s">
        <v>2521</v>
      </c>
      <c r="R1469" s="20">
        <v>35785</v>
      </c>
      <c r="S1469" s="20">
        <v>45537</v>
      </c>
      <c r="T1469" s="20">
        <v>45657</v>
      </c>
      <c r="U1469" s="29">
        <v>45713</v>
      </c>
      <c r="V1469" s="29">
        <v>45838</v>
      </c>
      <c r="W1469" s="29">
        <v>45881</v>
      </c>
      <c r="X1469" s="17">
        <v>46203</v>
      </c>
      <c r="Y1469" s="17"/>
      <c r="Z1469" s="29"/>
      <c r="AA1469" s="18">
        <f t="shared" ca="1" si="110"/>
        <v>27</v>
      </c>
      <c r="AB1469" s="35" t="s">
        <v>7877</v>
      </c>
      <c r="AC1469" s="35" t="str">
        <f t="shared" si="114"/>
        <v>1 anos 6 meses 21 dias</v>
      </c>
      <c r="AD1469" s="35" t="str">
        <f ca="1">IF(AND(V1469="",T1469&lt;TODAY()),"Contrato Encerrado",IF(AND(V1469="",T1469&gt;TODAY()),DATEDIF(TODAY(),T1469,"Y")&amp;" anos"&amp;" "&amp;DATEDIF(TODAY(),T1469,"YM")&amp;" meses"&amp;" "&amp;DATEDIF(TODAY(),T1469,"MD")&amp;" dias",IF(AND(X1469="",V1469&lt;TODAY()),"Contrato Encerrado",IF(AND(X1469="",V1469&gt;TODAY()),DATEDIF(TODAY(),V1469,"Y")&amp;" anos"&amp;" "&amp;DATEDIF(TODAY(),V1469,"YM")&amp;" meses"&amp;" "&amp;DATEDIF(TODAY(),V1469,"MD")&amp;" dias",IF(AND(Z1469="",X1469&lt;TODAY()),"Contrato Encerrado",IF(AND(Z1469="",X1469&gt;TODAY()),DATEDIF(TODAY(),X1469,"Y")&amp;" anos"&amp;" "&amp;DATEDIF(TODAY(),X1469,"YM")&amp;" meses"&amp;" "&amp;DATEDIF(TODAY(),X1469,"MD")&amp;" dias",IF(AND(Z1469&lt;&gt;””,Z1469&lt;TODAY()),"Contrato Encerrado",IF(AND(Z1469&lt;&gt;"",Z1469&gt;TODAY()),DATEDIF(TODAY(),Z1469,"Y")&amp;" anos"&amp;" "&amp;DATEDIF(TODAY(),Z1469,"YM")&amp;" meses"&amp;" "&amp;DATEDIF(TODAY(),Z1469,"MD")&amp;" dias"))))))))</f>
        <v>0 anos 8 meses 23 dias</v>
      </c>
      <c r="AE1469" s="35">
        <f t="shared" si="111"/>
        <v>567</v>
      </c>
      <c r="AF1469" s="35">
        <f t="shared" si="112"/>
        <v>163</v>
      </c>
      <c r="AG1469" s="17" t="str">
        <f t="shared" si="113"/>
        <v>0 anos 5 meses 11 dias</v>
      </c>
    </row>
    <row r="1470" spans="1:33" ht="11.25" customHeight="1" x14ac:dyDescent="0.2">
      <c r="A1470" s="8" t="s">
        <v>9</v>
      </c>
      <c r="B1470" s="8" t="s">
        <v>13</v>
      </c>
      <c r="C1470" s="22" t="s">
        <v>25</v>
      </c>
      <c r="D1470" s="37">
        <v>2024</v>
      </c>
      <c r="E1470" s="12" t="s">
        <v>307</v>
      </c>
      <c r="F1470" s="8" t="s">
        <v>308</v>
      </c>
      <c r="G1470" s="77" t="s">
        <v>15047</v>
      </c>
      <c r="H1470" s="78" t="s">
        <v>15048</v>
      </c>
      <c r="I1470" s="14" t="s">
        <v>15010</v>
      </c>
      <c r="J1470" s="14" t="s">
        <v>10</v>
      </c>
      <c r="K1470" s="14" t="s">
        <v>29</v>
      </c>
      <c r="L1470" s="15" t="s">
        <v>30</v>
      </c>
      <c r="M1470" s="7" t="s">
        <v>9427</v>
      </c>
      <c r="N1470" s="15" t="s">
        <v>4650</v>
      </c>
      <c r="O1470" s="15" t="s">
        <v>12776</v>
      </c>
      <c r="P1470" s="15" t="s">
        <v>2518</v>
      </c>
      <c r="Q1470" s="15" t="s">
        <v>2523</v>
      </c>
      <c r="R1470" s="20">
        <v>35735</v>
      </c>
      <c r="S1470" s="20">
        <v>45627</v>
      </c>
      <c r="T1470" s="69" t="s">
        <v>14952</v>
      </c>
      <c r="U1470" s="15"/>
      <c r="V1470" s="15"/>
      <c r="W1470" s="15"/>
      <c r="X1470" s="17"/>
      <c r="Y1470" s="17"/>
      <c r="Z1470" s="15"/>
      <c r="AA1470" s="18">
        <f t="shared" ca="1" si="110"/>
        <v>27</v>
      </c>
      <c r="AB1470" s="20" t="s">
        <v>7877</v>
      </c>
      <c r="AC1470" s="35" t="str">
        <f t="shared" si="114"/>
        <v>0 anos 11 meses 29 dias</v>
      </c>
      <c r="AD1470" s="35" t="str">
        <f ca="1">IF(AND(V1470="",T1470&lt;TODAY()),"Contrato Encerrado",IF(AND(V1470="",T1470&gt;TODAY()),DATEDIF(TODAY(),T1470,"Y")&amp;" anos"&amp;" "&amp;DATEDIF(TODAY(),T1470,"YM")&amp;" meses"&amp;" "&amp;DATEDIF(TODAY(),T1470,"MD")&amp;" dias",IF(AND(X1470="",V1470&lt;TODAY()),"Contrato Encerrado",IF(AND(X1470="",V1470&gt;TODAY()),DATEDIF(TODAY(),V1470,"Y")&amp;" anos"&amp;" "&amp;DATEDIF(TODAY(),V1470,"YM")&amp;" meses"&amp;" "&amp;DATEDIF(TODAY(),V1470,"MD")&amp;" dias",IF(AND(Z1470="",X1470&lt;TODAY()),"Contrato Encerrado",IF(AND(Z1470="",X1470&gt;TODAY()),DATEDIF(TODAY(),X1470,"Y")&amp;" anos"&amp;" "&amp;DATEDIF(TODAY(),X1470,"YM")&amp;" meses"&amp;" "&amp;DATEDIF(TODAY(),X1470,"MD")&amp;" dias",IF(AND(Z1470&lt;&gt;””,Z1470&lt;TODAY()),"Contrato Encerrado",IF(AND(Z1470&lt;&gt;"",Z1470&gt;TODAY()),DATEDIF(TODAY(),Z1470,"Y")&amp;" anos"&amp;" "&amp;DATEDIF(TODAY(),Z1470,"YM")&amp;" meses"&amp;" "&amp;DATEDIF(TODAY(),Z1470,"MD")&amp;" dias"))))))))</f>
        <v>0 anos 1 meses 23 dias</v>
      </c>
      <c r="AE1470" s="35">
        <f t="shared" si="111"/>
        <v>364</v>
      </c>
      <c r="AF1470" s="35">
        <f t="shared" si="112"/>
        <v>366</v>
      </c>
      <c r="AG1470" s="17" t="str">
        <f t="shared" si="113"/>
        <v>0 anos 11 meses 31 dias</v>
      </c>
    </row>
    <row r="1471" spans="1:33" ht="11.25" customHeight="1" x14ac:dyDescent="0.2">
      <c r="A1471" s="8" t="s">
        <v>9</v>
      </c>
      <c r="B1471" s="10" t="s">
        <v>13</v>
      </c>
      <c r="C1471" s="11" t="s">
        <v>22</v>
      </c>
      <c r="D1471" s="36">
        <v>2022</v>
      </c>
      <c r="E1471" s="12" t="s">
        <v>284</v>
      </c>
      <c r="F1471" s="8" t="s">
        <v>285</v>
      </c>
      <c r="G1471" s="77" t="s">
        <v>292</v>
      </c>
      <c r="H1471" s="78" t="s">
        <v>293</v>
      </c>
      <c r="I1471" s="14" t="s">
        <v>294</v>
      </c>
      <c r="J1471" s="14" t="s">
        <v>1302</v>
      </c>
      <c r="K1471" s="14" t="s">
        <v>29</v>
      </c>
      <c r="L1471" s="15" t="s">
        <v>30</v>
      </c>
      <c r="M1471" s="7" t="s">
        <v>9427</v>
      </c>
      <c r="N1471" s="15" t="s">
        <v>2102</v>
      </c>
      <c r="O1471" s="16"/>
      <c r="P1471" s="16" t="s">
        <v>2517</v>
      </c>
      <c r="Q1471" s="16" t="s">
        <v>2522</v>
      </c>
      <c r="R1471" s="31">
        <v>36930</v>
      </c>
      <c r="S1471" s="31">
        <v>44319</v>
      </c>
      <c r="T1471" s="31">
        <v>45036</v>
      </c>
      <c r="U1471" s="31"/>
      <c r="V1471" s="31"/>
      <c r="W1471" s="31"/>
      <c r="X1471" s="17"/>
      <c r="Y1471" s="17"/>
      <c r="Z1471" s="31"/>
      <c r="AA1471" s="18">
        <f t="shared" ca="1" si="110"/>
        <v>24</v>
      </c>
      <c r="AB1471" s="19" t="s">
        <v>7877</v>
      </c>
      <c r="AC1471" s="35" t="str">
        <f t="shared" si="114"/>
        <v>1 anos 11 meses 17 dias</v>
      </c>
      <c r="AD1471" s="35" t="str">
        <f ca="1">IF(AND(V1471="",T1471&lt;TODAY()),"Contrato Encerrado",IF(AND(V1471="",T1471&gt;TODAY()),DATEDIF(TODAY(),T1471,"Y")&amp;" anos"&amp;" "&amp;DATEDIF(TODAY(),T1471,"YM")&amp;" meses"&amp;" "&amp;DATEDIF(TODAY(),T1471,"MD")&amp;" dias",IF(AND(X1471="",V1471&lt;TODAY()),"Contrato Encerrado",IF(AND(X1471="",V1471&gt;TODAY()),DATEDIF(TODAY(),V1471,"Y")&amp;" anos"&amp;" "&amp;DATEDIF(TODAY(),V1471,"YM")&amp;" meses"&amp;" "&amp;DATEDIF(TODAY(),V1471,"MD")&amp;" dias",IF(AND(Z1471="",X1471&lt;TODAY()),"Contrato Encerrado",IF(AND(Z1471="",X1471&gt;TODAY()),DATEDIF(TODAY(),X1471,"Y")&amp;" anos"&amp;" "&amp;DATEDIF(TODAY(),X1471,"YM")&amp;" meses"&amp;" "&amp;DATEDIF(TODAY(),X1471,"MD")&amp;" dias",IF(AND(Z1471&lt;&gt;””,Z1471&lt;TODAY()),"Contrato Encerrado",IF(AND(Z1471&lt;&gt;"",Z1471&gt;TODAY()),DATEDIF(TODAY(),Z1471,"Y")&amp;" anos"&amp;" "&amp;DATEDIF(TODAY(),Z1471,"YM")&amp;" meses"&amp;" "&amp;DATEDIF(TODAY(),Z1471,"MD")&amp;" dias"))))))))</f>
        <v>Contrato Encerrado</v>
      </c>
      <c r="AE1471" s="35">
        <f t="shared" si="111"/>
        <v>717</v>
      </c>
      <c r="AF1471" s="35">
        <f t="shared" si="112"/>
        <v>13</v>
      </c>
      <c r="AG1471" s="17" t="str">
        <f t="shared" si="113"/>
        <v>0 anos 0 meses 13 dias</v>
      </c>
    </row>
    <row r="1472" spans="1:33" ht="11.25" customHeight="1" x14ac:dyDescent="0.2">
      <c r="A1472" s="8" t="s">
        <v>9</v>
      </c>
      <c r="B1472" s="8" t="s">
        <v>13</v>
      </c>
      <c r="C1472" s="22" t="s">
        <v>11</v>
      </c>
      <c r="D1472" s="37">
        <v>2024</v>
      </c>
      <c r="E1472" s="12" t="s">
        <v>1755</v>
      </c>
      <c r="F1472" s="8" t="s">
        <v>1756</v>
      </c>
      <c r="G1472" s="77" t="s">
        <v>11211</v>
      </c>
      <c r="H1472" s="78" t="s">
        <v>11212</v>
      </c>
      <c r="I1472" s="14" t="s">
        <v>11213</v>
      </c>
      <c r="J1472" s="14" t="s">
        <v>10</v>
      </c>
      <c r="K1472" s="14" t="s">
        <v>29</v>
      </c>
      <c r="L1472" s="15" t="s">
        <v>30</v>
      </c>
      <c r="M1472" s="7" t="s">
        <v>9427</v>
      </c>
      <c r="N1472" s="15" t="s">
        <v>2103</v>
      </c>
      <c r="O1472" s="15" t="s">
        <v>7897</v>
      </c>
      <c r="P1472" s="15" t="s">
        <v>2518</v>
      </c>
      <c r="Q1472" s="15" t="s">
        <v>2523</v>
      </c>
      <c r="R1472" s="20">
        <v>38056</v>
      </c>
      <c r="S1472" s="20">
        <v>45281</v>
      </c>
      <c r="T1472" s="20">
        <v>46011</v>
      </c>
      <c r="U1472" s="20"/>
      <c r="V1472" s="20"/>
      <c r="W1472" s="20"/>
      <c r="X1472" s="17"/>
      <c r="Y1472" s="17"/>
      <c r="Z1472" s="20"/>
      <c r="AA1472" s="18">
        <f t="shared" ref="AA1472:AA1535" ca="1" si="115">DATEDIF(R1472,TODAY(),"Y")</f>
        <v>21</v>
      </c>
      <c r="AB1472" s="15" t="s">
        <v>7877</v>
      </c>
      <c r="AC1472" s="35" t="str">
        <f t="shared" si="114"/>
        <v>1 anos 11 meses 29 dias</v>
      </c>
      <c r="AD1472" s="35" t="str">
        <f ca="1">IF(AND(V1472="",T1472&lt;TODAY()),"Contrato Encerrado",IF(AND(V1472="",T1472&gt;TODAY()),DATEDIF(TODAY(),T1472,"Y")&amp;" anos"&amp;" "&amp;DATEDIF(TODAY(),T1472,"YM")&amp;" meses"&amp;" "&amp;DATEDIF(TODAY(),T1472,"MD")&amp;" dias",IF(AND(X1472="",V1472&lt;TODAY()),"Contrato Encerrado",IF(AND(X1472="",V1472&gt;TODAY()),DATEDIF(TODAY(),V1472,"Y")&amp;" anos"&amp;" "&amp;DATEDIF(TODAY(),V1472,"YM")&amp;" meses"&amp;" "&amp;DATEDIF(TODAY(),V1472,"MD")&amp;" dias",IF(AND(Z1472="",X1472&lt;TODAY()),"Contrato Encerrado",IF(AND(Z1472="",X1472&gt;TODAY()),DATEDIF(TODAY(),X1472,"Y")&amp;" anos"&amp;" "&amp;DATEDIF(TODAY(),X1472,"YM")&amp;" meses"&amp;" "&amp;DATEDIF(TODAY(),X1472,"MD")&amp;" dias",IF(AND(Z1472&lt;&gt;””,Z1472&lt;TODAY()),"Contrato Encerrado",IF(AND(Z1472&lt;&gt;"",Z1472&gt;TODAY()),DATEDIF(TODAY(),Z1472,"Y")&amp;" anos"&amp;" "&amp;DATEDIF(TODAY(),Z1472,"YM")&amp;" meses"&amp;" "&amp;DATEDIF(TODAY(),Z1472,"MD")&amp;" dias"))))))))</f>
        <v>0 anos 2 meses 13 dias</v>
      </c>
      <c r="AE1472" s="35">
        <f t="shared" ref="AE1472:AE1535" si="116">SUM((T1472-S1472)+(V1472-U1472)+(X1472-W1472)+(Z1472-Y1472))</f>
        <v>730</v>
      </c>
      <c r="AF1472" s="35">
        <f t="shared" ref="AF1472:AF1535" si="117">730-AE1472</f>
        <v>0</v>
      </c>
      <c r="AG1472" s="17" t="str">
        <f t="shared" ref="AG1472:AG1535" si="118">IF(AF1472&gt;0,DATEDIF(0,AF1472,"Y")&amp; " anos"&amp; " "&amp;DATEDIF(0,AF1472,"YM")&amp; " meses"&amp; " "&amp;DATEDIF(0,AF1472,"MD")&amp; " dias","ESTÁGIO COMPLETOU 2 ANOS")</f>
        <v>ESTÁGIO COMPLETOU 2 ANOS</v>
      </c>
    </row>
    <row r="1473" spans="1:33" ht="11.25" customHeight="1" x14ac:dyDescent="0.2">
      <c r="A1473" s="141" t="s">
        <v>9</v>
      </c>
      <c r="B1473" s="142" t="s">
        <v>13</v>
      </c>
      <c r="C1473" s="143" t="s">
        <v>22</v>
      </c>
      <c r="D1473" s="144">
        <v>2022</v>
      </c>
      <c r="E1473" s="145" t="s">
        <v>157</v>
      </c>
      <c r="F1473" s="141" t="s">
        <v>158</v>
      </c>
      <c r="G1473" s="146" t="s">
        <v>1578</v>
      </c>
      <c r="H1473" s="147" t="s">
        <v>1579</v>
      </c>
      <c r="I1473" s="148" t="s">
        <v>1580</v>
      </c>
      <c r="J1473" s="14" t="s">
        <v>14943</v>
      </c>
      <c r="K1473" s="148" t="s">
        <v>29</v>
      </c>
      <c r="L1473" s="149" t="s">
        <v>30</v>
      </c>
      <c r="M1473" s="7" t="s">
        <v>9427</v>
      </c>
      <c r="N1473" s="150" t="s">
        <v>2100</v>
      </c>
      <c r="O1473" s="150"/>
      <c r="P1473" s="150" t="s">
        <v>2517</v>
      </c>
      <c r="Q1473" s="150" t="s">
        <v>2522</v>
      </c>
      <c r="R1473" s="151">
        <v>35944</v>
      </c>
      <c r="S1473" s="151">
        <v>44474</v>
      </c>
      <c r="T1473" s="151">
        <v>45229</v>
      </c>
      <c r="U1473" s="151"/>
      <c r="V1473" s="151"/>
      <c r="W1473" s="151"/>
      <c r="X1473" s="17"/>
      <c r="Y1473" s="17"/>
      <c r="Z1473" s="151"/>
      <c r="AA1473" s="152">
        <f t="shared" ca="1" si="115"/>
        <v>27</v>
      </c>
      <c r="AB1473" s="153" t="s">
        <v>7877</v>
      </c>
      <c r="AC1473" s="35" t="str">
        <f t="shared" si="114"/>
        <v>2 anos 0 meses 25 dias</v>
      </c>
      <c r="AD1473" s="132" t="str">
        <f ca="1">IF(AND(V1473="",T1473&lt;TODAY()),"Contrato Encerrado",IF(AND(V1473="",T1473&gt;TODAY()),DATEDIF(TODAY(),T1473,"Y")&amp;" anos"&amp;" "&amp;DATEDIF(TODAY(),T1473,"YM")&amp;" meses"&amp;" "&amp;DATEDIF(TODAY(),T1473,"MD")&amp;" dias",IF(AND(X1473="",V1473&lt;TODAY()),"Contrato Encerrado",IF(AND(X1473="",V1473&gt;TODAY()),DATEDIF(TODAY(),V1473,"Y")&amp;" anos"&amp;" "&amp;DATEDIF(TODAY(),V1473,"YM")&amp;" meses"&amp;" "&amp;DATEDIF(TODAY(),V1473,"MD")&amp;" dias",IF(AND(Z1473="",X1473&lt;TODAY()),"Contrato Encerrado",IF(AND(Z1473="",X1473&gt;TODAY()),DATEDIF(TODAY(),X1473,"Y")&amp;" anos"&amp;" "&amp;DATEDIF(TODAY(),X1473,"YM")&amp;" meses"&amp;" "&amp;DATEDIF(TODAY(),X1473,"MD")&amp;" dias",IF(AND(Z1473&lt;&gt;””,Z1473&lt;TODAY()),"Contrato Encerrado",IF(AND(Z1473&lt;&gt;"",Z1473&gt;TODAY()),DATEDIF(TODAY(),Z1473,"Y")&amp;" anos"&amp;" "&amp;DATEDIF(TODAY(),Z1473,"YM")&amp;" meses"&amp;" "&amp;DATEDIF(TODAY(),Z1473,"MD")&amp;" dias"))))))))</f>
        <v>Contrato Encerrado</v>
      </c>
      <c r="AE1473" s="132">
        <f t="shared" si="116"/>
        <v>755</v>
      </c>
      <c r="AF1473" s="132">
        <f t="shared" si="117"/>
        <v>-25</v>
      </c>
      <c r="AG1473" s="133" t="str">
        <f t="shared" si="118"/>
        <v>ESTÁGIO COMPLETOU 2 ANOS</v>
      </c>
    </row>
    <row r="1474" spans="1:33" ht="11.25" customHeight="1" x14ac:dyDescent="0.2">
      <c r="A1474" s="8" t="s">
        <v>9</v>
      </c>
      <c r="B1474" s="8" t="s">
        <v>13</v>
      </c>
      <c r="C1474" s="22" t="s">
        <v>25</v>
      </c>
      <c r="D1474" s="37">
        <v>2024</v>
      </c>
      <c r="E1474" s="12" t="s">
        <v>1685</v>
      </c>
      <c r="F1474" s="8" t="s">
        <v>1686</v>
      </c>
      <c r="G1474" s="77" t="s">
        <v>15049</v>
      </c>
      <c r="H1474" s="78" t="s">
        <v>15050</v>
      </c>
      <c r="I1474" s="14" t="s">
        <v>14956</v>
      </c>
      <c r="J1474" s="14" t="s">
        <v>10</v>
      </c>
      <c r="K1474" s="14" t="s">
        <v>29</v>
      </c>
      <c r="L1474" s="15" t="s">
        <v>30</v>
      </c>
      <c r="M1474" s="7" t="s">
        <v>9427</v>
      </c>
      <c r="N1474" s="15" t="s">
        <v>8931</v>
      </c>
      <c r="O1474" s="15" t="s">
        <v>9560</v>
      </c>
      <c r="P1474" s="15" t="s">
        <v>2518</v>
      </c>
      <c r="Q1474" s="15" t="s">
        <v>2523</v>
      </c>
      <c r="R1474" s="20">
        <v>37312</v>
      </c>
      <c r="S1474" s="20">
        <v>45628</v>
      </c>
      <c r="T1474" s="69" t="s">
        <v>15018</v>
      </c>
      <c r="U1474" s="15"/>
      <c r="V1474" s="15"/>
      <c r="W1474" s="15"/>
      <c r="X1474" s="17"/>
      <c r="Y1474" s="17"/>
      <c r="Z1474" s="15"/>
      <c r="AA1474" s="18">
        <f t="shared" ca="1" si="115"/>
        <v>23</v>
      </c>
      <c r="AB1474" s="20" t="s">
        <v>7877</v>
      </c>
      <c r="AC1474" s="35" t="str">
        <f t="shared" ref="AC1474:AC1537" si="119">DATEDIF($S1474,$Z1474-($U1474-$T1474)-($W1474-$V1474)-($Y1474-$X1474),"Y")&amp; " anos"&amp; " "&amp;DATEDIF($S1474,$Z1474-($U1474-$T1474)-($W1474-$V1474)-($Y1474-$X1474),"YM")&amp; " meses"&amp; " "&amp;DATEDIF($S1474,$Z1474-($U1474-$T1474)-($W1474-$V1474)-($Y1474-$X1474),"MD")&amp; " dias"</f>
        <v>0 anos 11 meses 29 dias</v>
      </c>
      <c r="AD1474" s="35" t="str">
        <f ca="1">IF(AND(V1474="",T1474&lt;TODAY()),"Contrato Encerrado",IF(AND(V1474="",T1474&gt;TODAY()),DATEDIF(TODAY(),T1474,"Y")&amp;" anos"&amp;" "&amp;DATEDIF(TODAY(),T1474,"YM")&amp;" meses"&amp;" "&amp;DATEDIF(TODAY(),T1474,"MD")&amp;" dias",IF(AND(X1474="",V1474&lt;TODAY()),"Contrato Encerrado",IF(AND(X1474="",V1474&gt;TODAY()),DATEDIF(TODAY(),V1474,"Y")&amp;" anos"&amp;" "&amp;DATEDIF(TODAY(),V1474,"YM")&amp;" meses"&amp;" "&amp;DATEDIF(TODAY(),V1474,"MD")&amp;" dias",IF(AND(Z1474="",X1474&lt;TODAY()),"Contrato Encerrado",IF(AND(Z1474="",X1474&gt;TODAY()),DATEDIF(TODAY(),X1474,"Y")&amp;" anos"&amp;" "&amp;DATEDIF(TODAY(),X1474,"YM")&amp;" meses"&amp;" "&amp;DATEDIF(TODAY(),X1474,"MD")&amp;" dias",IF(AND(Z1474&lt;&gt;””,Z1474&lt;TODAY()),"Contrato Encerrado",IF(AND(Z1474&lt;&gt;"",Z1474&gt;TODAY()),DATEDIF(TODAY(),Z1474,"Y")&amp;" anos"&amp;" "&amp;DATEDIF(TODAY(),Z1474,"YM")&amp;" meses"&amp;" "&amp;DATEDIF(TODAY(),Z1474,"MD")&amp;" dias"))))))))</f>
        <v>0 anos 1 meses 24 dias</v>
      </c>
      <c r="AE1474" s="35">
        <f t="shared" si="116"/>
        <v>364</v>
      </c>
      <c r="AF1474" s="35">
        <f t="shared" si="117"/>
        <v>366</v>
      </c>
      <c r="AG1474" s="17" t="str">
        <f t="shared" si="118"/>
        <v>0 anos 11 meses 31 dias</v>
      </c>
    </row>
    <row r="1475" spans="1:33" ht="11.25" customHeight="1" x14ac:dyDescent="0.2">
      <c r="A1475" s="8" t="s">
        <v>9</v>
      </c>
      <c r="B1475" s="8" t="s">
        <v>13</v>
      </c>
      <c r="C1475" s="22" t="s">
        <v>14</v>
      </c>
      <c r="D1475" s="37">
        <v>2023</v>
      </c>
      <c r="E1475" s="23" t="s">
        <v>79</v>
      </c>
      <c r="F1475" s="8" t="s">
        <v>80</v>
      </c>
      <c r="G1475" s="77" t="s">
        <v>6437</v>
      </c>
      <c r="H1475" s="78" t="s">
        <v>6438</v>
      </c>
      <c r="I1475" s="9" t="s">
        <v>6439</v>
      </c>
      <c r="J1475" s="14" t="s">
        <v>1302</v>
      </c>
      <c r="K1475" s="9" t="s">
        <v>29</v>
      </c>
      <c r="L1475" s="24" t="s">
        <v>81</v>
      </c>
      <c r="M1475" s="7" t="s">
        <v>82</v>
      </c>
      <c r="N1475" s="24" t="s">
        <v>4113</v>
      </c>
      <c r="O1475" s="24"/>
      <c r="P1475" s="24" t="s">
        <v>2518</v>
      </c>
      <c r="Q1475" s="24" t="s">
        <v>2523</v>
      </c>
      <c r="R1475" s="17">
        <v>38490</v>
      </c>
      <c r="S1475" s="17">
        <v>44963</v>
      </c>
      <c r="T1475" s="31">
        <v>45274</v>
      </c>
      <c r="U1475" s="17"/>
      <c r="V1475" s="31"/>
      <c r="W1475" s="17"/>
      <c r="X1475" s="17"/>
      <c r="Y1475" s="17"/>
      <c r="Z1475" s="31"/>
      <c r="AA1475" s="18">
        <f t="shared" ca="1" si="115"/>
        <v>20</v>
      </c>
      <c r="AB1475" s="19" t="s">
        <v>7877</v>
      </c>
      <c r="AC1475" s="35" t="str">
        <f t="shared" si="119"/>
        <v>0 anos 10 meses 8 dias</v>
      </c>
      <c r="AD1475" s="35" t="str">
        <f ca="1">IF(AND(V1475="",T1475&lt;TODAY()),"Contrato Encerrado",IF(AND(V1475="",T1475&gt;TODAY()),DATEDIF(TODAY(),T1475,"Y")&amp;" anos"&amp;" "&amp;DATEDIF(TODAY(),T1475,"YM")&amp;" meses"&amp;" "&amp;DATEDIF(TODAY(),T1475,"MD")&amp;" dias",IF(AND(X1475="",V1475&lt;TODAY()),"Contrato Encerrado",IF(AND(X1475="",V1475&gt;TODAY()),DATEDIF(TODAY(),V1475,"Y")&amp;" anos"&amp;" "&amp;DATEDIF(TODAY(),V1475,"YM")&amp;" meses"&amp;" "&amp;DATEDIF(TODAY(),V1475,"MD")&amp;" dias",IF(AND(Z1475="",X1475&lt;TODAY()),"Contrato Encerrado",IF(AND(Z1475="",X1475&gt;TODAY()),DATEDIF(TODAY(),X1475,"Y")&amp;" anos"&amp;" "&amp;DATEDIF(TODAY(),X1475,"YM")&amp;" meses"&amp;" "&amp;DATEDIF(TODAY(),X1475,"MD")&amp;" dias",IF(AND(Z1475&lt;&gt;””,Z1475&lt;TODAY()),"Contrato Encerrado",IF(AND(Z1475&lt;&gt;"",Z1475&gt;TODAY()),DATEDIF(TODAY(),Z1475,"Y")&amp;" anos"&amp;" "&amp;DATEDIF(TODAY(),Z1475,"YM")&amp;" meses"&amp;" "&amp;DATEDIF(TODAY(),Z1475,"MD")&amp;" dias"))))))))</f>
        <v>Contrato Encerrado</v>
      </c>
      <c r="AE1475" s="35">
        <f t="shared" si="116"/>
        <v>311</v>
      </c>
      <c r="AF1475" s="35">
        <f t="shared" si="117"/>
        <v>419</v>
      </c>
      <c r="AG1475" s="17" t="str">
        <f t="shared" si="118"/>
        <v>1 anos 1 meses 22 dias</v>
      </c>
    </row>
    <row r="1476" spans="1:33" ht="11.25" customHeight="1" x14ac:dyDescent="0.2">
      <c r="A1476" s="8" t="s">
        <v>9</v>
      </c>
      <c r="B1476" s="8" t="s">
        <v>13</v>
      </c>
      <c r="C1476" s="22" t="s">
        <v>17</v>
      </c>
      <c r="D1476" s="37">
        <v>2025</v>
      </c>
      <c r="E1476" s="12" t="s">
        <v>307</v>
      </c>
      <c r="F1476" s="8" t="s">
        <v>308</v>
      </c>
      <c r="G1476" s="9" t="s">
        <v>16593</v>
      </c>
      <c r="H1476" s="8" t="s">
        <v>16594</v>
      </c>
      <c r="I1476" s="14" t="s">
        <v>16595</v>
      </c>
      <c r="J1476" s="14" t="s">
        <v>10</v>
      </c>
      <c r="K1476" s="14" t="s">
        <v>29</v>
      </c>
      <c r="L1476" s="15" t="s">
        <v>30</v>
      </c>
      <c r="M1476" s="7" t="s">
        <v>9427</v>
      </c>
      <c r="N1476" s="15" t="s">
        <v>2112</v>
      </c>
      <c r="O1476" s="15" t="s">
        <v>10152</v>
      </c>
      <c r="P1476" s="15" t="s">
        <v>2518</v>
      </c>
      <c r="Q1476" s="15" t="s">
        <v>2523</v>
      </c>
      <c r="R1476" s="20">
        <v>35159</v>
      </c>
      <c r="S1476" s="20">
        <v>45789</v>
      </c>
      <c r="T1476" s="20">
        <v>46153</v>
      </c>
      <c r="U1476" s="20"/>
      <c r="V1476" s="20"/>
      <c r="W1476" s="20"/>
      <c r="X1476" s="17"/>
      <c r="Y1476" s="17"/>
      <c r="Z1476" s="20"/>
      <c r="AA1476" s="18">
        <f t="shared" ca="1" si="115"/>
        <v>29</v>
      </c>
      <c r="AB1476" s="15" t="s">
        <v>7877</v>
      </c>
      <c r="AC1476" s="35" t="str">
        <f t="shared" si="119"/>
        <v>0 anos 11 meses 29 dias</v>
      </c>
      <c r="AD1476" s="35" t="str">
        <f ca="1">IF(AND(V1476="",T1476&lt;TODAY()),"Contrato Encerrado",IF(AND(V1476="",T1476&gt;TODAY()),DATEDIF(TODAY(),T1476,"Y")&amp;" anos"&amp;" "&amp;DATEDIF(TODAY(),T1476,"YM")&amp;" meses"&amp;" "&amp;DATEDIF(TODAY(),T1476,"MD")&amp;" dias",IF(AND(X1476="",V1476&lt;TODAY()),"Contrato Encerrado",IF(AND(X1476="",V1476&gt;TODAY()),DATEDIF(TODAY(),V1476,"Y")&amp;" anos"&amp;" "&amp;DATEDIF(TODAY(),V1476,"YM")&amp;" meses"&amp;" "&amp;DATEDIF(TODAY(),V1476,"MD")&amp;" dias",IF(AND(Z1476="",X1476&lt;TODAY()),"Contrato Encerrado",IF(AND(Z1476="",X1476&gt;TODAY()),DATEDIF(TODAY(),X1476,"Y")&amp;" anos"&amp;" "&amp;DATEDIF(TODAY(),X1476,"YM")&amp;" meses"&amp;" "&amp;DATEDIF(TODAY(),X1476,"MD")&amp;" dias",IF(AND(Z1476&lt;&gt;””,Z1476&lt;TODAY()),"Contrato Encerrado",IF(AND(Z1476&lt;&gt;"",Z1476&gt;TODAY()),DATEDIF(TODAY(),Z1476,"Y")&amp;" anos"&amp;" "&amp;DATEDIF(TODAY(),Z1476,"YM")&amp;" meses"&amp;" "&amp;DATEDIF(TODAY(),Z1476,"MD")&amp;" dias"))))))))</f>
        <v>0 anos 7 meses 4 dias</v>
      </c>
      <c r="AE1476" s="35">
        <f t="shared" si="116"/>
        <v>364</v>
      </c>
      <c r="AF1476" s="35">
        <f t="shared" si="117"/>
        <v>366</v>
      </c>
      <c r="AG1476" s="17" t="str">
        <f t="shared" si="118"/>
        <v>0 anos 11 meses 31 dias</v>
      </c>
    </row>
    <row r="1477" spans="1:33" ht="11.25" customHeight="1" x14ac:dyDescent="0.2">
      <c r="A1477" s="8" t="s">
        <v>9</v>
      </c>
      <c r="B1477" s="8" t="s">
        <v>13</v>
      </c>
      <c r="C1477" s="22" t="s">
        <v>23</v>
      </c>
      <c r="D1477" s="37">
        <v>2023</v>
      </c>
      <c r="E1477" s="12" t="s">
        <v>9437</v>
      </c>
      <c r="F1477" s="8" t="s">
        <v>9438</v>
      </c>
      <c r="G1477" s="77" t="s">
        <v>9624</v>
      </c>
      <c r="H1477" s="78" t="s">
        <v>9625</v>
      </c>
      <c r="I1477" s="14" t="s">
        <v>9626</v>
      </c>
      <c r="J1477" s="74" t="s">
        <v>14943</v>
      </c>
      <c r="K1477" s="14" t="s">
        <v>29</v>
      </c>
      <c r="L1477" s="15" t="s">
        <v>30</v>
      </c>
      <c r="M1477" s="7" t="s">
        <v>9427</v>
      </c>
      <c r="N1477" s="15" t="s">
        <v>2099</v>
      </c>
      <c r="O1477" s="15" t="s">
        <v>8178</v>
      </c>
      <c r="P1477" s="15" t="s">
        <v>2518</v>
      </c>
      <c r="Q1477" s="15" t="s">
        <v>4109</v>
      </c>
      <c r="R1477" s="20">
        <v>34459</v>
      </c>
      <c r="S1477" s="20">
        <v>45187</v>
      </c>
      <c r="T1477" s="20">
        <v>45917</v>
      </c>
      <c r="U1477" s="20"/>
      <c r="V1477" s="20"/>
      <c r="W1477" s="20"/>
      <c r="X1477" s="17"/>
      <c r="Y1477" s="17"/>
      <c r="Z1477" s="20"/>
      <c r="AA1477" s="18">
        <f t="shared" ca="1" si="115"/>
        <v>31</v>
      </c>
      <c r="AB1477" s="21" t="s">
        <v>7877</v>
      </c>
      <c r="AC1477" s="35" t="str">
        <f t="shared" si="119"/>
        <v>1 anos 11 meses 30 dias</v>
      </c>
      <c r="AD1477" s="35" t="str">
        <f ca="1">IF(AND(V1477="",T1477&lt;TODAY()),"Contrato Encerrado",IF(AND(V1477="",T1477&gt;TODAY()),DATEDIF(TODAY(),T1477,"Y")&amp;" anos"&amp;" "&amp;DATEDIF(TODAY(),T1477,"YM")&amp;" meses"&amp;" "&amp;DATEDIF(TODAY(),T1477,"MD")&amp;" dias",IF(AND(X1477="",V1477&lt;TODAY()),"Contrato Encerrado",IF(AND(X1477="",V1477&gt;TODAY()),DATEDIF(TODAY(),V1477,"Y")&amp;" anos"&amp;" "&amp;DATEDIF(TODAY(),V1477,"YM")&amp;" meses"&amp;" "&amp;DATEDIF(TODAY(),V1477,"MD")&amp;" dias",IF(AND(Z1477="",X1477&lt;TODAY()),"Contrato Encerrado",IF(AND(Z1477="",X1477&gt;TODAY()),DATEDIF(TODAY(),X1477,"Y")&amp;" anos"&amp;" "&amp;DATEDIF(TODAY(),X1477,"YM")&amp;" meses"&amp;" "&amp;DATEDIF(TODAY(),X1477,"MD")&amp;" dias",IF(AND(Z1477&lt;&gt;””,Z1477&lt;TODAY()),"Contrato Encerrado",IF(AND(Z1477&lt;&gt;"",Z1477&gt;TODAY()),DATEDIF(TODAY(),Z1477,"Y")&amp;" anos"&amp;" "&amp;DATEDIF(TODAY(),Z1477,"YM")&amp;" meses"&amp;" "&amp;DATEDIF(TODAY(),Z1477,"MD")&amp;" dias"))))))))</f>
        <v>Contrato Encerrado</v>
      </c>
      <c r="AE1477" s="35">
        <f t="shared" si="116"/>
        <v>730</v>
      </c>
      <c r="AF1477" s="35">
        <f t="shared" si="117"/>
        <v>0</v>
      </c>
      <c r="AG1477" s="17" t="str">
        <f t="shared" si="118"/>
        <v>ESTÁGIO COMPLETOU 2 ANOS</v>
      </c>
    </row>
    <row r="1478" spans="1:33" ht="11.25" customHeight="1" x14ac:dyDescent="0.2">
      <c r="A1478" s="8" t="s">
        <v>9</v>
      </c>
      <c r="B1478" s="10" t="s">
        <v>13</v>
      </c>
      <c r="C1478" s="11" t="s">
        <v>23</v>
      </c>
      <c r="D1478" s="36">
        <v>2022</v>
      </c>
      <c r="E1478" s="12" t="s">
        <v>284</v>
      </c>
      <c r="F1478" s="8" t="s">
        <v>285</v>
      </c>
      <c r="G1478" s="77" t="s">
        <v>4536</v>
      </c>
      <c r="H1478" s="78" t="s">
        <v>4537</v>
      </c>
      <c r="I1478" s="14" t="s">
        <v>4538</v>
      </c>
      <c r="J1478" s="14" t="s">
        <v>1302</v>
      </c>
      <c r="K1478" s="14" t="s">
        <v>29</v>
      </c>
      <c r="L1478" s="15" t="s">
        <v>30</v>
      </c>
      <c r="M1478" s="7" t="s">
        <v>9427</v>
      </c>
      <c r="N1478" s="16" t="s">
        <v>2099</v>
      </c>
      <c r="O1478" s="16"/>
      <c r="P1478" s="16" t="s">
        <v>2518</v>
      </c>
      <c r="Q1478" s="16" t="s">
        <v>2523</v>
      </c>
      <c r="R1478" s="31">
        <v>29567</v>
      </c>
      <c r="S1478" s="31">
        <v>44835</v>
      </c>
      <c r="T1478" s="31">
        <v>44991</v>
      </c>
      <c r="U1478" s="31"/>
      <c r="V1478" s="31"/>
      <c r="W1478" s="31"/>
      <c r="X1478" s="17"/>
      <c r="Y1478" s="17"/>
      <c r="Z1478" s="31"/>
      <c r="AA1478" s="18">
        <f t="shared" ca="1" si="115"/>
        <v>44</v>
      </c>
      <c r="AB1478" s="19" t="s">
        <v>7877</v>
      </c>
      <c r="AC1478" s="35" t="str">
        <f t="shared" si="119"/>
        <v>0 anos 5 meses 5 dias</v>
      </c>
      <c r="AD1478" s="35" t="str">
        <f ca="1">IF(AND(V1478="",T1478&lt;TODAY()),"Contrato Encerrado",IF(AND(V1478="",T1478&gt;TODAY()),DATEDIF(TODAY(),T1478,"Y")&amp;" anos"&amp;" "&amp;DATEDIF(TODAY(),T1478,"YM")&amp;" meses"&amp;" "&amp;DATEDIF(TODAY(),T1478,"MD")&amp;" dias",IF(AND(X1478="",V1478&lt;TODAY()),"Contrato Encerrado",IF(AND(X1478="",V1478&gt;TODAY()),DATEDIF(TODAY(),V1478,"Y")&amp;" anos"&amp;" "&amp;DATEDIF(TODAY(),V1478,"YM")&amp;" meses"&amp;" "&amp;DATEDIF(TODAY(),V1478,"MD")&amp;" dias",IF(AND(Z1478="",X1478&lt;TODAY()),"Contrato Encerrado",IF(AND(Z1478="",X1478&gt;TODAY()),DATEDIF(TODAY(),X1478,"Y")&amp;" anos"&amp;" "&amp;DATEDIF(TODAY(),X1478,"YM")&amp;" meses"&amp;" "&amp;DATEDIF(TODAY(),X1478,"MD")&amp;" dias",IF(AND(Z1478&lt;&gt;””,Z1478&lt;TODAY()),"Contrato Encerrado",IF(AND(Z1478&lt;&gt;"",Z1478&gt;TODAY()),DATEDIF(TODAY(),Z1478,"Y")&amp;" anos"&amp;" "&amp;DATEDIF(TODAY(),Z1478,"YM")&amp;" meses"&amp;" "&amp;DATEDIF(TODAY(),Z1478,"MD")&amp;" dias"))))))))</f>
        <v>Contrato Encerrado</v>
      </c>
      <c r="AE1478" s="35">
        <f t="shared" si="116"/>
        <v>156</v>
      </c>
      <c r="AF1478" s="35">
        <f t="shared" si="117"/>
        <v>574</v>
      </c>
      <c r="AG1478" s="17" t="str">
        <f t="shared" si="118"/>
        <v>1 anos 6 meses 27 dias</v>
      </c>
    </row>
    <row r="1479" spans="1:33" ht="11.25" customHeight="1" x14ac:dyDescent="0.2">
      <c r="A1479" s="8" t="s">
        <v>9</v>
      </c>
      <c r="B1479" s="10" t="s">
        <v>13</v>
      </c>
      <c r="C1479" s="11" t="s">
        <v>23</v>
      </c>
      <c r="D1479" s="36">
        <v>2022</v>
      </c>
      <c r="E1479" s="12" t="s">
        <v>79</v>
      </c>
      <c r="F1479" s="8" t="s">
        <v>80</v>
      </c>
      <c r="G1479" s="77" t="s">
        <v>4539</v>
      </c>
      <c r="H1479" s="78" t="s">
        <v>4540</v>
      </c>
      <c r="I1479" s="14" t="s">
        <v>4541</v>
      </c>
      <c r="J1479" s="14" t="s">
        <v>1302</v>
      </c>
      <c r="K1479" s="14" t="s">
        <v>29</v>
      </c>
      <c r="L1479" s="15" t="s">
        <v>30</v>
      </c>
      <c r="M1479" s="7" t="s">
        <v>9427</v>
      </c>
      <c r="N1479" s="16" t="s">
        <v>2100</v>
      </c>
      <c r="O1479" s="16"/>
      <c r="P1479" s="16" t="s">
        <v>2518</v>
      </c>
      <c r="Q1479" s="16" t="s">
        <v>2523</v>
      </c>
      <c r="R1479" s="31">
        <v>36853</v>
      </c>
      <c r="S1479" s="31">
        <v>44837</v>
      </c>
      <c r="T1479" s="31">
        <v>45274</v>
      </c>
      <c r="U1479" s="31"/>
      <c r="V1479" s="31"/>
      <c r="W1479" s="31"/>
      <c r="X1479" s="17"/>
      <c r="Y1479" s="17"/>
      <c r="Z1479" s="31"/>
      <c r="AA1479" s="18">
        <f t="shared" ca="1" si="115"/>
        <v>24</v>
      </c>
      <c r="AB1479" s="19" t="s">
        <v>7877</v>
      </c>
      <c r="AC1479" s="35" t="str">
        <f t="shared" si="119"/>
        <v>1 anos 2 meses 11 dias</v>
      </c>
      <c r="AD1479" s="35" t="str">
        <f ca="1">IF(AND(V1479="",T1479&lt;TODAY()),"Contrato Encerrado",IF(AND(V1479="",T1479&gt;TODAY()),DATEDIF(TODAY(),T1479,"Y")&amp;" anos"&amp;" "&amp;DATEDIF(TODAY(),T1479,"YM")&amp;" meses"&amp;" "&amp;DATEDIF(TODAY(),T1479,"MD")&amp;" dias",IF(AND(X1479="",V1479&lt;TODAY()),"Contrato Encerrado",IF(AND(X1479="",V1479&gt;TODAY()),DATEDIF(TODAY(),V1479,"Y")&amp;" anos"&amp;" "&amp;DATEDIF(TODAY(),V1479,"YM")&amp;" meses"&amp;" "&amp;DATEDIF(TODAY(),V1479,"MD")&amp;" dias",IF(AND(Z1479="",X1479&lt;TODAY()),"Contrato Encerrado",IF(AND(Z1479="",X1479&gt;TODAY()),DATEDIF(TODAY(),X1479,"Y")&amp;" anos"&amp;" "&amp;DATEDIF(TODAY(),X1479,"YM")&amp;" meses"&amp;" "&amp;DATEDIF(TODAY(),X1479,"MD")&amp;" dias",IF(AND(Z1479&lt;&gt;””,Z1479&lt;TODAY()),"Contrato Encerrado",IF(AND(Z1479&lt;&gt;"",Z1479&gt;TODAY()),DATEDIF(TODAY(),Z1479,"Y")&amp;" anos"&amp;" "&amp;DATEDIF(TODAY(),Z1479,"YM")&amp;" meses"&amp;" "&amp;DATEDIF(TODAY(),Z1479,"MD")&amp;" dias"))))))))</f>
        <v>Contrato Encerrado</v>
      </c>
      <c r="AE1479" s="35">
        <f t="shared" si="116"/>
        <v>437</v>
      </c>
      <c r="AF1479" s="35">
        <f t="shared" si="117"/>
        <v>293</v>
      </c>
      <c r="AG1479" s="17" t="str">
        <f t="shared" si="118"/>
        <v>0 anos 9 meses 19 dias</v>
      </c>
    </row>
    <row r="1480" spans="1:33" ht="11.25" customHeight="1" x14ac:dyDescent="0.2">
      <c r="A1480" s="8" t="s">
        <v>9</v>
      </c>
      <c r="B1480" s="8" t="s">
        <v>13</v>
      </c>
      <c r="C1480" s="22" t="s">
        <v>16</v>
      </c>
      <c r="D1480" s="37">
        <v>2025</v>
      </c>
      <c r="E1480" s="12" t="s">
        <v>155</v>
      </c>
      <c r="F1480" s="8" t="s">
        <v>156</v>
      </c>
      <c r="G1480" s="9" t="s">
        <v>16255</v>
      </c>
      <c r="H1480" s="8" t="s">
        <v>16256</v>
      </c>
      <c r="I1480" s="14" t="s">
        <v>16257</v>
      </c>
      <c r="J1480" s="14" t="s">
        <v>10</v>
      </c>
      <c r="K1480" s="14" t="s">
        <v>29</v>
      </c>
      <c r="L1480" s="15" t="s">
        <v>30</v>
      </c>
      <c r="M1480" s="7" t="s">
        <v>9427</v>
      </c>
      <c r="N1480" s="15" t="s">
        <v>2099</v>
      </c>
      <c r="O1480" s="15" t="s">
        <v>9560</v>
      </c>
      <c r="P1480" s="15" t="s">
        <v>2518</v>
      </c>
      <c r="Q1480" s="15" t="s">
        <v>2523</v>
      </c>
      <c r="R1480" s="20">
        <v>38421</v>
      </c>
      <c r="S1480" s="20">
        <v>45748</v>
      </c>
      <c r="T1480" s="20">
        <v>46112</v>
      </c>
      <c r="U1480" s="20"/>
      <c r="V1480" s="20"/>
      <c r="W1480" s="20"/>
      <c r="X1480" s="17"/>
      <c r="Y1480" s="17"/>
      <c r="Z1480" s="20"/>
      <c r="AA1480" s="21">
        <f t="shared" ca="1" si="115"/>
        <v>20</v>
      </c>
      <c r="AB1480" s="20" t="s">
        <v>7877</v>
      </c>
      <c r="AC1480" s="35" t="str">
        <f t="shared" si="119"/>
        <v>0 anos 11 meses 30 dias</v>
      </c>
      <c r="AD1480" s="35" t="str">
        <f ca="1">IF(AND(V1480="",T1480&lt;TODAY()),"Contrato Encerrado",IF(AND(V1480="",T1480&gt;TODAY()),DATEDIF(TODAY(),T1480,"Y")&amp;" anos"&amp;" "&amp;DATEDIF(TODAY(),T1480,"YM")&amp;" meses"&amp;" "&amp;DATEDIF(TODAY(),T1480,"MD")&amp;" dias",IF(AND(X1480="",V1480&lt;TODAY()),"Contrato Encerrado",IF(AND(X1480="",V1480&gt;TODAY()),DATEDIF(TODAY(),V1480,"Y")&amp;" anos"&amp;" "&amp;DATEDIF(TODAY(),V1480,"YM")&amp;" meses"&amp;" "&amp;DATEDIF(TODAY(),V1480,"MD")&amp;" dias",IF(AND(Z1480="",X1480&lt;TODAY()),"Contrato Encerrado",IF(AND(Z1480="",X1480&gt;TODAY()),DATEDIF(TODAY(),X1480,"Y")&amp;" anos"&amp;" "&amp;DATEDIF(TODAY(),X1480,"YM")&amp;" meses"&amp;" "&amp;DATEDIF(TODAY(),X1480,"MD")&amp;" dias",IF(AND(Z1480&lt;&gt;””,Z1480&lt;TODAY()),"Contrato Encerrado",IF(AND(Z1480&lt;&gt;"",Z1480&gt;TODAY()),DATEDIF(TODAY(),Z1480,"Y")&amp;" anos"&amp;" "&amp;DATEDIF(TODAY(),Z1480,"YM")&amp;" meses"&amp;" "&amp;DATEDIF(TODAY(),Z1480,"MD")&amp;" dias"))))))))</f>
        <v>0 anos 5 meses 24 dias</v>
      </c>
      <c r="AE1480" s="35">
        <f t="shared" si="116"/>
        <v>364</v>
      </c>
      <c r="AF1480" s="35">
        <f t="shared" si="117"/>
        <v>366</v>
      </c>
      <c r="AG1480" s="17" t="str">
        <f t="shared" si="118"/>
        <v>0 anos 11 meses 31 dias</v>
      </c>
    </row>
    <row r="1481" spans="1:33" s="61" customFormat="1" ht="11.25" customHeight="1" x14ac:dyDescent="0.2">
      <c r="A1481" s="8" t="s">
        <v>9</v>
      </c>
      <c r="B1481" s="10" t="s">
        <v>13</v>
      </c>
      <c r="C1481" s="11" t="s">
        <v>23</v>
      </c>
      <c r="D1481" s="36">
        <v>2021</v>
      </c>
      <c r="E1481" s="12" t="s">
        <v>157</v>
      </c>
      <c r="F1481" s="8" t="s">
        <v>158</v>
      </c>
      <c r="G1481" s="77" t="s">
        <v>3436</v>
      </c>
      <c r="H1481" s="78" t="s">
        <v>3437</v>
      </c>
      <c r="I1481" s="14" t="s">
        <v>3438</v>
      </c>
      <c r="J1481" s="14" t="s">
        <v>1302</v>
      </c>
      <c r="K1481" s="14" t="s">
        <v>29</v>
      </c>
      <c r="L1481" s="15" t="s">
        <v>81</v>
      </c>
      <c r="M1481" s="7" t="s">
        <v>82</v>
      </c>
      <c r="N1481" s="26" t="s">
        <v>4113</v>
      </c>
      <c r="O1481" s="26"/>
      <c r="P1481" s="26" t="s">
        <v>2517</v>
      </c>
      <c r="Q1481" s="26" t="s">
        <v>2522</v>
      </c>
      <c r="R1481" s="31">
        <v>37938</v>
      </c>
      <c r="S1481" s="31">
        <v>44470</v>
      </c>
      <c r="T1481" s="31">
        <v>44562</v>
      </c>
      <c r="U1481" s="31"/>
      <c r="V1481" s="31"/>
      <c r="W1481" s="31"/>
      <c r="X1481" s="17"/>
      <c r="Y1481" s="17"/>
      <c r="Z1481" s="31"/>
      <c r="AA1481" s="18">
        <f t="shared" ca="1" si="115"/>
        <v>21</v>
      </c>
      <c r="AB1481" s="19" t="s">
        <v>7877</v>
      </c>
      <c r="AC1481" s="35" t="str">
        <f t="shared" si="119"/>
        <v>0 anos 3 meses 0 dias</v>
      </c>
      <c r="AD1481" s="35" t="str">
        <f ca="1">IF(AND(V1481="",T1481&lt;TODAY()),"Contrato Encerrado",IF(AND(V1481="",T1481&gt;TODAY()),DATEDIF(TODAY(),T1481,"Y")&amp;" anos"&amp;" "&amp;DATEDIF(TODAY(),T1481,"YM")&amp;" meses"&amp;" "&amp;DATEDIF(TODAY(),T1481,"MD")&amp;" dias",IF(AND(X1481="",V1481&lt;TODAY()),"Contrato Encerrado",IF(AND(X1481="",V1481&gt;TODAY()),DATEDIF(TODAY(),V1481,"Y")&amp;" anos"&amp;" "&amp;DATEDIF(TODAY(),V1481,"YM")&amp;" meses"&amp;" "&amp;DATEDIF(TODAY(),V1481,"MD")&amp;" dias",IF(AND(Z1481="",X1481&lt;TODAY()),"Contrato Encerrado",IF(AND(Z1481="",X1481&gt;TODAY()),DATEDIF(TODAY(),X1481,"Y")&amp;" anos"&amp;" "&amp;DATEDIF(TODAY(),X1481,"YM")&amp;" meses"&amp;" "&amp;DATEDIF(TODAY(),X1481,"MD")&amp;" dias",IF(AND(Z1481&lt;&gt;””,Z1481&lt;TODAY()),"Contrato Encerrado",IF(AND(Z1481&lt;&gt;"",Z1481&gt;TODAY()),DATEDIF(TODAY(),Z1481,"Y")&amp;" anos"&amp;" "&amp;DATEDIF(TODAY(),Z1481,"YM")&amp;" meses"&amp;" "&amp;DATEDIF(TODAY(),Z1481,"MD")&amp;" dias"))))))))</f>
        <v>Contrato Encerrado</v>
      </c>
      <c r="AE1481" s="35">
        <f t="shared" si="116"/>
        <v>92</v>
      </c>
      <c r="AF1481" s="35">
        <f t="shared" si="117"/>
        <v>638</v>
      </c>
      <c r="AG1481" s="17" t="str">
        <f t="shared" si="118"/>
        <v>1 anos 8 meses 29 dias</v>
      </c>
    </row>
    <row r="1482" spans="1:33" ht="11.25" customHeight="1" x14ac:dyDescent="0.2">
      <c r="A1482" s="8" t="s">
        <v>9</v>
      </c>
      <c r="B1482" s="8" t="s">
        <v>13</v>
      </c>
      <c r="C1482" s="22" t="s">
        <v>24</v>
      </c>
      <c r="D1482" s="36">
        <v>2024</v>
      </c>
      <c r="E1482" s="23" t="s">
        <v>1755</v>
      </c>
      <c r="F1482" s="8" t="s">
        <v>1756</v>
      </c>
      <c r="G1482" s="77" t="s">
        <v>14848</v>
      </c>
      <c r="H1482" s="78" t="s">
        <v>14849</v>
      </c>
      <c r="I1482" s="9" t="s">
        <v>14770</v>
      </c>
      <c r="J1482" s="14" t="s">
        <v>10</v>
      </c>
      <c r="K1482" s="9" t="s">
        <v>29</v>
      </c>
      <c r="L1482" s="24" t="s">
        <v>30</v>
      </c>
      <c r="M1482" s="7" t="s">
        <v>9427</v>
      </c>
      <c r="N1482" s="24" t="s">
        <v>2117</v>
      </c>
      <c r="O1482" s="24" t="s">
        <v>10152</v>
      </c>
      <c r="P1482" s="24" t="s">
        <v>2518</v>
      </c>
      <c r="Q1482" s="24" t="s">
        <v>2523</v>
      </c>
      <c r="R1482" s="17">
        <v>37867</v>
      </c>
      <c r="S1482" s="17">
        <v>45610</v>
      </c>
      <c r="T1482" s="17" t="s">
        <v>14823</v>
      </c>
      <c r="U1482" s="17"/>
      <c r="V1482" s="17"/>
      <c r="W1482" s="17"/>
      <c r="X1482" s="17"/>
      <c r="Y1482" s="17"/>
      <c r="Z1482" s="20"/>
      <c r="AA1482" s="18">
        <f t="shared" ca="1" si="115"/>
        <v>22</v>
      </c>
      <c r="AB1482" s="51" t="s">
        <v>7877</v>
      </c>
      <c r="AC1482" s="35" t="str">
        <f t="shared" si="119"/>
        <v>0 anos 11 meses 30 dias</v>
      </c>
      <c r="AD1482" s="35" t="str">
        <f ca="1">IF(AND(V1482="",T1482&lt;TODAY()),"Contrato Encerrado",IF(AND(V1482="",T1482&gt;TODAY()),DATEDIF(TODAY(),T1482,"Y")&amp;" anos"&amp;" "&amp;DATEDIF(TODAY(),T1482,"YM")&amp;" meses"&amp;" "&amp;DATEDIF(TODAY(),T1482,"MD")&amp;" dias",IF(AND(X1482="",V1482&lt;TODAY()),"Contrato Encerrado",IF(AND(X1482="",V1482&gt;TODAY()),DATEDIF(TODAY(),V1482,"Y")&amp;" anos"&amp;" "&amp;DATEDIF(TODAY(),V1482,"YM")&amp;" meses"&amp;" "&amp;DATEDIF(TODAY(),V1482,"MD")&amp;" dias",IF(AND(Z1482="",X1482&lt;TODAY()),"Contrato Encerrado",IF(AND(Z1482="",X1482&gt;TODAY()),DATEDIF(TODAY(),X1482,"Y")&amp;" anos"&amp;" "&amp;DATEDIF(TODAY(),X1482,"YM")&amp;" meses"&amp;" "&amp;DATEDIF(TODAY(),X1482,"MD")&amp;" dias",IF(AND(Z1482&lt;&gt;””,Z1482&lt;TODAY()),"Contrato Encerrado",IF(AND(Z1482&lt;&gt;"",Z1482&gt;TODAY()),DATEDIF(TODAY(),Z1482,"Y")&amp;" anos"&amp;" "&amp;DATEDIF(TODAY(),Z1482,"YM")&amp;" meses"&amp;" "&amp;DATEDIF(TODAY(),Z1482,"MD")&amp;" dias"))))))))</f>
        <v>0 anos 1 meses 6 dias</v>
      </c>
      <c r="AE1482" s="35">
        <f t="shared" si="116"/>
        <v>364</v>
      </c>
      <c r="AF1482" s="35">
        <f t="shared" si="117"/>
        <v>366</v>
      </c>
      <c r="AG1482" s="17" t="str">
        <f t="shared" si="118"/>
        <v>0 anos 11 meses 31 dias</v>
      </c>
    </row>
    <row r="1483" spans="1:33" ht="11.25" customHeight="1" x14ac:dyDescent="0.2">
      <c r="A1483" s="8" t="s">
        <v>9</v>
      </c>
      <c r="B1483" s="10" t="s">
        <v>13</v>
      </c>
      <c r="C1483" s="11" t="s">
        <v>24</v>
      </c>
      <c r="D1483" s="36">
        <v>2022</v>
      </c>
      <c r="E1483" s="12" t="s">
        <v>157</v>
      </c>
      <c r="F1483" s="8" t="s">
        <v>158</v>
      </c>
      <c r="G1483" s="77" t="s">
        <v>4542</v>
      </c>
      <c r="H1483" s="78" t="s">
        <v>4543</v>
      </c>
      <c r="I1483" s="14" t="s">
        <v>4544</v>
      </c>
      <c r="J1483" s="14" t="s">
        <v>14943</v>
      </c>
      <c r="K1483" s="14" t="s">
        <v>29</v>
      </c>
      <c r="L1483" s="15" t="s">
        <v>30</v>
      </c>
      <c r="M1483" s="7" t="s">
        <v>9427</v>
      </c>
      <c r="N1483" s="16" t="s">
        <v>4159</v>
      </c>
      <c r="O1483" s="15" t="s">
        <v>7914</v>
      </c>
      <c r="P1483" s="16" t="s">
        <v>2518</v>
      </c>
      <c r="Q1483" s="16" t="s">
        <v>2521</v>
      </c>
      <c r="R1483" s="31">
        <v>31005</v>
      </c>
      <c r="S1483" s="31">
        <v>44851</v>
      </c>
      <c r="T1483" s="31">
        <v>45291</v>
      </c>
      <c r="U1483" s="31">
        <v>45306</v>
      </c>
      <c r="V1483" s="31">
        <v>45575</v>
      </c>
      <c r="W1483" s="31"/>
      <c r="X1483" s="17"/>
      <c r="Y1483" s="17"/>
      <c r="Z1483" s="31"/>
      <c r="AA1483" s="18">
        <f t="shared" ca="1" si="115"/>
        <v>40</v>
      </c>
      <c r="AB1483" s="19" t="s">
        <v>7878</v>
      </c>
      <c r="AC1483" s="35" t="str">
        <f t="shared" si="119"/>
        <v>1 anos 11 meses 8 dias</v>
      </c>
      <c r="AD1483" s="35" t="str">
        <f ca="1">IF(AND(V1483="",T1483&lt;TODAY()),"Contrato Encerrado",IF(AND(V1483="",T1483&gt;TODAY()),DATEDIF(TODAY(),T1483,"Y")&amp;" anos"&amp;" "&amp;DATEDIF(TODAY(),T1483,"YM")&amp;" meses"&amp;" "&amp;DATEDIF(TODAY(),T1483,"MD")&amp;" dias",IF(AND(X1483="",V1483&lt;TODAY()),"Contrato Encerrado",IF(AND(X1483="",V1483&gt;TODAY()),DATEDIF(TODAY(),V1483,"Y")&amp;" anos"&amp;" "&amp;DATEDIF(TODAY(),V1483,"YM")&amp;" meses"&amp;" "&amp;DATEDIF(TODAY(),V1483,"MD")&amp;" dias",IF(AND(Z1483="",X1483&lt;TODAY()),"Contrato Encerrado",IF(AND(Z1483="",X1483&gt;TODAY()),DATEDIF(TODAY(),X1483,"Y")&amp;" anos"&amp;" "&amp;DATEDIF(TODAY(),X1483,"YM")&amp;" meses"&amp;" "&amp;DATEDIF(TODAY(),X1483,"MD")&amp;" dias",IF(AND(Z1483&lt;&gt;””,Z1483&lt;TODAY()),"Contrato Encerrado",IF(AND(Z1483&lt;&gt;"",Z1483&gt;TODAY()),DATEDIF(TODAY(),Z1483,"Y")&amp;" anos"&amp;" "&amp;DATEDIF(TODAY(),Z1483,"YM")&amp;" meses"&amp;" "&amp;DATEDIF(TODAY(),Z1483,"MD")&amp;" dias"))))))))</f>
        <v>Contrato Encerrado</v>
      </c>
      <c r="AE1483" s="35">
        <f t="shared" si="116"/>
        <v>709</v>
      </c>
      <c r="AF1483" s="35">
        <f t="shared" si="117"/>
        <v>21</v>
      </c>
      <c r="AG1483" s="17" t="str">
        <f t="shared" si="118"/>
        <v>0 anos 0 meses 21 dias</v>
      </c>
    </row>
    <row r="1484" spans="1:33" ht="11.25" customHeight="1" x14ac:dyDescent="0.2">
      <c r="A1484" s="8" t="s">
        <v>9</v>
      </c>
      <c r="B1484" s="8" t="s">
        <v>13</v>
      </c>
      <c r="C1484" s="22" t="s">
        <v>22</v>
      </c>
      <c r="D1484" s="37">
        <v>2023</v>
      </c>
      <c r="E1484" s="12" t="s">
        <v>157</v>
      </c>
      <c r="F1484" s="8" t="s">
        <v>158</v>
      </c>
      <c r="G1484" s="77" t="s">
        <v>9627</v>
      </c>
      <c r="H1484" s="78" t="s">
        <v>9628</v>
      </c>
      <c r="I1484" s="14" t="s">
        <v>9629</v>
      </c>
      <c r="J1484" s="14" t="s">
        <v>14943</v>
      </c>
      <c r="K1484" s="14" t="s">
        <v>29</v>
      </c>
      <c r="L1484" s="15" t="s">
        <v>30</v>
      </c>
      <c r="M1484" s="7" t="s">
        <v>9427</v>
      </c>
      <c r="N1484" s="15" t="s">
        <v>2101</v>
      </c>
      <c r="O1484" s="15" t="s">
        <v>7895</v>
      </c>
      <c r="P1484" s="15" t="s">
        <v>2518</v>
      </c>
      <c r="Q1484" s="15" t="s">
        <v>4109</v>
      </c>
      <c r="R1484" s="20">
        <v>29697</v>
      </c>
      <c r="S1484" s="20">
        <v>45152</v>
      </c>
      <c r="T1484" s="70">
        <v>45291</v>
      </c>
      <c r="U1484" s="70"/>
      <c r="V1484" s="20"/>
      <c r="W1484" s="20"/>
      <c r="X1484" s="17"/>
      <c r="Y1484" s="17"/>
      <c r="Z1484" s="20"/>
      <c r="AA1484" s="18">
        <f t="shared" ca="1" si="115"/>
        <v>44</v>
      </c>
      <c r="AB1484" s="15" t="s">
        <v>7878</v>
      </c>
      <c r="AC1484" s="35" t="str">
        <f t="shared" si="119"/>
        <v>0 anos 4 meses 17 dias</v>
      </c>
      <c r="AD1484" s="35" t="str">
        <f ca="1">IF(AND(V1484="",T1484&lt;TODAY()),"Contrato Encerrado",IF(AND(V1484="",T1484&gt;TODAY()),DATEDIF(TODAY(),T1484,"Y")&amp;" anos"&amp;" "&amp;DATEDIF(TODAY(),T1484,"YM")&amp;" meses"&amp;" "&amp;DATEDIF(TODAY(),T1484,"MD")&amp;" dias",IF(AND(X1484="",V1484&lt;TODAY()),"Contrato Encerrado",IF(AND(X1484="",V1484&gt;TODAY()),DATEDIF(TODAY(),V1484,"Y")&amp;" anos"&amp;" "&amp;DATEDIF(TODAY(),V1484,"YM")&amp;" meses"&amp;" "&amp;DATEDIF(TODAY(),V1484,"MD")&amp;" dias",IF(AND(Z1484="",X1484&lt;TODAY()),"Contrato Encerrado",IF(AND(Z1484="",X1484&gt;TODAY()),DATEDIF(TODAY(),X1484,"Y")&amp;" anos"&amp;" "&amp;DATEDIF(TODAY(),X1484,"YM")&amp;" meses"&amp;" "&amp;DATEDIF(TODAY(),X1484,"MD")&amp;" dias",IF(AND(Z1484&lt;&gt;””,Z1484&lt;TODAY()),"Contrato Encerrado",IF(AND(Z1484&lt;&gt;"",Z1484&gt;TODAY()),DATEDIF(TODAY(),Z1484,"Y")&amp;" anos"&amp;" "&amp;DATEDIF(TODAY(),Z1484,"YM")&amp;" meses"&amp;" "&amp;DATEDIF(TODAY(),Z1484,"MD")&amp;" dias"))))))))</f>
        <v>Contrato Encerrado</v>
      </c>
      <c r="AE1484" s="35">
        <f t="shared" si="116"/>
        <v>139</v>
      </c>
      <c r="AF1484" s="35">
        <f t="shared" si="117"/>
        <v>591</v>
      </c>
      <c r="AG1484" s="17" t="str">
        <f t="shared" si="118"/>
        <v>1 anos 7 meses 13 dias</v>
      </c>
    </row>
    <row r="1485" spans="1:33" ht="11.25" customHeight="1" x14ac:dyDescent="0.2">
      <c r="A1485" s="8" t="s">
        <v>9</v>
      </c>
      <c r="B1485" s="8" t="s">
        <v>13</v>
      </c>
      <c r="C1485" s="22" t="s">
        <v>17</v>
      </c>
      <c r="D1485" s="37">
        <v>2023</v>
      </c>
      <c r="E1485" s="23" t="s">
        <v>157</v>
      </c>
      <c r="F1485" s="8" t="s">
        <v>158</v>
      </c>
      <c r="G1485" s="77" t="s">
        <v>6440</v>
      </c>
      <c r="H1485" s="78" t="s">
        <v>6441</v>
      </c>
      <c r="I1485" s="9" t="s">
        <v>6442</v>
      </c>
      <c r="J1485" s="14" t="s">
        <v>14943</v>
      </c>
      <c r="K1485" s="9" t="s">
        <v>29</v>
      </c>
      <c r="L1485" s="24" t="s">
        <v>30</v>
      </c>
      <c r="M1485" s="7" t="s">
        <v>9427</v>
      </c>
      <c r="N1485" s="24" t="s">
        <v>3196</v>
      </c>
      <c r="O1485" s="24"/>
      <c r="P1485" s="24" t="s">
        <v>2518</v>
      </c>
      <c r="Q1485" s="24" t="s">
        <v>2521</v>
      </c>
      <c r="R1485" s="17">
        <v>32724</v>
      </c>
      <c r="S1485" s="17">
        <v>45055</v>
      </c>
      <c r="T1485" s="31">
        <v>45386</v>
      </c>
      <c r="U1485" s="17"/>
      <c r="V1485" s="31"/>
      <c r="W1485" s="17"/>
      <c r="X1485" s="17"/>
      <c r="Y1485" s="17"/>
      <c r="Z1485" s="31"/>
      <c r="AA1485" s="18">
        <f t="shared" ca="1" si="115"/>
        <v>36</v>
      </c>
      <c r="AB1485" s="19" t="s">
        <v>7877</v>
      </c>
      <c r="AC1485" s="35" t="str">
        <f t="shared" si="119"/>
        <v>0 anos 10 meses 26 dias</v>
      </c>
      <c r="AD1485" s="35" t="str">
        <f ca="1">IF(AND(V1485="",T1485&lt;TODAY()),"Contrato Encerrado",IF(AND(V1485="",T1485&gt;TODAY()),DATEDIF(TODAY(),T1485,"Y")&amp;" anos"&amp;" "&amp;DATEDIF(TODAY(),T1485,"YM")&amp;" meses"&amp;" "&amp;DATEDIF(TODAY(),T1485,"MD")&amp;" dias",IF(AND(X1485="",V1485&lt;TODAY()),"Contrato Encerrado",IF(AND(X1485="",V1485&gt;TODAY()),DATEDIF(TODAY(),V1485,"Y")&amp;" anos"&amp;" "&amp;DATEDIF(TODAY(),V1485,"YM")&amp;" meses"&amp;" "&amp;DATEDIF(TODAY(),V1485,"MD")&amp;" dias",IF(AND(Z1485="",X1485&lt;TODAY()),"Contrato Encerrado",IF(AND(Z1485="",X1485&gt;TODAY()),DATEDIF(TODAY(),X1485,"Y")&amp;" anos"&amp;" "&amp;DATEDIF(TODAY(),X1485,"YM")&amp;" meses"&amp;" "&amp;DATEDIF(TODAY(),X1485,"MD")&amp;" dias",IF(AND(Z1485&lt;&gt;””,Z1485&lt;TODAY()),"Contrato Encerrado",IF(AND(Z1485&lt;&gt;"",Z1485&gt;TODAY()),DATEDIF(TODAY(),Z1485,"Y")&amp;" anos"&amp;" "&amp;DATEDIF(TODAY(),Z1485,"YM")&amp;" meses"&amp;" "&amp;DATEDIF(TODAY(),Z1485,"MD")&amp;" dias"))))))))</f>
        <v>Contrato Encerrado</v>
      </c>
      <c r="AE1485" s="35">
        <f t="shared" si="116"/>
        <v>331</v>
      </c>
      <c r="AF1485" s="35">
        <f t="shared" si="117"/>
        <v>399</v>
      </c>
      <c r="AG1485" s="17" t="str">
        <f t="shared" si="118"/>
        <v>1 anos 1 meses 2 dias</v>
      </c>
    </row>
    <row r="1486" spans="1:33" ht="11.25" customHeight="1" x14ac:dyDescent="0.2">
      <c r="A1486" s="8" t="s">
        <v>9</v>
      </c>
      <c r="B1486" s="8" t="s">
        <v>13</v>
      </c>
      <c r="C1486" s="22" t="s">
        <v>15</v>
      </c>
      <c r="D1486" s="37">
        <v>2023</v>
      </c>
      <c r="E1486" s="23" t="s">
        <v>79</v>
      </c>
      <c r="F1486" s="8" t="s">
        <v>80</v>
      </c>
      <c r="G1486" s="77" t="s">
        <v>6443</v>
      </c>
      <c r="H1486" s="78" t="s">
        <v>6444</v>
      </c>
      <c r="I1486" s="9" t="s">
        <v>6445</v>
      </c>
      <c r="J1486" s="14" t="s">
        <v>14943</v>
      </c>
      <c r="K1486" s="9" t="s">
        <v>29</v>
      </c>
      <c r="L1486" s="24" t="s">
        <v>30</v>
      </c>
      <c r="M1486" s="7" t="s">
        <v>9427</v>
      </c>
      <c r="N1486" s="24" t="s">
        <v>2114</v>
      </c>
      <c r="O1486" s="24"/>
      <c r="P1486" s="24" t="s">
        <v>2518</v>
      </c>
      <c r="Q1486" s="24" t="s">
        <v>2523</v>
      </c>
      <c r="R1486" s="17">
        <v>32798</v>
      </c>
      <c r="S1486" s="17">
        <v>44986</v>
      </c>
      <c r="T1486" s="31">
        <v>45344</v>
      </c>
      <c r="U1486" s="17"/>
      <c r="V1486" s="31"/>
      <c r="W1486" s="17"/>
      <c r="X1486" s="17"/>
      <c r="Y1486" s="17"/>
      <c r="Z1486" s="31"/>
      <c r="AA1486" s="18">
        <f t="shared" ca="1" si="115"/>
        <v>35</v>
      </c>
      <c r="AB1486" s="19" t="s">
        <v>7877</v>
      </c>
      <c r="AC1486" s="35" t="str">
        <f t="shared" si="119"/>
        <v>0 anos 11 meses 21 dias</v>
      </c>
      <c r="AD1486" s="35" t="str">
        <f ca="1">IF(AND(V1486="",T1486&lt;TODAY()),"Contrato Encerrado",IF(AND(V1486="",T1486&gt;TODAY()),DATEDIF(TODAY(),T1486,"Y")&amp;" anos"&amp;" "&amp;DATEDIF(TODAY(),T1486,"YM")&amp;" meses"&amp;" "&amp;DATEDIF(TODAY(),T1486,"MD")&amp;" dias",IF(AND(X1486="",V1486&lt;TODAY()),"Contrato Encerrado",IF(AND(X1486="",V1486&gt;TODAY()),DATEDIF(TODAY(),V1486,"Y")&amp;" anos"&amp;" "&amp;DATEDIF(TODAY(),V1486,"YM")&amp;" meses"&amp;" "&amp;DATEDIF(TODAY(),V1486,"MD")&amp;" dias",IF(AND(Z1486="",X1486&lt;TODAY()),"Contrato Encerrado",IF(AND(Z1486="",X1486&gt;TODAY()),DATEDIF(TODAY(),X1486,"Y")&amp;" anos"&amp;" "&amp;DATEDIF(TODAY(),X1486,"YM")&amp;" meses"&amp;" "&amp;DATEDIF(TODAY(),X1486,"MD")&amp;" dias",IF(AND(Z1486&lt;&gt;””,Z1486&lt;TODAY()),"Contrato Encerrado",IF(AND(Z1486&lt;&gt;"",Z1486&gt;TODAY()),DATEDIF(TODAY(),Z1486,"Y")&amp;" anos"&amp;" "&amp;DATEDIF(TODAY(),Z1486,"YM")&amp;" meses"&amp;" "&amp;DATEDIF(TODAY(),Z1486,"MD")&amp;" dias"))))))))</f>
        <v>Contrato Encerrado</v>
      </c>
      <c r="AE1486" s="35">
        <f t="shared" si="116"/>
        <v>358</v>
      </c>
      <c r="AF1486" s="35">
        <f t="shared" si="117"/>
        <v>372</v>
      </c>
      <c r="AG1486" s="17" t="str">
        <f t="shared" si="118"/>
        <v>1 anos 0 meses 6 dias</v>
      </c>
    </row>
    <row r="1487" spans="1:33" ht="11.25" customHeight="1" x14ac:dyDescent="0.2">
      <c r="A1487" s="8" t="s">
        <v>9</v>
      </c>
      <c r="B1487" s="8" t="s">
        <v>13</v>
      </c>
      <c r="C1487" s="22" t="s">
        <v>11</v>
      </c>
      <c r="D1487" s="36">
        <v>2025</v>
      </c>
      <c r="E1487" s="12" t="s">
        <v>157</v>
      </c>
      <c r="F1487" s="8" t="s">
        <v>158</v>
      </c>
      <c r="G1487" s="77" t="s">
        <v>15336</v>
      </c>
      <c r="H1487" s="78" t="s">
        <v>15337</v>
      </c>
      <c r="I1487" s="14" t="s">
        <v>15338</v>
      </c>
      <c r="J1487" s="67" t="s">
        <v>10</v>
      </c>
      <c r="K1487" s="14" t="s">
        <v>29</v>
      </c>
      <c r="L1487" s="15" t="s">
        <v>30</v>
      </c>
      <c r="M1487" s="7" t="s">
        <v>9427</v>
      </c>
      <c r="N1487" s="15" t="s">
        <v>6302</v>
      </c>
      <c r="O1487" s="15" t="s">
        <v>7884</v>
      </c>
      <c r="P1487" s="15" t="s">
        <v>2518</v>
      </c>
      <c r="Q1487" s="35" t="s">
        <v>2521</v>
      </c>
      <c r="R1487" s="20">
        <v>35223</v>
      </c>
      <c r="S1487" s="20">
        <v>45638</v>
      </c>
      <c r="T1487" s="20" t="s">
        <v>15265</v>
      </c>
      <c r="U1487" s="20"/>
      <c r="V1487" s="20"/>
      <c r="W1487" s="20"/>
      <c r="X1487" s="17"/>
      <c r="Y1487" s="17"/>
      <c r="Z1487" s="20"/>
      <c r="AA1487" s="18">
        <f t="shared" ca="1" si="115"/>
        <v>29</v>
      </c>
      <c r="AB1487" s="15" t="s">
        <v>7878</v>
      </c>
      <c r="AC1487" s="35" t="str">
        <f t="shared" si="119"/>
        <v>0 anos 11 meses 29 dias</v>
      </c>
      <c r="AD1487" s="35" t="str">
        <f ca="1">IF(AND(V1487="",T1487&lt;TODAY()),"Contrato Encerrado",IF(AND(V1487="",T1487&gt;TODAY()),DATEDIF(TODAY(),T1487,"Y")&amp;" anos"&amp;" "&amp;DATEDIF(TODAY(),T1487,"YM")&amp;" meses"&amp;" "&amp;DATEDIF(TODAY(),T1487,"MD")&amp;" dias",IF(AND(X1487="",V1487&lt;TODAY()),"Contrato Encerrado",IF(AND(X1487="",V1487&gt;TODAY()),DATEDIF(TODAY(),V1487,"Y")&amp;" anos"&amp;" "&amp;DATEDIF(TODAY(),V1487,"YM")&amp;" meses"&amp;" "&amp;DATEDIF(TODAY(),V1487,"MD")&amp;" dias",IF(AND(Z1487="",X1487&lt;TODAY()),"Contrato Encerrado",IF(AND(Z1487="",X1487&gt;TODAY()),DATEDIF(TODAY(),X1487,"Y")&amp;" anos"&amp;" "&amp;DATEDIF(TODAY(),X1487,"YM")&amp;" meses"&amp;" "&amp;DATEDIF(TODAY(),X1487,"MD")&amp;" dias",IF(AND(Z1487&lt;&gt;””,Z1487&lt;TODAY()),"Contrato Encerrado",IF(AND(Z1487&lt;&gt;"",Z1487&gt;TODAY()),DATEDIF(TODAY(),Z1487,"Y")&amp;" anos"&amp;" "&amp;DATEDIF(TODAY(),Z1487,"YM")&amp;" meses"&amp;" "&amp;DATEDIF(TODAY(),Z1487,"MD")&amp;" dias"))))))))</f>
        <v>0 anos 2 meses 4 dias</v>
      </c>
      <c r="AE1487" s="35">
        <f t="shared" si="116"/>
        <v>364</v>
      </c>
      <c r="AF1487" s="35">
        <f t="shared" si="117"/>
        <v>366</v>
      </c>
      <c r="AG1487" s="17" t="str">
        <f t="shared" si="118"/>
        <v>0 anos 11 meses 31 dias</v>
      </c>
    </row>
    <row r="1488" spans="1:33" ht="11.25" customHeight="1" x14ac:dyDescent="0.2">
      <c r="A1488" s="8" t="s">
        <v>9</v>
      </c>
      <c r="B1488" s="8" t="s">
        <v>13</v>
      </c>
      <c r="C1488" s="22" t="s">
        <v>21</v>
      </c>
      <c r="D1488" s="37">
        <v>2024</v>
      </c>
      <c r="E1488" s="12" t="s">
        <v>12672</v>
      </c>
      <c r="F1488" s="8" t="s">
        <v>12673</v>
      </c>
      <c r="G1488" s="77" t="s">
        <v>14105</v>
      </c>
      <c r="H1488" s="78" t="s">
        <v>14106</v>
      </c>
      <c r="I1488" s="14" t="s">
        <v>14107</v>
      </c>
      <c r="J1488" s="14" t="s">
        <v>10</v>
      </c>
      <c r="K1488" s="14" t="s">
        <v>29</v>
      </c>
      <c r="L1488" s="15" t="s">
        <v>30</v>
      </c>
      <c r="M1488" s="7" t="s">
        <v>9427</v>
      </c>
      <c r="N1488" s="15" t="s">
        <v>2102</v>
      </c>
      <c r="O1488" s="15" t="s">
        <v>7897</v>
      </c>
      <c r="P1488" s="15" t="s">
        <v>2518</v>
      </c>
      <c r="Q1488" s="15" t="s">
        <v>2523</v>
      </c>
      <c r="R1488" s="20">
        <v>36790</v>
      </c>
      <c r="S1488" s="20">
        <v>45490</v>
      </c>
      <c r="T1488" s="20">
        <v>45854</v>
      </c>
      <c r="U1488" s="20"/>
      <c r="V1488" s="20"/>
      <c r="W1488" s="20"/>
      <c r="X1488" s="17"/>
      <c r="Y1488" s="17"/>
      <c r="Z1488" s="20"/>
      <c r="AA1488" s="18">
        <f t="shared" ca="1" si="115"/>
        <v>25</v>
      </c>
      <c r="AB1488" s="15" t="s">
        <v>7878</v>
      </c>
      <c r="AC1488" s="35" t="str">
        <f t="shared" si="119"/>
        <v>0 anos 11 meses 29 dias</v>
      </c>
      <c r="AD1488" s="35" t="str">
        <f ca="1">IF(AND(V1488="",T1488&lt;TODAY()),"Contrato Encerrado",IF(AND(V1488="",T1488&gt;TODAY()),DATEDIF(TODAY(),T1488,"Y")&amp;" anos"&amp;" "&amp;DATEDIF(TODAY(),T1488,"YM")&amp;" meses"&amp;" "&amp;DATEDIF(TODAY(),T1488,"MD")&amp;" dias",IF(AND(X1488="",V1488&lt;TODAY()),"Contrato Encerrado",IF(AND(X1488="",V1488&gt;TODAY()),DATEDIF(TODAY(),V1488,"Y")&amp;" anos"&amp;" "&amp;DATEDIF(TODAY(),V1488,"YM")&amp;" meses"&amp;" "&amp;DATEDIF(TODAY(),V1488,"MD")&amp;" dias",IF(AND(Z1488="",X1488&lt;TODAY()),"Contrato Encerrado",IF(AND(Z1488="",X1488&gt;TODAY()),DATEDIF(TODAY(),X1488,"Y")&amp;" anos"&amp;" "&amp;DATEDIF(TODAY(),X1488,"YM")&amp;" meses"&amp;" "&amp;DATEDIF(TODAY(),X1488,"MD")&amp;" dias",IF(AND(Z1488&lt;&gt;””,Z1488&lt;TODAY()),"Contrato Encerrado",IF(AND(Z1488&lt;&gt;"",Z1488&gt;TODAY()),DATEDIF(TODAY(),Z1488,"Y")&amp;" anos"&amp;" "&amp;DATEDIF(TODAY(),Z1488,"YM")&amp;" meses"&amp;" "&amp;DATEDIF(TODAY(),Z1488,"MD")&amp;" dias"))))))))</f>
        <v>Contrato Encerrado</v>
      </c>
      <c r="AE1488" s="35">
        <f t="shared" si="116"/>
        <v>364</v>
      </c>
      <c r="AF1488" s="35">
        <f t="shared" si="117"/>
        <v>366</v>
      </c>
      <c r="AG1488" s="17" t="str">
        <f t="shared" si="118"/>
        <v>0 anos 11 meses 31 dias</v>
      </c>
    </row>
    <row r="1489" spans="1:33" ht="11.25" customHeight="1" x14ac:dyDescent="0.2">
      <c r="A1489" s="8" t="s">
        <v>9</v>
      </c>
      <c r="B1489" s="10" t="s">
        <v>13</v>
      </c>
      <c r="C1489" s="11" t="s">
        <v>22</v>
      </c>
      <c r="D1489" s="36">
        <v>2022</v>
      </c>
      <c r="E1489" s="12" t="s">
        <v>157</v>
      </c>
      <c r="F1489" s="8" t="s">
        <v>158</v>
      </c>
      <c r="G1489" s="77" t="s">
        <v>4545</v>
      </c>
      <c r="H1489" s="78" t="s">
        <v>4546</v>
      </c>
      <c r="I1489" s="14" t="s">
        <v>4547</v>
      </c>
      <c r="J1489" s="14" t="s">
        <v>14943</v>
      </c>
      <c r="K1489" s="14" t="s">
        <v>29</v>
      </c>
      <c r="L1489" s="15" t="s">
        <v>30</v>
      </c>
      <c r="M1489" s="7" t="s">
        <v>9427</v>
      </c>
      <c r="N1489" s="16" t="s">
        <v>2101</v>
      </c>
      <c r="O1489" s="16"/>
      <c r="P1489" s="16" t="s">
        <v>2518</v>
      </c>
      <c r="Q1489" s="16" t="s">
        <v>2521</v>
      </c>
      <c r="R1489" s="31">
        <v>33671</v>
      </c>
      <c r="S1489" s="31">
        <v>44813</v>
      </c>
      <c r="T1489" s="111">
        <v>45534</v>
      </c>
      <c r="U1489" s="111"/>
      <c r="V1489" s="31"/>
      <c r="W1489" s="31"/>
      <c r="X1489" s="17"/>
      <c r="Y1489" s="17"/>
      <c r="Z1489" s="31"/>
      <c r="AA1489" s="18">
        <f t="shared" ca="1" si="115"/>
        <v>33</v>
      </c>
      <c r="AB1489" s="19" t="s">
        <v>7878</v>
      </c>
      <c r="AC1489" s="35" t="str">
        <f t="shared" si="119"/>
        <v>1 anos 11 meses 21 dias</v>
      </c>
      <c r="AD1489" s="35" t="str">
        <f ca="1">IF(AND(V1489="",T1489&lt;TODAY()),"Contrato Encerrado",IF(AND(V1489="",T1489&gt;TODAY()),DATEDIF(TODAY(),T1489,"Y")&amp;" anos"&amp;" "&amp;DATEDIF(TODAY(),T1489,"YM")&amp;" meses"&amp;" "&amp;DATEDIF(TODAY(),T1489,"MD")&amp;" dias",IF(AND(X1489="",V1489&lt;TODAY()),"Contrato Encerrado",IF(AND(X1489="",V1489&gt;TODAY()),DATEDIF(TODAY(),V1489,"Y")&amp;" anos"&amp;" "&amp;DATEDIF(TODAY(),V1489,"YM")&amp;" meses"&amp;" "&amp;DATEDIF(TODAY(),V1489,"MD")&amp;" dias",IF(AND(Z1489="",X1489&lt;TODAY()),"Contrato Encerrado",IF(AND(Z1489="",X1489&gt;TODAY()),DATEDIF(TODAY(),X1489,"Y")&amp;" anos"&amp;" "&amp;DATEDIF(TODAY(),X1489,"YM")&amp;" meses"&amp;" "&amp;DATEDIF(TODAY(),X1489,"MD")&amp;" dias",IF(AND(Z1489&lt;&gt;””,Z1489&lt;TODAY()),"Contrato Encerrado",IF(AND(Z1489&lt;&gt;"",Z1489&gt;TODAY()),DATEDIF(TODAY(),Z1489,"Y")&amp;" anos"&amp;" "&amp;DATEDIF(TODAY(),Z1489,"YM")&amp;" meses"&amp;" "&amp;DATEDIF(TODAY(),Z1489,"MD")&amp;" dias"))))))))</f>
        <v>Contrato Encerrado</v>
      </c>
      <c r="AE1489" s="35">
        <f t="shared" si="116"/>
        <v>721</v>
      </c>
      <c r="AF1489" s="35">
        <f t="shared" si="117"/>
        <v>9</v>
      </c>
      <c r="AG1489" s="17" t="str">
        <f t="shared" si="118"/>
        <v>0 anos 0 meses 9 dias</v>
      </c>
    </row>
    <row r="1490" spans="1:33" ht="11.25" customHeight="1" x14ac:dyDescent="0.2">
      <c r="A1490" s="8" t="s">
        <v>9</v>
      </c>
      <c r="B1490" s="8" t="s">
        <v>13</v>
      </c>
      <c r="C1490" s="22" t="s">
        <v>19</v>
      </c>
      <c r="D1490" s="37">
        <v>2024</v>
      </c>
      <c r="E1490" s="12" t="s">
        <v>157</v>
      </c>
      <c r="F1490" s="8" t="s">
        <v>158</v>
      </c>
      <c r="G1490" s="77" t="s">
        <v>13623</v>
      </c>
      <c r="H1490" s="78" t="s">
        <v>13624</v>
      </c>
      <c r="I1490" s="14" t="s">
        <v>13625</v>
      </c>
      <c r="J1490" s="14" t="s">
        <v>14943</v>
      </c>
      <c r="K1490" s="14" t="s">
        <v>29</v>
      </c>
      <c r="L1490" s="15" t="s">
        <v>30</v>
      </c>
      <c r="M1490" s="7" t="s">
        <v>9427</v>
      </c>
      <c r="N1490" s="15" t="s">
        <v>13626</v>
      </c>
      <c r="O1490" s="15" t="s">
        <v>13627</v>
      </c>
      <c r="P1490" s="15" t="s">
        <v>2518</v>
      </c>
      <c r="Q1490" s="15" t="s">
        <v>2521</v>
      </c>
      <c r="R1490" s="20">
        <v>27837</v>
      </c>
      <c r="S1490" s="20">
        <v>45440</v>
      </c>
      <c r="T1490" s="20">
        <v>45657</v>
      </c>
      <c r="U1490" s="20"/>
      <c r="V1490" s="20"/>
      <c r="W1490" s="20"/>
      <c r="X1490" s="17"/>
      <c r="Y1490" s="17"/>
      <c r="Z1490" s="20"/>
      <c r="AA1490" s="18">
        <f t="shared" ca="1" si="115"/>
        <v>49</v>
      </c>
      <c r="AB1490" s="15" t="s">
        <v>7878</v>
      </c>
      <c r="AC1490" s="35" t="str">
        <f t="shared" si="119"/>
        <v>0 anos 7 meses 3 dias</v>
      </c>
      <c r="AD1490" s="35" t="str">
        <f ca="1">IF(AND(V1490="",T1490&lt;TODAY()),"Contrato Encerrado",IF(AND(V1490="",T1490&gt;TODAY()),DATEDIF(TODAY(),T1490,"Y")&amp;" anos"&amp;" "&amp;DATEDIF(TODAY(),T1490,"YM")&amp;" meses"&amp;" "&amp;DATEDIF(TODAY(),T1490,"MD")&amp;" dias",IF(AND(X1490="",V1490&lt;TODAY()),"Contrato Encerrado",IF(AND(X1490="",V1490&gt;TODAY()),DATEDIF(TODAY(),V1490,"Y")&amp;" anos"&amp;" "&amp;DATEDIF(TODAY(),V1490,"YM")&amp;" meses"&amp;" "&amp;DATEDIF(TODAY(),V1490,"MD")&amp;" dias",IF(AND(Z1490="",X1490&lt;TODAY()),"Contrato Encerrado",IF(AND(Z1490="",X1490&gt;TODAY()),DATEDIF(TODAY(),X1490,"Y")&amp;" anos"&amp;" "&amp;DATEDIF(TODAY(),X1490,"YM")&amp;" meses"&amp;" "&amp;DATEDIF(TODAY(),X1490,"MD")&amp;" dias",IF(AND(Z1490&lt;&gt;””,Z1490&lt;TODAY()),"Contrato Encerrado",IF(AND(Z1490&lt;&gt;"",Z1490&gt;TODAY()),DATEDIF(TODAY(),Z1490,"Y")&amp;" anos"&amp;" "&amp;DATEDIF(TODAY(),Z1490,"YM")&amp;" meses"&amp;" "&amp;DATEDIF(TODAY(),Z1490,"MD")&amp;" dias"))))))))</f>
        <v>Contrato Encerrado</v>
      </c>
      <c r="AE1490" s="35">
        <f t="shared" si="116"/>
        <v>217</v>
      </c>
      <c r="AF1490" s="35">
        <f t="shared" si="117"/>
        <v>513</v>
      </c>
      <c r="AG1490" s="17" t="str">
        <f t="shared" si="118"/>
        <v>1 anos 4 meses 27 dias</v>
      </c>
    </row>
    <row r="1491" spans="1:33" ht="11.25" customHeight="1" x14ac:dyDescent="0.2">
      <c r="A1491" s="8" t="s">
        <v>9</v>
      </c>
      <c r="B1491" s="8" t="s">
        <v>13</v>
      </c>
      <c r="C1491" s="22" t="s">
        <v>20</v>
      </c>
      <c r="D1491" s="37">
        <v>2023</v>
      </c>
      <c r="E1491" s="23" t="s">
        <v>157</v>
      </c>
      <c r="F1491" s="8" t="s">
        <v>158</v>
      </c>
      <c r="G1491" s="77" t="s">
        <v>8381</v>
      </c>
      <c r="H1491" s="78" t="s">
        <v>8382</v>
      </c>
      <c r="I1491" s="9" t="s">
        <v>8383</v>
      </c>
      <c r="J1491" s="14" t="s">
        <v>1302</v>
      </c>
      <c r="K1491" s="9" t="s">
        <v>29</v>
      </c>
      <c r="L1491" s="24" t="s">
        <v>30</v>
      </c>
      <c r="M1491" s="7" t="s">
        <v>9427</v>
      </c>
      <c r="N1491" s="24" t="s">
        <v>2101</v>
      </c>
      <c r="O1491" s="24" t="s">
        <v>7895</v>
      </c>
      <c r="P1491" s="24" t="s">
        <v>2518</v>
      </c>
      <c r="Q1491" s="24" t="s">
        <v>4109</v>
      </c>
      <c r="R1491" s="17">
        <v>37312</v>
      </c>
      <c r="S1491" s="17">
        <v>45097</v>
      </c>
      <c r="T1491" s="20">
        <v>45683</v>
      </c>
      <c r="U1491" s="20"/>
      <c r="V1491" s="70"/>
      <c r="W1491" s="114"/>
      <c r="X1491" s="17"/>
      <c r="Y1491" s="17"/>
      <c r="Z1491" s="20"/>
      <c r="AA1491" s="18">
        <f t="shared" ca="1" si="115"/>
        <v>23</v>
      </c>
      <c r="AB1491" s="18" t="s">
        <v>7878</v>
      </c>
      <c r="AC1491" s="35" t="str">
        <f t="shared" si="119"/>
        <v>1 anos 7 meses 6 dias</v>
      </c>
      <c r="AD1491" s="35" t="str">
        <f ca="1">IF(AND(V1491="",T1491&lt;TODAY()),"Contrato Encerrado",IF(AND(V1491="",T1491&gt;TODAY()),DATEDIF(TODAY(),T1491,"Y")&amp;" anos"&amp;" "&amp;DATEDIF(TODAY(),T1491,"YM")&amp;" meses"&amp;" "&amp;DATEDIF(TODAY(),T1491,"MD")&amp;" dias",IF(AND(X1491="",V1491&lt;TODAY()),"Contrato Encerrado",IF(AND(X1491="",V1491&gt;TODAY()),DATEDIF(TODAY(),V1491,"Y")&amp;" anos"&amp;" "&amp;DATEDIF(TODAY(),V1491,"YM")&amp;" meses"&amp;" "&amp;DATEDIF(TODAY(),V1491,"MD")&amp;" dias",IF(AND(Z1491="",X1491&lt;TODAY()),"Contrato Encerrado",IF(AND(Z1491="",X1491&gt;TODAY()),DATEDIF(TODAY(),X1491,"Y")&amp;" anos"&amp;" "&amp;DATEDIF(TODAY(),X1491,"YM")&amp;" meses"&amp;" "&amp;DATEDIF(TODAY(),X1491,"MD")&amp;" dias",IF(AND(Z1491&lt;&gt;””,Z1491&lt;TODAY()),"Contrato Encerrado",IF(AND(Z1491&lt;&gt;"",Z1491&gt;TODAY()),DATEDIF(TODAY(),Z1491,"Y")&amp;" anos"&amp;" "&amp;DATEDIF(TODAY(),Z1491,"YM")&amp;" meses"&amp;" "&amp;DATEDIF(TODAY(),Z1491,"MD")&amp;" dias"))))))))</f>
        <v>Contrato Encerrado</v>
      </c>
      <c r="AE1491" s="35">
        <f t="shared" si="116"/>
        <v>586</v>
      </c>
      <c r="AF1491" s="35">
        <f t="shared" si="117"/>
        <v>144</v>
      </c>
      <c r="AG1491" s="17" t="str">
        <f t="shared" si="118"/>
        <v>0 anos 4 meses 23 dias</v>
      </c>
    </row>
    <row r="1492" spans="1:33" ht="11.25" customHeight="1" x14ac:dyDescent="0.2">
      <c r="A1492" s="8" t="s">
        <v>9</v>
      </c>
      <c r="B1492" s="10" t="s">
        <v>13</v>
      </c>
      <c r="C1492" s="11" t="s">
        <v>20</v>
      </c>
      <c r="D1492" s="36">
        <v>2021</v>
      </c>
      <c r="E1492" s="14" t="s">
        <v>157</v>
      </c>
      <c r="F1492" s="8" t="s">
        <v>158</v>
      </c>
      <c r="G1492" s="77" t="s">
        <v>3439</v>
      </c>
      <c r="H1492" s="78" t="s">
        <v>3440</v>
      </c>
      <c r="I1492" s="14" t="s">
        <v>3441</v>
      </c>
      <c r="J1492" s="14" t="s">
        <v>1302</v>
      </c>
      <c r="K1492" s="14" t="s">
        <v>29</v>
      </c>
      <c r="L1492" s="15" t="s">
        <v>30</v>
      </c>
      <c r="M1492" s="7" t="s">
        <v>9427</v>
      </c>
      <c r="N1492" s="27" t="s">
        <v>3227</v>
      </c>
      <c r="O1492" s="27"/>
      <c r="P1492" s="26" t="s">
        <v>2517</v>
      </c>
      <c r="Q1492" s="26" t="s">
        <v>2522</v>
      </c>
      <c r="R1492" s="31">
        <v>28923</v>
      </c>
      <c r="S1492" s="31">
        <v>44384</v>
      </c>
      <c r="T1492" s="31">
        <v>44562</v>
      </c>
      <c r="U1492" s="31"/>
      <c r="V1492" s="31"/>
      <c r="W1492" s="31"/>
      <c r="X1492" s="17"/>
      <c r="Y1492" s="17"/>
      <c r="Z1492" s="31"/>
      <c r="AA1492" s="18">
        <f t="shared" ca="1" si="115"/>
        <v>46</v>
      </c>
      <c r="AB1492" s="19" t="s">
        <v>7878</v>
      </c>
      <c r="AC1492" s="35" t="str">
        <f t="shared" si="119"/>
        <v>0 anos 5 meses 25 dias</v>
      </c>
      <c r="AD1492" s="35" t="str">
        <f ca="1">IF(AND(V1492="",T1492&lt;TODAY()),"Contrato Encerrado",IF(AND(V1492="",T1492&gt;TODAY()),DATEDIF(TODAY(),T1492,"Y")&amp;" anos"&amp;" "&amp;DATEDIF(TODAY(),T1492,"YM")&amp;" meses"&amp;" "&amp;DATEDIF(TODAY(),T1492,"MD")&amp;" dias",IF(AND(X1492="",V1492&lt;TODAY()),"Contrato Encerrado",IF(AND(X1492="",V1492&gt;TODAY()),DATEDIF(TODAY(),V1492,"Y")&amp;" anos"&amp;" "&amp;DATEDIF(TODAY(),V1492,"YM")&amp;" meses"&amp;" "&amp;DATEDIF(TODAY(),V1492,"MD")&amp;" dias",IF(AND(Z1492="",X1492&lt;TODAY()),"Contrato Encerrado",IF(AND(Z1492="",X1492&gt;TODAY()),DATEDIF(TODAY(),X1492,"Y")&amp;" anos"&amp;" "&amp;DATEDIF(TODAY(),X1492,"YM")&amp;" meses"&amp;" "&amp;DATEDIF(TODAY(),X1492,"MD")&amp;" dias",IF(AND(Z1492&lt;&gt;””,Z1492&lt;TODAY()),"Contrato Encerrado",IF(AND(Z1492&lt;&gt;"",Z1492&gt;TODAY()),DATEDIF(TODAY(),Z1492,"Y")&amp;" anos"&amp;" "&amp;DATEDIF(TODAY(),Z1492,"YM")&amp;" meses"&amp;" "&amp;DATEDIF(TODAY(),Z1492,"MD")&amp;" dias"))))))))</f>
        <v>Contrato Encerrado</v>
      </c>
      <c r="AE1492" s="35">
        <f t="shared" si="116"/>
        <v>178</v>
      </c>
      <c r="AF1492" s="35">
        <f t="shared" si="117"/>
        <v>552</v>
      </c>
      <c r="AG1492" s="17" t="str">
        <f t="shared" si="118"/>
        <v>1 anos 6 meses 5 dias</v>
      </c>
    </row>
    <row r="1493" spans="1:33" ht="11.25" customHeight="1" x14ac:dyDescent="0.2">
      <c r="A1493" s="8" t="s">
        <v>9</v>
      </c>
      <c r="B1493" s="8" t="s">
        <v>13</v>
      </c>
      <c r="C1493" s="22" t="s">
        <v>23</v>
      </c>
      <c r="D1493" s="37">
        <v>2023</v>
      </c>
      <c r="E1493" s="12" t="s">
        <v>157</v>
      </c>
      <c r="F1493" s="8" t="s">
        <v>158</v>
      </c>
      <c r="G1493" s="77" t="s">
        <v>9630</v>
      </c>
      <c r="H1493" s="78" t="s">
        <v>9631</v>
      </c>
      <c r="I1493" s="14" t="s">
        <v>9632</v>
      </c>
      <c r="J1493" s="14" t="s">
        <v>14943</v>
      </c>
      <c r="K1493" s="14" t="s">
        <v>29</v>
      </c>
      <c r="L1493" s="15" t="s">
        <v>81</v>
      </c>
      <c r="M1493" s="7" t="s">
        <v>82</v>
      </c>
      <c r="N1493" s="15" t="s">
        <v>4113</v>
      </c>
      <c r="O1493" s="15" t="s">
        <v>8092</v>
      </c>
      <c r="P1493" s="15" t="s">
        <v>2518</v>
      </c>
      <c r="Q1493" s="15" t="s">
        <v>4109</v>
      </c>
      <c r="R1493" s="20">
        <v>38741</v>
      </c>
      <c r="S1493" s="20">
        <v>45096</v>
      </c>
      <c r="T1493" s="20">
        <v>45290</v>
      </c>
      <c r="U1493" s="20"/>
      <c r="V1493" s="20"/>
      <c r="W1493" s="20"/>
      <c r="X1493" s="17"/>
      <c r="Y1493" s="17"/>
      <c r="Z1493" s="20"/>
      <c r="AA1493" s="18">
        <f t="shared" ca="1" si="115"/>
        <v>19</v>
      </c>
      <c r="AB1493" s="21" t="s">
        <v>7878</v>
      </c>
      <c r="AC1493" s="35" t="str">
        <f t="shared" si="119"/>
        <v>0 anos 6 meses 11 dias</v>
      </c>
      <c r="AD1493" s="35" t="str">
        <f ca="1">IF(AND(V1493="",T1493&lt;TODAY()),"Contrato Encerrado",IF(AND(V1493="",T1493&gt;TODAY()),DATEDIF(TODAY(),T1493,"Y")&amp;" anos"&amp;" "&amp;DATEDIF(TODAY(),T1493,"YM")&amp;" meses"&amp;" "&amp;DATEDIF(TODAY(),T1493,"MD")&amp;" dias",IF(AND(X1493="",V1493&lt;TODAY()),"Contrato Encerrado",IF(AND(X1493="",V1493&gt;TODAY()),DATEDIF(TODAY(),V1493,"Y")&amp;" anos"&amp;" "&amp;DATEDIF(TODAY(),V1493,"YM")&amp;" meses"&amp;" "&amp;DATEDIF(TODAY(),V1493,"MD")&amp;" dias",IF(AND(Z1493="",X1493&lt;TODAY()),"Contrato Encerrado",IF(AND(Z1493="",X1493&gt;TODAY()),DATEDIF(TODAY(),X1493,"Y")&amp;" anos"&amp;" "&amp;DATEDIF(TODAY(),X1493,"YM")&amp;" meses"&amp;" "&amp;DATEDIF(TODAY(),X1493,"MD")&amp;" dias",IF(AND(Z1493&lt;&gt;””,Z1493&lt;TODAY()),"Contrato Encerrado",IF(AND(Z1493&lt;&gt;"",Z1493&gt;TODAY()),DATEDIF(TODAY(),Z1493,"Y")&amp;" anos"&amp;" "&amp;DATEDIF(TODAY(),Z1493,"YM")&amp;" meses"&amp;" "&amp;DATEDIF(TODAY(),Z1493,"MD")&amp;" dias"))))))))</f>
        <v>Contrato Encerrado</v>
      </c>
      <c r="AE1493" s="35">
        <f t="shared" si="116"/>
        <v>194</v>
      </c>
      <c r="AF1493" s="35">
        <f t="shared" si="117"/>
        <v>536</v>
      </c>
      <c r="AG1493" s="17" t="str">
        <f t="shared" si="118"/>
        <v>1 anos 5 meses 19 dias</v>
      </c>
    </row>
    <row r="1494" spans="1:33" ht="11.25" customHeight="1" x14ac:dyDescent="0.2">
      <c r="A1494" s="8" t="s">
        <v>9</v>
      </c>
      <c r="B1494" s="8" t="s">
        <v>13</v>
      </c>
      <c r="C1494" s="22" t="s">
        <v>16</v>
      </c>
      <c r="D1494" s="37">
        <v>2025</v>
      </c>
      <c r="E1494" s="12" t="s">
        <v>27</v>
      </c>
      <c r="F1494" s="8" t="s">
        <v>28</v>
      </c>
      <c r="G1494" s="9" t="s">
        <v>16258</v>
      </c>
      <c r="H1494" s="8" t="s">
        <v>16259</v>
      </c>
      <c r="I1494" s="14" t="s">
        <v>16260</v>
      </c>
      <c r="J1494" s="14" t="s">
        <v>10</v>
      </c>
      <c r="K1494" s="14" t="s">
        <v>29</v>
      </c>
      <c r="L1494" s="15" t="s">
        <v>30</v>
      </c>
      <c r="M1494" s="7" t="s">
        <v>9427</v>
      </c>
      <c r="N1494" s="15" t="s">
        <v>15988</v>
      </c>
      <c r="O1494" s="15" t="s">
        <v>7914</v>
      </c>
      <c r="P1494" s="15" t="s">
        <v>2518</v>
      </c>
      <c r="Q1494" s="15" t="s">
        <v>2521</v>
      </c>
      <c r="R1494" s="15" t="s">
        <v>16261</v>
      </c>
      <c r="S1494" s="15" t="s">
        <v>16262</v>
      </c>
      <c r="T1494" s="15" t="s">
        <v>15086</v>
      </c>
      <c r="U1494" s="15"/>
      <c r="V1494" s="15"/>
      <c r="W1494" s="15"/>
      <c r="X1494" s="17"/>
      <c r="Y1494" s="17"/>
      <c r="Z1494" s="15"/>
      <c r="AA1494" s="21">
        <f t="shared" ca="1" si="115"/>
        <v>31</v>
      </c>
      <c r="AB1494" s="15" t="s">
        <v>7878</v>
      </c>
      <c r="AC1494" s="35" t="str">
        <f t="shared" si="119"/>
        <v>0 anos 8 meses 30 dias</v>
      </c>
      <c r="AD1494" s="35" t="str">
        <f ca="1">IF(AND(V1494="",T1494&lt;TODAY()),"Contrato Encerrado",IF(AND(V1494="",T1494&gt;TODAY()),DATEDIF(TODAY(),T1494,"Y")&amp;" anos"&amp;" "&amp;DATEDIF(TODAY(),T1494,"YM")&amp;" meses"&amp;" "&amp;DATEDIF(TODAY(),T1494,"MD")&amp;" dias",IF(AND(X1494="",V1494&lt;TODAY()),"Contrato Encerrado",IF(AND(X1494="",V1494&gt;TODAY()),DATEDIF(TODAY(),V1494,"Y")&amp;" anos"&amp;" "&amp;DATEDIF(TODAY(),V1494,"YM")&amp;" meses"&amp;" "&amp;DATEDIF(TODAY(),V1494,"MD")&amp;" dias",IF(AND(Z1494="",X1494&lt;TODAY()),"Contrato Encerrado",IF(AND(Z1494="",X1494&gt;TODAY()),DATEDIF(TODAY(),X1494,"Y")&amp;" anos"&amp;" "&amp;DATEDIF(TODAY(),X1494,"YM")&amp;" meses"&amp;" "&amp;DATEDIF(TODAY(),X1494,"MD")&amp;" dias",IF(AND(Z1494&lt;&gt;””,Z1494&lt;TODAY()),"Contrato Encerrado",IF(AND(Z1494&lt;&gt;"",Z1494&gt;TODAY()),DATEDIF(TODAY(),Z1494,"Y")&amp;" anos"&amp;" "&amp;DATEDIF(TODAY(),Z1494,"YM")&amp;" meses"&amp;" "&amp;DATEDIF(TODAY(),Z1494,"MD")&amp;" dias"))))))))</f>
        <v>0 anos 2 meses 24 dias</v>
      </c>
      <c r="AE1494" s="35">
        <f t="shared" si="116"/>
        <v>274</v>
      </c>
      <c r="AF1494" s="35">
        <f t="shared" si="117"/>
        <v>456</v>
      </c>
      <c r="AG1494" s="17" t="str">
        <f t="shared" si="118"/>
        <v>1 anos 2 meses 31 dias</v>
      </c>
    </row>
    <row r="1495" spans="1:33" ht="11.25" customHeight="1" x14ac:dyDescent="0.2">
      <c r="A1495" s="8" t="s">
        <v>9</v>
      </c>
      <c r="B1495" s="10" t="s">
        <v>13</v>
      </c>
      <c r="C1495" s="11" t="s">
        <v>20</v>
      </c>
      <c r="D1495" s="36">
        <v>2021</v>
      </c>
      <c r="E1495" s="14" t="s">
        <v>157</v>
      </c>
      <c r="F1495" s="8" t="s">
        <v>158</v>
      </c>
      <c r="G1495" s="77" t="s">
        <v>834</v>
      </c>
      <c r="H1495" s="78" t="s">
        <v>835</v>
      </c>
      <c r="I1495" s="14" t="s">
        <v>836</v>
      </c>
      <c r="J1495" s="14" t="s">
        <v>1302</v>
      </c>
      <c r="K1495" s="14" t="s">
        <v>29</v>
      </c>
      <c r="L1495" s="15" t="s">
        <v>30</v>
      </c>
      <c r="M1495" s="7" t="s">
        <v>9427</v>
      </c>
      <c r="N1495" s="26" t="s">
        <v>2101</v>
      </c>
      <c r="O1495" s="26"/>
      <c r="P1495" s="26" t="s">
        <v>2517</v>
      </c>
      <c r="Q1495" s="26" t="s">
        <v>2522</v>
      </c>
      <c r="R1495" s="31">
        <v>37031</v>
      </c>
      <c r="S1495" s="31">
        <v>44382</v>
      </c>
      <c r="T1495" s="31">
        <v>44713</v>
      </c>
      <c r="U1495" s="31"/>
      <c r="V1495" s="31"/>
      <c r="W1495" s="31"/>
      <c r="X1495" s="17"/>
      <c r="Y1495" s="17"/>
      <c r="Z1495" s="31"/>
      <c r="AA1495" s="18">
        <f t="shared" ca="1" si="115"/>
        <v>24</v>
      </c>
      <c r="AB1495" s="19" t="s">
        <v>7878</v>
      </c>
      <c r="AC1495" s="35" t="str">
        <f t="shared" si="119"/>
        <v>0 anos 10 meses 27 dias</v>
      </c>
      <c r="AD1495" s="35" t="str">
        <f ca="1">IF(AND(V1495="",T1495&lt;TODAY()),"Contrato Encerrado",IF(AND(V1495="",T1495&gt;TODAY()),DATEDIF(TODAY(),T1495,"Y")&amp;" anos"&amp;" "&amp;DATEDIF(TODAY(),T1495,"YM")&amp;" meses"&amp;" "&amp;DATEDIF(TODAY(),T1495,"MD")&amp;" dias",IF(AND(X1495="",V1495&lt;TODAY()),"Contrato Encerrado",IF(AND(X1495="",V1495&gt;TODAY()),DATEDIF(TODAY(),V1495,"Y")&amp;" anos"&amp;" "&amp;DATEDIF(TODAY(),V1495,"YM")&amp;" meses"&amp;" "&amp;DATEDIF(TODAY(),V1495,"MD")&amp;" dias",IF(AND(Z1495="",X1495&lt;TODAY()),"Contrato Encerrado",IF(AND(Z1495="",X1495&gt;TODAY()),DATEDIF(TODAY(),X1495,"Y")&amp;" anos"&amp;" "&amp;DATEDIF(TODAY(),X1495,"YM")&amp;" meses"&amp;" "&amp;DATEDIF(TODAY(),X1495,"MD")&amp;" dias",IF(AND(Z1495&lt;&gt;””,Z1495&lt;TODAY()),"Contrato Encerrado",IF(AND(Z1495&lt;&gt;"",Z1495&gt;TODAY()),DATEDIF(TODAY(),Z1495,"Y")&amp;" anos"&amp;" "&amp;DATEDIF(TODAY(),Z1495,"YM")&amp;" meses"&amp;" "&amp;DATEDIF(TODAY(),Z1495,"MD")&amp;" dias"))))))))</f>
        <v>Contrato Encerrado</v>
      </c>
      <c r="AE1495" s="35">
        <f t="shared" si="116"/>
        <v>331</v>
      </c>
      <c r="AF1495" s="35">
        <f t="shared" si="117"/>
        <v>399</v>
      </c>
      <c r="AG1495" s="17" t="str">
        <f t="shared" si="118"/>
        <v>1 anos 1 meses 2 dias</v>
      </c>
    </row>
    <row r="1496" spans="1:33" ht="11.25" customHeight="1" x14ac:dyDescent="0.2">
      <c r="A1496" s="8" t="s">
        <v>9</v>
      </c>
      <c r="B1496" s="10" t="s">
        <v>13</v>
      </c>
      <c r="C1496" s="11" t="s">
        <v>22</v>
      </c>
      <c r="D1496" s="36">
        <v>2022</v>
      </c>
      <c r="E1496" s="12" t="s">
        <v>157</v>
      </c>
      <c r="F1496" s="8" t="s">
        <v>158</v>
      </c>
      <c r="G1496" s="77" t="s">
        <v>2885</v>
      </c>
      <c r="H1496" s="78" t="s">
        <v>2886</v>
      </c>
      <c r="I1496" s="14" t="s">
        <v>2887</v>
      </c>
      <c r="J1496" s="14" t="s">
        <v>14943</v>
      </c>
      <c r="K1496" s="14" t="s">
        <v>29</v>
      </c>
      <c r="L1496" s="15" t="s">
        <v>30</v>
      </c>
      <c r="M1496" s="7" t="s">
        <v>9427</v>
      </c>
      <c r="N1496" s="16" t="s">
        <v>2101</v>
      </c>
      <c r="O1496" s="16"/>
      <c r="P1496" s="16" t="s">
        <v>2518</v>
      </c>
      <c r="Q1496" s="16" t="s">
        <v>2521</v>
      </c>
      <c r="R1496" s="31">
        <v>27200</v>
      </c>
      <c r="S1496" s="31">
        <v>44774</v>
      </c>
      <c r="T1496" s="31">
        <v>45155</v>
      </c>
      <c r="U1496" s="31"/>
      <c r="V1496" s="31"/>
      <c r="W1496" s="31"/>
      <c r="X1496" s="17"/>
      <c r="Y1496" s="17"/>
      <c r="Z1496" s="31"/>
      <c r="AA1496" s="18">
        <f t="shared" ca="1" si="115"/>
        <v>51</v>
      </c>
      <c r="AB1496" s="19" t="s">
        <v>7878</v>
      </c>
      <c r="AC1496" s="35" t="str">
        <f t="shared" si="119"/>
        <v>1 anos 0 meses 16 dias</v>
      </c>
      <c r="AD1496" s="35" t="str">
        <f ca="1">IF(AND(V1496="",T1496&lt;TODAY()),"Contrato Encerrado",IF(AND(V1496="",T1496&gt;TODAY()),DATEDIF(TODAY(),T1496,"Y")&amp;" anos"&amp;" "&amp;DATEDIF(TODAY(),T1496,"YM")&amp;" meses"&amp;" "&amp;DATEDIF(TODAY(),T1496,"MD")&amp;" dias",IF(AND(X1496="",V1496&lt;TODAY()),"Contrato Encerrado",IF(AND(X1496="",V1496&gt;TODAY()),DATEDIF(TODAY(),V1496,"Y")&amp;" anos"&amp;" "&amp;DATEDIF(TODAY(),V1496,"YM")&amp;" meses"&amp;" "&amp;DATEDIF(TODAY(),V1496,"MD")&amp;" dias",IF(AND(Z1496="",X1496&lt;TODAY()),"Contrato Encerrado",IF(AND(Z1496="",X1496&gt;TODAY()),DATEDIF(TODAY(),X1496,"Y")&amp;" anos"&amp;" "&amp;DATEDIF(TODAY(),X1496,"YM")&amp;" meses"&amp;" "&amp;DATEDIF(TODAY(),X1496,"MD")&amp;" dias",IF(AND(Z1496&lt;&gt;””,Z1496&lt;TODAY()),"Contrato Encerrado",IF(AND(Z1496&lt;&gt;"",Z1496&gt;TODAY()),DATEDIF(TODAY(),Z1496,"Y")&amp;" anos"&amp;" "&amp;DATEDIF(TODAY(),Z1496,"YM")&amp;" meses"&amp;" "&amp;DATEDIF(TODAY(),Z1496,"MD")&amp;" dias"))))))))</f>
        <v>Contrato Encerrado</v>
      </c>
      <c r="AE1496" s="35">
        <f t="shared" si="116"/>
        <v>381</v>
      </c>
      <c r="AF1496" s="35">
        <f t="shared" si="117"/>
        <v>349</v>
      </c>
      <c r="AG1496" s="17" t="str">
        <f t="shared" si="118"/>
        <v>0 anos 11 meses 14 dias</v>
      </c>
    </row>
    <row r="1497" spans="1:33" ht="11.25" customHeight="1" x14ac:dyDescent="0.2">
      <c r="A1497" s="8" t="s">
        <v>9</v>
      </c>
      <c r="B1497" s="8" t="s">
        <v>13</v>
      </c>
      <c r="C1497" s="22" t="s">
        <v>22</v>
      </c>
      <c r="D1497" s="37">
        <v>2023</v>
      </c>
      <c r="E1497" s="12" t="s">
        <v>79</v>
      </c>
      <c r="F1497" s="8" t="s">
        <v>80</v>
      </c>
      <c r="G1497" s="77" t="s">
        <v>9633</v>
      </c>
      <c r="H1497" s="78" t="s">
        <v>9634</v>
      </c>
      <c r="I1497" s="14" t="s">
        <v>9635</v>
      </c>
      <c r="J1497" s="74" t="s">
        <v>14943</v>
      </c>
      <c r="K1497" s="14" t="s">
        <v>29</v>
      </c>
      <c r="L1497" s="15" t="s">
        <v>30</v>
      </c>
      <c r="M1497" s="7" t="s">
        <v>9427</v>
      </c>
      <c r="N1497" s="15" t="s">
        <v>2102</v>
      </c>
      <c r="O1497" s="15" t="s">
        <v>7954</v>
      </c>
      <c r="P1497" s="15" t="s">
        <v>2518</v>
      </c>
      <c r="Q1497" s="15" t="s">
        <v>2523</v>
      </c>
      <c r="R1497" s="20">
        <v>29700</v>
      </c>
      <c r="S1497" s="20">
        <v>45180</v>
      </c>
      <c r="T1497" s="20">
        <v>45909</v>
      </c>
      <c r="U1497" s="20"/>
      <c r="V1497" s="20"/>
      <c r="W1497" s="20"/>
      <c r="X1497" s="17"/>
      <c r="Y1497" s="17"/>
      <c r="Z1497" s="20"/>
      <c r="AA1497" s="18">
        <f t="shared" ca="1" si="115"/>
        <v>44</v>
      </c>
      <c r="AB1497" s="15" t="s">
        <v>7878</v>
      </c>
      <c r="AC1497" s="35" t="str">
        <f t="shared" si="119"/>
        <v>1 anos 11 meses 29 dias</v>
      </c>
      <c r="AD1497" s="35" t="str">
        <f ca="1">IF(AND(V1497="",T1497&lt;TODAY()),"Contrato Encerrado",IF(AND(V1497="",T1497&gt;TODAY()),DATEDIF(TODAY(),T1497,"Y")&amp;" anos"&amp;" "&amp;DATEDIF(TODAY(),T1497,"YM")&amp;" meses"&amp;" "&amp;DATEDIF(TODAY(),T1497,"MD")&amp;" dias",IF(AND(X1497="",V1497&lt;TODAY()),"Contrato Encerrado",IF(AND(X1497="",V1497&gt;TODAY()),DATEDIF(TODAY(),V1497,"Y")&amp;" anos"&amp;" "&amp;DATEDIF(TODAY(),V1497,"YM")&amp;" meses"&amp;" "&amp;DATEDIF(TODAY(),V1497,"MD")&amp;" dias",IF(AND(Z1497="",X1497&lt;TODAY()),"Contrato Encerrado",IF(AND(Z1497="",X1497&gt;TODAY()),DATEDIF(TODAY(),X1497,"Y")&amp;" anos"&amp;" "&amp;DATEDIF(TODAY(),X1497,"YM")&amp;" meses"&amp;" "&amp;DATEDIF(TODAY(),X1497,"MD")&amp;" dias",IF(AND(Z1497&lt;&gt;””,Z1497&lt;TODAY()),"Contrato Encerrado",IF(AND(Z1497&lt;&gt;"",Z1497&gt;TODAY()),DATEDIF(TODAY(),Z1497,"Y")&amp;" anos"&amp;" "&amp;DATEDIF(TODAY(),Z1497,"YM")&amp;" meses"&amp;" "&amp;DATEDIF(TODAY(),Z1497,"MD")&amp;" dias"))))))))</f>
        <v>Contrato Encerrado</v>
      </c>
      <c r="AE1497" s="35">
        <f t="shared" si="116"/>
        <v>729</v>
      </c>
      <c r="AF1497" s="35">
        <f t="shared" si="117"/>
        <v>1</v>
      </c>
      <c r="AG1497" s="17" t="str">
        <f t="shared" si="118"/>
        <v>0 anos 0 meses 1 dias</v>
      </c>
    </row>
    <row r="1498" spans="1:33" ht="11.25" customHeight="1" x14ac:dyDescent="0.2">
      <c r="A1498" s="8" t="s">
        <v>9</v>
      </c>
      <c r="B1498" s="10" t="s">
        <v>13</v>
      </c>
      <c r="C1498" s="11" t="s">
        <v>24</v>
      </c>
      <c r="D1498" s="36">
        <v>2021</v>
      </c>
      <c r="E1498" s="12" t="s">
        <v>772</v>
      </c>
      <c r="F1498" s="8" t="s">
        <v>773</v>
      </c>
      <c r="G1498" s="77" t="s">
        <v>1775</v>
      </c>
      <c r="H1498" s="78" t="s">
        <v>1776</v>
      </c>
      <c r="I1498" s="14" t="s">
        <v>1777</v>
      </c>
      <c r="J1498" s="14" t="s">
        <v>1302</v>
      </c>
      <c r="K1498" s="14" t="s">
        <v>29</v>
      </c>
      <c r="L1498" s="15" t="s">
        <v>30</v>
      </c>
      <c r="M1498" s="7" t="s">
        <v>9427</v>
      </c>
      <c r="N1498" s="26" t="s">
        <v>4113</v>
      </c>
      <c r="O1498" s="27"/>
      <c r="P1498" s="26" t="s">
        <v>2517</v>
      </c>
      <c r="Q1498" s="26" t="s">
        <v>2522</v>
      </c>
      <c r="R1498" s="31">
        <v>29542</v>
      </c>
      <c r="S1498" s="31">
        <v>44490</v>
      </c>
      <c r="T1498" s="31">
        <v>44662</v>
      </c>
      <c r="U1498" s="31"/>
      <c r="V1498" s="31"/>
      <c r="W1498" s="31"/>
      <c r="X1498" s="17"/>
      <c r="Y1498" s="17"/>
      <c r="Z1498" s="31"/>
      <c r="AA1498" s="18">
        <f t="shared" ca="1" si="115"/>
        <v>44</v>
      </c>
      <c r="AB1498" s="19" t="s">
        <v>7878</v>
      </c>
      <c r="AC1498" s="35" t="str">
        <f t="shared" si="119"/>
        <v>0 anos 5 meses 21 dias</v>
      </c>
      <c r="AD1498" s="35" t="str">
        <f ca="1">IF(AND(V1498="",T1498&lt;TODAY()),"Contrato Encerrado",IF(AND(V1498="",T1498&gt;TODAY()),DATEDIF(TODAY(),T1498,"Y")&amp;" anos"&amp;" "&amp;DATEDIF(TODAY(),T1498,"YM")&amp;" meses"&amp;" "&amp;DATEDIF(TODAY(),T1498,"MD")&amp;" dias",IF(AND(X1498="",V1498&lt;TODAY()),"Contrato Encerrado",IF(AND(X1498="",V1498&gt;TODAY()),DATEDIF(TODAY(),V1498,"Y")&amp;" anos"&amp;" "&amp;DATEDIF(TODAY(),V1498,"YM")&amp;" meses"&amp;" "&amp;DATEDIF(TODAY(),V1498,"MD")&amp;" dias",IF(AND(Z1498="",X1498&lt;TODAY()),"Contrato Encerrado",IF(AND(Z1498="",X1498&gt;TODAY()),DATEDIF(TODAY(),X1498,"Y")&amp;" anos"&amp;" "&amp;DATEDIF(TODAY(),X1498,"YM")&amp;" meses"&amp;" "&amp;DATEDIF(TODAY(),X1498,"MD")&amp;" dias",IF(AND(Z1498&lt;&gt;””,Z1498&lt;TODAY()),"Contrato Encerrado",IF(AND(Z1498&lt;&gt;"",Z1498&gt;TODAY()),DATEDIF(TODAY(),Z1498,"Y")&amp;" anos"&amp;" "&amp;DATEDIF(TODAY(),Z1498,"YM")&amp;" meses"&amp;" "&amp;DATEDIF(TODAY(),Z1498,"MD")&amp;" dias"))))))))</f>
        <v>Contrato Encerrado</v>
      </c>
      <c r="AE1498" s="35">
        <f t="shared" si="116"/>
        <v>172</v>
      </c>
      <c r="AF1498" s="35">
        <f t="shared" si="117"/>
        <v>558</v>
      </c>
      <c r="AG1498" s="17" t="str">
        <f t="shared" si="118"/>
        <v>1 anos 6 meses 11 dias</v>
      </c>
    </row>
    <row r="1499" spans="1:33" ht="11.25" customHeight="1" x14ac:dyDescent="0.2">
      <c r="A1499" s="8" t="s">
        <v>9</v>
      </c>
      <c r="B1499" s="8" t="s">
        <v>13</v>
      </c>
      <c r="C1499" s="22" t="s">
        <v>22</v>
      </c>
      <c r="D1499" s="36">
        <v>2024</v>
      </c>
      <c r="E1499" s="12" t="s">
        <v>157</v>
      </c>
      <c r="F1499" s="8" t="s">
        <v>158</v>
      </c>
      <c r="G1499" s="77" t="s">
        <v>14384</v>
      </c>
      <c r="H1499" s="78" t="s">
        <v>14385</v>
      </c>
      <c r="I1499" s="14" t="s">
        <v>14386</v>
      </c>
      <c r="J1499" s="14" t="s">
        <v>14943</v>
      </c>
      <c r="K1499" s="14" t="s">
        <v>29</v>
      </c>
      <c r="L1499" s="15" t="s">
        <v>30</v>
      </c>
      <c r="M1499" s="7" t="s">
        <v>9427</v>
      </c>
      <c r="N1499" s="15" t="s">
        <v>2101</v>
      </c>
      <c r="O1499" s="15" t="s">
        <v>12847</v>
      </c>
      <c r="P1499" s="15" t="s">
        <v>2518</v>
      </c>
      <c r="Q1499" s="15" t="s">
        <v>2521</v>
      </c>
      <c r="R1499" s="20">
        <v>29635</v>
      </c>
      <c r="S1499" s="20">
        <v>45517</v>
      </c>
      <c r="T1499" s="70">
        <v>45657</v>
      </c>
      <c r="U1499" s="20"/>
      <c r="V1499" s="20"/>
      <c r="W1499" s="20"/>
      <c r="X1499" s="17"/>
      <c r="Y1499" s="17"/>
      <c r="Z1499" s="20"/>
      <c r="AA1499" s="18">
        <f t="shared" ca="1" si="115"/>
        <v>44</v>
      </c>
      <c r="AB1499" s="15" t="s">
        <v>7878</v>
      </c>
      <c r="AC1499" s="35" t="str">
        <f t="shared" si="119"/>
        <v>0 anos 4 meses 18 dias</v>
      </c>
      <c r="AD1499" s="35" t="str">
        <f ca="1">IF(AND(V1499="",T1499&lt;TODAY()),"Contrato Encerrado",IF(AND(V1499="",T1499&gt;TODAY()),DATEDIF(TODAY(),T1499,"Y")&amp;" anos"&amp;" "&amp;DATEDIF(TODAY(),T1499,"YM")&amp;" meses"&amp;" "&amp;DATEDIF(TODAY(),T1499,"MD")&amp;" dias",IF(AND(X1499="",V1499&lt;TODAY()),"Contrato Encerrado",IF(AND(X1499="",V1499&gt;TODAY()),DATEDIF(TODAY(),V1499,"Y")&amp;" anos"&amp;" "&amp;DATEDIF(TODAY(),V1499,"YM")&amp;" meses"&amp;" "&amp;DATEDIF(TODAY(),V1499,"MD")&amp;" dias",IF(AND(Z1499="",X1499&lt;TODAY()),"Contrato Encerrado",IF(AND(Z1499="",X1499&gt;TODAY()),DATEDIF(TODAY(),X1499,"Y")&amp;" anos"&amp;" "&amp;DATEDIF(TODAY(),X1499,"YM")&amp;" meses"&amp;" "&amp;DATEDIF(TODAY(),X1499,"MD")&amp;" dias",IF(AND(Z1499&lt;&gt;””,Z1499&lt;TODAY()),"Contrato Encerrado",IF(AND(Z1499&lt;&gt;"",Z1499&gt;TODAY()),DATEDIF(TODAY(),Z1499,"Y")&amp;" anos"&amp;" "&amp;DATEDIF(TODAY(),Z1499,"YM")&amp;" meses"&amp;" "&amp;DATEDIF(TODAY(),Z1499,"MD")&amp;" dias"))))))))</f>
        <v>Contrato Encerrado</v>
      </c>
      <c r="AE1499" s="35">
        <f t="shared" si="116"/>
        <v>140</v>
      </c>
      <c r="AF1499" s="35">
        <f t="shared" si="117"/>
        <v>590</v>
      </c>
      <c r="AG1499" s="17" t="str">
        <f t="shared" si="118"/>
        <v>1 anos 7 meses 12 dias</v>
      </c>
    </row>
    <row r="1500" spans="1:33" ht="11.25" customHeight="1" x14ac:dyDescent="0.2">
      <c r="A1500" s="8" t="s">
        <v>9</v>
      </c>
      <c r="B1500" s="10" t="s">
        <v>13</v>
      </c>
      <c r="C1500" s="11" t="s">
        <v>22</v>
      </c>
      <c r="D1500" s="36">
        <v>2022</v>
      </c>
      <c r="E1500" s="12" t="s">
        <v>157</v>
      </c>
      <c r="F1500" s="8" t="s">
        <v>158</v>
      </c>
      <c r="G1500" s="77" t="s">
        <v>4548</v>
      </c>
      <c r="H1500" s="78" t="s">
        <v>4549</v>
      </c>
      <c r="I1500" s="14" t="s">
        <v>4550</v>
      </c>
      <c r="J1500" s="14" t="s">
        <v>14943</v>
      </c>
      <c r="K1500" s="14" t="s">
        <v>29</v>
      </c>
      <c r="L1500" s="15" t="s">
        <v>30</v>
      </c>
      <c r="M1500" s="7" t="s">
        <v>9427</v>
      </c>
      <c r="N1500" s="16" t="s">
        <v>2101</v>
      </c>
      <c r="O1500" s="16"/>
      <c r="P1500" s="16" t="s">
        <v>2518</v>
      </c>
      <c r="Q1500" s="16" t="s">
        <v>2521</v>
      </c>
      <c r="R1500" s="31">
        <v>31225</v>
      </c>
      <c r="S1500" s="31">
        <v>44827</v>
      </c>
      <c r="T1500" s="31">
        <v>44942</v>
      </c>
      <c r="U1500" s="31"/>
      <c r="V1500" s="31"/>
      <c r="W1500" s="31"/>
      <c r="X1500" s="17"/>
      <c r="Y1500" s="17"/>
      <c r="Z1500" s="31"/>
      <c r="AA1500" s="18">
        <f t="shared" ca="1" si="115"/>
        <v>40</v>
      </c>
      <c r="AB1500" s="19" t="s">
        <v>7878</v>
      </c>
      <c r="AC1500" s="35" t="str">
        <f t="shared" si="119"/>
        <v>0 anos 3 meses 24 dias</v>
      </c>
      <c r="AD1500" s="35" t="str">
        <f ca="1">IF(AND(V1500="",T1500&lt;TODAY()),"Contrato Encerrado",IF(AND(V1500="",T1500&gt;TODAY()),DATEDIF(TODAY(),T1500,"Y")&amp;" anos"&amp;" "&amp;DATEDIF(TODAY(),T1500,"YM")&amp;" meses"&amp;" "&amp;DATEDIF(TODAY(),T1500,"MD")&amp;" dias",IF(AND(X1500="",V1500&lt;TODAY()),"Contrato Encerrado",IF(AND(X1500="",V1500&gt;TODAY()),DATEDIF(TODAY(),V1500,"Y")&amp;" anos"&amp;" "&amp;DATEDIF(TODAY(),V1500,"YM")&amp;" meses"&amp;" "&amp;DATEDIF(TODAY(),V1500,"MD")&amp;" dias",IF(AND(Z1500="",X1500&lt;TODAY()),"Contrato Encerrado",IF(AND(Z1500="",X1500&gt;TODAY()),DATEDIF(TODAY(),X1500,"Y")&amp;" anos"&amp;" "&amp;DATEDIF(TODAY(),X1500,"YM")&amp;" meses"&amp;" "&amp;DATEDIF(TODAY(),X1500,"MD")&amp;" dias",IF(AND(Z1500&lt;&gt;””,Z1500&lt;TODAY()),"Contrato Encerrado",IF(AND(Z1500&lt;&gt;"",Z1500&gt;TODAY()),DATEDIF(TODAY(),Z1500,"Y")&amp;" anos"&amp;" "&amp;DATEDIF(TODAY(),Z1500,"YM")&amp;" meses"&amp;" "&amp;DATEDIF(TODAY(),Z1500,"MD")&amp;" dias"))))))))</f>
        <v>Contrato Encerrado</v>
      </c>
      <c r="AE1500" s="35">
        <f t="shared" si="116"/>
        <v>115</v>
      </c>
      <c r="AF1500" s="35">
        <f t="shared" si="117"/>
        <v>615</v>
      </c>
      <c r="AG1500" s="17" t="str">
        <f t="shared" si="118"/>
        <v>1 anos 8 meses 6 dias</v>
      </c>
    </row>
    <row r="1501" spans="1:33" ht="11.25" customHeight="1" x14ac:dyDescent="0.2">
      <c r="A1501" s="8" t="s">
        <v>9</v>
      </c>
      <c r="B1501" s="8" t="s">
        <v>13</v>
      </c>
      <c r="C1501" s="22" t="s">
        <v>20</v>
      </c>
      <c r="D1501" s="37">
        <v>2023</v>
      </c>
      <c r="E1501" s="23" t="s">
        <v>307</v>
      </c>
      <c r="F1501" s="8" t="s">
        <v>308</v>
      </c>
      <c r="G1501" s="77" t="s">
        <v>8384</v>
      </c>
      <c r="H1501" s="78" t="s">
        <v>8385</v>
      </c>
      <c r="I1501" s="9" t="s">
        <v>8386</v>
      </c>
      <c r="J1501" s="14" t="s">
        <v>14943</v>
      </c>
      <c r="K1501" s="9" t="s">
        <v>29</v>
      </c>
      <c r="L1501" s="24" t="s">
        <v>30</v>
      </c>
      <c r="M1501" s="7" t="s">
        <v>9427</v>
      </c>
      <c r="N1501" s="24" t="s">
        <v>4578</v>
      </c>
      <c r="O1501" s="24" t="s">
        <v>7898</v>
      </c>
      <c r="P1501" s="24" t="s">
        <v>2518</v>
      </c>
      <c r="Q1501" s="24" t="s">
        <v>2523</v>
      </c>
      <c r="R1501" s="17">
        <v>37346</v>
      </c>
      <c r="S1501" s="17">
        <v>45104</v>
      </c>
      <c r="T1501" s="20">
        <v>45833</v>
      </c>
      <c r="U1501" s="20"/>
      <c r="V1501" s="20"/>
      <c r="W1501" s="17"/>
      <c r="X1501" s="17"/>
      <c r="Y1501" s="17"/>
      <c r="Z1501" s="20"/>
      <c r="AA1501" s="18">
        <f t="shared" ca="1" si="115"/>
        <v>23</v>
      </c>
      <c r="AB1501" s="18" t="s">
        <v>7878</v>
      </c>
      <c r="AC1501" s="35" t="str">
        <f t="shared" si="119"/>
        <v>1 anos 11 meses 29 dias</v>
      </c>
      <c r="AD1501" s="35" t="str">
        <f ca="1">IF(AND(V1501="",T1501&lt;TODAY()),"Contrato Encerrado",IF(AND(V1501="",T1501&gt;TODAY()),DATEDIF(TODAY(),T1501,"Y")&amp;" anos"&amp;" "&amp;DATEDIF(TODAY(),T1501,"YM")&amp;" meses"&amp;" "&amp;DATEDIF(TODAY(),T1501,"MD")&amp;" dias",IF(AND(X1501="",V1501&lt;TODAY()),"Contrato Encerrado",IF(AND(X1501="",V1501&gt;TODAY()),DATEDIF(TODAY(),V1501,"Y")&amp;" anos"&amp;" "&amp;DATEDIF(TODAY(),V1501,"YM")&amp;" meses"&amp;" "&amp;DATEDIF(TODAY(),V1501,"MD")&amp;" dias",IF(AND(Z1501="",X1501&lt;TODAY()),"Contrato Encerrado",IF(AND(Z1501="",X1501&gt;TODAY()),DATEDIF(TODAY(),X1501,"Y")&amp;" anos"&amp;" "&amp;DATEDIF(TODAY(),X1501,"YM")&amp;" meses"&amp;" "&amp;DATEDIF(TODAY(),X1501,"MD")&amp;" dias",IF(AND(Z1501&lt;&gt;””,Z1501&lt;TODAY()),"Contrato Encerrado",IF(AND(Z1501&lt;&gt;"",Z1501&gt;TODAY()),DATEDIF(TODAY(),Z1501,"Y")&amp;" anos"&amp;" "&amp;DATEDIF(TODAY(),Z1501,"YM")&amp;" meses"&amp;" "&amp;DATEDIF(TODAY(),Z1501,"MD")&amp;" dias"))))))))</f>
        <v>Contrato Encerrado</v>
      </c>
      <c r="AE1501" s="35">
        <f t="shared" si="116"/>
        <v>729</v>
      </c>
      <c r="AF1501" s="35">
        <f t="shared" si="117"/>
        <v>1</v>
      </c>
      <c r="AG1501" s="17" t="str">
        <f t="shared" si="118"/>
        <v>0 anos 0 meses 1 dias</v>
      </c>
    </row>
    <row r="1502" spans="1:33" ht="11.25" customHeight="1" x14ac:dyDescent="0.2">
      <c r="A1502" s="8" t="s">
        <v>9</v>
      </c>
      <c r="B1502" s="10" t="s">
        <v>13</v>
      </c>
      <c r="C1502" s="11" t="s">
        <v>25</v>
      </c>
      <c r="D1502" s="36">
        <v>2022</v>
      </c>
      <c r="E1502" s="12" t="s">
        <v>27</v>
      </c>
      <c r="F1502" s="8" t="s">
        <v>28</v>
      </c>
      <c r="G1502" s="77" t="s">
        <v>4551</v>
      </c>
      <c r="H1502" s="78" t="s">
        <v>4552</v>
      </c>
      <c r="I1502" s="14" t="s">
        <v>4553</v>
      </c>
      <c r="J1502" s="14" t="s">
        <v>14943</v>
      </c>
      <c r="K1502" s="14" t="s">
        <v>29</v>
      </c>
      <c r="L1502" s="15" t="s">
        <v>30</v>
      </c>
      <c r="M1502" s="7" t="s">
        <v>9427</v>
      </c>
      <c r="N1502" s="16" t="s">
        <v>2105</v>
      </c>
      <c r="O1502" s="16"/>
      <c r="P1502" s="16" t="s">
        <v>2518</v>
      </c>
      <c r="Q1502" s="16" t="s">
        <v>4109</v>
      </c>
      <c r="R1502" s="31">
        <v>37917</v>
      </c>
      <c r="S1502" s="31">
        <v>44901</v>
      </c>
      <c r="T1502" s="31">
        <v>45612</v>
      </c>
      <c r="U1502" s="20"/>
      <c r="V1502" s="20"/>
      <c r="W1502" s="31"/>
      <c r="X1502" s="17"/>
      <c r="Y1502" s="17"/>
      <c r="Z1502" s="20"/>
      <c r="AA1502" s="18">
        <f t="shared" ca="1" si="115"/>
        <v>21</v>
      </c>
      <c r="AB1502" s="19" t="s">
        <v>7878</v>
      </c>
      <c r="AC1502" s="35" t="str">
        <f t="shared" si="119"/>
        <v>1 anos 11 meses 10 dias</v>
      </c>
      <c r="AD1502" s="35" t="str">
        <f ca="1">IF(AND(V1502="",T1502&lt;TODAY()),"Contrato Encerrado",IF(AND(V1502="",T1502&gt;TODAY()),DATEDIF(TODAY(),T1502,"Y")&amp;" anos"&amp;" "&amp;DATEDIF(TODAY(),T1502,"YM")&amp;" meses"&amp;" "&amp;DATEDIF(TODAY(),T1502,"MD")&amp;" dias",IF(AND(X1502="",V1502&lt;TODAY()),"Contrato Encerrado",IF(AND(X1502="",V1502&gt;TODAY()),DATEDIF(TODAY(),V1502,"Y")&amp;" anos"&amp;" "&amp;DATEDIF(TODAY(),V1502,"YM")&amp;" meses"&amp;" "&amp;DATEDIF(TODAY(),V1502,"MD")&amp;" dias",IF(AND(Z1502="",X1502&lt;TODAY()),"Contrato Encerrado",IF(AND(Z1502="",X1502&gt;TODAY()),DATEDIF(TODAY(),X1502,"Y")&amp;" anos"&amp;" "&amp;DATEDIF(TODAY(),X1502,"YM")&amp;" meses"&amp;" "&amp;DATEDIF(TODAY(),X1502,"MD")&amp;" dias",IF(AND(Z1502&lt;&gt;””,Z1502&lt;TODAY()),"Contrato Encerrado",IF(AND(Z1502&lt;&gt;"",Z1502&gt;TODAY()),DATEDIF(TODAY(),Z1502,"Y")&amp;" anos"&amp;" "&amp;DATEDIF(TODAY(),Z1502,"YM")&amp;" meses"&amp;" "&amp;DATEDIF(TODAY(),Z1502,"MD")&amp;" dias"))))))))</f>
        <v>Contrato Encerrado</v>
      </c>
      <c r="AE1502" s="35">
        <f t="shared" si="116"/>
        <v>711</v>
      </c>
      <c r="AF1502" s="35">
        <f t="shared" si="117"/>
        <v>19</v>
      </c>
      <c r="AG1502" s="17" t="str">
        <f t="shared" si="118"/>
        <v>0 anos 0 meses 19 dias</v>
      </c>
    </row>
    <row r="1503" spans="1:33" ht="11.25" customHeight="1" x14ac:dyDescent="0.2">
      <c r="A1503" s="8" t="s">
        <v>9</v>
      </c>
      <c r="B1503" s="8" t="s">
        <v>13</v>
      </c>
      <c r="C1503" s="22" t="s">
        <v>14</v>
      </c>
      <c r="D1503" s="37">
        <v>2023</v>
      </c>
      <c r="E1503" s="23" t="s">
        <v>79</v>
      </c>
      <c r="F1503" s="8" t="s">
        <v>80</v>
      </c>
      <c r="G1503" s="77" t="s">
        <v>6446</v>
      </c>
      <c r="H1503" s="78" t="s">
        <v>6447</v>
      </c>
      <c r="I1503" s="9" t="s">
        <v>6448</v>
      </c>
      <c r="J1503" s="14" t="s">
        <v>1302</v>
      </c>
      <c r="K1503" s="9" t="s">
        <v>29</v>
      </c>
      <c r="L1503" s="24" t="s">
        <v>81</v>
      </c>
      <c r="M1503" s="7" t="s">
        <v>82</v>
      </c>
      <c r="N1503" s="24" t="s">
        <v>4113</v>
      </c>
      <c r="O1503" s="24"/>
      <c r="P1503" s="24" t="s">
        <v>2518</v>
      </c>
      <c r="Q1503" s="24" t="s">
        <v>2523</v>
      </c>
      <c r="R1503" s="17">
        <v>38884</v>
      </c>
      <c r="S1503" s="17">
        <v>44963</v>
      </c>
      <c r="T1503" s="111">
        <v>45578</v>
      </c>
      <c r="U1503" s="20"/>
      <c r="V1503" s="20"/>
      <c r="W1503" s="17"/>
      <c r="X1503" s="17"/>
      <c r="Y1503" s="17"/>
      <c r="Z1503" s="31"/>
      <c r="AA1503" s="18">
        <f t="shared" ca="1" si="115"/>
        <v>19</v>
      </c>
      <c r="AB1503" s="19" t="s">
        <v>7878</v>
      </c>
      <c r="AC1503" s="35" t="str">
        <f t="shared" si="119"/>
        <v>1 anos 8 meses 7 dias</v>
      </c>
      <c r="AD1503" s="35" t="str">
        <f ca="1">IF(AND(V1503="",T1503&lt;TODAY()),"Contrato Encerrado",IF(AND(V1503="",T1503&gt;TODAY()),DATEDIF(TODAY(),T1503,"Y")&amp;" anos"&amp;" "&amp;DATEDIF(TODAY(),T1503,"YM")&amp;" meses"&amp;" "&amp;DATEDIF(TODAY(),T1503,"MD")&amp;" dias",IF(AND(X1503="",V1503&lt;TODAY()),"Contrato Encerrado",IF(AND(X1503="",V1503&gt;TODAY()),DATEDIF(TODAY(),V1503,"Y")&amp;" anos"&amp;" "&amp;DATEDIF(TODAY(),V1503,"YM")&amp;" meses"&amp;" "&amp;DATEDIF(TODAY(),V1503,"MD")&amp;" dias",IF(AND(Z1503="",X1503&lt;TODAY()),"Contrato Encerrado",IF(AND(Z1503="",X1503&gt;TODAY()),DATEDIF(TODAY(),X1503,"Y")&amp;" anos"&amp;" "&amp;DATEDIF(TODAY(),X1503,"YM")&amp;" meses"&amp;" "&amp;DATEDIF(TODAY(),X1503,"MD")&amp;" dias",IF(AND(Z1503&lt;&gt;””,Z1503&lt;TODAY()),"Contrato Encerrado",IF(AND(Z1503&lt;&gt;"",Z1503&gt;TODAY()),DATEDIF(TODAY(),Z1503,"Y")&amp;" anos"&amp;" "&amp;DATEDIF(TODAY(),Z1503,"YM")&amp;" meses"&amp;" "&amp;DATEDIF(TODAY(),Z1503,"MD")&amp;" dias"))))))))</f>
        <v>Contrato Encerrado</v>
      </c>
      <c r="AE1503" s="35">
        <f t="shared" si="116"/>
        <v>615</v>
      </c>
      <c r="AF1503" s="35">
        <f t="shared" si="117"/>
        <v>115</v>
      </c>
      <c r="AG1503" s="17" t="str">
        <f t="shared" si="118"/>
        <v>0 anos 3 meses 24 dias</v>
      </c>
    </row>
    <row r="1504" spans="1:33" ht="11.25" customHeight="1" x14ac:dyDescent="0.2">
      <c r="A1504" s="8" t="s">
        <v>9</v>
      </c>
      <c r="B1504" s="8" t="s">
        <v>13</v>
      </c>
      <c r="C1504" s="22" t="s">
        <v>11</v>
      </c>
      <c r="D1504" s="36">
        <v>2025</v>
      </c>
      <c r="E1504" s="12" t="s">
        <v>307</v>
      </c>
      <c r="F1504" s="8" t="s">
        <v>308</v>
      </c>
      <c r="G1504" s="77" t="s">
        <v>15417</v>
      </c>
      <c r="H1504" s="78" t="s">
        <v>15418</v>
      </c>
      <c r="I1504" s="14" t="s">
        <v>15419</v>
      </c>
      <c r="J1504" s="14" t="s">
        <v>10</v>
      </c>
      <c r="K1504" s="14" t="s">
        <v>29</v>
      </c>
      <c r="L1504" s="15" t="s">
        <v>81</v>
      </c>
      <c r="M1504" s="7" t="s">
        <v>82</v>
      </c>
      <c r="N1504" s="15" t="s">
        <v>4113</v>
      </c>
      <c r="O1504" s="15" t="s">
        <v>7964</v>
      </c>
      <c r="P1504" s="15" t="s">
        <v>2518</v>
      </c>
      <c r="Q1504" s="15" t="s">
        <v>2523</v>
      </c>
      <c r="R1504" s="20">
        <v>39127</v>
      </c>
      <c r="S1504" s="20">
        <v>45659</v>
      </c>
      <c r="T1504" s="20" t="s">
        <v>15147</v>
      </c>
      <c r="U1504" s="20"/>
      <c r="V1504" s="20"/>
      <c r="W1504" s="20"/>
      <c r="X1504" s="17"/>
      <c r="Y1504" s="17"/>
      <c r="Z1504" s="20"/>
      <c r="AA1504" s="18">
        <f t="shared" ca="1" si="115"/>
        <v>18</v>
      </c>
      <c r="AB1504" s="15" t="s">
        <v>7878</v>
      </c>
      <c r="AC1504" s="35" t="str">
        <f t="shared" si="119"/>
        <v>0 anos 11 meses 30 dias</v>
      </c>
      <c r="AD1504" s="35" t="str">
        <f ca="1">IF(AND(V1504="",T1504&lt;TODAY()),"Contrato Encerrado",IF(AND(V1504="",T1504&gt;TODAY()),DATEDIF(TODAY(),T1504,"Y")&amp;" anos"&amp;" "&amp;DATEDIF(TODAY(),T1504,"YM")&amp;" meses"&amp;" "&amp;DATEDIF(TODAY(),T1504,"MD")&amp;" dias",IF(AND(X1504="",V1504&lt;TODAY()),"Contrato Encerrado",IF(AND(X1504="",V1504&gt;TODAY()),DATEDIF(TODAY(),V1504,"Y")&amp;" anos"&amp;" "&amp;DATEDIF(TODAY(),V1504,"YM")&amp;" meses"&amp;" "&amp;DATEDIF(TODAY(),V1504,"MD")&amp;" dias",IF(AND(Z1504="",X1504&lt;TODAY()),"Contrato Encerrado",IF(AND(Z1504="",X1504&gt;TODAY()),DATEDIF(TODAY(),X1504,"Y")&amp;" anos"&amp;" "&amp;DATEDIF(TODAY(),X1504,"YM")&amp;" meses"&amp;" "&amp;DATEDIF(TODAY(),X1504,"MD")&amp;" dias",IF(AND(Z1504&lt;&gt;””,Z1504&lt;TODAY()),"Contrato Encerrado",IF(AND(Z1504&lt;&gt;"",Z1504&gt;TODAY()),DATEDIF(TODAY(),Z1504,"Y")&amp;" anos"&amp;" "&amp;DATEDIF(TODAY(),Z1504,"YM")&amp;" meses"&amp;" "&amp;DATEDIF(TODAY(),Z1504,"MD")&amp;" dias"))))))))</f>
        <v>0 anos 2 meses 25 dias</v>
      </c>
      <c r="AE1504" s="35">
        <f t="shared" si="116"/>
        <v>364</v>
      </c>
      <c r="AF1504" s="35">
        <f t="shared" si="117"/>
        <v>366</v>
      </c>
      <c r="AG1504" s="17" t="str">
        <f t="shared" si="118"/>
        <v>0 anos 11 meses 31 dias</v>
      </c>
    </row>
    <row r="1505" spans="1:33" ht="11.25" customHeight="1" x14ac:dyDescent="0.2">
      <c r="A1505" s="8" t="s">
        <v>9</v>
      </c>
      <c r="B1505" s="8" t="s">
        <v>13</v>
      </c>
      <c r="C1505" s="22" t="s">
        <v>22</v>
      </c>
      <c r="D1505" s="35">
        <v>2025</v>
      </c>
      <c r="E1505" s="12" t="s">
        <v>284</v>
      </c>
      <c r="F1505" s="8" t="s">
        <v>285</v>
      </c>
      <c r="G1505" s="14" t="s">
        <v>17946</v>
      </c>
      <c r="H1505" s="8" t="s">
        <v>17947</v>
      </c>
      <c r="I1505" s="14" t="s">
        <v>17948</v>
      </c>
      <c r="J1505" s="14" t="s">
        <v>10</v>
      </c>
      <c r="K1505" s="14" t="s">
        <v>29</v>
      </c>
      <c r="L1505" s="15" t="s">
        <v>30</v>
      </c>
      <c r="M1505" s="7" t="s">
        <v>16153</v>
      </c>
      <c r="N1505" s="15" t="s">
        <v>2098</v>
      </c>
      <c r="O1505" s="15" t="s">
        <v>17131</v>
      </c>
      <c r="P1505" s="15" t="s">
        <v>2518</v>
      </c>
      <c r="Q1505" s="15" t="s">
        <v>2523</v>
      </c>
      <c r="R1505" s="20">
        <v>38021</v>
      </c>
      <c r="S1505" s="20">
        <v>45901</v>
      </c>
      <c r="T1505" s="20">
        <v>46265</v>
      </c>
      <c r="U1505" s="21"/>
      <c r="V1505" s="15"/>
      <c r="W1505" s="35"/>
      <c r="X1505" s="17"/>
      <c r="Y1505" s="17"/>
      <c r="Z1505" s="183"/>
      <c r="AA1505" s="21">
        <f t="shared" ca="1" si="115"/>
        <v>21</v>
      </c>
      <c r="AB1505" s="35" t="s">
        <v>7878</v>
      </c>
      <c r="AC1505" s="35" t="str">
        <f t="shared" si="119"/>
        <v>0 anos 11 meses 30 dias</v>
      </c>
      <c r="AD1505" s="35" t="str">
        <f ca="1">IF(AND(V1505="",T1505&lt;TODAY()),"Contrato Encerrado",IF(AND(V1505="",T1505&gt;TODAY()),DATEDIF(TODAY(),T1505,"Y")&amp;" anos"&amp;" "&amp;DATEDIF(TODAY(),T1505,"YM")&amp;" meses"&amp;" "&amp;DATEDIF(TODAY(),T1505,"MD")&amp;" dias",IF(AND(X1505="",V1505&lt;TODAY()),"Contrato Encerrado",IF(AND(X1505="",V1505&gt;TODAY()),DATEDIF(TODAY(),V1505,"Y")&amp;" anos"&amp;" "&amp;DATEDIF(TODAY(),V1505,"YM")&amp;" meses"&amp;" "&amp;DATEDIF(TODAY(),V1505,"MD")&amp;" dias",IF(AND(Z1505="",X1505&lt;TODAY()),"Contrato Encerrado",IF(AND(Z1505="",X1505&gt;TODAY()),DATEDIF(TODAY(),X1505,"Y")&amp;" anos"&amp;" "&amp;DATEDIF(TODAY(),X1505,"YM")&amp;" meses"&amp;" "&amp;DATEDIF(TODAY(),X1505,"MD")&amp;" dias",IF(AND(Z1505&lt;&gt;””,Z1505&lt;TODAY()),"Contrato Encerrado",IF(AND(Z1505&lt;&gt;"",Z1505&gt;TODAY()),DATEDIF(TODAY(),Z1505,"Y")&amp;" anos"&amp;" "&amp;DATEDIF(TODAY(),Z1505,"YM")&amp;" meses"&amp;" "&amp;DATEDIF(TODAY(),Z1505,"MD")&amp;" dias"))))))))</f>
        <v>0 anos 10 meses 24 dias</v>
      </c>
      <c r="AE1505" s="35">
        <f t="shared" si="116"/>
        <v>364</v>
      </c>
      <c r="AF1505" s="35">
        <f t="shared" si="117"/>
        <v>366</v>
      </c>
      <c r="AG1505" s="17" t="str">
        <f t="shared" si="118"/>
        <v>0 anos 11 meses 31 dias</v>
      </c>
    </row>
    <row r="1506" spans="1:33" ht="11.25" customHeight="1" x14ac:dyDescent="0.2">
      <c r="A1506" s="8" t="s">
        <v>9</v>
      </c>
      <c r="B1506" s="8" t="s">
        <v>13</v>
      </c>
      <c r="C1506" s="22" t="s">
        <v>25</v>
      </c>
      <c r="D1506" s="37">
        <v>2024</v>
      </c>
      <c r="E1506" s="12" t="s">
        <v>157</v>
      </c>
      <c r="F1506" s="8" t="s">
        <v>158</v>
      </c>
      <c r="G1506" s="77" t="s">
        <v>15051</v>
      </c>
      <c r="H1506" s="78" t="s">
        <v>15052</v>
      </c>
      <c r="I1506" s="14" t="s">
        <v>14990</v>
      </c>
      <c r="J1506" s="14" t="s">
        <v>10</v>
      </c>
      <c r="K1506" s="14" t="s">
        <v>29</v>
      </c>
      <c r="L1506" s="15" t="s">
        <v>30</v>
      </c>
      <c r="M1506" s="7" t="s">
        <v>9427</v>
      </c>
      <c r="N1506" s="15" t="s">
        <v>2101</v>
      </c>
      <c r="O1506" s="15" t="s">
        <v>8927</v>
      </c>
      <c r="P1506" s="15" t="s">
        <v>2518</v>
      </c>
      <c r="Q1506" s="15" t="s">
        <v>2521</v>
      </c>
      <c r="R1506" s="20">
        <v>29286</v>
      </c>
      <c r="S1506" s="20">
        <v>45631</v>
      </c>
      <c r="T1506" s="15" t="s">
        <v>15034</v>
      </c>
      <c r="U1506" s="15"/>
      <c r="V1506" s="15"/>
      <c r="W1506" s="15"/>
      <c r="X1506" s="17"/>
      <c r="Y1506" s="17"/>
      <c r="Z1506" s="15"/>
      <c r="AA1506" s="18">
        <f t="shared" ca="1" si="115"/>
        <v>45</v>
      </c>
      <c r="AB1506" s="15" t="s">
        <v>7878</v>
      </c>
      <c r="AC1506" s="35" t="str">
        <f t="shared" si="119"/>
        <v>0 anos 11 meses 29 dias</v>
      </c>
      <c r="AD1506" s="35" t="str">
        <f ca="1">IF(AND(V1506="",T1506&lt;TODAY()),"Contrato Encerrado",IF(AND(V1506="",T1506&gt;TODAY()),DATEDIF(TODAY(),T1506,"Y")&amp;" anos"&amp;" "&amp;DATEDIF(TODAY(),T1506,"YM")&amp;" meses"&amp;" "&amp;DATEDIF(TODAY(),T1506,"MD")&amp;" dias",IF(AND(X1506="",V1506&lt;TODAY()),"Contrato Encerrado",IF(AND(X1506="",V1506&gt;TODAY()),DATEDIF(TODAY(),V1506,"Y")&amp;" anos"&amp;" "&amp;DATEDIF(TODAY(),V1506,"YM")&amp;" meses"&amp;" "&amp;DATEDIF(TODAY(),V1506,"MD")&amp;" dias",IF(AND(Z1506="",X1506&lt;TODAY()),"Contrato Encerrado",IF(AND(Z1506="",X1506&gt;TODAY()),DATEDIF(TODAY(),X1506,"Y")&amp;" anos"&amp;" "&amp;DATEDIF(TODAY(),X1506,"YM")&amp;" meses"&amp;" "&amp;DATEDIF(TODAY(),X1506,"MD")&amp;" dias",IF(AND(Z1506&lt;&gt;””,Z1506&lt;TODAY()),"Contrato Encerrado",IF(AND(Z1506&lt;&gt;"",Z1506&gt;TODAY()),DATEDIF(TODAY(),Z1506,"Y")&amp;" anos"&amp;" "&amp;DATEDIF(TODAY(),Z1506,"YM")&amp;" meses"&amp;" "&amp;DATEDIF(TODAY(),Z1506,"MD")&amp;" dias"))))))))</f>
        <v>0 anos 1 meses 27 dias</v>
      </c>
      <c r="AE1506" s="35">
        <f t="shared" si="116"/>
        <v>364</v>
      </c>
      <c r="AF1506" s="35">
        <f t="shared" si="117"/>
        <v>366</v>
      </c>
      <c r="AG1506" s="17" t="str">
        <f t="shared" si="118"/>
        <v>0 anos 11 meses 31 dias</v>
      </c>
    </row>
    <row r="1507" spans="1:33" ht="11.25" customHeight="1" x14ac:dyDescent="0.2">
      <c r="A1507" s="8" t="s">
        <v>9</v>
      </c>
      <c r="B1507" s="8" t="s">
        <v>13</v>
      </c>
      <c r="C1507" s="22" t="s">
        <v>15</v>
      </c>
      <c r="D1507" s="37">
        <v>2024</v>
      </c>
      <c r="E1507" s="23" t="s">
        <v>157</v>
      </c>
      <c r="F1507" s="8" t="s">
        <v>158</v>
      </c>
      <c r="G1507" s="77" t="s">
        <v>12120</v>
      </c>
      <c r="H1507" s="78" t="s">
        <v>12121</v>
      </c>
      <c r="I1507" s="9" t="s">
        <v>12122</v>
      </c>
      <c r="J1507" s="14" t="s">
        <v>14943</v>
      </c>
      <c r="K1507" s="9" t="s">
        <v>29</v>
      </c>
      <c r="L1507" s="24" t="s">
        <v>30</v>
      </c>
      <c r="M1507" s="7" t="s">
        <v>9427</v>
      </c>
      <c r="N1507" s="24" t="s">
        <v>2101</v>
      </c>
      <c r="O1507" s="24" t="s">
        <v>7885</v>
      </c>
      <c r="P1507" s="24" t="s">
        <v>2518</v>
      </c>
      <c r="Q1507" s="24" t="s">
        <v>4109</v>
      </c>
      <c r="R1507" s="29">
        <v>30786</v>
      </c>
      <c r="S1507" s="29">
        <v>45334</v>
      </c>
      <c r="T1507" s="29">
        <v>45699</v>
      </c>
      <c r="U1507" s="20"/>
      <c r="V1507" s="20"/>
      <c r="W1507" s="29"/>
      <c r="X1507" s="17"/>
      <c r="Y1507" s="17"/>
      <c r="Z1507" s="20"/>
      <c r="AA1507" s="18">
        <f t="shared" ca="1" si="115"/>
        <v>41</v>
      </c>
      <c r="AB1507" s="18" t="s">
        <v>7878</v>
      </c>
      <c r="AC1507" s="35" t="str">
        <f t="shared" si="119"/>
        <v>0 anos 11 meses 30 dias</v>
      </c>
      <c r="AD1507" s="35" t="str">
        <f ca="1">IF(AND(V1507="",T1507&lt;TODAY()),"Contrato Encerrado",IF(AND(V1507="",T1507&gt;TODAY()),DATEDIF(TODAY(),T1507,"Y")&amp;" anos"&amp;" "&amp;DATEDIF(TODAY(),T1507,"YM")&amp;" meses"&amp;" "&amp;DATEDIF(TODAY(),T1507,"MD")&amp;" dias",IF(AND(X1507="",V1507&lt;TODAY()),"Contrato Encerrado",IF(AND(X1507="",V1507&gt;TODAY()),DATEDIF(TODAY(),V1507,"Y")&amp;" anos"&amp;" "&amp;DATEDIF(TODAY(),V1507,"YM")&amp;" meses"&amp;" "&amp;DATEDIF(TODAY(),V1507,"MD")&amp;" dias",IF(AND(Z1507="",X1507&lt;TODAY()),"Contrato Encerrado",IF(AND(Z1507="",X1507&gt;TODAY()),DATEDIF(TODAY(),X1507,"Y")&amp;" anos"&amp;" "&amp;DATEDIF(TODAY(),X1507,"YM")&amp;" meses"&amp;" "&amp;DATEDIF(TODAY(),X1507,"MD")&amp;" dias",IF(AND(Z1507&lt;&gt;””,Z1507&lt;TODAY()),"Contrato Encerrado",IF(AND(Z1507&lt;&gt;"",Z1507&gt;TODAY()),DATEDIF(TODAY(),Z1507,"Y")&amp;" anos"&amp;" "&amp;DATEDIF(TODAY(),Z1507,"YM")&amp;" meses"&amp;" "&amp;DATEDIF(TODAY(),Z1507,"MD")&amp;" dias"))))))))</f>
        <v>Contrato Encerrado</v>
      </c>
      <c r="AE1507" s="35">
        <f t="shared" si="116"/>
        <v>365</v>
      </c>
      <c r="AF1507" s="35">
        <f t="shared" si="117"/>
        <v>365</v>
      </c>
      <c r="AG1507" s="17" t="str">
        <f t="shared" si="118"/>
        <v>0 anos 11 meses 30 dias</v>
      </c>
    </row>
    <row r="1508" spans="1:33" ht="11.25" customHeight="1" x14ac:dyDescent="0.2">
      <c r="A1508" s="8" t="s">
        <v>9</v>
      </c>
      <c r="B1508" s="10" t="s">
        <v>13</v>
      </c>
      <c r="C1508" s="11" t="s">
        <v>22</v>
      </c>
      <c r="D1508" s="36">
        <v>2022</v>
      </c>
      <c r="E1508" s="12" t="s">
        <v>157</v>
      </c>
      <c r="F1508" s="8" t="s">
        <v>158</v>
      </c>
      <c r="G1508" s="77" t="s">
        <v>4554</v>
      </c>
      <c r="H1508" s="78" t="s">
        <v>4555</v>
      </c>
      <c r="I1508" s="14" t="s">
        <v>4556</v>
      </c>
      <c r="J1508" s="14" t="s">
        <v>14943</v>
      </c>
      <c r="K1508" s="14" t="s">
        <v>29</v>
      </c>
      <c r="L1508" s="15" t="s">
        <v>30</v>
      </c>
      <c r="M1508" s="7" t="s">
        <v>9427</v>
      </c>
      <c r="N1508" s="16" t="s">
        <v>2101</v>
      </c>
      <c r="O1508" s="16"/>
      <c r="P1508" s="16" t="s">
        <v>2518</v>
      </c>
      <c r="Q1508" s="16" t="s">
        <v>2521</v>
      </c>
      <c r="R1508" s="31">
        <v>29836</v>
      </c>
      <c r="S1508" s="31">
        <v>44827</v>
      </c>
      <c r="T1508" s="31">
        <v>45485</v>
      </c>
      <c r="U1508" s="31"/>
      <c r="V1508" s="31"/>
      <c r="W1508" s="31"/>
      <c r="X1508" s="17"/>
      <c r="Y1508" s="17"/>
      <c r="Z1508" s="31"/>
      <c r="AA1508" s="18">
        <f t="shared" ca="1" si="115"/>
        <v>44</v>
      </c>
      <c r="AB1508" s="19" t="s">
        <v>7878</v>
      </c>
      <c r="AC1508" s="35" t="str">
        <f t="shared" si="119"/>
        <v>1 anos 9 meses 19 dias</v>
      </c>
      <c r="AD1508" s="35" t="str">
        <f ca="1">IF(AND(V1508="",T1508&lt;TODAY()),"Contrato Encerrado",IF(AND(V1508="",T1508&gt;TODAY()),DATEDIF(TODAY(),T1508,"Y")&amp;" anos"&amp;" "&amp;DATEDIF(TODAY(),T1508,"YM")&amp;" meses"&amp;" "&amp;DATEDIF(TODAY(),T1508,"MD")&amp;" dias",IF(AND(X1508="",V1508&lt;TODAY()),"Contrato Encerrado",IF(AND(X1508="",V1508&gt;TODAY()),DATEDIF(TODAY(),V1508,"Y")&amp;" anos"&amp;" "&amp;DATEDIF(TODAY(),V1508,"YM")&amp;" meses"&amp;" "&amp;DATEDIF(TODAY(),V1508,"MD")&amp;" dias",IF(AND(Z1508="",X1508&lt;TODAY()),"Contrato Encerrado",IF(AND(Z1508="",X1508&gt;TODAY()),DATEDIF(TODAY(),X1508,"Y")&amp;" anos"&amp;" "&amp;DATEDIF(TODAY(),X1508,"YM")&amp;" meses"&amp;" "&amp;DATEDIF(TODAY(),X1508,"MD")&amp;" dias",IF(AND(Z1508&lt;&gt;””,Z1508&lt;TODAY()),"Contrato Encerrado",IF(AND(Z1508&lt;&gt;"",Z1508&gt;TODAY()),DATEDIF(TODAY(),Z1508,"Y")&amp;" anos"&amp;" "&amp;DATEDIF(TODAY(),Z1508,"YM")&amp;" meses"&amp;" "&amp;DATEDIF(TODAY(),Z1508,"MD")&amp;" dias"))))))))</f>
        <v>Contrato Encerrado</v>
      </c>
      <c r="AE1508" s="35">
        <f t="shared" si="116"/>
        <v>658</v>
      </c>
      <c r="AF1508" s="35">
        <f t="shared" si="117"/>
        <v>72</v>
      </c>
      <c r="AG1508" s="17" t="str">
        <f t="shared" si="118"/>
        <v>0 anos 2 meses 12 dias</v>
      </c>
    </row>
    <row r="1509" spans="1:33" ht="11.25" customHeight="1" x14ac:dyDescent="0.2">
      <c r="A1509" s="8" t="s">
        <v>9</v>
      </c>
      <c r="B1509" s="8" t="s">
        <v>13</v>
      </c>
      <c r="C1509" s="22" t="s">
        <v>15</v>
      </c>
      <c r="D1509" s="37">
        <v>2024</v>
      </c>
      <c r="E1509" s="23" t="s">
        <v>157</v>
      </c>
      <c r="F1509" s="8" t="s">
        <v>158</v>
      </c>
      <c r="G1509" s="77" t="s">
        <v>12123</v>
      </c>
      <c r="H1509" s="78" t="s">
        <v>12124</v>
      </c>
      <c r="I1509" s="9" t="s">
        <v>12125</v>
      </c>
      <c r="J1509" s="67" t="s">
        <v>14943</v>
      </c>
      <c r="K1509" s="9" t="s">
        <v>29</v>
      </c>
      <c r="L1509" s="24" t="s">
        <v>30</v>
      </c>
      <c r="M1509" s="7" t="s">
        <v>9427</v>
      </c>
      <c r="N1509" s="24" t="s">
        <v>2101</v>
      </c>
      <c r="O1509" s="24" t="s">
        <v>7979</v>
      </c>
      <c r="P1509" s="24" t="s">
        <v>2518</v>
      </c>
      <c r="Q1509" s="24" t="s">
        <v>4109</v>
      </c>
      <c r="R1509" s="29">
        <v>36302</v>
      </c>
      <c r="S1509" s="29">
        <v>45323</v>
      </c>
      <c r="T1509" s="20">
        <v>45777</v>
      </c>
      <c r="U1509" s="20"/>
      <c r="V1509" s="20"/>
      <c r="W1509" s="29"/>
      <c r="X1509" s="17"/>
      <c r="Y1509" s="17"/>
      <c r="Z1509" s="20"/>
      <c r="AA1509" s="18">
        <f t="shared" ca="1" si="115"/>
        <v>26</v>
      </c>
      <c r="AB1509" s="24" t="s">
        <v>7878</v>
      </c>
      <c r="AC1509" s="35" t="str">
        <f t="shared" si="119"/>
        <v>1 anos 2 meses 29 dias</v>
      </c>
      <c r="AD1509" s="35" t="str">
        <f ca="1">IF(AND(V1509="",T1509&lt;TODAY()),"Contrato Encerrado",IF(AND(V1509="",T1509&gt;TODAY()),DATEDIF(TODAY(),T1509,"Y")&amp;" anos"&amp;" "&amp;DATEDIF(TODAY(),T1509,"YM")&amp;" meses"&amp;" "&amp;DATEDIF(TODAY(),T1509,"MD")&amp;" dias",IF(AND(X1509="",V1509&lt;TODAY()),"Contrato Encerrado",IF(AND(X1509="",V1509&gt;TODAY()),DATEDIF(TODAY(),V1509,"Y")&amp;" anos"&amp;" "&amp;DATEDIF(TODAY(),V1509,"YM")&amp;" meses"&amp;" "&amp;DATEDIF(TODAY(),V1509,"MD")&amp;" dias",IF(AND(Z1509="",X1509&lt;TODAY()),"Contrato Encerrado",IF(AND(Z1509="",X1509&gt;TODAY()),DATEDIF(TODAY(),X1509,"Y")&amp;" anos"&amp;" "&amp;DATEDIF(TODAY(),X1509,"YM")&amp;" meses"&amp;" "&amp;DATEDIF(TODAY(),X1509,"MD")&amp;" dias",IF(AND(Z1509&lt;&gt;””,Z1509&lt;TODAY()),"Contrato Encerrado",IF(AND(Z1509&lt;&gt;"",Z1509&gt;TODAY()),DATEDIF(TODAY(),Z1509,"Y")&amp;" anos"&amp;" "&amp;DATEDIF(TODAY(),Z1509,"YM")&amp;" meses"&amp;" "&amp;DATEDIF(TODAY(),Z1509,"MD")&amp;" dias"))))))))</f>
        <v>Contrato Encerrado</v>
      </c>
      <c r="AE1509" s="35">
        <f t="shared" si="116"/>
        <v>454</v>
      </c>
      <c r="AF1509" s="35">
        <f t="shared" si="117"/>
        <v>276</v>
      </c>
      <c r="AG1509" s="17" t="str">
        <f t="shared" si="118"/>
        <v>0 anos 9 meses 2 dias</v>
      </c>
    </row>
    <row r="1510" spans="1:33" ht="11.25" customHeight="1" x14ac:dyDescent="0.2">
      <c r="A1510" s="8" t="s">
        <v>9</v>
      </c>
      <c r="B1510" s="8" t="s">
        <v>13</v>
      </c>
      <c r="C1510" s="22" t="s">
        <v>15</v>
      </c>
      <c r="D1510" s="37">
        <v>2024</v>
      </c>
      <c r="E1510" s="23" t="s">
        <v>157</v>
      </c>
      <c r="F1510" s="8" t="s">
        <v>158</v>
      </c>
      <c r="G1510" s="77" t="s">
        <v>12126</v>
      </c>
      <c r="H1510" s="78" t="s">
        <v>12127</v>
      </c>
      <c r="I1510" s="9" t="s">
        <v>12128</v>
      </c>
      <c r="J1510" s="14" t="s">
        <v>14943</v>
      </c>
      <c r="K1510" s="9" t="s">
        <v>29</v>
      </c>
      <c r="L1510" s="24" t="s">
        <v>30</v>
      </c>
      <c r="M1510" s="7" t="s">
        <v>9427</v>
      </c>
      <c r="N1510" s="24" t="s">
        <v>9859</v>
      </c>
      <c r="O1510" s="24" t="s">
        <v>9474</v>
      </c>
      <c r="P1510" s="24" t="s">
        <v>2518</v>
      </c>
      <c r="Q1510" s="24" t="s">
        <v>2521</v>
      </c>
      <c r="R1510" s="29">
        <v>36599</v>
      </c>
      <c r="S1510" s="17">
        <v>45349</v>
      </c>
      <c r="T1510" s="29">
        <v>45657</v>
      </c>
      <c r="U1510" s="20"/>
      <c r="V1510" s="20"/>
      <c r="W1510" s="17"/>
      <c r="X1510" s="17"/>
      <c r="Y1510" s="17"/>
      <c r="Z1510" s="20"/>
      <c r="AA1510" s="18">
        <f t="shared" ca="1" si="115"/>
        <v>25</v>
      </c>
      <c r="AB1510" s="24" t="s">
        <v>7878</v>
      </c>
      <c r="AC1510" s="35" t="str">
        <f t="shared" si="119"/>
        <v>0 anos 10 meses 4 dias</v>
      </c>
      <c r="AD1510" s="35" t="str">
        <f ca="1">IF(AND(V1510="",T1510&lt;TODAY()),"Contrato Encerrado",IF(AND(V1510="",T1510&gt;TODAY()),DATEDIF(TODAY(),T1510,"Y")&amp;" anos"&amp;" "&amp;DATEDIF(TODAY(),T1510,"YM")&amp;" meses"&amp;" "&amp;DATEDIF(TODAY(),T1510,"MD")&amp;" dias",IF(AND(X1510="",V1510&lt;TODAY()),"Contrato Encerrado",IF(AND(X1510="",V1510&gt;TODAY()),DATEDIF(TODAY(),V1510,"Y")&amp;" anos"&amp;" "&amp;DATEDIF(TODAY(),V1510,"YM")&amp;" meses"&amp;" "&amp;DATEDIF(TODAY(),V1510,"MD")&amp;" dias",IF(AND(Z1510="",X1510&lt;TODAY()),"Contrato Encerrado",IF(AND(Z1510="",X1510&gt;TODAY()),DATEDIF(TODAY(),X1510,"Y")&amp;" anos"&amp;" "&amp;DATEDIF(TODAY(),X1510,"YM")&amp;" meses"&amp;" "&amp;DATEDIF(TODAY(),X1510,"MD")&amp;" dias",IF(AND(Z1510&lt;&gt;””,Z1510&lt;TODAY()),"Contrato Encerrado",IF(AND(Z1510&lt;&gt;"",Z1510&gt;TODAY()),DATEDIF(TODAY(),Z1510,"Y")&amp;" anos"&amp;" "&amp;DATEDIF(TODAY(),Z1510,"YM")&amp;" meses"&amp;" "&amp;DATEDIF(TODAY(),Z1510,"MD")&amp;" dias"))))))))</f>
        <v>Contrato Encerrado</v>
      </c>
      <c r="AE1510" s="35">
        <f t="shared" si="116"/>
        <v>308</v>
      </c>
      <c r="AF1510" s="35">
        <f t="shared" si="117"/>
        <v>422</v>
      </c>
      <c r="AG1510" s="17" t="str">
        <f t="shared" si="118"/>
        <v>1 anos 1 meses 25 dias</v>
      </c>
    </row>
    <row r="1511" spans="1:33" ht="11.25" customHeight="1" x14ac:dyDescent="0.2">
      <c r="A1511" s="8" t="s">
        <v>9</v>
      </c>
      <c r="B1511" s="8" t="s">
        <v>13</v>
      </c>
      <c r="C1511" s="22" t="s">
        <v>16</v>
      </c>
      <c r="D1511" s="37">
        <v>2023</v>
      </c>
      <c r="E1511" s="23" t="s">
        <v>27</v>
      </c>
      <c r="F1511" s="8" t="s">
        <v>28</v>
      </c>
      <c r="G1511" s="77" t="s">
        <v>6449</v>
      </c>
      <c r="H1511" s="78" t="s">
        <v>6450</v>
      </c>
      <c r="I1511" s="9" t="s">
        <v>6451</v>
      </c>
      <c r="J1511" s="14" t="s">
        <v>14943</v>
      </c>
      <c r="K1511" s="9" t="s">
        <v>29</v>
      </c>
      <c r="L1511" s="24" t="s">
        <v>30</v>
      </c>
      <c r="M1511" s="7" t="s">
        <v>9427</v>
      </c>
      <c r="N1511" s="15" t="s">
        <v>2103</v>
      </c>
      <c r="O1511" s="24"/>
      <c r="P1511" s="24" t="s">
        <v>2518</v>
      </c>
      <c r="Q1511" s="24" t="s">
        <v>4109</v>
      </c>
      <c r="R1511" s="17">
        <v>28396</v>
      </c>
      <c r="S1511" s="17">
        <v>45005</v>
      </c>
      <c r="T1511" s="20">
        <v>45735</v>
      </c>
      <c r="U1511" s="31"/>
      <c r="V1511" s="31"/>
      <c r="W1511" s="17"/>
      <c r="X1511" s="17"/>
      <c r="Y1511" s="17"/>
      <c r="Z1511" s="20"/>
      <c r="AA1511" s="18">
        <f t="shared" ca="1" si="115"/>
        <v>48</v>
      </c>
      <c r="AB1511" s="19" t="s">
        <v>7878</v>
      </c>
      <c r="AC1511" s="35" t="str">
        <f t="shared" si="119"/>
        <v>1 anos 11 meses 27 dias</v>
      </c>
      <c r="AD1511" s="35" t="str">
        <f ca="1">IF(AND(V1511="",T1511&lt;TODAY()),"Contrato Encerrado",IF(AND(V1511="",T1511&gt;TODAY()),DATEDIF(TODAY(),T1511,"Y")&amp;" anos"&amp;" "&amp;DATEDIF(TODAY(),T1511,"YM")&amp;" meses"&amp;" "&amp;DATEDIF(TODAY(),T1511,"MD")&amp;" dias",IF(AND(X1511="",V1511&lt;TODAY()),"Contrato Encerrado",IF(AND(X1511="",V1511&gt;TODAY()),DATEDIF(TODAY(),V1511,"Y")&amp;" anos"&amp;" "&amp;DATEDIF(TODAY(),V1511,"YM")&amp;" meses"&amp;" "&amp;DATEDIF(TODAY(),V1511,"MD")&amp;" dias",IF(AND(Z1511="",X1511&lt;TODAY()),"Contrato Encerrado",IF(AND(Z1511="",X1511&gt;TODAY()),DATEDIF(TODAY(),X1511,"Y")&amp;" anos"&amp;" "&amp;DATEDIF(TODAY(),X1511,"YM")&amp;" meses"&amp;" "&amp;DATEDIF(TODAY(),X1511,"MD")&amp;" dias",IF(AND(Z1511&lt;&gt;””,Z1511&lt;TODAY()),"Contrato Encerrado",IF(AND(Z1511&lt;&gt;"",Z1511&gt;TODAY()),DATEDIF(TODAY(),Z1511,"Y")&amp;" anos"&amp;" "&amp;DATEDIF(TODAY(),Z1511,"YM")&amp;" meses"&amp;" "&amp;DATEDIF(TODAY(),Z1511,"MD")&amp;" dias"))))))))</f>
        <v>Contrato Encerrado</v>
      </c>
      <c r="AE1511" s="35">
        <f t="shared" si="116"/>
        <v>730</v>
      </c>
      <c r="AF1511" s="35">
        <f t="shared" si="117"/>
        <v>0</v>
      </c>
      <c r="AG1511" s="17" t="str">
        <f t="shared" si="118"/>
        <v>ESTÁGIO COMPLETOU 2 ANOS</v>
      </c>
    </row>
    <row r="1512" spans="1:33" ht="11.25" customHeight="1" x14ac:dyDescent="0.2">
      <c r="A1512" s="8" t="s">
        <v>9</v>
      </c>
      <c r="B1512" s="8" t="s">
        <v>13</v>
      </c>
      <c r="C1512" s="22" t="s">
        <v>11</v>
      </c>
      <c r="D1512" s="36">
        <v>2025</v>
      </c>
      <c r="E1512" s="12" t="s">
        <v>1708</v>
      </c>
      <c r="F1512" s="8" t="s">
        <v>1709</v>
      </c>
      <c r="G1512" s="77" t="s">
        <v>15389</v>
      </c>
      <c r="H1512" s="78" t="s">
        <v>15390</v>
      </c>
      <c r="I1512" s="14" t="s">
        <v>15391</v>
      </c>
      <c r="J1512" s="14" t="s">
        <v>10</v>
      </c>
      <c r="K1512" s="14" t="s">
        <v>29</v>
      </c>
      <c r="L1512" s="15" t="s">
        <v>30</v>
      </c>
      <c r="M1512" s="7" t="s">
        <v>9427</v>
      </c>
      <c r="N1512" s="15" t="s">
        <v>2098</v>
      </c>
      <c r="O1512" s="15" t="s">
        <v>9474</v>
      </c>
      <c r="P1512" s="15" t="s">
        <v>2518</v>
      </c>
      <c r="Q1512" s="15" t="s">
        <v>2523</v>
      </c>
      <c r="R1512" s="20">
        <v>37635</v>
      </c>
      <c r="S1512" s="20">
        <v>45663</v>
      </c>
      <c r="T1512" s="20" t="s">
        <v>15151</v>
      </c>
      <c r="U1512" s="70"/>
      <c r="V1512" s="70"/>
      <c r="W1512" s="70"/>
      <c r="X1512" s="17"/>
      <c r="Y1512" s="17"/>
      <c r="Z1512" s="70"/>
      <c r="AA1512" s="18">
        <f t="shared" ca="1" si="115"/>
        <v>22</v>
      </c>
      <c r="AB1512" s="15" t="s">
        <v>7877</v>
      </c>
      <c r="AC1512" s="35" t="str">
        <f t="shared" si="119"/>
        <v>0 anos 11 meses 30 dias</v>
      </c>
      <c r="AD1512" s="35" t="str">
        <f ca="1">IF(AND(V1512="",T1512&lt;TODAY()),"Contrato Encerrado",IF(AND(V1512="",T1512&gt;TODAY()),DATEDIF(TODAY(),T1512,"Y")&amp;" anos"&amp;" "&amp;DATEDIF(TODAY(),T1512,"YM")&amp;" meses"&amp;" "&amp;DATEDIF(TODAY(),T1512,"MD")&amp;" dias",IF(AND(X1512="",V1512&lt;TODAY()),"Contrato Encerrado",IF(AND(X1512="",V1512&gt;TODAY()),DATEDIF(TODAY(),V1512,"Y")&amp;" anos"&amp;" "&amp;DATEDIF(TODAY(),V1512,"YM")&amp;" meses"&amp;" "&amp;DATEDIF(TODAY(),V1512,"MD")&amp;" dias",IF(AND(Z1512="",X1512&lt;TODAY()),"Contrato Encerrado",IF(AND(Z1512="",X1512&gt;TODAY()),DATEDIF(TODAY(),X1512,"Y")&amp;" anos"&amp;" "&amp;DATEDIF(TODAY(),X1512,"YM")&amp;" meses"&amp;" "&amp;DATEDIF(TODAY(),X1512,"MD")&amp;" dias",IF(AND(Z1512&lt;&gt;””,Z1512&lt;TODAY()),"Contrato Encerrado",IF(AND(Z1512&lt;&gt;"",Z1512&gt;TODAY()),DATEDIF(TODAY(),Z1512,"Y")&amp;" anos"&amp;" "&amp;DATEDIF(TODAY(),Z1512,"YM")&amp;" meses"&amp;" "&amp;DATEDIF(TODAY(),Z1512,"MD")&amp;" dias"))))))))</f>
        <v>0 anos 2 meses 29 dias</v>
      </c>
      <c r="AE1512" s="35">
        <f t="shared" si="116"/>
        <v>364</v>
      </c>
      <c r="AF1512" s="35">
        <f t="shared" si="117"/>
        <v>366</v>
      </c>
      <c r="AG1512" s="17" t="str">
        <f t="shared" si="118"/>
        <v>0 anos 11 meses 31 dias</v>
      </c>
    </row>
    <row r="1513" spans="1:33" ht="11.25" customHeight="1" x14ac:dyDescent="0.2">
      <c r="A1513" s="8" t="s">
        <v>9</v>
      </c>
      <c r="B1513" s="8" t="s">
        <v>13</v>
      </c>
      <c r="C1513" s="22" t="s">
        <v>19</v>
      </c>
      <c r="D1513" s="37">
        <v>2023</v>
      </c>
      <c r="E1513" s="12" t="s">
        <v>157</v>
      </c>
      <c r="F1513" s="8" t="s">
        <v>158</v>
      </c>
      <c r="G1513" s="85" t="s">
        <v>8007</v>
      </c>
      <c r="H1513" s="78" t="s">
        <v>8008</v>
      </c>
      <c r="I1513" s="14" t="s">
        <v>8009</v>
      </c>
      <c r="J1513" s="14" t="s">
        <v>14943</v>
      </c>
      <c r="K1513" s="14" t="s">
        <v>29</v>
      </c>
      <c r="L1513" s="15" t="s">
        <v>81</v>
      </c>
      <c r="M1513" s="7" t="s">
        <v>82</v>
      </c>
      <c r="N1513" s="15" t="s">
        <v>4113</v>
      </c>
      <c r="O1513" s="15" t="s">
        <v>8010</v>
      </c>
      <c r="P1513" s="15" t="s">
        <v>2518</v>
      </c>
      <c r="Q1513" s="15" t="s">
        <v>4109</v>
      </c>
      <c r="R1513" s="31">
        <v>38356</v>
      </c>
      <c r="S1513" s="20">
        <v>45061</v>
      </c>
      <c r="T1513" s="30">
        <v>45291</v>
      </c>
      <c r="U1513" s="30"/>
      <c r="V1513" s="30"/>
      <c r="W1513" s="30"/>
      <c r="X1513" s="17"/>
      <c r="Y1513" s="17"/>
      <c r="Z1513" s="30"/>
      <c r="AA1513" s="18">
        <f t="shared" ca="1" si="115"/>
        <v>20</v>
      </c>
      <c r="AB1513" s="19" t="s">
        <v>7877</v>
      </c>
      <c r="AC1513" s="35" t="str">
        <f t="shared" si="119"/>
        <v>0 anos 7 meses 16 dias</v>
      </c>
      <c r="AD1513" s="35" t="str">
        <f ca="1">IF(AND(V1513="",T1513&lt;TODAY()),"Contrato Encerrado",IF(AND(V1513="",T1513&gt;TODAY()),DATEDIF(TODAY(),T1513,"Y")&amp;" anos"&amp;" "&amp;DATEDIF(TODAY(),T1513,"YM")&amp;" meses"&amp;" "&amp;DATEDIF(TODAY(),T1513,"MD")&amp;" dias",IF(AND(X1513="",V1513&lt;TODAY()),"Contrato Encerrado",IF(AND(X1513="",V1513&gt;TODAY()),DATEDIF(TODAY(),V1513,"Y")&amp;" anos"&amp;" "&amp;DATEDIF(TODAY(),V1513,"YM")&amp;" meses"&amp;" "&amp;DATEDIF(TODAY(),V1513,"MD")&amp;" dias",IF(AND(Z1513="",X1513&lt;TODAY()),"Contrato Encerrado",IF(AND(Z1513="",X1513&gt;TODAY()),DATEDIF(TODAY(),X1513,"Y")&amp;" anos"&amp;" "&amp;DATEDIF(TODAY(),X1513,"YM")&amp;" meses"&amp;" "&amp;DATEDIF(TODAY(),X1513,"MD")&amp;" dias",IF(AND(Z1513&lt;&gt;””,Z1513&lt;TODAY()),"Contrato Encerrado",IF(AND(Z1513&lt;&gt;"",Z1513&gt;TODAY()),DATEDIF(TODAY(),Z1513,"Y")&amp;" anos"&amp;" "&amp;DATEDIF(TODAY(),Z1513,"YM")&amp;" meses"&amp;" "&amp;DATEDIF(TODAY(),Z1513,"MD")&amp;" dias"))))))))</f>
        <v>Contrato Encerrado</v>
      </c>
      <c r="AE1513" s="35">
        <f t="shared" si="116"/>
        <v>230</v>
      </c>
      <c r="AF1513" s="35">
        <f t="shared" si="117"/>
        <v>500</v>
      </c>
      <c r="AG1513" s="17" t="str">
        <f t="shared" si="118"/>
        <v>1 anos 4 meses 14 dias</v>
      </c>
    </row>
    <row r="1514" spans="1:33" ht="11.25" customHeight="1" x14ac:dyDescent="0.2">
      <c r="A1514" s="8" t="s">
        <v>9</v>
      </c>
      <c r="B1514" s="8" t="s">
        <v>13</v>
      </c>
      <c r="C1514" s="22" t="s">
        <v>15</v>
      </c>
      <c r="D1514" s="37">
        <v>2025</v>
      </c>
      <c r="E1514" s="12" t="s">
        <v>79</v>
      </c>
      <c r="F1514" s="8" t="s">
        <v>80</v>
      </c>
      <c r="G1514" s="77" t="s">
        <v>15665</v>
      </c>
      <c r="H1514" s="78" t="s">
        <v>15666</v>
      </c>
      <c r="I1514" s="14" t="s">
        <v>15667</v>
      </c>
      <c r="J1514" s="14" t="s">
        <v>10</v>
      </c>
      <c r="K1514" s="14" t="s">
        <v>29</v>
      </c>
      <c r="L1514" s="15" t="s">
        <v>30</v>
      </c>
      <c r="M1514" s="7" t="s">
        <v>9427</v>
      </c>
      <c r="N1514" s="15" t="s">
        <v>2100</v>
      </c>
      <c r="O1514" s="15" t="s">
        <v>13943</v>
      </c>
      <c r="P1514" s="15" t="s">
        <v>2518</v>
      </c>
      <c r="Q1514" s="15" t="s">
        <v>2523</v>
      </c>
      <c r="R1514" s="20">
        <v>32701</v>
      </c>
      <c r="S1514" s="20">
        <v>45663</v>
      </c>
      <c r="T1514" s="20">
        <v>46027</v>
      </c>
      <c r="U1514" s="20"/>
      <c r="V1514" s="20"/>
      <c r="W1514" s="20"/>
      <c r="X1514" s="17"/>
      <c r="Y1514" s="17"/>
      <c r="Z1514" s="20"/>
      <c r="AA1514" s="21">
        <f t="shared" ca="1" si="115"/>
        <v>36</v>
      </c>
      <c r="AB1514" s="15" t="s">
        <v>7878</v>
      </c>
      <c r="AC1514" s="35" t="str">
        <f t="shared" si="119"/>
        <v>0 anos 11 meses 30 dias</v>
      </c>
      <c r="AD1514" s="35" t="str">
        <f ca="1">IF(AND(V1514="",T1514&lt;TODAY()),"Contrato Encerrado",IF(AND(V1514="",T1514&gt;TODAY()),DATEDIF(TODAY(),T1514,"Y")&amp;" anos"&amp;" "&amp;DATEDIF(TODAY(),T1514,"YM")&amp;" meses"&amp;" "&amp;DATEDIF(TODAY(),T1514,"MD")&amp;" dias",IF(AND(X1514="",V1514&lt;TODAY()),"Contrato Encerrado",IF(AND(X1514="",V1514&gt;TODAY()),DATEDIF(TODAY(),V1514,"Y")&amp;" anos"&amp;" "&amp;DATEDIF(TODAY(),V1514,"YM")&amp;" meses"&amp;" "&amp;DATEDIF(TODAY(),V1514,"MD")&amp;" dias",IF(AND(Z1514="",X1514&lt;TODAY()),"Contrato Encerrado",IF(AND(Z1514="",X1514&gt;TODAY()),DATEDIF(TODAY(),X1514,"Y")&amp;" anos"&amp;" "&amp;DATEDIF(TODAY(),X1514,"YM")&amp;" meses"&amp;" "&amp;DATEDIF(TODAY(),X1514,"MD")&amp;" dias",IF(AND(Z1514&lt;&gt;””,Z1514&lt;TODAY()),"Contrato Encerrado",IF(AND(Z1514&lt;&gt;"",Z1514&gt;TODAY()),DATEDIF(TODAY(),Z1514,"Y")&amp;" anos"&amp;" "&amp;DATEDIF(TODAY(),Z1514,"YM")&amp;" meses"&amp;" "&amp;DATEDIF(TODAY(),Z1514,"MD")&amp;" dias"))))))))</f>
        <v>0 anos 2 meses 29 dias</v>
      </c>
      <c r="AE1514" s="35">
        <f t="shared" si="116"/>
        <v>364</v>
      </c>
      <c r="AF1514" s="35">
        <f t="shared" si="117"/>
        <v>366</v>
      </c>
      <c r="AG1514" s="17" t="str">
        <f t="shared" si="118"/>
        <v>0 anos 11 meses 31 dias</v>
      </c>
    </row>
    <row r="1515" spans="1:33" ht="11.25" customHeight="1" x14ac:dyDescent="0.2">
      <c r="A1515" s="8" t="s">
        <v>9</v>
      </c>
      <c r="B1515" s="10" t="s">
        <v>13</v>
      </c>
      <c r="C1515" s="11" t="s">
        <v>24</v>
      </c>
      <c r="D1515" s="36">
        <v>2022</v>
      </c>
      <c r="E1515" s="12" t="s">
        <v>157</v>
      </c>
      <c r="F1515" s="8" t="s">
        <v>158</v>
      </c>
      <c r="G1515" s="77" t="s">
        <v>4557</v>
      </c>
      <c r="H1515" s="78" t="s">
        <v>4558</v>
      </c>
      <c r="I1515" s="14" t="s">
        <v>4559</v>
      </c>
      <c r="J1515" s="14" t="s">
        <v>1302</v>
      </c>
      <c r="K1515" s="14" t="s">
        <v>29</v>
      </c>
      <c r="L1515" s="15" t="s">
        <v>30</v>
      </c>
      <c r="M1515" s="7" t="s">
        <v>9427</v>
      </c>
      <c r="N1515" s="16" t="s">
        <v>2101</v>
      </c>
      <c r="O1515" s="16"/>
      <c r="P1515" s="16" t="s">
        <v>2518</v>
      </c>
      <c r="Q1515" s="16" t="s">
        <v>2521</v>
      </c>
      <c r="R1515" s="31">
        <v>31510</v>
      </c>
      <c r="S1515" s="31">
        <v>44872</v>
      </c>
      <c r="T1515" s="31">
        <v>45364</v>
      </c>
      <c r="U1515" s="31"/>
      <c r="V1515" s="31"/>
      <c r="W1515" s="31"/>
      <c r="X1515" s="17"/>
      <c r="Y1515" s="17"/>
      <c r="Z1515" s="31"/>
      <c r="AA1515" s="18">
        <f t="shared" ca="1" si="115"/>
        <v>39</v>
      </c>
      <c r="AB1515" s="19" t="s">
        <v>7878</v>
      </c>
      <c r="AC1515" s="35" t="str">
        <f t="shared" si="119"/>
        <v>1 anos 4 meses 6 dias</v>
      </c>
      <c r="AD1515" s="35" t="str">
        <f ca="1">IF(AND(V1515="",T1515&lt;TODAY()),"Contrato Encerrado",IF(AND(V1515="",T1515&gt;TODAY()),DATEDIF(TODAY(),T1515,"Y")&amp;" anos"&amp;" "&amp;DATEDIF(TODAY(),T1515,"YM")&amp;" meses"&amp;" "&amp;DATEDIF(TODAY(),T1515,"MD")&amp;" dias",IF(AND(X1515="",V1515&lt;TODAY()),"Contrato Encerrado",IF(AND(X1515="",V1515&gt;TODAY()),DATEDIF(TODAY(),V1515,"Y")&amp;" anos"&amp;" "&amp;DATEDIF(TODAY(),V1515,"YM")&amp;" meses"&amp;" "&amp;DATEDIF(TODAY(),V1515,"MD")&amp;" dias",IF(AND(Z1515="",X1515&lt;TODAY()),"Contrato Encerrado",IF(AND(Z1515="",X1515&gt;TODAY()),DATEDIF(TODAY(),X1515,"Y")&amp;" anos"&amp;" "&amp;DATEDIF(TODAY(),X1515,"YM")&amp;" meses"&amp;" "&amp;DATEDIF(TODAY(),X1515,"MD")&amp;" dias",IF(AND(Z1515&lt;&gt;””,Z1515&lt;TODAY()),"Contrato Encerrado",IF(AND(Z1515&lt;&gt;"",Z1515&gt;TODAY()),DATEDIF(TODAY(),Z1515,"Y")&amp;" anos"&amp;" "&amp;DATEDIF(TODAY(),Z1515,"YM")&amp;" meses"&amp;" "&amp;DATEDIF(TODAY(),Z1515,"MD")&amp;" dias"))))))))</f>
        <v>Contrato Encerrado</v>
      </c>
      <c r="AE1515" s="35">
        <f t="shared" si="116"/>
        <v>492</v>
      </c>
      <c r="AF1515" s="35">
        <f t="shared" si="117"/>
        <v>238</v>
      </c>
      <c r="AG1515" s="17" t="str">
        <f t="shared" si="118"/>
        <v>0 anos 7 meses 25 dias</v>
      </c>
    </row>
    <row r="1516" spans="1:33" ht="11.25" customHeight="1" x14ac:dyDescent="0.2">
      <c r="A1516" s="8" t="s">
        <v>9</v>
      </c>
      <c r="B1516" s="8" t="s">
        <v>13</v>
      </c>
      <c r="C1516" s="22" t="s">
        <v>20</v>
      </c>
      <c r="D1516" s="37">
        <v>2023</v>
      </c>
      <c r="E1516" s="23" t="s">
        <v>157</v>
      </c>
      <c r="F1516" s="8" t="s">
        <v>158</v>
      </c>
      <c r="G1516" s="77" t="s">
        <v>8387</v>
      </c>
      <c r="H1516" s="78" t="s">
        <v>8388</v>
      </c>
      <c r="I1516" s="9" t="s">
        <v>8389</v>
      </c>
      <c r="J1516" s="14" t="s">
        <v>14943</v>
      </c>
      <c r="K1516" s="9" t="s">
        <v>29</v>
      </c>
      <c r="L1516" s="24" t="s">
        <v>30</v>
      </c>
      <c r="M1516" s="7" t="s">
        <v>9427</v>
      </c>
      <c r="N1516" s="24" t="s">
        <v>2101</v>
      </c>
      <c r="O1516" s="24" t="s">
        <v>7908</v>
      </c>
      <c r="P1516" s="24" t="s">
        <v>2518</v>
      </c>
      <c r="Q1516" s="24" t="s">
        <v>4109</v>
      </c>
      <c r="R1516" s="17">
        <v>31644</v>
      </c>
      <c r="S1516" s="17">
        <v>45105</v>
      </c>
      <c r="T1516" s="20">
        <v>45819</v>
      </c>
      <c r="U1516" s="20"/>
      <c r="V1516" s="20"/>
      <c r="W1516" s="17"/>
      <c r="X1516" s="17"/>
      <c r="Y1516" s="17"/>
      <c r="Z1516" s="20"/>
      <c r="AA1516" s="18">
        <f t="shared" ca="1" si="115"/>
        <v>39</v>
      </c>
      <c r="AB1516" s="18" t="s">
        <v>7878</v>
      </c>
      <c r="AC1516" s="35" t="str">
        <f t="shared" si="119"/>
        <v>1 anos 11 meses 14 dias</v>
      </c>
      <c r="AD1516" s="35" t="str">
        <f ca="1">IF(AND(V1516="",T1516&lt;TODAY()),"Contrato Encerrado",IF(AND(V1516="",T1516&gt;TODAY()),DATEDIF(TODAY(),T1516,"Y")&amp;" anos"&amp;" "&amp;DATEDIF(TODAY(),T1516,"YM")&amp;" meses"&amp;" "&amp;DATEDIF(TODAY(),T1516,"MD")&amp;" dias",IF(AND(X1516="",V1516&lt;TODAY()),"Contrato Encerrado",IF(AND(X1516="",V1516&gt;TODAY()),DATEDIF(TODAY(),V1516,"Y")&amp;" anos"&amp;" "&amp;DATEDIF(TODAY(),V1516,"YM")&amp;" meses"&amp;" "&amp;DATEDIF(TODAY(),V1516,"MD")&amp;" dias",IF(AND(Z1516="",X1516&lt;TODAY()),"Contrato Encerrado",IF(AND(Z1516="",X1516&gt;TODAY()),DATEDIF(TODAY(),X1516,"Y")&amp;" anos"&amp;" "&amp;DATEDIF(TODAY(),X1516,"YM")&amp;" meses"&amp;" "&amp;DATEDIF(TODAY(),X1516,"MD")&amp;" dias",IF(AND(Z1516&lt;&gt;””,Z1516&lt;TODAY()),"Contrato Encerrado",IF(AND(Z1516&lt;&gt;"",Z1516&gt;TODAY()),DATEDIF(TODAY(),Z1516,"Y")&amp;" anos"&amp;" "&amp;DATEDIF(TODAY(),Z1516,"YM")&amp;" meses"&amp;" "&amp;DATEDIF(TODAY(),Z1516,"MD")&amp;" dias"))))))))</f>
        <v>Contrato Encerrado</v>
      </c>
      <c r="AE1516" s="35">
        <f t="shared" si="116"/>
        <v>714</v>
      </c>
      <c r="AF1516" s="35">
        <f t="shared" si="117"/>
        <v>16</v>
      </c>
      <c r="AG1516" s="17" t="str">
        <f t="shared" si="118"/>
        <v>0 anos 0 meses 16 dias</v>
      </c>
    </row>
    <row r="1517" spans="1:33" ht="11.25" customHeight="1" x14ac:dyDescent="0.2">
      <c r="A1517" s="8" t="s">
        <v>9</v>
      </c>
      <c r="B1517" s="10" t="s">
        <v>13</v>
      </c>
      <c r="C1517" s="11" t="s">
        <v>22</v>
      </c>
      <c r="D1517" s="36">
        <v>2022</v>
      </c>
      <c r="E1517" s="12" t="s">
        <v>1304</v>
      </c>
      <c r="F1517" s="8" t="s">
        <v>1305</v>
      </c>
      <c r="G1517" s="77" t="s">
        <v>1468</v>
      </c>
      <c r="H1517" s="78" t="s">
        <v>1469</v>
      </c>
      <c r="I1517" s="14" t="s">
        <v>1470</v>
      </c>
      <c r="J1517" s="14" t="s">
        <v>1302</v>
      </c>
      <c r="K1517" s="14" t="s">
        <v>29</v>
      </c>
      <c r="L1517" s="15" t="s">
        <v>30</v>
      </c>
      <c r="M1517" s="7" t="s">
        <v>9427</v>
      </c>
      <c r="N1517" s="16" t="s">
        <v>2110</v>
      </c>
      <c r="O1517" s="16"/>
      <c r="P1517" s="16" t="s">
        <v>2517</v>
      </c>
      <c r="Q1517" s="16" t="s">
        <v>2522</v>
      </c>
      <c r="R1517" s="31">
        <v>35765</v>
      </c>
      <c r="S1517" s="31">
        <v>44470</v>
      </c>
      <c r="T1517" s="31">
        <v>44922</v>
      </c>
      <c r="U1517" s="31"/>
      <c r="V1517" s="31"/>
      <c r="W1517" s="31"/>
      <c r="X1517" s="17"/>
      <c r="Y1517" s="17"/>
      <c r="Z1517" s="31"/>
      <c r="AA1517" s="18">
        <f t="shared" ca="1" si="115"/>
        <v>27</v>
      </c>
      <c r="AB1517" s="19" t="s">
        <v>7878</v>
      </c>
      <c r="AC1517" s="35" t="str">
        <f t="shared" si="119"/>
        <v>1 anos 2 meses 26 dias</v>
      </c>
      <c r="AD1517" s="35" t="str">
        <f ca="1">IF(AND(V1517="",T1517&lt;TODAY()),"Contrato Encerrado",IF(AND(V1517="",T1517&gt;TODAY()),DATEDIF(TODAY(),T1517,"Y")&amp;" anos"&amp;" "&amp;DATEDIF(TODAY(),T1517,"YM")&amp;" meses"&amp;" "&amp;DATEDIF(TODAY(),T1517,"MD")&amp;" dias",IF(AND(X1517="",V1517&lt;TODAY()),"Contrato Encerrado",IF(AND(X1517="",V1517&gt;TODAY()),DATEDIF(TODAY(),V1517,"Y")&amp;" anos"&amp;" "&amp;DATEDIF(TODAY(),V1517,"YM")&amp;" meses"&amp;" "&amp;DATEDIF(TODAY(),V1517,"MD")&amp;" dias",IF(AND(Z1517="",X1517&lt;TODAY()),"Contrato Encerrado",IF(AND(Z1517="",X1517&gt;TODAY()),DATEDIF(TODAY(),X1517,"Y")&amp;" anos"&amp;" "&amp;DATEDIF(TODAY(),X1517,"YM")&amp;" meses"&amp;" "&amp;DATEDIF(TODAY(),X1517,"MD")&amp;" dias",IF(AND(Z1517&lt;&gt;””,Z1517&lt;TODAY()),"Contrato Encerrado",IF(AND(Z1517&lt;&gt;"",Z1517&gt;TODAY()),DATEDIF(TODAY(),Z1517,"Y")&amp;" anos"&amp;" "&amp;DATEDIF(TODAY(),Z1517,"YM")&amp;" meses"&amp;" "&amp;DATEDIF(TODAY(),Z1517,"MD")&amp;" dias"))))))))</f>
        <v>Contrato Encerrado</v>
      </c>
      <c r="AE1517" s="35">
        <f t="shared" si="116"/>
        <v>452</v>
      </c>
      <c r="AF1517" s="35">
        <f t="shared" si="117"/>
        <v>278</v>
      </c>
      <c r="AG1517" s="17" t="str">
        <f t="shared" si="118"/>
        <v>0 anos 9 meses 4 dias</v>
      </c>
    </row>
    <row r="1518" spans="1:33" ht="11.25" customHeight="1" x14ac:dyDescent="0.2">
      <c r="A1518" s="8" t="s">
        <v>9</v>
      </c>
      <c r="B1518" s="8" t="s">
        <v>13</v>
      </c>
      <c r="C1518" s="22" t="s">
        <v>14</v>
      </c>
      <c r="D1518" s="37">
        <v>2024</v>
      </c>
      <c r="E1518" s="12" t="s">
        <v>9437</v>
      </c>
      <c r="F1518" s="8" t="s">
        <v>9438</v>
      </c>
      <c r="G1518" s="77" t="s">
        <v>11214</v>
      </c>
      <c r="H1518" s="78" t="s">
        <v>11215</v>
      </c>
      <c r="I1518" s="14" t="s">
        <v>11216</v>
      </c>
      <c r="J1518" s="14" t="s">
        <v>10</v>
      </c>
      <c r="K1518" s="14" t="s">
        <v>29</v>
      </c>
      <c r="L1518" s="15" t="s">
        <v>30</v>
      </c>
      <c r="M1518" s="7" t="s">
        <v>9427</v>
      </c>
      <c r="N1518" s="15" t="s">
        <v>2099</v>
      </c>
      <c r="O1518" s="15" t="s">
        <v>7885</v>
      </c>
      <c r="P1518" s="15" t="s">
        <v>2518</v>
      </c>
      <c r="Q1518" s="15" t="s">
        <v>4109</v>
      </c>
      <c r="R1518" s="20">
        <v>31879</v>
      </c>
      <c r="S1518" s="20">
        <v>45302</v>
      </c>
      <c r="T1518" s="20">
        <v>46022</v>
      </c>
      <c r="U1518" s="20"/>
      <c r="V1518" s="20"/>
      <c r="W1518" s="20"/>
      <c r="X1518" s="17"/>
      <c r="Y1518" s="17"/>
      <c r="Z1518" s="20"/>
      <c r="AA1518" s="18">
        <f t="shared" ca="1" si="115"/>
        <v>38</v>
      </c>
      <c r="AB1518" s="15" t="s">
        <v>7878</v>
      </c>
      <c r="AC1518" s="35" t="str">
        <f t="shared" si="119"/>
        <v>1 anos 11 meses 20 dias</v>
      </c>
      <c r="AD1518" s="35" t="str">
        <f ca="1">IF(AND(V1518="",T1518&lt;TODAY()),"Contrato Encerrado",IF(AND(V1518="",T1518&gt;TODAY()),DATEDIF(TODAY(),T1518,"Y")&amp;" anos"&amp;" "&amp;DATEDIF(TODAY(),T1518,"YM")&amp;" meses"&amp;" "&amp;DATEDIF(TODAY(),T1518,"MD")&amp;" dias",IF(AND(X1518="",V1518&lt;TODAY()),"Contrato Encerrado",IF(AND(X1518="",V1518&gt;TODAY()),DATEDIF(TODAY(),V1518,"Y")&amp;" anos"&amp;" "&amp;DATEDIF(TODAY(),V1518,"YM")&amp;" meses"&amp;" "&amp;DATEDIF(TODAY(),V1518,"MD")&amp;" dias",IF(AND(Z1518="",X1518&lt;TODAY()),"Contrato Encerrado",IF(AND(Z1518="",X1518&gt;TODAY()),DATEDIF(TODAY(),X1518,"Y")&amp;" anos"&amp;" "&amp;DATEDIF(TODAY(),X1518,"YM")&amp;" meses"&amp;" "&amp;DATEDIF(TODAY(),X1518,"MD")&amp;" dias",IF(AND(Z1518&lt;&gt;””,Z1518&lt;TODAY()),"Contrato Encerrado",IF(AND(Z1518&lt;&gt;"",Z1518&gt;TODAY()),DATEDIF(TODAY(),Z1518,"Y")&amp;" anos"&amp;" "&amp;DATEDIF(TODAY(),Z1518,"YM")&amp;" meses"&amp;" "&amp;DATEDIF(TODAY(),Z1518,"MD")&amp;" dias"))))))))</f>
        <v>0 anos 2 meses 24 dias</v>
      </c>
      <c r="AE1518" s="35">
        <f t="shared" si="116"/>
        <v>720</v>
      </c>
      <c r="AF1518" s="35">
        <f t="shared" si="117"/>
        <v>10</v>
      </c>
      <c r="AG1518" s="17" t="str">
        <f t="shared" si="118"/>
        <v>0 anos 0 meses 10 dias</v>
      </c>
    </row>
    <row r="1519" spans="1:33" ht="11.25" customHeight="1" x14ac:dyDescent="0.2">
      <c r="A1519" s="8" t="s">
        <v>9</v>
      </c>
      <c r="B1519" s="8" t="s">
        <v>13</v>
      </c>
      <c r="C1519" s="22" t="s">
        <v>21</v>
      </c>
      <c r="D1519" s="35">
        <v>2025</v>
      </c>
      <c r="E1519" s="12" t="s">
        <v>284</v>
      </c>
      <c r="F1519" s="8" t="s">
        <v>285</v>
      </c>
      <c r="G1519" s="14" t="s">
        <v>17324</v>
      </c>
      <c r="H1519" s="8" t="s">
        <v>17325</v>
      </c>
      <c r="I1519" s="14" t="s">
        <v>16883</v>
      </c>
      <c r="J1519" s="14" t="s">
        <v>10</v>
      </c>
      <c r="K1519" s="14" t="s">
        <v>29</v>
      </c>
      <c r="L1519" s="15" t="s">
        <v>30</v>
      </c>
      <c r="M1519" s="7" t="s">
        <v>16153</v>
      </c>
      <c r="N1519" s="15" t="s">
        <v>2102</v>
      </c>
      <c r="O1519" s="15" t="s">
        <v>10152</v>
      </c>
      <c r="P1519" s="15" t="s">
        <v>2518</v>
      </c>
      <c r="Q1519" s="15" t="s">
        <v>2523</v>
      </c>
      <c r="R1519" s="20">
        <v>28402</v>
      </c>
      <c r="S1519" s="20">
        <v>45789</v>
      </c>
      <c r="T1519" s="20">
        <v>46153</v>
      </c>
      <c r="U1519" s="20"/>
      <c r="V1519" s="20"/>
      <c r="W1519" s="20"/>
      <c r="X1519" s="17"/>
      <c r="Y1519" s="17"/>
      <c r="Z1519" s="20"/>
      <c r="AA1519" s="21">
        <f t="shared" ca="1" si="115"/>
        <v>48</v>
      </c>
      <c r="AB1519" s="20" t="s">
        <v>7878</v>
      </c>
      <c r="AC1519" s="35" t="str">
        <f t="shared" si="119"/>
        <v>0 anos 11 meses 29 dias</v>
      </c>
      <c r="AD1519" s="35" t="str">
        <f ca="1">IF(AND(V1519="",T1519&lt;TODAY()),"Contrato Encerrado",IF(AND(V1519="",T1519&gt;TODAY()),DATEDIF(TODAY(),T1519,"Y")&amp;" anos"&amp;" "&amp;DATEDIF(TODAY(),T1519,"YM")&amp;" meses"&amp;" "&amp;DATEDIF(TODAY(),T1519,"MD")&amp;" dias",IF(AND(X1519="",V1519&lt;TODAY()),"Contrato Encerrado",IF(AND(X1519="",V1519&gt;TODAY()),DATEDIF(TODAY(),V1519,"Y")&amp;" anos"&amp;" "&amp;DATEDIF(TODAY(),V1519,"YM")&amp;" meses"&amp;" "&amp;DATEDIF(TODAY(),V1519,"MD")&amp;" dias",IF(AND(Z1519="",X1519&lt;TODAY()),"Contrato Encerrado",IF(AND(Z1519="",X1519&gt;TODAY()),DATEDIF(TODAY(),X1519,"Y")&amp;" anos"&amp;" "&amp;DATEDIF(TODAY(),X1519,"YM")&amp;" meses"&amp;" "&amp;DATEDIF(TODAY(),X1519,"MD")&amp;" dias",IF(AND(Z1519&lt;&gt;””,Z1519&lt;TODAY()),"Contrato Encerrado",IF(AND(Z1519&lt;&gt;"",Z1519&gt;TODAY()),DATEDIF(TODAY(),Z1519,"Y")&amp;" anos"&amp;" "&amp;DATEDIF(TODAY(),Z1519,"YM")&amp;" meses"&amp;" "&amp;DATEDIF(TODAY(),Z1519,"MD")&amp;" dias"))))))))</f>
        <v>0 anos 7 meses 4 dias</v>
      </c>
      <c r="AE1519" s="35">
        <f t="shared" si="116"/>
        <v>364</v>
      </c>
      <c r="AF1519" s="35">
        <f t="shared" si="117"/>
        <v>366</v>
      </c>
      <c r="AG1519" s="17" t="str">
        <f t="shared" si="118"/>
        <v>0 anos 11 meses 31 dias</v>
      </c>
    </row>
    <row r="1520" spans="1:33" ht="11.25" customHeight="1" x14ac:dyDescent="0.2">
      <c r="A1520" s="141" t="s">
        <v>9</v>
      </c>
      <c r="B1520" s="142" t="s">
        <v>13</v>
      </c>
      <c r="C1520" s="143" t="s">
        <v>22</v>
      </c>
      <c r="D1520" s="144">
        <v>2022</v>
      </c>
      <c r="E1520" s="145" t="s">
        <v>27</v>
      </c>
      <c r="F1520" s="141" t="s">
        <v>28</v>
      </c>
      <c r="G1520" s="146" t="s">
        <v>1658</v>
      </c>
      <c r="H1520" s="147" t="s">
        <v>1659</v>
      </c>
      <c r="I1520" s="148" t="s">
        <v>1660</v>
      </c>
      <c r="J1520" s="14" t="s">
        <v>14943</v>
      </c>
      <c r="K1520" s="148" t="s">
        <v>29</v>
      </c>
      <c r="L1520" s="149" t="s">
        <v>30</v>
      </c>
      <c r="M1520" s="7" t="s">
        <v>9427</v>
      </c>
      <c r="N1520" s="149" t="s">
        <v>2103</v>
      </c>
      <c r="O1520" s="150"/>
      <c r="P1520" s="150" t="s">
        <v>2517</v>
      </c>
      <c r="Q1520" s="150" t="s">
        <v>2522</v>
      </c>
      <c r="R1520" s="151">
        <v>28025</v>
      </c>
      <c r="S1520" s="151">
        <v>44470</v>
      </c>
      <c r="T1520" s="129">
        <v>45217</v>
      </c>
      <c r="U1520" s="129"/>
      <c r="V1520" s="151"/>
      <c r="W1520" s="151"/>
      <c r="X1520" s="17"/>
      <c r="Y1520" s="17"/>
      <c r="Z1520" s="151"/>
      <c r="AA1520" s="152">
        <f t="shared" ca="1" si="115"/>
        <v>49</v>
      </c>
      <c r="AB1520" s="153" t="s">
        <v>7878</v>
      </c>
      <c r="AC1520" s="35" t="str">
        <f t="shared" si="119"/>
        <v>2 anos 0 meses 17 dias</v>
      </c>
      <c r="AD1520" s="132" t="str">
        <f ca="1">IF(AND(V1520="",T1520&lt;TODAY()),"Contrato Encerrado",IF(AND(V1520="",T1520&gt;TODAY()),DATEDIF(TODAY(),T1520,"Y")&amp;" anos"&amp;" "&amp;DATEDIF(TODAY(),T1520,"YM")&amp;" meses"&amp;" "&amp;DATEDIF(TODAY(),T1520,"MD")&amp;" dias",IF(AND(X1520="",V1520&lt;TODAY()),"Contrato Encerrado",IF(AND(X1520="",V1520&gt;TODAY()),DATEDIF(TODAY(),V1520,"Y")&amp;" anos"&amp;" "&amp;DATEDIF(TODAY(),V1520,"YM")&amp;" meses"&amp;" "&amp;DATEDIF(TODAY(),V1520,"MD")&amp;" dias",IF(AND(Z1520="",X1520&lt;TODAY()),"Contrato Encerrado",IF(AND(Z1520="",X1520&gt;TODAY()),DATEDIF(TODAY(),X1520,"Y")&amp;" anos"&amp;" "&amp;DATEDIF(TODAY(),X1520,"YM")&amp;" meses"&amp;" "&amp;DATEDIF(TODAY(),X1520,"MD")&amp;" dias",IF(AND(Z1520&lt;&gt;””,Z1520&lt;TODAY()),"Contrato Encerrado",IF(AND(Z1520&lt;&gt;"",Z1520&gt;TODAY()),DATEDIF(TODAY(),Z1520,"Y")&amp;" anos"&amp;" "&amp;DATEDIF(TODAY(),Z1520,"YM")&amp;" meses"&amp;" "&amp;DATEDIF(TODAY(),Z1520,"MD")&amp;" dias"))))))))</f>
        <v>Contrato Encerrado</v>
      </c>
      <c r="AE1520" s="132">
        <f t="shared" si="116"/>
        <v>747</v>
      </c>
      <c r="AF1520" s="132">
        <f t="shared" si="117"/>
        <v>-17</v>
      </c>
      <c r="AG1520" s="133" t="str">
        <f t="shared" si="118"/>
        <v>ESTÁGIO COMPLETOU 2 ANOS</v>
      </c>
    </row>
    <row r="1521" spans="1:33" ht="11.25" customHeight="1" x14ac:dyDescent="0.2">
      <c r="A1521" s="141" t="s">
        <v>9</v>
      </c>
      <c r="B1521" s="142" t="s">
        <v>13</v>
      </c>
      <c r="C1521" s="143" t="s">
        <v>22</v>
      </c>
      <c r="D1521" s="144">
        <v>2022</v>
      </c>
      <c r="E1521" s="145" t="s">
        <v>157</v>
      </c>
      <c r="F1521" s="141" t="s">
        <v>158</v>
      </c>
      <c r="G1521" s="146" t="s">
        <v>2169</v>
      </c>
      <c r="H1521" s="147" t="s">
        <v>2170</v>
      </c>
      <c r="I1521" s="148" t="s">
        <v>2171</v>
      </c>
      <c r="J1521" s="14" t="s">
        <v>14943</v>
      </c>
      <c r="K1521" s="148" t="s">
        <v>29</v>
      </c>
      <c r="L1521" s="149" t="s">
        <v>30</v>
      </c>
      <c r="M1521" s="7" t="s">
        <v>9427</v>
      </c>
      <c r="N1521" s="150" t="s">
        <v>4159</v>
      </c>
      <c r="O1521" s="150"/>
      <c r="P1521" s="150" t="s">
        <v>2518</v>
      </c>
      <c r="Q1521" s="150" t="s">
        <v>2521</v>
      </c>
      <c r="R1521" s="151">
        <v>34598</v>
      </c>
      <c r="S1521" s="151">
        <v>44756</v>
      </c>
      <c r="T1521" s="151">
        <v>45503</v>
      </c>
      <c r="U1521" s="151"/>
      <c r="V1521" s="151"/>
      <c r="W1521" s="151"/>
      <c r="X1521" s="17"/>
      <c r="Y1521" s="17"/>
      <c r="Z1521" s="151"/>
      <c r="AA1521" s="152">
        <f t="shared" ca="1" si="115"/>
        <v>31</v>
      </c>
      <c r="AB1521" s="153" t="s">
        <v>7878</v>
      </c>
      <c r="AC1521" s="35" t="str">
        <f t="shared" si="119"/>
        <v>2 anos 0 meses 16 dias</v>
      </c>
      <c r="AD1521" s="132" t="str">
        <f ca="1">IF(AND(V1521="",T1521&lt;TODAY()),"Contrato Encerrado",IF(AND(V1521="",T1521&gt;TODAY()),DATEDIF(TODAY(),T1521,"Y")&amp;" anos"&amp;" "&amp;DATEDIF(TODAY(),T1521,"YM")&amp;" meses"&amp;" "&amp;DATEDIF(TODAY(),T1521,"MD")&amp;" dias",IF(AND(X1521="",V1521&lt;TODAY()),"Contrato Encerrado",IF(AND(X1521="",V1521&gt;TODAY()),DATEDIF(TODAY(),V1521,"Y")&amp;" anos"&amp;" "&amp;DATEDIF(TODAY(),V1521,"YM")&amp;" meses"&amp;" "&amp;DATEDIF(TODAY(),V1521,"MD")&amp;" dias",IF(AND(Z1521="",X1521&lt;TODAY()),"Contrato Encerrado",IF(AND(Z1521="",X1521&gt;TODAY()),DATEDIF(TODAY(),X1521,"Y")&amp;" anos"&amp;" "&amp;DATEDIF(TODAY(),X1521,"YM")&amp;" meses"&amp;" "&amp;DATEDIF(TODAY(),X1521,"MD")&amp;" dias",IF(AND(Z1521&lt;&gt;””,Z1521&lt;TODAY()),"Contrato Encerrado",IF(AND(Z1521&lt;&gt;"",Z1521&gt;TODAY()),DATEDIF(TODAY(),Z1521,"Y")&amp;" anos"&amp;" "&amp;DATEDIF(TODAY(),Z1521,"YM")&amp;" meses"&amp;" "&amp;DATEDIF(TODAY(),Z1521,"MD")&amp;" dias"))))))))</f>
        <v>Contrato Encerrado</v>
      </c>
      <c r="AE1521" s="132">
        <f t="shared" si="116"/>
        <v>747</v>
      </c>
      <c r="AF1521" s="132">
        <f t="shared" si="117"/>
        <v>-17</v>
      </c>
      <c r="AG1521" s="133" t="str">
        <f t="shared" si="118"/>
        <v>ESTÁGIO COMPLETOU 2 ANOS</v>
      </c>
    </row>
    <row r="1522" spans="1:33" ht="11.25" customHeight="1" x14ac:dyDescent="0.2">
      <c r="A1522" s="8" t="s">
        <v>9</v>
      </c>
      <c r="B1522" s="8" t="s">
        <v>13</v>
      </c>
      <c r="C1522" s="22" t="s">
        <v>21</v>
      </c>
      <c r="D1522" s="37">
        <v>2024</v>
      </c>
      <c r="E1522" s="12" t="s">
        <v>157</v>
      </c>
      <c r="F1522" s="8" t="s">
        <v>158</v>
      </c>
      <c r="G1522" s="77" t="s">
        <v>14108</v>
      </c>
      <c r="H1522" s="78" t="s">
        <v>14109</v>
      </c>
      <c r="I1522" s="14" t="s">
        <v>14110</v>
      </c>
      <c r="J1522" s="14" t="s">
        <v>10</v>
      </c>
      <c r="K1522" s="14" t="s">
        <v>29</v>
      </c>
      <c r="L1522" s="15" t="s">
        <v>30</v>
      </c>
      <c r="M1522" s="7" t="s">
        <v>9427</v>
      </c>
      <c r="N1522" s="15" t="s">
        <v>4159</v>
      </c>
      <c r="O1522" s="15" t="s">
        <v>7914</v>
      </c>
      <c r="P1522" s="15" t="s">
        <v>2518</v>
      </c>
      <c r="Q1522" s="15" t="s">
        <v>2521</v>
      </c>
      <c r="R1522" s="20">
        <v>30140</v>
      </c>
      <c r="S1522" s="20">
        <v>45502</v>
      </c>
      <c r="T1522" s="20">
        <v>46244</v>
      </c>
      <c r="U1522" s="20"/>
      <c r="V1522" s="20"/>
      <c r="W1522" s="20"/>
      <c r="X1522" s="17"/>
      <c r="Y1522" s="17"/>
      <c r="Z1522" s="20"/>
      <c r="AA1522" s="18">
        <f t="shared" ca="1" si="115"/>
        <v>43</v>
      </c>
      <c r="AB1522" s="15" t="s">
        <v>7878</v>
      </c>
      <c r="AC1522" s="35" t="str">
        <f t="shared" si="119"/>
        <v>2 anos 0 meses 12 dias</v>
      </c>
      <c r="AD1522" s="35" t="str">
        <f ca="1">IF(AND(V1522="",T1522&lt;TODAY()),"Contrato Encerrado",IF(AND(V1522="",T1522&gt;TODAY()),DATEDIF(TODAY(),T1522,"Y")&amp;" anos"&amp;" "&amp;DATEDIF(TODAY(),T1522,"YM")&amp;" meses"&amp;" "&amp;DATEDIF(TODAY(),T1522,"MD")&amp;" dias",IF(AND(X1522="",V1522&lt;TODAY()),"Contrato Encerrado",IF(AND(X1522="",V1522&gt;TODAY()),DATEDIF(TODAY(),V1522,"Y")&amp;" anos"&amp;" "&amp;DATEDIF(TODAY(),V1522,"YM")&amp;" meses"&amp;" "&amp;DATEDIF(TODAY(),V1522,"MD")&amp;" dias",IF(AND(Z1522="",X1522&lt;TODAY()),"Contrato Encerrado",IF(AND(Z1522="",X1522&gt;TODAY()),DATEDIF(TODAY(),X1522,"Y")&amp;" anos"&amp;" "&amp;DATEDIF(TODAY(),X1522,"YM")&amp;" meses"&amp;" "&amp;DATEDIF(TODAY(),X1522,"MD")&amp;" dias",IF(AND(Z1522&lt;&gt;””,Z1522&lt;TODAY()),"Contrato Encerrado",IF(AND(Z1522&lt;&gt;"",Z1522&gt;TODAY()),DATEDIF(TODAY(),Z1522,"Y")&amp;" anos"&amp;" "&amp;DATEDIF(TODAY(),Z1522,"YM")&amp;" meses"&amp;" "&amp;DATEDIF(TODAY(),Z1522,"MD")&amp;" dias"))))))))</f>
        <v>0 anos 10 meses 3 dias</v>
      </c>
      <c r="AE1522" s="35">
        <f t="shared" si="116"/>
        <v>742</v>
      </c>
      <c r="AF1522" s="35">
        <f t="shared" si="117"/>
        <v>-12</v>
      </c>
      <c r="AG1522" s="17" t="str">
        <f t="shared" si="118"/>
        <v>ESTÁGIO COMPLETOU 2 ANOS</v>
      </c>
    </row>
    <row r="1523" spans="1:33" ht="11.25" customHeight="1" x14ac:dyDescent="0.2">
      <c r="A1523" s="8" t="s">
        <v>9</v>
      </c>
      <c r="B1523" s="10" t="s">
        <v>13</v>
      </c>
      <c r="C1523" s="11" t="s">
        <v>22</v>
      </c>
      <c r="D1523" s="36">
        <v>2022</v>
      </c>
      <c r="E1523" s="12" t="s">
        <v>157</v>
      </c>
      <c r="F1523" s="8" t="s">
        <v>158</v>
      </c>
      <c r="G1523" s="77" t="s">
        <v>837</v>
      </c>
      <c r="H1523" s="78" t="s">
        <v>838</v>
      </c>
      <c r="I1523" s="14" t="s">
        <v>839</v>
      </c>
      <c r="J1523" s="14" t="s">
        <v>14943</v>
      </c>
      <c r="K1523" s="14" t="s">
        <v>29</v>
      </c>
      <c r="L1523" s="15" t="s">
        <v>30</v>
      </c>
      <c r="M1523" s="7" t="s">
        <v>9427</v>
      </c>
      <c r="N1523" s="16" t="s">
        <v>2101</v>
      </c>
      <c r="O1523" s="16"/>
      <c r="P1523" s="16" t="s">
        <v>2517</v>
      </c>
      <c r="Q1523" s="16" t="s">
        <v>2522</v>
      </c>
      <c r="R1523" s="31">
        <v>36374</v>
      </c>
      <c r="S1523" s="31">
        <v>44382</v>
      </c>
      <c r="T1523" s="31">
        <v>44942</v>
      </c>
      <c r="U1523" s="31"/>
      <c r="V1523" s="31"/>
      <c r="W1523" s="31"/>
      <c r="X1523" s="17"/>
      <c r="Y1523" s="17"/>
      <c r="Z1523" s="31"/>
      <c r="AA1523" s="18">
        <f t="shared" ca="1" si="115"/>
        <v>26</v>
      </c>
      <c r="AB1523" s="19" t="s">
        <v>7878</v>
      </c>
      <c r="AC1523" s="35" t="str">
        <f t="shared" si="119"/>
        <v>1 anos 6 meses 11 dias</v>
      </c>
      <c r="AD1523" s="35" t="str">
        <f ca="1">IF(AND(V1523="",T1523&lt;TODAY()),"Contrato Encerrado",IF(AND(V1523="",T1523&gt;TODAY()),DATEDIF(TODAY(),T1523,"Y")&amp;" anos"&amp;" "&amp;DATEDIF(TODAY(),T1523,"YM")&amp;" meses"&amp;" "&amp;DATEDIF(TODAY(),T1523,"MD")&amp;" dias",IF(AND(X1523="",V1523&lt;TODAY()),"Contrato Encerrado",IF(AND(X1523="",V1523&gt;TODAY()),DATEDIF(TODAY(),V1523,"Y")&amp;" anos"&amp;" "&amp;DATEDIF(TODAY(),V1523,"YM")&amp;" meses"&amp;" "&amp;DATEDIF(TODAY(),V1523,"MD")&amp;" dias",IF(AND(Z1523="",X1523&lt;TODAY()),"Contrato Encerrado",IF(AND(Z1523="",X1523&gt;TODAY()),DATEDIF(TODAY(),X1523,"Y")&amp;" anos"&amp;" "&amp;DATEDIF(TODAY(),X1523,"YM")&amp;" meses"&amp;" "&amp;DATEDIF(TODAY(),X1523,"MD")&amp;" dias",IF(AND(Z1523&lt;&gt;””,Z1523&lt;TODAY()),"Contrato Encerrado",IF(AND(Z1523&lt;&gt;"",Z1523&gt;TODAY()),DATEDIF(TODAY(),Z1523,"Y")&amp;" anos"&amp;" "&amp;DATEDIF(TODAY(),Z1523,"YM")&amp;" meses"&amp;" "&amp;DATEDIF(TODAY(),Z1523,"MD")&amp;" dias"))))))))</f>
        <v>Contrato Encerrado</v>
      </c>
      <c r="AE1523" s="35">
        <f t="shared" si="116"/>
        <v>560</v>
      </c>
      <c r="AF1523" s="35">
        <f t="shared" si="117"/>
        <v>170</v>
      </c>
      <c r="AG1523" s="17" t="str">
        <f t="shared" si="118"/>
        <v>0 anos 5 meses 18 dias</v>
      </c>
    </row>
    <row r="1524" spans="1:33" ht="11.25" customHeight="1" x14ac:dyDescent="0.2">
      <c r="A1524" s="8" t="s">
        <v>9</v>
      </c>
      <c r="B1524" s="8" t="s">
        <v>13</v>
      </c>
      <c r="C1524" s="22" t="s">
        <v>15</v>
      </c>
      <c r="D1524" s="37">
        <v>2025</v>
      </c>
      <c r="E1524" s="12" t="s">
        <v>27</v>
      </c>
      <c r="F1524" s="8" t="s">
        <v>28</v>
      </c>
      <c r="G1524" s="77" t="s">
        <v>15668</v>
      </c>
      <c r="H1524" s="78" t="s">
        <v>15669</v>
      </c>
      <c r="I1524" s="14" t="s">
        <v>15670</v>
      </c>
      <c r="J1524" s="14" t="s">
        <v>10</v>
      </c>
      <c r="K1524" s="14" t="s">
        <v>29</v>
      </c>
      <c r="L1524" s="15" t="s">
        <v>30</v>
      </c>
      <c r="M1524" s="7" t="s">
        <v>9427</v>
      </c>
      <c r="N1524" s="15" t="s">
        <v>2102</v>
      </c>
      <c r="O1524" s="15" t="s">
        <v>15671</v>
      </c>
      <c r="P1524" s="15" t="s">
        <v>2518</v>
      </c>
      <c r="Q1524" s="15" t="s">
        <v>4109</v>
      </c>
      <c r="R1524" s="20">
        <v>28620</v>
      </c>
      <c r="S1524" s="20">
        <v>45705</v>
      </c>
      <c r="T1524" s="20">
        <v>46069</v>
      </c>
      <c r="U1524" s="20"/>
      <c r="V1524" s="20"/>
      <c r="W1524" s="20"/>
      <c r="X1524" s="17"/>
      <c r="Y1524" s="17"/>
      <c r="Z1524" s="20"/>
      <c r="AA1524" s="21">
        <f t="shared" ca="1" si="115"/>
        <v>47</v>
      </c>
      <c r="AB1524" s="15" t="s">
        <v>7878</v>
      </c>
      <c r="AC1524" s="35" t="str">
        <f t="shared" si="119"/>
        <v>0 anos 11 meses 30 dias</v>
      </c>
      <c r="AD1524" s="35" t="str">
        <f ca="1">IF(AND(V1524="",T1524&lt;TODAY()),"Contrato Encerrado",IF(AND(V1524="",T1524&gt;TODAY()),DATEDIF(TODAY(),T1524,"Y")&amp;" anos"&amp;" "&amp;DATEDIF(TODAY(),T1524,"YM")&amp;" meses"&amp;" "&amp;DATEDIF(TODAY(),T1524,"MD")&amp;" dias",IF(AND(X1524="",V1524&lt;TODAY()),"Contrato Encerrado",IF(AND(X1524="",V1524&gt;TODAY()),DATEDIF(TODAY(),V1524,"Y")&amp;" anos"&amp;" "&amp;DATEDIF(TODAY(),V1524,"YM")&amp;" meses"&amp;" "&amp;DATEDIF(TODAY(),V1524,"MD")&amp;" dias",IF(AND(Z1524="",X1524&lt;TODAY()),"Contrato Encerrado",IF(AND(Z1524="",X1524&gt;TODAY()),DATEDIF(TODAY(),X1524,"Y")&amp;" anos"&amp;" "&amp;DATEDIF(TODAY(),X1524,"YM")&amp;" meses"&amp;" "&amp;DATEDIF(TODAY(),X1524,"MD")&amp;" dias",IF(AND(Z1524&lt;&gt;””,Z1524&lt;TODAY()),"Contrato Encerrado",IF(AND(Z1524&lt;&gt;"",Z1524&gt;TODAY()),DATEDIF(TODAY(),Z1524,"Y")&amp;" anos"&amp;" "&amp;DATEDIF(TODAY(),Z1524,"YM")&amp;" meses"&amp;" "&amp;DATEDIF(TODAY(),Z1524,"MD")&amp;" dias"))))))))</f>
        <v>0 anos 4 meses 9 dias</v>
      </c>
      <c r="AE1524" s="35">
        <f t="shared" si="116"/>
        <v>364</v>
      </c>
      <c r="AF1524" s="35">
        <f t="shared" si="117"/>
        <v>366</v>
      </c>
      <c r="AG1524" s="17" t="str">
        <f t="shared" si="118"/>
        <v>0 anos 11 meses 31 dias</v>
      </c>
    </row>
    <row r="1525" spans="1:33" ht="11.25" customHeight="1" x14ac:dyDescent="0.2">
      <c r="A1525" s="8" t="s">
        <v>9</v>
      </c>
      <c r="B1525" s="8" t="s">
        <v>13</v>
      </c>
      <c r="C1525" s="22" t="s">
        <v>15</v>
      </c>
      <c r="D1525" s="37">
        <v>2023</v>
      </c>
      <c r="E1525" s="23" t="s">
        <v>157</v>
      </c>
      <c r="F1525" s="8" t="s">
        <v>158</v>
      </c>
      <c r="G1525" s="77" t="s">
        <v>6452</v>
      </c>
      <c r="H1525" s="78" t="s">
        <v>6453</v>
      </c>
      <c r="I1525" s="9" t="s">
        <v>6454</v>
      </c>
      <c r="J1525" s="14" t="s">
        <v>14943</v>
      </c>
      <c r="K1525" s="9" t="s">
        <v>29</v>
      </c>
      <c r="L1525" s="24" t="s">
        <v>30</v>
      </c>
      <c r="M1525" s="7" t="s">
        <v>9427</v>
      </c>
      <c r="N1525" s="24" t="s">
        <v>2101</v>
      </c>
      <c r="O1525" s="24"/>
      <c r="P1525" s="24" t="s">
        <v>2518</v>
      </c>
      <c r="Q1525" s="24" t="s">
        <v>2521</v>
      </c>
      <c r="R1525" s="17">
        <v>28584</v>
      </c>
      <c r="S1525" s="17">
        <v>44973</v>
      </c>
      <c r="T1525" s="111">
        <v>45308</v>
      </c>
      <c r="U1525" s="17"/>
      <c r="V1525" s="31"/>
      <c r="W1525" s="17"/>
      <c r="X1525" s="17"/>
      <c r="Y1525" s="17"/>
      <c r="Z1525" s="31"/>
      <c r="AA1525" s="18">
        <f t="shared" ca="1" si="115"/>
        <v>47</v>
      </c>
      <c r="AB1525" s="19" t="s">
        <v>7878</v>
      </c>
      <c r="AC1525" s="35" t="str">
        <f t="shared" si="119"/>
        <v>0 anos 11 meses 1 dias</v>
      </c>
      <c r="AD1525" s="35" t="str">
        <f ca="1">IF(AND(V1525="",T1525&lt;TODAY()),"Contrato Encerrado",IF(AND(V1525="",T1525&gt;TODAY()),DATEDIF(TODAY(),T1525,"Y")&amp;" anos"&amp;" "&amp;DATEDIF(TODAY(),T1525,"YM")&amp;" meses"&amp;" "&amp;DATEDIF(TODAY(),T1525,"MD")&amp;" dias",IF(AND(X1525="",V1525&lt;TODAY()),"Contrato Encerrado",IF(AND(X1525="",V1525&gt;TODAY()),DATEDIF(TODAY(),V1525,"Y")&amp;" anos"&amp;" "&amp;DATEDIF(TODAY(),V1525,"YM")&amp;" meses"&amp;" "&amp;DATEDIF(TODAY(),V1525,"MD")&amp;" dias",IF(AND(Z1525="",X1525&lt;TODAY()),"Contrato Encerrado",IF(AND(Z1525="",X1525&gt;TODAY()),DATEDIF(TODAY(),X1525,"Y")&amp;" anos"&amp;" "&amp;DATEDIF(TODAY(),X1525,"YM")&amp;" meses"&amp;" "&amp;DATEDIF(TODAY(),X1525,"MD")&amp;" dias",IF(AND(Z1525&lt;&gt;””,Z1525&lt;TODAY()),"Contrato Encerrado",IF(AND(Z1525&lt;&gt;"",Z1525&gt;TODAY()),DATEDIF(TODAY(),Z1525,"Y")&amp;" anos"&amp;" "&amp;DATEDIF(TODAY(),Z1525,"YM")&amp;" meses"&amp;" "&amp;DATEDIF(TODAY(),Z1525,"MD")&amp;" dias"))))))))</f>
        <v>Contrato Encerrado</v>
      </c>
      <c r="AE1525" s="35">
        <f t="shared" si="116"/>
        <v>335</v>
      </c>
      <c r="AF1525" s="35">
        <f t="shared" si="117"/>
        <v>395</v>
      </c>
      <c r="AG1525" s="17" t="str">
        <f t="shared" si="118"/>
        <v>1 anos 0 meses 29 dias</v>
      </c>
    </row>
    <row r="1526" spans="1:33" ht="11.25" customHeight="1" x14ac:dyDescent="0.2">
      <c r="A1526" s="8" t="s">
        <v>9</v>
      </c>
      <c r="B1526" s="8" t="s">
        <v>13</v>
      </c>
      <c r="C1526" s="22" t="s">
        <v>22</v>
      </c>
      <c r="D1526" s="37">
        <v>2023</v>
      </c>
      <c r="E1526" s="12" t="s">
        <v>157</v>
      </c>
      <c r="F1526" s="8" t="s">
        <v>158</v>
      </c>
      <c r="G1526" s="77" t="s">
        <v>9636</v>
      </c>
      <c r="H1526" s="78" t="s">
        <v>9637</v>
      </c>
      <c r="I1526" s="14" t="s">
        <v>9638</v>
      </c>
      <c r="J1526" s="14" t="s">
        <v>14943</v>
      </c>
      <c r="K1526" s="14" t="s">
        <v>29</v>
      </c>
      <c r="L1526" s="15" t="s">
        <v>30</v>
      </c>
      <c r="M1526" s="7" t="s">
        <v>9427</v>
      </c>
      <c r="N1526" s="15" t="s">
        <v>2101</v>
      </c>
      <c r="O1526" s="15" t="s">
        <v>8795</v>
      </c>
      <c r="P1526" s="15" t="s">
        <v>2518</v>
      </c>
      <c r="Q1526" s="15" t="s">
        <v>4109</v>
      </c>
      <c r="R1526" s="20">
        <v>31852</v>
      </c>
      <c r="S1526" s="20">
        <v>45145</v>
      </c>
      <c r="T1526" s="20">
        <v>45656</v>
      </c>
      <c r="U1526" s="20"/>
      <c r="V1526" s="20"/>
      <c r="W1526" s="20"/>
      <c r="X1526" s="17"/>
      <c r="Y1526" s="17"/>
      <c r="Z1526" s="20"/>
      <c r="AA1526" s="18">
        <f t="shared" ca="1" si="115"/>
        <v>38</v>
      </c>
      <c r="AB1526" s="15" t="s">
        <v>7878</v>
      </c>
      <c r="AC1526" s="35" t="str">
        <f t="shared" si="119"/>
        <v>1 anos 4 meses 23 dias</v>
      </c>
      <c r="AD1526" s="35" t="str">
        <f ca="1">IF(AND(V1526="",T1526&lt;TODAY()),"Contrato Encerrado",IF(AND(V1526="",T1526&gt;TODAY()),DATEDIF(TODAY(),T1526,"Y")&amp;" anos"&amp;" "&amp;DATEDIF(TODAY(),T1526,"YM")&amp;" meses"&amp;" "&amp;DATEDIF(TODAY(),T1526,"MD")&amp;" dias",IF(AND(X1526="",V1526&lt;TODAY()),"Contrato Encerrado",IF(AND(X1526="",V1526&gt;TODAY()),DATEDIF(TODAY(),V1526,"Y")&amp;" anos"&amp;" "&amp;DATEDIF(TODAY(),V1526,"YM")&amp;" meses"&amp;" "&amp;DATEDIF(TODAY(),V1526,"MD")&amp;" dias",IF(AND(Z1526="",X1526&lt;TODAY()),"Contrato Encerrado",IF(AND(Z1526="",X1526&gt;TODAY()),DATEDIF(TODAY(),X1526,"Y")&amp;" anos"&amp;" "&amp;DATEDIF(TODAY(),X1526,"YM")&amp;" meses"&amp;" "&amp;DATEDIF(TODAY(),X1526,"MD")&amp;" dias",IF(AND(Z1526&lt;&gt;””,Z1526&lt;TODAY()),"Contrato Encerrado",IF(AND(Z1526&lt;&gt;"",Z1526&gt;TODAY()),DATEDIF(TODAY(),Z1526,"Y")&amp;" anos"&amp;" "&amp;DATEDIF(TODAY(),Z1526,"YM")&amp;" meses"&amp;" "&amp;DATEDIF(TODAY(),Z1526,"MD")&amp;" dias"))))))))</f>
        <v>Contrato Encerrado</v>
      </c>
      <c r="AE1526" s="35">
        <f t="shared" si="116"/>
        <v>511</v>
      </c>
      <c r="AF1526" s="35">
        <f t="shared" si="117"/>
        <v>219</v>
      </c>
      <c r="AG1526" s="17" t="str">
        <f t="shared" si="118"/>
        <v>0 anos 7 meses 6 dias</v>
      </c>
    </row>
    <row r="1527" spans="1:33" ht="11.25" customHeight="1" x14ac:dyDescent="0.2">
      <c r="A1527" s="8" t="s">
        <v>9</v>
      </c>
      <c r="B1527" s="8" t="s">
        <v>13</v>
      </c>
      <c r="C1527" s="22" t="s">
        <v>21</v>
      </c>
      <c r="D1527" s="35">
        <v>2025</v>
      </c>
      <c r="E1527" s="12" t="s">
        <v>17267</v>
      </c>
      <c r="F1527" s="8" t="s">
        <v>17268</v>
      </c>
      <c r="G1527" s="14" t="s">
        <v>17326</v>
      </c>
      <c r="H1527" s="8" t="s">
        <v>17327</v>
      </c>
      <c r="I1527" s="14" t="s">
        <v>16884</v>
      </c>
      <c r="J1527" s="14" t="s">
        <v>10</v>
      </c>
      <c r="K1527" s="14" t="s">
        <v>29</v>
      </c>
      <c r="L1527" s="15" t="s">
        <v>30</v>
      </c>
      <c r="M1527" s="7" t="s">
        <v>16153</v>
      </c>
      <c r="N1527" s="15" t="s">
        <v>2106</v>
      </c>
      <c r="O1527" s="15" t="s">
        <v>7897</v>
      </c>
      <c r="P1527" s="15" t="s">
        <v>2518</v>
      </c>
      <c r="Q1527" s="15" t="s">
        <v>2523</v>
      </c>
      <c r="R1527" s="20">
        <v>38039</v>
      </c>
      <c r="S1527" s="20">
        <v>45810</v>
      </c>
      <c r="T1527" s="20">
        <v>46174</v>
      </c>
      <c r="U1527" s="20"/>
      <c r="V1527" s="20"/>
      <c r="W1527" s="20"/>
      <c r="X1527" s="17"/>
      <c r="Y1527" s="17"/>
      <c r="Z1527" s="20"/>
      <c r="AA1527" s="21">
        <f t="shared" ca="1" si="115"/>
        <v>21</v>
      </c>
      <c r="AB1527" s="20" t="s">
        <v>7877</v>
      </c>
      <c r="AC1527" s="35" t="str">
        <f t="shared" si="119"/>
        <v>0 anos 11 meses 30 dias</v>
      </c>
      <c r="AD1527" s="35" t="str">
        <f ca="1">IF(AND(V1527="",T1527&lt;TODAY()),"Contrato Encerrado",IF(AND(V1527="",T1527&gt;TODAY()),DATEDIF(TODAY(),T1527,"Y")&amp;" anos"&amp;" "&amp;DATEDIF(TODAY(),T1527,"YM")&amp;" meses"&amp;" "&amp;DATEDIF(TODAY(),T1527,"MD")&amp;" dias",IF(AND(X1527="",V1527&lt;TODAY()),"Contrato Encerrado",IF(AND(X1527="",V1527&gt;TODAY()),DATEDIF(TODAY(),V1527,"Y")&amp;" anos"&amp;" "&amp;DATEDIF(TODAY(),V1527,"YM")&amp;" meses"&amp;" "&amp;DATEDIF(TODAY(),V1527,"MD")&amp;" dias",IF(AND(Z1527="",X1527&lt;TODAY()),"Contrato Encerrado",IF(AND(Z1527="",X1527&gt;TODAY()),DATEDIF(TODAY(),X1527,"Y")&amp;" anos"&amp;" "&amp;DATEDIF(TODAY(),X1527,"YM")&amp;" meses"&amp;" "&amp;DATEDIF(TODAY(),X1527,"MD")&amp;" dias",IF(AND(Z1527&lt;&gt;””,Z1527&lt;TODAY()),"Contrato Encerrado",IF(AND(Z1527&lt;&gt;"",Z1527&gt;TODAY()),DATEDIF(TODAY(),Z1527,"Y")&amp;" anos"&amp;" "&amp;DATEDIF(TODAY(),Z1527,"YM")&amp;" meses"&amp;" "&amp;DATEDIF(TODAY(),Z1527,"MD")&amp;" dias"))))))))</f>
        <v>0 anos 7 meses 25 dias</v>
      </c>
      <c r="AE1527" s="35">
        <f t="shared" si="116"/>
        <v>364</v>
      </c>
      <c r="AF1527" s="35">
        <f t="shared" si="117"/>
        <v>366</v>
      </c>
      <c r="AG1527" s="17" t="str">
        <f t="shared" si="118"/>
        <v>0 anos 11 meses 31 dias</v>
      </c>
    </row>
    <row r="1528" spans="1:33" ht="11.25" customHeight="1" x14ac:dyDescent="0.2">
      <c r="A1528" s="8" t="s">
        <v>9</v>
      </c>
      <c r="B1528" s="10" t="s">
        <v>13</v>
      </c>
      <c r="C1528" s="11" t="s">
        <v>23</v>
      </c>
      <c r="D1528" s="36">
        <v>2021</v>
      </c>
      <c r="E1528" s="12" t="s">
        <v>157</v>
      </c>
      <c r="F1528" s="8" t="s">
        <v>158</v>
      </c>
      <c r="G1528" s="77" t="s">
        <v>1620</v>
      </c>
      <c r="H1528" s="78" t="s">
        <v>1621</v>
      </c>
      <c r="I1528" s="14" t="s">
        <v>1622</v>
      </c>
      <c r="J1528" s="14" t="s">
        <v>1302</v>
      </c>
      <c r="K1528" s="14" t="s">
        <v>29</v>
      </c>
      <c r="L1528" s="15" t="s">
        <v>81</v>
      </c>
      <c r="M1528" s="7" t="s">
        <v>82</v>
      </c>
      <c r="N1528" s="26" t="s">
        <v>4113</v>
      </c>
      <c r="O1528" s="27"/>
      <c r="P1528" s="26" t="s">
        <v>2517</v>
      </c>
      <c r="Q1528" s="26" t="s">
        <v>2522</v>
      </c>
      <c r="R1528" s="31">
        <v>38462</v>
      </c>
      <c r="S1528" s="31">
        <v>44470</v>
      </c>
      <c r="T1528" s="31">
        <v>44576</v>
      </c>
      <c r="U1528" s="31"/>
      <c r="V1528" s="31"/>
      <c r="W1528" s="31"/>
      <c r="X1528" s="17"/>
      <c r="Y1528" s="17"/>
      <c r="Z1528" s="31"/>
      <c r="AA1528" s="18">
        <f t="shared" ca="1" si="115"/>
        <v>20</v>
      </c>
      <c r="AB1528" s="19" t="s">
        <v>7877</v>
      </c>
      <c r="AC1528" s="35" t="str">
        <f t="shared" si="119"/>
        <v>0 anos 3 meses 14 dias</v>
      </c>
      <c r="AD1528" s="35" t="str">
        <f ca="1">IF(AND(V1528="",T1528&lt;TODAY()),"Contrato Encerrado",IF(AND(V1528="",T1528&gt;TODAY()),DATEDIF(TODAY(),T1528,"Y")&amp;" anos"&amp;" "&amp;DATEDIF(TODAY(),T1528,"YM")&amp;" meses"&amp;" "&amp;DATEDIF(TODAY(),T1528,"MD")&amp;" dias",IF(AND(X1528="",V1528&lt;TODAY()),"Contrato Encerrado",IF(AND(X1528="",V1528&gt;TODAY()),DATEDIF(TODAY(),V1528,"Y")&amp;" anos"&amp;" "&amp;DATEDIF(TODAY(),V1528,"YM")&amp;" meses"&amp;" "&amp;DATEDIF(TODAY(),V1528,"MD")&amp;" dias",IF(AND(Z1528="",X1528&lt;TODAY()),"Contrato Encerrado",IF(AND(Z1528="",X1528&gt;TODAY()),DATEDIF(TODAY(),X1528,"Y")&amp;" anos"&amp;" "&amp;DATEDIF(TODAY(),X1528,"YM")&amp;" meses"&amp;" "&amp;DATEDIF(TODAY(),X1528,"MD")&amp;" dias",IF(AND(Z1528&lt;&gt;””,Z1528&lt;TODAY()),"Contrato Encerrado",IF(AND(Z1528&lt;&gt;"",Z1528&gt;TODAY()),DATEDIF(TODAY(),Z1528,"Y")&amp;" anos"&amp;" "&amp;DATEDIF(TODAY(),Z1528,"YM")&amp;" meses"&amp;" "&amp;DATEDIF(TODAY(),Z1528,"MD")&amp;" dias"))))))))</f>
        <v>Contrato Encerrado</v>
      </c>
      <c r="AE1528" s="35">
        <f t="shared" si="116"/>
        <v>106</v>
      </c>
      <c r="AF1528" s="35">
        <f t="shared" si="117"/>
        <v>624</v>
      </c>
      <c r="AG1528" s="17" t="str">
        <f t="shared" si="118"/>
        <v>1 anos 8 meses 15 dias</v>
      </c>
    </row>
    <row r="1529" spans="1:33" ht="11.25" customHeight="1" x14ac:dyDescent="0.2">
      <c r="A1529" s="8" t="s">
        <v>9</v>
      </c>
      <c r="B1529" s="8" t="s">
        <v>13</v>
      </c>
      <c r="C1529" s="22" t="s">
        <v>20</v>
      </c>
      <c r="D1529" s="37">
        <v>2023</v>
      </c>
      <c r="E1529" s="23" t="s">
        <v>307</v>
      </c>
      <c r="F1529" s="8" t="s">
        <v>308</v>
      </c>
      <c r="G1529" s="77" t="s">
        <v>8390</v>
      </c>
      <c r="H1529" s="78" t="s">
        <v>8391</v>
      </c>
      <c r="I1529" s="9" t="s">
        <v>8392</v>
      </c>
      <c r="J1529" s="14" t="s">
        <v>14943</v>
      </c>
      <c r="K1529" s="9" t="s">
        <v>29</v>
      </c>
      <c r="L1529" s="24" t="s">
        <v>30</v>
      </c>
      <c r="M1529" s="7" t="s">
        <v>9427</v>
      </c>
      <c r="N1529" s="24" t="s">
        <v>3201</v>
      </c>
      <c r="O1529" s="24" t="s">
        <v>7911</v>
      </c>
      <c r="P1529" s="24" t="s">
        <v>2518</v>
      </c>
      <c r="Q1529" s="24" t="s">
        <v>2523</v>
      </c>
      <c r="R1529" s="17">
        <v>37449</v>
      </c>
      <c r="S1529" s="17">
        <v>45096</v>
      </c>
      <c r="T1529" s="17">
        <v>45461</v>
      </c>
      <c r="U1529" s="17"/>
      <c r="V1529" s="17"/>
      <c r="W1529" s="17"/>
      <c r="X1529" s="17"/>
      <c r="Y1529" s="17"/>
      <c r="Z1529" s="17"/>
      <c r="AA1529" s="18">
        <f t="shared" ca="1" si="115"/>
        <v>23</v>
      </c>
      <c r="AB1529" s="18" t="s">
        <v>7877</v>
      </c>
      <c r="AC1529" s="35" t="str">
        <f t="shared" si="119"/>
        <v>0 anos 11 meses 30 dias</v>
      </c>
      <c r="AD1529" s="35" t="str">
        <f ca="1">IF(AND(V1529="",T1529&lt;TODAY()),"Contrato Encerrado",IF(AND(V1529="",T1529&gt;TODAY()),DATEDIF(TODAY(),T1529,"Y")&amp;" anos"&amp;" "&amp;DATEDIF(TODAY(),T1529,"YM")&amp;" meses"&amp;" "&amp;DATEDIF(TODAY(),T1529,"MD")&amp;" dias",IF(AND(X1529="",V1529&lt;TODAY()),"Contrato Encerrado",IF(AND(X1529="",V1529&gt;TODAY()),DATEDIF(TODAY(),V1529,"Y")&amp;" anos"&amp;" "&amp;DATEDIF(TODAY(),V1529,"YM")&amp;" meses"&amp;" "&amp;DATEDIF(TODAY(),V1529,"MD")&amp;" dias",IF(AND(Z1529="",X1529&lt;TODAY()),"Contrato Encerrado",IF(AND(Z1529="",X1529&gt;TODAY()),DATEDIF(TODAY(),X1529,"Y")&amp;" anos"&amp;" "&amp;DATEDIF(TODAY(),X1529,"YM")&amp;" meses"&amp;" "&amp;DATEDIF(TODAY(),X1529,"MD")&amp;" dias",IF(AND(Z1529&lt;&gt;””,Z1529&lt;TODAY()),"Contrato Encerrado",IF(AND(Z1529&lt;&gt;"",Z1529&gt;TODAY()),DATEDIF(TODAY(),Z1529,"Y")&amp;" anos"&amp;" "&amp;DATEDIF(TODAY(),Z1529,"YM")&amp;" meses"&amp;" "&amp;DATEDIF(TODAY(),Z1529,"MD")&amp;" dias"))))))))</f>
        <v>Contrato Encerrado</v>
      </c>
      <c r="AE1529" s="35">
        <f t="shared" si="116"/>
        <v>365</v>
      </c>
      <c r="AF1529" s="35">
        <f t="shared" si="117"/>
        <v>365</v>
      </c>
      <c r="AG1529" s="17" t="str">
        <f t="shared" si="118"/>
        <v>0 anos 11 meses 30 dias</v>
      </c>
    </row>
    <row r="1530" spans="1:33" ht="11.25" customHeight="1" x14ac:dyDescent="0.2">
      <c r="A1530" s="8" t="s">
        <v>9</v>
      </c>
      <c r="B1530" s="8" t="s">
        <v>13</v>
      </c>
      <c r="C1530" s="22" t="s">
        <v>21</v>
      </c>
      <c r="D1530" s="35">
        <v>2025</v>
      </c>
      <c r="E1530" s="12" t="s">
        <v>157</v>
      </c>
      <c r="F1530" s="8" t="s">
        <v>158</v>
      </c>
      <c r="G1530" s="14" t="s">
        <v>17328</v>
      </c>
      <c r="H1530" s="8" t="s">
        <v>17329</v>
      </c>
      <c r="I1530" s="14" t="s">
        <v>16885</v>
      </c>
      <c r="J1530" s="14" t="s">
        <v>10</v>
      </c>
      <c r="K1530" s="14" t="s">
        <v>29</v>
      </c>
      <c r="L1530" s="15" t="s">
        <v>81</v>
      </c>
      <c r="M1530" s="7" t="s">
        <v>16173</v>
      </c>
      <c r="N1530" s="15" t="s">
        <v>4113</v>
      </c>
      <c r="O1530" s="15" t="s">
        <v>17330</v>
      </c>
      <c r="P1530" s="15" t="s">
        <v>2518</v>
      </c>
      <c r="Q1530" s="15" t="s">
        <v>4109</v>
      </c>
      <c r="R1530" s="20">
        <v>39308</v>
      </c>
      <c r="S1530" s="20">
        <v>45782</v>
      </c>
      <c r="T1530" s="20">
        <v>46146</v>
      </c>
      <c r="U1530" s="20"/>
      <c r="V1530" s="20"/>
      <c r="W1530" s="20"/>
      <c r="X1530" s="17"/>
      <c r="Y1530" s="17"/>
      <c r="Z1530" s="20"/>
      <c r="AA1530" s="21">
        <f t="shared" ca="1" si="115"/>
        <v>18</v>
      </c>
      <c r="AB1530" s="20" t="s">
        <v>7877</v>
      </c>
      <c r="AC1530" s="35" t="str">
        <f t="shared" si="119"/>
        <v>0 anos 11 meses 29 dias</v>
      </c>
      <c r="AD1530" s="35" t="str">
        <f ca="1">IF(AND(V1530="",T1530&lt;TODAY()),"Contrato Encerrado",IF(AND(V1530="",T1530&gt;TODAY()),DATEDIF(TODAY(),T1530,"Y")&amp;" anos"&amp;" "&amp;DATEDIF(TODAY(),T1530,"YM")&amp;" meses"&amp;" "&amp;DATEDIF(TODAY(),T1530,"MD")&amp;" dias",IF(AND(X1530="",V1530&lt;TODAY()),"Contrato Encerrado",IF(AND(X1530="",V1530&gt;TODAY()),DATEDIF(TODAY(),V1530,"Y")&amp;" anos"&amp;" "&amp;DATEDIF(TODAY(),V1530,"YM")&amp;" meses"&amp;" "&amp;DATEDIF(TODAY(),V1530,"MD")&amp;" dias",IF(AND(Z1530="",X1530&lt;TODAY()),"Contrato Encerrado",IF(AND(Z1530="",X1530&gt;TODAY()),DATEDIF(TODAY(),X1530,"Y")&amp;" anos"&amp;" "&amp;DATEDIF(TODAY(),X1530,"YM")&amp;" meses"&amp;" "&amp;DATEDIF(TODAY(),X1530,"MD")&amp;" dias",IF(AND(Z1530&lt;&gt;””,Z1530&lt;TODAY()),"Contrato Encerrado",IF(AND(Z1530&lt;&gt;"",Z1530&gt;TODAY()),DATEDIF(TODAY(),Z1530,"Y")&amp;" anos"&amp;" "&amp;DATEDIF(TODAY(),Z1530,"YM")&amp;" meses"&amp;" "&amp;DATEDIF(TODAY(),Z1530,"MD")&amp;" dias"))))))))</f>
        <v>0 anos 6 meses 27 dias</v>
      </c>
      <c r="AE1530" s="35">
        <f t="shared" si="116"/>
        <v>364</v>
      </c>
      <c r="AF1530" s="35">
        <f t="shared" si="117"/>
        <v>366</v>
      </c>
      <c r="AG1530" s="17" t="str">
        <f t="shared" si="118"/>
        <v>0 anos 11 meses 31 dias</v>
      </c>
    </row>
    <row r="1531" spans="1:33" ht="11.25" customHeight="1" x14ac:dyDescent="0.2">
      <c r="A1531" s="8" t="s">
        <v>9</v>
      </c>
      <c r="B1531" s="8" t="s">
        <v>13</v>
      </c>
      <c r="C1531" s="22" t="s">
        <v>16</v>
      </c>
      <c r="D1531" s="37">
        <v>2024</v>
      </c>
      <c r="E1531" s="12" t="s">
        <v>79</v>
      </c>
      <c r="F1531" s="8" t="s">
        <v>80</v>
      </c>
      <c r="G1531" s="77" t="s">
        <v>12788</v>
      </c>
      <c r="H1531" s="78" t="s">
        <v>12789</v>
      </c>
      <c r="I1531" s="14" t="s">
        <v>12790</v>
      </c>
      <c r="J1531" s="14" t="s">
        <v>10</v>
      </c>
      <c r="K1531" s="14" t="s">
        <v>29</v>
      </c>
      <c r="L1531" s="15" t="s">
        <v>30</v>
      </c>
      <c r="M1531" s="7" t="s">
        <v>9427</v>
      </c>
      <c r="N1531" s="15" t="s">
        <v>2107</v>
      </c>
      <c r="O1531" s="15" t="s">
        <v>9474</v>
      </c>
      <c r="P1531" s="15" t="s">
        <v>2518</v>
      </c>
      <c r="Q1531" s="15" t="s">
        <v>2523</v>
      </c>
      <c r="R1531" s="20">
        <v>38122</v>
      </c>
      <c r="S1531" s="20">
        <v>45390</v>
      </c>
      <c r="T1531" s="20">
        <v>46119</v>
      </c>
      <c r="U1531" s="20"/>
      <c r="V1531" s="20"/>
      <c r="W1531" s="20"/>
      <c r="X1531" s="17"/>
      <c r="Y1531" s="17"/>
      <c r="Z1531" s="20"/>
      <c r="AA1531" s="18">
        <f t="shared" ca="1" si="115"/>
        <v>21</v>
      </c>
      <c r="AB1531" s="15" t="s">
        <v>7877</v>
      </c>
      <c r="AC1531" s="35" t="str">
        <f t="shared" si="119"/>
        <v>1 anos 11 meses 30 dias</v>
      </c>
      <c r="AD1531" s="35" t="str">
        <f ca="1">IF(AND(V1531="",T1531&lt;TODAY()),"Contrato Encerrado",IF(AND(V1531="",T1531&gt;TODAY()),DATEDIF(TODAY(),T1531,"Y")&amp;" anos"&amp;" "&amp;DATEDIF(TODAY(),T1531,"YM")&amp;" meses"&amp;" "&amp;DATEDIF(TODAY(),T1531,"MD")&amp;" dias",IF(AND(X1531="",V1531&lt;TODAY()),"Contrato Encerrado",IF(AND(X1531="",V1531&gt;TODAY()),DATEDIF(TODAY(),V1531,"Y")&amp;" anos"&amp;" "&amp;DATEDIF(TODAY(),V1531,"YM")&amp;" meses"&amp;" "&amp;DATEDIF(TODAY(),V1531,"MD")&amp;" dias",IF(AND(Z1531="",X1531&lt;TODAY()),"Contrato Encerrado",IF(AND(Z1531="",X1531&gt;TODAY()),DATEDIF(TODAY(),X1531,"Y")&amp;" anos"&amp;" "&amp;DATEDIF(TODAY(),X1531,"YM")&amp;" meses"&amp;" "&amp;DATEDIF(TODAY(),X1531,"MD")&amp;" dias",IF(AND(Z1531&lt;&gt;””,Z1531&lt;TODAY()),"Contrato Encerrado",IF(AND(Z1531&lt;&gt;"",Z1531&gt;TODAY()),DATEDIF(TODAY(),Z1531,"Y")&amp;" anos"&amp;" "&amp;DATEDIF(TODAY(),Z1531,"YM")&amp;" meses"&amp;" "&amp;DATEDIF(TODAY(),Z1531,"MD")&amp;" dias"))))))))</f>
        <v>0 anos 6 meses 0 dias</v>
      </c>
      <c r="AE1531" s="35">
        <f t="shared" si="116"/>
        <v>729</v>
      </c>
      <c r="AF1531" s="35">
        <f t="shared" si="117"/>
        <v>1</v>
      </c>
      <c r="AG1531" s="17" t="str">
        <f t="shared" si="118"/>
        <v>0 anos 0 meses 1 dias</v>
      </c>
    </row>
    <row r="1532" spans="1:33" ht="11.25" customHeight="1" x14ac:dyDescent="0.2">
      <c r="A1532" s="8" t="s">
        <v>9</v>
      </c>
      <c r="B1532" s="8" t="s">
        <v>13</v>
      </c>
      <c r="C1532" s="22" t="s">
        <v>22</v>
      </c>
      <c r="D1532" s="36">
        <v>2024</v>
      </c>
      <c r="E1532" s="12" t="s">
        <v>79</v>
      </c>
      <c r="F1532" s="8" t="s">
        <v>80</v>
      </c>
      <c r="G1532" s="77" t="s">
        <v>14387</v>
      </c>
      <c r="H1532" s="78" t="s">
        <v>14388</v>
      </c>
      <c r="I1532" s="14" t="s">
        <v>14389</v>
      </c>
      <c r="J1532" s="14" t="s">
        <v>10</v>
      </c>
      <c r="K1532" s="14" t="s">
        <v>29</v>
      </c>
      <c r="L1532" s="15" t="s">
        <v>81</v>
      </c>
      <c r="M1532" s="7" t="s">
        <v>82</v>
      </c>
      <c r="N1532" s="15" t="s">
        <v>4113</v>
      </c>
      <c r="O1532" s="15" t="s">
        <v>8167</v>
      </c>
      <c r="P1532" s="15" t="s">
        <v>2518</v>
      </c>
      <c r="Q1532" s="15" t="s">
        <v>2523</v>
      </c>
      <c r="R1532" s="20">
        <v>39218</v>
      </c>
      <c r="S1532" s="20">
        <v>45536</v>
      </c>
      <c r="T1532" s="20">
        <v>45900</v>
      </c>
      <c r="U1532" s="20"/>
      <c r="V1532" s="20"/>
      <c r="W1532" s="20"/>
      <c r="X1532" s="17"/>
      <c r="Y1532" s="17"/>
      <c r="Z1532" s="20"/>
      <c r="AA1532" s="18">
        <f t="shared" ca="1" si="115"/>
        <v>18</v>
      </c>
      <c r="AB1532" s="15" t="s">
        <v>7877</v>
      </c>
      <c r="AC1532" s="35" t="str">
        <f t="shared" si="119"/>
        <v>0 anos 11 meses 30 dias</v>
      </c>
      <c r="AD1532" s="35" t="str">
        <f ca="1">IF(AND(V1532="",T1532&lt;TODAY()),"Contrato Encerrado",IF(AND(V1532="",T1532&gt;TODAY()),DATEDIF(TODAY(),T1532,"Y")&amp;" anos"&amp;" "&amp;DATEDIF(TODAY(),T1532,"YM")&amp;" meses"&amp;" "&amp;DATEDIF(TODAY(),T1532,"MD")&amp;" dias",IF(AND(X1532="",V1532&lt;TODAY()),"Contrato Encerrado",IF(AND(X1532="",V1532&gt;TODAY()),DATEDIF(TODAY(),V1532,"Y")&amp;" anos"&amp;" "&amp;DATEDIF(TODAY(),V1532,"YM")&amp;" meses"&amp;" "&amp;DATEDIF(TODAY(),V1532,"MD")&amp;" dias",IF(AND(Z1532="",X1532&lt;TODAY()),"Contrato Encerrado",IF(AND(Z1532="",X1532&gt;TODAY()),DATEDIF(TODAY(),X1532,"Y")&amp;" anos"&amp;" "&amp;DATEDIF(TODAY(),X1532,"YM")&amp;" meses"&amp;" "&amp;DATEDIF(TODAY(),X1532,"MD")&amp;" dias",IF(AND(Z1532&lt;&gt;””,Z1532&lt;TODAY()),"Contrato Encerrado",IF(AND(Z1532&lt;&gt;"",Z1532&gt;TODAY()),DATEDIF(TODAY(),Z1532,"Y")&amp;" anos"&amp;" "&amp;DATEDIF(TODAY(),Z1532,"YM")&amp;" meses"&amp;" "&amp;DATEDIF(TODAY(),Z1532,"MD")&amp;" dias"))))))))</f>
        <v>Contrato Encerrado</v>
      </c>
      <c r="AE1532" s="35">
        <f t="shared" si="116"/>
        <v>364</v>
      </c>
      <c r="AF1532" s="35">
        <f t="shared" si="117"/>
        <v>366</v>
      </c>
      <c r="AG1532" s="17" t="str">
        <f t="shared" si="118"/>
        <v>0 anos 11 meses 31 dias</v>
      </c>
    </row>
    <row r="1533" spans="1:33" ht="11.25" customHeight="1" x14ac:dyDescent="0.2">
      <c r="A1533" s="8" t="s">
        <v>9</v>
      </c>
      <c r="B1533" s="10" t="s">
        <v>13</v>
      </c>
      <c r="C1533" s="11" t="s">
        <v>23</v>
      </c>
      <c r="D1533" s="36">
        <v>2022</v>
      </c>
      <c r="E1533" s="12" t="s">
        <v>79</v>
      </c>
      <c r="F1533" s="8" t="s">
        <v>80</v>
      </c>
      <c r="G1533" s="77" t="s">
        <v>4560</v>
      </c>
      <c r="H1533" s="78" t="s">
        <v>4561</v>
      </c>
      <c r="I1533" s="14" t="s">
        <v>4562</v>
      </c>
      <c r="J1533" s="14" t="s">
        <v>1302</v>
      </c>
      <c r="K1533" s="14" t="s">
        <v>29</v>
      </c>
      <c r="L1533" s="15" t="s">
        <v>30</v>
      </c>
      <c r="M1533" s="7" t="s">
        <v>9427</v>
      </c>
      <c r="N1533" s="15" t="s">
        <v>2098</v>
      </c>
      <c r="O1533" s="16"/>
      <c r="P1533" s="16" t="s">
        <v>2518</v>
      </c>
      <c r="Q1533" s="16" t="s">
        <v>2523</v>
      </c>
      <c r="R1533" s="31">
        <v>36052</v>
      </c>
      <c r="S1533" s="31">
        <v>44837</v>
      </c>
      <c r="T1533" s="31">
        <v>45526</v>
      </c>
      <c r="U1533" s="31"/>
      <c r="V1533" s="31"/>
      <c r="W1533" s="31"/>
      <c r="X1533" s="17"/>
      <c r="Y1533" s="17"/>
      <c r="Z1533" s="31"/>
      <c r="AA1533" s="18">
        <f t="shared" ca="1" si="115"/>
        <v>27</v>
      </c>
      <c r="AB1533" s="19" t="s">
        <v>7877</v>
      </c>
      <c r="AC1533" s="35" t="str">
        <f t="shared" si="119"/>
        <v>1 anos 10 meses 19 dias</v>
      </c>
      <c r="AD1533" s="35" t="str">
        <f ca="1">IF(AND(V1533="",T1533&lt;TODAY()),"Contrato Encerrado",IF(AND(V1533="",T1533&gt;TODAY()),DATEDIF(TODAY(),T1533,"Y")&amp;" anos"&amp;" "&amp;DATEDIF(TODAY(),T1533,"YM")&amp;" meses"&amp;" "&amp;DATEDIF(TODAY(),T1533,"MD")&amp;" dias",IF(AND(X1533="",V1533&lt;TODAY()),"Contrato Encerrado",IF(AND(X1533="",V1533&gt;TODAY()),DATEDIF(TODAY(),V1533,"Y")&amp;" anos"&amp;" "&amp;DATEDIF(TODAY(),V1533,"YM")&amp;" meses"&amp;" "&amp;DATEDIF(TODAY(),V1533,"MD")&amp;" dias",IF(AND(Z1533="",X1533&lt;TODAY()),"Contrato Encerrado",IF(AND(Z1533="",X1533&gt;TODAY()),DATEDIF(TODAY(),X1533,"Y")&amp;" anos"&amp;" "&amp;DATEDIF(TODAY(),X1533,"YM")&amp;" meses"&amp;" "&amp;DATEDIF(TODAY(),X1533,"MD")&amp;" dias",IF(AND(Z1533&lt;&gt;””,Z1533&lt;TODAY()),"Contrato Encerrado",IF(AND(Z1533&lt;&gt;"",Z1533&gt;TODAY()),DATEDIF(TODAY(),Z1533,"Y")&amp;" anos"&amp;" "&amp;DATEDIF(TODAY(),Z1533,"YM")&amp;" meses"&amp;" "&amp;DATEDIF(TODAY(),Z1533,"MD")&amp;" dias"))))))))</f>
        <v>Contrato Encerrado</v>
      </c>
      <c r="AE1533" s="35">
        <f t="shared" si="116"/>
        <v>689</v>
      </c>
      <c r="AF1533" s="35">
        <f t="shared" si="117"/>
        <v>41</v>
      </c>
      <c r="AG1533" s="17" t="str">
        <f t="shared" si="118"/>
        <v>0 anos 1 meses 10 dias</v>
      </c>
    </row>
    <row r="1534" spans="1:33" ht="11.25" customHeight="1" x14ac:dyDescent="0.2">
      <c r="A1534" s="8" t="s">
        <v>9</v>
      </c>
      <c r="B1534" s="8" t="s">
        <v>13</v>
      </c>
      <c r="C1534" s="22" t="s">
        <v>21</v>
      </c>
      <c r="D1534" s="35">
        <v>2025</v>
      </c>
      <c r="E1534" s="12" t="s">
        <v>157</v>
      </c>
      <c r="F1534" s="8" t="s">
        <v>158</v>
      </c>
      <c r="G1534" s="14" t="s">
        <v>17331</v>
      </c>
      <c r="H1534" s="8" t="s">
        <v>17332</v>
      </c>
      <c r="I1534" s="14" t="s">
        <v>16886</v>
      </c>
      <c r="J1534" s="14" t="s">
        <v>10</v>
      </c>
      <c r="K1534" s="14" t="s">
        <v>29</v>
      </c>
      <c r="L1534" s="15" t="s">
        <v>81</v>
      </c>
      <c r="M1534" s="7" t="s">
        <v>16173</v>
      </c>
      <c r="N1534" s="15" t="s">
        <v>4113</v>
      </c>
      <c r="O1534" s="15" t="s">
        <v>17176</v>
      </c>
      <c r="P1534" s="15" t="s">
        <v>2518</v>
      </c>
      <c r="Q1534" s="15" t="s">
        <v>4109</v>
      </c>
      <c r="R1534" s="20">
        <v>39560</v>
      </c>
      <c r="S1534" s="20">
        <v>45821</v>
      </c>
      <c r="T1534" s="20">
        <v>46133</v>
      </c>
      <c r="U1534" s="20"/>
      <c r="V1534" s="20"/>
      <c r="W1534" s="20"/>
      <c r="X1534" s="17"/>
      <c r="Y1534" s="17"/>
      <c r="Z1534" s="20"/>
      <c r="AA1534" s="21">
        <f t="shared" ca="1" si="115"/>
        <v>17</v>
      </c>
      <c r="AB1534" s="20" t="s">
        <v>7877</v>
      </c>
      <c r="AC1534" s="35" t="str">
        <f t="shared" si="119"/>
        <v>0 anos 10 meses 8 dias</v>
      </c>
      <c r="AD1534" s="35" t="str">
        <f ca="1">IF(AND(V1534="",T1534&lt;TODAY()),"Contrato Encerrado",IF(AND(V1534="",T1534&gt;TODAY()),DATEDIF(TODAY(),T1534,"Y")&amp;" anos"&amp;" "&amp;DATEDIF(TODAY(),T1534,"YM")&amp;" meses"&amp;" "&amp;DATEDIF(TODAY(),T1534,"MD")&amp;" dias",IF(AND(X1534="",V1534&lt;TODAY()),"Contrato Encerrado",IF(AND(X1534="",V1534&gt;TODAY()),DATEDIF(TODAY(),V1534,"Y")&amp;" anos"&amp;" "&amp;DATEDIF(TODAY(),V1534,"YM")&amp;" meses"&amp;" "&amp;DATEDIF(TODAY(),V1534,"MD")&amp;" dias",IF(AND(Z1534="",X1534&lt;TODAY()),"Contrato Encerrado",IF(AND(Z1534="",X1534&gt;TODAY()),DATEDIF(TODAY(),X1534,"Y")&amp;" anos"&amp;" "&amp;DATEDIF(TODAY(),X1534,"YM")&amp;" meses"&amp;" "&amp;DATEDIF(TODAY(),X1534,"MD")&amp;" dias",IF(AND(Z1534&lt;&gt;””,Z1534&lt;TODAY()),"Contrato Encerrado",IF(AND(Z1534&lt;&gt;"",Z1534&gt;TODAY()),DATEDIF(TODAY(),Z1534,"Y")&amp;" anos"&amp;" "&amp;DATEDIF(TODAY(),Z1534,"YM")&amp;" meses"&amp;" "&amp;DATEDIF(TODAY(),Z1534,"MD")&amp;" dias"))))))))</f>
        <v>0 anos 6 meses 14 dias</v>
      </c>
      <c r="AE1534" s="35">
        <f t="shared" si="116"/>
        <v>312</v>
      </c>
      <c r="AF1534" s="35">
        <f t="shared" si="117"/>
        <v>418</v>
      </c>
      <c r="AG1534" s="17" t="str">
        <f t="shared" si="118"/>
        <v>1 anos 1 meses 21 dias</v>
      </c>
    </row>
    <row r="1535" spans="1:33" ht="11.25" customHeight="1" x14ac:dyDescent="0.2">
      <c r="A1535" s="8" t="s">
        <v>9</v>
      </c>
      <c r="B1535" s="8" t="s">
        <v>13</v>
      </c>
      <c r="C1535" s="22" t="s">
        <v>21</v>
      </c>
      <c r="D1535" s="37">
        <v>2024</v>
      </c>
      <c r="E1535" s="12" t="s">
        <v>157</v>
      </c>
      <c r="F1535" s="8" t="s">
        <v>158</v>
      </c>
      <c r="G1535" s="77" t="s">
        <v>14111</v>
      </c>
      <c r="H1535" s="78" t="s">
        <v>14112</v>
      </c>
      <c r="I1535" s="14" t="s">
        <v>14113</v>
      </c>
      <c r="J1535" s="14" t="s">
        <v>10</v>
      </c>
      <c r="K1535" s="14" t="s">
        <v>29</v>
      </c>
      <c r="L1535" s="15" t="s">
        <v>81</v>
      </c>
      <c r="M1535" s="7" t="s">
        <v>82</v>
      </c>
      <c r="N1535" s="15" t="s">
        <v>4113</v>
      </c>
      <c r="O1535" s="15" t="s">
        <v>10342</v>
      </c>
      <c r="P1535" s="15" t="s">
        <v>2518</v>
      </c>
      <c r="Q1535" s="15" t="s">
        <v>4109</v>
      </c>
      <c r="R1535" s="20">
        <v>39272</v>
      </c>
      <c r="S1535" s="20">
        <v>45495</v>
      </c>
      <c r="T1535" s="20">
        <v>45859</v>
      </c>
      <c r="U1535" s="20"/>
      <c r="V1535" s="20"/>
      <c r="W1535" s="20"/>
      <c r="X1535" s="17"/>
      <c r="Y1535" s="17"/>
      <c r="Z1535" s="20"/>
      <c r="AA1535" s="18">
        <f t="shared" ca="1" si="115"/>
        <v>18</v>
      </c>
      <c r="AB1535" s="20" t="s">
        <v>7877</v>
      </c>
      <c r="AC1535" s="35" t="str">
        <f t="shared" si="119"/>
        <v>0 anos 11 meses 29 dias</v>
      </c>
      <c r="AD1535" s="35" t="str">
        <f ca="1">IF(AND(V1535="",T1535&lt;TODAY()),"Contrato Encerrado",IF(AND(V1535="",T1535&gt;TODAY()),DATEDIF(TODAY(),T1535,"Y")&amp;" anos"&amp;" "&amp;DATEDIF(TODAY(),T1535,"YM")&amp;" meses"&amp;" "&amp;DATEDIF(TODAY(),T1535,"MD")&amp;" dias",IF(AND(X1535="",V1535&lt;TODAY()),"Contrato Encerrado",IF(AND(X1535="",V1535&gt;TODAY()),DATEDIF(TODAY(),V1535,"Y")&amp;" anos"&amp;" "&amp;DATEDIF(TODAY(),V1535,"YM")&amp;" meses"&amp;" "&amp;DATEDIF(TODAY(),V1535,"MD")&amp;" dias",IF(AND(Z1535="",X1535&lt;TODAY()),"Contrato Encerrado",IF(AND(Z1535="",X1535&gt;TODAY()),DATEDIF(TODAY(),X1535,"Y")&amp;" anos"&amp;" "&amp;DATEDIF(TODAY(),X1535,"YM")&amp;" meses"&amp;" "&amp;DATEDIF(TODAY(),X1535,"MD")&amp;" dias",IF(AND(Z1535&lt;&gt;””,Z1535&lt;TODAY()),"Contrato Encerrado",IF(AND(Z1535&lt;&gt;"",Z1535&gt;TODAY()),DATEDIF(TODAY(),Z1535,"Y")&amp;" anos"&amp;" "&amp;DATEDIF(TODAY(),Z1535,"YM")&amp;" meses"&amp;" "&amp;DATEDIF(TODAY(),Z1535,"MD")&amp;" dias"))))))))</f>
        <v>Contrato Encerrado</v>
      </c>
      <c r="AE1535" s="35">
        <f t="shared" si="116"/>
        <v>364</v>
      </c>
      <c r="AF1535" s="35">
        <f t="shared" si="117"/>
        <v>366</v>
      </c>
      <c r="AG1535" s="17" t="str">
        <f t="shared" si="118"/>
        <v>0 anos 11 meses 31 dias</v>
      </c>
    </row>
    <row r="1536" spans="1:33" ht="11.25" customHeight="1" x14ac:dyDescent="0.2">
      <c r="A1536" s="8" t="s">
        <v>9</v>
      </c>
      <c r="B1536" s="10" t="s">
        <v>13</v>
      </c>
      <c r="C1536" s="11" t="s">
        <v>20</v>
      </c>
      <c r="D1536" s="36">
        <v>2022</v>
      </c>
      <c r="E1536" s="12" t="s">
        <v>157</v>
      </c>
      <c r="F1536" s="8" t="s">
        <v>158</v>
      </c>
      <c r="G1536" s="77" t="s">
        <v>2172</v>
      </c>
      <c r="H1536" s="78" t="s">
        <v>2173</v>
      </c>
      <c r="I1536" s="14" t="s">
        <v>2174</v>
      </c>
      <c r="J1536" s="14" t="s">
        <v>1302</v>
      </c>
      <c r="K1536" s="14" t="s">
        <v>29</v>
      </c>
      <c r="L1536" s="15" t="s">
        <v>30</v>
      </c>
      <c r="M1536" s="7" t="s">
        <v>9427</v>
      </c>
      <c r="N1536" s="16" t="s">
        <v>2101</v>
      </c>
      <c r="O1536" s="16"/>
      <c r="P1536" s="16" t="s">
        <v>2518</v>
      </c>
      <c r="Q1536" s="16" t="s">
        <v>2521</v>
      </c>
      <c r="R1536" s="31">
        <v>36873</v>
      </c>
      <c r="S1536" s="31">
        <v>44756</v>
      </c>
      <c r="T1536" s="31">
        <v>44774</v>
      </c>
      <c r="U1536" s="31"/>
      <c r="V1536" s="31"/>
      <c r="W1536" s="31"/>
      <c r="X1536" s="17"/>
      <c r="Y1536" s="17"/>
      <c r="Z1536" s="31"/>
      <c r="AA1536" s="18">
        <f t="shared" ref="AA1536:AA1599" ca="1" si="120">DATEDIF(R1536,TODAY(),"Y")</f>
        <v>24</v>
      </c>
      <c r="AB1536" s="19" t="s">
        <v>7878</v>
      </c>
      <c r="AC1536" s="35" t="str">
        <f t="shared" si="119"/>
        <v>0 anos 0 meses 18 dias</v>
      </c>
      <c r="AD1536" s="35" t="str">
        <f ca="1">IF(AND(V1536="",T1536&lt;TODAY()),"Contrato Encerrado",IF(AND(V1536="",T1536&gt;TODAY()),DATEDIF(TODAY(),T1536,"Y")&amp;" anos"&amp;" "&amp;DATEDIF(TODAY(),T1536,"YM")&amp;" meses"&amp;" "&amp;DATEDIF(TODAY(),T1536,"MD")&amp;" dias",IF(AND(X1536="",V1536&lt;TODAY()),"Contrato Encerrado",IF(AND(X1536="",V1536&gt;TODAY()),DATEDIF(TODAY(),V1536,"Y")&amp;" anos"&amp;" "&amp;DATEDIF(TODAY(),V1536,"YM")&amp;" meses"&amp;" "&amp;DATEDIF(TODAY(),V1536,"MD")&amp;" dias",IF(AND(Z1536="",X1536&lt;TODAY()),"Contrato Encerrado",IF(AND(Z1536="",X1536&gt;TODAY()),DATEDIF(TODAY(),X1536,"Y")&amp;" anos"&amp;" "&amp;DATEDIF(TODAY(),X1536,"YM")&amp;" meses"&amp;" "&amp;DATEDIF(TODAY(),X1536,"MD")&amp;" dias",IF(AND(Z1536&lt;&gt;””,Z1536&lt;TODAY()),"Contrato Encerrado",IF(AND(Z1536&lt;&gt;"",Z1536&gt;TODAY()),DATEDIF(TODAY(),Z1536,"Y")&amp;" anos"&amp;" "&amp;DATEDIF(TODAY(),Z1536,"YM")&amp;" meses"&amp;" "&amp;DATEDIF(TODAY(),Z1536,"MD")&amp;" dias"))))))))</f>
        <v>Contrato Encerrado</v>
      </c>
      <c r="AE1536" s="35">
        <f t="shared" ref="AE1536:AE1599" si="121">SUM((T1536-S1536)+(V1536-U1536)+(X1536-W1536)+(Z1536-Y1536))</f>
        <v>18</v>
      </c>
      <c r="AF1536" s="35">
        <f t="shared" ref="AF1536:AF1599" si="122">730-AE1536</f>
        <v>712</v>
      </c>
      <c r="AG1536" s="17" t="str">
        <f t="shared" ref="AG1536:AG1599" si="123">IF(AF1536&gt;0,DATEDIF(0,AF1536,"Y")&amp; " anos"&amp; " "&amp;DATEDIF(0,AF1536,"YM")&amp; " meses"&amp; " "&amp;DATEDIF(0,AF1536,"MD")&amp; " dias","ESTÁGIO COMPLETOU 2 ANOS")</f>
        <v>1 anos 11 meses 12 dias</v>
      </c>
    </row>
    <row r="1537" spans="1:33" s="61" customFormat="1" ht="11.25" customHeight="1" x14ac:dyDescent="0.2">
      <c r="A1537" s="8" t="s">
        <v>9</v>
      </c>
      <c r="B1537" s="8" t="s">
        <v>13</v>
      </c>
      <c r="C1537" s="22" t="s">
        <v>16</v>
      </c>
      <c r="D1537" s="37">
        <v>2023</v>
      </c>
      <c r="E1537" s="23" t="s">
        <v>772</v>
      </c>
      <c r="F1537" s="8" t="s">
        <v>773</v>
      </c>
      <c r="G1537" s="77" t="s">
        <v>6455</v>
      </c>
      <c r="H1537" s="78" t="s">
        <v>6456</v>
      </c>
      <c r="I1537" s="9" t="s">
        <v>6457</v>
      </c>
      <c r="J1537" s="14" t="s">
        <v>1302</v>
      </c>
      <c r="K1537" s="9" t="s">
        <v>29</v>
      </c>
      <c r="L1537" s="24" t="s">
        <v>30</v>
      </c>
      <c r="M1537" s="7" t="s">
        <v>9427</v>
      </c>
      <c r="N1537" s="24" t="s">
        <v>6458</v>
      </c>
      <c r="O1537" s="24"/>
      <c r="P1537" s="24" t="s">
        <v>2518</v>
      </c>
      <c r="Q1537" s="24" t="s">
        <v>2523</v>
      </c>
      <c r="R1537" s="17">
        <v>32017</v>
      </c>
      <c r="S1537" s="17">
        <v>45014</v>
      </c>
      <c r="T1537" s="31">
        <v>45377</v>
      </c>
      <c r="U1537" s="17"/>
      <c r="V1537" s="31"/>
      <c r="W1537" s="17"/>
      <c r="X1537" s="17"/>
      <c r="Y1537" s="17"/>
      <c r="Z1537" s="31"/>
      <c r="AA1537" s="18">
        <f t="shared" ca="1" si="120"/>
        <v>38</v>
      </c>
      <c r="AB1537" s="19" t="s">
        <v>7878</v>
      </c>
      <c r="AC1537" s="35" t="str">
        <f t="shared" si="119"/>
        <v>0 anos 11 meses 26 dias</v>
      </c>
      <c r="AD1537" s="35" t="str">
        <f ca="1">IF(AND(V1537="",T1537&lt;TODAY()),"Contrato Encerrado",IF(AND(V1537="",T1537&gt;TODAY()),DATEDIF(TODAY(),T1537,"Y")&amp;" anos"&amp;" "&amp;DATEDIF(TODAY(),T1537,"YM")&amp;" meses"&amp;" "&amp;DATEDIF(TODAY(),T1537,"MD")&amp;" dias",IF(AND(X1537="",V1537&lt;TODAY()),"Contrato Encerrado",IF(AND(X1537="",V1537&gt;TODAY()),DATEDIF(TODAY(),V1537,"Y")&amp;" anos"&amp;" "&amp;DATEDIF(TODAY(),V1537,"YM")&amp;" meses"&amp;" "&amp;DATEDIF(TODAY(),V1537,"MD")&amp;" dias",IF(AND(Z1537="",X1537&lt;TODAY()),"Contrato Encerrado",IF(AND(Z1537="",X1537&gt;TODAY()),DATEDIF(TODAY(),X1537,"Y")&amp;" anos"&amp;" "&amp;DATEDIF(TODAY(),X1537,"YM")&amp;" meses"&amp;" "&amp;DATEDIF(TODAY(),X1537,"MD")&amp;" dias",IF(AND(Z1537&lt;&gt;””,Z1537&lt;TODAY()),"Contrato Encerrado",IF(AND(Z1537&lt;&gt;"",Z1537&gt;TODAY()),DATEDIF(TODAY(),Z1537,"Y")&amp;" anos"&amp;" "&amp;DATEDIF(TODAY(),Z1537,"YM")&amp;" meses"&amp;" "&amp;DATEDIF(TODAY(),Z1537,"MD")&amp;" dias"))))))))</f>
        <v>Contrato Encerrado</v>
      </c>
      <c r="AE1537" s="35">
        <f t="shared" si="121"/>
        <v>363</v>
      </c>
      <c r="AF1537" s="35">
        <f t="shared" si="122"/>
        <v>367</v>
      </c>
      <c r="AG1537" s="17" t="str">
        <f t="shared" si="123"/>
        <v>1 anos 0 meses 1 dias</v>
      </c>
    </row>
    <row r="1538" spans="1:33" ht="11.25" customHeight="1" x14ac:dyDescent="0.2">
      <c r="A1538" s="8" t="s">
        <v>9</v>
      </c>
      <c r="B1538" s="8" t="s">
        <v>13</v>
      </c>
      <c r="C1538" s="22" t="s">
        <v>15</v>
      </c>
      <c r="D1538" s="37">
        <v>2024</v>
      </c>
      <c r="E1538" s="23" t="s">
        <v>157</v>
      </c>
      <c r="F1538" s="8" t="s">
        <v>158</v>
      </c>
      <c r="G1538" s="77" t="s">
        <v>12129</v>
      </c>
      <c r="H1538" s="78" t="s">
        <v>12130</v>
      </c>
      <c r="I1538" s="9" t="s">
        <v>12131</v>
      </c>
      <c r="J1538" s="14" t="s">
        <v>10</v>
      </c>
      <c r="K1538" s="9" t="s">
        <v>29</v>
      </c>
      <c r="L1538" s="24" t="s">
        <v>30</v>
      </c>
      <c r="M1538" s="7" t="s">
        <v>9427</v>
      </c>
      <c r="N1538" s="24" t="s">
        <v>12067</v>
      </c>
      <c r="O1538" s="24" t="s">
        <v>7954</v>
      </c>
      <c r="P1538" s="24" t="s">
        <v>2518</v>
      </c>
      <c r="Q1538" s="24" t="s">
        <v>4109</v>
      </c>
      <c r="R1538" s="29">
        <v>26094</v>
      </c>
      <c r="S1538" s="29">
        <v>45334</v>
      </c>
      <c r="T1538" s="20">
        <v>46022</v>
      </c>
      <c r="U1538" s="20"/>
      <c r="V1538" s="20"/>
      <c r="W1538" s="29"/>
      <c r="X1538" s="17"/>
      <c r="Y1538" s="17"/>
      <c r="Z1538" s="20"/>
      <c r="AA1538" s="18">
        <f t="shared" ca="1" si="120"/>
        <v>54</v>
      </c>
      <c r="AB1538" s="18" t="s">
        <v>7878</v>
      </c>
      <c r="AC1538" s="35" t="str">
        <f t="shared" ref="AC1538:AC1601" si="124">DATEDIF($S1538,$Z1538-($U1538-$T1538)-($W1538-$V1538)-($Y1538-$X1538),"Y")&amp; " anos"&amp; " "&amp;DATEDIF($S1538,$Z1538-($U1538-$T1538)-($W1538-$V1538)-($Y1538-$X1538),"YM")&amp; " meses"&amp; " "&amp;DATEDIF($S1538,$Z1538-($U1538-$T1538)-($W1538-$V1538)-($Y1538-$X1538),"MD")&amp; " dias"</f>
        <v>1 anos 10 meses 19 dias</v>
      </c>
      <c r="AD1538" s="35" t="str">
        <f ca="1">IF(AND(V1538="",T1538&lt;TODAY()),"Contrato Encerrado",IF(AND(V1538="",T1538&gt;TODAY()),DATEDIF(TODAY(),T1538,"Y")&amp;" anos"&amp;" "&amp;DATEDIF(TODAY(),T1538,"YM")&amp;" meses"&amp;" "&amp;DATEDIF(TODAY(),T1538,"MD")&amp;" dias",IF(AND(X1538="",V1538&lt;TODAY()),"Contrato Encerrado",IF(AND(X1538="",V1538&gt;TODAY()),DATEDIF(TODAY(),V1538,"Y")&amp;" anos"&amp;" "&amp;DATEDIF(TODAY(),V1538,"YM")&amp;" meses"&amp;" "&amp;DATEDIF(TODAY(),V1538,"MD")&amp;" dias",IF(AND(Z1538="",X1538&lt;TODAY()),"Contrato Encerrado",IF(AND(Z1538="",X1538&gt;TODAY()),DATEDIF(TODAY(),X1538,"Y")&amp;" anos"&amp;" "&amp;DATEDIF(TODAY(),X1538,"YM")&amp;" meses"&amp;" "&amp;DATEDIF(TODAY(),X1538,"MD")&amp;" dias",IF(AND(Z1538&lt;&gt;””,Z1538&lt;TODAY()),"Contrato Encerrado",IF(AND(Z1538&lt;&gt;"",Z1538&gt;TODAY()),DATEDIF(TODAY(),Z1538,"Y")&amp;" anos"&amp;" "&amp;DATEDIF(TODAY(),Z1538,"YM")&amp;" meses"&amp;" "&amp;DATEDIF(TODAY(),Z1538,"MD")&amp;" dias"))))))))</f>
        <v>0 anos 2 meses 24 dias</v>
      </c>
      <c r="AE1538" s="35">
        <f t="shared" si="121"/>
        <v>688</v>
      </c>
      <c r="AF1538" s="35">
        <f t="shared" si="122"/>
        <v>42</v>
      </c>
      <c r="AG1538" s="17" t="str">
        <f t="shared" si="123"/>
        <v>0 anos 1 meses 11 dias</v>
      </c>
    </row>
    <row r="1539" spans="1:33" ht="11.25" customHeight="1" x14ac:dyDescent="0.2">
      <c r="A1539" s="141" t="s">
        <v>9</v>
      </c>
      <c r="B1539" s="142" t="s">
        <v>13</v>
      </c>
      <c r="C1539" s="143" t="s">
        <v>22</v>
      </c>
      <c r="D1539" s="144">
        <v>2022</v>
      </c>
      <c r="E1539" s="145" t="s">
        <v>157</v>
      </c>
      <c r="F1539" s="141" t="s">
        <v>158</v>
      </c>
      <c r="G1539" s="146" t="s">
        <v>2175</v>
      </c>
      <c r="H1539" s="147" t="s">
        <v>2176</v>
      </c>
      <c r="I1539" s="148" t="s">
        <v>2177</v>
      </c>
      <c r="J1539" s="14" t="s">
        <v>14943</v>
      </c>
      <c r="K1539" s="148" t="s">
        <v>29</v>
      </c>
      <c r="L1539" s="149" t="s">
        <v>30</v>
      </c>
      <c r="M1539" s="7" t="s">
        <v>9427</v>
      </c>
      <c r="N1539" s="150" t="s">
        <v>2101</v>
      </c>
      <c r="O1539" s="150"/>
      <c r="P1539" s="150" t="s">
        <v>2518</v>
      </c>
      <c r="Q1539" s="150" t="s">
        <v>2521</v>
      </c>
      <c r="R1539" s="151">
        <v>28545</v>
      </c>
      <c r="S1539" s="151">
        <v>44756</v>
      </c>
      <c r="T1539" s="129">
        <v>45491</v>
      </c>
      <c r="U1539" s="129"/>
      <c r="V1539" s="151"/>
      <c r="W1539" s="151"/>
      <c r="X1539" s="17"/>
      <c r="Y1539" s="17"/>
      <c r="Z1539" s="151"/>
      <c r="AA1539" s="152">
        <f t="shared" ca="1" si="120"/>
        <v>47</v>
      </c>
      <c r="AB1539" s="153" t="s">
        <v>7878</v>
      </c>
      <c r="AC1539" s="35" t="str">
        <f t="shared" si="124"/>
        <v>2 anos 0 meses 4 dias</v>
      </c>
      <c r="AD1539" s="132" t="str">
        <f ca="1">IF(AND(V1539="",T1539&lt;TODAY()),"Contrato Encerrado",IF(AND(V1539="",T1539&gt;TODAY()),DATEDIF(TODAY(),T1539,"Y")&amp;" anos"&amp;" "&amp;DATEDIF(TODAY(),T1539,"YM")&amp;" meses"&amp;" "&amp;DATEDIF(TODAY(),T1539,"MD")&amp;" dias",IF(AND(X1539="",V1539&lt;TODAY()),"Contrato Encerrado",IF(AND(X1539="",V1539&gt;TODAY()),DATEDIF(TODAY(),V1539,"Y")&amp;" anos"&amp;" "&amp;DATEDIF(TODAY(),V1539,"YM")&amp;" meses"&amp;" "&amp;DATEDIF(TODAY(),V1539,"MD")&amp;" dias",IF(AND(Z1539="",X1539&lt;TODAY()),"Contrato Encerrado",IF(AND(Z1539="",X1539&gt;TODAY()),DATEDIF(TODAY(),X1539,"Y")&amp;" anos"&amp;" "&amp;DATEDIF(TODAY(),X1539,"YM")&amp;" meses"&amp;" "&amp;DATEDIF(TODAY(),X1539,"MD")&amp;" dias",IF(AND(Z1539&lt;&gt;””,Z1539&lt;TODAY()),"Contrato Encerrado",IF(AND(Z1539&lt;&gt;"",Z1539&gt;TODAY()),DATEDIF(TODAY(),Z1539,"Y")&amp;" anos"&amp;" "&amp;DATEDIF(TODAY(),Z1539,"YM")&amp;" meses"&amp;" "&amp;DATEDIF(TODAY(),Z1539,"MD")&amp;" dias"))))))))</f>
        <v>Contrato Encerrado</v>
      </c>
      <c r="AE1539" s="132">
        <f t="shared" si="121"/>
        <v>735</v>
      </c>
      <c r="AF1539" s="132">
        <f t="shared" si="122"/>
        <v>-5</v>
      </c>
      <c r="AG1539" s="133" t="str">
        <f t="shared" si="123"/>
        <v>ESTÁGIO COMPLETOU 2 ANOS</v>
      </c>
    </row>
    <row r="1540" spans="1:33" ht="11.25" customHeight="1" x14ac:dyDescent="0.2">
      <c r="A1540" s="8" t="s">
        <v>9</v>
      </c>
      <c r="B1540" s="8" t="s">
        <v>13</v>
      </c>
      <c r="C1540" s="22" t="s">
        <v>21</v>
      </c>
      <c r="D1540" s="37">
        <v>2023</v>
      </c>
      <c r="E1540" s="12" t="s">
        <v>157</v>
      </c>
      <c r="F1540" s="8" t="s">
        <v>158</v>
      </c>
      <c r="G1540" s="77" t="s">
        <v>8961</v>
      </c>
      <c r="H1540" s="78" t="s">
        <v>8962</v>
      </c>
      <c r="I1540" s="14" t="s">
        <v>8963</v>
      </c>
      <c r="J1540" s="14" t="s">
        <v>14943</v>
      </c>
      <c r="K1540" s="14" t="s">
        <v>29</v>
      </c>
      <c r="L1540" s="15" t="s">
        <v>30</v>
      </c>
      <c r="M1540" s="7" t="s">
        <v>9427</v>
      </c>
      <c r="N1540" s="15" t="s">
        <v>2101</v>
      </c>
      <c r="O1540" s="15" t="s">
        <v>8130</v>
      </c>
      <c r="P1540" s="15" t="s">
        <v>2518</v>
      </c>
      <c r="Q1540" s="15" t="s">
        <v>2521</v>
      </c>
      <c r="R1540" s="20">
        <v>27293</v>
      </c>
      <c r="S1540" s="20">
        <v>45141</v>
      </c>
      <c r="T1540" s="20">
        <v>45484</v>
      </c>
      <c r="U1540" s="20">
        <v>45505</v>
      </c>
      <c r="V1540" s="20">
        <v>45838</v>
      </c>
      <c r="W1540" s="17"/>
      <c r="X1540" s="17"/>
      <c r="Y1540" s="17"/>
      <c r="Z1540" s="20"/>
      <c r="AA1540" s="18">
        <f t="shared" ca="1" si="120"/>
        <v>51</v>
      </c>
      <c r="AB1540" s="21" t="s">
        <v>7878</v>
      </c>
      <c r="AC1540" s="35" t="str">
        <f t="shared" si="124"/>
        <v>1 anos 10 meses 6 dias</v>
      </c>
      <c r="AD1540" s="35" t="str">
        <f ca="1">IF(AND(V1540="",T1540&lt;TODAY()),"Contrato Encerrado",IF(AND(V1540="",T1540&gt;TODAY()),DATEDIF(TODAY(),T1540,"Y")&amp;" anos"&amp;" "&amp;DATEDIF(TODAY(),T1540,"YM")&amp;" meses"&amp;" "&amp;DATEDIF(TODAY(),T1540,"MD")&amp;" dias",IF(AND(X1540="",V1540&lt;TODAY()),"Contrato Encerrado",IF(AND(X1540="",V1540&gt;TODAY()),DATEDIF(TODAY(),V1540,"Y")&amp;" anos"&amp;" "&amp;DATEDIF(TODAY(),V1540,"YM")&amp;" meses"&amp;" "&amp;DATEDIF(TODAY(),V1540,"MD")&amp;" dias",IF(AND(Z1540="",X1540&lt;TODAY()),"Contrato Encerrado",IF(AND(Z1540="",X1540&gt;TODAY()),DATEDIF(TODAY(),X1540,"Y")&amp;" anos"&amp;" "&amp;DATEDIF(TODAY(),X1540,"YM")&amp;" meses"&amp;" "&amp;DATEDIF(TODAY(),X1540,"MD")&amp;" dias",IF(AND(Z1540&lt;&gt;””,Z1540&lt;TODAY()),"Contrato Encerrado",IF(AND(Z1540&lt;&gt;"",Z1540&gt;TODAY()),DATEDIF(TODAY(),Z1540,"Y")&amp;" anos"&amp;" "&amp;DATEDIF(TODAY(),Z1540,"YM")&amp;" meses"&amp;" "&amp;DATEDIF(TODAY(),Z1540,"MD")&amp;" dias"))))))))</f>
        <v>Contrato Encerrado</v>
      </c>
      <c r="AE1540" s="35">
        <f t="shared" si="121"/>
        <v>676</v>
      </c>
      <c r="AF1540" s="35">
        <f t="shared" si="122"/>
        <v>54</v>
      </c>
      <c r="AG1540" s="17" t="str">
        <f t="shared" si="123"/>
        <v>0 anos 1 meses 23 dias</v>
      </c>
    </row>
    <row r="1541" spans="1:33" ht="11.25" customHeight="1" x14ac:dyDescent="0.2">
      <c r="A1541" s="10" t="s">
        <v>9</v>
      </c>
      <c r="B1541" s="10" t="s">
        <v>13</v>
      </c>
      <c r="C1541" s="11" t="s">
        <v>19</v>
      </c>
      <c r="D1541" s="36">
        <v>2021</v>
      </c>
      <c r="E1541" s="13" t="s">
        <v>307</v>
      </c>
      <c r="F1541" s="10" t="s">
        <v>308</v>
      </c>
      <c r="G1541" s="83" t="s">
        <v>3442</v>
      </c>
      <c r="H1541" s="84" t="s">
        <v>3443</v>
      </c>
      <c r="I1541" s="13" t="s">
        <v>3444</v>
      </c>
      <c r="J1541" s="14" t="s">
        <v>1302</v>
      </c>
      <c r="K1541" s="13" t="s">
        <v>29</v>
      </c>
      <c r="L1541" s="25" t="s">
        <v>81</v>
      </c>
      <c r="M1541" s="7" t="s">
        <v>82</v>
      </c>
      <c r="N1541" s="26" t="s">
        <v>4113</v>
      </c>
      <c r="O1541" s="27"/>
      <c r="P1541" s="26" t="s">
        <v>2517</v>
      </c>
      <c r="Q1541" s="26" t="s">
        <v>2522</v>
      </c>
      <c r="R1541" s="31">
        <v>37534</v>
      </c>
      <c r="S1541" s="31">
        <v>44334</v>
      </c>
      <c r="T1541" s="31">
        <v>44561</v>
      </c>
      <c r="U1541" s="31"/>
      <c r="V1541" s="31"/>
      <c r="W1541" s="31"/>
      <c r="X1541" s="17"/>
      <c r="Y1541" s="17"/>
      <c r="Z1541" s="31"/>
      <c r="AA1541" s="18">
        <f t="shared" ca="1" si="120"/>
        <v>23</v>
      </c>
      <c r="AB1541" s="19" t="s">
        <v>7877</v>
      </c>
      <c r="AC1541" s="35" t="str">
        <f t="shared" si="124"/>
        <v>0 anos 7 meses 13 dias</v>
      </c>
      <c r="AD1541" s="35" t="str">
        <f ca="1">IF(AND(V1541="",T1541&lt;TODAY()),"Contrato Encerrado",IF(AND(V1541="",T1541&gt;TODAY()),DATEDIF(TODAY(),T1541,"Y")&amp;" anos"&amp;" "&amp;DATEDIF(TODAY(),T1541,"YM")&amp;" meses"&amp;" "&amp;DATEDIF(TODAY(),T1541,"MD")&amp;" dias",IF(AND(X1541="",V1541&lt;TODAY()),"Contrato Encerrado",IF(AND(X1541="",V1541&gt;TODAY()),DATEDIF(TODAY(),V1541,"Y")&amp;" anos"&amp;" "&amp;DATEDIF(TODAY(),V1541,"YM")&amp;" meses"&amp;" "&amp;DATEDIF(TODAY(),V1541,"MD")&amp;" dias",IF(AND(Z1541="",X1541&lt;TODAY()),"Contrato Encerrado",IF(AND(Z1541="",X1541&gt;TODAY()),DATEDIF(TODAY(),X1541,"Y")&amp;" anos"&amp;" "&amp;DATEDIF(TODAY(),X1541,"YM")&amp;" meses"&amp;" "&amp;DATEDIF(TODAY(),X1541,"MD")&amp;" dias",IF(AND(Z1541&lt;&gt;””,Z1541&lt;TODAY()),"Contrato Encerrado",IF(AND(Z1541&lt;&gt;"",Z1541&gt;TODAY()),DATEDIF(TODAY(),Z1541,"Y")&amp;" anos"&amp;" "&amp;DATEDIF(TODAY(),Z1541,"YM")&amp;" meses"&amp;" "&amp;DATEDIF(TODAY(),Z1541,"MD")&amp;" dias"))))))))</f>
        <v>Contrato Encerrado</v>
      </c>
      <c r="AE1541" s="35">
        <f t="shared" si="121"/>
        <v>227</v>
      </c>
      <c r="AF1541" s="35">
        <f t="shared" si="122"/>
        <v>503</v>
      </c>
      <c r="AG1541" s="17" t="str">
        <f t="shared" si="123"/>
        <v>1 anos 4 meses 17 dias</v>
      </c>
    </row>
    <row r="1542" spans="1:33" ht="11.25" customHeight="1" x14ac:dyDescent="0.2">
      <c r="A1542" s="8" t="s">
        <v>9</v>
      </c>
      <c r="B1542" s="10" t="s">
        <v>13</v>
      </c>
      <c r="C1542" s="11" t="s">
        <v>20</v>
      </c>
      <c r="D1542" s="36">
        <v>2021</v>
      </c>
      <c r="E1542" s="14" t="s">
        <v>157</v>
      </c>
      <c r="F1542" s="8" t="s">
        <v>158</v>
      </c>
      <c r="G1542" s="77" t="s">
        <v>932</v>
      </c>
      <c r="H1542" s="78" t="s">
        <v>933</v>
      </c>
      <c r="I1542" s="14" t="s">
        <v>934</v>
      </c>
      <c r="J1542" s="14" t="s">
        <v>14943</v>
      </c>
      <c r="K1542" s="14" t="s">
        <v>29</v>
      </c>
      <c r="L1542" s="15" t="s">
        <v>30</v>
      </c>
      <c r="M1542" s="7" t="s">
        <v>9427</v>
      </c>
      <c r="N1542" s="26" t="s">
        <v>2101</v>
      </c>
      <c r="O1542" s="26"/>
      <c r="P1542" s="26" t="s">
        <v>2517</v>
      </c>
      <c r="Q1542" s="26" t="s">
        <v>2522</v>
      </c>
      <c r="R1542" s="31">
        <v>36406</v>
      </c>
      <c r="S1542" s="31">
        <v>44390</v>
      </c>
      <c r="T1542" s="31">
        <v>44805</v>
      </c>
      <c r="U1542" s="31"/>
      <c r="V1542" s="31"/>
      <c r="W1542" s="31"/>
      <c r="X1542" s="17"/>
      <c r="Y1542" s="17"/>
      <c r="Z1542" s="31"/>
      <c r="AA1542" s="18">
        <f t="shared" ca="1" si="120"/>
        <v>26</v>
      </c>
      <c r="AB1542" s="19" t="s">
        <v>7877</v>
      </c>
      <c r="AC1542" s="35" t="str">
        <f t="shared" si="124"/>
        <v>1 anos 1 meses 19 dias</v>
      </c>
      <c r="AD1542" s="35" t="str">
        <f ca="1">IF(AND(V1542="",T1542&lt;TODAY()),"Contrato Encerrado",IF(AND(V1542="",T1542&gt;TODAY()),DATEDIF(TODAY(),T1542,"Y")&amp;" anos"&amp;" "&amp;DATEDIF(TODAY(),T1542,"YM")&amp;" meses"&amp;" "&amp;DATEDIF(TODAY(),T1542,"MD")&amp;" dias",IF(AND(X1542="",V1542&lt;TODAY()),"Contrato Encerrado",IF(AND(X1542="",V1542&gt;TODAY()),DATEDIF(TODAY(),V1542,"Y")&amp;" anos"&amp;" "&amp;DATEDIF(TODAY(),V1542,"YM")&amp;" meses"&amp;" "&amp;DATEDIF(TODAY(),V1542,"MD")&amp;" dias",IF(AND(Z1542="",X1542&lt;TODAY()),"Contrato Encerrado",IF(AND(Z1542="",X1542&gt;TODAY()),DATEDIF(TODAY(),X1542,"Y")&amp;" anos"&amp;" "&amp;DATEDIF(TODAY(),X1542,"YM")&amp;" meses"&amp;" "&amp;DATEDIF(TODAY(),X1542,"MD")&amp;" dias",IF(AND(Z1542&lt;&gt;””,Z1542&lt;TODAY()),"Contrato Encerrado",IF(AND(Z1542&lt;&gt;"",Z1542&gt;TODAY()),DATEDIF(TODAY(),Z1542,"Y")&amp;" anos"&amp;" "&amp;DATEDIF(TODAY(),Z1542,"YM")&amp;" meses"&amp;" "&amp;DATEDIF(TODAY(),Z1542,"MD")&amp;" dias"))))))))</f>
        <v>Contrato Encerrado</v>
      </c>
      <c r="AE1542" s="35">
        <f t="shared" si="121"/>
        <v>415</v>
      </c>
      <c r="AF1542" s="35">
        <f t="shared" si="122"/>
        <v>315</v>
      </c>
      <c r="AG1542" s="17" t="str">
        <f t="shared" si="123"/>
        <v>0 anos 10 meses 10 dias</v>
      </c>
    </row>
    <row r="1543" spans="1:33" ht="11.25" customHeight="1" x14ac:dyDescent="0.2">
      <c r="A1543" s="8" t="s">
        <v>9</v>
      </c>
      <c r="B1543" s="8" t="s">
        <v>13</v>
      </c>
      <c r="C1543" s="22" t="s">
        <v>20</v>
      </c>
      <c r="D1543" s="37">
        <v>2023</v>
      </c>
      <c r="E1543" s="23" t="s">
        <v>157</v>
      </c>
      <c r="F1543" s="8" t="s">
        <v>158</v>
      </c>
      <c r="G1543" s="77" t="s">
        <v>8393</v>
      </c>
      <c r="H1543" s="78" t="s">
        <v>8394</v>
      </c>
      <c r="I1543" s="9" t="s">
        <v>8395</v>
      </c>
      <c r="J1543" s="14" t="s">
        <v>14943</v>
      </c>
      <c r="K1543" s="9" t="s">
        <v>29</v>
      </c>
      <c r="L1543" s="24" t="s">
        <v>30</v>
      </c>
      <c r="M1543" s="7" t="s">
        <v>9427</v>
      </c>
      <c r="N1543" s="24" t="s">
        <v>4159</v>
      </c>
      <c r="O1543" s="24" t="s">
        <v>7974</v>
      </c>
      <c r="P1543" s="24" t="s">
        <v>2518</v>
      </c>
      <c r="Q1543" s="24" t="s">
        <v>4109</v>
      </c>
      <c r="R1543" s="17">
        <v>24664</v>
      </c>
      <c r="S1543" s="17">
        <v>45110</v>
      </c>
      <c r="T1543" s="20">
        <v>45646</v>
      </c>
      <c r="U1543" s="20"/>
      <c r="V1543" s="20"/>
      <c r="W1543" s="17"/>
      <c r="X1543" s="17"/>
      <c r="Y1543" s="17"/>
      <c r="Z1543" s="20"/>
      <c r="AA1543" s="18">
        <f t="shared" ca="1" si="120"/>
        <v>58</v>
      </c>
      <c r="AB1543" s="18" t="s">
        <v>7878</v>
      </c>
      <c r="AC1543" s="35" t="str">
        <f t="shared" si="124"/>
        <v>1 anos 5 meses 17 dias</v>
      </c>
      <c r="AD1543" s="35" t="str">
        <f ca="1">IF(AND(V1543="",T1543&lt;TODAY()),"Contrato Encerrado",IF(AND(V1543="",T1543&gt;TODAY()),DATEDIF(TODAY(),T1543,"Y")&amp;" anos"&amp;" "&amp;DATEDIF(TODAY(),T1543,"YM")&amp;" meses"&amp;" "&amp;DATEDIF(TODAY(),T1543,"MD")&amp;" dias",IF(AND(X1543="",V1543&lt;TODAY()),"Contrato Encerrado",IF(AND(X1543="",V1543&gt;TODAY()),DATEDIF(TODAY(),V1543,"Y")&amp;" anos"&amp;" "&amp;DATEDIF(TODAY(),V1543,"YM")&amp;" meses"&amp;" "&amp;DATEDIF(TODAY(),V1543,"MD")&amp;" dias",IF(AND(Z1543="",X1543&lt;TODAY()),"Contrato Encerrado",IF(AND(Z1543="",X1543&gt;TODAY()),DATEDIF(TODAY(),X1543,"Y")&amp;" anos"&amp;" "&amp;DATEDIF(TODAY(),X1543,"YM")&amp;" meses"&amp;" "&amp;DATEDIF(TODAY(),X1543,"MD")&amp;" dias",IF(AND(Z1543&lt;&gt;””,Z1543&lt;TODAY()),"Contrato Encerrado",IF(AND(Z1543&lt;&gt;"",Z1543&gt;TODAY()),DATEDIF(TODAY(),Z1543,"Y")&amp;" anos"&amp;" "&amp;DATEDIF(TODAY(),Z1543,"YM")&amp;" meses"&amp;" "&amp;DATEDIF(TODAY(),Z1543,"MD")&amp;" dias"))))))))</f>
        <v>Contrato Encerrado</v>
      </c>
      <c r="AE1543" s="35">
        <f t="shared" si="121"/>
        <v>536</v>
      </c>
      <c r="AF1543" s="35">
        <f t="shared" si="122"/>
        <v>194</v>
      </c>
      <c r="AG1543" s="17" t="str">
        <f t="shared" si="123"/>
        <v>0 anos 6 meses 12 dias</v>
      </c>
    </row>
    <row r="1544" spans="1:33" ht="11.25" customHeight="1" x14ac:dyDescent="0.2">
      <c r="A1544" s="8" t="s">
        <v>9</v>
      </c>
      <c r="B1544" s="8" t="s">
        <v>13</v>
      </c>
      <c r="C1544" s="22" t="s">
        <v>21</v>
      </c>
      <c r="D1544" s="37">
        <v>2023</v>
      </c>
      <c r="E1544" s="12" t="s">
        <v>157</v>
      </c>
      <c r="F1544" s="8" t="s">
        <v>158</v>
      </c>
      <c r="G1544" s="77" t="s">
        <v>8964</v>
      </c>
      <c r="H1544" s="78" t="s">
        <v>8965</v>
      </c>
      <c r="I1544" s="14" t="s">
        <v>8966</v>
      </c>
      <c r="J1544" s="14" t="s">
        <v>14943</v>
      </c>
      <c r="K1544" s="14" t="s">
        <v>29</v>
      </c>
      <c r="L1544" s="15" t="s">
        <v>30</v>
      </c>
      <c r="M1544" s="7" t="s">
        <v>9427</v>
      </c>
      <c r="N1544" s="15" t="s">
        <v>2101</v>
      </c>
      <c r="O1544" s="15" t="s">
        <v>8130</v>
      </c>
      <c r="P1544" s="15" t="s">
        <v>2518</v>
      </c>
      <c r="Q1544" s="15" t="s">
        <v>2521</v>
      </c>
      <c r="R1544" s="20">
        <v>34468</v>
      </c>
      <c r="S1544" s="20">
        <v>45128</v>
      </c>
      <c r="T1544" s="20">
        <v>45484</v>
      </c>
      <c r="U1544" s="20">
        <v>45505</v>
      </c>
      <c r="V1544" s="20">
        <v>45777</v>
      </c>
      <c r="W1544" s="17"/>
      <c r="X1544" s="17"/>
      <c r="Y1544" s="17"/>
      <c r="Z1544" s="20"/>
      <c r="AA1544" s="18">
        <f t="shared" ca="1" si="120"/>
        <v>31</v>
      </c>
      <c r="AB1544" s="21" t="s">
        <v>7878</v>
      </c>
      <c r="AC1544" s="35" t="str">
        <f t="shared" si="124"/>
        <v>1 anos 8 meses 19 dias</v>
      </c>
      <c r="AD1544" s="35" t="str">
        <f ca="1">IF(AND(V1544="",T1544&lt;TODAY()),"Contrato Encerrado",IF(AND(V1544="",T1544&gt;TODAY()),DATEDIF(TODAY(),T1544,"Y")&amp;" anos"&amp;" "&amp;DATEDIF(TODAY(),T1544,"YM")&amp;" meses"&amp;" "&amp;DATEDIF(TODAY(),T1544,"MD")&amp;" dias",IF(AND(X1544="",V1544&lt;TODAY()),"Contrato Encerrado",IF(AND(X1544="",V1544&gt;TODAY()),DATEDIF(TODAY(),V1544,"Y")&amp;" anos"&amp;" "&amp;DATEDIF(TODAY(),V1544,"YM")&amp;" meses"&amp;" "&amp;DATEDIF(TODAY(),V1544,"MD")&amp;" dias",IF(AND(Z1544="",X1544&lt;TODAY()),"Contrato Encerrado",IF(AND(Z1544="",X1544&gt;TODAY()),DATEDIF(TODAY(),X1544,"Y")&amp;" anos"&amp;" "&amp;DATEDIF(TODAY(),X1544,"YM")&amp;" meses"&amp;" "&amp;DATEDIF(TODAY(),X1544,"MD")&amp;" dias",IF(AND(Z1544&lt;&gt;””,Z1544&lt;TODAY()),"Contrato Encerrado",IF(AND(Z1544&lt;&gt;"",Z1544&gt;TODAY()),DATEDIF(TODAY(),Z1544,"Y")&amp;" anos"&amp;" "&amp;DATEDIF(TODAY(),Z1544,"YM")&amp;" meses"&amp;" "&amp;DATEDIF(TODAY(),Z1544,"MD")&amp;" dias"))))))))</f>
        <v>Contrato Encerrado</v>
      </c>
      <c r="AE1544" s="35">
        <f t="shared" si="121"/>
        <v>628</v>
      </c>
      <c r="AF1544" s="35">
        <f t="shared" si="122"/>
        <v>102</v>
      </c>
      <c r="AG1544" s="17" t="str">
        <f t="shared" si="123"/>
        <v>0 anos 3 meses 11 dias</v>
      </c>
    </row>
    <row r="1545" spans="1:33" ht="11.25" customHeight="1" x14ac:dyDescent="0.2">
      <c r="A1545" s="8" t="s">
        <v>9</v>
      </c>
      <c r="B1545" s="8" t="s">
        <v>13</v>
      </c>
      <c r="C1545" s="22" t="s">
        <v>24</v>
      </c>
      <c r="D1545" s="37">
        <v>2023</v>
      </c>
      <c r="E1545" s="12" t="s">
        <v>157</v>
      </c>
      <c r="F1545" s="8" t="s">
        <v>158</v>
      </c>
      <c r="G1545" s="77" t="s">
        <v>10293</v>
      </c>
      <c r="H1545" s="78" t="s">
        <v>10294</v>
      </c>
      <c r="I1545" s="14" t="s">
        <v>10295</v>
      </c>
      <c r="J1545" s="14" t="s">
        <v>14943</v>
      </c>
      <c r="K1545" s="14" t="s">
        <v>29</v>
      </c>
      <c r="L1545" s="15" t="s">
        <v>30</v>
      </c>
      <c r="M1545" s="7" t="s">
        <v>9427</v>
      </c>
      <c r="N1545" s="15" t="s">
        <v>2101</v>
      </c>
      <c r="O1545" s="15" t="s">
        <v>8037</v>
      </c>
      <c r="P1545" s="15" t="s">
        <v>2518</v>
      </c>
      <c r="Q1545" s="15" t="s">
        <v>4109</v>
      </c>
      <c r="R1545" s="20">
        <v>32201</v>
      </c>
      <c r="S1545" s="20">
        <v>45208</v>
      </c>
      <c r="T1545" s="20">
        <v>45573</v>
      </c>
      <c r="U1545" s="20"/>
      <c r="V1545" s="20"/>
      <c r="W1545" s="20"/>
      <c r="X1545" s="17"/>
      <c r="Y1545" s="17"/>
      <c r="Z1545" s="20"/>
      <c r="AA1545" s="18">
        <f t="shared" ca="1" si="120"/>
        <v>37</v>
      </c>
      <c r="AB1545" s="21" t="s">
        <v>7878</v>
      </c>
      <c r="AC1545" s="35" t="str">
        <f t="shared" si="124"/>
        <v>0 anos 11 meses 29 dias</v>
      </c>
      <c r="AD1545" s="35" t="str">
        <f ca="1">IF(AND(V1545="",T1545&lt;TODAY()),"Contrato Encerrado",IF(AND(V1545="",T1545&gt;TODAY()),DATEDIF(TODAY(),T1545,"Y")&amp;" anos"&amp;" "&amp;DATEDIF(TODAY(),T1545,"YM")&amp;" meses"&amp;" "&amp;DATEDIF(TODAY(),T1545,"MD")&amp;" dias",IF(AND(X1545="",V1545&lt;TODAY()),"Contrato Encerrado",IF(AND(X1545="",V1545&gt;TODAY()),DATEDIF(TODAY(),V1545,"Y")&amp;" anos"&amp;" "&amp;DATEDIF(TODAY(),V1545,"YM")&amp;" meses"&amp;" "&amp;DATEDIF(TODAY(),V1545,"MD")&amp;" dias",IF(AND(Z1545="",X1545&lt;TODAY()),"Contrato Encerrado",IF(AND(Z1545="",X1545&gt;TODAY()),DATEDIF(TODAY(),X1545,"Y")&amp;" anos"&amp;" "&amp;DATEDIF(TODAY(),X1545,"YM")&amp;" meses"&amp;" "&amp;DATEDIF(TODAY(),X1545,"MD")&amp;" dias",IF(AND(Z1545&lt;&gt;””,Z1545&lt;TODAY()),"Contrato Encerrado",IF(AND(Z1545&lt;&gt;"",Z1545&gt;TODAY()),DATEDIF(TODAY(),Z1545,"Y")&amp;" anos"&amp;" "&amp;DATEDIF(TODAY(),Z1545,"YM")&amp;" meses"&amp;" "&amp;DATEDIF(TODAY(),Z1545,"MD")&amp;" dias"))))))))</f>
        <v>Contrato Encerrado</v>
      </c>
      <c r="AE1545" s="35">
        <f t="shared" si="121"/>
        <v>365</v>
      </c>
      <c r="AF1545" s="35">
        <f t="shared" si="122"/>
        <v>365</v>
      </c>
      <c r="AG1545" s="17" t="str">
        <f t="shared" si="123"/>
        <v>0 anos 11 meses 30 dias</v>
      </c>
    </row>
    <row r="1546" spans="1:33" ht="11.25" customHeight="1" x14ac:dyDescent="0.2">
      <c r="A1546" s="8" t="s">
        <v>9</v>
      </c>
      <c r="B1546" s="10" t="s">
        <v>13</v>
      </c>
      <c r="C1546" s="11" t="s">
        <v>22</v>
      </c>
      <c r="D1546" s="36">
        <v>2022</v>
      </c>
      <c r="E1546" s="12" t="s">
        <v>157</v>
      </c>
      <c r="F1546" s="8" t="s">
        <v>158</v>
      </c>
      <c r="G1546" s="77" t="s">
        <v>2807</v>
      </c>
      <c r="H1546" s="78" t="s">
        <v>2808</v>
      </c>
      <c r="I1546" s="14" t="s">
        <v>2809</v>
      </c>
      <c r="J1546" s="14" t="s">
        <v>14943</v>
      </c>
      <c r="K1546" s="14" t="s">
        <v>29</v>
      </c>
      <c r="L1546" s="15" t="s">
        <v>30</v>
      </c>
      <c r="M1546" s="7" t="s">
        <v>9427</v>
      </c>
      <c r="N1546" s="16" t="s">
        <v>2101</v>
      </c>
      <c r="O1546" s="16"/>
      <c r="P1546" s="16" t="s">
        <v>2518</v>
      </c>
      <c r="Q1546" s="16" t="s">
        <v>2521</v>
      </c>
      <c r="R1546" s="31">
        <v>32954</v>
      </c>
      <c r="S1546" s="31">
        <v>44768</v>
      </c>
      <c r="T1546" s="31">
        <v>44942</v>
      </c>
      <c r="U1546" s="31"/>
      <c r="V1546" s="31"/>
      <c r="W1546" s="31"/>
      <c r="X1546" s="17"/>
      <c r="Y1546" s="17"/>
      <c r="Z1546" s="31"/>
      <c r="AA1546" s="18">
        <f t="shared" ca="1" si="120"/>
        <v>35</v>
      </c>
      <c r="AB1546" s="19" t="s">
        <v>7878</v>
      </c>
      <c r="AC1546" s="35" t="str">
        <f t="shared" si="124"/>
        <v>0 anos 5 meses 21 dias</v>
      </c>
      <c r="AD1546" s="35" t="str">
        <f ca="1">IF(AND(V1546="",T1546&lt;TODAY()),"Contrato Encerrado",IF(AND(V1546="",T1546&gt;TODAY()),DATEDIF(TODAY(),T1546,"Y")&amp;" anos"&amp;" "&amp;DATEDIF(TODAY(),T1546,"YM")&amp;" meses"&amp;" "&amp;DATEDIF(TODAY(),T1546,"MD")&amp;" dias",IF(AND(X1546="",V1546&lt;TODAY()),"Contrato Encerrado",IF(AND(X1546="",V1546&gt;TODAY()),DATEDIF(TODAY(),V1546,"Y")&amp;" anos"&amp;" "&amp;DATEDIF(TODAY(),V1546,"YM")&amp;" meses"&amp;" "&amp;DATEDIF(TODAY(),V1546,"MD")&amp;" dias",IF(AND(Z1546="",X1546&lt;TODAY()),"Contrato Encerrado",IF(AND(Z1546="",X1546&gt;TODAY()),DATEDIF(TODAY(),X1546,"Y")&amp;" anos"&amp;" "&amp;DATEDIF(TODAY(),X1546,"YM")&amp;" meses"&amp;" "&amp;DATEDIF(TODAY(),X1546,"MD")&amp;" dias",IF(AND(Z1546&lt;&gt;””,Z1546&lt;TODAY()),"Contrato Encerrado",IF(AND(Z1546&lt;&gt;"",Z1546&gt;TODAY()),DATEDIF(TODAY(),Z1546,"Y")&amp;" anos"&amp;" "&amp;DATEDIF(TODAY(),Z1546,"YM")&amp;" meses"&amp;" "&amp;DATEDIF(TODAY(),Z1546,"MD")&amp;" dias"))))))))</f>
        <v>Contrato Encerrado</v>
      </c>
      <c r="AE1546" s="35">
        <f t="shared" si="121"/>
        <v>174</v>
      </c>
      <c r="AF1546" s="35">
        <f t="shared" si="122"/>
        <v>556</v>
      </c>
      <c r="AG1546" s="17" t="str">
        <f t="shared" si="123"/>
        <v>1 anos 6 meses 9 dias</v>
      </c>
    </row>
    <row r="1547" spans="1:33" ht="11.25" customHeight="1" x14ac:dyDescent="0.2">
      <c r="A1547" s="8" t="s">
        <v>9</v>
      </c>
      <c r="B1547" s="8" t="s">
        <v>13</v>
      </c>
      <c r="C1547" s="22" t="s">
        <v>23</v>
      </c>
      <c r="D1547" s="37">
        <v>2023</v>
      </c>
      <c r="E1547" s="12" t="s">
        <v>157</v>
      </c>
      <c r="F1547" s="8" t="s">
        <v>158</v>
      </c>
      <c r="G1547" s="77" t="s">
        <v>9639</v>
      </c>
      <c r="H1547" s="78" t="s">
        <v>9640</v>
      </c>
      <c r="I1547" s="14" t="s">
        <v>9641</v>
      </c>
      <c r="J1547" s="14" t="s">
        <v>14943</v>
      </c>
      <c r="K1547" s="14" t="s">
        <v>29</v>
      </c>
      <c r="L1547" s="15" t="s">
        <v>30</v>
      </c>
      <c r="M1547" s="7" t="s">
        <v>9427</v>
      </c>
      <c r="N1547" s="15" t="s">
        <v>2101</v>
      </c>
      <c r="O1547" s="15" t="s">
        <v>7901</v>
      </c>
      <c r="P1547" s="15" t="s">
        <v>2518</v>
      </c>
      <c r="Q1547" s="15" t="s">
        <v>4109</v>
      </c>
      <c r="R1547" s="20">
        <v>35935</v>
      </c>
      <c r="S1547" s="20">
        <v>45180</v>
      </c>
      <c r="T1547" s="30">
        <v>45838</v>
      </c>
      <c r="U1547" s="20"/>
      <c r="V1547" s="20"/>
      <c r="W1547" s="20"/>
      <c r="X1547" s="17"/>
      <c r="Y1547" s="17"/>
      <c r="Z1547" s="20"/>
      <c r="AA1547" s="18">
        <f t="shared" ca="1" si="120"/>
        <v>27</v>
      </c>
      <c r="AB1547" s="20" t="s">
        <v>7878</v>
      </c>
      <c r="AC1547" s="35" t="str">
        <f t="shared" si="124"/>
        <v>1 anos 9 meses 19 dias</v>
      </c>
      <c r="AD1547" s="35" t="str">
        <f ca="1">IF(AND(V1547="",T1547&lt;TODAY()),"Contrato Encerrado",IF(AND(V1547="",T1547&gt;TODAY()),DATEDIF(TODAY(),T1547,"Y")&amp;" anos"&amp;" "&amp;DATEDIF(TODAY(),T1547,"YM")&amp;" meses"&amp;" "&amp;DATEDIF(TODAY(),T1547,"MD")&amp;" dias",IF(AND(X1547="",V1547&lt;TODAY()),"Contrato Encerrado",IF(AND(X1547="",V1547&gt;TODAY()),DATEDIF(TODAY(),V1547,"Y")&amp;" anos"&amp;" "&amp;DATEDIF(TODAY(),V1547,"YM")&amp;" meses"&amp;" "&amp;DATEDIF(TODAY(),V1547,"MD")&amp;" dias",IF(AND(Z1547="",X1547&lt;TODAY()),"Contrato Encerrado",IF(AND(Z1547="",X1547&gt;TODAY()),DATEDIF(TODAY(),X1547,"Y")&amp;" anos"&amp;" "&amp;DATEDIF(TODAY(),X1547,"YM")&amp;" meses"&amp;" "&amp;DATEDIF(TODAY(),X1547,"MD")&amp;" dias",IF(AND(Z1547&lt;&gt;””,Z1547&lt;TODAY()),"Contrato Encerrado",IF(AND(Z1547&lt;&gt;"",Z1547&gt;TODAY()),DATEDIF(TODAY(),Z1547,"Y")&amp;" anos"&amp;" "&amp;DATEDIF(TODAY(),Z1547,"YM")&amp;" meses"&amp;" "&amp;DATEDIF(TODAY(),Z1547,"MD")&amp;" dias"))))))))</f>
        <v>Contrato Encerrado</v>
      </c>
      <c r="AE1547" s="35">
        <f t="shared" si="121"/>
        <v>658</v>
      </c>
      <c r="AF1547" s="35">
        <f t="shared" si="122"/>
        <v>72</v>
      </c>
      <c r="AG1547" s="17" t="str">
        <f t="shared" si="123"/>
        <v>0 anos 2 meses 12 dias</v>
      </c>
    </row>
    <row r="1548" spans="1:33" ht="11.25" customHeight="1" x14ac:dyDescent="0.2">
      <c r="A1548" s="8" t="s">
        <v>9</v>
      </c>
      <c r="B1548" s="8" t="s">
        <v>13</v>
      </c>
      <c r="C1548" s="22" t="s">
        <v>21</v>
      </c>
      <c r="D1548" s="37">
        <v>2023</v>
      </c>
      <c r="E1548" s="12" t="s">
        <v>157</v>
      </c>
      <c r="F1548" s="8" t="s">
        <v>158</v>
      </c>
      <c r="G1548" s="77" t="s">
        <v>8967</v>
      </c>
      <c r="H1548" s="78" t="s">
        <v>8968</v>
      </c>
      <c r="I1548" s="14" t="s">
        <v>8969</v>
      </c>
      <c r="J1548" s="14" t="s">
        <v>14943</v>
      </c>
      <c r="K1548" s="14" t="s">
        <v>29</v>
      </c>
      <c r="L1548" s="15" t="s">
        <v>30</v>
      </c>
      <c r="M1548" s="7" t="s">
        <v>9427</v>
      </c>
      <c r="N1548" s="15" t="s">
        <v>2101</v>
      </c>
      <c r="O1548" s="15" t="s">
        <v>8037</v>
      </c>
      <c r="P1548" s="15" t="s">
        <v>2518</v>
      </c>
      <c r="Q1548" s="15" t="s">
        <v>4109</v>
      </c>
      <c r="R1548" s="20">
        <v>30302</v>
      </c>
      <c r="S1548" s="20">
        <v>45120</v>
      </c>
      <c r="T1548" s="20">
        <v>45747</v>
      </c>
      <c r="U1548" s="20"/>
      <c r="V1548" s="20"/>
      <c r="W1548" s="20"/>
      <c r="X1548" s="17"/>
      <c r="Y1548" s="17"/>
      <c r="Z1548" s="20"/>
      <c r="AA1548" s="18">
        <f t="shared" ca="1" si="120"/>
        <v>42</v>
      </c>
      <c r="AB1548" s="19" t="s">
        <v>7878</v>
      </c>
      <c r="AC1548" s="35" t="str">
        <f t="shared" si="124"/>
        <v>1 anos 8 meses 18 dias</v>
      </c>
      <c r="AD1548" s="35" t="str">
        <f ca="1">IF(AND(V1548="",T1548&lt;TODAY()),"Contrato Encerrado",IF(AND(V1548="",T1548&gt;TODAY()),DATEDIF(TODAY(),T1548,"Y")&amp;" anos"&amp;" "&amp;DATEDIF(TODAY(),T1548,"YM")&amp;" meses"&amp;" "&amp;DATEDIF(TODAY(),T1548,"MD")&amp;" dias",IF(AND(X1548="",V1548&lt;TODAY()),"Contrato Encerrado",IF(AND(X1548="",V1548&gt;TODAY()),DATEDIF(TODAY(),V1548,"Y")&amp;" anos"&amp;" "&amp;DATEDIF(TODAY(),V1548,"YM")&amp;" meses"&amp;" "&amp;DATEDIF(TODAY(),V1548,"MD")&amp;" dias",IF(AND(Z1548="",X1548&lt;TODAY()),"Contrato Encerrado",IF(AND(Z1548="",X1548&gt;TODAY()),DATEDIF(TODAY(),X1548,"Y")&amp;" anos"&amp;" "&amp;DATEDIF(TODAY(),X1548,"YM")&amp;" meses"&amp;" "&amp;DATEDIF(TODAY(),X1548,"MD")&amp;" dias",IF(AND(Z1548&lt;&gt;””,Z1548&lt;TODAY()),"Contrato Encerrado",IF(AND(Z1548&lt;&gt;"",Z1548&gt;TODAY()),DATEDIF(TODAY(),Z1548,"Y")&amp;" anos"&amp;" "&amp;DATEDIF(TODAY(),Z1548,"YM")&amp;" meses"&amp;" "&amp;DATEDIF(TODAY(),Z1548,"MD")&amp;" dias"))))))))</f>
        <v>Contrato Encerrado</v>
      </c>
      <c r="AE1548" s="35">
        <f t="shared" si="121"/>
        <v>627</v>
      </c>
      <c r="AF1548" s="35">
        <f t="shared" si="122"/>
        <v>103</v>
      </c>
      <c r="AG1548" s="17" t="str">
        <f t="shared" si="123"/>
        <v>0 anos 3 meses 12 dias</v>
      </c>
    </row>
    <row r="1549" spans="1:33" ht="11.25" customHeight="1" x14ac:dyDescent="0.2">
      <c r="A1549" s="8" t="s">
        <v>9</v>
      </c>
      <c r="B1549" s="8" t="s">
        <v>13</v>
      </c>
      <c r="C1549" s="22" t="s">
        <v>11</v>
      </c>
      <c r="D1549" s="36">
        <v>2025</v>
      </c>
      <c r="E1549" s="12" t="s">
        <v>1708</v>
      </c>
      <c r="F1549" s="8" t="s">
        <v>1709</v>
      </c>
      <c r="G1549" s="77" t="s">
        <v>15395</v>
      </c>
      <c r="H1549" s="78" t="s">
        <v>15396</v>
      </c>
      <c r="I1549" s="14" t="s">
        <v>15397</v>
      </c>
      <c r="J1549" s="14" t="s">
        <v>10</v>
      </c>
      <c r="K1549" s="14" t="s">
        <v>29</v>
      </c>
      <c r="L1549" s="15" t="s">
        <v>30</v>
      </c>
      <c r="M1549" s="7" t="s">
        <v>9427</v>
      </c>
      <c r="N1549" s="15" t="s">
        <v>2098</v>
      </c>
      <c r="O1549" s="15" t="s">
        <v>9474</v>
      </c>
      <c r="P1549" s="15" t="s">
        <v>2518</v>
      </c>
      <c r="Q1549" s="15" t="s">
        <v>2523</v>
      </c>
      <c r="R1549" s="20">
        <v>36829</v>
      </c>
      <c r="S1549" s="20">
        <v>45663</v>
      </c>
      <c r="T1549" s="20" t="s">
        <v>15151</v>
      </c>
      <c r="U1549" s="20"/>
      <c r="V1549" s="20"/>
      <c r="W1549" s="20"/>
      <c r="X1549" s="17"/>
      <c r="Y1549" s="17"/>
      <c r="Z1549" s="20"/>
      <c r="AA1549" s="18">
        <f t="shared" ca="1" si="120"/>
        <v>24</v>
      </c>
      <c r="AB1549" s="15" t="s">
        <v>7878</v>
      </c>
      <c r="AC1549" s="35" t="str">
        <f t="shared" si="124"/>
        <v>0 anos 11 meses 30 dias</v>
      </c>
      <c r="AD1549" s="35" t="str">
        <f ca="1">IF(AND(V1549="",T1549&lt;TODAY()),"Contrato Encerrado",IF(AND(V1549="",T1549&gt;TODAY()),DATEDIF(TODAY(),T1549,"Y")&amp;" anos"&amp;" "&amp;DATEDIF(TODAY(),T1549,"YM")&amp;" meses"&amp;" "&amp;DATEDIF(TODAY(),T1549,"MD")&amp;" dias",IF(AND(X1549="",V1549&lt;TODAY()),"Contrato Encerrado",IF(AND(X1549="",V1549&gt;TODAY()),DATEDIF(TODAY(),V1549,"Y")&amp;" anos"&amp;" "&amp;DATEDIF(TODAY(),V1549,"YM")&amp;" meses"&amp;" "&amp;DATEDIF(TODAY(),V1549,"MD")&amp;" dias",IF(AND(Z1549="",X1549&lt;TODAY()),"Contrato Encerrado",IF(AND(Z1549="",X1549&gt;TODAY()),DATEDIF(TODAY(),X1549,"Y")&amp;" anos"&amp;" "&amp;DATEDIF(TODAY(),X1549,"YM")&amp;" meses"&amp;" "&amp;DATEDIF(TODAY(),X1549,"MD")&amp;" dias",IF(AND(Z1549&lt;&gt;””,Z1549&lt;TODAY()),"Contrato Encerrado",IF(AND(Z1549&lt;&gt;"",Z1549&gt;TODAY()),DATEDIF(TODAY(),Z1549,"Y")&amp;" anos"&amp;" "&amp;DATEDIF(TODAY(),Z1549,"YM")&amp;" meses"&amp;" "&amp;DATEDIF(TODAY(),Z1549,"MD")&amp;" dias"))))))))</f>
        <v>0 anos 2 meses 29 dias</v>
      </c>
      <c r="AE1549" s="35">
        <f t="shared" si="121"/>
        <v>364</v>
      </c>
      <c r="AF1549" s="35">
        <f t="shared" si="122"/>
        <v>366</v>
      </c>
      <c r="AG1549" s="17" t="str">
        <f t="shared" si="123"/>
        <v>0 anos 11 meses 31 dias</v>
      </c>
    </row>
    <row r="1550" spans="1:33" ht="11.25" customHeight="1" x14ac:dyDescent="0.2">
      <c r="A1550" s="8" t="s">
        <v>9</v>
      </c>
      <c r="B1550" s="8" t="s">
        <v>13</v>
      </c>
      <c r="C1550" s="22" t="s">
        <v>16</v>
      </c>
      <c r="D1550" s="37">
        <v>2023</v>
      </c>
      <c r="E1550" s="23" t="s">
        <v>27</v>
      </c>
      <c r="F1550" s="8" t="s">
        <v>28</v>
      </c>
      <c r="G1550" s="77" t="s">
        <v>6459</v>
      </c>
      <c r="H1550" s="78" t="s">
        <v>6460</v>
      </c>
      <c r="I1550" s="9" t="s">
        <v>6461</v>
      </c>
      <c r="J1550" s="14" t="s">
        <v>1302</v>
      </c>
      <c r="K1550" s="9" t="s">
        <v>29</v>
      </c>
      <c r="L1550" s="24" t="s">
        <v>30</v>
      </c>
      <c r="M1550" s="7" t="s">
        <v>9427</v>
      </c>
      <c r="N1550" s="15" t="s">
        <v>2102</v>
      </c>
      <c r="O1550" s="24"/>
      <c r="P1550" s="24" t="s">
        <v>2518</v>
      </c>
      <c r="Q1550" s="24" t="s">
        <v>4109</v>
      </c>
      <c r="R1550" s="17">
        <v>37488</v>
      </c>
      <c r="S1550" s="17">
        <v>45005</v>
      </c>
      <c r="T1550" s="31">
        <v>45735</v>
      </c>
      <c r="U1550" s="20"/>
      <c r="V1550" s="20"/>
      <c r="W1550" s="17"/>
      <c r="X1550" s="17"/>
      <c r="Y1550" s="17"/>
      <c r="Z1550" s="20"/>
      <c r="AA1550" s="18">
        <f t="shared" ca="1" si="120"/>
        <v>23</v>
      </c>
      <c r="AB1550" s="19" t="s">
        <v>7878</v>
      </c>
      <c r="AC1550" s="35" t="str">
        <f t="shared" si="124"/>
        <v>1 anos 11 meses 27 dias</v>
      </c>
      <c r="AD1550" s="35" t="str">
        <f ca="1">IF(AND(V1550="",T1550&lt;TODAY()),"Contrato Encerrado",IF(AND(V1550="",T1550&gt;TODAY()),DATEDIF(TODAY(),T1550,"Y")&amp;" anos"&amp;" "&amp;DATEDIF(TODAY(),T1550,"YM")&amp;" meses"&amp;" "&amp;DATEDIF(TODAY(),T1550,"MD")&amp;" dias",IF(AND(X1550="",V1550&lt;TODAY()),"Contrato Encerrado",IF(AND(X1550="",V1550&gt;TODAY()),DATEDIF(TODAY(),V1550,"Y")&amp;" anos"&amp;" "&amp;DATEDIF(TODAY(),V1550,"YM")&amp;" meses"&amp;" "&amp;DATEDIF(TODAY(),V1550,"MD")&amp;" dias",IF(AND(Z1550="",X1550&lt;TODAY()),"Contrato Encerrado",IF(AND(Z1550="",X1550&gt;TODAY()),DATEDIF(TODAY(),X1550,"Y")&amp;" anos"&amp;" "&amp;DATEDIF(TODAY(),X1550,"YM")&amp;" meses"&amp;" "&amp;DATEDIF(TODAY(),X1550,"MD")&amp;" dias",IF(AND(Z1550&lt;&gt;””,Z1550&lt;TODAY()),"Contrato Encerrado",IF(AND(Z1550&lt;&gt;"",Z1550&gt;TODAY()),DATEDIF(TODAY(),Z1550,"Y")&amp;" anos"&amp;" "&amp;DATEDIF(TODAY(),Z1550,"YM")&amp;" meses"&amp;" "&amp;DATEDIF(TODAY(),Z1550,"MD")&amp;" dias"))))))))</f>
        <v>Contrato Encerrado</v>
      </c>
      <c r="AE1550" s="35">
        <f t="shared" si="121"/>
        <v>730</v>
      </c>
      <c r="AF1550" s="35">
        <f t="shared" si="122"/>
        <v>0</v>
      </c>
      <c r="AG1550" s="17" t="str">
        <f t="shared" si="123"/>
        <v>ESTÁGIO COMPLETOU 2 ANOS</v>
      </c>
    </row>
    <row r="1551" spans="1:33" ht="11.25" customHeight="1" x14ac:dyDescent="0.2">
      <c r="A1551" s="8" t="s">
        <v>9</v>
      </c>
      <c r="B1551" s="8" t="s">
        <v>13</v>
      </c>
      <c r="C1551" s="22" t="s">
        <v>21</v>
      </c>
      <c r="D1551" s="35">
        <v>2025</v>
      </c>
      <c r="E1551" s="12" t="s">
        <v>157</v>
      </c>
      <c r="F1551" s="8" t="s">
        <v>158</v>
      </c>
      <c r="G1551" s="14" t="s">
        <v>17333</v>
      </c>
      <c r="H1551" s="8" t="s">
        <v>17334</v>
      </c>
      <c r="I1551" s="14" t="s">
        <v>16887</v>
      </c>
      <c r="J1551" s="14" t="s">
        <v>10</v>
      </c>
      <c r="K1551" s="14" t="s">
        <v>29</v>
      </c>
      <c r="L1551" s="15" t="s">
        <v>81</v>
      </c>
      <c r="M1551" s="7" t="s">
        <v>16173</v>
      </c>
      <c r="N1551" s="15" t="s">
        <v>4113</v>
      </c>
      <c r="O1551" s="15" t="s">
        <v>16321</v>
      </c>
      <c r="P1551" s="15" t="s">
        <v>2518</v>
      </c>
      <c r="Q1551" s="15" t="s">
        <v>4109</v>
      </c>
      <c r="R1551" s="20">
        <v>39340</v>
      </c>
      <c r="S1551" s="20">
        <v>45838</v>
      </c>
      <c r="T1551" s="20">
        <v>46021</v>
      </c>
      <c r="U1551" s="20"/>
      <c r="V1551" s="20"/>
      <c r="W1551" s="20"/>
      <c r="X1551" s="17"/>
      <c r="Y1551" s="17"/>
      <c r="Z1551" s="20"/>
      <c r="AA1551" s="21">
        <f t="shared" ca="1" si="120"/>
        <v>18</v>
      </c>
      <c r="AB1551" s="20" t="s">
        <v>7878</v>
      </c>
      <c r="AC1551" s="35" t="str">
        <f t="shared" si="124"/>
        <v>0 anos 6 meses 0 dias</v>
      </c>
      <c r="AD1551" s="35" t="str">
        <f ca="1">IF(AND(V1551="",T1551&lt;TODAY()),"Contrato Encerrado",IF(AND(V1551="",T1551&gt;TODAY()),DATEDIF(TODAY(),T1551,"Y")&amp;" anos"&amp;" "&amp;DATEDIF(TODAY(),T1551,"YM")&amp;" meses"&amp;" "&amp;DATEDIF(TODAY(),T1551,"MD")&amp;" dias",IF(AND(X1551="",V1551&lt;TODAY()),"Contrato Encerrado",IF(AND(X1551="",V1551&gt;TODAY()),DATEDIF(TODAY(),V1551,"Y")&amp;" anos"&amp;" "&amp;DATEDIF(TODAY(),V1551,"YM")&amp;" meses"&amp;" "&amp;DATEDIF(TODAY(),V1551,"MD")&amp;" dias",IF(AND(Z1551="",X1551&lt;TODAY()),"Contrato Encerrado",IF(AND(Z1551="",X1551&gt;TODAY()),DATEDIF(TODAY(),X1551,"Y")&amp;" anos"&amp;" "&amp;DATEDIF(TODAY(),X1551,"YM")&amp;" meses"&amp;" "&amp;DATEDIF(TODAY(),X1551,"MD")&amp;" dias",IF(AND(Z1551&lt;&gt;””,Z1551&lt;TODAY()),"Contrato Encerrado",IF(AND(Z1551&lt;&gt;"",Z1551&gt;TODAY()),DATEDIF(TODAY(),Z1551,"Y")&amp;" anos"&amp;" "&amp;DATEDIF(TODAY(),Z1551,"YM")&amp;" meses"&amp;" "&amp;DATEDIF(TODAY(),Z1551,"MD")&amp;" dias"))))))))</f>
        <v>0 anos 2 meses 23 dias</v>
      </c>
      <c r="AE1551" s="35">
        <f t="shared" si="121"/>
        <v>183</v>
      </c>
      <c r="AF1551" s="35">
        <f t="shared" si="122"/>
        <v>547</v>
      </c>
      <c r="AG1551" s="17" t="str">
        <f t="shared" si="123"/>
        <v>1 anos 5 meses 30 dias</v>
      </c>
    </row>
    <row r="1552" spans="1:33" ht="11.25" customHeight="1" x14ac:dyDescent="0.2">
      <c r="A1552" s="8" t="s">
        <v>9</v>
      </c>
      <c r="B1552" s="10" t="s">
        <v>13</v>
      </c>
      <c r="C1552" s="11" t="s">
        <v>25</v>
      </c>
      <c r="D1552" s="36">
        <v>2022</v>
      </c>
      <c r="E1552" s="12" t="s">
        <v>157</v>
      </c>
      <c r="F1552" s="8" t="s">
        <v>158</v>
      </c>
      <c r="G1552" s="77" t="s">
        <v>4563</v>
      </c>
      <c r="H1552" s="78" t="s">
        <v>4564</v>
      </c>
      <c r="I1552" s="14" t="s">
        <v>4565</v>
      </c>
      <c r="J1552" s="14" t="s">
        <v>14943</v>
      </c>
      <c r="K1552" s="14" t="s">
        <v>29</v>
      </c>
      <c r="L1552" s="15" t="s">
        <v>30</v>
      </c>
      <c r="M1552" s="7" t="s">
        <v>9427</v>
      </c>
      <c r="N1552" s="16" t="s">
        <v>2101</v>
      </c>
      <c r="O1552" s="16"/>
      <c r="P1552" s="16" t="s">
        <v>2518</v>
      </c>
      <c r="Q1552" s="16" t="s">
        <v>2521</v>
      </c>
      <c r="R1552" s="31">
        <v>33234</v>
      </c>
      <c r="S1552" s="31">
        <v>44893</v>
      </c>
      <c r="T1552" s="31">
        <v>45322</v>
      </c>
      <c r="U1552" s="31"/>
      <c r="V1552" s="31"/>
      <c r="W1552" s="31"/>
      <c r="X1552" s="17"/>
      <c r="Y1552" s="17"/>
      <c r="Z1552" s="31"/>
      <c r="AA1552" s="18">
        <f t="shared" ca="1" si="120"/>
        <v>34</v>
      </c>
      <c r="AB1552" s="19" t="s">
        <v>7878</v>
      </c>
      <c r="AC1552" s="35" t="str">
        <f t="shared" si="124"/>
        <v>1 anos 2 meses 3 dias</v>
      </c>
      <c r="AD1552" s="35" t="str">
        <f ca="1">IF(AND(V1552="",T1552&lt;TODAY()),"Contrato Encerrado",IF(AND(V1552="",T1552&gt;TODAY()),DATEDIF(TODAY(),T1552,"Y")&amp;" anos"&amp;" "&amp;DATEDIF(TODAY(),T1552,"YM")&amp;" meses"&amp;" "&amp;DATEDIF(TODAY(),T1552,"MD")&amp;" dias",IF(AND(X1552="",V1552&lt;TODAY()),"Contrato Encerrado",IF(AND(X1552="",V1552&gt;TODAY()),DATEDIF(TODAY(),V1552,"Y")&amp;" anos"&amp;" "&amp;DATEDIF(TODAY(),V1552,"YM")&amp;" meses"&amp;" "&amp;DATEDIF(TODAY(),V1552,"MD")&amp;" dias",IF(AND(Z1552="",X1552&lt;TODAY()),"Contrato Encerrado",IF(AND(Z1552="",X1552&gt;TODAY()),DATEDIF(TODAY(),X1552,"Y")&amp;" anos"&amp;" "&amp;DATEDIF(TODAY(),X1552,"YM")&amp;" meses"&amp;" "&amp;DATEDIF(TODAY(),X1552,"MD")&amp;" dias",IF(AND(Z1552&lt;&gt;””,Z1552&lt;TODAY()),"Contrato Encerrado",IF(AND(Z1552&lt;&gt;"",Z1552&gt;TODAY()),DATEDIF(TODAY(),Z1552,"Y")&amp;" anos"&amp;" "&amp;DATEDIF(TODAY(),Z1552,"YM")&amp;" meses"&amp;" "&amp;DATEDIF(TODAY(),Z1552,"MD")&amp;" dias"))))))))</f>
        <v>Contrato Encerrado</v>
      </c>
      <c r="AE1552" s="35">
        <f t="shared" si="121"/>
        <v>429</v>
      </c>
      <c r="AF1552" s="35">
        <f t="shared" si="122"/>
        <v>301</v>
      </c>
      <c r="AG1552" s="17" t="str">
        <f t="shared" si="123"/>
        <v>0 anos 9 meses 27 dias</v>
      </c>
    </row>
    <row r="1553" spans="1:33" ht="11.25" customHeight="1" x14ac:dyDescent="0.2">
      <c r="A1553" s="8" t="s">
        <v>9</v>
      </c>
      <c r="B1553" s="8" t="s">
        <v>13</v>
      </c>
      <c r="C1553" s="22" t="s">
        <v>21</v>
      </c>
      <c r="D1553" s="35">
        <v>2025</v>
      </c>
      <c r="E1553" s="12" t="s">
        <v>157</v>
      </c>
      <c r="F1553" s="8" t="s">
        <v>158</v>
      </c>
      <c r="G1553" s="14" t="s">
        <v>17335</v>
      </c>
      <c r="H1553" s="8" t="s">
        <v>17336</v>
      </c>
      <c r="I1553" s="14" t="s">
        <v>16888</v>
      </c>
      <c r="J1553" s="14" t="s">
        <v>10</v>
      </c>
      <c r="K1553" s="14" t="s">
        <v>29</v>
      </c>
      <c r="L1553" s="15" t="s">
        <v>81</v>
      </c>
      <c r="M1553" s="7" t="s">
        <v>16173</v>
      </c>
      <c r="N1553" s="15" t="s">
        <v>4113</v>
      </c>
      <c r="O1553" s="15" t="s">
        <v>7996</v>
      </c>
      <c r="P1553" s="15" t="s">
        <v>2518</v>
      </c>
      <c r="Q1553" s="15" t="s">
        <v>4109</v>
      </c>
      <c r="R1553" s="20">
        <v>39694</v>
      </c>
      <c r="S1553" s="20">
        <v>45845</v>
      </c>
      <c r="T1553" s="20">
        <v>46209</v>
      </c>
      <c r="U1553" s="20"/>
      <c r="V1553" s="20"/>
      <c r="W1553" s="20"/>
      <c r="X1553" s="17"/>
      <c r="Y1553" s="17"/>
      <c r="Z1553" s="20"/>
      <c r="AA1553" s="21">
        <f t="shared" ca="1" si="120"/>
        <v>17</v>
      </c>
      <c r="AB1553" s="20" t="s">
        <v>7878</v>
      </c>
      <c r="AC1553" s="35" t="str">
        <f t="shared" si="124"/>
        <v>0 anos 11 meses 29 dias</v>
      </c>
      <c r="AD1553" s="35" t="str">
        <f ca="1">IF(AND(V1553="",T1553&lt;TODAY()),"Contrato Encerrado",IF(AND(V1553="",T1553&gt;TODAY()),DATEDIF(TODAY(),T1553,"Y")&amp;" anos"&amp;" "&amp;DATEDIF(TODAY(),T1553,"YM")&amp;" meses"&amp;" "&amp;DATEDIF(TODAY(),T1553,"MD")&amp;" dias",IF(AND(X1553="",V1553&lt;TODAY()),"Contrato Encerrado",IF(AND(X1553="",V1553&gt;TODAY()),DATEDIF(TODAY(),V1553,"Y")&amp;" anos"&amp;" "&amp;DATEDIF(TODAY(),V1553,"YM")&amp;" meses"&amp;" "&amp;DATEDIF(TODAY(),V1553,"MD")&amp;" dias",IF(AND(Z1553="",X1553&lt;TODAY()),"Contrato Encerrado",IF(AND(Z1553="",X1553&gt;TODAY()),DATEDIF(TODAY(),X1553,"Y")&amp;" anos"&amp;" "&amp;DATEDIF(TODAY(),X1553,"YM")&amp;" meses"&amp;" "&amp;DATEDIF(TODAY(),X1553,"MD")&amp;" dias",IF(AND(Z1553&lt;&gt;””,Z1553&lt;TODAY()),"Contrato Encerrado",IF(AND(Z1553&lt;&gt;"",Z1553&gt;TODAY()),DATEDIF(TODAY(),Z1553,"Y")&amp;" anos"&amp;" "&amp;DATEDIF(TODAY(),Z1553,"YM")&amp;" meses"&amp;" "&amp;DATEDIF(TODAY(),Z1553,"MD")&amp;" dias"))))))))</f>
        <v>0 anos 8 meses 29 dias</v>
      </c>
      <c r="AE1553" s="35">
        <f t="shared" si="121"/>
        <v>364</v>
      </c>
      <c r="AF1553" s="35">
        <f t="shared" si="122"/>
        <v>366</v>
      </c>
      <c r="AG1553" s="17" t="str">
        <f t="shared" si="123"/>
        <v>0 anos 11 meses 31 dias</v>
      </c>
    </row>
    <row r="1554" spans="1:33" ht="11.25" customHeight="1" x14ac:dyDescent="0.2">
      <c r="A1554" s="8" t="s">
        <v>9</v>
      </c>
      <c r="B1554" s="8" t="s">
        <v>13</v>
      </c>
      <c r="C1554" s="22" t="s">
        <v>21</v>
      </c>
      <c r="D1554" s="35">
        <v>2025</v>
      </c>
      <c r="E1554" s="12" t="s">
        <v>157</v>
      </c>
      <c r="F1554" s="8" t="s">
        <v>158</v>
      </c>
      <c r="G1554" s="14" t="s">
        <v>17337</v>
      </c>
      <c r="H1554" s="8" t="s">
        <v>17338</v>
      </c>
      <c r="I1554" s="14" t="s">
        <v>16889</v>
      </c>
      <c r="J1554" s="14" t="s">
        <v>10</v>
      </c>
      <c r="K1554" s="14" t="s">
        <v>29</v>
      </c>
      <c r="L1554" s="15" t="s">
        <v>30</v>
      </c>
      <c r="M1554" s="7" t="s">
        <v>16153</v>
      </c>
      <c r="N1554" s="15" t="s">
        <v>6302</v>
      </c>
      <c r="O1554" s="15" t="s">
        <v>7914</v>
      </c>
      <c r="P1554" s="15" t="s">
        <v>2518</v>
      </c>
      <c r="Q1554" s="15" t="s">
        <v>2521</v>
      </c>
      <c r="R1554" s="20">
        <v>26135</v>
      </c>
      <c r="S1554" s="20" t="s">
        <v>17121</v>
      </c>
      <c r="T1554" s="20">
        <v>46167</v>
      </c>
      <c r="U1554" s="20"/>
      <c r="V1554" s="20"/>
      <c r="W1554" s="20"/>
      <c r="X1554" s="17"/>
      <c r="Y1554" s="17"/>
      <c r="Z1554" s="20"/>
      <c r="AA1554" s="21">
        <f t="shared" ca="1" si="120"/>
        <v>54</v>
      </c>
      <c r="AB1554" s="20" t="s">
        <v>7878</v>
      </c>
      <c r="AC1554" s="35" t="str">
        <f t="shared" si="124"/>
        <v>0 anos 11 meses 29 dias</v>
      </c>
      <c r="AD1554" s="35" t="str">
        <f ca="1">IF(AND(V1554="",T1554&lt;TODAY()),"Contrato Encerrado",IF(AND(V1554="",T1554&gt;TODAY()),DATEDIF(TODAY(),T1554,"Y")&amp;" anos"&amp;" "&amp;DATEDIF(TODAY(),T1554,"YM")&amp;" meses"&amp;" "&amp;DATEDIF(TODAY(),T1554,"MD")&amp;" dias",IF(AND(X1554="",V1554&lt;TODAY()),"Contrato Encerrado",IF(AND(X1554="",V1554&gt;TODAY()),DATEDIF(TODAY(),V1554,"Y")&amp;" anos"&amp;" "&amp;DATEDIF(TODAY(),V1554,"YM")&amp;" meses"&amp;" "&amp;DATEDIF(TODAY(),V1554,"MD")&amp;" dias",IF(AND(Z1554="",X1554&lt;TODAY()),"Contrato Encerrado",IF(AND(Z1554="",X1554&gt;TODAY()),DATEDIF(TODAY(),X1554,"Y")&amp;" anos"&amp;" "&amp;DATEDIF(TODAY(),X1554,"YM")&amp;" meses"&amp;" "&amp;DATEDIF(TODAY(),X1554,"MD")&amp;" dias",IF(AND(Z1554&lt;&gt;””,Z1554&lt;TODAY()),"Contrato Encerrado",IF(AND(Z1554&lt;&gt;"",Z1554&gt;TODAY()),DATEDIF(TODAY(),Z1554,"Y")&amp;" anos"&amp;" "&amp;DATEDIF(TODAY(),Z1554,"YM")&amp;" meses"&amp;" "&amp;DATEDIF(TODAY(),Z1554,"MD")&amp;" dias"))))))))</f>
        <v>0 anos 7 meses 18 dias</v>
      </c>
      <c r="AE1554" s="35">
        <f t="shared" si="121"/>
        <v>364</v>
      </c>
      <c r="AF1554" s="35">
        <f t="shared" si="122"/>
        <v>366</v>
      </c>
      <c r="AG1554" s="17" t="str">
        <f t="shared" si="123"/>
        <v>0 anos 11 meses 31 dias</v>
      </c>
    </row>
    <row r="1555" spans="1:33" ht="11.25" customHeight="1" x14ac:dyDescent="0.2">
      <c r="A1555" s="8" t="s">
        <v>9</v>
      </c>
      <c r="B1555" s="8" t="s">
        <v>13</v>
      </c>
      <c r="C1555" s="22" t="s">
        <v>20</v>
      </c>
      <c r="D1555" s="37">
        <v>2023</v>
      </c>
      <c r="E1555" s="23" t="s">
        <v>157</v>
      </c>
      <c r="F1555" s="8" t="s">
        <v>158</v>
      </c>
      <c r="G1555" s="77" t="s">
        <v>8396</v>
      </c>
      <c r="H1555" s="78" t="s">
        <v>8397</v>
      </c>
      <c r="I1555" s="9" t="s">
        <v>8398</v>
      </c>
      <c r="J1555" s="14" t="s">
        <v>14943</v>
      </c>
      <c r="K1555" s="9" t="s">
        <v>29</v>
      </c>
      <c r="L1555" s="24" t="s">
        <v>30</v>
      </c>
      <c r="M1555" s="7" t="s">
        <v>9427</v>
      </c>
      <c r="N1555" s="24" t="s">
        <v>2101</v>
      </c>
      <c r="O1555" s="24" t="s">
        <v>7895</v>
      </c>
      <c r="P1555" s="24" t="s">
        <v>2518</v>
      </c>
      <c r="Q1555" s="24" t="s">
        <v>4109</v>
      </c>
      <c r="R1555" s="17">
        <v>37306</v>
      </c>
      <c r="S1555" s="17">
        <v>45105</v>
      </c>
      <c r="T1555" s="70">
        <v>45717</v>
      </c>
      <c r="U1555" s="70"/>
      <c r="V1555" s="20"/>
      <c r="W1555" s="17"/>
      <c r="X1555" s="17"/>
      <c r="Y1555" s="17"/>
      <c r="Z1555" s="20"/>
      <c r="AA1555" s="18">
        <f t="shared" ca="1" si="120"/>
        <v>23</v>
      </c>
      <c r="AB1555" s="18" t="s">
        <v>7878</v>
      </c>
      <c r="AC1555" s="35" t="str">
        <f t="shared" si="124"/>
        <v>1 anos 8 meses 1 dias</v>
      </c>
      <c r="AD1555" s="35" t="str">
        <f ca="1">IF(AND(V1555="",T1555&lt;TODAY()),"Contrato Encerrado",IF(AND(V1555="",T1555&gt;TODAY()),DATEDIF(TODAY(),T1555,"Y")&amp;" anos"&amp;" "&amp;DATEDIF(TODAY(),T1555,"YM")&amp;" meses"&amp;" "&amp;DATEDIF(TODAY(),T1555,"MD")&amp;" dias",IF(AND(X1555="",V1555&lt;TODAY()),"Contrato Encerrado",IF(AND(X1555="",V1555&gt;TODAY()),DATEDIF(TODAY(),V1555,"Y")&amp;" anos"&amp;" "&amp;DATEDIF(TODAY(),V1555,"YM")&amp;" meses"&amp;" "&amp;DATEDIF(TODAY(),V1555,"MD")&amp;" dias",IF(AND(Z1555="",X1555&lt;TODAY()),"Contrato Encerrado",IF(AND(Z1555="",X1555&gt;TODAY()),DATEDIF(TODAY(),X1555,"Y")&amp;" anos"&amp;" "&amp;DATEDIF(TODAY(),X1555,"YM")&amp;" meses"&amp;" "&amp;DATEDIF(TODAY(),X1555,"MD")&amp;" dias",IF(AND(Z1555&lt;&gt;””,Z1555&lt;TODAY()),"Contrato Encerrado",IF(AND(Z1555&lt;&gt;"",Z1555&gt;TODAY()),DATEDIF(TODAY(),Z1555,"Y")&amp;" anos"&amp;" "&amp;DATEDIF(TODAY(),Z1555,"YM")&amp;" meses"&amp;" "&amp;DATEDIF(TODAY(),Z1555,"MD")&amp;" dias"))))))))</f>
        <v>Contrato Encerrado</v>
      </c>
      <c r="AE1555" s="35">
        <f t="shared" si="121"/>
        <v>612</v>
      </c>
      <c r="AF1555" s="35">
        <f t="shared" si="122"/>
        <v>118</v>
      </c>
      <c r="AG1555" s="17" t="str">
        <f t="shared" si="123"/>
        <v>0 anos 3 meses 27 dias</v>
      </c>
    </row>
    <row r="1556" spans="1:33" ht="11.25" customHeight="1" x14ac:dyDescent="0.2">
      <c r="A1556" s="8" t="s">
        <v>9</v>
      </c>
      <c r="B1556" s="8" t="s">
        <v>13</v>
      </c>
      <c r="C1556" s="22" t="s">
        <v>11</v>
      </c>
      <c r="D1556" s="37">
        <v>2024</v>
      </c>
      <c r="E1556" s="12" t="s">
        <v>157</v>
      </c>
      <c r="F1556" s="8" t="s">
        <v>158</v>
      </c>
      <c r="G1556" s="77" t="s">
        <v>11217</v>
      </c>
      <c r="H1556" s="78" t="s">
        <v>11218</v>
      </c>
      <c r="I1556" s="14" t="s">
        <v>11219</v>
      </c>
      <c r="J1556" s="14" t="s">
        <v>14943</v>
      </c>
      <c r="K1556" s="14" t="s">
        <v>29</v>
      </c>
      <c r="L1556" s="15" t="s">
        <v>30</v>
      </c>
      <c r="M1556" s="7" t="s">
        <v>9427</v>
      </c>
      <c r="N1556" s="16" t="s">
        <v>2106</v>
      </c>
      <c r="O1556" s="15" t="s">
        <v>10180</v>
      </c>
      <c r="P1556" s="15" t="s">
        <v>2518</v>
      </c>
      <c r="Q1556" s="15" t="s">
        <v>2521</v>
      </c>
      <c r="R1556" s="20">
        <v>38086</v>
      </c>
      <c r="S1556" s="20">
        <v>45265</v>
      </c>
      <c r="T1556" s="20">
        <v>45625</v>
      </c>
      <c r="U1556" s="20"/>
      <c r="V1556" s="20"/>
      <c r="W1556" s="20"/>
      <c r="X1556" s="17"/>
      <c r="Y1556" s="17"/>
      <c r="Z1556" s="20"/>
      <c r="AA1556" s="18">
        <f t="shared" ca="1" si="120"/>
        <v>21</v>
      </c>
      <c r="AB1556" s="15" t="s">
        <v>7878</v>
      </c>
      <c r="AC1556" s="35" t="str">
        <f t="shared" si="124"/>
        <v>0 anos 11 meses 24 dias</v>
      </c>
      <c r="AD1556" s="35" t="str">
        <f ca="1">IF(AND(V1556="",T1556&lt;TODAY()),"Contrato Encerrado",IF(AND(V1556="",T1556&gt;TODAY()),DATEDIF(TODAY(),T1556,"Y")&amp;" anos"&amp;" "&amp;DATEDIF(TODAY(),T1556,"YM")&amp;" meses"&amp;" "&amp;DATEDIF(TODAY(),T1556,"MD")&amp;" dias",IF(AND(X1556="",V1556&lt;TODAY()),"Contrato Encerrado",IF(AND(X1556="",V1556&gt;TODAY()),DATEDIF(TODAY(),V1556,"Y")&amp;" anos"&amp;" "&amp;DATEDIF(TODAY(),V1556,"YM")&amp;" meses"&amp;" "&amp;DATEDIF(TODAY(),V1556,"MD")&amp;" dias",IF(AND(Z1556="",X1556&lt;TODAY()),"Contrato Encerrado",IF(AND(Z1556="",X1556&gt;TODAY()),DATEDIF(TODAY(),X1556,"Y")&amp;" anos"&amp;" "&amp;DATEDIF(TODAY(),X1556,"YM")&amp;" meses"&amp;" "&amp;DATEDIF(TODAY(),X1556,"MD")&amp;" dias",IF(AND(Z1556&lt;&gt;””,Z1556&lt;TODAY()),"Contrato Encerrado",IF(AND(Z1556&lt;&gt;"",Z1556&gt;TODAY()),DATEDIF(TODAY(),Z1556,"Y")&amp;" anos"&amp;" "&amp;DATEDIF(TODAY(),Z1556,"YM")&amp;" meses"&amp;" "&amp;DATEDIF(TODAY(),Z1556,"MD")&amp;" dias"))))))))</f>
        <v>Contrato Encerrado</v>
      </c>
      <c r="AE1556" s="35">
        <f t="shared" si="121"/>
        <v>360</v>
      </c>
      <c r="AF1556" s="35">
        <f t="shared" si="122"/>
        <v>370</v>
      </c>
      <c r="AG1556" s="17" t="str">
        <f t="shared" si="123"/>
        <v>1 anos 0 meses 4 dias</v>
      </c>
    </row>
    <row r="1557" spans="1:33" ht="11.25" customHeight="1" x14ac:dyDescent="0.2">
      <c r="A1557" s="8" t="s">
        <v>9</v>
      </c>
      <c r="B1557" s="10" t="s">
        <v>13</v>
      </c>
      <c r="C1557" s="11" t="s">
        <v>23</v>
      </c>
      <c r="D1557" s="36">
        <v>2022</v>
      </c>
      <c r="E1557" s="12" t="s">
        <v>157</v>
      </c>
      <c r="F1557" s="8" t="s">
        <v>158</v>
      </c>
      <c r="G1557" s="77" t="s">
        <v>4566</v>
      </c>
      <c r="H1557" s="78" t="s">
        <v>4567</v>
      </c>
      <c r="I1557" s="14" t="s">
        <v>4568</v>
      </c>
      <c r="J1557" s="67" t="s">
        <v>14943</v>
      </c>
      <c r="K1557" s="14" t="s">
        <v>29</v>
      </c>
      <c r="L1557" s="15" t="s">
        <v>30</v>
      </c>
      <c r="M1557" s="7" t="s">
        <v>9427</v>
      </c>
      <c r="N1557" s="16" t="s">
        <v>4159</v>
      </c>
      <c r="O1557" s="16"/>
      <c r="P1557" s="16" t="s">
        <v>2518</v>
      </c>
      <c r="Q1557" s="16" t="s">
        <v>2521</v>
      </c>
      <c r="R1557" s="31">
        <v>29918</v>
      </c>
      <c r="S1557" s="31">
        <v>44841</v>
      </c>
      <c r="T1557" s="31">
        <v>45281</v>
      </c>
      <c r="U1557" s="31"/>
      <c r="V1557" s="31"/>
      <c r="W1557" s="31"/>
      <c r="X1557" s="17"/>
      <c r="Y1557" s="17"/>
      <c r="Z1557" s="31"/>
      <c r="AA1557" s="18">
        <f t="shared" ca="1" si="120"/>
        <v>43</v>
      </c>
      <c r="AB1557" s="19" t="s">
        <v>7878</v>
      </c>
      <c r="AC1557" s="35" t="str">
        <f t="shared" si="124"/>
        <v>1 anos 2 meses 14 dias</v>
      </c>
      <c r="AD1557" s="35" t="str">
        <f ca="1">IF(AND(V1557="",T1557&lt;TODAY()),"Contrato Encerrado",IF(AND(V1557="",T1557&gt;TODAY()),DATEDIF(TODAY(),T1557,"Y")&amp;" anos"&amp;" "&amp;DATEDIF(TODAY(),T1557,"YM")&amp;" meses"&amp;" "&amp;DATEDIF(TODAY(),T1557,"MD")&amp;" dias",IF(AND(X1557="",V1557&lt;TODAY()),"Contrato Encerrado",IF(AND(X1557="",V1557&gt;TODAY()),DATEDIF(TODAY(),V1557,"Y")&amp;" anos"&amp;" "&amp;DATEDIF(TODAY(),V1557,"YM")&amp;" meses"&amp;" "&amp;DATEDIF(TODAY(),V1557,"MD")&amp;" dias",IF(AND(Z1557="",X1557&lt;TODAY()),"Contrato Encerrado",IF(AND(Z1557="",X1557&gt;TODAY()),DATEDIF(TODAY(),X1557,"Y")&amp;" anos"&amp;" "&amp;DATEDIF(TODAY(),X1557,"YM")&amp;" meses"&amp;" "&amp;DATEDIF(TODAY(),X1557,"MD")&amp;" dias",IF(AND(Z1557&lt;&gt;””,Z1557&lt;TODAY()),"Contrato Encerrado",IF(AND(Z1557&lt;&gt;"",Z1557&gt;TODAY()),DATEDIF(TODAY(),Z1557,"Y")&amp;" anos"&amp;" "&amp;DATEDIF(TODAY(),Z1557,"YM")&amp;" meses"&amp;" "&amp;DATEDIF(TODAY(),Z1557,"MD")&amp;" dias"))))))))</f>
        <v>Contrato Encerrado</v>
      </c>
      <c r="AE1557" s="35">
        <f t="shared" si="121"/>
        <v>440</v>
      </c>
      <c r="AF1557" s="35">
        <f t="shared" si="122"/>
        <v>290</v>
      </c>
      <c r="AG1557" s="17" t="str">
        <f t="shared" si="123"/>
        <v>0 anos 9 meses 16 dias</v>
      </c>
    </row>
    <row r="1558" spans="1:33" ht="11.25" customHeight="1" x14ac:dyDescent="0.2">
      <c r="A1558" s="8" t="s">
        <v>9</v>
      </c>
      <c r="B1558" s="8" t="s">
        <v>13</v>
      </c>
      <c r="C1558" s="22" t="s">
        <v>20</v>
      </c>
      <c r="D1558" s="37">
        <v>2023</v>
      </c>
      <c r="E1558" s="23" t="s">
        <v>157</v>
      </c>
      <c r="F1558" s="8" t="s">
        <v>158</v>
      </c>
      <c r="G1558" s="77" t="s">
        <v>8399</v>
      </c>
      <c r="H1558" s="78" t="s">
        <v>8400</v>
      </c>
      <c r="I1558" s="9" t="s">
        <v>8401</v>
      </c>
      <c r="J1558" s="14" t="s">
        <v>14943</v>
      </c>
      <c r="K1558" s="9" t="s">
        <v>29</v>
      </c>
      <c r="L1558" s="24" t="s">
        <v>30</v>
      </c>
      <c r="M1558" s="7" t="s">
        <v>9427</v>
      </c>
      <c r="N1558" s="24" t="s">
        <v>2101</v>
      </c>
      <c r="O1558" s="24" t="s">
        <v>7974</v>
      </c>
      <c r="P1558" s="24" t="s">
        <v>2518</v>
      </c>
      <c r="Q1558" s="24" t="s">
        <v>4109</v>
      </c>
      <c r="R1558" s="17">
        <v>28362</v>
      </c>
      <c r="S1558" s="17">
        <v>45112</v>
      </c>
      <c r="T1558" s="17">
        <v>45468</v>
      </c>
      <c r="U1558" s="17"/>
      <c r="V1558" s="17"/>
      <c r="W1558" s="17"/>
      <c r="X1558" s="17"/>
      <c r="Y1558" s="17"/>
      <c r="Z1558" s="17"/>
      <c r="AA1558" s="18">
        <f t="shared" ca="1" si="120"/>
        <v>48</v>
      </c>
      <c r="AB1558" s="18" t="s">
        <v>7878</v>
      </c>
      <c r="AC1558" s="35" t="str">
        <f t="shared" si="124"/>
        <v>0 anos 11 meses 20 dias</v>
      </c>
      <c r="AD1558" s="35" t="str">
        <f ca="1">IF(AND(V1558="",T1558&lt;TODAY()),"Contrato Encerrado",IF(AND(V1558="",T1558&gt;TODAY()),DATEDIF(TODAY(),T1558,"Y")&amp;" anos"&amp;" "&amp;DATEDIF(TODAY(),T1558,"YM")&amp;" meses"&amp;" "&amp;DATEDIF(TODAY(),T1558,"MD")&amp;" dias",IF(AND(X1558="",V1558&lt;TODAY()),"Contrato Encerrado",IF(AND(X1558="",V1558&gt;TODAY()),DATEDIF(TODAY(),V1558,"Y")&amp;" anos"&amp;" "&amp;DATEDIF(TODAY(),V1558,"YM")&amp;" meses"&amp;" "&amp;DATEDIF(TODAY(),V1558,"MD")&amp;" dias",IF(AND(Z1558="",X1558&lt;TODAY()),"Contrato Encerrado",IF(AND(Z1558="",X1558&gt;TODAY()),DATEDIF(TODAY(),X1558,"Y")&amp;" anos"&amp;" "&amp;DATEDIF(TODAY(),X1558,"YM")&amp;" meses"&amp;" "&amp;DATEDIF(TODAY(),X1558,"MD")&amp;" dias",IF(AND(Z1558&lt;&gt;””,Z1558&lt;TODAY()),"Contrato Encerrado",IF(AND(Z1558&lt;&gt;"",Z1558&gt;TODAY()),DATEDIF(TODAY(),Z1558,"Y")&amp;" anos"&amp;" "&amp;DATEDIF(TODAY(),Z1558,"YM")&amp;" meses"&amp;" "&amp;DATEDIF(TODAY(),Z1558,"MD")&amp;" dias"))))))))</f>
        <v>Contrato Encerrado</v>
      </c>
      <c r="AE1558" s="35">
        <f t="shared" si="121"/>
        <v>356</v>
      </c>
      <c r="AF1558" s="35">
        <f t="shared" si="122"/>
        <v>374</v>
      </c>
      <c r="AG1558" s="17" t="str">
        <f t="shared" si="123"/>
        <v>1 anos 0 meses 8 dias</v>
      </c>
    </row>
    <row r="1559" spans="1:33" ht="11.25" customHeight="1" x14ac:dyDescent="0.2">
      <c r="A1559" s="8" t="s">
        <v>9</v>
      </c>
      <c r="B1559" s="8" t="s">
        <v>13</v>
      </c>
      <c r="C1559" s="22" t="s">
        <v>14</v>
      </c>
      <c r="D1559" s="37">
        <v>2024</v>
      </c>
      <c r="E1559" s="12" t="s">
        <v>1708</v>
      </c>
      <c r="F1559" s="8" t="s">
        <v>1709</v>
      </c>
      <c r="G1559" s="77" t="s">
        <v>11220</v>
      </c>
      <c r="H1559" s="78" t="s">
        <v>11221</v>
      </c>
      <c r="I1559" s="14" t="s">
        <v>11222</v>
      </c>
      <c r="J1559" s="14" t="s">
        <v>1302</v>
      </c>
      <c r="K1559" s="14" t="s">
        <v>29</v>
      </c>
      <c r="L1559" s="15" t="s">
        <v>30</v>
      </c>
      <c r="M1559" s="7" t="s">
        <v>9427</v>
      </c>
      <c r="N1559" s="15" t="s">
        <v>8659</v>
      </c>
      <c r="O1559" s="15" t="s">
        <v>10603</v>
      </c>
      <c r="P1559" s="15" t="s">
        <v>2518</v>
      </c>
      <c r="Q1559" s="15" t="s">
        <v>2523</v>
      </c>
      <c r="R1559" s="20">
        <v>27862</v>
      </c>
      <c r="S1559" s="20">
        <v>45337</v>
      </c>
      <c r="T1559" s="70">
        <v>45382</v>
      </c>
      <c r="U1559" s="20"/>
      <c r="V1559" s="20"/>
      <c r="W1559" s="20"/>
      <c r="X1559" s="17"/>
      <c r="Y1559" s="17"/>
      <c r="Z1559" s="20"/>
      <c r="AA1559" s="18">
        <f t="shared" ca="1" si="120"/>
        <v>49</v>
      </c>
      <c r="AB1559" s="15" t="s">
        <v>7878</v>
      </c>
      <c r="AC1559" s="35" t="str">
        <f t="shared" si="124"/>
        <v>0 anos 1 meses 16 dias</v>
      </c>
      <c r="AD1559" s="35" t="str">
        <f ca="1">IF(AND(V1559="",T1559&lt;TODAY()),"Contrato Encerrado",IF(AND(V1559="",T1559&gt;TODAY()),DATEDIF(TODAY(),T1559,"Y")&amp;" anos"&amp;" "&amp;DATEDIF(TODAY(),T1559,"YM")&amp;" meses"&amp;" "&amp;DATEDIF(TODAY(),T1559,"MD")&amp;" dias",IF(AND(X1559="",V1559&lt;TODAY()),"Contrato Encerrado",IF(AND(X1559="",V1559&gt;TODAY()),DATEDIF(TODAY(),V1559,"Y")&amp;" anos"&amp;" "&amp;DATEDIF(TODAY(),V1559,"YM")&amp;" meses"&amp;" "&amp;DATEDIF(TODAY(),V1559,"MD")&amp;" dias",IF(AND(Z1559="",X1559&lt;TODAY()),"Contrato Encerrado",IF(AND(Z1559="",X1559&gt;TODAY()),DATEDIF(TODAY(),X1559,"Y")&amp;" anos"&amp;" "&amp;DATEDIF(TODAY(),X1559,"YM")&amp;" meses"&amp;" "&amp;DATEDIF(TODAY(),X1559,"MD")&amp;" dias",IF(AND(Z1559&lt;&gt;””,Z1559&lt;TODAY()),"Contrato Encerrado",IF(AND(Z1559&lt;&gt;"",Z1559&gt;TODAY()),DATEDIF(TODAY(),Z1559,"Y")&amp;" anos"&amp;" "&amp;DATEDIF(TODAY(),Z1559,"YM")&amp;" meses"&amp;" "&amp;DATEDIF(TODAY(),Z1559,"MD")&amp;" dias"))))))))</f>
        <v>Contrato Encerrado</v>
      </c>
      <c r="AE1559" s="35">
        <f t="shared" si="121"/>
        <v>45</v>
      </c>
      <c r="AF1559" s="35">
        <f t="shared" si="122"/>
        <v>685</v>
      </c>
      <c r="AG1559" s="17" t="str">
        <f t="shared" si="123"/>
        <v>1 anos 10 meses 15 dias</v>
      </c>
    </row>
    <row r="1560" spans="1:33" ht="11.25" customHeight="1" x14ac:dyDescent="0.2">
      <c r="A1560" s="8" t="s">
        <v>9</v>
      </c>
      <c r="B1560" s="8" t="s">
        <v>13</v>
      </c>
      <c r="C1560" s="22" t="s">
        <v>23</v>
      </c>
      <c r="D1560" s="37">
        <v>2024</v>
      </c>
      <c r="E1560" s="12" t="s">
        <v>157</v>
      </c>
      <c r="F1560" s="8" t="s">
        <v>158</v>
      </c>
      <c r="G1560" s="77" t="s">
        <v>14629</v>
      </c>
      <c r="H1560" s="78" t="s">
        <v>14630</v>
      </c>
      <c r="I1560" s="14" t="s">
        <v>14631</v>
      </c>
      <c r="J1560" s="74" t="s">
        <v>14943</v>
      </c>
      <c r="K1560" s="14" t="s">
        <v>29</v>
      </c>
      <c r="L1560" s="15" t="s">
        <v>30</v>
      </c>
      <c r="M1560" s="7" t="s">
        <v>9427</v>
      </c>
      <c r="N1560" s="15" t="s">
        <v>6302</v>
      </c>
      <c r="O1560" s="15" t="s">
        <v>7884</v>
      </c>
      <c r="P1560" s="15" t="s">
        <v>2518</v>
      </c>
      <c r="Q1560" s="15" t="s">
        <v>2521</v>
      </c>
      <c r="R1560" s="20">
        <v>27338</v>
      </c>
      <c r="S1560" s="20">
        <v>45560</v>
      </c>
      <c r="T1560" s="20">
        <v>45924</v>
      </c>
      <c r="U1560" s="20"/>
      <c r="V1560" s="20"/>
      <c r="W1560" s="34"/>
      <c r="X1560" s="17"/>
      <c r="Y1560" s="17"/>
      <c r="Z1560" s="20"/>
      <c r="AA1560" s="18">
        <f t="shared" ca="1" si="120"/>
        <v>50</v>
      </c>
      <c r="AB1560" s="35" t="s">
        <v>7878</v>
      </c>
      <c r="AC1560" s="35" t="str">
        <f t="shared" si="124"/>
        <v>0 anos 11 meses 30 dias</v>
      </c>
      <c r="AD1560" s="35" t="str">
        <f ca="1">IF(AND(V1560="",T1560&lt;TODAY()),"Contrato Encerrado",IF(AND(V1560="",T1560&gt;TODAY()),DATEDIF(TODAY(),T1560,"Y")&amp;" anos"&amp;" "&amp;DATEDIF(TODAY(),T1560,"YM")&amp;" meses"&amp;" "&amp;DATEDIF(TODAY(),T1560,"MD")&amp;" dias",IF(AND(X1560="",V1560&lt;TODAY()),"Contrato Encerrado",IF(AND(X1560="",V1560&gt;TODAY()),DATEDIF(TODAY(),V1560,"Y")&amp;" anos"&amp;" "&amp;DATEDIF(TODAY(),V1560,"YM")&amp;" meses"&amp;" "&amp;DATEDIF(TODAY(),V1560,"MD")&amp;" dias",IF(AND(Z1560="",X1560&lt;TODAY()),"Contrato Encerrado",IF(AND(Z1560="",X1560&gt;TODAY()),DATEDIF(TODAY(),X1560,"Y")&amp;" anos"&amp;" "&amp;DATEDIF(TODAY(),X1560,"YM")&amp;" meses"&amp;" "&amp;DATEDIF(TODAY(),X1560,"MD")&amp;" dias",IF(AND(Z1560&lt;&gt;””,Z1560&lt;TODAY()),"Contrato Encerrado",IF(AND(Z1560&lt;&gt;"",Z1560&gt;TODAY()),DATEDIF(TODAY(),Z1560,"Y")&amp;" anos"&amp;" "&amp;DATEDIF(TODAY(),Z1560,"YM")&amp;" meses"&amp;" "&amp;DATEDIF(TODAY(),Z1560,"MD")&amp;" dias"))))))))</f>
        <v>Contrato Encerrado</v>
      </c>
      <c r="AE1560" s="35">
        <f t="shared" si="121"/>
        <v>364</v>
      </c>
      <c r="AF1560" s="35">
        <f t="shared" si="122"/>
        <v>366</v>
      </c>
      <c r="AG1560" s="17" t="str">
        <f t="shared" si="123"/>
        <v>0 anos 11 meses 31 dias</v>
      </c>
    </row>
    <row r="1561" spans="1:33" ht="11.25" customHeight="1" x14ac:dyDescent="0.2">
      <c r="A1561" s="8" t="s">
        <v>9</v>
      </c>
      <c r="B1561" s="10" t="s">
        <v>13</v>
      </c>
      <c r="C1561" s="11" t="s">
        <v>23</v>
      </c>
      <c r="D1561" s="36">
        <v>2022</v>
      </c>
      <c r="E1561" s="12" t="s">
        <v>157</v>
      </c>
      <c r="F1561" s="8" t="s">
        <v>158</v>
      </c>
      <c r="G1561" s="77" t="s">
        <v>4569</v>
      </c>
      <c r="H1561" s="78" t="s">
        <v>4570</v>
      </c>
      <c r="I1561" s="14" t="s">
        <v>4571</v>
      </c>
      <c r="J1561" s="14" t="s">
        <v>14943</v>
      </c>
      <c r="K1561" s="14" t="s">
        <v>29</v>
      </c>
      <c r="L1561" s="15" t="s">
        <v>30</v>
      </c>
      <c r="M1561" s="7" t="s">
        <v>9427</v>
      </c>
      <c r="N1561" s="16" t="s">
        <v>2101</v>
      </c>
      <c r="O1561" s="24" t="s">
        <v>10152</v>
      </c>
      <c r="P1561" s="16" t="s">
        <v>2518</v>
      </c>
      <c r="Q1561" s="16" t="s">
        <v>2521</v>
      </c>
      <c r="R1561" s="31">
        <v>27293</v>
      </c>
      <c r="S1561" s="31">
        <v>44851</v>
      </c>
      <c r="T1561" s="31">
        <v>45323</v>
      </c>
      <c r="U1561" s="31">
        <v>45338</v>
      </c>
      <c r="V1561" s="31">
        <v>45465</v>
      </c>
      <c r="W1561" s="31"/>
      <c r="X1561" s="17"/>
      <c r="Y1561" s="17"/>
      <c r="Z1561" s="31"/>
      <c r="AA1561" s="18">
        <f t="shared" ca="1" si="120"/>
        <v>51</v>
      </c>
      <c r="AB1561" s="19" t="s">
        <v>7878</v>
      </c>
      <c r="AC1561" s="35" t="str">
        <f t="shared" si="124"/>
        <v>1 anos 7 meses 21 dias</v>
      </c>
      <c r="AD1561" s="35" t="str">
        <f ca="1">IF(AND(V1561="",T1561&lt;TODAY()),"Contrato Encerrado",IF(AND(V1561="",T1561&gt;TODAY()),DATEDIF(TODAY(),T1561,"Y")&amp;" anos"&amp;" "&amp;DATEDIF(TODAY(),T1561,"YM")&amp;" meses"&amp;" "&amp;DATEDIF(TODAY(),T1561,"MD")&amp;" dias",IF(AND(X1561="",V1561&lt;TODAY()),"Contrato Encerrado",IF(AND(X1561="",V1561&gt;TODAY()),DATEDIF(TODAY(),V1561,"Y")&amp;" anos"&amp;" "&amp;DATEDIF(TODAY(),V1561,"YM")&amp;" meses"&amp;" "&amp;DATEDIF(TODAY(),V1561,"MD")&amp;" dias",IF(AND(Z1561="",X1561&lt;TODAY()),"Contrato Encerrado",IF(AND(Z1561="",X1561&gt;TODAY()),DATEDIF(TODAY(),X1561,"Y")&amp;" anos"&amp;" "&amp;DATEDIF(TODAY(),X1561,"YM")&amp;" meses"&amp;" "&amp;DATEDIF(TODAY(),X1561,"MD")&amp;" dias",IF(AND(Z1561&lt;&gt;””,Z1561&lt;TODAY()),"Contrato Encerrado",IF(AND(Z1561&lt;&gt;"",Z1561&gt;TODAY()),DATEDIF(TODAY(),Z1561,"Y")&amp;" anos"&amp;" "&amp;DATEDIF(TODAY(),Z1561,"YM")&amp;" meses"&amp;" "&amp;DATEDIF(TODAY(),Z1561,"MD")&amp;" dias"))))))))</f>
        <v>Contrato Encerrado</v>
      </c>
      <c r="AE1561" s="35">
        <f t="shared" si="121"/>
        <v>599</v>
      </c>
      <c r="AF1561" s="35">
        <f t="shared" si="122"/>
        <v>131</v>
      </c>
      <c r="AG1561" s="17" t="str">
        <f t="shared" si="123"/>
        <v>0 anos 4 meses 10 dias</v>
      </c>
    </row>
    <row r="1562" spans="1:33" ht="11.25" customHeight="1" x14ac:dyDescent="0.2">
      <c r="A1562" s="8" t="s">
        <v>9</v>
      </c>
      <c r="B1562" s="8" t="s">
        <v>13</v>
      </c>
      <c r="C1562" s="22" t="s">
        <v>24</v>
      </c>
      <c r="D1562" s="37">
        <v>2023</v>
      </c>
      <c r="E1562" s="12" t="s">
        <v>27</v>
      </c>
      <c r="F1562" s="8" t="s">
        <v>28</v>
      </c>
      <c r="G1562" s="77" t="s">
        <v>10296</v>
      </c>
      <c r="H1562" s="78" t="s">
        <v>10297</v>
      </c>
      <c r="I1562" s="14" t="s">
        <v>10298</v>
      </c>
      <c r="J1562" s="14" t="s">
        <v>10</v>
      </c>
      <c r="K1562" s="14" t="s">
        <v>29</v>
      </c>
      <c r="L1562" s="15" t="s">
        <v>30</v>
      </c>
      <c r="M1562" s="7" t="s">
        <v>9427</v>
      </c>
      <c r="N1562" s="15" t="s">
        <v>2103</v>
      </c>
      <c r="O1562" s="15" t="s">
        <v>8003</v>
      </c>
      <c r="P1562" s="15" t="s">
        <v>2518</v>
      </c>
      <c r="Q1562" s="15" t="s">
        <v>4109</v>
      </c>
      <c r="R1562" s="30">
        <v>36713</v>
      </c>
      <c r="S1562" s="30">
        <v>45243</v>
      </c>
      <c r="T1562" s="20" t="s">
        <v>14866</v>
      </c>
      <c r="U1562" s="20"/>
      <c r="V1562" s="20"/>
      <c r="W1562" s="30"/>
      <c r="X1562" s="17"/>
      <c r="Y1562" s="17"/>
      <c r="Z1562" s="20"/>
      <c r="AA1562" s="18">
        <f t="shared" ca="1" si="120"/>
        <v>25</v>
      </c>
      <c r="AB1562" s="15" t="s">
        <v>7878</v>
      </c>
      <c r="AC1562" s="35" t="str">
        <f t="shared" si="124"/>
        <v>1 anos 11 meses 30 dias</v>
      </c>
      <c r="AD1562" s="35" t="str">
        <f ca="1">IF(AND(V1562="",T1562&lt;TODAY()),"Contrato Encerrado",IF(AND(V1562="",T1562&gt;TODAY()),DATEDIF(TODAY(),T1562,"Y")&amp;" anos"&amp;" "&amp;DATEDIF(TODAY(),T1562,"YM")&amp;" meses"&amp;" "&amp;DATEDIF(TODAY(),T1562,"MD")&amp;" dias",IF(AND(X1562="",V1562&lt;TODAY()),"Contrato Encerrado",IF(AND(X1562="",V1562&gt;TODAY()),DATEDIF(TODAY(),V1562,"Y")&amp;" anos"&amp;" "&amp;DATEDIF(TODAY(),V1562,"YM")&amp;" meses"&amp;" "&amp;DATEDIF(TODAY(),V1562,"MD")&amp;" dias",IF(AND(Z1562="",X1562&lt;TODAY()),"Contrato Encerrado",IF(AND(Z1562="",X1562&gt;TODAY()),DATEDIF(TODAY(),X1562,"Y")&amp;" anos"&amp;" "&amp;DATEDIF(TODAY(),X1562,"YM")&amp;" meses"&amp;" "&amp;DATEDIF(TODAY(),X1562,"MD")&amp;" dias",IF(AND(Z1562&lt;&gt;””,Z1562&lt;TODAY()),"Contrato Encerrado",IF(AND(Z1562&lt;&gt;"",Z1562&gt;TODAY()),DATEDIF(TODAY(),Z1562,"Y")&amp;" anos"&amp;" "&amp;DATEDIF(TODAY(),Z1562,"YM")&amp;" meses"&amp;" "&amp;DATEDIF(TODAY(),Z1562,"MD")&amp;" dias"))))))))</f>
        <v>0 anos 1 meses 5 dias</v>
      </c>
      <c r="AE1562" s="35">
        <f t="shared" si="121"/>
        <v>730</v>
      </c>
      <c r="AF1562" s="35">
        <f t="shared" si="122"/>
        <v>0</v>
      </c>
      <c r="AG1562" s="17" t="str">
        <f t="shared" si="123"/>
        <v>ESTÁGIO COMPLETOU 2 ANOS</v>
      </c>
    </row>
    <row r="1563" spans="1:33" ht="11.25" customHeight="1" x14ac:dyDescent="0.2">
      <c r="A1563" s="8" t="s">
        <v>9</v>
      </c>
      <c r="B1563" s="10" t="s">
        <v>13</v>
      </c>
      <c r="C1563" s="11" t="s">
        <v>22</v>
      </c>
      <c r="D1563" s="36">
        <v>2022</v>
      </c>
      <c r="E1563" s="12" t="s">
        <v>157</v>
      </c>
      <c r="F1563" s="8" t="s">
        <v>158</v>
      </c>
      <c r="G1563" s="77" t="s">
        <v>2338</v>
      </c>
      <c r="H1563" s="78" t="s">
        <v>2339</v>
      </c>
      <c r="I1563" s="14" t="s">
        <v>2340</v>
      </c>
      <c r="J1563" s="14" t="s">
        <v>1302</v>
      </c>
      <c r="K1563" s="14" t="s">
        <v>29</v>
      </c>
      <c r="L1563" s="15" t="s">
        <v>30</v>
      </c>
      <c r="M1563" s="7" t="s">
        <v>9427</v>
      </c>
      <c r="N1563" s="16" t="s">
        <v>2101</v>
      </c>
      <c r="O1563" s="16"/>
      <c r="P1563" s="16" t="s">
        <v>2518</v>
      </c>
      <c r="Q1563" s="16" t="s">
        <v>14556</v>
      </c>
      <c r="R1563" s="31">
        <v>37327</v>
      </c>
      <c r="S1563" s="31">
        <v>44761</v>
      </c>
      <c r="T1563" s="31">
        <v>44882</v>
      </c>
      <c r="U1563" s="31">
        <v>44875</v>
      </c>
      <c r="V1563" s="31">
        <v>45242</v>
      </c>
      <c r="W1563" s="31"/>
      <c r="X1563" s="17"/>
      <c r="Y1563" s="17"/>
      <c r="Z1563" s="31"/>
      <c r="AA1563" s="18">
        <f t="shared" ca="1" si="120"/>
        <v>23</v>
      </c>
      <c r="AB1563" s="19" t="s">
        <v>7877</v>
      </c>
      <c r="AC1563" s="35" t="str">
        <f t="shared" si="124"/>
        <v>1 anos 4 meses 0 dias</v>
      </c>
      <c r="AD1563" s="35" t="str">
        <f ca="1">IF(AND(V1563="",T1563&lt;TODAY()),"Contrato Encerrado",IF(AND(V1563="",T1563&gt;TODAY()),DATEDIF(TODAY(),T1563,"Y")&amp;" anos"&amp;" "&amp;DATEDIF(TODAY(),T1563,"YM")&amp;" meses"&amp;" "&amp;DATEDIF(TODAY(),T1563,"MD")&amp;" dias",IF(AND(X1563="",V1563&lt;TODAY()),"Contrato Encerrado",IF(AND(X1563="",V1563&gt;TODAY()),DATEDIF(TODAY(),V1563,"Y")&amp;" anos"&amp;" "&amp;DATEDIF(TODAY(),V1563,"YM")&amp;" meses"&amp;" "&amp;DATEDIF(TODAY(),V1563,"MD")&amp;" dias",IF(AND(Z1563="",X1563&lt;TODAY()),"Contrato Encerrado",IF(AND(Z1563="",X1563&gt;TODAY()),DATEDIF(TODAY(),X1563,"Y")&amp;" anos"&amp;" "&amp;DATEDIF(TODAY(),X1563,"YM")&amp;" meses"&amp;" "&amp;DATEDIF(TODAY(),X1563,"MD")&amp;" dias",IF(AND(Z1563&lt;&gt;””,Z1563&lt;TODAY()),"Contrato Encerrado",IF(AND(Z1563&lt;&gt;"",Z1563&gt;TODAY()),DATEDIF(TODAY(),Z1563,"Y")&amp;" anos"&amp;" "&amp;DATEDIF(TODAY(),Z1563,"YM")&amp;" meses"&amp;" "&amp;DATEDIF(TODAY(),Z1563,"MD")&amp;" dias"))))))))</f>
        <v>Contrato Encerrado</v>
      </c>
      <c r="AE1563" s="35">
        <f t="shared" si="121"/>
        <v>488</v>
      </c>
      <c r="AF1563" s="35">
        <f t="shared" si="122"/>
        <v>242</v>
      </c>
      <c r="AG1563" s="17" t="str">
        <f t="shared" si="123"/>
        <v>0 anos 7 meses 29 dias</v>
      </c>
    </row>
    <row r="1564" spans="1:33" ht="11.25" customHeight="1" x14ac:dyDescent="0.2">
      <c r="A1564" s="8" t="s">
        <v>9</v>
      </c>
      <c r="B1564" s="8" t="s">
        <v>13</v>
      </c>
      <c r="C1564" s="22" t="s">
        <v>17</v>
      </c>
      <c r="D1564" s="37">
        <v>2023</v>
      </c>
      <c r="E1564" s="23" t="s">
        <v>157</v>
      </c>
      <c r="F1564" s="8" t="s">
        <v>158</v>
      </c>
      <c r="G1564" s="77" t="s">
        <v>6462</v>
      </c>
      <c r="H1564" s="78" t="s">
        <v>6463</v>
      </c>
      <c r="I1564" s="9" t="s">
        <v>6464</v>
      </c>
      <c r="J1564" s="14" t="s">
        <v>1302</v>
      </c>
      <c r="K1564" s="9" t="s">
        <v>29</v>
      </c>
      <c r="L1564" s="24" t="s">
        <v>30</v>
      </c>
      <c r="M1564" s="7" t="s">
        <v>9427</v>
      </c>
      <c r="N1564" s="24" t="s">
        <v>4159</v>
      </c>
      <c r="O1564" s="24"/>
      <c r="P1564" s="24" t="s">
        <v>2518</v>
      </c>
      <c r="Q1564" s="24" t="s">
        <v>4109</v>
      </c>
      <c r="R1564" s="17">
        <v>30055</v>
      </c>
      <c r="S1564" s="17">
        <v>45049</v>
      </c>
      <c r="T1564" s="31">
        <v>45155</v>
      </c>
      <c r="U1564" s="17"/>
      <c r="V1564" s="31"/>
      <c r="W1564" s="17"/>
      <c r="X1564" s="17"/>
      <c r="Y1564" s="17"/>
      <c r="Z1564" s="31"/>
      <c r="AA1564" s="18">
        <f t="shared" ca="1" si="120"/>
        <v>43</v>
      </c>
      <c r="AB1564" s="19" t="s">
        <v>7877</v>
      </c>
      <c r="AC1564" s="35" t="str">
        <f t="shared" si="124"/>
        <v>0 anos 3 meses 14 dias</v>
      </c>
      <c r="AD1564" s="35" t="str">
        <f ca="1">IF(AND(V1564="",T1564&lt;TODAY()),"Contrato Encerrado",IF(AND(V1564="",T1564&gt;TODAY()),DATEDIF(TODAY(),T1564,"Y")&amp;" anos"&amp;" "&amp;DATEDIF(TODAY(),T1564,"YM")&amp;" meses"&amp;" "&amp;DATEDIF(TODAY(),T1564,"MD")&amp;" dias",IF(AND(X1564="",V1564&lt;TODAY()),"Contrato Encerrado",IF(AND(X1564="",V1564&gt;TODAY()),DATEDIF(TODAY(),V1564,"Y")&amp;" anos"&amp;" "&amp;DATEDIF(TODAY(),V1564,"YM")&amp;" meses"&amp;" "&amp;DATEDIF(TODAY(),V1564,"MD")&amp;" dias",IF(AND(Z1564="",X1564&lt;TODAY()),"Contrato Encerrado",IF(AND(Z1564="",X1564&gt;TODAY()),DATEDIF(TODAY(),X1564,"Y")&amp;" anos"&amp;" "&amp;DATEDIF(TODAY(),X1564,"YM")&amp;" meses"&amp;" "&amp;DATEDIF(TODAY(),X1564,"MD")&amp;" dias",IF(AND(Z1564&lt;&gt;””,Z1564&lt;TODAY()),"Contrato Encerrado",IF(AND(Z1564&lt;&gt;"",Z1564&gt;TODAY()),DATEDIF(TODAY(),Z1564,"Y")&amp;" anos"&amp;" "&amp;DATEDIF(TODAY(),Z1564,"YM")&amp;" meses"&amp;" "&amp;DATEDIF(TODAY(),Z1564,"MD")&amp;" dias"))))))))</f>
        <v>Contrato Encerrado</v>
      </c>
      <c r="AE1564" s="35">
        <f t="shared" si="121"/>
        <v>106</v>
      </c>
      <c r="AF1564" s="35">
        <f t="shared" si="122"/>
        <v>624</v>
      </c>
      <c r="AG1564" s="17" t="str">
        <f t="shared" si="123"/>
        <v>1 anos 8 meses 15 dias</v>
      </c>
    </row>
    <row r="1565" spans="1:33" ht="11.25" customHeight="1" x14ac:dyDescent="0.2">
      <c r="A1565" s="8" t="s">
        <v>9</v>
      </c>
      <c r="B1565" s="8" t="s">
        <v>13</v>
      </c>
      <c r="C1565" s="22" t="s">
        <v>25</v>
      </c>
      <c r="D1565" s="37">
        <v>2024</v>
      </c>
      <c r="E1565" s="12" t="s">
        <v>157</v>
      </c>
      <c r="F1565" s="8" t="s">
        <v>158</v>
      </c>
      <c r="G1565" s="77" t="s">
        <v>15053</v>
      </c>
      <c r="H1565" s="78" t="s">
        <v>15054</v>
      </c>
      <c r="I1565" s="14" t="s">
        <v>14969</v>
      </c>
      <c r="J1565" s="14" t="s">
        <v>10</v>
      </c>
      <c r="K1565" s="14" t="s">
        <v>29</v>
      </c>
      <c r="L1565" s="15" t="s">
        <v>30</v>
      </c>
      <c r="M1565" s="7" t="s">
        <v>9427</v>
      </c>
      <c r="N1565" s="15" t="s">
        <v>6135</v>
      </c>
      <c r="O1565" s="15" t="s">
        <v>12267</v>
      </c>
      <c r="P1565" s="15" t="s">
        <v>2518</v>
      </c>
      <c r="Q1565" s="15" t="s">
        <v>2521</v>
      </c>
      <c r="R1565" s="20">
        <v>31595</v>
      </c>
      <c r="S1565" s="20">
        <v>45614</v>
      </c>
      <c r="T1565" s="15" t="s">
        <v>14839</v>
      </c>
      <c r="U1565" s="15"/>
      <c r="V1565" s="15"/>
      <c r="W1565" s="15"/>
      <c r="X1565" s="17"/>
      <c r="Y1565" s="17"/>
      <c r="Z1565" s="15"/>
      <c r="AA1565" s="18">
        <f t="shared" ca="1" si="120"/>
        <v>39</v>
      </c>
      <c r="AB1565" s="15" t="s">
        <v>7878</v>
      </c>
      <c r="AC1565" s="35" t="str">
        <f t="shared" si="124"/>
        <v>0 anos 11 meses 30 dias</v>
      </c>
      <c r="AD1565" s="35" t="str">
        <f ca="1">IF(AND(V1565="",T1565&lt;TODAY()),"Contrato Encerrado",IF(AND(V1565="",T1565&gt;TODAY()),DATEDIF(TODAY(),T1565,"Y")&amp;" anos"&amp;" "&amp;DATEDIF(TODAY(),T1565,"YM")&amp;" meses"&amp;" "&amp;DATEDIF(TODAY(),T1565,"MD")&amp;" dias",IF(AND(X1565="",V1565&lt;TODAY()),"Contrato Encerrado",IF(AND(X1565="",V1565&gt;TODAY()),DATEDIF(TODAY(),V1565,"Y")&amp;" anos"&amp;" "&amp;DATEDIF(TODAY(),V1565,"YM")&amp;" meses"&amp;" "&amp;DATEDIF(TODAY(),V1565,"MD")&amp;" dias",IF(AND(Z1565="",X1565&lt;TODAY()),"Contrato Encerrado",IF(AND(Z1565="",X1565&gt;TODAY()),DATEDIF(TODAY(),X1565,"Y")&amp;" anos"&amp;" "&amp;DATEDIF(TODAY(),X1565,"YM")&amp;" meses"&amp;" "&amp;DATEDIF(TODAY(),X1565,"MD")&amp;" dias",IF(AND(Z1565&lt;&gt;””,Z1565&lt;TODAY()),"Contrato Encerrado",IF(AND(Z1565&lt;&gt;"",Z1565&gt;TODAY()),DATEDIF(TODAY(),Z1565,"Y")&amp;" anos"&amp;" "&amp;DATEDIF(TODAY(),Z1565,"YM")&amp;" meses"&amp;" "&amp;DATEDIF(TODAY(),Z1565,"MD")&amp;" dias"))))))))</f>
        <v>0 anos 1 meses 10 dias</v>
      </c>
      <c r="AE1565" s="35">
        <f t="shared" si="121"/>
        <v>364</v>
      </c>
      <c r="AF1565" s="35">
        <f t="shared" si="122"/>
        <v>366</v>
      </c>
      <c r="AG1565" s="17" t="str">
        <f t="shared" si="123"/>
        <v>0 anos 11 meses 31 dias</v>
      </c>
    </row>
    <row r="1566" spans="1:33" ht="11.25" customHeight="1" x14ac:dyDescent="0.2">
      <c r="A1566" s="8" t="s">
        <v>9</v>
      </c>
      <c r="B1566" s="10" t="s">
        <v>13</v>
      </c>
      <c r="C1566" s="11" t="s">
        <v>22</v>
      </c>
      <c r="D1566" s="36">
        <v>2022</v>
      </c>
      <c r="E1566" s="12" t="s">
        <v>79</v>
      </c>
      <c r="F1566" s="8" t="s">
        <v>80</v>
      </c>
      <c r="G1566" s="77" t="s">
        <v>100</v>
      </c>
      <c r="H1566" s="78" t="s">
        <v>101</v>
      </c>
      <c r="I1566" s="14" t="s">
        <v>102</v>
      </c>
      <c r="J1566" s="14" t="s">
        <v>1302</v>
      </c>
      <c r="K1566" s="14" t="s">
        <v>29</v>
      </c>
      <c r="L1566" s="15" t="s">
        <v>81</v>
      </c>
      <c r="M1566" s="7" t="s">
        <v>82</v>
      </c>
      <c r="N1566" s="16" t="s">
        <v>4113</v>
      </c>
      <c r="O1566" s="16"/>
      <c r="P1566" s="16" t="s">
        <v>2517</v>
      </c>
      <c r="Q1566" s="16" t="s">
        <v>2522</v>
      </c>
      <c r="R1566" s="31">
        <v>38309</v>
      </c>
      <c r="S1566" s="31">
        <v>44287</v>
      </c>
      <c r="T1566" s="31">
        <v>44917</v>
      </c>
      <c r="U1566" s="31"/>
      <c r="V1566" s="31"/>
      <c r="W1566" s="31"/>
      <c r="X1566" s="17"/>
      <c r="Y1566" s="17"/>
      <c r="Z1566" s="31"/>
      <c r="AA1566" s="18">
        <f t="shared" ca="1" si="120"/>
        <v>20</v>
      </c>
      <c r="AB1566" s="19" t="s">
        <v>7877</v>
      </c>
      <c r="AC1566" s="35" t="str">
        <f t="shared" si="124"/>
        <v>1 anos 8 meses 21 dias</v>
      </c>
      <c r="AD1566" s="35" t="str">
        <f ca="1">IF(AND(V1566="",T1566&lt;TODAY()),"Contrato Encerrado",IF(AND(V1566="",T1566&gt;TODAY()),DATEDIF(TODAY(),T1566,"Y")&amp;" anos"&amp;" "&amp;DATEDIF(TODAY(),T1566,"YM")&amp;" meses"&amp;" "&amp;DATEDIF(TODAY(),T1566,"MD")&amp;" dias",IF(AND(X1566="",V1566&lt;TODAY()),"Contrato Encerrado",IF(AND(X1566="",V1566&gt;TODAY()),DATEDIF(TODAY(),V1566,"Y")&amp;" anos"&amp;" "&amp;DATEDIF(TODAY(),V1566,"YM")&amp;" meses"&amp;" "&amp;DATEDIF(TODAY(),V1566,"MD")&amp;" dias",IF(AND(Z1566="",X1566&lt;TODAY()),"Contrato Encerrado",IF(AND(Z1566="",X1566&gt;TODAY()),DATEDIF(TODAY(),X1566,"Y")&amp;" anos"&amp;" "&amp;DATEDIF(TODAY(),X1566,"YM")&amp;" meses"&amp;" "&amp;DATEDIF(TODAY(),X1566,"MD")&amp;" dias",IF(AND(Z1566&lt;&gt;””,Z1566&lt;TODAY()),"Contrato Encerrado",IF(AND(Z1566&lt;&gt;"",Z1566&gt;TODAY()),DATEDIF(TODAY(),Z1566,"Y")&amp;" anos"&amp;" "&amp;DATEDIF(TODAY(),Z1566,"YM")&amp;" meses"&amp;" "&amp;DATEDIF(TODAY(),Z1566,"MD")&amp;" dias"))))))))</f>
        <v>Contrato Encerrado</v>
      </c>
      <c r="AE1566" s="35">
        <f t="shared" si="121"/>
        <v>630</v>
      </c>
      <c r="AF1566" s="35">
        <f t="shared" si="122"/>
        <v>100</v>
      </c>
      <c r="AG1566" s="17" t="str">
        <f t="shared" si="123"/>
        <v>0 anos 3 meses 9 dias</v>
      </c>
    </row>
    <row r="1567" spans="1:33" ht="11.25" customHeight="1" x14ac:dyDescent="0.2">
      <c r="A1567" s="8" t="s">
        <v>9</v>
      </c>
      <c r="B1567" s="8" t="s">
        <v>13</v>
      </c>
      <c r="C1567" s="22" t="s">
        <v>17</v>
      </c>
      <c r="D1567" s="37">
        <v>2023</v>
      </c>
      <c r="E1567" s="23" t="s">
        <v>1708</v>
      </c>
      <c r="F1567" s="8" t="s">
        <v>1709</v>
      </c>
      <c r="G1567" s="77" t="s">
        <v>6465</v>
      </c>
      <c r="H1567" s="78" t="s">
        <v>6466</v>
      </c>
      <c r="I1567" s="9" t="s">
        <v>6467</v>
      </c>
      <c r="J1567" s="14" t="s">
        <v>14943</v>
      </c>
      <c r="K1567" s="9" t="s">
        <v>29</v>
      </c>
      <c r="L1567" s="24" t="s">
        <v>30</v>
      </c>
      <c r="M1567" s="7" t="s">
        <v>9427</v>
      </c>
      <c r="N1567" s="15" t="s">
        <v>2098</v>
      </c>
      <c r="O1567" s="24"/>
      <c r="P1567" s="24" t="s">
        <v>2518</v>
      </c>
      <c r="Q1567" s="24" t="s">
        <v>2523</v>
      </c>
      <c r="R1567" s="17">
        <v>37654</v>
      </c>
      <c r="S1567" s="17">
        <v>45034</v>
      </c>
      <c r="T1567" s="31">
        <v>45764</v>
      </c>
      <c r="U1567" s="20"/>
      <c r="V1567" s="20"/>
      <c r="W1567" s="17"/>
      <c r="X1567" s="17"/>
      <c r="Y1567" s="17"/>
      <c r="Z1567" s="20"/>
      <c r="AA1567" s="18">
        <f t="shared" ca="1" si="120"/>
        <v>22</v>
      </c>
      <c r="AB1567" s="19" t="s">
        <v>7878</v>
      </c>
      <c r="AC1567" s="35" t="str">
        <f t="shared" si="124"/>
        <v>1 anos 11 meses 30 dias</v>
      </c>
      <c r="AD1567" s="35" t="str">
        <f ca="1">IF(AND(V1567="",T1567&lt;TODAY()),"Contrato Encerrado",IF(AND(V1567="",T1567&gt;TODAY()),DATEDIF(TODAY(),T1567,"Y")&amp;" anos"&amp;" "&amp;DATEDIF(TODAY(),T1567,"YM")&amp;" meses"&amp;" "&amp;DATEDIF(TODAY(),T1567,"MD")&amp;" dias",IF(AND(X1567="",V1567&lt;TODAY()),"Contrato Encerrado",IF(AND(X1567="",V1567&gt;TODAY()),DATEDIF(TODAY(),V1567,"Y")&amp;" anos"&amp;" "&amp;DATEDIF(TODAY(),V1567,"YM")&amp;" meses"&amp;" "&amp;DATEDIF(TODAY(),V1567,"MD")&amp;" dias",IF(AND(Z1567="",X1567&lt;TODAY()),"Contrato Encerrado",IF(AND(Z1567="",X1567&gt;TODAY()),DATEDIF(TODAY(),X1567,"Y")&amp;" anos"&amp;" "&amp;DATEDIF(TODAY(),X1567,"YM")&amp;" meses"&amp;" "&amp;DATEDIF(TODAY(),X1567,"MD")&amp;" dias",IF(AND(Z1567&lt;&gt;””,Z1567&lt;TODAY()),"Contrato Encerrado",IF(AND(Z1567&lt;&gt;"",Z1567&gt;TODAY()),DATEDIF(TODAY(),Z1567,"Y")&amp;" anos"&amp;" "&amp;DATEDIF(TODAY(),Z1567,"YM")&amp;" meses"&amp;" "&amp;DATEDIF(TODAY(),Z1567,"MD")&amp;" dias"))))))))</f>
        <v>Contrato Encerrado</v>
      </c>
      <c r="AE1567" s="35">
        <f t="shared" si="121"/>
        <v>730</v>
      </c>
      <c r="AF1567" s="35">
        <f t="shared" si="122"/>
        <v>0</v>
      </c>
      <c r="AG1567" s="17" t="str">
        <f t="shared" si="123"/>
        <v>ESTÁGIO COMPLETOU 2 ANOS</v>
      </c>
    </row>
    <row r="1568" spans="1:33" ht="11.25" customHeight="1" x14ac:dyDescent="0.2">
      <c r="A1568" s="8" t="s">
        <v>9</v>
      </c>
      <c r="B1568" s="10" t="s">
        <v>13</v>
      </c>
      <c r="C1568" s="11" t="s">
        <v>22</v>
      </c>
      <c r="D1568" s="36">
        <v>2021</v>
      </c>
      <c r="E1568" s="14" t="s">
        <v>307</v>
      </c>
      <c r="F1568" s="8" t="s">
        <v>308</v>
      </c>
      <c r="G1568" s="77" t="s">
        <v>3445</v>
      </c>
      <c r="H1568" s="78" t="s">
        <v>3446</v>
      </c>
      <c r="I1568" s="14" t="s">
        <v>3447</v>
      </c>
      <c r="J1568" s="14" t="s">
        <v>1302</v>
      </c>
      <c r="K1568" s="14" t="s">
        <v>29</v>
      </c>
      <c r="L1568" s="15" t="s">
        <v>81</v>
      </c>
      <c r="M1568" s="7" t="s">
        <v>82</v>
      </c>
      <c r="N1568" s="27" t="s">
        <v>3223</v>
      </c>
      <c r="O1568" s="27"/>
      <c r="P1568" s="26" t="s">
        <v>2517</v>
      </c>
      <c r="Q1568" s="26" t="s">
        <v>2522</v>
      </c>
      <c r="R1568" s="31">
        <v>37958</v>
      </c>
      <c r="S1568" s="31">
        <v>44420</v>
      </c>
      <c r="T1568" s="111">
        <v>44561</v>
      </c>
      <c r="U1568" s="31"/>
      <c r="V1568" s="31"/>
      <c r="W1568" s="31"/>
      <c r="X1568" s="17"/>
      <c r="Y1568" s="17"/>
      <c r="Z1568" s="31"/>
      <c r="AA1568" s="18">
        <f t="shared" ca="1" si="120"/>
        <v>21</v>
      </c>
      <c r="AB1568" s="19" t="s">
        <v>7878</v>
      </c>
      <c r="AC1568" s="35" t="str">
        <f t="shared" si="124"/>
        <v>0 anos 4 meses 19 dias</v>
      </c>
      <c r="AD1568" s="35" t="str">
        <f ca="1">IF(AND(V1568="",T1568&lt;TODAY()),"Contrato Encerrado",IF(AND(V1568="",T1568&gt;TODAY()),DATEDIF(TODAY(),T1568,"Y")&amp;" anos"&amp;" "&amp;DATEDIF(TODAY(),T1568,"YM")&amp;" meses"&amp;" "&amp;DATEDIF(TODAY(),T1568,"MD")&amp;" dias",IF(AND(X1568="",V1568&lt;TODAY()),"Contrato Encerrado",IF(AND(X1568="",V1568&gt;TODAY()),DATEDIF(TODAY(),V1568,"Y")&amp;" anos"&amp;" "&amp;DATEDIF(TODAY(),V1568,"YM")&amp;" meses"&amp;" "&amp;DATEDIF(TODAY(),V1568,"MD")&amp;" dias",IF(AND(Z1568="",X1568&lt;TODAY()),"Contrato Encerrado",IF(AND(Z1568="",X1568&gt;TODAY()),DATEDIF(TODAY(),X1568,"Y")&amp;" anos"&amp;" "&amp;DATEDIF(TODAY(),X1568,"YM")&amp;" meses"&amp;" "&amp;DATEDIF(TODAY(),X1568,"MD")&amp;" dias",IF(AND(Z1568&lt;&gt;””,Z1568&lt;TODAY()),"Contrato Encerrado",IF(AND(Z1568&lt;&gt;"",Z1568&gt;TODAY()),DATEDIF(TODAY(),Z1568,"Y")&amp;" anos"&amp;" "&amp;DATEDIF(TODAY(),Z1568,"YM")&amp;" meses"&amp;" "&amp;DATEDIF(TODAY(),Z1568,"MD")&amp;" dias"))))))))</f>
        <v>Contrato Encerrado</v>
      </c>
      <c r="AE1568" s="35">
        <f t="shared" si="121"/>
        <v>141</v>
      </c>
      <c r="AF1568" s="35">
        <f t="shared" si="122"/>
        <v>589</v>
      </c>
      <c r="AG1568" s="17" t="str">
        <f t="shared" si="123"/>
        <v>1 anos 7 meses 11 dias</v>
      </c>
    </row>
    <row r="1569" spans="1:33" ht="11.25" customHeight="1" x14ac:dyDescent="0.2">
      <c r="A1569" s="8" t="s">
        <v>9</v>
      </c>
      <c r="B1569" s="10" t="s">
        <v>13</v>
      </c>
      <c r="C1569" s="11" t="s">
        <v>22</v>
      </c>
      <c r="D1569" s="36">
        <v>2022</v>
      </c>
      <c r="E1569" s="12" t="s">
        <v>157</v>
      </c>
      <c r="F1569" s="8" t="s">
        <v>158</v>
      </c>
      <c r="G1569" s="77" t="s">
        <v>4572</v>
      </c>
      <c r="H1569" s="78" t="s">
        <v>4573</v>
      </c>
      <c r="I1569" s="14" t="s">
        <v>4574</v>
      </c>
      <c r="J1569" s="14" t="s">
        <v>14943</v>
      </c>
      <c r="K1569" s="14" t="s">
        <v>29</v>
      </c>
      <c r="L1569" s="15" t="s">
        <v>30</v>
      </c>
      <c r="M1569" s="7" t="s">
        <v>9427</v>
      </c>
      <c r="N1569" s="16" t="s">
        <v>4159</v>
      </c>
      <c r="O1569" s="16"/>
      <c r="P1569" s="16" t="s">
        <v>2518</v>
      </c>
      <c r="Q1569" s="16" t="s">
        <v>2521</v>
      </c>
      <c r="R1569" s="31">
        <v>35586</v>
      </c>
      <c r="S1569" s="31">
        <v>44796</v>
      </c>
      <c r="T1569" s="31">
        <v>45187</v>
      </c>
      <c r="U1569" s="31"/>
      <c r="V1569" s="31"/>
      <c r="W1569" s="31"/>
      <c r="X1569" s="17"/>
      <c r="Y1569" s="17"/>
      <c r="Z1569" s="31"/>
      <c r="AA1569" s="18">
        <f t="shared" ca="1" si="120"/>
        <v>28</v>
      </c>
      <c r="AB1569" s="19" t="s">
        <v>7878</v>
      </c>
      <c r="AC1569" s="35" t="str">
        <f t="shared" si="124"/>
        <v>1 anos 0 meses 26 dias</v>
      </c>
      <c r="AD1569" s="35" t="str">
        <f ca="1">IF(AND(V1569="",T1569&lt;TODAY()),"Contrato Encerrado",IF(AND(V1569="",T1569&gt;TODAY()),DATEDIF(TODAY(),T1569,"Y")&amp;" anos"&amp;" "&amp;DATEDIF(TODAY(),T1569,"YM")&amp;" meses"&amp;" "&amp;DATEDIF(TODAY(),T1569,"MD")&amp;" dias",IF(AND(X1569="",V1569&lt;TODAY()),"Contrato Encerrado",IF(AND(X1569="",V1569&gt;TODAY()),DATEDIF(TODAY(),V1569,"Y")&amp;" anos"&amp;" "&amp;DATEDIF(TODAY(),V1569,"YM")&amp;" meses"&amp;" "&amp;DATEDIF(TODAY(),V1569,"MD")&amp;" dias",IF(AND(Z1569="",X1569&lt;TODAY()),"Contrato Encerrado",IF(AND(Z1569="",X1569&gt;TODAY()),DATEDIF(TODAY(),X1569,"Y")&amp;" anos"&amp;" "&amp;DATEDIF(TODAY(),X1569,"YM")&amp;" meses"&amp;" "&amp;DATEDIF(TODAY(),X1569,"MD")&amp;" dias",IF(AND(Z1569&lt;&gt;””,Z1569&lt;TODAY()),"Contrato Encerrado",IF(AND(Z1569&lt;&gt;"",Z1569&gt;TODAY()),DATEDIF(TODAY(),Z1569,"Y")&amp;" anos"&amp;" "&amp;DATEDIF(TODAY(),Z1569,"YM")&amp;" meses"&amp;" "&amp;DATEDIF(TODAY(),Z1569,"MD")&amp;" dias"))))))))</f>
        <v>Contrato Encerrado</v>
      </c>
      <c r="AE1569" s="35">
        <f t="shared" si="121"/>
        <v>391</v>
      </c>
      <c r="AF1569" s="35">
        <f t="shared" si="122"/>
        <v>339</v>
      </c>
      <c r="AG1569" s="17" t="str">
        <f t="shared" si="123"/>
        <v>0 anos 11 meses 4 dias</v>
      </c>
    </row>
    <row r="1570" spans="1:33" ht="11.25" customHeight="1" x14ac:dyDescent="0.2">
      <c r="A1570" s="8" t="s">
        <v>9</v>
      </c>
      <c r="B1570" s="8" t="s">
        <v>13</v>
      </c>
      <c r="C1570" s="22" t="s">
        <v>11</v>
      </c>
      <c r="D1570" s="37">
        <v>2024</v>
      </c>
      <c r="E1570" s="12" t="s">
        <v>307</v>
      </c>
      <c r="F1570" s="8" t="s">
        <v>308</v>
      </c>
      <c r="G1570" s="77" t="s">
        <v>11223</v>
      </c>
      <c r="H1570" s="78" t="s">
        <v>11224</v>
      </c>
      <c r="I1570" s="14" t="s">
        <v>11225</v>
      </c>
      <c r="J1570" s="14" t="s">
        <v>14943</v>
      </c>
      <c r="K1570" s="14" t="s">
        <v>29</v>
      </c>
      <c r="L1570" s="15" t="s">
        <v>81</v>
      </c>
      <c r="M1570" s="7" t="s">
        <v>82</v>
      </c>
      <c r="N1570" s="15" t="s">
        <v>4113</v>
      </c>
      <c r="O1570" s="15" t="s">
        <v>8021</v>
      </c>
      <c r="P1570" s="15" t="s">
        <v>2518</v>
      </c>
      <c r="Q1570" s="15" t="s">
        <v>2523</v>
      </c>
      <c r="R1570" s="20">
        <v>39189</v>
      </c>
      <c r="S1570" s="20">
        <v>45294</v>
      </c>
      <c r="T1570" s="20">
        <v>45658</v>
      </c>
      <c r="U1570" s="20"/>
      <c r="V1570" s="20"/>
      <c r="W1570" s="20"/>
      <c r="X1570" s="17"/>
      <c r="Y1570" s="17"/>
      <c r="Z1570" s="20"/>
      <c r="AA1570" s="18">
        <f t="shared" ca="1" si="120"/>
        <v>18</v>
      </c>
      <c r="AB1570" s="15" t="s">
        <v>7878</v>
      </c>
      <c r="AC1570" s="35" t="str">
        <f t="shared" si="124"/>
        <v>0 anos 11 meses 29 dias</v>
      </c>
      <c r="AD1570" s="35" t="str">
        <f ca="1">IF(AND(V1570="",T1570&lt;TODAY()),"Contrato Encerrado",IF(AND(V1570="",T1570&gt;TODAY()),DATEDIF(TODAY(),T1570,"Y")&amp;" anos"&amp;" "&amp;DATEDIF(TODAY(),T1570,"YM")&amp;" meses"&amp;" "&amp;DATEDIF(TODAY(),T1570,"MD")&amp;" dias",IF(AND(X1570="",V1570&lt;TODAY()),"Contrato Encerrado",IF(AND(X1570="",V1570&gt;TODAY()),DATEDIF(TODAY(),V1570,"Y")&amp;" anos"&amp;" "&amp;DATEDIF(TODAY(),V1570,"YM")&amp;" meses"&amp;" "&amp;DATEDIF(TODAY(),V1570,"MD")&amp;" dias",IF(AND(Z1570="",X1570&lt;TODAY()),"Contrato Encerrado",IF(AND(Z1570="",X1570&gt;TODAY()),DATEDIF(TODAY(),X1570,"Y")&amp;" anos"&amp;" "&amp;DATEDIF(TODAY(),X1570,"YM")&amp;" meses"&amp;" "&amp;DATEDIF(TODAY(),X1570,"MD")&amp;" dias",IF(AND(Z1570&lt;&gt;””,Z1570&lt;TODAY()),"Contrato Encerrado",IF(AND(Z1570&lt;&gt;"",Z1570&gt;TODAY()),DATEDIF(TODAY(),Z1570,"Y")&amp;" anos"&amp;" "&amp;DATEDIF(TODAY(),Z1570,"YM")&amp;" meses"&amp;" "&amp;DATEDIF(TODAY(),Z1570,"MD")&amp;" dias"))))))))</f>
        <v>Contrato Encerrado</v>
      </c>
      <c r="AE1570" s="35">
        <f t="shared" si="121"/>
        <v>364</v>
      </c>
      <c r="AF1570" s="35">
        <f t="shared" si="122"/>
        <v>366</v>
      </c>
      <c r="AG1570" s="17" t="str">
        <f t="shared" si="123"/>
        <v>0 anos 11 meses 31 dias</v>
      </c>
    </row>
    <row r="1571" spans="1:33" ht="11.25" customHeight="1" x14ac:dyDescent="0.2">
      <c r="A1571" s="8" t="s">
        <v>9</v>
      </c>
      <c r="B1571" s="8" t="s">
        <v>13</v>
      </c>
      <c r="C1571" s="22" t="s">
        <v>22</v>
      </c>
      <c r="D1571" s="35">
        <v>2025</v>
      </c>
      <c r="E1571" s="12" t="s">
        <v>157</v>
      </c>
      <c r="F1571" s="8" t="s">
        <v>158</v>
      </c>
      <c r="G1571" s="14" t="s">
        <v>17949</v>
      </c>
      <c r="H1571" s="8" t="s">
        <v>17950</v>
      </c>
      <c r="I1571" s="14" t="s">
        <v>17951</v>
      </c>
      <c r="J1571" s="14" t="s">
        <v>10</v>
      </c>
      <c r="K1571" s="14" t="s">
        <v>29</v>
      </c>
      <c r="L1571" s="15" t="s">
        <v>30</v>
      </c>
      <c r="M1571" s="7" t="s">
        <v>16153</v>
      </c>
      <c r="N1571" s="15" t="s">
        <v>6302</v>
      </c>
      <c r="O1571" s="15" t="s">
        <v>17880</v>
      </c>
      <c r="P1571" s="15" t="s">
        <v>2518</v>
      </c>
      <c r="Q1571" s="15" t="s">
        <v>2521</v>
      </c>
      <c r="R1571" s="20">
        <v>29926</v>
      </c>
      <c r="S1571" s="15" t="s">
        <v>17952</v>
      </c>
      <c r="T1571" s="20">
        <v>46252</v>
      </c>
      <c r="U1571" s="21"/>
      <c r="V1571" s="15"/>
      <c r="W1571" s="35"/>
      <c r="X1571" s="17"/>
      <c r="Y1571" s="17"/>
      <c r="Z1571" s="183"/>
      <c r="AA1571" s="21">
        <f t="shared" ca="1" si="120"/>
        <v>43</v>
      </c>
      <c r="AB1571" s="35" t="s">
        <v>7878</v>
      </c>
      <c r="AC1571" s="35" t="str">
        <f t="shared" si="124"/>
        <v>0 anos 11 meses 23 dias</v>
      </c>
      <c r="AD1571" s="35" t="str">
        <f ca="1">IF(AND(V1571="",T1571&lt;TODAY()),"Contrato Encerrado",IF(AND(V1571="",T1571&gt;TODAY()),DATEDIF(TODAY(),T1571,"Y")&amp;" anos"&amp;" "&amp;DATEDIF(TODAY(),T1571,"YM")&amp;" meses"&amp;" "&amp;DATEDIF(TODAY(),T1571,"MD")&amp;" dias",IF(AND(X1571="",V1571&lt;TODAY()),"Contrato Encerrado",IF(AND(X1571="",V1571&gt;TODAY()),DATEDIF(TODAY(),V1571,"Y")&amp;" anos"&amp;" "&amp;DATEDIF(TODAY(),V1571,"YM")&amp;" meses"&amp;" "&amp;DATEDIF(TODAY(),V1571,"MD")&amp;" dias",IF(AND(Z1571="",X1571&lt;TODAY()),"Contrato Encerrado",IF(AND(Z1571="",X1571&gt;TODAY()),DATEDIF(TODAY(),X1571,"Y")&amp;" anos"&amp;" "&amp;DATEDIF(TODAY(),X1571,"YM")&amp;" meses"&amp;" "&amp;DATEDIF(TODAY(),X1571,"MD")&amp;" dias",IF(AND(Z1571&lt;&gt;””,Z1571&lt;TODAY()),"Contrato Encerrado",IF(AND(Z1571&lt;&gt;"",Z1571&gt;TODAY()),DATEDIF(TODAY(),Z1571,"Y")&amp;" anos"&amp;" "&amp;DATEDIF(TODAY(),Z1571,"YM")&amp;" meses"&amp;" "&amp;DATEDIF(TODAY(),Z1571,"MD")&amp;" dias"))))))))</f>
        <v>0 anos 10 meses 11 dias</v>
      </c>
      <c r="AE1571" s="35">
        <f t="shared" si="121"/>
        <v>357</v>
      </c>
      <c r="AF1571" s="35">
        <f t="shared" si="122"/>
        <v>373</v>
      </c>
      <c r="AG1571" s="17" t="str">
        <f t="shared" si="123"/>
        <v>1 anos 0 meses 7 dias</v>
      </c>
    </row>
    <row r="1572" spans="1:33" ht="11.25" customHeight="1" x14ac:dyDescent="0.2">
      <c r="A1572" s="8" t="s">
        <v>9</v>
      </c>
      <c r="B1572" s="10" t="s">
        <v>13</v>
      </c>
      <c r="C1572" s="11" t="s">
        <v>22</v>
      </c>
      <c r="D1572" s="36">
        <v>2022</v>
      </c>
      <c r="E1572" s="12" t="s">
        <v>157</v>
      </c>
      <c r="F1572" s="8" t="s">
        <v>158</v>
      </c>
      <c r="G1572" s="77" t="s">
        <v>840</v>
      </c>
      <c r="H1572" s="78" t="s">
        <v>841</v>
      </c>
      <c r="I1572" s="14" t="s">
        <v>842</v>
      </c>
      <c r="J1572" s="14" t="s">
        <v>14943</v>
      </c>
      <c r="K1572" s="14" t="s">
        <v>29</v>
      </c>
      <c r="L1572" s="15" t="s">
        <v>30</v>
      </c>
      <c r="M1572" s="7" t="s">
        <v>9427</v>
      </c>
      <c r="N1572" s="16" t="s">
        <v>2101</v>
      </c>
      <c r="O1572" s="16"/>
      <c r="P1572" s="16" t="s">
        <v>2517</v>
      </c>
      <c r="Q1572" s="16" t="s">
        <v>2522</v>
      </c>
      <c r="R1572" s="31">
        <v>27300</v>
      </c>
      <c r="S1572" s="31">
        <v>44382</v>
      </c>
      <c r="T1572" s="111">
        <v>44942</v>
      </c>
      <c r="U1572" s="31"/>
      <c r="V1572" s="31"/>
      <c r="W1572" s="31"/>
      <c r="X1572" s="17"/>
      <c r="Y1572" s="17"/>
      <c r="Z1572" s="31"/>
      <c r="AA1572" s="18">
        <f t="shared" ca="1" si="120"/>
        <v>51</v>
      </c>
      <c r="AB1572" s="19" t="s">
        <v>7878</v>
      </c>
      <c r="AC1572" s="35" t="str">
        <f t="shared" si="124"/>
        <v>1 anos 6 meses 11 dias</v>
      </c>
      <c r="AD1572" s="35" t="str">
        <f ca="1">IF(AND(V1572="",T1572&lt;TODAY()),"Contrato Encerrado",IF(AND(V1572="",T1572&gt;TODAY()),DATEDIF(TODAY(),T1572,"Y")&amp;" anos"&amp;" "&amp;DATEDIF(TODAY(),T1572,"YM")&amp;" meses"&amp;" "&amp;DATEDIF(TODAY(),T1572,"MD")&amp;" dias",IF(AND(X1572="",V1572&lt;TODAY()),"Contrato Encerrado",IF(AND(X1572="",V1572&gt;TODAY()),DATEDIF(TODAY(),V1572,"Y")&amp;" anos"&amp;" "&amp;DATEDIF(TODAY(),V1572,"YM")&amp;" meses"&amp;" "&amp;DATEDIF(TODAY(),V1572,"MD")&amp;" dias",IF(AND(Z1572="",X1572&lt;TODAY()),"Contrato Encerrado",IF(AND(Z1572="",X1572&gt;TODAY()),DATEDIF(TODAY(),X1572,"Y")&amp;" anos"&amp;" "&amp;DATEDIF(TODAY(),X1572,"YM")&amp;" meses"&amp;" "&amp;DATEDIF(TODAY(),X1572,"MD")&amp;" dias",IF(AND(Z1572&lt;&gt;””,Z1572&lt;TODAY()),"Contrato Encerrado",IF(AND(Z1572&lt;&gt;"",Z1572&gt;TODAY()),DATEDIF(TODAY(),Z1572,"Y")&amp;" anos"&amp;" "&amp;DATEDIF(TODAY(),Z1572,"YM")&amp;" meses"&amp;" "&amp;DATEDIF(TODAY(),Z1572,"MD")&amp;" dias"))))))))</f>
        <v>Contrato Encerrado</v>
      </c>
      <c r="AE1572" s="35">
        <f t="shared" si="121"/>
        <v>560</v>
      </c>
      <c r="AF1572" s="35">
        <f t="shared" si="122"/>
        <v>170</v>
      </c>
      <c r="AG1572" s="17" t="str">
        <f t="shared" si="123"/>
        <v>0 anos 5 meses 18 dias</v>
      </c>
    </row>
    <row r="1573" spans="1:33" ht="11.25" customHeight="1" x14ac:dyDescent="0.2">
      <c r="A1573" s="8" t="s">
        <v>9</v>
      </c>
      <c r="B1573" s="8" t="s">
        <v>13</v>
      </c>
      <c r="C1573" s="22" t="s">
        <v>21</v>
      </c>
      <c r="D1573" s="35">
        <v>2025</v>
      </c>
      <c r="E1573" s="12" t="s">
        <v>157</v>
      </c>
      <c r="F1573" s="8" t="s">
        <v>158</v>
      </c>
      <c r="G1573" s="14" t="s">
        <v>17339</v>
      </c>
      <c r="H1573" s="8" t="s">
        <v>17340</v>
      </c>
      <c r="I1573" s="14" t="s">
        <v>16890</v>
      </c>
      <c r="J1573" s="14" t="s">
        <v>10</v>
      </c>
      <c r="K1573" s="14" t="s">
        <v>29</v>
      </c>
      <c r="L1573" s="15" t="s">
        <v>30</v>
      </c>
      <c r="M1573" s="7" t="s">
        <v>16153</v>
      </c>
      <c r="N1573" s="15" t="s">
        <v>4159</v>
      </c>
      <c r="O1573" s="15" t="s">
        <v>15719</v>
      </c>
      <c r="P1573" s="15" t="s">
        <v>2518</v>
      </c>
      <c r="Q1573" s="15" t="s">
        <v>4109</v>
      </c>
      <c r="R1573" s="20">
        <v>30813</v>
      </c>
      <c r="S1573" s="20">
        <v>45796</v>
      </c>
      <c r="T1573" s="20">
        <v>46160</v>
      </c>
      <c r="U1573" s="20"/>
      <c r="V1573" s="20"/>
      <c r="W1573" s="20"/>
      <c r="X1573" s="17"/>
      <c r="Y1573" s="17"/>
      <c r="Z1573" s="20"/>
      <c r="AA1573" s="21">
        <f t="shared" ca="1" si="120"/>
        <v>41</v>
      </c>
      <c r="AB1573" s="20" t="s">
        <v>7878</v>
      </c>
      <c r="AC1573" s="35" t="str">
        <f t="shared" si="124"/>
        <v>0 anos 11 meses 29 dias</v>
      </c>
      <c r="AD1573" s="35" t="str">
        <f ca="1">IF(AND(V1573="",T1573&lt;TODAY()),"Contrato Encerrado",IF(AND(V1573="",T1573&gt;TODAY()),DATEDIF(TODAY(),T1573,"Y")&amp;" anos"&amp;" "&amp;DATEDIF(TODAY(),T1573,"YM")&amp;" meses"&amp;" "&amp;DATEDIF(TODAY(),T1573,"MD")&amp;" dias",IF(AND(X1573="",V1573&lt;TODAY()),"Contrato Encerrado",IF(AND(X1573="",V1573&gt;TODAY()),DATEDIF(TODAY(),V1573,"Y")&amp;" anos"&amp;" "&amp;DATEDIF(TODAY(),V1573,"YM")&amp;" meses"&amp;" "&amp;DATEDIF(TODAY(),V1573,"MD")&amp;" dias",IF(AND(Z1573="",X1573&lt;TODAY()),"Contrato Encerrado",IF(AND(Z1573="",X1573&gt;TODAY()),DATEDIF(TODAY(),X1573,"Y")&amp;" anos"&amp;" "&amp;DATEDIF(TODAY(),X1573,"YM")&amp;" meses"&amp;" "&amp;DATEDIF(TODAY(),X1573,"MD")&amp;" dias",IF(AND(Z1573&lt;&gt;””,Z1573&lt;TODAY()),"Contrato Encerrado",IF(AND(Z1573&lt;&gt;"",Z1573&gt;TODAY()),DATEDIF(TODAY(),Z1573,"Y")&amp;" anos"&amp;" "&amp;DATEDIF(TODAY(),Z1573,"YM")&amp;" meses"&amp;" "&amp;DATEDIF(TODAY(),Z1573,"MD")&amp;" dias"))))))))</f>
        <v>0 anos 7 meses 11 dias</v>
      </c>
      <c r="AE1573" s="35">
        <f t="shared" si="121"/>
        <v>364</v>
      </c>
      <c r="AF1573" s="35">
        <f t="shared" si="122"/>
        <v>366</v>
      </c>
      <c r="AG1573" s="17" t="str">
        <f t="shared" si="123"/>
        <v>0 anos 11 meses 31 dias</v>
      </c>
    </row>
    <row r="1574" spans="1:33" ht="11.25" customHeight="1" x14ac:dyDescent="0.2">
      <c r="A1574" s="8" t="s">
        <v>9</v>
      </c>
      <c r="B1574" s="10" t="s">
        <v>13</v>
      </c>
      <c r="C1574" s="11" t="s">
        <v>22</v>
      </c>
      <c r="D1574" s="36">
        <v>2022</v>
      </c>
      <c r="E1574" s="12" t="s">
        <v>157</v>
      </c>
      <c r="F1574" s="8" t="s">
        <v>158</v>
      </c>
      <c r="G1574" s="77" t="s">
        <v>1557</v>
      </c>
      <c r="H1574" s="78" t="s">
        <v>1558</v>
      </c>
      <c r="I1574" s="14" t="s">
        <v>1559</v>
      </c>
      <c r="J1574" s="14" t="s">
        <v>14943</v>
      </c>
      <c r="K1574" s="14" t="s">
        <v>29</v>
      </c>
      <c r="L1574" s="15" t="s">
        <v>30</v>
      </c>
      <c r="M1574" s="7" t="s">
        <v>9427</v>
      </c>
      <c r="N1574" s="16" t="s">
        <v>2106</v>
      </c>
      <c r="O1574" s="16"/>
      <c r="P1574" s="16" t="s">
        <v>2517</v>
      </c>
      <c r="Q1574" s="16" t="s">
        <v>2522</v>
      </c>
      <c r="R1574" s="31">
        <v>36499</v>
      </c>
      <c r="S1574" s="31">
        <v>44482</v>
      </c>
      <c r="T1574" s="31">
        <v>44942</v>
      </c>
      <c r="U1574" s="31"/>
      <c r="V1574" s="31"/>
      <c r="W1574" s="31"/>
      <c r="X1574" s="17"/>
      <c r="Y1574" s="17"/>
      <c r="Z1574" s="31"/>
      <c r="AA1574" s="18">
        <f t="shared" ca="1" si="120"/>
        <v>25</v>
      </c>
      <c r="AB1574" s="19" t="s">
        <v>7878</v>
      </c>
      <c r="AC1574" s="35" t="str">
        <f t="shared" si="124"/>
        <v>1 anos 3 meses 3 dias</v>
      </c>
      <c r="AD1574" s="35" t="str">
        <f ca="1">IF(AND(V1574="",T1574&lt;TODAY()),"Contrato Encerrado",IF(AND(V1574="",T1574&gt;TODAY()),DATEDIF(TODAY(),T1574,"Y")&amp;" anos"&amp;" "&amp;DATEDIF(TODAY(),T1574,"YM")&amp;" meses"&amp;" "&amp;DATEDIF(TODAY(),T1574,"MD")&amp;" dias",IF(AND(X1574="",V1574&lt;TODAY()),"Contrato Encerrado",IF(AND(X1574="",V1574&gt;TODAY()),DATEDIF(TODAY(),V1574,"Y")&amp;" anos"&amp;" "&amp;DATEDIF(TODAY(),V1574,"YM")&amp;" meses"&amp;" "&amp;DATEDIF(TODAY(),V1574,"MD")&amp;" dias",IF(AND(Z1574="",X1574&lt;TODAY()),"Contrato Encerrado",IF(AND(Z1574="",X1574&gt;TODAY()),DATEDIF(TODAY(),X1574,"Y")&amp;" anos"&amp;" "&amp;DATEDIF(TODAY(),X1574,"YM")&amp;" meses"&amp;" "&amp;DATEDIF(TODAY(),X1574,"MD")&amp;" dias",IF(AND(Z1574&lt;&gt;””,Z1574&lt;TODAY()),"Contrato Encerrado",IF(AND(Z1574&lt;&gt;"",Z1574&gt;TODAY()),DATEDIF(TODAY(),Z1574,"Y")&amp;" anos"&amp;" "&amp;DATEDIF(TODAY(),Z1574,"YM")&amp;" meses"&amp;" "&amp;DATEDIF(TODAY(),Z1574,"MD")&amp;" dias"))))))))</f>
        <v>Contrato Encerrado</v>
      </c>
      <c r="AE1574" s="35">
        <f t="shared" si="121"/>
        <v>460</v>
      </c>
      <c r="AF1574" s="35">
        <f t="shared" si="122"/>
        <v>270</v>
      </c>
      <c r="AG1574" s="17" t="str">
        <f t="shared" si="123"/>
        <v>0 anos 8 meses 26 dias</v>
      </c>
    </row>
    <row r="1575" spans="1:33" ht="11.25" customHeight="1" x14ac:dyDescent="0.2">
      <c r="A1575" s="8" t="s">
        <v>9</v>
      </c>
      <c r="B1575" s="8" t="s">
        <v>13</v>
      </c>
      <c r="C1575" s="22" t="s">
        <v>22</v>
      </c>
      <c r="D1575" s="35">
        <v>2025</v>
      </c>
      <c r="E1575" s="12" t="s">
        <v>79</v>
      </c>
      <c r="F1575" s="8" t="s">
        <v>80</v>
      </c>
      <c r="G1575" s="14" t="s">
        <v>17953</v>
      </c>
      <c r="H1575" s="8" t="s">
        <v>17954</v>
      </c>
      <c r="I1575" s="14" t="s">
        <v>17955</v>
      </c>
      <c r="J1575" s="14" t="s">
        <v>10</v>
      </c>
      <c r="K1575" s="14" t="s">
        <v>29</v>
      </c>
      <c r="L1575" s="15" t="s">
        <v>30</v>
      </c>
      <c r="M1575" s="7" t="s">
        <v>16153</v>
      </c>
      <c r="N1575" s="15" t="s">
        <v>2114</v>
      </c>
      <c r="O1575" s="15" t="s">
        <v>12280</v>
      </c>
      <c r="P1575" s="15" t="s">
        <v>2518</v>
      </c>
      <c r="Q1575" s="15" t="s">
        <v>2523</v>
      </c>
      <c r="R1575" s="20">
        <v>30305</v>
      </c>
      <c r="S1575" s="20">
        <v>45901</v>
      </c>
      <c r="T1575" s="20">
        <v>46265</v>
      </c>
      <c r="U1575" s="21"/>
      <c r="V1575" s="15"/>
      <c r="W1575" s="35"/>
      <c r="X1575" s="17"/>
      <c r="Y1575" s="17"/>
      <c r="Z1575" s="183"/>
      <c r="AA1575" s="21">
        <f t="shared" ca="1" si="120"/>
        <v>42</v>
      </c>
      <c r="AB1575" s="35" t="s">
        <v>7878</v>
      </c>
      <c r="AC1575" s="35" t="str">
        <f t="shared" si="124"/>
        <v>0 anos 11 meses 30 dias</v>
      </c>
      <c r="AD1575" s="35" t="str">
        <f ca="1">IF(AND(V1575="",T1575&lt;TODAY()),"Contrato Encerrado",IF(AND(V1575="",T1575&gt;TODAY()),DATEDIF(TODAY(),T1575,"Y")&amp;" anos"&amp;" "&amp;DATEDIF(TODAY(),T1575,"YM")&amp;" meses"&amp;" "&amp;DATEDIF(TODAY(),T1575,"MD")&amp;" dias",IF(AND(X1575="",V1575&lt;TODAY()),"Contrato Encerrado",IF(AND(X1575="",V1575&gt;TODAY()),DATEDIF(TODAY(),V1575,"Y")&amp;" anos"&amp;" "&amp;DATEDIF(TODAY(),V1575,"YM")&amp;" meses"&amp;" "&amp;DATEDIF(TODAY(),V1575,"MD")&amp;" dias",IF(AND(Z1575="",X1575&lt;TODAY()),"Contrato Encerrado",IF(AND(Z1575="",X1575&gt;TODAY()),DATEDIF(TODAY(),X1575,"Y")&amp;" anos"&amp;" "&amp;DATEDIF(TODAY(),X1575,"YM")&amp;" meses"&amp;" "&amp;DATEDIF(TODAY(),X1575,"MD")&amp;" dias",IF(AND(Z1575&lt;&gt;””,Z1575&lt;TODAY()),"Contrato Encerrado",IF(AND(Z1575&lt;&gt;"",Z1575&gt;TODAY()),DATEDIF(TODAY(),Z1575,"Y")&amp;" anos"&amp;" "&amp;DATEDIF(TODAY(),Z1575,"YM")&amp;" meses"&amp;" "&amp;DATEDIF(TODAY(),Z1575,"MD")&amp;" dias"))))))))</f>
        <v>0 anos 10 meses 24 dias</v>
      </c>
      <c r="AE1575" s="35">
        <f t="shared" si="121"/>
        <v>364</v>
      </c>
      <c r="AF1575" s="35">
        <f t="shared" si="122"/>
        <v>366</v>
      </c>
      <c r="AG1575" s="17" t="str">
        <f t="shared" si="123"/>
        <v>0 anos 11 meses 31 dias</v>
      </c>
    </row>
    <row r="1576" spans="1:33" ht="11.25" customHeight="1" x14ac:dyDescent="0.2">
      <c r="A1576" s="8" t="s">
        <v>9</v>
      </c>
      <c r="B1576" s="8" t="s">
        <v>13</v>
      </c>
      <c r="C1576" s="22" t="s">
        <v>17</v>
      </c>
      <c r="D1576" s="37">
        <v>2023</v>
      </c>
      <c r="E1576" s="23" t="s">
        <v>157</v>
      </c>
      <c r="F1576" s="8" t="s">
        <v>158</v>
      </c>
      <c r="G1576" s="77" t="s">
        <v>6468</v>
      </c>
      <c r="H1576" s="78" t="s">
        <v>6469</v>
      </c>
      <c r="I1576" s="9" t="s">
        <v>6470</v>
      </c>
      <c r="J1576" s="14" t="s">
        <v>14943</v>
      </c>
      <c r="K1576" s="9" t="s">
        <v>29</v>
      </c>
      <c r="L1576" s="24" t="s">
        <v>30</v>
      </c>
      <c r="M1576" s="7" t="s">
        <v>9427</v>
      </c>
      <c r="N1576" s="24" t="s">
        <v>2101</v>
      </c>
      <c r="O1576" s="24"/>
      <c r="P1576" s="24" t="s">
        <v>2518</v>
      </c>
      <c r="Q1576" s="24" t="s">
        <v>4109</v>
      </c>
      <c r="R1576" s="17">
        <v>30022</v>
      </c>
      <c r="S1576" s="17">
        <v>45030</v>
      </c>
      <c r="T1576" s="31">
        <v>45426</v>
      </c>
      <c r="U1576" s="17"/>
      <c r="V1576" s="31"/>
      <c r="W1576" s="17"/>
      <c r="X1576" s="17"/>
      <c r="Y1576" s="17"/>
      <c r="Z1576" s="31"/>
      <c r="AA1576" s="18">
        <f t="shared" ca="1" si="120"/>
        <v>43</v>
      </c>
      <c r="AB1576" s="19" t="s">
        <v>7878</v>
      </c>
      <c r="AC1576" s="35" t="str">
        <f t="shared" si="124"/>
        <v>1 anos 1 meses 0 dias</v>
      </c>
      <c r="AD1576" s="35" t="str">
        <f ca="1">IF(AND(V1576="",T1576&lt;TODAY()),"Contrato Encerrado",IF(AND(V1576="",T1576&gt;TODAY()),DATEDIF(TODAY(),T1576,"Y")&amp;" anos"&amp;" "&amp;DATEDIF(TODAY(),T1576,"YM")&amp;" meses"&amp;" "&amp;DATEDIF(TODAY(),T1576,"MD")&amp;" dias",IF(AND(X1576="",V1576&lt;TODAY()),"Contrato Encerrado",IF(AND(X1576="",V1576&gt;TODAY()),DATEDIF(TODAY(),V1576,"Y")&amp;" anos"&amp;" "&amp;DATEDIF(TODAY(),V1576,"YM")&amp;" meses"&amp;" "&amp;DATEDIF(TODAY(),V1576,"MD")&amp;" dias",IF(AND(Z1576="",X1576&lt;TODAY()),"Contrato Encerrado",IF(AND(Z1576="",X1576&gt;TODAY()),DATEDIF(TODAY(),X1576,"Y")&amp;" anos"&amp;" "&amp;DATEDIF(TODAY(),X1576,"YM")&amp;" meses"&amp;" "&amp;DATEDIF(TODAY(),X1576,"MD")&amp;" dias",IF(AND(Z1576&lt;&gt;””,Z1576&lt;TODAY()),"Contrato Encerrado",IF(AND(Z1576&lt;&gt;"",Z1576&gt;TODAY()),DATEDIF(TODAY(),Z1576,"Y")&amp;" anos"&amp;" "&amp;DATEDIF(TODAY(),Z1576,"YM")&amp;" meses"&amp;" "&amp;DATEDIF(TODAY(),Z1576,"MD")&amp;" dias"))))))))</f>
        <v>Contrato Encerrado</v>
      </c>
      <c r="AE1576" s="35">
        <f t="shared" si="121"/>
        <v>396</v>
      </c>
      <c r="AF1576" s="35">
        <f t="shared" si="122"/>
        <v>334</v>
      </c>
      <c r="AG1576" s="17" t="str">
        <f t="shared" si="123"/>
        <v>0 anos 10 meses 29 dias</v>
      </c>
    </row>
    <row r="1577" spans="1:33" ht="11.25" customHeight="1" x14ac:dyDescent="0.2">
      <c r="A1577" s="8" t="s">
        <v>9</v>
      </c>
      <c r="B1577" s="8" t="s">
        <v>13</v>
      </c>
      <c r="C1577" s="22" t="s">
        <v>21</v>
      </c>
      <c r="D1577" s="35">
        <v>2025</v>
      </c>
      <c r="E1577" s="12" t="s">
        <v>157</v>
      </c>
      <c r="F1577" s="8" t="s">
        <v>158</v>
      </c>
      <c r="G1577" s="14" t="s">
        <v>17341</v>
      </c>
      <c r="H1577" s="8" t="s">
        <v>17342</v>
      </c>
      <c r="I1577" s="14" t="s">
        <v>16891</v>
      </c>
      <c r="J1577" s="14" t="s">
        <v>10</v>
      </c>
      <c r="K1577" s="14" t="s">
        <v>29</v>
      </c>
      <c r="L1577" s="15" t="s">
        <v>30</v>
      </c>
      <c r="M1577" s="7" t="s">
        <v>16153</v>
      </c>
      <c r="N1577" s="15" t="s">
        <v>6302</v>
      </c>
      <c r="O1577" s="15" t="s">
        <v>8425</v>
      </c>
      <c r="P1577" s="15" t="s">
        <v>2518</v>
      </c>
      <c r="Q1577" s="15" t="s">
        <v>2521</v>
      </c>
      <c r="R1577" s="20">
        <v>28709</v>
      </c>
      <c r="S1577" s="20" t="s">
        <v>17121</v>
      </c>
      <c r="T1577" s="20">
        <v>46167</v>
      </c>
      <c r="U1577" s="20"/>
      <c r="V1577" s="20"/>
      <c r="W1577" s="20"/>
      <c r="X1577" s="17"/>
      <c r="Y1577" s="17"/>
      <c r="Z1577" s="20"/>
      <c r="AA1577" s="21">
        <f t="shared" ca="1" si="120"/>
        <v>47</v>
      </c>
      <c r="AB1577" s="20" t="s">
        <v>7878</v>
      </c>
      <c r="AC1577" s="35" t="str">
        <f t="shared" si="124"/>
        <v>0 anos 11 meses 29 dias</v>
      </c>
      <c r="AD1577" s="35" t="str">
        <f ca="1">IF(AND(V1577="",T1577&lt;TODAY()),"Contrato Encerrado",IF(AND(V1577="",T1577&gt;TODAY()),DATEDIF(TODAY(),T1577,"Y")&amp;" anos"&amp;" "&amp;DATEDIF(TODAY(),T1577,"YM")&amp;" meses"&amp;" "&amp;DATEDIF(TODAY(),T1577,"MD")&amp;" dias",IF(AND(X1577="",V1577&lt;TODAY()),"Contrato Encerrado",IF(AND(X1577="",V1577&gt;TODAY()),DATEDIF(TODAY(),V1577,"Y")&amp;" anos"&amp;" "&amp;DATEDIF(TODAY(),V1577,"YM")&amp;" meses"&amp;" "&amp;DATEDIF(TODAY(),V1577,"MD")&amp;" dias",IF(AND(Z1577="",X1577&lt;TODAY()),"Contrato Encerrado",IF(AND(Z1577="",X1577&gt;TODAY()),DATEDIF(TODAY(),X1577,"Y")&amp;" anos"&amp;" "&amp;DATEDIF(TODAY(),X1577,"YM")&amp;" meses"&amp;" "&amp;DATEDIF(TODAY(),X1577,"MD")&amp;" dias",IF(AND(Z1577&lt;&gt;””,Z1577&lt;TODAY()),"Contrato Encerrado",IF(AND(Z1577&lt;&gt;"",Z1577&gt;TODAY()),DATEDIF(TODAY(),Z1577,"Y")&amp;" anos"&amp;" "&amp;DATEDIF(TODAY(),Z1577,"YM")&amp;" meses"&amp;" "&amp;DATEDIF(TODAY(),Z1577,"MD")&amp;" dias"))))))))</f>
        <v>0 anos 7 meses 18 dias</v>
      </c>
      <c r="AE1577" s="35">
        <f t="shared" si="121"/>
        <v>364</v>
      </c>
      <c r="AF1577" s="35">
        <f t="shared" si="122"/>
        <v>366</v>
      </c>
      <c r="AG1577" s="17" t="str">
        <f t="shared" si="123"/>
        <v>0 anos 11 meses 31 dias</v>
      </c>
    </row>
    <row r="1578" spans="1:33" ht="11.25" customHeight="1" x14ac:dyDescent="0.2">
      <c r="A1578" s="8" t="s">
        <v>9</v>
      </c>
      <c r="B1578" s="10" t="s">
        <v>13</v>
      </c>
      <c r="C1578" s="11" t="s">
        <v>25</v>
      </c>
      <c r="D1578" s="36">
        <v>2022</v>
      </c>
      <c r="E1578" s="12" t="s">
        <v>307</v>
      </c>
      <c r="F1578" s="8" t="s">
        <v>308</v>
      </c>
      <c r="G1578" s="77" t="s">
        <v>4575</v>
      </c>
      <c r="H1578" s="78" t="s">
        <v>4576</v>
      </c>
      <c r="I1578" s="14" t="s">
        <v>4577</v>
      </c>
      <c r="J1578" s="14" t="s">
        <v>14943</v>
      </c>
      <c r="K1578" s="14" t="s">
        <v>29</v>
      </c>
      <c r="L1578" s="15" t="s">
        <v>30</v>
      </c>
      <c r="M1578" s="7" t="s">
        <v>9427</v>
      </c>
      <c r="N1578" s="16" t="s">
        <v>4578</v>
      </c>
      <c r="O1578" s="16"/>
      <c r="P1578" s="16" t="s">
        <v>2518</v>
      </c>
      <c r="Q1578" s="16" t="s">
        <v>2523</v>
      </c>
      <c r="R1578" s="31">
        <v>36139</v>
      </c>
      <c r="S1578" s="31">
        <v>44907</v>
      </c>
      <c r="T1578" s="20">
        <v>45624</v>
      </c>
      <c r="U1578" s="20"/>
      <c r="V1578" s="20"/>
      <c r="W1578" s="31"/>
      <c r="X1578" s="17"/>
      <c r="Y1578" s="17"/>
      <c r="Z1578" s="20"/>
      <c r="AA1578" s="18">
        <f t="shared" ca="1" si="120"/>
        <v>26</v>
      </c>
      <c r="AB1578" s="19" t="s">
        <v>7878</v>
      </c>
      <c r="AC1578" s="35" t="str">
        <f t="shared" si="124"/>
        <v>1 anos 11 meses 16 dias</v>
      </c>
      <c r="AD1578" s="35" t="str">
        <f ca="1">IF(AND(V1578="",T1578&lt;TODAY()),"Contrato Encerrado",IF(AND(V1578="",T1578&gt;TODAY()),DATEDIF(TODAY(),T1578,"Y")&amp;" anos"&amp;" "&amp;DATEDIF(TODAY(),T1578,"YM")&amp;" meses"&amp;" "&amp;DATEDIF(TODAY(),T1578,"MD")&amp;" dias",IF(AND(X1578="",V1578&lt;TODAY()),"Contrato Encerrado",IF(AND(X1578="",V1578&gt;TODAY()),DATEDIF(TODAY(),V1578,"Y")&amp;" anos"&amp;" "&amp;DATEDIF(TODAY(),V1578,"YM")&amp;" meses"&amp;" "&amp;DATEDIF(TODAY(),V1578,"MD")&amp;" dias",IF(AND(Z1578="",X1578&lt;TODAY()),"Contrato Encerrado",IF(AND(Z1578="",X1578&gt;TODAY()),DATEDIF(TODAY(),X1578,"Y")&amp;" anos"&amp;" "&amp;DATEDIF(TODAY(),X1578,"YM")&amp;" meses"&amp;" "&amp;DATEDIF(TODAY(),X1578,"MD")&amp;" dias",IF(AND(Z1578&lt;&gt;””,Z1578&lt;TODAY()),"Contrato Encerrado",IF(AND(Z1578&lt;&gt;"",Z1578&gt;TODAY()),DATEDIF(TODAY(),Z1578,"Y")&amp;" anos"&amp;" "&amp;DATEDIF(TODAY(),Z1578,"YM")&amp;" meses"&amp;" "&amp;DATEDIF(TODAY(),Z1578,"MD")&amp;" dias"))))))))</f>
        <v>Contrato Encerrado</v>
      </c>
      <c r="AE1578" s="35">
        <f t="shared" si="121"/>
        <v>717</v>
      </c>
      <c r="AF1578" s="35">
        <f t="shared" si="122"/>
        <v>13</v>
      </c>
      <c r="AG1578" s="17" t="str">
        <f t="shared" si="123"/>
        <v>0 anos 0 meses 13 dias</v>
      </c>
    </row>
    <row r="1579" spans="1:33" ht="11.25" customHeight="1" x14ac:dyDescent="0.2">
      <c r="A1579" s="8" t="s">
        <v>9</v>
      </c>
      <c r="B1579" s="8" t="s">
        <v>13</v>
      </c>
      <c r="C1579" s="22" t="s">
        <v>17</v>
      </c>
      <c r="D1579" s="37">
        <v>2023</v>
      </c>
      <c r="E1579" s="23" t="s">
        <v>157</v>
      </c>
      <c r="F1579" s="8" t="s">
        <v>158</v>
      </c>
      <c r="G1579" s="77" t="s">
        <v>6471</v>
      </c>
      <c r="H1579" s="78" t="s">
        <v>6472</v>
      </c>
      <c r="I1579" s="9" t="s">
        <v>6473</v>
      </c>
      <c r="J1579" s="14" t="s">
        <v>1302</v>
      </c>
      <c r="K1579" s="9" t="s">
        <v>29</v>
      </c>
      <c r="L1579" s="24" t="s">
        <v>30</v>
      </c>
      <c r="M1579" s="7" t="s">
        <v>9427</v>
      </c>
      <c r="N1579" s="24" t="s">
        <v>2101</v>
      </c>
      <c r="O1579" s="24"/>
      <c r="P1579" s="24" t="s">
        <v>2518</v>
      </c>
      <c r="Q1579" s="24" t="s">
        <v>4109</v>
      </c>
      <c r="R1579" s="17">
        <v>34263</v>
      </c>
      <c r="S1579" s="17">
        <v>45049</v>
      </c>
      <c r="T1579" s="31">
        <v>45322</v>
      </c>
      <c r="U1579" s="17"/>
      <c r="V1579" s="31"/>
      <c r="W1579" s="17"/>
      <c r="X1579" s="17"/>
      <c r="Y1579" s="17"/>
      <c r="Z1579" s="31"/>
      <c r="AA1579" s="18">
        <f t="shared" ca="1" si="120"/>
        <v>31</v>
      </c>
      <c r="AB1579" s="19" t="s">
        <v>7878</v>
      </c>
      <c r="AC1579" s="35" t="str">
        <f t="shared" si="124"/>
        <v>0 anos 8 meses 28 dias</v>
      </c>
      <c r="AD1579" s="35" t="str">
        <f ca="1">IF(AND(V1579="",T1579&lt;TODAY()),"Contrato Encerrado",IF(AND(V1579="",T1579&gt;TODAY()),DATEDIF(TODAY(),T1579,"Y")&amp;" anos"&amp;" "&amp;DATEDIF(TODAY(),T1579,"YM")&amp;" meses"&amp;" "&amp;DATEDIF(TODAY(),T1579,"MD")&amp;" dias",IF(AND(X1579="",V1579&lt;TODAY()),"Contrato Encerrado",IF(AND(X1579="",V1579&gt;TODAY()),DATEDIF(TODAY(),V1579,"Y")&amp;" anos"&amp;" "&amp;DATEDIF(TODAY(),V1579,"YM")&amp;" meses"&amp;" "&amp;DATEDIF(TODAY(),V1579,"MD")&amp;" dias",IF(AND(Z1579="",X1579&lt;TODAY()),"Contrato Encerrado",IF(AND(Z1579="",X1579&gt;TODAY()),DATEDIF(TODAY(),X1579,"Y")&amp;" anos"&amp;" "&amp;DATEDIF(TODAY(),X1579,"YM")&amp;" meses"&amp;" "&amp;DATEDIF(TODAY(),X1579,"MD")&amp;" dias",IF(AND(Z1579&lt;&gt;””,Z1579&lt;TODAY()),"Contrato Encerrado",IF(AND(Z1579&lt;&gt;"",Z1579&gt;TODAY()),DATEDIF(TODAY(),Z1579,"Y")&amp;" anos"&amp;" "&amp;DATEDIF(TODAY(),Z1579,"YM")&amp;" meses"&amp;" "&amp;DATEDIF(TODAY(),Z1579,"MD")&amp;" dias"))))))))</f>
        <v>Contrato Encerrado</v>
      </c>
      <c r="AE1579" s="35">
        <f t="shared" si="121"/>
        <v>273</v>
      </c>
      <c r="AF1579" s="35">
        <f t="shared" si="122"/>
        <v>457</v>
      </c>
      <c r="AG1579" s="17" t="str">
        <f t="shared" si="123"/>
        <v>1 anos 3 meses 1 dias</v>
      </c>
    </row>
    <row r="1580" spans="1:33" ht="11.25" customHeight="1" x14ac:dyDescent="0.2">
      <c r="A1580" s="8" t="s">
        <v>9</v>
      </c>
      <c r="B1580" s="8" t="s">
        <v>13</v>
      </c>
      <c r="C1580" s="22" t="s">
        <v>19</v>
      </c>
      <c r="D1580" s="37">
        <v>2024</v>
      </c>
      <c r="E1580" s="12" t="s">
        <v>1111</v>
      </c>
      <c r="F1580" s="8" t="s">
        <v>1112</v>
      </c>
      <c r="G1580" s="77" t="s">
        <v>13628</v>
      </c>
      <c r="H1580" s="78" t="s">
        <v>13629</v>
      </c>
      <c r="I1580" s="14" t="s">
        <v>13630</v>
      </c>
      <c r="J1580" s="14" t="s">
        <v>10</v>
      </c>
      <c r="K1580" s="14" t="s">
        <v>29</v>
      </c>
      <c r="L1580" s="15" t="s">
        <v>30</v>
      </c>
      <c r="M1580" s="7" t="s">
        <v>9427</v>
      </c>
      <c r="N1580" s="15" t="s">
        <v>2114</v>
      </c>
      <c r="O1580" s="15" t="s">
        <v>11250</v>
      </c>
      <c r="P1580" s="15" t="s">
        <v>2518</v>
      </c>
      <c r="Q1580" s="15" t="s">
        <v>2523</v>
      </c>
      <c r="R1580" s="30">
        <v>35198</v>
      </c>
      <c r="S1580" s="30">
        <v>45446</v>
      </c>
      <c r="T1580" s="30">
        <v>46022</v>
      </c>
      <c r="U1580" s="20"/>
      <c r="V1580" s="20"/>
      <c r="W1580" s="30"/>
      <c r="X1580" s="17"/>
      <c r="Y1580" s="17"/>
      <c r="Z1580" s="20"/>
      <c r="AA1580" s="18">
        <f t="shared" ca="1" si="120"/>
        <v>29</v>
      </c>
      <c r="AB1580" s="15" t="s">
        <v>7878</v>
      </c>
      <c r="AC1580" s="35" t="str">
        <f t="shared" si="124"/>
        <v>1 anos 6 meses 28 dias</v>
      </c>
      <c r="AD1580" s="35" t="str">
        <f ca="1">IF(AND(V1580="",T1580&lt;TODAY()),"Contrato Encerrado",IF(AND(V1580="",T1580&gt;TODAY()),DATEDIF(TODAY(),T1580,"Y")&amp;" anos"&amp;" "&amp;DATEDIF(TODAY(),T1580,"YM")&amp;" meses"&amp;" "&amp;DATEDIF(TODAY(),T1580,"MD")&amp;" dias",IF(AND(X1580="",V1580&lt;TODAY()),"Contrato Encerrado",IF(AND(X1580="",V1580&gt;TODAY()),DATEDIF(TODAY(),V1580,"Y")&amp;" anos"&amp;" "&amp;DATEDIF(TODAY(),V1580,"YM")&amp;" meses"&amp;" "&amp;DATEDIF(TODAY(),V1580,"MD")&amp;" dias",IF(AND(Z1580="",X1580&lt;TODAY()),"Contrato Encerrado",IF(AND(Z1580="",X1580&gt;TODAY()),DATEDIF(TODAY(),X1580,"Y")&amp;" anos"&amp;" "&amp;DATEDIF(TODAY(),X1580,"YM")&amp;" meses"&amp;" "&amp;DATEDIF(TODAY(),X1580,"MD")&amp;" dias",IF(AND(Z1580&lt;&gt;””,Z1580&lt;TODAY()),"Contrato Encerrado",IF(AND(Z1580&lt;&gt;"",Z1580&gt;TODAY()),DATEDIF(TODAY(),Z1580,"Y")&amp;" anos"&amp;" "&amp;DATEDIF(TODAY(),Z1580,"YM")&amp;" meses"&amp;" "&amp;DATEDIF(TODAY(),Z1580,"MD")&amp;" dias"))))))))</f>
        <v>0 anos 2 meses 24 dias</v>
      </c>
      <c r="AE1580" s="35">
        <f t="shared" si="121"/>
        <v>576</v>
      </c>
      <c r="AF1580" s="35">
        <f t="shared" si="122"/>
        <v>154</v>
      </c>
      <c r="AG1580" s="17" t="str">
        <f t="shared" si="123"/>
        <v>0 anos 5 meses 2 dias</v>
      </c>
    </row>
    <row r="1581" spans="1:33" ht="11.25" customHeight="1" x14ac:dyDescent="0.2">
      <c r="A1581" s="8" t="s">
        <v>9</v>
      </c>
      <c r="B1581" s="8" t="s">
        <v>13</v>
      </c>
      <c r="C1581" s="22" t="s">
        <v>16</v>
      </c>
      <c r="D1581" s="37">
        <v>2024</v>
      </c>
      <c r="E1581" s="12" t="s">
        <v>157</v>
      </c>
      <c r="F1581" s="8" t="s">
        <v>158</v>
      </c>
      <c r="G1581" s="77" t="s">
        <v>12791</v>
      </c>
      <c r="H1581" s="78" t="s">
        <v>12792</v>
      </c>
      <c r="I1581" s="14" t="s">
        <v>12793</v>
      </c>
      <c r="J1581" s="14" t="s">
        <v>10</v>
      </c>
      <c r="K1581" s="14" t="s">
        <v>29</v>
      </c>
      <c r="L1581" s="15" t="s">
        <v>30</v>
      </c>
      <c r="M1581" s="7" t="s">
        <v>9427</v>
      </c>
      <c r="N1581" s="15" t="s">
        <v>2101</v>
      </c>
      <c r="O1581" s="15" t="s">
        <v>7901</v>
      </c>
      <c r="P1581" s="15" t="s">
        <v>2518</v>
      </c>
      <c r="Q1581" s="15" t="s">
        <v>4109</v>
      </c>
      <c r="R1581" s="20">
        <v>28398</v>
      </c>
      <c r="S1581" s="20">
        <v>45327</v>
      </c>
      <c r="T1581" s="20">
        <v>46010</v>
      </c>
      <c r="U1581" s="20"/>
      <c r="V1581" s="20"/>
      <c r="W1581" s="20"/>
      <c r="X1581" s="17"/>
      <c r="Y1581" s="17"/>
      <c r="Z1581" s="20"/>
      <c r="AA1581" s="18">
        <f t="shared" ca="1" si="120"/>
        <v>48</v>
      </c>
      <c r="AB1581" s="20" t="s">
        <v>7878</v>
      </c>
      <c r="AC1581" s="35" t="str">
        <f t="shared" si="124"/>
        <v>1 anos 10 meses 14 dias</v>
      </c>
      <c r="AD1581" s="35" t="str">
        <f ca="1">IF(AND(V1581="",T1581&lt;TODAY()),"Contrato Encerrado",IF(AND(V1581="",T1581&gt;TODAY()),DATEDIF(TODAY(),T1581,"Y")&amp;" anos"&amp;" "&amp;DATEDIF(TODAY(),T1581,"YM")&amp;" meses"&amp;" "&amp;DATEDIF(TODAY(),T1581,"MD")&amp;" dias",IF(AND(X1581="",V1581&lt;TODAY()),"Contrato Encerrado",IF(AND(X1581="",V1581&gt;TODAY()),DATEDIF(TODAY(),V1581,"Y")&amp;" anos"&amp;" "&amp;DATEDIF(TODAY(),V1581,"YM")&amp;" meses"&amp;" "&amp;DATEDIF(TODAY(),V1581,"MD")&amp;" dias",IF(AND(Z1581="",X1581&lt;TODAY()),"Contrato Encerrado",IF(AND(Z1581="",X1581&gt;TODAY()),DATEDIF(TODAY(),X1581,"Y")&amp;" anos"&amp;" "&amp;DATEDIF(TODAY(),X1581,"YM")&amp;" meses"&amp;" "&amp;DATEDIF(TODAY(),X1581,"MD")&amp;" dias",IF(AND(Z1581&lt;&gt;””,Z1581&lt;TODAY()),"Contrato Encerrado",IF(AND(Z1581&lt;&gt;"",Z1581&gt;TODAY()),DATEDIF(TODAY(),Z1581,"Y")&amp;" anos"&amp;" "&amp;DATEDIF(TODAY(),Z1581,"YM")&amp;" meses"&amp;" "&amp;DATEDIF(TODAY(),Z1581,"MD")&amp;" dias"))))))))</f>
        <v>0 anos 2 meses 12 dias</v>
      </c>
      <c r="AE1581" s="35">
        <f t="shared" si="121"/>
        <v>683</v>
      </c>
      <c r="AF1581" s="35">
        <f t="shared" si="122"/>
        <v>47</v>
      </c>
      <c r="AG1581" s="17" t="str">
        <f t="shared" si="123"/>
        <v>0 anos 1 meses 16 dias</v>
      </c>
    </row>
    <row r="1582" spans="1:33" ht="11.25" customHeight="1" x14ac:dyDescent="0.2">
      <c r="A1582" s="8" t="s">
        <v>9</v>
      </c>
      <c r="B1582" s="8" t="s">
        <v>13</v>
      </c>
      <c r="C1582" s="22" t="s">
        <v>24</v>
      </c>
      <c r="D1582" s="37">
        <v>2023</v>
      </c>
      <c r="E1582" s="12" t="s">
        <v>307</v>
      </c>
      <c r="F1582" s="8" t="s">
        <v>308</v>
      </c>
      <c r="G1582" s="77" t="s">
        <v>10299</v>
      </c>
      <c r="H1582" s="78" t="s">
        <v>10300</v>
      </c>
      <c r="I1582" s="14" t="s">
        <v>10301</v>
      </c>
      <c r="J1582" s="14" t="s">
        <v>1302</v>
      </c>
      <c r="K1582" s="14" t="s">
        <v>29</v>
      </c>
      <c r="L1582" s="15" t="s">
        <v>30</v>
      </c>
      <c r="M1582" s="7" t="s">
        <v>9427</v>
      </c>
      <c r="N1582" s="15" t="s">
        <v>2115</v>
      </c>
      <c r="O1582" s="15" t="s">
        <v>8037</v>
      </c>
      <c r="P1582" s="15" t="s">
        <v>2518</v>
      </c>
      <c r="Q1582" s="15" t="s">
        <v>2523</v>
      </c>
      <c r="R1582" s="30">
        <v>32350</v>
      </c>
      <c r="S1582" s="30">
        <v>45243</v>
      </c>
      <c r="T1582" s="113">
        <v>45608</v>
      </c>
      <c r="U1582" s="30"/>
      <c r="V1582" s="30"/>
      <c r="W1582" s="30"/>
      <c r="X1582" s="17"/>
      <c r="Y1582" s="17"/>
      <c r="Z1582" s="30"/>
      <c r="AA1582" s="18">
        <f t="shared" ca="1" si="120"/>
        <v>37</v>
      </c>
      <c r="AB1582" s="15" t="s">
        <v>7878</v>
      </c>
      <c r="AC1582" s="35" t="str">
        <f t="shared" si="124"/>
        <v>0 anos 11 meses 30 dias</v>
      </c>
      <c r="AD1582" s="35" t="str">
        <f ca="1">IF(AND(V1582="",T1582&lt;TODAY()),"Contrato Encerrado",IF(AND(V1582="",T1582&gt;TODAY()),DATEDIF(TODAY(),T1582,"Y")&amp;" anos"&amp;" "&amp;DATEDIF(TODAY(),T1582,"YM")&amp;" meses"&amp;" "&amp;DATEDIF(TODAY(),T1582,"MD")&amp;" dias",IF(AND(X1582="",V1582&lt;TODAY()),"Contrato Encerrado",IF(AND(X1582="",V1582&gt;TODAY()),DATEDIF(TODAY(),V1582,"Y")&amp;" anos"&amp;" "&amp;DATEDIF(TODAY(),V1582,"YM")&amp;" meses"&amp;" "&amp;DATEDIF(TODAY(),V1582,"MD")&amp;" dias",IF(AND(Z1582="",X1582&lt;TODAY()),"Contrato Encerrado",IF(AND(Z1582="",X1582&gt;TODAY()),DATEDIF(TODAY(),X1582,"Y")&amp;" anos"&amp;" "&amp;DATEDIF(TODAY(),X1582,"YM")&amp;" meses"&amp;" "&amp;DATEDIF(TODAY(),X1582,"MD")&amp;" dias",IF(AND(Z1582&lt;&gt;””,Z1582&lt;TODAY()),"Contrato Encerrado",IF(AND(Z1582&lt;&gt;"",Z1582&gt;TODAY()),DATEDIF(TODAY(),Z1582,"Y")&amp;" anos"&amp;" "&amp;DATEDIF(TODAY(),Z1582,"YM")&amp;" meses"&amp;" "&amp;DATEDIF(TODAY(),Z1582,"MD")&amp;" dias"))))))))</f>
        <v>Contrato Encerrado</v>
      </c>
      <c r="AE1582" s="35">
        <f t="shared" si="121"/>
        <v>365</v>
      </c>
      <c r="AF1582" s="35">
        <f t="shared" si="122"/>
        <v>365</v>
      </c>
      <c r="AG1582" s="17" t="str">
        <f t="shared" si="123"/>
        <v>0 anos 11 meses 30 dias</v>
      </c>
    </row>
    <row r="1583" spans="1:33" ht="11.25" customHeight="1" x14ac:dyDescent="0.2">
      <c r="A1583" s="8" t="s">
        <v>9</v>
      </c>
      <c r="B1583" s="8" t="s">
        <v>13</v>
      </c>
      <c r="C1583" s="22" t="s">
        <v>20</v>
      </c>
      <c r="D1583" s="37">
        <v>2024</v>
      </c>
      <c r="E1583" s="12" t="s">
        <v>27</v>
      </c>
      <c r="F1583" s="8" t="s">
        <v>28</v>
      </c>
      <c r="G1583" s="77" t="s">
        <v>13845</v>
      </c>
      <c r="H1583" s="78" t="s">
        <v>13846</v>
      </c>
      <c r="I1583" s="14" t="s">
        <v>13847</v>
      </c>
      <c r="J1583" s="14" t="s">
        <v>1302</v>
      </c>
      <c r="K1583" s="14" t="s">
        <v>29</v>
      </c>
      <c r="L1583" s="15" t="s">
        <v>30</v>
      </c>
      <c r="M1583" s="7" t="s">
        <v>9427</v>
      </c>
      <c r="N1583" s="15" t="s">
        <v>2102</v>
      </c>
      <c r="O1583" s="15" t="s">
        <v>7954</v>
      </c>
      <c r="P1583" s="15" t="s">
        <v>2518</v>
      </c>
      <c r="Q1583" s="15" t="s">
        <v>4109</v>
      </c>
      <c r="R1583" s="20">
        <v>36327</v>
      </c>
      <c r="S1583" s="20">
        <v>45474</v>
      </c>
      <c r="T1583" s="20">
        <v>45645</v>
      </c>
      <c r="U1583" s="20"/>
      <c r="V1583" s="20"/>
      <c r="W1583" s="20"/>
      <c r="X1583" s="17"/>
      <c r="Y1583" s="17"/>
      <c r="Z1583" s="20"/>
      <c r="AA1583" s="18">
        <f t="shared" ca="1" si="120"/>
        <v>26</v>
      </c>
      <c r="AB1583" s="15" t="s">
        <v>7878</v>
      </c>
      <c r="AC1583" s="35" t="str">
        <f t="shared" si="124"/>
        <v>0 anos 5 meses 18 dias</v>
      </c>
      <c r="AD1583" s="35" t="str">
        <f ca="1">IF(AND(V1583="",T1583&lt;TODAY()),"Contrato Encerrado",IF(AND(V1583="",T1583&gt;TODAY()),DATEDIF(TODAY(),T1583,"Y")&amp;" anos"&amp;" "&amp;DATEDIF(TODAY(),T1583,"YM")&amp;" meses"&amp;" "&amp;DATEDIF(TODAY(),T1583,"MD")&amp;" dias",IF(AND(X1583="",V1583&lt;TODAY()),"Contrato Encerrado",IF(AND(X1583="",V1583&gt;TODAY()),DATEDIF(TODAY(),V1583,"Y")&amp;" anos"&amp;" "&amp;DATEDIF(TODAY(),V1583,"YM")&amp;" meses"&amp;" "&amp;DATEDIF(TODAY(),V1583,"MD")&amp;" dias",IF(AND(Z1583="",X1583&lt;TODAY()),"Contrato Encerrado",IF(AND(Z1583="",X1583&gt;TODAY()),DATEDIF(TODAY(),X1583,"Y")&amp;" anos"&amp;" "&amp;DATEDIF(TODAY(),X1583,"YM")&amp;" meses"&amp;" "&amp;DATEDIF(TODAY(),X1583,"MD")&amp;" dias",IF(AND(Z1583&lt;&gt;””,Z1583&lt;TODAY()),"Contrato Encerrado",IF(AND(Z1583&lt;&gt;"",Z1583&gt;TODAY()),DATEDIF(TODAY(),Z1583,"Y")&amp;" anos"&amp;" "&amp;DATEDIF(TODAY(),Z1583,"YM")&amp;" meses"&amp;" "&amp;DATEDIF(TODAY(),Z1583,"MD")&amp;" dias"))))))))</f>
        <v>Contrato Encerrado</v>
      </c>
      <c r="AE1583" s="35">
        <f t="shared" si="121"/>
        <v>171</v>
      </c>
      <c r="AF1583" s="35">
        <f t="shared" si="122"/>
        <v>559</v>
      </c>
      <c r="AG1583" s="17" t="str">
        <f t="shared" si="123"/>
        <v>1 anos 6 meses 12 dias</v>
      </c>
    </row>
    <row r="1584" spans="1:33" ht="11.25" customHeight="1" x14ac:dyDescent="0.2">
      <c r="A1584" s="8" t="s">
        <v>9</v>
      </c>
      <c r="B1584" s="8" t="s">
        <v>13</v>
      </c>
      <c r="C1584" s="22" t="s">
        <v>21</v>
      </c>
      <c r="D1584" s="37">
        <v>2023</v>
      </c>
      <c r="E1584" s="12" t="s">
        <v>157</v>
      </c>
      <c r="F1584" s="8" t="s">
        <v>158</v>
      </c>
      <c r="G1584" s="77" t="s">
        <v>8970</v>
      </c>
      <c r="H1584" s="78" t="s">
        <v>8971</v>
      </c>
      <c r="I1584" s="14" t="s">
        <v>8972</v>
      </c>
      <c r="J1584" s="14" t="s">
        <v>14943</v>
      </c>
      <c r="K1584" s="14" t="s">
        <v>29</v>
      </c>
      <c r="L1584" s="15" t="s">
        <v>30</v>
      </c>
      <c r="M1584" s="7" t="s">
        <v>9427</v>
      </c>
      <c r="N1584" s="15" t="s">
        <v>2101</v>
      </c>
      <c r="O1584" s="15" t="s">
        <v>8037</v>
      </c>
      <c r="P1584" s="15" t="s">
        <v>2518</v>
      </c>
      <c r="Q1584" s="15" t="s">
        <v>2521</v>
      </c>
      <c r="R1584" s="20">
        <v>30881</v>
      </c>
      <c r="S1584" s="20">
        <v>45140</v>
      </c>
      <c r="T1584" s="111">
        <v>45657</v>
      </c>
      <c r="U1584" s="29">
        <v>45730</v>
      </c>
      <c r="V1584" s="29">
        <v>45838</v>
      </c>
      <c r="W1584" s="29"/>
      <c r="X1584" s="17"/>
      <c r="Y1584" s="17"/>
      <c r="Z1584" s="29"/>
      <c r="AA1584" s="18">
        <f t="shared" ca="1" si="120"/>
        <v>41</v>
      </c>
      <c r="AB1584" s="21" t="s">
        <v>7878</v>
      </c>
      <c r="AC1584" s="35" t="str">
        <f t="shared" si="124"/>
        <v>1 anos 8 meses 16 dias</v>
      </c>
      <c r="AD1584" s="35" t="str">
        <f ca="1">IF(AND(V1584="",T1584&lt;TODAY()),"Contrato Encerrado",IF(AND(V1584="",T1584&gt;TODAY()),DATEDIF(TODAY(),T1584,"Y")&amp;" anos"&amp;" "&amp;DATEDIF(TODAY(),T1584,"YM")&amp;" meses"&amp;" "&amp;DATEDIF(TODAY(),T1584,"MD")&amp;" dias",IF(AND(X1584="",V1584&lt;TODAY()),"Contrato Encerrado",IF(AND(X1584="",V1584&gt;TODAY()),DATEDIF(TODAY(),V1584,"Y")&amp;" anos"&amp;" "&amp;DATEDIF(TODAY(),V1584,"YM")&amp;" meses"&amp;" "&amp;DATEDIF(TODAY(),V1584,"MD")&amp;" dias",IF(AND(Z1584="",X1584&lt;TODAY()),"Contrato Encerrado",IF(AND(Z1584="",X1584&gt;TODAY()),DATEDIF(TODAY(),X1584,"Y")&amp;" anos"&amp;" "&amp;DATEDIF(TODAY(),X1584,"YM")&amp;" meses"&amp;" "&amp;DATEDIF(TODAY(),X1584,"MD")&amp;" dias",IF(AND(Z1584&lt;&gt;””,Z1584&lt;TODAY()),"Contrato Encerrado",IF(AND(Z1584&lt;&gt;"",Z1584&gt;TODAY()),DATEDIF(TODAY(),Z1584,"Y")&amp;" anos"&amp;" "&amp;DATEDIF(TODAY(),Z1584,"YM")&amp;" meses"&amp;" "&amp;DATEDIF(TODAY(),Z1584,"MD")&amp;" dias"))))))))</f>
        <v>Contrato Encerrado</v>
      </c>
      <c r="AE1584" s="35">
        <f t="shared" si="121"/>
        <v>625</v>
      </c>
      <c r="AF1584" s="35">
        <f t="shared" si="122"/>
        <v>105</v>
      </c>
      <c r="AG1584" s="17" t="str">
        <f t="shared" si="123"/>
        <v>0 anos 3 meses 14 dias</v>
      </c>
    </row>
    <row r="1585" spans="1:33" ht="11.25" customHeight="1" x14ac:dyDescent="0.2">
      <c r="A1585" s="8" t="s">
        <v>9</v>
      </c>
      <c r="B1585" s="8" t="s">
        <v>13</v>
      </c>
      <c r="C1585" s="22" t="s">
        <v>21</v>
      </c>
      <c r="D1585" s="35">
        <v>2025</v>
      </c>
      <c r="E1585" s="12" t="s">
        <v>1708</v>
      </c>
      <c r="F1585" s="8" t="s">
        <v>1709</v>
      </c>
      <c r="G1585" s="14" t="s">
        <v>17343</v>
      </c>
      <c r="H1585" s="8" t="s">
        <v>17344</v>
      </c>
      <c r="I1585" s="14" t="s">
        <v>16892</v>
      </c>
      <c r="J1585" s="14" t="s">
        <v>10</v>
      </c>
      <c r="K1585" s="14" t="s">
        <v>29</v>
      </c>
      <c r="L1585" s="15" t="s">
        <v>30</v>
      </c>
      <c r="M1585" s="7" t="s">
        <v>16153</v>
      </c>
      <c r="N1585" s="15" t="s">
        <v>8931</v>
      </c>
      <c r="O1585" s="15" t="s">
        <v>9560</v>
      </c>
      <c r="P1585" s="15" t="s">
        <v>2518</v>
      </c>
      <c r="Q1585" s="15" t="s">
        <v>2523</v>
      </c>
      <c r="R1585" s="20">
        <v>36117</v>
      </c>
      <c r="S1585" s="20">
        <v>45883</v>
      </c>
      <c r="T1585" s="70">
        <v>46247</v>
      </c>
      <c r="U1585" s="70"/>
      <c r="V1585" s="20"/>
      <c r="W1585" s="20"/>
      <c r="X1585" s="17"/>
      <c r="Y1585" s="17"/>
      <c r="Z1585" s="20"/>
      <c r="AA1585" s="21">
        <f t="shared" ca="1" si="120"/>
        <v>26</v>
      </c>
      <c r="AB1585" s="20" t="s">
        <v>7878</v>
      </c>
      <c r="AC1585" s="35" t="str">
        <f t="shared" si="124"/>
        <v>0 anos 11 meses 30 dias</v>
      </c>
      <c r="AD1585" s="35" t="str">
        <f ca="1">IF(AND(V1585="",T1585&lt;TODAY()),"Contrato Encerrado",IF(AND(V1585="",T1585&gt;TODAY()),DATEDIF(TODAY(),T1585,"Y")&amp;" anos"&amp;" "&amp;DATEDIF(TODAY(),T1585,"YM")&amp;" meses"&amp;" "&amp;DATEDIF(TODAY(),T1585,"MD")&amp;" dias",IF(AND(X1585="",V1585&lt;TODAY()),"Contrato Encerrado",IF(AND(X1585="",V1585&gt;TODAY()),DATEDIF(TODAY(),V1585,"Y")&amp;" anos"&amp;" "&amp;DATEDIF(TODAY(),V1585,"YM")&amp;" meses"&amp;" "&amp;DATEDIF(TODAY(),V1585,"MD")&amp;" dias",IF(AND(Z1585="",X1585&lt;TODAY()),"Contrato Encerrado",IF(AND(Z1585="",X1585&gt;TODAY()),DATEDIF(TODAY(),X1585,"Y")&amp;" anos"&amp;" "&amp;DATEDIF(TODAY(),X1585,"YM")&amp;" meses"&amp;" "&amp;DATEDIF(TODAY(),X1585,"MD")&amp;" dias",IF(AND(Z1585&lt;&gt;””,Z1585&lt;TODAY()),"Contrato Encerrado",IF(AND(Z1585&lt;&gt;"",Z1585&gt;TODAY()),DATEDIF(TODAY(),Z1585,"Y")&amp;" anos"&amp;" "&amp;DATEDIF(TODAY(),Z1585,"YM")&amp;" meses"&amp;" "&amp;DATEDIF(TODAY(),Z1585,"MD")&amp;" dias"))))))))</f>
        <v>0 anos 10 meses 6 dias</v>
      </c>
      <c r="AE1585" s="35">
        <f t="shared" si="121"/>
        <v>364</v>
      </c>
      <c r="AF1585" s="35">
        <f t="shared" si="122"/>
        <v>366</v>
      </c>
      <c r="AG1585" s="17" t="str">
        <f t="shared" si="123"/>
        <v>0 anos 11 meses 31 dias</v>
      </c>
    </row>
    <row r="1586" spans="1:33" ht="11.25" customHeight="1" x14ac:dyDescent="0.2">
      <c r="A1586" s="8" t="s">
        <v>9</v>
      </c>
      <c r="B1586" s="8" t="s">
        <v>13</v>
      </c>
      <c r="C1586" s="22" t="s">
        <v>11</v>
      </c>
      <c r="D1586" s="37">
        <v>2024</v>
      </c>
      <c r="E1586" s="12" t="s">
        <v>79</v>
      </c>
      <c r="F1586" s="8" t="s">
        <v>80</v>
      </c>
      <c r="G1586" s="77" t="s">
        <v>11226</v>
      </c>
      <c r="H1586" s="78" t="s">
        <v>11227</v>
      </c>
      <c r="I1586" s="14" t="s">
        <v>11228</v>
      </c>
      <c r="J1586" s="14" t="s">
        <v>10</v>
      </c>
      <c r="K1586" s="14" t="s">
        <v>29</v>
      </c>
      <c r="L1586" s="15" t="s">
        <v>30</v>
      </c>
      <c r="M1586" s="7" t="s">
        <v>9427</v>
      </c>
      <c r="N1586" s="15" t="s">
        <v>2100</v>
      </c>
      <c r="O1586" s="15" t="s">
        <v>9474</v>
      </c>
      <c r="P1586" s="15" t="s">
        <v>2518</v>
      </c>
      <c r="Q1586" s="15" t="s">
        <v>2523</v>
      </c>
      <c r="R1586" s="20">
        <v>37967</v>
      </c>
      <c r="S1586" s="20">
        <v>45299</v>
      </c>
      <c r="T1586" s="20">
        <v>46029</v>
      </c>
      <c r="U1586" s="20"/>
      <c r="V1586" s="20"/>
      <c r="W1586" s="20"/>
      <c r="X1586" s="17"/>
      <c r="Y1586" s="17"/>
      <c r="Z1586" s="20"/>
      <c r="AA1586" s="18">
        <f t="shared" ca="1" si="120"/>
        <v>21</v>
      </c>
      <c r="AB1586" s="15" t="s">
        <v>7878</v>
      </c>
      <c r="AC1586" s="35" t="str">
        <f t="shared" si="124"/>
        <v>1 anos 11 meses 30 dias</v>
      </c>
      <c r="AD1586" s="35" t="str">
        <f ca="1">IF(AND(V1586="",T1586&lt;TODAY()),"Contrato Encerrado",IF(AND(V1586="",T1586&gt;TODAY()),DATEDIF(TODAY(),T1586,"Y")&amp;" anos"&amp;" "&amp;DATEDIF(TODAY(),T1586,"YM")&amp;" meses"&amp;" "&amp;DATEDIF(TODAY(),T1586,"MD")&amp;" dias",IF(AND(X1586="",V1586&lt;TODAY()),"Contrato Encerrado",IF(AND(X1586="",V1586&gt;TODAY()),DATEDIF(TODAY(),V1586,"Y")&amp;" anos"&amp;" "&amp;DATEDIF(TODAY(),V1586,"YM")&amp;" meses"&amp;" "&amp;DATEDIF(TODAY(),V1586,"MD")&amp;" dias",IF(AND(Z1586="",X1586&lt;TODAY()),"Contrato Encerrado",IF(AND(Z1586="",X1586&gt;TODAY()),DATEDIF(TODAY(),X1586,"Y")&amp;" anos"&amp;" "&amp;DATEDIF(TODAY(),X1586,"YM")&amp;" meses"&amp;" "&amp;DATEDIF(TODAY(),X1586,"MD")&amp;" dias",IF(AND(Z1586&lt;&gt;””,Z1586&lt;TODAY()),"Contrato Encerrado",IF(AND(Z1586&lt;&gt;"",Z1586&gt;TODAY()),DATEDIF(TODAY(),Z1586,"Y")&amp;" anos"&amp;" "&amp;DATEDIF(TODAY(),Z1586,"YM")&amp;" meses"&amp;" "&amp;DATEDIF(TODAY(),Z1586,"MD")&amp;" dias"))))))))</f>
        <v>0 anos 3 meses 0 dias</v>
      </c>
      <c r="AE1586" s="35">
        <f t="shared" si="121"/>
        <v>730</v>
      </c>
      <c r="AF1586" s="35">
        <f t="shared" si="122"/>
        <v>0</v>
      </c>
      <c r="AG1586" s="17" t="str">
        <f t="shared" si="123"/>
        <v>ESTÁGIO COMPLETOU 2 ANOS</v>
      </c>
    </row>
    <row r="1587" spans="1:33" ht="11.25" customHeight="1" x14ac:dyDescent="0.2">
      <c r="A1587" s="8" t="s">
        <v>9</v>
      </c>
      <c r="B1587" s="8" t="s">
        <v>13</v>
      </c>
      <c r="C1587" s="22" t="s">
        <v>15</v>
      </c>
      <c r="D1587" s="37">
        <v>2024</v>
      </c>
      <c r="E1587" s="23" t="s">
        <v>157</v>
      </c>
      <c r="F1587" s="8" t="s">
        <v>158</v>
      </c>
      <c r="G1587" s="77" t="s">
        <v>12132</v>
      </c>
      <c r="H1587" s="78" t="s">
        <v>12133</v>
      </c>
      <c r="I1587" s="9" t="s">
        <v>12134</v>
      </c>
      <c r="J1587" s="14" t="s">
        <v>14943</v>
      </c>
      <c r="K1587" s="9" t="s">
        <v>29</v>
      </c>
      <c r="L1587" s="24" t="s">
        <v>30</v>
      </c>
      <c r="M1587" s="7" t="s">
        <v>9427</v>
      </c>
      <c r="N1587" s="24" t="s">
        <v>12135</v>
      </c>
      <c r="O1587" s="24" t="s">
        <v>7901</v>
      </c>
      <c r="P1587" s="24" t="s">
        <v>2518</v>
      </c>
      <c r="Q1587" s="24" t="s">
        <v>4109</v>
      </c>
      <c r="R1587" s="29">
        <v>37228</v>
      </c>
      <c r="S1587" s="29">
        <v>45323</v>
      </c>
      <c r="T1587" s="17">
        <v>45473</v>
      </c>
      <c r="U1587" s="29"/>
      <c r="V1587" s="17"/>
      <c r="W1587" s="29"/>
      <c r="X1587" s="17"/>
      <c r="Y1587" s="17"/>
      <c r="Z1587" s="17"/>
      <c r="AA1587" s="18">
        <f t="shared" ca="1" si="120"/>
        <v>23</v>
      </c>
      <c r="AB1587" s="18" t="s">
        <v>7878</v>
      </c>
      <c r="AC1587" s="35" t="str">
        <f t="shared" si="124"/>
        <v>0 anos 4 meses 29 dias</v>
      </c>
      <c r="AD1587" s="35" t="str">
        <f ca="1">IF(AND(V1587="",T1587&lt;TODAY()),"Contrato Encerrado",IF(AND(V1587="",T1587&gt;TODAY()),DATEDIF(TODAY(),T1587,"Y")&amp;" anos"&amp;" "&amp;DATEDIF(TODAY(),T1587,"YM")&amp;" meses"&amp;" "&amp;DATEDIF(TODAY(),T1587,"MD")&amp;" dias",IF(AND(X1587="",V1587&lt;TODAY()),"Contrato Encerrado",IF(AND(X1587="",V1587&gt;TODAY()),DATEDIF(TODAY(),V1587,"Y")&amp;" anos"&amp;" "&amp;DATEDIF(TODAY(),V1587,"YM")&amp;" meses"&amp;" "&amp;DATEDIF(TODAY(),V1587,"MD")&amp;" dias",IF(AND(Z1587="",X1587&lt;TODAY()),"Contrato Encerrado",IF(AND(Z1587="",X1587&gt;TODAY()),DATEDIF(TODAY(),X1587,"Y")&amp;" anos"&amp;" "&amp;DATEDIF(TODAY(),X1587,"YM")&amp;" meses"&amp;" "&amp;DATEDIF(TODAY(),X1587,"MD")&amp;" dias",IF(AND(Z1587&lt;&gt;””,Z1587&lt;TODAY()),"Contrato Encerrado",IF(AND(Z1587&lt;&gt;"",Z1587&gt;TODAY()),DATEDIF(TODAY(),Z1587,"Y")&amp;" anos"&amp;" "&amp;DATEDIF(TODAY(),Z1587,"YM")&amp;" meses"&amp;" "&amp;DATEDIF(TODAY(),Z1587,"MD")&amp;" dias"))))))))</f>
        <v>Contrato Encerrado</v>
      </c>
      <c r="AE1587" s="35">
        <f t="shared" si="121"/>
        <v>150</v>
      </c>
      <c r="AF1587" s="35">
        <f t="shared" si="122"/>
        <v>580</v>
      </c>
      <c r="AG1587" s="17" t="str">
        <f t="shared" si="123"/>
        <v>1 anos 7 meses 2 dias</v>
      </c>
    </row>
    <row r="1588" spans="1:33" ht="11.25" customHeight="1" x14ac:dyDescent="0.2">
      <c r="A1588" s="8" t="s">
        <v>9</v>
      </c>
      <c r="B1588" s="8" t="s">
        <v>13</v>
      </c>
      <c r="C1588" s="22" t="s">
        <v>11</v>
      </c>
      <c r="D1588" s="37">
        <v>2023</v>
      </c>
      <c r="E1588" s="23" t="s">
        <v>1304</v>
      </c>
      <c r="F1588" s="8" t="s">
        <v>15514</v>
      </c>
      <c r="G1588" s="77" t="s">
        <v>6474</v>
      </c>
      <c r="H1588" s="78" t="s">
        <v>6475</v>
      </c>
      <c r="I1588" s="9" t="s">
        <v>6476</v>
      </c>
      <c r="J1588" s="74" t="s">
        <v>14943</v>
      </c>
      <c r="K1588" s="9" t="s">
        <v>29</v>
      </c>
      <c r="L1588" s="24" t="s">
        <v>81</v>
      </c>
      <c r="M1588" s="7" t="s">
        <v>82</v>
      </c>
      <c r="N1588" s="24" t="s">
        <v>4113</v>
      </c>
      <c r="O1588" s="24"/>
      <c r="P1588" s="24" t="s">
        <v>2518</v>
      </c>
      <c r="Q1588" s="24" t="s">
        <v>2523</v>
      </c>
      <c r="R1588" s="17">
        <v>38955</v>
      </c>
      <c r="S1588" s="17">
        <v>44929</v>
      </c>
      <c r="T1588" s="111">
        <v>45502</v>
      </c>
      <c r="U1588" s="114">
        <v>45659</v>
      </c>
      <c r="V1588" s="20">
        <v>45882</v>
      </c>
      <c r="W1588" s="20"/>
      <c r="X1588" s="17"/>
      <c r="Y1588" s="17"/>
      <c r="Z1588" s="31"/>
      <c r="AA1588" s="18">
        <f t="shared" ca="1" si="120"/>
        <v>19</v>
      </c>
      <c r="AB1588" s="19" t="s">
        <v>7878</v>
      </c>
      <c r="AC1588" s="35" t="str">
        <f t="shared" si="124"/>
        <v>2 anos 2 meses 6 dias</v>
      </c>
      <c r="AD1588" s="35" t="str">
        <f ca="1">IF(AND(V1588="",T1588&lt;TODAY()),"Contrato Encerrado",IF(AND(V1588="",T1588&gt;TODAY()),DATEDIF(TODAY(),T1588,"Y")&amp;" anos"&amp;" "&amp;DATEDIF(TODAY(),T1588,"YM")&amp;" meses"&amp;" "&amp;DATEDIF(TODAY(),T1588,"MD")&amp;" dias",IF(AND(X1588="",V1588&lt;TODAY()),"Contrato Encerrado",IF(AND(X1588="",V1588&gt;TODAY()),DATEDIF(TODAY(),V1588,"Y")&amp;" anos"&amp;" "&amp;DATEDIF(TODAY(),V1588,"YM")&amp;" meses"&amp;" "&amp;DATEDIF(TODAY(),V1588,"MD")&amp;" dias",IF(AND(Z1588="",X1588&lt;TODAY()),"Contrato Encerrado",IF(AND(Z1588="",X1588&gt;TODAY()),DATEDIF(TODAY(),X1588,"Y")&amp;" anos"&amp;" "&amp;DATEDIF(TODAY(),X1588,"YM")&amp;" meses"&amp;" "&amp;DATEDIF(TODAY(),X1588,"MD")&amp;" dias",IF(AND(Z1588&lt;&gt;””,Z1588&lt;TODAY()),"Contrato Encerrado",IF(AND(Z1588&lt;&gt;"",Z1588&gt;TODAY()),DATEDIF(TODAY(),Z1588,"Y")&amp;" anos"&amp;" "&amp;DATEDIF(TODAY(),Z1588,"YM")&amp;" meses"&amp;" "&amp;DATEDIF(TODAY(),Z1588,"MD")&amp;" dias"))))))))</f>
        <v>Contrato Encerrado</v>
      </c>
      <c r="AE1588" s="35">
        <f t="shared" si="121"/>
        <v>796</v>
      </c>
      <c r="AF1588" s="35">
        <f t="shared" si="122"/>
        <v>-66</v>
      </c>
      <c r="AG1588" s="17" t="str">
        <f t="shared" si="123"/>
        <v>ESTÁGIO COMPLETOU 2 ANOS</v>
      </c>
    </row>
    <row r="1589" spans="1:33" ht="11.25" customHeight="1" x14ac:dyDescent="0.2">
      <c r="A1589" s="8" t="s">
        <v>9</v>
      </c>
      <c r="B1589" s="10" t="s">
        <v>13</v>
      </c>
      <c r="C1589" s="11" t="s">
        <v>22</v>
      </c>
      <c r="D1589" s="36">
        <v>2022</v>
      </c>
      <c r="E1589" s="12" t="s">
        <v>1708</v>
      </c>
      <c r="F1589" s="8" t="s">
        <v>1709</v>
      </c>
      <c r="G1589" s="77" t="s">
        <v>4579</v>
      </c>
      <c r="H1589" s="78" t="s">
        <v>4580</v>
      </c>
      <c r="I1589" s="14" t="s">
        <v>4581</v>
      </c>
      <c r="J1589" s="14" t="s">
        <v>1302</v>
      </c>
      <c r="K1589" s="14" t="s">
        <v>29</v>
      </c>
      <c r="L1589" s="15" t="s">
        <v>30</v>
      </c>
      <c r="M1589" s="7" t="s">
        <v>9427</v>
      </c>
      <c r="N1589" s="15" t="s">
        <v>2103</v>
      </c>
      <c r="O1589" s="16"/>
      <c r="P1589" s="16" t="s">
        <v>2518</v>
      </c>
      <c r="Q1589" s="16" t="s">
        <v>2523</v>
      </c>
      <c r="R1589" s="31">
        <v>37367</v>
      </c>
      <c r="S1589" s="31">
        <v>44790</v>
      </c>
      <c r="T1589" s="31">
        <v>44902</v>
      </c>
      <c r="U1589" s="31"/>
      <c r="V1589" s="31"/>
      <c r="W1589" s="31"/>
      <c r="X1589" s="17"/>
      <c r="Y1589" s="17"/>
      <c r="Z1589" s="31"/>
      <c r="AA1589" s="18">
        <f t="shared" ca="1" si="120"/>
        <v>23</v>
      </c>
      <c r="AB1589" s="19" t="s">
        <v>7878</v>
      </c>
      <c r="AC1589" s="35" t="str">
        <f t="shared" si="124"/>
        <v>0 anos 3 meses 20 dias</v>
      </c>
      <c r="AD1589" s="35" t="str">
        <f ca="1">IF(AND(V1589="",T1589&lt;TODAY()),"Contrato Encerrado",IF(AND(V1589="",T1589&gt;TODAY()),DATEDIF(TODAY(),T1589,"Y")&amp;" anos"&amp;" "&amp;DATEDIF(TODAY(),T1589,"YM")&amp;" meses"&amp;" "&amp;DATEDIF(TODAY(),T1589,"MD")&amp;" dias",IF(AND(X1589="",V1589&lt;TODAY()),"Contrato Encerrado",IF(AND(X1589="",V1589&gt;TODAY()),DATEDIF(TODAY(),V1589,"Y")&amp;" anos"&amp;" "&amp;DATEDIF(TODAY(),V1589,"YM")&amp;" meses"&amp;" "&amp;DATEDIF(TODAY(),V1589,"MD")&amp;" dias",IF(AND(Z1589="",X1589&lt;TODAY()),"Contrato Encerrado",IF(AND(Z1589="",X1589&gt;TODAY()),DATEDIF(TODAY(),X1589,"Y")&amp;" anos"&amp;" "&amp;DATEDIF(TODAY(),X1589,"YM")&amp;" meses"&amp;" "&amp;DATEDIF(TODAY(),X1589,"MD")&amp;" dias",IF(AND(Z1589&lt;&gt;””,Z1589&lt;TODAY()),"Contrato Encerrado",IF(AND(Z1589&lt;&gt;"",Z1589&gt;TODAY()),DATEDIF(TODAY(),Z1589,"Y")&amp;" anos"&amp;" "&amp;DATEDIF(TODAY(),Z1589,"YM")&amp;" meses"&amp;" "&amp;DATEDIF(TODAY(),Z1589,"MD")&amp;" dias"))))))))</f>
        <v>Contrato Encerrado</v>
      </c>
      <c r="AE1589" s="35">
        <f t="shared" si="121"/>
        <v>112</v>
      </c>
      <c r="AF1589" s="35">
        <f t="shared" si="122"/>
        <v>618</v>
      </c>
      <c r="AG1589" s="17" t="str">
        <f t="shared" si="123"/>
        <v>1 anos 8 meses 9 dias</v>
      </c>
    </row>
    <row r="1590" spans="1:33" ht="11.25" customHeight="1" x14ac:dyDescent="0.2">
      <c r="A1590" s="141" t="s">
        <v>9</v>
      </c>
      <c r="B1590" s="142" t="s">
        <v>13</v>
      </c>
      <c r="C1590" s="143" t="s">
        <v>22</v>
      </c>
      <c r="D1590" s="144">
        <v>2022</v>
      </c>
      <c r="E1590" s="145" t="s">
        <v>79</v>
      </c>
      <c r="F1590" s="141" t="s">
        <v>80</v>
      </c>
      <c r="G1590" s="146" t="s">
        <v>1382</v>
      </c>
      <c r="H1590" s="147" t="s">
        <v>1383</v>
      </c>
      <c r="I1590" s="148" t="s">
        <v>1384</v>
      </c>
      <c r="J1590" s="14" t="s">
        <v>1302</v>
      </c>
      <c r="K1590" s="148" t="s">
        <v>29</v>
      </c>
      <c r="L1590" s="149" t="s">
        <v>30</v>
      </c>
      <c r="M1590" s="7" t="s">
        <v>9427</v>
      </c>
      <c r="N1590" s="149" t="s">
        <v>2098</v>
      </c>
      <c r="O1590" s="150"/>
      <c r="P1590" s="150" t="s">
        <v>2517</v>
      </c>
      <c r="Q1590" s="150" t="s">
        <v>2522</v>
      </c>
      <c r="R1590" s="151">
        <v>37263</v>
      </c>
      <c r="S1590" s="151">
        <v>44452</v>
      </c>
      <c r="T1590" s="151">
        <v>45201</v>
      </c>
      <c r="U1590" s="151"/>
      <c r="V1590" s="151"/>
      <c r="W1590" s="151"/>
      <c r="X1590" s="17"/>
      <c r="Y1590" s="17"/>
      <c r="Z1590" s="151"/>
      <c r="AA1590" s="152">
        <f t="shared" ca="1" si="120"/>
        <v>23</v>
      </c>
      <c r="AB1590" s="153" t="s">
        <v>7878</v>
      </c>
      <c r="AC1590" s="35" t="str">
        <f t="shared" si="124"/>
        <v>2 anos 0 meses 19 dias</v>
      </c>
      <c r="AD1590" s="132" t="str">
        <f ca="1">IF(AND(V1590="",T1590&lt;TODAY()),"Contrato Encerrado",IF(AND(V1590="",T1590&gt;TODAY()),DATEDIF(TODAY(),T1590,"Y")&amp;" anos"&amp;" "&amp;DATEDIF(TODAY(),T1590,"YM")&amp;" meses"&amp;" "&amp;DATEDIF(TODAY(),T1590,"MD")&amp;" dias",IF(AND(X1590="",V1590&lt;TODAY()),"Contrato Encerrado",IF(AND(X1590="",V1590&gt;TODAY()),DATEDIF(TODAY(),V1590,"Y")&amp;" anos"&amp;" "&amp;DATEDIF(TODAY(),V1590,"YM")&amp;" meses"&amp;" "&amp;DATEDIF(TODAY(),V1590,"MD")&amp;" dias",IF(AND(Z1590="",X1590&lt;TODAY()),"Contrato Encerrado",IF(AND(Z1590="",X1590&gt;TODAY()),DATEDIF(TODAY(),X1590,"Y")&amp;" anos"&amp;" "&amp;DATEDIF(TODAY(),X1590,"YM")&amp;" meses"&amp;" "&amp;DATEDIF(TODAY(),X1590,"MD")&amp;" dias",IF(AND(Z1590&lt;&gt;””,Z1590&lt;TODAY()),"Contrato Encerrado",IF(AND(Z1590&lt;&gt;"",Z1590&gt;TODAY()),DATEDIF(TODAY(),Z1590,"Y")&amp;" anos"&amp;" "&amp;DATEDIF(TODAY(),Z1590,"YM")&amp;" meses"&amp;" "&amp;DATEDIF(TODAY(),Z1590,"MD")&amp;" dias"))))))))</f>
        <v>Contrato Encerrado</v>
      </c>
      <c r="AE1590" s="132">
        <f t="shared" si="121"/>
        <v>749</v>
      </c>
      <c r="AF1590" s="132">
        <f t="shared" si="122"/>
        <v>-19</v>
      </c>
      <c r="AG1590" s="133" t="str">
        <f t="shared" si="123"/>
        <v>ESTÁGIO COMPLETOU 2 ANOS</v>
      </c>
    </row>
    <row r="1591" spans="1:33" ht="11.25" customHeight="1" x14ac:dyDescent="0.2">
      <c r="A1591" s="8" t="s">
        <v>9</v>
      </c>
      <c r="B1591" s="8" t="s">
        <v>13</v>
      </c>
      <c r="C1591" s="22" t="s">
        <v>17</v>
      </c>
      <c r="D1591" s="37">
        <v>2025</v>
      </c>
      <c r="E1591" s="12" t="s">
        <v>157</v>
      </c>
      <c r="F1591" s="8" t="s">
        <v>158</v>
      </c>
      <c r="G1591" s="9" t="s">
        <v>16596</v>
      </c>
      <c r="H1591" s="8" t="s">
        <v>16597</v>
      </c>
      <c r="I1591" s="14" t="s">
        <v>16598</v>
      </c>
      <c r="J1591" s="14" t="s">
        <v>10</v>
      </c>
      <c r="K1591" s="14" t="s">
        <v>29</v>
      </c>
      <c r="L1591" s="15" t="s">
        <v>81</v>
      </c>
      <c r="M1591" s="7" t="s">
        <v>82</v>
      </c>
      <c r="N1591" s="15" t="s">
        <v>4113</v>
      </c>
      <c r="O1591" s="15" t="s">
        <v>8218</v>
      </c>
      <c r="P1591" s="15" t="s">
        <v>2518</v>
      </c>
      <c r="Q1591" s="15" t="s">
        <v>4109</v>
      </c>
      <c r="R1591" s="20">
        <v>39837</v>
      </c>
      <c r="S1591" s="20">
        <v>45782</v>
      </c>
      <c r="T1591" s="20">
        <v>46146</v>
      </c>
      <c r="U1591" s="20"/>
      <c r="V1591" s="20"/>
      <c r="W1591" s="20"/>
      <c r="X1591" s="17"/>
      <c r="Y1591" s="17"/>
      <c r="Z1591" s="20"/>
      <c r="AA1591" s="18">
        <f t="shared" ca="1" si="120"/>
        <v>16</v>
      </c>
      <c r="AB1591" s="15" t="s">
        <v>7878</v>
      </c>
      <c r="AC1591" s="35" t="str">
        <f t="shared" si="124"/>
        <v>0 anos 11 meses 29 dias</v>
      </c>
      <c r="AD1591" s="35" t="str">
        <f ca="1">IF(AND(V1591="",T1591&lt;TODAY()),"Contrato Encerrado",IF(AND(V1591="",T1591&gt;TODAY()),DATEDIF(TODAY(),T1591,"Y")&amp;" anos"&amp;" "&amp;DATEDIF(TODAY(),T1591,"YM")&amp;" meses"&amp;" "&amp;DATEDIF(TODAY(),T1591,"MD")&amp;" dias",IF(AND(X1591="",V1591&lt;TODAY()),"Contrato Encerrado",IF(AND(X1591="",V1591&gt;TODAY()),DATEDIF(TODAY(),V1591,"Y")&amp;" anos"&amp;" "&amp;DATEDIF(TODAY(),V1591,"YM")&amp;" meses"&amp;" "&amp;DATEDIF(TODAY(),V1591,"MD")&amp;" dias",IF(AND(Z1591="",X1591&lt;TODAY()),"Contrato Encerrado",IF(AND(Z1591="",X1591&gt;TODAY()),DATEDIF(TODAY(),X1591,"Y")&amp;" anos"&amp;" "&amp;DATEDIF(TODAY(),X1591,"YM")&amp;" meses"&amp;" "&amp;DATEDIF(TODAY(),X1591,"MD")&amp;" dias",IF(AND(Z1591&lt;&gt;””,Z1591&lt;TODAY()),"Contrato Encerrado",IF(AND(Z1591&lt;&gt;"",Z1591&gt;TODAY()),DATEDIF(TODAY(),Z1591,"Y")&amp;" anos"&amp;" "&amp;DATEDIF(TODAY(),Z1591,"YM")&amp;" meses"&amp;" "&amp;DATEDIF(TODAY(),Z1591,"MD")&amp;" dias"))))))))</f>
        <v>0 anos 6 meses 27 dias</v>
      </c>
      <c r="AE1591" s="35">
        <f t="shared" si="121"/>
        <v>364</v>
      </c>
      <c r="AF1591" s="35">
        <f t="shared" si="122"/>
        <v>366</v>
      </c>
      <c r="AG1591" s="17" t="str">
        <f t="shared" si="123"/>
        <v>0 anos 11 meses 31 dias</v>
      </c>
    </row>
    <row r="1592" spans="1:33" ht="11.25" customHeight="1" x14ac:dyDescent="0.2">
      <c r="A1592" s="8" t="s">
        <v>9</v>
      </c>
      <c r="B1592" s="10" t="s">
        <v>13</v>
      </c>
      <c r="C1592" s="11" t="s">
        <v>23</v>
      </c>
      <c r="D1592" s="36">
        <v>2022</v>
      </c>
      <c r="E1592" s="12" t="s">
        <v>284</v>
      </c>
      <c r="F1592" s="8" t="s">
        <v>285</v>
      </c>
      <c r="G1592" s="77" t="s">
        <v>4582</v>
      </c>
      <c r="H1592" s="78" t="s">
        <v>4583</v>
      </c>
      <c r="I1592" s="14" t="s">
        <v>4584</v>
      </c>
      <c r="J1592" s="14" t="s">
        <v>1302</v>
      </c>
      <c r="K1592" s="14" t="s">
        <v>29</v>
      </c>
      <c r="L1592" s="15" t="s">
        <v>30</v>
      </c>
      <c r="M1592" s="7" t="s">
        <v>9427</v>
      </c>
      <c r="N1592" s="16" t="s">
        <v>2099</v>
      </c>
      <c r="O1592" s="16"/>
      <c r="P1592" s="16" t="s">
        <v>2518</v>
      </c>
      <c r="Q1592" s="16" t="s">
        <v>2523</v>
      </c>
      <c r="R1592" s="31">
        <v>29116</v>
      </c>
      <c r="S1592" s="31">
        <v>44835</v>
      </c>
      <c r="T1592" s="31">
        <v>45040</v>
      </c>
      <c r="U1592" s="31"/>
      <c r="V1592" s="31"/>
      <c r="W1592" s="31"/>
      <c r="X1592" s="17"/>
      <c r="Y1592" s="17"/>
      <c r="Z1592" s="31"/>
      <c r="AA1592" s="18">
        <f t="shared" ca="1" si="120"/>
        <v>46</v>
      </c>
      <c r="AB1592" s="19" t="s">
        <v>7877</v>
      </c>
      <c r="AC1592" s="35" t="str">
        <f t="shared" si="124"/>
        <v>0 anos 6 meses 23 dias</v>
      </c>
      <c r="AD1592" s="35" t="str">
        <f ca="1">IF(AND(V1592="",T1592&lt;TODAY()),"Contrato Encerrado",IF(AND(V1592="",T1592&gt;TODAY()),DATEDIF(TODAY(),T1592,"Y")&amp;" anos"&amp;" "&amp;DATEDIF(TODAY(),T1592,"YM")&amp;" meses"&amp;" "&amp;DATEDIF(TODAY(),T1592,"MD")&amp;" dias",IF(AND(X1592="",V1592&lt;TODAY()),"Contrato Encerrado",IF(AND(X1592="",V1592&gt;TODAY()),DATEDIF(TODAY(),V1592,"Y")&amp;" anos"&amp;" "&amp;DATEDIF(TODAY(),V1592,"YM")&amp;" meses"&amp;" "&amp;DATEDIF(TODAY(),V1592,"MD")&amp;" dias",IF(AND(Z1592="",X1592&lt;TODAY()),"Contrato Encerrado",IF(AND(Z1592="",X1592&gt;TODAY()),DATEDIF(TODAY(),X1592,"Y")&amp;" anos"&amp;" "&amp;DATEDIF(TODAY(),X1592,"YM")&amp;" meses"&amp;" "&amp;DATEDIF(TODAY(),X1592,"MD")&amp;" dias",IF(AND(Z1592&lt;&gt;””,Z1592&lt;TODAY()),"Contrato Encerrado",IF(AND(Z1592&lt;&gt;"",Z1592&gt;TODAY()),DATEDIF(TODAY(),Z1592,"Y")&amp;" anos"&amp;" "&amp;DATEDIF(TODAY(),Z1592,"YM")&amp;" meses"&amp;" "&amp;DATEDIF(TODAY(),Z1592,"MD")&amp;" dias"))))))))</f>
        <v>Contrato Encerrado</v>
      </c>
      <c r="AE1592" s="35">
        <f t="shared" si="121"/>
        <v>205</v>
      </c>
      <c r="AF1592" s="35">
        <f t="shared" si="122"/>
        <v>525</v>
      </c>
      <c r="AG1592" s="17" t="str">
        <f t="shared" si="123"/>
        <v>1 anos 5 meses 8 dias</v>
      </c>
    </row>
    <row r="1593" spans="1:33" ht="11.25" customHeight="1" x14ac:dyDescent="0.2">
      <c r="A1593" s="8" t="s">
        <v>9</v>
      </c>
      <c r="B1593" s="8" t="s">
        <v>13</v>
      </c>
      <c r="C1593" s="22" t="s">
        <v>20</v>
      </c>
      <c r="D1593" s="37">
        <v>2024</v>
      </c>
      <c r="E1593" s="12" t="s">
        <v>144</v>
      </c>
      <c r="F1593" s="8" t="s">
        <v>145</v>
      </c>
      <c r="G1593" s="77" t="s">
        <v>13848</v>
      </c>
      <c r="H1593" s="78" t="s">
        <v>13849</v>
      </c>
      <c r="I1593" s="14" t="s">
        <v>13850</v>
      </c>
      <c r="J1593" s="14" t="s">
        <v>1302</v>
      </c>
      <c r="K1593" s="14" t="s">
        <v>29</v>
      </c>
      <c r="L1593" s="15" t="s">
        <v>30</v>
      </c>
      <c r="M1593" s="7" t="s">
        <v>9427</v>
      </c>
      <c r="N1593" s="15" t="s">
        <v>2102</v>
      </c>
      <c r="O1593" s="15" t="s">
        <v>7899</v>
      </c>
      <c r="P1593" s="15" t="s">
        <v>2518</v>
      </c>
      <c r="Q1593" s="15" t="s">
        <v>2523</v>
      </c>
      <c r="R1593" s="20">
        <v>34321</v>
      </c>
      <c r="S1593" s="20">
        <v>45476</v>
      </c>
      <c r="T1593" s="70">
        <v>45689</v>
      </c>
      <c r="U1593" s="20"/>
      <c r="V1593" s="20"/>
      <c r="W1593" s="20"/>
      <c r="X1593" s="17"/>
      <c r="Y1593" s="17"/>
      <c r="Z1593" s="20"/>
      <c r="AA1593" s="18">
        <f t="shared" ca="1" si="120"/>
        <v>31</v>
      </c>
      <c r="AB1593" s="15" t="s">
        <v>7877</v>
      </c>
      <c r="AC1593" s="35" t="str">
        <f t="shared" si="124"/>
        <v>0 anos 6 meses 29 dias</v>
      </c>
      <c r="AD1593" s="35" t="str">
        <f ca="1">IF(AND(V1593="",T1593&lt;TODAY()),"Contrato Encerrado",IF(AND(V1593="",T1593&gt;TODAY()),DATEDIF(TODAY(),T1593,"Y")&amp;" anos"&amp;" "&amp;DATEDIF(TODAY(),T1593,"YM")&amp;" meses"&amp;" "&amp;DATEDIF(TODAY(),T1593,"MD")&amp;" dias",IF(AND(X1593="",V1593&lt;TODAY()),"Contrato Encerrado",IF(AND(X1593="",V1593&gt;TODAY()),DATEDIF(TODAY(),V1593,"Y")&amp;" anos"&amp;" "&amp;DATEDIF(TODAY(),V1593,"YM")&amp;" meses"&amp;" "&amp;DATEDIF(TODAY(),V1593,"MD")&amp;" dias",IF(AND(Z1593="",X1593&lt;TODAY()),"Contrato Encerrado",IF(AND(Z1593="",X1593&gt;TODAY()),DATEDIF(TODAY(),X1593,"Y")&amp;" anos"&amp;" "&amp;DATEDIF(TODAY(),X1593,"YM")&amp;" meses"&amp;" "&amp;DATEDIF(TODAY(),X1593,"MD")&amp;" dias",IF(AND(Z1593&lt;&gt;””,Z1593&lt;TODAY()),"Contrato Encerrado",IF(AND(Z1593&lt;&gt;"",Z1593&gt;TODAY()),DATEDIF(TODAY(),Z1593,"Y")&amp;" anos"&amp;" "&amp;DATEDIF(TODAY(),Z1593,"YM")&amp;" meses"&amp;" "&amp;DATEDIF(TODAY(),Z1593,"MD")&amp;" dias"))))))))</f>
        <v>Contrato Encerrado</v>
      </c>
      <c r="AE1593" s="35">
        <f t="shared" si="121"/>
        <v>213</v>
      </c>
      <c r="AF1593" s="35">
        <f t="shared" si="122"/>
        <v>517</v>
      </c>
      <c r="AG1593" s="17" t="str">
        <f t="shared" si="123"/>
        <v>1 anos 4 meses 31 dias</v>
      </c>
    </row>
    <row r="1594" spans="1:33" ht="11.25" customHeight="1" x14ac:dyDescent="0.2">
      <c r="A1594" s="8" t="s">
        <v>9</v>
      </c>
      <c r="B1594" s="8" t="s">
        <v>13</v>
      </c>
      <c r="C1594" s="22" t="s">
        <v>19</v>
      </c>
      <c r="D1594" s="37">
        <v>2023</v>
      </c>
      <c r="E1594" s="12" t="s">
        <v>307</v>
      </c>
      <c r="F1594" s="8" t="s">
        <v>308</v>
      </c>
      <c r="G1594" s="85" t="s">
        <v>8014</v>
      </c>
      <c r="H1594" s="78" t="s">
        <v>8015</v>
      </c>
      <c r="I1594" s="14" t="s">
        <v>8016</v>
      </c>
      <c r="J1594" s="14" t="s">
        <v>14943</v>
      </c>
      <c r="K1594" s="14" t="s">
        <v>29</v>
      </c>
      <c r="L1594" s="15" t="s">
        <v>30</v>
      </c>
      <c r="M1594" s="7" t="s">
        <v>9427</v>
      </c>
      <c r="N1594" s="15" t="s">
        <v>2112</v>
      </c>
      <c r="O1594" s="15" t="s">
        <v>7911</v>
      </c>
      <c r="P1594" s="15" t="s">
        <v>2518</v>
      </c>
      <c r="Q1594" s="15" t="s">
        <v>2523</v>
      </c>
      <c r="R1594" s="20">
        <v>31293</v>
      </c>
      <c r="S1594" s="20">
        <v>45089</v>
      </c>
      <c r="T1594" s="20">
        <v>45819</v>
      </c>
      <c r="U1594" s="20"/>
      <c r="V1594" s="20"/>
      <c r="W1594" s="20"/>
      <c r="X1594" s="17"/>
      <c r="Y1594" s="17"/>
      <c r="Z1594" s="20"/>
      <c r="AA1594" s="18">
        <f t="shared" ca="1" si="120"/>
        <v>40</v>
      </c>
      <c r="AB1594" s="19" t="s">
        <v>7877</v>
      </c>
      <c r="AC1594" s="35" t="str">
        <f t="shared" si="124"/>
        <v>1 anos 11 meses 30 dias</v>
      </c>
      <c r="AD1594" s="35" t="str">
        <f ca="1">IF(AND(V1594="",T1594&lt;TODAY()),"Contrato Encerrado",IF(AND(V1594="",T1594&gt;TODAY()),DATEDIF(TODAY(),T1594,"Y")&amp;" anos"&amp;" "&amp;DATEDIF(TODAY(),T1594,"YM")&amp;" meses"&amp;" "&amp;DATEDIF(TODAY(),T1594,"MD")&amp;" dias",IF(AND(X1594="",V1594&lt;TODAY()),"Contrato Encerrado",IF(AND(X1594="",V1594&gt;TODAY()),DATEDIF(TODAY(),V1594,"Y")&amp;" anos"&amp;" "&amp;DATEDIF(TODAY(),V1594,"YM")&amp;" meses"&amp;" "&amp;DATEDIF(TODAY(),V1594,"MD")&amp;" dias",IF(AND(Z1594="",X1594&lt;TODAY()),"Contrato Encerrado",IF(AND(Z1594="",X1594&gt;TODAY()),DATEDIF(TODAY(),X1594,"Y")&amp;" anos"&amp;" "&amp;DATEDIF(TODAY(),X1594,"YM")&amp;" meses"&amp;" "&amp;DATEDIF(TODAY(),X1594,"MD")&amp;" dias",IF(AND(Z1594&lt;&gt;””,Z1594&lt;TODAY()),"Contrato Encerrado",IF(AND(Z1594&lt;&gt;"",Z1594&gt;TODAY()),DATEDIF(TODAY(),Z1594,"Y")&amp;" anos"&amp;" "&amp;DATEDIF(TODAY(),Z1594,"YM")&amp;" meses"&amp;" "&amp;DATEDIF(TODAY(),Z1594,"MD")&amp;" dias"))))))))</f>
        <v>Contrato Encerrado</v>
      </c>
      <c r="AE1594" s="35">
        <f t="shared" si="121"/>
        <v>730</v>
      </c>
      <c r="AF1594" s="35">
        <f t="shared" si="122"/>
        <v>0</v>
      </c>
      <c r="AG1594" s="17" t="str">
        <f t="shared" si="123"/>
        <v>ESTÁGIO COMPLETOU 2 ANOS</v>
      </c>
    </row>
    <row r="1595" spans="1:33" ht="11.25" customHeight="1" x14ac:dyDescent="0.2">
      <c r="A1595" s="8" t="s">
        <v>9</v>
      </c>
      <c r="B1595" s="8" t="s">
        <v>13</v>
      </c>
      <c r="C1595" s="22" t="s">
        <v>24</v>
      </c>
      <c r="D1595" s="36">
        <v>2024</v>
      </c>
      <c r="E1595" s="23" t="s">
        <v>1685</v>
      </c>
      <c r="F1595" s="8" t="s">
        <v>1686</v>
      </c>
      <c r="G1595" s="77" t="s">
        <v>14850</v>
      </c>
      <c r="H1595" s="78" t="s">
        <v>14851</v>
      </c>
      <c r="I1595" s="9" t="s">
        <v>14771</v>
      </c>
      <c r="J1595" s="74" t="s">
        <v>1302</v>
      </c>
      <c r="K1595" s="9" t="s">
        <v>29</v>
      </c>
      <c r="L1595" s="24" t="s">
        <v>81</v>
      </c>
      <c r="M1595" s="7" t="s">
        <v>82</v>
      </c>
      <c r="N1595" s="24" t="s">
        <v>13469</v>
      </c>
      <c r="O1595" s="24" t="s">
        <v>12776</v>
      </c>
      <c r="P1595" s="24" t="s">
        <v>2518</v>
      </c>
      <c r="Q1595" s="24" t="s">
        <v>2523</v>
      </c>
      <c r="R1595" s="17">
        <v>33721</v>
      </c>
      <c r="S1595" s="17">
        <v>45586</v>
      </c>
      <c r="T1595" s="17">
        <v>45930</v>
      </c>
      <c r="U1595" s="17"/>
      <c r="V1595" s="17"/>
      <c r="W1595" s="17"/>
      <c r="X1595" s="17"/>
      <c r="Y1595" s="17"/>
      <c r="Z1595" s="20"/>
      <c r="AA1595" s="18">
        <f t="shared" ca="1" si="120"/>
        <v>33</v>
      </c>
      <c r="AB1595" s="51" t="s">
        <v>7877</v>
      </c>
      <c r="AC1595" s="35" t="str">
        <f t="shared" si="124"/>
        <v>0 anos 11 meses 9 dias</v>
      </c>
      <c r="AD1595" s="35" t="str">
        <f ca="1">IF(AND(V1595="",T1595&lt;TODAY()),"Contrato Encerrado",IF(AND(V1595="",T1595&gt;TODAY()),DATEDIF(TODAY(),T1595,"Y")&amp;" anos"&amp;" "&amp;DATEDIF(TODAY(),T1595,"YM")&amp;" meses"&amp;" "&amp;DATEDIF(TODAY(),T1595,"MD")&amp;" dias",IF(AND(X1595="",V1595&lt;TODAY()),"Contrato Encerrado",IF(AND(X1595="",V1595&gt;TODAY()),DATEDIF(TODAY(),V1595,"Y")&amp;" anos"&amp;" "&amp;DATEDIF(TODAY(),V1595,"YM")&amp;" meses"&amp;" "&amp;DATEDIF(TODAY(),V1595,"MD")&amp;" dias",IF(AND(Z1595="",X1595&lt;TODAY()),"Contrato Encerrado",IF(AND(Z1595="",X1595&gt;TODAY()),DATEDIF(TODAY(),X1595,"Y")&amp;" anos"&amp;" "&amp;DATEDIF(TODAY(),X1595,"YM")&amp;" meses"&amp;" "&amp;DATEDIF(TODAY(),X1595,"MD")&amp;" dias",IF(AND(Z1595&lt;&gt;””,Z1595&lt;TODAY()),"Contrato Encerrado",IF(AND(Z1595&lt;&gt;"",Z1595&gt;TODAY()),DATEDIF(TODAY(),Z1595,"Y")&amp;" anos"&amp;" "&amp;DATEDIF(TODAY(),Z1595,"YM")&amp;" meses"&amp;" "&amp;DATEDIF(TODAY(),Z1595,"MD")&amp;" dias"))))))))</f>
        <v>Contrato Encerrado</v>
      </c>
      <c r="AE1595" s="35">
        <f t="shared" si="121"/>
        <v>344</v>
      </c>
      <c r="AF1595" s="35">
        <f t="shared" si="122"/>
        <v>386</v>
      </c>
      <c r="AG1595" s="17" t="str">
        <f t="shared" si="123"/>
        <v>1 anos 0 meses 20 dias</v>
      </c>
    </row>
    <row r="1596" spans="1:33" ht="11.25" customHeight="1" x14ac:dyDescent="0.2">
      <c r="A1596" s="8" t="s">
        <v>9</v>
      </c>
      <c r="B1596" s="8" t="s">
        <v>13</v>
      </c>
      <c r="C1596" s="22" t="s">
        <v>19</v>
      </c>
      <c r="D1596" s="37">
        <v>2023</v>
      </c>
      <c r="E1596" s="12" t="s">
        <v>157</v>
      </c>
      <c r="F1596" s="8" t="s">
        <v>158</v>
      </c>
      <c r="G1596" s="85" t="s">
        <v>8017</v>
      </c>
      <c r="H1596" s="78" t="s">
        <v>8018</v>
      </c>
      <c r="I1596" s="14" t="s">
        <v>8019</v>
      </c>
      <c r="J1596" s="14" t="s">
        <v>14943</v>
      </c>
      <c r="K1596" s="14" t="s">
        <v>29</v>
      </c>
      <c r="L1596" s="15" t="s">
        <v>30</v>
      </c>
      <c r="M1596" s="7" t="s">
        <v>9427</v>
      </c>
      <c r="N1596" s="15" t="s">
        <v>2101</v>
      </c>
      <c r="O1596" s="15" t="s">
        <v>7889</v>
      </c>
      <c r="P1596" s="15" t="s">
        <v>2518</v>
      </c>
      <c r="Q1596" s="15" t="s">
        <v>2521</v>
      </c>
      <c r="R1596" s="31">
        <v>34487</v>
      </c>
      <c r="S1596" s="30">
        <v>45058</v>
      </c>
      <c r="T1596" s="30">
        <v>45119</v>
      </c>
      <c r="U1596" s="30">
        <v>45141</v>
      </c>
      <c r="V1596" s="30">
        <v>45382</v>
      </c>
      <c r="W1596" s="30"/>
      <c r="X1596" s="17"/>
      <c r="Y1596" s="17"/>
      <c r="Z1596" s="30"/>
      <c r="AA1596" s="18">
        <f t="shared" ca="1" si="120"/>
        <v>31</v>
      </c>
      <c r="AB1596" s="19" t="s">
        <v>7877</v>
      </c>
      <c r="AC1596" s="35" t="str">
        <f t="shared" si="124"/>
        <v>0 anos 9 meses 26 dias</v>
      </c>
      <c r="AD1596" s="35" t="str">
        <f ca="1">IF(AND(V1596="",T1596&lt;TODAY()),"Contrato Encerrado",IF(AND(V1596="",T1596&gt;TODAY()),DATEDIF(TODAY(),T1596,"Y")&amp;" anos"&amp;" "&amp;DATEDIF(TODAY(),T1596,"YM")&amp;" meses"&amp;" "&amp;DATEDIF(TODAY(),T1596,"MD")&amp;" dias",IF(AND(X1596="",V1596&lt;TODAY()),"Contrato Encerrado",IF(AND(X1596="",V1596&gt;TODAY()),DATEDIF(TODAY(),V1596,"Y")&amp;" anos"&amp;" "&amp;DATEDIF(TODAY(),V1596,"YM")&amp;" meses"&amp;" "&amp;DATEDIF(TODAY(),V1596,"MD")&amp;" dias",IF(AND(Z1596="",X1596&lt;TODAY()),"Contrato Encerrado",IF(AND(Z1596="",X1596&gt;TODAY()),DATEDIF(TODAY(),X1596,"Y")&amp;" anos"&amp;" "&amp;DATEDIF(TODAY(),X1596,"YM")&amp;" meses"&amp;" "&amp;DATEDIF(TODAY(),X1596,"MD")&amp;" dias",IF(AND(Z1596&lt;&gt;””,Z1596&lt;TODAY()),"Contrato Encerrado",IF(AND(Z1596&lt;&gt;"",Z1596&gt;TODAY()),DATEDIF(TODAY(),Z1596,"Y")&amp;" anos"&amp;" "&amp;DATEDIF(TODAY(),Z1596,"YM")&amp;" meses"&amp;" "&amp;DATEDIF(TODAY(),Z1596,"MD")&amp;" dias"))))))))</f>
        <v>Contrato Encerrado</v>
      </c>
      <c r="AE1596" s="35">
        <f t="shared" si="121"/>
        <v>302</v>
      </c>
      <c r="AF1596" s="35">
        <f t="shared" si="122"/>
        <v>428</v>
      </c>
      <c r="AG1596" s="17" t="str">
        <f t="shared" si="123"/>
        <v>1 anos 2 meses 3 dias</v>
      </c>
    </row>
    <row r="1597" spans="1:33" ht="11.25" customHeight="1" x14ac:dyDescent="0.2">
      <c r="A1597" s="8" t="s">
        <v>9</v>
      </c>
      <c r="B1597" s="8" t="s">
        <v>13</v>
      </c>
      <c r="C1597" s="22" t="s">
        <v>20</v>
      </c>
      <c r="D1597" s="37">
        <v>2023</v>
      </c>
      <c r="E1597" s="23" t="s">
        <v>157</v>
      </c>
      <c r="F1597" s="8" t="s">
        <v>158</v>
      </c>
      <c r="G1597" s="77" t="s">
        <v>8402</v>
      </c>
      <c r="H1597" s="78" t="s">
        <v>8403</v>
      </c>
      <c r="I1597" s="9" t="s">
        <v>8404</v>
      </c>
      <c r="J1597" s="14" t="s">
        <v>14943</v>
      </c>
      <c r="K1597" s="9" t="s">
        <v>29</v>
      </c>
      <c r="L1597" s="24" t="s">
        <v>81</v>
      </c>
      <c r="M1597" s="7" t="s">
        <v>82</v>
      </c>
      <c r="N1597" s="24" t="s">
        <v>4113</v>
      </c>
      <c r="O1597" s="24" t="s">
        <v>8405</v>
      </c>
      <c r="P1597" s="24" t="s">
        <v>2518</v>
      </c>
      <c r="Q1597" s="24" t="s">
        <v>4109</v>
      </c>
      <c r="R1597" s="17">
        <v>38880</v>
      </c>
      <c r="S1597" s="17">
        <v>45111</v>
      </c>
      <c r="T1597" s="17">
        <v>45291</v>
      </c>
      <c r="U1597" s="114"/>
      <c r="V1597" s="114"/>
      <c r="W1597" s="114"/>
      <c r="X1597" s="17"/>
      <c r="Y1597" s="17"/>
      <c r="Z1597" s="114"/>
      <c r="AA1597" s="18">
        <f t="shared" ca="1" si="120"/>
        <v>19</v>
      </c>
      <c r="AB1597" s="18" t="s">
        <v>7878</v>
      </c>
      <c r="AC1597" s="35" t="str">
        <f t="shared" si="124"/>
        <v>0 anos 5 meses 27 dias</v>
      </c>
      <c r="AD1597" s="35" t="str">
        <f ca="1">IF(AND(V1597="",T1597&lt;TODAY()),"Contrato Encerrado",IF(AND(V1597="",T1597&gt;TODAY()),DATEDIF(TODAY(),T1597,"Y")&amp;" anos"&amp;" "&amp;DATEDIF(TODAY(),T1597,"YM")&amp;" meses"&amp;" "&amp;DATEDIF(TODAY(),T1597,"MD")&amp;" dias",IF(AND(X1597="",V1597&lt;TODAY()),"Contrato Encerrado",IF(AND(X1597="",V1597&gt;TODAY()),DATEDIF(TODAY(),V1597,"Y")&amp;" anos"&amp;" "&amp;DATEDIF(TODAY(),V1597,"YM")&amp;" meses"&amp;" "&amp;DATEDIF(TODAY(),V1597,"MD")&amp;" dias",IF(AND(Z1597="",X1597&lt;TODAY()),"Contrato Encerrado",IF(AND(Z1597="",X1597&gt;TODAY()),DATEDIF(TODAY(),X1597,"Y")&amp;" anos"&amp;" "&amp;DATEDIF(TODAY(),X1597,"YM")&amp;" meses"&amp;" "&amp;DATEDIF(TODAY(),X1597,"MD")&amp;" dias",IF(AND(Z1597&lt;&gt;””,Z1597&lt;TODAY()),"Contrato Encerrado",IF(AND(Z1597&lt;&gt;"",Z1597&gt;TODAY()),DATEDIF(TODAY(),Z1597,"Y")&amp;" anos"&amp;" "&amp;DATEDIF(TODAY(),Z1597,"YM")&amp;" meses"&amp;" "&amp;DATEDIF(TODAY(),Z1597,"MD")&amp;" dias"))))))))</f>
        <v>Contrato Encerrado</v>
      </c>
      <c r="AE1597" s="35">
        <f t="shared" si="121"/>
        <v>180</v>
      </c>
      <c r="AF1597" s="35">
        <f t="shared" si="122"/>
        <v>550</v>
      </c>
      <c r="AG1597" s="17" t="str">
        <f t="shared" si="123"/>
        <v>1 anos 6 meses 3 dias</v>
      </c>
    </row>
    <row r="1598" spans="1:33" ht="11.25" customHeight="1" x14ac:dyDescent="0.2">
      <c r="A1598" s="8" t="s">
        <v>9</v>
      </c>
      <c r="B1598" s="10" t="s">
        <v>13</v>
      </c>
      <c r="C1598" s="11" t="s">
        <v>22</v>
      </c>
      <c r="D1598" s="36">
        <v>2022</v>
      </c>
      <c r="E1598" s="12" t="s">
        <v>157</v>
      </c>
      <c r="F1598" s="8" t="s">
        <v>158</v>
      </c>
      <c r="G1598" s="77" t="s">
        <v>2449</v>
      </c>
      <c r="H1598" s="78" t="s">
        <v>2450</v>
      </c>
      <c r="I1598" s="14" t="s">
        <v>2451</v>
      </c>
      <c r="J1598" s="14" t="s">
        <v>14943</v>
      </c>
      <c r="K1598" s="14" t="s">
        <v>29</v>
      </c>
      <c r="L1598" s="15" t="s">
        <v>30</v>
      </c>
      <c r="M1598" s="7" t="s">
        <v>9427</v>
      </c>
      <c r="N1598" s="16" t="s">
        <v>2101</v>
      </c>
      <c r="O1598" s="16"/>
      <c r="P1598" s="16" t="s">
        <v>2518</v>
      </c>
      <c r="Q1598" s="16" t="s">
        <v>2521</v>
      </c>
      <c r="R1598" s="31">
        <v>29290</v>
      </c>
      <c r="S1598" s="31">
        <v>44756</v>
      </c>
      <c r="T1598" s="111">
        <v>45281</v>
      </c>
      <c r="U1598" s="31"/>
      <c r="V1598" s="31"/>
      <c r="W1598" s="31"/>
      <c r="X1598" s="17"/>
      <c r="Y1598" s="17"/>
      <c r="Z1598" s="31"/>
      <c r="AA1598" s="18">
        <f t="shared" ca="1" si="120"/>
        <v>45</v>
      </c>
      <c r="AB1598" s="19" t="s">
        <v>7878</v>
      </c>
      <c r="AC1598" s="35" t="str">
        <f t="shared" si="124"/>
        <v>1 anos 5 meses 7 dias</v>
      </c>
      <c r="AD1598" s="35" t="str">
        <f ca="1">IF(AND(V1598="",T1598&lt;TODAY()),"Contrato Encerrado",IF(AND(V1598="",T1598&gt;TODAY()),DATEDIF(TODAY(),T1598,"Y")&amp;" anos"&amp;" "&amp;DATEDIF(TODAY(),T1598,"YM")&amp;" meses"&amp;" "&amp;DATEDIF(TODAY(),T1598,"MD")&amp;" dias",IF(AND(X1598="",V1598&lt;TODAY()),"Contrato Encerrado",IF(AND(X1598="",V1598&gt;TODAY()),DATEDIF(TODAY(),V1598,"Y")&amp;" anos"&amp;" "&amp;DATEDIF(TODAY(),V1598,"YM")&amp;" meses"&amp;" "&amp;DATEDIF(TODAY(),V1598,"MD")&amp;" dias",IF(AND(Z1598="",X1598&lt;TODAY()),"Contrato Encerrado",IF(AND(Z1598="",X1598&gt;TODAY()),DATEDIF(TODAY(),X1598,"Y")&amp;" anos"&amp;" "&amp;DATEDIF(TODAY(),X1598,"YM")&amp;" meses"&amp;" "&amp;DATEDIF(TODAY(),X1598,"MD")&amp;" dias",IF(AND(Z1598&lt;&gt;””,Z1598&lt;TODAY()),"Contrato Encerrado",IF(AND(Z1598&lt;&gt;"",Z1598&gt;TODAY()),DATEDIF(TODAY(),Z1598,"Y")&amp;" anos"&amp;" "&amp;DATEDIF(TODAY(),Z1598,"YM")&amp;" meses"&amp;" "&amp;DATEDIF(TODAY(),Z1598,"MD")&amp;" dias"))))))))</f>
        <v>Contrato Encerrado</v>
      </c>
      <c r="AE1598" s="35">
        <f t="shared" si="121"/>
        <v>525</v>
      </c>
      <c r="AF1598" s="35">
        <f t="shared" si="122"/>
        <v>205</v>
      </c>
      <c r="AG1598" s="17" t="str">
        <f t="shared" si="123"/>
        <v>0 anos 6 meses 23 dias</v>
      </c>
    </row>
    <row r="1599" spans="1:33" ht="11.25" customHeight="1" x14ac:dyDescent="0.2">
      <c r="A1599" s="8" t="s">
        <v>9</v>
      </c>
      <c r="B1599" s="8" t="s">
        <v>13</v>
      </c>
      <c r="C1599" s="22" t="s">
        <v>15</v>
      </c>
      <c r="D1599" s="37">
        <v>2024</v>
      </c>
      <c r="E1599" s="23" t="s">
        <v>157</v>
      </c>
      <c r="F1599" s="8" t="s">
        <v>158</v>
      </c>
      <c r="G1599" s="77" t="s">
        <v>12136</v>
      </c>
      <c r="H1599" s="78" t="s">
        <v>12137</v>
      </c>
      <c r="I1599" s="9" t="s">
        <v>12138</v>
      </c>
      <c r="J1599" s="67" t="s">
        <v>10</v>
      </c>
      <c r="K1599" s="9" t="s">
        <v>29</v>
      </c>
      <c r="L1599" s="24" t="s">
        <v>30</v>
      </c>
      <c r="M1599" s="7" t="s">
        <v>9427</v>
      </c>
      <c r="N1599" s="24" t="s">
        <v>8941</v>
      </c>
      <c r="O1599" s="24" t="s">
        <v>12139</v>
      </c>
      <c r="P1599" s="24" t="s">
        <v>2518</v>
      </c>
      <c r="Q1599" s="24" t="s">
        <v>2521</v>
      </c>
      <c r="R1599" s="29">
        <v>36043</v>
      </c>
      <c r="S1599" s="17">
        <v>45345</v>
      </c>
      <c r="T1599" s="20">
        <v>46022</v>
      </c>
      <c r="U1599" s="20"/>
      <c r="V1599" s="20"/>
      <c r="W1599" s="17"/>
      <c r="X1599" s="17"/>
      <c r="Y1599" s="17"/>
      <c r="Z1599" s="20"/>
      <c r="AA1599" s="18">
        <f t="shared" ca="1" si="120"/>
        <v>27</v>
      </c>
      <c r="AB1599" s="24" t="s">
        <v>7878</v>
      </c>
      <c r="AC1599" s="35" t="str">
        <f t="shared" si="124"/>
        <v>1 anos 10 meses 8 dias</v>
      </c>
      <c r="AD1599" s="35" t="str">
        <f ca="1">IF(AND(V1599="",T1599&lt;TODAY()),"Contrato Encerrado",IF(AND(V1599="",T1599&gt;TODAY()),DATEDIF(TODAY(),T1599,"Y")&amp;" anos"&amp;" "&amp;DATEDIF(TODAY(),T1599,"YM")&amp;" meses"&amp;" "&amp;DATEDIF(TODAY(),T1599,"MD")&amp;" dias",IF(AND(X1599="",V1599&lt;TODAY()),"Contrato Encerrado",IF(AND(X1599="",V1599&gt;TODAY()),DATEDIF(TODAY(),V1599,"Y")&amp;" anos"&amp;" "&amp;DATEDIF(TODAY(),V1599,"YM")&amp;" meses"&amp;" "&amp;DATEDIF(TODAY(),V1599,"MD")&amp;" dias",IF(AND(Z1599="",X1599&lt;TODAY()),"Contrato Encerrado",IF(AND(Z1599="",X1599&gt;TODAY()),DATEDIF(TODAY(),X1599,"Y")&amp;" anos"&amp;" "&amp;DATEDIF(TODAY(),X1599,"YM")&amp;" meses"&amp;" "&amp;DATEDIF(TODAY(),X1599,"MD")&amp;" dias",IF(AND(Z1599&lt;&gt;””,Z1599&lt;TODAY()),"Contrato Encerrado",IF(AND(Z1599&lt;&gt;"",Z1599&gt;TODAY()),DATEDIF(TODAY(),Z1599,"Y")&amp;" anos"&amp;" "&amp;DATEDIF(TODAY(),Z1599,"YM")&amp;" meses"&amp;" "&amp;DATEDIF(TODAY(),Z1599,"MD")&amp;" dias"))))))))</f>
        <v>0 anos 2 meses 24 dias</v>
      </c>
      <c r="AE1599" s="35">
        <f t="shared" si="121"/>
        <v>677</v>
      </c>
      <c r="AF1599" s="35">
        <f t="shared" si="122"/>
        <v>53</v>
      </c>
      <c r="AG1599" s="17" t="str">
        <f t="shared" si="123"/>
        <v>0 anos 1 meses 22 dias</v>
      </c>
    </row>
    <row r="1600" spans="1:33" ht="11.25" customHeight="1" x14ac:dyDescent="0.2">
      <c r="A1600" s="8" t="s">
        <v>9</v>
      </c>
      <c r="B1600" s="8" t="s">
        <v>13</v>
      </c>
      <c r="C1600" s="22" t="s">
        <v>11</v>
      </c>
      <c r="D1600" s="36">
        <v>2025</v>
      </c>
      <c r="E1600" s="12" t="s">
        <v>157</v>
      </c>
      <c r="F1600" s="8" t="s">
        <v>158</v>
      </c>
      <c r="G1600" s="77" t="s">
        <v>15244</v>
      </c>
      <c r="H1600" s="78" t="s">
        <v>15245</v>
      </c>
      <c r="I1600" s="14" t="s">
        <v>15246</v>
      </c>
      <c r="J1600" s="14" t="s">
        <v>10</v>
      </c>
      <c r="K1600" s="14" t="s">
        <v>29</v>
      </c>
      <c r="L1600" s="15" t="s">
        <v>30</v>
      </c>
      <c r="M1600" s="7" t="s">
        <v>9427</v>
      </c>
      <c r="N1600" s="15" t="s">
        <v>6302</v>
      </c>
      <c r="O1600" s="15" t="s">
        <v>7915</v>
      </c>
      <c r="P1600" s="15" t="s">
        <v>2518</v>
      </c>
      <c r="Q1600" s="35" t="s">
        <v>2521</v>
      </c>
      <c r="R1600" s="20">
        <v>24391</v>
      </c>
      <c r="S1600" s="20">
        <v>45636</v>
      </c>
      <c r="T1600" s="20" t="s">
        <v>15234</v>
      </c>
      <c r="U1600" s="20"/>
      <c r="V1600" s="20"/>
      <c r="W1600" s="20"/>
      <c r="X1600" s="17"/>
      <c r="Y1600" s="17"/>
      <c r="Z1600" s="20"/>
      <c r="AA1600" s="18">
        <f t="shared" ref="AA1600:AA1663" ca="1" si="125">DATEDIF(R1600,TODAY(),"Y")</f>
        <v>58</v>
      </c>
      <c r="AB1600" s="15" t="s">
        <v>7878</v>
      </c>
      <c r="AC1600" s="35" t="str">
        <f t="shared" si="124"/>
        <v>0 anos 11 meses 29 dias</v>
      </c>
      <c r="AD1600" s="35" t="str">
        <f ca="1">IF(AND(V1600="",T1600&lt;TODAY()),"Contrato Encerrado",IF(AND(V1600="",T1600&gt;TODAY()),DATEDIF(TODAY(),T1600,"Y")&amp;" anos"&amp;" "&amp;DATEDIF(TODAY(),T1600,"YM")&amp;" meses"&amp;" "&amp;DATEDIF(TODAY(),T1600,"MD")&amp;" dias",IF(AND(X1600="",V1600&lt;TODAY()),"Contrato Encerrado",IF(AND(X1600="",V1600&gt;TODAY()),DATEDIF(TODAY(),V1600,"Y")&amp;" anos"&amp;" "&amp;DATEDIF(TODAY(),V1600,"YM")&amp;" meses"&amp;" "&amp;DATEDIF(TODAY(),V1600,"MD")&amp;" dias",IF(AND(Z1600="",X1600&lt;TODAY()),"Contrato Encerrado",IF(AND(Z1600="",X1600&gt;TODAY()),DATEDIF(TODAY(),X1600,"Y")&amp;" anos"&amp;" "&amp;DATEDIF(TODAY(),X1600,"YM")&amp;" meses"&amp;" "&amp;DATEDIF(TODAY(),X1600,"MD")&amp;" dias",IF(AND(Z1600&lt;&gt;””,Z1600&lt;TODAY()),"Contrato Encerrado",IF(AND(Z1600&lt;&gt;"",Z1600&gt;TODAY()),DATEDIF(TODAY(),Z1600,"Y")&amp;" anos"&amp;" "&amp;DATEDIF(TODAY(),Z1600,"YM")&amp;" meses"&amp;" "&amp;DATEDIF(TODAY(),Z1600,"MD")&amp;" dias"))))))))</f>
        <v>0 anos 2 meses 2 dias</v>
      </c>
      <c r="AE1600" s="35">
        <f t="shared" ref="AE1600:AE1663" si="126">SUM((T1600-S1600)+(V1600-U1600)+(X1600-W1600)+(Z1600-Y1600))</f>
        <v>364</v>
      </c>
      <c r="AF1600" s="35">
        <f t="shared" ref="AF1600:AF1663" si="127">730-AE1600</f>
        <v>366</v>
      </c>
      <c r="AG1600" s="17" t="str">
        <f t="shared" ref="AG1600:AG1663" si="128">IF(AF1600&gt;0,DATEDIF(0,AF1600,"Y")&amp; " anos"&amp; " "&amp;DATEDIF(0,AF1600,"YM")&amp; " meses"&amp; " "&amp;DATEDIF(0,AF1600,"MD")&amp; " dias","ESTÁGIO COMPLETOU 2 ANOS")</f>
        <v>0 anos 11 meses 31 dias</v>
      </c>
    </row>
    <row r="1601" spans="1:33" ht="11.25" customHeight="1" x14ac:dyDescent="0.2">
      <c r="A1601" s="8" t="s">
        <v>9</v>
      </c>
      <c r="B1601" s="8" t="s">
        <v>13</v>
      </c>
      <c r="C1601" s="22" t="s">
        <v>14</v>
      </c>
      <c r="D1601" s="37">
        <v>2024</v>
      </c>
      <c r="E1601" s="12" t="s">
        <v>795</v>
      </c>
      <c r="F1601" s="8" t="s">
        <v>796</v>
      </c>
      <c r="G1601" s="77" t="s">
        <v>11229</v>
      </c>
      <c r="H1601" s="78" t="s">
        <v>11230</v>
      </c>
      <c r="I1601" s="14" t="s">
        <v>11231</v>
      </c>
      <c r="J1601" s="14" t="s">
        <v>10</v>
      </c>
      <c r="K1601" s="14" t="s">
        <v>29</v>
      </c>
      <c r="L1601" s="15" t="s">
        <v>30</v>
      </c>
      <c r="M1601" s="7" t="s">
        <v>9427</v>
      </c>
      <c r="N1601" s="15" t="s">
        <v>4773</v>
      </c>
      <c r="O1601" s="15" t="s">
        <v>7911</v>
      </c>
      <c r="P1601" s="15" t="s">
        <v>2518</v>
      </c>
      <c r="Q1601" s="15" t="s">
        <v>2523</v>
      </c>
      <c r="R1601" s="20">
        <v>37422</v>
      </c>
      <c r="S1601" s="20">
        <v>45337</v>
      </c>
      <c r="T1601" s="20">
        <v>46067</v>
      </c>
      <c r="U1601" s="20"/>
      <c r="V1601" s="20"/>
      <c r="W1601" s="20"/>
      <c r="X1601" s="17"/>
      <c r="Y1601" s="17"/>
      <c r="Z1601" s="20"/>
      <c r="AA1601" s="18">
        <f t="shared" ca="1" si="125"/>
        <v>23</v>
      </c>
      <c r="AB1601" s="15" t="s">
        <v>7878</v>
      </c>
      <c r="AC1601" s="35" t="str">
        <f t="shared" si="124"/>
        <v>1 anos 11 meses 30 dias</v>
      </c>
      <c r="AD1601" s="35" t="str">
        <f ca="1">IF(AND(V1601="",T1601&lt;TODAY()),"Contrato Encerrado",IF(AND(V1601="",T1601&gt;TODAY()),DATEDIF(TODAY(),T1601,"Y")&amp;" anos"&amp;" "&amp;DATEDIF(TODAY(),T1601,"YM")&amp;" meses"&amp;" "&amp;DATEDIF(TODAY(),T1601,"MD")&amp;" dias",IF(AND(X1601="",V1601&lt;TODAY()),"Contrato Encerrado",IF(AND(X1601="",V1601&gt;TODAY()),DATEDIF(TODAY(),V1601,"Y")&amp;" anos"&amp;" "&amp;DATEDIF(TODAY(),V1601,"YM")&amp;" meses"&amp;" "&amp;DATEDIF(TODAY(),V1601,"MD")&amp;" dias",IF(AND(Z1601="",X1601&lt;TODAY()),"Contrato Encerrado",IF(AND(Z1601="",X1601&gt;TODAY()),DATEDIF(TODAY(),X1601,"Y")&amp;" anos"&amp;" "&amp;DATEDIF(TODAY(),X1601,"YM")&amp;" meses"&amp;" "&amp;DATEDIF(TODAY(),X1601,"MD")&amp;" dias",IF(AND(Z1601&lt;&gt;””,Z1601&lt;TODAY()),"Contrato Encerrado",IF(AND(Z1601&lt;&gt;"",Z1601&gt;TODAY()),DATEDIF(TODAY(),Z1601,"Y")&amp;" anos"&amp;" "&amp;DATEDIF(TODAY(),Z1601,"YM")&amp;" meses"&amp;" "&amp;DATEDIF(TODAY(),Z1601,"MD")&amp;" dias"))))))))</f>
        <v>0 anos 4 meses 7 dias</v>
      </c>
      <c r="AE1601" s="35">
        <f t="shared" si="126"/>
        <v>730</v>
      </c>
      <c r="AF1601" s="35">
        <f t="shared" si="127"/>
        <v>0</v>
      </c>
      <c r="AG1601" s="17" t="str">
        <f t="shared" si="128"/>
        <v>ESTÁGIO COMPLETOU 2 ANOS</v>
      </c>
    </row>
    <row r="1602" spans="1:33" ht="11.25" customHeight="1" x14ac:dyDescent="0.2">
      <c r="A1602" s="8" t="s">
        <v>9</v>
      </c>
      <c r="B1602" s="8" t="s">
        <v>13</v>
      </c>
      <c r="C1602" s="22" t="s">
        <v>16</v>
      </c>
      <c r="D1602" s="37">
        <v>2024</v>
      </c>
      <c r="E1602" s="12" t="s">
        <v>157</v>
      </c>
      <c r="F1602" s="8" t="s">
        <v>158</v>
      </c>
      <c r="G1602" s="77" t="s">
        <v>12794</v>
      </c>
      <c r="H1602" s="78" t="s">
        <v>12795</v>
      </c>
      <c r="I1602" s="14" t="s">
        <v>12796</v>
      </c>
      <c r="J1602" s="14" t="s">
        <v>10</v>
      </c>
      <c r="K1602" s="14" t="s">
        <v>29</v>
      </c>
      <c r="L1602" s="15" t="s">
        <v>30</v>
      </c>
      <c r="M1602" s="7" t="s">
        <v>9427</v>
      </c>
      <c r="N1602" s="15" t="s">
        <v>6302</v>
      </c>
      <c r="O1602" s="15" t="s">
        <v>9448</v>
      </c>
      <c r="P1602" s="15" t="s">
        <v>2518</v>
      </c>
      <c r="Q1602" s="15" t="s">
        <v>2521</v>
      </c>
      <c r="R1602" s="20">
        <v>37442</v>
      </c>
      <c r="S1602" s="20">
        <v>45348</v>
      </c>
      <c r="T1602" s="20">
        <v>45713</v>
      </c>
      <c r="U1602" s="29">
        <v>45728</v>
      </c>
      <c r="V1602" s="29">
        <v>46022</v>
      </c>
      <c r="W1602" s="29"/>
      <c r="X1602" s="17"/>
      <c r="Y1602" s="17"/>
      <c r="Z1602" s="29"/>
      <c r="AA1602" s="18">
        <f t="shared" ca="1" si="125"/>
        <v>23</v>
      </c>
      <c r="AB1602" s="15" t="s">
        <v>7878</v>
      </c>
      <c r="AC1602" s="35" t="str">
        <f t="shared" ref="AC1602:AC1665" si="129">DATEDIF($S1602,$Z1602-($U1602-$T1602)-($W1602-$V1602)-($Y1602-$X1602),"Y")&amp; " anos"&amp; " "&amp;DATEDIF($S1602,$Z1602-($U1602-$T1602)-($W1602-$V1602)-($Y1602-$X1602),"YM")&amp; " meses"&amp; " "&amp;DATEDIF($S1602,$Z1602-($U1602-$T1602)-($W1602-$V1602)-($Y1602-$X1602),"MD")&amp; " dias"</f>
        <v>1 anos 9 meses 20 dias</v>
      </c>
      <c r="AD1602" s="35" t="str">
        <f ca="1">IF(AND(V1602="",T1602&lt;TODAY()),"Contrato Encerrado",IF(AND(V1602="",T1602&gt;TODAY()),DATEDIF(TODAY(),T1602,"Y")&amp;" anos"&amp;" "&amp;DATEDIF(TODAY(),T1602,"YM")&amp;" meses"&amp;" "&amp;DATEDIF(TODAY(),T1602,"MD")&amp;" dias",IF(AND(X1602="",V1602&lt;TODAY()),"Contrato Encerrado",IF(AND(X1602="",V1602&gt;TODAY()),DATEDIF(TODAY(),V1602,"Y")&amp;" anos"&amp;" "&amp;DATEDIF(TODAY(),V1602,"YM")&amp;" meses"&amp;" "&amp;DATEDIF(TODAY(),V1602,"MD")&amp;" dias",IF(AND(Z1602="",X1602&lt;TODAY()),"Contrato Encerrado",IF(AND(Z1602="",X1602&gt;TODAY()),DATEDIF(TODAY(),X1602,"Y")&amp;" anos"&amp;" "&amp;DATEDIF(TODAY(),X1602,"YM")&amp;" meses"&amp;" "&amp;DATEDIF(TODAY(),X1602,"MD")&amp;" dias",IF(AND(Z1602&lt;&gt;””,Z1602&lt;TODAY()),"Contrato Encerrado",IF(AND(Z1602&lt;&gt;"",Z1602&gt;TODAY()),DATEDIF(TODAY(),Z1602,"Y")&amp;" anos"&amp;" "&amp;DATEDIF(TODAY(),Z1602,"YM")&amp;" meses"&amp;" "&amp;DATEDIF(TODAY(),Z1602,"MD")&amp;" dias"))))))))</f>
        <v>0 anos 2 meses 24 dias</v>
      </c>
      <c r="AE1602" s="35">
        <f t="shared" si="126"/>
        <v>659</v>
      </c>
      <c r="AF1602" s="35">
        <f t="shared" si="127"/>
        <v>71</v>
      </c>
      <c r="AG1602" s="17" t="str">
        <f t="shared" si="128"/>
        <v>0 anos 2 meses 11 dias</v>
      </c>
    </row>
    <row r="1603" spans="1:33" ht="11.25" customHeight="1" x14ac:dyDescent="0.2">
      <c r="A1603" s="8" t="s">
        <v>9</v>
      </c>
      <c r="B1603" s="8" t="s">
        <v>13</v>
      </c>
      <c r="C1603" s="22" t="s">
        <v>21</v>
      </c>
      <c r="D1603" s="37">
        <v>2024</v>
      </c>
      <c r="E1603" s="12" t="s">
        <v>307</v>
      </c>
      <c r="F1603" s="8" t="s">
        <v>308</v>
      </c>
      <c r="G1603" s="77" t="s">
        <v>14114</v>
      </c>
      <c r="H1603" s="78" t="s">
        <v>14115</v>
      </c>
      <c r="I1603" s="14" t="s">
        <v>14116</v>
      </c>
      <c r="J1603" s="14" t="s">
        <v>14943</v>
      </c>
      <c r="K1603" s="14" t="s">
        <v>29</v>
      </c>
      <c r="L1603" s="15" t="s">
        <v>81</v>
      </c>
      <c r="M1603" s="7" t="s">
        <v>82</v>
      </c>
      <c r="N1603" s="15" t="s">
        <v>4113</v>
      </c>
      <c r="O1603" s="15" t="s">
        <v>7934</v>
      </c>
      <c r="P1603" s="15" t="s">
        <v>2518</v>
      </c>
      <c r="Q1603" s="15" t="s">
        <v>2523</v>
      </c>
      <c r="R1603" s="20">
        <v>39090</v>
      </c>
      <c r="S1603" s="20">
        <v>45505</v>
      </c>
      <c r="T1603" s="20">
        <v>45656</v>
      </c>
      <c r="U1603" s="20"/>
      <c r="V1603" s="20"/>
      <c r="W1603" s="20"/>
      <c r="X1603" s="17"/>
      <c r="Y1603" s="17"/>
      <c r="Z1603" s="20"/>
      <c r="AA1603" s="18">
        <f t="shared" ca="1" si="125"/>
        <v>18</v>
      </c>
      <c r="AB1603" s="15" t="s">
        <v>7877</v>
      </c>
      <c r="AC1603" s="35" t="str">
        <f t="shared" si="129"/>
        <v>0 anos 4 meses 29 dias</v>
      </c>
      <c r="AD1603" s="35" t="str">
        <f ca="1">IF(AND(V1603="",T1603&lt;TODAY()),"Contrato Encerrado",IF(AND(V1603="",T1603&gt;TODAY()),DATEDIF(TODAY(),T1603,"Y")&amp;" anos"&amp;" "&amp;DATEDIF(TODAY(),T1603,"YM")&amp;" meses"&amp;" "&amp;DATEDIF(TODAY(),T1603,"MD")&amp;" dias",IF(AND(X1603="",V1603&lt;TODAY()),"Contrato Encerrado",IF(AND(X1603="",V1603&gt;TODAY()),DATEDIF(TODAY(),V1603,"Y")&amp;" anos"&amp;" "&amp;DATEDIF(TODAY(),V1603,"YM")&amp;" meses"&amp;" "&amp;DATEDIF(TODAY(),V1603,"MD")&amp;" dias",IF(AND(Z1603="",X1603&lt;TODAY()),"Contrato Encerrado",IF(AND(Z1603="",X1603&gt;TODAY()),DATEDIF(TODAY(),X1603,"Y")&amp;" anos"&amp;" "&amp;DATEDIF(TODAY(),X1603,"YM")&amp;" meses"&amp;" "&amp;DATEDIF(TODAY(),X1603,"MD")&amp;" dias",IF(AND(Z1603&lt;&gt;””,Z1603&lt;TODAY()),"Contrato Encerrado",IF(AND(Z1603&lt;&gt;"",Z1603&gt;TODAY()),DATEDIF(TODAY(),Z1603,"Y")&amp;" anos"&amp;" "&amp;DATEDIF(TODAY(),Z1603,"YM")&amp;" meses"&amp;" "&amp;DATEDIF(TODAY(),Z1603,"MD")&amp;" dias"))))))))</f>
        <v>Contrato Encerrado</v>
      </c>
      <c r="AE1603" s="35">
        <f t="shared" si="126"/>
        <v>151</v>
      </c>
      <c r="AF1603" s="35">
        <f t="shared" si="127"/>
        <v>579</v>
      </c>
      <c r="AG1603" s="17" t="str">
        <f t="shared" si="128"/>
        <v>1 anos 7 meses 1 dias</v>
      </c>
    </row>
    <row r="1604" spans="1:33" ht="11.25" customHeight="1" x14ac:dyDescent="0.2">
      <c r="A1604" s="8" t="s">
        <v>9</v>
      </c>
      <c r="B1604" s="8" t="s">
        <v>13</v>
      </c>
      <c r="C1604" s="22" t="s">
        <v>16</v>
      </c>
      <c r="D1604" s="37">
        <v>2024</v>
      </c>
      <c r="E1604" s="12" t="s">
        <v>157</v>
      </c>
      <c r="F1604" s="8" t="s">
        <v>158</v>
      </c>
      <c r="G1604" s="77" t="s">
        <v>12797</v>
      </c>
      <c r="H1604" s="78" t="s">
        <v>12798</v>
      </c>
      <c r="I1604" s="14" t="s">
        <v>12799</v>
      </c>
      <c r="J1604" s="14" t="s">
        <v>14943</v>
      </c>
      <c r="K1604" s="14" t="s">
        <v>29</v>
      </c>
      <c r="L1604" s="15" t="s">
        <v>81</v>
      </c>
      <c r="M1604" s="7" t="s">
        <v>82</v>
      </c>
      <c r="N1604" s="15" t="s">
        <v>4113</v>
      </c>
      <c r="O1604" s="15" t="s">
        <v>12800</v>
      </c>
      <c r="P1604" s="15" t="s">
        <v>2518</v>
      </c>
      <c r="Q1604" s="15" t="s">
        <v>4109</v>
      </c>
      <c r="R1604" s="20">
        <v>39122</v>
      </c>
      <c r="S1604" s="20">
        <v>45336</v>
      </c>
      <c r="T1604" s="20">
        <v>45657</v>
      </c>
      <c r="U1604" s="20"/>
      <c r="V1604" s="20"/>
      <c r="W1604" s="20"/>
      <c r="X1604" s="17"/>
      <c r="Y1604" s="17"/>
      <c r="Z1604" s="20"/>
      <c r="AA1604" s="18">
        <f t="shared" ca="1" si="125"/>
        <v>18</v>
      </c>
      <c r="AB1604" s="20" t="s">
        <v>7877</v>
      </c>
      <c r="AC1604" s="35" t="str">
        <f t="shared" si="129"/>
        <v>0 anos 10 meses 17 dias</v>
      </c>
      <c r="AD1604" s="35" t="str">
        <f ca="1">IF(AND(V1604="",T1604&lt;TODAY()),"Contrato Encerrado",IF(AND(V1604="",T1604&gt;TODAY()),DATEDIF(TODAY(),T1604,"Y")&amp;" anos"&amp;" "&amp;DATEDIF(TODAY(),T1604,"YM")&amp;" meses"&amp;" "&amp;DATEDIF(TODAY(),T1604,"MD")&amp;" dias",IF(AND(X1604="",V1604&lt;TODAY()),"Contrato Encerrado",IF(AND(X1604="",V1604&gt;TODAY()),DATEDIF(TODAY(),V1604,"Y")&amp;" anos"&amp;" "&amp;DATEDIF(TODAY(),V1604,"YM")&amp;" meses"&amp;" "&amp;DATEDIF(TODAY(),V1604,"MD")&amp;" dias",IF(AND(Z1604="",X1604&lt;TODAY()),"Contrato Encerrado",IF(AND(Z1604="",X1604&gt;TODAY()),DATEDIF(TODAY(),X1604,"Y")&amp;" anos"&amp;" "&amp;DATEDIF(TODAY(),X1604,"YM")&amp;" meses"&amp;" "&amp;DATEDIF(TODAY(),X1604,"MD")&amp;" dias",IF(AND(Z1604&lt;&gt;””,Z1604&lt;TODAY()),"Contrato Encerrado",IF(AND(Z1604&lt;&gt;"",Z1604&gt;TODAY()),DATEDIF(TODAY(),Z1604,"Y")&amp;" anos"&amp;" "&amp;DATEDIF(TODAY(),Z1604,"YM")&amp;" meses"&amp;" "&amp;DATEDIF(TODAY(),Z1604,"MD")&amp;" dias"))))))))</f>
        <v>Contrato Encerrado</v>
      </c>
      <c r="AE1604" s="35">
        <f t="shared" si="126"/>
        <v>321</v>
      </c>
      <c r="AF1604" s="35">
        <f t="shared" si="127"/>
        <v>409</v>
      </c>
      <c r="AG1604" s="17" t="str">
        <f t="shared" si="128"/>
        <v>1 anos 1 meses 12 dias</v>
      </c>
    </row>
    <row r="1605" spans="1:33" s="61" customFormat="1" ht="11.25" customHeight="1" x14ac:dyDescent="0.2">
      <c r="A1605" s="8" t="s">
        <v>9</v>
      </c>
      <c r="B1605" s="8" t="s">
        <v>13</v>
      </c>
      <c r="C1605" s="22" t="s">
        <v>20</v>
      </c>
      <c r="D1605" s="37">
        <v>2023</v>
      </c>
      <c r="E1605" s="23" t="s">
        <v>157</v>
      </c>
      <c r="F1605" s="8" t="s">
        <v>158</v>
      </c>
      <c r="G1605" s="77" t="s">
        <v>8406</v>
      </c>
      <c r="H1605" s="78" t="s">
        <v>8407</v>
      </c>
      <c r="I1605" s="9" t="s">
        <v>8408</v>
      </c>
      <c r="J1605" s="14" t="s">
        <v>14943</v>
      </c>
      <c r="K1605" s="9" t="s">
        <v>29</v>
      </c>
      <c r="L1605" s="24" t="s">
        <v>81</v>
      </c>
      <c r="M1605" s="7" t="s">
        <v>82</v>
      </c>
      <c r="N1605" s="24" t="s">
        <v>4113</v>
      </c>
      <c r="O1605" s="24" t="s">
        <v>7938</v>
      </c>
      <c r="P1605" s="24" t="s">
        <v>2518</v>
      </c>
      <c r="Q1605" s="24" t="s">
        <v>4109</v>
      </c>
      <c r="R1605" s="17">
        <v>39026</v>
      </c>
      <c r="S1605" s="17">
        <v>45100</v>
      </c>
      <c r="T1605" s="20">
        <v>45638</v>
      </c>
      <c r="U1605" s="20"/>
      <c r="V1605" s="20"/>
      <c r="W1605" s="17"/>
      <c r="X1605" s="17"/>
      <c r="Y1605" s="17"/>
      <c r="Z1605" s="20"/>
      <c r="AA1605" s="18">
        <f t="shared" ca="1" si="125"/>
        <v>18</v>
      </c>
      <c r="AB1605" s="18" t="s">
        <v>7877</v>
      </c>
      <c r="AC1605" s="35" t="str">
        <f t="shared" si="129"/>
        <v>1 anos 5 meses 19 dias</v>
      </c>
      <c r="AD1605" s="35" t="str">
        <f ca="1">IF(AND(V1605="",T1605&lt;TODAY()),"Contrato Encerrado",IF(AND(V1605="",T1605&gt;TODAY()),DATEDIF(TODAY(),T1605,"Y")&amp;" anos"&amp;" "&amp;DATEDIF(TODAY(),T1605,"YM")&amp;" meses"&amp;" "&amp;DATEDIF(TODAY(),T1605,"MD")&amp;" dias",IF(AND(X1605="",V1605&lt;TODAY()),"Contrato Encerrado",IF(AND(X1605="",V1605&gt;TODAY()),DATEDIF(TODAY(),V1605,"Y")&amp;" anos"&amp;" "&amp;DATEDIF(TODAY(),V1605,"YM")&amp;" meses"&amp;" "&amp;DATEDIF(TODAY(),V1605,"MD")&amp;" dias",IF(AND(Z1605="",X1605&lt;TODAY()),"Contrato Encerrado",IF(AND(Z1605="",X1605&gt;TODAY()),DATEDIF(TODAY(),X1605,"Y")&amp;" anos"&amp;" "&amp;DATEDIF(TODAY(),X1605,"YM")&amp;" meses"&amp;" "&amp;DATEDIF(TODAY(),X1605,"MD")&amp;" dias",IF(AND(Z1605&lt;&gt;””,Z1605&lt;TODAY()),"Contrato Encerrado",IF(AND(Z1605&lt;&gt;"",Z1605&gt;TODAY()),DATEDIF(TODAY(),Z1605,"Y")&amp;" anos"&amp;" "&amp;DATEDIF(TODAY(),Z1605,"YM")&amp;" meses"&amp;" "&amp;DATEDIF(TODAY(),Z1605,"MD")&amp;" dias"))))))))</f>
        <v>Contrato Encerrado</v>
      </c>
      <c r="AE1605" s="35">
        <f t="shared" si="126"/>
        <v>538</v>
      </c>
      <c r="AF1605" s="35">
        <f t="shared" si="127"/>
        <v>192</v>
      </c>
      <c r="AG1605" s="17" t="str">
        <f t="shared" si="128"/>
        <v>0 anos 6 meses 10 dias</v>
      </c>
    </row>
    <row r="1606" spans="1:33" ht="11.25" customHeight="1" x14ac:dyDescent="0.2">
      <c r="A1606" s="8" t="s">
        <v>9</v>
      </c>
      <c r="B1606" s="8" t="s">
        <v>13</v>
      </c>
      <c r="C1606" s="22" t="s">
        <v>25</v>
      </c>
      <c r="D1606" s="37">
        <v>2023</v>
      </c>
      <c r="E1606" s="12" t="s">
        <v>1685</v>
      </c>
      <c r="F1606" s="8" t="s">
        <v>1686</v>
      </c>
      <c r="G1606" s="77" t="s">
        <v>10748</v>
      </c>
      <c r="H1606" s="78" t="s">
        <v>10749</v>
      </c>
      <c r="I1606" s="14" t="s">
        <v>10750</v>
      </c>
      <c r="J1606" s="14" t="s">
        <v>10</v>
      </c>
      <c r="K1606" s="14" t="s">
        <v>29</v>
      </c>
      <c r="L1606" s="15" t="s">
        <v>30</v>
      </c>
      <c r="M1606" s="7" t="s">
        <v>9427</v>
      </c>
      <c r="N1606" s="16" t="s">
        <v>2105</v>
      </c>
      <c r="O1606" s="15" t="s">
        <v>9560</v>
      </c>
      <c r="P1606" s="15" t="s">
        <v>2518</v>
      </c>
      <c r="Q1606" s="15" t="s">
        <v>2523</v>
      </c>
      <c r="R1606" s="20">
        <v>37451</v>
      </c>
      <c r="S1606" s="20">
        <v>45252</v>
      </c>
      <c r="T1606" s="20">
        <v>45982</v>
      </c>
      <c r="U1606" s="20"/>
      <c r="V1606" s="20"/>
      <c r="W1606" s="20"/>
      <c r="X1606" s="17"/>
      <c r="Y1606" s="17"/>
      <c r="Z1606" s="20"/>
      <c r="AA1606" s="18">
        <f t="shared" ca="1" si="125"/>
        <v>23</v>
      </c>
      <c r="AB1606" s="20" t="s">
        <v>7877</v>
      </c>
      <c r="AC1606" s="35" t="str">
        <f t="shared" si="129"/>
        <v>1 anos 11 meses 30 dias</v>
      </c>
      <c r="AD1606" s="35" t="str">
        <f ca="1">IF(AND(V1606="",T1606&lt;TODAY()),"Contrato Encerrado",IF(AND(V1606="",T1606&gt;TODAY()),DATEDIF(TODAY(),T1606,"Y")&amp;" anos"&amp;" "&amp;DATEDIF(TODAY(),T1606,"YM")&amp;" meses"&amp;" "&amp;DATEDIF(TODAY(),T1606,"MD")&amp;" dias",IF(AND(X1606="",V1606&lt;TODAY()),"Contrato Encerrado",IF(AND(X1606="",V1606&gt;TODAY()),DATEDIF(TODAY(),V1606,"Y")&amp;" anos"&amp;" "&amp;DATEDIF(TODAY(),V1606,"YM")&amp;" meses"&amp;" "&amp;DATEDIF(TODAY(),V1606,"MD")&amp;" dias",IF(AND(Z1606="",X1606&lt;TODAY()),"Contrato Encerrado",IF(AND(Z1606="",X1606&gt;TODAY()),DATEDIF(TODAY(),X1606,"Y")&amp;" anos"&amp;" "&amp;DATEDIF(TODAY(),X1606,"YM")&amp;" meses"&amp;" "&amp;DATEDIF(TODAY(),X1606,"MD")&amp;" dias",IF(AND(Z1606&lt;&gt;””,Z1606&lt;TODAY()),"Contrato Encerrado",IF(AND(Z1606&lt;&gt;"",Z1606&gt;TODAY()),DATEDIF(TODAY(),Z1606,"Y")&amp;" anos"&amp;" "&amp;DATEDIF(TODAY(),Z1606,"YM")&amp;" meses"&amp;" "&amp;DATEDIF(TODAY(),Z1606,"MD")&amp;" dias"))))))))</f>
        <v>0 anos 1 meses 14 dias</v>
      </c>
      <c r="AE1606" s="35">
        <f t="shared" si="126"/>
        <v>730</v>
      </c>
      <c r="AF1606" s="35">
        <f t="shared" si="127"/>
        <v>0</v>
      </c>
      <c r="AG1606" s="17" t="str">
        <f t="shared" si="128"/>
        <v>ESTÁGIO COMPLETOU 2 ANOS</v>
      </c>
    </row>
    <row r="1607" spans="1:33" ht="11.25" customHeight="1" x14ac:dyDescent="0.2">
      <c r="A1607" s="8" t="s">
        <v>9</v>
      </c>
      <c r="B1607" s="8" t="s">
        <v>13</v>
      </c>
      <c r="C1607" s="22" t="s">
        <v>21</v>
      </c>
      <c r="D1607" s="37">
        <v>2023</v>
      </c>
      <c r="E1607" s="12" t="s">
        <v>157</v>
      </c>
      <c r="F1607" s="8" t="s">
        <v>158</v>
      </c>
      <c r="G1607" s="77" t="s">
        <v>8973</v>
      </c>
      <c r="H1607" s="78" t="s">
        <v>8974</v>
      </c>
      <c r="I1607" s="14" t="s">
        <v>8975</v>
      </c>
      <c r="J1607" s="14" t="s">
        <v>14943</v>
      </c>
      <c r="K1607" s="14" t="s">
        <v>29</v>
      </c>
      <c r="L1607" s="15" t="s">
        <v>81</v>
      </c>
      <c r="M1607" s="7" t="s">
        <v>82</v>
      </c>
      <c r="N1607" s="15" t="s">
        <v>4113</v>
      </c>
      <c r="O1607" s="15" t="s">
        <v>8976</v>
      </c>
      <c r="P1607" s="15" t="s">
        <v>2518</v>
      </c>
      <c r="Q1607" s="15" t="s">
        <v>4109</v>
      </c>
      <c r="R1607" s="20">
        <v>39126</v>
      </c>
      <c r="S1607" s="20">
        <v>45131</v>
      </c>
      <c r="T1607" s="20">
        <v>45646</v>
      </c>
      <c r="U1607" s="20"/>
      <c r="V1607" s="20"/>
      <c r="W1607" s="20"/>
      <c r="X1607" s="17"/>
      <c r="Y1607" s="17"/>
      <c r="Z1607" s="20"/>
      <c r="AA1607" s="18">
        <f t="shared" ca="1" si="125"/>
        <v>18</v>
      </c>
      <c r="AB1607" s="19" t="s">
        <v>7877</v>
      </c>
      <c r="AC1607" s="35" t="str">
        <f t="shared" si="129"/>
        <v>1 anos 4 meses 26 dias</v>
      </c>
      <c r="AD1607" s="35" t="str">
        <f ca="1">IF(AND(V1607="",T1607&lt;TODAY()),"Contrato Encerrado",IF(AND(V1607="",T1607&gt;TODAY()),DATEDIF(TODAY(),T1607,"Y")&amp;" anos"&amp;" "&amp;DATEDIF(TODAY(),T1607,"YM")&amp;" meses"&amp;" "&amp;DATEDIF(TODAY(),T1607,"MD")&amp;" dias",IF(AND(X1607="",V1607&lt;TODAY()),"Contrato Encerrado",IF(AND(X1607="",V1607&gt;TODAY()),DATEDIF(TODAY(),V1607,"Y")&amp;" anos"&amp;" "&amp;DATEDIF(TODAY(),V1607,"YM")&amp;" meses"&amp;" "&amp;DATEDIF(TODAY(),V1607,"MD")&amp;" dias",IF(AND(Z1607="",X1607&lt;TODAY()),"Contrato Encerrado",IF(AND(Z1607="",X1607&gt;TODAY()),DATEDIF(TODAY(),X1607,"Y")&amp;" anos"&amp;" "&amp;DATEDIF(TODAY(),X1607,"YM")&amp;" meses"&amp;" "&amp;DATEDIF(TODAY(),X1607,"MD")&amp;" dias",IF(AND(Z1607&lt;&gt;””,Z1607&lt;TODAY()),"Contrato Encerrado",IF(AND(Z1607&lt;&gt;"",Z1607&gt;TODAY()),DATEDIF(TODAY(),Z1607,"Y")&amp;" anos"&amp;" "&amp;DATEDIF(TODAY(),Z1607,"YM")&amp;" meses"&amp;" "&amp;DATEDIF(TODAY(),Z1607,"MD")&amp;" dias"))))))))</f>
        <v>Contrato Encerrado</v>
      </c>
      <c r="AE1607" s="35">
        <f t="shared" si="126"/>
        <v>515</v>
      </c>
      <c r="AF1607" s="35">
        <f t="shared" si="127"/>
        <v>215</v>
      </c>
      <c r="AG1607" s="17" t="str">
        <f t="shared" si="128"/>
        <v>0 anos 7 meses 2 dias</v>
      </c>
    </row>
    <row r="1608" spans="1:33" ht="11.25" customHeight="1" x14ac:dyDescent="0.2">
      <c r="A1608" s="8" t="s">
        <v>9</v>
      </c>
      <c r="B1608" s="8" t="s">
        <v>13</v>
      </c>
      <c r="C1608" s="22" t="s">
        <v>17</v>
      </c>
      <c r="D1608" s="37">
        <v>2023</v>
      </c>
      <c r="E1608" s="23" t="s">
        <v>27</v>
      </c>
      <c r="F1608" s="8" t="s">
        <v>28</v>
      </c>
      <c r="G1608" s="77" t="s">
        <v>6477</v>
      </c>
      <c r="H1608" s="78" t="s">
        <v>6478</v>
      </c>
      <c r="I1608" s="9" t="s">
        <v>6479</v>
      </c>
      <c r="J1608" s="14" t="s">
        <v>1302</v>
      </c>
      <c r="K1608" s="9" t="s">
        <v>29</v>
      </c>
      <c r="L1608" s="24" t="s">
        <v>30</v>
      </c>
      <c r="M1608" s="7" t="s">
        <v>9427</v>
      </c>
      <c r="N1608" s="15" t="s">
        <v>2103</v>
      </c>
      <c r="O1608" s="24"/>
      <c r="P1608" s="24" t="s">
        <v>2518</v>
      </c>
      <c r="Q1608" s="24" t="s">
        <v>4109</v>
      </c>
      <c r="R1608" s="17">
        <v>37989</v>
      </c>
      <c r="S1608" s="17">
        <v>45048</v>
      </c>
      <c r="T1608" s="31">
        <v>45525</v>
      </c>
      <c r="U1608" s="17"/>
      <c r="V1608" s="31"/>
      <c r="W1608" s="17"/>
      <c r="X1608" s="17"/>
      <c r="Y1608" s="17"/>
      <c r="Z1608" s="31"/>
      <c r="AA1608" s="18">
        <f t="shared" ca="1" si="125"/>
        <v>21</v>
      </c>
      <c r="AB1608" s="19" t="s">
        <v>7878</v>
      </c>
      <c r="AC1608" s="35" t="str">
        <f t="shared" si="129"/>
        <v>1 anos 3 meses 19 dias</v>
      </c>
      <c r="AD1608" s="35" t="str">
        <f ca="1">IF(AND(V1608="",T1608&lt;TODAY()),"Contrato Encerrado",IF(AND(V1608="",T1608&gt;TODAY()),DATEDIF(TODAY(),T1608,"Y")&amp;" anos"&amp;" "&amp;DATEDIF(TODAY(),T1608,"YM")&amp;" meses"&amp;" "&amp;DATEDIF(TODAY(),T1608,"MD")&amp;" dias",IF(AND(X1608="",V1608&lt;TODAY()),"Contrato Encerrado",IF(AND(X1608="",V1608&gt;TODAY()),DATEDIF(TODAY(),V1608,"Y")&amp;" anos"&amp;" "&amp;DATEDIF(TODAY(),V1608,"YM")&amp;" meses"&amp;" "&amp;DATEDIF(TODAY(),V1608,"MD")&amp;" dias",IF(AND(Z1608="",X1608&lt;TODAY()),"Contrato Encerrado",IF(AND(Z1608="",X1608&gt;TODAY()),DATEDIF(TODAY(),X1608,"Y")&amp;" anos"&amp;" "&amp;DATEDIF(TODAY(),X1608,"YM")&amp;" meses"&amp;" "&amp;DATEDIF(TODAY(),X1608,"MD")&amp;" dias",IF(AND(Z1608&lt;&gt;””,Z1608&lt;TODAY()),"Contrato Encerrado",IF(AND(Z1608&lt;&gt;"",Z1608&gt;TODAY()),DATEDIF(TODAY(),Z1608,"Y")&amp;" anos"&amp;" "&amp;DATEDIF(TODAY(),Z1608,"YM")&amp;" meses"&amp;" "&amp;DATEDIF(TODAY(),Z1608,"MD")&amp;" dias"))))))))</f>
        <v>Contrato Encerrado</v>
      </c>
      <c r="AE1608" s="35">
        <f t="shared" si="126"/>
        <v>477</v>
      </c>
      <c r="AF1608" s="35">
        <f t="shared" si="127"/>
        <v>253</v>
      </c>
      <c r="AG1608" s="17" t="str">
        <f t="shared" si="128"/>
        <v>0 anos 8 meses 9 dias</v>
      </c>
    </row>
    <row r="1609" spans="1:33" ht="11.25" customHeight="1" x14ac:dyDescent="0.2">
      <c r="A1609" s="8" t="s">
        <v>9</v>
      </c>
      <c r="B1609" s="8" t="s">
        <v>13</v>
      </c>
      <c r="C1609" s="22" t="s">
        <v>16</v>
      </c>
      <c r="D1609" s="37">
        <v>2024</v>
      </c>
      <c r="E1609" s="12" t="s">
        <v>307</v>
      </c>
      <c r="F1609" s="8" t="s">
        <v>308</v>
      </c>
      <c r="G1609" s="77" t="s">
        <v>12801</v>
      </c>
      <c r="H1609" s="78" t="s">
        <v>12802</v>
      </c>
      <c r="I1609" s="14" t="s">
        <v>12803</v>
      </c>
      <c r="J1609" s="14" t="s">
        <v>14943</v>
      </c>
      <c r="K1609" s="14" t="s">
        <v>29</v>
      </c>
      <c r="L1609" s="15" t="s">
        <v>81</v>
      </c>
      <c r="M1609" s="7" t="s">
        <v>82</v>
      </c>
      <c r="N1609" s="15" t="s">
        <v>4113</v>
      </c>
      <c r="O1609" s="15" t="s">
        <v>8073</v>
      </c>
      <c r="P1609" s="15" t="s">
        <v>2518</v>
      </c>
      <c r="Q1609" s="15" t="s">
        <v>2523</v>
      </c>
      <c r="R1609" s="20">
        <v>39491</v>
      </c>
      <c r="S1609" s="20">
        <v>45383</v>
      </c>
      <c r="T1609" s="20">
        <v>45656</v>
      </c>
      <c r="U1609" s="20"/>
      <c r="V1609" s="20"/>
      <c r="W1609" s="20"/>
      <c r="X1609" s="17"/>
      <c r="Y1609" s="17"/>
      <c r="Z1609" s="20"/>
      <c r="AA1609" s="18">
        <f t="shared" ca="1" si="125"/>
        <v>17</v>
      </c>
      <c r="AB1609" s="15" t="s">
        <v>7878</v>
      </c>
      <c r="AC1609" s="35" t="str">
        <f t="shared" si="129"/>
        <v>0 anos 8 meses 29 dias</v>
      </c>
      <c r="AD1609" s="35" t="str">
        <f ca="1">IF(AND(V1609="",T1609&lt;TODAY()),"Contrato Encerrado",IF(AND(V1609="",T1609&gt;TODAY()),DATEDIF(TODAY(),T1609,"Y")&amp;" anos"&amp;" "&amp;DATEDIF(TODAY(),T1609,"YM")&amp;" meses"&amp;" "&amp;DATEDIF(TODAY(),T1609,"MD")&amp;" dias",IF(AND(X1609="",V1609&lt;TODAY()),"Contrato Encerrado",IF(AND(X1609="",V1609&gt;TODAY()),DATEDIF(TODAY(),V1609,"Y")&amp;" anos"&amp;" "&amp;DATEDIF(TODAY(),V1609,"YM")&amp;" meses"&amp;" "&amp;DATEDIF(TODAY(),V1609,"MD")&amp;" dias",IF(AND(Z1609="",X1609&lt;TODAY()),"Contrato Encerrado",IF(AND(Z1609="",X1609&gt;TODAY()),DATEDIF(TODAY(),X1609,"Y")&amp;" anos"&amp;" "&amp;DATEDIF(TODAY(),X1609,"YM")&amp;" meses"&amp;" "&amp;DATEDIF(TODAY(),X1609,"MD")&amp;" dias",IF(AND(Z1609&lt;&gt;””,Z1609&lt;TODAY()),"Contrato Encerrado",IF(AND(Z1609&lt;&gt;"",Z1609&gt;TODAY()),DATEDIF(TODAY(),Z1609,"Y")&amp;" anos"&amp;" "&amp;DATEDIF(TODAY(),Z1609,"YM")&amp;" meses"&amp;" "&amp;DATEDIF(TODAY(),Z1609,"MD")&amp;" dias"))))))))</f>
        <v>Contrato Encerrado</v>
      </c>
      <c r="AE1609" s="35">
        <f t="shared" si="126"/>
        <v>273</v>
      </c>
      <c r="AF1609" s="35">
        <f t="shared" si="127"/>
        <v>457</v>
      </c>
      <c r="AG1609" s="17" t="str">
        <f t="shared" si="128"/>
        <v>1 anos 3 meses 1 dias</v>
      </c>
    </row>
    <row r="1610" spans="1:33" ht="11.25" customHeight="1" x14ac:dyDescent="0.2">
      <c r="A1610" s="8" t="s">
        <v>9</v>
      </c>
      <c r="B1610" s="8" t="s">
        <v>13</v>
      </c>
      <c r="C1610" s="22" t="s">
        <v>11</v>
      </c>
      <c r="D1610" s="37">
        <v>2024</v>
      </c>
      <c r="E1610" s="12" t="s">
        <v>1111</v>
      </c>
      <c r="F1610" s="8" t="s">
        <v>1112</v>
      </c>
      <c r="G1610" s="77" t="s">
        <v>11232</v>
      </c>
      <c r="H1610" s="78" t="s">
        <v>11233</v>
      </c>
      <c r="I1610" s="14" t="s">
        <v>11234</v>
      </c>
      <c r="J1610" s="14" t="s">
        <v>1302</v>
      </c>
      <c r="K1610" s="14" t="s">
        <v>29</v>
      </c>
      <c r="L1610" s="15" t="s">
        <v>30</v>
      </c>
      <c r="M1610" s="7" t="s">
        <v>9427</v>
      </c>
      <c r="N1610" s="15" t="s">
        <v>2120</v>
      </c>
      <c r="O1610" s="15" t="s">
        <v>10152</v>
      </c>
      <c r="P1610" s="15" t="s">
        <v>2518</v>
      </c>
      <c r="Q1610" s="15" t="s">
        <v>2523</v>
      </c>
      <c r="R1610" s="20">
        <v>38154</v>
      </c>
      <c r="S1610" s="20">
        <v>45306</v>
      </c>
      <c r="T1610" s="20">
        <v>45671</v>
      </c>
      <c r="U1610" s="20"/>
      <c r="V1610" s="20"/>
      <c r="W1610" s="20"/>
      <c r="X1610" s="17"/>
      <c r="Y1610" s="17"/>
      <c r="Z1610" s="20"/>
      <c r="AA1610" s="18">
        <f t="shared" ca="1" si="125"/>
        <v>21</v>
      </c>
      <c r="AB1610" s="15" t="s">
        <v>7878</v>
      </c>
      <c r="AC1610" s="35" t="str">
        <f t="shared" si="129"/>
        <v>0 anos 11 meses 30 dias</v>
      </c>
      <c r="AD1610" s="35" t="str">
        <f ca="1">IF(AND(V1610="",T1610&lt;TODAY()),"Contrato Encerrado",IF(AND(V1610="",T1610&gt;TODAY()),DATEDIF(TODAY(),T1610,"Y")&amp;" anos"&amp;" "&amp;DATEDIF(TODAY(),T1610,"YM")&amp;" meses"&amp;" "&amp;DATEDIF(TODAY(),T1610,"MD")&amp;" dias",IF(AND(X1610="",V1610&lt;TODAY()),"Contrato Encerrado",IF(AND(X1610="",V1610&gt;TODAY()),DATEDIF(TODAY(),V1610,"Y")&amp;" anos"&amp;" "&amp;DATEDIF(TODAY(),V1610,"YM")&amp;" meses"&amp;" "&amp;DATEDIF(TODAY(),V1610,"MD")&amp;" dias",IF(AND(Z1610="",X1610&lt;TODAY()),"Contrato Encerrado",IF(AND(Z1610="",X1610&gt;TODAY()),DATEDIF(TODAY(),X1610,"Y")&amp;" anos"&amp;" "&amp;DATEDIF(TODAY(),X1610,"YM")&amp;" meses"&amp;" "&amp;DATEDIF(TODAY(),X1610,"MD")&amp;" dias",IF(AND(Z1610&lt;&gt;””,Z1610&lt;TODAY()),"Contrato Encerrado",IF(AND(Z1610&lt;&gt;"",Z1610&gt;TODAY()),DATEDIF(TODAY(),Z1610,"Y")&amp;" anos"&amp;" "&amp;DATEDIF(TODAY(),Z1610,"YM")&amp;" meses"&amp;" "&amp;DATEDIF(TODAY(),Z1610,"MD")&amp;" dias"))))))))</f>
        <v>Contrato Encerrado</v>
      </c>
      <c r="AE1610" s="35">
        <f t="shared" si="126"/>
        <v>365</v>
      </c>
      <c r="AF1610" s="35">
        <f t="shared" si="127"/>
        <v>365</v>
      </c>
      <c r="AG1610" s="17" t="str">
        <f t="shared" si="128"/>
        <v>0 anos 11 meses 30 dias</v>
      </c>
    </row>
    <row r="1611" spans="1:33" ht="11.25" customHeight="1" x14ac:dyDescent="0.2">
      <c r="A1611" s="8" t="s">
        <v>9</v>
      </c>
      <c r="B1611" s="8" t="s">
        <v>13</v>
      </c>
      <c r="C1611" s="22" t="s">
        <v>11</v>
      </c>
      <c r="D1611" s="37">
        <v>2024</v>
      </c>
      <c r="E1611" s="12" t="s">
        <v>157</v>
      </c>
      <c r="F1611" s="8" t="s">
        <v>158</v>
      </c>
      <c r="G1611" s="77" t="s">
        <v>11235</v>
      </c>
      <c r="H1611" s="78" t="s">
        <v>11236</v>
      </c>
      <c r="I1611" s="14" t="s">
        <v>11237</v>
      </c>
      <c r="J1611" s="14" t="s">
        <v>14943</v>
      </c>
      <c r="K1611" s="14" t="s">
        <v>29</v>
      </c>
      <c r="L1611" s="15" t="s">
        <v>30</v>
      </c>
      <c r="M1611" s="7" t="s">
        <v>9427</v>
      </c>
      <c r="N1611" s="15" t="s">
        <v>10839</v>
      </c>
      <c r="O1611" s="15" t="s">
        <v>10180</v>
      </c>
      <c r="P1611" s="15" t="s">
        <v>2518</v>
      </c>
      <c r="Q1611" s="15" t="s">
        <v>2521</v>
      </c>
      <c r="R1611" s="20">
        <v>37261</v>
      </c>
      <c r="S1611" s="20">
        <v>45275</v>
      </c>
      <c r="T1611" s="70">
        <v>45351</v>
      </c>
      <c r="U1611" s="70"/>
      <c r="V1611" s="20"/>
      <c r="W1611" s="20"/>
      <c r="X1611" s="17"/>
      <c r="Y1611" s="17"/>
      <c r="Z1611" s="20"/>
      <c r="AA1611" s="18">
        <f t="shared" ca="1" si="125"/>
        <v>23</v>
      </c>
      <c r="AB1611" s="15" t="s">
        <v>7878</v>
      </c>
      <c r="AC1611" s="35" t="str">
        <f t="shared" si="129"/>
        <v>0 anos 2 meses 14 dias</v>
      </c>
      <c r="AD1611" s="35" t="str">
        <f ca="1">IF(AND(V1611="",T1611&lt;TODAY()),"Contrato Encerrado",IF(AND(V1611="",T1611&gt;TODAY()),DATEDIF(TODAY(),T1611,"Y")&amp;" anos"&amp;" "&amp;DATEDIF(TODAY(),T1611,"YM")&amp;" meses"&amp;" "&amp;DATEDIF(TODAY(),T1611,"MD")&amp;" dias",IF(AND(X1611="",V1611&lt;TODAY()),"Contrato Encerrado",IF(AND(X1611="",V1611&gt;TODAY()),DATEDIF(TODAY(),V1611,"Y")&amp;" anos"&amp;" "&amp;DATEDIF(TODAY(),V1611,"YM")&amp;" meses"&amp;" "&amp;DATEDIF(TODAY(),V1611,"MD")&amp;" dias",IF(AND(Z1611="",X1611&lt;TODAY()),"Contrato Encerrado",IF(AND(Z1611="",X1611&gt;TODAY()),DATEDIF(TODAY(),X1611,"Y")&amp;" anos"&amp;" "&amp;DATEDIF(TODAY(),X1611,"YM")&amp;" meses"&amp;" "&amp;DATEDIF(TODAY(),X1611,"MD")&amp;" dias",IF(AND(Z1611&lt;&gt;””,Z1611&lt;TODAY()),"Contrato Encerrado",IF(AND(Z1611&lt;&gt;"",Z1611&gt;TODAY()),DATEDIF(TODAY(),Z1611,"Y")&amp;" anos"&amp;" "&amp;DATEDIF(TODAY(),Z1611,"YM")&amp;" meses"&amp;" "&amp;DATEDIF(TODAY(),Z1611,"MD")&amp;" dias"))))))))</f>
        <v>Contrato Encerrado</v>
      </c>
      <c r="AE1611" s="35">
        <f t="shared" si="126"/>
        <v>76</v>
      </c>
      <c r="AF1611" s="35">
        <f t="shared" si="127"/>
        <v>654</v>
      </c>
      <c r="AG1611" s="17" t="str">
        <f t="shared" si="128"/>
        <v>1 anos 9 meses 15 dias</v>
      </c>
    </row>
    <row r="1612" spans="1:33" ht="11.25" customHeight="1" x14ac:dyDescent="0.2">
      <c r="A1612" s="8" t="s">
        <v>9</v>
      </c>
      <c r="B1612" s="8" t="s">
        <v>13</v>
      </c>
      <c r="C1612" s="22" t="s">
        <v>16</v>
      </c>
      <c r="D1612" s="37">
        <v>2024</v>
      </c>
      <c r="E1612" s="12" t="s">
        <v>157</v>
      </c>
      <c r="F1612" s="8" t="s">
        <v>158</v>
      </c>
      <c r="G1612" s="77" t="s">
        <v>12804</v>
      </c>
      <c r="H1612" s="78" t="s">
        <v>12805</v>
      </c>
      <c r="I1612" s="14" t="s">
        <v>12806</v>
      </c>
      <c r="J1612" s="14" t="s">
        <v>14943</v>
      </c>
      <c r="K1612" s="14" t="s">
        <v>29</v>
      </c>
      <c r="L1612" s="15" t="s">
        <v>81</v>
      </c>
      <c r="M1612" s="7" t="s">
        <v>82</v>
      </c>
      <c r="N1612" s="15" t="s">
        <v>12638</v>
      </c>
      <c r="O1612" s="15" t="s">
        <v>12807</v>
      </c>
      <c r="P1612" s="15" t="s">
        <v>2518</v>
      </c>
      <c r="Q1612" s="15" t="s">
        <v>4109</v>
      </c>
      <c r="R1612" s="20">
        <v>39176</v>
      </c>
      <c r="S1612" s="20">
        <v>45362</v>
      </c>
      <c r="T1612" s="20">
        <v>45657</v>
      </c>
      <c r="U1612" s="20"/>
      <c r="V1612" s="20"/>
      <c r="W1612" s="20"/>
      <c r="X1612" s="17"/>
      <c r="Y1612" s="17"/>
      <c r="Z1612" s="20"/>
      <c r="AA1612" s="18">
        <f t="shared" ca="1" si="125"/>
        <v>18</v>
      </c>
      <c r="AB1612" s="20" t="s">
        <v>7878</v>
      </c>
      <c r="AC1612" s="35" t="str">
        <f t="shared" si="129"/>
        <v>0 anos 9 meses 20 dias</v>
      </c>
      <c r="AD1612" s="35" t="str">
        <f ca="1">IF(AND(V1612="",T1612&lt;TODAY()),"Contrato Encerrado",IF(AND(V1612="",T1612&gt;TODAY()),DATEDIF(TODAY(),T1612,"Y")&amp;" anos"&amp;" "&amp;DATEDIF(TODAY(),T1612,"YM")&amp;" meses"&amp;" "&amp;DATEDIF(TODAY(),T1612,"MD")&amp;" dias",IF(AND(X1612="",V1612&lt;TODAY()),"Contrato Encerrado",IF(AND(X1612="",V1612&gt;TODAY()),DATEDIF(TODAY(),V1612,"Y")&amp;" anos"&amp;" "&amp;DATEDIF(TODAY(),V1612,"YM")&amp;" meses"&amp;" "&amp;DATEDIF(TODAY(),V1612,"MD")&amp;" dias",IF(AND(Z1612="",X1612&lt;TODAY()),"Contrato Encerrado",IF(AND(Z1612="",X1612&gt;TODAY()),DATEDIF(TODAY(),X1612,"Y")&amp;" anos"&amp;" "&amp;DATEDIF(TODAY(),X1612,"YM")&amp;" meses"&amp;" "&amp;DATEDIF(TODAY(),X1612,"MD")&amp;" dias",IF(AND(Z1612&lt;&gt;””,Z1612&lt;TODAY()),"Contrato Encerrado",IF(AND(Z1612&lt;&gt;"",Z1612&gt;TODAY()),DATEDIF(TODAY(),Z1612,"Y")&amp;" anos"&amp;" "&amp;DATEDIF(TODAY(),Z1612,"YM")&amp;" meses"&amp;" "&amp;DATEDIF(TODAY(),Z1612,"MD")&amp;" dias"))))))))</f>
        <v>Contrato Encerrado</v>
      </c>
      <c r="AE1612" s="35">
        <f t="shared" si="126"/>
        <v>295</v>
      </c>
      <c r="AF1612" s="35">
        <f t="shared" si="127"/>
        <v>435</v>
      </c>
      <c r="AG1612" s="17" t="str">
        <f t="shared" si="128"/>
        <v>1 anos 2 meses 10 dias</v>
      </c>
    </row>
    <row r="1613" spans="1:33" ht="11.25" customHeight="1" x14ac:dyDescent="0.2">
      <c r="A1613" s="8" t="s">
        <v>9</v>
      </c>
      <c r="B1613" s="8" t="s">
        <v>13</v>
      </c>
      <c r="C1613" s="22" t="s">
        <v>16</v>
      </c>
      <c r="D1613" s="37">
        <v>2024</v>
      </c>
      <c r="E1613" s="12" t="s">
        <v>157</v>
      </c>
      <c r="F1613" s="8" t="s">
        <v>158</v>
      </c>
      <c r="G1613" s="77" t="s">
        <v>12808</v>
      </c>
      <c r="H1613" s="78" t="s">
        <v>12809</v>
      </c>
      <c r="I1613" s="14" t="s">
        <v>12810</v>
      </c>
      <c r="J1613" s="67" t="s">
        <v>14943</v>
      </c>
      <c r="K1613" s="14" t="s">
        <v>29</v>
      </c>
      <c r="L1613" s="15" t="s">
        <v>81</v>
      </c>
      <c r="M1613" s="7" t="s">
        <v>82</v>
      </c>
      <c r="N1613" s="15" t="s">
        <v>12638</v>
      </c>
      <c r="O1613" s="15" t="s">
        <v>12811</v>
      </c>
      <c r="P1613" s="15" t="s">
        <v>2518</v>
      </c>
      <c r="Q1613" s="15" t="s">
        <v>4109</v>
      </c>
      <c r="R1613" s="20">
        <v>39022</v>
      </c>
      <c r="S1613" s="20">
        <v>45334</v>
      </c>
      <c r="T1613" s="20">
        <v>45657</v>
      </c>
      <c r="U1613" s="20"/>
      <c r="V1613" s="20"/>
      <c r="W1613" s="20"/>
      <c r="X1613" s="17"/>
      <c r="Y1613" s="17"/>
      <c r="Z1613" s="20"/>
      <c r="AA1613" s="18">
        <f t="shared" ca="1" si="125"/>
        <v>18</v>
      </c>
      <c r="AB1613" s="20" t="s">
        <v>7878</v>
      </c>
      <c r="AC1613" s="35" t="str">
        <f t="shared" si="129"/>
        <v>0 anos 10 meses 19 dias</v>
      </c>
      <c r="AD1613" s="35" t="str">
        <f ca="1">IF(AND(V1613="",T1613&lt;TODAY()),"Contrato Encerrado",IF(AND(V1613="",T1613&gt;TODAY()),DATEDIF(TODAY(),T1613,"Y")&amp;" anos"&amp;" "&amp;DATEDIF(TODAY(),T1613,"YM")&amp;" meses"&amp;" "&amp;DATEDIF(TODAY(),T1613,"MD")&amp;" dias",IF(AND(X1613="",V1613&lt;TODAY()),"Contrato Encerrado",IF(AND(X1613="",V1613&gt;TODAY()),DATEDIF(TODAY(),V1613,"Y")&amp;" anos"&amp;" "&amp;DATEDIF(TODAY(),V1613,"YM")&amp;" meses"&amp;" "&amp;DATEDIF(TODAY(),V1613,"MD")&amp;" dias",IF(AND(Z1613="",X1613&lt;TODAY()),"Contrato Encerrado",IF(AND(Z1613="",X1613&gt;TODAY()),DATEDIF(TODAY(),X1613,"Y")&amp;" anos"&amp;" "&amp;DATEDIF(TODAY(),X1613,"YM")&amp;" meses"&amp;" "&amp;DATEDIF(TODAY(),X1613,"MD")&amp;" dias",IF(AND(Z1613&lt;&gt;””,Z1613&lt;TODAY()),"Contrato Encerrado",IF(AND(Z1613&lt;&gt;"",Z1613&gt;TODAY()),DATEDIF(TODAY(),Z1613,"Y")&amp;" anos"&amp;" "&amp;DATEDIF(TODAY(),Z1613,"YM")&amp;" meses"&amp;" "&amp;DATEDIF(TODAY(),Z1613,"MD")&amp;" dias"))))))))</f>
        <v>Contrato Encerrado</v>
      </c>
      <c r="AE1613" s="35">
        <f t="shared" si="126"/>
        <v>323</v>
      </c>
      <c r="AF1613" s="35">
        <f t="shared" si="127"/>
        <v>407</v>
      </c>
      <c r="AG1613" s="17" t="str">
        <f t="shared" si="128"/>
        <v>1 anos 1 meses 10 dias</v>
      </c>
    </row>
    <row r="1614" spans="1:33" ht="11.25" customHeight="1" x14ac:dyDescent="0.2">
      <c r="A1614" s="8" t="s">
        <v>9</v>
      </c>
      <c r="B1614" s="8" t="s">
        <v>13</v>
      </c>
      <c r="C1614" s="22" t="s">
        <v>21</v>
      </c>
      <c r="D1614" s="37">
        <v>2023</v>
      </c>
      <c r="E1614" s="12" t="s">
        <v>157</v>
      </c>
      <c r="F1614" s="8" t="s">
        <v>158</v>
      </c>
      <c r="G1614" s="77" t="s">
        <v>8977</v>
      </c>
      <c r="H1614" s="78" t="s">
        <v>8978</v>
      </c>
      <c r="I1614" s="14" t="s">
        <v>8979</v>
      </c>
      <c r="J1614" s="14" t="s">
        <v>14943</v>
      </c>
      <c r="K1614" s="14" t="s">
        <v>29</v>
      </c>
      <c r="L1614" s="15" t="s">
        <v>81</v>
      </c>
      <c r="M1614" s="7" t="s">
        <v>82</v>
      </c>
      <c r="N1614" s="15" t="s">
        <v>4113</v>
      </c>
      <c r="O1614" s="15" t="s">
        <v>8980</v>
      </c>
      <c r="P1614" s="15" t="s">
        <v>2518</v>
      </c>
      <c r="Q1614" s="15" t="s">
        <v>4109</v>
      </c>
      <c r="R1614" s="20">
        <v>38728</v>
      </c>
      <c r="S1614" s="20">
        <v>45131</v>
      </c>
      <c r="T1614" s="20">
        <v>45291</v>
      </c>
      <c r="U1614" s="20"/>
      <c r="V1614" s="20"/>
      <c r="W1614" s="20"/>
      <c r="X1614" s="17"/>
      <c r="Y1614" s="17"/>
      <c r="Z1614" s="20"/>
      <c r="AA1614" s="18">
        <f t="shared" ca="1" si="125"/>
        <v>19</v>
      </c>
      <c r="AB1614" s="19" t="s">
        <v>7878</v>
      </c>
      <c r="AC1614" s="35" t="str">
        <f t="shared" si="129"/>
        <v>0 anos 5 meses 7 dias</v>
      </c>
      <c r="AD1614" s="35" t="str">
        <f ca="1">IF(AND(V1614="",T1614&lt;TODAY()),"Contrato Encerrado",IF(AND(V1614="",T1614&gt;TODAY()),DATEDIF(TODAY(),T1614,"Y")&amp;" anos"&amp;" "&amp;DATEDIF(TODAY(),T1614,"YM")&amp;" meses"&amp;" "&amp;DATEDIF(TODAY(),T1614,"MD")&amp;" dias",IF(AND(X1614="",V1614&lt;TODAY()),"Contrato Encerrado",IF(AND(X1614="",V1614&gt;TODAY()),DATEDIF(TODAY(),V1614,"Y")&amp;" anos"&amp;" "&amp;DATEDIF(TODAY(),V1614,"YM")&amp;" meses"&amp;" "&amp;DATEDIF(TODAY(),V1614,"MD")&amp;" dias",IF(AND(Z1614="",X1614&lt;TODAY()),"Contrato Encerrado",IF(AND(Z1614="",X1614&gt;TODAY()),DATEDIF(TODAY(),X1614,"Y")&amp;" anos"&amp;" "&amp;DATEDIF(TODAY(),X1614,"YM")&amp;" meses"&amp;" "&amp;DATEDIF(TODAY(),X1614,"MD")&amp;" dias",IF(AND(Z1614&lt;&gt;””,Z1614&lt;TODAY()),"Contrato Encerrado",IF(AND(Z1614&lt;&gt;"",Z1614&gt;TODAY()),DATEDIF(TODAY(),Z1614,"Y")&amp;" anos"&amp;" "&amp;DATEDIF(TODAY(),Z1614,"YM")&amp;" meses"&amp;" "&amp;DATEDIF(TODAY(),Z1614,"MD")&amp;" dias"))))))))</f>
        <v>Contrato Encerrado</v>
      </c>
      <c r="AE1614" s="35">
        <f t="shared" si="126"/>
        <v>160</v>
      </c>
      <c r="AF1614" s="35">
        <f t="shared" si="127"/>
        <v>570</v>
      </c>
      <c r="AG1614" s="17" t="str">
        <f t="shared" si="128"/>
        <v>1 anos 6 meses 23 dias</v>
      </c>
    </row>
    <row r="1615" spans="1:33" ht="11.25" customHeight="1" x14ac:dyDescent="0.2">
      <c r="A1615" s="141" t="s">
        <v>9</v>
      </c>
      <c r="B1615" s="142" t="s">
        <v>13</v>
      </c>
      <c r="C1615" s="143" t="s">
        <v>22</v>
      </c>
      <c r="D1615" s="144">
        <v>2022</v>
      </c>
      <c r="E1615" s="145" t="s">
        <v>157</v>
      </c>
      <c r="F1615" s="141" t="s">
        <v>158</v>
      </c>
      <c r="G1615" s="146" t="s">
        <v>843</v>
      </c>
      <c r="H1615" s="147" t="s">
        <v>844</v>
      </c>
      <c r="I1615" s="148" t="s">
        <v>845</v>
      </c>
      <c r="J1615" s="14" t="s">
        <v>14943</v>
      </c>
      <c r="K1615" s="148" t="s">
        <v>29</v>
      </c>
      <c r="L1615" s="149" t="s">
        <v>30</v>
      </c>
      <c r="M1615" s="7" t="s">
        <v>9427</v>
      </c>
      <c r="N1615" s="150" t="s">
        <v>2100</v>
      </c>
      <c r="O1615" s="150"/>
      <c r="P1615" s="150" t="s">
        <v>2517</v>
      </c>
      <c r="Q1615" s="150" t="s">
        <v>2522</v>
      </c>
      <c r="R1615" s="151">
        <v>36900</v>
      </c>
      <c r="S1615" s="151">
        <v>44382</v>
      </c>
      <c r="T1615" s="151">
        <v>45131</v>
      </c>
      <c r="U1615" s="151"/>
      <c r="V1615" s="151"/>
      <c r="W1615" s="151"/>
      <c r="X1615" s="17"/>
      <c r="Y1615" s="17"/>
      <c r="Z1615" s="151"/>
      <c r="AA1615" s="152">
        <f t="shared" ca="1" si="125"/>
        <v>24</v>
      </c>
      <c r="AB1615" s="153" t="s">
        <v>7878</v>
      </c>
      <c r="AC1615" s="35" t="str">
        <f t="shared" si="129"/>
        <v>2 anos 0 meses 19 dias</v>
      </c>
      <c r="AD1615" s="132" t="str">
        <f ca="1">IF(AND(V1615="",T1615&lt;TODAY()),"Contrato Encerrado",IF(AND(V1615="",T1615&gt;TODAY()),DATEDIF(TODAY(),T1615,"Y")&amp;" anos"&amp;" "&amp;DATEDIF(TODAY(),T1615,"YM")&amp;" meses"&amp;" "&amp;DATEDIF(TODAY(),T1615,"MD")&amp;" dias",IF(AND(X1615="",V1615&lt;TODAY()),"Contrato Encerrado",IF(AND(X1615="",V1615&gt;TODAY()),DATEDIF(TODAY(),V1615,"Y")&amp;" anos"&amp;" "&amp;DATEDIF(TODAY(),V1615,"YM")&amp;" meses"&amp;" "&amp;DATEDIF(TODAY(),V1615,"MD")&amp;" dias",IF(AND(Z1615="",X1615&lt;TODAY()),"Contrato Encerrado",IF(AND(Z1615="",X1615&gt;TODAY()),DATEDIF(TODAY(),X1615,"Y")&amp;" anos"&amp;" "&amp;DATEDIF(TODAY(),X1615,"YM")&amp;" meses"&amp;" "&amp;DATEDIF(TODAY(),X1615,"MD")&amp;" dias",IF(AND(Z1615&lt;&gt;””,Z1615&lt;TODAY()),"Contrato Encerrado",IF(AND(Z1615&lt;&gt;"",Z1615&gt;TODAY()),DATEDIF(TODAY(),Z1615,"Y")&amp;" anos"&amp;" "&amp;DATEDIF(TODAY(),Z1615,"YM")&amp;" meses"&amp;" "&amp;DATEDIF(TODAY(),Z1615,"MD")&amp;" dias"))))))))</f>
        <v>Contrato Encerrado</v>
      </c>
      <c r="AE1615" s="132">
        <f t="shared" si="126"/>
        <v>749</v>
      </c>
      <c r="AF1615" s="132">
        <f t="shared" si="127"/>
        <v>-19</v>
      </c>
      <c r="AG1615" s="133" t="str">
        <f t="shared" si="128"/>
        <v>ESTÁGIO COMPLETOU 2 ANOS</v>
      </c>
    </row>
    <row r="1616" spans="1:33" ht="11.25" customHeight="1" x14ac:dyDescent="0.2">
      <c r="A1616" s="10" t="s">
        <v>9</v>
      </c>
      <c r="B1616" s="10" t="s">
        <v>13</v>
      </c>
      <c r="C1616" s="11" t="s">
        <v>16</v>
      </c>
      <c r="D1616" s="36">
        <v>2021</v>
      </c>
      <c r="E1616" s="13" t="s">
        <v>79</v>
      </c>
      <c r="F1616" s="10" t="s">
        <v>80</v>
      </c>
      <c r="G1616" s="83" t="s">
        <v>3448</v>
      </c>
      <c r="H1616" s="84" t="s">
        <v>3449</v>
      </c>
      <c r="I1616" s="13" t="s">
        <v>3450</v>
      </c>
      <c r="J1616" s="14" t="s">
        <v>1302</v>
      </c>
      <c r="K1616" s="13" t="s">
        <v>29</v>
      </c>
      <c r="L1616" s="25" t="s">
        <v>81</v>
      </c>
      <c r="M1616" s="7" t="s">
        <v>82</v>
      </c>
      <c r="N1616" s="26" t="s">
        <v>4113</v>
      </c>
      <c r="O1616" s="26"/>
      <c r="P1616" s="26" t="s">
        <v>2517</v>
      </c>
      <c r="Q1616" s="26" t="s">
        <v>2522</v>
      </c>
      <c r="R1616" s="31">
        <v>37157</v>
      </c>
      <c r="S1616" s="31">
        <v>44287</v>
      </c>
      <c r="T1616" s="31">
        <v>44562</v>
      </c>
      <c r="U1616" s="31"/>
      <c r="V1616" s="31"/>
      <c r="W1616" s="31"/>
      <c r="X1616" s="17"/>
      <c r="Y1616" s="17"/>
      <c r="Z1616" s="31"/>
      <c r="AA1616" s="18">
        <f t="shared" ca="1" si="125"/>
        <v>24</v>
      </c>
      <c r="AB1616" s="19" t="s">
        <v>7878</v>
      </c>
      <c r="AC1616" s="35" t="str">
        <f t="shared" si="129"/>
        <v>0 anos 9 meses 0 dias</v>
      </c>
      <c r="AD1616" s="35" t="str">
        <f ca="1">IF(AND(V1616="",T1616&lt;TODAY()),"Contrato Encerrado",IF(AND(V1616="",T1616&gt;TODAY()),DATEDIF(TODAY(),T1616,"Y")&amp;" anos"&amp;" "&amp;DATEDIF(TODAY(),T1616,"YM")&amp;" meses"&amp;" "&amp;DATEDIF(TODAY(),T1616,"MD")&amp;" dias",IF(AND(X1616="",V1616&lt;TODAY()),"Contrato Encerrado",IF(AND(X1616="",V1616&gt;TODAY()),DATEDIF(TODAY(),V1616,"Y")&amp;" anos"&amp;" "&amp;DATEDIF(TODAY(),V1616,"YM")&amp;" meses"&amp;" "&amp;DATEDIF(TODAY(),V1616,"MD")&amp;" dias",IF(AND(Z1616="",X1616&lt;TODAY()),"Contrato Encerrado",IF(AND(Z1616="",X1616&gt;TODAY()),DATEDIF(TODAY(),X1616,"Y")&amp;" anos"&amp;" "&amp;DATEDIF(TODAY(),X1616,"YM")&amp;" meses"&amp;" "&amp;DATEDIF(TODAY(),X1616,"MD")&amp;" dias",IF(AND(Z1616&lt;&gt;””,Z1616&lt;TODAY()),"Contrato Encerrado",IF(AND(Z1616&lt;&gt;"",Z1616&gt;TODAY()),DATEDIF(TODAY(),Z1616,"Y")&amp;" anos"&amp;" "&amp;DATEDIF(TODAY(),Z1616,"YM")&amp;" meses"&amp;" "&amp;DATEDIF(TODAY(),Z1616,"MD")&amp;" dias"))))))))</f>
        <v>Contrato Encerrado</v>
      </c>
      <c r="AE1616" s="35">
        <f t="shared" si="126"/>
        <v>275</v>
      </c>
      <c r="AF1616" s="35">
        <f t="shared" si="127"/>
        <v>455</v>
      </c>
      <c r="AG1616" s="17" t="str">
        <f t="shared" si="128"/>
        <v>1 anos 2 meses 30 dias</v>
      </c>
    </row>
    <row r="1617" spans="1:33" ht="11.25" customHeight="1" x14ac:dyDescent="0.2">
      <c r="A1617" s="8" t="s">
        <v>9</v>
      </c>
      <c r="B1617" s="8" t="s">
        <v>13</v>
      </c>
      <c r="C1617" s="22" t="s">
        <v>21</v>
      </c>
      <c r="D1617" s="37">
        <v>2024</v>
      </c>
      <c r="E1617" s="12" t="s">
        <v>79</v>
      </c>
      <c r="F1617" s="8" t="s">
        <v>80</v>
      </c>
      <c r="G1617" s="77" t="s">
        <v>14117</v>
      </c>
      <c r="H1617" s="78" t="s">
        <v>14118</v>
      </c>
      <c r="I1617" s="14" t="s">
        <v>14119</v>
      </c>
      <c r="J1617" s="14" t="s">
        <v>1302</v>
      </c>
      <c r="K1617" s="14" t="s">
        <v>29</v>
      </c>
      <c r="L1617" s="15" t="s">
        <v>30</v>
      </c>
      <c r="M1617" s="7" t="s">
        <v>9427</v>
      </c>
      <c r="N1617" s="15" t="s">
        <v>2100</v>
      </c>
      <c r="O1617" s="15" t="s">
        <v>9560</v>
      </c>
      <c r="P1617" s="15" t="s">
        <v>2518</v>
      </c>
      <c r="Q1617" s="15" t="s">
        <v>2523</v>
      </c>
      <c r="R1617" s="20">
        <v>37923</v>
      </c>
      <c r="S1617" s="20">
        <v>45505</v>
      </c>
      <c r="T1617" s="20">
        <v>45740</v>
      </c>
      <c r="U1617" s="20"/>
      <c r="V1617" s="20"/>
      <c r="W1617" s="20"/>
      <c r="X1617" s="17"/>
      <c r="Y1617" s="17"/>
      <c r="Z1617" s="20"/>
      <c r="AA1617" s="18">
        <f t="shared" ca="1" si="125"/>
        <v>21</v>
      </c>
      <c r="AB1617" s="15" t="s">
        <v>7878</v>
      </c>
      <c r="AC1617" s="35" t="str">
        <f t="shared" si="129"/>
        <v>0 anos 7 meses 23 dias</v>
      </c>
      <c r="AD1617" s="35" t="str">
        <f ca="1">IF(AND(V1617="",T1617&lt;TODAY()),"Contrato Encerrado",IF(AND(V1617="",T1617&gt;TODAY()),DATEDIF(TODAY(),T1617,"Y")&amp;" anos"&amp;" "&amp;DATEDIF(TODAY(),T1617,"YM")&amp;" meses"&amp;" "&amp;DATEDIF(TODAY(),T1617,"MD")&amp;" dias",IF(AND(X1617="",V1617&lt;TODAY()),"Contrato Encerrado",IF(AND(X1617="",V1617&gt;TODAY()),DATEDIF(TODAY(),V1617,"Y")&amp;" anos"&amp;" "&amp;DATEDIF(TODAY(),V1617,"YM")&amp;" meses"&amp;" "&amp;DATEDIF(TODAY(),V1617,"MD")&amp;" dias",IF(AND(Z1617="",X1617&lt;TODAY()),"Contrato Encerrado",IF(AND(Z1617="",X1617&gt;TODAY()),DATEDIF(TODAY(),X1617,"Y")&amp;" anos"&amp;" "&amp;DATEDIF(TODAY(),X1617,"YM")&amp;" meses"&amp;" "&amp;DATEDIF(TODAY(),X1617,"MD")&amp;" dias",IF(AND(Z1617&lt;&gt;””,Z1617&lt;TODAY()),"Contrato Encerrado",IF(AND(Z1617&lt;&gt;"",Z1617&gt;TODAY()),DATEDIF(TODAY(),Z1617,"Y")&amp;" anos"&amp;" "&amp;DATEDIF(TODAY(),Z1617,"YM")&amp;" meses"&amp;" "&amp;DATEDIF(TODAY(),Z1617,"MD")&amp;" dias"))))))))</f>
        <v>Contrato Encerrado</v>
      </c>
      <c r="AE1617" s="35">
        <f t="shared" si="126"/>
        <v>235</v>
      </c>
      <c r="AF1617" s="35">
        <f t="shared" si="127"/>
        <v>495</v>
      </c>
      <c r="AG1617" s="17" t="str">
        <f t="shared" si="128"/>
        <v>1 anos 4 meses 9 dias</v>
      </c>
    </row>
    <row r="1618" spans="1:33" ht="11.25" customHeight="1" x14ac:dyDescent="0.2">
      <c r="A1618" s="8" t="s">
        <v>9</v>
      </c>
      <c r="B1618" s="10" t="s">
        <v>13</v>
      </c>
      <c r="C1618" s="11" t="s">
        <v>25</v>
      </c>
      <c r="D1618" s="36">
        <v>2021</v>
      </c>
      <c r="E1618" s="12" t="s">
        <v>157</v>
      </c>
      <c r="F1618" s="8" t="s">
        <v>158</v>
      </c>
      <c r="G1618" s="77" t="s">
        <v>3451</v>
      </c>
      <c r="H1618" s="78" t="s">
        <v>3452</v>
      </c>
      <c r="I1618" s="14" t="s">
        <v>3453</v>
      </c>
      <c r="J1618" s="14" t="s">
        <v>1302</v>
      </c>
      <c r="K1618" s="14" t="s">
        <v>29</v>
      </c>
      <c r="L1618" s="15" t="s">
        <v>81</v>
      </c>
      <c r="M1618" s="7" t="s">
        <v>82</v>
      </c>
      <c r="N1618" s="26" t="s">
        <v>4113</v>
      </c>
      <c r="O1618" s="26"/>
      <c r="P1618" s="26" t="s">
        <v>2517</v>
      </c>
      <c r="Q1618" s="26" t="s">
        <v>2522</v>
      </c>
      <c r="R1618" s="31">
        <v>37868</v>
      </c>
      <c r="S1618" s="31">
        <v>44532</v>
      </c>
      <c r="T1618" s="111">
        <v>44562</v>
      </c>
      <c r="U1618" s="111"/>
      <c r="V1618" s="31"/>
      <c r="W1618" s="31"/>
      <c r="X1618" s="17"/>
      <c r="Y1618" s="17"/>
      <c r="Z1618" s="31"/>
      <c r="AA1618" s="18">
        <f t="shared" ca="1" si="125"/>
        <v>22</v>
      </c>
      <c r="AB1618" s="19" t="s">
        <v>7878</v>
      </c>
      <c r="AC1618" s="35" t="str">
        <f t="shared" si="129"/>
        <v>0 anos 0 meses 30 dias</v>
      </c>
      <c r="AD1618" s="35" t="str">
        <f ca="1">IF(AND(V1618="",T1618&lt;TODAY()),"Contrato Encerrado",IF(AND(V1618="",T1618&gt;TODAY()),DATEDIF(TODAY(),T1618,"Y")&amp;" anos"&amp;" "&amp;DATEDIF(TODAY(),T1618,"YM")&amp;" meses"&amp;" "&amp;DATEDIF(TODAY(),T1618,"MD")&amp;" dias",IF(AND(X1618="",V1618&lt;TODAY()),"Contrato Encerrado",IF(AND(X1618="",V1618&gt;TODAY()),DATEDIF(TODAY(),V1618,"Y")&amp;" anos"&amp;" "&amp;DATEDIF(TODAY(),V1618,"YM")&amp;" meses"&amp;" "&amp;DATEDIF(TODAY(),V1618,"MD")&amp;" dias",IF(AND(Z1618="",X1618&lt;TODAY()),"Contrato Encerrado",IF(AND(Z1618="",X1618&gt;TODAY()),DATEDIF(TODAY(),X1618,"Y")&amp;" anos"&amp;" "&amp;DATEDIF(TODAY(),X1618,"YM")&amp;" meses"&amp;" "&amp;DATEDIF(TODAY(),X1618,"MD")&amp;" dias",IF(AND(Z1618&lt;&gt;””,Z1618&lt;TODAY()),"Contrato Encerrado",IF(AND(Z1618&lt;&gt;"",Z1618&gt;TODAY()),DATEDIF(TODAY(),Z1618,"Y")&amp;" anos"&amp;" "&amp;DATEDIF(TODAY(),Z1618,"YM")&amp;" meses"&amp;" "&amp;DATEDIF(TODAY(),Z1618,"MD")&amp;" dias"))))))))</f>
        <v>Contrato Encerrado</v>
      </c>
      <c r="AE1618" s="35">
        <f t="shared" si="126"/>
        <v>30</v>
      </c>
      <c r="AF1618" s="35">
        <f t="shared" si="127"/>
        <v>700</v>
      </c>
      <c r="AG1618" s="17" t="str">
        <f t="shared" si="128"/>
        <v>1 anos 10 meses 30 dias</v>
      </c>
    </row>
    <row r="1619" spans="1:33" ht="11.25" customHeight="1" x14ac:dyDescent="0.2">
      <c r="A1619" s="8" t="s">
        <v>9</v>
      </c>
      <c r="B1619" s="8" t="s">
        <v>13</v>
      </c>
      <c r="C1619" s="22" t="s">
        <v>16</v>
      </c>
      <c r="D1619" s="37">
        <v>2024</v>
      </c>
      <c r="E1619" s="12" t="s">
        <v>157</v>
      </c>
      <c r="F1619" s="8" t="s">
        <v>158</v>
      </c>
      <c r="G1619" s="77" t="s">
        <v>12812</v>
      </c>
      <c r="H1619" s="78" t="s">
        <v>12813</v>
      </c>
      <c r="I1619" s="14" t="s">
        <v>12814</v>
      </c>
      <c r="J1619" s="14" t="s">
        <v>14943</v>
      </c>
      <c r="K1619" s="14" t="s">
        <v>29</v>
      </c>
      <c r="L1619" s="15" t="s">
        <v>81</v>
      </c>
      <c r="M1619" s="7" t="s">
        <v>82</v>
      </c>
      <c r="N1619" s="15" t="s">
        <v>12638</v>
      </c>
      <c r="O1619" s="15" t="s">
        <v>10281</v>
      </c>
      <c r="P1619" s="15" t="s">
        <v>2518</v>
      </c>
      <c r="Q1619" s="15" t="s">
        <v>4109</v>
      </c>
      <c r="R1619" s="20">
        <v>39008</v>
      </c>
      <c r="S1619" s="20">
        <v>45362</v>
      </c>
      <c r="T1619" s="20">
        <v>45657</v>
      </c>
      <c r="U1619" s="20"/>
      <c r="V1619" s="20"/>
      <c r="W1619" s="20"/>
      <c r="X1619" s="17"/>
      <c r="Y1619" s="17"/>
      <c r="Z1619" s="20"/>
      <c r="AA1619" s="18">
        <f t="shared" ca="1" si="125"/>
        <v>18</v>
      </c>
      <c r="AB1619" s="20" t="s">
        <v>7878</v>
      </c>
      <c r="AC1619" s="35" t="str">
        <f t="shared" si="129"/>
        <v>0 anos 9 meses 20 dias</v>
      </c>
      <c r="AD1619" s="35" t="str">
        <f ca="1">IF(AND(V1619="",T1619&lt;TODAY()),"Contrato Encerrado",IF(AND(V1619="",T1619&gt;TODAY()),DATEDIF(TODAY(),T1619,"Y")&amp;" anos"&amp;" "&amp;DATEDIF(TODAY(),T1619,"YM")&amp;" meses"&amp;" "&amp;DATEDIF(TODAY(),T1619,"MD")&amp;" dias",IF(AND(X1619="",V1619&lt;TODAY()),"Contrato Encerrado",IF(AND(X1619="",V1619&gt;TODAY()),DATEDIF(TODAY(),V1619,"Y")&amp;" anos"&amp;" "&amp;DATEDIF(TODAY(),V1619,"YM")&amp;" meses"&amp;" "&amp;DATEDIF(TODAY(),V1619,"MD")&amp;" dias",IF(AND(Z1619="",X1619&lt;TODAY()),"Contrato Encerrado",IF(AND(Z1619="",X1619&gt;TODAY()),DATEDIF(TODAY(),X1619,"Y")&amp;" anos"&amp;" "&amp;DATEDIF(TODAY(),X1619,"YM")&amp;" meses"&amp;" "&amp;DATEDIF(TODAY(),X1619,"MD")&amp;" dias",IF(AND(Z1619&lt;&gt;””,Z1619&lt;TODAY()),"Contrato Encerrado",IF(AND(Z1619&lt;&gt;"",Z1619&gt;TODAY()),DATEDIF(TODAY(),Z1619,"Y")&amp;" anos"&amp;" "&amp;DATEDIF(TODAY(),Z1619,"YM")&amp;" meses"&amp;" "&amp;DATEDIF(TODAY(),Z1619,"MD")&amp;" dias"))))))))</f>
        <v>Contrato Encerrado</v>
      </c>
      <c r="AE1619" s="35">
        <f t="shared" si="126"/>
        <v>295</v>
      </c>
      <c r="AF1619" s="35">
        <f t="shared" si="127"/>
        <v>435</v>
      </c>
      <c r="AG1619" s="17" t="str">
        <f t="shared" si="128"/>
        <v>1 anos 2 meses 10 dias</v>
      </c>
    </row>
    <row r="1620" spans="1:33" ht="11.25" customHeight="1" x14ac:dyDescent="0.2">
      <c r="A1620" s="8" t="s">
        <v>9</v>
      </c>
      <c r="B1620" s="8" t="s">
        <v>13</v>
      </c>
      <c r="C1620" s="22" t="s">
        <v>17</v>
      </c>
      <c r="D1620" s="37">
        <v>2025</v>
      </c>
      <c r="E1620" s="12" t="s">
        <v>1111</v>
      </c>
      <c r="F1620" s="8" t="s">
        <v>1112</v>
      </c>
      <c r="G1620" s="9" t="s">
        <v>16599</v>
      </c>
      <c r="H1620" s="8" t="s">
        <v>16600</v>
      </c>
      <c r="I1620" s="14" t="s">
        <v>16601</v>
      </c>
      <c r="J1620" s="14" t="s">
        <v>10</v>
      </c>
      <c r="K1620" s="14" t="s">
        <v>29</v>
      </c>
      <c r="L1620" s="15" t="s">
        <v>81</v>
      </c>
      <c r="M1620" s="7" t="s">
        <v>82</v>
      </c>
      <c r="N1620" s="15" t="s">
        <v>4113</v>
      </c>
      <c r="O1620" s="15" t="s">
        <v>16602</v>
      </c>
      <c r="P1620" s="15" t="s">
        <v>2518</v>
      </c>
      <c r="Q1620" s="15" t="s">
        <v>2523</v>
      </c>
      <c r="R1620" s="20">
        <v>39486</v>
      </c>
      <c r="S1620" s="20">
        <v>45782</v>
      </c>
      <c r="T1620" s="20">
        <v>46146</v>
      </c>
      <c r="U1620" s="20"/>
      <c r="V1620" s="20"/>
      <c r="W1620" s="20"/>
      <c r="X1620" s="17"/>
      <c r="Y1620" s="17"/>
      <c r="Z1620" s="20"/>
      <c r="AA1620" s="18">
        <f t="shared" ca="1" si="125"/>
        <v>17</v>
      </c>
      <c r="AB1620" s="15" t="s">
        <v>7878</v>
      </c>
      <c r="AC1620" s="35" t="str">
        <f t="shared" si="129"/>
        <v>0 anos 11 meses 29 dias</v>
      </c>
      <c r="AD1620" s="35" t="str">
        <f ca="1">IF(AND(V1620="",T1620&lt;TODAY()),"Contrato Encerrado",IF(AND(V1620="",T1620&gt;TODAY()),DATEDIF(TODAY(),T1620,"Y")&amp;" anos"&amp;" "&amp;DATEDIF(TODAY(),T1620,"YM")&amp;" meses"&amp;" "&amp;DATEDIF(TODAY(),T1620,"MD")&amp;" dias",IF(AND(X1620="",V1620&lt;TODAY()),"Contrato Encerrado",IF(AND(X1620="",V1620&gt;TODAY()),DATEDIF(TODAY(),V1620,"Y")&amp;" anos"&amp;" "&amp;DATEDIF(TODAY(),V1620,"YM")&amp;" meses"&amp;" "&amp;DATEDIF(TODAY(),V1620,"MD")&amp;" dias",IF(AND(Z1620="",X1620&lt;TODAY()),"Contrato Encerrado",IF(AND(Z1620="",X1620&gt;TODAY()),DATEDIF(TODAY(),X1620,"Y")&amp;" anos"&amp;" "&amp;DATEDIF(TODAY(),X1620,"YM")&amp;" meses"&amp;" "&amp;DATEDIF(TODAY(),X1620,"MD")&amp;" dias",IF(AND(Z1620&lt;&gt;””,Z1620&lt;TODAY()),"Contrato Encerrado",IF(AND(Z1620&lt;&gt;"",Z1620&gt;TODAY()),DATEDIF(TODAY(),Z1620,"Y")&amp;" anos"&amp;" "&amp;DATEDIF(TODAY(),Z1620,"YM")&amp;" meses"&amp;" "&amp;DATEDIF(TODAY(),Z1620,"MD")&amp;" dias"))))))))</f>
        <v>0 anos 6 meses 27 dias</v>
      </c>
      <c r="AE1620" s="35">
        <f t="shared" si="126"/>
        <v>364</v>
      </c>
      <c r="AF1620" s="35">
        <f t="shared" si="127"/>
        <v>366</v>
      </c>
      <c r="AG1620" s="17" t="str">
        <f t="shared" si="128"/>
        <v>0 anos 11 meses 31 dias</v>
      </c>
    </row>
    <row r="1621" spans="1:33" ht="11.25" customHeight="1" x14ac:dyDescent="0.2">
      <c r="A1621" s="8" t="s">
        <v>9</v>
      </c>
      <c r="B1621" s="8" t="s">
        <v>13</v>
      </c>
      <c r="C1621" s="22" t="s">
        <v>11</v>
      </c>
      <c r="D1621" s="37">
        <v>2024</v>
      </c>
      <c r="E1621" s="12" t="s">
        <v>307</v>
      </c>
      <c r="F1621" s="8" t="s">
        <v>308</v>
      </c>
      <c r="G1621" s="77" t="s">
        <v>11238</v>
      </c>
      <c r="H1621" s="78" t="s">
        <v>11239</v>
      </c>
      <c r="I1621" s="14" t="s">
        <v>11240</v>
      </c>
      <c r="J1621" s="14" t="s">
        <v>14943</v>
      </c>
      <c r="K1621" s="14" t="s">
        <v>29</v>
      </c>
      <c r="L1621" s="15" t="s">
        <v>30</v>
      </c>
      <c r="M1621" s="7" t="s">
        <v>9427</v>
      </c>
      <c r="N1621" s="15" t="s">
        <v>2098</v>
      </c>
      <c r="O1621" s="15" t="s">
        <v>7897</v>
      </c>
      <c r="P1621" s="15" t="s">
        <v>2518</v>
      </c>
      <c r="Q1621" s="15" t="s">
        <v>2523</v>
      </c>
      <c r="R1621" s="20">
        <v>36656</v>
      </c>
      <c r="S1621" s="20">
        <v>45293</v>
      </c>
      <c r="T1621" s="20">
        <v>45658</v>
      </c>
      <c r="U1621" s="20"/>
      <c r="V1621" s="20"/>
      <c r="W1621" s="20"/>
      <c r="X1621" s="17"/>
      <c r="Y1621" s="17"/>
      <c r="Z1621" s="20"/>
      <c r="AA1621" s="18">
        <f t="shared" ca="1" si="125"/>
        <v>25</v>
      </c>
      <c r="AB1621" s="15" t="s">
        <v>7878</v>
      </c>
      <c r="AC1621" s="35" t="str">
        <f t="shared" si="129"/>
        <v>0 anos 11 meses 30 dias</v>
      </c>
      <c r="AD1621" s="35" t="str">
        <f ca="1">IF(AND(V1621="",T1621&lt;TODAY()),"Contrato Encerrado",IF(AND(V1621="",T1621&gt;TODAY()),DATEDIF(TODAY(),T1621,"Y")&amp;" anos"&amp;" "&amp;DATEDIF(TODAY(),T1621,"YM")&amp;" meses"&amp;" "&amp;DATEDIF(TODAY(),T1621,"MD")&amp;" dias",IF(AND(X1621="",V1621&lt;TODAY()),"Contrato Encerrado",IF(AND(X1621="",V1621&gt;TODAY()),DATEDIF(TODAY(),V1621,"Y")&amp;" anos"&amp;" "&amp;DATEDIF(TODAY(),V1621,"YM")&amp;" meses"&amp;" "&amp;DATEDIF(TODAY(),V1621,"MD")&amp;" dias",IF(AND(Z1621="",X1621&lt;TODAY()),"Contrato Encerrado",IF(AND(Z1621="",X1621&gt;TODAY()),DATEDIF(TODAY(),X1621,"Y")&amp;" anos"&amp;" "&amp;DATEDIF(TODAY(),X1621,"YM")&amp;" meses"&amp;" "&amp;DATEDIF(TODAY(),X1621,"MD")&amp;" dias",IF(AND(Z1621&lt;&gt;””,Z1621&lt;TODAY()),"Contrato Encerrado",IF(AND(Z1621&lt;&gt;"",Z1621&gt;TODAY()),DATEDIF(TODAY(),Z1621,"Y")&amp;" anos"&amp;" "&amp;DATEDIF(TODAY(),Z1621,"YM")&amp;" meses"&amp;" "&amp;DATEDIF(TODAY(),Z1621,"MD")&amp;" dias"))))))))</f>
        <v>Contrato Encerrado</v>
      </c>
      <c r="AE1621" s="35">
        <f t="shared" si="126"/>
        <v>365</v>
      </c>
      <c r="AF1621" s="35">
        <f t="shared" si="127"/>
        <v>365</v>
      </c>
      <c r="AG1621" s="17" t="str">
        <f t="shared" si="128"/>
        <v>0 anos 11 meses 30 dias</v>
      </c>
    </row>
    <row r="1622" spans="1:33" ht="11.25" customHeight="1" x14ac:dyDescent="0.2">
      <c r="A1622" s="8" t="s">
        <v>9</v>
      </c>
      <c r="B1622" s="8" t="s">
        <v>13</v>
      </c>
      <c r="C1622" s="22" t="s">
        <v>21</v>
      </c>
      <c r="D1622" s="35">
        <v>2025</v>
      </c>
      <c r="E1622" s="12" t="s">
        <v>79</v>
      </c>
      <c r="F1622" s="8" t="s">
        <v>80</v>
      </c>
      <c r="G1622" s="14" t="s">
        <v>17345</v>
      </c>
      <c r="H1622" s="8" t="s">
        <v>17346</v>
      </c>
      <c r="I1622" s="14" t="s">
        <v>16893</v>
      </c>
      <c r="J1622" s="14" t="s">
        <v>10</v>
      </c>
      <c r="K1622" s="14" t="s">
        <v>29</v>
      </c>
      <c r="L1622" s="15" t="s">
        <v>30</v>
      </c>
      <c r="M1622" s="7" t="s">
        <v>16153</v>
      </c>
      <c r="N1622" s="15" t="s">
        <v>2103</v>
      </c>
      <c r="O1622" s="15" t="s">
        <v>7896</v>
      </c>
      <c r="P1622" s="15" t="s">
        <v>2518</v>
      </c>
      <c r="Q1622" s="15" t="s">
        <v>2523</v>
      </c>
      <c r="R1622" s="20">
        <v>37644</v>
      </c>
      <c r="S1622" s="20">
        <v>45810</v>
      </c>
      <c r="T1622" s="20">
        <v>46174</v>
      </c>
      <c r="U1622" s="20"/>
      <c r="V1622" s="20"/>
      <c r="W1622" s="20"/>
      <c r="X1622" s="17"/>
      <c r="Y1622" s="17"/>
      <c r="Z1622" s="20"/>
      <c r="AA1622" s="21">
        <f t="shared" ca="1" si="125"/>
        <v>22</v>
      </c>
      <c r="AB1622" s="20" t="s">
        <v>7878</v>
      </c>
      <c r="AC1622" s="35" t="str">
        <f t="shared" si="129"/>
        <v>0 anos 11 meses 30 dias</v>
      </c>
      <c r="AD1622" s="35" t="str">
        <f ca="1">IF(AND(V1622="",T1622&lt;TODAY()),"Contrato Encerrado",IF(AND(V1622="",T1622&gt;TODAY()),DATEDIF(TODAY(),T1622,"Y")&amp;" anos"&amp;" "&amp;DATEDIF(TODAY(),T1622,"YM")&amp;" meses"&amp;" "&amp;DATEDIF(TODAY(),T1622,"MD")&amp;" dias",IF(AND(X1622="",V1622&lt;TODAY()),"Contrato Encerrado",IF(AND(X1622="",V1622&gt;TODAY()),DATEDIF(TODAY(),V1622,"Y")&amp;" anos"&amp;" "&amp;DATEDIF(TODAY(),V1622,"YM")&amp;" meses"&amp;" "&amp;DATEDIF(TODAY(),V1622,"MD")&amp;" dias",IF(AND(Z1622="",X1622&lt;TODAY()),"Contrato Encerrado",IF(AND(Z1622="",X1622&gt;TODAY()),DATEDIF(TODAY(),X1622,"Y")&amp;" anos"&amp;" "&amp;DATEDIF(TODAY(),X1622,"YM")&amp;" meses"&amp;" "&amp;DATEDIF(TODAY(),X1622,"MD")&amp;" dias",IF(AND(Z1622&lt;&gt;””,Z1622&lt;TODAY()),"Contrato Encerrado",IF(AND(Z1622&lt;&gt;"",Z1622&gt;TODAY()),DATEDIF(TODAY(),Z1622,"Y")&amp;" anos"&amp;" "&amp;DATEDIF(TODAY(),Z1622,"YM")&amp;" meses"&amp;" "&amp;DATEDIF(TODAY(),Z1622,"MD")&amp;" dias"))))))))</f>
        <v>0 anos 7 meses 25 dias</v>
      </c>
      <c r="AE1622" s="35">
        <f t="shared" si="126"/>
        <v>364</v>
      </c>
      <c r="AF1622" s="35">
        <f t="shared" si="127"/>
        <v>366</v>
      </c>
      <c r="AG1622" s="17" t="str">
        <f t="shared" si="128"/>
        <v>0 anos 11 meses 31 dias</v>
      </c>
    </row>
    <row r="1623" spans="1:33" ht="11.25" customHeight="1" x14ac:dyDescent="0.2">
      <c r="A1623" s="8" t="s">
        <v>9</v>
      </c>
      <c r="B1623" s="8" t="s">
        <v>13</v>
      </c>
      <c r="C1623" s="22" t="s">
        <v>15</v>
      </c>
      <c r="D1623" s="37">
        <v>2023</v>
      </c>
      <c r="E1623" s="23" t="s">
        <v>27</v>
      </c>
      <c r="F1623" s="8" t="s">
        <v>28</v>
      </c>
      <c r="G1623" s="77" t="s">
        <v>6480</v>
      </c>
      <c r="H1623" s="78" t="s">
        <v>6481</v>
      </c>
      <c r="I1623" s="9" t="s">
        <v>6482</v>
      </c>
      <c r="J1623" s="14" t="s">
        <v>1302</v>
      </c>
      <c r="K1623" s="9" t="s">
        <v>29</v>
      </c>
      <c r="L1623" s="24" t="s">
        <v>30</v>
      </c>
      <c r="M1623" s="7" t="s">
        <v>9427</v>
      </c>
      <c r="N1623" s="15" t="s">
        <v>2102</v>
      </c>
      <c r="O1623" s="24"/>
      <c r="P1623" s="24" t="s">
        <v>2518</v>
      </c>
      <c r="Q1623" s="24" t="s">
        <v>4109</v>
      </c>
      <c r="R1623" s="17">
        <v>37560</v>
      </c>
      <c r="S1623" s="17">
        <v>44986</v>
      </c>
      <c r="T1623" s="31">
        <v>45343</v>
      </c>
      <c r="U1623" s="17"/>
      <c r="V1623" s="31"/>
      <c r="W1623" s="17"/>
      <c r="X1623" s="17"/>
      <c r="Y1623" s="17"/>
      <c r="Z1623" s="31"/>
      <c r="AA1623" s="18">
        <f t="shared" ca="1" si="125"/>
        <v>22</v>
      </c>
      <c r="AB1623" s="19" t="s">
        <v>7878</v>
      </c>
      <c r="AC1623" s="35" t="str">
        <f t="shared" si="129"/>
        <v>0 anos 11 meses 20 dias</v>
      </c>
      <c r="AD1623" s="35" t="str">
        <f ca="1">IF(AND(V1623="",T1623&lt;TODAY()),"Contrato Encerrado",IF(AND(V1623="",T1623&gt;TODAY()),DATEDIF(TODAY(),T1623,"Y")&amp;" anos"&amp;" "&amp;DATEDIF(TODAY(),T1623,"YM")&amp;" meses"&amp;" "&amp;DATEDIF(TODAY(),T1623,"MD")&amp;" dias",IF(AND(X1623="",V1623&lt;TODAY()),"Contrato Encerrado",IF(AND(X1623="",V1623&gt;TODAY()),DATEDIF(TODAY(),V1623,"Y")&amp;" anos"&amp;" "&amp;DATEDIF(TODAY(),V1623,"YM")&amp;" meses"&amp;" "&amp;DATEDIF(TODAY(),V1623,"MD")&amp;" dias",IF(AND(Z1623="",X1623&lt;TODAY()),"Contrato Encerrado",IF(AND(Z1623="",X1623&gt;TODAY()),DATEDIF(TODAY(),X1623,"Y")&amp;" anos"&amp;" "&amp;DATEDIF(TODAY(),X1623,"YM")&amp;" meses"&amp;" "&amp;DATEDIF(TODAY(),X1623,"MD")&amp;" dias",IF(AND(Z1623&lt;&gt;””,Z1623&lt;TODAY()),"Contrato Encerrado",IF(AND(Z1623&lt;&gt;"",Z1623&gt;TODAY()),DATEDIF(TODAY(),Z1623,"Y")&amp;" anos"&amp;" "&amp;DATEDIF(TODAY(),Z1623,"YM")&amp;" meses"&amp;" "&amp;DATEDIF(TODAY(),Z1623,"MD")&amp;" dias"))))))))</f>
        <v>Contrato Encerrado</v>
      </c>
      <c r="AE1623" s="35">
        <f t="shared" si="126"/>
        <v>357</v>
      </c>
      <c r="AF1623" s="35">
        <f t="shared" si="127"/>
        <v>373</v>
      </c>
      <c r="AG1623" s="17" t="str">
        <f t="shared" si="128"/>
        <v>1 anos 0 meses 7 dias</v>
      </c>
    </row>
    <row r="1624" spans="1:33" ht="11.25" customHeight="1" x14ac:dyDescent="0.2">
      <c r="A1624" s="8" t="s">
        <v>9</v>
      </c>
      <c r="B1624" s="8" t="s">
        <v>13</v>
      </c>
      <c r="C1624" s="22" t="s">
        <v>23</v>
      </c>
      <c r="D1624" s="37">
        <v>2023</v>
      </c>
      <c r="E1624" s="12" t="s">
        <v>157</v>
      </c>
      <c r="F1624" s="8" t="s">
        <v>158</v>
      </c>
      <c r="G1624" s="77" t="s">
        <v>9642</v>
      </c>
      <c r="H1624" s="78" t="s">
        <v>9643</v>
      </c>
      <c r="I1624" s="14" t="s">
        <v>9644</v>
      </c>
      <c r="J1624" s="14" t="s">
        <v>14943</v>
      </c>
      <c r="K1624" s="14" t="s">
        <v>29</v>
      </c>
      <c r="L1624" s="15" t="s">
        <v>30</v>
      </c>
      <c r="M1624" s="7" t="s">
        <v>9427</v>
      </c>
      <c r="N1624" s="15" t="s">
        <v>2101</v>
      </c>
      <c r="O1624" s="15" t="s">
        <v>7895</v>
      </c>
      <c r="P1624" s="15" t="s">
        <v>2518</v>
      </c>
      <c r="Q1624" s="15" t="s">
        <v>4109</v>
      </c>
      <c r="R1624" s="20">
        <v>37318</v>
      </c>
      <c r="S1624" s="20">
        <v>45180</v>
      </c>
      <c r="T1624" s="70">
        <v>45910</v>
      </c>
      <c r="U1624" s="20"/>
      <c r="V1624" s="20"/>
      <c r="W1624" s="20"/>
      <c r="X1624" s="17"/>
      <c r="Y1624" s="17"/>
      <c r="Z1624" s="20"/>
      <c r="AA1624" s="18">
        <f t="shared" ca="1" si="125"/>
        <v>23</v>
      </c>
      <c r="AB1624" s="20" t="s">
        <v>7878</v>
      </c>
      <c r="AC1624" s="35" t="str">
        <f t="shared" si="129"/>
        <v>1 anos 11 meses 30 dias</v>
      </c>
      <c r="AD1624" s="35" t="str">
        <f ca="1">IF(AND(V1624="",T1624&lt;TODAY()),"Contrato Encerrado",IF(AND(V1624="",T1624&gt;TODAY()),DATEDIF(TODAY(),T1624,"Y")&amp;" anos"&amp;" "&amp;DATEDIF(TODAY(),T1624,"YM")&amp;" meses"&amp;" "&amp;DATEDIF(TODAY(),T1624,"MD")&amp;" dias",IF(AND(X1624="",V1624&lt;TODAY()),"Contrato Encerrado",IF(AND(X1624="",V1624&gt;TODAY()),DATEDIF(TODAY(),V1624,"Y")&amp;" anos"&amp;" "&amp;DATEDIF(TODAY(),V1624,"YM")&amp;" meses"&amp;" "&amp;DATEDIF(TODAY(),V1624,"MD")&amp;" dias",IF(AND(Z1624="",X1624&lt;TODAY()),"Contrato Encerrado",IF(AND(Z1624="",X1624&gt;TODAY()),DATEDIF(TODAY(),X1624,"Y")&amp;" anos"&amp;" "&amp;DATEDIF(TODAY(),X1624,"YM")&amp;" meses"&amp;" "&amp;DATEDIF(TODAY(),X1624,"MD")&amp;" dias",IF(AND(Z1624&lt;&gt;””,Z1624&lt;TODAY()),"Contrato Encerrado",IF(AND(Z1624&lt;&gt;"",Z1624&gt;TODAY()),DATEDIF(TODAY(),Z1624,"Y")&amp;" anos"&amp;" "&amp;DATEDIF(TODAY(),Z1624,"YM")&amp;" meses"&amp;" "&amp;DATEDIF(TODAY(),Z1624,"MD")&amp;" dias"))))))))</f>
        <v>Contrato Encerrado</v>
      </c>
      <c r="AE1624" s="35">
        <f t="shared" si="126"/>
        <v>730</v>
      </c>
      <c r="AF1624" s="35">
        <f t="shared" si="127"/>
        <v>0</v>
      </c>
      <c r="AG1624" s="17" t="str">
        <f t="shared" si="128"/>
        <v>ESTÁGIO COMPLETOU 2 ANOS</v>
      </c>
    </row>
    <row r="1625" spans="1:33" ht="11.25" customHeight="1" x14ac:dyDescent="0.2">
      <c r="A1625" s="8" t="s">
        <v>9</v>
      </c>
      <c r="B1625" s="8" t="s">
        <v>13</v>
      </c>
      <c r="C1625" s="22" t="s">
        <v>21</v>
      </c>
      <c r="D1625" s="37">
        <v>2024</v>
      </c>
      <c r="E1625" s="12" t="s">
        <v>1755</v>
      </c>
      <c r="F1625" s="8" t="s">
        <v>1756</v>
      </c>
      <c r="G1625" s="77" t="s">
        <v>14120</v>
      </c>
      <c r="H1625" s="78" t="s">
        <v>14121</v>
      </c>
      <c r="I1625" s="14" t="s">
        <v>14122</v>
      </c>
      <c r="J1625" s="14" t="s">
        <v>14943</v>
      </c>
      <c r="K1625" s="14" t="s">
        <v>29</v>
      </c>
      <c r="L1625" s="15" t="s">
        <v>30</v>
      </c>
      <c r="M1625" s="7" t="s">
        <v>9427</v>
      </c>
      <c r="N1625" s="15" t="s">
        <v>2098</v>
      </c>
      <c r="O1625" s="15" t="s">
        <v>10152</v>
      </c>
      <c r="P1625" s="15" t="s">
        <v>2518</v>
      </c>
      <c r="Q1625" s="15" t="s">
        <v>2523</v>
      </c>
      <c r="R1625" s="20">
        <v>36020</v>
      </c>
      <c r="S1625" s="20">
        <v>45512</v>
      </c>
      <c r="T1625" s="20">
        <v>45657</v>
      </c>
      <c r="U1625" s="20"/>
      <c r="V1625" s="20"/>
      <c r="W1625" s="20"/>
      <c r="X1625" s="17"/>
      <c r="Y1625" s="17"/>
      <c r="Z1625" s="20"/>
      <c r="AA1625" s="18">
        <f t="shared" ca="1" si="125"/>
        <v>27</v>
      </c>
      <c r="AB1625" s="15" t="s">
        <v>7877</v>
      </c>
      <c r="AC1625" s="35" t="str">
        <f t="shared" si="129"/>
        <v>0 anos 4 meses 23 dias</v>
      </c>
      <c r="AD1625" s="35" t="str">
        <f ca="1">IF(AND(V1625="",T1625&lt;TODAY()),"Contrato Encerrado",IF(AND(V1625="",T1625&gt;TODAY()),DATEDIF(TODAY(),T1625,"Y")&amp;" anos"&amp;" "&amp;DATEDIF(TODAY(),T1625,"YM")&amp;" meses"&amp;" "&amp;DATEDIF(TODAY(),T1625,"MD")&amp;" dias",IF(AND(X1625="",V1625&lt;TODAY()),"Contrato Encerrado",IF(AND(X1625="",V1625&gt;TODAY()),DATEDIF(TODAY(),V1625,"Y")&amp;" anos"&amp;" "&amp;DATEDIF(TODAY(),V1625,"YM")&amp;" meses"&amp;" "&amp;DATEDIF(TODAY(),V1625,"MD")&amp;" dias",IF(AND(Z1625="",X1625&lt;TODAY()),"Contrato Encerrado",IF(AND(Z1625="",X1625&gt;TODAY()),DATEDIF(TODAY(),X1625,"Y")&amp;" anos"&amp;" "&amp;DATEDIF(TODAY(),X1625,"YM")&amp;" meses"&amp;" "&amp;DATEDIF(TODAY(),X1625,"MD")&amp;" dias",IF(AND(Z1625&lt;&gt;””,Z1625&lt;TODAY()),"Contrato Encerrado",IF(AND(Z1625&lt;&gt;"",Z1625&gt;TODAY()),DATEDIF(TODAY(),Z1625,"Y")&amp;" anos"&amp;" "&amp;DATEDIF(TODAY(),Z1625,"YM")&amp;" meses"&amp;" "&amp;DATEDIF(TODAY(),Z1625,"MD")&amp;" dias"))))))))</f>
        <v>Contrato Encerrado</v>
      </c>
      <c r="AE1625" s="35">
        <f t="shared" si="126"/>
        <v>145</v>
      </c>
      <c r="AF1625" s="35">
        <f t="shared" si="127"/>
        <v>585</v>
      </c>
      <c r="AG1625" s="17" t="str">
        <f t="shared" si="128"/>
        <v>1 anos 7 meses 7 dias</v>
      </c>
    </row>
    <row r="1626" spans="1:33" s="61" customFormat="1" ht="11.25" customHeight="1" x14ac:dyDescent="0.2">
      <c r="A1626" s="10" t="s">
        <v>9</v>
      </c>
      <c r="B1626" s="10" t="s">
        <v>13</v>
      </c>
      <c r="C1626" s="11" t="s">
        <v>17</v>
      </c>
      <c r="D1626" s="36">
        <v>2021</v>
      </c>
      <c r="E1626" s="13" t="s">
        <v>307</v>
      </c>
      <c r="F1626" s="10" t="s">
        <v>308</v>
      </c>
      <c r="G1626" s="83" t="s">
        <v>3454</v>
      </c>
      <c r="H1626" s="84" t="s">
        <v>3455</v>
      </c>
      <c r="I1626" s="13" t="s">
        <v>3456</v>
      </c>
      <c r="J1626" s="14" t="s">
        <v>1302</v>
      </c>
      <c r="K1626" s="13" t="s">
        <v>29</v>
      </c>
      <c r="L1626" s="25" t="s">
        <v>81</v>
      </c>
      <c r="M1626" s="7" t="s">
        <v>82</v>
      </c>
      <c r="N1626" s="26" t="s">
        <v>4113</v>
      </c>
      <c r="O1626" s="26"/>
      <c r="P1626" s="26" t="s">
        <v>2517</v>
      </c>
      <c r="Q1626" s="26" t="s">
        <v>2522</v>
      </c>
      <c r="R1626" s="31">
        <v>38073</v>
      </c>
      <c r="S1626" s="31">
        <v>44326</v>
      </c>
      <c r="T1626" s="31">
        <v>44561</v>
      </c>
      <c r="U1626" s="31"/>
      <c r="V1626" s="31"/>
      <c r="W1626" s="31"/>
      <c r="X1626" s="17"/>
      <c r="Y1626" s="17"/>
      <c r="Z1626" s="31"/>
      <c r="AA1626" s="18">
        <f t="shared" ca="1" si="125"/>
        <v>21</v>
      </c>
      <c r="AB1626" s="19" t="s">
        <v>7877</v>
      </c>
      <c r="AC1626" s="35" t="str">
        <f t="shared" si="129"/>
        <v>0 anos 7 meses 21 dias</v>
      </c>
      <c r="AD1626" s="35" t="str">
        <f ca="1">IF(AND(V1626="",T1626&lt;TODAY()),"Contrato Encerrado",IF(AND(V1626="",T1626&gt;TODAY()),DATEDIF(TODAY(),T1626,"Y")&amp;" anos"&amp;" "&amp;DATEDIF(TODAY(),T1626,"YM")&amp;" meses"&amp;" "&amp;DATEDIF(TODAY(),T1626,"MD")&amp;" dias",IF(AND(X1626="",V1626&lt;TODAY()),"Contrato Encerrado",IF(AND(X1626="",V1626&gt;TODAY()),DATEDIF(TODAY(),V1626,"Y")&amp;" anos"&amp;" "&amp;DATEDIF(TODAY(),V1626,"YM")&amp;" meses"&amp;" "&amp;DATEDIF(TODAY(),V1626,"MD")&amp;" dias",IF(AND(Z1626="",X1626&lt;TODAY()),"Contrato Encerrado",IF(AND(Z1626="",X1626&gt;TODAY()),DATEDIF(TODAY(),X1626,"Y")&amp;" anos"&amp;" "&amp;DATEDIF(TODAY(),X1626,"YM")&amp;" meses"&amp;" "&amp;DATEDIF(TODAY(),X1626,"MD")&amp;" dias",IF(AND(Z1626&lt;&gt;””,Z1626&lt;TODAY()),"Contrato Encerrado",IF(AND(Z1626&lt;&gt;"",Z1626&gt;TODAY()),DATEDIF(TODAY(),Z1626,"Y")&amp;" anos"&amp;" "&amp;DATEDIF(TODAY(),Z1626,"YM")&amp;" meses"&amp;" "&amp;DATEDIF(TODAY(),Z1626,"MD")&amp;" dias"))))))))</f>
        <v>Contrato Encerrado</v>
      </c>
      <c r="AE1626" s="35">
        <f t="shared" si="126"/>
        <v>235</v>
      </c>
      <c r="AF1626" s="35">
        <f t="shared" si="127"/>
        <v>495</v>
      </c>
      <c r="AG1626" s="17" t="str">
        <f t="shared" si="128"/>
        <v>1 anos 4 meses 9 dias</v>
      </c>
    </row>
    <row r="1627" spans="1:33" ht="11.25" customHeight="1" x14ac:dyDescent="0.2">
      <c r="A1627" s="8" t="s">
        <v>9</v>
      </c>
      <c r="B1627" s="10" t="s">
        <v>13</v>
      </c>
      <c r="C1627" s="11" t="s">
        <v>22</v>
      </c>
      <c r="D1627" s="36">
        <v>2022</v>
      </c>
      <c r="E1627" s="12" t="s">
        <v>1304</v>
      </c>
      <c r="F1627" s="8" t="s">
        <v>1305</v>
      </c>
      <c r="G1627" s="77" t="s">
        <v>2640</v>
      </c>
      <c r="H1627" s="78" t="s">
        <v>2641</v>
      </c>
      <c r="I1627" s="14" t="s">
        <v>2642</v>
      </c>
      <c r="J1627" s="14" t="s">
        <v>14943</v>
      </c>
      <c r="K1627" s="14" t="s">
        <v>29</v>
      </c>
      <c r="L1627" s="15" t="s">
        <v>30</v>
      </c>
      <c r="M1627" s="7" t="s">
        <v>9427</v>
      </c>
      <c r="N1627" s="16" t="s">
        <v>3210</v>
      </c>
      <c r="O1627" s="16"/>
      <c r="P1627" s="16" t="s">
        <v>2518</v>
      </c>
      <c r="Q1627" s="16" t="s">
        <v>2523</v>
      </c>
      <c r="R1627" s="31">
        <v>36102</v>
      </c>
      <c r="S1627" s="31">
        <v>44781</v>
      </c>
      <c r="T1627" s="31">
        <v>45324</v>
      </c>
      <c r="U1627" s="31"/>
      <c r="V1627" s="31"/>
      <c r="W1627" s="31"/>
      <c r="X1627" s="17"/>
      <c r="Y1627" s="17"/>
      <c r="Z1627" s="31"/>
      <c r="AA1627" s="18">
        <f t="shared" ca="1" si="125"/>
        <v>26</v>
      </c>
      <c r="AB1627" s="19" t="s">
        <v>7877</v>
      </c>
      <c r="AC1627" s="35" t="str">
        <f t="shared" si="129"/>
        <v>1 anos 5 meses 25 dias</v>
      </c>
      <c r="AD1627" s="35" t="str">
        <f ca="1">IF(AND(V1627="",T1627&lt;TODAY()),"Contrato Encerrado",IF(AND(V1627="",T1627&gt;TODAY()),DATEDIF(TODAY(),T1627,"Y")&amp;" anos"&amp;" "&amp;DATEDIF(TODAY(),T1627,"YM")&amp;" meses"&amp;" "&amp;DATEDIF(TODAY(),T1627,"MD")&amp;" dias",IF(AND(X1627="",V1627&lt;TODAY()),"Contrato Encerrado",IF(AND(X1627="",V1627&gt;TODAY()),DATEDIF(TODAY(),V1627,"Y")&amp;" anos"&amp;" "&amp;DATEDIF(TODAY(),V1627,"YM")&amp;" meses"&amp;" "&amp;DATEDIF(TODAY(),V1627,"MD")&amp;" dias",IF(AND(Z1627="",X1627&lt;TODAY()),"Contrato Encerrado",IF(AND(Z1627="",X1627&gt;TODAY()),DATEDIF(TODAY(),X1627,"Y")&amp;" anos"&amp;" "&amp;DATEDIF(TODAY(),X1627,"YM")&amp;" meses"&amp;" "&amp;DATEDIF(TODAY(),X1627,"MD")&amp;" dias",IF(AND(Z1627&lt;&gt;””,Z1627&lt;TODAY()),"Contrato Encerrado",IF(AND(Z1627&lt;&gt;"",Z1627&gt;TODAY()),DATEDIF(TODAY(),Z1627,"Y")&amp;" anos"&amp;" "&amp;DATEDIF(TODAY(),Z1627,"YM")&amp;" meses"&amp;" "&amp;DATEDIF(TODAY(),Z1627,"MD")&amp;" dias"))))))))</f>
        <v>Contrato Encerrado</v>
      </c>
      <c r="AE1627" s="35">
        <f t="shared" si="126"/>
        <v>543</v>
      </c>
      <c r="AF1627" s="35">
        <f t="shared" si="127"/>
        <v>187</v>
      </c>
      <c r="AG1627" s="17" t="str">
        <f t="shared" si="128"/>
        <v>0 anos 6 meses 5 dias</v>
      </c>
    </row>
    <row r="1628" spans="1:33" ht="11.25" customHeight="1" x14ac:dyDescent="0.2">
      <c r="A1628" s="8" t="s">
        <v>9</v>
      </c>
      <c r="B1628" s="10" t="s">
        <v>13</v>
      </c>
      <c r="C1628" s="11" t="s">
        <v>23</v>
      </c>
      <c r="D1628" s="36">
        <v>2021</v>
      </c>
      <c r="E1628" s="12" t="s">
        <v>1708</v>
      </c>
      <c r="F1628" s="8" t="s">
        <v>1709</v>
      </c>
      <c r="G1628" s="77" t="s">
        <v>3457</v>
      </c>
      <c r="H1628" s="78" t="s">
        <v>3458</v>
      </c>
      <c r="I1628" s="14" t="s">
        <v>3459</v>
      </c>
      <c r="J1628" s="14" t="s">
        <v>1302</v>
      </c>
      <c r="K1628" s="14" t="s">
        <v>29</v>
      </c>
      <c r="L1628" s="15" t="s">
        <v>30</v>
      </c>
      <c r="M1628" s="7" t="s">
        <v>9427</v>
      </c>
      <c r="N1628" s="15" t="s">
        <v>2102</v>
      </c>
      <c r="O1628" s="27"/>
      <c r="P1628" s="26" t="s">
        <v>2517</v>
      </c>
      <c r="Q1628" s="26" t="s">
        <v>2522</v>
      </c>
      <c r="R1628" s="31">
        <v>36144</v>
      </c>
      <c r="S1628" s="31">
        <v>44453</v>
      </c>
      <c r="T1628" s="111">
        <v>44550</v>
      </c>
      <c r="U1628" s="111"/>
      <c r="V1628" s="31"/>
      <c r="W1628" s="31"/>
      <c r="X1628" s="17"/>
      <c r="Y1628" s="17"/>
      <c r="Z1628" s="31"/>
      <c r="AA1628" s="18">
        <f t="shared" ca="1" si="125"/>
        <v>26</v>
      </c>
      <c r="AB1628" s="19" t="s">
        <v>7877</v>
      </c>
      <c r="AC1628" s="35" t="str">
        <f t="shared" si="129"/>
        <v>0 anos 3 meses 6 dias</v>
      </c>
      <c r="AD1628" s="35" t="str">
        <f ca="1">IF(AND(V1628="",T1628&lt;TODAY()),"Contrato Encerrado",IF(AND(V1628="",T1628&gt;TODAY()),DATEDIF(TODAY(),T1628,"Y")&amp;" anos"&amp;" "&amp;DATEDIF(TODAY(),T1628,"YM")&amp;" meses"&amp;" "&amp;DATEDIF(TODAY(),T1628,"MD")&amp;" dias",IF(AND(X1628="",V1628&lt;TODAY()),"Contrato Encerrado",IF(AND(X1628="",V1628&gt;TODAY()),DATEDIF(TODAY(),V1628,"Y")&amp;" anos"&amp;" "&amp;DATEDIF(TODAY(),V1628,"YM")&amp;" meses"&amp;" "&amp;DATEDIF(TODAY(),V1628,"MD")&amp;" dias",IF(AND(Z1628="",X1628&lt;TODAY()),"Contrato Encerrado",IF(AND(Z1628="",X1628&gt;TODAY()),DATEDIF(TODAY(),X1628,"Y")&amp;" anos"&amp;" "&amp;DATEDIF(TODAY(),X1628,"YM")&amp;" meses"&amp;" "&amp;DATEDIF(TODAY(),X1628,"MD")&amp;" dias",IF(AND(Z1628&lt;&gt;””,Z1628&lt;TODAY()),"Contrato Encerrado",IF(AND(Z1628&lt;&gt;"",Z1628&gt;TODAY()),DATEDIF(TODAY(),Z1628,"Y")&amp;" anos"&amp;" "&amp;DATEDIF(TODAY(),Z1628,"YM")&amp;" meses"&amp;" "&amp;DATEDIF(TODAY(),Z1628,"MD")&amp;" dias"))))))))</f>
        <v>Contrato Encerrado</v>
      </c>
      <c r="AE1628" s="35">
        <f t="shared" si="126"/>
        <v>97</v>
      </c>
      <c r="AF1628" s="35">
        <f t="shared" si="127"/>
        <v>633</v>
      </c>
      <c r="AG1628" s="17" t="str">
        <f t="shared" si="128"/>
        <v>1 anos 8 meses 24 dias</v>
      </c>
    </row>
    <row r="1629" spans="1:33" ht="11.25" customHeight="1" x14ac:dyDescent="0.2">
      <c r="A1629" s="10" t="s">
        <v>9</v>
      </c>
      <c r="B1629" s="10" t="s">
        <v>13</v>
      </c>
      <c r="C1629" s="11" t="s">
        <v>16</v>
      </c>
      <c r="D1629" s="36">
        <v>2021</v>
      </c>
      <c r="E1629" s="13" t="s">
        <v>79</v>
      </c>
      <c r="F1629" s="10" t="s">
        <v>80</v>
      </c>
      <c r="G1629" s="83" t="s">
        <v>97</v>
      </c>
      <c r="H1629" s="84" t="s">
        <v>98</v>
      </c>
      <c r="I1629" s="13" t="s">
        <v>99</v>
      </c>
      <c r="J1629" s="14" t="s">
        <v>1302</v>
      </c>
      <c r="K1629" s="13" t="s">
        <v>29</v>
      </c>
      <c r="L1629" s="25" t="s">
        <v>81</v>
      </c>
      <c r="M1629" s="7" t="s">
        <v>82</v>
      </c>
      <c r="N1629" s="26" t="s">
        <v>4113</v>
      </c>
      <c r="O1629" s="26"/>
      <c r="P1629" s="26" t="s">
        <v>2517</v>
      </c>
      <c r="Q1629" s="26" t="s">
        <v>2522</v>
      </c>
      <c r="R1629" s="31">
        <v>38138</v>
      </c>
      <c r="S1629" s="31">
        <v>44287</v>
      </c>
      <c r="T1629" s="31">
        <v>44742</v>
      </c>
      <c r="U1629" s="31"/>
      <c r="V1629" s="31"/>
      <c r="W1629" s="31"/>
      <c r="X1629" s="17"/>
      <c r="Y1629" s="17"/>
      <c r="Z1629" s="31"/>
      <c r="AA1629" s="18">
        <f t="shared" ca="1" si="125"/>
        <v>21</v>
      </c>
      <c r="AB1629" s="19" t="s">
        <v>7877</v>
      </c>
      <c r="AC1629" s="35" t="str">
        <f t="shared" si="129"/>
        <v>1 anos 2 meses 29 dias</v>
      </c>
      <c r="AD1629" s="35" t="str">
        <f ca="1">IF(AND(V1629="",T1629&lt;TODAY()),"Contrato Encerrado",IF(AND(V1629="",T1629&gt;TODAY()),DATEDIF(TODAY(),T1629,"Y")&amp;" anos"&amp;" "&amp;DATEDIF(TODAY(),T1629,"YM")&amp;" meses"&amp;" "&amp;DATEDIF(TODAY(),T1629,"MD")&amp;" dias",IF(AND(X1629="",V1629&lt;TODAY()),"Contrato Encerrado",IF(AND(X1629="",V1629&gt;TODAY()),DATEDIF(TODAY(),V1629,"Y")&amp;" anos"&amp;" "&amp;DATEDIF(TODAY(),V1629,"YM")&amp;" meses"&amp;" "&amp;DATEDIF(TODAY(),V1629,"MD")&amp;" dias",IF(AND(Z1629="",X1629&lt;TODAY()),"Contrato Encerrado",IF(AND(Z1629="",X1629&gt;TODAY()),DATEDIF(TODAY(),X1629,"Y")&amp;" anos"&amp;" "&amp;DATEDIF(TODAY(),X1629,"YM")&amp;" meses"&amp;" "&amp;DATEDIF(TODAY(),X1629,"MD")&amp;" dias",IF(AND(Z1629&lt;&gt;””,Z1629&lt;TODAY()),"Contrato Encerrado",IF(AND(Z1629&lt;&gt;"",Z1629&gt;TODAY()),DATEDIF(TODAY(),Z1629,"Y")&amp;" anos"&amp;" "&amp;DATEDIF(TODAY(),Z1629,"YM")&amp;" meses"&amp;" "&amp;DATEDIF(TODAY(),Z1629,"MD")&amp;" dias"))))))))</f>
        <v>Contrato Encerrado</v>
      </c>
      <c r="AE1629" s="35">
        <f t="shared" si="126"/>
        <v>455</v>
      </c>
      <c r="AF1629" s="35">
        <f t="shared" si="127"/>
        <v>275</v>
      </c>
      <c r="AG1629" s="17" t="str">
        <f t="shared" si="128"/>
        <v>0 anos 9 meses 1 dias</v>
      </c>
    </row>
    <row r="1630" spans="1:33" ht="11.25" customHeight="1" x14ac:dyDescent="0.2">
      <c r="A1630" s="8" t="s">
        <v>9</v>
      </c>
      <c r="B1630" s="10" t="s">
        <v>13</v>
      </c>
      <c r="C1630" s="11" t="s">
        <v>22</v>
      </c>
      <c r="D1630" s="36">
        <v>2022</v>
      </c>
      <c r="E1630" s="12" t="s">
        <v>157</v>
      </c>
      <c r="F1630" s="8" t="s">
        <v>158</v>
      </c>
      <c r="G1630" s="77" t="s">
        <v>1584</v>
      </c>
      <c r="H1630" s="78" t="s">
        <v>1585</v>
      </c>
      <c r="I1630" s="14" t="s">
        <v>1586</v>
      </c>
      <c r="J1630" s="14" t="s">
        <v>14943</v>
      </c>
      <c r="K1630" s="14" t="s">
        <v>29</v>
      </c>
      <c r="L1630" s="15" t="s">
        <v>81</v>
      </c>
      <c r="M1630" s="7" t="s">
        <v>82</v>
      </c>
      <c r="N1630" s="16" t="s">
        <v>4113</v>
      </c>
      <c r="O1630" s="16"/>
      <c r="P1630" s="16" t="s">
        <v>2517</v>
      </c>
      <c r="Q1630" s="16" t="s">
        <v>2522</v>
      </c>
      <c r="R1630" s="31">
        <v>38297</v>
      </c>
      <c r="S1630" s="31">
        <v>44473</v>
      </c>
      <c r="T1630" s="31">
        <v>45195</v>
      </c>
      <c r="U1630" s="31"/>
      <c r="V1630" s="31"/>
      <c r="W1630" s="31"/>
      <c r="X1630" s="17"/>
      <c r="Y1630" s="17"/>
      <c r="Z1630" s="31"/>
      <c r="AA1630" s="18">
        <f t="shared" ca="1" si="125"/>
        <v>20</v>
      </c>
      <c r="AB1630" s="19" t="s">
        <v>7878</v>
      </c>
      <c r="AC1630" s="35" t="str">
        <f t="shared" si="129"/>
        <v>1 anos 11 meses 22 dias</v>
      </c>
      <c r="AD1630" s="35" t="str">
        <f ca="1">IF(AND(V1630="",T1630&lt;TODAY()),"Contrato Encerrado",IF(AND(V1630="",T1630&gt;TODAY()),DATEDIF(TODAY(),T1630,"Y")&amp;" anos"&amp;" "&amp;DATEDIF(TODAY(),T1630,"YM")&amp;" meses"&amp;" "&amp;DATEDIF(TODAY(),T1630,"MD")&amp;" dias",IF(AND(X1630="",V1630&lt;TODAY()),"Contrato Encerrado",IF(AND(X1630="",V1630&gt;TODAY()),DATEDIF(TODAY(),V1630,"Y")&amp;" anos"&amp;" "&amp;DATEDIF(TODAY(),V1630,"YM")&amp;" meses"&amp;" "&amp;DATEDIF(TODAY(),V1630,"MD")&amp;" dias",IF(AND(Z1630="",X1630&lt;TODAY()),"Contrato Encerrado",IF(AND(Z1630="",X1630&gt;TODAY()),DATEDIF(TODAY(),X1630,"Y")&amp;" anos"&amp;" "&amp;DATEDIF(TODAY(),X1630,"YM")&amp;" meses"&amp;" "&amp;DATEDIF(TODAY(),X1630,"MD")&amp;" dias",IF(AND(Z1630&lt;&gt;””,Z1630&lt;TODAY()),"Contrato Encerrado",IF(AND(Z1630&lt;&gt;"",Z1630&gt;TODAY()),DATEDIF(TODAY(),Z1630,"Y")&amp;" anos"&amp;" "&amp;DATEDIF(TODAY(),Z1630,"YM")&amp;" meses"&amp;" "&amp;DATEDIF(TODAY(),Z1630,"MD")&amp;" dias"))))))))</f>
        <v>Contrato Encerrado</v>
      </c>
      <c r="AE1630" s="35">
        <f t="shared" si="126"/>
        <v>722</v>
      </c>
      <c r="AF1630" s="35">
        <f t="shared" si="127"/>
        <v>8</v>
      </c>
      <c r="AG1630" s="17" t="str">
        <f t="shared" si="128"/>
        <v>0 anos 0 meses 8 dias</v>
      </c>
    </row>
    <row r="1631" spans="1:33" ht="11.25" customHeight="1" x14ac:dyDescent="0.2">
      <c r="A1631" s="8" t="s">
        <v>9</v>
      </c>
      <c r="B1631" s="8" t="s">
        <v>13</v>
      </c>
      <c r="C1631" s="22" t="s">
        <v>15</v>
      </c>
      <c r="D1631" s="37">
        <v>2025</v>
      </c>
      <c r="E1631" s="12" t="s">
        <v>157</v>
      </c>
      <c r="F1631" s="8" t="s">
        <v>158</v>
      </c>
      <c r="G1631" s="77" t="s">
        <v>15672</v>
      </c>
      <c r="H1631" s="78" t="s">
        <v>15673</v>
      </c>
      <c r="I1631" s="14" t="s">
        <v>15674</v>
      </c>
      <c r="J1631" s="14" t="s">
        <v>10</v>
      </c>
      <c r="K1631" s="14" t="s">
        <v>29</v>
      </c>
      <c r="L1631" s="15" t="s">
        <v>30</v>
      </c>
      <c r="M1631" s="7" t="s">
        <v>9427</v>
      </c>
      <c r="N1631" s="15" t="s">
        <v>2101</v>
      </c>
      <c r="O1631" s="15" t="s">
        <v>7895</v>
      </c>
      <c r="P1631" s="15" t="s">
        <v>2518</v>
      </c>
      <c r="Q1631" s="15" t="s">
        <v>4109</v>
      </c>
      <c r="R1631" s="20">
        <v>38375</v>
      </c>
      <c r="S1631" s="20">
        <v>45722</v>
      </c>
      <c r="T1631" s="70">
        <v>46086</v>
      </c>
      <c r="U1631" s="70"/>
      <c r="V1631" s="20"/>
      <c r="W1631" s="20"/>
      <c r="X1631" s="17"/>
      <c r="Y1631" s="17"/>
      <c r="Z1631" s="20"/>
      <c r="AA1631" s="21">
        <f t="shared" ca="1" si="125"/>
        <v>20</v>
      </c>
      <c r="AB1631" s="15" t="s">
        <v>7878</v>
      </c>
      <c r="AC1631" s="35" t="str">
        <f t="shared" si="129"/>
        <v>0 anos 11 meses 27 dias</v>
      </c>
      <c r="AD1631" s="35" t="str">
        <f ca="1">IF(AND(V1631="",T1631&lt;TODAY()),"Contrato Encerrado",IF(AND(V1631="",T1631&gt;TODAY()),DATEDIF(TODAY(),T1631,"Y")&amp;" anos"&amp;" "&amp;DATEDIF(TODAY(),T1631,"YM")&amp;" meses"&amp;" "&amp;DATEDIF(TODAY(),T1631,"MD")&amp;" dias",IF(AND(X1631="",V1631&lt;TODAY()),"Contrato Encerrado",IF(AND(X1631="",V1631&gt;TODAY()),DATEDIF(TODAY(),V1631,"Y")&amp;" anos"&amp;" "&amp;DATEDIF(TODAY(),V1631,"YM")&amp;" meses"&amp;" "&amp;DATEDIF(TODAY(),V1631,"MD")&amp;" dias",IF(AND(Z1631="",X1631&lt;TODAY()),"Contrato Encerrado",IF(AND(Z1631="",X1631&gt;TODAY()),DATEDIF(TODAY(),X1631,"Y")&amp;" anos"&amp;" "&amp;DATEDIF(TODAY(),X1631,"YM")&amp;" meses"&amp;" "&amp;DATEDIF(TODAY(),X1631,"MD")&amp;" dias",IF(AND(Z1631&lt;&gt;””,Z1631&lt;TODAY()),"Contrato Encerrado",IF(AND(Z1631&lt;&gt;"",Z1631&gt;TODAY()),DATEDIF(TODAY(),Z1631,"Y")&amp;" anos"&amp;" "&amp;DATEDIF(TODAY(),Z1631,"YM")&amp;" meses"&amp;" "&amp;DATEDIF(TODAY(),Z1631,"MD")&amp;" dias"))))))))</f>
        <v>0 anos 4 meses 26 dias</v>
      </c>
      <c r="AE1631" s="35">
        <f t="shared" si="126"/>
        <v>364</v>
      </c>
      <c r="AF1631" s="35">
        <f t="shared" si="127"/>
        <v>366</v>
      </c>
      <c r="AG1631" s="17" t="str">
        <f t="shared" si="128"/>
        <v>0 anos 11 meses 31 dias</v>
      </c>
    </row>
    <row r="1632" spans="1:33" ht="11.25" customHeight="1" x14ac:dyDescent="0.2">
      <c r="A1632" s="8" t="s">
        <v>9</v>
      </c>
      <c r="B1632" s="8" t="s">
        <v>13</v>
      </c>
      <c r="C1632" s="22" t="s">
        <v>15</v>
      </c>
      <c r="D1632" s="37">
        <v>2024</v>
      </c>
      <c r="E1632" s="23" t="s">
        <v>772</v>
      </c>
      <c r="F1632" s="8" t="s">
        <v>773</v>
      </c>
      <c r="G1632" s="77" t="s">
        <v>12140</v>
      </c>
      <c r="H1632" s="78" t="s">
        <v>12141</v>
      </c>
      <c r="I1632" s="9" t="s">
        <v>12142</v>
      </c>
      <c r="J1632" s="14" t="s">
        <v>10</v>
      </c>
      <c r="K1632" s="9" t="s">
        <v>29</v>
      </c>
      <c r="L1632" s="24" t="s">
        <v>30</v>
      </c>
      <c r="M1632" s="7" t="s">
        <v>9427</v>
      </c>
      <c r="N1632" s="15" t="s">
        <v>2098</v>
      </c>
      <c r="O1632" s="24" t="s">
        <v>8795</v>
      </c>
      <c r="P1632" s="24" t="s">
        <v>2518</v>
      </c>
      <c r="Q1632" s="24" t="s">
        <v>2523</v>
      </c>
      <c r="R1632" s="17">
        <v>38349</v>
      </c>
      <c r="S1632" s="17">
        <v>45357</v>
      </c>
      <c r="T1632" s="20">
        <v>46104</v>
      </c>
      <c r="U1632" s="31"/>
      <c r="V1632" s="31"/>
      <c r="W1632" s="17"/>
      <c r="X1632" s="17"/>
      <c r="Y1632" s="17"/>
      <c r="Z1632" s="20"/>
      <c r="AA1632" s="18">
        <f t="shared" ca="1" si="125"/>
        <v>20</v>
      </c>
      <c r="AB1632" s="17" t="s">
        <v>7878</v>
      </c>
      <c r="AC1632" s="35" t="str">
        <f t="shared" si="129"/>
        <v>2 anos 0 meses 17 dias</v>
      </c>
      <c r="AD1632" s="35" t="str">
        <f ca="1">IF(AND(V1632="",T1632&lt;TODAY()),"Contrato Encerrado",IF(AND(V1632="",T1632&gt;TODAY()),DATEDIF(TODAY(),T1632,"Y")&amp;" anos"&amp;" "&amp;DATEDIF(TODAY(),T1632,"YM")&amp;" meses"&amp;" "&amp;DATEDIF(TODAY(),T1632,"MD")&amp;" dias",IF(AND(X1632="",V1632&lt;TODAY()),"Contrato Encerrado",IF(AND(X1632="",V1632&gt;TODAY()),DATEDIF(TODAY(),V1632,"Y")&amp;" anos"&amp;" "&amp;DATEDIF(TODAY(),V1632,"YM")&amp;" meses"&amp;" "&amp;DATEDIF(TODAY(),V1632,"MD")&amp;" dias",IF(AND(Z1632="",X1632&lt;TODAY()),"Contrato Encerrado",IF(AND(Z1632="",X1632&gt;TODAY()),DATEDIF(TODAY(),X1632,"Y")&amp;" anos"&amp;" "&amp;DATEDIF(TODAY(),X1632,"YM")&amp;" meses"&amp;" "&amp;DATEDIF(TODAY(),X1632,"MD")&amp;" dias",IF(AND(Z1632&lt;&gt;””,Z1632&lt;TODAY()),"Contrato Encerrado",IF(AND(Z1632&lt;&gt;"",Z1632&gt;TODAY()),DATEDIF(TODAY(),Z1632,"Y")&amp;" anos"&amp;" "&amp;DATEDIF(TODAY(),Z1632,"YM")&amp;" meses"&amp;" "&amp;DATEDIF(TODAY(),Z1632,"MD")&amp;" dias"))))))))</f>
        <v>0 anos 5 meses 16 dias</v>
      </c>
      <c r="AE1632" s="35">
        <f t="shared" si="126"/>
        <v>747</v>
      </c>
      <c r="AF1632" s="35">
        <f t="shared" si="127"/>
        <v>-17</v>
      </c>
      <c r="AG1632" s="17" t="str">
        <f t="shared" si="128"/>
        <v>ESTÁGIO COMPLETOU 2 ANOS</v>
      </c>
    </row>
    <row r="1633" spans="1:33" ht="11.25" customHeight="1" x14ac:dyDescent="0.2">
      <c r="A1633" s="8" t="s">
        <v>9</v>
      </c>
      <c r="B1633" s="8" t="s">
        <v>13</v>
      </c>
      <c r="C1633" s="22" t="s">
        <v>16</v>
      </c>
      <c r="D1633" s="37">
        <v>2024</v>
      </c>
      <c r="E1633" s="12" t="s">
        <v>157</v>
      </c>
      <c r="F1633" s="8" t="s">
        <v>158</v>
      </c>
      <c r="G1633" s="77" t="s">
        <v>12815</v>
      </c>
      <c r="H1633" s="78" t="s">
        <v>12816</v>
      </c>
      <c r="I1633" s="14" t="s">
        <v>12817</v>
      </c>
      <c r="J1633" s="14" t="s">
        <v>10</v>
      </c>
      <c r="K1633" s="14" t="s">
        <v>29</v>
      </c>
      <c r="L1633" s="15" t="s">
        <v>81</v>
      </c>
      <c r="M1633" s="7" t="s">
        <v>82</v>
      </c>
      <c r="N1633" s="15" t="s">
        <v>4113</v>
      </c>
      <c r="O1633" s="15" t="s">
        <v>12252</v>
      </c>
      <c r="P1633" s="15" t="s">
        <v>2518</v>
      </c>
      <c r="Q1633" s="15" t="s">
        <v>4109</v>
      </c>
      <c r="R1633" s="20">
        <v>39431</v>
      </c>
      <c r="S1633" s="20">
        <v>45348</v>
      </c>
      <c r="T1633" s="20">
        <v>46021</v>
      </c>
      <c r="U1633" s="20"/>
      <c r="V1633" s="20"/>
      <c r="W1633" s="20"/>
      <c r="X1633" s="17"/>
      <c r="Y1633" s="17"/>
      <c r="Z1633" s="20"/>
      <c r="AA1633" s="18">
        <f t="shared" ca="1" si="125"/>
        <v>17</v>
      </c>
      <c r="AB1633" s="20" t="s">
        <v>7878</v>
      </c>
      <c r="AC1633" s="35" t="str">
        <f t="shared" si="129"/>
        <v>1 anos 10 meses 4 dias</v>
      </c>
      <c r="AD1633" s="35" t="str">
        <f ca="1">IF(AND(V1633="",T1633&lt;TODAY()),"Contrato Encerrado",IF(AND(V1633="",T1633&gt;TODAY()),DATEDIF(TODAY(),T1633,"Y")&amp;" anos"&amp;" "&amp;DATEDIF(TODAY(),T1633,"YM")&amp;" meses"&amp;" "&amp;DATEDIF(TODAY(),T1633,"MD")&amp;" dias",IF(AND(X1633="",V1633&lt;TODAY()),"Contrato Encerrado",IF(AND(X1633="",V1633&gt;TODAY()),DATEDIF(TODAY(),V1633,"Y")&amp;" anos"&amp;" "&amp;DATEDIF(TODAY(),V1633,"YM")&amp;" meses"&amp;" "&amp;DATEDIF(TODAY(),V1633,"MD")&amp;" dias",IF(AND(Z1633="",X1633&lt;TODAY()),"Contrato Encerrado",IF(AND(Z1633="",X1633&gt;TODAY()),DATEDIF(TODAY(),X1633,"Y")&amp;" anos"&amp;" "&amp;DATEDIF(TODAY(),X1633,"YM")&amp;" meses"&amp;" "&amp;DATEDIF(TODAY(),X1633,"MD")&amp;" dias",IF(AND(Z1633&lt;&gt;””,Z1633&lt;TODAY()),"Contrato Encerrado",IF(AND(Z1633&lt;&gt;"",Z1633&gt;TODAY()),DATEDIF(TODAY(),Z1633,"Y")&amp;" anos"&amp;" "&amp;DATEDIF(TODAY(),Z1633,"YM")&amp;" meses"&amp;" "&amp;DATEDIF(TODAY(),Z1633,"MD")&amp;" dias"))))))))</f>
        <v>0 anos 2 meses 23 dias</v>
      </c>
      <c r="AE1633" s="35">
        <f t="shared" si="126"/>
        <v>673</v>
      </c>
      <c r="AF1633" s="35">
        <f t="shared" si="127"/>
        <v>57</v>
      </c>
      <c r="AG1633" s="17" t="str">
        <f t="shared" si="128"/>
        <v>0 anos 1 meses 26 dias</v>
      </c>
    </row>
    <row r="1634" spans="1:33" ht="11.25" customHeight="1" x14ac:dyDescent="0.2">
      <c r="A1634" s="8" t="s">
        <v>9</v>
      </c>
      <c r="B1634" s="8" t="s">
        <v>13</v>
      </c>
      <c r="C1634" s="22" t="s">
        <v>14</v>
      </c>
      <c r="D1634" s="37">
        <v>2024</v>
      </c>
      <c r="E1634" s="12" t="s">
        <v>772</v>
      </c>
      <c r="F1634" s="8" t="s">
        <v>773</v>
      </c>
      <c r="G1634" s="77" t="s">
        <v>11241</v>
      </c>
      <c r="H1634" s="78" t="s">
        <v>11242</v>
      </c>
      <c r="I1634" s="14" t="s">
        <v>11243</v>
      </c>
      <c r="J1634" s="14" t="s">
        <v>10</v>
      </c>
      <c r="K1634" s="14" t="s">
        <v>29</v>
      </c>
      <c r="L1634" s="15" t="s">
        <v>30</v>
      </c>
      <c r="M1634" s="7" t="s">
        <v>9427</v>
      </c>
      <c r="N1634" s="15" t="s">
        <v>2098</v>
      </c>
      <c r="O1634" s="15" t="s">
        <v>10152</v>
      </c>
      <c r="P1634" s="15" t="s">
        <v>2518</v>
      </c>
      <c r="Q1634" s="15" t="s">
        <v>2523</v>
      </c>
      <c r="R1634" s="20">
        <v>38062</v>
      </c>
      <c r="S1634" s="20">
        <v>45313</v>
      </c>
      <c r="T1634" s="70">
        <v>46043</v>
      </c>
      <c r="U1634" s="20"/>
      <c r="V1634" s="20"/>
      <c r="W1634" s="20"/>
      <c r="X1634" s="17"/>
      <c r="Y1634" s="17"/>
      <c r="Z1634" s="20"/>
      <c r="AA1634" s="18">
        <f t="shared" ca="1" si="125"/>
        <v>21</v>
      </c>
      <c r="AB1634" s="15" t="s">
        <v>7878</v>
      </c>
      <c r="AC1634" s="35" t="str">
        <f t="shared" si="129"/>
        <v>1 anos 11 meses 30 dias</v>
      </c>
      <c r="AD1634" s="35" t="str">
        <f ca="1">IF(AND(V1634="",T1634&lt;TODAY()),"Contrato Encerrado",IF(AND(V1634="",T1634&gt;TODAY()),DATEDIF(TODAY(),T1634,"Y")&amp;" anos"&amp;" "&amp;DATEDIF(TODAY(),T1634,"YM")&amp;" meses"&amp;" "&amp;DATEDIF(TODAY(),T1634,"MD")&amp;" dias",IF(AND(X1634="",V1634&lt;TODAY()),"Contrato Encerrado",IF(AND(X1634="",V1634&gt;TODAY()),DATEDIF(TODAY(),V1634,"Y")&amp;" anos"&amp;" "&amp;DATEDIF(TODAY(),V1634,"YM")&amp;" meses"&amp;" "&amp;DATEDIF(TODAY(),V1634,"MD")&amp;" dias",IF(AND(Z1634="",X1634&lt;TODAY()),"Contrato Encerrado",IF(AND(Z1634="",X1634&gt;TODAY()),DATEDIF(TODAY(),X1634,"Y")&amp;" anos"&amp;" "&amp;DATEDIF(TODAY(),X1634,"YM")&amp;" meses"&amp;" "&amp;DATEDIF(TODAY(),X1634,"MD")&amp;" dias",IF(AND(Z1634&lt;&gt;””,Z1634&lt;TODAY()),"Contrato Encerrado",IF(AND(Z1634&lt;&gt;"",Z1634&gt;TODAY()),DATEDIF(TODAY(),Z1634,"Y")&amp;" anos"&amp;" "&amp;DATEDIF(TODAY(),Z1634,"YM")&amp;" meses"&amp;" "&amp;DATEDIF(TODAY(),Z1634,"MD")&amp;" dias"))))))))</f>
        <v>0 anos 3 meses 14 dias</v>
      </c>
      <c r="AE1634" s="35">
        <f t="shared" si="126"/>
        <v>730</v>
      </c>
      <c r="AF1634" s="35">
        <f t="shared" si="127"/>
        <v>0</v>
      </c>
      <c r="AG1634" s="17" t="str">
        <f t="shared" si="128"/>
        <v>ESTÁGIO COMPLETOU 2 ANOS</v>
      </c>
    </row>
    <row r="1635" spans="1:33" ht="11.25" customHeight="1" x14ac:dyDescent="0.2">
      <c r="A1635" s="8" t="s">
        <v>9</v>
      </c>
      <c r="B1635" s="10" t="s">
        <v>13</v>
      </c>
      <c r="C1635" s="11" t="s">
        <v>23</v>
      </c>
      <c r="D1635" s="36">
        <v>2022</v>
      </c>
      <c r="E1635" s="12" t="s">
        <v>157</v>
      </c>
      <c r="F1635" s="8" t="s">
        <v>158</v>
      </c>
      <c r="G1635" s="77" t="s">
        <v>4585</v>
      </c>
      <c r="H1635" s="78" t="s">
        <v>4586</v>
      </c>
      <c r="I1635" s="14" t="s">
        <v>4587</v>
      </c>
      <c r="J1635" s="14" t="s">
        <v>14943</v>
      </c>
      <c r="K1635" s="14" t="s">
        <v>29</v>
      </c>
      <c r="L1635" s="15" t="s">
        <v>30</v>
      </c>
      <c r="M1635" s="7" t="s">
        <v>9427</v>
      </c>
      <c r="N1635" s="16" t="s">
        <v>2101</v>
      </c>
      <c r="O1635" s="16"/>
      <c r="P1635" s="16" t="s">
        <v>2518</v>
      </c>
      <c r="Q1635" s="16" t="s">
        <v>2521</v>
      </c>
      <c r="R1635" s="31">
        <v>36351</v>
      </c>
      <c r="S1635" s="31">
        <v>44847</v>
      </c>
      <c r="T1635" s="31">
        <v>44942</v>
      </c>
      <c r="U1635" s="31"/>
      <c r="V1635" s="31"/>
      <c r="W1635" s="31"/>
      <c r="X1635" s="17"/>
      <c r="Y1635" s="17"/>
      <c r="Z1635" s="31"/>
      <c r="AA1635" s="18">
        <f t="shared" ca="1" si="125"/>
        <v>26</v>
      </c>
      <c r="AB1635" s="19" t="s">
        <v>7878</v>
      </c>
      <c r="AC1635" s="35" t="str">
        <f t="shared" si="129"/>
        <v>0 anos 3 meses 3 dias</v>
      </c>
      <c r="AD1635" s="35" t="str">
        <f ca="1">IF(AND(V1635="",T1635&lt;TODAY()),"Contrato Encerrado",IF(AND(V1635="",T1635&gt;TODAY()),DATEDIF(TODAY(),T1635,"Y")&amp;" anos"&amp;" "&amp;DATEDIF(TODAY(),T1635,"YM")&amp;" meses"&amp;" "&amp;DATEDIF(TODAY(),T1635,"MD")&amp;" dias",IF(AND(X1635="",V1635&lt;TODAY()),"Contrato Encerrado",IF(AND(X1635="",V1635&gt;TODAY()),DATEDIF(TODAY(),V1635,"Y")&amp;" anos"&amp;" "&amp;DATEDIF(TODAY(),V1635,"YM")&amp;" meses"&amp;" "&amp;DATEDIF(TODAY(),V1635,"MD")&amp;" dias",IF(AND(Z1635="",X1635&lt;TODAY()),"Contrato Encerrado",IF(AND(Z1635="",X1635&gt;TODAY()),DATEDIF(TODAY(),X1635,"Y")&amp;" anos"&amp;" "&amp;DATEDIF(TODAY(),X1635,"YM")&amp;" meses"&amp;" "&amp;DATEDIF(TODAY(),X1635,"MD")&amp;" dias",IF(AND(Z1635&lt;&gt;””,Z1635&lt;TODAY()),"Contrato Encerrado",IF(AND(Z1635&lt;&gt;"",Z1635&gt;TODAY()),DATEDIF(TODAY(),Z1635,"Y")&amp;" anos"&amp;" "&amp;DATEDIF(TODAY(),Z1635,"YM")&amp;" meses"&amp;" "&amp;DATEDIF(TODAY(),Z1635,"MD")&amp;" dias"))))))))</f>
        <v>Contrato Encerrado</v>
      </c>
      <c r="AE1635" s="35">
        <f t="shared" si="126"/>
        <v>95</v>
      </c>
      <c r="AF1635" s="35">
        <f t="shared" si="127"/>
        <v>635</v>
      </c>
      <c r="AG1635" s="17" t="str">
        <f t="shared" si="128"/>
        <v>1 anos 8 meses 26 dias</v>
      </c>
    </row>
    <row r="1636" spans="1:33" ht="11.25" customHeight="1" x14ac:dyDescent="0.2">
      <c r="A1636" s="8" t="s">
        <v>9</v>
      </c>
      <c r="B1636" s="8" t="s">
        <v>13</v>
      </c>
      <c r="C1636" s="22" t="s">
        <v>16</v>
      </c>
      <c r="D1636" s="37">
        <v>2025</v>
      </c>
      <c r="E1636" s="12" t="s">
        <v>1111</v>
      </c>
      <c r="F1636" s="8" t="s">
        <v>1112</v>
      </c>
      <c r="G1636" s="9" t="s">
        <v>16263</v>
      </c>
      <c r="H1636" s="8" t="s">
        <v>16264</v>
      </c>
      <c r="I1636" s="14" t="s">
        <v>16265</v>
      </c>
      <c r="J1636" s="14" t="s">
        <v>10</v>
      </c>
      <c r="K1636" s="14" t="s">
        <v>29</v>
      </c>
      <c r="L1636" s="15" t="s">
        <v>81</v>
      </c>
      <c r="M1636" s="7" t="s">
        <v>82</v>
      </c>
      <c r="N1636" s="15" t="s">
        <v>4113</v>
      </c>
      <c r="O1636" s="15" t="s">
        <v>7935</v>
      </c>
      <c r="P1636" s="15" t="s">
        <v>2518</v>
      </c>
      <c r="Q1636" s="15" t="s">
        <v>2523</v>
      </c>
      <c r="R1636" s="20">
        <v>39777</v>
      </c>
      <c r="S1636" s="20">
        <v>45779</v>
      </c>
      <c r="T1636" s="20">
        <v>46143</v>
      </c>
      <c r="U1636" s="20"/>
      <c r="V1636" s="20"/>
      <c r="W1636" s="20"/>
      <c r="X1636" s="17"/>
      <c r="Y1636" s="17"/>
      <c r="Z1636" s="20"/>
      <c r="AA1636" s="21">
        <f t="shared" ca="1" si="125"/>
        <v>16</v>
      </c>
      <c r="AB1636" s="20" t="s">
        <v>7878</v>
      </c>
      <c r="AC1636" s="35" t="str">
        <f t="shared" si="129"/>
        <v>0 anos 11 meses 29 dias</v>
      </c>
      <c r="AD1636" s="35" t="str">
        <f ca="1">IF(AND(V1636="",T1636&lt;TODAY()),"Contrato Encerrado",IF(AND(V1636="",T1636&gt;TODAY()),DATEDIF(TODAY(),T1636,"Y")&amp;" anos"&amp;" "&amp;DATEDIF(TODAY(),T1636,"YM")&amp;" meses"&amp;" "&amp;DATEDIF(TODAY(),T1636,"MD")&amp;" dias",IF(AND(X1636="",V1636&lt;TODAY()),"Contrato Encerrado",IF(AND(X1636="",V1636&gt;TODAY()),DATEDIF(TODAY(),V1636,"Y")&amp;" anos"&amp;" "&amp;DATEDIF(TODAY(),V1636,"YM")&amp;" meses"&amp;" "&amp;DATEDIF(TODAY(),V1636,"MD")&amp;" dias",IF(AND(Z1636="",X1636&lt;TODAY()),"Contrato Encerrado",IF(AND(Z1636="",X1636&gt;TODAY()),DATEDIF(TODAY(),X1636,"Y")&amp;" anos"&amp;" "&amp;DATEDIF(TODAY(),X1636,"YM")&amp;" meses"&amp;" "&amp;DATEDIF(TODAY(),X1636,"MD")&amp;" dias",IF(AND(Z1636&lt;&gt;””,Z1636&lt;TODAY()),"Contrato Encerrado",IF(AND(Z1636&lt;&gt;"",Z1636&gt;TODAY()),DATEDIF(TODAY(),Z1636,"Y")&amp;" anos"&amp;" "&amp;DATEDIF(TODAY(),Z1636,"YM")&amp;" meses"&amp;" "&amp;DATEDIF(TODAY(),Z1636,"MD")&amp;" dias"))))))))</f>
        <v>0 anos 6 meses 24 dias</v>
      </c>
      <c r="AE1636" s="35">
        <f t="shared" si="126"/>
        <v>364</v>
      </c>
      <c r="AF1636" s="35">
        <f t="shared" si="127"/>
        <v>366</v>
      </c>
      <c r="AG1636" s="17" t="str">
        <f t="shared" si="128"/>
        <v>0 anos 11 meses 31 dias</v>
      </c>
    </row>
    <row r="1637" spans="1:33" ht="11.25" customHeight="1" x14ac:dyDescent="0.2">
      <c r="A1637" s="8" t="s">
        <v>9</v>
      </c>
      <c r="B1637" s="8" t="s">
        <v>13</v>
      </c>
      <c r="C1637" s="22" t="s">
        <v>14</v>
      </c>
      <c r="D1637" s="37">
        <v>2023</v>
      </c>
      <c r="E1637" s="23" t="s">
        <v>157</v>
      </c>
      <c r="F1637" s="8" t="s">
        <v>158</v>
      </c>
      <c r="G1637" s="77" t="s">
        <v>6483</v>
      </c>
      <c r="H1637" s="78" t="s">
        <v>6484</v>
      </c>
      <c r="I1637" s="9" t="s">
        <v>6485</v>
      </c>
      <c r="J1637" s="14" t="s">
        <v>14943</v>
      </c>
      <c r="K1637" s="9" t="s">
        <v>29</v>
      </c>
      <c r="L1637" s="24" t="s">
        <v>30</v>
      </c>
      <c r="M1637" s="7" t="s">
        <v>9427</v>
      </c>
      <c r="N1637" s="24" t="s">
        <v>6302</v>
      </c>
      <c r="O1637" s="24"/>
      <c r="P1637" s="24" t="s">
        <v>2518</v>
      </c>
      <c r="Q1637" s="24" t="s">
        <v>2521</v>
      </c>
      <c r="R1637" s="17">
        <v>37769</v>
      </c>
      <c r="S1637" s="17">
        <v>44960</v>
      </c>
      <c r="T1637" s="20">
        <v>45688</v>
      </c>
      <c r="U1637" s="20"/>
      <c r="V1637" s="20"/>
      <c r="W1637" s="17"/>
      <c r="X1637" s="17"/>
      <c r="Y1637" s="17"/>
      <c r="Z1637" s="20"/>
      <c r="AA1637" s="18">
        <f t="shared" ca="1" si="125"/>
        <v>22</v>
      </c>
      <c r="AB1637" s="19" t="s">
        <v>7878</v>
      </c>
      <c r="AC1637" s="35" t="str">
        <f t="shared" si="129"/>
        <v>1 anos 11 meses 28 dias</v>
      </c>
      <c r="AD1637" s="35" t="str">
        <f ca="1">IF(AND(V1637="",T1637&lt;TODAY()),"Contrato Encerrado",IF(AND(V1637="",T1637&gt;TODAY()),DATEDIF(TODAY(),T1637,"Y")&amp;" anos"&amp;" "&amp;DATEDIF(TODAY(),T1637,"YM")&amp;" meses"&amp;" "&amp;DATEDIF(TODAY(),T1637,"MD")&amp;" dias",IF(AND(X1637="",V1637&lt;TODAY()),"Contrato Encerrado",IF(AND(X1637="",V1637&gt;TODAY()),DATEDIF(TODAY(),V1637,"Y")&amp;" anos"&amp;" "&amp;DATEDIF(TODAY(),V1637,"YM")&amp;" meses"&amp;" "&amp;DATEDIF(TODAY(),V1637,"MD")&amp;" dias",IF(AND(Z1637="",X1637&lt;TODAY()),"Contrato Encerrado",IF(AND(Z1637="",X1637&gt;TODAY()),DATEDIF(TODAY(),X1637,"Y")&amp;" anos"&amp;" "&amp;DATEDIF(TODAY(),X1637,"YM")&amp;" meses"&amp;" "&amp;DATEDIF(TODAY(),X1637,"MD")&amp;" dias",IF(AND(Z1637&lt;&gt;””,Z1637&lt;TODAY()),"Contrato Encerrado",IF(AND(Z1637&lt;&gt;"",Z1637&gt;TODAY()),DATEDIF(TODAY(),Z1637,"Y")&amp;" anos"&amp;" "&amp;DATEDIF(TODAY(),Z1637,"YM")&amp;" meses"&amp;" "&amp;DATEDIF(TODAY(),Z1637,"MD")&amp;" dias"))))))))</f>
        <v>Contrato Encerrado</v>
      </c>
      <c r="AE1637" s="35">
        <f t="shared" si="126"/>
        <v>728</v>
      </c>
      <c r="AF1637" s="35">
        <f t="shared" si="127"/>
        <v>2</v>
      </c>
      <c r="AG1637" s="17" t="str">
        <f t="shared" si="128"/>
        <v>0 anos 0 meses 2 dias</v>
      </c>
    </row>
    <row r="1638" spans="1:33" ht="11.25" customHeight="1" x14ac:dyDescent="0.2">
      <c r="A1638" s="8" t="s">
        <v>9</v>
      </c>
      <c r="B1638" s="8" t="s">
        <v>13</v>
      </c>
      <c r="C1638" s="22" t="s">
        <v>19</v>
      </c>
      <c r="D1638" s="37">
        <v>2024</v>
      </c>
      <c r="E1638" s="12" t="s">
        <v>157</v>
      </c>
      <c r="F1638" s="8" t="s">
        <v>158</v>
      </c>
      <c r="G1638" s="77" t="s">
        <v>13631</v>
      </c>
      <c r="H1638" s="78" t="s">
        <v>13632</v>
      </c>
      <c r="I1638" s="14" t="s">
        <v>13633</v>
      </c>
      <c r="J1638" s="14" t="s">
        <v>14943</v>
      </c>
      <c r="K1638" s="14" t="s">
        <v>29</v>
      </c>
      <c r="L1638" s="15" t="s">
        <v>30</v>
      </c>
      <c r="M1638" s="7" t="s">
        <v>9427</v>
      </c>
      <c r="N1638" s="15" t="s">
        <v>10823</v>
      </c>
      <c r="O1638" s="15" t="s">
        <v>8732</v>
      </c>
      <c r="P1638" s="15" t="s">
        <v>2518</v>
      </c>
      <c r="Q1638" s="15" t="s">
        <v>2521</v>
      </c>
      <c r="R1638" s="20">
        <v>36335</v>
      </c>
      <c r="S1638" s="20">
        <v>45426</v>
      </c>
      <c r="T1638" s="20">
        <v>45717</v>
      </c>
      <c r="U1638" s="20"/>
      <c r="V1638" s="20"/>
      <c r="W1638" s="20"/>
      <c r="X1638" s="17"/>
      <c r="Y1638" s="17"/>
      <c r="Z1638" s="20"/>
      <c r="AA1638" s="18">
        <f t="shared" ca="1" si="125"/>
        <v>26</v>
      </c>
      <c r="AB1638" s="15" t="s">
        <v>7878</v>
      </c>
      <c r="AC1638" s="35" t="str">
        <f t="shared" si="129"/>
        <v>0 anos 9 meses 15 dias</v>
      </c>
      <c r="AD1638" s="35" t="str">
        <f ca="1">IF(AND(V1638="",T1638&lt;TODAY()),"Contrato Encerrado",IF(AND(V1638="",T1638&gt;TODAY()),DATEDIF(TODAY(),T1638,"Y")&amp;" anos"&amp;" "&amp;DATEDIF(TODAY(),T1638,"YM")&amp;" meses"&amp;" "&amp;DATEDIF(TODAY(),T1638,"MD")&amp;" dias",IF(AND(X1638="",V1638&lt;TODAY()),"Contrato Encerrado",IF(AND(X1638="",V1638&gt;TODAY()),DATEDIF(TODAY(),V1638,"Y")&amp;" anos"&amp;" "&amp;DATEDIF(TODAY(),V1638,"YM")&amp;" meses"&amp;" "&amp;DATEDIF(TODAY(),V1638,"MD")&amp;" dias",IF(AND(Z1638="",X1638&lt;TODAY()),"Contrato Encerrado",IF(AND(Z1638="",X1638&gt;TODAY()),DATEDIF(TODAY(),X1638,"Y")&amp;" anos"&amp;" "&amp;DATEDIF(TODAY(),X1638,"YM")&amp;" meses"&amp;" "&amp;DATEDIF(TODAY(),X1638,"MD")&amp;" dias",IF(AND(Z1638&lt;&gt;””,Z1638&lt;TODAY()),"Contrato Encerrado",IF(AND(Z1638&lt;&gt;"",Z1638&gt;TODAY()),DATEDIF(TODAY(),Z1638,"Y")&amp;" anos"&amp;" "&amp;DATEDIF(TODAY(),Z1638,"YM")&amp;" meses"&amp;" "&amp;DATEDIF(TODAY(),Z1638,"MD")&amp;" dias"))))))))</f>
        <v>Contrato Encerrado</v>
      </c>
      <c r="AE1638" s="35">
        <f t="shared" si="126"/>
        <v>291</v>
      </c>
      <c r="AF1638" s="35">
        <f t="shared" si="127"/>
        <v>439</v>
      </c>
      <c r="AG1638" s="17" t="str">
        <f t="shared" si="128"/>
        <v>1 anos 2 meses 14 dias</v>
      </c>
    </row>
    <row r="1639" spans="1:33" ht="11.25" customHeight="1" x14ac:dyDescent="0.2">
      <c r="A1639" s="8" t="s">
        <v>9</v>
      </c>
      <c r="B1639" s="8" t="s">
        <v>13</v>
      </c>
      <c r="C1639" s="22" t="s">
        <v>15</v>
      </c>
      <c r="D1639" s="37">
        <v>2024</v>
      </c>
      <c r="E1639" s="23" t="s">
        <v>157</v>
      </c>
      <c r="F1639" s="8" t="s">
        <v>158</v>
      </c>
      <c r="G1639" s="77" t="s">
        <v>12143</v>
      </c>
      <c r="H1639" s="78" t="s">
        <v>12144</v>
      </c>
      <c r="I1639" s="9" t="s">
        <v>12145</v>
      </c>
      <c r="J1639" s="14" t="s">
        <v>10</v>
      </c>
      <c r="K1639" s="9" t="s">
        <v>29</v>
      </c>
      <c r="L1639" s="24" t="s">
        <v>30</v>
      </c>
      <c r="M1639" s="7" t="s">
        <v>9427</v>
      </c>
      <c r="N1639" s="24" t="s">
        <v>9859</v>
      </c>
      <c r="O1639" s="24" t="s">
        <v>7885</v>
      </c>
      <c r="P1639" s="24" t="s">
        <v>2518</v>
      </c>
      <c r="Q1639" s="24" t="s">
        <v>4109</v>
      </c>
      <c r="R1639" s="29">
        <v>36848</v>
      </c>
      <c r="S1639" s="29">
        <v>45323</v>
      </c>
      <c r="T1639" s="17">
        <v>45688</v>
      </c>
      <c r="U1639" s="29">
        <v>45735</v>
      </c>
      <c r="V1639" s="29">
        <v>46083</v>
      </c>
      <c r="W1639" s="29"/>
      <c r="X1639" s="17"/>
      <c r="Y1639" s="17"/>
      <c r="Z1639" s="29"/>
      <c r="AA1639" s="18">
        <f t="shared" ca="1" si="125"/>
        <v>24</v>
      </c>
      <c r="AB1639" s="18" t="s">
        <v>7878</v>
      </c>
      <c r="AC1639" s="35" t="str">
        <f t="shared" si="129"/>
        <v>1 anos 11 meses 13 dias</v>
      </c>
      <c r="AD1639" s="35" t="str">
        <f ca="1">IF(AND(V1639="",T1639&lt;TODAY()),"Contrato Encerrado",IF(AND(V1639="",T1639&gt;TODAY()),DATEDIF(TODAY(),T1639,"Y")&amp;" anos"&amp;" "&amp;DATEDIF(TODAY(),T1639,"YM")&amp;" meses"&amp;" "&amp;DATEDIF(TODAY(),T1639,"MD")&amp;" dias",IF(AND(X1639="",V1639&lt;TODAY()),"Contrato Encerrado",IF(AND(X1639="",V1639&gt;TODAY()),DATEDIF(TODAY(),V1639,"Y")&amp;" anos"&amp;" "&amp;DATEDIF(TODAY(),V1639,"YM")&amp;" meses"&amp;" "&amp;DATEDIF(TODAY(),V1639,"MD")&amp;" dias",IF(AND(Z1639="",X1639&lt;TODAY()),"Contrato Encerrado",IF(AND(Z1639="",X1639&gt;TODAY()),DATEDIF(TODAY(),X1639,"Y")&amp;" anos"&amp;" "&amp;DATEDIF(TODAY(),X1639,"YM")&amp;" meses"&amp;" "&amp;DATEDIF(TODAY(),X1639,"MD")&amp;" dias",IF(AND(Z1639&lt;&gt;””,Z1639&lt;TODAY()),"Contrato Encerrado",IF(AND(Z1639&lt;&gt;"",Z1639&gt;TODAY()),DATEDIF(TODAY(),Z1639,"Y")&amp;" anos"&amp;" "&amp;DATEDIF(TODAY(),Z1639,"YM")&amp;" meses"&amp;" "&amp;DATEDIF(TODAY(),Z1639,"MD")&amp;" dias"))))))))</f>
        <v>0 anos 4 meses 23 dias</v>
      </c>
      <c r="AE1639" s="35">
        <f t="shared" si="126"/>
        <v>713</v>
      </c>
      <c r="AF1639" s="35">
        <f t="shared" si="127"/>
        <v>17</v>
      </c>
      <c r="AG1639" s="17" t="str">
        <f t="shared" si="128"/>
        <v>0 anos 0 meses 17 dias</v>
      </c>
    </row>
    <row r="1640" spans="1:33" ht="11.25" customHeight="1" x14ac:dyDescent="0.2">
      <c r="A1640" s="8" t="s">
        <v>9</v>
      </c>
      <c r="B1640" s="8" t="s">
        <v>13</v>
      </c>
      <c r="C1640" s="22" t="s">
        <v>14</v>
      </c>
      <c r="D1640" s="37">
        <v>2023</v>
      </c>
      <c r="E1640" s="23" t="s">
        <v>157</v>
      </c>
      <c r="F1640" s="8" t="s">
        <v>158</v>
      </c>
      <c r="G1640" s="77" t="s">
        <v>6486</v>
      </c>
      <c r="H1640" s="78" t="s">
        <v>6487</v>
      </c>
      <c r="I1640" s="9" t="s">
        <v>6488</v>
      </c>
      <c r="J1640" s="14" t="s">
        <v>14943</v>
      </c>
      <c r="K1640" s="9" t="s">
        <v>29</v>
      </c>
      <c r="L1640" s="24" t="s">
        <v>30</v>
      </c>
      <c r="M1640" s="7" t="s">
        <v>9427</v>
      </c>
      <c r="N1640" s="24" t="s">
        <v>6135</v>
      </c>
      <c r="O1640" s="24"/>
      <c r="P1640" s="24" t="s">
        <v>2518</v>
      </c>
      <c r="Q1640" s="24" t="s">
        <v>2521</v>
      </c>
      <c r="R1640" s="17">
        <v>34019</v>
      </c>
      <c r="S1640" s="17">
        <v>44960</v>
      </c>
      <c r="T1640" s="20">
        <v>45688</v>
      </c>
      <c r="U1640" s="20"/>
      <c r="V1640" s="20"/>
      <c r="W1640" s="17"/>
      <c r="X1640" s="17"/>
      <c r="Y1640" s="17"/>
      <c r="Z1640" s="20"/>
      <c r="AA1640" s="18">
        <f t="shared" ca="1" si="125"/>
        <v>32</v>
      </c>
      <c r="AB1640" s="19" t="s">
        <v>7878</v>
      </c>
      <c r="AC1640" s="35" t="str">
        <f t="shared" si="129"/>
        <v>1 anos 11 meses 28 dias</v>
      </c>
      <c r="AD1640" s="35" t="str">
        <f ca="1">IF(AND(V1640="",T1640&lt;TODAY()),"Contrato Encerrado",IF(AND(V1640="",T1640&gt;TODAY()),DATEDIF(TODAY(),T1640,"Y")&amp;" anos"&amp;" "&amp;DATEDIF(TODAY(),T1640,"YM")&amp;" meses"&amp;" "&amp;DATEDIF(TODAY(),T1640,"MD")&amp;" dias",IF(AND(X1640="",V1640&lt;TODAY()),"Contrato Encerrado",IF(AND(X1640="",V1640&gt;TODAY()),DATEDIF(TODAY(),V1640,"Y")&amp;" anos"&amp;" "&amp;DATEDIF(TODAY(),V1640,"YM")&amp;" meses"&amp;" "&amp;DATEDIF(TODAY(),V1640,"MD")&amp;" dias",IF(AND(Z1640="",X1640&lt;TODAY()),"Contrato Encerrado",IF(AND(Z1640="",X1640&gt;TODAY()),DATEDIF(TODAY(),X1640,"Y")&amp;" anos"&amp;" "&amp;DATEDIF(TODAY(),X1640,"YM")&amp;" meses"&amp;" "&amp;DATEDIF(TODAY(),X1640,"MD")&amp;" dias",IF(AND(Z1640&lt;&gt;””,Z1640&lt;TODAY()),"Contrato Encerrado",IF(AND(Z1640&lt;&gt;"",Z1640&gt;TODAY()),DATEDIF(TODAY(),Z1640,"Y")&amp;" anos"&amp;" "&amp;DATEDIF(TODAY(),Z1640,"YM")&amp;" meses"&amp;" "&amp;DATEDIF(TODAY(),Z1640,"MD")&amp;" dias"))))))))</f>
        <v>Contrato Encerrado</v>
      </c>
      <c r="AE1640" s="35">
        <f t="shared" si="126"/>
        <v>728</v>
      </c>
      <c r="AF1640" s="35">
        <f t="shared" si="127"/>
        <v>2</v>
      </c>
      <c r="AG1640" s="17" t="str">
        <f t="shared" si="128"/>
        <v>0 anos 0 meses 2 dias</v>
      </c>
    </row>
    <row r="1641" spans="1:33" ht="11.25" customHeight="1" x14ac:dyDescent="0.2">
      <c r="A1641" s="8" t="s">
        <v>9</v>
      </c>
      <c r="B1641" s="8" t="s">
        <v>13</v>
      </c>
      <c r="C1641" s="22" t="s">
        <v>25</v>
      </c>
      <c r="D1641" s="37">
        <v>2024</v>
      </c>
      <c r="E1641" s="12" t="s">
        <v>1304</v>
      </c>
      <c r="F1641" s="8" t="s">
        <v>1305</v>
      </c>
      <c r="G1641" s="77" t="s">
        <v>15055</v>
      </c>
      <c r="H1641" s="78" t="s">
        <v>15056</v>
      </c>
      <c r="I1641" s="14" t="s">
        <v>14957</v>
      </c>
      <c r="J1641" s="14" t="s">
        <v>10</v>
      </c>
      <c r="K1641" s="14" t="s">
        <v>29</v>
      </c>
      <c r="L1641" s="15" t="s">
        <v>30</v>
      </c>
      <c r="M1641" s="7" t="s">
        <v>9427</v>
      </c>
      <c r="N1641" s="15" t="s">
        <v>4650</v>
      </c>
      <c r="O1641" s="15" t="s">
        <v>7911</v>
      </c>
      <c r="P1641" s="15" t="s">
        <v>2518</v>
      </c>
      <c r="Q1641" s="15" t="s">
        <v>2523</v>
      </c>
      <c r="R1641" s="20">
        <v>38135</v>
      </c>
      <c r="S1641" s="20">
        <v>45628</v>
      </c>
      <c r="T1641" s="15" t="s">
        <v>15018</v>
      </c>
      <c r="U1641" s="15"/>
      <c r="V1641" s="15"/>
      <c r="W1641" s="15"/>
      <c r="X1641" s="17"/>
      <c r="Y1641" s="17"/>
      <c r="Z1641" s="15"/>
      <c r="AA1641" s="18">
        <f t="shared" ca="1" si="125"/>
        <v>21</v>
      </c>
      <c r="AB1641" s="20" t="s">
        <v>7878</v>
      </c>
      <c r="AC1641" s="35" t="str">
        <f t="shared" si="129"/>
        <v>0 anos 11 meses 29 dias</v>
      </c>
      <c r="AD1641" s="35" t="str">
        <f ca="1">IF(AND(V1641="",T1641&lt;TODAY()),"Contrato Encerrado",IF(AND(V1641="",T1641&gt;TODAY()),DATEDIF(TODAY(),T1641,"Y")&amp;" anos"&amp;" "&amp;DATEDIF(TODAY(),T1641,"YM")&amp;" meses"&amp;" "&amp;DATEDIF(TODAY(),T1641,"MD")&amp;" dias",IF(AND(X1641="",V1641&lt;TODAY()),"Contrato Encerrado",IF(AND(X1641="",V1641&gt;TODAY()),DATEDIF(TODAY(),V1641,"Y")&amp;" anos"&amp;" "&amp;DATEDIF(TODAY(),V1641,"YM")&amp;" meses"&amp;" "&amp;DATEDIF(TODAY(),V1641,"MD")&amp;" dias",IF(AND(Z1641="",X1641&lt;TODAY()),"Contrato Encerrado",IF(AND(Z1641="",X1641&gt;TODAY()),DATEDIF(TODAY(),X1641,"Y")&amp;" anos"&amp;" "&amp;DATEDIF(TODAY(),X1641,"YM")&amp;" meses"&amp;" "&amp;DATEDIF(TODAY(),X1641,"MD")&amp;" dias",IF(AND(Z1641&lt;&gt;””,Z1641&lt;TODAY()),"Contrato Encerrado",IF(AND(Z1641&lt;&gt;"",Z1641&gt;TODAY()),DATEDIF(TODAY(),Z1641,"Y")&amp;" anos"&amp;" "&amp;DATEDIF(TODAY(),Z1641,"YM")&amp;" meses"&amp;" "&amp;DATEDIF(TODAY(),Z1641,"MD")&amp;" dias"))))))))</f>
        <v>0 anos 1 meses 24 dias</v>
      </c>
      <c r="AE1641" s="35">
        <f t="shared" si="126"/>
        <v>364</v>
      </c>
      <c r="AF1641" s="35">
        <f t="shared" si="127"/>
        <v>366</v>
      </c>
      <c r="AG1641" s="17" t="str">
        <f t="shared" si="128"/>
        <v>0 anos 11 meses 31 dias</v>
      </c>
    </row>
    <row r="1642" spans="1:33" ht="11.25" customHeight="1" x14ac:dyDescent="0.2">
      <c r="A1642" s="8" t="s">
        <v>9</v>
      </c>
      <c r="B1642" s="8" t="s">
        <v>13</v>
      </c>
      <c r="C1642" s="22" t="s">
        <v>21</v>
      </c>
      <c r="D1642" s="37">
        <v>2024</v>
      </c>
      <c r="E1642" s="12" t="s">
        <v>139</v>
      </c>
      <c r="F1642" s="8" t="s">
        <v>140</v>
      </c>
      <c r="G1642" s="77" t="s">
        <v>14123</v>
      </c>
      <c r="H1642" s="78" t="s">
        <v>14124</v>
      </c>
      <c r="I1642" s="14" t="s">
        <v>14125</v>
      </c>
      <c r="J1642" s="14" t="s">
        <v>1302</v>
      </c>
      <c r="K1642" s="14" t="s">
        <v>29</v>
      </c>
      <c r="L1642" s="15" t="s">
        <v>30</v>
      </c>
      <c r="M1642" s="7" t="s">
        <v>9427</v>
      </c>
      <c r="N1642" s="15" t="s">
        <v>2098</v>
      </c>
      <c r="O1642" s="15" t="s">
        <v>7897</v>
      </c>
      <c r="P1642" s="15" t="s">
        <v>2518</v>
      </c>
      <c r="Q1642" s="15" t="s">
        <v>2523</v>
      </c>
      <c r="R1642" s="20">
        <v>37882</v>
      </c>
      <c r="S1642" s="20">
        <v>45505</v>
      </c>
      <c r="T1642" s="20">
        <v>45678</v>
      </c>
      <c r="U1642" s="20"/>
      <c r="V1642" s="20"/>
      <c r="W1642" s="20"/>
      <c r="X1642" s="17"/>
      <c r="Y1642" s="17"/>
      <c r="Z1642" s="20"/>
      <c r="AA1642" s="18">
        <f t="shared" ca="1" si="125"/>
        <v>22</v>
      </c>
      <c r="AB1642" s="15" t="s">
        <v>7878</v>
      </c>
      <c r="AC1642" s="35" t="str">
        <f t="shared" si="129"/>
        <v>0 anos 5 meses 20 dias</v>
      </c>
      <c r="AD1642" s="35" t="str">
        <f ca="1">IF(AND(V1642="",T1642&lt;TODAY()),"Contrato Encerrado",IF(AND(V1642="",T1642&gt;TODAY()),DATEDIF(TODAY(),T1642,"Y")&amp;" anos"&amp;" "&amp;DATEDIF(TODAY(),T1642,"YM")&amp;" meses"&amp;" "&amp;DATEDIF(TODAY(),T1642,"MD")&amp;" dias",IF(AND(X1642="",V1642&lt;TODAY()),"Contrato Encerrado",IF(AND(X1642="",V1642&gt;TODAY()),DATEDIF(TODAY(),V1642,"Y")&amp;" anos"&amp;" "&amp;DATEDIF(TODAY(),V1642,"YM")&amp;" meses"&amp;" "&amp;DATEDIF(TODAY(),V1642,"MD")&amp;" dias",IF(AND(Z1642="",X1642&lt;TODAY()),"Contrato Encerrado",IF(AND(Z1642="",X1642&gt;TODAY()),DATEDIF(TODAY(),X1642,"Y")&amp;" anos"&amp;" "&amp;DATEDIF(TODAY(),X1642,"YM")&amp;" meses"&amp;" "&amp;DATEDIF(TODAY(),X1642,"MD")&amp;" dias",IF(AND(Z1642&lt;&gt;””,Z1642&lt;TODAY()),"Contrato Encerrado",IF(AND(Z1642&lt;&gt;"",Z1642&gt;TODAY()),DATEDIF(TODAY(),Z1642,"Y")&amp;" anos"&amp;" "&amp;DATEDIF(TODAY(),Z1642,"YM")&amp;" meses"&amp;" "&amp;DATEDIF(TODAY(),Z1642,"MD")&amp;" dias"))))))))</f>
        <v>Contrato Encerrado</v>
      </c>
      <c r="AE1642" s="35">
        <f t="shared" si="126"/>
        <v>173</v>
      </c>
      <c r="AF1642" s="35">
        <f t="shared" si="127"/>
        <v>557</v>
      </c>
      <c r="AG1642" s="17" t="str">
        <f t="shared" si="128"/>
        <v>1 anos 6 meses 10 dias</v>
      </c>
    </row>
    <row r="1643" spans="1:33" ht="11.25" customHeight="1" x14ac:dyDescent="0.2">
      <c r="A1643" s="10" t="s">
        <v>9</v>
      </c>
      <c r="B1643" s="10" t="s">
        <v>13</v>
      </c>
      <c r="C1643" s="11" t="s">
        <v>19</v>
      </c>
      <c r="D1643" s="36">
        <v>2021</v>
      </c>
      <c r="E1643" s="13" t="s">
        <v>79</v>
      </c>
      <c r="F1643" s="10" t="s">
        <v>80</v>
      </c>
      <c r="G1643" s="83" t="s">
        <v>3460</v>
      </c>
      <c r="H1643" s="84" t="s">
        <v>3461</v>
      </c>
      <c r="I1643" s="13" t="s">
        <v>3462</v>
      </c>
      <c r="J1643" s="14" t="s">
        <v>1302</v>
      </c>
      <c r="K1643" s="13" t="s">
        <v>29</v>
      </c>
      <c r="L1643" s="25" t="s">
        <v>30</v>
      </c>
      <c r="M1643" s="7" t="s">
        <v>9427</v>
      </c>
      <c r="N1643" s="15" t="s">
        <v>2102</v>
      </c>
      <c r="O1643" s="26"/>
      <c r="P1643" s="26" t="s">
        <v>2517</v>
      </c>
      <c r="Q1643" s="26" t="s">
        <v>2522</v>
      </c>
      <c r="R1643" s="31">
        <v>36971</v>
      </c>
      <c r="S1643" s="31">
        <v>44348</v>
      </c>
      <c r="T1643" s="111">
        <v>44495</v>
      </c>
      <c r="U1643" s="31"/>
      <c r="V1643" s="31"/>
      <c r="W1643" s="31"/>
      <c r="X1643" s="17"/>
      <c r="Y1643" s="17"/>
      <c r="Z1643" s="31"/>
      <c r="AA1643" s="18">
        <f t="shared" ca="1" si="125"/>
        <v>24</v>
      </c>
      <c r="AB1643" s="19" t="s">
        <v>7878</v>
      </c>
      <c r="AC1643" s="35" t="str">
        <f t="shared" si="129"/>
        <v>0 anos 4 meses 25 dias</v>
      </c>
      <c r="AD1643" s="35" t="str">
        <f ca="1">IF(AND(V1643="",T1643&lt;TODAY()),"Contrato Encerrado",IF(AND(V1643="",T1643&gt;TODAY()),DATEDIF(TODAY(),T1643,"Y")&amp;" anos"&amp;" "&amp;DATEDIF(TODAY(),T1643,"YM")&amp;" meses"&amp;" "&amp;DATEDIF(TODAY(),T1643,"MD")&amp;" dias",IF(AND(X1643="",V1643&lt;TODAY()),"Contrato Encerrado",IF(AND(X1643="",V1643&gt;TODAY()),DATEDIF(TODAY(),V1643,"Y")&amp;" anos"&amp;" "&amp;DATEDIF(TODAY(),V1643,"YM")&amp;" meses"&amp;" "&amp;DATEDIF(TODAY(),V1643,"MD")&amp;" dias",IF(AND(Z1643="",X1643&lt;TODAY()),"Contrato Encerrado",IF(AND(Z1643="",X1643&gt;TODAY()),DATEDIF(TODAY(),X1643,"Y")&amp;" anos"&amp;" "&amp;DATEDIF(TODAY(),X1643,"YM")&amp;" meses"&amp;" "&amp;DATEDIF(TODAY(),X1643,"MD")&amp;" dias",IF(AND(Z1643&lt;&gt;””,Z1643&lt;TODAY()),"Contrato Encerrado",IF(AND(Z1643&lt;&gt;"",Z1643&gt;TODAY()),DATEDIF(TODAY(),Z1643,"Y")&amp;" anos"&amp;" "&amp;DATEDIF(TODAY(),Z1643,"YM")&amp;" meses"&amp;" "&amp;DATEDIF(TODAY(),Z1643,"MD")&amp;" dias"))))))))</f>
        <v>Contrato Encerrado</v>
      </c>
      <c r="AE1643" s="35">
        <f t="shared" si="126"/>
        <v>147</v>
      </c>
      <c r="AF1643" s="35">
        <f t="shared" si="127"/>
        <v>583</v>
      </c>
      <c r="AG1643" s="17" t="str">
        <f t="shared" si="128"/>
        <v>1 anos 7 meses 5 dias</v>
      </c>
    </row>
    <row r="1644" spans="1:33" ht="11.25" customHeight="1" x14ac:dyDescent="0.2">
      <c r="A1644" s="8" t="s">
        <v>9</v>
      </c>
      <c r="B1644" s="8" t="s">
        <v>13</v>
      </c>
      <c r="C1644" s="22" t="s">
        <v>22</v>
      </c>
      <c r="D1644" s="35">
        <v>2025</v>
      </c>
      <c r="E1644" s="12" t="s">
        <v>1304</v>
      </c>
      <c r="F1644" s="8" t="s">
        <v>1305</v>
      </c>
      <c r="G1644" s="14" t="s">
        <v>17956</v>
      </c>
      <c r="H1644" s="8" t="s">
        <v>17957</v>
      </c>
      <c r="I1644" s="14" t="s">
        <v>17958</v>
      </c>
      <c r="J1644" s="14" t="s">
        <v>10</v>
      </c>
      <c r="K1644" s="14" t="s">
        <v>29</v>
      </c>
      <c r="L1644" s="15" t="s">
        <v>30</v>
      </c>
      <c r="M1644" s="7" t="s">
        <v>16153</v>
      </c>
      <c r="N1644" s="15" t="s">
        <v>4650</v>
      </c>
      <c r="O1644" s="15" t="s">
        <v>17959</v>
      </c>
      <c r="P1644" s="15" t="s">
        <v>2518</v>
      </c>
      <c r="Q1644" s="15" t="s">
        <v>2523</v>
      </c>
      <c r="R1644" s="20">
        <v>38367</v>
      </c>
      <c r="S1644" s="20">
        <v>45910</v>
      </c>
      <c r="T1644" s="20">
        <v>46274</v>
      </c>
      <c r="U1644" s="21"/>
      <c r="V1644" s="15"/>
      <c r="W1644" s="35"/>
      <c r="X1644" s="17"/>
      <c r="Y1644" s="17"/>
      <c r="Z1644" s="183"/>
      <c r="AA1644" s="21">
        <f t="shared" ca="1" si="125"/>
        <v>20</v>
      </c>
      <c r="AB1644" s="35" t="s">
        <v>7878</v>
      </c>
      <c r="AC1644" s="35" t="str">
        <f t="shared" si="129"/>
        <v>0 anos 11 meses 30 dias</v>
      </c>
      <c r="AD1644" s="35" t="str">
        <f ca="1">IF(AND(V1644="",T1644&lt;TODAY()),"Contrato Encerrado",IF(AND(V1644="",T1644&gt;TODAY()),DATEDIF(TODAY(),T1644,"Y")&amp;" anos"&amp;" "&amp;DATEDIF(TODAY(),T1644,"YM")&amp;" meses"&amp;" "&amp;DATEDIF(TODAY(),T1644,"MD")&amp;" dias",IF(AND(X1644="",V1644&lt;TODAY()),"Contrato Encerrado",IF(AND(X1644="",V1644&gt;TODAY()),DATEDIF(TODAY(),V1644,"Y")&amp;" anos"&amp;" "&amp;DATEDIF(TODAY(),V1644,"YM")&amp;" meses"&amp;" "&amp;DATEDIF(TODAY(),V1644,"MD")&amp;" dias",IF(AND(Z1644="",X1644&lt;TODAY()),"Contrato Encerrado",IF(AND(Z1644="",X1644&gt;TODAY()),DATEDIF(TODAY(),X1644,"Y")&amp;" anos"&amp;" "&amp;DATEDIF(TODAY(),X1644,"YM")&amp;" meses"&amp;" "&amp;DATEDIF(TODAY(),X1644,"MD")&amp;" dias",IF(AND(Z1644&lt;&gt;””,Z1644&lt;TODAY()),"Contrato Encerrado",IF(AND(Z1644&lt;&gt;"",Z1644&gt;TODAY()),DATEDIF(TODAY(),Z1644,"Y")&amp;" anos"&amp;" "&amp;DATEDIF(TODAY(),Z1644,"YM")&amp;" meses"&amp;" "&amp;DATEDIF(TODAY(),Z1644,"MD")&amp;" dias"))))))))</f>
        <v>0 anos 11 meses 2 dias</v>
      </c>
      <c r="AE1644" s="35">
        <f t="shared" si="126"/>
        <v>364</v>
      </c>
      <c r="AF1644" s="35">
        <f t="shared" si="127"/>
        <v>366</v>
      </c>
      <c r="AG1644" s="17" t="str">
        <f t="shared" si="128"/>
        <v>0 anos 11 meses 31 dias</v>
      </c>
    </row>
    <row r="1645" spans="1:33" ht="11.25" customHeight="1" x14ac:dyDescent="0.2">
      <c r="A1645" s="8" t="s">
        <v>9</v>
      </c>
      <c r="B1645" s="8" t="s">
        <v>13</v>
      </c>
      <c r="C1645" s="22" t="s">
        <v>22</v>
      </c>
      <c r="D1645" s="37">
        <v>2023</v>
      </c>
      <c r="E1645" s="12" t="s">
        <v>157</v>
      </c>
      <c r="F1645" s="8" t="s">
        <v>158</v>
      </c>
      <c r="G1645" s="77" t="s">
        <v>9645</v>
      </c>
      <c r="H1645" s="78" t="s">
        <v>9646</v>
      </c>
      <c r="I1645" s="14" t="s">
        <v>9647</v>
      </c>
      <c r="J1645" s="14" t="s">
        <v>14943</v>
      </c>
      <c r="K1645" s="14" t="s">
        <v>29</v>
      </c>
      <c r="L1645" s="15" t="s">
        <v>30</v>
      </c>
      <c r="M1645" s="7" t="s">
        <v>9427</v>
      </c>
      <c r="N1645" s="15" t="s">
        <v>4159</v>
      </c>
      <c r="O1645" s="15" t="s">
        <v>8177</v>
      </c>
      <c r="P1645" s="15" t="s">
        <v>2518</v>
      </c>
      <c r="Q1645" s="15" t="s">
        <v>4109</v>
      </c>
      <c r="R1645" s="20">
        <v>37714</v>
      </c>
      <c r="S1645" s="20">
        <v>45154</v>
      </c>
      <c r="T1645" s="20">
        <v>45884</v>
      </c>
      <c r="U1645" s="20"/>
      <c r="V1645" s="20"/>
      <c r="W1645" s="20"/>
      <c r="X1645" s="17"/>
      <c r="Y1645" s="17"/>
      <c r="Z1645" s="20"/>
      <c r="AA1645" s="18">
        <f t="shared" ca="1" si="125"/>
        <v>22</v>
      </c>
      <c r="AB1645" s="15" t="s">
        <v>7878</v>
      </c>
      <c r="AC1645" s="35" t="str">
        <f t="shared" si="129"/>
        <v>1 anos 11 meses 30 dias</v>
      </c>
      <c r="AD1645" s="35" t="str">
        <f ca="1">IF(AND(V1645="",T1645&lt;TODAY()),"Contrato Encerrado",IF(AND(V1645="",T1645&gt;TODAY()),DATEDIF(TODAY(),T1645,"Y")&amp;" anos"&amp;" "&amp;DATEDIF(TODAY(),T1645,"YM")&amp;" meses"&amp;" "&amp;DATEDIF(TODAY(),T1645,"MD")&amp;" dias",IF(AND(X1645="",V1645&lt;TODAY()),"Contrato Encerrado",IF(AND(X1645="",V1645&gt;TODAY()),DATEDIF(TODAY(),V1645,"Y")&amp;" anos"&amp;" "&amp;DATEDIF(TODAY(),V1645,"YM")&amp;" meses"&amp;" "&amp;DATEDIF(TODAY(),V1645,"MD")&amp;" dias",IF(AND(Z1645="",X1645&lt;TODAY()),"Contrato Encerrado",IF(AND(Z1645="",X1645&gt;TODAY()),DATEDIF(TODAY(),X1645,"Y")&amp;" anos"&amp;" "&amp;DATEDIF(TODAY(),X1645,"YM")&amp;" meses"&amp;" "&amp;DATEDIF(TODAY(),X1645,"MD")&amp;" dias",IF(AND(Z1645&lt;&gt;””,Z1645&lt;TODAY()),"Contrato Encerrado",IF(AND(Z1645&lt;&gt;"",Z1645&gt;TODAY()),DATEDIF(TODAY(),Z1645,"Y")&amp;" anos"&amp;" "&amp;DATEDIF(TODAY(),Z1645,"YM")&amp;" meses"&amp;" "&amp;DATEDIF(TODAY(),Z1645,"MD")&amp;" dias"))))))))</f>
        <v>Contrato Encerrado</v>
      </c>
      <c r="AE1645" s="35">
        <f t="shared" si="126"/>
        <v>730</v>
      </c>
      <c r="AF1645" s="35">
        <f t="shared" si="127"/>
        <v>0</v>
      </c>
      <c r="AG1645" s="17" t="str">
        <f t="shared" si="128"/>
        <v>ESTÁGIO COMPLETOU 2 ANOS</v>
      </c>
    </row>
    <row r="1646" spans="1:33" s="61" customFormat="1" ht="11.25" customHeight="1" x14ac:dyDescent="0.2">
      <c r="A1646" s="8" t="s">
        <v>9</v>
      </c>
      <c r="B1646" s="10" t="s">
        <v>13</v>
      </c>
      <c r="C1646" s="11" t="s">
        <v>22</v>
      </c>
      <c r="D1646" s="36">
        <v>2022</v>
      </c>
      <c r="E1646" s="12" t="s">
        <v>157</v>
      </c>
      <c r="F1646" s="8" t="s">
        <v>158</v>
      </c>
      <c r="G1646" s="77" t="s">
        <v>1587</v>
      </c>
      <c r="H1646" s="78" t="s">
        <v>1588</v>
      </c>
      <c r="I1646" s="14" t="s">
        <v>1589</v>
      </c>
      <c r="J1646" s="14" t="s">
        <v>14943</v>
      </c>
      <c r="K1646" s="14" t="s">
        <v>29</v>
      </c>
      <c r="L1646" s="15" t="s">
        <v>81</v>
      </c>
      <c r="M1646" s="7" t="s">
        <v>82</v>
      </c>
      <c r="N1646" s="16" t="s">
        <v>4113</v>
      </c>
      <c r="O1646" s="16"/>
      <c r="P1646" s="16" t="s">
        <v>2517</v>
      </c>
      <c r="Q1646" s="16" t="s">
        <v>2522</v>
      </c>
      <c r="R1646" s="31">
        <v>38266</v>
      </c>
      <c r="S1646" s="31">
        <v>44470</v>
      </c>
      <c r="T1646" s="31">
        <v>44942</v>
      </c>
      <c r="U1646" s="31"/>
      <c r="V1646" s="31"/>
      <c r="W1646" s="31"/>
      <c r="X1646" s="17"/>
      <c r="Y1646" s="17"/>
      <c r="Z1646" s="31"/>
      <c r="AA1646" s="18">
        <f t="shared" ca="1" si="125"/>
        <v>21</v>
      </c>
      <c r="AB1646" s="19" t="s">
        <v>7878</v>
      </c>
      <c r="AC1646" s="35" t="str">
        <f t="shared" si="129"/>
        <v>1 anos 3 meses 15 dias</v>
      </c>
      <c r="AD1646" s="35" t="str">
        <f ca="1">IF(AND(V1646="",T1646&lt;TODAY()),"Contrato Encerrado",IF(AND(V1646="",T1646&gt;TODAY()),DATEDIF(TODAY(),T1646,"Y")&amp;" anos"&amp;" "&amp;DATEDIF(TODAY(),T1646,"YM")&amp;" meses"&amp;" "&amp;DATEDIF(TODAY(),T1646,"MD")&amp;" dias",IF(AND(X1646="",V1646&lt;TODAY()),"Contrato Encerrado",IF(AND(X1646="",V1646&gt;TODAY()),DATEDIF(TODAY(),V1646,"Y")&amp;" anos"&amp;" "&amp;DATEDIF(TODAY(),V1646,"YM")&amp;" meses"&amp;" "&amp;DATEDIF(TODAY(),V1646,"MD")&amp;" dias",IF(AND(Z1646="",X1646&lt;TODAY()),"Contrato Encerrado",IF(AND(Z1646="",X1646&gt;TODAY()),DATEDIF(TODAY(),X1646,"Y")&amp;" anos"&amp;" "&amp;DATEDIF(TODAY(),X1646,"YM")&amp;" meses"&amp;" "&amp;DATEDIF(TODAY(),X1646,"MD")&amp;" dias",IF(AND(Z1646&lt;&gt;””,Z1646&lt;TODAY()),"Contrato Encerrado",IF(AND(Z1646&lt;&gt;"",Z1646&gt;TODAY()),DATEDIF(TODAY(),Z1646,"Y")&amp;" anos"&amp;" "&amp;DATEDIF(TODAY(),Z1646,"YM")&amp;" meses"&amp;" "&amp;DATEDIF(TODAY(),Z1646,"MD")&amp;" dias"))))))))</f>
        <v>Contrato Encerrado</v>
      </c>
      <c r="AE1646" s="35">
        <f t="shared" si="126"/>
        <v>472</v>
      </c>
      <c r="AF1646" s="35">
        <f t="shared" si="127"/>
        <v>258</v>
      </c>
      <c r="AG1646" s="17" t="str">
        <f t="shared" si="128"/>
        <v>0 anos 8 meses 14 dias</v>
      </c>
    </row>
    <row r="1647" spans="1:33" ht="11.25" customHeight="1" x14ac:dyDescent="0.2">
      <c r="A1647" s="8" t="s">
        <v>9</v>
      </c>
      <c r="B1647" s="8" t="s">
        <v>13</v>
      </c>
      <c r="C1647" s="22" t="s">
        <v>17</v>
      </c>
      <c r="D1647" s="37">
        <v>2023</v>
      </c>
      <c r="E1647" s="23" t="s">
        <v>157</v>
      </c>
      <c r="F1647" s="8" t="s">
        <v>158</v>
      </c>
      <c r="G1647" s="77" t="s">
        <v>6489</v>
      </c>
      <c r="H1647" s="78" t="s">
        <v>6490</v>
      </c>
      <c r="I1647" s="9" t="s">
        <v>6491</v>
      </c>
      <c r="J1647" s="14" t="s">
        <v>14943</v>
      </c>
      <c r="K1647" s="9" t="s">
        <v>29</v>
      </c>
      <c r="L1647" s="24" t="s">
        <v>30</v>
      </c>
      <c r="M1647" s="7" t="s">
        <v>9427</v>
      </c>
      <c r="N1647" s="24" t="s">
        <v>2101</v>
      </c>
      <c r="O1647" s="15" t="s">
        <v>7901</v>
      </c>
      <c r="P1647" s="24" t="s">
        <v>2518</v>
      </c>
      <c r="Q1647" s="24" t="s">
        <v>4109</v>
      </c>
      <c r="R1647" s="17">
        <v>37064</v>
      </c>
      <c r="S1647" s="17">
        <v>45049</v>
      </c>
      <c r="T1647" s="31">
        <v>45392</v>
      </c>
      <c r="U1647" s="17">
        <v>45405</v>
      </c>
      <c r="V1647" s="31">
        <v>45769</v>
      </c>
      <c r="W1647" s="17"/>
      <c r="X1647" s="17"/>
      <c r="Y1647" s="17"/>
      <c r="Z1647" s="20"/>
      <c r="AA1647" s="18">
        <f t="shared" ca="1" si="125"/>
        <v>24</v>
      </c>
      <c r="AB1647" s="19" t="s">
        <v>7878</v>
      </c>
      <c r="AC1647" s="35" t="str">
        <f t="shared" si="129"/>
        <v>1 anos 11 meses 6 dias</v>
      </c>
      <c r="AD1647" s="35" t="str">
        <f ca="1">IF(AND(V1647="",T1647&lt;TODAY()),"Contrato Encerrado",IF(AND(V1647="",T1647&gt;TODAY()),DATEDIF(TODAY(),T1647,"Y")&amp;" anos"&amp;" "&amp;DATEDIF(TODAY(),T1647,"YM")&amp;" meses"&amp;" "&amp;DATEDIF(TODAY(),T1647,"MD")&amp;" dias",IF(AND(X1647="",V1647&lt;TODAY()),"Contrato Encerrado",IF(AND(X1647="",V1647&gt;TODAY()),DATEDIF(TODAY(),V1647,"Y")&amp;" anos"&amp;" "&amp;DATEDIF(TODAY(),V1647,"YM")&amp;" meses"&amp;" "&amp;DATEDIF(TODAY(),V1647,"MD")&amp;" dias",IF(AND(Z1647="",X1647&lt;TODAY()),"Contrato Encerrado",IF(AND(Z1647="",X1647&gt;TODAY()),DATEDIF(TODAY(),X1647,"Y")&amp;" anos"&amp;" "&amp;DATEDIF(TODAY(),X1647,"YM")&amp;" meses"&amp;" "&amp;DATEDIF(TODAY(),X1647,"MD")&amp;" dias",IF(AND(Z1647&lt;&gt;””,Z1647&lt;TODAY()),"Contrato Encerrado",IF(AND(Z1647&lt;&gt;"",Z1647&gt;TODAY()),DATEDIF(TODAY(),Z1647,"Y")&amp;" anos"&amp;" "&amp;DATEDIF(TODAY(),Z1647,"YM")&amp;" meses"&amp;" "&amp;DATEDIF(TODAY(),Z1647,"MD")&amp;" dias"))))))))</f>
        <v>Contrato Encerrado</v>
      </c>
      <c r="AE1647" s="35">
        <f t="shared" si="126"/>
        <v>707</v>
      </c>
      <c r="AF1647" s="35">
        <f t="shared" si="127"/>
        <v>23</v>
      </c>
      <c r="AG1647" s="17" t="str">
        <f t="shared" si="128"/>
        <v>0 anos 0 meses 23 dias</v>
      </c>
    </row>
    <row r="1648" spans="1:33" ht="11.25" customHeight="1" x14ac:dyDescent="0.2">
      <c r="A1648" s="8" t="s">
        <v>9</v>
      </c>
      <c r="B1648" s="8" t="s">
        <v>13</v>
      </c>
      <c r="C1648" s="22" t="s">
        <v>17</v>
      </c>
      <c r="D1648" s="37">
        <v>2025</v>
      </c>
      <c r="E1648" s="12" t="s">
        <v>284</v>
      </c>
      <c r="F1648" s="8" t="s">
        <v>285</v>
      </c>
      <c r="G1648" s="9" t="s">
        <v>16603</v>
      </c>
      <c r="H1648" s="8" t="s">
        <v>16604</v>
      </c>
      <c r="I1648" s="14" t="s">
        <v>16605</v>
      </c>
      <c r="J1648" s="14" t="s">
        <v>10</v>
      </c>
      <c r="K1648" s="14" t="s">
        <v>29</v>
      </c>
      <c r="L1648" s="15" t="s">
        <v>30</v>
      </c>
      <c r="M1648" s="7" t="s">
        <v>9427</v>
      </c>
      <c r="N1648" s="15" t="s">
        <v>2099</v>
      </c>
      <c r="O1648" s="15" t="s">
        <v>9560</v>
      </c>
      <c r="P1648" s="15" t="s">
        <v>2518</v>
      </c>
      <c r="Q1648" s="15" t="s">
        <v>2523</v>
      </c>
      <c r="R1648" s="20">
        <v>38083</v>
      </c>
      <c r="S1648" s="20">
        <v>45783</v>
      </c>
      <c r="T1648" s="20">
        <v>46147</v>
      </c>
      <c r="U1648" s="20"/>
      <c r="V1648" s="20"/>
      <c r="W1648" s="20"/>
      <c r="X1648" s="17"/>
      <c r="Y1648" s="17"/>
      <c r="Z1648" s="20"/>
      <c r="AA1648" s="18">
        <f t="shared" ca="1" si="125"/>
        <v>21</v>
      </c>
      <c r="AB1648" s="15" t="s">
        <v>7878</v>
      </c>
      <c r="AC1648" s="35" t="str">
        <f t="shared" si="129"/>
        <v>0 anos 11 meses 29 dias</v>
      </c>
      <c r="AD1648" s="35" t="str">
        <f ca="1">IF(AND(V1648="",T1648&lt;TODAY()),"Contrato Encerrado",IF(AND(V1648="",T1648&gt;TODAY()),DATEDIF(TODAY(),T1648,"Y")&amp;" anos"&amp;" "&amp;DATEDIF(TODAY(),T1648,"YM")&amp;" meses"&amp;" "&amp;DATEDIF(TODAY(),T1648,"MD")&amp;" dias",IF(AND(X1648="",V1648&lt;TODAY()),"Contrato Encerrado",IF(AND(X1648="",V1648&gt;TODAY()),DATEDIF(TODAY(),V1648,"Y")&amp;" anos"&amp;" "&amp;DATEDIF(TODAY(),V1648,"YM")&amp;" meses"&amp;" "&amp;DATEDIF(TODAY(),V1648,"MD")&amp;" dias",IF(AND(Z1648="",X1648&lt;TODAY()),"Contrato Encerrado",IF(AND(Z1648="",X1648&gt;TODAY()),DATEDIF(TODAY(),X1648,"Y")&amp;" anos"&amp;" "&amp;DATEDIF(TODAY(),X1648,"YM")&amp;" meses"&amp;" "&amp;DATEDIF(TODAY(),X1648,"MD")&amp;" dias",IF(AND(Z1648&lt;&gt;””,Z1648&lt;TODAY()),"Contrato Encerrado",IF(AND(Z1648&lt;&gt;"",Z1648&gt;TODAY()),DATEDIF(TODAY(),Z1648,"Y")&amp;" anos"&amp;" "&amp;DATEDIF(TODAY(),Z1648,"YM")&amp;" meses"&amp;" "&amp;DATEDIF(TODAY(),Z1648,"MD")&amp;" dias"))))))))</f>
        <v>0 anos 6 meses 28 dias</v>
      </c>
      <c r="AE1648" s="35">
        <f t="shared" si="126"/>
        <v>364</v>
      </c>
      <c r="AF1648" s="35">
        <f t="shared" si="127"/>
        <v>366</v>
      </c>
      <c r="AG1648" s="17" t="str">
        <f t="shared" si="128"/>
        <v>0 anos 11 meses 31 dias</v>
      </c>
    </row>
    <row r="1649" spans="1:33" ht="11.25" customHeight="1" x14ac:dyDescent="0.2">
      <c r="A1649" s="8" t="s">
        <v>9</v>
      </c>
      <c r="B1649" s="8" t="s">
        <v>13</v>
      </c>
      <c r="C1649" s="22" t="s">
        <v>15</v>
      </c>
      <c r="D1649" s="37">
        <v>2024</v>
      </c>
      <c r="E1649" s="23" t="s">
        <v>157</v>
      </c>
      <c r="F1649" s="8" t="s">
        <v>158</v>
      </c>
      <c r="G1649" s="77" t="s">
        <v>12146</v>
      </c>
      <c r="H1649" s="78" t="s">
        <v>12147</v>
      </c>
      <c r="I1649" s="9" t="s">
        <v>12148</v>
      </c>
      <c r="J1649" s="14" t="s">
        <v>14943</v>
      </c>
      <c r="K1649" s="9" t="s">
        <v>29</v>
      </c>
      <c r="L1649" s="24" t="s">
        <v>30</v>
      </c>
      <c r="M1649" s="7" t="s">
        <v>9427</v>
      </c>
      <c r="N1649" s="24" t="s">
        <v>6302</v>
      </c>
      <c r="O1649" s="24" t="s">
        <v>9448</v>
      </c>
      <c r="P1649" s="24" t="s">
        <v>2518</v>
      </c>
      <c r="Q1649" s="24" t="s">
        <v>2521</v>
      </c>
      <c r="R1649" s="29">
        <v>37589</v>
      </c>
      <c r="S1649" s="17">
        <v>45329</v>
      </c>
      <c r="T1649" s="70">
        <v>45873</v>
      </c>
      <c r="U1649" s="70"/>
      <c r="V1649" s="20"/>
      <c r="W1649" s="17"/>
      <c r="X1649" s="17"/>
      <c r="Y1649" s="17"/>
      <c r="Z1649" s="20"/>
      <c r="AA1649" s="18">
        <f t="shared" ca="1" si="125"/>
        <v>22</v>
      </c>
      <c r="AB1649" s="24" t="s">
        <v>7878</v>
      </c>
      <c r="AC1649" s="35" t="str">
        <f t="shared" si="129"/>
        <v>1 anos 5 meses 28 dias</v>
      </c>
      <c r="AD1649" s="35" t="str">
        <f ca="1">IF(AND(V1649="",T1649&lt;TODAY()),"Contrato Encerrado",IF(AND(V1649="",T1649&gt;TODAY()),DATEDIF(TODAY(),T1649,"Y")&amp;" anos"&amp;" "&amp;DATEDIF(TODAY(),T1649,"YM")&amp;" meses"&amp;" "&amp;DATEDIF(TODAY(),T1649,"MD")&amp;" dias",IF(AND(X1649="",V1649&lt;TODAY()),"Contrato Encerrado",IF(AND(X1649="",V1649&gt;TODAY()),DATEDIF(TODAY(),V1649,"Y")&amp;" anos"&amp;" "&amp;DATEDIF(TODAY(),V1649,"YM")&amp;" meses"&amp;" "&amp;DATEDIF(TODAY(),V1649,"MD")&amp;" dias",IF(AND(Z1649="",X1649&lt;TODAY()),"Contrato Encerrado",IF(AND(Z1649="",X1649&gt;TODAY()),DATEDIF(TODAY(),X1649,"Y")&amp;" anos"&amp;" "&amp;DATEDIF(TODAY(),X1649,"YM")&amp;" meses"&amp;" "&amp;DATEDIF(TODAY(),X1649,"MD")&amp;" dias",IF(AND(Z1649&lt;&gt;””,Z1649&lt;TODAY()),"Contrato Encerrado",IF(AND(Z1649&lt;&gt;"",Z1649&gt;TODAY()),DATEDIF(TODAY(),Z1649,"Y")&amp;" anos"&amp;" "&amp;DATEDIF(TODAY(),Z1649,"YM")&amp;" meses"&amp;" "&amp;DATEDIF(TODAY(),Z1649,"MD")&amp;" dias"))))))))</f>
        <v>Contrato Encerrado</v>
      </c>
      <c r="AE1649" s="35">
        <f t="shared" si="126"/>
        <v>544</v>
      </c>
      <c r="AF1649" s="35">
        <f t="shared" si="127"/>
        <v>186</v>
      </c>
      <c r="AG1649" s="17" t="str">
        <f t="shared" si="128"/>
        <v>0 anos 6 meses 4 dias</v>
      </c>
    </row>
    <row r="1650" spans="1:33" ht="11.25" customHeight="1" x14ac:dyDescent="0.2">
      <c r="A1650" s="8" t="s">
        <v>9</v>
      </c>
      <c r="B1650" s="8" t="s">
        <v>13</v>
      </c>
      <c r="C1650" s="22" t="s">
        <v>23</v>
      </c>
      <c r="D1650" s="37">
        <v>2023</v>
      </c>
      <c r="E1650" s="12" t="s">
        <v>6024</v>
      </c>
      <c r="F1650" s="8" t="s">
        <v>6025</v>
      </c>
      <c r="G1650" s="77" t="s">
        <v>9648</v>
      </c>
      <c r="H1650" s="78" t="s">
        <v>9649</v>
      </c>
      <c r="I1650" s="14" t="s">
        <v>9650</v>
      </c>
      <c r="J1650" s="14" t="s">
        <v>1302</v>
      </c>
      <c r="K1650" s="14" t="s">
        <v>29</v>
      </c>
      <c r="L1650" s="15" t="s">
        <v>30</v>
      </c>
      <c r="M1650" s="7" t="s">
        <v>9427</v>
      </c>
      <c r="N1650" s="15" t="s">
        <v>2103</v>
      </c>
      <c r="O1650" s="15" t="s">
        <v>8145</v>
      </c>
      <c r="P1650" s="15" t="s">
        <v>2518</v>
      </c>
      <c r="Q1650" s="15" t="s">
        <v>4109</v>
      </c>
      <c r="R1650" s="20">
        <v>37989</v>
      </c>
      <c r="S1650" s="20">
        <v>45197</v>
      </c>
      <c r="T1650" s="20">
        <v>45562</v>
      </c>
      <c r="U1650" s="20"/>
      <c r="V1650" s="20"/>
      <c r="W1650" s="20"/>
      <c r="X1650" s="17"/>
      <c r="Y1650" s="17"/>
      <c r="Z1650" s="20"/>
      <c r="AA1650" s="18">
        <f t="shared" ca="1" si="125"/>
        <v>21</v>
      </c>
      <c r="AB1650" s="21" t="s">
        <v>7878</v>
      </c>
      <c r="AC1650" s="35" t="str">
        <f t="shared" si="129"/>
        <v>0 anos 11 meses 30 dias</v>
      </c>
      <c r="AD1650" s="35" t="str">
        <f ca="1">IF(AND(V1650="",T1650&lt;TODAY()),"Contrato Encerrado",IF(AND(V1650="",T1650&gt;TODAY()),DATEDIF(TODAY(),T1650,"Y")&amp;" anos"&amp;" "&amp;DATEDIF(TODAY(),T1650,"YM")&amp;" meses"&amp;" "&amp;DATEDIF(TODAY(),T1650,"MD")&amp;" dias",IF(AND(X1650="",V1650&lt;TODAY()),"Contrato Encerrado",IF(AND(X1650="",V1650&gt;TODAY()),DATEDIF(TODAY(),V1650,"Y")&amp;" anos"&amp;" "&amp;DATEDIF(TODAY(),V1650,"YM")&amp;" meses"&amp;" "&amp;DATEDIF(TODAY(),V1650,"MD")&amp;" dias",IF(AND(Z1650="",X1650&lt;TODAY()),"Contrato Encerrado",IF(AND(Z1650="",X1650&gt;TODAY()),DATEDIF(TODAY(),X1650,"Y")&amp;" anos"&amp;" "&amp;DATEDIF(TODAY(),X1650,"YM")&amp;" meses"&amp;" "&amp;DATEDIF(TODAY(),X1650,"MD")&amp;" dias",IF(AND(Z1650&lt;&gt;””,Z1650&lt;TODAY()),"Contrato Encerrado",IF(AND(Z1650&lt;&gt;"",Z1650&gt;TODAY()),DATEDIF(TODAY(),Z1650,"Y")&amp;" anos"&amp;" "&amp;DATEDIF(TODAY(),Z1650,"YM")&amp;" meses"&amp;" "&amp;DATEDIF(TODAY(),Z1650,"MD")&amp;" dias"))))))))</f>
        <v>Contrato Encerrado</v>
      </c>
      <c r="AE1650" s="35">
        <f t="shared" si="126"/>
        <v>365</v>
      </c>
      <c r="AF1650" s="35">
        <f t="shared" si="127"/>
        <v>365</v>
      </c>
      <c r="AG1650" s="17" t="str">
        <f t="shared" si="128"/>
        <v>0 anos 11 meses 30 dias</v>
      </c>
    </row>
    <row r="1651" spans="1:33" ht="11.25" customHeight="1" x14ac:dyDescent="0.2">
      <c r="A1651" s="8" t="s">
        <v>9</v>
      </c>
      <c r="B1651" s="8" t="s">
        <v>13</v>
      </c>
      <c r="C1651" s="22" t="s">
        <v>20</v>
      </c>
      <c r="D1651" s="37">
        <v>2023</v>
      </c>
      <c r="E1651" s="23" t="s">
        <v>157</v>
      </c>
      <c r="F1651" s="8" t="s">
        <v>158</v>
      </c>
      <c r="G1651" s="77" t="s">
        <v>8409</v>
      </c>
      <c r="H1651" s="78" t="s">
        <v>8410</v>
      </c>
      <c r="I1651" s="9" t="s">
        <v>8411</v>
      </c>
      <c r="J1651" s="14" t="s">
        <v>14943</v>
      </c>
      <c r="K1651" s="9" t="s">
        <v>29</v>
      </c>
      <c r="L1651" s="24" t="s">
        <v>30</v>
      </c>
      <c r="M1651" s="7" t="s">
        <v>9427</v>
      </c>
      <c r="N1651" s="24" t="s">
        <v>2101</v>
      </c>
      <c r="O1651" s="24" t="s">
        <v>7895</v>
      </c>
      <c r="P1651" s="24" t="s">
        <v>2518</v>
      </c>
      <c r="Q1651" s="24" t="s">
        <v>4109</v>
      </c>
      <c r="R1651" s="17">
        <v>37937</v>
      </c>
      <c r="S1651" s="17">
        <v>45121</v>
      </c>
      <c r="T1651" s="30">
        <v>45838</v>
      </c>
      <c r="U1651" s="20"/>
      <c r="V1651" s="20"/>
      <c r="W1651" s="17"/>
      <c r="X1651" s="17"/>
      <c r="Y1651" s="17"/>
      <c r="Z1651" s="20"/>
      <c r="AA1651" s="18">
        <f t="shared" ca="1" si="125"/>
        <v>21</v>
      </c>
      <c r="AB1651" s="18" t="s">
        <v>7878</v>
      </c>
      <c r="AC1651" s="35" t="str">
        <f t="shared" si="129"/>
        <v>1 anos 11 meses 16 dias</v>
      </c>
      <c r="AD1651" s="35" t="str">
        <f ca="1">IF(AND(V1651="",T1651&lt;TODAY()),"Contrato Encerrado",IF(AND(V1651="",T1651&gt;TODAY()),DATEDIF(TODAY(),T1651,"Y")&amp;" anos"&amp;" "&amp;DATEDIF(TODAY(),T1651,"YM")&amp;" meses"&amp;" "&amp;DATEDIF(TODAY(),T1651,"MD")&amp;" dias",IF(AND(X1651="",V1651&lt;TODAY()),"Contrato Encerrado",IF(AND(X1651="",V1651&gt;TODAY()),DATEDIF(TODAY(),V1651,"Y")&amp;" anos"&amp;" "&amp;DATEDIF(TODAY(),V1651,"YM")&amp;" meses"&amp;" "&amp;DATEDIF(TODAY(),V1651,"MD")&amp;" dias",IF(AND(Z1651="",X1651&lt;TODAY()),"Contrato Encerrado",IF(AND(Z1651="",X1651&gt;TODAY()),DATEDIF(TODAY(),X1651,"Y")&amp;" anos"&amp;" "&amp;DATEDIF(TODAY(),X1651,"YM")&amp;" meses"&amp;" "&amp;DATEDIF(TODAY(),X1651,"MD")&amp;" dias",IF(AND(Z1651&lt;&gt;””,Z1651&lt;TODAY()),"Contrato Encerrado",IF(AND(Z1651&lt;&gt;"",Z1651&gt;TODAY()),DATEDIF(TODAY(),Z1651,"Y")&amp;" anos"&amp;" "&amp;DATEDIF(TODAY(),Z1651,"YM")&amp;" meses"&amp;" "&amp;DATEDIF(TODAY(),Z1651,"MD")&amp;" dias"))))))))</f>
        <v>Contrato Encerrado</v>
      </c>
      <c r="AE1651" s="35">
        <f t="shared" si="126"/>
        <v>717</v>
      </c>
      <c r="AF1651" s="35">
        <f t="shared" si="127"/>
        <v>13</v>
      </c>
      <c r="AG1651" s="17" t="str">
        <f t="shared" si="128"/>
        <v>0 anos 0 meses 13 dias</v>
      </c>
    </row>
    <row r="1652" spans="1:33" ht="11.25" customHeight="1" x14ac:dyDescent="0.2">
      <c r="A1652" s="8" t="s">
        <v>9</v>
      </c>
      <c r="B1652" s="8" t="s">
        <v>13</v>
      </c>
      <c r="C1652" s="22" t="s">
        <v>17</v>
      </c>
      <c r="D1652" s="37">
        <v>2023</v>
      </c>
      <c r="E1652" s="23" t="s">
        <v>6024</v>
      </c>
      <c r="F1652" s="8" t="s">
        <v>6025</v>
      </c>
      <c r="G1652" s="77" t="s">
        <v>6492</v>
      </c>
      <c r="H1652" s="78" t="s">
        <v>6493</v>
      </c>
      <c r="I1652" s="9" t="s">
        <v>6494</v>
      </c>
      <c r="J1652" s="14" t="s">
        <v>14943</v>
      </c>
      <c r="K1652" s="9" t="s">
        <v>29</v>
      </c>
      <c r="L1652" s="24" t="s">
        <v>30</v>
      </c>
      <c r="M1652" s="7" t="s">
        <v>9427</v>
      </c>
      <c r="N1652" s="15" t="s">
        <v>2103</v>
      </c>
      <c r="O1652" s="24"/>
      <c r="P1652" s="24" t="s">
        <v>2518</v>
      </c>
      <c r="Q1652" s="24" t="s">
        <v>4109</v>
      </c>
      <c r="R1652" s="17">
        <v>37139</v>
      </c>
      <c r="S1652" s="17">
        <v>45054</v>
      </c>
      <c r="T1652" s="20">
        <v>45784</v>
      </c>
      <c r="U1652" s="20"/>
      <c r="V1652" s="20"/>
      <c r="W1652" s="17"/>
      <c r="X1652" s="17"/>
      <c r="Y1652" s="17"/>
      <c r="Z1652" s="20"/>
      <c r="AA1652" s="18">
        <f t="shared" ca="1" si="125"/>
        <v>24</v>
      </c>
      <c r="AB1652" s="19" t="s">
        <v>7878</v>
      </c>
      <c r="AC1652" s="35" t="str">
        <f t="shared" si="129"/>
        <v>1 anos 11 meses 29 dias</v>
      </c>
      <c r="AD1652" s="35" t="str">
        <f ca="1">IF(AND(V1652="",T1652&lt;TODAY()),"Contrato Encerrado",IF(AND(V1652="",T1652&gt;TODAY()),DATEDIF(TODAY(),T1652,"Y")&amp;" anos"&amp;" "&amp;DATEDIF(TODAY(),T1652,"YM")&amp;" meses"&amp;" "&amp;DATEDIF(TODAY(),T1652,"MD")&amp;" dias",IF(AND(X1652="",V1652&lt;TODAY()),"Contrato Encerrado",IF(AND(X1652="",V1652&gt;TODAY()),DATEDIF(TODAY(),V1652,"Y")&amp;" anos"&amp;" "&amp;DATEDIF(TODAY(),V1652,"YM")&amp;" meses"&amp;" "&amp;DATEDIF(TODAY(),V1652,"MD")&amp;" dias",IF(AND(Z1652="",X1652&lt;TODAY()),"Contrato Encerrado",IF(AND(Z1652="",X1652&gt;TODAY()),DATEDIF(TODAY(),X1652,"Y")&amp;" anos"&amp;" "&amp;DATEDIF(TODAY(),X1652,"YM")&amp;" meses"&amp;" "&amp;DATEDIF(TODAY(),X1652,"MD")&amp;" dias",IF(AND(Z1652&lt;&gt;””,Z1652&lt;TODAY()),"Contrato Encerrado",IF(AND(Z1652&lt;&gt;"",Z1652&gt;TODAY()),DATEDIF(TODAY(),Z1652,"Y")&amp;" anos"&amp;" "&amp;DATEDIF(TODAY(),Z1652,"YM")&amp;" meses"&amp;" "&amp;DATEDIF(TODAY(),Z1652,"MD")&amp;" dias"))))))))</f>
        <v>Contrato Encerrado</v>
      </c>
      <c r="AE1652" s="35">
        <f t="shared" si="126"/>
        <v>730</v>
      </c>
      <c r="AF1652" s="35">
        <f t="shared" si="127"/>
        <v>0</v>
      </c>
      <c r="AG1652" s="17" t="str">
        <f t="shared" si="128"/>
        <v>ESTÁGIO COMPLETOU 2 ANOS</v>
      </c>
    </row>
    <row r="1653" spans="1:33" ht="11.25" customHeight="1" x14ac:dyDescent="0.2">
      <c r="A1653" s="10" t="s">
        <v>9</v>
      </c>
      <c r="B1653" s="10" t="s">
        <v>13</v>
      </c>
      <c r="C1653" s="11" t="s">
        <v>16</v>
      </c>
      <c r="D1653" s="36">
        <v>2021</v>
      </c>
      <c r="E1653" s="13" t="s">
        <v>79</v>
      </c>
      <c r="F1653" s="10" t="s">
        <v>80</v>
      </c>
      <c r="G1653" s="83" t="s">
        <v>3463</v>
      </c>
      <c r="H1653" s="84" t="s">
        <v>3464</v>
      </c>
      <c r="I1653" s="13" t="s">
        <v>3465</v>
      </c>
      <c r="J1653" s="14" t="s">
        <v>1302</v>
      </c>
      <c r="K1653" s="13" t="s">
        <v>29</v>
      </c>
      <c r="L1653" s="25" t="s">
        <v>81</v>
      </c>
      <c r="M1653" s="7" t="s">
        <v>82</v>
      </c>
      <c r="N1653" s="26" t="s">
        <v>4113</v>
      </c>
      <c r="O1653" s="26"/>
      <c r="P1653" s="26" t="s">
        <v>2517</v>
      </c>
      <c r="Q1653" s="26" t="s">
        <v>2522</v>
      </c>
      <c r="R1653" s="31">
        <v>38070</v>
      </c>
      <c r="S1653" s="31">
        <v>44287</v>
      </c>
      <c r="T1653" s="31">
        <v>44562</v>
      </c>
      <c r="U1653" s="31"/>
      <c r="V1653" s="31"/>
      <c r="W1653" s="31"/>
      <c r="X1653" s="17"/>
      <c r="Y1653" s="17"/>
      <c r="Z1653" s="31"/>
      <c r="AA1653" s="18">
        <f t="shared" ca="1" si="125"/>
        <v>21</v>
      </c>
      <c r="AB1653" s="19" t="s">
        <v>7878</v>
      </c>
      <c r="AC1653" s="35" t="str">
        <f t="shared" si="129"/>
        <v>0 anos 9 meses 0 dias</v>
      </c>
      <c r="AD1653" s="35" t="str">
        <f ca="1">IF(AND(V1653="",T1653&lt;TODAY()),"Contrato Encerrado",IF(AND(V1653="",T1653&gt;TODAY()),DATEDIF(TODAY(),T1653,"Y")&amp;" anos"&amp;" "&amp;DATEDIF(TODAY(),T1653,"YM")&amp;" meses"&amp;" "&amp;DATEDIF(TODAY(),T1653,"MD")&amp;" dias",IF(AND(X1653="",V1653&lt;TODAY()),"Contrato Encerrado",IF(AND(X1653="",V1653&gt;TODAY()),DATEDIF(TODAY(),V1653,"Y")&amp;" anos"&amp;" "&amp;DATEDIF(TODAY(),V1653,"YM")&amp;" meses"&amp;" "&amp;DATEDIF(TODAY(),V1653,"MD")&amp;" dias",IF(AND(Z1653="",X1653&lt;TODAY()),"Contrato Encerrado",IF(AND(Z1653="",X1653&gt;TODAY()),DATEDIF(TODAY(),X1653,"Y")&amp;" anos"&amp;" "&amp;DATEDIF(TODAY(),X1653,"YM")&amp;" meses"&amp;" "&amp;DATEDIF(TODAY(),X1653,"MD")&amp;" dias",IF(AND(Z1653&lt;&gt;””,Z1653&lt;TODAY()),"Contrato Encerrado",IF(AND(Z1653&lt;&gt;"",Z1653&gt;TODAY()),DATEDIF(TODAY(),Z1653,"Y")&amp;" anos"&amp;" "&amp;DATEDIF(TODAY(),Z1653,"YM")&amp;" meses"&amp;" "&amp;DATEDIF(TODAY(),Z1653,"MD")&amp;" dias"))))))))</f>
        <v>Contrato Encerrado</v>
      </c>
      <c r="AE1653" s="35">
        <f t="shared" si="126"/>
        <v>275</v>
      </c>
      <c r="AF1653" s="35">
        <f t="shared" si="127"/>
        <v>455</v>
      </c>
      <c r="AG1653" s="17" t="str">
        <f t="shared" si="128"/>
        <v>1 anos 2 meses 30 dias</v>
      </c>
    </row>
    <row r="1654" spans="1:33" ht="11.25" customHeight="1" x14ac:dyDescent="0.2">
      <c r="A1654" s="8" t="s">
        <v>9</v>
      </c>
      <c r="B1654" s="8" t="s">
        <v>13</v>
      </c>
      <c r="C1654" s="22" t="s">
        <v>21</v>
      </c>
      <c r="D1654" s="37">
        <v>2024</v>
      </c>
      <c r="E1654" s="12" t="s">
        <v>157</v>
      </c>
      <c r="F1654" s="8" t="s">
        <v>158</v>
      </c>
      <c r="G1654" s="77" t="s">
        <v>14126</v>
      </c>
      <c r="H1654" s="78" t="s">
        <v>14127</v>
      </c>
      <c r="I1654" s="14" t="s">
        <v>14128</v>
      </c>
      <c r="J1654" s="14" t="s">
        <v>14943</v>
      </c>
      <c r="K1654" s="14" t="s">
        <v>29</v>
      </c>
      <c r="L1654" s="15" t="s">
        <v>30</v>
      </c>
      <c r="M1654" s="7" t="s">
        <v>9427</v>
      </c>
      <c r="N1654" s="15" t="s">
        <v>4159</v>
      </c>
      <c r="O1654" s="15" t="s">
        <v>12267</v>
      </c>
      <c r="P1654" s="15" t="s">
        <v>2518</v>
      </c>
      <c r="Q1654" s="15" t="s">
        <v>2521</v>
      </c>
      <c r="R1654" s="20">
        <v>38344</v>
      </c>
      <c r="S1654" s="20">
        <v>45496</v>
      </c>
      <c r="T1654" s="20">
        <v>45860</v>
      </c>
      <c r="U1654" s="20"/>
      <c r="V1654" s="20"/>
      <c r="W1654" s="20"/>
      <c r="X1654" s="17"/>
      <c r="Y1654" s="17"/>
      <c r="Z1654" s="20"/>
      <c r="AA1654" s="18">
        <f t="shared" ca="1" si="125"/>
        <v>20</v>
      </c>
      <c r="AB1654" s="15" t="s">
        <v>7878</v>
      </c>
      <c r="AC1654" s="35" t="str">
        <f t="shared" si="129"/>
        <v>0 anos 11 meses 29 dias</v>
      </c>
      <c r="AD1654" s="35" t="str">
        <f ca="1">IF(AND(V1654="",T1654&lt;TODAY()),"Contrato Encerrado",IF(AND(V1654="",T1654&gt;TODAY()),DATEDIF(TODAY(),T1654,"Y")&amp;" anos"&amp;" "&amp;DATEDIF(TODAY(),T1654,"YM")&amp;" meses"&amp;" "&amp;DATEDIF(TODAY(),T1654,"MD")&amp;" dias",IF(AND(X1654="",V1654&lt;TODAY()),"Contrato Encerrado",IF(AND(X1654="",V1654&gt;TODAY()),DATEDIF(TODAY(),V1654,"Y")&amp;" anos"&amp;" "&amp;DATEDIF(TODAY(),V1654,"YM")&amp;" meses"&amp;" "&amp;DATEDIF(TODAY(),V1654,"MD")&amp;" dias",IF(AND(Z1654="",X1654&lt;TODAY()),"Contrato Encerrado",IF(AND(Z1654="",X1654&gt;TODAY()),DATEDIF(TODAY(),X1654,"Y")&amp;" anos"&amp;" "&amp;DATEDIF(TODAY(),X1654,"YM")&amp;" meses"&amp;" "&amp;DATEDIF(TODAY(),X1654,"MD")&amp;" dias",IF(AND(Z1654&lt;&gt;””,Z1654&lt;TODAY()),"Contrato Encerrado",IF(AND(Z1654&lt;&gt;"",Z1654&gt;TODAY()),DATEDIF(TODAY(),Z1654,"Y")&amp;" anos"&amp;" "&amp;DATEDIF(TODAY(),Z1654,"YM")&amp;" meses"&amp;" "&amp;DATEDIF(TODAY(),Z1654,"MD")&amp;" dias"))))))))</f>
        <v>Contrato Encerrado</v>
      </c>
      <c r="AE1654" s="35">
        <f t="shared" si="126"/>
        <v>364</v>
      </c>
      <c r="AF1654" s="35">
        <f t="shared" si="127"/>
        <v>366</v>
      </c>
      <c r="AG1654" s="17" t="str">
        <f t="shared" si="128"/>
        <v>0 anos 11 meses 31 dias</v>
      </c>
    </row>
    <row r="1655" spans="1:33" ht="11.25" customHeight="1" x14ac:dyDescent="0.2">
      <c r="A1655" s="8" t="s">
        <v>9</v>
      </c>
      <c r="B1655" s="8" t="s">
        <v>13</v>
      </c>
      <c r="C1655" s="22" t="s">
        <v>22</v>
      </c>
      <c r="D1655" s="35">
        <v>2025</v>
      </c>
      <c r="E1655" s="12" t="s">
        <v>743</v>
      </c>
      <c r="F1655" s="8" t="s">
        <v>744</v>
      </c>
      <c r="G1655" s="14" t="s">
        <v>17960</v>
      </c>
      <c r="H1655" s="8" t="s">
        <v>17961</v>
      </c>
      <c r="I1655" s="14" t="s">
        <v>17962</v>
      </c>
      <c r="J1655" s="14" t="s">
        <v>10</v>
      </c>
      <c r="K1655" s="14" t="s">
        <v>29</v>
      </c>
      <c r="L1655" s="15" t="s">
        <v>81</v>
      </c>
      <c r="M1655" s="7" t="s">
        <v>16173</v>
      </c>
      <c r="N1655" s="15" t="s">
        <v>4113</v>
      </c>
      <c r="O1655" s="15" t="s">
        <v>7964</v>
      </c>
      <c r="P1655" s="15" t="s">
        <v>2518</v>
      </c>
      <c r="Q1655" s="15" t="s">
        <v>4109</v>
      </c>
      <c r="R1655" s="20">
        <v>39655</v>
      </c>
      <c r="S1655" s="30">
        <v>45901</v>
      </c>
      <c r="T1655" s="20">
        <v>46265</v>
      </c>
      <c r="U1655" s="21"/>
      <c r="V1655" s="15"/>
      <c r="W1655" s="35"/>
      <c r="X1655" s="17"/>
      <c r="Y1655" s="17"/>
      <c r="Z1655" s="183"/>
      <c r="AA1655" s="21">
        <f t="shared" ca="1" si="125"/>
        <v>17</v>
      </c>
      <c r="AB1655" s="35" t="s">
        <v>7878</v>
      </c>
      <c r="AC1655" s="35" t="str">
        <f t="shared" si="129"/>
        <v>0 anos 11 meses 30 dias</v>
      </c>
      <c r="AD1655" s="35" t="str">
        <f ca="1">IF(AND(V1655="",T1655&lt;TODAY()),"Contrato Encerrado",IF(AND(V1655="",T1655&gt;TODAY()),DATEDIF(TODAY(),T1655,"Y")&amp;" anos"&amp;" "&amp;DATEDIF(TODAY(),T1655,"YM")&amp;" meses"&amp;" "&amp;DATEDIF(TODAY(),T1655,"MD")&amp;" dias",IF(AND(X1655="",V1655&lt;TODAY()),"Contrato Encerrado",IF(AND(X1655="",V1655&gt;TODAY()),DATEDIF(TODAY(),V1655,"Y")&amp;" anos"&amp;" "&amp;DATEDIF(TODAY(),V1655,"YM")&amp;" meses"&amp;" "&amp;DATEDIF(TODAY(),V1655,"MD")&amp;" dias",IF(AND(Z1655="",X1655&lt;TODAY()),"Contrato Encerrado",IF(AND(Z1655="",X1655&gt;TODAY()),DATEDIF(TODAY(),X1655,"Y")&amp;" anos"&amp;" "&amp;DATEDIF(TODAY(),X1655,"YM")&amp;" meses"&amp;" "&amp;DATEDIF(TODAY(),X1655,"MD")&amp;" dias",IF(AND(Z1655&lt;&gt;””,Z1655&lt;TODAY()),"Contrato Encerrado",IF(AND(Z1655&lt;&gt;"",Z1655&gt;TODAY()),DATEDIF(TODAY(),Z1655,"Y")&amp;" anos"&amp;" "&amp;DATEDIF(TODAY(),Z1655,"YM")&amp;" meses"&amp;" "&amp;DATEDIF(TODAY(),Z1655,"MD")&amp;" dias"))))))))</f>
        <v>0 anos 10 meses 24 dias</v>
      </c>
      <c r="AE1655" s="35">
        <f t="shared" si="126"/>
        <v>364</v>
      </c>
      <c r="AF1655" s="35">
        <f t="shared" si="127"/>
        <v>366</v>
      </c>
      <c r="AG1655" s="17" t="str">
        <f t="shared" si="128"/>
        <v>0 anos 11 meses 31 dias</v>
      </c>
    </row>
    <row r="1656" spans="1:33" ht="11.25" customHeight="1" x14ac:dyDescent="0.2">
      <c r="A1656" s="8" t="s">
        <v>9</v>
      </c>
      <c r="B1656" s="8" t="s">
        <v>13</v>
      </c>
      <c r="C1656" s="22" t="s">
        <v>15</v>
      </c>
      <c r="D1656" s="37">
        <v>2024</v>
      </c>
      <c r="E1656" s="23" t="s">
        <v>157</v>
      </c>
      <c r="F1656" s="8" t="s">
        <v>158</v>
      </c>
      <c r="G1656" s="77" t="s">
        <v>12149</v>
      </c>
      <c r="H1656" s="78" t="s">
        <v>12150</v>
      </c>
      <c r="I1656" s="9" t="s">
        <v>12151</v>
      </c>
      <c r="J1656" s="14" t="s">
        <v>14943</v>
      </c>
      <c r="K1656" s="9" t="s">
        <v>29</v>
      </c>
      <c r="L1656" s="24" t="s">
        <v>30</v>
      </c>
      <c r="M1656" s="7" t="s">
        <v>9427</v>
      </c>
      <c r="N1656" s="24" t="s">
        <v>9859</v>
      </c>
      <c r="O1656" s="24" t="s">
        <v>7885</v>
      </c>
      <c r="P1656" s="24" t="s">
        <v>2518</v>
      </c>
      <c r="Q1656" s="24" t="s">
        <v>4109</v>
      </c>
      <c r="R1656" s="29">
        <v>37057</v>
      </c>
      <c r="S1656" s="29">
        <v>45330</v>
      </c>
      <c r="T1656" s="29">
        <v>45565</v>
      </c>
      <c r="U1656" s="29"/>
      <c r="V1656" s="29"/>
      <c r="W1656" s="29"/>
      <c r="X1656" s="17"/>
      <c r="Y1656" s="17"/>
      <c r="Z1656" s="29"/>
      <c r="AA1656" s="18">
        <f t="shared" ca="1" si="125"/>
        <v>24</v>
      </c>
      <c r="AB1656" s="24" t="s">
        <v>7878</v>
      </c>
      <c r="AC1656" s="35" t="str">
        <f t="shared" si="129"/>
        <v>0 anos 7 meses 22 dias</v>
      </c>
      <c r="AD1656" s="35" t="str">
        <f ca="1">IF(AND(V1656="",T1656&lt;TODAY()),"Contrato Encerrado",IF(AND(V1656="",T1656&gt;TODAY()),DATEDIF(TODAY(),T1656,"Y")&amp;" anos"&amp;" "&amp;DATEDIF(TODAY(),T1656,"YM")&amp;" meses"&amp;" "&amp;DATEDIF(TODAY(),T1656,"MD")&amp;" dias",IF(AND(X1656="",V1656&lt;TODAY()),"Contrato Encerrado",IF(AND(X1656="",V1656&gt;TODAY()),DATEDIF(TODAY(),V1656,"Y")&amp;" anos"&amp;" "&amp;DATEDIF(TODAY(),V1656,"YM")&amp;" meses"&amp;" "&amp;DATEDIF(TODAY(),V1656,"MD")&amp;" dias",IF(AND(Z1656="",X1656&lt;TODAY()),"Contrato Encerrado",IF(AND(Z1656="",X1656&gt;TODAY()),DATEDIF(TODAY(),X1656,"Y")&amp;" anos"&amp;" "&amp;DATEDIF(TODAY(),X1656,"YM")&amp;" meses"&amp;" "&amp;DATEDIF(TODAY(),X1656,"MD")&amp;" dias",IF(AND(Z1656&lt;&gt;””,Z1656&lt;TODAY()),"Contrato Encerrado",IF(AND(Z1656&lt;&gt;"",Z1656&gt;TODAY()),DATEDIF(TODAY(),Z1656,"Y")&amp;" anos"&amp;" "&amp;DATEDIF(TODAY(),Z1656,"YM")&amp;" meses"&amp;" "&amp;DATEDIF(TODAY(),Z1656,"MD")&amp;" dias"))))))))</f>
        <v>Contrato Encerrado</v>
      </c>
      <c r="AE1656" s="35">
        <f t="shared" si="126"/>
        <v>235</v>
      </c>
      <c r="AF1656" s="35">
        <f t="shared" si="127"/>
        <v>495</v>
      </c>
      <c r="AG1656" s="17" t="str">
        <f t="shared" si="128"/>
        <v>1 anos 4 meses 9 dias</v>
      </c>
    </row>
    <row r="1657" spans="1:33" ht="11.25" customHeight="1" x14ac:dyDescent="0.2">
      <c r="A1657" s="8" t="s">
        <v>9</v>
      </c>
      <c r="B1657" s="10" t="s">
        <v>13</v>
      </c>
      <c r="C1657" s="11" t="s">
        <v>22</v>
      </c>
      <c r="D1657" s="36">
        <v>2022</v>
      </c>
      <c r="E1657" s="12" t="s">
        <v>157</v>
      </c>
      <c r="F1657" s="8" t="s">
        <v>158</v>
      </c>
      <c r="G1657" s="77" t="s">
        <v>1593</v>
      </c>
      <c r="H1657" s="78" t="s">
        <v>1594</v>
      </c>
      <c r="I1657" s="14" t="s">
        <v>1595</v>
      </c>
      <c r="J1657" s="14" t="s">
        <v>14943</v>
      </c>
      <c r="K1657" s="14" t="s">
        <v>29</v>
      </c>
      <c r="L1657" s="15" t="s">
        <v>81</v>
      </c>
      <c r="M1657" s="7" t="s">
        <v>82</v>
      </c>
      <c r="N1657" s="16" t="s">
        <v>4113</v>
      </c>
      <c r="O1657" s="16"/>
      <c r="P1657" s="16" t="s">
        <v>2517</v>
      </c>
      <c r="Q1657" s="16" t="s">
        <v>2522</v>
      </c>
      <c r="R1657" s="31">
        <v>38100</v>
      </c>
      <c r="S1657" s="31">
        <v>44473</v>
      </c>
      <c r="T1657" s="31">
        <v>44841</v>
      </c>
      <c r="U1657" s="31"/>
      <c r="V1657" s="31"/>
      <c r="W1657" s="31"/>
      <c r="X1657" s="17"/>
      <c r="Y1657" s="17"/>
      <c r="Z1657" s="31"/>
      <c r="AA1657" s="18">
        <f t="shared" ca="1" si="125"/>
        <v>21</v>
      </c>
      <c r="AB1657" s="19" t="s">
        <v>7878</v>
      </c>
      <c r="AC1657" s="35" t="str">
        <f t="shared" si="129"/>
        <v>1 anos 0 meses 3 dias</v>
      </c>
      <c r="AD1657" s="35" t="str">
        <f ca="1">IF(AND(V1657="",T1657&lt;TODAY()),"Contrato Encerrado",IF(AND(V1657="",T1657&gt;TODAY()),DATEDIF(TODAY(),T1657,"Y")&amp;" anos"&amp;" "&amp;DATEDIF(TODAY(),T1657,"YM")&amp;" meses"&amp;" "&amp;DATEDIF(TODAY(),T1657,"MD")&amp;" dias",IF(AND(X1657="",V1657&lt;TODAY()),"Contrato Encerrado",IF(AND(X1657="",V1657&gt;TODAY()),DATEDIF(TODAY(),V1657,"Y")&amp;" anos"&amp;" "&amp;DATEDIF(TODAY(),V1657,"YM")&amp;" meses"&amp;" "&amp;DATEDIF(TODAY(),V1657,"MD")&amp;" dias",IF(AND(Z1657="",X1657&lt;TODAY()),"Contrato Encerrado",IF(AND(Z1657="",X1657&gt;TODAY()),DATEDIF(TODAY(),X1657,"Y")&amp;" anos"&amp;" "&amp;DATEDIF(TODAY(),X1657,"YM")&amp;" meses"&amp;" "&amp;DATEDIF(TODAY(),X1657,"MD")&amp;" dias",IF(AND(Z1657&lt;&gt;””,Z1657&lt;TODAY()),"Contrato Encerrado",IF(AND(Z1657&lt;&gt;"",Z1657&gt;TODAY()),DATEDIF(TODAY(),Z1657,"Y")&amp;" anos"&amp;" "&amp;DATEDIF(TODAY(),Z1657,"YM")&amp;" meses"&amp;" "&amp;DATEDIF(TODAY(),Z1657,"MD")&amp;" dias"))))))))</f>
        <v>Contrato Encerrado</v>
      </c>
      <c r="AE1657" s="35">
        <f t="shared" si="126"/>
        <v>368</v>
      </c>
      <c r="AF1657" s="35">
        <f t="shared" si="127"/>
        <v>362</v>
      </c>
      <c r="AG1657" s="17" t="str">
        <f t="shared" si="128"/>
        <v>0 anos 11 meses 27 dias</v>
      </c>
    </row>
    <row r="1658" spans="1:33" ht="11.25" customHeight="1" x14ac:dyDescent="0.2">
      <c r="A1658" s="10" t="s">
        <v>9</v>
      </c>
      <c r="B1658" s="10" t="s">
        <v>13</v>
      </c>
      <c r="C1658" s="11" t="s">
        <v>17</v>
      </c>
      <c r="D1658" s="36">
        <v>2021</v>
      </c>
      <c r="E1658" s="13" t="s">
        <v>157</v>
      </c>
      <c r="F1658" s="10" t="s">
        <v>158</v>
      </c>
      <c r="G1658" s="83" t="s">
        <v>3466</v>
      </c>
      <c r="H1658" s="84" t="s">
        <v>3467</v>
      </c>
      <c r="I1658" s="13" t="s">
        <v>3468</v>
      </c>
      <c r="J1658" s="14" t="s">
        <v>1302</v>
      </c>
      <c r="K1658" s="13" t="s">
        <v>29</v>
      </c>
      <c r="L1658" s="25" t="s">
        <v>81</v>
      </c>
      <c r="M1658" s="7" t="s">
        <v>82</v>
      </c>
      <c r="N1658" s="27" t="s">
        <v>3244</v>
      </c>
      <c r="O1658" s="27"/>
      <c r="P1658" s="26" t="s">
        <v>2517</v>
      </c>
      <c r="Q1658" s="26" t="s">
        <v>2522</v>
      </c>
      <c r="R1658" s="31">
        <v>37720</v>
      </c>
      <c r="S1658" s="31">
        <v>44323</v>
      </c>
      <c r="T1658" s="31">
        <v>44562</v>
      </c>
      <c r="U1658" s="31"/>
      <c r="V1658" s="31"/>
      <c r="W1658" s="31"/>
      <c r="X1658" s="17"/>
      <c r="Y1658" s="17"/>
      <c r="Z1658" s="31"/>
      <c r="AA1658" s="18">
        <f t="shared" ca="1" si="125"/>
        <v>22</v>
      </c>
      <c r="AB1658" s="19" t="s">
        <v>7878</v>
      </c>
      <c r="AC1658" s="35" t="str">
        <f t="shared" si="129"/>
        <v>0 anos 7 meses 25 dias</v>
      </c>
      <c r="AD1658" s="35" t="str">
        <f ca="1">IF(AND(V1658="",T1658&lt;TODAY()),"Contrato Encerrado",IF(AND(V1658="",T1658&gt;TODAY()),DATEDIF(TODAY(),T1658,"Y")&amp;" anos"&amp;" "&amp;DATEDIF(TODAY(),T1658,"YM")&amp;" meses"&amp;" "&amp;DATEDIF(TODAY(),T1658,"MD")&amp;" dias",IF(AND(X1658="",V1658&lt;TODAY()),"Contrato Encerrado",IF(AND(X1658="",V1658&gt;TODAY()),DATEDIF(TODAY(),V1658,"Y")&amp;" anos"&amp;" "&amp;DATEDIF(TODAY(),V1658,"YM")&amp;" meses"&amp;" "&amp;DATEDIF(TODAY(),V1658,"MD")&amp;" dias",IF(AND(Z1658="",X1658&lt;TODAY()),"Contrato Encerrado",IF(AND(Z1658="",X1658&gt;TODAY()),DATEDIF(TODAY(),X1658,"Y")&amp;" anos"&amp;" "&amp;DATEDIF(TODAY(),X1658,"YM")&amp;" meses"&amp;" "&amp;DATEDIF(TODAY(),X1658,"MD")&amp;" dias",IF(AND(Z1658&lt;&gt;””,Z1658&lt;TODAY()),"Contrato Encerrado",IF(AND(Z1658&lt;&gt;"",Z1658&gt;TODAY()),DATEDIF(TODAY(),Z1658,"Y")&amp;" anos"&amp;" "&amp;DATEDIF(TODAY(),Z1658,"YM")&amp;" meses"&amp;" "&amp;DATEDIF(TODAY(),Z1658,"MD")&amp;" dias"))))))))</f>
        <v>Contrato Encerrado</v>
      </c>
      <c r="AE1658" s="35">
        <f t="shared" si="126"/>
        <v>239</v>
      </c>
      <c r="AF1658" s="35">
        <f t="shared" si="127"/>
        <v>491</v>
      </c>
      <c r="AG1658" s="17" t="str">
        <f t="shared" si="128"/>
        <v>1 anos 4 meses 5 dias</v>
      </c>
    </row>
    <row r="1659" spans="1:33" ht="11.25" customHeight="1" x14ac:dyDescent="0.2">
      <c r="A1659" s="8" t="s">
        <v>9</v>
      </c>
      <c r="B1659" s="8" t="s">
        <v>13</v>
      </c>
      <c r="C1659" s="22" t="s">
        <v>11</v>
      </c>
      <c r="D1659" s="36">
        <v>2025</v>
      </c>
      <c r="E1659" s="12" t="s">
        <v>1708</v>
      </c>
      <c r="F1659" s="8" t="s">
        <v>1709</v>
      </c>
      <c r="G1659" s="77" t="s">
        <v>15408</v>
      </c>
      <c r="H1659" s="78" t="s">
        <v>15409</v>
      </c>
      <c r="I1659" s="14" t="s">
        <v>15410</v>
      </c>
      <c r="J1659" s="14" t="s">
        <v>10</v>
      </c>
      <c r="K1659" s="14" t="s">
        <v>29</v>
      </c>
      <c r="L1659" s="15" t="s">
        <v>81</v>
      </c>
      <c r="M1659" s="7" t="s">
        <v>82</v>
      </c>
      <c r="N1659" s="15" t="s">
        <v>4113</v>
      </c>
      <c r="O1659" s="15" t="s">
        <v>9235</v>
      </c>
      <c r="P1659" s="15" t="s">
        <v>2518</v>
      </c>
      <c r="Q1659" s="15" t="s">
        <v>2523</v>
      </c>
      <c r="R1659" s="20">
        <v>39391</v>
      </c>
      <c r="S1659" s="20">
        <v>45663</v>
      </c>
      <c r="T1659" s="70" t="s">
        <v>15086</v>
      </c>
      <c r="U1659" s="20"/>
      <c r="V1659" s="20"/>
      <c r="W1659" s="20"/>
      <c r="X1659" s="17"/>
      <c r="Y1659" s="17"/>
      <c r="Z1659" s="20"/>
      <c r="AA1659" s="18">
        <f t="shared" ca="1" si="125"/>
        <v>17</v>
      </c>
      <c r="AB1659" s="15" t="s">
        <v>7878</v>
      </c>
      <c r="AC1659" s="35" t="str">
        <f t="shared" si="129"/>
        <v>0 anos 11 meses 25 dias</v>
      </c>
      <c r="AD1659" s="35" t="str">
        <f ca="1">IF(AND(V1659="",T1659&lt;TODAY()),"Contrato Encerrado",IF(AND(V1659="",T1659&gt;TODAY()),DATEDIF(TODAY(),T1659,"Y")&amp;" anos"&amp;" "&amp;DATEDIF(TODAY(),T1659,"YM")&amp;" meses"&amp;" "&amp;DATEDIF(TODAY(),T1659,"MD")&amp;" dias",IF(AND(X1659="",V1659&lt;TODAY()),"Contrato Encerrado",IF(AND(X1659="",V1659&gt;TODAY()),DATEDIF(TODAY(),V1659,"Y")&amp;" anos"&amp;" "&amp;DATEDIF(TODAY(),V1659,"YM")&amp;" meses"&amp;" "&amp;DATEDIF(TODAY(),V1659,"MD")&amp;" dias",IF(AND(Z1659="",X1659&lt;TODAY()),"Contrato Encerrado",IF(AND(Z1659="",X1659&gt;TODAY()),DATEDIF(TODAY(),X1659,"Y")&amp;" anos"&amp;" "&amp;DATEDIF(TODAY(),X1659,"YM")&amp;" meses"&amp;" "&amp;DATEDIF(TODAY(),X1659,"MD")&amp;" dias",IF(AND(Z1659&lt;&gt;””,Z1659&lt;TODAY()),"Contrato Encerrado",IF(AND(Z1659&lt;&gt;"",Z1659&gt;TODAY()),DATEDIF(TODAY(),Z1659,"Y")&amp;" anos"&amp;" "&amp;DATEDIF(TODAY(),Z1659,"YM")&amp;" meses"&amp;" "&amp;DATEDIF(TODAY(),Z1659,"MD")&amp;" dias"))))))))</f>
        <v>0 anos 2 meses 24 dias</v>
      </c>
      <c r="AE1659" s="35">
        <f t="shared" si="126"/>
        <v>359</v>
      </c>
      <c r="AF1659" s="35">
        <f t="shared" si="127"/>
        <v>371</v>
      </c>
      <c r="AG1659" s="17" t="str">
        <f t="shared" si="128"/>
        <v>1 anos 0 meses 5 dias</v>
      </c>
    </row>
    <row r="1660" spans="1:33" ht="11.25" customHeight="1" x14ac:dyDescent="0.2">
      <c r="A1660" s="8" t="s">
        <v>9</v>
      </c>
      <c r="B1660" s="8" t="s">
        <v>13</v>
      </c>
      <c r="C1660" s="22" t="s">
        <v>22</v>
      </c>
      <c r="D1660" s="37">
        <v>2023</v>
      </c>
      <c r="E1660" s="12" t="s">
        <v>79</v>
      </c>
      <c r="F1660" s="8" t="s">
        <v>80</v>
      </c>
      <c r="G1660" s="77" t="s">
        <v>9651</v>
      </c>
      <c r="H1660" s="78" t="s">
        <v>9652</v>
      </c>
      <c r="I1660" s="14" t="s">
        <v>9653</v>
      </c>
      <c r="J1660" s="14" t="s">
        <v>1302</v>
      </c>
      <c r="K1660" s="14" t="s">
        <v>29</v>
      </c>
      <c r="L1660" s="15" t="s">
        <v>30</v>
      </c>
      <c r="M1660" s="7" t="s">
        <v>9427</v>
      </c>
      <c r="N1660" s="15" t="s">
        <v>2101</v>
      </c>
      <c r="O1660" s="15" t="s">
        <v>7944</v>
      </c>
      <c r="P1660" s="15" t="s">
        <v>2518</v>
      </c>
      <c r="Q1660" s="15" t="s">
        <v>2523</v>
      </c>
      <c r="R1660" s="20">
        <v>34375</v>
      </c>
      <c r="S1660" s="20">
        <v>45180</v>
      </c>
      <c r="T1660" s="20">
        <v>45544</v>
      </c>
      <c r="U1660" s="20"/>
      <c r="V1660" s="20"/>
      <c r="W1660" s="20"/>
      <c r="X1660" s="17"/>
      <c r="Y1660" s="17"/>
      <c r="Z1660" s="20"/>
      <c r="AA1660" s="18">
        <f t="shared" ca="1" si="125"/>
        <v>31</v>
      </c>
      <c r="AB1660" s="15" t="s">
        <v>7878</v>
      </c>
      <c r="AC1660" s="35" t="str">
        <f t="shared" si="129"/>
        <v>0 anos 11 meses 29 dias</v>
      </c>
      <c r="AD1660" s="35" t="str">
        <f ca="1">IF(AND(V1660="",T1660&lt;TODAY()),"Contrato Encerrado",IF(AND(V1660="",T1660&gt;TODAY()),DATEDIF(TODAY(),T1660,"Y")&amp;" anos"&amp;" "&amp;DATEDIF(TODAY(),T1660,"YM")&amp;" meses"&amp;" "&amp;DATEDIF(TODAY(),T1660,"MD")&amp;" dias",IF(AND(X1660="",V1660&lt;TODAY()),"Contrato Encerrado",IF(AND(X1660="",V1660&gt;TODAY()),DATEDIF(TODAY(),V1660,"Y")&amp;" anos"&amp;" "&amp;DATEDIF(TODAY(),V1660,"YM")&amp;" meses"&amp;" "&amp;DATEDIF(TODAY(),V1660,"MD")&amp;" dias",IF(AND(Z1660="",X1660&lt;TODAY()),"Contrato Encerrado",IF(AND(Z1660="",X1660&gt;TODAY()),DATEDIF(TODAY(),X1660,"Y")&amp;" anos"&amp;" "&amp;DATEDIF(TODAY(),X1660,"YM")&amp;" meses"&amp;" "&amp;DATEDIF(TODAY(),X1660,"MD")&amp;" dias",IF(AND(Z1660&lt;&gt;””,Z1660&lt;TODAY()),"Contrato Encerrado",IF(AND(Z1660&lt;&gt;"",Z1660&gt;TODAY()),DATEDIF(TODAY(),Z1660,"Y")&amp;" anos"&amp;" "&amp;DATEDIF(TODAY(),Z1660,"YM")&amp;" meses"&amp;" "&amp;DATEDIF(TODAY(),Z1660,"MD")&amp;" dias"))))))))</f>
        <v>Contrato Encerrado</v>
      </c>
      <c r="AE1660" s="35">
        <f t="shared" si="126"/>
        <v>364</v>
      </c>
      <c r="AF1660" s="35">
        <f t="shared" si="127"/>
        <v>366</v>
      </c>
      <c r="AG1660" s="17" t="str">
        <f t="shared" si="128"/>
        <v>0 anos 11 meses 31 dias</v>
      </c>
    </row>
    <row r="1661" spans="1:33" ht="11.25" customHeight="1" x14ac:dyDescent="0.2">
      <c r="A1661" s="8" t="s">
        <v>9</v>
      </c>
      <c r="B1661" s="8" t="s">
        <v>13</v>
      </c>
      <c r="C1661" s="22" t="s">
        <v>17</v>
      </c>
      <c r="D1661" s="37">
        <v>2024</v>
      </c>
      <c r="E1661" s="12" t="s">
        <v>157</v>
      </c>
      <c r="F1661" s="8" t="s">
        <v>158</v>
      </c>
      <c r="G1661" s="77" t="s">
        <v>13249</v>
      </c>
      <c r="H1661" s="78" t="s">
        <v>13250</v>
      </c>
      <c r="I1661" s="14" t="s">
        <v>13251</v>
      </c>
      <c r="J1661" s="14" t="s">
        <v>10</v>
      </c>
      <c r="K1661" s="14" t="s">
        <v>29</v>
      </c>
      <c r="L1661" s="15" t="s">
        <v>81</v>
      </c>
      <c r="M1661" s="7" t="s">
        <v>82</v>
      </c>
      <c r="N1661" s="15" t="s">
        <v>12638</v>
      </c>
      <c r="O1661" s="15" t="s">
        <v>7883</v>
      </c>
      <c r="P1661" s="15" t="s">
        <v>2518</v>
      </c>
      <c r="Q1661" s="15" t="s">
        <v>4109</v>
      </c>
      <c r="R1661" s="30">
        <v>39271</v>
      </c>
      <c r="S1661" s="30">
        <v>45390</v>
      </c>
      <c r="T1661" s="20">
        <v>46022</v>
      </c>
      <c r="U1661" s="20"/>
      <c r="V1661" s="20"/>
      <c r="W1661" s="30"/>
      <c r="X1661" s="17"/>
      <c r="Y1661" s="17"/>
      <c r="Z1661" s="20"/>
      <c r="AA1661" s="18">
        <f t="shared" ca="1" si="125"/>
        <v>18</v>
      </c>
      <c r="AB1661" s="15" t="s">
        <v>7878</v>
      </c>
      <c r="AC1661" s="35" t="str">
        <f t="shared" si="129"/>
        <v>1 anos 8 meses 23 dias</v>
      </c>
      <c r="AD1661" s="35" t="str">
        <f ca="1">IF(AND(V1661="",T1661&lt;TODAY()),"Contrato Encerrado",IF(AND(V1661="",T1661&gt;TODAY()),DATEDIF(TODAY(),T1661,"Y")&amp;" anos"&amp;" "&amp;DATEDIF(TODAY(),T1661,"YM")&amp;" meses"&amp;" "&amp;DATEDIF(TODAY(),T1661,"MD")&amp;" dias",IF(AND(X1661="",V1661&lt;TODAY()),"Contrato Encerrado",IF(AND(X1661="",V1661&gt;TODAY()),DATEDIF(TODAY(),V1661,"Y")&amp;" anos"&amp;" "&amp;DATEDIF(TODAY(),V1661,"YM")&amp;" meses"&amp;" "&amp;DATEDIF(TODAY(),V1661,"MD")&amp;" dias",IF(AND(Z1661="",X1661&lt;TODAY()),"Contrato Encerrado",IF(AND(Z1661="",X1661&gt;TODAY()),DATEDIF(TODAY(),X1661,"Y")&amp;" anos"&amp;" "&amp;DATEDIF(TODAY(),X1661,"YM")&amp;" meses"&amp;" "&amp;DATEDIF(TODAY(),X1661,"MD")&amp;" dias",IF(AND(Z1661&lt;&gt;””,Z1661&lt;TODAY()),"Contrato Encerrado",IF(AND(Z1661&lt;&gt;"",Z1661&gt;TODAY()),DATEDIF(TODAY(),Z1661,"Y")&amp;" anos"&amp;" "&amp;DATEDIF(TODAY(),Z1661,"YM")&amp;" meses"&amp;" "&amp;DATEDIF(TODAY(),Z1661,"MD")&amp;" dias"))))))))</f>
        <v>0 anos 2 meses 24 dias</v>
      </c>
      <c r="AE1661" s="35">
        <f t="shared" si="126"/>
        <v>632</v>
      </c>
      <c r="AF1661" s="35">
        <f t="shared" si="127"/>
        <v>98</v>
      </c>
      <c r="AG1661" s="17" t="str">
        <f t="shared" si="128"/>
        <v>0 anos 3 meses 7 dias</v>
      </c>
    </row>
    <row r="1662" spans="1:33" ht="11.25" customHeight="1" x14ac:dyDescent="0.2">
      <c r="A1662" s="8" t="s">
        <v>9</v>
      </c>
      <c r="B1662" s="8" t="s">
        <v>13</v>
      </c>
      <c r="C1662" s="22" t="s">
        <v>17</v>
      </c>
      <c r="D1662" s="37">
        <v>2024</v>
      </c>
      <c r="E1662" s="12" t="s">
        <v>1304</v>
      </c>
      <c r="F1662" s="8" t="s">
        <v>1305</v>
      </c>
      <c r="G1662" s="77" t="s">
        <v>13252</v>
      </c>
      <c r="H1662" s="78" t="s">
        <v>13253</v>
      </c>
      <c r="I1662" s="14" t="s">
        <v>13254</v>
      </c>
      <c r="J1662" s="14" t="s">
        <v>1302</v>
      </c>
      <c r="K1662" s="14" t="s">
        <v>29</v>
      </c>
      <c r="L1662" s="15" t="s">
        <v>30</v>
      </c>
      <c r="M1662" s="7" t="s">
        <v>9427</v>
      </c>
      <c r="N1662" s="15" t="s">
        <v>2103</v>
      </c>
      <c r="O1662" s="15" t="s">
        <v>11250</v>
      </c>
      <c r="P1662" s="15" t="s">
        <v>2518</v>
      </c>
      <c r="Q1662" s="15" t="s">
        <v>2523</v>
      </c>
      <c r="R1662" s="30">
        <v>37334</v>
      </c>
      <c r="S1662" s="30">
        <v>45418</v>
      </c>
      <c r="T1662" s="30">
        <v>45581</v>
      </c>
      <c r="U1662" s="20"/>
      <c r="V1662" s="20"/>
      <c r="W1662" s="30"/>
      <c r="X1662" s="17"/>
      <c r="Y1662" s="17"/>
      <c r="Z1662" s="30"/>
      <c r="AA1662" s="18">
        <f t="shared" ca="1" si="125"/>
        <v>23</v>
      </c>
      <c r="AB1662" s="15" t="s">
        <v>7878</v>
      </c>
      <c r="AC1662" s="35" t="str">
        <f t="shared" si="129"/>
        <v>0 anos 5 meses 10 dias</v>
      </c>
      <c r="AD1662" s="35" t="str">
        <f ca="1">IF(AND(V1662="",T1662&lt;TODAY()),"Contrato Encerrado",IF(AND(V1662="",T1662&gt;TODAY()),DATEDIF(TODAY(),T1662,"Y")&amp;" anos"&amp;" "&amp;DATEDIF(TODAY(),T1662,"YM")&amp;" meses"&amp;" "&amp;DATEDIF(TODAY(),T1662,"MD")&amp;" dias",IF(AND(X1662="",V1662&lt;TODAY()),"Contrato Encerrado",IF(AND(X1662="",V1662&gt;TODAY()),DATEDIF(TODAY(),V1662,"Y")&amp;" anos"&amp;" "&amp;DATEDIF(TODAY(),V1662,"YM")&amp;" meses"&amp;" "&amp;DATEDIF(TODAY(),V1662,"MD")&amp;" dias",IF(AND(Z1662="",X1662&lt;TODAY()),"Contrato Encerrado",IF(AND(Z1662="",X1662&gt;TODAY()),DATEDIF(TODAY(),X1662,"Y")&amp;" anos"&amp;" "&amp;DATEDIF(TODAY(),X1662,"YM")&amp;" meses"&amp;" "&amp;DATEDIF(TODAY(),X1662,"MD")&amp;" dias",IF(AND(Z1662&lt;&gt;””,Z1662&lt;TODAY()),"Contrato Encerrado",IF(AND(Z1662&lt;&gt;"",Z1662&gt;TODAY()),DATEDIF(TODAY(),Z1662,"Y")&amp;" anos"&amp;" "&amp;DATEDIF(TODAY(),Z1662,"YM")&amp;" meses"&amp;" "&amp;DATEDIF(TODAY(),Z1662,"MD")&amp;" dias"))))))))</f>
        <v>Contrato Encerrado</v>
      </c>
      <c r="AE1662" s="35">
        <f t="shared" si="126"/>
        <v>163</v>
      </c>
      <c r="AF1662" s="35">
        <f t="shared" si="127"/>
        <v>567</v>
      </c>
      <c r="AG1662" s="17" t="str">
        <f t="shared" si="128"/>
        <v>1 anos 6 meses 20 dias</v>
      </c>
    </row>
    <row r="1663" spans="1:33" ht="11.25" customHeight="1" x14ac:dyDescent="0.2">
      <c r="A1663" s="8" t="s">
        <v>9</v>
      </c>
      <c r="B1663" s="8" t="s">
        <v>13</v>
      </c>
      <c r="C1663" s="22" t="s">
        <v>17</v>
      </c>
      <c r="D1663" s="37">
        <v>2023</v>
      </c>
      <c r="E1663" s="23" t="s">
        <v>157</v>
      </c>
      <c r="F1663" s="8" t="s">
        <v>158</v>
      </c>
      <c r="G1663" s="77" t="s">
        <v>6495</v>
      </c>
      <c r="H1663" s="78" t="s">
        <v>6496</v>
      </c>
      <c r="I1663" s="9" t="s">
        <v>6497</v>
      </c>
      <c r="J1663" s="14" t="s">
        <v>14943</v>
      </c>
      <c r="K1663" s="9" t="s">
        <v>29</v>
      </c>
      <c r="L1663" s="24" t="s">
        <v>30</v>
      </c>
      <c r="M1663" s="7" t="s">
        <v>9427</v>
      </c>
      <c r="N1663" s="24" t="s">
        <v>2101</v>
      </c>
      <c r="O1663" s="24"/>
      <c r="P1663" s="24" t="s">
        <v>2518</v>
      </c>
      <c r="Q1663" s="24" t="s">
        <v>4109</v>
      </c>
      <c r="R1663" s="17">
        <v>31377</v>
      </c>
      <c r="S1663" s="17">
        <v>45030</v>
      </c>
      <c r="T1663" s="31">
        <v>45317</v>
      </c>
      <c r="U1663" s="17"/>
      <c r="V1663" s="31"/>
      <c r="W1663" s="17"/>
      <c r="X1663" s="17"/>
      <c r="Y1663" s="17"/>
      <c r="Z1663" s="31"/>
      <c r="AA1663" s="18">
        <f t="shared" ca="1" si="125"/>
        <v>39</v>
      </c>
      <c r="AB1663" s="19" t="s">
        <v>7878</v>
      </c>
      <c r="AC1663" s="35" t="str">
        <f t="shared" si="129"/>
        <v>0 anos 9 meses 12 dias</v>
      </c>
      <c r="AD1663" s="35" t="str">
        <f ca="1">IF(AND(V1663="",T1663&lt;TODAY()),"Contrato Encerrado",IF(AND(V1663="",T1663&gt;TODAY()),DATEDIF(TODAY(),T1663,"Y")&amp;" anos"&amp;" "&amp;DATEDIF(TODAY(),T1663,"YM")&amp;" meses"&amp;" "&amp;DATEDIF(TODAY(),T1663,"MD")&amp;" dias",IF(AND(X1663="",V1663&lt;TODAY()),"Contrato Encerrado",IF(AND(X1663="",V1663&gt;TODAY()),DATEDIF(TODAY(),V1663,"Y")&amp;" anos"&amp;" "&amp;DATEDIF(TODAY(),V1663,"YM")&amp;" meses"&amp;" "&amp;DATEDIF(TODAY(),V1663,"MD")&amp;" dias",IF(AND(Z1663="",X1663&lt;TODAY()),"Contrato Encerrado",IF(AND(Z1663="",X1663&gt;TODAY()),DATEDIF(TODAY(),X1663,"Y")&amp;" anos"&amp;" "&amp;DATEDIF(TODAY(),X1663,"YM")&amp;" meses"&amp;" "&amp;DATEDIF(TODAY(),X1663,"MD")&amp;" dias",IF(AND(Z1663&lt;&gt;””,Z1663&lt;TODAY()),"Contrato Encerrado",IF(AND(Z1663&lt;&gt;"",Z1663&gt;TODAY()),DATEDIF(TODAY(),Z1663,"Y")&amp;" anos"&amp;" "&amp;DATEDIF(TODAY(),Z1663,"YM")&amp;" meses"&amp;" "&amp;DATEDIF(TODAY(),Z1663,"MD")&amp;" dias"))))))))</f>
        <v>Contrato Encerrado</v>
      </c>
      <c r="AE1663" s="35">
        <f t="shared" si="126"/>
        <v>287</v>
      </c>
      <c r="AF1663" s="35">
        <f t="shared" si="127"/>
        <v>443</v>
      </c>
      <c r="AG1663" s="17" t="str">
        <f t="shared" si="128"/>
        <v>1 anos 2 meses 18 dias</v>
      </c>
    </row>
    <row r="1664" spans="1:33" ht="11.25" customHeight="1" x14ac:dyDescent="0.2">
      <c r="A1664" s="141" t="s">
        <v>9</v>
      </c>
      <c r="B1664" s="142" t="s">
        <v>13</v>
      </c>
      <c r="C1664" s="143" t="s">
        <v>22</v>
      </c>
      <c r="D1664" s="144">
        <v>2022</v>
      </c>
      <c r="E1664" s="145" t="s">
        <v>157</v>
      </c>
      <c r="F1664" s="141" t="s">
        <v>158</v>
      </c>
      <c r="G1664" s="146" t="s">
        <v>4588</v>
      </c>
      <c r="H1664" s="147" t="s">
        <v>4589</v>
      </c>
      <c r="I1664" s="148" t="s">
        <v>4590</v>
      </c>
      <c r="J1664" s="14" t="s">
        <v>14943</v>
      </c>
      <c r="K1664" s="148" t="s">
        <v>29</v>
      </c>
      <c r="L1664" s="149" t="s">
        <v>30</v>
      </c>
      <c r="M1664" s="7" t="s">
        <v>9427</v>
      </c>
      <c r="N1664" s="150" t="s">
        <v>4159</v>
      </c>
      <c r="O1664" s="150"/>
      <c r="P1664" s="150" t="s">
        <v>2518</v>
      </c>
      <c r="Q1664" s="150" t="s">
        <v>2521</v>
      </c>
      <c r="R1664" s="151">
        <v>28244</v>
      </c>
      <c r="S1664" s="151">
        <v>44825</v>
      </c>
      <c r="T1664" s="151">
        <v>45559</v>
      </c>
      <c r="U1664" s="151"/>
      <c r="V1664" s="151"/>
      <c r="W1664" s="151"/>
      <c r="X1664" s="17"/>
      <c r="Y1664" s="17"/>
      <c r="Z1664" s="151"/>
      <c r="AA1664" s="152">
        <f t="shared" ref="AA1664:AA1727" ca="1" si="130">DATEDIF(R1664,TODAY(),"Y")</f>
        <v>48</v>
      </c>
      <c r="AB1664" s="153" t="s">
        <v>7878</v>
      </c>
      <c r="AC1664" s="35" t="str">
        <f t="shared" si="129"/>
        <v>2 anos 0 meses 3 dias</v>
      </c>
      <c r="AD1664" s="132" t="str">
        <f ca="1">IF(AND(V1664="",T1664&lt;TODAY()),"Contrato Encerrado",IF(AND(V1664="",T1664&gt;TODAY()),DATEDIF(TODAY(),T1664,"Y")&amp;" anos"&amp;" "&amp;DATEDIF(TODAY(),T1664,"YM")&amp;" meses"&amp;" "&amp;DATEDIF(TODAY(),T1664,"MD")&amp;" dias",IF(AND(X1664="",V1664&lt;TODAY()),"Contrato Encerrado",IF(AND(X1664="",V1664&gt;TODAY()),DATEDIF(TODAY(),V1664,"Y")&amp;" anos"&amp;" "&amp;DATEDIF(TODAY(),V1664,"YM")&amp;" meses"&amp;" "&amp;DATEDIF(TODAY(),V1664,"MD")&amp;" dias",IF(AND(Z1664="",X1664&lt;TODAY()),"Contrato Encerrado",IF(AND(Z1664="",X1664&gt;TODAY()),DATEDIF(TODAY(),X1664,"Y")&amp;" anos"&amp;" "&amp;DATEDIF(TODAY(),X1664,"YM")&amp;" meses"&amp;" "&amp;DATEDIF(TODAY(),X1664,"MD")&amp;" dias",IF(AND(Z1664&lt;&gt;””,Z1664&lt;TODAY()),"Contrato Encerrado",IF(AND(Z1664&lt;&gt;"",Z1664&gt;TODAY()),DATEDIF(TODAY(),Z1664,"Y")&amp;" anos"&amp;" "&amp;DATEDIF(TODAY(),Z1664,"YM")&amp;" meses"&amp;" "&amp;DATEDIF(TODAY(),Z1664,"MD")&amp;" dias"))))))))</f>
        <v>Contrato Encerrado</v>
      </c>
      <c r="AE1664" s="132">
        <f t="shared" ref="AE1664:AE1727" si="131">SUM((T1664-S1664)+(V1664-U1664)+(X1664-W1664)+(Z1664-Y1664))</f>
        <v>734</v>
      </c>
      <c r="AF1664" s="132">
        <f t="shared" ref="AF1664:AF1727" si="132">730-AE1664</f>
        <v>-4</v>
      </c>
      <c r="AG1664" s="133" t="str">
        <f t="shared" ref="AG1664:AG1727" si="133">IF(AF1664&gt;0,DATEDIF(0,AF1664,"Y")&amp; " anos"&amp; " "&amp;DATEDIF(0,AF1664,"YM")&amp; " meses"&amp; " "&amp;DATEDIF(0,AF1664,"MD")&amp; " dias","ESTÁGIO COMPLETOU 2 ANOS")</f>
        <v>ESTÁGIO COMPLETOU 2 ANOS</v>
      </c>
    </row>
    <row r="1665" spans="1:33" ht="11.25" customHeight="1" x14ac:dyDescent="0.2">
      <c r="A1665" s="8" t="s">
        <v>9</v>
      </c>
      <c r="B1665" s="10" t="s">
        <v>13</v>
      </c>
      <c r="C1665" s="11" t="s">
        <v>22</v>
      </c>
      <c r="D1665" s="36">
        <v>2022</v>
      </c>
      <c r="E1665" s="12" t="s">
        <v>157</v>
      </c>
      <c r="F1665" s="8" t="s">
        <v>158</v>
      </c>
      <c r="G1665" s="77" t="s">
        <v>3044</v>
      </c>
      <c r="H1665" s="78" t="s">
        <v>3045</v>
      </c>
      <c r="I1665" s="14" t="s">
        <v>3046</v>
      </c>
      <c r="J1665" s="14" t="s">
        <v>14943</v>
      </c>
      <c r="K1665" s="14" t="s">
        <v>29</v>
      </c>
      <c r="L1665" s="15" t="s">
        <v>30</v>
      </c>
      <c r="M1665" s="7" t="s">
        <v>9427</v>
      </c>
      <c r="N1665" s="16" t="s">
        <v>2101</v>
      </c>
      <c r="O1665" s="16"/>
      <c r="P1665" s="16" t="s">
        <v>2518</v>
      </c>
      <c r="Q1665" s="16" t="s">
        <v>2521</v>
      </c>
      <c r="R1665" s="31">
        <v>36201</v>
      </c>
      <c r="S1665" s="31">
        <v>44792</v>
      </c>
      <c r="T1665" s="31">
        <v>44942</v>
      </c>
      <c r="U1665" s="31"/>
      <c r="V1665" s="31"/>
      <c r="W1665" s="31"/>
      <c r="X1665" s="17"/>
      <c r="Y1665" s="17"/>
      <c r="Z1665" s="31"/>
      <c r="AA1665" s="18">
        <f t="shared" ca="1" si="130"/>
        <v>26</v>
      </c>
      <c r="AB1665" s="19" t="s">
        <v>7878</v>
      </c>
      <c r="AC1665" s="35" t="str">
        <f t="shared" si="129"/>
        <v>0 anos 4 meses 28 dias</v>
      </c>
      <c r="AD1665" s="35" t="str">
        <f ca="1">IF(AND(V1665="",T1665&lt;TODAY()),"Contrato Encerrado",IF(AND(V1665="",T1665&gt;TODAY()),DATEDIF(TODAY(),T1665,"Y")&amp;" anos"&amp;" "&amp;DATEDIF(TODAY(),T1665,"YM")&amp;" meses"&amp;" "&amp;DATEDIF(TODAY(),T1665,"MD")&amp;" dias",IF(AND(X1665="",V1665&lt;TODAY()),"Contrato Encerrado",IF(AND(X1665="",V1665&gt;TODAY()),DATEDIF(TODAY(),V1665,"Y")&amp;" anos"&amp;" "&amp;DATEDIF(TODAY(),V1665,"YM")&amp;" meses"&amp;" "&amp;DATEDIF(TODAY(),V1665,"MD")&amp;" dias",IF(AND(Z1665="",X1665&lt;TODAY()),"Contrato Encerrado",IF(AND(Z1665="",X1665&gt;TODAY()),DATEDIF(TODAY(),X1665,"Y")&amp;" anos"&amp;" "&amp;DATEDIF(TODAY(),X1665,"YM")&amp;" meses"&amp;" "&amp;DATEDIF(TODAY(),X1665,"MD")&amp;" dias",IF(AND(Z1665&lt;&gt;””,Z1665&lt;TODAY()),"Contrato Encerrado",IF(AND(Z1665&lt;&gt;"",Z1665&gt;TODAY()),DATEDIF(TODAY(),Z1665,"Y")&amp;" anos"&amp;" "&amp;DATEDIF(TODAY(),Z1665,"YM")&amp;" meses"&amp;" "&amp;DATEDIF(TODAY(),Z1665,"MD")&amp;" dias"))))))))</f>
        <v>Contrato Encerrado</v>
      </c>
      <c r="AE1665" s="35">
        <f t="shared" si="131"/>
        <v>150</v>
      </c>
      <c r="AF1665" s="35">
        <f t="shared" si="132"/>
        <v>580</v>
      </c>
      <c r="AG1665" s="17" t="str">
        <f t="shared" si="133"/>
        <v>1 anos 7 meses 2 dias</v>
      </c>
    </row>
    <row r="1666" spans="1:33" ht="11.25" customHeight="1" x14ac:dyDescent="0.2">
      <c r="A1666" s="8" t="s">
        <v>9</v>
      </c>
      <c r="B1666" s="8" t="s">
        <v>13</v>
      </c>
      <c r="C1666" s="22" t="s">
        <v>11</v>
      </c>
      <c r="D1666" s="37">
        <v>2024</v>
      </c>
      <c r="E1666" s="12" t="s">
        <v>157</v>
      </c>
      <c r="F1666" s="8" t="s">
        <v>158</v>
      </c>
      <c r="G1666" s="77" t="s">
        <v>11244</v>
      </c>
      <c r="H1666" s="78" t="s">
        <v>11245</v>
      </c>
      <c r="I1666" s="14" t="s">
        <v>11246</v>
      </c>
      <c r="J1666" s="14" t="s">
        <v>10</v>
      </c>
      <c r="K1666" s="14" t="s">
        <v>29</v>
      </c>
      <c r="L1666" s="15" t="s">
        <v>30</v>
      </c>
      <c r="M1666" s="7" t="s">
        <v>9427</v>
      </c>
      <c r="N1666" s="15" t="s">
        <v>2101</v>
      </c>
      <c r="O1666" s="15" t="s">
        <v>9474</v>
      </c>
      <c r="P1666" s="15" t="s">
        <v>2518</v>
      </c>
      <c r="Q1666" s="15" t="s">
        <v>2521</v>
      </c>
      <c r="R1666" s="20">
        <v>37889</v>
      </c>
      <c r="S1666" s="20">
        <v>45274</v>
      </c>
      <c r="T1666" s="20">
        <v>45994</v>
      </c>
      <c r="U1666" s="20"/>
      <c r="V1666" s="20"/>
      <c r="W1666" s="20"/>
      <c r="X1666" s="17"/>
      <c r="Y1666" s="17"/>
      <c r="Z1666" s="20"/>
      <c r="AA1666" s="18">
        <f t="shared" ca="1" si="130"/>
        <v>22</v>
      </c>
      <c r="AB1666" s="15" t="s">
        <v>7878</v>
      </c>
      <c r="AC1666" s="35" t="str">
        <f t="shared" ref="AC1666:AC1729" si="134">DATEDIF($S1666,$Z1666-($U1666-$T1666)-($W1666-$V1666)-($Y1666-$X1666),"Y")&amp; " anos"&amp; " "&amp;DATEDIF($S1666,$Z1666-($U1666-$T1666)-($W1666-$V1666)-($Y1666-$X1666),"YM")&amp; " meses"&amp; " "&amp;DATEDIF($S1666,$Z1666-($U1666-$T1666)-($W1666-$V1666)-($Y1666-$X1666),"MD")&amp; " dias"</f>
        <v>1 anos 11 meses 19 dias</v>
      </c>
      <c r="AD1666" s="35" t="str">
        <f ca="1">IF(AND(V1666="",T1666&lt;TODAY()),"Contrato Encerrado",IF(AND(V1666="",T1666&gt;TODAY()),DATEDIF(TODAY(),T1666,"Y")&amp;" anos"&amp;" "&amp;DATEDIF(TODAY(),T1666,"YM")&amp;" meses"&amp;" "&amp;DATEDIF(TODAY(),T1666,"MD")&amp;" dias",IF(AND(X1666="",V1666&lt;TODAY()),"Contrato Encerrado",IF(AND(X1666="",V1666&gt;TODAY()),DATEDIF(TODAY(),V1666,"Y")&amp;" anos"&amp;" "&amp;DATEDIF(TODAY(),V1666,"YM")&amp;" meses"&amp;" "&amp;DATEDIF(TODAY(),V1666,"MD")&amp;" dias",IF(AND(Z1666="",X1666&lt;TODAY()),"Contrato Encerrado",IF(AND(Z1666="",X1666&gt;TODAY()),DATEDIF(TODAY(),X1666,"Y")&amp;" anos"&amp;" "&amp;DATEDIF(TODAY(),X1666,"YM")&amp;" meses"&amp;" "&amp;DATEDIF(TODAY(),X1666,"MD")&amp;" dias",IF(AND(Z1666&lt;&gt;””,Z1666&lt;TODAY()),"Contrato Encerrado",IF(AND(Z1666&lt;&gt;"",Z1666&gt;TODAY()),DATEDIF(TODAY(),Z1666,"Y")&amp;" anos"&amp;" "&amp;DATEDIF(TODAY(),Z1666,"YM")&amp;" meses"&amp;" "&amp;DATEDIF(TODAY(),Z1666,"MD")&amp;" dias"))))))))</f>
        <v>0 anos 1 meses 26 dias</v>
      </c>
      <c r="AE1666" s="35">
        <f t="shared" si="131"/>
        <v>720</v>
      </c>
      <c r="AF1666" s="35">
        <f t="shared" si="132"/>
        <v>10</v>
      </c>
      <c r="AG1666" s="17" t="str">
        <f t="shared" si="133"/>
        <v>0 anos 0 meses 10 dias</v>
      </c>
    </row>
    <row r="1667" spans="1:33" ht="11.25" customHeight="1" x14ac:dyDescent="0.2">
      <c r="A1667" s="8" t="s">
        <v>9</v>
      </c>
      <c r="B1667" s="8" t="s">
        <v>13</v>
      </c>
      <c r="C1667" s="22" t="s">
        <v>14</v>
      </c>
      <c r="D1667" s="37">
        <v>2024</v>
      </c>
      <c r="E1667" s="12" t="s">
        <v>1111</v>
      </c>
      <c r="F1667" s="8" t="s">
        <v>1112</v>
      </c>
      <c r="G1667" s="77" t="s">
        <v>11247</v>
      </c>
      <c r="H1667" s="78" t="s">
        <v>11248</v>
      </c>
      <c r="I1667" s="14" t="s">
        <v>11249</v>
      </c>
      <c r="J1667" s="14" t="s">
        <v>1302</v>
      </c>
      <c r="K1667" s="14" t="s">
        <v>29</v>
      </c>
      <c r="L1667" s="15" t="s">
        <v>30</v>
      </c>
      <c r="M1667" s="7" t="s">
        <v>9427</v>
      </c>
      <c r="N1667" s="15" t="s">
        <v>2103</v>
      </c>
      <c r="O1667" s="15" t="s">
        <v>11250</v>
      </c>
      <c r="P1667" s="15" t="s">
        <v>2518</v>
      </c>
      <c r="Q1667" s="15" t="s">
        <v>2523</v>
      </c>
      <c r="R1667" s="20">
        <v>37158</v>
      </c>
      <c r="S1667" s="20">
        <v>45337</v>
      </c>
      <c r="T1667" s="70">
        <v>45754</v>
      </c>
      <c r="U1667" s="20"/>
      <c r="V1667" s="20"/>
      <c r="W1667" s="20"/>
      <c r="X1667" s="17"/>
      <c r="Y1667" s="17"/>
      <c r="Z1667" s="20"/>
      <c r="AA1667" s="18">
        <f t="shared" ca="1" si="130"/>
        <v>24</v>
      </c>
      <c r="AB1667" s="15" t="s">
        <v>7878</v>
      </c>
      <c r="AC1667" s="35" t="str">
        <f t="shared" si="134"/>
        <v>1 anos 1 meses 23 dias</v>
      </c>
      <c r="AD1667" s="35" t="str">
        <f ca="1">IF(AND(V1667="",T1667&lt;TODAY()),"Contrato Encerrado",IF(AND(V1667="",T1667&gt;TODAY()),DATEDIF(TODAY(),T1667,"Y")&amp;" anos"&amp;" "&amp;DATEDIF(TODAY(),T1667,"YM")&amp;" meses"&amp;" "&amp;DATEDIF(TODAY(),T1667,"MD")&amp;" dias",IF(AND(X1667="",V1667&lt;TODAY()),"Contrato Encerrado",IF(AND(X1667="",V1667&gt;TODAY()),DATEDIF(TODAY(),V1667,"Y")&amp;" anos"&amp;" "&amp;DATEDIF(TODAY(),V1667,"YM")&amp;" meses"&amp;" "&amp;DATEDIF(TODAY(),V1667,"MD")&amp;" dias",IF(AND(Z1667="",X1667&lt;TODAY()),"Contrato Encerrado",IF(AND(Z1667="",X1667&gt;TODAY()),DATEDIF(TODAY(),X1667,"Y")&amp;" anos"&amp;" "&amp;DATEDIF(TODAY(),X1667,"YM")&amp;" meses"&amp;" "&amp;DATEDIF(TODAY(),X1667,"MD")&amp;" dias",IF(AND(Z1667&lt;&gt;””,Z1667&lt;TODAY()),"Contrato Encerrado",IF(AND(Z1667&lt;&gt;"",Z1667&gt;TODAY()),DATEDIF(TODAY(),Z1667,"Y")&amp;" anos"&amp;" "&amp;DATEDIF(TODAY(),Z1667,"YM")&amp;" meses"&amp;" "&amp;DATEDIF(TODAY(),Z1667,"MD")&amp;" dias"))))))))</f>
        <v>Contrato Encerrado</v>
      </c>
      <c r="AE1667" s="35">
        <f t="shared" si="131"/>
        <v>417</v>
      </c>
      <c r="AF1667" s="35">
        <f t="shared" si="132"/>
        <v>313</v>
      </c>
      <c r="AG1667" s="17" t="str">
        <f t="shared" si="133"/>
        <v>0 anos 10 meses 8 dias</v>
      </c>
    </row>
    <row r="1668" spans="1:33" ht="11.25" customHeight="1" x14ac:dyDescent="0.2">
      <c r="A1668" s="8" t="s">
        <v>9</v>
      </c>
      <c r="B1668" s="8" t="s">
        <v>13</v>
      </c>
      <c r="C1668" s="22" t="s">
        <v>11</v>
      </c>
      <c r="D1668" s="36">
        <v>2025</v>
      </c>
      <c r="E1668" s="12" t="s">
        <v>3176</v>
      </c>
      <c r="F1668" s="8" t="s">
        <v>3177</v>
      </c>
      <c r="G1668" s="77" t="s">
        <v>15496</v>
      </c>
      <c r="H1668" s="78" t="s">
        <v>15497</v>
      </c>
      <c r="I1668" s="14" t="s">
        <v>15498</v>
      </c>
      <c r="J1668" s="14" t="s">
        <v>10</v>
      </c>
      <c r="K1668" s="14" t="s">
        <v>29</v>
      </c>
      <c r="L1668" s="15" t="s">
        <v>81</v>
      </c>
      <c r="M1668" s="7" t="s">
        <v>82</v>
      </c>
      <c r="N1668" s="15" t="s">
        <v>4113</v>
      </c>
      <c r="O1668" s="15" t="s">
        <v>15499</v>
      </c>
      <c r="P1668" s="15" t="s">
        <v>2518</v>
      </c>
      <c r="Q1668" s="15" t="s">
        <v>2523</v>
      </c>
      <c r="R1668" s="20">
        <v>39631</v>
      </c>
      <c r="S1668" s="20">
        <v>45672</v>
      </c>
      <c r="T1668" s="20" t="s">
        <v>15167</v>
      </c>
      <c r="U1668" s="20"/>
      <c r="V1668" s="20"/>
      <c r="W1668" s="20"/>
      <c r="X1668" s="17"/>
      <c r="Y1668" s="17"/>
      <c r="Z1668" s="20"/>
      <c r="AA1668" s="18">
        <f t="shared" ca="1" si="130"/>
        <v>17</v>
      </c>
      <c r="AB1668" s="15" t="s">
        <v>7878</v>
      </c>
      <c r="AC1668" s="35" t="str">
        <f t="shared" si="134"/>
        <v>0 anos 11 meses 30 dias</v>
      </c>
      <c r="AD1668" s="35" t="str">
        <f ca="1">IF(AND(V1668="",T1668&lt;TODAY()),"Contrato Encerrado",IF(AND(V1668="",T1668&gt;TODAY()),DATEDIF(TODAY(),T1668,"Y")&amp;" anos"&amp;" "&amp;DATEDIF(TODAY(),T1668,"YM")&amp;" meses"&amp;" "&amp;DATEDIF(TODAY(),T1668,"MD")&amp;" dias",IF(AND(X1668="",V1668&lt;TODAY()),"Contrato Encerrado",IF(AND(X1668="",V1668&gt;TODAY()),DATEDIF(TODAY(),V1668,"Y")&amp;" anos"&amp;" "&amp;DATEDIF(TODAY(),V1668,"YM")&amp;" meses"&amp;" "&amp;DATEDIF(TODAY(),V1668,"MD")&amp;" dias",IF(AND(Z1668="",X1668&lt;TODAY()),"Contrato Encerrado",IF(AND(Z1668="",X1668&gt;TODAY()),DATEDIF(TODAY(),X1668,"Y")&amp;" anos"&amp;" "&amp;DATEDIF(TODAY(),X1668,"YM")&amp;" meses"&amp;" "&amp;DATEDIF(TODAY(),X1668,"MD")&amp;" dias",IF(AND(Z1668&lt;&gt;””,Z1668&lt;TODAY()),"Contrato Encerrado",IF(AND(Z1668&lt;&gt;"",Z1668&gt;TODAY()),DATEDIF(TODAY(),Z1668,"Y")&amp;" anos"&amp;" "&amp;DATEDIF(TODAY(),Z1668,"YM")&amp;" meses"&amp;" "&amp;DATEDIF(TODAY(),Z1668,"MD")&amp;" dias"))))))))</f>
        <v>0 anos 3 meses 7 dias</v>
      </c>
      <c r="AE1668" s="35">
        <f t="shared" si="131"/>
        <v>364</v>
      </c>
      <c r="AF1668" s="35">
        <f t="shared" si="132"/>
        <v>366</v>
      </c>
      <c r="AG1668" s="17" t="str">
        <f t="shared" si="133"/>
        <v>0 anos 11 meses 31 dias</v>
      </c>
    </row>
    <row r="1669" spans="1:33" s="61" customFormat="1" ht="11.25" customHeight="1" x14ac:dyDescent="0.2">
      <c r="A1669" s="8" t="s">
        <v>9</v>
      </c>
      <c r="B1669" s="10" t="s">
        <v>13</v>
      </c>
      <c r="C1669" s="11" t="s">
        <v>24</v>
      </c>
      <c r="D1669" s="36">
        <v>2022</v>
      </c>
      <c r="E1669" s="12" t="s">
        <v>79</v>
      </c>
      <c r="F1669" s="8" t="s">
        <v>80</v>
      </c>
      <c r="G1669" s="77" t="s">
        <v>4591</v>
      </c>
      <c r="H1669" s="78" t="s">
        <v>4592</v>
      </c>
      <c r="I1669" s="14" t="s">
        <v>4593</v>
      </c>
      <c r="J1669" s="14" t="s">
        <v>1302</v>
      </c>
      <c r="K1669" s="14" t="s">
        <v>29</v>
      </c>
      <c r="L1669" s="15" t="s">
        <v>30</v>
      </c>
      <c r="M1669" s="7" t="s">
        <v>9427</v>
      </c>
      <c r="N1669" s="16" t="s">
        <v>2117</v>
      </c>
      <c r="O1669" s="16"/>
      <c r="P1669" s="16" t="s">
        <v>2518</v>
      </c>
      <c r="Q1669" s="16" t="s">
        <v>2523</v>
      </c>
      <c r="R1669" s="31">
        <v>36570</v>
      </c>
      <c r="S1669" s="31">
        <v>44875</v>
      </c>
      <c r="T1669" s="31">
        <v>45099</v>
      </c>
      <c r="U1669" s="31"/>
      <c r="V1669" s="31"/>
      <c r="W1669" s="31"/>
      <c r="X1669" s="17"/>
      <c r="Y1669" s="17"/>
      <c r="Z1669" s="31"/>
      <c r="AA1669" s="18">
        <f t="shared" ca="1" si="130"/>
        <v>25</v>
      </c>
      <c r="AB1669" s="19" t="s">
        <v>7877</v>
      </c>
      <c r="AC1669" s="35" t="str">
        <f t="shared" si="134"/>
        <v>0 anos 7 meses 12 dias</v>
      </c>
      <c r="AD1669" s="35" t="str">
        <f ca="1">IF(AND(V1669="",T1669&lt;TODAY()),"Contrato Encerrado",IF(AND(V1669="",T1669&gt;TODAY()),DATEDIF(TODAY(),T1669,"Y")&amp;" anos"&amp;" "&amp;DATEDIF(TODAY(),T1669,"YM")&amp;" meses"&amp;" "&amp;DATEDIF(TODAY(),T1669,"MD")&amp;" dias",IF(AND(X1669="",V1669&lt;TODAY()),"Contrato Encerrado",IF(AND(X1669="",V1669&gt;TODAY()),DATEDIF(TODAY(),V1669,"Y")&amp;" anos"&amp;" "&amp;DATEDIF(TODAY(),V1669,"YM")&amp;" meses"&amp;" "&amp;DATEDIF(TODAY(),V1669,"MD")&amp;" dias",IF(AND(Z1669="",X1669&lt;TODAY()),"Contrato Encerrado",IF(AND(Z1669="",X1669&gt;TODAY()),DATEDIF(TODAY(),X1669,"Y")&amp;" anos"&amp;" "&amp;DATEDIF(TODAY(),X1669,"YM")&amp;" meses"&amp;" "&amp;DATEDIF(TODAY(),X1669,"MD")&amp;" dias",IF(AND(Z1669&lt;&gt;””,Z1669&lt;TODAY()),"Contrato Encerrado",IF(AND(Z1669&lt;&gt;"",Z1669&gt;TODAY()),DATEDIF(TODAY(),Z1669,"Y")&amp;" anos"&amp;" "&amp;DATEDIF(TODAY(),Z1669,"YM")&amp;" meses"&amp;" "&amp;DATEDIF(TODAY(),Z1669,"MD")&amp;" dias"))))))))</f>
        <v>Contrato Encerrado</v>
      </c>
      <c r="AE1669" s="35">
        <f t="shared" si="131"/>
        <v>224</v>
      </c>
      <c r="AF1669" s="35">
        <f t="shared" si="132"/>
        <v>506</v>
      </c>
      <c r="AG1669" s="17" t="str">
        <f t="shared" si="133"/>
        <v>1 anos 4 meses 20 dias</v>
      </c>
    </row>
    <row r="1670" spans="1:33" ht="11.25" customHeight="1" x14ac:dyDescent="0.2">
      <c r="A1670" s="8" t="s">
        <v>9</v>
      </c>
      <c r="B1670" s="8" t="s">
        <v>13</v>
      </c>
      <c r="C1670" s="22" t="s">
        <v>14</v>
      </c>
      <c r="D1670" s="37">
        <v>2023</v>
      </c>
      <c r="E1670" s="23" t="s">
        <v>772</v>
      </c>
      <c r="F1670" s="8" t="s">
        <v>773</v>
      </c>
      <c r="G1670" s="77" t="s">
        <v>6498</v>
      </c>
      <c r="H1670" s="78" t="s">
        <v>6499</v>
      </c>
      <c r="I1670" s="9" t="s">
        <v>6500</v>
      </c>
      <c r="J1670" s="14" t="s">
        <v>14943</v>
      </c>
      <c r="K1670" s="9" t="s">
        <v>29</v>
      </c>
      <c r="L1670" s="24" t="s">
        <v>30</v>
      </c>
      <c r="M1670" s="7" t="s">
        <v>9427</v>
      </c>
      <c r="N1670" s="24" t="s">
        <v>4358</v>
      </c>
      <c r="O1670" s="24"/>
      <c r="P1670" s="24" t="s">
        <v>2518</v>
      </c>
      <c r="Q1670" s="24" t="s">
        <v>2523</v>
      </c>
      <c r="R1670" s="17">
        <v>35858</v>
      </c>
      <c r="S1670" s="17">
        <v>44956</v>
      </c>
      <c r="T1670" s="31">
        <v>45657</v>
      </c>
      <c r="U1670" s="20"/>
      <c r="V1670" s="20"/>
      <c r="W1670" s="17"/>
      <c r="X1670" s="17"/>
      <c r="Y1670" s="17"/>
      <c r="Z1670" s="20"/>
      <c r="AA1670" s="18">
        <f t="shared" ca="1" si="130"/>
        <v>27</v>
      </c>
      <c r="AB1670" s="19" t="s">
        <v>7877</v>
      </c>
      <c r="AC1670" s="35" t="str">
        <f t="shared" si="134"/>
        <v>1 anos 11 meses 1 dias</v>
      </c>
      <c r="AD1670" s="35" t="str">
        <f ca="1">IF(AND(V1670="",T1670&lt;TODAY()),"Contrato Encerrado",IF(AND(V1670="",T1670&gt;TODAY()),DATEDIF(TODAY(),T1670,"Y")&amp;" anos"&amp;" "&amp;DATEDIF(TODAY(),T1670,"YM")&amp;" meses"&amp;" "&amp;DATEDIF(TODAY(),T1670,"MD")&amp;" dias",IF(AND(X1670="",V1670&lt;TODAY()),"Contrato Encerrado",IF(AND(X1670="",V1670&gt;TODAY()),DATEDIF(TODAY(),V1670,"Y")&amp;" anos"&amp;" "&amp;DATEDIF(TODAY(),V1670,"YM")&amp;" meses"&amp;" "&amp;DATEDIF(TODAY(),V1670,"MD")&amp;" dias",IF(AND(Z1670="",X1670&lt;TODAY()),"Contrato Encerrado",IF(AND(Z1670="",X1670&gt;TODAY()),DATEDIF(TODAY(),X1670,"Y")&amp;" anos"&amp;" "&amp;DATEDIF(TODAY(),X1670,"YM")&amp;" meses"&amp;" "&amp;DATEDIF(TODAY(),X1670,"MD")&amp;" dias",IF(AND(Z1670&lt;&gt;””,Z1670&lt;TODAY()),"Contrato Encerrado",IF(AND(Z1670&lt;&gt;"",Z1670&gt;TODAY()),DATEDIF(TODAY(),Z1670,"Y")&amp;" anos"&amp;" "&amp;DATEDIF(TODAY(),Z1670,"YM")&amp;" meses"&amp;" "&amp;DATEDIF(TODAY(),Z1670,"MD")&amp;" dias"))))))))</f>
        <v>Contrato Encerrado</v>
      </c>
      <c r="AE1670" s="35">
        <f t="shared" si="131"/>
        <v>701</v>
      </c>
      <c r="AF1670" s="35">
        <f t="shared" si="132"/>
        <v>29</v>
      </c>
      <c r="AG1670" s="17" t="str">
        <f t="shared" si="133"/>
        <v>0 anos 0 meses 29 dias</v>
      </c>
    </row>
    <row r="1671" spans="1:33" ht="11.25" customHeight="1" x14ac:dyDescent="0.2">
      <c r="A1671" s="10" t="s">
        <v>9</v>
      </c>
      <c r="B1671" s="10" t="s">
        <v>13</v>
      </c>
      <c r="C1671" s="11" t="s">
        <v>17</v>
      </c>
      <c r="D1671" s="36">
        <v>2021</v>
      </c>
      <c r="E1671" s="13" t="s">
        <v>510</v>
      </c>
      <c r="F1671" s="10" t="s">
        <v>511</v>
      </c>
      <c r="G1671" s="83" t="s">
        <v>3469</v>
      </c>
      <c r="H1671" s="84" t="s">
        <v>3470</v>
      </c>
      <c r="I1671" s="13" t="s">
        <v>3471</v>
      </c>
      <c r="J1671" s="14" t="s">
        <v>14943</v>
      </c>
      <c r="K1671" s="13" t="s">
        <v>29</v>
      </c>
      <c r="L1671" s="25" t="s">
        <v>30</v>
      </c>
      <c r="M1671" s="7" t="s">
        <v>9427</v>
      </c>
      <c r="N1671" s="15" t="s">
        <v>2098</v>
      </c>
      <c r="O1671" s="26"/>
      <c r="P1671" s="26" t="s">
        <v>2517</v>
      </c>
      <c r="Q1671" s="26" t="s">
        <v>2522</v>
      </c>
      <c r="R1671" s="31">
        <v>35730</v>
      </c>
      <c r="S1671" s="31">
        <v>44320</v>
      </c>
      <c r="T1671" s="31">
        <v>44408</v>
      </c>
      <c r="U1671" s="31"/>
      <c r="V1671" s="31"/>
      <c r="W1671" s="31"/>
      <c r="X1671" s="17"/>
      <c r="Y1671" s="17"/>
      <c r="Z1671" s="31"/>
      <c r="AA1671" s="18">
        <f t="shared" ca="1" si="130"/>
        <v>27</v>
      </c>
      <c r="AB1671" s="19" t="s">
        <v>7877</v>
      </c>
      <c r="AC1671" s="35" t="str">
        <f t="shared" si="134"/>
        <v>0 anos 2 meses 27 dias</v>
      </c>
      <c r="AD1671" s="35" t="str">
        <f ca="1">IF(AND(V1671="",T1671&lt;TODAY()),"Contrato Encerrado",IF(AND(V1671="",T1671&gt;TODAY()),DATEDIF(TODAY(),T1671,"Y")&amp;" anos"&amp;" "&amp;DATEDIF(TODAY(),T1671,"YM")&amp;" meses"&amp;" "&amp;DATEDIF(TODAY(),T1671,"MD")&amp;" dias",IF(AND(X1671="",V1671&lt;TODAY()),"Contrato Encerrado",IF(AND(X1671="",V1671&gt;TODAY()),DATEDIF(TODAY(),V1671,"Y")&amp;" anos"&amp;" "&amp;DATEDIF(TODAY(),V1671,"YM")&amp;" meses"&amp;" "&amp;DATEDIF(TODAY(),V1671,"MD")&amp;" dias",IF(AND(Z1671="",X1671&lt;TODAY()),"Contrato Encerrado",IF(AND(Z1671="",X1671&gt;TODAY()),DATEDIF(TODAY(),X1671,"Y")&amp;" anos"&amp;" "&amp;DATEDIF(TODAY(),X1671,"YM")&amp;" meses"&amp;" "&amp;DATEDIF(TODAY(),X1671,"MD")&amp;" dias",IF(AND(Z1671&lt;&gt;””,Z1671&lt;TODAY()),"Contrato Encerrado",IF(AND(Z1671&lt;&gt;"",Z1671&gt;TODAY()),DATEDIF(TODAY(),Z1671,"Y")&amp;" anos"&amp;" "&amp;DATEDIF(TODAY(),Z1671,"YM")&amp;" meses"&amp;" "&amp;DATEDIF(TODAY(),Z1671,"MD")&amp;" dias"))))))))</f>
        <v>Contrato Encerrado</v>
      </c>
      <c r="AE1671" s="35">
        <f t="shared" si="131"/>
        <v>88</v>
      </c>
      <c r="AF1671" s="35">
        <f t="shared" si="132"/>
        <v>642</v>
      </c>
      <c r="AG1671" s="17" t="str">
        <f t="shared" si="133"/>
        <v>1 anos 9 meses 3 dias</v>
      </c>
    </row>
    <row r="1672" spans="1:33" ht="11.25" customHeight="1" x14ac:dyDescent="0.2">
      <c r="A1672" s="8" t="s">
        <v>9</v>
      </c>
      <c r="B1672" s="8" t="s">
        <v>13</v>
      </c>
      <c r="C1672" s="22" t="s">
        <v>11</v>
      </c>
      <c r="D1672" s="37">
        <v>2024</v>
      </c>
      <c r="E1672" s="12" t="s">
        <v>307</v>
      </c>
      <c r="F1672" s="8" t="s">
        <v>308</v>
      </c>
      <c r="G1672" s="77" t="s">
        <v>11251</v>
      </c>
      <c r="H1672" s="78" t="s">
        <v>11252</v>
      </c>
      <c r="I1672" s="14" t="s">
        <v>11253</v>
      </c>
      <c r="J1672" s="14" t="s">
        <v>14943</v>
      </c>
      <c r="K1672" s="14" t="s">
        <v>29</v>
      </c>
      <c r="L1672" s="15" t="s">
        <v>81</v>
      </c>
      <c r="M1672" s="7" t="s">
        <v>82</v>
      </c>
      <c r="N1672" s="15" t="s">
        <v>4113</v>
      </c>
      <c r="O1672" s="15" t="s">
        <v>8094</v>
      </c>
      <c r="P1672" s="15" t="s">
        <v>2518</v>
      </c>
      <c r="Q1672" s="15" t="s">
        <v>2523</v>
      </c>
      <c r="R1672" s="20">
        <v>39009</v>
      </c>
      <c r="S1672" s="20">
        <v>45293</v>
      </c>
      <c r="T1672" s="20">
        <v>45658</v>
      </c>
      <c r="U1672" s="20"/>
      <c r="V1672" s="20"/>
      <c r="W1672" s="20"/>
      <c r="X1672" s="17"/>
      <c r="Y1672" s="17"/>
      <c r="Z1672" s="20"/>
      <c r="AA1672" s="18">
        <f t="shared" ca="1" si="130"/>
        <v>18</v>
      </c>
      <c r="AB1672" s="15" t="s">
        <v>7878</v>
      </c>
      <c r="AC1672" s="35" t="str">
        <f t="shared" si="134"/>
        <v>0 anos 11 meses 30 dias</v>
      </c>
      <c r="AD1672" s="35" t="str">
        <f ca="1">IF(AND(V1672="",T1672&lt;TODAY()),"Contrato Encerrado",IF(AND(V1672="",T1672&gt;TODAY()),DATEDIF(TODAY(),T1672,"Y")&amp;" anos"&amp;" "&amp;DATEDIF(TODAY(),T1672,"YM")&amp;" meses"&amp;" "&amp;DATEDIF(TODAY(),T1672,"MD")&amp;" dias",IF(AND(X1672="",V1672&lt;TODAY()),"Contrato Encerrado",IF(AND(X1672="",V1672&gt;TODAY()),DATEDIF(TODAY(),V1672,"Y")&amp;" anos"&amp;" "&amp;DATEDIF(TODAY(),V1672,"YM")&amp;" meses"&amp;" "&amp;DATEDIF(TODAY(),V1672,"MD")&amp;" dias",IF(AND(Z1672="",X1672&lt;TODAY()),"Contrato Encerrado",IF(AND(Z1672="",X1672&gt;TODAY()),DATEDIF(TODAY(),X1672,"Y")&amp;" anos"&amp;" "&amp;DATEDIF(TODAY(),X1672,"YM")&amp;" meses"&amp;" "&amp;DATEDIF(TODAY(),X1672,"MD")&amp;" dias",IF(AND(Z1672&lt;&gt;””,Z1672&lt;TODAY()),"Contrato Encerrado",IF(AND(Z1672&lt;&gt;"",Z1672&gt;TODAY()),DATEDIF(TODAY(),Z1672,"Y")&amp;" anos"&amp;" "&amp;DATEDIF(TODAY(),Z1672,"YM")&amp;" meses"&amp;" "&amp;DATEDIF(TODAY(),Z1672,"MD")&amp;" dias"))))))))</f>
        <v>Contrato Encerrado</v>
      </c>
      <c r="AE1672" s="35">
        <f t="shared" si="131"/>
        <v>365</v>
      </c>
      <c r="AF1672" s="35">
        <f t="shared" si="132"/>
        <v>365</v>
      </c>
      <c r="AG1672" s="17" t="str">
        <f t="shared" si="133"/>
        <v>0 anos 11 meses 30 dias</v>
      </c>
    </row>
    <row r="1673" spans="1:33" ht="11.25" customHeight="1" x14ac:dyDescent="0.2">
      <c r="A1673" s="8" t="s">
        <v>9</v>
      </c>
      <c r="B1673" s="8" t="s">
        <v>13</v>
      </c>
      <c r="C1673" s="22" t="s">
        <v>16</v>
      </c>
      <c r="D1673" s="37">
        <v>2024</v>
      </c>
      <c r="E1673" s="12" t="s">
        <v>157</v>
      </c>
      <c r="F1673" s="8" t="s">
        <v>158</v>
      </c>
      <c r="G1673" s="77" t="s">
        <v>12818</v>
      </c>
      <c r="H1673" s="78" t="s">
        <v>12819</v>
      </c>
      <c r="I1673" s="14" t="s">
        <v>12820</v>
      </c>
      <c r="J1673" s="14" t="s">
        <v>10</v>
      </c>
      <c r="K1673" s="14" t="s">
        <v>29</v>
      </c>
      <c r="L1673" s="15" t="s">
        <v>30</v>
      </c>
      <c r="M1673" s="7" t="s">
        <v>9427</v>
      </c>
      <c r="N1673" s="15" t="s">
        <v>2101</v>
      </c>
      <c r="O1673" s="15" t="s">
        <v>7902</v>
      </c>
      <c r="P1673" s="15" t="s">
        <v>2518</v>
      </c>
      <c r="Q1673" s="15" t="s">
        <v>4109</v>
      </c>
      <c r="R1673" s="20">
        <v>30339</v>
      </c>
      <c r="S1673" s="20">
        <v>45350</v>
      </c>
      <c r="T1673" s="20">
        <v>46022</v>
      </c>
      <c r="U1673" s="20"/>
      <c r="V1673" s="20"/>
      <c r="W1673" s="20"/>
      <c r="X1673" s="17"/>
      <c r="Y1673" s="17"/>
      <c r="Z1673" s="20"/>
      <c r="AA1673" s="18">
        <f t="shared" ca="1" si="130"/>
        <v>42</v>
      </c>
      <c r="AB1673" s="20" t="s">
        <v>7878</v>
      </c>
      <c r="AC1673" s="35" t="str">
        <f t="shared" si="134"/>
        <v>1 anos 10 meses 3 dias</v>
      </c>
      <c r="AD1673" s="35" t="str">
        <f ca="1">IF(AND(V1673="",T1673&lt;TODAY()),"Contrato Encerrado",IF(AND(V1673="",T1673&gt;TODAY()),DATEDIF(TODAY(),T1673,"Y")&amp;" anos"&amp;" "&amp;DATEDIF(TODAY(),T1673,"YM")&amp;" meses"&amp;" "&amp;DATEDIF(TODAY(),T1673,"MD")&amp;" dias",IF(AND(X1673="",V1673&lt;TODAY()),"Contrato Encerrado",IF(AND(X1673="",V1673&gt;TODAY()),DATEDIF(TODAY(),V1673,"Y")&amp;" anos"&amp;" "&amp;DATEDIF(TODAY(),V1673,"YM")&amp;" meses"&amp;" "&amp;DATEDIF(TODAY(),V1673,"MD")&amp;" dias",IF(AND(Z1673="",X1673&lt;TODAY()),"Contrato Encerrado",IF(AND(Z1673="",X1673&gt;TODAY()),DATEDIF(TODAY(),X1673,"Y")&amp;" anos"&amp;" "&amp;DATEDIF(TODAY(),X1673,"YM")&amp;" meses"&amp;" "&amp;DATEDIF(TODAY(),X1673,"MD")&amp;" dias",IF(AND(Z1673&lt;&gt;””,Z1673&lt;TODAY()),"Contrato Encerrado",IF(AND(Z1673&lt;&gt;"",Z1673&gt;TODAY()),DATEDIF(TODAY(),Z1673,"Y")&amp;" anos"&amp;" "&amp;DATEDIF(TODAY(),Z1673,"YM")&amp;" meses"&amp;" "&amp;DATEDIF(TODAY(),Z1673,"MD")&amp;" dias"))))))))</f>
        <v>0 anos 2 meses 24 dias</v>
      </c>
      <c r="AE1673" s="35">
        <f t="shared" si="131"/>
        <v>672</v>
      </c>
      <c r="AF1673" s="35">
        <f t="shared" si="132"/>
        <v>58</v>
      </c>
      <c r="AG1673" s="17" t="str">
        <f t="shared" si="133"/>
        <v>0 anos 1 meses 27 dias</v>
      </c>
    </row>
    <row r="1674" spans="1:33" ht="11.25" customHeight="1" x14ac:dyDescent="0.2">
      <c r="A1674" s="8" t="s">
        <v>9</v>
      </c>
      <c r="B1674" s="8" t="s">
        <v>13</v>
      </c>
      <c r="C1674" s="22" t="s">
        <v>15</v>
      </c>
      <c r="D1674" s="37">
        <v>2024</v>
      </c>
      <c r="E1674" s="23" t="s">
        <v>157</v>
      </c>
      <c r="F1674" s="8" t="s">
        <v>158</v>
      </c>
      <c r="G1674" s="77" t="s">
        <v>12152</v>
      </c>
      <c r="H1674" s="78" t="s">
        <v>12153</v>
      </c>
      <c r="I1674" s="9" t="s">
        <v>12154</v>
      </c>
      <c r="J1674" s="14" t="s">
        <v>10</v>
      </c>
      <c r="K1674" s="9" t="s">
        <v>29</v>
      </c>
      <c r="L1674" s="24" t="s">
        <v>30</v>
      </c>
      <c r="M1674" s="7" t="s">
        <v>9427</v>
      </c>
      <c r="N1674" s="24" t="s">
        <v>12155</v>
      </c>
      <c r="O1674" s="24" t="s">
        <v>7885</v>
      </c>
      <c r="P1674" s="24" t="s">
        <v>2518</v>
      </c>
      <c r="Q1674" s="24" t="s">
        <v>4109</v>
      </c>
      <c r="R1674" s="29">
        <v>35668</v>
      </c>
      <c r="S1674" s="29">
        <v>45323</v>
      </c>
      <c r="T1674" s="17">
        <v>45688</v>
      </c>
      <c r="U1674" s="29">
        <v>45741</v>
      </c>
      <c r="V1674" s="29">
        <v>46104</v>
      </c>
      <c r="W1674" s="29"/>
      <c r="X1674" s="17"/>
      <c r="Y1674" s="17"/>
      <c r="Z1674" s="29"/>
      <c r="AA1674" s="18">
        <f t="shared" ca="1" si="130"/>
        <v>28</v>
      </c>
      <c r="AB1674" s="24" t="s">
        <v>7878</v>
      </c>
      <c r="AC1674" s="35" t="str">
        <f t="shared" si="134"/>
        <v>1 anos 11 meses 28 dias</v>
      </c>
      <c r="AD1674" s="35" t="str">
        <f ca="1">IF(AND(V1674="",T1674&lt;TODAY()),"Contrato Encerrado",IF(AND(V1674="",T1674&gt;TODAY()),DATEDIF(TODAY(),T1674,"Y")&amp;" anos"&amp;" "&amp;DATEDIF(TODAY(),T1674,"YM")&amp;" meses"&amp;" "&amp;DATEDIF(TODAY(),T1674,"MD")&amp;" dias",IF(AND(X1674="",V1674&lt;TODAY()),"Contrato Encerrado",IF(AND(X1674="",V1674&gt;TODAY()),DATEDIF(TODAY(),V1674,"Y")&amp;" anos"&amp;" "&amp;DATEDIF(TODAY(),V1674,"YM")&amp;" meses"&amp;" "&amp;DATEDIF(TODAY(),V1674,"MD")&amp;" dias",IF(AND(Z1674="",X1674&lt;TODAY()),"Contrato Encerrado",IF(AND(Z1674="",X1674&gt;TODAY()),DATEDIF(TODAY(),X1674,"Y")&amp;" anos"&amp;" "&amp;DATEDIF(TODAY(),X1674,"YM")&amp;" meses"&amp;" "&amp;DATEDIF(TODAY(),X1674,"MD")&amp;" dias",IF(AND(Z1674&lt;&gt;””,Z1674&lt;TODAY()),"Contrato Encerrado",IF(AND(Z1674&lt;&gt;"",Z1674&gt;TODAY()),DATEDIF(TODAY(),Z1674,"Y")&amp;" anos"&amp;" "&amp;DATEDIF(TODAY(),Z1674,"YM")&amp;" meses"&amp;" "&amp;DATEDIF(TODAY(),Z1674,"MD")&amp;" dias"))))))))</f>
        <v>0 anos 5 meses 16 dias</v>
      </c>
      <c r="AE1674" s="35">
        <f t="shared" si="131"/>
        <v>728</v>
      </c>
      <c r="AF1674" s="35">
        <f t="shared" si="132"/>
        <v>2</v>
      </c>
      <c r="AG1674" s="17" t="str">
        <f t="shared" si="133"/>
        <v>0 anos 0 meses 2 dias</v>
      </c>
    </row>
    <row r="1675" spans="1:33" ht="11.25" customHeight="1" x14ac:dyDescent="0.2">
      <c r="A1675" s="8" t="s">
        <v>9</v>
      </c>
      <c r="B1675" s="8" t="s">
        <v>13</v>
      </c>
      <c r="C1675" s="22" t="s">
        <v>11</v>
      </c>
      <c r="D1675" s="37">
        <v>2024</v>
      </c>
      <c r="E1675" s="12" t="s">
        <v>307</v>
      </c>
      <c r="F1675" s="8" t="s">
        <v>308</v>
      </c>
      <c r="G1675" s="77" t="s">
        <v>11254</v>
      </c>
      <c r="H1675" s="78" t="s">
        <v>11255</v>
      </c>
      <c r="I1675" s="14" t="s">
        <v>11256</v>
      </c>
      <c r="J1675" s="14" t="s">
        <v>10</v>
      </c>
      <c r="K1675" s="14" t="s">
        <v>29</v>
      </c>
      <c r="L1675" s="15" t="s">
        <v>81</v>
      </c>
      <c r="M1675" s="7" t="s">
        <v>82</v>
      </c>
      <c r="N1675" s="15" t="s">
        <v>4113</v>
      </c>
      <c r="O1675" s="15" t="s">
        <v>8035</v>
      </c>
      <c r="P1675" s="15" t="s">
        <v>2518</v>
      </c>
      <c r="Q1675" s="15" t="s">
        <v>2523</v>
      </c>
      <c r="R1675" s="20">
        <v>38860</v>
      </c>
      <c r="S1675" s="20">
        <v>45272</v>
      </c>
      <c r="T1675" s="20" t="s">
        <v>15031</v>
      </c>
      <c r="U1675" s="20"/>
      <c r="V1675" s="20"/>
      <c r="W1675" s="20"/>
      <c r="X1675" s="17"/>
      <c r="Y1675" s="17"/>
      <c r="Z1675" s="20"/>
      <c r="AA1675" s="18">
        <f t="shared" ca="1" si="130"/>
        <v>19</v>
      </c>
      <c r="AB1675" s="15" t="s">
        <v>7877</v>
      </c>
      <c r="AC1675" s="35" t="str">
        <f t="shared" si="134"/>
        <v>1 anos 11 meses 21 dias</v>
      </c>
      <c r="AD1675" s="35" t="str">
        <f ca="1">IF(AND(V1675="",T1675&lt;TODAY()),"Contrato Encerrado",IF(AND(V1675="",T1675&gt;TODAY()),DATEDIF(TODAY(),T1675,"Y")&amp;" anos"&amp;" "&amp;DATEDIF(TODAY(),T1675,"YM")&amp;" meses"&amp;" "&amp;DATEDIF(TODAY(),T1675,"MD")&amp;" dias",IF(AND(X1675="",V1675&lt;TODAY()),"Contrato Encerrado",IF(AND(X1675="",V1675&gt;TODAY()),DATEDIF(TODAY(),V1675,"Y")&amp;" anos"&amp;" "&amp;DATEDIF(TODAY(),V1675,"YM")&amp;" meses"&amp;" "&amp;DATEDIF(TODAY(),V1675,"MD")&amp;" dias",IF(AND(Z1675="",X1675&lt;TODAY()),"Contrato Encerrado",IF(AND(Z1675="",X1675&gt;TODAY()),DATEDIF(TODAY(),X1675,"Y")&amp;" anos"&amp;" "&amp;DATEDIF(TODAY(),X1675,"YM")&amp;" meses"&amp;" "&amp;DATEDIF(TODAY(),X1675,"MD")&amp;" dias",IF(AND(Z1675&lt;&gt;””,Z1675&lt;TODAY()),"Contrato Encerrado",IF(AND(Z1675&lt;&gt;"",Z1675&gt;TODAY()),DATEDIF(TODAY(),Z1675,"Y")&amp;" anos"&amp;" "&amp;DATEDIF(TODAY(),Z1675,"YM")&amp;" meses"&amp;" "&amp;DATEDIF(TODAY(),Z1675,"MD")&amp;" dias"))))))))</f>
        <v>0 anos 1 meses 26 dias</v>
      </c>
      <c r="AE1675" s="35">
        <f t="shared" si="131"/>
        <v>722</v>
      </c>
      <c r="AF1675" s="35">
        <f t="shared" si="132"/>
        <v>8</v>
      </c>
      <c r="AG1675" s="17" t="str">
        <f t="shared" si="133"/>
        <v>0 anos 0 meses 8 dias</v>
      </c>
    </row>
    <row r="1676" spans="1:33" ht="11.25" customHeight="1" x14ac:dyDescent="0.2">
      <c r="A1676" s="10" t="s">
        <v>9</v>
      </c>
      <c r="B1676" s="10" t="s">
        <v>13</v>
      </c>
      <c r="C1676" s="11" t="s">
        <v>16</v>
      </c>
      <c r="D1676" s="36">
        <v>2021</v>
      </c>
      <c r="E1676" s="13" t="s">
        <v>79</v>
      </c>
      <c r="F1676" s="10" t="s">
        <v>80</v>
      </c>
      <c r="G1676" s="83" t="s">
        <v>3472</v>
      </c>
      <c r="H1676" s="84" t="s">
        <v>3473</v>
      </c>
      <c r="I1676" s="13" t="s">
        <v>3474</v>
      </c>
      <c r="J1676" s="14" t="s">
        <v>1302</v>
      </c>
      <c r="K1676" s="13" t="s">
        <v>29</v>
      </c>
      <c r="L1676" s="25" t="s">
        <v>81</v>
      </c>
      <c r="M1676" s="7" t="s">
        <v>82</v>
      </c>
      <c r="N1676" s="26" t="s">
        <v>4113</v>
      </c>
      <c r="O1676" s="27"/>
      <c r="P1676" s="26" t="s">
        <v>2517</v>
      </c>
      <c r="Q1676" s="26" t="s">
        <v>2522</v>
      </c>
      <c r="R1676" s="31">
        <v>38188</v>
      </c>
      <c r="S1676" s="31">
        <v>44287</v>
      </c>
      <c r="T1676" s="31">
        <v>44316</v>
      </c>
      <c r="U1676" s="31"/>
      <c r="V1676" s="31"/>
      <c r="W1676" s="31"/>
      <c r="X1676" s="17"/>
      <c r="Y1676" s="17"/>
      <c r="Z1676" s="31"/>
      <c r="AA1676" s="18">
        <f t="shared" ca="1" si="130"/>
        <v>21</v>
      </c>
      <c r="AB1676" s="19" t="s">
        <v>7877</v>
      </c>
      <c r="AC1676" s="35" t="str">
        <f t="shared" si="134"/>
        <v>0 anos 0 meses 29 dias</v>
      </c>
      <c r="AD1676" s="35" t="str">
        <f ca="1">IF(AND(V1676="",T1676&lt;TODAY()),"Contrato Encerrado",IF(AND(V1676="",T1676&gt;TODAY()),DATEDIF(TODAY(),T1676,"Y")&amp;" anos"&amp;" "&amp;DATEDIF(TODAY(),T1676,"YM")&amp;" meses"&amp;" "&amp;DATEDIF(TODAY(),T1676,"MD")&amp;" dias",IF(AND(X1676="",V1676&lt;TODAY()),"Contrato Encerrado",IF(AND(X1676="",V1676&gt;TODAY()),DATEDIF(TODAY(),V1676,"Y")&amp;" anos"&amp;" "&amp;DATEDIF(TODAY(),V1676,"YM")&amp;" meses"&amp;" "&amp;DATEDIF(TODAY(),V1676,"MD")&amp;" dias",IF(AND(Z1676="",X1676&lt;TODAY()),"Contrato Encerrado",IF(AND(Z1676="",X1676&gt;TODAY()),DATEDIF(TODAY(),X1676,"Y")&amp;" anos"&amp;" "&amp;DATEDIF(TODAY(),X1676,"YM")&amp;" meses"&amp;" "&amp;DATEDIF(TODAY(),X1676,"MD")&amp;" dias",IF(AND(Z1676&lt;&gt;””,Z1676&lt;TODAY()),"Contrato Encerrado",IF(AND(Z1676&lt;&gt;"",Z1676&gt;TODAY()),DATEDIF(TODAY(),Z1676,"Y")&amp;" anos"&amp;" "&amp;DATEDIF(TODAY(),Z1676,"YM")&amp;" meses"&amp;" "&amp;DATEDIF(TODAY(),Z1676,"MD")&amp;" dias"))))))))</f>
        <v>Contrato Encerrado</v>
      </c>
      <c r="AE1676" s="35">
        <f t="shared" si="131"/>
        <v>29</v>
      </c>
      <c r="AF1676" s="35">
        <f t="shared" si="132"/>
        <v>701</v>
      </c>
      <c r="AG1676" s="17" t="str">
        <f t="shared" si="133"/>
        <v>1 anos 11 meses 1 dias</v>
      </c>
    </row>
    <row r="1677" spans="1:33" ht="11.25" customHeight="1" x14ac:dyDescent="0.2">
      <c r="A1677" s="8" t="s">
        <v>9</v>
      </c>
      <c r="B1677" s="8" t="s">
        <v>13</v>
      </c>
      <c r="C1677" s="22" t="s">
        <v>11</v>
      </c>
      <c r="D1677" s="36">
        <v>2025</v>
      </c>
      <c r="E1677" s="12" t="s">
        <v>307</v>
      </c>
      <c r="F1677" s="8" t="s">
        <v>308</v>
      </c>
      <c r="G1677" s="77" t="s">
        <v>15479</v>
      </c>
      <c r="H1677" s="78" t="s">
        <v>15480</v>
      </c>
      <c r="I1677" s="14" t="s">
        <v>15481</v>
      </c>
      <c r="J1677" s="14" t="s">
        <v>10</v>
      </c>
      <c r="K1677" s="14" t="s">
        <v>29</v>
      </c>
      <c r="L1677" s="15" t="s">
        <v>81</v>
      </c>
      <c r="M1677" s="7" t="s">
        <v>82</v>
      </c>
      <c r="N1677" s="15" t="s">
        <v>4113</v>
      </c>
      <c r="O1677" s="15" t="s">
        <v>7916</v>
      </c>
      <c r="P1677" s="15" t="s">
        <v>2518</v>
      </c>
      <c r="Q1677" s="15" t="s">
        <v>2523</v>
      </c>
      <c r="R1677" s="20">
        <v>39405</v>
      </c>
      <c r="S1677" s="20">
        <v>45677</v>
      </c>
      <c r="T1677" s="20" t="s">
        <v>15225</v>
      </c>
      <c r="U1677" s="20"/>
      <c r="V1677" s="20"/>
      <c r="W1677" s="20"/>
      <c r="X1677" s="17"/>
      <c r="Y1677" s="17"/>
      <c r="Z1677" s="20"/>
      <c r="AA1677" s="18">
        <f t="shared" ca="1" si="130"/>
        <v>17</v>
      </c>
      <c r="AB1677" s="15" t="s">
        <v>7877</v>
      </c>
      <c r="AC1677" s="35" t="str">
        <f t="shared" si="134"/>
        <v>0 anos 11 meses 10 dias</v>
      </c>
      <c r="AD1677" s="35" t="str">
        <f ca="1">IF(AND(V1677="",T1677&lt;TODAY()),"Contrato Encerrado",IF(AND(V1677="",T1677&gt;TODAY()),DATEDIF(TODAY(),T1677,"Y")&amp;" anos"&amp;" "&amp;DATEDIF(TODAY(),T1677,"YM")&amp;" meses"&amp;" "&amp;DATEDIF(TODAY(),T1677,"MD")&amp;" dias",IF(AND(X1677="",V1677&lt;TODAY()),"Contrato Encerrado",IF(AND(X1677="",V1677&gt;TODAY()),DATEDIF(TODAY(),V1677,"Y")&amp;" anos"&amp;" "&amp;DATEDIF(TODAY(),V1677,"YM")&amp;" meses"&amp;" "&amp;DATEDIF(TODAY(),V1677,"MD")&amp;" dias",IF(AND(Z1677="",X1677&lt;TODAY()),"Contrato Encerrado",IF(AND(Z1677="",X1677&gt;TODAY()),DATEDIF(TODAY(),X1677,"Y")&amp;" anos"&amp;" "&amp;DATEDIF(TODAY(),X1677,"YM")&amp;" meses"&amp;" "&amp;DATEDIF(TODAY(),X1677,"MD")&amp;" dias",IF(AND(Z1677&lt;&gt;””,Z1677&lt;TODAY()),"Contrato Encerrado",IF(AND(Z1677&lt;&gt;"",Z1677&gt;TODAY()),DATEDIF(TODAY(),Z1677,"Y")&amp;" anos"&amp;" "&amp;DATEDIF(TODAY(),Z1677,"YM")&amp;" meses"&amp;" "&amp;DATEDIF(TODAY(),Z1677,"MD")&amp;" dias"))))))))</f>
        <v>0 anos 2 meses 23 dias</v>
      </c>
      <c r="AE1677" s="35">
        <f t="shared" si="131"/>
        <v>344</v>
      </c>
      <c r="AF1677" s="35">
        <f t="shared" si="132"/>
        <v>386</v>
      </c>
      <c r="AG1677" s="17" t="str">
        <f t="shared" si="133"/>
        <v>1 anos 0 meses 20 dias</v>
      </c>
    </row>
    <row r="1678" spans="1:33" ht="11.25" customHeight="1" x14ac:dyDescent="0.2">
      <c r="A1678" s="10" t="s">
        <v>9</v>
      </c>
      <c r="B1678" s="10" t="s">
        <v>13</v>
      </c>
      <c r="C1678" s="11" t="s">
        <v>17</v>
      </c>
      <c r="D1678" s="36">
        <v>2021</v>
      </c>
      <c r="E1678" s="13" t="s">
        <v>157</v>
      </c>
      <c r="F1678" s="10" t="s">
        <v>158</v>
      </c>
      <c r="G1678" s="83" t="s">
        <v>3475</v>
      </c>
      <c r="H1678" s="84" t="s">
        <v>3476</v>
      </c>
      <c r="I1678" s="13" t="s">
        <v>3477</v>
      </c>
      <c r="J1678" s="14" t="s">
        <v>1302</v>
      </c>
      <c r="K1678" s="13" t="s">
        <v>29</v>
      </c>
      <c r="L1678" s="25" t="s">
        <v>30</v>
      </c>
      <c r="M1678" s="7" t="s">
        <v>9427</v>
      </c>
      <c r="N1678" s="26" t="s">
        <v>4113</v>
      </c>
      <c r="O1678" s="27"/>
      <c r="P1678" s="26" t="s">
        <v>2517</v>
      </c>
      <c r="Q1678" s="26" t="s">
        <v>2522</v>
      </c>
      <c r="R1678" s="31">
        <v>36769</v>
      </c>
      <c r="S1678" s="31">
        <v>44329</v>
      </c>
      <c r="T1678" s="111">
        <v>44418</v>
      </c>
      <c r="U1678" s="31"/>
      <c r="V1678" s="31"/>
      <c r="W1678" s="31"/>
      <c r="X1678" s="17"/>
      <c r="Y1678" s="17"/>
      <c r="Z1678" s="31"/>
      <c r="AA1678" s="18">
        <f t="shared" ca="1" si="130"/>
        <v>25</v>
      </c>
      <c r="AB1678" s="19" t="s">
        <v>7877</v>
      </c>
      <c r="AC1678" s="35" t="str">
        <f t="shared" si="134"/>
        <v>0 anos 2 meses 28 dias</v>
      </c>
      <c r="AD1678" s="35" t="str">
        <f ca="1">IF(AND(V1678="",T1678&lt;TODAY()),"Contrato Encerrado",IF(AND(V1678="",T1678&gt;TODAY()),DATEDIF(TODAY(),T1678,"Y")&amp;" anos"&amp;" "&amp;DATEDIF(TODAY(),T1678,"YM")&amp;" meses"&amp;" "&amp;DATEDIF(TODAY(),T1678,"MD")&amp;" dias",IF(AND(X1678="",V1678&lt;TODAY()),"Contrato Encerrado",IF(AND(X1678="",V1678&gt;TODAY()),DATEDIF(TODAY(),V1678,"Y")&amp;" anos"&amp;" "&amp;DATEDIF(TODAY(),V1678,"YM")&amp;" meses"&amp;" "&amp;DATEDIF(TODAY(),V1678,"MD")&amp;" dias",IF(AND(Z1678="",X1678&lt;TODAY()),"Contrato Encerrado",IF(AND(Z1678="",X1678&gt;TODAY()),DATEDIF(TODAY(),X1678,"Y")&amp;" anos"&amp;" "&amp;DATEDIF(TODAY(),X1678,"YM")&amp;" meses"&amp;" "&amp;DATEDIF(TODAY(),X1678,"MD")&amp;" dias",IF(AND(Z1678&lt;&gt;””,Z1678&lt;TODAY()),"Contrato Encerrado",IF(AND(Z1678&lt;&gt;"",Z1678&gt;TODAY()),DATEDIF(TODAY(),Z1678,"Y")&amp;" anos"&amp;" "&amp;DATEDIF(TODAY(),Z1678,"YM")&amp;" meses"&amp;" "&amp;DATEDIF(TODAY(),Z1678,"MD")&amp;" dias"))))))))</f>
        <v>Contrato Encerrado</v>
      </c>
      <c r="AE1678" s="35">
        <f t="shared" si="131"/>
        <v>89</v>
      </c>
      <c r="AF1678" s="35">
        <f t="shared" si="132"/>
        <v>641</v>
      </c>
      <c r="AG1678" s="17" t="str">
        <f t="shared" si="133"/>
        <v>1 anos 9 meses 2 dias</v>
      </c>
    </row>
    <row r="1679" spans="1:33" ht="11.25" customHeight="1" x14ac:dyDescent="0.2">
      <c r="A1679" s="8" t="s">
        <v>9</v>
      </c>
      <c r="B1679" s="8" t="s">
        <v>13</v>
      </c>
      <c r="C1679" s="22" t="s">
        <v>15</v>
      </c>
      <c r="D1679" s="37">
        <v>2025</v>
      </c>
      <c r="E1679" s="12" t="s">
        <v>157</v>
      </c>
      <c r="F1679" s="8" t="s">
        <v>158</v>
      </c>
      <c r="G1679" s="77" t="s">
        <v>15675</v>
      </c>
      <c r="H1679" s="78" t="s">
        <v>15676</v>
      </c>
      <c r="I1679" s="14" t="s">
        <v>15677</v>
      </c>
      <c r="J1679" s="14" t="s">
        <v>10</v>
      </c>
      <c r="K1679" s="14" t="s">
        <v>29</v>
      </c>
      <c r="L1679" s="15" t="s">
        <v>81</v>
      </c>
      <c r="M1679" s="7" t="s">
        <v>82</v>
      </c>
      <c r="N1679" s="15" t="s">
        <v>4113</v>
      </c>
      <c r="O1679" s="15" t="s">
        <v>8006</v>
      </c>
      <c r="P1679" s="15" t="s">
        <v>2518</v>
      </c>
      <c r="Q1679" s="15" t="s">
        <v>4109</v>
      </c>
      <c r="R1679" s="20">
        <v>39632</v>
      </c>
      <c r="S1679" s="20">
        <v>45712</v>
      </c>
      <c r="T1679" s="20">
        <v>46076</v>
      </c>
      <c r="U1679" s="20"/>
      <c r="V1679" s="20"/>
      <c r="W1679" s="20"/>
      <c r="X1679" s="17"/>
      <c r="Y1679" s="17"/>
      <c r="Z1679" s="20"/>
      <c r="AA1679" s="21">
        <f t="shared" ca="1" si="130"/>
        <v>17</v>
      </c>
      <c r="AB1679" s="15" t="s">
        <v>7877</v>
      </c>
      <c r="AC1679" s="35" t="str">
        <f t="shared" si="134"/>
        <v>0 anos 11 meses 30 dias</v>
      </c>
      <c r="AD1679" s="35" t="str">
        <f ca="1">IF(AND(V1679="",T1679&lt;TODAY()),"Contrato Encerrado",IF(AND(V1679="",T1679&gt;TODAY()),DATEDIF(TODAY(),T1679,"Y")&amp;" anos"&amp;" "&amp;DATEDIF(TODAY(),T1679,"YM")&amp;" meses"&amp;" "&amp;DATEDIF(TODAY(),T1679,"MD")&amp;" dias",IF(AND(X1679="",V1679&lt;TODAY()),"Contrato Encerrado",IF(AND(X1679="",V1679&gt;TODAY()),DATEDIF(TODAY(),V1679,"Y")&amp;" anos"&amp;" "&amp;DATEDIF(TODAY(),V1679,"YM")&amp;" meses"&amp;" "&amp;DATEDIF(TODAY(),V1679,"MD")&amp;" dias",IF(AND(Z1679="",X1679&lt;TODAY()),"Contrato Encerrado",IF(AND(Z1679="",X1679&gt;TODAY()),DATEDIF(TODAY(),X1679,"Y")&amp;" anos"&amp;" "&amp;DATEDIF(TODAY(),X1679,"YM")&amp;" meses"&amp;" "&amp;DATEDIF(TODAY(),X1679,"MD")&amp;" dias",IF(AND(Z1679&lt;&gt;””,Z1679&lt;TODAY()),"Contrato Encerrado",IF(AND(Z1679&lt;&gt;"",Z1679&gt;TODAY()),DATEDIF(TODAY(),Z1679,"Y")&amp;" anos"&amp;" "&amp;DATEDIF(TODAY(),Z1679,"YM")&amp;" meses"&amp;" "&amp;DATEDIF(TODAY(),Z1679,"MD")&amp;" dias"))))))))</f>
        <v>0 anos 4 meses 16 dias</v>
      </c>
      <c r="AE1679" s="35">
        <f t="shared" si="131"/>
        <v>364</v>
      </c>
      <c r="AF1679" s="35">
        <f t="shared" si="132"/>
        <v>366</v>
      </c>
      <c r="AG1679" s="17" t="str">
        <f t="shared" si="133"/>
        <v>0 anos 11 meses 31 dias</v>
      </c>
    </row>
    <row r="1680" spans="1:33" ht="11.25" customHeight="1" x14ac:dyDescent="0.2">
      <c r="A1680" s="8" t="s">
        <v>9</v>
      </c>
      <c r="B1680" s="8" t="s">
        <v>13</v>
      </c>
      <c r="C1680" s="22" t="s">
        <v>17</v>
      </c>
      <c r="D1680" s="37">
        <v>2023</v>
      </c>
      <c r="E1680" s="23" t="s">
        <v>1111</v>
      </c>
      <c r="F1680" s="8" t="s">
        <v>1112</v>
      </c>
      <c r="G1680" s="77" t="s">
        <v>6501</v>
      </c>
      <c r="H1680" s="78" t="s">
        <v>6502</v>
      </c>
      <c r="I1680" s="9" t="s">
        <v>6503</v>
      </c>
      <c r="J1680" s="14" t="s">
        <v>14943</v>
      </c>
      <c r="K1680" s="9" t="s">
        <v>29</v>
      </c>
      <c r="L1680" s="24" t="s">
        <v>81</v>
      </c>
      <c r="M1680" s="7" t="s">
        <v>82</v>
      </c>
      <c r="N1680" s="24" t="s">
        <v>4113</v>
      </c>
      <c r="O1680" s="24"/>
      <c r="P1680" s="24" t="s">
        <v>2518</v>
      </c>
      <c r="Q1680" s="24" t="s">
        <v>2523</v>
      </c>
      <c r="R1680" s="17">
        <v>38608</v>
      </c>
      <c r="S1680" s="17">
        <v>45054</v>
      </c>
      <c r="T1680" s="31">
        <v>45208</v>
      </c>
      <c r="U1680" s="17"/>
      <c r="V1680" s="31"/>
      <c r="W1680" s="17"/>
      <c r="X1680" s="17"/>
      <c r="Y1680" s="17"/>
      <c r="Z1680" s="31"/>
      <c r="AA1680" s="18">
        <f t="shared" ca="1" si="130"/>
        <v>20</v>
      </c>
      <c r="AB1680" s="19" t="s">
        <v>7877</v>
      </c>
      <c r="AC1680" s="35" t="str">
        <f t="shared" si="134"/>
        <v>0 anos 5 meses 1 dias</v>
      </c>
      <c r="AD1680" s="35" t="str">
        <f ca="1">IF(AND(V1680="",T1680&lt;TODAY()),"Contrato Encerrado",IF(AND(V1680="",T1680&gt;TODAY()),DATEDIF(TODAY(),T1680,"Y")&amp;" anos"&amp;" "&amp;DATEDIF(TODAY(),T1680,"YM")&amp;" meses"&amp;" "&amp;DATEDIF(TODAY(),T1680,"MD")&amp;" dias",IF(AND(X1680="",V1680&lt;TODAY()),"Contrato Encerrado",IF(AND(X1680="",V1680&gt;TODAY()),DATEDIF(TODAY(),V1680,"Y")&amp;" anos"&amp;" "&amp;DATEDIF(TODAY(),V1680,"YM")&amp;" meses"&amp;" "&amp;DATEDIF(TODAY(),V1680,"MD")&amp;" dias",IF(AND(Z1680="",X1680&lt;TODAY()),"Contrato Encerrado",IF(AND(Z1680="",X1680&gt;TODAY()),DATEDIF(TODAY(),X1680,"Y")&amp;" anos"&amp;" "&amp;DATEDIF(TODAY(),X1680,"YM")&amp;" meses"&amp;" "&amp;DATEDIF(TODAY(),X1680,"MD")&amp;" dias",IF(AND(Z1680&lt;&gt;””,Z1680&lt;TODAY()),"Contrato Encerrado",IF(AND(Z1680&lt;&gt;"",Z1680&gt;TODAY()),DATEDIF(TODAY(),Z1680,"Y")&amp;" anos"&amp;" "&amp;DATEDIF(TODAY(),Z1680,"YM")&amp;" meses"&amp;" "&amp;DATEDIF(TODAY(),Z1680,"MD")&amp;" dias"))))))))</f>
        <v>Contrato Encerrado</v>
      </c>
      <c r="AE1680" s="35">
        <f t="shared" si="131"/>
        <v>154</v>
      </c>
      <c r="AF1680" s="35">
        <f t="shared" si="132"/>
        <v>576</v>
      </c>
      <c r="AG1680" s="17" t="str">
        <f t="shared" si="133"/>
        <v>1 anos 6 meses 29 dias</v>
      </c>
    </row>
    <row r="1681" spans="1:33" ht="11.25" customHeight="1" x14ac:dyDescent="0.2">
      <c r="A1681" s="8" t="s">
        <v>9</v>
      </c>
      <c r="B1681" s="8" t="s">
        <v>13</v>
      </c>
      <c r="C1681" s="22" t="s">
        <v>25</v>
      </c>
      <c r="D1681" s="37">
        <v>2023</v>
      </c>
      <c r="E1681" s="12" t="s">
        <v>3176</v>
      </c>
      <c r="F1681" s="8" t="s">
        <v>3177</v>
      </c>
      <c r="G1681" s="77" t="s">
        <v>10751</v>
      </c>
      <c r="H1681" s="78" t="s">
        <v>10752</v>
      </c>
      <c r="I1681" s="14" t="s">
        <v>10753</v>
      </c>
      <c r="J1681" s="14" t="s">
        <v>10</v>
      </c>
      <c r="K1681" s="14" t="s">
        <v>29</v>
      </c>
      <c r="L1681" s="15" t="s">
        <v>30</v>
      </c>
      <c r="M1681" s="7" t="s">
        <v>9427</v>
      </c>
      <c r="N1681" s="15" t="s">
        <v>2107</v>
      </c>
      <c r="O1681" s="15" t="s">
        <v>7898</v>
      </c>
      <c r="P1681" s="15" t="s">
        <v>2518</v>
      </c>
      <c r="Q1681" s="15" t="s">
        <v>2523</v>
      </c>
      <c r="R1681" s="20">
        <v>35891</v>
      </c>
      <c r="S1681" s="20">
        <v>45261</v>
      </c>
      <c r="T1681" s="70" t="s">
        <v>14952</v>
      </c>
      <c r="U1681" s="70"/>
      <c r="V1681" s="20"/>
      <c r="W1681" s="20"/>
      <c r="X1681" s="17"/>
      <c r="Y1681" s="17"/>
      <c r="Z1681" s="20"/>
      <c r="AA1681" s="18">
        <f t="shared" ca="1" si="130"/>
        <v>27</v>
      </c>
      <c r="AB1681" s="20" t="s">
        <v>7877</v>
      </c>
      <c r="AC1681" s="35" t="str">
        <f t="shared" si="134"/>
        <v>1 anos 11 meses 29 dias</v>
      </c>
      <c r="AD1681" s="35" t="str">
        <f ca="1">IF(AND(V1681="",T1681&lt;TODAY()),"Contrato Encerrado",IF(AND(V1681="",T1681&gt;TODAY()),DATEDIF(TODAY(),T1681,"Y")&amp;" anos"&amp;" "&amp;DATEDIF(TODAY(),T1681,"YM")&amp;" meses"&amp;" "&amp;DATEDIF(TODAY(),T1681,"MD")&amp;" dias",IF(AND(X1681="",V1681&lt;TODAY()),"Contrato Encerrado",IF(AND(X1681="",V1681&gt;TODAY()),DATEDIF(TODAY(),V1681,"Y")&amp;" anos"&amp;" "&amp;DATEDIF(TODAY(),V1681,"YM")&amp;" meses"&amp;" "&amp;DATEDIF(TODAY(),V1681,"MD")&amp;" dias",IF(AND(Z1681="",X1681&lt;TODAY()),"Contrato Encerrado",IF(AND(Z1681="",X1681&gt;TODAY()),DATEDIF(TODAY(),X1681,"Y")&amp;" anos"&amp;" "&amp;DATEDIF(TODAY(),X1681,"YM")&amp;" meses"&amp;" "&amp;DATEDIF(TODAY(),X1681,"MD")&amp;" dias",IF(AND(Z1681&lt;&gt;””,Z1681&lt;TODAY()),"Contrato Encerrado",IF(AND(Z1681&lt;&gt;"",Z1681&gt;TODAY()),DATEDIF(TODAY(),Z1681,"Y")&amp;" anos"&amp;" "&amp;DATEDIF(TODAY(),Z1681,"YM")&amp;" meses"&amp;" "&amp;DATEDIF(TODAY(),Z1681,"MD")&amp;" dias"))))))))</f>
        <v>0 anos 1 meses 23 dias</v>
      </c>
      <c r="AE1681" s="35">
        <f t="shared" si="131"/>
        <v>730</v>
      </c>
      <c r="AF1681" s="35">
        <f t="shared" si="132"/>
        <v>0</v>
      </c>
      <c r="AG1681" s="17" t="str">
        <f t="shared" si="133"/>
        <v>ESTÁGIO COMPLETOU 2 ANOS</v>
      </c>
    </row>
    <row r="1682" spans="1:33" ht="11.25" customHeight="1" x14ac:dyDescent="0.2">
      <c r="A1682" s="8" t="s">
        <v>9</v>
      </c>
      <c r="B1682" s="8" t="s">
        <v>13</v>
      </c>
      <c r="C1682" s="22" t="s">
        <v>17</v>
      </c>
      <c r="D1682" s="37">
        <v>2025</v>
      </c>
      <c r="E1682" s="12" t="s">
        <v>307</v>
      </c>
      <c r="F1682" s="8" t="s">
        <v>308</v>
      </c>
      <c r="G1682" s="9" t="s">
        <v>16606</v>
      </c>
      <c r="H1682" s="8" t="s">
        <v>16607</v>
      </c>
      <c r="I1682" s="14" t="s">
        <v>16608</v>
      </c>
      <c r="J1682" s="14" t="s">
        <v>10</v>
      </c>
      <c r="K1682" s="14" t="s">
        <v>29</v>
      </c>
      <c r="L1682" s="15" t="s">
        <v>30</v>
      </c>
      <c r="M1682" s="7" t="s">
        <v>9427</v>
      </c>
      <c r="N1682" s="15" t="s">
        <v>4578</v>
      </c>
      <c r="O1682" s="15" t="s">
        <v>13943</v>
      </c>
      <c r="P1682" s="15" t="s">
        <v>2518</v>
      </c>
      <c r="Q1682" s="15" t="s">
        <v>2523</v>
      </c>
      <c r="R1682" s="20">
        <v>36418</v>
      </c>
      <c r="S1682" s="20">
        <v>45789</v>
      </c>
      <c r="T1682" s="20">
        <v>46153</v>
      </c>
      <c r="U1682" s="20"/>
      <c r="V1682" s="20"/>
      <c r="W1682" s="20"/>
      <c r="X1682" s="17"/>
      <c r="Y1682" s="17"/>
      <c r="Z1682" s="20"/>
      <c r="AA1682" s="18">
        <f t="shared" ca="1" si="130"/>
        <v>26</v>
      </c>
      <c r="AB1682" s="15" t="s">
        <v>7878</v>
      </c>
      <c r="AC1682" s="35" t="str">
        <f t="shared" si="134"/>
        <v>0 anos 11 meses 29 dias</v>
      </c>
      <c r="AD1682" s="35" t="str">
        <f ca="1">IF(AND(V1682="",T1682&lt;TODAY()),"Contrato Encerrado",IF(AND(V1682="",T1682&gt;TODAY()),DATEDIF(TODAY(),T1682,"Y")&amp;" anos"&amp;" "&amp;DATEDIF(TODAY(),T1682,"YM")&amp;" meses"&amp;" "&amp;DATEDIF(TODAY(),T1682,"MD")&amp;" dias",IF(AND(X1682="",V1682&lt;TODAY()),"Contrato Encerrado",IF(AND(X1682="",V1682&gt;TODAY()),DATEDIF(TODAY(),V1682,"Y")&amp;" anos"&amp;" "&amp;DATEDIF(TODAY(),V1682,"YM")&amp;" meses"&amp;" "&amp;DATEDIF(TODAY(),V1682,"MD")&amp;" dias",IF(AND(Z1682="",X1682&lt;TODAY()),"Contrato Encerrado",IF(AND(Z1682="",X1682&gt;TODAY()),DATEDIF(TODAY(),X1682,"Y")&amp;" anos"&amp;" "&amp;DATEDIF(TODAY(),X1682,"YM")&amp;" meses"&amp;" "&amp;DATEDIF(TODAY(),X1682,"MD")&amp;" dias",IF(AND(Z1682&lt;&gt;””,Z1682&lt;TODAY()),"Contrato Encerrado",IF(AND(Z1682&lt;&gt;"",Z1682&gt;TODAY()),DATEDIF(TODAY(),Z1682,"Y")&amp;" anos"&amp;" "&amp;DATEDIF(TODAY(),Z1682,"YM")&amp;" meses"&amp;" "&amp;DATEDIF(TODAY(),Z1682,"MD")&amp;" dias"))))))))</f>
        <v>0 anos 7 meses 4 dias</v>
      </c>
      <c r="AE1682" s="35">
        <f t="shared" si="131"/>
        <v>364</v>
      </c>
      <c r="AF1682" s="35">
        <f t="shared" si="132"/>
        <v>366</v>
      </c>
      <c r="AG1682" s="17" t="str">
        <f t="shared" si="133"/>
        <v>0 anos 11 meses 31 dias</v>
      </c>
    </row>
    <row r="1683" spans="1:33" ht="11.25" customHeight="1" x14ac:dyDescent="0.2">
      <c r="A1683" s="8" t="s">
        <v>9</v>
      </c>
      <c r="B1683" s="8" t="s">
        <v>13</v>
      </c>
      <c r="C1683" s="22" t="s">
        <v>24</v>
      </c>
      <c r="D1683" s="37">
        <v>2023</v>
      </c>
      <c r="E1683" s="12" t="s">
        <v>157</v>
      </c>
      <c r="F1683" s="8" t="s">
        <v>158</v>
      </c>
      <c r="G1683" s="77" t="s">
        <v>10302</v>
      </c>
      <c r="H1683" s="78" t="s">
        <v>10303</v>
      </c>
      <c r="I1683" s="14" t="s">
        <v>10304</v>
      </c>
      <c r="J1683" s="14" t="s">
        <v>10</v>
      </c>
      <c r="K1683" s="14" t="s">
        <v>29</v>
      </c>
      <c r="L1683" s="15" t="s">
        <v>30</v>
      </c>
      <c r="M1683" s="7" t="s">
        <v>9427</v>
      </c>
      <c r="N1683" s="15" t="s">
        <v>4159</v>
      </c>
      <c r="O1683" s="15" t="s">
        <v>10305</v>
      </c>
      <c r="P1683" s="15" t="s">
        <v>2518</v>
      </c>
      <c r="Q1683" s="15" t="s">
        <v>2521</v>
      </c>
      <c r="R1683" s="20">
        <v>28746</v>
      </c>
      <c r="S1683" s="20">
        <v>45222</v>
      </c>
      <c r="T1683" s="20" t="s">
        <v>14950</v>
      </c>
      <c r="U1683" s="20"/>
      <c r="V1683" s="20"/>
      <c r="W1683" s="20"/>
      <c r="X1683" s="17"/>
      <c r="Y1683" s="17"/>
      <c r="Z1683" s="20"/>
      <c r="AA1683" s="18">
        <f t="shared" ca="1" si="130"/>
        <v>47</v>
      </c>
      <c r="AB1683" s="15" t="s">
        <v>7878</v>
      </c>
      <c r="AC1683" s="35" t="str">
        <f t="shared" si="134"/>
        <v>1 anos 11 meses 29 dias</v>
      </c>
      <c r="AD1683" s="35" t="str">
        <f ca="1">IF(AND(V1683="",T1683&lt;TODAY()),"Contrato Encerrado",IF(AND(V1683="",T1683&gt;TODAY()),DATEDIF(TODAY(),T1683,"Y")&amp;" anos"&amp;" "&amp;DATEDIF(TODAY(),T1683,"YM")&amp;" meses"&amp;" "&amp;DATEDIF(TODAY(),T1683,"MD")&amp;" dias",IF(AND(X1683="",V1683&lt;TODAY()),"Contrato Encerrado",IF(AND(X1683="",V1683&gt;TODAY()),DATEDIF(TODAY(),V1683,"Y")&amp;" anos"&amp;" "&amp;DATEDIF(TODAY(),V1683,"YM")&amp;" meses"&amp;" "&amp;DATEDIF(TODAY(),V1683,"MD")&amp;" dias",IF(AND(Z1683="",X1683&lt;TODAY()),"Contrato Encerrado",IF(AND(Z1683="",X1683&gt;TODAY()),DATEDIF(TODAY(),X1683,"Y")&amp;" anos"&amp;" "&amp;DATEDIF(TODAY(),X1683,"YM")&amp;" meses"&amp;" "&amp;DATEDIF(TODAY(),X1683,"MD")&amp;" dias",IF(AND(Z1683&lt;&gt;””,Z1683&lt;TODAY()),"Contrato Encerrado",IF(AND(Z1683&lt;&gt;"",Z1683&gt;TODAY()),DATEDIF(TODAY(),Z1683,"Y")&amp;" anos"&amp;" "&amp;DATEDIF(TODAY(),Z1683,"YM")&amp;" meses"&amp;" "&amp;DATEDIF(TODAY(),Z1683,"MD")&amp;" dias"))))))))</f>
        <v>0 anos 0 meses 15 dias</v>
      </c>
      <c r="AE1683" s="35">
        <f t="shared" si="131"/>
        <v>730</v>
      </c>
      <c r="AF1683" s="35">
        <f t="shared" si="132"/>
        <v>0</v>
      </c>
      <c r="AG1683" s="17" t="str">
        <f t="shared" si="133"/>
        <v>ESTÁGIO COMPLETOU 2 ANOS</v>
      </c>
    </row>
    <row r="1684" spans="1:33" ht="11.25" customHeight="1" x14ac:dyDescent="0.2">
      <c r="A1684" s="8" t="s">
        <v>9</v>
      </c>
      <c r="B1684" s="8" t="s">
        <v>13</v>
      </c>
      <c r="C1684" s="22" t="s">
        <v>25</v>
      </c>
      <c r="D1684" s="37">
        <v>2024</v>
      </c>
      <c r="E1684" s="12" t="s">
        <v>795</v>
      </c>
      <c r="F1684" s="8" t="s">
        <v>796</v>
      </c>
      <c r="G1684" s="77" t="s">
        <v>15057</v>
      </c>
      <c r="H1684" s="78" t="s">
        <v>15058</v>
      </c>
      <c r="I1684" s="14" t="s">
        <v>14965</v>
      </c>
      <c r="J1684" s="14" t="s">
        <v>14943</v>
      </c>
      <c r="K1684" s="14" t="s">
        <v>29</v>
      </c>
      <c r="L1684" s="15" t="s">
        <v>30</v>
      </c>
      <c r="M1684" s="7" t="s">
        <v>9427</v>
      </c>
      <c r="N1684" s="15" t="s">
        <v>2098</v>
      </c>
      <c r="O1684" s="15" t="s">
        <v>7896</v>
      </c>
      <c r="P1684" s="15" t="s">
        <v>2518</v>
      </c>
      <c r="Q1684" s="15" t="s">
        <v>2523</v>
      </c>
      <c r="R1684" s="20">
        <v>35404</v>
      </c>
      <c r="S1684" s="20">
        <v>45628</v>
      </c>
      <c r="T1684" s="15">
        <v>45869</v>
      </c>
      <c r="U1684" s="15"/>
      <c r="V1684" s="15"/>
      <c r="W1684" s="15"/>
      <c r="X1684" s="17"/>
      <c r="Y1684" s="17"/>
      <c r="Z1684" s="15"/>
      <c r="AA1684" s="18">
        <f t="shared" ca="1" si="130"/>
        <v>28</v>
      </c>
      <c r="AB1684" s="20" t="s">
        <v>7878</v>
      </c>
      <c r="AC1684" s="35" t="str">
        <f t="shared" si="134"/>
        <v>0 anos 7 meses 29 dias</v>
      </c>
      <c r="AD1684" s="35" t="str">
        <f ca="1">IF(AND(V1684="",T1684&lt;TODAY()),"Contrato Encerrado",IF(AND(V1684="",T1684&gt;TODAY()),DATEDIF(TODAY(),T1684,"Y")&amp;" anos"&amp;" "&amp;DATEDIF(TODAY(),T1684,"YM")&amp;" meses"&amp;" "&amp;DATEDIF(TODAY(),T1684,"MD")&amp;" dias",IF(AND(X1684="",V1684&lt;TODAY()),"Contrato Encerrado",IF(AND(X1684="",V1684&gt;TODAY()),DATEDIF(TODAY(),V1684,"Y")&amp;" anos"&amp;" "&amp;DATEDIF(TODAY(),V1684,"YM")&amp;" meses"&amp;" "&amp;DATEDIF(TODAY(),V1684,"MD")&amp;" dias",IF(AND(Z1684="",X1684&lt;TODAY()),"Contrato Encerrado",IF(AND(Z1684="",X1684&gt;TODAY()),DATEDIF(TODAY(),X1684,"Y")&amp;" anos"&amp;" "&amp;DATEDIF(TODAY(),X1684,"YM")&amp;" meses"&amp;" "&amp;DATEDIF(TODAY(),X1684,"MD")&amp;" dias",IF(AND(Z1684&lt;&gt;””,Z1684&lt;TODAY()),"Contrato Encerrado",IF(AND(Z1684&lt;&gt;"",Z1684&gt;TODAY()),DATEDIF(TODAY(),Z1684,"Y")&amp;" anos"&amp;" "&amp;DATEDIF(TODAY(),Z1684,"YM")&amp;" meses"&amp;" "&amp;DATEDIF(TODAY(),Z1684,"MD")&amp;" dias"))))))))</f>
        <v>Contrato Encerrado</v>
      </c>
      <c r="AE1684" s="35">
        <f t="shared" si="131"/>
        <v>241</v>
      </c>
      <c r="AF1684" s="35">
        <f t="shared" si="132"/>
        <v>489</v>
      </c>
      <c r="AG1684" s="17" t="str">
        <f t="shared" si="133"/>
        <v>1 anos 4 meses 3 dias</v>
      </c>
    </row>
    <row r="1685" spans="1:33" ht="11.25" customHeight="1" x14ac:dyDescent="0.2">
      <c r="A1685" s="8" t="s">
        <v>9</v>
      </c>
      <c r="B1685" s="8" t="s">
        <v>13</v>
      </c>
      <c r="C1685" s="22" t="s">
        <v>23</v>
      </c>
      <c r="D1685" s="37">
        <v>2024</v>
      </c>
      <c r="E1685" s="12" t="s">
        <v>157</v>
      </c>
      <c r="F1685" s="8" t="s">
        <v>158</v>
      </c>
      <c r="G1685" s="77" t="s">
        <v>14632</v>
      </c>
      <c r="H1685" s="78" t="s">
        <v>14633</v>
      </c>
      <c r="I1685" s="14" t="s">
        <v>14634</v>
      </c>
      <c r="J1685" s="14" t="s">
        <v>14943</v>
      </c>
      <c r="K1685" s="14" t="s">
        <v>29</v>
      </c>
      <c r="L1685" s="15" t="s">
        <v>30</v>
      </c>
      <c r="M1685" s="7" t="s">
        <v>9427</v>
      </c>
      <c r="N1685" s="15" t="s">
        <v>6302</v>
      </c>
      <c r="O1685" s="15" t="s">
        <v>7902</v>
      </c>
      <c r="P1685" s="15" t="s">
        <v>2518</v>
      </c>
      <c r="Q1685" s="15" t="s">
        <v>2521</v>
      </c>
      <c r="R1685" s="20">
        <v>34900</v>
      </c>
      <c r="S1685" s="20">
        <v>45572</v>
      </c>
      <c r="T1685" s="20">
        <v>45688</v>
      </c>
      <c r="U1685" s="20"/>
      <c r="V1685" s="20"/>
      <c r="W1685" s="34"/>
      <c r="X1685" s="17"/>
      <c r="Y1685" s="17"/>
      <c r="Z1685" s="20"/>
      <c r="AA1685" s="18">
        <f t="shared" ca="1" si="130"/>
        <v>30</v>
      </c>
      <c r="AB1685" s="35" t="s">
        <v>7878</v>
      </c>
      <c r="AC1685" s="35" t="str">
        <f t="shared" si="134"/>
        <v>0 anos 3 meses 24 dias</v>
      </c>
      <c r="AD1685" s="35" t="str">
        <f ca="1">IF(AND(V1685="",T1685&lt;TODAY()),"Contrato Encerrado",IF(AND(V1685="",T1685&gt;TODAY()),DATEDIF(TODAY(),T1685,"Y")&amp;" anos"&amp;" "&amp;DATEDIF(TODAY(),T1685,"YM")&amp;" meses"&amp;" "&amp;DATEDIF(TODAY(),T1685,"MD")&amp;" dias",IF(AND(X1685="",V1685&lt;TODAY()),"Contrato Encerrado",IF(AND(X1685="",V1685&gt;TODAY()),DATEDIF(TODAY(),V1685,"Y")&amp;" anos"&amp;" "&amp;DATEDIF(TODAY(),V1685,"YM")&amp;" meses"&amp;" "&amp;DATEDIF(TODAY(),V1685,"MD")&amp;" dias",IF(AND(Z1685="",X1685&lt;TODAY()),"Contrato Encerrado",IF(AND(Z1685="",X1685&gt;TODAY()),DATEDIF(TODAY(),X1685,"Y")&amp;" anos"&amp;" "&amp;DATEDIF(TODAY(),X1685,"YM")&amp;" meses"&amp;" "&amp;DATEDIF(TODAY(),X1685,"MD")&amp;" dias",IF(AND(Z1685&lt;&gt;””,Z1685&lt;TODAY()),"Contrato Encerrado",IF(AND(Z1685&lt;&gt;"",Z1685&gt;TODAY()),DATEDIF(TODAY(),Z1685,"Y")&amp;" anos"&amp;" "&amp;DATEDIF(TODAY(),Z1685,"YM")&amp;" meses"&amp;" "&amp;DATEDIF(TODAY(),Z1685,"MD")&amp;" dias"))))))))</f>
        <v>Contrato Encerrado</v>
      </c>
      <c r="AE1685" s="35">
        <f t="shared" si="131"/>
        <v>116</v>
      </c>
      <c r="AF1685" s="35">
        <f t="shared" si="132"/>
        <v>614</v>
      </c>
      <c r="AG1685" s="17" t="str">
        <f t="shared" si="133"/>
        <v>1 anos 8 meses 5 dias</v>
      </c>
    </row>
    <row r="1686" spans="1:33" ht="11.25" customHeight="1" x14ac:dyDescent="0.2">
      <c r="A1686" s="8" t="s">
        <v>9</v>
      </c>
      <c r="B1686" s="8" t="s">
        <v>13</v>
      </c>
      <c r="C1686" s="22" t="s">
        <v>21</v>
      </c>
      <c r="D1686" s="37">
        <v>2023</v>
      </c>
      <c r="E1686" s="12" t="s">
        <v>157</v>
      </c>
      <c r="F1686" s="8" t="s">
        <v>158</v>
      </c>
      <c r="G1686" s="77" t="s">
        <v>8981</v>
      </c>
      <c r="H1686" s="78" t="s">
        <v>8982</v>
      </c>
      <c r="I1686" s="14" t="s">
        <v>8983</v>
      </c>
      <c r="J1686" s="14" t="s">
        <v>14943</v>
      </c>
      <c r="K1686" s="14" t="s">
        <v>29</v>
      </c>
      <c r="L1686" s="15" t="s">
        <v>30</v>
      </c>
      <c r="M1686" s="7" t="s">
        <v>9427</v>
      </c>
      <c r="N1686" s="15" t="s">
        <v>2101</v>
      </c>
      <c r="O1686" s="15" t="s">
        <v>7886</v>
      </c>
      <c r="P1686" s="15" t="s">
        <v>2518</v>
      </c>
      <c r="Q1686" s="15" t="s">
        <v>2521</v>
      </c>
      <c r="R1686" s="20">
        <v>33050</v>
      </c>
      <c r="S1686" s="20">
        <v>45133</v>
      </c>
      <c r="T1686" s="20">
        <v>45260</v>
      </c>
      <c r="U1686" s="20"/>
      <c r="V1686" s="20"/>
      <c r="W1686" s="20"/>
      <c r="X1686" s="17"/>
      <c r="Y1686" s="17"/>
      <c r="Z1686" s="20"/>
      <c r="AA1686" s="18">
        <f t="shared" ca="1" si="130"/>
        <v>35</v>
      </c>
      <c r="AB1686" s="21" t="s">
        <v>7878</v>
      </c>
      <c r="AC1686" s="35" t="str">
        <f t="shared" si="134"/>
        <v>0 anos 4 meses 4 dias</v>
      </c>
      <c r="AD1686" s="35" t="str">
        <f ca="1">IF(AND(V1686="",T1686&lt;TODAY()),"Contrato Encerrado",IF(AND(V1686="",T1686&gt;TODAY()),DATEDIF(TODAY(),T1686,"Y")&amp;" anos"&amp;" "&amp;DATEDIF(TODAY(),T1686,"YM")&amp;" meses"&amp;" "&amp;DATEDIF(TODAY(),T1686,"MD")&amp;" dias",IF(AND(X1686="",V1686&lt;TODAY()),"Contrato Encerrado",IF(AND(X1686="",V1686&gt;TODAY()),DATEDIF(TODAY(),V1686,"Y")&amp;" anos"&amp;" "&amp;DATEDIF(TODAY(),V1686,"YM")&amp;" meses"&amp;" "&amp;DATEDIF(TODAY(),V1686,"MD")&amp;" dias",IF(AND(Z1686="",X1686&lt;TODAY()),"Contrato Encerrado",IF(AND(Z1686="",X1686&gt;TODAY()),DATEDIF(TODAY(),X1686,"Y")&amp;" anos"&amp;" "&amp;DATEDIF(TODAY(),X1686,"YM")&amp;" meses"&amp;" "&amp;DATEDIF(TODAY(),X1686,"MD")&amp;" dias",IF(AND(Z1686&lt;&gt;””,Z1686&lt;TODAY()),"Contrato Encerrado",IF(AND(Z1686&lt;&gt;"",Z1686&gt;TODAY()),DATEDIF(TODAY(),Z1686,"Y")&amp;" anos"&amp;" "&amp;DATEDIF(TODAY(),Z1686,"YM")&amp;" meses"&amp;" "&amp;DATEDIF(TODAY(),Z1686,"MD")&amp;" dias"))))))))</f>
        <v>Contrato Encerrado</v>
      </c>
      <c r="AE1686" s="35">
        <f t="shared" si="131"/>
        <v>127</v>
      </c>
      <c r="AF1686" s="35">
        <f t="shared" si="132"/>
        <v>603</v>
      </c>
      <c r="AG1686" s="17" t="str">
        <f t="shared" si="133"/>
        <v>1 anos 7 meses 25 dias</v>
      </c>
    </row>
    <row r="1687" spans="1:33" ht="11.25" customHeight="1" x14ac:dyDescent="0.2">
      <c r="A1687" s="8" t="s">
        <v>9</v>
      </c>
      <c r="B1687" s="8" t="s">
        <v>13</v>
      </c>
      <c r="C1687" s="22" t="s">
        <v>15</v>
      </c>
      <c r="D1687" s="37">
        <v>2024</v>
      </c>
      <c r="E1687" s="23" t="s">
        <v>157</v>
      </c>
      <c r="F1687" s="8" t="s">
        <v>158</v>
      </c>
      <c r="G1687" s="77" t="s">
        <v>12156</v>
      </c>
      <c r="H1687" s="78" t="s">
        <v>12157</v>
      </c>
      <c r="I1687" s="9" t="s">
        <v>12158</v>
      </c>
      <c r="J1687" s="14" t="s">
        <v>10</v>
      </c>
      <c r="K1687" s="9" t="s">
        <v>29</v>
      </c>
      <c r="L1687" s="24" t="s">
        <v>30</v>
      </c>
      <c r="M1687" s="7" t="s">
        <v>9427</v>
      </c>
      <c r="N1687" s="24" t="s">
        <v>2101</v>
      </c>
      <c r="O1687" s="24" t="s">
        <v>7910</v>
      </c>
      <c r="P1687" s="24" t="s">
        <v>2518</v>
      </c>
      <c r="Q1687" s="24" t="s">
        <v>4109</v>
      </c>
      <c r="R1687" s="29">
        <v>29355</v>
      </c>
      <c r="S1687" s="29">
        <v>45323</v>
      </c>
      <c r="T1687" s="17">
        <v>46053</v>
      </c>
      <c r="U1687" s="20"/>
      <c r="V1687" s="20"/>
      <c r="W1687" s="29"/>
      <c r="X1687" s="17"/>
      <c r="Y1687" s="17"/>
      <c r="Z1687" s="29"/>
      <c r="AA1687" s="18">
        <f t="shared" ca="1" si="130"/>
        <v>45</v>
      </c>
      <c r="AB1687" s="24" t="s">
        <v>7878</v>
      </c>
      <c r="AC1687" s="35" t="str">
        <f t="shared" si="134"/>
        <v>1 anos 11 meses 30 dias</v>
      </c>
      <c r="AD1687" s="35" t="str">
        <f ca="1">IF(AND(V1687="",T1687&lt;TODAY()),"Contrato Encerrado",IF(AND(V1687="",T1687&gt;TODAY()),DATEDIF(TODAY(),T1687,"Y")&amp;" anos"&amp;" "&amp;DATEDIF(TODAY(),T1687,"YM")&amp;" meses"&amp;" "&amp;DATEDIF(TODAY(),T1687,"MD")&amp;" dias",IF(AND(X1687="",V1687&lt;TODAY()),"Contrato Encerrado",IF(AND(X1687="",V1687&gt;TODAY()),DATEDIF(TODAY(),V1687,"Y")&amp;" anos"&amp;" "&amp;DATEDIF(TODAY(),V1687,"YM")&amp;" meses"&amp;" "&amp;DATEDIF(TODAY(),V1687,"MD")&amp;" dias",IF(AND(Z1687="",X1687&lt;TODAY()),"Contrato Encerrado",IF(AND(Z1687="",X1687&gt;TODAY()),DATEDIF(TODAY(),X1687,"Y")&amp;" anos"&amp;" "&amp;DATEDIF(TODAY(),X1687,"YM")&amp;" meses"&amp;" "&amp;DATEDIF(TODAY(),X1687,"MD")&amp;" dias",IF(AND(Z1687&lt;&gt;””,Z1687&lt;TODAY()),"Contrato Encerrado",IF(AND(Z1687&lt;&gt;"",Z1687&gt;TODAY()),DATEDIF(TODAY(),Z1687,"Y")&amp;" anos"&amp;" "&amp;DATEDIF(TODAY(),Z1687,"YM")&amp;" meses"&amp;" "&amp;DATEDIF(TODAY(),Z1687,"MD")&amp;" dias"))))))))</f>
        <v>0 anos 3 meses 24 dias</v>
      </c>
      <c r="AE1687" s="35">
        <f t="shared" si="131"/>
        <v>730</v>
      </c>
      <c r="AF1687" s="35">
        <f t="shared" si="132"/>
        <v>0</v>
      </c>
      <c r="AG1687" s="17" t="str">
        <f t="shared" si="133"/>
        <v>ESTÁGIO COMPLETOU 2 ANOS</v>
      </c>
    </row>
    <row r="1688" spans="1:33" ht="11.25" customHeight="1" x14ac:dyDescent="0.2">
      <c r="A1688" s="8" t="s">
        <v>9</v>
      </c>
      <c r="B1688" s="10" t="s">
        <v>13</v>
      </c>
      <c r="C1688" s="11" t="s">
        <v>23</v>
      </c>
      <c r="D1688" s="36">
        <v>2022</v>
      </c>
      <c r="E1688" s="12" t="s">
        <v>79</v>
      </c>
      <c r="F1688" s="8" t="s">
        <v>80</v>
      </c>
      <c r="G1688" s="77" t="s">
        <v>4594</v>
      </c>
      <c r="H1688" s="78" t="s">
        <v>4595</v>
      </c>
      <c r="I1688" s="14" t="s">
        <v>4596</v>
      </c>
      <c r="J1688" s="14" t="s">
        <v>1302</v>
      </c>
      <c r="K1688" s="14" t="s">
        <v>29</v>
      </c>
      <c r="L1688" s="15" t="s">
        <v>30</v>
      </c>
      <c r="M1688" s="7" t="s">
        <v>9427</v>
      </c>
      <c r="N1688" s="16" t="s">
        <v>2106</v>
      </c>
      <c r="O1688" s="16"/>
      <c r="P1688" s="16" t="s">
        <v>2518</v>
      </c>
      <c r="Q1688" s="16" t="s">
        <v>2523</v>
      </c>
      <c r="R1688" s="31">
        <v>33325</v>
      </c>
      <c r="S1688" s="31">
        <v>44837</v>
      </c>
      <c r="T1688" s="31">
        <v>44998</v>
      </c>
      <c r="U1688" s="31"/>
      <c r="V1688" s="31"/>
      <c r="W1688" s="31"/>
      <c r="X1688" s="17"/>
      <c r="Y1688" s="17"/>
      <c r="Z1688" s="31"/>
      <c r="AA1688" s="18">
        <f t="shared" ca="1" si="130"/>
        <v>34</v>
      </c>
      <c r="AB1688" s="19" t="s">
        <v>7878</v>
      </c>
      <c r="AC1688" s="35" t="str">
        <f t="shared" si="134"/>
        <v>0 anos 5 meses 10 dias</v>
      </c>
      <c r="AD1688" s="35" t="str">
        <f ca="1">IF(AND(V1688="",T1688&lt;TODAY()),"Contrato Encerrado",IF(AND(V1688="",T1688&gt;TODAY()),DATEDIF(TODAY(),T1688,"Y")&amp;" anos"&amp;" "&amp;DATEDIF(TODAY(),T1688,"YM")&amp;" meses"&amp;" "&amp;DATEDIF(TODAY(),T1688,"MD")&amp;" dias",IF(AND(X1688="",V1688&lt;TODAY()),"Contrato Encerrado",IF(AND(X1688="",V1688&gt;TODAY()),DATEDIF(TODAY(),V1688,"Y")&amp;" anos"&amp;" "&amp;DATEDIF(TODAY(),V1688,"YM")&amp;" meses"&amp;" "&amp;DATEDIF(TODAY(),V1688,"MD")&amp;" dias",IF(AND(Z1688="",X1688&lt;TODAY()),"Contrato Encerrado",IF(AND(Z1688="",X1688&gt;TODAY()),DATEDIF(TODAY(),X1688,"Y")&amp;" anos"&amp;" "&amp;DATEDIF(TODAY(),X1688,"YM")&amp;" meses"&amp;" "&amp;DATEDIF(TODAY(),X1688,"MD")&amp;" dias",IF(AND(Z1688&lt;&gt;””,Z1688&lt;TODAY()),"Contrato Encerrado",IF(AND(Z1688&lt;&gt;"",Z1688&gt;TODAY()),DATEDIF(TODAY(),Z1688,"Y")&amp;" anos"&amp;" "&amp;DATEDIF(TODAY(),Z1688,"YM")&amp;" meses"&amp;" "&amp;DATEDIF(TODAY(),Z1688,"MD")&amp;" dias"))))))))</f>
        <v>Contrato Encerrado</v>
      </c>
      <c r="AE1688" s="35">
        <f t="shared" si="131"/>
        <v>161</v>
      </c>
      <c r="AF1688" s="35">
        <f t="shared" si="132"/>
        <v>569</v>
      </c>
      <c r="AG1688" s="17" t="str">
        <f t="shared" si="133"/>
        <v>1 anos 6 meses 22 dias</v>
      </c>
    </row>
    <row r="1689" spans="1:33" ht="11.25" customHeight="1" x14ac:dyDescent="0.2">
      <c r="A1689" s="8" t="s">
        <v>9</v>
      </c>
      <c r="B1689" s="8" t="s">
        <v>13</v>
      </c>
      <c r="C1689" s="22" t="s">
        <v>14</v>
      </c>
      <c r="D1689" s="37">
        <v>2023</v>
      </c>
      <c r="E1689" s="23" t="s">
        <v>157</v>
      </c>
      <c r="F1689" s="8" t="s">
        <v>158</v>
      </c>
      <c r="G1689" s="77" t="s">
        <v>6504</v>
      </c>
      <c r="H1689" s="78" t="s">
        <v>6505</v>
      </c>
      <c r="I1689" s="9" t="s">
        <v>6506</v>
      </c>
      <c r="J1689" s="14" t="s">
        <v>14943</v>
      </c>
      <c r="K1689" s="9" t="s">
        <v>29</v>
      </c>
      <c r="L1689" s="24" t="s">
        <v>30</v>
      </c>
      <c r="M1689" s="7" t="s">
        <v>9427</v>
      </c>
      <c r="N1689" s="24" t="s">
        <v>6302</v>
      </c>
      <c r="O1689" s="24"/>
      <c r="P1689" s="24" t="s">
        <v>2518</v>
      </c>
      <c r="Q1689" s="24" t="s">
        <v>2521</v>
      </c>
      <c r="R1689" s="17">
        <v>36245</v>
      </c>
      <c r="S1689" s="17">
        <v>44958</v>
      </c>
      <c r="T1689" s="31">
        <v>45386</v>
      </c>
      <c r="U1689" s="17"/>
      <c r="V1689" s="31"/>
      <c r="W1689" s="17"/>
      <c r="X1689" s="17"/>
      <c r="Y1689" s="17"/>
      <c r="Z1689" s="31"/>
      <c r="AA1689" s="18">
        <f t="shared" ca="1" si="130"/>
        <v>26</v>
      </c>
      <c r="AB1689" s="19" t="s">
        <v>7878</v>
      </c>
      <c r="AC1689" s="35" t="str">
        <f t="shared" si="134"/>
        <v>1 anos 2 meses 3 dias</v>
      </c>
      <c r="AD1689" s="35" t="str">
        <f ca="1">IF(AND(V1689="",T1689&lt;TODAY()),"Contrato Encerrado",IF(AND(V1689="",T1689&gt;TODAY()),DATEDIF(TODAY(),T1689,"Y")&amp;" anos"&amp;" "&amp;DATEDIF(TODAY(),T1689,"YM")&amp;" meses"&amp;" "&amp;DATEDIF(TODAY(),T1689,"MD")&amp;" dias",IF(AND(X1689="",V1689&lt;TODAY()),"Contrato Encerrado",IF(AND(X1689="",V1689&gt;TODAY()),DATEDIF(TODAY(),V1689,"Y")&amp;" anos"&amp;" "&amp;DATEDIF(TODAY(),V1689,"YM")&amp;" meses"&amp;" "&amp;DATEDIF(TODAY(),V1689,"MD")&amp;" dias",IF(AND(Z1689="",X1689&lt;TODAY()),"Contrato Encerrado",IF(AND(Z1689="",X1689&gt;TODAY()),DATEDIF(TODAY(),X1689,"Y")&amp;" anos"&amp;" "&amp;DATEDIF(TODAY(),X1689,"YM")&amp;" meses"&amp;" "&amp;DATEDIF(TODAY(),X1689,"MD")&amp;" dias",IF(AND(Z1689&lt;&gt;””,Z1689&lt;TODAY()),"Contrato Encerrado",IF(AND(Z1689&lt;&gt;"",Z1689&gt;TODAY()),DATEDIF(TODAY(),Z1689,"Y")&amp;" anos"&amp;" "&amp;DATEDIF(TODAY(),Z1689,"YM")&amp;" meses"&amp;" "&amp;DATEDIF(TODAY(),Z1689,"MD")&amp;" dias"))))))))</f>
        <v>Contrato Encerrado</v>
      </c>
      <c r="AE1689" s="35">
        <f t="shared" si="131"/>
        <v>428</v>
      </c>
      <c r="AF1689" s="35">
        <f t="shared" si="132"/>
        <v>302</v>
      </c>
      <c r="AG1689" s="17" t="str">
        <f t="shared" si="133"/>
        <v>0 anos 9 meses 28 dias</v>
      </c>
    </row>
    <row r="1690" spans="1:33" ht="11.25" customHeight="1" x14ac:dyDescent="0.2">
      <c r="A1690" s="8" t="s">
        <v>9</v>
      </c>
      <c r="B1690" s="8" t="s">
        <v>13</v>
      </c>
      <c r="C1690" s="22" t="s">
        <v>19</v>
      </c>
      <c r="D1690" s="37">
        <v>2023</v>
      </c>
      <c r="E1690" s="12" t="s">
        <v>157</v>
      </c>
      <c r="F1690" s="8" t="s">
        <v>158</v>
      </c>
      <c r="G1690" s="85" t="s">
        <v>8022</v>
      </c>
      <c r="H1690" s="78" t="s">
        <v>8023</v>
      </c>
      <c r="I1690" s="14" t="s">
        <v>8024</v>
      </c>
      <c r="J1690" s="14" t="s">
        <v>14943</v>
      </c>
      <c r="K1690" s="14" t="s">
        <v>29</v>
      </c>
      <c r="L1690" s="15" t="s">
        <v>30</v>
      </c>
      <c r="M1690" s="7" t="s">
        <v>9427</v>
      </c>
      <c r="N1690" s="15" t="s">
        <v>2101</v>
      </c>
      <c r="O1690" s="15" t="s">
        <v>8788</v>
      </c>
      <c r="P1690" s="15" t="s">
        <v>2518</v>
      </c>
      <c r="Q1690" s="15" t="s">
        <v>4109</v>
      </c>
      <c r="R1690" s="31">
        <v>36732</v>
      </c>
      <c r="S1690" s="30">
        <v>45065</v>
      </c>
      <c r="T1690" s="30">
        <v>45322</v>
      </c>
      <c r="U1690" s="30">
        <v>45399</v>
      </c>
      <c r="V1690" s="30">
        <v>45638</v>
      </c>
      <c r="W1690" s="17"/>
      <c r="X1690" s="17"/>
      <c r="Y1690" s="17"/>
      <c r="Z1690" s="20"/>
      <c r="AA1690" s="18">
        <f t="shared" ca="1" si="130"/>
        <v>25</v>
      </c>
      <c r="AB1690" s="19" t="s">
        <v>7878</v>
      </c>
      <c r="AC1690" s="35" t="str">
        <f t="shared" si="134"/>
        <v>1 anos 4 meses 7 dias</v>
      </c>
      <c r="AD1690" s="35" t="str">
        <f ca="1">IF(AND(V1690="",T1690&lt;TODAY()),"Contrato Encerrado",IF(AND(V1690="",T1690&gt;TODAY()),DATEDIF(TODAY(),T1690,"Y")&amp;" anos"&amp;" "&amp;DATEDIF(TODAY(),T1690,"YM")&amp;" meses"&amp;" "&amp;DATEDIF(TODAY(),T1690,"MD")&amp;" dias",IF(AND(X1690="",V1690&lt;TODAY()),"Contrato Encerrado",IF(AND(X1690="",V1690&gt;TODAY()),DATEDIF(TODAY(),V1690,"Y")&amp;" anos"&amp;" "&amp;DATEDIF(TODAY(),V1690,"YM")&amp;" meses"&amp;" "&amp;DATEDIF(TODAY(),V1690,"MD")&amp;" dias",IF(AND(Z1690="",X1690&lt;TODAY()),"Contrato Encerrado",IF(AND(Z1690="",X1690&gt;TODAY()),DATEDIF(TODAY(),X1690,"Y")&amp;" anos"&amp;" "&amp;DATEDIF(TODAY(),X1690,"YM")&amp;" meses"&amp;" "&amp;DATEDIF(TODAY(),X1690,"MD")&amp;" dias",IF(AND(Z1690&lt;&gt;””,Z1690&lt;TODAY()),"Contrato Encerrado",IF(AND(Z1690&lt;&gt;"",Z1690&gt;TODAY()),DATEDIF(TODAY(),Z1690,"Y")&amp;" anos"&amp;" "&amp;DATEDIF(TODAY(),Z1690,"YM")&amp;" meses"&amp;" "&amp;DATEDIF(TODAY(),Z1690,"MD")&amp;" dias"))))))))</f>
        <v>Contrato Encerrado</v>
      </c>
      <c r="AE1690" s="35">
        <f t="shared" si="131"/>
        <v>496</v>
      </c>
      <c r="AF1690" s="35">
        <f t="shared" si="132"/>
        <v>234</v>
      </c>
      <c r="AG1690" s="17" t="str">
        <f t="shared" si="133"/>
        <v>0 anos 7 meses 21 dias</v>
      </c>
    </row>
    <row r="1691" spans="1:33" ht="11.25" customHeight="1" x14ac:dyDescent="0.2">
      <c r="A1691" s="8" t="s">
        <v>9</v>
      </c>
      <c r="B1691" s="8" t="s">
        <v>13</v>
      </c>
      <c r="C1691" s="22" t="s">
        <v>24</v>
      </c>
      <c r="D1691" s="37">
        <v>2023</v>
      </c>
      <c r="E1691" s="12" t="s">
        <v>157</v>
      </c>
      <c r="F1691" s="8" t="s">
        <v>158</v>
      </c>
      <c r="G1691" s="77" t="s">
        <v>9654</v>
      </c>
      <c r="H1691" s="78" t="s">
        <v>10306</v>
      </c>
      <c r="I1691" s="14" t="s">
        <v>9655</v>
      </c>
      <c r="J1691" s="14" t="s">
        <v>14943</v>
      </c>
      <c r="K1691" s="14" t="s">
        <v>29</v>
      </c>
      <c r="L1691" s="15" t="s">
        <v>30</v>
      </c>
      <c r="M1691" s="7" t="s">
        <v>9427</v>
      </c>
      <c r="N1691" s="15" t="s">
        <v>4159</v>
      </c>
      <c r="O1691" s="15" t="s">
        <v>7974</v>
      </c>
      <c r="P1691" s="15" t="s">
        <v>2518</v>
      </c>
      <c r="Q1691" s="15" t="s">
        <v>4109</v>
      </c>
      <c r="R1691" s="20">
        <v>32305</v>
      </c>
      <c r="S1691" s="20">
        <v>45180</v>
      </c>
      <c r="T1691" s="20">
        <v>45545</v>
      </c>
      <c r="U1691" s="20"/>
      <c r="V1691" s="20"/>
      <c r="W1691" s="20"/>
      <c r="X1691" s="17"/>
      <c r="Y1691" s="17"/>
      <c r="Z1691" s="20"/>
      <c r="AA1691" s="18">
        <f t="shared" ca="1" si="130"/>
        <v>37</v>
      </c>
      <c r="AB1691" s="15" t="s">
        <v>7878</v>
      </c>
      <c r="AC1691" s="35" t="str">
        <f t="shared" si="134"/>
        <v>0 anos 11 meses 30 dias</v>
      </c>
      <c r="AD1691" s="35" t="str">
        <f ca="1">IF(AND(V1691="",T1691&lt;TODAY()),"Contrato Encerrado",IF(AND(V1691="",T1691&gt;TODAY()),DATEDIF(TODAY(),T1691,"Y")&amp;" anos"&amp;" "&amp;DATEDIF(TODAY(),T1691,"YM")&amp;" meses"&amp;" "&amp;DATEDIF(TODAY(),T1691,"MD")&amp;" dias",IF(AND(X1691="",V1691&lt;TODAY()),"Contrato Encerrado",IF(AND(X1691="",V1691&gt;TODAY()),DATEDIF(TODAY(),V1691,"Y")&amp;" anos"&amp;" "&amp;DATEDIF(TODAY(),V1691,"YM")&amp;" meses"&amp;" "&amp;DATEDIF(TODAY(),V1691,"MD")&amp;" dias",IF(AND(Z1691="",X1691&lt;TODAY()),"Contrato Encerrado",IF(AND(Z1691="",X1691&gt;TODAY()),DATEDIF(TODAY(),X1691,"Y")&amp;" anos"&amp;" "&amp;DATEDIF(TODAY(),X1691,"YM")&amp;" meses"&amp;" "&amp;DATEDIF(TODAY(),X1691,"MD")&amp;" dias",IF(AND(Z1691&lt;&gt;””,Z1691&lt;TODAY()),"Contrato Encerrado",IF(AND(Z1691&lt;&gt;"",Z1691&gt;TODAY()),DATEDIF(TODAY(),Z1691,"Y")&amp;" anos"&amp;" "&amp;DATEDIF(TODAY(),Z1691,"YM")&amp;" meses"&amp;" "&amp;DATEDIF(TODAY(),Z1691,"MD")&amp;" dias"))))))))</f>
        <v>Contrato Encerrado</v>
      </c>
      <c r="AE1691" s="35">
        <f t="shared" si="131"/>
        <v>365</v>
      </c>
      <c r="AF1691" s="35">
        <f t="shared" si="132"/>
        <v>365</v>
      </c>
      <c r="AG1691" s="17" t="str">
        <f t="shared" si="133"/>
        <v>0 anos 11 meses 30 dias</v>
      </c>
    </row>
    <row r="1692" spans="1:33" ht="11.25" customHeight="1" x14ac:dyDescent="0.2">
      <c r="A1692" s="8" t="s">
        <v>9</v>
      </c>
      <c r="B1692" s="8" t="s">
        <v>13</v>
      </c>
      <c r="C1692" s="22" t="s">
        <v>16</v>
      </c>
      <c r="D1692" s="37">
        <v>2025</v>
      </c>
      <c r="E1692" s="12" t="s">
        <v>157</v>
      </c>
      <c r="F1692" s="8" t="s">
        <v>158</v>
      </c>
      <c r="G1692" s="9" t="s">
        <v>16266</v>
      </c>
      <c r="H1692" s="8" t="s">
        <v>16267</v>
      </c>
      <c r="I1692" s="14" t="s">
        <v>16268</v>
      </c>
      <c r="J1692" s="14" t="s">
        <v>10</v>
      </c>
      <c r="K1692" s="14" t="s">
        <v>29</v>
      </c>
      <c r="L1692" s="15" t="s">
        <v>30</v>
      </c>
      <c r="M1692" s="7" t="s">
        <v>9427</v>
      </c>
      <c r="N1692" s="15" t="s">
        <v>16269</v>
      </c>
      <c r="O1692" s="15" t="s">
        <v>16270</v>
      </c>
      <c r="P1692" s="15" t="s">
        <v>2518</v>
      </c>
      <c r="Q1692" s="15" t="s">
        <v>4109</v>
      </c>
      <c r="R1692" s="20">
        <v>38737</v>
      </c>
      <c r="S1692" s="20">
        <v>45748</v>
      </c>
      <c r="T1692" s="20">
        <v>46112</v>
      </c>
      <c r="U1692" s="20"/>
      <c r="V1692" s="20"/>
      <c r="W1692" s="20"/>
      <c r="X1692" s="17"/>
      <c r="Y1692" s="17"/>
      <c r="Z1692" s="20"/>
      <c r="AA1692" s="21">
        <f t="shared" ca="1" si="130"/>
        <v>19</v>
      </c>
      <c r="AB1692" s="15" t="s">
        <v>7878</v>
      </c>
      <c r="AC1692" s="35" t="str">
        <f t="shared" si="134"/>
        <v>0 anos 11 meses 30 dias</v>
      </c>
      <c r="AD1692" s="35" t="str">
        <f ca="1">IF(AND(V1692="",T1692&lt;TODAY()),"Contrato Encerrado",IF(AND(V1692="",T1692&gt;TODAY()),DATEDIF(TODAY(),T1692,"Y")&amp;" anos"&amp;" "&amp;DATEDIF(TODAY(),T1692,"YM")&amp;" meses"&amp;" "&amp;DATEDIF(TODAY(),T1692,"MD")&amp;" dias",IF(AND(X1692="",V1692&lt;TODAY()),"Contrato Encerrado",IF(AND(X1692="",V1692&gt;TODAY()),DATEDIF(TODAY(),V1692,"Y")&amp;" anos"&amp;" "&amp;DATEDIF(TODAY(),V1692,"YM")&amp;" meses"&amp;" "&amp;DATEDIF(TODAY(),V1692,"MD")&amp;" dias",IF(AND(Z1692="",X1692&lt;TODAY()),"Contrato Encerrado",IF(AND(Z1692="",X1692&gt;TODAY()),DATEDIF(TODAY(),X1692,"Y")&amp;" anos"&amp;" "&amp;DATEDIF(TODAY(),X1692,"YM")&amp;" meses"&amp;" "&amp;DATEDIF(TODAY(),X1692,"MD")&amp;" dias",IF(AND(Z1692&lt;&gt;””,Z1692&lt;TODAY()),"Contrato Encerrado",IF(AND(Z1692&lt;&gt;"",Z1692&gt;TODAY()),DATEDIF(TODAY(),Z1692,"Y")&amp;" anos"&amp;" "&amp;DATEDIF(TODAY(),Z1692,"YM")&amp;" meses"&amp;" "&amp;DATEDIF(TODAY(),Z1692,"MD")&amp;" dias"))))))))</f>
        <v>0 anos 5 meses 24 dias</v>
      </c>
      <c r="AE1692" s="35">
        <f t="shared" si="131"/>
        <v>364</v>
      </c>
      <c r="AF1692" s="35">
        <f t="shared" si="132"/>
        <v>366</v>
      </c>
      <c r="AG1692" s="17" t="str">
        <f t="shared" si="133"/>
        <v>0 anos 11 meses 31 dias</v>
      </c>
    </row>
    <row r="1693" spans="1:33" ht="11.25" customHeight="1" x14ac:dyDescent="0.2">
      <c r="A1693" s="8" t="s">
        <v>9</v>
      </c>
      <c r="B1693" s="8" t="s">
        <v>13</v>
      </c>
      <c r="C1693" s="22" t="s">
        <v>16</v>
      </c>
      <c r="D1693" s="37">
        <v>2023</v>
      </c>
      <c r="E1693" s="23" t="s">
        <v>1111</v>
      </c>
      <c r="F1693" s="8" t="s">
        <v>1112</v>
      </c>
      <c r="G1693" s="77" t="s">
        <v>6507</v>
      </c>
      <c r="H1693" s="78" t="s">
        <v>6508</v>
      </c>
      <c r="I1693" s="9" t="s">
        <v>6509</v>
      </c>
      <c r="J1693" s="14" t="s">
        <v>14943</v>
      </c>
      <c r="K1693" s="9" t="s">
        <v>29</v>
      </c>
      <c r="L1693" s="24" t="s">
        <v>30</v>
      </c>
      <c r="M1693" s="7" t="s">
        <v>9427</v>
      </c>
      <c r="N1693" s="24" t="s">
        <v>2112</v>
      </c>
      <c r="O1693" s="24"/>
      <c r="P1693" s="24" t="s">
        <v>2518</v>
      </c>
      <c r="Q1693" s="24" t="s">
        <v>2523</v>
      </c>
      <c r="R1693" s="17">
        <v>37521</v>
      </c>
      <c r="S1693" s="17">
        <v>45019</v>
      </c>
      <c r="T1693" s="31">
        <v>45749</v>
      </c>
      <c r="U1693" s="20"/>
      <c r="V1693" s="20"/>
      <c r="W1693" s="17"/>
      <c r="X1693" s="17"/>
      <c r="Y1693" s="17"/>
      <c r="Z1693" s="20"/>
      <c r="AA1693" s="18">
        <f t="shared" ca="1" si="130"/>
        <v>23</v>
      </c>
      <c r="AB1693" s="19" t="s">
        <v>7878</v>
      </c>
      <c r="AC1693" s="35" t="str">
        <f t="shared" si="134"/>
        <v>1 anos 11 meses 30 dias</v>
      </c>
      <c r="AD1693" s="35" t="str">
        <f ca="1">IF(AND(V1693="",T1693&lt;TODAY()),"Contrato Encerrado",IF(AND(V1693="",T1693&gt;TODAY()),DATEDIF(TODAY(),T1693,"Y")&amp;" anos"&amp;" "&amp;DATEDIF(TODAY(),T1693,"YM")&amp;" meses"&amp;" "&amp;DATEDIF(TODAY(),T1693,"MD")&amp;" dias",IF(AND(X1693="",V1693&lt;TODAY()),"Contrato Encerrado",IF(AND(X1693="",V1693&gt;TODAY()),DATEDIF(TODAY(),V1693,"Y")&amp;" anos"&amp;" "&amp;DATEDIF(TODAY(),V1693,"YM")&amp;" meses"&amp;" "&amp;DATEDIF(TODAY(),V1693,"MD")&amp;" dias",IF(AND(Z1693="",X1693&lt;TODAY()),"Contrato Encerrado",IF(AND(Z1693="",X1693&gt;TODAY()),DATEDIF(TODAY(),X1693,"Y")&amp;" anos"&amp;" "&amp;DATEDIF(TODAY(),X1693,"YM")&amp;" meses"&amp;" "&amp;DATEDIF(TODAY(),X1693,"MD")&amp;" dias",IF(AND(Z1693&lt;&gt;””,Z1693&lt;TODAY()),"Contrato Encerrado",IF(AND(Z1693&lt;&gt;"",Z1693&gt;TODAY()),DATEDIF(TODAY(),Z1693,"Y")&amp;" anos"&amp;" "&amp;DATEDIF(TODAY(),Z1693,"YM")&amp;" meses"&amp;" "&amp;DATEDIF(TODAY(),Z1693,"MD")&amp;" dias"))))))))</f>
        <v>Contrato Encerrado</v>
      </c>
      <c r="AE1693" s="35">
        <f t="shared" si="131"/>
        <v>730</v>
      </c>
      <c r="AF1693" s="35">
        <f t="shared" si="132"/>
        <v>0</v>
      </c>
      <c r="AG1693" s="17" t="str">
        <f t="shared" si="133"/>
        <v>ESTÁGIO COMPLETOU 2 ANOS</v>
      </c>
    </row>
    <row r="1694" spans="1:33" ht="11.25" customHeight="1" x14ac:dyDescent="0.2">
      <c r="A1694" s="10" t="s">
        <v>9</v>
      </c>
      <c r="B1694" s="10" t="s">
        <v>13</v>
      </c>
      <c r="C1694" s="11" t="s">
        <v>17</v>
      </c>
      <c r="D1694" s="36">
        <v>2021</v>
      </c>
      <c r="E1694" s="13" t="s">
        <v>157</v>
      </c>
      <c r="F1694" s="10" t="s">
        <v>158</v>
      </c>
      <c r="G1694" s="83" t="s">
        <v>3478</v>
      </c>
      <c r="H1694" s="84" t="s">
        <v>3479</v>
      </c>
      <c r="I1694" s="13" t="s">
        <v>3480</v>
      </c>
      <c r="J1694" s="14" t="s">
        <v>1302</v>
      </c>
      <c r="K1694" s="13" t="s">
        <v>29</v>
      </c>
      <c r="L1694" s="25" t="s">
        <v>81</v>
      </c>
      <c r="M1694" s="7" t="s">
        <v>82</v>
      </c>
      <c r="N1694" s="16" t="s">
        <v>2111</v>
      </c>
      <c r="O1694" s="27"/>
      <c r="P1694" s="26" t="s">
        <v>2517</v>
      </c>
      <c r="Q1694" s="26" t="s">
        <v>2522</v>
      </c>
      <c r="R1694" s="31">
        <v>38163</v>
      </c>
      <c r="S1694" s="31">
        <v>44323</v>
      </c>
      <c r="T1694" s="31">
        <v>44562</v>
      </c>
      <c r="U1694" s="31"/>
      <c r="V1694" s="31"/>
      <c r="W1694" s="31"/>
      <c r="X1694" s="17"/>
      <c r="Y1694" s="17"/>
      <c r="Z1694" s="31"/>
      <c r="AA1694" s="18">
        <f t="shared" ca="1" si="130"/>
        <v>21</v>
      </c>
      <c r="AB1694" s="19" t="s">
        <v>7877</v>
      </c>
      <c r="AC1694" s="35" t="str">
        <f t="shared" si="134"/>
        <v>0 anos 7 meses 25 dias</v>
      </c>
      <c r="AD1694" s="35" t="str">
        <f ca="1">IF(AND(V1694="",T1694&lt;TODAY()),"Contrato Encerrado",IF(AND(V1694="",T1694&gt;TODAY()),DATEDIF(TODAY(),T1694,"Y")&amp;" anos"&amp;" "&amp;DATEDIF(TODAY(),T1694,"YM")&amp;" meses"&amp;" "&amp;DATEDIF(TODAY(),T1694,"MD")&amp;" dias",IF(AND(X1694="",V1694&lt;TODAY()),"Contrato Encerrado",IF(AND(X1694="",V1694&gt;TODAY()),DATEDIF(TODAY(),V1694,"Y")&amp;" anos"&amp;" "&amp;DATEDIF(TODAY(),V1694,"YM")&amp;" meses"&amp;" "&amp;DATEDIF(TODAY(),V1694,"MD")&amp;" dias",IF(AND(Z1694="",X1694&lt;TODAY()),"Contrato Encerrado",IF(AND(Z1694="",X1694&gt;TODAY()),DATEDIF(TODAY(),X1694,"Y")&amp;" anos"&amp;" "&amp;DATEDIF(TODAY(),X1694,"YM")&amp;" meses"&amp;" "&amp;DATEDIF(TODAY(),X1694,"MD")&amp;" dias",IF(AND(Z1694&lt;&gt;””,Z1694&lt;TODAY()),"Contrato Encerrado",IF(AND(Z1694&lt;&gt;"",Z1694&gt;TODAY()),DATEDIF(TODAY(),Z1694,"Y")&amp;" anos"&amp;" "&amp;DATEDIF(TODAY(),Z1694,"YM")&amp;" meses"&amp;" "&amp;DATEDIF(TODAY(),Z1694,"MD")&amp;" dias"))))))))</f>
        <v>Contrato Encerrado</v>
      </c>
      <c r="AE1694" s="35">
        <f t="shared" si="131"/>
        <v>239</v>
      </c>
      <c r="AF1694" s="35">
        <f t="shared" si="132"/>
        <v>491</v>
      </c>
      <c r="AG1694" s="17" t="str">
        <f t="shared" si="133"/>
        <v>1 anos 4 meses 5 dias</v>
      </c>
    </row>
    <row r="1695" spans="1:33" ht="11.25" customHeight="1" x14ac:dyDescent="0.2">
      <c r="A1695" s="8" t="s">
        <v>9</v>
      </c>
      <c r="B1695" s="8" t="s">
        <v>13</v>
      </c>
      <c r="C1695" s="22" t="s">
        <v>20</v>
      </c>
      <c r="D1695" s="37">
        <v>2023</v>
      </c>
      <c r="E1695" s="23" t="s">
        <v>1708</v>
      </c>
      <c r="F1695" s="8" t="s">
        <v>1709</v>
      </c>
      <c r="G1695" s="77" t="s">
        <v>8412</v>
      </c>
      <c r="H1695" s="78" t="s">
        <v>8413</v>
      </c>
      <c r="I1695" s="9" t="s">
        <v>8414</v>
      </c>
      <c r="J1695" s="14" t="s">
        <v>14943</v>
      </c>
      <c r="K1695" s="9" t="s">
        <v>29</v>
      </c>
      <c r="L1695" s="24" t="s">
        <v>30</v>
      </c>
      <c r="M1695" s="7" t="s">
        <v>9427</v>
      </c>
      <c r="N1695" s="15" t="s">
        <v>2103</v>
      </c>
      <c r="O1695" s="24" t="s">
        <v>7897</v>
      </c>
      <c r="P1695" s="24" t="s">
        <v>2518</v>
      </c>
      <c r="Q1695" s="24" t="s">
        <v>2523</v>
      </c>
      <c r="R1695" s="17">
        <v>37985</v>
      </c>
      <c r="S1695" s="17">
        <v>45117</v>
      </c>
      <c r="T1695" s="20">
        <v>45847</v>
      </c>
      <c r="U1695" s="20"/>
      <c r="V1695" s="20"/>
      <c r="W1695" s="17"/>
      <c r="X1695" s="17"/>
      <c r="Y1695" s="17"/>
      <c r="Z1695" s="20"/>
      <c r="AA1695" s="18">
        <f t="shared" ca="1" si="130"/>
        <v>21</v>
      </c>
      <c r="AB1695" s="18" t="s">
        <v>7877</v>
      </c>
      <c r="AC1695" s="35" t="str">
        <f t="shared" si="134"/>
        <v>1 anos 11 meses 29 dias</v>
      </c>
      <c r="AD1695" s="35" t="str">
        <f ca="1">IF(AND(V1695="",T1695&lt;TODAY()),"Contrato Encerrado",IF(AND(V1695="",T1695&gt;TODAY()),DATEDIF(TODAY(),T1695,"Y")&amp;" anos"&amp;" "&amp;DATEDIF(TODAY(),T1695,"YM")&amp;" meses"&amp;" "&amp;DATEDIF(TODAY(),T1695,"MD")&amp;" dias",IF(AND(X1695="",V1695&lt;TODAY()),"Contrato Encerrado",IF(AND(X1695="",V1695&gt;TODAY()),DATEDIF(TODAY(),V1695,"Y")&amp;" anos"&amp;" "&amp;DATEDIF(TODAY(),V1695,"YM")&amp;" meses"&amp;" "&amp;DATEDIF(TODAY(),V1695,"MD")&amp;" dias",IF(AND(Z1695="",X1695&lt;TODAY()),"Contrato Encerrado",IF(AND(Z1695="",X1695&gt;TODAY()),DATEDIF(TODAY(),X1695,"Y")&amp;" anos"&amp;" "&amp;DATEDIF(TODAY(),X1695,"YM")&amp;" meses"&amp;" "&amp;DATEDIF(TODAY(),X1695,"MD")&amp;" dias",IF(AND(Z1695&lt;&gt;””,Z1695&lt;TODAY()),"Contrato Encerrado",IF(AND(Z1695&lt;&gt;"",Z1695&gt;TODAY()),DATEDIF(TODAY(),Z1695,"Y")&amp;" anos"&amp;" "&amp;DATEDIF(TODAY(),Z1695,"YM")&amp;" meses"&amp;" "&amp;DATEDIF(TODAY(),Z1695,"MD")&amp;" dias"))))))))</f>
        <v>Contrato Encerrado</v>
      </c>
      <c r="AE1695" s="35">
        <f t="shared" si="131"/>
        <v>730</v>
      </c>
      <c r="AF1695" s="35">
        <f t="shared" si="132"/>
        <v>0</v>
      </c>
      <c r="AG1695" s="17" t="str">
        <f t="shared" si="133"/>
        <v>ESTÁGIO COMPLETOU 2 ANOS</v>
      </c>
    </row>
    <row r="1696" spans="1:33" ht="11.25" customHeight="1" x14ac:dyDescent="0.2">
      <c r="A1696" s="10" t="s">
        <v>9</v>
      </c>
      <c r="B1696" s="10" t="s">
        <v>13</v>
      </c>
      <c r="C1696" s="11" t="s">
        <v>16</v>
      </c>
      <c r="D1696" s="36">
        <v>2021</v>
      </c>
      <c r="E1696" s="13" t="s">
        <v>79</v>
      </c>
      <c r="F1696" s="10" t="s">
        <v>80</v>
      </c>
      <c r="G1696" s="83" t="s">
        <v>3481</v>
      </c>
      <c r="H1696" s="84" t="s">
        <v>3482</v>
      </c>
      <c r="I1696" s="13" t="s">
        <v>3483</v>
      </c>
      <c r="J1696" s="14" t="s">
        <v>1302</v>
      </c>
      <c r="K1696" s="13" t="s">
        <v>29</v>
      </c>
      <c r="L1696" s="25" t="s">
        <v>81</v>
      </c>
      <c r="M1696" s="7" t="s">
        <v>82</v>
      </c>
      <c r="N1696" s="26" t="s">
        <v>4113</v>
      </c>
      <c r="O1696" s="26"/>
      <c r="P1696" s="26" t="s">
        <v>2517</v>
      </c>
      <c r="Q1696" s="26" t="s">
        <v>2522</v>
      </c>
      <c r="R1696" s="31">
        <v>37993</v>
      </c>
      <c r="S1696" s="31">
        <v>44287</v>
      </c>
      <c r="T1696" s="31">
        <v>44562</v>
      </c>
      <c r="U1696" s="31"/>
      <c r="V1696" s="31"/>
      <c r="W1696" s="31"/>
      <c r="X1696" s="17"/>
      <c r="Y1696" s="17"/>
      <c r="Z1696" s="31"/>
      <c r="AA1696" s="18">
        <f t="shared" ca="1" si="130"/>
        <v>21</v>
      </c>
      <c r="AB1696" s="19" t="s">
        <v>7877</v>
      </c>
      <c r="AC1696" s="35" t="str">
        <f t="shared" si="134"/>
        <v>0 anos 9 meses 0 dias</v>
      </c>
      <c r="AD1696" s="35" t="str">
        <f ca="1">IF(AND(V1696="",T1696&lt;TODAY()),"Contrato Encerrado",IF(AND(V1696="",T1696&gt;TODAY()),DATEDIF(TODAY(),T1696,"Y")&amp;" anos"&amp;" "&amp;DATEDIF(TODAY(),T1696,"YM")&amp;" meses"&amp;" "&amp;DATEDIF(TODAY(),T1696,"MD")&amp;" dias",IF(AND(X1696="",V1696&lt;TODAY()),"Contrato Encerrado",IF(AND(X1696="",V1696&gt;TODAY()),DATEDIF(TODAY(),V1696,"Y")&amp;" anos"&amp;" "&amp;DATEDIF(TODAY(),V1696,"YM")&amp;" meses"&amp;" "&amp;DATEDIF(TODAY(),V1696,"MD")&amp;" dias",IF(AND(Z1696="",X1696&lt;TODAY()),"Contrato Encerrado",IF(AND(Z1696="",X1696&gt;TODAY()),DATEDIF(TODAY(),X1696,"Y")&amp;" anos"&amp;" "&amp;DATEDIF(TODAY(),X1696,"YM")&amp;" meses"&amp;" "&amp;DATEDIF(TODAY(),X1696,"MD")&amp;" dias",IF(AND(Z1696&lt;&gt;””,Z1696&lt;TODAY()),"Contrato Encerrado",IF(AND(Z1696&lt;&gt;"",Z1696&gt;TODAY()),DATEDIF(TODAY(),Z1696,"Y")&amp;" anos"&amp;" "&amp;DATEDIF(TODAY(),Z1696,"YM")&amp;" meses"&amp;" "&amp;DATEDIF(TODAY(),Z1696,"MD")&amp;" dias"))))))))</f>
        <v>Contrato Encerrado</v>
      </c>
      <c r="AE1696" s="35">
        <f t="shared" si="131"/>
        <v>275</v>
      </c>
      <c r="AF1696" s="35">
        <f t="shared" si="132"/>
        <v>455</v>
      </c>
      <c r="AG1696" s="17" t="str">
        <f t="shared" si="133"/>
        <v>1 anos 2 meses 30 dias</v>
      </c>
    </row>
    <row r="1697" spans="1:33" ht="11.25" customHeight="1" x14ac:dyDescent="0.2">
      <c r="A1697" s="8" t="s">
        <v>9</v>
      </c>
      <c r="B1697" s="8" t="s">
        <v>13</v>
      </c>
      <c r="C1697" s="22" t="s">
        <v>21</v>
      </c>
      <c r="D1697" s="35">
        <v>2025</v>
      </c>
      <c r="E1697" s="12" t="s">
        <v>772</v>
      </c>
      <c r="F1697" s="8" t="s">
        <v>773</v>
      </c>
      <c r="G1697" s="14" t="s">
        <v>17347</v>
      </c>
      <c r="H1697" s="8" t="s">
        <v>17348</v>
      </c>
      <c r="I1697" s="14" t="s">
        <v>16894</v>
      </c>
      <c r="J1697" s="14" t="s">
        <v>10</v>
      </c>
      <c r="K1697" s="14" t="s">
        <v>29</v>
      </c>
      <c r="L1697" s="15" t="s">
        <v>30</v>
      </c>
      <c r="M1697" s="7" t="s">
        <v>16153</v>
      </c>
      <c r="N1697" s="15" t="s">
        <v>17349</v>
      </c>
      <c r="O1697" s="15" t="s">
        <v>17350</v>
      </c>
      <c r="P1697" s="15" t="s">
        <v>2518</v>
      </c>
      <c r="Q1697" s="15" t="s">
        <v>2523</v>
      </c>
      <c r="R1697" s="20">
        <v>36519</v>
      </c>
      <c r="S1697" s="20">
        <v>45870</v>
      </c>
      <c r="T1697" s="20">
        <v>46234</v>
      </c>
      <c r="U1697" s="20"/>
      <c r="V1697" s="20"/>
      <c r="W1697" s="20"/>
      <c r="X1697" s="17"/>
      <c r="Y1697" s="17"/>
      <c r="Z1697" s="20"/>
      <c r="AA1697" s="21">
        <f t="shared" ca="1" si="130"/>
        <v>25</v>
      </c>
      <c r="AB1697" s="20" t="s">
        <v>7877</v>
      </c>
      <c r="AC1697" s="35" t="str">
        <f t="shared" si="134"/>
        <v>0 anos 11 meses 30 dias</v>
      </c>
      <c r="AD1697" s="35" t="str">
        <f ca="1">IF(AND(V1697="",T1697&lt;TODAY()),"Contrato Encerrado",IF(AND(V1697="",T1697&gt;TODAY()),DATEDIF(TODAY(),T1697,"Y")&amp;" anos"&amp;" "&amp;DATEDIF(TODAY(),T1697,"YM")&amp;" meses"&amp;" "&amp;DATEDIF(TODAY(),T1697,"MD")&amp;" dias",IF(AND(X1697="",V1697&lt;TODAY()),"Contrato Encerrado",IF(AND(X1697="",V1697&gt;TODAY()),DATEDIF(TODAY(),V1697,"Y")&amp;" anos"&amp;" "&amp;DATEDIF(TODAY(),V1697,"YM")&amp;" meses"&amp;" "&amp;DATEDIF(TODAY(),V1697,"MD")&amp;" dias",IF(AND(Z1697="",X1697&lt;TODAY()),"Contrato Encerrado",IF(AND(Z1697="",X1697&gt;TODAY()),DATEDIF(TODAY(),X1697,"Y")&amp;" anos"&amp;" "&amp;DATEDIF(TODAY(),X1697,"YM")&amp;" meses"&amp;" "&amp;DATEDIF(TODAY(),X1697,"MD")&amp;" dias",IF(AND(Z1697&lt;&gt;””,Z1697&lt;TODAY()),"Contrato Encerrado",IF(AND(Z1697&lt;&gt;"",Z1697&gt;TODAY()),DATEDIF(TODAY(),Z1697,"Y")&amp;" anos"&amp;" "&amp;DATEDIF(TODAY(),Z1697,"YM")&amp;" meses"&amp;" "&amp;DATEDIF(TODAY(),Z1697,"MD")&amp;" dias"))))))))</f>
        <v>0 anos 9 meses 24 dias</v>
      </c>
      <c r="AE1697" s="35">
        <f t="shared" si="131"/>
        <v>364</v>
      </c>
      <c r="AF1697" s="35">
        <f t="shared" si="132"/>
        <v>366</v>
      </c>
      <c r="AG1697" s="17" t="str">
        <f t="shared" si="133"/>
        <v>0 anos 11 meses 31 dias</v>
      </c>
    </row>
    <row r="1698" spans="1:33" ht="11.25" customHeight="1" x14ac:dyDescent="0.2">
      <c r="A1698" s="8" t="s">
        <v>9</v>
      </c>
      <c r="B1698" s="8" t="s">
        <v>13</v>
      </c>
      <c r="C1698" s="22" t="s">
        <v>15</v>
      </c>
      <c r="D1698" s="37">
        <v>2025</v>
      </c>
      <c r="E1698" s="12" t="s">
        <v>157</v>
      </c>
      <c r="F1698" s="8" t="s">
        <v>158</v>
      </c>
      <c r="G1698" s="77" t="s">
        <v>15678</v>
      </c>
      <c r="H1698" s="78" t="s">
        <v>15679</v>
      </c>
      <c r="I1698" s="14" t="s">
        <v>15680</v>
      </c>
      <c r="J1698" s="14" t="s">
        <v>10</v>
      </c>
      <c r="K1698" s="14" t="s">
        <v>29</v>
      </c>
      <c r="L1698" s="15" t="s">
        <v>81</v>
      </c>
      <c r="M1698" s="7" t="s">
        <v>82</v>
      </c>
      <c r="N1698" s="15" t="s">
        <v>4113</v>
      </c>
      <c r="O1698" s="15" t="s">
        <v>8484</v>
      </c>
      <c r="P1698" s="15" t="s">
        <v>2518</v>
      </c>
      <c r="Q1698" s="15" t="s">
        <v>4109</v>
      </c>
      <c r="R1698" s="20">
        <v>39589</v>
      </c>
      <c r="S1698" s="20">
        <v>45712</v>
      </c>
      <c r="T1698" s="20">
        <v>46076</v>
      </c>
      <c r="U1698" s="20"/>
      <c r="V1698" s="20"/>
      <c r="W1698" s="20"/>
      <c r="X1698" s="17"/>
      <c r="Y1698" s="17"/>
      <c r="Z1698" s="20"/>
      <c r="AA1698" s="21">
        <f t="shared" ca="1" si="130"/>
        <v>17</v>
      </c>
      <c r="AB1698" s="15" t="s">
        <v>7877</v>
      </c>
      <c r="AC1698" s="35" t="str">
        <f t="shared" si="134"/>
        <v>0 anos 11 meses 30 dias</v>
      </c>
      <c r="AD1698" s="35" t="str">
        <f ca="1">IF(AND(V1698="",T1698&lt;TODAY()),"Contrato Encerrado",IF(AND(V1698="",T1698&gt;TODAY()),DATEDIF(TODAY(),T1698,"Y")&amp;" anos"&amp;" "&amp;DATEDIF(TODAY(),T1698,"YM")&amp;" meses"&amp;" "&amp;DATEDIF(TODAY(),T1698,"MD")&amp;" dias",IF(AND(X1698="",V1698&lt;TODAY()),"Contrato Encerrado",IF(AND(X1698="",V1698&gt;TODAY()),DATEDIF(TODAY(),V1698,"Y")&amp;" anos"&amp;" "&amp;DATEDIF(TODAY(),V1698,"YM")&amp;" meses"&amp;" "&amp;DATEDIF(TODAY(),V1698,"MD")&amp;" dias",IF(AND(Z1698="",X1698&lt;TODAY()),"Contrato Encerrado",IF(AND(Z1698="",X1698&gt;TODAY()),DATEDIF(TODAY(),X1698,"Y")&amp;" anos"&amp;" "&amp;DATEDIF(TODAY(),X1698,"YM")&amp;" meses"&amp;" "&amp;DATEDIF(TODAY(),X1698,"MD")&amp;" dias",IF(AND(Z1698&lt;&gt;””,Z1698&lt;TODAY()),"Contrato Encerrado",IF(AND(Z1698&lt;&gt;"",Z1698&gt;TODAY()),DATEDIF(TODAY(),Z1698,"Y")&amp;" anos"&amp;" "&amp;DATEDIF(TODAY(),Z1698,"YM")&amp;" meses"&amp;" "&amp;DATEDIF(TODAY(),Z1698,"MD")&amp;" dias"))))))))</f>
        <v>0 anos 4 meses 16 dias</v>
      </c>
      <c r="AE1698" s="35">
        <f t="shared" si="131"/>
        <v>364</v>
      </c>
      <c r="AF1698" s="35">
        <f t="shared" si="132"/>
        <v>366</v>
      </c>
      <c r="AG1698" s="17" t="str">
        <f t="shared" si="133"/>
        <v>0 anos 11 meses 31 dias</v>
      </c>
    </row>
    <row r="1699" spans="1:33" ht="11.25" customHeight="1" x14ac:dyDescent="0.2">
      <c r="A1699" s="8" t="s">
        <v>9</v>
      </c>
      <c r="B1699" s="8" t="s">
        <v>13</v>
      </c>
      <c r="C1699" s="22" t="s">
        <v>20</v>
      </c>
      <c r="D1699" s="37">
        <v>2023</v>
      </c>
      <c r="E1699" s="23" t="s">
        <v>157</v>
      </c>
      <c r="F1699" s="8" t="s">
        <v>158</v>
      </c>
      <c r="G1699" s="77" t="s">
        <v>8415</v>
      </c>
      <c r="H1699" s="78" t="s">
        <v>8416</v>
      </c>
      <c r="I1699" s="9" t="s">
        <v>8417</v>
      </c>
      <c r="J1699" s="14" t="s">
        <v>14943</v>
      </c>
      <c r="K1699" s="9" t="s">
        <v>29</v>
      </c>
      <c r="L1699" s="24" t="s">
        <v>81</v>
      </c>
      <c r="M1699" s="7" t="s">
        <v>82</v>
      </c>
      <c r="N1699" s="24" t="s">
        <v>4113</v>
      </c>
      <c r="O1699" s="24" t="s">
        <v>8418</v>
      </c>
      <c r="P1699" s="24" t="s">
        <v>2518</v>
      </c>
      <c r="Q1699" s="24" t="s">
        <v>4109</v>
      </c>
      <c r="R1699" s="17">
        <v>38961</v>
      </c>
      <c r="S1699" s="17">
        <v>45091</v>
      </c>
      <c r="T1699" s="20">
        <v>45638</v>
      </c>
      <c r="U1699" s="20"/>
      <c r="V1699" s="20"/>
      <c r="W1699" s="17"/>
      <c r="X1699" s="17"/>
      <c r="Y1699" s="17"/>
      <c r="Z1699" s="20"/>
      <c r="AA1699" s="18">
        <f t="shared" ca="1" si="130"/>
        <v>19</v>
      </c>
      <c r="AB1699" s="18" t="s">
        <v>7878</v>
      </c>
      <c r="AC1699" s="35" t="str">
        <f t="shared" si="134"/>
        <v>1 anos 5 meses 28 dias</v>
      </c>
      <c r="AD1699" s="35" t="str">
        <f ca="1">IF(AND(V1699="",T1699&lt;TODAY()),"Contrato Encerrado",IF(AND(V1699="",T1699&gt;TODAY()),DATEDIF(TODAY(),T1699,"Y")&amp;" anos"&amp;" "&amp;DATEDIF(TODAY(),T1699,"YM")&amp;" meses"&amp;" "&amp;DATEDIF(TODAY(),T1699,"MD")&amp;" dias",IF(AND(X1699="",V1699&lt;TODAY()),"Contrato Encerrado",IF(AND(X1699="",V1699&gt;TODAY()),DATEDIF(TODAY(),V1699,"Y")&amp;" anos"&amp;" "&amp;DATEDIF(TODAY(),V1699,"YM")&amp;" meses"&amp;" "&amp;DATEDIF(TODAY(),V1699,"MD")&amp;" dias",IF(AND(Z1699="",X1699&lt;TODAY()),"Contrato Encerrado",IF(AND(Z1699="",X1699&gt;TODAY()),DATEDIF(TODAY(),X1699,"Y")&amp;" anos"&amp;" "&amp;DATEDIF(TODAY(),X1699,"YM")&amp;" meses"&amp;" "&amp;DATEDIF(TODAY(),X1699,"MD")&amp;" dias",IF(AND(Z1699&lt;&gt;””,Z1699&lt;TODAY()),"Contrato Encerrado",IF(AND(Z1699&lt;&gt;"",Z1699&gt;TODAY()),DATEDIF(TODAY(),Z1699,"Y")&amp;" anos"&amp;" "&amp;DATEDIF(TODAY(),Z1699,"YM")&amp;" meses"&amp;" "&amp;DATEDIF(TODAY(),Z1699,"MD")&amp;" dias"))))))))</f>
        <v>Contrato Encerrado</v>
      </c>
      <c r="AE1699" s="35">
        <f t="shared" si="131"/>
        <v>547</v>
      </c>
      <c r="AF1699" s="35">
        <f t="shared" si="132"/>
        <v>183</v>
      </c>
      <c r="AG1699" s="17" t="str">
        <f t="shared" si="133"/>
        <v>0 anos 6 meses 1 dias</v>
      </c>
    </row>
    <row r="1700" spans="1:33" ht="11.25" customHeight="1" x14ac:dyDescent="0.2">
      <c r="A1700" s="8" t="s">
        <v>9</v>
      </c>
      <c r="B1700" s="8" t="s">
        <v>13</v>
      </c>
      <c r="C1700" s="22" t="s">
        <v>15</v>
      </c>
      <c r="D1700" s="37">
        <v>2023</v>
      </c>
      <c r="E1700" s="23" t="s">
        <v>157</v>
      </c>
      <c r="F1700" s="8" t="s">
        <v>158</v>
      </c>
      <c r="G1700" s="77" t="s">
        <v>6510</v>
      </c>
      <c r="H1700" s="78" t="s">
        <v>6511</v>
      </c>
      <c r="I1700" s="9" t="s">
        <v>6512</v>
      </c>
      <c r="J1700" s="14" t="s">
        <v>14943</v>
      </c>
      <c r="K1700" s="9" t="s">
        <v>29</v>
      </c>
      <c r="L1700" s="24" t="s">
        <v>30</v>
      </c>
      <c r="M1700" s="7" t="s">
        <v>9427</v>
      </c>
      <c r="N1700" s="24" t="s">
        <v>2101</v>
      </c>
      <c r="O1700" s="24"/>
      <c r="P1700" s="24" t="s">
        <v>2518</v>
      </c>
      <c r="Q1700" s="24" t="s">
        <v>2521</v>
      </c>
      <c r="R1700" s="17">
        <v>24136</v>
      </c>
      <c r="S1700" s="17">
        <v>44973</v>
      </c>
      <c r="T1700" s="31">
        <v>45308</v>
      </c>
      <c r="U1700" s="17"/>
      <c r="V1700" s="31"/>
      <c r="W1700" s="17"/>
      <c r="X1700" s="17"/>
      <c r="Y1700" s="17"/>
      <c r="Z1700" s="31"/>
      <c r="AA1700" s="18">
        <f t="shared" ca="1" si="130"/>
        <v>59</v>
      </c>
      <c r="AB1700" s="19" t="s">
        <v>7878</v>
      </c>
      <c r="AC1700" s="35" t="str">
        <f t="shared" si="134"/>
        <v>0 anos 11 meses 1 dias</v>
      </c>
      <c r="AD1700" s="35" t="str">
        <f ca="1">IF(AND(V1700="",T1700&lt;TODAY()),"Contrato Encerrado",IF(AND(V1700="",T1700&gt;TODAY()),DATEDIF(TODAY(),T1700,"Y")&amp;" anos"&amp;" "&amp;DATEDIF(TODAY(),T1700,"YM")&amp;" meses"&amp;" "&amp;DATEDIF(TODAY(),T1700,"MD")&amp;" dias",IF(AND(X1700="",V1700&lt;TODAY()),"Contrato Encerrado",IF(AND(X1700="",V1700&gt;TODAY()),DATEDIF(TODAY(),V1700,"Y")&amp;" anos"&amp;" "&amp;DATEDIF(TODAY(),V1700,"YM")&amp;" meses"&amp;" "&amp;DATEDIF(TODAY(),V1700,"MD")&amp;" dias",IF(AND(Z1700="",X1700&lt;TODAY()),"Contrato Encerrado",IF(AND(Z1700="",X1700&gt;TODAY()),DATEDIF(TODAY(),X1700,"Y")&amp;" anos"&amp;" "&amp;DATEDIF(TODAY(),X1700,"YM")&amp;" meses"&amp;" "&amp;DATEDIF(TODAY(),X1700,"MD")&amp;" dias",IF(AND(Z1700&lt;&gt;””,Z1700&lt;TODAY()),"Contrato Encerrado",IF(AND(Z1700&lt;&gt;"",Z1700&gt;TODAY()),DATEDIF(TODAY(),Z1700,"Y")&amp;" anos"&amp;" "&amp;DATEDIF(TODAY(),Z1700,"YM")&amp;" meses"&amp;" "&amp;DATEDIF(TODAY(),Z1700,"MD")&amp;" dias"))))))))</f>
        <v>Contrato Encerrado</v>
      </c>
      <c r="AE1700" s="35">
        <f t="shared" si="131"/>
        <v>335</v>
      </c>
      <c r="AF1700" s="35">
        <f t="shared" si="132"/>
        <v>395</v>
      </c>
      <c r="AG1700" s="17" t="str">
        <f t="shared" si="133"/>
        <v>1 anos 0 meses 29 dias</v>
      </c>
    </row>
    <row r="1701" spans="1:33" ht="11.25" customHeight="1" x14ac:dyDescent="0.2">
      <c r="A1701" s="8" t="s">
        <v>9</v>
      </c>
      <c r="B1701" s="8" t="s">
        <v>13</v>
      </c>
      <c r="C1701" s="22" t="s">
        <v>15</v>
      </c>
      <c r="D1701" s="37">
        <v>2024</v>
      </c>
      <c r="E1701" s="23" t="s">
        <v>157</v>
      </c>
      <c r="F1701" s="8" t="s">
        <v>158</v>
      </c>
      <c r="G1701" s="77" t="s">
        <v>12159</v>
      </c>
      <c r="H1701" s="78" t="s">
        <v>12160</v>
      </c>
      <c r="I1701" s="9" t="s">
        <v>12161</v>
      </c>
      <c r="J1701" s="14" t="s">
        <v>14943</v>
      </c>
      <c r="K1701" s="9" t="s">
        <v>29</v>
      </c>
      <c r="L1701" s="24" t="s">
        <v>30</v>
      </c>
      <c r="M1701" s="7" t="s">
        <v>9427</v>
      </c>
      <c r="N1701" s="24" t="s">
        <v>12162</v>
      </c>
      <c r="O1701" s="24" t="s">
        <v>8037</v>
      </c>
      <c r="P1701" s="24" t="s">
        <v>2518</v>
      </c>
      <c r="Q1701" s="24" t="s">
        <v>4109</v>
      </c>
      <c r="R1701" s="29">
        <v>37458</v>
      </c>
      <c r="S1701" s="29">
        <v>45341</v>
      </c>
      <c r="T1701" s="29">
        <v>45657</v>
      </c>
      <c r="U1701" s="20"/>
      <c r="V1701" s="20"/>
      <c r="W1701" s="29"/>
      <c r="X1701" s="17"/>
      <c r="Y1701" s="17"/>
      <c r="Z1701" s="20"/>
      <c r="AA1701" s="18">
        <f t="shared" ca="1" si="130"/>
        <v>23</v>
      </c>
      <c r="AB1701" s="18" t="s">
        <v>7877</v>
      </c>
      <c r="AC1701" s="35" t="str">
        <f t="shared" si="134"/>
        <v>0 anos 10 meses 12 dias</v>
      </c>
      <c r="AD1701" s="35" t="str">
        <f ca="1">IF(AND(V1701="",T1701&lt;TODAY()),"Contrato Encerrado",IF(AND(V1701="",T1701&gt;TODAY()),DATEDIF(TODAY(),T1701,"Y")&amp;" anos"&amp;" "&amp;DATEDIF(TODAY(),T1701,"YM")&amp;" meses"&amp;" "&amp;DATEDIF(TODAY(),T1701,"MD")&amp;" dias",IF(AND(X1701="",V1701&lt;TODAY()),"Contrato Encerrado",IF(AND(X1701="",V1701&gt;TODAY()),DATEDIF(TODAY(),V1701,"Y")&amp;" anos"&amp;" "&amp;DATEDIF(TODAY(),V1701,"YM")&amp;" meses"&amp;" "&amp;DATEDIF(TODAY(),V1701,"MD")&amp;" dias",IF(AND(Z1701="",X1701&lt;TODAY()),"Contrato Encerrado",IF(AND(Z1701="",X1701&gt;TODAY()),DATEDIF(TODAY(),X1701,"Y")&amp;" anos"&amp;" "&amp;DATEDIF(TODAY(),X1701,"YM")&amp;" meses"&amp;" "&amp;DATEDIF(TODAY(),X1701,"MD")&amp;" dias",IF(AND(Z1701&lt;&gt;””,Z1701&lt;TODAY()),"Contrato Encerrado",IF(AND(Z1701&lt;&gt;"",Z1701&gt;TODAY()),DATEDIF(TODAY(),Z1701,"Y")&amp;" anos"&amp;" "&amp;DATEDIF(TODAY(),Z1701,"YM")&amp;" meses"&amp;" "&amp;DATEDIF(TODAY(),Z1701,"MD")&amp;" dias"))))))))</f>
        <v>Contrato Encerrado</v>
      </c>
      <c r="AE1701" s="35">
        <f t="shared" si="131"/>
        <v>316</v>
      </c>
      <c r="AF1701" s="35">
        <f t="shared" si="132"/>
        <v>414</v>
      </c>
      <c r="AG1701" s="17" t="str">
        <f t="shared" si="133"/>
        <v>1 anos 1 meses 17 dias</v>
      </c>
    </row>
    <row r="1702" spans="1:33" ht="11.25" customHeight="1" x14ac:dyDescent="0.2">
      <c r="A1702" s="8" t="s">
        <v>9</v>
      </c>
      <c r="B1702" s="8" t="s">
        <v>13</v>
      </c>
      <c r="C1702" s="22" t="s">
        <v>15</v>
      </c>
      <c r="D1702" s="37">
        <v>2025</v>
      </c>
      <c r="E1702" s="12" t="s">
        <v>27</v>
      </c>
      <c r="F1702" s="8" t="s">
        <v>28</v>
      </c>
      <c r="G1702" s="77" t="s">
        <v>15681</v>
      </c>
      <c r="H1702" s="78" t="s">
        <v>15682</v>
      </c>
      <c r="I1702" s="14" t="s">
        <v>15683</v>
      </c>
      <c r="J1702" s="14" t="s">
        <v>10</v>
      </c>
      <c r="K1702" s="14" t="s">
        <v>29</v>
      </c>
      <c r="L1702" s="15" t="s">
        <v>30</v>
      </c>
      <c r="M1702" s="7" t="s">
        <v>9427</v>
      </c>
      <c r="N1702" s="15" t="s">
        <v>10596</v>
      </c>
      <c r="O1702" s="15" t="s">
        <v>15684</v>
      </c>
      <c r="P1702" s="15" t="s">
        <v>2518</v>
      </c>
      <c r="Q1702" s="15" t="s">
        <v>4109</v>
      </c>
      <c r="R1702" s="20">
        <v>36184</v>
      </c>
      <c r="S1702" s="20">
        <v>45705</v>
      </c>
      <c r="T1702" s="20">
        <v>46069</v>
      </c>
      <c r="U1702" s="20"/>
      <c r="V1702" s="20"/>
      <c r="W1702" s="20"/>
      <c r="X1702" s="17"/>
      <c r="Y1702" s="17"/>
      <c r="Z1702" s="20"/>
      <c r="AA1702" s="21">
        <f t="shared" ca="1" si="130"/>
        <v>26</v>
      </c>
      <c r="AB1702" s="15" t="s">
        <v>7877</v>
      </c>
      <c r="AC1702" s="35" t="str">
        <f t="shared" si="134"/>
        <v>0 anos 11 meses 30 dias</v>
      </c>
      <c r="AD1702" s="35" t="str">
        <f ca="1">IF(AND(V1702="",T1702&lt;TODAY()),"Contrato Encerrado",IF(AND(V1702="",T1702&gt;TODAY()),DATEDIF(TODAY(),T1702,"Y")&amp;" anos"&amp;" "&amp;DATEDIF(TODAY(),T1702,"YM")&amp;" meses"&amp;" "&amp;DATEDIF(TODAY(),T1702,"MD")&amp;" dias",IF(AND(X1702="",V1702&lt;TODAY()),"Contrato Encerrado",IF(AND(X1702="",V1702&gt;TODAY()),DATEDIF(TODAY(),V1702,"Y")&amp;" anos"&amp;" "&amp;DATEDIF(TODAY(),V1702,"YM")&amp;" meses"&amp;" "&amp;DATEDIF(TODAY(),V1702,"MD")&amp;" dias",IF(AND(Z1702="",X1702&lt;TODAY()),"Contrato Encerrado",IF(AND(Z1702="",X1702&gt;TODAY()),DATEDIF(TODAY(),X1702,"Y")&amp;" anos"&amp;" "&amp;DATEDIF(TODAY(),X1702,"YM")&amp;" meses"&amp;" "&amp;DATEDIF(TODAY(),X1702,"MD")&amp;" dias",IF(AND(Z1702&lt;&gt;””,Z1702&lt;TODAY()),"Contrato Encerrado",IF(AND(Z1702&lt;&gt;"",Z1702&gt;TODAY()),DATEDIF(TODAY(),Z1702,"Y")&amp;" anos"&amp;" "&amp;DATEDIF(TODAY(),Z1702,"YM")&amp;" meses"&amp;" "&amp;DATEDIF(TODAY(),Z1702,"MD")&amp;" dias"))))))))</f>
        <v>0 anos 4 meses 9 dias</v>
      </c>
      <c r="AE1702" s="35">
        <f t="shared" si="131"/>
        <v>364</v>
      </c>
      <c r="AF1702" s="35">
        <f t="shared" si="132"/>
        <v>366</v>
      </c>
      <c r="AG1702" s="17" t="str">
        <f t="shared" si="133"/>
        <v>0 anos 11 meses 31 dias</v>
      </c>
    </row>
    <row r="1703" spans="1:33" ht="11.25" customHeight="1" x14ac:dyDescent="0.2">
      <c r="A1703" s="8" t="s">
        <v>9</v>
      </c>
      <c r="B1703" s="8" t="s">
        <v>13</v>
      </c>
      <c r="C1703" s="22" t="s">
        <v>14</v>
      </c>
      <c r="D1703" s="37">
        <v>2023</v>
      </c>
      <c r="E1703" s="23" t="s">
        <v>79</v>
      </c>
      <c r="F1703" s="8" t="s">
        <v>80</v>
      </c>
      <c r="G1703" s="77" t="s">
        <v>6513</v>
      </c>
      <c r="H1703" s="78" t="s">
        <v>6514</v>
      </c>
      <c r="I1703" s="9" t="s">
        <v>6515</v>
      </c>
      <c r="J1703" s="14" t="s">
        <v>14943</v>
      </c>
      <c r="K1703" s="9" t="s">
        <v>29</v>
      </c>
      <c r="L1703" s="24" t="s">
        <v>81</v>
      </c>
      <c r="M1703" s="7" t="s">
        <v>82</v>
      </c>
      <c r="N1703" s="24" t="s">
        <v>4113</v>
      </c>
      <c r="O1703" s="24"/>
      <c r="P1703" s="24" t="s">
        <v>2518</v>
      </c>
      <c r="Q1703" s="24" t="s">
        <v>2523</v>
      </c>
      <c r="R1703" s="17">
        <v>38973</v>
      </c>
      <c r="S1703" s="17">
        <v>44963</v>
      </c>
      <c r="T1703" s="111">
        <v>45657</v>
      </c>
      <c r="U1703" s="70"/>
      <c r="V1703" s="20"/>
      <c r="W1703" s="17"/>
      <c r="X1703" s="17"/>
      <c r="Y1703" s="17"/>
      <c r="Z1703" s="20"/>
      <c r="AA1703" s="18">
        <f t="shared" ca="1" si="130"/>
        <v>19</v>
      </c>
      <c r="AB1703" s="19" t="s">
        <v>7877</v>
      </c>
      <c r="AC1703" s="35" t="str">
        <f t="shared" si="134"/>
        <v>1 anos 10 meses 25 dias</v>
      </c>
      <c r="AD1703" s="35" t="str">
        <f ca="1">IF(AND(V1703="",T1703&lt;TODAY()),"Contrato Encerrado",IF(AND(V1703="",T1703&gt;TODAY()),DATEDIF(TODAY(),T1703,"Y")&amp;" anos"&amp;" "&amp;DATEDIF(TODAY(),T1703,"YM")&amp;" meses"&amp;" "&amp;DATEDIF(TODAY(),T1703,"MD")&amp;" dias",IF(AND(X1703="",V1703&lt;TODAY()),"Contrato Encerrado",IF(AND(X1703="",V1703&gt;TODAY()),DATEDIF(TODAY(),V1703,"Y")&amp;" anos"&amp;" "&amp;DATEDIF(TODAY(),V1703,"YM")&amp;" meses"&amp;" "&amp;DATEDIF(TODAY(),V1703,"MD")&amp;" dias",IF(AND(Z1703="",X1703&lt;TODAY()),"Contrato Encerrado",IF(AND(Z1703="",X1703&gt;TODAY()),DATEDIF(TODAY(),X1703,"Y")&amp;" anos"&amp;" "&amp;DATEDIF(TODAY(),X1703,"YM")&amp;" meses"&amp;" "&amp;DATEDIF(TODAY(),X1703,"MD")&amp;" dias",IF(AND(Z1703&lt;&gt;””,Z1703&lt;TODAY()),"Contrato Encerrado",IF(AND(Z1703&lt;&gt;"",Z1703&gt;TODAY()),DATEDIF(TODAY(),Z1703,"Y")&amp;" anos"&amp;" "&amp;DATEDIF(TODAY(),Z1703,"YM")&amp;" meses"&amp;" "&amp;DATEDIF(TODAY(),Z1703,"MD")&amp;" dias"))))))))</f>
        <v>Contrato Encerrado</v>
      </c>
      <c r="AE1703" s="35">
        <f t="shared" si="131"/>
        <v>694</v>
      </c>
      <c r="AF1703" s="35">
        <f t="shared" si="132"/>
        <v>36</v>
      </c>
      <c r="AG1703" s="17" t="str">
        <f t="shared" si="133"/>
        <v>0 anos 1 meses 5 dias</v>
      </c>
    </row>
    <row r="1704" spans="1:33" ht="11.25" customHeight="1" x14ac:dyDescent="0.2">
      <c r="A1704" s="8" t="s">
        <v>9</v>
      </c>
      <c r="B1704" s="8" t="s">
        <v>13</v>
      </c>
      <c r="C1704" s="22" t="s">
        <v>21</v>
      </c>
      <c r="D1704" s="35">
        <v>2025</v>
      </c>
      <c r="E1704" s="12" t="s">
        <v>79</v>
      </c>
      <c r="F1704" s="8" t="s">
        <v>80</v>
      </c>
      <c r="G1704" s="14" t="s">
        <v>17351</v>
      </c>
      <c r="H1704" s="8" t="s">
        <v>17352</v>
      </c>
      <c r="I1704" s="14" t="s">
        <v>16895</v>
      </c>
      <c r="J1704" s="14" t="s">
        <v>10</v>
      </c>
      <c r="K1704" s="14" t="s">
        <v>29</v>
      </c>
      <c r="L1704" s="15" t="s">
        <v>30</v>
      </c>
      <c r="M1704" s="7" t="s">
        <v>16153</v>
      </c>
      <c r="N1704" s="15" t="s">
        <v>2100</v>
      </c>
      <c r="O1704" s="15" t="s">
        <v>9474</v>
      </c>
      <c r="P1704" s="15" t="s">
        <v>2518</v>
      </c>
      <c r="Q1704" s="15" t="s">
        <v>2523</v>
      </c>
      <c r="R1704" s="20">
        <v>38129</v>
      </c>
      <c r="S1704" s="20">
        <v>45810</v>
      </c>
      <c r="T1704" s="20">
        <v>46174</v>
      </c>
      <c r="U1704" s="20"/>
      <c r="V1704" s="20"/>
      <c r="W1704" s="20"/>
      <c r="X1704" s="17"/>
      <c r="Y1704" s="17"/>
      <c r="Z1704" s="20"/>
      <c r="AA1704" s="21">
        <f t="shared" ca="1" si="130"/>
        <v>21</v>
      </c>
      <c r="AB1704" s="20" t="s">
        <v>7877</v>
      </c>
      <c r="AC1704" s="35" t="str">
        <f t="shared" si="134"/>
        <v>0 anos 11 meses 30 dias</v>
      </c>
      <c r="AD1704" s="35" t="str">
        <f ca="1">IF(AND(V1704="",T1704&lt;TODAY()),"Contrato Encerrado",IF(AND(V1704="",T1704&gt;TODAY()),DATEDIF(TODAY(),T1704,"Y")&amp;" anos"&amp;" "&amp;DATEDIF(TODAY(),T1704,"YM")&amp;" meses"&amp;" "&amp;DATEDIF(TODAY(),T1704,"MD")&amp;" dias",IF(AND(X1704="",V1704&lt;TODAY()),"Contrato Encerrado",IF(AND(X1704="",V1704&gt;TODAY()),DATEDIF(TODAY(),V1704,"Y")&amp;" anos"&amp;" "&amp;DATEDIF(TODAY(),V1704,"YM")&amp;" meses"&amp;" "&amp;DATEDIF(TODAY(),V1704,"MD")&amp;" dias",IF(AND(Z1704="",X1704&lt;TODAY()),"Contrato Encerrado",IF(AND(Z1704="",X1704&gt;TODAY()),DATEDIF(TODAY(),X1704,"Y")&amp;" anos"&amp;" "&amp;DATEDIF(TODAY(),X1704,"YM")&amp;" meses"&amp;" "&amp;DATEDIF(TODAY(),X1704,"MD")&amp;" dias",IF(AND(Z1704&lt;&gt;””,Z1704&lt;TODAY()),"Contrato Encerrado",IF(AND(Z1704&lt;&gt;"",Z1704&gt;TODAY()),DATEDIF(TODAY(),Z1704,"Y")&amp;" anos"&amp;" "&amp;DATEDIF(TODAY(),Z1704,"YM")&amp;" meses"&amp;" "&amp;DATEDIF(TODAY(),Z1704,"MD")&amp;" dias"))))))))</f>
        <v>0 anos 7 meses 25 dias</v>
      </c>
      <c r="AE1704" s="35">
        <f t="shared" si="131"/>
        <v>364</v>
      </c>
      <c r="AF1704" s="35">
        <f t="shared" si="132"/>
        <v>366</v>
      </c>
      <c r="AG1704" s="17" t="str">
        <f t="shared" si="133"/>
        <v>0 anos 11 meses 31 dias</v>
      </c>
    </row>
    <row r="1705" spans="1:33" ht="11.25" customHeight="1" x14ac:dyDescent="0.2">
      <c r="A1705" s="8" t="s">
        <v>9</v>
      </c>
      <c r="B1705" s="8" t="s">
        <v>13</v>
      </c>
      <c r="C1705" s="22" t="s">
        <v>23</v>
      </c>
      <c r="D1705" s="37">
        <v>2023</v>
      </c>
      <c r="E1705" s="12" t="s">
        <v>157</v>
      </c>
      <c r="F1705" s="8" t="s">
        <v>158</v>
      </c>
      <c r="G1705" s="77" t="s">
        <v>9656</v>
      </c>
      <c r="H1705" s="78" t="s">
        <v>9657</v>
      </c>
      <c r="I1705" s="14" t="s">
        <v>9658</v>
      </c>
      <c r="J1705" s="14" t="s">
        <v>14943</v>
      </c>
      <c r="K1705" s="14" t="s">
        <v>29</v>
      </c>
      <c r="L1705" s="15" t="s">
        <v>30</v>
      </c>
      <c r="M1705" s="7" t="s">
        <v>9427</v>
      </c>
      <c r="N1705" s="15" t="s">
        <v>2101</v>
      </c>
      <c r="O1705" s="15" t="s">
        <v>8037</v>
      </c>
      <c r="P1705" s="15" t="s">
        <v>2518</v>
      </c>
      <c r="Q1705" s="15" t="s">
        <v>4109</v>
      </c>
      <c r="R1705" s="20">
        <v>38015</v>
      </c>
      <c r="S1705" s="20">
        <v>45098</v>
      </c>
      <c r="T1705" s="20">
        <v>45828</v>
      </c>
      <c r="U1705" s="20"/>
      <c r="V1705" s="20"/>
      <c r="W1705" s="20"/>
      <c r="X1705" s="17"/>
      <c r="Y1705" s="17"/>
      <c r="Z1705" s="20"/>
      <c r="AA1705" s="18">
        <f t="shared" ca="1" si="130"/>
        <v>21</v>
      </c>
      <c r="AB1705" s="21" t="s">
        <v>7878</v>
      </c>
      <c r="AC1705" s="35" t="str">
        <f t="shared" si="134"/>
        <v>1 anos 11 meses 30 dias</v>
      </c>
      <c r="AD1705" s="35" t="str">
        <f ca="1">IF(AND(V1705="",T1705&lt;TODAY()),"Contrato Encerrado",IF(AND(V1705="",T1705&gt;TODAY()),DATEDIF(TODAY(),T1705,"Y")&amp;" anos"&amp;" "&amp;DATEDIF(TODAY(),T1705,"YM")&amp;" meses"&amp;" "&amp;DATEDIF(TODAY(),T1705,"MD")&amp;" dias",IF(AND(X1705="",V1705&lt;TODAY()),"Contrato Encerrado",IF(AND(X1705="",V1705&gt;TODAY()),DATEDIF(TODAY(),V1705,"Y")&amp;" anos"&amp;" "&amp;DATEDIF(TODAY(),V1705,"YM")&amp;" meses"&amp;" "&amp;DATEDIF(TODAY(),V1705,"MD")&amp;" dias",IF(AND(Z1705="",X1705&lt;TODAY()),"Contrato Encerrado",IF(AND(Z1705="",X1705&gt;TODAY()),DATEDIF(TODAY(),X1705,"Y")&amp;" anos"&amp;" "&amp;DATEDIF(TODAY(),X1705,"YM")&amp;" meses"&amp;" "&amp;DATEDIF(TODAY(),X1705,"MD")&amp;" dias",IF(AND(Z1705&lt;&gt;””,Z1705&lt;TODAY()),"Contrato Encerrado",IF(AND(Z1705&lt;&gt;"",Z1705&gt;TODAY()),DATEDIF(TODAY(),Z1705,"Y")&amp;" anos"&amp;" "&amp;DATEDIF(TODAY(),Z1705,"YM")&amp;" meses"&amp;" "&amp;DATEDIF(TODAY(),Z1705,"MD")&amp;" dias"))))))))</f>
        <v>Contrato Encerrado</v>
      </c>
      <c r="AE1705" s="35">
        <f t="shared" si="131"/>
        <v>730</v>
      </c>
      <c r="AF1705" s="35">
        <f t="shared" si="132"/>
        <v>0</v>
      </c>
      <c r="AG1705" s="17" t="str">
        <f t="shared" si="133"/>
        <v>ESTÁGIO COMPLETOU 2 ANOS</v>
      </c>
    </row>
    <row r="1706" spans="1:33" ht="11.25" customHeight="1" x14ac:dyDescent="0.2">
      <c r="A1706" s="8" t="s">
        <v>9</v>
      </c>
      <c r="B1706" s="8" t="s">
        <v>13</v>
      </c>
      <c r="C1706" s="22" t="s">
        <v>21</v>
      </c>
      <c r="D1706" s="35">
        <v>2025</v>
      </c>
      <c r="E1706" s="12" t="s">
        <v>157</v>
      </c>
      <c r="F1706" s="8" t="s">
        <v>158</v>
      </c>
      <c r="G1706" s="14" t="s">
        <v>17353</v>
      </c>
      <c r="H1706" s="8" t="s">
        <v>17354</v>
      </c>
      <c r="I1706" s="14" t="s">
        <v>16896</v>
      </c>
      <c r="J1706" s="14" t="s">
        <v>10</v>
      </c>
      <c r="K1706" s="14" t="s">
        <v>29</v>
      </c>
      <c r="L1706" s="15" t="s">
        <v>81</v>
      </c>
      <c r="M1706" s="7" t="s">
        <v>16173</v>
      </c>
      <c r="N1706" s="15" t="s">
        <v>4113</v>
      </c>
      <c r="O1706" s="15" t="s">
        <v>17355</v>
      </c>
      <c r="P1706" s="15" t="s">
        <v>2518</v>
      </c>
      <c r="Q1706" s="15" t="s">
        <v>4109</v>
      </c>
      <c r="R1706" s="20">
        <v>39638</v>
      </c>
      <c r="S1706" s="20">
        <v>45834</v>
      </c>
      <c r="T1706" s="20">
        <v>46195</v>
      </c>
      <c r="U1706" s="20"/>
      <c r="V1706" s="20"/>
      <c r="W1706" s="20"/>
      <c r="X1706" s="17"/>
      <c r="Y1706" s="17"/>
      <c r="Z1706" s="20"/>
      <c r="AA1706" s="21">
        <f t="shared" ca="1" si="130"/>
        <v>17</v>
      </c>
      <c r="AB1706" s="20" t="s">
        <v>7878</v>
      </c>
      <c r="AC1706" s="35" t="str">
        <f t="shared" si="134"/>
        <v>0 anos 11 meses 27 dias</v>
      </c>
      <c r="AD1706" s="35" t="str">
        <f ca="1">IF(AND(V1706="",T1706&lt;TODAY()),"Contrato Encerrado",IF(AND(V1706="",T1706&gt;TODAY()),DATEDIF(TODAY(),T1706,"Y")&amp;" anos"&amp;" "&amp;DATEDIF(TODAY(),T1706,"YM")&amp;" meses"&amp;" "&amp;DATEDIF(TODAY(),T1706,"MD")&amp;" dias",IF(AND(X1706="",V1706&lt;TODAY()),"Contrato Encerrado",IF(AND(X1706="",V1706&gt;TODAY()),DATEDIF(TODAY(),V1706,"Y")&amp;" anos"&amp;" "&amp;DATEDIF(TODAY(),V1706,"YM")&amp;" meses"&amp;" "&amp;DATEDIF(TODAY(),V1706,"MD")&amp;" dias",IF(AND(Z1706="",X1706&lt;TODAY()),"Contrato Encerrado",IF(AND(Z1706="",X1706&gt;TODAY()),DATEDIF(TODAY(),X1706,"Y")&amp;" anos"&amp;" "&amp;DATEDIF(TODAY(),X1706,"YM")&amp;" meses"&amp;" "&amp;DATEDIF(TODAY(),X1706,"MD")&amp;" dias",IF(AND(Z1706&lt;&gt;””,Z1706&lt;TODAY()),"Contrato Encerrado",IF(AND(Z1706&lt;&gt;"",Z1706&gt;TODAY()),DATEDIF(TODAY(),Z1706,"Y")&amp;" anos"&amp;" "&amp;DATEDIF(TODAY(),Z1706,"YM")&amp;" meses"&amp;" "&amp;DATEDIF(TODAY(),Z1706,"MD")&amp;" dias"))))))))</f>
        <v>0 anos 8 meses 15 dias</v>
      </c>
      <c r="AE1706" s="35">
        <f t="shared" si="131"/>
        <v>361</v>
      </c>
      <c r="AF1706" s="35">
        <f t="shared" si="132"/>
        <v>369</v>
      </c>
      <c r="AG1706" s="17" t="str">
        <f t="shared" si="133"/>
        <v>1 anos 0 meses 3 dias</v>
      </c>
    </row>
    <row r="1707" spans="1:33" ht="11.25" customHeight="1" x14ac:dyDescent="0.2">
      <c r="A1707" s="8" t="s">
        <v>9</v>
      </c>
      <c r="B1707" s="8" t="s">
        <v>13</v>
      </c>
      <c r="C1707" s="22" t="s">
        <v>21</v>
      </c>
      <c r="D1707" s="35">
        <v>2025</v>
      </c>
      <c r="E1707" s="12" t="s">
        <v>79</v>
      </c>
      <c r="F1707" s="8" t="s">
        <v>80</v>
      </c>
      <c r="G1707" s="14" t="s">
        <v>17356</v>
      </c>
      <c r="H1707" s="8" t="s">
        <v>17357</v>
      </c>
      <c r="I1707" s="14" t="s">
        <v>16897</v>
      </c>
      <c r="J1707" s="14" t="s">
        <v>10</v>
      </c>
      <c r="K1707" s="14" t="s">
        <v>29</v>
      </c>
      <c r="L1707" s="15" t="s">
        <v>30</v>
      </c>
      <c r="M1707" s="7" t="s">
        <v>16153</v>
      </c>
      <c r="N1707" s="15" t="s">
        <v>2100</v>
      </c>
      <c r="O1707" s="15" t="s">
        <v>10152</v>
      </c>
      <c r="P1707" s="15" t="s">
        <v>2518</v>
      </c>
      <c r="Q1707" s="15" t="s">
        <v>2523</v>
      </c>
      <c r="R1707" s="20">
        <v>36410</v>
      </c>
      <c r="S1707" s="20">
        <v>45810</v>
      </c>
      <c r="T1707" s="20">
        <v>46174</v>
      </c>
      <c r="U1707" s="20"/>
      <c r="V1707" s="20"/>
      <c r="W1707" s="20"/>
      <c r="X1707" s="17"/>
      <c r="Y1707" s="17"/>
      <c r="Z1707" s="20"/>
      <c r="AA1707" s="21">
        <f t="shared" ca="1" si="130"/>
        <v>26</v>
      </c>
      <c r="AB1707" s="20" t="s">
        <v>7878</v>
      </c>
      <c r="AC1707" s="35" t="str">
        <f t="shared" si="134"/>
        <v>0 anos 11 meses 30 dias</v>
      </c>
      <c r="AD1707" s="35" t="str">
        <f ca="1">IF(AND(V1707="",T1707&lt;TODAY()),"Contrato Encerrado",IF(AND(V1707="",T1707&gt;TODAY()),DATEDIF(TODAY(),T1707,"Y")&amp;" anos"&amp;" "&amp;DATEDIF(TODAY(),T1707,"YM")&amp;" meses"&amp;" "&amp;DATEDIF(TODAY(),T1707,"MD")&amp;" dias",IF(AND(X1707="",V1707&lt;TODAY()),"Contrato Encerrado",IF(AND(X1707="",V1707&gt;TODAY()),DATEDIF(TODAY(),V1707,"Y")&amp;" anos"&amp;" "&amp;DATEDIF(TODAY(),V1707,"YM")&amp;" meses"&amp;" "&amp;DATEDIF(TODAY(),V1707,"MD")&amp;" dias",IF(AND(Z1707="",X1707&lt;TODAY()),"Contrato Encerrado",IF(AND(Z1707="",X1707&gt;TODAY()),DATEDIF(TODAY(),X1707,"Y")&amp;" anos"&amp;" "&amp;DATEDIF(TODAY(),X1707,"YM")&amp;" meses"&amp;" "&amp;DATEDIF(TODAY(),X1707,"MD")&amp;" dias",IF(AND(Z1707&lt;&gt;””,Z1707&lt;TODAY()),"Contrato Encerrado",IF(AND(Z1707&lt;&gt;"",Z1707&gt;TODAY()),DATEDIF(TODAY(),Z1707,"Y")&amp;" anos"&amp;" "&amp;DATEDIF(TODAY(),Z1707,"YM")&amp;" meses"&amp;" "&amp;DATEDIF(TODAY(),Z1707,"MD")&amp;" dias"))))))))</f>
        <v>0 anos 7 meses 25 dias</v>
      </c>
      <c r="AE1707" s="35">
        <f t="shared" si="131"/>
        <v>364</v>
      </c>
      <c r="AF1707" s="35">
        <f t="shared" si="132"/>
        <v>366</v>
      </c>
      <c r="AG1707" s="17" t="str">
        <f t="shared" si="133"/>
        <v>0 anos 11 meses 31 dias</v>
      </c>
    </row>
    <row r="1708" spans="1:33" ht="11.25" customHeight="1" x14ac:dyDescent="0.2">
      <c r="A1708" s="8" t="s">
        <v>9</v>
      </c>
      <c r="B1708" s="8" t="s">
        <v>13</v>
      </c>
      <c r="C1708" s="22" t="s">
        <v>15</v>
      </c>
      <c r="D1708" s="37">
        <v>2023</v>
      </c>
      <c r="E1708" s="23" t="s">
        <v>27</v>
      </c>
      <c r="F1708" s="8" t="s">
        <v>28</v>
      </c>
      <c r="G1708" s="77" t="s">
        <v>6516</v>
      </c>
      <c r="H1708" s="78" t="s">
        <v>6517</v>
      </c>
      <c r="I1708" s="9" t="s">
        <v>6518</v>
      </c>
      <c r="J1708" s="14" t="s">
        <v>1302</v>
      </c>
      <c r="K1708" s="9" t="s">
        <v>29</v>
      </c>
      <c r="L1708" s="24" t="s">
        <v>30</v>
      </c>
      <c r="M1708" s="7" t="s">
        <v>9427</v>
      </c>
      <c r="N1708" s="16" t="s">
        <v>2105</v>
      </c>
      <c r="O1708" s="24"/>
      <c r="P1708" s="24" t="s">
        <v>2518</v>
      </c>
      <c r="Q1708" s="24" t="s">
        <v>4109</v>
      </c>
      <c r="R1708" s="17">
        <v>37635</v>
      </c>
      <c r="S1708" s="17">
        <v>44973</v>
      </c>
      <c r="T1708" s="31">
        <v>45118</v>
      </c>
      <c r="U1708" s="17"/>
      <c r="V1708" s="31"/>
      <c r="W1708" s="17"/>
      <c r="X1708" s="17"/>
      <c r="Y1708" s="17"/>
      <c r="Z1708" s="31"/>
      <c r="AA1708" s="18">
        <f t="shared" ca="1" si="130"/>
        <v>22</v>
      </c>
      <c r="AB1708" s="19" t="s">
        <v>7878</v>
      </c>
      <c r="AC1708" s="35" t="str">
        <f t="shared" si="134"/>
        <v>0 anos 4 meses 25 dias</v>
      </c>
      <c r="AD1708" s="35" t="str">
        <f ca="1">IF(AND(V1708="",T1708&lt;TODAY()),"Contrato Encerrado",IF(AND(V1708="",T1708&gt;TODAY()),DATEDIF(TODAY(),T1708,"Y")&amp;" anos"&amp;" "&amp;DATEDIF(TODAY(),T1708,"YM")&amp;" meses"&amp;" "&amp;DATEDIF(TODAY(),T1708,"MD")&amp;" dias",IF(AND(X1708="",V1708&lt;TODAY()),"Contrato Encerrado",IF(AND(X1708="",V1708&gt;TODAY()),DATEDIF(TODAY(),V1708,"Y")&amp;" anos"&amp;" "&amp;DATEDIF(TODAY(),V1708,"YM")&amp;" meses"&amp;" "&amp;DATEDIF(TODAY(),V1708,"MD")&amp;" dias",IF(AND(Z1708="",X1708&lt;TODAY()),"Contrato Encerrado",IF(AND(Z1708="",X1708&gt;TODAY()),DATEDIF(TODAY(),X1708,"Y")&amp;" anos"&amp;" "&amp;DATEDIF(TODAY(),X1708,"YM")&amp;" meses"&amp;" "&amp;DATEDIF(TODAY(),X1708,"MD")&amp;" dias",IF(AND(Z1708&lt;&gt;””,Z1708&lt;TODAY()),"Contrato Encerrado",IF(AND(Z1708&lt;&gt;"",Z1708&gt;TODAY()),DATEDIF(TODAY(),Z1708,"Y")&amp;" anos"&amp;" "&amp;DATEDIF(TODAY(),Z1708,"YM")&amp;" meses"&amp;" "&amp;DATEDIF(TODAY(),Z1708,"MD")&amp;" dias"))))))))</f>
        <v>Contrato Encerrado</v>
      </c>
      <c r="AE1708" s="35">
        <f t="shared" si="131"/>
        <v>145</v>
      </c>
      <c r="AF1708" s="35">
        <f t="shared" si="132"/>
        <v>585</v>
      </c>
      <c r="AG1708" s="17" t="str">
        <f t="shared" si="133"/>
        <v>1 anos 7 meses 7 dias</v>
      </c>
    </row>
    <row r="1709" spans="1:33" ht="11.25" customHeight="1" x14ac:dyDescent="0.2">
      <c r="A1709" s="8" t="s">
        <v>9</v>
      </c>
      <c r="B1709" s="8" t="s">
        <v>13</v>
      </c>
      <c r="C1709" s="22" t="s">
        <v>16</v>
      </c>
      <c r="D1709" s="37">
        <v>2025</v>
      </c>
      <c r="E1709" s="12" t="s">
        <v>307</v>
      </c>
      <c r="F1709" s="8" t="s">
        <v>308</v>
      </c>
      <c r="G1709" s="9" t="s">
        <v>16271</v>
      </c>
      <c r="H1709" s="8" t="s">
        <v>16272</v>
      </c>
      <c r="I1709" s="14" t="s">
        <v>16273</v>
      </c>
      <c r="J1709" s="14" t="s">
        <v>10</v>
      </c>
      <c r="K1709" s="14" t="s">
        <v>29</v>
      </c>
      <c r="L1709" s="15" t="s">
        <v>81</v>
      </c>
      <c r="M1709" s="7" t="s">
        <v>82</v>
      </c>
      <c r="N1709" s="15" t="s">
        <v>4113</v>
      </c>
      <c r="O1709" s="15" t="s">
        <v>7986</v>
      </c>
      <c r="P1709" s="15" t="s">
        <v>2518</v>
      </c>
      <c r="Q1709" s="15" t="s">
        <v>2523</v>
      </c>
      <c r="R1709" s="20">
        <v>39381</v>
      </c>
      <c r="S1709" s="20">
        <v>45748</v>
      </c>
      <c r="T1709" s="20">
        <v>46021</v>
      </c>
      <c r="U1709" s="20"/>
      <c r="V1709" s="20"/>
      <c r="W1709" s="20"/>
      <c r="X1709" s="17"/>
      <c r="Y1709" s="17"/>
      <c r="Z1709" s="20"/>
      <c r="AA1709" s="21">
        <f t="shared" ca="1" si="130"/>
        <v>17</v>
      </c>
      <c r="AB1709" s="20" t="s">
        <v>7878</v>
      </c>
      <c r="AC1709" s="35" t="str">
        <f t="shared" si="134"/>
        <v>0 anos 8 meses 29 dias</v>
      </c>
      <c r="AD1709" s="35" t="str">
        <f ca="1">IF(AND(V1709="",T1709&lt;TODAY()),"Contrato Encerrado",IF(AND(V1709="",T1709&gt;TODAY()),DATEDIF(TODAY(),T1709,"Y")&amp;" anos"&amp;" "&amp;DATEDIF(TODAY(),T1709,"YM")&amp;" meses"&amp;" "&amp;DATEDIF(TODAY(),T1709,"MD")&amp;" dias",IF(AND(X1709="",V1709&lt;TODAY()),"Contrato Encerrado",IF(AND(X1709="",V1709&gt;TODAY()),DATEDIF(TODAY(),V1709,"Y")&amp;" anos"&amp;" "&amp;DATEDIF(TODAY(),V1709,"YM")&amp;" meses"&amp;" "&amp;DATEDIF(TODAY(),V1709,"MD")&amp;" dias",IF(AND(Z1709="",X1709&lt;TODAY()),"Contrato Encerrado",IF(AND(Z1709="",X1709&gt;TODAY()),DATEDIF(TODAY(),X1709,"Y")&amp;" anos"&amp;" "&amp;DATEDIF(TODAY(),X1709,"YM")&amp;" meses"&amp;" "&amp;DATEDIF(TODAY(),X1709,"MD")&amp;" dias",IF(AND(Z1709&lt;&gt;””,Z1709&lt;TODAY()),"Contrato Encerrado",IF(AND(Z1709&lt;&gt;"",Z1709&gt;TODAY()),DATEDIF(TODAY(),Z1709,"Y")&amp;" anos"&amp;" "&amp;DATEDIF(TODAY(),Z1709,"YM")&amp;" meses"&amp;" "&amp;DATEDIF(TODAY(),Z1709,"MD")&amp;" dias"))))))))</f>
        <v>0 anos 2 meses 23 dias</v>
      </c>
      <c r="AE1709" s="35">
        <f t="shared" si="131"/>
        <v>273</v>
      </c>
      <c r="AF1709" s="35">
        <f t="shared" si="132"/>
        <v>457</v>
      </c>
      <c r="AG1709" s="17" t="str">
        <f t="shared" si="133"/>
        <v>1 anos 3 meses 1 dias</v>
      </c>
    </row>
    <row r="1710" spans="1:33" ht="11.25" customHeight="1" x14ac:dyDescent="0.2">
      <c r="A1710" s="8" t="s">
        <v>9</v>
      </c>
      <c r="B1710" s="8" t="s">
        <v>13</v>
      </c>
      <c r="C1710" s="22" t="s">
        <v>19</v>
      </c>
      <c r="D1710" s="37">
        <v>2024</v>
      </c>
      <c r="E1710" s="12" t="s">
        <v>157</v>
      </c>
      <c r="F1710" s="8" t="s">
        <v>158</v>
      </c>
      <c r="G1710" s="77" t="s">
        <v>13634</v>
      </c>
      <c r="H1710" s="78" t="s">
        <v>13635</v>
      </c>
      <c r="I1710" s="14" t="s">
        <v>13636</v>
      </c>
      <c r="J1710" s="14" t="s">
        <v>10</v>
      </c>
      <c r="K1710" s="14" t="s">
        <v>29</v>
      </c>
      <c r="L1710" s="15" t="s">
        <v>30</v>
      </c>
      <c r="M1710" s="7" t="s">
        <v>9427</v>
      </c>
      <c r="N1710" s="15" t="s">
        <v>6135</v>
      </c>
      <c r="O1710" s="15" t="s">
        <v>7914</v>
      </c>
      <c r="P1710" s="15" t="s">
        <v>2518</v>
      </c>
      <c r="Q1710" s="15" t="s">
        <v>2521</v>
      </c>
      <c r="R1710" s="20">
        <v>32876</v>
      </c>
      <c r="S1710" s="20">
        <v>45435</v>
      </c>
      <c r="T1710" s="20">
        <v>46164</v>
      </c>
      <c r="U1710" s="20"/>
      <c r="V1710" s="20"/>
      <c r="W1710" s="20"/>
      <c r="X1710" s="17"/>
      <c r="Y1710" s="17"/>
      <c r="Z1710" s="20"/>
      <c r="AA1710" s="18">
        <f t="shared" ca="1" si="130"/>
        <v>35</v>
      </c>
      <c r="AB1710" s="15" t="s">
        <v>7878</v>
      </c>
      <c r="AC1710" s="35" t="str">
        <f t="shared" si="134"/>
        <v>1 anos 11 meses 29 dias</v>
      </c>
      <c r="AD1710" s="35" t="str">
        <f ca="1">IF(AND(V1710="",T1710&lt;TODAY()),"Contrato Encerrado",IF(AND(V1710="",T1710&gt;TODAY()),DATEDIF(TODAY(),T1710,"Y")&amp;" anos"&amp;" "&amp;DATEDIF(TODAY(),T1710,"YM")&amp;" meses"&amp;" "&amp;DATEDIF(TODAY(),T1710,"MD")&amp;" dias",IF(AND(X1710="",V1710&lt;TODAY()),"Contrato Encerrado",IF(AND(X1710="",V1710&gt;TODAY()),DATEDIF(TODAY(),V1710,"Y")&amp;" anos"&amp;" "&amp;DATEDIF(TODAY(),V1710,"YM")&amp;" meses"&amp;" "&amp;DATEDIF(TODAY(),V1710,"MD")&amp;" dias",IF(AND(Z1710="",X1710&lt;TODAY()),"Contrato Encerrado",IF(AND(Z1710="",X1710&gt;TODAY()),DATEDIF(TODAY(),X1710,"Y")&amp;" anos"&amp;" "&amp;DATEDIF(TODAY(),X1710,"YM")&amp;" meses"&amp;" "&amp;DATEDIF(TODAY(),X1710,"MD")&amp;" dias",IF(AND(Z1710&lt;&gt;””,Z1710&lt;TODAY()),"Contrato Encerrado",IF(AND(Z1710&lt;&gt;"",Z1710&gt;TODAY()),DATEDIF(TODAY(),Z1710,"Y")&amp;" anos"&amp;" "&amp;DATEDIF(TODAY(),Z1710,"YM")&amp;" meses"&amp;" "&amp;DATEDIF(TODAY(),Z1710,"MD")&amp;" dias"))))))))</f>
        <v>0 anos 7 meses 15 dias</v>
      </c>
      <c r="AE1710" s="35">
        <f t="shared" si="131"/>
        <v>729</v>
      </c>
      <c r="AF1710" s="35">
        <f t="shared" si="132"/>
        <v>1</v>
      </c>
      <c r="AG1710" s="17" t="str">
        <f t="shared" si="133"/>
        <v>0 anos 0 meses 1 dias</v>
      </c>
    </row>
    <row r="1711" spans="1:33" ht="11.25" customHeight="1" x14ac:dyDescent="0.2">
      <c r="A1711" s="8" t="s">
        <v>9</v>
      </c>
      <c r="B1711" s="8" t="s">
        <v>13</v>
      </c>
      <c r="C1711" s="22" t="s">
        <v>14</v>
      </c>
      <c r="D1711" s="37">
        <v>2024</v>
      </c>
      <c r="E1711" s="12" t="s">
        <v>157</v>
      </c>
      <c r="F1711" s="8" t="s">
        <v>158</v>
      </c>
      <c r="G1711" s="77" t="s">
        <v>11257</v>
      </c>
      <c r="H1711" s="78" t="s">
        <v>11258</v>
      </c>
      <c r="I1711" s="14" t="s">
        <v>11259</v>
      </c>
      <c r="J1711" s="14" t="s">
        <v>10</v>
      </c>
      <c r="K1711" s="14" t="s">
        <v>29</v>
      </c>
      <c r="L1711" s="15" t="s">
        <v>30</v>
      </c>
      <c r="M1711" s="7" t="s">
        <v>9427</v>
      </c>
      <c r="N1711" s="15" t="s">
        <v>6135</v>
      </c>
      <c r="O1711" s="15" t="s">
        <v>9448</v>
      </c>
      <c r="P1711" s="15" t="s">
        <v>2518</v>
      </c>
      <c r="Q1711" s="15" t="s">
        <v>2521</v>
      </c>
      <c r="R1711" s="20">
        <v>37070</v>
      </c>
      <c r="S1711" s="20">
        <v>45280</v>
      </c>
      <c r="T1711" s="20">
        <v>46010</v>
      </c>
      <c r="U1711" s="20"/>
      <c r="V1711" s="20"/>
      <c r="W1711" s="20"/>
      <c r="X1711" s="17"/>
      <c r="Y1711" s="17"/>
      <c r="Z1711" s="20"/>
      <c r="AA1711" s="18">
        <f t="shared" ca="1" si="130"/>
        <v>24</v>
      </c>
      <c r="AB1711" s="15" t="s">
        <v>7878</v>
      </c>
      <c r="AC1711" s="35" t="str">
        <f t="shared" si="134"/>
        <v>1 anos 11 meses 29 dias</v>
      </c>
      <c r="AD1711" s="35" t="str">
        <f ca="1">IF(AND(V1711="",T1711&lt;TODAY()),"Contrato Encerrado",IF(AND(V1711="",T1711&gt;TODAY()),DATEDIF(TODAY(),T1711,"Y")&amp;" anos"&amp;" "&amp;DATEDIF(TODAY(),T1711,"YM")&amp;" meses"&amp;" "&amp;DATEDIF(TODAY(),T1711,"MD")&amp;" dias",IF(AND(X1711="",V1711&lt;TODAY()),"Contrato Encerrado",IF(AND(X1711="",V1711&gt;TODAY()),DATEDIF(TODAY(),V1711,"Y")&amp;" anos"&amp;" "&amp;DATEDIF(TODAY(),V1711,"YM")&amp;" meses"&amp;" "&amp;DATEDIF(TODAY(),V1711,"MD")&amp;" dias",IF(AND(Z1711="",X1711&lt;TODAY()),"Contrato Encerrado",IF(AND(Z1711="",X1711&gt;TODAY()),DATEDIF(TODAY(),X1711,"Y")&amp;" anos"&amp;" "&amp;DATEDIF(TODAY(),X1711,"YM")&amp;" meses"&amp;" "&amp;DATEDIF(TODAY(),X1711,"MD")&amp;" dias",IF(AND(Z1711&lt;&gt;””,Z1711&lt;TODAY()),"Contrato Encerrado",IF(AND(Z1711&lt;&gt;"",Z1711&gt;TODAY()),DATEDIF(TODAY(),Z1711,"Y")&amp;" anos"&amp;" "&amp;DATEDIF(TODAY(),Z1711,"YM")&amp;" meses"&amp;" "&amp;DATEDIF(TODAY(),Z1711,"MD")&amp;" dias"))))))))</f>
        <v>0 anos 2 meses 12 dias</v>
      </c>
      <c r="AE1711" s="35">
        <f t="shared" si="131"/>
        <v>730</v>
      </c>
      <c r="AF1711" s="35">
        <f t="shared" si="132"/>
        <v>0</v>
      </c>
      <c r="AG1711" s="17" t="str">
        <f t="shared" si="133"/>
        <v>ESTÁGIO COMPLETOU 2 ANOS</v>
      </c>
    </row>
    <row r="1712" spans="1:33" ht="11.25" customHeight="1" x14ac:dyDescent="0.2">
      <c r="A1712" s="8" t="s">
        <v>9</v>
      </c>
      <c r="B1712" s="8" t="s">
        <v>13</v>
      </c>
      <c r="C1712" s="22" t="s">
        <v>23</v>
      </c>
      <c r="D1712" s="37">
        <v>2023</v>
      </c>
      <c r="E1712" s="12" t="s">
        <v>157</v>
      </c>
      <c r="F1712" s="8" t="s">
        <v>158</v>
      </c>
      <c r="G1712" s="77" t="s">
        <v>9659</v>
      </c>
      <c r="H1712" s="78" t="s">
        <v>9660</v>
      </c>
      <c r="I1712" s="14" t="s">
        <v>9661</v>
      </c>
      <c r="J1712" s="14" t="s">
        <v>14943</v>
      </c>
      <c r="K1712" s="14" t="s">
        <v>29</v>
      </c>
      <c r="L1712" s="15" t="s">
        <v>30</v>
      </c>
      <c r="M1712" s="7" t="s">
        <v>9427</v>
      </c>
      <c r="N1712" s="15" t="s">
        <v>2099</v>
      </c>
      <c r="O1712" s="15" t="s">
        <v>8134</v>
      </c>
      <c r="P1712" s="15" t="s">
        <v>2518</v>
      </c>
      <c r="Q1712" s="15" t="s">
        <v>4109</v>
      </c>
      <c r="R1712" s="20">
        <v>38056</v>
      </c>
      <c r="S1712" s="20">
        <v>45173</v>
      </c>
      <c r="T1712" s="20">
        <v>45538</v>
      </c>
      <c r="U1712" s="20"/>
      <c r="V1712" s="20"/>
      <c r="W1712" s="20"/>
      <c r="X1712" s="17"/>
      <c r="Y1712" s="17"/>
      <c r="Z1712" s="20"/>
      <c r="AA1712" s="18">
        <f t="shared" ca="1" si="130"/>
        <v>21</v>
      </c>
      <c r="AB1712" s="20" t="s">
        <v>7878</v>
      </c>
      <c r="AC1712" s="35" t="str">
        <f t="shared" si="134"/>
        <v>0 anos 11 meses 30 dias</v>
      </c>
      <c r="AD1712" s="35" t="str">
        <f ca="1">IF(AND(V1712="",T1712&lt;TODAY()),"Contrato Encerrado",IF(AND(V1712="",T1712&gt;TODAY()),DATEDIF(TODAY(),T1712,"Y")&amp;" anos"&amp;" "&amp;DATEDIF(TODAY(),T1712,"YM")&amp;" meses"&amp;" "&amp;DATEDIF(TODAY(),T1712,"MD")&amp;" dias",IF(AND(X1712="",V1712&lt;TODAY()),"Contrato Encerrado",IF(AND(X1712="",V1712&gt;TODAY()),DATEDIF(TODAY(),V1712,"Y")&amp;" anos"&amp;" "&amp;DATEDIF(TODAY(),V1712,"YM")&amp;" meses"&amp;" "&amp;DATEDIF(TODAY(),V1712,"MD")&amp;" dias",IF(AND(Z1712="",X1712&lt;TODAY()),"Contrato Encerrado",IF(AND(Z1712="",X1712&gt;TODAY()),DATEDIF(TODAY(),X1712,"Y")&amp;" anos"&amp;" "&amp;DATEDIF(TODAY(),X1712,"YM")&amp;" meses"&amp;" "&amp;DATEDIF(TODAY(),X1712,"MD")&amp;" dias",IF(AND(Z1712&lt;&gt;””,Z1712&lt;TODAY()),"Contrato Encerrado",IF(AND(Z1712&lt;&gt;"",Z1712&gt;TODAY()),DATEDIF(TODAY(),Z1712,"Y")&amp;" anos"&amp;" "&amp;DATEDIF(TODAY(),Z1712,"YM")&amp;" meses"&amp;" "&amp;DATEDIF(TODAY(),Z1712,"MD")&amp;" dias"))))))))</f>
        <v>Contrato Encerrado</v>
      </c>
      <c r="AE1712" s="35">
        <f t="shared" si="131"/>
        <v>365</v>
      </c>
      <c r="AF1712" s="35">
        <f t="shared" si="132"/>
        <v>365</v>
      </c>
      <c r="AG1712" s="17" t="str">
        <f t="shared" si="133"/>
        <v>0 anos 11 meses 30 dias</v>
      </c>
    </row>
    <row r="1713" spans="1:33" ht="11.25" customHeight="1" x14ac:dyDescent="0.2">
      <c r="A1713" s="8" t="s">
        <v>9</v>
      </c>
      <c r="B1713" s="8" t="s">
        <v>13</v>
      </c>
      <c r="C1713" s="22" t="s">
        <v>14</v>
      </c>
      <c r="D1713" s="37">
        <v>2024</v>
      </c>
      <c r="E1713" s="12" t="s">
        <v>284</v>
      </c>
      <c r="F1713" s="8" t="s">
        <v>285</v>
      </c>
      <c r="G1713" s="77" t="s">
        <v>11260</v>
      </c>
      <c r="H1713" s="78" t="s">
        <v>11261</v>
      </c>
      <c r="I1713" s="14" t="s">
        <v>11262</v>
      </c>
      <c r="J1713" s="14" t="s">
        <v>10</v>
      </c>
      <c r="K1713" s="14" t="s">
        <v>29</v>
      </c>
      <c r="L1713" s="15" t="s">
        <v>81</v>
      </c>
      <c r="M1713" s="7" t="s">
        <v>82</v>
      </c>
      <c r="N1713" s="15" t="s">
        <v>4113</v>
      </c>
      <c r="O1713" s="15" t="s">
        <v>8072</v>
      </c>
      <c r="P1713" s="15" t="s">
        <v>2518</v>
      </c>
      <c r="Q1713" s="15" t="s">
        <v>2523</v>
      </c>
      <c r="R1713" s="20">
        <v>39254</v>
      </c>
      <c r="S1713" s="20">
        <v>45323</v>
      </c>
      <c r="T1713" s="20">
        <v>46053</v>
      </c>
      <c r="U1713" s="20"/>
      <c r="V1713" s="20"/>
      <c r="W1713" s="20"/>
      <c r="X1713" s="17"/>
      <c r="Y1713" s="17"/>
      <c r="Z1713" s="20"/>
      <c r="AA1713" s="18">
        <f t="shared" ca="1" si="130"/>
        <v>18</v>
      </c>
      <c r="AB1713" s="15" t="s">
        <v>7878</v>
      </c>
      <c r="AC1713" s="35" t="str">
        <f t="shared" si="134"/>
        <v>1 anos 11 meses 30 dias</v>
      </c>
      <c r="AD1713" s="35" t="str">
        <f ca="1">IF(AND(V1713="",T1713&lt;TODAY()),"Contrato Encerrado",IF(AND(V1713="",T1713&gt;TODAY()),DATEDIF(TODAY(),T1713,"Y")&amp;" anos"&amp;" "&amp;DATEDIF(TODAY(),T1713,"YM")&amp;" meses"&amp;" "&amp;DATEDIF(TODAY(),T1713,"MD")&amp;" dias",IF(AND(X1713="",V1713&lt;TODAY()),"Contrato Encerrado",IF(AND(X1713="",V1713&gt;TODAY()),DATEDIF(TODAY(),V1713,"Y")&amp;" anos"&amp;" "&amp;DATEDIF(TODAY(),V1713,"YM")&amp;" meses"&amp;" "&amp;DATEDIF(TODAY(),V1713,"MD")&amp;" dias",IF(AND(Z1713="",X1713&lt;TODAY()),"Contrato Encerrado",IF(AND(Z1713="",X1713&gt;TODAY()),DATEDIF(TODAY(),X1713,"Y")&amp;" anos"&amp;" "&amp;DATEDIF(TODAY(),X1713,"YM")&amp;" meses"&amp;" "&amp;DATEDIF(TODAY(),X1713,"MD")&amp;" dias",IF(AND(Z1713&lt;&gt;””,Z1713&lt;TODAY()),"Contrato Encerrado",IF(AND(Z1713&lt;&gt;"",Z1713&gt;TODAY()),DATEDIF(TODAY(),Z1713,"Y")&amp;" anos"&amp;" "&amp;DATEDIF(TODAY(),Z1713,"YM")&amp;" meses"&amp;" "&amp;DATEDIF(TODAY(),Z1713,"MD")&amp;" dias"))))))))</f>
        <v>0 anos 3 meses 24 dias</v>
      </c>
      <c r="AE1713" s="35">
        <f t="shared" si="131"/>
        <v>730</v>
      </c>
      <c r="AF1713" s="35">
        <f t="shared" si="132"/>
        <v>0</v>
      </c>
      <c r="AG1713" s="17" t="str">
        <f t="shared" si="133"/>
        <v>ESTÁGIO COMPLETOU 2 ANOS</v>
      </c>
    </row>
    <row r="1714" spans="1:33" ht="11.25" customHeight="1" x14ac:dyDescent="0.2">
      <c r="A1714" s="8" t="s">
        <v>9</v>
      </c>
      <c r="B1714" s="8" t="s">
        <v>13</v>
      </c>
      <c r="C1714" s="22" t="s">
        <v>23</v>
      </c>
      <c r="D1714" s="37">
        <v>2023</v>
      </c>
      <c r="E1714" s="12" t="s">
        <v>9437</v>
      </c>
      <c r="F1714" s="8" t="s">
        <v>9438</v>
      </c>
      <c r="G1714" s="77" t="s">
        <v>9662</v>
      </c>
      <c r="H1714" s="78" t="s">
        <v>9663</v>
      </c>
      <c r="I1714" s="14" t="s">
        <v>9664</v>
      </c>
      <c r="J1714" s="14" t="s">
        <v>14943</v>
      </c>
      <c r="K1714" s="14" t="s">
        <v>29</v>
      </c>
      <c r="L1714" s="15" t="s">
        <v>30</v>
      </c>
      <c r="M1714" s="7" t="s">
        <v>9427</v>
      </c>
      <c r="N1714" s="15" t="s">
        <v>9665</v>
      </c>
      <c r="O1714" s="15" t="s">
        <v>9666</v>
      </c>
      <c r="P1714" s="15" t="s">
        <v>2518</v>
      </c>
      <c r="Q1714" s="15" t="s">
        <v>4109</v>
      </c>
      <c r="R1714" s="20">
        <v>32522</v>
      </c>
      <c r="S1714" s="20">
        <v>45187</v>
      </c>
      <c r="T1714" s="20">
        <v>45306</v>
      </c>
      <c r="U1714" s="20"/>
      <c r="V1714" s="20"/>
      <c r="W1714" s="20"/>
      <c r="X1714" s="17"/>
      <c r="Y1714" s="17"/>
      <c r="Z1714" s="20"/>
      <c r="AA1714" s="18">
        <f t="shared" ca="1" si="130"/>
        <v>36</v>
      </c>
      <c r="AB1714" s="21" t="s">
        <v>7878</v>
      </c>
      <c r="AC1714" s="35" t="str">
        <f t="shared" si="134"/>
        <v>0 anos 3 meses 28 dias</v>
      </c>
      <c r="AD1714" s="35" t="str">
        <f ca="1">IF(AND(V1714="",T1714&lt;TODAY()),"Contrato Encerrado",IF(AND(V1714="",T1714&gt;TODAY()),DATEDIF(TODAY(),T1714,"Y")&amp;" anos"&amp;" "&amp;DATEDIF(TODAY(),T1714,"YM")&amp;" meses"&amp;" "&amp;DATEDIF(TODAY(),T1714,"MD")&amp;" dias",IF(AND(X1714="",V1714&lt;TODAY()),"Contrato Encerrado",IF(AND(X1714="",V1714&gt;TODAY()),DATEDIF(TODAY(),V1714,"Y")&amp;" anos"&amp;" "&amp;DATEDIF(TODAY(),V1714,"YM")&amp;" meses"&amp;" "&amp;DATEDIF(TODAY(),V1714,"MD")&amp;" dias",IF(AND(Z1714="",X1714&lt;TODAY()),"Contrato Encerrado",IF(AND(Z1714="",X1714&gt;TODAY()),DATEDIF(TODAY(),X1714,"Y")&amp;" anos"&amp;" "&amp;DATEDIF(TODAY(),X1714,"YM")&amp;" meses"&amp;" "&amp;DATEDIF(TODAY(),X1714,"MD")&amp;" dias",IF(AND(Z1714&lt;&gt;””,Z1714&lt;TODAY()),"Contrato Encerrado",IF(AND(Z1714&lt;&gt;"",Z1714&gt;TODAY()),DATEDIF(TODAY(),Z1714,"Y")&amp;" anos"&amp;" "&amp;DATEDIF(TODAY(),Z1714,"YM")&amp;" meses"&amp;" "&amp;DATEDIF(TODAY(),Z1714,"MD")&amp;" dias"))))))))</f>
        <v>Contrato Encerrado</v>
      </c>
      <c r="AE1714" s="35">
        <f t="shared" si="131"/>
        <v>119</v>
      </c>
      <c r="AF1714" s="35">
        <f t="shared" si="132"/>
        <v>611</v>
      </c>
      <c r="AG1714" s="17" t="str">
        <f t="shared" si="133"/>
        <v>1 anos 8 meses 2 dias</v>
      </c>
    </row>
    <row r="1715" spans="1:33" ht="11.25" customHeight="1" x14ac:dyDescent="0.2">
      <c r="A1715" s="8" t="s">
        <v>9</v>
      </c>
      <c r="B1715" s="10" t="s">
        <v>13</v>
      </c>
      <c r="C1715" s="11" t="s">
        <v>22</v>
      </c>
      <c r="D1715" s="36">
        <v>2022</v>
      </c>
      <c r="E1715" s="12" t="s">
        <v>157</v>
      </c>
      <c r="F1715" s="8" t="s">
        <v>158</v>
      </c>
      <c r="G1715" s="77" t="s">
        <v>4597</v>
      </c>
      <c r="H1715" s="78" t="s">
        <v>4598</v>
      </c>
      <c r="I1715" s="14" t="s">
        <v>4599</v>
      </c>
      <c r="J1715" s="14" t="s">
        <v>14943</v>
      </c>
      <c r="K1715" s="14" t="s">
        <v>29</v>
      </c>
      <c r="L1715" s="15" t="s">
        <v>30</v>
      </c>
      <c r="M1715" s="7" t="s">
        <v>9427</v>
      </c>
      <c r="N1715" s="16" t="s">
        <v>2101</v>
      </c>
      <c r="O1715" s="16"/>
      <c r="P1715" s="16" t="s">
        <v>2518</v>
      </c>
      <c r="Q1715" s="16" t="s">
        <v>2521</v>
      </c>
      <c r="R1715" s="31">
        <v>32237</v>
      </c>
      <c r="S1715" s="31">
        <v>44806</v>
      </c>
      <c r="T1715" s="31">
        <v>45308</v>
      </c>
      <c r="U1715" s="31"/>
      <c r="V1715" s="31"/>
      <c r="W1715" s="31"/>
      <c r="X1715" s="17"/>
      <c r="Y1715" s="17"/>
      <c r="Z1715" s="31"/>
      <c r="AA1715" s="18">
        <f t="shared" ca="1" si="130"/>
        <v>37</v>
      </c>
      <c r="AB1715" s="19" t="s">
        <v>7878</v>
      </c>
      <c r="AC1715" s="35" t="str">
        <f t="shared" si="134"/>
        <v>1 anos 4 meses 15 dias</v>
      </c>
      <c r="AD1715" s="35" t="str">
        <f ca="1">IF(AND(V1715="",T1715&lt;TODAY()),"Contrato Encerrado",IF(AND(V1715="",T1715&gt;TODAY()),DATEDIF(TODAY(),T1715,"Y")&amp;" anos"&amp;" "&amp;DATEDIF(TODAY(),T1715,"YM")&amp;" meses"&amp;" "&amp;DATEDIF(TODAY(),T1715,"MD")&amp;" dias",IF(AND(X1715="",V1715&lt;TODAY()),"Contrato Encerrado",IF(AND(X1715="",V1715&gt;TODAY()),DATEDIF(TODAY(),V1715,"Y")&amp;" anos"&amp;" "&amp;DATEDIF(TODAY(),V1715,"YM")&amp;" meses"&amp;" "&amp;DATEDIF(TODAY(),V1715,"MD")&amp;" dias",IF(AND(Z1715="",X1715&lt;TODAY()),"Contrato Encerrado",IF(AND(Z1715="",X1715&gt;TODAY()),DATEDIF(TODAY(),X1715,"Y")&amp;" anos"&amp;" "&amp;DATEDIF(TODAY(),X1715,"YM")&amp;" meses"&amp;" "&amp;DATEDIF(TODAY(),X1715,"MD")&amp;" dias",IF(AND(Z1715&lt;&gt;””,Z1715&lt;TODAY()),"Contrato Encerrado",IF(AND(Z1715&lt;&gt;"",Z1715&gt;TODAY()),DATEDIF(TODAY(),Z1715,"Y")&amp;" anos"&amp;" "&amp;DATEDIF(TODAY(),Z1715,"YM")&amp;" meses"&amp;" "&amp;DATEDIF(TODAY(),Z1715,"MD")&amp;" dias"))))))))</f>
        <v>Contrato Encerrado</v>
      </c>
      <c r="AE1715" s="35">
        <f t="shared" si="131"/>
        <v>502</v>
      </c>
      <c r="AF1715" s="35">
        <f t="shared" si="132"/>
        <v>228</v>
      </c>
      <c r="AG1715" s="17" t="str">
        <f t="shared" si="133"/>
        <v>0 anos 7 meses 15 dias</v>
      </c>
    </row>
    <row r="1716" spans="1:33" ht="11.25" customHeight="1" x14ac:dyDescent="0.2">
      <c r="A1716" s="8" t="s">
        <v>9</v>
      </c>
      <c r="B1716" s="10" t="s">
        <v>13</v>
      </c>
      <c r="C1716" s="11" t="s">
        <v>22</v>
      </c>
      <c r="D1716" s="36">
        <v>2022</v>
      </c>
      <c r="E1716" s="12" t="s">
        <v>79</v>
      </c>
      <c r="F1716" s="8" t="s">
        <v>80</v>
      </c>
      <c r="G1716" s="77" t="s">
        <v>560</v>
      </c>
      <c r="H1716" s="78" t="s">
        <v>561</v>
      </c>
      <c r="I1716" s="14" t="s">
        <v>562</v>
      </c>
      <c r="J1716" s="14" t="s">
        <v>1302</v>
      </c>
      <c r="K1716" s="14" t="s">
        <v>29</v>
      </c>
      <c r="L1716" s="15" t="s">
        <v>30</v>
      </c>
      <c r="M1716" s="7" t="s">
        <v>9427</v>
      </c>
      <c r="N1716" s="16" t="s">
        <v>2111</v>
      </c>
      <c r="O1716" s="16"/>
      <c r="P1716" s="16" t="s">
        <v>2517</v>
      </c>
      <c r="Q1716" s="16" t="s">
        <v>2522</v>
      </c>
      <c r="R1716" s="31">
        <v>34043</v>
      </c>
      <c r="S1716" s="31">
        <v>44348</v>
      </c>
      <c r="T1716" s="111">
        <v>44974</v>
      </c>
      <c r="U1716" s="31"/>
      <c r="V1716" s="31"/>
      <c r="W1716" s="31"/>
      <c r="X1716" s="17"/>
      <c r="Y1716" s="17"/>
      <c r="Z1716" s="31"/>
      <c r="AA1716" s="18">
        <f t="shared" ca="1" si="130"/>
        <v>32</v>
      </c>
      <c r="AB1716" s="19" t="s">
        <v>7878</v>
      </c>
      <c r="AC1716" s="35" t="str">
        <f t="shared" si="134"/>
        <v>1 anos 8 meses 16 dias</v>
      </c>
      <c r="AD1716" s="35" t="str">
        <f ca="1">IF(AND(V1716="",T1716&lt;TODAY()),"Contrato Encerrado",IF(AND(V1716="",T1716&gt;TODAY()),DATEDIF(TODAY(),T1716,"Y")&amp;" anos"&amp;" "&amp;DATEDIF(TODAY(),T1716,"YM")&amp;" meses"&amp;" "&amp;DATEDIF(TODAY(),T1716,"MD")&amp;" dias",IF(AND(X1716="",V1716&lt;TODAY()),"Contrato Encerrado",IF(AND(X1716="",V1716&gt;TODAY()),DATEDIF(TODAY(),V1716,"Y")&amp;" anos"&amp;" "&amp;DATEDIF(TODAY(),V1716,"YM")&amp;" meses"&amp;" "&amp;DATEDIF(TODAY(),V1716,"MD")&amp;" dias",IF(AND(Z1716="",X1716&lt;TODAY()),"Contrato Encerrado",IF(AND(Z1716="",X1716&gt;TODAY()),DATEDIF(TODAY(),X1716,"Y")&amp;" anos"&amp;" "&amp;DATEDIF(TODAY(),X1716,"YM")&amp;" meses"&amp;" "&amp;DATEDIF(TODAY(),X1716,"MD")&amp;" dias",IF(AND(Z1716&lt;&gt;””,Z1716&lt;TODAY()),"Contrato Encerrado",IF(AND(Z1716&lt;&gt;"",Z1716&gt;TODAY()),DATEDIF(TODAY(),Z1716,"Y")&amp;" anos"&amp;" "&amp;DATEDIF(TODAY(),Z1716,"YM")&amp;" meses"&amp;" "&amp;DATEDIF(TODAY(),Z1716,"MD")&amp;" dias"))))))))</f>
        <v>Contrato Encerrado</v>
      </c>
      <c r="AE1716" s="35">
        <f t="shared" si="131"/>
        <v>626</v>
      </c>
      <c r="AF1716" s="35">
        <f t="shared" si="132"/>
        <v>104</v>
      </c>
      <c r="AG1716" s="17" t="str">
        <f t="shared" si="133"/>
        <v>0 anos 3 meses 13 dias</v>
      </c>
    </row>
    <row r="1717" spans="1:33" s="61" customFormat="1" ht="11.25" customHeight="1" x14ac:dyDescent="0.2">
      <c r="A1717" s="8" t="s">
        <v>9</v>
      </c>
      <c r="B1717" s="8" t="s">
        <v>13</v>
      </c>
      <c r="C1717" s="22" t="s">
        <v>20</v>
      </c>
      <c r="D1717" s="37">
        <v>2023</v>
      </c>
      <c r="E1717" s="23" t="s">
        <v>157</v>
      </c>
      <c r="F1717" s="8" t="s">
        <v>158</v>
      </c>
      <c r="G1717" s="77" t="s">
        <v>8419</v>
      </c>
      <c r="H1717" s="78" t="s">
        <v>8420</v>
      </c>
      <c r="I1717" s="9" t="s">
        <v>8421</v>
      </c>
      <c r="J1717" s="14" t="s">
        <v>14943</v>
      </c>
      <c r="K1717" s="9" t="s">
        <v>29</v>
      </c>
      <c r="L1717" s="24" t="s">
        <v>30</v>
      </c>
      <c r="M1717" s="7" t="s">
        <v>9427</v>
      </c>
      <c r="N1717" s="24" t="s">
        <v>2101</v>
      </c>
      <c r="O1717" s="24" t="s">
        <v>7979</v>
      </c>
      <c r="P1717" s="24" t="s">
        <v>2518</v>
      </c>
      <c r="Q1717" s="24" t="s">
        <v>4109</v>
      </c>
      <c r="R1717" s="17">
        <v>28910</v>
      </c>
      <c r="S1717" s="17">
        <v>45098</v>
      </c>
      <c r="T1717" s="20">
        <v>45819</v>
      </c>
      <c r="U1717" s="20"/>
      <c r="V1717" s="20"/>
      <c r="W1717" s="17"/>
      <c r="X1717" s="17"/>
      <c r="Y1717" s="17"/>
      <c r="Z1717" s="20"/>
      <c r="AA1717" s="18">
        <f t="shared" ca="1" si="130"/>
        <v>46</v>
      </c>
      <c r="AB1717" s="18" t="s">
        <v>7878</v>
      </c>
      <c r="AC1717" s="35" t="str">
        <f t="shared" si="134"/>
        <v>1 anos 11 meses 21 dias</v>
      </c>
      <c r="AD1717" s="35" t="str">
        <f ca="1">IF(AND(V1717="",T1717&lt;TODAY()),"Contrato Encerrado",IF(AND(V1717="",T1717&gt;TODAY()),DATEDIF(TODAY(),T1717,"Y")&amp;" anos"&amp;" "&amp;DATEDIF(TODAY(),T1717,"YM")&amp;" meses"&amp;" "&amp;DATEDIF(TODAY(),T1717,"MD")&amp;" dias",IF(AND(X1717="",V1717&lt;TODAY()),"Contrato Encerrado",IF(AND(X1717="",V1717&gt;TODAY()),DATEDIF(TODAY(),V1717,"Y")&amp;" anos"&amp;" "&amp;DATEDIF(TODAY(),V1717,"YM")&amp;" meses"&amp;" "&amp;DATEDIF(TODAY(),V1717,"MD")&amp;" dias",IF(AND(Z1717="",X1717&lt;TODAY()),"Contrato Encerrado",IF(AND(Z1717="",X1717&gt;TODAY()),DATEDIF(TODAY(),X1717,"Y")&amp;" anos"&amp;" "&amp;DATEDIF(TODAY(),X1717,"YM")&amp;" meses"&amp;" "&amp;DATEDIF(TODAY(),X1717,"MD")&amp;" dias",IF(AND(Z1717&lt;&gt;””,Z1717&lt;TODAY()),"Contrato Encerrado",IF(AND(Z1717&lt;&gt;"",Z1717&gt;TODAY()),DATEDIF(TODAY(),Z1717,"Y")&amp;" anos"&amp;" "&amp;DATEDIF(TODAY(),Z1717,"YM")&amp;" meses"&amp;" "&amp;DATEDIF(TODAY(),Z1717,"MD")&amp;" dias"))))))))</f>
        <v>Contrato Encerrado</v>
      </c>
      <c r="AE1717" s="35">
        <f t="shared" si="131"/>
        <v>721</v>
      </c>
      <c r="AF1717" s="35">
        <f t="shared" si="132"/>
        <v>9</v>
      </c>
      <c r="AG1717" s="17" t="str">
        <f t="shared" si="133"/>
        <v>0 anos 0 meses 9 dias</v>
      </c>
    </row>
    <row r="1718" spans="1:33" ht="11.25" customHeight="1" x14ac:dyDescent="0.2">
      <c r="A1718" s="8" t="s">
        <v>9</v>
      </c>
      <c r="B1718" s="8" t="s">
        <v>13</v>
      </c>
      <c r="C1718" s="22" t="s">
        <v>14</v>
      </c>
      <c r="D1718" s="37">
        <v>2024</v>
      </c>
      <c r="E1718" s="12" t="s">
        <v>157</v>
      </c>
      <c r="F1718" s="8" t="s">
        <v>158</v>
      </c>
      <c r="G1718" s="77" t="s">
        <v>11263</v>
      </c>
      <c r="H1718" s="78" t="s">
        <v>11264</v>
      </c>
      <c r="I1718" s="14" t="s">
        <v>11265</v>
      </c>
      <c r="J1718" s="14" t="s">
        <v>14943</v>
      </c>
      <c r="K1718" s="14" t="s">
        <v>29</v>
      </c>
      <c r="L1718" s="15" t="s">
        <v>81</v>
      </c>
      <c r="M1718" s="7" t="s">
        <v>82</v>
      </c>
      <c r="N1718" s="15" t="s">
        <v>4113</v>
      </c>
      <c r="O1718" s="15" t="s">
        <v>8006</v>
      </c>
      <c r="P1718" s="15" t="s">
        <v>2518</v>
      </c>
      <c r="Q1718" s="15" t="s">
        <v>4109</v>
      </c>
      <c r="R1718" s="20">
        <v>38813</v>
      </c>
      <c r="S1718" s="20">
        <v>45306</v>
      </c>
      <c r="T1718" s="20">
        <v>45657</v>
      </c>
      <c r="U1718" s="20"/>
      <c r="V1718" s="20"/>
      <c r="W1718" s="20"/>
      <c r="X1718" s="17"/>
      <c r="Y1718" s="17"/>
      <c r="Z1718" s="20"/>
      <c r="AA1718" s="18">
        <f t="shared" ca="1" si="130"/>
        <v>19</v>
      </c>
      <c r="AB1718" s="15" t="s">
        <v>7878</v>
      </c>
      <c r="AC1718" s="35" t="str">
        <f t="shared" si="134"/>
        <v>0 anos 11 meses 16 dias</v>
      </c>
      <c r="AD1718" s="35" t="str">
        <f ca="1">IF(AND(V1718="",T1718&lt;TODAY()),"Contrato Encerrado",IF(AND(V1718="",T1718&gt;TODAY()),DATEDIF(TODAY(),T1718,"Y")&amp;" anos"&amp;" "&amp;DATEDIF(TODAY(),T1718,"YM")&amp;" meses"&amp;" "&amp;DATEDIF(TODAY(),T1718,"MD")&amp;" dias",IF(AND(X1718="",V1718&lt;TODAY()),"Contrato Encerrado",IF(AND(X1718="",V1718&gt;TODAY()),DATEDIF(TODAY(),V1718,"Y")&amp;" anos"&amp;" "&amp;DATEDIF(TODAY(),V1718,"YM")&amp;" meses"&amp;" "&amp;DATEDIF(TODAY(),V1718,"MD")&amp;" dias",IF(AND(Z1718="",X1718&lt;TODAY()),"Contrato Encerrado",IF(AND(Z1718="",X1718&gt;TODAY()),DATEDIF(TODAY(),X1718,"Y")&amp;" anos"&amp;" "&amp;DATEDIF(TODAY(),X1718,"YM")&amp;" meses"&amp;" "&amp;DATEDIF(TODAY(),X1718,"MD")&amp;" dias",IF(AND(Z1718&lt;&gt;””,Z1718&lt;TODAY()),"Contrato Encerrado",IF(AND(Z1718&lt;&gt;"",Z1718&gt;TODAY()),DATEDIF(TODAY(),Z1718,"Y")&amp;" anos"&amp;" "&amp;DATEDIF(TODAY(),Z1718,"YM")&amp;" meses"&amp;" "&amp;DATEDIF(TODAY(),Z1718,"MD")&amp;" dias"))))))))</f>
        <v>Contrato Encerrado</v>
      </c>
      <c r="AE1718" s="35">
        <f t="shared" si="131"/>
        <v>351</v>
      </c>
      <c r="AF1718" s="35">
        <f t="shared" si="132"/>
        <v>379</v>
      </c>
      <c r="AG1718" s="17" t="str">
        <f t="shared" si="133"/>
        <v>1 anos 0 meses 13 dias</v>
      </c>
    </row>
    <row r="1719" spans="1:33" ht="11.25" customHeight="1" x14ac:dyDescent="0.2">
      <c r="A1719" s="8" t="s">
        <v>9</v>
      </c>
      <c r="B1719" s="10" t="s">
        <v>13</v>
      </c>
      <c r="C1719" s="11" t="s">
        <v>23</v>
      </c>
      <c r="D1719" s="36">
        <v>2022</v>
      </c>
      <c r="E1719" s="12" t="s">
        <v>157</v>
      </c>
      <c r="F1719" s="8" t="s">
        <v>158</v>
      </c>
      <c r="G1719" s="77" t="s">
        <v>4600</v>
      </c>
      <c r="H1719" s="78" t="s">
        <v>4601</v>
      </c>
      <c r="I1719" s="14" t="s">
        <v>4602</v>
      </c>
      <c r="J1719" s="14" t="s">
        <v>14943</v>
      </c>
      <c r="K1719" s="14" t="s">
        <v>29</v>
      </c>
      <c r="L1719" s="15" t="s">
        <v>30</v>
      </c>
      <c r="M1719" s="7" t="s">
        <v>9427</v>
      </c>
      <c r="N1719" s="16" t="s">
        <v>2101</v>
      </c>
      <c r="O1719" s="16"/>
      <c r="P1719" s="16" t="s">
        <v>2518</v>
      </c>
      <c r="Q1719" s="16" t="s">
        <v>2521</v>
      </c>
      <c r="R1719" s="31">
        <v>32871</v>
      </c>
      <c r="S1719" s="31">
        <v>44830</v>
      </c>
      <c r="T1719" s="31">
        <v>44887</v>
      </c>
      <c r="U1719" s="31"/>
      <c r="V1719" s="31"/>
      <c r="W1719" s="31"/>
      <c r="X1719" s="17"/>
      <c r="Y1719" s="17"/>
      <c r="Z1719" s="31"/>
      <c r="AA1719" s="18">
        <f t="shared" ca="1" si="130"/>
        <v>35</v>
      </c>
      <c r="AB1719" s="19" t="s">
        <v>7877</v>
      </c>
      <c r="AC1719" s="35" t="str">
        <f t="shared" si="134"/>
        <v>0 anos 1 meses 27 dias</v>
      </c>
      <c r="AD1719" s="35" t="str">
        <f ca="1">IF(AND(V1719="",T1719&lt;TODAY()),"Contrato Encerrado",IF(AND(V1719="",T1719&gt;TODAY()),DATEDIF(TODAY(),T1719,"Y")&amp;" anos"&amp;" "&amp;DATEDIF(TODAY(),T1719,"YM")&amp;" meses"&amp;" "&amp;DATEDIF(TODAY(),T1719,"MD")&amp;" dias",IF(AND(X1719="",V1719&lt;TODAY()),"Contrato Encerrado",IF(AND(X1719="",V1719&gt;TODAY()),DATEDIF(TODAY(),V1719,"Y")&amp;" anos"&amp;" "&amp;DATEDIF(TODAY(),V1719,"YM")&amp;" meses"&amp;" "&amp;DATEDIF(TODAY(),V1719,"MD")&amp;" dias",IF(AND(Z1719="",X1719&lt;TODAY()),"Contrato Encerrado",IF(AND(Z1719="",X1719&gt;TODAY()),DATEDIF(TODAY(),X1719,"Y")&amp;" anos"&amp;" "&amp;DATEDIF(TODAY(),X1719,"YM")&amp;" meses"&amp;" "&amp;DATEDIF(TODAY(),X1719,"MD")&amp;" dias",IF(AND(Z1719&lt;&gt;””,Z1719&lt;TODAY()),"Contrato Encerrado",IF(AND(Z1719&lt;&gt;"",Z1719&gt;TODAY()),DATEDIF(TODAY(),Z1719,"Y")&amp;" anos"&amp;" "&amp;DATEDIF(TODAY(),Z1719,"YM")&amp;" meses"&amp;" "&amp;DATEDIF(TODAY(),Z1719,"MD")&amp;" dias"))))))))</f>
        <v>Contrato Encerrado</v>
      </c>
      <c r="AE1719" s="35">
        <f t="shared" si="131"/>
        <v>57</v>
      </c>
      <c r="AF1719" s="35">
        <f t="shared" si="132"/>
        <v>673</v>
      </c>
      <c r="AG1719" s="17" t="str">
        <f t="shared" si="133"/>
        <v>1 anos 10 meses 3 dias</v>
      </c>
    </row>
    <row r="1720" spans="1:33" ht="11.25" customHeight="1" x14ac:dyDescent="0.2">
      <c r="A1720" s="8" t="s">
        <v>9</v>
      </c>
      <c r="B1720" s="8" t="s">
        <v>13</v>
      </c>
      <c r="C1720" s="22" t="s">
        <v>22</v>
      </c>
      <c r="D1720" s="35">
        <v>2025</v>
      </c>
      <c r="E1720" s="12" t="s">
        <v>157</v>
      </c>
      <c r="F1720" s="8" t="s">
        <v>158</v>
      </c>
      <c r="G1720" s="14" t="s">
        <v>17963</v>
      </c>
      <c r="H1720" s="8" t="s">
        <v>17964</v>
      </c>
      <c r="I1720" s="14" t="s">
        <v>17965</v>
      </c>
      <c r="J1720" s="14" t="s">
        <v>10</v>
      </c>
      <c r="K1720" s="14" t="s">
        <v>29</v>
      </c>
      <c r="L1720" s="15" t="s">
        <v>30</v>
      </c>
      <c r="M1720" s="7" t="s">
        <v>16153</v>
      </c>
      <c r="N1720" s="15" t="s">
        <v>6302</v>
      </c>
      <c r="O1720" s="15" t="s">
        <v>17880</v>
      </c>
      <c r="P1720" s="15" t="s">
        <v>2518</v>
      </c>
      <c r="Q1720" s="15" t="s">
        <v>2521</v>
      </c>
      <c r="R1720" s="20">
        <v>30919</v>
      </c>
      <c r="S1720" s="15" t="s">
        <v>17900</v>
      </c>
      <c r="T1720" s="20">
        <v>46265</v>
      </c>
      <c r="U1720" s="21"/>
      <c r="V1720" s="15"/>
      <c r="W1720" s="35"/>
      <c r="X1720" s="17"/>
      <c r="Y1720" s="17"/>
      <c r="Z1720" s="183"/>
      <c r="AA1720" s="21">
        <f t="shared" ca="1" si="130"/>
        <v>41</v>
      </c>
      <c r="AB1720" s="35" t="s">
        <v>7878</v>
      </c>
      <c r="AC1720" s="35" t="str">
        <f t="shared" si="134"/>
        <v>0 anos 11 meses 30 dias</v>
      </c>
      <c r="AD1720" s="35" t="str">
        <f ca="1">IF(AND(V1720="",T1720&lt;TODAY()),"Contrato Encerrado",IF(AND(V1720="",T1720&gt;TODAY()),DATEDIF(TODAY(),T1720,"Y")&amp;" anos"&amp;" "&amp;DATEDIF(TODAY(),T1720,"YM")&amp;" meses"&amp;" "&amp;DATEDIF(TODAY(),T1720,"MD")&amp;" dias",IF(AND(X1720="",V1720&lt;TODAY()),"Contrato Encerrado",IF(AND(X1720="",V1720&gt;TODAY()),DATEDIF(TODAY(),V1720,"Y")&amp;" anos"&amp;" "&amp;DATEDIF(TODAY(),V1720,"YM")&amp;" meses"&amp;" "&amp;DATEDIF(TODAY(),V1720,"MD")&amp;" dias",IF(AND(Z1720="",X1720&lt;TODAY()),"Contrato Encerrado",IF(AND(Z1720="",X1720&gt;TODAY()),DATEDIF(TODAY(),X1720,"Y")&amp;" anos"&amp;" "&amp;DATEDIF(TODAY(),X1720,"YM")&amp;" meses"&amp;" "&amp;DATEDIF(TODAY(),X1720,"MD")&amp;" dias",IF(AND(Z1720&lt;&gt;””,Z1720&lt;TODAY()),"Contrato Encerrado",IF(AND(Z1720&lt;&gt;"",Z1720&gt;TODAY()),DATEDIF(TODAY(),Z1720,"Y")&amp;" anos"&amp;" "&amp;DATEDIF(TODAY(),Z1720,"YM")&amp;" meses"&amp;" "&amp;DATEDIF(TODAY(),Z1720,"MD")&amp;" dias"))))))))</f>
        <v>0 anos 10 meses 24 dias</v>
      </c>
      <c r="AE1720" s="35">
        <f t="shared" si="131"/>
        <v>364</v>
      </c>
      <c r="AF1720" s="35">
        <f t="shared" si="132"/>
        <v>366</v>
      </c>
      <c r="AG1720" s="17" t="str">
        <f t="shared" si="133"/>
        <v>0 anos 11 meses 31 dias</v>
      </c>
    </row>
    <row r="1721" spans="1:33" ht="11.25" customHeight="1" x14ac:dyDescent="0.2">
      <c r="A1721" s="8" t="s">
        <v>9</v>
      </c>
      <c r="B1721" s="10" t="s">
        <v>13</v>
      </c>
      <c r="C1721" s="11" t="s">
        <v>22</v>
      </c>
      <c r="D1721" s="36">
        <v>2022</v>
      </c>
      <c r="E1721" s="12" t="s">
        <v>157</v>
      </c>
      <c r="F1721" s="8" t="s">
        <v>158</v>
      </c>
      <c r="G1721" s="77" t="s">
        <v>2320</v>
      </c>
      <c r="H1721" s="78" t="s">
        <v>2321</v>
      </c>
      <c r="I1721" s="14" t="s">
        <v>2322</v>
      </c>
      <c r="J1721" s="14" t="s">
        <v>1302</v>
      </c>
      <c r="K1721" s="14" t="s">
        <v>29</v>
      </c>
      <c r="L1721" s="15" t="s">
        <v>30</v>
      </c>
      <c r="M1721" s="7" t="s">
        <v>9427</v>
      </c>
      <c r="N1721" s="16" t="s">
        <v>2101</v>
      </c>
      <c r="O1721" s="16"/>
      <c r="P1721" s="16" t="s">
        <v>2518</v>
      </c>
      <c r="Q1721" s="16" t="s">
        <v>2521</v>
      </c>
      <c r="R1721" s="31">
        <v>31033</v>
      </c>
      <c r="S1721" s="31">
        <v>44762</v>
      </c>
      <c r="T1721" s="31">
        <v>45485</v>
      </c>
      <c r="U1721" s="31"/>
      <c r="V1721" s="31"/>
      <c r="W1721" s="31"/>
      <c r="X1721" s="17"/>
      <c r="Y1721" s="17"/>
      <c r="Z1721" s="31"/>
      <c r="AA1721" s="18">
        <f t="shared" ca="1" si="130"/>
        <v>40</v>
      </c>
      <c r="AB1721" s="19" t="s">
        <v>7878</v>
      </c>
      <c r="AC1721" s="35" t="str">
        <f t="shared" si="134"/>
        <v>1 anos 11 meses 22 dias</v>
      </c>
      <c r="AD1721" s="35" t="str">
        <f ca="1">IF(AND(V1721="",T1721&lt;TODAY()),"Contrato Encerrado",IF(AND(V1721="",T1721&gt;TODAY()),DATEDIF(TODAY(),T1721,"Y")&amp;" anos"&amp;" "&amp;DATEDIF(TODAY(),T1721,"YM")&amp;" meses"&amp;" "&amp;DATEDIF(TODAY(),T1721,"MD")&amp;" dias",IF(AND(X1721="",V1721&lt;TODAY()),"Contrato Encerrado",IF(AND(X1721="",V1721&gt;TODAY()),DATEDIF(TODAY(),V1721,"Y")&amp;" anos"&amp;" "&amp;DATEDIF(TODAY(),V1721,"YM")&amp;" meses"&amp;" "&amp;DATEDIF(TODAY(),V1721,"MD")&amp;" dias",IF(AND(Z1721="",X1721&lt;TODAY()),"Contrato Encerrado",IF(AND(Z1721="",X1721&gt;TODAY()),DATEDIF(TODAY(),X1721,"Y")&amp;" anos"&amp;" "&amp;DATEDIF(TODAY(),X1721,"YM")&amp;" meses"&amp;" "&amp;DATEDIF(TODAY(),X1721,"MD")&amp;" dias",IF(AND(Z1721&lt;&gt;””,Z1721&lt;TODAY()),"Contrato Encerrado",IF(AND(Z1721&lt;&gt;"",Z1721&gt;TODAY()),DATEDIF(TODAY(),Z1721,"Y")&amp;" anos"&amp;" "&amp;DATEDIF(TODAY(),Z1721,"YM")&amp;" meses"&amp;" "&amp;DATEDIF(TODAY(),Z1721,"MD")&amp;" dias"))))))))</f>
        <v>Contrato Encerrado</v>
      </c>
      <c r="AE1721" s="35">
        <f t="shared" si="131"/>
        <v>723</v>
      </c>
      <c r="AF1721" s="35">
        <f t="shared" si="132"/>
        <v>7</v>
      </c>
      <c r="AG1721" s="17" t="str">
        <f t="shared" si="133"/>
        <v>0 anos 0 meses 7 dias</v>
      </c>
    </row>
    <row r="1722" spans="1:33" ht="11.25" customHeight="1" x14ac:dyDescent="0.2">
      <c r="A1722" s="8" t="s">
        <v>9</v>
      </c>
      <c r="B1722" s="8" t="s">
        <v>13</v>
      </c>
      <c r="C1722" s="22" t="s">
        <v>22</v>
      </c>
      <c r="D1722" s="37">
        <v>2023</v>
      </c>
      <c r="E1722" s="12" t="s">
        <v>79</v>
      </c>
      <c r="F1722" s="8" t="s">
        <v>80</v>
      </c>
      <c r="G1722" s="77" t="s">
        <v>9667</v>
      </c>
      <c r="H1722" s="78" t="s">
        <v>9668</v>
      </c>
      <c r="I1722" s="14" t="s">
        <v>9669</v>
      </c>
      <c r="J1722" s="67" t="s">
        <v>1302</v>
      </c>
      <c r="K1722" s="14" t="s">
        <v>29</v>
      </c>
      <c r="L1722" s="15" t="s">
        <v>30</v>
      </c>
      <c r="M1722" s="7" t="s">
        <v>9427</v>
      </c>
      <c r="N1722" s="15" t="s">
        <v>2102</v>
      </c>
      <c r="O1722" s="15" t="s">
        <v>8177</v>
      </c>
      <c r="P1722" s="15" t="s">
        <v>2518</v>
      </c>
      <c r="Q1722" s="15" t="s">
        <v>2523</v>
      </c>
      <c r="R1722" s="20">
        <v>37792</v>
      </c>
      <c r="S1722" s="20">
        <v>45180</v>
      </c>
      <c r="T1722" s="20">
        <v>45544</v>
      </c>
      <c r="U1722" s="20"/>
      <c r="V1722" s="20"/>
      <c r="W1722" s="20"/>
      <c r="X1722" s="17"/>
      <c r="Y1722" s="17"/>
      <c r="Z1722" s="20"/>
      <c r="AA1722" s="18">
        <f t="shared" ca="1" si="130"/>
        <v>22</v>
      </c>
      <c r="AB1722" s="21" t="s">
        <v>7878</v>
      </c>
      <c r="AC1722" s="35" t="str">
        <f t="shared" si="134"/>
        <v>0 anos 11 meses 29 dias</v>
      </c>
      <c r="AD1722" s="35" t="str">
        <f ca="1">IF(AND(V1722="",T1722&lt;TODAY()),"Contrato Encerrado",IF(AND(V1722="",T1722&gt;TODAY()),DATEDIF(TODAY(),T1722,"Y")&amp;" anos"&amp;" "&amp;DATEDIF(TODAY(),T1722,"YM")&amp;" meses"&amp;" "&amp;DATEDIF(TODAY(),T1722,"MD")&amp;" dias",IF(AND(X1722="",V1722&lt;TODAY()),"Contrato Encerrado",IF(AND(X1722="",V1722&gt;TODAY()),DATEDIF(TODAY(),V1722,"Y")&amp;" anos"&amp;" "&amp;DATEDIF(TODAY(),V1722,"YM")&amp;" meses"&amp;" "&amp;DATEDIF(TODAY(),V1722,"MD")&amp;" dias",IF(AND(Z1722="",X1722&lt;TODAY()),"Contrato Encerrado",IF(AND(Z1722="",X1722&gt;TODAY()),DATEDIF(TODAY(),X1722,"Y")&amp;" anos"&amp;" "&amp;DATEDIF(TODAY(),X1722,"YM")&amp;" meses"&amp;" "&amp;DATEDIF(TODAY(),X1722,"MD")&amp;" dias",IF(AND(Z1722&lt;&gt;””,Z1722&lt;TODAY()),"Contrato Encerrado",IF(AND(Z1722&lt;&gt;"",Z1722&gt;TODAY()),DATEDIF(TODAY(),Z1722,"Y")&amp;" anos"&amp;" "&amp;DATEDIF(TODAY(),Z1722,"YM")&amp;" meses"&amp;" "&amp;DATEDIF(TODAY(),Z1722,"MD")&amp;" dias"))))))))</f>
        <v>Contrato Encerrado</v>
      </c>
      <c r="AE1722" s="35">
        <f t="shared" si="131"/>
        <v>364</v>
      </c>
      <c r="AF1722" s="35">
        <f t="shared" si="132"/>
        <v>366</v>
      </c>
      <c r="AG1722" s="17" t="str">
        <f t="shared" si="133"/>
        <v>0 anos 11 meses 31 dias</v>
      </c>
    </row>
    <row r="1723" spans="1:33" ht="11.25" customHeight="1" x14ac:dyDescent="0.2">
      <c r="A1723" s="8" t="s">
        <v>9</v>
      </c>
      <c r="B1723" s="8" t="s">
        <v>13</v>
      </c>
      <c r="C1723" s="22" t="s">
        <v>21</v>
      </c>
      <c r="D1723" s="37">
        <v>2023</v>
      </c>
      <c r="E1723" s="12" t="s">
        <v>27</v>
      </c>
      <c r="F1723" s="8" t="s">
        <v>28</v>
      </c>
      <c r="G1723" s="77" t="s">
        <v>8984</v>
      </c>
      <c r="H1723" s="78" t="s">
        <v>8985</v>
      </c>
      <c r="I1723" s="14" t="s">
        <v>8986</v>
      </c>
      <c r="J1723" s="14" t="s">
        <v>1302</v>
      </c>
      <c r="K1723" s="14" t="s">
        <v>29</v>
      </c>
      <c r="L1723" s="15" t="s">
        <v>30</v>
      </c>
      <c r="M1723" s="7" t="s">
        <v>9427</v>
      </c>
      <c r="N1723" s="15" t="s">
        <v>2108</v>
      </c>
      <c r="O1723" s="15" t="s">
        <v>8987</v>
      </c>
      <c r="P1723" s="15" t="s">
        <v>2518</v>
      </c>
      <c r="Q1723" s="15" t="s">
        <v>4109</v>
      </c>
      <c r="R1723" s="20">
        <v>35341</v>
      </c>
      <c r="S1723" s="20">
        <v>45148</v>
      </c>
      <c r="T1723" s="20">
        <v>45513</v>
      </c>
      <c r="U1723" s="20"/>
      <c r="V1723" s="20"/>
      <c r="W1723" s="20"/>
      <c r="X1723" s="17"/>
      <c r="Y1723" s="17"/>
      <c r="Z1723" s="20"/>
      <c r="AA1723" s="18">
        <f t="shared" ca="1" si="130"/>
        <v>29</v>
      </c>
      <c r="AB1723" s="15" t="s">
        <v>7878</v>
      </c>
      <c r="AC1723" s="35" t="str">
        <f t="shared" si="134"/>
        <v>0 anos 11 meses 30 dias</v>
      </c>
      <c r="AD1723" s="35" t="str">
        <f ca="1">IF(AND(V1723="",T1723&lt;TODAY()),"Contrato Encerrado",IF(AND(V1723="",T1723&gt;TODAY()),DATEDIF(TODAY(),T1723,"Y")&amp;" anos"&amp;" "&amp;DATEDIF(TODAY(),T1723,"YM")&amp;" meses"&amp;" "&amp;DATEDIF(TODAY(),T1723,"MD")&amp;" dias",IF(AND(X1723="",V1723&lt;TODAY()),"Contrato Encerrado",IF(AND(X1723="",V1723&gt;TODAY()),DATEDIF(TODAY(),V1723,"Y")&amp;" anos"&amp;" "&amp;DATEDIF(TODAY(),V1723,"YM")&amp;" meses"&amp;" "&amp;DATEDIF(TODAY(),V1723,"MD")&amp;" dias",IF(AND(Z1723="",X1723&lt;TODAY()),"Contrato Encerrado",IF(AND(Z1723="",X1723&gt;TODAY()),DATEDIF(TODAY(),X1723,"Y")&amp;" anos"&amp;" "&amp;DATEDIF(TODAY(),X1723,"YM")&amp;" meses"&amp;" "&amp;DATEDIF(TODAY(),X1723,"MD")&amp;" dias",IF(AND(Z1723&lt;&gt;””,Z1723&lt;TODAY()),"Contrato Encerrado",IF(AND(Z1723&lt;&gt;"",Z1723&gt;TODAY()),DATEDIF(TODAY(),Z1723,"Y")&amp;" anos"&amp;" "&amp;DATEDIF(TODAY(),Z1723,"YM")&amp;" meses"&amp;" "&amp;DATEDIF(TODAY(),Z1723,"MD")&amp;" dias"))))))))</f>
        <v>Contrato Encerrado</v>
      </c>
      <c r="AE1723" s="35">
        <f t="shared" si="131"/>
        <v>365</v>
      </c>
      <c r="AF1723" s="35">
        <f t="shared" si="132"/>
        <v>365</v>
      </c>
      <c r="AG1723" s="17" t="str">
        <f t="shared" si="133"/>
        <v>0 anos 11 meses 30 dias</v>
      </c>
    </row>
    <row r="1724" spans="1:33" ht="11.25" customHeight="1" x14ac:dyDescent="0.2">
      <c r="A1724" s="8" t="s">
        <v>9</v>
      </c>
      <c r="B1724" s="8" t="s">
        <v>13</v>
      </c>
      <c r="C1724" s="22" t="s">
        <v>17</v>
      </c>
      <c r="D1724" s="37">
        <v>2023</v>
      </c>
      <c r="E1724" s="23" t="s">
        <v>157</v>
      </c>
      <c r="F1724" s="8" t="s">
        <v>158</v>
      </c>
      <c r="G1724" s="77" t="s">
        <v>6519</v>
      </c>
      <c r="H1724" s="78" t="s">
        <v>6520</v>
      </c>
      <c r="I1724" s="9" t="s">
        <v>6521</v>
      </c>
      <c r="J1724" s="14" t="s">
        <v>14943</v>
      </c>
      <c r="K1724" s="9" t="s">
        <v>29</v>
      </c>
      <c r="L1724" s="24" t="s">
        <v>30</v>
      </c>
      <c r="M1724" s="7" t="s">
        <v>9427</v>
      </c>
      <c r="N1724" s="24" t="s">
        <v>2101</v>
      </c>
      <c r="O1724" s="24"/>
      <c r="P1724" s="24" t="s">
        <v>2518</v>
      </c>
      <c r="Q1724" s="24" t="s">
        <v>2521</v>
      </c>
      <c r="R1724" s="17">
        <v>28587</v>
      </c>
      <c r="S1724" s="17">
        <v>45034</v>
      </c>
      <c r="T1724" s="31">
        <v>45131</v>
      </c>
      <c r="U1724" s="17"/>
      <c r="V1724" s="31"/>
      <c r="W1724" s="17"/>
      <c r="X1724" s="17"/>
      <c r="Y1724" s="17"/>
      <c r="Z1724" s="31"/>
      <c r="AA1724" s="18">
        <f t="shared" ca="1" si="130"/>
        <v>47</v>
      </c>
      <c r="AB1724" s="19" t="s">
        <v>7878</v>
      </c>
      <c r="AC1724" s="35" t="str">
        <f t="shared" si="134"/>
        <v>0 anos 3 meses 6 dias</v>
      </c>
      <c r="AD1724" s="35" t="str">
        <f ca="1">IF(AND(V1724="",T1724&lt;TODAY()),"Contrato Encerrado",IF(AND(V1724="",T1724&gt;TODAY()),DATEDIF(TODAY(),T1724,"Y")&amp;" anos"&amp;" "&amp;DATEDIF(TODAY(),T1724,"YM")&amp;" meses"&amp;" "&amp;DATEDIF(TODAY(),T1724,"MD")&amp;" dias",IF(AND(X1724="",V1724&lt;TODAY()),"Contrato Encerrado",IF(AND(X1724="",V1724&gt;TODAY()),DATEDIF(TODAY(),V1724,"Y")&amp;" anos"&amp;" "&amp;DATEDIF(TODAY(),V1724,"YM")&amp;" meses"&amp;" "&amp;DATEDIF(TODAY(),V1724,"MD")&amp;" dias",IF(AND(Z1724="",X1724&lt;TODAY()),"Contrato Encerrado",IF(AND(Z1724="",X1724&gt;TODAY()),DATEDIF(TODAY(),X1724,"Y")&amp;" anos"&amp;" "&amp;DATEDIF(TODAY(),X1724,"YM")&amp;" meses"&amp;" "&amp;DATEDIF(TODAY(),X1724,"MD")&amp;" dias",IF(AND(Z1724&lt;&gt;””,Z1724&lt;TODAY()),"Contrato Encerrado",IF(AND(Z1724&lt;&gt;"",Z1724&gt;TODAY()),DATEDIF(TODAY(),Z1724,"Y")&amp;" anos"&amp;" "&amp;DATEDIF(TODAY(),Z1724,"YM")&amp;" meses"&amp;" "&amp;DATEDIF(TODAY(),Z1724,"MD")&amp;" dias"))))))))</f>
        <v>Contrato Encerrado</v>
      </c>
      <c r="AE1724" s="35">
        <f t="shared" si="131"/>
        <v>97</v>
      </c>
      <c r="AF1724" s="35">
        <f t="shared" si="132"/>
        <v>633</v>
      </c>
      <c r="AG1724" s="17" t="str">
        <f t="shared" si="133"/>
        <v>1 anos 8 meses 24 dias</v>
      </c>
    </row>
    <row r="1725" spans="1:33" ht="11.25" customHeight="1" x14ac:dyDescent="0.2">
      <c r="A1725" s="8" t="s">
        <v>9</v>
      </c>
      <c r="B1725" s="8" t="s">
        <v>13</v>
      </c>
      <c r="C1725" s="22" t="s">
        <v>22</v>
      </c>
      <c r="D1725" s="35">
        <v>2025</v>
      </c>
      <c r="E1725" s="12" t="s">
        <v>79</v>
      </c>
      <c r="F1725" s="8" t="s">
        <v>80</v>
      </c>
      <c r="G1725" s="14" t="s">
        <v>17966</v>
      </c>
      <c r="H1725" s="8" t="s">
        <v>17967</v>
      </c>
      <c r="I1725" s="14" t="s">
        <v>17968</v>
      </c>
      <c r="J1725" s="14" t="s">
        <v>10</v>
      </c>
      <c r="K1725" s="14" t="s">
        <v>29</v>
      </c>
      <c r="L1725" s="15" t="s">
        <v>30</v>
      </c>
      <c r="M1725" s="7" t="s">
        <v>16153</v>
      </c>
      <c r="N1725" s="15" t="s">
        <v>2098</v>
      </c>
      <c r="O1725" s="15" t="s">
        <v>7897</v>
      </c>
      <c r="P1725" s="15" t="s">
        <v>2518</v>
      </c>
      <c r="Q1725" s="15" t="s">
        <v>2523</v>
      </c>
      <c r="R1725" s="20">
        <v>27967</v>
      </c>
      <c r="S1725" s="20">
        <v>45901</v>
      </c>
      <c r="T1725" s="70">
        <v>46265</v>
      </c>
      <c r="U1725" s="21"/>
      <c r="V1725" s="15"/>
      <c r="W1725" s="35"/>
      <c r="X1725" s="17"/>
      <c r="Y1725" s="17"/>
      <c r="Z1725" s="183"/>
      <c r="AA1725" s="21">
        <f t="shared" ca="1" si="130"/>
        <v>49</v>
      </c>
      <c r="AB1725" s="35" t="s">
        <v>7877</v>
      </c>
      <c r="AC1725" s="35" t="str">
        <f t="shared" si="134"/>
        <v>0 anos 11 meses 30 dias</v>
      </c>
      <c r="AD1725" s="35" t="str">
        <f ca="1">IF(AND(V1725="",T1725&lt;TODAY()),"Contrato Encerrado",IF(AND(V1725="",T1725&gt;TODAY()),DATEDIF(TODAY(),T1725,"Y")&amp;" anos"&amp;" "&amp;DATEDIF(TODAY(),T1725,"YM")&amp;" meses"&amp;" "&amp;DATEDIF(TODAY(),T1725,"MD")&amp;" dias",IF(AND(X1725="",V1725&lt;TODAY()),"Contrato Encerrado",IF(AND(X1725="",V1725&gt;TODAY()),DATEDIF(TODAY(),V1725,"Y")&amp;" anos"&amp;" "&amp;DATEDIF(TODAY(),V1725,"YM")&amp;" meses"&amp;" "&amp;DATEDIF(TODAY(),V1725,"MD")&amp;" dias",IF(AND(Z1725="",X1725&lt;TODAY()),"Contrato Encerrado",IF(AND(Z1725="",X1725&gt;TODAY()),DATEDIF(TODAY(),X1725,"Y")&amp;" anos"&amp;" "&amp;DATEDIF(TODAY(),X1725,"YM")&amp;" meses"&amp;" "&amp;DATEDIF(TODAY(),X1725,"MD")&amp;" dias",IF(AND(Z1725&lt;&gt;””,Z1725&lt;TODAY()),"Contrato Encerrado",IF(AND(Z1725&lt;&gt;"",Z1725&gt;TODAY()),DATEDIF(TODAY(),Z1725,"Y")&amp;" anos"&amp;" "&amp;DATEDIF(TODAY(),Z1725,"YM")&amp;" meses"&amp;" "&amp;DATEDIF(TODAY(),Z1725,"MD")&amp;" dias"))))))))</f>
        <v>0 anos 10 meses 24 dias</v>
      </c>
      <c r="AE1725" s="35">
        <f t="shared" si="131"/>
        <v>364</v>
      </c>
      <c r="AF1725" s="35">
        <f t="shared" si="132"/>
        <v>366</v>
      </c>
      <c r="AG1725" s="17" t="str">
        <f t="shared" si="133"/>
        <v>0 anos 11 meses 31 dias</v>
      </c>
    </row>
    <row r="1726" spans="1:33" ht="11.25" customHeight="1" x14ac:dyDescent="0.2">
      <c r="A1726" s="8" t="s">
        <v>9</v>
      </c>
      <c r="B1726" s="8" t="s">
        <v>13</v>
      </c>
      <c r="C1726" s="22" t="s">
        <v>22</v>
      </c>
      <c r="D1726" s="35">
        <v>2025</v>
      </c>
      <c r="E1726" s="12" t="s">
        <v>157</v>
      </c>
      <c r="F1726" s="8" t="s">
        <v>158</v>
      </c>
      <c r="G1726" s="14" t="s">
        <v>17969</v>
      </c>
      <c r="H1726" s="8" t="s">
        <v>17970</v>
      </c>
      <c r="I1726" s="14" t="s">
        <v>17971</v>
      </c>
      <c r="J1726" s="74" t="s">
        <v>14943</v>
      </c>
      <c r="K1726" s="14" t="s">
        <v>29</v>
      </c>
      <c r="L1726" s="15" t="s">
        <v>30</v>
      </c>
      <c r="M1726" s="7" t="s">
        <v>16153</v>
      </c>
      <c r="N1726" s="15" t="s">
        <v>2101</v>
      </c>
      <c r="O1726" s="15" t="s">
        <v>17880</v>
      </c>
      <c r="P1726" s="15" t="s">
        <v>2518</v>
      </c>
      <c r="Q1726" s="15" t="s">
        <v>2521</v>
      </c>
      <c r="R1726" s="20">
        <v>36489</v>
      </c>
      <c r="S1726" s="30">
        <v>45901</v>
      </c>
      <c r="T1726" s="20">
        <v>45910</v>
      </c>
      <c r="U1726" s="21"/>
      <c r="V1726" s="15"/>
      <c r="W1726" s="35"/>
      <c r="X1726" s="17"/>
      <c r="Y1726" s="17"/>
      <c r="Z1726" s="183"/>
      <c r="AA1726" s="21">
        <f t="shared" ca="1" si="130"/>
        <v>25</v>
      </c>
      <c r="AB1726" s="35" t="s">
        <v>7878</v>
      </c>
      <c r="AC1726" s="35" t="str">
        <f t="shared" si="134"/>
        <v>0 anos 0 meses 9 dias</v>
      </c>
      <c r="AD1726" s="35" t="str">
        <f ca="1">IF(AND(V1726="",T1726&lt;TODAY()),"Contrato Encerrado",IF(AND(V1726="",T1726&gt;TODAY()),DATEDIF(TODAY(),T1726,"Y")&amp;" anos"&amp;" "&amp;DATEDIF(TODAY(),T1726,"YM")&amp;" meses"&amp;" "&amp;DATEDIF(TODAY(),T1726,"MD")&amp;" dias",IF(AND(X1726="",V1726&lt;TODAY()),"Contrato Encerrado",IF(AND(X1726="",V1726&gt;TODAY()),DATEDIF(TODAY(),V1726,"Y")&amp;" anos"&amp;" "&amp;DATEDIF(TODAY(),V1726,"YM")&amp;" meses"&amp;" "&amp;DATEDIF(TODAY(),V1726,"MD")&amp;" dias",IF(AND(Z1726="",X1726&lt;TODAY()),"Contrato Encerrado",IF(AND(Z1726="",X1726&gt;TODAY()),DATEDIF(TODAY(),X1726,"Y")&amp;" anos"&amp;" "&amp;DATEDIF(TODAY(),X1726,"YM")&amp;" meses"&amp;" "&amp;DATEDIF(TODAY(),X1726,"MD")&amp;" dias",IF(AND(Z1726&lt;&gt;””,Z1726&lt;TODAY()),"Contrato Encerrado",IF(AND(Z1726&lt;&gt;"",Z1726&gt;TODAY()),DATEDIF(TODAY(),Z1726,"Y")&amp;" anos"&amp;" "&amp;DATEDIF(TODAY(),Z1726,"YM")&amp;" meses"&amp;" "&amp;DATEDIF(TODAY(),Z1726,"MD")&amp;" dias"))))))))</f>
        <v>Contrato Encerrado</v>
      </c>
      <c r="AE1726" s="35">
        <f t="shared" si="131"/>
        <v>9</v>
      </c>
      <c r="AF1726" s="35">
        <f t="shared" si="132"/>
        <v>721</v>
      </c>
      <c r="AG1726" s="17" t="str">
        <f t="shared" si="133"/>
        <v>1 anos 11 meses 21 dias</v>
      </c>
    </row>
    <row r="1727" spans="1:33" ht="11.25" customHeight="1" x14ac:dyDescent="0.2">
      <c r="A1727" s="8" t="s">
        <v>9</v>
      </c>
      <c r="B1727" s="10" t="s">
        <v>13</v>
      </c>
      <c r="C1727" s="11" t="s">
        <v>23</v>
      </c>
      <c r="D1727" s="36">
        <v>2021</v>
      </c>
      <c r="E1727" s="12" t="s">
        <v>157</v>
      </c>
      <c r="F1727" s="8" t="s">
        <v>158</v>
      </c>
      <c r="G1727" s="77" t="s">
        <v>3484</v>
      </c>
      <c r="H1727" s="78" t="s">
        <v>3485</v>
      </c>
      <c r="I1727" s="14" t="s">
        <v>3486</v>
      </c>
      <c r="J1727" s="14" t="s">
        <v>1302</v>
      </c>
      <c r="K1727" s="14" t="s">
        <v>29</v>
      </c>
      <c r="L1727" s="15" t="s">
        <v>81</v>
      </c>
      <c r="M1727" s="7" t="s">
        <v>82</v>
      </c>
      <c r="N1727" s="15" t="s">
        <v>2098</v>
      </c>
      <c r="O1727" s="27"/>
      <c r="P1727" s="26" t="s">
        <v>2517</v>
      </c>
      <c r="Q1727" s="26" t="s">
        <v>2522</v>
      </c>
      <c r="R1727" s="31">
        <v>37902</v>
      </c>
      <c r="S1727" s="31">
        <v>44470</v>
      </c>
      <c r="T1727" s="31">
        <v>44562</v>
      </c>
      <c r="U1727" s="31"/>
      <c r="V1727" s="31"/>
      <c r="W1727" s="31"/>
      <c r="X1727" s="17"/>
      <c r="Y1727" s="17"/>
      <c r="Z1727" s="31"/>
      <c r="AA1727" s="18">
        <f t="shared" ca="1" si="130"/>
        <v>21</v>
      </c>
      <c r="AB1727" s="19" t="s">
        <v>7878</v>
      </c>
      <c r="AC1727" s="35" t="str">
        <f t="shared" si="134"/>
        <v>0 anos 3 meses 0 dias</v>
      </c>
      <c r="AD1727" s="35" t="str">
        <f ca="1">IF(AND(V1727="",T1727&lt;TODAY()),"Contrato Encerrado",IF(AND(V1727="",T1727&gt;TODAY()),DATEDIF(TODAY(),T1727,"Y")&amp;" anos"&amp;" "&amp;DATEDIF(TODAY(),T1727,"YM")&amp;" meses"&amp;" "&amp;DATEDIF(TODAY(),T1727,"MD")&amp;" dias",IF(AND(X1727="",V1727&lt;TODAY()),"Contrato Encerrado",IF(AND(X1727="",V1727&gt;TODAY()),DATEDIF(TODAY(),V1727,"Y")&amp;" anos"&amp;" "&amp;DATEDIF(TODAY(),V1727,"YM")&amp;" meses"&amp;" "&amp;DATEDIF(TODAY(),V1727,"MD")&amp;" dias",IF(AND(Z1727="",X1727&lt;TODAY()),"Contrato Encerrado",IF(AND(Z1727="",X1727&gt;TODAY()),DATEDIF(TODAY(),X1727,"Y")&amp;" anos"&amp;" "&amp;DATEDIF(TODAY(),X1727,"YM")&amp;" meses"&amp;" "&amp;DATEDIF(TODAY(),X1727,"MD")&amp;" dias",IF(AND(Z1727&lt;&gt;””,Z1727&lt;TODAY()),"Contrato Encerrado",IF(AND(Z1727&lt;&gt;"",Z1727&gt;TODAY()),DATEDIF(TODAY(),Z1727,"Y")&amp;" anos"&amp;" "&amp;DATEDIF(TODAY(),Z1727,"YM")&amp;" meses"&amp;" "&amp;DATEDIF(TODAY(),Z1727,"MD")&amp;" dias"))))))))</f>
        <v>Contrato Encerrado</v>
      </c>
      <c r="AE1727" s="35">
        <f t="shared" si="131"/>
        <v>92</v>
      </c>
      <c r="AF1727" s="35">
        <f t="shared" si="132"/>
        <v>638</v>
      </c>
      <c r="AG1727" s="17" t="str">
        <f t="shared" si="133"/>
        <v>1 anos 8 meses 29 dias</v>
      </c>
    </row>
    <row r="1728" spans="1:33" ht="11.25" customHeight="1" x14ac:dyDescent="0.2">
      <c r="A1728" s="8" t="s">
        <v>9</v>
      </c>
      <c r="B1728" s="8" t="s">
        <v>13</v>
      </c>
      <c r="C1728" s="22" t="s">
        <v>16</v>
      </c>
      <c r="D1728" s="37">
        <v>2023</v>
      </c>
      <c r="E1728" s="23" t="s">
        <v>1111</v>
      </c>
      <c r="F1728" s="8" t="s">
        <v>1112</v>
      </c>
      <c r="G1728" s="77" t="s">
        <v>6522</v>
      </c>
      <c r="H1728" s="78" t="s">
        <v>6523</v>
      </c>
      <c r="I1728" s="9" t="s">
        <v>6524</v>
      </c>
      <c r="J1728" s="14" t="s">
        <v>14943</v>
      </c>
      <c r="K1728" s="9" t="s">
        <v>29</v>
      </c>
      <c r="L1728" s="24" t="s">
        <v>30</v>
      </c>
      <c r="M1728" s="7" t="s">
        <v>9427</v>
      </c>
      <c r="N1728" s="24" t="s">
        <v>6525</v>
      </c>
      <c r="O1728" s="24"/>
      <c r="P1728" s="24" t="s">
        <v>2518</v>
      </c>
      <c r="Q1728" s="24" t="s">
        <v>2523</v>
      </c>
      <c r="R1728" s="17">
        <v>29288</v>
      </c>
      <c r="S1728" s="17">
        <v>45005</v>
      </c>
      <c r="T1728" s="31">
        <v>45469</v>
      </c>
      <c r="U1728" s="17"/>
      <c r="V1728" s="31"/>
      <c r="W1728" s="17"/>
      <c r="X1728" s="17"/>
      <c r="Y1728" s="17"/>
      <c r="Z1728" s="31"/>
      <c r="AA1728" s="18">
        <f t="shared" ref="AA1728:AA1791" ca="1" si="135">DATEDIF(R1728,TODAY(),"Y")</f>
        <v>45</v>
      </c>
      <c r="AB1728" s="19" t="s">
        <v>7878</v>
      </c>
      <c r="AC1728" s="35" t="str">
        <f t="shared" si="134"/>
        <v>1 anos 3 meses 6 dias</v>
      </c>
      <c r="AD1728" s="35" t="str">
        <f ca="1">IF(AND(V1728="",T1728&lt;TODAY()),"Contrato Encerrado",IF(AND(V1728="",T1728&gt;TODAY()),DATEDIF(TODAY(),T1728,"Y")&amp;" anos"&amp;" "&amp;DATEDIF(TODAY(),T1728,"YM")&amp;" meses"&amp;" "&amp;DATEDIF(TODAY(),T1728,"MD")&amp;" dias",IF(AND(X1728="",V1728&lt;TODAY()),"Contrato Encerrado",IF(AND(X1728="",V1728&gt;TODAY()),DATEDIF(TODAY(),V1728,"Y")&amp;" anos"&amp;" "&amp;DATEDIF(TODAY(),V1728,"YM")&amp;" meses"&amp;" "&amp;DATEDIF(TODAY(),V1728,"MD")&amp;" dias",IF(AND(Z1728="",X1728&lt;TODAY()),"Contrato Encerrado",IF(AND(Z1728="",X1728&gt;TODAY()),DATEDIF(TODAY(),X1728,"Y")&amp;" anos"&amp;" "&amp;DATEDIF(TODAY(),X1728,"YM")&amp;" meses"&amp;" "&amp;DATEDIF(TODAY(),X1728,"MD")&amp;" dias",IF(AND(Z1728&lt;&gt;””,Z1728&lt;TODAY()),"Contrato Encerrado",IF(AND(Z1728&lt;&gt;"",Z1728&gt;TODAY()),DATEDIF(TODAY(),Z1728,"Y")&amp;" anos"&amp;" "&amp;DATEDIF(TODAY(),Z1728,"YM")&amp;" meses"&amp;" "&amp;DATEDIF(TODAY(),Z1728,"MD")&amp;" dias"))))))))</f>
        <v>Contrato Encerrado</v>
      </c>
      <c r="AE1728" s="35">
        <f t="shared" ref="AE1728:AE1791" si="136">SUM((T1728-S1728)+(V1728-U1728)+(X1728-W1728)+(Z1728-Y1728))</f>
        <v>464</v>
      </c>
      <c r="AF1728" s="35">
        <f t="shared" ref="AF1728:AF1791" si="137">730-AE1728</f>
        <v>266</v>
      </c>
      <c r="AG1728" s="17" t="str">
        <f t="shared" ref="AG1728:AG1791" si="138">IF(AF1728&gt;0,DATEDIF(0,AF1728,"Y")&amp; " anos"&amp; " "&amp;DATEDIF(0,AF1728,"YM")&amp; " meses"&amp; " "&amp;DATEDIF(0,AF1728,"MD")&amp; " dias","ESTÁGIO COMPLETOU 2 ANOS")</f>
        <v>0 anos 8 meses 22 dias</v>
      </c>
    </row>
    <row r="1729" spans="1:33" s="61" customFormat="1" ht="11.25" customHeight="1" x14ac:dyDescent="0.2">
      <c r="A1729" s="8" t="s">
        <v>9</v>
      </c>
      <c r="B1729" s="8" t="s">
        <v>13</v>
      </c>
      <c r="C1729" s="22" t="s">
        <v>21</v>
      </c>
      <c r="D1729" s="35">
        <v>2025</v>
      </c>
      <c r="E1729" s="12" t="s">
        <v>307</v>
      </c>
      <c r="F1729" s="8" t="s">
        <v>308</v>
      </c>
      <c r="G1729" s="14" t="s">
        <v>17358</v>
      </c>
      <c r="H1729" s="8" t="s">
        <v>17359</v>
      </c>
      <c r="I1729" s="14" t="s">
        <v>16898</v>
      </c>
      <c r="J1729" s="14" t="s">
        <v>10</v>
      </c>
      <c r="K1729" s="14" t="s">
        <v>29</v>
      </c>
      <c r="L1729" s="15" t="s">
        <v>30</v>
      </c>
      <c r="M1729" s="7" t="s">
        <v>16153</v>
      </c>
      <c r="N1729" s="15" t="s">
        <v>2103</v>
      </c>
      <c r="O1729" s="15" t="s">
        <v>8003</v>
      </c>
      <c r="P1729" s="15" t="s">
        <v>2518</v>
      </c>
      <c r="Q1729" s="15" t="s">
        <v>2523</v>
      </c>
      <c r="R1729" s="20">
        <v>36307</v>
      </c>
      <c r="S1729" s="20">
        <v>45824</v>
      </c>
      <c r="T1729" s="20">
        <v>46188</v>
      </c>
      <c r="U1729" s="20"/>
      <c r="V1729" s="20"/>
      <c r="W1729" s="20"/>
      <c r="X1729" s="17"/>
      <c r="Y1729" s="17"/>
      <c r="Z1729" s="20"/>
      <c r="AA1729" s="21">
        <f t="shared" ca="1" si="135"/>
        <v>26</v>
      </c>
      <c r="AB1729" s="20" t="s">
        <v>7878</v>
      </c>
      <c r="AC1729" s="35" t="str">
        <f t="shared" si="134"/>
        <v>0 anos 11 meses 30 dias</v>
      </c>
      <c r="AD1729" s="35" t="str">
        <f ca="1">IF(AND(V1729="",T1729&lt;TODAY()),"Contrato Encerrado",IF(AND(V1729="",T1729&gt;TODAY()),DATEDIF(TODAY(),T1729,"Y")&amp;" anos"&amp;" "&amp;DATEDIF(TODAY(),T1729,"YM")&amp;" meses"&amp;" "&amp;DATEDIF(TODAY(),T1729,"MD")&amp;" dias",IF(AND(X1729="",V1729&lt;TODAY()),"Contrato Encerrado",IF(AND(X1729="",V1729&gt;TODAY()),DATEDIF(TODAY(),V1729,"Y")&amp;" anos"&amp;" "&amp;DATEDIF(TODAY(),V1729,"YM")&amp;" meses"&amp;" "&amp;DATEDIF(TODAY(),V1729,"MD")&amp;" dias",IF(AND(Z1729="",X1729&lt;TODAY()),"Contrato Encerrado",IF(AND(Z1729="",X1729&gt;TODAY()),DATEDIF(TODAY(),X1729,"Y")&amp;" anos"&amp;" "&amp;DATEDIF(TODAY(),X1729,"YM")&amp;" meses"&amp;" "&amp;DATEDIF(TODAY(),X1729,"MD")&amp;" dias",IF(AND(Z1729&lt;&gt;””,Z1729&lt;TODAY()),"Contrato Encerrado",IF(AND(Z1729&lt;&gt;"",Z1729&gt;TODAY()),DATEDIF(TODAY(),Z1729,"Y")&amp;" anos"&amp;" "&amp;DATEDIF(TODAY(),Z1729,"YM")&amp;" meses"&amp;" "&amp;DATEDIF(TODAY(),Z1729,"MD")&amp;" dias"))))))))</f>
        <v>0 anos 8 meses 8 dias</v>
      </c>
      <c r="AE1729" s="35">
        <f t="shared" si="136"/>
        <v>364</v>
      </c>
      <c r="AF1729" s="35">
        <f t="shared" si="137"/>
        <v>366</v>
      </c>
      <c r="AG1729" s="17" t="str">
        <f t="shared" si="138"/>
        <v>0 anos 11 meses 31 dias</v>
      </c>
    </row>
    <row r="1730" spans="1:33" ht="11.25" customHeight="1" x14ac:dyDescent="0.2">
      <c r="A1730" s="8" t="s">
        <v>9</v>
      </c>
      <c r="B1730" s="10" t="s">
        <v>13</v>
      </c>
      <c r="C1730" s="11" t="s">
        <v>22</v>
      </c>
      <c r="D1730" s="36">
        <v>2022</v>
      </c>
      <c r="E1730" s="12" t="s">
        <v>795</v>
      </c>
      <c r="F1730" s="8" t="s">
        <v>796</v>
      </c>
      <c r="G1730" s="77" t="s">
        <v>1504</v>
      </c>
      <c r="H1730" s="78" t="s">
        <v>1505</v>
      </c>
      <c r="I1730" s="14" t="s">
        <v>1506</v>
      </c>
      <c r="J1730" s="14" t="s">
        <v>1302</v>
      </c>
      <c r="K1730" s="14" t="s">
        <v>29</v>
      </c>
      <c r="L1730" s="15" t="s">
        <v>81</v>
      </c>
      <c r="M1730" s="7" t="s">
        <v>82</v>
      </c>
      <c r="N1730" s="16" t="s">
        <v>4113</v>
      </c>
      <c r="O1730" s="16"/>
      <c r="P1730" s="16" t="s">
        <v>2517</v>
      </c>
      <c r="Q1730" s="16" t="s">
        <v>2522</v>
      </c>
      <c r="R1730" s="31">
        <v>38192</v>
      </c>
      <c r="S1730" s="31">
        <v>44470</v>
      </c>
      <c r="T1730" s="31">
        <v>44921</v>
      </c>
      <c r="U1730" s="31"/>
      <c r="V1730" s="31"/>
      <c r="W1730" s="31"/>
      <c r="X1730" s="17"/>
      <c r="Y1730" s="17"/>
      <c r="Z1730" s="31"/>
      <c r="AA1730" s="18">
        <f t="shared" ca="1" si="135"/>
        <v>21</v>
      </c>
      <c r="AB1730" s="19" t="s">
        <v>7878</v>
      </c>
      <c r="AC1730" s="35" t="str">
        <f t="shared" ref="AC1730:AC1793" si="139">DATEDIF($S1730,$Z1730-($U1730-$T1730)-($W1730-$V1730)-($Y1730-$X1730),"Y")&amp; " anos"&amp; " "&amp;DATEDIF($S1730,$Z1730-($U1730-$T1730)-($W1730-$V1730)-($Y1730-$X1730),"YM")&amp; " meses"&amp; " "&amp;DATEDIF($S1730,$Z1730-($U1730-$T1730)-($W1730-$V1730)-($Y1730-$X1730),"MD")&amp; " dias"</f>
        <v>1 anos 2 meses 25 dias</v>
      </c>
      <c r="AD1730" s="35" t="str">
        <f ca="1">IF(AND(V1730="",T1730&lt;TODAY()),"Contrato Encerrado",IF(AND(V1730="",T1730&gt;TODAY()),DATEDIF(TODAY(),T1730,"Y")&amp;" anos"&amp;" "&amp;DATEDIF(TODAY(),T1730,"YM")&amp;" meses"&amp;" "&amp;DATEDIF(TODAY(),T1730,"MD")&amp;" dias",IF(AND(X1730="",V1730&lt;TODAY()),"Contrato Encerrado",IF(AND(X1730="",V1730&gt;TODAY()),DATEDIF(TODAY(),V1730,"Y")&amp;" anos"&amp;" "&amp;DATEDIF(TODAY(),V1730,"YM")&amp;" meses"&amp;" "&amp;DATEDIF(TODAY(),V1730,"MD")&amp;" dias",IF(AND(Z1730="",X1730&lt;TODAY()),"Contrato Encerrado",IF(AND(Z1730="",X1730&gt;TODAY()),DATEDIF(TODAY(),X1730,"Y")&amp;" anos"&amp;" "&amp;DATEDIF(TODAY(),X1730,"YM")&amp;" meses"&amp;" "&amp;DATEDIF(TODAY(),X1730,"MD")&amp;" dias",IF(AND(Z1730&lt;&gt;””,Z1730&lt;TODAY()),"Contrato Encerrado",IF(AND(Z1730&lt;&gt;"",Z1730&gt;TODAY()),DATEDIF(TODAY(),Z1730,"Y")&amp;" anos"&amp;" "&amp;DATEDIF(TODAY(),Z1730,"YM")&amp;" meses"&amp;" "&amp;DATEDIF(TODAY(),Z1730,"MD")&amp;" dias"))))))))</f>
        <v>Contrato Encerrado</v>
      </c>
      <c r="AE1730" s="35">
        <f t="shared" si="136"/>
        <v>451</v>
      </c>
      <c r="AF1730" s="35">
        <f t="shared" si="137"/>
        <v>279</v>
      </c>
      <c r="AG1730" s="17" t="str">
        <f t="shared" si="138"/>
        <v>0 anos 9 meses 5 dias</v>
      </c>
    </row>
    <row r="1731" spans="1:33" ht="11.25" customHeight="1" x14ac:dyDescent="0.2">
      <c r="A1731" s="141" t="s">
        <v>9</v>
      </c>
      <c r="B1731" s="142" t="s">
        <v>13</v>
      </c>
      <c r="C1731" s="143" t="s">
        <v>22</v>
      </c>
      <c r="D1731" s="144">
        <v>2022</v>
      </c>
      <c r="E1731" s="145" t="s">
        <v>307</v>
      </c>
      <c r="F1731" s="141" t="s">
        <v>308</v>
      </c>
      <c r="G1731" s="146" t="s">
        <v>339</v>
      </c>
      <c r="H1731" s="147" t="s">
        <v>340</v>
      </c>
      <c r="I1731" s="148" t="s">
        <v>341</v>
      </c>
      <c r="J1731" s="14" t="s">
        <v>14943</v>
      </c>
      <c r="K1731" s="148" t="s">
        <v>29</v>
      </c>
      <c r="L1731" s="149" t="s">
        <v>30</v>
      </c>
      <c r="M1731" s="7" t="s">
        <v>9427</v>
      </c>
      <c r="N1731" s="150" t="s">
        <v>2112</v>
      </c>
      <c r="O1731" s="150"/>
      <c r="P1731" s="150" t="s">
        <v>2517</v>
      </c>
      <c r="Q1731" s="150" t="s">
        <v>2522</v>
      </c>
      <c r="R1731" s="151">
        <v>36649</v>
      </c>
      <c r="S1731" s="151">
        <v>44326</v>
      </c>
      <c r="T1731" s="151">
        <v>45069</v>
      </c>
      <c r="U1731" s="151"/>
      <c r="V1731" s="151"/>
      <c r="W1731" s="151"/>
      <c r="X1731" s="17"/>
      <c r="Y1731" s="17"/>
      <c r="Z1731" s="151"/>
      <c r="AA1731" s="152">
        <f t="shared" ca="1" si="135"/>
        <v>25</v>
      </c>
      <c r="AB1731" s="153" t="s">
        <v>7878</v>
      </c>
      <c r="AC1731" s="35" t="str">
        <f t="shared" si="139"/>
        <v>2 anos 0 meses 13 dias</v>
      </c>
      <c r="AD1731" s="132" t="str">
        <f ca="1">IF(AND(V1731="",T1731&lt;TODAY()),"Contrato Encerrado",IF(AND(V1731="",T1731&gt;TODAY()),DATEDIF(TODAY(),T1731,"Y")&amp;" anos"&amp;" "&amp;DATEDIF(TODAY(),T1731,"YM")&amp;" meses"&amp;" "&amp;DATEDIF(TODAY(),T1731,"MD")&amp;" dias",IF(AND(X1731="",V1731&lt;TODAY()),"Contrato Encerrado",IF(AND(X1731="",V1731&gt;TODAY()),DATEDIF(TODAY(),V1731,"Y")&amp;" anos"&amp;" "&amp;DATEDIF(TODAY(),V1731,"YM")&amp;" meses"&amp;" "&amp;DATEDIF(TODAY(),V1731,"MD")&amp;" dias",IF(AND(Z1731="",X1731&lt;TODAY()),"Contrato Encerrado",IF(AND(Z1731="",X1731&gt;TODAY()),DATEDIF(TODAY(),X1731,"Y")&amp;" anos"&amp;" "&amp;DATEDIF(TODAY(),X1731,"YM")&amp;" meses"&amp;" "&amp;DATEDIF(TODAY(),X1731,"MD")&amp;" dias",IF(AND(Z1731&lt;&gt;””,Z1731&lt;TODAY()),"Contrato Encerrado",IF(AND(Z1731&lt;&gt;"",Z1731&gt;TODAY()),DATEDIF(TODAY(),Z1731,"Y")&amp;" anos"&amp;" "&amp;DATEDIF(TODAY(),Z1731,"YM")&amp;" meses"&amp;" "&amp;DATEDIF(TODAY(),Z1731,"MD")&amp;" dias"))))))))</f>
        <v>Contrato Encerrado</v>
      </c>
      <c r="AE1731" s="132">
        <f t="shared" si="136"/>
        <v>743</v>
      </c>
      <c r="AF1731" s="132">
        <f t="shared" si="137"/>
        <v>-13</v>
      </c>
      <c r="AG1731" s="133" t="str">
        <f t="shared" si="138"/>
        <v>ESTÁGIO COMPLETOU 2 ANOS</v>
      </c>
    </row>
    <row r="1732" spans="1:33" ht="11.25" customHeight="1" x14ac:dyDescent="0.2">
      <c r="A1732" s="8" t="s">
        <v>9</v>
      </c>
      <c r="B1732" s="8" t="s">
        <v>13</v>
      </c>
      <c r="C1732" s="22" t="s">
        <v>22</v>
      </c>
      <c r="D1732" s="37">
        <v>2023</v>
      </c>
      <c r="E1732" s="12" t="s">
        <v>79</v>
      </c>
      <c r="F1732" s="8" t="s">
        <v>80</v>
      </c>
      <c r="G1732" s="77" t="s">
        <v>9670</v>
      </c>
      <c r="H1732" s="78" t="s">
        <v>9671</v>
      </c>
      <c r="I1732" s="14" t="s">
        <v>9672</v>
      </c>
      <c r="J1732" s="14" t="s">
        <v>14943</v>
      </c>
      <c r="K1732" s="14" t="s">
        <v>29</v>
      </c>
      <c r="L1732" s="15" t="s">
        <v>30</v>
      </c>
      <c r="M1732" s="7" t="s">
        <v>9427</v>
      </c>
      <c r="N1732" s="15" t="s">
        <v>2114</v>
      </c>
      <c r="O1732" s="15" t="s">
        <v>7897</v>
      </c>
      <c r="P1732" s="15" t="s">
        <v>2518</v>
      </c>
      <c r="Q1732" s="15" t="s">
        <v>2523</v>
      </c>
      <c r="R1732" s="20">
        <v>35315</v>
      </c>
      <c r="S1732" s="20">
        <v>45180</v>
      </c>
      <c r="T1732" s="113">
        <v>45838</v>
      </c>
      <c r="U1732" s="20"/>
      <c r="V1732" s="20"/>
      <c r="W1732" s="20"/>
      <c r="X1732" s="17"/>
      <c r="Y1732" s="17"/>
      <c r="Z1732" s="20"/>
      <c r="AA1732" s="18">
        <f t="shared" ca="1" si="135"/>
        <v>29</v>
      </c>
      <c r="AB1732" s="21" t="s">
        <v>7878</v>
      </c>
      <c r="AC1732" s="35" t="str">
        <f t="shared" si="139"/>
        <v>1 anos 9 meses 19 dias</v>
      </c>
      <c r="AD1732" s="35" t="str">
        <f ca="1">IF(AND(V1732="",T1732&lt;TODAY()),"Contrato Encerrado",IF(AND(V1732="",T1732&gt;TODAY()),DATEDIF(TODAY(),T1732,"Y")&amp;" anos"&amp;" "&amp;DATEDIF(TODAY(),T1732,"YM")&amp;" meses"&amp;" "&amp;DATEDIF(TODAY(),T1732,"MD")&amp;" dias",IF(AND(X1732="",V1732&lt;TODAY()),"Contrato Encerrado",IF(AND(X1732="",V1732&gt;TODAY()),DATEDIF(TODAY(),V1732,"Y")&amp;" anos"&amp;" "&amp;DATEDIF(TODAY(),V1732,"YM")&amp;" meses"&amp;" "&amp;DATEDIF(TODAY(),V1732,"MD")&amp;" dias",IF(AND(Z1732="",X1732&lt;TODAY()),"Contrato Encerrado",IF(AND(Z1732="",X1732&gt;TODAY()),DATEDIF(TODAY(),X1732,"Y")&amp;" anos"&amp;" "&amp;DATEDIF(TODAY(),X1732,"YM")&amp;" meses"&amp;" "&amp;DATEDIF(TODAY(),X1732,"MD")&amp;" dias",IF(AND(Z1732&lt;&gt;””,Z1732&lt;TODAY()),"Contrato Encerrado",IF(AND(Z1732&lt;&gt;"",Z1732&gt;TODAY()),DATEDIF(TODAY(),Z1732,"Y")&amp;" anos"&amp;" "&amp;DATEDIF(TODAY(),Z1732,"YM")&amp;" meses"&amp;" "&amp;DATEDIF(TODAY(),Z1732,"MD")&amp;" dias"))))))))</f>
        <v>Contrato Encerrado</v>
      </c>
      <c r="AE1732" s="35">
        <f t="shared" si="136"/>
        <v>658</v>
      </c>
      <c r="AF1732" s="35">
        <f t="shared" si="137"/>
        <v>72</v>
      </c>
      <c r="AG1732" s="17" t="str">
        <f t="shared" si="138"/>
        <v>0 anos 2 meses 12 dias</v>
      </c>
    </row>
    <row r="1733" spans="1:33" ht="11.25" customHeight="1" x14ac:dyDescent="0.2">
      <c r="A1733" s="8" t="s">
        <v>9</v>
      </c>
      <c r="B1733" s="8" t="s">
        <v>13</v>
      </c>
      <c r="C1733" s="22" t="s">
        <v>15</v>
      </c>
      <c r="D1733" s="37">
        <v>2023</v>
      </c>
      <c r="E1733" s="23" t="s">
        <v>79</v>
      </c>
      <c r="F1733" s="8" t="s">
        <v>80</v>
      </c>
      <c r="G1733" s="77" t="s">
        <v>6526</v>
      </c>
      <c r="H1733" s="78" t="s">
        <v>6527</v>
      </c>
      <c r="I1733" s="9" t="s">
        <v>6528</v>
      </c>
      <c r="J1733" s="14" t="s">
        <v>1302</v>
      </c>
      <c r="K1733" s="9" t="s">
        <v>29</v>
      </c>
      <c r="L1733" s="24" t="s">
        <v>30</v>
      </c>
      <c r="M1733" s="7" t="s">
        <v>9427</v>
      </c>
      <c r="N1733" s="24" t="s">
        <v>2107</v>
      </c>
      <c r="O1733" s="24"/>
      <c r="P1733" s="24" t="s">
        <v>2518</v>
      </c>
      <c r="Q1733" s="24" t="s">
        <v>2523</v>
      </c>
      <c r="R1733" s="17">
        <v>36840</v>
      </c>
      <c r="S1733" s="17">
        <v>44986</v>
      </c>
      <c r="T1733" s="31">
        <v>45274</v>
      </c>
      <c r="U1733" s="17"/>
      <c r="V1733" s="31"/>
      <c r="W1733" s="17"/>
      <c r="X1733" s="17"/>
      <c r="Y1733" s="17"/>
      <c r="Z1733" s="31"/>
      <c r="AA1733" s="18">
        <f t="shared" ca="1" si="135"/>
        <v>24</v>
      </c>
      <c r="AB1733" s="19" t="s">
        <v>7878</v>
      </c>
      <c r="AC1733" s="35" t="str">
        <f t="shared" si="139"/>
        <v>0 anos 9 meses 13 dias</v>
      </c>
      <c r="AD1733" s="35" t="str">
        <f ca="1">IF(AND(V1733="",T1733&lt;TODAY()),"Contrato Encerrado",IF(AND(V1733="",T1733&gt;TODAY()),DATEDIF(TODAY(),T1733,"Y")&amp;" anos"&amp;" "&amp;DATEDIF(TODAY(),T1733,"YM")&amp;" meses"&amp;" "&amp;DATEDIF(TODAY(),T1733,"MD")&amp;" dias",IF(AND(X1733="",V1733&lt;TODAY()),"Contrato Encerrado",IF(AND(X1733="",V1733&gt;TODAY()),DATEDIF(TODAY(),V1733,"Y")&amp;" anos"&amp;" "&amp;DATEDIF(TODAY(),V1733,"YM")&amp;" meses"&amp;" "&amp;DATEDIF(TODAY(),V1733,"MD")&amp;" dias",IF(AND(Z1733="",X1733&lt;TODAY()),"Contrato Encerrado",IF(AND(Z1733="",X1733&gt;TODAY()),DATEDIF(TODAY(),X1733,"Y")&amp;" anos"&amp;" "&amp;DATEDIF(TODAY(),X1733,"YM")&amp;" meses"&amp;" "&amp;DATEDIF(TODAY(),X1733,"MD")&amp;" dias",IF(AND(Z1733&lt;&gt;””,Z1733&lt;TODAY()),"Contrato Encerrado",IF(AND(Z1733&lt;&gt;"",Z1733&gt;TODAY()),DATEDIF(TODAY(),Z1733,"Y")&amp;" anos"&amp;" "&amp;DATEDIF(TODAY(),Z1733,"YM")&amp;" meses"&amp;" "&amp;DATEDIF(TODAY(),Z1733,"MD")&amp;" dias"))))))))</f>
        <v>Contrato Encerrado</v>
      </c>
      <c r="AE1733" s="35">
        <f t="shared" si="136"/>
        <v>288</v>
      </c>
      <c r="AF1733" s="35">
        <f t="shared" si="137"/>
        <v>442</v>
      </c>
      <c r="AG1733" s="17" t="str">
        <f t="shared" si="138"/>
        <v>1 anos 2 meses 17 dias</v>
      </c>
    </row>
    <row r="1734" spans="1:33" ht="11.25" customHeight="1" x14ac:dyDescent="0.2">
      <c r="A1734" s="8" t="s">
        <v>9</v>
      </c>
      <c r="B1734" s="8" t="s">
        <v>13</v>
      </c>
      <c r="C1734" s="22" t="s">
        <v>17</v>
      </c>
      <c r="D1734" s="37">
        <v>2024</v>
      </c>
      <c r="E1734" s="12" t="s">
        <v>27</v>
      </c>
      <c r="F1734" s="8" t="s">
        <v>28</v>
      </c>
      <c r="G1734" s="77" t="s">
        <v>13255</v>
      </c>
      <c r="H1734" s="78" t="s">
        <v>13256</v>
      </c>
      <c r="I1734" s="14" t="s">
        <v>13257</v>
      </c>
      <c r="J1734" s="14" t="s">
        <v>14943</v>
      </c>
      <c r="K1734" s="14" t="s">
        <v>29</v>
      </c>
      <c r="L1734" s="15" t="s">
        <v>30</v>
      </c>
      <c r="M1734" s="7" t="s">
        <v>9427</v>
      </c>
      <c r="N1734" s="24" t="s">
        <v>2104</v>
      </c>
      <c r="O1734" s="15" t="s">
        <v>8855</v>
      </c>
      <c r="P1734" s="15" t="s">
        <v>2518</v>
      </c>
      <c r="Q1734" s="15" t="s">
        <v>4109</v>
      </c>
      <c r="R1734" s="30">
        <v>36386</v>
      </c>
      <c r="S1734" s="30">
        <v>45418</v>
      </c>
      <c r="T1734" s="30">
        <v>45657</v>
      </c>
      <c r="U1734" s="20"/>
      <c r="V1734" s="20"/>
      <c r="W1734" s="30"/>
      <c r="X1734" s="17"/>
      <c r="Y1734" s="17"/>
      <c r="Z1734" s="20"/>
      <c r="AA1734" s="18">
        <f t="shared" ca="1" si="135"/>
        <v>26</v>
      </c>
      <c r="AB1734" s="15" t="s">
        <v>7878</v>
      </c>
      <c r="AC1734" s="35" t="str">
        <f t="shared" si="139"/>
        <v>0 anos 7 meses 25 dias</v>
      </c>
      <c r="AD1734" s="35" t="str">
        <f ca="1">IF(AND(V1734="",T1734&lt;TODAY()),"Contrato Encerrado",IF(AND(V1734="",T1734&gt;TODAY()),DATEDIF(TODAY(),T1734,"Y")&amp;" anos"&amp;" "&amp;DATEDIF(TODAY(),T1734,"YM")&amp;" meses"&amp;" "&amp;DATEDIF(TODAY(),T1734,"MD")&amp;" dias",IF(AND(X1734="",V1734&lt;TODAY()),"Contrato Encerrado",IF(AND(X1734="",V1734&gt;TODAY()),DATEDIF(TODAY(),V1734,"Y")&amp;" anos"&amp;" "&amp;DATEDIF(TODAY(),V1734,"YM")&amp;" meses"&amp;" "&amp;DATEDIF(TODAY(),V1734,"MD")&amp;" dias",IF(AND(Z1734="",X1734&lt;TODAY()),"Contrato Encerrado",IF(AND(Z1734="",X1734&gt;TODAY()),DATEDIF(TODAY(),X1734,"Y")&amp;" anos"&amp;" "&amp;DATEDIF(TODAY(),X1734,"YM")&amp;" meses"&amp;" "&amp;DATEDIF(TODAY(),X1734,"MD")&amp;" dias",IF(AND(Z1734&lt;&gt;””,Z1734&lt;TODAY()),"Contrato Encerrado",IF(AND(Z1734&lt;&gt;"",Z1734&gt;TODAY()),DATEDIF(TODAY(),Z1734,"Y")&amp;" anos"&amp;" "&amp;DATEDIF(TODAY(),Z1734,"YM")&amp;" meses"&amp;" "&amp;DATEDIF(TODAY(),Z1734,"MD")&amp;" dias"))))))))</f>
        <v>Contrato Encerrado</v>
      </c>
      <c r="AE1734" s="35">
        <f t="shared" si="136"/>
        <v>239</v>
      </c>
      <c r="AF1734" s="35">
        <f t="shared" si="137"/>
        <v>491</v>
      </c>
      <c r="AG1734" s="17" t="str">
        <f t="shared" si="138"/>
        <v>1 anos 4 meses 5 dias</v>
      </c>
    </row>
    <row r="1735" spans="1:33" ht="11.25" customHeight="1" x14ac:dyDescent="0.2">
      <c r="A1735" s="8" t="s">
        <v>9</v>
      </c>
      <c r="B1735" s="10" t="s">
        <v>13</v>
      </c>
      <c r="C1735" s="11" t="s">
        <v>22</v>
      </c>
      <c r="D1735" s="36">
        <v>2022</v>
      </c>
      <c r="E1735" s="12" t="s">
        <v>157</v>
      </c>
      <c r="F1735" s="8" t="s">
        <v>158</v>
      </c>
      <c r="G1735" s="77" t="s">
        <v>1395</v>
      </c>
      <c r="H1735" s="78" t="s">
        <v>1396</v>
      </c>
      <c r="I1735" s="14" t="s">
        <v>1397</v>
      </c>
      <c r="J1735" s="14" t="s">
        <v>1302</v>
      </c>
      <c r="K1735" s="14" t="s">
        <v>29</v>
      </c>
      <c r="L1735" s="15" t="s">
        <v>30</v>
      </c>
      <c r="M1735" s="7" t="s">
        <v>9427</v>
      </c>
      <c r="N1735" s="16" t="s">
        <v>2101</v>
      </c>
      <c r="O1735" s="16"/>
      <c r="P1735" s="16" t="s">
        <v>2517</v>
      </c>
      <c r="Q1735" s="16" t="s">
        <v>2522</v>
      </c>
      <c r="R1735" s="31">
        <v>34884</v>
      </c>
      <c r="S1735" s="31">
        <v>44425</v>
      </c>
      <c r="T1735" s="31">
        <v>44896</v>
      </c>
      <c r="U1735" s="31"/>
      <c r="V1735" s="31"/>
      <c r="W1735" s="31"/>
      <c r="X1735" s="17"/>
      <c r="Y1735" s="17"/>
      <c r="Z1735" s="31"/>
      <c r="AA1735" s="18">
        <f t="shared" ca="1" si="135"/>
        <v>30</v>
      </c>
      <c r="AB1735" s="19" t="s">
        <v>7878</v>
      </c>
      <c r="AC1735" s="35" t="str">
        <f t="shared" si="139"/>
        <v>1 anos 3 meses 14 dias</v>
      </c>
      <c r="AD1735" s="35" t="str">
        <f ca="1">IF(AND(V1735="",T1735&lt;TODAY()),"Contrato Encerrado",IF(AND(V1735="",T1735&gt;TODAY()),DATEDIF(TODAY(),T1735,"Y")&amp;" anos"&amp;" "&amp;DATEDIF(TODAY(),T1735,"YM")&amp;" meses"&amp;" "&amp;DATEDIF(TODAY(),T1735,"MD")&amp;" dias",IF(AND(X1735="",V1735&lt;TODAY()),"Contrato Encerrado",IF(AND(X1735="",V1735&gt;TODAY()),DATEDIF(TODAY(),V1735,"Y")&amp;" anos"&amp;" "&amp;DATEDIF(TODAY(),V1735,"YM")&amp;" meses"&amp;" "&amp;DATEDIF(TODAY(),V1735,"MD")&amp;" dias",IF(AND(Z1735="",X1735&lt;TODAY()),"Contrato Encerrado",IF(AND(Z1735="",X1735&gt;TODAY()),DATEDIF(TODAY(),X1735,"Y")&amp;" anos"&amp;" "&amp;DATEDIF(TODAY(),X1735,"YM")&amp;" meses"&amp;" "&amp;DATEDIF(TODAY(),X1735,"MD")&amp;" dias",IF(AND(Z1735&lt;&gt;””,Z1735&lt;TODAY()),"Contrato Encerrado",IF(AND(Z1735&lt;&gt;"",Z1735&gt;TODAY()),DATEDIF(TODAY(),Z1735,"Y")&amp;" anos"&amp;" "&amp;DATEDIF(TODAY(),Z1735,"YM")&amp;" meses"&amp;" "&amp;DATEDIF(TODAY(),Z1735,"MD")&amp;" dias"))))))))</f>
        <v>Contrato Encerrado</v>
      </c>
      <c r="AE1735" s="35">
        <f t="shared" si="136"/>
        <v>471</v>
      </c>
      <c r="AF1735" s="35">
        <f t="shared" si="137"/>
        <v>259</v>
      </c>
      <c r="AG1735" s="17" t="str">
        <f t="shared" si="138"/>
        <v>0 anos 8 meses 15 dias</v>
      </c>
    </row>
    <row r="1736" spans="1:33" ht="11.25" customHeight="1" x14ac:dyDescent="0.2">
      <c r="A1736" s="8" t="s">
        <v>9</v>
      </c>
      <c r="B1736" s="8" t="s">
        <v>13</v>
      </c>
      <c r="C1736" s="22" t="s">
        <v>22</v>
      </c>
      <c r="D1736" s="36">
        <v>2024</v>
      </c>
      <c r="E1736" s="12" t="s">
        <v>157</v>
      </c>
      <c r="F1736" s="8" t="s">
        <v>158</v>
      </c>
      <c r="G1736" s="77" t="s">
        <v>14390</v>
      </c>
      <c r="H1736" s="78" t="s">
        <v>14391</v>
      </c>
      <c r="I1736" s="14" t="s">
        <v>14392</v>
      </c>
      <c r="J1736" s="14" t="s">
        <v>1302</v>
      </c>
      <c r="K1736" s="14" t="s">
        <v>29</v>
      </c>
      <c r="L1736" s="15" t="s">
        <v>30</v>
      </c>
      <c r="M1736" s="7" t="s">
        <v>9427</v>
      </c>
      <c r="N1736" s="15" t="s">
        <v>2101</v>
      </c>
      <c r="O1736" s="15" t="s">
        <v>12847</v>
      </c>
      <c r="P1736" s="15" t="s">
        <v>2518</v>
      </c>
      <c r="Q1736" s="15" t="s">
        <v>2521</v>
      </c>
      <c r="R1736" s="20">
        <v>36809</v>
      </c>
      <c r="S1736" s="20">
        <v>45517</v>
      </c>
      <c r="T1736" s="20">
        <v>45741</v>
      </c>
      <c r="U1736" s="20"/>
      <c r="V1736" s="20"/>
      <c r="W1736" s="20"/>
      <c r="X1736" s="17"/>
      <c r="Y1736" s="17"/>
      <c r="Z1736" s="20"/>
      <c r="AA1736" s="18">
        <f t="shared" ca="1" si="135"/>
        <v>24</v>
      </c>
      <c r="AB1736" s="15" t="s">
        <v>7878</v>
      </c>
      <c r="AC1736" s="35" t="str">
        <f t="shared" si="139"/>
        <v>0 anos 7 meses 12 dias</v>
      </c>
      <c r="AD1736" s="35" t="str">
        <f ca="1">IF(AND(V1736="",T1736&lt;TODAY()),"Contrato Encerrado",IF(AND(V1736="",T1736&gt;TODAY()),DATEDIF(TODAY(),T1736,"Y")&amp;" anos"&amp;" "&amp;DATEDIF(TODAY(),T1736,"YM")&amp;" meses"&amp;" "&amp;DATEDIF(TODAY(),T1736,"MD")&amp;" dias",IF(AND(X1736="",V1736&lt;TODAY()),"Contrato Encerrado",IF(AND(X1736="",V1736&gt;TODAY()),DATEDIF(TODAY(),V1736,"Y")&amp;" anos"&amp;" "&amp;DATEDIF(TODAY(),V1736,"YM")&amp;" meses"&amp;" "&amp;DATEDIF(TODAY(),V1736,"MD")&amp;" dias",IF(AND(Z1736="",X1736&lt;TODAY()),"Contrato Encerrado",IF(AND(Z1736="",X1736&gt;TODAY()),DATEDIF(TODAY(),X1736,"Y")&amp;" anos"&amp;" "&amp;DATEDIF(TODAY(),X1736,"YM")&amp;" meses"&amp;" "&amp;DATEDIF(TODAY(),X1736,"MD")&amp;" dias",IF(AND(Z1736&lt;&gt;””,Z1736&lt;TODAY()),"Contrato Encerrado",IF(AND(Z1736&lt;&gt;"",Z1736&gt;TODAY()),DATEDIF(TODAY(),Z1736,"Y")&amp;" anos"&amp;" "&amp;DATEDIF(TODAY(),Z1736,"YM")&amp;" meses"&amp;" "&amp;DATEDIF(TODAY(),Z1736,"MD")&amp;" dias"))))))))</f>
        <v>Contrato Encerrado</v>
      </c>
      <c r="AE1736" s="35">
        <f t="shared" si="136"/>
        <v>224</v>
      </c>
      <c r="AF1736" s="35">
        <f t="shared" si="137"/>
        <v>506</v>
      </c>
      <c r="AG1736" s="17" t="str">
        <f t="shared" si="138"/>
        <v>1 anos 4 meses 20 dias</v>
      </c>
    </row>
    <row r="1737" spans="1:33" ht="11.25" customHeight="1" x14ac:dyDescent="0.2">
      <c r="A1737" s="8" t="s">
        <v>9</v>
      </c>
      <c r="B1737" s="8" t="s">
        <v>13</v>
      </c>
      <c r="C1737" s="22" t="s">
        <v>21</v>
      </c>
      <c r="D1737" s="37">
        <v>2023</v>
      </c>
      <c r="E1737" s="12" t="s">
        <v>157</v>
      </c>
      <c r="F1737" s="8" t="s">
        <v>158</v>
      </c>
      <c r="G1737" s="77" t="s">
        <v>8988</v>
      </c>
      <c r="H1737" s="78" t="s">
        <v>8989</v>
      </c>
      <c r="I1737" s="14" t="s">
        <v>8990</v>
      </c>
      <c r="J1737" s="14" t="s">
        <v>14943</v>
      </c>
      <c r="K1737" s="14" t="s">
        <v>29</v>
      </c>
      <c r="L1737" s="15" t="s">
        <v>81</v>
      </c>
      <c r="M1737" s="7" t="s">
        <v>82</v>
      </c>
      <c r="N1737" s="15" t="s">
        <v>4113</v>
      </c>
      <c r="O1737" s="15" t="s">
        <v>8847</v>
      </c>
      <c r="P1737" s="15" t="s">
        <v>2518</v>
      </c>
      <c r="Q1737" s="15" t="s">
        <v>4109</v>
      </c>
      <c r="R1737" s="20">
        <v>38896</v>
      </c>
      <c r="S1737" s="20">
        <v>45131</v>
      </c>
      <c r="T1737" s="20">
        <v>45291</v>
      </c>
      <c r="U1737" s="20"/>
      <c r="V1737" s="20"/>
      <c r="W1737" s="20"/>
      <c r="X1737" s="17"/>
      <c r="Y1737" s="17"/>
      <c r="Z1737" s="20"/>
      <c r="AA1737" s="18">
        <f t="shared" ca="1" si="135"/>
        <v>19</v>
      </c>
      <c r="AB1737" s="19" t="s">
        <v>7878</v>
      </c>
      <c r="AC1737" s="35" t="str">
        <f t="shared" si="139"/>
        <v>0 anos 5 meses 7 dias</v>
      </c>
      <c r="AD1737" s="35" t="str">
        <f ca="1">IF(AND(V1737="",T1737&lt;TODAY()),"Contrato Encerrado",IF(AND(V1737="",T1737&gt;TODAY()),DATEDIF(TODAY(),T1737,"Y")&amp;" anos"&amp;" "&amp;DATEDIF(TODAY(),T1737,"YM")&amp;" meses"&amp;" "&amp;DATEDIF(TODAY(),T1737,"MD")&amp;" dias",IF(AND(X1737="",V1737&lt;TODAY()),"Contrato Encerrado",IF(AND(X1737="",V1737&gt;TODAY()),DATEDIF(TODAY(),V1737,"Y")&amp;" anos"&amp;" "&amp;DATEDIF(TODAY(),V1737,"YM")&amp;" meses"&amp;" "&amp;DATEDIF(TODAY(),V1737,"MD")&amp;" dias",IF(AND(Z1737="",X1737&lt;TODAY()),"Contrato Encerrado",IF(AND(Z1737="",X1737&gt;TODAY()),DATEDIF(TODAY(),X1737,"Y")&amp;" anos"&amp;" "&amp;DATEDIF(TODAY(),X1737,"YM")&amp;" meses"&amp;" "&amp;DATEDIF(TODAY(),X1737,"MD")&amp;" dias",IF(AND(Z1737&lt;&gt;””,Z1737&lt;TODAY()),"Contrato Encerrado",IF(AND(Z1737&lt;&gt;"",Z1737&gt;TODAY()),DATEDIF(TODAY(),Z1737,"Y")&amp;" anos"&amp;" "&amp;DATEDIF(TODAY(),Z1737,"YM")&amp;" meses"&amp;" "&amp;DATEDIF(TODAY(),Z1737,"MD")&amp;" dias"))))))))</f>
        <v>Contrato Encerrado</v>
      </c>
      <c r="AE1737" s="35">
        <f t="shared" si="136"/>
        <v>160</v>
      </c>
      <c r="AF1737" s="35">
        <f t="shared" si="137"/>
        <v>570</v>
      </c>
      <c r="AG1737" s="17" t="str">
        <f t="shared" si="138"/>
        <v>1 anos 6 meses 23 dias</v>
      </c>
    </row>
    <row r="1738" spans="1:33" ht="11.25" customHeight="1" x14ac:dyDescent="0.2">
      <c r="A1738" s="8" t="s">
        <v>9</v>
      </c>
      <c r="B1738" s="8" t="s">
        <v>13</v>
      </c>
      <c r="C1738" s="22" t="s">
        <v>17</v>
      </c>
      <c r="D1738" s="37">
        <v>2024</v>
      </c>
      <c r="E1738" s="12" t="s">
        <v>157</v>
      </c>
      <c r="F1738" s="8" t="s">
        <v>158</v>
      </c>
      <c r="G1738" s="77" t="s">
        <v>13258</v>
      </c>
      <c r="H1738" s="78" t="s">
        <v>13259</v>
      </c>
      <c r="I1738" s="14" t="s">
        <v>13260</v>
      </c>
      <c r="J1738" s="67" t="s">
        <v>10</v>
      </c>
      <c r="K1738" s="14" t="s">
        <v>29</v>
      </c>
      <c r="L1738" s="15" t="s">
        <v>81</v>
      </c>
      <c r="M1738" s="7" t="s">
        <v>82</v>
      </c>
      <c r="N1738" s="15" t="s">
        <v>12638</v>
      </c>
      <c r="O1738" s="15" t="s">
        <v>7927</v>
      </c>
      <c r="P1738" s="15" t="s">
        <v>2518</v>
      </c>
      <c r="Q1738" s="15" t="s">
        <v>4109</v>
      </c>
      <c r="R1738" s="30">
        <v>39461</v>
      </c>
      <c r="S1738" s="30">
        <v>45397</v>
      </c>
      <c r="T1738" s="113">
        <v>45657</v>
      </c>
      <c r="U1738" s="29">
        <v>45722</v>
      </c>
      <c r="V1738" s="29">
        <v>46083</v>
      </c>
      <c r="W1738" s="29"/>
      <c r="X1738" s="17"/>
      <c r="Y1738" s="17"/>
      <c r="Z1738" s="29"/>
      <c r="AA1738" s="18">
        <f t="shared" ca="1" si="135"/>
        <v>17</v>
      </c>
      <c r="AB1738" s="15" t="s">
        <v>7878</v>
      </c>
      <c r="AC1738" s="35" t="str">
        <f t="shared" si="139"/>
        <v>1 anos 8 meses 12 dias</v>
      </c>
      <c r="AD1738" s="35" t="str">
        <f ca="1">IF(AND(V1738="",T1738&lt;TODAY()),"Contrato Encerrado",IF(AND(V1738="",T1738&gt;TODAY()),DATEDIF(TODAY(),T1738,"Y")&amp;" anos"&amp;" "&amp;DATEDIF(TODAY(),T1738,"YM")&amp;" meses"&amp;" "&amp;DATEDIF(TODAY(),T1738,"MD")&amp;" dias",IF(AND(X1738="",V1738&lt;TODAY()),"Contrato Encerrado",IF(AND(X1738="",V1738&gt;TODAY()),DATEDIF(TODAY(),V1738,"Y")&amp;" anos"&amp;" "&amp;DATEDIF(TODAY(),V1738,"YM")&amp;" meses"&amp;" "&amp;DATEDIF(TODAY(),V1738,"MD")&amp;" dias",IF(AND(Z1738="",X1738&lt;TODAY()),"Contrato Encerrado",IF(AND(Z1738="",X1738&gt;TODAY()),DATEDIF(TODAY(),X1738,"Y")&amp;" anos"&amp;" "&amp;DATEDIF(TODAY(),X1738,"YM")&amp;" meses"&amp;" "&amp;DATEDIF(TODAY(),X1738,"MD")&amp;" dias",IF(AND(Z1738&lt;&gt;””,Z1738&lt;TODAY()),"Contrato Encerrado",IF(AND(Z1738&lt;&gt;"",Z1738&gt;TODAY()),DATEDIF(TODAY(),Z1738,"Y")&amp;" anos"&amp;" "&amp;DATEDIF(TODAY(),Z1738,"YM")&amp;" meses"&amp;" "&amp;DATEDIF(TODAY(),Z1738,"MD")&amp;" dias"))))))))</f>
        <v>0 anos 4 meses 23 dias</v>
      </c>
      <c r="AE1738" s="35">
        <f t="shared" si="136"/>
        <v>621</v>
      </c>
      <c r="AF1738" s="35">
        <f t="shared" si="137"/>
        <v>109</v>
      </c>
      <c r="AG1738" s="17" t="str">
        <f t="shared" si="138"/>
        <v>0 anos 3 meses 18 dias</v>
      </c>
    </row>
    <row r="1739" spans="1:33" ht="11.25" customHeight="1" x14ac:dyDescent="0.2">
      <c r="A1739" s="8" t="s">
        <v>9</v>
      </c>
      <c r="B1739" s="8" t="s">
        <v>13</v>
      </c>
      <c r="C1739" s="22" t="s">
        <v>21</v>
      </c>
      <c r="D1739" s="35">
        <v>2025</v>
      </c>
      <c r="E1739" s="12" t="s">
        <v>157</v>
      </c>
      <c r="F1739" s="8" t="s">
        <v>158</v>
      </c>
      <c r="G1739" s="14" t="s">
        <v>17360</v>
      </c>
      <c r="H1739" s="8" t="s">
        <v>17361</v>
      </c>
      <c r="I1739" s="14" t="s">
        <v>16899</v>
      </c>
      <c r="J1739" s="14" t="s">
        <v>10</v>
      </c>
      <c r="K1739" s="14" t="s">
        <v>29</v>
      </c>
      <c r="L1739" s="15" t="s">
        <v>81</v>
      </c>
      <c r="M1739" s="7" t="s">
        <v>16173</v>
      </c>
      <c r="N1739" s="15" t="s">
        <v>4113</v>
      </c>
      <c r="O1739" s="15" t="s">
        <v>10285</v>
      </c>
      <c r="P1739" s="15" t="s">
        <v>2518</v>
      </c>
      <c r="Q1739" s="15" t="s">
        <v>4109</v>
      </c>
      <c r="R1739" s="20">
        <v>39451</v>
      </c>
      <c r="S1739" s="20">
        <v>45782</v>
      </c>
      <c r="T1739" s="20">
        <v>46021</v>
      </c>
      <c r="U1739" s="20"/>
      <c r="V1739" s="20"/>
      <c r="W1739" s="20"/>
      <c r="X1739" s="17"/>
      <c r="Y1739" s="17"/>
      <c r="Z1739" s="20"/>
      <c r="AA1739" s="21">
        <f t="shared" ca="1" si="135"/>
        <v>17</v>
      </c>
      <c r="AB1739" s="20" t="s">
        <v>7878</v>
      </c>
      <c r="AC1739" s="35" t="str">
        <f t="shared" si="139"/>
        <v>0 anos 7 meses 25 dias</v>
      </c>
      <c r="AD1739" s="35" t="str">
        <f ca="1">IF(AND(V1739="",T1739&lt;TODAY()),"Contrato Encerrado",IF(AND(V1739="",T1739&gt;TODAY()),DATEDIF(TODAY(),T1739,"Y")&amp;" anos"&amp;" "&amp;DATEDIF(TODAY(),T1739,"YM")&amp;" meses"&amp;" "&amp;DATEDIF(TODAY(),T1739,"MD")&amp;" dias",IF(AND(X1739="",V1739&lt;TODAY()),"Contrato Encerrado",IF(AND(X1739="",V1739&gt;TODAY()),DATEDIF(TODAY(),V1739,"Y")&amp;" anos"&amp;" "&amp;DATEDIF(TODAY(),V1739,"YM")&amp;" meses"&amp;" "&amp;DATEDIF(TODAY(),V1739,"MD")&amp;" dias",IF(AND(Z1739="",X1739&lt;TODAY()),"Contrato Encerrado",IF(AND(Z1739="",X1739&gt;TODAY()),DATEDIF(TODAY(),X1739,"Y")&amp;" anos"&amp;" "&amp;DATEDIF(TODAY(),X1739,"YM")&amp;" meses"&amp;" "&amp;DATEDIF(TODAY(),X1739,"MD")&amp;" dias",IF(AND(Z1739&lt;&gt;””,Z1739&lt;TODAY()),"Contrato Encerrado",IF(AND(Z1739&lt;&gt;"",Z1739&gt;TODAY()),DATEDIF(TODAY(),Z1739,"Y")&amp;" anos"&amp;" "&amp;DATEDIF(TODAY(),Z1739,"YM")&amp;" meses"&amp;" "&amp;DATEDIF(TODAY(),Z1739,"MD")&amp;" dias"))))))))</f>
        <v>0 anos 2 meses 23 dias</v>
      </c>
      <c r="AE1739" s="35">
        <f t="shared" si="136"/>
        <v>239</v>
      </c>
      <c r="AF1739" s="35">
        <f t="shared" si="137"/>
        <v>491</v>
      </c>
      <c r="AG1739" s="17" t="str">
        <f t="shared" si="138"/>
        <v>1 anos 4 meses 5 dias</v>
      </c>
    </row>
    <row r="1740" spans="1:33" ht="11.25" customHeight="1" x14ac:dyDescent="0.2">
      <c r="A1740" s="8" t="s">
        <v>9</v>
      </c>
      <c r="B1740" s="8" t="s">
        <v>13</v>
      </c>
      <c r="C1740" s="22" t="s">
        <v>22</v>
      </c>
      <c r="D1740" s="37">
        <v>2023</v>
      </c>
      <c r="E1740" s="12" t="s">
        <v>307</v>
      </c>
      <c r="F1740" s="8" t="s">
        <v>308</v>
      </c>
      <c r="G1740" s="77" t="s">
        <v>9673</v>
      </c>
      <c r="H1740" s="78" t="s">
        <v>9674</v>
      </c>
      <c r="I1740" s="14" t="s">
        <v>9675</v>
      </c>
      <c r="J1740" s="14" t="s">
        <v>14943</v>
      </c>
      <c r="K1740" s="14" t="s">
        <v>29</v>
      </c>
      <c r="L1740" s="15" t="s">
        <v>30</v>
      </c>
      <c r="M1740" s="7" t="s">
        <v>9427</v>
      </c>
      <c r="N1740" s="15" t="s">
        <v>2100</v>
      </c>
      <c r="O1740" s="15" t="s">
        <v>7911</v>
      </c>
      <c r="P1740" s="15" t="s">
        <v>2518</v>
      </c>
      <c r="Q1740" s="15" t="s">
        <v>2523</v>
      </c>
      <c r="R1740" s="20">
        <v>36352</v>
      </c>
      <c r="S1740" s="20">
        <v>45163</v>
      </c>
      <c r="T1740" s="30">
        <v>45838</v>
      </c>
      <c r="U1740" s="20"/>
      <c r="V1740" s="20"/>
      <c r="W1740" s="20"/>
      <c r="X1740" s="17"/>
      <c r="Y1740" s="17"/>
      <c r="Z1740" s="20"/>
      <c r="AA1740" s="18">
        <f t="shared" ca="1" si="135"/>
        <v>26</v>
      </c>
      <c r="AB1740" s="21" t="s">
        <v>7878</v>
      </c>
      <c r="AC1740" s="35" t="str">
        <f t="shared" si="139"/>
        <v>1 anos 10 meses 5 dias</v>
      </c>
      <c r="AD1740" s="35" t="str">
        <f ca="1">IF(AND(V1740="",T1740&lt;TODAY()),"Contrato Encerrado",IF(AND(V1740="",T1740&gt;TODAY()),DATEDIF(TODAY(),T1740,"Y")&amp;" anos"&amp;" "&amp;DATEDIF(TODAY(),T1740,"YM")&amp;" meses"&amp;" "&amp;DATEDIF(TODAY(),T1740,"MD")&amp;" dias",IF(AND(X1740="",V1740&lt;TODAY()),"Contrato Encerrado",IF(AND(X1740="",V1740&gt;TODAY()),DATEDIF(TODAY(),V1740,"Y")&amp;" anos"&amp;" "&amp;DATEDIF(TODAY(),V1740,"YM")&amp;" meses"&amp;" "&amp;DATEDIF(TODAY(),V1740,"MD")&amp;" dias",IF(AND(Z1740="",X1740&lt;TODAY()),"Contrato Encerrado",IF(AND(Z1740="",X1740&gt;TODAY()),DATEDIF(TODAY(),X1740,"Y")&amp;" anos"&amp;" "&amp;DATEDIF(TODAY(),X1740,"YM")&amp;" meses"&amp;" "&amp;DATEDIF(TODAY(),X1740,"MD")&amp;" dias",IF(AND(Z1740&lt;&gt;””,Z1740&lt;TODAY()),"Contrato Encerrado",IF(AND(Z1740&lt;&gt;"",Z1740&gt;TODAY()),DATEDIF(TODAY(),Z1740,"Y")&amp;" anos"&amp;" "&amp;DATEDIF(TODAY(),Z1740,"YM")&amp;" meses"&amp;" "&amp;DATEDIF(TODAY(),Z1740,"MD")&amp;" dias"))))))))</f>
        <v>Contrato Encerrado</v>
      </c>
      <c r="AE1740" s="35">
        <f t="shared" si="136"/>
        <v>675</v>
      </c>
      <c r="AF1740" s="35">
        <f t="shared" si="137"/>
        <v>55</v>
      </c>
      <c r="AG1740" s="17" t="str">
        <f t="shared" si="138"/>
        <v>0 anos 1 meses 24 dias</v>
      </c>
    </row>
    <row r="1741" spans="1:33" ht="11.25" customHeight="1" x14ac:dyDescent="0.2">
      <c r="A1741" s="8" t="s">
        <v>9</v>
      </c>
      <c r="B1741" s="8" t="s">
        <v>13</v>
      </c>
      <c r="C1741" s="22" t="s">
        <v>15</v>
      </c>
      <c r="D1741" s="37">
        <v>2023</v>
      </c>
      <c r="E1741" s="23" t="s">
        <v>79</v>
      </c>
      <c r="F1741" s="8" t="s">
        <v>80</v>
      </c>
      <c r="G1741" s="77" t="s">
        <v>6529</v>
      </c>
      <c r="H1741" s="78" t="s">
        <v>6530</v>
      </c>
      <c r="I1741" s="9" t="s">
        <v>6531</v>
      </c>
      <c r="J1741" s="14" t="s">
        <v>1302</v>
      </c>
      <c r="K1741" s="9" t="s">
        <v>29</v>
      </c>
      <c r="L1741" s="24" t="s">
        <v>30</v>
      </c>
      <c r="M1741" s="7" t="s">
        <v>9427</v>
      </c>
      <c r="N1741" s="24" t="s">
        <v>2100</v>
      </c>
      <c r="O1741" s="24"/>
      <c r="P1741" s="24" t="s">
        <v>2518</v>
      </c>
      <c r="Q1741" s="24" t="s">
        <v>2523</v>
      </c>
      <c r="R1741" s="17">
        <v>36731</v>
      </c>
      <c r="S1741" s="17">
        <v>44986</v>
      </c>
      <c r="T1741" s="31">
        <v>45433</v>
      </c>
      <c r="U1741" s="17"/>
      <c r="V1741" s="31"/>
      <c r="W1741" s="17"/>
      <c r="X1741" s="17"/>
      <c r="Y1741" s="17"/>
      <c r="Z1741" s="31"/>
      <c r="AA1741" s="18">
        <f t="shared" ca="1" si="135"/>
        <v>25</v>
      </c>
      <c r="AB1741" s="19" t="s">
        <v>7878</v>
      </c>
      <c r="AC1741" s="35" t="str">
        <f t="shared" si="139"/>
        <v>1 anos 2 meses 20 dias</v>
      </c>
      <c r="AD1741" s="35" t="str">
        <f ca="1">IF(AND(V1741="",T1741&lt;TODAY()),"Contrato Encerrado",IF(AND(V1741="",T1741&gt;TODAY()),DATEDIF(TODAY(),T1741,"Y")&amp;" anos"&amp;" "&amp;DATEDIF(TODAY(),T1741,"YM")&amp;" meses"&amp;" "&amp;DATEDIF(TODAY(),T1741,"MD")&amp;" dias",IF(AND(X1741="",V1741&lt;TODAY()),"Contrato Encerrado",IF(AND(X1741="",V1741&gt;TODAY()),DATEDIF(TODAY(),V1741,"Y")&amp;" anos"&amp;" "&amp;DATEDIF(TODAY(),V1741,"YM")&amp;" meses"&amp;" "&amp;DATEDIF(TODAY(),V1741,"MD")&amp;" dias",IF(AND(Z1741="",X1741&lt;TODAY()),"Contrato Encerrado",IF(AND(Z1741="",X1741&gt;TODAY()),DATEDIF(TODAY(),X1741,"Y")&amp;" anos"&amp;" "&amp;DATEDIF(TODAY(),X1741,"YM")&amp;" meses"&amp;" "&amp;DATEDIF(TODAY(),X1741,"MD")&amp;" dias",IF(AND(Z1741&lt;&gt;””,Z1741&lt;TODAY()),"Contrato Encerrado",IF(AND(Z1741&lt;&gt;"",Z1741&gt;TODAY()),DATEDIF(TODAY(),Z1741,"Y")&amp;" anos"&amp;" "&amp;DATEDIF(TODAY(),Z1741,"YM")&amp;" meses"&amp;" "&amp;DATEDIF(TODAY(),Z1741,"MD")&amp;" dias"))))))))</f>
        <v>Contrato Encerrado</v>
      </c>
      <c r="AE1741" s="35">
        <f t="shared" si="136"/>
        <v>447</v>
      </c>
      <c r="AF1741" s="35">
        <f t="shared" si="137"/>
        <v>283</v>
      </c>
      <c r="AG1741" s="17" t="str">
        <f t="shared" si="138"/>
        <v>0 anos 9 meses 9 dias</v>
      </c>
    </row>
    <row r="1742" spans="1:33" ht="11.25" customHeight="1" x14ac:dyDescent="0.2">
      <c r="A1742" s="8" t="s">
        <v>9</v>
      </c>
      <c r="B1742" s="10" t="s">
        <v>13</v>
      </c>
      <c r="C1742" s="11" t="s">
        <v>20</v>
      </c>
      <c r="D1742" s="36">
        <v>2021</v>
      </c>
      <c r="E1742" s="14" t="s">
        <v>795</v>
      </c>
      <c r="F1742" s="8" t="s">
        <v>796</v>
      </c>
      <c r="G1742" s="77" t="s">
        <v>3487</v>
      </c>
      <c r="H1742" s="78" t="s">
        <v>3488</v>
      </c>
      <c r="I1742" s="14" t="s">
        <v>3489</v>
      </c>
      <c r="J1742" s="14" t="s">
        <v>1302</v>
      </c>
      <c r="K1742" s="14" t="s">
        <v>29</v>
      </c>
      <c r="L1742" s="15" t="s">
        <v>30</v>
      </c>
      <c r="M1742" s="7" t="s">
        <v>9427</v>
      </c>
      <c r="N1742" s="15" t="s">
        <v>2098</v>
      </c>
      <c r="O1742" s="27"/>
      <c r="P1742" s="26" t="s">
        <v>2517</v>
      </c>
      <c r="Q1742" s="26" t="s">
        <v>2522</v>
      </c>
      <c r="R1742" s="31">
        <v>37188</v>
      </c>
      <c r="S1742" s="31">
        <v>44382</v>
      </c>
      <c r="T1742" s="31">
        <v>44455</v>
      </c>
      <c r="U1742" s="31"/>
      <c r="V1742" s="31"/>
      <c r="W1742" s="31"/>
      <c r="X1742" s="17"/>
      <c r="Y1742" s="17"/>
      <c r="Z1742" s="31"/>
      <c r="AA1742" s="18">
        <f t="shared" ca="1" si="135"/>
        <v>23</v>
      </c>
      <c r="AB1742" s="19" t="s">
        <v>7878</v>
      </c>
      <c r="AC1742" s="35" t="str">
        <f t="shared" si="139"/>
        <v>0 anos 2 meses 11 dias</v>
      </c>
      <c r="AD1742" s="35" t="str">
        <f ca="1">IF(AND(V1742="",T1742&lt;TODAY()),"Contrato Encerrado",IF(AND(V1742="",T1742&gt;TODAY()),DATEDIF(TODAY(),T1742,"Y")&amp;" anos"&amp;" "&amp;DATEDIF(TODAY(),T1742,"YM")&amp;" meses"&amp;" "&amp;DATEDIF(TODAY(),T1742,"MD")&amp;" dias",IF(AND(X1742="",V1742&lt;TODAY()),"Contrato Encerrado",IF(AND(X1742="",V1742&gt;TODAY()),DATEDIF(TODAY(),V1742,"Y")&amp;" anos"&amp;" "&amp;DATEDIF(TODAY(),V1742,"YM")&amp;" meses"&amp;" "&amp;DATEDIF(TODAY(),V1742,"MD")&amp;" dias",IF(AND(Z1742="",X1742&lt;TODAY()),"Contrato Encerrado",IF(AND(Z1742="",X1742&gt;TODAY()),DATEDIF(TODAY(),X1742,"Y")&amp;" anos"&amp;" "&amp;DATEDIF(TODAY(),X1742,"YM")&amp;" meses"&amp;" "&amp;DATEDIF(TODAY(),X1742,"MD")&amp;" dias",IF(AND(Z1742&lt;&gt;””,Z1742&lt;TODAY()),"Contrato Encerrado",IF(AND(Z1742&lt;&gt;"",Z1742&gt;TODAY()),DATEDIF(TODAY(),Z1742,"Y")&amp;" anos"&amp;" "&amp;DATEDIF(TODAY(),Z1742,"YM")&amp;" meses"&amp;" "&amp;DATEDIF(TODAY(),Z1742,"MD")&amp;" dias"))))))))</f>
        <v>Contrato Encerrado</v>
      </c>
      <c r="AE1742" s="35">
        <f t="shared" si="136"/>
        <v>73</v>
      </c>
      <c r="AF1742" s="35">
        <f t="shared" si="137"/>
        <v>657</v>
      </c>
      <c r="AG1742" s="17" t="str">
        <f t="shared" si="138"/>
        <v>1 anos 9 meses 18 dias</v>
      </c>
    </row>
    <row r="1743" spans="1:33" ht="11.25" customHeight="1" x14ac:dyDescent="0.2">
      <c r="A1743" s="8" t="s">
        <v>9</v>
      </c>
      <c r="B1743" s="8" t="s">
        <v>13</v>
      </c>
      <c r="C1743" s="22" t="s">
        <v>14</v>
      </c>
      <c r="D1743" s="37">
        <v>2024</v>
      </c>
      <c r="E1743" s="12" t="s">
        <v>3176</v>
      </c>
      <c r="F1743" s="8" t="s">
        <v>3177</v>
      </c>
      <c r="G1743" s="77" t="s">
        <v>11266</v>
      </c>
      <c r="H1743" s="78" t="s">
        <v>11267</v>
      </c>
      <c r="I1743" s="14" t="s">
        <v>11268</v>
      </c>
      <c r="J1743" s="14" t="s">
        <v>10</v>
      </c>
      <c r="K1743" s="14" t="s">
        <v>29</v>
      </c>
      <c r="L1743" s="15" t="s">
        <v>30</v>
      </c>
      <c r="M1743" s="7" t="s">
        <v>9427</v>
      </c>
      <c r="N1743" s="15" t="s">
        <v>2102</v>
      </c>
      <c r="O1743" s="15" t="s">
        <v>9474</v>
      </c>
      <c r="P1743" s="15" t="s">
        <v>2518</v>
      </c>
      <c r="Q1743" s="15" t="s">
        <v>2523</v>
      </c>
      <c r="R1743" s="20">
        <v>37741</v>
      </c>
      <c r="S1743" s="20">
        <v>45330</v>
      </c>
      <c r="T1743" s="20">
        <v>46060</v>
      </c>
      <c r="U1743" s="20"/>
      <c r="V1743" s="20"/>
      <c r="W1743" s="20"/>
      <c r="X1743" s="17"/>
      <c r="Y1743" s="17"/>
      <c r="Z1743" s="20"/>
      <c r="AA1743" s="18">
        <f t="shared" ca="1" si="135"/>
        <v>22</v>
      </c>
      <c r="AB1743" s="15" t="s">
        <v>7878</v>
      </c>
      <c r="AC1743" s="35" t="str">
        <f t="shared" si="139"/>
        <v>1 anos 11 meses 30 dias</v>
      </c>
      <c r="AD1743" s="35" t="str">
        <f ca="1">IF(AND(V1743="",T1743&lt;TODAY()),"Contrato Encerrado",IF(AND(V1743="",T1743&gt;TODAY()),DATEDIF(TODAY(),T1743,"Y")&amp;" anos"&amp;" "&amp;DATEDIF(TODAY(),T1743,"YM")&amp;" meses"&amp;" "&amp;DATEDIF(TODAY(),T1743,"MD")&amp;" dias",IF(AND(X1743="",V1743&lt;TODAY()),"Contrato Encerrado",IF(AND(X1743="",V1743&gt;TODAY()),DATEDIF(TODAY(),V1743,"Y")&amp;" anos"&amp;" "&amp;DATEDIF(TODAY(),V1743,"YM")&amp;" meses"&amp;" "&amp;DATEDIF(TODAY(),V1743,"MD")&amp;" dias",IF(AND(Z1743="",X1743&lt;TODAY()),"Contrato Encerrado",IF(AND(Z1743="",X1743&gt;TODAY()),DATEDIF(TODAY(),X1743,"Y")&amp;" anos"&amp;" "&amp;DATEDIF(TODAY(),X1743,"YM")&amp;" meses"&amp;" "&amp;DATEDIF(TODAY(),X1743,"MD")&amp;" dias",IF(AND(Z1743&lt;&gt;””,Z1743&lt;TODAY()),"Contrato Encerrado",IF(AND(Z1743&lt;&gt;"",Z1743&gt;TODAY()),DATEDIF(TODAY(),Z1743,"Y")&amp;" anos"&amp;" "&amp;DATEDIF(TODAY(),Z1743,"YM")&amp;" meses"&amp;" "&amp;DATEDIF(TODAY(),Z1743,"MD")&amp;" dias"))))))))</f>
        <v>0 anos 4 meses 0 dias</v>
      </c>
      <c r="AE1743" s="35">
        <f t="shared" si="136"/>
        <v>730</v>
      </c>
      <c r="AF1743" s="35">
        <f t="shared" si="137"/>
        <v>0</v>
      </c>
      <c r="AG1743" s="17" t="str">
        <f t="shared" si="138"/>
        <v>ESTÁGIO COMPLETOU 2 ANOS</v>
      </c>
    </row>
    <row r="1744" spans="1:33" ht="11.25" customHeight="1" x14ac:dyDescent="0.2">
      <c r="A1744" s="8" t="s">
        <v>9</v>
      </c>
      <c r="B1744" s="8" t="s">
        <v>13</v>
      </c>
      <c r="C1744" s="22" t="s">
        <v>19</v>
      </c>
      <c r="D1744" s="37">
        <v>2023</v>
      </c>
      <c r="E1744" s="12" t="s">
        <v>157</v>
      </c>
      <c r="F1744" s="8" t="s">
        <v>158</v>
      </c>
      <c r="G1744" s="85" t="s">
        <v>8025</v>
      </c>
      <c r="H1744" s="78" t="s">
        <v>8026</v>
      </c>
      <c r="I1744" s="14" t="s">
        <v>8027</v>
      </c>
      <c r="J1744" s="14" t="s">
        <v>14943</v>
      </c>
      <c r="K1744" s="14" t="s">
        <v>29</v>
      </c>
      <c r="L1744" s="15" t="s">
        <v>30</v>
      </c>
      <c r="M1744" s="7" t="s">
        <v>9427</v>
      </c>
      <c r="N1744" s="15" t="s">
        <v>3196</v>
      </c>
      <c r="O1744" s="15" t="s">
        <v>7885</v>
      </c>
      <c r="P1744" s="15" t="s">
        <v>2518</v>
      </c>
      <c r="Q1744" s="15" t="s">
        <v>2521</v>
      </c>
      <c r="R1744" s="31">
        <v>37557</v>
      </c>
      <c r="S1744" s="30">
        <v>45082</v>
      </c>
      <c r="T1744" s="111">
        <v>45657</v>
      </c>
      <c r="U1744" s="20"/>
      <c r="V1744" s="20"/>
      <c r="W1744" s="30"/>
      <c r="X1744" s="17"/>
      <c r="Y1744" s="17"/>
      <c r="Z1744" s="20"/>
      <c r="AA1744" s="18">
        <f t="shared" ca="1" si="135"/>
        <v>22</v>
      </c>
      <c r="AB1744" s="19" t="s">
        <v>7878</v>
      </c>
      <c r="AC1744" s="35" t="str">
        <f t="shared" si="139"/>
        <v>1 anos 6 meses 26 dias</v>
      </c>
      <c r="AD1744" s="35" t="str">
        <f ca="1">IF(AND(V1744="",T1744&lt;TODAY()),"Contrato Encerrado",IF(AND(V1744="",T1744&gt;TODAY()),DATEDIF(TODAY(),T1744,"Y")&amp;" anos"&amp;" "&amp;DATEDIF(TODAY(),T1744,"YM")&amp;" meses"&amp;" "&amp;DATEDIF(TODAY(),T1744,"MD")&amp;" dias",IF(AND(X1744="",V1744&lt;TODAY()),"Contrato Encerrado",IF(AND(X1744="",V1744&gt;TODAY()),DATEDIF(TODAY(),V1744,"Y")&amp;" anos"&amp;" "&amp;DATEDIF(TODAY(),V1744,"YM")&amp;" meses"&amp;" "&amp;DATEDIF(TODAY(),V1744,"MD")&amp;" dias",IF(AND(Z1744="",X1744&lt;TODAY()),"Contrato Encerrado",IF(AND(Z1744="",X1744&gt;TODAY()),DATEDIF(TODAY(),X1744,"Y")&amp;" anos"&amp;" "&amp;DATEDIF(TODAY(),X1744,"YM")&amp;" meses"&amp;" "&amp;DATEDIF(TODAY(),X1744,"MD")&amp;" dias",IF(AND(Z1744&lt;&gt;””,Z1744&lt;TODAY()),"Contrato Encerrado",IF(AND(Z1744&lt;&gt;"",Z1744&gt;TODAY()),DATEDIF(TODAY(),Z1744,"Y")&amp;" anos"&amp;" "&amp;DATEDIF(TODAY(),Z1744,"YM")&amp;" meses"&amp;" "&amp;DATEDIF(TODAY(),Z1744,"MD")&amp;" dias"))))))))</f>
        <v>Contrato Encerrado</v>
      </c>
      <c r="AE1744" s="35">
        <f t="shared" si="136"/>
        <v>575</v>
      </c>
      <c r="AF1744" s="35">
        <f t="shared" si="137"/>
        <v>155</v>
      </c>
      <c r="AG1744" s="17" t="str">
        <f t="shared" si="138"/>
        <v>0 anos 5 meses 3 dias</v>
      </c>
    </row>
    <row r="1745" spans="1:33" ht="11.25" customHeight="1" x14ac:dyDescent="0.2">
      <c r="A1745" s="8" t="s">
        <v>9</v>
      </c>
      <c r="B1745" s="10" t="s">
        <v>13</v>
      </c>
      <c r="C1745" s="11" t="s">
        <v>22</v>
      </c>
      <c r="D1745" s="36">
        <v>2022</v>
      </c>
      <c r="E1745" s="12" t="s">
        <v>772</v>
      </c>
      <c r="F1745" s="8" t="s">
        <v>773</v>
      </c>
      <c r="G1745" s="77" t="s">
        <v>1369</v>
      </c>
      <c r="H1745" s="78" t="s">
        <v>1370</v>
      </c>
      <c r="I1745" s="14" t="s">
        <v>1371</v>
      </c>
      <c r="J1745" s="14" t="s">
        <v>1302</v>
      </c>
      <c r="K1745" s="14" t="s">
        <v>29</v>
      </c>
      <c r="L1745" s="15" t="s">
        <v>30</v>
      </c>
      <c r="M1745" s="7" t="s">
        <v>9427</v>
      </c>
      <c r="N1745" s="16" t="s">
        <v>2100</v>
      </c>
      <c r="O1745" s="16"/>
      <c r="P1745" s="16" t="s">
        <v>2517</v>
      </c>
      <c r="Q1745" s="16" t="s">
        <v>2522</v>
      </c>
      <c r="R1745" s="31">
        <v>36431</v>
      </c>
      <c r="S1745" s="31">
        <v>44452</v>
      </c>
      <c r="T1745" s="31">
        <v>44937</v>
      </c>
      <c r="U1745" s="31"/>
      <c r="V1745" s="31"/>
      <c r="W1745" s="31"/>
      <c r="X1745" s="17"/>
      <c r="Y1745" s="17"/>
      <c r="Z1745" s="31"/>
      <c r="AA1745" s="18">
        <f t="shared" ca="1" si="135"/>
        <v>26</v>
      </c>
      <c r="AB1745" s="19" t="s">
        <v>7878</v>
      </c>
      <c r="AC1745" s="35" t="str">
        <f t="shared" si="139"/>
        <v>1 anos 3 meses 29 dias</v>
      </c>
      <c r="AD1745" s="35" t="str">
        <f ca="1">IF(AND(V1745="",T1745&lt;TODAY()),"Contrato Encerrado",IF(AND(V1745="",T1745&gt;TODAY()),DATEDIF(TODAY(),T1745,"Y")&amp;" anos"&amp;" "&amp;DATEDIF(TODAY(),T1745,"YM")&amp;" meses"&amp;" "&amp;DATEDIF(TODAY(),T1745,"MD")&amp;" dias",IF(AND(X1745="",V1745&lt;TODAY()),"Contrato Encerrado",IF(AND(X1745="",V1745&gt;TODAY()),DATEDIF(TODAY(),V1745,"Y")&amp;" anos"&amp;" "&amp;DATEDIF(TODAY(),V1745,"YM")&amp;" meses"&amp;" "&amp;DATEDIF(TODAY(),V1745,"MD")&amp;" dias",IF(AND(Z1745="",X1745&lt;TODAY()),"Contrato Encerrado",IF(AND(Z1745="",X1745&gt;TODAY()),DATEDIF(TODAY(),X1745,"Y")&amp;" anos"&amp;" "&amp;DATEDIF(TODAY(),X1745,"YM")&amp;" meses"&amp;" "&amp;DATEDIF(TODAY(),X1745,"MD")&amp;" dias",IF(AND(Z1745&lt;&gt;””,Z1745&lt;TODAY()),"Contrato Encerrado",IF(AND(Z1745&lt;&gt;"",Z1745&gt;TODAY()),DATEDIF(TODAY(),Z1745,"Y")&amp;" anos"&amp;" "&amp;DATEDIF(TODAY(),Z1745,"YM")&amp;" meses"&amp;" "&amp;DATEDIF(TODAY(),Z1745,"MD")&amp;" dias"))))))))</f>
        <v>Contrato Encerrado</v>
      </c>
      <c r="AE1745" s="35">
        <f t="shared" si="136"/>
        <v>485</v>
      </c>
      <c r="AF1745" s="35">
        <f t="shared" si="137"/>
        <v>245</v>
      </c>
      <c r="AG1745" s="17" t="str">
        <f t="shared" si="138"/>
        <v>0 anos 8 meses 1 dias</v>
      </c>
    </row>
    <row r="1746" spans="1:33" ht="11.25" customHeight="1" x14ac:dyDescent="0.2">
      <c r="A1746" s="8" t="s">
        <v>9</v>
      </c>
      <c r="B1746" s="8" t="s">
        <v>13</v>
      </c>
      <c r="C1746" s="22" t="s">
        <v>15</v>
      </c>
      <c r="D1746" s="37">
        <v>2024</v>
      </c>
      <c r="E1746" s="23" t="s">
        <v>157</v>
      </c>
      <c r="F1746" s="8" t="s">
        <v>158</v>
      </c>
      <c r="G1746" s="77" t="s">
        <v>12163</v>
      </c>
      <c r="H1746" s="78" t="s">
        <v>12164</v>
      </c>
      <c r="I1746" s="9" t="s">
        <v>12165</v>
      </c>
      <c r="J1746" s="14" t="s">
        <v>10</v>
      </c>
      <c r="K1746" s="9" t="s">
        <v>29</v>
      </c>
      <c r="L1746" s="24" t="s">
        <v>30</v>
      </c>
      <c r="M1746" s="7" t="s">
        <v>9427</v>
      </c>
      <c r="N1746" s="24" t="s">
        <v>2101</v>
      </c>
      <c r="O1746" s="24" t="s">
        <v>7942</v>
      </c>
      <c r="P1746" s="24" t="s">
        <v>2518</v>
      </c>
      <c r="Q1746" s="24" t="s">
        <v>4109</v>
      </c>
      <c r="R1746" s="29">
        <v>36519</v>
      </c>
      <c r="S1746" s="29">
        <v>45334</v>
      </c>
      <c r="T1746" s="20">
        <v>45699</v>
      </c>
      <c r="U1746" s="31">
        <v>45726</v>
      </c>
      <c r="V1746" s="31">
        <v>46022</v>
      </c>
      <c r="W1746" s="29"/>
      <c r="X1746" s="17"/>
      <c r="Y1746" s="17"/>
      <c r="Z1746" s="20"/>
      <c r="AA1746" s="18">
        <f t="shared" ca="1" si="135"/>
        <v>25</v>
      </c>
      <c r="AB1746" s="24" t="s">
        <v>7878</v>
      </c>
      <c r="AC1746" s="35" t="str">
        <f t="shared" si="139"/>
        <v>1 anos 9 meses 22 dias</v>
      </c>
      <c r="AD1746" s="35" t="str">
        <f ca="1">IF(AND(V1746="",T1746&lt;TODAY()),"Contrato Encerrado",IF(AND(V1746="",T1746&gt;TODAY()),DATEDIF(TODAY(),T1746,"Y")&amp;" anos"&amp;" "&amp;DATEDIF(TODAY(),T1746,"YM")&amp;" meses"&amp;" "&amp;DATEDIF(TODAY(),T1746,"MD")&amp;" dias",IF(AND(X1746="",V1746&lt;TODAY()),"Contrato Encerrado",IF(AND(X1746="",V1746&gt;TODAY()),DATEDIF(TODAY(),V1746,"Y")&amp;" anos"&amp;" "&amp;DATEDIF(TODAY(),V1746,"YM")&amp;" meses"&amp;" "&amp;DATEDIF(TODAY(),V1746,"MD")&amp;" dias",IF(AND(Z1746="",X1746&lt;TODAY()),"Contrato Encerrado",IF(AND(Z1746="",X1746&gt;TODAY()),DATEDIF(TODAY(),X1746,"Y")&amp;" anos"&amp;" "&amp;DATEDIF(TODAY(),X1746,"YM")&amp;" meses"&amp;" "&amp;DATEDIF(TODAY(),X1746,"MD")&amp;" dias",IF(AND(Z1746&lt;&gt;””,Z1746&lt;TODAY()),"Contrato Encerrado",IF(AND(Z1746&lt;&gt;"",Z1746&gt;TODAY()),DATEDIF(TODAY(),Z1746,"Y")&amp;" anos"&amp;" "&amp;DATEDIF(TODAY(),Z1746,"YM")&amp;" meses"&amp;" "&amp;DATEDIF(TODAY(),Z1746,"MD")&amp;" dias"))))))))</f>
        <v>0 anos 2 meses 24 dias</v>
      </c>
      <c r="AE1746" s="35">
        <f t="shared" si="136"/>
        <v>661</v>
      </c>
      <c r="AF1746" s="35">
        <f t="shared" si="137"/>
        <v>69</v>
      </c>
      <c r="AG1746" s="17" t="str">
        <f t="shared" si="138"/>
        <v>0 anos 2 meses 9 dias</v>
      </c>
    </row>
    <row r="1747" spans="1:33" ht="11.25" customHeight="1" x14ac:dyDescent="0.2">
      <c r="A1747" s="8" t="s">
        <v>9</v>
      </c>
      <c r="B1747" s="10" t="s">
        <v>13</v>
      </c>
      <c r="C1747" s="11" t="s">
        <v>22</v>
      </c>
      <c r="D1747" s="36">
        <v>2022</v>
      </c>
      <c r="E1747" s="12" t="s">
        <v>1685</v>
      </c>
      <c r="F1747" s="8" t="s">
        <v>1686</v>
      </c>
      <c r="G1747" s="77" t="s">
        <v>2602</v>
      </c>
      <c r="H1747" s="78" t="s">
        <v>2603</v>
      </c>
      <c r="I1747" s="14" t="s">
        <v>14939</v>
      </c>
      <c r="J1747" s="67" t="s">
        <v>1302</v>
      </c>
      <c r="K1747" s="14" t="s">
        <v>29</v>
      </c>
      <c r="L1747" s="15" t="s">
        <v>81</v>
      </c>
      <c r="M1747" s="7" t="s">
        <v>82</v>
      </c>
      <c r="N1747" s="16" t="s">
        <v>4113</v>
      </c>
      <c r="O1747" s="16"/>
      <c r="P1747" s="16" t="s">
        <v>2518</v>
      </c>
      <c r="Q1747" s="16" t="s">
        <v>2523</v>
      </c>
      <c r="R1747" s="31">
        <v>38325</v>
      </c>
      <c r="S1747" s="31">
        <v>44781</v>
      </c>
      <c r="T1747" s="31">
        <v>44921</v>
      </c>
      <c r="U1747" s="31"/>
      <c r="V1747" s="31"/>
      <c r="W1747" s="31"/>
      <c r="X1747" s="17"/>
      <c r="Y1747" s="17"/>
      <c r="Z1747" s="31"/>
      <c r="AA1747" s="18">
        <f t="shared" ca="1" si="135"/>
        <v>20</v>
      </c>
      <c r="AB1747" s="19" t="s">
        <v>7878</v>
      </c>
      <c r="AC1747" s="35" t="str">
        <f t="shared" si="139"/>
        <v>0 anos 4 meses 18 dias</v>
      </c>
      <c r="AD1747" s="35" t="str">
        <f ca="1">IF(AND(V1747="",T1747&lt;TODAY()),"Contrato Encerrado",IF(AND(V1747="",T1747&gt;TODAY()),DATEDIF(TODAY(),T1747,"Y")&amp;" anos"&amp;" "&amp;DATEDIF(TODAY(),T1747,"YM")&amp;" meses"&amp;" "&amp;DATEDIF(TODAY(),T1747,"MD")&amp;" dias",IF(AND(X1747="",V1747&lt;TODAY()),"Contrato Encerrado",IF(AND(X1747="",V1747&gt;TODAY()),DATEDIF(TODAY(),V1747,"Y")&amp;" anos"&amp;" "&amp;DATEDIF(TODAY(),V1747,"YM")&amp;" meses"&amp;" "&amp;DATEDIF(TODAY(),V1747,"MD")&amp;" dias",IF(AND(Z1747="",X1747&lt;TODAY()),"Contrato Encerrado",IF(AND(Z1747="",X1747&gt;TODAY()),DATEDIF(TODAY(),X1747,"Y")&amp;" anos"&amp;" "&amp;DATEDIF(TODAY(),X1747,"YM")&amp;" meses"&amp;" "&amp;DATEDIF(TODAY(),X1747,"MD")&amp;" dias",IF(AND(Z1747&lt;&gt;””,Z1747&lt;TODAY()),"Contrato Encerrado",IF(AND(Z1747&lt;&gt;"",Z1747&gt;TODAY()),DATEDIF(TODAY(),Z1747,"Y")&amp;" anos"&amp;" "&amp;DATEDIF(TODAY(),Z1747,"YM")&amp;" meses"&amp;" "&amp;DATEDIF(TODAY(),Z1747,"MD")&amp;" dias"))))))))</f>
        <v>Contrato Encerrado</v>
      </c>
      <c r="AE1747" s="35">
        <f t="shared" si="136"/>
        <v>140</v>
      </c>
      <c r="AF1747" s="35">
        <f t="shared" si="137"/>
        <v>590</v>
      </c>
      <c r="AG1747" s="17" t="str">
        <f t="shared" si="138"/>
        <v>1 anos 7 meses 12 dias</v>
      </c>
    </row>
    <row r="1748" spans="1:33" ht="11.25" customHeight="1" x14ac:dyDescent="0.2">
      <c r="A1748" s="8" t="s">
        <v>9</v>
      </c>
      <c r="B1748" s="8" t="s">
        <v>13</v>
      </c>
      <c r="C1748" s="22" t="s">
        <v>16</v>
      </c>
      <c r="D1748" s="37">
        <v>2023</v>
      </c>
      <c r="E1748" s="23" t="s">
        <v>284</v>
      </c>
      <c r="F1748" s="8" t="s">
        <v>285</v>
      </c>
      <c r="G1748" s="77" t="s">
        <v>6532</v>
      </c>
      <c r="H1748" s="78" t="s">
        <v>6533</v>
      </c>
      <c r="I1748" s="9" t="s">
        <v>6534</v>
      </c>
      <c r="J1748" s="14" t="s">
        <v>1302</v>
      </c>
      <c r="K1748" s="9" t="s">
        <v>29</v>
      </c>
      <c r="L1748" s="24" t="s">
        <v>30</v>
      </c>
      <c r="M1748" s="7" t="s">
        <v>9427</v>
      </c>
      <c r="N1748" s="15" t="s">
        <v>2098</v>
      </c>
      <c r="O1748" s="24"/>
      <c r="P1748" s="24" t="s">
        <v>2518</v>
      </c>
      <c r="Q1748" s="24" t="s">
        <v>2523</v>
      </c>
      <c r="R1748" s="17">
        <v>35929</v>
      </c>
      <c r="S1748" s="17">
        <v>45017</v>
      </c>
      <c r="T1748" s="111">
        <v>45646</v>
      </c>
      <c r="U1748" s="70"/>
      <c r="V1748" s="20"/>
      <c r="W1748" s="17"/>
      <c r="X1748" s="17"/>
      <c r="Y1748" s="17"/>
      <c r="Z1748" s="20"/>
      <c r="AA1748" s="18">
        <f t="shared" ca="1" si="135"/>
        <v>27</v>
      </c>
      <c r="AB1748" s="19" t="s">
        <v>7878</v>
      </c>
      <c r="AC1748" s="35" t="str">
        <f t="shared" si="139"/>
        <v>1 anos 8 meses 19 dias</v>
      </c>
      <c r="AD1748" s="35" t="str">
        <f ca="1">IF(AND(V1748="",T1748&lt;TODAY()),"Contrato Encerrado",IF(AND(V1748="",T1748&gt;TODAY()),DATEDIF(TODAY(),T1748,"Y")&amp;" anos"&amp;" "&amp;DATEDIF(TODAY(),T1748,"YM")&amp;" meses"&amp;" "&amp;DATEDIF(TODAY(),T1748,"MD")&amp;" dias",IF(AND(X1748="",V1748&lt;TODAY()),"Contrato Encerrado",IF(AND(X1748="",V1748&gt;TODAY()),DATEDIF(TODAY(),V1748,"Y")&amp;" anos"&amp;" "&amp;DATEDIF(TODAY(),V1748,"YM")&amp;" meses"&amp;" "&amp;DATEDIF(TODAY(),V1748,"MD")&amp;" dias",IF(AND(Z1748="",X1748&lt;TODAY()),"Contrato Encerrado",IF(AND(Z1748="",X1748&gt;TODAY()),DATEDIF(TODAY(),X1748,"Y")&amp;" anos"&amp;" "&amp;DATEDIF(TODAY(),X1748,"YM")&amp;" meses"&amp;" "&amp;DATEDIF(TODAY(),X1748,"MD")&amp;" dias",IF(AND(Z1748&lt;&gt;””,Z1748&lt;TODAY()),"Contrato Encerrado",IF(AND(Z1748&lt;&gt;"",Z1748&gt;TODAY()),DATEDIF(TODAY(),Z1748,"Y")&amp;" anos"&amp;" "&amp;DATEDIF(TODAY(),Z1748,"YM")&amp;" meses"&amp;" "&amp;DATEDIF(TODAY(),Z1748,"MD")&amp;" dias"))))))))</f>
        <v>Contrato Encerrado</v>
      </c>
      <c r="AE1748" s="35">
        <f t="shared" si="136"/>
        <v>629</v>
      </c>
      <c r="AF1748" s="35">
        <f t="shared" si="137"/>
        <v>101</v>
      </c>
      <c r="AG1748" s="17" t="str">
        <f t="shared" si="138"/>
        <v>0 anos 3 meses 10 dias</v>
      </c>
    </row>
    <row r="1749" spans="1:33" ht="11.25" customHeight="1" x14ac:dyDescent="0.2">
      <c r="A1749" s="8" t="s">
        <v>9</v>
      </c>
      <c r="B1749" s="8" t="s">
        <v>13</v>
      </c>
      <c r="C1749" s="22" t="s">
        <v>22</v>
      </c>
      <c r="D1749" s="37">
        <v>2023</v>
      </c>
      <c r="E1749" s="12" t="s">
        <v>157</v>
      </c>
      <c r="F1749" s="8" t="s">
        <v>158</v>
      </c>
      <c r="G1749" s="77" t="s">
        <v>9676</v>
      </c>
      <c r="H1749" s="78" t="s">
        <v>9677</v>
      </c>
      <c r="I1749" s="14" t="s">
        <v>9678</v>
      </c>
      <c r="J1749" s="14" t="s">
        <v>14943</v>
      </c>
      <c r="K1749" s="14" t="s">
        <v>29</v>
      </c>
      <c r="L1749" s="15" t="s">
        <v>30</v>
      </c>
      <c r="M1749" s="7" t="s">
        <v>9427</v>
      </c>
      <c r="N1749" s="15" t="s">
        <v>9679</v>
      </c>
      <c r="O1749" s="15" t="s">
        <v>9448</v>
      </c>
      <c r="P1749" s="15" t="s">
        <v>2518</v>
      </c>
      <c r="Q1749" s="15" t="s">
        <v>2521</v>
      </c>
      <c r="R1749" s="20">
        <v>37776</v>
      </c>
      <c r="S1749" s="20">
        <v>45152</v>
      </c>
      <c r="T1749" s="20">
        <v>45517</v>
      </c>
      <c r="U1749" s="30">
        <v>45538</v>
      </c>
      <c r="V1749" s="20">
        <v>45688</v>
      </c>
      <c r="W1749" s="17"/>
      <c r="X1749" s="17"/>
      <c r="Y1749" s="17"/>
      <c r="Z1749" s="20"/>
      <c r="AA1749" s="18">
        <f t="shared" ca="1" si="135"/>
        <v>22</v>
      </c>
      <c r="AB1749" s="20" t="s">
        <v>7877</v>
      </c>
      <c r="AC1749" s="35" t="str">
        <f t="shared" si="139"/>
        <v>1 anos 4 meses 27 dias</v>
      </c>
      <c r="AD1749" s="35" t="str">
        <f ca="1">IF(AND(V1749="",T1749&lt;TODAY()),"Contrato Encerrado",IF(AND(V1749="",T1749&gt;TODAY()),DATEDIF(TODAY(),T1749,"Y")&amp;" anos"&amp;" "&amp;DATEDIF(TODAY(),T1749,"YM")&amp;" meses"&amp;" "&amp;DATEDIF(TODAY(),T1749,"MD")&amp;" dias",IF(AND(X1749="",V1749&lt;TODAY()),"Contrato Encerrado",IF(AND(X1749="",V1749&gt;TODAY()),DATEDIF(TODAY(),V1749,"Y")&amp;" anos"&amp;" "&amp;DATEDIF(TODAY(),V1749,"YM")&amp;" meses"&amp;" "&amp;DATEDIF(TODAY(),V1749,"MD")&amp;" dias",IF(AND(Z1749="",X1749&lt;TODAY()),"Contrato Encerrado",IF(AND(Z1749="",X1749&gt;TODAY()),DATEDIF(TODAY(),X1749,"Y")&amp;" anos"&amp;" "&amp;DATEDIF(TODAY(),X1749,"YM")&amp;" meses"&amp;" "&amp;DATEDIF(TODAY(),X1749,"MD")&amp;" dias",IF(AND(Z1749&lt;&gt;””,Z1749&lt;TODAY()),"Contrato Encerrado",IF(AND(Z1749&lt;&gt;"",Z1749&gt;TODAY()),DATEDIF(TODAY(),Z1749,"Y")&amp;" anos"&amp;" "&amp;DATEDIF(TODAY(),Z1749,"YM")&amp;" meses"&amp;" "&amp;DATEDIF(TODAY(),Z1749,"MD")&amp;" dias"))))))))</f>
        <v>Contrato Encerrado</v>
      </c>
      <c r="AE1749" s="35">
        <f t="shared" si="136"/>
        <v>515</v>
      </c>
      <c r="AF1749" s="35">
        <f t="shared" si="137"/>
        <v>215</v>
      </c>
      <c r="AG1749" s="17" t="str">
        <f t="shared" si="138"/>
        <v>0 anos 7 meses 2 dias</v>
      </c>
    </row>
    <row r="1750" spans="1:33" ht="11.25" customHeight="1" x14ac:dyDescent="0.2">
      <c r="A1750" s="8" t="s">
        <v>9</v>
      </c>
      <c r="B1750" s="10" t="s">
        <v>13</v>
      </c>
      <c r="C1750" s="11" t="s">
        <v>22</v>
      </c>
      <c r="D1750" s="36">
        <v>2022</v>
      </c>
      <c r="E1750" s="12" t="s">
        <v>157</v>
      </c>
      <c r="F1750" s="8" t="s">
        <v>158</v>
      </c>
      <c r="G1750" s="77" t="s">
        <v>1513</v>
      </c>
      <c r="H1750" s="78" t="s">
        <v>1514</v>
      </c>
      <c r="I1750" s="14" t="s">
        <v>1515</v>
      </c>
      <c r="J1750" s="14" t="s">
        <v>14943</v>
      </c>
      <c r="K1750" s="14" t="s">
        <v>29</v>
      </c>
      <c r="L1750" s="15" t="s">
        <v>81</v>
      </c>
      <c r="M1750" s="7" t="s">
        <v>82</v>
      </c>
      <c r="N1750" s="16" t="s">
        <v>4113</v>
      </c>
      <c r="O1750" s="16"/>
      <c r="P1750" s="16" t="s">
        <v>2517</v>
      </c>
      <c r="Q1750" s="16" t="s">
        <v>2522</v>
      </c>
      <c r="R1750" s="31">
        <v>38347</v>
      </c>
      <c r="S1750" s="31">
        <v>44473</v>
      </c>
      <c r="T1750" s="31">
        <v>44942</v>
      </c>
      <c r="U1750" s="31"/>
      <c r="V1750" s="31"/>
      <c r="W1750" s="31"/>
      <c r="X1750" s="17"/>
      <c r="Y1750" s="17"/>
      <c r="Z1750" s="31"/>
      <c r="AA1750" s="18">
        <f t="shared" ca="1" si="135"/>
        <v>20</v>
      </c>
      <c r="AB1750" s="19" t="s">
        <v>7877</v>
      </c>
      <c r="AC1750" s="35" t="str">
        <f t="shared" si="139"/>
        <v>1 anos 3 meses 12 dias</v>
      </c>
      <c r="AD1750" s="35" t="str">
        <f ca="1">IF(AND(V1750="",T1750&lt;TODAY()),"Contrato Encerrado",IF(AND(V1750="",T1750&gt;TODAY()),DATEDIF(TODAY(),T1750,"Y")&amp;" anos"&amp;" "&amp;DATEDIF(TODAY(),T1750,"YM")&amp;" meses"&amp;" "&amp;DATEDIF(TODAY(),T1750,"MD")&amp;" dias",IF(AND(X1750="",V1750&lt;TODAY()),"Contrato Encerrado",IF(AND(X1750="",V1750&gt;TODAY()),DATEDIF(TODAY(),V1750,"Y")&amp;" anos"&amp;" "&amp;DATEDIF(TODAY(),V1750,"YM")&amp;" meses"&amp;" "&amp;DATEDIF(TODAY(),V1750,"MD")&amp;" dias",IF(AND(Z1750="",X1750&lt;TODAY()),"Contrato Encerrado",IF(AND(Z1750="",X1750&gt;TODAY()),DATEDIF(TODAY(),X1750,"Y")&amp;" anos"&amp;" "&amp;DATEDIF(TODAY(),X1750,"YM")&amp;" meses"&amp;" "&amp;DATEDIF(TODAY(),X1750,"MD")&amp;" dias",IF(AND(Z1750&lt;&gt;””,Z1750&lt;TODAY()),"Contrato Encerrado",IF(AND(Z1750&lt;&gt;"",Z1750&gt;TODAY()),DATEDIF(TODAY(),Z1750,"Y")&amp;" anos"&amp;" "&amp;DATEDIF(TODAY(),Z1750,"YM")&amp;" meses"&amp;" "&amp;DATEDIF(TODAY(),Z1750,"MD")&amp;" dias"))))))))</f>
        <v>Contrato Encerrado</v>
      </c>
      <c r="AE1750" s="35">
        <f t="shared" si="136"/>
        <v>469</v>
      </c>
      <c r="AF1750" s="35">
        <f t="shared" si="137"/>
        <v>261</v>
      </c>
      <c r="AG1750" s="17" t="str">
        <f t="shared" si="138"/>
        <v>0 anos 8 meses 17 dias</v>
      </c>
    </row>
    <row r="1751" spans="1:33" ht="11.25" customHeight="1" x14ac:dyDescent="0.2">
      <c r="A1751" s="8" t="s">
        <v>9</v>
      </c>
      <c r="B1751" s="8" t="s">
        <v>13</v>
      </c>
      <c r="C1751" s="22" t="s">
        <v>15</v>
      </c>
      <c r="D1751" s="37">
        <v>2023</v>
      </c>
      <c r="E1751" s="23" t="s">
        <v>79</v>
      </c>
      <c r="F1751" s="8" t="s">
        <v>80</v>
      </c>
      <c r="G1751" s="77" t="s">
        <v>6535</v>
      </c>
      <c r="H1751" s="78" t="s">
        <v>6536</v>
      </c>
      <c r="I1751" s="9" t="s">
        <v>6537</v>
      </c>
      <c r="J1751" s="14" t="s">
        <v>1302</v>
      </c>
      <c r="K1751" s="9" t="s">
        <v>29</v>
      </c>
      <c r="L1751" s="24" t="s">
        <v>81</v>
      </c>
      <c r="M1751" s="7" t="s">
        <v>82</v>
      </c>
      <c r="N1751" s="24" t="s">
        <v>4113</v>
      </c>
      <c r="O1751" s="24"/>
      <c r="P1751" s="24" t="s">
        <v>2518</v>
      </c>
      <c r="Q1751" s="24" t="s">
        <v>2523</v>
      </c>
      <c r="R1751" s="17">
        <v>38492</v>
      </c>
      <c r="S1751" s="17">
        <v>44963</v>
      </c>
      <c r="T1751" s="31">
        <v>45274</v>
      </c>
      <c r="U1751" s="17"/>
      <c r="V1751" s="31"/>
      <c r="W1751" s="17"/>
      <c r="X1751" s="17"/>
      <c r="Y1751" s="17"/>
      <c r="Z1751" s="31"/>
      <c r="AA1751" s="18">
        <f t="shared" ca="1" si="135"/>
        <v>20</v>
      </c>
      <c r="AB1751" s="19" t="s">
        <v>7877</v>
      </c>
      <c r="AC1751" s="35" t="str">
        <f t="shared" si="139"/>
        <v>0 anos 10 meses 8 dias</v>
      </c>
      <c r="AD1751" s="35" t="str">
        <f ca="1">IF(AND(V1751="",T1751&lt;TODAY()),"Contrato Encerrado",IF(AND(V1751="",T1751&gt;TODAY()),DATEDIF(TODAY(),T1751,"Y")&amp;" anos"&amp;" "&amp;DATEDIF(TODAY(),T1751,"YM")&amp;" meses"&amp;" "&amp;DATEDIF(TODAY(),T1751,"MD")&amp;" dias",IF(AND(X1751="",V1751&lt;TODAY()),"Contrato Encerrado",IF(AND(X1751="",V1751&gt;TODAY()),DATEDIF(TODAY(),V1751,"Y")&amp;" anos"&amp;" "&amp;DATEDIF(TODAY(),V1751,"YM")&amp;" meses"&amp;" "&amp;DATEDIF(TODAY(),V1751,"MD")&amp;" dias",IF(AND(Z1751="",X1751&lt;TODAY()),"Contrato Encerrado",IF(AND(Z1751="",X1751&gt;TODAY()),DATEDIF(TODAY(),X1751,"Y")&amp;" anos"&amp;" "&amp;DATEDIF(TODAY(),X1751,"YM")&amp;" meses"&amp;" "&amp;DATEDIF(TODAY(),X1751,"MD")&amp;" dias",IF(AND(Z1751&lt;&gt;””,Z1751&lt;TODAY()),"Contrato Encerrado",IF(AND(Z1751&lt;&gt;"",Z1751&gt;TODAY()),DATEDIF(TODAY(),Z1751,"Y")&amp;" anos"&amp;" "&amp;DATEDIF(TODAY(),Z1751,"YM")&amp;" meses"&amp;" "&amp;DATEDIF(TODAY(),Z1751,"MD")&amp;" dias"))))))))</f>
        <v>Contrato Encerrado</v>
      </c>
      <c r="AE1751" s="35">
        <f t="shared" si="136"/>
        <v>311</v>
      </c>
      <c r="AF1751" s="35">
        <f t="shared" si="137"/>
        <v>419</v>
      </c>
      <c r="AG1751" s="17" t="str">
        <f t="shared" si="138"/>
        <v>1 anos 1 meses 22 dias</v>
      </c>
    </row>
    <row r="1752" spans="1:33" ht="11.25" customHeight="1" x14ac:dyDescent="0.2">
      <c r="A1752" s="8" t="s">
        <v>9</v>
      </c>
      <c r="B1752" s="8" t="s">
        <v>13</v>
      </c>
      <c r="C1752" s="22" t="s">
        <v>16</v>
      </c>
      <c r="D1752" s="37">
        <v>2024</v>
      </c>
      <c r="E1752" s="12" t="s">
        <v>157</v>
      </c>
      <c r="F1752" s="8" t="s">
        <v>158</v>
      </c>
      <c r="G1752" s="77" t="s">
        <v>12821</v>
      </c>
      <c r="H1752" s="78" t="s">
        <v>12822</v>
      </c>
      <c r="I1752" s="14" t="s">
        <v>12823</v>
      </c>
      <c r="J1752" s="14" t="s">
        <v>14943</v>
      </c>
      <c r="K1752" s="14" t="s">
        <v>29</v>
      </c>
      <c r="L1752" s="15" t="s">
        <v>81</v>
      </c>
      <c r="M1752" s="7" t="s">
        <v>82</v>
      </c>
      <c r="N1752" s="15" t="s">
        <v>12638</v>
      </c>
      <c r="O1752" s="15" t="s">
        <v>12661</v>
      </c>
      <c r="P1752" s="15" t="s">
        <v>2518</v>
      </c>
      <c r="Q1752" s="15" t="s">
        <v>4109</v>
      </c>
      <c r="R1752" s="20">
        <v>39058</v>
      </c>
      <c r="S1752" s="20">
        <v>45336</v>
      </c>
      <c r="T1752" s="20">
        <v>45657</v>
      </c>
      <c r="U1752" s="20"/>
      <c r="V1752" s="20"/>
      <c r="W1752" s="20"/>
      <c r="X1752" s="17"/>
      <c r="Y1752" s="17"/>
      <c r="Z1752" s="20"/>
      <c r="AA1752" s="18">
        <f t="shared" ca="1" si="135"/>
        <v>18</v>
      </c>
      <c r="AB1752" s="20" t="s">
        <v>7878</v>
      </c>
      <c r="AC1752" s="35" t="str">
        <f t="shared" si="139"/>
        <v>0 anos 10 meses 17 dias</v>
      </c>
      <c r="AD1752" s="35" t="str">
        <f ca="1">IF(AND(V1752="",T1752&lt;TODAY()),"Contrato Encerrado",IF(AND(V1752="",T1752&gt;TODAY()),DATEDIF(TODAY(),T1752,"Y")&amp;" anos"&amp;" "&amp;DATEDIF(TODAY(),T1752,"YM")&amp;" meses"&amp;" "&amp;DATEDIF(TODAY(),T1752,"MD")&amp;" dias",IF(AND(X1752="",V1752&lt;TODAY()),"Contrato Encerrado",IF(AND(X1752="",V1752&gt;TODAY()),DATEDIF(TODAY(),V1752,"Y")&amp;" anos"&amp;" "&amp;DATEDIF(TODAY(),V1752,"YM")&amp;" meses"&amp;" "&amp;DATEDIF(TODAY(),V1752,"MD")&amp;" dias",IF(AND(Z1752="",X1752&lt;TODAY()),"Contrato Encerrado",IF(AND(Z1752="",X1752&gt;TODAY()),DATEDIF(TODAY(),X1752,"Y")&amp;" anos"&amp;" "&amp;DATEDIF(TODAY(),X1752,"YM")&amp;" meses"&amp;" "&amp;DATEDIF(TODAY(),X1752,"MD")&amp;" dias",IF(AND(Z1752&lt;&gt;””,Z1752&lt;TODAY()),"Contrato Encerrado",IF(AND(Z1752&lt;&gt;"",Z1752&gt;TODAY()),DATEDIF(TODAY(),Z1752,"Y")&amp;" anos"&amp;" "&amp;DATEDIF(TODAY(),Z1752,"YM")&amp;" meses"&amp;" "&amp;DATEDIF(TODAY(),Z1752,"MD")&amp;" dias"))))))))</f>
        <v>Contrato Encerrado</v>
      </c>
      <c r="AE1752" s="35">
        <f t="shared" si="136"/>
        <v>321</v>
      </c>
      <c r="AF1752" s="35">
        <f t="shared" si="137"/>
        <v>409</v>
      </c>
      <c r="AG1752" s="17" t="str">
        <f t="shared" si="138"/>
        <v>1 anos 1 meses 12 dias</v>
      </c>
    </row>
    <row r="1753" spans="1:33" ht="11.25" customHeight="1" x14ac:dyDescent="0.2">
      <c r="A1753" s="8" t="s">
        <v>9</v>
      </c>
      <c r="B1753" s="8" t="s">
        <v>13</v>
      </c>
      <c r="C1753" s="22" t="s">
        <v>17</v>
      </c>
      <c r="D1753" s="37">
        <v>2023</v>
      </c>
      <c r="E1753" s="23" t="s">
        <v>157</v>
      </c>
      <c r="F1753" s="8" t="s">
        <v>158</v>
      </c>
      <c r="G1753" s="77" t="s">
        <v>6538</v>
      </c>
      <c r="H1753" s="78" t="s">
        <v>6539</v>
      </c>
      <c r="I1753" s="9" t="s">
        <v>6540</v>
      </c>
      <c r="J1753" s="14" t="s">
        <v>14943</v>
      </c>
      <c r="K1753" s="9" t="s">
        <v>29</v>
      </c>
      <c r="L1753" s="24" t="s">
        <v>30</v>
      </c>
      <c r="M1753" s="7" t="s">
        <v>9427</v>
      </c>
      <c r="N1753" s="24" t="s">
        <v>2101</v>
      </c>
      <c r="O1753" s="24"/>
      <c r="P1753" s="24" t="s">
        <v>2518</v>
      </c>
      <c r="Q1753" s="24" t="s">
        <v>4109</v>
      </c>
      <c r="R1753" s="17">
        <v>36083</v>
      </c>
      <c r="S1753" s="17">
        <v>45030</v>
      </c>
      <c r="T1753" s="31">
        <v>45426</v>
      </c>
      <c r="U1753" s="17"/>
      <c r="V1753" s="31"/>
      <c r="W1753" s="17"/>
      <c r="X1753" s="17"/>
      <c r="Y1753" s="17"/>
      <c r="Z1753" s="31"/>
      <c r="AA1753" s="18">
        <f t="shared" ca="1" si="135"/>
        <v>26</v>
      </c>
      <c r="AB1753" s="19" t="s">
        <v>7878</v>
      </c>
      <c r="AC1753" s="35" t="str">
        <f t="shared" si="139"/>
        <v>1 anos 1 meses 0 dias</v>
      </c>
      <c r="AD1753" s="35" t="str">
        <f ca="1">IF(AND(V1753="",T1753&lt;TODAY()),"Contrato Encerrado",IF(AND(V1753="",T1753&gt;TODAY()),DATEDIF(TODAY(),T1753,"Y")&amp;" anos"&amp;" "&amp;DATEDIF(TODAY(),T1753,"YM")&amp;" meses"&amp;" "&amp;DATEDIF(TODAY(),T1753,"MD")&amp;" dias",IF(AND(X1753="",V1753&lt;TODAY()),"Contrato Encerrado",IF(AND(X1753="",V1753&gt;TODAY()),DATEDIF(TODAY(),V1753,"Y")&amp;" anos"&amp;" "&amp;DATEDIF(TODAY(),V1753,"YM")&amp;" meses"&amp;" "&amp;DATEDIF(TODAY(),V1753,"MD")&amp;" dias",IF(AND(Z1753="",X1753&lt;TODAY()),"Contrato Encerrado",IF(AND(Z1753="",X1753&gt;TODAY()),DATEDIF(TODAY(),X1753,"Y")&amp;" anos"&amp;" "&amp;DATEDIF(TODAY(),X1753,"YM")&amp;" meses"&amp;" "&amp;DATEDIF(TODAY(),X1753,"MD")&amp;" dias",IF(AND(Z1753&lt;&gt;””,Z1753&lt;TODAY()),"Contrato Encerrado",IF(AND(Z1753&lt;&gt;"",Z1753&gt;TODAY()),DATEDIF(TODAY(),Z1753,"Y")&amp;" anos"&amp;" "&amp;DATEDIF(TODAY(),Z1753,"YM")&amp;" meses"&amp;" "&amp;DATEDIF(TODAY(),Z1753,"MD")&amp;" dias"))))))))</f>
        <v>Contrato Encerrado</v>
      </c>
      <c r="AE1753" s="35">
        <f t="shared" si="136"/>
        <v>396</v>
      </c>
      <c r="AF1753" s="35">
        <f t="shared" si="137"/>
        <v>334</v>
      </c>
      <c r="AG1753" s="17" t="str">
        <f t="shared" si="138"/>
        <v>0 anos 10 meses 29 dias</v>
      </c>
    </row>
    <row r="1754" spans="1:33" ht="11.25" customHeight="1" x14ac:dyDescent="0.2">
      <c r="A1754" s="8" t="s">
        <v>9</v>
      </c>
      <c r="B1754" s="8" t="s">
        <v>13</v>
      </c>
      <c r="C1754" s="22" t="s">
        <v>21</v>
      </c>
      <c r="D1754" s="37">
        <v>2024</v>
      </c>
      <c r="E1754" s="12" t="s">
        <v>157</v>
      </c>
      <c r="F1754" s="8" t="s">
        <v>158</v>
      </c>
      <c r="G1754" s="77" t="s">
        <v>14129</v>
      </c>
      <c r="H1754" s="78" t="s">
        <v>14130</v>
      </c>
      <c r="I1754" s="14" t="s">
        <v>14131</v>
      </c>
      <c r="J1754" s="14" t="s">
        <v>14943</v>
      </c>
      <c r="K1754" s="14" t="s">
        <v>29</v>
      </c>
      <c r="L1754" s="15" t="s">
        <v>30</v>
      </c>
      <c r="M1754" s="7" t="s">
        <v>9427</v>
      </c>
      <c r="N1754" s="15" t="s">
        <v>9339</v>
      </c>
      <c r="O1754" s="15" t="s">
        <v>9448</v>
      </c>
      <c r="P1754" s="15" t="s">
        <v>2518</v>
      </c>
      <c r="Q1754" s="15" t="s">
        <v>2521</v>
      </c>
      <c r="R1754" s="20">
        <v>36862</v>
      </c>
      <c r="S1754" s="20">
        <v>45495</v>
      </c>
      <c r="T1754" s="20">
        <v>45657</v>
      </c>
      <c r="U1754" s="20"/>
      <c r="V1754" s="20"/>
      <c r="W1754" s="20"/>
      <c r="X1754" s="17"/>
      <c r="Y1754" s="17"/>
      <c r="Z1754" s="20"/>
      <c r="AA1754" s="18">
        <f t="shared" ca="1" si="135"/>
        <v>24</v>
      </c>
      <c r="AB1754" s="15" t="s">
        <v>7878</v>
      </c>
      <c r="AC1754" s="35" t="str">
        <f t="shared" si="139"/>
        <v>0 anos 5 meses 9 dias</v>
      </c>
      <c r="AD1754" s="35" t="str">
        <f ca="1">IF(AND(V1754="",T1754&lt;TODAY()),"Contrato Encerrado",IF(AND(V1754="",T1754&gt;TODAY()),DATEDIF(TODAY(),T1754,"Y")&amp;" anos"&amp;" "&amp;DATEDIF(TODAY(),T1754,"YM")&amp;" meses"&amp;" "&amp;DATEDIF(TODAY(),T1754,"MD")&amp;" dias",IF(AND(X1754="",V1754&lt;TODAY()),"Contrato Encerrado",IF(AND(X1754="",V1754&gt;TODAY()),DATEDIF(TODAY(),V1754,"Y")&amp;" anos"&amp;" "&amp;DATEDIF(TODAY(),V1754,"YM")&amp;" meses"&amp;" "&amp;DATEDIF(TODAY(),V1754,"MD")&amp;" dias",IF(AND(Z1754="",X1754&lt;TODAY()),"Contrato Encerrado",IF(AND(Z1754="",X1754&gt;TODAY()),DATEDIF(TODAY(),X1754,"Y")&amp;" anos"&amp;" "&amp;DATEDIF(TODAY(),X1754,"YM")&amp;" meses"&amp;" "&amp;DATEDIF(TODAY(),X1754,"MD")&amp;" dias",IF(AND(Z1754&lt;&gt;””,Z1754&lt;TODAY()),"Contrato Encerrado",IF(AND(Z1754&lt;&gt;"",Z1754&gt;TODAY()),DATEDIF(TODAY(),Z1754,"Y")&amp;" anos"&amp;" "&amp;DATEDIF(TODAY(),Z1754,"YM")&amp;" meses"&amp;" "&amp;DATEDIF(TODAY(),Z1754,"MD")&amp;" dias"))))))))</f>
        <v>Contrato Encerrado</v>
      </c>
      <c r="AE1754" s="35">
        <f t="shared" si="136"/>
        <v>162</v>
      </c>
      <c r="AF1754" s="35">
        <f t="shared" si="137"/>
        <v>568</v>
      </c>
      <c r="AG1754" s="17" t="str">
        <f t="shared" si="138"/>
        <v>1 anos 6 meses 21 dias</v>
      </c>
    </row>
    <row r="1755" spans="1:33" ht="11.25" customHeight="1" x14ac:dyDescent="0.2">
      <c r="A1755" s="8" t="s">
        <v>9</v>
      </c>
      <c r="B1755" s="8" t="s">
        <v>13</v>
      </c>
      <c r="C1755" s="22" t="s">
        <v>15</v>
      </c>
      <c r="D1755" s="37">
        <v>2024</v>
      </c>
      <c r="E1755" s="23" t="s">
        <v>157</v>
      </c>
      <c r="F1755" s="8" t="s">
        <v>158</v>
      </c>
      <c r="G1755" s="77" t="s">
        <v>12166</v>
      </c>
      <c r="H1755" s="78" t="s">
        <v>12167</v>
      </c>
      <c r="I1755" s="9" t="s">
        <v>12168</v>
      </c>
      <c r="J1755" s="14" t="s">
        <v>1302</v>
      </c>
      <c r="K1755" s="9" t="s">
        <v>29</v>
      </c>
      <c r="L1755" s="24" t="s">
        <v>30</v>
      </c>
      <c r="M1755" s="7" t="s">
        <v>9427</v>
      </c>
      <c r="N1755" s="24" t="s">
        <v>2101</v>
      </c>
      <c r="O1755" s="24" t="s">
        <v>7885</v>
      </c>
      <c r="P1755" s="24" t="s">
        <v>2518</v>
      </c>
      <c r="Q1755" s="24" t="s">
        <v>4109</v>
      </c>
      <c r="R1755" s="31">
        <v>38207</v>
      </c>
      <c r="S1755" s="29">
        <v>45334</v>
      </c>
      <c r="T1755" s="29">
        <v>45699</v>
      </c>
      <c r="U1755" s="20"/>
      <c r="V1755" s="20"/>
      <c r="W1755" s="29"/>
      <c r="X1755" s="17"/>
      <c r="Y1755" s="17"/>
      <c r="Z1755" s="20"/>
      <c r="AA1755" s="18">
        <f t="shared" ca="1" si="135"/>
        <v>21</v>
      </c>
      <c r="AB1755" s="24" t="s">
        <v>7878</v>
      </c>
      <c r="AC1755" s="35" t="str">
        <f t="shared" si="139"/>
        <v>0 anos 11 meses 30 dias</v>
      </c>
      <c r="AD1755" s="35" t="str">
        <f ca="1">IF(AND(V1755="",T1755&lt;TODAY()),"Contrato Encerrado",IF(AND(V1755="",T1755&gt;TODAY()),DATEDIF(TODAY(),T1755,"Y")&amp;" anos"&amp;" "&amp;DATEDIF(TODAY(),T1755,"YM")&amp;" meses"&amp;" "&amp;DATEDIF(TODAY(),T1755,"MD")&amp;" dias",IF(AND(X1755="",V1755&lt;TODAY()),"Contrato Encerrado",IF(AND(X1755="",V1755&gt;TODAY()),DATEDIF(TODAY(),V1755,"Y")&amp;" anos"&amp;" "&amp;DATEDIF(TODAY(),V1755,"YM")&amp;" meses"&amp;" "&amp;DATEDIF(TODAY(),V1755,"MD")&amp;" dias",IF(AND(Z1755="",X1755&lt;TODAY()),"Contrato Encerrado",IF(AND(Z1755="",X1755&gt;TODAY()),DATEDIF(TODAY(),X1755,"Y")&amp;" anos"&amp;" "&amp;DATEDIF(TODAY(),X1755,"YM")&amp;" meses"&amp;" "&amp;DATEDIF(TODAY(),X1755,"MD")&amp;" dias",IF(AND(Z1755&lt;&gt;””,Z1755&lt;TODAY()),"Contrato Encerrado",IF(AND(Z1755&lt;&gt;"",Z1755&gt;TODAY()),DATEDIF(TODAY(),Z1755,"Y")&amp;" anos"&amp;" "&amp;DATEDIF(TODAY(),Z1755,"YM")&amp;" meses"&amp;" "&amp;DATEDIF(TODAY(),Z1755,"MD")&amp;" dias"))))))))</f>
        <v>Contrato Encerrado</v>
      </c>
      <c r="AE1755" s="35">
        <f t="shared" si="136"/>
        <v>365</v>
      </c>
      <c r="AF1755" s="35">
        <f t="shared" si="137"/>
        <v>365</v>
      </c>
      <c r="AG1755" s="17" t="str">
        <f t="shared" si="138"/>
        <v>0 anos 11 meses 30 dias</v>
      </c>
    </row>
    <row r="1756" spans="1:33" ht="11.25" customHeight="1" x14ac:dyDescent="0.2">
      <c r="A1756" s="8" t="s">
        <v>9</v>
      </c>
      <c r="B1756" s="10" t="s">
        <v>13</v>
      </c>
      <c r="C1756" s="11" t="s">
        <v>22</v>
      </c>
      <c r="D1756" s="36">
        <v>2022</v>
      </c>
      <c r="E1756" s="12" t="s">
        <v>157</v>
      </c>
      <c r="F1756" s="8" t="s">
        <v>158</v>
      </c>
      <c r="G1756" s="77" t="s">
        <v>2192</v>
      </c>
      <c r="H1756" s="78" t="s">
        <v>2193</v>
      </c>
      <c r="I1756" s="14" t="s">
        <v>2194</v>
      </c>
      <c r="J1756" s="14" t="s">
        <v>14943</v>
      </c>
      <c r="K1756" s="14" t="s">
        <v>29</v>
      </c>
      <c r="L1756" s="15" t="s">
        <v>30</v>
      </c>
      <c r="M1756" s="7" t="s">
        <v>9427</v>
      </c>
      <c r="N1756" s="16" t="s">
        <v>2101</v>
      </c>
      <c r="O1756" s="16"/>
      <c r="P1756" s="16" t="s">
        <v>2518</v>
      </c>
      <c r="Q1756" s="16" t="s">
        <v>2521</v>
      </c>
      <c r="R1756" s="31">
        <v>36171</v>
      </c>
      <c r="S1756" s="31">
        <v>44755</v>
      </c>
      <c r="T1756" s="31">
        <v>44942</v>
      </c>
      <c r="U1756" s="31"/>
      <c r="V1756" s="31"/>
      <c r="W1756" s="31"/>
      <c r="X1756" s="17"/>
      <c r="Y1756" s="17"/>
      <c r="Z1756" s="31"/>
      <c r="AA1756" s="18">
        <f t="shared" ca="1" si="135"/>
        <v>26</v>
      </c>
      <c r="AB1756" s="19" t="s">
        <v>7878</v>
      </c>
      <c r="AC1756" s="35" t="str">
        <f t="shared" si="139"/>
        <v>0 anos 6 meses 3 dias</v>
      </c>
      <c r="AD1756" s="35" t="str">
        <f ca="1">IF(AND(V1756="",T1756&lt;TODAY()),"Contrato Encerrado",IF(AND(V1756="",T1756&gt;TODAY()),DATEDIF(TODAY(),T1756,"Y")&amp;" anos"&amp;" "&amp;DATEDIF(TODAY(),T1756,"YM")&amp;" meses"&amp;" "&amp;DATEDIF(TODAY(),T1756,"MD")&amp;" dias",IF(AND(X1756="",V1756&lt;TODAY()),"Contrato Encerrado",IF(AND(X1756="",V1756&gt;TODAY()),DATEDIF(TODAY(),V1756,"Y")&amp;" anos"&amp;" "&amp;DATEDIF(TODAY(),V1756,"YM")&amp;" meses"&amp;" "&amp;DATEDIF(TODAY(),V1756,"MD")&amp;" dias",IF(AND(Z1756="",X1756&lt;TODAY()),"Contrato Encerrado",IF(AND(Z1756="",X1756&gt;TODAY()),DATEDIF(TODAY(),X1756,"Y")&amp;" anos"&amp;" "&amp;DATEDIF(TODAY(),X1756,"YM")&amp;" meses"&amp;" "&amp;DATEDIF(TODAY(),X1756,"MD")&amp;" dias",IF(AND(Z1756&lt;&gt;””,Z1756&lt;TODAY()),"Contrato Encerrado",IF(AND(Z1756&lt;&gt;"",Z1756&gt;TODAY()),DATEDIF(TODAY(),Z1756,"Y")&amp;" anos"&amp;" "&amp;DATEDIF(TODAY(),Z1756,"YM")&amp;" meses"&amp;" "&amp;DATEDIF(TODAY(),Z1756,"MD")&amp;" dias"))))))))</f>
        <v>Contrato Encerrado</v>
      </c>
      <c r="AE1756" s="35">
        <f t="shared" si="136"/>
        <v>187</v>
      </c>
      <c r="AF1756" s="35">
        <f t="shared" si="137"/>
        <v>543</v>
      </c>
      <c r="AG1756" s="17" t="str">
        <f t="shared" si="138"/>
        <v>1 anos 5 meses 26 dias</v>
      </c>
    </row>
    <row r="1757" spans="1:33" ht="11.25" customHeight="1" x14ac:dyDescent="0.2">
      <c r="A1757" s="8" t="s">
        <v>9</v>
      </c>
      <c r="B1757" s="8" t="s">
        <v>13</v>
      </c>
      <c r="C1757" s="22" t="s">
        <v>16</v>
      </c>
      <c r="D1757" s="37">
        <v>2025</v>
      </c>
      <c r="E1757" s="12" t="s">
        <v>1111</v>
      </c>
      <c r="F1757" s="8" t="s">
        <v>1112</v>
      </c>
      <c r="G1757" s="9" t="s">
        <v>16274</v>
      </c>
      <c r="H1757" s="8" t="s">
        <v>16275</v>
      </c>
      <c r="I1757" s="14" t="s">
        <v>16276</v>
      </c>
      <c r="J1757" s="14" t="s">
        <v>10</v>
      </c>
      <c r="K1757" s="14" t="s">
        <v>29</v>
      </c>
      <c r="L1757" s="15" t="s">
        <v>81</v>
      </c>
      <c r="M1757" s="7" t="s">
        <v>82</v>
      </c>
      <c r="N1757" s="15" t="s">
        <v>4113</v>
      </c>
      <c r="O1757" s="15" t="s">
        <v>7916</v>
      </c>
      <c r="P1757" s="15" t="s">
        <v>2518</v>
      </c>
      <c r="Q1757" s="15" t="s">
        <v>2523</v>
      </c>
      <c r="R1757" s="20">
        <v>39363</v>
      </c>
      <c r="S1757" s="20">
        <v>45761</v>
      </c>
      <c r="T1757" s="20">
        <v>46125</v>
      </c>
      <c r="U1757" s="20"/>
      <c r="V1757" s="20"/>
      <c r="W1757" s="70"/>
      <c r="X1757" s="17"/>
      <c r="Y1757" s="17"/>
      <c r="Z1757" s="70"/>
      <c r="AA1757" s="21">
        <f t="shared" ca="1" si="135"/>
        <v>17</v>
      </c>
      <c r="AB1757" s="20" t="s">
        <v>7877</v>
      </c>
      <c r="AC1757" s="35" t="str">
        <f t="shared" si="139"/>
        <v>0 anos 11 meses 30 dias</v>
      </c>
      <c r="AD1757" s="35" t="str">
        <f ca="1">IF(AND(V1757="",T1757&lt;TODAY()),"Contrato Encerrado",IF(AND(V1757="",T1757&gt;TODAY()),DATEDIF(TODAY(),T1757,"Y")&amp;" anos"&amp;" "&amp;DATEDIF(TODAY(),T1757,"YM")&amp;" meses"&amp;" "&amp;DATEDIF(TODAY(),T1757,"MD")&amp;" dias",IF(AND(X1757="",V1757&lt;TODAY()),"Contrato Encerrado",IF(AND(X1757="",V1757&gt;TODAY()),DATEDIF(TODAY(),V1757,"Y")&amp;" anos"&amp;" "&amp;DATEDIF(TODAY(),V1757,"YM")&amp;" meses"&amp;" "&amp;DATEDIF(TODAY(),V1757,"MD")&amp;" dias",IF(AND(Z1757="",X1757&lt;TODAY()),"Contrato Encerrado",IF(AND(Z1757="",X1757&gt;TODAY()),DATEDIF(TODAY(),X1757,"Y")&amp;" anos"&amp;" "&amp;DATEDIF(TODAY(),X1757,"YM")&amp;" meses"&amp;" "&amp;DATEDIF(TODAY(),X1757,"MD")&amp;" dias",IF(AND(Z1757&lt;&gt;””,Z1757&lt;TODAY()),"Contrato Encerrado",IF(AND(Z1757&lt;&gt;"",Z1757&gt;TODAY()),DATEDIF(TODAY(),Z1757,"Y")&amp;" anos"&amp;" "&amp;DATEDIF(TODAY(),Z1757,"YM")&amp;" meses"&amp;" "&amp;DATEDIF(TODAY(),Z1757,"MD")&amp;" dias"))))))))</f>
        <v>0 anos 6 meses 6 dias</v>
      </c>
      <c r="AE1757" s="35">
        <f t="shared" si="136"/>
        <v>364</v>
      </c>
      <c r="AF1757" s="35">
        <f t="shared" si="137"/>
        <v>366</v>
      </c>
      <c r="AG1757" s="17" t="str">
        <f t="shared" si="138"/>
        <v>0 anos 11 meses 31 dias</v>
      </c>
    </row>
    <row r="1758" spans="1:33" ht="11.25" customHeight="1" x14ac:dyDescent="0.2">
      <c r="A1758" s="8" t="s">
        <v>9</v>
      </c>
      <c r="B1758" s="10" t="s">
        <v>13</v>
      </c>
      <c r="C1758" s="11" t="s">
        <v>23</v>
      </c>
      <c r="D1758" s="36">
        <v>2021</v>
      </c>
      <c r="E1758" s="12" t="s">
        <v>795</v>
      </c>
      <c r="F1758" s="8" t="s">
        <v>796</v>
      </c>
      <c r="G1758" s="77" t="s">
        <v>1507</v>
      </c>
      <c r="H1758" s="78" t="s">
        <v>1508</v>
      </c>
      <c r="I1758" s="14" t="s">
        <v>1509</v>
      </c>
      <c r="J1758" s="14" t="s">
        <v>1302</v>
      </c>
      <c r="K1758" s="14" t="s">
        <v>29</v>
      </c>
      <c r="L1758" s="15" t="s">
        <v>30</v>
      </c>
      <c r="M1758" s="7" t="s">
        <v>9427</v>
      </c>
      <c r="N1758" s="27" t="s">
        <v>3255</v>
      </c>
      <c r="O1758" s="27"/>
      <c r="P1758" s="26" t="s">
        <v>2517</v>
      </c>
      <c r="Q1758" s="26" t="s">
        <v>2522</v>
      </c>
      <c r="R1758" s="31">
        <v>30864</v>
      </c>
      <c r="S1758" s="31">
        <v>44470</v>
      </c>
      <c r="T1758" s="31">
        <v>44743</v>
      </c>
      <c r="U1758" s="31"/>
      <c r="V1758" s="31"/>
      <c r="W1758" s="31"/>
      <c r="X1758" s="17"/>
      <c r="Y1758" s="17"/>
      <c r="Z1758" s="31"/>
      <c r="AA1758" s="18">
        <f t="shared" ca="1" si="135"/>
        <v>41</v>
      </c>
      <c r="AB1758" s="19" t="s">
        <v>7877</v>
      </c>
      <c r="AC1758" s="35" t="str">
        <f t="shared" si="139"/>
        <v>0 anos 9 meses 0 dias</v>
      </c>
      <c r="AD1758" s="35" t="str">
        <f ca="1">IF(AND(V1758="",T1758&lt;TODAY()),"Contrato Encerrado",IF(AND(V1758="",T1758&gt;TODAY()),DATEDIF(TODAY(),T1758,"Y")&amp;" anos"&amp;" "&amp;DATEDIF(TODAY(),T1758,"YM")&amp;" meses"&amp;" "&amp;DATEDIF(TODAY(),T1758,"MD")&amp;" dias",IF(AND(X1758="",V1758&lt;TODAY()),"Contrato Encerrado",IF(AND(X1758="",V1758&gt;TODAY()),DATEDIF(TODAY(),V1758,"Y")&amp;" anos"&amp;" "&amp;DATEDIF(TODAY(),V1758,"YM")&amp;" meses"&amp;" "&amp;DATEDIF(TODAY(),V1758,"MD")&amp;" dias",IF(AND(Z1758="",X1758&lt;TODAY()),"Contrato Encerrado",IF(AND(Z1758="",X1758&gt;TODAY()),DATEDIF(TODAY(),X1758,"Y")&amp;" anos"&amp;" "&amp;DATEDIF(TODAY(),X1758,"YM")&amp;" meses"&amp;" "&amp;DATEDIF(TODAY(),X1758,"MD")&amp;" dias",IF(AND(Z1758&lt;&gt;””,Z1758&lt;TODAY()),"Contrato Encerrado",IF(AND(Z1758&lt;&gt;"",Z1758&gt;TODAY()),DATEDIF(TODAY(),Z1758,"Y")&amp;" anos"&amp;" "&amp;DATEDIF(TODAY(),Z1758,"YM")&amp;" meses"&amp;" "&amp;DATEDIF(TODAY(),Z1758,"MD")&amp;" dias"))))))))</f>
        <v>Contrato Encerrado</v>
      </c>
      <c r="AE1758" s="35">
        <f t="shared" si="136"/>
        <v>273</v>
      </c>
      <c r="AF1758" s="35">
        <f t="shared" si="137"/>
        <v>457</v>
      </c>
      <c r="AG1758" s="17" t="str">
        <f t="shared" si="138"/>
        <v>1 anos 3 meses 1 dias</v>
      </c>
    </row>
    <row r="1759" spans="1:33" ht="11.25" customHeight="1" x14ac:dyDescent="0.2">
      <c r="A1759" s="8" t="s">
        <v>9</v>
      </c>
      <c r="B1759" s="8" t="s">
        <v>13</v>
      </c>
      <c r="C1759" s="22" t="s">
        <v>11</v>
      </c>
      <c r="D1759" s="37">
        <v>2024</v>
      </c>
      <c r="E1759" s="12" t="s">
        <v>157</v>
      </c>
      <c r="F1759" s="8" t="s">
        <v>158</v>
      </c>
      <c r="G1759" s="77" t="s">
        <v>11269</v>
      </c>
      <c r="H1759" s="78" t="s">
        <v>11270</v>
      </c>
      <c r="I1759" s="14" t="s">
        <v>11271</v>
      </c>
      <c r="J1759" s="14" t="s">
        <v>10</v>
      </c>
      <c r="K1759" s="14" t="s">
        <v>29</v>
      </c>
      <c r="L1759" s="15" t="s">
        <v>30</v>
      </c>
      <c r="M1759" s="7" t="s">
        <v>9427</v>
      </c>
      <c r="N1759" s="15" t="s">
        <v>2101</v>
      </c>
      <c r="O1759" s="15" t="s">
        <v>7896</v>
      </c>
      <c r="P1759" s="15" t="s">
        <v>2518</v>
      </c>
      <c r="Q1759" s="15" t="s">
        <v>2521</v>
      </c>
      <c r="R1759" s="20">
        <v>28162</v>
      </c>
      <c r="S1759" s="20">
        <v>45265</v>
      </c>
      <c r="T1759" s="20" t="s">
        <v>15143</v>
      </c>
      <c r="U1759" s="20"/>
      <c r="V1759" s="20"/>
      <c r="W1759" s="20"/>
      <c r="X1759" s="17"/>
      <c r="Y1759" s="17"/>
      <c r="Z1759" s="20"/>
      <c r="AA1759" s="18">
        <f t="shared" ca="1" si="135"/>
        <v>48</v>
      </c>
      <c r="AB1759" s="15" t="s">
        <v>7878</v>
      </c>
      <c r="AC1759" s="35" t="str">
        <f t="shared" si="139"/>
        <v>1 anos 11 meses 17 dias</v>
      </c>
      <c r="AD1759" s="35" t="str">
        <f ca="1">IF(AND(V1759="",T1759&lt;TODAY()),"Contrato Encerrado",IF(AND(V1759="",T1759&gt;TODAY()),DATEDIF(TODAY(),T1759,"Y")&amp;" anos"&amp;" "&amp;DATEDIF(TODAY(),T1759,"YM")&amp;" meses"&amp;" "&amp;DATEDIF(TODAY(),T1759,"MD")&amp;" dias",IF(AND(X1759="",V1759&lt;TODAY()),"Contrato Encerrado",IF(AND(X1759="",V1759&gt;TODAY()),DATEDIF(TODAY(),V1759,"Y")&amp;" anos"&amp;" "&amp;DATEDIF(TODAY(),V1759,"YM")&amp;" meses"&amp;" "&amp;DATEDIF(TODAY(),V1759,"MD")&amp;" dias",IF(AND(Z1759="",X1759&lt;TODAY()),"Contrato Encerrado",IF(AND(Z1759="",X1759&gt;TODAY()),DATEDIF(TODAY(),X1759,"Y")&amp;" anos"&amp;" "&amp;DATEDIF(TODAY(),X1759,"YM")&amp;" meses"&amp;" "&amp;DATEDIF(TODAY(),X1759,"MD")&amp;" dias",IF(AND(Z1759&lt;&gt;””,Z1759&lt;TODAY()),"Contrato Encerrado",IF(AND(Z1759&lt;&gt;"",Z1759&gt;TODAY()),DATEDIF(TODAY(),Z1759,"Y")&amp;" anos"&amp;" "&amp;DATEDIF(TODAY(),Z1759,"YM")&amp;" meses"&amp;" "&amp;DATEDIF(TODAY(),Z1759,"MD")&amp;" dias"))))))))</f>
        <v>0 anos 1 meses 15 dias</v>
      </c>
      <c r="AE1759" s="35">
        <f t="shared" si="136"/>
        <v>718</v>
      </c>
      <c r="AF1759" s="35">
        <f t="shared" si="137"/>
        <v>12</v>
      </c>
      <c r="AG1759" s="17" t="str">
        <f t="shared" si="138"/>
        <v>0 anos 0 meses 12 dias</v>
      </c>
    </row>
    <row r="1760" spans="1:33" ht="11.25" customHeight="1" x14ac:dyDescent="0.2">
      <c r="A1760" s="8" t="s">
        <v>9</v>
      </c>
      <c r="B1760" s="10" t="s">
        <v>13</v>
      </c>
      <c r="C1760" s="11" t="s">
        <v>22</v>
      </c>
      <c r="D1760" s="36">
        <v>2022</v>
      </c>
      <c r="E1760" s="12" t="s">
        <v>157</v>
      </c>
      <c r="F1760" s="8" t="s">
        <v>158</v>
      </c>
      <c r="G1760" s="77" t="s">
        <v>2225</v>
      </c>
      <c r="H1760" s="78" t="s">
        <v>2226</v>
      </c>
      <c r="I1760" s="14" t="s">
        <v>2227</v>
      </c>
      <c r="J1760" s="14" t="s">
        <v>14943</v>
      </c>
      <c r="K1760" s="14" t="s">
        <v>29</v>
      </c>
      <c r="L1760" s="15" t="s">
        <v>30</v>
      </c>
      <c r="M1760" s="7" t="s">
        <v>9427</v>
      </c>
      <c r="N1760" s="16" t="s">
        <v>2101</v>
      </c>
      <c r="O1760" s="16"/>
      <c r="P1760" s="16" t="s">
        <v>2518</v>
      </c>
      <c r="Q1760" s="16" t="s">
        <v>2521</v>
      </c>
      <c r="R1760" s="31">
        <v>28557</v>
      </c>
      <c r="S1760" s="31">
        <v>44753</v>
      </c>
      <c r="T1760" s="31">
        <v>45281</v>
      </c>
      <c r="U1760" s="31"/>
      <c r="V1760" s="31"/>
      <c r="W1760" s="31"/>
      <c r="X1760" s="17"/>
      <c r="Y1760" s="17"/>
      <c r="Z1760" s="31"/>
      <c r="AA1760" s="18">
        <f t="shared" ca="1" si="135"/>
        <v>47</v>
      </c>
      <c r="AB1760" s="19" t="s">
        <v>7878</v>
      </c>
      <c r="AC1760" s="35" t="str">
        <f t="shared" si="139"/>
        <v>1 anos 5 meses 10 dias</v>
      </c>
      <c r="AD1760" s="35" t="str">
        <f ca="1">IF(AND(V1760="",T1760&lt;TODAY()),"Contrato Encerrado",IF(AND(V1760="",T1760&gt;TODAY()),DATEDIF(TODAY(),T1760,"Y")&amp;" anos"&amp;" "&amp;DATEDIF(TODAY(),T1760,"YM")&amp;" meses"&amp;" "&amp;DATEDIF(TODAY(),T1760,"MD")&amp;" dias",IF(AND(X1760="",V1760&lt;TODAY()),"Contrato Encerrado",IF(AND(X1760="",V1760&gt;TODAY()),DATEDIF(TODAY(),V1760,"Y")&amp;" anos"&amp;" "&amp;DATEDIF(TODAY(),V1760,"YM")&amp;" meses"&amp;" "&amp;DATEDIF(TODAY(),V1760,"MD")&amp;" dias",IF(AND(Z1760="",X1760&lt;TODAY()),"Contrato Encerrado",IF(AND(Z1760="",X1760&gt;TODAY()),DATEDIF(TODAY(),X1760,"Y")&amp;" anos"&amp;" "&amp;DATEDIF(TODAY(),X1760,"YM")&amp;" meses"&amp;" "&amp;DATEDIF(TODAY(),X1760,"MD")&amp;" dias",IF(AND(Z1760&lt;&gt;””,Z1760&lt;TODAY()),"Contrato Encerrado",IF(AND(Z1760&lt;&gt;"",Z1760&gt;TODAY()),DATEDIF(TODAY(),Z1760,"Y")&amp;" anos"&amp;" "&amp;DATEDIF(TODAY(),Z1760,"YM")&amp;" meses"&amp;" "&amp;DATEDIF(TODAY(),Z1760,"MD")&amp;" dias"))))))))</f>
        <v>Contrato Encerrado</v>
      </c>
      <c r="AE1760" s="35">
        <f t="shared" si="136"/>
        <v>528</v>
      </c>
      <c r="AF1760" s="35">
        <f t="shared" si="137"/>
        <v>202</v>
      </c>
      <c r="AG1760" s="17" t="str">
        <f t="shared" si="138"/>
        <v>0 anos 6 meses 20 dias</v>
      </c>
    </row>
    <row r="1761" spans="1:33" ht="11.25" customHeight="1" x14ac:dyDescent="0.2">
      <c r="A1761" s="8" t="s">
        <v>9</v>
      </c>
      <c r="B1761" s="8" t="s">
        <v>13</v>
      </c>
      <c r="C1761" s="22" t="s">
        <v>19</v>
      </c>
      <c r="D1761" s="37">
        <v>2024</v>
      </c>
      <c r="E1761" s="12" t="s">
        <v>157</v>
      </c>
      <c r="F1761" s="8" t="s">
        <v>158</v>
      </c>
      <c r="G1761" s="77" t="s">
        <v>13637</v>
      </c>
      <c r="H1761" s="78" t="s">
        <v>13638</v>
      </c>
      <c r="I1761" s="14" t="s">
        <v>13639</v>
      </c>
      <c r="J1761" s="14" t="s">
        <v>10</v>
      </c>
      <c r="K1761" s="14" t="s">
        <v>29</v>
      </c>
      <c r="L1761" s="15" t="s">
        <v>30</v>
      </c>
      <c r="M1761" s="7" t="s">
        <v>9427</v>
      </c>
      <c r="N1761" s="15" t="s">
        <v>6302</v>
      </c>
      <c r="O1761" s="15" t="s">
        <v>7914</v>
      </c>
      <c r="P1761" s="15" t="s">
        <v>2518</v>
      </c>
      <c r="Q1761" s="15" t="s">
        <v>2521</v>
      </c>
      <c r="R1761" s="20">
        <v>28944</v>
      </c>
      <c r="S1761" s="20">
        <v>45432</v>
      </c>
      <c r="T1761" s="20">
        <v>46161</v>
      </c>
      <c r="U1761" s="20"/>
      <c r="V1761" s="20"/>
      <c r="W1761" s="20"/>
      <c r="X1761" s="17"/>
      <c r="Y1761" s="17"/>
      <c r="Z1761" s="20"/>
      <c r="AA1761" s="18">
        <f t="shared" ca="1" si="135"/>
        <v>46</v>
      </c>
      <c r="AB1761" s="15" t="s">
        <v>7878</v>
      </c>
      <c r="AC1761" s="35" t="str">
        <f t="shared" si="139"/>
        <v>1 anos 11 meses 29 dias</v>
      </c>
      <c r="AD1761" s="35" t="str">
        <f ca="1">IF(AND(V1761="",T1761&lt;TODAY()),"Contrato Encerrado",IF(AND(V1761="",T1761&gt;TODAY()),DATEDIF(TODAY(),T1761,"Y")&amp;" anos"&amp;" "&amp;DATEDIF(TODAY(),T1761,"YM")&amp;" meses"&amp;" "&amp;DATEDIF(TODAY(),T1761,"MD")&amp;" dias",IF(AND(X1761="",V1761&lt;TODAY()),"Contrato Encerrado",IF(AND(X1761="",V1761&gt;TODAY()),DATEDIF(TODAY(),V1761,"Y")&amp;" anos"&amp;" "&amp;DATEDIF(TODAY(),V1761,"YM")&amp;" meses"&amp;" "&amp;DATEDIF(TODAY(),V1761,"MD")&amp;" dias",IF(AND(Z1761="",X1761&lt;TODAY()),"Contrato Encerrado",IF(AND(Z1761="",X1761&gt;TODAY()),DATEDIF(TODAY(),X1761,"Y")&amp;" anos"&amp;" "&amp;DATEDIF(TODAY(),X1761,"YM")&amp;" meses"&amp;" "&amp;DATEDIF(TODAY(),X1761,"MD")&amp;" dias",IF(AND(Z1761&lt;&gt;””,Z1761&lt;TODAY()),"Contrato Encerrado",IF(AND(Z1761&lt;&gt;"",Z1761&gt;TODAY()),DATEDIF(TODAY(),Z1761,"Y")&amp;" anos"&amp;" "&amp;DATEDIF(TODAY(),Z1761,"YM")&amp;" meses"&amp;" "&amp;DATEDIF(TODAY(),Z1761,"MD")&amp;" dias"))))))))</f>
        <v>0 anos 7 meses 12 dias</v>
      </c>
      <c r="AE1761" s="35">
        <f t="shared" si="136"/>
        <v>729</v>
      </c>
      <c r="AF1761" s="35">
        <f t="shared" si="137"/>
        <v>1</v>
      </c>
      <c r="AG1761" s="17" t="str">
        <f t="shared" si="138"/>
        <v>0 anos 0 meses 1 dias</v>
      </c>
    </row>
    <row r="1762" spans="1:33" ht="11.25" customHeight="1" x14ac:dyDescent="0.2">
      <c r="A1762" s="8" t="s">
        <v>9</v>
      </c>
      <c r="B1762" s="10" t="s">
        <v>13</v>
      </c>
      <c r="C1762" s="11" t="s">
        <v>22</v>
      </c>
      <c r="D1762" s="36">
        <v>2022</v>
      </c>
      <c r="E1762" s="12" t="s">
        <v>157</v>
      </c>
      <c r="F1762" s="8" t="s">
        <v>158</v>
      </c>
      <c r="G1762" s="77" t="s">
        <v>2846</v>
      </c>
      <c r="H1762" s="78" t="s">
        <v>2847</v>
      </c>
      <c r="I1762" s="14" t="s">
        <v>2848</v>
      </c>
      <c r="J1762" s="14" t="s">
        <v>14943</v>
      </c>
      <c r="K1762" s="14" t="s">
        <v>29</v>
      </c>
      <c r="L1762" s="15" t="s">
        <v>30</v>
      </c>
      <c r="M1762" s="7" t="s">
        <v>9427</v>
      </c>
      <c r="N1762" s="16" t="s">
        <v>4159</v>
      </c>
      <c r="O1762" s="16"/>
      <c r="P1762" s="16" t="s">
        <v>2518</v>
      </c>
      <c r="Q1762" s="16" t="s">
        <v>2521</v>
      </c>
      <c r="R1762" s="31">
        <v>29663</v>
      </c>
      <c r="S1762" s="31">
        <v>44762</v>
      </c>
      <c r="T1762" s="31">
        <v>44942</v>
      </c>
      <c r="U1762" s="31"/>
      <c r="V1762" s="31"/>
      <c r="W1762" s="31"/>
      <c r="X1762" s="17"/>
      <c r="Y1762" s="17"/>
      <c r="Z1762" s="31"/>
      <c r="AA1762" s="18">
        <f t="shared" ca="1" si="135"/>
        <v>44</v>
      </c>
      <c r="AB1762" s="19" t="s">
        <v>7878</v>
      </c>
      <c r="AC1762" s="35" t="str">
        <f t="shared" si="139"/>
        <v>0 anos 5 meses 27 dias</v>
      </c>
      <c r="AD1762" s="35" t="str">
        <f ca="1">IF(AND(V1762="",T1762&lt;TODAY()),"Contrato Encerrado",IF(AND(V1762="",T1762&gt;TODAY()),DATEDIF(TODAY(),T1762,"Y")&amp;" anos"&amp;" "&amp;DATEDIF(TODAY(),T1762,"YM")&amp;" meses"&amp;" "&amp;DATEDIF(TODAY(),T1762,"MD")&amp;" dias",IF(AND(X1762="",V1762&lt;TODAY()),"Contrato Encerrado",IF(AND(X1762="",V1762&gt;TODAY()),DATEDIF(TODAY(),V1762,"Y")&amp;" anos"&amp;" "&amp;DATEDIF(TODAY(),V1762,"YM")&amp;" meses"&amp;" "&amp;DATEDIF(TODAY(),V1762,"MD")&amp;" dias",IF(AND(Z1762="",X1762&lt;TODAY()),"Contrato Encerrado",IF(AND(Z1762="",X1762&gt;TODAY()),DATEDIF(TODAY(),X1762,"Y")&amp;" anos"&amp;" "&amp;DATEDIF(TODAY(),X1762,"YM")&amp;" meses"&amp;" "&amp;DATEDIF(TODAY(),X1762,"MD")&amp;" dias",IF(AND(Z1762&lt;&gt;””,Z1762&lt;TODAY()),"Contrato Encerrado",IF(AND(Z1762&lt;&gt;"",Z1762&gt;TODAY()),DATEDIF(TODAY(),Z1762,"Y")&amp;" anos"&amp;" "&amp;DATEDIF(TODAY(),Z1762,"YM")&amp;" meses"&amp;" "&amp;DATEDIF(TODAY(),Z1762,"MD")&amp;" dias"))))))))</f>
        <v>Contrato Encerrado</v>
      </c>
      <c r="AE1762" s="35">
        <f t="shared" si="136"/>
        <v>180</v>
      </c>
      <c r="AF1762" s="35">
        <f t="shared" si="137"/>
        <v>550</v>
      </c>
      <c r="AG1762" s="17" t="str">
        <f t="shared" si="138"/>
        <v>1 anos 6 meses 3 dias</v>
      </c>
    </row>
    <row r="1763" spans="1:33" ht="11.25" customHeight="1" x14ac:dyDescent="0.2">
      <c r="A1763" s="8" t="s">
        <v>9</v>
      </c>
      <c r="B1763" s="10" t="s">
        <v>13</v>
      </c>
      <c r="C1763" s="11" t="s">
        <v>23</v>
      </c>
      <c r="D1763" s="36">
        <v>2022</v>
      </c>
      <c r="E1763" s="12" t="s">
        <v>79</v>
      </c>
      <c r="F1763" s="8" t="s">
        <v>80</v>
      </c>
      <c r="G1763" s="77" t="s">
        <v>4603</v>
      </c>
      <c r="H1763" s="78" t="s">
        <v>4604</v>
      </c>
      <c r="I1763" s="14" t="s">
        <v>4605</v>
      </c>
      <c r="J1763" s="14" t="s">
        <v>14943</v>
      </c>
      <c r="K1763" s="14" t="s">
        <v>29</v>
      </c>
      <c r="L1763" s="15" t="s">
        <v>30</v>
      </c>
      <c r="M1763" s="7" t="s">
        <v>9427</v>
      </c>
      <c r="N1763" s="16" t="s">
        <v>2100</v>
      </c>
      <c r="O1763" s="16"/>
      <c r="P1763" s="16" t="s">
        <v>2518</v>
      </c>
      <c r="Q1763" s="16" t="s">
        <v>2523</v>
      </c>
      <c r="R1763" s="31">
        <v>36509</v>
      </c>
      <c r="S1763" s="31">
        <v>44837</v>
      </c>
      <c r="T1763" s="31">
        <v>45139</v>
      </c>
      <c r="U1763" s="31"/>
      <c r="V1763" s="31"/>
      <c r="W1763" s="31"/>
      <c r="X1763" s="17"/>
      <c r="Y1763" s="17"/>
      <c r="Z1763" s="31"/>
      <c r="AA1763" s="18">
        <f t="shared" ca="1" si="135"/>
        <v>25</v>
      </c>
      <c r="AB1763" s="19" t="s">
        <v>7878</v>
      </c>
      <c r="AC1763" s="35" t="str">
        <f t="shared" si="139"/>
        <v>0 anos 9 meses 29 dias</v>
      </c>
      <c r="AD1763" s="35" t="str">
        <f ca="1">IF(AND(V1763="",T1763&lt;TODAY()),"Contrato Encerrado",IF(AND(V1763="",T1763&gt;TODAY()),DATEDIF(TODAY(),T1763,"Y")&amp;" anos"&amp;" "&amp;DATEDIF(TODAY(),T1763,"YM")&amp;" meses"&amp;" "&amp;DATEDIF(TODAY(),T1763,"MD")&amp;" dias",IF(AND(X1763="",V1763&lt;TODAY()),"Contrato Encerrado",IF(AND(X1763="",V1763&gt;TODAY()),DATEDIF(TODAY(),V1763,"Y")&amp;" anos"&amp;" "&amp;DATEDIF(TODAY(),V1763,"YM")&amp;" meses"&amp;" "&amp;DATEDIF(TODAY(),V1763,"MD")&amp;" dias",IF(AND(Z1763="",X1763&lt;TODAY()),"Contrato Encerrado",IF(AND(Z1763="",X1763&gt;TODAY()),DATEDIF(TODAY(),X1763,"Y")&amp;" anos"&amp;" "&amp;DATEDIF(TODAY(),X1763,"YM")&amp;" meses"&amp;" "&amp;DATEDIF(TODAY(),X1763,"MD")&amp;" dias",IF(AND(Z1763&lt;&gt;””,Z1763&lt;TODAY()),"Contrato Encerrado",IF(AND(Z1763&lt;&gt;"",Z1763&gt;TODAY()),DATEDIF(TODAY(),Z1763,"Y")&amp;" anos"&amp;" "&amp;DATEDIF(TODAY(),Z1763,"YM")&amp;" meses"&amp;" "&amp;DATEDIF(TODAY(),Z1763,"MD")&amp;" dias"))))))))</f>
        <v>Contrato Encerrado</v>
      </c>
      <c r="AE1763" s="35">
        <f t="shared" si="136"/>
        <v>302</v>
      </c>
      <c r="AF1763" s="35">
        <f t="shared" si="137"/>
        <v>428</v>
      </c>
      <c r="AG1763" s="17" t="str">
        <f t="shared" si="138"/>
        <v>1 anos 2 meses 3 dias</v>
      </c>
    </row>
    <row r="1764" spans="1:33" ht="11.25" customHeight="1" x14ac:dyDescent="0.2">
      <c r="A1764" s="8" t="s">
        <v>9</v>
      </c>
      <c r="B1764" s="8" t="s">
        <v>13</v>
      </c>
      <c r="C1764" s="22" t="s">
        <v>15</v>
      </c>
      <c r="D1764" s="37">
        <v>2024</v>
      </c>
      <c r="E1764" s="23" t="s">
        <v>157</v>
      </c>
      <c r="F1764" s="8" t="s">
        <v>158</v>
      </c>
      <c r="G1764" s="77" t="s">
        <v>12169</v>
      </c>
      <c r="H1764" s="78" t="s">
        <v>12170</v>
      </c>
      <c r="I1764" s="9" t="s">
        <v>12171</v>
      </c>
      <c r="J1764" s="14" t="s">
        <v>10</v>
      </c>
      <c r="K1764" s="9" t="s">
        <v>29</v>
      </c>
      <c r="L1764" s="24" t="s">
        <v>30</v>
      </c>
      <c r="M1764" s="7" t="s">
        <v>9427</v>
      </c>
      <c r="N1764" s="24" t="s">
        <v>10801</v>
      </c>
      <c r="O1764" s="24" t="s">
        <v>7885</v>
      </c>
      <c r="P1764" s="24" t="s">
        <v>2518</v>
      </c>
      <c r="Q1764" s="24" t="s">
        <v>4109</v>
      </c>
      <c r="R1764" s="29">
        <v>37649</v>
      </c>
      <c r="S1764" s="29">
        <v>45334</v>
      </c>
      <c r="T1764" s="20">
        <v>46053</v>
      </c>
      <c r="U1764" s="20"/>
      <c r="V1764" s="20"/>
      <c r="W1764" s="29"/>
      <c r="X1764" s="17"/>
      <c r="Y1764" s="17"/>
      <c r="Z1764" s="20"/>
      <c r="AA1764" s="18">
        <f t="shared" ca="1" si="135"/>
        <v>22</v>
      </c>
      <c r="AB1764" s="24" t="s">
        <v>7878</v>
      </c>
      <c r="AC1764" s="35" t="str">
        <f t="shared" si="139"/>
        <v>1 anos 11 meses 19 dias</v>
      </c>
      <c r="AD1764" s="35" t="str">
        <f ca="1">IF(AND(V1764="",T1764&lt;TODAY()),"Contrato Encerrado",IF(AND(V1764="",T1764&gt;TODAY()),DATEDIF(TODAY(),T1764,"Y")&amp;" anos"&amp;" "&amp;DATEDIF(TODAY(),T1764,"YM")&amp;" meses"&amp;" "&amp;DATEDIF(TODAY(),T1764,"MD")&amp;" dias",IF(AND(X1764="",V1764&lt;TODAY()),"Contrato Encerrado",IF(AND(X1764="",V1764&gt;TODAY()),DATEDIF(TODAY(),V1764,"Y")&amp;" anos"&amp;" "&amp;DATEDIF(TODAY(),V1764,"YM")&amp;" meses"&amp;" "&amp;DATEDIF(TODAY(),V1764,"MD")&amp;" dias",IF(AND(Z1764="",X1764&lt;TODAY()),"Contrato Encerrado",IF(AND(Z1764="",X1764&gt;TODAY()),DATEDIF(TODAY(),X1764,"Y")&amp;" anos"&amp;" "&amp;DATEDIF(TODAY(),X1764,"YM")&amp;" meses"&amp;" "&amp;DATEDIF(TODAY(),X1764,"MD")&amp;" dias",IF(AND(Z1764&lt;&gt;””,Z1764&lt;TODAY()),"Contrato Encerrado",IF(AND(Z1764&lt;&gt;"",Z1764&gt;TODAY()),DATEDIF(TODAY(),Z1764,"Y")&amp;" anos"&amp;" "&amp;DATEDIF(TODAY(),Z1764,"YM")&amp;" meses"&amp;" "&amp;DATEDIF(TODAY(),Z1764,"MD")&amp;" dias"))))))))</f>
        <v>0 anos 3 meses 24 dias</v>
      </c>
      <c r="AE1764" s="35">
        <f t="shared" si="136"/>
        <v>719</v>
      </c>
      <c r="AF1764" s="35">
        <f t="shared" si="137"/>
        <v>11</v>
      </c>
      <c r="AG1764" s="17" t="str">
        <f t="shared" si="138"/>
        <v>0 anos 0 meses 11 dias</v>
      </c>
    </row>
    <row r="1765" spans="1:33" ht="11.25" customHeight="1" x14ac:dyDescent="0.2">
      <c r="A1765" s="8" t="s">
        <v>9</v>
      </c>
      <c r="B1765" s="10" t="s">
        <v>13</v>
      </c>
      <c r="C1765" s="11" t="s">
        <v>20</v>
      </c>
      <c r="D1765" s="36">
        <v>2021</v>
      </c>
      <c r="E1765" s="14" t="s">
        <v>157</v>
      </c>
      <c r="F1765" s="8" t="s">
        <v>158</v>
      </c>
      <c r="G1765" s="77" t="s">
        <v>846</v>
      </c>
      <c r="H1765" s="78" t="s">
        <v>847</v>
      </c>
      <c r="I1765" s="14" t="s">
        <v>848</v>
      </c>
      <c r="J1765" s="14" t="s">
        <v>1302</v>
      </c>
      <c r="K1765" s="14" t="s">
        <v>29</v>
      </c>
      <c r="L1765" s="15" t="s">
        <v>30</v>
      </c>
      <c r="M1765" s="7" t="s">
        <v>9427</v>
      </c>
      <c r="N1765" s="26" t="s">
        <v>2101</v>
      </c>
      <c r="O1765" s="26"/>
      <c r="P1765" s="26" t="s">
        <v>2517</v>
      </c>
      <c r="Q1765" s="26" t="s">
        <v>2522</v>
      </c>
      <c r="R1765" s="31">
        <v>30476</v>
      </c>
      <c r="S1765" s="31">
        <v>44383</v>
      </c>
      <c r="T1765" s="31">
        <v>44748</v>
      </c>
      <c r="U1765" s="31"/>
      <c r="V1765" s="31"/>
      <c r="W1765" s="31"/>
      <c r="X1765" s="17"/>
      <c r="Y1765" s="17"/>
      <c r="Z1765" s="31"/>
      <c r="AA1765" s="18">
        <f t="shared" ca="1" si="135"/>
        <v>42</v>
      </c>
      <c r="AB1765" s="19" t="s">
        <v>7878</v>
      </c>
      <c r="AC1765" s="35" t="str">
        <f t="shared" si="139"/>
        <v>1 anos 0 meses 0 dias</v>
      </c>
      <c r="AD1765" s="35" t="str">
        <f ca="1">IF(AND(V1765="",T1765&lt;TODAY()),"Contrato Encerrado",IF(AND(V1765="",T1765&gt;TODAY()),DATEDIF(TODAY(),T1765,"Y")&amp;" anos"&amp;" "&amp;DATEDIF(TODAY(),T1765,"YM")&amp;" meses"&amp;" "&amp;DATEDIF(TODAY(),T1765,"MD")&amp;" dias",IF(AND(X1765="",V1765&lt;TODAY()),"Contrato Encerrado",IF(AND(X1765="",V1765&gt;TODAY()),DATEDIF(TODAY(),V1765,"Y")&amp;" anos"&amp;" "&amp;DATEDIF(TODAY(),V1765,"YM")&amp;" meses"&amp;" "&amp;DATEDIF(TODAY(),V1765,"MD")&amp;" dias",IF(AND(Z1765="",X1765&lt;TODAY()),"Contrato Encerrado",IF(AND(Z1765="",X1765&gt;TODAY()),DATEDIF(TODAY(),X1765,"Y")&amp;" anos"&amp;" "&amp;DATEDIF(TODAY(),X1765,"YM")&amp;" meses"&amp;" "&amp;DATEDIF(TODAY(),X1765,"MD")&amp;" dias",IF(AND(Z1765&lt;&gt;””,Z1765&lt;TODAY()),"Contrato Encerrado",IF(AND(Z1765&lt;&gt;"",Z1765&gt;TODAY()),DATEDIF(TODAY(),Z1765,"Y")&amp;" anos"&amp;" "&amp;DATEDIF(TODAY(),Z1765,"YM")&amp;" meses"&amp;" "&amp;DATEDIF(TODAY(),Z1765,"MD")&amp;" dias"))))))))</f>
        <v>Contrato Encerrado</v>
      </c>
      <c r="AE1765" s="35">
        <f t="shared" si="136"/>
        <v>365</v>
      </c>
      <c r="AF1765" s="35">
        <f t="shared" si="137"/>
        <v>365</v>
      </c>
      <c r="AG1765" s="17" t="str">
        <f t="shared" si="138"/>
        <v>0 anos 11 meses 30 dias</v>
      </c>
    </row>
    <row r="1766" spans="1:33" ht="11.25" customHeight="1" x14ac:dyDescent="0.2">
      <c r="A1766" s="8" t="s">
        <v>9</v>
      </c>
      <c r="B1766" s="8" t="s">
        <v>13</v>
      </c>
      <c r="C1766" s="22" t="s">
        <v>17</v>
      </c>
      <c r="D1766" s="37">
        <v>2024</v>
      </c>
      <c r="E1766" s="12" t="s">
        <v>27</v>
      </c>
      <c r="F1766" s="8" t="s">
        <v>28</v>
      </c>
      <c r="G1766" s="77" t="s">
        <v>13261</v>
      </c>
      <c r="H1766" s="78" t="s">
        <v>13262</v>
      </c>
      <c r="I1766" s="14" t="s">
        <v>13263</v>
      </c>
      <c r="J1766" s="14" t="s">
        <v>10</v>
      </c>
      <c r="K1766" s="14" t="s">
        <v>29</v>
      </c>
      <c r="L1766" s="15" t="s">
        <v>30</v>
      </c>
      <c r="M1766" s="7" t="s">
        <v>9427</v>
      </c>
      <c r="N1766" s="15" t="s">
        <v>2102</v>
      </c>
      <c r="O1766" s="15" t="s">
        <v>13264</v>
      </c>
      <c r="P1766" s="15" t="s">
        <v>2518</v>
      </c>
      <c r="Q1766" s="15" t="s">
        <v>4109</v>
      </c>
      <c r="R1766" s="30">
        <v>26797</v>
      </c>
      <c r="S1766" s="30">
        <v>45420</v>
      </c>
      <c r="T1766" s="20">
        <v>46021</v>
      </c>
      <c r="U1766" s="20"/>
      <c r="V1766" s="20"/>
      <c r="W1766" s="30"/>
      <c r="X1766" s="17"/>
      <c r="Y1766" s="17"/>
      <c r="Z1766" s="20"/>
      <c r="AA1766" s="18">
        <f t="shared" ca="1" si="135"/>
        <v>52</v>
      </c>
      <c r="AB1766" s="15" t="s">
        <v>7878</v>
      </c>
      <c r="AC1766" s="35" t="str">
        <f t="shared" si="139"/>
        <v>1 anos 7 meses 22 dias</v>
      </c>
      <c r="AD1766" s="35" t="str">
        <f ca="1">IF(AND(V1766="",T1766&lt;TODAY()),"Contrato Encerrado",IF(AND(V1766="",T1766&gt;TODAY()),DATEDIF(TODAY(),T1766,"Y")&amp;" anos"&amp;" "&amp;DATEDIF(TODAY(),T1766,"YM")&amp;" meses"&amp;" "&amp;DATEDIF(TODAY(),T1766,"MD")&amp;" dias",IF(AND(X1766="",V1766&lt;TODAY()),"Contrato Encerrado",IF(AND(X1766="",V1766&gt;TODAY()),DATEDIF(TODAY(),V1766,"Y")&amp;" anos"&amp;" "&amp;DATEDIF(TODAY(),V1766,"YM")&amp;" meses"&amp;" "&amp;DATEDIF(TODAY(),V1766,"MD")&amp;" dias",IF(AND(Z1766="",X1766&lt;TODAY()),"Contrato Encerrado",IF(AND(Z1766="",X1766&gt;TODAY()),DATEDIF(TODAY(),X1766,"Y")&amp;" anos"&amp;" "&amp;DATEDIF(TODAY(),X1766,"YM")&amp;" meses"&amp;" "&amp;DATEDIF(TODAY(),X1766,"MD")&amp;" dias",IF(AND(Z1766&lt;&gt;””,Z1766&lt;TODAY()),"Contrato Encerrado",IF(AND(Z1766&lt;&gt;"",Z1766&gt;TODAY()),DATEDIF(TODAY(),Z1766,"Y")&amp;" anos"&amp;" "&amp;DATEDIF(TODAY(),Z1766,"YM")&amp;" meses"&amp;" "&amp;DATEDIF(TODAY(),Z1766,"MD")&amp;" dias"))))))))</f>
        <v>0 anos 2 meses 23 dias</v>
      </c>
      <c r="AE1766" s="35">
        <f t="shared" si="136"/>
        <v>601</v>
      </c>
      <c r="AF1766" s="35">
        <f t="shared" si="137"/>
        <v>129</v>
      </c>
      <c r="AG1766" s="17" t="str">
        <f t="shared" si="138"/>
        <v>0 anos 4 meses 8 dias</v>
      </c>
    </row>
    <row r="1767" spans="1:33" ht="11.25" customHeight="1" x14ac:dyDescent="0.2">
      <c r="A1767" s="8" t="s">
        <v>9</v>
      </c>
      <c r="B1767" s="10" t="s">
        <v>13</v>
      </c>
      <c r="C1767" s="11" t="s">
        <v>22</v>
      </c>
      <c r="D1767" s="36">
        <v>2022</v>
      </c>
      <c r="E1767" s="12" t="s">
        <v>27</v>
      </c>
      <c r="F1767" s="8" t="s">
        <v>28</v>
      </c>
      <c r="G1767" s="77" t="s">
        <v>49</v>
      </c>
      <c r="H1767" s="78" t="s">
        <v>50</v>
      </c>
      <c r="I1767" s="14" t="s">
        <v>51</v>
      </c>
      <c r="J1767" s="14" t="s">
        <v>1302</v>
      </c>
      <c r="K1767" s="14" t="s">
        <v>29</v>
      </c>
      <c r="L1767" s="15" t="s">
        <v>30</v>
      </c>
      <c r="M1767" s="7" t="s">
        <v>9427</v>
      </c>
      <c r="N1767" s="15" t="s">
        <v>2098</v>
      </c>
      <c r="O1767" s="16"/>
      <c r="P1767" s="16" t="s">
        <v>2517</v>
      </c>
      <c r="Q1767" s="16" t="s">
        <v>2522</v>
      </c>
      <c r="R1767" s="31">
        <v>34365</v>
      </c>
      <c r="S1767" s="31">
        <v>44287</v>
      </c>
      <c r="T1767" s="31">
        <v>45005</v>
      </c>
      <c r="U1767" s="31"/>
      <c r="V1767" s="31"/>
      <c r="W1767" s="31"/>
      <c r="X1767" s="17"/>
      <c r="Y1767" s="17"/>
      <c r="Z1767" s="31"/>
      <c r="AA1767" s="18">
        <f t="shared" ca="1" si="135"/>
        <v>31</v>
      </c>
      <c r="AB1767" s="19" t="s">
        <v>7878</v>
      </c>
      <c r="AC1767" s="35" t="str">
        <f t="shared" si="139"/>
        <v>1 anos 11 meses 19 dias</v>
      </c>
      <c r="AD1767" s="35" t="str">
        <f ca="1">IF(AND(V1767="",T1767&lt;TODAY()),"Contrato Encerrado",IF(AND(V1767="",T1767&gt;TODAY()),DATEDIF(TODAY(),T1767,"Y")&amp;" anos"&amp;" "&amp;DATEDIF(TODAY(),T1767,"YM")&amp;" meses"&amp;" "&amp;DATEDIF(TODAY(),T1767,"MD")&amp;" dias",IF(AND(X1767="",V1767&lt;TODAY()),"Contrato Encerrado",IF(AND(X1767="",V1767&gt;TODAY()),DATEDIF(TODAY(),V1767,"Y")&amp;" anos"&amp;" "&amp;DATEDIF(TODAY(),V1767,"YM")&amp;" meses"&amp;" "&amp;DATEDIF(TODAY(),V1767,"MD")&amp;" dias",IF(AND(Z1767="",X1767&lt;TODAY()),"Contrato Encerrado",IF(AND(Z1767="",X1767&gt;TODAY()),DATEDIF(TODAY(),X1767,"Y")&amp;" anos"&amp;" "&amp;DATEDIF(TODAY(),X1767,"YM")&amp;" meses"&amp;" "&amp;DATEDIF(TODAY(),X1767,"MD")&amp;" dias",IF(AND(Z1767&lt;&gt;””,Z1767&lt;TODAY()),"Contrato Encerrado",IF(AND(Z1767&lt;&gt;"",Z1767&gt;TODAY()),DATEDIF(TODAY(),Z1767,"Y")&amp;" anos"&amp;" "&amp;DATEDIF(TODAY(),Z1767,"YM")&amp;" meses"&amp;" "&amp;DATEDIF(TODAY(),Z1767,"MD")&amp;" dias"))))))))</f>
        <v>Contrato Encerrado</v>
      </c>
      <c r="AE1767" s="35">
        <f t="shared" si="136"/>
        <v>718</v>
      </c>
      <c r="AF1767" s="35">
        <f t="shared" si="137"/>
        <v>12</v>
      </c>
      <c r="AG1767" s="17" t="str">
        <f t="shared" si="138"/>
        <v>0 anos 0 meses 12 dias</v>
      </c>
    </row>
    <row r="1768" spans="1:33" ht="11.25" customHeight="1" x14ac:dyDescent="0.2">
      <c r="A1768" s="8" t="s">
        <v>9</v>
      </c>
      <c r="B1768" s="10" t="s">
        <v>13</v>
      </c>
      <c r="C1768" s="11" t="s">
        <v>22</v>
      </c>
      <c r="D1768" s="36">
        <v>2022</v>
      </c>
      <c r="E1768" s="12" t="s">
        <v>1755</v>
      </c>
      <c r="F1768" s="8" t="s">
        <v>1756</v>
      </c>
      <c r="G1768" s="77" t="s">
        <v>2533</v>
      </c>
      <c r="H1768" s="78" t="s">
        <v>2534</v>
      </c>
      <c r="I1768" s="14" t="s">
        <v>2535</v>
      </c>
      <c r="J1768" s="14" t="s">
        <v>1302</v>
      </c>
      <c r="K1768" s="14" t="s">
        <v>29</v>
      </c>
      <c r="L1768" s="15" t="s">
        <v>30</v>
      </c>
      <c r="M1768" s="7" t="s">
        <v>9427</v>
      </c>
      <c r="N1768" s="16" t="s">
        <v>2119</v>
      </c>
      <c r="O1768" s="16"/>
      <c r="P1768" s="16" t="s">
        <v>2518</v>
      </c>
      <c r="Q1768" s="16" t="s">
        <v>2523</v>
      </c>
      <c r="R1768" s="31">
        <v>33991</v>
      </c>
      <c r="S1768" s="31">
        <v>44778</v>
      </c>
      <c r="T1768" s="31">
        <v>44896</v>
      </c>
      <c r="U1768" s="31"/>
      <c r="V1768" s="31"/>
      <c r="W1768" s="31"/>
      <c r="X1768" s="17"/>
      <c r="Y1768" s="17"/>
      <c r="Z1768" s="31"/>
      <c r="AA1768" s="18">
        <f t="shared" ca="1" si="135"/>
        <v>32</v>
      </c>
      <c r="AB1768" s="19" t="s">
        <v>7877</v>
      </c>
      <c r="AC1768" s="35" t="str">
        <f t="shared" si="139"/>
        <v>0 anos 3 meses 26 dias</v>
      </c>
      <c r="AD1768" s="35" t="str">
        <f ca="1">IF(AND(V1768="",T1768&lt;TODAY()),"Contrato Encerrado",IF(AND(V1768="",T1768&gt;TODAY()),DATEDIF(TODAY(),T1768,"Y")&amp;" anos"&amp;" "&amp;DATEDIF(TODAY(),T1768,"YM")&amp;" meses"&amp;" "&amp;DATEDIF(TODAY(),T1768,"MD")&amp;" dias",IF(AND(X1768="",V1768&lt;TODAY()),"Contrato Encerrado",IF(AND(X1768="",V1768&gt;TODAY()),DATEDIF(TODAY(),V1768,"Y")&amp;" anos"&amp;" "&amp;DATEDIF(TODAY(),V1768,"YM")&amp;" meses"&amp;" "&amp;DATEDIF(TODAY(),V1768,"MD")&amp;" dias",IF(AND(Z1768="",X1768&lt;TODAY()),"Contrato Encerrado",IF(AND(Z1768="",X1768&gt;TODAY()),DATEDIF(TODAY(),X1768,"Y")&amp;" anos"&amp;" "&amp;DATEDIF(TODAY(),X1768,"YM")&amp;" meses"&amp;" "&amp;DATEDIF(TODAY(),X1768,"MD")&amp;" dias",IF(AND(Z1768&lt;&gt;””,Z1768&lt;TODAY()),"Contrato Encerrado",IF(AND(Z1768&lt;&gt;"",Z1768&gt;TODAY()),DATEDIF(TODAY(),Z1768,"Y")&amp;" anos"&amp;" "&amp;DATEDIF(TODAY(),Z1768,"YM")&amp;" meses"&amp;" "&amp;DATEDIF(TODAY(),Z1768,"MD")&amp;" dias"))))))))</f>
        <v>Contrato Encerrado</v>
      </c>
      <c r="AE1768" s="35">
        <f t="shared" si="136"/>
        <v>118</v>
      </c>
      <c r="AF1768" s="35">
        <f t="shared" si="137"/>
        <v>612</v>
      </c>
      <c r="AG1768" s="17" t="str">
        <f t="shared" si="138"/>
        <v>1 anos 8 meses 3 dias</v>
      </c>
    </row>
    <row r="1769" spans="1:33" ht="11.25" customHeight="1" x14ac:dyDescent="0.2">
      <c r="A1769" s="8" t="s">
        <v>9</v>
      </c>
      <c r="B1769" s="10" t="s">
        <v>13</v>
      </c>
      <c r="C1769" s="11" t="s">
        <v>22</v>
      </c>
      <c r="D1769" s="36">
        <v>2022</v>
      </c>
      <c r="E1769" s="12" t="s">
        <v>1304</v>
      </c>
      <c r="F1769" s="8" t="s">
        <v>1305</v>
      </c>
      <c r="G1769" s="77" t="s">
        <v>1321</v>
      </c>
      <c r="H1769" s="78" t="s">
        <v>1322</v>
      </c>
      <c r="I1769" s="14" t="s">
        <v>1323</v>
      </c>
      <c r="J1769" s="14" t="s">
        <v>1302</v>
      </c>
      <c r="K1769" s="14" t="s">
        <v>29</v>
      </c>
      <c r="L1769" s="15" t="s">
        <v>30</v>
      </c>
      <c r="M1769" s="7" t="s">
        <v>9427</v>
      </c>
      <c r="N1769" s="16" t="s">
        <v>2110</v>
      </c>
      <c r="O1769" s="16"/>
      <c r="P1769" s="16" t="s">
        <v>2517</v>
      </c>
      <c r="Q1769" s="16" t="s">
        <v>2522</v>
      </c>
      <c r="R1769" s="31">
        <v>37176</v>
      </c>
      <c r="S1769" s="31">
        <v>44452</v>
      </c>
      <c r="T1769" s="111">
        <v>45036</v>
      </c>
      <c r="U1769" s="31"/>
      <c r="V1769" s="31"/>
      <c r="W1769" s="31"/>
      <c r="X1769" s="17"/>
      <c r="Y1769" s="17"/>
      <c r="Z1769" s="31"/>
      <c r="AA1769" s="18">
        <f t="shared" ca="1" si="135"/>
        <v>23</v>
      </c>
      <c r="AB1769" s="19" t="s">
        <v>7877</v>
      </c>
      <c r="AC1769" s="35" t="str">
        <f t="shared" si="139"/>
        <v>1 anos 7 meses 7 dias</v>
      </c>
      <c r="AD1769" s="35" t="str">
        <f ca="1">IF(AND(V1769="",T1769&lt;TODAY()),"Contrato Encerrado",IF(AND(V1769="",T1769&gt;TODAY()),DATEDIF(TODAY(),T1769,"Y")&amp;" anos"&amp;" "&amp;DATEDIF(TODAY(),T1769,"YM")&amp;" meses"&amp;" "&amp;DATEDIF(TODAY(),T1769,"MD")&amp;" dias",IF(AND(X1769="",V1769&lt;TODAY()),"Contrato Encerrado",IF(AND(X1769="",V1769&gt;TODAY()),DATEDIF(TODAY(),V1769,"Y")&amp;" anos"&amp;" "&amp;DATEDIF(TODAY(),V1769,"YM")&amp;" meses"&amp;" "&amp;DATEDIF(TODAY(),V1769,"MD")&amp;" dias",IF(AND(Z1769="",X1769&lt;TODAY()),"Contrato Encerrado",IF(AND(Z1769="",X1769&gt;TODAY()),DATEDIF(TODAY(),X1769,"Y")&amp;" anos"&amp;" "&amp;DATEDIF(TODAY(),X1769,"YM")&amp;" meses"&amp;" "&amp;DATEDIF(TODAY(),X1769,"MD")&amp;" dias",IF(AND(Z1769&lt;&gt;””,Z1769&lt;TODAY()),"Contrato Encerrado",IF(AND(Z1769&lt;&gt;"",Z1769&gt;TODAY()),DATEDIF(TODAY(),Z1769,"Y")&amp;" anos"&amp;" "&amp;DATEDIF(TODAY(),Z1769,"YM")&amp;" meses"&amp;" "&amp;DATEDIF(TODAY(),Z1769,"MD")&amp;" dias"))))))))</f>
        <v>Contrato Encerrado</v>
      </c>
      <c r="AE1769" s="35">
        <f t="shared" si="136"/>
        <v>584</v>
      </c>
      <c r="AF1769" s="35">
        <f t="shared" si="137"/>
        <v>146</v>
      </c>
      <c r="AG1769" s="17" t="str">
        <f t="shared" si="138"/>
        <v>0 anos 4 meses 25 dias</v>
      </c>
    </row>
    <row r="1770" spans="1:33" ht="11.25" customHeight="1" x14ac:dyDescent="0.2">
      <c r="A1770" s="10" t="s">
        <v>9</v>
      </c>
      <c r="B1770" s="10" t="s">
        <v>13</v>
      </c>
      <c r="C1770" s="11" t="s">
        <v>17</v>
      </c>
      <c r="D1770" s="36">
        <v>2021</v>
      </c>
      <c r="E1770" s="13" t="s">
        <v>307</v>
      </c>
      <c r="F1770" s="10" t="s">
        <v>308</v>
      </c>
      <c r="G1770" s="83" t="s">
        <v>345</v>
      </c>
      <c r="H1770" s="84" t="s">
        <v>346</v>
      </c>
      <c r="I1770" s="13" t="s">
        <v>347</v>
      </c>
      <c r="J1770" s="14" t="s">
        <v>1302</v>
      </c>
      <c r="K1770" s="13" t="s">
        <v>29</v>
      </c>
      <c r="L1770" s="25" t="s">
        <v>30</v>
      </c>
      <c r="M1770" s="7" t="s">
        <v>9427</v>
      </c>
      <c r="N1770" s="15" t="s">
        <v>2098</v>
      </c>
      <c r="O1770" s="27"/>
      <c r="P1770" s="26" t="s">
        <v>2517</v>
      </c>
      <c r="Q1770" s="26" t="s">
        <v>2522</v>
      </c>
      <c r="R1770" s="31">
        <v>36615</v>
      </c>
      <c r="S1770" s="31">
        <v>44326</v>
      </c>
      <c r="T1770" s="31">
        <v>44699</v>
      </c>
      <c r="U1770" s="31"/>
      <c r="V1770" s="31"/>
      <c r="W1770" s="31"/>
      <c r="X1770" s="17"/>
      <c r="Y1770" s="17"/>
      <c r="Z1770" s="31"/>
      <c r="AA1770" s="18">
        <f t="shared" ca="1" si="135"/>
        <v>25</v>
      </c>
      <c r="AB1770" s="19" t="s">
        <v>7878</v>
      </c>
      <c r="AC1770" s="35" t="str">
        <f t="shared" si="139"/>
        <v>1 anos 0 meses 8 dias</v>
      </c>
      <c r="AD1770" s="35" t="str">
        <f ca="1">IF(AND(V1770="",T1770&lt;TODAY()),"Contrato Encerrado",IF(AND(V1770="",T1770&gt;TODAY()),DATEDIF(TODAY(),T1770,"Y")&amp;" anos"&amp;" "&amp;DATEDIF(TODAY(),T1770,"YM")&amp;" meses"&amp;" "&amp;DATEDIF(TODAY(),T1770,"MD")&amp;" dias",IF(AND(X1770="",V1770&lt;TODAY()),"Contrato Encerrado",IF(AND(X1770="",V1770&gt;TODAY()),DATEDIF(TODAY(),V1770,"Y")&amp;" anos"&amp;" "&amp;DATEDIF(TODAY(),V1770,"YM")&amp;" meses"&amp;" "&amp;DATEDIF(TODAY(),V1770,"MD")&amp;" dias",IF(AND(Z1770="",X1770&lt;TODAY()),"Contrato Encerrado",IF(AND(Z1770="",X1770&gt;TODAY()),DATEDIF(TODAY(),X1770,"Y")&amp;" anos"&amp;" "&amp;DATEDIF(TODAY(),X1770,"YM")&amp;" meses"&amp;" "&amp;DATEDIF(TODAY(),X1770,"MD")&amp;" dias",IF(AND(Z1770&lt;&gt;””,Z1770&lt;TODAY()),"Contrato Encerrado",IF(AND(Z1770&lt;&gt;"",Z1770&gt;TODAY()),DATEDIF(TODAY(),Z1770,"Y")&amp;" anos"&amp;" "&amp;DATEDIF(TODAY(),Z1770,"YM")&amp;" meses"&amp;" "&amp;DATEDIF(TODAY(),Z1770,"MD")&amp;" dias"))))))))</f>
        <v>Contrato Encerrado</v>
      </c>
      <c r="AE1770" s="35">
        <f t="shared" si="136"/>
        <v>373</v>
      </c>
      <c r="AF1770" s="35">
        <f t="shared" si="137"/>
        <v>357</v>
      </c>
      <c r="AG1770" s="17" t="str">
        <f t="shared" si="138"/>
        <v>0 anos 11 meses 22 dias</v>
      </c>
    </row>
    <row r="1771" spans="1:33" ht="11.25" customHeight="1" x14ac:dyDescent="0.2">
      <c r="A1771" s="8" t="s">
        <v>9</v>
      </c>
      <c r="B1771" s="8" t="s">
        <v>13</v>
      </c>
      <c r="C1771" s="22" t="s">
        <v>21</v>
      </c>
      <c r="D1771" s="35">
        <v>2025</v>
      </c>
      <c r="E1771" s="12" t="s">
        <v>772</v>
      </c>
      <c r="F1771" s="8" t="s">
        <v>773</v>
      </c>
      <c r="G1771" s="14" t="s">
        <v>17362</v>
      </c>
      <c r="H1771" s="8" t="s">
        <v>17363</v>
      </c>
      <c r="I1771" s="14" t="s">
        <v>16900</v>
      </c>
      <c r="J1771" s="14" t="s">
        <v>10</v>
      </c>
      <c r="K1771" s="14" t="s">
        <v>29</v>
      </c>
      <c r="L1771" s="15" t="s">
        <v>30</v>
      </c>
      <c r="M1771" s="7" t="s">
        <v>16153</v>
      </c>
      <c r="N1771" s="15" t="s">
        <v>11085</v>
      </c>
      <c r="O1771" s="15" t="s">
        <v>7943</v>
      </c>
      <c r="P1771" s="15" t="s">
        <v>2518</v>
      </c>
      <c r="Q1771" s="15" t="s">
        <v>2523</v>
      </c>
      <c r="R1771" s="20">
        <v>38313</v>
      </c>
      <c r="S1771" s="20">
        <v>45870</v>
      </c>
      <c r="T1771" s="20">
        <v>46234</v>
      </c>
      <c r="U1771" s="20"/>
      <c r="V1771" s="20"/>
      <c r="W1771" s="20"/>
      <c r="X1771" s="17"/>
      <c r="Y1771" s="17"/>
      <c r="Z1771" s="20"/>
      <c r="AA1771" s="21">
        <f t="shared" ca="1" si="135"/>
        <v>20</v>
      </c>
      <c r="AB1771" s="20" t="s">
        <v>7878</v>
      </c>
      <c r="AC1771" s="35" t="str">
        <f t="shared" si="139"/>
        <v>0 anos 11 meses 30 dias</v>
      </c>
      <c r="AD1771" s="35" t="str">
        <f ca="1">IF(AND(V1771="",T1771&lt;TODAY()),"Contrato Encerrado",IF(AND(V1771="",T1771&gt;TODAY()),DATEDIF(TODAY(),T1771,"Y")&amp;" anos"&amp;" "&amp;DATEDIF(TODAY(),T1771,"YM")&amp;" meses"&amp;" "&amp;DATEDIF(TODAY(),T1771,"MD")&amp;" dias",IF(AND(X1771="",V1771&lt;TODAY()),"Contrato Encerrado",IF(AND(X1771="",V1771&gt;TODAY()),DATEDIF(TODAY(),V1771,"Y")&amp;" anos"&amp;" "&amp;DATEDIF(TODAY(),V1771,"YM")&amp;" meses"&amp;" "&amp;DATEDIF(TODAY(),V1771,"MD")&amp;" dias",IF(AND(Z1771="",X1771&lt;TODAY()),"Contrato Encerrado",IF(AND(Z1771="",X1771&gt;TODAY()),DATEDIF(TODAY(),X1771,"Y")&amp;" anos"&amp;" "&amp;DATEDIF(TODAY(),X1771,"YM")&amp;" meses"&amp;" "&amp;DATEDIF(TODAY(),X1771,"MD")&amp;" dias",IF(AND(Z1771&lt;&gt;””,Z1771&lt;TODAY()),"Contrato Encerrado",IF(AND(Z1771&lt;&gt;"",Z1771&gt;TODAY()),DATEDIF(TODAY(),Z1771,"Y")&amp;" anos"&amp;" "&amp;DATEDIF(TODAY(),Z1771,"YM")&amp;" meses"&amp;" "&amp;DATEDIF(TODAY(),Z1771,"MD")&amp;" dias"))))))))</f>
        <v>0 anos 9 meses 24 dias</v>
      </c>
      <c r="AE1771" s="35">
        <f t="shared" si="136"/>
        <v>364</v>
      </c>
      <c r="AF1771" s="35">
        <f t="shared" si="137"/>
        <v>366</v>
      </c>
      <c r="AG1771" s="17" t="str">
        <f t="shared" si="138"/>
        <v>0 anos 11 meses 31 dias</v>
      </c>
    </row>
    <row r="1772" spans="1:33" ht="11.25" customHeight="1" x14ac:dyDescent="0.2">
      <c r="A1772" s="8" t="s">
        <v>9</v>
      </c>
      <c r="B1772" s="8" t="s">
        <v>13</v>
      </c>
      <c r="C1772" s="22" t="s">
        <v>22</v>
      </c>
      <c r="D1772" s="37">
        <v>2023</v>
      </c>
      <c r="E1772" s="12" t="s">
        <v>307</v>
      </c>
      <c r="F1772" s="8" t="s">
        <v>308</v>
      </c>
      <c r="G1772" s="77" t="s">
        <v>9680</v>
      </c>
      <c r="H1772" s="78" t="s">
        <v>9681</v>
      </c>
      <c r="I1772" s="14" t="s">
        <v>9682</v>
      </c>
      <c r="J1772" s="14" t="s">
        <v>1302</v>
      </c>
      <c r="K1772" s="14" t="s">
        <v>29</v>
      </c>
      <c r="L1772" s="15" t="s">
        <v>30</v>
      </c>
      <c r="M1772" s="7" t="s">
        <v>9427</v>
      </c>
      <c r="N1772" s="15" t="s">
        <v>2120</v>
      </c>
      <c r="O1772" s="15" t="s">
        <v>7898</v>
      </c>
      <c r="P1772" s="15" t="s">
        <v>2518</v>
      </c>
      <c r="Q1772" s="15" t="s">
        <v>2523</v>
      </c>
      <c r="R1772" s="20">
        <v>32220</v>
      </c>
      <c r="S1772" s="20">
        <v>45161</v>
      </c>
      <c r="T1772" s="20">
        <v>45526</v>
      </c>
      <c r="U1772" s="20"/>
      <c r="V1772" s="20"/>
      <c r="W1772" s="20"/>
      <c r="X1772" s="17"/>
      <c r="Y1772" s="17"/>
      <c r="Z1772" s="20"/>
      <c r="AA1772" s="18">
        <f t="shared" ca="1" si="135"/>
        <v>37</v>
      </c>
      <c r="AB1772" s="21" t="s">
        <v>7878</v>
      </c>
      <c r="AC1772" s="35" t="str">
        <f t="shared" si="139"/>
        <v>0 anos 11 meses 30 dias</v>
      </c>
      <c r="AD1772" s="35" t="str">
        <f ca="1">IF(AND(V1772="",T1772&lt;TODAY()),"Contrato Encerrado",IF(AND(V1772="",T1772&gt;TODAY()),DATEDIF(TODAY(),T1772,"Y")&amp;" anos"&amp;" "&amp;DATEDIF(TODAY(),T1772,"YM")&amp;" meses"&amp;" "&amp;DATEDIF(TODAY(),T1772,"MD")&amp;" dias",IF(AND(X1772="",V1772&lt;TODAY()),"Contrato Encerrado",IF(AND(X1772="",V1772&gt;TODAY()),DATEDIF(TODAY(),V1772,"Y")&amp;" anos"&amp;" "&amp;DATEDIF(TODAY(),V1772,"YM")&amp;" meses"&amp;" "&amp;DATEDIF(TODAY(),V1772,"MD")&amp;" dias",IF(AND(Z1772="",X1772&lt;TODAY()),"Contrato Encerrado",IF(AND(Z1772="",X1772&gt;TODAY()),DATEDIF(TODAY(),X1772,"Y")&amp;" anos"&amp;" "&amp;DATEDIF(TODAY(),X1772,"YM")&amp;" meses"&amp;" "&amp;DATEDIF(TODAY(),X1772,"MD")&amp;" dias",IF(AND(Z1772&lt;&gt;””,Z1772&lt;TODAY()),"Contrato Encerrado",IF(AND(Z1772&lt;&gt;"",Z1772&gt;TODAY()),DATEDIF(TODAY(),Z1772,"Y")&amp;" anos"&amp;" "&amp;DATEDIF(TODAY(),Z1772,"YM")&amp;" meses"&amp;" "&amp;DATEDIF(TODAY(),Z1772,"MD")&amp;" dias"))))))))</f>
        <v>Contrato Encerrado</v>
      </c>
      <c r="AE1772" s="35">
        <f t="shared" si="136"/>
        <v>365</v>
      </c>
      <c r="AF1772" s="35">
        <f t="shared" si="137"/>
        <v>365</v>
      </c>
      <c r="AG1772" s="17" t="str">
        <f t="shared" si="138"/>
        <v>0 anos 11 meses 30 dias</v>
      </c>
    </row>
    <row r="1773" spans="1:33" ht="11.25" customHeight="1" x14ac:dyDescent="0.2">
      <c r="A1773" s="8" t="s">
        <v>9</v>
      </c>
      <c r="B1773" s="8" t="s">
        <v>13</v>
      </c>
      <c r="C1773" s="22" t="s">
        <v>16</v>
      </c>
      <c r="D1773" s="37">
        <v>2024</v>
      </c>
      <c r="E1773" s="12" t="s">
        <v>157</v>
      </c>
      <c r="F1773" s="8" t="s">
        <v>158</v>
      </c>
      <c r="G1773" s="77" t="s">
        <v>12824</v>
      </c>
      <c r="H1773" s="78" t="s">
        <v>12825</v>
      </c>
      <c r="I1773" s="14" t="s">
        <v>12826</v>
      </c>
      <c r="J1773" s="14" t="s">
        <v>1302</v>
      </c>
      <c r="K1773" s="14" t="s">
        <v>29</v>
      </c>
      <c r="L1773" s="15" t="s">
        <v>30</v>
      </c>
      <c r="M1773" s="7" t="s">
        <v>9427</v>
      </c>
      <c r="N1773" s="15" t="s">
        <v>9339</v>
      </c>
      <c r="O1773" s="15" t="s">
        <v>9448</v>
      </c>
      <c r="P1773" s="15" t="s">
        <v>2518</v>
      </c>
      <c r="Q1773" s="15" t="s">
        <v>2521</v>
      </c>
      <c r="R1773" s="20">
        <v>37156</v>
      </c>
      <c r="S1773" s="20">
        <v>45329</v>
      </c>
      <c r="T1773" s="20">
        <v>45382</v>
      </c>
      <c r="U1773" s="20"/>
      <c r="V1773" s="20"/>
      <c r="W1773" s="20"/>
      <c r="X1773" s="17"/>
      <c r="Y1773" s="17"/>
      <c r="Z1773" s="20"/>
      <c r="AA1773" s="18">
        <f t="shared" ca="1" si="135"/>
        <v>24</v>
      </c>
      <c r="AB1773" s="15" t="s">
        <v>7878</v>
      </c>
      <c r="AC1773" s="35" t="str">
        <f t="shared" si="139"/>
        <v>0 anos 1 meses 24 dias</v>
      </c>
      <c r="AD1773" s="35" t="str">
        <f ca="1">IF(AND(V1773="",T1773&lt;TODAY()),"Contrato Encerrado",IF(AND(V1773="",T1773&gt;TODAY()),DATEDIF(TODAY(),T1773,"Y")&amp;" anos"&amp;" "&amp;DATEDIF(TODAY(),T1773,"YM")&amp;" meses"&amp;" "&amp;DATEDIF(TODAY(),T1773,"MD")&amp;" dias",IF(AND(X1773="",V1773&lt;TODAY()),"Contrato Encerrado",IF(AND(X1773="",V1773&gt;TODAY()),DATEDIF(TODAY(),V1773,"Y")&amp;" anos"&amp;" "&amp;DATEDIF(TODAY(),V1773,"YM")&amp;" meses"&amp;" "&amp;DATEDIF(TODAY(),V1773,"MD")&amp;" dias",IF(AND(Z1773="",X1773&lt;TODAY()),"Contrato Encerrado",IF(AND(Z1773="",X1773&gt;TODAY()),DATEDIF(TODAY(),X1773,"Y")&amp;" anos"&amp;" "&amp;DATEDIF(TODAY(),X1773,"YM")&amp;" meses"&amp;" "&amp;DATEDIF(TODAY(),X1773,"MD")&amp;" dias",IF(AND(Z1773&lt;&gt;””,Z1773&lt;TODAY()),"Contrato Encerrado",IF(AND(Z1773&lt;&gt;"",Z1773&gt;TODAY()),DATEDIF(TODAY(),Z1773,"Y")&amp;" anos"&amp;" "&amp;DATEDIF(TODAY(),Z1773,"YM")&amp;" meses"&amp;" "&amp;DATEDIF(TODAY(),Z1773,"MD")&amp;" dias"))))))))</f>
        <v>Contrato Encerrado</v>
      </c>
      <c r="AE1773" s="35">
        <f t="shared" si="136"/>
        <v>53</v>
      </c>
      <c r="AF1773" s="35">
        <f t="shared" si="137"/>
        <v>677</v>
      </c>
      <c r="AG1773" s="17" t="str">
        <f t="shared" si="138"/>
        <v>1 anos 10 meses 7 dias</v>
      </c>
    </row>
    <row r="1774" spans="1:33" ht="11.25" customHeight="1" x14ac:dyDescent="0.2">
      <c r="A1774" s="8" t="s">
        <v>9</v>
      </c>
      <c r="B1774" s="8" t="s">
        <v>13</v>
      </c>
      <c r="C1774" s="22" t="s">
        <v>17</v>
      </c>
      <c r="D1774" s="37">
        <v>2025</v>
      </c>
      <c r="E1774" s="12" t="s">
        <v>772</v>
      </c>
      <c r="F1774" s="8" t="s">
        <v>773</v>
      </c>
      <c r="G1774" s="9" t="s">
        <v>16609</v>
      </c>
      <c r="H1774" s="8" t="s">
        <v>16610</v>
      </c>
      <c r="I1774" s="14" t="s">
        <v>16611</v>
      </c>
      <c r="J1774" s="14" t="s">
        <v>10</v>
      </c>
      <c r="K1774" s="14" t="s">
        <v>29</v>
      </c>
      <c r="L1774" s="15" t="s">
        <v>30</v>
      </c>
      <c r="M1774" s="7" t="s">
        <v>9427</v>
      </c>
      <c r="N1774" s="15" t="s">
        <v>11085</v>
      </c>
      <c r="O1774" s="15" t="s">
        <v>7943</v>
      </c>
      <c r="P1774" s="15" t="s">
        <v>2518</v>
      </c>
      <c r="Q1774" s="15" t="s">
        <v>2523</v>
      </c>
      <c r="R1774" s="20">
        <v>37702</v>
      </c>
      <c r="S1774" s="20">
        <v>45792</v>
      </c>
      <c r="T1774" s="70">
        <v>46156</v>
      </c>
      <c r="U1774" s="70"/>
      <c r="V1774" s="20"/>
      <c r="W1774" s="20"/>
      <c r="X1774" s="17"/>
      <c r="Y1774" s="17"/>
      <c r="Z1774" s="20"/>
      <c r="AA1774" s="18">
        <f t="shared" ca="1" si="135"/>
        <v>22</v>
      </c>
      <c r="AB1774" s="15" t="s">
        <v>7878</v>
      </c>
      <c r="AC1774" s="35" t="str">
        <f t="shared" si="139"/>
        <v>0 anos 11 meses 29 dias</v>
      </c>
      <c r="AD1774" s="35" t="str">
        <f ca="1">IF(AND(V1774="",T1774&lt;TODAY()),"Contrato Encerrado",IF(AND(V1774="",T1774&gt;TODAY()),DATEDIF(TODAY(),T1774,"Y")&amp;" anos"&amp;" "&amp;DATEDIF(TODAY(),T1774,"YM")&amp;" meses"&amp;" "&amp;DATEDIF(TODAY(),T1774,"MD")&amp;" dias",IF(AND(X1774="",V1774&lt;TODAY()),"Contrato Encerrado",IF(AND(X1774="",V1774&gt;TODAY()),DATEDIF(TODAY(),V1774,"Y")&amp;" anos"&amp;" "&amp;DATEDIF(TODAY(),V1774,"YM")&amp;" meses"&amp;" "&amp;DATEDIF(TODAY(),V1774,"MD")&amp;" dias",IF(AND(Z1774="",X1774&lt;TODAY()),"Contrato Encerrado",IF(AND(Z1774="",X1774&gt;TODAY()),DATEDIF(TODAY(),X1774,"Y")&amp;" anos"&amp;" "&amp;DATEDIF(TODAY(),X1774,"YM")&amp;" meses"&amp;" "&amp;DATEDIF(TODAY(),X1774,"MD")&amp;" dias",IF(AND(Z1774&lt;&gt;””,Z1774&lt;TODAY()),"Contrato Encerrado",IF(AND(Z1774&lt;&gt;"",Z1774&gt;TODAY()),DATEDIF(TODAY(),Z1774,"Y")&amp;" anos"&amp;" "&amp;DATEDIF(TODAY(),Z1774,"YM")&amp;" meses"&amp;" "&amp;DATEDIF(TODAY(),Z1774,"MD")&amp;" dias"))))))))</f>
        <v>0 anos 7 meses 7 dias</v>
      </c>
      <c r="AE1774" s="35">
        <f t="shared" si="136"/>
        <v>364</v>
      </c>
      <c r="AF1774" s="35">
        <f t="shared" si="137"/>
        <v>366</v>
      </c>
      <c r="AG1774" s="17" t="str">
        <f t="shared" si="138"/>
        <v>0 anos 11 meses 31 dias</v>
      </c>
    </row>
    <row r="1775" spans="1:33" ht="11.25" customHeight="1" x14ac:dyDescent="0.2">
      <c r="A1775" s="8" t="s">
        <v>9</v>
      </c>
      <c r="B1775" s="8" t="s">
        <v>13</v>
      </c>
      <c r="C1775" s="22" t="s">
        <v>22</v>
      </c>
      <c r="D1775" s="35">
        <v>2025</v>
      </c>
      <c r="E1775" s="12" t="s">
        <v>772</v>
      </c>
      <c r="F1775" s="8" t="s">
        <v>773</v>
      </c>
      <c r="G1775" s="14" t="s">
        <v>17972</v>
      </c>
      <c r="H1775" s="8" t="s">
        <v>17973</v>
      </c>
      <c r="I1775" s="14" t="s">
        <v>17974</v>
      </c>
      <c r="J1775" s="14" t="s">
        <v>10</v>
      </c>
      <c r="K1775" s="14" t="s">
        <v>29</v>
      </c>
      <c r="L1775" s="15" t="s">
        <v>30</v>
      </c>
      <c r="M1775" s="7" t="s">
        <v>16153</v>
      </c>
      <c r="N1775" s="15" t="s">
        <v>2098</v>
      </c>
      <c r="O1775" s="15" t="s">
        <v>17771</v>
      </c>
      <c r="P1775" s="15" t="s">
        <v>2518</v>
      </c>
      <c r="Q1775" s="15" t="s">
        <v>2523</v>
      </c>
      <c r="R1775" s="20">
        <v>39035</v>
      </c>
      <c r="S1775" s="20">
        <v>45901</v>
      </c>
      <c r="T1775" s="70">
        <v>46231</v>
      </c>
      <c r="U1775" s="21"/>
      <c r="V1775" s="15"/>
      <c r="W1775" s="35"/>
      <c r="X1775" s="17"/>
      <c r="Y1775" s="17"/>
      <c r="Z1775" s="183"/>
      <c r="AA1775" s="21">
        <f t="shared" ca="1" si="135"/>
        <v>18</v>
      </c>
      <c r="AB1775" s="35" t="s">
        <v>7878</v>
      </c>
      <c r="AC1775" s="35" t="str">
        <f t="shared" si="139"/>
        <v>0 anos 10 meses 27 dias</v>
      </c>
      <c r="AD1775" s="35" t="str">
        <f ca="1">IF(AND(V1775="",T1775&lt;TODAY()),"Contrato Encerrado",IF(AND(V1775="",T1775&gt;TODAY()),DATEDIF(TODAY(),T1775,"Y")&amp;" anos"&amp;" "&amp;DATEDIF(TODAY(),T1775,"YM")&amp;" meses"&amp;" "&amp;DATEDIF(TODAY(),T1775,"MD")&amp;" dias",IF(AND(X1775="",V1775&lt;TODAY()),"Contrato Encerrado",IF(AND(X1775="",V1775&gt;TODAY()),DATEDIF(TODAY(),V1775,"Y")&amp;" anos"&amp;" "&amp;DATEDIF(TODAY(),V1775,"YM")&amp;" meses"&amp;" "&amp;DATEDIF(TODAY(),V1775,"MD")&amp;" dias",IF(AND(Z1775="",X1775&lt;TODAY()),"Contrato Encerrado",IF(AND(Z1775="",X1775&gt;TODAY()),DATEDIF(TODAY(),X1775,"Y")&amp;" anos"&amp;" "&amp;DATEDIF(TODAY(),X1775,"YM")&amp;" meses"&amp;" "&amp;DATEDIF(TODAY(),X1775,"MD")&amp;" dias",IF(AND(Z1775&lt;&gt;””,Z1775&lt;TODAY()),"Contrato Encerrado",IF(AND(Z1775&lt;&gt;"",Z1775&gt;TODAY()),DATEDIF(TODAY(),Z1775,"Y")&amp;" anos"&amp;" "&amp;DATEDIF(TODAY(),Z1775,"YM")&amp;" meses"&amp;" "&amp;DATEDIF(TODAY(),Z1775,"MD")&amp;" dias"))))))))</f>
        <v>0 anos 9 meses 21 dias</v>
      </c>
      <c r="AE1775" s="35">
        <f t="shared" si="136"/>
        <v>330</v>
      </c>
      <c r="AF1775" s="35">
        <f t="shared" si="137"/>
        <v>400</v>
      </c>
      <c r="AG1775" s="17" t="str">
        <f t="shared" si="138"/>
        <v>1 anos 1 meses 3 dias</v>
      </c>
    </row>
    <row r="1776" spans="1:33" ht="11.25" customHeight="1" x14ac:dyDescent="0.2">
      <c r="A1776" s="8" t="s">
        <v>9</v>
      </c>
      <c r="B1776" s="8" t="s">
        <v>13</v>
      </c>
      <c r="C1776" s="22" t="s">
        <v>24</v>
      </c>
      <c r="D1776" s="37">
        <v>2023</v>
      </c>
      <c r="E1776" s="12" t="s">
        <v>6024</v>
      </c>
      <c r="F1776" s="8" t="s">
        <v>6025</v>
      </c>
      <c r="G1776" s="77" t="s">
        <v>10307</v>
      </c>
      <c r="H1776" s="78" t="s">
        <v>10308</v>
      </c>
      <c r="I1776" s="14" t="s">
        <v>10309</v>
      </c>
      <c r="J1776" s="14" t="s">
        <v>10</v>
      </c>
      <c r="K1776" s="14" t="s">
        <v>29</v>
      </c>
      <c r="L1776" s="15" t="s">
        <v>30</v>
      </c>
      <c r="M1776" s="7" t="s">
        <v>9427</v>
      </c>
      <c r="N1776" s="15" t="s">
        <v>2103</v>
      </c>
      <c r="O1776" s="15" t="s">
        <v>8003</v>
      </c>
      <c r="P1776" s="15" t="s">
        <v>2518</v>
      </c>
      <c r="Q1776" s="15" t="s">
        <v>4109</v>
      </c>
      <c r="R1776" s="20">
        <v>33949</v>
      </c>
      <c r="S1776" s="20">
        <v>45217</v>
      </c>
      <c r="T1776" s="20">
        <v>45947</v>
      </c>
      <c r="U1776" s="20"/>
      <c r="V1776" s="20"/>
      <c r="W1776" s="20"/>
      <c r="X1776" s="17"/>
      <c r="Y1776" s="17"/>
      <c r="Z1776" s="20"/>
      <c r="AA1776" s="18">
        <f t="shared" ca="1" si="135"/>
        <v>32</v>
      </c>
      <c r="AB1776" s="21" t="s">
        <v>7878</v>
      </c>
      <c r="AC1776" s="35" t="str">
        <f t="shared" si="139"/>
        <v>1 anos 11 meses 29 dias</v>
      </c>
      <c r="AD1776" s="35" t="str">
        <f ca="1">IF(AND(V1776="",T1776&lt;TODAY()),"Contrato Encerrado",IF(AND(V1776="",T1776&gt;TODAY()),DATEDIF(TODAY(),T1776,"Y")&amp;" anos"&amp;" "&amp;DATEDIF(TODAY(),T1776,"YM")&amp;" meses"&amp;" "&amp;DATEDIF(TODAY(),T1776,"MD")&amp;" dias",IF(AND(X1776="",V1776&lt;TODAY()),"Contrato Encerrado",IF(AND(X1776="",V1776&gt;TODAY()),DATEDIF(TODAY(),V1776,"Y")&amp;" anos"&amp;" "&amp;DATEDIF(TODAY(),V1776,"YM")&amp;" meses"&amp;" "&amp;DATEDIF(TODAY(),V1776,"MD")&amp;" dias",IF(AND(Z1776="",X1776&lt;TODAY()),"Contrato Encerrado",IF(AND(Z1776="",X1776&gt;TODAY()),DATEDIF(TODAY(),X1776,"Y")&amp;" anos"&amp;" "&amp;DATEDIF(TODAY(),X1776,"YM")&amp;" meses"&amp;" "&amp;DATEDIF(TODAY(),X1776,"MD")&amp;" dias",IF(AND(Z1776&lt;&gt;””,Z1776&lt;TODAY()),"Contrato Encerrado",IF(AND(Z1776&lt;&gt;"",Z1776&gt;TODAY()),DATEDIF(TODAY(),Z1776,"Y")&amp;" anos"&amp;" "&amp;DATEDIF(TODAY(),Z1776,"YM")&amp;" meses"&amp;" "&amp;DATEDIF(TODAY(),Z1776,"MD")&amp;" dias"))))))))</f>
        <v>0 anos 0 meses 10 dias</v>
      </c>
      <c r="AE1776" s="35">
        <f t="shared" si="136"/>
        <v>730</v>
      </c>
      <c r="AF1776" s="35">
        <f t="shared" si="137"/>
        <v>0</v>
      </c>
      <c r="AG1776" s="17" t="str">
        <f t="shared" si="138"/>
        <v>ESTÁGIO COMPLETOU 2 ANOS</v>
      </c>
    </row>
    <row r="1777" spans="1:33" ht="11.25" customHeight="1" x14ac:dyDescent="0.2">
      <c r="A1777" s="8" t="s">
        <v>9</v>
      </c>
      <c r="B1777" s="10" t="s">
        <v>13</v>
      </c>
      <c r="C1777" s="11" t="s">
        <v>22</v>
      </c>
      <c r="D1777" s="36">
        <v>2022</v>
      </c>
      <c r="E1777" s="12" t="s">
        <v>307</v>
      </c>
      <c r="F1777" s="8" t="s">
        <v>308</v>
      </c>
      <c r="G1777" s="77" t="s">
        <v>351</v>
      </c>
      <c r="H1777" s="78" t="s">
        <v>352</v>
      </c>
      <c r="I1777" s="14" t="s">
        <v>353</v>
      </c>
      <c r="J1777" s="14" t="s">
        <v>14943</v>
      </c>
      <c r="K1777" s="14" t="s">
        <v>29</v>
      </c>
      <c r="L1777" s="15" t="s">
        <v>81</v>
      </c>
      <c r="M1777" s="7" t="s">
        <v>82</v>
      </c>
      <c r="N1777" s="16" t="s">
        <v>4113</v>
      </c>
      <c r="O1777" s="16"/>
      <c r="P1777" s="16" t="s">
        <v>2517</v>
      </c>
      <c r="Q1777" s="16" t="s">
        <v>2522</v>
      </c>
      <c r="R1777" s="31">
        <v>38177</v>
      </c>
      <c r="S1777" s="31">
        <v>44328</v>
      </c>
      <c r="T1777" s="31">
        <v>44942</v>
      </c>
      <c r="U1777" s="31"/>
      <c r="V1777" s="31"/>
      <c r="W1777" s="31"/>
      <c r="X1777" s="17"/>
      <c r="Y1777" s="17"/>
      <c r="Z1777" s="31"/>
      <c r="AA1777" s="18">
        <f t="shared" ca="1" si="135"/>
        <v>21</v>
      </c>
      <c r="AB1777" s="19" t="s">
        <v>7878</v>
      </c>
      <c r="AC1777" s="35" t="str">
        <f t="shared" si="139"/>
        <v>1 anos 8 meses 4 dias</v>
      </c>
      <c r="AD1777" s="35" t="str">
        <f ca="1">IF(AND(V1777="",T1777&lt;TODAY()),"Contrato Encerrado",IF(AND(V1777="",T1777&gt;TODAY()),DATEDIF(TODAY(),T1777,"Y")&amp;" anos"&amp;" "&amp;DATEDIF(TODAY(),T1777,"YM")&amp;" meses"&amp;" "&amp;DATEDIF(TODAY(),T1777,"MD")&amp;" dias",IF(AND(X1777="",V1777&lt;TODAY()),"Contrato Encerrado",IF(AND(X1777="",V1777&gt;TODAY()),DATEDIF(TODAY(),V1777,"Y")&amp;" anos"&amp;" "&amp;DATEDIF(TODAY(),V1777,"YM")&amp;" meses"&amp;" "&amp;DATEDIF(TODAY(),V1777,"MD")&amp;" dias",IF(AND(Z1777="",X1777&lt;TODAY()),"Contrato Encerrado",IF(AND(Z1777="",X1777&gt;TODAY()),DATEDIF(TODAY(),X1777,"Y")&amp;" anos"&amp;" "&amp;DATEDIF(TODAY(),X1777,"YM")&amp;" meses"&amp;" "&amp;DATEDIF(TODAY(),X1777,"MD")&amp;" dias",IF(AND(Z1777&lt;&gt;””,Z1777&lt;TODAY()),"Contrato Encerrado",IF(AND(Z1777&lt;&gt;"",Z1777&gt;TODAY()),DATEDIF(TODAY(),Z1777,"Y")&amp;" anos"&amp;" "&amp;DATEDIF(TODAY(),Z1777,"YM")&amp;" meses"&amp;" "&amp;DATEDIF(TODAY(),Z1777,"MD")&amp;" dias"))))))))</f>
        <v>Contrato Encerrado</v>
      </c>
      <c r="AE1777" s="35">
        <f t="shared" si="136"/>
        <v>614</v>
      </c>
      <c r="AF1777" s="35">
        <f t="shared" si="137"/>
        <v>116</v>
      </c>
      <c r="AG1777" s="17" t="str">
        <f t="shared" si="138"/>
        <v>0 anos 3 meses 25 dias</v>
      </c>
    </row>
    <row r="1778" spans="1:33" ht="11.25" customHeight="1" x14ac:dyDescent="0.2">
      <c r="A1778" s="8" t="s">
        <v>9</v>
      </c>
      <c r="B1778" s="8" t="s">
        <v>13</v>
      </c>
      <c r="C1778" s="22" t="s">
        <v>22</v>
      </c>
      <c r="D1778" s="35">
        <v>2025</v>
      </c>
      <c r="E1778" s="12" t="s">
        <v>157</v>
      </c>
      <c r="F1778" s="8" t="s">
        <v>158</v>
      </c>
      <c r="G1778" s="14" t="s">
        <v>17975</v>
      </c>
      <c r="H1778" s="8" t="s">
        <v>17976</v>
      </c>
      <c r="I1778" s="14" t="s">
        <v>17977</v>
      </c>
      <c r="J1778" s="14" t="s">
        <v>10</v>
      </c>
      <c r="K1778" s="14" t="s">
        <v>29</v>
      </c>
      <c r="L1778" s="15" t="s">
        <v>81</v>
      </c>
      <c r="M1778" s="7" t="s">
        <v>16173</v>
      </c>
      <c r="N1778" s="15" t="s">
        <v>4113</v>
      </c>
      <c r="O1778" s="15" t="s">
        <v>15532</v>
      </c>
      <c r="P1778" s="15" t="s">
        <v>2518</v>
      </c>
      <c r="Q1778" s="15" t="s">
        <v>4109</v>
      </c>
      <c r="R1778" s="20">
        <v>39906</v>
      </c>
      <c r="S1778" s="30">
        <v>45909</v>
      </c>
      <c r="T1778" s="20">
        <v>46273</v>
      </c>
      <c r="U1778" s="21"/>
      <c r="V1778" s="15"/>
      <c r="W1778" s="35"/>
      <c r="X1778" s="17"/>
      <c r="Y1778" s="17"/>
      <c r="Z1778" s="183"/>
      <c r="AA1778" s="21">
        <f t="shared" ca="1" si="135"/>
        <v>16</v>
      </c>
      <c r="AB1778" s="35" t="s">
        <v>7878</v>
      </c>
      <c r="AC1778" s="35" t="str">
        <f t="shared" si="139"/>
        <v>0 anos 11 meses 30 dias</v>
      </c>
      <c r="AD1778" s="35" t="str">
        <f ca="1">IF(AND(V1778="",T1778&lt;TODAY()),"Contrato Encerrado",IF(AND(V1778="",T1778&gt;TODAY()),DATEDIF(TODAY(),T1778,"Y")&amp;" anos"&amp;" "&amp;DATEDIF(TODAY(),T1778,"YM")&amp;" meses"&amp;" "&amp;DATEDIF(TODAY(),T1778,"MD")&amp;" dias",IF(AND(X1778="",V1778&lt;TODAY()),"Contrato Encerrado",IF(AND(X1778="",V1778&gt;TODAY()),DATEDIF(TODAY(),V1778,"Y")&amp;" anos"&amp;" "&amp;DATEDIF(TODAY(),V1778,"YM")&amp;" meses"&amp;" "&amp;DATEDIF(TODAY(),V1778,"MD")&amp;" dias",IF(AND(Z1778="",X1778&lt;TODAY()),"Contrato Encerrado",IF(AND(Z1778="",X1778&gt;TODAY()),DATEDIF(TODAY(),X1778,"Y")&amp;" anos"&amp;" "&amp;DATEDIF(TODAY(),X1778,"YM")&amp;" meses"&amp;" "&amp;DATEDIF(TODAY(),X1778,"MD")&amp;" dias",IF(AND(Z1778&lt;&gt;””,Z1778&lt;TODAY()),"Contrato Encerrado",IF(AND(Z1778&lt;&gt;"",Z1778&gt;TODAY()),DATEDIF(TODAY(),Z1778,"Y")&amp;" anos"&amp;" "&amp;DATEDIF(TODAY(),Z1778,"YM")&amp;" meses"&amp;" "&amp;DATEDIF(TODAY(),Z1778,"MD")&amp;" dias"))))))))</f>
        <v>0 anos 11 meses 1 dias</v>
      </c>
      <c r="AE1778" s="35">
        <f t="shared" si="136"/>
        <v>364</v>
      </c>
      <c r="AF1778" s="35">
        <f t="shared" si="137"/>
        <v>366</v>
      </c>
      <c r="AG1778" s="17" t="str">
        <f t="shared" si="138"/>
        <v>0 anos 11 meses 31 dias</v>
      </c>
    </row>
    <row r="1779" spans="1:33" ht="11.25" customHeight="1" x14ac:dyDescent="0.2">
      <c r="A1779" s="8" t="s">
        <v>9</v>
      </c>
      <c r="B1779" s="8" t="s">
        <v>13</v>
      </c>
      <c r="C1779" s="22" t="s">
        <v>17</v>
      </c>
      <c r="D1779" s="37">
        <v>2023</v>
      </c>
      <c r="E1779" s="23" t="s">
        <v>157</v>
      </c>
      <c r="F1779" s="8" t="s">
        <v>158</v>
      </c>
      <c r="G1779" s="77" t="s">
        <v>6541</v>
      </c>
      <c r="H1779" s="78" t="s">
        <v>6542</v>
      </c>
      <c r="I1779" s="9" t="s">
        <v>6543</v>
      </c>
      <c r="J1779" s="14" t="s">
        <v>1302</v>
      </c>
      <c r="K1779" s="9" t="s">
        <v>29</v>
      </c>
      <c r="L1779" s="24" t="s">
        <v>30</v>
      </c>
      <c r="M1779" s="7" t="s">
        <v>9427</v>
      </c>
      <c r="N1779" s="24" t="s">
        <v>2101</v>
      </c>
      <c r="O1779" s="15" t="s">
        <v>7901</v>
      </c>
      <c r="P1779" s="24" t="s">
        <v>2518</v>
      </c>
      <c r="Q1779" s="24" t="s">
        <v>4109</v>
      </c>
      <c r="R1779" s="17">
        <v>38260</v>
      </c>
      <c r="S1779" s="17">
        <v>45055</v>
      </c>
      <c r="T1779" s="31">
        <v>45391</v>
      </c>
      <c r="U1779" s="17">
        <v>45407</v>
      </c>
      <c r="V1779" s="31">
        <v>45722</v>
      </c>
      <c r="W1779" s="17"/>
      <c r="X1779" s="17"/>
      <c r="Y1779" s="17"/>
      <c r="Z1779" s="20"/>
      <c r="AA1779" s="18">
        <f t="shared" ca="1" si="135"/>
        <v>21</v>
      </c>
      <c r="AB1779" s="19" t="s">
        <v>7878</v>
      </c>
      <c r="AC1779" s="35" t="str">
        <f t="shared" si="139"/>
        <v>1 anos 9 meses 9 dias</v>
      </c>
      <c r="AD1779" s="35" t="str">
        <f ca="1">IF(AND(V1779="",T1779&lt;TODAY()),"Contrato Encerrado",IF(AND(V1779="",T1779&gt;TODAY()),DATEDIF(TODAY(),T1779,"Y")&amp;" anos"&amp;" "&amp;DATEDIF(TODAY(),T1779,"YM")&amp;" meses"&amp;" "&amp;DATEDIF(TODAY(),T1779,"MD")&amp;" dias",IF(AND(X1779="",V1779&lt;TODAY()),"Contrato Encerrado",IF(AND(X1779="",V1779&gt;TODAY()),DATEDIF(TODAY(),V1779,"Y")&amp;" anos"&amp;" "&amp;DATEDIF(TODAY(),V1779,"YM")&amp;" meses"&amp;" "&amp;DATEDIF(TODAY(),V1779,"MD")&amp;" dias",IF(AND(Z1779="",X1779&lt;TODAY()),"Contrato Encerrado",IF(AND(Z1779="",X1779&gt;TODAY()),DATEDIF(TODAY(),X1779,"Y")&amp;" anos"&amp;" "&amp;DATEDIF(TODAY(),X1779,"YM")&amp;" meses"&amp;" "&amp;DATEDIF(TODAY(),X1779,"MD")&amp;" dias",IF(AND(Z1779&lt;&gt;””,Z1779&lt;TODAY()),"Contrato Encerrado",IF(AND(Z1779&lt;&gt;"",Z1779&gt;TODAY()),DATEDIF(TODAY(),Z1779,"Y")&amp;" anos"&amp;" "&amp;DATEDIF(TODAY(),Z1779,"YM")&amp;" meses"&amp;" "&amp;DATEDIF(TODAY(),Z1779,"MD")&amp;" dias"))))))))</f>
        <v>Contrato Encerrado</v>
      </c>
      <c r="AE1779" s="35">
        <f t="shared" si="136"/>
        <v>651</v>
      </c>
      <c r="AF1779" s="35">
        <f t="shared" si="137"/>
        <v>79</v>
      </c>
      <c r="AG1779" s="17" t="str">
        <f t="shared" si="138"/>
        <v>0 anos 2 meses 19 dias</v>
      </c>
    </row>
    <row r="1780" spans="1:33" ht="11.25" customHeight="1" x14ac:dyDescent="0.2">
      <c r="A1780" s="8" t="s">
        <v>9</v>
      </c>
      <c r="B1780" s="10" t="s">
        <v>13</v>
      </c>
      <c r="C1780" s="11" t="s">
        <v>25</v>
      </c>
      <c r="D1780" s="36">
        <v>2022</v>
      </c>
      <c r="E1780" s="12" t="s">
        <v>157</v>
      </c>
      <c r="F1780" s="8" t="s">
        <v>158</v>
      </c>
      <c r="G1780" s="77" t="s">
        <v>4606</v>
      </c>
      <c r="H1780" s="78" t="s">
        <v>4607</v>
      </c>
      <c r="I1780" s="14" t="s">
        <v>4608</v>
      </c>
      <c r="J1780" s="14" t="s">
        <v>14943</v>
      </c>
      <c r="K1780" s="14" t="s">
        <v>29</v>
      </c>
      <c r="L1780" s="15" t="s">
        <v>30</v>
      </c>
      <c r="M1780" s="7" t="s">
        <v>9427</v>
      </c>
      <c r="N1780" s="16" t="s">
        <v>2106</v>
      </c>
      <c r="O1780" s="16"/>
      <c r="P1780" s="16" t="s">
        <v>2518</v>
      </c>
      <c r="Q1780" s="16" t="s">
        <v>4109</v>
      </c>
      <c r="R1780" s="31">
        <v>37007</v>
      </c>
      <c r="S1780" s="31">
        <v>44893</v>
      </c>
      <c r="T1780" s="31">
        <v>45112</v>
      </c>
      <c r="U1780" s="31"/>
      <c r="V1780" s="31"/>
      <c r="W1780" s="31"/>
      <c r="X1780" s="17"/>
      <c r="Y1780" s="17"/>
      <c r="Z1780" s="31"/>
      <c r="AA1780" s="18">
        <f t="shared" ca="1" si="135"/>
        <v>24</v>
      </c>
      <c r="AB1780" s="19" t="s">
        <v>7878</v>
      </c>
      <c r="AC1780" s="35" t="str">
        <f t="shared" si="139"/>
        <v>0 anos 7 meses 7 dias</v>
      </c>
      <c r="AD1780" s="35" t="str">
        <f ca="1">IF(AND(V1780="",T1780&lt;TODAY()),"Contrato Encerrado",IF(AND(V1780="",T1780&gt;TODAY()),DATEDIF(TODAY(),T1780,"Y")&amp;" anos"&amp;" "&amp;DATEDIF(TODAY(),T1780,"YM")&amp;" meses"&amp;" "&amp;DATEDIF(TODAY(),T1780,"MD")&amp;" dias",IF(AND(X1780="",V1780&lt;TODAY()),"Contrato Encerrado",IF(AND(X1780="",V1780&gt;TODAY()),DATEDIF(TODAY(),V1780,"Y")&amp;" anos"&amp;" "&amp;DATEDIF(TODAY(),V1780,"YM")&amp;" meses"&amp;" "&amp;DATEDIF(TODAY(),V1780,"MD")&amp;" dias",IF(AND(Z1780="",X1780&lt;TODAY()),"Contrato Encerrado",IF(AND(Z1780="",X1780&gt;TODAY()),DATEDIF(TODAY(),X1780,"Y")&amp;" anos"&amp;" "&amp;DATEDIF(TODAY(),X1780,"YM")&amp;" meses"&amp;" "&amp;DATEDIF(TODAY(),X1780,"MD")&amp;" dias",IF(AND(Z1780&lt;&gt;””,Z1780&lt;TODAY()),"Contrato Encerrado",IF(AND(Z1780&lt;&gt;"",Z1780&gt;TODAY()),DATEDIF(TODAY(),Z1780,"Y")&amp;" anos"&amp;" "&amp;DATEDIF(TODAY(),Z1780,"YM")&amp;" meses"&amp;" "&amp;DATEDIF(TODAY(),Z1780,"MD")&amp;" dias"))))))))</f>
        <v>Contrato Encerrado</v>
      </c>
      <c r="AE1780" s="35">
        <f t="shared" si="136"/>
        <v>219</v>
      </c>
      <c r="AF1780" s="35">
        <f t="shared" si="137"/>
        <v>511</v>
      </c>
      <c r="AG1780" s="17" t="str">
        <f t="shared" si="138"/>
        <v>1 anos 4 meses 25 dias</v>
      </c>
    </row>
    <row r="1781" spans="1:33" ht="11.25" customHeight="1" x14ac:dyDescent="0.2">
      <c r="A1781" s="8" t="s">
        <v>9</v>
      </c>
      <c r="B1781" s="8" t="s">
        <v>13</v>
      </c>
      <c r="C1781" s="22" t="s">
        <v>23</v>
      </c>
      <c r="D1781" s="37">
        <v>2024</v>
      </c>
      <c r="E1781" s="12" t="s">
        <v>157</v>
      </c>
      <c r="F1781" s="8" t="s">
        <v>158</v>
      </c>
      <c r="G1781" s="77" t="s">
        <v>14635</v>
      </c>
      <c r="H1781" s="78" t="s">
        <v>14636</v>
      </c>
      <c r="I1781" s="14" t="s">
        <v>14637</v>
      </c>
      <c r="J1781" s="74" t="s">
        <v>14943</v>
      </c>
      <c r="K1781" s="14" t="s">
        <v>29</v>
      </c>
      <c r="L1781" s="15" t="s">
        <v>30</v>
      </c>
      <c r="M1781" s="7" t="s">
        <v>9427</v>
      </c>
      <c r="N1781" s="15" t="s">
        <v>6302</v>
      </c>
      <c r="O1781" s="15" t="s">
        <v>7884</v>
      </c>
      <c r="P1781" s="15" t="s">
        <v>2518</v>
      </c>
      <c r="Q1781" s="15" t="s">
        <v>2521</v>
      </c>
      <c r="R1781" s="20">
        <v>36149</v>
      </c>
      <c r="S1781" s="20">
        <v>45547</v>
      </c>
      <c r="T1781" s="20">
        <v>45911</v>
      </c>
      <c r="U1781" s="20"/>
      <c r="V1781" s="20"/>
      <c r="W1781" s="34"/>
      <c r="X1781" s="17"/>
      <c r="Y1781" s="17"/>
      <c r="Z1781" s="20"/>
      <c r="AA1781" s="18">
        <f t="shared" ca="1" si="135"/>
        <v>26</v>
      </c>
      <c r="AB1781" s="35" t="s">
        <v>7878</v>
      </c>
      <c r="AC1781" s="35" t="str">
        <f t="shared" si="139"/>
        <v>0 anos 11 meses 30 dias</v>
      </c>
      <c r="AD1781" s="35" t="str">
        <f ca="1">IF(AND(V1781="",T1781&lt;TODAY()),"Contrato Encerrado",IF(AND(V1781="",T1781&gt;TODAY()),DATEDIF(TODAY(),T1781,"Y")&amp;" anos"&amp;" "&amp;DATEDIF(TODAY(),T1781,"YM")&amp;" meses"&amp;" "&amp;DATEDIF(TODAY(),T1781,"MD")&amp;" dias",IF(AND(X1781="",V1781&lt;TODAY()),"Contrato Encerrado",IF(AND(X1781="",V1781&gt;TODAY()),DATEDIF(TODAY(),V1781,"Y")&amp;" anos"&amp;" "&amp;DATEDIF(TODAY(),V1781,"YM")&amp;" meses"&amp;" "&amp;DATEDIF(TODAY(),V1781,"MD")&amp;" dias",IF(AND(Z1781="",X1781&lt;TODAY()),"Contrato Encerrado",IF(AND(Z1781="",X1781&gt;TODAY()),DATEDIF(TODAY(),X1781,"Y")&amp;" anos"&amp;" "&amp;DATEDIF(TODAY(),X1781,"YM")&amp;" meses"&amp;" "&amp;DATEDIF(TODAY(),X1781,"MD")&amp;" dias",IF(AND(Z1781&lt;&gt;””,Z1781&lt;TODAY()),"Contrato Encerrado",IF(AND(Z1781&lt;&gt;"",Z1781&gt;TODAY()),DATEDIF(TODAY(),Z1781,"Y")&amp;" anos"&amp;" "&amp;DATEDIF(TODAY(),Z1781,"YM")&amp;" meses"&amp;" "&amp;DATEDIF(TODAY(),Z1781,"MD")&amp;" dias"))))))))</f>
        <v>Contrato Encerrado</v>
      </c>
      <c r="AE1781" s="35">
        <f t="shared" si="136"/>
        <v>364</v>
      </c>
      <c r="AF1781" s="35">
        <f t="shared" si="137"/>
        <v>366</v>
      </c>
      <c r="AG1781" s="17" t="str">
        <f t="shared" si="138"/>
        <v>0 anos 11 meses 31 dias</v>
      </c>
    </row>
    <row r="1782" spans="1:33" ht="11.25" customHeight="1" x14ac:dyDescent="0.2">
      <c r="A1782" s="8" t="s">
        <v>9</v>
      </c>
      <c r="B1782" s="8" t="s">
        <v>13</v>
      </c>
      <c r="C1782" s="22" t="s">
        <v>15</v>
      </c>
      <c r="D1782" s="37">
        <v>2025</v>
      </c>
      <c r="E1782" s="12" t="s">
        <v>27</v>
      </c>
      <c r="F1782" s="8" t="s">
        <v>28</v>
      </c>
      <c r="G1782" s="77" t="s">
        <v>15685</v>
      </c>
      <c r="H1782" s="78" t="s">
        <v>15686</v>
      </c>
      <c r="I1782" s="14" t="s">
        <v>15687</v>
      </c>
      <c r="J1782" s="14" t="s">
        <v>10</v>
      </c>
      <c r="K1782" s="14" t="s">
        <v>29</v>
      </c>
      <c r="L1782" s="15" t="s">
        <v>30</v>
      </c>
      <c r="M1782" s="7" t="s">
        <v>9427</v>
      </c>
      <c r="N1782" s="15" t="s">
        <v>2105</v>
      </c>
      <c r="O1782" s="15" t="s">
        <v>10152</v>
      </c>
      <c r="P1782" s="15" t="s">
        <v>2518</v>
      </c>
      <c r="Q1782" s="15" t="s">
        <v>4109</v>
      </c>
      <c r="R1782" s="20">
        <v>37222</v>
      </c>
      <c r="S1782" s="20">
        <v>45705</v>
      </c>
      <c r="T1782" s="20">
        <v>46069</v>
      </c>
      <c r="U1782" s="20"/>
      <c r="V1782" s="20"/>
      <c r="W1782" s="20"/>
      <c r="X1782" s="17"/>
      <c r="Y1782" s="17"/>
      <c r="Z1782" s="20"/>
      <c r="AA1782" s="21">
        <f t="shared" ca="1" si="135"/>
        <v>23</v>
      </c>
      <c r="AB1782" s="15" t="s">
        <v>7878</v>
      </c>
      <c r="AC1782" s="35" t="str">
        <f t="shared" si="139"/>
        <v>0 anos 11 meses 30 dias</v>
      </c>
      <c r="AD1782" s="35" t="str">
        <f ca="1">IF(AND(V1782="",T1782&lt;TODAY()),"Contrato Encerrado",IF(AND(V1782="",T1782&gt;TODAY()),DATEDIF(TODAY(),T1782,"Y")&amp;" anos"&amp;" "&amp;DATEDIF(TODAY(),T1782,"YM")&amp;" meses"&amp;" "&amp;DATEDIF(TODAY(),T1782,"MD")&amp;" dias",IF(AND(X1782="",V1782&lt;TODAY()),"Contrato Encerrado",IF(AND(X1782="",V1782&gt;TODAY()),DATEDIF(TODAY(),V1782,"Y")&amp;" anos"&amp;" "&amp;DATEDIF(TODAY(),V1782,"YM")&amp;" meses"&amp;" "&amp;DATEDIF(TODAY(),V1782,"MD")&amp;" dias",IF(AND(Z1782="",X1782&lt;TODAY()),"Contrato Encerrado",IF(AND(Z1782="",X1782&gt;TODAY()),DATEDIF(TODAY(),X1782,"Y")&amp;" anos"&amp;" "&amp;DATEDIF(TODAY(),X1782,"YM")&amp;" meses"&amp;" "&amp;DATEDIF(TODAY(),X1782,"MD")&amp;" dias",IF(AND(Z1782&lt;&gt;””,Z1782&lt;TODAY()),"Contrato Encerrado",IF(AND(Z1782&lt;&gt;"",Z1782&gt;TODAY()),DATEDIF(TODAY(),Z1782,"Y")&amp;" anos"&amp;" "&amp;DATEDIF(TODAY(),Z1782,"YM")&amp;" meses"&amp;" "&amp;DATEDIF(TODAY(),Z1782,"MD")&amp;" dias"))))))))</f>
        <v>0 anos 4 meses 9 dias</v>
      </c>
      <c r="AE1782" s="35">
        <f t="shared" si="136"/>
        <v>364</v>
      </c>
      <c r="AF1782" s="35">
        <f t="shared" si="137"/>
        <v>366</v>
      </c>
      <c r="AG1782" s="17" t="str">
        <f t="shared" si="138"/>
        <v>0 anos 11 meses 31 dias</v>
      </c>
    </row>
    <row r="1783" spans="1:33" ht="11.25" customHeight="1" x14ac:dyDescent="0.2">
      <c r="A1783" s="8" t="s">
        <v>9</v>
      </c>
      <c r="B1783" s="8" t="s">
        <v>13</v>
      </c>
      <c r="C1783" s="22" t="s">
        <v>14</v>
      </c>
      <c r="D1783" s="37">
        <v>2023</v>
      </c>
      <c r="E1783" s="23" t="s">
        <v>157</v>
      </c>
      <c r="F1783" s="8" t="s">
        <v>158</v>
      </c>
      <c r="G1783" s="77" t="s">
        <v>6544</v>
      </c>
      <c r="H1783" s="78" t="s">
        <v>6545</v>
      </c>
      <c r="I1783" s="9" t="s">
        <v>6546</v>
      </c>
      <c r="J1783" s="14" t="s">
        <v>14943</v>
      </c>
      <c r="K1783" s="9" t="s">
        <v>29</v>
      </c>
      <c r="L1783" s="24" t="s">
        <v>30</v>
      </c>
      <c r="M1783" s="7" t="s">
        <v>9427</v>
      </c>
      <c r="N1783" s="24" t="s">
        <v>6302</v>
      </c>
      <c r="O1783" s="24"/>
      <c r="P1783" s="24" t="s">
        <v>2518</v>
      </c>
      <c r="Q1783" s="24" t="s">
        <v>2521</v>
      </c>
      <c r="R1783" s="17">
        <v>36844</v>
      </c>
      <c r="S1783" s="17">
        <v>44960</v>
      </c>
      <c r="T1783" s="31">
        <v>45503</v>
      </c>
      <c r="U1783" s="17"/>
      <c r="V1783" s="31"/>
      <c r="W1783" s="17"/>
      <c r="X1783" s="17"/>
      <c r="Y1783" s="17"/>
      <c r="Z1783" s="31"/>
      <c r="AA1783" s="18">
        <f t="shared" ca="1" si="135"/>
        <v>24</v>
      </c>
      <c r="AB1783" s="19" t="s">
        <v>7878</v>
      </c>
      <c r="AC1783" s="35" t="str">
        <f t="shared" si="139"/>
        <v>1 anos 5 meses 27 dias</v>
      </c>
      <c r="AD1783" s="35" t="str">
        <f ca="1">IF(AND(V1783="",T1783&lt;TODAY()),"Contrato Encerrado",IF(AND(V1783="",T1783&gt;TODAY()),DATEDIF(TODAY(),T1783,"Y")&amp;" anos"&amp;" "&amp;DATEDIF(TODAY(),T1783,"YM")&amp;" meses"&amp;" "&amp;DATEDIF(TODAY(),T1783,"MD")&amp;" dias",IF(AND(X1783="",V1783&lt;TODAY()),"Contrato Encerrado",IF(AND(X1783="",V1783&gt;TODAY()),DATEDIF(TODAY(),V1783,"Y")&amp;" anos"&amp;" "&amp;DATEDIF(TODAY(),V1783,"YM")&amp;" meses"&amp;" "&amp;DATEDIF(TODAY(),V1783,"MD")&amp;" dias",IF(AND(Z1783="",X1783&lt;TODAY()),"Contrato Encerrado",IF(AND(Z1783="",X1783&gt;TODAY()),DATEDIF(TODAY(),X1783,"Y")&amp;" anos"&amp;" "&amp;DATEDIF(TODAY(),X1783,"YM")&amp;" meses"&amp;" "&amp;DATEDIF(TODAY(),X1783,"MD")&amp;" dias",IF(AND(Z1783&lt;&gt;””,Z1783&lt;TODAY()),"Contrato Encerrado",IF(AND(Z1783&lt;&gt;"",Z1783&gt;TODAY()),DATEDIF(TODAY(),Z1783,"Y")&amp;" anos"&amp;" "&amp;DATEDIF(TODAY(),Z1783,"YM")&amp;" meses"&amp;" "&amp;DATEDIF(TODAY(),Z1783,"MD")&amp;" dias"))))))))</f>
        <v>Contrato Encerrado</v>
      </c>
      <c r="AE1783" s="35">
        <f t="shared" si="136"/>
        <v>543</v>
      </c>
      <c r="AF1783" s="35">
        <f t="shared" si="137"/>
        <v>187</v>
      </c>
      <c r="AG1783" s="17" t="str">
        <f t="shared" si="138"/>
        <v>0 anos 6 meses 5 dias</v>
      </c>
    </row>
    <row r="1784" spans="1:33" ht="11.25" customHeight="1" x14ac:dyDescent="0.2">
      <c r="A1784" s="8" t="s">
        <v>9</v>
      </c>
      <c r="B1784" s="8" t="s">
        <v>13</v>
      </c>
      <c r="C1784" s="22" t="s">
        <v>22</v>
      </c>
      <c r="D1784" s="36">
        <v>2024</v>
      </c>
      <c r="E1784" s="12" t="s">
        <v>157</v>
      </c>
      <c r="F1784" s="8" t="s">
        <v>158</v>
      </c>
      <c r="G1784" s="77" t="s">
        <v>14393</v>
      </c>
      <c r="H1784" s="78" t="s">
        <v>14394</v>
      </c>
      <c r="I1784" s="14" t="s">
        <v>14395</v>
      </c>
      <c r="J1784" s="14" t="s">
        <v>14943</v>
      </c>
      <c r="K1784" s="14" t="s">
        <v>29</v>
      </c>
      <c r="L1784" s="15" t="s">
        <v>30</v>
      </c>
      <c r="M1784" s="7" t="s">
        <v>9427</v>
      </c>
      <c r="N1784" s="15" t="s">
        <v>6135</v>
      </c>
      <c r="O1784" s="15" t="s">
        <v>7914</v>
      </c>
      <c r="P1784" s="15" t="s">
        <v>2518</v>
      </c>
      <c r="Q1784" s="15" t="s">
        <v>2521</v>
      </c>
      <c r="R1784" s="20">
        <v>30535</v>
      </c>
      <c r="S1784" s="20">
        <v>45532</v>
      </c>
      <c r="T1784" s="20">
        <v>45896</v>
      </c>
      <c r="U1784" s="20"/>
      <c r="V1784" s="20"/>
      <c r="W1784" s="20"/>
      <c r="X1784" s="17"/>
      <c r="Y1784" s="17"/>
      <c r="Z1784" s="20"/>
      <c r="AA1784" s="18">
        <f t="shared" ca="1" si="135"/>
        <v>42</v>
      </c>
      <c r="AB1784" s="15" t="s">
        <v>7878</v>
      </c>
      <c r="AC1784" s="35" t="str">
        <f t="shared" si="139"/>
        <v>0 anos 11 meses 30 dias</v>
      </c>
      <c r="AD1784" s="35" t="str">
        <f ca="1">IF(AND(V1784="",T1784&lt;TODAY()),"Contrato Encerrado",IF(AND(V1784="",T1784&gt;TODAY()),DATEDIF(TODAY(),T1784,"Y")&amp;" anos"&amp;" "&amp;DATEDIF(TODAY(),T1784,"YM")&amp;" meses"&amp;" "&amp;DATEDIF(TODAY(),T1784,"MD")&amp;" dias",IF(AND(X1784="",V1784&lt;TODAY()),"Contrato Encerrado",IF(AND(X1784="",V1784&gt;TODAY()),DATEDIF(TODAY(),V1784,"Y")&amp;" anos"&amp;" "&amp;DATEDIF(TODAY(),V1784,"YM")&amp;" meses"&amp;" "&amp;DATEDIF(TODAY(),V1784,"MD")&amp;" dias",IF(AND(Z1784="",X1784&lt;TODAY()),"Contrato Encerrado",IF(AND(Z1784="",X1784&gt;TODAY()),DATEDIF(TODAY(),X1784,"Y")&amp;" anos"&amp;" "&amp;DATEDIF(TODAY(),X1784,"YM")&amp;" meses"&amp;" "&amp;DATEDIF(TODAY(),X1784,"MD")&amp;" dias",IF(AND(Z1784&lt;&gt;””,Z1784&lt;TODAY()),"Contrato Encerrado",IF(AND(Z1784&lt;&gt;"",Z1784&gt;TODAY()),DATEDIF(TODAY(),Z1784,"Y")&amp;" anos"&amp;" "&amp;DATEDIF(TODAY(),Z1784,"YM")&amp;" meses"&amp;" "&amp;DATEDIF(TODAY(),Z1784,"MD")&amp;" dias"))))))))</f>
        <v>Contrato Encerrado</v>
      </c>
      <c r="AE1784" s="35">
        <f t="shared" si="136"/>
        <v>364</v>
      </c>
      <c r="AF1784" s="35">
        <f t="shared" si="137"/>
        <v>366</v>
      </c>
      <c r="AG1784" s="17" t="str">
        <f t="shared" si="138"/>
        <v>0 anos 11 meses 31 dias</v>
      </c>
    </row>
    <row r="1785" spans="1:33" ht="11.25" customHeight="1" x14ac:dyDescent="0.2">
      <c r="A1785" s="8" t="s">
        <v>9</v>
      </c>
      <c r="B1785" s="8" t="s">
        <v>13</v>
      </c>
      <c r="C1785" s="22" t="s">
        <v>15</v>
      </c>
      <c r="D1785" s="37">
        <v>2024</v>
      </c>
      <c r="E1785" s="23" t="s">
        <v>157</v>
      </c>
      <c r="F1785" s="8" t="s">
        <v>158</v>
      </c>
      <c r="G1785" s="77" t="s">
        <v>12172</v>
      </c>
      <c r="H1785" s="78" t="s">
        <v>12173</v>
      </c>
      <c r="I1785" s="9" t="s">
        <v>12174</v>
      </c>
      <c r="J1785" s="14" t="s">
        <v>10</v>
      </c>
      <c r="K1785" s="9" t="s">
        <v>29</v>
      </c>
      <c r="L1785" s="24" t="s">
        <v>30</v>
      </c>
      <c r="M1785" s="7" t="s">
        <v>9427</v>
      </c>
      <c r="N1785" s="24" t="s">
        <v>2101</v>
      </c>
      <c r="O1785" s="24" t="s">
        <v>7901</v>
      </c>
      <c r="P1785" s="24" t="s">
        <v>2518</v>
      </c>
      <c r="Q1785" s="24" t="s">
        <v>4109</v>
      </c>
      <c r="R1785" s="29">
        <v>37968</v>
      </c>
      <c r="S1785" s="29">
        <v>45334</v>
      </c>
      <c r="T1785" s="20">
        <v>46064</v>
      </c>
      <c r="U1785" s="20"/>
      <c r="V1785" s="20"/>
      <c r="W1785" s="29"/>
      <c r="X1785" s="17"/>
      <c r="Y1785" s="17"/>
      <c r="Z1785" s="20"/>
      <c r="AA1785" s="18">
        <f t="shared" ca="1" si="135"/>
        <v>21</v>
      </c>
      <c r="AB1785" s="18" t="s">
        <v>7878</v>
      </c>
      <c r="AC1785" s="35" t="str">
        <f t="shared" si="139"/>
        <v>1 anos 11 meses 30 dias</v>
      </c>
      <c r="AD1785" s="35" t="str">
        <f ca="1">IF(AND(V1785="",T1785&lt;TODAY()),"Contrato Encerrado",IF(AND(V1785="",T1785&gt;TODAY()),DATEDIF(TODAY(),T1785,"Y")&amp;" anos"&amp;" "&amp;DATEDIF(TODAY(),T1785,"YM")&amp;" meses"&amp;" "&amp;DATEDIF(TODAY(),T1785,"MD")&amp;" dias",IF(AND(X1785="",V1785&lt;TODAY()),"Contrato Encerrado",IF(AND(X1785="",V1785&gt;TODAY()),DATEDIF(TODAY(),V1785,"Y")&amp;" anos"&amp;" "&amp;DATEDIF(TODAY(),V1785,"YM")&amp;" meses"&amp;" "&amp;DATEDIF(TODAY(),V1785,"MD")&amp;" dias",IF(AND(Z1785="",X1785&lt;TODAY()),"Contrato Encerrado",IF(AND(Z1785="",X1785&gt;TODAY()),DATEDIF(TODAY(),X1785,"Y")&amp;" anos"&amp;" "&amp;DATEDIF(TODAY(),X1785,"YM")&amp;" meses"&amp;" "&amp;DATEDIF(TODAY(),X1785,"MD")&amp;" dias",IF(AND(Z1785&lt;&gt;””,Z1785&lt;TODAY()),"Contrato Encerrado",IF(AND(Z1785&lt;&gt;"",Z1785&gt;TODAY()),DATEDIF(TODAY(),Z1785,"Y")&amp;" anos"&amp;" "&amp;DATEDIF(TODAY(),Z1785,"YM")&amp;" meses"&amp;" "&amp;DATEDIF(TODAY(),Z1785,"MD")&amp;" dias"))))))))</f>
        <v>0 anos 4 meses 4 dias</v>
      </c>
      <c r="AE1785" s="35">
        <f t="shared" si="136"/>
        <v>730</v>
      </c>
      <c r="AF1785" s="35">
        <f t="shared" si="137"/>
        <v>0</v>
      </c>
      <c r="AG1785" s="17" t="str">
        <f t="shared" si="138"/>
        <v>ESTÁGIO COMPLETOU 2 ANOS</v>
      </c>
    </row>
    <row r="1786" spans="1:33" s="61" customFormat="1" ht="11.25" customHeight="1" x14ac:dyDescent="0.2">
      <c r="A1786" s="8" t="s">
        <v>9</v>
      </c>
      <c r="B1786" s="8" t="s">
        <v>13</v>
      </c>
      <c r="C1786" s="22" t="s">
        <v>15</v>
      </c>
      <c r="D1786" s="37">
        <v>2023</v>
      </c>
      <c r="E1786" s="23" t="s">
        <v>307</v>
      </c>
      <c r="F1786" s="8" t="s">
        <v>308</v>
      </c>
      <c r="G1786" s="77" t="s">
        <v>6547</v>
      </c>
      <c r="H1786" s="78" t="s">
        <v>6548</v>
      </c>
      <c r="I1786" s="9" t="s">
        <v>6549</v>
      </c>
      <c r="J1786" s="14" t="s">
        <v>14943</v>
      </c>
      <c r="K1786" s="9" t="s">
        <v>29</v>
      </c>
      <c r="L1786" s="24" t="s">
        <v>81</v>
      </c>
      <c r="M1786" s="7" t="s">
        <v>82</v>
      </c>
      <c r="N1786" s="24" t="s">
        <v>4113</v>
      </c>
      <c r="O1786" s="24"/>
      <c r="P1786" s="24" t="s">
        <v>2518</v>
      </c>
      <c r="Q1786" s="24" t="s">
        <v>2523</v>
      </c>
      <c r="R1786" s="17">
        <v>38612</v>
      </c>
      <c r="S1786" s="17">
        <v>44992</v>
      </c>
      <c r="T1786" s="20">
        <v>45656</v>
      </c>
      <c r="U1786" s="20"/>
      <c r="V1786" s="20"/>
      <c r="W1786" s="17"/>
      <c r="X1786" s="17"/>
      <c r="Y1786" s="17"/>
      <c r="Z1786" s="20"/>
      <c r="AA1786" s="18">
        <f t="shared" ca="1" si="135"/>
        <v>20</v>
      </c>
      <c r="AB1786" s="19" t="s">
        <v>7878</v>
      </c>
      <c r="AC1786" s="35" t="str">
        <f t="shared" si="139"/>
        <v>1 anos 9 meses 23 dias</v>
      </c>
      <c r="AD1786" s="35" t="str">
        <f ca="1">IF(AND(V1786="",T1786&lt;TODAY()),"Contrato Encerrado",IF(AND(V1786="",T1786&gt;TODAY()),DATEDIF(TODAY(),T1786,"Y")&amp;" anos"&amp;" "&amp;DATEDIF(TODAY(),T1786,"YM")&amp;" meses"&amp;" "&amp;DATEDIF(TODAY(),T1786,"MD")&amp;" dias",IF(AND(X1786="",V1786&lt;TODAY()),"Contrato Encerrado",IF(AND(X1786="",V1786&gt;TODAY()),DATEDIF(TODAY(),V1786,"Y")&amp;" anos"&amp;" "&amp;DATEDIF(TODAY(),V1786,"YM")&amp;" meses"&amp;" "&amp;DATEDIF(TODAY(),V1786,"MD")&amp;" dias",IF(AND(Z1786="",X1786&lt;TODAY()),"Contrato Encerrado",IF(AND(Z1786="",X1786&gt;TODAY()),DATEDIF(TODAY(),X1786,"Y")&amp;" anos"&amp;" "&amp;DATEDIF(TODAY(),X1786,"YM")&amp;" meses"&amp;" "&amp;DATEDIF(TODAY(),X1786,"MD")&amp;" dias",IF(AND(Z1786&lt;&gt;””,Z1786&lt;TODAY()),"Contrato Encerrado",IF(AND(Z1786&lt;&gt;"",Z1786&gt;TODAY()),DATEDIF(TODAY(),Z1786,"Y")&amp;" anos"&amp;" "&amp;DATEDIF(TODAY(),Z1786,"YM")&amp;" meses"&amp;" "&amp;DATEDIF(TODAY(),Z1786,"MD")&amp;" dias"))))))))</f>
        <v>Contrato Encerrado</v>
      </c>
      <c r="AE1786" s="35">
        <f t="shared" si="136"/>
        <v>664</v>
      </c>
      <c r="AF1786" s="35">
        <f t="shared" si="137"/>
        <v>66</v>
      </c>
      <c r="AG1786" s="17" t="str">
        <f t="shared" si="138"/>
        <v>0 anos 2 meses 6 dias</v>
      </c>
    </row>
    <row r="1787" spans="1:33" ht="11.25" customHeight="1" x14ac:dyDescent="0.2">
      <c r="A1787" s="8" t="s">
        <v>9</v>
      </c>
      <c r="B1787" s="10" t="s">
        <v>13</v>
      </c>
      <c r="C1787" s="11" t="s">
        <v>23</v>
      </c>
      <c r="D1787" s="36">
        <v>2022</v>
      </c>
      <c r="E1787" s="12" t="s">
        <v>157</v>
      </c>
      <c r="F1787" s="8" t="s">
        <v>158</v>
      </c>
      <c r="G1787" s="77" t="s">
        <v>4609</v>
      </c>
      <c r="H1787" s="78" t="s">
        <v>4610</v>
      </c>
      <c r="I1787" s="14" t="s">
        <v>4611</v>
      </c>
      <c r="J1787" s="67" t="s">
        <v>14943</v>
      </c>
      <c r="K1787" s="14" t="s">
        <v>29</v>
      </c>
      <c r="L1787" s="15" t="s">
        <v>30</v>
      </c>
      <c r="M1787" s="7" t="s">
        <v>9427</v>
      </c>
      <c r="N1787" s="16" t="s">
        <v>2101</v>
      </c>
      <c r="O1787" s="16"/>
      <c r="P1787" s="16" t="s">
        <v>2518</v>
      </c>
      <c r="Q1787" s="16" t="s">
        <v>2521</v>
      </c>
      <c r="R1787" s="31">
        <v>37319</v>
      </c>
      <c r="S1787" s="31">
        <v>44830</v>
      </c>
      <c r="T1787" s="31">
        <v>45559</v>
      </c>
      <c r="U1787" s="31"/>
      <c r="V1787" s="31"/>
      <c r="W1787" s="31"/>
      <c r="X1787" s="17"/>
      <c r="Y1787" s="17"/>
      <c r="Z1787" s="31"/>
      <c r="AA1787" s="18">
        <f t="shared" ca="1" si="135"/>
        <v>23</v>
      </c>
      <c r="AB1787" s="19" t="s">
        <v>7878</v>
      </c>
      <c r="AC1787" s="35" t="str">
        <f t="shared" si="139"/>
        <v>1 anos 11 meses 29 dias</v>
      </c>
      <c r="AD1787" s="35" t="str">
        <f ca="1">IF(AND(V1787="",T1787&lt;TODAY()),"Contrato Encerrado",IF(AND(V1787="",T1787&gt;TODAY()),DATEDIF(TODAY(),T1787,"Y")&amp;" anos"&amp;" "&amp;DATEDIF(TODAY(),T1787,"YM")&amp;" meses"&amp;" "&amp;DATEDIF(TODAY(),T1787,"MD")&amp;" dias",IF(AND(X1787="",V1787&lt;TODAY()),"Contrato Encerrado",IF(AND(X1787="",V1787&gt;TODAY()),DATEDIF(TODAY(),V1787,"Y")&amp;" anos"&amp;" "&amp;DATEDIF(TODAY(),V1787,"YM")&amp;" meses"&amp;" "&amp;DATEDIF(TODAY(),V1787,"MD")&amp;" dias",IF(AND(Z1787="",X1787&lt;TODAY()),"Contrato Encerrado",IF(AND(Z1787="",X1787&gt;TODAY()),DATEDIF(TODAY(),X1787,"Y")&amp;" anos"&amp;" "&amp;DATEDIF(TODAY(),X1787,"YM")&amp;" meses"&amp;" "&amp;DATEDIF(TODAY(),X1787,"MD")&amp;" dias",IF(AND(Z1787&lt;&gt;””,Z1787&lt;TODAY()),"Contrato Encerrado",IF(AND(Z1787&lt;&gt;"",Z1787&gt;TODAY()),DATEDIF(TODAY(),Z1787,"Y")&amp;" anos"&amp;" "&amp;DATEDIF(TODAY(),Z1787,"YM")&amp;" meses"&amp;" "&amp;DATEDIF(TODAY(),Z1787,"MD")&amp;" dias"))))))))</f>
        <v>Contrato Encerrado</v>
      </c>
      <c r="AE1787" s="35">
        <f t="shared" si="136"/>
        <v>729</v>
      </c>
      <c r="AF1787" s="35">
        <f t="shared" si="137"/>
        <v>1</v>
      </c>
      <c r="AG1787" s="17" t="str">
        <f t="shared" si="138"/>
        <v>0 anos 0 meses 1 dias</v>
      </c>
    </row>
    <row r="1788" spans="1:33" ht="11.25" customHeight="1" x14ac:dyDescent="0.2">
      <c r="A1788" s="8" t="s">
        <v>9</v>
      </c>
      <c r="B1788" s="8" t="s">
        <v>13</v>
      </c>
      <c r="C1788" s="22" t="s">
        <v>15</v>
      </c>
      <c r="D1788" s="37">
        <v>2025</v>
      </c>
      <c r="E1788" s="12" t="s">
        <v>79</v>
      </c>
      <c r="F1788" s="8" t="s">
        <v>80</v>
      </c>
      <c r="G1788" s="77" t="s">
        <v>15688</v>
      </c>
      <c r="H1788" s="78" t="s">
        <v>15689</v>
      </c>
      <c r="I1788" s="14" t="s">
        <v>15690</v>
      </c>
      <c r="J1788" s="14" t="s">
        <v>10</v>
      </c>
      <c r="K1788" s="14" t="s">
        <v>29</v>
      </c>
      <c r="L1788" s="15" t="s">
        <v>81</v>
      </c>
      <c r="M1788" s="7" t="s">
        <v>82</v>
      </c>
      <c r="N1788" s="15" t="s">
        <v>4113</v>
      </c>
      <c r="O1788" s="15" t="s">
        <v>8167</v>
      </c>
      <c r="P1788" s="15" t="s">
        <v>2518</v>
      </c>
      <c r="Q1788" s="15" t="s">
        <v>2523</v>
      </c>
      <c r="R1788" s="20">
        <v>39558</v>
      </c>
      <c r="S1788" s="20">
        <v>45722</v>
      </c>
      <c r="T1788" s="20">
        <v>46086</v>
      </c>
      <c r="U1788" s="20"/>
      <c r="V1788" s="20"/>
      <c r="W1788" s="20"/>
      <c r="X1788" s="17"/>
      <c r="Y1788" s="17"/>
      <c r="Z1788" s="20"/>
      <c r="AA1788" s="21">
        <f t="shared" ca="1" si="135"/>
        <v>17</v>
      </c>
      <c r="AB1788" s="15" t="s">
        <v>7878</v>
      </c>
      <c r="AC1788" s="35" t="str">
        <f t="shared" si="139"/>
        <v>0 anos 11 meses 27 dias</v>
      </c>
      <c r="AD1788" s="35" t="str">
        <f ca="1">IF(AND(V1788="",T1788&lt;TODAY()),"Contrato Encerrado",IF(AND(V1788="",T1788&gt;TODAY()),DATEDIF(TODAY(),T1788,"Y")&amp;" anos"&amp;" "&amp;DATEDIF(TODAY(),T1788,"YM")&amp;" meses"&amp;" "&amp;DATEDIF(TODAY(),T1788,"MD")&amp;" dias",IF(AND(X1788="",V1788&lt;TODAY()),"Contrato Encerrado",IF(AND(X1788="",V1788&gt;TODAY()),DATEDIF(TODAY(),V1788,"Y")&amp;" anos"&amp;" "&amp;DATEDIF(TODAY(),V1788,"YM")&amp;" meses"&amp;" "&amp;DATEDIF(TODAY(),V1788,"MD")&amp;" dias",IF(AND(Z1788="",X1788&lt;TODAY()),"Contrato Encerrado",IF(AND(Z1788="",X1788&gt;TODAY()),DATEDIF(TODAY(),X1788,"Y")&amp;" anos"&amp;" "&amp;DATEDIF(TODAY(),X1788,"YM")&amp;" meses"&amp;" "&amp;DATEDIF(TODAY(),X1788,"MD")&amp;" dias",IF(AND(Z1788&lt;&gt;””,Z1788&lt;TODAY()),"Contrato Encerrado",IF(AND(Z1788&lt;&gt;"",Z1788&gt;TODAY()),DATEDIF(TODAY(),Z1788,"Y")&amp;" anos"&amp;" "&amp;DATEDIF(TODAY(),Z1788,"YM")&amp;" meses"&amp;" "&amp;DATEDIF(TODAY(),Z1788,"MD")&amp;" dias"))))))))</f>
        <v>0 anos 4 meses 26 dias</v>
      </c>
      <c r="AE1788" s="35">
        <f t="shared" si="136"/>
        <v>364</v>
      </c>
      <c r="AF1788" s="35">
        <f t="shared" si="137"/>
        <v>366</v>
      </c>
      <c r="AG1788" s="17" t="str">
        <f t="shared" si="138"/>
        <v>0 anos 11 meses 31 dias</v>
      </c>
    </row>
    <row r="1789" spans="1:33" s="61" customFormat="1" ht="11.25" customHeight="1" x14ac:dyDescent="0.2">
      <c r="A1789" s="8" t="s">
        <v>9</v>
      </c>
      <c r="B1789" s="8" t="s">
        <v>13</v>
      </c>
      <c r="C1789" s="22" t="s">
        <v>14</v>
      </c>
      <c r="D1789" s="37">
        <v>2023</v>
      </c>
      <c r="E1789" s="23" t="s">
        <v>157</v>
      </c>
      <c r="F1789" s="8" t="s">
        <v>158</v>
      </c>
      <c r="G1789" s="77" t="s">
        <v>6550</v>
      </c>
      <c r="H1789" s="78" t="s">
        <v>6551</v>
      </c>
      <c r="I1789" s="9" t="s">
        <v>6552</v>
      </c>
      <c r="J1789" s="14" t="s">
        <v>14943</v>
      </c>
      <c r="K1789" s="9" t="s">
        <v>29</v>
      </c>
      <c r="L1789" s="24" t="s">
        <v>30</v>
      </c>
      <c r="M1789" s="7" t="s">
        <v>9427</v>
      </c>
      <c r="N1789" s="24" t="s">
        <v>6302</v>
      </c>
      <c r="O1789" s="24"/>
      <c r="P1789" s="24" t="s">
        <v>2518</v>
      </c>
      <c r="Q1789" s="24" t="s">
        <v>2521</v>
      </c>
      <c r="R1789" s="17">
        <v>37150</v>
      </c>
      <c r="S1789" s="17">
        <v>44965</v>
      </c>
      <c r="T1789" s="31">
        <v>45090</v>
      </c>
      <c r="U1789" s="17"/>
      <c r="V1789" s="31"/>
      <c r="W1789" s="17"/>
      <c r="X1789" s="17"/>
      <c r="Y1789" s="17"/>
      <c r="Z1789" s="31"/>
      <c r="AA1789" s="18">
        <f t="shared" ca="1" si="135"/>
        <v>24</v>
      </c>
      <c r="AB1789" s="19" t="s">
        <v>7878</v>
      </c>
      <c r="AC1789" s="35" t="str">
        <f t="shared" si="139"/>
        <v>0 anos 4 meses 5 dias</v>
      </c>
      <c r="AD1789" s="35" t="str">
        <f ca="1">IF(AND(V1789="",T1789&lt;TODAY()),"Contrato Encerrado",IF(AND(V1789="",T1789&gt;TODAY()),DATEDIF(TODAY(),T1789,"Y")&amp;" anos"&amp;" "&amp;DATEDIF(TODAY(),T1789,"YM")&amp;" meses"&amp;" "&amp;DATEDIF(TODAY(),T1789,"MD")&amp;" dias",IF(AND(X1789="",V1789&lt;TODAY()),"Contrato Encerrado",IF(AND(X1789="",V1789&gt;TODAY()),DATEDIF(TODAY(),V1789,"Y")&amp;" anos"&amp;" "&amp;DATEDIF(TODAY(),V1789,"YM")&amp;" meses"&amp;" "&amp;DATEDIF(TODAY(),V1789,"MD")&amp;" dias",IF(AND(Z1789="",X1789&lt;TODAY()),"Contrato Encerrado",IF(AND(Z1789="",X1789&gt;TODAY()),DATEDIF(TODAY(),X1789,"Y")&amp;" anos"&amp;" "&amp;DATEDIF(TODAY(),X1789,"YM")&amp;" meses"&amp;" "&amp;DATEDIF(TODAY(),X1789,"MD")&amp;" dias",IF(AND(Z1789&lt;&gt;””,Z1789&lt;TODAY()),"Contrato Encerrado",IF(AND(Z1789&lt;&gt;"",Z1789&gt;TODAY()),DATEDIF(TODAY(),Z1789,"Y")&amp;" anos"&amp;" "&amp;DATEDIF(TODAY(),Z1789,"YM")&amp;" meses"&amp;" "&amp;DATEDIF(TODAY(),Z1789,"MD")&amp;" dias"))))))))</f>
        <v>Contrato Encerrado</v>
      </c>
      <c r="AE1789" s="35">
        <f t="shared" si="136"/>
        <v>125</v>
      </c>
      <c r="AF1789" s="35">
        <f t="shared" si="137"/>
        <v>605</v>
      </c>
      <c r="AG1789" s="17" t="str">
        <f t="shared" si="138"/>
        <v>1 anos 7 meses 27 dias</v>
      </c>
    </row>
    <row r="1790" spans="1:33" ht="11.25" customHeight="1" x14ac:dyDescent="0.2">
      <c r="A1790" s="8" t="s">
        <v>9</v>
      </c>
      <c r="B1790" s="8" t="s">
        <v>13</v>
      </c>
      <c r="C1790" s="22" t="s">
        <v>14</v>
      </c>
      <c r="D1790" s="37">
        <v>2024</v>
      </c>
      <c r="E1790" s="12" t="s">
        <v>157</v>
      </c>
      <c r="F1790" s="8" t="s">
        <v>158</v>
      </c>
      <c r="G1790" s="77" t="s">
        <v>11272</v>
      </c>
      <c r="H1790" s="78" t="s">
        <v>11273</v>
      </c>
      <c r="I1790" s="14" t="s">
        <v>11274</v>
      </c>
      <c r="J1790" s="67" t="s">
        <v>14943</v>
      </c>
      <c r="K1790" s="14" t="s">
        <v>29</v>
      </c>
      <c r="L1790" s="15" t="s">
        <v>81</v>
      </c>
      <c r="M1790" s="7" t="s">
        <v>82</v>
      </c>
      <c r="N1790" s="15" t="s">
        <v>4113</v>
      </c>
      <c r="O1790" s="15" t="s">
        <v>11016</v>
      </c>
      <c r="P1790" s="15" t="s">
        <v>2518</v>
      </c>
      <c r="Q1790" s="15" t="s">
        <v>4109</v>
      </c>
      <c r="R1790" s="20">
        <v>39018</v>
      </c>
      <c r="S1790" s="20">
        <v>45295</v>
      </c>
      <c r="T1790" s="20">
        <v>45657</v>
      </c>
      <c r="U1790" s="20"/>
      <c r="V1790" s="20"/>
      <c r="W1790" s="20"/>
      <c r="X1790" s="17"/>
      <c r="Y1790" s="17"/>
      <c r="Z1790" s="20"/>
      <c r="AA1790" s="18">
        <f t="shared" ca="1" si="135"/>
        <v>18</v>
      </c>
      <c r="AB1790" s="15" t="s">
        <v>7878</v>
      </c>
      <c r="AC1790" s="35" t="str">
        <f t="shared" si="139"/>
        <v>0 anos 11 meses 27 dias</v>
      </c>
      <c r="AD1790" s="35" t="str">
        <f ca="1">IF(AND(V1790="",T1790&lt;TODAY()),"Contrato Encerrado",IF(AND(V1790="",T1790&gt;TODAY()),DATEDIF(TODAY(),T1790,"Y")&amp;" anos"&amp;" "&amp;DATEDIF(TODAY(),T1790,"YM")&amp;" meses"&amp;" "&amp;DATEDIF(TODAY(),T1790,"MD")&amp;" dias",IF(AND(X1790="",V1790&lt;TODAY()),"Contrato Encerrado",IF(AND(X1790="",V1790&gt;TODAY()),DATEDIF(TODAY(),V1790,"Y")&amp;" anos"&amp;" "&amp;DATEDIF(TODAY(),V1790,"YM")&amp;" meses"&amp;" "&amp;DATEDIF(TODAY(),V1790,"MD")&amp;" dias",IF(AND(Z1790="",X1790&lt;TODAY()),"Contrato Encerrado",IF(AND(Z1790="",X1790&gt;TODAY()),DATEDIF(TODAY(),X1790,"Y")&amp;" anos"&amp;" "&amp;DATEDIF(TODAY(),X1790,"YM")&amp;" meses"&amp;" "&amp;DATEDIF(TODAY(),X1790,"MD")&amp;" dias",IF(AND(Z1790&lt;&gt;””,Z1790&lt;TODAY()),"Contrato Encerrado",IF(AND(Z1790&lt;&gt;"",Z1790&gt;TODAY()),DATEDIF(TODAY(),Z1790,"Y")&amp;" anos"&amp;" "&amp;DATEDIF(TODAY(),Z1790,"YM")&amp;" meses"&amp;" "&amp;DATEDIF(TODAY(),Z1790,"MD")&amp;" dias"))))))))</f>
        <v>Contrato Encerrado</v>
      </c>
      <c r="AE1790" s="35">
        <f t="shared" si="136"/>
        <v>362</v>
      </c>
      <c r="AF1790" s="35">
        <f t="shared" si="137"/>
        <v>368</v>
      </c>
      <c r="AG1790" s="17" t="str">
        <f t="shared" si="138"/>
        <v>1 anos 0 meses 2 dias</v>
      </c>
    </row>
    <row r="1791" spans="1:33" ht="11.25" customHeight="1" x14ac:dyDescent="0.2">
      <c r="A1791" s="8" t="s">
        <v>9</v>
      </c>
      <c r="B1791" s="8" t="s">
        <v>13</v>
      </c>
      <c r="C1791" s="22" t="s">
        <v>11</v>
      </c>
      <c r="D1791" s="37">
        <v>2024</v>
      </c>
      <c r="E1791" s="12" t="s">
        <v>157</v>
      </c>
      <c r="F1791" s="8" t="s">
        <v>158</v>
      </c>
      <c r="G1791" s="77" t="s">
        <v>11275</v>
      </c>
      <c r="H1791" s="78" t="s">
        <v>11276</v>
      </c>
      <c r="I1791" s="14" t="s">
        <v>11277</v>
      </c>
      <c r="J1791" s="14" t="s">
        <v>14943</v>
      </c>
      <c r="K1791" s="14" t="s">
        <v>29</v>
      </c>
      <c r="L1791" s="15" t="s">
        <v>30</v>
      </c>
      <c r="M1791" s="7" t="s">
        <v>9427</v>
      </c>
      <c r="N1791" s="15" t="s">
        <v>10730</v>
      </c>
      <c r="O1791" s="15" t="s">
        <v>10180</v>
      </c>
      <c r="P1791" s="15" t="s">
        <v>2518</v>
      </c>
      <c r="Q1791" s="15" t="s">
        <v>2521</v>
      </c>
      <c r="R1791" s="20">
        <v>37205</v>
      </c>
      <c r="S1791" s="20">
        <v>45265</v>
      </c>
      <c r="T1791" s="20">
        <v>45351</v>
      </c>
      <c r="U1791" s="20"/>
      <c r="V1791" s="20"/>
      <c r="W1791" s="20"/>
      <c r="X1791" s="17"/>
      <c r="Y1791" s="17"/>
      <c r="Z1791" s="20"/>
      <c r="AA1791" s="18">
        <f t="shared" ca="1" si="135"/>
        <v>23</v>
      </c>
      <c r="AB1791" s="15" t="s">
        <v>7877</v>
      </c>
      <c r="AC1791" s="35" t="str">
        <f t="shared" si="139"/>
        <v>0 anos 2 meses 24 dias</v>
      </c>
      <c r="AD1791" s="35" t="str">
        <f ca="1">IF(AND(V1791="",T1791&lt;TODAY()),"Contrato Encerrado",IF(AND(V1791="",T1791&gt;TODAY()),DATEDIF(TODAY(),T1791,"Y")&amp;" anos"&amp;" "&amp;DATEDIF(TODAY(),T1791,"YM")&amp;" meses"&amp;" "&amp;DATEDIF(TODAY(),T1791,"MD")&amp;" dias",IF(AND(X1791="",V1791&lt;TODAY()),"Contrato Encerrado",IF(AND(X1791="",V1791&gt;TODAY()),DATEDIF(TODAY(),V1791,"Y")&amp;" anos"&amp;" "&amp;DATEDIF(TODAY(),V1791,"YM")&amp;" meses"&amp;" "&amp;DATEDIF(TODAY(),V1791,"MD")&amp;" dias",IF(AND(Z1791="",X1791&lt;TODAY()),"Contrato Encerrado",IF(AND(Z1791="",X1791&gt;TODAY()),DATEDIF(TODAY(),X1791,"Y")&amp;" anos"&amp;" "&amp;DATEDIF(TODAY(),X1791,"YM")&amp;" meses"&amp;" "&amp;DATEDIF(TODAY(),X1791,"MD")&amp;" dias",IF(AND(Z1791&lt;&gt;””,Z1791&lt;TODAY()),"Contrato Encerrado",IF(AND(Z1791&lt;&gt;"",Z1791&gt;TODAY()),DATEDIF(TODAY(),Z1791,"Y")&amp;" anos"&amp;" "&amp;DATEDIF(TODAY(),Z1791,"YM")&amp;" meses"&amp;" "&amp;DATEDIF(TODAY(),Z1791,"MD")&amp;" dias"))))))))</f>
        <v>Contrato Encerrado</v>
      </c>
      <c r="AE1791" s="35">
        <f t="shared" si="136"/>
        <v>86</v>
      </c>
      <c r="AF1791" s="35">
        <f t="shared" si="137"/>
        <v>644</v>
      </c>
      <c r="AG1791" s="17" t="str">
        <f t="shared" si="138"/>
        <v>1 anos 9 meses 5 dias</v>
      </c>
    </row>
    <row r="1792" spans="1:33" ht="11.25" customHeight="1" x14ac:dyDescent="0.2">
      <c r="A1792" s="8" t="s">
        <v>9</v>
      </c>
      <c r="B1792" s="10" t="s">
        <v>13</v>
      </c>
      <c r="C1792" s="11" t="s">
        <v>22</v>
      </c>
      <c r="D1792" s="36">
        <v>2022</v>
      </c>
      <c r="E1792" s="12" t="s">
        <v>510</v>
      </c>
      <c r="F1792" s="8" t="s">
        <v>511</v>
      </c>
      <c r="G1792" s="77" t="s">
        <v>760</v>
      </c>
      <c r="H1792" s="78" t="s">
        <v>761</v>
      </c>
      <c r="I1792" s="14" t="s">
        <v>762</v>
      </c>
      <c r="J1792" s="14" t="s">
        <v>14943</v>
      </c>
      <c r="K1792" s="14" t="s">
        <v>29</v>
      </c>
      <c r="L1792" s="15" t="s">
        <v>30</v>
      </c>
      <c r="M1792" s="7" t="s">
        <v>9427</v>
      </c>
      <c r="N1792" s="15" t="s">
        <v>2098</v>
      </c>
      <c r="O1792" s="16"/>
      <c r="P1792" s="16" t="s">
        <v>2517</v>
      </c>
      <c r="Q1792" s="16" t="s">
        <v>2522</v>
      </c>
      <c r="R1792" s="31">
        <v>34551</v>
      </c>
      <c r="S1792" s="31">
        <v>44356</v>
      </c>
      <c r="T1792" s="31">
        <v>45085</v>
      </c>
      <c r="U1792" s="31"/>
      <c r="V1792" s="111"/>
      <c r="W1792" s="111"/>
      <c r="X1792" s="17"/>
      <c r="Y1792" s="17"/>
      <c r="Z1792" s="31"/>
      <c r="AA1792" s="18">
        <f t="shared" ref="AA1792:AA1855" ca="1" si="140">DATEDIF(R1792,TODAY(),"Y")</f>
        <v>31</v>
      </c>
      <c r="AB1792" s="19" t="s">
        <v>7877</v>
      </c>
      <c r="AC1792" s="35" t="str">
        <f t="shared" si="139"/>
        <v>1 anos 11 meses 30 dias</v>
      </c>
      <c r="AD1792" s="35" t="str">
        <f ca="1">IF(AND(V1792="",T1792&lt;TODAY()),"Contrato Encerrado",IF(AND(V1792="",T1792&gt;TODAY()),DATEDIF(TODAY(),T1792,"Y")&amp;" anos"&amp;" "&amp;DATEDIF(TODAY(),T1792,"YM")&amp;" meses"&amp;" "&amp;DATEDIF(TODAY(),T1792,"MD")&amp;" dias",IF(AND(X1792="",V1792&lt;TODAY()),"Contrato Encerrado",IF(AND(X1792="",V1792&gt;TODAY()),DATEDIF(TODAY(),V1792,"Y")&amp;" anos"&amp;" "&amp;DATEDIF(TODAY(),V1792,"YM")&amp;" meses"&amp;" "&amp;DATEDIF(TODAY(),V1792,"MD")&amp;" dias",IF(AND(Z1792="",X1792&lt;TODAY()),"Contrato Encerrado",IF(AND(Z1792="",X1792&gt;TODAY()),DATEDIF(TODAY(),X1792,"Y")&amp;" anos"&amp;" "&amp;DATEDIF(TODAY(),X1792,"YM")&amp;" meses"&amp;" "&amp;DATEDIF(TODAY(),X1792,"MD")&amp;" dias",IF(AND(Z1792&lt;&gt;””,Z1792&lt;TODAY()),"Contrato Encerrado",IF(AND(Z1792&lt;&gt;"",Z1792&gt;TODAY()),DATEDIF(TODAY(),Z1792,"Y")&amp;" anos"&amp;" "&amp;DATEDIF(TODAY(),Z1792,"YM")&amp;" meses"&amp;" "&amp;DATEDIF(TODAY(),Z1792,"MD")&amp;" dias"))))))))</f>
        <v>Contrato Encerrado</v>
      </c>
      <c r="AE1792" s="35">
        <f t="shared" ref="AE1792:AE1855" si="141">SUM((T1792-S1792)+(V1792-U1792)+(X1792-W1792)+(Z1792-Y1792))</f>
        <v>729</v>
      </c>
      <c r="AF1792" s="35">
        <f t="shared" ref="AF1792:AF1855" si="142">730-AE1792</f>
        <v>1</v>
      </c>
      <c r="AG1792" s="17" t="str">
        <f t="shared" ref="AG1792:AG1855" si="143">IF(AF1792&gt;0,DATEDIF(0,AF1792,"Y")&amp; " anos"&amp; " "&amp;DATEDIF(0,AF1792,"YM")&amp; " meses"&amp; " "&amp;DATEDIF(0,AF1792,"MD")&amp; " dias","ESTÁGIO COMPLETOU 2 ANOS")</f>
        <v>0 anos 0 meses 1 dias</v>
      </c>
    </row>
    <row r="1793" spans="1:33" ht="11.25" customHeight="1" x14ac:dyDescent="0.2">
      <c r="A1793" s="8" t="s">
        <v>9</v>
      </c>
      <c r="B1793" s="8" t="s">
        <v>13</v>
      </c>
      <c r="C1793" s="22" t="s">
        <v>24</v>
      </c>
      <c r="D1793" s="37">
        <v>2023</v>
      </c>
      <c r="E1793" s="12" t="s">
        <v>157</v>
      </c>
      <c r="F1793" s="8" t="s">
        <v>158</v>
      </c>
      <c r="G1793" s="77" t="s">
        <v>10310</v>
      </c>
      <c r="H1793" s="78" t="s">
        <v>10311</v>
      </c>
      <c r="I1793" s="14" t="s">
        <v>10312</v>
      </c>
      <c r="J1793" s="14" t="s">
        <v>14943</v>
      </c>
      <c r="K1793" s="14" t="s">
        <v>29</v>
      </c>
      <c r="L1793" s="15" t="s">
        <v>30</v>
      </c>
      <c r="M1793" s="7" t="s">
        <v>9427</v>
      </c>
      <c r="N1793" s="15" t="s">
        <v>2101</v>
      </c>
      <c r="O1793" s="15" t="s">
        <v>10313</v>
      </c>
      <c r="P1793" s="15" t="s">
        <v>2518</v>
      </c>
      <c r="Q1793" s="15" t="s">
        <v>4109</v>
      </c>
      <c r="R1793" s="20">
        <v>32946</v>
      </c>
      <c r="S1793" s="20">
        <v>45215</v>
      </c>
      <c r="T1793" s="20">
        <v>45657</v>
      </c>
      <c r="U1793" s="20"/>
      <c r="V1793" s="20"/>
      <c r="W1793" s="20"/>
      <c r="X1793" s="17"/>
      <c r="Y1793" s="17"/>
      <c r="Z1793" s="20"/>
      <c r="AA1793" s="18">
        <f t="shared" ca="1" si="140"/>
        <v>35</v>
      </c>
      <c r="AB1793" s="21" t="s">
        <v>7878</v>
      </c>
      <c r="AC1793" s="35" t="str">
        <f t="shared" si="139"/>
        <v>1 anos 2 meses 15 dias</v>
      </c>
      <c r="AD1793" s="35" t="str">
        <f ca="1">IF(AND(V1793="",T1793&lt;TODAY()),"Contrato Encerrado",IF(AND(V1793="",T1793&gt;TODAY()),DATEDIF(TODAY(),T1793,"Y")&amp;" anos"&amp;" "&amp;DATEDIF(TODAY(),T1793,"YM")&amp;" meses"&amp;" "&amp;DATEDIF(TODAY(),T1793,"MD")&amp;" dias",IF(AND(X1793="",V1793&lt;TODAY()),"Contrato Encerrado",IF(AND(X1793="",V1793&gt;TODAY()),DATEDIF(TODAY(),V1793,"Y")&amp;" anos"&amp;" "&amp;DATEDIF(TODAY(),V1793,"YM")&amp;" meses"&amp;" "&amp;DATEDIF(TODAY(),V1793,"MD")&amp;" dias",IF(AND(Z1793="",X1793&lt;TODAY()),"Contrato Encerrado",IF(AND(Z1793="",X1793&gt;TODAY()),DATEDIF(TODAY(),X1793,"Y")&amp;" anos"&amp;" "&amp;DATEDIF(TODAY(),X1793,"YM")&amp;" meses"&amp;" "&amp;DATEDIF(TODAY(),X1793,"MD")&amp;" dias",IF(AND(Z1793&lt;&gt;””,Z1793&lt;TODAY()),"Contrato Encerrado",IF(AND(Z1793&lt;&gt;"",Z1793&gt;TODAY()),DATEDIF(TODAY(),Z1793,"Y")&amp;" anos"&amp;" "&amp;DATEDIF(TODAY(),Z1793,"YM")&amp;" meses"&amp;" "&amp;DATEDIF(TODAY(),Z1793,"MD")&amp;" dias"))))))))</f>
        <v>Contrato Encerrado</v>
      </c>
      <c r="AE1793" s="35">
        <f t="shared" si="141"/>
        <v>442</v>
      </c>
      <c r="AF1793" s="35">
        <f t="shared" si="142"/>
        <v>288</v>
      </c>
      <c r="AG1793" s="17" t="str">
        <f t="shared" si="143"/>
        <v>0 anos 9 meses 14 dias</v>
      </c>
    </row>
    <row r="1794" spans="1:33" ht="11.25" customHeight="1" x14ac:dyDescent="0.2">
      <c r="A1794" s="8" t="s">
        <v>9</v>
      </c>
      <c r="B1794" s="8" t="s">
        <v>13</v>
      </c>
      <c r="C1794" s="22" t="s">
        <v>23</v>
      </c>
      <c r="D1794" s="37">
        <v>2024</v>
      </c>
      <c r="E1794" s="12" t="s">
        <v>157</v>
      </c>
      <c r="F1794" s="8" t="s">
        <v>158</v>
      </c>
      <c r="G1794" s="77" t="s">
        <v>14638</v>
      </c>
      <c r="H1794" s="78" t="s">
        <v>14639</v>
      </c>
      <c r="I1794" s="14" t="s">
        <v>14640</v>
      </c>
      <c r="J1794" s="14" t="s">
        <v>10</v>
      </c>
      <c r="K1794" s="14" t="s">
        <v>29</v>
      </c>
      <c r="L1794" s="15" t="s">
        <v>30</v>
      </c>
      <c r="M1794" s="7" t="s">
        <v>9427</v>
      </c>
      <c r="N1794" s="15" t="s">
        <v>6302</v>
      </c>
      <c r="O1794" s="15" t="s">
        <v>12847</v>
      </c>
      <c r="P1794" s="15" t="s">
        <v>2518</v>
      </c>
      <c r="Q1794" s="15" t="s">
        <v>2521</v>
      </c>
      <c r="R1794" s="20">
        <v>30192</v>
      </c>
      <c r="S1794" s="20">
        <v>45572</v>
      </c>
      <c r="T1794" s="20">
        <v>45936</v>
      </c>
      <c r="U1794" s="20"/>
      <c r="V1794" s="20"/>
      <c r="W1794" s="34"/>
      <c r="X1794" s="17"/>
      <c r="Y1794" s="17"/>
      <c r="Z1794" s="20"/>
      <c r="AA1794" s="18">
        <f t="shared" ca="1" si="140"/>
        <v>43</v>
      </c>
      <c r="AB1794" s="35" t="s">
        <v>7878</v>
      </c>
      <c r="AC1794" s="35" t="str">
        <f t="shared" ref="AC1794:AC1857" si="144">DATEDIF($S1794,$Z1794-($U1794-$T1794)-($W1794-$V1794)-($Y1794-$X1794),"Y")&amp; " anos"&amp; " "&amp;DATEDIF($S1794,$Z1794-($U1794-$T1794)-($W1794-$V1794)-($Y1794-$X1794),"YM")&amp; " meses"&amp; " "&amp;DATEDIF($S1794,$Z1794-($U1794-$T1794)-($W1794-$V1794)-($Y1794-$X1794),"MD")&amp; " dias"</f>
        <v>0 anos 11 meses 29 dias</v>
      </c>
      <c r="AD1794" s="35" t="str">
        <f ca="1">IF(AND(V1794="",T1794&lt;TODAY()),"Contrato Encerrado",IF(AND(V1794="",T1794&gt;TODAY()),DATEDIF(TODAY(),T1794,"Y")&amp;" anos"&amp;" "&amp;DATEDIF(TODAY(),T1794,"YM")&amp;" meses"&amp;" "&amp;DATEDIF(TODAY(),T1794,"MD")&amp;" dias",IF(AND(X1794="",V1794&lt;TODAY()),"Contrato Encerrado",IF(AND(X1794="",V1794&gt;TODAY()),DATEDIF(TODAY(),V1794,"Y")&amp;" anos"&amp;" "&amp;DATEDIF(TODAY(),V1794,"YM")&amp;" meses"&amp;" "&amp;DATEDIF(TODAY(),V1794,"MD")&amp;" dias",IF(AND(Z1794="",X1794&lt;TODAY()),"Contrato Encerrado",IF(AND(Z1794="",X1794&gt;TODAY()),DATEDIF(TODAY(),X1794,"Y")&amp;" anos"&amp;" "&amp;DATEDIF(TODAY(),X1794,"YM")&amp;" meses"&amp;" "&amp;DATEDIF(TODAY(),X1794,"MD")&amp;" dias",IF(AND(Z1794&lt;&gt;””,Z1794&lt;TODAY()),"Contrato Encerrado",IF(AND(Z1794&lt;&gt;"",Z1794&gt;TODAY()),DATEDIF(TODAY(),Z1794,"Y")&amp;" anos"&amp;" "&amp;DATEDIF(TODAY(),Z1794,"YM")&amp;" meses"&amp;" "&amp;DATEDIF(TODAY(),Z1794,"MD")&amp;" dias"))))))))</f>
        <v>Contrato Encerrado</v>
      </c>
      <c r="AE1794" s="35">
        <f t="shared" si="141"/>
        <v>364</v>
      </c>
      <c r="AF1794" s="35">
        <f t="shared" si="142"/>
        <v>366</v>
      </c>
      <c r="AG1794" s="17" t="str">
        <f t="shared" si="143"/>
        <v>0 anos 11 meses 31 dias</v>
      </c>
    </row>
    <row r="1795" spans="1:33" ht="11.25" customHeight="1" x14ac:dyDescent="0.2">
      <c r="A1795" s="8" t="s">
        <v>9</v>
      </c>
      <c r="B1795" s="10" t="s">
        <v>13</v>
      </c>
      <c r="C1795" s="11" t="s">
        <v>21</v>
      </c>
      <c r="D1795" s="36">
        <v>2021</v>
      </c>
      <c r="E1795" s="14" t="s">
        <v>79</v>
      </c>
      <c r="F1795" s="8" t="s">
        <v>80</v>
      </c>
      <c r="G1795" s="77" t="s">
        <v>1227</v>
      </c>
      <c r="H1795" s="78" t="s">
        <v>1228</v>
      </c>
      <c r="I1795" s="14" t="s">
        <v>1229</v>
      </c>
      <c r="J1795" s="14" t="s">
        <v>1302</v>
      </c>
      <c r="K1795" s="14" t="s">
        <v>29</v>
      </c>
      <c r="L1795" s="15" t="s">
        <v>30</v>
      </c>
      <c r="M1795" s="7" t="s">
        <v>9427</v>
      </c>
      <c r="N1795" s="27" t="s">
        <v>3307</v>
      </c>
      <c r="O1795" s="27"/>
      <c r="P1795" s="26" t="s">
        <v>2517</v>
      </c>
      <c r="Q1795" s="26" t="s">
        <v>2522</v>
      </c>
      <c r="R1795" s="31">
        <v>35280</v>
      </c>
      <c r="S1795" s="31">
        <v>44410</v>
      </c>
      <c r="T1795" s="31">
        <v>44587</v>
      </c>
      <c r="U1795" s="111"/>
      <c r="V1795" s="111"/>
      <c r="W1795" s="111"/>
      <c r="X1795" s="17"/>
      <c r="Y1795" s="17"/>
      <c r="Z1795" s="111"/>
      <c r="AA1795" s="18">
        <f t="shared" ca="1" si="140"/>
        <v>29</v>
      </c>
      <c r="AB1795" s="19" t="s">
        <v>7878</v>
      </c>
      <c r="AC1795" s="35" t="str">
        <f t="shared" si="144"/>
        <v>0 anos 5 meses 24 dias</v>
      </c>
      <c r="AD1795" s="35" t="str">
        <f ca="1">IF(AND(V1795="",T1795&lt;TODAY()),"Contrato Encerrado",IF(AND(V1795="",T1795&gt;TODAY()),DATEDIF(TODAY(),T1795,"Y")&amp;" anos"&amp;" "&amp;DATEDIF(TODAY(),T1795,"YM")&amp;" meses"&amp;" "&amp;DATEDIF(TODAY(),T1795,"MD")&amp;" dias",IF(AND(X1795="",V1795&lt;TODAY()),"Contrato Encerrado",IF(AND(X1795="",V1795&gt;TODAY()),DATEDIF(TODAY(),V1795,"Y")&amp;" anos"&amp;" "&amp;DATEDIF(TODAY(),V1795,"YM")&amp;" meses"&amp;" "&amp;DATEDIF(TODAY(),V1795,"MD")&amp;" dias",IF(AND(Z1795="",X1795&lt;TODAY()),"Contrato Encerrado",IF(AND(Z1795="",X1795&gt;TODAY()),DATEDIF(TODAY(),X1795,"Y")&amp;" anos"&amp;" "&amp;DATEDIF(TODAY(),X1795,"YM")&amp;" meses"&amp;" "&amp;DATEDIF(TODAY(),X1795,"MD")&amp;" dias",IF(AND(Z1795&lt;&gt;””,Z1795&lt;TODAY()),"Contrato Encerrado",IF(AND(Z1795&lt;&gt;"",Z1795&gt;TODAY()),DATEDIF(TODAY(),Z1795,"Y")&amp;" anos"&amp;" "&amp;DATEDIF(TODAY(),Z1795,"YM")&amp;" meses"&amp;" "&amp;DATEDIF(TODAY(),Z1795,"MD")&amp;" dias"))))))))</f>
        <v>Contrato Encerrado</v>
      </c>
      <c r="AE1795" s="35">
        <f t="shared" si="141"/>
        <v>177</v>
      </c>
      <c r="AF1795" s="35">
        <f t="shared" si="142"/>
        <v>553</v>
      </c>
      <c r="AG1795" s="17" t="str">
        <f t="shared" si="143"/>
        <v>1 anos 6 meses 6 dias</v>
      </c>
    </row>
    <row r="1796" spans="1:33" s="61" customFormat="1" ht="11.25" customHeight="1" x14ac:dyDescent="0.2">
      <c r="A1796" s="8" t="s">
        <v>9</v>
      </c>
      <c r="B1796" s="8" t="s">
        <v>13</v>
      </c>
      <c r="C1796" s="22" t="s">
        <v>25</v>
      </c>
      <c r="D1796" s="37">
        <v>2024</v>
      </c>
      <c r="E1796" s="12" t="s">
        <v>157</v>
      </c>
      <c r="F1796" s="8" t="s">
        <v>158</v>
      </c>
      <c r="G1796" s="77" t="s">
        <v>15059</v>
      </c>
      <c r="H1796" s="78" t="s">
        <v>15060</v>
      </c>
      <c r="I1796" s="14" t="s">
        <v>14968</v>
      </c>
      <c r="J1796" s="14" t="s">
        <v>10</v>
      </c>
      <c r="K1796" s="14" t="s">
        <v>29</v>
      </c>
      <c r="L1796" s="15" t="s">
        <v>30</v>
      </c>
      <c r="M1796" s="7" t="s">
        <v>9427</v>
      </c>
      <c r="N1796" s="15" t="s">
        <v>6302</v>
      </c>
      <c r="O1796" s="15" t="s">
        <v>8927</v>
      </c>
      <c r="P1796" s="15" t="s">
        <v>2518</v>
      </c>
      <c r="Q1796" s="15" t="s">
        <v>2521</v>
      </c>
      <c r="R1796" s="20">
        <v>29707</v>
      </c>
      <c r="S1796" s="20">
        <v>45614</v>
      </c>
      <c r="T1796" s="15" t="s">
        <v>14839</v>
      </c>
      <c r="U1796" s="15"/>
      <c r="V1796" s="15"/>
      <c r="W1796" s="15"/>
      <c r="X1796" s="17"/>
      <c r="Y1796" s="17"/>
      <c r="Z1796" s="15"/>
      <c r="AA1796" s="18">
        <f t="shared" ca="1" si="140"/>
        <v>44</v>
      </c>
      <c r="AB1796" s="15" t="s">
        <v>7878</v>
      </c>
      <c r="AC1796" s="35" t="str">
        <f t="shared" si="144"/>
        <v>0 anos 11 meses 30 dias</v>
      </c>
      <c r="AD1796" s="35" t="str">
        <f ca="1">IF(AND(V1796="",T1796&lt;TODAY()),"Contrato Encerrado",IF(AND(V1796="",T1796&gt;TODAY()),DATEDIF(TODAY(),T1796,"Y")&amp;" anos"&amp;" "&amp;DATEDIF(TODAY(),T1796,"YM")&amp;" meses"&amp;" "&amp;DATEDIF(TODAY(),T1796,"MD")&amp;" dias",IF(AND(X1796="",V1796&lt;TODAY()),"Contrato Encerrado",IF(AND(X1796="",V1796&gt;TODAY()),DATEDIF(TODAY(),V1796,"Y")&amp;" anos"&amp;" "&amp;DATEDIF(TODAY(),V1796,"YM")&amp;" meses"&amp;" "&amp;DATEDIF(TODAY(),V1796,"MD")&amp;" dias",IF(AND(Z1796="",X1796&lt;TODAY()),"Contrato Encerrado",IF(AND(Z1796="",X1796&gt;TODAY()),DATEDIF(TODAY(),X1796,"Y")&amp;" anos"&amp;" "&amp;DATEDIF(TODAY(),X1796,"YM")&amp;" meses"&amp;" "&amp;DATEDIF(TODAY(),X1796,"MD")&amp;" dias",IF(AND(Z1796&lt;&gt;””,Z1796&lt;TODAY()),"Contrato Encerrado",IF(AND(Z1796&lt;&gt;"",Z1796&gt;TODAY()),DATEDIF(TODAY(),Z1796,"Y")&amp;" anos"&amp;" "&amp;DATEDIF(TODAY(),Z1796,"YM")&amp;" meses"&amp;" "&amp;DATEDIF(TODAY(),Z1796,"MD")&amp;" dias"))))))))</f>
        <v>0 anos 1 meses 10 dias</v>
      </c>
      <c r="AE1796" s="35">
        <f t="shared" si="141"/>
        <v>364</v>
      </c>
      <c r="AF1796" s="35">
        <f t="shared" si="142"/>
        <v>366</v>
      </c>
      <c r="AG1796" s="17" t="str">
        <f t="shared" si="143"/>
        <v>0 anos 11 meses 31 dias</v>
      </c>
    </row>
    <row r="1797" spans="1:33" ht="11.25" customHeight="1" x14ac:dyDescent="0.2">
      <c r="A1797" s="8" t="s">
        <v>9</v>
      </c>
      <c r="B1797" s="10" t="s">
        <v>13</v>
      </c>
      <c r="C1797" s="11" t="s">
        <v>24</v>
      </c>
      <c r="D1797" s="36">
        <v>2022</v>
      </c>
      <c r="E1797" s="12" t="s">
        <v>157</v>
      </c>
      <c r="F1797" s="8" t="s">
        <v>158</v>
      </c>
      <c r="G1797" s="77" t="s">
        <v>4612</v>
      </c>
      <c r="H1797" s="78" t="s">
        <v>4613</v>
      </c>
      <c r="I1797" s="14" t="s">
        <v>4614</v>
      </c>
      <c r="J1797" s="14" t="s">
        <v>14943</v>
      </c>
      <c r="K1797" s="14" t="s">
        <v>29</v>
      </c>
      <c r="L1797" s="15" t="s">
        <v>30</v>
      </c>
      <c r="M1797" s="7" t="s">
        <v>9427</v>
      </c>
      <c r="N1797" s="16" t="s">
        <v>2101</v>
      </c>
      <c r="O1797" s="16"/>
      <c r="P1797" s="16" t="s">
        <v>2518</v>
      </c>
      <c r="Q1797" s="16" t="s">
        <v>2521</v>
      </c>
      <c r="R1797" s="31">
        <v>32943</v>
      </c>
      <c r="S1797" s="31">
        <v>44851</v>
      </c>
      <c r="T1797" s="31">
        <v>45559</v>
      </c>
      <c r="U1797" s="31"/>
      <c r="V1797" s="31"/>
      <c r="W1797" s="31"/>
      <c r="X1797" s="17"/>
      <c r="Y1797" s="17"/>
      <c r="Z1797" s="31"/>
      <c r="AA1797" s="18">
        <f t="shared" ca="1" si="140"/>
        <v>35</v>
      </c>
      <c r="AB1797" s="19" t="s">
        <v>7878</v>
      </c>
      <c r="AC1797" s="35" t="str">
        <f t="shared" si="144"/>
        <v>1 anos 11 meses 7 dias</v>
      </c>
      <c r="AD1797" s="35" t="str">
        <f ca="1">IF(AND(V1797="",T1797&lt;TODAY()),"Contrato Encerrado",IF(AND(V1797="",T1797&gt;TODAY()),DATEDIF(TODAY(),T1797,"Y")&amp;" anos"&amp;" "&amp;DATEDIF(TODAY(),T1797,"YM")&amp;" meses"&amp;" "&amp;DATEDIF(TODAY(),T1797,"MD")&amp;" dias",IF(AND(X1797="",V1797&lt;TODAY()),"Contrato Encerrado",IF(AND(X1797="",V1797&gt;TODAY()),DATEDIF(TODAY(),V1797,"Y")&amp;" anos"&amp;" "&amp;DATEDIF(TODAY(),V1797,"YM")&amp;" meses"&amp;" "&amp;DATEDIF(TODAY(),V1797,"MD")&amp;" dias",IF(AND(Z1797="",X1797&lt;TODAY()),"Contrato Encerrado",IF(AND(Z1797="",X1797&gt;TODAY()),DATEDIF(TODAY(),X1797,"Y")&amp;" anos"&amp;" "&amp;DATEDIF(TODAY(),X1797,"YM")&amp;" meses"&amp;" "&amp;DATEDIF(TODAY(),X1797,"MD")&amp;" dias",IF(AND(Z1797&lt;&gt;””,Z1797&lt;TODAY()),"Contrato Encerrado",IF(AND(Z1797&lt;&gt;"",Z1797&gt;TODAY()),DATEDIF(TODAY(),Z1797,"Y")&amp;" anos"&amp;" "&amp;DATEDIF(TODAY(),Z1797,"YM")&amp;" meses"&amp;" "&amp;DATEDIF(TODAY(),Z1797,"MD")&amp;" dias"))))))))</f>
        <v>Contrato Encerrado</v>
      </c>
      <c r="AE1797" s="35">
        <f t="shared" si="141"/>
        <v>708</v>
      </c>
      <c r="AF1797" s="35">
        <f t="shared" si="142"/>
        <v>22</v>
      </c>
      <c r="AG1797" s="17" t="str">
        <f t="shared" si="143"/>
        <v>0 anos 0 meses 22 dias</v>
      </c>
    </row>
    <row r="1798" spans="1:33" ht="11.25" customHeight="1" x14ac:dyDescent="0.2">
      <c r="A1798" s="8" t="s">
        <v>9</v>
      </c>
      <c r="B1798" s="8" t="s">
        <v>13</v>
      </c>
      <c r="C1798" s="22" t="s">
        <v>21</v>
      </c>
      <c r="D1798" s="37">
        <v>2024</v>
      </c>
      <c r="E1798" s="12" t="s">
        <v>79</v>
      </c>
      <c r="F1798" s="8" t="s">
        <v>80</v>
      </c>
      <c r="G1798" s="77" t="s">
        <v>14132</v>
      </c>
      <c r="H1798" s="78" t="s">
        <v>14133</v>
      </c>
      <c r="I1798" s="14" t="s">
        <v>14134</v>
      </c>
      <c r="J1798" s="14" t="s">
        <v>1302</v>
      </c>
      <c r="K1798" s="14" t="s">
        <v>29</v>
      </c>
      <c r="L1798" s="15" t="s">
        <v>30</v>
      </c>
      <c r="M1798" s="7" t="s">
        <v>9427</v>
      </c>
      <c r="N1798" s="15" t="s">
        <v>2114</v>
      </c>
      <c r="O1798" s="15" t="s">
        <v>7897</v>
      </c>
      <c r="P1798" s="15" t="s">
        <v>2518</v>
      </c>
      <c r="Q1798" s="15" t="s">
        <v>2523</v>
      </c>
      <c r="R1798" s="20">
        <v>36595</v>
      </c>
      <c r="S1798" s="20">
        <v>45505</v>
      </c>
      <c r="T1798" s="20">
        <v>45515</v>
      </c>
      <c r="U1798" s="20"/>
      <c r="V1798" s="20"/>
      <c r="W1798" s="20"/>
      <c r="X1798" s="17"/>
      <c r="Y1798" s="17"/>
      <c r="Z1798" s="20"/>
      <c r="AA1798" s="18">
        <f t="shared" ca="1" si="140"/>
        <v>25</v>
      </c>
      <c r="AB1798" s="15" t="s">
        <v>7878</v>
      </c>
      <c r="AC1798" s="35" t="str">
        <f t="shared" si="144"/>
        <v>0 anos 0 meses 10 dias</v>
      </c>
      <c r="AD1798" s="35" t="str">
        <f ca="1">IF(AND(V1798="",T1798&lt;TODAY()),"Contrato Encerrado",IF(AND(V1798="",T1798&gt;TODAY()),DATEDIF(TODAY(),T1798,"Y")&amp;" anos"&amp;" "&amp;DATEDIF(TODAY(),T1798,"YM")&amp;" meses"&amp;" "&amp;DATEDIF(TODAY(),T1798,"MD")&amp;" dias",IF(AND(X1798="",V1798&lt;TODAY()),"Contrato Encerrado",IF(AND(X1798="",V1798&gt;TODAY()),DATEDIF(TODAY(),V1798,"Y")&amp;" anos"&amp;" "&amp;DATEDIF(TODAY(),V1798,"YM")&amp;" meses"&amp;" "&amp;DATEDIF(TODAY(),V1798,"MD")&amp;" dias",IF(AND(Z1798="",X1798&lt;TODAY()),"Contrato Encerrado",IF(AND(Z1798="",X1798&gt;TODAY()),DATEDIF(TODAY(),X1798,"Y")&amp;" anos"&amp;" "&amp;DATEDIF(TODAY(),X1798,"YM")&amp;" meses"&amp;" "&amp;DATEDIF(TODAY(),X1798,"MD")&amp;" dias",IF(AND(Z1798&lt;&gt;””,Z1798&lt;TODAY()),"Contrato Encerrado",IF(AND(Z1798&lt;&gt;"",Z1798&gt;TODAY()),DATEDIF(TODAY(),Z1798,"Y")&amp;" anos"&amp;" "&amp;DATEDIF(TODAY(),Z1798,"YM")&amp;" meses"&amp;" "&amp;DATEDIF(TODAY(),Z1798,"MD")&amp;" dias"))))))))</f>
        <v>Contrato Encerrado</v>
      </c>
      <c r="AE1798" s="35">
        <f t="shared" si="141"/>
        <v>10</v>
      </c>
      <c r="AF1798" s="35">
        <f t="shared" si="142"/>
        <v>720</v>
      </c>
      <c r="AG1798" s="17" t="str">
        <f t="shared" si="143"/>
        <v>1 anos 11 meses 20 dias</v>
      </c>
    </row>
    <row r="1799" spans="1:33" ht="11.25" customHeight="1" x14ac:dyDescent="0.2">
      <c r="A1799" s="8" t="s">
        <v>9</v>
      </c>
      <c r="B1799" s="10" t="s">
        <v>13</v>
      </c>
      <c r="C1799" s="11" t="s">
        <v>22</v>
      </c>
      <c r="D1799" s="36">
        <v>2022</v>
      </c>
      <c r="E1799" s="12" t="s">
        <v>510</v>
      </c>
      <c r="F1799" s="8" t="s">
        <v>511</v>
      </c>
      <c r="G1799" s="77" t="s">
        <v>754</v>
      </c>
      <c r="H1799" s="78" t="s">
        <v>755</v>
      </c>
      <c r="I1799" s="14" t="s">
        <v>756</v>
      </c>
      <c r="J1799" s="14" t="s">
        <v>14943</v>
      </c>
      <c r="K1799" s="14" t="s">
        <v>29</v>
      </c>
      <c r="L1799" s="15" t="s">
        <v>30</v>
      </c>
      <c r="M1799" s="7" t="s">
        <v>9427</v>
      </c>
      <c r="N1799" s="16" t="s">
        <v>2119</v>
      </c>
      <c r="O1799" s="16"/>
      <c r="P1799" s="16" t="s">
        <v>2517</v>
      </c>
      <c r="Q1799" s="16" t="s">
        <v>2522</v>
      </c>
      <c r="R1799" s="31">
        <v>37032</v>
      </c>
      <c r="S1799" s="31">
        <v>44356</v>
      </c>
      <c r="T1799" s="31">
        <v>45085</v>
      </c>
      <c r="U1799" s="31"/>
      <c r="V1799" s="31"/>
      <c r="W1799" s="31"/>
      <c r="X1799" s="17"/>
      <c r="Y1799" s="17"/>
      <c r="Z1799" s="31"/>
      <c r="AA1799" s="18">
        <f t="shared" ca="1" si="140"/>
        <v>24</v>
      </c>
      <c r="AB1799" s="19" t="s">
        <v>7878</v>
      </c>
      <c r="AC1799" s="35" t="str">
        <f t="shared" si="144"/>
        <v>1 anos 11 meses 30 dias</v>
      </c>
      <c r="AD1799" s="35" t="str">
        <f ca="1">IF(AND(V1799="",T1799&lt;TODAY()),"Contrato Encerrado",IF(AND(V1799="",T1799&gt;TODAY()),DATEDIF(TODAY(),T1799,"Y")&amp;" anos"&amp;" "&amp;DATEDIF(TODAY(),T1799,"YM")&amp;" meses"&amp;" "&amp;DATEDIF(TODAY(),T1799,"MD")&amp;" dias",IF(AND(X1799="",V1799&lt;TODAY()),"Contrato Encerrado",IF(AND(X1799="",V1799&gt;TODAY()),DATEDIF(TODAY(),V1799,"Y")&amp;" anos"&amp;" "&amp;DATEDIF(TODAY(),V1799,"YM")&amp;" meses"&amp;" "&amp;DATEDIF(TODAY(),V1799,"MD")&amp;" dias",IF(AND(Z1799="",X1799&lt;TODAY()),"Contrato Encerrado",IF(AND(Z1799="",X1799&gt;TODAY()),DATEDIF(TODAY(),X1799,"Y")&amp;" anos"&amp;" "&amp;DATEDIF(TODAY(),X1799,"YM")&amp;" meses"&amp;" "&amp;DATEDIF(TODAY(),X1799,"MD")&amp;" dias",IF(AND(Z1799&lt;&gt;””,Z1799&lt;TODAY()),"Contrato Encerrado",IF(AND(Z1799&lt;&gt;"",Z1799&gt;TODAY()),DATEDIF(TODAY(),Z1799,"Y")&amp;" anos"&amp;" "&amp;DATEDIF(TODAY(),Z1799,"YM")&amp;" meses"&amp;" "&amp;DATEDIF(TODAY(),Z1799,"MD")&amp;" dias"))))))))</f>
        <v>Contrato Encerrado</v>
      </c>
      <c r="AE1799" s="35">
        <f t="shared" si="141"/>
        <v>729</v>
      </c>
      <c r="AF1799" s="35">
        <f t="shared" si="142"/>
        <v>1</v>
      </c>
      <c r="AG1799" s="17" t="str">
        <f t="shared" si="143"/>
        <v>0 anos 0 meses 1 dias</v>
      </c>
    </row>
    <row r="1800" spans="1:33" ht="11.25" customHeight="1" x14ac:dyDescent="0.2">
      <c r="A1800" s="8" t="s">
        <v>9</v>
      </c>
      <c r="B1800" s="8" t="s">
        <v>13</v>
      </c>
      <c r="C1800" s="22" t="s">
        <v>17</v>
      </c>
      <c r="D1800" s="37">
        <v>2024</v>
      </c>
      <c r="E1800" s="12" t="s">
        <v>1708</v>
      </c>
      <c r="F1800" s="8" t="s">
        <v>1709</v>
      </c>
      <c r="G1800" s="77" t="s">
        <v>13265</v>
      </c>
      <c r="H1800" s="78" t="s">
        <v>13266</v>
      </c>
      <c r="I1800" s="14" t="s">
        <v>13267</v>
      </c>
      <c r="J1800" s="14" t="s">
        <v>10</v>
      </c>
      <c r="K1800" s="14" t="s">
        <v>29</v>
      </c>
      <c r="L1800" s="15" t="s">
        <v>30</v>
      </c>
      <c r="M1800" s="7" t="s">
        <v>9427</v>
      </c>
      <c r="N1800" s="15" t="s">
        <v>13268</v>
      </c>
      <c r="O1800" s="15" t="s">
        <v>9560</v>
      </c>
      <c r="P1800" s="15" t="s">
        <v>2518</v>
      </c>
      <c r="Q1800" s="15" t="s">
        <v>2523</v>
      </c>
      <c r="R1800" s="30">
        <v>37395</v>
      </c>
      <c r="S1800" s="30">
        <v>45425</v>
      </c>
      <c r="T1800" s="20">
        <v>46022</v>
      </c>
      <c r="U1800" s="20"/>
      <c r="V1800" s="20"/>
      <c r="W1800" s="30"/>
      <c r="X1800" s="17"/>
      <c r="Y1800" s="17"/>
      <c r="Z1800" s="20"/>
      <c r="AA1800" s="18">
        <f t="shared" ca="1" si="140"/>
        <v>23</v>
      </c>
      <c r="AB1800" s="15" t="s">
        <v>7878</v>
      </c>
      <c r="AC1800" s="35" t="str">
        <f t="shared" si="144"/>
        <v>1 anos 7 meses 18 dias</v>
      </c>
      <c r="AD1800" s="35" t="str">
        <f ca="1">IF(AND(V1800="",T1800&lt;TODAY()),"Contrato Encerrado",IF(AND(V1800="",T1800&gt;TODAY()),DATEDIF(TODAY(),T1800,"Y")&amp;" anos"&amp;" "&amp;DATEDIF(TODAY(),T1800,"YM")&amp;" meses"&amp;" "&amp;DATEDIF(TODAY(),T1800,"MD")&amp;" dias",IF(AND(X1800="",V1800&lt;TODAY()),"Contrato Encerrado",IF(AND(X1800="",V1800&gt;TODAY()),DATEDIF(TODAY(),V1800,"Y")&amp;" anos"&amp;" "&amp;DATEDIF(TODAY(),V1800,"YM")&amp;" meses"&amp;" "&amp;DATEDIF(TODAY(),V1800,"MD")&amp;" dias",IF(AND(Z1800="",X1800&lt;TODAY()),"Contrato Encerrado",IF(AND(Z1800="",X1800&gt;TODAY()),DATEDIF(TODAY(),X1800,"Y")&amp;" anos"&amp;" "&amp;DATEDIF(TODAY(),X1800,"YM")&amp;" meses"&amp;" "&amp;DATEDIF(TODAY(),X1800,"MD")&amp;" dias",IF(AND(Z1800&lt;&gt;””,Z1800&lt;TODAY()),"Contrato Encerrado",IF(AND(Z1800&lt;&gt;"",Z1800&gt;TODAY()),DATEDIF(TODAY(),Z1800,"Y")&amp;" anos"&amp;" "&amp;DATEDIF(TODAY(),Z1800,"YM")&amp;" meses"&amp;" "&amp;DATEDIF(TODAY(),Z1800,"MD")&amp;" dias"))))))))</f>
        <v>0 anos 2 meses 24 dias</v>
      </c>
      <c r="AE1800" s="35">
        <f t="shared" si="141"/>
        <v>597</v>
      </c>
      <c r="AF1800" s="35">
        <f t="shared" si="142"/>
        <v>133</v>
      </c>
      <c r="AG1800" s="17" t="str">
        <f t="shared" si="143"/>
        <v>0 anos 4 meses 12 dias</v>
      </c>
    </row>
    <row r="1801" spans="1:33" ht="11.25" customHeight="1" x14ac:dyDescent="0.2">
      <c r="A1801" s="8" t="s">
        <v>9</v>
      </c>
      <c r="B1801" s="8" t="s">
        <v>13</v>
      </c>
      <c r="C1801" s="22" t="s">
        <v>20</v>
      </c>
      <c r="D1801" s="37">
        <v>2023</v>
      </c>
      <c r="E1801" s="23" t="s">
        <v>157</v>
      </c>
      <c r="F1801" s="8" t="s">
        <v>158</v>
      </c>
      <c r="G1801" s="77" t="s">
        <v>8422</v>
      </c>
      <c r="H1801" s="78" t="s">
        <v>8423</v>
      </c>
      <c r="I1801" s="9" t="s">
        <v>8424</v>
      </c>
      <c r="J1801" s="14" t="s">
        <v>14943</v>
      </c>
      <c r="K1801" s="9" t="s">
        <v>29</v>
      </c>
      <c r="L1801" s="24" t="s">
        <v>30</v>
      </c>
      <c r="M1801" s="7" t="s">
        <v>9427</v>
      </c>
      <c r="N1801" s="24" t="s">
        <v>6135</v>
      </c>
      <c r="O1801" s="24" t="s">
        <v>8425</v>
      </c>
      <c r="P1801" s="24" t="s">
        <v>2518</v>
      </c>
      <c r="Q1801" s="24" t="s">
        <v>2521</v>
      </c>
      <c r="R1801" s="17">
        <v>35637</v>
      </c>
      <c r="S1801" s="17">
        <v>45111</v>
      </c>
      <c r="T1801" s="70">
        <v>45840</v>
      </c>
      <c r="U1801" s="20"/>
      <c r="V1801" s="20"/>
      <c r="W1801" s="17"/>
      <c r="X1801" s="17"/>
      <c r="Y1801" s="17"/>
      <c r="Z1801" s="20"/>
      <c r="AA1801" s="18">
        <f t="shared" ca="1" si="140"/>
        <v>28</v>
      </c>
      <c r="AB1801" s="18" t="s">
        <v>7878</v>
      </c>
      <c r="AC1801" s="35" t="str">
        <f t="shared" si="144"/>
        <v>1 anos 11 meses 28 dias</v>
      </c>
      <c r="AD1801" s="35" t="str">
        <f ca="1">IF(AND(V1801="",T1801&lt;TODAY()),"Contrato Encerrado",IF(AND(V1801="",T1801&gt;TODAY()),DATEDIF(TODAY(),T1801,"Y")&amp;" anos"&amp;" "&amp;DATEDIF(TODAY(),T1801,"YM")&amp;" meses"&amp;" "&amp;DATEDIF(TODAY(),T1801,"MD")&amp;" dias",IF(AND(X1801="",V1801&lt;TODAY()),"Contrato Encerrado",IF(AND(X1801="",V1801&gt;TODAY()),DATEDIF(TODAY(),V1801,"Y")&amp;" anos"&amp;" "&amp;DATEDIF(TODAY(),V1801,"YM")&amp;" meses"&amp;" "&amp;DATEDIF(TODAY(),V1801,"MD")&amp;" dias",IF(AND(Z1801="",X1801&lt;TODAY()),"Contrato Encerrado",IF(AND(Z1801="",X1801&gt;TODAY()),DATEDIF(TODAY(),X1801,"Y")&amp;" anos"&amp;" "&amp;DATEDIF(TODAY(),X1801,"YM")&amp;" meses"&amp;" "&amp;DATEDIF(TODAY(),X1801,"MD")&amp;" dias",IF(AND(Z1801&lt;&gt;””,Z1801&lt;TODAY()),"Contrato Encerrado",IF(AND(Z1801&lt;&gt;"",Z1801&gt;TODAY()),DATEDIF(TODAY(),Z1801,"Y")&amp;" anos"&amp;" "&amp;DATEDIF(TODAY(),Z1801,"YM")&amp;" meses"&amp;" "&amp;DATEDIF(TODAY(),Z1801,"MD")&amp;" dias"))))))))</f>
        <v>Contrato Encerrado</v>
      </c>
      <c r="AE1801" s="35">
        <f t="shared" si="141"/>
        <v>729</v>
      </c>
      <c r="AF1801" s="35">
        <f t="shared" si="142"/>
        <v>1</v>
      </c>
      <c r="AG1801" s="17" t="str">
        <f t="shared" si="143"/>
        <v>0 anos 0 meses 1 dias</v>
      </c>
    </row>
    <row r="1802" spans="1:33" ht="11.25" customHeight="1" x14ac:dyDescent="0.2">
      <c r="A1802" s="8" t="s">
        <v>9</v>
      </c>
      <c r="B1802" s="8" t="s">
        <v>13</v>
      </c>
      <c r="C1802" s="22" t="s">
        <v>20</v>
      </c>
      <c r="D1802" s="37">
        <v>2023</v>
      </c>
      <c r="E1802" s="23" t="s">
        <v>157</v>
      </c>
      <c r="F1802" s="8" t="s">
        <v>158</v>
      </c>
      <c r="G1802" s="77" t="s">
        <v>8426</v>
      </c>
      <c r="H1802" s="78" t="s">
        <v>8427</v>
      </c>
      <c r="I1802" s="9" t="s">
        <v>8428</v>
      </c>
      <c r="J1802" s="14" t="s">
        <v>14943</v>
      </c>
      <c r="K1802" s="9" t="s">
        <v>29</v>
      </c>
      <c r="L1802" s="24" t="s">
        <v>30</v>
      </c>
      <c r="M1802" s="7" t="s">
        <v>9427</v>
      </c>
      <c r="N1802" s="24" t="s">
        <v>2101</v>
      </c>
      <c r="O1802" s="24" t="s">
        <v>7895</v>
      </c>
      <c r="P1802" s="24" t="s">
        <v>2518</v>
      </c>
      <c r="Q1802" s="24" t="s">
        <v>4109</v>
      </c>
      <c r="R1802" s="17">
        <v>32685</v>
      </c>
      <c r="S1802" s="17">
        <v>45091</v>
      </c>
      <c r="T1802" s="17">
        <v>45290</v>
      </c>
      <c r="U1802" s="17"/>
      <c r="V1802" s="17"/>
      <c r="W1802" s="17"/>
      <c r="X1802" s="17"/>
      <c r="Y1802" s="17"/>
      <c r="Z1802" s="17"/>
      <c r="AA1802" s="18">
        <f t="shared" ca="1" si="140"/>
        <v>36</v>
      </c>
      <c r="AB1802" s="18" t="s">
        <v>7878</v>
      </c>
      <c r="AC1802" s="35" t="str">
        <f t="shared" si="144"/>
        <v>0 anos 6 meses 16 dias</v>
      </c>
      <c r="AD1802" s="35" t="str">
        <f ca="1">IF(AND(V1802="",T1802&lt;TODAY()),"Contrato Encerrado",IF(AND(V1802="",T1802&gt;TODAY()),DATEDIF(TODAY(),T1802,"Y")&amp;" anos"&amp;" "&amp;DATEDIF(TODAY(),T1802,"YM")&amp;" meses"&amp;" "&amp;DATEDIF(TODAY(),T1802,"MD")&amp;" dias",IF(AND(X1802="",V1802&lt;TODAY()),"Contrato Encerrado",IF(AND(X1802="",V1802&gt;TODAY()),DATEDIF(TODAY(),V1802,"Y")&amp;" anos"&amp;" "&amp;DATEDIF(TODAY(),V1802,"YM")&amp;" meses"&amp;" "&amp;DATEDIF(TODAY(),V1802,"MD")&amp;" dias",IF(AND(Z1802="",X1802&lt;TODAY()),"Contrato Encerrado",IF(AND(Z1802="",X1802&gt;TODAY()),DATEDIF(TODAY(),X1802,"Y")&amp;" anos"&amp;" "&amp;DATEDIF(TODAY(),X1802,"YM")&amp;" meses"&amp;" "&amp;DATEDIF(TODAY(),X1802,"MD")&amp;" dias",IF(AND(Z1802&lt;&gt;””,Z1802&lt;TODAY()),"Contrato Encerrado",IF(AND(Z1802&lt;&gt;"",Z1802&gt;TODAY()),DATEDIF(TODAY(),Z1802,"Y")&amp;" anos"&amp;" "&amp;DATEDIF(TODAY(),Z1802,"YM")&amp;" meses"&amp;" "&amp;DATEDIF(TODAY(),Z1802,"MD")&amp;" dias"))))))))</f>
        <v>Contrato Encerrado</v>
      </c>
      <c r="AE1802" s="35">
        <f t="shared" si="141"/>
        <v>199</v>
      </c>
      <c r="AF1802" s="35">
        <f t="shared" si="142"/>
        <v>531</v>
      </c>
      <c r="AG1802" s="17" t="str">
        <f t="shared" si="143"/>
        <v>1 anos 5 meses 14 dias</v>
      </c>
    </row>
    <row r="1803" spans="1:33" ht="11.25" customHeight="1" x14ac:dyDescent="0.2">
      <c r="A1803" s="8" t="s">
        <v>9</v>
      </c>
      <c r="B1803" s="8" t="s">
        <v>13</v>
      </c>
      <c r="C1803" s="22" t="s">
        <v>17</v>
      </c>
      <c r="D1803" s="37">
        <v>2023</v>
      </c>
      <c r="E1803" s="23" t="s">
        <v>157</v>
      </c>
      <c r="F1803" s="8" t="s">
        <v>158</v>
      </c>
      <c r="G1803" s="77" t="s">
        <v>6553</v>
      </c>
      <c r="H1803" s="78" t="s">
        <v>6554</v>
      </c>
      <c r="I1803" s="9" t="s">
        <v>6555</v>
      </c>
      <c r="J1803" s="14" t="s">
        <v>14943</v>
      </c>
      <c r="K1803" s="9" t="s">
        <v>29</v>
      </c>
      <c r="L1803" s="24" t="s">
        <v>30</v>
      </c>
      <c r="M1803" s="7" t="s">
        <v>9427</v>
      </c>
      <c r="N1803" s="24" t="s">
        <v>2101</v>
      </c>
      <c r="O1803" s="24"/>
      <c r="P1803" s="24" t="s">
        <v>2518</v>
      </c>
      <c r="Q1803" s="24" t="s">
        <v>4109</v>
      </c>
      <c r="R1803" s="17">
        <v>29457</v>
      </c>
      <c r="S1803" s="17">
        <v>45041</v>
      </c>
      <c r="T1803" s="20">
        <v>45756</v>
      </c>
      <c r="U1803" s="20"/>
      <c r="V1803" s="20"/>
      <c r="W1803" s="17"/>
      <c r="X1803" s="17"/>
      <c r="Y1803" s="17"/>
      <c r="Z1803" s="20"/>
      <c r="AA1803" s="18">
        <f t="shared" ca="1" si="140"/>
        <v>45</v>
      </c>
      <c r="AB1803" s="19" t="s">
        <v>7878</v>
      </c>
      <c r="AC1803" s="35" t="str">
        <f t="shared" si="144"/>
        <v>1 anos 11 meses 15 dias</v>
      </c>
      <c r="AD1803" s="35" t="str">
        <f ca="1">IF(AND(V1803="",T1803&lt;TODAY()),"Contrato Encerrado",IF(AND(V1803="",T1803&gt;TODAY()),DATEDIF(TODAY(),T1803,"Y")&amp;" anos"&amp;" "&amp;DATEDIF(TODAY(),T1803,"YM")&amp;" meses"&amp;" "&amp;DATEDIF(TODAY(),T1803,"MD")&amp;" dias",IF(AND(X1803="",V1803&lt;TODAY()),"Contrato Encerrado",IF(AND(X1803="",V1803&gt;TODAY()),DATEDIF(TODAY(),V1803,"Y")&amp;" anos"&amp;" "&amp;DATEDIF(TODAY(),V1803,"YM")&amp;" meses"&amp;" "&amp;DATEDIF(TODAY(),V1803,"MD")&amp;" dias",IF(AND(Z1803="",X1803&lt;TODAY()),"Contrato Encerrado",IF(AND(Z1803="",X1803&gt;TODAY()),DATEDIF(TODAY(),X1803,"Y")&amp;" anos"&amp;" "&amp;DATEDIF(TODAY(),X1803,"YM")&amp;" meses"&amp;" "&amp;DATEDIF(TODAY(),X1803,"MD")&amp;" dias",IF(AND(Z1803&lt;&gt;””,Z1803&lt;TODAY()),"Contrato Encerrado",IF(AND(Z1803&lt;&gt;"",Z1803&gt;TODAY()),DATEDIF(TODAY(),Z1803,"Y")&amp;" anos"&amp;" "&amp;DATEDIF(TODAY(),Z1803,"YM")&amp;" meses"&amp;" "&amp;DATEDIF(TODAY(),Z1803,"MD")&amp;" dias"))))))))</f>
        <v>Contrato Encerrado</v>
      </c>
      <c r="AE1803" s="35">
        <f t="shared" si="141"/>
        <v>715</v>
      </c>
      <c r="AF1803" s="35">
        <f t="shared" si="142"/>
        <v>15</v>
      </c>
      <c r="AG1803" s="17" t="str">
        <f t="shared" si="143"/>
        <v>0 anos 0 meses 15 dias</v>
      </c>
    </row>
    <row r="1804" spans="1:33" ht="11.25" customHeight="1" x14ac:dyDescent="0.2">
      <c r="A1804" s="8" t="s">
        <v>9</v>
      </c>
      <c r="B1804" s="8" t="s">
        <v>13</v>
      </c>
      <c r="C1804" s="22" t="s">
        <v>14</v>
      </c>
      <c r="D1804" s="37">
        <v>2024</v>
      </c>
      <c r="E1804" s="12" t="s">
        <v>307</v>
      </c>
      <c r="F1804" s="8" t="s">
        <v>308</v>
      </c>
      <c r="G1804" s="77" t="s">
        <v>11278</v>
      </c>
      <c r="H1804" s="78" t="s">
        <v>11279</v>
      </c>
      <c r="I1804" s="14" t="s">
        <v>11280</v>
      </c>
      <c r="J1804" s="14" t="s">
        <v>10</v>
      </c>
      <c r="K1804" s="14" t="s">
        <v>29</v>
      </c>
      <c r="L1804" s="15" t="s">
        <v>30</v>
      </c>
      <c r="M1804" s="7" t="s">
        <v>9427</v>
      </c>
      <c r="N1804" s="15" t="s">
        <v>2115</v>
      </c>
      <c r="O1804" s="15" t="s">
        <v>11281</v>
      </c>
      <c r="P1804" s="15" t="s">
        <v>2518</v>
      </c>
      <c r="Q1804" s="15" t="s">
        <v>2523</v>
      </c>
      <c r="R1804" s="20">
        <v>31535</v>
      </c>
      <c r="S1804" s="20">
        <v>45320</v>
      </c>
      <c r="T1804" s="20">
        <v>46050</v>
      </c>
      <c r="U1804" s="20"/>
      <c r="V1804" s="20"/>
      <c r="W1804" s="20"/>
      <c r="X1804" s="17"/>
      <c r="Y1804" s="17"/>
      <c r="Z1804" s="20"/>
      <c r="AA1804" s="18">
        <f t="shared" ca="1" si="140"/>
        <v>39</v>
      </c>
      <c r="AB1804" s="15" t="s">
        <v>7878</v>
      </c>
      <c r="AC1804" s="35" t="str">
        <f t="shared" si="144"/>
        <v>1 anos 11 meses 30 dias</v>
      </c>
      <c r="AD1804" s="35" t="str">
        <f ca="1">IF(AND(V1804="",T1804&lt;TODAY()),"Contrato Encerrado",IF(AND(V1804="",T1804&gt;TODAY()),DATEDIF(TODAY(),T1804,"Y")&amp;" anos"&amp;" "&amp;DATEDIF(TODAY(),T1804,"YM")&amp;" meses"&amp;" "&amp;DATEDIF(TODAY(),T1804,"MD")&amp;" dias",IF(AND(X1804="",V1804&lt;TODAY()),"Contrato Encerrado",IF(AND(X1804="",V1804&gt;TODAY()),DATEDIF(TODAY(),V1804,"Y")&amp;" anos"&amp;" "&amp;DATEDIF(TODAY(),V1804,"YM")&amp;" meses"&amp;" "&amp;DATEDIF(TODAY(),V1804,"MD")&amp;" dias",IF(AND(Z1804="",X1804&lt;TODAY()),"Contrato Encerrado",IF(AND(Z1804="",X1804&gt;TODAY()),DATEDIF(TODAY(),X1804,"Y")&amp;" anos"&amp;" "&amp;DATEDIF(TODAY(),X1804,"YM")&amp;" meses"&amp;" "&amp;DATEDIF(TODAY(),X1804,"MD")&amp;" dias",IF(AND(Z1804&lt;&gt;””,Z1804&lt;TODAY()),"Contrato Encerrado",IF(AND(Z1804&lt;&gt;"",Z1804&gt;TODAY()),DATEDIF(TODAY(),Z1804,"Y")&amp;" anos"&amp;" "&amp;DATEDIF(TODAY(),Z1804,"YM")&amp;" meses"&amp;" "&amp;DATEDIF(TODAY(),Z1804,"MD")&amp;" dias"))))))))</f>
        <v>0 anos 3 meses 21 dias</v>
      </c>
      <c r="AE1804" s="35">
        <f t="shared" si="141"/>
        <v>730</v>
      </c>
      <c r="AF1804" s="35">
        <f t="shared" si="142"/>
        <v>0</v>
      </c>
      <c r="AG1804" s="17" t="str">
        <f t="shared" si="143"/>
        <v>ESTÁGIO COMPLETOU 2 ANOS</v>
      </c>
    </row>
    <row r="1805" spans="1:33" ht="11.25" customHeight="1" x14ac:dyDescent="0.2">
      <c r="A1805" s="141" t="s">
        <v>9</v>
      </c>
      <c r="B1805" s="142" t="s">
        <v>13</v>
      </c>
      <c r="C1805" s="143" t="s">
        <v>23</v>
      </c>
      <c r="D1805" s="144">
        <v>2022</v>
      </c>
      <c r="E1805" s="145" t="s">
        <v>157</v>
      </c>
      <c r="F1805" s="141" t="s">
        <v>158</v>
      </c>
      <c r="G1805" s="146" t="s">
        <v>4615</v>
      </c>
      <c r="H1805" s="147" t="s">
        <v>4616</v>
      </c>
      <c r="I1805" s="148" t="s">
        <v>4617</v>
      </c>
      <c r="J1805" s="14" t="s">
        <v>14943</v>
      </c>
      <c r="K1805" s="148" t="s">
        <v>29</v>
      </c>
      <c r="L1805" s="149" t="s">
        <v>30</v>
      </c>
      <c r="M1805" s="7" t="s">
        <v>9427</v>
      </c>
      <c r="N1805" s="150" t="s">
        <v>2101</v>
      </c>
      <c r="O1805" s="150"/>
      <c r="P1805" s="150" t="s">
        <v>2518</v>
      </c>
      <c r="Q1805" s="150" t="s">
        <v>2521</v>
      </c>
      <c r="R1805" s="151">
        <v>36738</v>
      </c>
      <c r="S1805" s="151">
        <v>44839</v>
      </c>
      <c r="T1805" s="151">
        <v>45624</v>
      </c>
      <c r="U1805" s="156"/>
      <c r="V1805" s="156"/>
      <c r="W1805" s="151"/>
      <c r="X1805" s="17"/>
      <c r="Y1805" s="17"/>
      <c r="Z1805" s="156"/>
      <c r="AA1805" s="152">
        <f t="shared" ca="1" si="140"/>
        <v>25</v>
      </c>
      <c r="AB1805" s="153" t="s">
        <v>7878</v>
      </c>
      <c r="AC1805" s="35" t="str">
        <f t="shared" si="144"/>
        <v>2 anos 1 meses 23 dias</v>
      </c>
      <c r="AD1805" s="132" t="str">
        <f ca="1">IF(AND(V1805="",T1805&lt;TODAY()),"Contrato Encerrado",IF(AND(V1805="",T1805&gt;TODAY()),DATEDIF(TODAY(),T1805,"Y")&amp;" anos"&amp;" "&amp;DATEDIF(TODAY(),T1805,"YM")&amp;" meses"&amp;" "&amp;DATEDIF(TODAY(),T1805,"MD")&amp;" dias",IF(AND(X1805="",V1805&lt;TODAY()),"Contrato Encerrado",IF(AND(X1805="",V1805&gt;TODAY()),DATEDIF(TODAY(),V1805,"Y")&amp;" anos"&amp;" "&amp;DATEDIF(TODAY(),V1805,"YM")&amp;" meses"&amp;" "&amp;DATEDIF(TODAY(),V1805,"MD")&amp;" dias",IF(AND(Z1805="",X1805&lt;TODAY()),"Contrato Encerrado",IF(AND(Z1805="",X1805&gt;TODAY()),DATEDIF(TODAY(),X1805,"Y")&amp;" anos"&amp;" "&amp;DATEDIF(TODAY(),X1805,"YM")&amp;" meses"&amp;" "&amp;DATEDIF(TODAY(),X1805,"MD")&amp;" dias",IF(AND(Z1805&lt;&gt;””,Z1805&lt;TODAY()),"Contrato Encerrado",IF(AND(Z1805&lt;&gt;"",Z1805&gt;TODAY()),DATEDIF(TODAY(),Z1805,"Y")&amp;" anos"&amp;" "&amp;DATEDIF(TODAY(),Z1805,"YM")&amp;" meses"&amp;" "&amp;DATEDIF(TODAY(),Z1805,"MD")&amp;" dias"))))))))</f>
        <v>Contrato Encerrado</v>
      </c>
      <c r="AE1805" s="132">
        <f t="shared" si="141"/>
        <v>785</v>
      </c>
      <c r="AF1805" s="132">
        <f t="shared" si="142"/>
        <v>-55</v>
      </c>
      <c r="AG1805" s="133" t="str">
        <f t="shared" si="143"/>
        <v>ESTÁGIO COMPLETOU 2 ANOS</v>
      </c>
    </row>
    <row r="1806" spans="1:33" ht="11.25" customHeight="1" x14ac:dyDescent="0.2">
      <c r="A1806" s="8" t="s">
        <v>9</v>
      </c>
      <c r="B1806" s="8" t="s">
        <v>13</v>
      </c>
      <c r="C1806" s="22" t="s">
        <v>15</v>
      </c>
      <c r="D1806" s="37">
        <v>2023</v>
      </c>
      <c r="E1806" s="23" t="s">
        <v>795</v>
      </c>
      <c r="F1806" s="8" t="s">
        <v>796</v>
      </c>
      <c r="G1806" s="77" t="s">
        <v>6556</v>
      </c>
      <c r="H1806" s="78" t="s">
        <v>6557</v>
      </c>
      <c r="I1806" s="9" t="s">
        <v>6558</v>
      </c>
      <c r="J1806" s="14" t="s">
        <v>1302</v>
      </c>
      <c r="K1806" s="9" t="s">
        <v>29</v>
      </c>
      <c r="L1806" s="24" t="s">
        <v>30</v>
      </c>
      <c r="M1806" s="7" t="s">
        <v>9427</v>
      </c>
      <c r="N1806" s="15" t="s">
        <v>2102</v>
      </c>
      <c r="O1806" s="24"/>
      <c r="P1806" s="24" t="s">
        <v>2518</v>
      </c>
      <c r="Q1806" s="24" t="s">
        <v>2523</v>
      </c>
      <c r="R1806" s="17">
        <v>36344</v>
      </c>
      <c r="S1806" s="17">
        <v>44972</v>
      </c>
      <c r="T1806" s="31">
        <v>45344</v>
      </c>
      <c r="U1806" s="17"/>
      <c r="V1806" s="31"/>
      <c r="W1806" s="17"/>
      <c r="X1806" s="17"/>
      <c r="Y1806" s="17"/>
      <c r="Z1806" s="31"/>
      <c r="AA1806" s="18">
        <f t="shared" ca="1" si="140"/>
        <v>26</v>
      </c>
      <c r="AB1806" s="19" t="s">
        <v>7878</v>
      </c>
      <c r="AC1806" s="35" t="str">
        <f t="shared" si="144"/>
        <v>1 anos 0 meses 7 dias</v>
      </c>
      <c r="AD1806" s="35" t="str">
        <f ca="1">IF(AND(V1806="",T1806&lt;TODAY()),"Contrato Encerrado",IF(AND(V1806="",T1806&gt;TODAY()),DATEDIF(TODAY(),T1806,"Y")&amp;" anos"&amp;" "&amp;DATEDIF(TODAY(),T1806,"YM")&amp;" meses"&amp;" "&amp;DATEDIF(TODAY(),T1806,"MD")&amp;" dias",IF(AND(X1806="",V1806&lt;TODAY()),"Contrato Encerrado",IF(AND(X1806="",V1806&gt;TODAY()),DATEDIF(TODAY(),V1806,"Y")&amp;" anos"&amp;" "&amp;DATEDIF(TODAY(),V1806,"YM")&amp;" meses"&amp;" "&amp;DATEDIF(TODAY(),V1806,"MD")&amp;" dias",IF(AND(Z1806="",X1806&lt;TODAY()),"Contrato Encerrado",IF(AND(Z1806="",X1806&gt;TODAY()),DATEDIF(TODAY(),X1806,"Y")&amp;" anos"&amp;" "&amp;DATEDIF(TODAY(),X1806,"YM")&amp;" meses"&amp;" "&amp;DATEDIF(TODAY(),X1806,"MD")&amp;" dias",IF(AND(Z1806&lt;&gt;””,Z1806&lt;TODAY()),"Contrato Encerrado",IF(AND(Z1806&lt;&gt;"",Z1806&gt;TODAY()),DATEDIF(TODAY(),Z1806,"Y")&amp;" anos"&amp;" "&amp;DATEDIF(TODAY(),Z1806,"YM")&amp;" meses"&amp;" "&amp;DATEDIF(TODAY(),Z1806,"MD")&amp;" dias"))))))))</f>
        <v>Contrato Encerrado</v>
      </c>
      <c r="AE1806" s="35">
        <f t="shared" si="141"/>
        <v>372</v>
      </c>
      <c r="AF1806" s="35">
        <f t="shared" si="142"/>
        <v>358</v>
      </c>
      <c r="AG1806" s="17" t="str">
        <f t="shared" si="143"/>
        <v>0 anos 11 meses 23 dias</v>
      </c>
    </row>
    <row r="1807" spans="1:33" ht="11.25" customHeight="1" x14ac:dyDescent="0.2">
      <c r="A1807" s="8" t="s">
        <v>9</v>
      </c>
      <c r="B1807" s="10" t="s">
        <v>13</v>
      </c>
      <c r="C1807" s="11" t="s">
        <v>24</v>
      </c>
      <c r="D1807" s="36">
        <v>2022</v>
      </c>
      <c r="E1807" s="12" t="s">
        <v>157</v>
      </c>
      <c r="F1807" s="8" t="s">
        <v>158</v>
      </c>
      <c r="G1807" s="77" t="s">
        <v>4618</v>
      </c>
      <c r="H1807" s="78" t="s">
        <v>4619</v>
      </c>
      <c r="I1807" s="14" t="s">
        <v>4620</v>
      </c>
      <c r="J1807" s="14" t="s">
        <v>14943</v>
      </c>
      <c r="K1807" s="14" t="s">
        <v>29</v>
      </c>
      <c r="L1807" s="15" t="s">
        <v>30</v>
      </c>
      <c r="M1807" s="7" t="s">
        <v>9427</v>
      </c>
      <c r="N1807" s="16" t="s">
        <v>4159</v>
      </c>
      <c r="O1807" s="16"/>
      <c r="P1807" s="16" t="s">
        <v>2518</v>
      </c>
      <c r="Q1807" s="16" t="s">
        <v>2521</v>
      </c>
      <c r="R1807" s="31">
        <v>28987</v>
      </c>
      <c r="S1807" s="31">
        <v>44851</v>
      </c>
      <c r="T1807" s="31">
        <v>45577</v>
      </c>
      <c r="U1807" s="31"/>
      <c r="V1807" s="31"/>
      <c r="W1807" s="31"/>
      <c r="X1807" s="17"/>
      <c r="Y1807" s="17"/>
      <c r="Z1807" s="31"/>
      <c r="AA1807" s="18">
        <f t="shared" ca="1" si="140"/>
        <v>46</v>
      </c>
      <c r="AB1807" s="19" t="s">
        <v>7877</v>
      </c>
      <c r="AC1807" s="35" t="str">
        <f t="shared" si="144"/>
        <v>1 anos 11 meses 25 dias</v>
      </c>
      <c r="AD1807" s="35" t="str">
        <f ca="1">IF(AND(V1807="",T1807&lt;TODAY()),"Contrato Encerrado",IF(AND(V1807="",T1807&gt;TODAY()),DATEDIF(TODAY(),T1807,"Y")&amp;" anos"&amp;" "&amp;DATEDIF(TODAY(),T1807,"YM")&amp;" meses"&amp;" "&amp;DATEDIF(TODAY(),T1807,"MD")&amp;" dias",IF(AND(X1807="",V1807&lt;TODAY()),"Contrato Encerrado",IF(AND(X1807="",V1807&gt;TODAY()),DATEDIF(TODAY(),V1807,"Y")&amp;" anos"&amp;" "&amp;DATEDIF(TODAY(),V1807,"YM")&amp;" meses"&amp;" "&amp;DATEDIF(TODAY(),V1807,"MD")&amp;" dias",IF(AND(Z1807="",X1807&lt;TODAY()),"Contrato Encerrado",IF(AND(Z1807="",X1807&gt;TODAY()),DATEDIF(TODAY(),X1807,"Y")&amp;" anos"&amp;" "&amp;DATEDIF(TODAY(),X1807,"YM")&amp;" meses"&amp;" "&amp;DATEDIF(TODAY(),X1807,"MD")&amp;" dias",IF(AND(Z1807&lt;&gt;””,Z1807&lt;TODAY()),"Contrato Encerrado",IF(AND(Z1807&lt;&gt;"",Z1807&gt;TODAY()),DATEDIF(TODAY(),Z1807,"Y")&amp;" anos"&amp;" "&amp;DATEDIF(TODAY(),Z1807,"YM")&amp;" meses"&amp;" "&amp;DATEDIF(TODAY(),Z1807,"MD")&amp;" dias"))))))))</f>
        <v>Contrato Encerrado</v>
      </c>
      <c r="AE1807" s="35">
        <f t="shared" si="141"/>
        <v>726</v>
      </c>
      <c r="AF1807" s="35">
        <f t="shared" si="142"/>
        <v>4</v>
      </c>
      <c r="AG1807" s="17" t="str">
        <f t="shared" si="143"/>
        <v>0 anos 0 meses 4 dias</v>
      </c>
    </row>
    <row r="1808" spans="1:33" ht="11.25" customHeight="1" x14ac:dyDescent="0.2">
      <c r="A1808" s="8" t="s">
        <v>9</v>
      </c>
      <c r="B1808" s="8" t="s">
        <v>13</v>
      </c>
      <c r="C1808" s="22" t="s">
        <v>21</v>
      </c>
      <c r="D1808" s="35">
        <v>2025</v>
      </c>
      <c r="E1808" s="12" t="s">
        <v>128</v>
      </c>
      <c r="F1808" s="8" t="s">
        <v>129</v>
      </c>
      <c r="G1808" s="14" t="s">
        <v>17364</v>
      </c>
      <c r="H1808" s="8" t="s">
        <v>17365</v>
      </c>
      <c r="I1808" s="14" t="s">
        <v>16901</v>
      </c>
      <c r="J1808" s="14" t="s">
        <v>10</v>
      </c>
      <c r="K1808" s="14" t="s">
        <v>29</v>
      </c>
      <c r="L1808" s="15" t="s">
        <v>30</v>
      </c>
      <c r="M1808" s="7" t="s">
        <v>16153</v>
      </c>
      <c r="N1808" s="15" t="s">
        <v>3209</v>
      </c>
      <c r="O1808" s="15" t="s">
        <v>9474</v>
      </c>
      <c r="P1808" s="15" t="s">
        <v>2518</v>
      </c>
      <c r="Q1808" s="15" t="s">
        <v>2523</v>
      </c>
      <c r="R1808" s="20">
        <v>38203</v>
      </c>
      <c r="S1808" s="20">
        <v>45789</v>
      </c>
      <c r="T1808" s="20">
        <v>46153</v>
      </c>
      <c r="U1808" s="20"/>
      <c r="V1808" s="20"/>
      <c r="W1808" s="20"/>
      <c r="X1808" s="17"/>
      <c r="Y1808" s="17"/>
      <c r="Z1808" s="20"/>
      <c r="AA1808" s="21">
        <f t="shared" ca="1" si="140"/>
        <v>21</v>
      </c>
      <c r="AB1808" s="20" t="s">
        <v>7877</v>
      </c>
      <c r="AC1808" s="35" t="str">
        <f t="shared" si="144"/>
        <v>0 anos 11 meses 29 dias</v>
      </c>
      <c r="AD1808" s="35" t="str">
        <f ca="1">IF(AND(V1808="",T1808&lt;TODAY()),"Contrato Encerrado",IF(AND(V1808="",T1808&gt;TODAY()),DATEDIF(TODAY(),T1808,"Y")&amp;" anos"&amp;" "&amp;DATEDIF(TODAY(),T1808,"YM")&amp;" meses"&amp;" "&amp;DATEDIF(TODAY(),T1808,"MD")&amp;" dias",IF(AND(X1808="",V1808&lt;TODAY()),"Contrato Encerrado",IF(AND(X1808="",V1808&gt;TODAY()),DATEDIF(TODAY(),V1808,"Y")&amp;" anos"&amp;" "&amp;DATEDIF(TODAY(),V1808,"YM")&amp;" meses"&amp;" "&amp;DATEDIF(TODAY(),V1808,"MD")&amp;" dias",IF(AND(Z1808="",X1808&lt;TODAY()),"Contrato Encerrado",IF(AND(Z1808="",X1808&gt;TODAY()),DATEDIF(TODAY(),X1808,"Y")&amp;" anos"&amp;" "&amp;DATEDIF(TODAY(),X1808,"YM")&amp;" meses"&amp;" "&amp;DATEDIF(TODAY(),X1808,"MD")&amp;" dias",IF(AND(Z1808&lt;&gt;””,Z1808&lt;TODAY()),"Contrato Encerrado",IF(AND(Z1808&lt;&gt;"",Z1808&gt;TODAY()),DATEDIF(TODAY(),Z1808,"Y")&amp;" anos"&amp;" "&amp;DATEDIF(TODAY(),Z1808,"YM")&amp;" meses"&amp;" "&amp;DATEDIF(TODAY(),Z1808,"MD")&amp;" dias"))))))))</f>
        <v>0 anos 7 meses 4 dias</v>
      </c>
      <c r="AE1808" s="35">
        <f t="shared" si="141"/>
        <v>364</v>
      </c>
      <c r="AF1808" s="35">
        <f t="shared" si="142"/>
        <v>366</v>
      </c>
      <c r="AG1808" s="17" t="str">
        <f t="shared" si="143"/>
        <v>0 anos 11 meses 31 dias</v>
      </c>
    </row>
    <row r="1809" spans="1:33" ht="11.25" customHeight="1" x14ac:dyDescent="0.2">
      <c r="A1809" s="8" t="s">
        <v>9</v>
      </c>
      <c r="B1809" s="8" t="s">
        <v>13</v>
      </c>
      <c r="C1809" s="22" t="s">
        <v>14</v>
      </c>
      <c r="D1809" s="37">
        <v>2023</v>
      </c>
      <c r="E1809" s="23" t="s">
        <v>772</v>
      </c>
      <c r="F1809" s="8" t="s">
        <v>773</v>
      </c>
      <c r="G1809" s="77" t="s">
        <v>6559</v>
      </c>
      <c r="H1809" s="78" t="s">
        <v>6560</v>
      </c>
      <c r="I1809" s="9" t="s">
        <v>6561</v>
      </c>
      <c r="J1809" s="14" t="s">
        <v>1302</v>
      </c>
      <c r="K1809" s="9" t="s">
        <v>29</v>
      </c>
      <c r="L1809" s="24" t="s">
        <v>30</v>
      </c>
      <c r="M1809" s="7" t="s">
        <v>9427</v>
      </c>
      <c r="N1809" s="15" t="s">
        <v>2098</v>
      </c>
      <c r="O1809" s="24"/>
      <c r="P1809" s="24" t="s">
        <v>2518</v>
      </c>
      <c r="Q1809" s="24" t="s">
        <v>2523</v>
      </c>
      <c r="R1809" s="17">
        <v>31321</v>
      </c>
      <c r="S1809" s="17">
        <v>44950</v>
      </c>
      <c r="T1809" s="31">
        <v>45132</v>
      </c>
      <c r="U1809" s="17"/>
      <c r="V1809" s="31"/>
      <c r="W1809" s="17"/>
      <c r="X1809" s="17"/>
      <c r="Y1809" s="17"/>
      <c r="Z1809" s="31"/>
      <c r="AA1809" s="18">
        <f t="shared" ca="1" si="140"/>
        <v>40</v>
      </c>
      <c r="AB1809" s="19" t="s">
        <v>7877</v>
      </c>
      <c r="AC1809" s="35" t="str">
        <f t="shared" si="144"/>
        <v>0 anos 6 meses 1 dias</v>
      </c>
      <c r="AD1809" s="35" t="str">
        <f ca="1">IF(AND(V1809="",T1809&lt;TODAY()),"Contrato Encerrado",IF(AND(V1809="",T1809&gt;TODAY()),DATEDIF(TODAY(),T1809,"Y")&amp;" anos"&amp;" "&amp;DATEDIF(TODAY(),T1809,"YM")&amp;" meses"&amp;" "&amp;DATEDIF(TODAY(),T1809,"MD")&amp;" dias",IF(AND(X1809="",V1809&lt;TODAY()),"Contrato Encerrado",IF(AND(X1809="",V1809&gt;TODAY()),DATEDIF(TODAY(),V1809,"Y")&amp;" anos"&amp;" "&amp;DATEDIF(TODAY(),V1809,"YM")&amp;" meses"&amp;" "&amp;DATEDIF(TODAY(),V1809,"MD")&amp;" dias",IF(AND(Z1809="",X1809&lt;TODAY()),"Contrato Encerrado",IF(AND(Z1809="",X1809&gt;TODAY()),DATEDIF(TODAY(),X1809,"Y")&amp;" anos"&amp;" "&amp;DATEDIF(TODAY(),X1809,"YM")&amp;" meses"&amp;" "&amp;DATEDIF(TODAY(),X1809,"MD")&amp;" dias",IF(AND(Z1809&lt;&gt;””,Z1809&lt;TODAY()),"Contrato Encerrado",IF(AND(Z1809&lt;&gt;"",Z1809&gt;TODAY()),DATEDIF(TODAY(),Z1809,"Y")&amp;" anos"&amp;" "&amp;DATEDIF(TODAY(),Z1809,"YM")&amp;" meses"&amp;" "&amp;DATEDIF(TODAY(),Z1809,"MD")&amp;" dias"))))))))</f>
        <v>Contrato Encerrado</v>
      </c>
      <c r="AE1809" s="35">
        <f t="shared" si="141"/>
        <v>182</v>
      </c>
      <c r="AF1809" s="35">
        <f t="shared" si="142"/>
        <v>548</v>
      </c>
      <c r="AG1809" s="17" t="str">
        <f t="shared" si="143"/>
        <v>1 anos 6 meses 1 dias</v>
      </c>
    </row>
    <row r="1810" spans="1:33" ht="11.25" customHeight="1" x14ac:dyDescent="0.2">
      <c r="A1810" s="8" t="s">
        <v>9</v>
      </c>
      <c r="B1810" s="8" t="s">
        <v>13</v>
      </c>
      <c r="C1810" s="22" t="s">
        <v>21</v>
      </c>
      <c r="D1810" s="35">
        <v>2025</v>
      </c>
      <c r="E1810" s="12" t="s">
        <v>157</v>
      </c>
      <c r="F1810" s="8" t="s">
        <v>158</v>
      </c>
      <c r="G1810" s="14" t="s">
        <v>17366</v>
      </c>
      <c r="H1810" s="8" t="s">
        <v>17367</v>
      </c>
      <c r="I1810" s="14" t="s">
        <v>16902</v>
      </c>
      <c r="J1810" s="14" t="s">
        <v>10</v>
      </c>
      <c r="K1810" s="14" t="s">
        <v>29</v>
      </c>
      <c r="L1810" s="15" t="s">
        <v>81</v>
      </c>
      <c r="M1810" s="7" t="s">
        <v>16173</v>
      </c>
      <c r="N1810" s="15" t="s">
        <v>4113</v>
      </c>
      <c r="O1810" s="15" t="s">
        <v>17124</v>
      </c>
      <c r="P1810" s="15" t="s">
        <v>2518</v>
      </c>
      <c r="Q1810" s="15" t="s">
        <v>4109</v>
      </c>
      <c r="R1810" s="20">
        <v>39212</v>
      </c>
      <c r="S1810" s="20">
        <v>45818</v>
      </c>
      <c r="T1810" s="20">
        <v>46021</v>
      </c>
      <c r="U1810" s="20"/>
      <c r="V1810" s="20"/>
      <c r="W1810" s="20"/>
      <c r="X1810" s="17"/>
      <c r="Y1810" s="17"/>
      <c r="Z1810" s="20"/>
      <c r="AA1810" s="21">
        <f t="shared" ca="1" si="140"/>
        <v>18</v>
      </c>
      <c r="AB1810" s="20" t="s">
        <v>7877</v>
      </c>
      <c r="AC1810" s="35" t="str">
        <f t="shared" si="144"/>
        <v>0 anos 6 meses 20 dias</v>
      </c>
      <c r="AD1810" s="35" t="str">
        <f ca="1">IF(AND(V1810="",T1810&lt;TODAY()),"Contrato Encerrado",IF(AND(V1810="",T1810&gt;TODAY()),DATEDIF(TODAY(),T1810,"Y")&amp;" anos"&amp;" "&amp;DATEDIF(TODAY(),T1810,"YM")&amp;" meses"&amp;" "&amp;DATEDIF(TODAY(),T1810,"MD")&amp;" dias",IF(AND(X1810="",V1810&lt;TODAY()),"Contrato Encerrado",IF(AND(X1810="",V1810&gt;TODAY()),DATEDIF(TODAY(),V1810,"Y")&amp;" anos"&amp;" "&amp;DATEDIF(TODAY(),V1810,"YM")&amp;" meses"&amp;" "&amp;DATEDIF(TODAY(),V1810,"MD")&amp;" dias",IF(AND(Z1810="",X1810&lt;TODAY()),"Contrato Encerrado",IF(AND(Z1810="",X1810&gt;TODAY()),DATEDIF(TODAY(),X1810,"Y")&amp;" anos"&amp;" "&amp;DATEDIF(TODAY(),X1810,"YM")&amp;" meses"&amp;" "&amp;DATEDIF(TODAY(),X1810,"MD")&amp;" dias",IF(AND(Z1810&lt;&gt;””,Z1810&lt;TODAY()),"Contrato Encerrado",IF(AND(Z1810&lt;&gt;"",Z1810&gt;TODAY()),DATEDIF(TODAY(),Z1810,"Y")&amp;" anos"&amp;" "&amp;DATEDIF(TODAY(),Z1810,"YM")&amp;" meses"&amp;" "&amp;DATEDIF(TODAY(),Z1810,"MD")&amp;" dias"))))))))</f>
        <v>0 anos 2 meses 23 dias</v>
      </c>
      <c r="AE1810" s="35">
        <f t="shared" si="141"/>
        <v>203</v>
      </c>
      <c r="AF1810" s="35">
        <f t="shared" si="142"/>
        <v>527</v>
      </c>
      <c r="AG1810" s="17" t="str">
        <f t="shared" si="143"/>
        <v>1 anos 5 meses 10 dias</v>
      </c>
    </row>
    <row r="1811" spans="1:33" ht="11.25" customHeight="1" x14ac:dyDescent="0.2">
      <c r="A1811" s="8" t="s">
        <v>9</v>
      </c>
      <c r="B1811" s="8" t="s">
        <v>13</v>
      </c>
      <c r="C1811" s="22" t="s">
        <v>15</v>
      </c>
      <c r="D1811" s="37">
        <v>2025</v>
      </c>
      <c r="E1811" s="12" t="s">
        <v>1685</v>
      </c>
      <c r="F1811" s="8" t="s">
        <v>1686</v>
      </c>
      <c r="G1811" s="77" t="s">
        <v>15691</v>
      </c>
      <c r="H1811" s="78" t="s">
        <v>15692</v>
      </c>
      <c r="I1811" s="14" t="s">
        <v>15693</v>
      </c>
      <c r="J1811" s="14" t="s">
        <v>10</v>
      </c>
      <c r="K1811" s="14" t="s">
        <v>29</v>
      </c>
      <c r="L1811" s="15" t="s">
        <v>30</v>
      </c>
      <c r="M1811" s="7" t="s">
        <v>9427</v>
      </c>
      <c r="N1811" s="15" t="s">
        <v>2098</v>
      </c>
      <c r="O1811" s="15" t="s">
        <v>15694</v>
      </c>
      <c r="P1811" s="15" t="s">
        <v>2518</v>
      </c>
      <c r="Q1811" s="15" t="s">
        <v>2523</v>
      </c>
      <c r="R1811" s="20">
        <v>34937</v>
      </c>
      <c r="S1811" s="20">
        <v>45691</v>
      </c>
      <c r="T1811" s="20">
        <v>46055</v>
      </c>
      <c r="U1811" s="20"/>
      <c r="V1811" s="20"/>
      <c r="W1811" s="20"/>
      <c r="X1811" s="17"/>
      <c r="Y1811" s="17"/>
      <c r="Z1811" s="20"/>
      <c r="AA1811" s="21">
        <f t="shared" ca="1" si="140"/>
        <v>30</v>
      </c>
      <c r="AB1811" s="15" t="s">
        <v>7878</v>
      </c>
      <c r="AC1811" s="35" t="str">
        <f t="shared" si="144"/>
        <v>0 anos 11 meses 30 dias</v>
      </c>
      <c r="AD1811" s="35" t="str">
        <f ca="1">IF(AND(V1811="",T1811&lt;TODAY()),"Contrato Encerrado",IF(AND(V1811="",T1811&gt;TODAY()),DATEDIF(TODAY(),T1811,"Y")&amp;" anos"&amp;" "&amp;DATEDIF(TODAY(),T1811,"YM")&amp;" meses"&amp;" "&amp;DATEDIF(TODAY(),T1811,"MD")&amp;" dias",IF(AND(X1811="",V1811&lt;TODAY()),"Contrato Encerrado",IF(AND(X1811="",V1811&gt;TODAY()),DATEDIF(TODAY(),V1811,"Y")&amp;" anos"&amp;" "&amp;DATEDIF(TODAY(),V1811,"YM")&amp;" meses"&amp;" "&amp;DATEDIF(TODAY(),V1811,"MD")&amp;" dias",IF(AND(Z1811="",X1811&lt;TODAY()),"Contrato Encerrado",IF(AND(Z1811="",X1811&gt;TODAY()),DATEDIF(TODAY(),X1811,"Y")&amp;" anos"&amp;" "&amp;DATEDIF(TODAY(),X1811,"YM")&amp;" meses"&amp;" "&amp;DATEDIF(TODAY(),X1811,"MD")&amp;" dias",IF(AND(Z1811&lt;&gt;””,Z1811&lt;TODAY()),"Contrato Encerrado",IF(AND(Z1811&lt;&gt;"",Z1811&gt;TODAY()),DATEDIF(TODAY(),Z1811,"Y")&amp;" anos"&amp;" "&amp;DATEDIF(TODAY(),Z1811,"YM")&amp;" meses"&amp;" "&amp;DATEDIF(TODAY(),Z1811,"MD")&amp;" dias"))))))))</f>
        <v>0 anos 3 meses 26 dias</v>
      </c>
      <c r="AE1811" s="35">
        <f t="shared" si="141"/>
        <v>364</v>
      </c>
      <c r="AF1811" s="35">
        <f t="shared" si="142"/>
        <v>366</v>
      </c>
      <c r="AG1811" s="17" t="str">
        <f t="shared" si="143"/>
        <v>0 anos 11 meses 31 dias</v>
      </c>
    </row>
    <row r="1812" spans="1:33" s="61" customFormat="1" ht="11.25" customHeight="1" x14ac:dyDescent="0.2">
      <c r="A1812" s="8" t="s">
        <v>9</v>
      </c>
      <c r="B1812" s="8" t="s">
        <v>13</v>
      </c>
      <c r="C1812" s="22" t="s">
        <v>24</v>
      </c>
      <c r="D1812" s="37">
        <v>2023</v>
      </c>
      <c r="E1812" s="12" t="s">
        <v>157</v>
      </c>
      <c r="F1812" s="8" t="s">
        <v>158</v>
      </c>
      <c r="G1812" s="77" t="s">
        <v>10314</v>
      </c>
      <c r="H1812" s="78" t="s">
        <v>10315</v>
      </c>
      <c r="I1812" s="14" t="s">
        <v>10316</v>
      </c>
      <c r="J1812" s="14" t="s">
        <v>14943</v>
      </c>
      <c r="K1812" s="14" t="s">
        <v>29</v>
      </c>
      <c r="L1812" s="15" t="s">
        <v>30</v>
      </c>
      <c r="M1812" s="7" t="s">
        <v>9427</v>
      </c>
      <c r="N1812" s="15" t="s">
        <v>4159</v>
      </c>
      <c r="O1812" s="15" t="s">
        <v>8028</v>
      </c>
      <c r="P1812" s="15" t="s">
        <v>2518</v>
      </c>
      <c r="Q1812" s="15" t="s">
        <v>4109</v>
      </c>
      <c r="R1812" s="30">
        <v>28156</v>
      </c>
      <c r="S1812" s="20">
        <v>45208</v>
      </c>
      <c r="T1812" s="30">
        <v>45573</v>
      </c>
      <c r="U1812" s="30"/>
      <c r="V1812" s="30"/>
      <c r="W1812" s="30"/>
      <c r="X1812" s="17"/>
      <c r="Y1812" s="17"/>
      <c r="Z1812" s="30"/>
      <c r="AA1812" s="18">
        <f t="shared" ca="1" si="140"/>
        <v>48</v>
      </c>
      <c r="AB1812" s="15" t="s">
        <v>7878</v>
      </c>
      <c r="AC1812" s="35" t="str">
        <f t="shared" si="144"/>
        <v>0 anos 11 meses 29 dias</v>
      </c>
      <c r="AD1812" s="35" t="str">
        <f ca="1">IF(AND(V1812="",T1812&lt;TODAY()),"Contrato Encerrado",IF(AND(V1812="",T1812&gt;TODAY()),DATEDIF(TODAY(),T1812,"Y")&amp;" anos"&amp;" "&amp;DATEDIF(TODAY(),T1812,"YM")&amp;" meses"&amp;" "&amp;DATEDIF(TODAY(),T1812,"MD")&amp;" dias",IF(AND(X1812="",V1812&lt;TODAY()),"Contrato Encerrado",IF(AND(X1812="",V1812&gt;TODAY()),DATEDIF(TODAY(),V1812,"Y")&amp;" anos"&amp;" "&amp;DATEDIF(TODAY(),V1812,"YM")&amp;" meses"&amp;" "&amp;DATEDIF(TODAY(),V1812,"MD")&amp;" dias",IF(AND(Z1812="",X1812&lt;TODAY()),"Contrato Encerrado",IF(AND(Z1812="",X1812&gt;TODAY()),DATEDIF(TODAY(),X1812,"Y")&amp;" anos"&amp;" "&amp;DATEDIF(TODAY(),X1812,"YM")&amp;" meses"&amp;" "&amp;DATEDIF(TODAY(),X1812,"MD")&amp;" dias",IF(AND(Z1812&lt;&gt;””,Z1812&lt;TODAY()),"Contrato Encerrado",IF(AND(Z1812&lt;&gt;"",Z1812&gt;TODAY()),DATEDIF(TODAY(),Z1812,"Y")&amp;" anos"&amp;" "&amp;DATEDIF(TODAY(),Z1812,"YM")&amp;" meses"&amp;" "&amp;DATEDIF(TODAY(),Z1812,"MD")&amp;" dias"))))))))</f>
        <v>Contrato Encerrado</v>
      </c>
      <c r="AE1812" s="35">
        <f t="shared" si="141"/>
        <v>365</v>
      </c>
      <c r="AF1812" s="35">
        <f t="shared" si="142"/>
        <v>365</v>
      </c>
      <c r="AG1812" s="17" t="str">
        <f t="shared" si="143"/>
        <v>0 anos 11 meses 30 dias</v>
      </c>
    </row>
    <row r="1813" spans="1:33" ht="11.25" customHeight="1" x14ac:dyDescent="0.2">
      <c r="A1813" s="8" t="s">
        <v>9</v>
      </c>
      <c r="B1813" s="10" t="s">
        <v>13</v>
      </c>
      <c r="C1813" s="11" t="s">
        <v>23</v>
      </c>
      <c r="D1813" s="36">
        <v>2022</v>
      </c>
      <c r="E1813" s="12" t="s">
        <v>157</v>
      </c>
      <c r="F1813" s="8" t="s">
        <v>158</v>
      </c>
      <c r="G1813" s="77" t="s">
        <v>4621</v>
      </c>
      <c r="H1813" s="78" t="s">
        <v>4622</v>
      </c>
      <c r="I1813" s="14" t="s">
        <v>4623</v>
      </c>
      <c r="J1813" s="14" t="s">
        <v>14943</v>
      </c>
      <c r="K1813" s="14" t="s">
        <v>29</v>
      </c>
      <c r="L1813" s="15" t="s">
        <v>30</v>
      </c>
      <c r="M1813" s="7" t="s">
        <v>9427</v>
      </c>
      <c r="N1813" s="16" t="s">
        <v>2101</v>
      </c>
      <c r="O1813" s="16"/>
      <c r="P1813" s="16" t="s">
        <v>2518</v>
      </c>
      <c r="Q1813" s="16" t="s">
        <v>2521</v>
      </c>
      <c r="R1813" s="31">
        <v>28088</v>
      </c>
      <c r="S1813" s="31">
        <v>44830</v>
      </c>
      <c r="T1813" s="31">
        <v>45323</v>
      </c>
      <c r="U1813" s="31"/>
      <c r="V1813" s="31"/>
      <c r="W1813" s="31"/>
      <c r="X1813" s="17"/>
      <c r="Y1813" s="17"/>
      <c r="Z1813" s="31"/>
      <c r="AA1813" s="18">
        <f t="shared" ca="1" si="140"/>
        <v>48</v>
      </c>
      <c r="AB1813" s="19" t="s">
        <v>7878</v>
      </c>
      <c r="AC1813" s="35" t="str">
        <f t="shared" si="144"/>
        <v>1 anos 4 meses 6 dias</v>
      </c>
      <c r="AD1813" s="35" t="str">
        <f ca="1">IF(AND(V1813="",T1813&lt;TODAY()),"Contrato Encerrado",IF(AND(V1813="",T1813&gt;TODAY()),DATEDIF(TODAY(),T1813,"Y")&amp;" anos"&amp;" "&amp;DATEDIF(TODAY(),T1813,"YM")&amp;" meses"&amp;" "&amp;DATEDIF(TODAY(),T1813,"MD")&amp;" dias",IF(AND(X1813="",V1813&lt;TODAY()),"Contrato Encerrado",IF(AND(X1813="",V1813&gt;TODAY()),DATEDIF(TODAY(),V1813,"Y")&amp;" anos"&amp;" "&amp;DATEDIF(TODAY(),V1813,"YM")&amp;" meses"&amp;" "&amp;DATEDIF(TODAY(),V1813,"MD")&amp;" dias",IF(AND(Z1813="",X1813&lt;TODAY()),"Contrato Encerrado",IF(AND(Z1813="",X1813&gt;TODAY()),DATEDIF(TODAY(),X1813,"Y")&amp;" anos"&amp;" "&amp;DATEDIF(TODAY(),X1813,"YM")&amp;" meses"&amp;" "&amp;DATEDIF(TODAY(),X1813,"MD")&amp;" dias",IF(AND(Z1813&lt;&gt;””,Z1813&lt;TODAY()),"Contrato Encerrado",IF(AND(Z1813&lt;&gt;"",Z1813&gt;TODAY()),DATEDIF(TODAY(),Z1813,"Y")&amp;" anos"&amp;" "&amp;DATEDIF(TODAY(),Z1813,"YM")&amp;" meses"&amp;" "&amp;DATEDIF(TODAY(),Z1813,"MD")&amp;" dias"))))))))</f>
        <v>Contrato Encerrado</v>
      </c>
      <c r="AE1813" s="35">
        <f t="shared" si="141"/>
        <v>493</v>
      </c>
      <c r="AF1813" s="35">
        <f t="shared" si="142"/>
        <v>237</v>
      </c>
      <c r="AG1813" s="17" t="str">
        <f t="shared" si="143"/>
        <v>0 anos 7 meses 24 dias</v>
      </c>
    </row>
    <row r="1814" spans="1:33" ht="11.25" customHeight="1" x14ac:dyDescent="0.2">
      <c r="A1814" s="8" t="s">
        <v>9</v>
      </c>
      <c r="B1814" s="8" t="s">
        <v>13</v>
      </c>
      <c r="C1814" s="22" t="s">
        <v>11</v>
      </c>
      <c r="D1814" s="36">
        <v>2025</v>
      </c>
      <c r="E1814" s="12" t="s">
        <v>79</v>
      </c>
      <c r="F1814" s="8" t="s">
        <v>80</v>
      </c>
      <c r="G1814" s="77" t="s">
        <v>15214</v>
      </c>
      <c r="H1814" s="78" t="s">
        <v>15215</v>
      </c>
      <c r="I1814" s="14" t="s">
        <v>15216</v>
      </c>
      <c r="J1814" s="14" t="s">
        <v>10</v>
      </c>
      <c r="K1814" s="14" t="s">
        <v>29</v>
      </c>
      <c r="L1814" s="15" t="s">
        <v>30</v>
      </c>
      <c r="M1814" s="7" t="s">
        <v>9427</v>
      </c>
      <c r="N1814" s="15" t="s">
        <v>2100</v>
      </c>
      <c r="O1814" s="15" t="s">
        <v>7896</v>
      </c>
      <c r="P1814" s="15" t="s">
        <v>2518</v>
      </c>
      <c r="Q1814" s="15" t="s">
        <v>2523</v>
      </c>
      <c r="R1814" s="20">
        <v>34931</v>
      </c>
      <c r="S1814" s="20">
        <v>45663</v>
      </c>
      <c r="T1814" s="20" t="s">
        <v>15151</v>
      </c>
      <c r="U1814" s="20"/>
      <c r="V1814" s="20"/>
      <c r="W1814" s="20"/>
      <c r="X1814" s="17"/>
      <c r="Y1814" s="17"/>
      <c r="Z1814" s="20"/>
      <c r="AA1814" s="18">
        <f t="shared" ca="1" si="140"/>
        <v>30</v>
      </c>
      <c r="AB1814" s="15" t="s">
        <v>7878</v>
      </c>
      <c r="AC1814" s="35" t="str">
        <f t="shared" si="144"/>
        <v>0 anos 11 meses 30 dias</v>
      </c>
      <c r="AD1814" s="35" t="str">
        <f ca="1">IF(AND(V1814="",T1814&lt;TODAY()),"Contrato Encerrado",IF(AND(V1814="",T1814&gt;TODAY()),DATEDIF(TODAY(),T1814,"Y")&amp;" anos"&amp;" "&amp;DATEDIF(TODAY(),T1814,"YM")&amp;" meses"&amp;" "&amp;DATEDIF(TODAY(),T1814,"MD")&amp;" dias",IF(AND(X1814="",V1814&lt;TODAY()),"Contrato Encerrado",IF(AND(X1814="",V1814&gt;TODAY()),DATEDIF(TODAY(),V1814,"Y")&amp;" anos"&amp;" "&amp;DATEDIF(TODAY(),V1814,"YM")&amp;" meses"&amp;" "&amp;DATEDIF(TODAY(),V1814,"MD")&amp;" dias",IF(AND(Z1814="",X1814&lt;TODAY()),"Contrato Encerrado",IF(AND(Z1814="",X1814&gt;TODAY()),DATEDIF(TODAY(),X1814,"Y")&amp;" anos"&amp;" "&amp;DATEDIF(TODAY(),X1814,"YM")&amp;" meses"&amp;" "&amp;DATEDIF(TODAY(),X1814,"MD")&amp;" dias",IF(AND(Z1814&lt;&gt;””,Z1814&lt;TODAY()),"Contrato Encerrado",IF(AND(Z1814&lt;&gt;"",Z1814&gt;TODAY()),DATEDIF(TODAY(),Z1814,"Y")&amp;" anos"&amp;" "&amp;DATEDIF(TODAY(),Z1814,"YM")&amp;" meses"&amp;" "&amp;DATEDIF(TODAY(),Z1814,"MD")&amp;" dias"))))))))</f>
        <v>0 anos 2 meses 29 dias</v>
      </c>
      <c r="AE1814" s="35">
        <f t="shared" si="141"/>
        <v>364</v>
      </c>
      <c r="AF1814" s="35">
        <f t="shared" si="142"/>
        <v>366</v>
      </c>
      <c r="AG1814" s="17" t="str">
        <f t="shared" si="143"/>
        <v>0 anos 11 meses 31 dias</v>
      </c>
    </row>
    <row r="1815" spans="1:33" ht="11.25" customHeight="1" x14ac:dyDescent="0.2">
      <c r="A1815" s="8" t="s">
        <v>9</v>
      </c>
      <c r="B1815" s="10" t="s">
        <v>13</v>
      </c>
      <c r="C1815" s="11" t="s">
        <v>22</v>
      </c>
      <c r="D1815" s="36">
        <v>2022</v>
      </c>
      <c r="E1815" s="12" t="s">
        <v>157</v>
      </c>
      <c r="F1815" s="8" t="s">
        <v>158</v>
      </c>
      <c r="G1815" s="77" t="s">
        <v>1017</v>
      </c>
      <c r="H1815" s="78" t="s">
        <v>1018</v>
      </c>
      <c r="I1815" s="14" t="s">
        <v>1019</v>
      </c>
      <c r="J1815" s="14" t="s">
        <v>1302</v>
      </c>
      <c r="K1815" s="14" t="s">
        <v>29</v>
      </c>
      <c r="L1815" s="15" t="s">
        <v>30</v>
      </c>
      <c r="M1815" s="7" t="s">
        <v>9427</v>
      </c>
      <c r="N1815" s="16" t="s">
        <v>2101</v>
      </c>
      <c r="O1815" s="16"/>
      <c r="P1815" s="16" t="s">
        <v>2517</v>
      </c>
      <c r="Q1815" s="16" t="s">
        <v>2522</v>
      </c>
      <c r="R1815" s="31">
        <v>37379</v>
      </c>
      <c r="S1815" s="31">
        <v>44382</v>
      </c>
      <c r="T1815" s="31">
        <v>45036</v>
      </c>
      <c r="U1815" s="31"/>
      <c r="V1815" s="31"/>
      <c r="W1815" s="31"/>
      <c r="X1815" s="17"/>
      <c r="Y1815" s="17"/>
      <c r="Z1815" s="31"/>
      <c r="AA1815" s="18">
        <f t="shared" ca="1" si="140"/>
        <v>23</v>
      </c>
      <c r="AB1815" s="19" t="s">
        <v>7878</v>
      </c>
      <c r="AC1815" s="35" t="str">
        <f t="shared" si="144"/>
        <v>1 anos 9 meses 15 dias</v>
      </c>
      <c r="AD1815" s="35" t="str">
        <f ca="1">IF(AND(V1815="",T1815&lt;TODAY()),"Contrato Encerrado",IF(AND(V1815="",T1815&gt;TODAY()),DATEDIF(TODAY(),T1815,"Y")&amp;" anos"&amp;" "&amp;DATEDIF(TODAY(),T1815,"YM")&amp;" meses"&amp;" "&amp;DATEDIF(TODAY(),T1815,"MD")&amp;" dias",IF(AND(X1815="",V1815&lt;TODAY()),"Contrato Encerrado",IF(AND(X1815="",V1815&gt;TODAY()),DATEDIF(TODAY(),V1815,"Y")&amp;" anos"&amp;" "&amp;DATEDIF(TODAY(),V1815,"YM")&amp;" meses"&amp;" "&amp;DATEDIF(TODAY(),V1815,"MD")&amp;" dias",IF(AND(Z1815="",X1815&lt;TODAY()),"Contrato Encerrado",IF(AND(Z1815="",X1815&gt;TODAY()),DATEDIF(TODAY(),X1815,"Y")&amp;" anos"&amp;" "&amp;DATEDIF(TODAY(),X1815,"YM")&amp;" meses"&amp;" "&amp;DATEDIF(TODAY(),X1815,"MD")&amp;" dias",IF(AND(Z1815&lt;&gt;””,Z1815&lt;TODAY()),"Contrato Encerrado",IF(AND(Z1815&lt;&gt;"",Z1815&gt;TODAY()),DATEDIF(TODAY(),Z1815,"Y")&amp;" anos"&amp;" "&amp;DATEDIF(TODAY(),Z1815,"YM")&amp;" meses"&amp;" "&amp;DATEDIF(TODAY(),Z1815,"MD")&amp;" dias"))))))))</f>
        <v>Contrato Encerrado</v>
      </c>
      <c r="AE1815" s="35">
        <f t="shared" si="141"/>
        <v>654</v>
      </c>
      <c r="AF1815" s="35">
        <f t="shared" si="142"/>
        <v>76</v>
      </c>
      <c r="AG1815" s="17" t="str">
        <f t="shared" si="143"/>
        <v>0 anos 2 meses 16 dias</v>
      </c>
    </row>
    <row r="1816" spans="1:33" ht="11.25" customHeight="1" x14ac:dyDescent="0.2">
      <c r="A1816" s="8" t="s">
        <v>9</v>
      </c>
      <c r="B1816" s="8" t="s">
        <v>13</v>
      </c>
      <c r="C1816" s="22" t="s">
        <v>21</v>
      </c>
      <c r="D1816" s="35">
        <v>2025</v>
      </c>
      <c r="E1816" s="12" t="s">
        <v>157</v>
      </c>
      <c r="F1816" s="8" t="s">
        <v>158</v>
      </c>
      <c r="G1816" s="14" t="s">
        <v>17368</v>
      </c>
      <c r="H1816" s="8" t="s">
        <v>17369</v>
      </c>
      <c r="I1816" s="14" t="s">
        <v>16903</v>
      </c>
      <c r="J1816" s="14" t="s">
        <v>10</v>
      </c>
      <c r="K1816" s="14" t="s">
        <v>29</v>
      </c>
      <c r="L1816" s="15" t="s">
        <v>81</v>
      </c>
      <c r="M1816" s="7" t="s">
        <v>16173</v>
      </c>
      <c r="N1816" s="15" t="s">
        <v>4113</v>
      </c>
      <c r="O1816" s="15" t="s">
        <v>17370</v>
      </c>
      <c r="P1816" s="15" t="s">
        <v>2518</v>
      </c>
      <c r="Q1816" s="15" t="s">
        <v>4109</v>
      </c>
      <c r="R1816" s="20">
        <v>39773</v>
      </c>
      <c r="S1816" s="20">
        <v>45817</v>
      </c>
      <c r="T1816" s="20">
        <v>46181</v>
      </c>
      <c r="U1816" s="20"/>
      <c r="V1816" s="20"/>
      <c r="W1816" s="20"/>
      <c r="X1816" s="17"/>
      <c r="Y1816" s="17"/>
      <c r="Z1816" s="20"/>
      <c r="AA1816" s="21">
        <f t="shared" ca="1" si="140"/>
        <v>16</v>
      </c>
      <c r="AB1816" s="20" t="s">
        <v>7878</v>
      </c>
      <c r="AC1816" s="35" t="str">
        <f t="shared" si="144"/>
        <v>0 anos 11 meses 30 dias</v>
      </c>
      <c r="AD1816" s="35" t="str">
        <f ca="1">IF(AND(V1816="",T1816&lt;TODAY()),"Contrato Encerrado",IF(AND(V1816="",T1816&gt;TODAY()),DATEDIF(TODAY(),T1816,"Y")&amp;" anos"&amp;" "&amp;DATEDIF(TODAY(),T1816,"YM")&amp;" meses"&amp;" "&amp;DATEDIF(TODAY(),T1816,"MD")&amp;" dias",IF(AND(X1816="",V1816&lt;TODAY()),"Contrato Encerrado",IF(AND(X1816="",V1816&gt;TODAY()),DATEDIF(TODAY(),V1816,"Y")&amp;" anos"&amp;" "&amp;DATEDIF(TODAY(),V1816,"YM")&amp;" meses"&amp;" "&amp;DATEDIF(TODAY(),V1816,"MD")&amp;" dias",IF(AND(Z1816="",X1816&lt;TODAY()),"Contrato Encerrado",IF(AND(Z1816="",X1816&gt;TODAY()),DATEDIF(TODAY(),X1816,"Y")&amp;" anos"&amp;" "&amp;DATEDIF(TODAY(),X1816,"YM")&amp;" meses"&amp;" "&amp;DATEDIF(TODAY(),X1816,"MD")&amp;" dias",IF(AND(Z1816&lt;&gt;””,Z1816&lt;TODAY()),"Contrato Encerrado",IF(AND(Z1816&lt;&gt;"",Z1816&gt;TODAY()),DATEDIF(TODAY(),Z1816,"Y")&amp;" anos"&amp;" "&amp;DATEDIF(TODAY(),Z1816,"YM")&amp;" meses"&amp;" "&amp;DATEDIF(TODAY(),Z1816,"MD")&amp;" dias"))))))))</f>
        <v>0 anos 8 meses 1 dias</v>
      </c>
      <c r="AE1816" s="35">
        <f t="shared" si="141"/>
        <v>364</v>
      </c>
      <c r="AF1816" s="35">
        <f t="shared" si="142"/>
        <v>366</v>
      </c>
      <c r="AG1816" s="17" t="str">
        <f t="shared" si="143"/>
        <v>0 anos 11 meses 31 dias</v>
      </c>
    </row>
    <row r="1817" spans="1:33" ht="11.25" customHeight="1" x14ac:dyDescent="0.2">
      <c r="A1817" s="8" t="s">
        <v>9</v>
      </c>
      <c r="B1817" s="10" t="s">
        <v>13</v>
      </c>
      <c r="C1817" s="11" t="s">
        <v>23</v>
      </c>
      <c r="D1817" s="36">
        <v>2022</v>
      </c>
      <c r="E1817" s="12" t="s">
        <v>157</v>
      </c>
      <c r="F1817" s="8" t="s">
        <v>158</v>
      </c>
      <c r="G1817" s="77" t="s">
        <v>4624</v>
      </c>
      <c r="H1817" s="78" t="s">
        <v>4625</v>
      </c>
      <c r="I1817" s="14" t="s">
        <v>4626</v>
      </c>
      <c r="J1817" s="14" t="s">
        <v>1302</v>
      </c>
      <c r="K1817" s="14" t="s">
        <v>29</v>
      </c>
      <c r="L1817" s="15" t="s">
        <v>30</v>
      </c>
      <c r="M1817" s="7" t="s">
        <v>9427</v>
      </c>
      <c r="N1817" s="16" t="s">
        <v>2101</v>
      </c>
      <c r="O1817" s="16"/>
      <c r="P1817" s="16" t="s">
        <v>2518</v>
      </c>
      <c r="Q1817" s="16" t="s">
        <v>2521</v>
      </c>
      <c r="R1817" s="31">
        <v>36064</v>
      </c>
      <c r="S1817" s="31">
        <v>44830</v>
      </c>
      <c r="T1817" s="31">
        <v>45005</v>
      </c>
      <c r="U1817" s="31"/>
      <c r="V1817" s="31"/>
      <c r="W1817" s="31"/>
      <c r="X1817" s="17"/>
      <c r="Y1817" s="17"/>
      <c r="Z1817" s="31"/>
      <c r="AA1817" s="18">
        <f t="shared" ca="1" si="140"/>
        <v>27</v>
      </c>
      <c r="AB1817" s="19" t="s">
        <v>7878</v>
      </c>
      <c r="AC1817" s="35" t="str">
        <f t="shared" si="144"/>
        <v>0 anos 5 meses 22 dias</v>
      </c>
      <c r="AD1817" s="35" t="str">
        <f ca="1">IF(AND(V1817="",T1817&lt;TODAY()),"Contrato Encerrado",IF(AND(V1817="",T1817&gt;TODAY()),DATEDIF(TODAY(),T1817,"Y")&amp;" anos"&amp;" "&amp;DATEDIF(TODAY(),T1817,"YM")&amp;" meses"&amp;" "&amp;DATEDIF(TODAY(),T1817,"MD")&amp;" dias",IF(AND(X1817="",V1817&lt;TODAY()),"Contrato Encerrado",IF(AND(X1817="",V1817&gt;TODAY()),DATEDIF(TODAY(),V1817,"Y")&amp;" anos"&amp;" "&amp;DATEDIF(TODAY(),V1817,"YM")&amp;" meses"&amp;" "&amp;DATEDIF(TODAY(),V1817,"MD")&amp;" dias",IF(AND(Z1817="",X1817&lt;TODAY()),"Contrato Encerrado",IF(AND(Z1817="",X1817&gt;TODAY()),DATEDIF(TODAY(),X1817,"Y")&amp;" anos"&amp;" "&amp;DATEDIF(TODAY(),X1817,"YM")&amp;" meses"&amp;" "&amp;DATEDIF(TODAY(),X1817,"MD")&amp;" dias",IF(AND(Z1817&lt;&gt;””,Z1817&lt;TODAY()),"Contrato Encerrado",IF(AND(Z1817&lt;&gt;"",Z1817&gt;TODAY()),DATEDIF(TODAY(),Z1817,"Y")&amp;" anos"&amp;" "&amp;DATEDIF(TODAY(),Z1817,"YM")&amp;" meses"&amp;" "&amp;DATEDIF(TODAY(),Z1817,"MD")&amp;" dias"))))))))</f>
        <v>Contrato Encerrado</v>
      </c>
      <c r="AE1817" s="35">
        <f t="shared" si="141"/>
        <v>175</v>
      </c>
      <c r="AF1817" s="35">
        <f t="shared" si="142"/>
        <v>555</v>
      </c>
      <c r="AG1817" s="17" t="str">
        <f t="shared" si="143"/>
        <v>1 anos 6 meses 8 dias</v>
      </c>
    </row>
    <row r="1818" spans="1:33" ht="11.25" customHeight="1" x14ac:dyDescent="0.2">
      <c r="A1818" s="8" t="s">
        <v>9</v>
      </c>
      <c r="B1818" s="8" t="s">
        <v>13</v>
      </c>
      <c r="C1818" s="22" t="s">
        <v>22</v>
      </c>
      <c r="D1818" s="37">
        <v>2023</v>
      </c>
      <c r="E1818" s="12" t="s">
        <v>157</v>
      </c>
      <c r="F1818" s="8" t="s">
        <v>158</v>
      </c>
      <c r="G1818" s="77" t="s">
        <v>9683</v>
      </c>
      <c r="H1818" s="78" t="s">
        <v>9684</v>
      </c>
      <c r="I1818" s="14" t="s">
        <v>9685</v>
      </c>
      <c r="J1818" s="14" t="s">
        <v>14943</v>
      </c>
      <c r="K1818" s="14" t="s">
        <v>29</v>
      </c>
      <c r="L1818" s="15" t="s">
        <v>30</v>
      </c>
      <c r="M1818" s="7" t="s">
        <v>9427</v>
      </c>
      <c r="N1818" s="15" t="s">
        <v>2101</v>
      </c>
      <c r="O1818" s="15" t="s">
        <v>7895</v>
      </c>
      <c r="P1818" s="15" t="s">
        <v>2518</v>
      </c>
      <c r="Q1818" s="15" t="s">
        <v>4109</v>
      </c>
      <c r="R1818" s="20">
        <v>32161</v>
      </c>
      <c r="S1818" s="20">
        <v>45152</v>
      </c>
      <c r="T1818" s="20">
        <v>45291</v>
      </c>
      <c r="U1818" s="20"/>
      <c r="V1818" s="20"/>
      <c r="W1818" s="20"/>
      <c r="X1818" s="17"/>
      <c r="Y1818" s="17"/>
      <c r="Z1818" s="20"/>
      <c r="AA1818" s="18">
        <f t="shared" ca="1" si="140"/>
        <v>37</v>
      </c>
      <c r="AB1818" s="15" t="s">
        <v>7878</v>
      </c>
      <c r="AC1818" s="35" t="str">
        <f t="shared" si="144"/>
        <v>0 anos 4 meses 17 dias</v>
      </c>
      <c r="AD1818" s="35" t="str">
        <f ca="1">IF(AND(V1818="",T1818&lt;TODAY()),"Contrato Encerrado",IF(AND(V1818="",T1818&gt;TODAY()),DATEDIF(TODAY(),T1818,"Y")&amp;" anos"&amp;" "&amp;DATEDIF(TODAY(),T1818,"YM")&amp;" meses"&amp;" "&amp;DATEDIF(TODAY(),T1818,"MD")&amp;" dias",IF(AND(X1818="",V1818&lt;TODAY()),"Contrato Encerrado",IF(AND(X1818="",V1818&gt;TODAY()),DATEDIF(TODAY(),V1818,"Y")&amp;" anos"&amp;" "&amp;DATEDIF(TODAY(),V1818,"YM")&amp;" meses"&amp;" "&amp;DATEDIF(TODAY(),V1818,"MD")&amp;" dias",IF(AND(Z1818="",X1818&lt;TODAY()),"Contrato Encerrado",IF(AND(Z1818="",X1818&gt;TODAY()),DATEDIF(TODAY(),X1818,"Y")&amp;" anos"&amp;" "&amp;DATEDIF(TODAY(),X1818,"YM")&amp;" meses"&amp;" "&amp;DATEDIF(TODAY(),X1818,"MD")&amp;" dias",IF(AND(Z1818&lt;&gt;””,Z1818&lt;TODAY()),"Contrato Encerrado",IF(AND(Z1818&lt;&gt;"",Z1818&gt;TODAY()),DATEDIF(TODAY(),Z1818,"Y")&amp;" anos"&amp;" "&amp;DATEDIF(TODAY(),Z1818,"YM")&amp;" meses"&amp;" "&amp;DATEDIF(TODAY(),Z1818,"MD")&amp;" dias"))))))))</f>
        <v>Contrato Encerrado</v>
      </c>
      <c r="AE1818" s="35">
        <f t="shared" si="141"/>
        <v>139</v>
      </c>
      <c r="AF1818" s="35">
        <f t="shared" si="142"/>
        <v>591</v>
      </c>
      <c r="AG1818" s="17" t="str">
        <f t="shared" si="143"/>
        <v>1 anos 7 meses 13 dias</v>
      </c>
    </row>
    <row r="1819" spans="1:33" ht="11.25" customHeight="1" x14ac:dyDescent="0.2">
      <c r="A1819" s="8" t="s">
        <v>9</v>
      </c>
      <c r="B1819" s="8" t="s">
        <v>13</v>
      </c>
      <c r="C1819" s="22" t="s">
        <v>17</v>
      </c>
      <c r="D1819" s="37">
        <v>2023</v>
      </c>
      <c r="E1819" s="23" t="s">
        <v>1111</v>
      </c>
      <c r="F1819" s="8" t="s">
        <v>1112</v>
      </c>
      <c r="G1819" s="77" t="s">
        <v>6562</v>
      </c>
      <c r="H1819" s="78" t="s">
        <v>6563</v>
      </c>
      <c r="I1819" s="9" t="s">
        <v>6564</v>
      </c>
      <c r="J1819" s="14" t="s">
        <v>14943</v>
      </c>
      <c r="K1819" s="9" t="s">
        <v>29</v>
      </c>
      <c r="L1819" s="24" t="s">
        <v>30</v>
      </c>
      <c r="M1819" s="7" t="s">
        <v>9427</v>
      </c>
      <c r="N1819" s="24" t="s">
        <v>2112</v>
      </c>
      <c r="O1819" s="24"/>
      <c r="P1819" s="24" t="s">
        <v>2518</v>
      </c>
      <c r="Q1819" s="24" t="s">
        <v>2523</v>
      </c>
      <c r="R1819" s="17">
        <v>33067</v>
      </c>
      <c r="S1819" s="17">
        <v>45054</v>
      </c>
      <c r="T1819" s="31">
        <v>45215</v>
      </c>
      <c r="U1819" s="17"/>
      <c r="V1819" s="31"/>
      <c r="W1819" s="17"/>
      <c r="X1819" s="17"/>
      <c r="Y1819" s="17"/>
      <c r="Z1819" s="31"/>
      <c r="AA1819" s="18">
        <f t="shared" ca="1" si="140"/>
        <v>35</v>
      </c>
      <c r="AB1819" s="19" t="s">
        <v>7878</v>
      </c>
      <c r="AC1819" s="35" t="str">
        <f t="shared" si="144"/>
        <v>0 anos 5 meses 8 dias</v>
      </c>
      <c r="AD1819" s="35" t="str">
        <f ca="1">IF(AND(V1819="",T1819&lt;TODAY()),"Contrato Encerrado",IF(AND(V1819="",T1819&gt;TODAY()),DATEDIF(TODAY(),T1819,"Y")&amp;" anos"&amp;" "&amp;DATEDIF(TODAY(),T1819,"YM")&amp;" meses"&amp;" "&amp;DATEDIF(TODAY(),T1819,"MD")&amp;" dias",IF(AND(X1819="",V1819&lt;TODAY()),"Contrato Encerrado",IF(AND(X1819="",V1819&gt;TODAY()),DATEDIF(TODAY(),V1819,"Y")&amp;" anos"&amp;" "&amp;DATEDIF(TODAY(),V1819,"YM")&amp;" meses"&amp;" "&amp;DATEDIF(TODAY(),V1819,"MD")&amp;" dias",IF(AND(Z1819="",X1819&lt;TODAY()),"Contrato Encerrado",IF(AND(Z1819="",X1819&gt;TODAY()),DATEDIF(TODAY(),X1819,"Y")&amp;" anos"&amp;" "&amp;DATEDIF(TODAY(),X1819,"YM")&amp;" meses"&amp;" "&amp;DATEDIF(TODAY(),X1819,"MD")&amp;" dias",IF(AND(Z1819&lt;&gt;””,Z1819&lt;TODAY()),"Contrato Encerrado",IF(AND(Z1819&lt;&gt;"",Z1819&gt;TODAY()),DATEDIF(TODAY(),Z1819,"Y")&amp;" anos"&amp;" "&amp;DATEDIF(TODAY(),Z1819,"YM")&amp;" meses"&amp;" "&amp;DATEDIF(TODAY(),Z1819,"MD")&amp;" dias"))))))))</f>
        <v>Contrato Encerrado</v>
      </c>
      <c r="AE1819" s="35">
        <f t="shared" si="141"/>
        <v>161</v>
      </c>
      <c r="AF1819" s="35">
        <f t="shared" si="142"/>
        <v>569</v>
      </c>
      <c r="AG1819" s="17" t="str">
        <f t="shared" si="143"/>
        <v>1 anos 6 meses 22 dias</v>
      </c>
    </row>
    <row r="1820" spans="1:33" ht="11.25" customHeight="1" x14ac:dyDescent="0.2">
      <c r="A1820" s="8" t="s">
        <v>9</v>
      </c>
      <c r="B1820" s="8" t="s">
        <v>13</v>
      </c>
      <c r="C1820" s="22" t="s">
        <v>23</v>
      </c>
      <c r="D1820" s="37">
        <v>2023</v>
      </c>
      <c r="E1820" s="12" t="s">
        <v>1708</v>
      </c>
      <c r="F1820" s="8" t="s">
        <v>1709</v>
      </c>
      <c r="G1820" s="77" t="s">
        <v>9686</v>
      </c>
      <c r="H1820" s="78" t="s">
        <v>9687</v>
      </c>
      <c r="I1820" s="14" t="s">
        <v>9688</v>
      </c>
      <c r="J1820" s="14" t="s">
        <v>14943</v>
      </c>
      <c r="K1820" s="14" t="s">
        <v>29</v>
      </c>
      <c r="L1820" s="15" t="s">
        <v>30</v>
      </c>
      <c r="M1820" s="7" t="s">
        <v>9427</v>
      </c>
      <c r="N1820" s="15" t="s">
        <v>2098</v>
      </c>
      <c r="O1820" s="15" t="s">
        <v>9689</v>
      </c>
      <c r="P1820" s="15" t="s">
        <v>2518</v>
      </c>
      <c r="Q1820" s="15" t="s">
        <v>2523</v>
      </c>
      <c r="R1820" s="20">
        <v>38059</v>
      </c>
      <c r="S1820" s="20">
        <v>45218</v>
      </c>
      <c r="T1820" s="70">
        <v>45583</v>
      </c>
      <c r="U1820" s="70"/>
      <c r="V1820" s="20"/>
      <c r="W1820" s="20"/>
      <c r="X1820" s="17"/>
      <c r="Y1820" s="17"/>
      <c r="Z1820" s="20"/>
      <c r="AA1820" s="18">
        <f t="shared" ca="1" si="140"/>
        <v>21</v>
      </c>
      <c r="AB1820" s="20" t="s">
        <v>7878</v>
      </c>
      <c r="AC1820" s="35" t="str">
        <f t="shared" si="144"/>
        <v>0 anos 11 meses 29 dias</v>
      </c>
      <c r="AD1820" s="35" t="str">
        <f ca="1">IF(AND(V1820="",T1820&lt;TODAY()),"Contrato Encerrado",IF(AND(V1820="",T1820&gt;TODAY()),DATEDIF(TODAY(),T1820,"Y")&amp;" anos"&amp;" "&amp;DATEDIF(TODAY(),T1820,"YM")&amp;" meses"&amp;" "&amp;DATEDIF(TODAY(),T1820,"MD")&amp;" dias",IF(AND(X1820="",V1820&lt;TODAY()),"Contrato Encerrado",IF(AND(X1820="",V1820&gt;TODAY()),DATEDIF(TODAY(),V1820,"Y")&amp;" anos"&amp;" "&amp;DATEDIF(TODAY(),V1820,"YM")&amp;" meses"&amp;" "&amp;DATEDIF(TODAY(),V1820,"MD")&amp;" dias",IF(AND(Z1820="",X1820&lt;TODAY()),"Contrato Encerrado",IF(AND(Z1820="",X1820&gt;TODAY()),DATEDIF(TODAY(),X1820,"Y")&amp;" anos"&amp;" "&amp;DATEDIF(TODAY(),X1820,"YM")&amp;" meses"&amp;" "&amp;DATEDIF(TODAY(),X1820,"MD")&amp;" dias",IF(AND(Z1820&lt;&gt;””,Z1820&lt;TODAY()),"Contrato Encerrado",IF(AND(Z1820&lt;&gt;"",Z1820&gt;TODAY()),DATEDIF(TODAY(),Z1820,"Y")&amp;" anos"&amp;" "&amp;DATEDIF(TODAY(),Z1820,"YM")&amp;" meses"&amp;" "&amp;DATEDIF(TODAY(),Z1820,"MD")&amp;" dias"))))))))</f>
        <v>Contrato Encerrado</v>
      </c>
      <c r="AE1820" s="35">
        <f t="shared" si="141"/>
        <v>365</v>
      </c>
      <c r="AF1820" s="35">
        <f t="shared" si="142"/>
        <v>365</v>
      </c>
      <c r="AG1820" s="17" t="str">
        <f t="shared" si="143"/>
        <v>0 anos 11 meses 30 dias</v>
      </c>
    </row>
    <row r="1821" spans="1:33" ht="11.25" customHeight="1" x14ac:dyDescent="0.2">
      <c r="A1821" s="8" t="s">
        <v>9</v>
      </c>
      <c r="B1821" s="8" t="s">
        <v>13</v>
      </c>
      <c r="C1821" s="22" t="s">
        <v>19</v>
      </c>
      <c r="D1821" s="37">
        <v>2024</v>
      </c>
      <c r="E1821" s="12" t="s">
        <v>157</v>
      </c>
      <c r="F1821" s="8" t="s">
        <v>158</v>
      </c>
      <c r="G1821" s="77" t="s">
        <v>13640</v>
      </c>
      <c r="H1821" s="78" t="s">
        <v>13641</v>
      </c>
      <c r="I1821" s="14" t="s">
        <v>13642</v>
      </c>
      <c r="J1821" s="14" t="s">
        <v>14943</v>
      </c>
      <c r="K1821" s="14" t="s">
        <v>29</v>
      </c>
      <c r="L1821" s="15" t="s">
        <v>30</v>
      </c>
      <c r="M1821" s="7" t="s">
        <v>9427</v>
      </c>
      <c r="N1821" s="15" t="s">
        <v>10938</v>
      </c>
      <c r="O1821" s="15" t="s">
        <v>12280</v>
      </c>
      <c r="P1821" s="15" t="s">
        <v>2518</v>
      </c>
      <c r="Q1821" s="15" t="s">
        <v>2521</v>
      </c>
      <c r="R1821" s="20">
        <v>29590</v>
      </c>
      <c r="S1821" s="20">
        <v>45435</v>
      </c>
      <c r="T1821" s="70">
        <v>45799</v>
      </c>
      <c r="U1821" s="20"/>
      <c r="V1821" s="20"/>
      <c r="W1821" s="20"/>
      <c r="X1821" s="17"/>
      <c r="Y1821" s="17"/>
      <c r="Z1821" s="20"/>
      <c r="AA1821" s="18">
        <f t="shared" ca="1" si="140"/>
        <v>44</v>
      </c>
      <c r="AB1821" s="15" t="s">
        <v>7878</v>
      </c>
      <c r="AC1821" s="35" t="str">
        <f t="shared" si="144"/>
        <v>0 anos 11 meses 29 dias</v>
      </c>
      <c r="AD1821" s="35" t="str">
        <f ca="1">IF(AND(V1821="",T1821&lt;TODAY()),"Contrato Encerrado",IF(AND(V1821="",T1821&gt;TODAY()),DATEDIF(TODAY(),T1821,"Y")&amp;" anos"&amp;" "&amp;DATEDIF(TODAY(),T1821,"YM")&amp;" meses"&amp;" "&amp;DATEDIF(TODAY(),T1821,"MD")&amp;" dias",IF(AND(X1821="",V1821&lt;TODAY()),"Contrato Encerrado",IF(AND(X1821="",V1821&gt;TODAY()),DATEDIF(TODAY(),V1821,"Y")&amp;" anos"&amp;" "&amp;DATEDIF(TODAY(),V1821,"YM")&amp;" meses"&amp;" "&amp;DATEDIF(TODAY(),V1821,"MD")&amp;" dias",IF(AND(Z1821="",X1821&lt;TODAY()),"Contrato Encerrado",IF(AND(Z1821="",X1821&gt;TODAY()),DATEDIF(TODAY(),X1821,"Y")&amp;" anos"&amp;" "&amp;DATEDIF(TODAY(),X1821,"YM")&amp;" meses"&amp;" "&amp;DATEDIF(TODAY(),X1821,"MD")&amp;" dias",IF(AND(Z1821&lt;&gt;””,Z1821&lt;TODAY()),"Contrato Encerrado",IF(AND(Z1821&lt;&gt;"",Z1821&gt;TODAY()),DATEDIF(TODAY(),Z1821,"Y")&amp;" anos"&amp;" "&amp;DATEDIF(TODAY(),Z1821,"YM")&amp;" meses"&amp;" "&amp;DATEDIF(TODAY(),Z1821,"MD")&amp;" dias"))))))))</f>
        <v>Contrato Encerrado</v>
      </c>
      <c r="AE1821" s="35">
        <f t="shared" si="141"/>
        <v>364</v>
      </c>
      <c r="AF1821" s="35">
        <f t="shared" si="142"/>
        <v>366</v>
      </c>
      <c r="AG1821" s="17" t="str">
        <f t="shared" si="143"/>
        <v>0 anos 11 meses 31 dias</v>
      </c>
    </row>
    <row r="1822" spans="1:33" ht="11.25" customHeight="1" x14ac:dyDescent="0.2">
      <c r="A1822" s="8" t="s">
        <v>9</v>
      </c>
      <c r="B1822" s="8" t="s">
        <v>13</v>
      </c>
      <c r="C1822" s="22" t="s">
        <v>22</v>
      </c>
      <c r="D1822" s="37">
        <v>2023</v>
      </c>
      <c r="E1822" s="12" t="s">
        <v>1304</v>
      </c>
      <c r="F1822" s="8" t="s">
        <v>1305</v>
      </c>
      <c r="G1822" s="77" t="s">
        <v>9690</v>
      </c>
      <c r="H1822" s="78" t="s">
        <v>9691</v>
      </c>
      <c r="I1822" s="14" t="s">
        <v>9692</v>
      </c>
      <c r="J1822" s="14" t="s">
        <v>1302</v>
      </c>
      <c r="K1822" s="14" t="s">
        <v>29</v>
      </c>
      <c r="L1822" s="15" t="s">
        <v>30</v>
      </c>
      <c r="M1822" s="7" t="s">
        <v>9427</v>
      </c>
      <c r="N1822" s="15" t="s">
        <v>2103</v>
      </c>
      <c r="O1822" s="15" t="s">
        <v>8182</v>
      </c>
      <c r="P1822" s="15" t="s">
        <v>2518</v>
      </c>
      <c r="Q1822" s="15" t="s">
        <v>2523</v>
      </c>
      <c r="R1822" s="20">
        <v>30316</v>
      </c>
      <c r="S1822" s="20">
        <v>45180</v>
      </c>
      <c r="T1822" s="20">
        <v>45754</v>
      </c>
      <c r="U1822" s="20"/>
      <c r="V1822" s="20"/>
      <c r="W1822" s="20"/>
      <c r="X1822" s="17"/>
      <c r="Y1822" s="17"/>
      <c r="Z1822" s="20"/>
      <c r="AA1822" s="18">
        <f t="shared" ca="1" si="140"/>
        <v>42</v>
      </c>
      <c r="AB1822" s="15" t="s">
        <v>7878</v>
      </c>
      <c r="AC1822" s="35" t="str">
        <f t="shared" si="144"/>
        <v>1 anos 6 meses 27 dias</v>
      </c>
      <c r="AD1822" s="35" t="str">
        <f ca="1">IF(AND(V1822="",T1822&lt;TODAY()),"Contrato Encerrado",IF(AND(V1822="",T1822&gt;TODAY()),DATEDIF(TODAY(),T1822,"Y")&amp;" anos"&amp;" "&amp;DATEDIF(TODAY(),T1822,"YM")&amp;" meses"&amp;" "&amp;DATEDIF(TODAY(),T1822,"MD")&amp;" dias",IF(AND(X1822="",V1822&lt;TODAY()),"Contrato Encerrado",IF(AND(X1822="",V1822&gt;TODAY()),DATEDIF(TODAY(),V1822,"Y")&amp;" anos"&amp;" "&amp;DATEDIF(TODAY(),V1822,"YM")&amp;" meses"&amp;" "&amp;DATEDIF(TODAY(),V1822,"MD")&amp;" dias",IF(AND(Z1822="",X1822&lt;TODAY()),"Contrato Encerrado",IF(AND(Z1822="",X1822&gt;TODAY()),DATEDIF(TODAY(),X1822,"Y")&amp;" anos"&amp;" "&amp;DATEDIF(TODAY(),X1822,"YM")&amp;" meses"&amp;" "&amp;DATEDIF(TODAY(),X1822,"MD")&amp;" dias",IF(AND(Z1822&lt;&gt;””,Z1822&lt;TODAY()),"Contrato Encerrado",IF(AND(Z1822&lt;&gt;"",Z1822&gt;TODAY()),DATEDIF(TODAY(),Z1822,"Y")&amp;" anos"&amp;" "&amp;DATEDIF(TODAY(),Z1822,"YM")&amp;" meses"&amp;" "&amp;DATEDIF(TODAY(),Z1822,"MD")&amp;" dias"))))))))</f>
        <v>Contrato Encerrado</v>
      </c>
      <c r="AE1822" s="35">
        <f t="shared" si="141"/>
        <v>574</v>
      </c>
      <c r="AF1822" s="35">
        <f t="shared" si="142"/>
        <v>156</v>
      </c>
      <c r="AG1822" s="17" t="str">
        <f t="shared" si="143"/>
        <v>0 anos 5 meses 4 dias</v>
      </c>
    </row>
    <row r="1823" spans="1:33" ht="11.25" customHeight="1" x14ac:dyDescent="0.2">
      <c r="A1823" s="8" t="s">
        <v>9</v>
      </c>
      <c r="B1823" s="8" t="s">
        <v>13</v>
      </c>
      <c r="C1823" s="22" t="s">
        <v>21</v>
      </c>
      <c r="D1823" s="37">
        <v>2023</v>
      </c>
      <c r="E1823" s="12" t="s">
        <v>1304</v>
      </c>
      <c r="F1823" s="8" t="s">
        <v>1305</v>
      </c>
      <c r="G1823" s="77" t="s">
        <v>8991</v>
      </c>
      <c r="H1823" s="78" t="s">
        <v>8992</v>
      </c>
      <c r="I1823" s="14" t="s">
        <v>8993</v>
      </c>
      <c r="J1823" s="14" t="s">
        <v>14943</v>
      </c>
      <c r="K1823" s="14" t="s">
        <v>29</v>
      </c>
      <c r="L1823" s="15" t="s">
        <v>30</v>
      </c>
      <c r="M1823" s="7" t="s">
        <v>9427</v>
      </c>
      <c r="N1823" s="15" t="s">
        <v>2110</v>
      </c>
      <c r="O1823" s="15" t="s">
        <v>8011</v>
      </c>
      <c r="P1823" s="15" t="s">
        <v>2518</v>
      </c>
      <c r="Q1823" s="15" t="s">
        <v>2523</v>
      </c>
      <c r="R1823" s="20">
        <v>37589</v>
      </c>
      <c r="S1823" s="20">
        <v>45124</v>
      </c>
      <c r="T1823" s="111">
        <v>45657</v>
      </c>
      <c r="U1823" s="20"/>
      <c r="V1823" s="20"/>
      <c r="W1823" s="20"/>
      <c r="X1823" s="17"/>
      <c r="Y1823" s="17"/>
      <c r="Z1823" s="20"/>
      <c r="AA1823" s="18">
        <f t="shared" ca="1" si="140"/>
        <v>22</v>
      </c>
      <c r="AB1823" s="15" t="s">
        <v>7878</v>
      </c>
      <c r="AC1823" s="35" t="str">
        <f t="shared" si="144"/>
        <v>1 anos 5 meses 14 dias</v>
      </c>
      <c r="AD1823" s="35" t="str">
        <f ca="1">IF(AND(V1823="",T1823&lt;TODAY()),"Contrato Encerrado",IF(AND(V1823="",T1823&gt;TODAY()),DATEDIF(TODAY(),T1823,"Y")&amp;" anos"&amp;" "&amp;DATEDIF(TODAY(),T1823,"YM")&amp;" meses"&amp;" "&amp;DATEDIF(TODAY(),T1823,"MD")&amp;" dias",IF(AND(X1823="",V1823&lt;TODAY()),"Contrato Encerrado",IF(AND(X1823="",V1823&gt;TODAY()),DATEDIF(TODAY(),V1823,"Y")&amp;" anos"&amp;" "&amp;DATEDIF(TODAY(),V1823,"YM")&amp;" meses"&amp;" "&amp;DATEDIF(TODAY(),V1823,"MD")&amp;" dias",IF(AND(Z1823="",X1823&lt;TODAY()),"Contrato Encerrado",IF(AND(Z1823="",X1823&gt;TODAY()),DATEDIF(TODAY(),X1823,"Y")&amp;" anos"&amp;" "&amp;DATEDIF(TODAY(),X1823,"YM")&amp;" meses"&amp;" "&amp;DATEDIF(TODAY(),X1823,"MD")&amp;" dias",IF(AND(Z1823&lt;&gt;””,Z1823&lt;TODAY()),"Contrato Encerrado",IF(AND(Z1823&lt;&gt;"",Z1823&gt;TODAY()),DATEDIF(TODAY(),Z1823,"Y")&amp;" anos"&amp;" "&amp;DATEDIF(TODAY(),Z1823,"YM")&amp;" meses"&amp;" "&amp;DATEDIF(TODAY(),Z1823,"MD")&amp;" dias"))))))))</f>
        <v>Contrato Encerrado</v>
      </c>
      <c r="AE1823" s="35">
        <f t="shared" si="141"/>
        <v>533</v>
      </c>
      <c r="AF1823" s="35">
        <f t="shared" si="142"/>
        <v>197</v>
      </c>
      <c r="AG1823" s="17" t="str">
        <f t="shared" si="143"/>
        <v>0 anos 6 meses 15 dias</v>
      </c>
    </row>
    <row r="1824" spans="1:33" ht="11.25" customHeight="1" x14ac:dyDescent="0.2">
      <c r="A1824" s="8" t="s">
        <v>9</v>
      </c>
      <c r="B1824" s="8" t="s">
        <v>13</v>
      </c>
      <c r="C1824" s="22" t="s">
        <v>20</v>
      </c>
      <c r="D1824" s="37">
        <v>2023</v>
      </c>
      <c r="E1824" s="23" t="s">
        <v>157</v>
      </c>
      <c r="F1824" s="8" t="s">
        <v>158</v>
      </c>
      <c r="G1824" s="77" t="s">
        <v>8429</v>
      </c>
      <c r="H1824" s="78" t="s">
        <v>8430</v>
      </c>
      <c r="I1824" s="9" t="s">
        <v>8431</v>
      </c>
      <c r="J1824" s="14" t="s">
        <v>14943</v>
      </c>
      <c r="K1824" s="9" t="s">
        <v>29</v>
      </c>
      <c r="L1824" s="24" t="s">
        <v>30</v>
      </c>
      <c r="M1824" s="7" t="s">
        <v>9427</v>
      </c>
      <c r="N1824" s="24" t="s">
        <v>6135</v>
      </c>
      <c r="O1824" s="24" t="s">
        <v>7904</v>
      </c>
      <c r="P1824" s="24" t="s">
        <v>2518</v>
      </c>
      <c r="Q1824" s="24" t="s">
        <v>2521</v>
      </c>
      <c r="R1824" s="17">
        <v>37299</v>
      </c>
      <c r="S1824" s="17">
        <v>45114</v>
      </c>
      <c r="T1824" s="17">
        <v>45291</v>
      </c>
      <c r="U1824" s="17"/>
      <c r="V1824" s="17"/>
      <c r="W1824" s="17"/>
      <c r="X1824" s="17"/>
      <c r="Y1824" s="17"/>
      <c r="Z1824" s="17"/>
      <c r="AA1824" s="18">
        <f t="shared" ca="1" si="140"/>
        <v>23</v>
      </c>
      <c r="AB1824" s="18" t="s">
        <v>7878</v>
      </c>
      <c r="AC1824" s="35" t="str">
        <f t="shared" si="144"/>
        <v>0 anos 5 meses 24 dias</v>
      </c>
      <c r="AD1824" s="35" t="str">
        <f ca="1">IF(AND(V1824="",T1824&lt;TODAY()),"Contrato Encerrado",IF(AND(V1824="",T1824&gt;TODAY()),DATEDIF(TODAY(),T1824,"Y")&amp;" anos"&amp;" "&amp;DATEDIF(TODAY(),T1824,"YM")&amp;" meses"&amp;" "&amp;DATEDIF(TODAY(),T1824,"MD")&amp;" dias",IF(AND(X1824="",V1824&lt;TODAY()),"Contrato Encerrado",IF(AND(X1824="",V1824&gt;TODAY()),DATEDIF(TODAY(),V1824,"Y")&amp;" anos"&amp;" "&amp;DATEDIF(TODAY(),V1824,"YM")&amp;" meses"&amp;" "&amp;DATEDIF(TODAY(),V1824,"MD")&amp;" dias",IF(AND(Z1824="",X1824&lt;TODAY()),"Contrato Encerrado",IF(AND(Z1824="",X1824&gt;TODAY()),DATEDIF(TODAY(),X1824,"Y")&amp;" anos"&amp;" "&amp;DATEDIF(TODAY(),X1824,"YM")&amp;" meses"&amp;" "&amp;DATEDIF(TODAY(),X1824,"MD")&amp;" dias",IF(AND(Z1824&lt;&gt;””,Z1824&lt;TODAY()),"Contrato Encerrado",IF(AND(Z1824&lt;&gt;"",Z1824&gt;TODAY()),DATEDIF(TODAY(),Z1824,"Y")&amp;" anos"&amp;" "&amp;DATEDIF(TODAY(),Z1824,"YM")&amp;" meses"&amp;" "&amp;DATEDIF(TODAY(),Z1824,"MD")&amp;" dias"))))))))</f>
        <v>Contrato Encerrado</v>
      </c>
      <c r="AE1824" s="35">
        <f t="shared" si="141"/>
        <v>177</v>
      </c>
      <c r="AF1824" s="35">
        <f t="shared" si="142"/>
        <v>553</v>
      </c>
      <c r="AG1824" s="17" t="str">
        <f t="shared" si="143"/>
        <v>1 anos 6 meses 6 dias</v>
      </c>
    </row>
    <row r="1825" spans="1:33" ht="11.25" customHeight="1" x14ac:dyDescent="0.2">
      <c r="A1825" s="8" t="s">
        <v>9</v>
      </c>
      <c r="B1825" s="8" t="s">
        <v>13</v>
      </c>
      <c r="C1825" s="22" t="s">
        <v>21</v>
      </c>
      <c r="D1825" s="37">
        <v>2023</v>
      </c>
      <c r="E1825" s="12" t="s">
        <v>157</v>
      </c>
      <c r="F1825" s="8" t="s">
        <v>158</v>
      </c>
      <c r="G1825" s="77" t="s">
        <v>8994</v>
      </c>
      <c r="H1825" s="78" t="s">
        <v>8995</v>
      </c>
      <c r="I1825" s="14" t="s">
        <v>8996</v>
      </c>
      <c r="J1825" s="14" t="s">
        <v>14943</v>
      </c>
      <c r="K1825" s="14" t="s">
        <v>29</v>
      </c>
      <c r="L1825" s="15" t="s">
        <v>30</v>
      </c>
      <c r="M1825" s="7" t="s">
        <v>9427</v>
      </c>
      <c r="N1825" s="15" t="s">
        <v>8997</v>
      </c>
      <c r="O1825" s="15" t="s">
        <v>7915</v>
      </c>
      <c r="P1825" s="15" t="s">
        <v>2518</v>
      </c>
      <c r="Q1825" s="15" t="s">
        <v>2521</v>
      </c>
      <c r="R1825" s="20">
        <v>33378</v>
      </c>
      <c r="S1825" s="20">
        <v>45131</v>
      </c>
      <c r="T1825" s="20">
        <v>45291</v>
      </c>
      <c r="U1825" s="20"/>
      <c r="V1825" s="20"/>
      <c r="W1825" s="20"/>
      <c r="X1825" s="17"/>
      <c r="Y1825" s="17"/>
      <c r="Z1825" s="20"/>
      <c r="AA1825" s="18">
        <f t="shared" ca="1" si="140"/>
        <v>34</v>
      </c>
      <c r="AB1825" s="21" t="s">
        <v>7877</v>
      </c>
      <c r="AC1825" s="35" t="str">
        <f t="shared" si="144"/>
        <v>0 anos 5 meses 7 dias</v>
      </c>
      <c r="AD1825" s="35" t="str">
        <f ca="1">IF(AND(V1825="",T1825&lt;TODAY()),"Contrato Encerrado",IF(AND(V1825="",T1825&gt;TODAY()),DATEDIF(TODAY(),T1825,"Y")&amp;" anos"&amp;" "&amp;DATEDIF(TODAY(),T1825,"YM")&amp;" meses"&amp;" "&amp;DATEDIF(TODAY(),T1825,"MD")&amp;" dias",IF(AND(X1825="",V1825&lt;TODAY()),"Contrato Encerrado",IF(AND(X1825="",V1825&gt;TODAY()),DATEDIF(TODAY(),V1825,"Y")&amp;" anos"&amp;" "&amp;DATEDIF(TODAY(),V1825,"YM")&amp;" meses"&amp;" "&amp;DATEDIF(TODAY(),V1825,"MD")&amp;" dias",IF(AND(Z1825="",X1825&lt;TODAY()),"Contrato Encerrado",IF(AND(Z1825="",X1825&gt;TODAY()),DATEDIF(TODAY(),X1825,"Y")&amp;" anos"&amp;" "&amp;DATEDIF(TODAY(),X1825,"YM")&amp;" meses"&amp;" "&amp;DATEDIF(TODAY(),X1825,"MD")&amp;" dias",IF(AND(Z1825&lt;&gt;””,Z1825&lt;TODAY()),"Contrato Encerrado",IF(AND(Z1825&lt;&gt;"",Z1825&gt;TODAY()),DATEDIF(TODAY(),Z1825,"Y")&amp;" anos"&amp;" "&amp;DATEDIF(TODAY(),Z1825,"YM")&amp;" meses"&amp;" "&amp;DATEDIF(TODAY(),Z1825,"MD")&amp;" dias"))))))))</f>
        <v>Contrato Encerrado</v>
      </c>
      <c r="AE1825" s="35">
        <f t="shared" si="141"/>
        <v>160</v>
      </c>
      <c r="AF1825" s="35">
        <f t="shared" si="142"/>
        <v>570</v>
      </c>
      <c r="AG1825" s="17" t="str">
        <f t="shared" si="143"/>
        <v>1 anos 6 meses 23 dias</v>
      </c>
    </row>
    <row r="1826" spans="1:33" ht="11.25" customHeight="1" x14ac:dyDescent="0.2">
      <c r="A1826" s="8" t="s">
        <v>9</v>
      </c>
      <c r="B1826" s="8" t="s">
        <v>13</v>
      </c>
      <c r="C1826" s="22" t="s">
        <v>11</v>
      </c>
      <c r="D1826" s="36">
        <v>2025</v>
      </c>
      <c r="E1826" s="12" t="s">
        <v>307</v>
      </c>
      <c r="F1826" s="8" t="s">
        <v>308</v>
      </c>
      <c r="G1826" s="77" t="s">
        <v>15482</v>
      </c>
      <c r="H1826" s="78" t="s">
        <v>15483</v>
      </c>
      <c r="I1826" s="14" t="s">
        <v>15484</v>
      </c>
      <c r="J1826" s="14" t="s">
        <v>10</v>
      </c>
      <c r="K1826" s="14" t="s">
        <v>29</v>
      </c>
      <c r="L1826" s="15" t="s">
        <v>81</v>
      </c>
      <c r="M1826" s="7" t="s">
        <v>82</v>
      </c>
      <c r="N1826" s="15" t="s">
        <v>4113</v>
      </c>
      <c r="O1826" s="15" t="s">
        <v>8004</v>
      </c>
      <c r="P1826" s="15" t="s">
        <v>2518</v>
      </c>
      <c r="Q1826" s="15" t="s">
        <v>2523</v>
      </c>
      <c r="R1826" s="20">
        <v>39228</v>
      </c>
      <c r="S1826" s="20">
        <v>45677</v>
      </c>
      <c r="T1826" s="20" t="s">
        <v>15171</v>
      </c>
      <c r="U1826" s="20"/>
      <c r="V1826" s="20"/>
      <c r="W1826" s="20"/>
      <c r="X1826" s="17"/>
      <c r="Y1826" s="17"/>
      <c r="Z1826" s="20"/>
      <c r="AA1826" s="18">
        <f t="shared" ca="1" si="140"/>
        <v>18</v>
      </c>
      <c r="AB1826" s="15" t="s">
        <v>7877</v>
      </c>
      <c r="AC1826" s="35" t="str">
        <f t="shared" si="144"/>
        <v>0 anos 11 meses 30 dias</v>
      </c>
      <c r="AD1826" s="35" t="str">
        <f ca="1">IF(AND(V1826="",T1826&lt;TODAY()),"Contrato Encerrado",IF(AND(V1826="",T1826&gt;TODAY()),DATEDIF(TODAY(),T1826,"Y")&amp;" anos"&amp;" "&amp;DATEDIF(TODAY(),T1826,"YM")&amp;" meses"&amp;" "&amp;DATEDIF(TODAY(),T1826,"MD")&amp;" dias",IF(AND(X1826="",V1826&lt;TODAY()),"Contrato Encerrado",IF(AND(X1826="",V1826&gt;TODAY()),DATEDIF(TODAY(),V1826,"Y")&amp;" anos"&amp;" "&amp;DATEDIF(TODAY(),V1826,"YM")&amp;" meses"&amp;" "&amp;DATEDIF(TODAY(),V1826,"MD")&amp;" dias",IF(AND(Z1826="",X1826&lt;TODAY()),"Contrato Encerrado",IF(AND(Z1826="",X1826&gt;TODAY()),DATEDIF(TODAY(),X1826,"Y")&amp;" anos"&amp;" "&amp;DATEDIF(TODAY(),X1826,"YM")&amp;" meses"&amp;" "&amp;DATEDIF(TODAY(),X1826,"MD")&amp;" dias",IF(AND(Z1826&lt;&gt;””,Z1826&lt;TODAY()),"Contrato Encerrado",IF(AND(Z1826&lt;&gt;"",Z1826&gt;TODAY()),DATEDIF(TODAY(),Z1826,"Y")&amp;" anos"&amp;" "&amp;DATEDIF(TODAY(),Z1826,"YM")&amp;" meses"&amp;" "&amp;DATEDIF(TODAY(),Z1826,"MD")&amp;" dias"))))))))</f>
        <v>0 anos 3 meses 12 dias</v>
      </c>
      <c r="AE1826" s="35">
        <f t="shared" si="141"/>
        <v>364</v>
      </c>
      <c r="AF1826" s="35">
        <f t="shared" si="142"/>
        <v>366</v>
      </c>
      <c r="AG1826" s="17" t="str">
        <f t="shared" si="143"/>
        <v>0 anos 11 meses 31 dias</v>
      </c>
    </row>
    <row r="1827" spans="1:33" ht="11.25" customHeight="1" x14ac:dyDescent="0.2">
      <c r="A1827" s="8" t="s">
        <v>9</v>
      </c>
      <c r="B1827" s="8" t="s">
        <v>13</v>
      </c>
      <c r="C1827" s="22" t="s">
        <v>16</v>
      </c>
      <c r="D1827" s="37">
        <v>2025</v>
      </c>
      <c r="E1827" s="12" t="s">
        <v>284</v>
      </c>
      <c r="F1827" s="8" t="s">
        <v>285</v>
      </c>
      <c r="G1827" s="9" t="s">
        <v>16277</v>
      </c>
      <c r="H1827" s="8" t="s">
        <v>16278</v>
      </c>
      <c r="I1827" s="14" t="s">
        <v>16279</v>
      </c>
      <c r="J1827" s="14" t="s">
        <v>1302</v>
      </c>
      <c r="K1827" s="14" t="s">
        <v>29</v>
      </c>
      <c r="L1827" s="15" t="s">
        <v>30</v>
      </c>
      <c r="M1827" s="7" t="s">
        <v>9427</v>
      </c>
      <c r="N1827" s="15" t="s">
        <v>2099</v>
      </c>
      <c r="O1827" s="15" t="s">
        <v>7897</v>
      </c>
      <c r="P1827" s="15" t="s">
        <v>2518</v>
      </c>
      <c r="Q1827" s="15" t="s">
        <v>2523</v>
      </c>
      <c r="R1827" s="20">
        <v>37230</v>
      </c>
      <c r="S1827" s="20">
        <v>45748</v>
      </c>
      <c r="T1827" s="20">
        <v>45808</v>
      </c>
      <c r="U1827" s="20"/>
      <c r="V1827" s="20"/>
      <c r="W1827" s="20"/>
      <c r="X1827" s="17"/>
      <c r="Y1827" s="17"/>
      <c r="Z1827" s="20"/>
      <c r="AA1827" s="21">
        <f t="shared" ca="1" si="140"/>
        <v>23</v>
      </c>
      <c r="AB1827" s="20" t="s">
        <v>7877</v>
      </c>
      <c r="AC1827" s="35" t="str">
        <f t="shared" si="144"/>
        <v>0 anos 1 meses 30 dias</v>
      </c>
      <c r="AD1827" s="35" t="str">
        <f ca="1">IF(AND(V1827="",T1827&lt;TODAY()),"Contrato Encerrado",IF(AND(V1827="",T1827&gt;TODAY()),DATEDIF(TODAY(),T1827,"Y")&amp;" anos"&amp;" "&amp;DATEDIF(TODAY(),T1827,"YM")&amp;" meses"&amp;" "&amp;DATEDIF(TODAY(),T1827,"MD")&amp;" dias",IF(AND(X1827="",V1827&lt;TODAY()),"Contrato Encerrado",IF(AND(X1827="",V1827&gt;TODAY()),DATEDIF(TODAY(),V1827,"Y")&amp;" anos"&amp;" "&amp;DATEDIF(TODAY(),V1827,"YM")&amp;" meses"&amp;" "&amp;DATEDIF(TODAY(),V1827,"MD")&amp;" dias",IF(AND(Z1827="",X1827&lt;TODAY()),"Contrato Encerrado",IF(AND(Z1827="",X1827&gt;TODAY()),DATEDIF(TODAY(),X1827,"Y")&amp;" anos"&amp;" "&amp;DATEDIF(TODAY(),X1827,"YM")&amp;" meses"&amp;" "&amp;DATEDIF(TODAY(),X1827,"MD")&amp;" dias",IF(AND(Z1827&lt;&gt;””,Z1827&lt;TODAY()),"Contrato Encerrado",IF(AND(Z1827&lt;&gt;"",Z1827&gt;TODAY()),DATEDIF(TODAY(),Z1827,"Y")&amp;" anos"&amp;" "&amp;DATEDIF(TODAY(),Z1827,"YM")&amp;" meses"&amp;" "&amp;DATEDIF(TODAY(),Z1827,"MD")&amp;" dias"))))))))</f>
        <v>Contrato Encerrado</v>
      </c>
      <c r="AE1827" s="35">
        <f t="shared" si="141"/>
        <v>60</v>
      </c>
      <c r="AF1827" s="35">
        <f t="shared" si="142"/>
        <v>670</v>
      </c>
      <c r="AG1827" s="17" t="str">
        <f t="shared" si="143"/>
        <v>1 anos 9 meses 31 dias</v>
      </c>
    </row>
    <row r="1828" spans="1:33" ht="11.25" customHeight="1" x14ac:dyDescent="0.2">
      <c r="A1828" s="8" t="s">
        <v>9</v>
      </c>
      <c r="B1828" s="8" t="s">
        <v>13</v>
      </c>
      <c r="C1828" s="22" t="s">
        <v>21</v>
      </c>
      <c r="D1828" s="37">
        <v>2023</v>
      </c>
      <c r="E1828" s="12" t="s">
        <v>157</v>
      </c>
      <c r="F1828" s="8" t="s">
        <v>158</v>
      </c>
      <c r="G1828" s="77" t="s">
        <v>8998</v>
      </c>
      <c r="H1828" s="78" t="s">
        <v>8999</v>
      </c>
      <c r="I1828" s="14" t="s">
        <v>9000</v>
      </c>
      <c r="J1828" s="14" t="s">
        <v>14943</v>
      </c>
      <c r="K1828" s="14" t="s">
        <v>29</v>
      </c>
      <c r="L1828" s="15" t="s">
        <v>30</v>
      </c>
      <c r="M1828" s="7" t="s">
        <v>9427</v>
      </c>
      <c r="N1828" s="15" t="s">
        <v>8997</v>
      </c>
      <c r="O1828" s="15" t="s">
        <v>7915</v>
      </c>
      <c r="P1828" s="15" t="s">
        <v>2518</v>
      </c>
      <c r="Q1828" s="15" t="s">
        <v>2521</v>
      </c>
      <c r="R1828" s="20">
        <v>37063</v>
      </c>
      <c r="S1828" s="20">
        <v>45140</v>
      </c>
      <c r="T1828" s="20">
        <v>45291</v>
      </c>
      <c r="U1828" s="20"/>
      <c r="V1828" s="20"/>
      <c r="W1828" s="20"/>
      <c r="X1828" s="17"/>
      <c r="Y1828" s="17"/>
      <c r="Z1828" s="20"/>
      <c r="AA1828" s="18">
        <f t="shared" ca="1" si="140"/>
        <v>24</v>
      </c>
      <c r="AB1828" s="21" t="s">
        <v>7877</v>
      </c>
      <c r="AC1828" s="35" t="str">
        <f t="shared" si="144"/>
        <v>0 anos 4 meses 29 dias</v>
      </c>
      <c r="AD1828" s="35" t="str">
        <f ca="1">IF(AND(V1828="",T1828&lt;TODAY()),"Contrato Encerrado",IF(AND(V1828="",T1828&gt;TODAY()),DATEDIF(TODAY(),T1828,"Y")&amp;" anos"&amp;" "&amp;DATEDIF(TODAY(),T1828,"YM")&amp;" meses"&amp;" "&amp;DATEDIF(TODAY(),T1828,"MD")&amp;" dias",IF(AND(X1828="",V1828&lt;TODAY()),"Contrato Encerrado",IF(AND(X1828="",V1828&gt;TODAY()),DATEDIF(TODAY(),V1828,"Y")&amp;" anos"&amp;" "&amp;DATEDIF(TODAY(),V1828,"YM")&amp;" meses"&amp;" "&amp;DATEDIF(TODAY(),V1828,"MD")&amp;" dias",IF(AND(Z1828="",X1828&lt;TODAY()),"Contrato Encerrado",IF(AND(Z1828="",X1828&gt;TODAY()),DATEDIF(TODAY(),X1828,"Y")&amp;" anos"&amp;" "&amp;DATEDIF(TODAY(),X1828,"YM")&amp;" meses"&amp;" "&amp;DATEDIF(TODAY(),X1828,"MD")&amp;" dias",IF(AND(Z1828&lt;&gt;””,Z1828&lt;TODAY()),"Contrato Encerrado",IF(AND(Z1828&lt;&gt;"",Z1828&gt;TODAY()),DATEDIF(TODAY(),Z1828,"Y")&amp;" anos"&amp;" "&amp;DATEDIF(TODAY(),Z1828,"YM")&amp;" meses"&amp;" "&amp;DATEDIF(TODAY(),Z1828,"MD")&amp;" dias"))))))))</f>
        <v>Contrato Encerrado</v>
      </c>
      <c r="AE1828" s="35">
        <f t="shared" si="141"/>
        <v>151</v>
      </c>
      <c r="AF1828" s="35">
        <f t="shared" si="142"/>
        <v>579</v>
      </c>
      <c r="AG1828" s="17" t="str">
        <f t="shared" si="143"/>
        <v>1 anos 7 meses 1 dias</v>
      </c>
    </row>
    <row r="1829" spans="1:33" ht="11.25" customHeight="1" x14ac:dyDescent="0.2">
      <c r="A1829" s="8" t="s">
        <v>9</v>
      </c>
      <c r="B1829" s="8" t="s">
        <v>13</v>
      </c>
      <c r="C1829" s="22" t="s">
        <v>22</v>
      </c>
      <c r="D1829" s="36">
        <v>2024</v>
      </c>
      <c r="E1829" s="12" t="s">
        <v>772</v>
      </c>
      <c r="F1829" s="8" t="s">
        <v>773</v>
      </c>
      <c r="G1829" s="77" t="s">
        <v>14396</v>
      </c>
      <c r="H1829" s="78" t="s">
        <v>14397</v>
      </c>
      <c r="I1829" s="14" t="s">
        <v>14398</v>
      </c>
      <c r="J1829" s="14" t="s">
        <v>10</v>
      </c>
      <c r="K1829" s="14" t="s">
        <v>29</v>
      </c>
      <c r="L1829" s="15" t="s">
        <v>30</v>
      </c>
      <c r="M1829" s="7" t="s">
        <v>9427</v>
      </c>
      <c r="N1829" s="15" t="s">
        <v>2100</v>
      </c>
      <c r="O1829" s="15" t="s">
        <v>13943</v>
      </c>
      <c r="P1829" s="15" t="s">
        <v>2518</v>
      </c>
      <c r="Q1829" s="15" t="s">
        <v>2523</v>
      </c>
      <c r="R1829" s="20">
        <v>33279</v>
      </c>
      <c r="S1829" s="20">
        <v>45537</v>
      </c>
      <c r="T1829" s="70">
        <v>45901</v>
      </c>
      <c r="U1829" s="20"/>
      <c r="V1829" s="20"/>
      <c r="W1829" s="20"/>
      <c r="X1829" s="17"/>
      <c r="Y1829" s="17"/>
      <c r="Z1829" s="20"/>
      <c r="AA1829" s="18">
        <f t="shared" ca="1" si="140"/>
        <v>34</v>
      </c>
      <c r="AB1829" s="15" t="s">
        <v>7878</v>
      </c>
      <c r="AC1829" s="35" t="str">
        <f t="shared" si="144"/>
        <v>0 anos 11 meses 30 dias</v>
      </c>
      <c r="AD1829" s="35" t="str">
        <f ca="1">IF(AND(V1829="",T1829&lt;TODAY()),"Contrato Encerrado",IF(AND(V1829="",T1829&gt;TODAY()),DATEDIF(TODAY(),T1829,"Y")&amp;" anos"&amp;" "&amp;DATEDIF(TODAY(),T1829,"YM")&amp;" meses"&amp;" "&amp;DATEDIF(TODAY(),T1829,"MD")&amp;" dias",IF(AND(X1829="",V1829&lt;TODAY()),"Contrato Encerrado",IF(AND(X1829="",V1829&gt;TODAY()),DATEDIF(TODAY(),V1829,"Y")&amp;" anos"&amp;" "&amp;DATEDIF(TODAY(),V1829,"YM")&amp;" meses"&amp;" "&amp;DATEDIF(TODAY(),V1829,"MD")&amp;" dias",IF(AND(Z1829="",X1829&lt;TODAY()),"Contrato Encerrado",IF(AND(Z1829="",X1829&gt;TODAY()),DATEDIF(TODAY(),X1829,"Y")&amp;" anos"&amp;" "&amp;DATEDIF(TODAY(),X1829,"YM")&amp;" meses"&amp;" "&amp;DATEDIF(TODAY(),X1829,"MD")&amp;" dias",IF(AND(Z1829&lt;&gt;””,Z1829&lt;TODAY()),"Contrato Encerrado",IF(AND(Z1829&lt;&gt;"",Z1829&gt;TODAY()),DATEDIF(TODAY(),Z1829,"Y")&amp;" anos"&amp;" "&amp;DATEDIF(TODAY(),Z1829,"YM")&amp;" meses"&amp;" "&amp;DATEDIF(TODAY(),Z1829,"MD")&amp;" dias"))))))))</f>
        <v>Contrato Encerrado</v>
      </c>
      <c r="AE1829" s="35">
        <f t="shared" si="141"/>
        <v>364</v>
      </c>
      <c r="AF1829" s="35">
        <f t="shared" si="142"/>
        <v>366</v>
      </c>
      <c r="AG1829" s="17" t="str">
        <f t="shared" si="143"/>
        <v>0 anos 11 meses 31 dias</v>
      </c>
    </row>
    <row r="1830" spans="1:33" ht="11.25" customHeight="1" x14ac:dyDescent="0.2">
      <c r="A1830" s="141" t="s">
        <v>9</v>
      </c>
      <c r="B1830" s="142" t="s">
        <v>13</v>
      </c>
      <c r="C1830" s="143" t="s">
        <v>22</v>
      </c>
      <c r="D1830" s="144">
        <v>2022</v>
      </c>
      <c r="E1830" s="145" t="s">
        <v>157</v>
      </c>
      <c r="F1830" s="141" t="s">
        <v>158</v>
      </c>
      <c r="G1830" s="146" t="s">
        <v>2181</v>
      </c>
      <c r="H1830" s="147" t="s">
        <v>2182</v>
      </c>
      <c r="I1830" s="148" t="s">
        <v>2183</v>
      </c>
      <c r="J1830" s="14" t="s">
        <v>14943</v>
      </c>
      <c r="K1830" s="148" t="s">
        <v>29</v>
      </c>
      <c r="L1830" s="149" t="s">
        <v>30</v>
      </c>
      <c r="M1830" s="7" t="s">
        <v>9427</v>
      </c>
      <c r="N1830" s="150" t="s">
        <v>4159</v>
      </c>
      <c r="O1830" s="150"/>
      <c r="P1830" s="150" t="s">
        <v>2518</v>
      </c>
      <c r="Q1830" s="150" t="s">
        <v>2521</v>
      </c>
      <c r="R1830" s="151">
        <v>30731</v>
      </c>
      <c r="S1830" s="151">
        <v>44756</v>
      </c>
      <c r="T1830" s="151">
        <v>45499</v>
      </c>
      <c r="U1830" s="151"/>
      <c r="V1830" s="151"/>
      <c r="W1830" s="151"/>
      <c r="X1830" s="17"/>
      <c r="Y1830" s="17"/>
      <c r="Z1830" s="151"/>
      <c r="AA1830" s="152">
        <f t="shared" ca="1" si="140"/>
        <v>41</v>
      </c>
      <c r="AB1830" s="153" t="s">
        <v>7877</v>
      </c>
      <c r="AC1830" s="35" t="str">
        <f t="shared" si="144"/>
        <v>2 anos 0 meses 12 dias</v>
      </c>
      <c r="AD1830" s="132" t="str">
        <f ca="1">IF(AND(V1830="",T1830&lt;TODAY()),"Contrato Encerrado",IF(AND(V1830="",T1830&gt;TODAY()),DATEDIF(TODAY(),T1830,"Y")&amp;" anos"&amp;" "&amp;DATEDIF(TODAY(),T1830,"YM")&amp;" meses"&amp;" "&amp;DATEDIF(TODAY(),T1830,"MD")&amp;" dias",IF(AND(X1830="",V1830&lt;TODAY()),"Contrato Encerrado",IF(AND(X1830="",V1830&gt;TODAY()),DATEDIF(TODAY(),V1830,"Y")&amp;" anos"&amp;" "&amp;DATEDIF(TODAY(),V1830,"YM")&amp;" meses"&amp;" "&amp;DATEDIF(TODAY(),V1830,"MD")&amp;" dias",IF(AND(Z1830="",X1830&lt;TODAY()),"Contrato Encerrado",IF(AND(Z1830="",X1830&gt;TODAY()),DATEDIF(TODAY(),X1830,"Y")&amp;" anos"&amp;" "&amp;DATEDIF(TODAY(),X1830,"YM")&amp;" meses"&amp;" "&amp;DATEDIF(TODAY(),X1830,"MD")&amp;" dias",IF(AND(Z1830&lt;&gt;””,Z1830&lt;TODAY()),"Contrato Encerrado",IF(AND(Z1830&lt;&gt;"",Z1830&gt;TODAY()),DATEDIF(TODAY(),Z1830,"Y")&amp;" anos"&amp;" "&amp;DATEDIF(TODAY(),Z1830,"YM")&amp;" meses"&amp;" "&amp;DATEDIF(TODAY(),Z1830,"MD")&amp;" dias"))))))))</f>
        <v>Contrato Encerrado</v>
      </c>
      <c r="AE1830" s="132">
        <f t="shared" si="141"/>
        <v>743</v>
      </c>
      <c r="AF1830" s="132">
        <f t="shared" si="142"/>
        <v>-13</v>
      </c>
      <c r="AG1830" s="133" t="str">
        <f t="shared" si="143"/>
        <v>ESTÁGIO COMPLETOU 2 ANOS</v>
      </c>
    </row>
    <row r="1831" spans="1:33" ht="11.25" customHeight="1" x14ac:dyDescent="0.2">
      <c r="A1831" s="8" t="s">
        <v>9</v>
      </c>
      <c r="B1831" s="10" t="s">
        <v>13</v>
      </c>
      <c r="C1831" s="11" t="s">
        <v>21</v>
      </c>
      <c r="D1831" s="36">
        <v>2021</v>
      </c>
      <c r="E1831" s="14" t="s">
        <v>1111</v>
      </c>
      <c r="F1831" s="8" t="s">
        <v>1112</v>
      </c>
      <c r="G1831" s="77" t="s">
        <v>3491</v>
      </c>
      <c r="H1831" s="78" t="s">
        <v>3492</v>
      </c>
      <c r="I1831" s="14" t="s">
        <v>3493</v>
      </c>
      <c r="J1831" s="14" t="s">
        <v>1302</v>
      </c>
      <c r="K1831" s="14" t="s">
        <v>29</v>
      </c>
      <c r="L1831" s="15" t="s">
        <v>30</v>
      </c>
      <c r="M1831" s="7" t="s">
        <v>9427</v>
      </c>
      <c r="N1831" s="26" t="s">
        <v>4113</v>
      </c>
      <c r="O1831" s="27"/>
      <c r="P1831" s="26" t="s">
        <v>2517</v>
      </c>
      <c r="Q1831" s="26" t="s">
        <v>2522</v>
      </c>
      <c r="R1831" s="31">
        <v>36086</v>
      </c>
      <c r="S1831" s="31">
        <v>44410</v>
      </c>
      <c r="T1831" s="31">
        <v>44447</v>
      </c>
      <c r="U1831" s="31"/>
      <c r="V1831" s="31"/>
      <c r="W1831" s="31"/>
      <c r="X1831" s="17"/>
      <c r="Y1831" s="17"/>
      <c r="Z1831" s="31"/>
      <c r="AA1831" s="18">
        <f t="shared" ca="1" si="140"/>
        <v>26</v>
      </c>
      <c r="AB1831" s="19" t="s">
        <v>7877</v>
      </c>
      <c r="AC1831" s="35" t="str">
        <f t="shared" si="144"/>
        <v>0 anos 1 meses 6 dias</v>
      </c>
      <c r="AD1831" s="35" t="str">
        <f ca="1">IF(AND(V1831="",T1831&lt;TODAY()),"Contrato Encerrado",IF(AND(V1831="",T1831&gt;TODAY()),DATEDIF(TODAY(),T1831,"Y")&amp;" anos"&amp;" "&amp;DATEDIF(TODAY(),T1831,"YM")&amp;" meses"&amp;" "&amp;DATEDIF(TODAY(),T1831,"MD")&amp;" dias",IF(AND(X1831="",V1831&lt;TODAY()),"Contrato Encerrado",IF(AND(X1831="",V1831&gt;TODAY()),DATEDIF(TODAY(),V1831,"Y")&amp;" anos"&amp;" "&amp;DATEDIF(TODAY(),V1831,"YM")&amp;" meses"&amp;" "&amp;DATEDIF(TODAY(),V1831,"MD")&amp;" dias",IF(AND(Z1831="",X1831&lt;TODAY()),"Contrato Encerrado",IF(AND(Z1831="",X1831&gt;TODAY()),DATEDIF(TODAY(),X1831,"Y")&amp;" anos"&amp;" "&amp;DATEDIF(TODAY(),X1831,"YM")&amp;" meses"&amp;" "&amp;DATEDIF(TODAY(),X1831,"MD")&amp;" dias",IF(AND(Z1831&lt;&gt;””,Z1831&lt;TODAY()),"Contrato Encerrado",IF(AND(Z1831&lt;&gt;"",Z1831&gt;TODAY()),DATEDIF(TODAY(),Z1831,"Y")&amp;" anos"&amp;" "&amp;DATEDIF(TODAY(),Z1831,"YM")&amp;" meses"&amp;" "&amp;DATEDIF(TODAY(),Z1831,"MD")&amp;" dias"))))))))</f>
        <v>Contrato Encerrado</v>
      </c>
      <c r="AE1831" s="35">
        <f t="shared" si="141"/>
        <v>37</v>
      </c>
      <c r="AF1831" s="35">
        <f t="shared" si="142"/>
        <v>693</v>
      </c>
      <c r="AG1831" s="17" t="str">
        <f t="shared" si="143"/>
        <v>1 anos 10 meses 23 dias</v>
      </c>
    </row>
    <row r="1832" spans="1:33" ht="11.25" customHeight="1" x14ac:dyDescent="0.2">
      <c r="A1832" s="8" t="s">
        <v>9</v>
      </c>
      <c r="B1832" s="10" t="s">
        <v>13</v>
      </c>
      <c r="C1832" s="11" t="s">
        <v>24</v>
      </c>
      <c r="D1832" s="36">
        <v>2022</v>
      </c>
      <c r="E1832" s="12" t="s">
        <v>157</v>
      </c>
      <c r="F1832" s="8" t="s">
        <v>158</v>
      </c>
      <c r="G1832" s="77" t="s">
        <v>4627</v>
      </c>
      <c r="H1832" s="78" t="s">
        <v>4628</v>
      </c>
      <c r="I1832" s="14" t="s">
        <v>4629</v>
      </c>
      <c r="J1832" s="14" t="s">
        <v>14943</v>
      </c>
      <c r="K1832" s="14" t="s">
        <v>29</v>
      </c>
      <c r="L1832" s="15" t="s">
        <v>30</v>
      </c>
      <c r="M1832" s="7" t="s">
        <v>9427</v>
      </c>
      <c r="N1832" s="16" t="s">
        <v>4159</v>
      </c>
      <c r="O1832" s="16"/>
      <c r="P1832" s="16" t="s">
        <v>2518</v>
      </c>
      <c r="Q1832" s="16" t="s">
        <v>2521</v>
      </c>
      <c r="R1832" s="31">
        <v>31899</v>
      </c>
      <c r="S1832" s="31">
        <v>44852</v>
      </c>
      <c r="T1832" s="31">
        <v>45577</v>
      </c>
      <c r="U1832" s="31"/>
      <c r="V1832" s="31"/>
      <c r="W1832" s="31"/>
      <c r="X1832" s="17"/>
      <c r="Y1832" s="17"/>
      <c r="Z1832" s="31"/>
      <c r="AA1832" s="18">
        <f t="shared" ca="1" si="140"/>
        <v>38</v>
      </c>
      <c r="AB1832" s="19" t="s">
        <v>7878</v>
      </c>
      <c r="AC1832" s="35" t="str">
        <f t="shared" si="144"/>
        <v>1 anos 11 meses 24 dias</v>
      </c>
      <c r="AD1832" s="35" t="str">
        <f ca="1">IF(AND(V1832="",T1832&lt;TODAY()),"Contrato Encerrado",IF(AND(V1832="",T1832&gt;TODAY()),DATEDIF(TODAY(),T1832,"Y")&amp;" anos"&amp;" "&amp;DATEDIF(TODAY(),T1832,"YM")&amp;" meses"&amp;" "&amp;DATEDIF(TODAY(),T1832,"MD")&amp;" dias",IF(AND(X1832="",V1832&lt;TODAY()),"Contrato Encerrado",IF(AND(X1832="",V1832&gt;TODAY()),DATEDIF(TODAY(),V1832,"Y")&amp;" anos"&amp;" "&amp;DATEDIF(TODAY(),V1832,"YM")&amp;" meses"&amp;" "&amp;DATEDIF(TODAY(),V1832,"MD")&amp;" dias",IF(AND(Z1832="",X1832&lt;TODAY()),"Contrato Encerrado",IF(AND(Z1832="",X1832&gt;TODAY()),DATEDIF(TODAY(),X1832,"Y")&amp;" anos"&amp;" "&amp;DATEDIF(TODAY(),X1832,"YM")&amp;" meses"&amp;" "&amp;DATEDIF(TODAY(),X1832,"MD")&amp;" dias",IF(AND(Z1832&lt;&gt;””,Z1832&lt;TODAY()),"Contrato Encerrado",IF(AND(Z1832&lt;&gt;"",Z1832&gt;TODAY()),DATEDIF(TODAY(),Z1832,"Y")&amp;" anos"&amp;" "&amp;DATEDIF(TODAY(),Z1832,"YM")&amp;" meses"&amp;" "&amp;DATEDIF(TODAY(),Z1832,"MD")&amp;" dias"))))))))</f>
        <v>Contrato Encerrado</v>
      </c>
      <c r="AE1832" s="35">
        <f t="shared" si="141"/>
        <v>725</v>
      </c>
      <c r="AF1832" s="35">
        <f t="shared" si="142"/>
        <v>5</v>
      </c>
      <c r="AG1832" s="17" t="str">
        <f t="shared" si="143"/>
        <v>0 anos 0 meses 5 dias</v>
      </c>
    </row>
    <row r="1833" spans="1:33" ht="11.25" customHeight="1" x14ac:dyDescent="0.2">
      <c r="A1833" s="8" t="s">
        <v>9</v>
      </c>
      <c r="B1833" s="8" t="s">
        <v>13</v>
      </c>
      <c r="C1833" s="22" t="s">
        <v>14</v>
      </c>
      <c r="D1833" s="37">
        <v>2023</v>
      </c>
      <c r="E1833" s="23" t="s">
        <v>307</v>
      </c>
      <c r="F1833" s="8" t="s">
        <v>308</v>
      </c>
      <c r="G1833" s="77" t="s">
        <v>6565</v>
      </c>
      <c r="H1833" s="78" t="s">
        <v>6566</v>
      </c>
      <c r="I1833" s="9" t="s">
        <v>6567</v>
      </c>
      <c r="J1833" s="14" t="s">
        <v>14943</v>
      </c>
      <c r="K1833" s="9" t="s">
        <v>29</v>
      </c>
      <c r="L1833" s="24" t="s">
        <v>81</v>
      </c>
      <c r="M1833" s="7" t="s">
        <v>82</v>
      </c>
      <c r="N1833" s="24" t="s">
        <v>4113</v>
      </c>
      <c r="O1833" s="24"/>
      <c r="P1833" s="24" t="s">
        <v>2518</v>
      </c>
      <c r="Q1833" s="24" t="s">
        <v>2523</v>
      </c>
      <c r="R1833" s="17">
        <v>39093</v>
      </c>
      <c r="S1833" s="17">
        <v>44958</v>
      </c>
      <c r="T1833" s="20">
        <v>45656</v>
      </c>
      <c r="U1833" s="20"/>
      <c r="V1833" s="20"/>
      <c r="W1833" s="17"/>
      <c r="X1833" s="17"/>
      <c r="Y1833" s="17"/>
      <c r="Z1833" s="20"/>
      <c r="AA1833" s="18">
        <f t="shared" ca="1" si="140"/>
        <v>18</v>
      </c>
      <c r="AB1833" s="19" t="s">
        <v>7878</v>
      </c>
      <c r="AC1833" s="35" t="str">
        <f t="shared" si="144"/>
        <v>1 anos 10 meses 29 dias</v>
      </c>
      <c r="AD1833" s="35" t="str">
        <f ca="1">IF(AND(V1833="",T1833&lt;TODAY()),"Contrato Encerrado",IF(AND(V1833="",T1833&gt;TODAY()),DATEDIF(TODAY(),T1833,"Y")&amp;" anos"&amp;" "&amp;DATEDIF(TODAY(),T1833,"YM")&amp;" meses"&amp;" "&amp;DATEDIF(TODAY(),T1833,"MD")&amp;" dias",IF(AND(X1833="",V1833&lt;TODAY()),"Contrato Encerrado",IF(AND(X1833="",V1833&gt;TODAY()),DATEDIF(TODAY(),V1833,"Y")&amp;" anos"&amp;" "&amp;DATEDIF(TODAY(),V1833,"YM")&amp;" meses"&amp;" "&amp;DATEDIF(TODAY(),V1833,"MD")&amp;" dias",IF(AND(Z1833="",X1833&lt;TODAY()),"Contrato Encerrado",IF(AND(Z1833="",X1833&gt;TODAY()),DATEDIF(TODAY(),X1833,"Y")&amp;" anos"&amp;" "&amp;DATEDIF(TODAY(),X1833,"YM")&amp;" meses"&amp;" "&amp;DATEDIF(TODAY(),X1833,"MD")&amp;" dias",IF(AND(Z1833&lt;&gt;””,Z1833&lt;TODAY()),"Contrato Encerrado",IF(AND(Z1833&lt;&gt;"",Z1833&gt;TODAY()),DATEDIF(TODAY(),Z1833,"Y")&amp;" anos"&amp;" "&amp;DATEDIF(TODAY(),Z1833,"YM")&amp;" meses"&amp;" "&amp;DATEDIF(TODAY(),Z1833,"MD")&amp;" dias"))))))))</f>
        <v>Contrato Encerrado</v>
      </c>
      <c r="AE1833" s="35">
        <f t="shared" si="141"/>
        <v>698</v>
      </c>
      <c r="AF1833" s="35">
        <f t="shared" si="142"/>
        <v>32</v>
      </c>
      <c r="AG1833" s="17" t="str">
        <f t="shared" si="143"/>
        <v>0 anos 1 meses 1 dias</v>
      </c>
    </row>
    <row r="1834" spans="1:33" ht="11.25" customHeight="1" x14ac:dyDescent="0.2">
      <c r="A1834" s="8" t="s">
        <v>9</v>
      </c>
      <c r="B1834" s="8" t="s">
        <v>13</v>
      </c>
      <c r="C1834" s="22" t="s">
        <v>15</v>
      </c>
      <c r="D1834" s="37">
        <v>2025</v>
      </c>
      <c r="E1834" s="12" t="s">
        <v>79</v>
      </c>
      <c r="F1834" s="8" t="s">
        <v>80</v>
      </c>
      <c r="G1834" s="77" t="s">
        <v>15695</v>
      </c>
      <c r="H1834" s="78" t="s">
        <v>15696</v>
      </c>
      <c r="I1834" s="14" t="s">
        <v>15697</v>
      </c>
      <c r="J1834" s="14" t="s">
        <v>10</v>
      </c>
      <c r="K1834" s="14" t="s">
        <v>29</v>
      </c>
      <c r="L1834" s="15" t="s">
        <v>81</v>
      </c>
      <c r="M1834" s="7" t="s">
        <v>82</v>
      </c>
      <c r="N1834" s="15" t="s">
        <v>4113</v>
      </c>
      <c r="O1834" s="15" t="s">
        <v>8167</v>
      </c>
      <c r="P1834" s="15" t="s">
        <v>2518</v>
      </c>
      <c r="Q1834" s="15" t="s">
        <v>2523</v>
      </c>
      <c r="R1834" s="20">
        <v>39401</v>
      </c>
      <c r="S1834" s="20">
        <v>45722</v>
      </c>
      <c r="T1834" s="20">
        <v>46022</v>
      </c>
      <c r="U1834" s="20"/>
      <c r="V1834" s="20"/>
      <c r="W1834" s="20"/>
      <c r="X1834" s="17"/>
      <c r="Y1834" s="17"/>
      <c r="Z1834" s="20"/>
      <c r="AA1834" s="21">
        <f t="shared" ca="1" si="140"/>
        <v>17</v>
      </c>
      <c r="AB1834" s="15" t="s">
        <v>7877</v>
      </c>
      <c r="AC1834" s="35" t="str">
        <f t="shared" si="144"/>
        <v>0 anos 9 meses 25 dias</v>
      </c>
      <c r="AD1834" s="35" t="str">
        <f ca="1">IF(AND(V1834="",T1834&lt;TODAY()),"Contrato Encerrado",IF(AND(V1834="",T1834&gt;TODAY()),DATEDIF(TODAY(),T1834,"Y")&amp;" anos"&amp;" "&amp;DATEDIF(TODAY(),T1834,"YM")&amp;" meses"&amp;" "&amp;DATEDIF(TODAY(),T1834,"MD")&amp;" dias",IF(AND(X1834="",V1834&lt;TODAY()),"Contrato Encerrado",IF(AND(X1834="",V1834&gt;TODAY()),DATEDIF(TODAY(),V1834,"Y")&amp;" anos"&amp;" "&amp;DATEDIF(TODAY(),V1834,"YM")&amp;" meses"&amp;" "&amp;DATEDIF(TODAY(),V1834,"MD")&amp;" dias",IF(AND(Z1834="",X1834&lt;TODAY()),"Contrato Encerrado",IF(AND(Z1834="",X1834&gt;TODAY()),DATEDIF(TODAY(),X1834,"Y")&amp;" anos"&amp;" "&amp;DATEDIF(TODAY(),X1834,"YM")&amp;" meses"&amp;" "&amp;DATEDIF(TODAY(),X1834,"MD")&amp;" dias",IF(AND(Z1834&lt;&gt;””,Z1834&lt;TODAY()),"Contrato Encerrado",IF(AND(Z1834&lt;&gt;"",Z1834&gt;TODAY()),DATEDIF(TODAY(),Z1834,"Y")&amp;" anos"&amp;" "&amp;DATEDIF(TODAY(),Z1834,"YM")&amp;" meses"&amp;" "&amp;DATEDIF(TODAY(),Z1834,"MD")&amp;" dias"))))))))</f>
        <v>0 anos 2 meses 24 dias</v>
      </c>
      <c r="AE1834" s="35">
        <f t="shared" si="141"/>
        <v>300</v>
      </c>
      <c r="AF1834" s="35">
        <f t="shared" si="142"/>
        <v>430</v>
      </c>
      <c r="AG1834" s="17" t="str">
        <f t="shared" si="143"/>
        <v>1 anos 2 meses 5 dias</v>
      </c>
    </row>
    <row r="1835" spans="1:33" s="61" customFormat="1" ht="11.25" customHeight="1" x14ac:dyDescent="0.2">
      <c r="A1835" s="8" t="s">
        <v>9</v>
      </c>
      <c r="B1835" s="10" t="s">
        <v>13</v>
      </c>
      <c r="C1835" s="11" t="s">
        <v>22</v>
      </c>
      <c r="D1835" s="36">
        <v>2022</v>
      </c>
      <c r="E1835" s="12" t="s">
        <v>79</v>
      </c>
      <c r="F1835" s="8" t="s">
        <v>80</v>
      </c>
      <c r="G1835" s="77" t="s">
        <v>659</v>
      </c>
      <c r="H1835" s="78" t="s">
        <v>660</v>
      </c>
      <c r="I1835" s="14" t="s">
        <v>661</v>
      </c>
      <c r="J1835" s="14" t="s">
        <v>14943</v>
      </c>
      <c r="K1835" s="14" t="s">
        <v>29</v>
      </c>
      <c r="L1835" s="15" t="s">
        <v>30</v>
      </c>
      <c r="M1835" s="7" t="s">
        <v>9427</v>
      </c>
      <c r="N1835" s="15" t="s">
        <v>2102</v>
      </c>
      <c r="O1835" s="16"/>
      <c r="P1835" s="16" t="s">
        <v>2517</v>
      </c>
      <c r="Q1835" s="16" t="s">
        <v>2522</v>
      </c>
      <c r="R1835" s="31">
        <v>37111</v>
      </c>
      <c r="S1835" s="31">
        <v>44361</v>
      </c>
      <c r="T1835" s="111">
        <v>45065</v>
      </c>
      <c r="U1835" s="31"/>
      <c r="V1835" s="31"/>
      <c r="W1835" s="31"/>
      <c r="X1835" s="17"/>
      <c r="Y1835" s="17"/>
      <c r="Z1835" s="31"/>
      <c r="AA1835" s="18">
        <f t="shared" ca="1" si="140"/>
        <v>24</v>
      </c>
      <c r="AB1835" s="19" t="s">
        <v>7877</v>
      </c>
      <c r="AC1835" s="35" t="str">
        <f t="shared" si="144"/>
        <v>1 anos 11 meses 5 dias</v>
      </c>
      <c r="AD1835" s="35" t="str">
        <f ca="1">IF(AND(V1835="",T1835&lt;TODAY()),"Contrato Encerrado",IF(AND(V1835="",T1835&gt;TODAY()),DATEDIF(TODAY(),T1835,"Y")&amp;" anos"&amp;" "&amp;DATEDIF(TODAY(),T1835,"YM")&amp;" meses"&amp;" "&amp;DATEDIF(TODAY(),T1835,"MD")&amp;" dias",IF(AND(X1835="",V1835&lt;TODAY()),"Contrato Encerrado",IF(AND(X1835="",V1835&gt;TODAY()),DATEDIF(TODAY(),V1835,"Y")&amp;" anos"&amp;" "&amp;DATEDIF(TODAY(),V1835,"YM")&amp;" meses"&amp;" "&amp;DATEDIF(TODAY(),V1835,"MD")&amp;" dias",IF(AND(Z1835="",X1835&lt;TODAY()),"Contrato Encerrado",IF(AND(Z1835="",X1835&gt;TODAY()),DATEDIF(TODAY(),X1835,"Y")&amp;" anos"&amp;" "&amp;DATEDIF(TODAY(),X1835,"YM")&amp;" meses"&amp;" "&amp;DATEDIF(TODAY(),X1835,"MD")&amp;" dias",IF(AND(Z1835&lt;&gt;””,Z1835&lt;TODAY()),"Contrato Encerrado",IF(AND(Z1835&lt;&gt;"",Z1835&gt;TODAY()),DATEDIF(TODAY(),Z1835,"Y")&amp;" anos"&amp;" "&amp;DATEDIF(TODAY(),Z1835,"YM")&amp;" meses"&amp;" "&amp;DATEDIF(TODAY(),Z1835,"MD")&amp;" dias"))))))))</f>
        <v>Contrato Encerrado</v>
      </c>
      <c r="AE1835" s="35">
        <f t="shared" si="141"/>
        <v>704</v>
      </c>
      <c r="AF1835" s="35">
        <f t="shared" si="142"/>
        <v>26</v>
      </c>
      <c r="AG1835" s="17" t="str">
        <f t="shared" si="143"/>
        <v>0 anos 0 meses 26 dias</v>
      </c>
    </row>
    <row r="1836" spans="1:33" ht="11.25" customHeight="1" x14ac:dyDescent="0.2">
      <c r="A1836" s="8" t="s">
        <v>9</v>
      </c>
      <c r="B1836" s="8" t="s">
        <v>13</v>
      </c>
      <c r="C1836" s="22" t="s">
        <v>16</v>
      </c>
      <c r="D1836" s="37">
        <v>2024</v>
      </c>
      <c r="E1836" s="12" t="s">
        <v>12672</v>
      </c>
      <c r="F1836" s="8" t="s">
        <v>12673</v>
      </c>
      <c r="G1836" s="77" t="s">
        <v>12827</v>
      </c>
      <c r="H1836" s="78" t="s">
        <v>12828</v>
      </c>
      <c r="I1836" s="14" t="s">
        <v>12829</v>
      </c>
      <c r="J1836" s="14" t="s">
        <v>1302</v>
      </c>
      <c r="K1836" s="14" t="s">
        <v>29</v>
      </c>
      <c r="L1836" s="15" t="s">
        <v>30</v>
      </c>
      <c r="M1836" s="7" t="s">
        <v>9427</v>
      </c>
      <c r="N1836" s="15" t="s">
        <v>2101</v>
      </c>
      <c r="O1836" s="15" t="s">
        <v>10152</v>
      </c>
      <c r="P1836" s="15" t="s">
        <v>2518</v>
      </c>
      <c r="Q1836" s="15" t="s">
        <v>2523</v>
      </c>
      <c r="R1836" s="20">
        <v>37508</v>
      </c>
      <c r="S1836" s="20">
        <v>45392</v>
      </c>
      <c r="T1836" s="20">
        <v>45756</v>
      </c>
      <c r="U1836" s="20"/>
      <c r="V1836" s="20"/>
      <c r="W1836" s="20"/>
      <c r="X1836" s="17"/>
      <c r="Y1836" s="17"/>
      <c r="Z1836" s="20"/>
      <c r="AA1836" s="18">
        <f t="shared" ca="1" si="140"/>
        <v>23</v>
      </c>
      <c r="AB1836" s="15" t="s">
        <v>7877</v>
      </c>
      <c r="AC1836" s="35" t="str">
        <f t="shared" si="144"/>
        <v>0 anos 11 meses 30 dias</v>
      </c>
      <c r="AD1836" s="35" t="str">
        <f ca="1">IF(AND(V1836="",T1836&lt;TODAY()),"Contrato Encerrado",IF(AND(V1836="",T1836&gt;TODAY()),DATEDIF(TODAY(),T1836,"Y")&amp;" anos"&amp;" "&amp;DATEDIF(TODAY(),T1836,"YM")&amp;" meses"&amp;" "&amp;DATEDIF(TODAY(),T1836,"MD")&amp;" dias",IF(AND(X1836="",V1836&lt;TODAY()),"Contrato Encerrado",IF(AND(X1836="",V1836&gt;TODAY()),DATEDIF(TODAY(),V1836,"Y")&amp;" anos"&amp;" "&amp;DATEDIF(TODAY(),V1836,"YM")&amp;" meses"&amp;" "&amp;DATEDIF(TODAY(),V1836,"MD")&amp;" dias",IF(AND(Z1836="",X1836&lt;TODAY()),"Contrato Encerrado",IF(AND(Z1836="",X1836&gt;TODAY()),DATEDIF(TODAY(),X1836,"Y")&amp;" anos"&amp;" "&amp;DATEDIF(TODAY(),X1836,"YM")&amp;" meses"&amp;" "&amp;DATEDIF(TODAY(),X1836,"MD")&amp;" dias",IF(AND(Z1836&lt;&gt;””,Z1836&lt;TODAY()),"Contrato Encerrado",IF(AND(Z1836&lt;&gt;"",Z1836&gt;TODAY()),DATEDIF(TODAY(),Z1836,"Y")&amp;" anos"&amp;" "&amp;DATEDIF(TODAY(),Z1836,"YM")&amp;" meses"&amp;" "&amp;DATEDIF(TODAY(),Z1836,"MD")&amp;" dias"))))))))</f>
        <v>Contrato Encerrado</v>
      </c>
      <c r="AE1836" s="35">
        <f t="shared" si="141"/>
        <v>364</v>
      </c>
      <c r="AF1836" s="35">
        <f t="shared" si="142"/>
        <v>366</v>
      </c>
      <c r="AG1836" s="17" t="str">
        <f t="shared" si="143"/>
        <v>0 anos 11 meses 31 dias</v>
      </c>
    </row>
    <row r="1837" spans="1:33" ht="11.25" customHeight="1" x14ac:dyDescent="0.2">
      <c r="A1837" s="8" t="s">
        <v>9</v>
      </c>
      <c r="B1837" s="10" t="s">
        <v>13</v>
      </c>
      <c r="C1837" s="11" t="s">
        <v>22</v>
      </c>
      <c r="D1837" s="36">
        <v>2022</v>
      </c>
      <c r="E1837" s="12" t="s">
        <v>79</v>
      </c>
      <c r="F1837" s="8" t="s">
        <v>80</v>
      </c>
      <c r="G1837" s="77" t="s">
        <v>1986</v>
      </c>
      <c r="H1837" s="78" t="s">
        <v>1987</v>
      </c>
      <c r="I1837" s="14" t="s">
        <v>1988</v>
      </c>
      <c r="J1837" s="14" t="s">
        <v>1302</v>
      </c>
      <c r="K1837" s="14" t="s">
        <v>29</v>
      </c>
      <c r="L1837" s="15" t="s">
        <v>30</v>
      </c>
      <c r="M1837" s="7" t="s">
        <v>9427</v>
      </c>
      <c r="N1837" s="16" t="s">
        <v>2106</v>
      </c>
      <c r="O1837" s="16"/>
      <c r="P1837" s="16" t="s">
        <v>2517</v>
      </c>
      <c r="Q1837" s="16" t="s">
        <v>2522</v>
      </c>
      <c r="R1837" s="31">
        <v>36003</v>
      </c>
      <c r="S1837" s="31">
        <v>44564</v>
      </c>
      <c r="T1837" s="31">
        <v>44917</v>
      </c>
      <c r="U1837" s="31"/>
      <c r="V1837" s="31"/>
      <c r="W1837" s="31"/>
      <c r="X1837" s="17"/>
      <c r="Y1837" s="17"/>
      <c r="Z1837" s="31"/>
      <c r="AA1837" s="18">
        <f t="shared" ca="1" si="140"/>
        <v>27</v>
      </c>
      <c r="AB1837" s="19" t="s">
        <v>7877</v>
      </c>
      <c r="AC1837" s="35" t="str">
        <f t="shared" si="144"/>
        <v>0 anos 11 meses 19 dias</v>
      </c>
      <c r="AD1837" s="35" t="str">
        <f ca="1">IF(AND(V1837="",T1837&lt;TODAY()),"Contrato Encerrado",IF(AND(V1837="",T1837&gt;TODAY()),DATEDIF(TODAY(),T1837,"Y")&amp;" anos"&amp;" "&amp;DATEDIF(TODAY(),T1837,"YM")&amp;" meses"&amp;" "&amp;DATEDIF(TODAY(),T1837,"MD")&amp;" dias",IF(AND(X1837="",V1837&lt;TODAY()),"Contrato Encerrado",IF(AND(X1837="",V1837&gt;TODAY()),DATEDIF(TODAY(),V1837,"Y")&amp;" anos"&amp;" "&amp;DATEDIF(TODAY(),V1837,"YM")&amp;" meses"&amp;" "&amp;DATEDIF(TODAY(),V1837,"MD")&amp;" dias",IF(AND(Z1837="",X1837&lt;TODAY()),"Contrato Encerrado",IF(AND(Z1837="",X1837&gt;TODAY()),DATEDIF(TODAY(),X1837,"Y")&amp;" anos"&amp;" "&amp;DATEDIF(TODAY(),X1837,"YM")&amp;" meses"&amp;" "&amp;DATEDIF(TODAY(),X1837,"MD")&amp;" dias",IF(AND(Z1837&lt;&gt;””,Z1837&lt;TODAY()),"Contrato Encerrado",IF(AND(Z1837&lt;&gt;"",Z1837&gt;TODAY()),DATEDIF(TODAY(),Z1837,"Y")&amp;" anos"&amp;" "&amp;DATEDIF(TODAY(),Z1837,"YM")&amp;" meses"&amp;" "&amp;DATEDIF(TODAY(),Z1837,"MD")&amp;" dias"))))))))</f>
        <v>Contrato Encerrado</v>
      </c>
      <c r="AE1837" s="35">
        <f t="shared" si="141"/>
        <v>353</v>
      </c>
      <c r="AF1837" s="35">
        <f t="shared" si="142"/>
        <v>377</v>
      </c>
      <c r="AG1837" s="17" t="str">
        <f t="shared" si="143"/>
        <v>1 anos 0 meses 11 dias</v>
      </c>
    </row>
    <row r="1838" spans="1:33" ht="11.25" customHeight="1" x14ac:dyDescent="0.2">
      <c r="A1838" s="8" t="s">
        <v>9</v>
      </c>
      <c r="B1838" s="10" t="s">
        <v>13</v>
      </c>
      <c r="C1838" s="11" t="s">
        <v>20</v>
      </c>
      <c r="D1838" s="36">
        <v>2021</v>
      </c>
      <c r="E1838" s="14" t="s">
        <v>157</v>
      </c>
      <c r="F1838" s="8" t="s">
        <v>158</v>
      </c>
      <c r="G1838" s="77" t="s">
        <v>855</v>
      </c>
      <c r="H1838" s="78" t="s">
        <v>856</v>
      </c>
      <c r="I1838" s="14" t="s">
        <v>857</v>
      </c>
      <c r="J1838" s="14" t="s">
        <v>1302</v>
      </c>
      <c r="K1838" s="14" t="s">
        <v>29</v>
      </c>
      <c r="L1838" s="15" t="s">
        <v>30</v>
      </c>
      <c r="M1838" s="7" t="s">
        <v>9427</v>
      </c>
      <c r="N1838" s="27" t="s">
        <v>3244</v>
      </c>
      <c r="O1838" s="27"/>
      <c r="P1838" s="26" t="s">
        <v>2517</v>
      </c>
      <c r="Q1838" s="26" t="s">
        <v>2522</v>
      </c>
      <c r="R1838" s="31">
        <v>36317</v>
      </c>
      <c r="S1838" s="31">
        <v>44382</v>
      </c>
      <c r="T1838" s="31">
        <v>44642</v>
      </c>
      <c r="U1838" s="31"/>
      <c r="V1838" s="31"/>
      <c r="W1838" s="31"/>
      <c r="X1838" s="17"/>
      <c r="Y1838" s="17"/>
      <c r="Z1838" s="31"/>
      <c r="AA1838" s="18">
        <f t="shared" ca="1" si="140"/>
        <v>26</v>
      </c>
      <c r="AB1838" s="19" t="s">
        <v>7877</v>
      </c>
      <c r="AC1838" s="35" t="str">
        <f t="shared" si="144"/>
        <v>0 anos 8 meses 17 dias</v>
      </c>
      <c r="AD1838" s="35" t="str">
        <f ca="1">IF(AND(V1838="",T1838&lt;TODAY()),"Contrato Encerrado",IF(AND(V1838="",T1838&gt;TODAY()),DATEDIF(TODAY(),T1838,"Y")&amp;" anos"&amp;" "&amp;DATEDIF(TODAY(),T1838,"YM")&amp;" meses"&amp;" "&amp;DATEDIF(TODAY(),T1838,"MD")&amp;" dias",IF(AND(X1838="",V1838&lt;TODAY()),"Contrato Encerrado",IF(AND(X1838="",V1838&gt;TODAY()),DATEDIF(TODAY(),V1838,"Y")&amp;" anos"&amp;" "&amp;DATEDIF(TODAY(),V1838,"YM")&amp;" meses"&amp;" "&amp;DATEDIF(TODAY(),V1838,"MD")&amp;" dias",IF(AND(Z1838="",X1838&lt;TODAY()),"Contrato Encerrado",IF(AND(Z1838="",X1838&gt;TODAY()),DATEDIF(TODAY(),X1838,"Y")&amp;" anos"&amp;" "&amp;DATEDIF(TODAY(),X1838,"YM")&amp;" meses"&amp;" "&amp;DATEDIF(TODAY(),X1838,"MD")&amp;" dias",IF(AND(Z1838&lt;&gt;””,Z1838&lt;TODAY()),"Contrato Encerrado",IF(AND(Z1838&lt;&gt;"",Z1838&gt;TODAY()),DATEDIF(TODAY(),Z1838,"Y")&amp;" anos"&amp;" "&amp;DATEDIF(TODAY(),Z1838,"YM")&amp;" meses"&amp;" "&amp;DATEDIF(TODAY(),Z1838,"MD")&amp;" dias"))))))))</f>
        <v>Contrato Encerrado</v>
      </c>
      <c r="AE1838" s="35">
        <f t="shared" si="141"/>
        <v>260</v>
      </c>
      <c r="AF1838" s="35">
        <f t="shared" si="142"/>
        <v>470</v>
      </c>
      <c r="AG1838" s="17" t="str">
        <f t="shared" si="143"/>
        <v>1 anos 3 meses 14 dias</v>
      </c>
    </row>
    <row r="1839" spans="1:33" ht="11.25" customHeight="1" x14ac:dyDescent="0.2">
      <c r="A1839" s="10" t="s">
        <v>9</v>
      </c>
      <c r="B1839" s="10" t="s">
        <v>13</v>
      </c>
      <c r="C1839" s="11" t="s">
        <v>16</v>
      </c>
      <c r="D1839" s="36">
        <v>2021</v>
      </c>
      <c r="E1839" s="13" t="s">
        <v>79</v>
      </c>
      <c r="F1839" s="10" t="s">
        <v>80</v>
      </c>
      <c r="G1839" s="83" t="s">
        <v>3494</v>
      </c>
      <c r="H1839" s="84" t="s">
        <v>3495</v>
      </c>
      <c r="I1839" s="13" t="s">
        <v>3496</v>
      </c>
      <c r="J1839" s="14" t="s">
        <v>1302</v>
      </c>
      <c r="K1839" s="13" t="s">
        <v>29</v>
      </c>
      <c r="L1839" s="25" t="s">
        <v>81</v>
      </c>
      <c r="M1839" s="7" t="s">
        <v>82</v>
      </c>
      <c r="N1839" s="27" t="s">
        <v>3223</v>
      </c>
      <c r="O1839" s="27"/>
      <c r="P1839" s="26" t="s">
        <v>2517</v>
      </c>
      <c r="Q1839" s="26" t="s">
        <v>2522</v>
      </c>
      <c r="R1839" s="31">
        <v>37957</v>
      </c>
      <c r="S1839" s="31">
        <v>44287</v>
      </c>
      <c r="T1839" s="31">
        <v>44439</v>
      </c>
      <c r="U1839" s="31"/>
      <c r="V1839" s="31"/>
      <c r="W1839" s="31"/>
      <c r="X1839" s="17"/>
      <c r="Y1839" s="17"/>
      <c r="Z1839" s="31"/>
      <c r="AA1839" s="18">
        <f t="shared" ca="1" si="140"/>
        <v>21</v>
      </c>
      <c r="AB1839" s="19" t="s">
        <v>7877</v>
      </c>
      <c r="AC1839" s="35" t="str">
        <f t="shared" si="144"/>
        <v>0 anos 4 meses 30 dias</v>
      </c>
      <c r="AD1839" s="35" t="str">
        <f ca="1">IF(AND(V1839="",T1839&lt;TODAY()),"Contrato Encerrado",IF(AND(V1839="",T1839&gt;TODAY()),DATEDIF(TODAY(),T1839,"Y")&amp;" anos"&amp;" "&amp;DATEDIF(TODAY(),T1839,"YM")&amp;" meses"&amp;" "&amp;DATEDIF(TODAY(),T1839,"MD")&amp;" dias",IF(AND(X1839="",V1839&lt;TODAY()),"Contrato Encerrado",IF(AND(X1839="",V1839&gt;TODAY()),DATEDIF(TODAY(),V1839,"Y")&amp;" anos"&amp;" "&amp;DATEDIF(TODAY(),V1839,"YM")&amp;" meses"&amp;" "&amp;DATEDIF(TODAY(),V1839,"MD")&amp;" dias",IF(AND(Z1839="",X1839&lt;TODAY()),"Contrato Encerrado",IF(AND(Z1839="",X1839&gt;TODAY()),DATEDIF(TODAY(),X1839,"Y")&amp;" anos"&amp;" "&amp;DATEDIF(TODAY(),X1839,"YM")&amp;" meses"&amp;" "&amp;DATEDIF(TODAY(),X1839,"MD")&amp;" dias",IF(AND(Z1839&lt;&gt;””,Z1839&lt;TODAY()),"Contrato Encerrado",IF(AND(Z1839&lt;&gt;"",Z1839&gt;TODAY()),DATEDIF(TODAY(),Z1839,"Y")&amp;" anos"&amp;" "&amp;DATEDIF(TODAY(),Z1839,"YM")&amp;" meses"&amp;" "&amp;DATEDIF(TODAY(),Z1839,"MD")&amp;" dias"))))))))</f>
        <v>Contrato Encerrado</v>
      </c>
      <c r="AE1839" s="35">
        <f t="shared" si="141"/>
        <v>152</v>
      </c>
      <c r="AF1839" s="35">
        <f t="shared" si="142"/>
        <v>578</v>
      </c>
      <c r="AG1839" s="17" t="str">
        <f t="shared" si="143"/>
        <v>1 anos 6 meses 31 dias</v>
      </c>
    </row>
    <row r="1840" spans="1:33" ht="11.25" customHeight="1" x14ac:dyDescent="0.2">
      <c r="A1840" s="8" t="s">
        <v>9</v>
      </c>
      <c r="B1840" s="8" t="s">
        <v>13</v>
      </c>
      <c r="C1840" s="22" t="s">
        <v>16</v>
      </c>
      <c r="D1840" s="37">
        <v>2024</v>
      </c>
      <c r="E1840" s="12" t="s">
        <v>79</v>
      </c>
      <c r="F1840" s="8" t="s">
        <v>80</v>
      </c>
      <c r="G1840" s="77" t="s">
        <v>12830</v>
      </c>
      <c r="H1840" s="78" t="s">
        <v>12831</v>
      </c>
      <c r="I1840" s="14" t="s">
        <v>12832</v>
      </c>
      <c r="J1840" s="14" t="s">
        <v>10</v>
      </c>
      <c r="K1840" s="14" t="s">
        <v>29</v>
      </c>
      <c r="L1840" s="15" t="s">
        <v>30</v>
      </c>
      <c r="M1840" s="7" t="s">
        <v>9427</v>
      </c>
      <c r="N1840" s="15" t="s">
        <v>2107</v>
      </c>
      <c r="O1840" s="15" t="s">
        <v>9474</v>
      </c>
      <c r="P1840" s="15" t="s">
        <v>2518</v>
      </c>
      <c r="Q1840" s="15" t="s">
        <v>2523</v>
      </c>
      <c r="R1840" s="20">
        <v>38045</v>
      </c>
      <c r="S1840" s="20">
        <v>45390</v>
      </c>
      <c r="T1840" s="20">
        <v>46022</v>
      </c>
      <c r="U1840" s="20"/>
      <c r="V1840" s="20"/>
      <c r="W1840" s="20"/>
      <c r="X1840" s="17"/>
      <c r="Y1840" s="17"/>
      <c r="Z1840" s="20"/>
      <c r="AA1840" s="18">
        <f t="shared" ca="1" si="140"/>
        <v>21</v>
      </c>
      <c r="AB1840" s="15" t="s">
        <v>7877</v>
      </c>
      <c r="AC1840" s="35" t="str">
        <f t="shared" si="144"/>
        <v>1 anos 8 meses 23 dias</v>
      </c>
      <c r="AD1840" s="35" t="str">
        <f ca="1">IF(AND(V1840="",T1840&lt;TODAY()),"Contrato Encerrado",IF(AND(V1840="",T1840&gt;TODAY()),DATEDIF(TODAY(),T1840,"Y")&amp;" anos"&amp;" "&amp;DATEDIF(TODAY(),T1840,"YM")&amp;" meses"&amp;" "&amp;DATEDIF(TODAY(),T1840,"MD")&amp;" dias",IF(AND(X1840="",V1840&lt;TODAY()),"Contrato Encerrado",IF(AND(X1840="",V1840&gt;TODAY()),DATEDIF(TODAY(),V1840,"Y")&amp;" anos"&amp;" "&amp;DATEDIF(TODAY(),V1840,"YM")&amp;" meses"&amp;" "&amp;DATEDIF(TODAY(),V1840,"MD")&amp;" dias",IF(AND(Z1840="",X1840&lt;TODAY()),"Contrato Encerrado",IF(AND(Z1840="",X1840&gt;TODAY()),DATEDIF(TODAY(),X1840,"Y")&amp;" anos"&amp;" "&amp;DATEDIF(TODAY(),X1840,"YM")&amp;" meses"&amp;" "&amp;DATEDIF(TODAY(),X1840,"MD")&amp;" dias",IF(AND(Z1840&lt;&gt;””,Z1840&lt;TODAY()),"Contrato Encerrado",IF(AND(Z1840&lt;&gt;"",Z1840&gt;TODAY()),DATEDIF(TODAY(),Z1840,"Y")&amp;" anos"&amp;" "&amp;DATEDIF(TODAY(),Z1840,"YM")&amp;" meses"&amp;" "&amp;DATEDIF(TODAY(),Z1840,"MD")&amp;" dias"))))))))</f>
        <v>0 anos 2 meses 24 dias</v>
      </c>
      <c r="AE1840" s="35">
        <f t="shared" si="141"/>
        <v>632</v>
      </c>
      <c r="AF1840" s="35">
        <f t="shared" si="142"/>
        <v>98</v>
      </c>
      <c r="AG1840" s="17" t="str">
        <f t="shared" si="143"/>
        <v>0 anos 3 meses 7 dias</v>
      </c>
    </row>
    <row r="1841" spans="1:33" ht="11.25" customHeight="1" x14ac:dyDescent="0.2">
      <c r="A1841" s="8" t="s">
        <v>9</v>
      </c>
      <c r="B1841" s="10" t="s">
        <v>13</v>
      </c>
      <c r="C1841" s="11" t="s">
        <v>22</v>
      </c>
      <c r="D1841" s="36">
        <v>2022</v>
      </c>
      <c r="E1841" s="12" t="s">
        <v>1304</v>
      </c>
      <c r="F1841" s="8" t="s">
        <v>1305</v>
      </c>
      <c r="G1841" s="77" t="s">
        <v>1857</v>
      </c>
      <c r="H1841" s="78" t="s">
        <v>1858</v>
      </c>
      <c r="I1841" s="14" t="s">
        <v>1859</v>
      </c>
      <c r="J1841" s="14" t="s">
        <v>1302</v>
      </c>
      <c r="K1841" s="14" t="s">
        <v>29</v>
      </c>
      <c r="L1841" s="15" t="s">
        <v>30</v>
      </c>
      <c r="M1841" s="7" t="s">
        <v>9427</v>
      </c>
      <c r="N1841" s="15" t="s">
        <v>2102</v>
      </c>
      <c r="O1841" s="16"/>
      <c r="P1841" s="16" t="s">
        <v>2517</v>
      </c>
      <c r="Q1841" s="16" t="s">
        <v>2522</v>
      </c>
      <c r="R1841" s="31">
        <v>36373</v>
      </c>
      <c r="S1841" s="31">
        <v>44531</v>
      </c>
      <c r="T1841" s="31">
        <v>45251</v>
      </c>
      <c r="U1841" s="31"/>
      <c r="V1841" s="31"/>
      <c r="W1841" s="31"/>
      <c r="X1841" s="17"/>
      <c r="Y1841" s="17"/>
      <c r="Z1841" s="31"/>
      <c r="AA1841" s="18">
        <f t="shared" ca="1" si="140"/>
        <v>26</v>
      </c>
      <c r="AB1841" s="19" t="s">
        <v>7877</v>
      </c>
      <c r="AC1841" s="35" t="str">
        <f t="shared" si="144"/>
        <v>1 anos 11 meses 20 dias</v>
      </c>
      <c r="AD1841" s="35" t="str">
        <f ca="1">IF(AND(V1841="",T1841&lt;TODAY()),"Contrato Encerrado",IF(AND(V1841="",T1841&gt;TODAY()),DATEDIF(TODAY(),T1841,"Y")&amp;" anos"&amp;" "&amp;DATEDIF(TODAY(),T1841,"YM")&amp;" meses"&amp;" "&amp;DATEDIF(TODAY(),T1841,"MD")&amp;" dias",IF(AND(X1841="",V1841&lt;TODAY()),"Contrato Encerrado",IF(AND(X1841="",V1841&gt;TODAY()),DATEDIF(TODAY(),V1841,"Y")&amp;" anos"&amp;" "&amp;DATEDIF(TODAY(),V1841,"YM")&amp;" meses"&amp;" "&amp;DATEDIF(TODAY(),V1841,"MD")&amp;" dias",IF(AND(Z1841="",X1841&lt;TODAY()),"Contrato Encerrado",IF(AND(Z1841="",X1841&gt;TODAY()),DATEDIF(TODAY(),X1841,"Y")&amp;" anos"&amp;" "&amp;DATEDIF(TODAY(),X1841,"YM")&amp;" meses"&amp;" "&amp;DATEDIF(TODAY(),X1841,"MD")&amp;" dias",IF(AND(Z1841&lt;&gt;””,Z1841&lt;TODAY()),"Contrato Encerrado",IF(AND(Z1841&lt;&gt;"",Z1841&gt;TODAY()),DATEDIF(TODAY(),Z1841,"Y")&amp;" anos"&amp;" "&amp;DATEDIF(TODAY(),Z1841,"YM")&amp;" meses"&amp;" "&amp;DATEDIF(TODAY(),Z1841,"MD")&amp;" dias"))))))))</f>
        <v>Contrato Encerrado</v>
      </c>
      <c r="AE1841" s="35">
        <f t="shared" si="141"/>
        <v>720</v>
      </c>
      <c r="AF1841" s="35">
        <f t="shared" si="142"/>
        <v>10</v>
      </c>
      <c r="AG1841" s="17" t="str">
        <f t="shared" si="143"/>
        <v>0 anos 0 meses 10 dias</v>
      </c>
    </row>
    <row r="1842" spans="1:33" s="61" customFormat="1" ht="11.25" customHeight="1" x14ac:dyDescent="0.2">
      <c r="A1842" s="8" t="s">
        <v>9</v>
      </c>
      <c r="B1842" s="8" t="s">
        <v>13</v>
      </c>
      <c r="C1842" s="22" t="s">
        <v>23</v>
      </c>
      <c r="D1842" s="37">
        <v>2023</v>
      </c>
      <c r="E1842" s="12" t="s">
        <v>9437</v>
      </c>
      <c r="F1842" s="8" t="s">
        <v>9438</v>
      </c>
      <c r="G1842" s="77" t="s">
        <v>9693</v>
      </c>
      <c r="H1842" s="78" t="s">
        <v>9694</v>
      </c>
      <c r="I1842" s="14" t="s">
        <v>9695</v>
      </c>
      <c r="J1842" s="14" t="s">
        <v>14943</v>
      </c>
      <c r="K1842" s="14" t="s">
        <v>29</v>
      </c>
      <c r="L1842" s="15" t="s">
        <v>30</v>
      </c>
      <c r="M1842" s="7" t="s">
        <v>9427</v>
      </c>
      <c r="N1842" s="15" t="s">
        <v>3207</v>
      </c>
      <c r="O1842" s="15" t="s">
        <v>7901</v>
      </c>
      <c r="P1842" s="15" t="s">
        <v>2518</v>
      </c>
      <c r="Q1842" s="15" t="s">
        <v>4109</v>
      </c>
      <c r="R1842" s="20">
        <v>37089</v>
      </c>
      <c r="S1842" s="20">
        <v>45194</v>
      </c>
      <c r="T1842" s="20">
        <v>45504</v>
      </c>
      <c r="U1842" s="20"/>
      <c r="V1842" s="20"/>
      <c r="W1842" s="20"/>
      <c r="X1842" s="17"/>
      <c r="Y1842" s="17"/>
      <c r="Z1842" s="20"/>
      <c r="AA1842" s="18">
        <f t="shared" ca="1" si="140"/>
        <v>24</v>
      </c>
      <c r="AB1842" s="21" t="s">
        <v>7877</v>
      </c>
      <c r="AC1842" s="35" t="str">
        <f t="shared" si="144"/>
        <v>0 anos 10 meses 6 dias</v>
      </c>
      <c r="AD1842" s="35" t="str">
        <f ca="1">IF(AND(V1842="",T1842&lt;TODAY()),"Contrato Encerrado",IF(AND(V1842="",T1842&gt;TODAY()),DATEDIF(TODAY(),T1842,"Y")&amp;" anos"&amp;" "&amp;DATEDIF(TODAY(),T1842,"YM")&amp;" meses"&amp;" "&amp;DATEDIF(TODAY(),T1842,"MD")&amp;" dias",IF(AND(X1842="",V1842&lt;TODAY()),"Contrato Encerrado",IF(AND(X1842="",V1842&gt;TODAY()),DATEDIF(TODAY(),V1842,"Y")&amp;" anos"&amp;" "&amp;DATEDIF(TODAY(),V1842,"YM")&amp;" meses"&amp;" "&amp;DATEDIF(TODAY(),V1842,"MD")&amp;" dias",IF(AND(Z1842="",X1842&lt;TODAY()),"Contrato Encerrado",IF(AND(Z1842="",X1842&gt;TODAY()),DATEDIF(TODAY(),X1842,"Y")&amp;" anos"&amp;" "&amp;DATEDIF(TODAY(),X1842,"YM")&amp;" meses"&amp;" "&amp;DATEDIF(TODAY(),X1842,"MD")&amp;" dias",IF(AND(Z1842&lt;&gt;””,Z1842&lt;TODAY()),"Contrato Encerrado",IF(AND(Z1842&lt;&gt;"",Z1842&gt;TODAY()),DATEDIF(TODAY(),Z1842,"Y")&amp;" anos"&amp;" "&amp;DATEDIF(TODAY(),Z1842,"YM")&amp;" meses"&amp;" "&amp;DATEDIF(TODAY(),Z1842,"MD")&amp;" dias"))))))))</f>
        <v>Contrato Encerrado</v>
      </c>
      <c r="AE1842" s="35">
        <f t="shared" si="141"/>
        <v>310</v>
      </c>
      <c r="AF1842" s="35">
        <f t="shared" si="142"/>
        <v>420</v>
      </c>
      <c r="AG1842" s="17" t="str">
        <f t="shared" si="143"/>
        <v>1 anos 1 meses 23 dias</v>
      </c>
    </row>
    <row r="1843" spans="1:33" ht="11.25" customHeight="1" x14ac:dyDescent="0.2">
      <c r="A1843" s="8" t="s">
        <v>9</v>
      </c>
      <c r="B1843" s="8" t="s">
        <v>13</v>
      </c>
      <c r="C1843" s="22" t="s">
        <v>16</v>
      </c>
      <c r="D1843" s="37">
        <v>2025</v>
      </c>
      <c r="E1843" s="12" t="s">
        <v>27</v>
      </c>
      <c r="F1843" s="8" t="s">
        <v>28</v>
      </c>
      <c r="G1843" s="9" t="s">
        <v>16280</v>
      </c>
      <c r="H1843" s="8" t="s">
        <v>16281</v>
      </c>
      <c r="I1843" s="14" t="s">
        <v>16282</v>
      </c>
      <c r="J1843" s="14" t="s">
        <v>10</v>
      </c>
      <c r="K1843" s="14" t="s">
        <v>29</v>
      </c>
      <c r="L1843" s="15" t="s">
        <v>30</v>
      </c>
      <c r="M1843" s="7" t="s">
        <v>9427</v>
      </c>
      <c r="N1843" s="15" t="s">
        <v>11312</v>
      </c>
      <c r="O1843" s="15" t="s">
        <v>16283</v>
      </c>
      <c r="P1843" s="15" t="s">
        <v>2518</v>
      </c>
      <c r="Q1843" s="15" t="s">
        <v>4109</v>
      </c>
      <c r="R1843" s="20">
        <v>38692</v>
      </c>
      <c r="S1843" s="20">
        <v>45748</v>
      </c>
      <c r="T1843" s="20">
        <v>46112</v>
      </c>
      <c r="U1843" s="20"/>
      <c r="V1843" s="20"/>
      <c r="W1843" s="20"/>
      <c r="X1843" s="17"/>
      <c r="Y1843" s="17"/>
      <c r="Z1843" s="20"/>
      <c r="AA1843" s="21">
        <f t="shared" ca="1" si="140"/>
        <v>19</v>
      </c>
      <c r="AB1843" s="15" t="s">
        <v>7877</v>
      </c>
      <c r="AC1843" s="35" t="str">
        <f t="shared" si="144"/>
        <v>0 anos 11 meses 30 dias</v>
      </c>
      <c r="AD1843" s="35" t="str">
        <f ca="1">IF(AND(V1843="",T1843&lt;TODAY()),"Contrato Encerrado",IF(AND(V1843="",T1843&gt;TODAY()),DATEDIF(TODAY(),T1843,"Y")&amp;" anos"&amp;" "&amp;DATEDIF(TODAY(),T1843,"YM")&amp;" meses"&amp;" "&amp;DATEDIF(TODAY(),T1843,"MD")&amp;" dias",IF(AND(X1843="",V1843&lt;TODAY()),"Contrato Encerrado",IF(AND(X1843="",V1843&gt;TODAY()),DATEDIF(TODAY(),V1843,"Y")&amp;" anos"&amp;" "&amp;DATEDIF(TODAY(),V1843,"YM")&amp;" meses"&amp;" "&amp;DATEDIF(TODAY(),V1843,"MD")&amp;" dias",IF(AND(Z1843="",X1843&lt;TODAY()),"Contrato Encerrado",IF(AND(Z1843="",X1843&gt;TODAY()),DATEDIF(TODAY(),X1843,"Y")&amp;" anos"&amp;" "&amp;DATEDIF(TODAY(),X1843,"YM")&amp;" meses"&amp;" "&amp;DATEDIF(TODAY(),X1843,"MD")&amp;" dias",IF(AND(Z1843&lt;&gt;””,Z1843&lt;TODAY()),"Contrato Encerrado",IF(AND(Z1843&lt;&gt;"",Z1843&gt;TODAY()),DATEDIF(TODAY(),Z1843,"Y")&amp;" anos"&amp;" "&amp;DATEDIF(TODAY(),Z1843,"YM")&amp;" meses"&amp;" "&amp;DATEDIF(TODAY(),Z1843,"MD")&amp;" dias"))))))))</f>
        <v>0 anos 5 meses 24 dias</v>
      </c>
      <c r="AE1843" s="35">
        <f t="shared" si="141"/>
        <v>364</v>
      </c>
      <c r="AF1843" s="35">
        <f t="shared" si="142"/>
        <v>366</v>
      </c>
      <c r="AG1843" s="17" t="str">
        <f t="shared" si="143"/>
        <v>0 anos 11 meses 31 dias</v>
      </c>
    </row>
    <row r="1844" spans="1:33" ht="11.25" customHeight="1" x14ac:dyDescent="0.2">
      <c r="A1844" s="8" t="s">
        <v>9</v>
      </c>
      <c r="B1844" s="8" t="s">
        <v>13</v>
      </c>
      <c r="C1844" s="22" t="s">
        <v>21</v>
      </c>
      <c r="D1844" s="37">
        <v>2023</v>
      </c>
      <c r="E1844" s="12" t="s">
        <v>307</v>
      </c>
      <c r="F1844" s="8" t="s">
        <v>308</v>
      </c>
      <c r="G1844" s="77" t="s">
        <v>9001</v>
      </c>
      <c r="H1844" s="78" t="s">
        <v>9002</v>
      </c>
      <c r="I1844" s="14" t="s">
        <v>9003</v>
      </c>
      <c r="J1844" s="14" t="s">
        <v>14943</v>
      </c>
      <c r="K1844" s="14" t="s">
        <v>29</v>
      </c>
      <c r="L1844" s="15" t="s">
        <v>81</v>
      </c>
      <c r="M1844" s="7" t="s">
        <v>82</v>
      </c>
      <c r="N1844" s="15" t="s">
        <v>4113</v>
      </c>
      <c r="O1844" s="15" t="s">
        <v>8405</v>
      </c>
      <c r="P1844" s="15" t="s">
        <v>2518</v>
      </c>
      <c r="Q1844" s="15" t="s">
        <v>2523</v>
      </c>
      <c r="R1844" s="20">
        <v>38731</v>
      </c>
      <c r="S1844" s="20">
        <v>45131</v>
      </c>
      <c r="T1844" s="20">
        <v>45289</v>
      </c>
      <c r="U1844" s="20"/>
      <c r="V1844" s="20"/>
      <c r="W1844" s="20"/>
      <c r="X1844" s="17"/>
      <c r="Y1844" s="17"/>
      <c r="Z1844" s="20"/>
      <c r="AA1844" s="18">
        <f t="shared" ca="1" si="140"/>
        <v>19</v>
      </c>
      <c r="AB1844" s="15" t="s">
        <v>7877</v>
      </c>
      <c r="AC1844" s="35" t="str">
        <f t="shared" si="144"/>
        <v>0 anos 5 meses 5 dias</v>
      </c>
      <c r="AD1844" s="35" t="str">
        <f ca="1">IF(AND(V1844="",T1844&lt;TODAY()),"Contrato Encerrado",IF(AND(V1844="",T1844&gt;TODAY()),DATEDIF(TODAY(),T1844,"Y")&amp;" anos"&amp;" "&amp;DATEDIF(TODAY(),T1844,"YM")&amp;" meses"&amp;" "&amp;DATEDIF(TODAY(),T1844,"MD")&amp;" dias",IF(AND(X1844="",V1844&lt;TODAY()),"Contrato Encerrado",IF(AND(X1844="",V1844&gt;TODAY()),DATEDIF(TODAY(),V1844,"Y")&amp;" anos"&amp;" "&amp;DATEDIF(TODAY(),V1844,"YM")&amp;" meses"&amp;" "&amp;DATEDIF(TODAY(),V1844,"MD")&amp;" dias",IF(AND(Z1844="",X1844&lt;TODAY()),"Contrato Encerrado",IF(AND(Z1844="",X1844&gt;TODAY()),DATEDIF(TODAY(),X1844,"Y")&amp;" anos"&amp;" "&amp;DATEDIF(TODAY(),X1844,"YM")&amp;" meses"&amp;" "&amp;DATEDIF(TODAY(),X1844,"MD")&amp;" dias",IF(AND(Z1844&lt;&gt;””,Z1844&lt;TODAY()),"Contrato Encerrado",IF(AND(Z1844&lt;&gt;"",Z1844&gt;TODAY()),DATEDIF(TODAY(),Z1844,"Y")&amp;" anos"&amp;" "&amp;DATEDIF(TODAY(),Z1844,"YM")&amp;" meses"&amp;" "&amp;DATEDIF(TODAY(),Z1844,"MD")&amp;" dias"))))))))</f>
        <v>Contrato Encerrado</v>
      </c>
      <c r="AE1844" s="35">
        <f t="shared" si="141"/>
        <v>158</v>
      </c>
      <c r="AF1844" s="35">
        <f t="shared" si="142"/>
        <v>572</v>
      </c>
      <c r="AG1844" s="17" t="str">
        <f t="shared" si="143"/>
        <v>1 anos 6 meses 25 dias</v>
      </c>
    </row>
    <row r="1845" spans="1:33" ht="11.25" customHeight="1" x14ac:dyDescent="0.2">
      <c r="A1845" s="8" t="s">
        <v>9</v>
      </c>
      <c r="B1845" s="8" t="s">
        <v>13</v>
      </c>
      <c r="C1845" s="22" t="s">
        <v>11</v>
      </c>
      <c r="D1845" s="37">
        <v>2024</v>
      </c>
      <c r="E1845" s="12" t="s">
        <v>1755</v>
      </c>
      <c r="F1845" s="8" t="s">
        <v>1756</v>
      </c>
      <c r="G1845" s="77" t="s">
        <v>11282</v>
      </c>
      <c r="H1845" s="78" t="s">
        <v>11283</v>
      </c>
      <c r="I1845" s="14" t="s">
        <v>11284</v>
      </c>
      <c r="J1845" s="14" t="s">
        <v>10</v>
      </c>
      <c r="K1845" s="14" t="s">
        <v>29</v>
      </c>
      <c r="L1845" s="15" t="s">
        <v>30</v>
      </c>
      <c r="M1845" s="7" t="s">
        <v>9427</v>
      </c>
      <c r="N1845" s="15" t="s">
        <v>2103</v>
      </c>
      <c r="O1845" s="15" t="s">
        <v>7897</v>
      </c>
      <c r="P1845" s="15" t="s">
        <v>2518</v>
      </c>
      <c r="Q1845" s="15" t="s">
        <v>2523</v>
      </c>
      <c r="R1845" s="20">
        <v>34843</v>
      </c>
      <c r="S1845" s="20">
        <v>45282</v>
      </c>
      <c r="T1845" s="20">
        <v>46011</v>
      </c>
      <c r="U1845" s="20"/>
      <c r="V1845" s="20"/>
      <c r="W1845" s="20"/>
      <c r="X1845" s="17"/>
      <c r="Y1845" s="17"/>
      <c r="Z1845" s="20"/>
      <c r="AA1845" s="18">
        <f t="shared" ca="1" si="140"/>
        <v>30</v>
      </c>
      <c r="AB1845" s="15" t="s">
        <v>7877</v>
      </c>
      <c r="AC1845" s="35" t="str">
        <f t="shared" si="144"/>
        <v>1 anos 11 meses 28 dias</v>
      </c>
      <c r="AD1845" s="35" t="str">
        <f ca="1">IF(AND(V1845="",T1845&lt;TODAY()),"Contrato Encerrado",IF(AND(V1845="",T1845&gt;TODAY()),DATEDIF(TODAY(),T1845,"Y")&amp;" anos"&amp;" "&amp;DATEDIF(TODAY(),T1845,"YM")&amp;" meses"&amp;" "&amp;DATEDIF(TODAY(),T1845,"MD")&amp;" dias",IF(AND(X1845="",V1845&lt;TODAY()),"Contrato Encerrado",IF(AND(X1845="",V1845&gt;TODAY()),DATEDIF(TODAY(),V1845,"Y")&amp;" anos"&amp;" "&amp;DATEDIF(TODAY(),V1845,"YM")&amp;" meses"&amp;" "&amp;DATEDIF(TODAY(),V1845,"MD")&amp;" dias",IF(AND(Z1845="",X1845&lt;TODAY()),"Contrato Encerrado",IF(AND(Z1845="",X1845&gt;TODAY()),DATEDIF(TODAY(),X1845,"Y")&amp;" anos"&amp;" "&amp;DATEDIF(TODAY(),X1845,"YM")&amp;" meses"&amp;" "&amp;DATEDIF(TODAY(),X1845,"MD")&amp;" dias",IF(AND(Z1845&lt;&gt;””,Z1845&lt;TODAY()),"Contrato Encerrado",IF(AND(Z1845&lt;&gt;"",Z1845&gt;TODAY()),DATEDIF(TODAY(),Z1845,"Y")&amp;" anos"&amp;" "&amp;DATEDIF(TODAY(),Z1845,"YM")&amp;" meses"&amp;" "&amp;DATEDIF(TODAY(),Z1845,"MD")&amp;" dias"))))))))</f>
        <v>0 anos 2 meses 13 dias</v>
      </c>
      <c r="AE1845" s="35">
        <f t="shared" si="141"/>
        <v>729</v>
      </c>
      <c r="AF1845" s="35">
        <f t="shared" si="142"/>
        <v>1</v>
      </c>
      <c r="AG1845" s="17" t="str">
        <f t="shared" si="143"/>
        <v>0 anos 0 meses 1 dias</v>
      </c>
    </row>
    <row r="1846" spans="1:33" ht="11.25" customHeight="1" x14ac:dyDescent="0.2">
      <c r="A1846" s="8" t="s">
        <v>9</v>
      </c>
      <c r="B1846" s="8" t="s">
        <v>13</v>
      </c>
      <c r="C1846" s="22" t="s">
        <v>17</v>
      </c>
      <c r="D1846" s="37">
        <v>2024</v>
      </c>
      <c r="E1846" s="12" t="s">
        <v>139</v>
      </c>
      <c r="F1846" s="8" t="s">
        <v>140</v>
      </c>
      <c r="G1846" s="77" t="s">
        <v>13269</v>
      </c>
      <c r="H1846" s="78" t="s">
        <v>13270</v>
      </c>
      <c r="I1846" s="14" t="s">
        <v>13271</v>
      </c>
      <c r="J1846" s="14" t="s">
        <v>1302</v>
      </c>
      <c r="K1846" s="14" t="s">
        <v>29</v>
      </c>
      <c r="L1846" s="15" t="s">
        <v>30</v>
      </c>
      <c r="M1846" s="7" t="s">
        <v>9427</v>
      </c>
      <c r="N1846" s="15" t="s">
        <v>2098</v>
      </c>
      <c r="O1846" s="15" t="s">
        <v>7920</v>
      </c>
      <c r="P1846" s="15" t="s">
        <v>2518</v>
      </c>
      <c r="Q1846" s="15" t="s">
        <v>2523</v>
      </c>
      <c r="R1846" s="30">
        <v>33931</v>
      </c>
      <c r="S1846" s="30">
        <v>45414</v>
      </c>
      <c r="T1846" s="30">
        <v>45476</v>
      </c>
      <c r="U1846" s="30"/>
      <c r="V1846" s="30"/>
      <c r="W1846" s="30"/>
      <c r="X1846" s="17"/>
      <c r="Y1846" s="17"/>
      <c r="Z1846" s="30"/>
      <c r="AA1846" s="18">
        <f t="shared" ca="1" si="140"/>
        <v>32</v>
      </c>
      <c r="AB1846" s="15" t="s">
        <v>7877</v>
      </c>
      <c r="AC1846" s="35" t="str">
        <f t="shared" si="144"/>
        <v>0 anos 2 meses 1 dias</v>
      </c>
      <c r="AD1846" s="35" t="str">
        <f ca="1">IF(AND(V1846="",T1846&lt;TODAY()),"Contrato Encerrado",IF(AND(V1846="",T1846&gt;TODAY()),DATEDIF(TODAY(),T1846,"Y")&amp;" anos"&amp;" "&amp;DATEDIF(TODAY(),T1846,"YM")&amp;" meses"&amp;" "&amp;DATEDIF(TODAY(),T1846,"MD")&amp;" dias",IF(AND(X1846="",V1846&lt;TODAY()),"Contrato Encerrado",IF(AND(X1846="",V1846&gt;TODAY()),DATEDIF(TODAY(),V1846,"Y")&amp;" anos"&amp;" "&amp;DATEDIF(TODAY(),V1846,"YM")&amp;" meses"&amp;" "&amp;DATEDIF(TODAY(),V1846,"MD")&amp;" dias",IF(AND(Z1846="",X1846&lt;TODAY()),"Contrato Encerrado",IF(AND(Z1846="",X1846&gt;TODAY()),DATEDIF(TODAY(),X1846,"Y")&amp;" anos"&amp;" "&amp;DATEDIF(TODAY(),X1846,"YM")&amp;" meses"&amp;" "&amp;DATEDIF(TODAY(),X1846,"MD")&amp;" dias",IF(AND(Z1846&lt;&gt;””,Z1846&lt;TODAY()),"Contrato Encerrado",IF(AND(Z1846&lt;&gt;"",Z1846&gt;TODAY()),DATEDIF(TODAY(),Z1846,"Y")&amp;" anos"&amp;" "&amp;DATEDIF(TODAY(),Z1846,"YM")&amp;" meses"&amp;" "&amp;DATEDIF(TODAY(),Z1846,"MD")&amp;" dias"))))))))</f>
        <v>Contrato Encerrado</v>
      </c>
      <c r="AE1846" s="35">
        <f t="shared" si="141"/>
        <v>62</v>
      </c>
      <c r="AF1846" s="35">
        <f t="shared" si="142"/>
        <v>668</v>
      </c>
      <c r="AG1846" s="17" t="str">
        <f t="shared" si="143"/>
        <v>1 anos 9 meses 29 dias</v>
      </c>
    </row>
    <row r="1847" spans="1:33" ht="11.25" customHeight="1" x14ac:dyDescent="0.2">
      <c r="A1847" s="8" t="s">
        <v>9</v>
      </c>
      <c r="B1847" s="10" t="s">
        <v>13</v>
      </c>
      <c r="C1847" s="11" t="s">
        <v>24</v>
      </c>
      <c r="D1847" s="36">
        <v>2022</v>
      </c>
      <c r="E1847" s="12" t="s">
        <v>157</v>
      </c>
      <c r="F1847" s="8" t="s">
        <v>158</v>
      </c>
      <c r="G1847" s="77" t="s">
        <v>4630</v>
      </c>
      <c r="H1847" s="78" t="s">
        <v>4631</v>
      </c>
      <c r="I1847" s="14" t="s">
        <v>4632</v>
      </c>
      <c r="J1847" s="14" t="s">
        <v>14943</v>
      </c>
      <c r="K1847" s="14" t="s">
        <v>29</v>
      </c>
      <c r="L1847" s="15" t="s">
        <v>30</v>
      </c>
      <c r="M1847" s="7" t="s">
        <v>9427</v>
      </c>
      <c r="N1847" s="16" t="s">
        <v>2101</v>
      </c>
      <c r="O1847" s="16"/>
      <c r="P1847" s="16" t="s">
        <v>2518</v>
      </c>
      <c r="Q1847" s="16" t="s">
        <v>2521</v>
      </c>
      <c r="R1847" s="31">
        <v>36598</v>
      </c>
      <c r="S1847" s="31">
        <v>44872</v>
      </c>
      <c r="T1847" s="111">
        <v>45155</v>
      </c>
      <c r="U1847" s="31"/>
      <c r="V1847" s="31"/>
      <c r="W1847" s="31"/>
      <c r="X1847" s="17"/>
      <c r="Y1847" s="17"/>
      <c r="Z1847" s="31"/>
      <c r="AA1847" s="18">
        <f t="shared" ca="1" si="140"/>
        <v>25</v>
      </c>
      <c r="AB1847" s="19" t="s">
        <v>7877</v>
      </c>
      <c r="AC1847" s="35" t="str">
        <f t="shared" si="144"/>
        <v>0 anos 9 meses 10 dias</v>
      </c>
      <c r="AD1847" s="35" t="str">
        <f ca="1">IF(AND(V1847="",T1847&lt;TODAY()),"Contrato Encerrado",IF(AND(V1847="",T1847&gt;TODAY()),DATEDIF(TODAY(),T1847,"Y")&amp;" anos"&amp;" "&amp;DATEDIF(TODAY(),T1847,"YM")&amp;" meses"&amp;" "&amp;DATEDIF(TODAY(),T1847,"MD")&amp;" dias",IF(AND(X1847="",V1847&lt;TODAY()),"Contrato Encerrado",IF(AND(X1847="",V1847&gt;TODAY()),DATEDIF(TODAY(),V1847,"Y")&amp;" anos"&amp;" "&amp;DATEDIF(TODAY(),V1847,"YM")&amp;" meses"&amp;" "&amp;DATEDIF(TODAY(),V1847,"MD")&amp;" dias",IF(AND(Z1847="",X1847&lt;TODAY()),"Contrato Encerrado",IF(AND(Z1847="",X1847&gt;TODAY()),DATEDIF(TODAY(),X1847,"Y")&amp;" anos"&amp;" "&amp;DATEDIF(TODAY(),X1847,"YM")&amp;" meses"&amp;" "&amp;DATEDIF(TODAY(),X1847,"MD")&amp;" dias",IF(AND(Z1847&lt;&gt;””,Z1847&lt;TODAY()),"Contrato Encerrado",IF(AND(Z1847&lt;&gt;"",Z1847&gt;TODAY()),DATEDIF(TODAY(),Z1847,"Y")&amp;" anos"&amp;" "&amp;DATEDIF(TODAY(),Z1847,"YM")&amp;" meses"&amp;" "&amp;DATEDIF(TODAY(),Z1847,"MD")&amp;" dias"))))))))</f>
        <v>Contrato Encerrado</v>
      </c>
      <c r="AE1847" s="35">
        <f t="shared" si="141"/>
        <v>283</v>
      </c>
      <c r="AF1847" s="35">
        <f t="shared" si="142"/>
        <v>447</v>
      </c>
      <c r="AG1847" s="17" t="str">
        <f t="shared" si="143"/>
        <v>1 anos 2 meses 22 dias</v>
      </c>
    </row>
    <row r="1848" spans="1:33" ht="11.25" customHeight="1" x14ac:dyDescent="0.2">
      <c r="A1848" s="10" t="s">
        <v>9</v>
      </c>
      <c r="B1848" s="10" t="s">
        <v>13</v>
      </c>
      <c r="C1848" s="11" t="s">
        <v>16</v>
      </c>
      <c r="D1848" s="36">
        <v>2021</v>
      </c>
      <c r="E1848" s="13" t="s">
        <v>27</v>
      </c>
      <c r="F1848" s="10" t="s">
        <v>28</v>
      </c>
      <c r="G1848" s="83" t="s">
        <v>61</v>
      </c>
      <c r="H1848" s="84" t="s">
        <v>62</v>
      </c>
      <c r="I1848" s="13" t="s">
        <v>63</v>
      </c>
      <c r="J1848" s="14" t="s">
        <v>1302</v>
      </c>
      <c r="K1848" s="13" t="s">
        <v>29</v>
      </c>
      <c r="L1848" s="25" t="s">
        <v>30</v>
      </c>
      <c r="M1848" s="7" t="s">
        <v>9427</v>
      </c>
      <c r="N1848" s="26" t="s">
        <v>4113</v>
      </c>
      <c r="O1848" s="27"/>
      <c r="P1848" s="26" t="s">
        <v>2517</v>
      </c>
      <c r="Q1848" s="26" t="s">
        <v>2522</v>
      </c>
      <c r="R1848" s="31">
        <v>35405</v>
      </c>
      <c r="S1848" s="31">
        <v>44287</v>
      </c>
      <c r="T1848" s="31">
        <v>44595</v>
      </c>
      <c r="U1848" s="31"/>
      <c r="V1848" s="31"/>
      <c r="W1848" s="31"/>
      <c r="X1848" s="17"/>
      <c r="Y1848" s="17"/>
      <c r="Z1848" s="31"/>
      <c r="AA1848" s="18">
        <f t="shared" ca="1" si="140"/>
        <v>28</v>
      </c>
      <c r="AB1848" s="19" t="s">
        <v>7877</v>
      </c>
      <c r="AC1848" s="35" t="str">
        <f t="shared" si="144"/>
        <v>0 anos 10 meses 2 dias</v>
      </c>
      <c r="AD1848" s="35" t="str">
        <f ca="1">IF(AND(V1848="",T1848&lt;TODAY()),"Contrato Encerrado",IF(AND(V1848="",T1848&gt;TODAY()),DATEDIF(TODAY(),T1848,"Y")&amp;" anos"&amp;" "&amp;DATEDIF(TODAY(),T1848,"YM")&amp;" meses"&amp;" "&amp;DATEDIF(TODAY(),T1848,"MD")&amp;" dias",IF(AND(X1848="",V1848&lt;TODAY()),"Contrato Encerrado",IF(AND(X1848="",V1848&gt;TODAY()),DATEDIF(TODAY(),V1848,"Y")&amp;" anos"&amp;" "&amp;DATEDIF(TODAY(),V1848,"YM")&amp;" meses"&amp;" "&amp;DATEDIF(TODAY(),V1848,"MD")&amp;" dias",IF(AND(Z1848="",X1848&lt;TODAY()),"Contrato Encerrado",IF(AND(Z1848="",X1848&gt;TODAY()),DATEDIF(TODAY(),X1848,"Y")&amp;" anos"&amp;" "&amp;DATEDIF(TODAY(),X1848,"YM")&amp;" meses"&amp;" "&amp;DATEDIF(TODAY(),X1848,"MD")&amp;" dias",IF(AND(Z1848&lt;&gt;””,Z1848&lt;TODAY()),"Contrato Encerrado",IF(AND(Z1848&lt;&gt;"",Z1848&gt;TODAY()),DATEDIF(TODAY(),Z1848,"Y")&amp;" anos"&amp;" "&amp;DATEDIF(TODAY(),Z1848,"YM")&amp;" meses"&amp;" "&amp;DATEDIF(TODAY(),Z1848,"MD")&amp;" dias"))))))))</f>
        <v>Contrato Encerrado</v>
      </c>
      <c r="AE1848" s="35">
        <f t="shared" si="141"/>
        <v>308</v>
      </c>
      <c r="AF1848" s="35">
        <f t="shared" si="142"/>
        <v>422</v>
      </c>
      <c r="AG1848" s="17" t="str">
        <f t="shared" si="143"/>
        <v>1 anos 1 meses 25 dias</v>
      </c>
    </row>
    <row r="1849" spans="1:33" ht="11.25" customHeight="1" x14ac:dyDescent="0.2">
      <c r="A1849" s="8" t="s">
        <v>9</v>
      </c>
      <c r="B1849" s="8" t="s">
        <v>13</v>
      </c>
      <c r="C1849" s="22" t="s">
        <v>14</v>
      </c>
      <c r="D1849" s="37">
        <v>2023</v>
      </c>
      <c r="E1849" s="23" t="s">
        <v>27</v>
      </c>
      <c r="F1849" s="8" t="s">
        <v>28</v>
      </c>
      <c r="G1849" s="77" t="s">
        <v>6568</v>
      </c>
      <c r="H1849" s="78" t="s">
        <v>6569</v>
      </c>
      <c r="I1849" s="9" t="s">
        <v>6570</v>
      </c>
      <c r="J1849" s="14" t="s">
        <v>1302</v>
      </c>
      <c r="K1849" s="9" t="s">
        <v>29</v>
      </c>
      <c r="L1849" s="24" t="s">
        <v>30</v>
      </c>
      <c r="M1849" s="7" t="s">
        <v>9427</v>
      </c>
      <c r="N1849" s="15" t="s">
        <v>2098</v>
      </c>
      <c r="O1849" s="24"/>
      <c r="P1849" s="24" t="s">
        <v>2518</v>
      </c>
      <c r="Q1849" s="24" t="s">
        <v>4109</v>
      </c>
      <c r="R1849" s="17">
        <v>35410</v>
      </c>
      <c r="S1849" s="17">
        <v>44963</v>
      </c>
      <c r="T1849" s="31">
        <v>45267</v>
      </c>
      <c r="U1849" s="17"/>
      <c r="V1849" s="31"/>
      <c r="W1849" s="17"/>
      <c r="X1849" s="17"/>
      <c r="Y1849" s="17"/>
      <c r="Z1849" s="31"/>
      <c r="AA1849" s="18">
        <f t="shared" ca="1" si="140"/>
        <v>28</v>
      </c>
      <c r="AB1849" s="19" t="s">
        <v>7877</v>
      </c>
      <c r="AC1849" s="35" t="str">
        <f t="shared" si="144"/>
        <v>0 anos 10 meses 1 dias</v>
      </c>
      <c r="AD1849" s="35" t="str">
        <f ca="1">IF(AND(V1849="",T1849&lt;TODAY()),"Contrato Encerrado",IF(AND(V1849="",T1849&gt;TODAY()),DATEDIF(TODAY(),T1849,"Y")&amp;" anos"&amp;" "&amp;DATEDIF(TODAY(),T1849,"YM")&amp;" meses"&amp;" "&amp;DATEDIF(TODAY(),T1849,"MD")&amp;" dias",IF(AND(X1849="",V1849&lt;TODAY()),"Contrato Encerrado",IF(AND(X1849="",V1849&gt;TODAY()),DATEDIF(TODAY(),V1849,"Y")&amp;" anos"&amp;" "&amp;DATEDIF(TODAY(),V1849,"YM")&amp;" meses"&amp;" "&amp;DATEDIF(TODAY(),V1849,"MD")&amp;" dias",IF(AND(Z1849="",X1849&lt;TODAY()),"Contrato Encerrado",IF(AND(Z1849="",X1849&gt;TODAY()),DATEDIF(TODAY(),X1849,"Y")&amp;" anos"&amp;" "&amp;DATEDIF(TODAY(),X1849,"YM")&amp;" meses"&amp;" "&amp;DATEDIF(TODAY(),X1849,"MD")&amp;" dias",IF(AND(Z1849&lt;&gt;””,Z1849&lt;TODAY()),"Contrato Encerrado",IF(AND(Z1849&lt;&gt;"",Z1849&gt;TODAY()),DATEDIF(TODAY(),Z1849,"Y")&amp;" anos"&amp;" "&amp;DATEDIF(TODAY(),Z1849,"YM")&amp;" meses"&amp;" "&amp;DATEDIF(TODAY(),Z1849,"MD")&amp;" dias"))))))))</f>
        <v>Contrato Encerrado</v>
      </c>
      <c r="AE1849" s="35">
        <f t="shared" si="141"/>
        <v>304</v>
      </c>
      <c r="AF1849" s="35">
        <f t="shared" si="142"/>
        <v>426</v>
      </c>
      <c r="AG1849" s="17" t="str">
        <f t="shared" si="143"/>
        <v>1 anos 2 meses 1 dias</v>
      </c>
    </row>
    <row r="1850" spans="1:33" ht="11.25" customHeight="1" x14ac:dyDescent="0.2">
      <c r="A1850" s="8" t="s">
        <v>9</v>
      </c>
      <c r="B1850" s="8" t="s">
        <v>13</v>
      </c>
      <c r="C1850" s="22" t="s">
        <v>21</v>
      </c>
      <c r="D1850" s="35">
        <v>2025</v>
      </c>
      <c r="E1850" s="12" t="s">
        <v>157</v>
      </c>
      <c r="F1850" s="8" t="s">
        <v>158</v>
      </c>
      <c r="G1850" s="14" t="s">
        <v>17371</v>
      </c>
      <c r="H1850" s="8" t="s">
        <v>17372</v>
      </c>
      <c r="I1850" s="14" t="s">
        <v>16904</v>
      </c>
      <c r="J1850" s="14" t="s">
        <v>10</v>
      </c>
      <c r="K1850" s="14" t="s">
        <v>29</v>
      </c>
      <c r="L1850" s="15" t="s">
        <v>81</v>
      </c>
      <c r="M1850" s="7" t="s">
        <v>16173</v>
      </c>
      <c r="N1850" s="15" t="s">
        <v>4113</v>
      </c>
      <c r="O1850" s="15" t="s">
        <v>17373</v>
      </c>
      <c r="P1850" s="15" t="s">
        <v>2518</v>
      </c>
      <c r="Q1850" s="15" t="s">
        <v>4109</v>
      </c>
      <c r="R1850" s="20">
        <v>39311</v>
      </c>
      <c r="S1850" s="20">
        <v>45782</v>
      </c>
      <c r="T1850" s="20">
        <v>46022</v>
      </c>
      <c r="U1850" s="20"/>
      <c r="V1850" s="20"/>
      <c r="W1850" s="20"/>
      <c r="X1850" s="17"/>
      <c r="Y1850" s="17"/>
      <c r="Z1850" s="20"/>
      <c r="AA1850" s="21">
        <f t="shared" ca="1" si="140"/>
        <v>18</v>
      </c>
      <c r="AB1850" s="20" t="s">
        <v>7877</v>
      </c>
      <c r="AC1850" s="35" t="str">
        <f t="shared" si="144"/>
        <v>0 anos 7 meses 26 dias</v>
      </c>
      <c r="AD1850" s="35" t="str">
        <f ca="1">IF(AND(V1850="",T1850&lt;TODAY()),"Contrato Encerrado",IF(AND(V1850="",T1850&gt;TODAY()),DATEDIF(TODAY(),T1850,"Y")&amp;" anos"&amp;" "&amp;DATEDIF(TODAY(),T1850,"YM")&amp;" meses"&amp;" "&amp;DATEDIF(TODAY(),T1850,"MD")&amp;" dias",IF(AND(X1850="",V1850&lt;TODAY()),"Contrato Encerrado",IF(AND(X1850="",V1850&gt;TODAY()),DATEDIF(TODAY(),V1850,"Y")&amp;" anos"&amp;" "&amp;DATEDIF(TODAY(),V1850,"YM")&amp;" meses"&amp;" "&amp;DATEDIF(TODAY(),V1850,"MD")&amp;" dias",IF(AND(Z1850="",X1850&lt;TODAY()),"Contrato Encerrado",IF(AND(Z1850="",X1850&gt;TODAY()),DATEDIF(TODAY(),X1850,"Y")&amp;" anos"&amp;" "&amp;DATEDIF(TODAY(),X1850,"YM")&amp;" meses"&amp;" "&amp;DATEDIF(TODAY(),X1850,"MD")&amp;" dias",IF(AND(Z1850&lt;&gt;””,Z1850&lt;TODAY()),"Contrato Encerrado",IF(AND(Z1850&lt;&gt;"",Z1850&gt;TODAY()),DATEDIF(TODAY(),Z1850,"Y")&amp;" anos"&amp;" "&amp;DATEDIF(TODAY(),Z1850,"YM")&amp;" meses"&amp;" "&amp;DATEDIF(TODAY(),Z1850,"MD")&amp;" dias"))))))))</f>
        <v>0 anos 2 meses 24 dias</v>
      </c>
      <c r="AE1850" s="35">
        <f t="shared" si="141"/>
        <v>240</v>
      </c>
      <c r="AF1850" s="35">
        <f t="shared" si="142"/>
        <v>490</v>
      </c>
      <c r="AG1850" s="17" t="str">
        <f t="shared" si="143"/>
        <v>1 anos 4 meses 4 dias</v>
      </c>
    </row>
    <row r="1851" spans="1:33" ht="11.25" customHeight="1" x14ac:dyDescent="0.2">
      <c r="A1851" s="8" t="s">
        <v>9</v>
      </c>
      <c r="B1851" s="10" t="s">
        <v>13</v>
      </c>
      <c r="C1851" s="11" t="s">
        <v>24</v>
      </c>
      <c r="D1851" s="36">
        <v>2022</v>
      </c>
      <c r="E1851" s="12" t="s">
        <v>3176</v>
      </c>
      <c r="F1851" s="8" t="s">
        <v>3177</v>
      </c>
      <c r="G1851" s="77" t="s">
        <v>4633</v>
      </c>
      <c r="H1851" s="78" t="s">
        <v>4634</v>
      </c>
      <c r="I1851" s="14" t="s">
        <v>4635</v>
      </c>
      <c r="J1851" s="14" t="s">
        <v>14943</v>
      </c>
      <c r="K1851" s="14" t="s">
        <v>29</v>
      </c>
      <c r="L1851" s="15" t="s">
        <v>30</v>
      </c>
      <c r="M1851" s="7" t="s">
        <v>9427</v>
      </c>
      <c r="N1851" s="28" t="s">
        <v>3201</v>
      </c>
      <c r="O1851" s="28"/>
      <c r="P1851" s="16" t="s">
        <v>2518</v>
      </c>
      <c r="Q1851" s="16" t="s">
        <v>2523</v>
      </c>
      <c r="R1851" s="31">
        <v>35894</v>
      </c>
      <c r="S1851" s="31">
        <v>44860</v>
      </c>
      <c r="T1851" s="31">
        <v>45571</v>
      </c>
      <c r="U1851" s="31"/>
      <c r="V1851" s="31"/>
      <c r="W1851" s="31"/>
      <c r="X1851" s="17"/>
      <c r="Y1851" s="17"/>
      <c r="Z1851" s="31"/>
      <c r="AA1851" s="18">
        <f t="shared" ca="1" si="140"/>
        <v>27</v>
      </c>
      <c r="AB1851" s="19" t="s">
        <v>7877</v>
      </c>
      <c r="AC1851" s="35" t="str">
        <f t="shared" si="144"/>
        <v>1 anos 11 meses 10 dias</v>
      </c>
      <c r="AD1851" s="35" t="str">
        <f ca="1">IF(AND(V1851="",T1851&lt;TODAY()),"Contrato Encerrado",IF(AND(V1851="",T1851&gt;TODAY()),DATEDIF(TODAY(),T1851,"Y")&amp;" anos"&amp;" "&amp;DATEDIF(TODAY(),T1851,"YM")&amp;" meses"&amp;" "&amp;DATEDIF(TODAY(),T1851,"MD")&amp;" dias",IF(AND(X1851="",V1851&lt;TODAY()),"Contrato Encerrado",IF(AND(X1851="",V1851&gt;TODAY()),DATEDIF(TODAY(),V1851,"Y")&amp;" anos"&amp;" "&amp;DATEDIF(TODAY(),V1851,"YM")&amp;" meses"&amp;" "&amp;DATEDIF(TODAY(),V1851,"MD")&amp;" dias",IF(AND(Z1851="",X1851&lt;TODAY()),"Contrato Encerrado",IF(AND(Z1851="",X1851&gt;TODAY()),DATEDIF(TODAY(),X1851,"Y")&amp;" anos"&amp;" "&amp;DATEDIF(TODAY(),X1851,"YM")&amp;" meses"&amp;" "&amp;DATEDIF(TODAY(),X1851,"MD")&amp;" dias",IF(AND(Z1851&lt;&gt;””,Z1851&lt;TODAY()),"Contrato Encerrado",IF(AND(Z1851&lt;&gt;"",Z1851&gt;TODAY()),DATEDIF(TODAY(),Z1851,"Y")&amp;" anos"&amp;" "&amp;DATEDIF(TODAY(),Z1851,"YM")&amp;" meses"&amp;" "&amp;DATEDIF(TODAY(),Z1851,"MD")&amp;" dias"))))))))</f>
        <v>Contrato Encerrado</v>
      </c>
      <c r="AE1851" s="35">
        <f t="shared" si="141"/>
        <v>711</v>
      </c>
      <c r="AF1851" s="35">
        <f t="shared" si="142"/>
        <v>19</v>
      </c>
      <c r="AG1851" s="17" t="str">
        <f t="shared" si="143"/>
        <v>0 anos 0 meses 19 dias</v>
      </c>
    </row>
    <row r="1852" spans="1:33" ht="11.25" customHeight="1" x14ac:dyDescent="0.2">
      <c r="A1852" s="141" t="s">
        <v>9</v>
      </c>
      <c r="B1852" s="142" t="s">
        <v>13</v>
      </c>
      <c r="C1852" s="143" t="s">
        <v>22</v>
      </c>
      <c r="D1852" s="144">
        <v>2022</v>
      </c>
      <c r="E1852" s="145" t="s">
        <v>3176</v>
      </c>
      <c r="F1852" s="141" t="s">
        <v>3177</v>
      </c>
      <c r="G1852" s="146" t="s">
        <v>130</v>
      </c>
      <c r="H1852" s="147" t="s">
        <v>131</v>
      </c>
      <c r="I1852" s="148" t="s">
        <v>132</v>
      </c>
      <c r="J1852" s="14" t="s">
        <v>14943</v>
      </c>
      <c r="K1852" s="148" t="s">
        <v>29</v>
      </c>
      <c r="L1852" s="149" t="s">
        <v>30</v>
      </c>
      <c r="M1852" s="7" t="s">
        <v>9427</v>
      </c>
      <c r="N1852" s="150" t="s">
        <v>2100</v>
      </c>
      <c r="O1852" s="150"/>
      <c r="P1852" s="150" t="s">
        <v>2517</v>
      </c>
      <c r="Q1852" s="150" t="s">
        <v>2522</v>
      </c>
      <c r="R1852" s="151">
        <v>35614</v>
      </c>
      <c r="S1852" s="151">
        <v>44321</v>
      </c>
      <c r="T1852" s="129">
        <v>45065</v>
      </c>
      <c r="U1852" s="129"/>
      <c r="V1852" s="151"/>
      <c r="W1852" s="151"/>
      <c r="X1852" s="17"/>
      <c r="Y1852" s="17"/>
      <c r="Z1852" s="151"/>
      <c r="AA1852" s="152">
        <f t="shared" ca="1" si="140"/>
        <v>28</v>
      </c>
      <c r="AB1852" s="153" t="s">
        <v>7877</v>
      </c>
      <c r="AC1852" s="35" t="str">
        <f t="shared" si="144"/>
        <v>2 anos 0 meses 14 dias</v>
      </c>
      <c r="AD1852" s="132" t="str">
        <f ca="1">IF(AND(V1852="",T1852&lt;TODAY()),"Contrato Encerrado",IF(AND(V1852="",T1852&gt;TODAY()),DATEDIF(TODAY(),T1852,"Y")&amp;" anos"&amp;" "&amp;DATEDIF(TODAY(),T1852,"YM")&amp;" meses"&amp;" "&amp;DATEDIF(TODAY(),T1852,"MD")&amp;" dias",IF(AND(X1852="",V1852&lt;TODAY()),"Contrato Encerrado",IF(AND(X1852="",V1852&gt;TODAY()),DATEDIF(TODAY(),V1852,"Y")&amp;" anos"&amp;" "&amp;DATEDIF(TODAY(),V1852,"YM")&amp;" meses"&amp;" "&amp;DATEDIF(TODAY(),V1852,"MD")&amp;" dias",IF(AND(Z1852="",X1852&lt;TODAY()),"Contrato Encerrado",IF(AND(Z1852="",X1852&gt;TODAY()),DATEDIF(TODAY(),X1852,"Y")&amp;" anos"&amp;" "&amp;DATEDIF(TODAY(),X1852,"YM")&amp;" meses"&amp;" "&amp;DATEDIF(TODAY(),X1852,"MD")&amp;" dias",IF(AND(Z1852&lt;&gt;””,Z1852&lt;TODAY()),"Contrato Encerrado",IF(AND(Z1852&lt;&gt;"",Z1852&gt;TODAY()),DATEDIF(TODAY(),Z1852,"Y")&amp;" anos"&amp;" "&amp;DATEDIF(TODAY(),Z1852,"YM")&amp;" meses"&amp;" "&amp;DATEDIF(TODAY(),Z1852,"MD")&amp;" dias"))))))))</f>
        <v>Contrato Encerrado</v>
      </c>
      <c r="AE1852" s="132">
        <f t="shared" si="141"/>
        <v>744</v>
      </c>
      <c r="AF1852" s="132">
        <f t="shared" si="142"/>
        <v>-14</v>
      </c>
      <c r="AG1852" s="133" t="str">
        <f t="shared" si="143"/>
        <v>ESTÁGIO COMPLETOU 2 ANOS</v>
      </c>
    </row>
    <row r="1853" spans="1:33" ht="11.25" customHeight="1" x14ac:dyDescent="0.2">
      <c r="A1853" s="8" t="s">
        <v>9</v>
      </c>
      <c r="B1853" s="8" t="s">
        <v>13</v>
      </c>
      <c r="C1853" s="22" t="s">
        <v>22</v>
      </c>
      <c r="D1853" s="37">
        <v>2023</v>
      </c>
      <c r="E1853" s="12" t="s">
        <v>6024</v>
      </c>
      <c r="F1853" s="8" t="s">
        <v>6025</v>
      </c>
      <c r="G1853" s="77" t="s">
        <v>9696</v>
      </c>
      <c r="H1853" s="78" t="s">
        <v>9697</v>
      </c>
      <c r="I1853" s="14" t="s">
        <v>9698</v>
      </c>
      <c r="J1853" s="14" t="s">
        <v>14943</v>
      </c>
      <c r="K1853" s="14" t="s">
        <v>29</v>
      </c>
      <c r="L1853" s="15" t="s">
        <v>30</v>
      </c>
      <c r="M1853" s="7" t="s">
        <v>9427</v>
      </c>
      <c r="N1853" s="15" t="s">
        <v>2103</v>
      </c>
      <c r="O1853" s="15" t="s">
        <v>7885</v>
      </c>
      <c r="P1853" s="15" t="s">
        <v>2518</v>
      </c>
      <c r="Q1853" s="15" t="s">
        <v>4109</v>
      </c>
      <c r="R1853" s="20">
        <v>36214</v>
      </c>
      <c r="S1853" s="20">
        <v>45173</v>
      </c>
      <c r="T1853" s="20">
        <v>45538</v>
      </c>
      <c r="U1853" s="20"/>
      <c r="V1853" s="20"/>
      <c r="W1853" s="20"/>
      <c r="X1853" s="17"/>
      <c r="Y1853" s="17"/>
      <c r="Z1853" s="20"/>
      <c r="AA1853" s="18">
        <f t="shared" ca="1" si="140"/>
        <v>26</v>
      </c>
      <c r="AB1853" s="15" t="s">
        <v>7877</v>
      </c>
      <c r="AC1853" s="35" t="str">
        <f t="shared" si="144"/>
        <v>0 anos 11 meses 30 dias</v>
      </c>
      <c r="AD1853" s="35" t="str">
        <f ca="1">IF(AND(V1853="",T1853&lt;TODAY()),"Contrato Encerrado",IF(AND(V1853="",T1853&gt;TODAY()),DATEDIF(TODAY(),T1853,"Y")&amp;" anos"&amp;" "&amp;DATEDIF(TODAY(),T1853,"YM")&amp;" meses"&amp;" "&amp;DATEDIF(TODAY(),T1853,"MD")&amp;" dias",IF(AND(X1853="",V1853&lt;TODAY()),"Contrato Encerrado",IF(AND(X1853="",V1853&gt;TODAY()),DATEDIF(TODAY(),V1853,"Y")&amp;" anos"&amp;" "&amp;DATEDIF(TODAY(),V1853,"YM")&amp;" meses"&amp;" "&amp;DATEDIF(TODAY(),V1853,"MD")&amp;" dias",IF(AND(Z1853="",X1853&lt;TODAY()),"Contrato Encerrado",IF(AND(Z1853="",X1853&gt;TODAY()),DATEDIF(TODAY(),X1853,"Y")&amp;" anos"&amp;" "&amp;DATEDIF(TODAY(),X1853,"YM")&amp;" meses"&amp;" "&amp;DATEDIF(TODAY(),X1853,"MD")&amp;" dias",IF(AND(Z1853&lt;&gt;””,Z1853&lt;TODAY()),"Contrato Encerrado",IF(AND(Z1853&lt;&gt;"",Z1853&gt;TODAY()),DATEDIF(TODAY(),Z1853,"Y")&amp;" anos"&amp;" "&amp;DATEDIF(TODAY(),Z1853,"YM")&amp;" meses"&amp;" "&amp;DATEDIF(TODAY(),Z1853,"MD")&amp;" dias"))))))))</f>
        <v>Contrato Encerrado</v>
      </c>
      <c r="AE1853" s="35">
        <f t="shared" si="141"/>
        <v>365</v>
      </c>
      <c r="AF1853" s="35">
        <f t="shared" si="142"/>
        <v>365</v>
      </c>
      <c r="AG1853" s="17" t="str">
        <f t="shared" si="143"/>
        <v>0 anos 11 meses 30 dias</v>
      </c>
    </row>
    <row r="1854" spans="1:33" ht="11.25" customHeight="1" x14ac:dyDescent="0.2">
      <c r="A1854" s="8" t="s">
        <v>9</v>
      </c>
      <c r="B1854" s="10" t="s">
        <v>13</v>
      </c>
      <c r="C1854" s="11" t="s">
        <v>20</v>
      </c>
      <c r="D1854" s="36">
        <v>2021</v>
      </c>
      <c r="E1854" s="14" t="s">
        <v>157</v>
      </c>
      <c r="F1854" s="8" t="s">
        <v>158</v>
      </c>
      <c r="G1854" s="77" t="s">
        <v>858</v>
      </c>
      <c r="H1854" s="78" t="s">
        <v>859</v>
      </c>
      <c r="I1854" s="14" t="s">
        <v>860</v>
      </c>
      <c r="J1854" s="14" t="s">
        <v>1302</v>
      </c>
      <c r="K1854" s="14" t="s">
        <v>29</v>
      </c>
      <c r="L1854" s="15" t="s">
        <v>81</v>
      </c>
      <c r="M1854" s="7" t="s">
        <v>82</v>
      </c>
      <c r="N1854" s="27" t="s">
        <v>3237</v>
      </c>
      <c r="O1854" s="27"/>
      <c r="P1854" s="26" t="s">
        <v>2517</v>
      </c>
      <c r="Q1854" s="26" t="s">
        <v>2522</v>
      </c>
      <c r="R1854" s="31">
        <v>37909</v>
      </c>
      <c r="S1854" s="31">
        <v>44382</v>
      </c>
      <c r="T1854" s="31">
        <v>44615</v>
      </c>
      <c r="U1854" s="31"/>
      <c r="V1854" s="31"/>
      <c r="W1854" s="31"/>
      <c r="X1854" s="17"/>
      <c r="Y1854" s="17"/>
      <c r="Z1854" s="31"/>
      <c r="AA1854" s="18">
        <f t="shared" ca="1" si="140"/>
        <v>21</v>
      </c>
      <c r="AB1854" s="19" t="s">
        <v>7877</v>
      </c>
      <c r="AC1854" s="35" t="str">
        <f t="shared" si="144"/>
        <v>0 anos 7 meses 18 dias</v>
      </c>
      <c r="AD1854" s="35" t="str">
        <f ca="1">IF(AND(V1854="",T1854&lt;TODAY()),"Contrato Encerrado",IF(AND(V1854="",T1854&gt;TODAY()),DATEDIF(TODAY(),T1854,"Y")&amp;" anos"&amp;" "&amp;DATEDIF(TODAY(),T1854,"YM")&amp;" meses"&amp;" "&amp;DATEDIF(TODAY(),T1854,"MD")&amp;" dias",IF(AND(X1854="",V1854&lt;TODAY()),"Contrato Encerrado",IF(AND(X1854="",V1854&gt;TODAY()),DATEDIF(TODAY(),V1854,"Y")&amp;" anos"&amp;" "&amp;DATEDIF(TODAY(),V1854,"YM")&amp;" meses"&amp;" "&amp;DATEDIF(TODAY(),V1854,"MD")&amp;" dias",IF(AND(Z1854="",X1854&lt;TODAY()),"Contrato Encerrado",IF(AND(Z1854="",X1854&gt;TODAY()),DATEDIF(TODAY(),X1854,"Y")&amp;" anos"&amp;" "&amp;DATEDIF(TODAY(),X1854,"YM")&amp;" meses"&amp;" "&amp;DATEDIF(TODAY(),X1854,"MD")&amp;" dias",IF(AND(Z1854&lt;&gt;””,Z1854&lt;TODAY()),"Contrato Encerrado",IF(AND(Z1854&lt;&gt;"",Z1854&gt;TODAY()),DATEDIF(TODAY(),Z1854,"Y")&amp;" anos"&amp;" "&amp;DATEDIF(TODAY(),Z1854,"YM")&amp;" meses"&amp;" "&amp;DATEDIF(TODAY(),Z1854,"MD")&amp;" dias"))))))))</f>
        <v>Contrato Encerrado</v>
      </c>
      <c r="AE1854" s="35">
        <f t="shared" si="141"/>
        <v>233</v>
      </c>
      <c r="AF1854" s="35">
        <f t="shared" si="142"/>
        <v>497</v>
      </c>
      <c r="AG1854" s="17" t="str">
        <f t="shared" si="143"/>
        <v>1 anos 4 meses 11 dias</v>
      </c>
    </row>
    <row r="1855" spans="1:33" ht="11.25" customHeight="1" x14ac:dyDescent="0.2">
      <c r="A1855" s="8" t="s">
        <v>9</v>
      </c>
      <c r="B1855" s="8" t="s">
        <v>13</v>
      </c>
      <c r="C1855" s="22" t="s">
        <v>22</v>
      </c>
      <c r="D1855" s="36">
        <v>2024</v>
      </c>
      <c r="E1855" s="12" t="s">
        <v>157</v>
      </c>
      <c r="F1855" s="8" t="s">
        <v>158</v>
      </c>
      <c r="G1855" s="77" t="s">
        <v>14399</v>
      </c>
      <c r="H1855" s="78" t="s">
        <v>14400</v>
      </c>
      <c r="I1855" s="14" t="s">
        <v>14401</v>
      </c>
      <c r="J1855" s="14" t="s">
        <v>14943</v>
      </c>
      <c r="K1855" s="14" t="s">
        <v>29</v>
      </c>
      <c r="L1855" s="15" t="s">
        <v>30</v>
      </c>
      <c r="M1855" s="7" t="s">
        <v>9427</v>
      </c>
      <c r="N1855" s="15" t="s">
        <v>8941</v>
      </c>
      <c r="O1855" s="15" t="s">
        <v>8732</v>
      </c>
      <c r="P1855" s="15" t="s">
        <v>2518</v>
      </c>
      <c r="Q1855" s="15" t="s">
        <v>2521</v>
      </c>
      <c r="R1855" s="20">
        <v>36748</v>
      </c>
      <c r="S1855" s="20">
        <v>45532</v>
      </c>
      <c r="T1855" s="20">
        <v>45896</v>
      </c>
      <c r="U1855" s="20"/>
      <c r="V1855" s="20"/>
      <c r="W1855" s="20"/>
      <c r="X1855" s="17"/>
      <c r="Y1855" s="17"/>
      <c r="Z1855" s="20"/>
      <c r="AA1855" s="18">
        <f t="shared" ca="1" si="140"/>
        <v>25</v>
      </c>
      <c r="AB1855" s="15" t="s">
        <v>7877</v>
      </c>
      <c r="AC1855" s="35" t="str">
        <f t="shared" si="144"/>
        <v>0 anos 11 meses 30 dias</v>
      </c>
      <c r="AD1855" s="35" t="str">
        <f ca="1">IF(AND(V1855="",T1855&lt;TODAY()),"Contrato Encerrado",IF(AND(V1855="",T1855&gt;TODAY()),DATEDIF(TODAY(),T1855,"Y")&amp;" anos"&amp;" "&amp;DATEDIF(TODAY(),T1855,"YM")&amp;" meses"&amp;" "&amp;DATEDIF(TODAY(),T1855,"MD")&amp;" dias",IF(AND(X1855="",V1855&lt;TODAY()),"Contrato Encerrado",IF(AND(X1855="",V1855&gt;TODAY()),DATEDIF(TODAY(),V1855,"Y")&amp;" anos"&amp;" "&amp;DATEDIF(TODAY(),V1855,"YM")&amp;" meses"&amp;" "&amp;DATEDIF(TODAY(),V1855,"MD")&amp;" dias",IF(AND(Z1855="",X1855&lt;TODAY()),"Contrato Encerrado",IF(AND(Z1855="",X1855&gt;TODAY()),DATEDIF(TODAY(),X1855,"Y")&amp;" anos"&amp;" "&amp;DATEDIF(TODAY(),X1855,"YM")&amp;" meses"&amp;" "&amp;DATEDIF(TODAY(),X1855,"MD")&amp;" dias",IF(AND(Z1855&lt;&gt;””,Z1855&lt;TODAY()),"Contrato Encerrado",IF(AND(Z1855&lt;&gt;"",Z1855&gt;TODAY()),DATEDIF(TODAY(),Z1855,"Y")&amp;" anos"&amp;" "&amp;DATEDIF(TODAY(),Z1855,"YM")&amp;" meses"&amp;" "&amp;DATEDIF(TODAY(),Z1855,"MD")&amp;" dias"))))))))</f>
        <v>Contrato Encerrado</v>
      </c>
      <c r="AE1855" s="35">
        <f t="shared" si="141"/>
        <v>364</v>
      </c>
      <c r="AF1855" s="35">
        <f t="shared" si="142"/>
        <v>366</v>
      </c>
      <c r="AG1855" s="17" t="str">
        <f t="shared" si="143"/>
        <v>0 anos 11 meses 31 dias</v>
      </c>
    </row>
    <row r="1856" spans="1:33" ht="11.25" customHeight="1" x14ac:dyDescent="0.2">
      <c r="A1856" s="8" t="s">
        <v>9</v>
      </c>
      <c r="B1856" s="8" t="s">
        <v>13</v>
      </c>
      <c r="C1856" s="22" t="s">
        <v>14</v>
      </c>
      <c r="D1856" s="37">
        <v>2024</v>
      </c>
      <c r="E1856" s="12" t="s">
        <v>144</v>
      </c>
      <c r="F1856" s="8" t="s">
        <v>145</v>
      </c>
      <c r="G1856" s="77" t="s">
        <v>11285</v>
      </c>
      <c r="H1856" s="78" t="s">
        <v>11286</v>
      </c>
      <c r="I1856" s="14" t="s">
        <v>11287</v>
      </c>
      <c r="J1856" s="14" t="s">
        <v>1302</v>
      </c>
      <c r="K1856" s="14" t="s">
        <v>29</v>
      </c>
      <c r="L1856" s="15" t="s">
        <v>81</v>
      </c>
      <c r="M1856" s="7" t="s">
        <v>82</v>
      </c>
      <c r="N1856" s="15" t="s">
        <v>4113</v>
      </c>
      <c r="O1856" s="15" t="s">
        <v>11288</v>
      </c>
      <c r="P1856" s="15" t="s">
        <v>2518</v>
      </c>
      <c r="Q1856" s="15" t="s">
        <v>2523</v>
      </c>
      <c r="R1856" s="20">
        <v>39302</v>
      </c>
      <c r="S1856" s="20">
        <v>45329</v>
      </c>
      <c r="T1856" s="20">
        <v>45694</v>
      </c>
      <c r="U1856" s="20"/>
      <c r="V1856" s="20"/>
      <c r="W1856" s="20"/>
      <c r="X1856" s="17"/>
      <c r="Y1856" s="17"/>
      <c r="Z1856" s="20"/>
      <c r="AA1856" s="18">
        <f t="shared" ref="AA1856:AA1919" ca="1" si="145">DATEDIF(R1856,TODAY(),"Y")</f>
        <v>18</v>
      </c>
      <c r="AB1856" s="15" t="s">
        <v>7877</v>
      </c>
      <c r="AC1856" s="35" t="str">
        <f t="shared" si="144"/>
        <v>0 anos 11 meses 30 dias</v>
      </c>
      <c r="AD1856" s="35" t="str">
        <f ca="1">IF(AND(V1856="",T1856&lt;TODAY()),"Contrato Encerrado",IF(AND(V1856="",T1856&gt;TODAY()),DATEDIF(TODAY(),T1856,"Y")&amp;" anos"&amp;" "&amp;DATEDIF(TODAY(),T1856,"YM")&amp;" meses"&amp;" "&amp;DATEDIF(TODAY(),T1856,"MD")&amp;" dias",IF(AND(X1856="",V1856&lt;TODAY()),"Contrato Encerrado",IF(AND(X1856="",V1856&gt;TODAY()),DATEDIF(TODAY(),V1856,"Y")&amp;" anos"&amp;" "&amp;DATEDIF(TODAY(),V1856,"YM")&amp;" meses"&amp;" "&amp;DATEDIF(TODAY(),V1856,"MD")&amp;" dias",IF(AND(Z1856="",X1856&lt;TODAY()),"Contrato Encerrado",IF(AND(Z1856="",X1856&gt;TODAY()),DATEDIF(TODAY(),X1856,"Y")&amp;" anos"&amp;" "&amp;DATEDIF(TODAY(),X1856,"YM")&amp;" meses"&amp;" "&amp;DATEDIF(TODAY(),X1856,"MD")&amp;" dias",IF(AND(Z1856&lt;&gt;””,Z1856&lt;TODAY()),"Contrato Encerrado",IF(AND(Z1856&lt;&gt;"",Z1856&gt;TODAY()),DATEDIF(TODAY(),Z1856,"Y")&amp;" anos"&amp;" "&amp;DATEDIF(TODAY(),Z1856,"YM")&amp;" meses"&amp;" "&amp;DATEDIF(TODAY(),Z1856,"MD")&amp;" dias"))))))))</f>
        <v>Contrato Encerrado</v>
      </c>
      <c r="AE1856" s="35">
        <f t="shared" ref="AE1856:AE1919" si="146">SUM((T1856-S1856)+(V1856-U1856)+(X1856-W1856)+(Z1856-Y1856))</f>
        <v>365</v>
      </c>
      <c r="AF1856" s="35">
        <f t="shared" ref="AF1856:AF1919" si="147">730-AE1856</f>
        <v>365</v>
      </c>
      <c r="AG1856" s="17" t="str">
        <f t="shared" ref="AG1856:AG1919" si="148">IF(AF1856&gt;0,DATEDIF(0,AF1856,"Y")&amp; " anos"&amp; " "&amp;DATEDIF(0,AF1856,"YM")&amp; " meses"&amp; " "&amp;DATEDIF(0,AF1856,"MD")&amp; " dias","ESTÁGIO COMPLETOU 2 ANOS")</f>
        <v>0 anos 11 meses 30 dias</v>
      </c>
    </row>
    <row r="1857" spans="1:33" ht="11.25" customHeight="1" x14ac:dyDescent="0.2">
      <c r="A1857" s="8" t="s">
        <v>9</v>
      </c>
      <c r="B1857" s="8" t="s">
        <v>13</v>
      </c>
      <c r="C1857" s="22" t="s">
        <v>15</v>
      </c>
      <c r="D1857" s="37">
        <v>2025</v>
      </c>
      <c r="E1857" s="12" t="s">
        <v>155</v>
      </c>
      <c r="F1857" s="8" t="s">
        <v>156</v>
      </c>
      <c r="G1857" s="77" t="s">
        <v>15698</v>
      </c>
      <c r="H1857" s="78" t="s">
        <v>15699</v>
      </c>
      <c r="I1857" s="14" t="s">
        <v>15700</v>
      </c>
      <c r="J1857" s="14" t="s">
        <v>10</v>
      </c>
      <c r="K1857" s="14" t="s">
        <v>29</v>
      </c>
      <c r="L1857" s="15" t="s">
        <v>30</v>
      </c>
      <c r="M1857" s="7" t="s">
        <v>9427</v>
      </c>
      <c r="N1857" s="15" t="s">
        <v>3209</v>
      </c>
      <c r="O1857" s="15" t="s">
        <v>9474</v>
      </c>
      <c r="P1857" s="15" t="s">
        <v>2518</v>
      </c>
      <c r="Q1857" s="15" t="s">
        <v>2523</v>
      </c>
      <c r="R1857" s="20">
        <v>38511</v>
      </c>
      <c r="S1857" s="20">
        <v>45722</v>
      </c>
      <c r="T1857" s="20">
        <v>46086</v>
      </c>
      <c r="U1857" s="20"/>
      <c r="V1857" s="20"/>
      <c r="W1857" s="20"/>
      <c r="X1857" s="17"/>
      <c r="Y1857" s="17"/>
      <c r="Z1857" s="20"/>
      <c r="AA1857" s="21">
        <f t="shared" ca="1" si="145"/>
        <v>20</v>
      </c>
      <c r="AB1857" s="15" t="s">
        <v>7877</v>
      </c>
      <c r="AC1857" s="35" t="str">
        <f t="shared" si="144"/>
        <v>0 anos 11 meses 27 dias</v>
      </c>
      <c r="AD1857" s="35" t="str">
        <f ca="1">IF(AND(V1857="",T1857&lt;TODAY()),"Contrato Encerrado",IF(AND(V1857="",T1857&gt;TODAY()),DATEDIF(TODAY(),T1857,"Y")&amp;" anos"&amp;" "&amp;DATEDIF(TODAY(),T1857,"YM")&amp;" meses"&amp;" "&amp;DATEDIF(TODAY(),T1857,"MD")&amp;" dias",IF(AND(X1857="",V1857&lt;TODAY()),"Contrato Encerrado",IF(AND(X1857="",V1857&gt;TODAY()),DATEDIF(TODAY(),V1857,"Y")&amp;" anos"&amp;" "&amp;DATEDIF(TODAY(),V1857,"YM")&amp;" meses"&amp;" "&amp;DATEDIF(TODAY(),V1857,"MD")&amp;" dias",IF(AND(Z1857="",X1857&lt;TODAY()),"Contrato Encerrado",IF(AND(Z1857="",X1857&gt;TODAY()),DATEDIF(TODAY(),X1857,"Y")&amp;" anos"&amp;" "&amp;DATEDIF(TODAY(),X1857,"YM")&amp;" meses"&amp;" "&amp;DATEDIF(TODAY(),X1857,"MD")&amp;" dias",IF(AND(Z1857&lt;&gt;””,Z1857&lt;TODAY()),"Contrato Encerrado",IF(AND(Z1857&lt;&gt;"",Z1857&gt;TODAY()),DATEDIF(TODAY(),Z1857,"Y")&amp;" anos"&amp;" "&amp;DATEDIF(TODAY(),Z1857,"YM")&amp;" meses"&amp;" "&amp;DATEDIF(TODAY(),Z1857,"MD")&amp;" dias"))))))))</f>
        <v>0 anos 4 meses 26 dias</v>
      </c>
      <c r="AE1857" s="35">
        <f t="shared" si="146"/>
        <v>364</v>
      </c>
      <c r="AF1857" s="35">
        <f t="shared" si="147"/>
        <v>366</v>
      </c>
      <c r="AG1857" s="17" t="str">
        <f t="shared" si="148"/>
        <v>0 anos 11 meses 31 dias</v>
      </c>
    </row>
    <row r="1858" spans="1:33" ht="11.25" customHeight="1" x14ac:dyDescent="0.2">
      <c r="A1858" s="8" t="s">
        <v>9</v>
      </c>
      <c r="B1858" s="10" t="s">
        <v>13</v>
      </c>
      <c r="C1858" s="11" t="s">
        <v>23</v>
      </c>
      <c r="D1858" s="36">
        <v>2022</v>
      </c>
      <c r="E1858" s="12" t="s">
        <v>79</v>
      </c>
      <c r="F1858" s="8" t="s">
        <v>80</v>
      </c>
      <c r="G1858" s="77" t="s">
        <v>4636</v>
      </c>
      <c r="H1858" s="78" t="s">
        <v>4637</v>
      </c>
      <c r="I1858" s="14" t="s">
        <v>4638</v>
      </c>
      <c r="J1858" s="14" t="s">
        <v>1302</v>
      </c>
      <c r="K1858" s="14" t="s">
        <v>29</v>
      </c>
      <c r="L1858" s="15" t="s">
        <v>30</v>
      </c>
      <c r="M1858" s="7" t="s">
        <v>9427</v>
      </c>
      <c r="N1858" s="16" t="s">
        <v>2114</v>
      </c>
      <c r="O1858" s="16"/>
      <c r="P1858" s="16" t="s">
        <v>2518</v>
      </c>
      <c r="Q1858" s="16" t="s">
        <v>2523</v>
      </c>
      <c r="R1858" s="31">
        <v>33836</v>
      </c>
      <c r="S1858" s="31">
        <v>44837</v>
      </c>
      <c r="T1858" s="31">
        <v>45274</v>
      </c>
      <c r="U1858" s="31"/>
      <c r="V1858" s="31"/>
      <c r="W1858" s="31"/>
      <c r="X1858" s="17"/>
      <c r="Y1858" s="17"/>
      <c r="Z1858" s="31"/>
      <c r="AA1858" s="18">
        <f t="shared" ca="1" si="145"/>
        <v>33</v>
      </c>
      <c r="AB1858" s="19" t="s">
        <v>7878</v>
      </c>
      <c r="AC1858" s="35" t="str">
        <f t="shared" ref="AC1858:AC1921" si="149">DATEDIF($S1858,$Z1858-($U1858-$T1858)-($W1858-$V1858)-($Y1858-$X1858),"Y")&amp; " anos"&amp; " "&amp;DATEDIF($S1858,$Z1858-($U1858-$T1858)-($W1858-$V1858)-($Y1858-$X1858),"YM")&amp; " meses"&amp; " "&amp;DATEDIF($S1858,$Z1858-($U1858-$T1858)-($W1858-$V1858)-($Y1858-$X1858),"MD")&amp; " dias"</f>
        <v>1 anos 2 meses 11 dias</v>
      </c>
      <c r="AD1858" s="35" t="str">
        <f ca="1">IF(AND(V1858="",T1858&lt;TODAY()),"Contrato Encerrado",IF(AND(V1858="",T1858&gt;TODAY()),DATEDIF(TODAY(),T1858,"Y")&amp;" anos"&amp;" "&amp;DATEDIF(TODAY(),T1858,"YM")&amp;" meses"&amp;" "&amp;DATEDIF(TODAY(),T1858,"MD")&amp;" dias",IF(AND(X1858="",V1858&lt;TODAY()),"Contrato Encerrado",IF(AND(X1858="",V1858&gt;TODAY()),DATEDIF(TODAY(),V1858,"Y")&amp;" anos"&amp;" "&amp;DATEDIF(TODAY(),V1858,"YM")&amp;" meses"&amp;" "&amp;DATEDIF(TODAY(),V1858,"MD")&amp;" dias",IF(AND(Z1858="",X1858&lt;TODAY()),"Contrato Encerrado",IF(AND(Z1858="",X1858&gt;TODAY()),DATEDIF(TODAY(),X1858,"Y")&amp;" anos"&amp;" "&amp;DATEDIF(TODAY(),X1858,"YM")&amp;" meses"&amp;" "&amp;DATEDIF(TODAY(),X1858,"MD")&amp;" dias",IF(AND(Z1858&lt;&gt;””,Z1858&lt;TODAY()),"Contrato Encerrado",IF(AND(Z1858&lt;&gt;"",Z1858&gt;TODAY()),DATEDIF(TODAY(),Z1858,"Y")&amp;" anos"&amp;" "&amp;DATEDIF(TODAY(),Z1858,"YM")&amp;" meses"&amp;" "&amp;DATEDIF(TODAY(),Z1858,"MD")&amp;" dias"))))))))</f>
        <v>Contrato Encerrado</v>
      </c>
      <c r="AE1858" s="35">
        <f t="shared" si="146"/>
        <v>437</v>
      </c>
      <c r="AF1858" s="35">
        <f t="shared" si="147"/>
        <v>293</v>
      </c>
      <c r="AG1858" s="17" t="str">
        <f t="shared" si="148"/>
        <v>0 anos 9 meses 19 dias</v>
      </c>
    </row>
    <row r="1859" spans="1:33" ht="11.25" customHeight="1" x14ac:dyDescent="0.2">
      <c r="A1859" s="8" t="s">
        <v>9</v>
      </c>
      <c r="B1859" s="8" t="s">
        <v>13</v>
      </c>
      <c r="C1859" s="22" t="s">
        <v>15</v>
      </c>
      <c r="D1859" s="37">
        <v>2023</v>
      </c>
      <c r="E1859" s="23" t="s">
        <v>27</v>
      </c>
      <c r="F1859" s="8" t="s">
        <v>28</v>
      </c>
      <c r="G1859" s="77" t="s">
        <v>6571</v>
      </c>
      <c r="H1859" s="78" t="s">
        <v>6572</v>
      </c>
      <c r="I1859" s="9" t="s">
        <v>6573</v>
      </c>
      <c r="J1859" s="14" t="s">
        <v>14943</v>
      </c>
      <c r="K1859" s="9" t="s">
        <v>29</v>
      </c>
      <c r="L1859" s="24" t="s">
        <v>30</v>
      </c>
      <c r="M1859" s="7" t="s">
        <v>9427</v>
      </c>
      <c r="N1859" s="24" t="s">
        <v>2104</v>
      </c>
      <c r="O1859" s="24"/>
      <c r="P1859" s="24" t="s">
        <v>2518</v>
      </c>
      <c r="Q1859" s="24" t="s">
        <v>4109</v>
      </c>
      <c r="R1859" s="17">
        <v>36813</v>
      </c>
      <c r="S1859" s="17">
        <v>44973</v>
      </c>
      <c r="T1859" s="31">
        <v>45703</v>
      </c>
      <c r="U1859" s="20"/>
      <c r="V1859" s="20"/>
      <c r="W1859" s="17"/>
      <c r="X1859" s="17"/>
      <c r="Y1859" s="17"/>
      <c r="Z1859" s="20"/>
      <c r="AA1859" s="18">
        <f t="shared" ca="1" si="145"/>
        <v>24</v>
      </c>
      <c r="AB1859" s="19" t="s">
        <v>7878</v>
      </c>
      <c r="AC1859" s="35" t="str">
        <f t="shared" si="149"/>
        <v>1 anos 11 meses 30 dias</v>
      </c>
      <c r="AD1859" s="35" t="str">
        <f ca="1">IF(AND(V1859="",T1859&lt;TODAY()),"Contrato Encerrado",IF(AND(V1859="",T1859&gt;TODAY()),DATEDIF(TODAY(),T1859,"Y")&amp;" anos"&amp;" "&amp;DATEDIF(TODAY(),T1859,"YM")&amp;" meses"&amp;" "&amp;DATEDIF(TODAY(),T1859,"MD")&amp;" dias",IF(AND(X1859="",V1859&lt;TODAY()),"Contrato Encerrado",IF(AND(X1859="",V1859&gt;TODAY()),DATEDIF(TODAY(),V1859,"Y")&amp;" anos"&amp;" "&amp;DATEDIF(TODAY(),V1859,"YM")&amp;" meses"&amp;" "&amp;DATEDIF(TODAY(),V1859,"MD")&amp;" dias",IF(AND(Z1859="",X1859&lt;TODAY()),"Contrato Encerrado",IF(AND(Z1859="",X1859&gt;TODAY()),DATEDIF(TODAY(),X1859,"Y")&amp;" anos"&amp;" "&amp;DATEDIF(TODAY(),X1859,"YM")&amp;" meses"&amp;" "&amp;DATEDIF(TODAY(),X1859,"MD")&amp;" dias",IF(AND(Z1859&lt;&gt;””,Z1859&lt;TODAY()),"Contrato Encerrado",IF(AND(Z1859&lt;&gt;"",Z1859&gt;TODAY()),DATEDIF(TODAY(),Z1859,"Y")&amp;" anos"&amp;" "&amp;DATEDIF(TODAY(),Z1859,"YM")&amp;" meses"&amp;" "&amp;DATEDIF(TODAY(),Z1859,"MD")&amp;" dias"))))))))</f>
        <v>Contrato Encerrado</v>
      </c>
      <c r="AE1859" s="35">
        <f t="shared" si="146"/>
        <v>730</v>
      </c>
      <c r="AF1859" s="35">
        <f t="shared" si="147"/>
        <v>0</v>
      </c>
      <c r="AG1859" s="17" t="str">
        <f t="shared" si="148"/>
        <v>ESTÁGIO COMPLETOU 2 ANOS</v>
      </c>
    </row>
    <row r="1860" spans="1:33" ht="11.25" customHeight="1" x14ac:dyDescent="0.2">
      <c r="A1860" s="8" t="s">
        <v>9</v>
      </c>
      <c r="B1860" s="10" t="s">
        <v>13</v>
      </c>
      <c r="C1860" s="11" t="s">
        <v>22</v>
      </c>
      <c r="D1860" s="36">
        <v>2022</v>
      </c>
      <c r="E1860" s="12" t="s">
        <v>157</v>
      </c>
      <c r="F1860" s="8" t="s">
        <v>158</v>
      </c>
      <c r="G1860" s="77" t="s">
        <v>4639</v>
      </c>
      <c r="H1860" s="78" t="s">
        <v>4640</v>
      </c>
      <c r="I1860" s="14" t="s">
        <v>4641</v>
      </c>
      <c r="J1860" s="14" t="s">
        <v>14943</v>
      </c>
      <c r="K1860" s="14" t="s">
        <v>29</v>
      </c>
      <c r="L1860" s="15" t="s">
        <v>30</v>
      </c>
      <c r="M1860" s="7" t="s">
        <v>9427</v>
      </c>
      <c r="N1860" s="16" t="s">
        <v>2101</v>
      </c>
      <c r="O1860" s="16"/>
      <c r="P1860" s="16" t="s">
        <v>2518</v>
      </c>
      <c r="Q1860" s="16" t="s">
        <v>2521</v>
      </c>
      <c r="R1860" s="31">
        <v>33322</v>
      </c>
      <c r="S1860" s="31">
        <v>44819</v>
      </c>
      <c r="T1860" s="111">
        <v>45288</v>
      </c>
      <c r="U1860" s="111"/>
      <c r="V1860" s="111"/>
      <c r="W1860" s="111"/>
      <c r="X1860" s="17"/>
      <c r="Y1860" s="17"/>
      <c r="Z1860" s="111"/>
      <c r="AA1860" s="18">
        <f t="shared" ca="1" si="145"/>
        <v>34</v>
      </c>
      <c r="AB1860" s="19" t="s">
        <v>7878</v>
      </c>
      <c r="AC1860" s="35" t="str">
        <f t="shared" si="149"/>
        <v>1 anos 3 meses 13 dias</v>
      </c>
      <c r="AD1860" s="35" t="str">
        <f ca="1">IF(AND(V1860="",T1860&lt;TODAY()),"Contrato Encerrado",IF(AND(V1860="",T1860&gt;TODAY()),DATEDIF(TODAY(),T1860,"Y")&amp;" anos"&amp;" "&amp;DATEDIF(TODAY(),T1860,"YM")&amp;" meses"&amp;" "&amp;DATEDIF(TODAY(),T1860,"MD")&amp;" dias",IF(AND(X1860="",V1860&lt;TODAY()),"Contrato Encerrado",IF(AND(X1860="",V1860&gt;TODAY()),DATEDIF(TODAY(),V1860,"Y")&amp;" anos"&amp;" "&amp;DATEDIF(TODAY(),V1860,"YM")&amp;" meses"&amp;" "&amp;DATEDIF(TODAY(),V1860,"MD")&amp;" dias",IF(AND(Z1860="",X1860&lt;TODAY()),"Contrato Encerrado",IF(AND(Z1860="",X1860&gt;TODAY()),DATEDIF(TODAY(),X1860,"Y")&amp;" anos"&amp;" "&amp;DATEDIF(TODAY(),X1860,"YM")&amp;" meses"&amp;" "&amp;DATEDIF(TODAY(),X1860,"MD")&amp;" dias",IF(AND(Z1860&lt;&gt;””,Z1860&lt;TODAY()),"Contrato Encerrado",IF(AND(Z1860&lt;&gt;"",Z1860&gt;TODAY()),DATEDIF(TODAY(),Z1860,"Y")&amp;" anos"&amp;" "&amp;DATEDIF(TODAY(),Z1860,"YM")&amp;" meses"&amp;" "&amp;DATEDIF(TODAY(),Z1860,"MD")&amp;" dias"))))))))</f>
        <v>Contrato Encerrado</v>
      </c>
      <c r="AE1860" s="35">
        <f t="shared" si="146"/>
        <v>469</v>
      </c>
      <c r="AF1860" s="35">
        <f t="shared" si="147"/>
        <v>261</v>
      </c>
      <c r="AG1860" s="17" t="str">
        <f t="shared" si="148"/>
        <v>0 anos 8 meses 17 dias</v>
      </c>
    </row>
    <row r="1861" spans="1:33" ht="11.25" customHeight="1" x14ac:dyDescent="0.2">
      <c r="A1861" s="10" t="s">
        <v>9</v>
      </c>
      <c r="B1861" s="10" t="s">
        <v>13</v>
      </c>
      <c r="C1861" s="11" t="s">
        <v>16</v>
      </c>
      <c r="D1861" s="36">
        <v>2021</v>
      </c>
      <c r="E1861" s="13" t="s">
        <v>79</v>
      </c>
      <c r="F1861" s="10" t="s">
        <v>15513</v>
      </c>
      <c r="G1861" s="83" t="s">
        <v>3497</v>
      </c>
      <c r="H1861" s="84" t="s">
        <v>3498</v>
      </c>
      <c r="I1861" s="13" t="s">
        <v>3499</v>
      </c>
      <c r="J1861" s="14" t="s">
        <v>14943</v>
      </c>
      <c r="K1861" s="13" t="s">
        <v>29</v>
      </c>
      <c r="L1861" s="25" t="s">
        <v>81</v>
      </c>
      <c r="M1861" s="7" t="s">
        <v>82</v>
      </c>
      <c r="N1861" s="27" t="s">
        <v>14557</v>
      </c>
      <c r="O1861" s="24" t="s">
        <v>10152</v>
      </c>
      <c r="P1861" s="26" t="s">
        <v>2516</v>
      </c>
      <c r="Q1861" s="26" t="s">
        <v>14553</v>
      </c>
      <c r="R1861" s="31">
        <v>37853</v>
      </c>
      <c r="S1861" s="31">
        <v>44287</v>
      </c>
      <c r="T1861" s="31">
        <v>44561</v>
      </c>
      <c r="U1861" s="31">
        <v>45362</v>
      </c>
      <c r="V1861" s="31">
        <v>45819</v>
      </c>
      <c r="W1861" s="17"/>
      <c r="X1861" s="17"/>
      <c r="Y1861" s="17"/>
      <c r="Z1861" s="20"/>
      <c r="AA1861" s="18">
        <f t="shared" ca="1" si="145"/>
        <v>22</v>
      </c>
      <c r="AB1861" s="19" t="s">
        <v>7878</v>
      </c>
      <c r="AC1861" s="35" t="str">
        <f t="shared" si="149"/>
        <v>2 anos 0 meses 1 dias</v>
      </c>
      <c r="AD1861" s="35" t="str">
        <f ca="1">IF(AND(V1861="",T1861&lt;TODAY()),"Contrato Encerrado",IF(AND(V1861="",T1861&gt;TODAY()),DATEDIF(TODAY(),T1861,"Y")&amp;" anos"&amp;" "&amp;DATEDIF(TODAY(),T1861,"YM")&amp;" meses"&amp;" "&amp;DATEDIF(TODAY(),T1861,"MD")&amp;" dias",IF(AND(X1861="",V1861&lt;TODAY()),"Contrato Encerrado",IF(AND(X1861="",V1861&gt;TODAY()),DATEDIF(TODAY(),V1861,"Y")&amp;" anos"&amp;" "&amp;DATEDIF(TODAY(),V1861,"YM")&amp;" meses"&amp;" "&amp;DATEDIF(TODAY(),V1861,"MD")&amp;" dias",IF(AND(Z1861="",X1861&lt;TODAY()),"Contrato Encerrado",IF(AND(Z1861="",X1861&gt;TODAY()),DATEDIF(TODAY(),X1861,"Y")&amp;" anos"&amp;" "&amp;DATEDIF(TODAY(),X1861,"YM")&amp;" meses"&amp;" "&amp;DATEDIF(TODAY(),X1861,"MD")&amp;" dias",IF(AND(Z1861&lt;&gt;””,Z1861&lt;TODAY()),"Contrato Encerrado",IF(AND(Z1861&lt;&gt;"",Z1861&gt;TODAY()),DATEDIF(TODAY(),Z1861,"Y")&amp;" anos"&amp;" "&amp;DATEDIF(TODAY(),Z1861,"YM")&amp;" meses"&amp;" "&amp;DATEDIF(TODAY(),Z1861,"MD")&amp;" dias"))))))))</f>
        <v>Contrato Encerrado</v>
      </c>
      <c r="AE1861" s="35">
        <f t="shared" si="146"/>
        <v>731</v>
      </c>
      <c r="AF1861" s="35">
        <f t="shared" si="147"/>
        <v>-1</v>
      </c>
      <c r="AG1861" s="17" t="str">
        <f t="shared" si="148"/>
        <v>ESTÁGIO COMPLETOU 2 ANOS</v>
      </c>
    </row>
    <row r="1862" spans="1:33" ht="11.25" customHeight="1" x14ac:dyDescent="0.2">
      <c r="A1862" s="8" t="s">
        <v>9</v>
      </c>
      <c r="B1862" s="8" t="s">
        <v>13</v>
      </c>
      <c r="C1862" s="22" t="s">
        <v>24</v>
      </c>
      <c r="D1862" s="36">
        <v>2024</v>
      </c>
      <c r="E1862" s="23" t="s">
        <v>79</v>
      </c>
      <c r="F1862" s="8" t="s">
        <v>80</v>
      </c>
      <c r="G1862" s="77" t="s">
        <v>14852</v>
      </c>
      <c r="H1862" s="78" t="s">
        <v>14853</v>
      </c>
      <c r="I1862" s="9" t="s">
        <v>14772</v>
      </c>
      <c r="J1862" s="74" t="s">
        <v>1302</v>
      </c>
      <c r="K1862" s="9" t="s">
        <v>29</v>
      </c>
      <c r="L1862" s="24" t="s">
        <v>30</v>
      </c>
      <c r="M1862" s="7" t="s">
        <v>9427</v>
      </c>
      <c r="N1862" s="24" t="s">
        <v>2100</v>
      </c>
      <c r="O1862" s="24" t="s">
        <v>10152</v>
      </c>
      <c r="P1862" s="24" t="s">
        <v>2518</v>
      </c>
      <c r="Q1862" s="24" t="s">
        <v>2523</v>
      </c>
      <c r="R1862" s="17">
        <v>37782</v>
      </c>
      <c r="S1862" s="17">
        <v>45573</v>
      </c>
      <c r="T1862" s="114">
        <v>45930</v>
      </c>
      <c r="U1862" s="114"/>
      <c r="V1862" s="17"/>
      <c r="W1862" s="17"/>
      <c r="X1862" s="17"/>
      <c r="Y1862" s="17"/>
      <c r="Z1862" s="20"/>
      <c r="AA1862" s="18">
        <f t="shared" ca="1" si="145"/>
        <v>22</v>
      </c>
      <c r="AB1862" s="51" t="s">
        <v>7878</v>
      </c>
      <c r="AC1862" s="35" t="str">
        <f t="shared" si="149"/>
        <v>0 anos 11 meses 22 dias</v>
      </c>
      <c r="AD1862" s="35" t="str">
        <f ca="1">IF(AND(V1862="",T1862&lt;TODAY()),"Contrato Encerrado",IF(AND(V1862="",T1862&gt;TODAY()),DATEDIF(TODAY(),T1862,"Y")&amp;" anos"&amp;" "&amp;DATEDIF(TODAY(),T1862,"YM")&amp;" meses"&amp;" "&amp;DATEDIF(TODAY(),T1862,"MD")&amp;" dias",IF(AND(X1862="",V1862&lt;TODAY()),"Contrato Encerrado",IF(AND(X1862="",V1862&gt;TODAY()),DATEDIF(TODAY(),V1862,"Y")&amp;" anos"&amp;" "&amp;DATEDIF(TODAY(),V1862,"YM")&amp;" meses"&amp;" "&amp;DATEDIF(TODAY(),V1862,"MD")&amp;" dias",IF(AND(Z1862="",X1862&lt;TODAY()),"Contrato Encerrado",IF(AND(Z1862="",X1862&gt;TODAY()),DATEDIF(TODAY(),X1862,"Y")&amp;" anos"&amp;" "&amp;DATEDIF(TODAY(),X1862,"YM")&amp;" meses"&amp;" "&amp;DATEDIF(TODAY(),X1862,"MD")&amp;" dias",IF(AND(Z1862&lt;&gt;””,Z1862&lt;TODAY()),"Contrato Encerrado",IF(AND(Z1862&lt;&gt;"",Z1862&gt;TODAY()),DATEDIF(TODAY(),Z1862,"Y")&amp;" anos"&amp;" "&amp;DATEDIF(TODAY(),Z1862,"YM")&amp;" meses"&amp;" "&amp;DATEDIF(TODAY(),Z1862,"MD")&amp;" dias"))))))))</f>
        <v>Contrato Encerrado</v>
      </c>
      <c r="AE1862" s="35">
        <f t="shared" si="146"/>
        <v>357</v>
      </c>
      <c r="AF1862" s="35">
        <f t="shared" si="147"/>
        <v>373</v>
      </c>
      <c r="AG1862" s="17" t="str">
        <f t="shared" si="148"/>
        <v>1 anos 0 meses 7 dias</v>
      </c>
    </row>
    <row r="1863" spans="1:33" ht="11.25" customHeight="1" x14ac:dyDescent="0.2">
      <c r="A1863" s="8" t="s">
        <v>9</v>
      </c>
      <c r="B1863" s="10" t="s">
        <v>13</v>
      </c>
      <c r="C1863" s="11" t="s">
        <v>20</v>
      </c>
      <c r="D1863" s="36">
        <v>2021</v>
      </c>
      <c r="E1863" s="14" t="s">
        <v>772</v>
      </c>
      <c r="F1863" s="8" t="s">
        <v>773</v>
      </c>
      <c r="G1863" s="77" t="s">
        <v>3500</v>
      </c>
      <c r="H1863" s="78" t="s">
        <v>3501</v>
      </c>
      <c r="I1863" s="14" t="s">
        <v>3502</v>
      </c>
      <c r="J1863" s="14" t="s">
        <v>1302</v>
      </c>
      <c r="K1863" s="14" t="s">
        <v>29</v>
      </c>
      <c r="L1863" s="15" t="s">
        <v>30</v>
      </c>
      <c r="M1863" s="7" t="s">
        <v>9427</v>
      </c>
      <c r="N1863" s="27" t="s">
        <v>3265</v>
      </c>
      <c r="O1863" s="27"/>
      <c r="P1863" s="26" t="s">
        <v>2517</v>
      </c>
      <c r="Q1863" s="26" t="s">
        <v>2522</v>
      </c>
      <c r="R1863" s="31">
        <v>36783</v>
      </c>
      <c r="S1863" s="31">
        <v>44375</v>
      </c>
      <c r="T1863" s="31">
        <v>44503</v>
      </c>
      <c r="U1863" s="31"/>
      <c r="V1863" s="31"/>
      <c r="W1863" s="31"/>
      <c r="X1863" s="17"/>
      <c r="Y1863" s="17"/>
      <c r="Z1863" s="31"/>
      <c r="AA1863" s="18">
        <f t="shared" ca="1" si="145"/>
        <v>25</v>
      </c>
      <c r="AB1863" s="19" t="s">
        <v>7878</v>
      </c>
      <c r="AC1863" s="35" t="str">
        <f t="shared" si="149"/>
        <v>0 anos 4 meses 6 dias</v>
      </c>
      <c r="AD1863" s="35" t="str">
        <f ca="1">IF(AND(V1863="",T1863&lt;TODAY()),"Contrato Encerrado",IF(AND(V1863="",T1863&gt;TODAY()),DATEDIF(TODAY(),T1863,"Y")&amp;" anos"&amp;" "&amp;DATEDIF(TODAY(),T1863,"YM")&amp;" meses"&amp;" "&amp;DATEDIF(TODAY(),T1863,"MD")&amp;" dias",IF(AND(X1863="",V1863&lt;TODAY()),"Contrato Encerrado",IF(AND(X1863="",V1863&gt;TODAY()),DATEDIF(TODAY(),V1863,"Y")&amp;" anos"&amp;" "&amp;DATEDIF(TODAY(),V1863,"YM")&amp;" meses"&amp;" "&amp;DATEDIF(TODAY(),V1863,"MD")&amp;" dias",IF(AND(Z1863="",X1863&lt;TODAY()),"Contrato Encerrado",IF(AND(Z1863="",X1863&gt;TODAY()),DATEDIF(TODAY(),X1863,"Y")&amp;" anos"&amp;" "&amp;DATEDIF(TODAY(),X1863,"YM")&amp;" meses"&amp;" "&amp;DATEDIF(TODAY(),X1863,"MD")&amp;" dias",IF(AND(Z1863&lt;&gt;””,Z1863&lt;TODAY()),"Contrato Encerrado",IF(AND(Z1863&lt;&gt;"",Z1863&gt;TODAY()),DATEDIF(TODAY(),Z1863,"Y")&amp;" anos"&amp;" "&amp;DATEDIF(TODAY(),Z1863,"YM")&amp;" meses"&amp;" "&amp;DATEDIF(TODAY(),Z1863,"MD")&amp;" dias"))))))))</f>
        <v>Contrato Encerrado</v>
      </c>
      <c r="AE1863" s="35">
        <f t="shared" si="146"/>
        <v>128</v>
      </c>
      <c r="AF1863" s="35">
        <f t="shared" si="147"/>
        <v>602</v>
      </c>
      <c r="AG1863" s="17" t="str">
        <f t="shared" si="148"/>
        <v>1 anos 7 meses 24 dias</v>
      </c>
    </row>
    <row r="1864" spans="1:33" ht="11.25" customHeight="1" x14ac:dyDescent="0.2">
      <c r="A1864" s="8" t="s">
        <v>9</v>
      </c>
      <c r="B1864" s="8" t="s">
        <v>13</v>
      </c>
      <c r="C1864" s="22" t="s">
        <v>21</v>
      </c>
      <c r="D1864" s="37">
        <v>2024</v>
      </c>
      <c r="E1864" s="12" t="s">
        <v>1755</v>
      </c>
      <c r="F1864" s="8" t="s">
        <v>1756</v>
      </c>
      <c r="G1864" s="77" t="s">
        <v>14135</v>
      </c>
      <c r="H1864" s="78" t="s">
        <v>14136</v>
      </c>
      <c r="I1864" s="14" t="s">
        <v>14137</v>
      </c>
      <c r="J1864" s="14" t="s">
        <v>1302</v>
      </c>
      <c r="K1864" s="14" t="s">
        <v>29</v>
      </c>
      <c r="L1864" s="15" t="s">
        <v>30</v>
      </c>
      <c r="M1864" s="7" t="s">
        <v>9427</v>
      </c>
      <c r="N1864" s="15" t="s">
        <v>2119</v>
      </c>
      <c r="O1864" s="15" t="s">
        <v>10152</v>
      </c>
      <c r="P1864" s="15" t="s">
        <v>2518</v>
      </c>
      <c r="Q1864" s="15" t="s">
        <v>2523</v>
      </c>
      <c r="R1864" s="20">
        <v>35693</v>
      </c>
      <c r="S1864" s="20">
        <v>45512</v>
      </c>
      <c r="T1864" s="20">
        <v>45657</v>
      </c>
      <c r="U1864" s="20"/>
      <c r="V1864" s="20"/>
      <c r="W1864" s="20"/>
      <c r="X1864" s="17"/>
      <c r="Y1864" s="17"/>
      <c r="Z1864" s="20"/>
      <c r="AA1864" s="18">
        <f t="shared" ca="1" si="145"/>
        <v>28</v>
      </c>
      <c r="AB1864" s="15" t="s">
        <v>7878</v>
      </c>
      <c r="AC1864" s="35" t="str">
        <f t="shared" si="149"/>
        <v>0 anos 4 meses 23 dias</v>
      </c>
      <c r="AD1864" s="35" t="str">
        <f ca="1">IF(AND(V1864="",T1864&lt;TODAY()),"Contrato Encerrado",IF(AND(V1864="",T1864&gt;TODAY()),DATEDIF(TODAY(),T1864,"Y")&amp;" anos"&amp;" "&amp;DATEDIF(TODAY(),T1864,"YM")&amp;" meses"&amp;" "&amp;DATEDIF(TODAY(),T1864,"MD")&amp;" dias",IF(AND(X1864="",V1864&lt;TODAY()),"Contrato Encerrado",IF(AND(X1864="",V1864&gt;TODAY()),DATEDIF(TODAY(),V1864,"Y")&amp;" anos"&amp;" "&amp;DATEDIF(TODAY(),V1864,"YM")&amp;" meses"&amp;" "&amp;DATEDIF(TODAY(),V1864,"MD")&amp;" dias",IF(AND(Z1864="",X1864&lt;TODAY()),"Contrato Encerrado",IF(AND(Z1864="",X1864&gt;TODAY()),DATEDIF(TODAY(),X1864,"Y")&amp;" anos"&amp;" "&amp;DATEDIF(TODAY(),X1864,"YM")&amp;" meses"&amp;" "&amp;DATEDIF(TODAY(),X1864,"MD")&amp;" dias",IF(AND(Z1864&lt;&gt;””,Z1864&lt;TODAY()),"Contrato Encerrado",IF(AND(Z1864&lt;&gt;"",Z1864&gt;TODAY()),DATEDIF(TODAY(),Z1864,"Y")&amp;" anos"&amp;" "&amp;DATEDIF(TODAY(),Z1864,"YM")&amp;" meses"&amp;" "&amp;DATEDIF(TODAY(),Z1864,"MD")&amp;" dias"))))))))</f>
        <v>Contrato Encerrado</v>
      </c>
      <c r="AE1864" s="35">
        <f t="shared" si="146"/>
        <v>145</v>
      </c>
      <c r="AF1864" s="35">
        <f t="shared" si="147"/>
        <v>585</v>
      </c>
      <c r="AG1864" s="17" t="str">
        <f t="shared" si="148"/>
        <v>1 anos 7 meses 7 dias</v>
      </c>
    </row>
    <row r="1865" spans="1:33" ht="11.25" customHeight="1" x14ac:dyDescent="0.2">
      <c r="A1865" s="8" t="s">
        <v>9</v>
      </c>
      <c r="B1865" s="8" t="s">
        <v>13</v>
      </c>
      <c r="C1865" s="22" t="s">
        <v>21</v>
      </c>
      <c r="D1865" s="35">
        <v>2025</v>
      </c>
      <c r="E1865" s="12" t="s">
        <v>157</v>
      </c>
      <c r="F1865" s="8" t="s">
        <v>158</v>
      </c>
      <c r="G1865" s="14" t="s">
        <v>17374</v>
      </c>
      <c r="H1865" s="8" t="s">
        <v>17375</v>
      </c>
      <c r="I1865" s="14" t="s">
        <v>16905</v>
      </c>
      <c r="J1865" s="14" t="s">
        <v>10</v>
      </c>
      <c r="K1865" s="14" t="s">
        <v>29</v>
      </c>
      <c r="L1865" s="15" t="s">
        <v>81</v>
      </c>
      <c r="M1865" s="7" t="s">
        <v>16173</v>
      </c>
      <c r="N1865" s="15" t="s">
        <v>4113</v>
      </c>
      <c r="O1865" s="15" t="s">
        <v>10999</v>
      </c>
      <c r="P1865" s="15" t="s">
        <v>2518</v>
      </c>
      <c r="Q1865" s="15" t="s">
        <v>4109</v>
      </c>
      <c r="R1865" s="20">
        <v>39636</v>
      </c>
      <c r="S1865" s="20">
        <v>45873</v>
      </c>
      <c r="T1865" s="20">
        <v>46237</v>
      </c>
      <c r="U1865" s="20"/>
      <c r="V1865" s="20"/>
      <c r="W1865" s="20"/>
      <c r="X1865" s="17"/>
      <c r="Y1865" s="17"/>
      <c r="Z1865" s="20"/>
      <c r="AA1865" s="21">
        <f t="shared" ca="1" si="145"/>
        <v>17</v>
      </c>
      <c r="AB1865" s="20" t="s">
        <v>7878</v>
      </c>
      <c r="AC1865" s="35" t="str">
        <f t="shared" si="149"/>
        <v>0 anos 11 meses 30 dias</v>
      </c>
      <c r="AD1865" s="35" t="str">
        <f ca="1">IF(AND(V1865="",T1865&lt;TODAY()),"Contrato Encerrado",IF(AND(V1865="",T1865&gt;TODAY()),DATEDIF(TODAY(),T1865,"Y")&amp;" anos"&amp;" "&amp;DATEDIF(TODAY(),T1865,"YM")&amp;" meses"&amp;" "&amp;DATEDIF(TODAY(),T1865,"MD")&amp;" dias",IF(AND(X1865="",V1865&lt;TODAY()),"Contrato Encerrado",IF(AND(X1865="",V1865&gt;TODAY()),DATEDIF(TODAY(),V1865,"Y")&amp;" anos"&amp;" "&amp;DATEDIF(TODAY(),V1865,"YM")&amp;" meses"&amp;" "&amp;DATEDIF(TODAY(),V1865,"MD")&amp;" dias",IF(AND(Z1865="",X1865&lt;TODAY()),"Contrato Encerrado",IF(AND(Z1865="",X1865&gt;TODAY()),DATEDIF(TODAY(),X1865,"Y")&amp;" anos"&amp;" "&amp;DATEDIF(TODAY(),X1865,"YM")&amp;" meses"&amp;" "&amp;DATEDIF(TODAY(),X1865,"MD")&amp;" dias",IF(AND(Z1865&lt;&gt;””,Z1865&lt;TODAY()),"Contrato Encerrado",IF(AND(Z1865&lt;&gt;"",Z1865&gt;TODAY()),DATEDIF(TODAY(),Z1865,"Y")&amp;" anos"&amp;" "&amp;DATEDIF(TODAY(),Z1865,"YM")&amp;" meses"&amp;" "&amp;DATEDIF(TODAY(),Z1865,"MD")&amp;" dias"))))))))</f>
        <v>0 anos 9 meses 27 dias</v>
      </c>
      <c r="AE1865" s="35">
        <f t="shared" si="146"/>
        <v>364</v>
      </c>
      <c r="AF1865" s="35">
        <f t="shared" si="147"/>
        <v>366</v>
      </c>
      <c r="AG1865" s="17" t="str">
        <f t="shared" si="148"/>
        <v>0 anos 11 meses 31 dias</v>
      </c>
    </row>
    <row r="1866" spans="1:33" ht="11.25" customHeight="1" x14ac:dyDescent="0.2">
      <c r="A1866" s="8" t="s">
        <v>9</v>
      </c>
      <c r="B1866" s="10" t="s">
        <v>13</v>
      </c>
      <c r="C1866" s="11" t="s">
        <v>23</v>
      </c>
      <c r="D1866" s="36">
        <v>2021</v>
      </c>
      <c r="E1866" s="12" t="s">
        <v>157</v>
      </c>
      <c r="F1866" s="8" t="s">
        <v>158</v>
      </c>
      <c r="G1866" s="77" t="s">
        <v>3503</v>
      </c>
      <c r="H1866" s="78" t="s">
        <v>3504</v>
      </c>
      <c r="I1866" s="14" t="s">
        <v>3505</v>
      </c>
      <c r="J1866" s="14" t="s">
        <v>1302</v>
      </c>
      <c r="K1866" s="14" t="s">
        <v>29</v>
      </c>
      <c r="L1866" s="15" t="s">
        <v>30</v>
      </c>
      <c r="M1866" s="7" t="s">
        <v>9427</v>
      </c>
      <c r="N1866" s="26" t="s">
        <v>4113</v>
      </c>
      <c r="O1866" s="27"/>
      <c r="P1866" s="26" t="s">
        <v>2517</v>
      </c>
      <c r="Q1866" s="26" t="s">
        <v>2522</v>
      </c>
      <c r="R1866" s="31">
        <v>36533</v>
      </c>
      <c r="S1866" s="31">
        <v>44474</v>
      </c>
      <c r="T1866" s="31">
        <v>44562</v>
      </c>
      <c r="U1866" s="31"/>
      <c r="V1866" s="31"/>
      <c r="W1866" s="31"/>
      <c r="X1866" s="17"/>
      <c r="Y1866" s="17"/>
      <c r="Z1866" s="31"/>
      <c r="AA1866" s="18">
        <f t="shared" ca="1" si="145"/>
        <v>25</v>
      </c>
      <c r="AB1866" s="19" t="s">
        <v>7878</v>
      </c>
      <c r="AC1866" s="35" t="str">
        <f t="shared" si="149"/>
        <v>0 anos 2 meses 27 dias</v>
      </c>
      <c r="AD1866" s="35" t="str">
        <f ca="1">IF(AND(V1866="",T1866&lt;TODAY()),"Contrato Encerrado",IF(AND(V1866="",T1866&gt;TODAY()),DATEDIF(TODAY(),T1866,"Y")&amp;" anos"&amp;" "&amp;DATEDIF(TODAY(),T1866,"YM")&amp;" meses"&amp;" "&amp;DATEDIF(TODAY(),T1866,"MD")&amp;" dias",IF(AND(X1866="",V1866&lt;TODAY()),"Contrato Encerrado",IF(AND(X1866="",V1866&gt;TODAY()),DATEDIF(TODAY(),V1866,"Y")&amp;" anos"&amp;" "&amp;DATEDIF(TODAY(),V1866,"YM")&amp;" meses"&amp;" "&amp;DATEDIF(TODAY(),V1866,"MD")&amp;" dias",IF(AND(Z1866="",X1866&lt;TODAY()),"Contrato Encerrado",IF(AND(Z1866="",X1866&gt;TODAY()),DATEDIF(TODAY(),X1866,"Y")&amp;" anos"&amp;" "&amp;DATEDIF(TODAY(),X1866,"YM")&amp;" meses"&amp;" "&amp;DATEDIF(TODAY(),X1866,"MD")&amp;" dias",IF(AND(Z1866&lt;&gt;””,Z1866&lt;TODAY()),"Contrato Encerrado",IF(AND(Z1866&lt;&gt;"",Z1866&gt;TODAY()),DATEDIF(TODAY(),Z1866,"Y")&amp;" anos"&amp;" "&amp;DATEDIF(TODAY(),Z1866,"YM")&amp;" meses"&amp;" "&amp;DATEDIF(TODAY(),Z1866,"MD")&amp;" dias"))))))))</f>
        <v>Contrato Encerrado</v>
      </c>
      <c r="AE1866" s="35">
        <f t="shared" si="146"/>
        <v>88</v>
      </c>
      <c r="AF1866" s="35">
        <f t="shared" si="147"/>
        <v>642</v>
      </c>
      <c r="AG1866" s="17" t="str">
        <f t="shared" si="148"/>
        <v>1 anos 9 meses 3 dias</v>
      </c>
    </row>
    <row r="1867" spans="1:33" ht="11.25" customHeight="1" x14ac:dyDescent="0.2">
      <c r="A1867" s="8" t="s">
        <v>9</v>
      </c>
      <c r="B1867" s="8" t="s">
        <v>13</v>
      </c>
      <c r="C1867" s="22" t="s">
        <v>15</v>
      </c>
      <c r="D1867" s="37">
        <v>2025</v>
      </c>
      <c r="E1867" s="12" t="s">
        <v>157</v>
      </c>
      <c r="F1867" s="8" t="s">
        <v>158</v>
      </c>
      <c r="G1867" s="77" t="s">
        <v>15701</v>
      </c>
      <c r="H1867" s="78" t="s">
        <v>15702</v>
      </c>
      <c r="I1867" s="14" t="s">
        <v>15703</v>
      </c>
      <c r="J1867" s="14" t="s">
        <v>10</v>
      </c>
      <c r="K1867" s="14" t="s">
        <v>29</v>
      </c>
      <c r="L1867" s="15" t="s">
        <v>81</v>
      </c>
      <c r="M1867" s="7" t="s">
        <v>82</v>
      </c>
      <c r="N1867" s="15" t="s">
        <v>4113</v>
      </c>
      <c r="O1867" s="15" t="s">
        <v>15704</v>
      </c>
      <c r="P1867" s="15" t="s">
        <v>2518</v>
      </c>
      <c r="Q1867" s="15" t="s">
        <v>4109</v>
      </c>
      <c r="R1867" s="20">
        <v>39758</v>
      </c>
      <c r="S1867" s="20">
        <v>45712</v>
      </c>
      <c r="T1867" s="20">
        <v>46076</v>
      </c>
      <c r="U1867" s="20"/>
      <c r="V1867" s="20"/>
      <c r="W1867" s="20"/>
      <c r="X1867" s="17"/>
      <c r="Y1867" s="17"/>
      <c r="Z1867" s="20"/>
      <c r="AA1867" s="21">
        <f t="shared" ca="1" si="145"/>
        <v>16</v>
      </c>
      <c r="AB1867" s="15" t="s">
        <v>7878</v>
      </c>
      <c r="AC1867" s="35" t="str">
        <f t="shared" si="149"/>
        <v>0 anos 11 meses 30 dias</v>
      </c>
      <c r="AD1867" s="35" t="str">
        <f ca="1">IF(AND(V1867="",T1867&lt;TODAY()),"Contrato Encerrado",IF(AND(V1867="",T1867&gt;TODAY()),DATEDIF(TODAY(),T1867,"Y")&amp;" anos"&amp;" "&amp;DATEDIF(TODAY(),T1867,"YM")&amp;" meses"&amp;" "&amp;DATEDIF(TODAY(),T1867,"MD")&amp;" dias",IF(AND(X1867="",V1867&lt;TODAY()),"Contrato Encerrado",IF(AND(X1867="",V1867&gt;TODAY()),DATEDIF(TODAY(),V1867,"Y")&amp;" anos"&amp;" "&amp;DATEDIF(TODAY(),V1867,"YM")&amp;" meses"&amp;" "&amp;DATEDIF(TODAY(),V1867,"MD")&amp;" dias",IF(AND(Z1867="",X1867&lt;TODAY()),"Contrato Encerrado",IF(AND(Z1867="",X1867&gt;TODAY()),DATEDIF(TODAY(),X1867,"Y")&amp;" anos"&amp;" "&amp;DATEDIF(TODAY(),X1867,"YM")&amp;" meses"&amp;" "&amp;DATEDIF(TODAY(),X1867,"MD")&amp;" dias",IF(AND(Z1867&lt;&gt;””,Z1867&lt;TODAY()),"Contrato Encerrado",IF(AND(Z1867&lt;&gt;"",Z1867&gt;TODAY()),DATEDIF(TODAY(),Z1867,"Y")&amp;" anos"&amp;" "&amp;DATEDIF(TODAY(),Z1867,"YM")&amp;" meses"&amp;" "&amp;DATEDIF(TODAY(),Z1867,"MD")&amp;" dias"))))))))</f>
        <v>0 anos 4 meses 16 dias</v>
      </c>
      <c r="AE1867" s="35">
        <f t="shared" si="146"/>
        <v>364</v>
      </c>
      <c r="AF1867" s="35">
        <f t="shared" si="147"/>
        <v>366</v>
      </c>
      <c r="AG1867" s="17" t="str">
        <f t="shared" si="148"/>
        <v>0 anos 11 meses 31 dias</v>
      </c>
    </row>
    <row r="1868" spans="1:33" ht="11.25" customHeight="1" x14ac:dyDescent="0.2">
      <c r="A1868" s="8" t="s">
        <v>9</v>
      </c>
      <c r="B1868" s="8" t="s">
        <v>13</v>
      </c>
      <c r="C1868" s="22" t="s">
        <v>15</v>
      </c>
      <c r="D1868" s="37">
        <v>2025</v>
      </c>
      <c r="E1868" s="12" t="s">
        <v>157</v>
      </c>
      <c r="F1868" s="8" t="s">
        <v>158</v>
      </c>
      <c r="G1868" s="77" t="s">
        <v>15705</v>
      </c>
      <c r="H1868" s="78" t="s">
        <v>15706</v>
      </c>
      <c r="I1868" s="14" t="s">
        <v>15707</v>
      </c>
      <c r="J1868" s="14" t="s">
        <v>10</v>
      </c>
      <c r="K1868" s="14" t="s">
        <v>29</v>
      </c>
      <c r="L1868" s="15" t="s">
        <v>30</v>
      </c>
      <c r="M1868" s="7" t="s">
        <v>9427</v>
      </c>
      <c r="N1868" s="15" t="s">
        <v>6302</v>
      </c>
      <c r="O1868" s="15" t="s">
        <v>8425</v>
      </c>
      <c r="P1868" s="15" t="s">
        <v>2518</v>
      </c>
      <c r="Q1868" s="15" t="s">
        <v>2521</v>
      </c>
      <c r="R1868" s="15" t="s">
        <v>15708</v>
      </c>
      <c r="S1868" s="15" t="s">
        <v>15661</v>
      </c>
      <c r="T1868" s="70">
        <v>46022</v>
      </c>
      <c r="U1868" s="20"/>
      <c r="V1868" s="20"/>
      <c r="W1868" s="20"/>
      <c r="X1868" s="17"/>
      <c r="Y1868" s="17"/>
      <c r="Z1868" s="20"/>
      <c r="AA1868" s="21">
        <f t="shared" ca="1" si="145"/>
        <v>30</v>
      </c>
      <c r="AB1868" s="15" t="s">
        <v>7878</v>
      </c>
      <c r="AC1868" s="35" t="str">
        <f t="shared" si="149"/>
        <v>0 anos 9 meses 14 dias</v>
      </c>
      <c r="AD1868" s="35" t="str">
        <f ca="1">IF(AND(V1868="",T1868&lt;TODAY()),"Contrato Encerrado",IF(AND(V1868="",T1868&gt;TODAY()),DATEDIF(TODAY(),T1868,"Y")&amp;" anos"&amp;" "&amp;DATEDIF(TODAY(),T1868,"YM")&amp;" meses"&amp;" "&amp;DATEDIF(TODAY(),T1868,"MD")&amp;" dias",IF(AND(X1868="",V1868&lt;TODAY()),"Contrato Encerrado",IF(AND(X1868="",V1868&gt;TODAY()),DATEDIF(TODAY(),V1868,"Y")&amp;" anos"&amp;" "&amp;DATEDIF(TODAY(),V1868,"YM")&amp;" meses"&amp;" "&amp;DATEDIF(TODAY(),V1868,"MD")&amp;" dias",IF(AND(Z1868="",X1868&lt;TODAY()),"Contrato Encerrado",IF(AND(Z1868="",X1868&gt;TODAY()),DATEDIF(TODAY(),X1868,"Y")&amp;" anos"&amp;" "&amp;DATEDIF(TODAY(),X1868,"YM")&amp;" meses"&amp;" "&amp;DATEDIF(TODAY(),X1868,"MD")&amp;" dias",IF(AND(Z1868&lt;&gt;””,Z1868&lt;TODAY()),"Contrato Encerrado",IF(AND(Z1868&lt;&gt;"",Z1868&gt;TODAY()),DATEDIF(TODAY(),Z1868,"Y")&amp;" anos"&amp;" "&amp;DATEDIF(TODAY(),Z1868,"YM")&amp;" meses"&amp;" "&amp;DATEDIF(TODAY(),Z1868,"MD")&amp;" dias"))))))))</f>
        <v>0 anos 2 meses 24 dias</v>
      </c>
      <c r="AE1868" s="35">
        <f t="shared" si="146"/>
        <v>289</v>
      </c>
      <c r="AF1868" s="35">
        <f t="shared" si="147"/>
        <v>441</v>
      </c>
      <c r="AG1868" s="17" t="str">
        <f t="shared" si="148"/>
        <v>1 anos 2 meses 16 dias</v>
      </c>
    </row>
    <row r="1869" spans="1:33" ht="11.25" customHeight="1" x14ac:dyDescent="0.2">
      <c r="A1869" s="8" t="s">
        <v>9</v>
      </c>
      <c r="B1869" s="8" t="s">
        <v>13</v>
      </c>
      <c r="C1869" s="22" t="s">
        <v>15</v>
      </c>
      <c r="D1869" s="37">
        <v>2023</v>
      </c>
      <c r="E1869" s="23" t="s">
        <v>1708</v>
      </c>
      <c r="F1869" s="8" t="s">
        <v>1709</v>
      </c>
      <c r="G1869" s="77" t="s">
        <v>6574</v>
      </c>
      <c r="H1869" s="78" t="s">
        <v>6575</v>
      </c>
      <c r="I1869" s="9" t="s">
        <v>6576</v>
      </c>
      <c r="J1869" s="14" t="s">
        <v>14943</v>
      </c>
      <c r="K1869" s="9" t="s">
        <v>29</v>
      </c>
      <c r="L1869" s="24" t="s">
        <v>81</v>
      </c>
      <c r="M1869" s="7" t="s">
        <v>82</v>
      </c>
      <c r="N1869" s="24" t="s">
        <v>4113</v>
      </c>
      <c r="O1869" s="24"/>
      <c r="P1869" s="24" t="s">
        <v>2518</v>
      </c>
      <c r="Q1869" s="24" t="s">
        <v>2523</v>
      </c>
      <c r="R1869" s="17">
        <v>38306</v>
      </c>
      <c r="S1869" s="17">
        <v>44993</v>
      </c>
      <c r="T1869" s="31">
        <v>45294</v>
      </c>
      <c r="U1869" s="17"/>
      <c r="V1869" s="31"/>
      <c r="W1869" s="17"/>
      <c r="X1869" s="17"/>
      <c r="Y1869" s="17"/>
      <c r="Z1869" s="31"/>
      <c r="AA1869" s="18">
        <f t="shared" ca="1" si="145"/>
        <v>20</v>
      </c>
      <c r="AB1869" s="19" t="s">
        <v>7878</v>
      </c>
      <c r="AC1869" s="35" t="str">
        <f t="shared" si="149"/>
        <v>0 anos 9 meses 26 dias</v>
      </c>
      <c r="AD1869" s="35" t="str">
        <f ca="1">IF(AND(V1869="",T1869&lt;TODAY()),"Contrato Encerrado",IF(AND(V1869="",T1869&gt;TODAY()),DATEDIF(TODAY(),T1869,"Y")&amp;" anos"&amp;" "&amp;DATEDIF(TODAY(),T1869,"YM")&amp;" meses"&amp;" "&amp;DATEDIF(TODAY(),T1869,"MD")&amp;" dias",IF(AND(X1869="",V1869&lt;TODAY()),"Contrato Encerrado",IF(AND(X1869="",V1869&gt;TODAY()),DATEDIF(TODAY(),V1869,"Y")&amp;" anos"&amp;" "&amp;DATEDIF(TODAY(),V1869,"YM")&amp;" meses"&amp;" "&amp;DATEDIF(TODAY(),V1869,"MD")&amp;" dias",IF(AND(Z1869="",X1869&lt;TODAY()),"Contrato Encerrado",IF(AND(Z1869="",X1869&gt;TODAY()),DATEDIF(TODAY(),X1869,"Y")&amp;" anos"&amp;" "&amp;DATEDIF(TODAY(),X1869,"YM")&amp;" meses"&amp;" "&amp;DATEDIF(TODAY(),X1869,"MD")&amp;" dias",IF(AND(Z1869&lt;&gt;””,Z1869&lt;TODAY()),"Contrato Encerrado",IF(AND(Z1869&lt;&gt;"",Z1869&gt;TODAY()),DATEDIF(TODAY(),Z1869,"Y")&amp;" anos"&amp;" "&amp;DATEDIF(TODAY(),Z1869,"YM")&amp;" meses"&amp;" "&amp;DATEDIF(TODAY(),Z1869,"MD")&amp;" dias"))))))))</f>
        <v>Contrato Encerrado</v>
      </c>
      <c r="AE1869" s="35">
        <f t="shared" si="146"/>
        <v>301</v>
      </c>
      <c r="AF1869" s="35">
        <f t="shared" si="147"/>
        <v>429</v>
      </c>
      <c r="AG1869" s="17" t="str">
        <f t="shared" si="148"/>
        <v>1 anos 2 meses 4 dias</v>
      </c>
    </row>
    <row r="1870" spans="1:33" ht="11.25" customHeight="1" x14ac:dyDescent="0.2">
      <c r="A1870" s="8" t="s">
        <v>9</v>
      </c>
      <c r="B1870" s="8" t="s">
        <v>13</v>
      </c>
      <c r="C1870" s="22" t="s">
        <v>24</v>
      </c>
      <c r="D1870" s="37">
        <v>2023</v>
      </c>
      <c r="E1870" s="12" t="s">
        <v>157</v>
      </c>
      <c r="F1870" s="8" t="s">
        <v>158</v>
      </c>
      <c r="G1870" s="77" t="s">
        <v>10317</v>
      </c>
      <c r="H1870" s="78" t="s">
        <v>10318</v>
      </c>
      <c r="I1870" s="14" t="s">
        <v>10319</v>
      </c>
      <c r="J1870" s="14" t="s">
        <v>14943</v>
      </c>
      <c r="K1870" s="14" t="s">
        <v>29</v>
      </c>
      <c r="L1870" s="15" t="s">
        <v>30</v>
      </c>
      <c r="M1870" s="7" t="s">
        <v>9427</v>
      </c>
      <c r="N1870" s="15" t="s">
        <v>2101</v>
      </c>
      <c r="O1870" s="15" t="s">
        <v>7895</v>
      </c>
      <c r="P1870" s="15" t="s">
        <v>2518</v>
      </c>
      <c r="Q1870" s="15" t="s">
        <v>4109</v>
      </c>
      <c r="R1870" s="30">
        <v>36922</v>
      </c>
      <c r="S1870" s="20">
        <v>45208</v>
      </c>
      <c r="T1870" s="20">
        <v>45656</v>
      </c>
      <c r="U1870" s="20"/>
      <c r="V1870" s="20"/>
      <c r="W1870" s="30"/>
      <c r="X1870" s="17"/>
      <c r="Y1870" s="17"/>
      <c r="Z1870" s="20"/>
      <c r="AA1870" s="18">
        <f t="shared" ca="1" si="145"/>
        <v>24</v>
      </c>
      <c r="AB1870" s="21" t="s">
        <v>7878</v>
      </c>
      <c r="AC1870" s="35" t="str">
        <f t="shared" si="149"/>
        <v>1 anos 2 meses 21 dias</v>
      </c>
      <c r="AD1870" s="35" t="str">
        <f ca="1">IF(AND(V1870="",T1870&lt;TODAY()),"Contrato Encerrado",IF(AND(V1870="",T1870&gt;TODAY()),DATEDIF(TODAY(),T1870,"Y")&amp;" anos"&amp;" "&amp;DATEDIF(TODAY(),T1870,"YM")&amp;" meses"&amp;" "&amp;DATEDIF(TODAY(),T1870,"MD")&amp;" dias",IF(AND(X1870="",V1870&lt;TODAY()),"Contrato Encerrado",IF(AND(X1870="",V1870&gt;TODAY()),DATEDIF(TODAY(),V1870,"Y")&amp;" anos"&amp;" "&amp;DATEDIF(TODAY(),V1870,"YM")&amp;" meses"&amp;" "&amp;DATEDIF(TODAY(),V1870,"MD")&amp;" dias",IF(AND(Z1870="",X1870&lt;TODAY()),"Contrato Encerrado",IF(AND(Z1870="",X1870&gt;TODAY()),DATEDIF(TODAY(),X1870,"Y")&amp;" anos"&amp;" "&amp;DATEDIF(TODAY(),X1870,"YM")&amp;" meses"&amp;" "&amp;DATEDIF(TODAY(),X1870,"MD")&amp;" dias",IF(AND(Z1870&lt;&gt;””,Z1870&lt;TODAY()),"Contrato Encerrado",IF(AND(Z1870&lt;&gt;"",Z1870&gt;TODAY()),DATEDIF(TODAY(),Z1870,"Y")&amp;" anos"&amp;" "&amp;DATEDIF(TODAY(),Z1870,"YM")&amp;" meses"&amp;" "&amp;DATEDIF(TODAY(),Z1870,"MD")&amp;" dias"))))))))</f>
        <v>Contrato Encerrado</v>
      </c>
      <c r="AE1870" s="35">
        <f t="shared" si="146"/>
        <v>448</v>
      </c>
      <c r="AF1870" s="35">
        <f t="shared" si="147"/>
        <v>282</v>
      </c>
      <c r="AG1870" s="17" t="str">
        <f t="shared" si="148"/>
        <v>0 anos 9 meses 8 dias</v>
      </c>
    </row>
    <row r="1871" spans="1:33" ht="11.25" customHeight="1" x14ac:dyDescent="0.2">
      <c r="A1871" s="8" t="s">
        <v>9</v>
      </c>
      <c r="B1871" s="8" t="s">
        <v>13</v>
      </c>
      <c r="C1871" s="22" t="s">
        <v>25</v>
      </c>
      <c r="D1871" s="37">
        <v>2023</v>
      </c>
      <c r="E1871" s="12" t="s">
        <v>157</v>
      </c>
      <c r="F1871" s="8" t="s">
        <v>158</v>
      </c>
      <c r="G1871" s="77" t="s">
        <v>10756</v>
      </c>
      <c r="H1871" s="78" t="s">
        <v>10757</v>
      </c>
      <c r="I1871" s="14" t="s">
        <v>10758</v>
      </c>
      <c r="J1871" s="67" t="s">
        <v>10</v>
      </c>
      <c r="K1871" s="14" t="s">
        <v>29</v>
      </c>
      <c r="L1871" s="15" t="s">
        <v>30</v>
      </c>
      <c r="M1871" s="7" t="s">
        <v>9427</v>
      </c>
      <c r="N1871" s="15" t="s">
        <v>6302</v>
      </c>
      <c r="O1871" s="15" t="s">
        <v>7896</v>
      </c>
      <c r="P1871" s="15" t="s">
        <v>2518</v>
      </c>
      <c r="Q1871" s="15" t="s">
        <v>2521</v>
      </c>
      <c r="R1871" s="20">
        <v>34037</v>
      </c>
      <c r="S1871" s="20">
        <v>45253</v>
      </c>
      <c r="T1871" s="20" t="s">
        <v>15143</v>
      </c>
      <c r="U1871" s="20"/>
      <c r="V1871" s="20"/>
      <c r="W1871" s="20"/>
      <c r="X1871" s="17"/>
      <c r="Y1871" s="17"/>
      <c r="Z1871" s="20"/>
      <c r="AA1871" s="18">
        <f t="shared" ca="1" si="145"/>
        <v>32</v>
      </c>
      <c r="AB1871" s="15" t="s">
        <v>7878</v>
      </c>
      <c r="AC1871" s="35" t="str">
        <f t="shared" si="149"/>
        <v>1 anos 11 meses 30 dias</v>
      </c>
      <c r="AD1871" s="35" t="str">
        <f ca="1">IF(AND(V1871="",T1871&lt;TODAY()),"Contrato Encerrado",IF(AND(V1871="",T1871&gt;TODAY()),DATEDIF(TODAY(),T1871,"Y")&amp;" anos"&amp;" "&amp;DATEDIF(TODAY(),T1871,"YM")&amp;" meses"&amp;" "&amp;DATEDIF(TODAY(),T1871,"MD")&amp;" dias",IF(AND(X1871="",V1871&lt;TODAY()),"Contrato Encerrado",IF(AND(X1871="",V1871&gt;TODAY()),DATEDIF(TODAY(),V1871,"Y")&amp;" anos"&amp;" "&amp;DATEDIF(TODAY(),V1871,"YM")&amp;" meses"&amp;" "&amp;DATEDIF(TODAY(),V1871,"MD")&amp;" dias",IF(AND(Z1871="",X1871&lt;TODAY()),"Contrato Encerrado",IF(AND(Z1871="",X1871&gt;TODAY()),DATEDIF(TODAY(),X1871,"Y")&amp;" anos"&amp;" "&amp;DATEDIF(TODAY(),X1871,"YM")&amp;" meses"&amp;" "&amp;DATEDIF(TODAY(),X1871,"MD")&amp;" dias",IF(AND(Z1871&lt;&gt;””,Z1871&lt;TODAY()),"Contrato Encerrado",IF(AND(Z1871&lt;&gt;"",Z1871&gt;TODAY()),DATEDIF(TODAY(),Z1871,"Y")&amp;" anos"&amp;" "&amp;DATEDIF(TODAY(),Z1871,"YM")&amp;" meses"&amp;" "&amp;DATEDIF(TODAY(),Z1871,"MD")&amp;" dias"))))))))</f>
        <v>0 anos 1 meses 15 dias</v>
      </c>
      <c r="AE1871" s="35">
        <f t="shared" si="146"/>
        <v>730</v>
      </c>
      <c r="AF1871" s="35">
        <f t="shared" si="147"/>
        <v>0</v>
      </c>
      <c r="AG1871" s="17" t="str">
        <f t="shared" si="148"/>
        <v>ESTÁGIO COMPLETOU 2 ANOS</v>
      </c>
    </row>
    <row r="1872" spans="1:33" ht="11.25" customHeight="1" x14ac:dyDescent="0.2">
      <c r="A1872" s="8" t="s">
        <v>9</v>
      </c>
      <c r="B1872" s="8" t="s">
        <v>13</v>
      </c>
      <c r="C1872" s="22" t="s">
        <v>25</v>
      </c>
      <c r="D1872" s="37">
        <v>2023</v>
      </c>
      <c r="E1872" s="12" t="s">
        <v>79</v>
      </c>
      <c r="F1872" s="8" t="s">
        <v>80</v>
      </c>
      <c r="G1872" s="77" t="s">
        <v>4645</v>
      </c>
      <c r="H1872" s="78" t="s">
        <v>10759</v>
      </c>
      <c r="I1872" s="14" t="s">
        <v>4646</v>
      </c>
      <c r="J1872" s="14" t="s">
        <v>14943</v>
      </c>
      <c r="K1872" s="14" t="s">
        <v>29</v>
      </c>
      <c r="L1872" s="15" t="s">
        <v>30</v>
      </c>
      <c r="M1872" s="7" t="s">
        <v>9427</v>
      </c>
      <c r="N1872" s="15" t="s">
        <v>2100</v>
      </c>
      <c r="O1872" s="15" t="s">
        <v>9474</v>
      </c>
      <c r="P1872" s="15" t="s">
        <v>2518</v>
      </c>
      <c r="Q1872" s="15" t="s">
        <v>2523</v>
      </c>
      <c r="R1872" s="20">
        <v>27809</v>
      </c>
      <c r="S1872" s="20">
        <v>45202</v>
      </c>
      <c r="T1872" s="20">
        <v>45291</v>
      </c>
      <c r="U1872" s="20"/>
      <c r="V1872" s="20"/>
      <c r="W1872" s="20"/>
      <c r="X1872" s="17"/>
      <c r="Y1872" s="17"/>
      <c r="Z1872" s="20"/>
      <c r="AA1872" s="18">
        <f t="shared" ca="1" si="145"/>
        <v>49</v>
      </c>
      <c r="AB1872" s="20" t="s">
        <v>7878</v>
      </c>
      <c r="AC1872" s="35" t="str">
        <f t="shared" si="149"/>
        <v>0 anos 2 meses 28 dias</v>
      </c>
      <c r="AD1872" s="35" t="str">
        <f ca="1">IF(AND(V1872="",T1872&lt;TODAY()),"Contrato Encerrado",IF(AND(V1872="",T1872&gt;TODAY()),DATEDIF(TODAY(),T1872,"Y")&amp;" anos"&amp;" "&amp;DATEDIF(TODAY(),T1872,"YM")&amp;" meses"&amp;" "&amp;DATEDIF(TODAY(),T1872,"MD")&amp;" dias",IF(AND(X1872="",V1872&lt;TODAY()),"Contrato Encerrado",IF(AND(X1872="",V1872&gt;TODAY()),DATEDIF(TODAY(),V1872,"Y")&amp;" anos"&amp;" "&amp;DATEDIF(TODAY(),V1872,"YM")&amp;" meses"&amp;" "&amp;DATEDIF(TODAY(),V1872,"MD")&amp;" dias",IF(AND(Z1872="",X1872&lt;TODAY()),"Contrato Encerrado",IF(AND(Z1872="",X1872&gt;TODAY()),DATEDIF(TODAY(),X1872,"Y")&amp;" anos"&amp;" "&amp;DATEDIF(TODAY(),X1872,"YM")&amp;" meses"&amp;" "&amp;DATEDIF(TODAY(),X1872,"MD")&amp;" dias",IF(AND(Z1872&lt;&gt;””,Z1872&lt;TODAY()),"Contrato Encerrado",IF(AND(Z1872&lt;&gt;"",Z1872&gt;TODAY()),DATEDIF(TODAY(),Z1872,"Y")&amp;" anos"&amp;" "&amp;DATEDIF(TODAY(),Z1872,"YM")&amp;" meses"&amp;" "&amp;DATEDIF(TODAY(),Z1872,"MD")&amp;" dias"))))))))</f>
        <v>Contrato Encerrado</v>
      </c>
      <c r="AE1872" s="35">
        <f t="shared" si="146"/>
        <v>89</v>
      </c>
      <c r="AF1872" s="35">
        <f t="shared" si="147"/>
        <v>641</v>
      </c>
      <c r="AG1872" s="17" t="str">
        <f t="shared" si="148"/>
        <v>1 anos 9 meses 2 dias</v>
      </c>
    </row>
    <row r="1873" spans="1:33" ht="11.25" customHeight="1" x14ac:dyDescent="0.2">
      <c r="A1873" s="8" t="s">
        <v>9</v>
      </c>
      <c r="B1873" s="10" t="s">
        <v>13</v>
      </c>
      <c r="C1873" s="11" t="s">
        <v>22</v>
      </c>
      <c r="D1873" s="36">
        <v>2022</v>
      </c>
      <c r="E1873" s="12" t="s">
        <v>157</v>
      </c>
      <c r="F1873" s="8" t="s">
        <v>158</v>
      </c>
      <c r="G1873" s="77" t="s">
        <v>861</v>
      </c>
      <c r="H1873" s="78" t="s">
        <v>862</v>
      </c>
      <c r="I1873" s="14" t="s">
        <v>863</v>
      </c>
      <c r="J1873" s="14" t="s">
        <v>14943</v>
      </c>
      <c r="K1873" s="14" t="s">
        <v>29</v>
      </c>
      <c r="L1873" s="15" t="s">
        <v>30</v>
      </c>
      <c r="M1873" s="7" t="s">
        <v>9427</v>
      </c>
      <c r="N1873" s="16" t="s">
        <v>2101</v>
      </c>
      <c r="O1873" s="16"/>
      <c r="P1873" s="16" t="s">
        <v>2517</v>
      </c>
      <c r="Q1873" s="16" t="s">
        <v>2522</v>
      </c>
      <c r="R1873" s="31">
        <v>36816</v>
      </c>
      <c r="S1873" s="31">
        <v>44383</v>
      </c>
      <c r="T1873" s="31">
        <v>44965</v>
      </c>
      <c r="U1873" s="31"/>
      <c r="V1873" s="31"/>
      <c r="W1873" s="31"/>
      <c r="X1873" s="17"/>
      <c r="Y1873" s="17"/>
      <c r="Z1873" s="31"/>
      <c r="AA1873" s="18">
        <f t="shared" ca="1" si="145"/>
        <v>24</v>
      </c>
      <c r="AB1873" s="19" t="s">
        <v>7878</v>
      </c>
      <c r="AC1873" s="35" t="str">
        <f t="shared" si="149"/>
        <v>1 anos 7 meses 2 dias</v>
      </c>
      <c r="AD1873" s="35" t="str">
        <f ca="1">IF(AND(V1873="",T1873&lt;TODAY()),"Contrato Encerrado",IF(AND(V1873="",T1873&gt;TODAY()),DATEDIF(TODAY(),T1873,"Y")&amp;" anos"&amp;" "&amp;DATEDIF(TODAY(),T1873,"YM")&amp;" meses"&amp;" "&amp;DATEDIF(TODAY(),T1873,"MD")&amp;" dias",IF(AND(X1873="",V1873&lt;TODAY()),"Contrato Encerrado",IF(AND(X1873="",V1873&gt;TODAY()),DATEDIF(TODAY(),V1873,"Y")&amp;" anos"&amp;" "&amp;DATEDIF(TODAY(),V1873,"YM")&amp;" meses"&amp;" "&amp;DATEDIF(TODAY(),V1873,"MD")&amp;" dias",IF(AND(Z1873="",X1873&lt;TODAY()),"Contrato Encerrado",IF(AND(Z1873="",X1873&gt;TODAY()),DATEDIF(TODAY(),X1873,"Y")&amp;" anos"&amp;" "&amp;DATEDIF(TODAY(),X1873,"YM")&amp;" meses"&amp;" "&amp;DATEDIF(TODAY(),X1873,"MD")&amp;" dias",IF(AND(Z1873&lt;&gt;””,Z1873&lt;TODAY()),"Contrato Encerrado",IF(AND(Z1873&lt;&gt;"",Z1873&gt;TODAY()),DATEDIF(TODAY(),Z1873,"Y")&amp;" anos"&amp;" "&amp;DATEDIF(TODAY(),Z1873,"YM")&amp;" meses"&amp;" "&amp;DATEDIF(TODAY(),Z1873,"MD")&amp;" dias"))))))))</f>
        <v>Contrato Encerrado</v>
      </c>
      <c r="AE1873" s="35">
        <f t="shared" si="146"/>
        <v>582</v>
      </c>
      <c r="AF1873" s="35">
        <f t="shared" si="147"/>
        <v>148</v>
      </c>
      <c r="AG1873" s="17" t="str">
        <f t="shared" si="148"/>
        <v>0 anos 4 meses 27 dias</v>
      </c>
    </row>
    <row r="1874" spans="1:33" ht="11.25" customHeight="1" x14ac:dyDescent="0.2">
      <c r="A1874" s="8" t="s">
        <v>9</v>
      </c>
      <c r="B1874" s="8" t="s">
        <v>13</v>
      </c>
      <c r="C1874" s="22" t="s">
        <v>22</v>
      </c>
      <c r="D1874" s="35">
        <v>2025</v>
      </c>
      <c r="E1874" s="12" t="s">
        <v>1685</v>
      </c>
      <c r="F1874" s="8" t="s">
        <v>1686</v>
      </c>
      <c r="G1874" s="14" t="s">
        <v>17978</v>
      </c>
      <c r="H1874" s="8" t="s">
        <v>17979</v>
      </c>
      <c r="I1874" s="14" t="s">
        <v>17980</v>
      </c>
      <c r="J1874" s="14" t="s">
        <v>10</v>
      </c>
      <c r="K1874" s="14" t="s">
        <v>29</v>
      </c>
      <c r="L1874" s="15" t="s">
        <v>30</v>
      </c>
      <c r="M1874" s="7" t="s">
        <v>16153</v>
      </c>
      <c r="N1874" s="15" t="s">
        <v>2098</v>
      </c>
      <c r="O1874" s="15" t="s">
        <v>7889</v>
      </c>
      <c r="P1874" s="15" t="s">
        <v>2518</v>
      </c>
      <c r="Q1874" s="15" t="s">
        <v>2523</v>
      </c>
      <c r="R1874" s="20">
        <v>32904</v>
      </c>
      <c r="S1874" s="20">
        <v>45891</v>
      </c>
      <c r="T1874" s="20">
        <v>46247</v>
      </c>
      <c r="U1874" s="21"/>
      <c r="V1874" s="15"/>
      <c r="W1874" s="35"/>
      <c r="X1874" s="17"/>
      <c r="Y1874" s="17"/>
      <c r="Z1874" s="183"/>
      <c r="AA1874" s="21">
        <f t="shared" ca="1" si="145"/>
        <v>35</v>
      </c>
      <c r="AB1874" s="35" t="s">
        <v>7878</v>
      </c>
      <c r="AC1874" s="35" t="str">
        <f t="shared" si="149"/>
        <v>0 anos 11 meses 22 dias</v>
      </c>
      <c r="AD1874" s="35" t="str">
        <f ca="1">IF(AND(V1874="",T1874&lt;TODAY()),"Contrato Encerrado",IF(AND(V1874="",T1874&gt;TODAY()),DATEDIF(TODAY(),T1874,"Y")&amp;" anos"&amp;" "&amp;DATEDIF(TODAY(),T1874,"YM")&amp;" meses"&amp;" "&amp;DATEDIF(TODAY(),T1874,"MD")&amp;" dias",IF(AND(X1874="",V1874&lt;TODAY()),"Contrato Encerrado",IF(AND(X1874="",V1874&gt;TODAY()),DATEDIF(TODAY(),V1874,"Y")&amp;" anos"&amp;" "&amp;DATEDIF(TODAY(),V1874,"YM")&amp;" meses"&amp;" "&amp;DATEDIF(TODAY(),V1874,"MD")&amp;" dias",IF(AND(Z1874="",X1874&lt;TODAY()),"Contrato Encerrado",IF(AND(Z1874="",X1874&gt;TODAY()),DATEDIF(TODAY(),X1874,"Y")&amp;" anos"&amp;" "&amp;DATEDIF(TODAY(),X1874,"YM")&amp;" meses"&amp;" "&amp;DATEDIF(TODAY(),X1874,"MD")&amp;" dias",IF(AND(Z1874&lt;&gt;””,Z1874&lt;TODAY()),"Contrato Encerrado",IF(AND(Z1874&lt;&gt;"",Z1874&gt;TODAY()),DATEDIF(TODAY(),Z1874,"Y")&amp;" anos"&amp;" "&amp;DATEDIF(TODAY(),Z1874,"YM")&amp;" meses"&amp;" "&amp;DATEDIF(TODAY(),Z1874,"MD")&amp;" dias"))))))))</f>
        <v>0 anos 10 meses 6 dias</v>
      </c>
      <c r="AE1874" s="35">
        <f t="shared" si="146"/>
        <v>356</v>
      </c>
      <c r="AF1874" s="35">
        <f t="shared" si="147"/>
        <v>374</v>
      </c>
      <c r="AG1874" s="17" t="str">
        <f t="shared" si="148"/>
        <v>1 anos 0 meses 8 dias</v>
      </c>
    </row>
    <row r="1875" spans="1:33" ht="11.25" customHeight="1" x14ac:dyDescent="0.2">
      <c r="A1875" s="8" t="s">
        <v>9</v>
      </c>
      <c r="B1875" s="8" t="s">
        <v>13</v>
      </c>
      <c r="C1875" s="22" t="s">
        <v>25</v>
      </c>
      <c r="D1875" s="37">
        <v>2023</v>
      </c>
      <c r="E1875" s="12" t="s">
        <v>157</v>
      </c>
      <c r="F1875" s="8" t="s">
        <v>158</v>
      </c>
      <c r="G1875" s="77" t="s">
        <v>10760</v>
      </c>
      <c r="H1875" s="78" t="s">
        <v>10761</v>
      </c>
      <c r="I1875" s="14" t="s">
        <v>10762</v>
      </c>
      <c r="J1875" s="14" t="s">
        <v>1302</v>
      </c>
      <c r="K1875" s="14" t="s">
        <v>29</v>
      </c>
      <c r="L1875" s="15" t="s">
        <v>30</v>
      </c>
      <c r="M1875" s="7" t="s">
        <v>9427</v>
      </c>
      <c r="N1875" s="15" t="s">
        <v>2102</v>
      </c>
      <c r="O1875" s="15" t="s">
        <v>10180</v>
      </c>
      <c r="P1875" s="15" t="s">
        <v>2518</v>
      </c>
      <c r="Q1875" s="15" t="s">
        <v>4109</v>
      </c>
      <c r="R1875" s="20">
        <v>37513</v>
      </c>
      <c r="S1875" s="20">
        <v>45243</v>
      </c>
      <c r="T1875" s="20">
        <v>45608</v>
      </c>
      <c r="U1875" s="20"/>
      <c r="V1875" s="20"/>
      <c r="W1875" s="20"/>
      <c r="X1875" s="17"/>
      <c r="Y1875" s="17"/>
      <c r="Z1875" s="20"/>
      <c r="AA1875" s="18">
        <f t="shared" ca="1" si="145"/>
        <v>23</v>
      </c>
      <c r="AB1875" s="15" t="s">
        <v>7878</v>
      </c>
      <c r="AC1875" s="35" t="str">
        <f t="shared" si="149"/>
        <v>0 anos 11 meses 30 dias</v>
      </c>
      <c r="AD1875" s="35" t="str">
        <f ca="1">IF(AND(V1875="",T1875&lt;TODAY()),"Contrato Encerrado",IF(AND(V1875="",T1875&gt;TODAY()),DATEDIF(TODAY(),T1875,"Y")&amp;" anos"&amp;" "&amp;DATEDIF(TODAY(),T1875,"YM")&amp;" meses"&amp;" "&amp;DATEDIF(TODAY(),T1875,"MD")&amp;" dias",IF(AND(X1875="",V1875&lt;TODAY()),"Contrato Encerrado",IF(AND(X1875="",V1875&gt;TODAY()),DATEDIF(TODAY(),V1875,"Y")&amp;" anos"&amp;" "&amp;DATEDIF(TODAY(),V1875,"YM")&amp;" meses"&amp;" "&amp;DATEDIF(TODAY(),V1875,"MD")&amp;" dias",IF(AND(Z1875="",X1875&lt;TODAY()),"Contrato Encerrado",IF(AND(Z1875="",X1875&gt;TODAY()),DATEDIF(TODAY(),X1875,"Y")&amp;" anos"&amp;" "&amp;DATEDIF(TODAY(),X1875,"YM")&amp;" meses"&amp;" "&amp;DATEDIF(TODAY(),X1875,"MD")&amp;" dias",IF(AND(Z1875&lt;&gt;””,Z1875&lt;TODAY()),"Contrato Encerrado",IF(AND(Z1875&lt;&gt;"",Z1875&gt;TODAY()),DATEDIF(TODAY(),Z1875,"Y")&amp;" anos"&amp;" "&amp;DATEDIF(TODAY(),Z1875,"YM")&amp;" meses"&amp;" "&amp;DATEDIF(TODAY(),Z1875,"MD")&amp;" dias"))))))))</f>
        <v>Contrato Encerrado</v>
      </c>
      <c r="AE1875" s="35">
        <f t="shared" si="146"/>
        <v>365</v>
      </c>
      <c r="AF1875" s="35">
        <f t="shared" si="147"/>
        <v>365</v>
      </c>
      <c r="AG1875" s="17" t="str">
        <f t="shared" si="148"/>
        <v>0 anos 11 meses 30 dias</v>
      </c>
    </row>
    <row r="1876" spans="1:33" ht="11.25" customHeight="1" x14ac:dyDescent="0.2">
      <c r="A1876" s="8" t="s">
        <v>9</v>
      </c>
      <c r="B1876" s="8" t="s">
        <v>13</v>
      </c>
      <c r="C1876" s="22" t="s">
        <v>21</v>
      </c>
      <c r="D1876" s="37">
        <v>2023</v>
      </c>
      <c r="E1876" s="12" t="s">
        <v>1111</v>
      </c>
      <c r="F1876" s="8" t="s">
        <v>1112</v>
      </c>
      <c r="G1876" s="77" t="s">
        <v>9004</v>
      </c>
      <c r="H1876" s="78" t="s">
        <v>9005</v>
      </c>
      <c r="I1876" s="14" t="s">
        <v>9006</v>
      </c>
      <c r="J1876" s="14" t="s">
        <v>14943</v>
      </c>
      <c r="K1876" s="14" t="s">
        <v>29</v>
      </c>
      <c r="L1876" s="15" t="s">
        <v>30</v>
      </c>
      <c r="M1876" s="7" t="s">
        <v>9427</v>
      </c>
      <c r="N1876" s="16" t="s">
        <v>2106</v>
      </c>
      <c r="O1876" s="15" t="s">
        <v>7898</v>
      </c>
      <c r="P1876" s="15" t="s">
        <v>2518</v>
      </c>
      <c r="Q1876" s="15" t="s">
        <v>2523</v>
      </c>
      <c r="R1876" s="20">
        <v>37790</v>
      </c>
      <c r="S1876" s="20">
        <v>45131</v>
      </c>
      <c r="T1876" s="20">
        <v>45861</v>
      </c>
      <c r="U1876" s="20"/>
      <c r="V1876" s="20"/>
      <c r="W1876" s="20"/>
      <c r="X1876" s="17"/>
      <c r="Y1876" s="17"/>
      <c r="Z1876" s="20"/>
      <c r="AA1876" s="18">
        <f t="shared" ca="1" si="145"/>
        <v>22</v>
      </c>
      <c r="AB1876" s="15" t="s">
        <v>7878</v>
      </c>
      <c r="AC1876" s="35" t="str">
        <f t="shared" si="149"/>
        <v>1 anos 11 meses 29 dias</v>
      </c>
      <c r="AD1876" s="35" t="str">
        <f ca="1">IF(AND(V1876="",T1876&lt;TODAY()),"Contrato Encerrado",IF(AND(V1876="",T1876&gt;TODAY()),DATEDIF(TODAY(),T1876,"Y")&amp;" anos"&amp;" "&amp;DATEDIF(TODAY(),T1876,"YM")&amp;" meses"&amp;" "&amp;DATEDIF(TODAY(),T1876,"MD")&amp;" dias",IF(AND(X1876="",V1876&lt;TODAY()),"Contrato Encerrado",IF(AND(X1876="",V1876&gt;TODAY()),DATEDIF(TODAY(),V1876,"Y")&amp;" anos"&amp;" "&amp;DATEDIF(TODAY(),V1876,"YM")&amp;" meses"&amp;" "&amp;DATEDIF(TODAY(),V1876,"MD")&amp;" dias",IF(AND(Z1876="",X1876&lt;TODAY()),"Contrato Encerrado",IF(AND(Z1876="",X1876&gt;TODAY()),DATEDIF(TODAY(),X1876,"Y")&amp;" anos"&amp;" "&amp;DATEDIF(TODAY(),X1876,"YM")&amp;" meses"&amp;" "&amp;DATEDIF(TODAY(),X1876,"MD")&amp;" dias",IF(AND(Z1876&lt;&gt;””,Z1876&lt;TODAY()),"Contrato Encerrado",IF(AND(Z1876&lt;&gt;"",Z1876&gt;TODAY()),DATEDIF(TODAY(),Z1876,"Y")&amp;" anos"&amp;" "&amp;DATEDIF(TODAY(),Z1876,"YM")&amp;" meses"&amp;" "&amp;DATEDIF(TODAY(),Z1876,"MD")&amp;" dias"))))))))</f>
        <v>Contrato Encerrado</v>
      </c>
      <c r="AE1876" s="35">
        <f t="shared" si="146"/>
        <v>730</v>
      </c>
      <c r="AF1876" s="35">
        <f t="shared" si="147"/>
        <v>0</v>
      </c>
      <c r="AG1876" s="17" t="str">
        <f t="shared" si="148"/>
        <v>ESTÁGIO COMPLETOU 2 ANOS</v>
      </c>
    </row>
    <row r="1877" spans="1:33" ht="11.25" customHeight="1" x14ac:dyDescent="0.2">
      <c r="A1877" s="141" t="s">
        <v>9</v>
      </c>
      <c r="B1877" s="142" t="s">
        <v>13</v>
      </c>
      <c r="C1877" s="143" t="s">
        <v>22</v>
      </c>
      <c r="D1877" s="144">
        <v>2022</v>
      </c>
      <c r="E1877" s="145" t="s">
        <v>307</v>
      </c>
      <c r="F1877" s="141" t="s">
        <v>308</v>
      </c>
      <c r="G1877" s="146" t="s">
        <v>689</v>
      </c>
      <c r="H1877" s="147" t="s">
        <v>690</v>
      </c>
      <c r="I1877" s="148" t="s">
        <v>691</v>
      </c>
      <c r="J1877" s="14" t="s">
        <v>14943</v>
      </c>
      <c r="K1877" s="148" t="s">
        <v>29</v>
      </c>
      <c r="L1877" s="149" t="s">
        <v>30</v>
      </c>
      <c r="M1877" s="7" t="s">
        <v>9427</v>
      </c>
      <c r="N1877" s="150" t="s">
        <v>2112</v>
      </c>
      <c r="O1877" s="150"/>
      <c r="P1877" s="150" t="s">
        <v>2517</v>
      </c>
      <c r="Q1877" s="150" t="s">
        <v>2522</v>
      </c>
      <c r="R1877" s="151">
        <v>32712</v>
      </c>
      <c r="S1877" s="151">
        <v>44336</v>
      </c>
      <c r="T1877" s="151">
        <v>45069</v>
      </c>
      <c r="U1877" s="151"/>
      <c r="V1877" s="151"/>
      <c r="W1877" s="151"/>
      <c r="X1877" s="17"/>
      <c r="Y1877" s="17"/>
      <c r="Z1877" s="151"/>
      <c r="AA1877" s="152">
        <f t="shared" ca="1" si="145"/>
        <v>36</v>
      </c>
      <c r="AB1877" s="153" t="s">
        <v>7878</v>
      </c>
      <c r="AC1877" s="35" t="str">
        <f t="shared" si="149"/>
        <v>2 anos 0 meses 3 dias</v>
      </c>
      <c r="AD1877" s="132" t="str">
        <f ca="1">IF(AND(V1877="",T1877&lt;TODAY()),"Contrato Encerrado",IF(AND(V1877="",T1877&gt;TODAY()),DATEDIF(TODAY(),T1877,"Y")&amp;" anos"&amp;" "&amp;DATEDIF(TODAY(),T1877,"YM")&amp;" meses"&amp;" "&amp;DATEDIF(TODAY(),T1877,"MD")&amp;" dias",IF(AND(X1877="",V1877&lt;TODAY()),"Contrato Encerrado",IF(AND(X1877="",V1877&gt;TODAY()),DATEDIF(TODAY(),V1877,"Y")&amp;" anos"&amp;" "&amp;DATEDIF(TODAY(),V1877,"YM")&amp;" meses"&amp;" "&amp;DATEDIF(TODAY(),V1877,"MD")&amp;" dias",IF(AND(Z1877="",X1877&lt;TODAY()),"Contrato Encerrado",IF(AND(Z1877="",X1877&gt;TODAY()),DATEDIF(TODAY(),X1877,"Y")&amp;" anos"&amp;" "&amp;DATEDIF(TODAY(),X1877,"YM")&amp;" meses"&amp;" "&amp;DATEDIF(TODAY(),X1877,"MD")&amp;" dias",IF(AND(Z1877&lt;&gt;””,Z1877&lt;TODAY()),"Contrato Encerrado",IF(AND(Z1877&lt;&gt;"",Z1877&gt;TODAY()),DATEDIF(TODAY(),Z1877,"Y")&amp;" anos"&amp;" "&amp;DATEDIF(TODAY(),Z1877,"YM")&amp;" meses"&amp;" "&amp;DATEDIF(TODAY(),Z1877,"MD")&amp;" dias"))))))))</f>
        <v>Contrato Encerrado</v>
      </c>
      <c r="AE1877" s="132">
        <f t="shared" si="146"/>
        <v>733</v>
      </c>
      <c r="AF1877" s="132">
        <f t="shared" si="147"/>
        <v>-3</v>
      </c>
      <c r="AG1877" s="133" t="str">
        <f t="shared" si="148"/>
        <v>ESTÁGIO COMPLETOU 2 ANOS</v>
      </c>
    </row>
    <row r="1878" spans="1:33" ht="11.25" customHeight="1" x14ac:dyDescent="0.2">
      <c r="A1878" s="8" t="s">
        <v>9</v>
      </c>
      <c r="B1878" s="8" t="s">
        <v>13</v>
      </c>
      <c r="C1878" s="22" t="s">
        <v>15</v>
      </c>
      <c r="D1878" s="37">
        <v>2024</v>
      </c>
      <c r="E1878" s="23" t="s">
        <v>157</v>
      </c>
      <c r="F1878" s="8" t="s">
        <v>158</v>
      </c>
      <c r="G1878" s="77" t="s">
        <v>12175</v>
      </c>
      <c r="H1878" s="78" t="s">
        <v>12176</v>
      </c>
      <c r="I1878" s="9" t="s">
        <v>12177</v>
      </c>
      <c r="J1878" s="14" t="s">
        <v>10</v>
      </c>
      <c r="K1878" s="9" t="s">
        <v>29</v>
      </c>
      <c r="L1878" s="24" t="s">
        <v>81</v>
      </c>
      <c r="M1878" s="7" t="s">
        <v>82</v>
      </c>
      <c r="N1878" s="24" t="s">
        <v>4113</v>
      </c>
      <c r="O1878" s="24" t="s">
        <v>7962</v>
      </c>
      <c r="P1878" s="24" t="s">
        <v>2518</v>
      </c>
      <c r="Q1878" s="24" t="s">
        <v>4109</v>
      </c>
      <c r="R1878" s="29">
        <v>39322</v>
      </c>
      <c r="S1878" s="29">
        <v>45336</v>
      </c>
      <c r="T1878" s="20">
        <v>46022</v>
      </c>
      <c r="U1878" s="20"/>
      <c r="V1878" s="20"/>
      <c r="W1878" s="29"/>
      <c r="X1878" s="17"/>
      <c r="Y1878" s="17"/>
      <c r="Z1878" s="20"/>
      <c r="AA1878" s="18">
        <f t="shared" ca="1" si="145"/>
        <v>18</v>
      </c>
      <c r="AB1878" s="18" t="s">
        <v>7878</v>
      </c>
      <c r="AC1878" s="35" t="str">
        <f t="shared" si="149"/>
        <v>1 anos 10 meses 17 dias</v>
      </c>
      <c r="AD1878" s="35" t="str">
        <f ca="1">IF(AND(V1878="",T1878&lt;TODAY()),"Contrato Encerrado",IF(AND(V1878="",T1878&gt;TODAY()),DATEDIF(TODAY(),T1878,"Y")&amp;" anos"&amp;" "&amp;DATEDIF(TODAY(),T1878,"YM")&amp;" meses"&amp;" "&amp;DATEDIF(TODAY(),T1878,"MD")&amp;" dias",IF(AND(X1878="",V1878&lt;TODAY()),"Contrato Encerrado",IF(AND(X1878="",V1878&gt;TODAY()),DATEDIF(TODAY(),V1878,"Y")&amp;" anos"&amp;" "&amp;DATEDIF(TODAY(),V1878,"YM")&amp;" meses"&amp;" "&amp;DATEDIF(TODAY(),V1878,"MD")&amp;" dias",IF(AND(Z1878="",X1878&lt;TODAY()),"Contrato Encerrado",IF(AND(Z1878="",X1878&gt;TODAY()),DATEDIF(TODAY(),X1878,"Y")&amp;" anos"&amp;" "&amp;DATEDIF(TODAY(),X1878,"YM")&amp;" meses"&amp;" "&amp;DATEDIF(TODAY(),X1878,"MD")&amp;" dias",IF(AND(Z1878&lt;&gt;””,Z1878&lt;TODAY()),"Contrato Encerrado",IF(AND(Z1878&lt;&gt;"",Z1878&gt;TODAY()),DATEDIF(TODAY(),Z1878,"Y")&amp;" anos"&amp;" "&amp;DATEDIF(TODAY(),Z1878,"YM")&amp;" meses"&amp;" "&amp;DATEDIF(TODAY(),Z1878,"MD")&amp;" dias"))))))))</f>
        <v>0 anos 2 meses 24 dias</v>
      </c>
      <c r="AE1878" s="35">
        <f t="shared" si="146"/>
        <v>686</v>
      </c>
      <c r="AF1878" s="35">
        <f t="shared" si="147"/>
        <v>44</v>
      </c>
      <c r="AG1878" s="17" t="str">
        <f t="shared" si="148"/>
        <v>0 anos 1 meses 13 dias</v>
      </c>
    </row>
    <row r="1879" spans="1:33" ht="11.25" customHeight="1" x14ac:dyDescent="0.2">
      <c r="A1879" s="8" t="s">
        <v>9</v>
      </c>
      <c r="B1879" s="8" t="s">
        <v>13</v>
      </c>
      <c r="C1879" s="22" t="s">
        <v>21</v>
      </c>
      <c r="D1879" s="35">
        <v>2025</v>
      </c>
      <c r="E1879" s="12" t="s">
        <v>157</v>
      </c>
      <c r="F1879" s="8" t="s">
        <v>158</v>
      </c>
      <c r="G1879" s="14" t="s">
        <v>17376</v>
      </c>
      <c r="H1879" s="8" t="s">
        <v>17377</v>
      </c>
      <c r="I1879" s="14" t="s">
        <v>16906</v>
      </c>
      <c r="J1879" s="14" t="s">
        <v>10</v>
      </c>
      <c r="K1879" s="14" t="s">
        <v>29</v>
      </c>
      <c r="L1879" s="15" t="s">
        <v>81</v>
      </c>
      <c r="M1879" s="7" t="s">
        <v>16173</v>
      </c>
      <c r="N1879" s="15" t="s">
        <v>13926</v>
      </c>
      <c r="O1879" s="15" t="s">
        <v>8074</v>
      </c>
      <c r="P1879" s="15" t="s">
        <v>2518</v>
      </c>
      <c r="Q1879" s="15" t="s">
        <v>4109</v>
      </c>
      <c r="R1879" s="20">
        <v>39277</v>
      </c>
      <c r="S1879" s="20">
        <v>45824</v>
      </c>
      <c r="T1879" s="20">
        <v>46021</v>
      </c>
      <c r="U1879" s="20"/>
      <c r="V1879" s="20"/>
      <c r="W1879" s="20"/>
      <c r="X1879" s="17"/>
      <c r="Y1879" s="17"/>
      <c r="Z1879" s="20"/>
      <c r="AA1879" s="21">
        <f t="shared" ca="1" si="145"/>
        <v>18</v>
      </c>
      <c r="AB1879" s="20" t="s">
        <v>7878</v>
      </c>
      <c r="AC1879" s="35" t="str">
        <f t="shared" si="149"/>
        <v>0 anos 6 meses 14 dias</v>
      </c>
      <c r="AD1879" s="35" t="str">
        <f ca="1">IF(AND(V1879="",T1879&lt;TODAY()),"Contrato Encerrado",IF(AND(V1879="",T1879&gt;TODAY()),DATEDIF(TODAY(),T1879,"Y")&amp;" anos"&amp;" "&amp;DATEDIF(TODAY(),T1879,"YM")&amp;" meses"&amp;" "&amp;DATEDIF(TODAY(),T1879,"MD")&amp;" dias",IF(AND(X1879="",V1879&lt;TODAY()),"Contrato Encerrado",IF(AND(X1879="",V1879&gt;TODAY()),DATEDIF(TODAY(),V1879,"Y")&amp;" anos"&amp;" "&amp;DATEDIF(TODAY(),V1879,"YM")&amp;" meses"&amp;" "&amp;DATEDIF(TODAY(),V1879,"MD")&amp;" dias",IF(AND(Z1879="",X1879&lt;TODAY()),"Contrato Encerrado",IF(AND(Z1879="",X1879&gt;TODAY()),DATEDIF(TODAY(),X1879,"Y")&amp;" anos"&amp;" "&amp;DATEDIF(TODAY(),X1879,"YM")&amp;" meses"&amp;" "&amp;DATEDIF(TODAY(),X1879,"MD")&amp;" dias",IF(AND(Z1879&lt;&gt;””,Z1879&lt;TODAY()),"Contrato Encerrado",IF(AND(Z1879&lt;&gt;"",Z1879&gt;TODAY()),DATEDIF(TODAY(),Z1879,"Y")&amp;" anos"&amp;" "&amp;DATEDIF(TODAY(),Z1879,"YM")&amp;" meses"&amp;" "&amp;DATEDIF(TODAY(),Z1879,"MD")&amp;" dias"))))))))</f>
        <v>0 anos 2 meses 23 dias</v>
      </c>
      <c r="AE1879" s="35">
        <f t="shared" si="146"/>
        <v>197</v>
      </c>
      <c r="AF1879" s="35">
        <f t="shared" si="147"/>
        <v>533</v>
      </c>
      <c r="AG1879" s="17" t="str">
        <f t="shared" si="148"/>
        <v>1 anos 5 meses 16 dias</v>
      </c>
    </row>
    <row r="1880" spans="1:33" ht="11.25" customHeight="1" x14ac:dyDescent="0.2">
      <c r="A1880" s="8" t="s">
        <v>9</v>
      </c>
      <c r="B1880" s="10" t="s">
        <v>13</v>
      </c>
      <c r="C1880" s="11" t="s">
        <v>22</v>
      </c>
      <c r="D1880" s="36">
        <v>2022</v>
      </c>
      <c r="E1880" s="12" t="s">
        <v>157</v>
      </c>
      <c r="F1880" s="8" t="s">
        <v>158</v>
      </c>
      <c r="G1880" s="77" t="s">
        <v>4642</v>
      </c>
      <c r="H1880" s="78" t="s">
        <v>4643</v>
      </c>
      <c r="I1880" s="14" t="s">
        <v>4644</v>
      </c>
      <c r="J1880" s="14" t="s">
        <v>14943</v>
      </c>
      <c r="K1880" s="14" t="s">
        <v>29</v>
      </c>
      <c r="L1880" s="15" t="s">
        <v>30</v>
      </c>
      <c r="M1880" s="7" t="s">
        <v>9427</v>
      </c>
      <c r="N1880" s="16" t="s">
        <v>2101</v>
      </c>
      <c r="O1880" s="16"/>
      <c r="P1880" s="16" t="s">
        <v>2518</v>
      </c>
      <c r="Q1880" s="16" t="s">
        <v>2521</v>
      </c>
      <c r="R1880" s="31">
        <v>37189</v>
      </c>
      <c r="S1880" s="31">
        <v>44803</v>
      </c>
      <c r="T1880" s="31">
        <v>45274</v>
      </c>
      <c r="U1880" s="31"/>
      <c r="V1880" s="31"/>
      <c r="W1880" s="31"/>
      <c r="X1880" s="17"/>
      <c r="Y1880" s="17"/>
      <c r="Z1880" s="31"/>
      <c r="AA1880" s="18">
        <f t="shared" ca="1" si="145"/>
        <v>23</v>
      </c>
      <c r="AB1880" s="19" t="s">
        <v>7878</v>
      </c>
      <c r="AC1880" s="35" t="str">
        <f t="shared" si="149"/>
        <v>1 anos 3 meses 14 dias</v>
      </c>
      <c r="AD1880" s="35" t="str">
        <f ca="1">IF(AND(V1880="",T1880&lt;TODAY()),"Contrato Encerrado",IF(AND(V1880="",T1880&gt;TODAY()),DATEDIF(TODAY(),T1880,"Y")&amp;" anos"&amp;" "&amp;DATEDIF(TODAY(),T1880,"YM")&amp;" meses"&amp;" "&amp;DATEDIF(TODAY(),T1880,"MD")&amp;" dias",IF(AND(X1880="",V1880&lt;TODAY()),"Contrato Encerrado",IF(AND(X1880="",V1880&gt;TODAY()),DATEDIF(TODAY(),V1880,"Y")&amp;" anos"&amp;" "&amp;DATEDIF(TODAY(),V1880,"YM")&amp;" meses"&amp;" "&amp;DATEDIF(TODAY(),V1880,"MD")&amp;" dias",IF(AND(Z1880="",X1880&lt;TODAY()),"Contrato Encerrado",IF(AND(Z1880="",X1880&gt;TODAY()),DATEDIF(TODAY(),X1880,"Y")&amp;" anos"&amp;" "&amp;DATEDIF(TODAY(),X1880,"YM")&amp;" meses"&amp;" "&amp;DATEDIF(TODAY(),X1880,"MD")&amp;" dias",IF(AND(Z1880&lt;&gt;””,Z1880&lt;TODAY()),"Contrato Encerrado",IF(AND(Z1880&lt;&gt;"",Z1880&gt;TODAY()),DATEDIF(TODAY(),Z1880,"Y")&amp;" anos"&amp;" "&amp;DATEDIF(TODAY(),Z1880,"YM")&amp;" meses"&amp;" "&amp;DATEDIF(TODAY(),Z1880,"MD")&amp;" dias"))))))))</f>
        <v>Contrato Encerrado</v>
      </c>
      <c r="AE1880" s="35">
        <f t="shared" si="146"/>
        <v>471</v>
      </c>
      <c r="AF1880" s="35">
        <f t="shared" si="147"/>
        <v>259</v>
      </c>
      <c r="AG1880" s="17" t="str">
        <f t="shared" si="148"/>
        <v>0 anos 8 meses 15 dias</v>
      </c>
    </row>
    <row r="1881" spans="1:33" ht="11.25" customHeight="1" x14ac:dyDescent="0.2">
      <c r="A1881" s="8" t="s">
        <v>9</v>
      </c>
      <c r="B1881" s="8" t="s">
        <v>13</v>
      </c>
      <c r="C1881" s="22" t="s">
        <v>23</v>
      </c>
      <c r="D1881" s="37">
        <v>2023</v>
      </c>
      <c r="E1881" s="12" t="s">
        <v>157</v>
      </c>
      <c r="F1881" s="8" t="s">
        <v>158</v>
      </c>
      <c r="G1881" s="77" t="s">
        <v>9699</v>
      </c>
      <c r="H1881" s="78" t="s">
        <v>9700</v>
      </c>
      <c r="I1881" s="14" t="s">
        <v>9701</v>
      </c>
      <c r="J1881" s="74" t="s">
        <v>14943</v>
      </c>
      <c r="K1881" s="14" t="s">
        <v>29</v>
      </c>
      <c r="L1881" s="15" t="s">
        <v>30</v>
      </c>
      <c r="M1881" s="7" t="s">
        <v>9427</v>
      </c>
      <c r="N1881" s="15" t="s">
        <v>2101</v>
      </c>
      <c r="O1881" s="15" t="s">
        <v>8788</v>
      </c>
      <c r="P1881" s="15" t="s">
        <v>2518</v>
      </c>
      <c r="Q1881" s="15" t="s">
        <v>4109</v>
      </c>
      <c r="R1881" s="20">
        <v>35067</v>
      </c>
      <c r="S1881" s="20">
        <v>45208</v>
      </c>
      <c r="T1881" s="70">
        <v>45917</v>
      </c>
      <c r="U1881" s="20"/>
      <c r="V1881" s="20"/>
      <c r="W1881" s="20"/>
      <c r="X1881" s="17"/>
      <c r="Y1881" s="17"/>
      <c r="Z1881" s="20"/>
      <c r="AA1881" s="18">
        <f t="shared" ca="1" si="145"/>
        <v>29</v>
      </c>
      <c r="AB1881" s="21" t="s">
        <v>7878</v>
      </c>
      <c r="AC1881" s="35" t="str">
        <f t="shared" si="149"/>
        <v>1 anos 11 meses 8 dias</v>
      </c>
      <c r="AD1881" s="35" t="str">
        <f ca="1">IF(AND(V1881="",T1881&lt;TODAY()),"Contrato Encerrado",IF(AND(V1881="",T1881&gt;TODAY()),DATEDIF(TODAY(),T1881,"Y")&amp;" anos"&amp;" "&amp;DATEDIF(TODAY(),T1881,"YM")&amp;" meses"&amp;" "&amp;DATEDIF(TODAY(),T1881,"MD")&amp;" dias",IF(AND(X1881="",V1881&lt;TODAY()),"Contrato Encerrado",IF(AND(X1881="",V1881&gt;TODAY()),DATEDIF(TODAY(),V1881,"Y")&amp;" anos"&amp;" "&amp;DATEDIF(TODAY(),V1881,"YM")&amp;" meses"&amp;" "&amp;DATEDIF(TODAY(),V1881,"MD")&amp;" dias",IF(AND(Z1881="",X1881&lt;TODAY()),"Contrato Encerrado",IF(AND(Z1881="",X1881&gt;TODAY()),DATEDIF(TODAY(),X1881,"Y")&amp;" anos"&amp;" "&amp;DATEDIF(TODAY(),X1881,"YM")&amp;" meses"&amp;" "&amp;DATEDIF(TODAY(),X1881,"MD")&amp;" dias",IF(AND(Z1881&lt;&gt;””,Z1881&lt;TODAY()),"Contrato Encerrado",IF(AND(Z1881&lt;&gt;"",Z1881&gt;TODAY()),DATEDIF(TODAY(),Z1881,"Y")&amp;" anos"&amp;" "&amp;DATEDIF(TODAY(),Z1881,"YM")&amp;" meses"&amp;" "&amp;DATEDIF(TODAY(),Z1881,"MD")&amp;" dias"))))))))</f>
        <v>Contrato Encerrado</v>
      </c>
      <c r="AE1881" s="35">
        <f t="shared" si="146"/>
        <v>709</v>
      </c>
      <c r="AF1881" s="35">
        <f t="shared" si="147"/>
        <v>21</v>
      </c>
      <c r="AG1881" s="17" t="str">
        <f t="shared" si="148"/>
        <v>0 anos 0 meses 21 dias</v>
      </c>
    </row>
    <row r="1882" spans="1:33" ht="11.25" customHeight="1" x14ac:dyDescent="0.2">
      <c r="A1882" s="10" t="s">
        <v>9</v>
      </c>
      <c r="B1882" s="10" t="s">
        <v>13</v>
      </c>
      <c r="C1882" s="11" t="s">
        <v>16</v>
      </c>
      <c r="D1882" s="36">
        <v>2021</v>
      </c>
      <c r="E1882" s="13" t="s">
        <v>79</v>
      </c>
      <c r="F1882" s="10" t="s">
        <v>80</v>
      </c>
      <c r="G1882" s="83" t="s">
        <v>3506</v>
      </c>
      <c r="H1882" s="84" t="s">
        <v>3507</v>
      </c>
      <c r="I1882" s="13" t="s">
        <v>3508</v>
      </c>
      <c r="J1882" s="14" t="s">
        <v>1302</v>
      </c>
      <c r="K1882" s="13" t="s">
        <v>29</v>
      </c>
      <c r="L1882" s="25" t="s">
        <v>81</v>
      </c>
      <c r="M1882" s="7" t="s">
        <v>82</v>
      </c>
      <c r="N1882" s="26" t="s">
        <v>4113</v>
      </c>
      <c r="O1882" s="26"/>
      <c r="P1882" s="26" t="s">
        <v>2517</v>
      </c>
      <c r="Q1882" s="26" t="s">
        <v>2522</v>
      </c>
      <c r="R1882" s="31">
        <v>37758</v>
      </c>
      <c r="S1882" s="31">
        <v>44287</v>
      </c>
      <c r="T1882" s="111">
        <v>44562</v>
      </c>
      <c r="U1882" s="31"/>
      <c r="V1882" s="31"/>
      <c r="W1882" s="31"/>
      <c r="X1882" s="17"/>
      <c r="Y1882" s="17"/>
      <c r="Z1882" s="31"/>
      <c r="AA1882" s="18">
        <f t="shared" ca="1" si="145"/>
        <v>22</v>
      </c>
      <c r="AB1882" s="19" t="s">
        <v>7878</v>
      </c>
      <c r="AC1882" s="35" t="str">
        <f t="shared" si="149"/>
        <v>0 anos 9 meses 0 dias</v>
      </c>
      <c r="AD1882" s="35" t="str">
        <f ca="1">IF(AND(V1882="",T1882&lt;TODAY()),"Contrato Encerrado",IF(AND(V1882="",T1882&gt;TODAY()),DATEDIF(TODAY(),T1882,"Y")&amp;" anos"&amp;" "&amp;DATEDIF(TODAY(),T1882,"YM")&amp;" meses"&amp;" "&amp;DATEDIF(TODAY(),T1882,"MD")&amp;" dias",IF(AND(X1882="",V1882&lt;TODAY()),"Contrato Encerrado",IF(AND(X1882="",V1882&gt;TODAY()),DATEDIF(TODAY(),V1882,"Y")&amp;" anos"&amp;" "&amp;DATEDIF(TODAY(),V1882,"YM")&amp;" meses"&amp;" "&amp;DATEDIF(TODAY(),V1882,"MD")&amp;" dias",IF(AND(Z1882="",X1882&lt;TODAY()),"Contrato Encerrado",IF(AND(Z1882="",X1882&gt;TODAY()),DATEDIF(TODAY(),X1882,"Y")&amp;" anos"&amp;" "&amp;DATEDIF(TODAY(),X1882,"YM")&amp;" meses"&amp;" "&amp;DATEDIF(TODAY(),X1882,"MD")&amp;" dias",IF(AND(Z1882&lt;&gt;””,Z1882&lt;TODAY()),"Contrato Encerrado",IF(AND(Z1882&lt;&gt;"",Z1882&gt;TODAY()),DATEDIF(TODAY(),Z1882,"Y")&amp;" anos"&amp;" "&amp;DATEDIF(TODAY(),Z1882,"YM")&amp;" meses"&amp;" "&amp;DATEDIF(TODAY(),Z1882,"MD")&amp;" dias"))))))))</f>
        <v>Contrato Encerrado</v>
      </c>
      <c r="AE1882" s="35">
        <f t="shared" si="146"/>
        <v>275</v>
      </c>
      <c r="AF1882" s="35">
        <f t="shared" si="147"/>
        <v>455</v>
      </c>
      <c r="AG1882" s="17" t="str">
        <f t="shared" si="148"/>
        <v>1 anos 2 meses 30 dias</v>
      </c>
    </row>
    <row r="1883" spans="1:33" ht="11.25" customHeight="1" x14ac:dyDescent="0.2">
      <c r="A1883" s="8" t="s">
        <v>9</v>
      </c>
      <c r="B1883" s="8" t="s">
        <v>13</v>
      </c>
      <c r="C1883" s="22" t="s">
        <v>16</v>
      </c>
      <c r="D1883" s="37">
        <v>2024</v>
      </c>
      <c r="E1883" s="12" t="s">
        <v>157</v>
      </c>
      <c r="F1883" s="8" t="s">
        <v>158</v>
      </c>
      <c r="G1883" s="77" t="s">
        <v>12833</v>
      </c>
      <c r="H1883" s="78" t="s">
        <v>12834</v>
      </c>
      <c r="I1883" s="14" t="s">
        <v>12835</v>
      </c>
      <c r="J1883" s="14" t="s">
        <v>10</v>
      </c>
      <c r="K1883" s="14" t="s">
        <v>29</v>
      </c>
      <c r="L1883" s="15" t="s">
        <v>30</v>
      </c>
      <c r="M1883" s="7" t="s">
        <v>9427</v>
      </c>
      <c r="N1883" s="15" t="s">
        <v>12836</v>
      </c>
      <c r="O1883" s="15" t="s">
        <v>7908</v>
      </c>
      <c r="P1883" s="15" t="s">
        <v>2518</v>
      </c>
      <c r="Q1883" s="15" t="s">
        <v>4109</v>
      </c>
      <c r="R1883" s="20">
        <v>35976</v>
      </c>
      <c r="S1883" s="20">
        <v>45334</v>
      </c>
      <c r="T1883" s="20">
        <v>45699</v>
      </c>
      <c r="U1883" s="31">
        <v>45723</v>
      </c>
      <c r="V1883" s="31">
        <v>46065</v>
      </c>
      <c r="W1883" s="20"/>
      <c r="X1883" s="17"/>
      <c r="Y1883" s="17"/>
      <c r="Z1883" s="20"/>
      <c r="AA1883" s="18">
        <f t="shared" ca="1" si="145"/>
        <v>27</v>
      </c>
      <c r="AB1883" s="20" t="s">
        <v>7878</v>
      </c>
      <c r="AC1883" s="35" t="str">
        <f t="shared" si="149"/>
        <v>1 anos 11 meses 7 dias</v>
      </c>
      <c r="AD1883" s="35" t="str">
        <f ca="1">IF(AND(V1883="",T1883&lt;TODAY()),"Contrato Encerrado",IF(AND(V1883="",T1883&gt;TODAY()),DATEDIF(TODAY(),T1883,"Y")&amp;" anos"&amp;" "&amp;DATEDIF(TODAY(),T1883,"YM")&amp;" meses"&amp;" "&amp;DATEDIF(TODAY(),T1883,"MD")&amp;" dias",IF(AND(X1883="",V1883&lt;TODAY()),"Contrato Encerrado",IF(AND(X1883="",V1883&gt;TODAY()),DATEDIF(TODAY(),V1883,"Y")&amp;" anos"&amp;" "&amp;DATEDIF(TODAY(),V1883,"YM")&amp;" meses"&amp;" "&amp;DATEDIF(TODAY(),V1883,"MD")&amp;" dias",IF(AND(Z1883="",X1883&lt;TODAY()),"Contrato Encerrado",IF(AND(Z1883="",X1883&gt;TODAY()),DATEDIF(TODAY(),X1883,"Y")&amp;" anos"&amp;" "&amp;DATEDIF(TODAY(),X1883,"YM")&amp;" meses"&amp;" "&amp;DATEDIF(TODAY(),X1883,"MD")&amp;" dias",IF(AND(Z1883&lt;&gt;””,Z1883&lt;TODAY()),"Contrato Encerrado",IF(AND(Z1883&lt;&gt;"",Z1883&gt;TODAY()),DATEDIF(TODAY(),Z1883,"Y")&amp;" anos"&amp;" "&amp;DATEDIF(TODAY(),Z1883,"YM")&amp;" meses"&amp;" "&amp;DATEDIF(TODAY(),Z1883,"MD")&amp;" dias"))))))))</f>
        <v>0 anos 4 meses 5 dias</v>
      </c>
      <c r="AE1883" s="35">
        <f t="shared" si="146"/>
        <v>707</v>
      </c>
      <c r="AF1883" s="35">
        <f t="shared" si="147"/>
        <v>23</v>
      </c>
      <c r="AG1883" s="17" t="str">
        <f t="shared" si="148"/>
        <v>0 anos 0 meses 23 dias</v>
      </c>
    </row>
    <row r="1884" spans="1:33" ht="11.25" customHeight="1" x14ac:dyDescent="0.2">
      <c r="A1884" s="8" t="s">
        <v>9</v>
      </c>
      <c r="B1884" s="10" t="s">
        <v>13</v>
      </c>
      <c r="C1884" s="11" t="s">
        <v>22</v>
      </c>
      <c r="D1884" s="36">
        <v>2022</v>
      </c>
      <c r="E1884" s="12" t="s">
        <v>157</v>
      </c>
      <c r="F1884" s="8" t="s">
        <v>158</v>
      </c>
      <c r="G1884" s="77" t="s">
        <v>2178</v>
      </c>
      <c r="H1884" s="78" t="s">
        <v>2179</v>
      </c>
      <c r="I1884" s="14" t="s">
        <v>2180</v>
      </c>
      <c r="J1884" s="14" t="s">
        <v>1302</v>
      </c>
      <c r="K1884" s="14" t="s">
        <v>29</v>
      </c>
      <c r="L1884" s="15" t="s">
        <v>30</v>
      </c>
      <c r="M1884" s="7" t="s">
        <v>9427</v>
      </c>
      <c r="N1884" s="16" t="s">
        <v>2101</v>
      </c>
      <c r="O1884" s="16"/>
      <c r="P1884" s="16" t="s">
        <v>2518</v>
      </c>
      <c r="Q1884" s="16" t="s">
        <v>2521</v>
      </c>
      <c r="R1884" s="31">
        <v>31593</v>
      </c>
      <c r="S1884" s="31">
        <v>44753</v>
      </c>
      <c r="T1884" s="31">
        <v>45350</v>
      </c>
      <c r="U1884" s="31"/>
      <c r="V1884" s="31"/>
      <c r="W1884" s="31"/>
      <c r="X1884" s="17"/>
      <c r="Y1884" s="17"/>
      <c r="Z1884" s="31"/>
      <c r="AA1884" s="18">
        <f t="shared" ca="1" si="145"/>
        <v>39</v>
      </c>
      <c r="AB1884" s="19" t="s">
        <v>7878</v>
      </c>
      <c r="AC1884" s="35" t="str">
        <f t="shared" si="149"/>
        <v>1 anos 7 meses 17 dias</v>
      </c>
      <c r="AD1884" s="35" t="str">
        <f ca="1">IF(AND(V1884="",T1884&lt;TODAY()),"Contrato Encerrado",IF(AND(V1884="",T1884&gt;TODAY()),DATEDIF(TODAY(),T1884,"Y")&amp;" anos"&amp;" "&amp;DATEDIF(TODAY(),T1884,"YM")&amp;" meses"&amp;" "&amp;DATEDIF(TODAY(),T1884,"MD")&amp;" dias",IF(AND(X1884="",V1884&lt;TODAY()),"Contrato Encerrado",IF(AND(X1884="",V1884&gt;TODAY()),DATEDIF(TODAY(),V1884,"Y")&amp;" anos"&amp;" "&amp;DATEDIF(TODAY(),V1884,"YM")&amp;" meses"&amp;" "&amp;DATEDIF(TODAY(),V1884,"MD")&amp;" dias",IF(AND(Z1884="",X1884&lt;TODAY()),"Contrato Encerrado",IF(AND(Z1884="",X1884&gt;TODAY()),DATEDIF(TODAY(),X1884,"Y")&amp;" anos"&amp;" "&amp;DATEDIF(TODAY(),X1884,"YM")&amp;" meses"&amp;" "&amp;DATEDIF(TODAY(),X1884,"MD")&amp;" dias",IF(AND(Z1884&lt;&gt;””,Z1884&lt;TODAY()),"Contrato Encerrado",IF(AND(Z1884&lt;&gt;"",Z1884&gt;TODAY()),DATEDIF(TODAY(),Z1884,"Y")&amp;" anos"&amp;" "&amp;DATEDIF(TODAY(),Z1884,"YM")&amp;" meses"&amp;" "&amp;DATEDIF(TODAY(),Z1884,"MD")&amp;" dias"))))))))</f>
        <v>Contrato Encerrado</v>
      </c>
      <c r="AE1884" s="35">
        <f t="shared" si="146"/>
        <v>597</v>
      </c>
      <c r="AF1884" s="35">
        <f t="shared" si="147"/>
        <v>133</v>
      </c>
      <c r="AG1884" s="17" t="str">
        <f t="shared" si="148"/>
        <v>0 anos 4 meses 12 dias</v>
      </c>
    </row>
    <row r="1885" spans="1:33" ht="11.25" customHeight="1" x14ac:dyDescent="0.2">
      <c r="A1885" s="8" t="s">
        <v>9</v>
      </c>
      <c r="B1885" s="10" t="s">
        <v>13</v>
      </c>
      <c r="C1885" s="11" t="s">
        <v>21</v>
      </c>
      <c r="D1885" s="36">
        <v>2021</v>
      </c>
      <c r="E1885" s="14" t="s">
        <v>27</v>
      </c>
      <c r="F1885" s="8" t="s">
        <v>28</v>
      </c>
      <c r="G1885" s="77" t="s">
        <v>1282</v>
      </c>
      <c r="H1885" s="78" t="s">
        <v>1283</v>
      </c>
      <c r="I1885" s="14" t="s">
        <v>1284</v>
      </c>
      <c r="J1885" s="14" t="s">
        <v>1302</v>
      </c>
      <c r="K1885" s="14" t="s">
        <v>29</v>
      </c>
      <c r="L1885" s="15" t="s">
        <v>30</v>
      </c>
      <c r="M1885" s="7" t="s">
        <v>9427</v>
      </c>
      <c r="N1885" s="24" t="s">
        <v>2104</v>
      </c>
      <c r="O1885" s="26"/>
      <c r="P1885" s="26" t="s">
        <v>2517</v>
      </c>
      <c r="Q1885" s="26" t="s">
        <v>2522</v>
      </c>
      <c r="R1885" s="31">
        <v>37178</v>
      </c>
      <c r="S1885" s="31">
        <v>44409</v>
      </c>
      <c r="T1885" s="31">
        <v>44683</v>
      </c>
      <c r="U1885" s="31"/>
      <c r="V1885" s="31"/>
      <c r="W1885" s="31"/>
      <c r="X1885" s="17"/>
      <c r="Y1885" s="17"/>
      <c r="Z1885" s="31"/>
      <c r="AA1885" s="18">
        <f t="shared" ca="1" si="145"/>
        <v>23</v>
      </c>
      <c r="AB1885" s="19" t="s">
        <v>7878</v>
      </c>
      <c r="AC1885" s="35" t="str">
        <f t="shared" si="149"/>
        <v>0 anos 9 meses 1 dias</v>
      </c>
      <c r="AD1885" s="35" t="str">
        <f ca="1">IF(AND(V1885="",T1885&lt;TODAY()),"Contrato Encerrado",IF(AND(V1885="",T1885&gt;TODAY()),DATEDIF(TODAY(),T1885,"Y")&amp;" anos"&amp;" "&amp;DATEDIF(TODAY(),T1885,"YM")&amp;" meses"&amp;" "&amp;DATEDIF(TODAY(),T1885,"MD")&amp;" dias",IF(AND(X1885="",V1885&lt;TODAY()),"Contrato Encerrado",IF(AND(X1885="",V1885&gt;TODAY()),DATEDIF(TODAY(),V1885,"Y")&amp;" anos"&amp;" "&amp;DATEDIF(TODAY(),V1885,"YM")&amp;" meses"&amp;" "&amp;DATEDIF(TODAY(),V1885,"MD")&amp;" dias",IF(AND(Z1885="",X1885&lt;TODAY()),"Contrato Encerrado",IF(AND(Z1885="",X1885&gt;TODAY()),DATEDIF(TODAY(),X1885,"Y")&amp;" anos"&amp;" "&amp;DATEDIF(TODAY(),X1885,"YM")&amp;" meses"&amp;" "&amp;DATEDIF(TODAY(),X1885,"MD")&amp;" dias",IF(AND(Z1885&lt;&gt;””,Z1885&lt;TODAY()),"Contrato Encerrado",IF(AND(Z1885&lt;&gt;"",Z1885&gt;TODAY()),DATEDIF(TODAY(),Z1885,"Y")&amp;" anos"&amp;" "&amp;DATEDIF(TODAY(),Z1885,"YM")&amp;" meses"&amp;" "&amp;DATEDIF(TODAY(),Z1885,"MD")&amp;" dias"))))))))</f>
        <v>Contrato Encerrado</v>
      </c>
      <c r="AE1885" s="35">
        <f t="shared" si="146"/>
        <v>274</v>
      </c>
      <c r="AF1885" s="35">
        <f t="shared" si="147"/>
        <v>456</v>
      </c>
      <c r="AG1885" s="17" t="str">
        <f t="shared" si="148"/>
        <v>1 anos 2 meses 31 dias</v>
      </c>
    </row>
    <row r="1886" spans="1:33" ht="11.25" customHeight="1" x14ac:dyDescent="0.2">
      <c r="A1886" s="8" t="s">
        <v>9</v>
      </c>
      <c r="B1886" s="8" t="s">
        <v>13</v>
      </c>
      <c r="C1886" s="22" t="s">
        <v>21</v>
      </c>
      <c r="D1886" s="37">
        <v>2024</v>
      </c>
      <c r="E1886" s="12" t="s">
        <v>157</v>
      </c>
      <c r="F1886" s="8" t="s">
        <v>158</v>
      </c>
      <c r="G1886" s="77" t="s">
        <v>14138</v>
      </c>
      <c r="H1886" s="78" t="s">
        <v>14139</v>
      </c>
      <c r="I1886" s="14" t="s">
        <v>14140</v>
      </c>
      <c r="J1886" s="14" t="s">
        <v>14943</v>
      </c>
      <c r="K1886" s="14" t="s">
        <v>29</v>
      </c>
      <c r="L1886" s="15" t="s">
        <v>30</v>
      </c>
      <c r="M1886" s="7" t="s">
        <v>9427</v>
      </c>
      <c r="N1886" s="15" t="s">
        <v>8997</v>
      </c>
      <c r="O1886" s="15" t="s">
        <v>7915</v>
      </c>
      <c r="P1886" s="15" t="s">
        <v>2518</v>
      </c>
      <c r="Q1886" s="15" t="s">
        <v>2521</v>
      </c>
      <c r="R1886" s="20">
        <v>38325</v>
      </c>
      <c r="S1886" s="20">
        <v>45502</v>
      </c>
      <c r="T1886" s="20">
        <v>45866</v>
      </c>
      <c r="U1886" s="20"/>
      <c r="V1886" s="20"/>
      <c r="W1886" s="20"/>
      <c r="X1886" s="17"/>
      <c r="Y1886" s="17"/>
      <c r="Z1886" s="20"/>
      <c r="AA1886" s="18">
        <f t="shared" ca="1" si="145"/>
        <v>20</v>
      </c>
      <c r="AB1886" s="15" t="s">
        <v>7878</v>
      </c>
      <c r="AC1886" s="35" t="str">
        <f t="shared" si="149"/>
        <v>0 anos 11 meses 29 dias</v>
      </c>
      <c r="AD1886" s="35" t="str">
        <f ca="1">IF(AND(V1886="",T1886&lt;TODAY()),"Contrato Encerrado",IF(AND(V1886="",T1886&gt;TODAY()),DATEDIF(TODAY(),T1886,"Y")&amp;" anos"&amp;" "&amp;DATEDIF(TODAY(),T1886,"YM")&amp;" meses"&amp;" "&amp;DATEDIF(TODAY(),T1886,"MD")&amp;" dias",IF(AND(X1886="",V1886&lt;TODAY()),"Contrato Encerrado",IF(AND(X1886="",V1886&gt;TODAY()),DATEDIF(TODAY(),V1886,"Y")&amp;" anos"&amp;" "&amp;DATEDIF(TODAY(),V1886,"YM")&amp;" meses"&amp;" "&amp;DATEDIF(TODAY(),V1886,"MD")&amp;" dias",IF(AND(Z1886="",X1886&lt;TODAY()),"Contrato Encerrado",IF(AND(Z1886="",X1886&gt;TODAY()),DATEDIF(TODAY(),X1886,"Y")&amp;" anos"&amp;" "&amp;DATEDIF(TODAY(),X1886,"YM")&amp;" meses"&amp;" "&amp;DATEDIF(TODAY(),X1886,"MD")&amp;" dias",IF(AND(Z1886&lt;&gt;””,Z1886&lt;TODAY()),"Contrato Encerrado",IF(AND(Z1886&lt;&gt;"",Z1886&gt;TODAY()),DATEDIF(TODAY(),Z1886,"Y")&amp;" anos"&amp;" "&amp;DATEDIF(TODAY(),Z1886,"YM")&amp;" meses"&amp;" "&amp;DATEDIF(TODAY(),Z1886,"MD")&amp;" dias"))))))))</f>
        <v>Contrato Encerrado</v>
      </c>
      <c r="AE1886" s="35">
        <f t="shared" si="146"/>
        <v>364</v>
      </c>
      <c r="AF1886" s="35">
        <f t="shared" si="147"/>
        <v>366</v>
      </c>
      <c r="AG1886" s="17" t="str">
        <f t="shared" si="148"/>
        <v>0 anos 11 meses 31 dias</v>
      </c>
    </row>
    <row r="1887" spans="1:33" ht="11.25" customHeight="1" x14ac:dyDescent="0.2">
      <c r="A1887" s="8" t="s">
        <v>9</v>
      </c>
      <c r="B1887" s="8" t="s">
        <v>13</v>
      </c>
      <c r="C1887" s="22" t="s">
        <v>20</v>
      </c>
      <c r="D1887" s="37">
        <v>2023</v>
      </c>
      <c r="E1887" s="23" t="s">
        <v>157</v>
      </c>
      <c r="F1887" s="8" t="s">
        <v>158</v>
      </c>
      <c r="G1887" s="77" t="s">
        <v>8432</v>
      </c>
      <c r="H1887" s="78" t="s">
        <v>8433</v>
      </c>
      <c r="I1887" s="9" t="s">
        <v>8434</v>
      </c>
      <c r="J1887" s="14" t="s">
        <v>14943</v>
      </c>
      <c r="K1887" s="9" t="s">
        <v>29</v>
      </c>
      <c r="L1887" s="24" t="s">
        <v>30</v>
      </c>
      <c r="M1887" s="7" t="s">
        <v>9427</v>
      </c>
      <c r="N1887" s="24" t="s">
        <v>2101</v>
      </c>
      <c r="O1887" s="24" t="s">
        <v>8037</v>
      </c>
      <c r="P1887" s="24" t="s">
        <v>2518</v>
      </c>
      <c r="Q1887" s="24" t="s">
        <v>4109</v>
      </c>
      <c r="R1887" s="17">
        <v>35033</v>
      </c>
      <c r="S1887" s="17">
        <v>45105</v>
      </c>
      <c r="T1887" s="17">
        <v>45462</v>
      </c>
      <c r="U1887" s="17"/>
      <c r="V1887" s="17"/>
      <c r="W1887" s="17"/>
      <c r="X1887" s="17"/>
      <c r="Y1887" s="17"/>
      <c r="Z1887" s="17"/>
      <c r="AA1887" s="18">
        <f t="shared" ca="1" si="145"/>
        <v>29</v>
      </c>
      <c r="AB1887" s="18" t="s">
        <v>7878</v>
      </c>
      <c r="AC1887" s="35" t="str">
        <f t="shared" si="149"/>
        <v>0 anos 11 meses 22 dias</v>
      </c>
      <c r="AD1887" s="35" t="str">
        <f ca="1">IF(AND(V1887="",T1887&lt;TODAY()),"Contrato Encerrado",IF(AND(V1887="",T1887&gt;TODAY()),DATEDIF(TODAY(),T1887,"Y")&amp;" anos"&amp;" "&amp;DATEDIF(TODAY(),T1887,"YM")&amp;" meses"&amp;" "&amp;DATEDIF(TODAY(),T1887,"MD")&amp;" dias",IF(AND(X1887="",V1887&lt;TODAY()),"Contrato Encerrado",IF(AND(X1887="",V1887&gt;TODAY()),DATEDIF(TODAY(),V1887,"Y")&amp;" anos"&amp;" "&amp;DATEDIF(TODAY(),V1887,"YM")&amp;" meses"&amp;" "&amp;DATEDIF(TODAY(),V1887,"MD")&amp;" dias",IF(AND(Z1887="",X1887&lt;TODAY()),"Contrato Encerrado",IF(AND(Z1887="",X1887&gt;TODAY()),DATEDIF(TODAY(),X1887,"Y")&amp;" anos"&amp;" "&amp;DATEDIF(TODAY(),X1887,"YM")&amp;" meses"&amp;" "&amp;DATEDIF(TODAY(),X1887,"MD")&amp;" dias",IF(AND(Z1887&lt;&gt;””,Z1887&lt;TODAY()),"Contrato Encerrado",IF(AND(Z1887&lt;&gt;"",Z1887&gt;TODAY()),DATEDIF(TODAY(),Z1887,"Y")&amp;" anos"&amp;" "&amp;DATEDIF(TODAY(),Z1887,"YM")&amp;" meses"&amp;" "&amp;DATEDIF(TODAY(),Z1887,"MD")&amp;" dias"))))))))</f>
        <v>Contrato Encerrado</v>
      </c>
      <c r="AE1887" s="35">
        <f t="shared" si="146"/>
        <v>357</v>
      </c>
      <c r="AF1887" s="35">
        <f t="shared" si="147"/>
        <v>373</v>
      </c>
      <c r="AG1887" s="17" t="str">
        <f t="shared" si="148"/>
        <v>1 anos 0 meses 7 dias</v>
      </c>
    </row>
    <row r="1888" spans="1:33" ht="11.25" customHeight="1" x14ac:dyDescent="0.2">
      <c r="A1888" s="8" t="s">
        <v>9</v>
      </c>
      <c r="B1888" s="8" t="s">
        <v>13</v>
      </c>
      <c r="C1888" s="22" t="s">
        <v>15</v>
      </c>
      <c r="D1888" s="37">
        <v>2025</v>
      </c>
      <c r="E1888" s="12" t="s">
        <v>27</v>
      </c>
      <c r="F1888" s="8" t="s">
        <v>28</v>
      </c>
      <c r="G1888" s="77" t="s">
        <v>15709</v>
      </c>
      <c r="H1888" s="78" t="s">
        <v>15710</v>
      </c>
      <c r="I1888" s="14" t="s">
        <v>15711</v>
      </c>
      <c r="J1888" s="67" t="s">
        <v>1302</v>
      </c>
      <c r="K1888" s="14" t="s">
        <v>29</v>
      </c>
      <c r="L1888" s="15" t="s">
        <v>30</v>
      </c>
      <c r="M1888" s="7" t="s">
        <v>9427</v>
      </c>
      <c r="N1888" s="15" t="s">
        <v>10596</v>
      </c>
      <c r="O1888" s="15" t="s">
        <v>15546</v>
      </c>
      <c r="P1888" s="15" t="s">
        <v>2518</v>
      </c>
      <c r="Q1888" s="15" t="s">
        <v>4109</v>
      </c>
      <c r="R1888" s="20">
        <v>32065</v>
      </c>
      <c r="S1888" s="20">
        <v>45733</v>
      </c>
      <c r="T1888" s="70">
        <v>45873</v>
      </c>
      <c r="U1888" s="70"/>
      <c r="V1888" s="20"/>
      <c r="W1888" s="20"/>
      <c r="X1888" s="17"/>
      <c r="Y1888" s="17"/>
      <c r="Z1888" s="20"/>
      <c r="AA1888" s="21">
        <f t="shared" ca="1" si="145"/>
        <v>37</v>
      </c>
      <c r="AB1888" s="15" t="s">
        <v>7878</v>
      </c>
      <c r="AC1888" s="35" t="str">
        <f t="shared" si="149"/>
        <v>0 anos 4 meses 18 dias</v>
      </c>
      <c r="AD1888" s="35" t="str">
        <f ca="1">IF(AND(V1888="",T1888&lt;TODAY()),"Contrato Encerrado",IF(AND(V1888="",T1888&gt;TODAY()),DATEDIF(TODAY(),T1888,"Y")&amp;" anos"&amp;" "&amp;DATEDIF(TODAY(),T1888,"YM")&amp;" meses"&amp;" "&amp;DATEDIF(TODAY(),T1888,"MD")&amp;" dias",IF(AND(X1888="",V1888&lt;TODAY()),"Contrato Encerrado",IF(AND(X1888="",V1888&gt;TODAY()),DATEDIF(TODAY(),V1888,"Y")&amp;" anos"&amp;" "&amp;DATEDIF(TODAY(),V1888,"YM")&amp;" meses"&amp;" "&amp;DATEDIF(TODAY(),V1888,"MD")&amp;" dias",IF(AND(Z1888="",X1888&lt;TODAY()),"Contrato Encerrado",IF(AND(Z1888="",X1888&gt;TODAY()),DATEDIF(TODAY(),X1888,"Y")&amp;" anos"&amp;" "&amp;DATEDIF(TODAY(),X1888,"YM")&amp;" meses"&amp;" "&amp;DATEDIF(TODAY(),X1888,"MD")&amp;" dias",IF(AND(Z1888&lt;&gt;””,Z1888&lt;TODAY()),"Contrato Encerrado",IF(AND(Z1888&lt;&gt;"",Z1888&gt;TODAY()),DATEDIF(TODAY(),Z1888,"Y")&amp;" anos"&amp;" "&amp;DATEDIF(TODAY(),Z1888,"YM")&amp;" meses"&amp;" "&amp;DATEDIF(TODAY(),Z1888,"MD")&amp;" dias"))))))))</f>
        <v>Contrato Encerrado</v>
      </c>
      <c r="AE1888" s="35">
        <f t="shared" si="146"/>
        <v>140</v>
      </c>
      <c r="AF1888" s="35">
        <f t="shared" si="147"/>
        <v>590</v>
      </c>
      <c r="AG1888" s="17" t="str">
        <f t="shared" si="148"/>
        <v>1 anos 7 meses 12 dias</v>
      </c>
    </row>
    <row r="1889" spans="1:33" ht="11.25" customHeight="1" x14ac:dyDescent="0.2">
      <c r="A1889" s="8" t="s">
        <v>9</v>
      </c>
      <c r="B1889" s="8" t="s">
        <v>13</v>
      </c>
      <c r="C1889" s="22" t="s">
        <v>17</v>
      </c>
      <c r="D1889" s="37">
        <v>2023</v>
      </c>
      <c r="E1889" s="23" t="s">
        <v>157</v>
      </c>
      <c r="F1889" s="8" t="s">
        <v>158</v>
      </c>
      <c r="G1889" s="77" t="s">
        <v>6577</v>
      </c>
      <c r="H1889" s="78" t="s">
        <v>6578</v>
      </c>
      <c r="I1889" s="9" t="s">
        <v>6579</v>
      </c>
      <c r="J1889" s="14" t="s">
        <v>14943</v>
      </c>
      <c r="K1889" s="9" t="s">
        <v>29</v>
      </c>
      <c r="L1889" s="24" t="s">
        <v>30</v>
      </c>
      <c r="M1889" s="7" t="s">
        <v>9427</v>
      </c>
      <c r="N1889" s="24" t="s">
        <v>2101</v>
      </c>
      <c r="O1889" s="24"/>
      <c r="P1889" s="24" t="s">
        <v>2518</v>
      </c>
      <c r="Q1889" s="24" t="s">
        <v>4109</v>
      </c>
      <c r="R1889" s="17">
        <v>30438</v>
      </c>
      <c r="S1889" s="17">
        <v>45036</v>
      </c>
      <c r="T1889" s="31">
        <v>45657</v>
      </c>
      <c r="U1889" s="20"/>
      <c r="V1889" s="20"/>
      <c r="W1889" s="17"/>
      <c r="X1889" s="17"/>
      <c r="Y1889" s="17"/>
      <c r="Z1889" s="20"/>
      <c r="AA1889" s="18">
        <f t="shared" ca="1" si="145"/>
        <v>42</v>
      </c>
      <c r="AB1889" s="19" t="s">
        <v>7878</v>
      </c>
      <c r="AC1889" s="35" t="str">
        <f t="shared" si="149"/>
        <v>1 anos 8 meses 11 dias</v>
      </c>
      <c r="AD1889" s="35" t="str">
        <f ca="1">IF(AND(V1889="",T1889&lt;TODAY()),"Contrato Encerrado",IF(AND(V1889="",T1889&gt;TODAY()),DATEDIF(TODAY(),T1889,"Y")&amp;" anos"&amp;" "&amp;DATEDIF(TODAY(),T1889,"YM")&amp;" meses"&amp;" "&amp;DATEDIF(TODAY(),T1889,"MD")&amp;" dias",IF(AND(X1889="",V1889&lt;TODAY()),"Contrato Encerrado",IF(AND(X1889="",V1889&gt;TODAY()),DATEDIF(TODAY(),V1889,"Y")&amp;" anos"&amp;" "&amp;DATEDIF(TODAY(),V1889,"YM")&amp;" meses"&amp;" "&amp;DATEDIF(TODAY(),V1889,"MD")&amp;" dias",IF(AND(Z1889="",X1889&lt;TODAY()),"Contrato Encerrado",IF(AND(Z1889="",X1889&gt;TODAY()),DATEDIF(TODAY(),X1889,"Y")&amp;" anos"&amp;" "&amp;DATEDIF(TODAY(),X1889,"YM")&amp;" meses"&amp;" "&amp;DATEDIF(TODAY(),X1889,"MD")&amp;" dias",IF(AND(Z1889&lt;&gt;””,Z1889&lt;TODAY()),"Contrato Encerrado",IF(AND(Z1889&lt;&gt;"",Z1889&gt;TODAY()),DATEDIF(TODAY(),Z1889,"Y")&amp;" anos"&amp;" "&amp;DATEDIF(TODAY(),Z1889,"YM")&amp;" meses"&amp;" "&amp;DATEDIF(TODAY(),Z1889,"MD")&amp;" dias"))))))))</f>
        <v>Contrato Encerrado</v>
      </c>
      <c r="AE1889" s="35">
        <f t="shared" si="146"/>
        <v>621</v>
      </c>
      <c r="AF1889" s="35">
        <f t="shared" si="147"/>
        <v>109</v>
      </c>
      <c r="AG1889" s="17" t="str">
        <f t="shared" si="148"/>
        <v>0 anos 3 meses 18 dias</v>
      </c>
    </row>
    <row r="1890" spans="1:33" ht="11.25" customHeight="1" x14ac:dyDescent="0.2">
      <c r="A1890" s="8" t="s">
        <v>9</v>
      </c>
      <c r="B1890" s="10" t="s">
        <v>13</v>
      </c>
      <c r="C1890" s="11" t="s">
        <v>22</v>
      </c>
      <c r="D1890" s="36">
        <v>2022</v>
      </c>
      <c r="E1890" s="12" t="s">
        <v>510</v>
      </c>
      <c r="F1890" s="8" t="s">
        <v>511</v>
      </c>
      <c r="G1890" s="77" t="s">
        <v>3167</v>
      </c>
      <c r="H1890" s="78" t="s">
        <v>3168</v>
      </c>
      <c r="I1890" s="14" t="s">
        <v>3169</v>
      </c>
      <c r="J1890" s="14" t="s">
        <v>1302</v>
      </c>
      <c r="K1890" s="14" t="s">
        <v>29</v>
      </c>
      <c r="L1890" s="15" t="s">
        <v>30</v>
      </c>
      <c r="M1890" s="7" t="s">
        <v>9427</v>
      </c>
      <c r="N1890" s="16" t="s">
        <v>3208</v>
      </c>
      <c r="O1890" s="16"/>
      <c r="P1890" s="16" t="s">
        <v>2518</v>
      </c>
      <c r="Q1890" s="16" t="s">
        <v>2523</v>
      </c>
      <c r="R1890" s="31">
        <v>37372</v>
      </c>
      <c r="S1890" s="31">
        <v>44774</v>
      </c>
      <c r="T1890" s="31">
        <v>44866</v>
      </c>
      <c r="U1890" s="31"/>
      <c r="V1890" s="31"/>
      <c r="W1890" s="31"/>
      <c r="X1890" s="17"/>
      <c r="Y1890" s="17"/>
      <c r="Z1890" s="31"/>
      <c r="AA1890" s="18">
        <f t="shared" ca="1" si="145"/>
        <v>23</v>
      </c>
      <c r="AB1890" s="19" t="s">
        <v>7878</v>
      </c>
      <c r="AC1890" s="35" t="str">
        <f t="shared" si="149"/>
        <v>0 anos 3 meses 0 dias</v>
      </c>
      <c r="AD1890" s="35" t="str">
        <f ca="1">IF(AND(V1890="",T1890&lt;TODAY()),"Contrato Encerrado",IF(AND(V1890="",T1890&gt;TODAY()),DATEDIF(TODAY(),T1890,"Y")&amp;" anos"&amp;" "&amp;DATEDIF(TODAY(),T1890,"YM")&amp;" meses"&amp;" "&amp;DATEDIF(TODAY(),T1890,"MD")&amp;" dias",IF(AND(X1890="",V1890&lt;TODAY()),"Contrato Encerrado",IF(AND(X1890="",V1890&gt;TODAY()),DATEDIF(TODAY(),V1890,"Y")&amp;" anos"&amp;" "&amp;DATEDIF(TODAY(),V1890,"YM")&amp;" meses"&amp;" "&amp;DATEDIF(TODAY(),V1890,"MD")&amp;" dias",IF(AND(Z1890="",X1890&lt;TODAY()),"Contrato Encerrado",IF(AND(Z1890="",X1890&gt;TODAY()),DATEDIF(TODAY(),X1890,"Y")&amp;" anos"&amp;" "&amp;DATEDIF(TODAY(),X1890,"YM")&amp;" meses"&amp;" "&amp;DATEDIF(TODAY(),X1890,"MD")&amp;" dias",IF(AND(Z1890&lt;&gt;””,Z1890&lt;TODAY()),"Contrato Encerrado",IF(AND(Z1890&lt;&gt;"",Z1890&gt;TODAY()),DATEDIF(TODAY(),Z1890,"Y")&amp;" anos"&amp;" "&amp;DATEDIF(TODAY(),Z1890,"YM")&amp;" meses"&amp;" "&amp;DATEDIF(TODAY(),Z1890,"MD")&amp;" dias"))))))))</f>
        <v>Contrato Encerrado</v>
      </c>
      <c r="AE1890" s="35">
        <f t="shared" si="146"/>
        <v>92</v>
      </c>
      <c r="AF1890" s="35">
        <f t="shared" si="147"/>
        <v>638</v>
      </c>
      <c r="AG1890" s="17" t="str">
        <f t="shared" si="148"/>
        <v>1 anos 8 meses 29 dias</v>
      </c>
    </row>
    <row r="1891" spans="1:33" ht="11.25" customHeight="1" x14ac:dyDescent="0.2">
      <c r="A1891" s="8" t="s">
        <v>9</v>
      </c>
      <c r="B1891" s="10" t="s">
        <v>13</v>
      </c>
      <c r="C1891" s="11" t="s">
        <v>25</v>
      </c>
      <c r="D1891" s="36">
        <v>2022</v>
      </c>
      <c r="E1891" s="12" t="s">
        <v>307</v>
      </c>
      <c r="F1891" s="8" t="s">
        <v>308</v>
      </c>
      <c r="G1891" s="77" t="s">
        <v>4647</v>
      </c>
      <c r="H1891" s="78" t="s">
        <v>4648</v>
      </c>
      <c r="I1891" s="14" t="s">
        <v>4649</v>
      </c>
      <c r="J1891" s="14" t="s">
        <v>1302</v>
      </c>
      <c r="K1891" s="14" t="s">
        <v>29</v>
      </c>
      <c r="L1891" s="15" t="s">
        <v>30</v>
      </c>
      <c r="M1891" s="7" t="s">
        <v>9427</v>
      </c>
      <c r="N1891" s="16" t="s">
        <v>4650</v>
      </c>
      <c r="O1891" s="16"/>
      <c r="P1891" s="16" t="s">
        <v>2518</v>
      </c>
      <c r="Q1891" s="16" t="s">
        <v>2523</v>
      </c>
      <c r="R1891" s="31">
        <v>36732</v>
      </c>
      <c r="S1891" s="31">
        <v>44907</v>
      </c>
      <c r="T1891" s="31">
        <v>45624</v>
      </c>
      <c r="U1891" s="20"/>
      <c r="V1891" s="20"/>
      <c r="W1891" s="31"/>
      <c r="X1891" s="17"/>
      <c r="Y1891" s="17"/>
      <c r="Z1891" s="20"/>
      <c r="AA1891" s="18">
        <f t="shared" ca="1" si="145"/>
        <v>25</v>
      </c>
      <c r="AB1891" s="19" t="s">
        <v>7878</v>
      </c>
      <c r="AC1891" s="35" t="str">
        <f t="shared" si="149"/>
        <v>1 anos 11 meses 16 dias</v>
      </c>
      <c r="AD1891" s="35" t="str">
        <f ca="1">IF(AND(V1891="",T1891&lt;TODAY()),"Contrato Encerrado",IF(AND(V1891="",T1891&gt;TODAY()),DATEDIF(TODAY(),T1891,"Y")&amp;" anos"&amp;" "&amp;DATEDIF(TODAY(),T1891,"YM")&amp;" meses"&amp;" "&amp;DATEDIF(TODAY(),T1891,"MD")&amp;" dias",IF(AND(X1891="",V1891&lt;TODAY()),"Contrato Encerrado",IF(AND(X1891="",V1891&gt;TODAY()),DATEDIF(TODAY(),V1891,"Y")&amp;" anos"&amp;" "&amp;DATEDIF(TODAY(),V1891,"YM")&amp;" meses"&amp;" "&amp;DATEDIF(TODAY(),V1891,"MD")&amp;" dias",IF(AND(Z1891="",X1891&lt;TODAY()),"Contrato Encerrado",IF(AND(Z1891="",X1891&gt;TODAY()),DATEDIF(TODAY(),X1891,"Y")&amp;" anos"&amp;" "&amp;DATEDIF(TODAY(),X1891,"YM")&amp;" meses"&amp;" "&amp;DATEDIF(TODAY(),X1891,"MD")&amp;" dias",IF(AND(Z1891&lt;&gt;””,Z1891&lt;TODAY()),"Contrato Encerrado",IF(AND(Z1891&lt;&gt;"",Z1891&gt;TODAY()),DATEDIF(TODAY(),Z1891,"Y")&amp;" anos"&amp;" "&amp;DATEDIF(TODAY(),Z1891,"YM")&amp;" meses"&amp;" "&amp;DATEDIF(TODAY(),Z1891,"MD")&amp;" dias"))))))))</f>
        <v>Contrato Encerrado</v>
      </c>
      <c r="AE1891" s="35">
        <f t="shared" si="146"/>
        <v>717</v>
      </c>
      <c r="AF1891" s="35">
        <f t="shared" si="147"/>
        <v>13</v>
      </c>
      <c r="AG1891" s="17" t="str">
        <f t="shared" si="148"/>
        <v>0 anos 0 meses 13 dias</v>
      </c>
    </row>
    <row r="1892" spans="1:33" ht="11.25" customHeight="1" x14ac:dyDescent="0.2">
      <c r="A1892" s="8" t="s">
        <v>9</v>
      </c>
      <c r="B1892" s="10" t="s">
        <v>13</v>
      </c>
      <c r="C1892" s="11" t="s">
        <v>22</v>
      </c>
      <c r="D1892" s="36">
        <v>2022</v>
      </c>
      <c r="E1892" s="12" t="s">
        <v>157</v>
      </c>
      <c r="F1892" s="8" t="s">
        <v>158</v>
      </c>
      <c r="G1892" s="77" t="s">
        <v>4651</v>
      </c>
      <c r="H1892" s="78" t="s">
        <v>4652</v>
      </c>
      <c r="I1892" s="14" t="s">
        <v>4653</v>
      </c>
      <c r="J1892" s="14" t="s">
        <v>1302</v>
      </c>
      <c r="K1892" s="14" t="s">
        <v>29</v>
      </c>
      <c r="L1892" s="15" t="s">
        <v>30</v>
      </c>
      <c r="M1892" s="7" t="s">
        <v>9427</v>
      </c>
      <c r="N1892" s="16" t="s">
        <v>2101</v>
      </c>
      <c r="O1892" s="16"/>
      <c r="P1892" s="16" t="s">
        <v>2518</v>
      </c>
      <c r="Q1892" s="16" t="s">
        <v>2521</v>
      </c>
      <c r="R1892" s="31">
        <v>37525</v>
      </c>
      <c r="S1892" s="31">
        <v>44803</v>
      </c>
      <c r="T1892" s="31">
        <v>45258</v>
      </c>
      <c r="U1892" s="31"/>
      <c r="V1892" s="31"/>
      <c r="W1892" s="31"/>
      <c r="X1892" s="17"/>
      <c r="Y1892" s="17"/>
      <c r="Z1892" s="31"/>
      <c r="AA1892" s="18">
        <f t="shared" ca="1" si="145"/>
        <v>23</v>
      </c>
      <c r="AB1892" s="19" t="s">
        <v>7878</v>
      </c>
      <c r="AC1892" s="35" t="str">
        <f t="shared" si="149"/>
        <v>1 anos 2 meses 29 dias</v>
      </c>
      <c r="AD1892" s="35" t="str">
        <f ca="1">IF(AND(V1892="",T1892&lt;TODAY()),"Contrato Encerrado",IF(AND(V1892="",T1892&gt;TODAY()),DATEDIF(TODAY(),T1892,"Y")&amp;" anos"&amp;" "&amp;DATEDIF(TODAY(),T1892,"YM")&amp;" meses"&amp;" "&amp;DATEDIF(TODAY(),T1892,"MD")&amp;" dias",IF(AND(X1892="",V1892&lt;TODAY()),"Contrato Encerrado",IF(AND(X1892="",V1892&gt;TODAY()),DATEDIF(TODAY(),V1892,"Y")&amp;" anos"&amp;" "&amp;DATEDIF(TODAY(),V1892,"YM")&amp;" meses"&amp;" "&amp;DATEDIF(TODAY(),V1892,"MD")&amp;" dias",IF(AND(Z1892="",X1892&lt;TODAY()),"Contrato Encerrado",IF(AND(Z1892="",X1892&gt;TODAY()),DATEDIF(TODAY(),X1892,"Y")&amp;" anos"&amp;" "&amp;DATEDIF(TODAY(),X1892,"YM")&amp;" meses"&amp;" "&amp;DATEDIF(TODAY(),X1892,"MD")&amp;" dias",IF(AND(Z1892&lt;&gt;””,Z1892&lt;TODAY()),"Contrato Encerrado",IF(AND(Z1892&lt;&gt;"",Z1892&gt;TODAY()),DATEDIF(TODAY(),Z1892,"Y")&amp;" anos"&amp;" "&amp;DATEDIF(TODAY(),Z1892,"YM")&amp;" meses"&amp;" "&amp;DATEDIF(TODAY(),Z1892,"MD")&amp;" dias"))))))))</f>
        <v>Contrato Encerrado</v>
      </c>
      <c r="AE1892" s="35">
        <f t="shared" si="146"/>
        <v>455</v>
      </c>
      <c r="AF1892" s="35">
        <f t="shared" si="147"/>
        <v>275</v>
      </c>
      <c r="AG1892" s="17" t="str">
        <f t="shared" si="148"/>
        <v>0 anos 9 meses 1 dias</v>
      </c>
    </row>
    <row r="1893" spans="1:33" ht="11.25" customHeight="1" x14ac:dyDescent="0.2">
      <c r="A1893" s="8" t="s">
        <v>9</v>
      </c>
      <c r="B1893" s="8" t="s">
        <v>13</v>
      </c>
      <c r="C1893" s="22" t="s">
        <v>17</v>
      </c>
      <c r="D1893" s="37">
        <v>2024</v>
      </c>
      <c r="E1893" s="12" t="s">
        <v>79</v>
      </c>
      <c r="F1893" s="8" t="s">
        <v>80</v>
      </c>
      <c r="G1893" s="77" t="s">
        <v>13272</v>
      </c>
      <c r="H1893" s="78" t="s">
        <v>13273</v>
      </c>
      <c r="I1893" s="14" t="s">
        <v>13274</v>
      </c>
      <c r="J1893" s="14" t="s">
        <v>1302</v>
      </c>
      <c r="K1893" s="14" t="s">
        <v>29</v>
      </c>
      <c r="L1893" s="15" t="s">
        <v>30</v>
      </c>
      <c r="M1893" s="7" t="s">
        <v>9427</v>
      </c>
      <c r="N1893" s="15" t="s">
        <v>2103</v>
      </c>
      <c r="O1893" s="15" t="s">
        <v>7896</v>
      </c>
      <c r="P1893" s="15" t="s">
        <v>2518</v>
      </c>
      <c r="Q1893" s="15" t="s">
        <v>2523</v>
      </c>
      <c r="R1893" s="30">
        <v>37614</v>
      </c>
      <c r="S1893" s="30">
        <v>45418</v>
      </c>
      <c r="T1893" s="30">
        <v>45473</v>
      </c>
      <c r="U1893" s="30"/>
      <c r="V1893" s="30"/>
      <c r="W1893" s="30"/>
      <c r="X1893" s="17"/>
      <c r="Y1893" s="17"/>
      <c r="Z1893" s="30"/>
      <c r="AA1893" s="18">
        <f t="shared" ca="1" si="145"/>
        <v>22</v>
      </c>
      <c r="AB1893" s="15" t="s">
        <v>7877</v>
      </c>
      <c r="AC1893" s="35" t="str">
        <f t="shared" si="149"/>
        <v>0 anos 1 meses 24 dias</v>
      </c>
      <c r="AD1893" s="35" t="str">
        <f ca="1">IF(AND(V1893="",T1893&lt;TODAY()),"Contrato Encerrado",IF(AND(V1893="",T1893&gt;TODAY()),DATEDIF(TODAY(),T1893,"Y")&amp;" anos"&amp;" "&amp;DATEDIF(TODAY(),T1893,"YM")&amp;" meses"&amp;" "&amp;DATEDIF(TODAY(),T1893,"MD")&amp;" dias",IF(AND(X1893="",V1893&lt;TODAY()),"Contrato Encerrado",IF(AND(X1893="",V1893&gt;TODAY()),DATEDIF(TODAY(),V1893,"Y")&amp;" anos"&amp;" "&amp;DATEDIF(TODAY(),V1893,"YM")&amp;" meses"&amp;" "&amp;DATEDIF(TODAY(),V1893,"MD")&amp;" dias",IF(AND(Z1893="",X1893&lt;TODAY()),"Contrato Encerrado",IF(AND(Z1893="",X1893&gt;TODAY()),DATEDIF(TODAY(),X1893,"Y")&amp;" anos"&amp;" "&amp;DATEDIF(TODAY(),X1893,"YM")&amp;" meses"&amp;" "&amp;DATEDIF(TODAY(),X1893,"MD")&amp;" dias",IF(AND(Z1893&lt;&gt;””,Z1893&lt;TODAY()),"Contrato Encerrado",IF(AND(Z1893&lt;&gt;"",Z1893&gt;TODAY()),DATEDIF(TODAY(),Z1893,"Y")&amp;" anos"&amp;" "&amp;DATEDIF(TODAY(),Z1893,"YM")&amp;" meses"&amp;" "&amp;DATEDIF(TODAY(),Z1893,"MD")&amp;" dias"))))))))</f>
        <v>Contrato Encerrado</v>
      </c>
      <c r="AE1893" s="35">
        <f t="shared" si="146"/>
        <v>55</v>
      </c>
      <c r="AF1893" s="35">
        <f t="shared" si="147"/>
        <v>675</v>
      </c>
      <c r="AG1893" s="17" t="str">
        <f t="shared" si="148"/>
        <v>1 anos 10 meses 5 dias</v>
      </c>
    </row>
    <row r="1894" spans="1:33" s="61" customFormat="1" ht="11.25" customHeight="1" x14ac:dyDescent="0.2">
      <c r="A1894" s="8" t="s">
        <v>9</v>
      </c>
      <c r="B1894" s="8" t="s">
        <v>13</v>
      </c>
      <c r="C1894" s="22" t="s">
        <v>23</v>
      </c>
      <c r="D1894" s="37">
        <v>2023</v>
      </c>
      <c r="E1894" s="12" t="s">
        <v>6024</v>
      </c>
      <c r="F1894" s="8" t="s">
        <v>6025</v>
      </c>
      <c r="G1894" s="77" t="s">
        <v>9702</v>
      </c>
      <c r="H1894" s="78" t="s">
        <v>9703</v>
      </c>
      <c r="I1894" s="14" t="s">
        <v>9704</v>
      </c>
      <c r="J1894" s="14" t="s">
        <v>1302</v>
      </c>
      <c r="K1894" s="14" t="s">
        <v>29</v>
      </c>
      <c r="L1894" s="15" t="s">
        <v>30</v>
      </c>
      <c r="M1894" s="7" t="s">
        <v>9427</v>
      </c>
      <c r="N1894" s="15" t="s">
        <v>2103</v>
      </c>
      <c r="O1894" s="15" t="s">
        <v>7944</v>
      </c>
      <c r="P1894" s="15" t="s">
        <v>2518</v>
      </c>
      <c r="Q1894" s="15" t="s">
        <v>4109</v>
      </c>
      <c r="R1894" s="20">
        <v>37179</v>
      </c>
      <c r="S1894" s="20">
        <v>45204</v>
      </c>
      <c r="T1894" s="20">
        <v>45569</v>
      </c>
      <c r="U1894" s="20"/>
      <c r="V1894" s="20"/>
      <c r="W1894" s="20"/>
      <c r="X1894" s="17"/>
      <c r="Y1894" s="17"/>
      <c r="Z1894" s="20"/>
      <c r="AA1894" s="18">
        <f t="shared" ca="1" si="145"/>
        <v>23</v>
      </c>
      <c r="AB1894" s="21" t="s">
        <v>7877</v>
      </c>
      <c r="AC1894" s="35" t="str">
        <f t="shared" si="149"/>
        <v>0 anos 11 meses 29 dias</v>
      </c>
      <c r="AD1894" s="35" t="str">
        <f ca="1">IF(AND(V1894="",T1894&lt;TODAY()),"Contrato Encerrado",IF(AND(V1894="",T1894&gt;TODAY()),DATEDIF(TODAY(),T1894,"Y")&amp;" anos"&amp;" "&amp;DATEDIF(TODAY(),T1894,"YM")&amp;" meses"&amp;" "&amp;DATEDIF(TODAY(),T1894,"MD")&amp;" dias",IF(AND(X1894="",V1894&lt;TODAY()),"Contrato Encerrado",IF(AND(X1894="",V1894&gt;TODAY()),DATEDIF(TODAY(),V1894,"Y")&amp;" anos"&amp;" "&amp;DATEDIF(TODAY(),V1894,"YM")&amp;" meses"&amp;" "&amp;DATEDIF(TODAY(),V1894,"MD")&amp;" dias",IF(AND(Z1894="",X1894&lt;TODAY()),"Contrato Encerrado",IF(AND(Z1894="",X1894&gt;TODAY()),DATEDIF(TODAY(),X1894,"Y")&amp;" anos"&amp;" "&amp;DATEDIF(TODAY(),X1894,"YM")&amp;" meses"&amp;" "&amp;DATEDIF(TODAY(),X1894,"MD")&amp;" dias",IF(AND(Z1894&lt;&gt;””,Z1894&lt;TODAY()),"Contrato Encerrado",IF(AND(Z1894&lt;&gt;"",Z1894&gt;TODAY()),DATEDIF(TODAY(),Z1894,"Y")&amp;" anos"&amp;" "&amp;DATEDIF(TODAY(),Z1894,"YM")&amp;" meses"&amp;" "&amp;DATEDIF(TODAY(),Z1894,"MD")&amp;" dias"))))))))</f>
        <v>Contrato Encerrado</v>
      </c>
      <c r="AE1894" s="35">
        <f t="shared" si="146"/>
        <v>365</v>
      </c>
      <c r="AF1894" s="35">
        <f t="shared" si="147"/>
        <v>365</v>
      </c>
      <c r="AG1894" s="17" t="str">
        <f t="shared" si="148"/>
        <v>0 anos 11 meses 30 dias</v>
      </c>
    </row>
    <row r="1895" spans="1:33" ht="11.25" customHeight="1" x14ac:dyDescent="0.2">
      <c r="A1895" s="8" t="s">
        <v>9</v>
      </c>
      <c r="B1895" s="8" t="s">
        <v>13</v>
      </c>
      <c r="C1895" s="22" t="s">
        <v>14</v>
      </c>
      <c r="D1895" s="37">
        <v>2024</v>
      </c>
      <c r="E1895" s="12" t="s">
        <v>795</v>
      </c>
      <c r="F1895" s="8" t="s">
        <v>796</v>
      </c>
      <c r="G1895" s="77" t="s">
        <v>11289</v>
      </c>
      <c r="H1895" s="78" t="s">
        <v>11290</v>
      </c>
      <c r="I1895" s="14" t="s">
        <v>11291</v>
      </c>
      <c r="J1895" s="14" t="s">
        <v>14943</v>
      </c>
      <c r="K1895" s="14" t="s">
        <v>29</v>
      </c>
      <c r="L1895" s="15" t="s">
        <v>30</v>
      </c>
      <c r="M1895" s="7" t="s">
        <v>9427</v>
      </c>
      <c r="N1895" s="15" t="s">
        <v>10701</v>
      </c>
      <c r="O1895" s="15" t="s">
        <v>7896</v>
      </c>
      <c r="P1895" s="15" t="s">
        <v>2518</v>
      </c>
      <c r="Q1895" s="15" t="s">
        <v>2523</v>
      </c>
      <c r="R1895" s="20">
        <v>37781</v>
      </c>
      <c r="S1895" s="20">
        <v>45337</v>
      </c>
      <c r="T1895" s="20">
        <v>45427</v>
      </c>
      <c r="U1895" s="20"/>
      <c r="V1895" s="20"/>
      <c r="W1895" s="20"/>
      <c r="X1895" s="17"/>
      <c r="Y1895" s="17"/>
      <c r="Z1895" s="20"/>
      <c r="AA1895" s="18">
        <f t="shared" ca="1" si="145"/>
        <v>22</v>
      </c>
      <c r="AB1895" s="15" t="s">
        <v>7877</v>
      </c>
      <c r="AC1895" s="35" t="str">
        <f t="shared" si="149"/>
        <v>0 anos 3 meses 0 dias</v>
      </c>
      <c r="AD1895" s="35" t="str">
        <f ca="1">IF(AND(V1895="",T1895&lt;TODAY()),"Contrato Encerrado",IF(AND(V1895="",T1895&gt;TODAY()),DATEDIF(TODAY(),T1895,"Y")&amp;" anos"&amp;" "&amp;DATEDIF(TODAY(),T1895,"YM")&amp;" meses"&amp;" "&amp;DATEDIF(TODAY(),T1895,"MD")&amp;" dias",IF(AND(X1895="",V1895&lt;TODAY()),"Contrato Encerrado",IF(AND(X1895="",V1895&gt;TODAY()),DATEDIF(TODAY(),V1895,"Y")&amp;" anos"&amp;" "&amp;DATEDIF(TODAY(),V1895,"YM")&amp;" meses"&amp;" "&amp;DATEDIF(TODAY(),V1895,"MD")&amp;" dias",IF(AND(Z1895="",X1895&lt;TODAY()),"Contrato Encerrado",IF(AND(Z1895="",X1895&gt;TODAY()),DATEDIF(TODAY(),X1895,"Y")&amp;" anos"&amp;" "&amp;DATEDIF(TODAY(),X1895,"YM")&amp;" meses"&amp;" "&amp;DATEDIF(TODAY(),X1895,"MD")&amp;" dias",IF(AND(Z1895&lt;&gt;””,Z1895&lt;TODAY()),"Contrato Encerrado",IF(AND(Z1895&lt;&gt;"",Z1895&gt;TODAY()),DATEDIF(TODAY(),Z1895,"Y")&amp;" anos"&amp;" "&amp;DATEDIF(TODAY(),Z1895,"YM")&amp;" meses"&amp;" "&amp;DATEDIF(TODAY(),Z1895,"MD")&amp;" dias"))))))))</f>
        <v>Contrato Encerrado</v>
      </c>
      <c r="AE1895" s="35">
        <f t="shared" si="146"/>
        <v>90</v>
      </c>
      <c r="AF1895" s="35">
        <f t="shared" si="147"/>
        <v>640</v>
      </c>
      <c r="AG1895" s="17" t="str">
        <f t="shared" si="148"/>
        <v>1 anos 9 meses 1 dias</v>
      </c>
    </row>
    <row r="1896" spans="1:33" ht="11.25" customHeight="1" x14ac:dyDescent="0.2">
      <c r="A1896" s="8" t="s">
        <v>9</v>
      </c>
      <c r="B1896" s="8" t="s">
        <v>13</v>
      </c>
      <c r="C1896" s="22" t="s">
        <v>22</v>
      </c>
      <c r="D1896" s="35">
        <v>2025</v>
      </c>
      <c r="E1896" s="12" t="s">
        <v>27</v>
      </c>
      <c r="F1896" s="8" t="s">
        <v>28</v>
      </c>
      <c r="G1896" s="14" t="s">
        <v>17981</v>
      </c>
      <c r="H1896" s="8" t="s">
        <v>17982</v>
      </c>
      <c r="I1896" s="14" t="s">
        <v>17983</v>
      </c>
      <c r="J1896" s="14" t="s">
        <v>10</v>
      </c>
      <c r="K1896" s="14" t="s">
        <v>29</v>
      </c>
      <c r="L1896" s="15" t="s">
        <v>30</v>
      </c>
      <c r="M1896" s="7" t="s">
        <v>16153</v>
      </c>
      <c r="N1896" s="15" t="s">
        <v>2107</v>
      </c>
      <c r="O1896" s="15" t="s">
        <v>17131</v>
      </c>
      <c r="P1896" s="15" t="s">
        <v>2518</v>
      </c>
      <c r="Q1896" s="15" t="s">
        <v>4109</v>
      </c>
      <c r="R1896" s="20">
        <v>35856</v>
      </c>
      <c r="S1896" s="30">
        <v>45910</v>
      </c>
      <c r="T1896" s="20">
        <v>46274</v>
      </c>
      <c r="U1896" s="21"/>
      <c r="V1896" s="15"/>
      <c r="W1896" s="35"/>
      <c r="X1896" s="17"/>
      <c r="Y1896" s="17"/>
      <c r="Z1896" s="183"/>
      <c r="AA1896" s="21">
        <f t="shared" ca="1" si="145"/>
        <v>27</v>
      </c>
      <c r="AB1896" s="35" t="s">
        <v>7877</v>
      </c>
      <c r="AC1896" s="35" t="str">
        <f t="shared" si="149"/>
        <v>0 anos 11 meses 30 dias</v>
      </c>
      <c r="AD1896" s="35" t="str">
        <f ca="1">IF(AND(V1896="",T1896&lt;TODAY()),"Contrato Encerrado",IF(AND(V1896="",T1896&gt;TODAY()),DATEDIF(TODAY(),T1896,"Y")&amp;" anos"&amp;" "&amp;DATEDIF(TODAY(),T1896,"YM")&amp;" meses"&amp;" "&amp;DATEDIF(TODAY(),T1896,"MD")&amp;" dias",IF(AND(X1896="",V1896&lt;TODAY()),"Contrato Encerrado",IF(AND(X1896="",V1896&gt;TODAY()),DATEDIF(TODAY(),V1896,"Y")&amp;" anos"&amp;" "&amp;DATEDIF(TODAY(),V1896,"YM")&amp;" meses"&amp;" "&amp;DATEDIF(TODAY(),V1896,"MD")&amp;" dias",IF(AND(Z1896="",X1896&lt;TODAY()),"Contrato Encerrado",IF(AND(Z1896="",X1896&gt;TODAY()),DATEDIF(TODAY(),X1896,"Y")&amp;" anos"&amp;" "&amp;DATEDIF(TODAY(),X1896,"YM")&amp;" meses"&amp;" "&amp;DATEDIF(TODAY(),X1896,"MD")&amp;" dias",IF(AND(Z1896&lt;&gt;””,Z1896&lt;TODAY()),"Contrato Encerrado",IF(AND(Z1896&lt;&gt;"",Z1896&gt;TODAY()),DATEDIF(TODAY(),Z1896,"Y")&amp;" anos"&amp;" "&amp;DATEDIF(TODAY(),Z1896,"YM")&amp;" meses"&amp;" "&amp;DATEDIF(TODAY(),Z1896,"MD")&amp;" dias"))))))))</f>
        <v>0 anos 11 meses 2 dias</v>
      </c>
      <c r="AE1896" s="35">
        <f t="shared" si="146"/>
        <v>364</v>
      </c>
      <c r="AF1896" s="35">
        <f t="shared" si="147"/>
        <v>366</v>
      </c>
      <c r="AG1896" s="17" t="str">
        <f t="shared" si="148"/>
        <v>0 anos 11 meses 31 dias</v>
      </c>
    </row>
    <row r="1897" spans="1:33" ht="11.25" customHeight="1" x14ac:dyDescent="0.2">
      <c r="A1897" s="8" t="s">
        <v>9</v>
      </c>
      <c r="B1897" s="10" t="s">
        <v>13</v>
      </c>
      <c r="C1897" s="11" t="s">
        <v>23</v>
      </c>
      <c r="D1897" s="36">
        <v>2022</v>
      </c>
      <c r="E1897" s="12" t="s">
        <v>79</v>
      </c>
      <c r="F1897" s="8" t="s">
        <v>80</v>
      </c>
      <c r="G1897" s="77" t="s">
        <v>4654</v>
      </c>
      <c r="H1897" s="78" t="s">
        <v>4655</v>
      </c>
      <c r="I1897" s="14" t="s">
        <v>4656</v>
      </c>
      <c r="J1897" s="14" t="s">
        <v>14943</v>
      </c>
      <c r="K1897" s="14" t="s">
        <v>29</v>
      </c>
      <c r="L1897" s="15" t="s">
        <v>30</v>
      </c>
      <c r="M1897" s="7" t="s">
        <v>9427</v>
      </c>
      <c r="N1897" s="16" t="s">
        <v>2106</v>
      </c>
      <c r="O1897" s="16"/>
      <c r="P1897" s="16" t="s">
        <v>2518</v>
      </c>
      <c r="Q1897" s="16" t="s">
        <v>2523</v>
      </c>
      <c r="R1897" s="31">
        <v>35618</v>
      </c>
      <c r="S1897" s="31">
        <v>44837</v>
      </c>
      <c r="T1897" s="31">
        <v>45099</v>
      </c>
      <c r="U1897" s="31"/>
      <c r="V1897" s="31"/>
      <c r="W1897" s="31"/>
      <c r="X1897" s="17"/>
      <c r="Y1897" s="17"/>
      <c r="Z1897" s="31"/>
      <c r="AA1897" s="18">
        <f t="shared" ca="1" si="145"/>
        <v>28</v>
      </c>
      <c r="AB1897" s="19" t="s">
        <v>7877</v>
      </c>
      <c r="AC1897" s="35" t="str">
        <f t="shared" si="149"/>
        <v>0 anos 8 meses 19 dias</v>
      </c>
      <c r="AD1897" s="35" t="str">
        <f ca="1">IF(AND(V1897="",T1897&lt;TODAY()),"Contrato Encerrado",IF(AND(V1897="",T1897&gt;TODAY()),DATEDIF(TODAY(),T1897,"Y")&amp;" anos"&amp;" "&amp;DATEDIF(TODAY(),T1897,"YM")&amp;" meses"&amp;" "&amp;DATEDIF(TODAY(),T1897,"MD")&amp;" dias",IF(AND(X1897="",V1897&lt;TODAY()),"Contrato Encerrado",IF(AND(X1897="",V1897&gt;TODAY()),DATEDIF(TODAY(),V1897,"Y")&amp;" anos"&amp;" "&amp;DATEDIF(TODAY(),V1897,"YM")&amp;" meses"&amp;" "&amp;DATEDIF(TODAY(),V1897,"MD")&amp;" dias",IF(AND(Z1897="",X1897&lt;TODAY()),"Contrato Encerrado",IF(AND(Z1897="",X1897&gt;TODAY()),DATEDIF(TODAY(),X1897,"Y")&amp;" anos"&amp;" "&amp;DATEDIF(TODAY(),X1897,"YM")&amp;" meses"&amp;" "&amp;DATEDIF(TODAY(),X1897,"MD")&amp;" dias",IF(AND(Z1897&lt;&gt;””,Z1897&lt;TODAY()),"Contrato Encerrado",IF(AND(Z1897&lt;&gt;"",Z1897&gt;TODAY()),DATEDIF(TODAY(),Z1897,"Y")&amp;" anos"&amp;" "&amp;DATEDIF(TODAY(),Z1897,"YM")&amp;" meses"&amp;" "&amp;DATEDIF(TODAY(),Z1897,"MD")&amp;" dias"))))))))</f>
        <v>Contrato Encerrado</v>
      </c>
      <c r="AE1897" s="35">
        <f t="shared" si="146"/>
        <v>262</v>
      </c>
      <c r="AF1897" s="35">
        <f t="shared" si="147"/>
        <v>468</v>
      </c>
      <c r="AG1897" s="17" t="str">
        <f t="shared" si="148"/>
        <v>1 anos 3 meses 12 dias</v>
      </c>
    </row>
    <row r="1898" spans="1:33" ht="11.25" customHeight="1" x14ac:dyDescent="0.2">
      <c r="A1898" s="8" t="s">
        <v>9</v>
      </c>
      <c r="B1898" s="10" t="s">
        <v>13</v>
      </c>
      <c r="C1898" s="11" t="s">
        <v>22</v>
      </c>
      <c r="D1898" s="36">
        <v>2022</v>
      </c>
      <c r="E1898" s="12" t="s">
        <v>157</v>
      </c>
      <c r="F1898" s="8" t="s">
        <v>158</v>
      </c>
      <c r="G1898" s="77" t="s">
        <v>2314</v>
      </c>
      <c r="H1898" s="78" t="s">
        <v>2315</v>
      </c>
      <c r="I1898" s="14" t="s">
        <v>2316</v>
      </c>
      <c r="J1898" s="14" t="s">
        <v>14943</v>
      </c>
      <c r="K1898" s="14" t="s">
        <v>29</v>
      </c>
      <c r="L1898" s="15" t="s">
        <v>30</v>
      </c>
      <c r="M1898" s="7" t="s">
        <v>9427</v>
      </c>
      <c r="N1898" s="16" t="s">
        <v>4159</v>
      </c>
      <c r="O1898" s="16"/>
      <c r="P1898" s="16" t="s">
        <v>2518</v>
      </c>
      <c r="Q1898" s="16" t="s">
        <v>2521</v>
      </c>
      <c r="R1898" s="31">
        <v>28241</v>
      </c>
      <c r="S1898" s="31">
        <v>44762</v>
      </c>
      <c r="T1898" s="31">
        <v>44942</v>
      </c>
      <c r="U1898" s="31"/>
      <c r="V1898" s="31"/>
      <c r="W1898" s="31"/>
      <c r="X1898" s="17"/>
      <c r="Y1898" s="17"/>
      <c r="Z1898" s="31"/>
      <c r="AA1898" s="18">
        <f t="shared" ca="1" si="145"/>
        <v>48</v>
      </c>
      <c r="AB1898" s="19" t="s">
        <v>7877</v>
      </c>
      <c r="AC1898" s="35" t="str">
        <f t="shared" si="149"/>
        <v>0 anos 5 meses 27 dias</v>
      </c>
      <c r="AD1898" s="35" t="str">
        <f ca="1">IF(AND(V1898="",T1898&lt;TODAY()),"Contrato Encerrado",IF(AND(V1898="",T1898&gt;TODAY()),DATEDIF(TODAY(),T1898,"Y")&amp;" anos"&amp;" "&amp;DATEDIF(TODAY(),T1898,"YM")&amp;" meses"&amp;" "&amp;DATEDIF(TODAY(),T1898,"MD")&amp;" dias",IF(AND(X1898="",V1898&lt;TODAY()),"Contrato Encerrado",IF(AND(X1898="",V1898&gt;TODAY()),DATEDIF(TODAY(),V1898,"Y")&amp;" anos"&amp;" "&amp;DATEDIF(TODAY(),V1898,"YM")&amp;" meses"&amp;" "&amp;DATEDIF(TODAY(),V1898,"MD")&amp;" dias",IF(AND(Z1898="",X1898&lt;TODAY()),"Contrato Encerrado",IF(AND(Z1898="",X1898&gt;TODAY()),DATEDIF(TODAY(),X1898,"Y")&amp;" anos"&amp;" "&amp;DATEDIF(TODAY(),X1898,"YM")&amp;" meses"&amp;" "&amp;DATEDIF(TODAY(),X1898,"MD")&amp;" dias",IF(AND(Z1898&lt;&gt;””,Z1898&lt;TODAY()),"Contrato Encerrado",IF(AND(Z1898&lt;&gt;"",Z1898&gt;TODAY()),DATEDIF(TODAY(),Z1898,"Y")&amp;" anos"&amp;" "&amp;DATEDIF(TODAY(),Z1898,"YM")&amp;" meses"&amp;" "&amp;DATEDIF(TODAY(),Z1898,"MD")&amp;" dias"))))))))</f>
        <v>Contrato Encerrado</v>
      </c>
      <c r="AE1898" s="35">
        <f t="shared" si="146"/>
        <v>180</v>
      </c>
      <c r="AF1898" s="35">
        <f t="shared" si="147"/>
        <v>550</v>
      </c>
      <c r="AG1898" s="17" t="str">
        <f t="shared" si="148"/>
        <v>1 anos 6 meses 3 dias</v>
      </c>
    </row>
    <row r="1899" spans="1:33" ht="11.25" customHeight="1" x14ac:dyDescent="0.2">
      <c r="A1899" s="8" t="s">
        <v>9</v>
      </c>
      <c r="B1899" s="8" t="s">
        <v>13</v>
      </c>
      <c r="C1899" s="22" t="s">
        <v>15</v>
      </c>
      <c r="D1899" s="37">
        <v>2024</v>
      </c>
      <c r="E1899" s="23" t="s">
        <v>284</v>
      </c>
      <c r="F1899" s="8" t="s">
        <v>285</v>
      </c>
      <c r="G1899" s="77" t="s">
        <v>12178</v>
      </c>
      <c r="H1899" s="78" t="s">
        <v>12179</v>
      </c>
      <c r="I1899" s="9" t="s">
        <v>12180</v>
      </c>
      <c r="J1899" s="14" t="s">
        <v>1302</v>
      </c>
      <c r="K1899" s="9" t="s">
        <v>29</v>
      </c>
      <c r="L1899" s="24" t="s">
        <v>30</v>
      </c>
      <c r="M1899" s="7" t="s">
        <v>9427</v>
      </c>
      <c r="N1899" s="24" t="s">
        <v>2099</v>
      </c>
      <c r="O1899" s="24" t="s">
        <v>12181</v>
      </c>
      <c r="P1899" s="24" t="s">
        <v>2518</v>
      </c>
      <c r="Q1899" s="24" t="s">
        <v>2523</v>
      </c>
      <c r="R1899" s="17">
        <v>36478</v>
      </c>
      <c r="S1899" s="17">
        <v>45352</v>
      </c>
      <c r="T1899" s="17">
        <v>45473</v>
      </c>
      <c r="U1899" s="17"/>
      <c r="V1899" s="17"/>
      <c r="W1899" s="17"/>
      <c r="X1899" s="17"/>
      <c r="Y1899" s="17"/>
      <c r="Z1899" s="17"/>
      <c r="AA1899" s="18">
        <f t="shared" ca="1" si="145"/>
        <v>25</v>
      </c>
      <c r="AB1899" s="17" t="s">
        <v>7877</v>
      </c>
      <c r="AC1899" s="35" t="str">
        <f t="shared" si="149"/>
        <v>0 anos 3 meses 29 dias</v>
      </c>
      <c r="AD1899" s="35" t="str">
        <f ca="1">IF(AND(V1899="",T1899&lt;TODAY()),"Contrato Encerrado",IF(AND(V1899="",T1899&gt;TODAY()),DATEDIF(TODAY(),T1899,"Y")&amp;" anos"&amp;" "&amp;DATEDIF(TODAY(),T1899,"YM")&amp;" meses"&amp;" "&amp;DATEDIF(TODAY(),T1899,"MD")&amp;" dias",IF(AND(X1899="",V1899&lt;TODAY()),"Contrato Encerrado",IF(AND(X1899="",V1899&gt;TODAY()),DATEDIF(TODAY(),V1899,"Y")&amp;" anos"&amp;" "&amp;DATEDIF(TODAY(),V1899,"YM")&amp;" meses"&amp;" "&amp;DATEDIF(TODAY(),V1899,"MD")&amp;" dias",IF(AND(Z1899="",X1899&lt;TODAY()),"Contrato Encerrado",IF(AND(Z1899="",X1899&gt;TODAY()),DATEDIF(TODAY(),X1899,"Y")&amp;" anos"&amp;" "&amp;DATEDIF(TODAY(),X1899,"YM")&amp;" meses"&amp;" "&amp;DATEDIF(TODAY(),X1899,"MD")&amp;" dias",IF(AND(Z1899&lt;&gt;””,Z1899&lt;TODAY()),"Contrato Encerrado",IF(AND(Z1899&lt;&gt;"",Z1899&gt;TODAY()),DATEDIF(TODAY(),Z1899,"Y")&amp;" anos"&amp;" "&amp;DATEDIF(TODAY(),Z1899,"YM")&amp;" meses"&amp;" "&amp;DATEDIF(TODAY(),Z1899,"MD")&amp;" dias"))))))))</f>
        <v>Contrato Encerrado</v>
      </c>
      <c r="AE1899" s="35">
        <f t="shared" si="146"/>
        <v>121</v>
      </c>
      <c r="AF1899" s="35">
        <f t="shared" si="147"/>
        <v>609</v>
      </c>
      <c r="AG1899" s="17" t="str">
        <f t="shared" si="148"/>
        <v>1 anos 7 meses 31 dias</v>
      </c>
    </row>
    <row r="1900" spans="1:33" ht="11.25" customHeight="1" x14ac:dyDescent="0.2">
      <c r="A1900" s="8" t="s">
        <v>9</v>
      </c>
      <c r="B1900" s="8" t="s">
        <v>13</v>
      </c>
      <c r="C1900" s="22" t="s">
        <v>11</v>
      </c>
      <c r="D1900" s="37">
        <v>2024</v>
      </c>
      <c r="E1900" s="12" t="s">
        <v>157</v>
      </c>
      <c r="F1900" s="8" t="s">
        <v>158</v>
      </c>
      <c r="G1900" s="77" t="s">
        <v>11292</v>
      </c>
      <c r="H1900" s="78" t="s">
        <v>11293</v>
      </c>
      <c r="I1900" s="14" t="s">
        <v>11294</v>
      </c>
      <c r="J1900" s="14" t="s">
        <v>14943</v>
      </c>
      <c r="K1900" s="14" t="s">
        <v>29</v>
      </c>
      <c r="L1900" s="15" t="s">
        <v>30</v>
      </c>
      <c r="M1900" s="7" t="s">
        <v>9427</v>
      </c>
      <c r="N1900" s="15" t="s">
        <v>9339</v>
      </c>
      <c r="O1900" s="15" t="s">
        <v>9448</v>
      </c>
      <c r="P1900" s="15" t="s">
        <v>2518</v>
      </c>
      <c r="Q1900" s="15" t="s">
        <v>2521</v>
      </c>
      <c r="R1900" s="20">
        <v>36815</v>
      </c>
      <c r="S1900" s="20">
        <v>45273</v>
      </c>
      <c r="T1900" s="20">
        <v>45382</v>
      </c>
      <c r="U1900" s="20"/>
      <c r="V1900" s="20"/>
      <c r="W1900" s="20"/>
      <c r="X1900" s="17"/>
      <c r="Y1900" s="17"/>
      <c r="Z1900" s="20"/>
      <c r="AA1900" s="18">
        <f t="shared" ca="1" si="145"/>
        <v>24</v>
      </c>
      <c r="AB1900" s="15" t="s">
        <v>7877</v>
      </c>
      <c r="AC1900" s="35" t="str">
        <f t="shared" si="149"/>
        <v>0 anos 3 meses 18 dias</v>
      </c>
      <c r="AD1900" s="35" t="str">
        <f ca="1">IF(AND(V1900="",T1900&lt;TODAY()),"Contrato Encerrado",IF(AND(V1900="",T1900&gt;TODAY()),DATEDIF(TODAY(),T1900,"Y")&amp;" anos"&amp;" "&amp;DATEDIF(TODAY(),T1900,"YM")&amp;" meses"&amp;" "&amp;DATEDIF(TODAY(),T1900,"MD")&amp;" dias",IF(AND(X1900="",V1900&lt;TODAY()),"Contrato Encerrado",IF(AND(X1900="",V1900&gt;TODAY()),DATEDIF(TODAY(),V1900,"Y")&amp;" anos"&amp;" "&amp;DATEDIF(TODAY(),V1900,"YM")&amp;" meses"&amp;" "&amp;DATEDIF(TODAY(),V1900,"MD")&amp;" dias",IF(AND(Z1900="",X1900&lt;TODAY()),"Contrato Encerrado",IF(AND(Z1900="",X1900&gt;TODAY()),DATEDIF(TODAY(),X1900,"Y")&amp;" anos"&amp;" "&amp;DATEDIF(TODAY(),X1900,"YM")&amp;" meses"&amp;" "&amp;DATEDIF(TODAY(),X1900,"MD")&amp;" dias",IF(AND(Z1900&lt;&gt;””,Z1900&lt;TODAY()),"Contrato Encerrado",IF(AND(Z1900&lt;&gt;"",Z1900&gt;TODAY()),DATEDIF(TODAY(),Z1900,"Y")&amp;" anos"&amp;" "&amp;DATEDIF(TODAY(),Z1900,"YM")&amp;" meses"&amp;" "&amp;DATEDIF(TODAY(),Z1900,"MD")&amp;" dias"))))))))</f>
        <v>Contrato Encerrado</v>
      </c>
      <c r="AE1900" s="35">
        <f t="shared" si="146"/>
        <v>109</v>
      </c>
      <c r="AF1900" s="35">
        <f t="shared" si="147"/>
        <v>621</v>
      </c>
      <c r="AG1900" s="17" t="str">
        <f t="shared" si="148"/>
        <v>1 anos 8 meses 12 dias</v>
      </c>
    </row>
    <row r="1901" spans="1:33" ht="11.25" customHeight="1" x14ac:dyDescent="0.2">
      <c r="A1901" s="8" t="s">
        <v>9</v>
      </c>
      <c r="B1901" s="10" t="s">
        <v>13</v>
      </c>
      <c r="C1901" s="11" t="s">
        <v>22</v>
      </c>
      <c r="D1901" s="36">
        <v>2022</v>
      </c>
      <c r="E1901" s="12" t="s">
        <v>157</v>
      </c>
      <c r="F1901" s="8" t="s">
        <v>158</v>
      </c>
      <c r="G1901" s="77" t="s">
        <v>2157</v>
      </c>
      <c r="H1901" s="78" t="s">
        <v>2158</v>
      </c>
      <c r="I1901" s="14" t="s">
        <v>2159</v>
      </c>
      <c r="J1901" s="14" t="s">
        <v>1302</v>
      </c>
      <c r="K1901" s="14" t="s">
        <v>29</v>
      </c>
      <c r="L1901" s="15" t="s">
        <v>30</v>
      </c>
      <c r="M1901" s="7" t="s">
        <v>9427</v>
      </c>
      <c r="N1901" s="16" t="s">
        <v>14558</v>
      </c>
      <c r="O1901" s="15" t="s">
        <v>9448</v>
      </c>
      <c r="P1901" s="16" t="s">
        <v>2516</v>
      </c>
      <c r="Q1901" s="16" t="s">
        <v>14549</v>
      </c>
      <c r="R1901" s="31">
        <v>37214</v>
      </c>
      <c r="S1901" s="31">
        <v>44746</v>
      </c>
      <c r="T1901" s="31">
        <v>45323</v>
      </c>
      <c r="U1901" s="31">
        <v>45514</v>
      </c>
      <c r="V1901" s="31">
        <v>45504</v>
      </c>
      <c r="W1901" s="31"/>
      <c r="X1901" s="17"/>
      <c r="Y1901" s="17"/>
      <c r="Z1901" s="31"/>
      <c r="AA1901" s="18">
        <f t="shared" ca="1" si="145"/>
        <v>23</v>
      </c>
      <c r="AB1901" s="19" t="s">
        <v>7877</v>
      </c>
      <c r="AC1901" s="35" t="str">
        <f t="shared" si="149"/>
        <v>1 anos 6 meses 18 dias</v>
      </c>
      <c r="AD1901" s="35" t="str">
        <f ca="1">IF(AND(V1901="",T1901&lt;TODAY()),"Contrato Encerrado",IF(AND(V1901="",T1901&gt;TODAY()),DATEDIF(TODAY(),T1901,"Y")&amp;" anos"&amp;" "&amp;DATEDIF(TODAY(),T1901,"YM")&amp;" meses"&amp;" "&amp;DATEDIF(TODAY(),T1901,"MD")&amp;" dias",IF(AND(X1901="",V1901&lt;TODAY()),"Contrato Encerrado",IF(AND(X1901="",V1901&gt;TODAY()),DATEDIF(TODAY(),V1901,"Y")&amp;" anos"&amp;" "&amp;DATEDIF(TODAY(),V1901,"YM")&amp;" meses"&amp;" "&amp;DATEDIF(TODAY(),V1901,"MD")&amp;" dias",IF(AND(Z1901="",X1901&lt;TODAY()),"Contrato Encerrado",IF(AND(Z1901="",X1901&gt;TODAY()),DATEDIF(TODAY(),X1901,"Y")&amp;" anos"&amp;" "&amp;DATEDIF(TODAY(),X1901,"YM")&amp;" meses"&amp;" "&amp;DATEDIF(TODAY(),X1901,"MD")&amp;" dias",IF(AND(Z1901&lt;&gt;””,Z1901&lt;TODAY()),"Contrato Encerrado",IF(AND(Z1901&lt;&gt;"",Z1901&gt;TODAY()),DATEDIF(TODAY(),Z1901,"Y")&amp;" anos"&amp;" "&amp;DATEDIF(TODAY(),Z1901,"YM")&amp;" meses"&amp;" "&amp;DATEDIF(TODAY(),Z1901,"MD")&amp;" dias"))))))))</f>
        <v>Contrato Encerrado</v>
      </c>
      <c r="AE1901" s="35">
        <f t="shared" si="146"/>
        <v>567</v>
      </c>
      <c r="AF1901" s="35">
        <f t="shared" si="147"/>
        <v>163</v>
      </c>
      <c r="AG1901" s="17" t="str">
        <f t="shared" si="148"/>
        <v>0 anos 5 meses 11 dias</v>
      </c>
    </row>
    <row r="1902" spans="1:33" ht="11.25" customHeight="1" x14ac:dyDescent="0.2">
      <c r="A1902" s="8" t="s">
        <v>9</v>
      </c>
      <c r="B1902" s="8" t="s">
        <v>13</v>
      </c>
      <c r="C1902" s="22" t="s">
        <v>17</v>
      </c>
      <c r="D1902" s="37">
        <v>2023</v>
      </c>
      <c r="E1902" s="23" t="s">
        <v>27</v>
      </c>
      <c r="F1902" s="8" t="s">
        <v>28</v>
      </c>
      <c r="G1902" s="77" t="s">
        <v>6580</v>
      </c>
      <c r="H1902" s="78" t="s">
        <v>6581</v>
      </c>
      <c r="I1902" s="9" t="s">
        <v>6582</v>
      </c>
      <c r="J1902" s="14" t="s">
        <v>1302</v>
      </c>
      <c r="K1902" s="9" t="s">
        <v>29</v>
      </c>
      <c r="L1902" s="24" t="s">
        <v>30</v>
      </c>
      <c r="M1902" s="7" t="s">
        <v>9427</v>
      </c>
      <c r="N1902" s="15" t="s">
        <v>2103</v>
      </c>
      <c r="O1902" s="24"/>
      <c r="P1902" s="24" t="s">
        <v>2518</v>
      </c>
      <c r="Q1902" s="24" t="s">
        <v>4109</v>
      </c>
      <c r="R1902" s="17">
        <v>37700</v>
      </c>
      <c r="S1902" s="17">
        <v>45054</v>
      </c>
      <c r="T1902" s="31">
        <v>45329</v>
      </c>
      <c r="U1902" s="17"/>
      <c r="V1902" s="31"/>
      <c r="W1902" s="17"/>
      <c r="X1902" s="17"/>
      <c r="Y1902" s="17"/>
      <c r="Z1902" s="31"/>
      <c r="AA1902" s="18">
        <f t="shared" ca="1" si="145"/>
        <v>22</v>
      </c>
      <c r="AB1902" s="19" t="s">
        <v>7877</v>
      </c>
      <c r="AC1902" s="35" t="str">
        <f t="shared" si="149"/>
        <v>0 anos 8 meses 30 dias</v>
      </c>
      <c r="AD1902" s="35" t="str">
        <f ca="1">IF(AND(V1902="",T1902&lt;TODAY()),"Contrato Encerrado",IF(AND(V1902="",T1902&gt;TODAY()),DATEDIF(TODAY(),T1902,"Y")&amp;" anos"&amp;" "&amp;DATEDIF(TODAY(),T1902,"YM")&amp;" meses"&amp;" "&amp;DATEDIF(TODAY(),T1902,"MD")&amp;" dias",IF(AND(X1902="",V1902&lt;TODAY()),"Contrato Encerrado",IF(AND(X1902="",V1902&gt;TODAY()),DATEDIF(TODAY(),V1902,"Y")&amp;" anos"&amp;" "&amp;DATEDIF(TODAY(),V1902,"YM")&amp;" meses"&amp;" "&amp;DATEDIF(TODAY(),V1902,"MD")&amp;" dias",IF(AND(Z1902="",X1902&lt;TODAY()),"Contrato Encerrado",IF(AND(Z1902="",X1902&gt;TODAY()),DATEDIF(TODAY(),X1902,"Y")&amp;" anos"&amp;" "&amp;DATEDIF(TODAY(),X1902,"YM")&amp;" meses"&amp;" "&amp;DATEDIF(TODAY(),X1902,"MD")&amp;" dias",IF(AND(Z1902&lt;&gt;””,Z1902&lt;TODAY()),"Contrato Encerrado",IF(AND(Z1902&lt;&gt;"",Z1902&gt;TODAY()),DATEDIF(TODAY(),Z1902,"Y")&amp;" anos"&amp;" "&amp;DATEDIF(TODAY(),Z1902,"YM")&amp;" meses"&amp;" "&amp;DATEDIF(TODAY(),Z1902,"MD")&amp;" dias"))))))))</f>
        <v>Contrato Encerrado</v>
      </c>
      <c r="AE1902" s="35">
        <f t="shared" si="146"/>
        <v>275</v>
      </c>
      <c r="AF1902" s="35">
        <f t="shared" si="147"/>
        <v>455</v>
      </c>
      <c r="AG1902" s="17" t="str">
        <f t="shared" si="148"/>
        <v>1 anos 2 meses 30 dias</v>
      </c>
    </row>
    <row r="1903" spans="1:33" ht="11.25" customHeight="1" x14ac:dyDescent="0.2">
      <c r="A1903" s="8" t="s">
        <v>9</v>
      </c>
      <c r="B1903" s="8" t="s">
        <v>13</v>
      </c>
      <c r="C1903" s="22" t="s">
        <v>14</v>
      </c>
      <c r="D1903" s="37">
        <v>2023</v>
      </c>
      <c r="E1903" s="23" t="s">
        <v>284</v>
      </c>
      <c r="F1903" s="8" t="s">
        <v>285</v>
      </c>
      <c r="G1903" s="77" t="s">
        <v>6583</v>
      </c>
      <c r="H1903" s="78" t="s">
        <v>6584</v>
      </c>
      <c r="I1903" s="9" t="s">
        <v>6585</v>
      </c>
      <c r="J1903" s="14" t="s">
        <v>14943</v>
      </c>
      <c r="K1903" s="9" t="s">
        <v>29</v>
      </c>
      <c r="L1903" s="24" t="s">
        <v>30</v>
      </c>
      <c r="M1903" s="7" t="s">
        <v>9427</v>
      </c>
      <c r="N1903" s="15" t="s">
        <v>2098</v>
      </c>
      <c r="O1903" s="24"/>
      <c r="P1903" s="24" t="s">
        <v>2518</v>
      </c>
      <c r="Q1903" s="24" t="s">
        <v>2523</v>
      </c>
      <c r="R1903" s="17">
        <v>37853</v>
      </c>
      <c r="S1903" s="17">
        <v>44958</v>
      </c>
      <c r="T1903" s="20">
        <v>45688</v>
      </c>
      <c r="U1903" s="20"/>
      <c r="V1903" s="20"/>
      <c r="W1903" s="17"/>
      <c r="X1903" s="17"/>
      <c r="Y1903" s="17"/>
      <c r="Z1903" s="20"/>
      <c r="AA1903" s="18">
        <f t="shared" ca="1" si="145"/>
        <v>22</v>
      </c>
      <c r="AB1903" s="19" t="s">
        <v>7878</v>
      </c>
      <c r="AC1903" s="35" t="str">
        <f t="shared" si="149"/>
        <v>1 anos 11 meses 30 dias</v>
      </c>
      <c r="AD1903" s="35" t="str">
        <f ca="1">IF(AND(V1903="",T1903&lt;TODAY()),"Contrato Encerrado",IF(AND(V1903="",T1903&gt;TODAY()),DATEDIF(TODAY(),T1903,"Y")&amp;" anos"&amp;" "&amp;DATEDIF(TODAY(),T1903,"YM")&amp;" meses"&amp;" "&amp;DATEDIF(TODAY(),T1903,"MD")&amp;" dias",IF(AND(X1903="",V1903&lt;TODAY()),"Contrato Encerrado",IF(AND(X1903="",V1903&gt;TODAY()),DATEDIF(TODAY(),V1903,"Y")&amp;" anos"&amp;" "&amp;DATEDIF(TODAY(),V1903,"YM")&amp;" meses"&amp;" "&amp;DATEDIF(TODAY(),V1903,"MD")&amp;" dias",IF(AND(Z1903="",X1903&lt;TODAY()),"Contrato Encerrado",IF(AND(Z1903="",X1903&gt;TODAY()),DATEDIF(TODAY(),X1903,"Y")&amp;" anos"&amp;" "&amp;DATEDIF(TODAY(),X1903,"YM")&amp;" meses"&amp;" "&amp;DATEDIF(TODAY(),X1903,"MD")&amp;" dias",IF(AND(Z1903&lt;&gt;””,Z1903&lt;TODAY()),"Contrato Encerrado",IF(AND(Z1903&lt;&gt;"",Z1903&gt;TODAY()),DATEDIF(TODAY(),Z1903,"Y")&amp;" anos"&amp;" "&amp;DATEDIF(TODAY(),Z1903,"YM")&amp;" meses"&amp;" "&amp;DATEDIF(TODAY(),Z1903,"MD")&amp;" dias"))))))))</f>
        <v>Contrato Encerrado</v>
      </c>
      <c r="AE1903" s="35">
        <f t="shared" si="146"/>
        <v>730</v>
      </c>
      <c r="AF1903" s="35">
        <f t="shared" si="147"/>
        <v>0</v>
      </c>
      <c r="AG1903" s="17" t="str">
        <f t="shared" si="148"/>
        <v>ESTÁGIO COMPLETOU 2 ANOS</v>
      </c>
    </row>
    <row r="1904" spans="1:33" ht="11.25" customHeight="1" x14ac:dyDescent="0.2">
      <c r="A1904" s="8" t="s">
        <v>9</v>
      </c>
      <c r="B1904" s="10" t="s">
        <v>13</v>
      </c>
      <c r="C1904" s="11" t="s">
        <v>24</v>
      </c>
      <c r="D1904" s="36">
        <v>2022</v>
      </c>
      <c r="E1904" s="12" t="s">
        <v>157</v>
      </c>
      <c r="F1904" s="8" t="s">
        <v>158</v>
      </c>
      <c r="G1904" s="77" t="s">
        <v>4657</v>
      </c>
      <c r="H1904" s="78" t="s">
        <v>4658</v>
      </c>
      <c r="I1904" s="14" t="s">
        <v>4659</v>
      </c>
      <c r="J1904" s="14" t="s">
        <v>1302</v>
      </c>
      <c r="K1904" s="14" t="s">
        <v>29</v>
      </c>
      <c r="L1904" s="15" t="s">
        <v>30</v>
      </c>
      <c r="M1904" s="7" t="s">
        <v>9427</v>
      </c>
      <c r="N1904" s="16" t="s">
        <v>4660</v>
      </c>
      <c r="O1904" s="16"/>
      <c r="P1904" s="16" t="s">
        <v>2518</v>
      </c>
      <c r="Q1904" s="16" t="s">
        <v>4109</v>
      </c>
      <c r="R1904" s="31">
        <v>36598</v>
      </c>
      <c r="S1904" s="31">
        <v>44853</v>
      </c>
      <c r="T1904" s="31">
        <v>44942</v>
      </c>
      <c r="U1904" s="31"/>
      <c r="V1904" s="31"/>
      <c r="W1904" s="31"/>
      <c r="X1904" s="17"/>
      <c r="Y1904" s="17"/>
      <c r="Z1904" s="31"/>
      <c r="AA1904" s="18">
        <f t="shared" ca="1" si="145"/>
        <v>25</v>
      </c>
      <c r="AB1904" s="19" t="s">
        <v>7878</v>
      </c>
      <c r="AC1904" s="35" t="str">
        <f t="shared" si="149"/>
        <v>0 anos 2 meses 28 dias</v>
      </c>
      <c r="AD1904" s="35" t="str">
        <f ca="1">IF(AND(V1904="",T1904&lt;TODAY()),"Contrato Encerrado",IF(AND(V1904="",T1904&gt;TODAY()),DATEDIF(TODAY(),T1904,"Y")&amp;" anos"&amp;" "&amp;DATEDIF(TODAY(),T1904,"YM")&amp;" meses"&amp;" "&amp;DATEDIF(TODAY(),T1904,"MD")&amp;" dias",IF(AND(X1904="",V1904&lt;TODAY()),"Contrato Encerrado",IF(AND(X1904="",V1904&gt;TODAY()),DATEDIF(TODAY(),V1904,"Y")&amp;" anos"&amp;" "&amp;DATEDIF(TODAY(),V1904,"YM")&amp;" meses"&amp;" "&amp;DATEDIF(TODAY(),V1904,"MD")&amp;" dias",IF(AND(Z1904="",X1904&lt;TODAY()),"Contrato Encerrado",IF(AND(Z1904="",X1904&gt;TODAY()),DATEDIF(TODAY(),X1904,"Y")&amp;" anos"&amp;" "&amp;DATEDIF(TODAY(),X1904,"YM")&amp;" meses"&amp;" "&amp;DATEDIF(TODAY(),X1904,"MD")&amp;" dias",IF(AND(Z1904&lt;&gt;””,Z1904&lt;TODAY()),"Contrato Encerrado",IF(AND(Z1904&lt;&gt;"",Z1904&gt;TODAY()),DATEDIF(TODAY(),Z1904,"Y")&amp;" anos"&amp;" "&amp;DATEDIF(TODAY(),Z1904,"YM")&amp;" meses"&amp;" "&amp;DATEDIF(TODAY(),Z1904,"MD")&amp;" dias"))))))))</f>
        <v>Contrato Encerrado</v>
      </c>
      <c r="AE1904" s="35">
        <f t="shared" si="146"/>
        <v>89</v>
      </c>
      <c r="AF1904" s="35">
        <f t="shared" si="147"/>
        <v>641</v>
      </c>
      <c r="AG1904" s="17" t="str">
        <f t="shared" si="148"/>
        <v>1 anos 9 meses 2 dias</v>
      </c>
    </row>
    <row r="1905" spans="1:33" ht="11.25" customHeight="1" x14ac:dyDescent="0.2">
      <c r="A1905" s="8" t="s">
        <v>9</v>
      </c>
      <c r="B1905" s="8" t="s">
        <v>13</v>
      </c>
      <c r="C1905" s="22" t="s">
        <v>17</v>
      </c>
      <c r="D1905" s="37">
        <v>2024</v>
      </c>
      <c r="E1905" s="12" t="s">
        <v>27</v>
      </c>
      <c r="F1905" s="8" t="s">
        <v>28</v>
      </c>
      <c r="G1905" s="77" t="s">
        <v>13275</v>
      </c>
      <c r="H1905" s="78" t="s">
        <v>13276</v>
      </c>
      <c r="I1905" s="14" t="s">
        <v>13277</v>
      </c>
      <c r="J1905" s="14" t="s">
        <v>14943</v>
      </c>
      <c r="K1905" s="14" t="s">
        <v>29</v>
      </c>
      <c r="L1905" s="15" t="s">
        <v>30</v>
      </c>
      <c r="M1905" s="7" t="s">
        <v>9427</v>
      </c>
      <c r="N1905" s="15" t="s">
        <v>2102</v>
      </c>
      <c r="O1905" s="15" t="s">
        <v>13278</v>
      </c>
      <c r="P1905" s="15" t="s">
        <v>2518</v>
      </c>
      <c r="Q1905" s="15" t="s">
        <v>4109</v>
      </c>
      <c r="R1905" s="30">
        <v>37720</v>
      </c>
      <c r="S1905" s="30">
        <v>45420</v>
      </c>
      <c r="T1905" s="20">
        <v>45838</v>
      </c>
      <c r="U1905" s="20"/>
      <c r="V1905" s="20"/>
      <c r="W1905" s="30"/>
      <c r="X1905" s="17"/>
      <c r="Y1905" s="17"/>
      <c r="Z1905" s="20"/>
      <c r="AA1905" s="18">
        <f t="shared" ca="1" si="145"/>
        <v>22</v>
      </c>
      <c r="AB1905" s="15" t="s">
        <v>7878</v>
      </c>
      <c r="AC1905" s="35" t="str">
        <f t="shared" si="149"/>
        <v>1 anos 1 meses 22 dias</v>
      </c>
      <c r="AD1905" s="35" t="str">
        <f ca="1">IF(AND(V1905="",T1905&lt;TODAY()),"Contrato Encerrado",IF(AND(V1905="",T1905&gt;TODAY()),DATEDIF(TODAY(),T1905,"Y")&amp;" anos"&amp;" "&amp;DATEDIF(TODAY(),T1905,"YM")&amp;" meses"&amp;" "&amp;DATEDIF(TODAY(),T1905,"MD")&amp;" dias",IF(AND(X1905="",V1905&lt;TODAY()),"Contrato Encerrado",IF(AND(X1905="",V1905&gt;TODAY()),DATEDIF(TODAY(),V1905,"Y")&amp;" anos"&amp;" "&amp;DATEDIF(TODAY(),V1905,"YM")&amp;" meses"&amp;" "&amp;DATEDIF(TODAY(),V1905,"MD")&amp;" dias",IF(AND(Z1905="",X1905&lt;TODAY()),"Contrato Encerrado",IF(AND(Z1905="",X1905&gt;TODAY()),DATEDIF(TODAY(),X1905,"Y")&amp;" anos"&amp;" "&amp;DATEDIF(TODAY(),X1905,"YM")&amp;" meses"&amp;" "&amp;DATEDIF(TODAY(),X1905,"MD")&amp;" dias",IF(AND(Z1905&lt;&gt;””,Z1905&lt;TODAY()),"Contrato Encerrado",IF(AND(Z1905&lt;&gt;"",Z1905&gt;TODAY()),DATEDIF(TODAY(),Z1905,"Y")&amp;" anos"&amp;" "&amp;DATEDIF(TODAY(),Z1905,"YM")&amp;" meses"&amp;" "&amp;DATEDIF(TODAY(),Z1905,"MD")&amp;" dias"))))))))</f>
        <v>Contrato Encerrado</v>
      </c>
      <c r="AE1905" s="35">
        <f t="shared" si="146"/>
        <v>418</v>
      </c>
      <c r="AF1905" s="35">
        <f t="shared" si="147"/>
        <v>312</v>
      </c>
      <c r="AG1905" s="17" t="str">
        <f t="shared" si="148"/>
        <v>0 anos 10 meses 7 dias</v>
      </c>
    </row>
    <row r="1906" spans="1:33" ht="11.25" customHeight="1" x14ac:dyDescent="0.2">
      <c r="A1906" s="8" t="s">
        <v>9</v>
      </c>
      <c r="B1906" s="8" t="s">
        <v>13</v>
      </c>
      <c r="C1906" s="22" t="s">
        <v>21</v>
      </c>
      <c r="D1906" s="37">
        <v>2023</v>
      </c>
      <c r="E1906" s="12" t="s">
        <v>157</v>
      </c>
      <c r="F1906" s="8" t="s">
        <v>158</v>
      </c>
      <c r="G1906" s="77" t="s">
        <v>9007</v>
      </c>
      <c r="H1906" s="78" t="s">
        <v>9008</v>
      </c>
      <c r="I1906" s="14" t="s">
        <v>9009</v>
      </c>
      <c r="J1906" s="14" t="s">
        <v>14943</v>
      </c>
      <c r="K1906" s="14" t="s">
        <v>29</v>
      </c>
      <c r="L1906" s="15" t="s">
        <v>30</v>
      </c>
      <c r="M1906" s="7" t="s">
        <v>9427</v>
      </c>
      <c r="N1906" s="15" t="s">
        <v>2101</v>
      </c>
      <c r="O1906" s="15" t="s">
        <v>8130</v>
      </c>
      <c r="P1906" s="15" t="s">
        <v>2518</v>
      </c>
      <c r="Q1906" s="15" t="s">
        <v>2521</v>
      </c>
      <c r="R1906" s="20">
        <v>37526</v>
      </c>
      <c r="S1906" s="20">
        <v>45121</v>
      </c>
      <c r="T1906" s="20">
        <v>45475</v>
      </c>
      <c r="U1906" s="20">
        <v>45476</v>
      </c>
      <c r="V1906" s="20">
        <v>45840</v>
      </c>
      <c r="W1906" s="20"/>
      <c r="X1906" s="17"/>
      <c r="Y1906" s="17"/>
      <c r="Z1906" s="20"/>
      <c r="AA1906" s="18">
        <f t="shared" ca="1" si="145"/>
        <v>23</v>
      </c>
      <c r="AB1906" s="21" t="s">
        <v>7878</v>
      </c>
      <c r="AC1906" s="35" t="str">
        <f t="shared" si="149"/>
        <v>1 anos 11 meses 17 dias</v>
      </c>
      <c r="AD1906" s="35" t="str">
        <f ca="1">IF(AND(V1906="",T1906&lt;TODAY()),"Contrato Encerrado",IF(AND(V1906="",T1906&gt;TODAY()),DATEDIF(TODAY(),T1906,"Y")&amp;" anos"&amp;" "&amp;DATEDIF(TODAY(),T1906,"YM")&amp;" meses"&amp;" "&amp;DATEDIF(TODAY(),T1906,"MD")&amp;" dias",IF(AND(X1906="",V1906&lt;TODAY()),"Contrato Encerrado",IF(AND(X1906="",V1906&gt;TODAY()),DATEDIF(TODAY(),V1906,"Y")&amp;" anos"&amp;" "&amp;DATEDIF(TODAY(),V1906,"YM")&amp;" meses"&amp;" "&amp;DATEDIF(TODAY(),V1906,"MD")&amp;" dias",IF(AND(Z1906="",X1906&lt;TODAY()),"Contrato Encerrado",IF(AND(Z1906="",X1906&gt;TODAY()),DATEDIF(TODAY(),X1906,"Y")&amp;" anos"&amp;" "&amp;DATEDIF(TODAY(),X1906,"YM")&amp;" meses"&amp;" "&amp;DATEDIF(TODAY(),X1906,"MD")&amp;" dias",IF(AND(Z1906&lt;&gt;””,Z1906&lt;TODAY()),"Contrato Encerrado",IF(AND(Z1906&lt;&gt;"",Z1906&gt;TODAY()),DATEDIF(TODAY(),Z1906,"Y")&amp;" anos"&amp;" "&amp;DATEDIF(TODAY(),Z1906,"YM")&amp;" meses"&amp;" "&amp;DATEDIF(TODAY(),Z1906,"MD")&amp;" dias"))))))))</f>
        <v>Contrato Encerrado</v>
      </c>
      <c r="AE1906" s="35">
        <f t="shared" si="146"/>
        <v>718</v>
      </c>
      <c r="AF1906" s="35">
        <f t="shared" si="147"/>
        <v>12</v>
      </c>
      <c r="AG1906" s="17" t="str">
        <f t="shared" si="148"/>
        <v>0 anos 0 meses 12 dias</v>
      </c>
    </row>
    <row r="1907" spans="1:33" ht="11.25" customHeight="1" x14ac:dyDescent="0.2">
      <c r="A1907" s="8" t="s">
        <v>9</v>
      </c>
      <c r="B1907" s="8" t="s">
        <v>13</v>
      </c>
      <c r="C1907" s="22" t="s">
        <v>15</v>
      </c>
      <c r="D1907" s="37">
        <v>2023</v>
      </c>
      <c r="E1907" s="23" t="s">
        <v>157</v>
      </c>
      <c r="F1907" s="8" t="s">
        <v>158</v>
      </c>
      <c r="G1907" s="77" t="s">
        <v>6586</v>
      </c>
      <c r="H1907" s="78" t="s">
        <v>6587</v>
      </c>
      <c r="I1907" s="9" t="s">
        <v>6588</v>
      </c>
      <c r="J1907" s="14" t="s">
        <v>14943</v>
      </c>
      <c r="K1907" s="9" t="s">
        <v>29</v>
      </c>
      <c r="L1907" s="24" t="s">
        <v>30</v>
      </c>
      <c r="M1907" s="7" t="s">
        <v>9427</v>
      </c>
      <c r="N1907" s="24" t="s">
        <v>2101</v>
      </c>
      <c r="O1907" s="24"/>
      <c r="P1907" s="24" t="s">
        <v>2518</v>
      </c>
      <c r="Q1907" s="24" t="s">
        <v>2521</v>
      </c>
      <c r="R1907" s="17">
        <v>28382</v>
      </c>
      <c r="S1907" s="17">
        <v>44973</v>
      </c>
      <c r="T1907" s="31">
        <v>45695</v>
      </c>
      <c r="U1907" s="20"/>
      <c r="V1907" s="70"/>
      <c r="W1907" s="114"/>
      <c r="X1907" s="17"/>
      <c r="Y1907" s="17"/>
      <c r="Z1907" s="20"/>
      <c r="AA1907" s="18">
        <f t="shared" ca="1" si="145"/>
        <v>48</v>
      </c>
      <c r="AB1907" s="19" t="s">
        <v>7878</v>
      </c>
      <c r="AC1907" s="35" t="str">
        <f t="shared" si="149"/>
        <v>1 anos 11 meses 22 dias</v>
      </c>
      <c r="AD1907" s="35" t="str">
        <f ca="1">IF(AND(V1907="",T1907&lt;TODAY()),"Contrato Encerrado",IF(AND(V1907="",T1907&gt;TODAY()),DATEDIF(TODAY(),T1907,"Y")&amp;" anos"&amp;" "&amp;DATEDIF(TODAY(),T1907,"YM")&amp;" meses"&amp;" "&amp;DATEDIF(TODAY(),T1907,"MD")&amp;" dias",IF(AND(X1907="",V1907&lt;TODAY()),"Contrato Encerrado",IF(AND(X1907="",V1907&gt;TODAY()),DATEDIF(TODAY(),V1907,"Y")&amp;" anos"&amp;" "&amp;DATEDIF(TODAY(),V1907,"YM")&amp;" meses"&amp;" "&amp;DATEDIF(TODAY(),V1907,"MD")&amp;" dias",IF(AND(Z1907="",X1907&lt;TODAY()),"Contrato Encerrado",IF(AND(Z1907="",X1907&gt;TODAY()),DATEDIF(TODAY(),X1907,"Y")&amp;" anos"&amp;" "&amp;DATEDIF(TODAY(),X1907,"YM")&amp;" meses"&amp;" "&amp;DATEDIF(TODAY(),X1907,"MD")&amp;" dias",IF(AND(Z1907&lt;&gt;””,Z1907&lt;TODAY()),"Contrato Encerrado",IF(AND(Z1907&lt;&gt;"",Z1907&gt;TODAY()),DATEDIF(TODAY(),Z1907,"Y")&amp;" anos"&amp;" "&amp;DATEDIF(TODAY(),Z1907,"YM")&amp;" meses"&amp;" "&amp;DATEDIF(TODAY(),Z1907,"MD")&amp;" dias"))))))))</f>
        <v>Contrato Encerrado</v>
      </c>
      <c r="AE1907" s="35">
        <f t="shared" si="146"/>
        <v>722</v>
      </c>
      <c r="AF1907" s="35">
        <f t="shared" si="147"/>
        <v>8</v>
      </c>
      <c r="AG1907" s="17" t="str">
        <f t="shared" si="148"/>
        <v>0 anos 0 meses 8 dias</v>
      </c>
    </row>
    <row r="1908" spans="1:33" ht="11.25" customHeight="1" x14ac:dyDescent="0.2">
      <c r="A1908" s="8" t="s">
        <v>9</v>
      </c>
      <c r="B1908" s="10" t="s">
        <v>13</v>
      </c>
      <c r="C1908" s="11" t="s">
        <v>20</v>
      </c>
      <c r="D1908" s="36">
        <v>2021</v>
      </c>
      <c r="E1908" s="14" t="s">
        <v>157</v>
      </c>
      <c r="F1908" s="8" t="s">
        <v>158</v>
      </c>
      <c r="G1908" s="77" t="s">
        <v>879</v>
      </c>
      <c r="H1908" s="78" t="s">
        <v>880</v>
      </c>
      <c r="I1908" s="14" t="s">
        <v>881</v>
      </c>
      <c r="J1908" s="14" t="s">
        <v>1302</v>
      </c>
      <c r="K1908" s="14" t="s">
        <v>29</v>
      </c>
      <c r="L1908" s="15" t="s">
        <v>30</v>
      </c>
      <c r="M1908" s="7" t="s">
        <v>9427</v>
      </c>
      <c r="N1908" s="27" t="s">
        <v>3227</v>
      </c>
      <c r="O1908" s="27"/>
      <c r="P1908" s="26" t="s">
        <v>2517</v>
      </c>
      <c r="Q1908" s="26" t="s">
        <v>2522</v>
      </c>
      <c r="R1908" s="31">
        <v>37034</v>
      </c>
      <c r="S1908" s="31">
        <v>44382</v>
      </c>
      <c r="T1908" s="31">
        <v>44672</v>
      </c>
      <c r="U1908" s="31"/>
      <c r="V1908" s="31"/>
      <c r="W1908" s="31"/>
      <c r="X1908" s="17"/>
      <c r="Y1908" s="17"/>
      <c r="Z1908" s="31"/>
      <c r="AA1908" s="18">
        <f t="shared" ca="1" si="145"/>
        <v>24</v>
      </c>
      <c r="AB1908" s="19" t="s">
        <v>7878</v>
      </c>
      <c r="AC1908" s="35" t="str">
        <f t="shared" si="149"/>
        <v>0 anos 9 meses 16 dias</v>
      </c>
      <c r="AD1908" s="35" t="str">
        <f ca="1">IF(AND(V1908="",T1908&lt;TODAY()),"Contrato Encerrado",IF(AND(V1908="",T1908&gt;TODAY()),DATEDIF(TODAY(),T1908,"Y")&amp;" anos"&amp;" "&amp;DATEDIF(TODAY(),T1908,"YM")&amp;" meses"&amp;" "&amp;DATEDIF(TODAY(),T1908,"MD")&amp;" dias",IF(AND(X1908="",V1908&lt;TODAY()),"Contrato Encerrado",IF(AND(X1908="",V1908&gt;TODAY()),DATEDIF(TODAY(),V1908,"Y")&amp;" anos"&amp;" "&amp;DATEDIF(TODAY(),V1908,"YM")&amp;" meses"&amp;" "&amp;DATEDIF(TODAY(),V1908,"MD")&amp;" dias",IF(AND(Z1908="",X1908&lt;TODAY()),"Contrato Encerrado",IF(AND(Z1908="",X1908&gt;TODAY()),DATEDIF(TODAY(),X1908,"Y")&amp;" anos"&amp;" "&amp;DATEDIF(TODAY(),X1908,"YM")&amp;" meses"&amp;" "&amp;DATEDIF(TODAY(),X1908,"MD")&amp;" dias",IF(AND(Z1908&lt;&gt;””,Z1908&lt;TODAY()),"Contrato Encerrado",IF(AND(Z1908&lt;&gt;"",Z1908&gt;TODAY()),DATEDIF(TODAY(),Z1908,"Y")&amp;" anos"&amp;" "&amp;DATEDIF(TODAY(),Z1908,"YM")&amp;" meses"&amp;" "&amp;DATEDIF(TODAY(),Z1908,"MD")&amp;" dias"))))))))</f>
        <v>Contrato Encerrado</v>
      </c>
      <c r="AE1908" s="35">
        <f t="shared" si="146"/>
        <v>290</v>
      </c>
      <c r="AF1908" s="35">
        <f t="shared" si="147"/>
        <v>440</v>
      </c>
      <c r="AG1908" s="17" t="str">
        <f t="shared" si="148"/>
        <v>1 anos 2 meses 15 dias</v>
      </c>
    </row>
    <row r="1909" spans="1:33" ht="11.25" customHeight="1" x14ac:dyDescent="0.2">
      <c r="A1909" s="8" t="s">
        <v>9</v>
      </c>
      <c r="B1909" s="8" t="s">
        <v>13</v>
      </c>
      <c r="C1909" s="22" t="s">
        <v>25</v>
      </c>
      <c r="D1909" s="37">
        <v>2024</v>
      </c>
      <c r="E1909" s="12" t="s">
        <v>157</v>
      </c>
      <c r="F1909" s="8" t="s">
        <v>158</v>
      </c>
      <c r="G1909" s="77" t="s">
        <v>15061</v>
      </c>
      <c r="H1909" s="78" t="s">
        <v>15062</v>
      </c>
      <c r="I1909" s="14" t="s">
        <v>14984</v>
      </c>
      <c r="J1909" s="14" t="s">
        <v>10</v>
      </c>
      <c r="K1909" s="14" t="s">
        <v>29</v>
      </c>
      <c r="L1909" s="15" t="s">
        <v>30</v>
      </c>
      <c r="M1909" s="7" t="s">
        <v>9427</v>
      </c>
      <c r="N1909" s="15" t="s">
        <v>4660</v>
      </c>
      <c r="O1909" s="15" t="s">
        <v>7915</v>
      </c>
      <c r="P1909" s="15" t="s">
        <v>2518</v>
      </c>
      <c r="Q1909" s="15" t="s">
        <v>2521</v>
      </c>
      <c r="R1909" s="20">
        <v>37624</v>
      </c>
      <c r="S1909" s="20">
        <v>45628</v>
      </c>
      <c r="T1909" s="15" t="s">
        <v>15018</v>
      </c>
      <c r="U1909" s="15"/>
      <c r="V1909" s="15"/>
      <c r="W1909" s="15"/>
      <c r="X1909" s="17"/>
      <c r="Y1909" s="17"/>
      <c r="Z1909" s="15"/>
      <c r="AA1909" s="18">
        <f t="shared" ca="1" si="145"/>
        <v>22</v>
      </c>
      <c r="AB1909" s="15" t="s">
        <v>7878</v>
      </c>
      <c r="AC1909" s="35" t="str">
        <f t="shared" si="149"/>
        <v>0 anos 11 meses 29 dias</v>
      </c>
      <c r="AD1909" s="35" t="str">
        <f ca="1">IF(AND(V1909="",T1909&lt;TODAY()),"Contrato Encerrado",IF(AND(V1909="",T1909&gt;TODAY()),DATEDIF(TODAY(),T1909,"Y")&amp;" anos"&amp;" "&amp;DATEDIF(TODAY(),T1909,"YM")&amp;" meses"&amp;" "&amp;DATEDIF(TODAY(),T1909,"MD")&amp;" dias",IF(AND(X1909="",V1909&lt;TODAY()),"Contrato Encerrado",IF(AND(X1909="",V1909&gt;TODAY()),DATEDIF(TODAY(),V1909,"Y")&amp;" anos"&amp;" "&amp;DATEDIF(TODAY(),V1909,"YM")&amp;" meses"&amp;" "&amp;DATEDIF(TODAY(),V1909,"MD")&amp;" dias",IF(AND(Z1909="",X1909&lt;TODAY()),"Contrato Encerrado",IF(AND(Z1909="",X1909&gt;TODAY()),DATEDIF(TODAY(),X1909,"Y")&amp;" anos"&amp;" "&amp;DATEDIF(TODAY(),X1909,"YM")&amp;" meses"&amp;" "&amp;DATEDIF(TODAY(),X1909,"MD")&amp;" dias",IF(AND(Z1909&lt;&gt;””,Z1909&lt;TODAY()),"Contrato Encerrado",IF(AND(Z1909&lt;&gt;"",Z1909&gt;TODAY()),DATEDIF(TODAY(),Z1909,"Y")&amp;" anos"&amp;" "&amp;DATEDIF(TODAY(),Z1909,"YM")&amp;" meses"&amp;" "&amp;DATEDIF(TODAY(),Z1909,"MD")&amp;" dias"))))))))</f>
        <v>0 anos 1 meses 24 dias</v>
      </c>
      <c r="AE1909" s="35">
        <f t="shared" si="146"/>
        <v>364</v>
      </c>
      <c r="AF1909" s="35">
        <f t="shared" si="147"/>
        <v>366</v>
      </c>
      <c r="AG1909" s="17" t="str">
        <f t="shared" si="148"/>
        <v>0 anos 11 meses 31 dias</v>
      </c>
    </row>
    <row r="1910" spans="1:33" ht="11.25" customHeight="1" x14ac:dyDescent="0.2">
      <c r="A1910" s="8" t="s">
        <v>9</v>
      </c>
      <c r="B1910" s="8" t="s">
        <v>13</v>
      </c>
      <c r="C1910" s="22" t="s">
        <v>21</v>
      </c>
      <c r="D1910" s="35">
        <v>2025</v>
      </c>
      <c r="E1910" s="12" t="s">
        <v>157</v>
      </c>
      <c r="F1910" s="8" t="s">
        <v>158</v>
      </c>
      <c r="G1910" s="14" t="s">
        <v>17378</v>
      </c>
      <c r="H1910" s="8" t="s">
        <v>17379</v>
      </c>
      <c r="I1910" s="14" t="s">
        <v>16907</v>
      </c>
      <c r="J1910" s="14" t="s">
        <v>10</v>
      </c>
      <c r="K1910" s="14" t="s">
        <v>29</v>
      </c>
      <c r="L1910" s="15" t="s">
        <v>81</v>
      </c>
      <c r="M1910" s="7" t="s">
        <v>16173</v>
      </c>
      <c r="N1910" s="15" t="s">
        <v>4113</v>
      </c>
      <c r="O1910" s="15" t="s">
        <v>17176</v>
      </c>
      <c r="P1910" s="15" t="s">
        <v>2518</v>
      </c>
      <c r="Q1910" s="15" t="s">
        <v>4109</v>
      </c>
      <c r="R1910" s="20">
        <v>39384</v>
      </c>
      <c r="S1910" s="20">
        <v>45835</v>
      </c>
      <c r="T1910" s="20">
        <v>46021</v>
      </c>
      <c r="U1910" s="20"/>
      <c r="V1910" s="20"/>
      <c r="W1910" s="20"/>
      <c r="X1910" s="17"/>
      <c r="Y1910" s="17"/>
      <c r="Z1910" s="20"/>
      <c r="AA1910" s="21">
        <f t="shared" ca="1" si="145"/>
        <v>17</v>
      </c>
      <c r="AB1910" s="20" t="s">
        <v>7878</v>
      </c>
      <c r="AC1910" s="35" t="str">
        <f t="shared" si="149"/>
        <v>0 anos 6 meses 3 dias</v>
      </c>
      <c r="AD1910" s="35" t="str">
        <f ca="1">IF(AND(V1910="",T1910&lt;TODAY()),"Contrato Encerrado",IF(AND(V1910="",T1910&gt;TODAY()),DATEDIF(TODAY(),T1910,"Y")&amp;" anos"&amp;" "&amp;DATEDIF(TODAY(),T1910,"YM")&amp;" meses"&amp;" "&amp;DATEDIF(TODAY(),T1910,"MD")&amp;" dias",IF(AND(X1910="",V1910&lt;TODAY()),"Contrato Encerrado",IF(AND(X1910="",V1910&gt;TODAY()),DATEDIF(TODAY(),V1910,"Y")&amp;" anos"&amp;" "&amp;DATEDIF(TODAY(),V1910,"YM")&amp;" meses"&amp;" "&amp;DATEDIF(TODAY(),V1910,"MD")&amp;" dias",IF(AND(Z1910="",X1910&lt;TODAY()),"Contrato Encerrado",IF(AND(Z1910="",X1910&gt;TODAY()),DATEDIF(TODAY(),X1910,"Y")&amp;" anos"&amp;" "&amp;DATEDIF(TODAY(),X1910,"YM")&amp;" meses"&amp;" "&amp;DATEDIF(TODAY(),X1910,"MD")&amp;" dias",IF(AND(Z1910&lt;&gt;””,Z1910&lt;TODAY()),"Contrato Encerrado",IF(AND(Z1910&lt;&gt;"",Z1910&gt;TODAY()),DATEDIF(TODAY(),Z1910,"Y")&amp;" anos"&amp;" "&amp;DATEDIF(TODAY(),Z1910,"YM")&amp;" meses"&amp;" "&amp;DATEDIF(TODAY(),Z1910,"MD")&amp;" dias"))))))))</f>
        <v>0 anos 2 meses 23 dias</v>
      </c>
      <c r="AE1910" s="35">
        <f t="shared" si="146"/>
        <v>186</v>
      </c>
      <c r="AF1910" s="35">
        <f t="shared" si="147"/>
        <v>544</v>
      </c>
      <c r="AG1910" s="17" t="str">
        <f t="shared" si="148"/>
        <v>1 anos 5 meses 27 dias</v>
      </c>
    </row>
    <row r="1911" spans="1:33" ht="11.25" customHeight="1" x14ac:dyDescent="0.2">
      <c r="A1911" s="8" t="s">
        <v>9</v>
      </c>
      <c r="B1911" s="8" t="s">
        <v>13</v>
      </c>
      <c r="C1911" s="22" t="s">
        <v>16</v>
      </c>
      <c r="D1911" s="37">
        <v>2024</v>
      </c>
      <c r="E1911" s="12" t="s">
        <v>157</v>
      </c>
      <c r="F1911" s="8" t="s">
        <v>158</v>
      </c>
      <c r="G1911" s="77" t="s">
        <v>12837</v>
      </c>
      <c r="H1911" s="78" t="s">
        <v>12838</v>
      </c>
      <c r="I1911" s="14" t="s">
        <v>12839</v>
      </c>
      <c r="J1911" s="14" t="s">
        <v>10</v>
      </c>
      <c r="K1911" s="14" t="s">
        <v>29</v>
      </c>
      <c r="L1911" s="15" t="s">
        <v>30</v>
      </c>
      <c r="M1911" s="7" t="s">
        <v>9427</v>
      </c>
      <c r="N1911" s="15" t="s">
        <v>2101</v>
      </c>
      <c r="O1911" s="15" t="s">
        <v>11882</v>
      </c>
      <c r="P1911" s="15" t="s">
        <v>2518</v>
      </c>
      <c r="Q1911" s="15" t="s">
        <v>4109</v>
      </c>
      <c r="R1911" s="20">
        <v>38525</v>
      </c>
      <c r="S1911" s="20">
        <v>45366</v>
      </c>
      <c r="T1911" s="20">
        <v>46095</v>
      </c>
      <c r="U1911" s="31"/>
      <c r="V1911" s="31"/>
      <c r="W1911" s="20"/>
      <c r="X1911" s="17"/>
      <c r="Y1911" s="17"/>
      <c r="Z1911" s="20"/>
      <c r="AA1911" s="18">
        <f t="shared" ca="1" si="145"/>
        <v>20</v>
      </c>
      <c r="AB1911" s="20" t="s">
        <v>7878</v>
      </c>
      <c r="AC1911" s="35" t="str">
        <f t="shared" si="149"/>
        <v>1 anos 11 meses 27 dias</v>
      </c>
      <c r="AD1911" s="35" t="str">
        <f ca="1">IF(AND(V1911="",T1911&lt;TODAY()),"Contrato Encerrado",IF(AND(V1911="",T1911&gt;TODAY()),DATEDIF(TODAY(),T1911,"Y")&amp;" anos"&amp;" "&amp;DATEDIF(TODAY(),T1911,"YM")&amp;" meses"&amp;" "&amp;DATEDIF(TODAY(),T1911,"MD")&amp;" dias",IF(AND(X1911="",V1911&lt;TODAY()),"Contrato Encerrado",IF(AND(X1911="",V1911&gt;TODAY()),DATEDIF(TODAY(),V1911,"Y")&amp;" anos"&amp;" "&amp;DATEDIF(TODAY(),V1911,"YM")&amp;" meses"&amp;" "&amp;DATEDIF(TODAY(),V1911,"MD")&amp;" dias",IF(AND(Z1911="",X1911&lt;TODAY()),"Contrato Encerrado",IF(AND(Z1911="",X1911&gt;TODAY()),DATEDIF(TODAY(),X1911,"Y")&amp;" anos"&amp;" "&amp;DATEDIF(TODAY(),X1911,"YM")&amp;" meses"&amp;" "&amp;DATEDIF(TODAY(),X1911,"MD")&amp;" dias",IF(AND(Z1911&lt;&gt;””,Z1911&lt;TODAY()),"Contrato Encerrado",IF(AND(Z1911&lt;&gt;"",Z1911&gt;TODAY()),DATEDIF(TODAY(),Z1911,"Y")&amp;" anos"&amp;" "&amp;DATEDIF(TODAY(),Z1911,"YM")&amp;" meses"&amp;" "&amp;DATEDIF(TODAY(),Z1911,"MD")&amp;" dias"))))))))</f>
        <v>0 anos 5 meses 7 dias</v>
      </c>
      <c r="AE1911" s="35">
        <f t="shared" si="146"/>
        <v>729</v>
      </c>
      <c r="AF1911" s="35">
        <f t="shared" si="147"/>
        <v>1</v>
      </c>
      <c r="AG1911" s="17" t="str">
        <f t="shared" si="148"/>
        <v>0 anos 0 meses 1 dias</v>
      </c>
    </row>
    <row r="1912" spans="1:33" ht="11.25" customHeight="1" x14ac:dyDescent="0.2">
      <c r="A1912" s="8" t="s">
        <v>9</v>
      </c>
      <c r="B1912" s="10" t="s">
        <v>13</v>
      </c>
      <c r="C1912" s="11" t="s">
        <v>24</v>
      </c>
      <c r="D1912" s="36">
        <v>2022</v>
      </c>
      <c r="E1912" s="12" t="s">
        <v>157</v>
      </c>
      <c r="F1912" s="8" t="s">
        <v>158</v>
      </c>
      <c r="G1912" s="77" t="s">
        <v>4661</v>
      </c>
      <c r="H1912" s="78" t="s">
        <v>4662</v>
      </c>
      <c r="I1912" s="14" t="s">
        <v>4663</v>
      </c>
      <c r="J1912" s="14" t="s">
        <v>14943</v>
      </c>
      <c r="K1912" s="14" t="s">
        <v>29</v>
      </c>
      <c r="L1912" s="15" t="s">
        <v>30</v>
      </c>
      <c r="M1912" s="7" t="s">
        <v>9427</v>
      </c>
      <c r="N1912" s="16" t="s">
        <v>4159</v>
      </c>
      <c r="O1912" s="16"/>
      <c r="P1912" s="16" t="s">
        <v>2518</v>
      </c>
      <c r="Q1912" s="16" t="s">
        <v>2521</v>
      </c>
      <c r="R1912" s="31">
        <v>36812</v>
      </c>
      <c r="S1912" s="31">
        <v>44847</v>
      </c>
      <c r="T1912" s="31">
        <v>45491</v>
      </c>
      <c r="U1912" s="31"/>
      <c r="V1912" s="31"/>
      <c r="W1912" s="31"/>
      <c r="X1912" s="17"/>
      <c r="Y1912" s="17"/>
      <c r="Z1912" s="31"/>
      <c r="AA1912" s="18">
        <f t="shared" ca="1" si="145"/>
        <v>24</v>
      </c>
      <c r="AB1912" s="19" t="s">
        <v>7878</v>
      </c>
      <c r="AC1912" s="35" t="str">
        <f t="shared" si="149"/>
        <v>1 anos 9 meses 5 dias</v>
      </c>
      <c r="AD1912" s="35" t="str">
        <f ca="1">IF(AND(V1912="",T1912&lt;TODAY()),"Contrato Encerrado",IF(AND(V1912="",T1912&gt;TODAY()),DATEDIF(TODAY(),T1912,"Y")&amp;" anos"&amp;" "&amp;DATEDIF(TODAY(),T1912,"YM")&amp;" meses"&amp;" "&amp;DATEDIF(TODAY(),T1912,"MD")&amp;" dias",IF(AND(X1912="",V1912&lt;TODAY()),"Contrato Encerrado",IF(AND(X1912="",V1912&gt;TODAY()),DATEDIF(TODAY(),V1912,"Y")&amp;" anos"&amp;" "&amp;DATEDIF(TODAY(),V1912,"YM")&amp;" meses"&amp;" "&amp;DATEDIF(TODAY(),V1912,"MD")&amp;" dias",IF(AND(Z1912="",X1912&lt;TODAY()),"Contrato Encerrado",IF(AND(Z1912="",X1912&gt;TODAY()),DATEDIF(TODAY(),X1912,"Y")&amp;" anos"&amp;" "&amp;DATEDIF(TODAY(),X1912,"YM")&amp;" meses"&amp;" "&amp;DATEDIF(TODAY(),X1912,"MD")&amp;" dias",IF(AND(Z1912&lt;&gt;””,Z1912&lt;TODAY()),"Contrato Encerrado",IF(AND(Z1912&lt;&gt;"",Z1912&gt;TODAY()),DATEDIF(TODAY(),Z1912,"Y")&amp;" anos"&amp;" "&amp;DATEDIF(TODAY(),Z1912,"YM")&amp;" meses"&amp;" "&amp;DATEDIF(TODAY(),Z1912,"MD")&amp;" dias"))))))))</f>
        <v>Contrato Encerrado</v>
      </c>
      <c r="AE1912" s="35">
        <f t="shared" si="146"/>
        <v>644</v>
      </c>
      <c r="AF1912" s="35">
        <f t="shared" si="147"/>
        <v>86</v>
      </c>
      <c r="AG1912" s="17" t="str">
        <f t="shared" si="148"/>
        <v>0 anos 2 meses 26 dias</v>
      </c>
    </row>
    <row r="1913" spans="1:33" ht="11.25" customHeight="1" x14ac:dyDescent="0.2">
      <c r="A1913" s="8" t="s">
        <v>9</v>
      </c>
      <c r="B1913" s="8" t="s">
        <v>13</v>
      </c>
      <c r="C1913" s="22" t="s">
        <v>25</v>
      </c>
      <c r="D1913" s="37">
        <v>2024</v>
      </c>
      <c r="E1913" s="12" t="s">
        <v>157</v>
      </c>
      <c r="F1913" s="8" t="s">
        <v>158</v>
      </c>
      <c r="G1913" s="77" t="s">
        <v>15063</v>
      </c>
      <c r="H1913" s="78" t="s">
        <v>15064</v>
      </c>
      <c r="I1913" s="14" t="s">
        <v>14980</v>
      </c>
      <c r="J1913" s="14" t="s">
        <v>10</v>
      </c>
      <c r="K1913" s="14" t="s">
        <v>29</v>
      </c>
      <c r="L1913" s="15" t="s">
        <v>30</v>
      </c>
      <c r="M1913" s="7" t="s">
        <v>9427</v>
      </c>
      <c r="N1913" s="15" t="s">
        <v>6302</v>
      </c>
      <c r="O1913" s="15" t="s">
        <v>14617</v>
      </c>
      <c r="P1913" s="15" t="s">
        <v>2518</v>
      </c>
      <c r="Q1913" s="15" t="s">
        <v>2521</v>
      </c>
      <c r="R1913" s="20">
        <v>37751</v>
      </c>
      <c r="S1913" s="20">
        <v>45628</v>
      </c>
      <c r="T1913" s="69" t="s">
        <v>15018</v>
      </c>
      <c r="U1913" s="15"/>
      <c r="V1913" s="15"/>
      <c r="W1913" s="15"/>
      <c r="X1913" s="17"/>
      <c r="Y1913" s="17"/>
      <c r="Z1913" s="15"/>
      <c r="AA1913" s="18">
        <f t="shared" ca="1" si="145"/>
        <v>22</v>
      </c>
      <c r="AB1913" s="15" t="s">
        <v>7878</v>
      </c>
      <c r="AC1913" s="35" t="str">
        <f t="shared" si="149"/>
        <v>0 anos 11 meses 29 dias</v>
      </c>
      <c r="AD1913" s="35" t="str">
        <f ca="1">IF(AND(V1913="",T1913&lt;TODAY()),"Contrato Encerrado",IF(AND(V1913="",T1913&gt;TODAY()),DATEDIF(TODAY(),T1913,"Y")&amp;" anos"&amp;" "&amp;DATEDIF(TODAY(),T1913,"YM")&amp;" meses"&amp;" "&amp;DATEDIF(TODAY(),T1913,"MD")&amp;" dias",IF(AND(X1913="",V1913&lt;TODAY()),"Contrato Encerrado",IF(AND(X1913="",V1913&gt;TODAY()),DATEDIF(TODAY(),V1913,"Y")&amp;" anos"&amp;" "&amp;DATEDIF(TODAY(),V1913,"YM")&amp;" meses"&amp;" "&amp;DATEDIF(TODAY(),V1913,"MD")&amp;" dias",IF(AND(Z1913="",X1913&lt;TODAY()),"Contrato Encerrado",IF(AND(Z1913="",X1913&gt;TODAY()),DATEDIF(TODAY(),X1913,"Y")&amp;" anos"&amp;" "&amp;DATEDIF(TODAY(),X1913,"YM")&amp;" meses"&amp;" "&amp;DATEDIF(TODAY(),X1913,"MD")&amp;" dias",IF(AND(Z1913&lt;&gt;””,Z1913&lt;TODAY()),"Contrato Encerrado",IF(AND(Z1913&lt;&gt;"",Z1913&gt;TODAY()),DATEDIF(TODAY(),Z1913,"Y")&amp;" anos"&amp;" "&amp;DATEDIF(TODAY(),Z1913,"YM")&amp;" meses"&amp;" "&amp;DATEDIF(TODAY(),Z1913,"MD")&amp;" dias"))))))))</f>
        <v>0 anos 1 meses 24 dias</v>
      </c>
      <c r="AE1913" s="35">
        <f t="shared" si="146"/>
        <v>364</v>
      </c>
      <c r="AF1913" s="35">
        <f t="shared" si="147"/>
        <v>366</v>
      </c>
      <c r="AG1913" s="17" t="str">
        <f t="shared" si="148"/>
        <v>0 anos 11 meses 31 dias</v>
      </c>
    </row>
    <row r="1914" spans="1:33" ht="11.25" customHeight="1" x14ac:dyDescent="0.2">
      <c r="A1914" s="8" t="s">
        <v>9</v>
      </c>
      <c r="B1914" s="8" t="s">
        <v>13</v>
      </c>
      <c r="C1914" s="22" t="s">
        <v>11</v>
      </c>
      <c r="D1914" s="37">
        <v>2024</v>
      </c>
      <c r="E1914" s="12" t="s">
        <v>3176</v>
      </c>
      <c r="F1914" s="8" t="s">
        <v>3177</v>
      </c>
      <c r="G1914" s="77" t="s">
        <v>11295</v>
      </c>
      <c r="H1914" s="78" t="s">
        <v>11296</v>
      </c>
      <c r="I1914" s="14" t="s">
        <v>11297</v>
      </c>
      <c r="J1914" s="14" t="s">
        <v>14943</v>
      </c>
      <c r="K1914" s="14" t="s">
        <v>29</v>
      </c>
      <c r="L1914" s="15" t="s">
        <v>81</v>
      </c>
      <c r="M1914" s="7" t="s">
        <v>82</v>
      </c>
      <c r="N1914" s="15" t="s">
        <v>4113</v>
      </c>
      <c r="O1914" s="15" t="s">
        <v>11298</v>
      </c>
      <c r="P1914" s="15" t="s">
        <v>2518</v>
      </c>
      <c r="Q1914" s="15" t="s">
        <v>2523</v>
      </c>
      <c r="R1914" s="20">
        <v>39217</v>
      </c>
      <c r="S1914" s="20">
        <v>45308</v>
      </c>
      <c r="T1914" s="20">
        <v>45673</v>
      </c>
      <c r="U1914" s="20"/>
      <c r="V1914" s="20"/>
      <c r="W1914" s="20"/>
      <c r="X1914" s="17"/>
      <c r="Y1914" s="17"/>
      <c r="Z1914" s="20"/>
      <c r="AA1914" s="18">
        <f t="shared" ca="1" si="145"/>
        <v>18</v>
      </c>
      <c r="AB1914" s="15" t="s">
        <v>7878</v>
      </c>
      <c r="AC1914" s="35" t="str">
        <f t="shared" si="149"/>
        <v>0 anos 11 meses 30 dias</v>
      </c>
      <c r="AD1914" s="35" t="str">
        <f ca="1">IF(AND(V1914="",T1914&lt;TODAY()),"Contrato Encerrado",IF(AND(V1914="",T1914&gt;TODAY()),DATEDIF(TODAY(),T1914,"Y")&amp;" anos"&amp;" "&amp;DATEDIF(TODAY(),T1914,"YM")&amp;" meses"&amp;" "&amp;DATEDIF(TODAY(),T1914,"MD")&amp;" dias",IF(AND(X1914="",V1914&lt;TODAY()),"Contrato Encerrado",IF(AND(X1914="",V1914&gt;TODAY()),DATEDIF(TODAY(),V1914,"Y")&amp;" anos"&amp;" "&amp;DATEDIF(TODAY(),V1914,"YM")&amp;" meses"&amp;" "&amp;DATEDIF(TODAY(),V1914,"MD")&amp;" dias",IF(AND(Z1914="",X1914&lt;TODAY()),"Contrato Encerrado",IF(AND(Z1914="",X1914&gt;TODAY()),DATEDIF(TODAY(),X1914,"Y")&amp;" anos"&amp;" "&amp;DATEDIF(TODAY(),X1914,"YM")&amp;" meses"&amp;" "&amp;DATEDIF(TODAY(),X1914,"MD")&amp;" dias",IF(AND(Z1914&lt;&gt;””,Z1914&lt;TODAY()),"Contrato Encerrado",IF(AND(Z1914&lt;&gt;"",Z1914&gt;TODAY()),DATEDIF(TODAY(),Z1914,"Y")&amp;" anos"&amp;" "&amp;DATEDIF(TODAY(),Z1914,"YM")&amp;" meses"&amp;" "&amp;DATEDIF(TODAY(),Z1914,"MD")&amp;" dias"))))))))</f>
        <v>Contrato Encerrado</v>
      </c>
      <c r="AE1914" s="35">
        <f t="shared" si="146"/>
        <v>365</v>
      </c>
      <c r="AF1914" s="35">
        <f t="shared" si="147"/>
        <v>365</v>
      </c>
      <c r="AG1914" s="17" t="str">
        <f t="shared" si="148"/>
        <v>0 anos 11 meses 30 dias</v>
      </c>
    </row>
    <row r="1915" spans="1:33" ht="11.25" customHeight="1" x14ac:dyDescent="0.2">
      <c r="A1915" s="8" t="s">
        <v>9</v>
      </c>
      <c r="B1915" s="10" t="s">
        <v>13</v>
      </c>
      <c r="C1915" s="11" t="s">
        <v>22</v>
      </c>
      <c r="D1915" s="36">
        <v>2022</v>
      </c>
      <c r="E1915" s="12" t="s">
        <v>1708</v>
      </c>
      <c r="F1915" s="8" t="s">
        <v>1709</v>
      </c>
      <c r="G1915" s="77" t="s">
        <v>3146</v>
      </c>
      <c r="H1915" s="78" t="s">
        <v>3147</v>
      </c>
      <c r="I1915" s="14" t="s">
        <v>3148</v>
      </c>
      <c r="J1915" s="14" t="s">
        <v>1302</v>
      </c>
      <c r="K1915" s="14" t="s">
        <v>29</v>
      </c>
      <c r="L1915" s="15" t="s">
        <v>30</v>
      </c>
      <c r="M1915" s="7" t="s">
        <v>9427</v>
      </c>
      <c r="N1915" s="15" t="s">
        <v>2098</v>
      </c>
      <c r="O1915" s="16"/>
      <c r="P1915" s="16" t="s">
        <v>2518</v>
      </c>
      <c r="Q1915" s="16" t="s">
        <v>2523</v>
      </c>
      <c r="R1915" s="31">
        <v>30985</v>
      </c>
      <c r="S1915" s="31">
        <v>44784</v>
      </c>
      <c r="T1915" s="111">
        <v>44987</v>
      </c>
      <c r="U1915" s="31"/>
      <c r="V1915" s="31"/>
      <c r="W1915" s="31"/>
      <c r="X1915" s="17"/>
      <c r="Y1915" s="17"/>
      <c r="Z1915" s="31"/>
      <c r="AA1915" s="18">
        <f t="shared" ca="1" si="145"/>
        <v>40</v>
      </c>
      <c r="AB1915" s="19" t="s">
        <v>7878</v>
      </c>
      <c r="AC1915" s="35" t="str">
        <f t="shared" si="149"/>
        <v>0 anos 6 meses 19 dias</v>
      </c>
      <c r="AD1915" s="35" t="str">
        <f ca="1">IF(AND(V1915="",T1915&lt;TODAY()),"Contrato Encerrado",IF(AND(V1915="",T1915&gt;TODAY()),DATEDIF(TODAY(),T1915,"Y")&amp;" anos"&amp;" "&amp;DATEDIF(TODAY(),T1915,"YM")&amp;" meses"&amp;" "&amp;DATEDIF(TODAY(),T1915,"MD")&amp;" dias",IF(AND(X1915="",V1915&lt;TODAY()),"Contrato Encerrado",IF(AND(X1915="",V1915&gt;TODAY()),DATEDIF(TODAY(),V1915,"Y")&amp;" anos"&amp;" "&amp;DATEDIF(TODAY(),V1915,"YM")&amp;" meses"&amp;" "&amp;DATEDIF(TODAY(),V1915,"MD")&amp;" dias",IF(AND(Z1915="",X1915&lt;TODAY()),"Contrato Encerrado",IF(AND(Z1915="",X1915&gt;TODAY()),DATEDIF(TODAY(),X1915,"Y")&amp;" anos"&amp;" "&amp;DATEDIF(TODAY(),X1915,"YM")&amp;" meses"&amp;" "&amp;DATEDIF(TODAY(),X1915,"MD")&amp;" dias",IF(AND(Z1915&lt;&gt;””,Z1915&lt;TODAY()),"Contrato Encerrado",IF(AND(Z1915&lt;&gt;"",Z1915&gt;TODAY()),DATEDIF(TODAY(),Z1915,"Y")&amp;" anos"&amp;" "&amp;DATEDIF(TODAY(),Z1915,"YM")&amp;" meses"&amp;" "&amp;DATEDIF(TODAY(),Z1915,"MD")&amp;" dias"))))))))</f>
        <v>Contrato Encerrado</v>
      </c>
      <c r="AE1915" s="35">
        <f t="shared" si="146"/>
        <v>203</v>
      </c>
      <c r="AF1915" s="35">
        <f t="shared" si="147"/>
        <v>527</v>
      </c>
      <c r="AG1915" s="17" t="str">
        <f t="shared" si="148"/>
        <v>1 anos 5 meses 10 dias</v>
      </c>
    </row>
    <row r="1916" spans="1:33" ht="11.25" customHeight="1" x14ac:dyDescent="0.2">
      <c r="A1916" s="8" t="s">
        <v>9</v>
      </c>
      <c r="B1916" s="8" t="s">
        <v>13</v>
      </c>
      <c r="C1916" s="22" t="s">
        <v>24</v>
      </c>
      <c r="D1916" s="37">
        <v>2023</v>
      </c>
      <c r="E1916" s="12" t="s">
        <v>157</v>
      </c>
      <c r="F1916" s="8" t="s">
        <v>158</v>
      </c>
      <c r="G1916" s="77" t="s">
        <v>10320</v>
      </c>
      <c r="H1916" s="78" t="s">
        <v>10321</v>
      </c>
      <c r="I1916" s="14" t="s">
        <v>10322</v>
      </c>
      <c r="J1916" s="14" t="s">
        <v>10</v>
      </c>
      <c r="K1916" s="14" t="s">
        <v>29</v>
      </c>
      <c r="L1916" s="15" t="s">
        <v>30</v>
      </c>
      <c r="M1916" s="7" t="s">
        <v>9427</v>
      </c>
      <c r="N1916" s="15" t="s">
        <v>2101</v>
      </c>
      <c r="O1916" s="15" t="s">
        <v>7885</v>
      </c>
      <c r="P1916" s="15" t="s">
        <v>2518</v>
      </c>
      <c r="Q1916" s="15" t="s">
        <v>4109</v>
      </c>
      <c r="R1916" s="30">
        <v>35327</v>
      </c>
      <c r="S1916" s="30">
        <v>45215</v>
      </c>
      <c r="T1916" s="70" t="s">
        <v>14927</v>
      </c>
      <c r="U1916" s="70"/>
      <c r="V1916" s="20"/>
      <c r="W1916" s="30"/>
      <c r="X1916" s="17"/>
      <c r="Y1916" s="17"/>
      <c r="Z1916" s="20"/>
      <c r="AA1916" s="18">
        <f t="shared" ca="1" si="145"/>
        <v>29</v>
      </c>
      <c r="AB1916" s="21" t="s">
        <v>7878</v>
      </c>
      <c r="AC1916" s="35" t="str">
        <f t="shared" si="149"/>
        <v>1 anos 11 meses 29 dias</v>
      </c>
      <c r="AD1916" s="35" t="str">
        <f ca="1">IF(AND(V1916="",T1916&lt;TODAY()),"Contrato Encerrado",IF(AND(V1916="",T1916&gt;TODAY()),DATEDIF(TODAY(),T1916,"Y")&amp;" anos"&amp;" "&amp;DATEDIF(TODAY(),T1916,"YM")&amp;" meses"&amp;" "&amp;DATEDIF(TODAY(),T1916,"MD")&amp;" dias",IF(AND(X1916="",V1916&lt;TODAY()),"Contrato Encerrado",IF(AND(X1916="",V1916&gt;TODAY()),DATEDIF(TODAY(),V1916,"Y")&amp;" anos"&amp;" "&amp;DATEDIF(TODAY(),V1916,"YM")&amp;" meses"&amp;" "&amp;DATEDIF(TODAY(),V1916,"MD")&amp;" dias",IF(AND(Z1916="",X1916&lt;TODAY()),"Contrato Encerrado",IF(AND(Z1916="",X1916&gt;TODAY()),DATEDIF(TODAY(),X1916,"Y")&amp;" anos"&amp;" "&amp;DATEDIF(TODAY(),X1916,"YM")&amp;" meses"&amp;" "&amp;DATEDIF(TODAY(),X1916,"MD")&amp;" dias",IF(AND(Z1916&lt;&gt;””,Z1916&lt;TODAY()),"Contrato Encerrado",IF(AND(Z1916&lt;&gt;"",Z1916&gt;TODAY()),DATEDIF(TODAY(),Z1916,"Y")&amp;" anos"&amp;" "&amp;DATEDIF(TODAY(),Z1916,"YM")&amp;" meses"&amp;" "&amp;DATEDIF(TODAY(),Z1916,"MD")&amp;" dias"))))))))</f>
        <v>0 anos 0 meses 8 dias</v>
      </c>
      <c r="AE1916" s="35">
        <f t="shared" si="146"/>
        <v>730</v>
      </c>
      <c r="AF1916" s="35">
        <f t="shared" si="147"/>
        <v>0</v>
      </c>
      <c r="AG1916" s="17" t="str">
        <f t="shared" si="148"/>
        <v>ESTÁGIO COMPLETOU 2 ANOS</v>
      </c>
    </row>
    <row r="1917" spans="1:33" ht="11.25" customHeight="1" x14ac:dyDescent="0.2">
      <c r="A1917" s="8" t="s">
        <v>9</v>
      </c>
      <c r="B1917" s="8" t="s">
        <v>13</v>
      </c>
      <c r="C1917" s="22" t="s">
        <v>22</v>
      </c>
      <c r="D1917" s="37">
        <v>2023</v>
      </c>
      <c r="E1917" s="12" t="s">
        <v>157</v>
      </c>
      <c r="F1917" s="8" t="s">
        <v>158</v>
      </c>
      <c r="G1917" s="77" t="s">
        <v>9705</v>
      </c>
      <c r="H1917" s="78" t="s">
        <v>9706</v>
      </c>
      <c r="I1917" s="14" t="s">
        <v>9707</v>
      </c>
      <c r="J1917" s="14" t="s">
        <v>14943</v>
      </c>
      <c r="K1917" s="14" t="s">
        <v>29</v>
      </c>
      <c r="L1917" s="15" t="s">
        <v>30</v>
      </c>
      <c r="M1917" s="7" t="s">
        <v>9427</v>
      </c>
      <c r="N1917" s="15" t="s">
        <v>4159</v>
      </c>
      <c r="O1917" s="15" t="s">
        <v>7922</v>
      </c>
      <c r="P1917" s="15" t="s">
        <v>2518</v>
      </c>
      <c r="Q1917" s="15" t="s">
        <v>2521</v>
      </c>
      <c r="R1917" s="20">
        <v>30608</v>
      </c>
      <c r="S1917" s="20">
        <v>45152</v>
      </c>
      <c r="T1917" s="70">
        <v>45882</v>
      </c>
      <c r="U1917" s="20"/>
      <c r="V1917" s="20"/>
      <c r="W1917" s="15"/>
      <c r="X1917" s="17"/>
      <c r="Y1917" s="17"/>
      <c r="Z1917" s="20"/>
      <c r="AA1917" s="18">
        <f t="shared" ca="1" si="145"/>
        <v>41</v>
      </c>
      <c r="AB1917" s="20" t="s">
        <v>7878</v>
      </c>
      <c r="AC1917" s="35" t="str">
        <f t="shared" si="149"/>
        <v>1 anos 11 meses 30 dias</v>
      </c>
      <c r="AD1917" s="35" t="str">
        <f ca="1">IF(AND(V1917="",T1917&lt;TODAY()),"Contrato Encerrado",IF(AND(V1917="",T1917&gt;TODAY()),DATEDIF(TODAY(),T1917,"Y")&amp;" anos"&amp;" "&amp;DATEDIF(TODAY(),T1917,"YM")&amp;" meses"&amp;" "&amp;DATEDIF(TODAY(),T1917,"MD")&amp;" dias",IF(AND(X1917="",V1917&lt;TODAY()),"Contrato Encerrado",IF(AND(X1917="",V1917&gt;TODAY()),DATEDIF(TODAY(),V1917,"Y")&amp;" anos"&amp;" "&amp;DATEDIF(TODAY(),V1917,"YM")&amp;" meses"&amp;" "&amp;DATEDIF(TODAY(),V1917,"MD")&amp;" dias",IF(AND(Z1917="",X1917&lt;TODAY()),"Contrato Encerrado",IF(AND(Z1917="",X1917&gt;TODAY()),DATEDIF(TODAY(),X1917,"Y")&amp;" anos"&amp;" "&amp;DATEDIF(TODAY(),X1917,"YM")&amp;" meses"&amp;" "&amp;DATEDIF(TODAY(),X1917,"MD")&amp;" dias",IF(AND(Z1917&lt;&gt;””,Z1917&lt;TODAY()),"Contrato Encerrado",IF(AND(Z1917&lt;&gt;"",Z1917&gt;TODAY()),DATEDIF(TODAY(),Z1917,"Y")&amp;" anos"&amp;" "&amp;DATEDIF(TODAY(),Z1917,"YM")&amp;" meses"&amp;" "&amp;DATEDIF(TODAY(),Z1917,"MD")&amp;" dias"))))))))</f>
        <v>Contrato Encerrado</v>
      </c>
      <c r="AE1917" s="35">
        <f t="shared" si="146"/>
        <v>730</v>
      </c>
      <c r="AF1917" s="35">
        <f t="shared" si="147"/>
        <v>0</v>
      </c>
      <c r="AG1917" s="17" t="str">
        <f t="shared" si="148"/>
        <v>ESTÁGIO COMPLETOU 2 ANOS</v>
      </c>
    </row>
    <row r="1918" spans="1:33" ht="11.25" customHeight="1" x14ac:dyDescent="0.2">
      <c r="A1918" s="8" t="s">
        <v>9</v>
      </c>
      <c r="B1918" s="8" t="s">
        <v>13</v>
      </c>
      <c r="C1918" s="22" t="s">
        <v>11</v>
      </c>
      <c r="D1918" s="37">
        <v>2024</v>
      </c>
      <c r="E1918" s="12" t="s">
        <v>157</v>
      </c>
      <c r="F1918" s="8" t="s">
        <v>158</v>
      </c>
      <c r="G1918" s="77" t="s">
        <v>10763</v>
      </c>
      <c r="H1918" s="78" t="s">
        <v>11299</v>
      </c>
      <c r="I1918" s="14" t="s">
        <v>10764</v>
      </c>
      <c r="J1918" s="14" t="s">
        <v>14943</v>
      </c>
      <c r="K1918" s="14" t="s">
        <v>29</v>
      </c>
      <c r="L1918" s="15" t="s">
        <v>30</v>
      </c>
      <c r="M1918" s="7" t="s">
        <v>9427</v>
      </c>
      <c r="N1918" s="15" t="s">
        <v>10765</v>
      </c>
      <c r="O1918" s="15" t="s">
        <v>10180</v>
      </c>
      <c r="P1918" s="15" t="s">
        <v>2518</v>
      </c>
      <c r="Q1918" s="15" t="s">
        <v>2521</v>
      </c>
      <c r="R1918" s="20">
        <v>37072</v>
      </c>
      <c r="S1918" s="20">
        <v>45247</v>
      </c>
      <c r="T1918" s="20">
        <v>45611</v>
      </c>
      <c r="U1918" s="20"/>
      <c r="V1918" s="20"/>
      <c r="W1918" s="20"/>
      <c r="X1918" s="17"/>
      <c r="Y1918" s="17"/>
      <c r="Z1918" s="20"/>
      <c r="AA1918" s="18">
        <f t="shared" ca="1" si="145"/>
        <v>24</v>
      </c>
      <c r="AB1918" s="15" t="s">
        <v>7878</v>
      </c>
      <c r="AC1918" s="35" t="str">
        <f t="shared" si="149"/>
        <v>0 anos 11 meses 29 dias</v>
      </c>
      <c r="AD1918" s="35" t="str">
        <f ca="1">IF(AND(V1918="",T1918&lt;TODAY()),"Contrato Encerrado",IF(AND(V1918="",T1918&gt;TODAY()),DATEDIF(TODAY(),T1918,"Y")&amp;" anos"&amp;" "&amp;DATEDIF(TODAY(),T1918,"YM")&amp;" meses"&amp;" "&amp;DATEDIF(TODAY(),T1918,"MD")&amp;" dias",IF(AND(X1918="",V1918&lt;TODAY()),"Contrato Encerrado",IF(AND(X1918="",V1918&gt;TODAY()),DATEDIF(TODAY(),V1918,"Y")&amp;" anos"&amp;" "&amp;DATEDIF(TODAY(),V1918,"YM")&amp;" meses"&amp;" "&amp;DATEDIF(TODAY(),V1918,"MD")&amp;" dias",IF(AND(Z1918="",X1918&lt;TODAY()),"Contrato Encerrado",IF(AND(Z1918="",X1918&gt;TODAY()),DATEDIF(TODAY(),X1918,"Y")&amp;" anos"&amp;" "&amp;DATEDIF(TODAY(),X1918,"YM")&amp;" meses"&amp;" "&amp;DATEDIF(TODAY(),X1918,"MD")&amp;" dias",IF(AND(Z1918&lt;&gt;””,Z1918&lt;TODAY()),"Contrato Encerrado",IF(AND(Z1918&lt;&gt;"",Z1918&gt;TODAY()),DATEDIF(TODAY(),Z1918,"Y")&amp;" anos"&amp;" "&amp;DATEDIF(TODAY(),Z1918,"YM")&amp;" meses"&amp;" "&amp;DATEDIF(TODAY(),Z1918,"MD")&amp;" dias"))))))))</f>
        <v>Contrato Encerrado</v>
      </c>
      <c r="AE1918" s="35">
        <f t="shared" si="146"/>
        <v>364</v>
      </c>
      <c r="AF1918" s="35">
        <f t="shared" si="147"/>
        <v>366</v>
      </c>
      <c r="AG1918" s="17" t="str">
        <f t="shared" si="148"/>
        <v>0 anos 11 meses 31 dias</v>
      </c>
    </row>
    <row r="1919" spans="1:33" ht="11.25" customHeight="1" x14ac:dyDescent="0.2">
      <c r="A1919" s="8" t="s">
        <v>9</v>
      </c>
      <c r="B1919" s="10" t="s">
        <v>13</v>
      </c>
      <c r="C1919" s="11" t="s">
        <v>22</v>
      </c>
      <c r="D1919" s="36">
        <v>2022</v>
      </c>
      <c r="E1919" s="12" t="s">
        <v>157</v>
      </c>
      <c r="F1919" s="8" t="s">
        <v>158</v>
      </c>
      <c r="G1919" s="77" t="s">
        <v>2344</v>
      </c>
      <c r="H1919" s="78" t="s">
        <v>2345</v>
      </c>
      <c r="I1919" s="14" t="s">
        <v>2346</v>
      </c>
      <c r="J1919" s="14" t="s">
        <v>1302</v>
      </c>
      <c r="K1919" s="14" t="s">
        <v>29</v>
      </c>
      <c r="L1919" s="15" t="s">
        <v>30</v>
      </c>
      <c r="M1919" s="7" t="s">
        <v>9427</v>
      </c>
      <c r="N1919" s="16" t="s">
        <v>2101</v>
      </c>
      <c r="O1919" s="16"/>
      <c r="P1919" s="16" t="s">
        <v>2518</v>
      </c>
      <c r="Q1919" s="16" t="s">
        <v>2521</v>
      </c>
      <c r="R1919" s="31">
        <v>36416</v>
      </c>
      <c r="S1919" s="31">
        <v>44756</v>
      </c>
      <c r="T1919" s="31">
        <v>45468</v>
      </c>
      <c r="U1919" s="31"/>
      <c r="V1919" s="31"/>
      <c r="W1919" s="31"/>
      <c r="X1919" s="17"/>
      <c r="Y1919" s="17"/>
      <c r="Z1919" s="31"/>
      <c r="AA1919" s="18">
        <f t="shared" ca="1" si="145"/>
        <v>26</v>
      </c>
      <c r="AB1919" s="19" t="s">
        <v>7877</v>
      </c>
      <c r="AC1919" s="35" t="str">
        <f t="shared" si="149"/>
        <v>1 anos 11 meses 11 dias</v>
      </c>
      <c r="AD1919" s="35" t="str">
        <f ca="1">IF(AND(V1919="",T1919&lt;TODAY()),"Contrato Encerrado",IF(AND(V1919="",T1919&gt;TODAY()),DATEDIF(TODAY(),T1919,"Y")&amp;" anos"&amp;" "&amp;DATEDIF(TODAY(),T1919,"YM")&amp;" meses"&amp;" "&amp;DATEDIF(TODAY(),T1919,"MD")&amp;" dias",IF(AND(X1919="",V1919&lt;TODAY()),"Contrato Encerrado",IF(AND(X1919="",V1919&gt;TODAY()),DATEDIF(TODAY(),V1919,"Y")&amp;" anos"&amp;" "&amp;DATEDIF(TODAY(),V1919,"YM")&amp;" meses"&amp;" "&amp;DATEDIF(TODAY(),V1919,"MD")&amp;" dias",IF(AND(Z1919="",X1919&lt;TODAY()),"Contrato Encerrado",IF(AND(Z1919="",X1919&gt;TODAY()),DATEDIF(TODAY(),X1919,"Y")&amp;" anos"&amp;" "&amp;DATEDIF(TODAY(),X1919,"YM")&amp;" meses"&amp;" "&amp;DATEDIF(TODAY(),X1919,"MD")&amp;" dias",IF(AND(Z1919&lt;&gt;””,Z1919&lt;TODAY()),"Contrato Encerrado",IF(AND(Z1919&lt;&gt;"",Z1919&gt;TODAY()),DATEDIF(TODAY(),Z1919,"Y")&amp;" anos"&amp;" "&amp;DATEDIF(TODAY(),Z1919,"YM")&amp;" meses"&amp;" "&amp;DATEDIF(TODAY(),Z1919,"MD")&amp;" dias"))))))))</f>
        <v>Contrato Encerrado</v>
      </c>
      <c r="AE1919" s="35">
        <f t="shared" si="146"/>
        <v>712</v>
      </c>
      <c r="AF1919" s="35">
        <f t="shared" si="147"/>
        <v>18</v>
      </c>
      <c r="AG1919" s="17" t="str">
        <f t="shared" si="148"/>
        <v>0 anos 0 meses 18 dias</v>
      </c>
    </row>
    <row r="1920" spans="1:33" ht="11.25" customHeight="1" x14ac:dyDescent="0.2">
      <c r="A1920" s="10" t="s">
        <v>9</v>
      </c>
      <c r="B1920" s="10" t="s">
        <v>13</v>
      </c>
      <c r="C1920" s="11" t="s">
        <v>17</v>
      </c>
      <c r="D1920" s="36">
        <v>2021</v>
      </c>
      <c r="E1920" s="13" t="s">
        <v>79</v>
      </c>
      <c r="F1920" s="10" t="s">
        <v>80</v>
      </c>
      <c r="G1920" s="83" t="s">
        <v>3509</v>
      </c>
      <c r="H1920" s="84" t="s">
        <v>3510</v>
      </c>
      <c r="I1920" s="13" t="s">
        <v>3511</v>
      </c>
      <c r="J1920" s="14" t="s">
        <v>1302</v>
      </c>
      <c r="K1920" s="13" t="s">
        <v>29</v>
      </c>
      <c r="L1920" s="25" t="s">
        <v>81</v>
      </c>
      <c r="M1920" s="7" t="s">
        <v>82</v>
      </c>
      <c r="N1920" s="27" t="s">
        <v>3227</v>
      </c>
      <c r="O1920" s="27"/>
      <c r="P1920" s="26" t="s">
        <v>2517</v>
      </c>
      <c r="Q1920" s="26" t="s">
        <v>2522</v>
      </c>
      <c r="R1920" s="31">
        <v>37811</v>
      </c>
      <c r="S1920" s="31">
        <v>44336</v>
      </c>
      <c r="T1920" s="31">
        <v>44562</v>
      </c>
      <c r="U1920" s="31"/>
      <c r="V1920" s="31"/>
      <c r="W1920" s="31"/>
      <c r="X1920" s="17"/>
      <c r="Y1920" s="17"/>
      <c r="Z1920" s="31"/>
      <c r="AA1920" s="18">
        <f t="shared" ref="AA1920:AA1983" ca="1" si="150">DATEDIF(R1920,TODAY(),"Y")</f>
        <v>22</v>
      </c>
      <c r="AB1920" s="19" t="s">
        <v>7877</v>
      </c>
      <c r="AC1920" s="35" t="str">
        <f t="shared" si="149"/>
        <v>0 anos 7 meses 12 dias</v>
      </c>
      <c r="AD1920" s="35" t="str">
        <f ca="1">IF(AND(V1920="",T1920&lt;TODAY()),"Contrato Encerrado",IF(AND(V1920="",T1920&gt;TODAY()),DATEDIF(TODAY(),T1920,"Y")&amp;" anos"&amp;" "&amp;DATEDIF(TODAY(),T1920,"YM")&amp;" meses"&amp;" "&amp;DATEDIF(TODAY(),T1920,"MD")&amp;" dias",IF(AND(X1920="",V1920&lt;TODAY()),"Contrato Encerrado",IF(AND(X1920="",V1920&gt;TODAY()),DATEDIF(TODAY(),V1920,"Y")&amp;" anos"&amp;" "&amp;DATEDIF(TODAY(),V1920,"YM")&amp;" meses"&amp;" "&amp;DATEDIF(TODAY(),V1920,"MD")&amp;" dias",IF(AND(Z1920="",X1920&lt;TODAY()),"Contrato Encerrado",IF(AND(Z1920="",X1920&gt;TODAY()),DATEDIF(TODAY(),X1920,"Y")&amp;" anos"&amp;" "&amp;DATEDIF(TODAY(),X1920,"YM")&amp;" meses"&amp;" "&amp;DATEDIF(TODAY(),X1920,"MD")&amp;" dias",IF(AND(Z1920&lt;&gt;””,Z1920&lt;TODAY()),"Contrato Encerrado",IF(AND(Z1920&lt;&gt;"",Z1920&gt;TODAY()),DATEDIF(TODAY(),Z1920,"Y")&amp;" anos"&amp;" "&amp;DATEDIF(TODAY(),Z1920,"YM")&amp;" meses"&amp;" "&amp;DATEDIF(TODAY(),Z1920,"MD")&amp;" dias"))))))))</f>
        <v>Contrato Encerrado</v>
      </c>
      <c r="AE1920" s="35">
        <f t="shared" ref="AE1920:AE1983" si="151">SUM((T1920-S1920)+(V1920-U1920)+(X1920-W1920)+(Z1920-Y1920))</f>
        <v>226</v>
      </c>
      <c r="AF1920" s="35">
        <f t="shared" ref="AF1920:AF1983" si="152">730-AE1920</f>
        <v>504</v>
      </c>
      <c r="AG1920" s="17" t="str">
        <f t="shared" ref="AG1920:AG1983" si="153">IF(AF1920&gt;0,DATEDIF(0,AF1920,"Y")&amp; " anos"&amp; " "&amp;DATEDIF(0,AF1920,"YM")&amp; " meses"&amp; " "&amp;DATEDIF(0,AF1920,"MD")&amp; " dias","ESTÁGIO COMPLETOU 2 ANOS")</f>
        <v>1 anos 4 meses 18 dias</v>
      </c>
    </row>
    <row r="1921" spans="1:33" ht="11.25" customHeight="1" x14ac:dyDescent="0.2">
      <c r="A1921" s="8" t="s">
        <v>9</v>
      </c>
      <c r="B1921" s="8" t="s">
        <v>13</v>
      </c>
      <c r="C1921" s="22" t="s">
        <v>11</v>
      </c>
      <c r="D1921" s="37">
        <v>2024</v>
      </c>
      <c r="E1921" s="12" t="s">
        <v>1685</v>
      </c>
      <c r="F1921" s="8" t="s">
        <v>1686</v>
      </c>
      <c r="G1921" s="77" t="s">
        <v>11300</v>
      </c>
      <c r="H1921" s="78" t="s">
        <v>11301</v>
      </c>
      <c r="I1921" s="14" t="s">
        <v>11302</v>
      </c>
      <c r="J1921" s="14" t="s">
        <v>1302</v>
      </c>
      <c r="K1921" s="14" t="s">
        <v>29</v>
      </c>
      <c r="L1921" s="15" t="s">
        <v>81</v>
      </c>
      <c r="M1921" s="7" t="s">
        <v>82</v>
      </c>
      <c r="N1921" s="15" t="s">
        <v>4113</v>
      </c>
      <c r="O1921" s="15" t="s">
        <v>7986</v>
      </c>
      <c r="P1921" s="15" t="s">
        <v>2518</v>
      </c>
      <c r="Q1921" s="15" t="s">
        <v>2523</v>
      </c>
      <c r="R1921" s="20">
        <v>38636</v>
      </c>
      <c r="S1921" s="20">
        <v>45293</v>
      </c>
      <c r="T1921" s="20">
        <v>45534</v>
      </c>
      <c r="U1921" s="20"/>
      <c r="V1921" s="20"/>
      <c r="W1921" s="20"/>
      <c r="X1921" s="17"/>
      <c r="Y1921" s="17"/>
      <c r="Z1921" s="20"/>
      <c r="AA1921" s="18">
        <f t="shared" ca="1" si="150"/>
        <v>19</v>
      </c>
      <c r="AB1921" s="15" t="s">
        <v>7877</v>
      </c>
      <c r="AC1921" s="35" t="str">
        <f t="shared" si="149"/>
        <v>0 anos 7 meses 28 dias</v>
      </c>
      <c r="AD1921" s="35" t="str">
        <f ca="1">IF(AND(V1921="",T1921&lt;TODAY()),"Contrato Encerrado",IF(AND(V1921="",T1921&gt;TODAY()),DATEDIF(TODAY(),T1921,"Y")&amp;" anos"&amp;" "&amp;DATEDIF(TODAY(),T1921,"YM")&amp;" meses"&amp;" "&amp;DATEDIF(TODAY(),T1921,"MD")&amp;" dias",IF(AND(X1921="",V1921&lt;TODAY()),"Contrato Encerrado",IF(AND(X1921="",V1921&gt;TODAY()),DATEDIF(TODAY(),V1921,"Y")&amp;" anos"&amp;" "&amp;DATEDIF(TODAY(),V1921,"YM")&amp;" meses"&amp;" "&amp;DATEDIF(TODAY(),V1921,"MD")&amp;" dias",IF(AND(Z1921="",X1921&lt;TODAY()),"Contrato Encerrado",IF(AND(Z1921="",X1921&gt;TODAY()),DATEDIF(TODAY(),X1921,"Y")&amp;" anos"&amp;" "&amp;DATEDIF(TODAY(),X1921,"YM")&amp;" meses"&amp;" "&amp;DATEDIF(TODAY(),X1921,"MD")&amp;" dias",IF(AND(Z1921&lt;&gt;””,Z1921&lt;TODAY()),"Contrato Encerrado",IF(AND(Z1921&lt;&gt;"",Z1921&gt;TODAY()),DATEDIF(TODAY(),Z1921,"Y")&amp;" anos"&amp;" "&amp;DATEDIF(TODAY(),Z1921,"YM")&amp;" meses"&amp;" "&amp;DATEDIF(TODAY(),Z1921,"MD")&amp;" dias"))))))))</f>
        <v>Contrato Encerrado</v>
      </c>
      <c r="AE1921" s="35">
        <f t="shared" si="151"/>
        <v>241</v>
      </c>
      <c r="AF1921" s="35">
        <f t="shared" si="152"/>
        <v>489</v>
      </c>
      <c r="AG1921" s="17" t="str">
        <f t="shared" si="153"/>
        <v>1 anos 4 meses 3 dias</v>
      </c>
    </row>
    <row r="1922" spans="1:33" ht="11.25" customHeight="1" x14ac:dyDescent="0.2">
      <c r="A1922" s="8" t="s">
        <v>9</v>
      </c>
      <c r="B1922" s="8" t="s">
        <v>13</v>
      </c>
      <c r="C1922" s="22" t="s">
        <v>17</v>
      </c>
      <c r="D1922" s="37">
        <v>2023</v>
      </c>
      <c r="E1922" s="23" t="s">
        <v>157</v>
      </c>
      <c r="F1922" s="8" t="s">
        <v>158</v>
      </c>
      <c r="G1922" s="77" t="s">
        <v>6589</v>
      </c>
      <c r="H1922" s="78" t="s">
        <v>6590</v>
      </c>
      <c r="I1922" s="9" t="s">
        <v>6591</v>
      </c>
      <c r="J1922" s="14" t="s">
        <v>1302</v>
      </c>
      <c r="K1922" s="9" t="s">
        <v>29</v>
      </c>
      <c r="L1922" s="24" t="s">
        <v>30</v>
      </c>
      <c r="M1922" s="7" t="s">
        <v>9427</v>
      </c>
      <c r="N1922" s="15" t="s">
        <v>4159</v>
      </c>
      <c r="O1922" s="15" t="s">
        <v>13851</v>
      </c>
      <c r="P1922" s="24" t="s">
        <v>2518</v>
      </c>
      <c r="Q1922" s="24" t="s">
        <v>4109</v>
      </c>
      <c r="R1922" s="17">
        <v>30947</v>
      </c>
      <c r="S1922" s="17">
        <v>45041</v>
      </c>
      <c r="T1922" s="31">
        <v>45267</v>
      </c>
      <c r="U1922" s="17">
        <v>45460</v>
      </c>
      <c r="V1922" s="31">
        <v>45596</v>
      </c>
      <c r="W1922" s="17"/>
      <c r="X1922" s="17"/>
      <c r="Y1922" s="17"/>
      <c r="Z1922" s="20"/>
      <c r="AA1922" s="18">
        <f t="shared" ca="1" si="150"/>
        <v>41</v>
      </c>
      <c r="AB1922" s="19" t="s">
        <v>7878</v>
      </c>
      <c r="AC1922" s="35" t="str">
        <f t="shared" ref="AC1922:AC1985" si="154">DATEDIF($S1922,$Z1922-($U1922-$T1922)-($W1922-$V1922)-($Y1922-$X1922),"Y")&amp; " anos"&amp; " "&amp;DATEDIF($S1922,$Z1922-($U1922-$T1922)-($W1922-$V1922)-($Y1922-$X1922),"YM")&amp; " meses"&amp; " "&amp;DATEDIF($S1922,$Z1922-($U1922-$T1922)-($W1922-$V1922)-($Y1922-$X1922),"MD")&amp; " dias"</f>
        <v>0 anos 11 meses 27 dias</v>
      </c>
      <c r="AD1922" s="35" t="str">
        <f ca="1">IF(AND(V1922="",T1922&lt;TODAY()),"Contrato Encerrado",IF(AND(V1922="",T1922&gt;TODAY()),DATEDIF(TODAY(),T1922,"Y")&amp;" anos"&amp;" "&amp;DATEDIF(TODAY(),T1922,"YM")&amp;" meses"&amp;" "&amp;DATEDIF(TODAY(),T1922,"MD")&amp;" dias",IF(AND(X1922="",V1922&lt;TODAY()),"Contrato Encerrado",IF(AND(X1922="",V1922&gt;TODAY()),DATEDIF(TODAY(),V1922,"Y")&amp;" anos"&amp;" "&amp;DATEDIF(TODAY(),V1922,"YM")&amp;" meses"&amp;" "&amp;DATEDIF(TODAY(),V1922,"MD")&amp;" dias",IF(AND(Z1922="",X1922&lt;TODAY()),"Contrato Encerrado",IF(AND(Z1922="",X1922&gt;TODAY()),DATEDIF(TODAY(),X1922,"Y")&amp;" anos"&amp;" "&amp;DATEDIF(TODAY(),X1922,"YM")&amp;" meses"&amp;" "&amp;DATEDIF(TODAY(),X1922,"MD")&amp;" dias",IF(AND(Z1922&lt;&gt;””,Z1922&lt;TODAY()),"Contrato Encerrado",IF(AND(Z1922&lt;&gt;"",Z1922&gt;TODAY()),DATEDIF(TODAY(),Z1922,"Y")&amp;" anos"&amp;" "&amp;DATEDIF(TODAY(),Z1922,"YM")&amp;" meses"&amp;" "&amp;DATEDIF(TODAY(),Z1922,"MD")&amp;" dias"))))))))</f>
        <v>Contrato Encerrado</v>
      </c>
      <c r="AE1922" s="35">
        <f t="shared" si="151"/>
        <v>362</v>
      </c>
      <c r="AF1922" s="35">
        <f t="shared" si="152"/>
        <v>368</v>
      </c>
      <c r="AG1922" s="17" t="str">
        <f t="shared" si="153"/>
        <v>1 anos 0 meses 2 dias</v>
      </c>
    </row>
    <row r="1923" spans="1:33" ht="11.25" customHeight="1" x14ac:dyDescent="0.2">
      <c r="A1923" s="8" t="s">
        <v>9</v>
      </c>
      <c r="B1923" s="8" t="s">
        <v>13</v>
      </c>
      <c r="C1923" s="22" t="s">
        <v>24</v>
      </c>
      <c r="D1923" s="36">
        <v>2024</v>
      </c>
      <c r="E1923" s="23" t="s">
        <v>1685</v>
      </c>
      <c r="F1923" s="8" t="s">
        <v>1686</v>
      </c>
      <c r="G1923" s="77" t="s">
        <v>14855</v>
      </c>
      <c r="H1923" s="78" t="s">
        <v>14856</v>
      </c>
      <c r="I1923" s="9" t="s">
        <v>14773</v>
      </c>
      <c r="J1923" s="74" t="s">
        <v>14943</v>
      </c>
      <c r="K1923" s="9" t="s">
        <v>29</v>
      </c>
      <c r="L1923" s="24" t="s">
        <v>81</v>
      </c>
      <c r="M1923" s="7" t="s">
        <v>82</v>
      </c>
      <c r="N1923" s="24" t="s">
        <v>12769</v>
      </c>
      <c r="O1923" s="24" t="s">
        <v>12776</v>
      </c>
      <c r="P1923" s="24" t="s">
        <v>2518</v>
      </c>
      <c r="Q1923" s="24" t="s">
        <v>2523</v>
      </c>
      <c r="R1923" s="17">
        <v>31497</v>
      </c>
      <c r="S1923" s="17">
        <v>45586</v>
      </c>
      <c r="T1923" s="17">
        <v>45900</v>
      </c>
      <c r="U1923" s="17"/>
      <c r="V1923" s="17"/>
      <c r="W1923" s="17"/>
      <c r="X1923" s="17"/>
      <c r="Y1923" s="17"/>
      <c r="Z1923" s="20"/>
      <c r="AA1923" s="18">
        <f t="shared" ca="1" si="150"/>
        <v>39</v>
      </c>
      <c r="AB1923" s="51" t="s">
        <v>7878</v>
      </c>
      <c r="AC1923" s="35" t="str">
        <f t="shared" si="154"/>
        <v>0 anos 10 meses 10 dias</v>
      </c>
      <c r="AD1923" s="35" t="str">
        <f ca="1">IF(AND(V1923="",T1923&lt;TODAY()),"Contrato Encerrado",IF(AND(V1923="",T1923&gt;TODAY()),DATEDIF(TODAY(),T1923,"Y")&amp;" anos"&amp;" "&amp;DATEDIF(TODAY(),T1923,"YM")&amp;" meses"&amp;" "&amp;DATEDIF(TODAY(),T1923,"MD")&amp;" dias",IF(AND(X1923="",V1923&lt;TODAY()),"Contrato Encerrado",IF(AND(X1923="",V1923&gt;TODAY()),DATEDIF(TODAY(),V1923,"Y")&amp;" anos"&amp;" "&amp;DATEDIF(TODAY(),V1923,"YM")&amp;" meses"&amp;" "&amp;DATEDIF(TODAY(),V1923,"MD")&amp;" dias",IF(AND(Z1923="",X1923&lt;TODAY()),"Contrato Encerrado",IF(AND(Z1923="",X1923&gt;TODAY()),DATEDIF(TODAY(),X1923,"Y")&amp;" anos"&amp;" "&amp;DATEDIF(TODAY(),X1923,"YM")&amp;" meses"&amp;" "&amp;DATEDIF(TODAY(),X1923,"MD")&amp;" dias",IF(AND(Z1923&lt;&gt;””,Z1923&lt;TODAY()),"Contrato Encerrado",IF(AND(Z1923&lt;&gt;"",Z1923&gt;TODAY()),DATEDIF(TODAY(),Z1923,"Y")&amp;" anos"&amp;" "&amp;DATEDIF(TODAY(),Z1923,"YM")&amp;" meses"&amp;" "&amp;DATEDIF(TODAY(),Z1923,"MD")&amp;" dias"))))))))</f>
        <v>Contrato Encerrado</v>
      </c>
      <c r="AE1923" s="35">
        <f t="shared" si="151"/>
        <v>314</v>
      </c>
      <c r="AF1923" s="35">
        <f t="shared" si="152"/>
        <v>416</v>
      </c>
      <c r="AG1923" s="17" t="str">
        <f t="shared" si="153"/>
        <v>1 anos 1 meses 19 dias</v>
      </c>
    </row>
    <row r="1924" spans="1:33" ht="11.25" customHeight="1" x14ac:dyDescent="0.2">
      <c r="A1924" s="8" t="s">
        <v>9</v>
      </c>
      <c r="B1924" s="8" t="s">
        <v>13</v>
      </c>
      <c r="C1924" s="22" t="s">
        <v>15</v>
      </c>
      <c r="D1924" s="37">
        <v>2023</v>
      </c>
      <c r="E1924" s="23" t="s">
        <v>157</v>
      </c>
      <c r="F1924" s="8" t="s">
        <v>158</v>
      </c>
      <c r="G1924" s="77" t="s">
        <v>6592</v>
      </c>
      <c r="H1924" s="78" t="s">
        <v>6593</v>
      </c>
      <c r="I1924" s="9" t="s">
        <v>6594</v>
      </c>
      <c r="J1924" s="14" t="s">
        <v>1302</v>
      </c>
      <c r="K1924" s="9" t="s">
        <v>29</v>
      </c>
      <c r="L1924" s="24" t="s">
        <v>30</v>
      </c>
      <c r="M1924" s="7" t="s">
        <v>9427</v>
      </c>
      <c r="N1924" s="24" t="s">
        <v>2101</v>
      </c>
      <c r="O1924" s="24"/>
      <c r="P1924" s="24" t="s">
        <v>2518</v>
      </c>
      <c r="Q1924" s="24" t="s">
        <v>2521</v>
      </c>
      <c r="R1924" s="17">
        <v>30911</v>
      </c>
      <c r="S1924" s="17">
        <v>44993</v>
      </c>
      <c r="T1924" s="31">
        <v>45099</v>
      </c>
      <c r="U1924" s="17"/>
      <c r="V1924" s="31"/>
      <c r="W1924" s="17"/>
      <c r="X1924" s="17"/>
      <c r="Y1924" s="17"/>
      <c r="Z1924" s="31"/>
      <c r="AA1924" s="18">
        <f t="shared" ca="1" si="150"/>
        <v>41</v>
      </c>
      <c r="AB1924" s="19" t="s">
        <v>7878</v>
      </c>
      <c r="AC1924" s="35" t="str">
        <f t="shared" si="154"/>
        <v>0 anos 3 meses 14 dias</v>
      </c>
      <c r="AD1924" s="35" t="str">
        <f ca="1">IF(AND(V1924="",T1924&lt;TODAY()),"Contrato Encerrado",IF(AND(V1924="",T1924&gt;TODAY()),DATEDIF(TODAY(),T1924,"Y")&amp;" anos"&amp;" "&amp;DATEDIF(TODAY(),T1924,"YM")&amp;" meses"&amp;" "&amp;DATEDIF(TODAY(),T1924,"MD")&amp;" dias",IF(AND(X1924="",V1924&lt;TODAY()),"Contrato Encerrado",IF(AND(X1924="",V1924&gt;TODAY()),DATEDIF(TODAY(),V1924,"Y")&amp;" anos"&amp;" "&amp;DATEDIF(TODAY(),V1924,"YM")&amp;" meses"&amp;" "&amp;DATEDIF(TODAY(),V1924,"MD")&amp;" dias",IF(AND(Z1924="",X1924&lt;TODAY()),"Contrato Encerrado",IF(AND(Z1924="",X1924&gt;TODAY()),DATEDIF(TODAY(),X1924,"Y")&amp;" anos"&amp;" "&amp;DATEDIF(TODAY(),X1924,"YM")&amp;" meses"&amp;" "&amp;DATEDIF(TODAY(),X1924,"MD")&amp;" dias",IF(AND(Z1924&lt;&gt;””,Z1924&lt;TODAY()),"Contrato Encerrado",IF(AND(Z1924&lt;&gt;"",Z1924&gt;TODAY()),DATEDIF(TODAY(),Z1924,"Y")&amp;" anos"&amp;" "&amp;DATEDIF(TODAY(),Z1924,"YM")&amp;" meses"&amp;" "&amp;DATEDIF(TODAY(),Z1924,"MD")&amp;" dias"))))))))</f>
        <v>Contrato Encerrado</v>
      </c>
      <c r="AE1924" s="35">
        <f t="shared" si="151"/>
        <v>106</v>
      </c>
      <c r="AF1924" s="35">
        <f t="shared" si="152"/>
        <v>624</v>
      </c>
      <c r="AG1924" s="17" t="str">
        <f t="shared" si="153"/>
        <v>1 anos 8 meses 15 dias</v>
      </c>
    </row>
    <row r="1925" spans="1:33" ht="11.25" customHeight="1" x14ac:dyDescent="0.2">
      <c r="A1925" s="8" t="s">
        <v>9</v>
      </c>
      <c r="B1925" s="8" t="s">
        <v>13</v>
      </c>
      <c r="C1925" s="22" t="s">
        <v>15</v>
      </c>
      <c r="D1925" s="37">
        <v>2025</v>
      </c>
      <c r="E1925" s="12" t="s">
        <v>1708</v>
      </c>
      <c r="F1925" s="8" t="s">
        <v>1709</v>
      </c>
      <c r="G1925" s="77" t="s">
        <v>15712</v>
      </c>
      <c r="H1925" s="78" t="s">
        <v>15713</v>
      </c>
      <c r="I1925" s="14" t="s">
        <v>15714</v>
      </c>
      <c r="J1925" s="14" t="s">
        <v>10</v>
      </c>
      <c r="K1925" s="14" t="s">
        <v>29</v>
      </c>
      <c r="L1925" s="15" t="s">
        <v>30</v>
      </c>
      <c r="M1925" s="7" t="s">
        <v>9427</v>
      </c>
      <c r="N1925" s="15" t="s">
        <v>2102</v>
      </c>
      <c r="O1925" s="15" t="s">
        <v>15715</v>
      </c>
      <c r="P1925" s="15" t="s">
        <v>2518</v>
      </c>
      <c r="Q1925" s="15" t="s">
        <v>2523</v>
      </c>
      <c r="R1925" s="20">
        <v>38066</v>
      </c>
      <c r="S1925" s="20">
        <v>45691</v>
      </c>
      <c r="T1925" s="20">
        <v>46055</v>
      </c>
      <c r="U1925" s="20"/>
      <c r="V1925" s="20"/>
      <c r="W1925" s="20"/>
      <c r="X1925" s="17"/>
      <c r="Y1925" s="17"/>
      <c r="Z1925" s="20"/>
      <c r="AA1925" s="21">
        <f t="shared" ca="1" si="150"/>
        <v>21</v>
      </c>
      <c r="AB1925" s="15" t="s">
        <v>7878</v>
      </c>
      <c r="AC1925" s="35" t="str">
        <f t="shared" si="154"/>
        <v>0 anos 11 meses 30 dias</v>
      </c>
      <c r="AD1925" s="35" t="str">
        <f ca="1">IF(AND(V1925="",T1925&lt;TODAY()),"Contrato Encerrado",IF(AND(V1925="",T1925&gt;TODAY()),DATEDIF(TODAY(),T1925,"Y")&amp;" anos"&amp;" "&amp;DATEDIF(TODAY(),T1925,"YM")&amp;" meses"&amp;" "&amp;DATEDIF(TODAY(),T1925,"MD")&amp;" dias",IF(AND(X1925="",V1925&lt;TODAY()),"Contrato Encerrado",IF(AND(X1925="",V1925&gt;TODAY()),DATEDIF(TODAY(),V1925,"Y")&amp;" anos"&amp;" "&amp;DATEDIF(TODAY(),V1925,"YM")&amp;" meses"&amp;" "&amp;DATEDIF(TODAY(),V1925,"MD")&amp;" dias",IF(AND(Z1925="",X1925&lt;TODAY()),"Contrato Encerrado",IF(AND(Z1925="",X1925&gt;TODAY()),DATEDIF(TODAY(),X1925,"Y")&amp;" anos"&amp;" "&amp;DATEDIF(TODAY(),X1925,"YM")&amp;" meses"&amp;" "&amp;DATEDIF(TODAY(),X1925,"MD")&amp;" dias",IF(AND(Z1925&lt;&gt;””,Z1925&lt;TODAY()),"Contrato Encerrado",IF(AND(Z1925&lt;&gt;"",Z1925&gt;TODAY()),DATEDIF(TODAY(),Z1925,"Y")&amp;" anos"&amp;" "&amp;DATEDIF(TODAY(),Z1925,"YM")&amp;" meses"&amp;" "&amp;DATEDIF(TODAY(),Z1925,"MD")&amp;" dias"))))))))</f>
        <v>0 anos 3 meses 26 dias</v>
      </c>
      <c r="AE1925" s="35">
        <f t="shared" si="151"/>
        <v>364</v>
      </c>
      <c r="AF1925" s="35">
        <f t="shared" si="152"/>
        <v>366</v>
      </c>
      <c r="AG1925" s="17" t="str">
        <f t="shared" si="153"/>
        <v>0 anos 11 meses 31 dias</v>
      </c>
    </row>
    <row r="1926" spans="1:33" ht="11.25" customHeight="1" x14ac:dyDescent="0.2">
      <c r="A1926" s="8" t="s">
        <v>9</v>
      </c>
      <c r="B1926" s="8" t="s">
        <v>13</v>
      </c>
      <c r="C1926" s="22" t="s">
        <v>23</v>
      </c>
      <c r="D1926" s="37">
        <v>2024</v>
      </c>
      <c r="E1926" s="12" t="s">
        <v>157</v>
      </c>
      <c r="F1926" s="8" t="s">
        <v>158</v>
      </c>
      <c r="G1926" s="77" t="s">
        <v>14641</v>
      </c>
      <c r="H1926" s="78" t="s">
        <v>14642</v>
      </c>
      <c r="I1926" s="14" t="s">
        <v>14643</v>
      </c>
      <c r="J1926" s="14" t="s">
        <v>10</v>
      </c>
      <c r="K1926" s="14" t="s">
        <v>29</v>
      </c>
      <c r="L1926" s="15" t="s">
        <v>30</v>
      </c>
      <c r="M1926" s="7" t="s">
        <v>9427</v>
      </c>
      <c r="N1926" s="15" t="s">
        <v>6302</v>
      </c>
      <c r="O1926" s="15" t="s">
        <v>7884</v>
      </c>
      <c r="P1926" s="15" t="s">
        <v>2518</v>
      </c>
      <c r="Q1926" s="15" t="s">
        <v>2521</v>
      </c>
      <c r="R1926" s="20">
        <v>33028</v>
      </c>
      <c r="S1926" s="20">
        <v>45503</v>
      </c>
      <c r="T1926" s="20">
        <v>46232</v>
      </c>
      <c r="U1926" s="20"/>
      <c r="V1926" s="20"/>
      <c r="W1926" s="34"/>
      <c r="X1926" s="17"/>
      <c r="Y1926" s="17"/>
      <c r="Z1926" s="20"/>
      <c r="AA1926" s="18">
        <f t="shared" ca="1" si="150"/>
        <v>35</v>
      </c>
      <c r="AB1926" s="35" t="s">
        <v>7878</v>
      </c>
      <c r="AC1926" s="35" t="str">
        <f t="shared" si="154"/>
        <v>1 anos 11 meses 29 dias</v>
      </c>
      <c r="AD1926" s="35" t="str">
        <f ca="1">IF(AND(V1926="",T1926&lt;TODAY()),"Contrato Encerrado",IF(AND(V1926="",T1926&gt;TODAY()),DATEDIF(TODAY(),T1926,"Y")&amp;" anos"&amp;" "&amp;DATEDIF(TODAY(),T1926,"YM")&amp;" meses"&amp;" "&amp;DATEDIF(TODAY(),T1926,"MD")&amp;" dias",IF(AND(X1926="",V1926&lt;TODAY()),"Contrato Encerrado",IF(AND(X1926="",V1926&gt;TODAY()),DATEDIF(TODAY(),V1926,"Y")&amp;" anos"&amp;" "&amp;DATEDIF(TODAY(),V1926,"YM")&amp;" meses"&amp;" "&amp;DATEDIF(TODAY(),V1926,"MD")&amp;" dias",IF(AND(Z1926="",X1926&lt;TODAY()),"Contrato Encerrado",IF(AND(Z1926="",X1926&gt;TODAY()),DATEDIF(TODAY(),X1926,"Y")&amp;" anos"&amp;" "&amp;DATEDIF(TODAY(),X1926,"YM")&amp;" meses"&amp;" "&amp;DATEDIF(TODAY(),X1926,"MD")&amp;" dias",IF(AND(Z1926&lt;&gt;””,Z1926&lt;TODAY()),"Contrato Encerrado",IF(AND(Z1926&lt;&gt;"",Z1926&gt;TODAY()),DATEDIF(TODAY(),Z1926,"Y")&amp;" anos"&amp;" "&amp;DATEDIF(TODAY(),Z1926,"YM")&amp;" meses"&amp;" "&amp;DATEDIF(TODAY(),Z1926,"MD")&amp;" dias"))))))))</f>
        <v>0 anos 9 meses 22 dias</v>
      </c>
      <c r="AE1926" s="35">
        <f t="shared" si="151"/>
        <v>729</v>
      </c>
      <c r="AF1926" s="35">
        <f t="shared" si="152"/>
        <v>1</v>
      </c>
      <c r="AG1926" s="17" t="str">
        <f t="shared" si="153"/>
        <v>0 anos 0 meses 1 dias</v>
      </c>
    </row>
    <row r="1927" spans="1:33" ht="11.25" customHeight="1" x14ac:dyDescent="0.2">
      <c r="A1927" s="8" t="s">
        <v>9</v>
      </c>
      <c r="B1927" s="8" t="s">
        <v>13</v>
      </c>
      <c r="C1927" s="22" t="s">
        <v>15</v>
      </c>
      <c r="D1927" s="37">
        <v>2023</v>
      </c>
      <c r="E1927" s="23" t="s">
        <v>157</v>
      </c>
      <c r="F1927" s="8" t="s">
        <v>158</v>
      </c>
      <c r="G1927" s="77" t="s">
        <v>6595</v>
      </c>
      <c r="H1927" s="78" t="s">
        <v>6596</v>
      </c>
      <c r="I1927" s="9" t="s">
        <v>6597</v>
      </c>
      <c r="J1927" s="14" t="s">
        <v>1302</v>
      </c>
      <c r="K1927" s="9" t="s">
        <v>29</v>
      </c>
      <c r="L1927" s="24" t="s">
        <v>30</v>
      </c>
      <c r="M1927" s="7" t="s">
        <v>9427</v>
      </c>
      <c r="N1927" s="24" t="s">
        <v>2101</v>
      </c>
      <c r="O1927" s="24"/>
      <c r="P1927" s="24" t="s">
        <v>2518</v>
      </c>
      <c r="Q1927" s="24" t="s">
        <v>2521</v>
      </c>
      <c r="R1927" s="17">
        <v>35227</v>
      </c>
      <c r="S1927" s="17">
        <v>44965</v>
      </c>
      <c r="T1927" s="17">
        <v>45118</v>
      </c>
      <c r="U1927" s="17"/>
      <c r="V1927" s="17"/>
      <c r="W1927" s="17"/>
      <c r="X1927" s="17"/>
      <c r="Y1927" s="17"/>
      <c r="Z1927" s="17"/>
      <c r="AA1927" s="18">
        <f t="shared" ca="1" si="150"/>
        <v>29</v>
      </c>
      <c r="AB1927" s="17" t="s">
        <v>7878</v>
      </c>
      <c r="AC1927" s="35" t="str">
        <f t="shared" si="154"/>
        <v>0 anos 5 meses 3 dias</v>
      </c>
      <c r="AD1927" s="35" t="str">
        <f ca="1">IF(AND(V1927="",T1927&lt;TODAY()),"Contrato Encerrado",IF(AND(V1927="",T1927&gt;TODAY()),DATEDIF(TODAY(),T1927,"Y")&amp;" anos"&amp;" "&amp;DATEDIF(TODAY(),T1927,"YM")&amp;" meses"&amp;" "&amp;DATEDIF(TODAY(),T1927,"MD")&amp;" dias",IF(AND(X1927="",V1927&lt;TODAY()),"Contrato Encerrado",IF(AND(X1927="",V1927&gt;TODAY()),DATEDIF(TODAY(),V1927,"Y")&amp;" anos"&amp;" "&amp;DATEDIF(TODAY(),V1927,"YM")&amp;" meses"&amp;" "&amp;DATEDIF(TODAY(),V1927,"MD")&amp;" dias",IF(AND(Z1927="",X1927&lt;TODAY()),"Contrato Encerrado",IF(AND(Z1927="",X1927&gt;TODAY()),DATEDIF(TODAY(),X1927,"Y")&amp;" anos"&amp;" "&amp;DATEDIF(TODAY(),X1927,"YM")&amp;" meses"&amp;" "&amp;DATEDIF(TODAY(),X1927,"MD")&amp;" dias",IF(AND(Z1927&lt;&gt;””,Z1927&lt;TODAY()),"Contrato Encerrado",IF(AND(Z1927&lt;&gt;"",Z1927&gt;TODAY()),DATEDIF(TODAY(),Z1927,"Y")&amp;" anos"&amp;" "&amp;DATEDIF(TODAY(),Z1927,"YM")&amp;" meses"&amp;" "&amp;DATEDIF(TODAY(),Z1927,"MD")&amp;" dias"))))))))</f>
        <v>Contrato Encerrado</v>
      </c>
      <c r="AE1927" s="35">
        <f t="shared" si="151"/>
        <v>153</v>
      </c>
      <c r="AF1927" s="35">
        <f t="shared" si="152"/>
        <v>577</v>
      </c>
      <c r="AG1927" s="17" t="str">
        <f t="shared" si="153"/>
        <v>1 anos 6 meses 30 dias</v>
      </c>
    </row>
    <row r="1928" spans="1:33" ht="11.25" customHeight="1" x14ac:dyDescent="0.2">
      <c r="A1928" s="141" t="s">
        <v>9</v>
      </c>
      <c r="B1928" s="141" t="s">
        <v>13</v>
      </c>
      <c r="C1928" s="157" t="s">
        <v>15</v>
      </c>
      <c r="D1928" s="158">
        <v>2023</v>
      </c>
      <c r="E1928" s="159" t="s">
        <v>79</v>
      </c>
      <c r="F1928" s="141" t="s">
        <v>80</v>
      </c>
      <c r="G1928" s="146" t="s">
        <v>6598</v>
      </c>
      <c r="H1928" s="147" t="s">
        <v>6599</v>
      </c>
      <c r="I1928" s="160" t="s">
        <v>6600</v>
      </c>
      <c r="J1928" s="14" t="s">
        <v>14943</v>
      </c>
      <c r="K1928" s="160" t="s">
        <v>29</v>
      </c>
      <c r="L1928" s="162" t="s">
        <v>30</v>
      </c>
      <c r="M1928" s="7" t="s">
        <v>9427</v>
      </c>
      <c r="N1928" s="162" t="s">
        <v>2100</v>
      </c>
      <c r="O1928" s="162"/>
      <c r="P1928" s="162" t="s">
        <v>2518</v>
      </c>
      <c r="Q1928" s="162" t="s">
        <v>2523</v>
      </c>
      <c r="R1928" s="133">
        <v>35013</v>
      </c>
      <c r="S1928" s="133">
        <v>44986</v>
      </c>
      <c r="T1928" s="156">
        <v>45746</v>
      </c>
      <c r="U1928" s="156"/>
      <c r="V1928" s="156"/>
      <c r="W1928" s="133"/>
      <c r="X1928" s="17"/>
      <c r="Y1928" s="17"/>
      <c r="Z1928" s="156"/>
      <c r="AA1928" s="152">
        <f t="shared" ca="1" si="150"/>
        <v>29</v>
      </c>
      <c r="AB1928" s="153" t="s">
        <v>7878</v>
      </c>
      <c r="AC1928" s="35" t="str">
        <f t="shared" si="154"/>
        <v>2 anos 0 meses 29 dias</v>
      </c>
      <c r="AD1928" s="132" t="str">
        <f ca="1">IF(AND(V1928="",T1928&lt;TODAY()),"Contrato Encerrado",IF(AND(V1928="",T1928&gt;TODAY()),DATEDIF(TODAY(),T1928,"Y")&amp;" anos"&amp;" "&amp;DATEDIF(TODAY(),T1928,"YM")&amp;" meses"&amp;" "&amp;DATEDIF(TODAY(),T1928,"MD")&amp;" dias",IF(AND(X1928="",V1928&lt;TODAY()),"Contrato Encerrado",IF(AND(X1928="",V1928&gt;TODAY()),DATEDIF(TODAY(),V1928,"Y")&amp;" anos"&amp;" "&amp;DATEDIF(TODAY(),V1928,"YM")&amp;" meses"&amp;" "&amp;DATEDIF(TODAY(),V1928,"MD")&amp;" dias",IF(AND(Z1928="",X1928&lt;TODAY()),"Contrato Encerrado",IF(AND(Z1928="",X1928&gt;TODAY()),DATEDIF(TODAY(),X1928,"Y")&amp;" anos"&amp;" "&amp;DATEDIF(TODAY(),X1928,"YM")&amp;" meses"&amp;" "&amp;DATEDIF(TODAY(),X1928,"MD")&amp;" dias",IF(AND(Z1928&lt;&gt;””,Z1928&lt;TODAY()),"Contrato Encerrado",IF(AND(Z1928&lt;&gt;"",Z1928&gt;TODAY()),DATEDIF(TODAY(),Z1928,"Y")&amp;" anos"&amp;" "&amp;DATEDIF(TODAY(),Z1928,"YM")&amp;" meses"&amp;" "&amp;DATEDIF(TODAY(),Z1928,"MD")&amp;" dias"))))))))</f>
        <v>Contrato Encerrado</v>
      </c>
      <c r="AE1928" s="132">
        <f t="shared" si="151"/>
        <v>760</v>
      </c>
      <c r="AF1928" s="132">
        <f t="shared" si="152"/>
        <v>-30</v>
      </c>
      <c r="AG1928" s="133" t="str">
        <f t="shared" si="153"/>
        <v>ESTÁGIO COMPLETOU 2 ANOS</v>
      </c>
    </row>
    <row r="1929" spans="1:33" ht="11.25" customHeight="1" x14ac:dyDescent="0.2">
      <c r="A1929" s="8" t="s">
        <v>9</v>
      </c>
      <c r="B1929" s="8" t="s">
        <v>13</v>
      </c>
      <c r="C1929" s="22" t="s">
        <v>16</v>
      </c>
      <c r="D1929" s="37">
        <v>2024</v>
      </c>
      <c r="E1929" s="12" t="s">
        <v>157</v>
      </c>
      <c r="F1929" s="8" t="s">
        <v>158</v>
      </c>
      <c r="G1929" s="77" t="s">
        <v>12840</v>
      </c>
      <c r="H1929" s="78" t="s">
        <v>12841</v>
      </c>
      <c r="I1929" s="14" t="s">
        <v>12842</v>
      </c>
      <c r="J1929" s="14" t="s">
        <v>10</v>
      </c>
      <c r="K1929" s="14" t="s">
        <v>29</v>
      </c>
      <c r="L1929" s="15" t="s">
        <v>81</v>
      </c>
      <c r="M1929" s="7" t="s">
        <v>82</v>
      </c>
      <c r="N1929" s="15" t="s">
        <v>4113</v>
      </c>
      <c r="O1929" s="15" t="s">
        <v>12843</v>
      </c>
      <c r="P1929" s="15" t="s">
        <v>2518</v>
      </c>
      <c r="Q1929" s="15" t="s">
        <v>4109</v>
      </c>
      <c r="R1929" s="20">
        <v>39256</v>
      </c>
      <c r="S1929" s="20">
        <v>45362</v>
      </c>
      <c r="T1929" s="20">
        <v>46022</v>
      </c>
      <c r="U1929" s="20"/>
      <c r="V1929" s="20"/>
      <c r="W1929" s="20"/>
      <c r="X1929" s="17"/>
      <c r="Y1929" s="17"/>
      <c r="Z1929" s="20"/>
      <c r="AA1929" s="18">
        <f t="shared" ca="1" si="150"/>
        <v>18</v>
      </c>
      <c r="AB1929" s="20" t="s">
        <v>7878</v>
      </c>
      <c r="AC1929" s="35" t="str">
        <f t="shared" si="154"/>
        <v>1 anos 9 meses 20 dias</v>
      </c>
      <c r="AD1929" s="35" t="str">
        <f ca="1">IF(AND(V1929="",T1929&lt;TODAY()),"Contrato Encerrado",IF(AND(V1929="",T1929&gt;TODAY()),DATEDIF(TODAY(),T1929,"Y")&amp;" anos"&amp;" "&amp;DATEDIF(TODAY(),T1929,"YM")&amp;" meses"&amp;" "&amp;DATEDIF(TODAY(),T1929,"MD")&amp;" dias",IF(AND(X1929="",V1929&lt;TODAY()),"Contrato Encerrado",IF(AND(X1929="",V1929&gt;TODAY()),DATEDIF(TODAY(),V1929,"Y")&amp;" anos"&amp;" "&amp;DATEDIF(TODAY(),V1929,"YM")&amp;" meses"&amp;" "&amp;DATEDIF(TODAY(),V1929,"MD")&amp;" dias",IF(AND(Z1929="",X1929&lt;TODAY()),"Contrato Encerrado",IF(AND(Z1929="",X1929&gt;TODAY()),DATEDIF(TODAY(),X1929,"Y")&amp;" anos"&amp;" "&amp;DATEDIF(TODAY(),X1929,"YM")&amp;" meses"&amp;" "&amp;DATEDIF(TODAY(),X1929,"MD")&amp;" dias",IF(AND(Z1929&lt;&gt;””,Z1929&lt;TODAY()),"Contrato Encerrado",IF(AND(Z1929&lt;&gt;"",Z1929&gt;TODAY()),DATEDIF(TODAY(),Z1929,"Y")&amp;" anos"&amp;" "&amp;DATEDIF(TODAY(),Z1929,"YM")&amp;" meses"&amp;" "&amp;DATEDIF(TODAY(),Z1929,"MD")&amp;" dias"))))))))</f>
        <v>0 anos 2 meses 24 dias</v>
      </c>
      <c r="AE1929" s="35">
        <f t="shared" si="151"/>
        <v>660</v>
      </c>
      <c r="AF1929" s="35">
        <f t="shared" si="152"/>
        <v>70</v>
      </c>
      <c r="AG1929" s="17" t="str">
        <f t="shared" si="153"/>
        <v>0 anos 2 meses 10 dias</v>
      </c>
    </row>
    <row r="1930" spans="1:33" ht="11.25" customHeight="1" x14ac:dyDescent="0.2">
      <c r="A1930" s="8" t="s">
        <v>9</v>
      </c>
      <c r="B1930" s="10" t="s">
        <v>13</v>
      </c>
      <c r="C1930" s="11" t="s">
        <v>23</v>
      </c>
      <c r="D1930" s="36">
        <v>2022</v>
      </c>
      <c r="E1930" s="12" t="s">
        <v>79</v>
      </c>
      <c r="F1930" s="8" t="s">
        <v>80</v>
      </c>
      <c r="G1930" s="77" t="s">
        <v>4664</v>
      </c>
      <c r="H1930" s="78" t="s">
        <v>4665</v>
      </c>
      <c r="I1930" s="14" t="s">
        <v>4666</v>
      </c>
      <c r="J1930" s="14" t="s">
        <v>14943</v>
      </c>
      <c r="K1930" s="14" t="s">
        <v>29</v>
      </c>
      <c r="L1930" s="15" t="s">
        <v>30</v>
      </c>
      <c r="M1930" s="7" t="s">
        <v>9427</v>
      </c>
      <c r="N1930" s="16" t="s">
        <v>2100</v>
      </c>
      <c r="O1930" s="16"/>
      <c r="P1930" s="16" t="s">
        <v>2518</v>
      </c>
      <c r="Q1930" s="16" t="s">
        <v>2523</v>
      </c>
      <c r="R1930" s="31">
        <v>36774</v>
      </c>
      <c r="S1930" s="31">
        <v>44837</v>
      </c>
      <c r="T1930" s="31">
        <v>45560</v>
      </c>
      <c r="U1930" s="31"/>
      <c r="V1930" s="31"/>
      <c r="W1930" s="31"/>
      <c r="X1930" s="17"/>
      <c r="Y1930" s="17"/>
      <c r="Z1930" s="31"/>
      <c r="AA1930" s="18">
        <f t="shared" ca="1" si="150"/>
        <v>25</v>
      </c>
      <c r="AB1930" s="19" t="s">
        <v>7878</v>
      </c>
      <c r="AC1930" s="35" t="str">
        <f t="shared" si="154"/>
        <v>1 anos 11 meses 22 dias</v>
      </c>
      <c r="AD1930" s="35" t="str">
        <f ca="1">IF(AND(V1930="",T1930&lt;TODAY()),"Contrato Encerrado",IF(AND(V1930="",T1930&gt;TODAY()),DATEDIF(TODAY(),T1930,"Y")&amp;" anos"&amp;" "&amp;DATEDIF(TODAY(),T1930,"YM")&amp;" meses"&amp;" "&amp;DATEDIF(TODAY(),T1930,"MD")&amp;" dias",IF(AND(X1930="",V1930&lt;TODAY()),"Contrato Encerrado",IF(AND(X1930="",V1930&gt;TODAY()),DATEDIF(TODAY(),V1930,"Y")&amp;" anos"&amp;" "&amp;DATEDIF(TODAY(),V1930,"YM")&amp;" meses"&amp;" "&amp;DATEDIF(TODAY(),V1930,"MD")&amp;" dias",IF(AND(Z1930="",X1930&lt;TODAY()),"Contrato Encerrado",IF(AND(Z1930="",X1930&gt;TODAY()),DATEDIF(TODAY(),X1930,"Y")&amp;" anos"&amp;" "&amp;DATEDIF(TODAY(),X1930,"YM")&amp;" meses"&amp;" "&amp;DATEDIF(TODAY(),X1930,"MD")&amp;" dias",IF(AND(Z1930&lt;&gt;””,Z1930&lt;TODAY()),"Contrato Encerrado",IF(AND(Z1930&lt;&gt;"",Z1930&gt;TODAY()),DATEDIF(TODAY(),Z1930,"Y")&amp;" anos"&amp;" "&amp;DATEDIF(TODAY(),Z1930,"YM")&amp;" meses"&amp;" "&amp;DATEDIF(TODAY(),Z1930,"MD")&amp;" dias"))))))))</f>
        <v>Contrato Encerrado</v>
      </c>
      <c r="AE1930" s="35">
        <f t="shared" si="151"/>
        <v>723</v>
      </c>
      <c r="AF1930" s="35">
        <f t="shared" si="152"/>
        <v>7</v>
      </c>
      <c r="AG1930" s="17" t="str">
        <f t="shared" si="153"/>
        <v>0 anos 0 meses 7 dias</v>
      </c>
    </row>
    <row r="1931" spans="1:33" ht="11.25" customHeight="1" x14ac:dyDescent="0.2">
      <c r="A1931" s="8" t="s">
        <v>9</v>
      </c>
      <c r="B1931" s="10" t="s">
        <v>13</v>
      </c>
      <c r="C1931" s="11" t="s">
        <v>22</v>
      </c>
      <c r="D1931" s="36">
        <v>2022</v>
      </c>
      <c r="E1931" s="12" t="s">
        <v>1685</v>
      </c>
      <c r="F1931" s="8" t="s">
        <v>1686</v>
      </c>
      <c r="G1931" s="77" t="s">
        <v>1702</v>
      </c>
      <c r="H1931" s="78" t="s">
        <v>1703</v>
      </c>
      <c r="I1931" s="14" t="s">
        <v>1704</v>
      </c>
      <c r="J1931" s="14" t="s">
        <v>1302</v>
      </c>
      <c r="K1931" s="14" t="s">
        <v>29</v>
      </c>
      <c r="L1931" s="15" t="s">
        <v>30</v>
      </c>
      <c r="M1931" s="7" t="s">
        <v>9427</v>
      </c>
      <c r="N1931" s="16" t="s">
        <v>2105</v>
      </c>
      <c r="O1931" s="16"/>
      <c r="P1931" s="16" t="s">
        <v>2517</v>
      </c>
      <c r="Q1931" s="16" t="s">
        <v>2522</v>
      </c>
      <c r="R1931" s="31">
        <v>34719</v>
      </c>
      <c r="S1931" s="31">
        <v>44470</v>
      </c>
      <c r="T1931" s="31">
        <v>44861</v>
      </c>
      <c r="U1931" s="31"/>
      <c r="V1931" s="31"/>
      <c r="W1931" s="31"/>
      <c r="X1931" s="17"/>
      <c r="Y1931" s="17"/>
      <c r="Z1931" s="31"/>
      <c r="AA1931" s="18">
        <f t="shared" ca="1" si="150"/>
        <v>30</v>
      </c>
      <c r="AB1931" s="19" t="s">
        <v>7878</v>
      </c>
      <c r="AC1931" s="35" t="str">
        <f t="shared" si="154"/>
        <v>1 anos 0 meses 26 dias</v>
      </c>
      <c r="AD1931" s="35" t="str">
        <f ca="1">IF(AND(V1931="",T1931&lt;TODAY()),"Contrato Encerrado",IF(AND(V1931="",T1931&gt;TODAY()),DATEDIF(TODAY(),T1931,"Y")&amp;" anos"&amp;" "&amp;DATEDIF(TODAY(),T1931,"YM")&amp;" meses"&amp;" "&amp;DATEDIF(TODAY(),T1931,"MD")&amp;" dias",IF(AND(X1931="",V1931&lt;TODAY()),"Contrato Encerrado",IF(AND(X1931="",V1931&gt;TODAY()),DATEDIF(TODAY(),V1931,"Y")&amp;" anos"&amp;" "&amp;DATEDIF(TODAY(),V1931,"YM")&amp;" meses"&amp;" "&amp;DATEDIF(TODAY(),V1931,"MD")&amp;" dias",IF(AND(Z1931="",X1931&lt;TODAY()),"Contrato Encerrado",IF(AND(Z1931="",X1931&gt;TODAY()),DATEDIF(TODAY(),X1931,"Y")&amp;" anos"&amp;" "&amp;DATEDIF(TODAY(),X1931,"YM")&amp;" meses"&amp;" "&amp;DATEDIF(TODAY(),X1931,"MD")&amp;" dias",IF(AND(Z1931&lt;&gt;””,Z1931&lt;TODAY()),"Contrato Encerrado",IF(AND(Z1931&lt;&gt;"",Z1931&gt;TODAY()),DATEDIF(TODAY(),Z1931,"Y")&amp;" anos"&amp;" "&amp;DATEDIF(TODAY(),Z1931,"YM")&amp;" meses"&amp;" "&amp;DATEDIF(TODAY(),Z1931,"MD")&amp;" dias"))))))))</f>
        <v>Contrato Encerrado</v>
      </c>
      <c r="AE1931" s="35">
        <f t="shared" si="151"/>
        <v>391</v>
      </c>
      <c r="AF1931" s="35">
        <f t="shared" si="152"/>
        <v>339</v>
      </c>
      <c r="AG1931" s="17" t="str">
        <f t="shared" si="153"/>
        <v>0 anos 11 meses 4 dias</v>
      </c>
    </row>
    <row r="1932" spans="1:33" ht="11.25" customHeight="1" x14ac:dyDescent="0.2">
      <c r="A1932" s="8" t="s">
        <v>9</v>
      </c>
      <c r="B1932" s="10" t="s">
        <v>13</v>
      </c>
      <c r="C1932" s="11" t="s">
        <v>22</v>
      </c>
      <c r="D1932" s="36">
        <v>2022</v>
      </c>
      <c r="E1932" s="12" t="s">
        <v>157</v>
      </c>
      <c r="F1932" s="8" t="s">
        <v>158</v>
      </c>
      <c r="G1932" s="77" t="s">
        <v>2186</v>
      </c>
      <c r="H1932" s="78" t="s">
        <v>2187</v>
      </c>
      <c r="I1932" s="14" t="s">
        <v>2188</v>
      </c>
      <c r="J1932" s="14" t="s">
        <v>14943</v>
      </c>
      <c r="K1932" s="14" t="s">
        <v>29</v>
      </c>
      <c r="L1932" s="15" t="s">
        <v>30</v>
      </c>
      <c r="M1932" s="7" t="s">
        <v>9427</v>
      </c>
      <c r="N1932" s="16" t="s">
        <v>2101</v>
      </c>
      <c r="O1932" s="16"/>
      <c r="P1932" s="16" t="s">
        <v>2518</v>
      </c>
      <c r="Q1932" s="16" t="s">
        <v>2521</v>
      </c>
      <c r="R1932" s="31">
        <v>31291</v>
      </c>
      <c r="S1932" s="31">
        <v>44753</v>
      </c>
      <c r="T1932" s="31">
        <v>45405</v>
      </c>
      <c r="U1932" s="31"/>
      <c r="V1932" s="31"/>
      <c r="W1932" s="31"/>
      <c r="X1932" s="17"/>
      <c r="Y1932" s="17"/>
      <c r="Z1932" s="31"/>
      <c r="AA1932" s="18">
        <f t="shared" ca="1" si="150"/>
        <v>40</v>
      </c>
      <c r="AB1932" s="19" t="s">
        <v>7878</v>
      </c>
      <c r="AC1932" s="35" t="str">
        <f t="shared" si="154"/>
        <v>1 anos 9 meses 12 dias</v>
      </c>
      <c r="AD1932" s="35" t="str">
        <f ca="1">IF(AND(V1932="",T1932&lt;TODAY()),"Contrato Encerrado",IF(AND(V1932="",T1932&gt;TODAY()),DATEDIF(TODAY(),T1932,"Y")&amp;" anos"&amp;" "&amp;DATEDIF(TODAY(),T1932,"YM")&amp;" meses"&amp;" "&amp;DATEDIF(TODAY(),T1932,"MD")&amp;" dias",IF(AND(X1932="",V1932&lt;TODAY()),"Contrato Encerrado",IF(AND(X1932="",V1932&gt;TODAY()),DATEDIF(TODAY(),V1932,"Y")&amp;" anos"&amp;" "&amp;DATEDIF(TODAY(),V1932,"YM")&amp;" meses"&amp;" "&amp;DATEDIF(TODAY(),V1932,"MD")&amp;" dias",IF(AND(Z1932="",X1932&lt;TODAY()),"Contrato Encerrado",IF(AND(Z1932="",X1932&gt;TODAY()),DATEDIF(TODAY(),X1932,"Y")&amp;" anos"&amp;" "&amp;DATEDIF(TODAY(),X1932,"YM")&amp;" meses"&amp;" "&amp;DATEDIF(TODAY(),X1932,"MD")&amp;" dias",IF(AND(Z1932&lt;&gt;””,Z1932&lt;TODAY()),"Contrato Encerrado",IF(AND(Z1932&lt;&gt;"",Z1932&gt;TODAY()),DATEDIF(TODAY(),Z1932,"Y")&amp;" anos"&amp;" "&amp;DATEDIF(TODAY(),Z1932,"YM")&amp;" meses"&amp;" "&amp;DATEDIF(TODAY(),Z1932,"MD")&amp;" dias"))))))))</f>
        <v>Contrato Encerrado</v>
      </c>
      <c r="AE1932" s="35">
        <f t="shared" si="151"/>
        <v>652</v>
      </c>
      <c r="AF1932" s="35">
        <f t="shared" si="152"/>
        <v>78</v>
      </c>
      <c r="AG1932" s="17" t="str">
        <f t="shared" si="153"/>
        <v>0 anos 2 meses 18 dias</v>
      </c>
    </row>
    <row r="1933" spans="1:33" ht="11.25" customHeight="1" x14ac:dyDescent="0.2">
      <c r="A1933" s="8" t="s">
        <v>9</v>
      </c>
      <c r="B1933" s="10" t="s">
        <v>13</v>
      </c>
      <c r="C1933" s="11" t="s">
        <v>22</v>
      </c>
      <c r="D1933" s="36">
        <v>2022</v>
      </c>
      <c r="E1933" s="12" t="s">
        <v>157</v>
      </c>
      <c r="F1933" s="8" t="s">
        <v>158</v>
      </c>
      <c r="G1933" s="77" t="s">
        <v>2915</v>
      </c>
      <c r="H1933" s="78" t="s">
        <v>2916</v>
      </c>
      <c r="I1933" s="14" t="s">
        <v>2917</v>
      </c>
      <c r="J1933" s="14" t="s">
        <v>14943</v>
      </c>
      <c r="K1933" s="14" t="s">
        <v>29</v>
      </c>
      <c r="L1933" s="15" t="s">
        <v>30</v>
      </c>
      <c r="M1933" s="7" t="s">
        <v>9427</v>
      </c>
      <c r="N1933" s="16" t="s">
        <v>2101</v>
      </c>
      <c r="O1933" s="16"/>
      <c r="P1933" s="16" t="s">
        <v>2518</v>
      </c>
      <c r="Q1933" s="16" t="s">
        <v>2521</v>
      </c>
      <c r="R1933" s="31">
        <v>31598</v>
      </c>
      <c r="S1933" s="31">
        <v>44781</v>
      </c>
      <c r="T1933" s="31">
        <v>45131</v>
      </c>
      <c r="U1933" s="31"/>
      <c r="V1933" s="31"/>
      <c r="W1933" s="31"/>
      <c r="X1933" s="17"/>
      <c r="Y1933" s="17"/>
      <c r="Z1933" s="31"/>
      <c r="AA1933" s="18">
        <f t="shared" ca="1" si="150"/>
        <v>39</v>
      </c>
      <c r="AB1933" s="19" t="s">
        <v>7878</v>
      </c>
      <c r="AC1933" s="35" t="str">
        <f t="shared" si="154"/>
        <v>0 anos 11 meses 16 dias</v>
      </c>
      <c r="AD1933" s="35" t="str">
        <f ca="1">IF(AND(V1933="",T1933&lt;TODAY()),"Contrato Encerrado",IF(AND(V1933="",T1933&gt;TODAY()),DATEDIF(TODAY(),T1933,"Y")&amp;" anos"&amp;" "&amp;DATEDIF(TODAY(),T1933,"YM")&amp;" meses"&amp;" "&amp;DATEDIF(TODAY(),T1933,"MD")&amp;" dias",IF(AND(X1933="",V1933&lt;TODAY()),"Contrato Encerrado",IF(AND(X1933="",V1933&gt;TODAY()),DATEDIF(TODAY(),V1933,"Y")&amp;" anos"&amp;" "&amp;DATEDIF(TODAY(),V1933,"YM")&amp;" meses"&amp;" "&amp;DATEDIF(TODAY(),V1933,"MD")&amp;" dias",IF(AND(Z1933="",X1933&lt;TODAY()),"Contrato Encerrado",IF(AND(Z1933="",X1933&gt;TODAY()),DATEDIF(TODAY(),X1933,"Y")&amp;" anos"&amp;" "&amp;DATEDIF(TODAY(),X1933,"YM")&amp;" meses"&amp;" "&amp;DATEDIF(TODAY(),X1933,"MD")&amp;" dias",IF(AND(Z1933&lt;&gt;””,Z1933&lt;TODAY()),"Contrato Encerrado",IF(AND(Z1933&lt;&gt;"",Z1933&gt;TODAY()),DATEDIF(TODAY(),Z1933,"Y")&amp;" anos"&amp;" "&amp;DATEDIF(TODAY(),Z1933,"YM")&amp;" meses"&amp;" "&amp;DATEDIF(TODAY(),Z1933,"MD")&amp;" dias"))))))))</f>
        <v>Contrato Encerrado</v>
      </c>
      <c r="AE1933" s="35">
        <f t="shared" si="151"/>
        <v>350</v>
      </c>
      <c r="AF1933" s="35">
        <f t="shared" si="152"/>
        <v>380</v>
      </c>
      <c r="AG1933" s="17" t="str">
        <f t="shared" si="153"/>
        <v>1 anos 0 meses 14 dias</v>
      </c>
    </row>
    <row r="1934" spans="1:33" ht="11.25" customHeight="1" x14ac:dyDescent="0.2">
      <c r="A1934" s="8" t="s">
        <v>9</v>
      </c>
      <c r="B1934" s="8" t="s">
        <v>13</v>
      </c>
      <c r="C1934" s="22" t="s">
        <v>25</v>
      </c>
      <c r="D1934" s="37">
        <v>2024</v>
      </c>
      <c r="E1934" s="12" t="s">
        <v>157</v>
      </c>
      <c r="F1934" s="8" t="s">
        <v>158</v>
      </c>
      <c r="G1934" s="77" t="s">
        <v>15065</v>
      </c>
      <c r="H1934" s="78" t="s">
        <v>15066</v>
      </c>
      <c r="I1934" s="14" t="s">
        <v>14989</v>
      </c>
      <c r="J1934" s="14" t="s">
        <v>14943</v>
      </c>
      <c r="K1934" s="14" t="s">
        <v>29</v>
      </c>
      <c r="L1934" s="15" t="s">
        <v>30</v>
      </c>
      <c r="M1934" s="7" t="s">
        <v>9427</v>
      </c>
      <c r="N1934" s="15" t="s">
        <v>8941</v>
      </c>
      <c r="O1934" s="15" t="s">
        <v>8425</v>
      </c>
      <c r="P1934" s="15" t="s">
        <v>2518</v>
      </c>
      <c r="Q1934" s="15" t="s">
        <v>2521</v>
      </c>
      <c r="R1934" s="20">
        <v>33237</v>
      </c>
      <c r="S1934" s="20">
        <v>45631</v>
      </c>
      <c r="T1934" s="30">
        <v>45838</v>
      </c>
      <c r="U1934" s="15"/>
      <c r="V1934" s="15"/>
      <c r="W1934" s="15"/>
      <c r="X1934" s="17"/>
      <c r="Y1934" s="17"/>
      <c r="Z1934" s="15"/>
      <c r="AA1934" s="18">
        <f t="shared" ca="1" si="150"/>
        <v>34</v>
      </c>
      <c r="AB1934" s="15" t="s">
        <v>7878</v>
      </c>
      <c r="AC1934" s="35" t="str">
        <f t="shared" si="154"/>
        <v>0 anos 6 meses 25 dias</v>
      </c>
      <c r="AD1934" s="35" t="str">
        <f ca="1">IF(AND(V1934="",T1934&lt;TODAY()),"Contrato Encerrado",IF(AND(V1934="",T1934&gt;TODAY()),DATEDIF(TODAY(),T1934,"Y")&amp;" anos"&amp;" "&amp;DATEDIF(TODAY(),T1934,"YM")&amp;" meses"&amp;" "&amp;DATEDIF(TODAY(),T1934,"MD")&amp;" dias",IF(AND(X1934="",V1934&lt;TODAY()),"Contrato Encerrado",IF(AND(X1934="",V1934&gt;TODAY()),DATEDIF(TODAY(),V1934,"Y")&amp;" anos"&amp;" "&amp;DATEDIF(TODAY(),V1934,"YM")&amp;" meses"&amp;" "&amp;DATEDIF(TODAY(),V1934,"MD")&amp;" dias",IF(AND(Z1934="",X1934&lt;TODAY()),"Contrato Encerrado",IF(AND(Z1934="",X1934&gt;TODAY()),DATEDIF(TODAY(),X1934,"Y")&amp;" anos"&amp;" "&amp;DATEDIF(TODAY(),X1934,"YM")&amp;" meses"&amp;" "&amp;DATEDIF(TODAY(),X1934,"MD")&amp;" dias",IF(AND(Z1934&lt;&gt;””,Z1934&lt;TODAY()),"Contrato Encerrado",IF(AND(Z1934&lt;&gt;"",Z1934&gt;TODAY()),DATEDIF(TODAY(),Z1934,"Y")&amp;" anos"&amp;" "&amp;DATEDIF(TODAY(),Z1934,"YM")&amp;" meses"&amp;" "&amp;DATEDIF(TODAY(),Z1934,"MD")&amp;" dias"))))))))</f>
        <v>Contrato Encerrado</v>
      </c>
      <c r="AE1934" s="35">
        <f t="shared" si="151"/>
        <v>207</v>
      </c>
      <c r="AF1934" s="35">
        <f t="shared" si="152"/>
        <v>523</v>
      </c>
      <c r="AG1934" s="17" t="str">
        <f t="shared" si="153"/>
        <v>1 anos 5 meses 6 dias</v>
      </c>
    </row>
    <row r="1935" spans="1:33" ht="11.25" customHeight="1" x14ac:dyDescent="0.2">
      <c r="A1935" s="8" t="s">
        <v>9</v>
      </c>
      <c r="B1935" s="8" t="s">
        <v>13</v>
      </c>
      <c r="C1935" s="22" t="s">
        <v>22</v>
      </c>
      <c r="D1935" s="35">
        <v>2025</v>
      </c>
      <c r="E1935" s="12" t="s">
        <v>157</v>
      </c>
      <c r="F1935" s="8" t="s">
        <v>158</v>
      </c>
      <c r="G1935" s="14" t="s">
        <v>17984</v>
      </c>
      <c r="H1935" s="8" t="s">
        <v>17985</v>
      </c>
      <c r="I1935" s="14" t="s">
        <v>17986</v>
      </c>
      <c r="J1935" s="14" t="s">
        <v>10</v>
      </c>
      <c r="K1935" s="14" t="s">
        <v>29</v>
      </c>
      <c r="L1935" s="15" t="s">
        <v>30</v>
      </c>
      <c r="M1935" s="7" t="s">
        <v>16153</v>
      </c>
      <c r="N1935" s="15" t="s">
        <v>6302</v>
      </c>
      <c r="O1935" s="15" t="s">
        <v>17880</v>
      </c>
      <c r="P1935" s="15" t="s">
        <v>2518</v>
      </c>
      <c r="Q1935" s="15" t="s">
        <v>2521</v>
      </c>
      <c r="R1935" s="20">
        <v>29859</v>
      </c>
      <c r="S1935" s="15" t="s">
        <v>17929</v>
      </c>
      <c r="T1935" s="20">
        <v>46267</v>
      </c>
      <c r="U1935" s="21"/>
      <c r="V1935" s="15"/>
      <c r="W1935" s="35"/>
      <c r="X1935" s="17"/>
      <c r="Y1935" s="17"/>
      <c r="Z1935" s="183"/>
      <c r="AA1935" s="21">
        <f t="shared" ca="1" si="150"/>
        <v>44</v>
      </c>
      <c r="AB1935" s="35" t="s">
        <v>7878</v>
      </c>
      <c r="AC1935" s="35" t="str">
        <f t="shared" si="154"/>
        <v>0 anos 11 meses 30 dias</v>
      </c>
      <c r="AD1935" s="35" t="str">
        <f ca="1">IF(AND(V1935="",T1935&lt;TODAY()),"Contrato Encerrado",IF(AND(V1935="",T1935&gt;TODAY()),DATEDIF(TODAY(),T1935,"Y")&amp;" anos"&amp;" "&amp;DATEDIF(TODAY(),T1935,"YM")&amp;" meses"&amp;" "&amp;DATEDIF(TODAY(),T1935,"MD")&amp;" dias",IF(AND(X1935="",V1935&lt;TODAY()),"Contrato Encerrado",IF(AND(X1935="",V1935&gt;TODAY()),DATEDIF(TODAY(),V1935,"Y")&amp;" anos"&amp;" "&amp;DATEDIF(TODAY(),V1935,"YM")&amp;" meses"&amp;" "&amp;DATEDIF(TODAY(),V1935,"MD")&amp;" dias",IF(AND(Z1935="",X1935&lt;TODAY()),"Contrato Encerrado",IF(AND(Z1935="",X1935&gt;TODAY()),DATEDIF(TODAY(),X1935,"Y")&amp;" anos"&amp;" "&amp;DATEDIF(TODAY(),X1935,"YM")&amp;" meses"&amp;" "&amp;DATEDIF(TODAY(),X1935,"MD")&amp;" dias",IF(AND(Z1935&lt;&gt;””,Z1935&lt;TODAY()),"Contrato Encerrado",IF(AND(Z1935&lt;&gt;"",Z1935&gt;TODAY()),DATEDIF(TODAY(),Z1935,"Y")&amp;" anos"&amp;" "&amp;DATEDIF(TODAY(),Z1935,"YM")&amp;" meses"&amp;" "&amp;DATEDIF(TODAY(),Z1935,"MD")&amp;" dias"))))))))</f>
        <v>0 anos 10 meses 26 dias</v>
      </c>
      <c r="AE1935" s="35">
        <f t="shared" si="151"/>
        <v>364</v>
      </c>
      <c r="AF1935" s="35">
        <f t="shared" si="152"/>
        <v>366</v>
      </c>
      <c r="AG1935" s="17" t="str">
        <f t="shared" si="153"/>
        <v>0 anos 11 meses 31 dias</v>
      </c>
    </row>
    <row r="1936" spans="1:33" ht="11.25" customHeight="1" x14ac:dyDescent="0.2">
      <c r="A1936" s="8" t="s">
        <v>9</v>
      </c>
      <c r="B1936" s="8" t="s">
        <v>13</v>
      </c>
      <c r="C1936" s="22" t="s">
        <v>23</v>
      </c>
      <c r="D1936" s="37">
        <v>2023</v>
      </c>
      <c r="E1936" s="12" t="s">
        <v>157</v>
      </c>
      <c r="F1936" s="8" t="s">
        <v>158</v>
      </c>
      <c r="G1936" s="77" t="s">
        <v>9708</v>
      </c>
      <c r="H1936" s="78" t="s">
        <v>9709</v>
      </c>
      <c r="I1936" s="14" t="s">
        <v>9710</v>
      </c>
      <c r="J1936" s="14" t="s">
        <v>14943</v>
      </c>
      <c r="K1936" s="14" t="s">
        <v>29</v>
      </c>
      <c r="L1936" s="15" t="s">
        <v>30</v>
      </c>
      <c r="M1936" s="7" t="s">
        <v>9427</v>
      </c>
      <c r="N1936" s="15" t="s">
        <v>2099</v>
      </c>
      <c r="O1936" s="15" t="s">
        <v>7895</v>
      </c>
      <c r="P1936" s="15" t="s">
        <v>2518</v>
      </c>
      <c r="Q1936" s="15" t="s">
        <v>4109</v>
      </c>
      <c r="R1936" s="20">
        <v>31996</v>
      </c>
      <c r="S1936" s="20">
        <v>45173</v>
      </c>
      <c r="T1936" s="20">
        <v>45538</v>
      </c>
      <c r="U1936" s="20"/>
      <c r="V1936" s="20"/>
      <c r="W1936" s="20"/>
      <c r="X1936" s="17"/>
      <c r="Y1936" s="17"/>
      <c r="Z1936" s="20"/>
      <c r="AA1936" s="18">
        <f t="shared" ca="1" si="150"/>
        <v>38</v>
      </c>
      <c r="AB1936" s="21" t="s">
        <v>7877</v>
      </c>
      <c r="AC1936" s="35" t="str">
        <f t="shared" si="154"/>
        <v>0 anos 11 meses 30 dias</v>
      </c>
      <c r="AD1936" s="35" t="str">
        <f ca="1">IF(AND(V1936="",T1936&lt;TODAY()),"Contrato Encerrado",IF(AND(V1936="",T1936&gt;TODAY()),DATEDIF(TODAY(),T1936,"Y")&amp;" anos"&amp;" "&amp;DATEDIF(TODAY(),T1936,"YM")&amp;" meses"&amp;" "&amp;DATEDIF(TODAY(),T1936,"MD")&amp;" dias",IF(AND(X1936="",V1936&lt;TODAY()),"Contrato Encerrado",IF(AND(X1936="",V1936&gt;TODAY()),DATEDIF(TODAY(),V1936,"Y")&amp;" anos"&amp;" "&amp;DATEDIF(TODAY(),V1936,"YM")&amp;" meses"&amp;" "&amp;DATEDIF(TODAY(),V1936,"MD")&amp;" dias",IF(AND(Z1936="",X1936&lt;TODAY()),"Contrato Encerrado",IF(AND(Z1936="",X1936&gt;TODAY()),DATEDIF(TODAY(),X1936,"Y")&amp;" anos"&amp;" "&amp;DATEDIF(TODAY(),X1936,"YM")&amp;" meses"&amp;" "&amp;DATEDIF(TODAY(),X1936,"MD")&amp;" dias",IF(AND(Z1936&lt;&gt;””,Z1936&lt;TODAY()),"Contrato Encerrado",IF(AND(Z1936&lt;&gt;"",Z1936&gt;TODAY()),DATEDIF(TODAY(),Z1936,"Y")&amp;" anos"&amp;" "&amp;DATEDIF(TODAY(),Z1936,"YM")&amp;" meses"&amp;" "&amp;DATEDIF(TODAY(),Z1936,"MD")&amp;" dias"))))))))</f>
        <v>Contrato Encerrado</v>
      </c>
      <c r="AE1936" s="35">
        <f t="shared" si="151"/>
        <v>365</v>
      </c>
      <c r="AF1936" s="35">
        <f t="shared" si="152"/>
        <v>365</v>
      </c>
      <c r="AG1936" s="17" t="str">
        <f t="shared" si="153"/>
        <v>0 anos 11 meses 30 dias</v>
      </c>
    </row>
    <row r="1937" spans="1:33" ht="11.25" customHeight="1" x14ac:dyDescent="0.2">
      <c r="A1937" s="8" t="s">
        <v>9</v>
      </c>
      <c r="B1937" s="8" t="s">
        <v>13</v>
      </c>
      <c r="C1937" s="22" t="s">
        <v>21</v>
      </c>
      <c r="D1937" s="37">
        <v>2023</v>
      </c>
      <c r="E1937" s="12" t="s">
        <v>157</v>
      </c>
      <c r="F1937" s="8" t="s">
        <v>158</v>
      </c>
      <c r="G1937" s="77" t="s">
        <v>9010</v>
      </c>
      <c r="H1937" s="78" t="s">
        <v>9011</v>
      </c>
      <c r="I1937" s="14" t="s">
        <v>9012</v>
      </c>
      <c r="J1937" s="14" t="s">
        <v>14943</v>
      </c>
      <c r="K1937" s="14" t="s">
        <v>29</v>
      </c>
      <c r="L1937" s="15" t="s">
        <v>30</v>
      </c>
      <c r="M1937" s="7" t="s">
        <v>9427</v>
      </c>
      <c r="N1937" s="15" t="s">
        <v>2101</v>
      </c>
      <c r="O1937" s="15" t="s">
        <v>8037</v>
      </c>
      <c r="P1937" s="15" t="s">
        <v>2518</v>
      </c>
      <c r="Q1937" s="15" t="s">
        <v>2521</v>
      </c>
      <c r="R1937" s="20">
        <v>26581</v>
      </c>
      <c r="S1937" s="20">
        <v>45134</v>
      </c>
      <c r="T1937" s="20">
        <v>45473</v>
      </c>
      <c r="U1937" s="20"/>
      <c r="V1937" s="20"/>
      <c r="W1937" s="20"/>
      <c r="X1937" s="17"/>
      <c r="Y1937" s="17"/>
      <c r="Z1937" s="20"/>
      <c r="AA1937" s="18">
        <f t="shared" ca="1" si="150"/>
        <v>52</v>
      </c>
      <c r="AB1937" s="21" t="s">
        <v>7878</v>
      </c>
      <c r="AC1937" s="35" t="str">
        <f t="shared" si="154"/>
        <v>0 anos 11 meses 3 dias</v>
      </c>
      <c r="AD1937" s="35" t="str">
        <f ca="1">IF(AND(V1937="",T1937&lt;TODAY()),"Contrato Encerrado",IF(AND(V1937="",T1937&gt;TODAY()),DATEDIF(TODAY(),T1937,"Y")&amp;" anos"&amp;" "&amp;DATEDIF(TODAY(),T1937,"YM")&amp;" meses"&amp;" "&amp;DATEDIF(TODAY(),T1937,"MD")&amp;" dias",IF(AND(X1937="",V1937&lt;TODAY()),"Contrato Encerrado",IF(AND(X1937="",V1937&gt;TODAY()),DATEDIF(TODAY(),V1937,"Y")&amp;" anos"&amp;" "&amp;DATEDIF(TODAY(),V1937,"YM")&amp;" meses"&amp;" "&amp;DATEDIF(TODAY(),V1937,"MD")&amp;" dias",IF(AND(Z1937="",X1937&lt;TODAY()),"Contrato Encerrado",IF(AND(Z1937="",X1937&gt;TODAY()),DATEDIF(TODAY(),X1937,"Y")&amp;" anos"&amp;" "&amp;DATEDIF(TODAY(),X1937,"YM")&amp;" meses"&amp;" "&amp;DATEDIF(TODAY(),X1937,"MD")&amp;" dias",IF(AND(Z1937&lt;&gt;””,Z1937&lt;TODAY()),"Contrato Encerrado",IF(AND(Z1937&lt;&gt;"",Z1937&gt;TODAY()),DATEDIF(TODAY(),Z1937,"Y")&amp;" anos"&amp;" "&amp;DATEDIF(TODAY(),Z1937,"YM")&amp;" meses"&amp;" "&amp;DATEDIF(TODAY(),Z1937,"MD")&amp;" dias"))))))))</f>
        <v>Contrato Encerrado</v>
      </c>
      <c r="AE1937" s="35">
        <f t="shared" si="151"/>
        <v>339</v>
      </c>
      <c r="AF1937" s="35">
        <f t="shared" si="152"/>
        <v>391</v>
      </c>
      <c r="AG1937" s="17" t="str">
        <f t="shared" si="153"/>
        <v>1 anos 0 meses 25 dias</v>
      </c>
    </row>
    <row r="1938" spans="1:33" ht="11.25" customHeight="1" x14ac:dyDescent="0.2">
      <c r="A1938" s="8" t="s">
        <v>9</v>
      </c>
      <c r="B1938" s="8" t="s">
        <v>13</v>
      </c>
      <c r="C1938" s="22" t="s">
        <v>17</v>
      </c>
      <c r="D1938" s="37">
        <v>2023</v>
      </c>
      <c r="E1938" s="23" t="s">
        <v>157</v>
      </c>
      <c r="F1938" s="8" t="s">
        <v>158</v>
      </c>
      <c r="G1938" s="77" t="s">
        <v>6601</v>
      </c>
      <c r="H1938" s="78" t="s">
        <v>6602</v>
      </c>
      <c r="I1938" s="9" t="s">
        <v>6603</v>
      </c>
      <c r="J1938" s="14" t="s">
        <v>14943</v>
      </c>
      <c r="K1938" s="9" t="s">
        <v>29</v>
      </c>
      <c r="L1938" s="24" t="s">
        <v>30</v>
      </c>
      <c r="M1938" s="7" t="s">
        <v>9427</v>
      </c>
      <c r="N1938" s="24" t="s">
        <v>4159</v>
      </c>
      <c r="O1938" s="24"/>
      <c r="P1938" s="24" t="s">
        <v>2518</v>
      </c>
      <c r="Q1938" s="24" t="s">
        <v>2521</v>
      </c>
      <c r="R1938" s="17">
        <v>29388</v>
      </c>
      <c r="S1938" s="17">
        <v>45041</v>
      </c>
      <c r="T1938" s="31">
        <v>45657</v>
      </c>
      <c r="U1938" s="20"/>
      <c r="V1938" s="20"/>
      <c r="W1938" s="17"/>
      <c r="X1938" s="17"/>
      <c r="Y1938" s="17"/>
      <c r="Z1938" s="20"/>
      <c r="AA1938" s="18">
        <f t="shared" ca="1" si="150"/>
        <v>45</v>
      </c>
      <c r="AB1938" s="19" t="s">
        <v>7878</v>
      </c>
      <c r="AC1938" s="35" t="str">
        <f t="shared" si="154"/>
        <v>1 anos 8 meses 6 dias</v>
      </c>
      <c r="AD1938" s="35" t="str">
        <f ca="1">IF(AND(V1938="",T1938&lt;TODAY()),"Contrato Encerrado",IF(AND(V1938="",T1938&gt;TODAY()),DATEDIF(TODAY(),T1938,"Y")&amp;" anos"&amp;" "&amp;DATEDIF(TODAY(),T1938,"YM")&amp;" meses"&amp;" "&amp;DATEDIF(TODAY(),T1938,"MD")&amp;" dias",IF(AND(X1938="",V1938&lt;TODAY()),"Contrato Encerrado",IF(AND(X1938="",V1938&gt;TODAY()),DATEDIF(TODAY(),V1938,"Y")&amp;" anos"&amp;" "&amp;DATEDIF(TODAY(),V1938,"YM")&amp;" meses"&amp;" "&amp;DATEDIF(TODAY(),V1938,"MD")&amp;" dias",IF(AND(Z1938="",X1938&lt;TODAY()),"Contrato Encerrado",IF(AND(Z1938="",X1938&gt;TODAY()),DATEDIF(TODAY(),X1938,"Y")&amp;" anos"&amp;" "&amp;DATEDIF(TODAY(),X1938,"YM")&amp;" meses"&amp;" "&amp;DATEDIF(TODAY(),X1938,"MD")&amp;" dias",IF(AND(Z1938&lt;&gt;””,Z1938&lt;TODAY()),"Contrato Encerrado",IF(AND(Z1938&lt;&gt;"",Z1938&gt;TODAY()),DATEDIF(TODAY(),Z1938,"Y")&amp;" anos"&amp;" "&amp;DATEDIF(TODAY(),Z1938,"YM")&amp;" meses"&amp;" "&amp;DATEDIF(TODAY(),Z1938,"MD")&amp;" dias"))))))))</f>
        <v>Contrato Encerrado</v>
      </c>
      <c r="AE1938" s="35">
        <f t="shared" si="151"/>
        <v>616</v>
      </c>
      <c r="AF1938" s="35">
        <f t="shared" si="152"/>
        <v>114</v>
      </c>
      <c r="AG1938" s="17" t="str">
        <f t="shared" si="153"/>
        <v>0 anos 3 meses 23 dias</v>
      </c>
    </row>
    <row r="1939" spans="1:33" ht="11.25" customHeight="1" x14ac:dyDescent="0.2">
      <c r="A1939" s="8" t="s">
        <v>9</v>
      </c>
      <c r="B1939" s="8" t="s">
        <v>13</v>
      </c>
      <c r="C1939" s="22" t="s">
        <v>15</v>
      </c>
      <c r="D1939" s="37">
        <v>2024</v>
      </c>
      <c r="E1939" s="23" t="s">
        <v>157</v>
      </c>
      <c r="F1939" s="8" t="s">
        <v>158</v>
      </c>
      <c r="G1939" s="77" t="s">
        <v>12182</v>
      </c>
      <c r="H1939" s="78" t="s">
        <v>12183</v>
      </c>
      <c r="I1939" s="9" t="s">
        <v>12184</v>
      </c>
      <c r="J1939" s="14" t="s">
        <v>1302</v>
      </c>
      <c r="K1939" s="9" t="s">
        <v>29</v>
      </c>
      <c r="L1939" s="24" t="s">
        <v>30</v>
      </c>
      <c r="M1939" s="7" t="s">
        <v>9427</v>
      </c>
      <c r="N1939" s="24" t="s">
        <v>11918</v>
      </c>
      <c r="O1939" s="24" t="s">
        <v>7901</v>
      </c>
      <c r="P1939" s="24" t="s">
        <v>2518</v>
      </c>
      <c r="Q1939" s="24" t="s">
        <v>4109</v>
      </c>
      <c r="R1939" s="29">
        <v>35606</v>
      </c>
      <c r="S1939" s="29">
        <v>45323</v>
      </c>
      <c r="T1939" s="20">
        <v>45777</v>
      </c>
      <c r="U1939" s="20"/>
      <c r="V1939" s="20"/>
      <c r="W1939" s="29"/>
      <c r="X1939" s="17"/>
      <c r="Y1939" s="17"/>
      <c r="Z1939" s="20"/>
      <c r="AA1939" s="18">
        <f t="shared" ca="1" si="150"/>
        <v>28</v>
      </c>
      <c r="AB1939" s="18" t="s">
        <v>7878</v>
      </c>
      <c r="AC1939" s="35" t="str">
        <f t="shared" si="154"/>
        <v>1 anos 2 meses 29 dias</v>
      </c>
      <c r="AD1939" s="35" t="str">
        <f ca="1">IF(AND(V1939="",T1939&lt;TODAY()),"Contrato Encerrado",IF(AND(V1939="",T1939&gt;TODAY()),DATEDIF(TODAY(),T1939,"Y")&amp;" anos"&amp;" "&amp;DATEDIF(TODAY(),T1939,"YM")&amp;" meses"&amp;" "&amp;DATEDIF(TODAY(),T1939,"MD")&amp;" dias",IF(AND(X1939="",V1939&lt;TODAY()),"Contrato Encerrado",IF(AND(X1939="",V1939&gt;TODAY()),DATEDIF(TODAY(),V1939,"Y")&amp;" anos"&amp;" "&amp;DATEDIF(TODAY(),V1939,"YM")&amp;" meses"&amp;" "&amp;DATEDIF(TODAY(),V1939,"MD")&amp;" dias",IF(AND(Z1939="",X1939&lt;TODAY()),"Contrato Encerrado",IF(AND(Z1939="",X1939&gt;TODAY()),DATEDIF(TODAY(),X1939,"Y")&amp;" anos"&amp;" "&amp;DATEDIF(TODAY(),X1939,"YM")&amp;" meses"&amp;" "&amp;DATEDIF(TODAY(),X1939,"MD")&amp;" dias",IF(AND(Z1939&lt;&gt;””,Z1939&lt;TODAY()),"Contrato Encerrado",IF(AND(Z1939&lt;&gt;"",Z1939&gt;TODAY()),DATEDIF(TODAY(),Z1939,"Y")&amp;" anos"&amp;" "&amp;DATEDIF(TODAY(),Z1939,"YM")&amp;" meses"&amp;" "&amp;DATEDIF(TODAY(),Z1939,"MD")&amp;" dias"))))))))</f>
        <v>Contrato Encerrado</v>
      </c>
      <c r="AE1939" s="35">
        <f t="shared" si="151"/>
        <v>454</v>
      </c>
      <c r="AF1939" s="35">
        <f t="shared" si="152"/>
        <v>276</v>
      </c>
      <c r="AG1939" s="17" t="str">
        <f t="shared" si="153"/>
        <v>0 anos 9 meses 2 dias</v>
      </c>
    </row>
    <row r="1940" spans="1:33" ht="11.25" customHeight="1" x14ac:dyDescent="0.2">
      <c r="A1940" s="8" t="s">
        <v>9</v>
      </c>
      <c r="B1940" s="10" t="s">
        <v>13</v>
      </c>
      <c r="C1940" s="11" t="s">
        <v>20</v>
      </c>
      <c r="D1940" s="36">
        <v>2021</v>
      </c>
      <c r="E1940" s="14" t="s">
        <v>157</v>
      </c>
      <c r="F1940" s="8" t="s">
        <v>158</v>
      </c>
      <c r="G1940" s="77" t="s">
        <v>3512</v>
      </c>
      <c r="H1940" s="78" t="s">
        <v>3513</v>
      </c>
      <c r="I1940" s="14" t="s">
        <v>3514</v>
      </c>
      <c r="J1940" s="14" t="s">
        <v>1302</v>
      </c>
      <c r="K1940" s="14" t="s">
        <v>29</v>
      </c>
      <c r="L1940" s="15" t="s">
        <v>30</v>
      </c>
      <c r="M1940" s="7" t="s">
        <v>9427</v>
      </c>
      <c r="N1940" s="26" t="s">
        <v>3227</v>
      </c>
      <c r="O1940" s="26"/>
      <c r="P1940" s="26" t="s">
        <v>2517</v>
      </c>
      <c r="Q1940" s="26" t="s">
        <v>2522</v>
      </c>
      <c r="R1940" s="31">
        <v>33176</v>
      </c>
      <c r="S1940" s="31">
        <v>44390</v>
      </c>
      <c r="T1940" s="111">
        <v>44562</v>
      </c>
      <c r="U1940" s="31"/>
      <c r="V1940" s="31"/>
      <c r="W1940" s="31"/>
      <c r="X1940" s="17"/>
      <c r="Y1940" s="17"/>
      <c r="Z1940" s="31"/>
      <c r="AA1940" s="18">
        <f t="shared" ca="1" si="150"/>
        <v>34</v>
      </c>
      <c r="AB1940" s="19" t="s">
        <v>7878</v>
      </c>
      <c r="AC1940" s="35" t="str">
        <f t="shared" si="154"/>
        <v>0 anos 5 meses 19 dias</v>
      </c>
      <c r="AD1940" s="35" t="str">
        <f ca="1">IF(AND(V1940="",T1940&lt;TODAY()),"Contrato Encerrado",IF(AND(V1940="",T1940&gt;TODAY()),DATEDIF(TODAY(),T1940,"Y")&amp;" anos"&amp;" "&amp;DATEDIF(TODAY(),T1940,"YM")&amp;" meses"&amp;" "&amp;DATEDIF(TODAY(),T1940,"MD")&amp;" dias",IF(AND(X1940="",V1940&lt;TODAY()),"Contrato Encerrado",IF(AND(X1940="",V1940&gt;TODAY()),DATEDIF(TODAY(),V1940,"Y")&amp;" anos"&amp;" "&amp;DATEDIF(TODAY(),V1940,"YM")&amp;" meses"&amp;" "&amp;DATEDIF(TODAY(),V1940,"MD")&amp;" dias",IF(AND(Z1940="",X1940&lt;TODAY()),"Contrato Encerrado",IF(AND(Z1940="",X1940&gt;TODAY()),DATEDIF(TODAY(),X1940,"Y")&amp;" anos"&amp;" "&amp;DATEDIF(TODAY(),X1940,"YM")&amp;" meses"&amp;" "&amp;DATEDIF(TODAY(),X1940,"MD")&amp;" dias",IF(AND(Z1940&lt;&gt;””,Z1940&lt;TODAY()),"Contrato Encerrado",IF(AND(Z1940&lt;&gt;"",Z1940&gt;TODAY()),DATEDIF(TODAY(),Z1940,"Y")&amp;" anos"&amp;" "&amp;DATEDIF(TODAY(),Z1940,"YM")&amp;" meses"&amp;" "&amp;DATEDIF(TODAY(),Z1940,"MD")&amp;" dias"))))))))</f>
        <v>Contrato Encerrado</v>
      </c>
      <c r="AE1940" s="35">
        <f t="shared" si="151"/>
        <v>172</v>
      </c>
      <c r="AF1940" s="35">
        <f t="shared" si="152"/>
        <v>558</v>
      </c>
      <c r="AG1940" s="17" t="str">
        <f t="shared" si="153"/>
        <v>1 anos 6 meses 11 dias</v>
      </c>
    </row>
    <row r="1941" spans="1:33" ht="11.25" customHeight="1" x14ac:dyDescent="0.2">
      <c r="A1941" s="141" t="s">
        <v>9</v>
      </c>
      <c r="B1941" s="142" t="s">
        <v>13</v>
      </c>
      <c r="C1941" s="143" t="s">
        <v>22</v>
      </c>
      <c r="D1941" s="144">
        <v>2022</v>
      </c>
      <c r="E1941" s="145" t="s">
        <v>157</v>
      </c>
      <c r="F1941" s="141" t="s">
        <v>158</v>
      </c>
      <c r="G1941" s="146" t="s">
        <v>882</v>
      </c>
      <c r="H1941" s="147" t="s">
        <v>883</v>
      </c>
      <c r="I1941" s="148" t="s">
        <v>884</v>
      </c>
      <c r="J1941" s="14" t="s">
        <v>14943</v>
      </c>
      <c r="K1941" s="148" t="s">
        <v>29</v>
      </c>
      <c r="L1941" s="149" t="s">
        <v>30</v>
      </c>
      <c r="M1941" s="7" t="s">
        <v>9427</v>
      </c>
      <c r="N1941" s="150" t="s">
        <v>2101</v>
      </c>
      <c r="O1941" s="150"/>
      <c r="P1941" s="150" t="s">
        <v>2517</v>
      </c>
      <c r="Q1941" s="150" t="s">
        <v>2522</v>
      </c>
      <c r="R1941" s="151">
        <v>24334</v>
      </c>
      <c r="S1941" s="151">
        <v>44382</v>
      </c>
      <c r="T1941" s="151">
        <v>45131</v>
      </c>
      <c r="U1941" s="151"/>
      <c r="V1941" s="151"/>
      <c r="W1941" s="151"/>
      <c r="X1941" s="17"/>
      <c r="Y1941" s="17"/>
      <c r="Z1941" s="151"/>
      <c r="AA1941" s="152">
        <f t="shared" ca="1" si="150"/>
        <v>59</v>
      </c>
      <c r="AB1941" s="153" t="s">
        <v>7877</v>
      </c>
      <c r="AC1941" s="35" t="str">
        <f t="shared" si="154"/>
        <v>2 anos 0 meses 19 dias</v>
      </c>
      <c r="AD1941" s="132" t="str">
        <f ca="1">IF(AND(V1941="",T1941&lt;TODAY()),"Contrato Encerrado",IF(AND(V1941="",T1941&gt;TODAY()),DATEDIF(TODAY(),T1941,"Y")&amp;" anos"&amp;" "&amp;DATEDIF(TODAY(),T1941,"YM")&amp;" meses"&amp;" "&amp;DATEDIF(TODAY(),T1941,"MD")&amp;" dias",IF(AND(X1941="",V1941&lt;TODAY()),"Contrato Encerrado",IF(AND(X1941="",V1941&gt;TODAY()),DATEDIF(TODAY(),V1941,"Y")&amp;" anos"&amp;" "&amp;DATEDIF(TODAY(),V1941,"YM")&amp;" meses"&amp;" "&amp;DATEDIF(TODAY(),V1941,"MD")&amp;" dias",IF(AND(Z1941="",X1941&lt;TODAY()),"Contrato Encerrado",IF(AND(Z1941="",X1941&gt;TODAY()),DATEDIF(TODAY(),X1941,"Y")&amp;" anos"&amp;" "&amp;DATEDIF(TODAY(),X1941,"YM")&amp;" meses"&amp;" "&amp;DATEDIF(TODAY(),X1941,"MD")&amp;" dias",IF(AND(Z1941&lt;&gt;””,Z1941&lt;TODAY()),"Contrato Encerrado",IF(AND(Z1941&lt;&gt;"",Z1941&gt;TODAY()),DATEDIF(TODAY(),Z1941,"Y")&amp;" anos"&amp;" "&amp;DATEDIF(TODAY(),Z1941,"YM")&amp;" meses"&amp;" "&amp;DATEDIF(TODAY(),Z1941,"MD")&amp;" dias"))))))))</f>
        <v>Contrato Encerrado</v>
      </c>
      <c r="AE1941" s="132">
        <f t="shared" si="151"/>
        <v>749</v>
      </c>
      <c r="AF1941" s="132">
        <f t="shared" si="152"/>
        <v>-19</v>
      </c>
      <c r="AG1941" s="133" t="str">
        <f t="shared" si="153"/>
        <v>ESTÁGIO COMPLETOU 2 ANOS</v>
      </c>
    </row>
    <row r="1942" spans="1:33" ht="11.25" customHeight="1" x14ac:dyDescent="0.2">
      <c r="A1942" s="8" t="s">
        <v>9</v>
      </c>
      <c r="B1942" s="10" t="s">
        <v>13</v>
      </c>
      <c r="C1942" s="11" t="s">
        <v>22</v>
      </c>
      <c r="D1942" s="36">
        <v>2022</v>
      </c>
      <c r="E1942" s="12" t="s">
        <v>157</v>
      </c>
      <c r="F1942" s="8" t="s">
        <v>158</v>
      </c>
      <c r="G1942" s="77" t="s">
        <v>1596</v>
      </c>
      <c r="H1942" s="78" t="s">
        <v>1597</v>
      </c>
      <c r="I1942" s="14" t="s">
        <v>1598</v>
      </c>
      <c r="J1942" s="67" t="s">
        <v>14943</v>
      </c>
      <c r="K1942" s="14" t="s">
        <v>29</v>
      </c>
      <c r="L1942" s="15" t="s">
        <v>30</v>
      </c>
      <c r="M1942" s="7" t="s">
        <v>9427</v>
      </c>
      <c r="N1942" s="16" t="s">
        <v>2112</v>
      </c>
      <c r="O1942" s="16"/>
      <c r="P1942" s="16" t="s">
        <v>2517</v>
      </c>
      <c r="Q1942" s="16" t="s">
        <v>2522</v>
      </c>
      <c r="R1942" s="31">
        <v>31217</v>
      </c>
      <c r="S1942" s="31">
        <v>44487</v>
      </c>
      <c r="T1942" s="31">
        <v>44943</v>
      </c>
      <c r="U1942" s="31"/>
      <c r="V1942" s="31"/>
      <c r="W1942" s="31"/>
      <c r="X1942" s="17"/>
      <c r="Y1942" s="17"/>
      <c r="Z1942" s="31"/>
      <c r="AA1942" s="18">
        <f t="shared" ca="1" si="150"/>
        <v>40</v>
      </c>
      <c r="AB1942" s="19" t="s">
        <v>7878</v>
      </c>
      <c r="AC1942" s="35" t="str">
        <f t="shared" si="154"/>
        <v>1 anos 2 meses 30 dias</v>
      </c>
      <c r="AD1942" s="35" t="str">
        <f ca="1">IF(AND(V1942="",T1942&lt;TODAY()),"Contrato Encerrado",IF(AND(V1942="",T1942&gt;TODAY()),DATEDIF(TODAY(),T1942,"Y")&amp;" anos"&amp;" "&amp;DATEDIF(TODAY(),T1942,"YM")&amp;" meses"&amp;" "&amp;DATEDIF(TODAY(),T1942,"MD")&amp;" dias",IF(AND(X1942="",V1942&lt;TODAY()),"Contrato Encerrado",IF(AND(X1942="",V1942&gt;TODAY()),DATEDIF(TODAY(),V1942,"Y")&amp;" anos"&amp;" "&amp;DATEDIF(TODAY(),V1942,"YM")&amp;" meses"&amp;" "&amp;DATEDIF(TODAY(),V1942,"MD")&amp;" dias",IF(AND(Z1942="",X1942&lt;TODAY()),"Contrato Encerrado",IF(AND(Z1942="",X1942&gt;TODAY()),DATEDIF(TODAY(),X1942,"Y")&amp;" anos"&amp;" "&amp;DATEDIF(TODAY(),X1942,"YM")&amp;" meses"&amp;" "&amp;DATEDIF(TODAY(),X1942,"MD")&amp;" dias",IF(AND(Z1942&lt;&gt;””,Z1942&lt;TODAY()),"Contrato Encerrado",IF(AND(Z1942&lt;&gt;"",Z1942&gt;TODAY()),DATEDIF(TODAY(),Z1942,"Y")&amp;" anos"&amp;" "&amp;DATEDIF(TODAY(),Z1942,"YM")&amp;" meses"&amp;" "&amp;DATEDIF(TODAY(),Z1942,"MD")&amp;" dias"))))))))</f>
        <v>Contrato Encerrado</v>
      </c>
      <c r="AE1942" s="35">
        <f t="shared" si="151"/>
        <v>456</v>
      </c>
      <c r="AF1942" s="35">
        <f t="shared" si="152"/>
        <v>274</v>
      </c>
      <c r="AG1942" s="17" t="str">
        <f t="shared" si="153"/>
        <v>0 anos 8 meses 30 dias</v>
      </c>
    </row>
    <row r="1943" spans="1:33" ht="11.25" customHeight="1" x14ac:dyDescent="0.2">
      <c r="A1943" s="8" t="s">
        <v>9</v>
      </c>
      <c r="B1943" s="8" t="s">
        <v>13</v>
      </c>
      <c r="C1943" s="22" t="s">
        <v>15</v>
      </c>
      <c r="D1943" s="37">
        <v>2024</v>
      </c>
      <c r="E1943" s="23" t="s">
        <v>157</v>
      </c>
      <c r="F1943" s="8" t="s">
        <v>158</v>
      </c>
      <c r="G1943" s="77" t="s">
        <v>12185</v>
      </c>
      <c r="H1943" s="78" t="s">
        <v>12186</v>
      </c>
      <c r="I1943" s="9" t="s">
        <v>12187</v>
      </c>
      <c r="J1943" s="14" t="s">
        <v>10</v>
      </c>
      <c r="K1943" s="9" t="s">
        <v>29</v>
      </c>
      <c r="L1943" s="24" t="s">
        <v>30</v>
      </c>
      <c r="M1943" s="7" t="s">
        <v>9427</v>
      </c>
      <c r="N1943" s="24" t="s">
        <v>9144</v>
      </c>
      <c r="O1943" s="24" t="s">
        <v>7901</v>
      </c>
      <c r="P1943" s="24" t="s">
        <v>2518</v>
      </c>
      <c r="Q1943" s="24" t="s">
        <v>4109</v>
      </c>
      <c r="R1943" s="29">
        <v>31196</v>
      </c>
      <c r="S1943" s="29">
        <v>45323</v>
      </c>
      <c r="T1943" s="17">
        <v>45688</v>
      </c>
      <c r="U1943" s="29">
        <v>45726</v>
      </c>
      <c r="V1943" s="29">
        <v>46086</v>
      </c>
      <c r="W1943" s="29"/>
      <c r="X1943" s="17"/>
      <c r="Y1943" s="17"/>
      <c r="Z1943" s="29"/>
      <c r="AA1943" s="18">
        <f t="shared" ca="1" si="150"/>
        <v>40</v>
      </c>
      <c r="AB1943" s="18" t="s">
        <v>7878</v>
      </c>
      <c r="AC1943" s="35" t="str">
        <f t="shared" si="154"/>
        <v>1 anos 11 meses 25 dias</v>
      </c>
      <c r="AD1943" s="35" t="str">
        <f ca="1">IF(AND(V1943="",T1943&lt;TODAY()),"Contrato Encerrado",IF(AND(V1943="",T1943&gt;TODAY()),DATEDIF(TODAY(),T1943,"Y")&amp;" anos"&amp;" "&amp;DATEDIF(TODAY(),T1943,"YM")&amp;" meses"&amp;" "&amp;DATEDIF(TODAY(),T1943,"MD")&amp;" dias",IF(AND(X1943="",V1943&lt;TODAY()),"Contrato Encerrado",IF(AND(X1943="",V1943&gt;TODAY()),DATEDIF(TODAY(),V1943,"Y")&amp;" anos"&amp;" "&amp;DATEDIF(TODAY(),V1943,"YM")&amp;" meses"&amp;" "&amp;DATEDIF(TODAY(),V1943,"MD")&amp;" dias",IF(AND(Z1943="",X1943&lt;TODAY()),"Contrato Encerrado",IF(AND(Z1943="",X1943&gt;TODAY()),DATEDIF(TODAY(),X1943,"Y")&amp;" anos"&amp;" "&amp;DATEDIF(TODAY(),X1943,"YM")&amp;" meses"&amp;" "&amp;DATEDIF(TODAY(),X1943,"MD")&amp;" dias",IF(AND(Z1943&lt;&gt;””,Z1943&lt;TODAY()),"Contrato Encerrado",IF(AND(Z1943&lt;&gt;"",Z1943&gt;TODAY()),DATEDIF(TODAY(),Z1943,"Y")&amp;" anos"&amp;" "&amp;DATEDIF(TODAY(),Z1943,"YM")&amp;" meses"&amp;" "&amp;DATEDIF(TODAY(),Z1943,"MD")&amp;" dias"))))))))</f>
        <v>0 anos 4 meses 26 dias</v>
      </c>
      <c r="AE1943" s="35">
        <f t="shared" si="151"/>
        <v>725</v>
      </c>
      <c r="AF1943" s="35">
        <f t="shared" si="152"/>
        <v>5</v>
      </c>
      <c r="AG1943" s="17" t="str">
        <f t="shared" si="153"/>
        <v>0 anos 0 meses 5 dias</v>
      </c>
    </row>
    <row r="1944" spans="1:33" ht="11.25" customHeight="1" x14ac:dyDescent="0.2">
      <c r="A1944" s="8" t="s">
        <v>9</v>
      </c>
      <c r="B1944" s="10" t="s">
        <v>13</v>
      </c>
      <c r="C1944" s="11" t="s">
        <v>23</v>
      </c>
      <c r="D1944" s="36">
        <v>2022</v>
      </c>
      <c r="E1944" s="12" t="s">
        <v>79</v>
      </c>
      <c r="F1944" s="8" t="s">
        <v>80</v>
      </c>
      <c r="G1944" s="77" t="s">
        <v>4667</v>
      </c>
      <c r="H1944" s="78" t="s">
        <v>4668</v>
      </c>
      <c r="I1944" s="14" t="s">
        <v>4669</v>
      </c>
      <c r="J1944" s="14" t="s">
        <v>14943</v>
      </c>
      <c r="K1944" s="14" t="s">
        <v>29</v>
      </c>
      <c r="L1944" s="15" t="s">
        <v>30</v>
      </c>
      <c r="M1944" s="7" t="s">
        <v>9427</v>
      </c>
      <c r="N1944" s="16" t="s">
        <v>2114</v>
      </c>
      <c r="O1944" s="16"/>
      <c r="P1944" s="16" t="s">
        <v>2518</v>
      </c>
      <c r="Q1944" s="16" t="s">
        <v>2523</v>
      </c>
      <c r="R1944" s="31">
        <v>30719</v>
      </c>
      <c r="S1944" s="31">
        <v>44837</v>
      </c>
      <c r="T1944" s="111">
        <v>45520</v>
      </c>
      <c r="U1944" s="31"/>
      <c r="V1944" s="31"/>
      <c r="W1944" s="31"/>
      <c r="X1944" s="17"/>
      <c r="Y1944" s="17"/>
      <c r="Z1944" s="31"/>
      <c r="AA1944" s="18">
        <f t="shared" ca="1" si="150"/>
        <v>41</v>
      </c>
      <c r="AB1944" s="19" t="s">
        <v>7878</v>
      </c>
      <c r="AC1944" s="35" t="str">
        <f t="shared" si="154"/>
        <v>1 anos 10 meses 13 dias</v>
      </c>
      <c r="AD1944" s="35" t="str">
        <f ca="1">IF(AND(V1944="",T1944&lt;TODAY()),"Contrato Encerrado",IF(AND(V1944="",T1944&gt;TODAY()),DATEDIF(TODAY(),T1944,"Y")&amp;" anos"&amp;" "&amp;DATEDIF(TODAY(),T1944,"YM")&amp;" meses"&amp;" "&amp;DATEDIF(TODAY(),T1944,"MD")&amp;" dias",IF(AND(X1944="",V1944&lt;TODAY()),"Contrato Encerrado",IF(AND(X1944="",V1944&gt;TODAY()),DATEDIF(TODAY(),V1944,"Y")&amp;" anos"&amp;" "&amp;DATEDIF(TODAY(),V1944,"YM")&amp;" meses"&amp;" "&amp;DATEDIF(TODAY(),V1944,"MD")&amp;" dias",IF(AND(Z1944="",X1944&lt;TODAY()),"Contrato Encerrado",IF(AND(Z1944="",X1944&gt;TODAY()),DATEDIF(TODAY(),X1944,"Y")&amp;" anos"&amp;" "&amp;DATEDIF(TODAY(),X1944,"YM")&amp;" meses"&amp;" "&amp;DATEDIF(TODAY(),X1944,"MD")&amp;" dias",IF(AND(Z1944&lt;&gt;””,Z1944&lt;TODAY()),"Contrato Encerrado",IF(AND(Z1944&lt;&gt;"",Z1944&gt;TODAY()),DATEDIF(TODAY(),Z1944,"Y")&amp;" anos"&amp;" "&amp;DATEDIF(TODAY(),Z1944,"YM")&amp;" meses"&amp;" "&amp;DATEDIF(TODAY(),Z1944,"MD")&amp;" dias"))))))))</f>
        <v>Contrato Encerrado</v>
      </c>
      <c r="AE1944" s="35">
        <f t="shared" si="151"/>
        <v>683</v>
      </c>
      <c r="AF1944" s="35">
        <f t="shared" si="152"/>
        <v>47</v>
      </c>
      <c r="AG1944" s="17" t="str">
        <f t="shared" si="153"/>
        <v>0 anos 1 meses 16 dias</v>
      </c>
    </row>
    <row r="1945" spans="1:33" ht="11.25" customHeight="1" x14ac:dyDescent="0.2">
      <c r="A1945" s="8" t="s">
        <v>9</v>
      </c>
      <c r="B1945" s="10" t="s">
        <v>13</v>
      </c>
      <c r="C1945" s="11" t="s">
        <v>22</v>
      </c>
      <c r="D1945" s="36">
        <v>2022</v>
      </c>
      <c r="E1945" s="12" t="s">
        <v>284</v>
      </c>
      <c r="F1945" s="8" t="s">
        <v>285</v>
      </c>
      <c r="G1945" s="77" t="s">
        <v>3086</v>
      </c>
      <c r="H1945" s="78" t="s">
        <v>3087</v>
      </c>
      <c r="I1945" s="14" t="s">
        <v>3088</v>
      </c>
      <c r="J1945" s="14" t="s">
        <v>1302</v>
      </c>
      <c r="K1945" s="14" t="s">
        <v>29</v>
      </c>
      <c r="L1945" s="15" t="s">
        <v>30</v>
      </c>
      <c r="M1945" s="7" t="s">
        <v>9427</v>
      </c>
      <c r="N1945" s="16" t="s">
        <v>2099</v>
      </c>
      <c r="O1945" s="16"/>
      <c r="P1945" s="16" t="s">
        <v>2518</v>
      </c>
      <c r="Q1945" s="16" t="s">
        <v>2523</v>
      </c>
      <c r="R1945" s="31">
        <v>34964</v>
      </c>
      <c r="S1945" s="31">
        <v>44781</v>
      </c>
      <c r="T1945" s="31">
        <v>45162</v>
      </c>
      <c r="U1945" s="31"/>
      <c r="V1945" s="31"/>
      <c r="W1945" s="31"/>
      <c r="X1945" s="17"/>
      <c r="Y1945" s="17"/>
      <c r="Z1945" s="31"/>
      <c r="AA1945" s="18">
        <f t="shared" ca="1" si="150"/>
        <v>30</v>
      </c>
      <c r="AB1945" s="19" t="s">
        <v>7877</v>
      </c>
      <c r="AC1945" s="35" t="str">
        <f t="shared" si="154"/>
        <v>1 anos 0 meses 16 dias</v>
      </c>
      <c r="AD1945" s="35" t="str">
        <f ca="1">IF(AND(V1945="",T1945&lt;TODAY()),"Contrato Encerrado",IF(AND(V1945="",T1945&gt;TODAY()),DATEDIF(TODAY(),T1945,"Y")&amp;" anos"&amp;" "&amp;DATEDIF(TODAY(),T1945,"YM")&amp;" meses"&amp;" "&amp;DATEDIF(TODAY(),T1945,"MD")&amp;" dias",IF(AND(X1945="",V1945&lt;TODAY()),"Contrato Encerrado",IF(AND(X1945="",V1945&gt;TODAY()),DATEDIF(TODAY(),V1945,"Y")&amp;" anos"&amp;" "&amp;DATEDIF(TODAY(),V1945,"YM")&amp;" meses"&amp;" "&amp;DATEDIF(TODAY(),V1945,"MD")&amp;" dias",IF(AND(Z1945="",X1945&lt;TODAY()),"Contrato Encerrado",IF(AND(Z1945="",X1945&gt;TODAY()),DATEDIF(TODAY(),X1945,"Y")&amp;" anos"&amp;" "&amp;DATEDIF(TODAY(),X1945,"YM")&amp;" meses"&amp;" "&amp;DATEDIF(TODAY(),X1945,"MD")&amp;" dias",IF(AND(Z1945&lt;&gt;””,Z1945&lt;TODAY()),"Contrato Encerrado",IF(AND(Z1945&lt;&gt;"",Z1945&gt;TODAY()),DATEDIF(TODAY(),Z1945,"Y")&amp;" anos"&amp;" "&amp;DATEDIF(TODAY(),Z1945,"YM")&amp;" meses"&amp;" "&amp;DATEDIF(TODAY(),Z1945,"MD")&amp;" dias"))))))))</f>
        <v>Contrato Encerrado</v>
      </c>
      <c r="AE1945" s="35">
        <f t="shared" si="151"/>
        <v>381</v>
      </c>
      <c r="AF1945" s="35">
        <f t="shared" si="152"/>
        <v>349</v>
      </c>
      <c r="AG1945" s="17" t="str">
        <f t="shared" si="153"/>
        <v>0 anos 11 meses 14 dias</v>
      </c>
    </row>
    <row r="1946" spans="1:33" ht="11.25" customHeight="1" x14ac:dyDescent="0.2">
      <c r="A1946" s="8" t="s">
        <v>9</v>
      </c>
      <c r="B1946" s="10" t="s">
        <v>13</v>
      </c>
      <c r="C1946" s="11" t="s">
        <v>24</v>
      </c>
      <c r="D1946" s="36">
        <v>2022</v>
      </c>
      <c r="E1946" s="12" t="s">
        <v>157</v>
      </c>
      <c r="F1946" s="8" t="s">
        <v>158</v>
      </c>
      <c r="G1946" s="77" t="s">
        <v>4670</v>
      </c>
      <c r="H1946" s="78" t="s">
        <v>4671</v>
      </c>
      <c r="I1946" s="14" t="s">
        <v>4672</v>
      </c>
      <c r="J1946" s="14" t="s">
        <v>14943</v>
      </c>
      <c r="K1946" s="14" t="s">
        <v>29</v>
      </c>
      <c r="L1946" s="15" t="s">
        <v>30</v>
      </c>
      <c r="M1946" s="7" t="s">
        <v>9427</v>
      </c>
      <c r="N1946" s="16" t="s">
        <v>2101</v>
      </c>
      <c r="O1946" s="16"/>
      <c r="P1946" s="16" t="s">
        <v>2518</v>
      </c>
      <c r="Q1946" s="16" t="s">
        <v>2521</v>
      </c>
      <c r="R1946" s="31">
        <v>30690</v>
      </c>
      <c r="S1946" s="31">
        <v>44853</v>
      </c>
      <c r="T1946" s="31">
        <v>44943</v>
      </c>
      <c r="U1946" s="31"/>
      <c r="V1946" s="31"/>
      <c r="W1946" s="31"/>
      <c r="X1946" s="17"/>
      <c r="Y1946" s="17"/>
      <c r="Z1946" s="31"/>
      <c r="AA1946" s="18">
        <f t="shared" ca="1" si="150"/>
        <v>41</v>
      </c>
      <c r="AB1946" s="19" t="s">
        <v>7878</v>
      </c>
      <c r="AC1946" s="35" t="str">
        <f t="shared" si="154"/>
        <v>0 anos 2 meses 29 dias</v>
      </c>
      <c r="AD1946" s="35" t="str">
        <f ca="1">IF(AND(V1946="",T1946&lt;TODAY()),"Contrato Encerrado",IF(AND(V1946="",T1946&gt;TODAY()),DATEDIF(TODAY(),T1946,"Y")&amp;" anos"&amp;" "&amp;DATEDIF(TODAY(),T1946,"YM")&amp;" meses"&amp;" "&amp;DATEDIF(TODAY(),T1946,"MD")&amp;" dias",IF(AND(X1946="",V1946&lt;TODAY()),"Contrato Encerrado",IF(AND(X1946="",V1946&gt;TODAY()),DATEDIF(TODAY(),V1946,"Y")&amp;" anos"&amp;" "&amp;DATEDIF(TODAY(),V1946,"YM")&amp;" meses"&amp;" "&amp;DATEDIF(TODAY(),V1946,"MD")&amp;" dias",IF(AND(Z1946="",X1946&lt;TODAY()),"Contrato Encerrado",IF(AND(Z1946="",X1946&gt;TODAY()),DATEDIF(TODAY(),X1946,"Y")&amp;" anos"&amp;" "&amp;DATEDIF(TODAY(),X1946,"YM")&amp;" meses"&amp;" "&amp;DATEDIF(TODAY(),X1946,"MD")&amp;" dias",IF(AND(Z1946&lt;&gt;””,Z1946&lt;TODAY()),"Contrato Encerrado",IF(AND(Z1946&lt;&gt;"",Z1946&gt;TODAY()),DATEDIF(TODAY(),Z1946,"Y")&amp;" anos"&amp;" "&amp;DATEDIF(TODAY(),Z1946,"YM")&amp;" meses"&amp;" "&amp;DATEDIF(TODAY(),Z1946,"MD")&amp;" dias"))))))))</f>
        <v>Contrato Encerrado</v>
      </c>
      <c r="AE1946" s="35">
        <f t="shared" si="151"/>
        <v>90</v>
      </c>
      <c r="AF1946" s="35">
        <f t="shared" si="152"/>
        <v>640</v>
      </c>
      <c r="AG1946" s="17" t="str">
        <f t="shared" si="153"/>
        <v>1 anos 9 meses 1 dias</v>
      </c>
    </row>
    <row r="1947" spans="1:33" ht="11.25" customHeight="1" x14ac:dyDescent="0.2">
      <c r="A1947" s="8" t="s">
        <v>9</v>
      </c>
      <c r="B1947" s="10" t="s">
        <v>13</v>
      </c>
      <c r="C1947" s="11" t="s">
        <v>22</v>
      </c>
      <c r="D1947" s="36">
        <v>2022</v>
      </c>
      <c r="E1947" s="12" t="s">
        <v>157</v>
      </c>
      <c r="F1947" s="8" t="s">
        <v>158</v>
      </c>
      <c r="G1947" s="77" t="s">
        <v>4673</v>
      </c>
      <c r="H1947" s="78" t="s">
        <v>4674</v>
      </c>
      <c r="I1947" s="14" t="s">
        <v>4675</v>
      </c>
      <c r="J1947" s="14" t="s">
        <v>14943</v>
      </c>
      <c r="K1947" s="14" t="s">
        <v>29</v>
      </c>
      <c r="L1947" s="15" t="s">
        <v>30</v>
      </c>
      <c r="M1947" s="7" t="s">
        <v>9427</v>
      </c>
      <c r="N1947" s="16" t="s">
        <v>2101</v>
      </c>
      <c r="O1947" s="16"/>
      <c r="P1947" s="16" t="s">
        <v>2518</v>
      </c>
      <c r="Q1947" s="16" t="s">
        <v>2521</v>
      </c>
      <c r="R1947" s="31">
        <v>31183</v>
      </c>
      <c r="S1947" s="31">
        <v>44799</v>
      </c>
      <c r="T1947" s="31">
        <v>45114</v>
      </c>
      <c r="U1947" s="31"/>
      <c r="V1947" s="31"/>
      <c r="W1947" s="31"/>
      <c r="X1947" s="17"/>
      <c r="Y1947" s="17"/>
      <c r="Z1947" s="31"/>
      <c r="AA1947" s="18">
        <f t="shared" ca="1" si="150"/>
        <v>40</v>
      </c>
      <c r="AB1947" s="19" t="s">
        <v>7878</v>
      </c>
      <c r="AC1947" s="35" t="str">
        <f t="shared" si="154"/>
        <v>0 anos 10 meses 11 dias</v>
      </c>
      <c r="AD1947" s="35" t="str">
        <f ca="1">IF(AND(V1947="",T1947&lt;TODAY()),"Contrato Encerrado",IF(AND(V1947="",T1947&gt;TODAY()),DATEDIF(TODAY(),T1947,"Y")&amp;" anos"&amp;" "&amp;DATEDIF(TODAY(),T1947,"YM")&amp;" meses"&amp;" "&amp;DATEDIF(TODAY(),T1947,"MD")&amp;" dias",IF(AND(X1947="",V1947&lt;TODAY()),"Contrato Encerrado",IF(AND(X1947="",V1947&gt;TODAY()),DATEDIF(TODAY(),V1947,"Y")&amp;" anos"&amp;" "&amp;DATEDIF(TODAY(),V1947,"YM")&amp;" meses"&amp;" "&amp;DATEDIF(TODAY(),V1947,"MD")&amp;" dias",IF(AND(Z1947="",X1947&lt;TODAY()),"Contrato Encerrado",IF(AND(Z1947="",X1947&gt;TODAY()),DATEDIF(TODAY(),X1947,"Y")&amp;" anos"&amp;" "&amp;DATEDIF(TODAY(),X1947,"YM")&amp;" meses"&amp;" "&amp;DATEDIF(TODAY(),X1947,"MD")&amp;" dias",IF(AND(Z1947&lt;&gt;””,Z1947&lt;TODAY()),"Contrato Encerrado",IF(AND(Z1947&lt;&gt;"",Z1947&gt;TODAY()),DATEDIF(TODAY(),Z1947,"Y")&amp;" anos"&amp;" "&amp;DATEDIF(TODAY(),Z1947,"YM")&amp;" meses"&amp;" "&amp;DATEDIF(TODAY(),Z1947,"MD")&amp;" dias"))))))))</f>
        <v>Contrato Encerrado</v>
      </c>
      <c r="AE1947" s="35">
        <f t="shared" si="151"/>
        <v>315</v>
      </c>
      <c r="AF1947" s="35">
        <f t="shared" si="152"/>
        <v>415</v>
      </c>
      <c r="AG1947" s="17" t="str">
        <f t="shared" si="153"/>
        <v>1 anos 1 meses 18 dias</v>
      </c>
    </row>
    <row r="1948" spans="1:33" ht="11.25" customHeight="1" x14ac:dyDescent="0.2">
      <c r="A1948" s="8" t="s">
        <v>9</v>
      </c>
      <c r="B1948" s="8" t="s">
        <v>13</v>
      </c>
      <c r="C1948" s="22" t="s">
        <v>14</v>
      </c>
      <c r="D1948" s="37">
        <v>2023</v>
      </c>
      <c r="E1948" s="23" t="s">
        <v>144</v>
      </c>
      <c r="F1948" s="8" t="s">
        <v>145</v>
      </c>
      <c r="G1948" s="77" t="s">
        <v>6604</v>
      </c>
      <c r="H1948" s="78" t="s">
        <v>6605</v>
      </c>
      <c r="I1948" s="9" t="s">
        <v>6606</v>
      </c>
      <c r="J1948" s="14" t="s">
        <v>14943</v>
      </c>
      <c r="K1948" s="9" t="s">
        <v>29</v>
      </c>
      <c r="L1948" s="24" t="s">
        <v>30</v>
      </c>
      <c r="M1948" s="7" t="s">
        <v>9427</v>
      </c>
      <c r="N1948" s="15" t="s">
        <v>2098</v>
      </c>
      <c r="O1948" s="24"/>
      <c r="P1948" s="24" t="s">
        <v>2518</v>
      </c>
      <c r="Q1948" s="24" t="s">
        <v>2523</v>
      </c>
      <c r="R1948" s="17">
        <v>35966</v>
      </c>
      <c r="S1948" s="17">
        <v>44958</v>
      </c>
      <c r="T1948" s="31">
        <v>45343</v>
      </c>
      <c r="U1948" s="17"/>
      <c r="V1948" s="31"/>
      <c r="W1948" s="17"/>
      <c r="X1948" s="17"/>
      <c r="Y1948" s="17"/>
      <c r="Z1948" s="31"/>
      <c r="AA1948" s="18">
        <f t="shared" ca="1" si="150"/>
        <v>27</v>
      </c>
      <c r="AB1948" s="19" t="s">
        <v>7878</v>
      </c>
      <c r="AC1948" s="35" t="str">
        <f t="shared" si="154"/>
        <v>1 anos 0 meses 20 dias</v>
      </c>
      <c r="AD1948" s="35" t="str">
        <f ca="1">IF(AND(V1948="",T1948&lt;TODAY()),"Contrato Encerrado",IF(AND(V1948="",T1948&gt;TODAY()),DATEDIF(TODAY(),T1948,"Y")&amp;" anos"&amp;" "&amp;DATEDIF(TODAY(),T1948,"YM")&amp;" meses"&amp;" "&amp;DATEDIF(TODAY(),T1948,"MD")&amp;" dias",IF(AND(X1948="",V1948&lt;TODAY()),"Contrato Encerrado",IF(AND(X1948="",V1948&gt;TODAY()),DATEDIF(TODAY(),V1948,"Y")&amp;" anos"&amp;" "&amp;DATEDIF(TODAY(),V1948,"YM")&amp;" meses"&amp;" "&amp;DATEDIF(TODAY(),V1948,"MD")&amp;" dias",IF(AND(Z1948="",X1948&lt;TODAY()),"Contrato Encerrado",IF(AND(Z1948="",X1948&gt;TODAY()),DATEDIF(TODAY(),X1948,"Y")&amp;" anos"&amp;" "&amp;DATEDIF(TODAY(),X1948,"YM")&amp;" meses"&amp;" "&amp;DATEDIF(TODAY(),X1948,"MD")&amp;" dias",IF(AND(Z1948&lt;&gt;””,Z1948&lt;TODAY()),"Contrato Encerrado",IF(AND(Z1948&lt;&gt;"",Z1948&gt;TODAY()),DATEDIF(TODAY(),Z1948,"Y")&amp;" anos"&amp;" "&amp;DATEDIF(TODAY(),Z1948,"YM")&amp;" meses"&amp;" "&amp;DATEDIF(TODAY(),Z1948,"MD")&amp;" dias"))))))))</f>
        <v>Contrato Encerrado</v>
      </c>
      <c r="AE1948" s="35">
        <f t="shared" si="151"/>
        <v>385</v>
      </c>
      <c r="AF1948" s="35">
        <f t="shared" si="152"/>
        <v>345</v>
      </c>
      <c r="AG1948" s="17" t="str">
        <f t="shared" si="153"/>
        <v>0 anos 11 meses 10 dias</v>
      </c>
    </row>
    <row r="1949" spans="1:33" ht="11.25" customHeight="1" x14ac:dyDescent="0.2">
      <c r="A1949" s="8" t="s">
        <v>9</v>
      </c>
      <c r="B1949" s="8" t="s">
        <v>13</v>
      </c>
      <c r="C1949" s="22" t="s">
        <v>16</v>
      </c>
      <c r="D1949" s="37">
        <v>2024</v>
      </c>
      <c r="E1949" s="12" t="s">
        <v>157</v>
      </c>
      <c r="F1949" s="8" t="s">
        <v>158</v>
      </c>
      <c r="G1949" s="77" t="s">
        <v>12844</v>
      </c>
      <c r="H1949" s="78" t="s">
        <v>12845</v>
      </c>
      <c r="I1949" s="14" t="s">
        <v>12846</v>
      </c>
      <c r="J1949" s="14" t="s">
        <v>14943</v>
      </c>
      <c r="K1949" s="14" t="s">
        <v>29</v>
      </c>
      <c r="L1949" s="15" t="s">
        <v>30</v>
      </c>
      <c r="M1949" s="7" t="s">
        <v>9427</v>
      </c>
      <c r="N1949" s="15" t="s">
        <v>2101</v>
      </c>
      <c r="O1949" s="15" t="s">
        <v>12847</v>
      </c>
      <c r="P1949" s="15" t="s">
        <v>2518</v>
      </c>
      <c r="Q1949" s="15" t="s">
        <v>4109</v>
      </c>
      <c r="R1949" s="20">
        <v>24480</v>
      </c>
      <c r="S1949" s="20">
        <v>45362</v>
      </c>
      <c r="T1949" s="20">
        <v>45726</v>
      </c>
      <c r="U1949" s="31"/>
      <c r="V1949" s="31"/>
      <c r="W1949" s="20"/>
      <c r="X1949" s="17"/>
      <c r="Y1949" s="17"/>
      <c r="Z1949" s="20"/>
      <c r="AA1949" s="18">
        <f t="shared" ca="1" si="150"/>
        <v>58</v>
      </c>
      <c r="AB1949" s="20" t="s">
        <v>7878</v>
      </c>
      <c r="AC1949" s="35" t="str">
        <f t="shared" si="154"/>
        <v>0 anos 11 meses 27 dias</v>
      </c>
      <c r="AD1949" s="35" t="str">
        <f ca="1">IF(AND(V1949="",T1949&lt;TODAY()),"Contrato Encerrado",IF(AND(V1949="",T1949&gt;TODAY()),DATEDIF(TODAY(),T1949,"Y")&amp;" anos"&amp;" "&amp;DATEDIF(TODAY(),T1949,"YM")&amp;" meses"&amp;" "&amp;DATEDIF(TODAY(),T1949,"MD")&amp;" dias",IF(AND(X1949="",V1949&lt;TODAY()),"Contrato Encerrado",IF(AND(X1949="",V1949&gt;TODAY()),DATEDIF(TODAY(),V1949,"Y")&amp;" anos"&amp;" "&amp;DATEDIF(TODAY(),V1949,"YM")&amp;" meses"&amp;" "&amp;DATEDIF(TODAY(),V1949,"MD")&amp;" dias",IF(AND(Z1949="",X1949&lt;TODAY()),"Contrato Encerrado",IF(AND(Z1949="",X1949&gt;TODAY()),DATEDIF(TODAY(),X1949,"Y")&amp;" anos"&amp;" "&amp;DATEDIF(TODAY(),X1949,"YM")&amp;" meses"&amp;" "&amp;DATEDIF(TODAY(),X1949,"MD")&amp;" dias",IF(AND(Z1949&lt;&gt;””,Z1949&lt;TODAY()),"Contrato Encerrado",IF(AND(Z1949&lt;&gt;"",Z1949&gt;TODAY()),DATEDIF(TODAY(),Z1949,"Y")&amp;" anos"&amp;" "&amp;DATEDIF(TODAY(),Z1949,"YM")&amp;" meses"&amp;" "&amp;DATEDIF(TODAY(),Z1949,"MD")&amp;" dias"))))))))</f>
        <v>Contrato Encerrado</v>
      </c>
      <c r="AE1949" s="35">
        <f t="shared" si="151"/>
        <v>364</v>
      </c>
      <c r="AF1949" s="35">
        <f t="shared" si="152"/>
        <v>366</v>
      </c>
      <c r="AG1949" s="17" t="str">
        <f t="shared" si="153"/>
        <v>0 anos 11 meses 31 dias</v>
      </c>
    </row>
    <row r="1950" spans="1:33" ht="11.25" customHeight="1" x14ac:dyDescent="0.2">
      <c r="A1950" s="8" t="s">
        <v>9</v>
      </c>
      <c r="B1950" s="10" t="s">
        <v>13</v>
      </c>
      <c r="C1950" s="11" t="s">
        <v>22</v>
      </c>
      <c r="D1950" s="36">
        <v>2022</v>
      </c>
      <c r="E1950" s="12" t="s">
        <v>157</v>
      </c>
      <c r="F1950" s="8" t="s">
        <v>158</v>
      </c>
      <c r="G1950" s="77" t="s">
        <v>2237</v>
      </c>
      <c r="H1950" s="78" t="s">
        <v>2238</v>
      </c>
      <c r="I1950" s="14" t="s">
        <v>2239</v>
      </c>
      <c r="J1950" s="14" t="s">
        <v>14943</v>
      </c>
      <c r="K1950" s="14" t="s">
        <v>29</v>
      </c>
      <c r="L1950" s="15" t="s">
        <v>30</v>
      </c>
      <c r="M1950" s="7" t="s">
        <v>9427</v>
      </c>
      <c r="N1950" s="16" t="s">
        <v>2101</v>
      </c>
      <c r="O1950" s="16"/>
      <c r="P1950" s="16" t="s">
        <v>2518</v>
      </c>
      <c r="Q1950" s="16" t="s">
        <v>2521</v>
      </c>
      <c r="R1950" s="31">
        <v>29176</v>
      </c>
      <c r="S1950" s="31">
        <v>44753</v>
      </c>
      <c r="T1950" s="31">
        <v>45308</v>
      </c>
      <c r="U1950" s="31"/>
      <c r="V1950" s="31"/>
      <c r="W1950" s="31"/>
      <c r="X1950" s="17"/>
      <c r="Y1950" s="17"/>
      <c r="Z1950" s="31"/>
      <c r="AA1950" s="18">
        <f t="shared" ca="1" si="150"/>
        <v>45</v>
      </c>
      <c r="AB1950" s="19" t="s">
        <v>7878</v>
      </c>
      <c r="AC1950" s="35" t="str">
        <f t="shared" si="154"/>
        <v>1 anos 6 meses 6 dias</v>
      </c>
      <c r="AD1950" s="35" t="str">
        <f ca="1">IF(AND(V1950="",T1950&lt;TODAY()),"Contrato Encerrado",IF(AND(V1950="",T1950&gt;TODAY()),DATEDIF(TODAY(),T1950,"Y")&amp;" anos"&amp;" "&amp;DATEDIF(TODAY(),T1950,"YM")&amp;" meses"&amp;" "&amp;DATEDIF(TODAY(),T1950,"MD")&amp;" dias",IF(AND(X1950="",V1950&lt;TODAY()),"Contrato Encerrado",IF(AND(X1950="",V1950&gt;TODAY()),DATEDIF(TODAY(),V1950,"Y")&amp;" anos"&amp;" "&amp;DATEDIF(TODAY(),V1950,"YM")&amp;" meses"&amp;" "&amp;DATEDIF(TODAY(),V1950,"MD")&amp;" dias",IF(AND(Z1950="",X1950&lt;TODAY()),"Contrato Encerrado",IF(AND(Z1950="",X1950&gt;TODAY()),DATEDIF(TODAY(),X1950,"Y")&amp;" anos"&amp;" "&amp;DATEDIF(TODAY(),X1950,"YM")&amp;" meses"&amp;" "&amp;DATEDIF(TODAY(),X1950,"MD")&amp;" dias",IF(AND(Z1950&lt;&gt;””,Z1950&lt;TODAY()),"Contrato Encerrado",IF(AND(Z1950&lt;&gt;"",Z1950&gt;TODAY()),DATEDIF(TODAY(),Z1950,"Y")&amp;" anos"&amp;" "&amp;DATEDIF(TODAY(),Z1950,"YM")&amp;" meses"&amp;" "&amp;DATEDIF(TODAY(),Z1950,"MD")&amp;" dias"))))))))</f>
        <v>Contrato Encerrado</v>
      </c>
      <c r="AE1950" s="35">
        <f t="shared" si="151"/>
        <v>555</v>
      </c>
      <c r="AF1950" s="35">
        <f t="shared" si="152"/>
        <v>175</v>
      </c>
      <c r="AG1950" s="17" t="str">
        <f t="shared" si="153"/>
        <v>0 anos 5 meses 23 dias</v>
      </c>
    </row>
    <row r="1951" spans="1:33" ht="11.25" customHeight="1" x14ac:dyDescent="0.2">
      <c r="A1951" s="8" t="s">
        <v>9</v>
      </c>
      <c r="B1951" s="10" t="s">
        <v>13</v>
      </c>
      <c r="C1951" s="11" t="s">
        <v>22</v>
      </c>
      <c r="D1951" s="36">
        <v>2022</v>
      </c>
      <c r="E1951" s="12" t="s">
        <v>1111</v>
      </c>
      <c r="F1951" s="8" t="s">
        <v>1112</v>
      </c>
      <c r="G1951" s="77" t="s">
        <v>1140</v>
      </c>
      <c r="H1951" s="78" t="s">
        <v>1141</v>
      </c>
      <c r="I1951" s="14" t="s">
        <v>1142</v>
      </c>
      <c r="J1951" s="14" t="s">
        <v>1302</v>
      </c>
      <c r="K1951" s="14" t="s">
        <v>29</v>
      </c>
      <c r="L1951" s="15" t="s">
        <v>30</v>
      </c>
      <c r="M1951" s="7" t="s">
        <v>9427</v>
      </c>
      <c r="N1951" s="16" t="s">
        <v>2106</v>
      </c>
      <c r="O1951" s="16"/>
      <c r="P1951" s="16" t="s">
        <v>2517</v>
      </c>
      <c r="Q1951" s="16" t="s">
        <v>2522</v>
      </c>
      <c r="R1951" s="31">
        <v>27026</v>
      </c>
      <c r="S1951" s="31">
        <v>44396</v>
      </c>
      <c r="T1951" s="31">
        <v>44916</v>
      </c>
      <c r="U1951" s="31"/>
      <c r="V1951" s="31"/>
      <c r="W1951" s="31"/>
      <c r="X1951" s="17"/>
      <c r="Y1951" s="17"/>
      <c r="Z1951" s="31"/>
      <c r="AA1951" s="18">
        <f t="shared" ca="1" si="150"/>
        <v>51</v>
      </c>
      <c r="AB1951" s="19" t="s">
        <v>7878</v>
      </c>
      <c r="AC1951" s="35" t="str">
        <f t="shared" si="154"/>
        <v>1 anos 5 meses 2 dias</v>
      </c>
      <c r="AD1951" s="35" t="str">
        <f ca="1">IF(AND(V1951="",T1951&lt;TODAY()),"Contrato Encerrado",IF(AND(V1951="",T1951&gt;TODAY()),DATEDIF(TODAY(),T1951,"Y")&amp;" anos"&amp;" "&amp;DATEDIF(TODAY(),T1951,"YM")&amp;" meses"&amp;" "&amp;DATEDIF(TODAY(),T1951,"MD")&amp;" dias",IF(AND(X1951="",V1951&lt;TODAY()),"Contrato Encerrado",IF(AND(X1951="",V1951&gt;TODAY()),DATEDIF(TODAY(),V1951,"Y")&amp;" anos"&amp;" "&amp;DATEDIF(TODAY(),V1951,"YM")&amp;" meses"&amp;" "&amp;DATEDIF(TODAY(),V1951,"MD")&amp;" dias",IF(AND(Z1951="",X1951&lt;TODAY()),"Contrato Encerrado",IF(AND(Z1951="",X1951&gt;TODAY()),DATEDIF(TODAY(),X1951,"Y")&amp;" anos"&amp;" "&amp;DATEDIF(TODAY(),X1951,"YM")&amp;" meses"&amp;" "&amp;DATEDIF(TODAY(),X1951,"MD")&amp;" dias",IF(AND(Z1951&lt;&gt;””,Z1951&lt;TODAY()),"Contrato Encerrado",IF(AND(Z1951&lt;&gt;"",Z1951&gt;TODAY()),DATEDIF(TODAY(),Z1951,"Y")&amp;" anos"&amp;" "&amp;DATEDIF(TODAY(),Z1951,"YM")&amp;" meses"&amp;" "&amp;DATEDIF(TODAY(),Z1951,"MD")&amp;" dias"))))))))</f>
        <v>Contrato Encerrado</v>
      </c>
      <c r="AE1951" s="35">
        <f t="shared" si="151"/>
        <v>520</v>
      </c>
      <c r="AF1951" s="35">
        <f t="shared" si="152"/>
        <v>210</v>
      </c>
      <c r="AG1951" s="17" t="str">
        <f t="shared" si="153"/>
        <v>0 anos 6 meses 28 dias</v>
      </c>
    </row>
    <row r="1952" spans="1:33" ht="11.25" customHeight="1" x14ac:dyDescent="0.2">
      <c r="A1952" s="8" t="s">
        <v>9</v>
      </c>
      <c r="B1952" s="8" t="s">
        <v>13</v>
      </c>
      <c r="C1952" s="22" t="s">
        <v>22</v>
      </c>
      <c r="D1952" s="35">
        <v>2025</v>
      </c>
      <c r="E1952" s="12" t="s">
        <v>79</v>
      </c>
      <c r="F1952" s="8" t="s">
        <v>80</v>
      </c>
      <c r="G1952" s="14" t="s">
        <v>17987</v>
      </c>
      <c r="H1952" s="8" t="s">
        <v>17988</v>
      </c>
      <c r="I1952" s="14" t="s">
        <v>17989</v>
      </c>
      <c r="J1952" s="14" t="s">
        <v>10</v>
      </c>
      <c r="K1952" s="14" t="s">
        <v>29</v>
      </c>
      <c r="L1952" s="15" t="s">
        <v>30</v>
      </c>
      <c r="M1952" s="7" t="s">
        <v>16153</v>
      </c>
      <c r="N1952" s="15" t="s">
        <v>2100</v>
      </c>
      <c r="O1952" s="15" t="s">
        <v>17239</v>
      </c>
      <c r="P1952" s="15" t="s">
        <v>2518</v>
      </c>
      <c r="Q1952" s="15" t="s">
        <v>2523</v>
      </c>
      <c r="R1952" s="20">
        <v>25579</v>
      </c>
      <c r="S1952" s="20">
        <v>45901</v>
      </c>
      <c r="T1952" s="20">
        <v>46265</v>
      </c>
      <c r="U1952" s="21"/>
      <c r="V1952" s="15"/>
      <c r="W1952" s="35"/>
      <c r="X1952" s="17"/>
      <c r="Y1952" s="17"/>
      <c r="Z1952" s="183"/>
      <c r="AA1952" s="21">
        <f t="shared" ca="1" si="150"/>
        <v>55</v>
      </c>
      <c r="AB1952" s="35" t="s">
        <v>7878</v>
      </c>
      <c r="AC1952" s="35" t="str">
        <f t="shared" si="154"/>
        <v>0 anos 11 meses 30 dias</v>
      </c>
      <c r="AD1952" s="35" t="str">
        <f ca="1">IF(AND(V1952="",T1952&lt;TODAY()),"Contrato Encerrado",IF(AND(V1952="",T1952&gt;TODAY()),DATEDIF(TODAY(),T1952,"Y")&amp;" anos"&amp;" "&amp;DATEDIF(TODAY(),T1952,"YM")&amp;" meses"&amp;" "&amp;DATEDIF(TODAY(),T1952,"MD")&amp;" dias",IF(AND(X1952="",V1952&lt;TODAY()),"Contrato Encerrado",IF(AND(X1952="",V1952&gt;TODAY()),DATEDIF(TODAY(),V1952,"Y")&amp;" anos"&amp;" "&amp;DATEDIF(TODAY(),V1952,"YM")&amp;" meses"&amp;" "&amp;DATEDIF(TODAY(),V1952,"MD")&amp;" dias",IF(AND(Z1952="",X1952&lt;TODAY()),"Contrato Encerrado",IF(AND(Z1952="",X1952&gt;TODAY()),DATEDIF(TODAY(),X1952,"Y")&amp;" anos"&amp;" "&amp;DATEDIF(TODAY(),X1952,"YM")&amp;" meses"&amp;" "&amp;DATEDIF(TODAY(),X1952,"MD")&amp;" dias",IF(AND(Z1952&lt;&gt;””,Z1952&lt;TODAY()),"Contrato Encerrado",IF(AND(Z1952&lt;&gt;"",Z1952&gt;TODAY()),DATEDIF(TODAY(),Z1952,"Y")&amp;" anos"&amp;" "&amp;DATEDIF(TODAY(),Z1952,"YM")&amp;" meses"&amp;" "&amp;DATEDIF(TODAY(),Z1952,"MD")&amp;" dias"))))))))</f>
        <v>0 anos 10 meses 24 dias</v>
      </c>
      <c r="AE1952" s="35">
        <f t="shared" si="151"/>
        <v>364</v>
      </c>
      <c r="AF1952" s="35">
        <f t="shared" si="152"/>
        <v>366</v>
      </c>
      <c r="AG1952" s="17" t="str">
        <f t="shared" si="153"/>
        <v>0 anos 11 meses 31 dias</v>
      </c>
    </row>
    <row r="1953" spans="1:33" ht="11.25" customHeight="1" x14ac:dyDescent="0.2">
      <c r="A1953" s="8" t="s">
        <v>9</v>
      </c>
      <c r="B1953" s="8" t="s">
        <v>13</v>
      </c>
      <c r="C1953" s="22" t="s">
        <v>16</v>
      </c>
      <c r="D1953" s="37">
        <v>2024</v>
      </c>
      <c r="E1953" s="12" t="s">
        <v>157</v>
      </c>
      <c r="F1953" s="8" t="s">
        <v>158</v>
      </c>
      <c r="G1953" s="77" t="s">
        <v>12848</v>
      </c>
      <c r="H1953" s="78" t="s">
        <v>12849</v>
      </c>
      <c r="I1953" s="14" t="s">
        <v>12850</v>
      </c>
      <c r="J1953" s="14" t="s">
        <v>1302</v>
      </c>
      <c r="K1953" s="14" t="s">
        <v>29</v>
      </c>
      <c r="L1953" s="15" t="s">
        <v>30</v>
      </c>
      <c r="M1953" s="7" t="s">
        <v>9427</v>
      </c>
      <c r="N1953" s="15" t="s">
        <v>12836</v>
      </c>
      <c r="O1953" s="15" t="s">
        <v>12625</v>
      </c>
      <c r="P1953" s="15" t="s">
        <v>2518</v>
      </c>
      <c r="Q1953" s="15" t="s">
        <v>4109</v>
      </c>
      <c r="R1953" s="20">
        <v>32818</v>
      </c>
      <c r="S1953" s="20">
        <v>45369</v>
      </c>
      <c r="T1953" s="20">
        <v>45443</v>
      </c>
      <c r="U1953" s="20"/>
      <c r="V1953" s="20"/>
      <c r="W1953" s="20"/>
      <c r="X1953" s="17"/>
      <c r="Y1953" s="17"/>
      <c r="Z1953" s="20"/>
      <c r="AA1953" s="18">
        <f t="shared" ca="1" si="150"/>
        <v>35</v>
      </c>
      <c r="AB1953" s="20" t="s">
        <v>7878</v>
      </c>
      <c r="AC1953" s="35" t="str">
        <f t="shared" si="154"/>
        <v>0 anos 2 meses 13 dias</v>
      </c>
      <c r="AD1953" s="35" t="str">
        <f ca="1">IF(AND(V1953="",T1953&lt;TODAY()),"Contrato Encerrado",IF(AND(V1953="",T1953&gt;TODAY()),DATEDIF(TODAY(),T1953,"Y")&amp;" anos"&amp;" "&amp;DATEDIF(TODAY(),T1953,"YM")&amp;" meses"&amp;" "&amp;DATEDIF(TODAY(),T1953,"MD")&amp;" dias",IF(AND(X1953="",V1953&lt;TODAY()),"Contrato Encerrado",IF(AND(X1953="",V1953&gt;TODAY()),DATEDIF(TODAY(),V1953,"Y")&amp;" anos"&amp;" "&amp;DATEDIF(TODAY(),V1953,"YM")&amp;" meses"&amp;" "&amp;DATEDIF(TODAY(),V1953,"MD")&amp;" dias",IF(AND(Z1953="",X1953&lt;TODAY()),"Contrato Encerrado",IF(AND(Z1953="",X1953&gt;TODAY()),DATEDIF(TODAY(),X1953,"Y")&amp;" anos"&amp;" "&amp;DATEDIF(TODAY(),X1953,"YM")&amp;" meses"&amp;" "&amp;DATEDIF(TODAY(),X1953,"MD")&amp;" dias",IF(AND(Z1953&lt;&gt;””,Z1953&lt;TODAY()),"Contrato Encerrado",IF(AND(Z1953&lt;&gt;"",Z1953&gt;TODAY()),DATEDIF(TODAY(),Z1953,"Y")&amp;" anos"&amp;" "&amp;DATEDIF(TODAY(),Z1953,"YM")&amp;" meses"&amp;" "&amp;DATEDIF(TODAY(),Z1953,"MD")&amp;" dias"))))))))</f>
        <v>Contrato Encerrado</v>
      </c>
      <c r="AE1953" s="35">
        <f t="shared" si="151"/>
        <v>74</v>
      </c>
      <c r="AF1953" s="35">
        <f t="shared" si="152"/>
        <v>656</v>
      </c>
      <c r="AG1953" s="17" t="str">
        <f t="shared" si="153"/>
        <v>1 anos 9 meses 17 dias</v>
      </c>
    </row>
    <row r="1954" spans="1:33" ht="11.25" customHeight="1" x14ac:dyDescent="0.2">
      <c r="A1954" s="8" t="s">
        <v>9</v>
      </c>
      <c r="B1954" s="10" t="s">
        <v>13</v>
      </c>
      <c r="C1954" s="11" t="s">
        <v>25</v>
      </c>
      <c r="D1954" s="36">
        <v>2022</v>
      </c>
      <c r="E1954" s="12" t="s">
        <v>157</v>
      </c>
      <c r="F1954" s="8" t="s">
        <v>158</v>
      </c>
      <c r="G1954" s="77" t="s">
        <v>4676</v>
      </c>
      <c r="H1954" s="78" t="s">
        <v>4677</v>
      </c>
      <c r="I1954" s="14" t="s">
        <v>4678</v>
      </c>
      <c r="J1954" s="14" t="s">
        <v>14943</v>
      </c>
      <c r="K1954" s="14" t="s">
        <v>29</v>
      </c>
      <c r="L1954" s="15" t="s">
        <v>30</v>
      </c>
      <c r="M1954" s="7" t="s">
        <v>9427</v>
      </c>
      <c r="N1954" s="16" t="s">
        <v>2101</v>
      </c>
      <c r="O1954" s="16"/>
      <c r="P1954" s="16" t="s">
        <v>2518</v>
      </c>
      <c r="Q1954" s="16" t="s">
        <v>2521</v>
      </c>
      <c r="R1954" s="31">
        <v>30230</v>
      </c>
      <c r="S1954" s="31">
        <v>44851</v>
      </c>
      <c r="T1954" s="31">
        <v>45323</v>
      </c>
      <c r="U1954" s="31"/>
      <c r="V1954" s="31"/>
      <c r="W1954" s="31"/>
      <c r="X1954" s="17"/>
      <c r="Y1954" s="17"/>
      <c r="Z1954" s="31"/>
      <c r="AA1954" s="18">
        <f t="shared" ca="1" si="150"/>
        <v>43</v>
      </c>
      <c r="AB1954" s="19" t="s">
        <v>7878</v>
      </c>
      <c r="AC1954" s="35" t="str">
        <f t="shared" si="154"/>
        <v>1 anos 3 meses 15 dias</v>
      </c>
      <c r="AD1954" s="35" t="str">
        <f ca="1">IF(AND(V1954="",T1954&lt;TODAY()),"Contrato Encerrado",IF(AND(V1954="",T1954&gt;TODAY()),DATEDIF(TODAY(),T1954,"Y")&amp;" anos"&amp;" "&amp;DATEDIF(TODAY(),T1954,"YM")&amp;" meses"&amp;" "&amp;DATEDIF(TODAY(),T1954,"MD")&amp;" dias",IF(AND(X1954="",V1954&lt;TODAY()),"Contrato Encerrado",IF(AND(X1954="",V1954&gt;TODAY()),DATEDIF(TODAY(),V1954,"Y")&amp;" anos"&amp;" "&amp;DATEDIF(TODAY(),V1954,"YM")&amp;" meses"&amp;" "&amp;DATEDIF(TODAY(),V1954,"MD")&amp;" dias",IF(AND(Z1954="",X1954&lt;TODAY()),"Contrato Encerrado",IF(AND(Z1954="",X1954&gt;TODAY()),DATEDIF(TODAY(),X1954,"Y")&amp;" anos"&amp;" "&amp;DATEDIF(TODAY(),X1954,"YM")&amp;" meses"&amp;" "&amp;DATEDIF(TODAY(),X1954,"MD")&amp;" dias",IF(AND(Z1954&lt;&gt;””,Z1954&lt;TODAY()),"Contrato Encerrado",IF(AND(Z1954&lt;&gt;"",Z1954&gt;TODAY()),DATEDIF(TODAY(),Z1954,"Y")&amp;" anos"&amp;" "&amp;DATEDIF(TODAY(),Z1954,"YM")&amp;" meses"&amp;" "&amp;DATEDIF(TODAY(),Z1954,"MD")&amp;" dias"))))))))</f>
        <v>Contrato Encerrado</v>
      </c>
      <c r="AE1954" s="35">
        <f t="shared" si="151"/>
        <v>472</v>
      </c>
      <c r="AF1954" s="35">
        <f t="shared" si="152"/>
        <v>258</v>
      </c>
      <c r="AG1954" s="17" t="str">
        <f t="shared" si="153"/>
        <v>0 anos 8 meses 14 dias</v>
      </c>
    </row>
    <row r="1955" spans="1:33" ht="11.25" customHeight="1" x14ac:dyDescent="0.2">
      <c r="A1955" s="8" t="s">
        <v>9</v>
      </c>
      <c r="B1955" s="8" t="s">
        <v>13</v>
      </c>
      <c r="C1955" s="22" t="s">
        <v>14</v>
      </c>
      <c r="D1955" s="36">
        <v>2025</v>
      </c>
      <c r="E1955" s="12" t="s">
        <v>27</v>
      </c>
      <c r="F1955" s="8" t="s">
        <v>28</v>
      </c>
      <c r="G1955" s="9" t="s">
        <v>16780</v>
      </c>
      <c r="H1955" s="8" t="s">
        <v>16781</v>
      </c>
      <c r="I1955" s="14" t="s">
        <v>16778</v>
      </c>
      <c r="J1955" s="14" t="s">
        <v>1302</v>
      </c>
      <c r="K1955" s="14" t="s">
        <v>29</v>
      </c>
      <c r="L1955" s="15" t="s">
        <v>30</v>
      </c>
      <c r="M1955" s="7" t="s">
        <v>16153</v>
      </c>
      <c r="N1955" s="15" t="s">
        <v>2102</v>
      </c>
      <c r="O1955" s="15" t="s">
        <v>16782</v>
      </c>
      <c r="P1955" s="15" t="s">
        <v>2518</v>
      </c>
      <c r="Q1955" s="15" t="s">
        <v>4109</v>
      </c>
      <c r="R1955" s="20">
        <v>27916</v>
      </c>
      <c r="S1955" s="20">
        <v>45705</v>
      </c>
      <c r="T1955" s="20">
        <v>45716</v>
      </c>
      <c r="U1955" s="20"/>
      <c r="V1955" s="20"/>
      <c r="W1955" s="20"/>
      <c r="X1955" s="17"/>
      <c r="Y1955" s="17"/>
      <c r="Z1955" s="20"/>
      <c r="AA1955" s="21">
        <f t="shared" ca="1" si="150"/>
        <v>49</v>
      </c>
      <c r="AB1955" s="15" t="s">
        <v>7878</v>
      </c>
      <c r="AC1955" s="35" t="str">
        <f t="shared" si="154"/>
        <v>0 anos 0 meses 11 dias</v>
      </c>
      <c r="AD1955" s="35" t="str">
        <f ca="1">IF(AND(V1955="",T1955&lt;TODAY()),"Contrato Encerrado",IF(AND(V1955="",T1955&gt;TODAY()),DATEDIF(TODAY(),T1955,"Y")&amp;" anos"&amp;" "&amp;DATEDIF(TODAY(),T1955,"YM")&amp;" meses"&amp;" "&amp;DATEDIF(TODAY(),T1955,"MD")&amp;" dias",IF(AND(X1955="",V1955&lt;TODAY()),"Contrato Encerrado",IF(AND(X1955="",V1955&gt;TODAY()),DATEDIF(TODAY(),V1955,"Y")&amp;" anos"&amp;" "&amp;DATEDIF(TODAY(),V1955,"YM")&amp;" meses"&amp;" "&amp;DATEDIF(TODAY(),V1955,"MD")&amp;" dias",IF(AND(Z1955="",X1955&lt;TODAY()),"Contrato Encerrado",IF(AND(Z1955="",X1955&gt;TODAY()),DATEDIF(TODAY(),X1955,"Y")&amp;" anos"&amp;" "&amp;DATEDIF(TODAY(),X1955,"YM")&amp;" meses"&amp;" "&amp;DATEDIF(TODAY(),X1955,"MD")&amp;" dias",IF(AND(Z1955&lt;&gt;””,Z1955&lt;TODAY()),"Contrato Encerrado",IF(AND(Z1955&lt;&gt;"",Z1955&gt;TODAY()),DATEDIF(TODAY(),Z1955,"Y")&amp;" anos"&amp;" "&amp;DATEDIF(TODAY(),Z1955,"YM")&amp;" meses"&amp;" "&amp;DATEDIF(TODAY(),Z1955,"MD")&amp;" dias"))))))))</f>
        <v>Contrato Encerrado</v>
      </c>
      <c r="AE1955" s="35">
        <f t="shared" si="151"/>
        <v>11</v>
      </c>
      <c r="AF1955" s="35">
        <f t="shared" si="152"/>
        <v>719</v>
      </c>
      <c r="AG1955" s="17" t="str">
        <f t="shared" si="153"/>
        <v>1 anos 11 meses 19 dias</v>
      </c>
    </row>
    <row r="1956" spans="1:33" ht="11.25" customHeight="1" x14ac:dyDescent="0.2">
      <c r="A1956" s="8" t="s">
        <v>9</v>
      </c>
      <c r="B1956" s="8" t="s">
        <v>13</v>
      </c>
      <c r="C1956" s="22" t="s">
        <v>25</v>
      </c>
      <c r="D1956" s="37">
        <v>2023</v>
      </c>
      <c r="E1956" s="12" t="s">
        <v>128</v>
      </c>
      <c r="F1956" s="8" t="s">
        <v>129</v>
      </c>
      <c r="G1956" s="77" t="s">
        <v>10766</v>
      </c>
      <c r="H1956" s="78" t="s">
        <v>10767</v>
      </c>
      <c r="I1956" s="14" t="s">
        <v>10768</v>
      </c>
      <c r="J1956" s="14" t="s">
        <v>10</v>
      </c>
      <c r="K1956" s="14" t="s">
        <v>29</v>
      </c>
      <c r="L1956" s="15" t="s">
        <v>30</v>
      </c>
      <c r="M1956" s="7" t="s">
        <v>9427</v>
      </c>
      <c r="N1956" s="15" t="s">
        <v>2098</v>
      </c>
      <c r="O1956" s="15" t="s">
        <v>7899</v>
      </c>
      <c r="P1956" s="15" t="s">
        <v>2518</v>
      </c>
      <c r="Q1956" s="15" t="s">
        <v>2523</v>
      </c>
      <c r="R1956" s="20">
        <v>36778</v>
      </c>
      <c r="S1956" s="20">
        <v>45261</v>
      </c>
      <c r="T1956" s="20" t="s">
        <v>14952</v>
      </c>
      <c r="U1956" s="20"/>
      <c r="V1956" s="20"/>
      <c r="W1956" s="20"/>
      <c r="X1956" s="17"/>
      <c r="Y1956" s="17"/>
      <c r="Z1956" s="20"/>
      <c r="AA1956" s="18">
        <f t="shared" ca="1" si="150"/>
        <v>25</v>
      </c>
      <c r="AB1956" s="20" t="s">
        <v>7878</v>
      </c>
      <c r="AC1956" s="35" t="str">
        <f t="shared" si="154"/>
        <v>1 anos 11 meses 29 dias</v>
      </c>
      <c r="AD1956" s="35" t="str">
        <f ca="1">IF(AND(V1956="",T1956&lt;TODAY()),"Contrato Encerrado",IF(AND(V1956="",T1956&gt;TODAY()),DATEDIF(TODAY(),T1956,"Y")&amp;" anos"&amp;" "&amp;DATEDIF(TODAY(),T1956,"YM")&amp;" meses"&amp;" "&amp;DATEDIF(TODAY(),T1956,"MD")&amp;" dias",IF(AND(X1956="",V1956&lt;TODAY()),"Contrato Encerrado",IF(AND(X1956="",V1956&gt;TODAY()),DATEDIF(TODAY(),V1956,"Y")&amp;" anos"&amp;" "&amp;DATEDIF(TODAY(),V1956,"YM")&amp;" meses"&amp;" "&amp;DATEDIF(TODAY(),V1956,"MD")&amp;" dias",IF(AND(Z1956="",X1956&lt;TODAY()),"Contrato Encerrado",IF(AND(Z1956="",X1956&gt;TODAY()),DATEDIF(TODAY(),X1956,"Y")&amp;" anos"&amp;" "&amp;DATEDIF(TODAY(),X1956,"YM")&amp;" meses"&amp;" "&amp;DATEDIF(TODAY(),X1956,"MD")&amp;" dias",IF(AND(Z1956&lt;&gt;””,Z1956&lt;TODAY()),"Contrato Encerrado",IF(AND(Z1956&lt;&gt;"",Z1956&gt;TODAY()),DATEDIF(TODAY(),Z1956,"Y")&amp;" anos"&amp;" "&amp;DATEDIF(TODAY(),Z1956,"YM")&amp;" meses"&amp;" "&amp;DATEDIF(TODAY(),Z1956,"MD")&amp;" dias"))))))))</f>
        <v>0 anos 1 meses 23 dias</v>
      </c>
      <c r="AE1956" s="35">
        <f t="shared" si="151"/>
        <v>730</v>
      </c>
      <c r="AF1956" s="35">
        <f t="shared" si="152"/>
        <v>0</v>
      </c>
      <c r="AG1956" s="17" t="str">
        <f t="shared" si="153"/>
        <v>ESTÁGIO COMPLETOU 2 ANOS</v>
      </c>
    </row>
    <row r="1957" spans="1:33" ht="11.25" customHeight="1" x14ac:dyDescent="0.2">
      <c r="A1957" s="8" t="s">
        <v>9</v>
      </c>
      <c r="B1957" s="8" t="s">
        <v>13</v>
      </c>
      <c r="C1957" s="22" t="s">
        <v>15</v>
      </c>
      <c r="D1957" s="37">
        <v>2023</v>
      </c>
      <c r="E1957" s="23" t="s">
        <v>157</v>
      </c>
      <c r="F1957" s="8" t="s">
        <v>158</v>
      </c>
      <c r="G1957" s="77" t="s">
        <v>6607</v>
      </c>
      <c r="H1957" s="78" t="s">
        <v>6608</v>
      </c>
      <c r="I1957" s="9" t="s">
        <v>6609</v>
      </c>
      <c r="J1957" s="14" t="s">
        <v>14943</v>
      </c>
      <c r="K1957" s="9" t="s">
        <v>29</v>
      </c>
      <c r="L1957" s="24" t="s">
        <v>30</v>
      </c>
      <c r="M1957" s="7" t="s">
        <v>9427</v>
      </c>
      <c r="N1957" s="24" t="s">
        <v>2101</v>
      </c>
      <c r="O1957" s="24"/>
      <c r="P1957" s="24" t="s">
        <v>2518</v>
      </c>
      <c r="Q1957" s="24" t="s">
        <v>2521</v>
      </c>
      <c r="R1957" s="17">
        <v>31526</v>
      </c>
      <c r="S1957" s="17">
        <v>44973</v>
      </c>
      <c r="T1957" s="31">
        <v>45323</v>
      </c>
      <c r="U1957" s="17"/>
      <c r="V1957" s="31"/>
      <c r="W1957" s="17"/>
      <c r="X1957" s="17"/>
      <c r="Y1957" s="17"/>
      <c r="Z1957" s="31"/>
      <c r="AA1957" s="18">
        <f t="shared" ca="1" si="150"/>
        <v>39</v>
      </c>
      <c r="AB1957" s="19" t="s">
        <v>7878</v>
      </c>
      <c r="AC1957" s="35" t="str">
        <f t="shared" si="154"/>
        <v>0 anos 11 meses 16 dias</v>
      </c>
      <c r="AD1957" s="35" t="str">
        <f ca="1">IF(AND(V1957="",T1957&lt;TODAY()),"Contrato Encerrado",IF(AND(V1957="",T1957&gt;TODAY()),DATEDIF(TODAY(),T1957,"Y")&amp;" anos"&amp;" "&amp;DATEDIF(TODAY(),T1957,"YM")&amp;" meses"&amp;" "&amp;DATEDIF(TODAY(),T1957,"MD")&amp;" dias",IF(AND(X1957="",V1957&lt;TODAY()),"Contrato Encerrado",IF(AND(X1957="",V1957&gt;TODAY()),DATEDIF(TODAY(),V1957,"Y")&amp;" anos"&amp;" "&amp;DATEDIF(TODAY(),V1957,"YM")&amp;" meses"&amp;" "&amp;DATEDIF(TODAY(),V1957,"MD")&amp;" dias",IF(AND(Z1957="",X1957&lt;TODAY()),"Contrato Encerrado",IF(AND(Z1957="",X1957&gt;TODAY()),DATEDIF(TODAY(),X1957,"Y")&amp;" anos"&amp;" "&amp;DATEDIF(TODAY(),X1957,"YM")&amp;" meses"&amp;" "&amp;DATEDIF(TODAY(),X1957,"MD")&amp;" dias",IF(AND(Z1957&lt;&gt;””,Z1957&lt;TODAY()),"Contrato Encerrado",IF(AND(Z1957&lt;&gt;"",Z1957&gt;TODAY()),DATEDIF(TODAY(),Z1957,"Y")&amp;" anos"&amp;" "&amp;DATEDIF(TODAY(),Z1957,"YM")&amp;" meses"&amp;" "&amp;DATEDIF(TODAY(),Z1957,"MD")&amp;" dias"))))))))</f>
        <v>Contrato Encerrado</v>
      </c>
      <c r="AE1957" s="35">
        <f t="shared" si="151"/>
        <v>350</v>
      </c>
      <c r="AF1957" s="35">
        <f t="shared" si="152"/>
        <v>380</v>
      </c>
      <c r="AG1957" s="17" t="str">
        <f t="shared" si="153"/>
        <v>1 anos 0 meses 14 dias</v>
      </c>
    </row>
    <row r="1958" spans="1:33" ht="11.25" customHeight="1" x14ac:dyDescent="0.2">
      <c r="A1958" s="8" t="s">
        <v>9</v>
      </c>
      <c r="B1958" s="8" t="s">
        <v>13</v>
      </c>
      <c r="C1958" s="22" t="s">
        <v>17</v>
      </c>
      <c r="D1958" s="37">
        <v>2025</v>
      </c>
      <c r="E1958" s="12" t="s">
        <v>772</v>
      </c>
      <c r="F1958" s="8" t="s">
        <v>773</v>
      </c>
      <c r="G1958" s="9" t="s">
        <v>16612</v>
      </c>
      <c r="H1958" s="8" t="s">
        <v>16613</v>
      </c>
      <c r="I1958" s="14" t="s">
        <v>16614</v>
      </c>
      <c r="J1958" s="14" t="s">
        <v>10</v>
      </c>
      <c r="K1958" s="14" t="s">
        <v>29</v>
      </c>
      <c r="L1958" s="15" t="s">
        <v>81</v>
      </c>
      <c r="M1958" s="7" t="s">
        <v>82</v>
      </c>
      <c r="N1958" s="15" t="s">
        <v>6032</v>
      </c>
      <c r="O1958" s="15" t="s">
        <v>16615</v>
      </c>
      <c r="P1958" s="15" t="s">
        <v>2518</v>
      </c>
      <c r="Q1958" s="15" t="s">
        <v>2523</v>
      </c>
      <c r="R1958" s="20">
        <v>31845</v>
      </c>
      <c r="S1958" s="20">
        <v>45775</v>
      </c>
      <c r="T1958" s="20">
        <v>45991</v>
      </c>
      <c r="U1958" s="20"/>
      <c r="V1958" s="20"/>
      <c r="W1958" s="20"/>
      <c r="X1958" s="17"/>
      <c r="Y1958" s="17"/>
      <c r="Z1958" s="20"/>
      <c r="AA1958" s="18">
        <f t="shared" ca="1" si="150"/>
        <v>38</v>
      </c>
      <c r="AB1958" s="15" t="s">
        <v>7877</v>
      </c>
      <c r="AC1958" s="35" t="str">
        <f t="shared" si="154"/>
        <v>0 anos 7 meses 2 dias</v>
      </c>
      <c r="AD1958" s="35" t="str">
        <f ca="1">IF(AND(V1958="",T1958&lt;TODAY()),"Contrato Encerrado",IF(AND(V1958="",T1958&gt;TODAY()),DATEDIF(TODAY(),T1958,"Y")&amp;" anos"&amp;" "&amp;DATEDIF(TODAY(),T1958,"YM")&amp;" meses"&amp;" "&amp;DATEDIF(TODAY(),T1958,"MD")&amp;" dias",IF(AND(X1958="",V1958&lt;TODAY()),"Contrato Encerrado",IF(AND(X1958="",V1958&gt;TODAY()),DATEDIF(TODAY(),V1958,"Y")&amp;" anos"&amp;" "&amp;DATEDIF(TODAY(),V1958,"YM")&amp;" meses"&amp;" "&amp;DATEDIF(TODAY(),V1958,"MD")&amp;" dias",IF(AND(Z1958="",X1958&lt;TODAY()),"Contrato Encerrado",IF(AND(Z1958="",X1958&gt;TODAY()),DATEDIF(TODAY(),X1958,"Y")&amp;" anos"&amp;" "&amp;DATEDIF(TODAY(),X1958,"YM")&amp;" meses"&amp;" "&amp;DATEDIF(TODAY(),X1958,"MD")&amp;" dias",IF(AND(Z1958&lt;&gt;””,Z1958&lt;TODAY()),"Contrato Encerrado",IF(AND(Z1958&lt;&gt;"",Z1958&gt;TODAY()),DATEDIF(TODAY(),Z1958,"Y")&amp;" anos"&amp;" "&amp;DATEDIF(TODAY(),Z1958,"YM")&amp;" meses"&amp;" "&amp;DATEDIF(TODAY(),Z1958,"MD")&amp;" dias"))))))))</f>
        <v>0 anos 1 meses 23 dias</v>
      </c>
      <c r="AE1958" s="35">
        <f t="shared" si="151"/>
        <v>216</v>
      </c>
      <c r="AF1958" s="35">
        <f t="shared" si="152"/>
        <v>514</v>
      </c>
      <c r="AG1958" s="17" t="str">
        <f t="shared" si="153"/>
        <v>1 anos 4 meses 28 dias</v>
      </c>
    </row>
    <row r="1959" spans="1:33" ht="11.25" customHeight="1" x14ac:dyDescent="0.2">
      <c r="A1959" s="8" t="s">
        <v>9</v>
      </c>
      <c r="B1959" s="10" t="s">
        <v>13</v>
      </c>
      <c r="C1959" s="11" t="s">
        <v>25</v>
      </c>
      <c r="D1959" s="36">
        <v>2022</v>
      </c>
      <c r="E1959" s="12" t="s">
        <v>157</v>
      </c>
      <c r="F1959" s="8" t="s">
        <v>158</v>
      </c>
      <c r="G1959" s="77" t="s">
        <v>4679</v>
      </c>
      <c r="H1959" s="78" t="s">
        <v>4680</v>
      </c>
      <c r="I1959" s="14" t="s">
        <v>4681</v>
      </c>
      <c r="J1959" s="14" t="s">
        <v>14943</v>
      </c>
      <c r="K1959" s="14" t="s">
        <v>29</v>
      </c>
      <c r="L1959" s="15" t="s">
        <v>30</v>
      </c>
      <c r="M1959" s="7" t="s">
        <v>9427</v>
      </c>
      <c r="N1959" s="16" t="s">
        <v>4159</v>
      </c>
      <c r="O1959" s="16"/>
      <c r="P1959" s="16" t="s">
        <v>2518</v>
      </c>
      <c r="Q1959" s="16" t="s">
        <v>2521</v>
      </c>
      <c r="R1959" s="31">
        <v>27159</v>
      </c>
      <c r="S1959" s="31">
        <v>44887</v>
      </c>
      <c r="T1959" s="31">
        <v>45308</v>
      </c>
      <c r="U1959" s="31"/>
      <c r="V1959" s="31"/>
      <c r="W1959" s="31"/>
      <c r="X1959" s="17"/>
      <c r="Y1959" s="17"/>
      <c r="Z1959" s="31"/>
      <c r="AA1959" s="18">
        <f t="shared" ca="1" si="150"/>
        <v>51</v>
      </c>
      <c r="AB1959" s="19" t="s">
        <v>7877</v>
      </c>
      <c r="AC1959" s="35" t="str">
        <f t="shared" si="154"/>
        <v>1 anos 1 meses 26 dias</v>
      </c>
      <c r="AD1959" s="35" t="str">
        <f ca="1">IF(AND(V1959="",T1959&lt;TODAY()),"Contrato Encerrado",IF(AND(V1959="",T1959&gt;TODAY()),DATEDIF(TODAY(),T1959,"Y")&amp;" anos"&amp;" "&amp;DATEDIF(TODAY(),T1959,"YM")&amp;" meses"&amp;" "&amp;DATEDIF(TODAY(),T1959,"MD")&amp;" dias",IF(AND(X1959="",V1959&lt;TODAY()),"Contrato Encerrado",IF(AND(X1959="",V1959&gt;TODAY()),DATEDIF(TODAY(),V1959,"Y")&amp;" anos"&amp;" "&amp;DATEDIF(TODAY(),V1959,"YM")&amp;" meses"&amp;" "&amp;DATEDIF(TODAY(),V1959,"MD")&amp;" dias",IF(AND(Z1959="",X1959&lt;TODAY()),"Contrato Encerrado",IF(AND(Z1959="",X1959&gt;TODAY()),DATEDIF(TODAY(),X1959,"Y")&amp;" anos"&amp;" "&amp;DATEDIF(TODAY(),X1959,"YM")&amp;" meses"&amp;" "&amp;DATEDIF(TODAY(),X1959,"MD")&amp;" dias",IF(AND(Z1959&lt;&gt;””,Z1959&lt;TODAY()),"Contrato Encerrado",IF(AND(Z1959&lt;&gt;"",Z1959&gt;TODAY()),DATEDIF(TODAY(),Z1959,"Y")&amp;" anos"&amp;" "&amp;DATEDIF(TODAY(),Z1959,"YM")&amp;" meses"&amp;" "&amp;DATEDIF(TODAY(),Z1959,"MD")&amp;" dias"))))))))</f>
        <v>Contrato Encerrado</v>
      </c>
      <c r="AE1959" s="35">
        <f t="shared" si="151"/>
        <v>421</v>
      </c>
      <c r="AF1959" s="35">
        <f t="shared" si="152"/>
        <v>309</v>
      </c>
      <c r="AG1959" s="17" t="str">
        <f t="shared" si="153"/>
        <v>0 anos 10 meses 4 dias</v>
      </c>
    </row>
    <row r="1960" spans="1:33" ht="11.25" customHeight="1" x14ac:dyDescent="0.2">
      <c r="A1960" s="10" t="s">
        <v>9</v>
      </c>
      <c r="B1960" s="10" t="s">
        <v>13</v>
      </c>
      <c r="C1960" s="11" t="s">
        <v>16</v>
      </c>
      <c r="D1960" s="36">
        <v>2021</v>
      </c>
      <c r="E1960" s="13" t="s">
        <v>27</v>
      </c>
      <c r="F1960" s="10" t="s">
        <v>28</v>
      </c>
      <c r="G1960" s="83" t="s">
        <v>37</v>
      </c>
      <c r="H1960" s="84" t="s">
        <v>38</v>
      </c>
      <c r="I1960" s="13" t="s">
        <v>39</v>
      </c>
      <c r="J1960" s="14" t="s">
        <v>1302</v>
      </c>
      <c r="K1960" s="13" t="s">
        <v>29</v>
      </c>
      <c r="L1960" s="25" t="s">
        <v>30</v>
      </c>
      <c r="M1960" s="7" t="s">
        <v>9427</v>
      </c>
      <c r="N1960" s="26" t="s">
        <v>2099</v>
      </c>
      <c r="O1960" s="26"/>
      <c r="P1960" s="26" t="s">
        <v>2517</v>
      </c>
      <c r="Q1960" s="26" t="s">
        <v>2522</v>
      </c>
      <c r="R1960" s="31">
        <v>35476</v>
      </c>
      <c r="S1960" s="31">
        <v>44287</v>
      </c>
      <c r="T1960" s="31">
        <v>44652</v>
      </c>
      <c r="U1960" s="31"/>
      <c r="V1960" s="31"/>
      <c r="W1960" s="31"/>
      <c r="X1960" s="17"/>
      <c r="Y1960" s="17"/>
      <c r="Z1960" s="31"/>
      <c r="AA1960" s="18">
        <f t="shared" ca="1" si="150"/>
        <v>28</v>
      </c>
      <c r="AB1960" s="19" t="s">
        <v>7877</v>
      </c>
      <c r="AC1960" s="35" t="str">
        <f t="shared" si="154"/>
        <v>1 anos 0 meses 0 dias</v>
      </c>
      <c r="AD1960" s="35" t="str">
        <f ca="1">IF(AND(V1960="",T1960&lt;TODAY()),"Contrato Encerrado",IF(AND(V1960="",T1960&gt;TODAY()),DATEDIF(TODAY(),T1960,"Y")&amp;" anos"&amp;" "&amp;DATEDIF(TODAY(),T1960,"YM")&amp;" meses"&amp;" "&amp;DATEDIF(TODAY(),T1960,"MD")&amp;" dias",IF(AND(X1960="",V1960&lt;TODAY()),"Contrato Encerrado",IF(AND(X1960="",V1960&gt;TODAY()),DATEDIF(TODAY(),V1960,"Y")&amp;" anos"&amp;" "&amp;DATEDIF(TODAY(),V1960,"YM")&amp;" meses"&amp;" "&amp;DATEDIF(TODAY(),V1960,"MD")&amp;" dias",IF(AND(Z1960="",X1960&lt;TODAY()),"Contrato Encerrado",IF(AND(Z1960="",X1960&gt;TODAY()),DATEDIF(TODAY(),X1960,"Y")&amp;" anos"&amp;" "&amp;DATEDIF(TODAY(),X1960,"YM")&amp;" meses"&amp;" "&amp;DATEDIF(TODAY(),X1960,"MD")&amp;" dias",IF(AND(Z1960&lt;&gt;””,Z1960&lt;TODAY()),"Contrato Encerrado",IF(AND(Z1960&lt;&gt;"",Z1960&gt;TODAY()),DATEDIF(TODAY(),Z1960,"Y")&amp;" anos"&amp;" "&amp;DATEDIF(TODAY(),Z1960,"YM")&amp;" meses"&amp;" "&amp;DATEDIF(TODAY(),Z1960,"MD")&amp;" dias"))))))))</f>
        <v>Contrato Encerrado</v>
      </c>
      <c r="AE1960" s="35">
        <f t="shared" si="151"/>
        <v>365</v>
      </c>
      <c r="AF1960" s="35">
        <f t="shared" si="152"/>
        <v>365</v>
      </c>
      <c r="AG1960" s="17" t="str">
        <f t="shared" si="153"/>
        <v>0 anos 11 meses 30 dias</v>
      </c>
    </row>
    <row r="1961" spans="1:33" ht="11.25" customHeight="1" x14ac:dyDescent="0.2">
      <c r="A1961" s="8" t="s">
        <v>9</v>
      </c>
      <c r="B1961" s="8" t="s">
        <v>13</v>
      </c>
      <c r="C1961" s="22" t="s">
        <v>15</v>
      </c>
      <c r="D1961" s="37">
        <v>2023</v>
      </c>
      <c r="E1961" s="23" t="s">
        <v>27</v>
      </c>
      <c r="F1961" s="8" t="s">
        <v>28</v>
      </c>
      <c r="G1961" s="77" t="s">
        <v>6610</v>
      </c>
      <c r="H1961" s="78" t="s">
        <v>6611</v>
      </c>
      <c r="I1961" s="9" t="s">
        <v>6612</v>
      </c>
      <c r="J1961" s="14" t="s">
        <v>1302</v>
      </c>
      <c r="K1961" s="9" t="s">
        <v>29</v>
      </c>
      <c r="L1961" s="24" t="s">
        <v>30</v>
      </c>
      <c r="M1961" s="7" t="s">
        <v>9427</v>
      </c>
      <c r="N1961" s="24" t="s">
        <v>2099</v>
      </c>
      <c r="O1961" s="24"/>
      <c r="P1961" s="24" t="s">
        <v>2518</v>
      </c>
      <c r="Q1961" s="24" t="s">
        <v>4109</v>
      </c>
      <c r="R1961" s="17">
        <v>37652</v>
      </c>
      <c r="S1961" s="17">
        <v>44986</v>
      </c>
      <c r="T1961" s="31">
        <v>45394</v>
      </c>
      <c r="U1961" s="17"/>
      <c r="V1961" s="31"/>
      <c r="W1961" s="17"/>
      <c r="X1961" s="17"/>
      <c r="Y1961" s="17"/>
      <c r="Z1961" s="31"/>
      <c r="AA1961" s="18">
        <f t="shared" ca="1" si="150"/>
        <v>22</v>
      </c>
      <c r="AB1961" s="19" t="s">
        <v>7877</v>
      </c>
      <c r="AC1961" s="35" t="str">
        <f t="shared" si="154"/>
        <v>1 anos 1 meses 11 dias</v>
      </c>
      <c r="AD1961" s="35" t="str">
        <f ca="1">IF(AND(V1961="",T1961&lt;TODAY()),"Contrato Encerrado",IF(AND(V1961="",T1961&gt;TODAY()),DATEDIF(TODAY(),T1961,"Y")&amp;" anos"&amp;" "&amp;DATEDIF(TODAY(),T1961,"YM")&amp;" meses"&amp;" "&amp;DATEDIF(TODAY(),T1961,"MD")&amp;" dias",IF(AND(X1961="",V1961&lt;TODAY()),"Contrato Encerrado",IF(AND(X1961="",V1961&gt;TODAY()),DATEDIF(TODAY(),V1961,"Y")&amp;" anos"&amp;" "&amp;DATEDIF(TODAY(),V1961,"YM")&amp;" meses"&amp;" "&amp;DATEDIF(TODAY(),V1961,"MD")&amp;" dias",IF(AND(Z1961="",X1961&lt;TODAY()),"Contrato Encerrado",IF(AND(Z1961="",X1961&gt;TODAY()),DATEDIF(TODAY(),X1961,"Y")&amp;" anos"&amp;" "&amp;DATEDIF(TODAY(),X1961,"YM")&amp;" meses"&amp;" "&amp;DATEDIF(TODAY(),X1961,"MD")&amp;" dias",IF(AND(Z1961&lt;&gt;””,Z1961&lt;TODAY()),"Contrato Encerrado",IF(AND(Z1961&lt;&gt;"",Z1961&gt;TODAY()),DATEDIF(TODAY(),Z1961,"Y")&amp;" anos"&amp;" "&amp;DATEDIF(TODAY(),Z1961,"YM")&amp;" meses"&amp;" "&amp;DATEDIF(TODAY(),Z1961,"MD")&amp;" dias"))))))))</f>
        <v>Contrato Encerrado</v>
      </c>
      <c r="AE1961" s="35">
        <f t="shared" si="151"/>
        <v>408</v>
      </c>
      <c r="AF1961" s="35">
        <f t="shared" si="152"/>
        <v>322</v>
      </c>
      <c r="AG1961" s="17" t="str">
        <f t="shared" si="153"/>
        <v>0 anos 10 meses 17 dias</v>
      </c>
    </row>
    <row r="1962" spans="1:33" ht="11.25" customHeight="1" x14ac:dyDescent="0.2">
      <c r="A1962" s="8" t="s">
        <v>9</v>
      </c>
      <c r="B1962" s="10" t="s">
        <v>13</v>
      </c>
      <c r="C1962" s="11" t="s">
        <v>25</v>
      </c>
      <c r="D1962" s="36">
        <v>2021</v>
      </c>
      <c r="E1962" s="12" t="s">
        <v>157</v>
      </c>
      <c r="F1962" s="8" t="s">
        <v>158</v>
      </c>
      <c r="G1962" s="77" t="s">
        <v>3515</v>
      </c>
      <c r="H1962" s="78" t="s">
        <v>3516</v>
      </c>
      <c r="I1962" s="14" t="s">
        <v>3517</v>
      </c>
      <c r="J1962" s="14" t="s">
        <v>1302</v>
      </c>
      <c r="K1962" s="14" t="s">
        <v>29</v>
      </c>
      <c r="L1962" s="15" t="s">
        <v>81</v>
      </c>
      <c r="M1962" s="7" t="s">
        <v>82</v>
      </c>
      <c r="N1962" s="26" t="s">
        <v>4113</v>
      </c>
      <c r="O1962" s="26"/>
      <c r="P1962" s="26" t="s">
        <v>2517</v>
      </c>
      <c r="Q1962" s="26" t="s">
        <v>2522</v>
      </c>
      <c r="R1962" s="31">
        <v>37946</v>
      </c>
      <c r="S1962" s="31">
        <v>44532</v>
      </c>
      <c r="T1962" s="31">
        <v>44562</v>
      </c>
      <c r="U1962" s="111"/>
      <c r="V1962" s="111"/>
      <c r="W1962" s="111"/>
      <c r="X1962" s="17"/>
      <c r="Y1962" s="17"/>
      <c r="Z1962" s="111"/>
      <c r="AA1962" s="18">
        <f t="shared" ca="1" si="150"/>
        <v>21</v>
      </c>
      <c r="AB1962" s="19" t="s">
        <v>7877</v>
      </c>
      <c r="AC1962" s="35" t="str">
        <f t="shared" si="154"/>
        <v>0 anos 0 meses 30 dias</v>
      </c>
      <c r="AD1962" s="35" t="str">
        <f ca="1">IF(AND(V1962="",T1962&lt;TODAY()),"Contrato Encerrado",IF(AND(V1962="",T1962&gt;TODAY()),DATEDIF(TODAY(),T1962,"Y")&amp;" anos"&amp;" "&amp;DATEDIF(TODAY(),T1962,"YM")&amp;" meses"&amp;" "&amp;DATEDIF(TODAY(),T1962,"MD")&amp;" dias",IF(AND(X1962="",V1962&lt;TODAY()),"Contrato Encerrado",IF(AND(X1962="",V1962&gt;TODAY()),DATEDIF(TODAY(),V1962,"Y")&amp;" anos"&amp;" "&amp;DATEDIF(TODAY(),V1962,"YM")&amp;" meses"&amp;" "&amp;DATEDIF(TODAY(),V1962,"MD")&amp;" dias",IF(AND(Z1962="",X1962&lt;TODAY()),"Contrato Encerrado",IF(AND(Z1962="",X1962&gt;TODAY()),DATEDIF(TODAY(),X1962,"Y")&amp;" anos"&amp;" "&amp;DATEDIF(TODAY(),X1962,"YM")&amp;" meses"&amp;" "&amp;DATEDIF(TODAY(),X1962,"MD")&amp;" dias",IF(AND(Z1962&lt;&gt;””,Z1962&lt;TODAY()),"Contrato Encerrado",IF(AND(Z1962&lt;&gt;"",Z1962&gt;TODAY()),DATEDIF(TODAY(),Z1962,"Y")&amp;" anos"&amp;" "&amp;DATEDIF(TODAY(),Z1962,"YM")&amp;" meses"&amp;" "&amp;DATEDIF(TODAY(),Z1962,"MD")&amp;" dias"))))))))</f>
        <v>Contrato Encerrado</v>
      </c>
      <c r="AE1962" s="35">
        <f t="shared" si="151"/>
        <v>30</v>
      </c>
      <c r="AF1962" s="35">
        <f t="shared" si="152"/>
        <v>700</v>
      </c>
      <c r="AG1962" s="17" t="str">
        <f t="shared" si="153"/>
        <v>1 anos 10 meses 30 dias</v>
      </c>
    </row>
    <row r="1963" spans="1:33" ht="11.25" customHeight="1" x14ac:dyDescent="0.2">
      <c r="A1963" s="8" t="s">
        <v>9</v>
      </c>
      <c r="B1963" s="8" t="s">
        <v>13</v>
      </c>
      <c r="C1963" s="22" t="s">
        <v>17</v>
      </c>
      <c r="D1963" s="37">
        <v>2023</v>
      </c>
      <c r="E1963" s="23" t="s">
        <v>157</v>
      </c>
      <c r="F1963" s="8" t="s">
        <v>158</v>
      </c>
      <c r="G1963" s="77" t="s">
        <v>6613</v>
      </c>
      <c r="H1963" s="78" t="s">
        <v>6614</v>
      </c>
      <c r="I1963" s="9" t="s">
        <v>6615</v>
      </c>
      <c r="J1963" s="14" t="s">
        <v>14943</v>
      </c>
      <c r="K1963" s="9" t="s">
        <v>29</v>
      </c>
      <c r="L1963" s="24" t="s">
        <v>30</v>
      </c>
      <c r="M1963" s="7" t="s">
        <v>9427</v>
      </c>
      <c r="N1963" s="24" t="s">
        <v>2101</v>
      </c>
      <c r="O1963" s="15" t="s">
        <v>7895</v>
      </c>
      <c r="P1963" s="24" t="s">
        <v>2518</v>
      </c>
      <c r="Q1963" s="24" t="s">
        <v>4109</v>
      </c>
      <c r="R1963" s="17">
        <v>30586</v>
      </c>
      <c r="S1963" s="17">
        <v>45049</v>
      </c>
      <c r="T1963" s="31">
        <v>45413</v>
      </c>
      <c r="U1963" s="17">
        <v>45420</v>
      </c>
      <c r="V1963" s="31">
        <v>45657</v>
      </c>
      <c r="W1963" s="29">
        <v>45694</v>
      </c>
      <c r="X1963" s="17">
        <v>45838</v>
      </c>
      <c r="Y1963" s="17"/>
      <c r="Z1963" s="29"/>
      <c r="AA1963" s="18">
        <f t="shared" ca="1" si="150"/>
        <v>42</v>
      </c>
      <c r="AB1963" s="19" t="s">
        <v>7878</v>
      </c>
      <c r="AC1963" s="35" t="str">
        <f t="shared" si="154"/>
        <v>2 anos 0 meses 14 dias</v>
      </c>
      <c r="AD1963" s="35" t="str">
        <f ca="1">IF(AND(V1963="",T1963&lt;TODAY()),"Contrato Encerrado",IF(AND(V1963="",T1963&gt;TODAY()),DATEDIF(TODAY(),T1963,"Y")&amp;" anos"&amp;" "&amp;DATEDIF(TODAY(),T1963,"YM")&amp;" meses"&amp;" "&amp;DATEDIF(TODAY(),T1963,"MD")&amp;" dias",IF(AND(X1963="",V1963&lt;TODAY()),"Contrato Encerrado",IF(AND(X1963="",V1963&gt;TODAY()),DATEDIF(TODAY(),V1963,"Y")&amp;" anos"&amp;" "&amp;DATEDIF(TODAY(),V1963,"YM")&amp;" meses"&amp;" "&amp;DATEDIF(TODAY(),V1963,"MD")&amp;" dias",IF(AND(Z1963="",X1963&lt;TODAY()),"Contrato Encerrado",IF(AND(Z1963="",X1963&gt;TODAY()),DATEDIF(TODAY(),X1963,"Y")&amp;" anos"&amp;" "&amp;DATEDIF(TODAY(),X1963,"YM")&amp;" meses"&amp;" "&amp;DATEDIF(TODAY(),X1963,"MD")&amp;" dias",IF(AND(Z1963&lt;&gt;””,Z1963&lt;TODAY()),"Contrato Encerrado",IF(AND(Z1963&lt;&gt;"",Z1963&gt;TODAY()),DATEDIF(TODAY(),Z1963,"Y")&amp;" anos"&amp;" "&amp;DATEDIF(TODAY(),Z1963,"YM")&amp;" meses"&amp;" "&amp;DATEDIF(TODAY(),Z1963,"MD")&amp;" dias"))))))))</f>
        <v>Contrato Encerrado</v>
      </c>
      <c r="AE1963" s="35">
        <f t="shared" si="151"/>
        <v>745</v>
      </c>
      <c r="AF1963" s="35">
        <f t="shared" si="152"/>
        <v>-15</v>
      </c>
      <c r="AG1963" s="17" t="str">
        <f t="shared" si="153"/>
        <v>ESTÁGIO COMPLETOU 2 ANOS</v>
      </c>
    </row>
    <row r="1964" spans="1:33" ht="11.25" customHeight="1" x14ac:dyDescent="0.2">
      <c r="A1964" s="8" t="s">
        <v>9</v>
      </c>
      <c r="B1964" s="10" t="s">
        <v>13</v>
      </c>
      <c r="C1964" s="11" t="s">
        <v>24</v>
      </c>
      <c r="D1964" s="36">
        <v>2022</v>
      </c>
      <c r="E1964" s="12" t="s">
        <v>79</v>
      </c>
      <c r="F1964" s="8" t="s">
        <v>80</v>
      </c>
      <c r="G1964" s="77" t="s">
        <v>4682</v>
      </c>
      <c r="H1964" s="78" t="s">
        <v>4683</v>
      </c>
      <c r="I1964" s="14" t="s">
        <v>4684</v>
      </c>
      <c r="J1964" s="14" t="s">
        <v>1302</v>
      </c>
      <c r="K1964" s="14" t="s">
        <v>29</v>
      </c>
      <c r="L1964" s="15" t="s">
        <v>30</v>
      </c>
      <c r="M1964" s="7" t="s">
        <v>9427</v>
      </c>
      <c r="N1964" s="15" t="s">
        <v>2098</v>
      </c>
      <c r="O1964" s="16"/>
      <c r="P1964" s="16" t="s">
        <v>2518</v>
      </c>
      <c r="Q1964" s="16" t="s">
        <v>2523</v>
      </c>
      <c r="R1964" s="31">
        <v>26777</v>
      </c>
      <c r="S1964" s="31">
        <v>44875</v>
      </c>
      <c r="T1964" s="31">
        <v>45257</v>
      </c>
      <c r="U1964" s="31"/>
      <c r="V1964" s="31"/>
      <c r="W1964" s="31"/>
      <c r="X1964" s="17"/>
      <c r="Y1964" s="17"/>
      <c r="Z1964" s="31"/>
      <c r="AA1964" s="18">
        <f t="shared" ca="1" si="150"/>
        <v>52</v>
      </c>
      <c r="AB1964" s="19" t="s">
        <v>7877</v>
      </c>
      <c r="AC1964" s="35" t="str">
        <f t="shared" si="154"/>
        <v>1 anos 0 meses 17 dias</v>
      </c>
      <c r="AD1964" s="35" t="str">
        <f ca="1">IF(AND(V1964="",T1964&lt;TODAY()),"Contrato Encerrado",IF(AND(V1964="",T1964&gt;TODAY()),DATEDIF(TODAY(),T1964,"Y")&amp;" anos"&amp;" "&amp;DATEDIF(TODAY(),T1964,"YM")&amp;" meses"&amp;" "&amp;DATEDIF(TODAY(),T1964,"MD")&amp;" dias",IF(AND(X1964="",V1964&lt;TODAY()),"Contrato Encerrado",IF(AND(X1964="",V1964&gt;TODAY()),DATEDIF(TODAY(),V1964,"Y")&amp;" anos"&amp;" "&amp;DATEDIF(TODAY(),V1964,"YM")&amp;" meses"&amp;" "&amp;DATEDIF(TODAY(),V1964,"MD")&amp;" dias",IF(AND(Z1964="",X1964&lt;TODAY()),"Contrato Encerrado",IF(AND(Z1964="",X1964&gt;TODAY()),DATEDIF(TODAY(),X1964,"Y")&amp;" anos"&amp;" "&amp;DATEDIF(TODAY(),X1964,"YM")&amp;" meses"&amp;" "&amp;DATEDIF(TODAY(),X1964,"MD")&amp;" dias",IF(AND(Z1964&lt;&gt;””,Z1964&lt;TODAY()),"Contrato Encerrado",IF(AND(Z1964&lt;&gt;"",Z1964&gt;TODAY()),DATEDIF(TODAY(),Z1964,"Y")&amp;" anos"&amp;" "&amp;DATEDIF(TODAY(),Z1964,"YM")&amp;" meses"&amp;" "&amp;DATEDIF(TODAY(),Z1964,"MD")&amp;" dias"))))))))</f>
        <v>Contrato Encerrado</v>
      </c>
      <c r="AE1964" s="35">
        <f t="shared" si="151"/>
        <v>382</v>
      </c>
      <c r="AF1964" s="35">
        <f t="shared" si="152"/>
        <v>348</v>
      </c>
      <c r="AG1964" s="17" t="str">
        <f t="shared" si="153"/>
        <v>0 anos 11 meses 13 dias</v>
      </c>
    </row>
    <row r="1965" spans="1:33" ht="11.25" customHeight="1" x14ac:dyDescent="0.2">
      <c r="A1965" s="8" t="s">
        <v>9</v>
      </c>
      <c r="B1965" s="8" t="s">
        <v>13</v>
      </c>
      <c r="C1965" s="22" t="s">
        <v>15</v>
      </c>
      <c r="D1965" s="37">
        <v>2023</v>
      </c>
      <c r="E1965" s="23" t="s">
        <v>157</v>
      </c>
      <c r="F1965" s="8" t="s">
        <v>158</v>
      </c>
      <c r="G1965" s="77" t="s">
        <v>6616</v>
      </c>
      <c r="H1965" s="78" t="s">
        <v>6617</v>
      </c>
      <c r="I1965" s="9" t="s">
        <v>6618</v>
      </c>
      <c r="J1965" s="14" t="s">
        <v>14943</v>
      </c>
      <c r="K1965" s="9" t="s">
        <v>29</v>
      </c>
      <c r="L1965" s="24" t="s">
        <v>30</v>
      </c>
      <c r="M1965" s="7" t="s">
        <v>9427</v>
      </c>
      <c r="N1965" s="24" t="s">
        <v>2101</v>
      </c>
      <c r="O1965" s="24"/>
      <c r="P1965" s="24" t="s">
        <v>2518</v>
      </c>
      <c r="Q1965" s="24" t="s">
        <v>2521</v>
      </c>
      <c r="R1965" s="17">
        <v>30866</v>
      </c>
      <c r="S1965" s="17">
        <v>44973</v>
      </c>
      <c r="T1965" s="31">
        <v>45279</v>
      </c>
      <c r="U1965" s="17"/>
      <c r="V1965" s="31"/>
      <c r="W1965" s="17"/>
      <c r="X1965" s="17"/>
      <c r="Y1965" s="17"/>
      <c r="Z1965" s="31"/>
      <c r="AA1965" s="18">
        <f t="shared" ca="1" si="150"/>
        <v>41</v>
      </c>
      <c r="AB1965" s="19" t="s">
        <v>7878</v>
      </c>
      <c r="AC1965" s="35" t="str">
        <f t="shared" si="154"/>
        <v>0 anos 10 meses 3 dias</v>
      </c>
      <c r="AD1965" s="35" t="str">
        <f ca="1">IF(AND(V1965="",T1965&lt;TODAY()),"Contrato Encerrado",IF(AND(V1965="",T1965&gt;TODAY()),DATEDIF(TODAY(),T1965,"Y")&amp;" anos"&amp;" "&amp;DATEDIF(TODAY(),T1965,"YM")&amp;" meses"&amp;" "&amp;DATEDIF(TODAY(),T1965,"MD")&amp;" dias",IF(AND(X1965="",V1965&lt;TODAY()),"Contrato Encerrado",IF(AND(X1965="",V1965&gt;TODAY()),DATEDIF(TODAY(),V1965,"Y")&amp;" anos"&amp;" "&amp;DATEDIF(TODAY(),V1965,"YM")&amp;" meses"&amp;" "&amp;DATEDIF(TODAY(),V1965,"MD")&amp;" dias",IF(AND(Z1965="",X1965&lt;TODAY()),"Contrato Encerrado",IF(AND(Z1965="",X1965&gt;TODAY()),DATEDIF(TODAY(),X1965,"Y")&amp;" anos"&amp;" "&amp;DATEDIF(TODAY(),X1965,"YM")&amp;" meses"&amp;" "&amp;DATEDIF(TODAY(),X1965,"MD")&amp;" dias",IF(AND(Z1965&lt;&gt;””,Z1965&lt;TODAY()),"Contrato Encerrado",IF(AND(Z1965&lt;&gt;"",Z1965&gt;TODAY()),DATEDIF(TODAY(),Z1965,"Y")&amp;" anos"&amp;" "&amp;DATEDIF(TODAY(),Z1965,"YM")&amp;" meses"&amp;" "&amp;DATEDIF(TODAY(),Z1965,"MD")&amp;" dias"))))))))</f>
        <v>Contrato Encerrado</v>
      </c>
      <c r="AE1965" s="35">
        <f t="shared" si="151"/>
        <v>306</v>
      </c>
      <c r="AF1965" s="35">
        <f t="shared" si="152"/>
        <v>424</v>
      </c>
      <c r="AG1965" s="17" t="str">
        <f t="shared" si="153"/>
        <v>1 anos 1 meses 27 dias</v>
      </c>
    </row>
    <row r="1966" spans="1:33" ht="11.25" customHeight="1" x14ac:dyDescent="0.2">
      <c r="A1966" s="10" t="s">
        <v>9</v>
      </c>
      <c r="B1966" s="10" t="s">
        <v>13</v>
      </c>
      <c r="C1966" s="11" t="s">
        <v>16</v>
      </c>
      <c r="D1966" s="36">
        <v>2021</v>
      </c>
      <c r="E1966" s="13" t="s">
        <v>79</v>
      </c>
      <c r="F1966" s="10" t="s">
        <v>80</v>
      </c>
      <c r="G1966" s="83" t="s">
        <v>86</v>
      </c>
      <c r="H1966" s="84" t="s">
        <v>87</v>
      </c>
      <c r="I1966" s="13" t="s">
        <v>88</v>
      </c>
      <c r="J1966" s="14" t="s">
        <v>1302</v>
      </c>
      <c r="K1966" s="13" t="s">
        <v>29</v>
      </c>
      <c r="L1966" s="25" t="s">
        <v>81</v>
      </c>
      <c r="M1966" s="7" t="s">
        <v>82</v>
      </c>
      <c r="N1966" s="16" t="s">
        <v>2105</v>
      </c>
      <c r="O1966" s="27"/>
      <c r="P1966" s="26" t="s">
        <v>2517</v>
      </c>
      <c r="Q1966" s="26" t="s">
        <v>2522</v>
      </c>
      <c r="R1966" s="31">
        <v>38043</v>
      </c>
      <c r="S1966" s="31">
        <v>44287</v>
      </c>
      <c r="T1966" s="31">
        <v>44774</v>
      </c>
      <c r="U1966" s="31"/>
      <c r="V1966" s="31"/>
      <c r="W1966" s="31"/>
      <c r="X1966" s="17"/>
      <c r="Y1966" s="17"/>
      <c r="Z1966" s="31"/>
      <c r="AA1966" s="18">
        <f t="shared" ca="1" si="150"/>
        <v>21</v>
      </c>
      <c r="AB1966" s="19" t="s">
        <v>7878</v>
      </c>
      <c r="AC1966" s="35" t="str">
        <f t="shared" si="154"/>
        <v>1 anos 4 meses 0 dias</v>
      </c>
      <c r="AD1966" s="35" t="str">
        <f ca="1">IF(AND(V1966="",T1966&lt;TODAY()),"Contrato Encerrado",IF(AND(V1966="",T1966&gt;TODAY()),DATEDIF(TODAY(),T1966,"Y")&amp;" anos"&amp;" "&amp;DATEDIF(TODAY(),T1966,"YM")&amp;" meses"&amp;" "&amp;DATEDIF(TODAY(),T1966,"MD")&amp;" dias",IF(AND(X1966="",V1966&lt;TODAY()),"Contrato Encerrado",IF(AND(X1966="",V1966&gt;TODAY()),DATEDIF(TODAY(),V1966,"Y")&amp;" anos"&amp;" "&amp;DATEDIF(TODAY(),V1966,"YM")&amp;" meses"&amp;" "&amp;DATEDIF(TODAY(),V1966,"MD")&amp;" dias",IF(AND(Z1966="",X1966&lt;TODAY()),"Contrato Encerrado",IF(AND(Z1966="",X1966&gt;TODAY()),DATEDIF(TODAY(),X1966,"Y")&amp;" anos"&amp;" "&amp;DATEDIF(TODAY(),X1966,"YM")&amp;" meses"&amp;" "&amp;DATEDIF(TODAY(),X1966,"MD")&amp;" dias",IF(AND(Z1966&lt;&gt;””,Z1966&lt;TODAY()),"Contrato Encerrado",IF(AND(Z1966&lt;&gt;"",Z1966&gt;TODAY()),DATEDIF(TODAY(),Z1966,"Y")&amp;" anos"&amp;" "&amp;DATEDIF(TODAY(),Z1966,"YM")&amp;" meses"&amp;" "&amp;DATEDIF(TODAY(),Z1966,"MD")&amp;" dias"))))))))</f>
        <v>Contrato Encerrado</v>
      </c>
      <c r="AE1966" s="35">
        <f t="shared" si="151"/>
        <v>487</v>
      </c>
      <c r="AF1966" s="35">
        <f t="shared" si="152"/>
        <v>243</v>
      </c>
      <c r="AG1966" s="17" t="str">
        <f t="shared" si="153"/>
        <v>0 anos 7 meses 30 dias</v>
      </c>
    </row>
    <row r="1967" spans="1:33" ht="11.25" customHeight="1" x14ac:dyDescent="0.2">
      <c r="A1967" s="8" t="s">
        <v>9</v>
      </c>
      <c r="B1967" s="8" t="s">
        <v>13</v>
      </c>
      <c r="C1967" s="22" t="s">
        <v>21</v>
      </c>
      <c r="D1967" s="37">
        <v>2023</v>
      </c>
      <c r="E1967" s="12" t="s">
        <v>157</v>
      </c>
      <c r="F1967" s="8" t="s">
        <v>158</v>
      </c>
      <c r="G1967" s="77" t="s">
        <v>9013</v>
      </c>
      <c r="H1967" s="78" t="s">
        <v>9014</v>
      </c>
      <c r="I1967" s="14" t="s">
        <v>9015</v>
      </c>
      <c r="J1967" s="14" t="s">
        <v>14943</v>
      </c>
      <c r="K1967" s="14" t="s">
        <v>29</v>
      </c>
      <c r="L1967" s="15" t="s">
        <v>30</v>
      </c>
      <c r="M1967" s="7" t="s">
        <v>9427</v>
      </c>
      <c r="N1967" s="15" t="s">
        <v>9016</v>
      </c>
      <c r="O1967" s="15" t="s">
        <v>7886</v>
      </c>
      <c r="P1967" s="15" t="s">
        <v>2518</v>
      </c>
      <c r="Q1967" s="15" t="s">
        <v>2521</v>
      </c>
      <c r="R1967" s="20">
        <v>33311</v>
      </c>
      <c r="S1967" s="20">
        <v>45140</v>
      </c>
      <c r="T1967" s="31">
        <v>45657</v>
      </c>
      <c r="U1967" s="20"/>
      <c r="V1967" s="20"/>
      <c r="W1967" s="20"/>
      <c r="X1967" s="17"/>
      <c r="Y1967" s="17"/>
      <c r="Z1967" s="20"/>
      <c r="AA1967" s="18">
        <f t="shared" ca="1" si="150"/>
        <v>34</v>
      </c>
      <c r="AB1967" s="21" t="s">
        <v>7877</v>
      </c>
      <c r="AC1967" s="35" t="str">
        <f t="shared" si="154"/>
        <v>1 anos 4 meses 29 dias</v>
      </c>
      <c r="AD1967" s="35" t="str">
        <f ca="1">IF(AND(V1967="",T1967&lt;TODAY()),"Contrato Encerrado",IF(AND(V1967="",T1967&gt;TODAY()),DATEDIF(TODAY(),T1967,"Y")&amp;" anos"&amp;" "&amp;DATEDIF(TODAY(),T1967,"YM")&amp;" meses"&amp;" "&amp;DATEDIF(TODAY(),T1967,"MD")&amp;" dias",IF(AND(X1967="",V1967&lt;TODAY()),"Contrato Encerrado",IF(AND(X1967="",V1967&gt;TODAY()),DATEDIF(TODAY(),V1967,"Y")&amp;" anos"&amp;" "&amp;DATEDIF(TODAY(),V1967,"YM")&amp;" meses"&amp;" "&amp;DATEDIF(TODAY(),V1967,"MD")&amp;" dias",IF(AND(Z1967="",X1967&lt;TODAY()),"Contrato Encerrado",IF(AND(Z1967="",X1967&gt;TODAY()),DATEDIF(TODAY(),X1967,"Y")&amp;" anos"&amp;" "&amp;DATEDIF(TODAY(),X1967,"YM")&amp;" meses"&amp;" "&amp;DATEDIF(TODAY(),X1967,"MD")&amp;" dias",IF(AND(Z1967&lt;&gt;””,Z1967&lt;TODAY()),"Contrato Encerrado",IF(AND(Z1967&lt;&gt;"",Z1967&gt;TODAY()),DATEDIF(TODAY(),Z1967,"Y")&amp;" anos"&amp;" "&amp;DATEDIF(TODAY(),Z1967,"YM")&amp;" meses"&amp;" "&amp;DATEDIF(TODAY(),Z1967,"MD")&amp;" dias"))))))))</f>
        <v>Contrato Encerrado</v>
      </c>
      <c r="AE1967" s="35">
        <f t="shared" si="151"/>
        <v>517</v>
      </c>
      <c r="AF1967" s="35">
        <f t="shared" si="152"/>
        <v>213</v>
      </c>
      <c r="AG1967" s="17" t="str">
        <f t="shared" si="153"/>
        <v>0 anos 6 meses 31 dias</v>
      </c>
    </row>
    <row r="1968" spans="1:33" ht="11.25" customHeight="1" x14ac:dyDescent="0.2">
      <c r="A1968" s="8" t="s">
        <v>9</v>
      </c>
      <c r="B1968" s="8" t="s">
        <v>13</v>
      </c>
      <c r="C1968" s="22" t="s">
        <v>21</v>
      </c>
      <c r="D1968" s="35">
        <v>2025</v>
      </c>
      <c r="E1968" s="12" t="s">
        <v>772</v>
      </c>
      <c r="F1968" s="8" t="s">
        <v>773</v>
      </c>
      <c r="G1968" s="14" t="s">
        <v>17380</v>
      </c>
      <c r="H1968" s="8" t="s">
        <v>17381</v>
      </c>
      <c r="I1968" s="14" t="s">
        <v>16908</v>
      </c>
      <c r="J1968" s="14" t="s">
        <v>10</v>
      </c>
      <c r="K1968" s="14" t="s">
        <v>29</v>
      </c>
      <c r="L1968" s="15" t="s">
        <v>81</v>
      </c>
      <c r="M1968" s="7" t="s">
        <v>16173</v>
      </c>
      <c r="N1968" s="15" t="s">
        <v>6032</v>
      </c>
      <c r="O1968" s="15" t="s">
        <v>16615</v>
      </c>
      <c r="P1968" s="15" t="s">
        <v>2518</v>
      </c>
      <c r="Q1968" s="15" t="s">
        <v>2523</v>
      </c>
      <c r="R1968" s="20">
        <v>37510</v>
      </c>
      <c r="S1968" s="20">
        <v>45835</v>
      </c>
      <c r="T1968" s="20">
        <v>46079</v>
      </c>
      <c r="U1968" s="20"/>
      <c r="V1968" s="20"/>
      <c r="W1968" s="20"/>
      <c r="X1968" s="17"/>
      <c r="Y1968" s="17"/>
      <c r="Z1968" s="20"/>
      <c r="AA1968" s="21">
        <f t="shared" ca="1" si="150"/>
        <v>23</v>
      </c>
      <c r="AB1968" s="20" t="s">
        <v>7877</v>
      </c>
      <c r="AC1968" s="35" t="str">
        <f t="shared" si="154"/>
        <v>0 anos 7 meses 30 dias</v>
      </c>
      <c r="AD1968" s="35" t="str">
        <f ca="1">IF(AND(V1968="",T1968&lt;TODAY()),"Contrato Encerrado",IF(AND(V1968="",T1968&gt;TODAY()),DATEDIF(TODAY(),T1968,"Y")&amp;" anos"&amp;" "&amp;DATEDIF(TODAY(),T1968,"YM")&amp;" meses"&amp;" "&amp;DATEDIF(TODAY(),T1968,"MD")&amp;" dias",IF(AND(X1968="",V1968&lt;TODAY()),"Contrato Encerrado",IF(AND(X1968="",V1968&gt;TODAY()),DATEDIF(TODAY(),V1968,"Y")&amp;" anos"&amp;" "&amp;DATEDIF(TODAY(),V1968,"YM")&amp;" meses"&amp;" "&amp;DATEDIF(TODAY(),V1968,"MD")&amp;" dias",IF(AND(Z1968="",X1968&lt;TODAY()),"Contrato Encerrado",IF(AND(Z1968="",X1968&gt;TODAY()),DATEDIF(TODAY(),X1968,"Y")&amp;" anos"&amp;" "&amp;DATEDIF(TODAY(),X1968,"YM")&amp;" meses"&amp;" "&amp;DATEDIF(TODAY(),X1968,"MD")&amp;" dias",IF(AND(Z1968&lt;&gt;””,Z1968&lt;TODAY()),"Contrato Encerrado",IF(AND(Z1968&lt;&gt;"",Z1968&gt;TODAY()),DATEDIF(TODAY(),Z1968,"Y")&amp;" anos"&amp;" "&amp;DATEDIF(TODAY(),Z1968,"YM")&amp;" meses"&amp;" "&amp;DATEDIF(TODAY(),Z1968,"MD")&amp;" dias"))))))))</f>
        <v>0 anos 4 meses 19 dias</v>
      </c>
      <c r="AE1968" s="35">
        <f t="shared" si="151"/>
        <v>244</v>
      </c>
      <c r="AF1968" s="35">
        <f t="shared" si="152"/>
        <v>486</v>
      </c>
      <c r="AG1968" s="17" t="str">
        <f t="shared" si="153"/>
        <v>1 anos 3 meses 30 dias</v>
      </c>
    </row>
    <row r="1969" spans="1:33" ht="11.25" customHeight="1" x14ac:dyDescent="0.2">
      <c r="A1969" s="8" t="s">
        <v>9</v>
      </c>
      <c r="B1969" s="8" t="s">
        <v>13</v>
      </c>
      <c r="C1969" s="22" t="s">
        <v>15</v>
      </c>
      <c r="D1969" s="37">
        <v>2024</v>
      </c>
      <c r="E1969" s="23" t="s">
        <v>157</v>
      </c>
      <c r="F1969" s="8" t="s">
        <v>158</v>
      </c>
      <c r="G1969" s="77" t="s">
        <v>12188</v>
      </c>
      <c r="H1969" s="78" t="s">
        <v>12189</v>
      </c>
      <c r="I1969" s="9" t="s">
        <v>12190</v>
      </c>
      <c r="J1969" s="14" t="s">
        <v>10</v>
      </c>
      <c r="K1969" s="9" t="s">
        <v>29</v>
      </c>
      <c r="L1969" s="24" t="s">
        <v>30</v>
      </c>
      <c r="M1969" s="7" t="s">
        <v>9427</v>
      </c>
      <c r="N1969" s="24" t="s">
        <v>2101</v>
      </c>
      <c r="O1969" s="24" t="s">
        <v>7885</v>
      </c>
      <c r="P1969" s="24" t="s">
        <v>2518</v>
      </c>
      <c r="Q1969" s="24" t="s">
        <v>4109</v>
      </c>
      <c r="R1969" s="29">
        <v>36938</v>
      </c>
      <c r="S1969" s="29">
        <v>45281</v>
      </c>
      <c r="T1969" s="20">
        <v>46011</v>
      </c>
      <c r="U1969" s="20"/>
      <c r="V1969" s="20"/>
      <c r="W1969" s="29"/>
      <c r="X1969" s="17"/>
      <c r="Y1969" s="17"/>
      <c r="Z1969" s="20"/>
      <c r="AA1969" s="18">
        <f t="shared" ca="1" si="150"/>
        <v>24</v>
      </c>
      <c r="AB1969" s="18" t="s">
        <v>7877</v>
      </c>
      <c r="AC1969" s="35" t="str">
        <f t="shared" si="154"/>
        <v>1 anos 11 meses 29 dias</v>
      </c>
      <c r="AD1969" s="35" t="str">
        <f ca="1">IF(AND(V1969="",T1969&lt;TODAY()),"Contrato Encerrado",IF(AND(V1969="",T1969&gt;TODAY()),DATEDIF(TODAY(),T1969,"Y")&amp;" anos"&amp;" "&amp;DATEDIF(TODAY(),T1969,"YM")&amp;" meses"&amp;" "&amp;DATEDIF(TODAY(),T1969,"MD")&amp;" dias",IF(AND(X1969="",V1969&lt;TODAY()),"Contrato Encerrado",IF(AND(X1969="",V1969&gt;TODAY()),DATEDIF(TODAY(),V1969,"Y")&amp;" anos"&amp;" "&amp;DATEDIF(TODAY(),V1969,"YM")&amp;" meses"&amp;" "&amp;DATEDIF(TODAY(),V1969,"MD")&amp;" dias",IF(AND(Z1969="",X1969&lt;TODAY()),"Contrato Encerrado",IF(AND(Z1969="",X1969&gt;TODAY()),DATEDIF(TODAY(),X1969,"Y")&amp;" anos"&amp;" "&amp;DATEDIF(TODAY(),X1969,"YM")&amp;" meses"&amp;" "&amp;DATEDIF(TODAY(),X1969,"MD")&amp;" dias",IF(AND(Z1969&lt;&gt;””,Z1969&lt;TODAY()),"Contrato Encerrado",IF(AND(Z1969&lt;&gt;"",Z1969&gt;TODAY()),DATEDIF(TODAY(),Z1969,"Y")&amp;" anos"&amp;" "&amp;DATEDIF(TODAY(),Z1969,"YM")&amp;" meses"&amp;" "&amp;DATEDIF(TODAY(),Z1969,"MD")&amp;" dias"))))))))</f>
        <v>0 anos 2 meses 13 dias</v>
      </c>
      <c r="AE1969" s="35">
        <f t="shared" si="151"/>
        <v>730</v>
      </c>
      <c r="AF1969" s="35">
        <f t="shared" si="152"/>
        <v>0</v>
      </c>
      <c r="AG1969" s="17" t="str">
        <f t="shared" si="153"/>
        <v>ESTÁGIO COMPLETOU 2 ANOS</v>
      </c>
    </row>
    <row r="1970" spans="1:33" ht="11.25" customHeight="1" x14ac:dyDescent="0.2">
      <c r="A1970" s="8" t="s">
        <v>9</v>
      </c>
      <c r="B1970" s="8" t="s">
        <v>13</v>
      </c>
      <c r="C1970" s="22" t="s">
        <v>17</v>
      </c>
      <c r="D1970" s="37">
        <v>2024</v>
      </c>
      <c r="E1970" s="12" t="s">
        <v>307</v>
      </c>
      <c r="F1970" s="8" t="s">
        <v>308</v>
      </c>
      <c r="G1970" s="77" t="s">
        <v>13279</v>
      </c>
      <c r="H1970" s="78" t="s">
        <v>13280</v>
      </c>
      <c r="I1970" s="14" t="s">
        <v>13281</v>
      </c>
      <c r="J1970" s="14" t="s">
        <v>10</v>
      </c>
      <c r="K1970" s="14" t="s">
        <v>29</v>
      </c>
      <c r="L1970" s="15" t="s">
        <v>30</v>
      </c>
      <c r="M1970" s="7" t="s">
        <v>9427</v>
      </c>
      <c r="N1970" s="16" t="s">
        <v>2113</v>
      </c>
      <c r="O1970" s="15" t="s">
        <v>7887</v>
      </c>
      <c r="P1970" s="15" t="s">
        <v>2518</v>
      </c>
      <c r="Q1970" s="15" t="s">
        <v>2523</v>
      </c>
      <c r="R1970" s="30">
        <v>37515</v>
      </c>
      <c r="S1970" s="30">
        <v>45385</v>
      </c>
      <c r="T1970" s="113">
        <v>46114</v>
      </c>
      <c r="U1970" s="70"/>
      <c r="V1970" s="20"/>
      <c r="W1970" s="30"/>
      <c r="X1970" s="17"/>
      <c r="Y1970" s="17"/>
      <c r="Z1970" s="20"/>
      <c r="AA1970" s="18">
        <f t="shared" ca="1" si="150"/>
        <v>23</v>
      </c>
      <c r="AB1970" s="15" t="s">
        <v>7877</v>
      </c>
      <c r="AC1970" s="35" t="str">
        <f t="shared" si="154"/>
        <v>1 anos 11 meses 30 dias</v>
      </c>
      <c r="AD1970" s="35" t="str">
        <f ca="1">IF(AND(V1970="",T1970&lt;TODAY()),"Contrato Encerrado",IF(AND(V1970="",T1970&gt;TODAY()),DATEDIF(TODAY(),T1970,"Y")&amp;" anos"&amp;" "&amp;DATEDIF(TODAY(),T1970,"YM")&amp;" meses"&amp;" "&amp;DATEDIF(TODAY(),T1970,"MD")&amp;" dias",IF(AND(X1970="",V1970&lt;TODAY()),"Contrato Encerrado",IF(AND(X1970="",V1970&gt;TODAY()),DATEDIF(TODAY(),V1970,"Y")&amp;" anos"&amp;" "&amp;DATEDIF(TODAY(),V1970,"YM")&amp;" meses"&amp;" "&amp;DATEDIF(TODAY(),V1970,"MD")&amp;" dias",IF(AND(Z1970="",X1970&lt;TODAY()),"Contrato Encerrado",IF(AND(Z1970="",X1970&gt;TODAY()),DATEDIF(TODAY(),X1970,"Y")&amp;" anos"&amp;" "&amp;DATEDIF(TODAY(),X1970,"YM")&amp;" meses"&amp;" "&amp;DATEDIF(TODAY(),X1970,"MD")&amp;" dias",IF(AND(Z1970&lt;&gt;””,Z1970&lt;TODAY()),"Contrato Encerrado",IF(AND(Z1970&lt;&gt;"",Z1970&gt;TODAY()),DATEDIF(TODAY(),Z1970,"Y")&amp;" anos"&amp;" "&amp;DATEDIF(TODAY(),Z1970,"YM")&amp;" meses"&amp;" "&amp;DATEDIF(TODAY(),Z1970,"MD")&amp;" dias"))))))))</f>
        <v>0 anos 5 meses 26 dias</v>
      </c>
      <c r="AE1970" s="35">
        <f t="shared" si="151"/>
        <v>729</v>
      </c>
      <c r="AF1970" s="35">
        <f t="shared" si="152"/>
        <v>1</v>
      </c>
      <c r="AG1970" s="17" t="str">
        <f t="shared" si="153"/>
        <v>0 anos 0 meses 1 dias</v>
      </c>
    </row>
    <row r="1971" spans="1:33" ht="11.25" customHeight="1" x14ac:dyDescent="0.2">
      <c r="A1971" s="8" t="s">
        <v>9</v>
      </c>
      <c r="B1971" s="10" t="s">
        <v>13</v>
      </c>
      <c r="C1971" s="11" t="s">
        <v>22</v>
      </c>
      <c r="D1971" s="36">
        <v>2021</v>
      </c>
      <c r="E1971" s="14" t="s">
        <v>1304</v>
      </c>
      <c r="F1971" s="8" t="s">
        <v>1305</v>
      </c>
      <c r="G1971" s="77" t="s">
        <v>3518</v>
      </c>
      <c r="H1971" s="78" t="s">
        <v>3519</v>
      </c>
      <c r="I1971" s="14" t="s">
        <v>3520</v>
      </c>
      <c r="J1971" s="14" t="s">
        <v>1302</v>
      </c>
      <c r="K1971" s="14" t="s">
        <v>29</v>
      </c>
      <c r="L1971" s="15" t="s">
        <v>30</v>
      </c>
      <c r="M1971" s="7" t="s">
        <v>9427</v>
      </c>
      <c r="N1971" s="26" t="s">
        <v>4113</v>
      </c>
      <c r="O1971" s="27"/>
      <c r="P1971" s="26" t="s">
        <v>2517</v>
      </c>
      <c r="Q1971" s="26" t="s">
        <v>2522</v>
      </c>
      <c r="R1971" s="31">
        <v>36210</v>
      </c>
      <c r="S1971" s="31">
        <v>44452</v>
      </c>
      <c r="T1971" s="111">
        <v>44562</v>
      </c>
      <c r="U1971" s="111"/>
      <c r="V1971" s="31"/>
      <c r="W1971" s="31"/>
      <c r="X1971" s="17"/>
      <c r="Y1971" s="17"/>
      <c r="Z1971" s="31"/>
      <c r="AA1971" s="18">
        <f t="shared" ca="1" si="150"/>
        <v>26</v>
      </c>
      <c r="AB1971" s="19" t="s">
        <v>7877</v>
      </c>
      <c r="AC1971" s="35" t="str">
        <f t="shared" si="154"/>
        <v>0 anos 3 meses 19 dias</v>
      </c>
      <c r="AD1971" s="35" t="str">
        <f ca="1">IF(AND(V1971="",T1971&lt;TODAY()),"Contrato Encerrado",IF(AND(V1971="",T1971&gt;TODAY()),DATEDIF(TODAY(),T1971,"Y")&amp;" anos"&amp;" "&amp;DATEDIF(TODAY(),T1971,"YM")&amp;" meses"&amp;" "&amp;DATEDIF(TODAY(),T1971,"MD")&amp;" dias",IF(AND(X1971="",V1971&lt;TODAY()),"Contrato Encerrado",IF(AND(X1971="",V1971&gt;TODAY()),DATEDIF(TODAY(),V1971,"Y")&amp;" anos"&amp;" "&amp;DATEDIF(TODAY(),V1971,"YM")&amp;" meses"&amp;" "&amp;DATEDIF(TODAY(),V1971,"MD")&amp;" dias",IF(AND(Z1971="",X1971&lt;TODAY()),"Contrato Encerrado",IF(AND(Z1971="",X1971&gt;TODAY()),DATEDIF(TODAY(),X1971,"Y")&amp;" anos"&amp;" "&amp;DATEDIF(TODAY(),X1971,"YM")&amp;" meses"&amp;" "&amp;DATEDIF(TODAY(),X1971,"MD")&amp;" dias",IF(AND(Z1971&lt;&gt;””,Z1971&lt;TODAY()),"Contrato Encerrado",IF(AND(Z1971&lt;&gt;"",Z1971&gt;TODAY()),DATEDIF(TODAY(),Z1971,"Y")&amp;" anos"&amp;" "&amp;DATEDIF(TODAY(),Z1971,"YM")&amp;" meses"&amp;" "&amp;DATEDIF(TODAY(),Z1971,"MD")&amp;" dias"))))))))</f>
        <v>Contrato Encerrado</v>
      </c>
      <c r="AE1971" s="35">
        <f t="shared" si="151"/>
        <v>110</v>
      </c>
      <c r="AF1971" s="35">
        <f t="shared" si="152"/>
        <v>620</v>
      </c>
      <c r="AG1971" s="17" t="str">
        <f t="shared" si="153"/>
        <v>1 anos 8 meses 11 dias</v>
      </c>
    </row>
    <row r="1972" spans="1:33" ht="11.25" customHeight="1" x14ac:dyDescent="0.2">
      <c r="A1972" s="8" t="s">
        <v>9</v>
      </c>
      <c r="B1972" s="10" t="s">
        <v>13</v>
      </c>
      <c r="C1972" s="11" t="s">
        <v>25</v>
      </c>
      <c r="D1972" s="36">
        <v>2022</v>
      </c>
      <c r="E1972" s="12" t="s">
        <v>27</v>
      </c>
      <c r="F1972" s="8" t="s">
        <v>28</v>
      </c>
      <c r="G1972" s="77" t="s">
        <v>4685</v>
      </c>
      <c r="H1972" s="78" t="s">
        <v>4686</v>
      </c>
      <c r="I1972" s="14" t="s">
        <v>4687</v>
      </c>
      <c r="J1972" s="67" t="s">
        <v>1302</v>
      </c>
      <c r="K1972" s="14" t="s">
        <v>29</v>
      </c>
      <c r="L1972" s="15" t="s">
        <v>30</v>
      </c>
      <c r="M1972" s="7" t="s">
        <v>9427</v>
      </c>
      <c r="N1972" s="16" t="s">
        <v>2105</v>
      </c>
      <c r="O1972" s="16"/>
      <c r="P1972" s="16" t="s">
        <v>2518</v>
      </c>
      <c r="Q1972" s="16" t="s">
        <v>4109</v>
      </c>
      <c r="R1972" s="31">
        <v>37782</v>
      </c>
      <c r="S1972" s="31">
        <v>44901</v>
      </c>
      <c r="T1972" s="31">
        <v>44973</v>
      </c>
      <c r="U1972" s="31"/>
      <c r="V1972" s="31"/>
      <c r="W1972" s="31"/>
      <c r="X1972" s="17"/>
      <c r="Y1972" s="17"/>
      <c r="Z1972" s="31"/>
      <c r="AA1972" s="18">
        <f t="shared" ca="1" si="150"/>
        <v>22</v>
      </c>
      <c r="AB1972" s="19" t="s">
        <v>7877</v>
      </c>
      <c r="AC1972" s="35" t="str">
        <f t="shared" si="154"/>
        <v>0 anos 2 meses 10 dias</v>
      </c>
      <c r="AD1972" s="35" t="str">
        <f ca="1">IF(AND(V1972="",T1972&lt;TODAY()),"Contrato Encerrado",IF(AND(V1972="",T1972&gt;TODAY()),DATEDIF(TODAY(),T1972,"Y")&amp;" anos"&amp;" "&amp;DATEDIF(TODAY(),T1972,"YM")&amp;" meses"&amp;" "&amp;DATEDIF(TODAY(),T1972,"MD")&amp;" dias",IF(AND(X1972="",V1972&lt;TODAY()),"Contrato Encerrado",IF(AND(X1972="",V1972&gt;TODAY()),DATEDIF(TODAY(),V1972,"Y")&amp;" anos"&amp;" "&amp;DATEDIF(TODAY(),V1972,"YM")&amp;" meses"&amp;" "&amp;DATEDIF(TODAY(),V1972,"MD")&amp;" dias",IF(AND(Z1972="",X1972&lt;TODAY()),"Contrato Encerrado",IF(AND(Z1972="",X1972&gt;TODAY()),DATEDIF(TODAY(),X1972,"Y")&amp;" anos"&amp;" "&amp;DATEDIF(TODAY(),X1972,"YM")&amp;" meses"&amp;" "&amp;DATEDIF(TODAY(),X1972,"MD")&amp;" dias",IF(AND(Z1972&lt;&gt;””,Z1972&lt;TODAY()),"Contrato Encerrado",IF(AND(Z1972&lt;&gt;"",Z1972&gt;TODAY()),DATEDIF(TODAY(),Z1972,"Y")&amp;" anos"&amp;" "&amp;DATEDIF(TODAY(),Z1972,"YM")&amp;" meses"&amp;" "&amp;DATEDIF(TODAY(),Z1972,"MD")&amp;" dias"))))))))</f>
        <v>Contrato Encerrado</v>
      </c>
      <c r="AE1972" s="35">
        <f t="shared" si="151"/>
        <v>72</v>
      </c>
      <c r="AF1972" s="35">
        <f t="shared" si="152"/>
        <v>658</v>
      </c>
      <c r="AG1972" s="17" t="str">
        <f t="shared" si="153"/>
        <v>1 anos 9 meses 19 dias</v>
      </c>
    </row>
    <row r="1973" spans="1:33" ht="11.25" customHeight="1" x14ac:dyDescent="0.2">
      <c r="A1973" s="8" t="s">
        <v>9</v>
      </c>
      <c r="B1973" s="8" t="s">
        <v>13</v>
      </c>
      <c r="C1973" s="22" t="s">
        <v>16</v>
      </c>
      <c r="D1973" s="37">
        <v>2025</v>
      </c>
      <c r="E1973" s="12" t="s">
        <v>1111</v>
      </c>
      <c r="F1973" s="8" t="s">
        <v>1112</v>
      </c>
      <c r="G1973" s="9" t="s">
        <v>16284</v>
      </c>
      <c r="H1973" s="8" t="s">
        <v>16285</v>
      </c>
      <c r="I1973" s="14" t="s">
        <v>16286</v>
      </c>
      <c r="J1973" s="14" t="s">
        <v>10</v>
      </c>
      <c r="K1973" s="14" t="s">
        <v>29</v>
      </c>
      <c r="L1973" s="15" t="s">
        <v>81</v>
      </c>
      <c r="M1973" s="7" t="s">
        <v>82</v>
      </c>
      <c r="N1973" s="15" t="s">
        <v>4113</v>
      </c>
      <c r="O1973" s="15" t="s">
        <v>8073</v>
      </c>
      <c r="P1973" s="15" t="s">
        <v>2518</v>
      </c>
      <c r="Q1973" s="15" t="s">
        <v>2523</v>
      </c>
      <c r="R1973" s="20">
        <v>39648</v>
      </c>
      <c r="S1973" s="20">
        <v>45761</v>
      </c>
      <c r="T1973" s="20">
        <v>46125</v>
      </c>
      <c r="U1973" s="20"/>
      <c r="V1973" s="20"/>
      <c r="W1973" s="20"/>
      <c r="X1973" s="17"/>
      <c r="Y1973" s="17"/>
      <c r="Z1973" s="20"/>
      <c r="AA1973" s="21">
        <f t="shared" ca="1" si="150"/>
        <v>17</v>
      </c>
      <c r="AB1973" s="20" t="s">
        <v>7877</v>
      </c>
      <c r="AC1973" s="35" t="str">
        <f t="shared" si="154"/>
        <v>0 anos 11 meses 30 dias</v>
      </c>
      <c r="AD1973" s="35" t="str">
        <f ca="1">IF(AND(V1973="",T1973&lt;TODAY()),"Contrato Encerrado",IF(AND(V1973="",T1973&gt;TODAY()),DATEDIF(TODAY(),T1973,"Y")&amp;" anos"&amp;" "&amp;DATEDIF(TODAY(),T1973,"YM")&amp;" meses"&amp;" "&amp;DATEDIF(TODAY(),T1973,"MD")&amp;" dias",IF(AND(X1973="",V1973&lt;TODAY()),"Contrato Encerrado",IF(AND(X1973="",V1973&gt;TODAY()),DATEDIF(TODAY(),V1973,"Y")&amp;" anos"&amp;" "&amp;DATEDIF(TODAY(),V1973,"YM")&amp;" meses"&amp;" "&amp;DATEDIF(TODAY(),V1973,"MD")&amp;" dias",IF(AND(Z1973="",X1973&lt;TODAY()),"Contrato Encerrado",IF(AND(Z1973="",X1973&gt;TODAY()),DATEDIF(TODAY(),X1973,"Y")&amp;" anos"&amp;" "&amp;DATEDIF(TODAY(),X1973,"YM")&amp;" meses"&amp;" "&amp;DATEDIF(TODAY(),X1973,"MD")&amp;" dias",IF(AND(Z1973&lt;&gt;””,Z1973&lt;TODAY()),"Contrato Encerrado",IF(AND(Z1973&lt;&gt;"",Z1973&gt;TODAY()),DATEDIF(TODAY(),Z1973,"Y")&amp;" anos"&amp;" "&amp;DATEDIF(TODAY(),Z1973,"YM")&amp;" meses"&amp;" "&amp;DATEDIF(TODAY(),Z1973,"MD")&amp;" dias"))))))))</f>
        <v>0 anos 6 meses 6 dias</v>
      </c>
      <c r="AE1973" s="35">
        <f t="shared" si="151"/>
        <v>364</v>
      </c>
      <c r="AF1973" s="35">
        <f t="shared" si="152"/>
        <v>366</v>
      </c>
      <c r="AG1973" s="17" t="str">
        <f t="shared" si="153"/>
        <v>0 anos 11 meses 31 dias</v>
      </c>
    </row>
    <row r="1974" spans="1:33" ht="11.25" customHeight="1" x14ac:dyDescent="0.2">
      <c r="A1974" s="8" t="s">
        <v>9</v>
      </c>
      <c r="B1974" s="8" t="s">
        <v>13</v>
      </c>
      <c r="C1974" s="22" t="s">
        <v>17</v>
      </c>
      <c r="D1974" s="37">
        <v>2024</v>
      </c>
      <c r="E1974" s="12" t="s">
        <v>772</v>
      </c>
      <c r="F1974" s="8" t="s">
        <v>773</v>
      </c>
      <c r="G1974" s="77" t="s">
        <v>13282</v>
      </c>
      <c r="H1974" s="78" t="s">
        <v>13283</v>
      </c>
      <c r="I1974" s="14" t="s">
        <v>13284</v>
      </c>
      <c r="J1974" s="14" t="s">
        <v>1302</v>
      </c>
      <c r="K1974" s="14" t="s">
        <v>29</v>
      </c>
      <c r="L1974" s="15" t="s">
        <v>30</v>
      </c>
      <c r="M1974" s="7" t="s">
        <v>9427</v>
      </c>
      <c r="N1974" s="15" t="s">
        <v>2103</v>
      </c>
      <c r="O1974" s="15" t="s">
        <v>11250</v>
      </c>
      <c r="P1974" s="15" t="s">
        <v>2518</v>
      </c>
      <c r="Q1974" s="15" t="s">
        <v>2523</v>
      </c>
      <c r="R1974" s="30">
        <v>37727</v>
      </c>
      <c r="S1974" s="30">
        <v>45411</v>
      </c>
      <c r="T1974" s="70">
        <v>45862</v>
      </c>
      <c r="U1974" s="70"/>
      <c r="V1974" s="20"/>
      <c r="W1974" s="30"/>
      <c r="X1974" s="17"/>
      <c r="Y1974" s="17"/>
      <c r="Z1974" s="20"/>
      <c r="AA1974" s="18">
        <f t="shared" ca="1" si="150"/>
        <v>22</v>
      </c>
      <c r="AB1974" s="15" t="s">
        <v>7877</v>
      </c>
      <c r="AC1974" s="35" t="str">
        <f t="shared" si="154"/>
        <v>1 anos 2 meses 25 dias</v>
      </c>
      <c r="AD1974" s="35" t="str">
        <f ca="1">IF(AND(V1974="",T1974&lt;TODAY()),"Contrato Encerrado",IF(AND(V1974="",T1974&gt;TODAY()),DATEDIF(TODAY(),T1974,"Y")&amp;" anos"&amp;" "&amp;DATEDIF(TODAY(),T1974,"YM")&amp;" meses"&amp;" "&amp;DATEDIF(TODAY(),T1974,"MD")&amp;" dias",IF(AND(X1974="",V1974&lt;TODAY()),"Contrato Encerrado",IF(AND(X1974="",V1974&gt;TODAY()),DATEDIF(TODAY(),V1974,"Y")&amp;" anos"&amp;" "&amp;DATEDIF(TODAY(),V1974,"YM")&amp;" meses"&amp;" "&amp;DATEDIF(TODAY(),V1974,"MD")&amp;" dias",IF(AND(Z1974="",X1974&lt;TODAY()),"Contrato Encerrado",IF(AND(Z1974="",X1974&gt;TODAY()),DATEDIF(TODAY(),X1974,"Y")&amp;" anos"&amp;" "&amp;DATEDIF(TODAY(),X1974,"YM")&amp;" meses"&amp;" "&amp;DATEDIF(TODAY(),X1974,"MD")&amp;" dias",IF(AND(Z1974&lt;&gt;””,Z1974&lt;TODAY()),"Contrato Encerrado",IF(AND(Z1974&lt;&gt;"",Z1974&gt;TODAY()),DATEDIF(TODAY(),Z1974,"Y")&amp;" anos"&amp;" "&amp;DATEDIF(TODAY(),Z1974,"YM")&amp;" meses"&amp;" "&amp;DATEDIF(TODAY(),Z1974,"MD")&amp;" dias"))))))))</f>
        <v>Contrato Encerrado</v>
      </c>
      <c r="AE1974" s="35">
        <f t="shared" si="151"/>
        <v>451</v>
      </c>
      <c r="AF1974" s="35">
        <f t="shared" si="152"/>
        <v>279</v>
      </c>
      <c r="AG1974" s="17" t="str">
        <f t="shared" si="153"/>
        <v>0 anos 9 meses 5 dias</v>
      </c>
    </row>
    <row r="1975" spans="1:33" ht="11.25" customHeight="1" x14ac:dyDescent="0.2">
      <c r="A1975" s="8" t="s">
        <v>9</v>
      </c>
      <c r="B1975" s="10" t="s">
        <v>13</v>
      </c>
      <c r="C1975" s="11" t="s">
        <v>22</v>
      </c>
      <c r="D1975" s="36">
        <v>2022</v>
      </c>
      <c r="E1975" s="12" t="s">
        <v>27</v>
      </c>
      <c r="F1975" s="8" t="s">
        <v>28</v>
      </c>
      <c r="G1975" s="77" t="s">
        <v>254</v>
      </c>
      <c r="H1975" s="78" t="s">
        <v>255</v>
      </c>
      <c r="I1975" s="14" t="s">
        <v>256</v>
      </c>
      <c r="J1975" s="67" t="s">
        <v>14943</v>
      </c>
      <c r="K1975" s="14" t="s">
        <v>29</v>
      </c>
      <c r="L1975" s="15" t="s">
        <v>30</v>
      </c>
      <c r="M1975" s="7" t="s">
        <v>9427</v>
      </c>
      <c r="N1975" s="16" t="s">
        <v>2105</v>
      </c>
      <c r="O1975" s="16"/>
      <c r="P1975" s="16" t="s">
        <v>2517</v>
      </c>
      <c r="Q1975" s="16" t="s">
        <v>2522</v>
      </c>
      <c r="R1975" s="31">
        <v>36409</v>
      </c>
      <c r="S1975" s="31">
        <v>44291</v>
      </c>
      <c r="T1975" s="31">
        <v>45015</v>
      </c>
      <c r="U1975" s="31"/>
      <c r="V1975" s="31"/>
      <c r="W1975" s="31"/>
      <c r="X1975" s="17"/>
      <c r="Y1975" s="17"/>
      <c r="Z1975" s="31"/>
      <c r="AA1975" s="18">
        <f t="shared" ca="1" si="150"/>
        <v>26</v>
      </c>
      <c r="AB1975" s="19" t="s">
        <v>7877</v>
      </c>
      <c r="AC1975" s="35" t="str">
        <f t="shared" si="154"/>
        <v>1 anos 11 meses 25 dias</v>
      </c>
      <c r="AD1975" s="35" t="str">
        <f ca="1">IF(AND(V1975="",T1975&lt;TODAY()),"Contrato Encerrado",IF(AND(V1975="",T1975&gt;TODAY()),DATEDIF(TODAY(),T1975,"Y")&amp;" anos"&amp;" "&amp;DATEDIF(TODAY(),T1975,"YM")&amp;" meses"&amp;" "&amp;DATEDIF(TODAY(),T1975,"MD")&amp;" dias",IF(AND(X1975="",V1975&lt;TODAY()),"Contrato Encerrado",IF(AND(X1975="",V1975&gt;TODAY()),DATEDIF(TODAY(),V1975,"Y")&amp;" anos"&amp;" "&amp;DATEDIF(TODAY(),V1975,"YM")&amp;" meses"&amp;" "&amp;DATEDIF(TODAY(),V1975,"MD")&amp;" dias",IF(AND(Z1975="",X1975&lt;TODAY()),"Contrato Encerrado",IF(AND(Z1975="",X1975&gt;TODAY()),DATEDIF(TODAY(),X1975,"Y")&amp;" anos"&amp;" "&amp;DATEDIF(TODAY(),X1975,"YM")&amp;" meses"&amp;" "&amp;DATEDIF(TODAY(),X1975,"MD")&amp;" dias",IF(AND(Z1975&lt;&gt;””,Z1975&lt;TODAY()),"Contrato Encerrado",IF(AND(Z1975&lt;&gt;"",Z1975&gt;TODAY()),DATEDIF(TODAY(),Z1975,"Y")&amp;" anos"&amp;" "&amp;DATEDIF(TODAY(),Z1975,"YM")&amp;" meses"&amp;" "&amp;DATEDIF(TODAY(),Z1975,"MD")&amp;" dias"))))))))</f>
        <v>Contrato Encerrado</v>
      </c>
      <c r="AE1975" s="35">
        <f t="shared" si="151"/>
        <v>724</v>
      </c>
      <c r="AF1975" s="35">
        <f t="shared" si="152"/>
        <v>6</v>
      </c>
      <c r="AG1975" s="17" t="str">
        <f t="shared" si="153"/>
        <v>0 anos 0 meses 6 dias</v>
      </c>
    </row>
    <row r="1976" spans="1:33" ht="11.25" customHeight="1" x14ac:dyDescent="0.2">
      <c r="A1976" s="8" t="s">
        <v>9</v>
      </c>
      <c r="B1976" s="10" t="s">
        <v>13</v>
      </c>
      <c r="C1976" s="11" t="s">
        <v>23</v>
      </c>
      <c r="D1976" s="36">
        <v>2021</v>
      </c>
      <c r="E1976" s="12" t="s">
        <v>157</v>
      </c>
      <c r="F1976" s="8" t="s">
        <v>158</v>
      </c>
      <c r="G1976" s="77" t="s">
        <v>3521</v>
      </c>
      <c r="H1976" s="78" t="s">
        <v>3522</v>
      </c>
      <c r="I1976" s="14" t="s">
        <v>3523</v>
      </c>
      <c r="J1976" s="14" t="s">
        <v>1302</v>
      </c>
      <c r="K1976" s="14" t="s">
        <v>29</v>
      </c>
      <c r="L1976" s="15" t="s">
        <v>81</v>
      </c>
      <c r="M1976" s="7" t="s">
        <v>82</v>
      </c>
      <c r="N1976" s="26" t="s">
        <v>4113</v>
      </c>
      <c r="O1976" s="26"/>
      <c r="P1976" s="26" t="s">
        <v>2517</v>
      </c>
      <c r="Q1976" s="26" t="s">
        <v>2522</v>
      </c>
      <c r="R1976" s="31">
        <v>38479</v>
      </c>
      <c r="S1976" s="31">
        <v>44473</v>
      </c>
      <c r="T1976" s="31">
        <v>44562</v>
      </c>
      <c r="U1976" s="31"/>
      <c r="V1976" s="31"/>
      <c r="W1976" s="31"/>
      <c r="X1976" s="17"/>
      <c r="Y1976" s="17"/>
      <c r="Z1976" s="31"/>
      <c r="AA1976" s="18">
        <f t="shared" ca="1" si="150"/>
        <v>20</v>
      </c>
      <c r="AB1976" s="19" t="s">
        <v>7877</v>
      </c>
      <c r="AC1976" s="35" t="str">
        <f t="shared" si="154"/>
        <v>0 anos 2 meses 28 dias</v>
      </c>
      <c r="AD1976" s="35" t="str">
        <f ca="1">IF(AND(V1976="",T1976&lt;TODAY()),"Contrato Encerrado",IF(AND(V1976="",T1976&gt;TODAY()),DATEDIF(TODAY(),T1976,"Y")&amp;" anos"&amp;" "&amp;DATEDIF(TODAY(),T1976,"YM")&amp;" meses"&amp;" "&amp;DATEDIF(TODAY(),T1976,"MD")&amp;" dias",IF(AND(X1976="",V1976&lt;TODAY()),"Contrato Encerrado",IF(AND(X1976="",V1976&gt;TODAY()),DATEDIF(TODAY(),V1976,"Y")&amp;" anos"&amp;" "&amp;DATEDIF(TODAY(),V1976,"YM")&amp;" meses"&amp;" "&amp;DATEDIF(TODAY(),V1976,"MD")&amp;" dias",IF(AND(Z1976="",X1976&lt;TODAY()),"Contrato Encerrado",IF(AND(Z1976="",X1976&gt;TODAY()),DATEDIF(TODAY(),X1976,"Y")&amp;" anos"&amp;" "&amp;DATEDIF(TODAY(),X1976,"YM")&amp;" meses"&amp;" "&amp;DATEDIF(TODAY(),X1976,"MD")&amp;" dias",IF(AND(Z1976&lt;&gt;””,Z1976&lt;TODAY()),"Contrato Encerrado",IF(AND(Z1976&lt;&gt;"",Z1976&gt;TODAY()),DATEDIF(TODAY(),Z1976,"Y")&amp;" anos"&amp;" "&amp;DATEDIF(TODAY(),Z1976,"YM")&amp;" meses"&amp;" "&amp;DATEDIF(TODAY(),Z1976,"MD")&amp;" dias"))))))))</f>
        <v>Contrato Encerrado</v>
      </c>
      <c r="AE1976" s="35">
        <f t="shared" si="151"/>
        <v>89</v>
      </c>
      <c r="AF1976" s="35">
        <f t="shared" si="152"/>
        <v>641</v>
      </c>
      <c r="AG1976" s="17" t="str">
        <f t="shared" si="153"/>
        <v>1 anos 9 meses 2 dias</v>
      </c>
    </row>
    <row r="1977" spans="1:33" ht="11.25" customHeight="1" x14ac:dyDescent="0.2">
      <c r="A1977" s="8" t="s">
        <v>9</v>
      </c>
      <c r="B1977" s="10" t="s">
        <v>13</v>
      </c>
      <c r="C1977" s="11" t="s">
        <v>23</v>
      </c>
      <c r="D1977" s="36">
        <v>2021</v>
      </c>
      <c r="E1977" s="12" t="s">
        <v>1708</v>
      </c>
      <c r="F1977" s="8" t="s">
        <v>1709</v>
      </c>
      <c r="G1977" s="77" t="s">
        <v>1725</v>
      </c>
      <c r="H1977" s="78" t="s">
        <v>1726</v>
      </c>
      <c r="I1977" s="14" t="s">
        <v>1727</v>
      </c>
      <c r="J1977" s="14" t="s">
        <v>1302</v>
      </c>
      <c r="K1977" s="14" t="s">
        <v>29</v>
      </c>
      <c r="L1977" s="15" t="s">
        <v>30</v>
      </c>
      <c r="M1977" s="7" t="s">
        <v>9427</v>
      </c>
      <c r="N1977" s="26" t="s">
        <v>2099</v>
      </c>
      <c r="O1977" s="26"/>
      <c r="P1977" s="26" t="s">
        <v>2517</v>
      </c>
      <c r="Q1977" s="26" t="s">
        <v>2522</v>
      </c>
      <c r="R1977" s="31">
        <v>36359</v>
      </c>
      <c r="S1977" s="31">
        <v>44453</v>
      </c>
      <c r="T1977" s="111">
        <v>44711</v>
      </c>
      <c r="U1977" s="31"/>
      <c r="V1977" s="31"/>
      <c r="W1977" s="31"/>
      <c r="X1977" s="17"/>
      <c r="Y1977" s="17"/>
      <c r="Z1977" s="31"/>
      <c r="AA1977" s="18">
        <f t="shared" ca="1" si="150"/>
        <v>26</v>
      </c>
      <c r="AB1977" s="19" t="s">
        <v>7877</v>
      </c>
      <c r="AC1977" s="35" t="str">
        <f t="shared" si="154"/>
        <v>0 anos 8 meses 16 dias</v>
      </c>
      <c r="AD1977" s="35" t="str">
        <f ca="1">IF(AND(V1977="",T1977&lt;TODAY()),"Contrato Encerrado",IF(AND(V1977="",T1977&gt;TODAY()),DATEDIF(TODAY(),T1977,"Y")&amp;" anos"&amp;" "&amp;DATEDIF(TODAY(),T1977,"YM")&amp;" meses"&amp;" "&amp;DATEDIF(TODAY(),T1977,"MD")&amp;" dias",IF(AND(X1977="",V1977&lt;TODAY()),"Contrato Encerrado",IF(AND(X1977="",V1977&gt;TODAY()),DATEDIF(TODAY(),V1977,"Y")&amp;" anos"&amp;" "&amp;DATEDIF(TODAY(),V1977,"YM")&amp;" meses"&amp;" "&amp;DATEDIF(TODAY(),V1977,"MD")&amp;" dias",IF(AND(Z1977="",X1977&lt;TODAY()),"Contrato Encerrado",IF(AND(Z1977="",X1977&gt;TODAY()),DATEDIF(TODAY(),X1977,"Y")&amp;" anos"&amp;" "&amp;DATEDIF(TODAY(),X1977,"YM")&amp;" meses"&amp;" "&amp;DATEDIF(TODAY(),X1977,"MD")&amp;" dias",IF(AND(Z1977&lt;&gt;””,Z1977&lt;TODAY()),"Contrato Encerrado",IF(AND(Z1977&lt;&gt;"",Z1977&gt;TODAY()),DATEDIF(TODAY(),Z1977,"Y")&amp;" anos"&amp;" "&amp;DATEDIF(TODAY(),Z1977,"YM")&amp;" meses"&amp;" "&amp;DATEDIF(TODAY(),Z1977,"MD")&amp;" dias"))))))))</f>
        <v>Contrato Encerrado</v>
      </c>
      <c r="AE1977" s="35">
        <f t="shared" si="151"/>
        <v>258</v>
      </c>
      <c r="AF1977" s="35">
        <f t="shared" si="152"/>
        <v>472</v>
      </c>
      <c r="AG1977" s="17" t="str">
        <f t="shared" si="153"/>
        <v>1 anos 3 meses 16 dias</v>
      </c>
    </row>
    <row r="1978" spans="1:33" ht="11.25" customHeight="1" x14ac:dyDescent="0.2">
      <c r="A1978" s="8" t="s">
        <v>9</v>
      </c>
      <c r="B1978" s="8" t="s">
        <v>13</v>
      </c>
      <c r="C1978" s="22" t="s">
        <v>20</v>
      </c>
      <c r="D1978" s="37">
        <v>2023</v>
      </c>
      <c r="E1978" s="23" t="s">
        <v>157</v>
      </c>
      <c r="F1978" s="8" t="s">
        <v>158</v>
      </c>
      <c r="G1978" s="77" t="s">
        <v>8435</v>
      </c>
      <c r="H1978" s="78" t="s">
        <v>8436</v>
      </c>
      <c r="I1978" s="9" t="s">
        <v>8437</v>
      </c>
      <c r="J1978" s="14" t="s">
        <v>14943</v>
      </c>
      <c r="K1978" s="9" t="s">
        <v>29</v>
      </c>
      <c r="L1978" s="24" t="s">
        <v>30</v>
      </c>
      <c r="M1978" s="7" t="s">
        <v>9427</v>
      </c>
      <c r="N1978" s="24" t="s">
        <v>2101</v>
      </c>
      <c r="O1978" s="24" t="s">
        <v>7908</v>
      </c>
      <c r="P1978" s="24" t="s">
        <v>2518</v>
      </c>
      <c r="Q1978" s="24" t="s">
        <v>4109</v>
      </c>
      <c r="R1978" s="17">
        <v>38227</v>
      </c>
      <c r="S1978" s="17">
        <v>45091</v>
      </c>
      <c r="T1978" s="17">
        <v>45352</v>
      </c>
      <c r="U1978" s="114">
        <v>45400</v>
      </c>
      <c r="V1978" s="114">
        <v>45536</v>
      </c>
      <c r="W1978" s="114"/>
      <c r="X1978" s="17"/>
      <c r="Y1978" s="17"/>
      <c r="Z1978" s="114"/>
      <c r="AA1978" s="18">
        <f t="shared" ca="1" si="150"/>
        <v>21</v>
      </c>
      <c r="AB1978" s="18" t="s">
        <v>7877</v>
      </c>
      <c r="AC1978" s="35" t="str">
        <f t="shared" si="154"/>
        <v>1 anos 1 meses 1 dias</v>
      </c>
      <c r="AD1978" s="35" t="str">
        <f ca="1">IF(AND(V1978="",T1978&lt;TODAY()),"Contrato Encerrado",IF(AND(V1978="",T1978&gt;TODAY()),DATEDIF(TODAY(),T1978,"Y")&amp;" anos"&amp;" "&amp;DATEDIF(TODAY(),T1978,"YM")&amp;" meses"&amp;" "&amp;DATEDIF(TODAY(),T1978,"MD")&amp;" dias",IF(AND(X1978="",V1978&lt;TODAY()),"Contrato Encerrado",IF(AND(X1978="",V1978&gt;TODAY()),DATEDIF(TODAY(),V1978,"Y")&amp;" anos"&amp;" "&amp;DATEDIF(TODAY(),V1978,"YM")&amp;" meses"&amp;" "&amp;DATEDIF(TODAY(),V1978,"MD")&amp;" dias",IF(AND(Z1978="",X1978&lt;TODAY()),"Contrato Encerrado",IF(AND(Z1978="",X1978&gt;TODAY()),DATEDIF(TODAY(),X1978,"Y")&amp;" anos"&amp;" "&amp;DATEDIF(TODAY(),X1978,"YM")&amp;" meses"&amp;" "&amp;DATEDIF(TODAY(),X1978,"MD")&amp;" dias",IF(AND(Z1978&lt;&gt;””,Z1978&lt;TODAY()),"Contrato Encerrado",IF(AND(Z1978&lt;&gt;"",Z1978&gt;TODAY()),DATEDIF(TODAY(),Z1978,"Y")&amp;" anos"&amp;" "&amp;DATEDIF(TODAY(),Z1978,"YM")&amp;" meses"&amp;" "&amp;DATEDIF(TODAY(),Z1978,"MD")&amp;" dias"))))))))</f>
        <v>Contrato Encerrado</v>
      </c>
      <c r="AE1978" s="35">
        <f t="shared" si="151"/>
        <v>397</v>
      </c>
      <c r="AF1978" s="35">
        <f t="shared" si="152"/>
        <v>333</v>
      </c>
      <c r="AG1978" s="17" t="str">
        <f t="shared" si="153"/>
        <v>0 anos 10 meses 28 dias</v>
      </c>
    </row>
    <row r="1979" spans="1:33" ht="11.25" customHeight="1" x14ac:dyDescent="0.2">
      <c r="A1979" s="8" t="s">
        <v>9</v>
      </c>
      <c r="B1979" s="10" t="s">
        <v>13</v>
      </c>
      <c r="C1979" s="11" t="s">
        <v>22</v>
      </c>
      <c r="D1979" s="36">
        <v>2022</v>
      </c>
      <c r="E1979" s="12" t="s">
        <v>157</v>
      </c>
      <c r="F1979" s="8" t="s">
        <v>158</v>
      </c>
      <c r="G1979" s="77" t="s">
        <v>236</v>
      </c>
      <c r="H1979" s="78" t="s">
        <v>237</v>
      </c>
      <c r="I1979" s="14" t="s">
        <v>238</v>
      </c>
      <c r="J1979" s="14" t="s">
        <v>14943</v>
      </c>
      <c r="K1979" s="14" t="s">
        <v>29</v>
      </c>
      <c r="L1979" s="15" t="s">
        <v>81</v>
      </c>
      <c r="M1979" s="7" t="s">
        <v>82</v>
      </c>
      <c r="N1979" s="16" t="s">
        <v>4113</v>
      </c>
      <c r="O1979" s="16"/>
      <c r="P1979" s="16" t="s">
        <v>2517</v>
      </c>
      <c r="Q1979" s="16" t="s">
        <v>2522</v>
      </c>
      <c r="R1979" s="31">
        <v>38342</v>
      </c>
      <c r="S1979" s="31">
        <v>44323</v>
      </c>
      <c r="T1979" s="111">
        <v>44943</v>
      </c>
      <c r="U1979" s="31"/>
      <c r="V1979" s="31"/>
      <c r="W1979" s="31"/>
      <c r="X1979" s="17"/>
      <c r="Y1979" s="17"/>
      <c r="Z1979" s="31"/>
      <c r="AA1979" s="18">
        <f t="shared" ca="1" si="150"/>
        <v>20</v>
      </c>
      <c r="AB1979" s="19" t="s">
        <v>7877</v>
      </c>
      <c r="AC1979" s="35" t="str">
        <f t="shared" si="154"/>
        <v>1 anos 8 meses 10 dias</v>
      </c>
      <c r="AD1979" s="35" t="str">
        <f ca="1">IF(AND(V1979="",T1979&lt;TODAY()),"Contrato Encerrado",IF(AND(V1979="",T1979&gt;TODAY()),DATEDIF(TODAY(),T1979,"Y")&amp;" anos"&amp;" "&amp;DATEDIF(TODAY(),T1979,"YM")&amp;" meses"&amp;" "&amp;DATEDIF(TODAY(),T1979,"MD")&amp;" dias",IF(AND(X1979="",V1979&lt;TODAY()),"Contrato Encerrado",IF(AND(X1979="",V1979&gt;TODAY()),DATEDIF(TODAY(),V1979,"Y")&amp;" anos"&amp;" "&amp;DATEDIF(TODAY(),V1979,"YM")&amp;" meses"&amp;" "&amp;DATEDIF(TODAY(),V1979,"MD")&amp;" dias",IF(AND(Z1979="",X1979&lt;TODAY()),"Contrato Encerrado",IF(AND(Z1979="",X1979&gt;TODAY()),DATEDIF(TODAY(),X1979,"Y")&amp;" anos"&amp;" "&amp;DATEDIF(TODAY(),X1979,"YM")&amp;" meses"&amp;" "&amp;DATEDIF(TODAY(),X1979,"MD")&amp;" dias",IF(AND(Z1979&lt;&gt;””,Z1979&lt;TODAY()),"Contrato Encerrado",IF(AND(Z1979&lt;&gt;"",Z1979&gt;TODAY()),DATEDIF(TODAY(),Z1979,"Y")&amp;" anos"&amp;" "&amp;DATEDIF(TODAY(),Z1979,"YM")&amp;" meses"&amp;" "&amp;DATEDIF(TODAY(),Z1979,"MD")&amp;" dias"))))))))</f>
        <v>Contrato Encerrado</v>
      </c>
      <c r="AE1979" s="35">
        <f t="shared" si="151"/>
        <v>620</v>
      </c>
      <c r="AF1979" s="35">
        <f t="shared" si="152"/>
        <v>110</v>
      </c>
      <c r="AG1979" s="17" t="str">
        <f t="shared" si="153"/>
        <v>0 anos 3 meses 19 dias</v>
      </c>
    </row>
    <row r="1980" spans="1:33" ht="11.25" customHeight="1" x14ac:dyDescent="0.2">
      <c r="A1980" s="8" t="s">
        <v>9</v>
      </c>
      <c r="B1980" s="8" t="s">
        <v>13</v>
      </c>
      <c r="C1980" s="22" t="s">
        <v>24</v>
      </c>
      <c r="D1980" s="36">
        <v>2024</v>
      </c>
      <c r="E1980" s="23" t="s">
        <v>157</v>
      </c>
      <c r="F1980" s="8" t="s">
        <v>158</v>
      </c>
      <c r="G1980" s="77" t="s">
        <v>14857</v>
      </c>
      <c r="H1980" s="78" t="s">
        <v>14858</v>
      </c>
      <c r="I1980" s="9" t="s">
        <v>14774</v>
      </c>
      <c r="J1980" s="14" t="s">
        <v>10</v>
      </c>
      <c r="K1980" s="9" t="s">
        <v>29</v>
      </c>
      <c r="L1980" s="24" t="s">
        <v>30</v>
      </c>
      <c r="M1980" s="7" t="s">
        <v>9427</v>
      </c>
      <c r="N1980" s="24" t="s">
        <v>14344</v>
      </c>
      <c r="O1980" s="24" t="s">
        <v>7884</v>
      </c>
      <c r="P1980" s="24" t="s">
        <v>2518</v>
      </c>
      <c r="Q1980" s="24" t="s">
        <v>2521</v>
      </c>
      <c r="R1980" s="17">
        <v>37250</v>
      </c>
      <c r="S1980" s="17">
        <v>45586</v>
      </c>
      <c r="T1980" s="17" t="s">
        <v>14829</v>
      </c>
      <c r="U1980" s="17"/>
      <c r="V1980" s="17"/>
      <c r="W1980" s="17"/>
      <c r="X1980" s="17"/>
      <c r="Y1980" s="17"/>
      <c r="Z1980" s="20"/>
      <c r="AA1980" s="18">
        <f t="shared" ca="1" si="150"/>
        <v>23</v>
      </c>
      <c r="AB1980" s="24" t="s">
        <v>7877</v>
      </c>
      <c r="AC1980" s="35" t="str">
        <f t="shared" si="154"/>
        <v>0 anos 11 meses 29 dias</v>
      </c>
      <c r="AD1980" s="35" t="str">
        <f ca="1">IF(AND(V1980="",T1980&lt;TODAY()),"Contrato Encerrado",IF(AND(V1980="",T1980&gt;TODAY()),DATEDIF(TODAY(),T1980,"Y")&amp;" anos"&amp;" "&amp;DATEDIF(TODAY(),T1980,"YM")&amp;" meses"&amp;" "&amp;DATEDIF(TODAY(),T1980,"MD")&amp;" dias",IF(AND(X1980="",V1980&lt;TODAY()),"Contrato Encerrado",IF(AND(X1980="",V1980&gt;TODAY()),DATEDIF(TODAY(),V1980,"Y")&amp;" anos"&amp;" "&amp;DATEDIF(TODAY(),V1980,"YM")&amp;" meses"&amp;" "&amp;DATEDIF(TODAY(),V1980,"MD")&amp;" dias",IF(AND(Z1980="",X1980&lt;TODAY()),"Contrato Encerrado",IF(AND(Z1980="",X1980&gt;TODAY()),DATEDIF(TODAY(),X1980,"Y")&amp;" anos"&amp;" "&amp;DATEDIF(TODAY(),X1980,"YM")&amp;" meses"&amp;" "&amp;DATEDIF(TODAY(),X1980,"MD")&amp;" dias",IF(AND(Z1980&lt;&gt;””,Z1980&lt;TODAY()),"Contrato Encerrado",IF(AND(Z1980&lt;&gt;"",Z1980&gt;TODAY()),DATEDIF(TODAY(),Z1980,"Y")&amp;" anos"&amp;" "&amp;DATEDIF(TODAY(),Z1980,"YM")&amp;" meses"&amp;" "&amp;DATEDIF(TODAY(),Z1980,"MD")&amp;" dias"))))))))</f>
        <v>0 anos 0 meses 13 dias</v>
      </c>
      <c r="AE1980" s="35">
        <f t="shared" si="151"/>
        <v>364</v>
      </c>
      <c r="AF1980" s="35">
        <f t="shared" si="152"/>
        <v>366</v>
      </c>
      <c r="AG1980" s="17" t="str">
        <f t="shared" si="153"/>
        <v>0 anos 11 meses 31 dias</v>
      </c>
    </row>
    <row r="1981" spans="1:33" ht="11.25" customHeight="1" x14ac:dyDescent="0.2">
      <c r="A1981" s="8" t="s">
        <v>9</v>
      </c>
      <c r="B1981" s="8" t="s">
        <v>13</v>
      </c>
      <c r="C1981" s="22" t="s">
        <v>14</v>
      </c>
      <c r="D1981" s="37">
        <v>2024</v>
      </c>
      <c r="E1981" s="12" t="s">
        <v>155</v>
      </c>
      <c r="F1981" s="8" t="s">
        <v>156</v>
      </c>
      <c r="G1981" s="77" t="s">
        <v>11303</v>
      </c>
      <c r="H1981" s="78" t="s">
        <v>11304</v>
      </c>
      <c r="I1981" s="14" t="s">
        <v>11305</v>
      </c>
      <c r="J1981" s="14" t="s">
        <v>10</v>
      </c>
      <c r="K1981" s="14" t="s">
        <v>29</v>
      </c>
      <c r="L1981" s="15" t="s">
        <v>81</v>
      </c>
      <c r="M1981" s="7" t="s">
        <v>82</v>
      </c>
      <c r="N1981" s="15" t="s">
        <v>4113</v>
      </c>
      <c r="O1981" s="15" t="s">
        <v>8080</v>
      </c>
      <c r="P1981" s="15" t="s">
        <v>2518</v>
      </c>
      <c r="Q1981" s="15" t="s">
        <v>2523</v>
      </c>
      <c r="R1981" s="20">
        <v>39261</v>
      </c>
      <c r="S1981" s="20">
        <v>45323</v>
      </c>
      <c r="T1981" s="20">
        <v>46053</v>
      </c>
      <c r="U1981" s="20"/>
      <c r="V1981" s="20"/>
      <c r="W1981" s="20"/>
      <c r="X1981" s="17"/>
      <c r="Y1981" s="17"/>
      <c r="Z1981" s="20"/>
      <c r="AA1981" s="18">
        <f t="shared" ca="1" si="150"/>
        <v>18</v>
      </c>
      <c r="AB1981" s="15" t="s">
        <v>7877</v>
      </c>
      <c r="AC1981" s="35" t="str">
        <f t="shared" si="154"/>
        <v>1 anos 11 meses 30 dias</v>
      </c>
      <c r="AD1981" s="35" t="str">
        <f ca="1">IF(AND(V1981="",T1981&lt;TODAY()),"Contrato Encerrado",IF(AND(V1981="",T1981&gt;TODAY()),DATEDIF(TODAY(),T1981,"Y")&amp;" anos"&amp;" "&amp;DATEDIF(TODAY(),T1981,"YM")&amp;" meses"&amp;" "&amp;DATEDIF(TODAY(),T1981,"MD")&amp;" dias",IF(AND(X1981="",V1981&lt;TODAY()),"Contrato Encerrado",IF(AND(X1981="",V1981&gt;TODAY()),DATEDIF(TODAY(),V1981,"Y")&amp;" anos"&amp;" "&amp;DATEDIF(TODAY(),V1981,"YM")&amp;" meses"&amp;" "&amp;DATEDIF(TODAY(),V1981,"MD")&amp;" dias",IF(AND(Z1981="",X1981&lt;TODAY()),"Contrato Encerrado",IF(AND(Z1981="",X1981&gt;TODAY()),DATEDIF(TODAY(),X1981,"Y")&amp;" anos"&amp;" "&amp;DATEDIF(TODAY(),X1981,"YM")&amp;" meses"&amp;" "&amp;DATEDIF(TODAY(),X1981,"MD")&amp;" dias",IF(AND(Z1981&lt;&gt;””,Z1981&lt;TODAY()),"Contrato Encerrado",IF(AND(Z1981&lt;&gt;"",Z1981&gt;TODAY()),DATEDIF(TODAY(),Z1981,"Y")&amp;" anos"&amp;" "&amp;DATEDIF(TODAY(),Z1981,"YM")&amp;" meses"&amp;" "&amp;DATEDIF(TODAY(),Z1981,"MD")&amp;" dias"))))))))</f>
        <v>0 anos 3 meses 24 dias</v>
      </c>
      <c r="AE1981" s="35">
        <f t="shared" si="151"/>
        <v>730</v>
      </c>
      <c r="AF1981" s="35">
        <f t="shared" si="152"/>
        <v>0</v>
      </c>
      <c r="AG1981" s="17" t="str">
        <f t="shared" si="153"/>
        <v>ESTÁGIO COMPLETOU 2 ANOS</v>
      </c>
    </row>
    <row r="1982" spans="1:33" ht="11.25" customHeight="1" x14ac:dyDescent="0.2">
      <c r="A1982" s="8" t="s">
        <v>9</v>
      </c>
      <c r="B1982" s="10" t="s">
        <v>13</v>
      </c>
      <c r="C1982" s="11" t="s">
        <v>23</v>
      </c>
      <c r="D1982" s="36">
        <v>2022</v>
      </c>
      <c r="E1982" s="12" t="s">
        <v>1708</v>
      </c>
      <c r="F1982" s="8" t="s">
        <v>1709</v>
      </c>
      <c r="G1982" s="77" t="s">
        <v>4688</v>
      </c>
      <c r="H1982" s="78" t="s">
        <v>4689</v>
      </c>
      <c r="I1982" s="14" t="s">
        <v>4690</v>
      </c>
      <c r="J1982" s="14" t="s">
        <v>1302</v>
      </c>
      <c r="K1982" s="14" t="s">
        <v>29</v>
      </c>
      <c r="L1982" s="15" t="s">
        <v>81</v>
      </c>
      <c r="M1982" s="7" t="s">
        <v>82</v>
      </c>
      <c r="N1982" s="16" t="s">
        <v>4113</v>
      </c>
      <c r="O1982" s="16"/>
      <c r="P1982" s="16" t="s">
        <v>2518</v>
      </c>
      <c r="Q1982" s="16" t="s">
        <v>2523</v>
      </c>
      <c r="R1982" s="31">
        <v>38300</v>
      </c>
      <c r="S1982" s="31">
        <v>44837</v>
      </c>
      <c r="T1982" s="31">
        <v>44992</v>
      </c>
      <c r="U1982" s="31"/>
      <c r="V1982" s="31"/>
      <c r="W1982" s="31"/>
      <c r="X1982" s="17"/>
      <c r="Y1982" s="17"/>
      <c r="Z1982" s="31"/>
      <c r="AA1982" s="18">
        <f t="shared" ca="1" si="150"/>
        <v>20</v>
      </c>
      <c r="AB1982" s="19" t="s">
        <v>7877</v>
      </c>
      <c r="AC1982" s="35" t="str">
        <f t="shared" si="154"/>
        <v>0 anos 5 meses 4 dias</v>
      </c>
      <c r="AD1982" s="35" t="str">
        <f ca="1">IF(AND(V1982="",T1982&lt;TODAY()),"Contrato Encerrado",IF(AND(V1982="",T1982&gt;TODAY()),DATEDIF(TODAY(),T1982,"Y")&amp;" anos"&amp;" "&amp;DATEDIF(TODAY(),T1982,"YM")&amp;" meses"&amp;" "&amp;DATEDIF(TODAY(),T1982,"MD")&amp;" dias",IF(AND(X1982="",V1982&lt;TODAY()),"Contrato Encerrado",IF(AND(X1982="",V1982&gt;TODAY()),DATEDIF(TODAY(),V1982,"Y")&amp;" anos"&amp;" "&amp;DATEDIF(TODAY(),V1982,"YM")&amp;" meses"&amp;" "&amp;DATEDIF(TODAY(),V1982,"MD")&amp;" dias",IF(AND(Z1982="",X1982&lt;TODAY()),"Contrato Encerrado",IF(AND(Z1982="",X1982&gt;TODAY()),DATEDIF(TODAY(),X1982,"Y")&amp;" anos"&amp;" "&amp;DATEDIF(TODAY(),X1982,"YM")&amp;" meses"&amp;" "&amp;DATEDIF(TODAY(),X1982,"MD")&amp;" dias",IF(AND(Z1982&lt;&gt;””,Z1982&lt;TODAY()),"Contrato Encerrado",IF(AND(Z1982&lt;&gt;"",Z1982&gt;TODAY()),DATEDIF(TODAY(),Z1982,"Y")&amp;" anos"&amp;" "&amp;DATEDIF(TODAY(),Z1982,"YM")&amp;" meses"&amp;" "&amp;DATEDIF(TODAY(),Z1982,"MD")&amp;" dias"))))))))</f>
        <v>Contrato Encerrado</v>
      </c>
      <c r="AE1982" s="35">
        <f t="shared" si="151"/>
        <v>155</v>
      </c>
      <c r="AF1982" s="35">
        <f t="shared" si="152"/>
        <v>575</v>
      </c>
      <c r="AG1982" s="17" t="str">
        <f t="shared" si="153"/>
        <v>1 anos 6 meses 28 dias</v>
      </c>
    </row>
    <row r="1983" spans="1:33" ht="11.25" customHeight="1" x14ac:dyDescent="0.2">
      <c r="A1983" s="8" t="s">
        <v>9</v>
      </c>
      <c r="B1983" s="8" t="s">
        <v>13</v>
      </c>
      <c r="C1983" s="22" t="s">
        <v>11</v>
      </c>
      <c r="D1983" s="37">
        <v>2024</v>
      </c>
      <c r="E1983" s="12" t="s">
        <v>1685</v>
      </c>
      <c r="F1983" s="8" t="s">
        <v>1686</v>
      </c>
      <c r="G1983" s="77" t="s">
        <v>11306</v>
      </c>
      <c r="H1983" s="78" t="s">
        <v>11307</v>
      </c>
      <c r="I1983" s="14" t="s">
        <v>11308</v>
      </c>
      <c r="J1983" s="14" t="s">
        <v>10</v>
      </c>
      <c r="K1983" s="14" t="s">
        <v>29</v>
      </c>
      <c r="L1983" s="15" t="s">
        <v>81</v>
      </c>
      <c r="M1983" s="7" t="s">
        <v>82</v>
      </c>
      <c r="N1983" s="15" t="s">
        <v>4113</v>
      </c>
      <c r="O1983" s="15" t="s">
        <v>10755</v>
      </c>
      <c r="P1983" s="15" t="s">
        <v>2518</v>
      </c>
      <c r="Q1983" s="15" t="s">
        <v>2523</v>
      </c>
      <c r="R1983" s="20">
        <v>39198</v>
      </c>
      <c r="S1983" s="20">
        <v>45293</v>
      </c>
      <c r="T1983" s="20">
        <v>46022</v>
      </c>
      <c r="U1983" s="20"/>
      <c r="V1983" s="20"/>
      <c r="W1983" s="20"/>
      <c r="X1983" s="17"/>
      <c r="Y1983" s="17"/>
      <c r="Z1983" s="20"/>
      <c r="AA1983" s="18">
        <f t="shared" ca="1" si="150"/>
        <v>18</v>
      </c>
      <c r="AB1983" s="15" t="s">
        <v>7877</v>
      </c>
      <c r="AC1983" s="35" t="str">
        <f t="shared" si="154"/>
        <v>1 anos 11 meses 29 dias</v>
      </c>
      <c r="AD1983" s="35" t="str">
        <f ca="1">IF(AND(V1983="",T1983&lt;TODAY()),"Contrato Encerrado",IF(AND(V1983="",T1983&gt;TODAY()),DATEDIF(TODAY(),T1983,"Y")&amp;" anos"&amp;" "&amp;DATEDIF(TODAY(),T1983,"YM")&amp;" meses"&amp;" "&amp;DATEDIF(TODAY(),T1983,"MD")&amp;" dias",IF(AND(X1983="",V1983&lt;TODAY()),"Contrato Encerrado",IF(AND(X1983="",V1983&gt;TODAY()),DATEDIF(TODAY(),V1983,"Y")&amp;" anos"&amp;" "&amp;DATEDIF(TODAY(),V1983,"YM")&amp;" meses"&amp;" "&amp;DATEDIF(TODAY(),V1983,"MD")&amp;" dias",IF(AND(Z1983="",X1983&lt;TODAY()),"Contrato Encerrado",IF(AND(Z1983="",X1983&gt;TODAY()),DATEDIF(TODAY(),X1983,"Y")&amp;" anos"&amp;" "&amp;DATEDIF(TODAY(),X1983,"YM")&amp;" meses"&amp;" "&amp;DATEDIF(TODAY(),X1983,"MD")&amp;" dias",IF(AND(Z1983&lt;&gt;””,Z1983&lt;TODAY()),"Contrato Encerrado",IF(AND(Z1983&lt;&gt;"",Z1983&gt;TODAY()),DATEDIF(TODAY(),Z1983,"Y")&amp;" anos"&amp;" "&amp;DATEDIF(TODAY(),Z1983,"YM")&amp;" meses"&amp;" "&amp;DATEDIF(TODAY(),Z1983,"MD")&amp;" dias"))))))))</f>
        <v>0 anos 2 meses 24 dias</v>
      </c>
      <c r="AE1983" s="35">
        <f t="shared" si="151"/>
        <v>729</v>
      </c>
      <c r="AF1983" s="35">
        <f t="shared" si="152"/>
        <v>1</v>
      </c>
      <c r="AG1983" s="17" t="str">
        <f t="shared" si="153"/>
        <v>0 anos 0 meses 1 dias</v>
      </c>
    </row>
    <row r="1984" spans="1:33" ht="11.25" customHeight="1" x14ac:dyDescent="0.2">
      <c r="A1984" s="8" t="s">
        <v>9</v>
      </c>
      <c r="B1984" s="10" t="s">
        <v>13</v>
      </c>
      <c r="C1984" s="11" t="s">
        <v>22</v>
      </c>
      <c r="D1984" s="36">
        <v>2022</v>
      </c>
      <c r="E1984" s="12" t="s">
        <v>1304</v>
      </c>
      <c r="F1984" s="8" t="s">
        <v>1305</v>
      </c>
      <c r="G1984" s="77" t="s">
        <v>1866</v>
      </c>
      <c r="H1984" s="78" t="s">
        <v>1867</v>
      </c>
      <c r="I1984" s="14" t="s">
        <v>1868</v>
      </c>
      <c r="J1984" s="14" t="s">
        <v>1302</v>
      </c>
      <c r="K1984" s="14" t="s">
        <v>29</v>
      </c>
      <c r="L1984" s="15" t="s">
        <v>30</v>
      </c>
      <c r="M1984" s="7" t="s">
        <v>9427</v>
      </c>
      <c r="N1984" s="16" t="s">
        <v>2117</v>
      </c>
      <c r="O1984" s="16"/>
      <c r="P1984" s="16" t="s">
        <v>2517</v>
      </c>
      <c r="Q1984" s="16" t="s">
        <v>2522</v>
      </c>
      <c r="R1984" s="31">
        <v>35910</v>
      </c>
      <c r="S1984" s="31">
        <v>44536</v>
      </c>
      <c r="T1984" s="31">
        <v>44922</v>
      </c>
      <c r="U1984" s="31"/>
      <c r="V1984" s="31"/>
      <c r="W1984" s="31"/>
      <c r="X1984" s="17"/>
      <c r="Y1984" s="17"/>
      <c r="Z1984" s="31"/>
      <c r="AA1984" s="18">
        <f t="shared" ref="AA1984:AA2047" ca="1" si="155">DATEDIF(R1984,TODAY(),"Y")</f>
        <v>27</v>
      </c>
      <c r="AB1984" s="19" t="s">
        <v>7878</v>
      </c>
      <c r="AC1984" s="35" t="str">
        <f t="shared" si="154"/>
        <v>1 anos 0 meses 21 dias</v>
      </c>
      <c r="AD1984" s="35" t="str">
        <f ca="1">IF(AND(V1984="",T1984&lt;TODAY()),"Contrato Encerrado",IF(AND(V1984="",T1984&gt;TODAY()),DATEDIF(TODAY(),T1984,"Y")&amp;" anos"&amp;" "&amp;DATEDIF(TODAY(),T1984,"YM")&amp;" meses"&amp;" "&amp;DATEDIF(TODAY(),T1984,"MD")&amp;" dias",IF(AND(X1984="",V1984&lt;TODAY()),"Contrato Encerrado",IF(AND(X1984="",V1984&gt;TODAY()),DATEDIF(TODAY(),V1984,"Y")&amp;" anos"&amp;" "&amp;DATEDIF(TODAY(),V1984,"YM")&amp;" meses"&amp;" "&amp;DATEDIF(TODAY(),V1984,"MD")&amp;" dias",IF(AND(Z1984="",X1984&lt;TODAY()),"Contrato Encerrado",IF(AND(Z1984="",X1984&gt;TODAY()),DATEDIF(TODAY(),X1984,"Y")&amp;" anos"&amp;" "&amp;DATEDIF(TODAY(),X1984,"YM")&amp;" meses"&amp;" "&amp;DATEDIF(TODAY(),X1984,"MD")&amp;" dias",IF(AND(Z1984&lt;&gt;””,Z1984&lt;TODAY()),"Contrato Encerrado",IF(AND(Z1984&lt;&gt;"",Z1984&gt;TODAY()),DATEDIF(TODAY(),Z1984,"Y")&amp;" anos"&amp;" "&amp;DATEDIF(TODAY(),Z1984,"YM")&amp;" meses"&amp;" "&amp;DATEDIF(TODAY(),Z1984,"MD")&amp;" dias"))))))))</f>
        <v>Contrato Encerrado</v>
      </c>
      <c r="AE1984" s="35">
        <f t="shared" ref="AE1984:AE2047" si="156">SUM((T1984-S1984)+(V1984-U1984)+(X1984-W1984)+(Z1984-Y1984))</f>
        <v>386</v>
      </c>
      <c r="AF1984" s="35">
        <f t="shared" ref="AF1984:AF2047" si="157">730-AE1984</f>
        <v>344</v>
      </c>
      <c r="AG1984" s="17" t="str">
        <f t="shared" ref="AG1984:AG2047" si="158">IF(AF1984&gt;0,DATEDIF(0,AF1984,"Y")&amp; " anos"&amp; " "&amp;DATEDIF(0,AF1984,"YM")&amp; " meses"&amp; " "&amp;DATEDIF(0,AF1984,"MD")&amp; " dias","ESTÁGIO COMPLETOU 2 ANOS")</f>
        <v>0 anos 11 meses 9 dias</v>
      </c>
    </row>
    <row r="1985" spans="1:33" ht="11.25" customHeight="1" x14ac:dyDescent="0.2">
      <c r="A1985" s="8" t="s">
        <v>9</v>
      </c>
      <c r="B1985" s="10" t="s">
        <v>13</v>
      </c>
      <c r="C1985" s="11" t="s">
        <v>22</v>
      </c>
      <c r="D1985" s="36">
        <v>2022</v>
      </c>
      <c r="E1985" s="12" t="s">
        <v>1111</v>
      </c>
      <c r="F1985" s="8" t="s">
        <v>1112</v>
      </c>
      <c r="G1985" s="77" t="s">
        <v>1834</v>
      </c>
      <c r="H1985" s="78" t="s">
        <v>1835</v>
      </c>
      <c r="I1985" s="14" t="s">
        <v>1836</v>
      </c>
      <c r="J1985" s="14" t="s">
        <v>1302</v>
      </c>
      <c r="K1985" s="14" t="s">
        <v>29</v>
      </c>
      <c r="L1985" s="15" t="s">
        <v>30</v>
      </c>
      <c r="M1985" s="7" t="s">
        <v>9427</v>
      </c>
      <c r="N1985" s="15" t="s">
        <v>2103</v>
      </c>
      <c r="O1985" s="16"/>
      <c r="P1985" s="16" t="s">
        <v>2517</v>
      </c>
      <c r="Q1985" s="16" t="s">
        <v>2522</v>
      </c>
      <c r="R1985" s="31">
        <v>37463</v>
      </c>
      <c r="S1985" s="31">
        <v>44536</v>
      </c>
      <c r="T1985" s="31">
        <v>45258</v>
      </c>
      <c r="U1985" s="31"/>
      <c r="V1985" s="31"/>
      <c r="W1985" s="31"/>
      <c r="X1985" s="17"/>
      <c r="Y1985" s="17"/>
      <c r="Z1985" s="31"/>
      <c r="AA1985" s="18">
        <f t="shared" ca="1" si="155"/>
        <v>23</v>
      </c>
      <c r="AB1985" s="19" t="s">
        <v>7877</v>
      </c>
      <c r="AC1985" s="35" t="str">
        <f t="shared" si="154"/>
        <v>1 anos 11 meses 22 dias</v>
      </c>
      <c r="AD1985" s="35" t="str">
        <f ca="1">IF(AND(V1985="",T1985&lt;TODAY()),"Contrato Encerrado",IF(AND(V1985="",T1985&gt;TODAY()),DATEDIF(TODAY(),T1985,"Y")&amp;" anos"&amp;" "&amp;DATEDIF(TODAY(),T1985,"YM")&amp;" meses"&amp;" "&amp;DATEDIF(TODAY(),T1985,"MD")&amp;" dias",IF(AND(X1985="",V1985&lt;TODAY()),"Contrato Encerrado",IF(AND(X1985="",V1985&gt;TODAY()),DATEDIF(TODAY(),V1985,"Y")&amp;" anos"&amp;" "&amp;DATEDIF(TODAY(),V1985,"YM")&amp;" meses"&amp;" "&amp;DATEDIF(TODAY(),V1985,"MD")&amp;" dias",IF(AND(Z1985="",X1985&lt;TODAY()),"Contrato Encerrado",IF(AND(Z1985="",X1985&gt;TODAY()),DATEDIF(TODAY(),X1985,"Y")&amp;" anos"&amp;" "&amp;DATEDIF(TODAY(),X1985,"YM")&amp;" meses"&amp;" "&amp;DATEDIF(TODAY(),X1985,"MD")&amp;" dias",IF(AND(Z1985&lt;&gt;””,Z1985&lt;TODAY()),"Contrato Encerrado",IF(AND(Z1985&lt;&gt;"",Z1985&gt;TODAY()),DATEDIF(TODAY(),Z1985,"Y")&amp;" anos"&amp;" "&amp;DATEDIF(TODAY(),Z1985,"YM")&amp;" meses"&amp;" "&amp;DATEDIF(TODAY(),Z1985,"MD")&amp;" dias"))))))))</f>
        <v>Contrato Encerrado</v>
      </c>
      <c r="AE1985" s="35">
        <f t="shared" si="156"/>
        <v>722</v>
      </c>
      <c r="AF1985" s="35">
        <f t="shared" si="157"/>
        <v>8</v>
      </c>
      <c r="AG1985" s="17" t="str">
        <f t="shared" si="158"/>
        <v>0 anos 0 meses 8 dias</v>
      </c>
    </row>
    <row r="1986" spans="1:33" ht="11.25" customHeight="1" x14ac:dyDescent="0.2">
      <c r="A1986" s="8" t="s">
        <v>9</v>
      </c>
      <c r="B1986" s="8" t="s">
        <v>13</v>
      </c>
      <c r="C1986" s="22" t="s">
        <v>15</v>
      </c>
      <c r="D1986" s="37">
        <v>2024</v>
      </c>
      <c r="E1986" s="23" t="s">
        <v>157</v>
      </c>
      <c r="F1986" s="8" t="s">
        <v>158</v>
      </c>
      <c r="G1986" s="77" t="s">
        <v>12191</v>
      </c>
      <c r="H1986" s="78" t="s">
        <v>12192</v>
      </c>
      <c r="I1986" s="9" t="s">
        <v>12193</v>
      </c>
      <c r="J1986" s="14" t="s">
        <v>1302</v>
      </c>
      <c r="K1986" s="9" t="s">
        <v>29</v>
      </c>
      <c r="L1986" s="24" t="s">
        <v>30</v>
      </c>
      <c r="M1986" s="7" t="s">
        <v>9427</v>
      </c>
      <c r="N1986" s="24" t="s">
        <v>2101</v>
      </c>
      <c r="O1986" s="24" t="s">
        <v>7979</v>
      </c>
      <c r="P1986" s="24" t="s">
        <v>2518</v>
      </c>
      <c r="Q1986" s="24" t="s">
        <v>4109</v>
      </c>
      <c r="R1986" s="29">
        <v>37130</v>
      </c>
      <c r="S1986" s="29">
        <v>45334</v>
      </c>
      <c r="T1986" s="112">
        <v>45596</v>
      </c>
      <c r="U1986" s="20"/>
      <c r="V1986" s="20"/>
      <c r="W1986" s="29"/>
      <c r="X1986" s="17"/>
      <c r="Y1986" s="17"/>
      <c r="Z1986" s="20"/>
      <c r="AA1986" s="18">
        <f t="shared" ca="1" si="155"/>
        <v>24</v>
      </c>
      <c r="AB1986" s="24" t="s">
        <v>7877</v>
      </c>
      <c r="AC1986" s="35" t="str">
        <f t="shared" ref="AC1986:AC2049" si="159">DATEDIF($S1986,$Z1986-($U1986-$T1986)-($W1986-$V1986)-($Y1986-$X1986),"Y")&amp; " anos"&amp; " "&amp;DATEDIF($S1986,$Z1986-($U1986-$T1986)-($W1986-$V1986)-($Y1986-$X1986),"YM")&amp; " meses"&amp; " "&amp;DATEDIF($S1986,$Z1986-($U1986-$T1986)-($W1986-$V1986)-($Y1986-$X1986),"MD")&amp; " dias"</f>
        <v>0 anos 8 meses 19 dias</v>
      </c>
      <c r="AD1986" s="35" t="str">
        <f ca="1">IF(AND(V1986="",T1986&lt;TODAY()),"Contrato Encerrado",IF(AND(V1986="",T1986&gt;TODAY()),DATEDIF(TODAY(),T1986,"Y")&amp;" anos"&amp;" "&amp;DATEDIF(TODAY(),T1986,"YM")&amp;" meses"&amp;" "&amp;DATEDIF(TODAY(),T1986,"MD")&amp;" dias",IF(AND(X1986="",V1986&lt;TODAY()),"Contrato Encerrado",IF(AND(X1986="",V1986&gt;TODAY()),DATEDIF(TODAY(),V1986,"Y")&amp;" anos"&amp;" "&amp;DATEDIF(TODAY(),V1986,"YM")&amp;" meses"&amp;" "&amp;DATEDIF(TODAY(),V1986,"MD")&amp;" dias",IF(AND(Z1986="",X1986&lt;TODAY()),"Contrato Encerrado",IF(AND(Z1986="",X1986&gt;TODAY()),DATEDIF(TODAY(),X1986,"Y")&amp;" anos"&amp;" "&amp;DATEDIF(TODAY(),X1986,"YM")&amp;" meses"&amp;" "&amp;DATEDIF(TODAY(),X1986,"MD")&amp;" dias",IF(AND(Z1986&lt;&gt;””,Z1986&lt;TODAY()),"Contrato Encerrado",IF(AND(Z1986&lt;&gt;"",Z1986&gt;TODAY()),DATEDIF(TODAY(),Z1986,"Y")&amp;" anos"&amp;" "&amp;DATEDIF(TODAY(),Z1986,"YM")&amp;" meses"&amp;" "&amp;DATEDIF(TODAY(),Z1986,"MD")&amp;" dias"))))))))</f>
        <v>Contrato Encerrado</v>
      </c>
      <c r="AE1986" s="35">
        <f t="shared" si="156"/>
        <v>262</v>
      </c>
      <c r="AF1986" s="35">
        <f t="shared" si="157"/>
        <v>468</v>
      </c>
      <c r="AG1986" s="17" t="str">
        <f t="shared" si="158"/>
        <v>1 anos 3 meses 12 dias</v>
      </c>
    </row>
    <row r="1987" spans="1:33" ht="11.25" customHeight="1" x14ac:dyDescent="0.2">
      <c r="A1987" s="8" t="s">
        <v>9</v>
      </c>
      <c r="B1987" s="8" t="s">
        <v>13</v>
      </c>
      <c r="C1987" s="22" t="s">
        <v>11</v>
      </c>
      <c r="D1987" s="37">
        <v>2023</v>
      </c>
      <c r="E1987" s="23" t="s">
        <v>307</v>
      </c>
      <c r="F1987" s="8" t="s">
        <v>308</v>
      </c>
      <c r="G1987" s="77" t="s">
        <v>6619</v>
      </c>
      <c r="H1987" s="78" t="s">
        <v>6620</v>
      </c>
      <c r="I1987" s="9" t="s">
        <v>6621</v>
      </c>
      <c r="J1987" s="14" t="s">
        <v>1302</v>
      </c>
      <c r="K1987" s="9" t="s">
        <v>29</v>
      </c>
      <c r="L1987" s="24" t="s">
        <v>30</v>
      </c>
      <c r="M1987" s="7" t="s">
        <v>9427</v>
      </c>
      <c r="N1987" s="15" t="s">
        <v>2098</v>
      </c>
      <c r="O1987" s="24"/>
      <c r="P1987" s="24" t="s">
        <v>2518</v>
      </c>
      <c r="Q1987" s="24" t="s">
        <v>2523</v>
      </c>
      <c r="R1987" s="17">
        <v>36466</v>
      </c>
      <c r="S1987" s="17">
        <v>44916</v>
      </c>
      <c r="T1987" s="31">
        <v>45434</v>
      </c>
      <c r="U1987" s="17"/>
      <c r="V1987" s="31"/>
      <c r="W1987" s="17"/>
      <c r="X1987" s="17"/>
      <c r="Y1987" s="17"/>
      <c r="Z1987" s="31"/>
      <c r="AA1987" s="18">
        <f t="shared" ca="1" si="155"/>
        <v>25</v>
      </c>
      <c r="AB1987" s="19" t="s">
        <v>7877</v>
      </c>
      <c r="AC1987" s="35" t="str">
        <f t="shared" si="159"/>
        <v>1 anos 5 meses 1 dias</v>
      </c>
      <c r="AD1987" s="35" t="str">
        <f ca="1">IF(AND(V1987="",T1987&lt;TODAY()),"Contrato Encerrado",IF(AND(V1987="",T1987&gt;TODAY()),DATEDIF(TODAY(),T1987,"Y")&amp;" anos"&amp;" "&amp;DATEDIF(TODAY(),T1987,"YM")&amp;" meses"&amp;" "&amp;DATEDIF(TODAY(),T1987,"MD")&amp;" dias",IF(AND(X1987="",V1987&lt;TODAY()),"Contrato Encerrado",IF(AND(X1987="",V1987&gt;TODAY()),DATEDIF(TODAY(),V1987,"Y")&amp;" anos"&amp;" "&amp;DATEDIF(TODAY(),V1987,"YM")&amp;" meses"&amp;" "&amp;DATEDIF(TODAY(),V1987,"MD")&amp;" dias",IF(AND(Z1987="",X1987&lt;TODAY()),"Contrato Encerrado",IF(AND(Z1987="",X1987&gt;TODAY()),DATEDIF(TODAY(),X1987,"Y")&amp;" anos"&amp;" "&amp;DATEDIF(TODAY(),X1987,"YM")&amp;" meses"&amp;" "&amp;DATEDIF(TODAY(),X1987,"MD")&amp;" dias",IF(AND(Z1987&lt;&gt;””,Z1987&lt;TODAY()),"Contrato Encerrado",IF(AND(Z1987&lt;&gt;"",Z1987&gt;TODAY()),DATEDIF(TODAY(),Z1987,"Y")&amp;" anos"&amp;" "&amp;DATEDIF(TODAY(),Z1987,"YM")&amp;" meses"&amp;" "&amp;DATEDIF(TODAY(),Z1987,"MD")&amp;" dias"))))))))</f>
        <v>Contrato Encerrado</v>
      </c>
      <c r="AE1987" s="35">
        <f t="shared" si="156"/>
        <v>518</v>
      </c>
      <c r="AF1987" s="35">
        <f t="shared" si="157"/>
        <v>212</v>
      </c>
      <c r="AG1987" s="17" t="str">
        <f t="shared" si="158"/>
        <v>0 anos 6 meses 30 dias</v>
      </c>
    </row>
    <row r="1988" spans="1:33" ht="11.25" customHeight="1" x14ac:dyDescent="0.2">
      <c r="A1988" s="10" t="s">
        <v>9</v>
      </c>
      <c r="B1988" s="10" t="s">
        <v>13</v>
      </c>
      <c r="C1988" s="11" t="s">
        <v>19</v>
      </c>
      <c r="D1988" s="36">
        <v>2021</v>
      </c>
      <c r="E1988" s="13" t="s">
        <v>79</v>
      </c>
      <c r="F1988" s="10" t="s">
        <v>80</v>
      </c>
      <c r="G1988" s="83" t="s">
        <v>3524</v>
      </c>
      <c r="H1988" s="84" t="s">
        <v>3525</v>
      </c>
      <c r="I1988" s="13" t="s">
        <v>3526</v>
      </c>
      <c r="J1988" s="14" t="s">
        <v>1302</v>
      </c>
      <c r="K1988" s="13" t="s">
        <v>29</v>
      </c>
      <c r="L1988" s="25" t="s">
        <v>30</v>
      </c>
      <c r="M1988" s="7" t="s">
        <v>9427</v>
      </c>
      <c r="N1988" s="27" t="s">
        <v>3244</v>
      </c>
      <c r="O1988" s="27"/>
      <c r="P1988" s="26" t="s">
        <v>2517</v>
      </c>
      <c r="Q1988" s="26" t="s">
        <v>2522</v>
      </c>
      <c r="R1988" s="31">
        <v>35799</v>
      </c>
      <c r="S1988" s="31">
        <v>44348</v>
      </c>
      <c r="T1988" s="31">
        <v>44562</v>
      </c>
      <c r="U1988" s="31"/>
      <c r="V1988" s="31"/>
      <c r="W1988" s="31"/>
      <c r="X1988" s="17"/>
      <c r="Y1988" s="17"/>
      <c r="Z1988" s="31"/>
      <c r="AA1988" s="18">
        <f t="shared" ca="1" si="155"/>
        <v>27</v>
      </c>
      <c r="AB1988" s="19" t="s">
        <v>7877</v>
      </c>
      <c r="AC1988" s="35" t="str">
        <f t="shared" si="159"/>
        <v>0 anos 7 meses 0 dias</v>
      </c>
      <c r="AD1988" s="35" t="str">
        <f ca="1">IF(AND(V1988="",T1988&lt;TODAY()),"Contrato Encerrado",IF(AND(V1988="",T1988&gt;TODAY()),DATEDIF(TODAY(),T1988,"Y")&amp;" anos"&amp;" "&amp;DATEDIF(TODAY(),T1988,"YM")&amp;" meses"&amp;" "&amp;DATEDIF(TODAY(),T1988,"MD")&amp;" dias",IF(AND(X1988="",V1988&lt;TODAY()),"Contrato Encerrado",IF(AND(X1988="",V1988&gt;TODAY()),DATEDIF(TODAY(),V1988,"Y")&amp;" anos"&amp;" "&amp;DATEDIF(TODAY(),V1988,"YM")&amp;" meses"&amp;" "&amp;DATEDIF(TODAY(),V1988,"MD")&amp;" dias",IF(AND(Z1988="",X1988&lt;TODAY()),"Contrato Encerrado",IF(AND(Z1988="",X1988&gt;TODAY()),DATEDIF(TODAY(),X1988,"Y")&amp;" anos"&amp;" "&amp;DATEDIF(TODAY(),X1988,"YM")&amp;" meses"&amp;" "&amp;DATEDIF(TODAY(),X1988,"MD")&amp;" dias",IF(AND(Z1988&lt;&gt;””,Z1988&lt;TODAY()),"Contrato Encerrado",IF(AND(Z1988&lt;&gt;"",Z1988&gt;TODAY()),DATEDIF(TODAY(),Z1988,"Y")&amp;" anos"&amp;" "&amp;DATEDIF(TODAY(),Z1988,"YM")&amp;" meses"&amp;" "&amp;DATEDIF(TODAY(),Z1988,"MD")&amp;" dias"))))))))</f>
        <v>Contrato Encerrado</v>
      </c>
      <c r="AE1988" s="35">
        <f t="shared" si="156"/>
        <v>214</v>
      </c>
      <c r="AF1988" s="35">
        <f t="shared" si="157"/>
        <v>516</v>
      </c>
      <c r="AG1988" s="17" t="str">
        <f t="shared" si="158"/>
        <v>1 anos 4 meses 30 dias</v>
      </c>
    </row>
    <row r="1989" spans="1:33" ht="11.25" customHeight="1" x14ac:dyDescent="0.2">
      <c r="A1989" s="8" t="s">
        <v>9</v>
      </c>
      <c r="B1989" s="8" t="s">
        <v>13</v>
      </c>
      <c r="C1989" s="22" t="s">
        <v>15</v>
      </c>
      <c r="D1989" s="37">
        <v>2024</v>
      </c>
      <c r="E1989" s="23" t="s">
        <v>155</v>
      </c>
      <c r="F1989" s="8" t="s">
        <v>156</v>
      </c>
      <c r="G1989" s="77" t="s">
        <v>12194</v>
      </c>
      <c r="H1989" s="78" t="s">
        <v>12195</v>
      </c>
      <c r="I1989" s="9" t="s">
        <v>12196</v>
      </c>
      <c r="J1989" s="14" t="s">
        <v>14943</v>
      </c>
      <c r="K1989" s="9" t="s">
        <v>29</v>
      </c>
      <c r="L1989" s="24" t="s">
        <v>30</v>
      </c>
      <c r="M1989" s="7" t="s">
        <v>9427</v>
      </c>
      <c r="N1989" s="24" t="s">
        <v>8931</v>
      </c>
      <c r="O1989" s="24" t="s">
        <v>9560</v>
      </c>
      <c r="P1989" s="24" t="s">
        <v>2518</v>
      </c>
      <c r="Q1989" s="24" t="s">
        <v>2523</v>
      </c>
      <c r="R1989" s="17">
        <v>35313</v>
      </c>
      <c r="S1989" s="17">
        <v>45352</v>
      </c>
      <c r="T1989" s="17">
        <v>45716</v>
      </c>
      <c r="U1989" s="20"/>
      <c r="V1989" s="20"/>
      <c r="W1989" s="17"/>
      <c r="X1989" s="17"/>
      <c r="Y1989" s="17"/>
      <c r="Z1989" s="20"/>
      <c r="AA1989" s="18">
        <f t="shared" ca="1" si="155"/>
        <v>29</v>
      </c>
      <c r="AB1989" s="17" t="s">
        <v>7877</v>
      </c>
      <c r="AC1989" s="35" t="str">
        <f t="shared" si="159"/>
        <v>0 anos 11 meses 27 dias</v>
      </c>
      <c r="AD1989" s="35" t="str">
        <f ca="1">IF(AND(V1989="",T1989&lt;TODAY()),"Contrato Encerrado",IF(AND(V1989="",T1989&gt;TODAY()),DATEDIF(TODAY(),T1989,"Y")&amp;" anos"&amp;" "&amp;DATEDIF(TODAY(),T1989,"YM")&amp;" meses"&amp;" "&amp;DATEDIF(TODAY(),T1989,"MD")&amp;" dias",IF(AND(X1989="",V1989&lt;TODAY()),"Contrato Encerrado",IF(AND(X1989="",V1989&gt;TODAY()),DATEDIF(TODAY(),V1989,"Y")&amp;" anos"&amp;" "&amp;DATEDIF(TODAY(),V1989,"YM")&amp;" meses"&amp;" "&amp;DATEDIF(TODAY(),V1989,"MD")&amp;" dias",IF(AND(Z1989="",X1989&lt;TODAY()),"Contrato Encerrado",IF(AND(Z1989="",X1989&gt;TODAY()),DATEDIF(TODAY(),X1989,"Y")&amp;" anos"&amp;" "&amp;DATEDIF(TODAY(),X1989,"YM")&amp;" meses"&amp;" "&amp;DATEDIF(TODAY(),X1989,"MD")&amp;" dias",IF(AND(Z1989&lt;&gt;””,Z1989&lt;TODAY()),"Contrato Encerrado",IF(AND(Z1989&lt;&gt;"",Z1989&gt;TODAY()),DATEDIF(TODAY(),Z1989,"Y")&amp;" anos"&amp;" "&amp;DATEDIF(TODAY(),Z1989,"YM")&amp;" meses"&amp;" "&amp;DATEDIF(TODAY(),Z1989,"MD")&amp;" dias"))))))))</f>
        <v>Contrato Encerrado</v>
      </c>
      <c r="AE1989" s="35">
        <f t="shared" si="156"/>
        <v>364</v>
      </c>
      <c r="AF1989" s="35">
        <f t="shared" si="157"/>
        <v>366</v>
      </c>
      <c r="AG1989" s="17" t="str">
        <f t="shared" si="158"/>
        <v>0 anos 11 meses 31 dias</v>
      </c>
    </row>
    <row r="1990" spans="1:33" ht="11.25" customHeight="1" x14ac:dyDescent="0.2">
      <c r="A1990" s="8" t="s">
        <v>9</v>
      </c>
      <c r="B1990" s="8" t="s">
        <v>13</v>
      </c>
      <c r="C1990" s="22" t="s">
        <v>21</v>
      </c>
      <c r="D1990" s="35">
        <v>2025</v>
      </c>
      <c r="E1990" s="12" t="s">
        <v>27</v>
      </c>
      <c r="F1990" s="8" t="s">
        <v>28</v>
      </c>
      <c r="G1990" s="14" t="s">
        <v>17382</v>
      </c>
      <c r="H1990" s="8" t="s">
        <v>17383</v>
      </c>
      <c r="I1990" s="14" t="s">
        <v>16909</v>
      </c>
      <c r="J1990" s="14" t="s">
        <v>10</v>
      </c>
      <c r="K1990" s="14" t="s">
        <v>29</v>
      </c>
      <c r="L1990" s="15" t="s">
        <v>30</v>
      </c>
      <c r="M1990" s="7" t="s">
        <v>16153</v>
      </c>
      <c r="N1990" s="15" t="s">
        <v>17384</v>
      </c>
      <c r="O1990" s="15" t="s">
        <v>8732</v>
      </c>
      <c r="P1990" s="15" t="s">
        <v>2518</v>
      </c>
      <c r="Q1990" s="15" t="s">
        <v>2521</v>
      </c>
      <c r="R1990" s="20">
        <v>37785</v>
      </c>
      <c r="S1990" s="20" t="s">
        <v>17385</v>
      </c>
      <c r="T1990" s="20">
        <v>46251</v>
      </c>
      <c r="U1990" s="20"/>
      <c r="V1990" s="20"/>
      <c r="W1990" s="20"/>
      <c r="X1990" s="17"/>
      <c r="Y1990" s="17"/>
      <c r="Z1990" s="20"/>
      <c r="AA1990" s="21">
        <f t="shared" ca="1" si="155"/>
        <v>22</v>
      </c>
      <c r="AB1990" s="20" t="s">
        <v>7877</v>
      </c>
      <c r="AC1990" s="35" t="str">
        <f t="shared" si="159"/>
        <v>0 anos 11 meses 30 dias</v>
      </c>
      <c r="AD1990" s="35" t="str">
        <f ca="1">IF(AND(V1990="",T1990&lt;TODAY()),"Contrato Encerrado",IF(AND(V1990="",T1990&gt;TODAY()),DATEDIF(TODAY(),T1990,"Y")&amp;" anos"&amp;" "&amp;DATEDIF(TODAY(),T1990,"YM")&amp;" meses"&amp;" "&amp;DATEDIF(TODAY(),T1990,"MD")&amp;" dias",IF(AND(X1990="",V1990&lt;TODAY()),"Contrato Encerrado",IF(AND(X1990="",V1990&gt;TODAY()),DATEDIF(TODAY(),V1990,"Y")&amp;" anos"&amp;" "&amp;DATEDIF(TODAY(),V1990,"YM")&amp;" meses"&amp;" "&amp;DATEDIF(TODAY(),V1990,"MD")&amp;" dias",IF(AND(Z1990="",X1990&lt;TODAY()),"Contrato Encerrado",IF(AND(Z1990="",X1990&gt;TODAY()),DATEDIF(TODAY(),X1990,"Y")&amp;" anos"&amp;" "&amp;DATEDIF(TODAY(),X1990,"YM")&amp;" meses"&amp;" "&amp;DATEDIF(TODAY(),X1990,"MD")&amp;" dias",IF(AND(Z1990&lt;&gt;””,Z1990&lt;TODAY()),"Contrato Encerrado",IF(AND(Z1990&lt;&gt;"",Z1990&gt;TODAY()),DATEDIF(TODAY(),Z1990,"Y")&amp;" anos"&amp;" "&amp;DATEDIF(TODAY(),Z1990,"YM")&amp;" meses"&amp;" "&amp;DATEDIF(TODAY(),Z1990,"MD")&amp;" dias"))))))))</f>
        <v>0 anos 10 meses 10 dias</v>
      </c>
      <c r="AE1990" s="35">
        <f t="shared" si="156"/>
        <v>364</v>
      </c>
      <c r="AF1990" s="35">
        <f t="shared" si="157"/>
        <v>366</v>
      </c>
      <c r="AG1990" s="17" t="str">
        <f t="shared" si="158"/>
        <v>0 anos 11 meses 31 dias</v>
      </c>
    </row>
    <row r="1991" spans="1:33" ht="11.25" customHeight="1" x14ac:dyDescent="0.2">
      <c r="A1991" s="8" t="s">
        <v>9</v>
      </c>
      <c r="B1991" s="10" t="s">
        <v>13</v>
      </c>
      <c r="C1991" s="11" t="s">
        <v>23</v>
      </c>
      <c r="D1991" s="36">
        <v>2021</v>
      </c>
      <c r="E1991" s="12" t="s">
        <v>1708</v>
      </c>
      <c r="F1991" s="8" t="s">
        <v>1709</v>
      </c>
      <c r="G1991" s="77" t="s">
        <v>1722</v>
      </c>
      <c r="H1991" s="78" t="s">
        <v>1723</v>
      </c>
      <c r="I1991" s="14" t="s">
        <v>1724</v>
      </c>
      <c r="J1991" s="67" t="s">
        <v>1302</v>
      </c>
      <c r="K1991" s="14" t="s">
        <v>29</v>
      </c>
      <c r="L1991" s="15" t="s">
        <v>30</v>
      </c>
      <c r="M1991" s="7" t="s">
        <v>9427</v>
      </c>
      <c r="N1991" s="16" t="s">
        <v>2105</v>
      </c>
      <c r="O1991" s="26"/>
      <c r="P1991" s="26" t="s">
        <v>2517</v>
      </c>
      <c r="Q1991" s="26" t="s">
        <v>2522</v>
      </c>
      <c r="R1991" s="31">
        <v>36901</v>
      </c>
      <c r="S1991" s="31">
        <v>44453</v>
      </c>
      <c r="T1991" s="31">
        <v>44662</v>
      </c>
      <c r="U1991" s="31"/>
      <c r="V1991" s="31"/>
      <c r="W1991" s="31"/>
      <c r="X1991" s="17"/>
      <c r="Y1991" s="17"/>
      <c r="Z1991" s="31"/>
      <c r="AA1991" s="18">
        <f t="shared" ca="1" si="155"/>
        <v>24</v>
      </c>
      <c r="AB1991" s="19" t="s">
        <v>7877</v>
      </c>
      <c r="AC1991" s="35" t="str">
        <f t="shared" si="159"/>
        <v>0 anos 6 meses 28 dias</v>
      </c>
      <c r="AD1991" s="35" t="str">
        <f ca="1">IF(AND(V1991="",T1991&lt;TODAY()),"Contrato Encerrado",IF(AND(V1991="",T1991&gt;TODAY()),DATEDIF(TODAY(),T1991,"Y")&amp;" anos"&amp;" "&amp;DATEDIF(TODAY(),T1991,"YM")&amp;" meses"&amp;" "&amp;DATEDIF(TODAY(),T1991,"MD")&amp;" dias",IF(AND(X1991="",V1991&lt;TODAY()),"Contrato Encerrado",IF(AND(X1991="",V1991&gt;TODAY()),DATEDIF(TODAY(),V1991,"Y")&amp;" anos"&amp;" "&amp;DATEDIF(TODAY(),V1991,"YM")&amp;" meses"&amp;" "&amp;DATEDIF(TODAY(),V1991,"MD")&amp;" dias",IF(AND(Z1991="",X1991&lt;TODAY()),"Contrato Encerrado",IF(AND(Z1991="",X1991&gt;TODAY()),DATEDIF(TODAY(),X1991,"Y")&amp;" anos"&amp;" "&amp;DATEDIF(TODAY(),X1991,"YM")&amp;" meses"&amp;" "&amp;DATEDIF(TODAY(),X1991,"MD")&amp;" dias",IF(AND(Z1991&lt;&gt;””,Z1991&lt;TODAY()),"Contrato Encerrado",IF(AND(Z1991&lt;&gt;"",Z1991&gt;TODAY()),DATEDIF(TODAY(),Z1991,"Y")&amp;" anos"&amp;" "&amp;DATEDIF(TODAY(),Z1991,"YM")&amp;" meses"&amp;" "&amp;DATEDIF(TODAY(),Z1991,"MD")&amp;" dias"))))))))</f>
        <v>Contrato Encerrado</v>
      </c>
      <c r="AE1991" s="35">
        <f t="shared" si="156"/>
        <v>209</v>
      </c>
      <c r="AF1991" s="35">
        <f t="shared" si="157"/>
        <v>521</v>
      </c>
      <c r="AG1991" s="17" t="str">
        <f t="shared" si="158"/>
        <v>1 anos 5 meses 4 dias</v>
      </c>
    </row>
    <row r="1992" spans="1:33" ht="11.25" customHeight="1" x14ac:dyDescent="0.2">
      <c r="A1992" s="10" t="s">
        <v>9</v>
      </c>
      <c r="B1992" s="10" t="s">
        <v>13</v>
      </c>
      <c r="C1992" s="11" t="s">
        <v>17</v>
      </c>
      <c r="D1992" s="36">
        <v>2021</v>
      </c>
      <c r="E1992" s="13" t="s">
        <v>307</v>
      </c>
      <c r="F1992" s="10" t="s">
        <v>308</v>
      </c>
      <c r="G1992" s="83" t="s">
        <v>357</v>
      </c>
      <c r="H1992" s="84" t="s">
        <v>358</v>
      </c>
      <c r="I1992" s="13" t="s">
        <v>359</v>
      </c>
      <c r="J1992" s="14" t="s">
        <v>1302</v>
      </c>
      <c r="K1992" s="13" t="s">
        <v>29</v>
      </c>
      <c r="L1992" s="25" t="s">
        <v>81</v>
      </c>
      <c r="M1992" s="7" t="s">
        <v>82</v>
      </c>
      <c r="N1992" s="26" t="s">
        <v>4113</v>
      </c>
      <c r="O1992" s="27"/>
      <c r="P1992" s="26" t="s">
        <v>2517</v>
      </c>
      <c r="Q1992" s="26" t="s">
        <v>2522</v>
      </c>
      <c r="R1992" s="31">
        <v>37961</v>
      </c>
      <c r="S1992" s="31">
        <v>44326</v>
      </c>
      <c r="T1992" s="31">
        <v>44571</v>
      </c>
      <c r="U1992" s="31"/>
      <c r="V1992" s="31"/>
      <c r="W1992" s="31"/>
      <c r="X1992" s="17"/>
      <c r="Y1992" s="17"/>
      <c r="Z1992" s="31"/>
      <c r="AA1992" s="18">
        <f t="shared" ca="1" si="155"/>
        <v>21</v>
      </c>
      <c r="AB1992" s="19" t="s">
        <v>7877</v>
      </c>
      <c r="AC1992" s="35" t="str">
        <f t="shared" si="159"/>
        <v>0 anos 8 meses 0 dias</v>
      </c>
      <c r="AD1992" s="35" t="str">
        <f ca="1">IF(AND(V1992="",T1992&lt;TODAY()),"Contrato Encerrado",IF(AND(V1992="",T1992&gt;TODAY()),DATEDIF(TODAY(),T1992,"Y")&amp;" anos"&amp;" "&amp;DATEDIF(TODAY(),T1992,"YM")&amp;" meses"&amp;" "&amp;DATEDIF(TODAY(),T1992,"MD")&amp;" dias",IF(AND(X1992="",V1992&lt;TODAY()),"Contrato Encerrado",IF(AND(X1992="",V1992&gt;TODAY()),DATEDIF(TODAY(),V1992,"Y")&amp;" anos"&amp;" "&amp;DATEDIF(TODAY(),V1992,"YM")&amp;" meses"&amp;" "&amp;DATEDIF(TODAY(),V1992,"MD")&amp;" dias",IF(AND(Z1992="",X1992&lt;TODAY()),"Contrato Encerrado",IF(AND(Z1992="",X1992&gt;TODAY()),DATEDIF(TODAY(),X1992,"Y")&amp;" anos"&amp;" "&amp;DATEDIF(TODAY(),X1992,"YM")&amp;" meses"&amp;" "&amp;DATEDIF(TODAY(),X1992,"MD")&amp;" dias",IF(AND(Z1992&lt;&gt;””,Z1992&lt;TODAY()),"Contrato Encerrado",IF(AND(Z1992&lt;&gt;"",Z1992&gt;TODAY()),DATEDIF(TODAY(),Z1992,"Y")&amp;" anos"&amp;" "&amp;DATEDIF(TODAY(),Z1992,"YM")&amp;" meses"&amp;" "&amp;DATEDIF(TODAY(),Z1992,"MD")&amp;" dias"))))))))</f>
        <v>Contrato Encerrado</v>
      </c>
      <c r="AE1992" s="35">
        <f t="shared" si="156"/>
        <v>245</v>
      </c>
      <c r="AF1992" s="35">
        <f t="shared" si="157"/>
        <v>485</v>
      </c>
      <c r="AG1992" s="17" t="str">
        <f t="shared" si="158"/>
        <v>1 anos 3 meses 29 dias</v>
      </c>
    </row>
    <row r="1993" spans="1:33" ht="11.25" customHeight="1" x14ac:dyDescent="0.2">
      <c r="A1993" s="10" t="s">
        <v>9</v>
      </c>
      <c r="B1993" s="10" t="s">
        <v>13</v>
      </c>
      <c r="C1993" s="11" t="s">
        <v>16</v>
      </c>
      <c r="D1993" s="36">
        <v>2021</v>
      </c>
      <c r="E1993" s="13" t="s">
        <v>27</v>
      </c>
      <c r="F1993" s="10" t="s">
        <v>28</v>
      </c>
      <c r="G1993" s="83" t="s">
        <v>46</v>
      </c>
      <c r="H1993" s="84" t="s">
        <v>47</v>
      </c>
      <c r="I1993" s="13" t="s">
        <v>48</v>
      </c>
      <c r="J1993" s="14" t="s">
        <v>1302</v>
      </c>
      <c r="K1993" s="13" t="s">
        <v>29</v>
      </c>
      <c r="L1993" s="25" t="s">
        <v>30</v>
      </c>
      <c r="M1993" s="7" t="s">
        <v>9427</v>
      </c>
      <c r="N1993" s="27" t="s">
        <v>3233</v>
      </c>
      <c r="O1993" s="27"/>
      <c r="P1993" s="26" t="s">
        <v>2517</v>
      </c>
      <c r="Q1993" s="26" t="s">
        <v>2522</v>
      </c>
      <c r="R1993" s="31">
        <v>36133</v>
      </c>
      <c r="S1993" s="31">
        <v>44287</v>
      </c>
      <c r="T1993" s="31">
        <v>44709</v>
      </c>
      <c r="U1993" s="31"/>
      <c r="V1993" s="31"/>
      <c r="W1993" s="31"/>
      <c r="X1993" s="17"/>
      <c r="Y1993" s="17"/>
      <c r="Z1993" s="31"/>
      <c r="AA1993" s="18">
        <f t="shared" ca="1" si="155"/>
        <v>26</v>
      </c>
      <c r="AB1993" s="19" t="s">
        <v>7877</v>
      </c>
      <c r="AC1993" s="35" t="str">
        <f t="shared" si="159"/>
        <v>1 anos 1 meses 27 dias</v>
      </c>
      <c r="AD1993" s="35" t="str">
        <f ca="1">IF(AND(V1993="",T1993&lt;TODAY()),"Contrato Encerrado",IF(AND(V1993="",T1993&gt;TODAY()),DATEDIF(TODAY(),T1993,"Y")&amp;" anos"&amp;" "&amp;DATEDIF(TODAY(),T1993,"YM")&amp;" meses"&amp;" "&amp;DATEDIF(TODAY(),T1993,"MD")&amp;" dias",IF(AND(X1993="",V1993&lt;TODAY()),"Contrato Encerrado",IF(AND(X1993="",V1993&gt;TODAY()),DATEDIF(TODAY(),V1993,"Y")&amp;" anos"&amp;" "&amp;DATEDIF(TODAY(),V1993,"YM")&amp;" meses"&amp;" "&amp;DATEDIF(TODAY(),V1993,"MD")&amp;" dias",IF(AND(Z1993="",X1993&lt;TODAY()),"Contrato Encerrado",IF(AND(Z1993="",X1993&gt;TODAY()),DATEDIF(TODAY(),X1993,"Y")&amp;" anos"&amp;" "&amp;DATEDIF(TODAY(),X1993,"YM")&amp;" meses"&amp;" "&amp;DATEDIF(TODAY(),X1993,"MD")&amp;" dias",IF(AND(Z1993&lt;&gt;””,Z1993&lt;TODAY()),"Contrato Encerrado",IF(AND(Z1993&lt;&gt;"",Z1993&gt;TODAY()),DATEDIF(TODAY(),Z1993,"Y")&amp;" anos"&amp;" "&amp;DATEDIF(TODAY(),Z1993,"YM")&amp;" meses"&amp;" "&amp;DATEDIF(TODAY(),Z1993,"MD")&amp;" dias"))))))))</f>
        <v>Contrato Encerrado</v>
      </c>
      <c r="AE1993" s="35">
        <f t="shared" si="156"/>
        <v>422</v>
      </c>
      <c r="AF1993" s="35">
        <f t="shared" si="157"/>
        <v>308</v>
      </c>
      <c r="AG1993" s="17" t="str">
        <f t="shared" si="158"/>
        <v>0 anos 10 meses 3 dias</v>
      </c>
    </row>
    <row r="1994" spans="1:33" ht="11.25" customHeight="1" x14ac:dyDescent="0.2">
      <c r="A1994" s="10" t="s">
        <v>9</v>
      </c>
      <c r="B1994" s="10" t="s">
        <v>13</v>
      </c>
      <c r="C1994" s="11" t="s">
        <v>17</v>
      </c>
      <c r="D1994" s="36">
        <v>2021</v>
      </c>
      <c r="E1994" s="13" t="s">
        <v>157</v>
      </c>
      <c r="F1994" s="10" t="s">
        <v>158</v>
      </c>
      <c r="G1994" s="83" t="s">
        <v>3527</v>
      </c>
      <c r="H1994" s="84" t="s">
        <v>3528</v>
      </c>
      <c r="I1994" s="13" t="s">
        <v>3529</v>
      </c>
      <c r="J1994" s="14" t="s">
        <v>1302</v>
      </c>
      <c r="K1994" s="13" t="s">
        <v>29</v>
      </c>
      <c r="L1994" s="25" t="s">
        <v>81</v>
      </c>
      <c r="M1994" s="7" t="s">
        <v>82</v>
      </c>
      <c r="N1994" s="27" t="s">
        <v>3265</v>
      </c>
      <c r="O1994" s="27"/>
      <c r="P1994" s="26" t="s">
        <v>2517</v>
      </c>
      <c r="Q1994" s="26" t="s">
        <v>2522</v>
      </c>
      <c r="R1994" s="31">
        <v>38054</v>
      </c>
      <c r="S1994" s="31">
        <v>44323</v>
      </c>
      <c r="T1994" s="31">
        <v>44562</v>
      </c>
      <c r="U1994" s="31"/>
      <c r="V1994" s="31"/>
      <c r="W1994" s="31"/>
      <c r="X1994" s="17"/>
      <c r="Y1994" s="17"/>
      <c r="Z1994" s="31"/>
      <c r="AA1994" s="18">
        <f t="shared" ca="1" si="155"/>
        <v>21</v>
      </c>
      <c r="AB1994" s="19" t="s">
        <v>7877</v>
      </c>
      <c r="AC1994" s="35" t="str">
        <f t="shared" si="159"/>
        <v>0 anos 7 meses 25 dias</v>
      </c>
      <c r="AD1994" s="35" t="str">
        <f ca="1">IF(AND(V1994="",T1994&lt;TODAY()),"Contrato Encerrado",IF(AND(V1994="",T1994&gt;TODAY()),DATEDIF(TODAY(),T1994,"Y")&amp;" anos"&amp;" "&amp;DATEDIF(TODAY(),T1994,"YM")&amp;" meses"&amp;" "&amp;DATEDIF(TODAY(),T1994,"MD")&amp;" dias",IF(AND(X1994="",V1994&lt;TODAY()),"Contrato Encerrado",IF(AND(X1994="",V1994&gt;TODAY()),DATEDIF(TODAY(),V1994,"Y")&amp;" anos"&amp;" "&amp;DATEDIF(TODAY(),V1994,"YM")&amp;" meses"&amp;" "&amp;DATEDIF(TODAY(),V1994,"MD")&amp;" dias",IF(AND(Z1994="",X1994&lt;TODAY()),"Contrato Encerrado",IF(AND(Z1994="",X1994&gt;TODAY()),DATEDIF(TODAY(),X1994,"Y")&amp;" anos"&amp;" "&amp;DATEDIF(TODAY(),X1994,"YM")&amp;" meses"&amp;" "&amp;DATEDIF(TODAY(),X1994,"MD")&amp;" dias",IF(AND(Z1994&lt;&gt;””,Z1994&lt;TODAY()),"Contrato Encerrado",IF(AND(Z1994&lt;&gt;"",Z1994&gt;TODAY()),DATEDIF(TODAY(),Z1994,"Y")&amp;" anos"&amp;" "&amp;DATEDIF(TODAY(),Z1994,"YM")&amp;" meses"&amp;" "&amp;DATEDIF(TODAY(),Z1994,"MD")&amp;" dias"))))))))</f>
        <v>Contrato Encerrado</v>
      </c>
      <c r="AE1994" s="35">
        <f t="shared" si="156"/>
        <v>239</v>
      </c>
      <c r="AF1994" s="35">
        <f t="shared" si="157"/>
        <v>491</v>
      </c>
      <c r="AG1994" s="17" t="str">
        <f t="shared" si="158"/>
        <v>1 anos 4 meses 5 dias</v>
      </c>
    </row>
    <row r="1995" spans="1:33" ht="11.25" customHeight="1" x14ac:dyDescent="0.2">
      <c r="A1995" s="8" t="s">
        <v>9</v>
      </c>
      <c r="B1995" s="8" t="s">
        <v>13</v>
      </c>
      <c r="C1995" s="22" t="s">
        <v>25</v>
      </c>
      <c r="D1995" s="37">
        <v>2023</v>
      </c>
      <c r="E1995" s="12" t="s">
        <v>1685</v>
      </c>
      <c r="F1995" s="8" t="s">
        <v>1686</v>
      </c>
      <c r="G1995" s="77" t="s">
        <v>10769</v>
      </c>
      <c r="H1995" s="78" t="s">
        <v>10770</v>
      </c>
      <c r="I1995" s="14" t="s">
        <v>10771</v>
      </c>
      <c r="J1995" s="14" t="s">
        <v>1302</v>
      </c>
      <c r="K1995" s="14" t="s">
        <v>29</v>
      </c>
      <c r="L1995" s="15" t="s">
        <v>30</v>
      </c>
      <c r="M1995" s="7" t="s">
        <v>9427</v>
      </c>
      <c r="N1995" s="15" t="s">
        <v>2099</v>
      </c>
      <c r="O1995" s="15" t="s">
        <v>7897</v>
      </c>
      <c r="P1995" s="15" t="s">
        <v>2518</v>
      </c>
      <c r="Q1995" s="15" t="s">
        <v>2523</v>
      </c>
      <c r="R1995" s="20">
        <v>35996</v>
      </c>
      <c r="S1995" s="20">
        <v>45257</v>
      </c>
      <c r="T1995" s="20">
        <v>45391</v>
      </c>
      <c r="U1995" s="20"/>
      <c r="V1995" s="20"/>
      <c r="W1995" s="20"/>
      <c r="X1995" s="17"/>
      <c r="Y1995" s="17"/>
      <c r="Z1995" s="20"/>
      <c r="AA1995" s="18">
        <f t="shared" ca="1" si="155"/>
        <v>27</v>
      </c>
      <c r="AB1995" s="20" t="s">
        <v>7877</v>
      </c>
      <c r="AC1995" s="35" t="str">
        <f t="shared" si="159"/>
        <v>0 anos 4 meses 13 dias</v>
      </c>
      <c r="AD1995" s="35" t="str">
        <f ca="1">IF(AND(V1995="",T1995&lt;TODAY()),"Contrato Encerrado",IF(AND(V1995="",T1995&gt;TODAY()),DATEDIF(TODAY(),T1995,"Y")&amp;" anos"&amp;" "&amp;DATEDIF(TODAY(),T1995,"YM")&amp;" meses"&amp;" "&amp;DATEDIF(TODAY(),T1995,"MD")&amp;" dias",IF(AND(X1995="",V1995&lt;TODAY()),"Contrato Encerrado",IF(AND(X1995="",V1995&gt;TODAY()),DATEDIF(TODAY(),V1995,"Y")&amp;" anos"&amp;" "&amp;DATEDIF(TODAY(),V1995,"YM")&amp;" meses"&amp;" "&amp;DATEDIF(TODAY(),V1995,"MD")&amp;" dias",IF(AND(Z1995="",X1995&lt;TODAY()),"Contrato Encerrado",IF(AND(Z1995="",X1995&gt;TODAY()),DATEDIF(TODAY(),X1995,"Y")&amp;" anos"&amp;" "&amp;DATEDIF(TODAY(),X1995,"YM")&amp;" meses"&amp;" "&amp;DATEDIF(TODAY(),X1995,"MD")&amp;" dias",IF(AND(Z1995&lt;&gt;””,Z1995&lt;TODAY()),"Contrato Encerrado",IF(AND(Z1995&lt;&gt;"",Z1995&gt;TODAY()),DATEDIF(TODAY(),Z1995,"Y")&amp;" anos"&amp;" "&amp;DATEDIF(TODAY(),Z1995,"YM")&amp;" meses"&amp;" "&amp;DATEDIF(TODAY(),Z1995,"MD")&amp;" dias"))))))))</f>
        <v>Contrato Encerrado</v>
      </c>
      <c r="AE1995" s="35">
        <f t="shared" si="156"/>
        <v>134</v>
      </c>
      <c r="AF1995" s="35">
        <f t="shared" si="157"/>
        <v>596</v>
      </c>
      <c r="AG1995" s="17" t="str">
        <f t="shared" si="158"/>
        <v>1 anos 7 meses 18 dias</v>
      </c>
    </row>
    <row r="1996" spans="1:33" ht="11.25" customHeight="1" x14ac:dyDescent="0.2">
      <c r="A1996" s="10" t="s">
        <v>9</v>
      </c>
      <c r="B1996" s="10" t="s">
        <v>13</v>
      </c>
      <c r="C1996" s="11" t="s">
        <v>17</v>
      </c>
      <c r="D1996" s="36">
        <v>2021</v>
      </c>
      <c r="E1996" s="13" t="s">
        <v>128</v>
      </c>
      <c r="F1996" s="10" t="s">
        <v>129</v>
      </c>
      <c r="G1996" s="83" t="s">
        <v>133</v>
      </c>
      <c r="H1996" s="84" t="s">
        <v>134</v>
      </c>
      <c r="I1996" s="13" t="s">
        <v>135</v>
      </c>
      <c r="J1996" s="14" t="s">
        <v>1302</v>
      </c>
      <c r="K1996" s="13" t="s">
        <v>29</v>
      </c>
      <c r="L1996" s="25" t="s">
        <v>30</v>
      </c>
      <c r="M1996" s="7" t="s">
        <v>9427</v>
      </c>
      <c r="N1996" s="27" t="s">
        <v>3223</v>
      </c>
      <c r="O1996" s="27"/>
      <c r="P1996" s="26" t="s">
        <v>2517</v>
      </c>
      <c r="Q1996" s="26" t="s">
        <v>2522</v>
      </c>
      <c r="R1996" s="31">
        <v>35198</v>
      </c>
      <c r="S1996" s="31">
        <v>44322</v>
      </c>
      <c r="T1996" s="31">
        <v>44682</v>
      </c>
      <c r="U1996" s="31"/>
      <c r="V1996" s="31"/>
      <c r="W1996" s="31"/>
      <c r="X1996" s="17"/>
      <c r="Y1996" s="17"/>
      <c r="Z1996" s="31"/>
      <c r="AA1996" s="18">
        <f t="shared" ca="1" si="155"/>
        <v>29</v>
      </c>
      <c r="AB1996" s="19" t="s">
        <v>7877</v>
      </c>
      <c r="AC1996" s="35" t="str">
        <f t="shared" si="159"/>
        <v>0 anos 11 meses 25 dias</v>
      </c>
      <c r="AD1996" s="35" t="str">
        <f ca="1">IF(AND(V1996="",T1996&lt;TODAY()),"Contrato Encerrado",IF(AND(V1996="",T1996&gt;TODAY()),DATEDIF(TODAY(),T1996,"Y")&amp;" anos"&amp;" "&amp;DATEDIF(TODAY(),T1996,"YM")&amp;" meses"&amp;" "&amp;DATEDIF(TODAY(),T1996,"MD")&amp;" dias",IF(AND(X1996="",V1996&lt;TODAY()),"Contrato Encerrado",IF(AND(X1996="",V1996&gt;TODAY()),DATEDIF(TODAY(),V1996,"Y")&amp;" anos"&amp;" "&amp;DATEDIF(TODAY(),V1996,"YM")&amp;" meses"&amp;" "&amp;DATEDIF(TODAY(),V1996,"MD")&amp;" dias",IF(AND(Z1996="",X1996&lt;TODAY()),"Contrato Encerrado",IF(AND(Z1996="",X1996&gt;TODAY()),DATEDIF(TODAY(),X1996,"Y")&amp;" anos"&amp;" "&amp;DATEDIF(TODAY(),X1996,"YM")&amp;" meses"&amp;" "&amp;DATEDIF(TODAY(),X1996,"MD")&amp;" dias",IF(AND(Z1996&lt;&gt;””,Z1996&lt;TODAY()),"Contrato Encerrado",IF(AND(Z1996&lt;&gt;"",Z1996&gt;TODAY()),DATEDIF(TODAY(),Z1996,"Y")&amp;" anos"&amp;" "&amp;DATEDIF(TODAY(),Z1996,"YM")&amp;" meses"&amp;" "&amp;DATEDIF(TODAY(),Z1996,"MD")&amp;" dias"))))))))</f>
        <v>Contrato Encerrado</v>
      </c>
      <c r="AE1996" s="35">
        <f t="shared" si="156"/>
        <v>360</v>
      </c>
      <c r="AF1996" s="35">
        <f t="shared" si="157"/>
        <v>370</v>
      </c>
      <c r="AG1996" s="17" t="str">
        <f t="shared" si="158"/>
        <v>1 anos 0 meses 4 dias</v>
      </c>
    </row>
    <row r="1997" spans="1:33" ht="11.25" customHeight="1" x14ac:dyDescent="0.2">
      <c r="A1997" s="8" t="s">
        <v>9</v>
      </c>
      <c r="B1997" s="8" t="s">
        <v>13</v>
      </c>
      <c r="C1997" s="22" t="s">
        <v>23</v>
      </c>
      <c r="D1997" s="37">
        <v>2023</v>
      </c>
      <c r="E1997" s="12" t="s">
        <v>79</v>
      </c>
      <c r="F1997" s="8" t="s">
        <v>80</v>
      </c>
      <c r="G1997" s="77" t="s">
        <v>9711</v>
      </c>
      <c r="H1997" s="78" t="s">
        <v>9712</v>
      </c>
      <c r="I1997" s="14" t="s">
        <v>9713</v>
      </c>
      <c r="J1997" s="14" t="s">
        <v>10</v>
      </c>
      <c r="K1997" s="14" t="s">
        <v>29</v>
      </c>
      <c r="L1997" s="15" t="s">
        <v>30</v>
      </c>
      <c r="M1997" s="7" t="s">
        <v>9427</v>
      </c>
      <c r="N1997" s="15" t="s">
        <v>2100</v>
      </c>
      <c r="O1997" s="15" t="s">
        <v>8130</v>
      </c>
      <c r="P1997" s="15" t="s">
        <v>2518</v>
      </c>
      <c r="Q1997" s="15" t="s">
        <v>2523</v>
      </c>
      <c r="R1997" s="20">
        <v>36634</v>
      </c>
      <c r="S1997" s="20">
        <v>45208</v>
      </c>
      <c r="T1997" s="20" t="s">
        <v>14947</v>
      </c>
      <c r="U1997" s="20"/>
      <c r="V1997" s="20"/>
      <c r="W1997" s="20"/>
      <c r="X1997" s="17"/>
      <c r="Y1997" s="17"/>
      <c r="Z1997" s="20"/>
      <c r="AA1997" s="18">
        <f t="shared" ca="1" si="155"/>
        <v>25</v>
      </c>
      <c r="AB1997" s="20" t="s">
        <v>7877</v>
      </c>
      <c r="AC1997" s="35" t="str">
        <f t="shared" si="159"/>
        <v>1 anos 11 meses 29 dias</v>
      </c>
      <c r="AD1997" s="35" t="str">
        <f ca="1">IF(AND(V1997="",T1997&lt;TODAY()),"Contrato Encerrado",IF(AND(V1997="",T1997&gt;TODAY()),DATEDIF(TODAY(),T1997,"Y")&amp;" anos"&amp;" "&amp;DATEDIF(TODAY(),T1997,"YM")&amp;" meses"&amp;" "&amp;DATEDIF(TODAY(),T1997,"MD")&amp;" dias",IF(AND(X1997="",V1997&lt;TODAY()),"Contrato Encerrado",IF(AND(X1997="",V1997&gt;TODAY()),DATEDIF(TODAY(),V1997,"Y")&amp;" anos"&amp;" "&amp;DATEDIF(TODAY(),V1997,"YM")&amp;" meses"&amp;" "&amp;DATEDIF(TODAY(),V1997,"MD")&amp;" dias",IF(AND(Z1997="",X1997&lt;TODAY()),"Contrato Encerrado",IF(AND(Z1997="",X1997&gt;TODAY()),DATEDIF(TODAY(),X1997,"Y")&amp;" anos"&amp;" "&amp;DATEDIF(TODAY(),X1997,"YM")&amp;" meses"&amp;" "&amp;DATEDIF(TODAY(),X1997,"MD")&amp;" dias",IF(AND(Z1997&lt;&gt;””,Z1997&lt;TODAY()),"Contrato Encerrado",IF(AND(Z1997&lt;&gt;"",Z1997&gt;TODAY()),DATEDIF(TODAY(),Z1997,"Y")&amp;" anos"&amp;" "&amp;DATEDIF(TODAY(),Z1997,"YM")&amp;" meses"&amp;" "&amp;DATEDIF(TODAY(),Z1997,"MD")&amp;" dias"))))))))</f>
        <v>0 anos 0 meses 1 dias</v>
      </c>
      <c r="AE1997" s="35">
        <f t="shared" si="156"/>
        <v>730</v>
      </c>
      <c r="AF1997" s="35">
        <f t="shared" si="157"/>
        <v>0</v>
      </c>
      <c r="AG1997" s="17" t="str">
        <f t="shared" si="158"/>
        <v>ESTÁGIO COMPLETOU 2 ANOS</v>
      </c>
    </row>
    <row r="1998" spans="1:33" ht="11.25" customHeight="1" x14ac:dyDescent="0.2">
      <c r="A1998" s="8" t="s">
        <v>9</v>
      </c>
      <c r="B1998" s="8" t="s">
        <v>13</v>
      </c>
      <c r="C1998" s="22" t="s">
        <v>14</v>
      </c>
      <c r="D1998" s="37">
        <v>2024</v>
      </c>
      <c r="E1998" s="12" t="s">
        <v>1755</v>
      </c>
      <c r="F1998" s="8" t="s">
        <v>1756</v>
      </c>
      <c r="G1998" s="77" t="s">
        <v>11309</v>
      </c>
      <c r="H1998" s="78" t="s">
        <v>11310</v>
      </c>
      <c r="I1998" s="14" t="s">
        <v>11311</v>
      </c>
      <c r="J1998" s="14" t="s">
        <v>14943</v>
      </c>
      <c r="K1998" s="14" t="s">
        <v>29</v>
      </c>
      <c r="L1998" s="15" t="s">
        <v>30</v>
      </c>
      <c r="M1998" s="7" t="s">
        <v>9427</v>
      </c>
      <c r="N1998" s="15" t="s">
        <v>11312</v>
      </c>
      <c r="O1998" s="15" t="s">
        <v>11313</v>
      </c>
      <c r="P1998" s="15" t="s">
        <v>2518</v>
      </c>
      <c r="Q1998" s="15" t="s">
        <v>2523</v>
      </c>
      <c r="R1998" s="20">
        <v>38075</v>
      </c>
      <c r="S1998" s="20">
        <v>45314</v>
      </c>
      <c r="T1998" s="20">
        <v>45382</v>
      </c>
      <c r="U1998" s="20"/>
      <c r="V1998" s="20"/>
      <c r="W1998" s="20"/>
      <c r="X1998" s="17"/>
      <c r="Y1998" s="17"/>
      <c r="Z1998" s="20"/>
      <c r="AA1998" s="18">
        <f t="shared" ca="1" si="155"/>
        <v>21</v>
      </c>
      <c r="AB1998" s="15" t="s">
        <v>7877</v>
      </c>
      <c r="AC1998" s="35" t="str">
        <f t="shared" si="159"/>
        <v>0 anos 2 meses 8 dias</v>
      </c>
      <c r="AD1998" s="35" t="str">
        <f ca="1">IF(AND(V1998="",T1998&lt;TODAY()),"Contrato Encerrado",IF(AND(V1998="",T1998&gt;TODAY()),DATEDIF(TODAY(),T1998,"Y")&amp;" anos"&amp;" "&amp;DATEDIF(TODAY(),T1998,"YM")&amp;" meses"&amp;" "&amp;DATEDIF(TODAY(),T1998,"MD")&amp;" dias",IF(AND(X1998="",V1998&lt;TODAY()),"Contrato Encerrado",IF(AND(X1998="",V1998&gt;TODAY()),DATEDIF(TODAY(),V1998,"Y")&amp;" anos"&amp;" "&amp;DATEDIF(TODAY(),V1998,"YM")&amp;" meses"&amp;" "&amp;DATEDIF(TODAY(),V1998,"MD")&amp;" dias",IF(AND(Z1998="",X1998&lt;TODAY()),"Contrato Encerrado",IF(AND(Z1998="",X1998&gt;TODAY()),DATEDIF(TODAY(),X1998,"Y")&amp;" anos"&amp;" "&amp;DATEDIF(TODAY(),X1998,"YM")&amp;" meses"&amp;" "&amp;DATEDIF(TODAY(),X1998,"MD")&amp;" dias",IF(AND(Z1998&lt;&gt;””,Z1998&lt;TODAY()),"Contrato Encerrado",IF(AND(Z1998&lt;&gt;"",Z1998&gt;TODAY()),DATEDIF(TODAY(),Z1998,"Y")&amp;" anos"&amp;" "&amp;DATEDIF(TODAY(),Z1998,"YM")&amp;" meses"&amp;" "&amp;DATEDIF(TODAY(),Z1998,"MD")&amp;" dias"))))))))</f>
        <v>Contrato Encerrado</v>
      </c>
      <c r="AE1998" s="35">
        <f t="shared" si="156"/>
        <v>68</v>
      </c>
      <c r="AF1998" s="35">
        <f t="shared" si="157"/>
        <v>662</v>
      </c>
      <c r="AG1998" s="17" t="str">
        <f t="shared" si="158"/>
        <v>1 anos 9 meses 23 dias</v>
      </c>
    </row>
    <row r="1999" spans="1:33" ht="11.25" customHeight="1" x14ac:dyDescent="0.2">
      <c r="A1999" s="8" t="s">
        <v>9</v>
      </c>
      <c r="B1999" s="8" t="s">
        <v>13</v>
      </c>
      <c r="C1999" s="22" t="s">
        <v>14</v>
      </c>
      <c r="D1999" s="37">
        <v>2023</v>
      </c>
      <c r="E1999" s="23" t="s">
        <v>1708</v>
      </c>
      <c r="F1999" s="8" t="s">
        <v>1709</v>
      </c>
      <c r="G1999" s="77" t="s">
        <v>6622</v>
      </c>
      <c r="H1999" s="78" t="s">
        <v>6623</v>
      </c>
      <c r="I1999" s="9" t="s">
        <v>6624</v>
      </c>
      <c r="J1999" s="14" t="s">
        <v>14943</v>
      </c>
      <c r="K1999" s="9" t="s">
        <v>29</v>
      </c>
      <c r="L1999" s="24" t="s">
        <v>30</v>
      </c>
      <c r="M1999" s="7" t="s">
        <v>9427</v>
      </c>
      <c r="N1999" s="24" t="s">
        <v>2116</v>
      </c>
      <c r="O1999" s="24"/>
      <c r="P1999" s="24" t="s">
        <v>2518</v>
      </c>
      <c r="Q1999" s="24" t="s">
        <v>2523</v>
      </c>
      <c r="R1999" s="17">
        <v>34868</v>
      </c>
      <c r="S1999" s="17">
        <v>44944</v>
      </c>
      <c r="T1999" s="31">
        <v>45120</v>
      </c>
      <c r="U1999" s="17"/>
      <c r="V1999" s="31"/>
      <c r="W1999" s="17"/>
      <c r="X1999" s="17"/>
      <c r="Y1999" s="17"/>
      <c r="Z1999" s="31"/>
      <c r="AA1999" s="18">
        <f t="shared" ca="1" si="155"/>
        <v>30</v>
      </c>
      <c r="AB1999" s="19" t="s">
        <v>7877</v>
      </c>
      <c r="AC1999" s="35" t="str">
        <f t="shared" si="159"/>
        <v>0 anos 5 meses 25 dias</v>
      </c>
      <c r="AD1999" s="35" t="str">
        <f ca="1">IF(AND(V1999="",T1999&lt;TODAY()),"Contrato Encerrado",IF(AND(V1999="",T1999&gt;TODAY()),DATEDIF(TODAY(),T1999,"Y")&amp;" anos"&amp;" "&amp;DATEDIF(TODAY(),T1999,"YM")&amp;" meses"&amp;" "&amp;DATEDIF(TODAY(),T1999,"MD")&amp;" dias",IF(AND(X1999="",V1999&lt;TODAY()),"Contrato Encerrado",IF(AND(X1999="",V1999&gt;TODAY()),DATEDIF(TODAY(),V1999,"Y")&amp;" anos"&amp;" "&amp;DATEDIF(TODAY(),V1999,"YM")&amp;" meses"&amp;" "&amp;DATEDIF(TODAY(),V1999,"MD")&amp;" dias",IF(AND(Z1999="",X1999&lt;TODAY()),"Contrato Encerrado",IF(AND(Z1999="",X1999&gt;TODAY()),DATEDIF(TODAY(),X1999,"Y")&amp;" anos"&amp;" "&amp;DATEDIF(TODAY(),X1999,"YM")&amp;" meses"&amp;" "&amp;DATEDIF(TODAY(),X1999,"MD")&amp;" dias",IF(AND(Z1999&lt;&gt;””,Z1999&lt;TODAY()),"Contrato Encerrado",IF(AND(Z1999&lt;&gt;"",Z1999&gt;TODAY()),DATEDIF(TODAY(),Z1999,"Y")&amp;" anos"&amp;" "&amp;DATEDIF(TODAY(),Z1999,"YM")&amp;" meses"&amp;" "&amp;DATEDIF(TODAY(),Z1999,"MD")&amp;" dias"))))))))</f>
        <v>Contrato Encerrado</v>
      </c>
      <c r="AE1999" s="35">
        <f t="shared" si="156"/>
        <v>176</v>
      </c>
      <c r="AF1999" s="35">
        <f t="shared" si="157"/>
        <v>554</v>
      </c>
      <c r="AG1999" s="17" t="str">
        <f t="shared" si="158"/>
        <v>1 anos 6 meses 7 dias</v>
      </c>
    </row>
    <row r="2000" spans="1:33" ht="11.25" customHeight="1" x14ac:dyDescent="0.2">
      <c r="A2000" s="8" t="s">
        <v>9</v>
      </c>
      <c r="B2000" s="8" t="s">
        <v>13</v>
      </c>
      <c r="C2000" s="22" t="s">
        <v>23</v>
      </c>
      <c r="D2000" s="37">
        <v>2023</v>
      </c>
      <c r="E2000" s="12" t="s">
        <v>9437</v>
      </c>
      <c r="F2000" s="8" t="s">
        <v>9438</v>
      </c>
      <c r="G2000" s="77" t="s">
        <v>9714</v>
      </c>
      <c r="H2000" s="78" t="s">
        <v>9715</v>
      </c>
      <c r="I2000" s="14" t="s">
        <v>9716</v>
      </c>
      <c r="J2000" s="14" t="s">
        <v>14943</v>
      </c>
      <c r="K2000" s="14" t="s">
        <v>29</v>
      </c>
      <c r="L2000" s="15" t="s">
        <v>30</v>
      </c>
      <c r="M2000" s="7" t="s">
        <v>9427</v>
      </c>
      <c r="N2000" s="15" t="s">
        <v>9717</v>
      </c>
      <c r="O2000" s="15" t="s">
        <v>8788</v>
      </c>
      <c r="P2000" s="15" t="s">
        <v>2518</v>
      </c>
      <c r="Q2000" s="15" t="s">
        <v>4109</v>
      </c>
      <c r="R2000" s="20">
        <v>37539</v>
      </c>
      <c r="S2000" s="20">
        <v>45197</v>
      </c>
      <c r="T2000" s="20">
        <v>45291</v>
      </c>
      <c r="U2000" s="20"/>
      <c r="V2000" s="20"/>
      <c r="W2000" s="20"/>
      <c r="X2000" s="17"/>
      <c r="Y2000" s="17"/>
      <c r="Z2000" s="20"/>
      <c r="AA2000" s="18">
        <f t="shared" ca="1" si="155"/>
        <v>22</v>
      </c>
      <c r="AB2000" s="21" t="s">
        <v>7877</v>
      </c>
      <c r="AC2000" s="35" t="str">
        <f t="shared" si="159"/>
        <v>0 anos 3 meses 3 dias</v>
      </c>
      <c r="AD2000" s="35" t="str">
        <f ca="1">IF(AND(V2000="",T2000&lt;TODAY()),"Contrato Encerrado",IF(AND(V2000="",T2000&gt;TODAY()),DATEDIF(TODAY(),T2000,"Y")&amp;" anos"&amp;" "&amp;DATEDIF(TODAY(),T2000,"YM")&amp;" meses"&amp;" "&amp;DATEDIF(TODAY(),T2000,"MD")&amp;" dias",IF(AND(X2000="",V2000&lt;TODAY()),"Contrato Encerrado",IF(AND(X2000="",V2000&gt;TODAY()),DATEDIF(TODAY(),V2000,"Y")&amp;" anos"&amp;" "&amp;DATEDIF(TODAY(),V2000,"YM")&amp;" meses"&amp;" "&amp;DATEDIF(TODAY(),V2000,"MD")&amp;" dias",IF(AND(Z2000="",X2000&lt;TODAY()),"Contrato Encerrado",IF(AND(Z2000="",X2000&gt;TODAY()),DATEDIF(TODAY(),X2000,"Y")&amp;" anos"&amp;" "&amp;DATEDIF(TODAY(),X2000,"YM")&amp;" meses"&amp;" "&amp;DATEDIF(TODAY(),X2000,"MD")&amp;" dias",IF(AND(Z2000&lt;&gt;””,Z2000&lt;TODAY()),"Contrato Encerrado",IF(AND(Z2000&lt;&gt;"",Z2000&gt;TODAY()),DATEDIF(TODAY(),Z2000,"Y")&amp;" anos"&amp;" "&amp;DATEDIF(TODAY(),Z2000,"YM")&amp;" meses"&amp;" "&amp;DATEDIF(TODAY(),Z2000,"MD")&amp;" dias"))))))))</f>
        <v>Contrato Encerrado</v>
      </c>
      <c r="AE2000" s="35">
        <f t="shared" si="156"/>
        <v>94</v>
      </c>
      <c r="AF2000" s="35">
        <f t="shared" si="157"/>
        <v>636</v>
      </c>
      <c r="AG2000" s="17" t="str">
        <f t="shared" si="158"/>
        <v>1 anos 8 meses 27 dias</v>
      </c>
    </row>
    <row r="2001" spans="1:33" ht="11.25" customHeight="1" x14ac:dyDescent="0.2">
      <c r="A2001" s="8" t="s">
        <v>9</v>
      </c>
      <c r="B2001" s="10" t="s">
        <v>13</v>
      </c>
      <c r="C2001" s="11" t="s">
        <v>22</v>
      </c>
      <c r="D2001" s="36">
        <v>2022</v>
      </c>
      <c r="E2001" s="12" t="s">
        <v>307</v>
      </c>
      <c r="F2001" s="8" t="s">
        <v>308</v>
      </c>
      <c r="G2001" s="77" t="s">
        <v>363</v>
      </c>
      <c r="H2001" s="78" t="s">
        <v>364</v>
      </c>
      <c r="I2001" s="14" t="s">
        <v>365</v>
      </c>
      <c r="J2001" s="14" t="s">
        <v>1302</v>
      </c>
      <c r="K2001" s="14" t="s">
        <v>29</v>
      </c>
      <c r="L2001" s="15" t="s">
        <v>30</v>
      </c>
      <c r="M2001" s="7" t="s">
        <v>9427</v>
      </c>
      <c r="N2001" s="16" t="s">
        <v>2112</v>
      </c>
      <c r="O2001" s="16"/>
      <c r="P2001" s="16" t="s">
        <v>2517</v>
      </c>
      <c r="Q2001" s="16" t="s">
        <v>2522</v>
      </c>
      <c r="R2001" s="31">
        <v>36252</v>
      </c>
      <c r="S2001" s="31">
        <v>44328</v>
      </c>
      <c r="T2001" s="31">
        <v>45009</v>
      </c>
      <c r="U2001" s="31"/>
      <c r="V2001" s="31"/>
      <c r="W2001" s="31"/>
      <c r="X2001" s="17"/>
      <c r="Y2001" s="17"/>
      <c r="Z2001" s="31"/>
      <c r="AA2001" s="18">
        <f t="shared" ca="1" si="155"/>
        <v>26</v>
      </c>
      <c r="AB2001" s="19" t="s">
        <v>7877</v>
      </c>
      <c r="AC2001" s="35" t="str">
        <f t="shared" si="159"/>
        <v>1 anos 10 meses 12 dias</v>
      </c>
      <c r="AD2001" s="35" t="str">
        <f ca="1">IF(AND(V2001="",T2001&lt;TODAY()),"Contrato Encerrado",IF(AND(V2001="",T2001&gt;TODAY()),DATEDIF(TODAY(),T2001,"Y")&amp;" anos"&amp;" "&amp;DATEDIF(TODAY(),T2001,"YM")&amp;" meses"&amp;" "&amp;DATEDIF(TODAY(),T2001,"MD")&amp;" dias",IF(AND(X2001="",V2001&lt;TODAY()),"Contrato Encerrado",IF(AND(X2001="",V2001&gt;TODAY()),DATEDIF(TODAY(),V2001,"Y")&amp;" anos"&amp;" "&amp;DATEDIF(TODAY(),V2001,"YM")&amp;" meses"&amp;" "&amp;DATEDIF(TODAY(),V2001,"MD")&amp;" dias",IF(AND(Z2001="",X2001&lt;TODAY()),"Contrato Encerrado",IF(AND(Z2001="",X2001&gt;TODAY()),DATEDIF(TODAY(),X2001,"Y")&amp;" anos"&amp;" "&amp;DATEDIF(TODAY(),X2001,"YM")&amp;" meses"&amp;" "&amp;DATEDIF(TODAY(),X2001,"MD")&amp;" dias",IF(AND(Z2001&lt;&gt;””,Z2001&lt;TODAY()),"Contrato Encerrado",IF(AND(Z2001&lt;&gt;"",Z2001&gt;TODAY()),DATEDIF(TODAY(),Z2001,"Y")&amp;" anos"&amp;" "&amp;DATEDIF(TODAY(),Z2001,"YM")&amp;" meses"&amp;" "&amp;DATEDIF(TODAY(),Z2001,"MD")&amp;" dias"))))))))</f>
        <v>Contrato Encerrado</v>
      </c>
      <c r="AE2001" s="35">
        <f t="shared" si="156"/>
        <v>681</v>
      </c>
      <c r="AF2001" s="35">
        <f t="shared" si="157"/>
        <v>49</v>
      </c>
      <c r="AG2001" s="17" t="str">
        <f t="shared" si="158"/>
        <v>0 anos 1 meses 18 dias</v>
      </c>
    </row>
    <row r="2002" spans="1:33" ht="11.25" customHeight="1" x14ac:dyDescent="0.2">
      <c r="A2002" s="8" t="s">
        <v>9</v>
      </c>
      <c r="B2002" s="10" t="s">
        <v>13</v>
      </c>
      <c r="C2002" s="11" t="s">
        <v>22</v>
      </c>
      <c r="D2002" s="36">
        <v>2022</v>
      </c>
      <c r="E2002" s="12" t="s">
        <v>157</v>
      </c>
      <c r="F2002" s="8" t="s">
        <v>158</v>
      </c>
      <c r="G2002" s="77" t="s">
        <v>3002</v>
      </c>
      <c r="H2002" s="78" t="s">
        <v>3003</v>
      </c>
      <c r="I2002" s="14" t="s">
        <v>3004</v>
      </c>
      <c r="J2002" s="67" t="s">
        <v>1302</v>
      </c>
      <c r="K2002" s="14" t="s">
        <v>29</v>
      </c>
      <c r="L2002" s="15" t="s">
        <v>30</v>
      </c>
      <c r="M2002" s="7" t="s">
        <v>9427</v>
      </c>
      <c r="N2002" s="16" t="s">
        <v>2101</v>
      </c>
      <c r="O2002" s="16"/>
      <c r="P2002" s="16" t="s">
        <v>2518</v>
      </c>
      <c r="Q2002" s="16" t="s">
        <v>2521</v>
      </c>
      <c r="R2002" s="31">
        <v>37284</v>
      </c>
      <c r="S2002" s="31">
        <v>44762</v>
      </c>
      <c r="T2002" s="31">
        <v>45131</v>
      </c>
      <c r="U2002" s="31"/>
      <c r="V2002" s="31"/>
      <c r="W2002" s="31"/>
      <c r="X2002" s="17"/>
      <c r="Y2002" s="17"/>
      <c r="Z2002" s="31"/>
      <c r="AA2002" s="18">
        <f t="shared" ca="1" si="155"/>
        <v>23</v>
      </c>
      <c r="AB2002" s="19" t="s">
        <v>7877</v>
      </c>
      <c r="AC2002" s="35" t="str">
        <f t="shared" si="159"/>
        <v>1 anos 0 meses 4 dias</v>
      </c>
      <c r="AD2002" s="35" t="str">
        <f ca="1">IF(AND(V2002="",T2002&lt;TODAY()),"Contrato Encerrado",IF(AND(V2002="",T2002&gt;TODAY()),DATEDIF(TODAY(),T2002,"Y")&amp;" anos"&amp;" "&amp;DATEDIF(TODAY(),T2002,"YM")&amp;" meses"&amp;" "&amp;DATEDIF(TODAY(),T2002,"MD")&amp;" dias",IF(AND(X2002="",V2002&lt;TODAY()),"Contrato Encerrado",IF(AND(X2002="",V2002&gt;TODAY()),DATEDIF(TODAY(),V2002,"Y")&amp;" anos"&amp;" "&amp;DATEDIF(TODAY(),V2002,"YM")&amp;" meses"&amp;" "&amp;DATEDIF(TODAY(),V2002,"MD")&amp;" dias",IF(AND(Z2002="",X2002&lt;TODAY()),"Contrato Encerrado",IF(AND(Z2002="",X2002&gt;TODAY()),DATEDIF(TODAY(),X2002,"Y")&amp;" anos"&amp;" "&amp;DATEDIF(TODAY(),X2002,"YM")&amp;" meses"&amp;" "&amp;DATEDIF(TODAY(),X2002,"MD")&amp;" dias",IF(AND(Z2002&lt;&gt;””,Z2002&lt;TODAY()),"Contrato Encerrado",IF(AND(Z2002&lt;&gt;"",Z2002&gt;TODAY()),DATEDIF(TODAY(),Z2002,"Y")&amp;" anos"&amp;" "&amp;DATEDIF(TODAY(),Z2002,"YM")&amp;" meses"&amp;" "&amp;DATEDIF(TODAY(),Z2002,"MD")&amp;" dias"))))))))</f>
        <v>Contrato Encerrado</v>
      </c>
      <c r="AE2002" s="35">
        <f t="shared" si="156"/>
        <v>369</v>
      </c>
      <c r="AF2002" s="35">
        <f t="shared" si="157"/>
        <v>361</v>
      </c>
      <c r="AG2002" s="17" t="str">
        <f t="shared" si="158"/>
        <v>0 anos 11 meses 26 dias</v>
      </c>
    </row>
    <row r="2003" spans="1:33" ht="11.25" customHeight="1" x14ac:dyDescent="0.2">
      <c r="A2003" s="8" t="s">
        <v>9</v>
      </c>
      <c r="B2003" s="8" t="s">
        <v>13</v>
      </c>
      <c r="C2003" s="22" t="s">
        <v>15</v>
      </c>
      <c r="D2003" s="37">
        <v>2024</v>
      </c>
      <c r="E2003" s="23" t="s">
        <v>157</v>
      </c>
      <c r="F2003" s="8" t="s">
        <v>158</v>
      </c>
      <c r="G2003" s="77" t="s">
        <v>12197</v>
      </c>
      <c r="H2003" s="78" t="s">
        <v>12198</v>
      </c>
      <c r="I2003" s="9" t="s">
        <v>12199</v>
      </c>
      <c r="J2003" s="14" t="s">
        <v>10</v>
      </c>
      <c r="K2003" s="9" t="s">
        <v>29</v>
      </c>
      <c r="L2003" s="24" t="s">
        <v>30</v>
      </c>
      <c r="M2003" s="7" t="s">
        <v>9427</v>
      </c>
      <c r="N2003" s="24" t="s">
        <v>6302</v>
      </c>
      <c r="O2003" s="24" t="s">
        <v>9448</v>
      </c>
      <c r="P2003" s="24" t="s">
        <v>2518</v>
      </c>
      <c r="Q2003" s="24" t="s">
        <v>2521</v>
      </c>
      <c r="R2003" s="29">
        <v>37508</v>
      </c>
      <c r="S2003" s="17">
        <v>45329</v>
      </c>
      <c r="T2003" s="20">
        <v>46022</v>
      </c>
      <c r="U2003" s="20"/>
      <c r="V2003" s="20"/>
      <c r="W2003" s="17"/>
      <c r="X2003" s="17"/>
      <c r="Y2003" s="17"/>
      <c r="Z2003" s="20"/>
      <c r="AA2003" s="18">
        <f t="shared" ca="1" si="155"/>
        <v>23</v>
      </c>
      <c r="AB2003" s="24" t="s">
        <v>7878</v>
      </c>
      <c r="AC2003" s="35" t="str">
        <f t="shared" si="159"/>
        <v>1 anos 10 meses 24 dias</v>
      </c>
      <c r="AD2003" s="35" t="str">
        <f ca="1">IF(AND(V2003="",T2003&lt;TODAY()),"Contrato Encerrado",IF(AND(V2003="",T2003&gt;TODAY()),DATEDIF(TODAY(),T2003,"Y")&amp;" anos"&amp;" "&amp;DATEDIF(TODAY(),T2003,"YM")&amp;" meses"&amp;" "&amp;DATEDIF(TODAY(),T2003,"MD")&amp;" dias",IF(AND(X2003="",V2003&lt;TODAY()),"Contrato Encerrado",IF(AND(X2003="",V2003&gt;TODAY()),DATEDIF(TODAY(),V2003,"Y")&amp;" anos"&amp;" "&amp;DATEDIF(TODAY(),V2003,"YM")&amp;" meses"&amp;" "&amp;DATEDIF(TODAY(),V2003,"MD")&amp;" dias",IF(AND(Z2003="",X2003&lt;TODAY()),"Contrato Encerrado",IF(AND(Z2003="",X2003&gt;TODAY()),DATEDIF(TODAY(),X2003,"Y")&amp;" anos"&amp;" "&amp;DATEDIF(TODAY(),X2003,"YM")&amp;" meses"&amp;" "&amp;DATEDIF(TODAY(),X2003,"MD")&amp;" dias",IF(AND(Z2003&lt;&gt;””,Z2003&lt;TODAY()),"Contrato Encerrado",IF(AND(Z2003&lt;&gt;"",Z2003&gt;TODAY()),DATEDIF(TODAY(),Z2003,"Y")&amp;" anos"&amp;" "&amp;DATEDIF(TODAY(),Z2003,"YM")&amp;" meses"&amp;" "&amp;DATEDIF(TODAY(),Z2003,"MD")&amp;" dias"))))))))</f>
        <v>0 anos 2 meses 24 dias</v>
      </c>
      <c r="AE2003" s="35">
        <f t="shared" si="156"/>
        <v>693</v>
      </c>
      <c r="AF2003" s="35">
        <f t="shared" si="157"/>
        <v>37</v>
      </c>
      <c r="AG2003" s="17" t="str">
        <f t="shared" si="158"/>
        <v>0 anos 1 meses 6 dias</v>
      </c>
    </row>
    <row r="2004" spans="1:33" ht="11.25" customHeight="1" x14ac:dyDescent="0.2">
      <c r="A2004" s="141" t="s">
        <v>9</v>
      </c>
      <c r="B2004" s="142" t="s">
        <v>13</v>
      </c>
      <c r="C2004" s="143" t="s">
        <v>22</v>
      </c>
      <c r="D2004" s="144">
        <v>2022</v>
      </c>
      <c r="E2004" s="145" t="s">
        <v>307</v>
      </c>
      <c r="F2004" s="141" t="s">
        <v>308</v>
      </c>
      <c r="G2004" s="146" t="s">
        <v>369</v>
      </c>
      <c r="H2004" s="147" t="s">
        <v>370</v>
      </c>
      <c r="I2004" s="148" t="s">
        <v>371</v>
      </c>
      <c r="J2004" s="14" t="s">
        <v>14943</v>
      </c>
      <c r="K2004" s="148" t="s">
        <v>29</v>
      </c>
      <c r="L2004" s="149" t="s">
        <v>30</v>
      </c>
      <c r="M2004" s="7" t="s">
        <v>9427</v>
      </c>
      <c r="N2004" s="150" t="s">
        <v>2100</v>
      </c>
      <c r="O2004" s="150"/>
      <c r="P2004" s="150" t="s">
        <v>2517</v>
      </c>
      <c r="Q2004" s="150" t="s">
        <v>2522</v>
      </c>
      <c r="R2004" s="151">
        <v>36512</v>
      </c>
      <c r="S2004" s="151">
        <v>44326</v>
      </c>
      <c r="T2004" s="151">
        <v>45069</v>
      </c>
      <c r="U2004" s="151"/>
      <c r="V2004" s="151"/>
      <c r="W2004" s="151"/>
      <c r="X2004" s="17"/>
      <c r="Y2004" s="17"/>
      <c r="Z2004" s="151"/>
      <c r="AA2004" s="152">
        <f t="shared" ca="1" si="155"/>
        <v>25</v>
      </c>
      <c r="AB2004" s="153" t="s">
        <v>7878</v>
      </c>
      <c r="AC2004" s="35" t="str">
        <f t="shared" si="159"/>
        <v>2 anos 0 meses 13 dias</v>
      </c>
      <c r="AD2004" s="132" t="str">
        <f ca="1">IF(AND(V2004="",T2004&lt;TODAY()),"Contrato Encerrado",IF(AND(V2004="",T2004&gt;TODAY()),DATEDIF(TODAY(),T2004,"Y")&amp;" anos"&amp;" "&amp;DATEDIF(TODAY(),T2004,"YM")&amp;" meses"&amp;" "&amp;DATEDIF(TODAY(),T2004,"MD")&amp;" dias",IF(AND(X2004="",V2004&lt;TODAY()),"Contrato Encerrado",IF(AND(X2004="",V2004&gt;TODAY()),DATEDIF(TODAY(),V2004,"Y")&amp;" anos"&amp;" "&amp;DATEDIF(TODAY(),V2004,"YM")&amp;" meses"&amp;" "&amp;DATEDIF(TODAY(),V2004,"MD")&amp;" dias",IF(AND(Z2004="",X2004&lt;TODAY()),"Contrato Encerrado",IF(AND(Z2004="",X2004&gt;TODAY()),DATEDIF(TODAY(),X2004,"Y")&amp;" anos"&amp;" "&amp;DATEDIF(TODAY(),X2004,"YM")&amp;" meses"&amp;" "&amp;DATEDIF(TODAY(),X2004,"MD")&amp;" dias",IF(AND(Z2004&lt;&gt;””,Z2004&lt;TODAY()),"Contrato Encerrado",IF(AND(Z2004&lt;&gt;"",Z2004&gt;TODAY()),DATEDIF(TODAY(),Z2004,"Y")&amp;" anos"&amp;" "&amp;DATEDIF(TODAY(),Z2004,"YM")&amp;" meses"&amp;" "&amp;DATEDIF(TODAY(),Z2004,"MD")&amp;" dias"))))))))</f>
        <v>Contrato Encerrado</v>
      </c>
      <c r="AE2004" s="132">
        <f t="shared" si="156"/>
        <v>743</v>
      </c>
      <c r="AF2004" s="132">
        <f t="shared" si="157"/>
        <v>-13</v>
      </c>
      <c r="AG2004" s="133" t="str">
        <f t="shared" si="158"/>
        <v>ESTÁGIO COMPLETOU 2 ANOS</v>
      </c>
    </row>
    <row r="2005" spans="1:33" ht="11.25" customHeight="1" x14ac:dyDescent="0.2">
      <c r="A2005" s="8" t="s">
        <v>9</v>
      </c>
      <c r="B2005" s="10" t="s">
        <v>13</v>
      </c>
      <c r="C2005" s="11" t="s">
        <v>23</v>
      </c>
      <c r="D2005" s="36">
        <v>2022</v>
      </c>
      <c r="E2005" s="12" t="s">
        <v>157</v>
      </c>
      <c r="F2005" s="8" t="s">
        <v>158</v>
      </c>
      <c r="G2005" s="77" t="s">
        <v>4691</v>
      </c>
      <c r="H2005" s="78" t="s">
        <v>4692</v>
      </c>
      <c r="I2005" s="14" t="s">
        <v>4693</v>
      </c>
      <c r="J2005" s="14" t="s">
        <v>14943</v>
      </c>
      <c r="K2005" s="14" t="s">
        <v>29</v>
      </c>
      <c r="L2005" s="15" t="s">
        <v>30</v>
      </c>
      <c r="M2005" s="7" t="s">
        <v>9427</v>
      </c>
      <c r="N2005" s="16" t="s">
        <v>2101</v>
      </c>
      <c r="O2005" s="16"/>
      <c r="P2005" s="16" t="s">
        <v>2518</v>
      </c>
      <c r="Q2005" s="16" t="s">
        <v>2521</v>
      </c>
      <c r="R2005" s="31">
        <v>36937</v>
      </c>
      <c r="S2005" s="31">
        <v>44840</v>
      </c>
      <c r="T2005" s="31">
        <v>45000</v>
      </c>
      <c r="U2005" s="31"/>
      <c r="V2005" s="31"/>
      <c r="W2005" s="31"/>
      <c r="X2005" s="17"/>
      <c r="Y2005" s="17"/>
      <c r="Z2005" s="31"/>
      <c r="AA2005" s="18">
        <f t="shared" ca="1" si="155"/>
        <v>24</v>
      </c>
      <c r="AB2005" s="19" t="s">
        <v>7878</v>
      </c>
      <c r="AC2005" s="35" t="str">
        <f t="shared" si="159"/>
        <v>0 anos 5 meses 9 dias</v>
      </c>
      <c r="AD2005" s="35" t="str">
        <f ca="1">IF(AND(V2005="",T2005&lt;TODAY()),"Contrato Encerrado",IF(AND(V2005="",T2005&gt;TODAY()),DATEDIF(TODAY(),T2005,"Y")&amp;" anos"&amp;" "&amp;DATEDIF(TODAY(),T2005,"YM")&amp;" meses"&amp;" "&amp;DATEDIF(TODAY(),T2005,"MD")&amp;" dias",IF(AND(X2005="",V2005&lt;TODAY()),"Contrato Encerrado",IF(AND(X2005="",V2005&gt;TODAY()),DATEDIF(TODAY(),V2005,"Y")&amp;" anos"&amp;" "&amp;DATEDIF(TODAY(),V2005,"YM")&amp;" meses"&amp;" "&amp;DATEDIF(TODAY(),V2005,"MD")&amp;" dias",IF(AND(Z2005="",X2005&lt;TODAY()),"Contrato Encerrado",IF(AND(Z2005="",X2005&gt;TODAY()),DATEDIF(TODAY(),X2005,"Y")&amp;" anos"&amp;" "&amp;DATEDIF(TODAY(),X2005,"YM")&amp;" meses"&amp;" "&amp;DATEDIF(TODAY(),X2005,"MD")&amp;" dias",IF(AND(Z2005&lt;&gt;””,Z2005&lt;TODAY()),"Contrato Encerrado",IF(AND(Z2005&lt;&gt;"",Z2005&gt;TODAY()),DATEDIF(TODAY(),Z2005,"Y")&amp;" anos"&amp;" "&amp;DATEDIF(TODAY(),Z2005,"YM")&amp;" meses"&amp;" "&amp;DATEDIF(TODAY(),Z2005,"MD")&amp;" dias"))))))))</f>
        <v>Contrato Encerrado</v>
      </c>
      <c r="AE2005" s="35">
        <f t="shared" si="156"/>
        <v>160</v>
      </c>
      <c r="AF2005" s="35">
        <f t="shared" si="157"/>
        <v>570</v>
      </c>
      <c r="AG2005" s="17" t="str">
        <f t="shared" si="158"/>
        <v>1 anos 6 meses 23 dias</v>
      </c>
    </row>
    <row r="2006" spans="1:33" ht="11.25" customHeight="1" x14ac:dyDescent="0.2">
      <c r="A2006" s="8" t="s">
        <v>9</v>
      </c>
      <c r="B2006" s="8" t="s">
        <v>13</v>
      </c>
      <c r="C2006" s="22" t="s">
        <v>16</v>
      </c>
      <c r="D2006" s="37">
        <v>2025</v>
      </c>
      <c r="E2006" s="12" t="s">
        <v>1111</v>
      </c>
      <c r="F2006" s="8" t="s">
        <v>1112</v>
      </c>
      <c r="G2006" s="9" t="s">
        <v>16287</v>
      </c>
      <c r="H2006" s="8" t="s">
        <v>16288</v>
      </c>
      <c r="I2006" s="14" t="s">
        <v>16289</v>
      </c>
      <c r="J2006" s="14" t="s">
        <v>10</v>
      </c>
      <c r="K2006" s="14" t="s">
        <v>29</v>
      </c>
      <c r="L2006" s="15" t="s">
        <v>81</v>
      </c>
      <c r="M2006" s="7" t="s">
        <v>82</v>
      </c>
      <c r="N2006" s="15" t="s">
        <v>4113</v>
      </c>
      <c r="O2006" s="15" t="s">
        <v>7916</v>
      </c>
      <c r="P2006" s="15" t="s">
        <v>2518</v>
      </c>
      <c r="Q2006" s="15" t="s">
        <v>2523</v>
      </c>
      <c r="R2006" s="20">
        <v>39744</v>
      </c>
      <c r="S2006" s="20">
        <v>45761</v>
      </c>
      <c r="T2006" s="20">
        <v>46125</v>
      </c>
      <c r="U2006" s="20"/>
      <c r="V2006" s="20"/>
      <c r="W2006" s="20"/>
      <c r="X2006" s="17"/>
      <c r="Y2006" s="17"/>
      <c r="Z2006" s="20"/>
      <c r="AA2006" s="21">
        <f t="shared" ca="1" si="155"/>
        <v>16</v>
      </c>
      <c r="AB2006" s="20" t="s">
        <v>7878</v>
      </c>
      <c r="AC2006" s="35" t="str">
        <f t="shared" si="159"/>
        <v>0 anos 11 meses 30 dias</v>
      </c>
      <c r="AD2006" s="35" t="str">
        <f ca="1">IF(AND(V2006="",T2006&lt;TODAY()),"Contrato Encerrado",IF(AND(V2006="",T2006&gt;TODAY()),DATEDIF(TODAY(),T2006,"Y")&amp;" anos"&amp;" "&amp;DATEDIF(TODAY(),T2006,"YM")&amp;" meses"&amp;" "&amp;DATEDIF(TODAY(),T2006,"MD")&amp;" dias",IF(AND(X2006="",V2006&lt;TODAY()),"Contrato Encerrado",IF(AND(X2006="",V2006&gt;TODAY()),DATEDIF(TODAY(),V2006,"Y")&amp;" anos"&amp;" "&amp;DATEDIF(TODAY(),V2006,"YM")&amp;" meses"&amp;" "&amp;DATEDIF(TODAY(),V2006,"MD")&amp;" dias",IF(AND(Z2006="",X2006&lt;TODAY()),"Contrato Encerrado",IF(AND(Z2006="",X2006&gt;TODAY()),DATEDIF(TODAY(),X2006,"Y")&amp;" anos"&amp;" "&amp;DATEDIF(TODAY(),X2006,"YM")&amp;" meses"&amp;" "&amp;DATEDIF(TODAY(),X2006,"MD")&amp;" dias",IF(AND(Z2006&lt;&gt;””,Z2006&lt;TODAY()),"Contrato Encerrado",IF(AND(Z2006&lt;&gt;"",Z2006&gt;TODAY()),DATEDIF(TODAY(),Z2006,"Y")&amp;" anos"&amp;" "&amp;DATEDIF(TODAY(),Z2006,"YM")&amp;" meses"&amp;" "&amp;DATEDIF(TODAY(),Z2006,"MD")&amp;" dias"))))))))</f>
        <v>0 anos 6 meses 6 dias</v>
      </c>
      <c r="AE2006" s="35">
        <f t="shared" si="156"/>
        <v>364</v>
      </c>
      <c r="AF2006" s="35">
        <f t="shared" si="157"/>
        <v>366</v>
      </c>
      <c r="AG2006" s="17" t="str">
        <f t="shared" si="158"/>
        <v>0 anos 11 meses 31 dias</v>
      </c>
    </row>
    <row r="2007" spans="1:33" ht="11.25" customHeight="1" x14ac:dyDescent="0.2">
      <c r="A2007" s="8" t="s">
        <v>9</v>
      </c>
      <c r="B2007" s="8" t="s">
        <v>13</v>
      </c>
      <c r="C2007" s="22" t="s">
        <v>14</v>
      </c>
      <c r="D2007" s="37">
        <v>2023</v>
      </c>
      <c r="E2007" s="23" t="s">
        <v>307</v>
      </c>
      <c r="F2007" s="8" t="s">
        <v>308</v>
      </c>
      <c r="G2007" s="77" t="s">
        <v>6625</v>
      </c>
      <c r="H2007" s="78" t="s">
        <v>6626</v>
      </c>
      <c r="I2007" s="9" t="s">
        <v>6627</v>
      </c>
      <c r="J2007" s="14" t="s">
        <v>14943</v>
      </c>
      <c r="K2007" s="9" t="s">
        <v>29</v>
      </c>
      <c r="L2007" s="24" t="s">
        <v>30</v>
      </c>
      <c r="M2007" s="7" t="s">
        <v>9427</v>
      </c>
      <c r="N2007" s="24" t="s">
        <v>2115</v>
      </c>
      <c r="O2007" s="24"/>
      <c r="P2007" s="24" t="s">
        <v>2518</v>
      </c>
      <c r="Q2007" s="24" t="s">
        <v>2523</v>
      </c>
      <c r="R2007" s="17">
        <v>32805</v>
      </c>
      <c r="S2007" s="17">
        <v>44963</v>
      </c>
      <c r="T2007" s="31">
        <v>45338</v>
      </c>
      <c r="U2007" s="17"/>
      <c r="V2007" s="31"/>
      <c r="W2007" s="17"/>
      <c r="X2007" s="17"/>
      <c r="Y2007" s="17"/>
      <c r="Z2007" s="31"/>
      <c r="AA2007" s="18">
        <f t="shared" ca="1" si="155"/>
        <v>35</v>
      </c>
      <c r="AB2007" s="19" t="s">
        <v>7878</v>
      </c>
      <c r="AC2007" s="35" t="str">
        <f t="shared" si="159"/>
        <v>1 anos 0 meses 10 dias</v>
      </c>
      <c r="AD2007" s="35" t="str">
        <f ca="1">IF(AND(V2007="",T2007&lt;TODAY()),"Contrato Encerrado",IF(AND(V2007="",T2007&gt;TODAY()),DATEDIF(TODAY(),T2007,"Y")&amp;" anos"&amp;" "&amp;DATEDIF(TODAY(),T2007,"YM")&amp;" meses"&amp;" "&amp;DATEDIF(TODAY(),T2007,"MD")&amp;" dias",IF(AND(X2007="",V2007&lt;TODAY()),"Contrato Encerrado",IF(AND(X2007="",V2007&gt;TODAY()),DATEDIF(TODAY(),V2007,"Y")&amp;" anos"&amp;" "&amp;DATEDIF(TODAY(),V2007,"YM")&amp;" meses"&amp;" "&amp;DATEDIF(TODAY(),V2007,"MD")&amp;" dias",IF(AND(Z2007="",X2007&lt;TODAY()),"Contrato Encerrado",IF(AND(Z2007="",X2007&gt;TODAY()),DATEDIF(TODAY(),X2007,"Y")&amp;" anos"&amp;" "&amp;DATEDIF(TODAY(),X2007,"YM")&amp;" meses"&amp;" "&amp;DATEDIF(TODAY(),X2007,"MD")&amp;" dias",IF(AND(Z2007&lt;&gt;””,Z2007&lt;TODAY()),"Contrato Encerrado",IF(AND(Z2007&lt;&gt;"",Z2007&gt;TODAY()),DATEDIF(TODAY(),Z2007,"Y")&amp;" anos"&amp;" "&amp;DATEDIF(TODAY(),Z2007,"YM")&amp;" meses"&amp;" "&amp;DATEDIF(TODAY(),Z2007,"MD")&amp;" dias"))))))))</f>
        <v>Contrato Encerrado</v>
      </c>
      <c r="AE2007" s="35">
        <f t="shared" si="156"/>
        <v>375</v>
      </c>
      <c r="AF2007" s="35">
        <f t="shared" si="157"/>
        <v>355</v>
      </c>
      <c r="AG2007" s="17" t="str">
        <f t="shared" si="158"/>
        <v>0 anos 11 meses 20 dias</v>
      </c>
    </row>
    <row r="2008" spans="1:33" ht="11.25" customHeight="1" x14ac:dyDescent="0.2">
      <c r="A2008" s="141" t="s">
        <v>9</v>
      </c>
      <c r="B2008" s="142" t="s">
        <v>13</v>
      </c>
      <c r="C2008" s="143" t="s">
        <v>22</v>
      </c>
      <c r="D2008" s="144">
        <v>2022</v>
      </c>
      <c r="E2008" s="145" t="s">
        <v>1111</v>
      </c>
      <c r="F2008" s="141" t="s">
        <v>1112</v>
      </c>
      <c r="G2008" s="146" t="s">
        <v>1143</v>
      </c>
      <c r="H2008" s="147" t="s">
        <v>1144</v>
      </c>
      <c r="I2008" s="148" t="s">
        <v>1145</v>
      </c>
      <c r="J2008" s="14" t="s">
        <v>14943</v>
      </c>
      <c r="K2008" s="148" t="s">
        <v>29</v>
      </c>
      <c r="L2008" s="149" t="s">
        <v>30</v>
      </c>
      <c r="M2008" s="7" t="s">
        <v>9427</v>
      </c>
      <c r="N2008" s="150" t="s">
        <v>2100</v>
      </c>
      <c r="O2008" s="150"/>
      <c r="P2008" s="150" t="s">
        <v>2517</v>
      </c>
      <c r="Q2008" s="150" t="s">
        <v>2522</v>
      </c>
      <c r="R2008" s="151">
        <v>37209</v>
      </c>
      <c r="S2008" s="151">
        <v>44396</v>
      </c>
      <c r="T2008" s="151">
        <v>45162</v>
      </c>
      <c r="U2008" s="151"/>
      <c r="V2008" s="151"/>
      <c r="W2008" s="151"/>
      <c r="X2008" s="17"/>
      <c r="Y2008" s="17"/>
      <c r="Z2008" s="151"/>
      <c r="AA2008" s="152">
        <f t="shared" ca="1" si="155"/>
        <v>23</v>
      </c>
      <c r="AB2008" s="153" t="s">
        <v>7878</v>
      </c>
      <c r="AC2008" s="35" t="str">
        <f t="shared" si="159"/>
        <v>2 anos 1 meses 5 dias</v>
      </c>
      <c r="AD2008" s="132" t="str">
        <f ca="1">IF(AND(V2008="",T2008&lt;TODAY()),"Contrato Encerrado",IF(AND(V2008="",T2008&gt;TODAY()),DATEDIF(TODAY(),T2008,"Y")&amp;" anos"&amp;" "&amp;DATEDIF(TODAY(),T2008,"YM")&amp;" meses"&amp;" "&amp;DATEDIF(TODAY(),T2008,"MD")&amp;" dias",IF(AND(X2008="",V2008&lt;TODAY()),"Contrato Encerrado",IF(AND(X2008="",V2008&gt;TODAY()),DATEDIF(TODAY(),V2008,"Y")&amp;" anos"&amp;" "&amp;DATEDIF(TODAY(),V2008,"YM")&amp;" meses"&amp;" "&amp;DATEDIF(TODAY(),V2008,"MD")&amp;" dias",IF(AND(Z2008="",X2008&lt;TODAY()),"Contrato Encerrado",IF(AND(Z2008="",X2008&gt;TODAY()),DATEDIF(TODAY(),X2008,"Y")&amp;" anos"&amp;" "&amp;DATEDIF(TODAY(),X2008,"YM")&amp;" meses"&amp;" "&amp;DATEDIF(TODAY(),X2008,"MD")&amp;" dias",IF(AND(Z2008&lt;&gt;””,Z2008&lt;TODAY()),"Contrato Encerrado",IF(AND(Z2008&lt;&gt;"",Z2008&gt;TODAY()),DATEDIF(TODAY(),Z2008,"Y")&amp;" anos"&amp;" "&amp;DATEDIF(TODAY(),Z2008,"YM")&amp;" meses"&amp;" "&amp;DATEDIF(TODAY(),Z2008,"MD")&amp;" dias"))))))))</f>
        <v>Contrato Encerrado</v>
      </c>
      <c r="AE2008" s="132">
        <f t="shared" si="156"/>
        <v>766</v>
      </c>
      <c r="AF2008" s="132">
        <f t="shared" si="157"/>
        <v>-36</v>
      </c>
      <c r="AG2008" s="133" t="str">
        <f t="shared" si="158"/>
        <v>ESTÁGIO COMPLETOU 2 ANOS</v>
      </c>
    </row>
    <row r="2009" spans="1:33" ht="11.25" customHeight="1" x14ac:dyDescent="0.2">
      <c r="A2009" s="8" t="s">
        <v>9</v>
      </c>
      <c r="B2009" s="8" t="s">
        <v>13</v>
      </c>
      <c r="C2009" s="22" t="s">
        <v>17</v>
      </c>
      <c r="D2009" s="37">
        <v>2023</v>
      </c>
      <c r="E2009" s="23" t="s">
        <v>6024</v>
      </c>
      <c r="F2009" s="8" t="s">
        <v>6025</v>
      </c>
      <c r="G2009" s="77" t="s">
        <v>6628</v>
      </c>
      <c r="H2009" s="78" t="s">
        <v>6629</v>
      </c>
      <c r="I2009" s="9" t="s">
        <v>6630</v>
      </c>
      <c r="J2009" s="14" t="s">
        <v>1302</v>
      </c>
      <c r="K2009" s="9" t="s">
        <v>29</v>
      </c>
      <c r="L2009" s="24" t="s">
        <v>30</v>
      </c>
      <c r="M2009" s="7" t="s">
        <v>9427</v>
      </c>
      <c r="N2009" s="15" t="s">
        <v>2103</v>
      </c>
      <c r="O2009" s="24"/>
      <c r="P2009" s="24" t="s">
        <v>2518</v>
      </c>
      <c r="Q2009" s="24" t="s">
        <v>4109</v>
      </c>
      <c r="R2009" s="17">
        <v>37847</v>
      </c>
      <c r="S2009" s="17">
        <v>45042</v>
      </c>
      <c r="T2009" s="31">
        <v>45324</v>
      </c>
      <c r="U2009" s="17"/>
      <c r="V2009" s="31"/>
      <c r="W2009" s="17"/>
      <c r="X2009" s="17"/>
      <c r="Y2009" s="17"/>
      <c r="Z2009" s="31"/>
      <c r="AA2009" s="18">
        <f t="shared" ca="1" si="155"/>
        <v>22</v>
      </c>
      <c r="AB2009" s="19" t="s">
        <v>7878</v>
      </c>
      <c r="AC2009" s="35" t="str">
        <f t="shared" si="159"/>
        <v>0 anos 9 meses 7 dias</v>
      </c>
      <c r="AD2009" s="35" t="str">
        <f ca="1">IF(AND(V2009="",T2009&lt;TODAY()),"Contrato Encerrado",IF(AND(V2009="",T2009&gt;TODAY()),DATEDIF(TODAY(),T2009,"Y")&amp;" anos"&amp;" "&amp;DATEDIF(TODAY(),T2009,"YM")&amp;" meses"&amp;" "&amp;DATEDIF(TODAY(),T2009,"MD")&amp;" dias",IF(AND(X2009="",V2009&lt;TODAY()),"Contrato Encerrado",IF(AND(X2009="",V2009&gt;TODAY()),DATEDIF(TODAY(),V2009,"Y")&amp;" anos"&amp;" "&amp;DATEDIF(TODAY(),V2009,"YM")&amp;" meses"&amp;" "&amp;DATEDIF(TODAY(),V2009,"MD")&amp;" dias",IF(AND(Z2009="",X2009&lt;TODAY()),"Contrato Encerrado",IF(AND(Z2009="",X2009&gt;TODAY()),DATEDIF(TODAY(),X2009,"Y")&amp;" anos"&amp;" "&amp;DATEDIF(TODAY(),X2009,"YM")&amp;" meses"&amp;" "&amp;DATEDIF(TODAY(),X2009,"MD")&amp;" dias",IF(AND(Z2009&lt;&gt;””,Z2009&lt;TODAY()),"Contrato Encerrado",IF(AND(Z2009&lt;&gt;"",Z2009&gt;TODAY()),DATEDIF(TODAY(),Z2009,"Y")&amp;" anos"&amp;" "&amp;DATEDIF(TODAY(),Z2009,"YM")&amp;" meses"&amp;" "&amp;DATEDIF(TODAY(),Z2009,"MD")&amp;" dias"))))))))</f>
        <v>Contrato Encerrado</v>
      </c>
      <c r="AE2009" s="35">
        <f t="shared" si="156"/>
        <v>282</v>
      </c>
      <c r="AF2009" s="35">
        <f t="shared" si="157"/>
        <v>448</v>
      </c>
      <c r="AG2009" s="17" t="str">
        <f t="shared" si="158"/>
        <v>1 anos 2 meses 23 dias</v>
      </c>
    </row>
    <row r="2010" spans="1:33" ht="11.25" customHeight="1" x14ac:dyDescent="0.2">
      <c r="A2010" s="8" t="s">
        <v>9</v>
      </c>
      <c r="B2010" s="8" t="s">
        <v>13</v>
      </c>
      <c r="C2010" s="22" t="s">
        <v>20</v>
      </c>
      <c r="D2010" s="37">
        <v>2024</v>
      </c>
      <c r="E2010" s="12" t="s">
        <v>157</v>
      </c>
      <c r="F2010" s="8" t="s">
        <v>158</v>
      </c>
      <c r="G2010" s="77" t="s">
        <v>13852</v>
      </c>
      <c r="H2010" s="78" t="s">
        <v>13853</v>
      </c>
      <c r="I2010" s="14" t="s">
        <v>13854</v>
      </c>
      <c r="J2010" s="14" t="s">
        <v>14943</v>
      </c>
      <c r="K2010" s="14" t="s">
        <v>29</v>
      </c>
      <c r="L2010" s="15" t="s">
        <v>30</v>
      </c>
      <c r="M2010" s="7" t="s">
        <v>9427</v>
      </c>
      <c r="N2010" s="15" t="s">
        <v>2101</v>
      </c>
      <c r="O2010" s="15" t="s">
        <v>12847</v>
      </c>
      <c r="P2010" s="15" t="s">
        <v>2518</v>
      </c>
      <c r="Q2010" s="15" t="s">
        <v>2521</v>
      </c>
      <c r="R2010" s="20">
        <v>35957</v>
      </c>
      <c r="S2010" s="20">
        <v>45477</v>
      </c>
      <c r="T2010" s="20">
        <v>45657</v>
      </c>
      <c r="U2010" s="20"/>
      <c r="V2010" s="20"/>
      <c r="W2010" s="20"/>
      <c r="X2010" s="17"/>
      <c r="Y2010" s="17"/>
      <c r="Z2010" s="20"/>
      <c r="AA2010" s="18">
        <f t="shared" ca="1" si="155"/>
        <v>27</v>
      </c>
      <c r="AB2010" s="15" t="s">
        <v>7878</v>
      </c>
      <c r="AC2010" s="35" t="str">
        <f t="shared" si="159"/>
        <v>0 anos 5 meses 27 dias</v>
      </c>
      <c r="AD2010" s="35" t="str">
        <f ca="1">IF(AND(V2010="",T2010&lt;TODAY()),"Contrato Encerrado",IF(AND(V2010="",T2010&gt;TODAY()),DATEDIF(TODAY(),T2010,"Y")&amp;" anos"&amp;" "&amp;DATEDIF(TODAY(),T2010,"YM")&amp;" meses"&amp;" "&amp;DATEDIF(TODAY(),T2010,"MD")&amp;" dias",IF(AND(X2010="",V2010&lt;TODAY()),"Contrato Encerrado",IF(AND(X2010="",V2010&gt;TODAY()),DATEDIF(TODAY(),V2010,"Y")&amp;" anos"&amp;" "&amp;DATEDIF(TODAY(),V2010,"YM")&amp;" meses"&amp;" "&amp;DATEDIF(TODAY(),V2010,"MD")&amp;" dias",IF(AND(Z2010="",X2010&lt;TODAY()),"Contrato Encerrado",IF(AND(Z2010="",X2010&gt;TODAY()),DATEDIF(TODAY(),X2010,"Y")&amp;" anos"&amp;" "&amp;DATEDIF(TODAY(),X2010,"YM")&amp;" meses"&amp;" "&amp;DATEDIF(TODAY(),X2010,"MD")&amp;" dias",IF(AND(Z2010&lt;&gt;””,Z2010&lt;TODAY()),"Contrato Encerrado",IF(AND(Z2010&lt;&gt;"",Z2010&gt;TODAY()),DATEDIF(TODAY(),Z2010,"Y")&amp;" anos"&amp;" "&amp;DATEDIF(TODAY(),Z2010,"YM")&amp;" meses"&amp;" "&amp;DATEDIF(TODAY(),Z2010,"MD")&amp;" dias"))))))))</f>
        <v>Contrato Encerrado</v>
      </c>
      <c r="AE2010" s="35">
        <f t="shared" si="156"/>
        <v>180</v>
      </c>
      <c r="AF2010" s="35">
        <f t="shared" si="157"/>
        <v>550</v>
      </c>
      <c r="AG2010" s="17" t="str">
        <f t="shared" si="158"/>
        <v>1 anos 6 meses 3 dias</v>
      </c>
    </row>
    <row r="2011" spans="1:33" ht="11.25" customHeight="1" x14ac:dyDescent="0.2">
      <c r="A2011" s="8" t="s">
        <v>9</v>
      </c>
      <c r="B2011" s="8" t="s">
        <v>13</v>
      </c>
      <c r="C2011" s="22" t="s">
        <v>23</v>
      </c>
      <c r="D2011" s="37">
        <v>2023</v>
      </c>
      <c r="E2011" s="12" t="s">
        <v>79</v>
      </c>
      <c r="F2011" s="8" t="s">
        <v>80</v>
      </c>
      <c r="G2011" s="77" t="s">
        <v>9718</v>
      </c>
      <c r="H2011" s="78" t="s">
        <v>9719</v>
      </c>
      <c r="I2011" s="14" t="s">
        <v>9720</v>
      </c>
      <c r="J2011" s="14" t="s">
        <v>1302</v>
      </c>
      <c r="K2011" s="14" t="s">
        <v>29</v>
      </c>
      <c r="L2011" s="15" t="s">
        <v>30</v>
      </c>
      <c r="M2011" s="7" t="s">
        <v>9427</v>
      </c>
      <c r="N2011" s="15" t="s">
        <v>2114</v>
      </c>
      <c r="O2011" s="15" t="s">
        <v>9560</v>
      </c>
      <c r="P2011" s="15" t="s">
        <v>2518</v>
      </c>
      <c r="Q2011" s="15" t="s">
        <v>2523</v>
      </c>
      <c r="R2011" s="20">
        <v>37600</v>
      </c>
      <c r="S2011" s="20">
        <v>45208</v>
      </c>
      <c r="T2011" s="20">
        <v>45573</v>
      </c>
      <c r="U2011" s="20"/>
      <c r="V2011" s="20"/>
      <c r="W2011" s="20"/>
      <c r="X2011" s="17"/>
      <c r="Y2011" s="17"/>
      <c r="Z2011" s="20"/>
      <c r="AA2011" s="18">
        <f t="shared" ca="1" si="155"/>
        <v>22</v>
      </c>
      <c r="AB2011" s="20" t="s">
        <v>7878</v>
      </c>
      <c r="AC2011" s="35" t="str">
        <f t="shared" si="159"/>
        <v>0 anos 11 meses 29 dias</v>
      </c>
      <c r="AD2011" s="35" t="str">
        <f ca="1">IF(AND(V2011="",T2011&lt;TODAY()),"Contrato Encerrado",IF(AND(V2011="",T2011&gt;TODAY()),DATEDIF(TODAY(),T2011,"Y")&amp;" anos"&amp;" "&amp;DATEDIF(TODAY(),T2011,"YM")&amp;" meses"&amp;" "&amp;DATEDIF(TODAY(),T2011,"MD")&amp;" dias",IF(AND(X2011="",V2011&lt;TODAY()),"Contrato Encerrado",IF(AND(X2011="",V2011&gt;TODAY()),DATEDIF(TODAY(),V2011,"Y")&amp;" anos"&amp;" "&amp;DATEDIF(TODAY(),V2011,"YM")&amp;" meses"&amp;" "&amp;DATEDIF(TODAY(),V2011,"MD")&amp;" dias",IF(AND(Z2011="",X2011&lt;TODAY()),"Contrato Encerrado",IF(AND(Z2011="",X2011&gt;TODAY()),DATEDIF(TODAY(),X2011,"Y")&amp;" anos"&amp;" "&amp;DATEDIF(TODAY(),X2011,"YM")&amp;" meses"&amp;" "&amp;DATEDIF(TODAY(),X2011,"MD")&amp;" dias",IF(AND(Z2011&lt;&gt;””,Z2011&lt;TODAY()),"Contrato Encerrado",IF(AND(Z2011&lt;&gt;"",Z2011&gt;TODAY()),DATEDIF(TODAY(),Z2011,"Y")&amp;" anos"&amp;" "&amp;DATEDIF(TODAY(),Z2011,"YM")&amp;" meses"&amp;" "&amp;DATEDIF(TODAY(),Z2011,"MD")&amp;" dias"))))))))</f>
        <v>Contrato Encerrado</v>
      </c>
      <c r="AE2011" s="35">
        <f t="shared" si="156"/>
        <v>365</v>
      </c>
      <c r="AF2011" s="35">
        <f t="shared" si="157"/>
        <v>365</v>
      </c>
      <c r="AG2011" s="17" t="str">
        <f t="shared" si="158"/>
        <v>0 anos 11 meses 30 dias</v>
      </c>
    </row>
    <row r="2012" spans="1:33" ht="11.25" customHeight="1" x14ac:dyDescent="0.2">
      <c r="A2012" s="8" t="s">
        <v>9</v>
      </c>
      <c r="B2012" s="8" t="s">
        <v>13</v>
      </c>
      <c r="C2012" s="22" t="s">
        <v>14</v>
      </c>
      <c r="D2012" s="37">
        <v>2023</v>
      </c>
      <c r="E2012" s="23" t="s">
        <v>1111</v>
      </c>
      <c r="F2012" s="8" t="s">
        <v>1112</v>
      </c>
      <c r="G2012" s="77" t="s">
        <v>6631</v>
      </c>
      <c r="H2012" s="78" t="s">
        <v>6632</v>
      </c>
      <c r="I2012" s="9" t="s">
        <v>6633</v>
      </c>
      <c r="J2012" s="14" t="s">
        <v>14943</v>
      </c>
      <c r="K2012" s="9" t="s">
        <v>29</v>
      </c>
      <c r="L2012" s="24" t="s">
        <v>30</v>
      </c>
      <c r="M2012" s="7" t="s">
        <v>9427</v>
      </c>
      <c r="N2012" s="24" t="s">
        <v>2100</v>
      </c>
      <c r="O2012" s="24"/>
      <c r="P2012" s="24" t="s">
        <v>2518</v>
      </c>
      <c r="Q2012" s="24" t="s">
        <v>2523</v>
      </c>
      <c r="R2012" s="17">
        <v>34631</v>
      </c>
      <c r="S2012" s="17">
        <v>44958</v>
      </c>
      <c r="T2012" s="20">
        <v>45625</v>
      </c>
      <c r="U2012" s="20"/>
      <c r="V2012" s="20"/>
      <c r="W2012" s="17"/>
      <c r="X2012" s="17"/>
      <c r="Y2012" s="17"/>
      <c r="Z2012" s="20"/>
      <c r="AA2012" s="18">
        <f t="shared" ca="1" si="155"/>
        <v>30</v>
      </c>
      <c r="AB2012" s="19" t="s">
        <v>7878</v>
      </c>
      <c r="AC2012" s="35" t="str">
        <f t="shared" si="159"/>
        <v>1 anos 9 meses 28 dias</v>
      </c>
      <c r="AD2012" s="35" t="str">
        <f ca="1">IF(AND(V2012="",T2012&lt;TODAY()),"Contrato Encerrado",IF(AND(V2012="",T2012&gt;TODAY()),DATEDIF(TODAY(),T2012,"Y")&amp;" anos"&amp;" "&amp;DATEDIF(TODAY(),T2012,"YM")&amp;" meses"&amp;" "&amp;DATEDIF(TODAY(),T2012,"MD")&amp;" dias",IF(AND(X2012="",V2012&lt;TODAY()),"Contrato Encerrado",IF(AND(X2012="",V2012&gt;TODAY()),DATEDIF(TODAY(),V2012,"Y")&amp;" anos"&amp;" "&amp;DATEDIF(TODAY(),V2012,"YM")&amp;" meses"&amp;" "&amp;DATEDIF(TODAY(),V2012,"MD")&amp;" dias",IF(AND(Z2012="",X2012&lt;TODAY()),"Contrato Encerrado",IF(AND(Z2012="",X2012&gt;TODAY()),DATEDIF(TODAY(),X2012,"Y")&amp;" anos"&amp;" "&amp;DATEDIF(TODAY(),X2012,"YM")&amp;" meses"&amp;" "&amp;DATEDIF(TODAY(),X2012,"MD")&amp;" dias",IF(AND(Z2012&lt;&gt;””,Z2012&lt;TODAY()),"Contrato Encerrado",IF(AND(Z2012&lt;&gt;"",Z2012&gt;TODAY()),DATEDIF(TODAY(),Z2012,"Y")&amp;" anos"&amp;" "&amp;DATEDIF(TODAY(),Z2012,"YM")&amp;" meses"&amp;" "&amp;DATEDIF(TODAY(),Z2012,"MD")&amp;" dias"))))))))</f>
        <v>Contrato Encerrado</v>
      </c>
      <c r="AE2012" s="35">
        <f t="shared" si="156"/>
        <v>667</v>
      </c>
      <c r="AF2012" s="35">
        <f t="shared" si="157"/>
        <v>63</v>
      </c>
      <c r="AG2012" s="17" t="str">
        <f t="shared" si="158"/>
        <v>0 anos 2 meses 3 dias</v>
      </c>
    </row>
    <row r="2013" spans="1:33" ht="11.25" customHeight="1" x14ac:dyDescent="0.2">
      <c r="A2013" s="8" t="s">
        <v>9</v>
      </c>
      <c r="B2013" s="8" t="s">
        <v>13</v>
      </c>
      <c r="C2013" s="22" t="s">
        <v>17</v>
      </c>
      <c r="D2013" s="37">
        <v>2023</v>
      </c>
      <c r="E2013" s="23" t="s">
        <v>6024</v>
      </c>
      <c r="F2013" s="8" t="s">
        <v>6025</v>
      </c>
      <c r="G2013" s="77" t="s">
        <v>6634</v>
      </c>
      <c r="H2013" s="78" t="s">
        <v>6635</v>
      </c>
      <c r="I2013" s="9" t="s">
        <v>6636</v>
      </c>
      <c r="J2013" s="14" t="s">
        <v>1302</v>
      </c>
      <c r="K2013" s="9" t="s">
        <v>29</v>
      </c>
      <c r="L2013" s="24" t="s">
        <v>30</v>
      </c>
      <c r="M2013" s="7" t="s">
        <v>9427</v>
      </c>
      <c r="N2013" s="15" t="s">
        <v>2103</v>
      </c>
      <c r="O2013" s="24"/>
      <c r="P2013" s="24" t="s">
        <v>2518</v>
      </c>
      <c r="Q2013" s="24" t="s">
        <v>4109</v>
      </c>
      <c r="R2013" s="17">
        <v>34743</v>
      </c>
      <c r="S2013" s="17">
        <v>45048</v>
      </c>
      <c r="T2013" s="31">
        <v>45154</v>
      </c>
      <c r="U2013" s="114"/>
      <c r="V2013" s="111"/>
      <c r="W2013" s="114"/>
      <c r="X2013" s="17"/>
      <c r="Y2013" s="17"/>
      <c r="Z2013" s="111"/>
      <c r="AA2013" s="18">
        <f t="shared" ca="1" si="155"/>
        <v>30</v>
      </c>
      <c r="AB2013" s="19" t="s">
        <v>7878</v>
      </c>
      <c r="AC2013" s="35" t="str">
        <f t="shared" si="159"/>
        <v>0 anos 3 meses 14 dias</v>
      </c>
      <c r="AD2013" s="35" t="str">
        <f ca="1">IF(AND(V2013="",T2013&lt;TODAY()),"Contrato Encerrado",IF(AND(V2013="",T2013&gt;TODAY()),DATEDIF(TODAY(),T2013,"Y")&amp;" anos"&amp;" "&amp;DATEDIF(TODAY(),T2013,"YM")&amp;" meses"&amp;" "&amp;DATEDIF(TODAY(),T2013,"MD")&amp;" dias",IF(AND(X2013="",V2013&lt;TODAY()),"Contrato Encerrado",IF(AND(X2013="",V2013&gt;TODAY()),DATEDIF(TODAY(),V2013,"Y")&amp;" anos"&amp;" "&amp;DATEDIF(TODAY(),V2013,"YM")&amp;" meses"&amp;" "&amp;DATEDIF(TODAY(),V2013,"MD")&amp;" dias",IF(AND(Z2013="",X2013&lt;TODAY()),"Contrato Encerrado",IF(AND(Z2013="",X2013&gt;TODAY()),DATEDIF(TODAY(),X2013,"Y")&amp;" anos"&amp;" "&amp;DATEDIF(TODAY(),X2013,"YM")&amp;" meses"&amp;" "&amp;DATEDIF(TODAY(),X2013,"MD")&amp;" dias",IF(AND(Z2013&lt;&gt;””,Z2013&lt;TODAY()),"Contrato Encerrado",IF(AND(Z2013&lt;&gt;"",Z2013&gt;TODAY()),DATEDIF(TODAY(),Z2013,"Y")&amp;" anos"&amp;" "&amp;DATEDIF(TODAY(),Z2013,"YM")&amp;" meses"&amp;" "&amp;DATEDIF(TODAY(),Z2013,"MD")&amp;" dias"))))))))</f>
        <v>Contrato Encerrado</v>
      </c>
      <c r="AE2013" s="35">
        <f t="shared" si="156"/>
        <v>106</v>
      </c>
      <c r="AF2013" s="35">
        <f t="shared" si="157"/>
        <v>624</v>
      </c>
      <c r="AG2013" s="17" t="str">
        <f t="shared" si="158"/>
        <v>1 anos 8 meses 15 dias</v>
      </c>
    </row>
    <row r="2014" spans="1:33" ht="11.25" customHeight="1" x14ac:dyDescent="0.2">
      <c r="A2014" s="8" t="s">
        <v>9</v>
      </c>
      <c r="B2014" s="8" t="s">
        <v>13</v>
      </c>
      <c r="C2014" s="22" t="s">
        <v>21</v>
      </c>
      <c r="D2014" s="37">
        <v>2023</v>
      </c>
      <c r="E2014" s="12" t="s">
        <v>157</v>
      </c>
      <c r="F2014" s="8" t="s">
        <v>158</v>
      </c>
      <c r="G2014" s="77" t="s">
        <v>9017</v>
      </c>
      <c r="H2014" s="78" t="s">
        <v>9018</v>
      </c>
      <c r="I2014" s="14" t="s">
        <v>9019</v>
      </c>
      <c r="J2014" s="14" t="s">
        <v>14943</v>
      </c>
      <c r="K2014" s="14" t="s">
        <v>29</v>
      </c>
      <c r="L2014" s="15" t="s">
        <v>30</v>
      </c>
      <c r="M2014" s="7" t="s">
        <v>9427</v>
      </c>
      <c r="N2014" s="15" t="s">
        <v>2101</v>
      </c>
      <c r="O2014" s="15" t="s">
        <v>8130</v>
      </c>
      <c r="P2014" s="15" t="s">
        <v>2518</v>
      </c>
      <c r="Q2014" s="15" t="s">
        <v>2521</v>
      </c>
      <c r="R2014" s="20">
        <v>37294</v>
      </c>
      <c r="S2014" s="20">
        <v>45119</v>
      </c>
      <c r="T2014" s="20">
        <v>45291</v>
      </c>
      <c r="U2014" s="20"/>
      <c r="V2014" s="20"/>
      <c r="W2014" s="20"/>
      <c r="X2014" s="17"/>
      <c r="Y2014" s="17"/>
      <c r="Z2014" s="20"/>
      <c r="AA2014" s="18">
        <f t="shared" ca="1" si="155"/>
        <v>23</v>
      </c>
      <c r="AB2014" s="19" t="s">
        <v>7878</v>
      </c>
      <c r="AC2014" s="35" t="str">
        <f t="shared" si="159"/>
        <v>0 anos 5 meses 19 dias</v>
      </c>
      <c r="AD2014" s="35" t="str">
        <f ca="1">IF(AND(V2014="",T2014&lt;TODAY()),"Contrato Encerrado",IF(AND(V2014="",T2014&gt;TODAY()),DATEDIF(TODAY(),T2014,"Y")&amp;" anos"&amp;" "&amp;DATEDIF(TODAY(),T2014,"YM")&amp;" meses"&amp;" "&amp;DATEDIF(TODAY(),T2014,"MD")&amp;" dias",IF(AND(X2014="",V2014&lt;TODAY()),"Contrato Encerrado",IF(AND(X2014="",V2014&gt;TODAY()),DATEDIF(TODAY(),V2014,"Y")&amp;" anos"&amp;" "&amp;DATEDIF(TODAY(),V2014,"YM")&amp;" meses"&amp;" "&amp;DATEDIF(TODAY(),V2014,"MD")&amp;" dias",IF(AND(Z2014="",X2014&lt;TODAY()),"Contrato Encerrado",IF(AND(Z2014="",X2014&gt;TODAY()),DATEDIF(TODAY(),X2014,"Y")&amp;" anos"&amp;" "&amp;DATEDIF(TODAY(),X2014,"YM")&amp;" meses"&amp;" "&amp;DATEDIF(TODAY(),X2014,"MD")&amp;" dias",IF(AND(Z2014&lt;&gt;””,Z2014&lt;TODAY()),"Contrato Encerrado",IF(AND(Z2014&lt;&gt;"",Z2014&gt;TODAY()),DATEDIF(TODAY(),Z2014,"Y")&amp;" anos"&amp;" "&amp;DATEDIF(TODAY(),Z2014,"YM")&amp;" meses"&amp;" "&amp;DATEDIF(TODAY(),Z2014,"MD")&amp;" dias"))))))))</f>
        <v>Contrato Encerrado</v>
      </c>
      <c r="AE2014" s="35">
        <f t="shared" si="156"/>
        <v>172</v>
      </c>
      <c r="AF2014" s="35">
        <f t="shared" si="157"/>
        <v>558</v>
      </c>
      <c r="AG2014" s="17" t="str">
        <f t="shared" si="158"/>
        <v>1 anos 6 meses 11 dias</v>
      </c>
    </row>
    <row r="2015" spans="1:33" ht="11.25" customHeight="1" x14ac:dyDescent="0.2">
      <c r="A2015" s="141" t="s">
        <v>9</v>
      </c>
      <c r="B2015" s="142" t="s">
        <v>13</v>
      </c>
      <c r="C2015" s="143" t="s">
        <v>22</v>
      </c>
      <c r="D2015" s="144">
        <v>2022</v>
      </c>
      <c r="E2015" s="145" t="s">
        <v>307</v>
      </c>
      <c r="F2015" s="141" t="s">
        <v>308</v>
      </c>
      <c r="G2015" s="146" t="s">
        <v>381</v>
      </c>
      <c r="H2015" s="147" t="s">
        <v>382</v>
      </c>
      <c r="I2015" s="148" t="s">
        <v>383</v>
      </c>
      <c r="J2015" s="14" t="s">
        <v>14943</v>
      </c>
      <c r="K2015" s="148" t="s">
        <v>29</v>
      </c>
      <c r="L2015" s="149" t="s">
        <v>30</v>
      </c>
      <c r="M2015" s="7" t="s">
        <v>9427</v>
      </c>
      <c r="N2015" s="150" t="s">
        <v>2113</v>
      </c>
      <c r="O2015" s="150"/>
      <c r="P2015" s="150" t="s">
        <v>2517</v>
      </c>
      <c r="Q2015" s="150" t="s">
        <v>2522</v>
      </c>
      <c r="R2015" s="151">
        <v>35710</v>
      </c>
      <c r="S2015" s="151">
        <v>44327</v>
      </c>
      <c r="T2015" s="151">
        <v>45069</v>
      </c>
      <c r="U2015" s="151"/>
      <c r="V2015" s="151"/>
      <c r="W2015" s="151"/>
      <c r="X2015" s="17"/>
      <c r="Y2015" s="17"/>
      <c r="Z2015" s="151"/>
      <c r="AA2015" s="152">
        <f t="shared" ca="1" si="155"/>
        <v>28</v>
      </c>
      <c r="AB2015" s="153" t="s">
        <v>7878</v>
      </c>
      <c r="AC2015" s="35" t="str">
        <f t="shared" si="159"/>
        <v>2 anos 0 meses 12 dias</v>
      </c>
      <c r="AD2015" s="132" t="str">
        <f ca="1">IF(AND(V2015="",T2015&lt;TODAY()),"Contrato Encerrado",IF(AND(V2015="",T2015&gt;TODAY()),DATEDIF(TODAY(),T2015,"Y")&amp;" anos"&amp;" "&amp;DATEDIF(TODAY(),T2015,"YM")&amp;" meses"&amp;" "&amp;DATEDIF(TODAY(),T2015,"MD")&amp;" dias",IF(AND(X2015="",V2015&lt;TODAY()),"Contrato Encerrado",IF(AND(X2015="",V2015&gt;TODAY()),DATEDIF(TODAY(),V2015,"Y")&amp;" anos"&amp;" "&amp;DATEDIF(TODAY(),V2015,"YM")&amp;" meses"&amp;" "&amp;DATEDIF(TODAY(),V2015,"MD")&amp;" dias",IF(AND(Z2015="",X2015&lt;TODAY()),"Contrato Encerrado",IF(AND(Z2015="",X2015&gt;TODAY()),DATEDIF(TODAY(),X2015,"Y")&amp;" anos"&amp;" "&amp;DATEDIF(TODAY(),X2015,"YM")&amp;" meses"&amp;" "&amp;DATEDIF(TODAY(),X2015,"MD")&amp;" dias",IF(AND(Z2015&lt;&gt;””,Z2015&lt;TODAY()),"Contrato Encerrado",IF(AND(Z2015&lt;&gt;"",Z2015&gt;TODAY()),DATEDIF(TODAY(),Z2015,"Y")&amp;" anos"&amp;" "&amp;DATEDIF(TODAY(),Z2015,"YM")&amp;" meses"&amp;" "&amp;DATEDIF(TODAY(),Z2015,"MD")&amp;" dias"))))))))</f>
        <v>Contrato Encerrado</v>
      </c>
      <c r="AE2015" s="132">
        <f t="shared" si="156"/>
        <v>742</v>
      </c>
      <c r="AF2015" s="132">
        <f t="shared" si="157"/>
        <v>-12</v>
      </c>
      <c r="AG2015" s="133" t="str">
        <f t="shared" si="158"/>
        <v>ESTÁGIO COMPLETOU 2 ANOS</v>
      </c>
    </row>
    <row r="2016" spans="1:33" ht="11.25" customHeight="1" x14ac:dyDescent="0.2">
      <c r="A2016" s="8" t="s">
        <v>9</v>
      </c>
      <c r="B2016" s="8" t="s">
        <v>13</v>
      </c>
      <c r="C2016" s="22" t="s">
        <v>14</v>
      </c>
      <c r="D2016" s="37">
        <v>2023</v>
      </c>
      <c r="E2016" s="23" t="s">
        <v>1708</v>
      </c>
      <c r="F2016" s="8" t="s">
        <v>1709</v>
      </c>
      <c r="G2016" s="77" t="s">
        <v>6637</v>
      </c>
      <c r="H2016" s="78" t="s">
        <v>6638</v>
      </c>
      <c r="I2016" s="9" t="s">
        <v>6639</v>
      </c>
      <c r="J2016" s="14" t="s">
        <v>14943</v>
      </c>
      <c r="K2016" s="9" t="s">
        <v>29</v>
      </c>
      <c r="L2016" s="24" t="s">
        <v>81</v>
      </c>
      <c r="M2016" s="7" t="s">
        <v>82</v>
      </c>
      <c r="N2016" s="24" t="s">
        <v>4113</v>
      </c>
      <c r="O2016" s="24"/>
      <c r="P2016" s="24" t="s">
        <v>2518</v>
      </c>
      <c r="Q2016" s="24" t="s">
        <v>2523</v>
      </c>
      <c r="R2016" s="17">
        <v>32443</v>
      </c>
      <c r="S2016" s="17">
        <v>44956</v>
      </c>
      <c r="T2016" s="31">
        <v>45337</v>
      </c>
      <c r="U2016" s="17"/>
      <c r="V2016" s="31"/>
      <c r="W2016" s="17"/>
      <c r="X2016" s="17"/>
      <c r="Y2016" s="17"/>
      <c r="Z2016" s="31"/>
      <c r="AA2016" s="18">
        <f t="shared" ca="1" si="155"/>
        <v>36</v>
      </c>
      <c r="AB2016" s="19" t="s">
        <v>7878</v>
      </c>
      <c r="AC2016" s="35" t="str">
        <f t="shared" si="159"/>
        <v>1 anos 0 meses 16 dias</v>
      </c>
      <c r="AD2016" s="35" t="str">
        <f ca="1">IF(AND(V2016="",T2016&lt;TODAY()),"Contrato Encerrado",IF(AND(V2016="",T2016&gt;TODAY()),DATEDIF(TODAY(),T2016,"Y")&amp;" anos"&amp;" "&amp;DATEDIF(TODAY(),T2016,"YM")&amp;" meses"&amp;" "&amp;DATEDIF(TODAY(),T2016,"MD")&amp;" dias",IF(AND(X2016="",V2016&lt;TODAY()),"Contrato Encerrado",IF(AND(X2016="",V2016&gt;TODAY()),DATEDIF(TODAY(),V2016,"Y")&amp;" anos"&amp;" "&amp;DATEDIF(TODAY(),V2016,"YM")&amp;" meses"&amp;" "&amp;DATEDIF(TODAY(),V2016,"MD")&amp;" dias",IF(AND(Z2016="",X2016&lt;TODAY()),"Contrato Encerrado",IF(AND(Z2016="",X2016&gt;TODAY()),DATEDIF(TODAY(),X2016,"Y")&amp;" anos"&amp;" "&amp;DATEDIF(TODAY(),X2016,"YM")&amp;" meses"&amp;" "&amp;DATEDIF(TODAY(),X2016,"MD")&amp;" dias",IF(AND(Z2016&lt;&gt;””,Z2016&lt;TODAY()),"Contrato Encerrado",IF(AND(Z2016&lt;&gt;"",Z2016&gt;TODAY()),DATEDIF(TODAY(),Z2016,"Y")&amp;" anos"&amp;" "&amp;DATEDIF(TODAY(),Z2016,"YM")&amp;" meses"&amp;" "&amp;DATEDIF(TODAY(),Z2016,"MD")&amp;" dias"))))))))</f>
        <v>Contrato Encerrado</v>
      </c>
      <c r="AE2016" s="35">
        <f t="shared" si="156"/>
        <v>381</v>
      </c>
      <c r="AF2016" s="35">
        <f t="shared" si="157"/>
        <v>349</v>
      </c>
      <c r="AG2016" s="17" t="str">
        <f t="shared" si="158"/>
        <v>0 anos 11 meses 14 dias</v>
      </c>
    </row>
    <row r="2017" spans="1:33" ht="11.25" customHeight="1" x14ac:dyDescent="0.2">
      <c r="A2017" s="8" t="s">
        <v>9</v>
      </c>
      <c r="B2017" s="8" t="s">
        <v>13</v>
      </c>
      <c r="C2017" s="22" t="s">
        <v>22</v>
      </c>
      <c r="D2017" s="35">
        <v>2025</v>
      </c>
      <c r="E2017" s="12" t="s">
        <v>79</v>
      </c>
      <c r="F2017" s="8" t="s">
        <v>80</v>
      </c>
      <c r="G2017" s="14" t="s">
        <v>17990</v>
      </c>
      <c r="H2017" s="8" t="s">
        <v>17991</v>
      </c>
      <c r="I2017" s="14" t="s">
        <v>17992</v>
      </c>
      <c r="J2017" s="14" t="s">
        <v>10</v>
      </c>
      <c r="K2017" s="14" t="s">
        <v>29</v>
      </c>
      <c r="L2017" s="15" t="s">
        <v>30</v>
      </c>
      <c r="M2017" s="7" t="s">
        <v>16153</v>
      </c>
      <c r="N2017" s="15" t="s">
        <v>2100</v>
      </c>
      <c r="O2017" s="15" t="s">
        <v>17131</v>
      </c>
      <c r="P2017" s="15" t="s">
        <v>2518</v>
      </c>
      <c r="Q2017" s="15" t="s">
        <v>2523</v>
      </c>
      <c r="R2017" s="20">
        <v>37791</v>
      </c>
      <c r="S2017" s="20">
        <v>45901</v>
      </c>
      <c r="T2017" s="20">
        <v>46265</v>
      </c>
      <c r="U2017" s="21"/>
      <c r="V2017" s="15"/>
      <c r="W2017" s="35"/>
      <c r="X2017" s="17"/>
      <c r="Y2017" s="17"/>
      <c r="Z2017" s="183"/>
      <c r="AA2017" s="21">
        <f t="shared" ca="1" si="155"/>
        <v>22</v>
      </c>
      <c r="AB2017" s="35" t="s">
        <v>7878</v>
      </c>
      <c r="AC2017" s="35" t="str">
        <f t="shared" si="159"/>
        <v>0 anos 11 meses 30 dias</v>
      </c>
      <c r="AD2017" s="35" t="str">
        <f ca="1">IF(AND(V2017="",T2017&lt;TODAY()),"Contrato Encerrado",IF(AND(V2017="",T2017&gt;TODAY()),DATEDIF(TODAY(),T2017,"Y")&amp;" anos"&amp;" "&amp;DATEDIF(TODAY(),T2017,"YM")&amp;" meses"&amp;" "&amp;DATEDIF(TODAY(),T2017,"MD")&amp;" dias",IF(AND(X2017="",V2017&lt;TODAY()),"Contrato Encerrado",IF(AND(X2017="",V2017&gt;TODAY()),DATEDIF(TODAY(),V2017,"Y")&amp;" anos"&amp;" "&amp;DATEDIF(TODAY(),V2017,"YM")&amp;" meses"&amp;" "&amp;DATEDIF(TODAY(),V2017,"MD")&amp;" dias",IF(AND(Z2017="",X2017&lt;TODAY()),"Contrato Encerrado",IF(AND(Z2017="",X2017&gt;TODAY()),DATEDIF(TODAY(),X2017,"Y")&amp;" anos"&amp;" "&amp;DATEDIF(TODAY(),X2017,"YM")&amp;" meses"&amp;" "&amp;DATEDIF(TODAY(),X2017,"MD")&amp;" dias",IF(AND(Z2017&lt;&gt;””,Z2017&lt;TODAY()),"Contrato Encerrado",IF(AND(Z2017&lt;&gt;"",Z2017&gt;TODAY()),DATEDIF(TODAY(),Z2017,"Y")&amp;" anos"&amp;" "&amp;DATEDIF(TODAY(),Z2017,"YM")&amp;" meses"&amp;" "&amp;DATEDIF(TODAY(),Z2017,"MD")&amp;" dias"))))))))</f>
        <v>0 anos 10 meses 24 dias</v>
      </c>
      <c r="AE2017" s="35">
        <f t="shared" si="156"/>
        <v>364</v>
      </c>
      <c r="AF2017" s="35">
        <f t="shared" si="157"/>
        <v>366</v>
      </c>
      <c r="AG2017" s="17" t="str">
        <f t="shared" si="158"/>
        <v>0 anos 11 meses 31 dias</v>
      </c>
    </row>
    <row r="2018" spans="1:33" ht="11.25" customHeight="1" x14ac:dyDescent="0.2">
      <c r="A2018" s="8" t="s">
        <v>9</v>
      </c>
      <c r="B2018" s="8" t="s">
        <v>13</v>
      </c>
      <c r="C2018" s="22" t="s">
        <v>22</v>
      </c>
      <c r="D2018" s="35">
        <v>2025</v>
      </c>
      <c r="E2018" s="12" t="s">
        <v>27</v>
      </c>
      <c r="F2018" s="8" t="s">
        <v>28</v>
      </c>
      <c r="G2018" s="14" t="s">
        <v>17993</v>
      </c>
      <c r="H2018" s="8" t="s">
        <v>17994</v>
      </c>
      <c r="I2018" s="14" t="s">
        <v>17995</v>
      </c>
      <c r="J2018" s="14" t="s">
        <v>10</v>
      </c>
      <c r="K2018" s="14" t="s">
        <v>29</v>
      </c>
      <c r="L2018" s="15" t="s">
        <v>30</v>
      </c>
      <c r="M2018" s="7" t="s">
        <v>16153</v>
      </c>
      <c r="N2018" s="15" t="s">
        <v>17939</v>
      </c>
      <c r="O2018" s="15" t="s">
        <v>17996</v>
      </c>
      <c r="P2018" s="15" t="s">
        <v>2518</v>
      </c>
      <c r="Q2018" s="15" t="s">
        <v>2521</v>
      </c>
      <c r="R2018" s="20">
        <v>34812</v>
      </c>
      <c r="S2018" s="15" t="s">
        <v>14946</v>
      </c>
      <c r="T2018" s="20">
        <v>46274</v>
      </c>
      <c r="U2018" s="21"/>
      <c r="V2018" s="15"/>
      <c r="W2018" s="35"/>
      <c r="X2018" s="17"/>
      <c r="Y2018" s="17"/>
      <c r="Z2018" s="183"/>
      <c r="AA2018" s="21">
        <f t="shared" ca="1" si="155"/>
        <v>30</v>
      </c>
      <c r="AB2018" s="35" t="s">
        <v>7878</v>
      </c>
      <c r="AC2018" s="35" t="str">
        <f t="shared" si="159"/>
        <v>0 anos 11 meses 30 dias</v>
      </c>
      <c r="AD2018" s="35" t="str">
        <f ca="1">IF(AND(V2018="",T2018&lt;TODAY()),"Contrato Encerrado",IF(AND(V2018="",T2018&gt;TODAY()),DATEDIF(TODAY(),T2018,"Y")&amp;" anos"&amp;" "&amp;DATEDIF(TODAY(),T2018,"YM")&amp;" meses"&amp;" "&amp;DATEDIF(TODAY(),T2018,"MD")&amp;" dias",IF(AND(X2018="",V2018&lt;TODAY()),"Contrato Encerrado",IF(AND(X2018="",V2018&gt;TODAY()),DATEDIF(TODAY(),V2018,"Y")&amp;" anos"&amp;" "&amp;DATEDIF(TODAY(),V2018,"YM")&amp;" meses"&amp;" "&amp;DATEDIF(TODAY(),V2018,"MD")&amp;" dias",IF(AND(Z2018="",X2018&lt;TODAY()),"Contrato Encerrado",IF(AND(Z2018="",X2018&gt;TODAY()),DATEDIF(TODAY(),X2018,"Y")&amp;" anos"&amp;" "&amp;DATEDIF(TODAY(),X2018,"YM")&amp;" meses"&amp;" "&amp;DATEDIF(TODAY(),X2018,"MD")&amp;" dias",IF(AND(Z2018&lt;&gt;””,Z2018&lt;TODAY()),"Contrato Encerrado",IF(AND(Z2018&lt;&gt;"",Z2018&gt;TODAY()),DATEDIF(TODAY(),Z2018,"Y")&amp;" anos"&amp;" "&amp;DATEDIF(TODAY(),Z2018,"YM")&amp;" meses"&amp;" "&amp;DATEDIF(TODAY(),Z2018,"MD")&amp;" dias"))))))))</f>
        <v>0 anos 11 meses 2 dias</v>
      </c>
      <c r="AE2018" s="35">
        <f t="shared" si="156"/>
        <v>364</v>
      </c>
      <c r="AF2018" s="35">
        <f t="shared" si="157"/>
        <v>366</v>
      </c>
      <c r="AG2018" s="17" t="str">
        <f t="shared" si="158"/>
        <v>0 anos 11 meses 31 dias</v>
      </c>
    </row>
    <row r="2019" spans="1:33" ht="11.25" customHeight="1" x14ac:dyDescent="0.2">
      <c r="A2019" s="8" t="s">
        <v>9</v>
      </c>
      <c r="B2019" s="10" t="s">
        <v>13</v>
      </c>
      <c r="C2019" s="11" t="s">
        <v>21</v>
      </c>
      <c r="D2019" s="36">
        <v>2021</v>
      </c>
      <c r="E2019" s="14" t="s">
        <v>1111</v>
      </c>
      <c r="F2019" s="8" t="s">
        <v>1112</v>
      </c>
      <c r="G2019" s="77" t="s">
        <v>3530</v>
      </c>
      <c r="H2019" s="78" t="s">
        <v>3531</v>
      </c>
      <c r="I2019" s="14" t="s">
        <v>3532</v>
      </c>
      <c r="J2019" s="14" t="s">
        <v>1302</v>
      </c>
      <c r="K2019" s="14" t="s">
        <v>29</v>
      </c>
      <c r="L2019" s="15" t="s">
        <v>30</v>
      </c>
      <c r="M2019" s="7" t="s">
        <v>9427</v>
      </c>
      <c r="N2019" s="16" t="s">
        <v>2113</v>
      </c>
      <c r="O2019" s="26"/>
      <c r="P2019" s="26" t="s">
        <v>2517</v>
      </c>
      <c r="Q2019" s="26" t="s">
        <v>2522</v>
      </c>
      <c r="R2019" s="31">
        <v>36282</v>
      </c>
      <c r="S2019" s="31">
        <v>44396</v>
      </c>
      <c r="T2019" s="111">
        <v>44470</v>
      </c>
      <c r="U2019" s="31"/>
      <c r="V2019" s="31"/>
      <c r="W2019" s="31"/>
      <c r="X2019" s="17"/>
      <c r="Y2019" s="17"/>
      <c r="Z2019" s="31"/>
      <c r="AA2019" s="18">
        <f t="shared" ca="1" si="155"/>
        <v>26</v>
      </c>
      <c r="AB2019" s="19" t="s">
        <v>7878</v>
      </c>
      <c r="AC2019" s="35" t="str">
        <f t="shared" si="159"/>
        <v>0 anos 2 meses 12 dias</v>
      </c>
      <c r="AD2019" s="35" t="str">
        <f ca="1">IF(AND(V2019="",T2019&lt;TODAY()),"Contrato Encerrado",IF(AND(V2019="",T2019&gt;TODAY()),DATEDIF(TODAY(),T2019,"Y")&amp;" anos"&amp;" "&amp;DATEDIF(TODAY(),T2019,"YM")&amp;" meses"&amp;" "&amp;DATEDIF(TODAY(),T2019,"MD")&amp;" dias",IF(AND(X2019="",V2019&lt;TODAY()),"Contrato Encerrado",IF(AND(X2019="",V2019&gt;TODAY()),DATEDIF(TODAY(),V2019,"Y")&amp;" anos"&amp;" "&amp;DATEDIF(TODAY(),V2019,"YM")&amp;" meses"&amp;" "&amp;DATEDIF(TODAY(),V2019,"MD")&amp;" dias",IF(AND(Z2019="",X2019&lt;TODAY()),"Contrato Encerrado",IF(AND(Z2019="",X2019&gt;TODAY()),DATEDIF(TODAY(),X2019,"Y")&amp;" anos"&amp;" "&amp;DATEDIF(TODAY(),X2019,"YM")&amp;" meses"&amp;" "&amp;DATEDIF(TODAY(),X2019,"MD")&amp;" dias",IF(AND(Z2019&lt;&gt;””,Z2019&lt;TODAY()),"Contrato Encerrado",IF(AND(Z2019&lt;&gt;"",Z2019&gt;TODAY()),DATEDIF(TODAY(),Z2019,"Y")&amp;" anos"&amp;" "&amp;DATEDIF(TODAY(),Z2019,"YM")&amp;" meses"&amp;" "&amp;DATEDIF(TODAY(),Z2019,"MD")&amp;" dias"))))))))</f>
        <v>Contrato Encerrado</v>
      </c>
      <c r="AE2019" s="35">
        <f t="shared" si="156"/>
        <v>74</v>
      </c>
      <c r="AF2019" s="35">
        <f t="shared" si="157"/>
        <v>656</v>
      </c>
      <c r="AG2019" s="17" t="str">
        <f t="shared" si="158"/>
        <v>1 anos 9 meses 17 dias</v>
      </c>
    </row>
    <row r="2020" spans="1:33" ht="11.25" customHeight="1" x14ac:dyDescent="0.2">
      <c r="A2020" s="8" t="s">
        <v>9</v>
      </c>
      <c r="B2020" s="8" t="s">
        <v>13</v>
      </c>
      <c r="C2020" s="22" t="s">
        <v>16</v>
      </c>
      <c r="D2020" s="37">
        <v>2023</v>
      </c>
      <c r="E2020" s="23" t="s">
        <v>510</v>
      </c>
      <c r="F2020" s="8" t="s">
        <v>511</v>
      </c>
      <c r="G2020" s="77" t="s">
        <v>6640</v>
      </c>
      <c r="H2020" s="78" t="s">
        <v>6641</v>
      </c>
      <c r="I2020" s="9" t="s">
        <v>6642</v>
      </c>
      <c r="J2020" s="14" t="s">
        <v>1302</v>
      </c>
      <c r="K2020" s="9" t="s">
        <v>29</v>
      </c>
      <c r="L2020" s="24" t="s">
        <v>30</v>
      </c>
      <c r="M2020" s="7" t="s">
        <v>9427</v>
      </c>
      <c r="N2020" s="15" t="s">
        <v>2098</v>
      </c>
      <c r="O2020" s="24"/>
      <c r="P2020" s="24" t="s">
        <v>2518</v>
      </c>
      <c r="Q2020" s="24" t="s">
        <v>2523</v>
      </c>
      <c r="R2020" s="17">
        <v>37105</v>
      </c>
      <c r="S2020" s="17">
        <v>44949</v>
      </c>
      <c r="T2020" s="31">
        <v>45526</v>
      </c>
      <c r="U2020" s="17"/>
      <c r="V2020" s="31"/>
      <c r="W2020" s="17"/>
      <c r="X2020" s="17"/>
      <c r="Y2020" s="17"/>
      <c r="Z2020" s="31"/>
      <c r="AA2020" s="18">
        <f t="shared" ca="1" si="155"/>
        <v>24</v>
      </c>
      <c r="AB2020" s="19" t="s">
        <v>7878</v>
      </c>
      <c r="AC2020" s="35" t="str">
        <f t="shared" si="159"/>
        <v>1 anos 6 meses 30 dias</v>
      </c>
      <c r="AD2020" s="35" t="str">
        <f ca="1">IF(AND(V2020="",T2020&lt;TODAY()),"Contrato Encerrado",IF(AND(V2020="",T2020&gt;TODAY()),DATEDIF(TODAY(),T2020,"Y")&amp;" anos"&amp;" "&amp;DATEDIF(TODAY(),T2020,"YM")&amp;" meses"&amp;" "&amp;DATEDIF(TODAY(),T2020,"MD")&amp;" dias",IF(AND(X2020="",V2020&lt;TODAY()),"Contrato Encerrado",IF(AND(X2020="",V2020&gt;TODAY()),DATEDIF(TODAY(),V2020,"Y")&amp;" anos"&amp;" "&amp;DATEDIF(TODAY(),V2020,"YM")&amp;" meses"&amp;" "&amp;DATEDIF(TODAY(),V2020,"MD")&amp;" dias",IF(AND(Z2020="",X2020&lt;TODAY()),"Contrato Encerrado",IF(AND(Z2020="",X2020&gt;TODAY()),DATEDIF(TODAY(),X2020,"Y")&amp;" anos"&amp;" "&amp;DATEDIF(TODAY(),X2020,"YM")&amp;" meses"&amp;" "&amp;DATEDIF(TODAY(),X2020,"MD")&amp;" dias",IF(AND(Z2020&lt;&gt;””,Z2020&lt;TODAY()),"Contrato Encerrado",IF(AND(Z2020&lt;&gt;"",Z2020&gt;TODAY()),DATEDIF(TODAY(),Z2020,"Y")&amp;" anos"&amp;" "&amp;DATEDIF(TODAY(),Z2020,"YM")&amp;" meses"&amp;" "&amp;DATEDIF(TODAY(),Z2020,"MD")&amp;" dias"))))))))</f>
        <v>Contrato Encerrado</v>
      </c>
      <c r="AE2020" s="35">
        <f t="shared" si="156"/>
        <v>577</v>
      </c>
      <c r="AF2020" s="35">
        <f t="shared" si="157"/>
        <v>153</v>
      </c>
      <c r="AG2020" s="17" t="str">
        <f t="shared" si="158"/>
        <v>0 anos 5 meses 1 dias</v>
      </c>
    </row>
    <row r="2021" spans="1:33" ht="11.25" customHeight="1" x14ac:dyDescent="0.2">
      <c r="A2021" s="8" t="s">
        <v>9</v>
      </c>
      <c r="B2021" s="8" t="s">
        <v>13</v>
      </c>
      <c r="C2021" s="22" t="s">
        <v>19</v>
      </c>
      <c r="D2021" s="37">
        <v>2024</v>
      </c>
      <c r="E2021" s="12" t="s">
        <v>1755</v>
      </c>
      <c r="F2021" s="8" t="s">
        <v>1756</v>
      </c>
      <c r="G2021" s="77" t="s">
        <v>13643</v>
      </c>
      <c r="H2021" s="78" t="s">
        <v>13644</v>
      </c>
      <c r="I2021" s="14" t="s">
        <v>13645</v>
      </c>
      <c r="J2021" s="14" t="s">
        <v>14943</v>
      </c>
      <c r="K2021" s="14" t="s">
        <v>29</v>
      </c>
      <c r="L2021" s="15" t="s">
        <v>30</v>
      </c>
      <c r="M2021" s="7" t="s">
        <v>9427</v>
      </c>
      <c r="N2021" s="15" t="s">
        <v>2103</v>
      </c>
      <c r="O2021" s="15" t="s">
        <v>9474</v>
      </c>
      <c r="P2021" s="15" t="s">
        <v>2518</v>
      </c>
      <c r="Q2021" s="15" t="s">
        <v>2523</v>
      </c>
      <c r="R2021" s="30">
        <v>35280</v>
      </c>
      <c r="S2021" s="30">
        <v>45432</v>
      </c>
      <c r="T2021" s="30">
        <v>45657</v>
      </c>
      <c r="U2021" s="20"/>
      <c r="V2021" s="20"/>
      <c r="W2021" s="30"/>
      <c r="X2021" s="17"/>
      <c r="Y2021" s="17"/>
      <c r="Z2021" s="20"/>
      <c r="AA2021" s="18">
        <f t="shared" ca="1" si="155"/>
        <v>29</v>
      </c>
      <c r="AB2021" s="15" t="s">
        <v>7878</v>
      </c>
      <c r="AC2021" s="35" t="str">
        <f t="shared" si="159"/>
        <v>0 anos 7 meses 11 dias</v>
      </c>
      <c r="AD2021" s="35" t="str">
        <f ca="1">IF(AND(V2021="",T2021&lt;TODAY()),"Contrato Encerrado",IF(AND(V2021="",T2021&gt;TODAY()),DATEDIF(TODAY(),T2021,"Y")&amp;" anos"&amp;" "&amp;DATEDIF(TODAY(),T2021,"YM")&amp;" meses"&amp;" "&amp;DATEDIF(TODAY(),T2021,"MD")&amp;" dias",IF(AND(X2021="",V2021&lt;TODAY()),"Contrato Encerrado",IF(AND(X2021="",V2021&gt;TODAY()),DATEDIF(TODAY(),V2021,"Y")&amp;" anos"&amp;" "&amp;DATEDIF(TODAY(),V2021,"YM")&amp;" meses"&amp;" "&amp;DATEDIF(TODAY(),V2021,"MD")&amp;" dias",IF(AND(Z2021="",X2021&lt;TODAY()),"Contrato Encerrado",IF(AND(Z2021="",X2021&gt;TODAY()),DATEDIF(TODAY(),X2021,"Y")&amp;" anos"&amp;" "&amp;DATEDIF(TODAY(),X2021,"YM")&amp;" meses"&amp;" "&amp;DATEDIF(TODAY(),X2021,"MD")&amp;" dias",IF(AND(Z2021&lt;&gt;””,Z2021&lt;TODAY()),"Contrato Encerrado",IF(AND(Z2021&lt;&gt;"",Z2021&gt;TODAY()),DATEDIF(TODAY(),Z2021,"Y")&amp;" anos"&amp;" "&amp;DATEDIF(TODAY(),Z2021,"YM")&amp;" meses"&amp;" "&amp;DATEDIF(TODAY(),Z2021,"MD")&amp;" dias"))))))))</f>
        <v>Contrato Encerrado</v>
      </c>
      <c r="AE2021" s="35">
        <f t="shared" si="156"/>
        <v>225</v>
      </c>
      <c r="AF2021" s="35">
        <f t="shared" si="157"/>
        <v>505</v>
      </c>
      <c r="AG2021" s="17" t="str">
        <f t="shared" si="158"/>
        <v>1 anos 4 meses 19 dias</v>
      </c>
    </row>
    <row r="2022" spans="1:33" ht="11.25" customHeight="1" x14ac:dyDescent="0.2">
      <c r="A2022" s="8" t="s">
        <v>9</v>
      </c>
      <c r="B2022" s="8" t="s">
        <v>13</v>
      </c>
      <c r="C2022" s="22" t="s">
        <v>15</v>
      </c>
      <c r="D2022" s="37">
        <v>2023</v>
      </c>
      <c r="E2022" s="23" t="s">
        <v>79</v>
      </c>
      <c r="F2022" s="8" t="s">
        <v>80</v>
      </c>
      <c r="G2022" s="77" t="s">
        <v>6643</v>
      </c>
      <c r="H2022" s="78" t="s">
        <v>6644</v>
      </c>
      <c r="I2022" s="9" t="s">
        <v>6645</v>
      </c>
      <c r="J2022" s="14" t="s">
        <v>1302</v>
      </c>
      <c r="K2022" s="9" t="s">
        <v>29</v>
      </c>
      <c r="L2022" s="24" t="s">
        <v>30</v>
      </c>
      <c r="M2022" s="7" t="s">
        <v>9427</v>
      </c>
      <c r="N2022" s="24" t="s">
        <v>2100</v>
      </c>
      <c r="O2022" s="24"/>
      <c r="P2022" s="24" t="s">
        <v>2518</v>
      </c>
      <c r="Q2022" s="24" t="s">
        <v>2523</v>
      </c>
      <c r="R2022" s="17">
        <v>37695</v>
      </c>
      <c r="S2022" s="17">
        <v>44986</v>
      </c>
      <c r="T2022" s="31">
        <v>45371</v>
      </c>
      <c r="U2022" s="17"/>
      <c r="V2022" s="31"/>
      <c r="W2022" s="17"/>
      <c r="X2022" s="17"/>
      <c r="Y2022" s="17"/>
      <c r="Z2022" s="31"/>
      <c r="AA2022" s="18">
        <f t="shared" ca="1" si="155"/>
        <v>22</v>
      </c>
      <c r="AB2022" s="19" t="s">
        <v>7878</v>
      </c>
      <c r="AC2022" s="35" t="str">
        <f t="shared" si="159"/>
        <v>1 anos 0 meses 19 dias</v>
      </c>
      <c r="AD2022" s="35" t="str">
        <f ca="1">IF(AND(V2022="",T2022&lt;TODAY()),"Contrato Encerrado",IF(AND(V2022="",T2022&gt;TODAY()),DATEDIF(TODAY(),T2022,"Y")&amp;" anos"&amp;" "&amp;DATEDIF(TODAY(),T2022,"YM")&amp;" meses"&amp;" "&amp;DATEDIF(TODAY(),T2022,"MD")&amp;" dias",IF(AND(X2022="",V2022&lt;TODAY()),"Contrato Encerrado",IF(AND(X2022="",V2022&gt;TODAY()),DATEDIF(TODAY(),V2022,"Y")&amp;" anos"&amp;" "&amp;DATEDIF(TODAY(),V2022,"YM")&amp;" meses"&amp;" "&amp;DATEDIF(TODAY(),V2022,"MD")&amp;" dias",IF(AND(Z2022="",X2022&lt;TODAY()),"Contrato Encerrado",IF(AND(Z2022="",X2022&gt;TODAY()),DATEDIF(TODAY(),X2022,"Y")&amp;" anos"&amp;" "&amp;DATEDIF(TODAY(),X2022,"YM")&amp;" meses"&amp;" "&amp;DATEDIF(TODAY(),X2022,"MD")&amp;" dias",IF(AND(Z2022&lt;&gt;””,Z2022&lt;TODAY()),"Contrato Encerrado",IF(AND(Z2022&lt;&gt;"",Z2022&gt;TODAY()),DATEDIF(TODAY(),Z2022,"Y")&amp;" anos"&amp;" "&amp;DATEDIF(TODAY(),Z2022,"YM")&amp;" meses"&amp;" "&amp;DATEDIF(TODAY(),Z2022,"MD")&amp;" dias"))))))))</f>
        <v>Contrato Encerrado</v>
      </c>
      <c r="AE2022" s="35">
        <f t="shared" si="156"/>
        <v>385</v>
      </c>
      <c r="AF2022" s="35">
        <f t="shared" si="157"/>
        <v>345</v>
      </c>
      <c r="AG2022" s="17" t="str">
        <f t="shared" si="158"/>
        <v>0 anos 11 meses 10 dias</v>
      </c>
    </row>
    <row r="2023" spans="1:33" ht="11.25" customHeight="1" x14ac:dyDescent="0.2">
      <c r="A2023" s="8" t="s">
        <v>9</v>
      </c>
      <c r="B2023" s="8" t="s">
        <v>13</v>
      </c>
      <c r="C2023" s="22" t="s">
        <v>17</v>
      </c>
      <c r="D2023" s="37">
        <v>2023</v>
      </c>
      <c r="E2023" s="23" t="s">
        <v>157</v>
      </c>
      <c r="F2023" s="8" t="s">
        <v>158</v>
      </c>
      <c r="G2023" s="77" t="s">
        <v>6646</v>
      </c>
      <c r="H2023" s="78" t="s">
        <v>6647</v>
      </c>
      <c r="I2023" s="9" t="s">
        <v>6648</v>
      </c>
      <c r="J2023" s="14" t="s">
        <v>14943</v>
      </c>
      <c r="K2023" s="9" t="s">
        <v>29</v>
      </c>
      <c r="L2023" s="24" t="s">
        <v>30</v>
      </c>
      <c r="M2023" s="7" t="s">
        <v>9427</v>
      </c>
      <c r="N2023" s="24" t="s">
        <v>2101</v>
      </c>
      <c r="O2023" s="24"/>
      <c r="P2023" s="24" t="s">
        <v>2518</v>
      </c>
      <c r="Q2023" s="24" t="s">
        <v>4109</v>
      </c>
      <c r="R2023" s="17">
        <v>36747</v>
      </c>
      <c r="S2023" s="17">
        <v>45030</v>
      </c>
      <c r="T2023" s="111">
        <v>45756</v>
      </c>
      <c r="U2023" s="70"/>
      <c r="V2023" s="20"/>
      <c r="W2023" s="17"/>
      <c r="X2023" s="17"/>
      <c r="Y2023" s="17"/>
      <c r="Z2023" s="20"/>
      <c r="AA2023" s="18">
        <f t="shared" ca="1" si="155"/>
        <v>25</v>
      </c>
      <c r="AB2023" s="19" t="s">
        <v>7878</v>
      </c>
      <c r="AC2023" s="35" t="str">
        <f t="shared" si="159"/>
        <v>1 anos 11 meses 26 dias</v>
      </c>
      <c r="AD2023" s="35" t="str">
        <f ca="1">IF(AND(V2023="",T2023&lt;TODAY()),"Contrato Encerrado",IF(AND(V2023="",T2023&gt;TODAY()),DATEDIF(TODAY(),T2023,"Y")&amp;" anos"&amp;" "&amp;DATEDIF(TODAY(),T2023,"YM")&amp;" meses"&amp;" "&amp;DATEDIF(TODAY(),T2023,"MD")&amp;" dias",IF(AND(X2023="",V2023&lt;TODAY()),"Contrato Encerrado",IF(AND(X2023="",V2023&gt;TODAY()),DATEDIF(TODAY(),V2023,"Y")&amp;" anos"&amp;" "&amp;DATEDIF(TODAY(),V2023,"YM")&amp;" meses"&amp;" "&amp;DATEDIF(TODAY(),V2023,"MD")&amp;" dias",IF(AND(Z2023="",X2023&lt;TODAY()),"Contrato Encerrado",IF(AND(Z2023="",X2023&gt;TODAY()),DATEDIF(TODAY(),X2023,"Y")&amp;" anos"&amp;" "&amp;DATEDIF(TODAY(),X2023,"YM")&amp;" meses"&amp;" "&amp;DATEDIF(TODAY(),X2023,"MD")&amp;" dias",IF(AND(Z2023&lt;&gt;””,Z2023&lt;TODAY()),"Contrato Encerrado",IF(AND(Z2023&lt;&gt;"",Z2023&gt;TODAY()),DATEDIF(TODAY(),Z2023,"Y")&amp;" anos"&amp;" "&amp;DATEDIF(TODAY(),Z2023,"YM")&amp;" meses"&amp;" "&amp;DATEDIF(TODAY(),Z2023,"MD")&amp;" dias"))))))))</f>
        <v>Contrato Encerrado</v>
      </c>
      <c r="AE2023" s="35">
        <f t="shared" si="156"/>
        <v>726</v>
      </c>
      <c r="AF2023" s="35">
        <f t="shared" si="157"/>
        <v>4</v>
      </c>
      <c r="AG2023" s="17" t="str">
        <f t="shared" si="158"/>
        <v>0 anos 0 meses 4 dias</v>
      </c>
    </row>
    <row r="2024" spans="1:33" ht="11.25" customHeight="1" x14ac:dyDescent="0.2">
      <c r="A2024" s="8" t="s">
        <v>9</v>
      </c>
      <c r="B2024" s="8" t="s">
        <v>13</v>
      </c>
      <c r="C2024" s="22" t="s">
        <v>15</v>
      </c>
      <c r="D2024" s="37">
        <v>2024</v>
      </c>
      <c r="E2024" s="23" t="s">
        <v>157</v>
      </c>
      <c r="F2024" s="8" t="s">
        <v>158</v>
      </c>
      <c r="G2024" s="77" t="s">
        <v>12200</v>
      </c>
      <c r="H2024" s="78" t="s">
        <v>12201</v>
      </c>
      <c r="I2024" s="9" t="s">
        <v>12202</v>
      </c>
      <c r="J2024" s="14" t="s">
        <v>10</v>
      </c>
      <c r="K2024" s="9" t="s">
        <v>29</v>
      </c>
      <c r="L2024" s="24" t="s">
        <v>30</v>
      </c>
      <c r="M2024" s="7" t="s">
        <v>9427</v>
      </c>
      <c r="N2024" s="24" t="s">
        <v>9016</v>
      </c>
      <c r="O2024" s="24" t="s">
        <v>8813</v>
      </c>
      <c r="P2024" s="24" t="s">
        <v>2518</v>
      </c>
      <c r="Q2024" s="24" t="s">
        <v>4109</v>
      </c>
      <c r="R2024" s="29">
        <v>38002</v>
      </c>
      <c r="S2024" s="29">
        <v>45323</v>
      </c>
      <c r="T2024" s="20">
        <v>46053</v>
      </c>
      <c r="U2024" s="20"/>
      <c r="V2024" s="20"/>
      <c r="W2024" s="29"/>
      <c r="X2024" s="17"/>
      <c r="Y2024" s="17"/>
      <c r="Z2024" s="20"/>
      <c r="AA2024" s="18">
        <f t="shared" ca="1" si="155"/>
        <v>21</v>
      </c>
      <c r="AB2024" s="18" t="s">
        <v>7878</v>
      </c>
      <c r="AC2024" s="35" t="str">
        <f t="shared" si="159"/>
        <v>1 anos 11 meses 30 dias</v>
      </c>
      <c r="AD2024" s="35" t="str">
        <f ca="1">IF(AND(V2024="",T2024&lt;TODAY()),"Contrato Encerrado",IF(AND(V2024="",T2024&gt;TODAY()),DATEDIF(TODAY(),T2024,"Y")&amp;" anos"&amp;" "&amp;DATEDIF(TODAY(),T2024,"YM")&amp;" meses"&amp;" "&amp;DATEDIF(TODAY(),T2024,"MD")&amp;" dias",IF(AND(X2024="",V2024&lt;TODAY()),"Contrato Encerrado",IF(AND(X2024="",V2024&gt;TODAY()),DATEDIF(TODAY(),V2024,"Y")&amp;" anos"&amp;" "&amp;DATEDIF(TODAY(),V2024,"YM")&amp;" meses"&amp;" "&amp;DATEDIF(TODAY(),V2024,"MD")&amp;" dias",IF(AND(Z2024="",X2024&lt;TODAY()),"Contrato Encerrado",IF(AND(Z2024="",X2024&gt;TODAY()),DATEDIF(TODAY(),X2024,"Y")&amp;" anos"&amp;" "&amp;DATEDIF(TODAY(),X2024,"YM")&amp;" meses"&amp;" "&amp;DATEDIF(TODAY(),X2024,"MD")&amp;" dias",IF(AND(Z2024&lt;&gt;””,Z2024&lt;TODAY()),"Contrato Encerrado",IF(AND(Z2024&lt;&gt;"",Z2024&gt;TODAY()),DATEDIF(TODAY(),Z2024,"Y")&amp;" anos"&amp;" "&amp;DATEDIF(TODAY(),Z2024,"YM")&amp;" meses"&amp;" "&amp;DATEDIF(TODAY(),Z2024,"MD")&amp;" dias"))))))))</f>
        <v>0 anos 3 meses 24 dias</v>
      </c>
      <c r="AE2024" s="35">
        <f t="shared" si="156"/>
        <v>730</v>
      </c>
      <c r="AF2024" s="35">
        <f t="shared" si="157"/>
        <v>0</v>
      </c>
      <c r="AG2024" s="17" t="str">
        <f t="shared" si="158"/>
        <v>ESTÁGIO COMPLETOU 2 ANOS</v>
      </c>
    </row>
    <row r="2025" spans="1:33" ht="11.25" customHeight="1" x14ac:dyDescent="0.2">
      <c r="A2025" s="8" t="s">
        <v>9</v>
      </c>
      <c r="B2025" s="8" t="s">
        <v>13</v>
      </c>
      <c r="C2025" s="22" t="s">
        <v>17</v>
      </c>
      <c r="D2025" s="37">
        <v>2024</v>
      </c>
      <c r="E2025" s="12" t="s">
        <v>1111</v>
      </c>
      <c r="F2025" s="8" t="s">
        <v>1112</v>
      </c>
      <c r="G2025" s="77" t="s">
        <v>13285</v>
      </c>
      <c r="H2025" s="78" t="s">
        <v>13286</v>
      </c>
      <c r="I2025" s="14" t="s">
        <v>13287</v>
      </c>
      <c r="J2025" s="14" t="s">
        <v>10</v>
      </c>
      <c r="K2025" s="14" t="s">
        <v>29</v>
      </c>
      <c r="L2025" s="15" t="s">
        <v>30</v>
      </c>
      <c r="M2025" s="7" t="s">
        <v>9427</v>
      </c>
      <c r="N2025" s="15" t="s">
        <v>2098</v>
      </c>
      <c r="O2025" s="15" t="s">
        <v>10152</v>
      </c>
      <c r="P2025" s="15" t="s">
        <v>2518</v>
      </c>
      <c r="Q2025" s="15" t="s">
        <v>2523</v>
      </c>
      <c r="R2025" s="30">
        <v>36655</v>
      </c>
      <c r="S2025" s="30">
        <v>45414</v>
      </c>
      <c r="T2025" s="20">
        <v>46143</v>
      </c>
      <c r="U2025" s="20"/>
      <c r="V2025" s="20"/>
      <c r="W2025" s="30"/>
      <c r="X2025" s="17"/>
      <c r="Y2025" s="17"/>
      <c r="Z2025" s="20"/>
      <c r="AA2025" s="18">
        <f t="shared" ca="1" si="155"/>
        <v>25</v>
      </c>
      <c r="AB2025" s="15" t="s">
        <v>7878</v>
      </c>
      <c r="AC2025" s="35" t="str">
        <f t="shared" si="159"/>
        <v>1 anos 11 meses 29 dias</v>
      </c>
      <c r="AD2025" s="35" t="str">
        <f ca="1">IF(AND(V2025="",T2025&lt;TODAY()),"Contrato Encerrado",IF(AND(V2025="",T2025&gt;TODAY()),DATEDIF(TODAY(),T2025,"Y")&amp;" anos"&amp;" "&amp;DATEDIF(TODAY(),T2025,"YM")&amp;" meses"&amp;" "&amp;DATEDIF(TODAY(),T2025,"MD")&amp;" dias",IF(AND(X2025="",V2025&lt;TODAY()),"Contrato Encerrado",IF(AND(X2025="",V2025&gt;TODAY()),DATEDIF(TODAY(),V2025,"Y")&amp;" anos"&amp;" "&amp;DATEDIF(TODAY(),V2025,"YM")&amp;" meses"&amp;" "&amp;DATEDIF(TODAY(),V2025,"MD")&amp;" dias",IF(AND(Z2025="",X2025&lt;TODAY()),"Contrato Encerrado",IF(AND(Z2025="",X2025&gt;TODAY()),DATEDIF(TODAY(),X2025,"Y")&amp;" anos"&amp;" "&amp;DATEDIF(TODAY(),X2025,"YM")&amp;" meses"&amp;" "&amp;DATEDIF(TODAY(),X2025,"MD")&amp;" dias",IF(AND(Z2025&lt;&gt;””,Z2025&lt;TODAY()),"Contrato Encerrado",IF(AND(Z2025&lt;&gt;"",Z2025&gt;TODAY()),DATEDIF(TODAY(),Z2025,"Y")&amp;" anos"&amp;" "&amp;DATEDIF(TODAY(),Z2025,"YM")&amp;" meses"&amp;" "&amp;DATEDIF(TODAY(),Z2025,"MD")&amp;" dias"))))))))</f>
        <v>0 anos 6 meses 24 dias</v>
      </c>
      <c r="AE2025" s="35">
        <f t="shared" si="156"/>
        <v>729</v>
      </c>
      <c r="AF2025" s="35">
        <f t="shared" si="157"/>
        <v>1</v>
      </c>
      <c r="AG2025" s="17" t="str">
        <f t="shared" si="158"/>
        <v>0 anos 0 meses 1 dias</v>
      </c>
    </row>
    <row r="2026" spans="1:33" ht="11.25" customHeight="1" x14ac:dyDescent="0.2">
      <c r="A2026" s="8" t="s">
        <v>9</v>
      </c>
      <c r="B2026" s="8" t="s">
        <v>13</v>
      </c>
      <c r="C2026" s="22" t="s">
        <v>17</v>
      </c>
      <c r="D2026" s="37">
        <v>2025</v>
      </c>
      <c r="E2026" s="12" t="s">
        <v>157</v>
      </c>
      <c r="F2026" s="8" t="s">
        <v>158</v>
      </c>
      <c r="G2026" s="9" t="s">
        <v>16616</v>
      </c>
      <c r="H2026" s="8" t="s">
        <v>16617</v>
      </c>
      <c r="I2026" s="14" t="s">
        <v>16618</v>
      </c>
      <c r="J2026" s="14" t="s">
        <v>10</v>
      </c>
      <c r="K2026" s="14" t="s">
        <v>29</v>
      </c>
      <c r="L2026" s="15" t="s">
        <v>81</v>
      </c>
      <c r="M2026" s="7" t="s">
        <v>82</v>
      </c>
      <c r="N2026" s="15" t="s">
        <v>4113</v>
      </c>
      <c r="O2026" s="15" t="s">
        <v>12252</v>
      </c>
      <c r="P2026" s="15" t="s">
        <v>2518</v>
      </c>
      <c r="Q2026" s="15" t="s">
        <v>4109</v>
      </c>
      <c r="R2026" s="20">
        <v>39479</v>
      </c>
      <c r="S2026" s="20">
        <v>45782</v>
      </c>
      <c r="T2026" s="20">
        <v>46021</v>
      </c>
      <c r="U2026" s="20"/>
      <c r="V2026" s="20"/>
      <c r="W2026" s="20"/>
      <c r="X2026" s="17"/>
      <c r="Y2026" s="17"/>
      <c r="Z2026" s="20"/>
      <c r="AA2026" s="18">
        <f t="shared" ca="1" si="155"/>
        <v>17</v>
      </c>
      <c r="AB2026" s="15" t="s">
        <v>7878</v>
      </c>
      <c r="AC2026" s="35" t="str">
        <f t="shared" si="159"/>
        <v>0 anos 7 meses 25 dias</v>
      </c>
      <c r="AD2026" s="35" t="str">
        <f ca="1">IF(AND(V2026="",T2026&lt;TODAY()),"Contrato Encerrado",IF(AND(V2026="",T2026&gt;TODAY()),DATEDIF(TODAY(),T2026,"Y")&amp;" anos"&amp;" "&amp;DATEDIF(TODAY(),T2026,"YM")&amp;" meses"&amp;" "&amp;DATEDIF(TODAY(),T2026,"MD")&amp;" dias",IF(AND(X2026="",V2026&lt;TODAY()),"Contrato Encerrado",IF(AND(X2026="",V2026&gt;TODAY()),DATEDIF(TODAY(),V2026,"Y")&amp;" anos"&amp;" "&amp;DATEDIF(TODAY(),V2026,"YM")&amp;" meses"&amp;" "&amp;DATEDIF(TODAY(),V2026,"MD")&amp;" dias",IF(AND(Z2026="",X2026&lt;TODAY()),"Contrato Encerrado",IF(AND(Z2026="",X2026&gt;TODAY()),DATEDIF(TODAY(),X2026,"Y")&amp;" anos"&amp;" "&amp;DATEDIF(TODAY(),X2026,"YM")&amp;" meses"&amp;" "&amp;DATEDIF(TODAY(),X2026,"MD")&amp;" dias",IF(AND(Z2026&lt;&gt;””,Z2026&lt;TODAY()),"Contrato Encerrado",IF(AND(Z2026&lt;&gt;"",Z2026&gt;TODAY()),DATEDIF(TODAY(),Z2026,"Y")&amp;" anos"&amp;" "&amp;DATEDIF(TODAY(),Z2026,"YM")&amp;" meses"&amp;" "&amp;DATEDIF(TODAY(),Z2026,"MD")&amp;" dias"))))))))</f>
        <v>0 anos 2 meses 23 dias</v>
      </c>
      <c r="AE2026" s="35">
        <f t="shared" si="156"/>
        <v>239</v>
      </c>
      <c r="AF2026" s="35">
        <f t="shared" si="157"/>
        <v>491</v>
      </c>
      <c r="AG2026" s="17" t="str">
        <f t="shared" si="158"/>
        <v>1 anos 4 meses 5 dias</v>
      </c>
    </row>
    <row r="2027" spans="1:33" ht="11.25" customHeight="1" x14ac:dyDescent="0.2">
      <c r="A2027" s="8" t="s">
        <v>9</v>
      </c>
      <c r="B2027" s="8" t="s">
        <v>13</v>
      </c>
      <c r="C2027" s="22" t="s">
        <v>21</v>
      </c>
      <c r="D2027" s="35">
        <v>2025</v>
      </c>
      <c r="E2027" s="12" t="s">
        <v>772</v>
      </c>
      <c r="F2027" s="8" t="s">
        <v>773</v>
      </c>
      <c r="G2027" s="14" t="s">
        <v>17386</v>
      </c>
      <c r="H2027" s="8" t="s">
        <v>17387</v>
      </c>
      <c r="I2027" s="14" t="s">
        <v>16910</v>
      </c>
      <c r="J2027" s="14" t="s">
        <v>10</v>
      </c>
      <c r="K2027" s="14" t="s">
        <v>29</v>
      </c>
      <c r="L2027" s="15" t="s">
        <v>81</v>
      </c>
      <c r="M2027" s="7" t="s">
        <v>16173</v>
      </c>
      <c r="N2027" s="15" t="s">
        <v>17258</v>
      </c>
      <c r="O2027" s="15" t="s">
        <v>17388</v>
      </c>
      <c r="P2027" s="15" t="s">
        <v>2518</v>
      </c>
      <c r="Q2027" s="15" t="s">
        <v>2523</v>
      </c>
      <c r="R2027" s="20">
        <v>39452</v>
      </c>
      <c r="S2027" s="20">
        <v>45870</v>
      </c>
      <c r="T2027" s="20">
        <v>46022</v>
      </c>
      <c r="U2027" s="20"/>
      <c r="V2027" s="20"/>
      <c r="W2027" s="20"/>
      <c r="X2027" s="17"/>
      <c r="Y2027" s="17"/>
      <c r="Z2027" s="20"/>
      <c r="AA2027" s="21">
        <f t="shared" ca="1" si="155"/>
        <v>17</v>
      </c>
      <c r="AB2027" s="20" t="s">
        <v>7877</v>
      </c>
      <c r="AC2027" s="35" t="str">
        <f t="shared" si="159"/>
        <v>0 anos 4 meses 30 dias</v>
      </c>
      <c r="AD2027" s="35" t="str">
        <f ca="1">IF(AND(V2027="",T2027&lt;TODAY()),"Contrato Encerrado",IF(AND(V2027="",T2027&gt;TODAY()),DATEDIF(TODAY(),T2027,"Y")&amp;" anos"&amp;" "&amp;DATEDIF(TODAY(),T2027,"YM")&amp;" meses"&amp;" "&amp;DATEDIF(TODAY(),T2027,"MD")&amp;" dias",IF(AND(X2027="",V2027&lt;TODAY()),"Contrato Encerrado",IF(AND(X2027="",V2027&gt;TODAY()),DATEDIF(TODAY(),V2027,"Y")&amp;" anos"&amp;" "&amp;DATEDIF(TODAY(),V2027,"YM")&amp;" meses"&amp;" "&amp;DATEDIF(TODAY(),V2027,"MD")&amp;" dias",IF(AND(Z2027="",X2027&lt;TODAY()),"Contrato Encerrado",IF(AND(Z2027="",X2027&gt;TODAY()),DATEDIF(TODAY(),X2027,"Y")&amp;" anos"&amp;" "&amp;DATEDIF(TODAY(),X2027,"YM")&amp;" meses"&amp;" "&amp;DATEDIF(TODAY(),X2027,"MD")&amp;" dias",IF(AND(Z2027&lt;&gt;””,Z2027&lt;TODAY()),"Contrato Encerrado",IF(AND(Z2027&lt;&gt;"",Z2027&gt;TODAY()),DATEDIF(TODAY(),Z2027,"Y")&amp;" anos"&amp;" "&amp;DATEDIF(TODAY(),Z2027,"YM")&amp;" meses"&amp;" "&amp;DATEDIF(TODAY(),Z2027,"MD")&amp;" dias"))))))))</f>
        <v>0 anos 2 meses 24 dias</v>
      </c>
      <c r="AE2027" s="35">
        <f t="shared" si="156"/>
        <v>152</v>
      </c>
      <c r="AF2027" s="35">
        <f t="shared" si="157"/>
        <v>578</v>
      </c>
      <c r="AG2027" s="17" t="str">
        <f t="shared" si="158"/>
        <v>1 anos 6 meses 31 dias</v>
      </c>
    </row>
    <row r="2028" spans="1:33" ht="11.25" customHeight="1" x14ac:dyDescent="0.2">
      <c r="A2028" s="8" t="s">
        <v>9</v>
      </c>
      <c r="B2028" s="8" t="s">
        <v>13</v>
      </c>
      <c r="C2028" s="22" t="s">
        <v>20</v>
      </c>
      <c r="D2028" s="37">
        <v>2023</v>
      </c>
      <c r="E2028" s="23" t="s">
        <v>1708</v>
      </c>
      <c r="F2028" s="8" t="s">
        <v>1709</v>
      </c>
      <c r="G2028" s="77" t="s">
        <v>8438</v>
      </c>
      <c r="H2028" s="78" t="s">
        <v>8439</v>
      </c>
      <c r="I2028" s="9" t="s">
        <v>8440</v>
      </c>
      <c r="J2028" s="14" t="s">
        <v>14943</v>
      </c>
      <c r="K2028" s="9" t="s">
        <v>29</v>
      </c>
      <c r="L2028" s="24" t="s">
        <v>81</v>
      </c>
      <c r="M2028" s="7" t="s">
        <v>82</v>
      </c>
      <c r="N2028" s="24" t="s">
        <v>8367</v>
      </c>
      <c r="O2028" s="24" t="s">
        <v>8012</v>
      </c>
      <c r="P2028" s="24" t="s">
        <v>2518</v>
      </c>
      <c r="Q2028" s="24" t="s">
        <v>2523</v>
      </c>
      <c r="R2028" s="17">
        <v>36678</v>
      </c>
      <c r="S2028" s="17">
        <v>45117</v>
      </c>
      <c r="T2028" s="17">
        <v>45291</v>
      </c>
      <c r="U2028" s="17"/>
      <c r="V2028" s="17"/>
      <c r="W2028" s="17"/>
      <c r="X2028" s="17"/>
      <c r="Y2028" s="17"/>
      <c r="Z2028" s="17"/>
      <c r="AA2028" s="18">
        <f t="shared" ca="1" si="155"/>
        <v>25</v>
      </c>
      <c r="AB2028" s="18" t="s">
        <v>7878</v>
      </c>
      <c r="AC2028" s="35" t="str">
        <f t="shared" si="159"/>
        <v>0 anos 5 meses 21 dias</v>
      </c>
      <c r="AD2028" s="35" t="str">
        <f ca="1">IF(AND(V2028="",T2028&lt;TODAY()),"Contrato Encerrado",IF(AND(V2028="",T2028&gt;TODAY()),DATEDIF(TODAY(),T2028,"Y")&amp;" anos"&amp;" "&amp;DATEDIF(TODAY(),T2028,"YM")&amp;" meses"&amp;" "&amp;DATEDIF(TODAY(),T2028,"MD")&amp;" dias",IF(AND(X2028="",V2028&lt;TODAY()),"Contrato Encerrado",IF(AND(X2028="",V2028&gt;TODAY()),DATEDIF(TODAY(),V2028,"Y")&amp;" anos"&amp;" "&amp;DATEDIF(TODAY(),V2028,"YM")&amp;" meses"&amp;" "&amp;DATEDIF(TODAY(),V2028,"MD")&amp;" dias",IF(AND(Z2028="",X2028&lt;TODAY()),"Contrato Encerrado",IF(AND(Z2028="",X2028&gt;TODAY()),DATEDIF(TODAY(),X2028,"Y")&amp;" anos"&amp;" "&amp;DATEDIF(TODAY(),X2028,"YM")&amp;" meses"&amp;" "&amp;DATEDIF(TODAY(),X2028,"MD")&amp;" dias",IF(AND(Z2028&lt;&gt;””,Z2028&lt;TODAY()),"Contrato Encerrado",IF(AND(Z2028&lt;&gt;"",Z2028&gt;TODAY()),DATEDIF(TODAY(),Z2028,"Y")&amp;" anos"&amp;" "&amp;DATEDIF(TODAY(),Z2028,"YM")&amp;" meses"&amp;" "&amp;DATEDIF(TODAY(),Z2028,"MD")&amp;" dias"))))))))</f>
        <v>Contrato Encerrado</v>
      </c>
      <c r="AE2028" s="35">
        <f t="shared" si="156"/>
        <v>174</v>
      </c>
      <c r="AF2028" s="35">
        <f t="shared" si="157"/>
        <v>556</v>
      </c>
      <c r="AG2028" s="17" t="str">
        <f t="shared" si="158"/>
        <v>1 anos 6 meses 9 dias</v>
      </c>
    </row>
    <row r="2029" spans="1:33" ht="11.25" customHeight="1" x14ac:dyDescent="0.2">
      <c r="A2029" s="8" t="s">
        <v>9</v>
      </c>
      <c r="B2029" s="8" t="s">
        <v>13</v>
      </c>
      <c r="C2029" s="22" t="s">
        <v>11</v>
      </c>
      <c r="D2029" s="37">
        <v>2024</v>
      </c>
      <c r="E2029" s="12" t="s">
        <v>79</v>
      </c>
      <c r="F2029" s="8" t="s">
        <v>80</v>
      </c>
      <c r="G2029" s="77" t="s">
        <v>11314</v>
      </c>
      <c r="H2029" s="78" t="s">
        <v>11315</v>
      </c>
      <c r="I2029" s="14" t="s">
        <v>11316</v>
      </c>
      <c r="J2029" s="14" t="s">
        <v>14943</v>
      </c>
      <c r="K2029" s="14" t="s">
        <v>29</v>
      </c>
      <c r="L2029" s="15" t="s">
        <v>81</v>
      </c>
      <c r="M2029" s="7" t="s">
        <v>82</v>
      </c>
      <c r="N2029" s="15" t="s">
        <v>4113</v>
      </c>
      <c r="O2029" s="15" t="s">
        <v>7962</v>
      </c>
      <c r="P2029" s="15" t="s">
        <v>2518</v>
      </c>
      <c r="Q2029" s="15" t="s">
        <v>2523</v>
      </c>
      <c r="R2029" s="20">
        <v>39017</v>
      </c>
      <c r="S2029" s="20">
        <v>45299</v>
      </c>
      <c r="T2029" s="111">
        <v>45657</v>
      </c>
      <c r="U2029" s="20"/>
      <c r="V2029" s="20"/>
      <c r="W2029" s="20"/>
      <c r="X2029" s="17"/>
      <c r="Y2029" s="17"/>
      <c r="Z2029" s="20"/>
      <c r="AA2029" s="18">
        <f t="shared" ca="1" si="155"/>
        <v>18</v>
      </c>
      <c r="AB2029" s="15" t="s">
        <v>7878</v>
      </c>
      <c r="AC2029" s="35" t="str">
        <f t="shared" si="159"/>
        <v>0 anos 11 meses 23 dias</v>
      </c>
      <c r="AD2029" s="35" t="str">
        <f ca="1">IF(AND(V2029="",T2029&lt;TODAY()),"Contrato Encerrado",IF(AND(V2029="",T2029&gt;TODAY()),DATEDIF(TODAY(),T2029,"Y")&amp;" anos"&amp;" "&amp;DATEDIF(TODAY(),T2029,"YM")&amp;" meses"&amp;" "&amp;DATEDIF(TODAY(),T2029,"MD")&amp;" dias",IF(AND(X2029="",V2029&lt;TODAY()),"Contrato Encerrado",IF(AND(X2029="",V2029&gt;TODAY()),DATEDIF(TODAY(),V2029,"Y")&amp;" anos"&amp;" "&amp;DATEDIF(TODAY(),V2029,"YM")&amp;" meses"&amp;" "&amp;DATEDIF(TODAY(),V2029,"MD")&amp;" dias",IF(AND(Z2029="",X2029&lt;TODAY()),"Contrato Encerrado",IF(AND(Z2029="",X2029&gt;TODAY()),DATEDIF(TODAY(),X2029,"Y")&amp;" anos"&amp;" "&amp;DATEDIF(TODAY(),X2029,"YM")&amp;" meses"&amp;" "&amp;DATEDIF(TODAY(),X2029,"MD")&amp;" dias",IF(AND(Z2029&lt;&gt;””,Z2029&lt;TODAY()),"Contrato Encerrado",IF(AND(Z2029&lt;&gt;"",Z2029&gt;TODAY()),DATEDIF(TODAY(),Z2029,"Y")&amp;" anos"&amp;" "&amp;DATEDIF(TODAY(),Z2029,"YM")&amp;" meses"&amp;" "&amp;DATEDIF(TODAY(),Z2029,"MD")&amp;" dias"))))))))</f>
        <v>Contrato Encerrado</v>
      </c>
      <c r="AE2029" s="35">
        <f t="shared" si="156"/>
        <v>358</v>
      </c>
      <c r="AF2029" s="35">
        <f t="shared" si="157"/>
        <v>372</v>
      </c>
      <c r="AG2029" s="17" t="str">
        <f t="shared" si="158"/>
        <v>1 anos 0 meses 6 dias</v>
      </c>
    </row>
    <row r="2030" spans="1:33" ht="11.25" customHeight="1" x14ac:dyDescent="0.2">
      <c r="A2030" s="8" t="s">
        <v>9</v>
      </c>
      <c r="B2030" s="8" t="s">
        <v>13</v>
      </c>
      <c r="C2030" s="22" t="s">
        <v>21</v>
      </c>
      <c r="D2030" s="37">
        <v>2023</v>
      </c>
      <c r="E2030" s="12" t="s">
        <v>307</v>
      </c>
      <c r="F2030" s="8" t="s">
        <v>308</v>
      </c>
      <c r="G2030" s="77" t="s">
        <v>9020</v>
      </c>
      <c r="H2030" s="78" t="s">
        <v>9021</v>
      </c>
      <c r="I2030" s="14" t="s">
        <v>9022</v>
      </c>
      <c r="J2030" s="14" t="s">
        <v>14943</v>
      </c>
      <c r="K2030" s="14" t="s">
        <v>29</v>
      </c>
      <c r="L2030" s="15" t="s">
        <v>81</v>
      </c>
      <c r="M2030" s="7" t="s">
        <v>82</v>
      </c>
      <c r="N2030" s="15" t="s">
        <v>4113</v>
      </c>
      <c r="O2030" s="15" t="s">
        <v>9023</v>
      </c>
      <c r="P2030" s="15" t="s">
        <v>2518</v>
      </c>
      <c r="Q2030" s="15" t="s">
        <v>2523</v>
      </c>
      <c r="R2030" s="20">
        <v>38684</v>
      </c>
      <c r="S2030" s="20">
        <v>45120</v>
      </c>
      <c r="T2030" s="20">
        <v>45289</v>
      </c>
      <c r="U2030" s="20"/>
      <c r="V2030" s="20"/>
      <c r="W2030" s="20"/>
      <c r="X2030" s="17"/>
      <c r="Y2030" s="17"/>
      <c r="Z2030" s="20"/>
      <c r="AA2030" s="18">
        <f t="shared" ca="1" si="155"/>
        <v>19</v>
      </c>
      <c r="AB2030" s="15" t="s">
        <v>7878</v>
      </c>
      <c r="AC2030" s="35" t="str">
        <f t="shared" si="159"/>
        <v>0 anos 5 meses 16 dias</v>
      </c>
      <c r="AD2030" s="35" t="str">
        <f ca="1">IF(AND(V2030="",T2030&lt;TODAY()),"Contrato Encerrado",IF(AND(V2030="",T2030&gt;TODAY()),DATEDIF(TODAY(),T2030,"Y")&amp;" anos"&amp;" "&amp;DATEDIF(TODAY(),T2030,"YM")&amp;" meses"&amp;" "&amp;DATEDIF(TODAY(),T2030,"MD")&amp;" dias",IF(AND(X2030="",V2030&lt;TODAY()),"Contrato Encerrado",IF(AND(X2030="",V2030&gt;TODAY()),DATEDIF(TODAY(),V2030,"Y")&amp;" anos"&amp;" "&amp;DATEDIF(TODAY(),V2030,"YM")&amp;" meses"&amp;" "&amp;DATEDIF(TODAY(),V2030,"MD")&amp;" dias",IF(AND(Z2030="",X2030&lt;TODAY()),"Contrato Encerrado",IF(AND(Z2030="",X2030&gt;TODAY()),DATEDIF(TODAY(),X2030,"Y")&amp;" anos"&amp;" "&amp;DATEDIF(TODAY(),X2030,"YM")&amp;" meses"&amp;" "&amp;DATEDIF(TODAY(),X2030,"MD")&amp;" dias",IF(AND(Z2030&lt;&gt;””,Z2030&lt;TODAY()),"Contrato Encerrado",IF(AND(Z2030&lt;&gt;"",Z2030&gt;TODAY()),DATEDIF(TODAY(),Z2030,"Y")&amp;" anos"&amp;" "&amp;DATEDIF(TODAY(),Z2030,"YM")&amp;" meses"&amp;" "&amp;DATEDIF(TODAY(),Z2030,"MD")&amp;" dias"))))))))</f>
        <v>Contrato Encerrado</v>
      </c>
      <c r="AE2030" s="35">
        <f t="shared" si="156"/>
        <v>169</v>
      </c>
      <c r="AF2030" s="35">
        <f t="shared" si="157"/>
        <v>561</v>
      </c>
      <c r="AG2030" s="17" t="str">
        <f t="shared" si="158"/>
        <v>1 anos 6 meses 14 dias</v>
      </c>
    </row>
    <row r="2031" spans="1:33" ht="11.25" customHeight="1" x14ac:dyDescent="0.2">
      <c r="A2031" s="8" t="s">
        <v>9</v>
      </c>
      <c r="B2031" s="8" t="s">
        <v>13</v>
      </c>
      <c r="C2031" s="22" t="s">
        <v>21</v>
      </c>
      <c r="D2031" s="37">
        <v>2023</v>
      </c>
      <c r="E2031" s="12" t="s">
        <v>157</v>
      </c>
      <c r="F2031" s="8" t="s">
        <v>158</v>
      </c>
      <c r="G2031" s="77" t="s">
        <v>9024</v>
      </c>
      <c r="H2031" s="78" t="s">
        <v>9025</v>
      </c>
      <c r="I2031" s="14" t="s">
        <v>9026</v>
      </c>
      <c r="J2031" s="14" t="s">
        <v>14943</v>
      </c>
      <c r="K2031" s="14" t="s">
        <v>29</v>
      </c>
      <c r="L2031" s="15" t="s">
        <v>30</v>
      </c>
      <c r="M2031" s="7" t="s">
        <v>9427</v>
      </c>
      <c r="N2031" s="15" t="s">
        <v>2101</v>
      </c>
      <c r="O2031" s="15" t="s">
        <v>8037</v>
      </c>
      <c r="P2031" s="15" t="s">
        <v>2518</v>
      </c>
      <c r="Q2031" s="15" t="s">
        <v>4109</v>
      </c>
      <c r="R2031" s="20">
        <v>35121</v>
      </c>
      <c r="S2031" s="20">
        <v>45118</v>
      </c>
      <c r="T2031" s="20">
        <v>45291</v>
      </c>
      <c r="U2031" s="20"/>
      <c r="V2031" s="20"/>
      <c r="W2031" s="20"/>
      <c r="X2031" s="17"/>
      <c r="Y2031" s="17"/>
      <c r="Z2031" s="20"/>
      <c r="AA2031" s="18">
        <f t="shared" ca="1" si="155"/>
        <v>29</v>
      </c>
      <c r="AB2031" s="19" t="s">
        <v>7878</v>
      </c>
      <c r="AC2031" s="35" t="str">
        <f t="shared" si="159"/>
        <v>0 anos 5 meses 20 dias</v>
      </c>
      <c r="AD2031" s="35" t="str">
        <f ca="1">IF(AND(V2031="",T2031&lt;TODAY()),"Contrato Encerrado",IF(AND(V2031="",T2031&gt;TODAY()),DATEDIF(TODAY(),T2031,"Y")&amp;" anos"&amp;" "&amp;DATEDIF(TODAY(),T2031,"YM")&amp;" meses"&amp;" "&amp;DATEDIF(TODAY(),T2031,"MD")&amp;" dias",IF(AND(X2031="",V2031&lt;TODAY()),"Contrato Encerrado",IF(AND(X2031="",V2031&gt;TODAY()),DATEDIF(TODAY(),V2031,"Y")&amp;" anos"&amp;" "&amp;DATEDIF(TODAY(),V2031,"YM")&amp;" meses"&amp;" "&amp;DATEDIF(TODAY(),V2031,"MD")&amp;" dias",IF(AND(Z2031="",X2031&lt;TODAY()),"Contrato Encerrado",IF(AND(Z2031="",X2031&gt;TODAY()),DATEDIF(TODAY(),X2031,"Y")&amp;" anos"&amp;" "&amp;DATEDIF(TODAY(),X2031,"YM")&amp;" meses"&amp;" "&amp;DATEDIF(TODAY(),X2031,"MD")&amp;" dias",IF(AND(Z2031&lt;&gt;””,Z2031&lt;TODAY()),"Contrato Encerrado",IF(AND(Z2031&lt;&gt;"",Z2031&gt;TODAY()),DATEDIF(TODAY(),Z2031,"Y")&amp;" anos"&amp;" "&amp;DATEDIF(TODAY(),Z2031,"YM")&amp;" meses"&amp;" "&amp;DATEDIF(TODAY(),Z2031,"MD")&amp;" dias"))))))))</f>
        <v>Contrato Encerrado</v>
      </c>
      <c r="AE2031" s="35">
        <f t="shared" si="156"/>
        <v>173</v>
      </c>
      <c r="AF2031" s="35">
        <f t="shared" si="157"/>
        <v>557</v>
      </c>
      <c r="AG2031" s="17" t="str">
        <f t="shared" si="158"/>
        <v>1 anos 6 meses 10 dias</v>
      </c>
    </row>
    <row r="2032" spans="1:33" ht="11.25" customHeight="1" x14ac:dyDescent="0.2">
      <c r="A2032" s="8" t="s">
        <v>9</v>
      </c>
      <c r="B2032" s="8" t="s">
        <v>13</v>
      </c>
      <c r="C2032" s="22" t="s">
        <v>22</v>
      </c>
      <c r="D2032" s="35">
        <v>2025</v>
      </c>
      <c r="E2032" s="12" t="s">
        <v>79</v>
      </c>
      <c r="F2032" s="8" t="s">
        <v>80</v>
      </c>
      <c r="G2032" s="14" t="s">
        <v>17997</v>
      </c>
      <c r="H2032" s="8" t="s">
        <v>17998</v>
      </c>
      <c r="I2032" s="14" t="s">
        <v>17999</v>
      </c>
      <c r="J2032" s="14" t="s">
        <v>10</v>
      </c>
      <c r="K2032" s="14" t="s">
        <v>29</v>
      </c>
      <c r="L2032" s="15" t="s">
        <v>30</v>
      </c>
      <c r="M2032" s="7" t="s">
        <v>16153</v>
      </c>
      <c r="N2032" s="15" t="s">
        <v>2100</v>
      </c>
      <c r="O2032" s="15" t="s">
        <v>13956</v>
      </c>
      <c r="P2032" s="15" t="s">
        <v>2518</v>
      </c>
      <c r="Q2032" s="15" t="s">
        <v>2523</v>
      </c>
      <c r="R2032" s="20">
        <v>35024</v>
      </c>
      <c r="S2032" s="20">
        <v>45901</v>
      </c>
      <c r="T2032" s="20">
        <v>46265</v>
      </c>
      <c r="U2032" s="21"/>
      <c r="V2032" s="15"/>
      <c r="W2032" s="35"/>
      <c r="X2032" s="17"/>
      <c r="Y2032" s="17"/>
      <c r="Z2032" s="183"/>
      <c r="AA2032" s="21">
        <f t="shared" ca="1" si="155"/>
        <v>29</v>
      </c>
      <c r="AB2032" s="35" t="s">
        <v>7878</v>
      </c>
      <c r="AC2032" s="35" t="str">
        <f t="shared" si="159"/>
        <v>0 anos 11 meses 30 dias</v>
      </c>
      <c r="AD2032" s="35" t="str">
        <f ca="1">IF(AND(V2032="",T2032&lt;TODAY()),"Contrato Encerrado",IF(AND(V2032="",T2032&gt;TODAY()),DATEDIF(TODAY(),T2032,"Y")&amp;" anos"&amp;" "&amp;DATEDIF(TODAY(),T2032,"YM")&amp;" meses"&amp;" "&amp;DATEDIF(TODAY(),T2032,"MD")&amp;" dias",IF(AND(X2032="",V2032&lt;TODAY()),"Contrato Encerrado",IF(AND(X2032="",V2032&gt;TODAY()),DATEDIF(TODAY(),V2032,"Y")&amp;" anos"&amp;" "&amp;DATEDIF(TODAY(),V2032,"YM")&amp;" meses"&amp;" "&amp;DATEDIF(TODAY(),V2032,"MD")&amp;" dias",IF(AND(Z2032="",X2032&lt;TODAY()),"Contrato Encerrado",IF(AND(Z2032="",X2032&gt;TODAY()),DATEDIF(TODAY(),X2032,"Y")&amp;" anos"&amp;" "&amp;DATEDIF(TODAY(),X2032,"YM")&amp;" meses"&amp;" "&amp;DATEDIF(TODAY(),X2032,"MD")&amp;" dias",IF(AND(Z2032&lt;&gt;””,Z2032&lt;TODAY()),"Contrato Encerrado",IF(AND(Z2032&lt;&gt;"",Z2032&gt;TODAY()),DATEDIF(TODAY(),Z2032,"Y")&amp;" anos"&amp;" "&amp;DATEDIF(TODAY(),Z2032,"YM")&amp;" meses"&amp;" "&amp;DATEDIF(TODAY(),Z2032,"MD")&amp;" dias"))))))))</f>
        <v>0 anos 10 meses 24 dias</v>
      </c>
      <c r="AE2032" s="35">
        <f t="shared" si="156"/>
        <v>364</v>
      </c>
      <c r="AF2032" s="35">
        <f t="shared" si="157"/>
        <v>366</v>
      </c>
      <c r="AG2032" s="17" t="str">
        <f t="shared" si="158"/>
        <v>0 anos 11 meses 31 dias</v>
      </c>
    </row>
    <row r="2033" spans="1:33" ht="11.25" customHeight="1" x14ac:dyDescent="0.2">
      <c r="A2033" s="8" t="s">
        <v>9</v>
      </c>
      <c r="B2033" s="8" t="s">
        <v>13</v>
      </c>
      <c r="C2033" s="22" t="s">
        <v>20</v>
      </c>
      <c r="D2033" s="37">
        <v>2024</v>
      </c>
      <c r="E2033" s="12" t="s">
        <v>307</v>
      </c>
      <c r="F2033" s="8" t="s">
        <v>308</v>
      </c>
      <c r="G2033" s="77" t="s">
        <v>13855</v>
      </c>
      <c r="H2033" s="78" t="s">
        <v>13856</v>
      </c>
      <c r="I2033" s="14" t="s">
        <v>13857</v>
      </c>
      <c r="J2033" s="14" t="s">
        <v>10</v>
      </c>
      <c r="K2033" s="14" t="s">
        <v>29</v>
      </c>
      <c r="L2033" s="15" t="s">
        <v>81</v>
      </c>
      <c r="M2033" s="7" t="s">
        <v>82</v>
      </c>
      <c r="N2033" s="15" t="s">
        <v>4113</v>
      </c>
      <c r="O2033" s="15" t="s">
        <v>8021</v>
      </c>
      <c r="P2033" s="15" t="s">
        <v>2518</v>
      </c>
      <c r="Q2033" s="15" t="s">
        <v>2523</v>
      </c>
      <c r="R2033" s="20">
        <v>39524</v>
      </c>
      <c r="S2033" s="20">
        <v>45481</v>
      </c>
      <c r="T2033" s="20">
        <v>46021</v>
      </c>
      <c r="U2033" s="20"/>
      <c r="V2033" s="20"/>
      <c r="W2033" s="20"/>
      <c r="X2033" s="17"/>
      <c r="Y2033" s="17"/>
      <c r="Z2033" s="20"/>
      <c r="AA2033" s="18">
        <f t="shared" ca="1" si="155"/>
        <v>17</v>
      </c>
      <c r="AB2033" s="15" t="s">
        <v>7878</v>
      </c>
      <c r="AC2033" s="35" t="str">
        <f t="shared" si="159"/>
        <v>1 anos 5 meses 22 dias</v>
      </c>
      <c r="AD2033" s="35" t="str">
        <f ca="1">IF(AND(V2033="",T2033&lt;TODAY()),"Contrato Encerrado",IF(AND(V2033="",T2033&gt;TODAY()),DATEDIF(TODAY(),T2033,"Y")&amp;" anos"&amp;" "&amp;DATEDIF(TODAY(),T2033,"YM")&amp;" meses"&amp;" "&amp;DATEDIF(TODAY(),T2033,"MD")&amp;" dias",IF(AND(X2033="",V2033&lt;TODAY()),"Contrato Encerrado",IF(AND(X2033="",V2033&gt;TODAY()),DATEDIF(TODAY(),V2033,"Y")&amp;" anos"&amp;" "&amp;DATEDIF(TODAY(),V2033,"YM")&amp;" meses"&amp;" "&amp;DATEDIF(TODAY(),V2033,"MD")&amp;" dias",IF(AND(Z2033="",X2033&lt;TODAY()),"Contrato Encerrado",IF(AND(Z2033="",X2033&gt;TODAY()),DATEDIF(TODAY(),X2033,"Y")&amp;" anos"&amp;" "&amp;DATEDIF(TODAY(),X2033,"YM")&amp;" meses"&amp;" "&amp;DATEDIF(TODAY(),X2033,"MD")&amp;" dias",IF(AND(Z2033&lt;&gt;””,Z2033&lt;TODAY()),"Contrato Encerrado",IF(AND(Z2033&lt;&gt;"",Z2033&gt;TODAY()),DATEDIF(TODAY(),Z2033,"Y")&amp;" anos"&amp;" "&amp;DATEDIF(TODAY(),Z2033,"YM")&amp;" meses"&amp;" "&amp;DATEDIF(TODAY(),Z2033,"MD")&amp;" dias"))))))))</f>
        <v>0 anos 2 meses 23 dias</v>
      </c>
      <c r="AE2033" s="35">
        <f t="shared" si="156"/>
        <v>540</v>
      </c>
      <c r="AF2033" s="35">
        <f t="shared" si="157"/>
        <v>190</v>
      </c>
      <c r="AG2033" s="17" t="str">
        <f t="shared" si="158"/>
        <v>0 anos 6 meses 8 dias</v>
      </c>
    </row>
    <row r="2034" spans="1:33" ht="11.25" customHeight="1" x14ac:dyDescent="0.2">
      <c r="A2034" s="8" t="s">
        <v>9</v>
      </c>
      <c r="B2034" s="8" t="s">
        <v>13</v>
      </c>
      <c r="C2034" s="22" t="s">
        <v>24</v>
      </c>
      <c r="D2034" s="36">
        <v>2024</v>
      </c>
      <c r="E2034" s="23" t="s">
        <v>772</v>
      </c>
      <c r="F2034" s="8" t="s">
        <v>773</v>
      </c>
      <c r="G2034" s="77" t="s">
        <v>14859</v>
      </c>
      <c r="H2034" s="78" t="s">
        <v>14860</v>
      </c>
      <c r="I2034" s="9" t="s">
        <v>14775</v>
      </c>
      <c r="J2034" s="14" t="s">
        <v>10</v>
      </c>
      <c r="K2034" s="9" t="s">
        <v>29</v>
      </c>
      <c r="L2034" s="24" t="s">
        <v>30</v>
      </c>
      <c r="M2034" s="7" t="s">
        <v>9427</v>
      </c>
      <c r="N2034" s="24" t="s">
        <v>2098</v>
      </c>
      <c r="O2034" s="24" t="s">
        <v>11313</v>
      </c>
      <c r="P2034" s="24" t="s">
        <v>2518</v>
      </c>
      <c r="Q2034" s="24" t="s">
        <v>2523</v>
      </c>
      <c r="R2034" s="17">
        <v>38138</v>
      </c>
      <c r="S2034" s="17">
        <v>45597</v>
      </c>
      <c r="T2034" s="17" t="s">
        <v>14815</v>
      </c>
      <c r="U2034" s="17"/>
      <c r="V2034" s="17"/>
      <c r="W2034" s="17"/>
      <c r="X2034" s="17"/>
      <c r="Y2034" s="17"/>
      <c r="Z2034" s="20"/>
      <c r="AA2034" s="18">
        <f t="shared" ca="1" si="155"/>
        <v>21</v>
      </c>
      <c r="AB2034" s="51" t="s">
        <v>7878</v>
      </c>
      <c r="AC2034" s="35" t="str">
        <f t="shared" si="159"/>
        <v>0 anos 11 meses 30 dias</v>
      </c>
      <c r="AD2034" s="35" t="str">
        <f ca="1">IF(AND(V2034="",T2034&lt;TODAY()),"Contrato Encerrado",IF(AND(V2034="",T2034&gt;TODAY()),DATEDIF(TODAY(),T2034,"Y")&amp;" anos"&amp;" "&amp;DATEDIF(TODAY(),T2034,"YM")&amp;" meses"&amp;" "&amp;DATEDIF(TODAY(),T2034,"MD")&amp;" dias",IF(AND(X2034="",V2034&lt;TODAY()),"Contrato Encerrado",IF(AND(X2034="",V2034&gt;TODAY()),DATEDIF(TODAY(),V2034,"Y")&amp;" anos"&amp;" "&amp;DATEDIF(TODAY(),V2034,"YM")&amp;" meses"&amp;" "&amp;DATEDIF(TODAY(),V2034,"MD")&amp;" dias",IF(AND(Z2034="",X2034&lt;TODAY()),"Contrato Encerrado",IF(AND(Z2034="",X2034&gt;TODAY()),DATEDIF(TODAY(),X2034,"Y")&amp;" anos"&amp;" "&amp;DATEDIF(TODAY(),X2034,"YM")&amp;" meses"&amp;" "&amp;DATEDIF(TODAY(),X2034,"MD")&amp;" dias",IF(AND(Z2034&lt;&gt;””,Z2034&lt;TODAY()),"Contrato Encerrado",IF(AND(Z2034&lt;&gt;"",Z2034&gt;TODAY()),DATEDIF(TODAY(),Z2034,"Y")&amp;" anos"&amp;" "&amp;DATEDIF(TODAY(),Z2034,"YM")&amp;" meses"&amp;" "&amp;DATEDIF(TODAY(),Z2034,"MD")&amp;" dias"))))))))</f>
        <v>0 anos 0 meses 24 dias</v>
      </c>
      <c r="AE2034" s="35">
        <f t="shared" si="156"/>
        <v>364</v>
      </c>
      <c r="AF2034" s="35">
        <f t="shared" si="157"/>
        <v>366</v>
      </c>
      <c r="AG2034" s="17" t="str">
        <f t="shared" si="158"/>
        <v>0 anos 11 meses 31 dias</v>
      </c>
    </row>
    <row r="2035" spans="1:33" ht="11.25" customHeight="1" x14ac:dyDescent="0.2">
      <c r="A2035" s="8" t="s">
        <v>9</v>
      </c>
      <c r="B2035" s="10" t="s">
        <v>13</v>
      </c>
      <c r="C2035" s="11" t="s">
        <v>24</v>
      </c>
      <c r="D2035" s="36">
        <v>2022</v>
      </c>
      <c r="E2035" s="12" t="s">
        <v>27</v>
      </c>
      <c r="F2035" s="8" t="s">
        <v>28</v>
      </c>
      <c r="G2035" s="77" t="s">
        <v>4694</v>
      </c>
      <c r="H2035" s="78" t="s">
        <v>4695</v>
      </c>
      <c r="I2035" s="14" t="s">
        <v>4696</v>
      </c>
      <c r="J2035" s="14" t="s">
        <v>1302</v>
      </c>
      <c r="K2035" s="14" t="s">
        <v>29</v>
      </c>
      <c r="L2035" s="15" t="s">
        <v>30</v>
      </c>
      <c r="M2035" s="7" t="s">
        <v>9427</v>
      </c>
      <c r="N2035" s="16" t="s">
        <v>2108</v>
      </c>
      <c r="O2035" s="16"/>
      <c r="P2035" s="16" t="s">
        <v>2518</v>
      </c>
      <c r="Q2035" s="16" t="s">
        <v>4109</v>
      </c>
      <c r="R2035" s="31">
        <v>36452</v>
      </c>
      <c r="S2035" s="31">
        <v>44839</v>
      </c>
      <c r="T2035" s="31">
        <v>45015</v>
      </c>
      <c r="U2035" s="31"/>
      <c r="V2035" s="31"/>
      <c r="W2035" s="31"/>
      <c r="X2035" s="17"/>
      <c r="Y2035" s="17"/>
      <c r="Z2035" s="31"/>
      <c r="AA2035" s="18">
        <f t="shared" ca="1" si="155"/>
        <v>25</v>
      </c>
      <c r="AB2035" s="19" t="s">
        <v>7878</v>
      </c>
      <c r="AC2035" s="35" t="str">
        <f t="shared" si="159"/>
        <v>0 anos 5 meses 25 dias</v>
      </c>
      <c r="AD2035" s="35" t="str">
        <f ca="1">IF(AND(V2035="",T2035&lt;TODAY()),"Contrato Encerrado",IF(AND(V2035="",T2035&gt;TODAY()),DATEDIF(TODAY(),T2035,"Y")&amp;" anos"&amp;" "&amp;DATEDIF(TODAY(),T2035,"YM")&amp;" meses"&amp;" "&amp;DATEDIF(TODAY(),T2035,"MD")&amp;" dias",IF(AND(X2035="",V2035&lt;TODAY()),"Contrato Encerrado",IF(AND(X2035="",V2035&gt;TODAY()),DATEDIF(TODAY(),V2035,"Y")&amp;" anos"&amp;" "&amp;DATEDIF(TODAY(),V2035,"YM")&amp;" meses"&amp;" "&amp;DATEDIF(TODAY(),V2035,"MD")&amp;" dias",IF(AND(Z2035="",X2035&lt;TODAY()),"Contrato Encerrado",IF(AND(Z2035="",X2035&gt;TODAY()),DATEDIF(TODAY(),X2035,"Y")&amp;" anos"&amp;" "&amp;DATEDIF(TODAY(),X2035,"YM")&amp;" meses"&amp;" "&amp;DATEDIF(TODAY(),X2035,"MD")&amp;" dias",IF(AND(Z2035&lt;&gt;””,Z2035&lt;TODAY()),"Contrato Encerrado",IF(AND(Z2035&lt;&gt;"",Z2035&gt;TODAY()),DATEDIF(TODAY(),Z2035,"Y")&amp;" anos"&amp;" "&amp;DATEDIF(TODAY(),Z2035,"YM")&amp;" meses"&amp;" "&amp;DATEDIF(TODAY(),Z2035,"MD")&amp;" dias"))))))))</f>
        <v>Contrato Encerrado</v>
      </c>
      <c r="AE2035" s="35">
        <f t="shared" si="156"/>
        <v>176</v>
      </c>
      <c r="AF2035" s="35">
        <f t="shared" si="157"/>
        <v>554</v>
      </c>
      <c r="AG2035" s="17" t="str">
        <f t="shared" si="158"/>
        <v>1 anos 6 meses 7 dias</v>
      </c>
    </row>
    <row r="2036" spans="1:33" ht="11.25" customHeight="1" x14ac:dyDescent="0.2">
      <c r="A2036" s="141" t="s">
        <v>9</v>
      </c>
      <c r="B2036" s="142" t="s">
        <v>13</v>
      </c>
      <c r="C2036" s="143" t="s">
        <v>22</v>
      </c>
      <c r="D2036" s="144">
        <v>2022</v>
      </c>
      <c r="E2036" s="145" t="s">
        <v>27</v>
      </c>
      <c r="F2036" s="141" t="s">
        <v>28</v>
      </c>
      <c r="G2036" s="146" t="s">
        <v>1661</v>
      </c>
      <c r="H2036" s="147" t="s">
        <v>1662</v>
      </c>
      <c r="I2036" s="148" t="s">
        <v>1663</v>
      </c>
      <c r="J2036" s="14" t="s">
        <v>14943</v>
      </c>
      <c r="K2036" s="148" t="s">
        <v>29</v>
      </c>
      <c r="L2036" s="149" t="s">
        <v>30</v>
      </c>
      <c r="M2036" s="7" t="s">
        <v>9427</v>
      </c>
      <c r="N2036" s="149" t="s">
        <v>2103</v>
      </c>
      <c r="O2036" s="150"/>
      <c r="P2036" s="150" t="s">
        <v>2517</v>
      </c>
      <c r="Q2036" s="150" t="s">
        <v>2522</v>
      </c>
      <c r="R2036" s="151">
        <v>36078</v>
      </c>
      <c r="S2036" s="151">
        <v>44470</v>
      </c>
      <c r="T2036" s="151">
        <v>45217</v>
      </c>
      <c r="U2036" s="151"/>
      <c r="V2036" s="151"/>
      <c r="W2036" s="151"/>
      <c r="X2036" s="17"/>
      <c r="Y2036" s="17"/>
      <c r="Z2036" s="151"/>
      <c r="AA2036" s="152">
        <f t="shared" ca="1" si="155"/>
        <v>26</v>
      </c>
      <c r="AB2036" s="153" t="s">
        <v>7878</v>
      </c>
      <c r="AC2036" s="35" t="str">
        <f t="shared" si="159"/>
        <v>2 anos 0 meses 17 dias</v>
      </c>
      <c r="AD2036" s="132" t="str">
        <f ca="1">IF(AND(V2036="",T2036&lt;TODAY()),"Contrato Encerrado",IF(AND(V2036="",T2036&gt;TODAY()),DATEDIF(TODAY(),T2036,"Y")&amp;" anos"&amp;" "&amp;DATEDIF(TODAY(),T2036,"YM")&amp;" meses"&amp;" "&amp;DATEDIF(TODAY(),T2036,"MD")&amp;" dias",IF(AND(X2036="",V2036&lt;TODAY()),"Contrato Encerrado",IF(AND(X2036="",V2036&gt;TODAY()),DATEDIF(TODAY(),V2036,"Y")&amp;" anos"&amp;" "&amp;DATEDIF(TODAY(),V2036,"YM")&amp;" meses"&amp;" "&amp;DATEDIF(TODAY(),V2036,"MD")&amp;" dias",IF(AND(Z2036="",X2036&lt;TODAY()),"Contrato Encerrado",IF(AND(Z2036="",X2036&gt;TODAY()),DATEDIF(TODAY(),X2036,"Y")&amp;" anos"&amp;" "&amp;DATEDIF(TODAY(),X2036,"YM")&amp;" meses"&amp;" "&amp;DATEDIF(TODAY(),X2036,"MD")&amp;" dias",IF(AND(Z2036&lt;&gt;””,Z2036&lt;TODAY()),"Contrato Encerrado",IF(AND(Z2036&lt;&gt;"",Z2036&gt;TODAY()),DATEDIF(TODAY(),Z2036,"Y")&amp;" anos"&amp;" "&amp;DATEDIF(TODAY(),Z2036,"YM")&amp;" meses"&amp;" "&amp;DATEDIF(TODAY(),Z2036,"MD")&amp;" dias"))))))))</f>
        <v>Contrato Encerrado</v>
      </c>
      <c r="AE2036" s="132">
        <f t="shared" si="156"/>
        <v>747</v>
      </c>
      <c r="AF2036" s="132">
        <f t="shared" si="157"/>
        <v>-17</v>
      </c>
      <c r="AG2036" s="133" t="str">
        <f t="shared" si="158"/>
        <v>ESTÁGIO COMPLETOU 2 ANOS</v>
      </c>
    </row>
    <row r="2037" spans="1:33" ht="11.25" customHeight="1" x14ac:dyDescent="0.2">
      <c r="A2037" s="10" t="s">
        <v>9</v>
      </c>
      <c r="B2037" s="10" t="s">
        <v>13</v>
      </c>
      <c r="C2037" s="11" t="s">
        <v>17</v>
      </c>
      <c r="D2037" s="36">
        <v>2021</v>
      </c>
      <c r="E2037" s="13" t="s">
        <v>307</v>
      </c>
      <c r="F2037" s="10" t="s">
        <v>308</v>
      </c>
      <c r="G2037" s="83" t="s">
        <v>3533</v>
      </c>
      <c r="H2037" s="84" t="s">
        <v>3534</v>
      </c>
      <c r="I2037" s="13" t="s">
        <v>3535</v>
      </c>
      <c r="J2037" s="14" t="s">
        <v>1302</v>
      </c>
      <c r="K2037" s="13" t="s">
        <v>29</v>
      </c>
      <c r="L2037" s="25" t="s">
        <v>81</v>
      </c>
      <c r="M2037" s="7" t="s">
        <v>82</v>
      </c>
      <c r="N2037" s="26" t="s">
        <v>4113</v>
      </c>
      <c r="O2037" s="27"/>
      <c r="P2037" s="26" t="s">
        <v>2517</v>
      </c>
      <c r="Q2037" s="26" t="s">
        <v>2522</v>
      </c>
      <c r="R2037" s="31">
        <v>38115</v>
      </c>
      <c r="S2037" s="31">
        <v>44326</v>
      </c>
      <c r="T2037" s="31">
        <v>44561</v>
      </c>
      <c r="U2037" s="31"/>
      <c r="V2037" s="31"/>
      <c r="W2037" s="31"/>
      <c r="X2037" s="17"/>
      <c r="Y2037" s="17"/>
      <c r="Z2037" s="31"/>
      <c r="AA2037" s="18">
        <f t="shared" ca="1" si="155"/>
        <v>21</v>
      </c>
      <c r="AB2037" s="19" t="s">
        <v>7878</v>
      </c>
      <c r="AC2037" s="35" t="str">
        <f t="shared" si="159"/>
        <v>0 anos 7 meses 21 dias</v>
      </c>
      <c r="AD2037" s="35" t="str">
        <f ca="1">IF(AND(V2037="",T2037&lt;TODAY()),"Contrato Encerrado",IF(AND(V2037="",T2037&gt;TODAY()),DATEDIF(TODAY(),T2037,"Y")&amp;" anos"&amp;" "&amp;DATEDIF(TODAY(),T2037,"YM")&amp;" meses"&amp;" "&amp;DATEDIF(TODAY(),T2037,"MD")&amp;" dias",IF(AND(X2037="",V2037&lt;TODAY()),"Contrato Encerrado",IF(AND(X2037="",V2037&gt;TODAY()),DATEDIF(TODAY(),V2037,"Y")&amp;" anos"&amp;" "&amp;DATEDIF(TODAY(),V2037,"YM")&amp;" meses"&amp;" "&amp;DATEDIF(TODAY(),V2037,"MD")&amp;" dias",IF(AND(Z2037="",X2037&lt;TODAY()),"Contrato Encerrado",IF(AND(Z2037="",X2037&gt;TODAY()),DATEDIF(TODAY(),X2037,"Y")&amp;" anos"&amp;" "&amp;DATEDIF(TODAY(),X2037,"YM")&amp;" meses"&amp;" "&amp;DATEDIF(TODAY(),X2037,"MD")&amp;" dias",IF(AND(Z2037&lt;&gt;””,Z2037&lt;TODAY()),"Contrato Encerrado",IF(AND(Z2037&lt;&gt;"",Z2037&gt;TODAY()),DATEDIF(TODAY(),Z2037,"Y")&amp;" anos"&amp;" "&amp;DATEDIF(TODAY(),Z2037,"YM")&amp;" meses"&amp;" "&amp;DATEDIF(TODAY(),Z2037,"MD")&amp;" dias"))))))))</f>
        <v>Contrato Encerrado</v>
      </c>
      <c r="AE2037" s="35">
        <f t="shared" si="156"/>
        <v>235</v>
      </c>
      <c r="AF2037" s="35">
        <f t="shared" si="157"/>
        <v>495</v>
      </c>
      <c r="AG2037" s="17" t="str">
        <f t="shared" si="158"/>
        <v>1 anos 4 meses 9 dias</v>
      </c>
    </row>
    <row r="2038" spans="1:33" ht="11.25" customHeight="1" x14ac:dyDescent="0.2">
      <c r="A2038" s="8" t="s">
        <v>9</v>
      </c>
      <c r="B2038" s="8" t="s">
        <v>13</v>
      </c>
      <c r="C2038" s="22" t="s">
        <v>21</v>
      </c>
      <c r="D2038" s="35">
        <v>2025</v>
      </c>
      <c r="E2038" s="12" t="s">
        <v>79</v>
      </c>
      <c r="F2038" s="8" t="s">
        <v>80</v>
      </c>
      <c r="G2038" s="14" t="s">
        <v>17389</v>
      </c>
      <c r="H2038" s="8" t="s">
        <v>17390</v>
      </c>
      <c r="I2038" s="14" t="s">
        <v>16911</v>
      </c>
      <c r="J2038" s="14" t="s">
        <v>10</v>
      </c>
      <c r="K2038" s="14" t="s">
        <v>29</v>
      </c>
      <c r="L2038" s="15" t="s">
        <v>30</v>
      </c>
      <c r="M2038" s="7" t="s">
        <v>16153</v>
      </c>
      <c r="N2038" s="15" t="s">
        <v>2114</v>
      </c>
      <c r="O2038" s="15" t="s">
        <v>7897</v>
      </c>
      <c r="P2038" s="15" t="s">
        <v>2518</v>
      </c>
      <c r="Q2038" s="15" t="s">
        <v>2523</v>
      </c>
      <c r="R2038" s="20">
        <v>38155</v>
      </c>
      <c r="S2038" s="20">
        <v>45810</v>
      </c>
      <c r="T2038" s="70">
        <v>46174</v>
      </c>
      <c r="U2038" s="20"/>
      <c r="V2038" s="20"/>
      <c r="W2038" s="20"/>
      <c r="X2038" s="17"/>
      <c r="Y2038" s="17"/>
      <c r="Z2038" s="20"/>
      <c r="AA2038" s="21">
        <f t="shared" ca="1" si="155"/>
        <v>21</v>
      </c>
      <c r="AB2038" s="20" t="s">
        <v>7878</v>
      </c>
      <c r="AC2038" s="35" t="str">
        <f t="shared" si="159"/>
        <v>0 anos 11 meses 30 dias</v>
      </c>
      <c r="AD2038" s="35" t="str">
        <f ca="1">IF(AND(V2038="",T2038&lt;TODAY()),"Contrato Encerrado",IF(AND(V2038="",T2038&gt;TODAY()),DATEDIF(TODAY(),T2038,"Y")&amp;" anos"&amp;" "&amp;DATEDIF(TODAY(),T2038,"YM")&amp;" meses"&amp;" "&amp;DATEDIF(TODAY(),T2038,"MD")&amp;" dias",IF(AND(X2038="",V2038&lt;TODAY()),"Contrato Encerrado",IF(AND(X2038="",V2038&gt;TODAY()),DATEDIF(TODAY(),V2038,"Y")&amp;" anos"&amp;" "&amp;DATEDIF(TODAY(),V2038,"YM")&amp;" meses"&amp;" "&amp;DATEDIF(TODAY(),V2038,"MD")&amp;" dias",IF(AND(Z2038="",X2038&lt;TODAY()),"Contrato Encerrado",IF(AND(Z2038="",X2038&gt;TODAY()),DATEDIF(TODAY(),X2038,"Y")&amp;" anos"&amp;" "&amp;DATEDIF(TODAY(),X2038,"YM")&amp;" meses"&amp;" "&amp;DATEDIF(TODAY(),X2038,"MD")&amp;" dias",IF(AND(Z2038&lt;&gt;””,Z2038&lt;TODAY()),"Contrato Encerrado",IF(AND(Z2038&lt;&gt;"",Z2038&gt;TODAY()),DATEDIF(TODAY(),Z2038,"Y")&amp;" anos"&amp;" "&amp;DATEDIF(TODAY(),Z2038,"YM")&amp;" meses"&amp;" "&amp;DATEDIF(TODAY(),Z2038,"MD")&amp;" dias"))))))))</f>
        <v>0 anos 7 meses 25 dias</v>
      </c>
      <c r="AE2038" s="35">
        <f t="shared" si="156"/>
        <v>364</v>
      </c>
      <c r="AF2038" s="35">
        <f t="shared" si="157"/>
        <v>366</v>
      </c>
      <c r="AG2038" s="17" t="str">
        <f t="shared" si="158"/>
        <v>0 anos 11 meses 31 dias</v>
      </c>
    </row>
    <row r="2039" spans="1:33" ht="11.25" customHeight="1" x14ac:dyDescent="0.2">
      <c r="A2039" s="8" t="s">
        <v>9</v>
      </c>
      <c r="B2039" s="8" t="s">
        <v>13</v>
      </c>
      <c r="C2039" s="22" t="s">
        <v>11</v>
      </c>
      <c r="D2039" s="36">
        <v>2025</v>
      </c>
      <c r="E2039" s="12" t="s">
        <v>27</v>
      </c>
      <c r="F2039" s="8" t="s">
        <v>28</v>
      </c>
      <c r="G2039" s="77" t="s">
        <v>15342</v>
      </c>
      <c r="H2039" s="78" t="s">
        <v>15343</v>
      </c>
      <c r="I2039" s="14" t="s">
        <v>15344</v>
      </c>
      <c r="J2039" s="14" t="s">
        <v>10</v>
      </c>
      <c r="K2039" s="14" t="s">
        <v>29</v>
      </c>
      <c r="L2039" s="15" t="s">
        <v>30</v>
      </c>
      <c r="M2039" s="7" t="s">
        <v>9427</v>
      </c>
      <c r="N2039" s="15" t="s">
        <v>2099</v>
      </c>
      <c r="O2039" s="15" t="s">
        <v>7915</v>
      </c>
      <c r="P2039" s="15" t="s">
        <v>2518</v>
      </c>
      <c r="Q2039" s="15" t="s">
        <v>2521</v>
      </c>
      <c r="R2039" s="20">
        <v>36825</v>
      </c>
      <c r="S2039" s="20">
        <v>45642</v>
      </c>
      <c r="T2039" s="20" t="s">
        <v>15306</v>
      </c>
      <c r="U2039" s="20"/>
      <c r="V2039" s="20"/>
      <c r="W2039" s="20"/>
      <c r="X2039" s="17"/>
      <c r="Y2039" s="17"/>
      <c r="Z2039" s="20"/>
      <c r="AA2039" s="18">
        <f t="shared" ca="1" si="155"/>
        <v>24</v>
      </c>
      <c r="AB2039" s="15" t="s">
        <v>7878</v>
      </c>
      <c r="AC2039" s="35" t="str">
        <f t="shared" si="159"/>
        <v>0 anos 11 meses 29 dias</v>
      </c>
      <c r="AD2039" s="35" t="str">
        <f ca="1">IF(AND(V2039="",T2039&lt;TODAY()),"Contrato Encerrado",IF(AND(V2039="",T2039&gt;TODAY()),DATEDIF(TODAY(),T2039,"Y")&amp;" anos"&amp;" "&amp;DATEDIF(TODAY(),T2039,"YM")&amp;" meses"&amp;" "&amp;DATEDIF(TODAY(),T2039,"MD")&amp;" dias",IF(AND(X2039="",V2039&lt;TODAY()),"Contrato Encerrado",IF(AND(X2039="",V2039&gt;TODAY()),DATEDIF(TODAY(),V2039,"Y")&amp;" anos"&amp;" "&amp;DATEDIF(TODAY(),V2039,"YM")&amp;" meses"&amp;" "&amp;DATEDIF(TODAY(),V2039,"MD")&amp;" dias",IF(AND(Z2039="",X2039&lt;TODAY()),"Contrato Encerrado",IF(AND(Z2039="",X2039&gt;TODAY()),DATEDIF(TODAY(),X2039,"Y")&amp;" anos"&amp;" "&amp;DATEDIF(TODAY(),X2039,"YM")&amp;" meses"&amp;" "&amp;DATEDIF(TODAY(),X2039,"MD")&amp;" dias",IF(AND(Z2039&lt;&gt;””,Z2039&lt;TODAY()),"Contrato Encerrado",IF(AND(Z2039&lt;&gt;"",Z2039&gt;TODAY()),DATEDIF(TODAY(),Z2039,"Y")&amp;" anos"&amp;" "&amp;DATEDIF(TODAY(),Z2039,"YM")&amp;" meses"&amp;" "&amp;DATEDIF(TODAY(),Z2039,"MD")&amp;" dias"))))))))</f>
        <v>0 anos 2 meses 8 dias</v>
      </c>
      <c r="AE2039" s="35">
        <f t="shared" si="156"/>
        <v>364</v>
      </c>
      <c r="AF2039" s="35">
        <f t="shared" si="157"/>
        <v>366</v>
      </c>
      <c r="AG2039" s="17" t="str">
        <f t="shared" si="158"/>
        <v>0 anos 11 meses 31 dias</v>
      </c>
    </row>
    <row r="2040" spans="1:33" ht="11.25" customHeight="1" x14ac:dyDescent="0.2">
      <c r="A2040" s="8" t="s">
        <v>9</v>
      </c>
      <c r="B2040" s="8" t="s">
        <v>13</v>
      </c>
      <c r="C2040" s="22" t="s">
        <v>17</v>
      </c>
      <c r="D2040" s="37">
        <v>2023</v>
      </c>
      <c r="E2040" s="23" t="s">
        <v>6024</v>
      </c>
      <c r="F2040" s="8" t="s">
        <v>6025</v>
      </c>
      <c r="G2040" s="77" t="s">
        <v>6649</v>
      </c>
      <c r="H2040" s="78" t="s">
        <v>6650</v>
      </c>
      <c r="I2040" s="9" t="s">
        <v>6651</v>
      </c>
      <c r="J2040" s="14" t="s">
        <v>1302</v>
      </c>
      <c r="K2040" s="9" t="s">
        <v>29</v>
      </c>
      <c r="L2040" s="24" t="s">
        <v>30</v>
      </c>
      <c r="M2040" s="7" t="s">
        <v>9427</v>
      </c>
      <c r="N2040" s="15" t="s">
        <v>2103</v>
      </c>
      <c r="O2040" s="24"/>
      <c r="P2040" s="24" t="s">
        <v>2518</v>
      </c>
      <c r="Q2040" s="24" t="s">
        <v>4109</v>
      </c>
      <c r="R2040" s="17">
        <v>37630</v>
      </c>
      <c r="S2040" s="17">
        <v>45042</v>
      </c>
      <c r="T2040" s="31">
        <v>45154</v>
      </c>
      <c r="U2040" s="17"/>
      <c r="V2040" s="31"/>
      <c r="W2040" s="17"/>
      <c r="X2040" s="17"/>
      <c r="Y2040" s="17"/>
      <c r="Z2040" s="31"/>
      <c r="AA2040" s="18">
        <f t="shared" ca="1" si="155"/>
        <v>22</v>
      </c>
      <c r="AB2040" s="19" t="s">
        <v>7878</v>
      </c>
      <c r="AC2040" s="35" t="str">
        <f t="shared" si="159"/>
        <v>0 anos 3 meses 21 dias</v>
      </c>
      <c r="AD2040" s="35" t="str">
        <f ca="1">IF(AND(V2040="",T2040&lt;TODAY()),"Contrato Encerrado",IF(AND(V2040="",T2040&gt;TODAY()),DATEDIF(TODAY(),T2040,"Y")&amp;" anos"&amp;" "&amp;DATEDIF(TODAY(),T2040,"YM")&amp;" meses"&amp;" "&amp;DATEDIF(TODAY(),T2040,"MD")&amp;" dias",IF(AND(X2040="",V2040&lt;TODAY()),"Contrato Encerrado",IF(AND(X2040="",V2040&gt;TODAY()),DATEDIF(TODAY(),V2040,"Y")&amp;" anos"&amp;" "&amp;DATEDIF(TODAY(),V2040,"YM")&amp;" meses"&amp;" "&amp;DATEDIF(TODAY(),V2040,"MD")&amp;" dias",IF(AND(Z2040="",X2040&lt;TODAY()),"Contrato Encerrado",IF(AND(Z2040="",X2040&gt;TODAY()),DATEDIF(TODAY(),X2040,"Y")&amp;" anos"&amp;" "&amp;DATEDIF(TODAY(),X2040,"YM")&amp;" meses"&amp;" "&amp;DATEDIF(TODAY(),X2040,"MD")&amp;" dias",IF(AND(Z2040&lt;&gt;””,Z2040&lt;TODAY()),"Contrato Encerrado",IF(AND(Z2040&lt;&gt;"",Z2040&gt;TODAY()),DATEDIF(TODAY(),Z2040,"Y")&amp;" anos"&amp;" "&amp;DATEDIF(TODAY(),Z2040,"YM")&amp;" meses"&amp;" "&amp;DATEDIF(TODAY(),Z2040,"MD")&amp;" dias"))))))))</f>
        <v>Contrato Encerrado</v>
      </c>
      <c r="AE2040" s="35">
        <f t="shared" si="156"/>
        <v>112</v>
      </c>
      <c r="AF2040" s="35">
        <f t="shared" si="157"/>
        <v>618</v>
      </c>
      <c r="AG2040" s="17" t="str">
        <f t="shared" si="158"/>
        <v>1 anos 8 meses 9 dias</v>
      </c>
    </row>
    <row r="2041" spans="1:33" ht="11.25" customHeight="1" x14ac:dyDescent="0.2">
      <c r="A2041" s="8" t="s">
        <v>9</v>
      </c>
      <c r="B2041" s="10" t="s">
        <v>13</v>
      </c>
      <c r="C2041" s="11" t="s">
        <v>24</v>
      </c>
      <c r="D2041" s="36">
        <v>2021</v>
      </c>
      <c r="E2041" s="12" t="s">
        <v>1708</v>
      </c>
      <c r="F2041" s="8" t="s">
        <v>1709</v>
      </c>
      <c r="G2041" s="77" t="s">
        <v>3536</v>
      </c>
      <c r="H2041" s="78" t="s">
        <v>3537</v>
      </c>
      <c r="I2041" s="14" t="s">
        <v>3538</v>
      </c>
      <c r="J2041" s="14" t="s">
        <v>1302</v>
      </c>
      <c r="K2041" s="14" t="s">
        <v>29</v>
      </c>
      <c r="L2041" s="15" t="s">
        <v>30</v>
      </c>
      <c r="M2041" s="7" t="s">
        <v>9427</v>
      </c>
      <c r="N2041" s="26" t="s">
        <v>3244</v>
      </c>
      <c r="O2041" s="26"/>
      <c r="P2041" s="26" t="s">
        <v>2517</v>
      </c>
      <c r="Q2041" s="26" t="s">
        <v>2522</v>
      </c>
      <c r="R2041" s="31">
        <v>36794</v>
      </c>
      <c r="S2041" s="31">
        <v>44501</v>
      </c>
      <c r="T2041" s="31">
        <v>44543</v>
      </c>
      <c r="U2041" s="31"/>
      <c r="V2041" s="31"/>
      <c r="W2041" s="31"/>
      <c r="X2041" s="17"/>
      <c r="Y2041" s="17"/>
      <c r="Z2041" s="31"/>
      <c r="AA2041" s="18">
        <f t="shared" ca="1" si="155"/>
        <v>25</v>
      </c>
      <c r="AB2041" s="19" t="s">
        <v>7878</v>
      </c>
      <c r="AC2041" s="35" t="str">
        <f t="shared" si="159"/>
        <v>0 anos 1 meses 12 dias</v>
      </c>
      <c r="AD2041" s="35" t="str">
        <f ca="1">IF(AND(V2041="",T2041&lt;TODAY()),"Contrato Encerrado",IF(AND(V2041="",T2041&gt;TODAY()),DATEDIF(TODAY(),T2041,"Y")&amp;" anos"&amp;" "&amp;DATEDIF(TODAY(),T2041,"YM")&amp;" meses"&amp;" "&amp;DATEDIF(TODAY(),T2041,"MD")&amp;" dias",IF(AND(X2041="",V2041&lt;TODAY()),"Contrato Encerrado",IF(AND(X2041="",V2041&gt;TODAY()),DATEDIF(TODAY(),V2041,"Y")&amp;" anos"&amp;" "&amp;DATEDIF(TODAY(),V2041,"YM")&amp;" meses"&amp;" "&amp;DATEDIF(TODAY(),V2041,"MD")&amp;" dias",IF(AND(Z2041="",X2041&lt;TODAY()),"Contrato Encerrado",IF(AND(Z2041="",X2041&gt;TODAY()),DATEDIF(TODAY(),X2041,"Y")&amp;" anos"&amp;" "&amp;DATEDIF(TODAY(),X2041,"YM")&amp;" meses"&amp;" "&amp;DATEDIF(TODAY(),X2041,"MD")&amp;" dias",IF(AND(Z2041&lt;&gt;””,Z2041&lt;TODAY()),"Contrato Encerrado",IF(AND(Z2041&lt;&gt;"",Z2041&gt;TODAY()),DATEDIF(TODAY(),Z2041,"Y")&amp;" anos"&amp;" "&amp;DATEDIF(TODAY(),Z2041,"YM")&amp;" meses"&amp;" "&amp;DATEDIF(TODAY(),Z2041,"MD")&amp;" dias"))))))))</f>
        <v>Contrato Encerrado</v>
      </c>
      <c r="AE2041" s="35">
        <f t="shared" si="156"/>
        <v>42</v>
      </c>
      <c r="AF2041" s="35">
        <f t="shared" si="157"/>
        <v>688</v>
      </c>
      <c r="AG2041" s="17" t="str">
        <f t="shared" si="158"/>
        <v>1 anos 10 meses 18 dias</v>
      </c>
    </row>
    <row r="2042" spans="1:33" ht="11.25" customHeight="1" x14ac:dyDescent="0.2">
      <c r="A2042" s="8" t="s">
        <v>9</v>
      </c>
      <c r="B2042" s="8" t="s">
        <v>13</v>
      </c>
      <c r="C2042" s="22" t="s">
        <v>24</v>
      </c>
      <c r="D2042" s="37">
        <v>2023</v>
      </c>
      <c r="E2042" s="12" t="s">
        <v>157</v>
      </c>
      <c r="F2042" s="8" t="s">
        <v>18193</v>
      </c>
      <c r="G2042" s="77" t="s">
        <v>10323</v>
      </c>
      <c r="H2042" s="78" t="s">
        <v>10324</v>
      </c>
      <c r="I2042" s="14" t="s">
        <v>10325</v>
      </c>
      <c r="J2042" s="14" t="s">
        <v>10</v>
      </c>
      <c r="K2042" s="14" t="s">
        <v>29</v>
      </c>
      <c r="L2042" s="15" t="s">
        <v>30</v>
      </c>
      <c r="M2042" s="7" t="s">
        <v>9427</v>
      </c>
      <c r="N2042" s="15" t="s">
        <v>2101</v>
      </c>
      <c r="O2042" s="15" t="s">
        <v>10326</v>
      </c>
      <c r="P2042" s="15" t="s">
        <v>2518</v>
      </c>
      <c r="Q2042" s="15" t="s">
        <v>15517</v>
      </c>
      <c r="R2042" s="30">
        <v>35194</v>
      </c>
      <c r="S2042" s="20">
        <v>45208</v>
      </c>
      <c r="T2042" s="113">
        <v>45323</v>
      </c>
      <c r="U2042" s="30">
        <v>45408</v>
      </c>
      <c r="V2042" s="30">
        <v>45772</v>
      </c>
      <c r="W2042" s="17">
        <v>45883</v>
      </c>
      <c r="X2042" s="17">
        <v>46247</v>
      </c>
      <c r="Y2042" s="17"/>
      <c r="Z2042" s="20"/>
      <c r="AA2042" s="18">
        <f t="shared" ca="1" si="155"/>
        <v>29</v>
      </c>
      <c r="AB2042" s="15" t="s">
        <v>7878</v>
      </c>
      <c r="AC2042" s="35" t="str">
        <f t="shared" si="159"/>
        <v>2 anos 3 meses 20 dias</v>
      </c>
      <c r="AD2042" s="35" t="str">
        <f ca="1">IF(AND(V2042="",T2042&lt;TODAY()),"Contrato Encerrado",IF(AND(V2042="",T2042&gt;TODAY()),DATEDIF(TODAY(),T2042,"Y")&amp;" anos"&amp;" "&amp;DATEDIF(TODAY(),T2042,"YM")&amp;" meses"&amp;" "&amp;DATEDIF(TODAY(),T2042,"MD")&amp;" dias",IF(AND(X2042="",V2042&lt;TODAY()),"Contrato Encerrado",IF(AND(X2042="",V2042&gt;TODAY()),DATEDIF(TODAY(),V2042,"Y")&amp;" anos"&amp;" "&amp;DATEDIF(TODAY(),V2042,"YM")&amp;" meses"&amp;" "&amp;DATEDIF(TODAY(),V2042,"MD")&amp;" dias",IF(AND(Z2042="",X2042&lt;TODAY()),"Contrato Encerrado",IF(AND(Z2042="",X2042&gt;TODAY()),DATEDIF(TODAY(),X2042,"Y")&amp;" anos"&amp;" "&amp;DATEDIF(TODAY(),X2042,"YM")&amp;" meses"&amp;" "&amp;DATEDIF(TODAY(),X2042,"MD")&amp;" dias",IF(AND(Z2042&lt;&gt;””,Z2042&lt;TODAY()),"Contrato Encerrado",IF(AND(Z2042&lt;&gt;"",Z2042&gt;TODAY()),DATEDIF(TODAY(),Z2042,"Y")&amp;" anos"&amp;" "&amp;DATEDIF(TODAY(),Z2042,"YM")&amp;" meses"&amp;" "&amp;DATEDIF(TODAY(),Z2042,"MD")&amp;" dias"))))))))</f>
        <v>0 anos 10 meses 6 dias</v>
      </c>
      <c r="AE2042" s="35">
        <f t="shared" si="156"/>
        <v>843</v>
      </c>
      <c r="AF2042" s="35">
        <f t="shared" si="157"/>
        <v>-113</v>
      </c>
      <c r="AG2042" s="17" t="str">
        <f t="shared" si="158"/>
        <v>ESTÁGIO COMPLETOU 2 ANOS</v>
      </c>
    </row>
    <row r="2043" spans="1:33" s="61" customFormat="1" ht="11.25" customHeight="1" x14ac:dyDescent="0.2">
      <c r="A2043" s="8" t="s">
        <v>9</v>
      </c>
      <c r="B2043" s="8" t="s">
        <v>13</v>
      </c>
      <c r="C2043" s="22" t="s">
        <v>17</v>
      </c>
      <c r="D2043" s="37">
        <v>2025</v>
      </c>
      <c r="E2043" s="12" t="s">
        <v>1111</v>
      </c>
      <c r="F2043" s="8" t="s">
        <v>1112</v>
      </c>
      <c r="G2043" s="9" t="s">
        <v>16619</v>
      </c>
      <c r="H2043" s="8" t="s">
        <v>16620</v>
      </c>
      <c r="I2043" s="14" t="s">
        <v>16621</v>
      </c>
      <c r="J2043" s="14" t="s">
        <v>10</v>
      </c>
      <c r="K2043" s="14" t="s">
        <v>29</v>
      </c>
      <c r="L2043" s="15" t="s">
        <v>81</v>
      </c>
      <c r="M2043" s="7" t="s">
        <v>82</v>
      </c>
      <c r="N2043" s="15" t="s">
        <v>4113</v>
      </c>
      <c r="O2043" s="15" t="s">
        <v>7888</v>
      </c>
      <c r="P2043" s="15" t="s">
        <v>2518</v>
      </c>
      <c r="Q2043" s="15" t="s">
        <v>2523</v>
      </c>
      <c r="R2043" s="20">
        <v>39687</v>
      </c>
      <c r="S2043" s="20">
        <v>45779</v>
      </c>
      <c r="T2043" s="20">
        <v>46143</v>
      </c>
      <c r="U2043" s="20"/>
      <c r="V2043" s="20"/>
      <c r="W2043" s="20"/>
      <c r="X2043" s="17"/>
      <c r="Y2043" s="17"/>
      <c r="Z2043" s="20"/>
      <c r="AA2043" s="18">
        <f t="shared" ca="1" si="155"/>
        <v>17</v>
      </c>
      <c r="AB2043" s="15" t="s">
        <v>7878</v>
      </c>
      <c r="AC2043" s="35" t="str">
        <f t="shared" si="159"/>
        <v>0 anos 11 meses 29 dias</v>
      </c>
      <c r="AD2043" s="35" t="str">
        <f ca="1">IF(AND(V2043="",T2043&lt;TODAY()),"Contrato Encerrado",IF(AND(V2043="",T2043&gt;TODAY()),DATEDIF(TODAY(),T2043,"Y")&amp;" anos"&amp;" "&amp;DATEDIF(TODAY(),T2043,"YM")&amp;" meses"&amp;" "&amp;DATEDIF(TODAY(),T2043,"MD")&amp;" dias",IF(AND(X2043="",V2043&lt;TODAY()),"Contrato Encerrado",IF(AND(X2043="",V2043&gt;TODAY()),DATEDIF(TODAY(),V2043,"Y")&amp;" anos"&amp;" "&amp;DATEDIF(TODAY(),V2043,"YM")&amp;" meses"&amp;" "&amp;DATEDIF(TODAY(),V2043,"MD")&amp;" dias",IF(AND(Z2043="",X2043&lt;TODAY()),"Contrato Encerrado",IF(AND(Z2043="",X2043&gt;TODAY()),DATEDIF(TODAY(),X2043,"Y")&amp;" anos"&amp;" "&amp;DATEDIF(TODAY(),X2043,"YM")&amp;" meses"&amp;" "&amp;DATEDIF(TODAY(),X2043,"MD")&amp;" dias",IF(AND(Z2043&lt;&gt;””,Z2043&lt;TODAY()),"Contrato Encerrado",IF(AND(Z2043&lt;&gt;"",Z2043&gt;TODAY()),DATEDIF(TODAY(),Z2043,"Y")&amp;" anos"&amp;" "&amp;DATEDIF(TODAY(),Z2043,"YM")&amp;" meses"&amp;" "&amp;DATEDIF(TODAY(),Z2043,"MD")&amp;" dias"))))))))</f>
        <v>0 anos 6 meses 24 dias</v>
      </c>
      <c r="AE2043" s="35">
        <f t="shared" si="156"/>
        <v>364</v>
      </c>
      <c r="AF2043" s="35">
        <f t="shared" si="157"/>
        <v>366</v>
      </c>
      <c r="AG2043" s="17" t="str">
        <f t="shared" si="158"/>
        <v>0 anos 11 meses 31 dias</v>
      </c>
    </row>
    <row r="2044" spans="1:33" ht="11.25" customHeight="1" x14ac:dyDescent="0.2">
      <c r="A2044" s="8" t="s">
        <v>9</v>
      </c>
      <c r="B2044" s="8" t="s">
        <v>13</v>
      </c>
      <c r="C2044" s="22" t="s">
        <v>15</v>
      </c>
      <c r="D2044" s="37">
        <v>2024</v>
      </c>
      <c r="E2044" s="23" t="s">
        <v>157</v>
      </c>
      <c r="F2044" s="8" t="s">
        <v>158</v>
      </c>
      <c r="G2044" s="77" t="s">
        <v>12203</v>
      </c>
      <c r="H2044" s="78" t="s">
        <v>12204</v>
      </c>
      <c r="I2044" s="9" t="s">
        <v>12205</v>
      </c>
      <c r="J2044" s="14" t="s">
        <v>14943</v>
      </c>
      <c r="K2044" s="9" t="s">
        <v>29</v>
      </c>
      <c r="L2044" s="24" t="s">
        <v>81</v>
      </c>
      <c r="M2044" s="7" t="s">
        <v>82</v>
      </c>
      <c r="N2044" s="24" t="s">
        <v>4113</v>
      </c>
      <c r="O2044" s="24" t="s">
        <v>10999</v>
      </c>
      <c r="P2044" s="24" t="s">
        <v>2518</v>
      </c>
      <c r="Q2044" s="24" t="s">
        <v>4109</v>
      </c>
      <c r="R2044" s="29">
        <v>39084</v>
      </c>
      <c r="S2044" s="29">
        <v>45348</v>
      </c>
      <c r="T2044" s="29">
        <v>45657</v>
      </c>
      <c r="U2044" s="20"/>
      <c r="V2044" s="20"/>
      <c r="W2044" s="29"/>
      <c r="X2044" s="17"/>
      <c r="Y2044" s="17"/>
      <c r="Z2044" s="20"/>
      <c r="AA2044" s="18">
        <f t="shared" ca="1" si="155"/>
        <v>18</v>
      </c>
      <c r="AB2044" s="24" t="s">
        <v>7878</v>
      </c>
      <c r="AC2044" s="35" t="str">
        <f t="shared" si="159"/>
        <v>0 anos 10 meses 5 dias</v>
      </c>
      <c r="AD2044" s="35" t="str">
        <f ca="1">IF(AND(V2044="",T2044&lt;TODAY()),"Contrato Encerrado",IF(AND(V2044="",T2044&gt;TODAY()),DATEDIF(TODAY(),T2044,"Y")&amp;" anos"&amp;" "&amp;DATEDIF(TODAY(),T2044,"YM")&amp;" meses"&amp;" "&amp;DATEDIF(TODAY(),T2044,"MD")&amp;" dias",IF(AND(X2044="",V2044&lt;TODAY()),"Contrato Encerrado",IF(AND(X2044="",V2044&gt;TODAY()),DATEDIF(TODAY(),V2044,"Y")&amp;" anos"&amp;" "&amp;DATEDIF(TODAY(),V2044,"YM")&amp;" meses"&amp;" "&amp;DATEDIF(TODAY(),V2044,"MD")&amp;" dias",IF(AND(Z2044="",X2044&lt;TODAY()),"Contrato Encerrado",IF(AND(Z2044="",X2044&gt;TODAY()),DATEDIF(TODAY(),X2044,"Y")&amp;" anos"&amp;" "&amp;DATEDIF(TODAY(),X2044,"YM")&amp;" meses"&amp;" "&amp;DATEDIF(TODAY(),X2044,"MD")&amp;" dias",IF(AND(Z2044&lt;&gt;””,Z2044&lt;TODAY()),"Contrato Encerrado",IF(AND(Z2044&lt;&gt;"",Z2044&gt;TODAY()),DATEDIF(TODAY(),Z2044,"Y")&amp;" anos"&amp;" "&amp;DATEDIF(TODAY(),Z2044,"YM")&amp;" meses"&amp;" "&amp;DATEDIF(TODAY(),Z2044,"MD")&amp;" dias"))))))))</f>
        <v>Contrato Encerrado</v>
      </c>
      <c r="AE2044" s="35">
        <f t="shared" si="156"/>
        <v>309</v>
      </c>
      <c r="AF2044" s="35">
        <f t="shared" si="157"/>
        <v>421</v>
      </c>
      <c r="AG2044" s="17" t="str">
        <f t="shared" si="158"/>
        <v>1 anos 1 meses 24 dias</v>
      </c>
    </row>
    <row r="2045" spans="1:33" ht="11.25" customHeight="1" x14ac:dyDescent="0.2">
      <c r="A2045" s="8" t="s">
        <v>9</v>
      </c>
      <c r="B2045" s="10" t="s">
        <v>13</v>
      </c>
      <c r="C2045" s="11" t="s">
        <v>24</v>
      </c>
      <c r="D2045" s="36">
        <v>2022</v>
      </c>
      <c r="E2045" s="12" t="s">
        <v>157</v>
      </c>
      <c r="F2045" s="8" t="s">
        <v>158</v>
      </c>
      <c r="G2045" s="77" t="s">
        <v>4697</v>
      </c>
      <c r="H2045" s="78" t="s">
        <v>4698</v>
      </c>
      <c r="I2045" s="14" t="s">
        <v>4699</v>
      </c>
      <c r="J2045" s="14" t="s">
        <v>14943</v>
      </c>
      <c r="K2045" s="14" t="s">
        <v>29</v>
      </c>
      <c r="L2045" s="15" t="s">
        <v>30</v>
      </c>
      <c r="M2045" s="7" t="s">
        <v>9427</v>
      </c>
      <c r="N2045" s="16" t="s">
        <v>2101</v>
      </c>
      <c r="O2045" s="16"/>
      <c r="P2045" s="16" t="s">
        <v>2518</v>
      </c>
      <c r="Q2045" s="16" t="s">
        <v>2521</v>
      </c>
      <c r="R2045" s="31">
        <v>37484</v>
      </c>
      <c r="S2045" s="31">
        <v>44875</v>
      </c>
      <c r="T2045" s="31">
        <v>45570</v>
      </c>
      <c r="U2045" s="111"/>
      <c r="V2045" s="111"/>
      <c r="W2045" s="111"/>
      <c r="X2045" s="17"/>
      <c r="Y2045" s="17"/>
      <c r="Z2045" s="111"/>
      <c r="AA2045" s="18">
        <f t="shared" ca="1" si="155"/>
        <v>23</v>
      </c>
      <c r="AB2045" s="19" t="s">
        <v>7878</v>
      </c>
      <c r="AC2045" s="35" t="str">
        <f t="shared" si="159"/>
        <v>1 anos 10 meses 25 dias</v>
      </c>
      <c r="AD2045" s="35" t="str">
        <f ca="1">IF(AND(V2045="",T2045&lt;TODAY()),"Contrato Encerrado",IF(AND(V2045="",T2045&gt;TODAY()),DATEDIF(TODAY(),T2045,"Y")&amp;" anos"&amp;" "&amp;DATEDIF(TODAY(),T2045,"YM")&amp;" meses"&amp;" "&amp;DATEDIF(TODAY(),T2045,"MD")&amp;" dias",IF(AND(X2045="",V2045&lt;TODAY()),"Contrato Encerrado",IF(AND(X2045="",V2045&gt;TODAY()),DATEDIF(TODAY(),V2045,"Y")&amp;" anos"&amp;" "&amp;DATEDIF(TODAY(),V2045,"YM")&amp;" meses"&amp;" "&amp;DATEDIF(TODAY(),V2045,"MD")&amp;" dias",IF(AND(Z2045="",X2045&lt;TODAY()),"Contrato Encerrado",IF(AND(Z2045="",X2045&gt;TODAY()),DATEDIF(TODAY(),X2045,"Y")&amp;" anos"&amp;" "&amp;DATEDIF(TODAY(),X2045,"YM")&amp;" meses"&amp;" "&amp;DATEDIF(TODAY(),X2045,"MD")&amp;" dias",IF(AND(Z2045&lt;&gt;””,Z2045&lt;TODAY()),"Contrato Encerrado",IF(AND(Z2045&lt;&gt;"",Z2045&gt;TODAY()),DATEDIF(TODAY(),Z2045,"Y")&amp;" anos"&amp;" "&amp;DATEDIF(TODAY(),Z2045,"YM")&amp;" meses"&amp;" "&amp;DATEDIF(TODAY(),Z2045,"MD")&amp;" dias"))))))))</f>
        <v>Contrato Encerrado</v>
      </c>
      <c r="AE2045" s="35">
        <f t="shared" si="156"/>
        <v>695</v>
      </c>
      <c r="AF2045" s="35">
        <f t="shared" si="157"/>
        <v>35</v>
      </c>
      <c r="AG2045" s="17" t="str">
        <f t="shared" si="158"/>
        <v>0 anos 1 meses 4 dias</v>
      </c>
    </row>
    <row r="2046" spans="1:33" ht="11.25" customHeight="1" x14ac:dyDescent="0.2">
      <c r="A2046" s="8" t="s">
        <v>9</v>
      </c>
      <c r="B2046" s="8" t="s">
        <v>13</v>
      </c>
      <c r="C2046" s="22" t="s">
        <v>15</v>
      </c>
      <c r="D2046" s="37">
        <v>2025</v>
      </c>
      <c r="E2046" s="12" t="s">
        <v>27</v>
      </c>
      <c r="F2046" s="8" t="s">
        <v>28</v>
      </c>
      <c r="G2046" s="77" t="s">
        <v>15716</v>
      </c>
      <c r="H2046" s="78" t="s">
        <v>15717</v>
      </c>
      <c r="I2046" s="14" t="s">
        <v>15718</v>
      </c>
      <c r="J2046" s="14" t="s">
        <v>10</v>
      </c>
      <c r="K2046" s="14" t="s">
        <v>29</v>
      </c>
      <c r="L2046" s="15" t="s">
        <v>30</v>
      </c>
      <c r="M2046" s="7" t="s">
        <v>9427</v>
      </c>
      <c r="N2046" s="15" t="s">
        <v>2098</v>
      </c>
      <c r="O2046" s="15" t="s">
        <v>15719</v>
      </c>
      <c r="P2046" s="15" t="s">
        <v>2518</v>
      </c>
      <c r="Q2046" s="15" t="s">
        <v>4109</v>
      </c>
      <c r="R2046" s="20">
        <v>37935</v>
      </c>
      <c r="S2046" s="20">
        <v>45726</v>
      </c>
      <c r="T2046" s="20">
        <v>46090</v>
      </c>
      <c r="U2046" s="20"/>
      <c r="V2046" s="20"/>
      <c r="W2046" s="20"/>
      <c r="X2046" s="17"/>
      <c r="Y2046" s="17"/>
      <c r="Z2046" s="20"/>
      <c r="AA2046" s="21">
        <f t="shared" ca="1" si="155"/>
        <v>21</v>
      </c>
      <c r="AB2046" s="15" t="s">
        <v>7878</v>
      </c>
      <c r="AC2046" s="35" t="str">
        <f t="shared" si="159"/>
        <v>0 anos 11 meses 27 dias</v>
      </c>
      <c r="AD2046" s="35" t="str">
        <f ca="1">IF(AND(V2046="",T2046&lt;TODAY()),"Contrato Encerrado",IF(AND(V2046="",T2046&gt;TODAY()),DATEDIF(TODAY(),T2046,"Y")&amp;" anos"&amp;" "&amp;DATEDIF(TODAY(),T2046,"YM")&amp;" meses"&amp;" "&amp;DATEDIF(TODAY(),T2046,"MD")&amp;" dias",IF(AND(X2046="",V2046&lt;TODAY()),"Contrato Encerrado",IF(AND(X2046="",V2046&gt;TODAY()),DATEDIF(TODAY(),V2046,"Y")&amp;" anos"&amp;" "&amp;DATEDIF(TODAY(),V2046,"YM")&amp;" meses"&amp;" "&amp;DATEDIF(TODAY(),V2046,"MD")&amp;" dias",IF(AND(Z2046="",X2046&lt;TODAY()),"Contrato Encerrado",IF(AND(Z2046="",X2046&gt;TODAY()),DATEDIF(TODAY(),X2046,"Y")&amp;" anos"&amp;" "&amp;DATEDIF(TODAY(),X2046,"YM")&amp;" meses"&amp;" "&amp;DATEDIF(TODAY(),X2046,"MD")&amp;" dias",IF(AND(Z2046&lt;&gt;””,Z2046&lt;TODAY()),"Contrato Encerrado",IF(AND(Z2046&lt;&gt;"",Z2046&gt;TODAY()),DATEDIF(TODAY(),Z2046,"Y")&amp;" anos"&amp;" "&amp;DATEDIF(TODAY(),Z2046,"YM")&amp;" meses"&amp;" "&amp;DATEDIF(TODAY(),Z2046,"MD")&amp;" dias"))))))))</f>
        <v>0 anos 5 meses 2 dias</v>
      </c>
      <c r="AE2046" s="35">
        <f t="shared" si="156"/>
        <v>364</v>
      </c>
      <c r="AF2046" s="35">
        <f t="shared" si="157"/>
        <v>366</v>
      </c>
      <c r="AG2046" s="17" t="str">
        <f t="shared" si="158"/>
        <v>0 anos 11 meses 31 dias</v>
      </c>
    </row>
    <row r="2047" spans="1:33" ht="11.25" customHeight="1" x14ac:dyDescent="0.2">
      <c r="A2047" s="8" t="s">
        <v>9</v>
      </c>
      <c r="B2047" s="8" t="s">
        <v>13</v>
      </c>
      <c r="C2047" s="22" t="s">
        <v>15</v>
      </c>
      <c r="D2047" s="37">
        <v>2025</v>
      </c>
      <c r="E2047" s="12" t="s">
        <v>157</v>
      </c>
      <c r="F2047" s="8" t="s">
        <v>158</v>
      </c>
      <c r="G2047" s="77" t="s">
        <v>15720</v>
      </c>
      <c r="H2047" s="78" t="s">
        <v>15721</v>
      </c>
      <c r="I2047" s="14" t="s">
        <v>15722</v>
      </c>
      <c r="J2047" s="14" t="s">
        <v>10</v>
      </c>
      <c r="K2047" s="14" t="s">
        <v>29</v>
      </c>
      <c r="L2047" s="15" t="s">
        <v>30</v>
      </c>
      <c r="M2047" s="7" t="s">
        <v>9427</v>
      </c>
      <c r="N2047" s="15" t="s">
        <v>6302</v>
      </c>
      <c r="O2047" s="15" t="s">
        <v>15659</v>
      </c>
      <c r="P2047" s="15" t="s">
        <v>2518</v>
      </c>
      <c r="Q2047" s="15" t="s">
        <v>2521</v>
      </c>
      <c r="R2047" s="15" t="s">
        <v>15723</v>
      </c>
      <c r="S2047" s="15" t="s">
        <v>15661</v>
      </c>
      <c r="T2047" s="20">
        <v>46097</v>
      </c>
      <c r="U2047" s="20"/>
      <c r="V2047" s="20"/>
      <c r="W2047" s="20"/>
      <c r="X2047" s="17"/>
      <c r="Y2047" s="17"/>
      <c r="Z2047" s="20"/>
      <c r="AA2047" s="21">
        <f t="shared" ca="1" si="155"/>
        <v>21</v>
      </c>
      <c r="AB2047" s="15" t="s">
        <v>7878</v>
      </c>
      <c r="AC2047" s="35" t="str">
        <f t="shared" si="159"/>
        <v>0 anos 11 meses 27 dias</v>
      </c>
      <c r="AD2047" s="35" t="str">
        <f ca="1">IF(AND(V2047="",T2047&lt;TODAY()),"Contrato Encerrado",IF(AND(V2047="",T2047&gt;TODAY()),DATEDIF(TODAY(),T2047,"Y")&amp;" anos"&amp;" "&amp;DATEDIF(TODAY(),T2047,"YM")&amp;" meses"&amp;" "&amp;DATEDIF(TODAY(),T2047,"MD")&amp;" dias",IF(AND(X2047="",V2047&lt;TODAY()),"Contrato Encerrado",IF(AND(X2047="",V2047&gt;TODAY()),DATEDIF(TODAY(),V2047,"Y")&amp;" anos"&amp;" "&amp;DATEDIF(TODAY(),V2047,"YM")&amp;" meses"&amp;" "&amp;DATEDIF(TODAY(),V2047,"MD")&amp;" dias",IF(AND(Z2047="",X2047&lt;TODAY()),"Contrato Encerrado",IF(AND(Z2047="",X2047&gt;TODAY()),DATEDIF(TODAY(),X2047,"Y")&amp;" anos"&amp;" "&amp;DATEDIF(TODAY(),X2047,"YM")&amp;" meses"&amp;" "&amp;DATEDIF(TODAY(),X2047,"MD")&amp;" dias",IF(AND(Z2047&lt;&gt;””,Z2047&lt;TODAY()),"Contrato Encerrado",IF(AND(Z2047&lt;&gt;"",Z2047&gt;TODAY()),DATEDIF(TODAY(),Z2047,"Y")&amp;" anos"&amp;" "&amp;DATEDIF(TODAY(),Z2047,"YM")&amp;" meses"&amp;" "&amp;DATEDIF(TODAY(),Z2047,"MD")&amp;" dias"))))))))</f>
        <v>0 anos 5 meses 9 dias</v>
      </c>
      <c r="AE2047" s="35">
        <f t="shared" si="156"/>
        <v>364</v>
      </c>
      <c r="AF2047" s="35">
        <f t="shared" si="157"/>
        <v>366</v>
      </c>
      <c r="AG2047" s="17" t="str">
        <f t="shared" si="158"/>
        <v>0 anos 11 meses 31 dias</v>
      </c>
    </row>
    <row r="2048" spans="1:33" ht="11.25" customHeight="1" x14ac:dyDescent="0.2">
      <c r="A2048" s="8" t="s">
        <v>9</v>
      </c>
      <c r="B2048" s="8" t="s">
        <v>13</v>
      </c>
      <c r="C2048" s="22" t="s">
        <v>21</v>
      </c>
      <c r="D2048" s="35">
        <v>2025</v>
      </c>
      <c r="E2048" s="12" t="s">
        <v>157</v>
      </c>
      <c r="F2048" s="8" t="s">
        <v>158</v>
      </c>
      <c r="G2048" s="14" t="s">
        <v>17391</v>
      </c>
      <c r="H2048" s="8" t="s">
        <v>17392</v>
      </c>
      <c r="I2048" s="14" t="s">
        <v>16912</v>
      </c>
      <c r="J2048" s="14" t="s">
        <v>10</v>
      </c>
      <c r="K2048" s="14" t="s">
        <v>29</v>
      </c>
      <c r="L2048" s="15" t="s">
        <v>30</v>
      </c>
      <c r="M2048" s="7" t="s">
        <v>16153</v>
      </c>
      <c r="N2048" s="15" t="s">
        <v>2101</v>
      </c>
      <c r="O2048" s="15" t="s">
        <v>7885</v>
      </c>
      <c r="P2048" s="15" t="s">
        <v>2518</v>
      </c>
      <c r="Q2048" s="15" t="s">
        <v>4109</v>
      </c>
      <c r="R2048" s="20">
        <v>38037</v>
      </c>
      <c r="S2048" s="20">
        <v>45817</v>
      </c>
      <c r="T2048" s="20">
        <v>46021</v>
      </c>
      <c r="U2048" s="20"/>
      <c r="V2048" s="20"/>
      <c r="W2048" s="20"/>
      <c r="X2048" s="17"/>
      <c r="Y2048" s="17"/>
      <c r="Z2048" s="20"/>
      <c r="AA2048" s="21">
        <f t="shared" ref="AA2048:AA2111" ca="1" si="160">DATEDIF(R2048,TODAY(),"Y")</f>
        <v>21</v>
      </c>
      <c r="AB2048" s="20" t="s">
        <v>7878</v>
      </c>
      <c r="AC2048" s="35" t="str">
        <f t="shared" si="159"/>
        <v>0 anos 6 meses 21 dias</v>
      </c>
      <c r="AD2048" s="35" t="str">
        <f ca="1">IF(AND(V2048="",T2048&lt;TODAY()),"Contrato Encerrado",IF(AND(V2048="",T2048&gt;TODAY()),DATEDIF(TODAY(),T2048,"Y")&amp;" anos"&amp;" "&amp;DATEDIF(TODAY(),T2048,"YM")&amp;" meses"&amp;" "&amp;DATEDIF(TODAY(),T2048,"MD")&amp;" dias",IF(AND(X2048="",V2048&lt;TODAY()),"Contrato Encerrado",IF(AND(X2048="",V2048&gt;TODAY()),DATEDIF(TODAY(),V2048,"Y")&amp;" anos"&amp;" "&amp;DATEDIF(TODAY(),V2048,"YM")&amp;" meses"&amp;" "&amp;DATEDIF(TODAY(),V2048,"MD")&amp;" dias",IF(AND(Z2048="",X2048&lt;TODAY()),"Contrato Encerrado",IF(AND(Z2048="",X2048&gt;TODAY()),DATEDIF(TODAY(),X2048,"Y")&amp;" anos"&amp;" "&amp;DATEDIF(TODAY(),X2048,"YM")&amp;" meses"&amp;" "&amp;DATEDIF(TODAY(),X2048,"MD")&amp;" dias",IF(AND(Z2048&lt;&gt;””,Z2048&lt;TODAY()),"Contrato Encerrado",IF(AND(Z2048&lt;&gt;"",Z2048&gt;TODAY()),DATEDIF(TODAY(),Z2048,"Y")&amp;" anos"&amp;" "&amp;DATEDIF(TODAY(),Z2048,"YM")&amp;" meses"&amp;" "&amp;DATEDIF(TODAY(),Z2048,"MD")&amp;" dias"))))))))</f>
        <v>0 anos 2 meses 23 dias</v>
      </c>
      <c r="AE2048" s="35">
        <f t="shared" ref="AE2048:AE2111" si="161">SUM((T2048-S2048)+(V2048-U2048)+(X2048-W2048)+(Z2048-Y2048))</f>
        <v>204</v>
      </c>
      <c r="AF2048" s="35">
        <f t="shared" ref="AF2048:AF2111" si="162">730-AE2048</f>
        <v>526</v>
      </c>
      <c r="AG2048" s="17" t="str">
        <f t="shared" ref="AG2048:AG2111" si="163">IF(AF2048&gt;0,DATEDIF(0,AF2048,"Y")&amp; " anos"&amp; " "&amp;DATEDIF(0,AF2048,"YM")&amp; " meses"&amp; " "&amp;DATEDIF(0,AF2048,"MD")&amp; " dias","ESTÁGIO COMPLETOU 2 ANOS")</f>
        <v>1 anos 5 meses 9 dias</v>
      </c>
    </row>
    <row r="2049" spans="1:33" ht="11.25" customHeight="1" x14ac:dyDescent="0.2">
      <c r="A2049" s="8" t="s">
        <v>9</v>
      </c>
      <c r="B2049" s="8" t="s">
        <v>13</v>
      </c>
      <c r="C2049" s="22" t="s">
        <v>11</v>
      </c>
      <c r="D2049" s="36">
        <v>2025</v>
      </c>
      <c r="E2049" s="12" t="s">
        <v>157</v>
      </c>
      <c r="F2049" s="8" t="s">
        <v>158</v>
      </c>
      <c r="G2049" s="77" t="s">
        <v>15259</v>
      </c>
      <c r="H2049" s="78" t="s">
        <v>15260</v>
      </c>
      <c r="I2049" s="14" t="s">
        <v>15261</v>
      </c>
      <c r="J2049" s="14" t="s">
        <v>10</v>
      </c>
      <c r="K2049" s="14" t="s">
        <v>29</v>
      </c>
      <c r="L2049" s="15" t="s">
        <v>30</v>
      </c>
      <c r="M2049" s="7" t="s">
        <v>9427</v>
      </c>
      <c r="N2049" s="15" t="s">
        <v>4159</v>
      </c>
      <c r="O2049" s="15" t="s">
        <v>7915</v>
      </c>
      <c r="P2049" s="15" t="s">
        <v>2518</v>
      </c>
      <c r="Q2049" s="35" t="s">
        <v>2521</v>
      </c>
      <c r="R2049" s="20">
        <v>38103</v>
      </c>
      <c r="S2049" s="20">
        <v>45631</v>
      </c>
      <c r="T2049" s="20" t="s">
        <v>15034</v>
      </c>
      <c r="U2049" s="20"/>
      <c r="V2049" s="20"/>
      <c r="W2049" s="20"/>
      <c r="X2049" s="17"/>
      <c r="Y2049" s="17"/>
      <c r="Z2049" s="20"/>
      <c r="AA2049" s="18">
        <f t="shared" ca="1" si="160"/>
        <v>21</v>
      </c>
      <c r="AB2049" s="15" t="s">
        <v>7878</v>
      </c>
      <c r="AC2049" s="35" t="str">
        <f t="shared" si="159"/>
        <v>0 anos 11 meses 29 dias</v>
      </c>
      <c r="AD2049" s="35" t="str">
        <f ca="1">IF(AND(V2049="",T2049&lt;TODAY()),"Contrato Encerrado",IF(AND(V2049="",T2049&gt;TODAY()),DATEDIF(TODAY(),T2049,"Y")&amp;" anos"&amp;" "&amp;DATEDIF(TODAY(),T2049,"YM")&amp;" meses"&amp;" "&amp;DATEDIF(TODAY(),T2049,"MD")&amp;" dias",IF(AND(X2049="",V2049&lt;TODAY()),"Contrato Encerrado",IF(AND(X2049="",V2049&gt;TODAY()),DATEDIF(TODAY(),V2049,"Y")&amp;" anos"&amp;" "&amp;DATEDIF(TODAY(),V2049,"YM")&amp;" meses"&amp;" "&amp;DATEDIF(TODAY(),V2049,"MD")&amp;" dias",IF(AND(Z2049="",X2049&lt;TODAY()),"Contrato Encerrado",IF(AND(Z2049="",X2049&gt;TODAY()),DATEDIF(TODAY(),X2049,"Y")&amp;" anos"&amp;" "&amp;DATEDIF(TODAY(),X2049,"YM")&amp;" meses"&amp;" "&amp;DATEDIF(TODAY(),X2049,"MD")&amp;" dias",IF(AND(Z2049&lt;&gt;””,Z2049&lt;TODAY()),"Contrato Encerrado",IF(AND(Z2049&lt;&gt;"",Z2049&gt;TODAY()),DATEDIF(TODAY(),Z2049,"Y")&amp;" anos"&amp;" "&amp;DATEDIF(TODAY(),Z2049,"YM")&amp;" meses"&amp;" "&amp;DATEDIF(TODAY(),Z2049,"MD")&amp;" dias"))))))))</f>
        <v>0 anos 1 meses 27 dias</v>
      </c>
      <c r="AE2049" s="35">
        <f t="shared" si="161"/>
        <v>364</v>
      </c>
      <c r="AF2049" s="35">
        <f t="shared" si="162"/>
        <v>366</v>
      </c>
      <c r="AG2049" s="17" t="str">
        <f t="shared" si="163"/>
        <v>0 anos 11 meses 31 dias</v>
      </c>
    </row>
    <row r="2050" spans="1:33" ht="11.25" customHeight="1" x14ac:dyDescent="0.2">
      <c r="A2050" s="8" t="s">
        <v>9</v>
      </c>
      <c r="B2050" s="10" t="s">
        <v>13</v>
      </c>
      <c r="C2050" s="11" t="s">
        <v>22</v>
      </c>
      <c r="D2050" s="36">
        <v>2022</v>
      </c>
      <c r="E2050" s="12" t="s">
        <v>157</v>
      </c>
      <c r="F2050" s="8" t="s">
        <v>158</v>
      </c>
      <c r="G2050" s="77" t="s">
        <v>2837</v>
      </c>
      <c r="H2050" s="78" t="s">
        <v>2838</v>
      </c>
      <c r="I2050" s="14" t="s">
        <v>2839</v>
      </c>
      <c r="J2050" s="14" t="s">
        <v>14943</v>
      </c>
      <c r="K2050" s="14" t="s">
        <v>29</v>
      </c>
      <c r="L2050" s="15" t="s">
        <v>30</v>
      </c>
      <c r="M2050" s="7" t="s">
        <v>9427</v>
      </c>
      <c r="N2050" s="16" t="s">
        <v>4159</v>
      </c>
      <c r="O2050" s="16"/>
      <c r="P2050" s="16" t="s">
        <v>2518</v>
      </c>
      <c r="Q2050" s="16" t="s">
        <v>2521</v>
      </c>
      <c r="R2050" s="31">
        <v>36895</v>
      </c>
      <c r="S2050" s="31">
        <v>44761</v>
      </c>
      <c r="T2050" s="31">
        <v>45288</v>
      </c>
      <c r="U2050" s="31"/>
      <c r="V2050" s="31"/>
      <c r="W2050" s="31"/>
      <c r="X2050" s="17"/>
      <c r="Y2050" s="17"/>
      <c r="Z2050" s="31"/>
      <c r="AA2050" s="18">
        <f t="shared" ca="1" si="160"/>
        <v>24</v>
      </c>
      <c r="AB2050" s="19" t="s">
        <v>7878</v>
      </c>
      <c r="AC2050" s="35" t="str">
        <f t="shared" ref="AC2050:AC2113" si="164">DATEDIF($S2050,$Z2050-($U2050-$T2050)-($W2050-$V2050)-($Y2050-$X2050),"Y")&amp; " anos"&amp; " "&amp;DATEDIF($S2050,$Z2050-($U2050-$T2050)-($W2050-$V2050)-($Y2050-$X2050),"YM")&amp; " meses"&amp; " "&amp;DATEDIF($S2050,$Z2050-($U2050-$T2050)-($W2050-$V2050)-($Y2050-$X2050),"MD")&amp; " dias"</f>
        <v>1 anos 5 meses 9 dias</v>
      </c>
      <c r="AD2050" s="35" t="str">
        <f ca="1">IF(AND(V2050="",T2050&lt;TODAY()),"Contrato Encerrado",IF(AND(V2050="",T2050&gt;TODAY()),DATEDIF(TODAY(),T2050,"Y")&amp;" anos"&amp;" "&amp;DATEDIF(TODAY(),T2050,"YM")&amp;" meses"&amp;" "&amp;DATEDIF(TODAY(),T2050,"MD")&amp;" dias",IF(AND(X2050="",V2050&lt;TODAY()),"Contrato Encerrado",IF(AND(X2050="",V2050&gt;TODAY()),DATEDIF(TODAY(),V2050,"Y")&amp;" anos"&amp;" "&amp;DATEDIF(TODAY(),V2050,"YM")&amp;" meses"&amp;" "&amp;DATEDIF(TODAY(),V2050,"MD")&amp;" dias",IF(AND(Z2050="",X2050&lt;TODAY()),"Contrato Encerrado",IF(AND(Z2050="",X2050&gt;TODAY()),DATEDIF(TODAY(),X2050,"Y")&amp;" anos"&amp;" "&amp;DATEDIF(TODAY(),X2050,"YM")&amp;" meses"&amp;" "&amp;DATEDIF(TODAY(),X2050,"MD")&amp;" dias",IF(AND(Z2050&lt;&gt;””,Z2050&lt;TODAY()),"Contrato Encerrado",IF(AND(Z2050&lt;&gt;"",Z2050&gt;TODAY()),DATEDIF(TODAY(),Z2050,"Y")&amp;" anos"&amp;" "&amp;DATEDIF(TODAY(),Z2050,"YM")&amp;" meses"&amp;" "&amp;DATEDIF(TODAY(),Z2050,"MD")&amp;" dias"))))))))</f>
        <v>Contrato Encerrado</v>
      </c>
      <c r="AE2050" s="35">
        <f t="shared" si="161"/>
        <v>527</v>
      </c>
      <c r="AF2050" s="35">
        <f t="shared" si="162"/>
        <v>203</v>
      </c>
      <c r="AG2050" s="17" t="str">
        <f t="shared" si="163"/>
        <v>0 anos 6 meses 21 dias</v>
      </c>
    </row>
    <row r="2051" spans="1:33" ht="11.25" customHeight="1" x14ac:dyDescent="0.2">
      <c r="A2051" s="8" t="s">
        <v>9</v>
      </c>
      <c r="B2051" s="10" t="s">
        <v>13</v>
      </c>
      <c r="C2051" s="11" t="s">
        <v>25</v>
      </c>
      <c r="D2051" s="36">
        <v>2022</v>
      </c>
      <c r="E2051" s="12" t="s">
        <v>27</v>
      </c>
      <c r="F2051" s="8" t="s">
        <v>28</v>
      </c>
      <c r="G2051" s="77" t="s">
        <v>4700</v>
      </c>
      <c r="H2051" s="78" t="s">
        <v>4701</v>
      </c>
      <c r="I2051" s="14" t="s">
        <v>4702</v>
      </c>
      <c r="J2051" s="14" t="s">
        <v>1302</v>
      </c>
      <c r="K2051" s="14" t="s">
        <v>29</v>
      </c>
      <c r="L2051" s="15" t="s">
        <v>30</v>
      </c>
      <c r="M2051" s="7" t="s">
        <v>9427</v>
      </c>
      <c r="N2051" s="16" t="s">
        <v>2105</v>
      </c>
      <c r="O2051" s="16"/>
      <c r="P2051" s="16" t="s">
        <v>2518</v>
      </c>
      <c r="Q2051" s="16" t="s">
        <v>4109</v>
      </c>
      <c r="R2051" s="31">
        <v>37046</v>
      </c>
      <c r="S2051" s="31">
        <v>44888</v>
      </c>
      <c r="T2051" s="31">
        <v>45558</v>
      </c>
      <c r="U2051" s="31"/>
      <c r="V2051" s="31"/>
      <c r="W2051" s="31"/>
      <c r="X2051" s="17"/>
      <c r="Y2051" s="17"/>
      <c r="Z2051" s="31"/>
      <c r="AA2051" s="18">
        <f t="shared" ca="1" si="160"/>
        <v>24</v>
      </c>
      <c r="AB2051" s="19" t="s">
        <v>7877</v>
      </c>
      <c r="AC2051" s="35" t="str">
        <f t="shared" si="164"/>
        <v>1 anos 10 meses 0 dias</v>
      </c>
      <c r="AD2051" s="35" t="str">
        <f ca="1">IF(AND(V2051="",T2051&lt;TODAY()),"Contrato Encerrado",IF(AND(V2051="",T2051&gt;TODAY()),DATEDIF(TODAY(),T2051,"Y")&amp;" anos"&amp;" "&amp;DATEDIF(TODAY(),T2051,"YM")&amp;" meses"&amp;" "&amp;DATEDIF(TODAY(),T2051,"MD")&amp;" dias",IF(AND(X2051="",V2051&lt;TODAY()),"Contrato Encerrado",IF(AND(X2051="",V2051&gt;TODAY()),DATEDIF(TODAY(),V2051,"Y")&amp;" anos"&amp;" "&amp;DATEDIF(TODAY(),V2051,"YM")&amp;" meses"&amp;" "&amp;DATEDIF(TODAY(),V2051,"MD")&amp;" dias",IF(AND(Z2051="",X2051&lt;TODAY()),"Contrato Encerrado",IF(AND(Z2051="",X2051&gt;TODAY()),DATEDIF(TODAY(),X2051,"Y")&amp;" anos"&amp;" "&amp;DATEDIF(TODAY(),X2051,"YM")&amp;" meses"&amp;" "&amp;DATEDIF(TODAY(),X2051,"MD")&amp;" dias",IF(AND(Z2051&lt;&gt;””,Z2051&lt;TODAY()),"Contrato Encerrado",IF(AND(Z2051&lt;&gt;"",Z2051&gt;TODAY()),DATEDIF(TODAY(),Z2051,"Y")&amp;" anos"&amp;" "&amp;DATEDIF(TODAY(),Z2051,"YM")&amp;" meses"&amp;" "&amp;DATEDIF(TODAY(),Z2051,"MD")&amp;" dias"))))))))</f>
        <v>Contrato Encerrado</v>
      </c>
      <c r="AE2051" s="35">
        <f t="shared" si="161"/>
        <v>670</v>
      </c>
      <c r="AF2051" s="35">
        <f t="shared" si="162"/>
        <v>60</v>
      </c>
      <c r="AG2051" s="17" t="str">
        <f t="shared" si="163"/>
        <v>0 anos 1 meses 29 dias</v>
      </c>
    </row>
    <row r="2052" spans="1:33" ht="11.25" customHeight="1" x14ac:dyDescent="0.2">
      <c r="A2052" s="8" t="s">
        <v>9</v>
      </c>
      <c r="B2052" s="8" t="s">
        <v>13</v>
      </c>
      <c r="C2052" s="22" t="s">
        <v>15</v>
      </c>
      <c r="D2052" s="37">
        <v>2025</v>
      </c>
      <c r="E2052" s="12" t="s">
        <v>1708</v>
      </c>
      <c r="F2052" s="8" t="s">
        <v>1709</v>
      </c>
      <c r="G2052" s="77" t="s">
        <v>15724</v>
      </c>
      <c r="H2052" s="78" t="s">
        <v>15725</v>
      </c>
      <c r="I2052" s="14" t="s">
        <v>15726</v>
      </c>
      <c r="J2052" s="14" t="s">
        <v>10</v>
      </c>
      <c r="K2052" s="14" t="s">
        <v>29</v>
      </c>
      <c r="L2052" s="15" t="s">
        <v>81</v>
      </c>
      <c r="M2052" s="7" t="s">
        <v>82</v>
      </c>
      <c r="N2052" s="15" t="s">
        <v>4113</v>
      </c>
      <c r="O2052" s="15" t="s">
        <v>11711</v>
      </c>
      <c r="P2052" s="15" t="s">
        <v>2518</v>
      </c>
      <c r="Q2052" s="15" t="s">
        <v>2523</v>
      </c>
      <c r="R2052" s="20">
        <v>39541</v>
      </c>
      <c r="S2052" s="20">
        <v>45698</v>
      </c>
      <c r="T2052" s="20">
        <v>46062</v>
      </c>
      <c r="U2052" s="20"/>
      <c r="V2052" s="20"/>
      <c r="W2052" s="20"/>
      <c r="X2052" s="17"/>
      <c r="Y2052" s="17"/>
      <c r="Z2052" s="20"/>
      <c r="AA2052" s="21">
        <f t="shared" ca="1" si="160"/>
        <v>17</v>
      </c>
      <c r="AB2052" s="15" t="s">
        <v>7877</v>
      </c>
      <c r="AC2052" s="35" t="str">
        <f t="shared" si="164"/>
        <v>0 anos 11 meses 30 dias</v>
      </c>
      <c r="AD2052" s="35" t="str">
        <f ca="1">IF(AND(V2052="",T2052&lt;TODAY()),"Contrato Encerrado",IF(AND(V2052="",T2052&gt;TODAY()),DATEDIF(TODAY(),T2052,"Y")&amp;" anos"&amp;" "&amp;DATEDIF(TODAY(),T2052,"YM")&amp;" meses"&amp;" "&amp;DATEDIF(TODAY(),T2052,"MD")&amp;" dias",IF(AND(X2052="",V2052&lt;TODAY()),"Contrato Encerrado",IF(AND(X2052="",V2052&gt;TODAY()),DATEDIF(TODAY(),V2052,"Y")&amp;" anos"&amp;" "&amp;DATEDIF(TODAY(),V2052,"YM")&amp;" meses"&amp;" "&amp;DATEDIF(TODAY(),V2052,"MD")&amp;" dias",IF(AND(Z2052="",X2052&lt;TODAY()),"Contrato Encerrado",IF(AND(Z2052="",X2052&gt;TODAY()),DATEDIF(TODAY(),X2052,"Y")&amp;" anos"&amp;" "&amp;DATEDIF(TODAY(),X2052,"YM")&amp;" meses"&amp;" "&amp;DATEDIF(TODAY(),X2052,"MD")&amp;" dias",IF(AND(Z2052&lt;&gt;””,Z2052&lt;TODAY()),"Contrato Encerrado",IF(AND(Z2052&lt;&gt;"",Z2052&gt;TODAY()),DATEDIF(TODAY(),Z2052,"Y")&amp;" anos"&amp;" "&amp;DATEDIF(TODAY(),Z2052,"YM")&amp;" meses"&amp;" "&amp;DATEDIF(TODAY(),Z2052,"MD")&amp;" dias"))))))))</f>
        <v>0 anos 4 meses 2 dias</v>
      </c>
      <c r="AE2052" s="35">
        <f t="shared" si="161"/>
        <v>364</v>
      </c>
      <c r="AF2052" s="35">
        <f t="shared" si="162"/>
        <v>366</v>
      </c>
      <c r="AG2052" s="17" t="str">
        <f t="shared" si="163"/>
        <v>0 anos 11 meses 31 dias</v>
      </c>
    </row>
    <row r="2053" spans="1:33" ht="11.25" customHeight="1" x14ac:dyDescent="0.2">
      <c r="A2053" s="8" t="s">
        <v>9</v>
      </c>
      <c r="B2053" s="8" t="s">
        <v>13</v>
      </c>
      <c r="C2053" s="22" t="s">
        <v>20</v>
      </c>
      <c r="D2053" s="37">
        <v>2024</v>
      </c>
      <c r="E2053" s="12" t="s">
        <v>772</v>
      </c>
      <c r="F2053" s="8" t="s">
        <v>773</v>
      </c>
      <c r="G2053" s="77" t="s">
        <v>13858</v>
      </c>
      <c r="H2053" s="78" t="s">
        <v>13859</v>
      </c>
      <c r="I2053" s="14" t="s">
        <v>13860</v>
      </c>
      <c r="J2053" s="14" t="s">
        <v>10</v>
      </c>
      <c r="K2053" s="14" t="s">
        <v>29</v>
      </c>
      <c r="L2053" s="15" t="s">
        <v>30</v>
      </c>
      <c r="M2053" s="7" t="s">
        <v>9427</v>
      </c>
      <c r="N2053" s="15" t="s">
        <v>2098</v>
      </c>
      <c r="O2053" s="15" t="s">
        <v>13861</v>
      </c>
      <c r="P2053" s="15" t="s">
        <v>2518</v>
      </c>
      <c r="Q2053" s="15" t="s">
        <v>2523</v>
      </c>
      <c r="R2053" s="20">
        <v>35261</v>
      </c>
      <c r="S2053" s="20">
        <v>45453</v>
      </c>
      <c r="T2053" s="20">
        <v>46182</v>
      </c>
      <c r="U2053" s="20"/>
      <c r="V2053" s="20"/>
      <c r="W2053" s="20"/>
      <c r="X2053" s="17"/>
      <c r="Y2053" s="17"/>
      <c r="Z2053" s="20"/>
      <c r="AA2053" s="18">
        <f t="shared" ca="1" si="160"/>
        <v>29</v>
      </c>
      <c r="AB2053" s="15" t="s">
        <v>7877</v>
      </c>
      <c r="AC2053" s="35" t="str">
        <f t="shared" si="164"/>
        <v>1 anos 11 meses 30 dias</v>
      </c>
      <c r="AD2053" s="35" t="str">
        <f ca="1">IF(AND(V2053="",T2053&lt;TODAY()),"Contrato Encerrado",IF(AND(V2053="",T2053&gt;TODAY()),DATEDIF(TODAY(),T2053,"Y")&amp;" anos"&amp;" "&amp;DATEDIF(TODAY(),T2053,"YM")&amp;" meses"&amp;" "&amp;DATEDIF(TODAY(),T2053,"MD")&amp;" dias",IF(AND(X2053="",V2053&lt;TODAY()),"Contrato Encerrado",IF(AND(X2053="",V2053&gt;TODAY()),DATEDIF(TODAY(),V2053,"Y")&amp;" anos"&amp;" "&amp;DATEDIF(TODAY(),V2053,"YM")&amp;" meses"&amp;" "&amp;DATEDIF(TODAY(),V2053,"MD")&amp;" dias",IF(AND(Z2053="",X2053&lt;TODAY()),"Contrato Encerrado",IF(AND(Z2053="",X2053&gt;TODAY()),DATEDIF(TODAY(),X2053,"Y")&amp;" anos"&amp;" "&amp;DATEDIF(TODAY(),X2053,"YM")&amp;" meses"&amp;" "&amp;DATEDIF(TODAY(),X2053,"MD")&amp;" dias",IF(AND(Z2053&lt;&gt;””,Z2053&lt;TODAY()),"Contrato Encerrado",IF(AND(Z2053&lt;&gt;"",Z2053&gt;TODAY()),DATEDIF(TODAY(),Z2053,"Y")&amp;" anos"&amp;" "&amp;DATEDIF(TODAY(),Z2053,"YM")&amp;" meses"&amp;" "&amp;DATEDIF(TODAY(),Z2053,"MD")&amp;" dias"))))))))</f>
        <v>0 anos 8 meses 2 dias</v>
      </c>
      <c r="AE2053" s="35">
        <f t="shared" si="161"/>
        <v>729</v>
      </c>
      <c r="AF2053" s="35">
        <f t="shared" si="162"/>
        <v>1</v>
      </c>
      <c r="AG2053" s="17" t="str">
        <f t="shared" si="163"/>
        <v>0 anos 0 meses 1 dias</v>
      </c>
    </row>
    <row r="2054" spans="1:33" ht="11.25" customHeight="1" x14ac:dyDescent="0.2">
      <c r="A2054" s="8" t="s">
        <v>9</v>
      </c>
      <c r="B2054" s="8" t="s">
        <v>13</v>
      </c>
      <c r="C2054" s="22" t="s">
        <v>14</v>
      </c>
      <c r="D2054" s="37">
        <v>2024</v>
      </c>
      <c r="E2054" s="12" t="s">
        <v>772</v>
      </c>
      <c r="F2054" s="8" t="s">
        <v>773</v>
      </c>
      <c r="G2054" s="77" t="s">
        <v>11317</v>
      </c>
      <c r="H2054" s="78" t="s">
        <v>11318</v>
      </c>
      <c r="I2054" s="14" t="s">
        <v>11319</v>
      </c>
      <c r="J2054" s="14" t="s">
        <v>1302</v>
      </c>
      <c r="K2054" s="14" t="s">
        <v>29</v>
      </c>
      <c r="L2054" s="15" t="s">
        <v>30</v>
      </c>
      <c r="M2054" s="7" t="s">
        <v>9427</v>
      </c>
      <c r="N2054" s="15" t="s">
        <v>2098</v>
      </c>
      <c r="O2054" s="15" t="s">
        <v>10152</v>
      </c>
      <c r="P2054" s="15" t="s">
        <v>2518</v>
      </c>
      <c r="Q2054" s="15" t="s">
        <v>2523</v>
      </c>
      <c r="R2054" s="20">
        <v>37633</v>
      </c>
      <c r="S2054" s="20">
        <v>45330</v>
      </c>
      <c r="T2054" s="70">
        <v>45694</v>
      </c>
      <c r="U2054" s="20"/>
      <c r="V2054" s="20"/>
      <c r="W2054" s="20"/>
      <c r="X2054" s="17"/>
      <c r="Y2054" s="17"/>
      <c r="Z2054" s="20"/>
      <c r="AA2054" s="18">
        <f t="shared" ca="1" si="160"/>
        <v>22</v>
      </c>
      <c r="AB2054" s="15" t="s">
        <v>7878</v>
      </c>
      <c r="AC2054" s="35" t="str">
        <f t="shared" si="164"/>
        <v>0 anos 11 meses 29 dias</v>
      </c>
      <c r="AD2054" s="35" t="str">
        <f ca="1">IF(AND(V2054="",T2054&lt;TODAY()),"Contrato Encerrado",IF(AND(V2054="",T2054&gt;TODAY()),DATEDIF(TODAY(),T2054,"Y")&amp;" anos"&amp;" "&amp;DATEDIF(TODAY(),T2054,"YM")&amp;" meses"&amp;" "&amp;DATEDIF(TODAY(),T2054,"MD")&amp;" dias",IF(AND(X2054="",V2054&lt;TODAY()),"Contrato Encerrado",IF(AND(X2054="",V2054&gt;TODAY()),DATEDIF(TODAY(),V2054,"Y")&amp;" anos"&amp;" "&amp;DATEDIF(TODAY(),V2054,"YM")&amp;" meses"&amp;" "&amp;DATEDIF(TODAY(),V2054,"MD")&amp;" dias",IF(AND(Z2054="",X2054&lt;TODAY()),"Contrato Encerrado",IF(AND(Z2054="",X2054&gt;TODAY()),DATEDIF(TODAY(),X2054,"Y")&amp;" anos"&amp;" "&amp;DATEDIF(TODAY(),X2054,"YM")&amp;" meses"&amp;" "&amp;DATEDIF(TODAY(),X2054,"MD")&amp;" dias",IF(AND(Z2054&lt;&gt;””,Z2054&lt;TODAY()),"Contrato Encerrado",IF(AND(Z2054&lt;&gt;"",Z2054&gt;TODAY()),DATEDIF(TODAY(),Z2054,"Y")&amp;" anos"&amp;" "&amp;DATEDIF(TODAY(),Z2054,"YM")&amp;" meses"&amp;" "&amp;DATEDIF(TODAY(),Z2054,"MD")&amp;" dias"))))))))</f>
        <v>Contrato Encerrado</v>
      </c>
      <c r="AE2054" s="35">
        <f t="shared" si="161"/>
        <v>364</v>
      </c>
      <c r="AF2054" s="35">
        <f t="shared" si="162"/>
        <v>366</v>
      </c>
      <c r="AG2054" s="17" t="str">
        <f t="shared" si="163"/>
        <v>0 anos 11 meses 31 dias</v>
      </c>
    </row>
    <row r="2055" spans="1:33" ht="11.25" customHeight="1" x14ac:dyDescent="0.2">
      <c r="A2055" s="8" t="s">
        <v>9</v>
      </c>
      <c r="B2055" s="8" t="s">
        <v>13</v>
      </c>
      <c r="C2055" s="22" t="s">
        <v>19</v>
      </c>
      <c r="D2055" s="37">
        <v>2023</v>
      </c>
      <c r="E2055" s="12" t="s">
        <v>157</v>
      </c>
      <c r="F2055" s="8" t="s">
        <v>158</v>
      </c>
      <c r="G2055" s="85" t="s">
        <v>8031</v>
      </c>
      <c r="H2055" s="78" t="s">
        <v>8032</v>
      </c>
      <c r="I2055" s="14" t="s">
        <v>8033</v>
      </c>
      <c r="J2055" s="14" t="s">
        <v>14943</v>
      </c>
      <c r="K2055" s="14" t="s">
        <v>29</v>
      </c>
      <c r="L2055" s="15" t="s">
        <v>30</v>
      </c>
      <c r="M2055" s="7" t="s">
        <v>9427</v>
      </c>
      <c r="N2055" s="15" t="s">
        <v>2101</v>
      </c>
      <c r="O2055" s="15" t="s">
        <v>7895</v>
      </c>
      <c r="P2055" s="15" t="s">
        <v>2518</v>
      </c>
      <c r="Q2055" s="15" t="s">
        <v>4109</v>
      </c>
      <c r="R2055" s="31">
        <v>32545</v>
      </c>
      <c r="S2055" s="30">
        <v>45063</v>
      </c>
      <c r="T2055" s="30">
        <v>45419</v>
      </c>
      <c r="U2055" s="30"/>
      <c r="V2055" s="30"/>
      <c r="W2055" s="30"/>
      <c r="X2055" s="17"/>
      <c r="Y2055" s="17"/>
      <c r="Z2055" s="30"/>
      <c r="AA2055" s="18">
        <f t="shared" ca="1" si="160"/>
        <v>36</v>
      </c>
      <c r="AB2055" s="19" t="s">
        <v>7878</v>
      </c>
      <c r="AC2055" s="35" t="str">
        <f t="shared" si="164"/>
        <v>0 anos 11 meses 20 dias</v>
      </c>
      <c r="AD2055" s="35" t="str">
        <f ca="1">IF(AND(V2055="",T2055&lt;TODAY()),"Contrato Encerrado",IF(AND(V2055="",T2055&gt;TODAY()),DATEDIF(TODAY(),T2055,"Y")&amp;" anos"&amp;" "&amp;DATEDIF(TODAY(),T2055,"YM")&amp;" meses"&amp;" "&amp;DATEDIF(TODAY(),T2055,"MD")&amp;" dias",IF(AND(X2055="",V2055&lt;TODAY()),"Contrato Encerrado",IF(AND(X2055="",V2055&gt;TODAY()),DATEDIF(TODAY(),V2055,"Y")&amp;" anos"&amp;" "&amp;DATEDIF(TODAY(),V2055,"YM")&amp;" meses"&amp;" "&amp;DATEDIF(TODAY(),V2055,"MD")&amp;" dias",IF(AND(Z2055="",X2055&lt;TODAY()),"Contrato Encerrado",IF(AND(Z2055="",X2055&gt;TODAY()),DATEDIF(TODAY(),X2055,"Y")&amp;" anos"&amp;" "&amp;DATEDIF(TODAY(),X2055,"YM")&amp;" meses"&amp;" "&amp;DATEDIF(TODAY(),X2055,"MD")&amp;" dias",IF(AND(Z2055&lt;&gt;””,Z2055&lt;TODAY()),"Contrato Encerrado",IF(AND(Z2055&lt;&gt;"",Z2055&gt;TODAY()),DATEDIF(TODAY(),Z2055,"Y")&amp;" anos"&amp;" "&amp;DATEDIF(TODAY(),Z2055,"YM")&amp;" meses"&amp;" "&amp;DATEDIF(TODAY(),Z2055,"MD")&amp;" dias"))))))))</f>
        <v>Contrato Encerrado</v>
      </c>
      <c r="AE2055" s="35">
        <f t="shared" si="161"/>
        <v>356</v>
      </c>
      <c r="AF2055" s="35">
        <f t="shared" si="162"/>
        <v>374</v>
      </c>
      <c r="AG2055" s="17" t="str">
        <f t="shared" si="163"/>
        <v>1 anos 0 meses 8 dias</v>
      </c>
    </row>
    <row r="2056" spans="1:33" ht="11.25" customHeight="1" x14ac:dyDescent="0.2">
      <c r="A2056" s="8" t="s">
        <v>9</v>
      </c>
      <c r="B2056" s="8" t="s">
        <v>13</v>
      </c>
      <c r="C2056" s="22" t="s">
        <v>21</v>
      </c>
      <c r="D2056" s="35">
        <v>2025</v>
      </c>
      <c r="E2056" s="12" t="s">
        <v>157</v>
      </c>
      <c r="F2056" s="8" t="s">
        <v>158</v>
      </c>
      <c r="G2056" s="14" t="s">
        <v>17393</v>
      </c>
      <c r="H2056" s="8" t="s">
        <v>17394</v>
      </c>
      <c r="I2056" s="14" t="s">
        <v>16913</v>
      </c>
      <c r="J2056" s="14" t="s">
        <v>10</v>
      </c>
      <c r="K2056" s="14" t="s">
        <v>29</v>
      </c>
      <c r="L2056" s="15" t="s">
        <v>30</v>
      </c>
      <c r="M2056" s="7" t="s">
        <v>16153</v>
      </c>
      <c r="N2056" s="15" t="s">
        <v>4159</v>
      </c>
      <c r="O2056" s="15" t="s">
        <v>8813</v>
      </c>
      <c r="P2056" s="15" t="s">
        <v>2518</v>
      </c>
      <c r="Q2056" s="15" t="s">
        <v>4109</v>
      </c>
      <c r="R2056" s="20">
        <v>38158</v>
      </c>
      <c r="S2056" s="20">
        <v>45817</v>
      </c>
      <c r="T2056" s="70">
        <v>46181</v>
      </c>
      <c r="U2056" s="20"/>
      <c r="V2056" s="20"/>
      <c r="W2056" s="20"/>
      <c r="X2056" s="17"/>
      <c r="Y2056" s="17"/>
      <c r="Z2056" s="20"/>
      <c r="AA2056" s="21">
        <f t="shared" ca="1" si="160"/>
        <v>21</v>
      </c>
      <c r="AB2056" s="20" t="s">
        <v>7878</v>
      </c>
      <c r="AC2056" s="35" t="str">
        <f t="shared" si="164"/>
        <v>0 anos 11 meses 30 dias</v>
      </c>
      <c r="AD2056" s="35" t="str">
        <f ca="1">IF(AND(V2056="",T2056&lt;TODAY()),"Contrato Encerrado",IF(AND(V2056="",T2056&gt;TODAY()),DATEDIF(TODAY(),T2056,"Y")&amp;" anos"&amp;" "&amp;DATEDIF(TODAY(),T2056,"YM")&amp;" meses"&amp;" "&amp;DATEDIF(TODAY(),T2056,"MD")&amp;" dias",IF(AND(X2056="",V2056&lt;TODAY()),"Contrato Encerrado",IF(AND(X2056="",V2056&gt;TODAY()),DATEDIF(TODAY(),V2056,"Y")&amp;" anos"&amp;" "&amp;DATEDIF(TODAY(),V2056,"YM")&amp;" meses"&amp;" "&amp;DATEDIF(TODAY(),V2056,"MD")&amp;" dias",IF(AND(Z2056="",X2056&lt;TODAY()),"Contrato Encerrado",IF(AND(Z2056="",X2056&gt;TODAY()),DATEDIF(TODAY(),X2056,"Y")&amp;" anos"&amp;" "&amp;DATEDIF(TODAY(),X2056,"YM")&amp;" meses"&amp;" "&amp;DATEDIF(TODAY(),X2056,"MD")&amp;" dias",IF(AND(Z2056&lt;&gt;””,Z2056&lt;TODAY()),"Contrato Encerrado",IF(AND(Z2056&lt;&gt;"",Z2056&gt;TODAY()),DATEDIF(TODAY(),Z2056,"Y")&amp;" anos"&amp;" "&amp;DATEDIF(TODAY(),Z2056,"YM")&amp;" meses"&amp;" "&amp;DATEDIF(TODAY(),Z2056,"MD")&amp;" dias"))))))))</f>
        <v>0 anos 8 meses 1 dias</v>
      </c>
      <c r="AE2056" s="35">
        <f t="shared" si="161"/>
        <v>364</v>
      </c>
      <c r="AF2056" s="35">
        <f t="shared" si="162"/>
        <v>366</v>
      </c>
      <c r="AG2056" s="17" t="str">
        <f t="shared" si="163"/>
        <v>0 anos 11 meses 31 dias</v>
      </c>
    </row>
    <row r="2057" spans="1:33" ht="11.25" customHeight="1" x14ac:dyDescent="0.2">
      <c r="A2057" s="8" t="s">
        <v>9</v>
      </c>
      <c r="B2057" s="8" t="s">
        <v>13</v>
      </c>
      <c r="C2057" s="22" t="s">
        <v>15</v>
      </c>
      <c r="D2057" s="37">
        <v>2024</v>
      </c>
      <c r="E2057" s="23" t="s">
        <v>157</v>
      </c>
      <c r="F2057" s="8" t="s">
        <v>158</v>
      </c>
      <c r="G2057" s="77" t="s">
        <v>12206</v>
      </c>
      <c r="H2057" s="78" t="s">
        <v>12207</v>
      </c>
      <c r="I2057" s="9" t="s">
        <v>12208</v>
      </c>
      <c r="J2057" s="14" t="s">
        <v>10</v>
      </c>
      <c r="K2057" s="9" t="s">
        <v>29</v>
      </c>
      <c r="L2057" s="24" t="s">
        <v>30</v>
      </c>
      <c r="M2057" s="7" t="s">
        <v>9427</v>
      </c>
      <c r="N2057" s="24" t="s">
        <v>6302</v>
      </c>
      <c r="O2057" s="24" t="s">
        <v>7902</v>
      </c>
      <c r="P2057" s="24" t="s">
        <v>2518</v>
      </c>
      <c r="Q2057" s="24" t="s">
        <v>2521</v>
      </c>
      <c r="R2057" s="29">
        <v>27552</v>
      </c>
      <c r="S2057" s="17">
        <v>45329</v>
      </c>
      <c r="T2057" s="20">
        <v>46022</v>
      </c>
      <c r="U2057" s="20"/>
      <c r="V2057" s="20"/>
      <c r="W2057" s="114"/>
      <c r="X2057" s="17"/>
      <c r="Y2057" s="17"/>
      <c r="Z2057" s="70"/>
      <c r="AA2057" s="18">
        <f t="shared" ca="1" si="160"/>
        <v>50</v>
      </c>
      <c r="AB2057" s="24" t="s">
        <v>7878</v>
      </c>
      <c r="AC2057" s="35" t="str">
        <f t="shared" si="164"/>
        <v>1 anos 10 meses 24 dias</v>
      </c>
      <c r="AD2057" s="35" t="str">
        <f ca="1">IF(AND(V2057="",T2057&lt;TODAY()),"Contrato Encerrado",IF(AND(V2057="",T2057&gt;TODAY()),DATEDIF(TODAY(),T2057,"Y")&amp;" anos"&amp;" "&amp;DATEDIF(TODAY(),T2057,"YM")&amp;" meses"&amp;" "&amp;DATEDIF(TODAY(),T2057,"MD")&amp;" dias",IF(AND(X2057="",V2057&lt;TODAY()),"Contrato Encerrado",IF(AND(X2057="",V2057&gt;TODAY()),DATEDIF(TODAY(),V2057,"Y")&amp;" anos"&amp;" "&amp;DATEDIF(TODAY(),V2057,"YM")&amp;" meses"&amp;" "&amp;DATEDIF(TODAY(),V2057,"MD")&amp;" dias",IF(AND(Z2057="",X2057&lt;TODAY()),"Contrato Encerrado",IF(AND(Z2057="",X2057&gt;TODAY()),DATEDIF(TODAY(),X2057,"Y")&amp;" anos"&amp;" "&amp;DATEDIF(TODAY(),X2057,"YM")&amp;" meses"&amp;" "&amp;DATEDIF(TODAY(),X2057,"MD")&amp;" dias",IF(AND(Z2057&lt;&gt;””,Z2057&lt;TODAY()),"Contrato Encerrado",IF(AND(Z2057&lt;&gt;"",Z2057&gt;TODAY()),DATEDIF(TODAY(),Z2057,"Y")&amp;" anos"&amp;" "&amp;DATEDIF(TODAY(),Z2057,"YM")&amp;" meses"&amp;" "&amp;DATEDIF(TODAY(),Z2057,"MD")&amp;" dias"))))))))</f>
        <v>0 anos 2 meses 24 dias</v>
      </c>
      <c r="AE2057" s="35">
        <f t="shared" si="161"/>
        <v>693</v>
      </c>
      <c r="AF2057" s="35">
        <f t="shared" si="162"/>
        <v>37</v>
      </c>
      <c r="AG2057" s="17" t="str">
        <f t="shared" si="163"/>
        <v>0 anos 1 meses 6 dias</v>
      </c>
    </row>
    <row r="2058" spans="1:33" ht="11.25" customHeight="1" x14ac:dyDescent="0.2">
      <c r="A2058" s="8" t="s">
        <v>9</v>
      </c>
      <c r="B2058" s="8" t="s">
        <v>13</v>
      </c>
      <c r="C2058" s="22" t="s">
        <v>22</v>
      </c>
      <c r="D2058" s="35">
        <v>2025</v>
      </c>
      <c r="E2058" s="12" t="s">
        <v>157</v>
      </c>
      <c r="F2058" s="8" t="s">
        <v>158</v>
      </c>
      <c r="G2058" s="14" t="s">
        <v>18000</v>
      </c>
      <c r="H2058" s="8" t="s">
        <v>18001</v>
      </c>
      <c r="I2058" s="14" t="s">
        <v>18002</v>
      </c>
      <c r="J2058" s="14" t="s">
        <v>10</v>
      </c>
      <c r="K2058" s="14" t="s">
        <v>29</v>
      </c>
      <c r="L2058" s="15" t="s">
        <v>30</v>
      </c>
      <c r="M2058" s="7" t="s">
        <v>16153</v>
      </c>
      <c r="N2058" s="15" t="s">
        <v>6302</v>
      </c>
      <c r="O2058" s="15" t="s">
        <v>17880</v>
      </c>
      <c r="P2058" s="15" t="s">
        <v>2518</v>
      </c>
      <c r="Q2058" s="15" t="s">
        <v>2521</v>
      </c>
      <c r="R2058" s="20">
        <v>35441</v>
      </c>
      <c r="S2058" s="15" t="s">
        <v>18003</v>
      </c>
      <c r="T2058" s="20">
        <v>46247</v>
      </c>
      <c r="U2058" s="21"/>
      <c r="V2058" s="15"/>
      <c r="W2058" s="35"/>
      <c r="X2058" s="17"/>
      <c r="Y2058" s="17"/>
      <c r="Z2058" s="183"/>
      <c r="AA2058" s="21">
        <f t="shared" ca="1" si="160"/>
        <v>28</v>
      </c>
      <c r="AB2058" s="35" t="s">
        <v>7878</v>
      </c>
      <c r="AC2058" s="35" t="str">
        <f t="shared" si="164"/>
        <v>0 anos 11 meses 30 dias</v>
      </c>
      <c r="AD2058" s="35" t="str">
        <f ca="1">IF(AND(V2058="",T2058&lt;TODAY()),"Contrato Encerrado",IF(AND(V2058="",T2058&gt;TODAY()),DATEDIF(TODAY(),T2058,"Y")&amp;" anos"&amp;" "&amp;DATEDIF(TODAY(),T2058,"YM")&amp;" meses"&amp;" "&amp;DATEDIF(TODAY(),T2058,"MD")&amp;" dias",IF(AND(X2058="",V2058&lt;TODAY()),"Contrato Encerrado",IF(AND(X2058="",V2058&gt;TODAY()),DATEDIF(TODAY(),V2058,"Y")&amp;" anos"&amp;" "&amp;DATEDIF(TODAY(),V2058,"YM")&amp;" meses"&amp;" "&amp;DATEDIF(TODAY(),V2058,"MD")&amp;" dias",IF(AND(Z2058="",X2058&lt;TODAY()),"Contrato Encerrado",IF(AND(Z2058="",X2058&gt;TODAY()),DATEDIF(TODAY(),X2058,"Y")&amp;" anos"&amp;" "&amp;DATEDIF(TODAY(),X2058,"YM")&amp;" meses"&amp;" "&amp;DATEDIF(TODAY(),X2058,"MD")&amp;" dias",IF(AND(Z2058&lt;&gt;””,Z2058&lt;TODAY()),"Contrato Encerrado",IF(AND(Z2058&lt;&gt;"",Z2058&gt;TODAY()),DATEDIF(TODAY(),Z2058,"Y")&amp;" anos"&amp;" "&amp;DATEDIF(TODAY(),Z2058,"YM")&amp;" meses"&amp;" "&amp;DATEDIF(TODAY(),Z2058,"MD")&amp;" dias"))))))))</f>
        <v>0 anos 10 meses 6 dias</v>
      </c>
      <c r="AE2058" s="35">
        <f t="shared" si="161"/>
        <v>364</v>
      </c>
      <c r="AF2058" s="35">
        <f t="shared" si="162"/>
        <v>366</v>
      </c>
      <c r="AG2058" s="17" t="str">
        <f t="shared" si="163"/>
        <v>0 anos 11 meses 31 dias</v>
      </c>
    </row>
    <row r="2059" spans="1:33" ht="11.25" customHeight="1" x14ac:dyDescent="0.2">
      <c r="A2059" s="8" t="s">
        <v>9</v>
      </c>
      <c r="B2059" s="8" t="s">
        <v>13</v>
      </c>
      <c r="C2059" s="22" t="s">
        <v>20</v>
      </c>
      <c r="D2059" s="37">
        <v>2023</v>
      </c>
      <c r="E2059" s="23" t="s">
        <v>157</v>
      </c>
      <c r="F2059" s="8" t="s">
        <v>158</v>
      </c>
      <c r="G2059" s="77" t="s">
        <v>8441</v>
      </c>
      <c r="H2059" s="78" t="s">
        <v>8442</v>
      </c>
      <c r="I2059" s="9" t="s">
        <v>8443</v>
      </c>
      <c r="J2059" s="14" t="s">
        <v>14943</v>
      </c>
      <c r="K2059" s="9" t="s">
        <v>29</v>
      </c>
      <c r="L2059" s="24" t="s">
        <v>81</v>
      </c>
      <c r="M2059" s="7" t="s">
        <v>82</v>
      </c>
      <c r="N2059" s="24" t="s">
        <v>4113</v>
      </c>
      <c r="O2059" s="24" t="s">
        <v>7900</v>
      </c>
      <c r="P2059" s="24" t="s">
        <v>2518</v>
      </c>
      <c r="Q2059" s="24" t="s">
        <v>4109</v>
      </c>
      <c r="R2059" s="17">
        <v>38613</v>
      </c>
      <c r="S2059" s="17">
        <v>45105</v>
      </c>
      <c r="T2059" s="17">
        <v>45291</v>
      </c>
      <c r="U2059" s="17"/>
      <c r="V2059" s="17"/>
      <c r="W2059" s="17"/>
      <c r="X2059" s="17"/>
      <c r="Y2059" s="17"/>
      <c r="Z2059" s="17"/>
      <c r="AA2059" s="18">
        <f t="shared" ca="1" si="160"/>
        <v>20</v>
      </c>
      <c r="AB2059" s="18" t="s">
        <v>7878</v>
      </c>
      <c r="AC2059" s="35" t="str">
        <f t="shared" si="164"/>
        <v>0 anos 6 meses 3 dias</v>
      </c>
      <c r="AD2059" s="35" t="str">
        <f ca="1">IF(AND(V2059="",T2059&lt;TODAY()),"Contrato Encerrado",IF(AND(V2059="",T2059&gt;TODAY()),DATEDIF(TODAY(),T2059,"Y")&amp;" anos"&amp;" "&amp;DATEDIF(TODAY(),T2059,"YM")&amp;" meses"&amp;" "&amp;DATEDIF(TODAY(),T2059,"MD")&amp;" dias",IF(AND(X2059="",V2059&lt;TODAY()),"Contrato Encerrado",IF(AND(X2059="",V2059&gt;TODAY()),DATEDIF(TODAY(),V2059,"Y")&amp;" anos"&amp;" "&amp;DATEDIF(TODAY(),V2059,"YM")&amp;" meses"&amp;" "&amp;DATEDIF(TODAY(),V2059,"MD")&amp;" dias",IF(AND(Z2059="",X2059&lt;TODAY()),"Contrato Encerrado",IF(AND(Z2059="",X2059&gt;TODAY()),DATEDIF(TODAY(),X2059,"Y")&amp;" anos"&amp;" "&amp;DATEDIF(TODAY(),X2059,"YM")&amp;" meses"&amp;" "&amp;DATEDIF(TODAY(),X2059,"MD")&amp;" dias",IF(AND(Z2059&lt;&gt;””,Z2059&lt;TODAY()),"Contrato Encerrado",IF(AND(Z2059&lt;&gt;"",Z2059&gt;TODAY()),DATEDIF(TODAY(),Z2059,"Y")&amp;" anos"&amp;" "&amp;DATEDIF(TODAY(),Z2059,"YM")&amp;" meses"&amp;" "&amp;DATEDIF(TODAY(),Z2059,"MD")&amp;" dias"))))))))</f>
        <v>Contrato Encerrado</v>
      </c>
      <c r="AE2059" s="35">
        <f t="shared" si="161"/>
        <v>186</v>
      </c>
      <c r="AF2059" s="35">
        <f t="shared" si="162"/>
        <v>544</v>
      </c>
      <c r="AG2059" s="17" t="str">
        <f t="shared" si="163"/>
        <v>1 anos 5 meses 27 dias</v>
      </c>
    </row>
    <row r="2060" spans="1:33" s="61" customFormat="1" ht="11.25" customHeight="1" x14ac:dyDescent="0.2">
      <c r="A2060" s="8" t="s">
        <v>9</v>
      </c>
      <c r="B2060" s="10" t="s">
        <v>13</v>
      </c>
      <c r="C2060" s="11" t="s">
        <v>24</v>
      </c>
      <c r="D2060" s="36">
        <v>2021</v>
      </c>
      <c r="E2060" s="12" t="s">
        <v>307</v>
      </c>
      <c r="F2060" s="8" t="s">
        <v>308</v>
      </c>
      <c r="G2060" s="77" t="s">
        <v>3539</v>
      </c>
      <c r="H2060" s="78" t="s">
        <v>3540</v>
      </c>
      <c r="I2060" s="14" t="s">
        <v>3541</v>
      </c>
      <c r="J2060" s="14" t="s">
        <v>1302</v>
      </c>
      <c r="K2060" s="14" t="s">
        <v>29</v>
      </c>
      <c r="L2060" s="15" t="s">
        <v>81</v>
      </c>
      <c r="M2060" s="7" t="s">
        <v>82</v>
      </c>
      <c r="N2060" s="26" t="s">
        <v>4113</v>
      </c>
      <c r="O2060" s="26"/>
      <c r="P2060" s="26" t="s">
        <v>2517</v>
      </c>
      <c r="Q2060" s="26" t="s">
        <v>2522</v>
      </c>
      <c r="R2060" s="31">
        <v>37937</v>
      </c>
      <c r="S2060" s="31">
        <v>44487</v>
      </c>
      <c r="T2060" s="31">
        <v>44561</v>
      </c>
      <c r="U2060" s="31"/>
      <c r="V2060" s="31"/>
      <c r="W2060" s="31"/>
      <c r="X2060" s="17"/>
      <c r="Y2060" s="17"/>
      <c r="Z2060" s="31"/>
      <c r="AA2060" s="18">
        <f t="shared" ca="1" si="160"/>
        <v>21</v>
      </c>
      <c r="AB2060" s="19" t="s">
        <v>7878</v>
      </c>
      <c r="AC2060" s="35" t="str">
        <f t="shared" si="164"/>
        <v>0 anos 2 meses 13 dias</v>
      </c>
      <c r="AD2060" s="35" t="str">
        <f ca="1">IF(AND(V2060="",T2060&lt;TODAY()),"Contrato Encerrado",IF(AND(V2060="",T2060&gt;TODAY()),DATEDIF(TODAY(),T2060,"Y")&amp;" anos"&amp;" "&amp;DATEDIF(TODAY(),T2060,"YM")&amp;" meses"&amp;" "&amp;DATEDIF(TODAY(),T2060,"MD")&amp;" dias",IF(AND(X2060="",V2060&lt;TODAY()),"Contrato Encerrado",IF(AND(X2060="",V2060&gt;TODAY()),DATEDIF(TODAY(),V2060,"Y")&amp;" anos"&amp;" "&amp;DATEDIF(TODAY(),V2060,"YM")&amp;" meses"&amp;" "&amp;DATEDIF(TODAY(),V2060,"MD")&amp;" dias",IF(AND(Z2060="",X2060&lt;TODAY()),"Contrato Encerrado",IF(AND(Z2060="",X2060&gt;TODAY()),DATEDIF(TODAY(),X2060,"Y")&amp;" anos"&amp;" "&amp;DATEDIF(TODAY(),X2060,"YM")&amp;" meses"&amp;" "&amp;DATEDIF(TODAY(),X2060,"MD")&amp;" dias",IF(AND(Z2060&lt;&gt;””,Z2060&lt;TODAY()),"Contrato Encerrado",IF(AND(Z2060&lt;&gt;"",Z2060&gt;TODAY()),DATEDIF(TODAY(),Z2060,"Y")&amp;" anos"&amp;" "&amp;DATEDIF(TODAY(),Z2060,"YM")&amp;" meses"&amp;" "&amp;DATEDIF(TODAY(),Z2060,"MD")&amp;" dias"))))))))</f>
        <v>Contrato Encerrado</v>
      </c>
      <c r="AE2060" s="35">
        <f t="shared" si="161"/>
        <v>74</v>
      </c>
      <c r="AF2060" s="35">
        <f t="shared" si="162"/>
        <v>656</v>
      </c>
      <c r="AG2060" s="17" t="str">
        <f t="shared" si="163"/>
        <v>1 anos 9 meses 17 dias</v>
      </c>
    </row>
    <row r="2061" spans="1:33" ht="11.25" customHeight="1" x14ac:dyDescent="0.2">
      <c r="A2061" s="8" t="s">
        <v>9</v>
      </c>
      <c r="B2061" s="8" t="s">
        <v>13</v>
      </c>
      <c r="C2061" s="22" t="s">
        <v>15</v>
      </c>
      <c r="D2061" s="37">
        <v>2024</v>
      </c>
      <c r="E2061" s="23" t="s">
        <v>772</v>
      </c>
      <c r="F2061" s="8" t="s">
        <v>773</v>
      </c>
      <c r="G2061" s="77" t="s">
        <v>12209</v>
      </c>
      <c r="H2061" s="78" t="s">
        <v>12210</v>
      </c>
      <c r="I2061" s="9" t="s">
        <v>12211</v>
      </c>
      <c r="J2061" s="14" t="s">
        <v>1302</v>
      </c>
      <c r="K2061" s="9" t="s">
        <v>29</v>
      </c>
      <c r="L2061" s="24" t="s">
        <v>30</v>
      </c>
      <c r="M2061" s="7" t="s">
        <v>9427</v>
      </c>
      <c r="N2061" s="15" t="s">
        <v>2098</v>
      </c>
      <c r="O2061" s="24" t="s">
        <v>10152</v>
      </c>
      <c r="P2061" s="24" t="s">
        <v>2518</v>
      </c>
      <c r="Q2061" s="24" t="s">
        <v>2523</v>
      </c>
      <c r="R2061" s="17">
        <v>32938</v>
      </c>
      <c r="S2061" s="17">
        <v>45348</v>
      </c>
      <c r="T2061" s="17">
        <v>45578</v>
      </c>
      <c r="U2061" s="17"/>
      <c r="V2061" s="17"/>
      <c r="W2061" s="17"/>
      <c r="X2061" s="17"/>
      <c r="Y2061" s="17"/>
      <c r="Z2061" s="17"/>
      <c r="AA2061" s="18">
        <f t="shared" ca="1" si="160"/>
        <v>35</v>
      </c>
      <c r="AB2061" s="17" t="s">
        <v>7878</v>
      </c>
      <c r="AC2061" s="35" t="str">
        <f t="shared" si="164"/>
        <v>0 anos 7 meses 17 dias</v>
      </c>
      <c r="AD2061" s="35" t="str">
        <f ca="1">IF(AND(V2061="",T2061&lt;TODAY()),"Contrato Encerrado",IF(AND(V2061="",T2061&gt;TODAY()),DATEDIF(TODAY(),T2061,"Y")&amp;" anos"&amp;" "&amp;DATEDIF(TODAY(),T2061,"YM")&amp;" meses"&amp;" "&amp;DATEDIF(TODAY(),T2061,"MD")&amp;" dias",IF(AND(X2061="",V2061&lt;TODAY()),"Contrato Encerrado",IF(AND(X2061="",V2061&gt;TODAY()),DATEDIF(TODAY(),V2061,"Y")&amp;" anos"&amp;" "&amp;DATEDIF(TODAY(),V2061,"YM")&amp;" meses"&amp;" "&amp;DATEDIF(TODAY(),V2061,"MD")&amp;" dias",IF(AND(Z2061="",X2061&lt;TODAY()),"Contrato Encerrado",IF(AND(Z2061="",X2061&gt;TODAY()),DATEDIF(TODAY(),X2061,"Y")&amp;" anos"&amp;" "&amp;DATEDIF(TODAY(),X2061,"YM")&amp;" meses"&amp;" "&amp;DATEDIF(TODAY(),X2061,"MD")&amp;" dias",IF(AND(Z2061&lt;&gt;””,Z2061&lt;TODAY()),"Contrato Encerrado",IF(AND(Z2061&lt;&gt;"",Z2061&gt;TODAY()),DATEDIF(TODAY(),Z2061,"Y")&amp;" anos"&amp;" "&amp;DATEDIF(TODAY(),Z2061,"YM")&amp;" meses"&amp;" "&amp;DATEDIF(TODAY(),Z2061,"MD")&amp;" dias"))))))))</f>
        <v>Contrato Encerrado</v>
      </c>
      <c r="AE2061" s="35">
        <f t="shared" si="161"/>
        <v>230</v>
      </c>
      <c r="AF2061" s="35">
        <f t="shared" si="162"/>
        <v>500</v>
      </c>
      <c r="AG2061" s="17" t="str">
        <f t="shared" si="163"/>
        <v>1 anos 4 meses 14 dias</v>
      </c>
    </row>
    <row r="2062" spans="1:33" ht="11.25" customHeight="1" x14ac:dyDescent="0.2">
      <c r="A2062" s="8" t="s">
        <v>9</v>
      </c>
      <c r="B2062" s="8" t="s">
        <v>13</v>
      </c>
      <c r="C2062" s="22" t="s">
        <v>19</v>
      </c>
      <c r="D2062" s="37">
        <v>2023</v>
      </c>
      <c r="E2062" s="12" t="s">
        <v>6652</v>
      </c>
      <c r="F2062" s="8" t="s">
        <v>6653</v>
      </c>
      <c r="G2062" s="85" t="s">
        <v>6654</v>
      </c>
      <c r="H2062" s="78" t="s">
        <v>8034</v>
      </c>
      <c r="I2062" s="14" t="s">
        <v>6655</v>
      </c>
      <c r="J2062" s="14" t="s">
        <v>1302</v>
      </c>
      <c r="K2062" s="14" t="s">
        <v>29</v>
      </c>
      <c r="L2062" s="15" t="s">
        <v>30</v>
      </c>
      <c r="M2062" s="7" t="s">
        <v>9427</v>
      </c>
      <c r="N2062" s="15" t="s">
        <v>2102</v>
      </c>
      <c r="O2062" s="15" t="s">
        <v>7922</v>
      </c>
      <c r="P2062" s="15" t="s">
        <v>2518</v>
      </c>
      <c r="Q2062" s="15" t="s">
        <v>4109</v>
      </c>
      <c r="R2062" s="20">
        <v>36088</v>
      </c>
      <c r="S2062" s="20">
        <v>45035</v>
      </c>
      <c r="T2062" s="20">
        <v>45400</v>
      </c>
      <c r="U2062" s="20"/>
      <c r="V2062" s="20"/>
      <c r="W2062" s="20"/>
      <c r="X2062" s="17"/>
      <c r="Y2062" s="17"/>
      <c r="Z2062" s="20"/>
      <c r="AA2062" s="18">
        <f t="shared" ca="1" si="160"/>
        <v>26</v>
      </c>
      <c r="AB2062" s="15" t="s">
        <v>7878</v>
      </c>
      <c r="AC2062" s="35" t="str">
        <f t="shared" si="164"/>
        <v>0 anos 11 meses 30 dias</v>
      </c>
      <c r="AD2062" s="35" t="str">
        <f ca="1">IF(AND(V2062="",T2062&lt;TODAY()),"Contrato Encerrado",IF(AND(V2062="",T2062&gt;TODAY()),DATEDIF(TODAY(),T2062,"Y")&amp;" anos"&amp;" "&amp;DATEDIF(TODAY(),T2062,"YM")&amp;" meses"&amp;" "&amp;DATEDIF(TODAY(),T2062,"MD")&amp;" dias",IF(AND(X2062="",V2062&lt;TODAY()),"Contrato Encerrado",IF(AND(X2062="",V2062&gt;TODAY()),DATEDIF(TODAY(),V2062,"Y")&amp;" anos"&amp;" "&amp;DATEDIF(TODAY(),V2062,"YM")&amp;" meses"&amp;" "&amp;DATEDIF(TODAY(),V2062,"MD")&amp;" dias",IF(AND(Z2062="",X2062&lt;TODAY()),"Contrato Encerrado",IF(AND(Z2062="",X2062&gt;TODAY()),DATEDIF(TODAY(),X2062,"Y")&amp;" anos"&amp;" "&amp;DATEDIF(TODAY(),X2062,"YM")&amp;" meses"&amp;" "&amp;DATEDIF(TODAY(),X2062,"MD")&amp;" dias",IF(AND(Z2062&lt;&gt;””,Z2062&lt;TODAY()),"Contrato Encerrado",IF(AND(Z2062&lt;&gt;"",Z2062&gt;TODAY()),DATEDIF(TODAY(),Z2062,"Y")&amp;" anos"&amp;" "&amp;DATEDIF(TODAY(),Z2062,"YM")&amp;" meses"&amp;" "&amp;DATEDIF(TODAY(),Z2062,"MD")&amp;" dias"))))))))</f>
        <v>Contrato Encerrado</v>
      </c>
      <c r="AE2062" s="35">
        <f t="shared" si="161"/>
        <v>365</v>
      </c>
      <c r="AF2062" s="35">
        <f t="shared" si="162"/>
        <v>365</v>
      </c>
      <c r="AG2062" s="17" t="str">
        <f t="shared" si="163"/>
        <v>0 anos 11 meses 30 dias</v>
      </c>
    </row>
    <row r="2063" spans="1:33" ht="11.25" customHeight="1" x14ac:dyDescent="0.2">
      <c r="A2063" s="8" t="s">
        <v>9</v>
      </c>
      <c r="B2063" s="8" t="s">
        <v>13</v>
      </c>
      <c r="C2063" s="22" t="s">
        <v>20</v>
      </c>
      <c r="D2063" s="37">
        <v>2023</v>
      </c>
      <c r="E2063" s="23" t="s">
        <v>157</v>
      </c>
      <c r="F2063" s="8" t="s">
        <v>158</v>
      </c>
      <c r="G2063" s="77" t="s">
        <v>8444</v>
      </c>
      <c r="H2063" s="78" t="s">
        <v>8445</v>
      </c>
      <c r="I2063" s="9" t="s">
        <v>8446</v>
      </c>
      <c r="J2063" s="14" t="s">
        <v>1302</v>
      </c>
      <c r="K2063" s="9" t="s">
        <v>29</v>
      </c>
      <c r="L2063" s="24" t="s">
        <v>30</v>
      </c>
      <c r="M2063" s="7" t="s">
        <v>9427</v>
      </c>
      <c r="N2063" s="15" t="s">
        <v>4159</v>
      </c>
      <c r="O2063" s="24" t="s">
        <v>7895</v>
      </c>
      <c r="P2063" s="24" t="s">
        <v>2518</v>
      </c>
      <c r="Q2063" s="15" t="s">
        <v>4109</v>
      </c>
      <c r="R2063" s="17">
        <v>32416</v>
      </c>
      <c r="S2063" s="17">
        <v>45099</v>
      </c>
      <c r="T2063" s="17">
        <v>45121</v>
      </c>
      <c r="U2063" s="17"/>
      <c r="V2063" s="17"/>
      <c r="W2063" s="17"/>
      <c r="X2063" s="17"/>
      <c r="Y2063" s="17"/>
      <c r="Z2063" s="17"/>
      <c r="AA2063" s="18">
        <f t="shared" ca="1" si="160"/>
        <v>37</v>
      </c>
      <c r="AB2063" s="18" t="s">
        <v>7878</v>
      </c>
      <c r="AC2063" s="35" t="str">
        <f t="shared" si="164"/>
        <v>0 anos 0 meses 22 dias</v>
      </c>
      <c r="AD2063" s="35" t="str">
        <f ca="1">IF(AND(V2063="",T2063&lt;TODAY()),"Contrato Encerrado",IF(AND(V2063="",T2063&gt;TODAY()),DATEDIF(TODAY(),T2063,"Y")&amp;" anos"&amp;" "&amp;DATEDIF(TODAY(),T2063,"YM")&amp;" meses"&amp;" "&amp;DATEDIF(TODAY(),T2063,"MD")&amp;" dias",IF(AND(X2063="",V2063&lt;TODAY()),"Contrato Encerrado",IF(AND(X2063="",V2063&gt;TODAY()),DATEDIF(TODAY(),V2063,"Y")&amp;" anos"&amp;" "&amp;DATEDIF(TODAY(),V2063,"YM")&amp;" meses"&amp;" "&amp;DATEDIF(TODAY(),V2063,"MD")&amp;" dias",IF(AND(Z2063="",X2063&lt;TODAY()),"Contrato Encerrado",IF(AND(Z2063="",X2063&gt;TODAY()),DATEDIF(TODAY(),X2063,"Y")&amp;" anos"&amp;" "&amp;DATEDIF(TODAY(),X2063,"YM")&amp;" meses"&amp;" "&amp;DATEDIF(TODAY(),X2063,"MD")&amp;" dias",IF(AND(Z2063&lt;&gt;””,Z2063&lt;TODAY()),"Contrato Encerrado",IF(AND(Z2063&lt;&gt;"",Z2063&gt;TODAY()),DATEDIF(TODAY(),Z2063,"Y")&amp;" anos"&amp;" "&amp;DATEDIF(TODAY(),Z2063,"YM")&amp;" meses"&amp;" "&amp;DATEDIF(TODAY(),Z2063,"MD")&amp;" dias"))))))))</f>
        <v>Contrato Encerrado</v>
      </c>
      <c r="AE2063" s="35">
        <f t="shared" si="161"/>
        <v>22</v>
      </c>
      <c r="AF2063" s="35">
        <f t="shared" si="162"/>
        <v>708</v>
      </c>
      <c r="AG2063" s="17" t="str">
        <f t="shared" si="163"/>
        <v>1 anos 11 meses 8 dias</v>
      </c>
    </row>
    <row r="2064" spans="1:33" ht="11.25" customHeight="1" x14ac:dyDescent="0.2">
      <c r="A2064" s="8" t="s">
        <v>9</v>
      </c>
      <c r="B2064" s="8" t="s">
        <v>13</v>
      </c>
      <c r="C2064" s="22" t="s">
        <v>21</v>
      </c>
      <c r="D2064" s="35">
        <v>2025</v>
      </c>
      <c r="E2064" s="12" t="s">
        <v>157</v>
      </c>
      <c r="F2064" s="8" t="s">
        <v>158</v>
      </c>
      <c r="G2064" s="14" t="s">
        <v>17395</v>
      </c>
      <c r="H2064" s="8" t="s">
        <v>17396</v>
      </c>
      <c r="I2064" s="14" t="s">
        <v>16914</v>
      </c>
      <c r="J2064" s="14" t="s">
        <v>10</v>
      </c>
      <c r="K2064" s="14" t="s">
        <v>29</v>
      </c>
      <c r="L2064" s="15" t="s">
        <v>30</v>
      </c>
      <c r="M2064" s="7" t="s">
        <v>16153</v>
      </c>
      <c r="N2064" s="15" t="s">
        <v>4159</v>
      </c>
      <c r="O2064" s="15" t="s">
        <v>8813</v>
      </c>
      <c r="P2064" s="15" t="s">
        <v>2518</v>
      </c>
      <c r="Q2064" s="15" t="s">
        <v>4109</v>
      </c>
      <c r="R2064" s="20">
        <v>38112</v>
      </c>
      <c r="S2064" s="20">
        <v>45796</v>
      </c>
      <c r="T2064" s="20">
        <v>46160</v>
      </c>
      <c r="U2064" s="20"/>
      <c r="V2064" s="20"/>
      <c r="W2064" s="20"/>
      <c r="X2064" s="17"/>
      <c r="Y2064" s="17"/>
      <c r="Z2064" s="20"/>
      <c r="AA2064" s="21">
        <f t="shared" ca="1" si="160"/>
        <v>21</v>
      </c>
      <c r="AB2064" s="20" t="s">
        <v>7878</v>
      </c>
      <c r="AC2064" s="35" t="str">
        <f t="shared" si="164"/>
        <v>0 anos 11 meses 29 dias</v>
      </c>
      <c r="AD2064" s="35" t="str">
        <f ca="1">IF(AND(V2064="",T2064&lt;TODAY()),"Contrato Encerrado",IF(AND(V2064="",T2064&gt;TODAY()),DATEDIF(TODAY(),T2064,"Y")&amp;" anos"&amp;" "&amp;DATEDIF(TODAY(),T2064,"YM")&amp;" meses"&amp;" "&amp;DATEDIF(TODAY(),T2064,"MD")&amp;" dias",IF(AND(X2064="",V2064&lt;TODAY()),"Contrato Encerrado",IF(AND(X2064="",V2064&gt;TODAY()),DATEDIF(TODAY(),V2064,"Y")&amp;" anos"&amp;" "&amp;DATEDIF(TODAY(),V2064,"YM")&amp;" meses"&amp;" "&amp;DATEDIF(TODAY(),V2064,"MD")&amp;" dias",IF(AND(Z2064="",X2064&lt;TODAY()),"Contrato Encerrado",IF(AND(Z2064="",X2064&gt;TODAY()),DATEDIF(TODAY(),X2064,"Y")&amp;" anos"&amp;" "&amp;DATEDIF(TODAY(),X2064,"YM")&amp;" meses"&amp;" "&amp;DATEDIF(TODAY(),X2064,"MD")&amp;" dias",IF(AND(Z2064&lt;&gt;””,Z2064&lt;TODAY()),"Contrato Encerrado",IF(AND(Z2064&lt;&gt;"",Z2064&gt;TODAY()),DATEDIF(TODAY(),Z2064,"Y")&amp;" anos"&amp;" "&amp;DATEDIF(TODAY(),Z2064,"YM")&amp;" meses"&amp;" "&amp;DATEDIF(TODAY(),Z2064,"MD")&amp;" dias"))))))))</f>
        <v>0 anos 7 meses 11 dias</v>
      </c>
      <c r="AE2064" s="35">
        <f t="shared" si="161"/>
        <v>364</v>
      </c>
      <c r="AF2064" s="35">
        <f t="shared" si="162"/>
        <v>366</v>
      </c>
      <c r="AG2064" s="17" t="str">
        <f t="shared" si="163"/>
        <v>0 anos 11 meses 31 dias</v>
      </c>
    </row>
    <row r="2065" spans="1:33" ht="11.25" customHeight="1" x14ac:dyDescent="0.2">
      <c r="A2065" s="141" t="s">
        <v>9</v>
      </c>
      <c r="B2065" s="142" t="s">
        <v>13</v>
      </c>
      <c r="C2065" s="143" t="s">
        <v>22</v>
      </c>
      <c r="D2065" s="144">
        <v>2022</v>
      </c>
      <c r="E2065" s="145" t="s">
        <v>157</v>
      </c>
      <c r="F2065" s="141" t="s">
        <v>158</v>
      </c>
      <c r="G2065" s="146" t="s">
        <v>4703</v>
      </c>
      <c r="H2065" s="147" t="s">
        <v>4704</v>
      </c>
      <c r="I2065" s="148" t="s">
        <v>4705</v>
      </c>
      <c r="J2065" s="14" t="s">
        <v>14943</v>
      </c>
      <c r="K2065" s="148" t="s">
        <v>29</v>
      </c>
      <c r="L2065" s="149" t="s">
        <v>30</v>
      </c>
      <c r="M2065" s="7" t="s">
        <v>9427</v>
      </c>
      <c r="N2065" s="150" t="s">
        <v>2101</v>
      </c>
      <c r="O2065" s="150"/>
      <c r="P2065" s="150" t="s">
        <v>2518</v>
      </c>
      <c r="Q2065" s="150" t="s">
        <v>2521</v>
      </c>
      <c r="R2065" s="151">
        <v>29718</v>
      </c>
      <c r="S2065" s="151">
        <v>44817</v>
      </c>
      <c r="T2065" s="151">
        <v>45558</v>
      </c>
      <c r="U2065" s="151"/>
      <c r="V2065" s="151"/>
      <c r="W2065" s="151"/>
      <c r="X2065" s="17"/>
      <c r="Y2065" s="17"/>
      <c r="Z2065" s="151"/>
      <c r="AA2065" s="152">
        <f t="shared" ca="1" si="160"/>
        <v>44</v>
      </c>
      <c r="AB2065" s="153" t="s">
        <v>7878</v>
      </c>
      <c r="AC2065" s="35" t="str">
        <f t="shared" si="164"/>
        <v>2 anos 0 meses 10 dias</v>
      </c>
      <c r="AD2065" s="132" t="str">
        <f ca="1">IF(AND(V2065="",T2065&lt;TODAY()),"Contrato Encerrado",IF(AND(V2065="",T2065&gt;TODAY()),DATEDIF(TODAY(),T2065,"Y")&amp;" anos"&amp;" "&amp;DATEDIF(TODAY(),T2065,"YM")&amp;" meses"&amp;" "&amp;DATEDIF(TODAY(),T2065,"MD")&amp;" dias",IF(AND(X2065="",V2065&lt;TODAY()),"Contrato Encerrado",IF(AND(X2065="",V2065&gt;TODAY()),DATEDIF(TODAY(),V2065,"Y")&amp;" anos"&amp;" "&amp;DATEDIF(TODAY(),V2065,"YM")&amp;" meses"&amp;" "&amp;DATEDIF(TODAY(),V2065,"MD")&amp;" dias",IF(AND(Z2065="",X2065&lt;TODAY()),"Contrato Encerrado",IF(AND(Z2065="",X2065&gt;TODAY()),DATEDIF(TODAY(),X2065,"Y")&amp;" anos"&amp;" "&amp;DATEDIF(TODAY(),X2065,"YM")&amp;" meses"&amp;" "&amp;DATEDIF(TODAY(),X2065,"MD")&amp;" dias",IF(AND(Z2065&lt;&gt;””,Z2065&lt;TODAY()),"Contrato Encerrado",IF(AND(Z2065&lt;&gt;"",Z2065&gt;TODAY()),DATEDIF(TODAY(),Z2065,"Y")&amp;" anos"&amp;" "&amp;DATEDIF(TODAY(),Z2065,"YM")&amp;" meses"&amp;" "&amp;DATEDIF(TODAY(),Z2065,"MD")&amp;" dias"))))))))</f>
        <v>Contrato Encerrado</v>
      </c>
      <c r="AE2065" s="132">
        <f t="shared" si="161"/>
        <v>741</v>
      </c>
      <c r="AF2065" s="132">
        <f t="shared" si="162"/>
        <v>-11</v>
      </c>
      <c r="AG2065" s="133" t="str">
        <f t="shared" si="163"/>
        <v>ESTÁGIO COMPLETOU 2 ANOS</v>
      </c>
    </row>
    <row r="2066" spans="1:33" ht="11.25" customHeight="1" x14ac:dyDescent="0.2">
      <c r="A2066" s="8" t="s">
        <v>9</v>
      </c>
      <c r="B2066" s="8" t="s">
        <v>13</v>
      </c>
      <c r="C2066" s="22" t="s">
        <v>15</v>
      </c>
      <c r="D2066" s="37">
        <v>2024</v>
      </c>
      <c r="E2066" s="23" t="s">
        <v>157</v>
      </c>
      <c r="F2066" s="8" t="s">
        <v>158</v>
      </c>
      <c r="G2066" s="77" t="s">
        <v>12212</v>
      </c>
      <c r="H2066" s="78" t="s">
        <v>12213</v>
      </c>
      <c r="I2066" s="9" t="s">
        <v>12214</v>
      </c>
      <c r="J2066" s="14" t="s">
        <v>10</v>
      </c>
      <c r="K2066" s="9" t="s">
        <v>29</v>
      </c>
      <c r="L2066" s="24" t="s">
        <v>30</v>
      </c>
      <c r="M2066" s="7" t="s">
        <v>9427</v>
      </c>
      <c r="N2066" s="24" t="s">
        <v>11918</v>
      </c>
      <c r="O2066" s="24" t="s">
        <v>7901</v>
      </c>
      <c r="P2066" s="24" t="s">
        <v>2518</v>
      </c>
      <c r="Q2066" s="24" t="s">
        <v>4109</v>
      </c>
      <c r="R2066" s="29">
        <v>27437</v>
      </c>
      <c r="S2066" s="29">
        <v>45323</v>
      </c>
      <c r="T2066" s="20">
        <v>46021</v>
      </c>
      <c r="U2066" s="20"/>
      <c r="V2066" s="20"/>
      <c r="W2066" s="29"/>
      <c r="X2066" s="17"/>
      <c r="Y2066" s="17"/>
      <c r="Z2066" s="20"/>
      <c r="AA2066" s="18">
        <f t="shared" ca="1" si="160"/>
        <v>50</v>
      </c>
      <c r="AB2066" s="18" t="s">
        <v>7878</v>
      </c>
      <c r="AC2066" s="35" t="str">
        <f t="shared" si="164"/>
        <v>1 anos 10 meses 29 dias</v>
      </c>
      <c r="AD2066" s="35" t="str">
        <f ca="1">IF(AND(V2066="",T2066&lt;TODAY()),"Contrato Encerrado",IF(AND(V2066="",T2066&gt;TODAY()),DATEDIF(TODAY(),T2066,"Y")&amp;" anos"&amp;" "&amp;DATEDIF(TODAY(),T2066,"YM")&amp;" meses"&amp;" "&amp;DATEDIF(TODAY(),T2066,"MD")&amp;" dias",IF(AND(X2066="",V2066&lt;TODAY()),"Contrato Encerrado",IF(AND(X2066="",V2066&gt;TODAY()),DATEDIF(TODAY(),V2066,"Y")&amp;" anos"&amp;" "&amp;DATEDIF(TODAY(),V2066,"YM")&amp;" meses"&amp;" "&amp;DATEDIF(TODAY(),V2066,"MD")&amp;" dias",IF(AND(Z2066="",X2066&lt;TODAY()),"Contrato Encerrado",IF(AND(Z2066="",X2066&gt;TODAY()),DATEDIF(TODAY(),X2066,"Y")&amp;" anos"&amp;" "&amp;DATEDIF(TODAY(),X2066,"YM")&amp;" meses"&amp;" "&amp;DATEDIF(TODAY(),X2066,"MD")&amp;" dias",IF(AND(Z2066&lt;&gt;””,Z2066&lt;TODAY()),"Contrato Encerrado",IF(AND(Z2066&lt;&gt;"",Z2066&gt;TODAY()),DATEDIF(TODAY(),Z2066,"Y")&amp;" anos"&amp;" "&amp;DATEDIF(TODAY(),Z2066,"YM")&amp;" meses"&amp;" "&amp;DATEDIF(TODAY(),Z2066,"MD")&amp;" dias"))))))))</f>
        <v>0 anos 2 meses 23 dias</v>
      </c>
      <c r="AE2066" s="35">
        <f t="shared" si="161"/>
        <v>698</v>
      </c>
      <c r="AF2066" s="35">
        <f t="shared" si="162"/>
        <v>32</v>
      </c>
      <c r="AG2066" s="17" t="str">
        <f t="shared" si="163"/>
        <v>0 anos 1 meses 1 dias</v>
      </c>
    </row>
    <row r="2067" spans="1:33" ht="11.25" customHeight="1" x14ac:dyDescent="0.2">
      <c r="A2067" s="8" t="s">
        <v>9</v>
      </c>
      <c r="B2067" s="8" t="s">
        <v>13</v>
      </c>
      <c r="C2067" s="22" t="s">
        <v>15</v>
      </c>
      <c r="D2067" s="37">
        <v>2023</v>
      </c>
      <c r="E2067" s="23" t="s">
        <v>307</v>
      </c>
      <c r="F2067" s="8" t="s">
        <v>308</v>
      </c>
      <c r="G2067" s="77" t="s">
        <v>6656</v>
      </c>
      <c r="H2067" s="78" t="s">
        <v>6657</v>
      </c>
      <c r="I2067" s="9" t="s">
        <v>6658</v>
      </c>
      <c r="J2067" s="14" t="s">
        <v>14943</v>
      </c>
      <c r="K2067" s="9" t="s">
        <v>29</v>
      </c>
      <c r="L2067" s="24" t="s">
        <v>30</v>
      </c>
      <c r="M2067" s="7" t="s">
        <v>9427</v>
      </c>
      <c r="N2067" s="24" t="s">
        <v>2112</v>
      </c>
      <c r="O2067" s="24"/>
      <c r="P2067" s="24" t="s">
        <v>2518</v>
      </c>
      <c r="Q2067" s="24" t="s">
        <v>2523</v>
      </c>
      <c r="R2067" s="17">
        <v>36757</v>
      </c>
      <c r="S2067" s="17">
        <v>44998</v>
      </c>
      <c r="T2067" s="20">
        <v>45721</v>
      </c>
      <c r="U2067" s="31"/>
      <c r="V2067" s="31"/>
      <c r="W2067" s="17"/>
      <c r="X2067" s="17"/>
      <c r="Y2067" s="17"/>
      <c r="Z2067" s="20"/>
      <c r="AA2067" s="18">
        <f t="shared" ca="1" si="160"/>
        <v>25</v>
      </c>
      <c r="AB2067" s="19" t="s">
        <v>7878</v>
      </c>
      <c r="AC2067" s="35" t="str">
        <f t="shared" si="164"/>
        <v>1 anos 11 meses 20 dias</v>
      </c>
      <c r="AD2067" s="35" t="str">
        <f ca="1">IF(AND(V2067="",T2067&lt;TODAY()),"Contrato Encerrado",IF(AND(V2067="",T2067&gt;TODAY()),DATEDIF(TODAY(),T2067,"Y")&amp;" anos"&amp;" "&amp;DATEDIF(TODAY(),T2067,"YM")&amp;" meses"&amp;" "&amp;DATEDIF(TODAY(),T2067,"MD")&amp;" dias",IF(AND(X2067="",V2067&lt;TODAY()),"Contrato Encerrado",IF(AND(X2067="",V2067&gt;TODAY()),DATEDIF(TODAY(),V2067,"Y")&amp;" anos"&amp;" "&amp;DATEDIF(TODAY(),V2067,"YM")&amp;" meses"&amp;" "&amp;DATEDIF(TODAY(),V2067,"MD")&amp;" dias",IF(AND(Z2067="",X2067&lt;TODAY()),"Contrato Encerrado",IF(AND(Z2067="",X2067&gt;TODAY()),DATEDIF(TODAY(),X2067,"Y")&amp;" anos"&amp;" "&amp;DATEDIF(TODAY(),X2067,"YM")&amp;" meses"&amp;" "&amp;DATEDIF(TODAY(),X2067,"MD")&amp;" dias",IF(AND(Z2067&lt;&gt;””,Z2067&lt;TODAY()),"Contrato Encerrado",IF(AND(Z2067&lt;&gt;"",Z2067&gt;TODAY()),DATEDIF(TODAY(),Z2067,"Y")&amp;" anos"&amp;" "&amp;DATEDIF(TODAY(),Z2067,"YM")&amp;" meses"&amp;" "&amp;DATEDIF(TODAY(),Z2067,"MD")&amp;" dias"))))))))</f>
        <v>Contrato Encerrado</v>
      </c>
      <c r="AE2067" s="35">
        <f t="shared" si="161"/>
        <v>723</v>
      </c>
      <c r="AF2067" s="35">
        <f t="shared" si="162"/>
        <v>7</v>
      </c>
      <c r="AG2067" s="17" t="str">
        <f t="shared" si="163"/>
        <v>0 anos 0 meses 7 dias</v>
      </c>
    </row>
    <row r="2068" spans="1:33" ht="11.25" customHeight="1" x14ac:dyDescent="0.2">
      <c r="A2068" s="8" t="s">
        <v>9</v>
      </c>
      <c r="B2068" s="8" t="s">
        <v>13</v>
      </c>
      <c r="C2068" s="22" t="s">
        <v>17</v>
      </c>
      <c r="D2068" s="37">
        <v>2023</v>
      </c>
      <c r="E2068" s="23" t="s">
        <v>284</v>
      </c>
      <c r="F2068" s="8" t="s">
        <v>285</v>
      </c>
      <c r="G2068" s="77" t="s">
        <v>6659</v>
      </c>
      <c r="H2068" s="78" t="s">
        <v>6660</v>
      </c>
      <c r="I2068" s="9" t="s">
        <v>6661</v>
      </c>
      <c r="J2068" s="14" t="s">
        <v>14943</v>
      </c>
      <c r="K2068" s="9" t="s">
        <v>29</v>
      </c>
      <c r="L2068" s="24" t="s">
        <v>30</v>
      </c>
      <c r="M2068" s="7" t="s">
        <v>9427</v>
      </c>
      <c r="N2068" s="24" t="s">
        <v>2099</v>
      </c>
      <c r="O2068" s="24"/>
      <c r="P2068" s="24" t="s">
        <v>2518</v>
      </c>
      <c r="Q2068" s="24" t="s">
        <v>2523</v>
      </c>
      <c r="R2068" s="17">
        <v>32013</v>
      </c>
      <c r="S2068" s="17">
        <v>45048</v>
      </c>
      <c r="T2068" s="31">
        <v>45778</v>
      </c>
      <c r="U2068" s="20"/>
      <c r="V2068" s="20"/>
      <c r="W2068" s="17"/>
      <c r="X2068" s="17"/>
      <c r="Y2068" s="17"/>
      <c r="Z2068" s="20"/>
      <c r="AA2068" s="18">
        <f t="shared" ca="1" si="160"/>
        <v>38</v>
      </c>
      <c r="AB2068" s="19" t="s">
        <v>7877</v>
      </c>
      <c r="AC2068" s="35" t="str">
        <f t="shared" si="164"/>
        <v>1 anos 11 meses 29 dias</v>
      </c>
      <c r="AD2068" s="35" t="str">
        <f ca="1">IF(AND(V2068="",T2068&lt;TODAY()),"Contrato Encerrado",IF(AND(V2068="",T2068&gt;TODAY()),DATEDIF(TODAY(),T2068,"Y")&amp;" anos"&amp;" "&amp;DATEDIF(TODAY(),T2068,"YM")&amp;" meses"&amp;" "&amp;DATEDIF(TODAY(),T2068,"MD")&amp;" dias",IF(AND(X2068="",V2068&lt;TODAY()),"Contrato Encerrado",IF(AND(X2068="",V2068&gt;TODAY()),DATEDIF(TODAY(),V2068,"Y")&amp;" anos"&amp;" "&amp;DATEDIF(TODAY(),V2068,"YM")&amp;" meses"&amp;" "&amp;DATEDIF(TODAY(),V2068,"MD")&amp;" dias",IF(AND(Z2068="",X2068&lt;TODAY()),"Contrato Encerrado",IF(AND(Z2068="",X2068&gt;TODAY()),DATEDIF(TODAY(),X2068,"Y")&amp;" anos"&amp;" "&amp;DATEDIF(TODAY(),X2068,"YM")&amp;" meses"&amp;" "&amp;DATEDIF(TODAY(),X2068,"MD")&amp;" dias",IF(AND(Z2068&lt;&gt;””,Z2068&lt;TODAY()),"Contrato Encerrado",IF(AND(Z2068&lt;&gt;"",Z2068&gt;TODAY()),DATEDIF(TODAY(),Z2068,"Y")&amp;" anos"&amp;" "&amp;DATEDIF(TODAY(),Z2068,"YM")&amp;" meses"&amp;" "&amp;DATEDIF(TODAY(),Z2068,"MD")&amp;" dias"))))))))</f>
        <v>Contrato Encerrado</v>
      </c>
      <c r="AE2068" s="35">
        <f t="shared" si="161"/>
        <v>730</v>
      </c>
      <c r="AF2068" s="35">
        <f t="shared" si="162"/>
        <v>0</v>
      </c>
      <c r="AG2068" s="17" t="str">
        <f t="shared" si="163"/>
        <v>ESTÁGIO COMPLETOU 2 ANOS</v>
      </c>
    </row>
    <row r="2069" spans="1:33" ht="11.25" customHeight="1" x14ac:dyDescent="0.2">
      <c r="A2069" s="8" t="s">
        <v>9</v>
      </c>
      <c r="B2069" s="8" t="s">
        <v>13</v>
      </c>
      <c r="C2069" s="22" t="s">
        <v>15</v>
      </c>
      <c r="D2069" s="37">
        <v>2023</v>
      </c>
      <c r="E2069" s="23" t="s">
        <v>144</v>
      </c>
      <c r="F2069" s="8" t="s">
        <v>145</v>
      </c>
      <c r="G2069" s="77" t="s">
        <v>6662</v>
      </c>
      <c r="H2069" s="78" t="s">
        <v>6663</v>
      </c>
      <c r="I2069" s="9" t="s">
        <v>6664</v>
      </c>
      <c r="J2069" s="14" t="s">
        <v>14943</v>
      </c>
      <c r="K2069" s="9" t="s">
        <v>29</v>
      </c>
      <c r="L2069" s="24" t="s">
        <v>30</v>
      </c>
      <c r="M2069" s="7" t="s">
        <v>9427</v>
      </c>
      <c r="N2069" s="15" t="s">
        <v>2098</v>
      </c>
      <c r="O2069" s="24"/>
      <c r="P2069" s="24" t="s">
        <v>2518</v>
      </c>
      <c r="Q2069" s="24" t="s">
        <v>2523</v>
      </c>
      <c r="R2069" s="17">
        <v>37580</v>
      </c>
      <c r="S2069" s="17">
        <v>44980</v>
      </c>
      <c r="T2069" s="111">
        <v>45596</v>
      </c>
      <c r="U2069" s="70"/>
      <c r="V2069" s="20"/>
      <c r="W2069" s="17"/>
      <c r="X2069" s="17"/>
      <c r="Y2069" s="17"/>
      <c r="Z2069" s="20"/>
      <c r="AA2069" s="18">
        <f t="shared" ca="1" si="160"/>
        <v>22</v>
      </c>
      <c r="AB2069" s="19" t="s">
        <v>7877</v>
      </c>
      <c r="AC2069" s="35" t="str">
        <f t="shared" si="164"/>
        <v>1 anos 8 meses 8 dias</v>
      </c>
      <c r="AD2069" s="35" t="str">
        <f ca="1">IF(AND(V2069="",T2069&lt;TODAY()),"Contrato Encerrado",IF(AND(V2069="",T2069&gt;TODAY()),DATEDIF(TODAY(),T2069,"Y")&amp;" anos"&amp;" "&amp;DATEDIF(TODAY(),T2069,"YM")&amp;" meses"&amp;" "&amp;DATEDIF(TODAY(),T2069,"MD")&amp;" dias",IF(AND(X2069="",V2069&lt;TODAY()),"Contrato Encerrado",IF(AND(X2069="",V2069&gt;TODAY()),DATEDIF(TODAY(),V2069,"Y")&amp;" anos"&amp;" "&amp;DATEDIF(TODAY(),V2069,"YM")&amp;" meses"&amp;" "&amp;DATEDIF(TODAY(),V2069,"MD")&amp;" dias",IF(AND(Z2069="",X2069&lt;TODAY()),"Contrato Encerrado",IF(AND(Z2069="",X2069&gt;TODAY()),DATEDIF(TODAY(),X2069,"Y")&amp;" anos"&amp;" "&amp;DATEDIF(TODAY(),X2069,"YM")&amp;" meses"&amp;" "&amp;DATEDIF(TODAY(),X2069,"MD")&amp;" dias",IF(AND(Z2069&lt;&gt;””,Z2069&lt;TODAY()),"Contrato Encerrado",IF(AND(Z2069&lt;&gt;"",Z2069&gt;TODAY()),DATEDIF(TODAY(),Z2069,"Y")&amp;" anos"&amp;" "&amp;DATEDIF(TODAY(),Z2069,"YM")&amp;" meses"&amp;" "&amp;DATEDIF(TODAY(),Z2069,"MD")&amp;" dias"))))))))</f>
        <v>Contrato Encerrado</v>
      </c>
      <c r="AE2069" s="35">
        <f t="shared" si="161"/>
        <v>616</v>
      </c>
      <c r="AF2069" s="35">
        <f t="shared" si="162"/>
        <v>114</v>
      </c>
      <c r="AG2069" s="17" t="str">
        <f t="shared" si="163"/>
        <v>0 anos 3 meses 23 dias</v>
      </c>
    </row>
    <row r="2070" spans="1:33" ht="11.25" customHeight="1" x14ac:dyDescent="0.2">
      <c r="A2070" s="8" t="s">
        <v>9</v>
      </c>
      <c r="B2070" s="8" t="s">
        <v>13</v>
      </c>
      <c r="C2070" s="22" t="s">
        <v>25</v>
      </c>
      <c r="D2070" s="37">
        <v>2023</v>
      </c>
      <c r="E2070" s="12" t="s">
        <v>157</v>
      </c>
      <c r="F2070" s="8" t="s">
        <v>158</v>
      </c>
      <c r="G2070" s="77" t="s">
        <v>10772</v>
      </c>
      <c r="H2070" s="78" t="s">
        <v>10773</v>
      </c>
      <c r="I2070" s="14" t="s">
        <v>10774</v>
      </c>
      <c r="J2070" s="14" t="s">
        <v>10</v>
      </c>
      <c r="K2070" s="14" t="s">
        <v>29</v>
      </c>
      <c r="L2070" s="15" t="s">
        <v>30</v>
      </c>
      <c r="M2070" s="7" t="s">
        <v>9427</v>
      </c>
      <c r="N2070" s="15" t="s">
        <v>6302</v>
      </c>
      <c r="O2070" s="15" t="s">
        <v>10305</v>
      </c>
      <c r="P2070" s="15" t="s">
        <v>2518</v>
      </c>
      <c r="Q2070" s="15" t="s">
        <v>2521</v>
      </c>
      <c r="R2070" s="20">
        <v>30811</v>
      </c>
      <c r="S2070" s="20">
        <v>45253</v>
      </c>
      <c r="T2070" s="20" t="s">
        <v>15143</v>
      </c>
      <c r="U2070" s="20"/>
      <c r="V2070" s="20"/>
      <c r="W2070" s="20"/>
      <c r="X2070" s="17"/>
      <c r="Y2070" s="17"/>
      <c r="Z2070" s="20"/>
      <c r="AA2070" s="18">
        <f t="shared" ca="1" si="160"/>
        <v>41</v>
      </c>
      <c r="AB2070" s="15" t="s">
        <v>7878</v>
      </c>
      <c r="AC2070" s="35" t="str">
        <f t="shared" si="164"/>
        <v>1 anos 11 meses 30 dias</v>
      </c>
      <c r="AD2070" s="35" t="str">
        <f ca="1">IF(AND(V2070="",T2070&lt;TODAY()),"Contrato Encerrado",IF(AND(V2070="",T2070&gt;TODAY()),DATEDIF(TODAY(),T2070,"Y")&amp;" anos"&amp;" "&amp;DATEDIF(TODAY(),T2070,"YM")&amp;" meses"&amp;" "&amp;DATEDIF(TODAY(),T2070,"MD")&amp;" dias",IF(AND(X2070="",V2070&lt;TODAY()),"Contrato Encerrado",IF(AND(X2070="",V2070&gt;TODAY()),DATEDIF(TODAY(),V2070,"Y")&amp;" anos"&amp;" "&amp;DATEDIF(TODAY(),V2070,"YM")&amp;" meses"&amp;" "&amp;DATEDIF(TODAY(),V2070,"MD")&amp;" dias",IF(AND(Z2070="",X2070&lt;TODAY()),"Contrato Encerrado",IF(AND(Z2070="",X2070&gt;TODAY()),DATEDIF(TODAY(),X2070,"Y")&amp;" anos"&amp;" "&amp;DATEDIF(TODAY(),X2070,"YM")&amp;" meses"&amp;" "&amp;DATEDIF(TODAY(),X2070,"MD")&amp;" dias",IF(AND(Z2070&lt;&gt;””,Z2070&lt;TODAY()),"Contrato Encerrado",IF(AND(Z2070&lt;&gt;"",Z2070&gt;TODAY()),DATEDIF(TODAY(),Z2070,"Y")&amp;" anos"&amp;" "&amp;DATEDIF(TODAY(),Z2070,"YM")&amp;" meses"&amp;" "&amp;DATEDIF(TODAY(),Z2070,"MD")&amp;" dias"))))))))</f>
        <v>0 anos 1 meses 15 dias</v>
      </c>
      <c r="AE2070" s="35">
        <f t="shared" si="161"/>
        <v>730</v>
      </c>
      <c r="AF2070" s="35">
        <f t="shared" si="162"/>
        <v>0</v>
      </c>
      <c r="AG2070" s="17" t="str">
        <f t="shared" si="163"/>
        <v>ESTÁGIO COMPLETOU 2 ANOS</v>
      </c>
    </row>
    <row r="2071" spans="1:33" ht="11.25" customHeight="1" x14ac:dyDescent="0.2">
      <c r="A2071" s="8" t="s">
        <v>9</v>
      </c>
      <c r="B2071" s="10" t="s">
        <v>13</v>
      </c>
      <c r="C2071" s="11" t="s">
        <v>24</v>
      </c>
      <c r="D2071" s="36">
        <v>2022</v>
      </c>
      <c r="E2071" s="12" t="s">
        <v>27</v>
      </c>
      <c r="F2071" s="8" t="s">
        <v>28</v>
      </c>
      <c r="G2071" s="77" t="s">
        <v>4706</v>
      </c>
      <c r="H2071" s="78" t="s">
        <v>4707</v>
      </c>
      <c r="I2071" s="14" t="s">
        <v>4708</v>
      </c>
      <c r="J2071" s="14" t="s">
        <v>1302</v>
      </c>
      <c r="K2071" s="14" t="s">
        <v>29</v>
      </c>
      <c r="L2071" s="15" t="s">
        <v>30</v>
      </c>
      <c r="M2071" s="7" t="s">
        <v>9427</v>
      </c>
      <c r="N2071" s="16" t="s">
        <v>2099</v>
      </c>
      <c r="O2071" s="16"/>
      <c r="P2071" s="16" t="s">
        <v>2518</v>
      </c>
      <c r="Q2071" s="16" t="s">
        <v>4109</v>
      </c>
      <c r="R2071" s="31">
        <v>37289</v>
      </c>
      <c r="S2071" s="31">
        <v>44839</v>
      </c>
      <c r="T2071" s="31">
        <v>45436</v>
      </c>
      <c r="U2071" s="31"/>
      <c r="V2071" s="31"/>
      <c r="W2071" s="31"/>
      <c r="X2071" s="17"/>
      <c r="Y2071" s="17"/>
      <c r="Z2071" s="31"/>
      <c r="AA2071" s="18">
        <f t="shared" ca="1" si="160"/>
        <v>23</v>
      </c>
      <c r="AB2071" s="19" t="s">
        <v>7877</v>
      </c>
      <c r="AC2071" s="35" t="str">
        <f t="shared" si="164"/>
        <v>1 anos 7 meses 19 dias</v>
      </c>
      <c r="AD2071" s="35" t="str">
        <f ca="1">IF(AND(V2071="",T2071&lt;TODAY()),"Contrato Encerrado",IF(AND(V2071="",T2071&gt;TODAY()),DATEDIF(TODAY(),T2071,"Y")&amp;" anos"&amp;" "&amp;DATEDIF(TODAY(),T2071,"YM")&amp;" meses"&amp;" "&amp;DATEDIF(TODAY(),T2071,"MD")&amp;" dias",IF(AND(X2071="",V2071&lt;TODAY()),"Contrato Encerrado",IF(AND(X2071="",V2071&gt;TODAY()),DATEDIF(TODAY(),V2071,"Y")&amp;" anos"&amp;" "&amp;DATEDIF(TODAY(),V2071,"YM")&amp;" meses"&amp;" "&amp;DATEDIF(TODAY(),V2071,"MD")&amp;" dias",IF(AND(Z2071="",X2071&lt;TODAY()),"Contrato Encerrado",IF(AND(Z2071="",X2071&gt;TODAY()),DATEDIF(TODAY(),X2071,"Y")&amp;" anos"&amp;" "&amp;DATEDIF(TODAY(),X2071,"YM")&amp;" meses"&amp;" "&amp;DATEDIF(TODAY(),X2071,"MD")&amp;" dias",IF(AND(Z2071&lt;&gt;””,Z2071&lt;TODAY()),"Contrato Encerrado",IF(AND(Z2071&lt;&gt;"",Z2071&gt;TODAY()),DATEDIF(TODAY(),Z2071,"Y")&amp;" anos"&amp;" "&amp;DATEDIF(TODAY(),Z2071,"YM")&amp;" meses"&amp;" "&amp;DATEDIF(TODAY(),Z2071,"MD")&amp;" dias"))))))))</f>
        <v>Contrato Encerrado</v>
      </c>
      <c r="AE2071" s="35">
        <f t="shared" si="161"/>
        <v>597</v>
      </c>
      <c r="AF2071" s="35">
        <f t="shared" si="162"/>
        <v>133</v>
      </c>
      <c r="AG2071" s="17" t="str">
        <f t="shared" si="163"/>
        <v>0 anos 4 meses 12 dias</v>
      </c>
    </row>
    <row r="2072" spans="1:33" ht="11.25" customHeight="1" x14ac:dyDescent="0.2">
      <c r="A2072" s="8" t="s">
        <v>9</v>
      </c>
      <c r="B2072" s="8" t="s">
        <v>13</v>
      </c>
      <c r="C2072" s="22" t="s">
        <v>17</v>
      </c>
      <c r="D2072" s="37">
        <v>2025</v>
      </c>
      <c r="E2072" s="12" t="s">
        <v>157</v>
      </c>
      <c r="F2072" s="8" t="s">
        <v>158</v>
      </c>
      <c r="G2072" s="9" t="s">
        <v>16622</v>
      </c>
      <c r="H2072" s="8" t="s">
        <v>16623</v>
      </c>
      <c r="I2072" s="14" t="s">
        <v>16624</v>
      </c>
      <c r="J2072" s="14" t="s">
        <v>10</v>
      </c>
      <c r="K2072" s="14" t="s">
        <v>29</v>
      </c>
      <c r="L2072" s="15" t="s">
        <v>81</v>
      </c>
      <c r="M2072" s="7" t="s">
        <v>82</v>
      </c>
      <c r="N2072" s="15" t="s">
        <v>4113</v>
      </c>
      <c r="O2072" s="15" t="s">
        <v>9101</v>
      </c>
      <c r="P2072" s="15" t="s">
        <v>2518</v>
      </c>
      <c r="Q2072" s="15" t="s">
        <v>4109</v>
      </c>
      <c r="R2072" s="20">
        <v>39780</v>
      </c>
      <c r="S2072" s="20">
        <v>45782</v>
      </c>
      <c r="T2072" s="20">
        <v>46146</v>
      </c>
      <c r="U2072" s="20"/>
      <c r="V2072" s="20"/>
      <c r="W2072" s="20"/>
      <c r="X2072" s="17"/>
      <c r="Y2072" s="17"/>
      <c r="Z2072" s="20"/>
      <c r="AA2072" s="18">
        <f t="shared" ca="1" si="160"/>
        <v>16</v>
      </c>
      <c r="AB2072" s="15" t="s">
        <v>7877</v>
      </c>
      <c r="AC2072" s="35" t="str">
        <f t="shared" si="164"/>
        <v>0 anos 11 meses 29 dias</v>
      </c>
      <c r="AD2072" s="35" t="str">
        <f ca="1">IF(AND(V2072="",T2072&lt;TODAY()),"Contrato Encerrado",IF(AND(V2072="",T2072&gt;TODAY()),DATEDIF(TODAY(),T2072,"Y")&amp;" anos"&amp;" "&amp;DATEDIF(TODAY(),T2072,"YM")&amp;" meses"&amp;" "&amp;DATEDIF(TODAY(),T2072,"MD")&amp;" dias",IF(AND(X2072="",V2072&lt;TODAY()),"Contrato Encerrado",IF(AND(X2072="",V2072&gt;TODAY()),DATEDIF(TODAY(),V2072,"Y")&amp;" anos"&amp;" "&amp;DATEDIF(TODAY(),V2072,"YM")&amp;" meses"&amp;" "&amp;DATEDIF(TODAY(),V2072,"MD")&amp;" dias",IF(AND(Z2072="",X2072&lt;TODAY()),"Contrato Encerrado",IF(AND(Z2072="",X2072&gt;TODAY()),DATEDIF(TODAY(),X2072,"Y")&amp;" anos"&amp;" "&amp;DATEDIF(TODAY(),X2072,"YM")&amp;" meses"&amp;" "&amp;DATEDIF(TODAY(),X2072,"MD")&amp;" dias",IF(AND(Z2072&lt;&gt;””,Z2072&lt;TODAY()),"Contrato Encerrado",IF(AND(Z2072&lt;&gt;"",Z2072&gt;TODAY()),DATEDIF(TODAY(),Z2072,"Y")&amp;" anos"&amp;" "&amp;DATEDIF(TODAY(),Z2072,"YM")&amp;" meses"&amp;" "&amp;DATEDIF(TODAY(),Z2072,"MD")&amp;" dias"))))))))</f>
        <v>0 anos 6 meses 27 dias</v>
      </c>
      <c r="AE2072" s="35">
        <f t="shared" si="161"/>
        <v>364</v>
      </c>
      <c r="AF2072" s="35">
        <f t="shared" si="162"/>
        <v>366</v>
      </c>
      <c r="AG2072" s="17" t="str">
        <f t="shared" si="163"/>
        <v>0 anos 11 meses 31 dias</v>
      </c>
    </row>
    <row r="2073" spans="1:33" ht="11.25" customHeight="1" x14ac:dyDescent="0.2">
      <c r="A2073" s="141" t="s">
        <v>9</v>
      </c>
      <c r="B2073" s="142" t="s">
        <v>13</v>
      </c>
      <c r="C2073" s="143" t="s">
        <v>22</v>
      </c>
      <c r="D2073" s="144">
        <v>2022</v>
      </c>
      <c r="E2073" s="145" t="s">
        <v>307</v>
      </c>
      <c r="F2073" s="141" t="s">
        <v>308</v>
      </c>
      <c r="G2073" s="146" t="s">
        <v>1938</v>
      </c>
      <c r="H2073" s="147" t="s">
        <v>1939</v>
      </c>
      <c r="I2073" s="148" t="s">
        <v>1940</v>
      </c>
      <c r="J2073" s="14" t="s">
        <v>14943</v>
      </c>
      <c r="K2073" s="148" t="s">
        <v>29</v>
      </c>
      <c r="L2073" s="149" t="s">
        <v>30</v>
      </c>
      <c r="M2073" s="7" t="s">
        <v>9427</v>
      </c>
      <c r="N2073" s="150" t="s">
        <v>2120</v>
      </c>
      <c r="O2073" s="150"/>
      <c r="P2073" s="150" t="s">
        <v>2517</v>
      </c>
      <c r="Q2073" s="150" t="s">
        <v>2522</v>
      </c>
      <c r="R2073" s="151">
        <v>25597</v>
      </c>
      <c r="S2073" s="151">
        <v>44536</v>
      </c>
      <c r="T2073" s="151">
        <v>45278</v>
      </c>
      <c r="U2073" s="151"/>
      <c r="V2073" s="151"/>
      <c r="W2073" s="151"/>
      <c r="X2073" s="17"/>
      <c r="Y2073" s="17"/>
      <c r="Z2073" s="151"/>
      <c r="AA2073" s="152">
        <f t="shared" ca="1" si="160"/>
        <v>55</v>
      </c>
      <c r="AB2073" s="153" t="s">
        <v>7877</v>
      </c>
      <c r="AC2073" s="35" t="str">
        <f t="shared" si="164"/>
        <v>2 anos 0 meses 12 dias</v>
      </c>
      <c r="AD2073" s="132" t="str">
        <f ca="1">IF(AND(V2073="",T2073&lt;TODAY()),"Contrato Encerrado",IF(AND(V2073="",T2073&gt;TODAY()),DATEDIF(TODAY(),T2073,"Y")&amp;" anos"&amp;" "&amp;DATEDIF(TODAY(),T2073,"YM")&amp;" meses"&amp;" "&amp;DATEDIF(TODAY(),T2073,"MD")&amp;" dias",IF(AND(X2073="",V2073&lt;TODAY()),"Contrato Encerrado",IF(AND(X2073="",V2073&gt;TODAY()),DATEDIF(TODAY(),V2073,"Y")&amp;" anos"&amp;" "&amp;DATEDIF(TODAY(),V2073,"YM")&amp;" meses"&amp;" "&amp;DATEDIF(TODAY(),V2073,"MD")&amp;" dias",IF(AND(Z2073="",X2073&lt;TODAY()),"Contrato Encerrado",IF(AND(Z2073="",X2073&gt;TODAY()),DATEDIF(TODAY(),X2073,"Y")&amp;" anos"&amp;" "&amp;DATEDIF(TODAY(),X2073,"YM")&amp;" meses"&amp;" "&amp;DATEDIF(TODAY(),X2073,"MD")&amp;" dias",IF(AND(Z2073&lt;&gt;””,Z2073&lt;TODAY()),"Contrato Encerrado",IF(AND(Z2073&lt;&gt;"",Z2073&gt;TODAY()),DATEDIF(TODAY(),Z2073,"Y")&amp;" anos"&amp;" "&amp;DATEDIF(TODAY(),Z2073,"YM")&amp;" meses"&amp;" "&amp;DATEDIF(TODAY(),Z2073,"MD")&amp;" dias"))))))))</f>
        <v>Contrato Encerrado</v>
      </c>
      <c r="AE2073" s="132">
        <f t="shared" si="161"/>
        <v>742</v>
      </c>
      <c r="AF2073" s="132">
        <f t="shared" si="162"/>
        <v>-12</v>
      </c>
      <c r="AG2073" s="133" t="str">
        <f t="shared" si="163"/>
        <v>ESTÁGIO COMPLETOU 2 ANOS</v>
      </c>
    </row>
    <row r="2074" spans="1:33" ht="11.25" customHeight="1" x14ac:dyDescent="0.2">
      <c r="A2074" s="8" t="s">
        <v>9</v>
      </c>
      <c r="B2074" s="8" t="s">
        <v>13</v>
      </c>
      <c r="C2074" s="22" t="s">
        <v>17</v>
      </c>
      <c r="D2074" s="37">
        <v>2025</v>
      </c>
      <c r="E2074" s="12" t="s">
        <v>1111</v>
      </c>
      <c r="F2074" s="8" t="s">
        <v>1112</v>
      </c>
      <c r="G2074" s="9" t="s">
        <v>16625</v>
      </c>
      <c r="H2074" s="8" t="s">
        <v>16626</v>
      </c>
      <c r="I2074" s="14" t="s">
        <v>16627</v>
      </c>
      <c r="J2074" s="14" t="s">
        <v>10</v>
      </c>
      <c r="K2074" s="14" t="s">
        <v>29</v>
      </c>
      <c r="L2074" s="15" t="s">
        <v>30</v>
      </c>
      <c r="M2074" s="7" t="s">
        <v>9427</v>
      </c>
      <c r="N2074" s="15" t="s">
        <v>2119</v>
      </c>
      <c r="O2074" s="15" t="s">
        <v>9474</v>
      </c>
      <c r="P2074" s="15" t="s">
        <v>2518</v>
      </c>
      <c r="Q2074" s="15" t="s">
        <v>2523</v>
      </c>
      <c r="R2074" s="20">
        <v>38822</v>
      </c>
      <c r="S2074" s="20">
        <v>45779</v>
      </c>
      <c r="T2074" s="70">
        <v>46143</v>
      </c>
      <c r="U2074" s="20"/>
      <c r="V2074" s="20"/>
      <c r="W2074" s="20"/>
      <c r="X2074" s="17"/>
      <c r="Y2074" s="17"/>
      <c r="Z2074" s="20"/>
      <c r="AA2074" s="18">
        <f t="shared" ca="1" si="160"/>
        <v>19</v>
      </c>
      <c r="AB2074" s="15" t="s">
        <v>7878</v>
      </c>
      <c r="AC2074" s="35" t="str">
        <f t="shared" si="164"/>
        <v>0 anos 11 meses 29 dias</v>
      </c>
      <c r="AD2074" s="35" t="str">
        <f ca="1">IF(AND(V2074="",T2074&lt;TODAY()),"Contrato Encerrado",IF(AND(V2074="",T2074&gt;TODAY()),DATEDIF(TODAY(),T2074,"Y")&amp;" anos"&amp;" "&amp;DATEDIF(TODAY(),T2074,"YM")&amp;" meses"&amp;" "&amp;DATEDIF(TODAY(),T2074,"MD")&amp;" dias",IF(AND(X2074="",V2074&lt;TODAY()),"Contrato Encerrado",IF(AND(X2074="",V2074&gt;TODAY()),DATEDIF(TODAY(),V2074,"Y")&amp;" anos"&amp;" "&amp;DATEDIF(TODAY(),V2074,"YM")&amp;" meses"&amp;" "&amp;DATEDIF(TODAY(),V2074,"MD")&amp;" dias",IF(AND(Z2074="",X2074&lt;TODAY()),"Contrato Encerrado",IF(AND(Z2074="",X2074&gt;TODAY()),DATEDIF(TODAY(),X2074,"Y")&amp;" anos"&amp;" "&amp;DATEDIF(TODAY(),X2074,"YM")&amp;" meses"&amp;" "&amp;DATEDIF(TODAY(),X2074,"MD")&amp;" dias",IF(AND(Z2074&lt;&gt;””,Z2074&lt;TODAY()),"Contrato Encerrado",IF(AND(Z2074&lt;&gt;"",Z2074&gt;TODAY()),DATEDIF(TODAY(),Z2074,"Y")&amp;" anos"&amp;" "&amp;DATEDIF(TODAY(),Z2074,"YM")&amp;" meses"&amp;" "&amp;DATEDIF(TODAY(),Z2074,"MD")&amp;" dias"))))))))</f>
        <v>0 anos 6 meses 24 dias</v>
      </c>
      <c r="AE2074" s="35">
        <f t="shared" si="161"/>
        <v>364</v>
      </c>
      <c r="AF2074" s="35">
        <f t="shared" si="162"/>
        <v>366</v>
      </c>
      <c r="AG2074" s="17" t="str">
        <f t="shared" si="163"/>
        <v>0 anos 11 meses 31 dias</v>
      </c>
    </row>
    <row r="2075" spans="1:33" ht="11.25" customHeight="1" x14ac:dyDescent="0.2">
      <c r="A2075" s="8" t="s">
        <v>9</v>
      </c>
      <c r="B2075" s="10" t="s">
        <v>13</v>
      </c>
      <c r="C2075" s="11" t="s">
        <v>22</v>
      </c>
      <c r="D2075" s="36">
        <v>2022</v>
      </c>
      <c r="E2075" s="12" t="s">
        <v>157</v>
      </c>
      <c r="F2075" s="8" t="s">
        <v>158</v>
      </c>
      <c r="G2075" s="77" t="s">
        <v>2831</v>
      </c>
      <c r="H2075" s="78" t="s">
        <v>2832</v>
      </c>
      <c r="I2075" s="14" t="s">
        <v>2833</v>
      </c>
      <c r="J2075" s="14" t="s">
        <v>14943</v>
      </c>
      <c r="K2075" s="14" t="s">
        <v>29</v>
      </c>
      <c r="L2075" s="15" t="s">
        <v>30</v>
      </c>
      <c r="M2075" s="7" t="s">
        <v>9427</v>
      </c>
      <c r="N2075" s="16" t="s">
        <v>4159</v>
      </c>
      <c r="O2075" s="16"/>
      <c r="P2075" s="16" t="s">
        <v>2518</v>
      </c>
      <c r="Q2075" s="16" t="s">
        <v>2521</v>
      </c>
      <c r="R2075" s="31">
        <v>36639</v>
      </c>
      <c r="S2075" s="31">
        <v>44757</v>
      </c>
      <c r="T2075" s="31">
        <v>45281</v>
      </c>
      <c r="U2075" s="31"/>
      <c r="V2075" s="31"/>
      <c r="W2075" s="31"/>
      <c r="X2075" s="17"/>
      <c r="Y2075" s="17"/>
      <c r="Z2075" s="31"/>
      <c r="AA2075" s="18">
        <f t="shared" ca="1" si="160"/>
        <v>25</v>
      </c>
      <c r="AB2075" s="19" t="s">
        <v>7878</v>
      </c>
      <c r="AC2075" s="35" t="str">
        <f t="shared" si="164"/>
        <v>1 anos 5 meses 6 dias</v>
      </c>
      <c r="AD2075" s="35" t="str">
        <f ca="1">IF(AND(V2075="",T2075&lt;TODAY()),"Contrato Encerrado",IF(AND(V2075="",T2075&gt;TODAY()),DATEDIF(TODAY(),T2075,"Y")&amp;" anos"&amp;" "&amp;DATEDIF(TODAY(),T2075,"YM")&amp;" meses"&amp;" "&amp;DATEDIF(TODAY(),T2075,"MD")&amp;" dias",IF(AND(X2075="",V2075&lt;TODAY()),"Contrato Encerrado",IF(AND(X2075="",V2075&gt;TODAY()),DATEDIF(TODAY(),V2075,"Y")&amp;" anos"&amp;" "&amp;DATEDIF(TODAY(),V2075,"YM")&amp;" meses"&amp;" "&amp;DATEDIF(TODAY(),V2075,"MD")&amp;" dias",IF(AND(Z2075="",X2075&lt;TODAY()),"Contrato Encerrado",IF(AND(Z2075="",X2075&gt;TODAY()),DATEDIF(TODAY(),X2075,"Y")&amp;" anos"&amp;" "&amp;DATEDIF(TODAY(),X2075,"YM")&amp;" meses"&amp;" "&amp;DATEDIF(TODAY(),X2075,"MD")&amp;" dias",IF(AND(Z2075&lt;&gt;””,Z2075&lt;TODAY()),"Contrato Encerrado",IF(AND(Z2075&lt;&gt;"",Z2075&gt;TODAY()),DATEDIF(TODAY(),Z2075,"Y")&amp;" anos"&amp;" "&amp;DATEDIF(TODAY(),Z2075,"YM")&amp;" meses"&amp;" "&amp;DATEDIF(TODAY(),Z2075,"MD")&amp;" dias"))))))))</f>
        <v>Contrato Encerrado</v>
      </c>
      <c r="AE2075" s="35">
        <f t="shared" si="161"/>
        <v>524</v>
      </c>
      <c r="AF2075" s="35">
        <f t="shared" si="162"/>
        <v>206</v>
      </c>
      <c r="AG2075" s="17" t="str">
        <f t="shared" si="163"/>
        <v>0 anos 6 meses 24 dias</v>
      </c>
    </row>
    <row r="2076" spans="1:33" ht="11.25" customHeight="1" x14ac:dyDescent="0.2">
      <c r="A2076" s="8" t="s">
        <v>9</v>
      </c>
      <c r="B2076" s="8" t="s">
        <v>13</v>
      </c>
      <c r="C2076" s="22" t="s">
        <v>22</v>
      </c>
      <c r="D2076" s="36">
        <v>2024</v>
      </c>
      <c r="E2076" s="12" t="s">
        <v>1685</v>
      </c>
      <c r="F2076" s="8" t="s">
        <v>1686</v>
      </c>
      <c r="G2076" s="77" t="s">
        <v>14402</v>
      </c>
      <c r="H2076" s="78" t="s">
        <v>14403</v>
      </c>
      <c r="I2076" s="14" t="s">
        <v>14404</v>
      </c>
      <c r="J2076" s="14" t="s">
        <v>1302</v>
      </c>
      <c r="K2076" s="14" t="s">
        <v>29</v>
      </c>
      <c r="L2076" s="15" t="s">
        <v>30</v>
      </c>
      <c r="M2076" s="7" t="s">
        <v>9427</v>
      </c>
      <c r="N2076" s="15" t="s">
        <v>2098</v>
      </c>
      <c r="O2076" s="15" t="s">
        <v>10152</v>
      </c>
      <c r="P2076" s="15" t="s">
        <v>2518</v>
      </c>
      <c r="Q2076" s="15" t="s">
        <v>2523</v>
      </c>
      <c r="R2076" s="20">
        <v>38213</v>
      </c>
      <c r="S2076" s="20">
        <v>45516</v>
      </c>
      <c r="T2076" s="20">
        <v>45880</v>
      </c>
      <c r="U2076" s="20"/>
      <c r="V2076" s="20"/>
      <c r="W2076" s="20"/>
      <c r="X2076" s="17"/>
      <c r="Y2076" s="17"/>
      <c r="Z2076" s="20"/>
      <c r="AA2076" s="18">
        <f t="shared" ca="1" si="160"/>
        <v>21</v>
      </c>
      <c r="AB2076" s="15" t="s">
        <v>7878</v>
      </c>
      <c r="AC2076" s="35" t="str">
        <f t="shared" si="164"/>
        <v>0 anos 11 meses 30 dias</v>
      </c>
      <c r="AD2076" s="35" t="str">
        <f ca="1">IF(AND(V2076="",T2076&lt;TODAY()),"Contrato Encerrado",IF(AND(V2076="",T2076&gt;TODAY()),DATEDIF(TODAY(),T2076,"Y")&amp;" anos"&amp;" "&amp;DATEDIF(TODAY(),T2076,"YM")&amp;" meses"&amp;" "&amp;DATEDIF(TODAY(),T2076,"MD")&amp;" dias",IF(AND(X2076="",V2076&lt;TODAY()),"Contrato Encerrado",IF(AND(X2076="",V2076&gt;TODAY()),DATEDIF(TODAY(),V2076,"Y")&amp;" anos"&amp;" "&amp;DATEDIF(TODAY(),V2076,"YM")&amp;" meses"&amp;" "&amp;DATEDIF(TODAY(),V2076,"MD")&amp;" dias",IF(AND(Z2076="",X2076&lt;TODAY()),"Contrato Encerrado",IF(AND(Z2076="",X2076&gt;TODAY()),DATEDIF(TODAY(),X2076,"Y")&amp;" anos"&amp;" "&amp;DATEDIF(TODAY(),X2076,"YM")&amp;" meses"&amp;" "&amp;DATEDIF(TODAY(),X2076,"MD")&amp;" dias",IF(AND(Z2076&lt;&gt;””,Z2076&lt;TODAY()),"Contrato Encerrado",IF(AND(Z2076&lt;&gt;"",Z2076&gt;TODAY()),DATEDIF(TODAY(),Z2076,"Y")&amp;" anos"&amp;" "&amp;DATEDIF(TODAY(),Z2076,"YM")&amp;" meses"&amp;" "&amp;DATEDIF(TODAY(),Z2076,"MD")&amp;" dias"))))))))</f>
        <v>Contrato Encerrado</v>
      </c>
      <c r="AE2076" s="35">
        <f t="shared" si="161"/>
        <v>364</v>
      </c>
      <c r="AF2076" s="35">
        <f t="shared" si="162"/>
        <v>366</v>
      </c>
      <c r="AG2076" s="17" t="str">
        <f t="shared" si="163"/>
        <v>0 anos 11 meses 31 dias</v>
      </c>
    </row>
    <row r="2077" spans="1:33" ht="11.25" customHeight="1" x14ac:dyDescent="0.2">
      <c r="A2077" s="8" t="s">
        <v>9</v>
      </c>
      <c r="B2077" s="8" t="s">
        <v>13</v>
      </c>
      <c r="C2077" s="22" t="s">
        <v>23</v>
      </c>
      <c r="D2077" s="37">
        <v>2024</v>
      </c>
      <c r="E2077" s="12" t="s">
        <v>1304</v>
      </c>
      <c r="F2077" s="8" t="s">
        <v>1305</v>
      </c>
      <c r="G2077" s="77" t="s">
        <v>14644</v>
      </c>
      <c r="H2077" s="78" t="s">
        <v>14645</v>
      </c>
      <c r="I2077" s="14" t="s">
        <v>14646</v>
      </c>
      <c r="J2077" s="14" t="s">
        <v>14943</v>
      </c>
      <c r="K2077" s="14" t="s">
        <v>29</v>
      </c>
      <c r="L2077" s="15" t="s">
        <v>30</v>
      </c>
      <c r="M2077" s="7" t="s">
        <v>9427</v>
      </c>
      <c r="N2077" s="15" t="s">
        <v>2110</v>
      </c>
      <c r="O2077" s="15" t="s">
        <v>13936</v>
      </c>
      <c r="P2077" s="15" t="s">
        <v>2518</v>
      </c>
      <c r="Q2077" s="15" t="s">
        <v>2523</v>
      </c>
      <c r="R2077" s="20">
        <v>34534</v>
      </c>
      <c r="S2077" s="20">
        <v>45572</v>
      </c>
      <c r="T2077" s="20">
        <v>45657</v>
      </c>
      <c r="U2077" s="20"/>
      <c r="V2077" s="20"/>
      <c r="W2077" s="34"/>
      <c r="X2077" s="17"/>
      <c r="Y2077" s="17"/>
      <c r="Z2077" s="20"/>
      <c r="AA2077" s="18">
        <f t="shared" ca="1" si="160"/>
        <v>31</v>
      </c>
      <c r="AB2077" s="35" t="s">
        <v>7878</v>
      </c>
      <c r="AC2077" s="35" t="str">
        <f t="shared" si="164"/>
        <v>0 anos 2 meses 24 dias</v>
      </c>
      <c r="AD2077" s="35" t="str">
        <f ca="1">IF(AND(V2077="",T2077&lt;TODAY()),"Contrato Encerrado",IF(AND(V2077="",T2077&gt;TODAY()),DATEDIF(TODAY(),T2077,"Y")&amp;" anos"&amp;" "&amp;DATEDIF(TODAY(),T2077,"YM")&amp;" meses"&amp;" "&amp;DATEDIF(TODAY(),T2077,"MD")&amp;" dias",IF(AND(X2077="",V2077&lt;TODAY()),"Contrato Encerrado",IF(AND(X2077="",V2077&gt;TODAY()),DATEDIF(TODAY(),V2077,"Y")&amp;" anos"&amp;" "&amp;DATEDIF(TODAY(),V2077,"YM")&amp;" meses"&amp;" "&amp;DATEDIF(TODAY(),V2077,"MD")&amp;" dias",IF(AND(Z2077="",X2077&lt;TODAY()),"Contrato Encerrado",IF(AND(Z2077="",X2077&gt;TODAY()),DATEDIF(TODAY(),X2077,"Y")&amp;" anos"&amp;" "&amp;DATEDIF(TODAY(),X2077,"YM")&amp;" meses"&amp;" "&amp;DATEDIF(TODAY(),X2077,"MD")&amp;" dias",IF(AND(Z2077&lt;&gt;””,Z2077&lt;TODAY()),"Contrato Encerrado",IF(AND(Z2077&lt;&gt;"",Z2077&gt;TODAY()),DATEDIF(TODAY(),Z2077,"Y")&amp;" anos"&amp;" "&amp;DATEDIF(TODAY(),Z2077,"YM")&amp;" meses"&amp;" "&amp;DATEDIF(TODAY(),Z2077,"MD")&amp;" dias"))))))))</f>
        <v>Contrato Encerrado</v>
      </c>
      <c r="AE2077" s="35">
        <f t="shared" si="161"/>
        <v>85</v>
      </c>
      <c r="AF2077" s="35">
        <f t="shared" si="162"/>
        <v>645</v>
      </c>
      <c r="AG2077" s="17" t="str">
        <f t="shared" si="163"/>
        <v>1 anos 9 meses 6 dias</v>
      </c>
    </row>
    <row r="2078" spans="1:33" ht="11.25" customHeight="1" x14ac:dyDescent="0.2">
      <c r="A2078" s="8" t="s">
        <v>9</v>
      </c>
      <c r="B2078" s="8" t="s">
        <v>13</v>
      </c>
      <c r="C2078" s="22" t="s">
        <v>25</v>
      </c>
      <c r="D2078" s="37">
        <v>2024</v>
      </c>
      <c r="E2078" s="12" t="s">
        <v>157</v>
      </c>
      <c r="F2078" s="8" t="s">
        <v>158</v>
      </c>
      <c r="G2078" s="77" t="s">
        <v>15067</v>
      </c>
      <c r="H2078" s="78" t="s">
        <v>15068</v>
      </c>
      <c r="I2078" s="14" t="s">
        <v>14967</v>
      </c>
      <c r="J2078" s="14" t="s">
        <v>10</v>
      </c>
      <c r="K2078" s="14" t="s">
        <v>29</v>
      </c>
      <c r="L2078" s="15" t="s">
        <v>30</v>
      </c>
      <c r="M2078" s="7" t="s">
        <v>9427</v>
      </c>
      <c r="N2078" s="15" t="s">
        <v>6302</v>
      </c>
      <c r="O2078" s="15" t="s">
        <v>7884</v>
      </c>
      <c r="P2078" s="15" t="s">
        <v>2518</v>
      </c>
      <c r="Q2078" s="15" t="s">
        <v>2521</v>
      </c>
      <c r="R2078" s="20">
        <v>37276</v>
      </c>
      <c r="S2078" s="20">
        <v>45614</v>
      </c>
      <c r="T2078" s="15" t="s">
        <v>14839</v>
      </c>
      <c r="U2078" s="15"/>
      <c r="V2078" s="15"/>
      <c r="W2078" s="15"/>
      <c r="X2078" s="17"/>
      <c r="Y2078" s="17"/>
      <c r="Z2078" s="15"/>
      <c r="AA2078" s="18">
        <f t="shared" ca="1" si="160"/>
        <v>23</v>
      </c>
      <c r="AB2078" s="15" t="s">
        <v>7878</v>
      </c>
      <c r="AC2078" s="35" t="str">
        <f t="shared" si="164"/>
        <v>0 anos 11 meses 30 dias</v>
      </c>
      <c r="AD2078" s="35" t="str">
        <f ca="1">IF(AND(V2078="",T2078&lt;TODAY()),"Contrato Encerrado",IF(AND(V2078="",T2078&gt;TODAY()),DATEDIF(TODAY(),T2078,"Y")&amp;" anos"&amp;" "&amp;DATEDIF(TODAY(),T2078,"YM")&amp;" meses"&amp;" "&amp;DATEDIF(TODAY(),T2078,"MD")&amp;" dias",IF(AND(X2078="",V2078&lt;TODAY()),"Contrato Encerrado",IF(AND(X2078="",V2078&gt;TODAY()),DATEDIF(TODAY(),V2078,"Y")&amp;" anos"&amp;" "&amp;DATEDIF(TODAY(),V2078,"YM")&amp;" meses"&amp;" "&amp;DATEDIF(TODAY(),V2078,"MD")&amp;" dias",IF(AND(Z2078="",X2078&lt;TODAY()),"Contrato Encerrado",IF(AND(Z2078="",X2078&gt;TODAY()),DATEDIF(TODAY(),X2078,"Y")&amp;" anos"&amp;" "&amp;DATEDIF(TODAY(),X2078,"YM")&amp;" meses"&amp;" "&amp;DATEDIF(TODAY(),X2078,"MD")&amp;" dias",IF(AND(Z2078&lt;&gt;””,Z2078&lt;TODAY()),"Contrato Encerrado",IF(AND(Z2078&lt;&gt;"",Z2078&gt;TODAY()),DATEDIF(TODAY(),Z2078,"Y")&amp;" anos"&amp;" "&amp;DATEDIF(TODAY(),Z2078,"YM")&amp;" meses"&amp;" "&amp;DATEDIF(TODAY(),Z2078,"MD")&amp;" dias"))))))))</f>
        <v>0 anos 1 meses 10 dias</v>
      </c>
      <c r="AE2078" s="35">
        <f t="shared" si="161"/>
        <v>364</v>
      </c>
      <c r="AF2078" s="35">
        <f t="shared" si="162"/>
        <v>366</v>
      </c>
      <c r="AG2078" s="17" t="str">
        <f t="shared" si="163"/>
        <v>0 anos 11 meses 31 dias</v>
      </c>
    </row>
    <row r="2079" spans="1:33" ht="11.25" customHeight="1" x14ac:dyDescent="0.2">
      <c r="A2079" s="8" t="s">
        <v>9</v>
      </c>
      <c r="B2079" s="8" t="s">
        <v>13</v>
      </c>
      <c r="C2079" s="22" t="s">
        <v>21</v>
      </c>
      <c r="D2079" s="37">
        <v>2023</v>
      </c>
      <c r="E2079" s="12" t="s">
        <v>157</v>
      </c>
      <c r="F2079" s="8" t="s">
        <v>158</v>
      </c>
      <c r="G2079" s="77" t="s">
        <v>9027</v>
      </c>
      <c r="H2079" s="78" t="s">
        <v>9028</v>
      </c>
      <c r="I2079" s="14" t="s">
        <v>9029</v>
      </c>
      <c r="J2079" s="14" t="s">
        <v>14943</v>
      </c>
      <c r="K2079" s="14" t="s">
        <v>29</v>
      </c>
      <c r="L2079" s="15" t="s">
        <v>81</v>
      </c>
      <c r="M2079" s="7" t="s">
        <v>82</v>
      </c>
      <c r="N2079" s="15" t="s">
        <v>4113</v>
      </c>
      <c r="O2079" s="15" t="s">
        <v>8837</v>
      </c>
      <c r="P2079" s="15" t="s">
        <v>2518</v>
      </c>
      <c r="Q2079" s="15" t="s">
        <v>4109</v>
      </c>
      <c r="R2079" s="20">
        <v>39260</v>
      </c>
      <c r="S2079" s="20">
        <v>45131</v>
      </c>
      <c r="T2079" s="20">
        <v>45646</v>
      </c>
      <c r="U2079" s="20"/>
      <c r="V2079" s="20"/>
      <c r="W2079" s="20"/>
      <c r="X2079" s="17"/>
      <c r="Y2079" s="17"/>
      <c r="Z2079" s="20"/>
      <c r="AA2079" s="18">
        <f t="shared" ca="1" si="160"/>
        <v>18</v>
      </c>
      <c r="AB2079" s="19" t="s">
        <v>7878</v>
      </c>
      <c r="AC2079" s="35" t="str">
        <f t="shared" si="164"/>
        <v>1 anos 4 meses 26 dias</v>
      </c>
      <c r="AD2079" s="35" t="str">
        <f ca="1">IF(AND(V2079="",T2079&lt;TODAY()),"Contrato Encerrado",IF(AND(V2079="",T2079&gt;TODAY()),DATEDIF(TODAY(),T2079,"Y")&amp;" anos"&amp;" "&amp;DATEDIF(TODAY(),T2079,"YM")&amp;" meses"&amp;" "&amp;DATEDIF(TODAY(),T2079,"MD")&amp;" dias",IF(AND(X2079="",V2079&lt;TODAY()),"Contrato Encerrado",IF(AND(X2079="",V2079&gt;TODAY()),DATEDIF(TODAY(),V2079,"Y")&amp;" anos"&amp;" "&amp;DATEDIF(TODAY(),V2079,"YM")&amp;" meses"&amp;" "&amp;DATEDIF(TODAY(),V2079,"MD")&amp;" dias",IF(AND(Z2079="",X2079&lt;TODAY()),"Contrato Encerrado",IF(AND(Z2079="",X2079&gt;TODAY()),DATEDIF(TODAY(),X2079,"Y")&amp;" anos"&amp;" "&amp;DATEDIF(TODAY(),X2079,"YM")&amp;" meses"&amp;" "&amp;DATEDIF(TODAY(),X2079,"MD")&amp;" dias",IF(AND(Z2079&lt;&gt;””,Z2079&lt;TODAY()),"Contrato Encerrado",IF(AND(Z2079&lt;&gt;"",Z2079&gt;TODAY()),DATEDIF(TODAY(),Z2079,"Y")&amp;" anos"&amp;" "&amp;DATEDIF(TODAY(),Z2079,"YM")&amp;" meses"&amp;" "&amp;DATEDIF(TODAY(),Z2079,"MD")&amp;" dias"))))))))</f>
        <v>Contrato Encerrado</v>
      </c>
      <c r="AE2079" s="35">
        <f t="shared" si="161"/>
        <v>515</v>
      </c>
      <c r="AF2079" s="35">
        <f t="shared" si="162"/>
        <v>215</v>
      </c>
      <c r="AG2079" s="17" t="str">
        <f t="shared" si="163"/>
        <v>0 anos 7 meses 2 dias</v>
      </c>
    </row>
    <row r="2080" spans="1:33" ht="11.25" customHeight="1" x14ac:dyDescent="0.2">
      <c r="A2080" s="8" t="s">
        <v>9</v>
      </c>
      <c r="B2080" s="8" t="s">
        <v>13</v>
      </c>
      <c r="C2080" s="22" t="s">
        <v>22</v>
      </c>
      <c r="D2080" s="36">
        <v>2024</v>
      </c>
      <c r="E2080" s="12" t="s">
        <v>1685</v>
      </c>
      <c r="F2080" s="8" t="s">
        <v>1686</v>
      </c>
      <c r="G2080" s="77" t="s">
        <v>14405</v>
      </c>
      <c r="H2080" s="78" t="s">
        <v>14406</v>
      </c>
      <c r="I2080" s="14" t="s">
        <v>14407</v>
      </c>
      <c r="J2080" s="74" t="s">
        <v>14943</v>
      </c>
      <c r="K2080" s="14" t="s">
        <v>29</v>
      </c>
      <c r="L2080" s="15" t="s">
        <v>30</v>
      </c>
      <c r="M2080" s="7" t="s">
        <v>9427</v>
      </c>
      <c r="N2080" s="15" t="s">
        <v>2105</v>
      </c>
      <c r="O2080" s="15" t="s">
        <v>10152</v>
      </c>
      <c r="P2080" s="15" t="s">
        <v>2518</v>
      </c>
      <c r="Q2080" s="15" t="s">
        <v>2523</v>
      </c>
      <c r="R2080" s="20">
        <v>37653</v>
      </c>
      <c r="S2080" s="20">
        <v>45516</v>
      </c>
      <c r="T2080" s="20">
        <v>45880</v>
      </c>
      <c r="U2080" s="20"/>
      <c r="V2080" s="20"/>
      <c r="W2080" s="20"/>
      <c r="X2080" s="17"/>
      <c r="Y2080" s="17"/>
      <c r="Z2080" s="20"/>
      <c r="AA2080" s="18">
        <f t="shared" ca="1" si="160"/>
        <v>22</v>
      </c>
      <c r="AB2080" s="15" t="s">
        <v>7878</v>
      </c>
      <c r="AC2080" s="35" t="str">
        <f t="shared" si="164"/>
        <v>0 anos 11 meses 30 dias</v>
      </c>
      <c r="AD2080" s="35" t="str">
        <f ca="1">IF(AND(V2080="",T2080&lt;TODAY()),"Contrato Encerrado",IF(AND(V2080="",T2080&gt;TODAY()),DATEDIF(TODAY(),T2080,"Y")&amp;" anos"&amp;" "&amp;DATEDIF(TODAY(),T2080,"YM")&amp;" meses"&amp;" "&amp;DATEDIF(TODAY(),T2080,"MD")&amp;" dias",IF(AND(X2080="",V2080&lt;TODAY()),"Contrato Encerrado",IF(AND(X2080="",V2080&gt;TODAY()),DATEDIF(TODAY(),V2080,"Y")&amp;" anos"&amp;" "&amp;DATEDIF(TODAY(),V2080,"YM")&amp;" meses"&amp;" "&amp;DATEDIF(TODAY(),V2080,"MD")&amp;" dias",IF(AND(Z2080="",X2080&lt;TODAY()),"Contrato Encerrado",IF(AND(Z2080="",X2080&gt;TODAY()),DATEDIF(TODAY(),X2080,"Y")&amp;" anos"&amp;" "&amp;DATEDIF(TODAY(),X2080,"YM")&amp;" meses"&amp;" "&amp;DATEDIF(TODAY(),X2080,"MD")&amp;" dias",IF(AND(Z2080&lt;&gt;””,Z2080&lt;TODAY()),"Contrato Encerrado",IF(AND(Z2080&lt;&gt;"",Z2080&gt;TODAY()),DATEDIF(TODAY(),Z2080,"Y")&amp;" anos"&amp;" "&amp;DATEDIF(TODAY(),Z2080,"YM")&amp;" meses"&amp;" "&amp;DATEDIF(TODAY(),Z2080,"MD")&amp;" dias"))))))))</f>
        <v>Contrato Encerrado</v>
      </c>
      <c r="AE2080" s="35">
        <f t="shared" si="161"/>
        <v>364</v>
      </c>
      <c r="AF2080" s="35">
        <f t="shared" si="162"/>
        <v>366</v>
      </c>
      <c r="AG2080" s="17" t="str">
        <f t="shared" si="163"/>
        <v>0 anos 11 meses 31 dias</v>
      </c>
    </row>
    <row r="2081" spans="1:33" ht="11.25" customHeight="1" x14ac:dyDescent="0.2">
      <c r="A2081" s="8" t="s">
        <v>9</v>
      </c>
      <c r="B2081" s="8" t="s">
        <v>13</v>
      </c>
      <c r="C2081" s="22" t="s">
        <v>17</v>
      </c>
      <c r="D2081" s="37">
        <v>2024</v>
      </c>
      <c r="E2081" s="12" t="s">
        <v>157</v>
      </c>
      <c r="F2081" s="8" t="s">
        <v>158</v>
      </c>
      <c r="G2081" s="77" t="s">
        <v>13288</v>
      </c>
      <c r="H2081" s="78" t="s">
        <v>13289</v>
      </c>
      <c r="I2081" s="14" t="s">
        <v>13290</v>
      </c>
      <c r="J2081" s="14" t="s">
        <v>10</v>
      </c>
      <c r="K2081" s="14" t="s">
        <v>29</v>
      </c>
      <c r="L2081" s="15" t="s">
        <v>30</v>
      </c>
      <c r="M2081" s="7" t="s">
        <v>9427</v>
      </c>
      <c r="N2081" s="15" t="s">
        <v>4159</v>
      </c>
      <c r="O2081" s="15" t="s">
        <v>12267</v>
      </c>
      <c r="P2081" s="15" t="s">
        <v>2518</v>
      </c>
      <c r="Q2081" s="15" t="s">
        <v>2521</v>
      </c>
      <c r="R2081" s="31">
        <v>37512</v>
      </c>
      <c r="S2081" s="30">
        <v>45421</v>
      </c>
      <c r="T2081" s="20">
        <v>45785</v>
      </c>
      <c r="U2081" s="20">
        <v>45853</v>
      </c>
      <c r="V2081" s="20">
        <v>46188</v>
      </c>
      <c r="W2081" s="30"/>
      <c r="X2081" s="17"/>
      <c r="Y2081" s="17"/>
      <c r="Z2081" s="20"/>
      <c r="AA2081" s="18">
        <f t="shared" ca="1" si="160"/>
        <v>23</v>
      </c>
      <c r="AB2081" s="15" t="s">
        <v>7878</v>
      </c>
      <c r="AC2081" s="35" t="str">
        <f t="shared" si="164"/>
        <v>1 anos 10 meses 30 dias</v>
      </c>
      <c r="AD2081" s="35" t="str">
        <f ca="1">IF(AND(V2081="",T2081&lt;TODAY()),"Contrato Encerrado",IF(AND(V2081="",T2081&gt;TODAY()),DATEDIF(TODAY(),T2081,"Y")&amp;" anos"&amp;" "&amp;DATEDIF(TODAY(),T2081,"YM")&amp;" meses"&amp;" "&amp;DATEDIF(TODAY(),T2081,"MD")&amp;" dias",IF(AND(X2081="",V2081&lt;TODAY()),"Contrato Encerrado",IF(AND(X2081="",V2081&gt;TODAY()),DATEDIF(TODAY(),V2081,"Y")&amp;" anos"&amp;" "&amp;DATEDIF(TODAY(),V2081,"YM")&amp;" meses"&amp;" "&amp;DATEDIF(TODAY(),V2081,"MD")&amp;" dias",IF(AND(Z2081="",X2081&lt;TODAY()),"Contrato Encerrado",IF(AND(Z2081="",X2081&gt;TODAY()),DATEDIF(TODAY(),X2081,"Y")&amp;" anos"&amp;" "&amp;DATEDIF(TODAY(),X2081,"YM")&amp;" meses"&amp;" "&amp;DATEDIF(TODAY(),X2081,"MD")&amp;" dias",IF(AND(Z2081&lt;&gt;””,Z2081&lt;TODAY()),"Contrato Encerrado",IF(AND(Z2081&lt;&gt;"",Z2081&gt;TODAY()),DATEDIF(TODAY(),Z2081,"Y")&amp;" anos"&amp;" "&amp;DATEDIF(TODAY(),Z2081,"YM")&amp;" meses"&amp;" "&amp;DATEDIF(TODAY(),Z2081,"MD")&amp;" dias"))))))))</f>
        <v>0 anos 8 meses 8 dias</v>
      </c>
      <c r="AE2081" s="35">
        <f t="shared" si="161"/>
        <v>699</v>
      </c>
      <c r="AF2081" s="35">
        <f t="shared" si="162"/>
        <v>31</v>
      </c>
      <c r="AG2081" s="17" t="str">
        <f t="shared" si="163"/>
        <v>0 anos 0 meses 31 dias</v>
      </c>
    </row>
    <row r="2082" spans="1:33" ht="11.25" customHeight="1" x14ac:dyDescent="0.2">
      <c r="A2082" s="8" t="s">
        <v>9</v>
      </c>
      <c r="B2082" s="8" t="s">
        <v>13</v>
      </c>
      <c r="C2082" s="22" t="s">
        <v>16</v>
      </c>
      <c r="D2082" s="37">
        <v>2025</v>
      </c>
      <c r="E2082" s="12" t="s">
        <v>284</v>
      </c>
      <c r="F2082" s="8" t="s">
        <v>285</v>
      </c>
      <c r="G2082" s="9" t="s">
        <v>16290</v>
      </c>
      <c r="H2082" s="8" t="s">
        <v>16291</v>
      </c>
      <c r="I2082" s="14" t="s">
        <v>16292</v>
      </c>
      <c r="J2082" s="14" t="s">
        <v>10</v>
      </c>
      <c r="K2082" s="14" t="s">
        <v>29</v>
      </c>
      <c r="L2082" s="15" t="s">
        <v>30</v>
      </c>
      <c r="M2082" s="7" t="s">
        <v>9427</v>
      </c>
      <c r="N2082" s="15" t="s">
        <v>2098</v>
      </c>
      <c r="O2082" s="15" t="s">
        <v>7897</v>
      </c>
      <c r="P2082" s="15" t="s">
        <v>2518</v>
      </c>
      <c r="Q2082" s="15" t="s">
        <v>2523</v>
      </c>
      <c r="R2082" s="20">
        <v>38269</v>
      </c>
      <c r="S2082" s="20">
        <v>45748</v>
      </c>
      <c r="T2082" s="20">
        <v>46112</v>
      </c>
      <c r="U2082" s="20"/>
      <c r="V2082" s="20"/>
      <c r="W2082" s="20"/>
      <c r="X2082" s="17"/>
      <c r="Y2082" s="17"/>
      <c r="Z2082" s="20"/>
      <c r="AA2082" s="21">
        <f t="shared" ca="1" si="160"/>
        <v>20</v>
      </c>
      <c r="AB2082" s="20" t="s">
        <v>7878</v>
      </c>
      <c r="AC2082" s="35" t="str">
        <f t="shared" si="164"/>
        <v>0 anos 11 meses 30 dias</v>
      </c>
      <c r="AD2082" s="35" t="str">
        <f ca="1">IF(AND(V2082="",T2082&lt;TODAY()),"Contrato Encerrado",IF(AND(V2082="",T2082&gt;TODAY()),DATEDIF(TODAY(),T2082,"Y")&amp;" anos"&amp;" "&amp;DATEDIF(TODAY(),T2082,"YM")&amp;" meses"&amp;" "&amp;DATEDIF(TODAY(),T2082,"MD")&amp;" dias",IF(AND(X2082="",V2082&lt;TODAY()),"Contrato Encerrado",IF(AND(X2082="",V2082&gt;TODAY()),DATEDIF(TODAY(),V2082,"Y")&amp;" anos"&amp;" "&amp;DATEDIF(TODAY(),V2082,"YM")&amp;" meses"&amp;" "&amp;DATEDIF(TODAY(),V2082,"MD")&amp;" dias",IF(AND(Z2082="",X2082&lt;TODAY()),"Contrato Encerrado",IF(AND(Z2082="",X2082&gt;TODAY()),DATEDIF(TODAY(),X2082,"Y")&amp;" anos"&amp;" "&amp;DATEDIF(TODAY(),X2082,"YM")&amp;" meses"&amp;" "&amp;DATEDIF(TODAY(),X2082,"MD")&amp;" dias",IF(AND(Z2082&lt;&gt;””,Z2082&lt;TODAY()),"Contrato Encerrado",IF(AND(Z2082&lt;&gt;"",Z2082&gt;TODAY()),DATEDIF(TODAY(),Z2082,"Y")&amp;" anos"&amp;" "&amp;DATEDIF(TODAY(),Z2082,"YM")&amp;" meses"&amp;" "&amp;DATEDIF(TODAY(),Z2082,"MD")&amp;" dias"))))))))</f>
        <v>0 anos 5 meses 24 dias</v>
      </c>
      <c r="AE2082" s="35">
        <f t="shared" si="161"/>
        <v>364</v>
      </c>
      <c r="AF2082" s="35">
        <f t="shared" si="162"/>
        <v>366</v>
      </c>
      <c r="AG2082" s="17" t="str">
        <f t="shared" si="163"/>
        <v>0 anos 11 meses 31 dias</v>
      </c>
    </row>
    <row r="2083" spans="1:33" ht="11.25" customHeight="1" x14ac:dyDescent="0.2">
      <c r="A2083" s="8" t="s">
        <v>9</v>
      </c>
      <c r="B2083" s="8" t="s">
        <v>13</v>
      </c>
      <c r="C2083" s="22" t="s">
        <v>21</v>
      </c>
      <c r="D2083" s="35">
        <v>2025</v>
      </c>
      <c r="E2083" s="12" t="s">
        <v>6024</v>
      </c>
      <c r="F2083" s="8" t="s">
        <v>6025</v>
      </c>
      <c r="G2083" s="14" t="s">
        <v>17397</v>
      </c>
      <c r="H2083" s="8" t="s">
        <v>17398</v>
      </c>
      <c r="I2083" s="14" t="s">
        <v>16915</v>
      </c>
      <c r="J2083" s="14" t="s">
        <v>10</v>
      </c>
      <c r="K2083" s="14" t="s">
        <v>29</v>
      </c>
      <c r="L2083" s="15" t="s">
        <v>30</v>
      </c>
      <c r="M2083" s="7" t="s">
        <v>16153</v>
      </c>
      <c r="N2083" s="15" t="s">
        <v>17195</v>
      </c>
      <c r="O2083" s="15" t="s">
        <v>17399</v>
      </c>
      <c r="P2083" s="15" t="s">
        <v>2518</v>
      </c>
      <c r="Q2083" s="15" t="s">
        <v>4109</v>
      </c>
      <c r="R2083" s="20">
        <v>38073</v>
      </c>
      <c r="S2083" s="20">
        <v>45803</v>
      </c>
      <c r="T2083" s="20">
        <v>46167</v>
      </c>
      <c r="U2083" s="20"/>
      <c r="V2083" s="20"/>
      <c r="W2083" s="20"/>
      <c r="X2083" s="17"/>
      <c r="Y2083" s="17"/>
      <c r="Z2083" s="20"/>
      <c r="AA2083" s="21">
        <f t="shared" ca="1" si="160"/>
        <v>21</v>
      </c>
      <c r="AB2083" s="20" t="s">
        <v>7877</v>
      </c>
      <c r="AC2083" s="35" t="str">
        <f t="shared" si="164"/>
        <v>0 anos 11 meses 29 dias</v>
      </c>
      <c r="AD2083" s="35" t="str">
        <f ca="1">IF(AND(V2083="",T2083&lt;TODAY()),"Contrato Encerrado",IF(AND(V2083="",T2083&gt;TODAY()),DATEDIF(TODAY(),T2083,"Y")&amp;" anos"&amp;" "&amp;DATEDIF(TODAY(),T2083,"YM")&amp;" meses"&amp;" "&amp;DATEDIF(TODAY(),T2083,"MD")&amp;" dias",IF(AND(X2083="",V2083&lt;TODAY()),"Contrato Encerrado",IF(AND(X2083="",V2083&gt;TODAY()),DATEDIF(TODAY(),V2083,"Y")&amp;" anos"&amp;" "&amp;DATEDIF(TODAY(),V2083,"YM")&amp;" meses"&amp;" "&amp;DATEDIF(TODAY(),V2083,"MD")&amp;" dias",IF(AND(Z2083="",X2083&lt;TODAY()),"Contrato Encerrado",IF(AND(Z2083="",X2083&gt;TODAY()),DATEDIF(TODAY(),X2083,"Y")&amp;" anos"&amp;" "&amp;DATEDIF(TODAY(),X2083,"YM")&amp;" meses"&amp;" "&amp;DATEDIF(TODAY(),X2083,"MD")&amp;" dias",IF(AND(Z2083&lt;&gt;””,Z2083&lt;TODAY()),"Contrato Encerrado",IF(AND(Z2083&lt;&gt;"",Z2083&gt;TODAY()),DATEDIF(TODAY(),Z2083,"Y")&amp;" anos"&amp;" "&amp;DATEDIF(TODAY(),Z2083,"YM")&amp;" meses"&amp;" "&amp;DATEDIF(TODAY(),Z2083,"MD")&amp;" dias"))))))))</f>
        <v>0 anos 7 meses 18 dias</v>
      </c>
      <c r="AE2083" s="35">
        <f t="shared" si="161"/>
        <v>364</v>
      </c>
      <c r="AF2083" s="35">
        <f t="shared" si="162"/>
        <v>366</v>
      </c>
      <c r="AG2083" s="17" t="str">
        <f t="shared" si="163"/>
        <v>0 anos 11 meses 31 dias</v>
      </c>
    </row>
    <row r="2084" spans="1:33" ht="11.25" customHeight="1" x14ac:dyDescent="0.2">
      <c r="A2084" s="8" t="s">
        <v>9</v>
      </c>
      <c r="B2084" s="8" t="s">
        <v>13</v>
      </c>
      <c r="C2084" s="22" t="s">
        <v>16</v>
      </c>
      <c r="D2084" s="37">
        <v>2024</v>
      </c>
      <c r="E2084" s="12" t="s">
        <v>157</v>
      </c>
      <c r="F2084" s="8" t="s">
        <v>158</v>
      </c>
      <c r="G2084" s="77" t="s">
        <v>12851</v>
      </c>
      <c r="H2084" s="78" t="s">
        <v>12852</v>
      </c>
      <c r="I2084" s="14" t="s">
        <v>12853</v>
      </c>
      <c r="J2084" s="14" t="s">
        <v>10</v>
      </c>
      <c r="K2084" s="14" t="s">
        <v>29</v>
      </c>
      <c r="L2084" s="15" t="s">
        <v>30</v>
      </c>
      <c r="M2084" s="7" t="s">
        <v>9427</v>
      </c>
      <c r="N2084" s="15" t="s">
        <v>2101</v>
      </c>
      <c r="O2084" s="15" t="s">
        <v>7908</v>
      </c>
      <c r="P2084" s="15" t="s">
        <v>2518</v>
      </c>
      <c r="Q2084" s="15" t="s">
        <v>4109</v>
      </c>
      <c r="R2084" s="20">
        <v>34993</v>
      </c>
      <c r="S2084" s="20">
        <v>45348</v>
      </c>
      <c r="T2084" s="20">
        <v>46022</v>
      </c>
      <c r="U2084" s="20"/>
      <c r="V2084" s="20"/>
      <c r="W2084" s="20"/>
      <c r="X2084" s="17"/>
      <c r="Y2084" s="17"/>
      <c r="Z2084" s="20"/>
      <c r="AA2084" s="18">
        <f t="shared" ca="1" si="160"/>
        <v>29</v>
      </c>
      <c r="AB2084" s="20" t="s">
        <v>7878</v>
      </c>
      <c r="AC2084" s="35" t="str">
        <f t="shared" si="164"/>
        <v>1 anos 10 meses 5 dias</v>
      </c>
      <c r="AD2084" s="35" t="str">
        <f ca="1">IF(AND(V2084="",T2084&lt;TODAY()),"Contrato Encerrado",IF(AND(V2084="",T2084&gt;TODAY()),DATEDIF(TODAY(),T2084,"Y")&amp;" anos"&amp;" "&amp;DATEDIF(TODAY(),T2084,"YM")&amp;" meses"&amp;" "&amp;DATEDIF(TODAY(),T2084,"MD")&amp;" dias",IF(AND(X2084="",V2084&lt;TODAY()),"Contrato Encerrado",IF(AND(X2084="",V2084&gt;TODAY()),DATEDIF(TODAY(),V2084,"Y")&amp;" anos"&amp;" "&amp;DATEDIF(TODAY(),V2084,"YM")&amp;" meses"&amp;" "&amp;DATEDIF(TODAY(),V2084,"MD")&amp;" dias",IF(AND(Z2084="",X2084&lt;TODAY()),"Contrato Encerrado",IF(AND(Z2084="",X2084&gt;TODAY()),DATEDIF(TODAY(),X2084,"Y")&amp;" anos"&amp;" "&amp;DATEDIF(TODAY(),X2084,"YM")&amp;" meses"&amp;" "&amp;DATEDIF(TODAY(),X2084,"MD")&amp;" dias",IF(AND(Z2084&lt;&gt;””,Z2084&lt;TODAY()),"Contrato Encerrado",IF(AND(Z2084&lt;&gt;"",Z2084&gt;TODAY()),DATEDIF(TODAY(),Z2084,"Y")&amp;" anos"&amp;" "&amp;DATEDIF(TODAY(),Z2084,"YM")&amp;" meses"&amp;" "&amp;DATEDIF(TODAY(),Z2084,"MD")&amp;" dias"))))))))</f>
        <v>0 anos 2 meses 24 dias</v>
      </c>
      <c r="AE2084" s="35">
        <f t="shared" si="161"/>
        <v>674</v>
      </c>
      <c r="AF2084" s="35">
        <f t="shared" si="162"/>
        <v>56</v>
      </c>
      <c r="AG2084" s="17" t="str">
        <f t="shared" si="163"/>
        <v>0 anos 1 meses 25 dias</v>
      </c>
    </row>
    <row r="2085" spans="1:33" ht="11.25" customHeight="1" x14ac:dyDescent="0.2">
      <c r="A2085" s="8" t="s">
        <v>9</v>
      </c>
      <c r="B2085" s="10" t="s">
        <v>13</v>
      </c>
      <c r="C2085" s="11" t="s">
        <v>22</v>
      </c>
      <c r="D2085" s="36">
        <v>2022</v>
      </c>
      <c r="E2085" s="12" t="s">
        <v>1708</v>
      </c>
      <c r="F2085" s="8" t="s">
        <v>1709</v>
      </c>
      <c r="G2085" s="77" t="s">
        <v>3122</v>
      </c>
      <c r="H2085" s="78" t="s">
        <v>3123</v>
      </c>
      <c r="I2085" s="14" t="s">
        <v>3124</v>
      </c>
      <c r="J2085" s="14" t="s">
        <v>14943</v>
      </c>
      <c r="K2085" s="14" t="s">
        <v>29</v>
      </c>
      <c r="L2085" s="15" t="s">
        <v>81</v>
      </c>
      <c r="M2085" s="7" t="s">
        <v>82</v>
      </c>
      <c r="N2085" s="16" t="s">
        <v>4113</v>
      </c>
      <c r="O2085" s="16"/>
      <c r="P2085" s="16" t="s">
        <v>2518</v>
      </c>
      <c r="Q2085" s="16" t="s">
        <v>2523</v>
      </c>
      <c r="R2085" s="31">
        <v>38779</v>
      </c>
      <c r="S2085" s="31">
        <v>44781</v>
      </c>
      <c r="T2085" s="111">
        <v>45294</v>
      </c>
      <c r="U2085" s="31"/>
      <c r="V2085" s="31"/>
      <c r="W2085" s="31"/>
      <c r="X2085" s="17"/>
      <c r="Y2085" s="17"/>
      <c r="Z2085" s="31"/>
      <c r="AA2085" s="18">
        <f t="shared" ca="1" si="160"/>
        <v>19</v>
      </c>
      <c r="AB2085" s="19" t="s">
        <v>7878</v>
      </c>
      <c r="AC2085" s="35" t="str">
        <f t="shared" si="164"/>
        <v>1 anos 4 meses 26 dias</v>
      </c>
      <c r="AD2085" s="35" t="str">
        <f ca="1">IF(AND(V2085="",T2085&lt;TODAY()),"Contrato Encerrado",IF(AND(V2085="",T2085&gt;TODAY()),DATEDIF(TODAY(),T2085,"Y")&amp;" anos"&amp;" "&amp;DATEDIF(TODAY(),T2085,"YM")&amp;" meses"&amp;" "&amp;DATEDIF(TODAY(),T2085,"MD")&amp;" dias",IF(AND(X2085="",V2085&lt;TODAY()),"Contrato Encerrado",IF(AND(X2085="",V2085&gt;TODAY()),DATEDIF(TODAY(),V2085,"Y")&amp;" anos"&amp;" "&amp;DATEDIF(TODAY(),V2085,"YM")&amp;" meses"&amp;" "&amp;DATEDIF(TODAY(),V2085,"MD")&amp;" dias",IF(AND(Z2085="",X2085&lt;TODAY()),"Contrato Encerrado",IF(AND(Z2085="",X2085&gt;TODAY()),DATEDIF(TODAY(),X2085,"Y")&amp;" anos"&amp;" "&amp;DATEDIF(TODAY(),X2085,"YM")&amp;" meses"&amp;" "&amp;DATEDIF(TODAY(),X2085,"MD")&amp;" dias",IF(AND(Z2085&lt;&gt;””,Z2085&lt;TODAY()),"Contrato Encerrado",IF(AND(Z2085&lt;&gt;"",Z2085&gt;TODAY()),DATEDIF(TODAY(),Z2085,"Y")&amp;" anos"&amp;" "&amp;DATEDIF(TODAY(),Z2085,"YM")&amp;" meses"&amp;" "&amp;DATEDIF(TODAY(),Z2085,"MD")&amp;" dias"))))))))</f>
        <v>Contrato Encerrado</v>
      </c>
      <c r="AE2085" s="35">
        <f t="shared" si="161"/>
        <v>513</v>
      </c>
      <c r="AF2085" s="35">
        <f t="shared" si="162"/>
        <v>217</v>
      </c>
      <c r="AG2085" s="17" t="str">
        <f t="shared" si="163"/>
        <v>0 anos 7 meses 4 dias</v>
      </c>
    </row>
    <row r="2086" spans="1:33" ht="11.25" customHeight="1" x14ac:dyDescent="0.2">
      <c r="A2086" s="8" t="s">
        <v>9</v>
      </c>
      <c r="B2086" s="10" t="s">
        <v>13</v>
      </c>
      <c r="C2086" s="11" t="s">
        <v>22</v>
      </c>
      <c r="D2086" s="36">
        <v>2022</v>
      </c>
      <c r="E2086" s="12" t="s">
        <v>157</v>
      </c>
      <c r="F2086" s="8" t="s">
        <v>158</v>
      </c>
      <c r="G2086" s="77" t="s">
        <v>1519</v>
      </c>
      <c r="H2086" s="78" t="s">
        <v>1520</v>
      </c>
      <c r="I2086" s="14" t="s">
        <v>1521</v>
      </c>
      <c r="J2086" s="14" t="s">
        <v>14943</v>
      </c>
      <c r="K2086" s="14" t="s">
        <v>29</v>
      </c>
      <c r="L2086" s="15" t="s">
        <v>81</v>
      </c>
      <c r="M2086" s="7" t="s">
        <v>82</v>
      </c>
      <c r="N2086" s="16" t="s">
        <v>4113</v>
      </c>
      <c r="O2086" s="16"/>
      <c r="P2086" s="16" t="s">
        <v>2517</v>
      </c>
      <c r="Q2086" s="16" t="s">
        <v>2522</v>
      </c>
      <c r="R2086" s="31">
        <v>38321</v>
      </c>
      <c r="S2086" s="31">
        <v>44470</v>
      </c>
      <c r="T2086" s="111">
        <v>44943</v>
      </c>
      <c r="U2086" s="31"/>
      <c r="V2086" s="31"/>
      <c r="W2086" s="31"/>
      <c r="X2086" s="17"/>
      <c r="Y2086" s="17"/>
      <c r="Z2086" s="31"/>
      <c r="AA2086" s="18">
        <f t="shared" ca="1" si="160"/>
        <v>20</v>
      </c>
      <c r="AB2086" s="19" t="s">
        <v>7878</v>
      </c>
      <c r="AC2086" s="35" t="str">
        <f t="shared" si="164"/>
        <v>1 anos 3 meses 16 dias</v>
      </c>
      <c r="AD2086" s="35" t="str">
        <f ca="1">IF(AND(V2086="",T2086&lt;TODAY()),"Contrato Encerrado",IF(AND(V2086="",T2086&gt;TODAY()),DATEDIF(TODAY(),T2086,"Y")&amp;" anos"&amp;" "&amp;DATEDIF(TODAY(),T2086,"YM")&amp;" meses"&amp;" "&amp;DATEDIF(TODAY(),T2086,"MD")&amp;" dias",IF(AND(X2086="",V2086&lt;TODAY()),"Contrato Encerrado",IF(AND(X2086="",V2086&gt;TODAY()),DATEDIF(TODAY(),V2086,"Y")&amp;" anos"&amp;" "&amp;DATEDIF(TODAY(),V2086,"YM")&amp;" meses"&amp;" "&amp;DATEDIF(TODAY(),V2086,"MD")&amp;" dias",IF(AND(Z2086="",X2086&lt;TODAY()),"Contrato Encerrado",IF(AND(Z2086="",X2086&gt;TODAY()),DATEDIF(TODAY(),X2086,"Y")&amp;" anos"&amp;" "&amp;DATEDIF(TODAY(),X2086,"YM")&amp;" meses"&amp;" "&amp;DATEDIF(TODAY(),X2086,"MD")&amp;" dias",IF(AND(Z2086&lt;&gt;””,Z2086&lt;TODAY()),"Contrato Encerrado",IF(AND(Z2086&lt;&gt;"",Z2086&gt;TODAY()),DATEDIF(TODAY(),Z2086,"Y")&amp;" anos"&amp;" "&amp;DATEDIF(TODAY(),Z2086,"YM")&amp;" meses"&amp;" "&amp;DATEDIF(TODAY(),Z2086,"MD")&amp;" dias"))))))))</f>
        <v>Contrato Encerrado</v>
      </c>
      <c r="AE2086" s="35">
        <f t="shared" si="161"/>
        <v>473</v>
      </c>
      <c r="AF2086" s="35">
        <f t="shared" si="162"/>
        <v>257</v>
      </c>
      <c r="AG2086" s="17" t="str">
        <f t="shared" si="163"/>
        <v>0 anos 8 meses 13 dias</v>
      </c>
    </row>
    <row r="2087" spans="1:33" ht="11.25" customHeight="1" x14ac:dyDescent="0.2">
      <c r="A2087" s="8" t="s">
        <v>9</v>
      </c>
      <c r="B2087" s="8" t="s">
        <v>13</v>
      </c>
      <c r="C2087" s="22" t="s">
        <v>21</v>
      </c>
      <c r="D2087" s="35">
        <v>2025</v>
      </c>
      <c r="E2087" s="12" t="s">
        <v>157</v>
      </c>
      <c r="F2087" s="8" t="s">
        <v>158</v>
      </c>
      <c r="G2087" s="14" t="s">
        <v>17400</v>
      </c>
      <c r="H2087" s="8" t="s">
        <v>17401</v>
      </c>
      <c r="I2087" s="14" t="s">
        <v>16916</v>
      </c>
      <c r="J2087" s="14" t="s">
        <v>10</v>
      </c>
      <c r="K2087" s="14" t="s">
        <v>29</v>
      </c>
      <c r="L2087" s="15" t="s">
        <v>81</v>
      </c>
      <c r="M2087" s="7" t="s">
        <v>16173</v>
      </c>
      <c r="N2087" s="15" t="s">
        <v>4113</v>
      </c>
      <c r="O2087" s="15" t="s">
        <v>17402</v>
      </c>
      <c r="P2087" s="15" t="s">
        <v>2518</v>
      </c>
      <c r="Q2087" s="15" t="s">
        <v>4109</v>
      </c>
      <c r="R2087" s="20">
        <v>39761</v>
      </c>
      <c r="S2087" s="20">
        <v>45876</v>
      </c>
      <c r="T2087" s="70">
        <v>46240</v>
      </c>
      <c r="U2087" s="20"/>
      <c r="V2087" s="20"/>
      <c r="W2087" s="20"/>
      <c r="X2087" s="17"/>
      <c r="Y2087" s="17"/>
      <c r="Z2087" s="20"/>
      <c r="AA2087" s="21">
        <f t="shared" ca="1" si="160"/>
        <v>16</v>
      </c>
      <c r="AB2087" s="20" t="s">
        <v>7878</v>
      </c>
      <c r="AC2087" s="35" t="str">
        <f t="shared" si="164"/>
        <v>0 anos 11 meses 30 dias</v>
      </c>
      <c r="AD2087" s="35" t="str">
        <f ca="1">IF(AND(V2087="",T2087&lt;TODAY()),"Contrato Encerrado",IF(AND(V2087="",T2087&gt;TODAY()),DATEDIF(TODAY(),T2087,"Y")&amp;" anos"&amp;" "&amp;DATEDIF(TODAY(),T2087,"YM")&amp;" meses"&amp;" "&amp;DATEDIF(TODAY(),T2087,"MD")&amp;" dias",IF(AND(X2087="",V2087&lt;TODAY()),"Contrato Encerrado",IF(AND(X2087="",V2087&gt;TODAY()),DATEDIF(TODAY(),V2087,"Y")&amp;" anos"&amp;" "&amp;DATEDIF(TODAY(),V2087,"YM")&amp;" meses"&amp;" "&amp;DATEDIF(TODAY(),V2087,"MD")&amp;" dias",IF(AND(Z2087="",X2087&lt;TODAY()),"Contrato Encerrado",IF(AND(Z2087="",X2087&gt;TODAY()),DATEDIF(TODAY(),X2087,"Y")&amp;" anos"&amp;" "&amp;DATEDIF(TODAY(),X2087,"YM")&amp;" meses"&amp;" "&amp;DATEDIF(TODAY(),X2087,"MD")&amp;" dias",IF(AND(Z2087&lt;&gt;””,Z2087&lt;TODAY()),"Contrato Encerrado",IF(AND(Z2087&lt;&gt;"",Z2087&gt;TODAY()),DATEDIF(TODAY(),Z2087,"Y")&amp;" anos"&amp;" "&amp;DATEDIF(TODAY(),Z2087,"YM")&amp;" meses"&amp;" "&amp;DATEDIF(TODAY(),Z2087,"MD")&amp;" dias"))))))))</f>
        <v>0 anos 9 meses 30 dias</v>
      </c>
      <c r="AE2087" s="35">
        <f t="shared" si="161"/>
        <v>364</v>
      </c>
      <c r="AF2087" s="35">
        <f t="shared" si="162"/>
        <v>366</v>
      </c>
      <c r="AG2087" s="17" t="str">
        <f t="shared" si="163"/>
        <v>0 anos 11 meses 31 dias</v>
      </c>
    </row>
    <row r="2088" spans="1:33" ht="11.25" customHeight="1" x14ac:dyDescent="0.2">
      <c r="A2088" s="8" t="s">
        <v>9</v>
      </c>
      <c r="B2088" s="8" t="s">
        <v>13</v>
      </c>
      <c r="C2088" s="22" t="s">
        <v>20</v>
      </c>
      <c r="D2088" s="37">
        <v>2023</v>
      </c>
      <c r="E2088" s="23" t="s">
        <v>795</v>
      </c>
      <c r="F2088" s="8" t="s">
        <v>796</v>
      </c>
      <c r="G2088" s="77" t="s">
        <v>8447</v>
      </c>
      <c r="H2088" s="78" t="s">
        <v>8448</v>
      </c>
      <c r="I2088" s="9" t="s">
        <v>8449</v>
      </c>
      <c r="J2088" s="14" t="s">
        <v>1302</v>
      </c>
      <c r="K2088" s="9" t="s">
        <v>29</v>
      </c>
      <c r="L2088" s="24" t="s">
        <v>30</v>
      </c>
      <c r="M2088" s="7" t="s">
        <v>9427</v>
      </c>
      <c r="N2088" s="15" t="s">
        <v>2098</v>
      </c>
      <c r="O2088" s="24" t="s">
        <v>7898</v>
      </c>
      <c r="P2088" s="24" t="s">
        <v>2518</v>
      </c>
      <c r="Q2088" s="24" t="s">
        <v>2523</v>
      </c>
      <c r="R2088" s="17">
        <v>37230</v>
      </c>
      <c r="S2088" s="17">
        <v>45110</v>
      </c>
      <c r="T2088" s="17">
        <v>45475</v>
      </c>
      <c r="U2088" s="17"/>
      <c r="V2088" s="17"/>
      <c r="W2088" s="17"/>
      <c r="X2088" s="17"/>
      <c r="Y2088" s="17"/>
      <c r="Z2088" s="17"/>
      <c r="AA2088" s="18">
        <f t="shared" ca="1" si="160"/>
        <v>23</v>
      </c>
      <c r="AB2088" s="18" t="s">
        <v>7878</v>
      </c>
      <c r="AC2088" s="35" t="str">
        <f t="shared" si="164"/>
        <v>0 anos 11 meses 29 dias</v>
      </c>
      <c r="AD2088" s="35" t="str">
        <f ca="1">IF(AND(V2088="",T2088&lt;TODAY()),"Contrato Encerrado",IF(AND(V2088="",T2088&gt;TODAY()),DATEDIF(TODAY(),T2088,"Y")&amp;" anos"&amp;" "&amp;DATEDIF(TODAY(),T2088,"YM")&amp;" meses"&amp;" "&amp;DATEDIF(TODAY(),T2088,"MD")&amp;" dias",IF(AND(X2088="",V2088&lt;TODAY()),"Contrato Encerrado",IF(AND(X2088="",V2088&gt;TODAY()),DATEDIF(TODAY(),V2088,"Y")&amp;" anos"&amp;" "&amp;DATEDIF(TODAY(),V2088,"YM")&amp;" meses"&amp;" "&amp;DATEDIF(TODAY(),V2088,"MD")&amp;" dias",IF(AND(Z2088="",X2088&lt;TODAY()),"Contrato Encerrado",IF(AND(Z2088="",X2088&gt;TODAY()),DATEDIF(TODAY(),X2088,"Y")&amp;" anos"&amp;" "&amp;DATEDIF(TODAY(),X2088,"YM")&amp;" meses"&amp;" "&amp;DATEDIF(TODAY(),X2088,"MD")&amp;" dias",IF(AND(Z2088&lt;&gt;””,Z2088&lt;TODAY()),"Contrato Encerrado",IF(AND(Z2088&lt;&gt;"",Z2088&gt;TODAY()),DATEDIF(TODAY(),Z2088,"Y")&amp;" anos"&amp;" "&amp;DATEDIF(TODAY(),Z2088,"YM")&amp;" meses"&amp;" "&amp;DATEDIF(TODAY(),Z2088,"MD")&amp;" dias"))))))))</f>
        <v>Contrato Encerrado</v>
      </c>
      <c r="AE2088" s="35">
        <f t="shared" si="161"/>
        <v>365</v>
      </c>
      <c r="AF2088" s="35">
        <f t="shared" si="162"/>
        <v>365</v>
      </c>
      <c r="AG2088" s="17" t="str">
        <f t="shared" si="163"/>
        <v>0 anos 11 meses 30 dias</v>
      </c>
    </row>
    <row r="2089" spans="1:33" ht="11.25" customHeight="1" x14ac:dyDescent="0.2">
      <c r="A2089" s="8" t="s">
        <v>9</v>
      </c>
      <c r="B2089" s="8" t="s">
        <v>13</v>
      </c>
      <c r="C2089" s="22" t="s">
        <v>23</v>
      </c>
      <c r="D2089" s="37">
        <v>2024</v>
      </c>
      <c r="E2089" s="12" t="s">
        <v>157</v>
      </c>
      <c r="F2089" s="8" t="s">
        <v>158</v>
      </c>
      <c r="G2089" s="77" t="s">
        <v>14647</v>
      </c>
      <c r="H2089" s="78" t="s">
        <v>14648</v>
      </c>
      <c r="I2089" s="14" t="s">
        <v>14649</v>
      </c>
      <c r="J2089" s="74" t="s">
        <v>14943</v>
      </c>
      <c r="K2089" s="14" t="s">
        <v>29</v>
      </c>
      <c r="L2089" s="15" t="s">
        <v>30</v>
      </c>
      <c r="M2089" s="7" t="s">
        <v>9427</v>
      </c>
      <c r="N2089" s="15" t="s">
        <v>6302</v>
      </c>
      <c r="O2089" s="15" t="s">
        <v>8732</v>
      </c>
      <c r="P2089" s="15" t="s">
        <v>2518</v>
      </c>
      <c r="Q2089" s="15" t="s">
        <v>2521</v>
      </c>
      <c r="R2089" s="20">
        <v>38629</v>
      </c>
      <c r="S2089" s="20">
        <v>45560</v>
      </c>
      <c r="T2089" s="20">
        <v>45924</v>
      </c>
      <c r="U2089" s="20"/>
      <c r="V2089" s="20"/>
      <c r="W2089" s="34"/>
      <c r="X2089" s="17"/>
      <c r="Y2089" s="17"/>
      <c r="Z2089" s="20"/>
      <c r="AA2089" s="18">
        <f t="shared" ca="1" si="160"/>
        <v>20</v>
      </c>
      <c r="AB2089" s="35" t="s">
        <v>7878</v>
      </c>
      <c r="AC2089" s="35" t="str">
        <f t="shared" si="164"/>
        <v>0 anos 11 meses 30 dias</v>
      </c>
      <c r="AD2089" s="35" t="str">
        <f ca="1">IF(AND(V2089="",T2089&lt;TODAY()),"Contrato Encerrado",IF(AND(V2089="",T2089&gt;TODAY()),DATEDIF(TODAY(),T2089,"Y")&amp;" anos"&amp;" "&amp;DATEDIF(TODAY(),T2089,"YM")&amp;" meses"&amp;" "&amp;DATEDIF(TODAY(),T2089,"MD")&amp;" dias",IF(AND(X2089="",V2089&lt;TODAY()),"Contrato Encerrado",IF(AND(X2089="",V2089&gt;TODAY()),DATEDIF(TODAY(),V2089,"Y")&amp;" anos"&amp;" "&amp;DATEDIF(TODAY(),V2089,"YM")&amp;" meses"&amp;" "&amp;DATEDIF(TODAY(),V2089,"MD")&amp;" dias",IF(AND(Z2089="",X2089&lt;TODAY()),"Contrato Encerrado",IF(AND(Z2089="",X2089&gt;TODAY()),DATEDIF(TODAY(),X2089,"Y")&amp;" anos"&amp;" "&amp;DATEDIF(TODAY(),X2089,"YM")&amp;" meses"&amp;" "&amp;DATEDIF(TODAY(),X2089,"MD")&amp;" dias",IF(AND(Z2089&lt;&gt;””,Z2089&lt;TODAY()),"Contrato Encerrado",IF(AND(Z2089&lt;&gt;"",Z2089&gt;TODAY()),DATEDIF(TODAY(),Z2089,"Y")&amp;" anos"&amp;" "&amp;DATEDIF(TODAY(),Z2089,"YM")&amp;" meses"&amp;" "&amp;DATEDIF(TODAY(),Z2089,"MD")&amp;" dias"))))))))</f>
        <v>Contrato Encerrado</v>
      </c>
      <c r="AE2089" s="35">
        <f t="shared" si="161"/>
        <v>364</v>
      </c>
      <c r="AF2089" s="35">
        <f t="shared" si="162"/>
        <v>366</v>
      </c>
      <c r="AG2089" s="17" t="str">
        <f t="shared" si="163"/>
        <v>0 anos 11 meses 31 dias</v>
      </c>
    </row>
    <row r="2090" spans="1:33" ht="11.25" customHeight="1" x14ac:dyDescent="0.2">
      <c r="A2090" s="8" t="s">
        <v>9</v>
      </c>
      <c r="B2090" s="8" t="s">
        <v>13</v>
      </c>
      <c r="C2090" s="22" t="s">
        <v>11</v>
      </c>
      <c r="D2090" s="37">
        <v>2024</v>
      </c>
      <c r="E2090" s="12" t="s">
        <v>79</v>
      </c>
      <c r="F2090" s="8" t="s">
        <v>80</v>
      </c>
      <c r="G2090" s="77" t="s">
        <v>11320</v>
      </c>
      <c r="H2090" s="78" t="s">
        <v>11321</v>
      </c>
      <c r="I2090" s="14" t="s">
        <v>11322</v>
      </c>
      <c r="J2090" s="14" t="s">
        <v>14943</v>
      </c>
      <c r="K2090" s="14" t="s">
        <v>29</v>
      </c>
      <c r="L2090" s="15" t="s">
        <v>81</v>
      </c>
      <c r="M2090" s="7" t="s">
        <v>82</v>
      </c>
      <c r="N2090" s="15" t="s">
        <v>4113</v>
      </c>
      <c r="O2090" s="15" t="s">
        <v>8484</v>
      </c>
      <c r="P2090" s="15" t="s">
        <v>2518</v>
      </c>
      <c r="Q2090" s="15" t="s">
        <v>2523</v>
      </c>
      <c r="R2090" s="20">
        <v>38996</v>
      </c>
      <c r="S2090" s="20">
        <v>45299</v>
      </c>
      <c r="T2090" s="20">
        <v>45664</v>
      </c>
      <c r="U2090" s="31">
        <v>45694</v>
      </c>
      <c r="V2090" s="31">
        <v>45838</v>
      </c>
      <c r="W2090" s="20"/>
      <c r="X2090" s="17"/>
      <c r="Y2090" s="17"/>
      <c r="Z2090" s="20"/>
      <c r="AA2090" s="18">
        <f t="shared" ca="1" si="160"/>
        <v>19</v>
      </c>
      <c r="AB2090" s="15" t="s">
        <v>7878</v>
      </c>
      <c r="AC2090" s="35" t="str">
        <f t="shared" si="164"/>
        <v>1 anos 4 meses 23 dias</v>
      </c>
      <c r="AD2090" s="35" t="str">
        <f ca="1">IF(AND(V2090="",T2090&lt;TODAY()),"Contrato Encerrado",IF(AND(V2090="",T2090&gt;TODAY()),DATEDIF(TODAY(),T2090,"Y")&amp;" anos"&amp;" "&amp;DATEDIF(TODAY(),T2090,"YM")&amp;" meses"&amp;" "&amp;DATEDIF(TODAY(),T2090,"MD")&amp;" dias",IF(AND(X2090="",V2090&lt;TODAY()),"Contrato Encerrado",IF(AND(X2090="",V2090&gt;TODAY()),DATEDIF(TODAY(),V2090,"Y")&amp;" anos"&amp;" "&amp;DATEDIF(TODAY(),V2090,"YM")&amp;" meses"&amp;" "&amp;DATEDIF(TODAY(),V2090,"MD")&amp;" dias",IF(AND(Z2090="",X2090&lt;TODAY()),"Contrato Encerrado",IF(AND(Z2090="",X2090&gt;TODAY()),DATEDIF(TODAY(),X2090,"Y")&amp;" anos"&amp;" "&amp;DATEDIF(TODAY(),X2090,"YM")&amp;" meses"&amp;" "&amp;DATEDIF(TODAY(),X2090,"MD")&amp;" dias",IF(AND(Z2090&lt;&gt;””,Z2090&lt;TODAY()),"Contrato Encerrado",IF(AND(Z2090&lt;&gt;"",Z2090&gt;TODAY()),DATEDIF(TODAY(),Z2090,"Y")&amp;" anos"&amp;" "&amp;DATEDIF(TODAY(),Z2090,"YM")&amp;" meses"&amp;" "&amp;DATEDIF(TODAY(),Z2090,"MD")&amp;" dias"))))))))</f>
        <v>Contrato Encerrado</v>
      </c>
      <c r="AE2090" s="35">
        <f t="shared" si="161"/>
        <v>509</v>
      </c>
      <c r="AF2090" s="35">
        <f t="shared" si="162"/>
        <v>221</v>
      </c>
      <c r="AG2090" s="17" t="str">
        <f t="shared" si="163"/>
        <v>0 anos 7 meses 8 dias</v>
      </c>
    </row>
    <row r="2091" spans="1:33" ht="11.25" customHeight="1" x14ac:dyDescent="0.2">
      <c r="A2091" s="10" t="s">
        <v>9</v>
      </c>
      <c r="B2091" s="10" t="s">
        <v>13</v>
      </c>
      <c r="C2091" s="11" t="s">
        <v>17</v>
      </c>
      <c r="D2091" s="36">
        <v>2021</v>
      </c>
      <c r="E2091" s="13" t="s">
        <v>157</v>
      </c>
      <c r="F2091" s="10" t="s">
        <v>158</v>
      </c>
      <c r="G2091" s="83" t="s">
        <v>3542</v>
      </c>
      <c r="H2091" s="84" t="s">
        <v>3543</v>
      </c>
      <c r="I2091" s="13" t="s">
        <v>3544</v>
      </c>
      <c r="J2091" s="14" t="s">
        <v>1302</v>
      </c>
      <c r="K2091" s="13" t="s">
        <v>29</v>
      </c>
      <c r="L2091" s="25" t="s">
        <v>81</v>
      </c>
      <c r="M2091" s="7" t="s">
        <v>82</v>
      </c>
      <c r="N2091" s="26" t="s">
        <v>4113</v>
      </c>
      <c r="O2091" s="27"/>
      <c r="P2091" s="26" t="s">
        <v>2517</v>
      </c>
      <c r="Q2091" s="26" t="s">
        <v>2522</v>
      </c>
      <c r="R2091" s="31">
        <v>37935</v>
      </c>
      <c r="S2091" s="31">
        <v>44323</v>
      </c>
      <c r="T2091" s="31">
        <v>44562</v>
      </c>
      <c r="U2091" s="31"/>
      <c r="V2091" s="31"/>
      <c r="W2091" s="31"/>
      <c r="X2091" s="17"/>
      <c r="Y2091" s="17"/>
      <c r="Z2091" s="31"/>
      <c r="AA2091" s="18">
        <f t="shared" ca="1" si="160"/>
        <v>21</v>
      </c>
      <c r="AB2091" s="19" t="s">
        <v>7877</v>
      </c>
      <c r="AC2091" s="35" t="str">
        <f t="shared" si="164"/>
        <v>0 anos 7 meses 25 dias</v>
      </c>
      <c r="AD2091" s="35" t="str">
        <f ca="1">IF(AND(V2091="",T2091&lt;TODAY()),"Contrato Encerrado",IF(AND(V2091="",T2091&gt;TODAY()),DATEDIF(TODAY(),T2091,"Y")&amp;" anos"&amp;" "&amp;DATEDIF(TODAY(),T2091,"YM")&amp;" meses"&amp;" "&amp;DATEDIF(TODAY(),T2091,"MD")&amp;" dias",IF(AND(X2091="",V2091&lt;TODAY()),"Contrato Encerrado",IF(AND(X2091="",V2091&gt;TODAY()),DATEDIF(TODAY(),V2091,"Y")&amp;" anos"&amp;" "&amp;DATEDIF(TODAY(),V2091,"YM")&amp;" meses"&amp;" "&amp;DATEDIF(TODAY(),V2091,"MD")&amp;" dias",IF(AND(Z2091="",X2091&lt;TODAY()),"Contrato Encerrado",IF(AND(Z2091="",X2091&gt;TODAY()),DATEDIF(TODAY(),X2091,"Y")&amp;" anos"&amp;" "&amp;DATEDIF(TODAY(),X2091,"YM")&amp;" meses"&amp;" "&amp;DATEDIF(TODAY(),X2091,"MD")&amp;" dias",IF(AND(Z2091&lt;&gt;””,Z2091&lt;TODAY()),"Contrato Encerrado",IF(AND(Z2091&lt;&gt;"",Z2091&gt;TODAY()),DATEDIF(TODAY(),Z2091,"Y")&amp;" anos"&amp;" "&amp;DATEDIF(TODAY(),Z2091,"YM")&amp;" meses"&amp;" "&amp;DATEDIF(TODAY(),Z2091,"MD")&amp;" dias"))))))))</f>
        <v>Contrato Encerrado</v>
      </c>
      <c r="AE2091" s="35">
        <f t="shared" si="161"/>
        <v>239</v>
      </c>
      <c r="AF2091" s="35">
        <f t="shared" si="162"/>
        <v>491</v>
      </c>
      <c r="AG2091" s="17" t="str">
        <f t="shared" si="163"/>
        <v>1 anos 4 meses 5 dias</v>
      </c>
    </row>
    <row r="2092" spans="1:33" ht="11.25" customHeight="1" x14ac:dyDescent="0.2">
      <c r="A2092" s="8" t="s">
        <v>9</v>
      </c>
      <c r="B2092" s="8" t="s">
        <v>13</v>
      </c>
      <c r="C2092" s="22" t="s">
        <v>15</v>
      </c>
      <c r="D2092" s="37">
        <v>2023</v>
      </c>
      <c r="E2092" s="23" t="s">
        <v>79</v>
      </c>
      <c r="F2092" s="8" t="s">
        <v>80</v>
      </c>
      <c r="G2092" s="77" t="s">
        <v>6665</v>
      </c>
      <c r="H2092" s="78" t="s">
        <v>6666</v>
      </c>
      <c r="I2092" s="9" t="s">
        <v>6667</v>
      </c>
      <c r="J2092" s="14" t="s">
        <v>14943</v>
      </c>
      <c r="K2092" s="9" t="s">
        <v>29</v>
      </c>
      <c r="L2092" s="24" t="s">
        <v>30</v>
      </c>
      <c r="M2092" s="7" t="s">
        <v>9427</v>
      </c>
      <c r="N2092" s="24" t="s">
        <v>2114</v>
      </c>
      <c r="O2092" s="24"/>
      <c r="P2092" s="24" t="s">
        <v>2518</v>
      </c>
      <c r="Q2092" s="24" t="s">
        <v>2523</v>
      </c>
      <c r="R2092" s="17">
        <v>27908</v>
      </c>
      <c r="S2092" s="17">
        <v>44986</v>
      </c>
      <c r="T2092" s="31">
        <v>45716</v>
      </c>
      <c r="U2092" s="20"/>
      <c r="V2092" s="20"/>
      <c r="W2092" s="17"/>
      <c r="X2092" s="17"/>
      <c r="Y2092" s="17"/>
      <c r="Z2092" s="20"/>
      <c r="AA2092" s="18">
        <f t="shared" ca="1" si="160"/>
        <v>49</v>
      </c>
      <c r="AB2092" s="19" t="s">
        <v>7878</v>
      </c>
      <c r="AC2092" s="35" t="str">
        <f t="shared" si="164"/>
        <v>1 anos 11 meses 27 dias</v>
      </c>
      <c r="AD2092" s="35" t="str">
        <f ca="1">IF(AND(V2092="",T2092&lt;TODAY()),"Contrato Encerrado",IF(AND(V2092="",T2092&gt;TODAY()),DATEDIF(TODAY(),T2092,"Y")&amp;" anos"&amp;" "&amp;DATEDIF(TODAY(),T2092,"YM")&amp;" meses"&amp;" "&amp;DATEDIF(TODAY(),T2092,"MD")&amp;" dias",IF(AND(X2092="",V2092&lt;TODAY()),"Contrato Encerrado",IF(AND(X2092="",V2092&gt;TODAY()),DATEDIF(TODAY(),V2092,"Y")&amp;" anos"&amp;" "&amp;DATEDIF(TODAY(),V2092,"YM")&amp;" meses"&amp;" "&amp;DATEDIF(TODAY(),V2092,"MD")&amp;" dias",IF(AND(Z2092="",X2092&lt;TODAY()),"Contrato Encerrado",IF(AND(Z2092="",X2092&gt;TODAY()),DATEDIF(TODAY(),X2092,"Y")&amp;" anos"&amp;" "&amp;DATEDIF(TODAY(),X2092,"YM")&amp;" meses"&amp;" "&amp;DATEDIF(TODAY(),X2092,"MD")&amp;" dias",IF(AND(Z2092&lt;&gt;””,Z2092&lt;TODAY()),"Contrato Encerrado",IF(AND(Z2092&lt;&gt;"",Z2092&gt;TODAY()),DATEDIF(TODAY(),Z2092,"Y")&amp;" anos"&amp;" "&amp;DATEDIF(TODAY(),Z2092,"YM")&amp;" meses"&amp;" "&amp;DATEDIF(TODAY(),Z2092,"MD")&amp;" dias"))))))))</f>
        <v>Contrato Encerrado</v>
      </c>
      <c r="AE2092" s="35">
        <f t="shared" si="161"/>
        <v>730</v>
      </c>
      <c r="AF2092" s="35">
        <f t="shared" si="162"/>
        <v>0</v>
      </c>
      <c r="AG2092" s="17" t="str">
        <f t="shared" si="163"/>
        <v>ESTÁGIO COMPLETOU 2 ANOS</v>
      </c>
    </row>
    <row r="2093" spans="1:33" ht="11.25" customHeight="1" x14ac:dyDescent="0.2">
      <c r="A2093" s="8" t="s">
        <v>9</v>
      </c>
      <c r="B2093" s="10" t="s">
        <v>13</v>
      </c>
      <c r="C2093" s="11" t="s">
        <v>22</v>
      </c>
      <c r="D2093" s="36">
        <v>2022</v>
      </c>
      <c r="E2093" s="12" t="s">
        <v>157</v>
      </c>
      <c r="F2093" s="8" t="s">
        <v>158</v>
      </c>
      <c r="G2093" s="77" t="s">
        <v>1527</v>
      </c>
      <c r="H2093" s="78" t="s">
        <v>1528</v>
      </c>
      <c r="I2093" s="14" t="s">
        <v>1529</v>
      </c>
      <c r="J2093" s="14" t="s">
        <v>14943</v>
      </c>
      <c r="K2093" s="14" t="s">
        <v>29</v>
      </c>
      <c r="L2093" s="15" t="s">
        <v>81</v>
      </c>
      <c r="M2093" s="7" t="s">
        <v>82</v>
      </c>
      <c r="N2093" s="16" t="s">
        <v>4113</v>
      </c>
      <c r="O2093" s="16"/>
      <c r="P2093" s="16" t="s">
        <v>2517</v>
      </c>
      <c r="Q2093" s="16" t="s">
        <v>2522</v>
      </c>
      <c r="R2093" s="31">
        <v>38201</v>
      </c>
      <c r="S2093" s="31">
        <v>44473</v>
      </c>
      <c r="T2093" s="31">
        <v>44943</v>
      </c>
      <c r="U2093" s="31"/>
      <c r="V2093" s="31"/>
      <c r="W2093" s="31"/>
      <c r="X2093" s="17"/>
      <c r="Y2093" s="17"/>
      <c r="Z2093" s="31"/>
      <c r="AA2093" s="18">
        <f t="shared" ca="1" si="160"/>
        <v>21</v>
      </c>
      <c r="AB2093" s="19" t="s">
        <v>7877</v>
      </c>
      <c r="AC2093" s="35" t="str">
        <f t="shared" si="164"/>
        <v>1 anos 3 meses 13 dias</v>
      </c>
      <c r="AD2093" s="35" t="str">
        <f ca="1">IF(AND(V2093="",T2093&lt;TODAY()),"Contrato Encerrado",IF(AND(V2093="",T2093&gt;TODAY()),DATEDIF(TODAY(),T2093,"Y")&amp;" anos"&amp;" "&amp;DATEDIF(TODAY(),T2093,"YM")&amp;" meses"&amp;" "&amp;DATEDIF(TODAY(),T2093,"MD")&amp;" dias",IF(AND(X2093="",V2093&lt;TODAY()),"Contrato Encerrado",IF(AND(X2093="",V2093&gt;TODAY()),DATEDIF(TODAY(),V2093,"Y")&amp;" anos"&amp;" "&amp;DATEDIF(TODAY(),V2093,"YM")&amp;" meses"&amp;" "&amp;DATEDIF(TODAY(),V2093,"MD")&amp;" dias",IF(AND(Z2093="",X2093&lt;TODAY()),"Contrato Encerrado",IF(AND(Z2093="",X2093&gt;TODAY()),DATEDIF(TODAY(),X2093,"Y")&amp;" anos"&amp;" "&amp;DATEDIF(TODAY(),X2093,"YM")&amp;" meses"&amp;" "&amp;DATEDIF(TODAY(),X2093,"MD")&amp;" dias",IF(AND(Z2093&lt;&gt;””,Z2093&lt;TODAY()),"Contrato Encerrado",IF(AND(Z2093&lt;&gt;"",Z2093&gt;TODAY()),DATEDIF(TODAY(),Z2093,"Y")&amp;" anos"&amp;" "&amp;DATEDIF(TODAY(),Z2093,"YM")&amp;" meses"&amp;" "&amp;DATEDIF(TODAY(),Z2093,"MD")&amp;" dias"))))))))</f>
        <v>Contrato Encerrado</v>
      </c>
      <c r="AE2093" s="35">
        <f t="shared" si="161"/>
        <v>470</v>
      </c>
      <c r="AF2093" s="35">
        <f t="shared" si="162"/>
        <v>260</v>
      </c>
      <c r="AG2093" s="17" t="str">
        <f t="shared" si="163"/>
        <v>0 anos 8 meses 16 dias</v>
      </c>
    </row>
    <row r="2094" spans="1:33" s="61" customFormat="1" ht="11.25" customHeight="1" x14ac:dyDescent="0.2">
      <c r="A2094" s="8" t="s">
        <v>9</v>
      </c>
      <c r="B2094" s="8" t="s">
        <v>13</v>
      </c>
      <c r="C2094" s="22" t="s">
        <v>25</v>
      </c>
      <c r="D2094" s="37">
        <v>2023</v>
      </c>
      <c r="E2094" s="12" t="s">
        <v>157</v>
      </c>
      <c r="F2094" s="8" t="s">
        <v>158</v>
      </c>
      <c r="G2094" s="77" t="s">
        <v>10775</v>
      </c>
      <c r="H2094" s="78" t="s">
        <v>10776</v>
      </c>
      <c r="I2094" s="14" t="s">
        <v>10777</v>
      </c>
      <c r="J2094" s="14" t="s">
        <v>14943</v>
      </c>
      <c r="K2094" s="14" t="s">
        <v>29</v>
      </c>
      <c r="L2094" s="15" t="s">
        <v>30</v>
      </c>
      <c r="M2094" s="7" t="s">
        <v>9427</v>
      </c>
      <c r="N2094" s="15" t="s">
        <v>6302</v>
      </c>
      <c r="O2094" s="15" t="s">
        <v>10152</v>
      </c>
      <c r="P2094" s="15" t="s">
        <v>2518</v>
      </c>
      <c r="Q2094" s="15" t="s">
        <v>2521</v>
      </c>
      <c r="R2094" s="20">
        <v>30886</v>
      </c>
      <c r="S2094" s="20">
        <v>45253</v>
      </c>
      <c r="T2094" s="70">
        <v>45902</v>
      </c>
      <c r="U2094" s="70"/>
      <c r="V2094" s="20"/>
      <c r="W2094" s="20"/>
      <c r="X2094" s="17"/>
      <c r="Y2094" s="17"/>
      <c r="Z2094" s="20"/>
      <c r="AA2094" s="18">
        <f t="shared" ca="1" si="160"/>
        <v>41</v>
      </c>
      <c r="AB2094" s="15" t="s">
        <v>7878</v>
      </c>
      <c r="AC2094" s="35" t="str">
        <f t="shared" si="164"/>
        <v>1 anos 9 meses 10 dias</v>
      </c>
      <c r="AD2094" s="35" t="str">
        <f ca="1">IF(AND(V2094="",T2094&lt;TODAY()),"Contrato Encerrado",IF(AND(V2094="",T2094&gt;TODAY()),DATEDIF(TODAY(),T2094,"Y")&amp;" anos"&amp;" "&amp;DATEDIF(TODAY(),T2094,"YM")&amp;" meses"&amp;" "&amp;DATEDIF(TODAY(),T2094,"MD")&amp;" dias",IF(AND(X2094="",V2094&lt;TODAY()),"Contrato Encerrado",IF(AND(X2094="",V2094&gt;TODAY()),DATEDIF(TODAY(),V2094,"Y")&amp;" anos"&amp;" "&amp;DATEDIF(TODAY(),V2094,"YM")&amp;" meses"&amp;" "&amp;DATEDIF(TODAY(),V2094,"MD")&amp;" dias",IF(AND(Z2094="",X2094&lt;TODAY()),"Contrato Encerrado",IF(AND(Z2094="",X2094&gt;TODAY()),DATEDIF(TODAY(),X2094,"Y")&amp;" anos"&amp;" "&amp;DATEDIF(TODAY(),X2094,"YM")&amp;" meses"&amp;" "&amp;DATEDIF(TODAY(),X2094,"MD")&amp;" dias",IF(AND(Z2094&lt;&gt;””,Z2094&lt;TODAY()),"Contrato Encerrado",IF(AND(Z2094&lt;&gt;"",Z2094&gt;TODAY()),DATEDIF(TODAY(),Z2094,"Y")&amp;" anos"&amp;" "&amp;DATEDIF(TODAY(),Z2094,"YM")&amp;" meses"&amp;" "&amp;DATEDIF(TODAY(),Z2094,"MD")&amp;" dias"))))))))</f>
        <v>Contrato Encerrado</v>
      </c>
      <c r="AE2094" s="35">
        <f t="shared" si="161"/>
        <v>649</v>
      </c>
      <c r="AF2094" s="35">
        <f t="shared" si="162"/>
        <v>81</v>
      </c>
      <c r="AG2094" s="17" t="str">
        <f t="shared" si="163"/>
        <v>0 anos 2 meses 21 dias</v>
      </c>
    </row>
    <row r="2095" spans="1:33" ht="11.25" customHeight="1" x14ac:dyDescent="0.2">
      <c r="A2095" s="8" t="s">
        <v>9</v>
      </c>
      <c r="B2095" s="10" t="s">
        <v>13</v>
      </c>
      <c r="C2095" s="11" t="s">
        <v>22</v>
      </c>
      <c r="D2095" s="36">
        <v>2022</v>
      </c>
      <c r="E2095" s="12" t="s">
        <v>157</v>
      </c>
      <c r="F2095" s="8" t="s">
        <v>158</v>
      </c>
      <c r="G2095" s="77" t="s">
        <v>2389</v>
      </c>
      <c r="H2095" s="78" t="s">
        <v>2390</v>
      </c>
      <c r="I2095" s="14" t="s">
        <v>2391</v>
      </c>
      <c r="J2095" s="14" t="s">
        <v>14943</v>
      </c>
      <c r="K2095" s="14" t="s">
        <v>29</v>
      </c>
      <c r="L2095" s="15" t="s">
        <v>30</v>
      </c>
      <c r="M2095" s="7" t="s">
        <v>9427</v>
      </c>
      <c r="N2095" s="16" t="s">
        <v>4159</v>
      </c>
      <c r="O2095" s="16"/>
      <c r="P2095" s="16" t="s">
        <v>2518</v>
      </c>
      <c r="Q2095" s="16" t="s">
        <v>2521</v>
      </c>
      <c r="R2095" s="31">
        <v>30340</v>
      </c>
      <c r="S2095" s="31">
        <v>44762</v>
      </c>
      <c r="T2095" s="31">
        <v>45002</v>
      </c>
      <c r="U2095" s="31"/>
      <c r="V2095" s="31"/>
      <c r="W2095" s="31"/>
      <c r="X2095" s="17"/>
      <c r="Y2095" s="17"/>
      <c r="Z2095" s="31"/>
      <c r="AA2095" s="18">
        <f t="shared" ca="1" si="160"/>
        <v>42</v>
      </c>
      <c r="AB2095" s="19" t="s">
        <v>7878</v>
      </c>
      <c r="AC2095" s="35" t="str">
        <f t="shared" si="164"/>
        <v>0 anos 7 meses 25 dias</v>
      </c>
      <c r="AD2095" s="35" t="str">
        <f ca="1">IF(AND(V2095="",T2095&lt;TODAY()),"Contrato Encerrado",IF(AND(V2095="",T2095&gt;TODAY()),DATEDIF(TODAY(),T2095,"Y")&amp;" anos"&amp;" "&amp;DATEDIF(TODAY(),T2095,"YM")&amp;" meses"&amp;" "&amp;DATEDIF(TODAY(),T2095,"MD")&amp;" dias",IF(AND(X2095="",V2095&lt;TODAY()),"Contrato Encerrado",IF(AND(X2095="",V2095&gt;TODAY()),DATEDIF(TODAY(),V2095,"Y")&amp;" anos"&amp;" "&amp;DATEDIF(TODAY(),V2095,"YM")&amp;" meses"&amp;" "&amp;DATEDIF(TODAY(),V2095,"MD")&amp;" dias",IF(AND(Z2095="",X2095&lt;TODAY()),"Contrato Encerrado",IF(AND(Z2095="",X2095&gt;TODAY()),DATEDIF(TODAY(),X2095,"Y")&amp;" anos"&amp;" "&amp;DATEDIF(TODAY(),X2095,"YM")&amp;" meses"&amp;" "&amp;DATEDIF(TODAY(),X2095,"MD")&amp;" dias",IF(AND(Z2095&lt;&gt;””,Z2095&lt;TODAY()),"Contrato Encerrado",IF(AND(Z2095&lt;&gt;"",Z2095&gt;TODAY()),DATEDIF(TODAY(),Z2095,"Y")&amp;" anos"&amp;" "&amp;DATEDIF(TODAY(),Z2095,"YM")&amp;" meses"&amp;" "&amp;DATEDIF(TODAY(),Z2095,"MD")&amp;" dias"))))))))</f>
        <v>Contrato Encerrado</v>
      </c>
      <c r="AE2095" s="35">
        <f t="shared" si="161"/>
        <v>240</v>
      </c>
      <c r="AF2095" s="35">
        <f t="shared" si="162"/>
        <v>490</v>
      </c>
      <c r="AG2095" s="17" t="str">
        <f t="shared" si="163"/>
        <v>1 anos 4 meses 4 dias</v>
      </c>
    </row>
    <row r="2096" spans="1:33" ht="11.25" customHeight="1" x14ac:dyDescent="0.2">
      <c r="A2096" s="8" t="s">
        <v>9</v>
      </c>
      <c r="B2096" s="8" t="s">
        <v>13</v>
      </c>
      <c r="C2096" s="22" t="s">
        <v>17</v>
      </c>
      <c r="D2096" s="37">
        <v>2023</v>
      </c>
      <c r="E2096" s="23" t="s">
        <v>307</v>
      </c>
      <c r="F2096" s="8" t="s">
        <v>308</v>
      </c>
      <c r="G2096" s="77" t="s">
        <v>6668</v>
      </c>
      <c r="H2096" s="78" t="s">
        <v>6669</v>
      </c>
      <c r="I2096" s="9" t="s">
        <v>6670</v>
      </c>
      <c r="J2096" s="14" t="s">
        <v>1302</v>
      </c>
      <c r="K2096" s="9" t="s">
        <v>29</v>
      </c>
      <c r="L2096" s="24" t="s">
        <v>30</v>
      </c>
      <c r="M2096" s="7" t="s">
        <v>9427</v>
      </c>
      <c r="N2096" s="24" t="s">
        <v>2115</v>
      </c>
      <c r="O2096" s="24" t="s">
        <v>7897</v>
      </c>
      <c r="P2096" s="24" t="s">
        <v>2518</v>
      </c>
      <c r="Q2096" s="24" t="s">
        <v>2523</v>
      </c>
      <c r="R2096" s="17">
        <v>33404</v>
      </c>
      <c r="S2096" s="17">
        <v>45051</v>
      </c>
      <c r="T2096" s="31">
        <v>45770</v>
      </c>
      <c r="U2096" s="20"/>
      <c r="V2096" s="20"/>
      <c r="W2096" s="17"/>
      <c r="X2096" s="17"/>
      <c r="Y2096" s="17"/>
      <c r="Z2096" s="20"/>
      <c r="AA2096" s="18">
        <f t="shared" ca="1" si="160"/>
        <v>34</v>
      </c>
      <c r="AB2096" s="19" t="s">
        <v>7878</v>
      </c>
      <c r="AC2096" s="35" t="str">
        <f t="shared" si="164"/>
        <v>1 anos 11 meses 18 dias</v>
      </c>
      <c r="AD2096" s="35" t="str">
        <f ca="1">IF(AND(V2096="",T2096&lt;TODAY()),"Contrato Encerrado",IF(AND(V2096="",T2096&gt;TODAY()),DATEDIF(TODAY(),T2096,"Y")&amp;" anos"&amp;" "&amp;DATEDIF(TODAY(),T2096,"YM")&amp;" meses"&amp;" "&amp;DATEDIF(TODAY(),T2096,"MD")&amp;" dias",IF(AND(X2096="",V2096&lt;TODAY()),"Contrato Encerrado",IF(AND(X2096="",V2096&gt;TODAY()),DATEDIF(TODAY(),V2096,"Y")&amp;" anos"&amp;" "&amp;DATEDIF(TODAY(),V2096,"YM")&amp;" meses"&amp;" "&amp;DATEDIF(TODAY(),V2096,"MD")&amp;" dias",IF(AND(Z2096="",X2096&lt;TODAY()),"Contrato Encerrado",IF(AND(Z2096="",X2096&gt;TODAY()),DATEDIF(TODAY(),X2096,"Y")&amp;" anos"&amp;" "&amp;DATEDIF(TODAY(),X2096,"YM")&amp;" meses"&amp;" "&amp;DATEDIF(TODAY(),X2096,"MD")&amp;" dias",IF(AND(Z2096&lt;&gt;””,Z2096&lt;TODAY()),"Contrato Encerrado",IF(AND(Z2096&lt;&gt;"",Z2096&gt;TODAY()),DATEDIF(TODAY(),Z2096,"Y")&amp;" anos"&amp;" "&amp;DATEDIF(TODAY(),Z2096,"YM")&amp;" meses"&amp;" "&amp;DATEDIF(TODAY(),Z2096,"MD")&amp;" dias"))))))))</f>
        <v>Contrato Encerrado</v>
      </c>
      <c r="AE2096" s="35">
        <f t="shared" si="161"/>
        <v>719</v>
      </c>
      <c r="AF2096" s="35">
        <f t="shared" si="162"/>
        <v>11</v>
      </c>
      <c r="AG2096" s="17" t="str">
        <f t="shared" si="163"/>
        <v>0 anos 0 meses 11 dias</v>
      </c>
    </row>
    <row r="2097" spans="1:33" ht="11.25" customHeight="1" x14ac:dyDescent="0.2">
      <c r="A2097" s="8" t="s">
        <v>9</v>
      </c>
      <c r="B2097" s="8" t="s">
        <v>13</v>
      </c>
      <c r="C2097" s="22" t="s">
        <v>14</v>
      </c>
      <c r="D2097" s="37">
        <v>2024</v>
      </c>
      <c r="E2097" s="12" t="s">
        <v>1111</v>
      </c>
      <c r="F2097" s="8" t="s">
        <v>1112</v>
      </c>
      <c r="G2097" s="77" t="s">
        <v>11323</v>
      </c>
      <c r="H2097" s="78" t="s">
        <v>11324</v>
      </c>
      <c r="I2097" s="14" t="s">
        <v>11325</v>
      </c>
      <c r="J2097" s="14" t="s">
        <v>1302</v>
      </c>
      <c r="K2097" s="14" t="s">
        <v>29</v>
      </c>
      <c r="L2097" s="15" t="s">
        <v>30</v>
      </c>
      <c r="M2097" s="7" t="s">
        <v>9427</v>
      </c>
      <c r="N2097" s="15" t="s">
        <v>2112</v>
      </c>
      <c r="O2097" s="15" t="s">
        <v>10152</v>
      </c>
      <c r="P2097" s="15" t="s">
        <v>2518</v>
      </c>
      <c r="Q2097" s="15" t="s">
        <v>2523</v>
      </c>
      <c r="R2097" s="20">
        <v>35260</v>
      </c>
      <c r="S2097" s="20">
        <v>45327</v>
      </c>
      <c r="T2097" s="20">
        <v>45443</v>
      </c>
      <c r="U2097" s="20"/>
      <c r="V2097" s="20"/>
      <c r="W2097" s="20"/>
      <c r="X2097" s="17"/>
      <c r="Y2097" s="17"/>
      <c r="Z2097" s="20"/>
      <c r="AA2097" s="18">
        <f t="shared" ca="1" si="160"/>
        <v>29</v>
      </c>
      <c r="AB2097" s="15" t="s">
        <v>7878</v>
      </c>
      <c r="AC2097" s="35" t="str">
        <f t="shared" si="164"/>
        <v>0 anos 3 meses 26 dias</v>
      </c>
      <c r="AD2097" s="35" t="str">
        <f ca="1">IF(AND(V2097="",T2097&lt;TODAY()),"Contrato Encerrado",IF(AND(V2097="",T2097&gt;TODAY()),DATEDIF(TODAY(),T2097,"Y")&amp;" anos"&amp;" "&amp;DATEDIF(TODAY(),T2097,"YM")&amp;" meses"&amp;" "&amp;DATEDIF(TODAY(),T2097,"MD")&amp;" dias",IF(AND(X2097="",V2097&lt;TODAY()),"Contrato Encerrado",IF(AND(X2097="",V2097&gt;TODAY()),DATEDIF(TODAY(),V2097,"Y")&amp;" anos"&amp;" "&amp;DATEDIF(TODAY(),V2097,"YM")&amp;" meses"&amp;" "&amp;DATEDIF(TODAY(),V2097,"MD")&amp;" dias",IF(AND(Z2097="",X2097&lt;TODAY()),"Contrato Encerrado",IF(AND(Z2097="",X2097&gt;TODAY()),DATEDIF(TODAY(),X2097,"Y")&amp;" anos"&amp;" "&amp;DATEDIF(TODAY(),X2097,"YM")&amp;" meses"&amp;" "&amp;DATEDIF(TODAY(),X2097,"MD")&amp;" dias",IF(AND(Z2097&lt;&gt;””,Z2097&lt;TODAY()),"Contrato Encerrado",IF(AND(Z2097&lt;&gt;"",Z2097&gt;TODAY()),DATEDIF(TODAY(),Z2097,"Y")&amp;" anos"&amp;" "&amp;DATEDIF(TODAY(),Z2097,"YM")&amp;" meses"&amp;" "&amp;DATEDIF(TODAY(),Z2097,"MD")&amp;" dias"))))))))</f>
        <v>Contrato Encerrado</v>
      </c>
      <c r="AE2097" s="35">
        <f t="shared" si="161"/>
        <v>116</v>
      </c>
      <c r="AF2097" s="35">
        <f t="shared" si="162"/>
        <v>614</v>
      </c>
      <c r="AG2097" s="17" t="str">
        <f t="shared" si="163"/>
        <v>1 anos 8 meses 5 dias</v>
      </c>
    </row>
    <row r="2098" spans="1:33" ht="11.25" customHeight="1" x14ac:dyDescent="0.2">
      <c r="A2098" s="8" t="s">
        <v>9</v>
      </c>
      <c r="B2098" s="10" t="s">
        <v>13</v>
      </c>
      <c r="C2098" s="11" t="s">
        <v>24</v>
      </c>
      <c r="D2098" s="36">
        <v>2022</v>
      </c>
      <c r="E2098" s="12" t="s">
        <v>1111</v>
      </c>
      <c r="F2098" s="8" t="s">
        <v>1112</v>
      </c>
      <c r="G2098" s="77" t="s">
        <v>4709</v>
      </c>
      <c r="H2098" s="78" t="s">
        <v>4710</v>
      </c>
      <c r="I2098" s="14" t="s">
        <v>4711</v>
      </c>
      <c r="J2098" s="14" t="s">
        <v>1302</v>
      </c>
      <c r="K2098" s="14" t="s">
        <v>29</v>
      </c>
      <c r="L2098" s="15" t="s">
        <v>30</v>
      </c>
      <c r="M2098" s="7" t="s">
        <v>9427</v>
      </c>
      <c r="N2098" s="16" t="s">
        <v>2100</v>
      </c>
      <c r="O2098" s="16"/>
      <c r="P2098" s="16" t="s">
        <v>2518</v>
      </c>
      <c r="Q2098" s="16" t="s">
        <v>2523</v>
      </c>
      <c r="R2098" s="31">
        <v>37359</v>
      </c>
      <c r="S2098" s="31">
        <v>44866</v>
      </c>
      <c r="T2098" s="31">
        <v>45344</v>
      </c>
      <c r="U2098" s="31"/>
      <c r="V2098" s="31"/>
      <c r="W2098" s="31"/>
      <c r="X2098" s="17"/>
      <c r="Y2098" s="17"/>
      <c r="Z2098" s="31"/>
      <c r="AA2098" s="18">
        <f t="shared" ca="1" si="160"/>
        <v>23</v>
      </c>
      <c r="AB2098" s="19" t="s">
        <v>7877</v>
      </c>
      <c r="AC2098" s="35" t="str">
        <f t="shared" si="164"/>
        <v>1 anos 3 meses 21 dias</v>
      </c>
      <c r="AD2098" s="35" t="str">
        <f ca="1">IF(AND(V2098="",T2098&lt;TODAY()),"Contrato Encerrado",IF(AND(V2098="",T2098&gt;TODAY()),DATEDIF(TODAY(),T2098,"Y")&amp;" anos"&amp;" "&amp;DATEDIF(TODAY(),T2098,"YM")&amp;" meses"&amp;" "&amp;DATEDIF(TODAY(),T2098,"MD")&amp;" dias",IF(AND(X2098="",V2098&lt;TODAY()),"Contrato Encerrado",IF(AND(X2098="",V2098&gt;TODAY()),DATEDIF(TODAY(),V2098,"Y")&amp;" anos"&amp;" "&amp;DATEDIF(TODAY(),V2098,"YM")&amp;" meses"&amp;" "&amp;DATEDIF(TODAY(),V2098,"MD")&amp;" dias",IF(AND(Z2098="",X2098&lt;TODAY()),"Contrato Encerrado",IF(AND(Z2098="",X2098&gt;TODAY()),DATEDIF(TODAY(),X2098,"Y")&amp;" anos"&amp;" "&amp;DATEDIF(TODAY(),X2098,"YM")&amp;" meses"&amp;" "&amp;DATEDIF(TODAY(),X2098,"MD")&amp;" dias",IF(AND(Z2098&lt;&gt;””,Z2098&lt;TODAY()),"Contrato Encerrado",IF(AND(Z2098&lt;&gt;"",Z2098&gt;TODAY()),DATEDIF(TODAY(),Z2098,"Y")&amp;" anos"&amp;" "&amp;DATEDIF(TODAY(),Z2098,"YM")&amp;" meses"&amp;" "&amp;DATEDIF(TODAY(),Z2098,"MD")&amp;" dias"))))))))</f>
        <v>Contrato Encerrado</v>
      </c>
      <c r="AE2098" s="35">
        <f t="shared" si="161"/>
        <v>478</v>
      </c>
      <c r="AF2098" s="35">
        <f t="shared" si="162"/>
        <v>252</v>
      </c>
      <c r="AG2098" s="17" t="str">
        <f t="shared" si="163"/>
        <v>0 anos 8 meses 8 dias</v>
      </c>
    </row>
    <row r="2099" spans="1:33" ht="11.25" customHeight="1" x14ac:dyDescent="0.2">
      <c r="A2099" s="8" t="s">
        <v>9</v>
      </c>
      <c r="B2099" s="10" t="s">
        <v>13</v>
      </c>
      <c r="C2099" s="11" t="s">
        <v>24</v>
      </c>
      <c r="D2099" s="36">
        <v>2022</v>
      </c>
      <c r="E2099" s="12" t="s">
        <v>157</v>
      </c>
      <c r="F2099" s="8" t="s">
        <v>158</v>
      </c>
      <c r="G2099" s="77" t="s">
        <v>4712</v>
      </c>
      <c r="H2099" s="78" t="s">
        <v>4713</v>
      </c>
      <c r="I2099" s="14" t="s">
        <v>4714</v>
      </c>
      <c r="J2099" s="14" t="s">
        <v>14943</v>
      </c>
      <c r="K2099" s="14" t="s">
        <v>29</v>
      </c>
      <c r="L2099" s="15" t="s">
        <v>30</v>
      </c>
      <c r="M2099" s="7" t="s">
        <v>9427</v>
      </c>
      <c r="N2099" s="16" t="s">
        <v>4159</v>
      </c>
      <c r="O2099" s="16"/>
      <c r="P2099" s="16" t="s">
        <v>2518</v>
      </c>
      <c r="Q2099" s="16" t="s">
        <v>2521</v>
      </c>
      <c r="R2099" s="31">
        <v>36204</v>
      </c>
      <c r="S2099" s="31">
        <v>44853</v>
      </c>
      <c r="T2099" s="111">
        <v>45274</v>
      </c>
      <c r="U2099" s="31"/>
      <c r="V2099" s="31"/>
      <c r="W2099" s="31"/>
      <c r="X2099" s="17"/>
      <c r="Y2099" s="17"/>
      <c r="Z2099" s="31"/>
      <c r="AA2099" s="18">
        <f t="shared" ca="1" si="160"/>
        <v>26</v>
      </c>
      <c r="AB2099" s="19" t="s">
        <v>7878</v>
      </c>
      <c r="AC2099" s="35" t="str">
        <f t="shared" si="164"/>
        <v>1 anos 1 meses 25 dias</v>
      </c>
      <c r="AD2099" s="35" t="str">
        <f ca="1">IF(AND(V2099="",T2099&lt;TODAY()),"Contrato Encerrado",IF(AND(V2099="",T2099&gt;TODAY()),DATEDIF(TODAY(),T2099,"Y")&amp;" anos"&amp;" "&amp;DATEDIF(TODAY(),T2099,"YM")&amp;" meses"&amp;" "&amp;DATEDIF(TODAY(),T2099,"MD")&amp;" dias",IF(AND(X2099="",V2099&lt;TODAY()),"Contrato Encerrado",IF(AND(X2099="",V2099&gt;TODAY()),DATEDIF(TODAY(),V2099,"Y")&amp;" anos"&amp;" "&amp;DATEDIF(TODAY(),V2099,"YM")&amp;" meses"&amp;" "&amp;DATEDIF(TODAY(),V2099,"MD")&amp;" dias",IF(AND(Z2099="",X2099&lt;TODAY()),"Contrato Encerrado",IF(AND(Z2099="",X2099&gt;TODAY()),DATEDIF(TODAY(),X2099,"Y")&amp;" anos"&amp;" "&amp;DATEDIF(TODAY(),X2099,"YM")&amp;" meses"&amp;" "&amp;DATEDIF(TODAY(),X2099,"MD")&amp;" dias",IF(AND(Z2099&lt;&gt;””,Z2099&lt;TODAY()),"Contrato Encerrado",IF(AND(Z2099&lt;&gt;"",Z2099&gt;TODAY()),DATEDIF(TODAY(),Z2099,"Y")&amp;" anos"&amp;" "&amp;DATEDIF(TODAY(),Z2099,"YM")&amp;" meses"&amp;" "&amp;DATEDIF(TODAY(),Z2099,"MD")&amp;" dias"))))))))</f>
        <v>Contrato Encerrado</v>
      </c>
      <c r="AE2099" s="35">
        <f t="shared" si="161"/>
        <v>421</v>
      </c>
      <c r="AF2099" s="35">
        <f t="shared" si="162"/>
        <v>309</v>
      </c>
      <c r="AG2099" s="17" t="str">
        <f t="shared" si="163"/>
        <v>0 anos 10 meses 4 dias</v>
      </c>
    </row>
    <row r="2100" spans="1:33" ht="11.25" customHeight="1" x14ac:dyDescent="0.2">
      <c r="A2100" s="8" t="s">
        <v>9</v>
      </c>
      <c r="B2100" s="10" t="s">
        <v>13</v>
      </c>
      <c r="C2100" s="11" t="s">
        <v>22</v>
      </c>
      <c r="D2100" s="36">
        <v>2022</v>
      </c>
      <c r="E2100" s="12" t="s">
        <v>157</v>
      </c>
      <c r="F2100" s="8" t="s">
        <v>158</v>
      </c>
      <c r="G2100" s="77" t="s">
        <v>4715</v>
      </c>
      <c r="H2100" s="78" t="s">
        <v>4716</v>
      </c>
      <c r="I2100" s="14" t="s">
        <v>4717</v>
      </c>
      <c r="J2100" s="14" t="s">
        <v>14943</v>
      </c>
      <c r="K2100" s="14" t="s">
        <v>29</v>
      </c>
      <c r="L2100" s="15" t="s">
        <v>30</v>
      </c>
      <c r="M2100" s="7" t="s">
        <v>9427</v>
      </c>
      <c r="N2100" s="16" t="s">
        <v>2101</v>
      </c>
      <c r="O2100" s="16"/>
      <c r="P2100" s="16" t="s">
        <v>2518</v>
      </c>
      <c r="Q2100" s="16" t="s">
        <v>2521</v>
      </c>
      <c r="R2100" s="31">
        <v>30591</v>
      </c>
      <c r="S2100" s="31">
        <v>44827</v>
      </c>
      <c r="T2100" s="31">
        <v>45321</v>
      </c>
      <c r="U2100" s="111"/>
      <c r="V2100" s="111"/>
      <c r="W2100" s="111"/>
      <c r="X2100" s="17"/>
      <c r="Y2100" s="17"/>
      <c r="Z2100" s="111"/>
      <c r="AA2100" s="18">
        <f t="shared" ca="1" si="160"/>
        <v>42</v>
      </c>
      <c r="AB2100" s="19" t="s">
        <v>7877</v>
      </c>
      <c r="AC2100" s="35" t="str">
        <f t="shared" si="164"/>
        <v>1 anos 4 meses 7 dias</v>
      </c>
      <c r="AD2100" s="35" t="str">
        <f ca="1">IF(AND(V2100="",T2100&lt;TODAY()),"Contrato Encerrado",IF(AND(V2100="",T2100&gt;TODAY()),DATEDIF(TODAY(),T2100,"Y")&amp;" anos"&amp;" "&amp;DATEDIF(TODAY(),T2100,"YM")&amp;" meses"&amp;" "&amp;DATEDIF(TODAY(),T2100,"MD")&amp;" dias",IF(AND(X2100="",V2100&lt;TODAY()),"Contrato Encerrado",IF(AND(X2100="",V2100&gt;TODAY()),DATEDIF(TODAY(),V2100,"Y")&amp;" anos"&amp;" "&amp;DATEDIF(TODAY(),V2100,"YM")&amp;" meses"&amp;" "&amp;DATEDIF(TODAY(),V2100,"MD")&amp;" dias",IF(AND(Z2100="",X2100&lt;TODAY()),"Contrato Encerrado",IF(AND(Z2100="",X2100&gt;TODAY()),DATEDIF(TODAY(),X2100,"Y")&amp;" anos"&amp;" "&amp;DATEDIF(TODAY(),X2100,"YM")&amp;" meses"&amp;" "&amp;DATEDIF(TODAY(),X2100,"MD")&amp;" dias",IF(AND(Z2100&lt;&gt;””,Z2100&lt;TODAY()),"Contrato Encerrado",IF(AND(Z2100&lt;&gt;"",Z2100&gt;TODAY()),DATEDIF(TODAY(),Z2100,"Y")&amp;" anos"&amp;" "&amp;DATEDIF(TODAY(),Z2100,"YM")&amp;" meses"&amp;" "&amp;DATEDIF(TODAY(),Z2100,"MD")&amp;" dias"))))))))</f>
        <v>Contrato Encerrado</v>
      </c>
      <c r="AE2100" s="35">
        <f t="shared" si="161"/>
        <v>494</v>
      </c>
      <c r="AF2100" s="35">
        <f t="shared" si="162"/>
        <v>236</v>
      </c>
      <c r="AG2100" s="17" t="str">
        <f t="shared" si="163"/>
        <v>0 anos 7 meses 23 dias</v>
      </c>
    </row>
    <row r="2101" spans="1:33" ht="11.25" customHeight="1" x14ac:dyDescent="0.2">
      <c r="A2101" s="8" t="s">
        <v>9</v>
      </c>
      <c r="B2101" s="8" t="s">
        <v>13</v>
      </c>
      <c r="C2101" s="22" t="s">
        <v>17</v>
      </c>
      <c r="D2101" s="37">
        <v>2023</v>
      </c>
      <c r="E2101" s="23" t="s">
        <v>157</v>
      </c>
      <c r="F2101" s="8" t="s">
        <v>158</v>
      </c>
      <c r="G2101" s="77" t="s">
        <v>6671</v>
      </c>
      <c r="H2101" s="78" t="s">
        <v>6672</v>
      </c>
      <c r="I2101" s="9" t="s">
        <v>6673</v>
      </c>
      <c r="J2101" s="14" t="s">
        <v>1302</v>
      </c>
      <c r="K2101" s="9" t="s">
        <v>29</v>
      </c>
      <c r="L2101" s="24" t="s">
        <v>30</v>
      </c>
      <c r="M2101" s="7" t="s">
        <v>9427</v>
      </c>
      <c r="N2101" s="24" t="s">
        <v>2101</v>
      </c>
      <c r="O2101" s="24"/>
      <c r="P2101" s="24" t="s">
        <v>2518</v>
      </c>
      <c r="Q2101" s="24" t="s">
        <v>4109</v>
      </c>
      <c r="R2101" s="17">
        <v>32867</v>
      </c>
      <c r="S2101" s="17">
        <v>45049</v>
      </c>
      <c r="T2101" s="31">
        <v>45596</v>
      </c>
      <c r="U2101" s="20"/>
      <c r="V2101" s="20"/>
      <c r="W2101" s="17"/>
      <c r="X2101" s="17"/>
      <c r="Y2101" s="17"/>
      <c r="Z2101" s="20"/>
      <c r="AA2101" s="18">
        <f t="shared" ca="1" si="160"/>
        <v>35</v>
      </c>
      <c r="AB2101" s="19" t="s">
        <v>7878</v>
      </c>
      <c r="AC2101" s="35" t="str">
        <f t="shared" si="164"/>
        <v>1 anos 5 meses 28 dias</v>
      </c>
      <c r="AD2101" s="35" t="str">
        <f ca="1">IF(AND(V2101="",T2101&lt;TODAY()),"Contrato Encerrado",IF(AND(V2101="",T2101&gt;TODAY()),DATEDIF(TODAY(),T2101,"Y")&amp;" anos"&amp;" "&amp;DATEDIF(TODAY(),T2101,"YM")&amp;" meses"&amp;" "&amp;DATEDIF(TODAY(),T2101,"MD")&amp;" dias",IF(AND(X2101="",V2101&lt;TODAY()),"Contrato Encerrado",IF(AND(X2101="",V2101&gt;TODAY()),DATEDIF(TODAY(),V2101,"Y")&amp;" anos"&amp;" "&amp;DATEDIF(TODAY(),V2101,"YM")&amp;" meses"&amp;" "&amp;DATEDIF(TODAY(),V2101,"MD")&amp;" dias",IF(AND(Z2101="",X2101&lt;TODAY()),"Contrato Encerrado",IF(AND(Z2101="",X2101&gt;TODAY()),DATEDIF(TODAY(),X2101,"Y")&amp;" anos"&amp;" "&amp;DATEDIF(TODAY(),X2101,"YM")&amp;" meses"&amp;" "&amp;DATEDIF(TODAY(),X2101,"MD")&amp;" dias",IF(AND(Z2101&lt;&gt;””,Z2101&lt;TODAY()),"Contrato Encerrado",IF(AND(Z2101&lt;&gt;"",Z2101&gt;TODAY()),DATEDIF(TODAY(),Z2101,"Y")&amp;" anos"&amp;" "&amp;DATEDIF(TODAY(),Z2101,"YM")&amp;" meses"&amp;" "&amp;DATEDIF(TODAY(),Z2101,"MD")&amp;" dias"))))))))</f>
        <v>Contrato Encerrado</v>
      </c>
      <c r="AE2101" s="35">
        <f t="shared" si="161"/>
        <v>547</v>
      </c>
      <c r="AF2101" s="35">
        <f t="shared" si="162"/>
        <v>183</v>
      </c>
      <c r="AG2101" s="17" t="str">
        <f t="shared" si="163"/>
        <v>0 anos 6 meses 1 dias</v>
      </c>
    </row>
    <row r="2102" spans="1:33" ht="11.25" customHeight="1" x14ac:dyDescent="0.2">
      <c r="A2102" s="8" t="s">
        <v>9</v>
      </c>
      <c r="B2102" s="10" t="s">
        <v>13</v>
      </c>
      <c r="C2102" s="11" t="s">
        <v>24</v>
      </c>
      <c r="D2102" s="36">
        <v>2022</v>
      </c>
      <c r="E2102" s="12" t="s">
        <v>157</v>
      </c>
      <c r="F2102" s="8" t="s">
        <v>158</v>
      </c>
      <c r="G2102" s="77" t="s">
        <v>4718</v>
      </c>
      <c r="H2102" s="78" t="s">
        <v>4719</v>
      </c>
      <c r="I2102" s="14" t="s">
        <v>4720</v>
      </c>
      <c r="J2102" s="14" t="s">
        <v>14943</v>
      </c>
      <c r="K2102" s="14" t="s">
        <v>29</v>
      </c>
      <c r="L2102" s="15" t="s">
        <v>30</v>
      </c>
      <c r="M2102" s="7" t="s">
        <v>9427</v>
      </c>
      <c r="N2102" s="16" t="s">
        <v>2101</v>
      </c>
      <c r="O2102" s="16"/>
      <c r="P2102" s="16" t="s">
        <v>2518</v>
      </c>
      <c r="Q2102" s="16" t="s">
        <v>2521</v>
      </c>
      <c r="R2102" s="31">
        <v>27873</v>
      </c>
      <c r="S2102" s="31">
        <v>44873</v>
      </c>
      <c r="T2102" s="31">
        <v>45168</v>
      </c>
      <c r="U2102" s="31"/>
      <c r="V2102" s="31"/>
      <c r="W2102" s="31"/>
      <c r="X2102" s="17"/>
      <c r="Y2102" s="17"/>
      <c r="Z2102" s="31"/>
      <c r="AA2102" s="18">
        <f t="shared" ca="1" si="160"/>
        <v>49</v>
      </c>
      <c r="AB2102" s="19" t="s">
        <v>7878</v>
      </c>
      <c r="AC2102" s="35" t="str">
        <f t="shared" si="164"/>
        <v>0 anos 9 meses 22 dias</v>
      </c>
      <c r="AD2102" s="35" t="str">
        <f ca="1">IF(AND(V2102="",T2102&lt;TODAY()),"Contrato Encerrado",IF(AND(V2102="",T2102&gt;TODAY()),DATEDIF(TODAY(),T2102,"Y")&amp;" anos"&amp;" "&amp;DATEDIF(TODAY(),T2102,"YM")&amp;" meses"&amp;" "&amp;DATEDIF(TODAY(),T2102,"MD")&amp;" dias",IF(AND(X2102="",V2102&lt;TODAY()),"Contrato Encerrado",IF(AND(X2102="",V2102&gt;TODAY()),DATEDIF(TODAY(),V2102,"Y")&amp;" anos"&amp;" "&amp;DATEDIF(TODAY(),V2102,"YM")&amp;" meses"&amp;" "&amp;DATEDIF(TODAY(),V2102,"MD")&amp;" dias",IF(AND(Z2102="",X2102&lt;TODAY()),"Contrato Encerrado",IF(AND(Z2102="",X2102&gt;TODAY()),DATEDIF(TODAY(),X2102,"Y")&amp;" anos"&amp;" "&amp;DATEDIF(TODAY(),X2102,"YM")&amp;" meses"&amp;" "&amp;DATEDIF(TODAY(),X2102,"MD")&amp;" dias",IF(AND(Z2102&lt;&gt;””,Z2102&lt;TODAY()),"Contrato Encerrado",IF(AND(Z2102&lt;&gt;"",Z2102&gt;TODAY()),DATEDIF(TODAY(),Z2102,"Y")&amp;" anos"&amp;" "&amp;DATEDIF(TODAY(),Z2102,"YM")&amp;" meses"&amp;" "&amp;DATEDIF(TODAY(),Z2102,"MD")&amp;" dias"))))))))</f>
        <v>Contrato Encerrado</v>
      </c>
      <c r="AE2102" s="35">
        <f t="shared" si="161"/>
        <v>295</v>
      </c>
      <c r="AF2102" s="35">
        <f t="shared" si="162"/>
        <v>435</v>
      </c>
      <c r="AG2102" s="17" t="str">
        <f t="shared" si="163"/>
        <v>1 anos 2 meses 10 dias</v>
      </c>
    </row>
    <row r="2103" spans="1:33" ht="11.25" customHeight="1" x14ac:dyDescent="0.2">
      <c r="A2103" s="8" t="s">
        <v>9</v>
      </c>
      <c r="B2103" s="8" t="s">
        <v>13</v>
      </c>
      <c r="C2103" s="22" t="s">
        <v>19</v>
      </c>
      <c r="D2103" s="37">
        <v>2023</v>
      </c>
      <c r="E2103" s="12" t="s">
        <v>307</v>
      </c>
      <c r="F2103" s="8" t="s">
        <v>308</v>
      </c>
      <c r="G2103" s="85" t="s">
        <v>8038</v>
      </c>
      <c r="H2103" s="78" t="s">
        <v>8039</v>
      </c>
      <c r="I2103" s="14" t="s">
        <v>8040</v>
      </c>
      <c r="J2103" s="14" t="s">
        <v>14943</v>
      </c>
      <c r="K2103" s="14" t="s">
        <v>29</v>
      </c>
      <c r="L2103" s="15" t="s">
        <v>30</v>
      </c>
      <c r="M2103" s="7" t="s">
        <v>9427</v>
      </c>
      <c r="N2103" s="15" t="s">
        <v>2115</v>
      </c>
      <c r="O2103" s="15" t="s">
        <v>7897</v>
      </c>
      <c r="P2103" s="15" t="s">
        <v>2518</v>
      </c>
      <c r="Q2103" s="15" t="s">
        <v>2523</v>
      </c>
      <c r="R2103" s="20">
        <v>32580</v>
      </c>
      <c r="S2103" s="20">
        <v>45065</v>
      </c>
      <c r="T2103" s="20">
        <v>45657</v>
      </c>
      <c r="U2103" s="20"/>
      <c r="V2103" s="20"/>
      <c r="W2103" s="20"/>
      <c r="X2103" s="17"/>
      <c r="Y2103" s="17"/>
      <c r="Z2103" s="20"/>
      <c r="AA2103" s="18">
        <f t="shared" ca="1" si="160"/>
        <v>36</v>
      </c>
      <c r="AB2103" s="19" t="s">
        <v>7878</v>
      </c>
      <c r="AC2103" s="35" t="str">
        <f t="shared" si="164"/>
        <v>1 anos 7 meses 12 dias</v>
      </c>
      <c r="AD2103" s="35" t="str">
        <f ca="1">IF(AND(V2103="",T2103&lt;TODAY()),"Contrato Encerrado",IF(AND(V2103="",T2103&gt;TODAY()),DATEDIF(TODAY(),T2103,"Y")&amp;" anos"&amp;" "&amp;DATEDIF(TODAY(),T2103,"YM")&amp;" meses"&amp;" "&amp;DATEDIF(TODAY(),T2103,"MD")&amp;" dias",IF(AND(X2103="",V2103&lt;TODAY()),"Contrato Encerrado",IF(AND(X2103="",V2103&gt;TODAY()),DATEDIF(TODAY(),V2103,"Y")&amp;" anos"&amp;" "&amp;DATEDIF(TODAY(),V2103,"YM")&amp;" meses"&amp;" "&amp;DATEDIF(TODAY(),V2103,"MD")&amp;" dias",IF(AND(Z2103="",X2103&lt;TODAY()),"Contrato Encerrado",IF(AND(Z2103="",X2103&gt;TODAY()),DATEDIF(TODAY(),X2103,"Y")&amp;" anos"&amp;" "&amp;DATEDIF(TODAY(),X2103,"YM")&amp;" meses"&amp;" "&amp;DATEDIF(TODAY(),X2103,"MD")&amp;" dias",IF(AND(Z2103&lt;&gt;””,Z2103&lt;TODAY()),"Contrato Encerrado",IF(AND(Z2103&lt;&gt;"",Z2103&gt;TODAY()),DATEDIF(TODAY(),Z2103,"Y")&amp;" anos"&amp;" "&amp;DATEDIF(TODAY(),Z2103,"YM")&amp;" meses"&amp;" "&amp;DATEDIF(TODAY(),Z2103,"MD")&amp;" dias"))))))))</f>
        <v>Contrato Encerrado</v>
      </c>
      <c r="AE2103" s="35">
        <f t="shared" si="161"/>
        <v>592</v>
      </c>
      <c r="AF2103" s="35">
        <f t="shared" si="162"/>
        <v>138</v>
      </c>
      <c r="AG2103" s="17" t="str">
        <f t="shared" si="163"/>
        <v>0 anos 4 meses 17 dias</v>
      </c>
    </row>
    <row r="2104" spans="1:33" ht="11.25" customHeight="1" x14ac:dyDescent="0.2">
      <c r="A2104" s="8" t="s">
        <v>9</v>
      </c>
      <c r="B2104" s="8" t="s">
        <v>13</v>
      </c>
      <c r="C2104" s="22" t="s">
        <v>23</v>
      </c>
      <c r="D2104" s="37">
        <v>2023</v>
      </c>
      <c r="E2104" s="12" t="s">
        <v>9437</v>
      </c>
      <c r="F2104" s="8" t="s">
        <v>9438</v>
      </c>
      <c r="G2104" s="77" t="s">
        <v>9721</v>
      </c>
      <c r="H2104" s="78" t="s">
        <v>9722</v>
      </c>
      <c r="I2104" s="14" t="s">
        <v>9723</v>
      </c>
      <c r="J2104" s="14" t="s">
        <v>14943</v>
      </c>
      <c r="K2104" s="14" t="s">
        <v>29</v>
      </c>
      <c r="L2104" s="15" t="s">
        <v>30</v>
      </c>
      <c r="M2104" s="7" t="s">
        <v>9427</v>
      </c>
      <c r="N2104" s="15" t="s">
        <v>9724</v>
      </c>
      <c r="O2104" s="15" t="s">
        <v>8788</v>
      </c>
      <c r="P2104" s="15" t="s">
        <v>2518</v>
      </c>
      <c r="Q2104" s="15" t="s">
        <v>4109</v>
      </c>
      <c r="R2104" s="20">
        <v>37446</v>
      </c>
      <c r="S2104" s="20">
        <v>45187</v>
      </c>
      <c r="T2104" s="20">
        <v>45471</v>
      </c>
      <c r="U2104" s="20"/>
      <c r="V2104" s="20"/>
      <c r="W2104" s="20"/>
      <c r="X2104" s="17"/>
      <c r="Y2104" s="17"/>
      <c r="Z2104" s="20"/>
      <c r="AA2104" s="18">
        <f t="shared" ca="1" si="160"/>
        <v>23</v>
      </c>
      <c r="AB2104" s="21" t="s">
        <v>7877</v>
      </c>
      <c r="AC2104" s="35" t="str">
        <f t="shared" si="164"/>
        <v>0 anos 9 meses 10 dias</v>
      </c>
      <c r="AD2104" s="35" t="str">
        <f ca="1">IF(AND(V2104="",T2104&lt;TODAY()),"Contrato Encerrado",IF(AND(V2104="",T2104&gt;TODAY()),DATEDIF(TODAY(),T2104,"Y")&amp;" anos"&amp;" "&amp;DATEDIF(TODAY(),T2104,"YM")&amp;" meses"&amp;" "&amp;DATEDIF(TODAY(),T2104,"MD")&amp;" dias",IF(AND(X2104="",V2104&lt;TODAY()),"Contrato Encerrado",IF(AND(X2104="",V2104&gt;TODAY()),DATEDIF(TODAY(),V2104,"Y")&amp;" anos"&amp;" "&amp;DATEDIF(TODAY(),V2104,"YM")&amp;" meses"&amp;" "&amp;DATEDIF(TODAY(),V2104,"MD")&amp;" dias",IF(AND(Z2104="",X2104&lt;TODAY()),"Contrato Encerrado",IF(AND(Z2104="",X2104&gt;TODAY()),DATEDIF(TODAY(),X2104,"Y")&amp;" anos"&amp;" "&amp;DATEDIF(TODAY(),X2104,"YM")&amp;" meses"&amp;" "&amp;DATEDIF(TODAY(),X2104,"MD")&amp;" dias",IF(AND(Z2104&lt;&gt;””,Z2104&lt;TODAY()),"Contrato Encerrado",IF(AND(Z2104&lt;&gt;"",Z2104&gt;TODAY()),DATEDIF(TODAY(),Z2104,"Y")&amp;" anos"&amp;" "&amp;DATEDIF(TODAY(),Z2104,"YM")&amp;" meses"&amp;" "&amp;DATEDIF(TODAY(),Z2104,"MD")&amp;" dias"))))))))</f>
        <v>Contrato Encerrado</v>
      </c>
      <c r="AE2104" s="35">
        <f t="shared" si="161"/>
        <v>284</v>
      </c>
      <c r="AF2104" s="35">
        <f t="shared" si="162"/>
        <v>446</v>
      </c>
      <c r="AG2104" s="17" t="str">
        <f t="shared" si="163"/>
        <v>1 anos 2 meses 21 dias</v>
      </c>
    </row>
    <row r="2105" spans="1:33" ht="11.25" customHeight="1" x14ac:dyDescent="0.2">
      <c r="A2105" s="8" t="s">
        <v>9</v>
      </c>
      <c r="B2105" s="8" t="s">
        <v>13</v>
      </c>
      <c r="C2105" s="22" t="s">
        <v>21</v>
      </c>
      <c r="D2105" s="35">
        <v>2025</v>
      </c>
      <c r="E2105" s="12" t="s">
        <v>1708</v>
      </c>
      <c r="F2105" s="8" t="s">
        <v>1709</v>
      </c>
      <c r="G2105" s="14" t="s">
        <v>17403</v>
      </c>
      <c r="H2105" s="8" t="s">
        <v>17404</v>
      </c>
      <c r="I2105" s="14" t="s">
        <v>16917</v>
      </c>
      <c r="J2105" s="14" t="s">
        <v>10</v>
      </c>
      <c r="K2105" s="14" t="s">
        <v>29</v>
      </c>
      <c r="L2105" s="15" t="s">
        <v>30</v>
      </c>
      <c r="M2105" s="7" t="s">
        <v>16153</v>
      </c>
      <c r="N2105" s="15" t="s">
        <v>8931</v>
      </c>
      <c r="O2105" s="15" t="s">
        <v>9560</v>
      </c>
      <c r="P2105" s="15" t="s">
        <v>2518</v>
      </c>
      <c r="Q2105" s="15" t="s">
        <v>2523</v>
      </c>
      <c r="R2105" s="20">
        <v>37774</v>
      </c>
      <c r="S2105" s="20">
        <v>45883</v>
      </c>
      <c r="T2105" s="70">
        <v>46247</v>
      </c>
      <c r="U2105" s="20"/>
      <c r="V2105" s="20"/>
      <c r="W2105" s="20"/>
      <c r="X2105" s="17"/>
      <c r="Y2105" s="17"/>
      <c r="Z2105" s="20"/>
      <c r="AA2105" s="21">
        <f t="shared" ca="1" si="160"/>
        <v>22</v>
      </c>
      <c r="AB2105" s="20" t="s">
        <v>7877</v>
      </c>
      <c r="AC2105" s="35" t="str">
        <f t="shared" si="164"/>
        <v>0 anos 11 meses 30 dias</v>
      </c>
      <c r="AD2105" s="35" t="str">
        <f ca="1">IF(AND(V2105="",T2105&lt;TODAY()),"Contrato Encerrado",IF(AND(V2105="",T2105&gt;TODAY()),DATEDIF(TODAY(),T2105,"Y")&amp;" anos"&amp;" "&amp;DATEDIF(TODAY(),T2105,"YM")&amp;" meses"&amp;" "&amp;DATEDIF(TODAY(),T2105,"MD")&amp;" dias",IF(AND(X2105="",V2105&lt;TODAY()),"Contrato Encerrado",IF(AND(X2105="",V2105&gt;TODAY()),DATEDIF(TODAY(),V2105,"Y")&amp;" anos"&amp;" "&amp;DATEDIF(TODAY(),V2105,"YM")&amp;" meses"&amp;" "&amp;DATEDIF(TODAY(),V2105,"MD")&amp;" dias",IF(AND(Z2105="",X2105&lt;TODAY()),"Contrato Encerrado",IF(AND(Z2105="",X2105&gt;TODAY()),DATEDIF(TODAY(),X2105,"Y")&amp;" anos"&amp;" "&amp;DATEDIF(TODAY(),X2105,"YM")&amp;" meses"&amp;" "&amp;DATEDIF(TODAY(),X2105,"MD")&amp;" dias",IF(AND(Z2105&lt;&gt;””,Z2105&lt;TODAY()),"Contrato Encerrado",IF(AND(Z2105&lt;&gt;"",Z2105&gt;TODAY()),DATEDIF(TODAY(),Z2105,"Y")&amp;" anos"&amp;" "&amp;DATEDIF(TODAY(),Z2105,"YM")&amp;" meses"&amp;" "&amp;DATEDIF(TODAY(),Z2105,"MD")&amp;" dias"))))))))</f>
        <v>0 anos 10 meses 6 dias</v>
      </c>
      <c r="AE2105" s="35">
        <f t="shared" si="161"/>
        <v>364</v>
      </c>
      <c r="AF2105" s="35">
        <f t="shared" si="162"/>
        <v>366</v>
      </c>
      <c r="AG2105" s="17" t="str">
        <f t="shared" si="163"/>
        <v>0 anos 11 meses 31 dias</v>
      </c>
    </row>
    <row r="2106" spans="1:33" ht="11.25" customHeight="1" x14ac:dyDescent="0.2">
      <c r="A2106" s="8" t="s">
        <v>9</v>
      </c>
      <c r="B2106" s="8" t="s">
        <v>13</v>
      </c>
      <c r="C2106" s="22" t="s">
        <v>17</v>
      </c>
      <c r="D2106" s="37">
        <v>2023</v>
      </c>
      <c r="E2106" s="23" t="s">
        <v>79</v>
      </c>
      <c r="F2106" s="8" t="s">
        <v>80</v>
      </c>
      <c r="G2106" s="77" t="s">
        <v>6674</v>
      </c>
      <c r="H2106" s="78" t="s">
        <v>6675</v>
      </c>
      <c r="I2106" s="9" t="s">
        <v>6676</v>
      </c>
      <c r="J2106" s="14" t="s">
        <v>1302</v>
      </c>
      <c r="K2106" s="9" t="s">
        <v>29</v>
      </c>
      <c r="L2106" s="24" t="s">
        <v>30</v>
      </c>
      <c r="M2106" s="7" t="s">
        <v>9427</v>
      </c>
      <c r="N2106" s="24" t="s">
        <v>2114</v>
      </c>
      <c r="O2106" s="24"/>
      <c r="P2106" s="24" t="s">
        <v>2518</v>
      </c>
      <c r="Q2106" s="24" t="s">
        <v>2523</v>
      </c>
      <c r="R2106" s="17">
        <v>34860</v>
      </c>
      <c r="S2106" s="17">
        <v>45048</v>
      </c>
      <c r="T2106" s="31">
        <v>45657</v>
      </c>
      <c r="U2106" s="20"/>
      <c r="V2106" s="20"/>
      <c r="W2106" s="17"/>
      <c r="X2106" s="17"/>
      <c r="Y2106" s="17"/>
      <c r="Z2106" s="20"/>
      <c r="AA2106" s="18">
        <f t="shared" ca="1" si="160"/>
        <v>30</v>
      </c>
      <c r="AB2106" s="19" t="s">
        <v>7878</v>
      </c>
      <c r="AC2106" s="35" t="str">
        <f t="shared" si="164"/>
        <v>1 anos 7 meses 29 dias</v>
      </c>
      <c r="AD2106" s="35" t="str">
        <f ca="1">IF(AND(V2106="",T2106&lt;TODAY()),"Contrato Encerrado",IF(AND(V2106="",T2106&gt;TODAY()),DATEDIF(TODAY(),T2106,"Y")&amp;" anos"&amp;" "&amp;DATEDIF(TODAY(),T2106,"YM")&amp;" meses"&amp;" "&amp;DATEDIF(TODAY(),T2106,"MD")&amp;" dias",IF(AND(X2106="",V2106&lt;TODAY()),"Contrato Encerrado",IF(AND(X2106="",V2106&gt;TODAY()),DATEDIF(TODAY(),V2106,"Y")&amp;" anos"&amp;" "&amp;DATEDIF(TODAY(),V2106,"YM")&amp;" meses"&amp;" "&amp;DATEDIF(TODAY(),V2106,"MD")&amp;" dias",IF(AND(Z2106="",X2106&lt;TODAY()),"Contrato Encerrado",IF(AND(Z2106="",X2106&gt;TODAY()),DATEDIF(TODAY(),X2106,"Y")&amp;" anos"&amp;" "&amp;DATEDIF(TODAY(),X2106,"YM")&amp;" meses"&amp;" "&amp;DATEDIF(TODAY(),X2106,"MD")&amp;" dias",IF(AND(Z2106&lt;&gt;””,Z2106&lt;TODAY()),"Contrato Encerrado",IF(AND(Z2106&lt;&gt;"",Z2106&gt;TODAY()),DATEDIF(TODAY(),Z2106,"Y")&amp;" anos"&amp;" "&amp;DATEDIF(TODAY(),Z2106,"YM")&amp;" meses"&amp;" "&amp;DATEDIF(TODAY(),Z2106,"MD")&amp;" dias"))))))))</f>
        <v>Contrato Encerrado</v>
      </c>
      <c r="AE2106" s="35">
        <f t="shared" si="161"/>
        <v>609</v>
      </c>
      <c r="AF2106" s="35">
        <f t="shared" si="162"/>
        <v>121</v>
      </c>
      <c r="AG2106" s="17" t="str">
        <f t="shared" si="163"/>
        <v>0 anos 3 meses 30 dias</v>
      </c>
    </row>
    <row r="2107" spans="1:33" ht="11.25" customHeight="1" x14ac:dyDescent="0.2">
      <c r="A2107" s="8" t="s">
        <v>9</v>
      </c>
      <c r="B2107" s="8" t="s">
        <v>13</v>
      </c>
      <c r="C2107" s="22" t="s">
        <v>17</v>
      </c>
      <c r="D2107" s="37">
        <v>2023</v>
      </c>
      <c r="E2107" s="23" t="s">
        <v>157</v>
      </c>
      <c r="F2107" s="8" t="s">
        <v>158</v>
      </c>
      <c r="G2107" s="77" t="s">
        <v>6677</v>
      </c>
      <c r="H2107" s="78" t="s">
        <v>6678</v>
      </c>
      <c r="I2107" s="9" t="s">
        <v>6679</v>
      </c>
      <c r="J2107" s="14" t="s">
        <v>14943</v>
      </c>
      <c r="K2107" s="9" t="s">
        <v>29</v>
      </c>
      <c r="L2107" s="24" t="s">
        <v>30</v>
      </c>
      <c r="M2107" s="7" t="s">
        <v>9427</v>
      </c>
      <c r="N2107" s="24" t="s">
        <v>4159</v>
      </c>
      <c r="O2107" s="24"/>
      <c r="P2107" s="24" t="s">
        <v>2518</v>
      </c>
      <c r="Q2107" s="24" t="s">
        <v>4109</v>
      </c>
      <c r="R2107" s="17">
        <v>32652</v>
      </c>
      <c r="S2107" s="17">
        <v>45040</v>
      </c>
      <c r="T2107" s="31">
        <v>45419</v>
      </c>
      <c r="U2107" s="17"/>
      <c r="V2107" s="31"/>
      <c r="W2107" s="17"/>
      <c r="X2107" s="17"/>
      <c r="Y2107" s="17"/>
      <c r="Z2107" s="31"/>
      <c r="AA2107" s="18">
        <f t="shared" ca="1" si="160"/>
        <v>36</v>
      </c>
      <c r="AB2107" s="19" t="s">
        <v>7878</v>
      </c>
      <c r="AC2107" s="35" t="str">
        <f t="shared" si="164"/>
        <v>1 anos 0 meses 13 dias</v>
      </c>
      <c r="AD2107" s="35" t="str">
        <f ca="1">IF(AND(V2107="",T2107&lt;TODAY()),"Contrato Encerrado",IF(AND(V2107="",T2107&gt;TODAY()),DATEDIF(TODAY(),T2107,"Y")&amp;" anos"&amp;" "&amp;DATEDIF(TODAY(),T2107,"YM")&amp;" meses"&amp;" "&amp;DATEDIF(TODAY(),T2107,"MD")&amp;" dias",IF(AND(X2107="",V2107&lt;TODAY()),"Contrato Encerrado",IF(AND(X2107="",V2107&gt;TODAY()),DATEDIF(TODAY(),V2107,"Y")&amp;" anos"&amp;" "&amp;DATEDIF(TODAY(),V2107,"YM")&amp;" meses"&amp;" "&amp;DATEDIF(TODAY(),V2107,"MD")&amp;" dias",IF(AND(Z2107="",X2107&lt;TODAY()),"Contrato Encerrado",IF(AND(Z2107="",X2107&gt;TODAY()),DATEDIF(TODAY(),X2107,"Y")&amp;" anos"&amp;" "&amp;DATEDIF(TODAY(),X2107,"YM")&amp;" meses"&amp;" "&amp;DATEDIF(TODAY(),X2107,"MD")&amp;" dias",IF(AND(Z2107&lt;&gt;””,Z2107&lt;TODAY()),"Contrato Encerrado",IF(AND(Z2107&lt;&gt;"",Z2107&gt;TODAY()),DATEDIF(TODAY(),Z2107,"Y")&amp;" anos"&amp;" "&amp;DATEDIF(TODAY(),Z2107,"YM")&amp;" meses"&amp;" "&amp;DATEDIF(TODAY(),Z2107,"MD")&amp;" dias"))))))))</f>
        <v>Contrato Encerrado</v>
      </c>
      <c r="AE2107" s="35">
        <f t="shared" si="161"/>
        <v>379</v>
      </c>
      <c r="AF2107" s="35">
        <f t="shared" si="162"/>
        <v>351</v>
      </c>
      <c r="AG2107" s="17" t="str">
        <f t="shared" si="163"/>
        <v>0 anos 11 meses 16 dias</v>
      </c>
    </row>
    <row r="2108" spans="1:33" ht="11.25" customHeight="1" x14ac:dyDescent="0.2">
      <c r="A2108" s="8" t="s">
        <v>9</v>
      </c>
      <c r="B2108" s="8" t="s">
        <v>13</v>
      </c>
      <c r="C2108" s="22" t="s">
        <v>21</v>
      </c>
      <c r="D2108" s="37">
        <v>2023</v>
      </c>
      <c r="E2108" s="12" t="s">
        <v>157</v>
      </c>
      <c r="F2108" s="8" t="s">
        <v>158</v>
      </c>
      <c r="G2108" s="77" t="s">
        <v>9030</v>
      </c>
      <c r="H2108" s="78" t="s">
        <v>9031</v>
      </c>
      <c r="I2108" s="14" t="s">
        <v>9032</v>
      </c>
      <c r="J2108" s="67" t="s">
        <v>1302</v>
      </c>
      <c r="K2108" s="14" t="s">
        <v>29</v>
      </c>
      <c r="L2108" s="15" t="s">
        <v>30</v>
      </c>
      <c r="M2108" s="7" t="s">
        <v>9427</v>
      </c>
      <c r="N2108" s="15" t="s">
        <v>2101</v>
      </c>
      <c r="O2108" s="15" t="s">
        <v>8927</v>
      </c>
      <c r="P2108" s="15" t="s">
        <v>2518</v>
      </c>
      <c r="Q2108" s="15" t="s">
        <v>2521</v>
      </c>
      <c r="R2108" s="20">
        <v>29747</v>
      </c>
      <c r="S2108" s="20">
        <v>45127</v>
      </c>
      <c r="T2108" s="70">
        <v>45777</v>
      </c>
      <c r="U2108" s="70"/>
      <c r="V2108" s="20"/>
      <c r="W2108" s="20"/>
      <c r="X2108" s="17"/>
      <c r="Y2108" s="17"/>
      <c r="Z2108" s="20"/>
      <c r="AA2108" s="18">
        <f t="shared" ca="1" si="160"/>
        <v>44</v>
      </c>
      <c r="AB2108" s="21" t="s">
        <v>7878</v>
      </c>
      <c r="AC2108" s="35" t="str">
        <f t="shared" si="164"/>
        <v>1 anos 9 meses 10 dias</v>
      </c>
      <c r="AD2108" s="35" t="str">
        <f ca="1">IF(AND(V2108="",T2108&lt;TODAY()),"Contrato Encerrado",IF(AND(V2108="",T2108&gt;TODAY()),DATEDIF(TODAY(),T2108,"Y")&amp;" anos"&amp;" "&amp;DATEDIF(TODAY(),T2108,"YM")&amp;" meses"&amp;" "&amp;DATEDIF(TODAY(),T2108,"MD")&amp;" dias",IF(AND(X2108="",V2108&lt;TODAY()),"Contrato Encerrado",IF(AND(X2108="",V2108&gt;TODAY()),DATEDIF(TODAY(),V2108,"Y")&amp;" anos"&amp;" "&amp;DATEDIF(TODAY(),V2108,"YM")&amp;" meses"&amp;" "&amp;DATEDIF(TODAY(),V2108,"MD")&amp;" dias",IF(AND(Z2108="",X2108&lt;TODAY()),"Contrato Encerrado",IF(AND(Z2108="",X2108&gt;TODAY()),DATEDIF(TODAY(),X2108,"Y")&amp;" anos"&amp;" "&amp;DATEDIF(TODAY(),X2108,"YM")&amp;" meses"&amp;" "&amp;DATEDIF(TODAY(),X2108,"MD")&amp;" dias",IF(AND(Z2108&lt;&gt;””,Z2108&lt;TODAY()),"Contrato Encerrado",IF(AND(Z2108&lt;&gt;"",Z2108&gt;TODAY()),DATEDIF(TODAY(),Z2108,"Y")&amp;" anos"&amp;" "&amp;DATEDIF(TODAY(),Z2108,"YM")&amp;" meses"&amp;" "&amp;DATEDIF(TODAY(),Z2108,"MD")&amp;" dias"))))))))</f>
        <v>Contrato Encerrado</v>
      </c>
      <c r="AE2108" s="35">
        <f t="shared" si="161"/>
        <v>650</v>
      </c>
      <c r="AF2108" s="35">
        <f t="shared" si="162"/>
        <v>80</v>
      </c>
      <c r="AG2108" s="17" t="str">
        <f t="shared" si="163"/>
        <v>0 anos 2 meses 20 dias</v>
      </c>
    </row>
    <row r="2109" spans="1:33" ht="11.25" customHeight="1" x14ac:dyDescent="0.2">
      <c r="A2109" s="8" t="s">
        <v>9</v>
      </c>
      <c r="B2109" s="8" t="s">
        <v>13</v>
      </c>
      <c r="C2109" s="22" t="s">
        <v>17</v>
      </c>
      <c r="D2109" s="37">
        <v>2025</v>
      </c>
      <c r="E2109" s="12" t="s">
        <v>307</v>
      </c>
      <c r="F2109" s="8" t="s">
        <v>308</v>
      </c>
      <c r="G2109" s="9" t="s">
        <v>16628</v>
      </c>
      <c r="H2109" s="8" t="s">
        <v>16629</v>
      </c>
      <c r="I2109" s="14" t="s">
        <v>16630</v>
      </c>
      <c r="J2109" s="14" t="s">
        <v>10</v>
      </c>
      <c r="K2109" s="14" t="s">
        <v>29</v>
      </c>
      <c r="L2109" s="15" t="s">
        <v>30</v>
      </c>
      <c r="M2109" s="7" t="s">
        <v>9427</v>
      </c>
      <c r="N2109" s="15" t="s">
        <v>2115</v>
      </c>
      <c r="O2109" s="15" t="s">
        <v>10152</v>
      </c>
      <c r="P2109" s="15" t="s">
        <v>2518</v>
      </c>
      <c r="Q2109" s="15" t="s">
        <v>2523</v>
      </c>
      <c r="R2109" s="20">
        <v>39134</v>
      </c>
      <c r="S2109" s="20">
        <v>45789</v>
      </c>
      <c r="T2109" s="20">
        <v>46153</v>
      </c>
      <c r="U2109" s="20"/>
      <c r="V2109" s="20"/>
      <c r="W2109" s="20"/>
      <c r="X2109" s="17"/>
      <c r="Y2109" s="17"/>
      <c r="Z2109" s="20"/>
      <c r="AA2109" s="18">
        <f t="shared" ca="1" si="160"/>
        <v>18</v>
      </c>
      <c r="AB2109" s="15" t="s">
        <v>7878</v>
      </c>
      <c r="AC2109" s="35" t="str">
        <f t="shared" si="164"/>
        <v>0 anos 11 meses 29 dias</v>
      </c>
      <c r="AD2109" s="35" t="str">
        <f ca="1">IF(AND(V2109="",T2109&lt;TODAY()),"Contrato Encerrado",IF(AND(V2109="",T2109&gt;TODAY()),DATEDIF(TODAY(),T2109,"Y")&amp;" anos"&amp;" "&amp;DATEDIF(TODAY(),T2109,"YM")&amp;" meses"&amp;" "&amp;DATEDIF(TODAY(),T2109,"MD")&amp;" dias",IF(AND(X2109="",V2109&lt;TODAY()),"Contrato Encerrado",IF(AND(X2109="",V2109&gt;TODAY()),DATEDIF(TODAY(),V2109,"Y")&amp;" anos"&amp;" "&amp;DATEDIF(TODAY(),V2109,"YM")&amp;" meses"&amp;" "&amp;DATEDIF(TODAY(),V2109,"MD")&amp;" dias",IF(AND(Z2109="",X2109&lt;TODAY()),"Contrato Encerrado",IF(AND(Z2109="",X2109&gt;TODAY()),DATEDIF(TODAY(),X2109,"Y")&amp;" anos"&amp;" "&amp;DATEDIF(TODAY(),X2109,"YM")&amp;" meses"&amp;" "&amp;DATEDIF(TODAY(),X2109,"MD")&amp;" dias",IF(AND(Z2109&lt;&gt;””,Z2109&lt;TODAY()),"Contrato Encerrado",IF(AND(Z2109&lt;&gt;"",Z2109&gt;TODAY()),DATEDIF(TODAY(),Z2109,"Y")&amp;" anos"&amp;" "&amp;DATEDIF(TODAY(),Z2109,"YM")&amp;" meses"&amp;" "&amp;DATEDIF(TODAY(),Z2109,"MD")&amp;" dias"))))))))</f>
        <v>0 anos 7 meses 4 dias</v>
      </c>
      <c r="AE2109" s="35">
        <f t="shared" si="161"/>
        <v>364</v>
      </c>
      <c r="AF2109" s="35">
        <f t="shared" si="162"/>
        <v>366</v>
      </c>
      <c r="AG2109" s="17" t="str">
        <f t="shared" si="163"/>
        <v>0 anos 11 meses 31 dias</v>
      </c>
    </row>
    <row r="2110" spans="1:33" ht="11.25" customHeight="1" x14ac:dyDescent="0.2">
      <c r="A2110" s="8" t="s">
        <v>9</v>
      </c>
      <c r="B2110" s="8" t="s">
        <v>13</v>
      </c>
      <c r="C2110" s="22" t="s">
        <v>20</v>
      </c>
      <c r="D2110" s="37">
        <v>2023</v>
      </c>
      <c r="E2110" s="23" t="s">
        <v>157</v>
      </c>
      <c r="F2110" s="8" t="s">
        <v>158</v>
      </c>
      <c r="G2110" s="77" t="s">
        <v>8450</v>
      </c>
      <c r="H2110" s="78" t="s">
        <v>8451</v>
      </c>
      <c r="I2110" s="9" t="s">
        <v>8452</v>
      </c>
      <c r="J2110" s="14" t="s">
        <v>14943</v>
      </c>
      <c r="K2110" s="9" t="s">
        <v>29</v>
      </c>
      <c r="L2110" s="24" t="s">
        <v>30</v>
      </c>
      <c r="M2110" s="7" t="s">
        <v>9427</v>
      </c>
      <c r="N2110" s="24" t="s">
        <v>2101</v>
      </c>
      <c r="O2110" s="24" t="s">
        <v>7895</v>
      </c>
      <c r="P2110" s="24" t="s">
        <v>2518</v>
      </c>
      <c r="Q2110" s="24" t="s">
        <v>4109</v>
      </c>
      <c r="R2110" s="17">
        <v>34346</v>
      </c>
      <c r="S2110" s="17">
        <v>45105</v>
      </c>
      <c r="T2110" s="114">
        <v>45454</v>
      </c>
      <c r="U2110" s="17"/>
      <c r="V2110" s="17"/>
      <c r="W2110" s="17"/>
      <c r="X2110" s="17"/>
      <c r="Y2110" s="17"/>
      <c r="Z2110" s="17"/>
      <c r="AA2110" s="18">
        <f t="shared" ca="1" si="160"/>
        <v>31</v>
      </c>
      <c r="AB2110" s="18" t="s">
        <v>7878</v>
      </c>
      <c r="AC2110" s="35" t="str">
        <f t="shared" si="164"/>
        <v>0 anos 11 meses 14 dias</v>
      </c>
      <c r="AD2110" s="35" t="str">
        <f ca="1">IF(AND(V2110="",T2110&lt;TODAY()),"Contrato Encerrado",IF(AND(V2110="",T2110&gt;TODAY()),DATEDIF(TODAY(),T2110,"Y")&amp;" anos"&amp;" "&amp;DATEDIF(TODAY(),T2110,"YM")&amp;" meses"&amp;" "&amp;DATEDIF(TODAY(),T2110,"MD")&amp;" dias",IF(AND(X2110="",V2110&lt;TODAY()),"Contrato Encerrado",IF(AND(X2110="",V2110&gt;TODAY()),DATEDIF(TODAY(),V2110,"Y")&amp;" anos"&amp;" "&amp;DATEDIF(TODAY(),V2110,"YM")&amp;" meses"&amp;" "&amp;DATEDIF(TODAY(),V2110,"MD")&amp;" dias",IF(AND(Z2110="",X2110&lt;TODAY()),"Contrato Encerrado",IF(AND(Z2110="",X2110&gt;TODAY()),DATEDIF(TODAY(),X2110,"Y")&amp;" anos"&amp;" "&amp;DATEDIF(TODAY(),X2110,"YM")&amp;" meses"&amp;" "&amp;DATEDIF(TODAY(),X2110,"MD")&amp;" dias",IF(AND(Z2110&lt;&gt;””,Z2110&lt;TODAY()),"Contrato Encerrado",IF(AND(Z2110&lt;&gt;"",Z2110&gt;TODAY()),DATEDIF(TODAY(),Z2110,"Y")&amp;" anos"&amp;" "&amp;DATEDIF(TODAY(),Z2110,"YM")&amp;" meses"&amp;" "&amp;DATEDIF(TODAY(),Z2110,"MD")&amp;" dias"))))))))</f>
        <v>Contrato Encerrado</v>
      </c>
      <c r="AE2110" s="35">
        <f t="shared" si="161"/>
        <v>349</v>
      </c>
      <c r="AF2110" s="35">
        <f t="shared" si="162"/>
        <v>381</v>
      </c>
      <c r="AG2110" s="17" t="str">
        <f t="shared" si="163"/>
        <v>1 anos 0 meses 15 dias</v>
      </c>
    </row>
    <row r="2111" spans="1:33" ht="11.25" customHeight="1" x14ac:dyDescent="0.2">
      <c r="A2111" s="8" t="s">
        <v>9</v>
      </c>
      <c r="B2111" s="8" t="s">
        <v>13</v>
      </c>
      <c r="C2111" s="22" t="s">
        <v>22</v>
      </c>
      <c r="D2111" s="35">
        <v>2025</v>
      </c>
      <c r="E2111" s="12" t="s">
        <v>157</v>
      </c>
      <c r="F2111" s="8" t="s">
        <v>158</v>
      </c>
      <c r="G2111" s="14" t="s">
        <v>18004</v>
      </c>
      <c r="H2111" s="8" t="s">
        <v>18005</v>
      </c>
      <c r="I2111" s="14" t="s">
        <v>18006</v>
      </c>
      <c r="J2111" s="14" t="s">
        <v>10</v>
      </c>
      <c r="K2111" s="14" t="s">
        <v>29</v>
      </c>
      <c r="L2111" s="15" t="s">
        <v>30</v>
      </c>
      <c r="M2111" s="7" t="s">
        <v>16153</v>
      </c>
      <c r="N2111" s="15" t="s">
        <v>2101</v>
      </c>
      <c r="O2111" s="15" t="s">
        <v>17131</v>
      </c>
      <c r="P2111" s="15" t="s">
        <v>2518</v>
      </c>
      <c r="Q2111" s="15" t="s">
        <v>4109</v>
      </c>
      <c r="R2111" s="20">
        <v>38850</v>
      </c>
      <c r="S2111" s="30">
        <v>45880</v>
      </c>
      <c r="T2111" s="20">
        <v>46244</v>
      </c>
      <c r="U2111" s="21"/>
      <c r="V2111" s="15"/>
      <c r="W2111" s="35"/>
      <c r="X2111" s="17"/>
      <c r="Y2111" s="17"/>
      <c r="Z2111" s="183"/>
      <c r="AA2111" s="21">
        <f t="shared" ca="1" si="160"/>
        <v>19</v>
      </c>
      <c r="AB2111" s="35" t="s">
        <v>7878</v>
      </c>
      <c r="AC2111" s="35" t="str">
        <f t="shared" si="164"/>
        <v>0 anos 11 meses 30 dias</v>
      </c>
      <c r="AD2111" s="35" t="str">
        <f ca="1">IF(AND(V2111="",T2111&lt;TODAY()),"Contrato Encerrado",IF(AND(V2111="",T2111&gt;TODAY()),DATEDIF(TODAY(),T2111,"Y")&amp;" anos"&amp;" "&amp;DATEDIF(TODAY(),T2111,"YM")&amp;" meses"&amp;" "&amp;DATEDIF(TODAY(),T2111,"MD")&amp;" dias",IF(AND(X2111="",V2111&lt;TODAY()),"Contrato Encerrado",IF(AND(X2111="",V2111&gt;TODAY()),DATEDIF(TODAY(),V2111,"Y")&amp;" anos"&amp;" "&amp;DATEDIF(TODAY(),V2111,"YM")&amp;" meses"&amp;" "&amp;DATEDIF(TODAY(),V2111,"MD")&amp;" dias",IF(AND(Z2111="",X2111&lt;TODAY()),"Contrato Encerrado",IF(AND(Z2111="",X2111&gt;TODAY()),DATEDIF(TODAY(),X2111,"Y")&amp;" anos"&amp;" "&amp;DATEDIF(TODAY(),X2111,"YM")&amp;" meses"&amp;" "&amp;DATEDIF(TODAY(),X2111,"MD")&amp;" dias",IF(AND(Z2111&lt;&gt;””,Z2111&lt;TODAY()),"Contrato Encerrado",IF(AND(Z2111&lt;&gt;"",Z2111&gt;TODAY()),DATEDIF(TODAY(),Z2111,"Y")&amp;" anos"&amp;" "&amp;DATEDIF(TODAY(),Z2111,"YM")&amp;" meses"&amp;" "&amp;DATEDIF(TODAY(),Z2111,"MD")&amp;" dias"))))))))</f>
        <v>0 anos 10 meses 3 dias</v>
      </c>
      <c r="AE2111" s="35">
        <f t="shared" si="161"/>
        <v>364</v>
      </c>
      <c r="AF2111" s="35">
        <f t="shared" si="162"/>
        <v>366</v>
      </c>
      <c r="AG2111" s="17" t="str">
        <f t="shared" si="163"/>
        <v>0 anos 11 meses 31 dias</v>
      </c>
    </row>
    <row r="2112" spans="1:33" s="61" customFormat="1" ht="11.25" customHeight="1" x14ac:dyDescent="0.2">
      <c r="A2112" s="8" t="s">
        <v>9</v>
      </c>
      <c r="B2112" s="8" t="s">
        <v>13</v>
      </c>
      <c r="C2112" s="22" t="s">
        <v>16</v>
      </c>
      <c r="D2112" s="37">
        <v>2023</v>
      </c>
      <c r="E2112" s="23" t="s">
        <v>795</v>
      </c>
      <c r="F2112" s="8" t="s">
        <v>796</v>
      </c>
      <c r="G2112" s="77" t="s">
        <v>6680</v>
      </c>
      <c r="H2112" s="78" t="s">
        <v>6681</v>
      </c>
      <c r="I2112" s="9" t="s">
        <v>6682</v>
      </c>
      <c r="J2112" s="14" t="s">
        <v>1302</v>
      </c>
      <c r="K2112" s="9" t="s">
        <v>29</v>
      </c>
      <c r="L2112" s="24" t="s">
        <v>30</v>
      </c>
      <c r="M2112" s="7" t="s">
        <v>9427</v>
      </c>
      <c r="N2112" s="24" t="s">
        <v>3212</v>
      </c>
      <c r="O2112" s="24"/>
      <c r="P2112" s="24" t="s">
        <v>2518</v>
      </c>
      <c r="Q2112" s="24" t="s">
        <v>2523</v>
      </c>
      <c r="R2112" s="31">
        <v>37928</v>
      </c>
      <c r="S2112" s="17">
        <v>45005</v>
      </c>
      <c r="T2112" s="17">
        <v>45040</v>
      </c>
      <c r="U2112" s="17"/>
      <c r="V2112" s="17"/>
      <c r="W2112" s="17"/>
      <c r="X2112" s="17"/>
      <c r="Y2112" s="17"/>
      <c r="Z2112" s="17"/>
      <c r="AA2112" s="18">
        <f t="shared" ref="AA2112:AA2174" ca="1" si="165">DATEDIF(R2112,TODAY(),"Y")</f>
        <v>21</v>
      </c>
      <c r="AB2112" s="19" t="s">
        <v>7878</v>
      </c>
      <c r="AC2112" s="35" t="str">
        <f t="shared" si="164"/>
        <v>0 anos 1 meses 4 dias</v>
      </c>
      <c r="AD2112" s="35" t="str">
        <f ca="1">IF(AND(V2112="",T2112&lt;TODAY()),"Contrato Encerrado",IF(AND(V2112="",T2112&gt;TODAY()),DATEDIF(TODAY(),T2112,"Y")&amp;" anos"&amp;" "&amp;DATEDIF(TODAY(),T2112,"YM")&amp;" meses"&amp;" "&amp;DATEDIF(TODAY(),T2112,"MD")&amp;" dias",IF(AND(X2112="",V2112&lt;TODAY()),"Contrato Encerrado",IF(AND(X2112="",V2112&gt;TODAY()),DATEDIF(TODAY(),V2112,"Y")&amp;" anos"&amp;" "&amp;DATEDIF(TODAY(),V2112,"YM")&amp;" meses"&amp;" "&amp;DATEDIF(TODAY(),V2112,"MD")&amp;" dias",IF(AND(Z2112="",X2112&lt;TODAY()),"Contrato Encerrado",IF(AND(Z2112="",X2112&gt;TODAY()),DATEDIF(TODAY(),X2112,"Y")&amp;" anos"&amp;" "&amp;DATEDIF(TODAY(),X2112,"YM")&amp;" meses"&amp;" "&amp;DATEDIF(TODAY(),X2112,"MD")&amp;" dias",IF(AND(Z2112&lt;&gt;””,Z2112&lt;TODAY()),"Contrato Encerrado",IF(AND(Z2112&lt;&gt;"",Z2112&gt;TODAY()),DATEDIF(TODAY(),Z2112,"Y")&amp;" anos"&amp;" "&amp;DATEDIF(TODAY(),Z2112,"YM")&amp;" meses"&amp;" "&amp;DATEDIF(TODAY(),Z2112,"MD")&amp;" dias"))))))))</f>
        <v>Contrato Encerrado</v>
      </c>
      <c r="AE2112" s="35">
        <f t="shared" ref="AE2112:AE2174" si="166">SUM((T2112-S2112)+(V2112-U2112)+(X2112-W2112)+(Z2112-Y2112))</f>
        <v>35</v>
      </c>
      <c r="AF2112" s="35">
        <f t="shared" ref="AF2112:AF2174" si="167">730-AE2112</f>
        <v>695</v>
      </c>
      <c r="AG2112" s="17" t="str">
        <f t="shared" ref="AG2112:AG2174" si="168">IF(AF2112&gt;0,DATEDIF(0,AF2112,"Y")&amp; " anos"&amp; " "&amp;DATEDIF(0,AF2112,"YM")&amp; " meses"&amp; " "&amp;DATEDIF(0,AF2112,"MD")&amp; " dias","ESTÁGIO COMPLETOU 2 ANOS")</f>
        <v>1 anos 10 meses 25 dias</v>
      </c>
    </row>
    <row r="2113" spans="1:33" ht="11.25" customHeight="1" x14ac:dyDescent="0.2">
      <c r="A2113" s="8" t="s">
        <v>9</v>
      </c>
      <c r="B2113" s="8" t="s">
        <v>13</v>
      </c>
      <c r="C2113" s="22" t="s">
        <v>24</v>
      </c>
      <c r="D2113" s="37">
        <v>2023</v>
      </c>
      <c r="E2113" s="12" t="s">
        <v>157</v>
      </c>
      <c r="F2113" s="8" t="s">
        <v>158</v>
      </c>
      <c r="G2113" s="77" t="s">
        <v>10327</v>
      </c>
      <c r="H2113" s="78" t="s">
        <v>10328</v>
      </c>
      <c r="I2113" s="14" t="s">
        <v>10329</v>
      </c>
      <c r="J2113" s="14" t="s">
        <v>1302</v>
      </c>
      <c r="K2113" s="14" t="s">
        <v>29</v>
      </c>
      <c r="L2113" s="15" t="s">
        <v>30</v>
      </c>
      <c r="M2113" s="7" t="s">
        <v>9427</v>
      </c>
      <c r="N2113" s="15" t="s">
        <v>2101</v>
      </c>
      <c r="O2113" s="15" t="s">
        <v>7885</v>
      </c>
      <c r="P2113" s="15" t="s">
        <v>2518</v>
      </c>
      <c r="Q2113" s="15" t="s">
        <v>4109</v>
      </c>
      <c r="R2113" s="20">
        <v>37679</v>
      </c>
      <c r="S2113" s="20">
        <v>45215</v>
      </c>
      <c r="T2113" s="20">
        <v>45580</v>
      </c>
      <c r="U2113" s="20"/>
      <c r="V2113" s="20"/>
      <c r="W2113" s="20"/>
      <c r="X2113" s="17"/>
      <c r="Y2113" s="17"/>
      <c r="Z2113" s="20"/>
      <c r="AA2113" s="18">
        <f t="shared" ca="1" si="165"/>
        <v>22</v>
      </c>
      <c r="AB2113" s="21" t="s">
        <v>7878</v>
      </c>
      <c r="AC2113" s="35" t="str">
        <f t="shared" si="164"/>
        <v>0 anos 11 meses 29 dias</v>
      </c>
      <c r="AD2113" s="35" t="str">
        <f ca="1">IF(AND(V2113="",T2113&lt;TODAY()),"Contrato Encerrado",IF(AND(V2113="",T2113&gt;TODAY()),DATEDIF(TODAY(),T2113,"Y")&amp;" anos"&amp;" "&amp;DATEDIF(TODAY(),T2113,"YM")&amp;" meses"&amp;" "&amp;DATEDIF(TODAY(),T2113,"MD")&amp;" dias",IF(AND(X2113="",V2113&lt;TODAY()),"Contrato Encerrado",IF(AND(X2113="",V2113&gt;TODAY()),DATEDIF(TODAY(),V2113,"Y")&amp;" anos"&amp;" "&amp;DATEDIF(TODAY(),V2113,"YM")&amp;" meses"&amp;" "&amp;DATEDIF(TODAY(),V2113,"MD")&amp;" dias",IF(AND(Z2113="",X2113&lt;TODAY()),"Contrato Encerrado",IF(AND(Z2113="",X2113&gt;TODAY()),DATEDIF(TODAY(),X2113,"Y")&amp;" anos"&amp;" "&amp;DATEDIF(TODAY(),X2113,"YM")&amp;" meses"&amp;" "&amp;DATEDIF(TODAY(),X2113,"MD")&amp;" dias",IF(AND(Z2113&lt;&gt;””,Z2113&lt;TODAY()),"Contrato Encerrado",IF(AND(Z2113&lt;&gt;"",Z2113&gt;TODAY()),DATEDIF(TODAY(),Z2113,"Y")&amp;" anos"&amp;" "&amp;DATEDIF(TODAY(),Z2113,"YM")&amp;" meses"&amp;" "&amp;DATEDIF(TODAY(),Z2113,"MD")&amp;" dias"))))))))</f>
        <v>Contrato Encerrado</v>
      </c>
      <c r="AE2113" s="35">
        <f t="shared" si="166"/>
        <v>365</v>
      </c>
      <c r="AF2113" s="35">
        <f t="shared" si="167"/>
        <v>365</v>
      </c>
      <c r="AG2113" s="17" t="str">
        <f t="shared" si="168"/>
        <v>0 anos 11 meses 30 dias</v>
      </c>
    </row>
    <row r="2114" spans="1:33" ht="11.25" customHeight="1" x14ac:dyDescent="0.2">
      <c r="A2114" s="8" t="s">
        <v>9</v>
      </c>
      <c r="B2114" s="10" t="s">
        <v>13</v>
      </c>
      <c r="C2114" s="11" t="s">
        <v>22</v>
      </c>
      <c r="D2114" s="36">
        <v>2022</v>
      </c>
      <c r="E2114" s="12" t="s">
        <v>79</v>
      </c>
      <c r="F2114" s="8" t="s">
        <v>80</v>
      </c>
      <c r="G2114" s="77" t="s">
        <v>1230</v>
      </c>
      <c r="H2114" s="78" t="s">
        <v>1231</v>
      </c>
      <c r="I2114" s="14" t="s">
        <v>1232</v>
      </c>
      <c r="J2114" s="14" t="s">
        <v>1302</v>
      </c>
      <c r="K2114" s="14" t="s">
        <v>29</v>
      </c>
      <c r="L2114" s="15" t="s">
        <v>30</v>
      </c>
      <c r="M2114" s="7" t="s">
        <v>9427</v>
      </c>
      <c r="N2114" s="15" t="s">
        <v>2103</v>
      </c>
      <c r="O2114" s="16"/>
      <c r="P2114" s="16" t="s">
        <v>2517</v>
      </c>
      <c r="Q2114" s="16" t="s">
        <v>2522</v>
      </c>
      <c r="R2114" s="31">
        <v>35296</v>
      </c>
      <c r="S2114" s="31">
        <v>44418</v>
      </c>
      <c r="T2114" s="31">
        <v>45131</v>
      </c>
      <c r="U2114" s="31"/>
      <c r="V2114" s="31"/>
      <c r="W2114" s="31"/>
      <c r="X2114" s="17"/>
      <c r="Y2114" s="17"/>
      <c r="Z2114" s="31"/>
      <c r="AA2114" s="18">
        <f t="shared" ca="1" si="165"/>
        <v>29</v>
      </c>
      <c r="AB2114" s="19" t="s">
        <v>7878</v>
      </c>
      <c r="AC2114" s="35" t="str">
        <f t="shared" ref="AC2114:AC2177" si="169">DATEDIF($S2114,$Z2114-($U2114-$T2114)-($W2114-$V2114)-($Y2114-$X2114),"Y")&amp; " anos"&amp; " "&amp;DATEDIF($S2114,$Z2114-($U2114-$T2114)-($W2114-$V2114)-($Y2114-$X2114),"YM")&amp; " meses"&amp; " "&amp;DATEDIF($S2114,$Z2114-($U2114-$T2114)-($W2114-$V2114)-($Y2114-$X2114),"MD")&amp; " dias"</f>
        <v>1 anos 11 meses 14 dias</v>
      </c>
      <c r="AD2114" s="35" t="str">
        <f ca="1">IF(AND(V2114="",T2114&lt;TODAY()),"Contrato Encerrado",IF(AND(V2114="",T2114&gt;TODAY()),DATEDIF(TODAY(),T2114,"Y")&amp;" anos"&amp;" "&amp;DATEDIF(TODAY(),T2114,"YM")&amp;" meses"&amp;" "&amp;DATEDIF(TODAY(),T2114,"MD")&amp;" dias",IF(AND(X2114="",V2114&lt;TODAY()),"Contrato Encerrado",IF(AND(X2114="",V2114&gt;TODAY()),DATEDIF(TODAY(),V2114,"Y")&amp;" anos"&amp;" "&amp;DATEDIF(TODAY(),V2114,"YM")&amp;" meses"&amp;" "&amp;DATEDIF(TODAY(),V2114,"MD")&amp;" dias",IF(AND(Z2114="",X2114&lt;TODAY()),"Contrato Encerrado",IF(AND(Z2114="",X2114&gt;TODAY()),DATEDIF(TODAY(),X2114,"Y")&amp;" anos"&amp;" "&amp;DATEDIF(TODAY(),X2114,"YM")&amp;" meses"&amp;" "&amp;DATEDIF(TODAY(),X2114,"MD")&amp;" dias",IF(AND(Z2114&lt;&gt;””,Z2114&lt;TODAY()),"Contrato Encerrado",IF(AND(Z2114&lt;&gt;"",Z2114&gt;TODAY()),DATEDIF(TODAY(),Z2114,"Y")&amp;" anos"&amp;" "&amp;DATEDIF(TODAY(),Z2114,"YM")&amp;" meses"&amp;" "&amp;DATEDIF(TODAY(),Z2114,"MD")&amp;" dias"))))))))</f>
        <v>Contrato Encerrado</v>
      </c>
      <c r="AE2114" s="35">
        <f t="shared" si="166"/>
        <v>713</v>
      </c>
      <c r="AF2114" s="35">
        <f t="shared" si="167"/>
        <v>17</v>
      </c>
      <c r="AG2114" s="17" t="str">
        <f t="shared" si="168"/>
        <v>0 anos 0 meses 17 dias</v>
      </c>
    </row>
    <row r="2115" spans="1:33" ht="11.25" customHeight="1" x14ac:dyDescent="0.2">
      <c r="A2115" s="10" t="s">
        <v>9</v>
      </c>
      <c r="B2115" s="10" t="s">
        <v>13</v>
      </c>
      <c r="C2115" s="11" t="s">
        <v>17</v>
      </c>
      <c r="D2115" s="36">
        <v>2021</v>
      </c>
      <c r="E2115" s="13" t="s">
        <v>157</v>
      </c>
      <c r="F2115" s="10" t="s">
        <v>158</v>
      </c>
      <c r="G2115" s="83" t="s">
        <v>3545</v>
      </c>
      <c r="H2115" s="84" t="s">
        <v>3546</v>
      </c>
      <c r="I2115" s="13" t="s">
        <v>3547</v>
      </c>
      <c r="J2115" s="14" t="s">
        <v>1302</v>
      </c>
      <c r="K2115" s="13" t="s">
        <v>29</v>
      </c>
      <c r="L2115" s="25" t="s">
        <v>81</v>
      </c>
      <c r="M2115" s="7" t="s">
        <v>82</v>
      </c>
      <c r="N2115" s="26" t="s">
        <v>4113</v>
      </c>
      <c r="O2115" s="27"/>
      <c r="P2115" s="26" t="s">
        <v>2517</v>
      </c>
      <c r="Q2115" s="26" t="s">
        <v>2522</v>
      </c>
      <c r="R2115" s="31">
        <v>37909</v>
      </c>
      <c r="S2115" s="31">
        <v>44327</v>
      </c>
      <c r="T2115" s="111">
        <v>44440</v>
      </c>
      <c r="U2115" s="31"/>
      <c r="V2115" s="31"/>
      <c r="W2115" s="31"/>
      <c r="X2115" s="17"/>
      <c r="Y2115" s="17"/>
      <c r="Z2115" s="31"/>
      <c r="AA2115" s="18">
        <f t="shared" ca="1" si="165"/>
        <v>21</v>
      </c>
      <c r="AB2115" s="19" t="s">
        <v>7878</v>
      </c>
      <c r="AC2115" s="35" t="str">
        <f t="shared" si="169"/>
        <v>0 anos 3 meses 21 dias</v>
      </c>
      <c r="AD2115" s="35" t="str">
        <f ca="1">IF(AND(V2115="",T2115&lt;TODAY()),"Contrato Encerrado",IF(AND(V2115="",T2115&gt;TODAY()),DATEDIF(TODAY(),T2115,"Y")&amp;" anos"&amp;" "&amp;DATEDIF(TODAY(),T2115,"YM")&amp;" meses"&amp;" "&amp;DATEDIF(TODAY(),T2115,"MD")&amp;" dias",IF(AND(X2115="",V2115&lt;TODAY()),"Contrato Encerrado",IF(AND(X2115="",V2115&gt;TODAY()),DATEDIF(TODAY(),V2115,"Y")&amp;" anos"&amp;" "&amp;DATEDIF(TODAY(),V2115,"YM")&amp;" meses"&amp;" "&amp;DATEDIF(TODAY(),V2115,"MD")&amp;" dias",IF(AND(Z2115="",X2115&lt;TODAY()),"Contrato Encerrado",IF(AND(Z2115="",X2115&gt;TODAY()),DATEDIF(TODAY(),X2115,"Y")&amp;" anos"&amp;" "&amp;DATEDIF(TODAY(),X2115,"YM")&amp;" meses"&amp;" "&amp;DATEDIF(TODAY(),X2115,"MD")&amp;" dias",IF(AND(Z2115&lt;&gt;””,Z2115&lt;TODAY()),"Contrato Encerrado",IF(AND(Z2115&lt;&gt;"",Z2115&gt;TODAY()),DATEDIF(TODAY(),Z2115,"Y")&amp;" anos"&amp;" "&amp;DATEDIF(TODAY(),Z2115,"YM")&amp;" meses"&amp;" "&amp;DATEDIF(TODAY(),Z2115,"MD")&amp;" dias"))))))))</f>
        <v>Contrato Encerrado</v>
      </c>
      <c r="AE2115" s="35">
        <f t="shared" si="166"/>
        <v>113</v>
      </c>
      <c r="AF2115" s="35">
        <f t="shared" si="167"/>
        <v>617</v>
      </c>
      <c r="AG2115" s="17" t="str">
        <f t="shared" si="168"/>
        <v>1 anos 8 meses 8 dias</v>
      </c>
    </row>
    <row r="2116" spans="1:33" ht="11.25" customHeight="1" x14ac:dyDescent="0.2">
      <c r="A2116" s="8" t="s">
        <v>9</v>
      </c>
      <c r="B2116" s="8" t="s">
        <v>13</v>
      </c>
      <c r="C2116" s="22" t="s">
        <v>17</v>
      </c>
      <c r="D2116" s="37">
        <v>2024</v>
      </c>
      <c r="E2116" s="12" t="s">
        <v>79</v>
      </c>
      <c r="F2116" s="8" t="s">
        <v>80</v>
      </c>
      <c r="G2116" s="77" t="s">
        <v>13291</v>
      </c>
      <c r="H2116" s="78" t="s">
        <v>13292</v>
      </c>
      <c r="I2116" s="14" t="s">
        <v>13293</v>
      </c>
      <c r="J2116" s="74" t="s">
        <v>1302</v>
      </c>
      <c r="K2116" s="14" t="s">
        <v>29</v>
      </c>
      <c r="L2116" s="15" t="s">
        <v>30</v>
      </c>
      <c r="M2116" s="7" t="s">
        <v>9427</v>
      </c>
      <c r="N2116" s="15" t="s">
        <v>2100</v>
      </c>
      <c r="O2116" s="15" t="s">
        <v>10152</v>
      </c>
      <c r="P2116" s="15" t="s">
        <v>2518</v>
      </c>
      <c r="Q2116" s="15" t="s">
        <v>2523</v>
      </c>
      <c r="R2116" s="30">
        <v>36958</v>
      </c>
      <c r="S2116" s="30">
        <v>45390</v>
      </c>
      <c r="T2116" s="30">
        <v>45659</v>
      </c>
      <c r="U2116" s="20"/>
      <c r="V2116" s="20"/>
      <c r="W2116" s="30"/>
      <c r="X2116" s="17"/>
      <c r="Y2116" s="17"/>
      <c r="Z2116" s="20"/>
      <c r="AA2116" s="18">
        <f t="shared" ca="1" si="165"/>
        <v>24</v>
      </c>
      <c r="AB2116" s="15" t="s">
        <v>7878</v>
      </c>
      <c r="AC2116" s="35" t="str">
        <f t="shared" si="169"/>
        <v>0 anos 8 meses 25 dias</v>
      </c>
      <c r="AD2116" s="35" t="str">
        <f ca="1">IF(AND(V2116="",T2116&lt;TODAY()),"Contrato Encerrado",IF(AND(V2116="",T2116&gt;TODAY()),DATEDIF(TODAY(),T2116,"Y")&amp;" anos"&amp;" "&amp;DATEDIF(TODAY(),T2116,"YM")&amp;" meses"&amp;" "&amp;DATEDIF(TODAY(),T2116,"MD")&amp;" dias",IF(AND(X2116="",V2116&lt;TODAY()),"Contrato Encerrado",IF(AND(X2116="",V2116&gt;TODAY()),DATEDIF(TODAY(),V2116,"Y")&amp;" anos"&amp;" "&amp;DATEDIF(TODAY(),V2116,"YM")&amp;" meses"&amp;" "&amp;DATEDIF(TODAY(),V2116,"MD")&amp;" dias",IF(AND(Z2116="",X2116&lt;TODAY()),"Contrato Encerrado",IF(AND(Z2116="",X2116&gt;TODAY()),DATEDIF(TODAY(),X2116,"Y")&amp;" anos"&amp;" "&amp;DATEDIF(TODAY(),X2116,"YM")&amp;" meses"&amp;" "&amp;DATEDIF(TODAY(),X2116,"MD")&amp;" dias",IF(AND(Z2116&lt;&gt;””,Z2116&lt;TODAY()),"Contrato Encerrado",IF(AND(Z2116&lt;&gt;"",Z2116&gt;TODAY()),DATEDIF(TODAY(),Z2116,"Y")&amp;" anos"&amp;" "&amp;DATEDIF(TODAY(),Z2116,"YM")&amp;" meses"&amp;" "&amp;DATEDIF(TODAY(),Z2116,"MD")&amp;" dias"))))))))</f>
        <v>Contrato Encerrado</v>
      </c>
      <c r="AE2116" s="35">
        <f t="shared" si="166"/>
        <v>269</v>
      </c>
      <c r="AF2116" s="35">
        <f t="shared" si="167"/>
        <v>461</v>
      </c>
      <c r="AG2116" s="17" t="str">
        <f t="shared" si="168"/>
        <v>1 anos 3 meses 5 dias</v>
      </c>
    </row>
    <row r="2117" spans="1:33" ht="11.25" customHeight="1" x14ac:dyDescent="0.2">
      <c r="A2117" s="8" t="s">
        <v>9</v>
      </c>
      <c r="B2117" s="10" t="s">
        <v>13</v>
      </c>
      <c r="C2117" s="11" t="s">
        <v>22</v>
      </c>
      <c r="D2117" s="36">
        <v>2022</v>
      </c>
      <c r="E2117" s="12" t="s">
        <v>157</v>
      </c>
      <c r="F2117" s="8" t="s">
        <v>158</v>
      </c>
      <c r="G2117" s="77" t="s">
        <v>1893</v>
      </c>
      <c r="H2117" s="78" t="s">
        <v>1894</v>
      </c>
      <c r="I2117" s="14" t="s">
        <v>1895</v>
      </c>
      <c r="J2117" s="14" t="s">
        <v>14943</v>
      </c>
      <c r="K2117" s="14" t="s">
        <v>29</v>
      </c>
      <c r="L2117" s="15" t="s">
        <v>81</v>
      </c>
      <c r="M2117" s="7" t="s">
        <v>82</v>
      </c>
      <c r="N2117" s="16" t="s">
        <v>4113</v>
      </c>
      <c r="O2117" s="16"/>
      <c r="P2117" s="16" t="s">
        <v>2517</v>
      </c>
      <c r="Q2117" s="16" t="s">
        <v>2522</v>
      </c>
      <c r="R2117" s="31">
        <v>38495</v>
      </c>
      <c r="S2117" s="31">
        <v>44531</v>
      </c>
      <c r="T2117" s="31">
        <v>44943</v>
      </c>
      <c r="U2117" s="31"/>
      <c r="V2117" s="31"/>
      <c r="W2117" s="31"/>
      <c r="X2117" s="17"/>
      <c r="Y2117" s="17"/>
      <c r="Z2117" s="31"/>
      <c r="AA2117" s="18">
        <f t="shared" ca="1" si="165"/>
        <v>20</v>
      </c>
      <c r="AB2117" s="19" t="s">
        <v>7878</v>
      </c>
      <c r="AC2117" s="35" t="str">
        <f t="shared" si="169"/>
        <v>1 anos 1 meses 16 dias</v>
      </c>
      <c r="AD2117" s="35" t="str">
        <f ca="1">IF(AND(V2117="",T2117&lt;TODAY()),"Contrato Encerrado",IF(AND(V2117="",T2117&gt;TODAY()),DATEDIF(TODAY(),T2117,"Y")&amp;" anos"&amp;" "&amp;DATEDIF(TODAY(),T2117,"YM")&amp;" meses"&amp;" "&amp;DATEDIF(TODAY(),T2117,"MD")&amp;" dias",IF(AND(X2117="",V2117&lt;TODAY()),"Contrato Encerrado",IF(AND(X2117="",V2117&gt;TODAY()),DATEDIF(TODAY(),V2117,"Y")&amp;" anos"&amp;" "&amp;DATEDIF(TODAY(),V2117,"YM")&amp;" meses"&amp;" "&amp;DATEDIF(TODAY(),V2117,"MD")&amp;" dias",IF(AND(Z2117="",X2117&lt;TODAY()),"Contrato Encerrado",IF(AND(Z2117="",X2117&gt;TODAY()),DATEDIF(TODAY(),X2117,"Y")&amp;" anos"&amp;" "&amp;DATEDIF(TODAY(),X2117,"YM")&amp;" meses"&amp;" "&amp;DATEDIF(TODAY(),X2117,"MD")&amp;" dias",IF(AND(Z2117&lt;&gt;””,Z2117&lt;TODAY()),"Contrato Encerrado",IF(AND(Z2117&lt;&gt;"",Z2117&gt;TODAY()),DATEDIF(TODAY(),Z2117,"Y")&amp;" anos"&amp;" "&amp;DATEDIF(TODAY(),Z2117,"YM")&amp;" meses"&amp;" "&amp;DATEDIF(TODAY(),Z2117,"MD")&amp;" dias"))))))))</f>
        <v>Contrato Encerrado</v>
      </c>
      <c r="AE2117" s="35">
        <f t="shared" si="166"/>
        <v>412</v>
      </c>
      <c r="AF2117" s="35">
        <f t="shared" si="167"/>
        <v>318</v>
      </c>
      <c r="AG2117" s="17" t="str">
        <f t="shared" si="168"/>
        <v>0 anos 10 meses 13 dias</v>
      </c>
    </row>
    <row r="2118" spans="1:33" ht="11.25" customHeight="1" x14ac:dyDescent="0.2">
      <c r="A2118" s="8" t="s">
        <v>9</v>
      </c>
      <c r="B2118" s="8" t="s">
        <v>13</v>
      </c>
      <c r="C2118" s="22" t="s">
        <v>17</v>
      </c>
      <c r="D2118" s="37">
        <v>2024</v>
      </c>
      <c r="E2118" s="12" t="s">
        <v>157</v>
      </c>
      <c r="F2118" s="8" t="s">
        <v>158</v>
      </c>
      <c r="G2118" s="77" t="s">
        <v>13294</v>
      </c>
      <c r="H2118" s="78" t="s">
        <v>13295</v>
      </c>
      <c r="I2118" s="14" t="s">
        <v>13296</v>
      </c>
      <c r="J2118" s="14" t="s">
        <v>14943</v>
      </c>
      <c r="K2118" s="14" t="s">
        <v>29</v>
      </c>
      <c r="L2118" s="15" t="s">
        <v>30</v>
      </c>
      <c r="M2118" s="7" t="s">
        <v>9427</v>
      </c>
      <c r="N2118" s="15" t="s">
        <v>4159</v>
      </c>
      <c r="O2118" s="15" t="s">
        <v>11435</v>
      </c>
      <c r="P2118" s="15" t="s">
        <v>2518</v>
      </c>
      <c r="Q2118" s="15" t="s">
        <v>4109</v>
      </c>
      <c r="R2118" s="30">
        <v>34117</v>
      </c>
      <c r="S2118" s="30">
        <v>45334</v>
      </c>
      <c r="T2118" s="30">
        <v>45699</v>
      </c>
      <c r="U2118" s="20"/>
      <c r="V2118" s="20"/>
      <c r="W2118" s="30"/>
      <c r="X2118" s="17"/>
      <c r="Y2118" s="17"/>
      <c r="Z2118" s="20"/>
      <c r="AA2118" s="18">
        <f t="shared" ca="1" si="165"/>
        <v>32</v>
      </c>
      <c r="AB2118" s="15" t="s">
        <v>7878</v>
      </c>
      <c r="AC2118" s="35" t="str">
        <f t="shared" si="169"/>
        <v>0 anos 11 meses 30 dias</v>
      </c>
      <c r="AD2118" s="35" t="str">
        <f ca="1">IF(AND(V2118="",T2118&lt;TODAY()),"Contrato Encerrado",IF(AND(V2118="",T2118&gt;TODAY()),DATEDIF(TODAY(),T2118,"Y")&amp;" anos"&amp;" "&amp;DATEDIF(TODAY(),T2118,"YM")&amp;" meses"&amp;" "&amp;DATEDIF(TODAY(),T2118,"MD")&amp;" dias",IF(AND(X2118="",V2118&lt;TODAY()),"Contrato Encerrado",IF(AND(X2118="",V2118&gt;TODAY()),DATEDIF(TODAY(),V2118,"Y")&amp;" anos"&amp;" "&amp;DATEDIF(TODAY(),V2118,"YM")&amp;" meses"&amp;" "&amp;DATEDIF(TODAY(),V2118,"MD")&amp;" dias",IF(AND(Z2118="",X2118&lt;TODAY()),"Contrato Encerrado",IF(AND(Z2118="",X2118&gt;TODAY()),DATEDIF(TODAY(),X2118,"Y")&amp;" anos"&amp;" "&amp;DATEDIF(TODAY(),X2118,"YM")&amp;" meses"&amp;" "&amp;DATEDIF(TODAY(),X2118,"MD")&amp;" dias",IF(AND(Z2118&lt;&gt;””,Z2118&lt;TODAY()),"Contrato Encerrado",IF(AND(Z2118&lt;&gt;"",Z2118&gt;TODAY()),DATEDIF(TODAY(),Z2118,"Y")&amp;" anos"&amp;" "&amp;DATEDIF(TODAY(),Z2118,"YM")&amp;" meses"&amp;" "&amp;DATEDIF(TODAY(),Z2118,"MD")&amp;" dias"))))))))</f>
        <v>Contrato Encerrado</v>
      </c>
      <c r="AE2118" s="35">
        <f t="shared" si="166"/>
        <v>365</v>
      </c>
      <c r="AF2118" s="35">
        <f t="shared" si="167"/>
        <v>365</v>
      </c>
      <c r="AG2118" s="17" t="str">
        <f t="shared" si="168"/>
        <v>0 anos 11 meses 30 dias</v>
      </c>
    </row>
    <row r="2119" spans="1:33" ht="11.25" customHeight="1" x14ac:dyDescent="0.2">
      <c r="A2119" s="8" t="s">
        <v>9</v>
      </c>
      <c r="B2119" s="8" t="s">
        <v>13</v>
      </c>
      <c r="C2119" s="22" t="s">
        <v>11</v>
      </c>
      <c r="D2119" s="37">
        <v>2024</v>
      </c>
      <c r="E2119" s="12" t="s">
        <v>27</v>
      </c>
      <c r="F2119" s="8" t="s">
        <v>28</v>
      </c>
      <c r="G2119" s="77" t="s">
        <v>11326</v>
      </c>
      <c r="H2119" s="78" t="s">
        <v>11327</v>
      </c>
      <c r="I2119" s="14" t="s">
        <v>11328</v>
      </c>
      <c r="J2119" s="14" t="s">
        <v>1302</v>
      </c>
      <c r="K2119" s="14" t="s">
        <v>29</v>
      </c>
      <c r="L2119" s="15" t="s">
        <v>30</v>
      </c>
      <c r="M2119" s="7" t="s">
        <v>9427</v>
      </c>
      <c r="N2119" s="16" t="s">
        <v>2105</v>
      </c>
      <c r="O2119" s="15" t="s">
        <v>7885</v>
      </c>
      <c r="P2119" s="15" t="s">
        <v>2518</v>
      </c>
      <c r="Q2119" s="15" t="s">
        <v>4109</v>
      </c>
      <c r="R2119" s="20">
        <v>37459</v>
      </c>
      <c r="S2119" s="20">
        <v>45293</v>
      </c>
      <c r="T2119" s="20">
        <v>45595</v>
      </c>
      <c r="U2119" s="20"/>
      <c r="V2119" s="20"/>
      <c r="W2119" s="20"/>
      <c r="X2119" s="17"/>
      <c r="Y2119" s="17"/>
      <c r="Z2119" s="20"/>
      <c r="AA2119" s="18">
        <f t="shared" ca="1" si="165"/>
        <v>23</v>
      </c>
      <c r="AB2119" s="15" t="s">
        <v>7878</v>
      </c>
      <c r="AC2119" s="35" t="str">
        <f t="shared" si="169"/>
        <v>0 anos 9 meses 28 dias</v>
      </c>
      <c r="AD2119" s="35" t="str">
        <f ca="1">IF(AND(V2119="",T2119&lt;TODAY()),"Contrato Encerrado",IF(AND(V2119="",T2119&gt;TODAY()),DATEDIF(TODAY(),T2119,"Y")&amp;" anos"&amp;" "&amp;DATEDIF(TODAY(),T2119,"YM")&amp;" meses"&amp;" "&amp;DATEDIF(TODAY(),T2119,"MD")&amp;" dias",IF(AND(X2119="",V2119&lt;TODAY()),"Contrato Encerrado",IF(AND(X2119="",V2119&gt;TODAY()),DATEDIF(TODAY(),V2119,"Y")&amp;" anos"&amp;" "&amp;DATEDIF(TODAY(),V2119,"YM")&amp;" meses"&amp;" "&amp;DATEDIF(TODAY(),V2119,"MD")&amp;" dias",IF(AND(Z2119="",X2119&lt;TODAY()),"Contrato Encerrado",IF(AND(Z2119="",X2119&gt;TODAY()),DATEDIF(TODAY(),X2119,"Y")&amp;" anos"&amp;" "&amp;DATEDIF(TODAY(),X2119,"YM")&amp;" meses"&amp;" "&amp;DATEDIF(TODAY(),X2119,"MD")&amp;" dias",IF(AND(Z2119&lt;&gt;””,Z2119&lt;TODAY()),"Contrato Encerrado",IF(AND(Z2119&lt;&gt;"",Z2119&gt;TODAY()),DATEDIF(TODAY(),Z2119,"Y")&amp;" anos"&amp;" "&amp;DATEDIF(TODAY(),Z2119,"YM")&amp;" meses"&amp;" "&amp;DATEDIF(TODAY(),Z2119,"MD")&amp;" dias"))))))))</f>
        <v>Contrato Encerrado</v>
      </c>
      <c r="AE2119" s="35">
        <f t="shared" si="166"/>
        <v>302</v>
      </c>
      <c r="AF2119" s="35">
        <f t="shared" si="167"/>
        <v>428</v>
      </c>
      <c r="AG2119" s="17" t="str">
        <f t="shared" si="168"/>
        <v>1 anos 2 meses 3 dias</v>
      </c>
    </row>
    <row r="2120" spans="1:33" ht="11.25" customHeight="1" x14ac:dyDescent="0.2">
      <c r="A2120" s="10" t="s">
        <v>9</v>
      </c>
      <c r="B2120" s="10" t="s">
        <v>13</v>
      </c>
      <c r="C2120" s="11" t="s">
        <v>16</v>
      </c>
      <c r="D2120" s="36">
        <v>2021</v>
      </c>
      <c r="E2120" s="13" t="s">
        <v>79</v>
      </c>
      <c r="F2120" s="10" t="s">
        <v>80</v>
      </c>
      <c r="G2120" s="83" t="s">
        <v>3548</v>
      </c>
      <c r="H2120" s="84" t="s">
        <v>3549</v>
      </c>
      <c r="I2120" s="13" t="s">
        <v>3550</v>
      </c>
      <c r="J2120" s="14" t="s">
        <v>1302</v>
      </c>
      <c r="K2120" s="13" t="s">
        <v>29</v>
      </c>
      <c r="L2120" s="25" t="s">
        <v>81</v>
      </c>
      <c r="M2120" s="7" t="s">
        <v>82</v>
      </c>
      <c r="N2120" s="26" t="s">
        <v>4113</v>
      </c>
      <c r="O2120" s="26"/>
      <c r="P2120" s="26" t="s">
        <v>2517</v>
      </c>
      <c r="Q2120" s="26" t="s">
        <v>2522</v>
      </c>
      <c r="R2120" s="31">
        <v>38167</v>
      </c>
      <c r="S2120" s="31">
        <v>44287</v>
      </c>
      <c r="T2120" s="31">
        <v>44562</v>
      </c>
      <c r="U2120" s="31"/>
      <c r="V2120" s="31"/>
      <c r="W2120" s="31"/>
      <c r="X2120" s="17"/>
      <c r="Y2120" s="17"/>
      <c r="Z2120" s="31"/>
      <c r="AA2120" s="18">
        <f t="shared" ca="1" si="165"/>
        <v>21</v>
      </c>
      <c r="AB2120" s="19" t="s">
        <v>7877</v>
      </c>
      <c r="AC2120" s="35" t="str">
        <f t="shared" si="169"/>
        <v>0 anos 9 meses 0 dias</v>
      </c>
      <c r="AD2120" s="35" t="str">
        <f ca="1">IF(AND(V2120="",T2120&lt;TODAY()),"Contrato Encerrado",IF(AND(V2120="",T2120&gt;TODAY()),DATEDIF(TODAY(),T2120,"Y")&amp;" anos"&amp;" "&amp;DATEDIF(TODAY(),T2120,"YM")&amp;" meses"&amp;" "&amp;DATEDIF(TODAY(),T2120,"MD")&amp;" dias",IF(AND(X2120="",V2120&lt;TODAY()),"Contrato Encerrado",IF(AND(X2120="",V2120&gt;TODAY()),DATEDIF(TODAY(),V2120,"Y")&amp;" anos"&amp;" "&amp;DATEDIF(TODAY(),V2120,"YM")&amp;" meses"&amp;" "&amp;DATEDIF(TODAY(),V2120,"MD")&amp;" dias",IF(AND(Z2120="",X2120&lt;TODAY()),"Contrato Encerrado",IF(AND(Z2120="",X2120&gt;TODAY()),DATEDIF(TODAY(),X2120,"Y")&amp;" anos"&amp;" "&amp;DATEDIF(TODAY(),X2120,"YM")&amp;" meses"&amp;" "&amp;DATEDIF(TODAY(),X2120,"MD")&amp;" dias",IF(AND(Z2120&lt;&gt;””,Z2120&lt;TODAY()),"Contrato Encerrado",IF(AND(Z2120&lt;&gt;"",Z2120&gt;TODAY()),DATEDIF(TODAY(),Z2120,"Y")&amp;" anos"&amp;" "&amp;DATEDIF(TODAY(),Z2120,"YM")&amp;" meses"&amp;" "&amp;DATEDIF(TODAY(),Z2120,"MD")&amp;" dias"))))))))</f>
        <v>Contrato Encerrado</v>
      </c>
      <c r="AE2120" s="35">
        <f t="shared" si="166"/>
        <v>275</v>
      </c>
      <c r="AF2120" s="35">
        <f t="shared" si="167"/>
        <v>455</v>
      </c>
      <c r="AG2120" s="17" t="str">
        <f t="shared" si="168"/>
        <v>1 anos 2 meses 30 dias</v>
      </c>
    </row>
    <row r="2121" spans="1:33" ht="11.25" customHeight="1" x14ac:dyDescent="0.2">
      <c r="A2121" s="8" t="s">
        <v>9</v>
      </c>
      <c r="B2121" s="8" t="s">
        <v>13</v>
      </c>
      <c r="C2121" s="22" t="s">
        <v>11</v>
      </c>
      <c r="D2121" s="36">
        <v>2025</v>
      </c>
      <c r="E2121" s="12" t="s">
        <v>307</v>
      </c>
      <c r="F2121" s="8" t="s">
        <v>308</v>
      </c>
      <c r="G2121" s="77" t="s">
        <v>15467</v>
      </c>
      <c r="H2121" s="78" t="s">
        <v>15468</v>
      </c>
      <c r="I2121" s="14" t="s">
        <v>15469</v>
      </c>
      <c r="J2121" s="14" t="s">
        <v>10</v>
      </c>
      <c r="K2121" s="14" t="s">
        <v>29</v>
      </c>
      <c r="L2121" s="15" t="s">
        <v>30</v>
      </c>
      <c r="M2121" s="7" t="s">
        <v>9427</v>
      </c>
      <c r="N2121" s="15" t="s">
        <v>2100</v>
      </c>
      <c r="O2121" s="15" t="s">
        <v>7944</v>
      </c>
      <c r="P2121" s="15" t="s">
        <v>2518</v>
      </c>
      <c r="Q2121" s="15" t="s">
        <v>2523</v>
      </c>
      <c r="R2121" s="20">
        <v>37845</v>
      </c>
      <c r="S2121" s="20">
        <v>45677</v>
      </c>
      <c r="T2121" s="20" t="s">
        <v>15171</v>
      </c>
      <c r="U2121" s="20"/>
      <c r="V2121" s="20"/>
      <c r="W2121" s="20"/>
      <c r="X2121" s="17"/>
      <c r="Y2121" s="17"/>
      <c r="Z2121" s="20"/>
      <c r="AA2121" s="18">
        <f t="shared" ca="1" si="165"/>
        <v>22</v>
      </c>
      <c r="AB2121" s="15" t="s">
        <v>7878</v>
      </c>
      <c r="AC2121" s="35" t="str">
        <f t="shared" si="169"/>
        <v>0 anos 11 meses 30 dias</v>
      </c>
      <c r="AD2121" s="35" t="str">
        <f ca="1">IF(AND(V2121="",T2121&lt;TODAY()),"Contrato Encerrado",IF(AND(V2121="",T2121&gt;TODAY()),DATEDIF(TODAY(),T2121,"Y")&amp;" anos"&amp;" "&amp;DATEDIF(TODAY(),T2121,"YM")&amp;" meses"&amp;" "&amp;DATEDIF(TODAY(),T2121,"MD")&amp;" dias",IF(AND(X2121="",V2121&lt;TODAY()),"Contrato Encerrado",IF(AND(X2121="",V2121&gt;TODAY()),DATEDIF(TODAY(),V2121,"Y")&amp;" anos"&amp;" "&amp;DATEDIF(TODAY(),V2121,"YM")&amp;" meses"&amp;" "&amp;DATEDIF(TODAY(),V2121,"MD")&amp;" dias",IF(AND(Z2121="",X2121&lt;TODAY()),"Contrato Encerrado",IF(AND(Z2121="",X2121&gt;TODAY()),DATEDIF(TODAY(),X2121,"Y")&amp;" anos"&amp;" "&amp;DATEDIF(TODAY(),X2121,"YM")&amp;" meses"&amp;" "&amp;DATEDIF(TODAY(),X2121,"MD")&amp;" dias",IF(AND(Z2121&lt;&gt;””,Z2121&lt;TODAY()),"Contrato Encerrado",IF(AND(Z2121&lt;&gt;"",Z2121&gt;TODAY()),DATEDIF(TODAY(),Z2121,"Y")&amp;" anos"&amp;" "&amp;DATEDIF(TODAY(),Z2121,"YM")&amp;" meses"&amp;" "&amp;DATEDIF(TODAY(),Z2121,"MD")&amp;" dias"))))))))</f>
        <v>0 anos 3 meses 12 dias</v>
      </c>
      <c r="AE2121" s="35">
        <f t="shared" si="166"/>
        <v>364</v>
      </c>
      <c r="AF2121" s="35">
        <f t="shared" si="167"/>
        <v>366</v>
      </c>
      <c r="AG2121" s="17" t="str">
        <f t="shared" si="168"/>
        <v>0 anos 11 meses 31 dias</v>
      </c>
    </row>
    <row r="2122" spans="1:33" ht="11.25" customHeight="1" x14ac:dyDescent="0.2">
      <c r="A2122" s="8" t="s">
        <v>9</v>
      </c>
      <c r="B2122" s="8" t="s">
        <v>13</v>
      </c>
      <c r="C2122" s="22" t="s">
        <v>23</v>
      </c>
      <c r="D2122" s="37">
        <v>2024</v>
      </c>
      <c r="E2122" s="12" t="s">
        <v>307</v>
      </c>
      <c r="F2122" s="8" t="s">
        <v>308</v>
      </c>
      <c r="G2122" s="77" t="s">
        <v>14650</v>
      </c>
      <c r="H2122" s="78" t="s">
        <v>14651</v>
      </c>
      <c r="I2122" s="14" t="s">
        <v>14652</v>
      </c>
      <c r="J2122" s="14" t="s">
        <v>10</v>
      </c>
      <c r="K2122" s="14" t="s">
        <v>29</v>
      </c>
      <c r="L2122" s="15" t="s">
        <v>30</v>
      </c>
      <c r="M2122" s="7" t="s">
        <v>9427</v>
      </c>
      <c r="N2122" s="15" t="s">
        <v>4578</v>
      </c>
      <c r="O2122" s="15" t="s">
        <v>10152</v>
      </c>
      <c r="P2122" s="15" t="s">
        <v>2518</v>
      </c>
      <c r="Q2122" s="15" t="s">
        <v>2523</v>
      </c>
      <c r="R2122" s="20">
        <v>38515</v>
      </c>
      <c r="S2122" s="20">
        <v>45572</v>
      </c>
      <c r="T2122" s="70">
        <v>45936</v>
      </c>
      <c r="U2122" s="20"/>
      <c r="V2122" s="20"/>
      <c r="W2122" s="34"/>
      <c r="X2122" s="17"/>
      <c r="Y2122" s="17"/>
      <c r="Z2122" s="20"/>
      <c r="AA2122" s="18">
        <f t="shared" ca="1" si="165"/>
        <v>20</v>
      </c>
      <c r="AB2122" s="35" t="s">
        <v>7878</v>
      </c>
      <c r="AC2122" s="35" t="str">
        <f t="shared" si="169"/>
        <v>0 anos 11 meses 29 dias</v>
      </c>
      <c r="AD2122" s="35" t="str">
        <f ca="1">IF(AND(V2122="",T2122&lt;TODAY()),"Contrato Encerrado",IF(AND(V2122="",T2122&gt;TODAY()),DATEDIF(TODAY(),T2122,"Y")&amp;" anos"&amp;" "&amp;DATEDIF(TODAY(),T2122,"YM")&amp;" meses"&amp;" "&amp;DATEDIF(TODAY(),T2122,"MD")&amp;" dias",IF(AND(X2122="",V2122&lt;TODAY()),"Contrato Encerrado",IF(AND(X2122="",V2122&gt;TODAY()),DATEDIF(TODAY(),V2122,"Y")&amp;" anos"&amp;" "&amp;DATEDIF(TODAY(),V2122,"YM")&amp;" meses"&amp;" "&amp;DATEDIF(TODAY(),V2122,"MD")&amp;" dias",IF(AND(Z2122="",X2122&lt;TODAY()),"Contrato Encerrado",IF(AND(Z2122="",X2122&gt;TODAY()),DATEDIF(TODAY(),X2122,"Y")&amp;" anos"&amp;" "&amp;DATEDIF(TODAY(),X2122,"YM")&amp;" meses"&amp;" "&amp;DATEDIF(TODAY(),X2122,"MD")&amp;" dias",IF(AND(Z2122&lt;&gt;””,Z2122&lt;TODAY()),"Contrato Encerrado",IF(AND(Z2122&lt;&gt;"",Z2122&gt;TODAY()),DATEDIF(TODAY(),Z2122,"Y")&amp;" anos"&amp;" "&amp;DATEDIF(TODAY(),Z2122,"YM")&amp;" meses"&amp;" "&amp;DATEDIF(TODAY(),Z2122,"MD")&amp;" dias"))))))))</f>
        <v>Contrato Encerrado</v>
      </c>
      <c r="AE2122" s="35">
        <f t="shared" si="166"/>
        <v>364</v>
      </c>
      <c r="AF2122" s="35">
        <f t="shared" si="167"/>
        <v>366</v>
      </c>
      <c r="AG2122" s="17" t="str">
        <f t="shared" si="168"/>
        <v>0 anos 11 meses 31 dias</v>
      </c>
    </row>
    <row r="2123" spans="1:33" ht="11.25" customHeight="1" x14ac:dyDescent="0.2">
      <c r="A2123" s="8" t="s">
        <v>9</v>
      </c>
      <c r="B2123" s="10" t="s">
        <v>13</v>
      </c>
      <c r="C2123" s="11" t="s">
        <v>22</v>
      </c>
      <c r="D2123" s="36">
        <v>2022</v>
      </c>
      <c r="E2123" s="12" t="s">
        <v>1685</v>
      </c>
      <c r="F2123" s="8" t="s">
        <v>1686</v>
      </c>
      <c r="G2123" s="77" t="s">
        <v>2604</v>
      </c>
      <c r="H2123" s="78" t="s">
        <v>2605</v>
      </c>
      <c r="I2123" s="14" t="s">
        <v>2606</v>
      </c>
      <c r="J2123" s="14" t="s">
        <v>1302</v>
      </c>
      <c r="K2123" s="14" t="s">
        <v>29</v>
      </c>
      <c r="L2123" s="15" t="s">
        <v>81</v>
      </c>
      <c r="M2123" s="7" t="s">
        <v>82</v>
      </c>
      <c r="N2123" s="16" t="s">
        <v>4113</v>
      </c>
      <c r="O2123" s="16"/>
      <c r="P2123" s="16" t="s">
        <v>2518</v>
      </c>
      <c r="Q2123" s="16" t="s">
        <v>2523</v>
      </c>
      <c r="R2123" s="31">
        <v>37608</v>
      </c>
      <c r="S2123" s="31">
        <v>44781</v>
      </c>
      <c r="T2123" s="111">
        <v>44921</v>
      </c>
      <c r="U2123" s="111"/>
      <c r="V2123" s="31"/>
      <c r="W2123" s="31"/>
      <c r="X2123" s="17"/>
      <c r="Y2123" s="17"/>
      <c r="Z2123" s="31"/>
      <c r="AA2123" s="18">
        <f t="shared" ca="1" si="165"/>
        <v>22</v>
      </c>
      <c r="AB2123" s="19" t="s">
        <v>7878</v>
      </c>
      <c r="AC2123" s="35" t="str">
        <f t="shared" si="169"/>
        <v>0 anos 4 meses 18 dias</v>
      </c>
      <c r="AD2123" s="35" t="str">
        <f ca="1">IF(AND(V2123="",T2123&lt;TODAY()),"Contrato Encerrado",IF(AND(V2123="",T2123&gt;TODAY()),DATEDIF(TODAY(),T2123,"Y")&amp;" anos"&amp;" "&amp;DATEDIF(TODAY(),T2123,"YM")&amp;" meses"&amp;" "&amp;DATEDIF(TODAY(),T2123,"MD")&amp;" dias",IF(AND(X2123="",V2123&lt;TODAY()),"Contrato Encerrado",IF(AND(X2123="",V2123&gt;TODAY()),DATEDIF(TODAY(),V2123,"Y")&amp;" anos"&amp;" "&amp;DATEDIF(TODAY(),V2123,"YM")&amp;" meses"&amp;" "&amp;DATEDIF(TODAY(),V2123,"MD")&amp;" dias",IF(AND(Z2123="",X2123&lt;TODAY()),"Contrato Encerrado",IF(AND(Z2123="",X2123&gt;TODAY()),DATEDIF(TODAY(),X2123,"Y")&amp;" anos"&amp;" "&amp;DATEDIF(TODAY(),X2123,"YM")&amp;" meses"&amp;" "&amp;DATEDIF(TODAY(),X2123,"MD")&amp;" dias",IF(AND(Z2123&lt;&gt;””,Z2123&lt;TODAY()),"Contrato Encerrado",IF(AND(Z2123&lt;&gt;"",Z2123&gt;TODAY()),DATEDIF(TODAY(),Z2123,"Y")&amp;" anos"&amp;" "&amp;DATEDIF(TODAY(),Z2123,"YM")&amp;" meses"&amp;" "&amp;DATEDIF(TODAY(),Z2123,"MD")&amp;" dias"))))))))</f>
        <v>Contrato Encerrado</v>
      </c>
      <c r="AE2123" s="35">
        <f t="shared" si="166"/>
        <v>140</v>
      </c>
      <c r="AF2123" s="35">
        <f t="shared" si="167"/>
        <v>590</v>
      </c>
      <c r="AG2123" s="17" t="str">
        <f t="shared" si="168"/>
        <v>1 anos 7 meses 12 dias</v>
      </c>
    </row>
    <row r="2124" spans="1:33" s="61" customFormat="1" ht="11.25" customHeight="1" x14ac:dyDescent="0.2">
      <c r="A2124" s="8" t="s">
        <v>9</v>
      </c>
      <c r="B2124" s="8" t="s">
        <v>13</v>
      </c>
      <c r="C2124" s="22" t="s">
        <v>20</v>
      </c>
      <c r="D2124" s="37">
        <v>2024</v>
      </c>
      <c r="E2124" s="12" t="s">
        <v>27</v>
      </c>
      <c r="F2124" s="8" t="s">
        <v>28</v>
      </c>
      <c r="G2124" s="77" t="s">
        <v>13862</v>
      </c>
      <c r="H2124" s="78" t="s">
        <v>13863</v>
      </c>
      <c r="I2124" s="14" t="s">
        <v>13864</v>
      </c>
      <c r="J2124" s="14" t="s">
        <v>1302</v>
      </c>
      <c r="K2124" s="14" t="s">
        <v>29</v>
      </c>
      <c r="L2124" s="15" t="s">
        <v>30</v>
      </c>
      <c r="M2124" s="7" t="s">
        <v>9427</v>
      </c>
      <c r="N2124" s="16" t="s">
        <v>2105</v>
      </c>
      <c r="O2124" s="15" t="s">
        <v>7885</v>
      </c>
      <c r="P2124" s="15" t="s">
        <v>2518</v>
      </c>
      <c r="Q2124" s="15" t="s">
        <v>4109</v>
      </c>
      <c r="R2124" s="20">
        <v>37499</v>
      </c>
      <c r="S2124" s="20">
        <v>45488</v>
      </c>
      <c r="T2124" s="20">
        <v>45568</v>
      </c>
      <c r="U2124" s="20"/>
      <c r="V2124" s="20"/>
      <c r="W2124" s="20"/>
      <c r="X2124" s="17"/>
      <c r="Y2124" s="17"/>
      <c r="Z2124" s="20"/>
      <c r="AA2124" s="18">
        <f t="shared" ca="1" si="165"/>
        <v>23</v>
      </c>
      <c r="AB2124" s="15" t="s">
        <v>7878</v>
      </c>
      <c r="AC2124" s="35" t="str">
        <f t="shared" si="169"/>
        <v>0 anos 2 meses 18 dias</v>
      </c>
      <c r="AD2124" s="35" t="str">
        <f ca="1">IF(AND(V2124="",T2124&lt;TODAY()),"Contrato Encerrado",IF(AND(V2124="",T2124&gt;TODAY()),DATEDIF(TODAY(),T2124,"Y")&amp;" anos"&amp;" "&amp;DATEDIF(TODAY(),T2124,"YM")&amp;" meses"&amp;" "&amp;DATEDIF(TODAY(),T2124,"MD")&amp;" dias",IF(AND(X2124="",V2124&lt;TODAY()),"Contrato Encerrado",IF(AND(X2124="",V2124&gt;TODAY()),DATEDIF(TODAY(),V2124,"Y")&amp;" anos"&amp;" "&amp;DATEDIF(TODAY(),V2124,"YM")&amp;" meses"&amp;" "&amp;DATEDIF(TODAY(),V2124,"MD")&amp;" dias",IF(AND(Z2124="",X2124&lt;TODAY()),"Contrato Encerrado",IF(AND(Z2124="",X2124&gt;TODAY()),DATEDIF(TODAY(),X2124,"Y")&amp;" anos"&amp;" "&amp;DATEDIF(TODAY(),X2124,"YM")&amp;" meses"&amp;" "&amp;DATEDIF(TODAY(),X2124,"MD")&amp;" dias",IF(AND(Z2124&lt;&gt;””,Z2124&lt;TODAY()),"Contrato Encerrado",IF(AND(Z2124&lt;&gt;"",Z2124&gt;TODAY()),DATEDIF(TODAY(),Z2124,"Y")&amp;" anos"&amp;" "&amp;DATEDIF(TODAY(),Z2124,"YM")&amp;" meses"&amp;" "&amp;DATEDIF(TODAY(),Z2124,"MD")&amp;" dias"))))))))</f>
        <v>Contrato Encerrado</v>
      </c>
      <c r="AE2124" s="35">
        <f t="shared" si="166"/>
        <v>80</v>
      </c>
      <c r="AF2124" s="35">
        <f t="shared" si="167"/>
        <v>650</v>
      </c>
      <c r="AG2124" s="17" t="str">
        <f t="shared" si="168"/>
        <v>1 anos 9 meses 11 dias</v>
      </c>
    </row>
    <row r="2125" spans="1:33" ht="11.25" customHeight="1" x14ac:dyDescent="0.2">
      <c r="A2125" s="8" t="s">
        <v>9</v>
      </c>
      <c r="B2125" s="8" t="s">
        <v>13</v>
      </c>
      <c r="C2125" s="22" t="s">
        <v>14</v>
      </c>
      <c r="D2125" s="37">
        <v>2024</v>
      </c>
      <c r="E2125" s="12" t="s">
        <v>1755</v>
      </c>
      <c r="F2125" s="8" t="s">
        <v>1756</v>
      </c>
      <c r="G2125" s="77" t="s">
        <v>11329</v>
      </c>
      <c r="H2125" s="78" t="s">
        <v>11330</v>
      </c>
      <c r="I2125" s="14" t="s">
        <v>11331</v>
      </c>
      <c r="J2125" s="14" t="s">
        <v>10</v>
      </c>
      <c r="K2125" s="14" t="s">
        <v>29</v>
      </c>
      <c r="L2125" s="15" t="s">
        <v>81</v>
      </c>
      <c r="M2125" s="7" t="s">
        <v>82</v>
      </c>
      <c r="N2125" s="15" t="s">
        <v>4113</v>
      </c>
      <c r="O2125" s="15" t="s">
        <v>8484</v>
      </c>
      <c r="P2125" s="15" t="s">
        <v>2518</v>
      </c>
      <c r="Q2125" s="15" t="s">
        <v>2523</v>
      </c>
      <c r="R2125" s="20">
        <v>38973</v>
      </c>
      <c r="S2125" s="20">
        <v>45327</v>
      </c>
      <c r="T2125" s="20">
        <v>46022</v>
      </c>
      <c r="U2125" s="20"/>
      <c r="V2125" s="20"/>
      <c r="W2125" s="20"/>
      <c r="X2125" s="17"/>
      <c r="Y2125" s="17"/>
      <c r="Z2125" s="20"/>
      <c r="AA2125" s="18">
        <f t="shared" ca="1" si="165"/>
        <v>19</v>
      </c>
      <c r="AB2125" s="15" t="s">
        <v>7878</v>
      </c>
      <c r="AC2125" s="35" t="str">
        <f t="shared" si="169"/>
        <v>1 anos 10 meses 26 dias</v>
      </c>
      <c r="AD2125" s="35" t="str">
        <f ca="1">IF(AND(V2125="",T2125&lt;TODAY()),"Contrato Encerrado",IF(AND(V2125="",T2125&gt;TODAY()),DATEDIF(TODAY(),T2125,"Y")&amp;" anos"&amp;" "&amp;DATEDIF(TODAY(),T2125,"YM")&amp;" meses"&amp;" "&amp;DATEDIF(TODAY(),T2125,"MD")&amp;" dias",IF(AND(X2125="",V2125&lt;TODAY()),"Contrato Encerrado",IF(AND(X2125="",V2125&gt;TODAY()),DATEDIF(TODAY(),V2125,"Y")&amp;" anos"&amp;" "&amp;DATEDIF(TODAY(),V2125,"YM")&amp;" meses"&amp;" "&amp;DATEDIF(TODAY(),V2125,"MD")&amp;" dias",IF(AND(Z2125="",X2125&lt;TODAY()),"Contrato Encerrado",IF(AND(Z2125="",X2125&gt;TODAY()),DATEDIF(TODAY(),X2125,"Y")&amp;" anos"&amp;" "&amp;DATEDIF(TODAY(),X2125,"YM")&amp;" meses"&amp;" "&amp;DATEDIF(TODAY(),X2125,"MD")&amp;" dias",IF(AND(Z2125&lt;&gt;””,Z2125&lt;TODAY()),"Contrato Encerrado",IF(AND(Z2125&lt;&gt;"",Z2125&gt;TODAY()),DATEDIF(TODAY(),Z2125,"Y")&amp;" anos"&amp;" "&amp;DATEDIF(TODAY(),Z2125,"YM")&amp;" meses"&amp;" "&amp;DATEDIF(TODAY(),Z2125,"MD")&amp;" dias"))))))))</f>
        <v>0 anos 2 meses 24 dias</v>
      </c>
      <c r="AE2125" s="35">
        <f t="shared" si="166"/>
        <v>695</v>
      </c>
      <c r="AF2125" s="35">
        <f t="shared" si="167"/>
        <v>35</v>
      </c>
      <c r="AG2125" s="17" t="str">
        <f t="shared" si="168"/>
        <v>0 anos 1 meses 4 dias</v>
      </c>
    </row>
    <row r="2126" spans="1:33" ht="11.25" customHeight="1" x14ac:dyDescent="0.2">
      <c r="A2126" s="8" t="s">
        <v>9</v>
      </c>
      <c r="B2126" s="8" t="s">
        <v>13</v>
      </c>
      <c r="C2126" s="22" t="s">
        <v>16</v>
      </c>
      <c r="D2126" s="37">
        <v>2025</v>
      </c>
      <c r="E2126" s="12" t="s">
        <v>307</v>
      </c>
      <c r="F2126" s="8" t="s">
        <v>308</v>
      </c>
      <c r="G2126" s="9" t="s">
        <v>16293</v>
      </c>
      <c r="H2126" s="8" t="s">
        <v>16294</v>
      </c>
      <c r="I2126" s="14" t="s">
        <v>16295</v>
      </c>
      <c r="J2126" s="14" t="s">
        <v>10</v>
      </c>
      <c r="K2126" s="14" t="s">
        <v>29</v>
      </c>
      <c r="L2126" s="15" t="s">
        <v>30</v>
      </c>
      <c r="M2126" s="7" t="s">
        <v>9427</v>
      </c>
      <c r="N2126" s="15" t="s">
        <v>2115</v>
      </c>
      <c r="O2126" s="15" t="s">
        <v>10152</v>
      </c>
      <c r="P2126" s="15" t="s">
        <v>2518</v>
      </c>
      <c r="Q2126" s="15" t="s">
        <v>2523</v>
      </c>
      <c r="R2126" s="20">
        <v>37354</v>
      </c>
      <c r="S2126" s="20">
        <v>45762</v>
      </c>
      <c r="T2126" s="20">
        <v>46126</v>
      </c>
      <c r="U2126" s="20"/>
      <c r="V2126" s="20"/>
      <c r="W2126" s="20"/>
      <c r="X2126" s="17"/>
      <c r="Y2126" s="17"/>
      <c r="Z2126" s="20"/>
      <c r="AA2126" s="21">
        <f t="shared" ca="1" si="165"/>
        <v>23</v>
      </c>
      <c r="AB2126" s="20" t="s">
        <v>7878</v>
      </c>
      <c r="AC2126" s="35" t="str">
        <f t="shared" si="169"/>
        <v>0 anos 11 meses 30 dias</v>
      </c>
      <c r="AD2126" s="35" t="str">
        <f ca="1">IF(AND(V2126="",T2126&lt;TODAY()),"Contrato Encerrado",IF(AND(V2126="",T2126&gt;TODAY()),DATEDIF(TODAY(),T2126,"Y")&amp;" anos"&amp;" "&amp;DATEDIF(TODAY(),T2126,"YM")&amp;" meses"&amp;" "&amp;DATEDIF(TODAY(),T2126,"MD")&amp;" dias",IF(AND(X2126="",V2126&lt;TODAY()),"Contrato Encerrado",IF(AND(X2126="",V2126&gt;TODAY()),DATEDIF(TODAY(),V2126,"Y")&amp;" anos"&amp;" "&amp;DATEDIF(TODAY(),V2126,"YM")&amp;" meses"&amp;" "&amp;DATEDIF(TODAY(),V2126,"MD")&amp;" dias",IF(AND(Z2126="",X2126&lt;TODAY()),"Contrato Encerrado",IF(AND(Z2126="",X2126&gt;TODAY()),DATEDIF(TODAY(),X2126,"Y")&amp;" anos"&amp;" "&amp;DATEDIF(TODAY(),X2126,"YM")&amp;" meses"&amp;" "&amp;DATEDIF(TODAY(),X2126,"MD")&amp;" dias",IF(AND(Z2126&lt;&gt;””,Z2126&lt;TODAY()),"Contrato Encerrado",IF(AND(Z2126&lt;&gt;"",Z2126&gt;TODAY()),DATEDIF(TODAY(),Z2126,"Y")&amp;" anos"&amp;" "&amp;DATEDIF(TODAY(),Z2126,"YM")&amp;" meses"&amp;" "&amp;DATEDIF(TODAY(),Z2126,"MD")&amp;" dias"))))))))</f>
        <v>0 anos 6 meses 7 dias</v>
      </c>
      <c r="AE2126" s="35">
        <f t="shared" si="166"/>
        <v>364</v>
      </c>
      <c r="AF2126" s="35">
        <f t="shared" si="167"/>
        <v>366</v>
      </c>
      <c r="AG2126" s="17" t="str">
        <f t="shared" si="168"/>
        <v>0 anos 11 meses 31 dias</v>
      </c>
    </row>
    <row r="2127" spans="1:33" ht="11.25" customHeight="1" x14ac:dyDescent="0.2">
      <c r="A2127" s="8" t="s">
        <v>9</v>
      </c>
      <c r="B2127" s="8" t="s">
        <v>13</v>
      </c>
      <c r="C2127" s="22" t="s">
        <v>15</v>
      </c>
      <c r="D2127" s="37">
        <v>2023</v>
      </c>
      <c r="E2127" s="23" t="s">
        <v>79</v>
      </c>
      <c r="F2127" s="8" t="s">
        <v>80</v>
      </c>
      <c r="G2127" s="77" t="s">
        <v>6683</v>
      </c>
      <c r="H2127" s="78" t="s">
        <v>6684</v>
      </c>
      <c r="I2127" s="9" t="s">
        <v>6685</v>
      </c>
      <c r="J2127" s="14" t="s">
        <v>14943</v>
      </c>
      <c r="K2127" s="9" t="s">
        <v>29</v>
      </c>
      <c r="L2127" s="24" t="s">
        <v>30</v>
      </c>
      <c r="M2127" s="7" t="s">
        <v>9427</v>
      </c>
      <c r="N2127" s="24" t="s">
        <v>2107</v>
      </c>
      <c r="O2127" s="24"/>
      <c r="P2127" s="24" t="s">
        <v>2518</v>
      </c>
      <c r="Q2127" s="24" t="s">
        <v>2523</v>
      </c>
      <c r="R2127" s="17">
        <v>36940</v>
      </c>
      <c r="S2127" s="17">
        <v>44986</v>
      </c>
      <c r="T2127" s="31">
        <v>45296</v>
      </c>
      <c r="U2127" s="17"/>
      <c r="V2127" s="31"/>
      <c r="W2127" s="17"/>
      <c r="X2127" s="17"/>
      <c r="Y2127" s="17"/>
      <c r="Z2127" s="31"/>
      <c r="AA2127" s="18">
        <f t="shared" ca="1" si="165"/>
        <v>24</v>
      </c>
      <c r="AB2127" s="19" t="s">
        <v>7878</v>
      </c>
      <c r="AC2127" s="35" t="str">
        <f t="shared" si="169"/>
        <v>0 anos 10 meses 4 dias</v>
      </c>
      <c r="AD2127" s="35" t="str">
        <f ca="1">IF(AND(V2127="",T2127&lt;TODAY()),"Contrato Encerrado",IF(AND(V2127="",T2127&gt;TODAY()),DATEDIF(TODAY(),T2127,"Y")&amp;" anos"&amp;" "&amp;DATEDIF(TODAY(),T2127,"YM")&amp;" meses"&amp;" "&amp;DATEDIF(TODAY(),T2127,"MD")&amp;" dias",IF(AND(X2127="",V2127&lt;TODAY()),"Contrato Encerrado",IF(AND(X2127="",V2127&gt;TODAY()),DATEDIF(TODAY(),V2127,"Y")&amp;" anos"&amp;" "&amp;DATEDIF(TODAY(),V2127,"YM")&amp;" meses"&amp;" "&amp;DATEDIF(TODAY(),V2127,"MD")&amp;" dias",IF(AND(Z2127="",X2127&lt;TODAY()),"Contrato Encerrado",IF(AND(Z2127="",X2127&gt;TODAY()),DATEDIF(TODAY(),X2127,"Y")&amp;" anos"&amp;" "&amp;DATEDIF(TODAY(),X2127,"YM")&amp;" meses"&amp;" "&amp;DATEDIF(TODAY(),X2127,"MD")&amp;" dias",IF(AND(Z2127&lt;&gt;””,Z2127&lt;TODAY()),"Contrato Encerrado",IF(AND(Z2127&lt;&gt;"",Z2127&gt;TODAY()),DATEDIF(TODAY(),Z2127,"Y")&amp;" anos"&amp;" "&amp;DATEDIF(TODAY(),Z2127,"YM")&amp;" meses"&amp;" "&amp;DATEDIF(TODAY(),Z2127,"MD")&amp;" dias"))))))))</f>
        <v>Contrato Encerrado</v>
      </c>
      <c r="AE2127" s="35">
        <f t="shared" si="166"/>
        <v>310</v>
      </c>
      <c r="AF2127" s="35">
        <f t="shared" si="167"/>
        <v>420</v>
      </c>
      <c r="AG2127" s="17" t="str">
        <f t="shared" si="168"/>
        <v>1 anos 1 meses 23 dias</v>
      </c>
    </row>
    <row r="2128" spans="1:33" ht="11.25" customHeight="1" x14ac:dyDescent="0.2">
      <c r="A2128" s="8" t="s">
        <v>9</v>
      </c>
      <c r="B2128" s="8" t="s">
        <v>13</v>
      </c>
      <c r="C2128" s="22" t="s">
        <v>15</v>
      </c>
      <c r="D2128" s="37">
        <v>2023</v>
      </c>
      <c r="E2128" s="23" t="s">
        <v>79</v>
      </c>
      <c r="F2128" s="8" t="s">
        <v>80</v>
      </c>
      <c r="G2128" s="77" t="s">
        <v>6686</v>
      </c>
      <c r="H2128" s="78" t="s">
        <v>6687</v>
      </c>
      <c r="I2128" s="9" t="s">
        <v>6688</v>
      </c>
      <c r="J2128" s="14" t="s">
        <v>14943</v>
      </c>
      <c r="K2128" s="9" t="s">
        <v>29</v>
      </c>
      <c r="L2128" s="24" t="s">
        <v>30</v>
      </c>
      <c r="M2128" s="7" t="s">
        <v>9427</v>
      </c>
      <c r="N2128" s="24" t="s">
        <v>2100</v>
      </c>
      <c r="O2128" s="24"/>
      <c r="P2128" s="24" t="s">
        <v>2518</v>
      </c>
      <c r="Q2128" s="24" t="s">
        <v>2523</v>
      </c>
      <c r="R2128" s="17">
        <v>37257</v>
      </c>
      <c r="S2128" s="17">
        <v>44986</v>
      </c>
      <c r="T2128" s="31">
        <v>45716</v>
      </c>
      <c r="U2128" s="20"/>
      <c r="V2128" s="20"/>
      <c r="W2128" s="17"/>
      <c r="X2128" s="17"/>
      <c r="Y2128" s="17"/>
      <c r="Z2128" s="20"/>
      <c r="AA2128" s="18">
        <f t="shared" ca="1" si="165"/>
        <v>23</v>
      </c>
      <c r="AB2128" s="19" t="s">
        <v>7878</v>
      </c>
      <c r="AC2128" s="35" t="str">
        <f t="shared" si="169"/>
        <v>1 anos 11 meses 27 dias</v>
      </c>
      <c r="AD2128" s="35" t="str">
        <f ca="1">IF(AND(V2128="",T2128&lt;TODAY()),"Contrato Encerrado",IF(AND(V2128="",T2128&gt;TODAY()),DATEDIF(TODAY(),T2128,"Y")&amp;" anos"&amp;" "&amp;DATEDIF(TODAY(),T2128,"YM")&amp;" meses"&amp;" "&amp;DATEDIF(TODAY(),T2128,"MD")&amp;" dias",IF(AND(X2128="",V2128&lt;TODAY()),"Contrato Encerrado",IF(AND(X2128="",V2128&gt;TODAY()),DATEDIF(TODAY(),V2128,"Y")&amp;" anos"&amp;" "&amp;DATEDIF(TODAY(),V2128,"YM")&amp;" meses"&amp;" "&amp;DATEDIF(TODAY(),V2128,"MD")&amp;" dias",IF(AND(Z2128="",X2128&lt;TODAY()),"Contrato Encerrado",IF(AND(Z2128="",X2128&gt;TODAY()),DATEDIF(TODAY(),X2128,"Y")&amp;" anos"&amp;" "&amp;DATEDIF(TODAY(),X2128,"YM")&amp;" meses"&amp;" "&amp;DATEDIF(TODAY(),X2128,"MD")&amp;" dias",IF(AND(Z2128&lt;&gt;””,Z2128&lt;TODAY()),"Contrato Encerrado",IF(AND(Z2128&lt;&gt;"",Z2128&gt;TODAY()),DATEDIF(TODAY(),Z2128,"Y")&amp;" anos"&amp;" "&amp;DATEDIF(TODAY(),Z2128,"YM")&amp;" meses"&amp;" "&amp;DATEDIF(TODAY(),Z2128,"MD")&amp;" dias"))))))))</f>
        <v>Contrato Encerrado</v>
      </c>
      <c r="AE2128" s="35">
        <f t="shared" si="166"/>
        <v>730</v>
      </c>
      <c r="AF2128" s="35">
        <f t="shared" si="167"/>
        <v>0</v>
      </c>
      <c r="AG2128" s="17" t="str">
        <f t="shared" si="168"/>
        <v>ESTÁGIO COMPLETOU 2 ANOS</v>
      </c>
    </row>
    <row r="2129" spans="1:33" ht="11.25" customHeight="1" x14ac:dyDescent="0.2">
      <c r="A2129" s="10" t="s">
        <v>9</v>
      </c>
      <c r="B2129" s="10" t="s">
        <v>13</v>
      </c>
      <c r="C2129" s="11" t="s">
        <v>16</v>
      </c>
      <c r="D2129" s="36">
        <v>2021</v>
      </c>
      <c r="E2129" s="13" t="s">
        <v>79</v>
      </c>
      <c r="F2129" s="10" t="s">
        <v>80</v>
      </c>
      <c r="G2129" s="83" t="s">
        <v>3551</v>
      </c>
      <c r="H2129" s="84" t="s">
        <v>3552</v>
      </c>
      <c r="I2129" s="13" t="s">
        <v>3553</v>
      </c>
      <c r="J2129" s="14" t="s">
        <v>1302</v>
      </c>
      <c r="K2129" s="13" t="s">
        <v>29</v>
      </c>
      <c r="L2129" s="25" t="s">
        <v>81</v>
      </c>
      <c r="M2129" s="7" t="s">
        <v>82</v>
      </c>
      <c r="N2129" s="26" t="s">
        <v>4113</v>
      </c>
      <c r="O2129" s="26"/>
      <c r="P2129" s="26" t="s">
        <v>2517</v>
      </c>
      <c r="Q2129" s="26" t="s">
        <v>2522</v>
      </c>
      <c r="R2129" s="31">
        <v>37987</v>
      </c>
      <c r="S2129" s="31">
        <v>44287</v>
      </c>
      <c r="T2129" s="31">
        <v>44562</v>
      </c>
      <c r="U2129" s="31"/>
      <c r="V2129" s="31"/>
      <c r="W2129" s="31"/>
      <c r="X2129" s="17"/>
      <c r="Y2129" s="17"/>
      <c r="Z2129" s="31"/>
      <c r="AA2129" s="18">
        <f t="shared" ca="1" si="165"/>
        <v>21</v>
      </c>
      <c r="AB2129" s="19" t="s">
        <v>7878</v>
      </c>
      <c r="AC2129" s="35" t="str">
        <f t="shared" si="169"/>
        <v>0 anos 9 meses 0 dias</v>
      </c>
      <c r="AD2129" s="35" t="str">
        <f ca="1">IF(AND(V2129="",T2129&lt;TODAY()),"Contrato Encerrado",IF(AND(V2129="",T2129&gt;TODAY()),DATEDIF(TODAY(),T2129,"Y")&amp;" anos"&amp;" "&amp;DATEDIF(TODAY(),T2129,"YM")&amp;" meses"&amp;" "&amp;DATEDIF(TODAY(),T2129,"MD")&amp;" dias",IF(AND(X2129="",V2129&lt;TODAY()),"Contrato Encerrado",IF(AND(X2129="",V2129&gt;TODAY()),DATEDIF(TODAY(),V2129,"Y")&amp;" anos"&amp;" "&amp;DATEDIF(TODAY(),V2129,"YM")&amp;" meses"&amp;" "&amp;DATEDIF(TODAY(),V2129,"MD")&amp;" dias",IF(AND(Z2129="",X2129&lt;TODAY()),"Contrato Encerrado",IF(AND(Z2129="",X2129&gt;TODAY()),DATEDIF(TODAY(),X2129,"Y")&amp;" anos"&amp;" "&amp;DATEDIF(TODAY(),X2129,"YM")&amp;" meses"&amp;" "&amp;DATEDIF(TODAY(),X2129,"MD")&amp;" dias",IF(AND(Z2129&lt;&gt;””,Z2129&lt;TODAY()),"Contrato Encerrado",IF(AND(Z2129&lt;&gt;"",Z2129&gt;TODAY()),DATEDIF(TODAY(),Z2129,"Y")&amp;" anos"&amp;" "&amp;DATEDIF(TODAY(),Z2129,"YM")&amp;" meses"&amp;" "&amp;DATEDIF(TODAY(),Z2129,"MD")&amp;" dias"))))))))</f>
        <v>Contrato Encerrado</v>
      </c>
      <c r="AE2129" s="35">
        <f t="shared" si="166"/>
        <v>275</v>
      </c>
      <c r="AF2129" s="35">
        <f t="shared" si="167"/>
        <v>455</v>
      </c>
      <c r="AG2129" s="17" t="str">
        <f t="shared" si="168"/>
        <v>1 anos 2 meses 30 dias</v>
      </c>
    </row>
    <row r="2130" spans="1:33" ht="11.25" customHeight="1" x14ac:dyDescent="0.2">
      <c r="A2130" s="8" t="s">
        <v>9</v>
      </c>
      <c r="B2130" s="8" t="s">
        <v>13</v>
      </c>
      <c r="C2130" s="22" t="s">
        <v>15</v>
      </c>
      <c r="D2130" s="37">
        <v>2024</v>
      </c>
      <c r="E2130" s="23" t="s">
        <v>157</v>
      </c>
      <c r="F2130" s="8" t="s">
        <v>158</v>
      </c>
      <c r="G2130" s="77" t="s">
        <v>12215</v>
      </c>
      <c r="H2130" s="78" t="s">
        <v>12216</v>
      </c>
      <c r="I2130" s="9" t="s">
        <v>12217</v>
      </c>
      <c r="J2130" s="14" t="s">
        <v>1302</v>
      </c>
      <c r="K2130" s="9" t="s">
        <v>29</v>
      </c>
      <c r="L2130" s="24" t="s">
        <v>30</v>
      </c>
      <c r="M2130" s="7" t="s">
        <v>9427</v>
      </c>
      <c r="N2130" s="24" t="s">
        <v>10801</v>
      </c>
      <c r="O2130" s="24" t="s">
        <v>7885</v>
      </c>
      <c r="P2130" s="24" t="s">
        <v>2518</v>
      </c>
      <c r="Q2130" s="24" t="s">
        <v>4109</v>
      </c>
      <c r="R2130" s="29">
        <v>36470</v>
      </c>
      <c r="S2130" s="29">
        <v>45309</v>
      </c>
      <c r="T2130" s="17">
        <v>45596</v>
      </c>
      <c r="U2130" s="20"/>
      <c r="V2130" s="20"/>
      <c r="W2130" s="29"/>
      <c r="X2130" s="17"/>
      <c r="Y2130" s="17"/>
      <c r="Z2130" s="17"/>
      <c r="AA2130" s="18">
        <f t="shared" ca="1" si="165"/>
        <v>25</v>
      </c>
      <c r="AB2130" s="18" t="s">
        <v>7878</v>
      </c>
      <c r="AC2130" s="35" t="str">
        <f t="shared" si="169"/>
        <v>0 anos 9 meses 13 dias</v>
      </c>
      <c r="AD2130" s="35" t="str">
        <f ca="1">IF(AND(V2130="",T2130&lt;TODAY()),"Contrato Encerrado",IF(AND(V2130="",T2130&gt;TODAY()),DATEDIF(TODAY(),T2130,"Y")&amp;" anos"&amp;" "&amp;DATEDIF(TODAY(),T2130,"YM")&amp;" meses"&amp;" "&amp;DATEDIF(TODAY(),T2130,"MD")&amp;" dias",IF(AND(X2130="",V2130&lt;TODAY()),"Contrato Encerrado",IF(AND(X2130="",V2130&gt;TODAY()),DATEDIF(TODAY(),V2130,"Y")&amp;" anos"&amp;" "&amp;DATEDIF(TODAY(),V2130,"YM")&amp;" meses"&amp;" "&amp;DATEDIF(TODAY(),V2130,"MD")&amp;" dias",IF(AND(Z2130="",X2130&lt;TODAY()),"Contrato Encerrado",IF(AND(Z2130="",X2130&gt;TODAY()),DATEDIF(TODAY(),X2130,"Y")&amp;" anos"&amp;" "&amp;DATEDIF(TODAY(),X2130,"YM")&amp;" meses"&amp;" "&amp;DATEDIF(TODAY(),X2130,"MD")&amp;" dias",IF(AND(Z2130&lt;&gt;””,Z2130&lt;TODAY()),"Contrato Encerrado",IF(AND(Z2130&lt;&gt;"",Z2130&gt;TODAY()),DATEDIF(TODAY(),Z2130,"Y")&amp;" anos"&amp;" "&amp;DATEDIF(TODAY(),Z2130,"YM")&amp;" meses"&amp;" "&amp;DATEDIF(TODAY(),Z2130,"MD")&amp;" dias"))))))))</f>
        <v>Contrato Encerrado</v>
      </c>
      <c r="AE2130" s="35">
        <f t="shared" si="166"/>
        <v>287</v>
      </c>
      <c r="AF2130" s="35">
        <f t="shared" si="167"/>
        <v>443</v>
      </c>
      <c r="AG2130" s="17" t="str">
        <f t="shared" si="168"/>
        <v>1 anos 2 meses 18 dias</v>
      </c>
    </row>
    <row r="2131" spans="1:33" ht="11.25" customHeight="1" x14ac:dyDescent="0.2">
      <c r="A2131" s="10" t="s">
        <v>9</v>
      </c>
      <c r="B2131" s="10" t="s">
        <v>13</v>
      </c>
      <c r="C2131" s="11" t="s">
        <v>19</v>
      </c>
      <c r="D2131" s="36">
        <v>2021</v>
      </c>
      <c r="E2131" s="13" t="s">
        <v>79</v>
      </c>
      <c r="F2131" s="10" t="s">
        <v>80</v>
      </c>
      <c r="G2131" s="83" t="s">
        <v>563</v>
      </c>
      <c r="H2131" s="84" t="s">
        <v>564</v>
      </c>
      <c r="I2131" s="13" t="s">
        <v>565</v>
      </c>
      <c r="J2131" s="14" t="s">
        <v>1302</v>
      </c>
      <c r="K2131" s="13" t="s">
        <v>29</v>
      </c>
      <c r="L2131" s="25" t="s">
        <v>30</v>
      </c>
      <c r="M2131" s="7" t="s">
        <v>9427</v>
      </c>
      <c r="N2131" s="27" t="s">
        <v>3223</v>
      </c>
      <c r="O2131" s="27"/>
      <c r="P2131" s="26" t="s">
        <v>2517</v>
      </c>
      <c r="Q2131" s="26" t="s">
        <v>2522</v>
      </c>
      <c r="R2131" s="31">
        <v>37293</v>
      </c>
      <c r="S2131" s="31">
        <v>44348</v>
      </c>
      <c r="T2131" s="31">
        <v>44652</v>
      </c>
      <c r="U2131" s="31"/>
      <c r="V2131" s="31"/>
      <c r="W2131" s="31"/>
      <c r="X2131" s="17"/>
      <c r="Y2131" s="17"/>
      <c r="Z2131" s="31"/>
      <c r="AA2131" s="18">
        <f t="shared" ca="1" si="165"/>
        <v>23</v>
      </c>
      <c r="AB2131" s="19" t="s">
        <v>7878</v>
      </c>
      <c r="AC2131" s="35" t="str">
        <f t="shared" si="169"/>
        <v>0 anos 10 meses 0 dias</v>
      </c>
      <c r="AD2131" s="35" t="str">
        <f ca="1">IF(AND(V2131="",T2131&lt;TODAY()),"Contrato Encerrado",IF(AND(V2131="",T2131&gt;TODAY()),DATEDIF(TODAY(),T2131,"Y")&amp;" anos"&amp;" "&amp;DATEDIF(TODAY(),T2131,"YM")&amp;" meses"&amp;" "&amp;DATEDIF(TODAY(),T2131,"MD")&amp;" dias",IF(AND(X2131="",V2131&lt;TODAY()),"Contrato Encerrado",IF(AND(X2131="",V2131&gt;TODAY()),DATEDIF(TODAY(),V2131,"Y")&amp;" anos"&amp;" "&amp;DATEDIF(TODAY(),V2131,"YM")&amp;" meses"&amp;" "&amp;DATEDIF(TODAY(),V2131,"MD")&amp;" dias",IF(AND(Z2131="",X2131&lt;TODAY()),"Contrato Encerrado",IF(AND(Z2131="",X2131&gt;TODAY()),DATEDIF(TODAY(),X2131,"Y")&amp;" anos"&amp;" "&amp;DATEDIF(TODAY(),X2131,"YM")&amp;" meses"&amp;" "&amp;DATEDIF(TODAY(),X2131,"MD")&amp;" dias",IF(AND(Z2131&lt;&gt;””,Z2131&lt;TODAY()),"Contrato Encerrado",IF(AND(Z2131&lt;&gt;"",Z2131&gt;TODAY()),DATEDIF(TODAY(),Z2131,"Y")&amp;" anos"&amp;" "&amp;DATEDIF(TODAY(),Z2131,"YM")&amp;" meses"&amp;" "&amp;DATEDIF(TODAY(),Z2131,"MD")&amp;" dias"))))))))</f>
        <v>Contrato Encerrado</v>
      </c>
      <c r="AE2131" s="35">
        <f t="shared" si="166"/>
        <v>304</v>
      </c>
      <c r="AF2131" s="35">
        <f t="shared" si="167"/>
        <v>426</v>
      </c>
      <c r="AG2131" s="17" t="str">
        <f t="shared" si="168"/>
        <v>1 anos 2 meses 1 dias</v>
      </c>
    </row>
    <row r="2132" spans="1:33" ht="11.25" customHeight="1" x14ac:dyDescent="0.2">
      <c r="A2132" s="8" t="s">
        <v>9</v>
      </c>
      <c r="B2132" s="8" t="s">
        <v>13</v>
      </c>
      <c r="C2132" s="22" t="s">
        <v>16</v>
      </c>
      <c r="D2132" s="37">
        <v>2024</v>
      </c>
      <c r="E2132" s="12" t="s">
        <v>157</v>
      </c>
      <c r="F2132" s="8" t="s">
        <v>158</v>
      </c>
      <c r="G2132" s="77" t="s">
        <v>12854</v>
      </c>
      <c r="H2132" s="78" t="s">
        <v>12855</v>
      </c>
      <c r="I2132" s="14" t="s">
        <v>12856</v>
      </c>
      <c r="J2132" s="14" t="s">
        <v>14943</v>
      </c>
      <c r="K2132" s="14" t="s">
        <v>29</v>
      </c>
      <c r="L2132" s="15" t="s">
        <v>81</v>
      </c>
      <c r="M2132" s="7" t="s">
        <v>82</v>
      </c>
      <c r="N2132" s="15" t="s">
        <v>4113</v>
      </c>
      <c r="O2132" s="15" t="s">
        <v>12661</v>
      </c>
      <c r="P2132" s="15" t="s">
        <v>2518</v>
      </c>
      <c r="Q2132" s="15" t="s">
        <v>4109</v>
      </c>
      <c r="R2132" s="20">
        <v>39129</v>
      </c>
      <c r="S2132" s="20">
        <v>45365</v>
      </c>
      <c r="T2132" s="20">
        <v>45657</v>
      </c>
      <c r="U2132" s="20"/>
      <c r="V2132" s="20"/>
      <c r="W2132" s="20"/>
      <c r="X2132" s="17"/>
      <c r="Y2132" s="17"/>
      <c r="Z2132" s="20"/>
      <c r="AA2132" s="18">
        <f t="shared" ca="1" si="165"/>
        <v>18</v>
      </c>
      <c r="AB2132" s="20" t="s">
        <v>7878</v>
      </c>
      <c r="AC2132" s="35" t="str">
        <f t="shared" si="169"/>
        <v>0 anos 9 meses 17 dias</v>
      </c>
      <c r="AD2132" s="35" t="str">
        <f ca="1">IF(AND(V2132="",T2132&lt;TODAY()),"Contrato Encerrado",IF(AND(V2132="",T2132&gt;TODAY()),DATEDIF(TODAY(),T2132,"Y")&amp;" anos"&amp;" "&amp;DATEDIF(TODAY(),T2132,"YM")&amp;" meses"&amp;" "&amp;DATEDIF(TODAY(),T2132,"MD")&amp;" dias",IF(AND(X2132="",V2132&lt;TODAY()),"Contrato Encerrado",IF(AND(X2132="",V2132&gt;TODAY()),DATEDIF(TODAY(),V2132,"Y")&amp;" anos"&amp;" "&amp;DATEDIF(TODAY(),V2132,"YM")&amp;" meses"&amp;" "&amp;DATEDIF(TODAY(),V2132,"MD")&amp;" dias",IF(AND(Z2132="",X2132&lt;TODAY()),"Contrato Encerrado",IF(AND(Z2132="",X2132&gt;TODAY()),DATEDIF(TODAY(),X2132,"Y")&amp;" anos"&amp;" "&amp;DATEDIF(TODAY(),X2132,"YM")&amp;" meses"&amp;" "&amp;DATEDIF(TODAY(),X2132,"MD")&amp;" dias",IF(AND(Z2132&lt;&gt;””,Z2132&lt;TODAY()),"Contrato Encerrado",IF(AND(Z2132&lt;&gt;"",Z2132&gt;TODAY()),DATEDIF(TODAY(),Z2132,"Y")&amp;" anos"&amp;" "&amp;DATEDIF(TODAY(),Z2132,"YM")&amp;" meses"&amp;" "&amp;DATEDIF(TODAY(),Z2132,"MD")&amp;" dias"))))))))</f>
        <v>Contrato Encerrado</v>
      </c>
      <c r="AE2132" s="35">
        <f t="shared" si="166"/>
        <v>292</v>
      </c>
      <c r="AF2132" s="35">
        <f t="shared" si="167"/>
        <v>438</v>
      </c>
      <c r="AG2132" s="17" t="str">
        <f t="shared" si="168"/>
        <v>1 anos 2 meses 13 dias</v>
      </c>
    </row>
    <row r="2133" spans="1:33" ht="11.25" customHeight="1" x14ac:dyDescent="0.2">
      <c r="A2133" s="8" t="s">
        <v>9</v>
      </c>
      <c r="B2133" s="8" t="s">
        <v>13</v>
      </c>
      <c r="C2133" s="22" t="s">
        <v>16</v>
      </c>
      <c r="D2133" s="37">
        <v>2025</v>
      </c>
      <c r="E2133" s="12" t="s">
        <v>157</v>
      </c>
      <c r="F2133" s="8" t="s">
        <v>158</v>
      </c>
      <c r="G2133" s="9" t="s">
        <v>16296</v>
      </c>
      <c r="H2133" s="8" t="s">
        <v>16297</v>
      </c>
      <c r="I2133" s="14" t="s">
        <v>16298</v>
      </c>
      <c r="J2133" s="14" t="s">
        <v>10</v>
      </c>
      <c r="K2133" s="14" t="s">
        <v>29</v>
      </c>
      <c r="L2133" s="15" t="s">
        <v>30</v>
      </c>
      <c r="M2133" s="7" t="s">
        <v>9427</v>
      </c>
      <c r="N2133" s="15" t="s">
        <v>9144</v>
      </c>
      <c r="O2133" s="15" t="s">
        <v>7897</v>
      </c>
      <c r="P2133" s="15" t="s">
        <v>2518</v>
      </c>
      <c r="Q2133" s="15" t="s">
        <v>4109</v>
      </c>
      <c r="R2133" s="20">
        <v>37649</v>
      </c>
      <c r="S2133" s="20">
        <v>45740</v>
      </c>
      <c r="T2133" s="20">
        <v>45838</v>
      </c>
      <c r="U2133" s="20">
        <v>45896</v>
      </c>
      <c r="V2133" s="20">
        <v>46021</v>
      </c>
      <c r="W2133" s="20"/>
      <c r="X2133" s="17"/>
      <c r="Y2133" s="17"/>
      <c r="Z2133" s="20"/>
      <c r="AA2133" s="21">
        <f t="shared" ca="1" si="165"/>
        <v>22</v>
      </c>
      <c r="AB2133" s="15" t="s">
        <v>7878</v>
      </c>
      <c r="AC2133" s="35" t="str">
        <f t="shared" si="169"/>
        <v>0 anos 7 meses 9 dias</v>
      </c>
      <c r="AD2133" s="35" t="str">
        <f ca="1">IF(AND(V2133="",T2133&lt;TODAY()),"Contrato Encerrado",IF(AND(V2133="",T2133&gt;TODAY()),DATEDIF(TODAY(),T2133,"Y")&amp;" anos"&amp;" "&amp;DATEDIF(TODAY(),T2133,"YM")&amp;" meses"&amp;" "&amp;DATEDIF(TODAY(),T2133,"MD")&amp;" dias",IF(AND(X2133="",V2133&lt;TODAY()),"Contrato Encerrado",IF(AND(X2133="",V2133&gt;TODAY()),DATEDIF(TODAY(),V2133,"Y")&amp;" anos"&amp;" "&amp;DATEDIF(TODAY(),V2133,"YM")&amp;" meses"&amp;" "&amp;DATEDIF(TODAY(),V2133,"MD")&amp;" dias",IF(AND(Z2133="",X2133&lt;TODAY()),"Contrato Encerrado",IF(AND(Z2133="",X2133&gt;TODAY()),DATEDIF(TODAY(),X2133,"Y")&amp;" anos"&amp;" "&amp;DATEDIF(TODAY(),X2133,"YM")&amp;" meses"&amp;" "&amp;DATEDIF(TODAY(),X2133,"MD")&amp;" dias",IF(AND(Z2133&lt;&gt;””,Z2133&lt;TODAY()),"Contrato Encerrado",IF(AND(Z2133&lt;&gt;"",Z2133&gt;TODAY()),DATEDIF(TODAY(),Z2133,"Y")&amp;" anos"&amp;" "&amp;DATEDIF(TODAY(),Z2133,"YM")&amp;" meses"&amp;" "&amp;DATEDIF(TODAY(),Z2133,"MD")&amp;" dias"))))))))</f>
        <v>0 anos 2 meses 23 dias</v>
      </c>
      <c r="AE2133" s="35">
        <f t="shared" si="166"/>
        <v>223</v>
      </c>
      <c r="AF2133" s="35">
        <f t="shared" si="167"/>
        <v>507</v>
      </c>
      <c r="AG2133" s="17" t="str">
        <f t="shared" si="168"/>
        <v>1 anos 4 meses 21 dias</v>
      </c>
    </row>
    <row r="2134" spans="1:33" ht="11.25" customHeight="1" x14ac:dyDescent="0.2">
      <c r="A2134" s="141" t="s">
        <v>9</v>
      </c>
      <c r="B2134" s="142" t="s">
        <v>13</v>
      </c>
      <c r="C2134" s="143" t="s">
        <v>22</v>
      </c>
      <c r="D2134" s="144">
        <v>2022</v>
      </c>
      <c r="E2134" s="145" t="s">
        <v>157</v>
      </c>
      <c r="F2134" s="141" t="s">
        <v>158</v>
      </c>
      <c r="G2134" s="146" t="s">
        <v>1530</v>
      </c>
      <c r="H2134" s="147" t="s">
        <v>1531</v>
      </c>
      <c r="I2134" s="148" t="s">
        <v>1532</v>
      </c>
      <c r="J2134" s="67" t="s">
        <v>14943</v>
      </c>
      <c r="K2134" s="148" t="s">
        <v>29</v>
      </c>
      <c r="L2134" s="149" t="s">
        <v>30</v>
      </c>
      <c r="M2134" s="7" t="s">
        <v>9427</v>
      </c>
      <c r="N2134" s="150" t="s">
        <v>2100</v>
      </c>
      <c r="O2134" s="150"/>
      <c r="P2134" s="150" t="s">
        <v>2517</v>
      </c>
      <c r="Q2134" s="150" t="s">
        <v>2522</v>
      </c>
      <c r="R2134" s="151">
        <v>37428</v>
      </c>
      <c r="S2134" s="151">
        <v>44470</v>
      </c>
      <c r="T2134" s="151">
        <v>45229</v>
      </c>
      <c r="U2134" s="151"/>
      <c r="V2134" s="151"/>
      <c r="W2134" s="151"/>
      <c r="X2134" s="17"/>
      <c r="Y2134" s="17"/>
      <c r="Z2134" s="151"/>
      <c r="AA2134" s="152">
        <f t="shared" ca="1" si="165"/>
        <v>23</v>
      </c>
      <c r="AB2134" s="153" t="s">
        <v>7878</v>
      </c>
      <c r="AC2134" s="35" t="str">
        <f t="shared" si="169"/>
        <v>2 anos 0 meses 29 dias</v>
      </c>
      <c r="AD2134" s="132" t="str">
        <f ca="1">IF(AND(V2134="",T2134&lt;TODAY()),"Contrato Encerrado",IF(AND(V2134="",T2134&gt;TODAY()),DATEDIF(TODAY(),T2134,"Y")&amp;" anos"&amp;" "&amp;DATEDIF(TODAY(),T2134,"YM")&amp;" meses"&amp;" "&amp;DATEDIF(TODAY(),T2134,"MD")&amp;" dias",IF(AND(X2134="",V2134&lt;TODAY()),"Contrato Encerrado",IF(AND(X2134="",V2134&gt;TODAY()),DATEDIF(TODAY(),V2134,"Y")&amp;" anos"&amp;" "&amp;DATEDIF(TODAY(),V2134,"YM")&amp;" meses"&amp;" "&amp;DATEDIF(TODAY(),V2134,"MD")&amp;" dias",IF(AND(Z2134="",X2134&lt;TODAY()),"Contrato Encerrado",IF(AND(Z2134="",X2134&gt;TODAY()),DATEDIF(TODAY(),X2134,"Y")&amp;" anos"&amp;" "&amp;DATEDIF(TODAY(),X2134,"YM")&amp;" meses"&amp;" "&amp;DATEDIF(TODAY(),X2134,"MD")&amp;" dias",IF(AND(Z2134&lt;&gt;””,Z2134&lt;TODAY()),"Contrato Encerrado",IF(AND(Z2134&lt;&gt;"",Z2134&gt;TODAY()),DATEDIF(TODAY(),Z2134,"Y")&amp;" anos"&amp;" "&amp;DATEDIF(TODAY(),Z2134,"YM")&amp;" meses"&amp;" "&amp;DATEDIF(TODAY(),Z2134,"MD")&amp;" dias"))))))))</f>
        <v>Contrato Encerrado</v>
      </c>
      <c r="AE2134" s="132">
        <f t="shared" si="166"/>
        <v>759</v>
      </c>
      <c r="AF2134" s="132">
        <f t="shared" si="167"/>
        <v>-29</v>
      </c>
      <c r="AG2134" s="133" t="str">
        <f t="shared" si="168"/>
        <v>ESTÁGIO COMPLETOU 2 ANOS</v>
      </c>
    </row>
    <row r="2135" spans="1:33" ht="11.25" customHeight="1" x14ac:dyDescent="0.2">
      <c r="A2135" s="8" t="s">
        <v>9</v>
      </c>
      <c r="B2135" s="8" t="s">
        <v>13</v>
      </c>
      <c r="C2135" s="22" t="s">
        <v>22</v>
      </c>
      <c r="D2135" s="36">
        <v>2024</v>
      </c>
      <c r="E2135" s="12" t="s">
        <v>79</v>
      </c>
      <c r="F2135" s="8" t="s">
        <v>80</v>
      </c>
      <c r="G2135" s="77" t="s">
        <v>14408</v>
      </c>
      <c r="H2135" s="78" t="s">
        <v>14409</v>
      </c>
      <c r="I2135" s="14" t="s">
        <v>14410</v>
      </c>
      <c r="J2135" s="14" t="s">
        <v>14943</v>
      </c>
      <c r="K2135" s="14" t="s">
        <v>29</v>
      </c>
      <c r="L2135" s="15" t="s">
        <v>81</v>
      </c>
      <c r="M2135" s="7" t="s">
        <v>82</v>
      </c>
      <c r="N2135" s="15" t="s">
        <v>4113</v>
      </c>
      <c r="O2135" s="15" t="s">
        <v>7933</v>
      </c>
      <c r="P2135" s="15" t="s">
        <v>2518</v>
      </c>
      <c r="Q2135" s="15" t="s">
        <v>2523</v>
      </c>
      <c r="R2135" s="20">
        <v>38915</v>
      </c>
      <c r="S2135" s="20">
        <v>45536</v>
      </c>
      <c r="T2135" s="20">
        <v>45900</v>
      </c>
      <c r="U2135" s="20"/>
      <c r="V2135" s="20"/>
      <c r="W2135" s="20"/>
      <c r="X2135" s="17"/>
      <c r="Y2135" s="17"/>
      <c r="Z2135" s="20"/>
      <c r="AA2135" s="18">
        <f t="shared" ca="1" si="165"/>
        <v>19</v>
      </c>
      <c r="AB2135" s="15" t="s">
        <v>7878</v>
      </c>
      <c r="AC2135" s="35" t="str">
        <f t="shared" si="169"/>
        <v>0 anos 11 meses 30 dias</v>
      </c>
      <c r="AD2135" s="35" t="str">
        <f ca="1">IF(AND(V2135="",T2135&lt;TODAY()),"Contrato Encerrado",IF(AND(V2135="",T2135&gt;TODAY()),DATEDIF(TODAY(),T2135,"Y")&amp;" anos"&amp;" "&amp;DATEDIF(TODAY(),T2135,"YM")&amp;" meses"&amp;" "&amp;DATEDIF(TODAY(),T2135,"MD")&amp;" dias",IF(AND(X2135="",V2135&lt;TODAY()),"Contrato Encerrado",IF(AND(X2135="",V2135&gt;TODAY()),DATEDIF(TODAY(),V2135,"Y")&amp;" anos"&amp;" "&amp;DATEDIF(TODAY(),V2135,"YM")&amp;" meses"&amp;" "&amp;DATEDIF(TODAY(),V2135,"MD")&amp;" dias",IF(AND(Z2135="",X2135&lt;TODAY()),"Contrato Encerrado",IF(AND(Z2135="",X2135&gt;TODAY()),DATEDIF(TODAY(),X2135,"Y")&amp;" anos"&amp;" "&amp;DATEDIF(TODAY(),X2135,"YM")&amp;" meses"&amp;" "&amp;DATEDIF(TODAY(),X2135,"MD")&amp;" dias",IF(AND(Z2135&lt;&gt;””,Z2135&lt;TODAY()),"Contrato Encerrado",IF(AND(Z2135&lt;&gt;"",Z2135&gt;TODAY()),DATEDIF(TODAY(),Z2135,"Y")&amp;" anos"&amp;" "&amp;DATEDIF(TODAY(),Z2135,"YM")&amp;" meses"&amp;" "&amp;DATEDIF(TODAY(),Z2135,"MD")&amp;" dias"))))))))</f>
        <v>Contrato Encerrado</v>
      </c>
      <c r="AE2135" s="35">
        <f t="shared" si="166"/>
        <v>364</v>
      </c>
      <c r="AF2135" s="35">
        <f t="shared" si="167"/>
        <v>366</v>
      </c>
      <c r="AG2135" s="17" t="str">
        <f t="shared" si="168"/>
        <v>0 anos 11 meses 31 dias</v>
      </c>
    </row>
    <row r="2136" spans="1:33" ht="11.25" customHeight="1" x14ac:dyDescent="0.2">
      <c r="A2136" s="8" t="s">
        <v>9</v>
      </c>
      <c r="B2136" s="8" t="s">
        <v>13</v>
      </c>
      <c r="C2136" s="22" t="s">
        <v>17</v>
      </c>
      <c r="D2136" s="37">
        <v>2025</v>
      </c>
      <c r="E2136" s="12" t="s">
        <v>1111</v>
      </c>
      <c r="F2136" s="8" t="s">
        <v>1112</v>
      </c>
      <c r="G2136" s="9" t="s">
        <v>16631</v>
      </c>
      <c r="H2136" s="8" t="s">
        <v>16632</v>
      </c>
      <c r="I2136" s="14" t="s">
        <v>16633</v>
      </c>
      <c r="J2136" s="14" t="s">
        <v>10</v>
      </c>
      <c r="K2136" s="14" t="s">
        <v>29</v>
      </c>
      <c r="L2136" s="15" t="s">
        <v>30</v>
      </c>
      <c r="M2136" s="7" t="s">
        <v>9427</v>
      </c>
      <c r="N2136" s="15" t="s">
        <v>2112</v>
      </c>
      <c r="O2136" s="15" t="s">
        <v>9474</v>
      </c>
      <c r="P2136" s="15" t="s">
        <v>2518</v>
      </c>
      <c r="Q2136" s="15" t="s">
        <v>2523</v>
      </c>
      <c r="R2136" s="20">
        <v>38375</v>
      </c>
      <c r="S2136" s="20">
        <v>45761</v>
      </c>
      <c r="T2136" s="20">
        <v>46125</v>
      </c>
      <c r="U2136" s="20"/>
      <c r="V2136" s="20"/>
      <c r="W2136" s="20"/>
      <c r="X2136" s="17"/>
      <c r="Y2136" s="17"/>
      <c r="Z2136" s="20"/>
      <c r="AA2136" s="18">
        <f t="shared" ca="1" si="165"/>
        <v>20</v>
      </c>
      <c r="AB2136" s="15" t="s">
        <v>7878</v>
      </c>
      <c r="AC2136" s="35" t="str">
        <f t="shared" si="169"/>
        <v>0 anos 11 meses 30 dias</v>
      </c>
      <c r="AD2136" s="35" t="str">
        <f ca="1">IF(AND(V2136="",T2136&lt;TODAY()),"Contrato Encerrado",IF(AND(V2136="",T2136&gt;TODAY()),DATEDIF(TODAY(),T2136,"Y")&amp;" anos"&amp;" "&amp;DATEDIF(TODAY(),T2136,"YM")&amp;" meses"&amp;" "&amp;DATEDIF(TODAY(),T2136,"MD")&amp;" dias",IF(AND(X2136="",V2136&lt;TODAY()),"Contrato Encerrado",IF(AND(X2136="",V2136&gt;TODAY()),DATEDIF(TODAY(),V2136,"Y")&amp;" anos"&amp;" "&amp;DATEDIF(TODAY(),V2136,"YM")&amp;" meses"&amp;" "&amp;DATEDIF(TODAY(),V2136,"MD")&amp;" dias",IF(AND(Z2136="",X2136&lt;TODAY()),"Contrato Encerrado",IF(AND(Z2136="",X2136&gt;TODAY()),DATEDIF(TODAY(),X2136,"Y")&amp;" anos"&amp;" "&amp;DATEDIF(TODAY(),X2136,"YM")&amp;" meses"&amp;" "&amp;DATEDIF(TODAY(),X2136,"MD")&amp;" dias",IF(AND(Z2136&lt;&gt;””,Z2136&lt;TODAY()),"Contrato Encerrado",IF(AND(Z2136&lt;&gt;"",Z2136&gt;TODAY()),DATEDIF(TODAY(),Z2136,"Y")&amp;" anos"&amp;" "&amp;DATEDIF(TODAY(),Z2136,"YM")&amp;" meses"&amp;" "&amp;DATEDIF(TODAY(),Z2136,"MD")&amp;" dias"))))))))</f>
        <v>0 anos 6 meses 6 dias</v>
      </c>
      <c r="AE2136" s="35">
        <f t="shared" si="166"/>
        <v>364</v>
      </c>
      <c r="AF2136" s="35">
        <f t="shared" si="167"/>
        <v>366</v>
      </c>
      <c r="AG2136" s="17" t="str">
        <f t="shared" si="168"/>
        <v>0 anos 11 meses 31 dias</v>
      </c>
    </row>
    <row r="2137" spans="1:33" ht="11.25" customHeight="1" x14ac:dyDescent="0.2">
      <c r="A2137" s="8" t="s">
        <v>9</v>
      </c>
      <c r="B2137" s="8" t="s">
        <v>13</v>
      </c>
      <c r="C2137" s="22" t="s">
        <v>21</v>
      </c>
      <c r="D2137" s="35">
        <v>2025</v>
      </c>
      <c r="E2137" s="12" t="s">
        <v>157</v>
      </c>
      <c r="F2137" s="8" t="s">
        <v>158</v>
      </c>
      <c r="G2137" s="14" t="s">
        <v>17405</v>
      </c>
      <c r="H2137" s="8" t="s">
        <v>17406</v>
      </c>
      <c r="I2137" s="14" t="s">
        <v>16918</v>
      </c>
      <c r="J2137" s="14" t="s">
        <v>10</v>
      </c>
      <c r="K2137" s="14" t="s">
        <v>29</v>
      </c>
      <c r="L2137" s="15" t="s">
        <v>30</v>
      </c>
      <c r="M2137" s="7" t="s">
        <v>16153</v>
      </c>
      <c r="N2137" s="15" t="s">
        <v>4159</v>
      </c>
      <c r="O2137" s="15" t="s">
        <v>15719</v>
      </c>
      <c r="P2137" s="15" t="s">
        <v>2518</v>
      </c>
      <c r="Q2137" s="15" t="s">
        <v>4109</v>
      </c>
      <c r="R2137" s="20">
        <v>38239</v>
      </c>
      <c r="S2137" s="20">
        <v>45817</v>
      </c>
      <c r="T2137" s="20">
        <v>46181</v>
      </c>
      <c r="U2137" s="20"/>
      <c r="V2137" s="20"/>
      <c r="W2137" s="20"/>
      <c r="X2137" s="17"/>
      <c r="Y2137" s="17"/>
      <c r="Z2137" s="20"/>
      <c r="AA2137" s="21">
        <f t="shared" ca="1" si="165"/>
        <v>21</v>
      </c>
      <c r="AB2137" s="20" t="s">
        <v>7878</v>
      </c>
      <c r="AC2137" s="35" t="str">
        <f t="shared" si="169"/>
        <v>0 anos 11 meses 30 dias</v>
      </c>
      <c r="AD2137" s="35" t="str">
        <f ca="1">IF(AND(V2137="",T2137&lt;TODAY()),"Contrato Encerrado",IF(AND(V2137="",T2137&gt;TODAY()),DATEDIF(TODAY(),T2137,"Y")&amp;" anos"&amp;" "&amp;DATEDIF(TODAY(),T2137,"YM")&amp;" meses"&amp;" "&amp;DATEDIF(TODAY(),T2137,"MD")&amp;" dias",IF(AND(X2137="",V2137&lt;TODAY()),"Contrato Encerrado",IF(AND(X2137="",V2137&gt;TODAY()),DATEDIF(TODAY(),V2137,"Y")&amp;" anos"&amp;" "&amp;DATEDIF(TODAY(),V2137,"YM")&amp;" meses"&amp;" "&amp;DATEDIF(TODAY(),V2137,"MD")&amp;" dias",IF(AND(Z2137="",X2137&lt;TODAY()),"Contrato Encerrado",IF(AND(Z2137="",X2137&gt;TODAY()),DATEDIF(TODAY(),X2137,"Y")&amp;" anos"&amp;" "&amp;DATEDIF(TODAY(),X2137,"YM")&amp;" meses"&amp;" "&amp;DATEDIF(TODAY(),X2137,"MD")&amp;" dias",IF(AND(Z2137&lt;&gt;””,Z2137&lt;TODAY()),"Contrato Encerrado",IF(AND(Z2137&lt;&gt;"",Z2137&gt;TODAY()),DATEDIF(TODAY(),Z2137,"Y")&amp;" anos"&amp;" "&amp;DATEDIF(TODAY(),Z2137,"YM")&amp;" meses"&amp;" "&amp;DATEDIF(TODAY(),Z2137,"MD")&amp;" dias"))))))))</f>
        <v>0 anos 8 meses 1 dias</v>
      </c>
      <c r="AE2137" s="35">
        <f t="shared" si="166"/>
        <v>364</v>
      </c>
      <c r="AF2137" s="35">
        <f t="shared" si="167"/>
        <v>366</v>
      </c>
      <c r="AG2137" s="17" t="str">
        <f t="shared" si="168"/>
        <v>0 anos 11 meses 31 dias</v>
      </c>
    </row>
    <row r="2138" spans="1:33" ht="11.25" customHeight="1" x14ac:dyDescent="0.2">
      <c r="A2138" s="8" t="s">
        <v>9</v>
      </c>
      <c r="B2138" s="8" t="s">
        <v>13</v>
      </c>
      <c r="C2138" s="22" t="s">
        <v>15</v>
      </c>
      <c r="D2138" s="37">
        <v>2025</v>
      </c>
      <c r="E2138" s="12" t="s">
        <v>307</v>
      </c>
      <c r="F2138" s="8" t="s">
        <v>308</v>
      </c>
      <c r="G2138" s="77" t="s">
        <v>15727</v>
      </c>
      <c r="H2138" s="78" t="s">
        <v>15728</v>
      </c>
      <c r="I2138" s="14" t="s">
        <v>15729</v>
      </c>
      <c r="J2138" s="14" t="s">
        <v>10</v>
      </c>
      <c r="K2138" s="14" t="s">
        <v>29</v>
      </c>
      <c r="L2138" s="15" t="s">
        <v>81</v>
      </c>
      <c r="M2138" s="7" t="s">
        <v>82</v>
      </c>
      <c r="N2138" s="15" t="s">
        <v>4113</v>
      </c>
      <c r="O2138" s="15" t="s">
        <v>8163</v>
      </c>
      <c r="P2138" s="15" t="s">
        <v>2518</v>
      </c>
      <c r="Q2138" s="15" t="s">
        <v>2523</v>
      </c>
      <c r="R2138" s="20">
        <v>39290</v>
      </c>
      <c r="S2138" s="20">
        <v>45691</v>
      </c>
      <c r="T2138" s="20">
        <v>46021</v>
      </c>
      <c r="U2138" s="20"/>
      <c r="V2138" s="20"/>
      <c r="W2138" s="20"/>
      <c r="X2138" s="17"/>
      <c r="Y2138" s="17"/>
      <c r="Z2138" s="20"/>
      <c r="AA2138" s="21">
        <f t="shared" ca="1" si="165"/>
        <v>18</v>
      </c>
      <c r="AB2138" s="15" t="s">
        <v>7878</v>
      </c>
      <c r="AC2138" s="35" t="str">
        <f t="shared" si="169"/>
        <v>0 anos 10 meses 27 dias</v>
      </c>
      <c r="AD2138" s="35" t="str">
        <f ca="1">IF(AND(V2138="",T2138&lt;TODAY()),"Contrato Encerrado",IF(AND(V2138="",T2138&gt;TODAY()),DATEDIF(TODAY(),T2138,"Y")&amp;" anos"&amp;" "&amp;DATEDIF(TODAY(),T2138,"YM")&amp;" meses"&amp;" "&amp;DATEDIF(TODAY(),T2138,"MD")&amp;" dias",IF(AND(X2138="",V2138&lt;TODAY()),"Contrato Encerrado",IF(AND(X2138="",V2138&gt;TODAY()),DATEDIF(TODAY(),V2138,"Y")&amp;" anos"&amp;" "&amp;DATEDIF(TODAY(),V2138,"YM")&amp;" meses"&amp;" "&amp;DATEDIF(TODAY(),V2138,"MD")&amp;" dias",IF(AND(Z2138="",X2138&lt;TODAY()),"Contrato Encerrado",IF(AND(Z2138="",X2138&gt;TODAY()),DATEDIF(TODAY(),X2138,"Y")&amp;" anos"&amp;" "&amp;DATEDIF(TODAY(),X2138,"YM")&amp;" meses"&amp;" "&amp;DATEDIF(TODAY(),X2138,"MD")&amp;" dias",IF(AND(Z2138&lt;&gt;””,Z2138&lt;TODAY()),"Contrato Encerrado",IF(AND(Z2138&lt;&gt;"",Z2138&gt;TODAY()),DATEDIF(TODAY(),Z2138,"Y")&amp;" anos"&amp;" "&amp;DATEDIF(TODAY(),Z2138,"YM")&amp;" meses"&amp;" "&amp;DATEDIF(TODAY(),Z2138,"MD")&amp;" dias"))))))))</f>
        <v>0 anos 2 meses 23 dias</v>
      </c>
      <c r="AE2138" s="35">
        <f t="shared" si="166"/>
        <v>330</v>
      </c>
      <c r="AF2138" s="35">
        <f t="shared" si="167"/>
        <v>400</v>
      </c>
      <c r="AG2138" s="17" t="str">
        <f t="shared" si="168"/>
        <v>1 anos 1 meses 3 dias</v>
      </c>
    </row>
    <row r="2139" spans="1:33" ht="11.25" customHeight="1" x14ac:dyDescent="0.2">
      <c r="A2139" s="8" t="s">
        <v>9</v>
      </c>
      <c r="B2139" s="8" t="s">
        <v>13</v>
      </c>
      <c r="C2139" s="22" t="s">
        <v>21</v>
      </c>
      <c r="D2139" s="37">
        <v>2023</v>
      </c>
      <c r="E2139" s="12" t="s">
        <v>157</v>
      </c>
      <c r="F2139" s="8" t="s">
        <v>158</v>
      </c>
      <c r="G2139" s="77" t="s">
        <v>9033</v>
      </c>
      <c r="H2139" s="78" t="s">
        <v>9034</v>
      </c>
      <c r="I2139" s="14" t="s">
        <v>9035</v>
      </c>
      <c r="J2139" s="14" t="s">
        <v>14943</v>
      </c>
      <c r="K2139" s="14" t="s">
        <v>29</v>
      </c>
      <c r="L2139" s="15" t="s">
        <v>30</v>
      </c>
      <c r="M2139" s="7" t="s">
        <v>9427</v>
      </c>
      <c r="N2139" s="15" t="s">
        <v>2101</v>
      </c>
      <c r="O2139" s="15" t="s">
        <v>8927</v>
      </c>
      <c r="P2139" s="15" t="s">
        <v>2518</v>
      </c>
      <c r="Q2139" s="15" t="s">
        <v>2521</v>
      </c>
      <c r="R2139" s="20">
        <v>27807</v>
      </c>
      <c r="S2139" s="20">
        <v>45128</v>
      </c>
      <c r="T2139" s="20">
        <v>45181</v>
      </c>
      <c r="U2139" s="20">
        <v>45497</v>
      </c>
      <c r="V2139" s="31">
        <v>45657</v>
      </c>
      <c r="W2139" s="17"/>
      <c r="X2139" s="17"/>
      <c r="Y2139" s="17"/>
      <c r="Z2139" s="20"/>
      <c r="AA2139" s="18">
        <f t="shared" ca="1" si="165"/>
        <v>49</v>
      </c>
      <c r="AB2139" s="21" t="s">
        <v>7878</v>
      </c>
      <c r="AC2139" s="35" t="str">
        <f t="shared" si="169"/>
        <v>0 anos 6 meses 29 dias</v>
      </c>
      <c r="AD2139" s="35" t="str">
        <f ca="1">IF(AND(V2139="",T2139&lt;TODAY()),"Contrato Encerrado",IF(AND(V2139="",T2139&gt;TODAY()),DATEDIF(TODAY(),T2139,"Y")&amp;" anos"&amp;" "&amp;DATEDIF(TODAY(),T2139,"YM")&amp;" meses"&amp;" "&amp;DATEDIF(TODAY(),T2139,"MD")&amp;" dias",IF(AND(X2139="",V2139&lt;TODAY()),"Contrato Encerrado",IF(AND(X2139="",V2139&gt;TODAY()),DATEDIF(TODAY(),V2139,"Y")&amp;" anos"&amp;" "&amp;DATEDIF(TODAY(),V2139,"YM")&amp;" meses"&amp;" "&amp;DATEDIF(TODAY(),V2139,"MD")&amp;" dias",IF(AND(Z2139="",X2139&lt;TODAY()),"Contrato Encerrado",IF(AND(Z2139="",X2139&gt;TODAY()),DATEDIF(TODAY(),X2139,"Y")&amp;" anos"&amp;" "&amp;DATEDIF(TODAY(),X2139,"YM")&amp;" meses"&amp;" "&amp;DATEDIF(TODAY(),X2139,"MD")&amp;" dias",IF(AND(Z2139&lt;&gt;””,Z2139&lt;TODAY()),"Contrato Encerrado",IF(AND(Z2139&lt;&gt;"",Z2139&gt;TODAY()),DATEDIF(TODAY(),Z2139,"Y")&amp;" anos"&amp;" "&amp;DATEDIF(TODAY(),Z2139,"YM")&amp;" meses"&amp;" "&amp;DATEDIF(TODAY(),Z2139,"MD")&amp;" dias"))))))))</f>
        <v>Contrato Encerrado</v>
      </c>
      <c r="AE2139" s="35">
        <f t="shared" si="166"/>
        <v>213</v>
      </c>
      <c r="AF2139" s="35">
        <f t="shared" si="167"/>
        <v>517</v>
      </c>
      <c r="AG2139" s="17" t="str">
        <f t="shared" si="168"/>
        <v>1 anos 4 meses 31 dias</v>
      </c>
    </row>
    <row r="2140" spans="1:33" ht="11.25" customHeight="1" x14ac:dyDescent="0.2">
      <c r="A2140" s="8" t="s">
        <v>9</v>
      </c>
      <c r="B2140" s="10" t="s">
        <v>13</v>
      </c>
      <c r="C2140" s="11" t="s">
        <v>22</v>
      </c>
      <c r="D2140" s="36">
        <v>2022</v>
      </c>
      <c r="E2140" s="12" t="s">
        <v>772</v>
      </c>
      <c r="F2140" s="8" t="s">
        <v>773</v>
      </c>
      <c r="G2140" s="77" t="s">
        <v>4721</v>
      </c>
      <c r="H2140" s="78" t="s">
        <v>4722</v>
      </c>
      <c r="I2140" s="14" t="s">
        <v>4723</v>
      </c>
      <c r="J2140" s="14" t="s">
        <v>14943</v>
      </c>
      <c r="K2140" s="14" t="s">
        <v>29</v>
      </c>
      <c r="L2140" s="15" t="s">
        <v>30</v>
      </c>
      <c r="M2140" s="7" t="s">
        <v>9427</v>
      </c>
      <c r="N2140" s="15" t="s">
        <v>2103</v>
      </c>
      <c r="O2140" s="16"/>
      <c r="P2140" s="16" t="s">
        <v>2518</v>
      </c>
      <c r="Q2140" s="16" t="s">
        <v>2523</v>
      </c>
      <c r="R2140" s="31">
        <v>32742</v>
      </c>
      <c r="S2140" s="31">
        <v>44817</v>
      </c>
      <c r="T2140" s="31">
        <v>45216</v>
      </c>
      <c r="U2140" s="31"/>
      <c r="V2140" s="31"/>
      <c r="W2140" s="31"/>
      <c r="X2140" s="17"/>
      <c r="Y2140" s="17"/>
      <c r="Z2140" s="31"/>
      <c r="AA2140" s="18">
        <f t="shared" ca="1" si="165"/>
        <v>36</v>
      </c>
      <c r="AB2140" s="19" t="s">
        <v>7878</v>
      </c>
      <c r="AC2140" s="35" t="str">
        <f t="shared" si="169"/>
        <v>1 anos 1 meses 4 dias</v>
      </c>
      <c r="AD2140" s="35" t="str">
        <f ca="1">IF(AND(V2140="",T2140&lt;TODAY()),"Contrato Encerrado",IF(AND(V2140="",T2140&gt;TODAY()),DATEDIF(TODAY(),T2140,"Y")&amp;" anos"&amp;" "&amp;DATEDIF(TODAY(),T2140,"YM")&amp;" meses"&amp;" "&amp;DATEDIF(TODAY(),T2140,"MD")&amp;" dias",IF(AND(X2140="",V2140&lt;TODAY()),"Contrato Encerrado",IF(AND(X2140="",V2140&gt;TODAY()),DATEDIF(TODAY(),V2140,"Y")&amp;" anos"&amp;" "&amp;DATEDIF(TODAY(),V2140,"YM")&amp;" meses"&amp;" "&amp;DATEDIF(TODAY(),V2140,"MD")&amp;" dias",IF(AND(Z2140="",X2140&lt;TODAY()),"Contrato Encerrado",IF(AND(Z2140="",X2140&gt;TODAY()),DATEDIF(TODAY(),X2140,"Y")&amp;" anos"&amp;" "&amp;DATEDIF(TODAY(),X2140,"YM")&amp;" meses"&amp;" "&amp;DATEDIF(TODAY(),X2140,"MD")&amp;" dias",IF(AND(Z2140&lt;&gt;””,Z2140&lt;TODAY()),"Contrato Encerrado",IF(AND(Z2140&lt;&gt;"",Z2140&gt;TODAY()),DATEDIF(TODAY(),Z2140,"Y")&amp;" anos"&amp;" "&amp;DATEDIF(TODAY(),Z2140,"YM")&amp;" meses"&amp;" "&amp;DATEDIF(TODAY(),Z2140,"MD")&amp;" dias"))))))))</f>
        <v>Contrato Encerrado</v>
      </c>
      <c r="AE2140" s="35">
        <f t="shared" si="166"/>
        <v>399</v>
      </c>
      <c r="AF2140" s="35">
        <f t="shared" si="167"/>
        <v>331</v>
      </c>
      <c r="AG2140" s="17" t="str">
        <f t="shared" si="168"/>
        <v>0 anos 10 meses 26 dias</v>
      </c>
    </row>
    <row r="2141" spans="1:33" ht="11.25" customHeight="1" x14ac:dyDescent="0.2">
      <c r="A2141" s="8" t="s">
        <v>9</v>
      </c>
      <c r="B2141" s="10" t="s">
        <v>13</v>
      </c>
      <c r="C2141" s="11" t="s">
        <v>20</v>
      </c>
      <c r="D2141" s="36">
        <v>2021</v>
      </c>
      <c r="E2141" s="14" t="s">
        <v>157</v>
      </c>
      <c r="F2141" s="8" t="s">
        <v>158</v>
      </c>
      <c r="G2141" s="77" t="s">
        <v>3554</v>
      </c>
      <c r="H2141" s="78" t="s">
        <v>3555</v>
      </c>
      <c r="I2141" s="14" t="s">
        <v>3556</v>
      </c>
      <c r="J2141" s="14" t="s">
        <v>1302</v>
      </c>
      <c r="K2141" s="14" t="s">
        <v>29</v>
      </c>
      <c r="L2141" s="15" t="s">
        <v>30</v>
      </c>
      <c r="M2141" s="7" t="s">
        <v>9427</v>
      </c>
      <c r="N2141" s="27" t="s">
        <v>3227</v>
      </c>
      <c r="O2141" s="27"/>
      <c r="P2141" s="26" t="s">
        <v>2517</v>
      </c>
      <c r="Q2141" s="26" t="s">
        <v>2522</v>
      </c>
      <c r="R2141" s="31">
        <v>30528</v>
      </c>
      <c r="S2141" s="31">
        <v>44382</v>
      </c>
      <c r="T2141" s="31">
        <v>44562</v>
      </c>
      <c r="U2141" s="31"/>
      <c r="V2141" s="31"/>
      <c r="W2141" s="31"/>
      <c r="X2141" s="17"/>
      <c r="Y2141" s="17"/>
      <c r="Z2141" s="31"/>
      <c r="AA2141" s="18">
        <f t="shared" ca="1" si="165"/>
        <v>42</v>
      </c>
      <c r="AB2141" s="19" t="s">
        <v>7878</v>
      </c>
      <c r="AC2141" s="35" t="str">
        <f t="shared" si="169"/>
        <v>0 anos 5 meses 27 dias</v>
      </c>
      <c r="AD2141" s="35" t="str">
        <f ca="1">IF(AND(V2141="",T2141&lt;TODAY()),"Contrato Encerrado",IF(AND(V2141="",T2141&gt;TODAY()),DATEDIF(TODAY(),T2141,"Y")&amp;" anos"&amp;" "&amp;DATEDIF(TODAY(),T2141,"YM")&amp;" meses"&amp;" "&amp;DATEDIF(TODAY(),T2141,"MD")&amp;" dias",IF(AND(X2141="",V2141&lt;TODAY()),"Contrato Encerrado",IF(AND(X2141="",V2141&gt;TODAY()),DATEDIF(TODAY(),V2141,"Y")&amp;" anos"&amp;" "&amp;DATEDIF(TODAY(),V2141,"YM")&amp;" meses"&amp;" "&amp;DATEDIF(TODAY(),V2141,"MD")&amp;" dias",IF(AND(Z2141="",X2141&lt;TODAY()),"Contrato Encerrado",IF(AND(Z2141="",X2141&gt;TODAY()),DATEDIF(TODAY(),X2141,"Y")&amp;" anos"&amp;" "&amp;DATEDIF(TODAY(),X2141,"YM")&amp;" meses"&amp;" "&amp;DATEDIF(TODAY(),X2141,"MD")&amp;" dias",IF(AND(Z2141&lt;&gt;””,Z2141&lt;TODAY()),"Contrato Encerrado",IF(AND(Z2141&lt;&gt;"",Z2141&gt;TODAY()),DATEDIF(TODAY(),Z2141,"Y")&amp;" anos"&amp;" "&amp;DATEDIF(TODAY(),Z2141,"YM")&amp;" meses"&amp;" "&amp;DATEDIF(TODAY(),Z2141,"MD")&amp;" dias"))))))))</f>
        <v>Contrato Encerrado</v>
      </c>
      <c r="AE2141" s="35">
        <f t="shared" si="166"/>
        <v>180</v>
      </c>
      <c r="AF2141" s="35">
        <f t="shared" si="167"/>
        <v>550</v>
      </c>
      <c r="AG2141" s="17" t="str">
        <f t="shared" si="168"/>
        <v>1 anos 6 meses 3 dias</v>
      </c>
    </row>
    <row r="2142" spans="1:33" ht="11.25" customHeight="1" x14ac:dyDescent="0.2">
      <c r="A2142" s="8" t="s">
        <v>9</v>
      </c>
      <c r="B2142" s="8" t="s">
        <v>13</v>
      </c>
      <c r="C2142" s="22" t="s">
        <v>21</v>
      </c>
      <c r="D2142" s="37">
        <v>2024</v>
      </c>
      <c r="E2142" s="12" t="s">
        <v>79</v>
      </c>
      <c r="F2142" s="8" t="s">
        <v>80</v>
      </c>
      <c r="G2142" s="77" t="s">
        <v>14141</v>
      </c>
      <c r="H2142" s="78" t="s">
        <v>14142</v>
      </c>
      <c r="I2142" s="14" t="s">
        <v>14143</v>
      </c>
      <c r="J2142" s="14" t="s">
        <v>10</v>
      </c>
      <c r="K2142" s="14" t="s">
        <v>29</v>
      </c>
      <c r="L2142" s="15" t="s">
        <v>30</v>
      </c>
      <c r="M2142" s="7" t="s">
        <v>9427</v>
      </c>
      <c r="N2142" s="15" t="s">
        <v>2114</v>
      </c>
      <c r="O2142" s="15" t="s">
        <v>7920</v>
      </c>
      <c r="P2142" s="15" t="s">
        <v>2518</v>
      </c>
      <c r="Q2142" s="15" t="s">
        <v>2523</v>
      </c>
      <c r="R2142" s="20">
        <v>29780</v>
      </c>
      <c r="S2142" s="20">
        <v>45505</v>
      </c>
      <c r="T2142" s="20">
        <v>46022</v>
      </c>
      <c r="U2142" s="20"/>
      <c r="V2142" s="20"/>
      <c r="W2142" s="20"/>
      <c r="X2142" s="17"/>
      <c r="Y2142" s="17"/>
      <c r="Z2142" s="20"/>
      <c r="AA2142" s="18">
        <f t="shared" ca="1" si="165"/>
        <v>44</v>
      </c>
      <c r="AB2142" s="15" t="s">
        <v>7878</v>
      </c>
      <c r="AC2142" s="35" t="str">
        <f t="shared" si="169"/>
        <v>1 anos 4 meses 30 dias</v>
      </c>
      <c r="AD2142" s="35" t="str">
        <f ca="1">IF(AND(V2142="",T2142&lt;TODAY()),"Contrato Encerrado",IF(AND(V2142="",T2142&gt;TODAY()),DATEDIF(TODAY(),T2142,"Y")&amp;" anos"&amp;" "&amp;DATEDIF(TODAY(),T2142,"YM")&amp;" meses"&amp;" "&amp;DATEDIF(TODAY(),T2142,"MD")&amp;" dias",IF(AND(X2142="",V2142&lt;TODAY()),"Contrato Encerrado",IF(AND(X2142="",V2142&gt;TODAY()),DATEDIF(TODAY(),V2142,"Y")&amp;" anos"&amp;" "&amp;DATEDIF(TODAY(),V2142,"YM")&amp;" meses"&amp;" "&amp;DATEDIF(TODAY(),V2142,"MD")&amp;" dias",IF(AND(Z2142="",X2142&lt;TODAY()),"Contrato Encerrado",IF(AND(Z2142="",X2142&gt;TODAY()),DATEDIF(TODAY(),X2142,"Y")&amp;" anos"&amp;" "&amp;DATEDIF(TODAY(),X2142,"YM")&amp;" meses"&amp;" "&amp;DATEDIF(TODAY(),X2142,"MD")&amp;" dias",IF(AND(Z2142&lt;&gt;””,Z2142&lt;TODAY()),"Contrato Encerrado",IF(AND(Z2142&lt;&gt;"",Z2142&gt;TODAY()),DATEDIF(TODAY(),Z2142,"Y")&amp;" anos"&amp;" "&amp;DATEDIF(TODAY(),Z2142,"YM")&amp;" meses"&amp;" "&amp;DATEDIF(TODAY(),Z2142,"MD")&amp;" dias"))))))))</f>
        <v>0 anos 2 meses 24 dias</v>
      </c>
      <c r="AE2142" s="35">
        <f t="shared" si="166"/>
        <v>517</v>
      </c>
      <c r="AF2142" s="35">
        <f t="shared" si="167"/>
        <v>213</v>
      </c>
      <c r="AG2142" s="17" t="str">
        <f t="shared" si="168"/>
        <v>0 anos 6 meses 31 dias</v>
      </c>
    </row>
    <row r="2143" spans="1:33" ht="11.25" customHeight="1" x14ac:dyDescent="0.2">
      <c r="A2143" s="8" t="s">
        <v>9</v>
      </c>
      <c r="B2143" s="8" t="s">
        <v>13</v>
      </c>
      <c r="C2143" s="22" t="s">
        <v>21</v>
      </c>
      <c r="D2143" s="37">
        <v>2023</v>
      </c>
      <c r="E2143" s="12" t="s">
        <v>157</v>
      </c>
      <c r="F2143" s="8" t="s">
        <v>158</v>
      </c>
      <c r="G2143" s="77" t="s">
        <v>9036</v>
      </c>
      <c r="H2143" s="78" t="s">
        <v>9037</v>
      </c>
      <c r="I2143" s="14" t="s">
        <v>9038</v>
      </c>
      <c r="J2143" s="14" t="s">
        <v>14943</v>
      </c>
      <c r="K2143" s="14" t="s">
        <v>29</v>
      </c>
      <c r="L2143" s="15" t="s">
        <v>30</v>
      </c>
      <c r="M2143" s="7" t="s">
        <v>9427</v>
      </c>
      <c r="N2143" s="15" t="s">
        <v>9039</v>
      </c>
      <c r="O2143" s="15" t="s">
        <v>7886</v>
      </c>
      <c r="P2143" s="15" t="s">
        <v>2518</v>
      </c>
      <c r="Q2143" s="15" t="s">
        <v>2521</v>
      </c>
      <c r="R2143" s="20">
        <v>35701</v>
      </c>
      <c r="S2143" s="20">
        <v>45141</v>
      </c>
      <c r="T2143" s="20">
        <v>45484</v>
      </c>
      <c r="U2143" s="20"/>
      <c r="V2143" s="20"/>
      <c r="W2143" s="20"/>
      <c r="X2143" s="17"/>
      <c r="Y2143" s="17"/>
      <c r="Z2143" s="20"/>
      <c r="AA2143" s="18">
        <f t="shared" ca="1" si="165"/>
        <v>28</v>
      </c>
      <c r="AB2143" s="21" t="s">
        <v>7878</v>
      </c>
      <c r="AC2143" s="35" t="str">
        <f t="shared" si="169"/>
        <v>0 anos 11 meses 8 dias</v>
      </c>
      <c r="AD2143" s="35" t="str">
        <f ca="1">IF(AND(V2143="",T2143&lt;TODAY()),"Contrato Encerrado",IF(AND(V2143="",T2143&gt;TODAY()),DATEDIF(TODAY(),T2143,"Y")&amp;" anos"&amp;" "&amp;DATEDIF(TODAY(),T2143,"YM")&amp;" meses"&amp;" "&amp;DATEDIF(TODAY(),T2143,"MD")&amp;" dias",IF(AND(X2143="",V2143&lt;TODAY()),"Contrato Encerrado",IF(AND(X2143="",V2143&gt;TODAY()),DATEDIF(TODAY(),V2143,"Y")&amp;" anos"&amp;" "&amp;DATEDIF(TODAY(),V2143,"YM")&amp;" meses"&amp;" "&amp;DATEDIF(TODAY(),V2143,"MD")&amp;" dias",IF(AND(Z2143="",X2143&lt;TODAY()),"Contrato Encerrado",IF(AND(Z2143="",X2143&gt;TODAY()),DATEDIF(TODAY(),X2143,"Y")&amp;" anos"&amp;" "&amp;DATEDIF(TODAY(),X2143,"YM")&amp;" meses"&amp;" "&amp;DATEDIF(TODAY(),X2143,"MD")&amp;" dias",IF(AND(Z2143&lt;&gt;””,Z2143&lt;TODAY()),"Contrato Encerrado",IF(AND(Z2143&lt;&gt;"",Z2143&gt;TODAY()),DATEDIF(TODAY(),Z2143,"Y")&amp;" anos"&amp;" "&amp;DATEDIF(TODAY(),Z2143,"YM")&amp;" meses"&amp;" "&amp;DATEDIF(TODAY(),Z2143,"MD")&amp;" dias"))))))))</f>
        <v>Contrato Encerrado</v>
      </c>
      <c r="AE2143" s="35">
        <f t="shared" si="166"/>
        <v>343</v>
      </c>
      <c r="AF2143" s="35">
        <f t="shared" si="167"/>
        <v>387</v>
      </c>
      <c r="AG2143" s="17" t="str">
        <f t="shared" si="168"/>
        <v>1 anos 0 meses 21 dias</v>
      </c>
    </row>
    <row r="2144" spans="1:33" ht="11.25" customHeight="1" x14ac:dyDescent="0.2">
      <c r="A2144" s="8" t="s">
        <v>9</v>
      </c>
      <c r="B2144" s="10" t="s">
        <v>13</v>
      </c>
      <c r="C2144" s="11" t="s">
        <v>22</v>
      </c>
      <c r="D2144" s="36">
        <v>2022</v>
      </c>
      <c r="E2144" s="12" t="s">
        <v>3176</v>
      </c>
      <c r="F2144" s="8" t="s">
        <v>3177</v>
      </c>
      <c r="G2144" s="77" t="s">
        <v>3178</v>
      </c>
      <c r="H2144" s="78" t="s">
        <v>3179</v>
      </c>
      <c r="I2144" s="14" t="s">
        <v>3180</v>
      </c>
      <c r="J2144" s="14" t="s">
        <v>14943</v>
      </c>
      <c r="K2144" s="14" t="s">
        <v>29</v>
      </c>
      <c r="L2144" s="15" t="s">
        <v>30</v>
      </c>
      <c r="M2144" s="7" t="s">
        <v>9427</v>
      </c>
      <c r="N2144" s="16" t="s">
        <v>2114</v>
      </c>
      <c r="O2144" s="16"/>
      <c r="P2144" s="16" t="s">
        <v>2518</v>
      </c>
      <c r="Q2144" s="16" t="s">
        <v>2523</v>
      </c>
      <c r="R2144" s="31">
        <v>33428</v>
      </c>
      <c r="S2144" s="31">
        <v>44774</v>
      </c>
      <c r="T2144" s="111">
        <v>45281</v>
      </c>
      <c r="U2144" s="111"/>
      <c r="V2144" s="31"/>
      <c r="W2144" s="31"/>
      <c r="X2144" s="17"/>
      <c r="Y2144" s="17"/>
      <c r="Z2144" s="31"/>
      <c r="AA2144" s="18">
        <f t="shared" ca="1" si="165"/>
        <v>34</v>
      </c>
      <c r="AB2144" s="19" t="s">
        <v>7878</v>
      </c>
      <c r="AC2144" s="35" t="str">
        <f t="shared" si="169"/>
        <v>1 anos 4 meses 20 dias</v>
      </c>
      <c r="AD2144" s="35" t="str">
        <f ca="1">IF(AND(V2144="",T2144&lt;TODAY()),"Contrato Encerrado",IF(AND(V2144="",T2144&gt;TODAY()),DATEDIF(TODAY(),T2144,"Y")&amp;" anos"&amp;" "&amp;DATEDIF(TODAY(),T2144,"YM")&amp;" meses"&amp;" "&amp;DATEDIF(TODAY(),T2144,"MD")&amp;" dias",IF(AND(X2144="",V2144&lt;TODAY()),"Contrato Encerrado",IF(AND(X2144="",V2144&gt;TODAY()),DATEDIF(TODAY(),V2144,"Y")&amp;" anos"&amp;" "&amp;DATEDIF(TODAY(),V2144,"YM")&amp;" meses"&amp;" "&amp;DATEDIF(TODAY(),V2144,"MD")&amp;" dias",IF(AND(Z2144="",X2144&lt;TODAY()),"Contrato Encerrado",IF(AND(Z2144="",X2144&gt;TODAY()),DATEDIF(TODAY(),X2144,"Y")&amp;" anos"&amp;" "&amp;DATEDIF(TODAY(),X2144,"YM")&amp;" meses"&amp;" "&amp;DATEDIF(TODAY(),X2144,"MD")&amp;" dias",IF(AND(Z2144&lt;&gt;””,Z2144&lt;TODAY()),"Contrato Encerrado",IF(AND(Z2144&lt;&gt;"",Z2144&gt;TODAY()),DATEDIF(TODAY(),Z2144,"Y")&amp;" anos"&amp;" "&amp;DATEDIF(TODAY(),Z2144,"YM")&amp;" meses"&amp;" "&amp;DATEDIF(TODAY(),Z2144,"MD")&amp;" dias"))))))))</f>
        <v>Contrato Encerrado</v>
      </c>
      <c r="AE2144" s="35">
        <f t="shared" si="166"/>
        <v>507</v>
      </c>
      <c r="AF2144" s="35">
        <f t="shared" si="167"/>
        <v>223</v>
      </c>
      <c r="AG2144" s="17" t="str">
        <f t="shared" si="168"/>
        <v>0 anos 7 meses 10 dias</v>
      </c>
    </row>
    <row r="2145" spans="1:33" s="61" customFormat="1" ht="11.25" customHeight="1" x14ac:dyDescent="0.2">
      <c r="A2145" s="8" t="s">
        <v>9</v>
      </c>
      <c r="B2145" s="8" t="s">
        <v>13</v>
      </c>
      <c r="C2145" s="22" t="s">
        <v>16</v>
      </c>
      <c r="D2145" s="37">
        <v>2024</v>
      </c>
      <c r="E2145" s="12" t="s">
        <v>157</v>
      </c>
      <c r="F2145" s="8" t="s">
        <v>158</v>
      </c>
      <c r="G2145" s="77" t="s">
        <v>12857</v>
      </c>
      <c r="H2145" s="78" t="s">
        <v>12858</v>
      </c>
      <c r="I2145" s="14" t="s">
        <v>12859</v>
      </c>
      <c r="J2145" s="14" t="s">
        <v>1302</v>
      </c>
      <c r="K2145" s="14" t="s">
        <v>29</v>
      </c>
      <c r="L2145" s="15" t="s">
        <v>30</v>
      </c>
      <c r="M2145" s="7" t="s">
        <v>9427</v>
      </c>
      <c r="N2145" s="15" t="s">
        <v>2101</v>
      </c>
      <c r="O2145" s="15" t="s">
        <v>10326</v>
      </c>
      <c r="P2145" s="15" t="s">
        <v>2518</v>
      </c>
      <c r="Q2145" s="15" t="s">
        <v>4109</v>
      </c>
      <c r="R2145" s="20">
        <v>34889</v>
      </c>
      <c r="S2145" s="20">
        <v>45348</v>
      </c>
      <c r="T2145" s="20">
        <v>45713</v>
      </c>
      <c r="U2145" s="20"/>
      <c r="V2145" s="20"/>
      <c r="W2145" s="20"/>
      <c r="X2145" s="17"/>
      <c r="Y2145" s="17"/>
      <c r="Z2145" s="20"/>
      <c r="AA2145" s="18">
        <f t="shared" ca="1" si="165"/>
        <v>30</v>
      </c>
      <c r="AB2145" s="20" t="s">
        <v>7878</v>
      </c>
      <c r="AC2145" s="35" t="str">
        <f t="shared" si="169"/>
        <v>0 anos 11 meses 30 dias</v>
      </c>
      <c r="AD2145" s="35" t="str">
        <f ca="1">IF(AND(V2145="",T2145&lt;TODAY()),"Contrato Encerrado",IF(AND(V2145="",T2145&gt;TODAY()),DATEDIF(TODAY(),T2145,"Y")&amp;" anos"&amp;" "&amp;DATEDIF(TODAY(),T2145,"YM")&amp;" meses"&amp;" "&amp;DATEDIF(TODAY(),T2145,"MD")&amp;" dias",IF(AND(X2145="",V2145&lt;TODAY()),"Contrato Encerrado",IF(AND(X2145="",V2145&gt;TODAY()),DATEDIF(TODAY(),V2145,"Y")&amp;" anos"&amp;" "&amp;DATEDIF(TODAY(),V2145,"YM")&amp;" meses"&amp;" "&amp;DATEDIF(TODAY(),V2145,"MD")&amp;" dias",IF(AND(Z2145="",X2145&lt;TODAY()),"Contrato Encerrado",IF(AND(Z2145="",X2145&gt;TODAY()),DATEDIF(TODAY(),X2145,"Y")&amp;" anos"&amp;" "&amp;DATEDIF(TODAY(),X2145,"YM")&amp;" meses"&amp;" "&amp;DATEDIF(TODAY(),X2145,"MD")&amp;" dias",IF(AND(Z2145&lt;&gt;””,Z2145&lt;TODAY()),"Contrato Encerrado",IF(AND(Z2145&lt;&gt;"",Z2145&gt;TODAY()),DATEDIF(TODAY(),Z2145,"Y")&amp;" anos"&amp;" "&amp;DATEDIF(TODAY(),Z2145,"YM")&amp;" meses"&amp;" "&amp;DATEDIF(TODAY(),Z2145,"MD")&amp;" dias"))))))))</f>
        <v>Contrato Encerrado</v>
      </c>
      <c r="AE2145" s="35">
        <f t="shared" si="166"/>
        <v>365</v>
      </c>
      <c r="AF2145" s="35">
        <f t="shared" si="167"/>
        <v>365</v>
      </c>
      <c r="AG2145" s="17" t="str">
        <f t="shared" si="168"/>
        <v>0 anos 11 meses 30 dias</v>
      </c>
    </row>
    <row r="2146" spans="1:33" ht="11.25" customHeight="1" x14ac:dyDescent="0.2">
      <c r="A2146" s="8" t="s">
        <v>9</v>
      </c>
      <c r="B2146" s="10" t="s">
        <v>13</v>
      </c>
      <c r="C2146" s="11" t="s">
        <v>22</v>
      </c>
      <c r="D2146" s="36">
        <v>2022</v>
      </c>
      <c r="E2146" s="12" t="s">
        <v>772</v>
      </c>
      <c r="F2146" s="8" t="s">
        <v>773</v>
      </c>
      <c r="G2146" s="77" t="s">
        <v>1965</v>
      </c>
      <c r="H2146" s="78" t="s">
        <v>1966</v>
      </c>
      <c r="I2146" s="14" t="s">
        <v>1967</v>
      </c>
      <c r="J2146" s="14" t="s">
        <v>14943</v>
      </c>
      <c r="K2146" s="14" t="s">
        <v>29</v>
      </c>
      <c r="L2146" s="15" t="s">
        <v>30</v>
      </c>
      <c r="M2146" s="7" t="s">
        <v>9427</v>
      </c>
      <c r="N2146" s="15" t="s">
        <v>2102</v>
      </c>
      <c r="O2146" s="16"/>
      <c r="P2146" s="16" t="s">
        <v>2517</v>
      </c>
      <c r="Q2146" s="16" t="s">
        <v>2522</v>
      </c>
      <c r="R2146" s="31">
        <v>34190</v>
      </c>
      <c r="S2146" s="31">
        <v>44571</v>
      </c>
      <c r="T2146" s="31">
        <v>44974</v>
      </c>
      <c r="U2146" s="31"/>
      <c r="V2146" s="31"/>
      <c r="W2146" s="31"/>
      <c r="X2146" s="17"/>
      <c r="Y2146" s="17"/>
      <c r="Z2146" s="31"/>
      <c r="AA2146" s="18">
        <f t="shared" ca="1" si="165"/>
        <v>32</v>
      </c>
      <c r="AB2146" s="19" t="s">
        <v>7878</v>
      </c>
      <c r="AC2146" s="35" t="str">
        <f t="shared" si="169"/>
        <v>1 anos 1 meses 7 dias</v>
      </c>
      <c r="AD2146" s="35" t="str">
        <f ca="1">IF(AND(V2146="",T2146&lt;TODAY()),"Contrato Encerrado",IF(AND(V2146="",T2146&gt;TODAY()),DATEDIF(TODAY(),T2146,"Y")&amp;" anos"&amp;" "&amp;DATEDIF(TODAY(),T2146,"YM")&amp;" meses"&amp;" "&amp;DATEDIF(TODAY(),T2146,"MD")&amp;" dias",IF(AND(X2146="",V2146&lt;TODAY()),"Contrato Encerrado",IF(AND(X2146="",V2146&gt;TODAY()),DATEDIF(TODAY(),V2146,"Y")&amp;" anos"&amp;" "&amp;DATEDIF(TODAY(),V2146,"YM")&amp;" meses"&amp;" "&amp;DATEDIF(TODAY(),V2146,"MD")&amp;" dias",IF(AND(Z2146="",X2146&lt;TODAY()),"Contrato Encerrado",IF(AND(Z2146="",X2146&gt;TODAY()),DATEDIF(TODAY(),X2146,"Y")&amp;" anos"&amp;" "&amp;DATEDIF(TODAY(),X2146,"YM")&amp;" meses"&amp;" "&amp;DATEDIF(TODAY(),X2146,"MD")&amp;" dias",IF(AND(Z2146&lt;&gt;””,Z2146&lt;TODAY()),"Contrato Encerrado",IF(AND(Z2146&lt;&gt;"",Z2146&gt;TODAY()),DATEDIF(TODAY(),Z2146,"Y")&amp;" anos"&amp;" "&amp;DATEDIF(TODAY(),Z2146,"YM")&amp;" meses"&amp;" "&amp;DATEDIF(TODAY(),Z2146,"MD")&amp;" dias"))))))))</f>
        <v>Contrato Encerrado</v>
      </c>
      <c r="AE2146" s="35">
        <f t="shared" si="166"/>
        <v>403</v>
      </c>
      <c r="AF2146" s="35">
        <f t="shared" si="167"/>
        <v>327</v>
      </c>
      <c r="AG2146" s="17" t="str">
        <f t="shared" si="168"/>
        <v>0 anos 10 meses 22 dias</v>
      </c>
    </row>
    <row r="2147" spans="1:33" ht="11.25" customHeight="1" x14ac:dyDescent="0.2">
      <c r="A2147" s="8" t="s">
        <v>9</v>
      </c>
      <c r="B2147" s="10" t="s">
        <v>13</v>
      </c>
      <c r="C2147" s="11" t="s">
        <v>23</v>
      </c>
      <c r="D2147" s="36">
        <v>2022</v>
      </c>
      <c r="E2147" s="12" t="s">
        <v>157</v>
      </c>
      <c r="F2147" s="8" t="s">
        <v>158</v>
      </c>
      <c r="G2147" s="77" t="s">
        <v>4724</v>
      </c>
      <c r="H2147" s="78" t="s">
        <v>4725</v>
      </c>
      <c r="I2147" s="14" t="s">
        <v>4726</v>
      </c>
      <c r="J2147" s="14" t="s">
        <v>14943</v>
      </c>
      <c r="K2147" s="14" t="s">
        <v>29</v>
      </c>
      <c r="L2147" s="15" t="s">
        <v>30</v>
      </c>
      <c r="M2147" s="7" t="s">
        <v>9427</v>
      </c>
      <c r="N2147" s="16" t="s">
        <v>4159</v>
      </c>
      <c r="O2147" s="16"/>
      <c r="P2147" s="16" t="s">
        <v>2518</v>
      </c>
      <c r="Q2147" s="16" t="s">
        <v>2521</v>
      </c>
      <c r="R2147" s="31">
        <v>33318</v>
      </c>
      <c r="S2147" s="31">
        <v>44840</v>
      </c>
      <c r="T2147" s="31">
        <v>45279</v>
      </c>
      <c r="U2147" s="31"/>
      <c r="V2147" s="31"/>
      <c r="W2147" s="31"/>
      <c r="X2147" s="17"/>
      <c r="Y2147" s="17"/>
      <c r="Z2147" s="31"/>
      <c r="AA2147" s="18">
        <f t="shared" ca="1" si="165"/>
        <v>34</v>
      </c>
      <c r="AB2147" s="19" t="s">
        <v>7878</v>
      </c>
      <c r="AC2147" s="35" t="str">
        <f t="shared" si="169"/>
        <v>1 anos 2 meses 13 dias</v>
      </c>
      <c r="AD2147" s="35" t="str">
        <f ca="1">IF(AND(V2147="",T2147&lt;TODAY()),"Contrato Encerrado",IF(AND(V2147="",T2147&gt;TODAY()),DATEDIF(TODAY(),T2147,"Y")&amp;" anos"&amp;" "&amp;DATEDIF(TODAY(),T2147,"YM")&amp;" meses"&amp;" "&amp;DATEDIF(TODAY(),T2147,"MD")&amp;" dias",IF(AND(X2147="",V2147&lt;TODAY()),"Contrato Encerrado",IF(AND(X2147="",V2147&gt;TODAY()),DATEDIF(TODAY(),V2147,"Y")&amp;" anos"&amp;" "&amp;DATEDIF(TODAY(),V2147,"YM")&amp;" meses"&amp;" "&amp;DATEDIF(TODAY(),V2147,"MD")&amp;" dias",IF(AND(Z2147="",X2147&lt;TODAY()),"Contrato Encerrado",IF(AND(Z2147="",X2147&gt;TODAY()),DATEDIF(TODAY(),X2147,"Y")&amp;" anos"&amp;" "&amp;DATEDIF(TODAY(),X2147,"YM")&amp;" meses"&amp;" "&amp;DATEDIF(TODAY(),X2147,"MD")&amp;" dias",IF(AND(Z2147&lt;&gt;””,Z2147&lt;TODAY()),"Contrato Encerrado",IF(AND(Z2147&lt;&gt;"",Z2147&gt;TODAY()),DATEDIF(TODAY(),Z2147,"Y")&amp;" anos"&amp;" "&amp;DATEDIF(TODAY(),Z2147,"YM")&amp;" meses"&amp;" "&amp;DATEDIF(TODAY(),Z2147,"MD")&amp;" dias"))))))))</f>
        <v>Contrato Encerrado</v>
      </c>
      <c r="AE2147" s="35">
        <f t="shared" si="166"/>
        <v>439</v>
      </c>
      <c r="AF2147" s="35">
        <f t="shared" si="167"/>
        <v>291</v>
      </c>
      <c r="AG2147" s="17" t="str">
        <f t="shared" si="168"/>
        <v>0 anos 9 meses 17 dias</v>
      </c>
    </row>
    <row r="2148" spans="1:33" ht="11.25" customHeight="1" x14ac:dyDescent="0.2">
      <c r="A2148" s="8" t="s">
        <v>9</v>
      </c>
      <c r="B2148" s="8" t="s">
        <v>13</v>
      </c>
      <c r="C2148" s="22" t="s">
        <v>24</v>
      </c>
      <c r="D2148" s="36">
        <v>2024</v>
      </c>
      <c r="E2148" s="23" t="s">
        <v>157</v>
      </c>
      <c r="F2148" s="8" t="s">
        <v>158</v>
      </c>
      <c r="G2148" s="77" t="s">
        <v>14861</v>
      </c>
      <c r="H2148" s="78" t="s">
        <v>14862</v>
      </c>
      <c r="I2148" s="9" t="s">
        <v>14776</v>
      </c>
      <c r="J2148" s="14" t="s">
        <v>10</v>
      </c>
      <c r="K2148" s="9" t="s">
        <v>29</v>
      </c>
      <c r="L2148" s="24" t="s">
        <v>30</v>
      </c>
      <c r="M2148" s="7" t="s">
        <v>9427</v>
      </c>
      <c r="N2148" s="24" t="s">
        <v>6302</v>
      </c>
      <c r="O2148" s="24" t="s">
        <v>7902</v>
      </c>
      <c r="P2148" s="24" t="s">
        <v>2518</v>
      </c>
      <c r="Q2148" s="24" t="s">
        <v>2521</v>
      </c>
      <c r="R2148" s="17">
        <v>38793</v>
      </c>
      <c r="S2148" s="17">
        <v>45575</v>
      </c>
      <c r="T2148" s="17" t="s">
        <v>14863</v>
      </c>
      <c r="U2148" s="17"/>
      <c r="V2148" s="17"/>
      <c r="W2148" s="17"/>
      <c r="X2148" s="17"/>
      <c r="Y2148" s="17"/>
      <c r="Z2148" s="20"/>
      <c r="AA2148" s="18">
        <f t="shared" ca="1" si="165"/>
        <v>19</v>
      </c>
      <c r="AB2148" s="24" t="s">
        <v>7878</v>
      </c>
      <c r="AC2148" s="35" t="str">
        <f t="shared" si="169"/>
        <v>1 anos 0 meses 17 dias</v>
      </c>
      <c r="AD2148" s="35" t="str">
        <f ca="1">IF(AND(V2148="",T2148&lt;TODAY()),"Contrato Encerrado",IF(AND(V2148="",T2148&gt;TODAY()),DATEDIF(TODAY(),T2148,"Y")&amp;" anos"&amp;" "&amp;DATEDIF(TODAY(),T2148,"YM")&amp;" meses"&amp;" "&amp;DATEDIF(TODAY(),T2148,"MD")&amp;" dias",IF(AND(X2148="",V2148&lt;TODAY()),"Contrato Encerrado",IF(AND(X2148="",V2148&gt;TODAY()),DATEDIF(TODAY(),V2148,"Y")&amp;" anos"&amp;" "&amp;DATEDIF(TODAY(),V2148,"YM")&amp;" meses"&amp;" "&amp;DATEDIF(TODAY(),V2148,"MD")&amp;" dias",IF(AND(Z2148="",X2148&lt;TODAY()),"Contrato Encerrado",IF(AND(Z2148="",X2148&gt;TODAY()),DATEDIF(TODAY(),X2148,"Y")&amp;" anos"&amp;" "&amp;DATEDIF(TODAY(),X2148,"YM")&amp;" meses"&amp;" "&amp;DATEDIF(TODAY(),X2148,"MD")&amp;" dias",IF(AND(Z2148&lt;&gt;””,Z2148&lt;TODAY()),"Contrato Encerrado",IF(AND(Z2148&lt;&gt;"",Z2148&gt;TODAY()),DATEDIF(TODAY(),Z2148,"Y")&amp;" anos"&amp;" "&amp;DATEDIF(TODAY(),Z2148,"YM")&amp;" meses"&amp;" "&amp;DATEDIF(TODAY(),Z2148,"MD")&amp;" dias"))))))))</f>
        <v>0 anos 0 meses 20 dias</v>
      </c>
      <c r="AE2148" s="35">
        <f t="shared" si="166"/>
        <v>382</v>
      </c>
      <c r="AF2148" s="35">
        <f t="shared" si="167"/>
        <v>348</v>
      </c>
      <c r="AG2148" s="17" t="str">
        <f t="shared" si="168"/>
        <v>0 anos 11 meses 13 dias</v>
      </c>
    </row>
    <row r="2149" spans="1:33" ht="11.25" customHeight="1" x14ac:dyDescent="0.2">
      <c r="A2149" s="8" t="s">
        <v>9</v>
      </c>
      <c r="B2149" s="8" t="s">
        <v>13</v>
      </c>
      <c r="C2149" s="22" t="s">
        <v>11</v>
      </c>
      <c r="D2149" s="37">
        <v>2024</v>
      </c>
      <c r="E2149" s="12" t="s">
        <v>307</v>
      </c>
      <c r="F2149" s="8" t="s">
        <v>308</v>
      </c>
      <c r="G2149" s="77" t="s">
        <v>11332</v>
      </c>
      <c r="H2149" s="78" t="s">
        <v>11333</v>
      </c>
      <c r="I2149" s="14" t="s">
        <v>11334</v>
      </c>
      <c r="J2149" s="14" t="s">
        <v>14943</v>
      </c>
      <c r="K2149" s="14" t="s">
        <v>29</v>
      </c>
      <c r="L2149" s="15" t="s">
        <v>81</v>
      </c>
      <c r="M2149" s="7" t="s">
        <v>82</v>
      </c>
      <c r="N2149" s="15" t="s">
        <v>4113</v>
      </c>
      <c r="O2149" s="15" t="s">
        <v>8094</v>
      </c>
      <c r="P2149" s="15" t="s">
        <v>2518</v>
      </c>
      <c r="Q2149" s="15" t="s">
        <v>2523</v>
      </c>
      <c r="R2149" s="20">
        <v>38581</v>
      </c>
      <c r="S2149" s="20">
        <v>45293</v>
      </c>
      <c r="T2149" s="20">
        <v>45658</v>
      </c>
      <c r="U2149" s="20"/>
      <c r="V2149" s="20"/>
      <c r="W2149" s="20"/>
      <c r="X2149" s="17"/>
      <c r="Y2149" s="17"/>
      <c r="Z2149" s="20"/>
      <c r="AA2149" s="18">
        <f t="shared" ca="1" si="165"/>
        <v>20</v>
      </c>
      <c r="AB2149" s="15" t="s">
        <v>7878</v>
      </c>
      <c r="AC2149" s="35" t="str">
        <f t="shared" si="169"/>
        <v>0 anos 11 meses 30 dias</v>
      </c>
      <c r="AD2149" s="35" t="str">
        <f ca="1">IF(AND(V2149="",T2149&lt;TODAY()),"Contrato Encerrado",IF(AND(V2149="",T2149&gt;TODAY()),DATEDIF(TODAY(),T2149,"Y")&amp;" anos"&amp;" "&amp;DATEDIF(TODAY(),T2149,"YM")&amp;" meses"&amp;" "&amp;DATEDIF(TODAY(),T2149,"MD")&amp;" dias",IF(AND(X2149="",V2149&lt;TODAY()),"Contrato Encerrado",IF(AND(X2149="",V2149&gt;TODAY()),DATEDIF(TODAY(),V2149,"Y")&amp;" anos"&amp;" "&amp;DATEDIF(TODAY(),V2149,"YM")&amp;" meses"&amp;" "&amp;DATEDIF(TODAY(),V2149,"MD")&amp;" dias",IF(AND(Z2149="",X2149&lt;TODAY()),"Contrato Encerrado",IF(AND(Z2149="",X2149&gt;TODAY()),DATEDIF(TODAY(),X2149,"Y")&amp;" anos"&amp;" "&amp;DATEDIF(TODAY(),X2149,"YM")&amp;" meses"&amp;" "&amp;DATEDIF(TODAY(),X2149,"MD")&amp;" dias",IF(AND(Z2149&lt;&gt;””,Z2149&lt;TODAY()),"Contrato Encerrado",IF(AND(Z2149&lt;&gt;"",Z2149&gt;TODAY()),DATEDIF(TODAY(),Z2149,"Y")&amp;" anos"&amp;" "&amp;DATEDIF(TODAY(),Z2149,"YM")&amp;" meses"&amp;" "&amp;DATEDIF(TODAY(),Z2149,"MD")&amp;" dias"))))))))</f>
        <v>Contrato Encerrado</v>
      </c>
      <c r="AE2149" s="35">
        <f t="shared" si="166"/>
        <v>365</v>
      </c>
      <c r="AF2149" s="35">
        <f t="shared" si="167"/>
        <v>365</v>
      </c>
      <c r="AG2149" s="17" t="str">
        <f t="shared" si="168"/>
        <v>0 anos 11 meses 30 dias</v>
      </c>
    </row>
    <row r="2150" spans="1:33" ht="11.25" customHeight="1" x14ac:dyDescent="0.2">
      <c r="A2150" s="8" t="s">
        <v>9</v>
      </c>
      <c r="B2150" s="10" t="s">
        <v>13</v>
      </c>
      <c r="C2150" s="11" t="s">
        <v>22</v>
      </c>
      <c r="D2150" s="36">
        <v>2022</v>
      </c>
      <c r="E2150" s="12" t="s">
        <v>157</v>
      </c>
      <c r="F2150" s="8" t="s">
        <v>158</v>
      </c>
      <c r="G2150" s="77" t="s">
        <v>2240</v>
      </c>
      <c r="H2150" s="78" t="s">
        <v>2241</v>
      </c>
      <c r="I2150" s="14" t="s">
        <v>2242</v>
      </c>
      <c r="J2150" s="14" t="s">
        <v>14943</v>
      </c>
      <c r="K2150" s="14" t="s">
        <v>29</v>
      </c>
      <c r="L2150" s="15" t="s">
        <v>30</v>
      </c>
      <c r="M2150" s="7" t="s">
        <v>9427</v>
      </c>
      <c r="N2150" s="16" t="s">
        <v>4159</v>
      </c>
      <c r="O2150" s="16"/>
      <c r="P2150" s="16" t="s">
        <v>2518</v>
      </c>
      <c r="Q2150" s="16" t="s">
        <v>2521</v>
      </c>
      <c r="R2150" s="31">
        <v>31683</v>
      </c>
      <c r="S2150" s="31">
        <v>44753</v>
      </c>
      <c r="T2150" s="31">
        <v>45308</v>
      </c>
      <c r="U2150" s="31"/>
      <c r="V2150" s="31"/>
      <c r="W2150" s="31"/>
      <c r="X2150" s="17"/>
      <c r="Y2150" s="17"/>
      <c r="Z2150" s="31"/>
      <c r="AA2150" s="18">
        <f t="shared" ca="1" si="165"/>
        <v>39</v>
      </c>
      <c r="AB2150" s="19" t="s">
        <v>7878</v>
      </c>
      <c r="AC2150" s="35" t="str">
        <f t="shared" si="169"/>
        <v>1 anos 6 meses 6 dias</v>
      </c>
      <c r="AD2150" s="35" t="str">
        <f ca="1">IF(AND(V2150="",T2150&lt;TODAY()),"Contrato Encerrado",IF(AND(V2150="",T2150&gt;TODAY()),DATEDIF(TODAY(),T2150,"Y")&amp;" anos"&amp;" "&amp;DATEDIF(TODAY(),T2150,"YM")&amp;" meses"&amp;" "&amp;DATEDIF(TODAY(),T2150,"MD")&amp;" dias",IF(AND(X2150="",V2150&lt;TODAY()),"Contrato Encerrado",IF(AND(X2150="",V2150&gt;TODAY()),DATEDIF(TODAY(),V2150,"Y")&amp;" anos"&amp;" "&amp;DATEDIF(TODAY(),V2150,"YM")&amp;" meses"&amp;" "&amp;DATEDIF(TODAY(),V2150,"MD")&amp;" dias",IF(AND(Z2150="",X2150&lt;TODAY()),"Contrato Encerrado",IF(AND(Z2150="",X2150&gt;TODAY()),DATEDIF(TODAY(),X2150,"Y")&amp;" anos"&amp;" "&amp;DATEDIF(TODAY(),X2150,"YM")&amp;" meses"&amp;" "&amp;DATEDIF(TODAY(),X2150,"MD")&amp;" dias",IF(AND(Z2150&lt;&gt;””,Z2150&lt;TODAY()),"Contrato Encerrado",IF(AND(Z2150&lt;&gt;"",Z2150&gt;TODAY()),DATEDIF(TODAY(),Z2150,"Y")&amp;" anos"&amp;" "&amp;DATEDIF(TODAY(),Z2150,"YM")&amp;" meses"&amp;" "&amp;DATEDIF(TODAY(),Z2150,"MD")&amp;" dias"))))))))</f>
        <v>Contrato Encerrado</v>
      </c>
      <c r="AE2150" s="35">
        <f t="shared" si="166"/>
        <v>555</v>
      </c>
      <c r="AF2150" s="35">
        <f t="shared" si="167"/>
        <v>175</v>
      </c>
      <c r="AG2150" s="17" t="str">
        <f t="shared" si="168"/>
        <v>0 anos 5 meses 23 dias</v>
      </c>
    </row>
    <row r="2151" spans="1:33" ht="11.25" customHeight="1" x14ac:dyDescent="0.2">
      <c r="A2151" s="8" t="s">
        <v>9</v>
      </c>
      <c r="B2151" s="10" t="s">
        <v>13</v>
      </c>
      <c r="C2151" s="11" t="s">
        <v>24</v>
      </c>
      <c r="D2151" s="36">
        <v>2022</v>
      </c>
      <c r="E2151" s="12" t="s">
        <v>157</v>
      </c>
      <c r="F2151" s="8" t="s">
        <v>158</v>
      </c>
      <c r="G2151" s="77" t="s">
        <v>4727</v>
      </c>
      <c r="H2151" s="78" t="s">
        <v>4728</v>
      </c>
      <c r="I2151" s="14" t="s">
        <v>4729</v>
      </c>
      <c r="J2151" s="14" t="s">
        <v>14943</v>
      </c>
      <c r="K2151" s="14" t="s">
        <v>29</v>
      </c>
      <c r="L2151" s="15" t="s">
        <v>30</v>
      </c>
      <c r="M2151" s="7" t="s">
        <v>9427</v>
      </c>
      <c r="N2151" s="16" t="s">
        <v>2101</v>
      </c>
      <c r="O2151" s="16"/>
      <c r="P2151" s="16" t="s">
        <v>2518</v>
      </c>
      <c r="Q2151" s="16" t="s">
        <v>2521</v>
      </c>
      <c r="R2151" s="31">
        <v>30666</v>
      </c>
      <c r="S2151" s="31">
        <v>44852</v>
      </c>
      <c r="T2151" s="31">
        <v>45308</v>
      </c>
      <c r="U2151" s="31"/>
      <c r="V2151" s="31"/>
      <c r="W2151" s="31"/>
      <c r="X2151" s="17"/>
      <c r="Y2151" s="17"/>
      <c r="Z2151" s="31"/>
      <c r="AA2151" s="18">
        <f t="shared" ca="1" si="165"/>
        <v>41</v>
      </c>
      <c r="AB2151" s="19" t="s">
        <v>7878</v>
      </c>
      <c r="AC2151" s="35" t="str">
        <f t="shared" si="169"/>
        <v>1 anos 2 meses 30 dias</v>
      </c>
      <c r="AD2151" s="35" t="str">
        <f ca="1">IF(AND(V2151="",T2151&lt;TODAY()),"Contrato Encerrado",IF(AND(V2151="",T2151&gt;TODAY()),DATEDIF(TODAY(),T2151,"Y")&amp;" anos"&amp;" "&amp;DATEDIF(TODAY(),T2151,"YM")&amp;" meses"&amp;" "&amp;DATEDIF(TODAY(),T2151,"MD")&amp;" dias",IF(AND(X2151="",V2151&lt;TODAY()),"Contrato Encerrado",IF(AND(X2151="",V2151&gt;TODAY()),DATEDIF(TODAY(),V2151,"Y")&amp;" anos"&amp;" "&amp;DATEDIF(TODAY(),V2151,"YM")&amp;" meses"&amp;" "&amp;DATEDIF(TODAY(),V2151,"MD")&amp;" dias",IF(AND(Z2151="",X2151&lt;TODAY()),"Contrato Encerrado",IF(AND(Z2151="",X2151&gt;TODAY()),DATEDIF(TODAY(),X2151,"Y")&amp;" anos"&amp;" "&amp;DATEDIF(TODAY(),X2151,"YM")&amp;" meses"&amp;" "&amp;DATEDIF(TODAY(),X2151,"MD")&amp;" dias",IF(AND(Z2151&lt;&gt;””,Z2151&lt;TODAY()),"Contrato Encerrado",IF(AND(Z2151&lt;&gt;"",Z2151&gt;TODAY()),DATEDIF(TODAY(),Z2151,"Y")&amp;" anos"&amp;" "&amp;DATEDIF(TODAY(),Z2151,"YM")&amp;" meses"&amp;" "&amp;DATEDIF(TODAY(),Z2151,"MD")&amp;" dias"))))))))</f>
        <v>Contrato Encerrado</v>
      </c>
      <c r="AE2151" s="35">
        <f t="shared" si="166"/>
        <v>456</v>
      </c>
      <c r="AF2151" s="35">
        <f t="shared" si="167"/>
        <v>274</v>
      </c>
      <c r="AG2151" s="17" t="str">
        <f t="shared" si="168"/>
        <v>0 anos 8 meses 30 dias</v>
      </c>
    </row>
    <row r="2152" spans="1:33" ht="11.25" customHeight="1" x14ac:dyDescent="0.2">
      <c r="A2152" s="8" t="s">
        <v>9</v>
      </c>
      <c r="B2152" s="8" t="s">
        <v>13</v>
      </c>
      <c r="C2152" s="22" t="s">
        <v>25</v>
      </c>
      <c r="D2152" s="37">
        <v>2024</v>
      </c>
      <c r="E2152" s="12" t="s">
        <v>307</v>
      </c>
      <c r="F2152" s="8" t="s">
        <v>308</v>
      </c>
      <c r="G2152" s="77" t="s">
        <v>15069</v>
      </c>
      <c r="H2152" s="78" t="s">
        <v>15070</v>
      </c>
      <c r="I2152" s="14" t="s">
        <v>15008</v>
      </c>
      <c r="J2152" s="14" t="s">
        <v>1302</v>
      </c>
      <c r="K2152" s="14" t="s">
        <v>29</v>
      </c>
      <c r="L2152" s="15" t="s">
        <v>30</v>
      </c>
      <c r="M2152" s="7" t="s">
        <v>9427</v>
      </c>
      <c r="N2152" s="15" t="s">
        <v>2100</v>
      </c>
      <c r="O2152" s="15" t="s">
        <v>13943</v>
      </c>
      <c r="P2152" s="15" t="s">
        <v>2518</v>
      </c>
      <c r="Q2152" s="15" t="s">
        <v>2523</v>
      </c>
      <c r="R2152" s="20">
        <v>31714</v>
      </c>
      <c r="S2152" s="20">
        <v>45628</v>
      </c>
      <c r="T2152" s="70">
        <v>45747</v>
      </c>
      <c r="U2152" s="15"/>
      <c r="V2152" s="15"/>
      <c r="W2152" s="15"/>
      <c r="X2152" s="17"/>
      <c r="Y2152" s="17"/>
      <c r="Z2152" s="15"/>
      <c r="AA2152" s="18">
        <f t="shared" ca="1" si="165"/>
        <v>38</v>
      </c>
      <c r="AB2152" s="20" t="s">
        <v>7878</v>
      </c>
      <c r="AC2152" s="35" t="str">
        <f t="shared" si="169"/>
        <v>0 anos 3 meses 29 dias</v>
      </c>
      <c r="AD2152" s="35" t="str">
        <f ca="1">IF(AND(V2152="",T2152&lt;TODAY()),"Contrato Encerrado",IF(AND(V2152="",T2152&gt;TODAY()),DATEDIF(TODAY(),T2152,"Y")&amp;" anos"&amp;" "&amp;DATEDIF(TODAY(),T2152,"YM")&amp;" meses"&amp;" "&amp;DATEDIF(TODAY(),T2152,"MD")&amp;" dias",IF(AND(X2152="",V2152&lt;TODAY()),"Contrato Encerrado",IF(AND(X2152="",V2152&gt;TODAY()),DATEDIF(TODAY(),V2152,"Y")&amp;" anos"&amp;" "&amp;DATEDIF(TODAY(),V2152,"YM")&amp;" meses"&amp;" "&amp;DATEDIF(TODAY(),V2152,"MD")&amp;" dias",IF(AND(Z2152="",X2152&lt;TODAY()),"Contrato Encerrado",IF(AND(Z2152="",X2152&gt;TODAY()),DATEDIF(TODAY(),X2152,"Y")&amp;" anos"&amp;" "&amp;DATEDIF(TODAY(),X2152,"YM")&amp;" meses"&amp;" "&amp;DATEDIF(TODAY(),X2152,"MD")&amp;" dias",IF(AND(Z2152&lt;&gt;””,Z2152&lt;TODAY()),"Contrato Encerrado",IF(AND(Z2152&lt;&gt;"",Z2152&gt;TODAY()),DATEDIF(TODAY(),Z2152,"Y")&amp;" anos"&amp;" "&amp;DATEDIF(TODAY(),Z2152,"YM")&amp;" meses"&amp;" "&amp;DATEDIF(TODAY(),Z2152,"MD")&amp;" dias"))))))))</f>
        <v>Contrato Encerrado</v>
      </c>
      <c r="AE2152" s="35">
        <f t="shared" si="166"/>
        <v>119</v>
      </c>
      <c r="AF2152" s="35">
        <f t="shared" si="167"/>
        <v>611</v>
      </c>
      <c r="AG2152" s="17" t="str">
        <f t="shared" si="168"/>
        <v>1 anos 8 meses 2 dias</v>
      </c>
    </row>
    <row r="2153" spans="1:33" ht="11.25" customHeight="1" x14ac:dyDescent="0.2">
      <c r="A2153" s="8" t="s">
        <v>9</v>
      </c>
      <c r="B2153" s="8" t="s">
        <v>13</v>
      </c>
      <c r="C2153" s="22" t="s">
        <v>17</v>
      </c>
      <c r="D2153" s="37">
        <v>2023</v>
      </c>
      <c r="E2153" s="23" t="s">
        <v>157</v>
      </c>
      <c r="F2153" s="8" t="s">
        <v>158</v>
      </c>
      <c r="G2153" s="77" t="s">
        <v>6689</v>
      </c>
      <c r="H2153" s="78" t="s">
        <v>6690</v>
      </c>
      <c r="I2153" s="9" t="s">
        <v>6691</v>
      </c>
      <c r="J2153" s="14" t="s">
        <v>1302</v>
      </c>
      <c r="K2153" s="9" t="s">
        <v>29</v>
      </c>
      <c r="L2153" s="24" t="s">
        <v>30</v>
      </c>
      <c r="M2153" s="7" t="s">
        <v>9427</v>
      </c>
      <c r="N2153" s="24" t="s">
        <v>2101</v>
      </c>
      <c r="O2153" s="24"/>
      <c r="P2153" s="24" t="s">
        <v>2518</v>
      </c>
      <c r="Q2153" s="24" t="s">
        <v>4109</v>
      </c>
      <c r="R2153" s="17">
        <v>31635</v>
      </c>
      <c r="S2153" s="17">
        <v>45049</v>
      </c>
      <c r="T2153" s="31">
        <v>45343</v>
      </c>
      <c r="U2153" s="17"/>
      <c r="V2153" s="31"/>
      <c r="W2153" s="17"/>
      <c r="X2153" s="17"/>
      <c r="Y2153" s="17"/>
      <c r="Z2153" s="31"/>
      <c r="AA2153" s="18">
        <f t="shared" ca="1" si="165"/>
        <v>39</v>
      </c>
      <c r="AB2153" s="19" t="s">
        <v>7878</v>
      </c>
      <c r="AC2153" s="35" t="str">
        <f t="shared" si="169"/>
        <v>0 anos 9 meses 18 dias</v>
      </c>
      <c r="AD2153" s="35" t="str">
        <f ca="1">IF(AND(V2153="",T2153&lt;TODAY()),"Contrato Encerrado",IF(AND(V2153="",T2153&gt;TODAY()),DATEDIF(TODAY(),T2153,"Y")&amp;" anos"&amp;" "&amp;DATEDIF(TODAY(),T2153,"YM")&amp;" meses"&amp;" "&amp;DATEDIF(TODAY(),T2153,"MD")&amp;" dias",IF(AND(X2153="",V2153&lt;TODAY()),"Contrato Encerrado",IF(AND(X2153="",V2153&gt;TODAY()),DATEDIF(TODAY(),V2153,"Y")&amp;" anos"&amp;" "&amp;DATEDIF(TODAY(),V2153,"YM")&amp;" meses"&amp;" "&amp;DATEDIF(TODAY(),V2153,"MD")&amp;" dias",IF(AND(Z2153="",X2153&lt;TODAY()),"Contrato Encerrado",IF(AND(Z2153="",X2153&gt;TODAY()),DATEDIF(TODAY(),X2153,"Y")&amp;" anos"&amp;" "&amp;DATEDIF(TODAY(),X2153,"YM")&amp;" meses"&amp;" "&amp;DATEDIF(TODAY(),X2153,"MD")&amp;" dias",IF(AND(Z2153&lt;&gt;””,Z2153&lt;TODAY()),"Contrato Encerrado",IF(AND(Z2153&lt;&gt;"",Z2153&gt;TODAY()),DATEDIF(TODAY(),Z2153,"Y")&amp;" anos"&amp;" "&amp;DATEDIF(TODAY(),Z2153,"YM")&amp;" meses"&amp;" "&amp;DATEDIF(TODAY(),Z2153,"MD")&amp;" dias"))))))))</f>
        <v>Contrato Encerrado</v>
      </c>
      <c r="AE2153" s="35">
        <f t="shared" si="166"/>
        <v>294</v>
      </c>
      <c r="AF2153" s="35">
        <f t="shared" si="167"/>
        <v>436</v>
      </c>
      <c r="AG2153" s="17" t="str">
        <f t="shared" si="168"/>
        <v>1 anos 2 meses 11 dias</v>
      </c>
    </row>
    <row r="2154" spans="1:33" ht="11.25" customHeight="1" x14ac:dyDescent="0.2">
      <c r="A2154" s="8" t="s">
        <v>9</v>
      </c>
      <c r="B2154" s="8" t="s">
        <v>13</v>
      </c>
      <c r="C2154" s="22" t="s">
        <v>21</v>
      </c>
      <c r="D2154" s="35">
        <v>2025</v>
      </c>
      <c r="E2154" s="12" t="s">
        <v>157</v>
      </c>
      <c r="F2154" s="8" t="s">
        <v>158</v>
      </c>
      <c r="G2154" s="14" t="s">
        <v>17407</v>
      </c>
      <c r="H2154" s="8" t="s">
        <v>17408</v>
      </c>
      <c r="I2154" s="14" t="s">
        <v>16919</v>
      </c>
      <c r="J2154" s="67" t="s">
        <v>10</v>
      </c>
      <c r="K2154" s="14" t="s">
        <v>29</v>
      </c>
      <c r="L2154" s="15" t="s">
        <v>81</v>
      </c>
      <c r="M2154" s="7" t="s">
        <v>16173</v>
      </c>
      <c r="N2154" s="15" t="s">
        <v>4113</v>
      </c>
      <c r="O2154" s="15" t="s">
        <v>17409</v>
      </c>
      <c r="P2154" s="15" t="s">
        <v>2518</v>
      </c>
      <c r="Q2154" s="15" t="s">
        <v>4109</v>
      </c>
      <c r="R2154" s="20">
        <v>39473</v>
      </c>
      <c r="S2154" s="20">
        <v>45824</v>
      </c>
      <c r="T2154" s="70">
        <v>46021</v>
      </c>
      <c r="U2154" s="20"/>
      <c r="V2154" s="20"/>
      <c r="W2154" s="20"/>
      <c r="X2154" s="17"/>
      <c r="Y2154" s="17"/>
      <c r="Z2154" s="20"/>
      <c r="AA2154" s="21">
        <f t="shared" ca="1" si="165"/>
        <v>17</v>
      </c>
      <c r="AB2154" s="20" t="s">
        <v>7878</v>
      </c>
      <c r="AC2154" s="35" t="str">
        <f t="shared" si="169"/>
        <v>0 anos 6 meses 14 dias</v>
      </c>
      <c r="AD2154" s="35" t="str">
        <f ca="1">IF(AND(V2154="",T2154&lt;TODAY()),"Contrato Encerrado",IF(AND(V2154="",T2154&gt;TODAY()),DATEDIF(TODAY(),T2154,"Y")&amp;" anos"&amp;" "&amp;DATEDIF(TODAY(),T2154,"YM")&amp;" meses"&amp;" "&amp;DATEDIF(TODAY(),T2154,"MD")&amp;" dias",IF(AND(X2154="",V2154&lt;TODAY()),"Contrato Encerrado",IF(AND(X2154="",V2154&gt;TODAY()),DATEDIF(TODAY(),V2154,"Y")&amp;" anos"&amp;" "&amp;DATEDIF(TODAY(),V2154,"YM")&amp;" meses"&amp;" "&amp;DATEDIF(TODAY(),V2154,"MD")&amp;" dias",IF(AND(Z2154="",X2154&lt;TODAY()),"Contrato Encerrado",IF(AND(Z2154="",X2154&gt;TODAY()),DATEDIF(TODAY(),X2154,"Y")&amp;" anos"&amp;" "&amp;DATEDIF(TODAY(),X2154,"YM")&amp;" meses"&amp;" "&amp;DATEDIF(TODAY(),X2154,"MD")&amp;" dias",IF(AND(Z2154&lt;&gt;””,Z2154&lt;TODAY()),"Contrato Encerrado",IF(AND(Z2154&lt;&gt;"",Z2154&gt;TODAY()),DATEDIF(TODAY(),Z2154,"Y")&amp;" anos"&amp;" "&amp;DATEDIF(TODAY(),Z2154,"YM")&amp;" meses"&amp;" "&amp;DATEDIF(TODAY(),Z2154,"MD")&amp;" dias"))))))))</f>
        <v>0 anos 2 meses 23 dias</v>
      </c>
      <c r="AE2154" s="35">
        <f t="shared" si="166"/>
        <v>197</v>
      </c>
      <c r="AF2154" s="35">
        <f t="shared" si="167"/>
        <v>533</v>
      </c>
      <c r="AG2154" s="17" t="str">
        <f t="shared" si="168"/>
        <v>1 anos 5 meses 16 dias</v>
      </c>
    </row>
    <row r="2155" spans="1:33" ht="11.25" customHeight="1" x14ac:dyDescent="0.2">
      <c r="A2155" s="8" t="s">
        <v>9</v>
      </c>
      <c r="B2155" s="8" t="s">
        <v>13</v>
      </c>
      <c r="C2155" s="22" t="s">
        <v>14</v>
      </c>
      <c r="D2155" s="37">
        <v>2023</v>
      </c>
      <c r="E2155" s="23" t="s">
        <v>27</v>
      </c>
      <c r="F2155" s="8" t="s">
        <v>28</v>
      </c>
      <c r="G2155" s="77" t="s">
        <v>6692</v>
      </c>
      <c r="H2155" s="78" t="s">
        <v>6693</v>
      </c>
      <c r="I2155" s="9" t="s">
        <v>6694</v>
      </c>
      <c r="J2155" s="14" t="s">
        <v>14943</v>
      </c>
      <c r="K2155" s="9" t="s">
        <v>29</v>
      </c>
      <c r="L2155" s="24" t="s">
        <v>30</v>
      </c>
      <c r="M2155" s="7" t="s">
        <v>9427</v>
      </c>
      <c r="N2155" s="15" t="s">
        <v>2102</v>
      </c>
      <c r="O2155" s="24"/>
      <c r="P2155" s="24" t="s">
        <v>2518</v>
      </c>
      <c r="Q2155" s="24" t="s">
        <v>4109</v>
      </c>
      <c r="R2155" s="17">
        <v>35581</v>
      </c>
      <c r="S2155" s="17">
        <v>44928</v>
      </c>
      <c r="T2155" s="31">
        <v>45323</v>
      </c>
      <c r="U2155" s="17"/>
      <c r="V2155" s="31"/>
      <c r="W2155" s="17"/>
      <c r="X2155" s="17"/>
      <c r="Y2155" s="17"/>
      <c r="Z2155" s="31"/>
      <c r="AA2155" s="18">
        <f t="shared" ca="1" si="165"/>
        <v>28</v>
      </c>
      <c r="AB2155" s="19" t="s">
        <v>7878</v>
      </c>
      <c r="AC2155" s="35" t="str">
        <f t="shared" si="169"/>
        <v>1 anos 0 meses 30 dias</v>
      </c>
      <c r="AD2155" s="35" t="str">
        <f ca="1">IF(AND(V2155="",T2155&lt;TODAY()),"Contrato Encerrado",IF(AND(V2155="",T2155&gt;TODAY()),DATEDIF(TODAY(),T2155,"Y")&amp;" anos"&amp;" "&amp;DATEDIF(TODAY(),T2155,"YM")&amp;" meses"&amp;" "&amp;DATEDIF(TODAY(),T2155,"MD")&amp;" dias",IF(AND(X2155="",V2155&lt;TODAY()),"Contrato Encerrado",IF(AND(X2155="",V2155&gt;TODAY()),DATEDIF(TODAY(),V2155,"Y")&amp;" anos"&amp;" "&amp;DATEDIF(TODAY(),V2155,"YM")&amp;" meses"&amp;" "&amp;DATEDIF(TODAY(),V2155,"MD")&amp;" dias",IF(AND(Z2155="",X2155&lt;TODAY()),"Contrato Encerrado",IF(AND(Z2155="",X2155&gt;TODAY()),DATEDIF(TODAY(),X2155,"Y")&amp;" anos"&amp;" "&amp;DATEDIF(TODAY(),X2155,"YM")&amp;" meses"&amp;" "&amp;DATEDIF(TODAY(),X2155,"MD")&amp;" dias",IF(AND(Z2155&lt;&gt;””,Z2155&lt;TODAY()),"Contrato Encerrado",IF(AND(Z2155&lt;&gt;"",Z2155&gt;TODAY()),DATEDIF(TODAY(),Z2155,"Y")&amp;" anos"&amp;" "&amp;DATEDIF(TODAY(),Z2155,"YM")&amp;" meses"&amp;" "&amp;DATEDIF(TODAY(),Z2155,"MD")&amp;" dias"))))))))</f>
        <v>Contrato Encerrado</v>
      </c>
      <c r="AE2155" s="35">
        <f t="shared" si="166"/>
        <v>395</v>
      </c>
      <c r="AF2155" s="35">
        <f t="shared" si="167"/>
        <v>335</v>
      </c>
      <c r="AG2155" s="17" t="str">
        <f t="shared" si="168"/>
        <v>0 anos 10 meses 30 dias</v>
      </c>
    </row>
    <row r="2156" spans="1:33" s="61" customFormat="1" ht="11.25" customHeight="1" x14ac:dyDescent="0.2">
      <c r="A2156" s="8" t="s">
        <v>9</v>
      </c>
      <c r="B2156" s="10" t="s">
        <v>13</v>
      </c>
      <c r="C2156" s="11" t="s">
        <v>22</v>
      </c>
      <c r="D2156" s="36">
        <v>2022</v>
      </c>
      <c r="E2156" s="12" t="s">
        <v>157</v>
      </c>
      <c r="F2156" s="8" t="s">
        <v>158</v>
      </c>
      <c r="G2156" s="77" t="s">
        <v>2464</v>
      </c>
      <c r="H2156" s="78" t="s">
        <v>2465</v>
      </c>
      <c r="I2156" s="14" t="s">
        <v>2466</v>
      </c>
      <c r="J2156" s="14" t="s">
        <v>14943</v>
      </c>
      <c r="K2156" s="14" t="s">
        <v>29</v>
      </c>
      <c r="L2156" s="15" t="s">
        <v>30</v>
      </c>
      <c r="M2156" s="7" t="s">
        <v>9427</v>
      </c>
      <c r="N2156" s="16" t="s">
        <v>4159</v>
      </c>
      <c r="O2156" s="16"/>
      <c r="P2156" s="16" t="s">
        <v>2518</v>
      </c>
      <c r="Q2156" s="16" t="s">
        <v>2521</v>
      </c>
      <c r="R2156" s="31">
        <v>33834</v>
      </c>
      <c r="S2156" s="31">
        <v>44762</v>
      </c>
      <c r="T2156" s="31">
        <v>45322</v>
      </c>
      <c r="U2156" s="31"/>
      <c r="V2156" s="31"/>
      <c r="W2156" s="31"/>
      <c r="X2156" s="17"/>
      <c r="Y2156" s="17"/>
      <c r="Z2156" s="31"/>
      <c r="AA2156" s="18">
        <f t="shared" ca="1" si="165"/>
        <v>33</v>
      </c>
      <c r="AB2156" s="19" t="s">
        <v>7878</v>
      </c>
      <c r="AC2156" s="35" t="str">
        <f t="shared" si="169"/>
        <v>1 anos 6 meses 11 dias</v>
      </c>
      <c r="AD2156" s="35" t="str">
        <f ca="1">IF(AND(V2156="",T2156&lt;TODAY()),"Contrato Encerrado",IF(AND(V2156="",T2156&gt;TODAY()),DATEDIF(TODAY(),T2156,"Y")&amp;" anos"&amp;" "&amp;DATEDIF(TODAY(),T2156,"YM")&amp;" meses"&amp;" "&amp;DATEDIF(TODAY(),T2156,"MD")&amp;" dias",IF(AND(X2156="",V2156&lt;TODAY()),"Contrato Encerrado",IF(AND(X2156="",V2156&gt;TODAY()),DATEDIF(TODAY(),V2156,"Y")&amp;" anos"&amp;" "&amp;DATEDIF(TODAY(),V2156,"YM")&amp;" meses"&amp;" "&amp;DATEDIF(TODAY(),V2156,"MD")&amp;" dias",IF(AND(Z2156="",X2156&lt;TODAY()),"Contrato Encerrado",IF(AND(Z2156="",X2156&gt;TODAY()),DATEDIF(TODAY(),X2156,"Y")&amp;" anos"&amp;" "&amp;DATEDIF(TODAY(),X2156,"YM")&amp;" meses"&amp;" "&amp;DATEDIF(TODAY(),X2156,"MD")&amp;" dias",IF(AND(Z2156&lt;&gt;””,Z2156&lt;TODAY()),"Contrato Encerrado",IF(AND(Z2156&lt;&gt;"",Z2156&gt;TODAY()),DATEDIF(TODAY(),Z2156,"Y")&amp;" anos"&amp;" "&amp;DATEDIF(TODAY(),Z2156,"YM")&amp;" meses"&amp;" "&amp;DATEDIF(TODAY(),Z2156,"MD")&amp;" dias"))))))))</f>
        <v>Contrato Encerrado</v>
      </c>
      <c r="AE2156" s="35">
        <f t="shared" si="166"/>
        <v>560</v>
      </c>
      <c r="AF2156" s="35">
        <f t="shared" si="167"/>
        <v>170</v>
      </c>
      <c r="AG2156" s="17" t="str">
        <f t="shared" si="168"/>
        <v>0 anos 5 meses 18 dias</v>
      </c>
    </row>
    <row r="2157" spans="1:33" ht="11.25" customHeight="1" x14ac:dyDescent="0.2">
      <c r="A2157" s="8" t="s">
        <v>9</v>
      </c>
      <c r="B2157" s="8" t="s">
        <v>13</v>
      </c>
      <c r="C2157" s="22" t="s">
        <v>17</v>
      </c>
      <c r="D2157" s="37">
        <v>2024</v>
      </c>
      <c r="E2157" s="12" t="s">
        <v>6024</v>
      </c>
      <c r="F2157" s="8" t="s">
        <v>6025</v>
      </c>
      <c r="G2157" s="77" t="s">
        <v>13297</v>
      </c>
      <c r="H2157" s="78" t="s">
        <v>13298</v>
      </c>
      <c r="I2157" s="14" t="s">
        <v>13299</v>
      </c>
      <c r="J2157" s="14" t="s">
        <v>10</v>
      </c>
      <c r="K2157" s="14" t="s">
        <v>29</v>
      </c>
      <c r="L2157" s="15" t="s">
        <v>30</v>
      </c>
      <c r="M2157" s="7" t="s">
        <v>9427</v>
      </c>
      <c r="N2157" s="16" t="s">
        <v>2105</v>
      </c>
      <c r="O2157" s="15" t="s">
        <v>7901</v>
      </c>
      <c r="P2157" s="15" t="s">
        <v>2518</v>
      </c>
      <c r="Q2157" s="15" t="s">
        <v>4109</v>
      </c>
      <c r="R2157" s="30">
        <v>32282</v>
      </c>
      <c r="S2157" s="30">
        <v>45427</v>
      </c>
      <c r="T2157" s="20">
        <v>46156</v>
      </c>
      <c r="U2157" s="20"/>
      <c r="V2157" s="20"/>
      <c r="W2157" s="30"/>
      <c r="X2157" s="17"/>
      <c r="Y2157" s="17"/>
      <c r="Z2157" s="20"/>
      <c r="AA2157" s="18">
        <f t="shared" ca="1" si="165"/>
        <v>37</v>
      </c>
      <c r="AB2157" s="15" t="s">
        <v>7878</v>
      </c>
      <c r="AC2157" s="35" t="str">
        <f t="shared" si="169"/>
        <v>1 anos 11 meses 29 dias</v>
      </c>
      <c r="AD2157" s="35" t="str">
        <f ca="1">IF(AND(V2157="",T2157&lt;TODAY()),"Contrato Encerrado",IF(AND(V2157="",T2157&gt;TODAY()),DATEDIF(TODAY(),T2157,"Y")&amp;" anos"&amp;" "&amp;DATEDIF(TODAY(),T2157,"YM")&amp;" meses"&amp;" "&amp;DATEDIF(TODAY(),T2157,"MD")&amp;" dias",IF(AND(X2157="",V2157&lt;TODAY()),"Contrato Encerrado",IF(AND(X2157="",V2157&gt;TODAY()),DATEDIF(TODAY(),V2157,"Y")&amp;" anos"&amp;" "&amp;DATEDIF(TODAY(),V2157,"YM")&amp;" meses"&amp;" "&amp;DATEDIF(TODAY(),V2157,"MD")&amp;" dias",IF(AND(Z2157="",X2157&lt;TODAY()),"Contrato Encerrado",IF(AND(Z2157="",X2157&gt;TODAY()),DATEDIF(TODAY(),X2157,"Y")&amp;" anos"&amp;" "&amp;DATEDIF(TODAY(),X2157,"YM")&amp;" meses"&amp;" "&amp;DATEDIF(TODAY(),X2157,"MD")&amp;" dias",IF(AND(Z2157&lt;&gt;””,Z2157&lt;TODAY()),"Contrato Encerrado",IF(AND(Z2157&lt;&gt;"",Z2157&gt;TODAY()),DATEDIF(TODAY(),Z2157,"Y")&amp;" anos"&amp;" "&amp;DATEDIF(TODAY(),Z2157,"YM")&amp;" meses"&amp;" "&amp;DATEDIF(TODAY(),Z2157,"MD")&amp;" dias"))))))))</f>
        <v>0 anos 7 meses 7 dias</v>
      </c>
      <c r="AE2157" s="35">
        <f t="shared" si="166"/>
        <v>729</v>
      </c>
      <c r="AF2157" s="35">
        <f t="shared" si="167"/>
        <v>1</v>
      </c>
      <c r="AG2157" s="17" t="str">
        <f t="shared" si="168"/>
        <v>0 anos 0 meses 1 dias</v>
      </c>
    </row>
    <row r="2158" spans="1:33" ht="11.25" customHeight="1" x14ac:dyDescent="0.2">
      <c r="A2158" s="8" t="s">
        <v>9</v>
      </c>
      <c r="B2158" s="10" t="s">
        <v>13</v>
      </c>
      <c r="C2158" s="11" t="s">
        <v>25</v>
      </c>
      <c r="D2158" s="36">
        <v>2022</v>
      </c>
      <c r="E2158" s="12" t="s">
        <v>157</v>
      </c>
      <c r="F2158" s="8" t="s">
        <v>158</v>
      </c>
      <c r="G2158" s="77" t="s">
        <v>4730</v>
      </c>
      <c r="H2158" s="78" t="s">
        <v>4731</v>
      </c>
      <c r="I2158" s="14" t="s">
        <v>4732</v>
      </c>
      <c r="J2158" s="14" t="s">
        <v>14943</v>
      </c>
      <c r="K2158" s="14" t="s">
        <v>29</v>
      </c>
      <c r="L2158" s="15" t="s">
        <v>30</v>
      </c>
      <c r="M2158" s="7" t="s">
        <v>9427</v>
      </c>
      <c r="N2158" s="16" t="s">
        <v>2101</v>
      </c>
      <c r="O2158" s="16"/>
      <c r="P2158" s="16" t="s">
        <v>2518</v>
      </c>
      <c r="Q2158" s="16" t="s">
        <v>2521</v>
      </c>
      <c r="R2158" s="31">
        <v>31330</v>
      </c>
      <c r="S2158" s="31">
        <v>44893</v>
      </c>
      <c r="T2158" s="111">
        <v>44943</v>
      </c>
      <c r="U2158" s="111"/>
      <c r="V2158" s="31"/>
      <c r="W2158" s="31"/>
      <c r="X2158" s="17"/>
      <c r="Y2158" s="17"/>
      <c r="Z2158" s="31"/>
      <c r="AA2158" s="18">
        <f t="shared" ca="1" si="165"/>
        <v>39</v>
      </c>
      <c r="AB2158" s="19" t="s">
        <v>7878</v>
      </c>
      <c r="AC2158" s="35" t="str">
        <f t="shared" si="169"/>
        <v>0 anos 1 meses 20 dias</v>
      </c>
      <c r="AD2158" s="35" t="str">
        <f ca="1">IF(AND(V2158="",T2158&lt;TODAY()),"Contrato Encerrado",IF(AND(V2158="",T2158&gt;TODAY()),DATEDIF(TODAY(),T2158,"Y")&amp;" anos"&amp;" "&amp;DATEDIF(TODAY(),T2158,"YM")&amp;" meses"&amp;" "&amp;DATEDIF(TODAY(),T2158,"MD")&amp;" dias",IF(AND(X2158="",V2158&lt;TODAY()),"Contrato Encerrado",IF(AND(X2158="",V2158&gt;TODAY()),DATEDIF(TODAY(),V2158,"Y")&amp;" anos"&amp;" "&amp;DATEDIF(TODAY(),V2158,"YM")&amp;" meses"&amp;" "&amp;DATEDIF(TODAY(),V2158,"MD")&amp;" dias",IF(AND(Z2158="",X2158&lt;TODAY()),"Contrato Encerrado",IF(AND(Z2158="",X2158&gt;TODAY()),DATEDIF(TODAY(),X2158,"Y")&amp;" anos"&amp;" "&amp;DATEDIF(TODAY(),X2158,"YM")&amp;" meses"&amp;" "&amp;DATEDIF(TODAY(),X2158,"MD")&amp;" dias",IF(AND(Z2158&lt;&gt;””,Z2158&lt;TODAY()),"Contrato Encerrado",IF(AND(Z2158&lt;&gt;"",Z2158&gt;TODAY()),DATEDIF(TODAY(),Z2158,"Y")&amp;" anos"&amp;" "&amp;DATEDIF(TODAY(),Z2158,"YM")&amp;" meses"&amp;" "&amp;DATEDIF(TODAY(),Z2158,"MD")&amp;" dias"))))))))</f>
        <v>Contrato Encerrado</v>
      </c>
      <c r="AE2158" s="35">
        <f t="shared" si="166"/>
        <v>50</v>
      </c>
      <c r="AF2158" s="35">
        <f t="shared" si="167"/>
        <v>680</v>
      </c>
      <c r="AG2158" s="17" t="str">
        <f t="shared" si="168"/>
        <v>1 anos 10 meses 10 dias</v>
      </c>
    </row>
    <row r="2159" spans="1:33" ht="11.25" customHeight="1" x14ac:dyDescent="0.2">
      <c r="A2159" s="8" t="s">
        <v>9</v>
      </c>
      <c r="B2159" s="10" t="s">
        <v>13</v>
      </c>
      <c r="C2159" s="11" t="s">
        <v>24</v>
      </c>
      <c r="D2159" s="36">
        <v>2022</v>
      </c>
      <c r="E2159" s="12" t="s">
        <v>157</v>
      </c>
      <c r="F2159" s="8" t="s">
        <v>158</v>
      </c>
      <c r="G2159" s="77" t="s">
        <v>4733</v>
      </c>
      <c r="H2159" s="78" t="s">
        <v>4734</v>
      </c>
      <c r="I2159" s="14" t="s">
        <v>4735</v>
      </c>
      <c r="J2159" s="14" t="s">
        <v>14943</v>
      </c>
      <c r="K2159" s="14" t="s">
        <v>29</v>
      </c>
      <c r="L2159" s="15" t="s">
        <v>30</v>
      </c>
      <c r="M2159" s="7" t="s">
        <v>9427</v>
      </c>
      <c r="N2159" s="16" t="s">
        <v>2101</v>
      </c>
      <c r="O2159" s="16"/>
      <c r="P2159" s="16" t="s">
        <v>2518</v>
      </c>
      <c r="Q2159" s="16" t="s">
        <v>2521</v>
      </c>
      <c r="R2159" s="31">
        <v>31086</v>
      </c>
      <c r="S2159" s="31">
        <v>44853</v>
      </c>
      <c r="T2159" s="31">
        <v>45258</v>
      </c>
      <c r="U2159" s="31"/>
      <c r="V2159" s="31"/>
      <c r="W2159" s="31"/>
      <c r="X2159" s="17"/>
      <c r="Y2159" s="17"/>
      <c r="Z2159" s="31"/>
      <c r="AA2159" s="18">
        <f t="shared" ca="1" si="165"/>
        <v>40</v>
      </c>
      <c r="AB2159" s="19" t="s">
        <v>7878</v>
      </c>
      <c r="AC2159" s="35" t="str">
        <f t="shared" si="169"/>
        <v>1 anos 1 meses 9 dias</v>
      </c>
      <c r="AD2159" s="35" t="str">
        <f ca="1">IF(AND(V2159="",T2159&lt;TODAY()),"Contrato Encerrado",IF(AND(V2159="",T2159&gt;TODAY()),DATEDIF(TODAY(),T2159,"Y")&amp;" anos"&amp;" "&amp;DATEDIF(TODAY(),T2159,"YM")&amp;" meses"&amp;" "&amp;DATEDIF(TODAY(),T2159,"MD")&amp;" dias",IF(AND(X2159="",V2159&lt;TODAY()),"Contrato Encerrado",IF(AND(X2159="",V2159&gt;TODAY()),DATEDIF(TODAY(),V2159,"Y")&amp;" anos"&amp;" "&amp;DATEDIF(TODAY(),V2159,"YM")&amp;" meses"&amp;" "&amp;DATEDIF(TODAY(),V2159,"MD")&amp;" dias",IF(AND(Z2159="",X2159&lt;TODAY()),"Contrato Encerrado",IF(AND(Z2159="",X2159&gt;TODAY()),DATEDIF(TODAY(),X2159,"Y")&amp;" anos"&amp;" "&amp;DATEDIF(TODAY(),X2159,"YM")&amp;" meses"&amp;" "&amp;DATEDIF(TODAY(),X2159,"MD")&amp;" dias",IF(AND(Z2159&lt;&gt;””,Z2159&lt;TODAY()),"Contrato Encerrado",IF(AND(Z2159&lt;&gt;"",Z2159&gt;TODAY()),DATEDIF(TODAY(),Z2159,"Y")&amp;" anos"&amp;" "&amp;DATEDIF(TODAY(),Z2159,"YM")&amp;" meses"&amp;" "&amp;DATEDIF(TODAY(),Z2159,"MD")&amp;" dias"))))))))</f>
        <v>Contrato Encerrado</v>
      </c>
      <c r="AE2159" s="35">
        <f t="shared" si="166"/>
        <v>405</v>
      </c>
      <c r="AF2159" s="35">
        <f t="shared" si="167"/>
        <v>325</v>
      </c>
      <c r="AG2159" s="17" t="str">
        <f t="shared" si="168"/>
        <v>0 anos 10 meses 20 dias</v>
      </c>
    </row>
    <row r="2160" spans="1:33" ht="11.25" customHeight="1" x14ac:dyDescent="0.2">
      <c r="A2160" s="8" t="s">
        <v>9</v>
      </c>
      <c r="B2160" s="8" t="s">
        <v>13</v>
      </c>
      <c r="C2160" s="22" t="s">
        <v>25</v>
      </c>
      <c r="D2160" s="37">
        <v>2023</v>
      </c>
      <c r="E2160" s="12" t="s">
        <v>157</v>
      </c>
      <c r="F2160" s="8" t="s">
        <v>158</v>
      </c>
      <c r="G2160" s="77" t="s">
        <v>10779</v>
      </c>
      <c r="H2160" s="78" t="s">
        <v>10780</v>
      </c>
      <c r="I2160" s="14" t="s">
        <v>10781</v>
      </c>
      <c r="J2160" s="14" t="s">
        <v>1302</v>
      </c>
      <c r="K2160" s="14" t="s">
        <v>29</v>
      </c>
      <c r="L2160" s="15" t="s">
        <v>30</v>
      </c>
      <c r="M2160" s="7" t="s">
        <v>9427</v>
      </c>
      <c r="N2160" s="15" t="s">
        <v>2101</v>
      </c>
      <c r="O2160" s="15" t="s">
        <v>7908</v>
      </c>
      <c r="P2160" s="15" t="s">
        <v>2518</v>
      </c>
      <c r="Q2160" s="15" t="s">
        <v>4109</v>
      </c>
      <c r="R2160" s="20">
        <v>30774</v>
      </c>
      <c r="S2160" s="20">
        <v>45208</v>
      </c>
      <c r="T2160" s="20">
        <v>45573</v>
      </c>
      <c r="U2160" s="20"/>
      <c r="V2160" s="20"/>
      <c r="W2160" s="20"/>
      <c r="X2160" s="17"/>
      <c r="Y2160" s="17"/>
      <c r="Z2160" s="20"/>
      <c r="AA2160" s="18">
        <f t="shared" ca="1" si="165"/>
        <v>41</v>
      </c>
      <c r="AB2160" s="15" t="s">
        <v>7878</v>
      </c>
      <c r="AC2160" s="35" t="str">
        <f t="shared" si="169"/>
        <v>0 anos 11 meses 29 dias</v>
      </c>
      <c r="AD2160" s="35" t="str">
        <f ca="1">IF(AND(V2160="",T2160&lt;TODAY()),"Contrato Encerrado",IF(AND(V2160="",T2160&gt;TODAY()),DATEDIF(TODAY(),T2160,"Y")&amp;" anos"&amp;" "&amp;DATEDIF(TODAY(),T2160,"YM")&amp;" meses"&amp;" "&amp;DATEDIF(TODAY(),T2160,"MD")&amp;" dias",IF(AND(X2160="",V2160&lt;TODAY()),"Contrato Encerrado",IF(AND(X2160="",V2160&gt;TODAY()),DATEDIF(TODAY(),V2160,"Y")&amp;" anos"&amp;" "&amp;DATEDIF(TODAY(),V2160,"YM")&amp;" meses"&amp;" "&amp;DATEDIF(TODAY(),V2160,"MD")&amp;" dias",IF(AND(Z2160="",X2160&lt;TODAY()),"Contrato Encerrado",IF(AND(Z2160="",X2160&gt;TODAY()),DATEDIF(TODAY(),X2160,"Y")&amp;" anos"&amp;" "&amp;DATEDIF(TODAY(),X2160,"YM")&amp;" meses"&amp;" "&amp;DATEDIF(TODAY(),X2160,"MD")&amp;" dias",IF(AND(Z2160&lt;&gt;””,Z2160&lt;TODAY()),"Contrato Encerrado",IF(AND(Z2160&lt;&gt;"",Z2160&gt;TODAY()),DATEDIF(TODAY(),Z2160,"Y")&amp;" anos"&amp;" "&amp;DATEDIF(TODAY(),Z2160,"YM")&amp;" meses"&amp;" "&amp;DATEDIF(TODAY(),Z2160,"MD")&amp;" dias"))))))))</f>
        <v>Contrato Encerrado</v>
      </c>
      <c r="AE2160" s="35">
        <f t="shared" si="166"/>
        <v>365</v>
      </c>
      <c r="AF2160" s="35">
        <f t="shared" si="167"/>
        <v>365</v>
      </c>
      <c r="AG2160" s="17" t="str">
        <f t="shared" si="168"/>
        <v>0 anos 11 meses 30 dias</v>
      </c>
    </row>
    <row r="2161" spans="1:33" ht="11.25" customHeight="1" x14ac:dyDescent="0.2">
      <c r="A2161" s="8" t="s">
        <v>9</v>
      </c>
      <c r="B2161" s="10" t="s">
        <v>13</v>
      </c>
      <c r="C2161" s="11" t="s">
        <v>22</v>
      </c>
      <c r="D2161" s="36">
        <v>2022</v>
      </c>
      <c r="E2161" s="12" t="s">
        <v>157</v>
      </c>
      <c r="F2161" s="8" t="s">
        <v>158</v>
      </c>
      <c r="G2161" s="77" t="s">
        <v>4736</v>
      </c>
      <c r="H2161" s="78" t="s">
        <v>4737</v>
      </c>
      <c r="I2161" s="14" t="s">
        <v>4738</v>
      </c>
      <c r="J2161" s="14" t="s">
        <v>14943</v>
      </c>
      <c r="K2161" s="14" t="s">
        <v>29</v>
      </c>
      <c r="L2161" s="15" t="s">
        <v>30</v>
      </c>
      <c r="M2161" s="7" t="s">
        <v>9427</v>
      </c>
      <c r="N2161" s="16" t="s">
        <v>2101</v>
      </c>
      <c r="O2161" s="16"/>
      <c r="P2161" s="16" t="s">
        <v>2518</v>
      </c>
      <c r="Q2161" s="16" t="s">
        <v>2521</v>
      </c>
      <c r="R2161" s="31">
        <v>29851</v>
      </c>
      <c r="S2161" s="31">
        <v>44799</v>
      </c>
      <c r="T2161" s="31">
        <v>45281</v>
      </c>
      <c r="U2161" s="31"/>
      <c r="V2161" s="31"/>
      <c r="W2161" s="31"/>
      <c r="X2161" s="17"/>
      <c r="Y2161" s="17"/>
      <c r="Z2161" s="31"/>
      <c r="AA2161" s="18">
        <f t="shared" ca="1" si="165"/>
        <v>44</v>
      </c>
      <c r="AB2161" s="19" t="s">
        <v>7878</v>
      </c>
      <c r="AC2161" s="35" t="str">
        <f t="shared" si="169"/>
        <v>1 anos 3 meses 25 dias</v>
      </c>
      <c r="AD2161" s="35" t="str">
        <f ca="1">IF(AND(V2161="",T2161&lt;TODAY()),"Contrato Encerrado",IF(AND(V2161="",T2161&gt;TODAY()),DATEDIF(TODAY(),T2161,"Y")&amp;" anos"&amp;" "&amp;DATEDIF(TODAY(),T2161,"YM")&amp;" meses"&amp;" "&amp;DATEDIF(TODAY(),T2161,"MD")&amp;" dias",IF(AND(X2161="",V2161&lt;TODAY()),"Contrato Encerrado",IF(AND(X2161="",V2161&gt;TODAY()),DATEDIF(TODAY(),V2161,"Y")&amp;" anos"&amp;" "&amp;DATEDIF(TODAY(),V2161,"YM")&amp;" meses"&amp;" "&amp;DATEDIF(TODAY(),V2161,"MD")&amp;" dias",IF(AND(Z2161="",X2161&lt;TODAY()),"Contrato Encerrado",IF(AND(Z2161="",X2161&gt;TODAY()),DATEDIF(TODAY(),X2161,"Y")&amp;" anos"&amp;" "&amp;DATEDIF(TODAY(),X2161,"YM")&amp;" meses"&amp;" "&amp;DATEDIF(TODAY(),X2161,"MD")&amp;" dias",IF(AND(Z2161&lt;&gt;””,Z2161&lt;TODAY()),"Contrato Encerrado",IF(AND(Z2161&lt;&gt;"",Z2161&gt;TODAY()),DATEDIF(TODAY(),Z2161,"Y")&amp;" anos"&amp;" "&amp;DATEDIF(TODAY(),Z2161,"YM")&amp;" meses"&amp;" "&amp;DATEDIF(TODAY(),Z2161,"MD")&amp;" dias"))))))))</f>
        <v>Contrato Encerrado</v>
      </c>
      <c r="AE2161" s="35">
        <f t="shared" si="166"/>
        <v>482</v>
      </c>
      <c r="AF2161" s="35">
        <f t="shared" si="167"/>
        <v>248</v>
      </c>
      <c r="AG2161" s="17" t="str">
        <f t="shared" si="168"/>
        <v>0 anos 8 meses 4 dias</v>
      </c>
    </row>
    <row r="2162" spans="1:33" ht="11.25" customHeight="1" x14ac:dyDescent="0.2">
      <c r="A2162" s="8" t="s">
        <v>9</v>
      </c>
      <c r="B2162" s="8" t="s">
        <v>13</v>
      </c>
      <c r="C2162" s="22" t="s">
        <v>15</v>
      </c>
      <c r="D2162" s="37">
        <v>2023</v>
      </c>
      <c r="E2162" s="23" t="s">
        <v>307</v>
      </c>
      <c r="F2162" s="8" t="s">
        <v>308</v>
      </c>
      <c r="G2162" s="77" t="s">
        <v>6695</v>
      </c>
      <c r="H2162" s="78" t="s">
        <v>6696</v>
      </c>
      <c r="I2162" s="9" t="s">
        <v>6697</v>
      </c>
      <c r="J2162" s="14" t="s">
        <v>14943</v>
      </c>
      <c r="K2162" s="9" t="s">
        <v>29</v>
      </c>
      <c r="L2162" s="24" t="s">
        <v>30</v>
      </c>
      <c r="M2162" s="7" t="s">
        <v>9427</v>
      </c>
      <c r="N2162" s="24" t="s">
        <v>2115</v>
      </c>
      <c r="O2162" s="24"/>
      <c r="P2162" s="24" t="s">
        <v>2518</v>
      </c>
      <c r="Q2162" s="24" t="s">
        <v>2523</v>
      </c>
      <c r="R2162" s="17">
        <v>32579</v>
      </c>
      <c r="S2162" s="17">
        <v>44980</v>
      </c>
      <c r="T2162" s="31">
        <v>45701</v>
      </c>
      <c r="U2162" s="20"/>
      <c r="V2162" s="20"/>
      <c r="W2162" s="17"/>
      <c r="X2162" s="17"/>
      <c r="Y2162" s="17"/>
      <c r="Z2162" s="20"/>
      <c r="AA2162" s="18">
        <f t="shared" ca="1" si="165"/>
        <v>36</v>
      </c>
      <c r="AB2162" s="19" t="s">
        <v>7878</v>
      </c>
      <c r="AC2162" s="35" t="str">
        <f t="shared" si="169"/>
        <v>1 anos 11 meses 21 dias</v>
      </c>
      <c r="AD2162" s="35" t="str">
        <f ca="1">IF(AND(V2162="",T2162&lt;TODAY()),"Contrato Encerrado",IF(AND(V2162="",T2162&gt;TODAY()),DATEDIF(TODAY(),T2162,"Y")&amp;" anos"&amp;" "&amp;DATEDIF(TODAY(),T2162,"YM")&amp;" meses"&amp;" "&amp;DATEDIF(TODAY(),T2162,"MD")&amp;" dias",IF(AND(X2162="",V2162&lt;TODAY()),"Contrato Encerrado",IF(AND(X2162="",V2162&gt;TODAY()),DATEDIF(TODAY(),V2162,"Y")&amp;" anos"&amp;" "&amp;DATEDIF(TODAY(),V2162,"YM")&amp;" meses"&amp;" "&amp;DATEDIF(TODAY(),V2162,"MD")&amp;" dias",IF(AND(Z2162="",X2162&lt;TODAY()),"Contrato Encerrado",IF(AND(Z2162="",X2162&gt;TODAY()),DATEDIF(TODAY(),X2162,"Y")&amp;" anos"&amp;" "&amp;DATEDIF(TODAY(),X2162,"YM")&amp;" meses"&amp;" "&amp;DATEDIF(TODAY(),X2162,"MD")&amp;" dias",IF(AND(Z2162&lt;&gt;””,Z2162&lt;TODAY()),"Contrato Encerrado",IF(AND(Z2162&lt;&gt;"",Z2162&gt;TODAY()),DATEDIF(TODAY(),Z2162,"Y")&amp;" anos"&amp;" "&amp;DATEDIF(TODAY(),Z2162,"YM")&amp;" meses"&amp;" "&amp;DATEDIF(TODAY(),Z2162,"MD")&amp;" dias"))))))))</f>
        <v>Contrato Encerrado</v>
      </c>
      <c r="AE2162" s="35">
        <f t="shared" si="166"/>
        <v>721</v>
      </c>
      <c r="AF2162" s="35">
        <f t="shared" si="167"/>
        <v>9</v>
      </c>
      <c r="AG2162" s="17" t="str">
        <f t="shared" si="168"/>
        <v>0 anos 0 meses 9 dias</v>
      </c>
    </row>
    <row r="2163" spans="1:33" ht="11.25" customHeight="1" x14ac:dyDescent="0.2">
      <c r="A2163" s="8" t="s">
        <v>9</v>
      </c>
      <c r="B2163" s="8" t="s">
        <v>13</v>
      </c>
      <c r="C2163" s="22" t="s">
        <v>15</v>
      </c>
      <c r="D2163" s="37">
        <v>2023</v>
      </c>
      <c r="E2163" s="23" t="s">
        <v>307</v>
      </c>
      <c r="F2163" s="8" t="s">
        <v>308</v>
      </c>
      <c r="G2163" s="77" t="s">
        <v>6698</v>
      </c>
      <c r="H2163" s="78" t="s">
        <v>6699</v>
      </c>
      <c r="I2163" s="9" t="s">
        <v>6700</v>
      </c>
      <c r="J2163" s="14" t="s">
        <v>14943</v>
      </c>
      <c r="K2163" s="9" t="s">
        <v>29</v>
      </c>
      <c r="L2163" s="24" t="s">
        <v>30</v>
      </c>
      <c r="M2163" s="7" t="s">
        <v>9427</v>
      </c>
      <c r="N2163" s="24" t="s">
        <v>2120</v>
      </c>
      <c r="O2163" s="24"/>
      <c r="P2163" s="24" t="s">
        <v>2518</v>
      </c>
      <c r="Q2163" s="24" t="s">
        <v>2523</v>
      </c>
      <c r="R2163" s="17">
        <v>38068</v>
      </c>
      <c r="S2163" s="17">
        <v>44991</v>
      </c>
      <c r="T2163" s="20">
        <v>45721</v>
      </c>
      <c r="U2163" s="31"/>
      <c r="V2163" s="31"/>
      <c r="W2163" s="17"/>
      <c r="X2163" s="17"/>
      <c r="Y2163" s="17"/>
      <c r="Z2163" s="20"/>
      <c r="AA2163" s="18">
        <f t="shared" ca="1" si="165"/>
        <v>21</v>
      </c>
      <c r="AB2163" s="19" t="s">
        <v>7878</v>
      </c>
      <c r="AC2163" s="35" t="str">
        <f t="shared" si="169"/>
        <v>1 anos 11 meses 27 dias</v>
      </c>
      <c r="AD2163" s="35" t="str">
        <f ca="1">IF(AND(V2163="",T2163&lt;TODAY()),"Contrato Encerrado",IF(AND(V2163="",T2163&gt;TODAY()),DATEDIF(TODAY(),T2163,"Y")&amp;" anos"&amp;" "&amp;DATEDIF(TODAY(),T2163,"YM")&amp;" meses"&amp;" "&amp;DATEDIF(TODAY(),T2163,"MD")&amp;" dias",IF(AND(X2163="",V2163&lt;TODAY()),"Contrato Encerrado",IF(AND(X2163="",V2163&gt;TODAY()),DATEDIF(TODAY(),V2163,"Y")&amp;" anos"&amp;" "&amp;DATEDIF(TODAY(),V2163,"YM")&amp;" meses"&amp;" "&amp;DATEDIF(TODAY(),V2163,"MD")&amp;" dias",IF(AND(Z2163="",X2163&lt;TODAY()),"Contrato Encerrado",IF(AND(Z2163="",X2163&gt;TODAY()),DATEDIF(TODAY(),X2163,"Y")&amp;" anos"&amp;" "&amp;DATEDIF(TODAY(),X2163,"YM")&amp;" meses"&amp;" "&amp;DATEDIF(TODAY(),X2163,"MD")&amp;" dias",IF(AND(Z2163&lt;&gt;””,Z2163&lt;TODAY()),"Contrato Encerrado",IF(AND(Z2163&lt;&gt;"",Z2163&gt;TODAY()),DATEDIF(TODAY(),Z2163,"Y")&amp;" anos"&amp;" "&amp;DATEDIF(TODAY(),Z2163,"YM")&amp;" meses"&amp;" "&amp;DATEDIF(TODAY(),Z2163,"MD")&amp;" dias"))))))))</f>
        <v>Contrato Encerrado</v>
      </c>
      <c r="AE2163" s="35">
        <f t="shared" si="166"/>
        <v>730</v>
      </c>
      <c r="AF2163" s="35">
        <f t="shared" si="167"/>
        <v>0</v>
      </c>
      <c r="AG2163" s="17" t="str">
        <f t="shared" si="168"/>
        <v>ESTÁGIO COMPLETOU 2 ANOS</v>
      </c>
    </row>
    <row r="2164" spans="1:33" ht="11.25" customHeight="1" x14ac:dyDescent="0.2">
      <c r="A2164" s="8" t="s">
        <v>9</v>
      </c>
      <c r="B2164" s="8" t="s">
        <v>13</v>
      </c>
      <c r="C2164" s="22" t="s">
        <v>16</v>
      </c>
      <c r="D2164" s="37">
        <v>2024</v>
      </c>
      <c r="E2164" s="12" t="s">
        <v>3176</v>
      </c>
      <c r="F2164" s="8" t="s">
        <v>3177</v>
      </c>
      <c r="G2164" s="77" t="s">
        <v>12860</v>
      </c>
      <c r="H2164" s="78" t="s">
        <v>12861</v>
      </c>
      <c r="I2164" s="14" t="s">
        <v>12862</v>
      </c>
      <c r="J2164" s="14" t="s">
        <v>10</v>
      </c>
      <c r="K2164" s="14" t="s">
        <v>29</v>
      </c>
      <c r="L2164" s="15" t="s">
        <v>30</v>
      </c>
      <c r="M2164" s="7" t="s">
        <v>9427</v>
      </c>
      <c r="N2164" s="15" t="s">
        <v>2098</v>
      </c>
      <c r="O2164" s="15" t="s">
        <v>7897</v>
      </c>
      <c r="P2164" s="15" t="s">
        <v>2518</v>
      </c>
      <c r="Q2164" s="15" t="s">
        <v>2523</v>
      </c>
      <c r="R2164" s="20">
        <v>37924</v>
      </c>
      <c r="S2164" s="20">
        <v>45397</v>
      </c>
      <c r="T2164" s="20">
        <v>46126</v>
      </c>
      <c r="U2164" s="20"/>
      <c r="V2164" s="20"/>
      <c r="W2164" s="20"/>
      <c r="X2164" s="17"/>
      <c r="Y2164" s="17"/>
      <c r="Z2164" s="20"/>
      <c r="AA2164" s="18">
        <f t="shared" ca="1" si="165"/>
        <v>21</v>
      </c>
      <c r="AB2164" s="15" t="s">
        <v>7878</v>
      </c>
      <c r="AC2164" s="35" t="str">
        <f t="shared" si="169"/>
        <v>1 anos 11 meses 30 dias</v>
      </c>
      <c r="AD2164" s="35" t="str">
        <f ca="1">IF(AND(V2164="",T2164&lt;TODAY()),"Contrato Encerrado",IF(AND(V2164="",T2164&gt;TODAY()),DATEDIF(TODAY(),T2164,"Y")&amp;" anos"&amp;" "&amp;DATEDIF(TODAY(),T2164,"YM")&amp;" meses"&amp;" "&amp;DATEDIF(TODAY(),T2164,"MD")&amp;" dias",IF(AND(X2164="",V2164&lt;TODAY()),"Contrato Encerrado",IF(AND(X2164="",V2164&gt;TODAY()),DATEDIF(TODAY(),V2164,"Y")&amp;" anos"&amp;" "&amp;DATEDIF(TODAY(),V2164,"YM")&amp;" meses"&amp;" "&amp;DATEDIF(TODAY(),V2164,"MD")&amp;" dias",IF(AND(Z2164="",X2164&lt;TODAY()),"Contrato Encerrado",IF(AND(Z2164="",X2164&gt;TODAY()),DATEDIF(TODAY(),X2164,"Y")&amp;" anos"&amp;" "&amp;DATEDIF(TODAY(),X2164,"YM")&amp;" meses"&amp;" "&amp;DATEDIF(TODAY(),X2164,"MD")&amp;" dias",IF(AND(Z2164&lt;&gt;””,Z2164&lt;TODAY()),"Contrato Encerrado",IF(AND(Z2164&lt;&gt;"",Z2164&gt;TODAY()),DATEDIF(TODAY(),Z2164,"Y")&amp;" anos"&amp;" "&amp;DATEDIF(TODAY(),Z2164,"YM")&amp;" meses"&amp;" "&amp;DATEDIF(TODAY(),Z2164,"MD")&amp;" dias"))))))))</f>
        <v>0 anos 6 meses 7 dias</v>
      </c>
      <c r="AE2164" s="35">
        <f t="shared" si="166"/>
        <v>729</v>
      </c>
      <c r="AF2164" s="35">
        <f t="shared" si="167"/>
        <v>1</v>
      </c>
      <c r="AG2164" s="17" t="str">
        <f t="shared" si="168"/>
        <v>0 anos 0 meses 1 dias</v>
      </c>
    </row>
    <row r="2165" spans="1:33" ht="11.25" customHeight="1" x14ac:dyDescent="0.2">
      <c r="A2165" s="8" t="s">
        <v>9</v>
      </c>
      <c r="B2165" s="8" t="s">
        <v>13</v>
      </c>
      <c r="C2165" s="22" t="s">
        <v>16</v>
      </c>
      <c r="D2165" s="37">
        <v>2024</v>
      </c>
      <c r="E2165" s="12" t="s">
        <v>9437</v>
      </c>
      <c r="F2165" s="8" t="s">
        <v>9438</v>
      </c>
      <c r="G2165" s="77" t="s">
        <v>12863</v>
      </c>
      <c r="H2165" s="78" t="s">
        <v>12864</v>
      </c>
      <c r="I2165" s="14" t="s">
        <v>12865</v>
      </c>
      <c r="J2165" s="14" t="s">
        <v>1302</v>
      </c>
      <c r="K2165" s="14" t="s">
        <v>29</v>
      </c>
      <c r="L2165" s="15" t="s">
        <v>30</v>
      </c>
      <c r="M2165" s="7" t="s">
        <v>9427</v>
      </c>
      <c r="N2165" s="15" t="s">
        <v>12866</v>
      </c>
      <c r="O2165" s="15" t="s">
        <v>7885</v>
      </c>
      <c r="P2165" s="15" t="s">
        <v>2518</v>
      </c>
      <c r="Q2165" s="15" t="s">
        <v>4109</v>
      </c>
      <c r="R2165" s="20">
        <v>37918</v>
      </c>
      <c r="S2165" s="20">
        <v>45371</v>
      </c>
      <c r="T2165" s="20">
        <v>45565</v>
      </c>
      <c r="U2165" s="20"/>
      <c r="V2165" s="20"/>
      <c r="W2165" s="20"/>
      <c r="X2165" s="17"/>
      <c r="Y2165" s="17"/>
      <c r="Z2165" s="20"/>
      <c r="AA2165" s="18">
        <f t="shared" ca="1" si="165"/>
        <v>21</v>
      </c>
      <c r="AB2165" s="20" t="s">
        <v>7878</v>
      </c>
      <c r="AC2165" s="35" t="str">
        <f t="shared" si="169"/>
        <v>0 anos 6 meses 10 dias</v>
      </c>
      <c r="AD2165" s="35" t="str">
        <f ca="1">IF(AND(V2165="",T2165&lt;TODAY()),"Contrato Encerrado",IF(AND(V2165="",T2165&gt;TODAY()),DATEDIF(TODAY(),T2165,"Y")&amp;" anos"&amp;" "&amp;DATEDIF(TODAY(),T2165,"YM")&amp;" meses"&amp;" "&amp;DATEDIF(TODAY(),T2165,"MD")&amp;" dias",IF(AND(X2165="",V2165&lt;TODAY()),"Contrato Encerrado",IF(AND(X2165="",V2165&gt;TODAY()),DATEDIF(TODAY(),V2165,"Y")&amp;" anos"&amp;" "&amp;DATEDIF(TODAY(),V2165,"YM")&amp;" meses"&amp;" "&amp;DATEDIF(TODAY(),V2165,"MD")&amp;" dias",IF(AND(Z2165="",X2165&lt;TODAY()),"Contrato Encerrado",IF(AND(Z2165="",X2165&gt;TODAY()),DATEDIF(TODAY(),X2165,"Y")&amp;" anos"&amp;" "&amp;DATEDIF(TODAY(),X2165,"YM")&amp;" meses"&amp;" "&amp;DATEDIF(TODAY(),X2165,"MD")&amp;" dias",IF(AND(Z2165&lt;&gt;””,Z2165&lt;TODAY()),"Contrato Encerrado",IF(AND(Z2165&lt;&gt;"",Z2165&gt;TODAY()),DATEDIF(TODAY(),Z2165,"Y")&amp;" anos"&amp;" "&amp;DATEDIF(TODAY(),Z2165,"YM")&amp;" meses"&amp;" "&amp;DATEDIF(TODAY(),Z2165,"MD")&amp;" dias"))))))))</f>
        <v>Contrato Encerrado</v>
      </c>
      <c r="AE2165" s="35">
        <f t="shared" si="166"/>
        <v>194</v>
      </c>
      <c r="AF2165" s="35">
        <f t="shared" si="167"/>
        <v>536</v>
      </c>
      <c r="AG2165" s="17" t="str">
        <f t="shared" si="168"/>
        <v>1 anos 5 meses 19 dias</v>
      </c>
    </row>
    <row r="2166" spans="1:33" ht="11.25" customHeight="1" x14ac:dyDescent="0.2">
      <c r="A2166" s="8" t="s">
        <v>9</v>
      </c>
      <c r="B2166" s="10" t="s">
        <v>13</v>
      </c>
      <c r="C2166" s="11" t="s">
        <v>23</v>
      </c>
      <c r="D2166" s="36">
        <v>2021</v>
      </c>
      <c r="E2166" s="12" t="s">
        <v>157</v>
      </c>
      <c r="F2166" s="8" t="s">
        <v>158</v>
      </c>
      <c r="G2166" s="77" t="s">
        <v>1533</v>
      </c>
      <c r="H2166" s="78" t="s">
        <v>1534</v>
      </c>
      <c r="I2166" s="14" t="s">
        <v>1535</v>
      </c>
      <c r="J2166" s="14" t="s">
        <v>1302</v>
      </c>
      <c r="K2166" s="14" t="s">
        <v>29</v>
      </c>
      <c r="L2166" s="15" t="s">
        <v>81</v>
      </c>
      <c r="M2166" s="7" t="s">
        <v>82</v>
      </c>
      <c r="N2166" s="27" t="s">
        <v>3557</v>
      </c>
      <c r="O2166" s="27"/>
      <c r="P2166" s="26" t="s">
        <v>2517</v>
      </c>
      <c r="Q2166" s="26" t="s">
        <v>2522</v>
      </c>
      <c r="R2166" s="31">
        <v>38328</v>
      </c>
      <c r="S2166" s="31">
        <v>44473</v>
      </c>
      <c r="T2166" s="31">
        <v>44736</v>
      </c>
      <c r="U2166" s="31"/>
      <c r="V2166" s="31"/>
      <c r="W2166" s="31"/>
      <c r="X2166" s="17"/>
      <c r="Y2166" s="17"/>
      <c r="Z2166" s="31"/>
      <c r="AA2166" s="18">
        <f t="shared" ca="1" si="165"/>
        <v>20</v>
      </c>
      <c r="AB2166" s="19" t="s">
        <v>7878</v>
      </c>
      <c r="AC2166" s="35" t="str">
        <f t="shared" si="169"/>
        <v>0 anos 8 meses 20 dias</v>
      </c>
      <c r="AD2166" s="35" t="str">
        <f ca="1">IF(AND(V2166="",T2166&lt;TODAY()),"Contrato Encerrado",IF(AND(V2166="",T2166&gt;TODAY()),DATEDIF(TODAY(),T2166,"Y")&amp;" anos"&amp;" "&amp;DATEDIF(TODAY(),T2166,"YM")&amp;" meses"&amp;" "&amp;DATEDIF(TODAY(),T2166,"MD")&amp;" dias",IF(AND(X2166="",V2166&lt;TODAY()),"Contrato Encerrado",IF(AND(X2166="",V2166&gt;TODAY()),DATEDIF(TODAY(),V2166,"Y")&amp;" anos"&amp;" "&amp;DATEDIF(TODAY(),V2166,"YM")&amp;" meses"&amp;" "&amp;DATEDIF(TODAY(),V2166,"MD")&amp;" dias",IF(AND(Z2166="",X2166&lt;TODAY()),"Contrato Encerrado",IF(AND(Z2166="",X2166&gt;TODAY()),DATEDIF(TODAY(),X2166,"Y")&amp;" anos"&amp;" "&amp;DATEDIF(TODAY(),X2166,"YM")&amp;" meses"&amp;" "&amp;DATEDIF(TODAY(),X2166,"MD")&amp;" dias",IF(AND(Z2166&lt;&gt;””,Z2166&lt;TODAY()),"Contrato Encerrado",IF(AND(Z2166&lt;&gt;"",Z2166&gt;TODAY()),DATEDIF(TODAY(),Z2166,"Y")&amp;" anos"&amp;" "&amp;DATEDIF(TODAY(),Z2166,"YM")&amp;" meses"&amp;" "&amp;DATEDIF(TODAY(),Z2166,"MD")&amp;" dias"))))))))</f>
        <v>Contrato Encerrado</v>
      </c>
      <c r="AE2166" s="35">
        <f t="shared" si="166"/>
        <v>263</v>
      </c>
      <c r="AF2166" s="35">
        <f t="shared" si="167"/>
        <v>467</v>
      </c>
      <c r="AG2166" s="17" t="str">
        <f t="shared" si="168"/>
        <v>1 anos 3 meses 11 dias</v>
      </c>
    </row>
    <row r="2167" spans="1:33" ht="11.25" customHeight="1" x14ac:dyDescent="0.2">
      <c r="A2167" s="8" t="s">
        <v>9</v>
      </c>
      <c r="B2167" s="8" t="s">
        <v>13</v>
      </c>
      <c r="C2167" s="22" t="s">
        <v>14</v>
      </c>
      <c r="D2167" s="37">
        <v>2024</v>
      </c>
      <c r="E2167" s="12" t="s">
        <v>1685</v>
      </c>
      <c r="F2167" s="8" t="s">
        <v>1686</v>
      </c>
      <c r="G2167" s="77" t="s">
        <v>11335</v>
      </c>
      <c r="H2167" s="78" t="s">
        <v>11336</v>
      </c>
      <c r="I2167" s="14" t="s">
        <v>11337</v>
      </c>
      <c r="J2167" s="14" t="s">
        <v>1302</v>
      </c>
      <c r="K2167" s="14" t="s">
        <v>29</v>
      </c>
      <c r="L2167" s="15" t="s">
        <v>30</v>
      </c>
      <c r="M2167" s="7" t="s">
        <v>9427</v>
      </c>
      <c r="N2167" s="16" t="s">
        <v>2105</v>
      </c>
      <c r="O2167" s="15" t="s">
        <v>10152</v>
      </c>
      <c r="P2167" s="15" t="s">
        <v>2518</v>
      </c>
      <c r="Q2167" s="15" t="s">
        <v>2523</v>
      </c>
      <c r="R2167" s="20">
        <v>36725</v>
      </c>
      <c r="S2167" s="20">
        <v>45337</v>
      </c>
      <c r="T2167" s="70">
        <v>45860</v>
      </c>
      <c r="U2167" s="70"/>
      <c r="V2167" s="20"/>
      <c r="W2167" s="20"/>
      <c r="X2167" s="17"/>
      <c r="Y2167" s="17"/>
      <c r="Z2167" s="20"/>
      <c r="AA2167" s="18">
        <f t="shared" ca="1" si="165"/>
        <v>25</v>
      </c>
      <c r="AB2167" s="15" t="s">
        <v>7878</v>
      </c>
      <c r="AC2167" s="35" t="str">
        <f t="shared" si="169"/>
        <v>1 anos 5 meses 7 dias</v>
      </c>
      <c r="AD2167" s="35" t="str">
        <f ca="1">IF(AND(V2167="",T2167&lt;TODAY()),"Contrato Encerrado",IF(AND(V2167="",T2167&gt;TODAY()),DATEDIF(TODAY(),T2167,"Y")&amp;" anos"&amp;" "&amp;DATEDIF(TODAY(),T2167,"YM")&amp;" meses"&amp;" "&amp;DATEDIF(TODAY(),T2167,"MD")&amp;" dias",IF(AND(X2167="",V2167&lt;TODAY()),"Contrato Encerrado",IF(AND(X2167="",V2167&gt;TODAY()),DATEDIF(TODAY(),V2167,"Y")&amp;" anos"&amp;" "&amp;DATEDIF(TODAY(),V2167,"YM")&amp;" meses"&amp;" "&amp;DATEDIF(TODAY(),V2167,"MD")&amp;" dias",IF(AND(Z2167="",X2167&lt;TODAY()),"Contrato Encerrado",IF(AND(Z2167="",X2167&gt;TODAY()),DATEDIF(TODAY(),X2167,"Y")&amp;" anos"&amp;" "&amp;DATEDIF(TODAY(),X2167,"YM")&amp;" meses"&amp;" "&amp;DATEDIF(TODAY(),X2167,"MD")&amp;" dias",IF(AND(Z2167&lt;&gt;””,Z2167&lt;TODAY()),"Contrato Encerrado",IF(AND(Z2167&lt;&gt;"",Z2167&gt;TODAY()),DATEDIF(TODAY(),Z2167,"Y")&amp;" anos"&amp;" "&amp;DATEDIF(TODAY(),Z2167,"YM")&amp;" meses"&amp;" "&amp;DATEDIF(TODAY(),Z2167,"MD")&amp;" dias"))))))))</f>
        <v>Contrato Encerrado</v>
      </c>
      <c r="AE2167" s="35">
        <f t="shared" si="166"/>
        <v>523</v>
      </c>
      <c r="AF2167" s="35">
        <f t="shared" si="167"/>
        <v>207</v>
      </c>
      <c r="AG2167" s="17" t="str">
        <f t="shared" si="168"/>
        <v>0 anos 6 meses 25 dias</v>
      </c>
    </row>
    <row r="2168" spans="1:33" ht="11.25" customHeight="1" x14ac:dyDescent="0.2">
      <c r="A2168" s="10" t="s">
        <v>9</v>
      </c>
      <c r="B2168" s="10" t="s">
        <v>13</v>
      </c>
      <c r="C2168" s="11" t="s">
        <v>19</v>
      </c>
      <c r="D2168" s="36">
        <v>2021</v>
      </c>
      <c r="E2168" s="13" t="s">
        <v>743</v>
      </c>
      <c r="F2168" s="10" t="s">
        <v>744</v>
      </c>
      <c r="G2168" s="83" t="s">
        <v>748</v>
      </c>
      <c r="H2168" s="84" t="s">
        <v>749</v>
      </c>
      <c r="I2168" s="13" t="s">
        <v>750</v>
      </c>
      <c r="J2168" s="14" t="s">
        <v>1302</v>
      </c>
      <c r="K2168" s="13" t="s">
        <v>29</v>
      </c>
      <c r="L2168" s="25" t="s">
        <v>30</v>
      </c>
      <c r="M2168" s="7" t="s">
        <v>9427</v>
      </c>
      <c r="N2168" s="27" t="s">
        <v>3557</v>
      </c>
      <c r="O2168" s="27"/>
      <c r="P2168" s="26" t="s">
        <v>2517</v>
      </c>
      <c r="Q2168" s="26" t="s">
        <v>2522</v>
      </c>
      <c r="R2168" s="31">
        <v>36018</v>
      </c>
      <c r="S2168" s="31">
        <v>44333</v>
      </c>
      <c r="T2168" s="31">
        <v>44592</v>
      </c>
      <c r="U2168" s="31"/>
      <c r="V2168" s="31"/>
      <c r="W2168" s="31"/>
      <c r="X2168" s="17"/>
      <c r="Y2168" s="17"/>
      <c r="Z2168" s="31"/>
      <c r="AA2168" s="18">
        <f t="shared" ca="1" si="165"/>
        <v>27</v>
      </c>
      <c r="AB2168" s="19" t="s">
        <v>7877</v>
      </c>
      <c r="AC2168" s="35" t="str">
        <f t="shared" si="169"/>
        <v>0 anos 8 meses 14 dias</v>
      </c>
      <c r="AD2168" s="35" t="str">
        <f ca="1">IF(AND(V2168="",T2168&lt;TODAY()),"Contrato Encerrado",IF(AND(V2168="",T2168&gt;TODAY()),DATEDIF(TODAY(),T2168,"Y")&amp;" anos"&amp;" "&amp;DATEDIF(TODAY(),T2168,"YM")&amp;" meses"&amp;" "&amp;DATEDIF(TODAY(),T2168,"MD")&amp;" dias",IF(AND(X2168="",V2168&lt;TODAY()),"Contrato Encerrado",IF(AND(X2168="",V2168&gt;TODAY()),DATEDIF(TODAY(),V2168,"Y")&amp;" anos"&amp;" "&amp;DATEDIF(TODAY(),V2168,"YM")&amp;" meses"&amp;" "&amp;DATEDIF(TODAY(),V2168,"MD")&amp;" dias",IF(AND(Z2168="",X2168&lt;TODAY()),"Contrato Encerrado",IF(AND(Z2168="",X2168&gt;TODAY()),DATEDIF(TODAY(),X2168,"Y")&amp;" anos"&amp;" "&amp;DATEDIF(TODAY(),X2168,"YM")&amp;" meses"&amp;" "&amp;DATEDIF(TODAY(),X2168,"MD")&amp;" dias",IF(AND(Z2168&lt;&gt;””,Z2168&lt;TODAY()),"Contrato Encerrado",IF(AND(Z2168&lt;&gt;"",Z2168&gt;TODAY()),DATEDIF(TODAY(),Z2168,"Y")&amp;" anos"&amp;" "&amp;DATEDIF(TODAY(),Z2168,"YM")&amp;" meses"&amp;" "&amp;DATEDIF(TODAY(),Z2168,"MD")&amp;" dias"))))))))</f>
        <v>Contrato Encerrado</v>
      </c>
      <c r="AE2168" s="35">
        <f t="shared" si="166"/>
        <v>259</v>
      </c>
      <c r="AF2168" s="35">
        <f t="shared" si="167"/>
        <v>471</v>
      </c>
      <c r="AG2168" s="17" t="str">
        <f t="shared" si="168"/>
        <v>1 anos 3 meses 15 dias</v>
      </c>
    </row>
    <row r="2169" spans="1:33" ht="11.25" customHeight="1" x14ac:dyDescent="0.2">
      <c r="A2169" s="8" t="s">
        <v>9</v>
      </c>
      <c r="B2169" s="10" t="s">
        <v>13</v>
      </c>
      <c r="C2169" s="11" t="s">
        <v>20</v>
      </c>
      <c r="D2169" s="36">
        <v>2021</v>
      </c>
      <c r="E2169" s="14" t="s">
        <v>157</v>
      </c>
      <c r="F2169" s="8" t="s">
        <v>158</v>
      </c>
      <c r="G2169" s="77" t="s">
        <v>3558</v>
      </c>
      <c r="H2169" s="78" t="s">
        <v>3559</v>
      </c>
      <c r="I2169" s="14" t="s">
        <v>3560</v>
      </c>
      <c r="J2169" s="14" t="s">
        <v>1302</v>
      </c>
      <c r="K2169" s="14" t="s">
        <v>29</v>
      </c>
      <c r="L2169" s="15" t="s">
        <v>30</v>
      </c>
      <c r="M2169" s="7" t="s">
        <v>9427</v>
      </c>
      <c r="N2169" s="26" t="s">
        <v>4113</v>
      </c>
      <c r="O2169" s="27"/>
      <c r="P2169" s="26" t="s">
        <v>2517</v>
      </c>
      <c r="Q2169" s="26" t="s">
        <v>2522</v>
      </c>
      <c r="R2169" s="31">
        <v>29929</v>
      </c>
      <c r="S2169" s="31">
        <v>44383</v>
      </c>
      <c r="T2169" s="31">
        <v>44562</v>
      </c>
      <c r="U2169" s="31"/>
      <c r="V2169" s="31"/>
      <c r="W2169" s="31"/>
      <c r="X2169" s="17"/>
      <c r="Y2169" s="17"/>
      <c r="Z2169" s="31"/>
      <c r="AA2169" s="18">
        <f t="shared" ca="1" si="165"/>
        <v>43</v>
      </c>
      <c r="AB2169" s="19" t="s">
        <v>7878</v>
      </c>
      <c r="AC2169" s="35" t="str">
        <f t="shared" si="169"/>
        <v>0 anos 5 meses 26 dias</v>
      </c>
      <c r="AD2169" s="35" t="str">
        <f ca="1">IF(AND(V2169="",T2169&lt;TODAY()),"Contrato Encerrado",IF(AND(V2169="",T2169&gt;TODAY()),DATEDIF(TODAY(),T2169,"Y")&amp;" anos"&amp;" "&amp;DATEDIF(TODAY(),T2169,"YM")&amp;" meses"&amp;" "&amp;DATEDIF(TODAY(),T2169,"MD")&amp;" dias",IF(AND(X2169="",V2169&lt;TODAY()),"Contrato Encerrado",IF(AND(X2169="",V2169&gt;TODAY()),DATEDIF(TODAY(),V2169,"Y")&amp;" anos"&amp;" "&amp;DATEDIF(TODAY(),V2169,"YM")&amp;" meses"&amp;" "&amp;DATEDIF(TODAY(),V2169,"MD")&amp;" dias",IF(AND(Z2169="",X2169&lt;TODAY()),"Contrato Encerrado",IF(AND(Z2169="",X2169&gt;TODAY()),DATEDIF(TODAY(),X2169,"Y")&amp;" anos"&amp;" "&amp;DATEDIF(TODAY(),X2169,"YM")&amp;" meses"&amp;" "&amp;DATEDIF(TODAY(),X2169,"MD")&amp;" dias",IF(AND(Z2169&lt;&gt;””,Z2169&lt;TODAY()),"Contrato Encerrado",IF(AND(Z2169&lt;&gt;"",Z2169&gt;TODAY()),DATEDIF(TODAY(),Z2169,"Y")&amp;" anos"&amp;" "&amp;DATEDIF(TODAY(),Z2169,"YM")&amp;" meses"&amp;" "&amp;DATEDIF(TODAY(),Z2169,"MD")&amp;" dias"))))))))</f>
        <v>Contrato Encerrado</v>
      </c>
      <c r="AE2169" s="35">
        <f t="shared" si="166"/>
        <v>179</v>
      </c>
      <c r="AF2169" s="35">
        <f t="shared" si="167"/>
        <v>551</v>
      </c>
      <c r="AG2169" s="17" t="str">
        <f t="shared" si="168"/>
        <v>1 anos 6 meses 4 dias</v>
      </c>
    </row>
    <row r="2170" spans="1:33" ht="11.25" customHeight="1" x14ac:dyDescent="0.2">
      <c r="A2170" s="8" t="s">
        <v>9</v>
      </c>
      <c r="B2170" s="8" t="s">
        <v>13</v>
      </c>
      <c r="C2170" s="22" t="s">
        <v>15</v>
      </c>
      <c r="D2170" s="37">
        <v>2025</v>
      </c>
      <c r="E2170" s="12" t="s">
        <v>79</v>
      </c>
      <c r="F2170" s="8" t="s">
        <v>80</v>
      </c>
      <c r="G2170" s="77" t="s">
        <v>15730</v>
      </c>
      <c r="H2170" s="78" t="s">
        <v>15731</v>
      </c>
      <c r="I2170" s="14" t="s">
        <v>15732</v>
      </c>
      <c r="J2170" s="14" t="s">
        <v>10</v>
      </c>
      <c r="K2170" s="14" t="s">
        <v>29</v>
      </c>
      <c r="L2170" s="15" t="s">
        <v>81</v>
      </c>
      <c r="M2170" s="7" t="s">
        <v>82</v>
      </c>
      <c r="N2170" s="15" t="s">
        <v>4113</v>
      </c>
      <c r="O2170" s="15" t="s">
        <v>8048</v>
      </c>
      <c r="P2170" s="15" t="s">
        <v>2518</v>
      </c>
      <c r="Q2170" s="15" t="s">
        <v>2523</v>
      </c>
      <c r="R2170" s="20">
        <v>39857</v>
      </c>
      <c r="S2170" s="20">
        <v>45728</v>
      </c>
      <c r="T2170" s="20">
        <v>46092</v>
      </c>
      <c r="U2170" s="20"/>
      <c r="V2170" s="20"/>
      <c r="W2170" s="20"/>
      <c r="X2170" s="17"/>
      <c r="Y2170" s="17"/>
      <c r="Z2170" s="20"/>
      <c r="AA2170" s="21">
        <f t="shared" ca="1" si="165"/>
        <v>16</v>
      </c>
      <c r="AB2170" s="15" t="s">
        <v>7878</v>
      </c>
      <c r="AC2170" s="35" t="str">
        <f t="shared" si="169"/>
        <v>0 anos 11 meses 27 dias</v>
      </c>
      <c r="AD2170" s="35" t="str">
        <f ca="1">IF(AND(V2170="",T2170&lt;TODAY()),"Contrato Encerrado",IF(AND(V2170="",T2170&gt;TODAY()),DATEDIF(TODAY(),T2170,"Y")&amp;" anos"&amp;" "&amp;DATEDIF(TODAY(),T2170,"YM")&amp;" meses"&amp;" "&amp;DATEDIF(TODAY(),T2170,"MD")&amp;" dias",IF(AND(X2170="",V2170&lt;TODAY()),"Contrato Encerrado",IF(AND(X2170="",V2170&gt;TODAY()),DATEDIF(TODAY(),V2170,"Y")&amp;" anos"&amp;" "&amp;DATEDIF(TODAY(),V2170,"YM")&amp;" meses"&amp;" "&amp;DATEDIF(TODAY(),V2170,"MD")&amp;" dias",IF(AND(Z2170="",X2170&lt;TODAY()),"Contrato Encerrado",IF(AND(Z2170="",X2170&gt;TODAY()),DATEDIF(TODAY(),X2170,"Y")&amp;" anos"&amp;" "&amp;DATEDIF(TODAY(),X2170,"YM")&amp;" meses"&amp;" "&amp;DATEDIF(TODAY(),X2170,"MD")&amp;" dias",IF(AND(Z2170&lt;&gt;””,Z2170&lt;TODAY()),"Contrato Encerrado",IF(AND(Z2170&lt;&gt;"",Z2170&gt;TODAY()),DATEDIF(TODAY(),Z2170,"Y")&amp;" anos"&amp;" "&amp;DATEDIF(TODAY(),Z2170,"YM")&amp;" meses"&amp;" "&amp;DATEDIF(TODAY(),Z2170,"MD")&amp;" dias"))))))))</f>
        <v>0 anos 5 meses 4 dias</v>
      </c>
      <c r="AE2170" s="35">
        <f t="shared" si="166"/>
        <v>364</v>
      </c>
      <c r="AF2170" s="35">
        <f t="shared" si="167"/>
        <v>366</v>
      </c>
      <c r="AG2170" s="17" t="str">
        <f t="shared" si="168"/>
        <v>0 anos 11 meses 31 dias</v>
      </c>
    </row>
    <row r="2171" spans="1:33" ht="11.25" customHeight="1" x14ac:dyDescent="0.2">
      <c r="A2171" s="8" t="s">
        <v>9</v>
      </c>
      <c r="B2171" s="8" t="s">
        <v>13</v>
      </c>
      <c r="C2171" s="22" t="s">
        <v>21</v>
      </c>
      <c r="D2171" s="35">
        <v>2025</v>
      </c>
      <c r="E2171" s="12" t="s">
        <v>157</v>
      </c>
      <c r="F2171" s="8" t="s">
        <v>158</v>
      </c>
      <c r="G2171" s="14" t="s">
        <v>17410</v>
      </c>
      <c r="H2171" s="8" t="s">
        <v>17411</v>
      </c>
      <c r="I2171" s="14" t="s">
        <v>16920</v>
      </c>
      <c r="J2171" s="14" t="s">
        <v>10</v>
      </c>
      <c r="K2171" s="14" t="s">
        <v>29</v>
      </c>
      <c r="L2171" s="15" t="s">
        <v>30</v>
      </c>
      <c r="M2171" s="7" t="s">
        <v>16153</v>
      </c>
      <c r="N2171" s="15" t="s">
        <v>6302</v>
      </c>
      <c r="O2171" s="15" t="s">
        <v>17131</v>
      </c>
      <c r="P2171" s="15" t="s">
        <v>2518</v>
      </c>
      <c r="Q2171" s="15" t="s">
        <v>2521</v>
      </c>
      <c r="R2171" s="20">
        <v>32717</v>
      </c>
      <c r="S2171" s="20">
        <v>45825</v>
      </c>
      <c r="T2171" s="20">
        <v>46183</v>
      </c>
      <c r="U2171" s="20"/>
      <c r="V2171" s="20"/>
      <c r="W2171" s="20"/>
      <c r="X2171" s="17"/>
      <c r="Y2171" s="17"/>
      <c r="Z2171" s="20"/>
      <c r="AA2171" s="21">
        <f t="shared" ca="1" si="165"/>
        <v>36</v>
      </c>
      <c r="AB2171" s="20" t="s">
        <v>7878</v>
      </c>
      <c r="AC2171" s="35" t="str">
        <f t="shared" si="169"/>
        <v>0 anos 11 meses 24 dias</v>
      </c>
      <c r="AD2171" s="35" t="str">
        <f ca="1">IF(AND(V2171="",T2171&lt;TODAY()),"Contrato Encerrado",IF(AND(V2171="",T2171&gt;TODAY()),DATEDIF(TODAY(),T2171,"Y")&amp;" anos"&amp;" "&amp;DATEDIF(TODAY(),T2171,"YM")&amp;" meses"&amp;" "&amp;DATEDIF(TODAY(),T2171,"MD")&amp;" dias",IF(AND(X2171="",V2171&lt;TODAY()),"Contrato Encerrado",IF(AND(X2171="",V2171&gt;TODAY()),DATEDIF(TODAY(),V2171,"Y")&amp;" anos"&amp;" "&amp;DATEDIF(TODAY(),V2171,"YM")&amp;" meses"&amp;" "&amp;DATEDIF(TODAY(),V2171,"MD")&amp;" dias",IF(AND(Z2171="",X2171&lt;TODAY()),"Contrato Encerrado",IF(AND(Z2171="",X2171&gt;TODAY()),DATEDIF(TODAY(),X2171,"Y")&amp;" anos"&amp;" "&amp;DATEDIF(TODAY(),X2171,"YM")&amp;" meses"&amp;" "&amp;DATEDIF(TODAY(),X2171,"MD")&amp;" dias",IF(AND(Z2171&lt;&gt;””,Z2171&lt;TODAY()),"Contrato Encerrado",IF(AND(Z2171&lt;&gt;"",Z2171&gt;TODAY()),DATEDIF(TODAY(),Z2171,"Y")&amp;" anos"&amp;" "&amp;DATEDIF(TODAY(),Z2171,"YM")&amp;" meses"&amp;" "&amp;DATEDIF(TODAY(),Z2171,"MD")&amp;" dias"))))))))</f>
        <v>0 anos 8 meses 3 dias</v>
      </c>
      <c r="AE2171" s="35">
        <f t="shared" si="166"/>
        <v>358</v>
      </c>
      <c r="AF2171" s="35">
        <f t="shared" si="167"/>
        <v>372</v>
      </c>
      <c r="AG2171" s="17" t="str">
        <f t="shared" si="168"/>
        <v>1 anos 0 meses 6 dias</v>
      </c>
    </row>
    <row r="2172" spans="1:33" ht="11.25" customHeight="1" x14ac:dyDescent="0.2">
      <c r="A2172" s="8" t="s">
        <v>9</v>
      </c>
      <c r="B2172" s="10" t="s">
        <v>13</v>
      </c>
      <c r="C2172" s="11" t="s">
        <v>22</v>
      </c>
      <c r="D2172" s="36">
        <v>2022</v>
      </c>
      <c r="E2172" s="12" t="s">
        <v>157</v>
      </c>
      <c r="F2172" s="8" t="s">
        <v>158</v>
      </c>
      <c r="G2172" s="77" t="s">
        <v>4739</v>
      </c>
      <c r="H2172" s="78" t="s">
        <v>4740</v>
      </c>
      <c r="I2172" s="14" t="s">
        <v>4741</v>
      </c>
      <c r="J2172" s="67" t="s">
        <v>14943</v>
      </c>
      <c r="K2172" s="14" t="s">
        <v>29</v>
      </c>
      <c r="L2172" s="15" t="s">
        <v>30</v>
      </c>
      <c r="M2172" s="7" t="s">
        <v>9427</v>
      </c>
      <c r="N2172" s="16" t="s">
        <v>4159</v>
      </c>
      <c r="O2172" s="16"/>
      <c r="P2172" s="16" t="s">
        <v>2518</v>
      </c>
      <c r="Q2172" s="16" t="s">
        <v>2521</v>
      </c>
      <c r="R2172" s="31">
        <v>30151</v>
      </c>
      <c r="S2172" s="31">
        <v>44818</v>
      </c>
      <c r="T2172" s="31">
        <v>45365</v>
      </c>
      <c r="U2172" s="31"/>
      <c r="V2172" s="31"/>
      <c r="W2172" s="31"/>
      <c r="X2172" s="17"/>
      <c r="Y2172" s="17"/>
      <c r="Z2172" s="31"/>
      <c r="AA2172" s="18">
        <f t="shared" ca="1" si="165"/>
        <v>43</v>
      </c>
      <c r="AB2172" s="19" t="s">
        <v>7878</v>
      </c>
      <c r="AC2172" s="35" t="str">
        <f t="shared" si="169"/>
        <v>1 anos 6 meses 0 dias</v>
      </c>
      <c r="AD2172" s="35" t="str">
        <f ca="1">IF(AND(V2172="",T2172&lt;TODAY()),"Contrato Encerrado",IF(AND(V2172="",T2172&gt;TODAY()),DATEDIF(TODAY(),T2172,"Y")&amp;" anos"&amp;" "&amp;DATEDIF(TODAY(),T2172,"YM")&amp;" meses"&amp;" "&amp;DATEDIF(TODAY(),T2172,"MD")&amp;" dias",IF(AND(X2172="",V2172&lt;TODAY()),"Contrato Encerrado",IF(AND(X2172="",V2172&gt;TODAY()),DATEDIF(TODAY(),V2172,"Y")&amp;" anos"&amp;" "&amp;DATEDIF(TODAY(),V2172,"YM")&amp;" meses"&amp;" "&amp;DATEDIF(TODAY(),V2172,"MD")&amp;" dias",IF(AND(Z2172="",X2172&lt;TODAY()),"Contrato Encerrado",IF(AND(Z2172="",X2172&gt;TODAY()),DATEDIF(TODAY(),X2172,"Y")&amp;" anos"&amp;" "&amp;DATEDIF(TODAY(),X2172,"YM")&amp;" meses"&amp;" "&amp;DATEDIF(TODAY(),X2172,"MD")&amp;" dias",IF(AND(Z2172&lt;&gt;””,Z2172&lt;TODAY()),"Contrato Encerrado",IF(AND(Z2172&lt;&gt;"",Z2172&gt;TODAY()),DATEDIF(TODAY(),Z2172,"Y")&amp;" anos"&amp;" "&amp;DATEDIF(TODAY(),Z2172,"YM")&amp;" meses"&amp;" "&amp;DATEDIF(TODAY(),Z2172,"MD")&amp;" dias"))))))))</f>
        <v>Contrato Encerrado</v>
      </c>
      <c r="AE2172" s="35">
        <f t="shared" si="166"/>
        <v>547</v>
      </c>
      <c r="AF2172" s="35">
        <f t="shared" si="167"/>
        <v>183</v>
      </c>
      <c r="AG2172" s="17" t="str">
        <f t="shared" si="168"/>
        <v>0 anos 6 meses 1 dias</v>
      </c>
    </row>
    <row r="2173" spans="1:33" ht="11.25" customHeight="1" x14ac:dyDescent="0.2">
      <c r="A2173" s="8" t="s">
        <v>9</v>
      </c>
      <c r="B2173" s="8" t="s">
        <v>13</v>
      </c>
      <c r="C2173" s="22" t="s">
        <v>17</v>
      </c>
      <c r="D2173" s="37">
        <v>2023</v>
      </c>
      <c r="E2173" s="23" t="s">
        <v>157</v>
      </c>
      <c r="F2173" s="8" t="s">
        <v>158</v>
      </c>
      <c r="G2173" s="77" t="s">
        <v>6701</v>
      </c>
      <c r="H2173" s="78" t="s">
        <v>6702</v>
      </c>
      <c r="I2173" s="9" t="s">
        <v>6703</v>
      </c>
      <c r="J2173" s="14" t="s">
        <v>14943</v>
      </c>
      <c r="K2173" s="9" t="s">
        <v>29</v>
      </c>
      <c r="L2173" s="24" t="s">
        <v>30</v>
      </c>
      <c r="M2173" s="7" t="s">
        <v>9427</v>
      </c>
      <c r="N2173" s="24" t="s">
        <v>4159</v>
      </c>
      <c r="O2173" s="24"/>
      <c r="P2173" s="24" t="s">
        <v>2518</v>
      </c>
      <c r="Q2173" s="24" t="s">
        <v>4109</v>
      </c>
      <c r="R2173" s="17">
        <v>30976</v>
      </c>
      <c r="S2173" s="17">
        <v>45049</v>
      </c>
      <c r="T2173" s="31">
        <v>45308</v>
      </c>
      <c r="U2173" s="17"/>
      <c r="V2173" s="31"/>
      <c r="W2173" s="17"/>
      <c r="X2173" s="17"/>
      <c r="Y2173" s="17"/>
      <c r="Z2173" s="31"/>
      <c r="AA2173" s="18">
        <f t="shared" ca="1" si="165"/>
        <v>40</v>
      </c>
      <c r="AB2173" s="19" t="s">
        <v>7878</v>
      </c>
      <c r="AC2173" s="35" t="str">
        <f t="shared" si="169"/>
        <v>0 anos 8 meses 14 dias</v>
      </c>
      <c r="AD2173" s="35" t="str">
        <f ca="1">IF(AND(V2173="",T2173&lt;TODAY()),"Contrato Encerrado",IF(AND(V2173="",T2173&gt;TODAY()),DATEDIF(TODAY(),T2173,"Y")&amp;" anos"&amp;" "&amp;DATEDIF(TODAY(),T2173,"YM")&amp;" meses"&amp;" "&amp;DATEDIF(TODAY(),T2173,"MD")&amp;" dias",IF(AND(X2173="",V2173&lt;TODAY()),"Contrato Encerrado",IF(AND(X2173="",V2173&gt;TODAY()),DATEDIF(TODAY(),V2173,"Y")&amp;" anos"&amp;" "&amp;DATEDIF(TODAY(),V2173,"YM")&amp;" meses"&amp;" "&amp;DATEDIF(TODAY(),V2173,"MD")&amp;" dias",IF(AND(Z2173="",X2173&lt;TODAY()),"Contrato Encerrado",IF(AND(Z2173="",X2173&gt;TODAY()),DATEDIF(TODAY(),X2173,"Y")&amp;" anos"&amp;" "&amp;DATEDIF(TODAY(),X2173,"YM")&amp;" meses"&amp;" "&amp;DATEDIF(TODAY(),X2173,"MD")&amp;" dias",IF(AND(Z2173&lt;&gt;””,Z2173&lt;TODAY()),"Contrato Encerrado",IF(AND(Z2173&lt;&gt;"",Z2173&gt;TODAY()),DATEDIF(TODAY(),Z2173,"Y")&amp;" anos"&amp;" "&amp;DATEDIF(TODAY(),Z2173,"YM")&amp;" meses"&amp;" "&amp;DATEDIF(TODAY(),Z2173,"MD")&amp;" dias"))))))))</f>
        <v>Contrato Encerrado</v>
      </c>
      <c r="AE2173" s="35">
        <f t="shared" si="166"/>
        <v>259</v>
      </c>
      <c r="AF2173" s="35">
        <f t="shared" si="167"/>
        <v>471</v>
      </c>
      <c r="AG2173" s="17" t="str">
        <f t="shared" si="168"/>
        <v>1 anos 3 meses 15 dias</v>
      </c>
    </row>
    <row r="2174" spans="1:33" ht="11.25" customHeight="1" x14ac:dyDescent="0.2">
      <c r="A2174" s="8" t="s">
        <v>9</v>
      </c>
      <c r="B2174" s="10" t="s">
        <v>13</v>
      </c>
      <c r="C2174" s="11" t="s">
        <v>24</v>
      </c>
      <c r="D2174" s="36">
        <v>2022</v>
      </c>
      <c r="E2174" s="12" t="s">
        <v>307</v>
      </c>
      <c r="F2174" s="8" t="s">
        <v>308</v>
      </c>
      <c r="G2174" s="77" t="s">
        <v>4742</v>
      </c>
      <c r="H2174" s="78" t="s">
        <v>4743</v>
      </c>
      <c r="I2174" s="14" t="s">
        <v>4744</v>
      </c>
      <c r="J2174" s="14" t="s">
        <v>1302</v>
      </c>
      <c r="K2174" s="14" t="s">
        <v>29</v>
      </c>
      <c r="L2174" s="15" t="s">
        <v>30</v>
      </c>
      <c r="M2174" s="7" t="s">
        <v>9427</v>
      </c>
      <c r="N2174" s="16" t="s">
        <v>4578</v>
      </c>
      <c r="O2174" s="16"/>
      <c r="P2174" s="16" t="s">
        <v>2518</v>
      </c>
      <c r="Q2174" s="16" t="s">
        <v>2523</v>
      </c>
      <c r="R2174" s="31">
        <v>35354</v>
      </c>
      <c r="S2174" s="31">
        <v>44859</v>
      </c>
      <c r="T2174" s="31">
        <v>45561</v>
      </c>
      <c r="U2174" s="31"/>
      <c r="V2174" s="31"/>
      <c r="W2174" s="31"/>
      <c r="X2174" s="17"/>
      <c r="Y2174" s="17"/>
      <c r="Z2174" s="31"/>
      <c r="AA2174" s="18">
        <f t="shared" ca="1" si="165"/>
        <v>28</v>
      </c>
      <c r="AB2174" s="19" t="s">
        <v>7878</v>
      </c>
      <c r="AC2174" s="35" t="str">
        <f t="shared" si="169"/>
        <v>1 anos 11 meses 1 dias</v>
      </c>
      <c r="AD2174" s="35" t="str">
        <f ca="1">IF(AND(V2174="",T2174&lt;TODAY()),"Contrato Encerrado",IF(AND(V2174="",T2174&gt;TODAY()),DATEDIF(TODAY(),T2174,"Y")&amp;" anos"&amp;" "&amp;DATEDIF(TODAY(),T2174,"YM")&amp;" meses"&amp;" "&amp;DATEDIF(TODAY(),T2174,"MD")&amp;" dias",IF(AND(X2174="",V2174&lt;TODAY()),"Contrato Encerrado",IF(AND(X2174="",V2174&gt;TODAY()),DATEDIF(TODAY(),V2174,"Y")&amp;" anos"&amp;" "&amp;DATEDIF(TODAY(),V2174,"YM")&amp;" meses"&amp;" "&amp;DATEDIF(TODAY(),V2174,"MD")&amp;" dias",IF(AND(Z2174="",X2174&lt;TODAY()),"Contrato Encerrado",IF(AND(Z2174="",X2174&gt;TODAY()),DATEDIF(TODAY(),X2174,"Y")&amp;" anos"&amp;" "&amp;DATEDIF(TODAY(),X2174,"YM")&amp;" meses"&amp;" "&amp;DATEDIF(TODAY(),X2174,"MD")&amp;" dias",IF(AND(Z2174&lt;&gt;””,Z2174&lt;TODAY()),"Contrato Encerrado",IF(AND(Z2174&lt;&gt;"",Z2174&gt;TODAY()),DATEDIF(TODAY(),Z2174,"Y")&amp;" anos"&amp;" "&amp;DATEDIF(TODAY(),Z2174,"YM")&amp;" meses"&amp;" "&amp;DATEDIF(TODAY(),Z2174,"MD")&amp;" dias"))))))))</f>
        <v>Contrato Encerrado</v>
      </c>
      <c r="AE2174" s="35">
        <f t="shared" si="166"/>
        <v>702</v>
      </c>
      <c r="AF2174" s="35">
        <f t="shared" si="167"/>
        <v>28</v>
      </c>
      <c r="AG2174" s="17" t="str">
        <f t="shared" si="168"/>
        <v>0 anos 0 meses 28 dias</v>
      </c>
    </row>
    <row r="2175" spans="1:33" ht="11.25" customHeight="1" x14ac:dyDescent="0.2">
      <c r="A2175" s="8" t="s">
        <v>9</v>
      </c>
      <c r="B2175" s="10" t="s">
        <v>13</v>
      </c>
      <c r="C2175" s="11" t="s">
        <v>24</v>
      </c>
      <c r="D2175" s="36">
        <v>2022</v>
      </c>
      <c r="E2175" s="12" t="s">
        <v>157</v>
      </c>
      <c r="F2175" s="8" t="s">
        <v>158</v>
      </c>
      <c r="G2175" s="77" t="s">
        <v>4745</v>
      </c>
      <c r="H2175" s="78" t="s">
        <v>4746</v>
      </c>
      <c r="I2175" s="14" t="s">
        <v>4747</v>
      </c>
      <c r="J2175" s="67" t="s">
        <v>14943</v>
      </c>
      <c r="K2175" s="14" t="s">
        <v>29</v>
      </c>
      <c r="L2175" s="15" t="s">
        <v>30</v>
      </c>
      <c r="M2175" s="7" t="s">
        <v>9427</v>
      </c>
      <c r="N2175" s="16" t="s">
        <v>4159</v>
      </c>
      <c r="O2175" s="16"/>
      <c r="P2175" s="16" t="s">
        <v>2518</v>
      </c>
      <c r="Q2175" s="16" t="s">
        <v>2521</v>
      </c>
      <c r="R2175" s="31">
        <v>33148</v>
      </c>
      <c r="S2175" s="31">
        <v>44872</v>
      </c>
      <c r="T2175" s="31">
        <v>45281</v>
      </c>
      <c r="U2175" s="31"/>
      <c r="V2175" s="31"/>
      <c r="W2175" s="31"/>
      <c r="X2175" s="17"/>
      <c r="Y2175" s="17"/>
      <c r="Z2175" s="31"/>
      <c r="AA2175" s="18">
        <f t="shared" ref="AA2175:AA2238" ca="1" si="170">DATEDIF(R2175,TODAY(),"Y")</f>
        <v>35</v>
      </c>
      <c r="AB2175" s="19" t="s">
        <v>7878</v>
      </c>
      <c r="AC2175" s="35" t="str">
        <f t="shared" si="169"/>
        <v>1 anos 1 meses 14 dias</v>
      </c>
      <c r="AD2175" s="35" t="str">
        <f ca="1">IF(AND(V2175="",T2175&lt;TODAY()),"Contrato Encerrado",IF(AND(V2175="",T2175&gt;TODAY()),DATEDIF(TODAY(),T2175,"Y")&amp;" anos"&amp;" "&amp;DATEDIF(TODAY(),T2175,"YM")&amp;" meses"&amp;" "&amp;DATEDIF(TODAY(),T2175,"MD")&amp;" dias",IF(AND(X2175="",V2175&lt;TODAY()),"Contrato Encerrado",IF(AND(X2175="",V2175&gt;TODAY()),DATEDIF(TODAY(),V2175,"Y")&amp;" anos"&amp;" "&amp;DATEDIF(TODAY(),V2175,"YM")&amp;" meses"&amp;" "&amp;DATEDIF(TODAY(),V2175,"MD")&amp;" dias",IF(AND(Z2175="",X2175&lt;TODAY()),"Contrato Encerrado",IF(AND(Z2175="",X2175&gt;TODAY()),DATEDIF(TODAY(),X2175,"Y")&amp;" anos"&amp;" "&amp;DATEDIF(TODAY(),X2175,"YM")&amp;" meses"&amp;" "&amp;DATEDIF(TODAY(),X2175,"MD")&amp;" dias",IF(AND(Z2175&lt;&gt;””,Z2175&lt;TODAY()),"Contrato Encerrado",IF(AND(Z2175&lt;&gt;"",Z2175&gt;TODAY()),DATEDIF(TODAY(),Z2175,"Y")&amp;" anos"&amp;" "&amp;DATEDIF(TODAY(),Z2175,"YM")&amp;" meses"&amp;" "&amp;DATEDIF(TODAY(),Z2175,"MD")&amp;" dias"))))))))</f>
        <v>Contrato Encerrado</v>
      </c>
      <c r="AE2175" s="35">
        <f t="shared" ref="AE2175:AE2238" si="171">SUM((T2175-S2175)+(V2175-U2175)+(X2175-W2175)+(Z2175-Y2175))</f>
        <v>409</v>
      </c>
      <c r="AF2175" s="35">
        <f t="shared" ref="AF2175:AF2238" si="172">730-AE2175</f>
        <v>321</v>
      </c>
      <c r="AG2175" s="17" t="str">
        <f t="shared" ref="AG2175:AG2238" si="173">IF(AF2175&gt;0,DATEDIF(0,AF2175,"Y")&amp; " anos"&amp; " "&amp;DATEDIF(0,AF2175,"YM")&amp; " meses"&amp; " "&amp;DATEDIF(0,AF2175,"MD")&amp; " dias","ESTÁGIO COMPLETOU 2 ANOS")</f>
        <v>0 anos 10 meses 16 dias</v>
      </c>
    </row>
    <row r="2176" spans="1:33" ht="11.25" customHeight="1" x14ac:dyDescent="0.2">
      <c r="A2176" s="8" t="s">
        <v>9</v>
      </c>
      <c r="B2176" s="8" t="s">
        <v>13</v>
      </c>
      <c r="C2176" s="22" t="s">
        <v>11</v>
      </c>
      <c r="D2176" s="36">
        <v>2025</v>
      </c>
      <c r="E2176" s="12" t="s">
        <v>307</v>
      </c>
      <c r="F2176" s="8" t="s">
        <v>308</v>
      </c>
      <c r="G2176" s="77" t="s">
        <v>15489</v>
      </c>
      <c r="H2176" s="78" t="s">
        <v>15490</v>
      </c>
      <c r="I2176" s="14" t="s">
        <v>15491</v>
      </c>
      <c r="J2176" s="14" t="s">
        <v>10</v>
      </c>
      <c r="K2176" s="14" t="s">
        <v>29</v>
      </c>
      <c r="L2176" s="15" t="s">
        <v>81</v>
      </c>
      <c r="M2176" s="7" t="s">
        <v>82</v>
      </c>
      <c r="N2176" s="15" t="s">
        <v>4113</v>
      </c>
      <c r="O2176" s="15" t="s">
        <v>15492</v>
      </c>
      <c r="P2176" s="15" t="s">
        <v>2518</v>
      </c>
      <c r="Q2176" s="15" t="s">
        <v>2523</v>
      </c>
      <c r="R2176" s="20">
        <v>39047</v>
      </c>
      <c r="S2176" s="20">
        <v>45684</v>
      </c>
      <c r="T2176" s="20" t="s">
        <v>15225</v>
      </c>
      <c r="U2176" s="20"/>
      <c r="V2176" s="20"/>
      <c r="W2176" s="20"/>
      <c r="X2176" s="17"/>
      <c r="Y2176" s="17"/>
      <c r="Z2176" s="20"/>
      <c r="AA2176" s="18">
        <f t="shared" ca="1" si="170"/>
        <v>18</v>
      </c>
      <c r="AB2176" s="15" t="s">
        <v>7878</v>
      </c>
      <c r="AC2176" s="35" t="str">
        <f t="shared" si="169"/>
        <v>0 anos 11 meses 3 dias</v>
      </c>
      <c r="AD2176" s="35" t="str">
        <f ca="1">IF(AND(V2176="",T2176&lt;TODAY()),"Contrato Encerrado",IF(AND(V2176="",T2176&gt;TODAY()),DATEDIF(TODAY(),T2176,"Y")&amp;" anos"&amp;" "&amp;DATEDIF(TODAY(),T2176,"YM")&amp;" meses"&amp;" "&amp;DATEDIF(TODAY(),T2176,"MD")&amp;" dias",IF(AND(X2176="",V2176&lt;TODAY()),"Contrato Encerrado",IF(AND(X2176="",V2176&gt;TODAY()),DATEDIF(TODAY(),V2176,"Y")&amp;" anos"&amp;" "&amp;DATEDIF(TODAY(),V2176,"YM")&amp;" meses"&amp;" "&amp;DATEDIF(TODAY(),V2176,"MD")&amp;" dias",IF(AND(Z2176="",X2176&lt;TODAY()),"Contrato Encerrado",IF(AND(Z2176="",X2176&gt;TODAY()),DATEDIF(TODAY(),X2176,"Y")&amp;" anos"&amp;" "&amp;DATEDIF(TODAY(),X2176,"YM")&amp;" meses"&amp;" "&amp;DATEDIF(TODAY(),X2176,"MD")&amp;" dias",IF(AND(Z2176&lt;&gt;””,Z2176&lt;TODAY()),"Contrato Encerrado",IF(AND(Z2176&lt;&gt;"",Z2176&gt;TODAY()),DATEDIF(TODAY(),Z2176,"Y")&amp;" anos"&amp;" "&amp;DATEDIF(TODAY(),Z2176,"YM")&amp;" meses"&amp;" "&amp;DATEDIF(TODAY(),Z2176,"MD")&amp;" dias"))))))))</f>
        <v>0 anos 2 meses 23 dias</v>
      </c>
      <c r="AE2176" s="35">
        <f t="shared" si="171"/>
        <v>337</v>
      </c>
      <c r="AF2176" s="35">
        <f t="shared" si="172"/>
        <v>393</v>
      </c>
      <c r="AG2176" s="17" t="str">
        <f t="shared" si="173"/>
        <v>1 anos 0 meses 27 dias</v>
      </c>
    </row>
    <row r="2177" spans="1:33" ht="11.25" customHeight="1" x14ac:dyDescent="0.2">
      <c r="A2177" s="8" t="s">
        <v>9</v>
      </c>
      <c r="B2177" s="10" t="s">
        <v>13</v>
      </c>
      <c r="C2177" s="11" t="s">
        <v>21</v>
      </c>
      <c r="D2177" s="36">
        <v>2022</v>
      </c>
      <c r="E2177" s="12" t="s">
        <v>157</v>
      </c>
      <c r="F2177" s="8" t="s">
        <v>158</v>
      </c>
      <c r="G2177" s="77" t="s">
        <v>3020</v>
      </c>
      <c r="H2177" s="78" t="s">
        <v>3021</v>
      </c>
      <c r="I2177" s="14" t="s">
        <v>3022</v>
      </c>
      <c r="J2177" s="14" t="s">
        <v>1302</v>
      </c>
      <c r="K2177" s="14" t="s">
        <v>29</v>
      </c>
      <c r="L2177" s="15" t="s">
        <v>30</v>
      </c>
      <c r="M2177" s="7" t="s">
        <v>9427</v>
      </c>
      <c r="N2177" s="16" t="s">
        <v>2101</v>
      </c>
      <c r="O2177" s="16"/>
      <c r="P2177" s="16" t="s">
        <v>2518</v>
      </c>
      <c r="Q2177" s="16" t="s">
        <v>2521</v>
      </c>
      <c r="R2177" s="31">
        <v>33141</v>
      </c>
      <c r="S2177" s="31">
        <v>44762</v>
      </c>
      <c r="T2177" s="31">
        <v>44790</v>
      </c>
      <c r="U2177" s="31"/>
      <c r="V2177" s="31"/>
      <c r="W2177" s="31"/>
      <c r="X2177" s="17"/>
      <c r="Y2177" s="17"/>
      <c r="Z2177" s="31"/>
      <c r="AA2177" s="18">
        <f t="shared" ca="1" si="170"/>
        <v>35</v>
      </c>
      <c r="AB2177" s="19" t="s">
        <v>7878</v>
      </c>
      <c r="AC2177" s="35" t="str">
        <f t="shared" si="169"/>
        <v>0 anos 0 meses 28 dias</v>
      </c>
      <c r="AD2177" s="35" t="str">
        <f ca="1">IF(AND(V2177="",T2177&lt;TODAY()),"Contrato Encerrado",IF(AND(V2177="",T2177&gt;TODAY()),DATEDIF(TODAY(),T2177,"Y")&amp;" anos"&amp;" "&amp;DATEDIF(TODAY(),T2177,"YM")&amp;" meses"&amp;" "&amp;DATEDIF(TODAY(),T2177,"MD")&amp;" dias",IF(AND(X2177="",V2177&lt;TODAY()),"Contrato Encerrado",IF(AND(X2177="",V2177&gt;TODAY()),DATEDIF(TODAY(),V2177,"Y")&amp;" anos"&amp;" "&amp;DATEDIF(TODAY(),V2177,"YM")&amp;" meses"&amp;" "&amp;DATEDIF(TODAY(),V2177,"MD")&amp;" dias",IF(AND(Z2177="",X2177&lt;TODAY()),"Contrato Encerrado",IF(AND(Z2177="",X2177&gt;TODAY()),DATEDIF(TODAY(),X2177,"Y")&amp;" anos"&amp;" "&amp;DATEDIF(TODAY(),X2177,"YM")&amp;" meses"&amp;" "&amp;DATEDIF(TODAY(),X2177,"MD")&amp;" dias",IF(AND(Z2177&lt;&gt;””,Z2177&lt;TODAY()),"Contrato Encerrado",IF(AND(Z2177&lt;&gt;"",Z2177&gt;TODAY()),DATEDIF(TODAY(),Z2177,"Y")&amp;" anos"&amp;" "&amp;DATEDIF(TODAY(),Z2177,"YM")&amp;" meses"&amp;" "&amp;DATEDIF(TODAY(),Z2177,"MD")&amp;" dias"))))))))</f>
        <v>Contrato Encerrado</v>
      </c>
      <c r="AE2177" s="35">
        <f t="shared" si="171"/>
        <v>28</v>
      </c>
      <c r="AF2177" s="35">
        <f t="shared" si="172"/>
        <v>702</v>
      </c>
      <c r="AG2177" s="17" t="str">
        <f t="shared" si="173"/>
        <v>1 anos 11 meses 2 dias</v>
      </c>
    </row>
    <row r="2178" spans="1:33" ht="11.25" customHeight="1" x14ac:dyDescent="0.2">
      <c r="A2178" s="8" t="s">
        <v>9</v>
      </c>
      <c r="B2178" s="8" t="s">
        <v>13</v>
      </c>
      <c r="C2178" s="22" t="s">
        <v>20</v>
      </c>
      <c r="D2178" s="37">
        <v>2023</v>
      </c>
      <c r="E2178" s="23" t="s">
        <v>157</v>
      </c>
      <c r="F2178" s="8" t="s">
        <v>158</v>
      </c>
      <c r="G2178" s="77" t="s">
        <v>8453</v>
      </c>
      <c r="H2178" s="78" t="s">
        <v>8454</v>
      </c>
      <c r="I2178" s="9" t="s">
        <v>8455</v>
      </c>
      <c r="J2178" s="14" t="s">
        <v>14943</v>
      </c>
      <c r="K2178" s="9" t="s">
        <v>29</v>
      </c>
      <c r="L2178" s="24" t="s">
        <v>30</v>
      </c>
      <c r="M2178" s="7" t="s">
        <v>9427</v>
      </c>
      <c r="N2178" s="24" t="s">
        <v>2101</v>
      </c>
      <c r="O2178" s="24" t="s">
        <v>7895</v>
      </c>
      <c r="P2178" s="24" t="s">
        <v>2518</v>
      </c>
      <c r="Q2178" s="24" t="s">
        <v>4109</v>
      </c>
      <c r="R2178" s="17">
        <v>34522</v>
      </c>
      <c r="S2178" s="17">
        <v>45099</v>
      </c>
      <c r="T2178" s="17">
        <v>45291</v>
      </c>
      <c r="U2178" s="17"/>
      <c r="V2178" s="17"/>
      <c r="W2178" s="17"/>
      <c r="X2178" s="17"/>
      <c r="Y2178" s="17"/>
      <c r="Z2178" s="17"/>
      <c r="AA2178" s="18">
        <f t="shared" ca="1" si="170"/>
        <v>31</v>
      </c>
      <c r="AB2178" s="18" t="s">
        <v>7878</v>
      </c>
      <c r="AC2178" s="35" t="str">
        <f t="shared" ref="AC2178:AC2241" si="174">DATEDIF($S2178,$Z2178-($U2178-$T2178)-($W2178-$V2178)-($Y2178-$X2178),"Y")&amp; " anos"&amp; " "&amp;DATEDIF($S2178,$Z2178-($U2178-$T2178)-($W2178-$V2178)-($Y2178-$X2178),"YM")&amp; " meses"&amp; " "&amp;DATEDIF($S2178,$Z2178-($U2178-$T2178)-($W2178-$V2178)-($Y2178-$X2178),"MD")&amp; " dias"</f>
        <v>0 anos 6 meses 9 dias</v>
      </c>
      <c r="AD2178" s="35" t="str">
        <f ca="1">IF(AND(V2178="",T2178&lt;TODAY()),"Contrato Encerrado",IF(AND(V2178="",T2178&gt;TODAY()),DATEDIF(TODAY(),T2178,"Y")&amp;" anos"&amp;" "&amp;DATEDIF(TODAY(),T2178,"YM")&amp;" meses"&amp;" "&amp;DATEDIF(TODAY(),T2178,"MD")&amp;" dias",IF(AND(X2178="",V2178&lt;TODAY()),"Contrato Encerrado",IF(AND(X2178="",V2178&gt;TODAY()),DATEDIF(TODAY(),V2178,"Y")&amp;" anos"&amp;" "&amp;DATEDIF(TODAY(),V2178,"YM")&amp;" meses"&amp;" "&amp;DATEDIF(TODAY(),V2178,"MD")&amp;" dias",IF(AND(Z2178="",X2178&lt;TODAY()),"Contrato Encerrado",IF(AND(Z2178="",X2178&gt;TODAY()),DATEDIF(TODAY(),X2178,"Y")&amp;" anos"&amp;" "&amp;DATEDIF(TODAY(),X2178,"YM")&amp;" meses"&amp;" "&amp;DATEDIF(TODAY(),X2178,"MD")&amp;" dias",IF(AND(Z2178&lt;&gt;””,Z2178&lt;TODAY()),"Contrato Encerrado",IF(AND(Z2178&lt;&gt;"",Z2178&gt;TODAY()),DATEDIF(TODAY(),Z2178,"Y")&amp;" anos"&amp;" "&amp;DATEDIF(TODAY(),Z2178,"YM")&amp;" meses"&amp;" "&amp;DATEDIF(TODAY(),Z2178,"MD")&amp;" dias"))))))))</f>
        <v>Contrato Encerrado</v>
      </c>
      <c r="AE2178" s="35">
        <f t="shared" si="171"/>
        <v>192</v>
      </c>
      <c r="AF2178" s="35">
        <f t="shared" si="172"/>
        <v>538</v>
      </c>
      <c r="AG2178" s="17" t="str">
        <f t="shared" si="173"/>
        <v>1 anos 5 meses 21 dias</v>
      </c>
    </row>
    <row r="2179" spans="1:33" ht="11.25" customHeight="1" x14ac:dyDescent="0.2">
      <c r="A2179" s="8" t="s">
        <v>9</v>
      </c>
      <c r="B2179" s="10" t="s">
        <v>13</v>
      </c>
      <c r="C2179" s="11" t="s">
        <v>22</v>
      </c>
      <c r="D2179" s="36">
        <v>2022</v>
      </c>
      <c r="E2179" s="12" t="s">
        <v>139</v>
      </c>
      <c r="F2179" s="8" t="s">
        <v>140</v>
      </c>
      <c r="G2179" s="77" t="s">
        <v>2536</v>
      </c>
      <c r="H2179" s="78" t="s">
        <v>2537</v>
      </c>
      <c r="I2179" s="14" t="s">
        <v>2538</v>
      </c>
      <c r="J2179" s="14" t="s">
        <v>1302</v>
      </c>
      <c r="K2179" s="14" t="s">
        <v>29</v>
      </c>
      <c r="L2179" s="15" t="s">
        <v>30</v>
      </c>
      <c r="M2179" s="7" t="s">
        <v>9427</v>
      </c>
      <c r="N2179" s="15" t="s">
        <v>2098</v>
      </c>
      <c r="O2179" s="16"/>
      <c r="P2179" s="16" t="s">
        <v>2518</v>
      </c>
      <c r="Q2179" s="16" t="s">
        <v>2523</v>
      </c>
      <c r="R2179" s="31">
        <v>31960</v>
      </c>
      <c r="S2179" s="31">
        <v>44781</v>
      </c>
      <c r="T2179" s="111">
        <v>45162</v>
      </c>
      <c r="U2179" s="31"/>
      <c r="V2179" s="31"/>
      <c r="W2179" s="31"/>
      <c r="X2179" s="17"/>
      <c r="Y2179" s="17"/>
      <c r="Z2179" s="31"/>
      <c r="AA2179" s="18">
        <f t="shared" ca="1" si="170"/>
        <v>38</v>
      </c>
      <c r="AB2179" s="19" t="s">
        <v>7878</v>
      </c>
      <c r="AC2179" s="35" t="str">
        <f t="shared" si="174"/>
        <v>1 anos 0 meses 16 dias</v>
      </c>
      <c r="AD2179" s="35" t="str">
        <f ca="1">IF(AND(V2179="",T2179&lt;TODAY()),"Contrato Encerrado",IF(AND(V2179="",T2179&gt;TODAY()),DATEDIF(TODAY(),T2179,"Y")&amp;" anos"&amp;" "&amp;DATEDIF(TODAY(),T2179,"YM")&amp;" meses"&amp;" "&amp;DATEDIF(TODAY(),T2179,"MD")&amp;" dias",IF(AND(X2179="",V2179&lt;TODAY()),"Contrato Encerrado",IF(AND(X2179="",V2179&gt;TODAY()),DATEDIF(TODAY(),V2179,"Y")&amp;" anos"&amp;" "&amp;DATEDIF(TODAY(),V2179,"YM")&amp;" meses"&amp;" "&amp;DATEDIF(TODAY(),V2179,"MD")&amp;" dias",IF(AND(Z2179="",X2179&lt;TODAY()),"Contrato Encerrado",IF(AND(Z2179="",X2179&gt;TODAY()),DATEDIF(TODAY(),X2179,"Y")&amp;" anos"&amp;" "&amp;DATEDIF(TODAY(),X2179,"YM")&amp;" meses"&amp;" "&amp;DATEDIF(TODAY(),X2179,"MD")&amp;" dias",IF(AND(Z2179&lt;&gt;””,Z2179&lt;TODAY()),"Contrato Encerrado",IF(AND(Z2179&lt;&gt;"",Z2179&gt;TODAY()),DATEDIF(TODAY(),Z2179,"Y")&amp;" anos"&amp;" "&amp;DATEDIF(TODAY(),Z2179,"YM")&amp;" meses"&amp;" "&amp;DATEDIF(TODAY(),Z2179,"MD")&amp;" dias"))))))))</f>
        <v>Contrato Encerrado</v>
      </c>
      <c r="AE2179" s="35">
        <f t="shared" si="171"/>
        <v>381</v>
      </c>
      <c r="AF2179" s="35">
        <f t="shared" si="172"/>
        <v>349</v>
      </c>
      <c r="AG2179" s="17" t="str">
        <f t="shared" si="173"/>
        <v>0 anos 11 meses 14 dias</v>
      </c>
    </row>
    <row r="2180" spans="1:33" ht="11.25" customHeight="1" x14ac:dyDescent="0.2">
      <c r="A2180" s="8" t="s">
        <v>9</v>
      </c>
      <c r="B2180" s="10" t="s">
        <v>13</v>
      </c>
      <c r="C2180" s="11" t="s">
        <v>22</v>
      </c>
      <c r="D2180" s="36">
        <v>2022</v>
      </c>
      <c r="E2180" s="12" t="s">
        <v>157</v>
      </c>
      <c r="F2180" s="8" t="s">
        <v>158</v>
      </c>
      <c r="G2180" s="77" t="s">
        <v>2903</v>
      </c>
      <c r="H2180" s="78" t="s">
        <v>2904</v>
      </c>
      <c r="I2180" s="14" t="s">
        <v>2905</v>
      </c>
      <c r="J2180" s="14" t="s">
        <v>14943</v>
      </c>
      <c r="K2180" s="14" t="s">
        <v>29</v>
      </c>
      <c r="L2180" s="15" t="s">
        <v>30</v>
      </c>
      <c r="M2180" s="7" t="s">
        <v>9427</v>
      </c>
      <c r="N2180" s="16" t="s">
        <v>2101</v>
      </c>
      <c r="O2180" s="16"/>
      <c r="P2180" s="16" t="s">
        <v>2518</v>
      </c>
      <c r="Q2180" s="16" t="s">
        <v>2521</v>
      </c>
      <c r="R2180" s="31">
        <v>31946</v>
      </c>
      <c r="S2180" s="31">
        <v>44783</v>
      </c>
      <c r="T2180" s="31">
        <v>44943</v>
      </c>
      <c r="U2180" s="31"/>
      <c r="V2180" s="31"/>
      <c r="W2180" s="31"/>
      <c r="X2180" s="17"/>
      <c r="Y2180" s="17"/>
      <c r="Z2180" s="31"/>
      <c r="AA2180" s="18">
        <f t="shared" ca="1" si="170"/>
        <v>38</v>
      </c>
      <c r="AB2180" s="19" t="s">
        <v>7878</v>
      </c>
      <c r="AC2180" s="35" t="str">
        <f t="shared" si="174"/>
        <v>0 anos 5 meses 7 dias</v>
      </c>
      <c r="AD2180" s="35" t="str">
        <f ca="1">IF(AND(V2180="",T2180&lt;TODAY()),"Contrato Encerrado",IF(AND(V2180="",T2180&gt;TODAY()),DATEDIF(TODAY(),T2180,"Y")&amp;" anos"&amp;" "&amp;DATEDIF(TODAY(),T2180,"YM")&amp;" meses"&amp;" "&amp;DATEDIF(TODAY(),T2180,"MD")&amp;" dias",IF(AND(X2180="",V2180&lt;TODAY()),"Contrato Encerrado",IF(AND(X2180="",V2180&gt;TODAY()),DATEDIF(TODAY(),V2180,"Y")&amp;" anos"&amp;" "&amp;DATEDIF(TODAY(),V2180,"YM")&amp;" meses"&amp;" "&amp;DATEDIF(TODAY(),V2180,"MD")&amp;" dias",IF(AND(Z2180="",X2180&lt;TODAY()),"Contrato Encerrado",IF(AND(Z2180="",X2180&gt;TODAY()),DATEDIF(TODAY(),X2180,"Y")&amp;" anos"&amp;" "&amp;DATEDIF(TODAY(),X2180,"YM")&amp;" meses"&amp;" "&amp;DATEDIF(TODAY(),X2180,"MD")&amp;" dias",IF(AND(Z2180&lt;&gt;””,Z2180&lt;TODAY()),"Contrato Encerrado",IF(AND(Z2180&lt;&gt;"",Z2180&gt;TODAY()),DATEDIF(TODAY(),Z2180,"Y")&amp;" anos"&amp;" "&amp;DATEDIF(TODAY(),Z2180,"YM")&amp;" meses"&amp;" "&amp;DATEDIF(TODAY(),Z2180,"MD")&amp;" dias"))))))))</f>
        <v>Contrato Encerrado</v>
      </c>
      <c r="AE2180" s="35">
        <f t="shared" si="171"/>
        <v>160</v>
      </c>
      <c r="AF2180" s="35">
        <f t="shared" si="172"/>
        <v>570</v>
      </c>
      <c r="AG2180" s="17" t="str">
        <f t="shared" si="173"/>
        <v>1 anos 6 meses 23 dias</v>
      </c>
    </row>
    <row r="2181" spans="1:33" ht="11.25" customHeight="1" x14ac:dyDescent="0.2">
      <c r="A2181" s="8" t="s">
        <v>9</v>
      </c>
      <c r="B2181" s="10" t="s">
        <v>13</v>
      </c>
      <c r="C2181" s="11" t="s">
        <v>22</v>
      </c>
      <c r="D2181" s="36">
        <v>2022</v>
      </c>
      <c r="E2181" s="12" t="s">
        <v>157</v>
      </c>
      <c r="F2181" s="8" t="s">
        <v>158</v>
      </c>
      <c r="G2181" s="77" t="s">
        <v>3023</v>
      </c>
      <c r="H2181" s="78" t="s">
        <v>3024</v>
      </c>
      <c r="I2181" s="14" t="s">
        <v>3025</v>
      </c>
      <c r="J2181" s="14" t="s">
        <v>14943</v>
      </c>
      <c r="K2181" s="14" t="s">
        <v>29</v>
      </c>
      <c r="L2181" s="15" t="s">
        <v>30</v>
      </c>
      <c r="M2181" s="7" t="s">
        <v>9427</v>
      </c>
      <c r="N2181" s="16" t="s">
        <v>4159</v>
      </c>
      <c r="O2181" s="16"/>
      <c r="P2181" s="16" t="s">
        <v>2518</v>
      </c>
      <c r="Q2181" s="16" t="s">
        <v>2521</v>
      </c>
      <c r="R2181" s="31">
        <v>30066</v>
      </c>
      <c r="S2181" s="31">
        <v>44790</v>
      </c>
      <c r="T2181" s="31">
        <v>45503</v>
      </c>
      <c r="U2181" s="31"/>
      <c r="V2181" s="31"/>
      <c r="W2181" s="31"/>
      <c r="X2181" s="17"/>
      <c r="Y2181" s="17"/>
      <c r="Z2181" s="31"/>
      <c r="AA2181" s="18">
        <f t="shared" ca="1" si="170"/>
        <v>43</v>
      </c>
      <c r="AB2181" s="19" t="s">
        <v>7878</v>
      </c>
      <c r="AC2181" s="35" t="str">
        <f t="shared" si="174"/>
        <v>1 anos 11 meses 13 dias</v>
      </c>
      <c r="AD2181" s="35" t="str">
        <f ca="1">IF(AND(V2181="",T2181&lt;TODAY()),"Contrato Encerrado",IF(AND(V2181="",T2181&gt;TODAY()),DATEDIF(TODAY(),T2181,"Y")&amp;" anos"&amp;" "&amp;DATEDIF(TODAY(),T2181,"YM")&amp;" meses"&amp;" "&amp;DATEDIF(TODAY(),T2181,"MD")&amp;" dias",IF(AND(X2181="",V2181&lt;TODAY()),"Contrato Encerrado",IF(AND(X2181="",V2181&gt;TODAY()),DATEDIF(TODAY(),V2181,"Y")&amp;" anos"&amp;" "&amp;DATEDIF(TODAY(),V2181,"YM")&amp;" meses"&amp;" "&amp;DATEDIF(TODAY(),V2181,"MD")&amp;" dias",IF(AND(Z2181="",X2181&lt;TODAY()),"Contrato Encerrado",IF(AND(Z2181="",X2181&gt;TODAY()),DATEDIF(TODAY(),X2181,"Y")&amp;" anos"&amp;" "&amp;DATEDIF(TODAY(),X2181,"YM")&amp;" meses"&amp;" "&amp;DATEDIF(TODAY(),X2181,"MD")&amp;" dias",IF(AND(Z2181&lt;&gt;””,Z2181&lt;TODAY()),"Contrato Encerrado",IF(AND(Z2181&lt;&gt;"",Z2181&gt;TODAY()),DATEDIF(TODAY(),Z2181,"Y")&amp;" anos"&amp;" "&amp;DATEDIF(TODAY(),Z2181,"YM")&amp;" meses"&amp;" "&amp;DATEDIF(TODAY(),Z2181,"MD")&amp;" dias"))))))))</f>
        <v>Contrato Encerrado</v>
      </c>
      <c r="AE2181" s="35">
        <f t="shared" si="171"/>
        <v>713</v>
      </c>
      <c r="AF2181" s="35">
        <f t="shared" si="172"/>
        <v>17</v>
      </c>
      <c r="AG2181" s="17" t="str">
        <f t="shared" si="173"/>
        <v>0 anos 0 meses 17 dias</v>
      </c>
    </row>
    <row r="2182" spans="1:33" ht="11.25" customHeight="1" x14ac:dyDescent="0.2">
      <c r="A2182" s="8" t="s">
        <v>9</v>
      </c>
      <c r="B2182" s="8" t="s">
        <v>13</v>
      </c>
      <c r="C2182" s="22" t="s">
        <v>17</v>
      </c>
      <c r="D2182" s="37">
        <v>2025</v>
      </c>
      <c r="E2182" s="12" t="s">
        <v>15566</v>
      </c>
      <c r="F2182" s="8" t="s">
        <v>15567</v>
      </c>
      <c r="G2182" s="9" t="s">
        <v>16634</v>
      </c>
      <c r="H2182" s="8" t="s">
        <v>16635</v>
      </c>
      <c r="I2182" s="14" t="s">
        <v>16636</v>
      </c>
      <c r="J2182" s="14" t="s">
        <v>10</v>
      </c>
      <c r="K2182" s="14" t="s">
        <v>29</v>
      </c>
      <c r="L2182" s="15" t="s">
        <v>30</v>
      </c>
      <c r="M2182" s="7" t="s">
        <v>9427</v>
      </c>
      <c r="N2182" s="15" t="s">
        <v>9525</v>
      </c>
      <c r="O2182" s="15" t="s">
        <v>16637</v>
      </c>
      <c r="P2182" s="15" t="s">
        <v>2518</v>
      </c>
      <c r="Q2182" s="15" t="s">
        <v>2523</v>
      </c>
      <c r="R2182" s="20">
        <v>32582</v>
      </c>
      <c r="S2182" s="20">
        <v>45789</v>
      </c>
      <c r="T2182" s="70">
        <v>46153</v>
      </c>
      <c r="U2182" s="70"/>
      <c r="V2182" s="20"/>
      <c r="W2182" s="20"/>
      <c r="X2182" s="17"/>
      <c r="Y2182" s="17"/>
      <c r="Z2182" s="20"/>
      <c r="AA2182" s="18">
        <f t="shared" ca="1" si="170"/>
        <v>36</v>
      </c>
      <c r="AB2182" s="15" t="s">
        <v>7877</v>
      </c>
      <c r="AC2182" s="35" t="str">
        <f t="shared" si="174"/>
        <v>0 anos 11 meses 29 dias</v>
      </c>
      <c r="AD2182" s="35" t="str">
        <f ca="1">IF(AND(V2182="",T2182&lt;TODAY()),"Contrato Encerrado",IF(AND(V2182="",T2182&gt;TODAY()),DATEDIF(TODAY(),T2182,"Y")&amp;" anos"&amp;" "&amp;DATEDIF(TODAY(),T2182,"YM")&amp;" meses"&amp;" "&amp;DATEDIF(TODAY(),T2182,"MD")&amp;" dias",IF(AND(X2182="",V2182&lt;TODAY()),"Contrato Encerrado",IF(AND(X2182="",V2182&gt;TODAY()),DATEDIF(TODAY(),V2182,"Y")&amp;" anos"&amp;" "&amp;DATEDIF(TODAY(),V2182,"YM")&amp;" meses"&amp;" "&amp;DATEDIF(TODAY(),V2182,"MD")&amp;" dias",IF(AND(Z2182="",X2182&lt;TODAY()),"Contrato Encerrado",IF(AND(Z2182="",X2182&gt;TODAY()),DATEDIF(TODAY(),X2182,"Y")&amp;" anos"&amp;" "&amp;DATEDIF(TODAY(),X2182,"YM")&amp;" meses"&amp;" "&amp;DATEDIF(TODAY(),X2182,"MD")&amp;" dias",IF(AND(Z2182&lt;&gt;””,Z2182&lt;TODAY()),"Contrato Encerrado",IF(AND(Z2182&lt;&gt;"",Z2182&gt;TODAY()),DATEDIF(TODAY(),Z2182,"Y")&amp;" anos"&amp;" "&amp;DATEDIF(TODAY(),Z2182,"YM")&amp;" meses"&amp;" "&amp;DATEDIF(TODAY(),Z2182,"MD")&amp;" dias"))))))))</f>
        <v>0 anos 7 meses 4 dias</v>
      </c>
      <c r="AE2182" s="35">
        <f t="shared" si="171"/>
        <v>364</v>
      </c>
      <c r="AF2182" s="35">
        <f t="shared" si="172"/>
        <v>366</v>
      </c>
      <c r="AG2182" s="17" t="str">
        <f t="shared" si="173"/>
        <v>0 anos 11 meses 31 dias</v>
      </c>
    </row>
    <row r="2183" spans="1:33" ht="11.25" customHeight="1" x14ac:dyDescent="0.2">
      <c r="A2183" s="8" t="s">
        <v>9</v>
      </c>
      <c r="B2183" s="8" t="s">
        <v>13</v>
      </c>
      <c r="C2183" s="22" t="s">
        <v>16</v>
      </c>
      <c r="D2183" s="37">
        <v>2025</v>
      </c>
      <c r="E2183" s="12" t="s">
        <v>157</v>
      </c>
      <c r="F2183" s="8" t="s">
        <v>158</v>
      </c>
      <c r="G2183" s="9" t="s">
        <v>16299</v>
      </c>
      <c r="H2183" s="8" t="s">
        <v>16300</v>
      </c>
      <c r="I2183" s="14" t="s">
        <v>16301</v>
      </c>
      <c r="J2183" s="14" t="s">
        <v>10</v>
      </c>
      <c r="K2183" s="14" t="s">
        <v>29</v>
      </c>
      <c r="L2183" s="15" t="s">
        <v>81</v>
      </c>
      <c r="M2183" s="7" t="s">
        <v>82</v>
      </c>
      <c r="N2183" s="15" t="s">
        <v>13926</v>
      </c>
      <c r="O2183" s="15" t="s">
        <v>16302</v>
      </c>
      <c r="P2183" s="15" t="s">
        <v>2518</v>
      </c>
      <c r="Q2183" s="15" t="s">
        <v>4109</v>
      </c>
      <c r="R2183" s="20">
        <v>39405</v>
      </c>
      <c r="S2183" s="20">
        <v>45755</v>
      </c>
      <c r="T2183" s="20">
        <v>46021</v>
      </c>
      <c r="U2183" s="20"/>
      <c r="V2183" s="20"/>
      <c r="W2183" s="20"/>
      <c r="X2183" s="17"/>
      <c r="Y2183" s="17"/>
      <c r="Z2183" s="20"/>
      <c r="AA2183" s="21">
        <f t="shared" ca="1" si="170"/>
        <v>17</v>
      </c>
      <c r="AB2183" s="15" t="s">
        <v>7878</v>
      </c>
      <c r="AC2183" s="35" t="str">
        <f t="shared" si="174"/>
        <v>0 anos 8 meses 22 dias</v>
      </c>
      <c r="AD2183" s="35" t="str">
        <f ca="1">IF(AND(V2183="",T2183&lt;TODAY()),"Contrato Encerrado",IF(AND(V2183="",T2183&gt;TODAY()),DATEDIF(TODAY(),T2183,"Y")&amp;" anos"&amp;" "&amp;DATEDIF(TODAY(),T2183,"YM")&amp;" meses"&amp;" "&amp;DATEDIF(TODAY(),T2183,"MD")&amp;" dias",IF(AND(X2183="",V2183&lt;TODAY()),"Contrato Encerrado",IF(AND(X2183="",V2183&gt;TODAY()),DATEDIF(TODAY(),V2183,"Y")&amp;" anos"&amp;" "&amp;DATEDIF(TODAY(),V2183,"YM")&amp;" meses"&amp;" "&amp;DATEDIF(TODAY(),V2183,"MD")&amp;" dias",IF(AND(Z2183="",X2183&lt;TODAY()),"Contrato Encerrado",IF(AND(Z2183="",X2183&gt;TODAY()),DATEDIF(TODAY(),X2183,"Y")&amp;" anos"&amp;" "&amp;DATEDIF(TODAY(),X2183,"YM")&amp;" meses"&amp;" "&amp;DATEDIF(TODAY(),X2183,"MD")&amp;" dias",IF(AND(Z2183&lt;&gt;””,Z2183&lt;TODAY()),"Contrato Encerrado",IF(AND(Z2183&lt;&gt;"",Z2183&gt;TODAY()),DATEDIF(TODAY(),Z2183,"Y")&amp;" anos"&amp;" "&amp;DATEDIF(TODAY(),Z2183,"YM")&amp;" meses"&amp;" "&amp;DATEDIF(TODAY(),Z2183,"MD")&amp;" dias"))))))))</f>
        <v>0 anos 2 meses 23 dias</v>
      </c>
      <c r="AE2183" s="35">
        <f t="shared" si="171"/>
        <v>266</v>
      </c>
      <c r="AF2183" s="35">
        <f t="shared" si="172"/>
        <v>464</v>
      </c>
      <c r="AG2183" s="17" t="str">
        <f t="shared" si="173"/>
        <v>1 anos 3 meses 8 dias</v>
      </c>
    </row>
    <row r="2184" spans="1:33" ht="11.25" customHeight="1" x14ac:dyDescent="0.2">
      <c r="A2184" s="8" t="s">
        <v>9</v>
      </c>
      <c r="B2184" s="8" t="s">
        <v>13</v>
      </c>
      <c r="C2184" s="22" t="s">
        <v>15</v>
      </c>
      <c r="D2184" s="37">
        <v>2025</v>
      </c>
      <c r="E2184" s="12" t="s">
        <v>79</v>
      </c>
      <c r="F2184" s="8" t="s">
        <v>80</v>
      </c>
      <c r="G2184" s="77" t="s">
        <v>15733</v>
      </c>
      <c r="H2184" s="78" t="s">
        <v>15734</v>
      </c>
      <c r="I2184" s="14" t="s">
        <v>15735</v>
      </c>
      <c r="J2184" s="14" t="s">
        <v>10</v>
      </c>
      <c r="K2184" s="14" t="s">
        <v>29</v>
      </c>
      <c r="L2184" s="15" t="s">
        <v>30</v>
      </c>
      <c r="M2184" s="7" t="s">
        <v>9427</v>
      </c>
      <c r="N2184" s="15" t="s">
        <v>2100</v>
      </c>
      <c r="O2184" s="15" t="s">
        <v>13943</v>
      </c>
      <c r="P2184" s="15" t="s">
        <v>2518</v>
      </c>
      <c r="Q2184" s="15" t="s">
        <v>2523</v>
      </c>
      <c r="R2184" s="20">
        <v>37520</v>
      </c>
      <c r="S2184" s="20">
        <v>45691</v>
      </c>
      <c r="T2184" s="20">
        <v>46055</v>
      </c>
      <c r="U2184" s="20"/>
      <c r="V2184" s="20"/>
      <c r="W2184" s="20"/>
      <c r="X2184" s="17"/>
      <c r="Y2184" s="17"/>
      <c r="Z2184" s="20"/>
      <c r="AA2184" s="21">
        <f t="shared" ca="1" si="170"/>
        <v>23</v>
      </c>
      <c r="AB2184" s="15" t="s">
        <v>7877</v>
      </c>
      <c r="AC2184" s="35" t="str">
        <f t="shared" si="174"/>
        <v>0 anos 11 meses 30 dias</v>
      </c>
      <c r="AD2184" s="35" t="str">
        <f ca="1">IF(AND(V2184="",T2184&lt;TODAY()),"Contrato Encerrado",IF(AND(V2184="",T2184&gt;TODAY()),DATEDIF(TODAY(),T2184,"Y")&amp;" anos"&amp;" "&amp;DATEDIF(TODAY(),T2184,"YM")&amp;" meses"&amp;" "&amp;DATEDIF(TODAY(),T2184,"MD")&amp;" dias",IF(AND(X2184="",V2184&lt;TODAY()),"Contrato Encerrado",IF(AND(X2184="",V2184&gt;TODAY()),DATEDIF(TODAY(),V2184,"Y")&amp;" anos"&amp;" "&amp;DATEDIF(TODAY(),V2184,"YM")&amp;" meses"&amp;" "&amp;DATEDIF(TODAY(),V2184,"MD")&amp;" dias",IF(AND(Z2184="",X2184&lt;TODAY()),"Contrato Encerrado",IF(AND(Z2184="",X2184&gt;TODAY()),DATEDIF(TODAY(),X2184,"Y")&amp;" anos"&amp;" "&amp;DATEDIF(TODAY(),X2184,"YM")&amp;" meses"&amp;" "&amp;DATEDIF(TODAY(),X2184,"MD")&amp;" dias",IF(AND(Z2184&lt;&gt;””,Z2184&lt;TODAY()),"Contrato Encerrado",IF(AND(Z2184&lt;&gt;"",Z2184&gt;TODAY()),DATEDIF(TODAY(),Z2184,"Y")&amp;" anos"&amp;" "&amp;DATEDIF(TODAY(),Z2184,"YM")&amp;" meses"&amp;" "&amp;DATEDIF(TODAY(),Z2184,"MD")&amp;" dias"))))))))</f>
        <v>0 anos 3 meses 26 dias</v>
      </c>
      <c r="AE2184" s="35">
        <f t="shared" si="171"/>
        <v>364</v>
      </c>
      <c r="AF2184" s="35">
        <f t="shared" si="172"/>
        <v>366</v>
      </c>
      <c r="AG2184" s="17" t="str">
        <f t="shared" si="173"/>
        <v>0 anos 11 meses 31 dias</v>
      </c>
    </row>
    <row r="2185" spans="1:33" ht="11.25" customHeight="1" x14ac:dyDescent="0.2">
      <c r="A2185" s="8" t="s">
        <v>9</v>
      </c>
      <c r="B2185" s="10" t="s">
        <v>13</v>
      </c>
      <c r="C2185" s="11" t="s">
        <v>22</v>
      </c>
      <c r="D2185" s="36">
        <v>2022</v>
      </c>
      <c r="E2185" s="12" t="s">
        <v>307</v>
      </c>
      <c r="F2185" s="8" t="s">
        <v>308</v>
      </c>
      <c r="G2185" s="77" t="s">
        <v>390</v>
      </c>
      <c r="H2185" s="78" t="s">
        <v>391</v>
      </c>
      <c r="I2185" s="14" t="s">
        <v>392</v>
      </c>
      <c r="J2185" s="14" t="s">
        <v>1302</v>
      </c>
      <c r="K2185" s="14" t="s">
        <v>29</v>
      </c>
      <c r="L2185" s="15" t="s">
        <v>30</v>
      </c>
      <c r="M2185" s="7" t="s">
        <v>9427</v>
      </c>
      <c r="N2185" s="16" t="s">
        <v>2120</v>
      </c>
      <c r="O2185" s="16"/>
      <c r="P2185" s="16" t="s">
        <v>2517</v>
      </c>
      <c r="Q2185" s="16" t="s">
        <v>2522</v>
      </c>
      <c r="R2185" s="31">
        <v>36633</v>
      </c>
      <c r="S2185" s="31">
        <v>44326</v>
      </c>
      <c r="T2185" s="31">
        <v>44824</v>
      </c>
      <c r="U2185" s="31"/>
      <c r="V2185" s="31"/>
      <c r="W2185" s="31"/>
      <c r="X2185" s="17"/>
      <c r="Y2185" s="17"/>
      <c r="Z2185" s="31"/>
      <c r="AA2185" s="18">
        <f t="shared" ca="1" si="170"/>
        <v>25</v>
      </c>
      <c r="AB2185" s="19" t="s">
        <v>7877</v>
      </c>
      <c r="AC2185" s="35" t="str">
        <f t="shared" si="174"/>
        <v>1 anos 4 meses 10 dias</v>
      </c>
      <c r="AD2185" s="35" t="str">
        <f ca="1">IF(AND(V2185="",T2185&lt;TODAY()),"Contrato Encerrado",IF(AND(V2185="",T2185&gt;TODAY()),DATEDIF(TODAY(),T2185,"Y")&amp;" anos"&amp;" "&amp;DATEDIF(TODAY(),T2185,"YM")&amp;" meses"&amp;" "&amp;DATEDIF(TODAY(),T2185,"MD")&amp;" dias",IF(AND(X2185="",V2185&lt;TODAY()),"Contrato Encerrado",IF(AND(X2185="",V2185&gt;TODAY()),DATEDIF(TODAY(),V2185,"Y")&amp;" anos"&amp;" "&amp;DATEDIF(TODAY(),V2185,"YM")&amp;" meses"&amp;" "&amp;DATEDIF(TODAY(),V2185,"MD")&amp;" dias",IF(AND(Z2185="",X2185&lt;TODAY()),"Contrato Encerrado",IF(AND(Z2185="",X2185&gt;TODAY()),DATEDIF(TODAY(),X2185,"Y")&amp;" anos"&amp;" "&amp;DATEDIF(TODAY(),X2185,"YM")&amp;" meses"&amp;" "&amp;DATEDIF(TODAY(),X2185,"MD")&amp;" dias",IF(AND(Z2185&lt;&gt;””,Z2185&lt;TODAY()),"Contrato Encerrado",IF(AND(Z2185&lt;&gt;"",Z2185&gt;TODAY()),DATEDIF(TODAY(),Z2185,"Y")&amp;" anos"&amp;" "&amp;DATEDIF(TODAY(),Z2185,"YM")&amp;" meses"&amp;" "&amp;DATEDIF(TODAY(),Z2185,"MD")&amp;" dias"))))))))</f>
        <v>Contrato Encerrado</v>
      </c>
      <c r="AE2185" s="35">
        <f t="shared" si="171"/>
        <v>498</v>
      </c>
      <c r="AF2185" s="35">
        <f t="shared" si="172"/>
        <v>232</v>
      </c>
      <c r="AG2185" s="17" t="str">
        <f t="shared" si="173"/>
        <v>0 anos 7 meses 19 dias</v>
      </c>
    </row>
    <row r="2186" spans="1:33" ht="11.25" customHeight="1" x14ac:dyDescent="0.2">
      <c r="A2186" s="8" t="s">
        <v>9</v>
      </c>
      <c r="B2186" s="8" t="s">
        <v>13</v>
      </c>
      <c r="C2186" s="22" t="s">
        <v>22</v>
      </c>
      <c r="D2186" s="36">
        <v>2024</v>
      </c>
      <c r="E2186" s="12" t="s">
        <v>4972</v>
      </c>
      <c r="F2186" s="8" t="s">
        <v>4973</v>
      </c>
      <c r="G2186" s="77" t="s">
        <v>14411</v>
      </c>
      <c r="H2186" s="78" t="s">
        <v>14412</v>
      </c>
      <c r="I2186" s="14" t="s">
        <v>14413</v>
      </c>
      <c r="J2186" s="14" t="s">
        <v>10</v>
      </c>
      <c r="K2186" s="14" t="s">
        <v>29</v>
      </c>
      <c r="L2186" s="15" t="s">
        <v>30</v>
      </c>
      <c r="M2186" s="7" t="s">
        <v>9427</v>
      </c>
      <c r="N2186" s="15" t="s">
        <v>2098</v>
      </c>
      <c r="O2186" s="15" t="s">
        <v>7920</v>
      </c>
      <c r="P2186" s="15" t="s">
        <v>2518</v>
      </c>
      <c r="Q2186" s="15" t="s">
        <v>2523</v>
      </c>
      <c r="R2186" s="20">
        <v>34805</v>
      </c>
      <c r="S2186" s="20">
        <v>45537</v>
      </c>
      <c r="T2186" s="20">
        <v>45900</v>
      </c>
      <c r="U2186" s="20"/>
      <c r="V2186" s="20"/>
      <c r="W2186" s="20"/>
      <c r="X2186" s="17"/>
      <c r="Y2186" s="17"/>
      <c r="Z2186" s="20"/>
      <c r="AA2186" s="18">
        <f t="shared" ca="1" si="170"/>
        <v>30</v>
      </c>
      <c r="AB2186" s="15" t="s">
        <v>7878</v>
      </c>
      <c r="AC2186" s="35" t="str">
        <f t="shared" si="174"/>
        <v>0 anos 11 meses 29 dias</v>
      </c>
      <c r="AD2186" s="35" t="str">
        <f ca="1">IF(AND(V2186="",T2186&lt;TODAY()),"Contrato Encerrado",IF(AND(V2186="",T2186&gt;TODAY()),DATEDIF(TODAY(),T2186,"Y")&amp;" anos"&amp;" "&amp;DATEDIF(TODAY(),T2186,"YM")&amp;" meses"&amp;" "&amp;DATEDIF(TODAY(),T2186,"MD")&amp;" dias",IF(AND(X2186="",V2186&lt;TODAY()),"Contrato Encerrado",IF(AND(X2186="",V2186&gt;TODAY()),DATEDIF(TODAY(),V2186,"Y")&amp;" anos"&amp;" "&amp;DATEDIF(TODAY(),V2186,"YM")&amp;" meses"&amp;" "&amp;DATEDIF(TODAY(),V2186,"MD")&amp;" dias",IF(AND(Z2186="",X2186&lt;TODAY()),"Contrato Encerrado",IF(AND(Z2186="",X2186&gt;TODAY()),DATEDIF(TODAY(),X2186,"Y")&amp;" anos"&amp;" "&amp;DATEDIF(TODAY(),X2186,"YM")&amp;" meses"&amp;" "&amp;DATEDIF(TODAY(),X2186,"MD")&amp;" dias",IF(AND(Z2186&lt;&gt;””,Z2186&lt;TODAY()),"Contrato Encerrado",IF(AND(Z2186&lt;&gt;"",Z2186&gt;TODAY()),DATEDIF(TODAY(),Z2186,"Y")&amp;" anos"&amp;" "&amp;DATEDIF(TODAY(),Z2186,"YM")&amp;" meses"&amp;" "&amp;DATEDIF(TODAY(),Z2186,"MD")&amp;" dias"))))))))</f>
        <v>Contrato Encerrado</v>
      </c>
      <c r="AE2186" s="35">
        <f t="shared" si="171"/>
        <v>363</v>
      </c>
      <c r="AF2186" s="35">
        <f t="shared" si="172"/>
        <v>367</v>
      </c>
      <c r="AG2186" s="17" t="str">
        <f t="shared" si="173"/>
        <v>1 anos 0 meses 1 dias</v>
      </c>
    </row>
    <row r="2187" spans="1:33" ht="11.25" customHeight="1" x14ac:dyDescent="0.2">
      <c r="A2187" s="8" t="s">
        <v>9</v>
      </c>
      <c r="B2187" s="8" t="s">
        <v>13</v>
      </c>
      <c r="C2187" s="22" t="s">
        <v>21</v>
      </c>
      <c r="D2187" s="37">
        <v>2024</v>
      </c>
      <c r="E2187" s="12" t="s">
        <v>157</v>
      </c>
      <c r="F2187" s="8" t="s">
        <v>158</v>
      </c>
      <c r="G2187" s="77" t="s">
        <v>14144</v>
      </c>
      <c r="H2187" s="78" t="s">
        <v>14145</v>
      </c>
      <c r="I2187" s="14" t="s">
        <v>14146</v>
      </c>
      <c r="J2187" s="14" t="s">
        <v>14943</v>
      </c>
      <c r="K2187" s="14" t="s">
        <v>29</v>
      </c>
      <c r="L2187" s="15" t="s">
        <v>30</v>
      </c>
      <c r="M2187" s="7" t="s">
        <v>9427</v>
      </c>
      <c r="N2187" s="15" t="s">
        <v>2101</v>
      </c>
      <c r="O2187" s="15" t="s">
        <v>7884</v>
      </c>
      <c r="P2187" s="15" t="s">
        <v>2518</v>
      </c>
      <c r="Q2187" s="15" t="s">
        <v>2521</v>
      </c>
      <c r="R2187" s="20">
        <v>34357</v>
      </c>
      <c r="S2187" s="20">
        <v>45503</v>
      </c>
      <c r="T2187" s="20">
        <v>45867</v>
      </c>
      <c r="U2187" s="20"/>
      <c r="V2187" s="20"/>
      <c r="W2187" s="20"/>
      <c r="X2187" s="17"/>
      <c r="Y2187" s="17"/>
      <c r="Z2187" s="20"/>
      <c r="AA2187" s="18">
        <f t="shared" ca="1" si="170"/>
        <v>31</v>
      </c>
      <c r="AB2187" s="15" t="s">
        <v>7878</v>
      </c>
      <c r="AC2187" s="35" t="str">
        <f t="shared" si="174"/>
        <v>0 anos 11 meses 29 dias</v>
      </c>
      <c r="AD2187" s="35" t="str">
        <f ca="1">IF(AND(V2187="",T2187&lt;TODAY()),"Contrato Encerrado",IF(AND(V2187="",T2187&gt;TODAY()),DATEDIF(TODAY(),T2187,"Y")&amp;" anos"&amp;" "&amp;DATEDIF(TODAY(),T2187,"YM")&amp;" meses"&amp;" "&amp;DATEDIF(TODAY(),T2187,"MD")&amp;" dias",IF(AND(X2187="",V2187&lt;TODAY()),"Contrato Encerrado",IF(AND(X2187="",V2187&gt;TODAY()),DATEDIF(TODAY(),V2187,"Y")&amp;" anos"&amp;" "&amp;DATEDIF(TODAY(),V2187,"YM")&amp;" meses"&amp;" "&amp;DATEDIF(TODAY(),V2187,"MD")&amp;" dias",IF(AND(Z2187="",X2187&lt;TODAY()),"Contrato Encerrado",IF(AND(Z2187="",X2187&gt;TODAY()),DATEDIF(TODAY(),X2187,"Y")&amp;" anos"&amp;" "&amp;DATEDIF(TODAY(),X2187,"YM")&amp;" meses"&amp;" "&amp;DATEDIF(TODAY(),X2187,"MD")&amp;" dias",IF(AND(Z2187&lt;&gt;””,Z2187&lt;TODAY()),"Contrato Encerrado",IF(AND(Z2187&lt;&gt;"",Z2187&gt;TODAY()),DATEDIF(TODAY(),Z2187,"Y")&amp;" anos"&amp;" "&amp;DATEDIF(TODAY(),Z2187,"YM")&amp;" meses"&amp;" "&amp;DATEDIF(TODAY(),Z2187,"MD")&amp;" dias"))))))))</f>
        <v>Contrato Encerrado</v>
      </c>
      <c r="AE2187" s="35">
        <f t="shared" si="171"/>
        <v>364</v>
      </c>
      <c r="AF2187" s="35">
        <f t="shared" si="172"/>
        <v>366</v>
      </c>
      <c r="AG2187" s="17" t="str">
        <f t="shared" si="173"/>
        <v>0 anos 11 meses 31 dias</v>
      </c>
    </row>
    <row r="2188" spans="1:33" ht="11.25" customHeight="1" x14ac:dyDescent="0.2">
      <c r="A2188" s="8" t="s">
        <v>9</v>
      </c>
      <c r="B2188" s="8" t="s">
        <v>13</v>
      </c>
      <c r="C2188" s="22" t="s">
        <v>16</v>
      </c>
      <c r="D2188" s="37">
        <v>2023</v>
      </c>
      <c r="E2188" s="23" t="s">
        <v>772</v>
      </c>
      <c r="F2188" s="8" t="s">
        <v>773</v>
      </c>
      <c r="G2188" s="77" t="s">
        <v>6704</v>
      </c>
      <c r="H2188" s="78" t="s">
        <v>6705</v>
      </c>
      <c r="I2188" s="9" t="s">
        <v>6706</v>
      </c>
      <c r="J2188" s="14" t="s">
        <v>1302</v>
      </c>
      <c r="K2188" s="9" t="s">
        <v>29</v>
      </c>
      <c r="L2188" s="24" t="s">
        <v>81</v>
      </c>
      <c r="M2188" s="7" t="s">
        <v>82</v>
      </c>
      <c r="N2188" s="24" t="s">
        <v>4113</v>
      </c>
      <c r="O2188" s="24"/>
      <c r="P2188" s="24" t="s">
        <v>2518</v>
      </c>
      <c r="Q2188" s="24" t="s">
        <v>2523</v>
      </c>
      <c r="R2188" s="17">
        <v>38757</v>
      </c>
      <c r="S2188" s="17">
        <v>45008</v>
      </c>
      <c r="T2188" s="31">
        <v>45288</v>
      </c>
      <c r="U2188" s="17"/>
      <c r="V2188" s="31"/>
      <c r="W2188" s="17"/>
      <c r="X2188" s="17"/>
      <c r="Y2188" s="17"/>
      <c r="Z2188" s="31"/>
      <c r="AA2188" s="18">
        <f t="shared" ca="1" si="170"/>
        <v>19</v>
      </c>
      <c r="AB2188" s="19" t="s">
        <v>7878</v>
      </c>
      <c r="AC2188" s="35" t="str">
        <f t="shared" si="174"/>
        <v>0 anos 9 meses 5 dias</v>
      </c>
      <c r="AD2188" s="35" t="str">
        <f ca="1">IF(AND(V2188="",T2188&lt;TODAY()),"Contrato Encerrado",IF(AND(V2188="",T2188&gt;TODAY()),DATEDIF(TODAY(),T2188,"Y")&amp;" anos"&amp;" "&amp;DATEDIF(TODAY(),T2188,"YM")&amp;" meses"&amp;" "&amp;DATEDIF(TODAY(),T2188,"MD")&amp;" dias",IF(AND(X2188="",V2188&lt;TODAY()),"Contrato Encerrado",IF(AND(X2188="",V2188&gt;TODAY()),DATEDIF(TODAY(),V2188,"Y")&amp;" anos"&amp;" "&amp;DATEDIF(TODAY(),V2188,"YM")&amp;" meses"&amp;" "&amp;DATEDIF(TODAY(),V2188,"MD")&amp;" dias",IF(AND(Z2188="",X2188&lt;TODAY()),"Contrato Encerrado",IF(AND(Z2188="",X2188&gt;TODAY()),DATEDIF(TODAY(),X2188,"Y")&amp;" anos"&amp;" "&amp;DATEDIF(TODAY(),X2188,"YM")&amp;" meses"&amp;" "&amp;DATEDIF(TODAY(),X2188,"MD")&amp;" dias",IF(AND(Z2188&lt;&gt;””,Z2188&lt;TODAY()),"Contrato Encerrado",IF(AND(Z2188&lt;&gt;"",Z2188&gt;TODAY()),DATEDIF(TODAY(),Z2188,"Y")&amp;" anos"&amp;" "&amp;DATEDIF(TODAY(),Z2188,"YM")&amp;" meses"&amp;" "&amp;DATEDIF(TODAY(),Z2188,"MD")&amp;" dias"))))))))</f>
        <v>Contrato Encerrado</v>
      </c>
      <c r="AE2188" s="35">
        <f t="shared" si="171"/>
        <v>280</v>
      </c>
      <c r="AF2188" s="35">
        <f t="shared" si="172"/>
        <v>450</v>
      </c>
      <c r="AG2188" s="17" t="str">
        <f t="shared" si="173"/>
        <v>1 anos 2 meses 25 dias</v>
      </c>
    </row>
    <row r="2189" spans="1:33" ht="11.25" customHeight="1" x14ac:dyDescent="0.2">
      <c r="A2189" s="8" t="s">
        <v>9</v>
      </c>
      <c r="B2189" s="8" t="s">
        <v>13</v>
      </c>
      <c r="C2189" s="22" t="s">
        <v>20</v>
      </c>
      <c r="D2189" s="37">
        <v>2023</v>
      </c>
      <c r="E2189" s="23" t="s">
        <v>157</v>
      </c>
      <c r="F2189" s="8" t="s">
        <v>158</v>
      </c>
      <c r="G2189" s="77" t="s">
        <v>8456</v>
      </c>
      <c r="H2189" s="78" t="s">
        <v>8457</v>
      </c>
      <c r="I2189" s="9" t="s">
        <v>8458</v>
      </c>
      <c r="J2189" s="14" t="s">
        <v>10</v>
      </c>
      <c r="K2189" s="9" t="s">
        <v>29</v>
      </c>
      <c r="L2189" s="24" t="s">
        <v>30</v>
      </c>
      <c r="M2189" s="7" t="s">
        <v>9427</v>
      </c>
      <c r="N2189" s="24" t="s">
        <v>2101</v>
      </c>
      <c r="O2189" s="24" t="s">
        <v>7895</v>
      </c>
      <c r="P2189" s="24" t="s">
        <v>2518</v>
      </c>
      <c r="Q2189" s="24" t="s">
        <v>4109</v>
      </c>
      <c r="R2189" s="17">
        <v>35251</v>
      </c>
      <c r="S2189" s="17">
        <v>45097</v>
      </c>
      <c r="T2189" s="17">
        <v>45565</v>
      </c>
      <c r="U2189" s="17">
        <v>45754</v>
      </c>
      <c r="V2189" s="17">
        <v>46021</v>
      </c>
      <c r="W2189" s="17"/>
      <c r="X2189" s="17"/>
      <c r="Y2189" s="17"/>
      <c r="Z2189" s="17"/>
      <c r="AA2189" s="18">
        <f t="shared" ca="1" si="170"/>
        <v>29</v>
      </c>
      <c r="AB2189" s="18" t="s">
        <v>7878</v>
      </c>
      <c r="AC2189" s="35" t="str">
        <f t="shared" si="174"/>
        <v>2 anos 0 meses 4 dias</v>
      </c>
      <c r="AD2189" s="35" t="str">
        <f ca="1">IF(AND(V2189="",T2189&lt;TODAY()),"Contrato Encerrado",IF(AND(V2189="",T2189&gt;TODAY()),DATEDIF(TODAY(),T2189,"Y")&amp;" anos"&amp;" "&amp;DATEDIF(TODAY(),T2189,"YM")&amp;" meses"&amp;" "&amp;DATEDIF(TODAY(),T2189,"MD")&amp;" dias",IF(AND(X2189="",V2189&lt;TODAY()),"Contrato Encerrado",IF(AND(X2189="",V2189&gt;TODAY()),DATEDIF(TODAY(),V2189,"Y")&amp;" anos"&amp;" "&amp;DATEDIF(TODAY(),V2189,"YM")&amp;" meses"&amp;" "&amp;DATEDIF(TODAY(),V2189,"MD")&amp;" dias",IF(AND(Z2189="",X2189&lt;TODAY()),"Contrato Encerrado",IF(AND(Z2189="",X2189&gt;TODAY()),DATEDIF(TODAY(),X2189,"Y")&amp;" anos"&amp;" "&amp;DATEDIF(TODAY(),X2189,"YM")&amp;" meses"&amp;" "&amp;DATEDIF(TODAY(),X2189,"MD")&amp;" dias",IF(AND(Z2189&lt;&gt;””,Z2189&lt;TODAY()),"Contrato Encerrado",IF(AND(Z2189&lt;&gt;"",Z2189&gt;TODAY()),DATEDIF(TODAY(),Z2189,"Y")&amp;" anos"&amp;" "&amp;DATEDIF(TODAY(),Z2189,"YM")&amp;" meses"&amp;" "&amp;DATEDIF(TODAY(),Z2189,"MD")&amp;" dias"))))))))</f>
        <v>0 anos 2 meses 23 dias</v>
      </c>
      <c r="AE2189" s="35">
        <f t="shared" si="171"/>
        <v>735</v>
      </c>
      <c r="AF2189" s="35">
        <f t="shared" si="172"/>
        <v>-5</v>
      </c>
      <c r="AG2189" s="17" t="str">
        <f t="shared" si="173"/>
        <v>ESTÁGIO COMPLETOU 2 ANOS</v>
      </c>
    </row>
    <row r="2190" spans="1:33" ht="11.25" customHeight="1" x14ac:dyDescent="0.2">
      <c r="A2190" s="8" t="s">
        <v>9</v>
      </c>
      <c r="B2190" s="8" t="s">
        <v>13</v>
      </c>
      <c r="C2190" s="22" t="s">
        <v>15</v>
      </c>
      <c r="D2190" s="37">
        <v>2023</v>
      </c>
      <c r="E2190" s="23" t="s">
        <v>157</v>
      </c>
      <c r="F2190" s="8" t="s">
        <v>158</v>
      </c>
      <c r="G2190" s="77" t="s">
        <v>6707</v>
      </c>
      <c r="H2190" s="78" t="s">
        <v>6708</v>
      </c>
      <c r="I2190" s="9" t="s">
        <v>6709</v>
      </c>
      <c r="J2190" s="14" t="s">
        <v>14943</v>
      </c>
      <c r="K2190" s="9" t="s">
        <v>29</v>
      </c>
      <c r="L2190" s="24" t="s">
        <v>81</v>
      </c>
      <c r="M2190" s="7" t="s">
        <v>9427</v>
      </c>
      <c r="N2190" s="24" t="s">
        <v>4159</v>
      </c>
      <c r="O2190" s="24"/>
      <c r="P2190" s="24" t="s">
        <v>2518</v>
      </c>
      <c r="Q2190" s="24" t="s">
        <v>2521</v>
      </c>
      <c r="R2190" s="17">
        <v>31821</v>
      </c>
      <c r="S2190" s="17">
        <v>44973</v>
      </c>
      <c r="T2190" s="31">
        <v>45503</v>
      </c>
      <c r="U2190" s="17"/>
      <c r="V2190" s="31"/>
      <c r="W2190" s="17"/>
      <c r="X2190" s="17"/>
      <c r="Y2190" s="17"/>
      <c r="Z2190" s="31"/>
      <c r="AA2190" s="18">
        <f t="shared" ca="1" si="170"/>
        <v>38</v>
      </c>
      <c r="AB2190" s="19" t="s">
        <v>7878</v>
      </c>
      <c r="AC2190" s="35" t="str">
        <f t="shared" si="174"/>
        <v>1 anos 5 meses 14 dias</v>
      </c>
      <c r="AD2190" s="35" t="str">
        <f ca="1">IF(AND(V2190="",T2190&lt;TODAY()),"Contrato Encerrado",IF(AND(V2190="",T2190&gt;TODAY()),DATEDIF(TODAY(),T2190,"Y")&amp;" anos"&amp;" "&amp;DATEDIF(TODAY(),T2190,"YM")&amp;" meses"&amp;" "&amp;DATEDIF(TODAY(),T2190,"MD")&amp;" dias",IF(AND(X2190="",V2190&lt;TODAY()),"Contrato Encerrado",IF(AND(X2190="",V2190&gt;TODAY()),DATEDIF(TODAY(),V2190,"Y")&amp;" anos"&amp;" "&amp;DATEDIF(TODAY(),V2190,"YM")&amp;" meses"&amp;" "&amp;DATEDIF(TODAY(),V2190,"MD")&amp;" dias",IF(AND(Z2190="",X2190&lt;TODAY()),"Contrato Encerrado",IF(AND(Z2190="",X2190&gt;TODAY()),DATEDIF(TODAY(),X2190,"Y")&amp;" anos"&amp;" "&amp;DATEDIF(TODAY(),X2190,"YM")&amp;" meses"&amp;" "&amp;DATEDIF(TODAY(),X2190,"MD")&amp;" dias",IF(AND(Z2190&lt;&gt;””,Z2190&lt;TODAY()),"Contrato Encerrado",IF(AND(Z2190&lt;&gt;"",Z2190&gt;TODAY()),DATEDIF(TODAY(),Z2190,"Y")&amp;" anos"&amp;" "&amp;DATEDIF(TODAY(),Z2190,"YM")&amp;" meses"&amp;" "&amp;DATEDIF(TODAY(),Z2190,"MD")&amp;" dias"))))))))</f>
        <v>Contrato Encerrado</v>
      </c>
      <c r="AE2190" s="35">
        <f t="shared" si="171"/>
        <v>530</v>
      </c>
      <c r="AF2190" s="35">
        <f t="shared" si="172"/>
        <v>200</v>
      </c>
      <c r="AG2190" s="17" t="str">
        <f t="shared" si="173"/>
        <v>0 anos 6 meses 18 dias</v>
      </c>
    </row>
    <row r="2191" spans="1:33" ht="11.25" customHeight="1" x14ac:dyDescent="0.2">
      <c r="A2191" s="8" t="s">
        <v>9</v>
      </c>
      <c r="B2191" s="8" t="s">
        <v>13</v>
      </c>
      <c r="C2191" s="22" t="s">
        <v>25</v>
      </c>
      <c r="D2191" s="37">
        <v>2024</v>
      </c>
      <c r="E2191" s="12" t="s">
        <v>157</v>
      </c>
      <c r="F2191" s="8" t="s">
        <v>158</v>
      </c>
      <c r="G2191" s="77" t="s">
        <v>15071</v>
      </c>
      <c r="H2191" s="78" t="s">
        <v>15072</v>
      </c>
      <c r="I2191" s="14" t="s">
        <v>14987</v>
      </c>
      <c r="J2191" s="14" t="s">
        <v>10</v>
      </c>
      <c r="K2191" s="14" t="s">
        <v>29</v>
      </c>
      <c r="L2191" s="15" t="s">
        <v>30</v>
      </c>
      <c r="M2191" s="7" t="s">
        <v>9427</v>
      </c>
      <c r="N2191" s="15" t="s">
        <v>6302</v>
      </c>
      <c r="O2191" s="15" t="s">
        <v>14056</v>
      </c>
      <c r="P2191" s="15" t="s">
        <v>2518</v>
      </c>
      <c r="Q2191" s="15" t="s">
        <v>2521</v>
      </c>
      <c r="R2191" s="20">
        <v>33813</v>
      </c>
      <c r="S2191" s="20">
        <v>45628</v>
      </c>
      <c r="T2191" s="15" t="s">
        <v>15018</v>
      </c>
      <c r="U2191" s="15"/>
      <c r="V2191" s="15"/>
      <c r="W2191" s="15"/>
      <c r="X2191" s="17"/>
      <c r="Y2191" s="17"/>
      <c r="Z2191" s="15"/>
      <c r="AA2191" s="18">
        <f t="shared" ca="1" si="170"/>
        <v>33</v>
      </c>
      <c r="AB2191" s="15" t="s">
        <v>7878</v>
      </c>
      <c r="AC2191" s="35" t="str">
        <f t="shared" si="174"/>
        <v>0 anos 11 meses 29 dias</v>
      </c>
      <c r="AD2191" s="35" t="str">
        <f ca="1">IF(AND(V2191="",T2191&lt;TODAY()),"Contrato Encerrado",IF(AND(V2191="",T2191&gt;TODAY()),DATEDIF(TODAY(),T2191,"Y")&amp;" anos"&amp;" "&amp;DATEDIF(TODAY(),T2191,"YM")&amp;" meses"&amp;" "&amp;DATEDIF(TODAY(),T2191,"MD")&amp;" dias",IF(AND(X2191="",V2191&lt;TODAY()),"Contrato Encerrado",IF(AND(X2191="",V2191&gt;TODAY()),DATEDIF(TODAY(),V2191,"Y")&amp;" anos"&amp;" "&amp;DATEDIF(TODAY(),V2191,"YM")&amp;" meses"&amp;" "&amp;DATEDIF(TODAY(),V2191,"MD")&amp;" dias",IF(AND(Z2191="",X2191&lt;TODAY()),"Contrato Encerrado",IF(AND(Z2191="",X2191&gt;TODAY()),DATEDIF(TODAY(),X2191,"Y")&amp;" anos"&amp;" "&amp;DATEDIF(TODAY(),X2191,"YM")&amp;" meses"&amp;" "&amp;DATEDIF(TODAY(),X2191,"MD")&amp;" dias",IF(AND(Z2191&lt;&gt;””,Z2191&lt;TODAY()),"Contrato Encerrado",IF(AND(Z2191&lt;&gt;"",Z2191&gt;TODAY()),DATEDIF(TODAY(),Z2191,"Y")&amp;" anos"&amp;" "&amp;DATEDIF(TODAY(),Z2191,"YM")&amp;" meses"&amp;" "&amp;DATEDIF(TODAY(),Z2191,"MD")&amp;" dias"))))))))</f>
        <v>0 anos 1 meses 24 dias</v>
      </c>
      <c r="AE2191" s="35">
        <f t="shared" si="171"/>
        <v>364</v>
      </c>
      <c r="AF2191" s="35">
        <f t="shared" si="172"/>
        <v>366</v>
      </c>
      <c r="AG2191" s="17" t="str">
        <f t="shared" si="173"/>
        <v>0 anos 11 meses 31 dias</v>
      </c>
    </row>
    <row r="2192" spans="1:33" ht="11.25" customHeight="1" x14ac:dyDescent="0.2">
      <c r="A2192" s="8" t="s">
        <v>9</v>
      </c>
      <c r="B2192" s="8" t="s">
        <v>13</v>
      </c>
      <c r="C2192" s="22" t="s">
        <v>16</v>
      </c>
      <c r="D2192" s="37">
        <v>2025</v>
      </c>
      <c r="E2192" s="12" t="s">
        <v>157</v>
      </c>
      <c r="F2192" s="8" t="s">
        <v>158</v>
      </c>
      <c r="G2192" s="9" t="s">
        <v>16303</v>
      </c>
      <c r="H2192" s="8" t="s">
        <v>16304</v>
      </c>
      <c r="I2192" s="14" t="s">
        <v>16305</v>
      </c>
      <c r="J2192" s="14" t="s">
        <v>10</v>
      </c>
      <c r="K2192" s="14" t="s">
        <v>29</v>
      </c>
      <c r="L2192" s="15" t="s">
        <v>30</v>
      </c>
      <c r="M2192" s="7" t="s">
        <v>9427</v>
      </c>
      <c r="N2192" s="15" t="s">
        <v>12836</v>
      </c>
      <c r="O2192" s="15" t="s">
        <v>16189</v>
      </c>
      <c r="P2192" s="15" t="s">
        <v>2518</v>
      </c>
      <c r="Q2192" s="15" t="s">
        <v>4109</v>
      </c>
      <c r="R2192" s="20">
        <v>37352</v>
      </c>
      <c r="S2192" s="20">
        <v>45722</v>
      </c>
      <c r="T2192" s="20">
        <v>46022</v>
      </c>
      <c r="U2192" s="20"/>
      <c r="V2192" s="20"/>
      <c r="W2192" s="20"/>
      <c r="X2192" s="17"/>
      <c r="Y2192" s="17"/>
      <c r="Z2192" s="20"/>
      <c r="AA2192" s="21">
        <f t="shared" ca="1" si="170"/>
        <v>23</v>
      </c>
      <c r="AB2192" s="15" t="s">
        <v>7878</v>
      </c>
      <c r="AC2192" s="35" t="str">
        <f t="shared" si="174"/>
        <v>0 anos 9 meses 25 dias</v>
      </c>
      <c r="AD2192" s="35" t="str">
        <f ca="1">IF(AND(V2192="",T2192&lt;TODAY()),"Contrato Encerrado",IF(AND(V2192="",T2192&gt;TODAY()),DATEDIF(TODAY(),T2192,"Y")&amp;" anos"&amp;" "&amp;DATEDIF(TODAY(),T2192,"YM")&amp;" meses"&amp;" "&amp;DATEDIF(TODAY(),T2192,"MD")&amp;" dias",IF(AND(X2192="",V2192&lt;TODAY()),"Contrato Encerrado",IF(AND(X2192="",V2192&gt;TODAY()),DATEDIF(TODAY(),V2192,"Y")&amp;" anos"&amp;" "&amp;DATEDIF(TODAY(),V2192,"YM")&amp;" meses"&amp;" "&amp;DATEDIF(TODAY(),V2192,"MD")&amp;" dias",IF(AND(Z2192="",X2192&lt;TODAY()),"Contrato Encerrado",IF(AND(Z2192="",X2192&gt;TODAY()),DATEDIF(TODAY(),X2192,"Y")&amp;" anos"&amp;" "&amp;DATEDIF(TODAY(),X2192,"YM")&amp;" meses"&amp;" "&amp;DATEDIF(TODAY(),X2192,"MD")&amp;" dias",IF(AND(Z2192&lt;&gt;””,Z2192&lt;TODAY()),"Contrato Encerrado",IF(AND(Z2192&lt;&gt;"",Z2192&gt;TODAY()),DATEDIF(TODAY(),Z2192,"Y")&amp;" anos"&amp;" "&amp;DATEDIF(TODAY(),Z2192,"YM")&amp;" meses"&amp;" "&amp;DATEDIF(TODAY(),Z2192,"MD")&amp;" dias"))))))))</f>
        <v>0 anos 2 meses 24 dias</v>
      </c>
      <c r="AE2192" s="35">
        <f t="shared" si="171"/>
        <v>300</v>
      </c>
      <c r="AF2192" s="35">
        <f t="shared" si="172"/>
        <v>430</v>
      </c>
      <c r="AG2192" s="17" t="str">
        <f t="shared" si="173"/>
        <v>1 anos 2 meses 5 dias</v>
      </c>
    </row>
    <row r="2193" spans="1:33" ht="11.25" customHeight="1" x14ac:dyDescent="0.2">
      <c r="A2193" s="8" t="s">
        <v>9</v>
      </c>
      <c r="B2193" s="8" t="s">
        <v>13</v>
      </c>
      <c r="C2193" s="22" t="s">
        <v>21</v>
      </c>
      <c r="D2193" s="35">
        <v>2025</v>
      </c>
      <c r="E2193" s="12" t="s">
        <v>157</v>
      </c>
      <c r="F2193" s="8" t="s">
        <v>158</v>
      </c>
      <c r="G2193" s="14" t="s">
        <v>17412</v>
      </c>
      <c r="H2193" s="8" t="s">
        <v>17413</v>
      </c>
      <c r="I2193" s="14" t="s">
        <v>16921</v>
      </c>
      <c r="J2193" s="14" t="s">
        <v>10</v>
      </c>
      <c r="K2193" s="14" t="s">
        <v>29</v>
      </c>
      <c r="L2193" s="15" t="s">
        <v>30</v>
      </c>
      <c r="M2193" s="7" t="s">
        <v>16153</v>
      </c>
      <c r="N2193" s="15" t="s">
        <v>16204</v>
      </c>
      <c r="O2193" s="15" t="s">
        <v>17414</v>
      </c>
      <c r="P2193" s="15" t="s">
        <v>2518</v>
      </c>
      <c r="Q2193" s="15" t="s">
        <v>4109</v>
      </c>
      <c r="R2193" s="20">
        <v>31641</v>
      </c>
      <c r="S2193" s="20">
        <v>45824</v>
      </c>
      <c r="T2193" s="20">
        <v>46188</v>
      </c>
      <c r="U2193" s="20"/>
      <c r="V2193" s="20"/>
      <c r="W2193" s="20"/>
      <c r="X2193" s="17"/>
      <c r="Y2193" s="17"/>
      <c r="Z2193" s="20"/>
      <c r="AA2193" s="21">
        <f t="shared" ca="1" si="170"/>
        <v>39</v>
      </c>
      <c r="AB2193" s="20" t="s">
        <v>7878</v>
      </c>
      <c r="AC2193" s="35" t="str">
        <f t="shared" si="174"/>
        <v>0 anos 11 meses 30 dias</v>
      </c>
      <c r="AD2193" s="35" t="str">
        <f ca="1">IF(AND(V2193="",T2193&lt;TODAY()),"Contrato Encerrado",IF(AND(V2193="",T2193&gt;TODAY()),DATEDIF(TODAY(),T2193,"Y")&amp;" anos"&amp;" "&amp;DATEDIF(TODAY(),T2193,"YM")&amp;" meses"&amp;" "&amp;DATEDIF(TODAY(),T2193,"MD")&amp;" dias",IF(AND(X2193="",V2193&lt;TODAY()),"Contrato Encerrado",IF(AND(X2193="",V2193&gt;TODAY()),DATEDIF(TODAY(),V2193,"Y")&amp;" anos"&amp;" "&amp;DATEDIF(TODAY(),V2193,"YM")&amp;" meses"&amp;" "&amp;DATEDIF(TODAY(),V2193,"MD")&amp;" dias",IF(AND(Z2193="",X2193&lt;TODAY()),"Contrato Encerrado",IF(AND(Z2193="",X2193&gt;TODAY()),DATEDIF(TODAY(),X2193,"Y")&amp;" anos"&amp;" "&amp;DATEDIF(TODAY(),X2193,"YM")&amp;" meses"&amp;" "&amp;DATEDIF(TODAY(),X2193,"MD")&amp;" dias",IF(AND(Z2193&lt;&gt;””,Z2193&lt;TODAY()),"Contrato Encerrado",IF(AND(Z2193&lt;&gt;"",Z2193&gt;TODAY()),DATEDIF(TODAY(),Z2193,"Y")&amp;" anos"&amp;" "&amp;DATEDIF(TODAY(),Z2193,"YM")&amp;" meses"&amp;" "&amp;DATEDIF(TODAY(),Z2193,"MD")&amp;" dias"))))))))</f>
        <v>0 anos 8 meses 8 dias</v>
      </c>
      <c r="AE2193" s="35">
        <f t="shared" si="171"/>
        <v>364</v>
      </c>
      <c r="AF2193" s="35">
        <f t="shared" si="172"/>
        <v>366</v>
      </c>
      <c r="AG2193" s="17" t="str">
        <f t="shared" si="173"/>
        <v>0 anos 11 meses 31 dias</v>
      </c>
    </row>
    <row r="2194" spans="1:33" ht="11.25" customHeight="1" x14ac:dyDescent="0.2">
      <c r="A2194" s="8" t="s">
        <v>9</v>
      </c>
      <c r="B2194" s="10" t="s">
        <v>13</v>
      </c>
      <c r="C2194" s="11" t="s">
        <v>22</v>
      </c>
      <c r="D2194" s="36">
        <v>2022</v>
      </c>
      <c r="E2194" s="12" t="s">
        <v>157</v>
      </c>
      <c r="F2194" s="8" t="s">
        <v>158</v>
      </c>
      <c r="G2194" s="77" t="s">
        <v>2347</v>
      </c>
      <c r="H2194" s="78" t="s">
        <v>2348</v>
      </c>
      <c r="I2194" s="14" t="s">
        <v>2349</v>
      </c>
      <c r="J2194" s="14" t="s">
        <v>14943</v>
      </c>
      <c r="K2194" s="14" t="s">
        <v>29</v>
      </c>
      <c r="L2194" s="15" t="s">
        <v>30</v>
      </c>
      <c r="M2194" s="7" t="s">
        <v>9427</v>
      </c>
      <c r="N2194" s="16" t="s">
        <v>4159</v>
      </c>
      <c r="O2194" s="16"/>
      <c r="P2194" s="16" t="s">
        <v>2518</v>
      </c>
      <c r="Q2194" s="16" t="s">
        <v>2521</v>
      </c>
      <c r="R2194" s="31">
        <v>29454</v>
      </c>
      <c r="S2194" s="31">
        <v>44762</v>
      </c>
      <c r="T2194" s="31">
        <v>45485</v>
      </c>
      <c r="U2194" s="31"/>
      <c r="V2194" s="31"/>
      <c r="W2194" s="31"/>
      <c r="X2194" s="17"/>
      <c r="Y2194" s="17"/>
      <c r="Z2194" s="31"/>
      <c r="AA2194" s="18">
        <f t="shared" ca="1" si="170"/>
        <v>45</v>
      </c>
      <c r="AB2194" s="19" t="s">
        <v>7878</v>
      </c>
      <c r="AC2194" s="35" t="str">
        <f t="shared" si="174"/>
        <v>1 anos 11 meses 22 dias</v>
      </c>
      <c r="AD2194" s="35" t="str">
        <f ca="1">IF(AND(V2194="",T2194&lt;TODAY()),"Contrato Encerrado",IF(AND(V2194="",T2194&gt;TODAY()),DATEDIF(TODAY(),T2194,"Y")&amp;" anos"&amp;" "&amp;DATEDIF(TODAY(),T2194,"YM")&amp;" meses"&amp;" "&amp;DATEDIF(TODAY(),T2194,"MD")&amp;" dias",IF(AND(X2194="",V2194&lt;TODAY()),"Contrato Encerrado",IF(AND(X2194="",V2194&gt;TODAY()),DATEDIF(TODAY(),V2194,"Y")&amp;" anos"&amp;" "&amp;DATEDIF(TODAY(),V2194,"YM")&amp;" meses"&amp;" "&amp;DATEDIF(TODAY(),V2194,"MD")&amp;" dias",IF(AND(Z2194="",X2194&lt;TODAY()),"Contrato Encerrado",IF(AND(Z2194="",X2194&gt;TODAY()),DATEDIF(TODAY(),X2194,"Y")&amp;" anos"&amp;" "&amp;DATEDIF(TODAY(),X2194,"YM")&amp;" meses"&amp;" "&amp;DATEDIF(TODAY(),X2194,"MD")&amp;" dias",IF(AND(Z2194&lt;&gt;””,Z2194&lt;TODAY()),"Contrato Encerrado",IF(AND(Z2194&lt;&gt;"",Z2194&gt;TODAY()),DATEDIF(TODAY(),Z2194,"Y")&amp;" anos"&amp;" "&amp;DATEDIF(TODAY(),Z2194,"YM")&amp;" meses"&amp;" "&amp;DATEDIF(TODAY(),Z2194,"MD")&amp;" dias"))))))))</f>
        <v>Contrato Encerrado</v>
      </c>
      <c r="AE2194" s="35">
        <f t="shared" si="171"/>
        <v>723</v>
      </c>
      <c r="AF2194" s="35">
        <f t="shared" si="172"/>
        <v>7</v>
      </c>
      <c r="AG2194" s="17" t="str">
        <f t="shared" si="173"/>
        <v>0 anos 0 meses 7 dias</v>
      </c>
    </row>
    <row r="2195" spans="1:33" ht="11.25" customHeight="1" x14ac:dyDescent="0.2">
      <c r="A2195" s="8" t="s">
        <v>9</v>
      </c>
      <c r="B2195" s="8" t="s">
        <v>13</v>
      </c>
      <c r="C2195" s="22" t="s">
        <v>22</v>
      </c>
      <c r="D2195" s="35">
        <v>2025</v>
      </c>
      <c r="E2195" s="12" t="s">
        <v>157</v>
      </c>
      <c r="F2195" s="8" t="s">
        <v>158</v>
      </c>
      <c r="G2195" s="14" t="s">
        <v>18007</v>
      </c>
      <c r="H2195" s="8" t="s">
        <v>18008</v>
      </c>
      <c r="I2195" s="14" t="s">
        <v>18009</v>
      </c>
      <c r="J2195" s="74" t="s">
        <v>1302</v>
      </c>
      <c r="K2195" s="14" t="s">
        <v>29</v>
      </c>
      <c r="L2195" s="15" t="s">
        <v>30</v>
      </c>
      <c r="M2195" s="7" t="s">
        <v>16153</v>
      </c>
      <c r="N2195" s="15" t="s">
        <v>18010</v>
      </c>
      <c r="O2195" s="15" t="s">
        <v>18011</v>
      </c>
      <c r="P2195" s="15" t="s">
        <v>2518</v>
      </c>
      <c r="Q2195" s="15" t="s">
        <v>2521</v>
      </c>
      <c r="R2195" s="20">
        <v>28352</v>
      </c>
      <c r="S2195" s="15" t="s">
        <v>17952</v>
      </c>
      <c r="T2195" s="20">
        <v>45928</v>
      </c>
      <c r="U2195" s="21"/>
      <c r="V2195" s="15"/>
      <c r="W2195" s="35"/>
      <c r="X2195" s="17"/>
      <c r="Y2195" s="17"/>
      <c r="Z2195" s="183"/>
      <c r="AA2195" s="21">
        <f t="shared" ca="1" si="170"/>
        <v>48</v>
      </c>
      <c r="AB2195" s="35" t="s">
        <v>7878</v>
      </c>
      <c r="AC2195" s="35" t="str">
        <f t="shared" si="174"/>
        <v>0 anos 1 meses 2 dias</v>
      </c>
      <c r="AD2195" s="35" t="str">
        <f ca="1">IF(AND(V2195="",T2195&lt;TODAY()),"Contrato Encerrado",IF(AND(V2195="",T2195&gt;TODAY()),DATEDIF(TODAY(),T2195,"Y")&amp;" anos"&amp;" "&amp;DATEDIF(TODAY(),T2195,"YM")&amp;" meses"&amp;" "&amp;DATEDIF(TODAY(),T2195,"MD")&amp;" dias",IF(AND(X2195="",V2195&lt;TODAY()),"Contrato Encerrado",IF(AND(X2195="",V2195&gt;TODAY()),DATEDIF(TODAY(),V2195,"Y")&amp;" anos"&amp;" "&amp;DATEDIF(TODAY(),V2195,"YM")&amp;" meses"&amp;" "&amp;DATEDIF(TODAY(),V2195,"MD")&amp;" dias",IF(AND(Z2195="",X2195&lt;TODAY()),"Contrato Encerrado",IF(AND(Z2195="",X2195&gt;TODAY()),DATEDIF(TODAY(),X2195,"Y")&amp;" anos"&amp;" "&amp;DATEDIF(TODAY(),X2195,"YM")&amp;" meses"&amp;" "&amp;DATEDIF(TODAY(),X2195,"MD")&amp;" dias",IF(AND(Z2195&lt;&gt;””,Z2195&lt;TODAY()),"Contrato Encerrado",IF(AND(Z2195&lt;&gt;"",Z2195&gt;TODAY()),DATEDIF(TODAY(),Z2195,"Y")&amp;" anos"&amp;" "&amp;DATEDIF(TODAY(),Z2195,"YM")&amp;" meses"&amp;" "&amp;DATEDIF(TODAY(),Z2195,"MD")&amp;" dias"))))))))</f>
        <v>Contrato Encerrado</v>
      </c>
      <c r="AE2195" s="35">
        <f t="shared" si="171"/>
        <v>33</v>
      </c>
      <c r="AF2195" s="35">
        <f t="shared" si="172"/>
        <v>697</v>
      </c>
      <c r="AG2195" s="17" t="str">
        <f t="shared" si="173"/>
        <v>1 anos 10 meses 27 dias</v>
      </c>
    </row>
    <row r="2196" spans="1:33" ht="11.25" customHeight="1" x14ac:dyDescent="0.2">
      <c r="A2196" s="8" t="s">
        <v>9</v>
      </c>
      <c r="B2196" s="8" t="s">
        <v>13</v>
      </c>
      <c r="C2196" s="22" t="s">
        <v>21</v>
      </c>
      <c r="D2196" s="35">
        <v>2025</v>
      </c>
      <c r="E2196" s="12" t="s">
        <v>157</v>
      </c>
      <c r="F2196" s="8" t="s">
        <v>158</v>
      </c>
      <c r="G2196" s="14" t="s">
        <v>17415</v>
      </c>
      <c r="H2196" s="8" t="s">
        <v>17416</v>
      </c>
      <c r="I2196" s="14" t="s">
        <v>16922</v>
      </c>
      <c r="J2196" s="14" t="s">
        <v>10</v>
      </c>
      <c r="K2196" s="14" t="s">
        <v>29</v>
      </c>
      <c r="L2196" s="15" t="s">
        <v>30</v>
      </c>
      <c r="M2196" s="7" t="s">
        <v>16153</v>
      </c>
      <c r="N2196" s="15" t="s">
        <v>6302</v>
      </c>
      <c r="O2196" s="15" t="s">
        <v>7915</v>
      </c>
      <c r="P2196" s="15" t="s">
        <v>2518</v>
      </c>
      <c r="Q2196" s="15" t="s">
        <v>2521</v>
      </c>
      <c r="R2196" s="20">
        <v>30287</v>
      </c>
      <c r="S2196" s="20" t="s">
        <v>17243</v>
      </c>
      <c r="T2196" s="20">
        <v>46022</v>
      </c>
      <c r="U2196" s="20"/>
      <c r="V2196" s="20"/>
      <c r="W2196" s="20"/>
      <c r="X2196" s="17"/>
      <c r="Y2196" s="17"/>
      <c r="Z2196" s="20"/>
      <c r="AA2196" s="21">
        <f t="shared" ca="1" si="170"/>
        <v>42</v>
      </c>
      <c r="AB2196" s="20" t="s">
        <v>7878</v>
      </c>
      <c r="AC2196" s="35" t="str">
        <f t="shared" si="174"/>
        <v>0 anos 6 meses 29 dias</v>
      </c>
      <c r="AD2196" s="35" t="str">
        <f ca="1">IF(AND(V2196="",T2196&lt;TODAY()),"Contrato Encerrado",IF(AND(V2196="",T2196&gt;TODAY()),DATEDIF(TODAY(),T2196,"Y")&amp;" anos"&amp;" "&amp;DATEDIF(TODAY(),T2196,"YM")&amp;" meses"&amp;" "&amp;DATEDIF(TODAY(),T2196,"MD")&amp;" dias",IF(AND(X2196="",V2196&lt;TODAY()),"Contrato Encerrado",IF(AND(X2196="",V2196&gt;TODAY()),DATEDIF(TODAY(),V2196,"Y")&amp;" anos"&amp;" "&amp;DATEDIF(TODAY(),V2196,"YM")&amp;" meses"&amp;" "&amp;DATEDIF(TODAY(),V2196,"MD")&amp;" dias",IF(AND(Z2196="",X2196&lt;TODAY()),"Contrato Encerrado",IF(AND(Z2196="",X2196&gt;TODAY()),DATEDIF(TODAY(),X2196,"Y")&amp;" anos"&amp;" "&amp;DATEDIF(TODAY(),X2196,"YM")&amp;" meses"&amp;" "&amp;DATEDIF(TODAY(),X2196,"MD")&amp;" dias",IF(AND(Z2196&lt;&gt;””,Z2196&lt;TODAY()),"Contrato Encerrado",IF(AND(Z2196&lt;&gt;"",Z2196&gt;TODAY()),DATEDIF(TODAY(),Z2196,"Y")&amp;" anos"&amp;" "&amp;DATEDIF(TODAY(),Z2196,"YM")&amp;" meses"&amp;" "&amp;DATEDIF(TODAY(),Z2196,"MD")&amp;" dias"))))))))</f>
        <v>0 anos 2 meses 24 dias</v>
      </c>
      <c r="AE2196" s="35">
        <f t="shared" si="171"/>
        <v>212</v>
      </c>
      <c r="AF2196" s="35">
        <f t="shared" si="172"/>
        <v>518</v>
      </c>
      <c r="AG2196" s="17" t="str">
        <f t="shared" si="173"/>
        <v>1 anos 5 meses 1 dias</v>
      </c>
    </row>
    <row r="2197" spans="1:33" ht="11.25" customHeight="1" x14ac:dyDescent="0.2">
      <c r="A2197" s="8" t="s">
        <v>9</v>
      </c>
      <c r="B2197" s="10" t="s">
        <v>13</v>
      </c>
      <c r="C2197" s="11" t="s">
        <v>22</v>
      </c>
      <c r="D2197" s="36">
        <v>2022</v>
      </c>
      <c r="E2197" s="12" t="s">
        <v>1708</v>
      </c>
      <c r="F2197" s="8" t="s">
        <v>1709</v>
      </c>
      <c r="G2197" s="77" t="s">
        <v>3158</v>
      </c>
      <c r="H2197" s="78" t="s">
        <v>3159</v>
      </c>
      <c r="I2197" s="14" t="s">
        <v>3160</v>
      </c>
      <c r="J2197" s="14" t="s">
        <v>1302</v>
      </c>
      <c r="K2197" s="14" t="s">
        <v>29</v>
      </c>
      <c r="L2197" s="15" t="s">
        <v>30</v>
      </c>
      <c r="M2197" s="7" t="s">
        <v>9427</v>
      </c>
      <c r="N2197" s="16" t="s">
        <v>3204</v>
      </c>
      <c r="O2197" s="16"/>
      <c r="P2197" s="16" t="s">
        <v>2518</v>
      </c>
      <c r="Q2197" s="16" t="s">
        <v>2523</v>
      </c>
      <c r="R2197" s="31">
        <v>27147</v>
      </c>
      <c r="S2197" s="31">
        <v>44784</v>
      </c>
      <c r="T2197" s="31">
        <v>44935</v>
      </c>
      <c r="U2197" s="31"/>
      <c r="V2197" s="31"/>
      <c r="W2197" s="31"/>
      <c r="X2197" s="17"/>
      <c r="Y2197" s="17"/>
      <c r="Z2197" s="31"/>
      <c r="AA2197" s="18">
        <f t="shared" ca="1" si="170"/>
        <v>51</v>
      </c>
      <c r="AB2197" s="19" t="s">
        <v>7878</v>
      </c>
      <c r="AC2197" s="35" t="str">
        <f t="shared" si="174"/>
        <v>0 anos 4 meses 29 dias</v>
      </c>
      <c r="AD2197" s="35" t="str">
        <f ca="1">IF(AND(V2197="",T2197&lt;TODAY()),"Contrato Encerrado",IF(AND(V2197="",T2197&gt;TODAY()),DATEDIF(TODAY(),T2197,"Y")&amp;" anos"&amp;" "&amp;DATEDIF(TODAY(),T2197,"YM")&amp;" meses"&amp;" "&amp;DATEDIF(TODAY(),T2197,"MD")&amp;" dias",IF(AND(X2197="",V2197&lt;TODAY()),"Contrato Encerrado",IF(AND(X2197="",V2197&gt;TODAY()),DATEDIF(TODAY(),V2197,"Y")&amp;" anos"&amp;" "&amp;DATEDIF(TODAY(),V2197,"YM")&amp;" meses"&amp;" "&amp;DATEDIF(TODAY(),V2197,"MD")&amp;" dias",IF(AND(Z2197="",X2197&lt;TODAY()),"Contrato Encerrado",IF(AND(Z2197="",X2197&gt;TODAY()),DATEDIF(TODAY(),X2197,"Y")&amp;" anos"&amp;" "&amp;DATEDIF(TODAY(),X2197,"YM")&amp;" meses"&amp;" "&amp;DATEDIF(TODAY(),X2197,"MD")&amp;" dias",IF(AND(Z2197&lt;&gt;””,Z2197&lt;TODAY()),"Contrato Encerrado",IF(AND(Z2197&lt;&gt;"",Z2197&gt;TODAY()),DATEDIF(TODAY(),Z2197,"Y")&amp;" anos"&amp;" "&amp;DATEDIF(TODAY(),Z2197,"YM")&amp;" meses"&amp;" "&amp;DATEDIF(TODAY(),Z2197,"MD")&amp;" dias"))))))))</f>
        <v>Contrato Encerrado</v>
      </c>
      <c r="AE2197" s="35">
        <f t="shared" si="171"/>
        <v>151</v>
      </c>
      <c r="AF2197" s="35">
        <f t="shared" si="172"/>
        <v>579</v>
      </c>
      <c r="AG2197" s="17" t="str">
        <f t="shared" si="173"/>
        <v>1 anos 7 meses 1 dias</v>
      </c>
    </row>
    <row r="2198" spans="1:33" ht="11.25" customHeight="1" x14ac:dyDescent="0.2">
      <c r="A2198" s="8" t="s">
        <v>9</v>
      </c>
      <c r="B2198" s="8" t="s">
        <v>13</v>
      </c>
      <c r="C2198" s="22" t="s">
        <v>20</v>
      </c>
      <c r="D2198" s="37">
        <v>2023</v>
      </c>
      <c r="E2198" s="23" t="s">
        <v>157</v>
      </c>
      <c r="F2198" s="8" t="s">
        <v>158</v>
      </c>
      <c r="G2198" s="77" t="s">
        <v>8459</v>
      </c>
      <c r="H2198" s="78" t="s">
        <v>8460</v>
      </c>
      <c r="I2198" s="9" t="s">
        <v>8461</v>
      </c>
      <c r="J2198" s="14" t="s">
        <v>14943</v>
      </c>
      <c r="K2198" s="9" t="s">
        <v>29</v>
      </c>
      <c r="L2198" s="24" t="s">
        <v>30</v>
      </c>
      <c r="M2198" s="7" t="s">
        <v>9427</v>
      </c>
      <c r="N2198" s="24" t="s">
        <v>4159</v>
      </c>
      <c r="O2198" s="24" t="s">
        <v>7947</v>
      </c>
      <c r="P2198" s="24" t="s">
        <v>2518</v>
      </c>
      <c r="Q2198" s="24" t="s">
        <v>4109</v>
      </c>
      <c r="R2198" s="17">
        <v>34999</v>
      </c>
      <c r="S2198" s="17">
        <v>45091</v>
      </c>
      <c r="T2198" s="31">
        <v>45657</v>
      </c>
      <c r="U2198" s="20"/>
      <c r="V2198" s="20"/>
      <c r="W2198" s="17"/>
      <c r="X2198" s="17"/>
      <c r="Y2198" s="17"/>
      <c r="Z2198" s="20"/>
      <c r="AA2198" s="18">
        <f t="shared" ca="1" si="170"/>
        <v>29</v>
      </c>
      <c r="AB2198" s="18" t="s">
        <v>7878</v>
      </c>
      <c r="AC2198" s="35" t="str">
        <f t="shared" si="174"/>
        <v>1 anos 6 meses 17 dias</v>
      </c>
      <c r="AD2198" s="35" t="str">
        <f ca="1">IF(AND(V2198="",T2198&lt;TODAY()),"Contrato Encerrado",IF(AND(V2198="",T2198&gt;TODAY()),DATEDIF(TODAY(),T2198,"Y")&amp;" anos"&amp;" "&amp;DATEDIF(TODAY(),T2198,"YM")&amp;" meses"&amp;" "&amp;DATEDIF(TODAY(),T2198,"MD")&amp;" dias",IF(AND(X2198="",V2198&lt;TODAY()),"Contrato Encerrado",IF(AND(X2198="",V2198&gt;TODAY()),DATEDIF(TODAY(),V2198,"Y")&amp;" anos"&amp;" "&amp;DATEDIF(TODAY(),V2198,"YM")&amp;" meses"&amp;" "&amp;DATEDIF(TODAY(),V2198,"MD")&amp;" dias",IF(AND(Z2198="",X2198&lt;TODAY()),"Contrato Encerrado",IF(AND(Z2198="",X2198&gt;TODAY()),DATEDIF(TODAY(),X2198,"Y")&amp;" anos"&amp;" "&amp;DATEDIF(TODAY(),X2198,"YM")&amp;" meses"&amp;" "&amp;DATEDIF(TODAY(),X2198,"MD")&amp;" dias",IF(AND(Z2198&lt;&gt;””,Z2198&lt;TODAY()),"Contrato Encerrado",IF(AND(Z2198&lt;&gt;"",Z2198&gt;TODAY()),DATEDIF(TODAY(),Z2198,"Y")&amp;" anos"&amp;" "&amp;DATEDIF(TODAY(),Z2198,"YM")&amp;" meses"&amp;" "&amp;DATEDIF(TODAY(),Z2198,"MD")&amp;" dias"))))))))</f>
        <v>Contrato Encerrado</v>
      </c>
      <c r="AE2198" s="35">
        <f t="shared" si="171"/>
        <v>566</v>
      </c>
      <c r="AF2198" s="35">
        <f t="shared" si="172"/>
        <v>164</v>
      </c>
      <c r="AG2198" s="17" t="str">
        <f t="shared" si="173"/>
        <v>0 anos 5 meses 12 dias</v>
      </c>
    </row>
    <row r="2199" spans="1:33" ht="11.25" customHeight="1" x14ac:dyDescent="0.2">
      <c r="A2199" s="10" t="s">
        <v>9</v>
      </c>
      <c r="B2199" s="10" t="s">
        <v>13</v>
      </c>
      <c r="C2199" s="11" t="s">
        <v>16</v>
      </c>
      <c r="D2199" s="36">
        <v>2021</v>
      </c>
      <c r="E2199" s="13" t="s">
        <v>79</v>
      </c>
      <c r="F2199" s="10" t="s">
        <v>80</v>
      </c>
      <c r="G2199" s="83" t="s">
        <v>3561</v>
      </c>
      <c r="H2199" s="84" t="s">
        <v>3562</v>
      </c>
      <c r="I2199" s="13" t="s">
        <v>3563</v>
      </c>
      <c r="J2199" s="14" t="s">
        <v>1302</v>
      </c>
      <c r="K2199" s="13" t="s">
        <v>29</v>
      </c>
      <c r="L2199" s="25" t="s">
        <v>81</v>
      </c>
      <c r="M2199" s="7" t="s">
        <v>82</v>
      </c>
      <c r="N2199" s="26" t="s">
        <v>4113</v>
      </c>
      <c r="O2199" s="26"/>
      <c r="P2199" s="26" t="s">
        <v>2517</v>
      </c>
      <c r="Q2199" s="26" t="s">
        <v>2522</v>
      </c>
      <c r="R2199" s="31">
        <v>38062</v>
      </c>
      <c r="S2199" s="31">
        <v>44287</v>
      </c>
      <c r="T2199" s="111">
        <v>44562</v>
      </c>
      <c r="U2199" s="31"/>
      <c r="V2199" s="31"/>
      <c r="W2199" s="31"/>
      <c r="X2199" s="17"/>
      <c r="Y2199" s="17"/>
      <c r="Z2199" s="31"/>
      <c r="AA2199" s="18">
        <f t="shared" ca="1" si="170"/>
        <v>21</v>
      </c>
      <c r="AB2199" s="19" t="s">
        <v>7878</v>
      </c>
      <c r="AC2199" s="35" t="str">
        <f t="shared" si="174"/>
        <v>0 anos 9 meses 0 dias</v>
      </c>
      <c r="AD2199" s="35" t="str">
        <f ca="1">IF(AND(V2199="",T2199&lt;TODAY()),"Contrato Encerrado",IF(AND(V2199="",T2199&gt;TODAY()),DATEDIF(TODAY(),T2199,"Y")&amp;" anos"&amp;" "&amp;DATEDIF(TODAY(),T2199,"YM")&amp;" meses"&amp;" "&amp;DATEDIF(TODAY(),T2199,"MD")&amp;" dias",IF(AND(X2199="",V2199&lt;TODAY()),"Contrato Encerrado",IF(AND(X2199="",V2199&gt;TODAY()),DATEDIF(TODAY(),V2199,"Y")&amp;" anos"&amp;" "&amp;DATEDIF(TODAY(),V2199,"YM")&amp;" meses"&amp;" "&amp;DATEDIF(TODAY(),V2199,"MD")&amp;" dias",IF(AND(Z2199="",X2199&lt;TODAY()),"Contrato Encerrado",IF(AND(Z2199="",X2199&gt;TODAY()),DATEDIF(TODAY(),X2199,"Y")&amp;" anos"&amp;" "&amp;DATEDIF(TODAY(),X2199,"YM")&amp;" meses"&amp;" "&amp;DATEDIF(TODAY(),X2199,"MD")&amp;" dias",IF(AND(Z2199&lt;&gt;””,Z2199&lt;TODAY()),"Contrato Encerrado",IF(AND(Z2199&lt;&gt;"",Z2199&gt;TODAY()),DATEDIF(TODAY(),Z2199,"Y")&amp;" anos"&amp;" "&amp;DATEDIF(TODAY(),Z2199,"YM")&amp;" meses"&amp;" "&amp;DATEDIF(TODAY(),Z2199,"MD")&amp;" dias"))))))))</f>
        <v>Contrato Encerrado</v>
      </c>
      <c r="AE2199" s="35">
        <f t="shared" si="171"/>
        <v>275</v>
      </c>
      <c r="AF2199" s="35">
        <f t="shared" si="172"/>
        <v>455</v>
      </c>
      <c r="AG2199" s="17" t="str">
        <f t="shared" si="173"/>
        <v>1 anos 2 meses 30 dias</v>
      </c>
    </row>
    <row r="2200" spans="1:33" ht="11.25" customHeight="1" x14ac:dyDescent="0.2">
      <c r="A2200" s="8" t="s">
        <v>9</v>
      </c>
      <c r="B2200" s="8" t="s">
        <v>13</v>
      </c>
      <c r="C2200" s="22" t="s">
        <v>22</v>
      </c>
      <c r="D2200" s="37">
        <v>2023</v>
      </c>
      <c r="E2200" s="12" t="s">
        <v>27</v>
      </c>
      <c r="F2200" s="8" t="s">
        <v>28</v>
      </c>
      <c r="G2200" s="77" t="s">
        <v>9725</v>
      </c>
      <c r="H2200" s="78" t="s">
        <v>9726</v>
      </c>
      <c r="I2200" s="14" t="s">
        <v>9727</v>
      </c>
      <c r="J2200" s="14" t="s">
        <v>14943</v>
      </c>
      <c r="K2200" s="14" t="s">
        <v>29</v>
      </c>
      <c r="L2200" s="15" t="s">
        <v>30</v>
      </c>
      <c r="M2200" s="7" t="s">
        <v>9427</v>
      </c>
      <c r="N2200" s="15" t="s">
        <v>2098</v>
      </c>
      <c r="O2200" s="15" t="s">
        <v>7901</v>
      </c>
      <c r="P2200" s="15" t="s">
        <v>2518</v>
      </c>
      <c r="Q2200" s="15" t="s">
        <v>4109</v>
      </c>
      <c r="R2200" s="20">
        <v>37097</v>
      </c>
      <c r="S2200" s="20">
        <v>45159</v>
      </c>
      <c r="T2200" s="20">
        <v>45524</v>
      </c>
      <c r="U2200" s="20"/>
      <c r="V2200" s="20"/>
      <c r="W2200" s="20"/>
      <c r="X2200" s="17"/>
      <c r="Y2200" s="17"/>
      <c r="Z2200" s="20"/>
      <c r="AA2200" s="18">
        <f t="shared" ca="1" si="170"/>
        <v>24</v>
      </c>
      <c r="AB2200" s="15" t="s">
        <v>7878</v>
      </c>
      <c r="AC2200" s="35" t="str">
        <f t="shared" si="174"/>
        <v>0 anos 11 meses 30 dias</v>
      </c>
      <c r="AD2200" s="35" t="str">
        <f ca="1">IF(AND(V2200="",T2200&lt;TODAY()),"Contrato Encerrado",IF(AND(V2200="",T2200&gt;TODAY()),DATEDIF(TODAY(),T2200,"Y")&amp;" anos"&amp;" "&amp;DATEDIF(TODAY(),T2200,"YM")&amp;" meses"&amp;" "&amp;DATEDIF(TODAY(),T2200,"MD")&amp;" dias",IF(AND(X2200="",V2200&lt;TODAY()),"Contrato Encerrado",IF(AND(X2200="",V2200&gt;TODAY()),DATEDIF(TODAY(),V2200,"Y")&amp;" anos"&amp;" "&amp;DATEDIF(TODAY(),V2200,"YM")&amp;" meses"&amp;" "&amp;DATEDIF(TODAY(),V2200,"MD")&amp;" dias",IF(AND(Z2200="",X2200&lt;TODAY()),"Contrato Encerrado",IF(AND(Z2200="",X2200&gt;TODAY()),DATEDIF(TODAY(),X2200,"Y")&amp;" anos"&amp;" "&amp;DATEDIF(TODAY(),X2200,"YM")&amp;" meses"&amp;" "&amp;DATEDIF(TODAY(),X2200,"MD")&amp;" dias",IF(AND(Z2200&lt;&gt;””,Z2200&lt;TODAY()),"Contrato Encerrado",IF(AND(Z2200&lt;&gt;"",Z2200&gt;TODAY()),DATEDIF(TODAY(),Z2200,"Y")&amp;" anos"&amp;" "&amp;DATEDIF(TODAY(),Z2200,"YM")&amp;" meses"&amp;" "&amp;DATEDIF(TODAY(),Z2200,"MD")&amp;" dias"))))))))</f>
        <v>Contrato Encerrado</v>
      </c>
      <c r="AE2200" s="35">
        <f t="shared" si="171"/>
        <v>365</v>
      </c>
      <c r="AF2200" s="35">
        <f t="shared" si="172"/>
        <v>365</v>
      </c>
      <c r="AG2200" s="17" t="str">
        <f t="shared" si="173"/>
        <v>0 anos 11 meses 30 dias</v>
      </c>
    </row>
    <row r="2201" spans="1:33" ht="11.25" customHeight="1" x14ac:dyDescent="0.2">
      <c r="A2201" s="8" t="s">
        <v>9</v>
      </c>
      <c r="B2201" s="10" t="s">
        <v>13</v>
      </c>
      <c r="C2201" s="11" t="s">
        <v>22</v>
      </c>
      <c r="D2201" s="36">
        <v>2022</v>
      </c>
      <c r="E2201" s="12" t="s">
        <v>157</v>
      </c>
      <c r="F2201" s="8" t="s">
        <v>158</v>
      </c>
      <c r="G2201" s="77" t="s">
        <v>4748</v>
      </c>
      <c r="H2201" s="78" t="s">
        <v>4749</v>
      </c>
      <c r="I2201" s="14" t="s">
        <v>4750</v>
      </c>
      <c r="J2201" s="14" t="s">
        <v>14943</v>
      </c>
      <c r="K2201" s="14" t="s">
        <v>29</v>
      </c>
      <c r="L2201" s="15" t="s">
        <v>30</v>
      </c>
      <c r="M2201" s="7" t="s">
        <v>9427</v>
      </c>
      <c r="N2201" s="16" t="s">
        <v>2101</v>
      </c>
      <c r="O2201" s="16"/>
      <c r="P2201" s="16" t="s">
        <v>2518</v>
      </c>
      <c r="Q2201" s="16" t="s">
        <v>2521</v>
      </c>
      <c r="R2201" s="31">
        <v>31919</v>
      </c>
      <c r="S2201" s="31">
        <v>44818</v>
      </c>
      <c r="T2201" s="31">
        <v>45288</v>
      </c>
      <c r="U2201" s="31"/>
      <c r="V2201" s="111"/>
      <c r="W2201" s="111"/>
      <c r="X2201" s="17"/>
      <c r="Y2201" s="17"/>
      <c r="Z2201" s="31"/>
      <c r="AA2201" s="18">
        <f t="shared" ca="1" si="170"/>
        <v>38</v>
      </c>
      <c r="AB2201" s="19" t="s">
        <v>7878</v>
      </c>
      <c r="AC2201" s="35" t="str">
        <f t="shared" si="174"/>
        <v>1 anos 3 meses 14 dias</v>
      </c>
      <c r="AD2201" s="35" t="str">
        <f ca="1">IF(AND(V2201="",T2201&lt;TODAY()),"Contrato Encerrado",IF(AND(V2201="",T2201&gt;TODAY()),DATEDIF(TODAY(),T2201,"Y")&amp;" anos"&amp;" "&amp;DATEDIF(TODAY(),T2201,"YM")&amp;" meses"&amp;" "&amp;DATEDIF(TODAY(),T2201,"MD")&amp;" dias",IF(AND(X2201="",V2201&lt;TODAY()),"Contrato Encerrado",IF(AND(X2201="",V2201&gt;TODAY()),DATEDIF(TODAY(),V2201,"Y")&amp;" anos"&amp;" "&amp;DATEDIF(TODAY(),V2201,"YM")&amp;" meses"&amp;" "&amp;DATEDIF(TODAY(),V2201,"MD")&amp;" dias",IF(AND(Z2201="",X2201&lt;TODAY()),"Contrato Encerrado",IF(AND(Z2201="",X2201&gt;TODAY()),DATEDIF(TODAY(),X2201,"Y")&amp;" anos"&amp;" "&amp;DATEDIF(TODAY(),X2201,"YM")&amp;" meses"&amp;" "&amp;DATEDIF(TODAY(),X2201,"MD")&amp;" dias",IF(AND(Z2201&lt;&gt;””,Z2201&lt;TODAY()),"Contrato Encerrado",IF(AND(Z2201&lt;&gt;"",Z2201&gt;TODAY()),DATEDIF(TODAY(),Z2201,"Y")&amp;" anos"&amp;" "&amp;DATEDIF(TODAY(),Z2201,"YM")&amp;" meses"&amp;" "&amp;DATEDIF(TODAY(),Z2201,"MD")&amp;" dias"))))))))</f>
        <v>Contrato Encerrado</v>
      </c>
      <c r="AE2201" s="35">
        <f t="shared" si="171"/>
        <v>470</v>
      </c>
      <c r="AF2201" s="35">
        <f t="shared" si="172"/>
        <v>260</v>
      </c>
      <c r="AG2201" s="17" t="str">
        <f t="shared" si="173"/>
        <v>0 anos 8 meses 16 dias</v>
      </c>
    </row>
    <row r="2202" spans="1:33" ht="11.25" customHeight="1" x14ac:dyDescent="0.2">
      <c r="A2202" s="8" t="s">
        <v>9</v>
      </c>
      <c r="B2202" s="10" t="s">
        <v>13</v>
      </c>
      <c r="C2202" s="11" t="s">
        <v>22</v>
      </c>
      <c r="D2202" s="36">
        <v>2022</v>
      </c>
      <c r="E2202" s="12" t="s">
        <v>157</v>
      </c>
      <c r="F2202" s="8" t="s">
        <v>158</v>
      </c>
      <c r="G2202" s="77" t="s">
        <v>3035</v>
      </c>
      <c r="H2202" s="78" t="s">
        <v>3036</v>
      </c>
      <c r="I2202" s="14" t="s">
        <v>3037</v>
      </c>
      <c r="J2202" s="14" t="s">
        <v>14943</v>
      </c>
      <c r="K2202" s="14" t="s">
        <v>29</v>
      </c>
      <c r="L2202" s="15" t="s">
        <v>30</v>
      </c>
      <c r="M2202" s="7" t="s">
        <v>9427</v>
      </c>
      <c r="N2202" s="16" t="s">
        <v>2101</v>
      </c>
      <c r="O2202" s="16"/>
      <c r="P2202" s="16" t="s">
        <v>2518</v>
      </c>
      <c r="Q2202" s="16" t="s">
        <v>2521</v>
      </c>
      <c r="R2202" s="31">
        <v>36890</v>
      </c>
      <c r="S2202" s="31">
        <v>44792</v>
      </c>
      <c r="T2202" s="31">
        <v>45503</v>
      </c>
      <c r="U2202" s="31"/>
      <c r="V2202" s="31"/>
      <c r="W2202" s="31"/>
      <c r="X2202" s="17"/>
      <c r="Y2202" s="17"/>
      <c r="Z2202" s="31"/>
      <c r="AA2202" s="18">
        <f t="shared" ca="1" si="170"/>
        <v>24</v>
      </c>
      <c r="AB2202" s="19" t="s">
        <v>7878</v>
      </c>
      <c r="AC2202" s="35" t="str">
        <f t="shared" si="174"/>
        <v>1 anos 11 meses 11 dias</v>
      </c>
      <c r="AD2202" s="35" t="str">
        <f ca="1">IF(AND(V2202="",T2202&lt;TODAY()),"Contrato Encerrado",IF(AND(V2202="",T2202&gt;TODAY()),DATEDIF(TODAY(),T2202,"Y")&amp;" anos"&amp;" "&amp;DATEDIF(TODAY(),T2202,"YM")&amp;" meses"&amp;" "&amp;DATEDIF(TODAY(),T2202,"MD")&amp;" dias",IF(AND(X2202="",V2202&lt;TODAY()),"Contrato Encerrado",IF(AND(X2202="",V2202&gt;TODAY()),DATEDIF(TODAY(),V2202,"Y")&amp;" anos"&amp;" "&amp;DATEDIF(TODAY(),V2202,"YM")&amp;" meses"&amp;" "&amp;DATEDIF(TODAY(),V2202,"MD")&amp;" dias",IF(AND(Z2202="",X2202&lt;TODAY()),"Contrato Encerrado",IF(AND(Z2202="",X2202&gt;TODAY()),DATEDIF(TODAY(),X2202,"Y")&amp;" anos"&amp;" "&amp;DATEDIF(TODAY(),X2202,"YM")&amp;" meses"&amp;" "&amp;DATEDIF(TODAY(),X2202,"MD")&amp;" dias",IF(AND(Z2202&lt;&gt;””,Z2202&lt;TODAY()),"Contrato Encerrado",IF(AND(Z2202&lt;&gt;"",Z2202&gt;TODAY()),DATEDIF(TODAY(),Z2202,"Y")&amp;" anos"&amp;" "&amp;DATEDIF(TODAY(),Z2202,"YM")&amp;" meses"&amp;" "&amp;DATEDIF(TODAY(),Z2202,"MD")&amp;" dias"))))))))</f>
        <v>Contrato Encerrado</v>
      </c>
      <c r="AE2202" s="35">
        <f t="shared" si="171"/>
        <v>711</v>
      </c>
      <c r="AF2202" s="35">
        <f t="shared" si="172"/>
        <v>19</v>
      </c>
      <c r="AG2202" s="17" t="str">
        <f t="shared" si="173"/>
        <v>0 anos 0 meses 19 dias</v>
      </c>
    </row>
    <row r="2203" spans="1:33" ht="11.25" customHeight="1" x14ac:dyDescent="0.2">
      <c r="A2203" s="8" t="s">
        <v>9</v>
      </c>
      <c r="B2203" s="8" t="s">
        <v>13</v>
      </c>
      <c r="C2203" s="22" t="s">
        <v>15</v>
      </c>
      <c r="D2203" s="37">
        <v>2025</v>
      </c>
      <c r="E2203" s="12" t="s">
        <v>795</v>
      </c>
      <c r="F2203" s="8" t="s">
        <v>796</v>
      </c>
      <c r="G2203" s="77" t="s">
        <v>15736</v>
      </c>
      <c r="H2203" s="78" t="s">
        <v>15737</v>
      </c>
      <c r="I2203" s="14" t="s">
        <v>15738</v>
      </c>
      <c r="J2203" s="14" t="s">
        <v>10</v>
      </c>
      <c r="K2203" s="14" t="s">
        <v>29</v>
      </c>
      <c r="L2203" s="15" t="s">
        <v>30</v>
      </c>
      <c r="M2203" s="7" t="s">
        <v>9427</v>
      </c>
      <c r="N2203" s="15" t="s">
        <v>2098</v>
      </c>
      <c r="O2203" s="15" t="s">
        <v>10152</v>
      </c>
      <c r="P2203" s="15" t="s">
        <v>2518</v>
      </c>
      <c r="Q2203" s="15" t="s">
        <v>2523</v>
      </c>
      <c r="R2203" s="20">
        <v>38151</v>
      </c>
      <c r="S2203" s="20">
        <v>45694</v>
      </c>
      <c r="T2203" s="20">
        <v>46058</v>
      </c>
      <c r="U2203" s="20"/>
      <c r="V2203" s="20"/>
      <c r="W2203" s="20"/>
      <c r="X2203" s="17"/>
      <c r="Y2203" s="17"/>
      <c r="Z2203" s="20"/>
      <c r="AA2203" s="21">
        <f t="shared" ca="1" si="170"/>
        <v>21</v>
      </c>
      <c r="AB2203" s="15" t="s">
        <v>7878</v>
      </c>
      <c r="AC2203" s="35" t="str">
        <f t="shared" si="174"/>
        <v>0 anos 11 meses 30 dias</v>
      </c>
      <c r="AD2203" s="35" t="str">
        <f ca="1">IF(AND(V2203="",T2203&lt;TODAY()),"Contrato Encerrado",IF(AND(V2203="",T2203&gt;TODAY()),DATEDIF(TODAY(),T2203,"Y")&amp;" anos"&amp;" "&amp;DATEDIF(TODAY(),T2203,"YM")&amp;" meses"&amp;" "&amp;DATEDIF(TODAY(),T2203,"MD")&amp;" dias",IF(AND(X2203="",V2203&lt;TODAY()),"Contrato Encerrado",IF(AND(X2203="",V2203&gt;TODAY()),DATEDIF(TODAY(),V2203,"Y")&amp;" anos"&amp;" "&amp;DATEDIF(TODAY(),V2203,"YM")&amp;" meses"&amp;" "&amp;DATEDIF(TODAY(),V2203,"MD")&amp;" dias",IF(AND(Z2203="",X2203&lt;TODAY()),"Contrato Encerrado",IF(AND(Z2203="",X2203&gt;TODAY()),DATEDIF(TODAY(),X2203,"Y")&amp;" anos"&amp;" "&amp;DATEDIF(TODAY(),X2203,"YM")&amp;" meses"&amp;" "&amp;DATEDIF(TODAY(),X2203,"MD")&amp;" dias",IF(AND(Z2203&lt;&gt;””,Z2203&lt;TODAY()),"Contrato Encerrado",IF(AND(Z2203&lt;&gt;"",Z2203&gt;TODAY()),DATEDIF(TODAY(),Z2203,"Y")&amp;" anos"&amp;" "&amp;DATEDIF(TODAY(),Z2203,"YM")&amp;" meses"&amp;" "&amp;DATEDIF(TODAY(),Z2203,"MD")&amp;" dias"))))))))</f>
        <v>0 anos 3 meses 29 dias</v>
      </c>
      <c r="AE2203" s="35">
        <f t="shared" si="171"/>
        <v>364</v>
      </c>
      <c r="AF2203" s="35">
        <f t="shared" si="172"/>
        <v>366</v>
      </c>
      <c r="AG2203" s="17" t="str">
        <f t="shared" si="173"/>
        <v>0 anos 11 meses 31 dias</v>
      </c>
    </row>
    <row r="2204" spans="1:33" ht="11.25" customHeight="1" x14ac:dyDescent="0.2">
      <c r="A2204" s="8" t="s">
        <v>9</v>
      </c>
      <c r="B2204" s="8" t="s">
        <v>13</v>
      </c>
      <c r="C2204" s="22" t="s">
        <v>24</v>
      </c>
      <c r="D2204" s="37">
        <v>2023</v>
      </c>
      <c r="E2204" s="12" t="s">
        <v>307</v>
      </c>
      <c r="F2204" s="8" t="s">
        <v>308</v>
      </c>
      <c r="G2204" s="77" t="s">
        <v>10330</v>
      </c>
      <c r="H2204" s="78" t="s">
        <v>10331</v>
      </c>
      <c r="I2204" s="14" t="s">
        <v>10332</v>
      </c>
      <c r="J2204" s="14" t="s">
        <v>10</v>
      </c>
      <c r="K2204" s="14" t="s">
        <v>29</v>
      </c>
      <c r="L2204" s="15" t="s">
        <v>81</v>
      </c>
      <c r="M2204" s="7" t="s">
        <v>82</v>
      </c>
      <c r="N2204" s="15" t="s">
        <v>4113</v>
      </c>
      <c r="O2204" s="15" t="s">
        <v>8004</v>
      </c>
      <c r="P2204" s="15" t="s">
        <v>2518</v>
      </c>
      <c r="Q2204" s="15" t="s">
        <v>2523</v>
      </c>
      <c r="R2204" s="30">
        <v>39192</v>
      </c>
      <c r="S2204" s="30">
        <v>45243</v>
      </c>
      <c r="T2204" s="20" t="s">
        <v>14866</v>
      </c>
      <c r="U2204" s="20"/>
      <c r="V2204" s="20"/>
      <c r="W2204" s="30"/>
      <c r="X2204" s="17"/>
      <c r="Y2204" s="17"/>
      <c r="Z2204" s="20"/>
      <c r="AA2204" s="18">
        <f t="shared" ca="1" si="170"/>
        <v>18</v>
      </c>
      <c r="AB2204" s="15" t="s">
        <v>7878</v>
      </c>
      <c r="AC2204" s="35" t="str">
        <f t="shared" si="174"/>
        <v>1 anos 11 meses 30 dias</v>
      </c>
      <c r="AD2204" s="35" t="str">
        <f ca="1">IF(AND(V2204="",T2204&lt;TODAY()),"Contrato Encerrado",IF(AND(V2204="",T2204&gt;TODAY()),DATEDIF(TODAY(),T2204,"Y")&amp;" anos"&amp;" "&amp;DATEDIF(TODAY(),T2204,"YM")&amp;" meses"&amp;" "&amp;DATEDIF(TODAY(),T2204,"MD")&amp;" dias",IF(AND(X2204="",V2204&lt;TODAY()),"Contrato Encerrado",IF(AND(X2204="",V2204&gt;TODAY()),DATEDIF(TODAY(),V2204,"Y")&amp;" anos"&amp;" "&amp;DATEDIF(TODAY(),V2204,"YM")&amp;" meses"&amp;" "&amp;DATEDIF(TODAY(),V2204,"MD")&amp;" dias",IF(AND(Z2204="",X2204&lt;TODAY()),"Contrato Encerrado",IF(AND(Z2204="",X2204&gt;TODAY()),DATEDIF(TODAY(),X2204,"Y")&amp;" anos"&amp;" "&amp;DATEDIF(TODAY(),X2204,"YM")&amp;" meses"&amp;" "&amp;DATEDIF(TODAY(),X2204,"MD")&amp;" dias",IF(AND(Z2204&lt;&gt;””,Z2204&lt;TODAY()),"Contrato Encerrado",IF(AND(Z2204&lt;&gt;"",Z2204&gt;TODAY()),DATEDIF(TODAY(),Z2204,"Y")&amp;" anos"&amp;" "&amp;DATEDIF(TODAY(),Z2204,"YM")&amp;" meses"&amp;" "&amp;DATEDIF(TODAY(),Z2204,"MD")&amp;" dias"))))))))</f>
        <v>0 anos 1 meses 5 dias</v>
      </c>
      <c r="AE2204" s="35">
        <f t="shared" si="171"/>
        <v>730</v>
      </c>
      <c r="AF2204" s="35">
        <f t="shared" si="172"/>
        <v>0</v>
      </c>
      <c r="AG2204" s="17" t="str">
        <f t="shared" si="173"/>
        <v>ESTÁGIO COMPLETOU 2 ANOS</v>
      </c>
    </row>
    <row r="2205" spans="1:33" ht="11.25" customHeight="1" x14ac:dyDescent="0.2">
      <c r="A2205" s="8" t="s">
        <v>9</v>
      </c>
      <c r="B2205" s="10" t="s">
        <v>13</v>
      </c>
      <c r="C2205" s="11" t="s">
        <v>23</v>
      </c>
      <c r="D2205" s="36">
        <v>2021</v>
      </c>
      <c r="E2205" s="12" t="s">
        <v>157</v>
      </c>
      <c r="F2205" s="8" t="s">
        <v>158</v>
      </c>
      <c r="G2205" s="77" t="s">
        <v>3564</v>
      </c>
      <c r="H2205" s="78" t="s">
        <v>3565</v>
      </c>
      <c r="I2205" s="14" t="s">
        <v>3566</v>
      </c>
      <c r="J2205" s="14" t="s">
        <v>1302</v>
      </c>
      <c r="K2205" s="14" t="s">
        <v>29</v>
      </c>
      <c r="L2205" s="15" t="s">
        <v>81</v>
      </c>
      <c r="M2205" s="7" t="s">
        <v>82</v>
      </c>
      <c r="N2205" s="26" t="s">
        <v>4113</v>
      </c>
      <c r="O2205" s="26"/>
      <c r="P2205" s="26" t="s">
        <v>2517</v>
      </c>
      <c r="Q2205" s="26" t="s">
        <v>2522</v>
      </c>
      <c r="R2205" s="31">
        <v>38151</v>
      </c>
      <c r="S2205" s="31">
        <v>44473</v>
      </c>
      <c r="T2205" s="31">
        <v>44562</v>
      </c>
      <c r="U2205" s="31"/>
      <c r="V2205" s="31"/>
      <c r="W2205" s="31"/>
      <c r="X2205" s="17"/>
      <c r="Y2205" s="17"/>
      <c r="Z2205" s="31"/>
      <c r="AA2205" s="18">
        <f t="shared" ca="1" si="170"/>
        <v>21</v>
      </c>
      <c r="AB2205" s="19" t="s">
        <v>7878</v>
      </c>
      <c r="AC2205" s="35" t="str">
        <f t="shared" si="174"/>
        <v>0 anos 2 meses 28 dias</v>
      </c>
      <c r="AD2205" s="35" t="str">
        <f ca="1">IF(AND(V2205="",T2205&lt;TODAY()),"Contrato Encerrado",IF(AND(V2205="",T2205&gt;TODAY()),DATEDIF(TODAY(),T2205,"Y")&amp;" anos"&amp;" "&amp;DATEDIF(TODAY(),T2205,"YM")&amp;" meses"&amp;" "&amp;DATEDIF(TODAY(),T2205,"MD")&amp;" dias",IF(AND(X2205="",V2205&lt;TODAY()),"Contrato Encerrado",IF(AND(X2205="",V2205&gt;TODAY()),DATEDIF(TODAY(),V2205,"Y")&amp;" anos"&amp;" "&amp;DATEDIF(TODAY(),V2205,"YM")&amp;" meses"&amp;" "&amp;DATEDIF(TODAY(),V2205,"MD")&amp;" dias",IF(AND(Z2205="",X2205&lt;TODAY()),"Contrato Encerrado",IF(AND(Z2205="",X2205&gt;TODAY()),DATEDIF(TODAY(),X2205,"Y")&amp;" anos"&amp;" "&amp;DATEDIF(TODAY(),X2205,"YM")&amp;" meses"&amp;" "&amp;DATEDIF(TODAY(),X2205,"MD")&amp;" dias",IF(AND(Z2205&lt;&gt;””,Z2205&lt;TODAY()),"Contrato Encerrado",IF(AND(Z2205&lt;&gt;"",Z2205&gt;TODAY()),DATEDIF(TODAY(),Z2205,"Y")&amp;" anos"&amp;" "&amp;DATEDIF(TODAY(),Z2205,"YM")&amp;" meses"&amp;" "&amp;DATEDIF(TODAY(),Z2205,"MD")&amp;" dias"))))))))</f>
        <v>Contrato Encerrado</v>
      </c>
      <c r="AE2205" s="35">
        <f t="shared" si="171"/>
        <v>89</v>
      </c>
      <c r="AF2205" s="35">
        <f t="shared" si="172"/>
        <v>641</v>
      </c>
      <c r="AG2205" s="17" t="str">
        <f t="shared" si="173"/>
        <v>1 anos 9 meses 2 dias</v>
      </c>
    </row>
    <row r="2206" spans="1:33" ht="11.25" customHeight="1" x14ac:dyDescent="0.2">
      <c r="A2206" s="8" t="s">
        <v>9</v>
      </c>
      <c r="B2206" s="8" t="s">
        <v>13</v>
      </c>
      <c r="C2206" s="22" t="s">
        <v>25</v>
      </c>
      <c r="D2206" s="37">
        <v>2023</v>
      </c>
      <c r="E2206" s="12" t="s">
        <v>27</v>
      </c>
      <c r="F2206" s="8" t="s">
        <v>28</v>
      </c>
      <c r="G2206" s="77" t="s">
        <v>10782</v>
      </c>
      <c r="H2206" s="78" t="s">
        <v>10783</v>
      </c>
      <c r="I2206" s="14" t="s">
        <v>10784</v>
      </c>
      <c r="J2206" s="14" t="s">
        <v>1302</v>
      </c>
      <c r="K2206" s="14" t="s">
        <v>29</v>
      </c>
      <c r="L2206" s="15" t="s">
        <v>30</v>
      </c>
      <c r="M2206" s="7" t="s">
        <v>9427</v>
      </c>
      <c r="N2206" s="15" t="s">
        <v>2103</v>
      </c>
      <c r="O2206" s="15" t="s">
        <v>8134</v>
      </c>
      <c r="P2206" s="15" t="s">
        <v>2518</v>
      </c>
      <c r="Q2206" s="15" t="s">
        <v>4109</v>
      </c>
      <c r="R2206" s="20">
        <v>38054</v>
      </c>
      <c r="S2206" s="20">
        <v>45264</v>
      </c>
      <c r="T2206" s="20">
        <v>45629</v>
      </c>
      <c r="U2206" s="20"/>
      <c r="V2206" s="20"/>
      <c r="W2206" s="20"/>
      <c r="X2206" s="17"/>
      <c r="Y2206" s="17"/>
      <c r="Z2206" s="20"/>
      <c r="AA2206" s="18">
        <f t="shared" ca="1" si="170"/>
        <v>21</v>
      </c>
      <c r="AB2206" s="15" t="s">
        <v>7878</v>
      </c>
      <c r="AC2206" s="35" t="str">
        <f t="shared" si="174"/>
        <v>0 anos 11 meses 29 dias</v>
      </c>
      <c r="AD2206" s="35" t="str">
        <f ca="1">IF(AND(V2206="",T2206&lt;TODAY()),"Contrato Encerrado",IF(AND(V2206="",T2206&gt;TODAY()),DATEDIF(TODAY(),T2206,"Y")&amp;" anos"&amp;" "&amp;DATEDIF(TODAY(),T2206,"YM")&amp;" meses"&amp;" "&amp;DATEDIF(TODAY(),T2206,"MD")&amp;" dias",IF(AND(X2206="",V2206&lt;TODAY()),"Contrato Encerrado",IF(AND(X2206="",V2206&gt;TODAY()),DATEDIF(TODAY(),V2206,"Y")&amp;" anos"&amp;" "&amp;DATEDIF(TODAY(),V2206,"YM")&amp;" meses"&amp;" "&amp;DATEDIF(TODAY(),V2206,"MD")&amp;" dias",IF(AND(Z2206="",X2206&lt;TODAY()),"Contrato Encerrado",IF(AND(Z2206="",X2206&gt;TODAY()),DATEDIF(TODAY(),X2206,"Y")&amp;" anos"&amp;" "&amp;DATEDIF(TODAY(),X2206,"YM")&amp;" meses"&amp;" "&amp;DATEDIF(TODAY(),X2206,"MD")&amp;" dias",IF(AND(Z2206&lt;&gt;””,Z2206&lt;TODAY()),"Contrato Encerrado",IF(AND(Z2206&lt;&gt;"",Z2206&gt;TODAY()),DATEDIF(TODAY(),Z2206,"Y")&amp;" anos"&amp;" "&amp;DATEDIF(TODAY(),Z2206,"YM")&amp;" meses"&amp;" "&amp;DATEDIF(TODAY(),Z2206,"MD")&amp;" dias"))))))))</f>
        <v>Contrato Encerrado</v>
      </c>
      <c r="AE2206" s="35">
        <f t="shared" si="171"/>
        <v>365</v>
      </c>
      <c r="AF2206" s="35">
        <f t="shared" si="172"/>
        <v>365</v>
      </c>
      <c r="AG2206" s="17" t="str">
        <f t="shared" si="173"/>
        <v>0 anos 11 meses 30 dias</v>
      </c>
    </row>
    <row r="2207" spans="1:33" ht="11.25" customHeight="1" x14ac:dyDescent="0.2">
      <c r="A2207" s="8" t="s">
        <v>9</v>
      </c>
      <c r="B2207" s="8" t="s">
        <v>13</v>
      </c>
      <c r="C2207" s="22" t="s">
        <v>17</v>
      </c>
      <c r="D2207" s="37">
        <v>2025</v>
      </c>
      <c r="E2207" s="12" t="s">
        <v>1111</v>
      </c>
      <c r="F2207" s="8" t="s">
        <v>1112</v>
      </c>
      <c r="G2207" s="9" t="s">
        <v>16638</v>
      </c>
      <c r="H2207" s="8" t="s">
        <v>16639</v>
      </c>
      <c r="I2207" s="14" t="s">
        <v>16640</v>
      </c>
      <c r="J2207" s="14" t="s">
        <v>10</v>
      </c>
      <c r="K2207" s="14" t="s">
        <v>29</v>
      </c>
      <c r="L2207" s="15" t="s">
        <v>30</v>
      </c>
      <c r="M2207" s="7" t="s">
        <v>9427</v>
      </c>
      <c r="N2207" s="15" t="s">
        <v>3208</v>
      </c>
      <c r="O2207" s="15" t="s">
        <v>10152</v>
      </c>
      <c r="P2207" s="15" t="s">
        <v>2518</v>
      </c>
      <c r="Q2207" s="15" t="s">
        <v>2523</v>
      </c>
      <c r="R2207" s="20">
        <v>38449</v>
      </c>
      <c r="S2207" s="20">
        <v>45810</v>
      </c>
      <c r="T2207" s="20">
        <v>46174</v>
      </c>
      <c r="U2207" s="20"/>
      <c r="V2207" s="20"/>
      <c r="W2207" s="20"/>
      <c r="X2207" s="17"/>
      <c r="Y2207" s="17"/>
      <c r="Z2207" s="20"/>
      <c r="AA2207" s="18">
        <f t="shared" ca="1" si="170"/>
        <v>20</v>
      </c>
      <c r="AB2207" s="15" t="s">
        <v>7878</v>
      </c>
      <c r="AC2207" s="35" t="str">
        <f t="shared" si="174"/>
        <v>0 anos 11 meses 30 dias</v>
      </c>
      <c r="AD2207" s="35" t="str">
        <f ca="1">IF(AND(V2207="",T2207&lt;TODAY()),"Contrato Encerrado",IF(AND(V2207="",T2207&gt;TODAY()),DATEDIF(TODAY(),T2207,"Y")&amp;" anos"&amp;" "&amp;DATEDIF(TODAY(),T2207,"YM")&amp;" meses"&amp;" "&amp;DATEDIF(TODAY(),T2207,"MD")&amp;" dias",IF(AND(X2207="",V2207&lt;TODAY()),"Contrato Encerrado",IF(AND(X2207="",V2207&gt;TODAY()),DATEDIF(TODAY(),V2207,"Y")&amp;" anos"&amp;" "&amp;DATEDIF(TODAY(),V2207,"YM")&amp;" meses"&amp;" "&amp;DATEDIF(TODAY(),V2207,"MD")&amp;" dias",IF(AND(Z2207="",X2207&lt;TODAY()),"Contrato Encerrado",IF(AND(Z2207="",X2207&gt;TODAY()),DATEDIF(TODAY(),X2207,"Y")&amp;" anos"&amp;" "&amp;DATEDIF(TODAY(),X2207,"YM")&amp;" meses"&amp;" "&amp;DATEDIF(TODAY(),X2207,"MD")&amp;" dias",IF(AND(Z2207&lt;&gt;””,Z2207&lt;TODAY()),"Contrato Encerrado",IF(AND(Z2207&lt;&gt;"",Z2207&gt;TODAY()),DATEDIF(TODAY(),Z2207,"Y")&amp;" anos"&amp;" "&amp;DATEDIF(TODAY(),Z2207,"YM")&amp;" meses"&amp;" "&amp;DATEDIF(TODAY(),Z2207,"MD")&amp;" dias"))))))))</f>
        <v>0 anos 7 meses 25 dias</v>
      </c>
      <c r="AE2207" s="35">
        <f t="shared" si="171"/>
        <v>364</v>
      </c>
      <c r="AF2207" s="35">
        <f t="shared" si="172"/>
        <v>366</v>
      </c>
      <c r="AG2207" s="17" t="str">
        <f t="shared" si="173"/>
        <v>0 anos 11 meses 31 dias</v>
      </c>
    </row>
    <row r="2208" spans="1:33" ht="11.25" customHeight="1" x14ac:dyDescent="0.2">
      <c r="A2208" s="8" t="s">
        <v>9</v>
      </c>
      <c r="B2208" s="8" t="s">
        <v>13</v>
      </c>
      <c r="C2208" s="22" t="s">
        <v>20</v>
      </c>
      <c r="D2208" s="37">
        <v>2023</v>
      </c>
      <c r="E2208" s="23" t="s">
        <v>1685</v>
      </c>
      <c r="F2208" s="8" t="s">
        <v>16145</v>
      </c>
      <c r="G2208" s="77" t="s">
        <v>8462</v>
      </c>
      <c r="H2208" s="78" t="s">
        <v>8463</v>
      </c>
      <c r="I2208" s="9" t="s">
        <v>8464</v>
      </c>
      <c r="J2208" s="14" t="s">
        <v>10</v>
      </c>
      <c r="K2208" s="9" t="s">
        <v>29</v>
      </c>
      <c r="L2208" s="24" t="s">
        <v>81</v>
      </c>
      <c r="M2208" s="7" t="s">
        <v>82</v>
      </c>
      <c r="N2208" s="24" t="s">
        <v>4113</v>
      </c>
      <c r="O2208" s="24" t="s">
        <v>8465</v>
      </c>
      <c r="P2208" s="24" t="s">
        <v>2518</v>
      </c>
      <c r="Q2208" s="24" t="s">
        <v>2523</v>
      </c>
      <c r="R2208" s="17">
        <v>38541</v>
      </c>
      <c r="S2208" s="17">
        <v>45117</v>
      </c>
      <c r="T2208" s="17">
        <v>45289</v>
      </c>
      <c r="U2208" s="17">
        <v>45726</v>
      </c>
      <c r="V2208" s="17">
        <v>46083</v>
      </c>
      <c r="W2208" s="17"/>
      <c r="X2208" s="17"/>
      <c r="Y2208" s="17"/>
      <c r="Z2208" s="17"/>
      <c r="AA2208" s="18">
        <f t="shared" ca="1" si="170"/>
        <v>20</v>
      </c>
      <c r="AB2208" s="18" t="s">
        <v>7878</v>
      </c>
      <c r="AC2208" s="35" t="str">
        <f t="shared" si="174"/>
        <v>1 anos 5 meses 10 dias</v>
      </c>
      <c r="AD2208" s="35" t="str">
        <f ca="1">IF(AND(V2208="",T2208&lt;TODAY()),"Contrato Encerrado",IF(AND(V2208="",T2208&gt;TODAY()),DATEDIF(TODAY(),T2208,"Y")&amp;" anos"&amp;" "&amp;DATEDIF(TODAY(),T2208,"YM")&amp;" meses"&amp;" "&amp;DATEDIF(TODAY(),T2208,"MD")&amp;" dias",IF(AND(X2208="",V2208&lt;TODAY()),"Contrato Encerrado",IF(AND(X2208="",V2208&gt;TODAY()),DATEDIF(TODAY(),V2208,"Y")&amp;" anos"&amp;" "&amp;DATEDIF(TODAY(),V2208,"YM")&amp;" meses"&amp;" "&amp;DATEDIF(TODAY(),V2208,"MD")&amp;" dias",IF(AND(Z2208="",X2208&lt;TODAY()),"Contrato Encerrado",IF(AND(Z2208="",X2208&gt;TODAY()),DATEDIF(TODAY(),X2208,"Y")&amp;" anos"&amp;" "&amp;DATEDIF(TODAY(),X2208,"YM")&amp;" meses"&amp;" "&amp;DATEDIF(TODAY(),X2208,"MD")&amp;" dias",IF(AND(Z2208&lt;&gt;””,Z2208&lt;TODAY()),"Contrato Encerrado",IF(AND(Z2208&lt;&gt;"",Z2208&gt;TODAY()),DATEDIF(TODAY(),Z2208,"Y")&amp;" anos"&amp;" "&amp;DATEDIF(TODAY(),Z2208,"YM")&amp;" meses"&amp;" "&amp;DATEDIF(TODAY(),Z2208,"MD")&amp;" dias"))))))))</f>
        <v>0 anos 4 meses 23 dias</v>
      </c>
      <c r="AE2208" s="35">
        <f t="shared" si="171"/>
        <v>529</v>
      </c>
      <c r="AF2208" s="35">
        <f t="shared" si="172"/>
        <v>201</v>
      </c>
      <c r="AG2208" s="17" t="str">
        <f t="shared" si="173"/>
        <v>0 anos 6 meses 19 dias</v>
      </c>
    </row>
    <row r="2209" spans="1:33" ht="11.25" customHeight="1" x14ac:dyDescent="0.2">
      <c r="A2209" s="8" t="s">
        <v>9</v>
      </c>
      <c r="B2209" s="8" t="s">
        <v>13</v>
      </c>
      <c r="C2209" s="22" t="s">
        <v>21</v>
      </c>
      <c r="D2209" s="37">
        <v>2023</v>
      </c>
      <c r="E2209" s="12" t="s">
        <v>157</v>
      </c>
      <c r="F2209" s="8" t="s">
        <v>158</v>
      </c>
      <c r="G2209" s="77" t="s">
        <v>9040</v>
      </c>
      <c r="H2209" s="78" t="s">
        <v>9041</v>
      </c>
      <c r="I2209" s="14" t="s">
        <v>9042</v>
      </c>
      <c r="J2209" s="14" t="s">
        <v>14943</v>
      </c>
      <c r="K2209" s="14" t="s">
        <v>29</v>
      </c>
      <c r="L2209" s="15" t="s">
        <v>30</v>
      </c>
      <c r="M2209" s="7" t="s">
        <v>9427</v>
      </c>
      <c r="N2209" s="15" t="s">
        <v>2101</v>
      </c>
      <c r="O2209" s="15" t="s">
        <v>8130</v>
      </c>
      <c r="P2209" s="15" t="s">
        <v>2518</v>
      </c>
      <c r="Q2209" s="15" t="s">
        <v>2521</v>
      </c>
      <c r="R2209" s="20">
        <v>36412</v>
      </c>
      <c r="S2209" s="20">
        <v>45132</v>
      </c>
      <c r="T2209" s="20">
        <v>45291</v>
      </c>
      <c r="U2209" s="20"/>
      <c r="V2209" s="20"/>
      <c r="W2209" s="20"/>
      <c r="X2209" s="17"/>
      <c r="Y2209" s="17"/>
      <c r="Z2209" s="20"/>
      <c r="AA2209" s="18">
        <f t="shared" ca="1" si="170"/>
        <v>26</v>
      </c>
      <c r="AB2209" s="21" t="s">
        <v>7878</v>
      </c>
      <c r="AC2209" s="35" t="str">
        <f t="shared" si="174"/>
        <v>0 anos 5 meses 6 dias</v>
      </c>
      <c r="AD2209" s="35" t="str">
        <f ca="1">IF(AND(V2209="",T2209&lt;TODAY()),"Contrato Encerrado",IF(AND(V2209="",T2209&gt;TODAY()),DATEDIF(TODAY(),T2209,"Y")&amp;" anos"&amp;" "&amp;DATEDIF(TODAY(),T2209,"YM")&amp;" meses"&amp;" "&amp;DATEDIF(TODAY(),T2209,"MD")&amp;" dias",IF(AND(X2209="",V2209&lt;TODAY()),"Contrato Encerrado",IF(AND(X2209="",V2209&gt;TODAY()),DATEDIF(TODAY(),V2209,"Y")&amp;" anos"&amp;" "&amp;DATEDIF(TODAY(),V2209,"YM")&amp;" meses"&amp;" "&amp;DATEDIF(TODAY(),V2209,"MD")&amp;" dias",IF(AND(Z2209="",X2209&lt;TODAY()),"Contrato Encerrado",IF(AND(Z2209="",X2209&gt;TODAY()),DATEDIF(TODAY(),X2209,"Y")&amp;" anos"&amp;" "&amp;DATEDIF(TODAY(),X2209,"YM")&amp;" meses"&amp;" "&amp;DATEDIF(TODAY(),X2209,"MD")&amp;" dias",IF(AND(Z2209&lt;&gt;””,Z2209&lt;TODAY()),"Contrato Encerrado",IF(AND(Z2209&lt;&gt;"",Z2209&gt;TODAY()),DATEDIF(TODAY(),Z2209,"Y")&amp;" anos"&amp;" "&amp;DATEDIF(TODAY(),Z2209,"YM")&amp;" meses"&amp;" "&amp;DATEDIF(TODAY(),Z2209,"MD")&amp;" dias"))))))))</f>
        <v>Contrato Encerrado</v>
      </c>
      <c r="AE2209" s="35">
        <f t="shared" si="171"/>
        <v>159</v>
      </c>
      <c r="AF2209" s="35">
        <f t="shared" si="172"/>
        <v>571</v>
      </c>
      <c r="AG2209" s="17" t="str">
        <f t="shared" si="173"/>
        <v>1 anos 6 meses 24 dias</v>
      </c>
    </row>
    <row r="2210" spans="1:33" ht="11.25" customHeight="1" x14ac:dyDescent="0.2">
      <c r="A2210" s="8" t="s">
        <v>9</v>
      </c>
      <c r="B2210" s="10" t="s">
        <v>13</v>
      </c>
      <c r="C2210" s="11" t="s">
        <v>22</v>
      </c>
      <c r="D2210" s="36">
        <v>2022</v>
      </c>
      <c r="E2210" s="12" t="s">
        <v>795</v>
      </c>
      <c r="F2210" s="8" t="s">
        <v>796</v>
      </c>
      <c r="G2210" s="77" t="s">
        <v>4751</v>
      </c>
      <c r="H2210" s="78" t="s">
        <v>4752</v>
      </c>
      <c r="I2210" s="14" t="s">
        <v>4753</v>
      </c>
      <c r="J2210" s="74" t="s">
        <v>1302</v>
      </c>
      <c r="K2210" s="14" t="s">
        <v>29</v>
      </c>
      <c r="L2210" s="15" t="s">
        <v>30</v>
      </c>
      <c r="M2210" s="7" t="s">
        <v>9427</v>
      </c>
      <c r="N2210" s="15" t="s">
        <v>2102</v>
      </c>
      <c r="O2210" s="16"/>
      <c r="P2210" s="16" t="s">
        <v>2518</v>
      </c>
      <c r="Q2210" s="16" t="s">
        <v>2523</v>
      </c>
      <c r="R2210" s="31">
        <v>30487</v>
      </c>
      <c r="S2210" s="31">
        <v>44783</v>
      </c>
      <c r="T2210" s="31">
        <v>44995</v>
      </c>
      <c r="U2210" s="31"/>
      <c r="V2210" s="31"/>
      <c r="W2210" s="31"/>
      <c r="X2210" s="17"/>
      <c r="Y2210" s="17"/>
      <c r="Z2210" s="31"/>
      <c r="AA2210" s="18">
        <f t="shared" ca="1" si="170"/>
        <v>42</v>
      </c>
      <c r="AB2210" s="19" t="s">
        <v>7878</v>
      </c>
      <c r="AC2210" s="35" t="str">
        <f t="shared" si="174"/>
        <v>0 anos 7 meses 0 dias</v>
      </c>
      <c r="AD2210" s="35" t="str">
        <f ca="1">IF(AND(V2210="",T2210&lt;TODAY()),"Contrato Encerrado",IF(AND(V2210="",T2210&gt;TODAY()),DATEDIF(TODAY(),T2210,"Y")&amp;" anos"&amp;" "&amp;DATEDIF(TODAY(),T2210,"YM")&amp;" meses"&amp;" "&amp;DATEDIF(TODAY(),T2210,"MD")&amp;" dias",IF(AND(X2210="",V2210&lt;TODAY()),"Contrato Encerrado",IF(AND(X2210="",V2210&gt;TODAY()),DATEDIF(TODAY(),V2210,"Y")&amp;" anos"&amp;" "&amp;DATEDIF(TODAY(),V2210,"YM")&amp;" meses"&amp;" "&amp;DATEDIF(TODAY(),V2210,"MD")&amp;" dias",IF(AND(Z2210="",X2210&lt;TODAY()),"Contrato Encerrado",IF(AND(Z2210="",X2210&gt;TODAY()),DATEDIF(TODAY(),X2210,"Y")&amp;" anos"&amp;" "&amp;DATEDIF(TODAY(),X2210,"YM")&amp;" meses"&amp;" "&amp;DATEDIF(TODAY(),X2210,"MD")&amp;" dias",IF(AND(Z2210&lt;&gt;””,Z2210&lt;TODAY()),"Contrato Encerrado",IF(AND(Z2210&lt;&gt;"",Z2210&gt;TODAY()),DATEDIF(TODAY(),Z2210,"Y")&amp;" anos"&amp;" "&amp;DATEDIF(TODAY(),Z2210,"YM")&amp;" meses"&amp;" "&amp;DATEDIF(TODAY(),Z2210,"MD")&amp;" dias"))))))))</f>
        <v>Contrato Encerrado</v>
      </c>
      <c r="AE2210" s="35">
        <f t="shared" si="171"/>
        <v>212</v>
      </c>
      <c r="AF2210" s="35">
        <f t="shared" si="172"/>
        <v>518</v>
      </c>
      <c r="AG2210" s="17" t="str">
        <f t="shared" si="173"/>
        <v>1 anos 5 meses 1 dias</v>
      </c>
    </row>
    <row r="2211" spans="1:33" ht="11.25" customHeight="1" x14ac:dyDescent="0.2">
      <c r="A2211" s="8" t="s">
        <v>9</v>
      </c>
      <c r="B2211" s="10" t="s">
        <v>13</v>
      </c>
      <c r="C2211" s="11" t="s">
        <v>23</v>
      </c>
      <c r="D2211" s="36">
        <v>2022</v>
      </c>
      <c r="E2211" s="12" t="s">
        <v>157</v>
      </c>
      <c r="F2211" s="8" t="s">
        <v>158</v>
      </c>
      <c r="G2211" s="77" t="s">
        <v>4754</v>
      </c>
      <c r="H2211" s="78" t="s">
        <v>4755</v>
      </c>
      <c r="I2211" s="14" t="s">
        <v>4756</v>
      </c>
      <c r="J2211" s="14" t="s">
        <v>14943</v>
      </c>
      <c r="K2211" s="14" t="s">
        <v>29</v>
      </c>
      <c r="L2211" s="15" t="s">
        <v>30</v>
      </c>
      <c r="M2211" s="7" t="s">
        <v>9427</v>
      </c>
      <c r="N2211" s="16" t="s">
        <v>2101</v>
      </c>
      <c r="O2211" s="16"/>
      <c r="P2211" s="16" t="s">
        <v>2518</v>
      </c>
      <c r="Q2211" s="16" t="s">
        <v>2521</v>
      </c>
      <c r="R2211" s="31">
        <v>36031</v>
      </c>
      <c r="S2211" s="31">
        <v>44830</v>
      </c>
      <c r="T2211" s="31">
        <v>45021</v>
      </c>
      <c r="U2211" s="31"/>
      <c r="V2211" s="31"/>
      <c r="W2211" s="31"/>
      <c r="X2211" s="17"/>
      <c r="Y2211" s="17"/>
      <c r="Z2211" s="31"/>
      <c r="AA2211" s="18">
        <f t="shared" ca="1" si="170"/>
        <v>27</v>
      </c>
      <c r="AB2211" s="19" t="s">
        <v>7878</v>
      </c>
      <c r="AC2211" s="35" t="str">
        <f t="shared" si="174"/>
        <v>0 anos 6 meses 10 dias</v>
      </c>
      <c r="AD2211" s="35" t="str">
        <f ca="1">IF(AND(V2211="",T2211&lt;TODAY()),"Contrato Encerrado",IF(AND(V2211="",T2211&gt;TODAY()),DATEDIF(TODAY(),T2211,"Y")&amp;" anos"&amp;" "&amp;DATEDIF(TODAY(),T2211,"YM")&amp;" meses"&amp;" "&amp;DATEDIF(TODAY(),T2211,"MD")&amp;" dias",IF(AND(X2211="",V2211&lt;TODAY()),"Contrato Encerrado",IF(AND(X2211="",V2211&gt;TODAY()),DATEDIF(TODAY(),V2211,"Y")&amp;" anos"&amp;" "&amp;DATEDIF(TODAY(),V2211,"YM")&amp;" meses"&amp;" "&amp;DATEDIF(TODAY(),V2211,"MD")&amp;" dias",IF(AND(Z2211="",X2211&lt;TODAY()),"Contrato Encerrado",IF(AND(Z2211="",X2211&gt;TODAY()),DATEDIF(TODAY(),X2211,"Y")&amp;" anos"&amp;" "&amp;DATEDIF(TODAY(),X2211,"YM")&amp;" meses"&amp;" "&amp;DATEDIF(TODAY(),X2211,"MD")&amp;" dias",IF(AND(Z2211&lt;&gt;””,Z2211&lt;TODAY()),"Contrato Encerrado",IF(AND(Z2211&lt;&gt;"",Z2211&gt;TODAY()),DATEDIF(TODAY(),Z2211,"Y")&amp;" anos"&amp;" "&amp;DATEDIF(TODAY(),Z2211,"YM")&amp;" meses"&amp;" "&amp;DATEDIF(TODAY(),Z2211,"MD")&amp;" dias"))))))))</f>
        <v>Contrato Encerrado</v>
      </c>
      <c r="AE2211" s="35">
        <f t="shared" si="171"/>
        <v>191</v>
      </c>
      <c r="AF2211" s="35">
        <f t="shared" si="172"/>
        <v>539</v>
      </c>
      <c r="AG2211" s="17" t="str">
        <f t="shared" si="173"/>
        <v>1 anos 5 meses 22 dias</v>
      </c>
    </row>
    <row r="2212" spans="1:33" ht="11.25" customHeight="1" x14ac:dyDescent="0.2">
      <c r="A2212" s="8" t="s">
        <v>9</v>
      </c>
      <c r="B2212" s="10" t="s">
        <v>13</v>
      </c>
      <c r="C2212" s="11" t="s">
        <v>22</v>
      </c>
      <c r="D2212" s="36">
        <v>2022</v>
      </c>
      <c r="E2212" s="12" t="s">
        <v>307</v>
      </c>
      <c r="F2212" s="8" t="s">
        <v>308</v>
      </c>
      <c r="G2212" s="77" t="s">
        <v>393</v>
      </c>
      <c r="H2212" s="78" t="s">
        <v>394</v>
      </c>
      <c r="I2212" s="14" t="s">
        <v>395</v>
      </c>
      <c r="J2212" s="14" t="s">
        <v>1302</v>
      </c>
      <c r="K2212" s="14" t="s">
        <v>29</v>
      </c>
      <c r="L2212" s="15" t="s">
        <v>81</v>
      </c>
      <c r="M2212" s="7" t="s">
        <v>82</v>
      </c>
      <c r="N2212" s="16" t="s">
        <v>4113</v>
      </c>
      <c r="O2212" s="16"/>
      <c r="P2212" s="16" t="s">
        <v>2517</v>
      </c>
      <c r="Q2212" s="16" t="s">
        <v>2522</v>
      </c>
      <c r="R2212" s="31">
        <v>38257</v>
      </c>
      <c r="S2212" s="31">
        <v>44326</v>
      </c>
      <c r="T2212" s="31">
        <v>44923</v>
      </c>
      <c r="U2212" s="31"/>
      <c r="V2212" s="31"/>
      <c r="W2212" s="31"/>
      <c r="X2212" s="17"/>
      <c r="Y2212" s="17"/>
      <c r="Z2212" s="31"/>
      <c r="AA2212" s="18">
        <f t="shared" ca="1" si="170"/>
        <v>21</v>
      </c>
      <c r="AB2212" s="19" t="s">
        <v>7878</v>
      </c>
      <c r="AC2212" s="35" t="str">
        <f t="shared" si="174"/>
        <v>1 anos 7 meses 18 dias</v>
      </c>
      <c r="AD2212" s="35" t="str">
        <f ca="1">IF(AND(V2212="",T2212&lt;TODAY()),"Contrato Encerrado",IF(AND(V2212="",T2212&gt;TODAY()),DATEDIF(TODAY(),T2212,"Y")&amp;" anos"&amp;" "&amp;DATEDIF(TODAY(),T2212,"YM")&amp;" meses"&amp;" "&amp;DATEDIF(TODAY(),T2212,"MD")&amp;" dias",IF(AND(X2212="",V2212&lt;TODAY()),"Contrato Encerrado",IF(AND(X2212="",V2212&gt;TODAY()),DATEDIF(TODAY(),V2212,"Y")&amp;" anos"&amp;" "&amp;DATEDIF(TODAY(),V2212,"YM")&amp;" meses"&amp;" "&amp;DATEDIF(TODAY(),V2212,"MD")&amp;" dias",IF(AND(Z2212="",X2212&lt;TODAY()),"Contrato Encerrado",IF(AND(Z2212="",X2212&gt;TODAY()),DATEDIF(TODAY(),X2212,"Y")&amp;" anos"&amp;" "&amp;DATEDIF(TODAY(),X2212,"YM")&amp;" meses"&amp;" "&amp;DATEDIF(TODAY(),X2212,"MD")&amp;" dias",IF(AND(Z2212&lt;&gt;””,Z2212&lt;TODAY()),"Contrato Encerrado",IF(AND(Z2212&lt;&gt;"",Z2212&gt;TODAY()),DATEDIF(TODAY(),Z2212,"Y")&amp;" anos"&amp;" "&amp;DATEDIF(TODAY(),Z2212,"YM")&amp;" meses"&amp;" "&amp;DATEDIF(TODAY(),Z2212,"MD")&amp;" dias"))))))))</f>
        <v>Contrato Encerrado</v>
      </c>
      <c r="AE2212" s="35">
        <f t="shared" si="171"/>
        <v>597</v>
      </c>
      <c r="AF2212" s="35">
        <f t="shared" si="172"/>
        <v>133</v>
      </c>
      <c r="AG2212" s="17" t="str">
        <f t="shared" si="173"/>
        <v>0 anos 4 meses 12 dias</v>
      </c>
    </row>
    <row r="2213" spans="1:33" ht="11.25" customHeight="1" x14ac:dyDescent="0.2">
      <c r="A2213" s="8" t="s">
        <v>9</v>
      </c>
      <c r="B2213" s="8" t="s">
        <v>13</v>
      </c>
      <c r="C2213" s="22" t="s">
        <v>24</v>
      </c>
      <c r="D2213" s="37">
        <v>2023</v>
      </c>
      <c r="E2213" s="12" t="s">
        <v>157</v>
      </c>
      <c r="F2213" s="8" t="s">
        <v>158</v>
      </c>
      <c r="G2213" s="77" t="s">
        <v>10333</v>
      </c>
      <c r="H2213" s="78" t="s">
        <v>10334</v>
      </c>
      <c r="I2213" s="14" t="s">
        <v>10335</v>
      </c>
      <c r="J2213" s="14" t="s">
        <v>10</v>
      </c>
      <c r="K2213" s="14" t="s">
        <v>29</v>
      </c>
      <c r="L2213" s="15" t="s">
        <v>30</v>
      </c>
      <c r="M2213" s="7" t="s">
        <v>9427</v>
      </c>
      <c r="N2213" s="15" t="s">
        <v>2101</v>
      </c>
      <c r="O2213" s="15" t="s">
        <v>7908</v>
      </c>
      <c r="P2213" s="15" t="s">
        <v>2518</v>
      </c>
      <c r="Q2213" s="15" t="s">
        <v>4109</v>
      </c>
      <c r="R2213" s="30">
        <v>33353</v>
      </c>
      <c r="S2213" s="20">
        <v>45208</v>
      </c>
      <c r="T2213" s="20" t="s">
        <v>14947</v>
      </c>
      <c r="U2213" s="20"/>
      <c r="V2213" s="20"/>
      <c r="W2213" s="30"/>
      <c r="X2213" s="17"/>
      <c r="Y2213" s="17"/>
      <c r="Z2213" s="20"/>
      <c r="AA2213" s="18">
        <f t="shared" ca="1" si="170"/>
        <v>34</v>
      </c>
      <c r="AB2213" s="21" t="s">
        <v>7878</v>
      </c>
      <c r="AC2213" s="35" t="str">
        <f t="shared" si="174"/>
        <v>1 anos 11 meses 29 dias</v>
      </c>
      <c r="AD2213" s="35" t="str">
        <f ca="1">IF(AND(V2213="",T2213&lt;TODAY()),"Contrato Encerrado",IF(AND(V2213="",T2213&gt;TODAY()),DATEDIF(TODAY(),T2213,"Y")&amp;" anos"&amp;" "&amp;DATEDIF(TODAY(),T2213,"YM")&amp;" meses"&amp;" "&amp;DATEDIF(TODAY(),T2213,"MD")&amp;" dias",IF(AND(X2213="",V2213&lt;TODAY()),"Contrato Encerrado",IF(AND(X2213="",V2213&gt;TODAY()),DATEDIF(TODAY(),V2213,"Y")&amp;" anos"&amp;" "&amp;DATEDIF(TODAY(),V2213,"YM")&amp;" meses"&amp;" "&amp;DATEDIF(TODAY(),V2213,"MD")&amp;" dias",IF(AND(Z2213="",X2213&lt;TODAY()),"Contrato Encerrado",IF(AND(Z2213="",X2213&gt;TODAY()),DATEDIF(TODAY(),X2213,"Y")&amp;" anos"&amp;" "&amp;DATEDIF(TODAY(),X2213,"YM")&amp;" meses"&amp;" "&amp;DATEDIF(TODAY(),X2213,"MD")&amp;" dias",IF(AND(Z2213&lt;&gt;””,Z2213&lt;TODAY()),"Contrato Encerrado",IF(AND(Z2213&lt;&gt;"",Z2213&gt;TODAY()),DATEDIF(TODAY(),Z2213,"Y")&amp;" anos"&amp;" "&amp;DATEDIF(TODAY(),Z2213,"YM")&amp;" meses"&amp;" "&amp;DATEDIF(TODAY(),Z2213,"MD")&amp;" dias"))))))))</f>
        <v>0 anos 0 meses 1 dias</v>
      </c>
      <c r="AE2213" s="35">
        <f t="shared" si="171"/>
        <v>730</v>
      </c>
      <c r="AF2213" s="35">
        <f t="shared" si="172"/>
        <v>0</v>
      </c>
      <c r="AG2213" s="17" t="str">
        <f t="shared" si="173"/>
        <v>ESTÁGIO COMPLETOU 2 ANOS</v>
      </c>
    </row>
    <row r="2214" spans="1:33" ht="11.25" customHeight="1" x14ac:dyDescent="0.2">
      <c r="A2214" s="8" t="s">
        <v>9</v>
      </c>
      <c r="B2214" s="10" t="s">
        <v>13</v>
      </c>
      <c r="C2214" s="11" t="s">
        <v>22</v>
      </c>
      <c r="D2214" s="36">
        <v>2022</v>
      </c>
      <c r="E2214" s="12" t="s">
        <v>157</v>
      </c>
      <c r="F2214" s="8" t="s">
        <v>158</v>
      </c>
      <c r="G2214" s="77" t="s">
        <v>2443</v>
      </c>
      <c r="H2214" s="78" t="s">
        <v>2444</v>
      </c>
      <c r="I2214" s="14" t="s">
        <v>2445</v>
      </c>
      <c r="J2214" s="14" t="s">
        <v>14943</v>
      </c>
      <c r="K2214" s="14" t="s">
        <v>29</v>
      </c>
      <c r="L2214" s="15" t="s">
        <v>30</v>
      </c>
      <c r="M2214" s="7" t="s">
        <v>9427</v>
      </c>
      <c r="N2214" s="16" t="s">
        <v>2101</v>
      </c>
      <c r="O2214" s="16"/>
      <c r="P2214" s="16" t="s">
        <v>2518</v>
      </c>
      <c r="Q2214" s="16" t="s">
        <v>2521</v>
      </c>
      <c r="R2214" s="31">
        <v>30920</v>
      </c>
      <c r="S2214" s="31">
        <v>44760</v>
      </c>
      <c r="T2214" s="31">
        <v>45421</v>
      </c>
      <c r="U2214" s="31"/>
      <c r="V2214" s="31"/>
      <c r="W2214" s="31"/>
      <c r="X2214" s="17"/>
      <c r="Y2214" s="17"/>
      <c r="Z2214" s="31"/>
      <c r="AA2214" s="18">
        <f t="shared" ca="1" si="170"/>
        <v>41</v>
      </c>
      <c r="AB2214" s="19" t="s">
        <v>7878</v>
      </c>
      <c r="AC2214" s="35" t="str">
        <f t="shared" si="174"/>
        <v>1 anos 9 meses 21 dias</v>
      </c>
      <c r="AD2214" s="35" t="str">
        <f ca="1">IF(AND(V2214="",T2214&lt;TODAY()),"Contrato Encerrado",IF(AND(V2214="",T2214&gt;TODAY()),DATEDIF(TODAY(),T2214,"Y")&amp;" anos"&amp;" "&amp;DATEDIF(TODAY(),T2214,"YM")&amp;" meses"&amp;" "&amp;DATEDIF(TODAY(),T2214,"MD")&amp;" dias",IF(AND(X2214="",V2214&lt;TODAY()),"Contrato Encerrado",IF(AND(X2214="",V2214&gt;TODAY()),DATEDIF(TODAY(),V2214,"Y")&amp;" anos"&amp;" "&amp;DATEDIF(TODAY(),V2214,"YM")&amp;" meses"&amp;" "&amp;DATEDIF(TODAY(),V2214,"MD")&amp;" dias",IF(AND(Z2214="",X2214&lt;TODAY()),"Contrato Encerrado",IF(AND(Z2214="",X2214&gt;TODAY()),DATEDIF(TODAY(),X2214,"Y")&amp;" anos"&amp;" "&amp;DATEDIF(TODAY(),X2214,"YM")&amp;" meses"&amp;" "&amp;DATEDIF(TODAY(),X2214,"MD")&amp;" dias",IF(AND(Z2214&lt;&gt;””,Z2214&lt;TODAY()),"Contrato Encerrado",IF(AND(Z2214&lt;&gt;"",Z2214&gt;TODAY()),DATEDIF(TODAY(),Z2214,"Y")&amp;" anos"&amp;" "&amp;DATEDIF(TODAY(),Z2214,"YM")&amp;" meses"&amp;" "&amp;DATEDIF(TODAY(),Z2214,"MD")&amp;" dias"))))))))</f>
        <v>Contrato Encerrado</v>
      </c>
      <c r="AE2214" s="35">
        <f t="shared" si="171"/>
        <v>661</v>
      </c>
      <c r="AF2214" s="35">
        <f t="shared" si="172"/>
        <v>69</v>
      </c>
      <c r="AG2214" s="17" t="str">
        <f t="shared" si="173"/>
        <v>0 anos 2 meses 9 dias</v>
      </c>
    </row>
    <row r="2215" spans="1:33" ht="11.25" customHeight="1" x14ac:dyDescent="0.2">
      <c r="A2215" s="8" t="s">
        <v>9</v>
      </c>
      <c r="B2215" s="8" t="s">
        <v>13</v>
      </c>
      <c r="C2215" s="22" t="s">
        <v>11</v>
      </c>
      <c r="D2215" s="37">
        <v>2024</v>
      </c>
      <c r="E2215" s="12" t="s">
        <v>157</v>
      </c>
      <c r="F2215" s="8" t="s">
        <v>158</v>
      </c>
      <c r="G2215" s="77" t="s">
        <v>11338</v>
      </c>
      <c r="H2215" s="78" t="s">
        <v>11339</v>
      </c>
      <c r="I2215" s="14" t="s">
        <v>11340</v>
      </c>
      <c r="J2215" s="14" t="s">
        <v>14943</v>
      </c>
      <c r="K2215" s="14" t="s">
        <v>29</v>
      </c>
      <c r="L2215" s="15" t="s">
        <v>81</v>
      </c>
      <c r="M2215" s="7" t="s">
        <v>82</v>
      </c>
      <c r="N2215" s="15" t="s">
        <v>4113</v>
      </c>
      <c r="O2215" s="15" t="s">
        <v>7933</v>
      </c>
      <c r="P2215" s="15" t="s">
        <v>2518</v>
      </c>
      <c r="Q2215" s="15" t="s">
        <v>4109</v>
      </c>
      <c r="R2215" s="20">
        <v>39144</v>
      </c>
      <c r="S2215" s="20">
        <v>45293</v>
      </c>
      <c r="T2215" s="31">
        <v>45657</v>
      </c>
      <c r="U2215" s="20"/>
      <c r="V2215" s="20"/>
      <c r="W2215" s="20"/>
      <c r="X2215" s="17"/>
      <c r="Y2215" s="17"/>
      <c r="Z2215" s="20"/>
      <c r="AA2215" s="18">
        <f t="shared" ca="1" si="170"/>
        <v>18</v>
      </c>
      <c r="AB2215" s="15" t="s">
        <v>7877</v>
      </c>
      <c r="AC2215" s="35" t="str">
        <f t="shared" si="174"/>
        <v>0 anos 11 meses 29 dias</v>
      </c>
      <c r="AD2215" s="35" t="str">
        <f ca="1">IF(AND(V2215="",T2215&lt;TODAY()),"Contrato Encerrado",IF(AND(V2215="",T2215&gt;TODAY()),DATEDIF(TODAY(),T2215,"Y")&amp;" anos"&amp;" "&amp;DATEDIF(TODAY(),T2215,"YM")&amp;" meses"&amp;" "&amp;DATEDIF(TODAY(),T2215,"MD")&amp;" dias",IF(AND(X2215="",V2215&lt;TODAY()),"Contrato Encerrado",IF(AND(X2215="",V2215&gt;TODAY()),DATEDIF(TODAY(),V2215,"Y")&amp;" anos"&amp;" "&amp;DATEDIF(TODAY(),V2215,"YM")&amp;" meses"&amp;" "&amp;DATEDIF(TODAY(),V2215,"MD")&amp;" dias",IF(AND(Z2215="",X2215&lt;TODAY()),"Contrato Encerrado",IF(AND(Z2215="",X2215&gt;TODAY()),DATEDIF(TODAY(),X2215,"Y")&amp;" anos"&amp;" "&amp;DATEDIF(TODAY(),X2215,"YM")&amp;" meses"&amp;" "&amp;DATEDIF(TODAY(),X2215,"MD")&amp;" dias",IF(AND(Z2215&lt;&gt;””,Z2215&lt;TODAY()),"Contrato Encerrado",IF(AND(Z2215&lt;&gt;"",Z2215&gt;TODAY()),DATEDIF(TODAY(),Z2215,"Y")&amp;" anos"&amp;" "&amp;DATEDIF(TODAY(),Z2215,"YM")&amp;" meses"&amp;" "&amp;DATEDIF(TODAY(),Z2215,"MD")&amp;" dias"))))))))</f>
        <v>Contrato Encerrado</v>
      </c>
      <c r="AE2215" s="35">
        <f t="shared" si="171"/>
        <v>364</v>
      </c>
      <c r="AF2215" s="35">
        <f t="shared" si="172"/>
        <v>366</v>
      </c>
      <c r="AG2215" s="17" t="str">
        <f t="shared" si="173"/>
        <v>0 anos 11 meses 31 dias</v>
      </c>
    </row>
    <row r="2216" spans="1:33" ht="11.25" customHeight="1" x14ac:dyDescent="0.2">
      <c r="A2216" s="10" t="s">
        <v>9</v>
      </c>
      <c r="B2216" s="10" t="s">
        <v>13</v>
      </c>
      <c r="C2216" s="11" t="s">
        <v>16</v>
      </c>
      <c r="D2216" s="36">
        <v>2021</v>
      </c>
      <c r="E2216" s="13" t="s">
        <v>79</v>
      </c>
      <c r="F2216" s="10" t="s">
        <v>80</v>
      </c>
      <c r="G2216" s="83" t="s">
        <v>3567</v>
      </c>
      <c r="H2216" s="84" t="s">
        <v>3568</v>
      </c>
      <c r="I2216" s="13" t="s">
        <v>3569</v>
      </c>
      <c r="J2216" s="14" t="s">
        <v>1302</v>
      </c>
      <c r="K2216" s="13" t="s">
        <v>29</v>
      </c>
      <c r="L2216" s="25" t="s">
        <v>81</v>
      </c>
      <c r="M2216" s="7" t="s">
        <v>82</v>
      </c>
      <c r="N2216" s="26" t="s">
        <v>4113</v>
      </c>
      <c r="O2216" s="26"/>
      <c r="P2216" s="26" t="s">
        <v>2517</v>
      </c>
      <c r="Q2216" s="26" t="s">
        <v>2522</v>
      </c>
      <c r="R2216" s="31">
        <v>37966</v>
      </c>
      <c r="S2216" s="31">
        <v>44287</v>
      </c>
      <c r="T2216" s="111">
        <v>44562</v>
      </c>
      <c r="U2216" s="31"/>
      <c r="V2216" s="31"/>
      <c r="W2216" s="31"/>
      <c r="X2216" s="17"/>
      <c r="Y2216" s="17"/>
      <c r="Z2216" s="31"/>
      <c r="AA2216" s="18">
        <f t="shared" ca="1" si="170"/>
        <v>21</v>
      </c>
      <c r="AB2216" s="19" t="s">
        <v>7877</v>
      </c>
      <c r="AC2216" s="35" t="str">
        <f t="shared" si="174"/>
        <v>0 anos 9 meses 0 dias</v>
      </c>
      <c r="AD2216" s="35" t="str">
        <f ca="1">IF(AND(V2216="",T2216&lt;TODAY()),"Contrato Encerrado",IF(AND(V2216="",T2216&gt;TODAY()),DATEDIF(TODAY(),T2216,"Y")&amp;" anos"&amp;" "&amp;DATEDIF(TODAY(),T2216,"YM")&amp;" meses"&amp;" "&amp;DATEDIF(TODAY(),T2216,"MD")&amp;" dias",IF(AND(X2216="",V2216&lt;TODAY()),"Contrato Encerrado",IF(AND(X2216="",V2216&gt;TODAY()),DATEDIF(TODAY(),V2216,"Y")&amp;" anos"&amp;" "&amp;DATEDIF(TODAY(),V2216,"YM")&amp;" meses"&amp;" "&amp;DATEDIF(TODAY(),V2216,"MD")&amp;" dias",IF(AND(Z2216="",X2216&lt;TODAY()),"Contrato Encerrado",IF(AND(Z2216="",X2216&gt;TODAY()),DATEDIF(TODAY(),X2216,"Y")&amp;" anos"&amp;" "&amp;DATEDIF(TODAY(),X2216,"YM")&amp;" meses"&amp;" "&amp;DATEDIF(TODAY(),X2216,"MD")&amp;" dias",IF(AND(Z2216&lt;&gt;””,Z2216&lt;TODAY()),"Contrato Encerrado",IF(AND(Z2216&lt;&gt;"",Z2216&gt;TODAY()),DATEDIF(TODAY(),Z2216,"Y")&amp;" anos"&amp;" "&amp;DATEDIF(TODAY(),Z2216,"YM")&amp;" meses"&amp;" "&amp;DATEDIF(TODAY(),Z2216,"MD")&amp;" dias"))))))))</f>
        <v>Contrato Encerrado</v>
      </c>
      <c r="AE2216" s="35">
        <f t="shared" si="171"/>
        <v>275</v>
      </c>
      <c r="AF2216" s="35">
        <f t="shared" si="172"/>
        <v>455</v>
      </c>
      <c r="AG2216" s="17" t="str">
        <f t="shared" si="173"/>
        <v>1 anos 2 meses 30 dias</v>
      </c>
    </row>
    <row r="2217" spans="1:33" ht="11.25" customHeight="1" x14ac:dyDescent="0.2">
      <c r="A2217" s="8" t="s">
        <v>9</v>
      </c>
      <c r="B2217" s="8" t="s">
        <v>13</v>
      </c>
      <c r="C2217" s="22" t="s">
        <v>14</v>
      </c>
      <c r="D2217" s="37">
        <v>2024</v>
      </c>
      <c r="E2217" s="12" t="s">
        <v>157</v>
      </c>
      <c r="F2217" s="8" t="s">
        <v>158</v>
      </c>
      <c r="G2217" s="77" t="s">
        <v>11341</v>
      </c>
      <c r="H2217" s="78" t="s">
        <v>11342</v>
      </c>
      <c r="I2217" s="14" t="s">
        <v>11343</v>
      </c>
      <c r="J2217" s="14" t="s">
        <v>14943</v>
      </c>
      <c r="K2217" s="14" t="s">
        <v>29</v>
      </c>
      <c r="L2217" s="15" t="s">
        <v>81</v>
      </c>
      <c r="M2217" s="7" t="s">
        <v>82</v>
      </c>
      <c r="N2217" s="15" t="s">
        <v>4113</v>
      </c>
      <c r="O2217" s="15" t="s">
        <v>11344</v>
      </c>
      <c r="P2217" s="15" t="s">
        <v>2518</v>
      </c>
      <c r="Q2217" s="15" t="s">
        <v>4109</v>
      </c>
      <c r="R2217" s="20">
        <v>38860</v>
      </c>
      <c r="S2217" s="20">
        <v>45306</v>
      </c>
      <c r="T2217" s="20">
        <v>45657</v>
      </c>
      <c r="U2217" s="20"/>
      <c r="V2217" s="20"/>
      <c r="W2217" s="20"/>
      <c r="X2217" s="17"/>
      <c r="Y2217" s="17"/>
      <c r="Z2217" s="20"/>
      <c r="AA2217" s="18">
        <f t="shared" ca="1" si="170"/>
        <v>19</v>
      </c>
      <c r="AB2217" s="15" t="s">
        <v>7877</v>
      </c>
      <c r="AC2217" s="35" t="str">
        <f t="shared" si="174"/>
        <v>0 anos 11 meses 16 dias</v>
      </c>
      <c r="AD2217" s="35" t="str">
        <f ca="1">IF(AND(V2217="",T2217&lt;TODAY()),"Contrato Encerrado",IF(AND(V2217="",T2217&gt;TODAY()),DATEDIF(TODAY(),T2217,"Y")&amp;" anos"&amp;" "&amp;DATEDIF(TODAY(),T2217,"YM")&amp;" meses"&amp;" "&amp;DATEDIF(TODAY(),T2217,"MD")&amp;" dias",IF(AND(X2217="",V2217&lt;TODAY()),"Contrato Encerrado",IF(AND(X2217="",V2217&gt;TODAY()),DATEDIF(TODAY(),V2217,"Y")&amp;" anos"&amp;" "&amp;DATEDIF(TODAY(),V2217,"YM")&amp;" meses"&amp;" "&amp;DATEDIF(TODAY(),V2217,"MD")&amp;" dias",IF(AND(Z2217="",X2217&lt;TODAY()),"Contrato Encerrado",IF(AND(Z2217="",X2217&gt;TODAY()),DATEDIF(TODAY(),X2217,"Y")&amp;" anos"&amp;" "&amp;DATEDIF(TODAY(),X2217,"YM")&amp;" meses"&amp;" "&amp;DATEDIF(TODAY(),X2217,"MD")&amp;" dias",IF(AND(Z2217&lt;&gt;””,Z2217&lt;TODAY()),"Contrato Encerrado",IF(AND(Z2217&lt;&gt;"",Z2217&gt;TODAY()),DATEDIF(TODAY(),Z2217,"Y")&amp;" anos"&amp;" "&amp;DATEDIF(TODAY(),Z2217,"YM")&amp;" meses"&amp;" "&amp;DATEDIF(TODAY(),Z2217,"MD")&amp;" dias"))))))))</f>
        <v>Contrato Encerrado</v>
      </c>
      <c r="AE2217" s="35">
        <f t="shared" si="171"/>
        <v>351</v>
      </c>
      <c r="AF2217" s="35">
        <f t="shared" si="172"/>
        <v>379</v>
      </c>
      <c r="AG2217" s="17" t="str">
        <f t="shared" si="173"/>
        <v>1 anos 0 meses 13 dias</v>
      </c>
    </row>
    <row r="2218" spans="1:33" ht="11.25" customHeight="1" x14ac:dyDescent="0.2">
      <c r="A2218" s="8" t="s">
        <v>9</v>
      </c>
      <c r="B2218" s="8" t="s">
        <v>13</v>
      </c>
      <c r="C2218" s="22" t="s">
        <v>14</v>
      </c>
      <c r="D2218" s="37">
        <v>2023</v>
      </c>
      <c r="E2218" s="23" t="s">
        <v>307</v>
      </c>
      <c r="F2218" s="8" t="s">
        <v>308</v>
      </c>
      <c r="G2218" s="77" t="s">
        <v>6710</v>
      </c>
      <c r="H2218" s="78" t="s">
        <v>6711</v>
      </c>
      <c r="I2218" s="9" t="s">
        <v>6712</v>
      </c>
      <c r="J2218" s="14" t="s">
        <v>14943</v>
      </c>
      <c r="K2218" s="9" t="s">
        <v>29</v>
      </c>
      <c r="L2218" s="24" t="s">
        <v>81</v>
      </c>
      <c r="M2218" s="7" t="s">
        <v>82</v>
      </c>
      <c r="N2218" s="24" t="s">
        <v>4113</v>
      </c>
      <c r="O2218" s="24"/>
      <c r="P2218" s="24" t="s">
        <v>2518</v>
      </c>
      <c r="Q2218" s="24" t="s">
        <v>2523</v>
      </c>
      <c r="R2218" s="17">
        <v>39009</v>
      </c>
      <c r="S2218" s="17">
        <v>44965</v>
      </c>
      <c r="T2218" s="31">
        <v>45364</v>
      </c>
      <c r="U2218" s="17"/>
      <c r="V2218" s="31"/>
      <c r="W2218" s="17"/>
      <c r="X2218" s="17"/>
      <c r="Y2218" s="17"/>
      <c r="Z2218" s="31"/>
      <c r="AA2218" s="18">
        <f t="shared" ca="1" si="170"/>
        <v>18</v>
      </c>
      <c r="AB2218" s="19" t="s">
        <v>7877</v>
      </c>
      <c r="AC2218" s="35" t="str">
        <f t="shared" si="174"/>
        <v>1 anos 1 meses 5 dias</v>
      </c>
      <c r="AD2218" s="35" t="str">
        <f ca="1">IF(AND(V2218="",T2218&lt;TODAY()),"Contrato Encerrado",IF(AND(V2218="",T2218&gt;TODAY()),DATEDIF(TODAY(),T2218,"Y")&amp;" anos"&amp;" "&amp;DATEDIF(TODAY(),T2218,"YM")&amp;" meses"&amp;" "&amp;DATEDIF(TODAY(),T2218,"MD")&amp;" dias",IF(AND(X2218="",V2218&lt;TODAY()),"Contrato Encerrado",IF(AND(X2218="",V2218&gt;TODAY()),DATEDIF(TODAY(),V2218,"Y")&amp;" anos"&amp;" "&amp;DATEDIF(TODAY(),V2218,"YM")&amp;" meses"&amp;" "&amp;DATEDIF(TODAY(),V2218,"MD")&amp;" dias",IF(AND(Z2218="",X2218&lt;TODAY()),"Contrato Encerrado",IF(AND(Z2218="",X2218&gt;TODAY()),DATEDIF(TODAY(),X2218,"Y")&amp;" anos"&amp;" "&amp;DATEDIF(TODAY(),X2218,"YM")&amp;" meses"&amp;" "&amp;DATEDIF(TODAY(),X2218,"MD")&amp;" dias",IF(AND(Z2218&lt;&gt;””,Z2218&lt;TODAY()),"Contrato Encerrado",IF(AND(Z2218&lt;&gt;"",Z2218&gt;TODAY()),DATEDIF(TODAY(),Z2218,"Y")&amp;" anos"&amp;" "&amp;DATEDIF(TODAY(),Z2218,"YM")&amp;" meses"&amp;" "&amp;DATEDIF(TODAY(),Z2218,"MD")&amp;" dias"))))))))</f>
        <v>Contrato Encerrado</v>
      </c>
      <c r="AE2218" s="35">
        <f t="shared" si="171"/>
        <v>399</v>
      </c>
      <c r="AF2218" s="35">
        <f t="shared" si="172"/>
        <v>331</v>
      </c>
      <c r="AG2218" s="17" t="str">
        <f t="shared" si="173"/>
        <v>0 anos 10 meses 26 dias</v>
      </c>
    </row>
    <row r="2219" spans="1:33" ht="11.25" customHeight="1" x14ac:dyDescent="0.2">
      <c r="A2219" s="8" t="s">
        <v>9</v>
      </c>
      <c r="B2219" s="8" t="s">
        <v>13</v>
      </c>
      <c r="C2219" s="22" t="s">
        <v>11</v>
      </c>
      <c r="D2219" s="36">
        <v>2025</v>
      </c>
      <c r="E2219" s="12" t="s">
        <v>157</v>
      </c>
      <c r="F2219" s="8" t="s">
        <v>158</v>
      </c>
      <c r="G2219" s="77" t="s">
        <v>15321</v>
      </c>
      <c r="H2219" s="78" t="s">
        <v>15322</v>
      </c>
      <c r="I2219" s="14" t="s">
        <v>15323</v>
      </c>
      <c r="J2219" s="14" t="s">
        <v>10</v>
      </c>
      <c r="K2219" s="14" t="s">
        <v>29</v>
      </c>
      <c r="L2219" s="15" t="s">
        <v>81</v>
      </c>
      <c r="M2219" s="7" t="s">
        <v>82</v>
      </c>
      <c r="N2219" s="15" t="s">
        <v>4113</v>
      </c>
      <c r="O2219" s="15" t="s">
        <v>13919</v>
      </c>
      <c r="P2219" s="15" t="s">
        <v>2518</v>
      </c>
      <c r="Q2219" s="35" t="s">
        <v>4109</v>
      </c>
      <c r="R2219" s="20">
        <v>39342</v>
      </c>
      <c r="S2219" s="20">
        <v>45665</v>
      </c>
      <c r="T2219" s="70" t="s">
        <v>15306</v>
      </c>
      <c r="U2219" s="70"/>
      <c r="V2219" s="20"/>
      <c r="W2219" s="20"/>
      <c r="X2219" s="17"/>
      <c r="Y2219" s="17"/>
      <c r="Z2219" s="20"/>
      <c r="AA2219" s="18">
        <f t="shared" ca="1" si="170"/>
        <v>18</v>
      </c>
      <c r="AB2219" s="20" t="s">
        <v>7877</v>
      </c>
      <c r="AC2219" s="35" t="str">
        <f t="shared" si="174"/>
        <v>0 anos 11 meses 7 dias</v>
      </c>
      <c r="AD2219" s="35" t="str">
        <f ca="1">IF(AND(V2219="",T2219&lt;TODAY()),"Contrato Encerrado",IF(AND(V2219="",T2219&gt;TODAY()),DATEDIF(TODAY(),T2219,"Y")&amp;" anos"&amp;" "&amp;DATEDIF(TODAY(),T2219,"YM")&amp;" meses"&amp;" "&amp;DATEDIF(TODAY(),T2219,"MD")&amp;" dias",IF(AND(X2219="",V2219&lt;TODAY()),"Contrato Encerrado",IF(AND(X2219="",V2219&gt;TODAY()),DATEDIF(TODAY(),V2219,"Y")&amp;" anos"&amp;" "&amp;DATEDIF(TODAY(),V2219,"YM")&amp;" meses"&amp;" "&amp;DATEDIF(TODAY(),V2219,"MD")&amp;" dias",IF(AND(Z2219="",X2219&lt;TODAY()),"Contrato Encerrado",IF(AND(Z2219="",X2219&gt;TODAY()),DATEDIF(TODAY(),X2219,"Y")&amp;" anos"&amp;" "&amp;DATEDIF(TODAY(),X2219,"YM")&amp;" meses"&amp;" "&amp;DATEDIF(TODAY(),X2219,"MD")&amp;" dias",IF(AND(Z2219&lt;&gt;””,Z2219&lt;TODAY()),"Contrato Encerrado",IF(AND(Z2219&lt;&gt;"",Z2219&gt;TODAY()),DATEDIF(TODAY(),Z2219,"Y")&amp;" anos"&amp;" "&amp;DATEDIF(TODAY(),Z2219,"YM")&amp;" meses"&amp;" "&amp;DATEDIF(TODAY(),Z2219,"MD")&amp;" dias"))))))))</f>
        <v>0 anos 2 meses 8 dias</v>
      </c>
      <c r="AE2219" s="35">
        <f t="shared" si="171"/>
        <v>341</v>
      </c>
      <c r="AF2219" s="35">
        <f t="shared" si="172"/>
        <v>389</v>
      </c>
      <c r="AG2219" s="17" t="str">
        <f t="shared" si="173"/>
        <v>1 anos 0 meses 23 dias</v>
      </c>
    </row>
    <row r="2220" spans="1:33" ht="11.25" customHeight="1" x14ac:dyDescent="0.2">
      <c r="A2220" s="8" t="s">
        <v>9</v>
      </c>
      <c r="B2220" s="8" t="s">
        <v>13</v>
      </c>
      <c r="C2220" s="22" t="s">
        <v>23</v>
      </c>
      <c r="D2220" s="37">
        <v>2024</v>
      </c>
      <c r="E2220" s="12" t="s">
        <v>1708</v>
      </c>
      <c r="F2220" s="8" t="s">
        <v>1709</v>
      </c>
      <c r="G2220" s="77" t="s">
        <v>14653</v>
      </c>
      <c r="H2220" s="78" t="s">
        <v>14654</v>
      </c>
      <c r="I2220" s="14" t="s">
        <v>14655</v>
      </c>
      <c r="J2220" s="14" t="s">
        <v>10</v>
      </c>
      <c r="K2220" s="14" t="s">
        <v>29</v>
      </c>
      <c r="L2220" s="15" t="s">
        <v>30</v>
      </c>
      <c r="M2220" s="7" t="s">
        <v>9427</v>
      </c>
      <c r="N2220" s="15" t="s">
        <v>8931</v>
      </c>
      <c r="O2220" s="15" t="s">
        <v>9560</v>
      </c>
      <c r="P2220" s="15" t="s">
        <v>2518</v>
      </c>
      <c r="Q2220" s="15" t="s">
        <v>2523</v>
      </c>
      <c r="R2220" s="20">
        <v>35989</v>
      </c>
      <c r="S2220" s="20">
        <v>45566</v>
      </c>
      <c r="T2220" s="70">
        <v>45930</v>
      </c>
      <c r="U2220" s="70"/>
      <c r="V2220" s="20"/>
      <c r="W2220" s="34"/>
      <c r="X2220" s="17"/>
      <c r="Y2220" s="17"/>
      <c r="Z2220" s="20"/>
      <c r="AA2220" s="18">
        <f t="shared" ca="1" si="170"/>
        <v>27</v>
      </c>
      <c r="AB2220" s="35" t="s">
        <v>7877</v>
      </c>
      <c r="AC2220" s="35" t="str">
        <f t="shared" si="174"/>
        <v>0 anos 11 meses 29 dias</v>
      </c>
      <c r="AD2220" s="35" t="str">
        <f ca="1">IF(AND(V2220="",T2220&lt;TODAY()),"Contrato Encerrado",IF(AND(V2220="",T2220&gt;TODAY()),DATEDIF(TODAY(),T2220,"Y")&amp;" anos"&amp;" "&amp;DATEDIF(TODAY(),T2220,"YM")&amp;" meses"&amp;" "&amp;DATEDIF(TODAY(),T2220,"MD")&amp;" dias",IF(AND(X2220="",V2220&lt;TODAY()),"Contrato Encerrado",IF(AND(X2220="",V2220&gt;TODAY()),DATEDIF(TODAY(),V2220,"Y")&amp;" anos"&amp;" "&amp;DATEDIF(TODAY(),V2220,"YM")&amp;" meses"&amp;" "&amp;DATEDIF(TODAY(),V2220,"MD")&amp;" dias",IF(AND(Z2220="",X2220&lt;TODAY()),"Contrato Encerrado",IF(AND(Z2220="",X2220&gt;TODAY()),DATEDIF(TODAY(),X2220,"Y")&amp;" anos"&amp;" "&amp;DATEDIF(TODAY(),X2220,"YM")&amp;" meses"&amp;" "&amp;DATEDIF(TODAY(),X2220,"MD")&amp;" dias",IF(AND(Z2220&lt;&gt;””,Z2220&lt;TODAY()),"Contrato Encerrado",IF(AND(Z2220&lt;&gt;"",Z2220&gt;TODAY()),DATEDIF(TODAY(),Z2220,"Y")&amp;" anos"&amp;" "&amp;DATEDIF(TODAY(),Z2220,"YM")&amp;" meses"&amp;" "&amp;DATEDIF(TODAY(),Z2220,"MD")&amp;" dias"))))))))</f>
        <v>Contrato Encerrado</v>
      </c>
      <c r="AE2220" s="35">
        <f t="shared" si="171"/>
        <v>364</v>
      </c>
      <c r="AF2220" s="35">
        <f t="shared" si="172"/>
        <v>366</v>
      </c>
      <c r="AG2220" s="17" t="str">
        <f t="shared" si="173"/>
        <v>0 anos 11 meses 31 dias</v>
      </c>
    </row>
    <row r="2221" spans="1:33" ht="11.25" customHeight="1" x14ac:dyDescent="0.2">
      <c r="A2221" s="8" t="s">
        <v>9</v>
      </c>
      <c r="B2221" s="8" t="s">
        <v>13</v>
      </c>
      <c r="C2221" s="22" t="s">
        <v>14</v>
      </c>
      <c r="D2221" s="37">
        <v>2024</v>
      </c>
      <c r="E2221" s="12" t="s">
        <v>284</v>
      </c>
      <c r="F2221" s="8" t="s">
        <v>285</v>
      </c>
      <c r="G2221" s="77" t="s">
        <v>11345</v>
      </c>
      <c r="H2221" s="78" t="s">
        <v>11346</v>
      </c>
      <c r="I2221" s="14" t="s">
        <v>11347</v>
      </c>
      <c r="J2221" s="14" t="s">
        <v>10</v>
      </c>
      <c r="K2221" s="14" t="s">
        <v>29</v>
      </c>
      <c r="L2221" s="15" t="s">
        <v>30</v>
      </c>
      <c r="M2221" s="7" t="s">
        <v>9427</v>
      </c>
      <c r="N2221" s="15" t="s">
        <v>11348</v>
      </c>
      <c r="O2221" s="15" t="s">
        <v>10152</v>
      </c>
      <c r="P2221" s="15" t="s">
        <v>2518</v>
      </c>
      <c r="Q2221" s="15" t="s">
        <v>2523</v>
      </c>
      <c r="R2221" s="20">
        <v>37464</v>
      </c>
      <c r="S2221" s="20">
        <v>45307</v>
      </c>
      <c r="T2221" s="20">
        <v>46037</v>
      </c>
      <c r="U2221" s="20"/>
      <c r="V2221" s="20"/>
      <c r="W2221" s="20"/>
      <c r="X2221" s="17"/>
      <c r="Y2221" s="17"/>
      <c r="Z2221" s="20"/>
      <c r="AA2221" s="18">
        <f t="shared" ca="1" si="170"/>
        <v>23</v>
      </c>
      <c r="AB2221" s="15" t="s">
        <v>7877</v>
      </c>
      <c r="AC2221" s="35" t="str">
        <f t="shared" si="174"/>
        <v>1 anos 11 meses 30 dias</v>
      </c>
      <c r="AD2221" s="35" t="str">
        <f ca="1">IF(AND(V2221="",T2221&lt;TODAY()),"Contrato Encerrado",IF(AND(V2221="",T2221&gt;TODAY()),DATEDIF(TODAY(),T2221,"Y")&amp;" anos"&amp;" "&amp;DATEDIF(TODAY(),T2221,"YM")&amp;" meses"&amp;" "&amp;DATEDIF(TODAY(),T2221,"MD")&amp;" dias",IF(AND(X2221="",V2221&lt;TODAY()),"Contrato Encerrado",IF(AND(X2221="",V2221&gt;TODAY()),DATEDIF(TODAY(),V2221,"Y")&amp;" anos"&amp;" "&amp;DATEDIF(TODAY(),V2221,"YM")&amp;" meses"&amp;" "&amp;DATEDIF(TODAY(),V2221,"MD")&amp;" dias",IF(AND(Z2221="",X2221&lt;TODAY()),"Contrato Encerrado",IF(AND(Z2221="",X2221&gt;TODAY()),DATEDIF(TODAY(),X2221,"Y")&amp;" anos"&amp;" "&amp;DATEDIF(TODAY(),X2221,"YM")&amp;" meses"&amp;" "&amp;DATEDIF(TODAY(),X2221,"MD")&amp;" dias",IF(AND(Z2221&lt;&gt;””,Z2221&lt;TODAY()),"Contrato Encerrado",IF(AND(Z2221&lt;&gt;"",Z2221&gt;TODAY()),DATEDIF(TODAY(),Z2221,"Y")&amp;" anos"&amp;" "&amp;DATEDIF(TODAY(),Z2221,"YM")&amp;" meses"&amp;" "&amp;DATEDIF(TODAY(),Z2221,"MD")&amp;" dias"))))))))</f>
        <v>0 anos 3 meses 8 dias</v>
      </c>
      <c r="AE2221" s="35">
        <f t="shared" si="171"/>
        <v>730</v>
      </c>
      <c r="AF2221" s="35">
        <f t="shared" si="172"/>
        <v>0</v>
      </c>
      <c r="AG2221" s="17" t="str">
        <f t="shared" si="173"/>
        <v>ESTÁGIO COMPLETOU 2 ANOS</v>
      </c>
    </row>
    <row r="2222" spans="1:33" ht="11.25" customHeight="1" x14ac:dyDescent="0.2">
      <c r="A2222" s="8" t="s">
        <v>9</v>
      </c>
      <c r="B2222" s="8" t="s">
        <v>13</v>
      </c>
      <c r="C2222" s="22" t="s">
        <v>24</v>
      </c>
      <c r="D2222" s="37">
        <v>2023</v>
      </c>
      <c r="E2222" s="12" t="s">
        <v>27</v>
      </c>
      <c r="F2222" s="8" t="s">
        <v>28</v>
      </c>
      <c r="G2222" s="77" t="s">
        <v>10336</v>
      </c>
      <c r="H2222" s="78" t="s">
        <v>10337</v>
      </c>
      <c r="I2222" s="14" t="s">
        <v>10338</v>
      </c>
      <c r="J2222" s="14" t="s">
        <v>14943</v>
      </c>
      <c r="K2222" s="14" t="s">
        <v>29</v>
      </c>
      <c r="L2222" s="15" t="s">
        <v>30</v>
      </c>
      <c r="M2222" s="7" t="s">
        <v>9427</v>
      </c>
      <c r="N2222" s="24" t="s">
        <v>2104</v>
      </c>
      <c r="O2222" s="15" t="s">
        <v>8177</v>
      </c>
      <c r="P2222" s="15" t="s">
        <v>2518</v>
      </c>
      <c r="Q2222" s="15" t="s">
        <v>4109</v>
      </c>
      <c r="R2222" s="20">
        <v>37600</v>
      </c>
      <c r="S2222" s="20">
        <v>45251</v>
      </c>
      <c r="T2222" s="31">
        <v>45657</v>
      </c>
      <c r="U2222" s="20"/>
      <c r="V2222" s="20"/>
      <c r="W2222" s="20"/>
      <c r="X2222" s="17"/>
      <c r="Y2222" s="17"/>
      <c r="Z2222" s="20"/>
      <c r="AA2222" s="18">
        <f t="shared" ca="1" si="170"/>
        <v>22</v>
      </c>
      <c r="AB2222" s="15" t="s">
        <v>7878</v>
      </c>
      <c r="AC2222" s="35" t="str">
        <f t="shared" si="174"/>
        <v>1 anos 1 meses 10 dias</v>
      </c>
      <c r="AD2222" s="35" t="str">
        <f ca="1">IF(AND(V2222="",T2222&lt;TODAY()),"Contrato Encerrado",IF(AND(V2222="",T2222&gt;TODAY()),DATEDIF(TODAY(),T2222,"Y")&amp;" anos"&amp;" "&amp;DATEDIF(TODAY(),T2222,"YM")&amp;" meses"&amp;" "&amp;DATEDIF(TODAY(),T2222,"MD")&amp;" dias",IF(AND(X2222="",V2222&lt;TODAY()),"Contrato Encerrado",IF(AND(X2222="",V2222&gt;TODAY()),DATEDIF(TODAY(),V2222,"Y")&amp;" anos"&amp;" "&amp;DATEDIF(TODAY(),V2222,"YM")&amp;" meses"&amp;" "&amp;DATEDIF(TODAY(),V2222,"MD")&amp;" dias",IF(AND(Z2222="",X2222&lt;TODAY()),"Contrato Encerrado",IF(AND(Z2222="",X2222&gt;TODAY()),DATEDIF(TODAY(),X2222,"Y")&amp;" anos"&amp;" "&amp;DATEDIF(TODAY(),X2222,"YM")&amp;" meses"&amp;" "&amp;DATEDIF(TODAY(),X2222,"MD")&amp;" dias",IF(AND(Z2222&lt;&gt;””,Z2222&lt;TODAY()),"Contrato Encerrado",IF(AND(Z2222&lt;&gt;"",Z2222&gt;TODAY()),DATEDIF(TODAY(),Z2222,"Y")&amp;" anos"&amp;" "&amp;DATEDIF(TODAY(),Z2222,"YM")&amp;" meses"&amp;" "&amp;DATEDIF(TODAY(),Z2222,"MD")&amp;" dias"))))))))</f>
        <v>Contrato Encerrado</v>
      </c>
      <c r="AE2222" s="35">
        <f t="shared" si="171"/>
        <v>406</v>
      </c>
      <c r="AF2222" s="35">
        <f t="shared" si="172"/>
        <v>324</v>
      </c>
      <c r="AG2222" s="17" t="str">
        <f t="shared" si="173"/>
        <v>0 anos 10 meses 19 dias</v>
      </c>
    </row>
    <row r="2223" spans="1:33" ht="11.25" customHeight="1" x14ac:dyDescent="0.2">
      <c r="A2223" s="8" t="s">
        <v>9</v>
      </c>
      <c r="B2223" s="8" t="s">
        <v>13</v>
      </c>
      <c r="C2223" s="22" t="s">
        <v>11</v>
      </c>
      <c r="D2223" s="37">
        <v>2024</v>
      </c>
      <c r="E2223" s="12" t="s">
        <v>139</v>
      </c>
      <c r="F2223" s="8" t="s">
        <v>140</v>
      </c>
      <c r="G2223" s="77" t="s">
        <v>11349</v>
      </c>
      <c r="H2223" s="78" t="s">
        <v>11350</v>
      </c>
      <c r="I2223" s="14" t="s">
        <v>11351</v>
      </c>
      <c r="J2223" s="14" t="s">
        <v>14943</v>
      </c>
      <c r="K2223" s="14" t="s">
        <v>29</v>
      </c>
      <c r="L2223" s="15" t="s">
        <v>81</v>
      </c>
      <c r="M2223" s="7" t="s">
        <v>82</v>
      </c>
      <c r="N2223" s="15" t="s">
        <v>4113</v>
      </c>
      <c r="O2223" s="15" t="s">
        <v>9768</v>
      </c>
      <c r="P2223" s="15" t="s">
        <v>2518</v>
      </c>
      <c r="Q2223" s="15" t="s">
        <v>2523</v>
      </c>
      <c r="R2223" s="20">
        <v>39136</v>
      </c>
      <c r="S2223" s="20">
        <v>45301</v>
      </c>
      <c r="T2223" s="20">
        <v>45383</v>
      </c>
      <c r="U2223" s="20">
        <v>45418</v>
      </c>
      <c r="V2223" s="31">
        <v>45657</v>
      </c>
      <c r="W2223" s="17"/>
      <c r="X2223" s="17"/>
      <c r="Y2223" s="17"/>
      <c r="Z2223" s="20"/>
      <c r="AA2223" s="18">
        <f t="shared" ca="1" si="170"/>
        <v>18</v>
      </c>
      <c r="AB2223" s="15" t="s">
        <v>7877</v>
      </c>
      <c r="AC2223" s="35" t="str">
        <f t="shared" si="174"/>
        <v>0 anos 10 meses 16 dias</v>
      </c>
      <c r="AD2223" s="35" t="str">
        <f ca="1">IF(AND(V2223="",T2223&lt;TODAY()),"Contrato Encerrado",IF(AND(V2223="",T2223&gt;TODAY()),DATEDIF(TODAY(),T2223,"Y")&amp;" anos"&amp;" "&amp;DATEDIF(TODAY(),T2223,"YM")&amp;" meses"&amp;" "&amp;DATEDIF(TODAY(),T2223,"MD")&amp;" dias",IF(AND(X2223="",V2223&lt;TODAY()),"Contrato Encerrado",IF(AND(X2223="",V2223&gt;TODAY()),DATEDIF(TODAY(),V2223,"Y")&amp;" anos"&amp;" "&amp;DATEDIF(TODAY(),V2223,"YM")&amp;" meses"&amp;" "&amp;DATEDIF(TODAY(),V2223,"MD")&amp;" dias",IF(AND(Z2223="",X2223&lt;TODAY()),"Contrato Encerrado",IF(AND(Z2223="",X2223&gt;TODAY()),DATEDIF(TODAY(),X2223,"Y")&amp;" anos"&amp;" "&amp;DATEDIF(TODAY(),X2223,"YM")&amp;" meses"&amp;" "&amp;DATEDIF(TODAY(),X2223,"MD")&amp;" dias",IF(AND(Z2223&lt;&gt;””,Z2223&lt;TODAY()),"Contrato Encerrado",IF(AND(Z2223&lt;&gt;"",Z2223&gt;TODAY()),DATEDIF(TODAY(),Z2223,"Y")&amp;" anos"&amp;" "&amp;DATEDIF(TODAY(),Z2223,"YM")&amp;" meses"&amp;" "&amp;DATEDIF(TODAY(),Z2223,"MD")&amp;" dias"))))))))</f>
        <v>Contrato Encerrado</v>
      </c>
      <c r="AE2223" s="35">
        <f t="shared" si="171"/>
        <v>321</v>
      </c>
      <c r="AF2223" s="35">
        <f t="shared" si="172"/>
        <v>409</v>
      </c>
      <c r="AG2223" s="17" t="str">
        <f t="shared" si="173"/>
        <v>1 anos 1 meses 12 dias</v>
      </c>
    </row>
    <row r="2224" spans="1:33" ht="11.25" customHeight="1" x14ac:dyDescent="0.2">
      <c r="A2224" s="8" t="s">
        <v>9</v>
      </c>
      <c r="B2224" s="8" t="s">
        <v>13</v>
      </c>
      <c r="C2224" s="22" t="s">
        <v>22</v>
      </c>
      <c r="D2224" s="36">
        <v>2024</v>
      </c>
      <c r="E2224" s="12" t="s">
        <v>1685</v>
      </c>
      <c r="F2224" s="8" t="s">
        <v>1686</v>
      </c>
      <c r="G2224" s="77" t="s">
        <v>14414</v>
      </c>
      <c r="H2224" s="78" t="s">
        <v>14415</v>
      </c>
      <c r="I2224" s="14" t="s">
        <v>14416</v>
      </c>
      <c r="J2224" s="74" t="s">
        <v>14943</v>
      </c>
      <c r="K2224" s="14" t="s">
        <v>29</v>
      </c>
      <c r="L2224" s="15" t="s">
        <v>81</v>
      </c>
      <c r="M2224" s="7" t="s">
        <v>82</v>
      </c>
      <c r="N2224" s="15" t="s">
        <v>4113</v>
      </c>
      <c r="O2224" s="15" t="s">
        <v>7881</v>
      </c>
      <c r="P2224" s="15" t="s">
        <v>2518</v>
      </c>
      <c r="Q2224" s="15" t="s">
        <v>2523</v>
      </c>
      <c r="R2224" s="20">
        <v>39310</v>
      </c>
      <c r="S2224" s="20">
        <v>45551</v>
      </c>
      <c r="T2224" s="20">
        <v>45915</v>
      </c>
      <c r="U2224" s="20"/>
      <c r="V2224" s="20"/>
      <c r="W2224" s="20"/>
      <c r="X2224" s="17"/>
      <c r="Y2224" s="17"/>
      <c r="Z2224" s="20"/>
      <c r="AA2224" s="18">
        <f t="shared" ca="1" si="170"/>
        <v>18</v>
      </c>
      <c r="AB2224" s="15" t="s">
        <v>7877</v>
      </c>
      <c r="AC2224" s="35" t="str">
        <f t="shared" si="174"/>
        <v>0 anos 11 meses 30 dias</v>
      </c>
      <c r="AD2224" s="35" t="str">
        <f ca="1">IF(AND(V2224="",T2224&lt;TODAY()),"Contrato Encerrado",IF(AND(V2224="",T2224&gt;TODAY()),DATEDIF(TODAY(),T2224,"Y")&amp;" anos"&amp;" "&amp;DATEDIF(TODAY(),T2224,"YM")&amp;" meses"&amp;" "&amp;DATEDIF(TODAY(),T2224,"MD")&amp;" dias",IF(AND(X2224="",V2224&lt;TODAY()),"Contrato Encerrado",IF(AND(X2224="",V2224&gt;TODAY()),DATEDIF(TODAY(),V2224,"Y")&amp;" anos"&amp;" "&amp;DATEDIF(TODAY(),V2224,"YM")&amp;" meses"&amp;" "&amp;DATEDIF(TODAY(),V2224,"MD")&amp;" dias",IF(AND(Z2224="",X2224&lt;TODAY()),"Contrato Encerrado",IF(AND(Z2224="",X2224&gt;TODAY()),DATEDIF(TODAY(),X2224,"Y")&amp;" anos"&amp;" "&amp;DATEDIF(TODAY(),X2224,"YM")&amp;" meses"&amp;" "&amp;DATEDIF(TODAY(),X2224,"MD")&amp;" dias",IF(AND(Z2224&lt;&gt;””,Z2224&lt;TODAY()),"Contrato Encerrado",IF(AND(Z2224&lt;&gt;"",Z2224&gt;TODAY()),DATEDIF(TODAY(),Z2224,"Y")&amp;" anos"&amp;" "&amp;DATEDIF(TODAY(),Z2224,"YM")&amp;" meses"&amp;" "&amp;DATEDIF(TODAY(),Z2224,"MD")&amp;" dias"))))))))</f>
        <v>Contrato Encerrado</v>
      </c>
      <c r="AE2224" s="35">
        <f t="shared" si="171"/>
        <v>364</v>
      </c>
      <c r="AF2224" s="35">
        <f t="shared" si="172"/>
        <v>366</v>
      </c>
      <c r="AG2224" s="17" t="str">
        <f t="shared" si="173"/>
        <v>0 anos 11 meses 31 dias</v>
      </c>
    </row>
    <row r="2225" spans="1:33" ht="11.25" customHeight="1" x14ac:dyDescent="0.2">
      <c r="A2225" s="8" t="s">
        <v>9</v>
      </c>
      <c r="B2225" s="10" t="s">
        <v>13</v>
      </c>
      <c r="C2225" s="11" t="s">
        <v>15</v>
      </c>
      <c r="D2225" s="36">
        <v>2022</v>
      </c>
      <c r="E2225" s="12" t="s">
        <v>307</v>
      </c>
      <c r="F2225" s="8" t="s">
        <v>308</v>
      </c>
      <c r="G2225" s="77" t="s">
        <v>2085</v>
      </c>
      <c r="H2225" s="78" t="s">
        <v>2086</v>
      </c>
      <c r="I2225" s="14" t="s">
        <v>2087</v>
      </c>
      <c r="J2225" s="14" t="s">
        <v>1302</v>
      </c>
      <c r="K2225" s="14" t="s">
        <v>29</v>
      </c>
      <c r="L2225" s="15" t="s">
        <v>81</v>
      </c>
      <c r="M2225" s="7" t="s">
        <v>82</v>
      </c>
      <c r="N2225" s="16" t="s">
        <v>2097</v>
      </c>
      <c r="O2225" s="16"/>
      <c r="P2225" s="16" t="s">
        <v>2517</v>
      </c>
      <c r="Q2225" s="16" t="s">
        <v>2522</v>
      </c>
      <c r="R2225" s="31">
        <v>38631</v>
      </c>
      <c r="S2225" s="31">
        <v>44630</v>
      </c>
      <c r="T2225" s="31">
        <v>44711</v>
      </c>
      <c r="U2225" s="31"/>
      <c r="V2225" s="31"/>
      <c r="W2225" s="31"/>
      <c r="X2225" s="17"/>
      <c r="Y2225" s="17"/>
      <c r="Z2225" s="31"/>
      <c r="AA2225" s="18">
        <f t="shared" ca="1" si="170"/>
        <v>20</v>
      </c>
      <c r="AB2225" s="19" t="s">
        <v>7877</v>
      </c>
      <c r="AC2225" s="35" t="str">
        <f t="shared" si="174"/>
        <v>0 anos 2 meses 20 dias</v>
      </c>
      <c r="AD2225" s="35" t="str">
        <f ca="1">IF(AND(V2225="",T2225&lt;TODAY()),"Contrato Encerrado",IF(AND(V2225="",T2225&gt;TODAY()),DATEDIF(TODAY(),T2225,"Y")&amp;" anos"&amp;" "&amp;DATEDIF(TODAY(),T2225,"YM")&amp;" meses"&amp;" "&amp;DATEDIF(TODAY(),T2225,"MD")&amp;" dias",IF(AND(X2225="",V2225&lt;TODAY()),"Contrato Encerrado",IF(AND(X2225="",V2225&gt;TODAY()),DATEDIF(TODAY(),V2225,"Y")&amp;" anos"&amp;" "&amp;DATEDIF(TODAY(),V2225,"YM")&amp;" meses"&amp;" "&amp;DATEDIF(TODAY(),V2225,"MD")&amp;" dias",IF(AND(Z2225="",X2225&lt;TODAY()),"Contrato Encerrado",IF(AND(Z2225="",X2225&gt;TODAY()),DATEDIF(TODAY(),X2225,"Y")&amp;" anos"&amp;" "&amp;DATEDIF(TODAY(),X2225,"YM")&amp;" meses"&amp;" "&amp;DATEDIF(TODAY(),X2225,"MD")&amp;" dias",IF(AND(Z2225&lt;&gt;””,Z2225&lt;TODAY()),"Contrato Encerrado",IF(AND(Z2225&lt;&gt;"",Z2225&gt;TODAY()),DATEDIF(TODAY(),Z2225,"Y")&amp;" anos"&amp;" "&amp;DATEDIF(TODAY(),Z2225,"YM")&amp;" meses"&amp;" "&amp;DATEDIF(TODAY(),Z2225,"MD")&amp;" dias"))))))))</f>
        <v>Contrato Encerrado</v>
      </c>
      <c r="AE2225" s="35">
        <f t="shared" si="171"/>
        <v>81</v>
      </c>
      <c r="AF2225" s="35">
        <f t="shared" si="172"/>
        <v>649</v>
      </c>
      <c r="AG2225" s="17" t="str">
        <f t="shared" si="173"/>
        <v>1 anos 9 meses 10 dias</v>
      </c>
    </row>
    <row r="2226" spans="1:33" ht="11.25" customHeight="1" x14ac:dyDescent="0.2">
      <c r="A2226" s="8" t="s">
        <v>9</v>
      </c>
      <c r="B2226" s="10" t="s">
        <v>13</v>
      </c>
      <c r="C2226" s="11" t="s">
        <v>22</v>
      </c>
      <c r="D2226" s="36">
        <v>2022</v>
      </c>
      <c r="E2226" s="12" t="s">
        <v>157</v>
      </c>
      <c r="F2226" s="8" t="s">
        <v>158</v>
      </c>
      <c r="G2226" s="77" t="s">
        <v>1539</v>
      </c>
      <c r="H2226" s="78" t="s">
        <v>1540</v>
      </c>
      <c r="I2226" s="14" t="s">
        <v>1541</v>
      </c>
      <c r="J2226" s="14" t="s">
        <v>14943</v>
      </c>
      <c r="K2226" s="14" t="s">
        <v>29</v>
      </c>
      <c r="L2226" s="15" t="s">
        <v>81</v>
      </c>
      <c r="M2226" s="7" t="s">
        <v>82</v>
      </c>
      <c r="N2226" s="16" t="s">
        <v>4113</v>
      </c>
      <c r="O2226" s="16"/>
      <c r="P2226" s="16" t="s">
        <v>2517</v>
      </c>
      <c r="Q2226" s="16" t="s">
        <v>2522</v>
      </c>
      <c r="R2226" s="31">
        <v>38492</v>
      </c>
      <c r="S2226" s="31">
        <v>44473</v>
      </c>
      <c r="T2226" s="31">
        <v>44943</v>
      </c>
      <c r="U2226" s="31"/>
      <c r="V2226" s="31"/>
      <c r="W2226" s="31"/>
      <c r="X2226" s="17"/>
      <c r="Y2226" s="17"/>
      <c r="Z2226" s="31"/>
      <c r="AA2226" s="18">
        <f t="shared" ca="1" si="170"/>
        <v>20</v>
      </c>
      <c r="AB2226" s="19" t="s">
        <v>7877</v>
      </c>
      <c r="AC2226" s="35" t="str">
        <f t="shared" si="174"/>
        <v>1 anos 3 meses 13 dias</v>
      </c>
      <c r="AD2226" s="35" t="str">
        <f ca="1">IF(AND(V2226="",T2226&lt;TODAY()),"Contrato Encerrado",IF(AND(V2226="",T2226&gt;TODAY()),DATEDIF(TODAY(),T2226,"Y")&amp;" anos"&amp;" "&amp;DATEDIF(TODAY(),T2226,"YM")&amp;" meses"&amp;" "&amp;DATEDIF(TODAY(),T2226,"MD")&amp;" dias",IF(AND(X2226="",V2226&lt;TODAY()),"Contrato Encerrado",IF(AND(X2226="",V2226&gt;TODAY()),DATEDIF(TODAY(),V2226,"Y")&amp;" anos"&amp;" "&amp;DATEDIF(TODAY(),V2226,"YM")&amp;" meses"&amp;" "&amp;DATEDIF(TODAY(),V2226,"MD")&amp;" dias",IF(AND(Z2226="",X2226&lt;TODAY()),"Contrato Encerrado",IF(AND(Z2226="",X2226&gt;TODAY()),DATEDIF(TODAY(),X2226,"Y")&amp;" anos"&amp;" "&amp;DATEDIF(TODAY(),X2226,"YM")&amp;" meses"&amp;" "&amp;DATEDIF(TODAY(),X2226,"MD")&amp;" dias",IF(AND(Z2226&lt;&gt;””,Z2226&lt;TODAY()),"Contrato Encerrado",IF(AND(Z2226&lt;&gt;"",Z2226&gt;TODAY()),DATEDIF(TODAY(),Z2226,"Y")&amp;" anos"&amp;" "&amp;DATEDIF(TODAY(),Z2226,"YM")&amp;" meses"&amp;" "&amp;DATEDIF(TODAY(),Z2226,"MD")&amp;" dias"))))))))</f>
        <v>Contrato Encerrado</v>
      </c>
      <c r="AE2226" s="35">
        <f t="shared" si="171"/>
        <v>470</v>
      </c>
      <c r="AF2226" s="35">
        <f t="shared" si="172"/>
        <v>260</v>
      </c>
      <c r="AG2226" s="17" t="str">
        <f t="shared" si="173"/>
        <v>0 anos 8 meses 16 dias</v>
      </c>
    </row>
    <row r="2227" spans="1:33" ht="11.25" customHeight="1" x14ac:dyDescent="0.2">
      <c r="A2227" s="8" t="s">
        <v>9</v>
      </c>
      <c r="B2227" s="8" t="s">
        <v>13</v>
      </c>
      <c r="C2227" s="22" t="s">
        <v>11</v>
      </c>
      <c r="D2227" s="37">
        <v>2024</v>
      </c>
      <c r="E2227" s="12" t="s">
        <v>79</v>
      </c>
      <c r="F2227" s="8" t="s">
        <v>80</v>
      </c>
      <c r="G2227" s="77" t="s">
        <v>11352</v>
      </c>
      <c r="H2227" s="78" t="s">
        <v>11353</v>
      </c>
      <c r="I2227" s="14" t="s">
        <v>11354</v>
      </c>
      <c r="J2227" s="14" t="s">
        <v>14943</v>
      </c>
      <c r="K2227" s="14" t="s">
        <v>29</v>
      </c>
      <c r="L2227" s="15" t="s">
        <v>81</v>
      </c>
      <c r="M2227" s="7" t="s">
        <v>82</v>
      </c>
      <c r="N2227" s="15" t="s">
        <v>4113</v>
      </c>
      <c r="O2227" s="15" t="s">
        <v>8078</v>
      </c>
      <c r="P2227" s="15" t="s">
        <v>2518</v>
      </c>
      <c r="Q2227" s="15" t="s">
        <v>2523</v>
      </c>
      <c r="R2227" s="20">
        <v>38960</v>
      </c>
      <c r="S2227" s="20">
        <v>45299</v>
      </c>
      <c r="T2227" s="31">
        <v>45657</v>
      </c>
      <c r="U2227" s="20"/>
      <c r="V2227" s="20"/>
      <c r="W2227" s="20"/>
      <c r="X2227" s="17"/>
      <c r="Y2227" s="17"/>
      <c r="Z2227" s="20"/>
      <c r="AA2227" s="18">
        <f t="shared" ca="1" si="170"/>
        <v>19</v>
      </c>
      <c r="AB2227" s="15" t="s">
        <v>7877</v>
      </c>
      <c r="AC2227" s="35" t="str">
        <f t="shared" si="174"/>
        <v>0 anos 11 meses 23 dias</v>
      </c>
      <c r="AD2227" s="35" t="str">
        <f ca="1">IF(AND(V2227="",T2227&lt;TODAY()),"Contrato Encerrado",IF(AND(V2227="",T2227&gt;TODAY()),DATEDIF(TODAY(),T2227,"Y")&amp;" anos"&amp;" "&amp;DATEDIF(TODAY(),T2227,"YM")&amp;" meses"&amp;" "&amp;DATEDIF(TODAY(),T2227,"MD")&amp;" dias",IF(AND(X2227="",V2227&lt;TODAY()),"Contrato Encerrado",IF(AND(X2227="",V2227&gt;TODAY()),DATEDIF(TODAY(),V2227,"Y")&amp;" anos"&amp;" "&amp;DATEDIF(TODAY(),V2227,"YM")&amp;" meses"&amp;" "&amp;DATEDIF(TODAY(),V2227,"MD")&amp;" dias",IF(AND(Z2227="",X2227&lt;TODAY()),"Contrato Encerrado",IF(AND(Z2227="",X2227&gt;TODAY()),DATEDIF(TODAY(),X2227,"Y")&amp;" anos"&amp;" "&amp;DATEDIF(TODAY(),X2227,"YM")&amp;" meses"&amp;" "&amp;DATEDIF(TODAY(),X2227,"MD")&amp;" dias",IF(AND(Z2227&lt;&gt;””,Z2227&lt;TODAY()),"Contrato Encerrado",IF(AND(Z2227&lt;&gt;"",Z2227&gt;TODAY()),DATEDIF(TODAY(),Z2227,"Y")&amp;" anos"&amp;" "&amp;DATEDIF(TODAY(),Z2227,"YM")&amp;" meses"&amp;" "&amp;DATEDIF(TODAY(),Z2227,"MD")&amp;" dias"))))))))</f>
        <v>Contrato Encerrado</v>
      </c>
      <c r="AE2227" s="35">
        <f t="shared" si="171"/>
        <v>358</v>
      </c>
      <c r="AF2227" s="35">
        <f t="shared" si="172"/>
        <v>372</v>
      </c>
      <c r="AG2227" s="17" t="str">
        <f t="shared" si="173"/>
        <v>1 anos 0 meses 6 dias</v>
      </c>
    </row>
    <row r="2228" spans="1:33" ht="11.25" customHeight="1" x14ac:dyDescent="0.2">
      <c r="A2228" s="10" t="s">
        <v>9</v>
      </c>
      <c r="B2228" s="10" t="s">
        <v>13</v>
      </c>
      <c r="C2228" s="11" t="s">
        <v>19</v>
      </c>
      <c r="D2228" s="36">
        <v>2021</v>
      </c>
      <c r="E2228" s="13" t="s">
        <v>79</v>
      </c>
      <c r="F2228" s="10" t="s">
        <v>80</v>
      </c>
      <c r="G2228" s="83" t="s">
        <v>599</v>
      </c>
      <c r="H2228" s="84" t="s">
        <v>600</v>
      </c>
      <c r="I2228" s="13" t="s">
        <v>601</v>
      </c>
      <c r="J2228" s="14" t="s">
        <v>1302</v>
      </c>
      <c r="K2228" s="13" t="s">
        <v>29</v>
      </c>
      <c r="L2228" s="25" t="s">
        <v>30</v>
      </c>
      <c r="M2228" s="7" t="s">
        <v>9427</v>
      </c>
      <c r="N2228" s="27" t="s">
        <v>3307</v>
      </c>
      <c r="O2228" s="27"/>
      <c r="P2228" s="26" t="s">
        <v>2517</v>
      </c>
      <c r="Q2228" s="26" t="s">
        <v>2522</v>
      </c>
      <c r="R2228" s="31">
        <v>37083</v>
      </c>
      <c r="S2228" s="31">
        <v>44348</v>
      </c>
      <c r="T2228" s="31">
        <v>44698</v>
      </c>
      <c r="U2228" s="31"/>
      <c r="V2228" s="31"/>
      <c r="W2228" s="31"/>
      <c r="X2228" s="17"/>
      <c r="Y2228" s="17"/>
      <c r="Z2228" s="31"/>
      <c r="AA2228" s="18">
        <f t="shared" ca="1" si="170"/>
        <v>24</v>
      </c>
      <c r="AB2228" s="19" t="s">
        <v>7877</v>
      </c>
      <c r="AC2228" s="35" t="str">
        <f t="shared" si="174"/>
        <v>0 anos 11 meses 16 dias</v>
      </c>
      <c r="AD2228" s="35" t="str">
        <f ca="1">IF(AND(V2228="",T2228&lt;TODAY()),"Contrato Encerrado",IF(AND(V2228="",T2228&gt;TODAY()),DATEDIF(TODAY(),T2228,"Y")&amp;" anos"&amp;" "&amp;DATEDIF(TODAY(),T2228,"YM")&amp;" meses"&amp;" "&amp;DATEDIF(TODAY(),T2228,"MD")&amp;" dias",IF(AND(X2228="",V2228&lt;TODAY()),"Contrato Encerrado",IF(AND(X2228="",V2228&gt;TODAY()),DATEDIF(TODAY(),V2228,"Y")&amp;" anos"&amp;" "&amp;DATEDIF(TODAY(),V2228,"YM")&amp;" meses"&amp;" "&amp;DATEDIF(TODAY(),V2228,"MD")&amp;" dias",IF(AND(Z2228="",X2228&lt;TODAY()),"Contrato Encerrado",IF(AND(Z2228="",X2228&gt;TODAY()),DATEDIF(TODAY(),X2228,"Y")&amp;" anos"&amp;" "&amp;DATEDIF(TODAY(),X2228,"YM")&amp;" meses"&amp;" "&amp;DATEDIF(TODAY(),X2228,"MD")&amp;" dias",IF(AND(Z2228&lt;&gt;””,Z2228&lt;TODAY()),"Contrato Encerrado",IF(AND(Z2228&lt;&gt;"",Z2228&gt;TODAY()),DATEDIF(TODAY(),Z2228,"Y")&amp;" anos"&amp;" "&amp;DATEDIF(TODAY(),Z2228,"YM")&amp;" meses"&amp;" "&amp;DATEDIF(TODAY(),Z2228,"MD")&amp;" dias"))))))))</f>
        <v>Contrato Encerrado</v>
      </c>
      <c r="AE2228" s="35">
        <f t="shared" si="171"/>
        <v>350</v>
      </c>
      <c r="AF2228" s="35">
        <f t="shared" si="172"/>
        <v>380</v>
      </c>
      <c r="AG2228" s="17" t="str">
        <f t="shared" si="173"/>
        <v>1 anos 0 meses 14 dias</v>
      </c>
    </row>
    <row r="2229" spans="1:33" ht="11.25" customHeight="1" x14ac:dyDescent="0.2">
      <c r="A2229" s="8" t="s">
        <v>9</v>
      </c>
      <c r="B2229" s="8" t="s">
        <v>13</v>
      </c>
      <c r="C2229" s="22" t="s">
        <v>25</v>
      </c>
      <c r="D2229" s="37">
        <v>2023</v>
      </c>
      <c r="E2229" s="12" t="s">
        <v>4972</v>
      </c>
      <c r="F2229" s="8" t="s">
        <v>4973</v>
      </c>
      <c r="G2229" s="77" t="s">
        <v>10785</v>
      </c>
      <c r="H2229" s="78" t="s">
        <v>10786</v>
      </c>
      <c r="I2229" s="14" t="s">
        <v>10787</v>
      </c>
      <c r="J2229" s="14" t="s">
        <v>1302</v>
      </c>
      <c r="K2229" s="14" t="s">
        <v>29</v>
      </c>
      <c r="L2229" s="15" t="s">
        <v>30</v>
      </c>
      <c r="M2229" s="7" t="s">
        <v>9427</v>
      </c>
      <c r="N2229" s="15" t="s">
        <v>2098</v>
      </c>
      <c r="O2229" s="15" t="s">
        <v>7887</v>
      </c>
      <c r="P2229" s="15" t="s">
        <v>2518</v>
      </c>
      <c r="Q2229" s="15" t="s">
        <v>2523</v>
      </c>
      <c r="R2229" s="20">
        <v>37271</v>
      </c>
      <c r="S2229" s="20">
        <v>45261</v>
      </c>
      <c r="T2229" s="20">
        <v>45443</v>
      </c>
      <c r="U2229" s="20"/>
      <c r="V2229" s="20"/>
      <c r="W2229" s="20"/>
      <c r="X2229" s="17"/>
      <c r="Y2229" s="17"/>
      <c r="Z2229" s="20"/>
      <c r="AA2229" s="18">
        <f t="shared" ca="1" si="170"/>
        <v>23</v>
      </c>
      <c r="AB2229" s="20" t="s">
        <v>7877</v>
      </c>
      <c r="AC2229" s="35" t="str">
        <f t="shared" si="174"/>
        <v>0 anos 5 meses 30 dias</v>
      </c>
      <c r="AD2229" s="35" t="str">
        <f ca="1">IF(AND(V2229="",T2229&lt;TODAY()),"Contrato Encerrado",IF(AND(V2229="",T2229&gt;TODAY()),DATEDIF(TODAY(),T2229,"Y")&amp;" anos"&amp;" "&amp;DATEDIF(TODAY(),T2229,"YM")&amp;" meses"&amp;" "&amp;DATEDIF(TODAY(),T2229,"MD")&amp;" dias",IF(AND(X2229="",V2229&lt;TODAY()),"Contrato Encerrado",IF(AND(X2229="",V2229&gt;TODAY()),DATEDIF(TODAY(),V2229,"Y")&amp;" anos"&amp;" "&amp;DATEDIF(TODAY(),V2229,"YM")&amp;" meses"&amp;" "&amp;DATEDIF(TODAY(),V2229,"MD")&amp;" dias",IF(AND(Z2229="",X2229&lt;TODAY()),"Contrato Encerrado",IF(AND(Z2229="",X2229&gt;TODAY()),DATEDIF(TODAY(),X2229,"Y")&amp;" anos"&amp;" "&amp;DATEDIF(TODAY(),X2229,"YM")&amp;" meses"&amp;" "&amp;DATEDIF(TODAY(),X2229,"MD")&amp;" dias",IF(AND(Z2229&lt;&gt;””,Z2229&lt;TODAY()),"Contrato Encerrado",IF(AND(Z2229&lt;&gt;"",Z2229&gt;TODAY()),DATEDIF(TODAY(),Z2229,"Y")&amp;" anos"&amp;" "&amp;DATEDIF(TODAY(),Z2229,"YM")&amp;" meses"&amp;" "&amp;DATEDIF(TODAY(),Z2229,"MD")&amp;" dias"))))))))</f>
        <v>Contrato Encerrado</v>
      </c>
      <c r="AE2229" s="35">
        <f t="shared" si="171"/>
        <v>182</v>
      </c>
      <c r="AF2229" s="35">
        <f t="shared" si="172"/>
        <v>548</v>
      </c>
      <c r="AG2229" s="17" t="str">
        <f t="shared" si="173"/>
        <v>1 anos 6 meses 1 dias</v>
      </c>
    </row>
    <row r="2230" spans="1:33" ht="11.25" customHeight="1" x14ac:dyDescent="0.2">
      <c r="A2230" s="8" t="s">
        <v>9</v>
      </c>
      <c r="B2230" s="8" t="s">
        <v>13</v>
      </c>
      <c r="C2230" s="22" t="s">
        <v>15</v>
      </c>
      <c r="D2230" s="37">
        <v>2024</v>
      </c>
      <c r="E2230" s="23" t="s">
        <v>157</v>
      </c>
      <c r="F2230" s="8" t="s">
        <v>158</v>
      </c>
      <c r="G2230" s="77" t="s">
        <v>12218</v>
      </c>
      <c r="H2230" s="78" t="s">
        <v>12219</v>
      </c>
      <c r="I2230" s="9" t="s">
        <v>12220</v>
      </c>
      <c r="J2230" s="14" t="s">
        <v>14943</v>
      </c>
      <c r="K2230" s="9" t="s">
        <v>29</v>
      </c>
      <c r="L2230" s="24" t="s">
        <v>81</v>
      </c>
      <c r="M2230" s="7" t="s">
        <v>82</v>
      </c>
      <c r="N2230" s="24" t="s">
        <v>4113</v>
      </c>
      <c r="O2230" s="24" t="s">
        <v>12221</v>
      </c>
      <c r="P2230" s="24" t="s">
        <v>2518</v>
      </c>
      <c r="Q2230" s="24" t="s">
        <v>4109</v>
      </c>
      <c r="R2230" s="29">
        <v>38875</v>
      </c>
      <c r="S2230" s="29">
        <v>45348</v>
      </c>
      <c r="T2230" s="29">
        <v>45713</v>
      </c>
      <c r="U2230" s="20"/>
      <c r="V2230" s="20"/>
      <c r="W2230" s="29"/>
      <c r="X2230" s="17"/>
      <c r="Y2230" s="17"/>
      <c r="Z2230" s="20"/>
      <c r="AA2230" s="18">
        <f t="shared" ca="1" si="170"/>
        <v>19</v>
      </c>
      <c r="AB2230" s="24" t="s">
        <v>7877</v>
      </c>
      <c r="AC2230" s="35" t="str">
        <f t="shared" si="174"/>
        <v>0 anos 11 meses 30 dias</v>
      </c>
      <c r="AD2230" s="35" t="str">
        <f ca="1">IF(AND(V2230="",T2230&lt;TODAY()),"Contrato Encerrado",IF(AND(V2230="",T2230&gt;TODAY()),DATEDIF(TODAY(),T2230,"Y")&amp;" anos"&amp;" "&amp;DATEDIF(TODAY(),T2230,"YM")&amp;" meses"&amp;" "&amp;DATEDIF(TODAY(),T2230,"MD")&amp;" dias",IF(AND(X2230="",V2230&lt;TODAY()),"Contrato Encerrado",IF(AND(X2230="",V2230&gt;TODAY()),DATEDIF(TODAY(),V2230,"Y")&amp;" anos"&amp;" "&amp;DATEDIF(TODAY(),V2230,"YM")&amp;" meses"&amp;" "&amp;DATEDIF(TODAY(),V2230,"MD")&amp;" dias",IF(AND(Z2230="",X2230&lt;TODAY()),"Contrato Encerrado",IF(AND(Z2230="",X2230&gt;TODAY()),DATEDIF(TODAY(),X2230,"Y")&amp;" anos"&amp;" "&amp;DATEDIF(TODAY(),X2230,"YM")&amp;" meses"&amp;" "&amp;DATEDIF(TODAY(),X2230,"MD")&amp;" dias",IF(AND(Z2230&lt;&gt;””,Z2230&lt;TODAY()),"Contrato Encerrado",IF(AND(Z2230&lt;&gt;"",Z2230&gt;TODAY()),DATEDIF(TODAY(),Z2230,"Y")&amp;" anos"&amp;" "&amp;DATEDIF(TODAY(),Z2230,"YM")&amp;" meses"&amp;" "&amp;DATEDIF(TODAY(),Z2230,"MD")&amp;" dias"))))))))</f>
        <v>Contrato Encerrado</v>
      </c>
      <c r="AE2230" s="35">
        <f t="shared" si="171"/>
        <v>365</v>
      </c>
      <c r="AF2230" s="35">
        <f t="shared" si="172"/>
        <v>365</v>
      </c>
      <c r="AG2230" s="17" t="str">
        <f t="shared" si="173"/>
        <v>0 anos 11 meses 30 dias</v>
      </c>
    </row>
    <row r="2231" spans="1:33" ht="11.25" customHeight="1" x14ac:dyDescent="0.2">
      <c r="A2231" s="8" t="s">
        <v>9</v>
      </c>
      <c r="B2231" s="8" t="s">
        <v>13</v>
      </c>
      <c r="C2231" s="22" t="s">
        <v>11</v>
      </c>
      <c r="D2231" s="37">
        <v>2023</v>
      </c>
      <c r="E2231" s="23" t="s">
        <v>1304</v>
      </c>
      <c r="F2231" s="8" t="s">
        <v>1305</v>
      </c>
      <c r="G2231" s="77" t="s">
        <v>6713</v>
      </c>
      <c r="H2231" s="78" t="s">
        <v>6714</v>
      </c>
      <c r="I2231" s="9" t="s">
        <v>6715</v>
      </c>
      <c r="J2231" s="14" t="s">
        <v>1302</v>
      </c>
      <c r="K2231" s="9" t="s">
        <v>29</v>
      </c>
      <c r="L2231" s="24" t="s">
        <v>30</v>
      </c>
      <c r="M2231" s="7" t="s">
        <v>9427</v>
      </c>
      <c r="N2231" s="24" t="s">
        <v>2119</v>
      </c>
      <c r="O2231" s="15" t="s">
        <v>7887</v>
      </c>
      <c r="P2231" s="24" t="s">
        <v>2518</v>
      </c>
      <c r="Q2231" s="24" t="s">
        <v>2523</v>
      </c>
      <c r="R2231" s="17">
        <v>37304</v>
      </c>
      <c r="S2231" s="17">
        <v>44929</v>
      </c>
      <c r="T2231" s="31">
        <v>45152</v>
      </c>
      <c r="U2231" s="17">
        <v>45170</v>
      </c>
      <c r="V2231" s="31">
        <v>45446</v>
      </c>
      <c r="W2231" s="17"/>
      <c r="X2231" s="17"/>
      <c r="Y2231" s="17"/>
      <c r="Z2231" s="31"/>
      <c r="AA2231" s="18">
        <f t="shared" ca="1" si="170"/>
        <v>23</v>
      </c>
      <c r="AB2231" s="19" t="s">
        <v>7877</v>
      </c>
      <c r="AC2231" s="35" t="str">
        <f t="shared" si="174"/>
        <v>1 anos 4 meses 13 dias</v>
      </c>
      <c r="AD2231" s="35" t="str">
        <f ca="1">IF(AND(V2231="",T2231&lt;TODAY()),"Contrato Encerrado",IF(AND(V2231="",T2231&gt;TODAY()),DATEDIF(TODAY(),T2231,"Y")&amp;" anos"&amp;" "&amp;DATEDIF(TODAY(),T2231,"YM")&amp;" meses"&amp;" "&amp;DATEDIF(TODAY(),T2231,"MD")&amp;" dias",IF(AND(X2231="",V2231&lt;TODAY()),"Contrato Encerrado",IF(AND(X2231="",V2231&gt;TODAY()),DATEDIF(TODAY(),V2231,"Y")&amp;" anos"&amp;" "&amp;DATEDIF(TODAY(),V2231,"YM")&amp;" meses"&amp;" "&amp;DATEDIF(TODAY(),V2231,"MD")&amp;" dias",IF(AND(Z2231="",X2231&lt;TODAY()),"Contrato Encerrado",IF(AND(Z2231="",X2231&gt;TODAY()),DATEDIF(TODAY(),X2231,"Y")&amp;" anos"&amp;" "&amp;DATEDIF(TODAY(),X2231,"YM")&amp;" meses"&amp;" "&amp;DATEDIF(TODAY(),X2231,"MD")&amp;" dias",IF(AND(Z2231&lt;&gt;””,Z2231&lt;TODAY()),"Contrato Encerrado",IF(AND(Z2231&lt;&gt;"",Z2231&gt;TODAY()),DATEDIF(TODAY(),Z2231,"Y")&amp;" anos"&amp;" "&amp;DATEDIF(TODAY(),Z2231,"YM")&amp;" meses"&amp;" "&amp;DATEDIF(TODAY(),Z2231,"MD")&amp;" dias"))))))))</f>
        <v>Contrato Encerrado</v>
      </c>
      <c r="AE2231" s="35">
        <f t="shared" si="171"/>
        <v>499</v>
      </c>
      <c r="AF2231" s="35">
        <f t="shared" si="172"/>
        <v>231</v>
      </c>
      <c r="AG2231" s="17" t="str">
        <f t="shared" si="173"/>
        <v>0 anos 7 meses 18 dias</v>
      </c>
    </row>
    <row r="2232" spans="1:33" ht="11.25" customHeight="1" x14ac:dyDescent="0.2">
      <c r="A2232" s="10" t="s">
        <v>9</v>
      </c>
      <c r="B2232" s="10" t="s">
        <v>13</v>
      </c>
      <c r="C2232" s="11" t="s">
        <v>17</v>
      </c>
      <c r="D2232" s="36">
        <v>2021</v>
      </c>
      <c r="E2232" s="13" t="s">
        <v>510</v>
      </c>
      <c r="F2232" s="10" t="s">
        <v>511</v>
      </c>
      <c r="G2232" s="83" t="s">
        <v>3570</v>
      </c>
      <c r="H2232" s="84" t="s">
        <v>3571</v>
      </c>
      <c r="I2232" s="13" t="s">
        <v>3572</v>
      </c>
      <c r="J2232" s="14" t="s">
        <v>1302</v>
      </c>
      <c r="K2232" s="13" t="s">
        <v>29</v>
      </c>
      <c r="L2232" s="25" t="s">
        <v>81</v>
      </c>
      <c r="M2232" s="7" t="s">
        <v>82</v>
      </c>
      <c r="N2232" s="16" t="s">
        <v>2105</v>
      </c>
      <c r="O2232" s="27"/>
      <c r="P2232" s="26" t="s">
        <v>2517</v>
      </c>
      <c r="Q2232" s="26" t="s">
        <v>2522</v>
      </c>
      <c r="R2232" s="31">
        <v>37820</v>
      </c>
      <c r="S2232" s="31">
        <v>44320</v>
      </c>
      <c r="T2232" s="31">
        <v>44461</v>
      </c>
      <c r="U2232" s="31"/>
      <c r="V2232" s="31"/>
      <c r="W2232" s="31"/>
      <c r="X2232" s="17"/>
      <c r="Y2232" s="17"/>
      <c r="Z2232" s="31"/>
      <c r="AA2232" s="18">
        <f t="shared" ca="1" si="170"/>
        <v>22</v>
      </c>
      <c r="AB2232" s="19" t="s">
        <v>7877</v>
      </c>
      <c r="AC2232" s="35" t="str">
        <f t="shared" si="174"/>
        <v>0 anos 4 meses 18 dias</v>
      </c>
      <c r="AD2232" s="35" t="str">
        <f ca="1">IF(AND(V2232="",T2232&lt;TODAY()),"Contrato Encerrado",IF(AND(V2232="",T2232&gt;TODAY()),DATEDIF(TODAY(),T2232,"Y")&amp;" anos"&amp;" "&amp;DATEDIF(TODAY(),T2232,"YM")&amp;" meses"&amp;" "&amp;DATEDIF(TODAY(),T2232,"MD")&amp;" dias",IF(AND(X2232="",V2232&lt;TODAY()),"Contrato Encerrado",IF(AND(X2232="",V2232&gt;TODAY()),DATEDIF(TODAY(),V2232,"Y")&amp;" anos"&amp;" "&amp;DATEDIF(TODAY(),V2232,"YM")&amp;" meses"&amp;" "&amp;DATEDIF(TODAY(),V2232,"MD")&amp;" dias",IF(AND(Z2232="",X2232&lt;TODAY()),"Contrato Encerrado",IF(AND(Z2232="",X2232&gt;TODAY()),DATEDIF(TODAY(),X2232,"Y")&amp;" anos"&amp;" "&amp;DATEDIF(TODAY(),X2232,"YM")&amp;" meses"&amp;" "&amp;DATEDIF(TODAY(),X2232,"MD")&amp;" dias",IF(AND(Z2232&lt;&gt;””,Z2232&lt;TODAY()),"Contrato Encerrado",IF(AND(Z2232&lt;&gt;"",Z2232&gt;TODAY()),DATEDIF(TODAY(),Z2232,"Y")&amp;" anos"&amp;" "&amp;DATEDIF(TODAY(),Z2232,"YM")&amp;" meses"&amp;" "&amp;DATEDIF(TODAY(),Z2232,"MD")&amp;" dias"))))))))</f>
        <v>Contrato Encerrado</v>
      </c>
      <c r="AE2232" s="35">
        <f t="shared" si="171"/>
        <v>141</v>
      </c>
      <c r="AF2232" s="35">
        <f t="shared" si="172"/>
        <v>589</v>
      </c>
      <c r="AG2232" s="17" t="str">
        <f t="shared" si="173"/>
        <v>1 anos 7 meses 11 dias</v>
      </c>
    </row>
    <row r="2233" spans="1:33" ht="11.25" customHeight="1" x14ac:dyDescent="0.2">
      <c r="A2233" s="8" t="s">
        <v>9</v>
      </c>
      <c r="B2233" s="8" t="s">
        <v>13</v>
      </c>
      <c r="C2233" s="22" t="s">
        <v>25</v>
      </c>
      <c r="D2233" s="37">
        <v>2024</v>
      </c>
      <c r="E2233" s="12" t="s">
        <v>3176</v>
      </c>
      <c r="F2233" s="8" t="s">
        <v>3177</v>
      </c>
      <c r="G2233" s="77" t="s">
        <v>15073</v>
      </c>
      <c r="H2233" s="78" t="s">
        <v>15074</v>
      </c>
      <c r="I2233" s="14" t="s">
        <v>15013</v>
      </c>
      <c r="J2233" s="14" t="s">
        <v>10</v>
      </c>
      <c r="K2233" s="14" t="s">
        <v>29</v>
      </c>
      <c r="L2233" s="15" t="s">
        <v>30</v>
      </c>
      <c r="M2233" s="7" t="s">
        <v>9427</v>
      </c>
      <c r="N2233" s="15" t="s">
        <v>11312</v>
      </c>
      <c r="O2233" s="15" t="s">
        <v>7896</v>
      </c>
      <c r="P2233" s="15" t="s">
        <v>2518</v>
      </c>
      <c r="Q2233" s="15" t="s">
        <v>2523</v>
      </c>
      <c r="R2233" s="20">
        <v>37757</v>
      </c>
      <c r="S2233" s="20">
        <v>45627</v>
      </c>
      <c r="T2233" s="15" t="s">
        <v>15075</v>
      </c>
      <c r="U2233" s="15"/>
      <c r="V2233" s="15"/>
      <c r="W2233" s="15"/>
      <c r="X2233" s="17"/>
      <c r="Y2233" s="17"/>
      <c r="Z2233" s="15"/>
      <c r="AA2233" s="18">
        <f t="shared" ca="1" si="170"/>
        <v>22</v>
      </c>
      <c r="AB2233" s="20" t="s">
        <v>7877</v>
      </c>
      <c r="AC2233" s="35" t="str">
        <f t="shared" si="174"/>
        <v>1 anos 0 meses 7 dias</v>
      </c>
      <c r="AD2233" s="35" t="str">
        <f ca="1">IF(AND(V2233="",T2233&lt;TODAY()),"Contrato Encerrado",IF(AND(V2233="",T2233&gt;TODAY()),DATEDIF(TODAY(),T2233,"Y")&amp;" anos"&amp;" "&amp;DATEDIF(TODAY(),T2233,"YM")&amp;" meses"&amp;" "&amp;DATEDIF(TODAY(),T2233,"MD")&amp;" dias",IF(AND(X2233="",V2233&lt;TODAY()),"Contrato Encerrado",IF(AND(X2233="",V2233&gt;TODAY()),DATEDIF(TODAY(),V2233,"Y")&amp;" anos"&amp;" "&amp;DATEDIF(TODAY(),V2233,"YM")&amp;" meses"&amp;" "&amp;DATEDIF(TODAY(),V2233,"MD")&amp;" dias",IF(AND(Z2233="",X2233&lt;TODAY()),"Contrato Encerrado",IF(AND(Z2233="",X2233&gt;TODAY()),DATEDIF(TODAY(),X2233,"Y")&amp;" anos"&amp;" "&amp;DATEDIF(TODAY(),X2233,"YM")&amp;" meses"&amp;" "&amp;DATEDIF(TODAY(),X2233,"MD")&amp;" dias",IF(AND(Z2233&lt;&gt;””,Z2233&lt;TODAY()),"Contrato Encerrado",IF(AND(Z2233&lt;&gt;"",Z2233&gt;TODAY()),DATEDIF(TODAY(),Z2233,"Y")&amp;" anos"&amp;" "&amp;DATEDIF(TODAY(),Z2233,"YM")&amp;" meses"&amp;" "&amp;DATEDIF(TODAY(),Z2233,"MD")&amp;" dias"))))))))</f>
        <v>0 anos 2 meses 1 dias</v>
      </c>
      <c r="AE2233" s="35">
        <f t="shared" si="171"/>
        <v>372</v>
      </c>
      <c r="AF2233" s="35">
        <f t="shared" si="172"/>
        <v>358</v>
      </c>
      <c r="AG2233" s="17" t="str">
        <f t="shared" si="173"/>
        <v>0 anos 11 meses 23 dias</v>
      </c>
    </row>
    <row r="2234" spans="1:33" ht="11.25" customHeight="1" x14ac:dyDescent="0.2">
      <c r="A2234" s="8" t="s">
        <v>9</v>
      </c>
      <c r="B2234" s="8" t="s">
        <v>13</v>
      </c>
      <c r="C2234" s="22" t="s">
        <v>14</v>
      </c>
      <c r="D2234" s="37">
        <v>2023</v>
      </c>
      <c r="E2234" s="23" t="s">
        <v>79</v>
      </c>
      <c r="F2234" s="8" t="s">
        <v>80</v>
      </c>
      <c r="G2234" s="77" t="s">
        <v>6716</v>
      </c>
      <c r="H2234" s="78" t="s">
        <v>6717</v>
      </c>
      <c r="I2234" s="9" t="s">
        <v>6718</v>
      </c>
      <c r="J2234" s="14" t="s">
        <v>14943</v>
      </c>
      <c r="K2234" s="9" t="s">
        <v>29</v>
      </c>
      <c r="L2234" s="24" t="s">
        <v>81</v>
      </c>
      <c r="M2234" s="7" t="s">
        <v>82</v>
      </c>
      <c r="N2234" s="24" t="s">
        <v>4113</v>
      </c>
      <c r="O2234" s="24"/>
      <c r="P2234" s="24" t="s">
        <v>2518</v>
      </c>
      <c r="Q2234" s="24" t="s">
        <v>2523</v>
      </c>
      <c r="R2234" s="17">
        <v>39103</v>
      </c>
      <c r="S2234" s="17">
        <v>44963</v>
      </c>
      <c r="T2234" s="111">
        <v>45657</v>
      </c>
      <c r="U2234" s="20"/>
      <c r="V2234" s="20"/>
      <c r="W2234" s="17"/>
      <c r="X2234" s="17"/>
      <c r="Y2234" s="17"/>
      <c r="Z2234" s="20"/>
      <c r="AA2234" s="18">
        <f t="shared" ca="1" si="170"/>
        <v>18</v>
      </c>
      <c r="AB2234" s="19" t="s">
        <v>7877</v>
      </c>
      <c r="AC2234" s="35" t="str">
        <f t="shared" si="174"/>
        <v>1 anos 10 meses 25 dias</v>
      </c>
      <c r="AD2234" s="35" t="str">
        <f ca="1">IF(AND(V2234="",T2234&lt;TODAY()),"Contrato Encerrado",IF(AND(V2234="",T2234&gt;TODAY()),DATEDIF(TODAY(),T2234,"Y")&amp;" anos"&amp;" "&amp;DATEDIF(TODAY(),T2234,"YM")&amp;" meses"&amp;" "&amp;DATEDIF(TODAY(),T2234,"MD")&amp;" dias",IF(AND(X2234="",V2234&lt;TODAY()),"Contrato Encerrado",IF(AND(X2234="",V2234&gt;TODAY()),DATEDIF(TODAY(),V2234,"Y")&amp;" anos"&amp;" "&amp;DATEDIF(TODAY(),V2234,"YM")&amp;" meses"&amp;" "&amp;DATEDIF(TODAY(),V2234,"MD")&amp;" dias",IF(AND(Z2234="",X2234&lt;TODAY()),"Contrato Encerrado",IF(AND(Z2234="",X2234&gt;TODAY()),DATEDIF(TODAY(),X2234,"Y")&amp;" anos"&amp;" "&amp;DATEDIF(TODAY(),X2234,"YM")&amp;" meses"&amp;" "&amp;DATEDIF(TODAY(),X2234,"MD")&amp;" dias",IF(AND(Z2234&lt;&gt;””,Z2234&lt;TODAY()),"Contrato Encerrado",IF(AND(Z2234&lt;&gt;"",Z2234&gt;TODAY()),DATEDIF(TODAY(),Z2234,"Y")&amp;" anos"&amp;" "&amp;DATEDIF(TODAY(),Z2234,"YM")&amp;" meses"&amp;" "&amp;DATEDIF(TODAY(),Z2234,"MD")&amp;" dias"))))))))</f>
        <v>Contrato Encerrado</v>
      </c>
      <c r="AE2234" s="35">
        <f t="shared" si="171"/>
        <v>694</v>
      </c>
      <c r="AF2234" s="35">
        <f t="shared" si="172"/>
        <v>36</v>
      </c>
      <c r="AG2234" s="17" t="str">
        <f t="shared" si="173"/>
        <v>0 anos 1 meses 5 dias</v>
      </c>
    </row>
    <row r="2235" spans="1:33" ht="11.25" customHeight="1" x14ac:dyDescent="0.2">
      <c r="A2235" s="8" t="s">
        <v>9</v>
      </c>
      <c r="B2235" s="10" t="s">
        <v>13</v>
      </c>
      <c r="C2235" s="11" t="s">
        <v>22</v>
      </c>
      <c r="D2235" s="36">
        <v>2022</v>
      </c>
      <c r="E2235" s="12" t="s">
        <v>307</v>
      </c>
      <c r="F2235" s="8" t="s">
        <v>308</v>
      </c>
      <c r="G2235" s="77" t="s">
        <v>692</v>
      </c>
      <c r="H2235" s="78" t="s">
        <v>693</v>
      </c>
      <c r="I2235" s="14" t="s">
        <v>694</v>
      </c>
      <c r="J2235" s="14" t="s">
        <v>14943</v>
      </c>
      <c r="K2235" s="14" t="s">
        <v>29</v>
      </c>
      <c r="L2235" s="15" t="s">
        <v>30</v>
      </c>
      <c r="M2235" s="7" t="s">
        <v>9427</v>
      </c>
      <c r="N2235" s="16" t="s">
        <v>2115</v>
      </c>
      <c r="O2235" s="16"/>
      <c r="P2235" s="16" t="s">
        <v>2517</v>
      </c>
      <c r="Q2235" s="16" t="s">
        <v>2522</v>
      </c>
      <c r="R2235" s="31">
        <v>37150</v>
      </c>
      <c r="S2235" s="31">
        <v>44348</v>
      </c>
      <c r="T2235" s="111">
        <v>45069</v>
      </c>
      <c r="U2235" s="31"/>
      <c r="V2235" s="31"/>
      <c r="W2235" s="31"/>
      <c r="X2235" s="17"/>
      <c r="Y2235" s="17"/>
      <c r="Z2235" s="31"/>
      <c r="AA2235" s="18">
        <f t="shared" ca="1" si="170"/>
        <v>24</v>
      </c>
      <c r="AB2235" s="19" t="s">
        <v>7877</v>
      </c>
      <c r="AC2235" s="35" t="str">
        <f t="shared" si="174"/>
        <v>1 anos 11 meses 22 dias</v>
      </c>
      <c r="AD2235" s="35" t="str">
        <f ca="1">IF(AND(V2235="",T2235&lt;TODAY()),"Contrato Encerrado",IF(AND(V2235="",T2235&gt;TODAY()),DATEDIF(TODAY(),T2235,"Y")&amp;" anos"&amp;" "&amp;DATEDIF(TODAY(),T2235,"YM")&amp;" meses"&amp;" "&amp;DATEDIF(TODAY(),T2235,"MD")&amp;" dias",IF(AND(X2235="",V2235&lt;TODAY()),"Contrato Encerrado",IF(AND(X2235="",V2235&gt;TODAY()),DATEDIF(TODAY(),V2235,"Y")&amp;" anos"&amp;" "&amp;DATEDIF(TODAY(),V2235,"YM")&amp;" meses"&amp;" "&amp;DATEDIF(TODAY(),V2235,"MD")&amp;" dias",IF(AND(Z2235="",X2235&lt;TODAY()),"Contrato Encerrado",IF(AND(Z2235="",X2235&gt;TODAY()),DATEDIF(TODAY(),X2235,"Y")&amp;" anos"&amp;" "&amp;DATEDIF(TODAY(),X2235,"YM")&amp;" meses"&amp;" "&amp;DATEDIF(TODAY(),X2235,"MD")&amp;" dias",IF(AND(Z2235&lt;&gt;””,Z2235&lt;TODAY()),"Contrato Encerrado",IF(AND(Z2235&lt;&gt;"",Z2235&gt;TODAY()),DATEDIF(TODAY(),Z2235,"Y")&amp;" anos"&amp;" "&amp;DATEDIF(TODAY(),Z2235,"YM")&amp;" meses"&amp;" "&amp;DATEDIF(TODAY(),Z2235,"MD")&amp;" dias"))))))))</f>
        <v>Contrato Encerrado</v>
      </c>
      <c r="AE2235" s="35">
        <f t="shared" si="171"/>
        <v>721</v>
      </c>
      <c r="AF2235" s="35">
        <f t="shared" si="172"/>
        <v>9</v>
      </c>
      <c r="AG2235" s="17" t="str">
        <f t="shared" si="173"/>
        <v>0 anos 0 meses 9 dias</v>
      </c>
    </row>
    <row r="2236" spans="1:33" ht="11.25" customHeight="1" x14ac:dyDescent="0.2">
      <c r="A2236" s="8" t="s">
        <v>9</v>
      </c>
      <c r="B2236" s="8" t="s">
        <v>13</v>
      </c>
      <c r="C2236" s="22" t="s">
        <v>17</v>
      </c>
      <c r="D2236" s="37">
        <v>2024</v>
      </c>
      <c r="E2236" s="12" t="s">
        <v>27</v>
      </c>
      <c r="F2236" s="8" t="s">
        <v>28</v>
      </c>
      <c r="G2236" s="77" t="s">
        <v>13300</v>
      </c>
      <c r="H2236" s="78" t="s">
        <v>13301</v>
      </c>
      <c r="I2236" s="14" t="s">
        <v>13302</v>
      </c>
      <c r="J2236" s="14" t="s">
        <v>10</v>
      </c>
      <c r="K2236" s="14" t="s">
        <v>29</v>
      </c>
      <c r="L2236" s="15" t="s">
        <v>30</v>
      </c>
      <c r="M2236" s="7" t="s">
        <v>9427</v>
      </c>
      <c r="N2236" s="15" t="s">
        <v>13303</v>
      </c>
      <c r="O2236" s="15" t="s">
        <v>8788</v>
      </c>
      <c r="P2236" s="15" t="s">
        <v>2518</v>
      </c>
      <c r="Q2236" s="15" t="s">
        <v>4109</v>
      </c>
      <c r="R2236" s="30">
        <v>37284</v>
      </c>
      <c r="S2236" s="30">
        <v>45425</v>
      </c>
      <c r="T2236" s="20">
        <v>46154</v>
      </c>
      <c r="U2236" s="20"/>
      <c r="V2236" s="20"/>
      <c r="W2236" s="30"/>
      <c r="X2236" s="17"/>
      <c r="Y2236" s="17"/>
      <c r="Z2236" s="20"/>
      <c r="AA2236" s="18">
        <f t="shared" ca="1" si="170"/>
        <v>23</v>
      </c>
      <c r="AB2236" s="15" t="s">
        <v>7877</v>
      </c>
      <c r="AC2236" s="35" t="str">
        <f t="shared" si="174"/>
        <v>1 anos 11 meses 29 dias</v>
      </c>
      <c r="AD2236" s="35" t="str">
        <f ca="1">IF(AND(V2236="",T2236&lt;TODAY()),"Contrato Encerrado",IF(AND(V2236="",T2236&gt;TODAY()),DATEDIF(TODAY(),T2236,"Y")&amp;" anos"&amp;" "&amp;DATEDIF(TODAY(),T2236,"YM")&amp;" meses"&amp;" "&amp;DATEDIF(TODAY(),T2236,"MD")&amp;" dias",IF(AND(X2236="",V2236&lt;TODAY()),"Contrato Encerrado",IF(AND(X2236="",V2236&gt;TODAY()),DATEDIF(TODAY(),V2236,"Y")&amp;" anos"&amp;" "&amp;DATEDIF(TODAY(),V2236,"YM")&amp;" meses"&amp;" "&amp;DATEDIF(TODAY(),V2236,"MD")&amp;" dias",IF(AND(Z2236="",X2236&lt;TODAY()),"Contrato Encerrado",IF(AND(Z2236="",X2236&gt;TODAY()),DATEDIF(TODAY(),X2236,"Y")&amp;" anos"&amp;" "&amp;DATEDIF(TODAY(),X2236,"YM")&amp;" meses"&amp;" "&amp;DATEDIF(TODAY(),X2236,"MD")&amp;" dias",IF(AND(Z2236&lt;&gt;””,Z2236&lt;TODAY()),"Contrato Encerrado",IF(AND(Z2236&lt;&gt;"",Z2236&gt;TODAY()),DATEDIF(TODAY(),Z2236,"Y")&amp;" anos"&amp;" "&amp;DATEDIF(TODAY(),Z2236,"YM")&amp;" meses"&amp;" "&amp;DATEDIF(TODAY(),Z2236,"MD")&amp;" dias"))))))))</f>
        <v>0 anos 7 meses 5 dias</v>
      </c>
      <c r="AE2236" s="35">
        <f t="shared" si="171"/>
        <v>729</v>
      </c>
      <c r="AF2236" s="35">
        <f t="shared" si="172"/>
        <v>1</v>
      </c>
      <c r="AG2236" s="17" t="str">
        <f t="shared" si="173"/>
        <v>0 anos 0 meses 1 dias</v>
      </c>
    </row>
    <row r="2237" spans="1:33" s="61" customFormat="1" ht="11.25" customHeight="1" x14ac:dyDescent="0.2">
      <c r="A2237" s="10" t="s">
        <v>9</v>
      </c>
      <c r="B2237" s="10" t="s">
        <v>13</v>
      </c>
      <c r="C2237" s="11" t="s">
        <v>17</v>
      </c>
      <c r="D2237" s="36">
        <v>2021</v>
      </c>
      <c r="E2237" s="13" t="s">
        <v>157</v>
      </c>
      <c r="F2237" s="10" t="s">
        <v>158</v>
      </c>
      <c r="G2237" s="83" t="s">
        <v>3573</v>
      </c>
      <c r="H2237" s="84" t="s">
        <v>3574</v>
      </c>
      <c r="I2237" s="13" t="s">
        <v>3575</v>
      </c>
      <c r="J2237" s="14" t="s">
        <v>1302</v>
      </c>
      <c r="K2237" s="13" t="s">
        <v>29</v>
      </c>
      <c r="L2237" s="25" t="s">
        <v>30</v>
      </c>
      <c r="M2237" s="7" t="s">
        <v>9427</v>
      </c>
      <c r="N2237" s="16" t="s">
        <v>2105</v>
      </c>
      <c r="O2237" s="27"/>
      <c r="P2237" s="26" t="s">
        <v>2517</v>
      </c>
      <c r="Q2237" s="26" t="s">
        <v>2522</v>
      </c>
      <c r="R2237" s="31">
        <v>37159</v>
      </c>
      <c r="S2237" s="31">
        <v>44323</v>
      </c>
      <c r="T2237" s="31">
        <v>44503</v>
      </c>
      <c r="U2237" s="31"/>
      <c r="V2237" s="31"/>
      <c r="W2237" s="31"/>
      <c r="X2237" s="17"/>
      <c r="Y2237" s="17"/>
      <c r="Z2237" s="31"/>
      <c r="AA2237" s="18">
        <f t="shared" ca="1" si="170"/>
        <v>24</v>
      </c>
      <c r="AB2237" s="19" t="s">
        <v>7877</v>
      </c>
      <c r="AC2237" s="35" t="str">
        <f t="shared" si="174"/>
        <v>0 anos 5 meses 27 dias</v>
      </c>
      <c r="AD2237" s="35" t="str">
        <f ca="1">IF(AND(V2237="",T2237&lt;TODAY()),"Contrato Encerrado",IF(AND(V2237="",T2237&gt;TODAY()),DATEDIF(TODAY(),T2237,"Y")&amp;" anos"&amp;" "&amp;DATEDIF(TODAY(),T2237,"YM")&amp;" meses"&amp;" "&amp;DATEDIF(TODAY(),T2237,"MD")&amp;" dias",IF(AND(X2237="",V2237&lt;TODAY()),"Contrato Encerrado",IF(AND(X2237="",V2237&gt;TODAY()),DATEDIF(TODAY(),V2237,"Y")&amp;" anos"&amp;" "&amp;DATEDIF(TODAY(),V2237,"YM")&amp;" meses"&amp;" "&amp;DATEDIF(TODAY(),V2237,"MD")&amp;" dias",IF(AND(Z2237="",X2237&lt;TODAY()),"Contrato Encerrado",IF(AND(Z2237="",X2237&gt;TODAY()),DATEDIF(TODAY(),X2237,"Y")&amp;" anos"&amp;" "&amp;DATEDIF(TODAY(),X2237,"YM")&amp;" meses"&amp;" "&amp;DATEDIF(TODAY(),X2237,"MD")&amp;" dias",IF(AND(Z2237&lt;&gt;””,Z2237&lt;TODAY()),"Contrato Encerrado",IF(AND(Z2237&lt;&gt;"",Z2237&gt;TODAY()),DATEDIF(TODAY(),Z2237,"Y")&amp;" anos"&amp;" "&amp;DATEDIF(TODAY(),Z2237,"YM")&amp;" meses"&amp;" "&amp;DATEDIF(TODAY(),Z2237,"MD")&amp;" dias"))))))))</f>
        <v>Contrato Encerrado</v>
      </c>
      <c r="AE2237" s="35">
        <f t="shared" si="171"/>
        <v>180</v>
      </c>
      <c r="AF2237" s="35">
        <f t="shared" si="172"/>
        <v>550</v>
      </c>
      <c r="AG2237" s="17" t="str">
        <f t="shared" si="173"/>
        <v>1 anos 6 meses 3 dias</v>
      </c>
    </row>
    <row r="2238" spans="1:33" ht="11.25" customHeight="1" x14ac:dyDescent="0.2">
      <c r="A2238" s="8" t="s">
        <v>9</v>
      </c>
      <c r="B2238" s="8" t="s">
        <v>13</v>
      </c>
      <c r="C2238" s="22" t="s">
        <v>21</v>
      </c>
      <c r="D2238" s="35">
        <v>2025</v>
      </c>
      <c r="E2238" s="12" t="s">
        <v>157</v>
      </c>
      <c r="F2238" s="8" t="s">
        <v>158</v>
      </c>
      <c r="G2238" s="14" t="s">
        <v>17417</v>
      </c>
      <c r="H2238" s="8" t="s">
        <v>17418</v>
      </c>
      <c r="I2238" s="14" t="s">
        <v>16923</v>
      </c>
      <c r="J2238" s="14" t="s">
        <v>10</v>
      </c>
      <c r="K2238" s="14" t="s">
        <v>29</v>
      </c>
      <c r="L2238" s="15" t="s">
        <v>30</v>
      </c>
      <c r="M2238" s="7" t="s">
        <v>16153</v>
      </c>
      <c r="N2238" s="15" t="s">
        <v>17321</v>
      </c>
      <c r="O2238" s="15" t="s">
        <v>14617</v>
      </c>
      <c r="P2238" s="15" t="s">
        <v>2518</v>
      </c>
      <c r="Q2238" s="15" t="s">
        <v>2521</v>
      </c>
      <c r="R2238" s="20">
        <v>37113</v>
      </c>
      <c r="S2238" s="20" t="s">
        <v>17243</v>
      </c>
      <c r="T2238" s="20">
        <v>46174</v>
      </c>
      <c r="U2238" s="20"/>
      <c r="V2238" s="20"/>
      <c r="W2238" s="20"/>
      <c r="X2238" s="17"/>
      <c r="Y2238" s="17"/>
      <c r="Z2238" s="20"/>
      <c r="AA2238" s="21">
        <f t="shared" ca="1" si="170"/>
        <v>24</v>
      </c>
      <c r="AB2238" s="20" t="s">
        <v>7877</v>
      </c>
      <c r="AC2238" s="35" t="str">
        <f t="shared" si="174"/>
        <v>0 anos 11 meses 30 dias</v>
      </c>
      <c r="AD2238" s="35" t="str">
        <f ca="1">IF(AND(V2238="",T2238&lt;TODAY()),"Contrato Encerrado",IF(AND(V2238="",T2238&gt;TODAY()),DATEDIF(TODAY(),T2238,"Y")&amp;" anos"&amp;" "&amp;DATEDIF(TODAY(),T2238,"YM")&amp;" meses"&amp;" "&amp;DATEDIF(TODAY(),T2238,"MD")&amp;" dias",IF(AND(X2238="",V2238&lt;TODAY()),"Contrato Encerrado",IF(AND(X2238="",V2238&gt;TODAY()),DATEDIF(TODAY(),V2238,"Y")&amp;" anos"&amp;" "&amp;DATEDIF(TODAY(),V2238,"YM")&amp;" meses"&amp;" "&amp;DATEDIF(TODAY(),V2238,"MD")&amp;" dias",IF(AND(Z2238="",X2238&lt;TODAY()),"Contrato Encerrado",IF(AND(Z2238="",X2238&gt;TODAY()),DATEDIF(TODAY(),X2238,"Y")&amp;" anos"&amp;" "&amp;DATEDIF(TODAY(),X2238,"YM")&amp;" meses"&amp;" "&amp;DATEDIF(TODAY(),X2238,"MD")&amp;" dias",IF(AND(Z2238&lt;&gt;””,Z2238&lt;TODAY()),"Contrato Encerrado",IF(AND(Z2238&lt;&gt;"",Z2238&gt;TODAY()),DATEDIF(TODAY(),Z2238,"Y")&amp;" anos"&amp;" "&amp;DATEDIF(TODAY(),Z2238,"YM")&amp;" meses"&amp;" "&amp;DATEDIF(TODAY(),Z2238,"MD")&amp;" dias"))))))))</f>
        <v>0 anos 7 meses 25 dias</v>
      </c>
      <c r="AE2238" s="35">
        <f t="shared" si="171"/>
        <v>364</v>
      </c>
      <c r="AF2238" s="35">
        <f t="shared" si="172"/>
        <v>366</v>
      </c>
      <c r="AG2238" s="17" t="str">
        <f t="shared" si="173"/>
        <v>0 anos 11 meses 31 dias</v>
      </c>
    </row>
    <row r="2239" spans="1:33" ht="11.25" customHeight="1" x14ac:dyDescent="0.2">
      <c r="A2239" s="8" t="s">
        <v>9</v>
      </c>
      <c r="B2239" s="8" t="s">
        <v>13</v>
      </c>
      <c r="C2239" s="22" t="s">
        <v>16</v>
      </c>
      <c r="D2239" s="37">
        <v>2025</v>
      </c>
      <c r="E2239" s="12" t="s">
        <v>307</v>
      </c>
      <c r="F2239" s="8" t="s">
        <v>308</v>
      </c>
      <c r="G2239" s="9" t="s">
        <v>16306</v>
      </c>
      <c r="H2239" s="8" t="s">
        <v>16307</v>
      </c>
      <c r="I2239" s="14" t="s">
        <v>16308</v>
      </c>
      <c r="J2239" s="14" t="s">
        <v>10</v>
      </c>
      <c r="K2239" s="14" t="s">
        <v>29</v>
      </c>
      <c r="L2239" s="15" t="s">
        <v>81</v>
      </c>
      <c r="M2239" s="7" t="s">
        <v>82</v>
      </c>
      <c r="N2239" s="15" t="s">
        <v>4113</v>
      </c>
      <c r="O2239" s="15" t="s">
        <v>9231</v>
      </c>
      <c r="P2239" s="15" t="s">
        <v>2518</v>
      </c>
      <c r="Q2239" s="15" t="s">
        <v>2523</v>
      </c>
      <c r="R2239" s="20">
        <v>39675</v>
      </c>
      <c r="S2239" s="20">
        <v>45748</v>
      </c>
      <c r="T2239" s="20">
        <v>46112</v>
      </c>
      <c r="U2239" s="20"/>
      <c r="V2239" s="20"/>
      <c r="W2239" s="20"/>
      <c r="X2239" s="17"/>
      <c r="Y2239" s="17"/>
      <c r="Z2239" s="20"/>
      <c r="AA2239" s="21">
        <f t="shared" ref="AA2239:AA2302" ca="1" si="175">DATEDIF(R2239,TODAY(),"Y")</f>
        <v>17</v>
      </c>
      <c r="AB2239" s="20" t="s">
        <v>7877</v>
      </c>
      <c r="AC2239" s="35" t="str">
        <f t="shared" si="174"/>
        <v>0 anos 11 meses 30 dias</v>
      </c>
      <c r="AD2239" s="35" t="str">
        <f ca="1">IF(AND(V2239="",T2239&lt;TODAY()),"Contrato Encerrado",IF(AND(V2239="",T2239&gt;TODAY()),DATEDIF(TODAY(),T2239,"Y")&amp;" anos"&amp;" "&amp;DATEDIF(TODAY(),T2239,"YM")&amp;" meses"&amp;" "&amp;DATEDIF(TODAY(),T2239,"MD")&amp;" dias",IF(AND(X2239="",V2239&lt;TODAY()),"Contrato Encerrado",IF(AND(X2239="",V2239&gt;TODAY()),DATEDIF(TODAY(),V2239,"Y")&amp;" anos"&amp;" "&amp;DATEDIF(TODAY(),V2239,"YM")&amp;" meses"&amp;" "&amp;DATEDIF(TODAY(),V2239,"MD")&amp;" dias",IF(AND(Z2239="",X2239&lt;TODAY()),"Contrato Encerrado",IF(AND(Z2239="",X2239&gt;TODAY()),DATEDIF(TODAY(),X2239,"Y")&amp;" anos"&amp;" "&amp;DATEDIF(TODAY(),X2239,"YM")&amp;" meses"&amp;" "&amp;DATEDIF(TODAY(),X2239,"MD")&amp;" dias",IF(AND(Z2239&lt;&gt;””,Z2239&lt;TODAY()),"Contrato Encerrado",IF(AND(Z2239&lt;&gt;"",Z2239&gt;TODAY()),DATEDIF(TODAY(),Z2239,"Y")&amp;" anos"&amp;" "&amp;DATEDIF(TODAY(),Z2239,"YM")&amp;" meses"&amp;" "&amp;DATEDIF(TODAY(),Z2239,"MD")&amp;" dias"))))))))</f>
        <v>0 anos 5 meses 24 dias</v>
      </c>
      <c r="AE2239" s="35">
        <f t="shared" ref="AE2239:AE2302" si="176">SUM((T2239-S2239)+(V2239-U2239)+(X2239-W2239)+(Z2239-Y2239))</f>
        <v>364</v>
      </c>
      <c r="AF2239" s="35">
        <f t="shared" ref="AF2239:AF2302" si="177">730-AE2239</f>
        <v>366</v>
      </c>
      <c r="AG2239" s="17" t="str">
        <f t="shared" ref="AG2239:AG2302" si="178">IF(AF2239&gt;0,DATEDIF(0,AF2239,"Y")&amp; " anos"&amp; " "&amp;DATEDIF(0,AF2239,"YM")&amp; " meses"&amp; " "&amp;DATEDIF(0,AF2239,"MD")&amp; " dias","ESTÁGIO COMPLETOU 2 ANOS")</f>
        <v>0 anos 11 meses 31 dias</v>
      </c>
    </row>
    <row r="2240" spans="1:33" ht="11.25" customHeight="1" x14ac:dyDescent="0.2">
      <c r="A2240" s="8" t="s">
        <v>9</v>
      </c>
      <c r="B2240" s="8" t="s">
        <v>13</v>
      </c>
      <c r="C2240" s="22" t="s">
        <v>14</v>
      </c>
      <c r="D2240" s="37">
        <v>2024</v>
      </c>
      <c r="E2240" s="12" t="s">
        <v>307</v>
      </c>
      <c r="F2240" s="8" t="s">
        <v>308</v>
      </c>
      <c r="G2240" s="77" t="s">
        <v>11355</v>
      </c>
      <c r="H2240" s="78" t="s">
        <v>11356</v>
      </c>
      <c r="I2240" s="14" t="s">
        <v>11357</v>
      </c>
      <c r="J2240" s="14" t="s">
        <v>10</v>
      </c>
      <c r="K2240" s="14" t="s">
        <v>29</v>
      </c>
      <c r="L2240" s="15" t="s">
        <v>81</v>
      </c>
      <c r="M2240" s="7" t="s">
        <v>82</v>
      </c>
      <c r="N2240" s="15" t="s">
        <v>4113</v>
      </c>
      <c r="O2240" s="15" t="s">
        <v>11358</v>
      </c>
      <c r="P2240" s="15" t="s">
        <v>2518</v>
      </c>
      <c r="Q2240" s="15" t="s">
        <v>2523</v>
      </c>
      <c r="R2240" s="20">
        <v>39277</v>
      </c>
      <c r="S2240" s="20">
        <v>45321</v>
      </c>
      <c r="T2240" s="20">
        <v>46021</v>
      </c>
      <c r="U2240" s="20"/>
      <c r="V2240" s="20"/>
      <c r="W2240" s="20"/>
      <c r="X2240" s="17"/>
      <c r="Y2240" s="17"/>
      <c r="Z2240" s="20"/>
      <c r="AA2240" s="18">
        <f t="shared" ca="1" si="175"/>
        <v>18</v>
      </c>
      <c r="AB2240" s="15" t="s">
        <v>7877</v>
      </c>
      <c r="AC2240" s="35" t="str">
        <f t="shared" si="174"/>
        <v>1 anos 11 meses 0 dias</v>
      </c>
      <c r="AD2240" s="35" t="str">
        <f ca="1">IF(AND(V2240="",T2240&lt;TODAY()),"Contrato Encerrado",IF(AND(V2240="",T2240&gt;TODAY()),DATEDIF(TODAY(),T2240,"Y")&amp;" anos"&amp;" "&amp;DATEDIF(TODAY(),T2240,"YM")&amp;" meses"&amp;" "&amp;DATEDIF(TODAY(),T2240,"MD")&amp;" dias",IF(AND(X2240="",V2240&lt;TODAY()),"Contrato Encerrado",IF(AND(X2240="",V2240&gt;TODAY()),DATEDIF(TODAY(),V2240,"Y")&amp;" anos"&amp;" "&amp;DATEDIF(TODAY(),V2240,"YM")&amp;" meses"&amp;" "&amp;DATEDIF(TODAY(),V2240,"MD")&amp;" dias",IF(AND(Z2240="",X2240&lt;TODAY()),"Contrato Encerrado",IF(AND(Z2240="",X2240&gt;TODAY()),DATEDIF(TODAY(),X2240,"Y")&amp;" anos"&amp;" "&amp;DATEDIF(TODAY(),X2240,"YM")&amp;" meses"&amp;" "&amp;DATEDIF(TODAY(),X2240,"MD")&amp;" dias",IF(AND(Z2240&lt;&gt;””,Z2240&lt;TODAY()),"Contrato Encerrado",IF(AND(Z2240&lt;&gt;"",Z2240&gt;TODAY()),DATEDIF(TODAY(),Z2240,"Y")&amp;" anos"&amp;" "&amp;DATEDIF(TODAY(),Z2240,"YM")&amp;" meses"&amp;" "&amp;DATEDIF(TODAY(),Z2240,"MD")&amp;" dias"))))))))</f>
        <v>0 anos 2 meses 23 dias</v>
      </c>
      <c r="AE2240" s="35">
        <f t="shared" si="176"/>
        <v>700</v>
      </c>
      <c r="AF2240" s="35">
        <f t="shared" si="177"/>
        <v>30</v>
      </c>
      <c r="AG2240" s="17" t="str">
        <f t="shared" si="178"/>
        <v>0 anos 0 meses 30 dias</v>
      </c>
    </row>
    <row r="2241" spans="1:33" ht="11.25" customHeight="1" x14ac:dyDescent="0.2">
      <c r="A2241" s="8" t="s">
        <v>9</v>
      </c>
      <c r="B2241" s="8" t="s">
        <v>13</v>
      </c>
      <c r="C2241" s="22" t="s">
        <v>22</v>
      </c>
      <c r="D2241" s="35">
        <v>2025</v>
      </c>
      <c r="E2241" s="12" t="s">
        <v>795</v>
      </c>
      <c r="F2241" s="8" t="s">
        <v>796</v>
      </c>
      <c r="G2241" s="14" t="s">
        <v>18012</v>
      </c>
      <c r="H2241" s="8" t="s">
        <v>18013</v>
      </c>
      <c r="I2241" s="14" t="s">
        <v>18014</v>
      </c>
      <c r="J2241" s="14" t="s">
        <v>10</v>
      </c>
      <c r="K2241" s="14" t="s">
        <v>29</v>
      </c>
      <c r="L2241" s="15" t="s">
        <v>30</v>
      </c>
      <c r="M2241" s="7" t="s">
        <v>16153</v>
      </c>
      <c r="N2241" s="15" t="s">
        <v>18015</v>
      </c>
      <c r="O2241" s="15" t="s">
        <v>13956</v>
      </c>
      <c r="P2241" s="15" t="s">
        <v>2518</v>
      </c>
      <c r="Q2241" s="15" t="s">
        <v>2523</v>
      </c>
      <c r="R2241" s="20">
        <v>37570</v>
      </c>
      <c r="S2241" s="20">
        <v>45901</v>
      </c>
      <c r="T2241" s="20">
        <v>46265</v>
      </c>
      <c r="U2241" s="21"/>
      <c r="V2241" s="15"/>
      <c r="W2241" s="35"/>
      <c r="X2241" s="17"/>
      <c r="Y2241" s="17"/>
      <c r="Z2241" s="183"/>
      <c r="AA2241" s="21">
        <f t="shared" ca="1" si="175"/>
        <v>22</v>
      </c>
      <c r="AB2241" s="35" t="s">
        <v>7877</v>
      </c>
      <c r="AC2241" s="35" t="str">
        <f t="shared" si="174"/>
        <v>0 anos 11 meses 30 dias</v>
      </c>
      <c r="AD2241" s="35" t="str">
        <f ca="1">IF(AND(V2241="",T2241&lt;TODAY()),"Contrato Encerrado",IF(AND(V2241="",T2241&gt;TODAY()),DATEDIF(TODAY(),T2241,"Y")&amp;" anos"&amp;" "&amp;DATEDIF(TODAY(),T2241,"YM")&amp;" meses"&amp;" "&amp;DATEDIF(TODAY(),T2241,"MD")&amp;" dias",IF(AND(X2241="",V2241&lt;TODAY()),"Contrato Encerrado",IF(AND(X2241="",V2241&gt;TODAY()),DATEDIF(TODAY(),V2241,"Y")&amp;" anos"&amp;" "&amp;DATEDIF(TODAY(),V2241,"YM")&amp;" meses"&amp;" "&amp;DATEDIF(TODAY(),V2241,"MD")&amp;" dias",IF(AND(Z2241="",X2241&lt;TODAY()),"Contrato Encerrado",IF(AND(Z2241="",X2241&gt;TODAY()),DATEDIF(TODAY(),X2241,"Y")&amp;" anos"&amp;" "&amp;DATEDIF(TODAY(),X2241,"YM")&amp;" meses"&amp;" "&amp;DATEDIF(TODAY(),X2241,"MD")&amp;" dias",IF(AND(Z2241&lt;&gt;””,Z2241&lt;TODAY()),"Contrato Encerrado",IF(AND(Z2241&lt;&gt;"",Z2241&gt;TODAY()),DATEDIF(TODAY(),Z2241,"Y")&amp;" anos"&amp;" "&amp;DATEDIF(TODAY(),Z2241,"YM")&amp;" meses"&amp;" "&amp;DATEDIF(TODAY(),Z2241,"MD")&amp;" dias"))))))))</f>
        <v>0 anos 10 meses 24 dias</v>
      </c>
      <c r="AE2241" s="35">
        <f t="shared" si="176"/>
        <v>364</v>
      </c>
      <c r="AF2241" s="35">
        <f t="shared" si="177"/>
        <v>366</v>
      </c>
      <c r="AG2241" s="17" t="str">
        <f t="shared" si="178"/>
        <v>0 anos 11 meses 31 dias</v>
      </c>
    </row>
    <row r="2242" spans="1:33" ht="11.25" customHeight="1" x14ac:dyDescent="0.2">
      <c r="A2242" s="8" t="s">
        <v>9</v>
      </c>
      <c r="B2242" s="8" t="s">
        <v>13</v>
      </c>
      <c r="C2242" s="22" t="s">
        <v>17</v>
      </c>
      <c r="D2242" s="37">
        <v>2025</v>
      </c>
      <c r="E2242" s="12" t="s">
        <v>157</v>
      </c>
      <c r="F2242" s="8" t="s">
        <v>158</v>
      </c>
      <c r="G2242" s="9" t="s">
        <v>16641</v>
      </c>
      <c r="H2242" s="8" t="s">
        <v>16642</v>
      </c>
      <c r="I2242" s="14" t="s">
        <v>16643</v>
      </c>
      <c r="J2242" s="14" t="s">
        <v>10</v>
      </c>
      <c r="K2242" s="14" t="s">
        <v>29</v>
      </c>
      <c r="L2242" s="15" t="s">
        <v>81</v>
      </c>
      <c r="M2242" s="7" t="s">
        <v>82</v>
      </c>
      <c r="N2242" s="15" t="s">
        <v>4113</v>
      </c>
      <c r="O2242" s="15" t="s">
        <v>16644</v>
      </c>
      <c r="P2242" s="15" t="s">
        <v>2518</v>
      </c>
      <c r="Q2242" s="15" t="s">
        <v>4109</v>
      </c>
      <c r="R2242" s="20">
        <v>39573</v>
      </c>
      <c r="S2242" s="20">
        <v>45782</v>
      </c>
      <c r="T2242" s="20">
        <v>46146</v>
      </c>
      <c r="U2242" s="20"/>
      <c r="V2242" s="20"/>
      <c r="W2242" s="20"/>
      <c r="X2242" s="17"/>
      <c r="Y2242" s="17"/>
      <c r="Z2242" s="20"/>
      <c r="AA2242" s="18">
        <f t="shared" ca="1" si="175"/>
        <v>17</v>
      </c>
      <c r="AB2242" s="15" t="s">
        <v>7877</v>
      </c>
      <c r="AC2242" s="35" t="str">
        <f t="shared" ref="AC2242:AC2305" si="179">DATEDIF($S2242,$Z2242-($U2242-$T2242)-($W2242-$V2242)-($Y2242-$X2242),"Y")&amp; " anos"&amp; " "&amp;DATEDIF($S2242,$Z2242-($U2242-$T2242)-($W2242-$V2242)-($Y2242-$X2242),"YM")&amp; " meses"&amp; " "&amp;DATEDIF($S2242,$Z2242-($U2242-$T2242)-($W2242-$V2242)-($Y2242-$X2242),"MD")&amp; " dias"</f>
        <v>0 anos 11 meses 29 dias</v>
      </c>
      <c r="AD2242" s="35" t="str">
        <f ca="1">IF(AND(V2242="",T2242&lt;TODAY()),"Contrato Encerrado",IF(AND(V2242="",T2242&gt;TODAY()),DATEDIF(TODAY(),T2242,"Y")&amp;" anos"&amp;" "&amp;DATEDIF(TODAY(),T2242,"YM")&amp;" meses"&amp;" "&amp;DATEDIF(TODAY(),T2242,"MD")&amp;" dias",IF(AND(X2242="",V2242&lt;TODAY()),"Contrato Encerrado",IF(AND(X2242="",V2242&gt;TODAY()),DATEDIF(TODAY(),V2242,"Y")&amp;" anos"&amp;" "&amp;DATEDIF(TODAY(),V2242,"YM")&amp;" meses"&amp;" "&amp;DATEDIF(TODAY(),V2242,"MD")&amp;" dias",IF(AND(Z2242="",X2242&lt;TODAY()),"Contrato Encerrado",IF(AND(Z2242="",X2242&gt;TODAY()),DATEDIF(TODAY(),X2242,"Y")&amp;" anos"&amp;" "&amp;DATEDIF(TODAY(),X2242,"YM")&amp;" meses"&amp;" "&amp;DATEDIF(TODAY(),X2242,"MD")&amp;" dias",IF(AND(Z2242&lt;&gt;””,Z2242&lt;TODAY()),"Contrato Encerrado",IF(AND(Z2242&lt;&gt;"",Z2242&gt;TODAY()),DATEDIF(TODAY(),Z2242,"Y")&amp;" anos"&amp;" "&amp;DATEDIF(TODAY(),Z2242,"YM")&amp;" meses"&amp;" "&amp;DATEDIF(TODAY(),Z2242,"MD")&amp;" dias"))))))))</f>
        <v>0 anos 6 meses 27 dias</v>
      </c>
      <c r="AE2242" s="35">
        <f t="shared" si="176"/>
        <v>364</v>
      </c>
      <c r="AF2242" s="35">
        <f t="shared" si="177"/>
        <v>366</v>
      </c>
      <c r="AG2242" s="17" t="str">
        <f t="shared" si="178"/>
        <v>0 anos 11 meses 31 dias</v>
      </c>
    </row>
    <row r="2243" spans="1:33" ht="11.25" customHeight="1" x14ac:dyDescent="0.2">
      <c r="A2243" s="8" t="s">
        <v>9</v>
      </c>
      <c r="B2243" s="8" t="s">
        <v>13</v>
      </c>
      <c r="C2243" s="22" t="s">
        <v>21</v>
      </c>
      <c r="D2243" s="35">
        <v>2025</v>
      </c>
      <c r="E2243" s="12" t="s">
        <v>157</v>
      </c>
      <c r="F2243" s="8" t="s">
        <v>158</v>
      </c>
      <c r="G2243" s="14" t="s">
        <v>17419</v>
      </c>
      <c r="H2243" s="8" t="s">
        <v>17420</v>
      </c>
      <c r="I2243" s="14" t="s">
        <v>16924</v>
      </c>
      <c r="J2243" s="14" t="s">
        <v>10</v>
      </c>
      <c r="K2243" s="14" t="s">
        <v>29</v>
      </c>
      <c r="L2243" s="15" t="s">
        <v>30</v>
      </c>
      <c r="M2243" s="7" t="s">
        <v>16153</v>
      </c>
      <c r="N2243" s="15" t="s">
        <v>6302</v>
      </c>
      <c r="O2243" s="15" t="s">
        <v>8732</v>
      </c>
      <c r="P2243" s="15" t="s">
        <v>2518</v>
      </c>
      <c r="Q2243" s="15" t="s">
        <v>2521</v>
      </c>
      <c r="R2243" s="20">
        <v>37826</v>
      </c>
      <c r="S2243" s="20" t="s">
        <v>17421</v>
      </c>
      <c r="T2243" s="20">
        <v>46245</v>
      </c>
      <c r="U2243" s="20"/>
      <c r="V2243" s="20"/>
      <c r="W2243" s="20"/>
      <c r="X2243" s="17"/>
      <c r="Y2243" s="17"/>
      <c r="Z2243" s="20"/>
      <c r="AA2243" s="21">
        <f t="shared" ca="1" si="175"/>
        <v>22</v>
      </c>
      <c r="AB2243" s="20" t="s">
        <v>7877</v>
      </c>
      <c r="AC2243" s="35" t="str">
        <f t="shared" si="179"/>
        <v>0 anos 11 meses 30 dias</v>
      </c>
      <c r="AD2243" s="35" t="str">
        <f ca="1">IF(AND(V2243="",T2243&lt;TODAY()),"Contrato Encerrado",IF(AND(V2243="",T2243&gt;TODAY()),DATEDIF(TODAY(),T2243,"Y")&amp;" anos"&amp;" "&amp;DATEDIF(TODAY(),T2243,"YM")&amp;" meses"&amp;" "&amp;DATEDIF(TODAY(),T2243,"MD")&amp;" dias",IF(AND(X2243="",V2243&lt;TODAY()),"Contrato Encerrado",IF(AND(X2243="",V2243&gt;TODAY()),DATEDIF(TODAY(),V2243,"Y")&amp;" anos"&amp;" "&amp;DATEDIF(TODAY(),V2243,"YM")&amp;" meses"&amp;" "&amp;DATEDIF(TODAY(),V2243,"MD")&amp;" dias",IF(AND(Z2243="",X2243&lt;TODAY()),"Contrato Encerrado",IF(AND(Z2243="",X2243&gt;TODAY()),DATEDIF(TODAY(),X2243,"Y")&amp;" anos"&amp;" "&amp;DATEDIF(TODAY(),X2243,"YM")&amp;" meses"&amp;" "&amp;DATEDIF(TODAY(),X2243,"MD")&amp;" dias",IF(AND(Z2243&lt;&gt;””,Z2243&lt;TODAY()),"Contrato Encerrado",IF(AND(Z2243&lt;&gt;"",Z2243&gt;TODAY()),DATEDIF(TODAY(),Z2243,"Y")&amp;" anos"&amp;" "&amp;DATEDIF(TODAY(),Z2243,"YM")&amp;" meses"&amp;" "&amp;DATEDIF(TODAY(),Z2243,"MD")&amp;" dias"))))))))</f>
        <v>0 anos 10 meses 4 dias</v>
      </c>
      <c r="AE2243" s="35">
        <f t="shared" si="176"/>
        <v>364</v>
      </c>
      <c r="AF2243" s="35">
        <f t="shared" si="177"/>
        <v>366</v>
      </c>
      <c r="AG2243" s="17" t="str">
        <f t="shared" si="178"/>
        <v>0 anos 11 meses 31 dias</v>
      </c>
    </row>
    <row r="2244" spans="1:33" ht="11.25" customHeight="1" x14ac:dyDescent="0.2">
      <c r="A2244" s="8" t="s">
        <v>9</v>
      </c>
      <c r="B2244" s="8" t="s">
        <v>13</v>
      </c>
      <c r="C2244" s="22" t="s">
        <v>11</v>
      </c>
      <c r="D2244" s="37">
        <v>2024</v>
      </c>
      <c r="E2244" s="12" t="s">
        <v>157</v>
      </c>
      <c r="F2244" s="8" t="s">
        <v>158</v>
      </c>
      <c r="G2244" s="77" t="s">
        <v>11359</v>
      </c>
      <c r="H2244" s="78" t="s">
        <v>11360</v>
      </c>
      <c r="I2244" s="14" t="s">
        <v>11361</v>
      </c>
      <c r="J2244" s="14" t="s">
        <v>1302</v>
      </c>
      <c r="K2244" s="14" t="s">
        <v>29</v>
      </c>
      <c r="L2244" s="15" t="s">
        <v>30</v>
      </c>
      <c r="M2244" s="7" t="s">
        <v>9427</v>
      </c>
      <c r="N2244" s="16" t="s">
        <v>2106</v>
      </c>
      <c r="O2244" s="15" t="s">
        <v>9474</v>
      </c>
      <c r="P2244" s="15" t="s">
        <v>2518</v>
      </c>
      <c r="Q2244" s="15" t="s">
        <v>2521</v>
      </c>
      <c r="R2244" s="20">
        <v>36436</v>
      </c>
      <c r="S2244" s="20">
        <v>45265</v>
      </c>
      <c r="T2244" s="20">
        <v>45808</v>
      </c>
      <c r="U2244" s="20"/>
      <c r="V2244" s="20"/>
      <c r="W2244" s="20"/>
      <c r="X2244" s="17"/>
      <c r="Y2244" s="17"/>
      <c r="Z2244" s="20"/>
      <c r="AA2244" s="18">
        <f t="shared" ca="1" si="175"/>
        <v>26</v>
      </c>
      <c r="AB2244" s="15" t="s">
        <v>7878</v>
      </c>
      <c r="AC2244" s="35" t="str">
        <f t="shared" si="179"/>
        <v>1 anos 5 meses 26 dias</v>
      </c>
      <c r="AD2244" s="35" t="str">
        <f ca="1">IF(AND(V2244="",T2244&lt;TODAY()),"Contrato Encerrado",IF(AND(V2244="",T2244&gt;TODAY()),DATEDIF(TODAY(),T2244,"Y")&amp;" anos"&amp;" "&amp;DATEDIF(TODAY(),T2244,"YM")&amp;" meses"&amp;" "&amp;DATEDIF(TODAY(),T2244,"MD")&amp;" dias",IF(AND(X2244="",V2244&lt;TODAY()),"Contrato Encerrado",IF(AND(X2244="",V2244&gt;TODAY()),DATEDIF(TODAY(),V2244,"Y")&amp;" anos"&amp;" "&amp;DATEDIF(TODAY(),V2244,"YM")&amp;" meses"&amp;" "&amp;DATEDIF(TODAY(),V2244,"MD")&amp;" dias",IF(AND(Z2244="",X2244&lt;TODAY()),"Contrato Encerrado",IF(AND(Z2244="",X2244&gt;TODAY()),DATEDIF(TODAY(),X2244,"Y")&amp;" anos"&amp;" "&amp;DATEDIF(TODAY(),X2244,"YM")&amp;" meses"&amp;" "&amp;DATEDIF(TODAY(),X2244,"MD")&amp;" dias",IF(AND(Z2244&lt;&gt;””,Z2244&lt;TODAY()),"Contrato Encerrado",IF(AND(Z2244&lt;&gt;"",Z2244&gt;TODAY()),DATEDIF(TODAY(),Z2244,"Y")&amp;" anos"&amp;" "&amp;DATEDIF(TODAY(),Z2244,"YM")&amp;" meses"&amp;" "&amp;DATEDIF(TODAY(),Z2244,"MD")&amp;" dias"))))))))</f>
        <v>Contrato Encerrado</v>
      </c>
      <c r="AE2244" s="35">
        <f t="shared" si="176"/>
        <v>543</v>
      </c>
      <c r="AF2244" s="35">
        <f t="shared" si="177"/>
        <v>187</v>
      </c>
      <c r="AG2244" s="17" t="str">
        <f t="shared" si="178"/>
        <v>0 anos 6 meses 5 dias</v>
      </c>
    </row>
    <row r="2245" spans="1:33" ht="11.25" customHeight="1" x14ac:dyDescent="0.2">
      <c r="A2245" s="8" t="s">
        <v>9</v>
      </c>
      <c r="B2245" s="8" t="s">
        <v>13</v>
      </c>
      <c r="C2245" s="22" t="s">
        <v>16</v>
      </c>
      <c r="D2245" s="37">
        <v>2024</v>
      </c>
      <c r="E2245" s="12" t="s">
        <v>157</v>
      </c>
      <c r="F2245" s="8" t="s">
        <v>158</v>
      </c>
      <c r="G2245" s="77" t="s">
        <v>12867</v>
      </c>
      <c r="H2245" s="78" t="s">
        <v>12868</v>
      </c>
      <c r="I2245" s="14" t="s">
        <v>12869</v>
      </c>
      <c r="J2245" s="14" t="s">
        <v>10</v>
      </c>
      <c r="K2245" s="14" t="s">
        <v>29</v>
      </c>
      <c r="L2245" s="15" t="s">
        <v>81</v>
      </c>
      <c r="M2245" s="7" t="s">
        <v>82</v>
      </c>
      <c r="N2245" s="15" t="s">
        <v>4113</v>
      </c>
      <c r="O2245" s="15" t="s">
        <v>12811</v>
      </c>
      <c r="P2245" s="15" t="s">
        <v>2518</v>
      </c>
      <c r="Q2245" s="15" t="s">
        <v>4109</v>
      </c>
      <c r="R2245" s="20">
        <v>39402</v>
      </c>
      <c r="S2245" s="20">
        <v>45362</v>
      </c>
      <c r="T2245" s="20">
        <v>46001</v>
      </c>
      <c r="U2245" s="20"/>
      <c r="V2245" s="20"/>
      <c r="W2245" s="20"/>
      <c r="X2245" s="17"/>
      <c r="Y2245" s="17"/>
      <c r="Z2245" s="20"/>
      <c r="AA2245" s="18">
        <f t="shared" ca="1" si="175"/>
        <v>17</v>
      </c>
      <c r="AB2245" s="20" t="s">
        <v>7877</v>
      </c>
      <c r="AC2245" s="35" t="str">
        <f t="shared" si="179"/>
        <v>1 anos 8 meses 29 dias</v>
      </c>
      <c r="AD2245" s="35" t="str">
        <f ca="1">IF(AND(V2245="",T2245&lt;TODAY()),"Contrato Encerrado",IF(AND(V2245="",T2245&gt;TODAY()),DATEDIF(TODAY(),T2245,"Y")&amp;" anos"&amp;" "&amp;DATEDIF(TODAY(),T2245,"YM")&amp;" meses"&amp;" "&amp;DATEDIF(TODAY(),T2245,"MD")&amp;" dias",IF(AND(X2245="",V2245&lt;TODAY()),"Contrato Encerrado",IF(AND(X2245="",V2245&gt;TODAY()),DATEDIF(TODAY(),V2245,"Y")&amp;" anos"&amp;" "&amp;DATEDIF(TODAY(),V2245,"YM")&amp;" meses"&amp;" "&amp;DATEDIF(TODAY(),V2245,"MD")&amp;" dias",IF(AND(Z2245="",X2245&lt;TODAY()),"Contrato Encerrado",IF(AND(Z2245="",X2245&gt;TODAY()),DATEDIF(TODAY(),X2245,"Y")&amp;" anos"&amp;" "&amp;DATEDIF(TODAY(),X2245,"YM")&amp;" meses"&amp;" "&amp;DATEDIF(TODAY(),X2245,"MD")&amp;" dias",IF(AND(Z2245&lt;&gt;””,Z2245&lt;TODAY()),"Contrato Encerrado",IF(AND(Z2245&lt;&gt;"",Z2245&gt;TODAY()),DATEDIF(TODAY(),Z2245,"Y")&amp;" anos"&amp;" "&amp;DATEDIF(TODAY(),Z2245,"YM")&amp;" meses"&amp;" "&amp;DATEDIF(TODAY(),Z2245,"MD")&amp;" dias"))))))))</f>
        <v>0 anos 2 meses 3 dias</v>
      </c>
      <c r="AE2245" s="35">
        <f t="shared" si="176"/>
        <v>639</v>
      </c>
      <c r="AF2245" s="35">
        <f t="shared" si="177"/>
        <v>91</v>
      </c>
      <c r="AG2245" s="17" t="str">
        <f t="shared" si="178"/>
        <v>0 anos 2 meses 31 dias</v>
      </c>
    </row>
    <row r="2246" spans="1:33" ht="11.25" customHeight="1" x14ac:dyDescent="0.2">
      <c r="A2246" s="8" t="s">
        <v>9</v>
      </c>
      <c r="B2246" s="8" t="s">
        <v>13</v>
      </c>
      <c r="C2246" s="22" t="s">
        <v>15</v>
      </c>
      <c r="D2246" s="37">
        <v>2023</v>
      </c>
      <c r="E2246" s="23" t="s">
        <v>79</v>
      </c>
      <c r="F2246" s="8" t="s">
        <v>80</v>
      </c>
      <c r="G2246" s="77" t="s">
        <v>6719</v>
      </c>
      <c r="H2246" s="78" t="s">
        <v>6720</v>
      </c>
      <c r="I2246" s="9" t="s">
        <v>6721</v>
      </c>
      <c r="J2246" s="14" t="s">
        <v>1302</v>
      </c>
      <c r="K2246" s="9" t="s">
        <v>29</v>
      </c>
      <c r="L2246" s="24" t="s">
        <v>30</v>
      </c>
      <c r="M2246" s="7" t="s">
        <v>9427</v>
      </c>
      <c r="N2246" s="16" t="s">
        <v>2106</v>
      </c>
      <c r="O2246" s="24"/>
      <c r="P2246" s="24" t="s">
        <v>2518</v>
      </c>
      <c r="Q2246" s="24" t="s">
        <v>2523</v>
      </c>
      <c r="R2246" s="17">
        <v>36655</v>
      </c>
      <c r="S2246" s="17">
        <v>44986</v>
      </c>
      <c r="T2246" s="31">
        <v>45274</v>
      </c>
      <c r="U2246" s="17"/>
      <c r="V2246" s="31"/>
      <c r="W2246" s="17"/>
      <c r="X2246" s="17"/>
      <c r="Y2246" s="17"/>
      <c r="Z2246" s="31"/>
      <c r="AA2246" s="18">
        <f t="shared" ca="1" si="175"/>
        <v>25</v>
      </c>
      <c r="AB2246" s="19" t="s">
        <v>7877</v>
      </c>
      <c r="AC2246" s="35" t="str">
        <f t="shared" si="179"/>
        <v>0 anos 9 meses 13 dias</v>
      </c>
      <c r="AD2246" s="35" t="str">
        <f ca="1">IF(AND(V2246="",T2246&lt;TODAY()),"Contrato Encerrado",IF(AND(V2246="",T2246&gt;TODAY()),DATEDIF(TODAY(),T2246,"Y")&amp;" anos"&amp;" "&amp;DATEDIF(TODAY(),T2246,"YM")&amp;" meses"&amp;" "&amp;DATEDIF(TODAY(),T2246,"MD")&amp;" dias",IF(AND(X2246="",V2246&lt;TODAY()),"Contrato Encerrado",IF(AND(X2246="",V2246&gt;TODAY()),DATEDIF(TODAY(),V2246,"Y")&amp;" anos"&amp;" "&amp;DATEDIF(TODAY(),V2246,"YM")&amp;" meses"&amp;" "&amp;DATEDIF(TODAY(),V2246,"MD")&amp;" dias",IF(AND(Z2246="",X2246&lt;TODAY()),"Contrato Encerrado",IF(AND(Z2246="",X2246&gt;TODAY()),DATEDIF(TODAY(),X2246,"Y")&amp;" anos"&amp;" "&amp;DATEDIF(TODAY(),X2246,"YM")&amp;" meses"&amp;" "&amp;DATEDIF(TODAY(),X2246,"MD")&amp;" dias",IF(AND(Z2246&lt;&gt;””,Z2246&lt;TODAY()),"Contrato Encerrado",IF(AND(Z2246&lt;&gt;"",Z2246&gt;TODAY()),DATEDIF(TODAY(),Z2246,"Y")&amp;" anos"&amp;" "&amp;DATEDIF(TODAY(),Z2246,"YM")&amp;" meses"&amp;" "&amp;DATEDIF(TODAY(),Z2246,"MD")&amp;" dias"))))))))</f>
        <v>Contrato Encerrado</v>
      </c>
      <c r="AE2246" s="35">
        <f t="shared" si="176"/>
        <v>288</v>
      </c>
      <c r="AF2246" s="35">
        <f t="shared" si="177"/>
        <v>442</v>
      </c>
      <c r="AG2246" s="17" t="str">
        <f t="shared" si="178"/>
        <v>1 anos 2 meses 17 dias</v>
      </c>
    </row>
    <row r="2247" spans="1:33" ht="11.25" customHeight="1" x14ac:dyDescent="0.2">
      <c r="A2247" s="8" t="s">
        <v>9</v>
      </c>
      <c r="B2247" s="8" t="s">
        <v>13</v>
      </c>
      <c r="C2247" s="22" t="s">
        <v>19</v>
      </c>
      <c r="D2247" s="37">
        <v>2024</v>
      </c>
      <c r="E2247" s="12" t="s">
        <v>157</v>
      </c>
      <c r="F2247" s="8" t="s">
        <v>158</v>
      </c>
      <c r="G2247" s="77" t="s">
        <v>13646</v>
      </c>
      <c r="H2247" s="78" t="s">
        <v>13647</v>
      </c>
      <c r="I2247" s="14" t="s">
        <v>13648</v>
      </c>
      <c r="J2247" s="14" t="s">
        <v>1302</v>
      </c>
      <c r="K2247" s="14" t="s">
        <v>29</v>
      </c>
      <c r="L2247" s="15" t="s">
        <v>30</v>
      </c>
      <c r="M2247" s="7" t="s">
        <v>9427</v>
      </c>
      <c r="N2247" s="15" t="s">
        <v>13349</v>
      </c>
      <c r="O2247" s="15" t="s">
        <v>9448</v>
      </c>
      <c r="P2247" s="15" t="s">
        <v>2518</v>
      </c>
      <c r="Q2247" s="15" t="s">
        <v>2521</v>
      </c>
      <c r="R2247" s="20">
        <v>37689</v>
      </c>
      <c r="S2247" s="20">
        <v>45432</v>
      </c>
      <c r="T2247" s="20">
        <v>45676</v>
      </c>
      <c r="U2247" s="20"/>
      <c r="V2247" s="20"/>
      <c r="W2247" s="20"/>
      <c r="X2247" s="17"/>
      <c r="Y2247" s="17"/>
      <c r="Z2247" s="20"/>
      <c r="AA2247" s="18">
        <f t="shared" ca="1" si="175"/>
        <v>22</v>
      </c>
      <c r="AB2247" s="15" t="s">
        <v>7877</v>
      </c>
      <c r="AC2247" s="35" t="str">
        <f t="shared" si="179"/>
        <v>0 anos 7 meses 30 dias</v>
      </c>
      <c r="AD2247" s="35" t="str">
        <f ca="1">IF(AND(V2247="",T2247&lt;TODAY()),"Contrato Encerrado",IF(AND(V2247="",T2247&gt;TODAY()),DATEDIF(TODAY(),T2247,"Y")&amp;" anos"&amp;" "&amp;DATEDIF(TODAY(),T2247,"YM")&amp;" meses"&amp;" "&amp;DATEDIF(TODAY(),T2247,"MD")&amp;" dias",IF(AND(X2247="",V2247&lt;TODAY()),"Contrato Encerrado",IF(AND(X2247="",V2247&gt;TODAY()),DATEDIF(TODAY(),V2247,"Y")&amp;" anos"&amp;" "&amp;DATEDIF(TODAY(),V2247,"YM")&amp;" meses"&amp;" "&amp;DATEDIF(TODAY(),V2247,"MD")&amp;" dias",IF(AND(Z2247="",X2247&lt;TODAY()),"Contrato Encerrado",IF(AND(Z2247="",X2247&gt;TODAY()),DATEDIF(TODAY(),X2247,"Y")&amp;" anos"&amp;" "&amp;DATEDIF(TODAY(),X2247,"YM")&amp;" meses"&amp;" "&amp;DATEDIF(TODAY(),X2247,"MD")&amp;" dias",IF(AND(Z2247&lt;&gt;””,Z2247&lt;TODAY()),"Contrato Encerrado",IF(AND(Z2247&lt;&gt;"",Z2247&gt;TODAY()),DATEDIF(TODAY(),Z2247,"Y")&amp;" anos"&amp;" "&amp;DATEDIF(TODAY(),Z2247,"YM")&amp;" meses"&amp;" "&amp;DATEDIF(TODAY(),Z2247,"MD")&amp;" dias"))))))))</f>
        <v>Contrato Encerrado</v>
      </c>
      <c r="AE2247" s="35">
        <f t="shared" si="176"/>
        <v>244</v>
      </c>
      <c r="AF2247" s="35">
        <f t="shared" si="177"/>
        <v>486</v>
      </c>
      <c r="AG2247" s="17" t="str">
        <f t="shared" si="178"/>
        <v>1 anos 3 meses 30 dias</v>
      </c>
    </row>
    <row r="2248" spans="1:33" ht="11.25" customHeight="1" x14ac:dyDescent="0.2">
      <c r="A2248" s="8" t="s">
        <v>9</v>
      </c>
      <c r="B2248" s="10" t="s">
        <v>13</v>
      </c>
      <c r="C2248" s="11" t="s">
        <v>25</v>
      </c>
      <c r="D2248" s="36">
        <v>2021</v>
      </c>
      <c r="E2248" s="12" t="s">
        <v>27</v>
      </c>
      <c r="F2248" s="8" t="s">
        <v>28</v>
      </c>
      <c r="G2248" s="77" t="s">
        <v>1929</v>
      </c>
      <c r="H2248" s="78" t="s">
        <v>1930</v>
      </c>
      <c r="I2248" s="14" t="s">
        <v>1931</v>
      </c>
      <c r="J2248" s="14" t="s">
        <v>14944</v>
      </c>
      <c r="K2248" s="14" t="s">
        <v>29</v>
      </c>
      <c r="L2248" s="15" t="s">
        <v>30</v>
      </c>
      <c r="M2248" s="7" t="s">
        <v>9427</v>
      </c>
      <c r="N2248" s="15" t="s">
        <v>2103</v>
      </c>
      <c r="O2248" s="26"/>
      <c r="P2248" s="26" t="s">
        <v>2517</v>
      </c>
      <c r="Q2248" s="26" t="s">
        <v>2522</v>
      </c>
      <c r="R2248" s="31">
        <v>35636</v>
      </c>
      <c r="S2248" s="31">
        <v>44531</v>
      </c>
      <c r="T2248" s="31">
        <v>44670</v>
      </c>
      <c r="U2248" s="31"/>
      <c r="V2248" s="31"/>
      <c r="W2248" s="31"/>
      <c r="X2248" s="17"/>
      <c r="Y2248" s="17"/>
      <c r="Z2248" s="31"/>
      <c r="AA2248" s="18">
        <f t="shared" ca="1" si="175"/>
        <v>28</v>
      </c>
      <c r="AB2248" s="19" t="s">
        <v>7877</v>
      </c>
      <c r="AC2248" s="35" t="str">
        <f t="shared" si="179"/>
        <v>0 anos 4 meses 18 dias</v>
      </c>
      <c r="AD2248" s="35" t="str">
        <f ca="1">IF(AND(V2248="",T2248&lt;TODAY()),"Contrato Encerrado",IF(AND(V2248="",T2248&gt;TODAY()),DATEDIF(TODAY(),T2248,"Y")&amp;" anos"&amp;" "&amp;DATEDIF(TODAY(),T2248,"YM")&amp;" meses"&amp;" "&amp;DATEDIF(TODAY(),T2248,"MD")&amp;" dias",IF(AND(X2248="",V2248&lt;TODAY()),"Contrato Encerrado",IF(AND(X2248="",V2248&gt;TODAY()),DATEDIF(TODAY(),V2248,"Y")&amp;" anos"&amp;" "&amp;DATEDIF(TODAY(),V2248,"YM")&amp;" meses"&amp;" "&amp;DATEDIF(TODAY(),V2248,"MD")&amp;" dias",IF(AND(Z2248="",X2248&lt;TODAY()),"Contrato Encerrado",IF(AND(Z2248="",X2248&gt;TODAY()),DATEDIF(TODAY(),X2248,"Y")&amp;" anos"&amp;" "&amp;DATEDIF(TODAY(),X2248,"YM")&amp;" meses"&amp;" "&amp;DATEDIF(TODAY(),X2248,"MD")&amp;" dias",IF(AND(Z2248&lt;&gt;””,Z2248&lt;TODAY()),"Contrato Encerrado",IF(AND(Z2248&lt;&gt;"",Z2248&gt;TODAY()),DATEDIF(TODAY(),Z2248,"Y")&amp;" anos"&amp;" "&amp;DATEDIF(TODAY(),Z2248,"YM")&amp;" meses"&amp;" "&amp;DATEDIF(TODAY(),Z2248,"MD")&amp;" dias"))))))))</f>
        <v>Contrato Encerrado</v>
      </c>
      <c r="AE2248" s="35">
        <f t="shared" si="176"/>
        <v>139</v>
      </c>
      <c r="AF2248" s="35">
        <f t="shared" si="177"/>
        <v>591</v>
      </c>
      <c r="AG2248" s="17" t="str">
        <f t="shared" si="178"/>
        <v>1 anos 7 meses 13 dias</v>
      </c>
    </row>
    <row r="2249" spans="1:33" ht="11.25" customHeight="1" x14ac:dyDescent="0.2">
      <c r="A2249" s="8" t="s">
        <v>9</v>
      </c>
      <c r="B2249" s="8" t="s">
        <v>13</v>
      </c>
      <c r="C2249" s="22" t="s">
        <v>11</v>
      </c>
      <c r="D2249" s="37">
        <v>2023</v>
      </c>
      <c r="E2249" s="23" t="s">
        <v>772</v>
      </c>
      <c r="F2249" s="8" t="s">
        <v>773</v>
      </c>
      <c r="G2249" s="77" t="s">
        <v>6722</v>
      </c>
      <c r="H2249" s="78" t="s">
        <v>6723</v>
      </c>
      <c r="I2249" s="9" t="s">
        <v>6724</v>
      </c>
      <c r="J2249" s="14" t="s">
        <v>1302</v>
      </c>
      <c r="K2249" s="9" t="s">
        <v>29</v>
      </c>
      <c r="L2249" s="24" t="s">
        <v>30</v>
      </c>
      <c r="M2249" s="7" t="s">
        <v>9427</v>
      </c>
      <c r="N2249" s="24" t="s">
        <v>6372</v>
      </c>
      <c r="O2249" s="24"/>
      <c r="P2249" s="24" t="s">
        <v>2518</v>
      </c>
      <c r="Q2249" s="24" t="s">
        <v>2523</v>
      </c>
      <c r="R2249" s="17">
        <v>37673</v>
      </c>
      <c r="S2249" s="17">
        <v>44921</v>
      </c>
      <c r="T2249" s="31">
        <v>45216</v>
      </c>
      <c r="U2249" s="17"/>
      <c r="V2249" s="31"/>
      <c r="W2249" s="17"/>
      <c r="X2249" s="17"/>
      <c r="Y2249" s="17"/>
      <c r="Z2249" s="31"/>
      <c r="AA2249" s="18">
        <f t="shared" ca="1" si="175"/>
        <v>22</v>
      </c>
      <c r="AB2249" s="19" t="s">
        <v>7877</v>
      </c>
      <c r="AC2249" s="35" t="str">
        <f t="shared" si="179"/>
        <v>0 anos 9 meses 21 dias</v>
      </c>
      <c r="AD2249" s="35" t="str">
        <f ca="1">IF(AND(V2249="",T2249&lt;TODAY()),"Contrato Encerrado",IF(AND(V2249="",T2249&gt;TODAY()),DATEDIF(TODAY(),T2249,"Y")&amp;" anos"&amp;" "&amp;DATEDIF(TODAY(),T2249,"YM")&amp;" meses"&amp;" "&amp;DATEDIF(TODAY(),T2249,"MD")&amp;" dias",IF(AND(X2249="",V2249&lt;TODAY()),"Contrato Encerrado",IF(AND(X2249="",V2249&gt;TODAY()),DATEDIF(TODAY(),V2249,"Y")&amp;" anos"&amp;" "&amp;DATEDIF(TODAY(),V2249,"YM")&amp;" meses"&amp;" "&amp;DATEDIF(TODAY(),V2249,"MD")&amp;" dias",IF(AND(Z2249="",X2249&lt;TODAY()),"Contrato Encerrado",IF(AND(Z2249="",X2249&gt;TODAY()),DATEDIF(TODAY(),X2249,"Y")&amp;" anos"&amp;" "&amp;DATEDIF(TODAY(),X2249,"YM")&amp;" meses"&amp;" "&amp;DATEDIF(TODAY(),X2249,"MD")&amp;" dias",IF(AND(Z2249&lt;&gt;””,Z2249&lt;TODAY()),"Contrato Encerrado",IF(AND(Z2249&lt;&gt;"",Z2249&gt;TODAY()),DATEDIF(TODAY(),Z2249,"Y")&amp;" anos"&amp;" "&amp;DATEDIF(TODAY(),Z2249,"YM")&amp;" meses"&amp;" "&amp;DATEDIF(TODAY(),Z2249,"MD")&amp;" dias"))))))))</f>
        <v>Contrato Encerrado</v>
      </c>
      <c r="AE2249" s="35">
        <f t="shared" si="176"/>
        <v>295</v>
      </c>
      <c r="AF2249" s="35">
        <f t="shared" si="177"/>
        <v>435</v>
      </c>
      <c r="AG2249" s="17" t="str">
        <f t="shared" si="178"/>
        <v>1 anos 2 meses 10 dias</v>
      </c>
    </row>
    <row r="2250" spans="1:33" ht="11.25" customHeight="1" x14ac:dyDescent="0.2">
      <c r="A2250" s="8" t="s">
        <v>9</v>
      </c>
      <c r="B2250" s="10" t="s">
        <v>13</v>
      </c>
      <c r="C2250" s="11" t="s">
        <v>24</v>
      </c>
      <c r="D2250" s="36">
        <v>2022</v>
      </c>
      <c r="E2250" s="12" t="s">
        <v>157</v>
      </c>
      <c r="F2250" s="8" t="s">
        <v>158</v>
      </c>
      <c r="G2250" s="77" t="s">
        <v>4757</v>
      </c>
      <c r="H2250" s="78" t="s">
        <v>4758</v>
      </c>
      <c r="I2250" s="14" t="s">
        <v>4759</v>
      </c>
      <c r="J2250" s="74" t="s">
        <v>14943</v>
      </c>
      <c r="K2250" s="14" t="s">
        <v>29</v>
      </c>
      <c r="L2250" s="15" t="s">
        <v>30</v>
      </c>
      <c r="M2250" s="7" t="s">
        <v>9427</v>
      </c>
      <c r="N2250" s="16" t="s">
        <v>4760</v>
      </c>
      <c r="O2250" s="16"/>
      <c r="P2250" s="16" t="s">
        <v>2518</v>
      </c>
      <c r="Q2250" s="16" t="s">
        <v>4109</v>
      </c>
      <c r="R2250" s="31">
        <v>37351</v>
      </c>
      <c r="S2250" s="31">
        <v>44881</v>
      </c>
      <c r="T2250" s="31">
        <v>45590</v>
      </c>
      <c r="U2250" s="31"/>
      <c r="V2250" s="31"/>
      <c r="W2250" s="31"/>
      <c r="X2250" s="17"/>
      <c r="Y2250" s="17"/>
      <c r="Z2250" s="31"/>
      <c r="AA2250" s="18">
        <f t="shared" ca="1" si="175"/>
        <v>23</v>
      </c>
      <c r="AB2250" s="19" t="s">
        <v>7877</v>
      </c>
      <c r="AC2250" s="35" t="str">
        <f t="shared" si="179"/>
        <v>1 anos 11 meses 9 dias</v>
      </c>
      <c r="AD2250" s="35" t="str">
        <f ca="1">IF(AND(V2250="",T2250&lt;TODAY()),"Contrato Encerrado",IF(AND(V2250="",T2250&gt;TODAY()),DATEDIF(TODAY(),T2250,"Y")&amp;" anos"&amp;" "&amp;DATEDIF(TODAY(),T2250,"YM")&amp;" meses"&amp;" "&amp;DATEDIF(TODAY(),T2250,"MD")&amp;" dias",IF(AND(X2250="",V2250&lt;TODAY()),"Contrato Encerrado",IF(AND(X2250="",V2250&gt;TODAY()),DATEDIF(TODAY(),V2250,"Y")&amp;" anos"&amp;" "&amp;DATEDIF(TODAY(),V2250,"YM")&amp;" meses"&amp;" "&amp;DATEDIF(TODAY(),V2250,"MD")&amp;" dias",IF(AND(Z2250="",X2250&lt;TODAY()),"Contrato Encerrado",IF(AND(Z2250="",X2250&gt;TODAY()),DATEDIF(TODAY(),X2250,"Y")&amp;" anos"&amp;" "&amp;DATEDIF(TODAY(),X2250,"YM")&amp;" meses"&amp;" "&amp;DATEDIF(TODAY(),X2250,"MD")&amp;" dias",IF(AND(Z2250&lt;&gt;””,Z2250&lt;TODAY()),"Contrato Encerrado",IF(AND(Z2250&lt;&gt;"",Z2250&gt;TODAY()),DATEDIF(TODAY(),Z2250,"Y")&amp;" anos"&amp;" "&amp;DATEDIF(TODAY(),Z2250,"YM")&amp;" meses"&amp;" "&amp;DATEDIF(TODAY(),Z2250,"MD")&amp;" dias"))))))))</f>
        <v>Contrato Encerrado</v>
      </c>
      <c r="AE2250" s="35">
        <f t="shared" si="176"/>
        <v>709</v>
      </c>
      <c r="AF2250" s="35">
        <f t="shared" si="177"/>
        <v>21</v>
      </c>
      <c r="AG2250" s="17" t="str">
        <f t="shared" si="178"/>
        <v>0 anos 0 meses 21 dias</v>
      </c>
    </row>
    <row r="2251" spans="1:33" ht="11.25" customHeight="1" x14ac:dyDescent="0.2">
      <c r="A2251" s="8" t="s">
        <v>9</v>
      </c>
      <c r="B2251" s="8" t="s">
        <v>13</v>
      </c>
      <c r="C2251" s="22" t="s">
        <v>15</v>
      </c>
      <c r="D2251" s="37">
        <v>2024</v>
      </c>
      <c r="E2251" s="23" t="s">
        <v>157</v>
      </c>
      <c r="F2251" s="8" t="s">
        <v>158</v>
      </c>
      <c r="G2251" s="77" t="s">
        <v>12222</v>
      </c>
      <c r="H2251" s="78" t="s">
        <v>12223</v>
      </c>
      <c r="I2251" s="9" t="s">
        <v>12224</v>
      </c>
      <c r="J2251" s="14" t="s">
        <v>1302</v>
      </c>
      <c r="K2251" s="9" t="s">
        <v>29</v>
      </c>
      <c r="L2251" s="24" t="s">
        <v>81</v>
      </c>
      <c r="M2251" s="7" t="s">
        <v>82</v>
      </c>
      <c r="N2251" s="24" t="s">
        <v>4113</v>
      </c>
      <c r="O2251" s="24" t="s">
        <v>7936</v>
      </c>
      <c r="P2251" s="24" t="s">
        <v>2518</v>
      </c>
      <c r="Q2251" s="24" t="s">
        <v>4109</v>
      </c>
      <c r="R2251" s="29">
        <v>39482</v>
      </c>
      <c r="S2251" s="29">
        <v>45336</v>
      </c>
      <c r="T2251" s="29">
        <v>45565</v>
      </c>
      <c r="U2251" s="20"/>
      <c r="V2251" s="20"/>
      <c r="W2251" s="29"/>
      <c r="X2251" s="17"/>
      <c r="Y2251" s="17"/>
      <c r="Z2251" s="20"/>
      <c r="AA2251" s="18">
        <f t="shared" ca="1" si="175"/>
        <v>17</v>
      </c>
      <c r="AB2251" s="24" t="s">
        <v>7877</v>
      </c>
      <c r="AC2251" s="35" t="str">
        <f t="shared" si="179"/>
        <v>0 anos 7 meses 16 dias</v>
      </c>
      <c r="AD2251" s="35" t="str">
        <f ca="1">IF(AND(V2251="",T2251&lt;TODAY()),"Contrato Encerrado",IF(AND(V2251="",T2251&gt;TODAY()),DATEDIF(TODAY(),T2251,"Y")&amp;" anos"&amp;" "&amp;DATEDIF(TODAY(),T2251,"YM")&amp;" meses"&amp;" "&amp;DATEDIF(TODAY(),T2251,"MD")&amp;" dias",IF(AND(X2251="",V2251&lt;TODAY()),"Contrato Encerrado",IF(AND(X2251="",V2251&gt;TODAY()),DATEDIF(TODAY(),V2251,"Y")&amp;" anos"&amp;" "&amp;DATEDIF(TODAY(),V2251,"YM")&amp;" meses"&amp;" "&amp;DATEDIF(TODAY(),V2251,"MD")&amp;" dias",IF(AND(Z2251="",X2251&lt;TODAY()),"Contrato Encerrado",IF(AND(Z2251="",X2251&gt;TODAY()),DATEDIF(TODAY(),X2251,"Y")&amp;" anos"&amp;" "&amp;DATEDIF(TODAY(),X2251,"YM")&amp;" meses"&amp;" "&amp;DATEDIF(TODAY(),X2251,"MD")&amp;" dias",IF(AND(Z2251&lt;&gt;””,Z2251&lt;TODAY()),"Contrato Encerrado",IF(AND(Z2251&lt;&gt;"",Z2251&gt;TODAY()),DATEDIF(TODAY(),Z2251,"Y")&amp;" anos"&amp;" "&amp;DATEDIF(TODAY(),Z2251,"YM")&amp;" meses"&amp;" "&amp;DATEDIF(TODAY(),Z2251,"MD")&amp;" dias"))))))))</f>
        <v>Contrato Encerrado</v>
      </c>
      <c r="AE2251" s="35">
        <f t="shared" si="176"/>
        <v>229</v>
      </c>
      <c r="AF2251" s="35">
        <f t="shared" si="177"/>
        <v>501</v>
      </c>
      <c r="AG2251" s="17" t="str">
        <f t="shared" si="178"/>
        <v>1 anos 4 meses 15 dias</v>
      </c>
    </row>
    <row r="2252" spans="1:33" ht="11.25" customHeight="1" x14ac:dyDescent="0.2">
      <c r="A2252" s="8" t="s">
        <v>9</v>
      </c>
      <c r="B2252" s="8" t="s">
        <v>13</v>
      </c>
      <c r="C2252" s="22" t="s">
        <v>16</v>
      </c>
      <c r="D2252" s="37">
        <v>2025</v>
      </c>
      <c r="E2252" s="12" t="s">
        <v>79</v>
      </c>
      <c r="F2252" s="8" t="s">
        <v>80</v>
      </c>
      <c r="G2252" s="9" t="s">
        <v>16309</v>
      </c>
      <c r="H2252" s="8" t="s">
        <v>16310</v>
      </c>
      <c r="I2252" s="14" t="s">
        <v>16311</v>
      </c>
      <c r="J2252" s="14" t="s">
        <v>10</v>
      </c>
      <c r="K2252" s="14" t="s">
        <v>29</v>
      </c>
      <c r="L2252" s="15" t="s">
        <v>81</v>
      </c>
      <c r="M2252" s="7" t="s">
        <v>82</v>
      </c>
      <c r="N2252" s="15" t="s">
        <v>4113</v>
      </c>
      <c r="O2252" s="15" t="s">
        <v>7936</v>
      </c>
      <c r="P2252" s="15" t="s">
        <v>2518</v>
      </c>
      <c r="Q2252" s="15" t="s">
        <v>2523</v>
      </c>
      <c r="R2252" s="20">
        <v>39709</v>
      </c>
      <c r="S2252" s="20">
        <v>45748</v>
      </c>
      <c r="T2252" s="20">
        <v>46112</v>
      </c>
      <c r="U2252" s="20"/>
      <c r="V2252" s="20"/>
      <c r="W2252" s="20"/>
      <c r="X2252" s="17"/>
      <c r="Y2252" s="17"/>
      <c r="Z2252" s="20"/>
      <c r="AA2252" s="21">
        <f t="shared" ca="1" si="175"/>
        <v>17</v>
      </c>
      <c r="AB2252" s="20" t="s">
        <v>7877</v>
      </c>
      <c r="AC2252" s="35" t="str">
        <f t="shared" si="179"/>
        <v>0 anos 11 meses 30 dias</v>
      </c>
      <c r="AD2252" s="35" t="str">
        <f ca="1">IF(AND(V2252="",T2252&lt;TODAY()),"Contrato Encerrado",IF(AND(V2252="",T2252&gt;TODAY()),DATEDIF(TODAY(),T2252,"Y")&amp;" anos"&amp;" "&amp;DATEDIF(TODAY(),T2252,"YM")&amp;" meses"&amp;" "&amp;DATEDIF(TODAY(),T2252,"MD")&amp;" dias",IF(AND(X2252="",V2252&lt;TODAY()),"Contrato Encerrado",IF(AND(X2252="",V2252&gt;TODAY()),DATEDIF(TODAY(),V2252,"Y")&amp;" anos"&amp;" "&amp;DATEDIF(TODAY(),V2252,"YM")&amp;" meses"&amp;" "&amp;DATEDIF(TODAY(),V2252,"MD")&amp;" dias",IF(AND(Z2252="",X2252&lt;TODAY()),"Contrato Encerrado",IF(AND(Z2252="",X2252&gt;TODAY()),DATEDIF(TODAY(),X2252,"Y")&amp;" anos"&amp;" "&amp;DATEDIF(TODAY(),X2252,"YM")&amp;" meses"&amp;" "&amp;DATEDIF(TODAY(),X2252,"MD")&amp;" dias",IF(AND(Z2252&lt;&gt;””,Z2252&lt;TODAY()),"Contrato Encerrado",IF(AND(Z2252&lt;&gt;"",Z2252&gt;TODAY()),DATEDIF(TODAY(),Z2252,"Y")&amp;" anos"&amp;" "&amp;DATEDIF(TODAY(),Z2252,"YM")&amp;" meses"&amp;" "&amp;DATEDIF(TODAY(),Z2252,"MD")&amp;" dias"))))))))</f>
        <v>0 anos 5 meses 24 dias</v>
      </c>
      <c r="AE2252" s="35">
        <f t="shared" si="176"/>
        <v>364</v>
      </c>
      <c r="AF2252" s="35">
        <f t="shared" si="177"/>
        <v>366</v>
      </c>
      <c r="AG2252" s="17" t="str">
        <f t="shared" si="178"/>
        <v>0 anos 11 meses 31 dias</v>
      </c>
    </row>
    <row r="2253" spans="1:33" ht="11.25" customHeight="1" x14ac:dyDescent="0.2">
      <c r="A2253" s="8" t="s">
        <v>9</v>
      </c>
      <c r="B2253" s="8" t="s">
        <v>13</v>
      </c>
      <c r="C2253" s="22" t="s">
        <v>17</v>
      </c>
      <c r="D2253" s="37">
        <v>2024</v>
      </c>
      <c r="E2253" s="12" t="s">
        <v>6024</v>
      </c>
      <c r="F2253" s="8" t="s">
        <v>6025</v>
      </c>
      <c r="G2253" s="77" t="s">
        <v>13304</v>
      </c>
      <c r="H2253" s="78" t="s">
        <v>13305</v>
      </c>
      <c r="I2253" s="14" t="s">
        <v>13306</v>
      </c>
      <c r="J2253" s="14" t="s">
        <v>14943</v>
      </c>
      <c r="K2253" s="14" t="s">
        <v>29</v>
      </c>
      <c r="L2253" s="15" t="s">
        <v>30</v>
      </c>
      <c r="M2253" s="7" t="s">
        <v>9427</v>
      </c>
      <c r="N2253" s="15" t="s">
        <v>2102</v>
      </c>
      <c r="O2253" s="15" t="s">
        <v>7895</v>
      </c>
      <c r="P2253" s="15" t="s">
        <v>2518</v>
      </c>
      <c r="Q2253" s="15" t="s">
        <v>4109</v>
      </c>
      <c r="R2253" s="30">
        <v>37371</v>
      </c>
      <c r="S2253" s="30">
        <v>45414</v>
      </c>
      <c r="T2253" s="20">
        <v>45778</v>
      </c>
      <c r="U2253" s="20"/>
      <c r="V2253" s="20"/>
      <c r="W2253" s="30"/>
      <c r="X2253" s="17"/>
      <c r="Y2253" s="17"/>
      <c r="Z2253" s="20"/>
      <c r="AA2253" s="18">
        <f t="shared" ca="1" si="175"/>
        <v>23</v>
      </c>
      <c r="AB2253" s="15" t="s">
        <v>7877</v>
      </c>
      <c r="AC2253" s="35" t="str">
        <f t="shared" si="179"/>
        <v>0 anos 11 meses 29 dias</v>
      </c>
      <c r="AD2253" s="35" t="str">
        <f ca="1">IF(AND(V2253="",T2253&lt;TODAY()),"Contrato Encerrado",IF(AND(V2253="",T2253&gt;TODAY()),DATEDIF(TODAY(),T2253,"Y")&amp;" anos"&amp;" "&amp;DATEDIF(TODAY(),T2253,"YM")&amp;" meses"&amp;" "&amp;DATEDIF(TODAY(),T2253,"MD")&amp;" dias",IF(AND(X2253="",V2253&lt;TODAY()),"Contrato Encerrado",IF(AND(X2253="",V2253&gt;TODAY()),DATEDIF(TODAY(),V2253,"Y")&amp;" anos"&amp;" "&amp;DATEDIF(TODAY(),V2253,"YM")&amp;" meses"&amp;" "&amp;DATEDIF(TODAY(),V2253,"MD")&amp;" dias",IF(AND(Z2253="",X2253&lt;TODAY()),"Contrato Encerrado",IF(AND(Z2253="",X2253&gt;TODAY()),DATEDIF(TODAY(),X2253,"Y")&amp;" anos"&amp;" "&amp;DATEDIF(TODAY(),X2253,"YM")&amp;" meses"&amp;" "&amp;DATEDIF(TODAY(),X2253,"MD")&amp;" dias",IF(AND(Z2253&lt;&gt;””,Z2253&lt;TODAY()),"Contrato Encerrado",IF(AND(Z2253&lt;&gt;"",Z2253&gt;TODAY()),DATEDIF(TODAY(),Z2253,"Y")&amp;" anos"&amp;" "&amp;DATEDIF(TODAY(),Z2253,"YM")&amp;" meses"&amp;" "&amp;DATEDIF(TODAY(),Z2253,"MD")&amp;" dias"))))))))</f>
        <v>Contrato Encerrado</v>
      </c>
      <c r="AE2253" s="35">
        <f t="shared" si="176"/>
        <v>364</v>
      </c>
      <c r="AF2253" s="35">
        <f t="shared" si="177"/>
        <v>366</v>
      </c>
      <c r="AG2253" s="17" t="str">
        <f t="shared" si="178"/>
        <v>0 anos 11 meses 31 dias</v>
      </c>
    </row>
    <row r="2254" spans="1:33" ht="11.25" customHeight="1" x14ac:dyDescent="0.2">
      <c r="A2254" s="8" t="s">
        <v>9</v>
      </c>
      <c r="B2254" s="8" t="s">
        <v>13</v>
      </c>
      <c r="C2254" s="22" t="s">
        <v>14</v>
      </c>
      <c r="D2254" s="37">
        <v>2024</v>
      </c>
      <c r="E2254" s="12" t="s">
        <v>157</v>
      </c>
      <c r="F2254" s="8" t="s">
        <v>158</v>
      </c>
      <c r="G2254" s="77" t="s">
        <v>11362</v>
      </c>
      <c r="H2254" s="78" t="s">
        <v>11363</v>
      </c>
      <c r="I2254" s="14" t="s">
        <v>11364</v>
      </c>
      <c r="J2254" s="14" t="s">
        <v>14943</v>
      </c>
      <c r="K2254" s="14" t="s">
        <v>29</v>
      </c>
      <c r="L2254" s="15" t="s">
        <v>81</v>
      </c>
      <c r="M2254" s="7" t="s">
        <v>82</v>
      </c>
      <c r="N2254" s="15" t="s">
        <v>4113</v>
      </c>
      <c r="O2254" s="15" t="s">
        <v>11365</v>
      </c>
      <c r="P2254" s="15" t="s">
        <v>2518</v>
      </c>
      <c r="Q2254" s="15" t="s">
        <v>4109</v>
      </c>
      <c r="R2254" s="20">
        <v>38644</v>
      </c>
      <c r="S2254" s="20">
        <v>45295</v>
      </c>
      <c r="T2254" s="20">
        <v>45660</v>
      </c>
      <c r="U2254" s="20"/>
      <c r="V2254" s="20"/>
      <c r="W2254" s="20"/>
      <c r="X2254" s="17"/>
      <c r="Y2254" s="17"/>
      <c r="Z2254" s="20"/>
      <c r="AA2254" s="18">
        <f t="shared" ca="1" si="175"/>
        <v>19</v>
      </c>
      <c r="AB2254" s="15" t="s">
        <v>7877</v>
      </c>
      <c r="AC2254" s="35" t="str">
        <f t="shared" si="179"/>
        <v>0 anos 11 meses 30 dias</v>
      </c>
      <c r="AD2254" s="35" t="str">
        <f ca="1">IF(AND(V2254="",T2254&lt;TODAY()),"Contrato Encerrado",IF(AND(V2254="",T2254&gt;TODAY()),DATEDIF(TODAY(),T2254,"Y")&amp;" anos"&amp;" "&amp;DATEDIF(TODAY(),T2254,"YM")&amp;" meses"&amp;" "&amp;DATEDIF(TODAY(),T2254,"MD")&amp;" dias",IF(AND(X2254="",V2254&lt;TODAY()),"Contrato Encerrado",IF(AND(X2254="",V2254&gt;TODAY()),DATEDIF(TODAY(),V2254,"Y")&amp;" anos"&amp;" "&amp;DATEDIF(TODAY(),V2254,"YM")&amp;" meses"&amp;" "&amp;DATEDIF(TODAY(),V2254,"MD")&amp;" dias",IF(AND(Z2254="",X2254&lt;TODAY()),"Contrato Encerrado",IF(AND(Z2254="",X2254&gt;TODAY()),DATEDIF(TODAY(),X2254,"Y")&amp;" anos"&amp;" "&amp;DATEDIF(TODAY(),X2254,"YM")&amp;" meses"&amp;" "&amp;DATEDIF(TODAY(),X2254,"MD")&amp;" dias",IF(AND(Z2254&lt;&gt;””,Z2254&lt;TODAY()),"Contrato Encerrado",IF(AND(Z2254&lt;&gt;"",Z2254&gt;TODAY()),DATEDIF(TODAY(),Z2254,"Y")&amp;" anos"&amp;" "&amp;DATEDIF(TODAY(),Z2254,"YM")&amp;" meses"&amp;" "&amp;DATEDIF(TODAY(),Z2254,"MD")&amp;" dias"))))))))</f>
        <v>Contrato Encerrado</v>
      </c>
      <c r="AE2254" s="35">
        <f t="shared" si="176"/>
        <v>365</v>
      </c>
      <c r="AF2254" s="35">
        <f t="shared" si="177"/>
        <v>365</v>
      </c>
      <c r="AG2254" s="17" t="str">
        <f t="shared" si="178"/>
        <v>0 anos 11 meses 30 dias</v>
      </c>
    </row>
    <row r="2255" spans="1:33" ht="11.25" customHeight="1" x14ac:dyDescent="0.2">
      <c r="A2255" s="8" t="s">
        <v>9</v>
      </c>
      <c r="B2255" s="8" t="s">
        <v>13</v>
      </c>
      <c r="C2255" s="22" t="s">
        <v>23</v>
      </c>
      <c r="D2255" s="37">
        <v>2024</v>
      </c>
      <c r="E2255" s="12" t="s">
        <v>157</v>
      </c>
      <c r="F2255" s="8" t="s">
        <v>158</v>
      </c>
      <c r="G2255" s="77" t="s">
        <v>14656</v>
      </c>
      <c r="H2255" s="78" t="s">
        <v>14657</v>
      </c>
      <c r="I2255" s="14" t="s">
        <v>14658</v>
      </c>
      <c r="J2255" s="14" t="s">
        <v>10</v>
      </c>
      <c r="K2255" s="14" t="s">
        <v>29</v>
      </c>
      <c r="L2255" s="15" t="s">
        <v>30</v>
      </c>
      <c r="M2255" s="7" t="s">
        <v>9427</v>
      </c>
      <c r="N2255" s="15" t="s">
        <v>6302</v>
      </c>
      <c r="O2255" s="15" t="s">
        <v>7884</v>
      </c>
      <c r="P2255" s="15" t="s">
        <v>2518</v>
      </c>
      <c r="Q2255" s="15" t="s">
        <v>2521</v>
      </c>
      <c r="R2255" s="20">
        <v>37902</v>
      </c>
      <c r="S2255" s="20">
        <v>45575</v>
      </c>
      <c r="T2255" s="20">
        <v>45939</v>
      </c>
      <c r="U2255" s="20"/>
      <c r="V2255" s="20"/>
      <c r="W2255" s="34"/>
      <c r="X2255" s="17"/>
      <c r="Y2255" s="17"/>
      <c r="Z2255" s="20"/>
      <c r="AA2255" s="18">
        <f t="shared" ca="1" si="175"/>
        <v>21</v>
      </c>
      <c r="AB2255" s="35" t="s">
        <v>7877</v>
      </c>
      <c r="AC2255" s="35" t="str">
        <f t="shared" si="179"/>
        <v>0 anos 11 meses 29 dias</v>
      </c>
      <c r="AD2255" s="35" t="str">
        <f ca="1">IF(AND(V2255="",T2255&lt;TODAY()),"Contrato Encerrado",IF(AND(V2255="",T2255&gt;TODAY()),DATEDIF(TODAY(),T2255,"Y")&amp;" anos"&amp;" "&amp;DATEDIF(TODAY(),T2255,"YM")&amp;" meses"&amp;" "&amp;DATEDIF(TODAY(),T2255,"MD")&amp;" dias",IF(AND(X2255="",V2255&lt;TODAY()),"Contrato Encerrado",IF(AND(X2255="",V2255&gt;TODAY()),DATEDIF(TODAY(),V2255,"Y")&amp;" anos"&amp;" "&amp;DATEDIF(TODAY(),V2255,"YM")&amp;" meses"&amp;" "&amp;DATEDIF(TODAY(),V2255,"MD")&amp;" dias",IF(AND(Z2255="",X2255&lt;TODAY()),"Contrato Encerrado",IF(AND(Z2255="",X2255&gt;TODAY()),DATEDIF(TODAY(),X2255,"Y")&amp;" anos"&amp;" "&amp;DATEDIF(TODAY(),X2255,"YM")&amp;" meses"&amp;" "&amp;DATEDIF(TODAY(),X2255,"MD")&amp;" dias",IF(AND(Z2255&lt;&gt;””,Z2255&lt;TODAY()),"Contrato Encerrado",IF(AND(Z2255&lt;&gt;"",Z2255&gt;TODAY()),DATEDIF(TODAY(),Z2255,"Y")&amp;" anos"&amp;" "&amp;DATEDIF(TODAY(),Z2255,"YM")&amp;" meses"&amp;" "&amp;DATEDIF(TODAY(),Z2255,"MD")&amp;" dias"))))))))</f>
        <v>0 anos 0 meses 2 dias</v>
      </c>
      <c r="AE2255" s="35">
        <f t="shared" si="176"/>
        <v>364</v>
      </c>
      <c r="AF2255" s="35">
        <f t="shared" si="177"/>
        <v>366</v>
      </c>
      <c r="AG2255" s="17" t="str">
        <f t="shared" si="178"/>
        <v>0 anos 11 meses 31 dias</v>
      </c>
    </row>
    <row r="2256" spans="1:33" ht="11.25" customHeight="1" x14ac:dyDescent="0.2">
      <c r="A2256" s="8" t="s">
        <v>9</v>
      </c>
      <c r="B2256" s="8" t="s">
        <v>13</v>
      </c>
      <c r="C2256" s="22" t="s">
        <v>11</v>
      </c>
      <c r="D2256" s="36">
        <v>2025</v>
      </c>
      <c r="E2256" s="12" t="s">
        <v>157</v>
      </c>
      <c r="F2256" s="8" t="s">
        <v>158</v>
      </c>
      <c r="G2256" s="77" t="s">
        <v>15313</v>
      </c>
      <c r="H2256" s="78" t="s">
        <v>15314</v>
      </c>
      <c r="I2256" s="14" t="s">
        <v>15315</v>
      </c>
      <c r="J2256" s="14" t="s">
        <v>10</v>
      </c>
      <c r="K2256" s="14" t="s">
        <v>29</v>
      </c>
      <c r="L2256" s="15" t="s">
        <v>81</v>
      </c>
      <c r="M2256" s="7" t="s">
        <v>82</v>
      </c>
      <c r="N2256" s="15" t="s">
        <v>4113</v>
      </c>
      <c r="O2256" s="15" t="s">
        <v>15316</v>
      </c>
      <c r="P2256" s="15" t="s">
        <v>2518</v>
      </c>
      <c r="Q2256" s="35" t="s">
        <v>4109</v>
      </c>
      <c r="R2256" s="20">
        <v>39789</v>
      </c>
      <c r="S2256" s="20">
        <v>45665</v>
      </c>
      <c r="T2256" s="20" t="s">
        <v>15306</v>
      </c>
      <c r="U2256" s="20"/>
      <c r="V2256" s="20"/>
      <c r="W2256" s="20"/>
      <c r="X2256" s="17"/>
      <c r="Y2256" s="17"/>
      <c r="Z2256" s="20"/>
      <c r="AA2256" s="18">
        <f t="shared" ca="1" si="175"/>
        <v>16</v>
      </c>
      <c r="AB2256" s="20" t="s">
        <v>7877</v>
      </c>
      <c r="AC2256" s="35" t="str">
        <f t="shared" si="179"/>
        <v>0 anos 11 meses 7 dias</v>
      </c>
      <c r="AD2256" s="35" t="str">
        <f ca="1">IF(AND(V2256="",T2256&lt;TODAY()),"Contrato Encerrado",IF(AND(V2256="",T2256&gt;TODAY()),DATEDIF(TODAY(),T2256,"Y")&amp;" anos"&amp;" "&amp;DATEDIF(TODAY(),T2256,"YM")&amp;" meses"&amp;" "&amp;DATEDIF(TODAY(),T2256,"MD")&amp;" dias",IF(AND(X2256="",V2256&lt;TODAY()),"Contrato Encerrado",IF(AND(X2256="",V2256&gt;TODAY()),DATEDIF(TODAY(),V2256,"Y")&amp;" anos"&amp;" "&amp;DATEDIF(TODAY(),V2256,"YM")&amp;" meses"&amp;" "&amp;DATEDIF(TODAY(),V2256,"MD")&amp;" dias",IF(AND(Z2256="",X2256&lt;TODAY()),"Contrato Encerrado",IF(AND(Z2256="",X2256&gt;TODAY()),DATEDIF(TODAY(),X2256,"Y")&amp;" anos"&amp;" "&amp;DATEDIF(TODAY(),X2256,"YM")&amp;" meses"&amp;" "&amp;DATEDIF(TODAY(),X2256,"MD")&amp;" dias",IF(AND(Z2256&lt;&gt;””,Z2256&lt;TODAY()),"Contrato Encerrado",IF(AND(Z2256&lt;&gt;"",Z2256&gt;TODAY()),DATEDIF(TODAY(),Z2256,"Y")&amp;" anos"&amp;" "&amp;DATEDIF(TODAY(),Z2256,"YM")&amp;" meses"&amp;" "&amp;DATEDIF(TODAY(),Z2256,"MD")&amp;" dias"))))))))</f>
        <v>0 anos 2 meses 8 dias</v>
      </c>
      <c r="AE2256" s="35">
        <f t="shared" si="176"/>
        <v>341</v>
      </c>
      <c r="AF2256" s="35">
        <f t="shared" si="177"/>
        <v>389</v>
      </c>
      <c r="AG2256" s="17" t="str">
        <f t="shared" si="178"/>
        <v>1 anos 0 meses 23 dias</v>
      </c>
    </row>
    <row r="2257" spans="1:33" ht="11.25" customHeight="1" x14ac:dyDescent="0.2">
      <c r="A2257" s="8" t="s">
        <v>9</v>
      </c>
      <c r="B2257" s="8" t="s">
        <v>13</v>
      </c>
      <c r="C2257" s="22" t="s">
        <v>15</v>
      </c>
      <c r="D2257" s="37">
        <v>2023</v>
      </c>
      <c r="E2257" s="23" t="s">
        <v>27</v>
      </c>
      <c r="F2257" s="8" t="s">
        <v>28</v>
      </c>
      <c r="G2257" s="77" t="s">
        <v>6725</v>
      </c>
      <c r="H2257" s="78" t="s">
        <v>6726</v>
      </c>
      <c r="I2257" s="9" t="s">
        <v>6727</v>
      </c>
      <c r="J2257" s="14" t="s">
        <v>14943</v>
      </c>
      <c r="K2257" s="9" t="s">
        <v>29</v>
      </c>
      <c r="L2257" s="24" t="s">
        <v>30</v>
      </c>
      <c r="M2257" s="7" t="s">
        <v>9427</v>
      </c>
      <c r="N2257" s="15" t="s">
        <v>2102</v>
      </c>
      <c r="O2257" s="24"/>
      <c r="P2257" s="24" t="s">
        <v>2518</v>
      </c>
      <c r="Q2257" s="24" t="s">
        <v>4109</v>
      </c>
      <c r="R2257" s="17">
        <v>37674</v>
      </c>
      <c r="S2257" s="17">
        <v>44986</v>
      </c>
      <c r="T2257" s="31">
        <v>45369</v>
      </c>
      <c r="U2257" s="17"/>
      <c r="V2257" s="31"/>
      <c r="W2257" s="17"/>
      <c r="X2257" s="17"/>
      <c r="Y2257" s="17"/>
      <c r="Z2257" s="31"/>
      <c r="AA2257" s="18">
        <f t="shared" ca="1" si="175"/>
        <v>22</v>
      </c>
      <c r="AB2257" s="19" t="s">
        <v>7877</v>
      </c>
      <c r="AC2257" s="35" t="str">
        <f t="shared" si="179"/>
        <v>1 anos 0 meses 17 dias</v>
      </c>
      <c r="AD2257" s="35" t="str">
        <f ca="1">IF(AND(V2257="",T2257&lt;TODAY()),"Contrato Encerrado",IF(AND(V2257="",T2257&gt;TODAY()),DATEDIF(TODAY(),T2257,"Y")&amp;" anos"&amp;" "&amp;DATEDIF(TODAY(),T2257,"YM")&amp;" meses"&amp;" "&amp;DATEDIF(TODAY(),T2257,"MD")&amp;" dias",IF(AND(X2257="",V2257&lt;TODAY()),"Contrato Encerrado",IF(AND(X2257="",V2257&gt;TODAY()),DATEDIF(TODAY(),V2257,"Y")&amp;" anos"&amp;" "&amp;DATEDIF(TODAY(),V2257,"YM")&amp;" meses"&amp;" "&amp;DATEDIF(TODAY(),V2257,"MD")&amp;" dias",IF(AND(Z2257="",X2257&lt;TODAY()),"Contrato Encerrado",IF(AND(Z2257="",X2257&gt;TODAY()),DATEDIF(TODAY(),X2257,"Y")&amp;" anos"&amp;" "&amp;DATEDIF(TODAY(),X2257,"YM")&amp;" meses"&amp;" "&amp;DATEDIF(TODAY(),X2257,"MD")&amp;" dias",IF(AND(Z2257&lt;&gt;””,Z2257&lt;TODAY()),"Contrato Encerrado",IF(AND(Z2257&lt;&gt;"",Z2257&gt;TODAY()),DATEDIF(TODAY(),Z2257,"Y")&amp;" anos"&amp;" "&amp;DATEDIF(TODAY(),Z2257,"YM")&amp;" meses"&amp;" "&amp;DATEDIF(TODAY(),Z2257,"MD")&amp;" dias"))))))))</f>
        <v>Contrato Encerrado</v>
      </c>
      <c r="AE2257" s="35">
        <f t="shared" si="176"/>
        <v>383</v>
      </c>
      <c r="AF2257" s="35">
        <f t="shared" si="177"/>
        <v>347</v>
      </c>
      <c r="AG2257" s="17" t="str">
        <f t="shared" si="178"/>
        <v>0 anos 11 meses 12 dias</v>
      </c>
    </row>
    <row r="2258" spans="1:33" ht="11.25" customHeight="1" x14ac:dyDescent="0.2">
      <c r="A2258" s="8" t="s">
        <v>9</v>
      </c>
      <c r="B2258" s="8" t="s">
        <v>13</v>
      </c>
      <c r="C2258" s="22" t="s">
        <v>15</v>
      </c>
      <c r="D2258" s="37">
        <v>2024</v>
      </c>
      <c r="E2258" s="23" t="s">
        <v>307</v>
      </c>
      <c r="F2258" s="8" t="s">
        <v>308</v>
      </c>
      <c r="G2258" s="77" t="s">
        <v>12225</v>
      </c>
      <c r="H2258" s="78" t="s">
        <v>12226</v>
      </c>
      <c r="I2258" s="9" t="s">
        <v>12227</v>
      </c>
      <c r="J2258" s="14" t="s">
        <v>14943</v>
      </c>
      <c r="K2258" s="9" t="s">
        <v>29</v>
      </c>
      <c r="L2258" s="24" t="s">
        <v>81</v>
      </c>
      <c r="M2258" s="7" t="s">
        <v>82</v>
      </c>
      <c r="N2258" s="24" t="s">
        <v>4113</v>
      </c>
      <c r="O2258" s="24" t="s">
        <v>8006</v>
      </c>
      <c r="P2258" s="24" t="s">
        <v>2518</v>
      </c>
      <c r="Q2258" s="24" t="s">
        <v>2523</v>
      </c>
      <c r="R2258" s="17">
        <v>38846</v>
      </c>
      <c r="S2258" s="17">
        <v>45366</v>
      </c>
      <c r="T2258" s="17">
        <v>45656</v>
      </c>
      <c r="U2258" s="20"/>
      <c r="V2258" s="20"/>
      <c r="W2258" s="17"/>
      <c r="X2258" s="17"/>
      <c r="Y2258" s="17"/>
      <c r="Z2258" s="20"/>
      <c r="AA2258" s="18">
        <f t="shared" ca="1" si="175"/>
        <v>19</v>
      </c>
      <c r="AB2258" s="17" t="s">
        <v>7877</v>
      </c>
      <c r="AC2258" s="35" t="str">
        <f t="shared" si="179"/>
        <v>0 anos 9 meses 15 dias</v>
      </c>
      <c r="AD2258" s="35" t="str">
        <f ca="1">IF(AND(V2258="",T2258&lt;TODAY()),"Contrato Encerrado",IF(AND(V2258="",T2258&gt;TODAY()),DATEDIF(TODAY(),T2258,"Y")&amp;" anos"&amp;" "&amp;DATEDIF(TODAY(),T2258,"YM")&amp;" meses"&amp;" "&amp;DATEDIF(TODAY(),T2258,"MD")&amp;" dias",IF(AND(X2258="",V2258&lt;TODAY()),"Contrato Encerrado",IF(AND(X2258="",V2258&gt;TODAY()),DATEDIF(TODAY(),V2258,"Y")&amp;" anos"&amp;" "&amp;DATEDIF(TODAY(),V2258,"YM")&amp;" meses"&amp;" "&amp;DATEDIF(TODAY(),V2258,"MD")&amp;" dias",IF(AND(Z2258="",X2258&lt;TODAY()),"Contrato Encerrado",IF(AND(Z2258="",X2258&gt;TODAY()),DATEDIF(TODAY(),X2258,"Y")&amp;" anos"&amp;" "&amp;DATEDIF(TODAY(),X2258,"YM")&amp;" meses"&amp;" "&amp;DATEDIF(TODAY(),X2258,"MD")&amp;" dias",IF(AND(Z2258&lt;&gt;””,Z2258&lt;TODAY()),"Contrato Encerrado",IF(AND(Z2258&lt;&gt;"",Z2258&gt;TODAY()),DATEDIF(TODAY(),Z2258,"Y")&amp;" anos"&amp;" "&amp;DATEDIF(TODAY(),Z2258,"YM")&amp;" meses"&amp;" "&amp;DATEDIF(TODAY(),Z2258,"MD")&amp;" dias"))))))))</f>
        <v>Contrato Encerrado</v>
      </c>
      <c r="AE2258" s="35">
        <f t="shared" si="176"/>
        <v>290</v>
      </c>
      <c r="AF2258" s="35">
        <f t="shared" si="177"/>
        <v>440</v>
      </c>
      <c r="AG2258" s="17" t="str">
        <f t="shared" si="178"/>
        <v>1 anos 2 meses 15 dias</v>
      </c>
    </row>
    <row r="2259" spans="1:33" ht="11.25" customHeight="1" x14ac:dyDescent="0.2">
      <c r="A2259" s="8" t="s">
        <v>9</v>
      </c>
      <c r="B2259" s="10" t="s">
        <v>13</v>
      </c>
      <c r="C2259" s="11" t="s">
        <v>22</v>
      </c>
      <c r="D2259" s="36">
        <v>2022</v>
      </c>
      <c r="E2259" s="12" t="s">
        <v>510</v>
      </c>
      <c r="F2259" s="8" t="s">
        <v>511</v>
      </c>
      <c r="G2259" s="77" t="s">
        <v>521</v>
      </c>
      <c r="H2259" s="78" t="s">
        <v>522</v>
      </c>
      <c r="I2259" s="14" t="s">
        <v>523</v>
      </c>
      <c r="J2259" s="14" t="s">
        <v>1302</v>
      </c>
      <c r="K2259" s="14" t="s">
        <v>29</v>
      </c>
      <c r="L2259" s="15" t="s">
        <v>30</v>
      </c>
      <c r="M2259" s="7" t="s">
        <v>9427</v>
      </c>
      <c r="N2259" s="16" t="s">
        <v>2117</v>
      </c>
      <c r="O2259" s="16"/>
      <c r="P2259" s="16" t="s">
        <v>2517</v>
      </c>
      <c r="Q2259" s="16" t="s">
        <v>2522</v>
      </c>
      <c r="R2259" s="31">
        <v>35935</v>
      </c>
      <c r="S2259" s="31">
        <v>44320</v>
      </c>
      <c r="T2259" s="31">
        <v>44889</v>
      </c>
      <c r="U2259" s="31"/>
      <c r="V2259" s="31"/>
      <c r="W2259" s="31"/>
      <c r="X2259" s="17"/>
      <c r="Y2259" s="17"/>
      <c r="Z2259" s="31"/>
      <c r="AA2259" s="18">
        <f t="shared" ca="1" si="175"/>
        <v>27</v>
      </c>
      <c r="AB2259" s="19" t="s">
        <v>7877</v>
      </c>
      <c r="AC2259" s="35" t="str">
        <f t="shared" si="179"/>
        <v>1 anos 6 meses 20 dias</v>
      </c>
      <c r="AD2259" s="35" t="str">
        <f ca="1">IF(AND(V2259="",T2259&lt;TODAY()),"Contrato Encerrado",IF(AND(V2259="",T2259&gt;TODAY()),DATEDIF(TODAY(),T2259,"Y")&amp;" anos"&amp;" "&amp;DATEDIF(TODAY(),T2259,"YM")&amp;" meses"&amp;" "&amp;DATEDIF(TODAY(),T2259,"MD")&amp;" dias",IF(AND(X2259="",V2259&lt;TODAY()),"Contrato Encerrado",IF(AND(X2259="",V2259&gt;TODAY()),DATEDIF(TODAY(),V2259,"Y")&amp;" anos"&amp;" "&amp;DATEDIF(TODAY(),V2259,"YM")&amp;" meses"&amp;" "&amp;DATEDIF(TODAY(),V2259,"MD")&amp;" dias",IF(AND(Z2259="",X2259&lt;TODAY()),"Contrato Encerrado",IF(AND(Z2259="",X2259&gt;TODAY()),DATEDIF(TODAY(),X2259,"Y")&amp;" anos"&amp;" "&amp;DATEDIF(TODAY(),X2259,"YM")&amp;" meses"&amp;" "&amp;DATEDIF(TODAY(),X2259,"MD")&amp;" dias",IF(AND(Z2259&lt;&gt;””,Z2259&lt;TODAY()),"Contrato Encerrado",IF(AND(Z2259&lt;&gt;"",Z2259&gt;TODAY()),DATEDIF(TODAY(),Z2259,"Y")&amp;" anos"&amp;" "&amp;DATEDIF(TODAY(),Z2259,"YM")&amp;" meses"&amp;" "&amp;DATEDIF(TODAY(),Z2259,"MD")&amp;" dias"))))))))</f>
        <v>Contrato Encerrado</v>
      </c>
      <c r="AE2259" s="35">
        <f t="shared" si="176"/>
        <v>569</v>
      </c>
      <c r="AF2259" s="35">
        <f t="shared" si="177"/>
        <v>161</v>
      </c>
      <c r="AG2259" s="17" t="str">
        <f t="shared" si="178"/>
        <v>0 anos 5 meses 9 dias</v>
      </c>
    </row>
    <row r="2260" spans="1:33" ht="11.25" customHeight="1" x14ac:dyDescent="0.2">
      <c r="A2260" s="8" t="s">
        <v>9</v>
      </c>
      <c r="B2260" s="8" t="s">
        <v>13</v>
      </c>
      <c r="C2260" s="22" t="s">
        <v>16</v>
      </c>
      <c r="D2260" s="37">
        <v>2023</v>
      </c>
      <c r="E2260" s="23" t="s">
        <v>307</v>
      </c>
      <c r="F2260" s="8" t="s">
        <v>308</v>
      </c>
      <c r="G2260" s="77" t="s">
        <v>6728</v>
      </c>
      <c r="H2260" s="78" t="s">
        <v>6729</v>
      </c>
      <c r="I2260" s="9" t="s">
        <v>6730</v>
      </c>
      <c r="J2260" s="14" t="s">
        <v>14943</v>
      </c>
      <c r="K2260" s="9" t="s">
        <v>29</v>
      </c>
      <c r="L2260" s="24" t="s">
        <v>81</v>
      </c>
      <c r="M2260" s="7" t="s">
        <v>82</v>
      </c>
      <c r="N2260" s="24" t="s">
        <v>4113</v>
      </c>
      <c r="O2260" s="24" t="s">
        <v>7916</v>
      </c>
      <c r="P2260" s="24" t="s">
        <v>2518</v>
      </c>
      <c r="Q2260" s="24" t="s">
        <v>2523</v>
      </c>
      <c r="R2260" s="17">
        <v>38919</v>
      </c>
      <c r="S2260" s="17">
        <v>45026</v>
      </c>
      <c r="T2260" s="31">
        <v>45753</v>
      </c>
      <c r="U2260" s="20"/>
      <c r="V2260" s="20"/>
      <c r="W2260" s="17"/>
      <c r="X2260" s="17"/>
      <c r="Y2260" s="17"/>
      <c r="Z2260" s="20"/>
      <c r="AA2260" s="18">
        <f t="shared" ca="1" si="175"/>
        <v>19</v>
      </c>
      <c r="AB2260" s="19" t="s">
        <v>7877</v>
      </c>
      <c r="AC2260" s="35" t="str">
        <f t="shared" si="179"/>
        <v>1 anos 11 meses 27 dias</v>
      </c>
      <c r="AD2260" s="35" t="str">
        <f ca="1">IF(AND(V2260="",T2260&lt;TODAY()),"Contrato Encerrado",IF(AND(V2260="",T2260&gt;TODAY()),DATEDIF(TODAY(),T2260,"Y")&amp;" anos"&amp;" "&amp;DATEDIF(TODAY(),T2260,"YM")&amp;" meses"&amp;" "&amp;DATEDIF(TODAY(),T2260,"MD")&amp;" dias",IF(AND(X2260="",V2260&lt;TODAY()),"Contrato Encerrado",IF(AND(X2260="",V2260&gt;TODAY()),DATEDIF(TODAY(),V2260,"Y")&amp;" anos"&amp;" "&amp;DATEDIF(TODAY(),V2260,"YM")&amp;" meses"&amp;" "&amp;DATEDIF(TODAY(),V2260,"MD")&amp;" dias",IF(AND(Z2260="",X2260&lt;TODAY()),"Contrato Encerrado",IF(AND(Z2260="",X2260&gt;TODAY()),DATEDIF(TODAY(),X2260,"Y")&amp;" anos"&amp;" "&amp;DATEDIF(TODAY(),X2260,"YM")&amp;" meses"&amp;" "&amp;DATEDIF(TODAY(),X2260,"MD")&amp;" dias",IF(AND(Z2260&lt;&gt;””,Z2260&lt;TODAY()),"Contrato Encerrado",IF(AND(Z2260&lt;&gt;"",Z2260&gt;TODAY()),DATEDIF(TODAY(),Z2260,"Y")&amp;" anos"&amp;" "&amp;DATEDIF(TODAY(),Z2260,"YM")&amp;" meses"&amp;" "&amp;DATEDIF(TODAY(),Z2260,"MD")&amp;" dias"))))))))</f>
        <v>Contrato Encerrado</v>
      </c>
      <c r="AE2260" s="35">
        <f t="shared" si="176"/>
        <v>727</v>
      </c>
      <c r="AF2260" s="35">
        <f t="shared" si="177"/>
        <v>3</v>
      </c>
      <c r="AG2260" s="17" t="str">
        <f t="shared" si="178"/>
        <v>0 anos 0 meses 3 dias</v>
      </c>
    </row>
    <row r="2261" spans="1:33" ht="11.25" customHeight="1" x14ac:dyDescent="0.2">
      <c r="A2261" s="8" t="s">
        <v>9</v>
      </c>
      <c r="B2261" s="10" t="s">
        <v>13</v>
      </c>
      <c r="C2261" s="11" t="s">
        <v>23</v>
      </c>
      <c r="D2261" s="36">
        <v>2022</v>
      </c>
      <c r="E2261" s="12" t="s">
        <v>79</v>
      </c>
      <c r="F2261" s="8" t="s">
        <v>80</v>
      </c>
      <c r="G2261" s="77" t="s">
        <v>4761</v>
      </c>
      <c r="H2261" s="78" t="s">
        <v>4762</v>
      </c>
      <c r="I2261" s="14" t="s">
        <v>4763</v>
      </c>
      <c r="J2261" s="14" t="s">
        <v>1302</v>
      </c>
      <c r="K2261" s="14" t="s">
        <v>29</v>
      </c>
      <c r="L2261" s="15" t="s">
        <v>30</v>
      </c>
      <c r="M2261" s="7" t="s">
        <v>9427</v>
      </c>
      <c r="N2261" s="16" t="s">
        <v>2100</v>
      </c>
      <c r="O2261" s="16"/>
      <c r="P2261" s="16" t="s">
        <v>2518</v>
      </c>
      <c r="Q2261" s="16" t="s">
        <v>2523</v>
      </c>
      <c r="R2261" s="31">
        <v>37365</v>
      </c>
      <c r="S2261" s="31">
        <v>44837</v>
      </c>
      <c r="T2261" s="31">
        <v>45344</v>
      </c>
      <c r="U2261" s="31"/>
      <c r="V2261" s="31"/>
      <c r="W2261" s="31"/>
      <c r="X2261" s="17"/>
      <c r="Y2261" s="17"/>
      <c r="Z2261" s="31"/>
      <c r="AA2261" s="18">
        <f t="shared" ca="1" si="175"/>
        <v>23</v>
      </c>
      <c r="AB2261" s="19" t="s">
        <v>7877</v>
      </c>
      <c r="AC2261" s="35" t="str">
        <f t="shared" si="179"/>
        <v>1 anos 4 meses 19 dias</v>
      </c>
      <c r="AD2261" s="35" t="str">
        <f ca="1">IF(AND(V2261="",T2261&lt;TODAY()),"Contrato Encerrado",IF(AND(V2261="",T2261&gt;TODAY()),DATEDIF(TODAY(),T2261,"Y")&amp;" anos"&amp;" "&amp;DATEDIF(TODAY(),T2261,"YM")&amp;" meses"&amp;" "&amp;DATEDIF(TODAY(),T2261,"MD")&amp;" dias",IF(AND(X2261="",V2261&lt;TODAY()),"Contrato Encerrado",IF(AND(X2261="",V2261&gt;TODAY()),DATEDIF(TODAY(),V2261,"Y")&amp;" anos"&amp;" "&amp;DATEDIF(TODAY(),V2261,"YM")&amp;" meses"&amp;" "&amp;DATEDIF(TODAY(),V2261,"MD")&amp;" dias",IF(AND(Z2261="",X2261&lt;TODAY()),"Contrato Encerrado",IF(AND(Z2261="",X2261&gt;TODAY()),DATEDIF(TODAY(),X2261,"Y")&amp;" anos"&amp;" "&amp;DATEDIF(TODAY(),X2261,"YM")&amp;" meses"&amp;" "&amp;DATEDIF(TODAY(),X2261,"MD")&amp;" dias",IF(AND(Z2261&lt;&gt;””,Z2261&lt;TODAY()),"Contrato Encerrado",IF(AND(Z2261&lt;&gt;"",Z2261&gt;TODAY()),DATEDIF(TODAY(),Z2261,"Y")&amp;" anos"&amp;" "&amp;DATEDIF(TODAY(),Z2261,"YM")&amp;" meses"&amp;" "&amp;DATEDIF(TODAY(),Z2261,"MD")&amp;" dias"))))))))</f>
        <v>Contrato Encerrado</v>
      </c>
      <c r="AE2261" s="35">
        <f t="shared" si="176"/>
        <v>507</v>
      </c>
      <c r="AF2261" s="35">
        <f t="shared" si="177"/>
        <v>223</v>
      </c>
      <c r="AG2261" s="17" t="str">
        <f t="shared" si="178"/>
        <v>0 anos 7 meses 10 dias</v>
      </c>
    </row>
    <row r="2262" spans="1:33" ht="11.25" customHeight="1" x14ac:dyDescent="0.2">
      <c r="A2262" s="8" t="s">
        <v>9</v>
      </c>
      <c r="B2262" s="8" t="s">
        <v>13</v>
      </c>
      <c r="C2262" s="22" t="s">
        <v>21</v>
      </c>
      <c r="D2262" s="35">
        <v>2025</v>
      </c>
      <c r="E2262" s="12" t="s">
        <v>79</v>
      </c>
      <c r="F2262" s="8" t="s">
        <v>80</v>
      </c>
      <c r="G2262" s="14" t="s">
        <v>17422</v>
      </c>
      <c r="H2262" s="8" t="s">
        <v>17423</v>
      </c>
      <c r="I2262" s="14" t="s">
        <v>16925</v>
      </c>
      <c r="J2262" s="14" t="s">
        <v>10</v>
      </c>
      <c r="K2262" s="14" t="s">
        <v>29</v>
      </c>
      <c r="L2262" s="15" t="s">
        <v>81</v>
      </c>
      <c r="M2262" s="7" t="s">
        <v>16173</v>
      </c>
      <c r="N2262" s="15" t="s">
        <v>4113</v>
      </c>
      <c r="O2262" s="15" t="s">
        <v>8484</v>
      </c>
      <c r="P2262" s="15" t="s">
        <v>2518</v>
      </c>
      <c r="Q2262" s="15" t="s">
        <v>2523</v>
      </c>
      <c r="R2262" s="20">
        <v>39602</v>
      </c>
      <c r="S2262" s="20">
        <v>45839</v>
      </c>
      <c r="T2262" s="20">
        <v>46203</v>
      </c>
      <c r="U2262" s="20"/>
      <c r="V2262" s="20"/>
      <c r="W2262" s="20"/>
      <c r="X2262" s="17"/>
      <c r="Y2262" s="17"/>
      <c r="Z2262" s="20"/>
      <c r="AA2262" s="21">
        <f t="shared" ca="1" si="175"/>
        <v>17</v>
      </c>
      <c r="AB2262" s="20" t="s">
        <v>7877</v>
      </c>
      <c r="AC2262" s="35" t="str">
        <f t="shared" si="179"/>
        <v>0 anos 11 meses 29 dias</v>
      </c>
      <c r="AD2262" s="35" t="str">
        <f ca="1">IF(AND(V2262="",T2262&lt;TODAY()),"Contrato Encerrado",IF(AND(V2262="",T2262&gt;TODAY()),DATEDIF(TODAY(),T2262,"Y")&amp;" anos"&amp;" "&amp;DATEDIF(TODAY(),T2262,"YM")&amp;" meses"&amp;" "&amp;DATEDIF(TODAY(),T2262,"MD")&amp;" dias",IF(AND(X2262="",V2262&lt;TODAY()),"Contrato Encerrado",IF(AND(X2262="",V2262&gt;TODAY()),DATEDIF(TODAY(),V2262,"Y")&amp;" anos"&amp;" "&amp;DATEDIF(TODAY(),V2262,"YM")&amp;" meses"&amp;" "&amp;DATEDIF(TODAY(),V2262,"MD")&amp;" dias",IF(AND(Z2262="",X2262&lt;TODAY()),"Contrato Encerrado",IF(AND(Z2262="",X2262&gt;TODAY()),DATEDIF(TODAY(),X2262,"Y")&amp;" anos"&amp;" "&amp;DATEDIF(TODAY(),X2262,"YM")&amp;" meses"&amp;" "&amp;DATEDIF(TODAY(),X2262,"MD")&amp;" dias",IF(AND(Z2262&lt;&gt;””,Z2262&lt;TODAY()),"Contrato Encerrado",IF(AND(Z2262&lt;&gt;"",Z2262&gt;TODAY()),DATEDIF(TODAY(),Z2262,"Y")&amp;" anos"&amp;" "&amp;DATEDIF(TODAY(),Z2262,"YM")&amp;" meses"&amp;" "&amp;DATEDIF(TODAY(),Z2262,"MD")&amp;" dias"))))))))</f>
        <v>0 anos 8 meses 23 dias</v>
      </c>
      <c r="AE2262" s="35">
        <f t="shared" si="176"/>
        <v>364</v>
      </c>
      <c r="AF2262" s="35">
        <f t="shared" si="177"/>
        <v>366</v>
      </c>
      <c r="AG2262" s="17" t="str">
        <f t="shared" si="178"/>
        <v>0 anos 11 meses 31 dias</v>
      </c>
    </row>
    <row r="2263" spans="1:33" ht="11.25" customHeight="1" x14ac:dyDescent="0.2">
      <c r="A2263" s="8" t="s">
        <v>9</v>
      </c>
      <c r="B2263" s="8" t="s">
        <v>13</v>
      </c>
      <c r="C2263" s="22" t="s">
        <v>17</v>
      </c>
      <c r="D2263" s="37">
        <v>2023</v>
      </c>
      <c r="E2263" s="23" t="s">
        <v>307</v>
      </c>
      <c r="F2263" s="8" t="s">
        <v>308</v>
      </c>
      <c r="G2263" s="77" t="s">
        <v>6731</v>
      </c>
      <c r="H2263" s="78" t="s">
        <v>6732</v>
      </c>
      <c r="I2263" s="9" t="s">
        <v>6733</v>
      </c>
      <c r="J2263" s="14" t="s">
        <v>14943</v>
      </c>
      <c r="K2263" s="9" t="s">
        <v>29</v>
      </c>
      <c r="L2263" s="24" t="s">
        <v>30</v>
      </c>
      <c r="M2263" s="7" t="s">
        <v>9427</v>
      </c>
      <c r="N2263" s="24" t="s">
        <v>2100</v>
      </c>
      <c r="O2263" s="24"/>
      <c r="P2263" s="24" t="s">
        <v>2518</v>
      </c>
      <c r="Q2263" s="24" t="s">
        <v>2523</v>
      </c>
      <c r="R2263" s="17">
        <v>34094</v>
      </c>
      <c r="S2263" s="17">
        <v>45054</v>
      </c>
      <c r="T2263" s="111">
        <v>45561</v>
      </c>
      <c r="U2263" s="114"/>
      <c r="V2263" s="31"/>
      <c r="W2263" s="17"/>
      <c r="X2263" s="17"/>
      <c r="Y2263" s="17"/>
      <c r="Z2263" s="31"/>
      <c r="AA2263" s="18">
        <f t="shared" ca="1" si="175"/>
        <v>32</v>
      </c>
      <c r="AB2263" s="19" t="s">
        <v>7878</v>
      </c>
      <c r="AC2263" s="35" t="str">
        <f t="shared" si="179"/>
        <v>1 anos 4 meses 18 dias</v>
      </c>
      <c r="AD2263" s="35" t="str">
        <f ca="1">IF(AND(V2263="",T2263&lt;TODAY()),"Contrato Encerrado",IF(AND(V2263="",T2263&gt;TODAY()),DATEDIF(TODAY(),T2263,"Y")&amp;" anos"&amp;" "&amp;DATEDIF(TODAY(),T2263,"YM")&amp;" meses"&amp;" "&amp;DATEDIF(TODAY(),T2263,"MD")&amp;" dias",IF(AND(X2263="",V2263&lt;TODAY()),"Contrato Encerrado",IF(AND(X2263="",V2263&gt;TODAY()),DATEDIF(TODAY(),V2263,"Y")&amp;" anos"&amp;" "&amp;DATEDIF(TODAY(),V2263,"YM")&amp;" meses"&amp;" "&amp;DATEDIF(TODAY(),V2263,"MD")&amp;" dias",IF(AND(Z2263="",X2263&lt;TODAY()),"Contrato Encerrado",IF(AND(Z2263="",X2263&gt;TODAY()),DATEDIF(TODAY(),X2263,"Y")&amp;" anos"&amp;" "&amp;DATEDIF(TODAY(),X2263,"YM")&amp;" meses"&amp;" "&amp;DATEDIF(TODAY(),X2263,"MD")&amp;" dias",IF(AND(Z2263&lt;&gt;””,Z2263&lt;TODAY()),"Contrato Encerrado",IF(AND(Z2263&lt;&gt;"",Z2263&gt;TODAY()),DATEDIF(TODAY(),Z2263,"Y")&amp;" anos"&amp;" "&amp;DATEDIF(TODAY(),Z2263,"YM")&amp;" meses"&amp;" "&amp;DATEDIF(TODAY(),Z2263,"MD")&amp;" dias"))))))))</f>
        <v>Contrato Encerrado</v>
      </c>
      <c r="AE2263" s="35">
        <f t="shared" si="176"/>
        <v>507</v>
      </c>
      <c r="AF2263" s="35">
        <f t="shared" si="177"/>
        <v>223</v>
      </c>
      <c r="AG2263" s="17" t="str">
        <f t="shared" si="178"/>
        <v>0 anos 7 meses 10 dias</v>
      </c>
    </row>
    <row r="2264" spans="1:33" ht="11.25" customHeight="1" x14ac:dyDescent="0.2">
      <c r="A2264" s="8" t="s">
        <v>9</v>
      </c>
      <c r="B2264" s="8" t="s">
        <v>13</v>
      </c>
      <c r="C2264" s="22" t="s">
        <v>25</v>
      </c>
      <c r="D2264" s="37">
        <v>2023</v>
      </c>
      <c r="E2264" s="12" t="s">
        <v>3176</v>
      </c>
      <c r="F2264" s="8" t="s">
        <v>3177</v>
      </c>
      <c r="G2264" s="77" t="s">
        <v>10788</v>
      </c>
      <c r="H2264" s="78" t="s">
        <v>10789</v>
      </c>
      <c r="I2264" s="14" t="s">
        <v>10790</v>
      </c>
      <c r="J2264" s="14" t="s">
        <v>14943</v>
      </c>
      <c r="K2264" s="14" t="s">
        <v>29</v>
      </c>
      <c r="L2264" s="15" t="s">
        <v>30</v>
      </c>
      <c r="M2264" s="7" t="s">
        <v>9427</v>
      </c>
      <c r="N2264" s="15" t="s">
        <v>9058</v>
      </c>
      <c r="O2264" s="15" t="s">
        <v>7896</v>
      </c>
      <c r="P2264" s="15" t="s">
        <v>2518</v>
      </c>
      <c r="Q2264" s="15" t="s">
        <v>2523</v>
      </c>
      <c r="R2264" s="20">
        <v>35265</v>
      </c>
      <c r="S2264" s="20">
        <v>45261</v>
      </c>
      <c r="T2264" s="31">
        <v>45657</v>
      </c>
      <c r="U2264" s="20"/>
      <c r="V2264" s="20"/>
      <c r="W2264" s="20"/>
      <c r="X2264" s="17"/>
      <c r="Y2264" s="17"/>
      <c r="Z2264" s="20"/>
      <c r="AA2264" s="18">
        <f t="shared" ca="1" si="175"/>
        <v>29</v>
      </c>
      <c r="AB2264" s="20" t="s">
        <v>7877</v>
      </c>
      <c r="AC2264" s="35" t="str">
        <f t="shared" si="179"/>
        <v>1 anos 0 meses 30 dias</v>
      </c>
      <c r="AD2264" s="35" t="str">
        <f ca="1">IF(AND(V2264="",T2264&lt;TODAY()),"Contrato Encerrado",IF(AND(V2264="",T2264&gt;TODAY()),DATEDIF(TODAY(),T2264,"Y")&amp;" anos"&amp;" "&amp;DATEDIF(TODAY(),T2264,"YM")&amp;" meses"&amp;" "&amp;DATEDIF(TODAY(),T2264,"MD")&amp;" dias",IF(AND(X2264="",V2264&lt;TODAY()),"Contrato Encerrado",IF(AND(X2264="",V2264&gt;TODAY()),DATEDIF(TODAY(),V2264,"Y")&amp;" anos"&amp;" "&amp;DATEDIF(TODAY(),V2264,"YM")&amp;" meses"&amp;" "&amp;DATEDIF(TODAY(),V2264,"MD")&amp;" dias",IF(AND(Z2264="",X2264&lt;TODAY()),"Contrato Encerrado",IF(AND(Z2264="",X2264&gt;TODAY()),DATEDIF(TODAY(),X2264,"Y")&amp;" anos"&amp;" "&amp;DATEDIF(TODAY(),X2264,"YM")&amp;" meses"&amp;" "&amp;DATEDIF(TODAY(),X2264,"MD")&amp;" dias",IF(AND(Z2264&lt;&gt;””,Z2264&lt;TODAY()),"Contrato Encerrado",IF(AND(Z2264&lt;&gt;"",Z2264&gt;TODAY()),DATEDIF(TODAY(),Z2264,"Y")&amp;" anos"&amp;" "&amp;DATEDIF(TODAY(),Z2264,"YM")&amp;" meses"&amp;" "&amp;DATEDIF(TODAY(),Z2264,"MD")&amp;" dias"))))))))</f>
        <v>Contrato Encerrado</v>
      </c>
      <c r="AE2264" s="35">
        <f t="shared" si="176"/>
        <v>396</v>
      </c>
      <c r="AF2264" s="35">
        <f t="shared" si="177"/>
        <v>334</v>
      </c>
      <c r="AG2264" s="17" t="str">
        <f t="shared" si="178"/>
        <v>0 anos 10 meses 29 dias</v>
      </c>
    </row>
    <row r="2265" spans="1:33" ht="11.25" customHeight="1" x14ac:dyDescent="0.2">
      <c r="A2265" s="8" t="s">
        <v>9</v>
      </c>
      <c r="B2265" s="8" t="s">
        <v>13</v>
      </c>
      <c r="C2265" s="22" t="s">
        <v>14</v>
      </c>
      <c r="D2265" s="37">
        <v>2024</v>
      </c>
      <c r="E2265" s="12" t="s">
        <v>1111</v>
      </c>
      <c r="F2265" s="8" t="s">
        <v>1112</v>
      </c>
      <c r="G2265" s="77" t="s">
        <v>11366</v>
      </c>
      <c r="H2265" s="78" t="s">
        <v>11367</v>
      </c>
      <c r="I2265" s="14" t="s">
        <v>11368</v>
      </c>
      <c r="J2265" s="14" t="s">
        <v>1302</v>
      </c>
      <c r="K2265" s="14" t="s">
        <v>29</v>
      </c>
      <c r="L2265" s="15" t="s">
        <v>30</v>
      </c>
      <c r="M2265" s="7" t="s">
        <v>9427</v>
      </c>
      <c r="N2265" s="15" t="s">
        <v>2115</v>
      </c>
      <c r="O2265" s="15" t="s">
        <v>10152</v>
      </c>
      <c r="P2265" s="15" t="s">
        <v>2518</v>
      </c>
      <c r="Q2265" s="15" t="s">
        <v>2523</v>
      </c>
      <c r="R2265" s="20">
        <v>37444</v>
      </c>
      <c r="S2265" s="20">
        <v>45337</v>
      </c>
      <c r="T2265" s="70">
        <v>45702</v>
      </c>
      <c r="U2265" s="20"/>
      <c r="V2265" s="20"/>
      <c r="W2265" s="20"/>
      <c r="X2265" s="17"/>
      <c r="Y2265" s="17"/>
      <c r="Z2265" s="20"/>
      <c r="AA2265" s="18">
        <f t="shared" ca="1" si="175"/>
        <v>23</v>
      </c>
      <c r="AB2265" s="15" t="s">
        <v>7878</v>
      </c>
      <c r="AC2265" s="35" t="str">
        <f t="shared" si="179"/>
        <v>0 anos 11 meses 30 dias</v>
      </c>
      <c r="AD2265" s="35" t="str">
        <f ca="1">IF(AND(V2265="",T2265&lt;TODAY()),"Contrato Encerrado",IF(AND(V2265="",T2265&gt;TODAY()),DATEDIF(TODAY(),T2265,"Y")&amp;" anos"&amp;" "&amp;DATEDIF(TODAY(),T2265,"YM")&amp;" meses"&amp;" "&amp;DATEDIF(TODAY(),T2265,"MD")&amp;" dias",IF(AND(X2265="",V2265&lt;TODAY()),"Contrato Encerrado",IF(AND(X2265="",V2265&gt;TODAY()),DATEDIF(TODAY(),V2265,"Y")&amp;" anos"&amp;" "&amp;DATEDIF(TODAY(),V2265,"YM")&amp;" meses"&amp;" "&amp;DATEDIF(TODAY(),V2265,"MD")&amp;" dias",IF(AND(Z2265="",X2265&lt;TODAY()),"Contrato Encerrado",IF(AND(Z2265="",X2265&gt;TODAY()),DATEDIF(TODAY(),X2265,"Y")&amp;" anos"&amp;" "&amp;DATEDIF(TODAY(),X2265,"YM")&amp;" meses"&amp;" "&amp;DATEDIF(TODAY(),X2265,"MD")&amp;" dias",IF(AND(Z2265&lt;&gt;””,Z2265&lt;TODAY()),"Contrato Encerrado",IF(AND(Z2265&lt;&gt;"",Z2265&gt;TODAY()),DATEDIF(TODAY(),Z2265,"Y")&amp;" anos"&amp;" "&amp;DATEDIF(TODAY(),Z2265,"YM")&amp;" meses"&amp;" "&amp;DATEDIF(TODAY(),Z2265,"MD")&amp;" dias"))))))))</f>
        <v>Contrato Encerrado</v>
      </c>
      <c r="AE2265" s="35">
        <f t="shared" si="176"/>
        <v>365</v>
      </c>
      <c r="AF2265" s="35">
        <f t="shared" si="177"/>
        <v>365</v>
      </c>
      <c r="AG2265" s="17" t="str">
        <f t="shared" si="178"/>
        <v>0 anos 11 meses 30 dias</v>
      </c>
    </row>
    <row r="2266" spans="1:33" ht="11.25" customHeight="1" x14ac:dyDescent="0.2">
      <c r="A2266" s="8" t="s">
        <v>9</v>
      </c>
      <c r="B2266" s="8" t="s">
        <v>13</v>
      </c>
      <c r="C2266" s="22" t="s">
        <v>14</v>
      </c>
      <c r="D2266" s="37">
        <v>2024</v>
      </c>
      <c r="E2266" s="12" t="s">
        <v>157</v>
      </c>
      <c r="F2266" s="8" t="s">
        <v>158</v>
      </c>
      <c r="G2266" s="77" t="s">
        <v>11369</v>
      </c>
      <c r="H2266" s="78" t="s">
        <v>11370</v>
      </c>
      <c r="I2266" s="14" t="s">
        <v>11371</v>
      </c>
      <c r="J2266" s="14" t="s">
        <v>14943</v>
      </c>
      <c r="K2266" s="14" t="s">
        <v>29</v>
      </c>
      <c r="L2266" s="15" t="s">
        <v>81</v>
      </c>
      <c r="M2266" s="7" t="s">
        <v>82</v>
      </c>
      <c r="N2266" s="15" t="s">
        <v>4113</v>
      </c>
      <c r="O2266" s="15" t="s">
        <v>11204</v>
      </c>
      <c r="P2266" s="15" t="s">
        <v>2518</v>
      </c>
      <c r="Q2266" s="15" t="s">
        <v>4109</v>
      </c>
      <c r="R2266" s="20">
        <v>39125</v>
      </c>
      <c r="S2266" s="20">
        <v>45306</v>
      </c>
      <c r="T2266" s="20">
        <v>45657</v>
      </c>
      <c r="U2266" s="20"/>
      <c r="V2266" s="20"/>
      <c r="W2266" s="20"/>
      <c r="X2266" s="17"/>
      <c r="Y2266" s="17"/>
      <c r="Z2266" s="20"/>
      <c r="AA2266" s="18">
        <f t="shared" ca="1" si="175"/>
        <v>18</v>
      </c>
      <c r="AB2266" s="15" t="s">
        <v>7878</v>
      </c>
      <c r="AC2266" s="35" t="str">
        <f t="shared" si="179"/>
        <v>0 anos 11 meses 16 dias</v>
      </c>
      <c r="AD2266" s="35" t="str">
        <f ca="1">IF(AND(V2266="",T2266&lt;TODAY()),"Contrato Encerrado",IF(AND(V2266="",T2266&gt;TODAY()),DATEDIF(TODAY(),T2266,"Y")&amp;" anos"&amp;" "&amp;DATEDIF(TODAY(),T2266,"YM")&amp;" meses"&amp;" "&amp;DATEDIF(TODAY(),T2266,"MD")&amp;" dias",IF(AND(X2266="",V2266&lt;TODAY()),"Contrato Encerrado",IF(AND(X2266="",V2266&gt;TODAY()),DATEDIF(TODAY(),V2266,"Y")&amp;" anos"&amp;" "&amp;DATEDIF(TODAY(),V2266,"YM")&amp;" meses"&amp;" "&amp;DATEDIF(TODAY(),V2266,"MD")&amp;" dias",IF(AND(Z2266="",X2266&lt;TODAY()),"Contrato Encerrado",IF(AND(Z2266="",X2266&gt;TODAY()),DATEDIF(TODAY(),X2266,"Y")&amp;" anos"&amp;" "&amp;DATEDIF(TODAY(),X2266,"YM")&amp;" meses"&amp;" "&amp;DATEDIF(TODAY(),X2266,"MD")&amp;" dias",IF(AND(Z2266&lt;&gt;””,Z2266&lt;TODAY()),"Contrato Encerrado",IF(AND(Z2266&lt;&gt;"",Z2266&gt;TODAY()),DATEDIF(TODAY(),Z2266,"Y")&amp;" anos"&amp;" "&amp;DATEDIF(TODAY(),Z2266,"YM")&amp;" meses"&amp;" "&amp;DATEDIF(TODAY(),Z2266,"MD")&amp;" dias"))))))))</f>
        <v>Contrato Encerrado</v>
      </c>
      <c r="AE2266" s="35">
        <f t="shared" si="176"/>
        <v>351</v>
      </c>
      <c r="AF2266" s="35">
        <f t="shared" si="177"/>
        <v>379</v>
      </c>
      <c r="AG2266" s="17" t="str">
        <f t="shared" si="178"/>
        <v>1 anos 0 meses 13 dias</v>
      </c>
    </row>
    <row r="2267" spans="1:33" ht="11.25" customHeight="1" x14ac:dyDescent="0.2">
      <c r="A2267" s="8" t="s">
        <v>9</v>
      </c>
      <c r="B2267" s="8" t="s">
        <v>13</v>
      </c>
      <c r="C2267" s="22" t="s">
        <v>15</v>
      </c>
      <c r="D2267" s="37">
        <v>2025</v>
      </c>
      <c r="E2267" s="12" t="s">
        <v>1755</v>
      </c>
      <c r="F2267" s="8" t="s">
        <v>1756</v>
      </c>
      <c r="G2267" s="77" t="s">
        <v>15739</v>
      </c>
      <c r="H2267" s="78" t="s">
        <v>15740</v>
      </c>
      <c r="I2267" s="14" t="s">
        <v>15741</v>
      </c>
      <c r="J2267" s="14" t="s">
        <v>10</v>
      </c>
      <c r="K2267" s="14" t="s">
        <v>29</v>
      </c>
      <c r="L2267" s="15" t="s">
        <v>30</v>
      </c>
      <c r="M2267" s="7" t="s">
        <v>9427</v>
      </c>
      <c r="N2267" s="15" t="s">
        <v>2119</v>
      </c>
      <c r="O2267" s="15" t="s">
        <v>7897</v>
      </c>
      <c r="P2267" s="15" t="s">
        <v>2518</v>
      </c>
      <c r="Q2267" s="15" t="s">
        <v>2523</v>
      </c>
      <c r="R2267" s="20">
        <v>38711</v>
      </c>
      <c r="S2267" s="20">
        <v>45722</v>
      </c>
      <c r="T2267" s="20">
        <v>46081</v>
      </c>
      <c r="U2267" s="20"/>
      <c r="V2267" s="20"/>
      <c r="W2267" s="20"/>
      <c r="X2267" s="17"/>
      <c r="Y2267" s="17"/>
      <c r="Z2267" s="20"/>
      <c r="AA2267" s="21">
        <f t="shared" ca="1" si="175"/>
        <v>19</v>
      </c>
      <c r="AB2267" s="15" t="s">
        <v>7878</v>
      </c>
      <c r="AC2267" s="35" t="str">
        <f t="shared" si="179"/>
        <v>0 anos 11 meses 22 dias</v>
      </c>
      <c r="AD2267" s="35" t="str">
        <f ca="1">IF(AND(V2267="",T2267&lt;TODAY()),"Contrato Encerrado",IF(AND(V2267="",T2267&gt;TODAY()),DATEDIF(TODAY(),T2267,"Y")&amp;" anos"&amp;" "&amp;DATEDIF(TODAY(),T2267,"YM")&amp;" meses"&amp;" "&amp;DATEDIF(TODAY(),T2267,"MD")&amp;" dias",IF(AND(X2267="",V2267&lt;TODAY()),"Contrato Encerrado",IF(AND(X2267="",V2267&gt;TODAY()),DATEDIF(TODAY(),V2267,"Y")&amp;" anos"&amp;" "&amp;DATEDIF(TODAY(),V2267,"YM")&amp;" meses"&amp;" "&amp;DATEDIF(TODAY(),V2267,"MD")&amp;" dias",IF(AND(Z2267="",X2267&lt;TODAY()),"Contrato Encerrado",IF(AND(Z2267="",X2267&gt;TODAY()),DATEDIF(TODAY(),X2267,"Y")&amp;" anos"&amp;" "&amp;DATEDIF(TODAY(),X2267,"YM")&amp;" meses"&amp;" "&amp;DATEDIF(TODAY(),X2267,"MD")&amp;" dias",IF(AND(Z2267&lt;&gt;””,Z2267&lt;TODAY()),"Contrato Encerrado",IF(AND(Z2267&lt;&gt;"",Z2267&gt;TODAY()),DATEDIF(TODAY(),Z2267,"Y")&amp;" anos"&amp;" "&amp;DATEDIF(TODAY(),Z2267,"YM")&amp;" meses"&amp;" "&amp;DATEDIF(TODAY(),Z2267,"MD")&amp;" dias"))))))))</f>
        <v>0 anos 4 meses 21 dias</v>
      </c>
      <c r="AE2267" s="35">
        <f t="shared" si="176"/>
        <v>359</v>
      </c>
      <c r="AF2267" s="35">
        <f t="shared" si="177"/>
        <v>371</v>
      </c>
      <c r="AG2267" s="17" t="str">
        <f t="shared" si="178"/>
        <v>1 anos 0 meses 5 dias</v>
      </c>
    </row>
    <row r="2268" spans="1:33" ht="11.25" customHeight="1" x14ac:dyDescent="0.2">
      <c r="A2268" s="8" t="s">
        <v>9</v>
      </c>
      <c r="B2268" s="8" t="s">
        <v>13</v>
      </c>
      <c r="C2268" s="22" t="s">
        <v>19</v>
      </c>
      <c r="D2268" s="37">
        <v>2024</v>
      </c>
      <c r="E2268" s="12" t="s">
        <v>3176</v>
      </c>
      <c r="F2268" s="8" t="s">
        <v>3177</v>
      </c>
      <c r="G2268" s="77" t="s">
        <v>13649</v>
      </c>
      <c r="H2268" s="78" t="s">
        <v>13650</v>
      </c>
      <c r="I2268" s="14" t="s">
        <v>13651</v>
      </c>
      <c r="J2268" s="14" t="s">
        <v>10</v>
      </c>
      <c r="K2268" s="14" t="s">
        <v>29</v>
      </c>
      <c r="L2268" s="15" t="s">
        <v>30</v>
      </c>
      <c r="M2268" s="7" t="s">
        <v>9427</v>
      </c>
      <c r="N2268" s="15" t="s">
        <v>8931</v>
      </c>
      <c r="O2268" s="15" t="s">
        <v>9560</v>
      </c>
      <c r="P2268" s="15" t="s">
        <v>2518</v>
      </c>
      <c r="Q2268" s="15" t="s">
        <v>2523</v>
      </c>
      <c r="R2268" s="30">
        <v>38335</v>
      </c>
      <c r="S2268" s="30">
        <v>45439</v>
      </c>
      <c r="T2268" s="30">
        <v>46168</v>
      </c>
      <c r="U2268" s="20"/>
      <c r="V2268" s="20"/>
      <c r="W2268" s="30"/>
      <c r="X2268" s="17"/>
      <c r="Y2268" s="17"/>
      <c r="Z2268" s="20"/>
      <c r="AA2268" s="18">
        <f t="shared" ca="1" si="175"/>
        <v>20</v>
      </c>
      <c r="AB2268" s="15" t="s">
        <v>7878</v>
      </c>
      <c r="AC2268" s="35" t="str">
        <f t="shared" si="179"/>
        <v>1 anos 11 meses 29 dias</v>
      </c>
      <c r="AD2268" s="35" t="str">
        <f ca="1">IF(AND(V2268="",T2268&lt;TODAY()),"Contrato Encerrado",IF(AND(V2268="",T2268&gt;TODAY()),DATEDIF(TODAY(),T2268,"Y")&amp;" anos"&amp;" "&amp;DATEDIF(TODAY(),T2268,"YM")&amp;" meses"&amp;" "&amp;DATEDIF(TODAY(),T2268,"MD")&amp;" dias",IF(AND(X2268="",V2268&lt;TODAY()),"Contrato Encerrado",IF(AND(X2268="",V2268&gt;TODAY()),DATEDIF(TODAY(),V2268,"Y")&amp;" anos"&amp;" "&amp;DATEDIF(TODAY(),V2268,"YM")&amp;" meses"&amp;" "&amp;DATEDIF(TODAY(),V2268,"MD")&amp;" dias",IF(AND(Z2268="",X2268&lt;TODAY()),"Contrato Encerrado",IF(AND(Z2268="",X2268&gt;TODAY()),DATEDIF(TODAY(),X2268,"Y")&amp;" anos"&amp;" "&amp;DATEDIF(TODAY(),X2268,"YM")&amp;" meses"&amp;" "&amp;DATEDIF(TODAY(),X2268,"MD")&amp;" dias",IF(AND(Z2268&lt;&gt;””,Z2268&lt;TODAY()),"Contrato Encerrado",IF(AND(Z2268&lt;&gt;"",Z2268&gt;TODAY()),DATEDIF(TODAY(),Z2268,"Y")&amp;" anos"&amp;" "&amp;DATEDIF(TODAY(),Z2268,"YM")&amp;" meses"&amp;" "&amp;DATEDIF(TODAY(),Z2268,"MD")&amp;" dias"))))))))</f>
        <v>0 anos 7 meses 19 dias</v>
      </c>
      <c r="AE2268" s="35">
        <f t="shared" si="176"/>
        <v>729</v>
      </c>
      <c r="AF2268" s="35">
        <f t="shared" si="177"/>
        <v>1</v>
      </c>
      <c r="AG2268" s="17" t="str">
        <f t="shared" si="178"/>
        <v>0 anos 0 meses 1 dias</v>
      </c>
    </row>
    <row r="2269" spans="1:33" ht="11.25" customHeight="1" x14ac:dyDescent="0.2">
      <c r="A2269" s="8" t="s">
        <v>9</v>
      </c>
      <c r="B2269" s="8" t="s">
        <v>13</v>
      </c>
      <c r="C2269" s="22" t="s">
        <v>22</v>
      </c>
      <c r="D2269" s="35">
        <v>2025</v>
      </c>
      <c r="E2269" s="12" t="s">
        <v>27</v>
      </c>
      <c r="F2269" s="8" t="s">
        <v>28</v>
      </c>
      <c r="G2269" s="14" t="s">
        <v>18016</v>
      </c>
      <c r="H2269" s="8" t="s">
        <v>18017</v>
      </c>
      <c r="I2269" s="14" t="s">
        <v>18018</v>
      </c>
      <c r="J2269" s="14" t="s">
        <v>10</v>
      </c>
      <c r="K2269" s="14" t="s">
        <v>29</v>
      </c>
      <c r="L2269" s="15" t="s">
        <v>30</v>
      </c>
      <c r="M2269" s="7" t="s">
        <v>16153</v>
      </c>
      <c r="N2269" s="15" t="s">
        <v>2102</v>
      </c>
      <c r="O2269" s="15" t="s">
        <v>7954</v>
      </c>
      <c r="P2269" s="15" t="s">
        <v>2518</v>
      </c>
      <c r="Q2269" s="15" t="s">
        <v>4109</v>
      </c>
      <c r="R2269" s="20">
        <v>38509</v>
      </c>
      <c r="S2269" s="30">
        <v>45901</v>
      </c>
      <c r="T2269" s="20">
        <v>46265</v>
      </c>
      <c r="U2269" s="21"/>
      <c r="V2269" s="15"/>
      <c r="W2269" s="35"/>
      <c r="X2269" s="17"/>
      <c r="Y2269" s="17"/>
      <c r="Z2269" s="183"/>
      <c r="AA2269" s="21">
        <f t="shared" ca="1" si="175"/>
        <v>20</v>
      </c>
      <c r="AB2269" s="35" t="s">
        <v>7878</v>
      </c>
      <c r="AC2269" s="35" t="str">
        <f t="shared" si="179"/>
        <v>0 anos 11 meses 30 dias</v>
      </c>
      <c r="AD2269" s="35" t="str">
        <f ca="1">IF(AND(V2269="",T2269&lt;TODAY()),"Contrato Encerrado",IF(AND(V2269="",T2269&gt;TODAY()),DATEDIF(TODAY(),T2269,"Y")&amp;" anos"&amp;" "&amp;DATEDIF(TODAY(),T2269,"YM")&amp;" meses"&amp;" "&amp;DATEDIF(TODAY(),T2269,"MD")&amp;" dias",IF(AND(X2269="",V2269&lt;TODAY()),"Contrato Encerrado",IF(AND(X2269="",V2269&gt;TODAY()),DATEDIF(TODAY(),V2269,"Y")&amp;" anos"&amp;" "&amp;DATEDIF(TODAY(),V2269,"YM")&amp;" meses"&amp;" "&amp;DATEDIF(TODAY(),V2269,"MD")&amp;" dias",IF(AND(Z2269="",X2269&lt;TODAY()),"Contrato Encerrado",IF(AND(Z2269="",X2269&gt;TODAY()),DATEDIF(TODAY(),X2269,"Y")&amp;" anos"&amp;" "&amp;DATEDIF(TODAY(),X2269,"YM")&amp;" meses"&amp;" "&amp;DATEDIF(TODAY(),X2269,"MD")&amp;" dias",IF(AND(Z2269&lt;&gt;””,Z2269&lt;TODAY()),"Contrato Encerrado",IF(AND(Z2269&lt;&gt;"",Z2269&gt;TODAY()),DATEDIF(TODAY(),Z2269,"Y")&amp;" anos"&amp;" "&amp;DATEDIF(TODAY(),Z2269,"YM")&amp;" meses"&amp;" "&amp;DATEDIF(TODAY(),Z2269,"MD")&amp;" dias"))))))))</f>
        <v>0 anos 10 meses 24 dias</v>
      </c>
      <c r="AE2269" s="35">
        <f t="shared" si="176"/>
        <v>364</v>
      </c>
      <c r="AF2269" s="35">
        <f t="shared" si="177"/>
        <v>366</v>
      </c>
      <c r="AG2269" s="17" t="str">
        <f t="shared" si="178"/>
        <v>0 anos 11 meses 31 dias</v>
      </c>
    </row>
    <row r="2270" spans="1:33" ht="11.25" customHeight="1" x14ac:dyDescent="0.2">
      <c r="A2270" s="10" t="s">
        <v>9</v>
      </c>
      <c r="B2270" s="10" t="s">
        <v>13</v>
      </c>
      <c r="C2270" s="11" t="s">
        <v>17</v>
      </c>
      <c r="D2270" s="36">
        <v>2021</v>
      </c>
      <c r="E2270" s="13" t="s">
        <v>27</v>
      </c>
      <c r="F2270" s="10" t="s">
        <v>28</v>
      </c>
      <c r="G2270" s="83" t="s">
        <v>269</v>
      </c>
      <c r="H2270" s="84" t="s">
        <v>270</v>
      </c>
      <c r="I2270" s="13" t="s">
        <v>271</v>
      </c>
      <c r="J2270" s="14" t="s">
        <v>1302</v>
      </c>
      <c r="K2270" s="13" t="s">
        <v>29</v>
      </c>
      <c r="L2270" s="25" t="s">
        <v>30</v>
      </c>
      <c r="M2270" s="7" t="s">
        <v>9427</v>
      </c>
      <c r="N2270" s="27" t="s">
        <v>3294</v>
      </c>
      <c r="O2270" s="27"/>
      <c r="P2270" s="26" t="s">
        <v>2517</v>
      </c>
      <c r="Q2270" s="26" t="s">
        <v>2522</v>
      </c>
      <c r="R2270" s="31">
        <v>36269</v>
      </c>
      <c r="S2270" s="31">
        <v>44301</v>
      </c>
      <c r="T2270" s="31">
        <v>44595</v>
      </c>
      <c r="U2270" s="31"/>
      <c r="V2270" s="31"/>
      <c r="W2270" s="31"/>
      <c r="X2270" s="17"/>
      <c r="Y2270" s="17"/>
      <c r="Z2270" s="31"/>
      <c r="AA2270" s="18">
        <f t="shared" ca="1" si="175"/>
        <v>26</v>
      </c>
      <c r="AB2270" s="19" t="s">
        <v>7878</v>
      </c>
      <c r="AC2270" s="35" t="str">
        <f t="shared" si="179"/>
        <v>0 anos 9 meses 19 dias</v>
      </c>
      <c r="AD2270" s="35" t="str">
        <f ca="1">IF(AND(V2270="",T2270&lt;TODAY()),"Contrato Encerrado",IF(AND(V2270="",T2270&gt;TODAY()),DATEDIF(TODAY(),T2270,"Y")&amp;" anos"&amp;" "&amp;DATEDIF(TODAY(),T2270,"YM")&amp;" meses"&amp;" "&amp;DATEDIF(TODAY(),T2270,"MD")&amp;" dias",IF(AND(X2270="",V2270&lt;TODAY()),"Contrato Encerrado",IF(AND(X2270="",V2270&gt;TODAY()),DATEDIF(TODAY(),V2270,"Y")&amp;" anos"&amp;" "&amp;DATEDIF(TODAY(),V2270,"YM")&amp;" meses"&amp;" "&amp;DATEDIF(TODAY(),V2270,"MD")&amp;" dias",IF(AND(Z2270="",X2270&lt;TODAY()),"Contrato Encerrado",IF(AND(Z2270="",X2270&gt;TODAY()),DATEDIF(TODAY(),X2270,"Y")&amp;" anos"&amp;" "&amp;DATEDIF(TODAY(),X2270,"YM")&amp;" meses"&amp;" "&amp;DATEDIF(TODAY(),X2270,"MD")&amp;" dias",IF(AND(Z2270&lt;&gt;””,Z2270&lt;TODAY()),"Contrato Encerrado",IF(AND(Z2270&lt;&gt;"",Z2270&gt;TODAY()),DATEDIF(TODAY(),Z2270,"Y")&amp;" anos"&amp;" "&amp;DATEDIF(TODAY(),Z2270,"YM")&amp;" meses"&amp;" "&amp;DATEDIF(TODAY(),Z2270,"MD")&amp;" dias"))))))))</f>
        <v>Contrato Encerrado</v>
      </c>
      <c r="AE2270" s="35">
        <f t="shared" si="176"/>
        <v>294</v>
      </c>
      <c r="AF2270" s="35">
        <f t="shared" si="177"/>
        <v>436</v>
      </c>
      <c r="AG2270" s="17" t="str">
        <f t="shared" si="178"/>
        <v>1 anos 2 meses 11 dias</v>
      </c>
    </row>
    <row r="2271" spans="1:33" ht="11.25" customHeight="1" x14ac:dyDescent="0.2">
      <c r="A2271" s="8" t="s">
        <v>9</v>
      </c>
      <c r="B2271" s="8" t="s">
        <v>13</v>
      </c>
      <c r="C2271" s="22" t="s">
        <v>21</v>
      </c>
      <c r="D2271" s="37">
        <v>2024</v>
      </c>
      <c r="E2271" s="12" t="s">
        <v>307</v>
      </c>
      <c r="F2271" s="8" t="s">
        <v>308</v>
      </c>
      <c r="G2271" s="77" t="s">
        <v>14147</v>
      </c>
      <c r="H2271" s="78" t="s">
        <v>14148</v>
      </c>
      <c r="I2271" s="14" t="s">
        <v>14149</v>
      </c>
      <c r="J2271" s="14" t="s">
        <v>10</v>
      </c>
      <c r="K2271" s="14" t="s">
        <v>29</v>
      </c>
      <c r="L2271" s="15" t="s">
        <v>81</v>
      </c>
      <c r="M2271" s="7" t="s">
        <v>82</v>
      </c>
      <c r="N2271" s="15" t="s">
        <v>4113</v>
      </c>
      <c r="O2271" s="15" t="s">
        <v>7883</v>
      </c>
      <c r="P2271" s="15" t="s">
        <v>2518</v>
      </c>
      <c r="Q2271" s="15" t="s">
        <v>2523</v>
      </c>
      <c r="R2271" s="20">
        <v>39527</v>
      </c>
      <c r="S2271" s="20">
        <v>45505</v>
      </c>
      <c r="T2271" s="70">
        <v>46021</v>
      </c>
      <c r="U2271" s="20"/>
      <c r="V2271" s="20"/>
      <c r="W2271" s="20"/>
      <c r="X2271" s="17"/>
      <c r="Y2271" s="17"/>
      <c r="Z2271" s="20"/>
      <c r="AA2271" s="18">
        <f t="shared" ca="1" si="175"/>
        <v>17</v>
      </c>
      <c r="AB2271" s="15" t="s">
        <v>7878</v>
      </c>
      <c r="AC2271" s="35" t="str">
        <f t="shared" si="179"/>
        <v>1 anos 4 meses 29 dias</v>
      </c>
      <c r="AD2271" s="35" t="str">
        <f ca="1">IF(AND(V2271="",T2271&lt;TODAY()),"Contrato Encerrado",IF(AND(V2271="",T2271&gt;TODAY()),DATEDIF(TODAY(),T2271,"Y")&amp;" anos"&amp;" "&amp;DATEDIF(TODAY(),T2271,"YM")&amp;" meses"&amp;" "&amp;DATEDIF(TODAY(),T2271,"MD")&amp;" dias",IF(AND(X2271="",V2271&lt;TODAY()),"Contrato Encerrado",IF(AND(X2271="",V2271&gt;TODAY()),DATEDIF(TODAY(),V2271,"Y")&amp;" anos"&amp;" "&amp;DATEDIF(TODAY(),V2271,"YM")&amp;" meses"&amp;" "&amp;DATEDIF(TODAY(),V2271,"MD")&amp;" dias",IF(AND(Z2271="",X2271&lt;TODAY()),"Contrato Encerrado",IF(AND(Z2271="",X2271&gt;TODAY()),DATEDIF(TODAY(),X2271,"Y")&amp;" anos"&amp;" "&amp;DATEDIF(TODAY(),X2271,"YM")&amp;" meses"&amp;" "&amp;DATEDIF(TODAY(),X2271,"MD")&amp;" dias",IF(AND(Z2271&lt;&gt;””,Z2271&lt;TODAY()),"Contrato Encerrado",IF(AND(Z2271&lt;&gt;"",Z2271&gt;TODAY()),DATEDIF(TODAY(),Z2271,"Y")&amp;" anos"&amp;" "&amp;DATEDIF(TODAY(),Z2271,"YM")&amp;" meses"&amp;" "&amp;DATEDIF(TODAY(),Z2271,"MD")&amp;" dias"))))))))</f>
        <v>0 anos 2 meses 23 dias</v>
      </c>
      <c r="AE2271" s="35">
        <f t="shared" si="176"/>
        <v>516</v>
      </c>
      <c r="AF2271" s="35">
        <f t="shared" si="177"/>
        <v>214</v>
      </c>
      <c r="AG2271" s="17" t="str">
        <f t="shared" si="178"/>
        <v>0 anos 7 meses 1 dias</v>
      </c>
    </row>
    <row r="2272" spans="1:33" ht="11.25" customHeight="1" x14ac:dyDescent="0.2">
      <c r="A2272" s="8" t="s">
        <v>9</v>
      </c>
      <c r="B2272" s="8" t="s">
        <v>13</v>
      </c>
      <c r="C2272" s="22" t="s">
        <v>21</v>
      </c>
      <c r="D2272" s="35">
        <v>2025</v>
      </c>
      <c r="E2272" s="12" t="s">
        <v>157</v>
      </c>
      <c r="F2272" s="8" t="s">
        <v>158</v>
      </c>
      <c r="G2272" s="14" t="s">
        <v>17424</v>
      </c>
      <c r="H2272" s="8" t="s">
        <v>17425</v>
      </c>
      <c r="I2272" s="14" t="s">
        <v>16926</v>
      </c>
      <c r="J2272" s="14" t="s">
        <v>10</v>
      </c>
      <c r="K2272" s="14" t="s">
        <v>29</v>
      </c>
      <c r="L2272" s="15" t="s">
        <v>81</v>
      </c>
      <c r="M2272" s="7" t="s">
        <v>16173</v>
      </c>
      <c r="N2272" s="15" t="s">
        <v>4113</v>
      </c>
      <c r="O2272" s="15" t="s">
        <v>17138</v>
      </c>
      <c r="P2272" s="15" t="s">
        <v>2518</v>
      </c>
      <c r="Q2272" s="15" t="s">
        <v>4109</v>
      </c>
      <c r="R2272" s="20">
        <v>39345</v>
      </c>
      <c r="S2272" s="20">
        <v>45824</v>
      </c>
      <c r="T2272" s="20">
        <v>46021</v>
      </c>
      <c r="U2272" s="20"/>
      <c r="V2272" s="20"/>
      <c r="W2272" s="20"/>
      <c r="X2272" s="17"/>
      <c r="Y2272" s="17"/>
      <c r="Z2272" s="20"/>
      <c r="AA2272" s="21">
        <f t="shared" ca="1" si="175"/>
        <v>18</v>
      </c>
      <c r="AB2272" s="20" t="s">
        <v>7878</v>
      </c>
      <c r="AC2272" s="35" t="str">
        <f t="shared" si="179"/>
        <v>0 anos 6 meses 14 dias</v>
      </c>
      <c r="AD2272" s="35" t="str">
        <f ca="1">IF(AND(V2272="",T2272&lt;TODAY()),"Contrato Encerrado",IF(AND(V2272="",T2272&gt;TODAY()),DATEDIF(TODAY(),T2272,"Y")&amp;" anos"&amp;" "&amp;DATEDIF(TODAY(),T2272,"YM")&amp;" meses"&amp;" "&amp;DATEDIF(TODAY(),T2272,"MD")&amp;" dias",IF(AND(X2272="",V2272&lt;TODAY()),"Contrato Encerrado",IF(AND(X2272="",V2272&gt;TODAY()),DATEDIF(TODAY(),V2272,"Y")&amp;" anos"&amp;" "&amp;DATEDIF(TODAY(),V2272,"YM")&amp;" meses"&amp;" "&amp;DATEDIF(TODAY(),V2272,"MD")&amp;" dias",IF(AND(Z2272="",X2272&lt;TODAY()),"Contrato Encerrado",IF(AND(Z2272="",X2272&gt;TODAY()),DATEDIF(TODAY(),X2272,"Y")&amp;" anos"&amp;" "&amp;DATEDIF(TODAY(),X2272,"YM")&amp;" meses"&amp;" "&amp;DATEDIF(TODAY(),X2272,"MD")&amp;" dias",IF(AND(Z2272&lt;&gt;””,Z2272&lt;TODAY()),"Contrato Encerrado",IF(AND(Z2272&lt;&gt;"",Z2272&gt;TODAY()),DATEDIF(TODAY(),Z2272,"Y")&amp;" anos"&amp;" "&amp;DATEDIF(TODAY(),Z2272,"YM")&amp;" meses"&amp;" "&amp;DATEDIF(TODAY(),Z2272,"MD")&amp;" dias"))))))))</f>
        <v>0 anos 2 meses 23 dias</v>
      </c>
      <c r="AE2272" s="35">
        <f t="shared" si="176"/>
        <v>197</v>
      </c>
      <c r="AF2272" s="35">
        <f t="shared" si="177"/>
        <v>533</v>
      </c>
      <c r="AG2272" s="17" t="str">
        <f t="shared" si="178"/>
        <v>1 anos 5 meses 16 dias</v>
      </c>
    </row>
    <row r="2273" spans="1:33" ht="11.25" customHeight="1" x14ac:dyDescent="0.2">
      <c r="A2273" s="8" t="s">
        <v>9</v>
      </c>
      <c r="B2273" s="8" t="s">
        <v>13</v>
      </c>
      <c r="C2273" s="22" t="s">
        <v>21</v>
      </c>
      <c r="D2273" s="37">
        <v>2024</v>
      </c>
      <c r="E2273" s="12" t="s">
        <v>27</v>
      </c>
      <c r="F2273" s="8" t="s">
        <v>28</v>
      </c>
      <c r="G2273" s="77" t="s">
        <v>14150</v>
      </c>
      <c r="H2273" s="78" t="s">
        <v>14151</v>
      </c>
      <c r="I2273" s="14" t="s">
        <v>14152</v>
      </c>
      <c r="J2273" s="14" t="s">
        <v>1302</v>
      </c>
      <c r="K2273" s="14" t="s">
        <v>29</v>
      </c>
      <c r="L2273" s="15" t="s">
        <v>30</v>
      </c>
      <c r="M2273" s="7" t="s">
        <v>9427</v>
      </c>
      <c r="N2273" s="16" t="s">
        <v>2105</v>
      </c>
      <c r="O2273" s="15" t="s">
        <v>7885</v>
      </c>
      <c r="P2273" s="15" t="s">
        <v>2518</v>
      </c>
      <c r="Q2273" s="15" t="s">
        <v>4109</v>
      </c>
      <c r="R2273" s="20">
        <v>37788</v>
      </c>
      <c r="S2273" s="20">
        <v>45505</v>
      </c>
      <c r="T2273" s="20">
        <v>45717</v>
      </c>
      <c r="U2273" s="20"/>
      <c r="V2273" s="20"/>
      <c r="W2273" s="20"/>
      <c r="X2273" s="17"/>
      <c r="Y2273" s="17"/>
      <c r="Z2273" s="20"/>
      <c r="AA2273" s="18">
        <f t="shared" ca="1" si="175"/>
        <v>22</v>
      </c>
      <c r="AB2273" s="15" t="s">
        <v>7878</v>
      </c>
      <c r="AC2273" s="35" t="str">
        <f t="shared" si="179"/>
        <v>0 anos 7 meses 0 dias</v>
      </c>
      <c r="AD2273" s="35" t="str">
        <f ca="1">IF(AND(V2273="",T2273&lt;TODAY()),"Contrato Encerrado",IF(AND(V2273="",T2273&gt;TODAY()),DATEDIF(TODAY(),T2273,"Y")&amp;" anos"&amp;" "&amp;DATEDIF(TODAY(),T2273,"YM")&amp;" meses"&amp;" "&amp;DATEDIF(TODAY(),T2273,"MD")&amp;" dias",IF(AND(X2273="",V2273&lt;TODAY()),"Contrato Encerrado",IF(AND(X2273="",V2273&gt;TODAY()),DATEDIF(TODAY(),V2273,"Y")&amp;" anos"&amp;" "&amp;DATEDIF(TODAY(),V2273,"YM")&amp;" meses"&amp;" "&amp;DATEDIF(TODAY(),V2273,"MD")&amp;" dias",IF(AND(Z2273="",X2273&lt;TODAY()),"Contrato Encerrado",IF(AND(Z2273="",X2273&gt;TODAY()),DATEDIF(TODAY(),X2273,"Y")&amp;" anos"&amp;" "&amp;DATEDIF(TODAY(),X2273,"YM")&amp;" meses"&amp;" "&amp;DATEDIF(TODAY(),X2273,"MD")&amp;" dias",IF(AND(Z2273&lt;&gt;””,Z2273&lt;TODAY()),"Contrato Encerrado",IF(AND(Z2273&lt;&gt;"",Z2273&gt;TODAY()),DATEDIF(TODAY(),Z2273,"Y")&amp;" anos"&amp;" "&amp;DATEDIF(TODAY(),Z2273,"YM")&amp;" meses"&amp;" "&amp;DATEDIF(TODAY(),Z2273,"MD")&amp;" dias"))))))))</f>
        <v>Contrato Encerrado</v>
      </c>
      <c r="AE2273" s="35">
        <f t="shared" si="176"/>
        <v>212</v>
      </c>
      <c r="AF2273" s="35">
        <f t="shared" si="177"/>
        <v>518</v>
      </c>
      <c r="AG2273" s="17" t="str">
        <f t="shared" si="178"/>
        <v>1 anos 5 meses 1 dias</v>
      </c>
    </row>
    <row r="2274" spans="1:33" ht="11.25" customHeight="1" x14ac:dyDescent="0.2">
      <c r="A2274" s="8" t="s">
        <v>9</v>
      </c>
      <c r="B2274" s="8" t="s">
        <v>13</v>
      </c>
      <c r="C2274" s="22" t="s">
        <v>14</v>
      </c>
      <c r="D2274" s="37">
        <v>2024</v>
      </c>
      <c r="E2274" s="12" t="s">
        <v>307</v>
      </c>
      <c r="F2274" s="8" t="s">
        <v>308</v>
      </c>
      <c r="G2274" s="77" t="s">
        <v>11372</v>
      </c>
      <c r="H2274" s="78" t="s">
        <v>11373</v>
      </c>
      <c r="I2274" s="14" t="s">
        <v>11374</v>
      </c>
      <c r="J2274" s="14" t="s">
        <v>14943</v>
      </c>
      <c r="K2274" s="14" t="s">
        <v>29</v>
      </c>
      <c r="L2274" s="15" t="s">
        <v>30</v>
      </c>
      <c r="M2274" s="7" t="s">
        <v>9427</v>
      </c>
      <c r="N2274" s="15" t="s">
        <v>2118</v>
      </c>
      <c r="O2274" s="15" t="s">
        <v>7897</v>
      </c>
      <c r="P2274" s="15" t="s">
        <v>2518</v>
      </c>
      <c r="Q2274" s="15" t="s">
        <v>2523</v>
      </c>
      <c r="R2274" s="20">
        <v>37439</v>
      </c>
      <c r="S2274" s="20">
        <v>45315</v>
      </c>
      <c r="T2274" s="20">
        <v>45673</v>
      </c>
      <c r="U2274" s="20"/>
      <c r="V2274" s="20"/>
      <c r="W2274" s="20"/>
      <c r="X2274" s="17"/>
      <c r="Y2274" s="17"/>
      <c r="Z2274" s="20"/>
      <c r="AA2274" s="18">
        <f t="shared" ca="1" si="175"/>
        <v>23</v>
      </c>
      <c r="AB2274" s="15" t="s">
        <v>7878</v>
      </c>
      <c r="AC2274" s="35" t="str">
        <f t="shared" si="179"/>
        <v>0 anos 11 meses 23 dias</v>
      </c>
      <c r="AD2274" s="35" t="str">
        <f ca="1">IF(AND(V2274="",T2274&lt;TODAY()),"Contrato Encerrado",IF(AND(V2274="",T2274&gt;TODAY()),DATEDIF(TODAY(),T2274,"Y")&amp;" anos"&amp;" "&amp;DATEDIF(TODAY(),T2274,"YM")&amp;" meses"&amp;" "&amp;DATEDIF(TODAY(),T2274,"MD")&amp;" dias",IF(AND(X2274="",V2274&lt;TODAY()),"Contrato Encerrado",IF(AND(X2274="",V2274&gt;TODAY()),DATEDIF(TODAY(),V2274,"Y")&amp;" anos"&amp;" "&amp;DATEDIF(TODAY(),V2274,"YM")&amp;" meses"&amp;" "&amp;DATEDIF(TODAY(),V2274,"MD")&amp;" dias",IF(AND(Z2274="",X2274&lt;TODAY()),"Contrato Encerrado",IF(AND(Z2274="",X2274&gt;TODAY()),DATEDIF(TODAY(),X2274,"Y")&amp;" anos"&amp;" "&amp;DATEDIF(TODAY(),X2274,"YM")&amp;" meses"&amp;" "&amp;DATEDIF(TODAY(),X2274,"MD")&amp;" dias",IF(AND(Z2274&lt;&gt;””,Z2274&lt;TODAY()),"Contrato Encerrado",IF(AND(Z2274&lt;&gt;"",Z2274&gt;TODAY()),DATEDIF(TODAY(),Z2274,"Y")&amp;" anos"&amp;" "&amp;DATEDIF(TODAY(),Z2274,"YM")&amp;" meses"&amp;" "&amp;DATEDIF(TODAY(),Z2274,"MD")&amp;" dias"))))))))</f>
        <v>Contrato Encerrado</v>
      </c>
      <c r="AE2274" s="35">
        <f t="shared" si="176"/>
        <v>358</v>
      </c>
      <c r="AF2274" s="35">
        <f t="shared" si="177"/>
        <v>372</v>
      </c>
      <c r="AG2274" s="17" t="str">
        <f t="shared" si="178"/>
        <v>1 anos 0 meses 6 dias</v>
      </c>
    </row>
    <row r="2275" spans="1:33" ht="11.25" customHeight="1" x14ac:dyDescent="0.2">
      <c r="A2275" s="8" t="s">
        <v>9</v>
      </c>
      <c r="B2275" s="8" t="s">
        <v>13</v>
      </c>
      <c r="C2275" s="22" t="s">
        <v>11</v>
      </c>
      <c r="D2275" s="37">
        <v>2024</v>
      </c>
      <c r="E2275" s="12" t="s">
        <v>307</v>
      </c>
      <c r="F2275" s="8" t="s">
        <v>308</v>
      </c>
      <c r="G2275" s="77" t="s">
        <v>11375</v>
      </c>
      <c r="H2275" s="78" t="s">
        <v>11376</v>
      </c>
      <c r="I2275" s="14" t="s">
        <v>11377</v>
      </c>
      <c r="J2275" s="14" t="s">
        <v>10</v>
      </c>
      <c r="K2275" s="14" t="s">
        <v>29</v>
      </c>
      <c r="L2275" s="15" t="s">
        <v>81</v>
      </c>
      <c r="M2275" s="7" t="s">
        <v>82</v>
      </c>
      <c r="N2275" s="15" t="s">
        <v>4113</v>
      </c>
      <c r="O2275" s="15" t="s">
        <v>8484</v>
      </c>
      <c r="P2275" s="15" t="s">
        <v>2518</v>
      </c>
      <c r="Q2275" s="15" t="s">
        <v>2523</v>
      </c>
      <c r="R2275" s="20">
        <v>38920</v>
      </c>
      <c r="S2275" s="20">
        <v>45293</v>
      </c>
      <c r="T2275" s="20">
        <v>46022</v>
      </c>
      <c r="U2275" s="20"/>
      <c r="V2275" s="20"/>
      <c r="W2275" s="20"/>
      <c r="X2275" s="17"/>
      <c r="Y2275" s="17"/>
      <c r="Z2275" s="20"/>
      <c r="AA2275" s="18">
        <f t="shared" ca="1" si="175"/>
        <v>19</v>
      </c>
      <c r="AB2275" s="15" t="s">
        <v>7878</v>
      </c>
      <c r="AC2275" s="35" t="str">
        <f t="shared" si="179"/>
        <v>1 anos 11 meses 29 dias</v>
      </c>
      <c r="AD2275" s="35" t="str">
        <f ca="1">IF(AND(V2275="",T2275&lt;TODAY()),"Contrato Encerrado",IF(AND(V2275="",T2275&gt;TODAY()),DATEDIF(TODAY(),T2275,"Y")&amp;" anos"&amp;" "&amp;DATEDIF(TODAY(),T2275,"YM")&amp;" meses"&amp;" "&amp;DATEDIF(TODAY(),T2275,"MD")&amp;" dias",IF(AND(X2275="",V2275&lt;TODAY()),"Contrato Encerrado",IF(AND(X2275="",V2275&gt;TODAY()),DATEDIF(TODAY(),V2275,"Y")&amp;" anos"&amp;" "&amp;DATEDIF(TODAY(),V2275,"YM")&amp;" meses"&amp;" "&amp;DATEDIF(TODAY(),V2275,"MD")&amp;" dias",IF(AND(Z2275="",X2275&lt;TODAY()),"Contrato Encerrado",IF(AND(Z2275="",X2275&gt;TODAY()),DATEDIF(TODAY(),X2275,"Y")&amp;" anos"&amp;" "&amp;DATEDIF(TODAY(),X2275,"YM")&amp;" meses"&amp;" "&amp;DATEDIF(TODAY(),X2275,"MD")&amp;" dias",IF(AND(Z2275&lt;&gt;””,Z2275&lt;TODAY()),"Contrato Encerrado",IF(AND(Z2275&lt;&gt;"",Z2275&gt;TODAY()),DATEDIF(TODAY(),Z2275,"Y")&amp;" anos"&amp;" "&amp;DATEDIF(TODAY(),Z2275,"YM")&amp;" meses"&amp;" "&amp;DATEDIF(TODAY(),Z2275,"MD")&amp;" dias"))))))))</f>
        <v>0 anos 2 meses 24 dias</v>
      </c>
      <c r="AE2275" s="35">
        <f t="shared" si="176"/>
        <v>729</v>
      </c>
      <c r="AF2275" s="35">
        <f t="shared" si="177"/>
        <v>1</v>
      </c>
      <c r="AG2275" s="17" t="str">
        <f t="shared" si="178"/>
        <v>0 anos 0 meses 1 dias</v>
      </c>
    </row>
    <row r="2276" spans="1:33" ht="11.25" customHeight="1" x14ac:dyDescent="0.2">
      <c r="A2276" s="10" t="s">
        <v>9</v>
      </c>
      <c r="B2276" s="10" t="s">
        <v>13</v>
      </c>
      <c r="C2276" s="11" t="s">
        <v>19</v>
      </c>
      <c r="D2276" s="36">
        <v>2021</v>
      </c>
      <c r="E2276" s="13" t="s">
        <v>79</v>
      </c>
      <c r="F2276" s="10" t="s">
        <v>80</v>
      </c>
      <c r="G2276" s="83" t="s">
        <v>3576</v>
      </c>
      <c r="H2276" s="84" t="s">
        <v>3577</v>
      </c>
      <c r="I2276" s="13" t="s">
        <v>3578</v>
      </c>
      <c r="J2276" s="14" t="s">
        <v>1302</v>
      </c>
      <c r="K2276" s="13" t="s">
        <v>29</v>
      </c>
      <c r="L2276" s="25" t="s">
        <v>30</v>
      </c>
      <c r="M2276" s="7" t="s">
        <v>9427</v>
      </c>
      <c r="N2276" s="26" t="s">
        <v>4113</v>
      </c>
      <c r="O2276" s="27"/>
      <c r="P2276" s="26" t="s">
        <v>2517</v>
      </c>
      <c r="Q2276" s="26" t="s">
        <v>2522</v>
      </c>
      <c r="R2276" s="31">
        <v>35718</v>
      </c>
      <c r="S2276" s="31">
        <v>44348</v>
      </c>
      <c r="T2276" s="31">
        <v>44562</v>
      </c>
      <c r="U2276" s="31"/>
      <c r="V2276" s="31"/>
      <c r="W2276" s="31"/>
      <c r="X2276" s="17"/>
      <c r="Y2276" s="17"/>
      <c r="Z2276" s="31"/>
      <c r="AA2276" s="18">
        <f t="shared" ca="1" si="175"/>
        <v>27</v>
      </c>
      <c r="AB2276" s="19" t="s">
        <v>7878</v>
      </c>
      <c r="AC2276" s="35" t="str">
        <f t="shared" si="179"/>
        <v>0 anos 7 meses 0 dias</v>
      </c>
      <c r="AD2276" s="35" t="str">
        <f ca="1">IF(AND(V2276="",T2276&lt;TODAY()),"Contrato Encerrado",IF(AND(V2276="",T2276&gt;TODAY()),DATEDIF(TODAY(),T2276,"Y")&amp;" anos"&amp;" "&amp;DATEDIF(TODAY(),T2276,"YM")&amp;" meses"&amp;" "&amp;DATEDIF(TODAY(),T2276,"MD")&amp;" dias",IF(AND(X2276="",V2276&lt;TODAY()),"Contrato Encerrado",IF(AND(X2276="",V2276&gt;TODAY()),DATEDIF(TODAY(),V2276,"Y")&amp;" anos"&amp;" "&amp;DATEDIF(TODAY(),V2276,"YM")&amp;" meses"&amp;" "&amp;DATEDIF(TODAY(),V2276,"MD")&amp;" dias",IF(AND(Z2276="",X2276&lt;TODAY()),"Contrato Encerrado",IF(AND(Z2276="",X2276&gt;TODAY()),DATEDIF(TODAY(),X2276,"Y")&amp;" anos"&amp;" "&amp;DATEDIF(TODAY(),X2276,"YM")&amp;" meses"&amp;" "&amp;DATEDIF(TODAY(),X2276,"MD")&amp;" dias",IF(AND(Z2276&lt;&gt;””,Z2276&lt;TODAY()),"Contrato Encerrado",IF(AND(Z2276&lt;&gt;"",Z2276&gt;TODAY()),DATEDIF(TODAY(),Z2276,"Y")&amp;" anos"&amp;" "&amp;DATEDIF(TODAY(),Z2276,"YM")&amp;" meses"&amp;" "&amp;DATEDIF(TODAY(),Z2276,"MD")&amp;" dias"))))))))</f>
        <v>Contrato Encerrado</v>
      </c>
      <c r="AE2276" s="35">
        <f t="shared" si="176"/>
        <v>214</v>
      </c>
      <c r="AF2276" s="35">
        <f t="shared" si="177"/>
        <v>516</v>
      </c>
      <c r="AG2276" s="17" t="str">
        <f t="shared" si="178"/>
        <v>1 anos 4 meses 30 dias</v>
      </c>
    </row>
    <row r="2277" spans="1:33" ht="11.25" customHeight="1" x14ac:dyDescent="0.2">
      <c r="A2277" s="8" t="s">
        <v>9</v>
      </c>
      <c r="B2277" s="8" t="s">
        <v>13</v>
      </c>
      <c r="C2277" s="22" t="s">
        <v>16</v>
      </c>
      <c r="D2277" s="37">
        <v>2025</v>
      </c>
      <c r="E2277" s="12" t="s">
        <v>1111</v>
      </c>
      <c r="F2277" s="8" t="s">
        <v>1112</v>
      </c>
      <c r="G2277" s="9" t="s">
        <v>16312</v>
      </c>
      <c r="H2277" s="8" t="s">
        <v>16313</v>
      </c>
      <c r="I2277" s="14" t="s">
        <v>16314</v>
      </c>
      <c r="J2277" s="14" t="s">
        <v>10</v>
      </c>
      <c r="K2277" s="14" t="s">
        <v>29</v>
      </c>
      <c r="L2277" s="15" t="s">
        <v>30</v>
      </c>
      <c r="M2277" s="7" t="s">
        <v>9427</v>
      </c>
      <c r="N2277" s="15" t="s">
        <v>2112</v>
      </c>
      <c r="O2277" s="15" t="s">
        <v>7896</v>
      </c>
      <c r="P2277" s="15" t="s">
        <v>2518</v>
      </c>
      <c r="Q2277" s="15" t="s">
        <v>2523</v>
      </c>
      <c r="R2277" s="20">
        <v>38545</v>
      </c>
      <c r="S2277" s="20">
        <v>45761</v>
      </c>
      <c r="T2277" s="20">
        <v>46125</v>
      </c>
      <c r="U2277" s="20"/>
      <c r="V2277" s="20"/>
      <c r="W2277" s="20"/>
      <c r="X2277" s="17"/>
      <c r="Y2277" s="17"/>
      <c r="Z2277" s="20"/>
      <c r="AA2277" s="21">
        <f t="shared" ca="1" si="175"/>
        <v>20</v>
      </c>
      <c r="AB2277" s="20" t="s">
        <v>7878</v>
      </c>
      <c r="AC2277" s="35" t="str">
        <f t="shared" si="179"/>
        <v>0 anos 11 meses 30 dias</v>
      </c>
      <c r="AD2277" s="35" t="str">
        <f ca="1">IF(AND(V2277="",T2277&lt;TODAY()),"Contrato Encerrado",IF(AND(V2277="",T2277&gt;TODAY()),DATEDIF(TODAY(),T2277,"Y")&amp;" anos"&amp;" "&amp;DATEDIF(TODAY(),T2277,"YM")&amp;" meses"&amp;" "&amp;DATEDIF(TODAY(),T2277,"MD")&amp;" dias",IF(AND(X2277="",V2277&lt;TODAY()),"Contrato Encerrado",IF(AND(X2277="",V2277&gt;TODAY()),DATEDIF(TODAY(),V2277,"Y")&amp;" anos"&amp;" "&amp;DATEDIF(TODAY(),V2277,"YM")&amp;" meses"&amp;" "&amp;DATEDIF(TODAY(),V2277,"MD")&amp;" dias",IF(AND(Z2277="",X2277&lt;TODAY()),"Contrato Encerrado",IF(AND(Z2277="",X2277&gt;TODAY()),DATEDIF(TODAY(),X2277,"Y")&amp;" anos"&amp;" "&amp;DATEDIF(TODAY(),X2277,"YM")&amp;" meses"&amp;" "&amp;DATEDIF(TODAY(),X2277,"MD")&amp;" dias",IF(AND(Z2277&lt;&gt;””,Z2277&lt;TODAY()),"Contrato Encerrado",IF(AND(Z2277&lt;&gt;"",Z2277&gt;TODAY()),DATEDIF(TODAY(),Z2277,"Y")&amp;" anos"&amp;" "&amp;DATEDIF(TODAY(),Z2277,"YM")&amp;" meses"&amp;" "&amp;DATEDIF(TODAY(),Z2277,"MD")&amp;" dias"))))))))</f>
        <v>0 anos 6 meses 6 dias</v>
      </c>
      <c r="AE2277" s="35">
        <f t="shared" si="176"/>
        <v>364</v>
      </c>
      <c r="AF2277" s="35">
        <f t="shared" si="177"/>
        <v>366</v>
      </c>
      <c r="AG2277" s="17" t="str">
        <f t="shared" si="178"/>
        <v>0 anos 11 meses 31 dias</v>
      </c>
    </row>
    <row r="2278" spans="1:33" ht="11.25" customHeight="1" x14ac:dyDescent="0.2">
      <c r="A2278" s="8" t="s">
        <v>9</v>
      </c>
      <c r="B2278" s="8" t="s">
        <v>13</v>
      </c>
      <c r="C2278" s="22" t="s">
        <v>15</v>
      </c>
      <c r="D2278" s="37">
        <v>2024</v>
      </c>
      <c r="E2278" s="23" t="s">
        <v>157</v>
      </c>
      <c r="F2278" s="8" t="s">
        <v>158</v>
      </c>
      <c r="G2278" s="77" t="s">
        <v>12228</v>
      </c>
      <c r="H2278" s="78" t="s">
        <v>12229</v>
      </c>
      <c r="I2278" s="9" t="s">
        <v>12230</v>
      </c>
      <c r="J2278" s="14" t="s">
        <v>14943</v>
      </c>
      <c r="K2278" s="9" t="s">
        <v>29</v>
      </c>
      <c r="L2278" s="24" t="s">
        <v>81</v>
      </c>
      <c r="M2278" s="7" t="s">
        <v>82</v>
      </c>
      <c r="N2278" s="24" t="s">
        <v>4113</v>
      </c>
      <c r="O2278" s="24" t="s">
        <v>10817</v>
      </c>
      <c r="P2278" s="24" t="s">
        <v>2518</v>
      </c>
      <c r="Q2278" s="24" t="s">
        <v>4109</v>
      </c>
      <c r="R2278" s="29">
        <v>38957</v>
      </c>
      <c r="S2278" s="29">
        <v>45348</v>
      </c>
      <c r="T2278" s="29">
        <v>45657</v>
      </c>
      <c r="U2278" s="20"/>
      <c r="V2278" s="20"/>
      <c r="W2278" s="29"/>
      <c r="X2278" s="17"/>
      <c r="Y2278" s="17"/>
      <c r="Z2278" s="20"/>
      <c r="AA2278" s="18">
        <f t="shared" ca="1" si="175"/>
        <v>19</v>
      </c>
      <c r="AB2278" s="24" t="s">
        <v>7878</v>
      </c>
      <c r="AC2278" s="35" t="str">
        <f t="shared" si="179"/>
        <v>0 anos 10 meses 5 dias</v>
      </c>
      <c r="AD2278" s="35" t="str">
        <f ca="1">IF(AND(V2278="",T2278&lt;TODAY()),"Contrato Encerrado",IF(AND(V2278="",T2278&gt;TODAY()),DATEDIF(TODAY(),T2278,"Y")&amp;" anos"&amp;" "&amp;DATEDIF(TODAY(),T2278,"YM")&amp;" meses"&amp;" "&amp;DATEDIF(TODAY(),T2278,"MD")&amp;" dias",IF(AND(X2278="",V2278&lt;TODAY()),"Contrato Encerrado",IF(AND(X2278="",V2278&gt;TODAY()),DATEDIF(TODAY(),V2278,"Y")&amp;" anos"&amp;" "&amp;DATEDIF(TODAY(),V2278,"YM")&amp;" meses"&amp;" "&amp;DATEDIF(TODAY(),V2278,"MD")&amp;" dias",IF(AND(Z2278="",X2278&lt;TODAY()),"Contrato Encerrado",IF(AND(Z2278="",X2278&gt;TODAY()),DATEDIF(TODAY(),X2278,"Y")&amp;" anos"&amp;" "&amp;DATEDIF(TODAY(),X2278,"YM")&amp;" meses"&amp;" "&amp;DATEDIF(TODAY(),X2278,"MD")&amp;" dias",IF(AND(Z2278&lt;&gt;””,Z2278&lt;TODAY()),"Contrato Encerrado",IF(AND(Z2278&lt;&gt;"",Z2278&gt;TODAY()),DATEDIF(TODAY(),Z2278,"Y")&amp;" anos"&amp;" "&amp;DATEDIF(TODAY(),Z2278,"YM")&amp;" meses"&amp;" "&amp;DATEDIF(TODAY(),Z2278,"MD")&amp;" dias"))))))))</f>
        <v>Contrato Encerrado</v>
      </c>
      <c r="AE2278" s="35">
        <f t="shared" si="176"/>
        <v>309</v>
      </c>
      <c r="AF2278" s="35">
        <f t="shared" si="177"/>
        <v>421</v>
      </c>
      <c r="AG2278" s="17" t="str">
        <f t="shared" si="178"/>
        <v>1 anos 1 meses 24 dias</v>
      </c>
    </row>
    <row r="2279" spans="1:33" ht="11.25" customHeight="1" x14ac:dyDescent="0.2">
      <c r="A2279" s="8" t="s">
        <v>9</v>
      </c>
      <c r="B2279" s="8" t="s">
        <v>13</v>
      </c>
      <c r="C2279" s="22" t="s">
        <v>15</v>
      </c>
      <c r="D2279" s="37">
        <v>2025</v>
      </c>
      <c r="E2279" s="12" t="s">
        <v>1304</v>
      </c>
      <c r="F2279" s="8" t="s">
        <v>1305</v>
      </c>
      <c r="G2279" s="77" t="s">
        <v>15742</v>
      </c>
      <c r="H2279" s="78" t="s">
        <v>15743</v>
      </c>
      <c r="I2279" s="14" t="s">
        <v>15744</v>
      </c>
      <c r="J2279" s="14" t="s">
        <v>10</v>
      </c>
      <c r="K2279" s="14" t="s">
        <v>29</v>
      </c>
      <c r="L2279" s="15" t="s">
        <v>30</v>
      </c>
      <c r="M2279" s="7" t="s">
        <v>9427</v>
      </c>
      <c r="N2279" s="15" t="s">
        <v>2107</v>
      </c>
      <c r="O2279" s="15" t="s">
        <v>9474</v>
      </c>
      <c r="P2279" s="15" t="s">
        <v>2518</v>
      </c>
      <c r="Q2279" s="15" t="s">
        <v>2523</v>
      </c>
      <c r="R2279" s="20">
        <v>37993</v>
      </c>
      <c r="S2279" s="20">
        <v>45691</v>
      </c>
      <c r="T2279" s="20">
        <v>46055</v>
      </c>
      <c r="U2279" s="20"/>
      <c r="V2279" s="20"/>
      <c r="W2279" s="20"/>
      <c r="X2279" s="17"/>
      <c r="Y2279" s="17"/>
      <c r="Z2279" s="20"/>
      <c r="AA2279" s="21">
        <f t="shared" ca="1" si="175"/>
        <v>21</v>
      </c>
      <c r="AB2279" s="15" t="s">
        <v>7877</v>
      </c>
      <c r="AC2279" s="35" t="str">
        <f t="shared" si="179"/>
        <v>0 anos 11 meses 30 dias</v>
      </c>
      <c r="AD2279" s="35" t="str">
        <f ca="1">IF(AND(V2279="",T2279&lt;TODAY()),"Contrato Encerrado",IF(AND(V2279="",T2279&gt;TODAY()),DATEDIF(TODAY(),T2279,"Y")&amp;" anos"&amp;" "&amp;DATEDIF(TODAY(),T2279,"YM")&amp;" meses"&amp;" "&amp;DATEDIF(TODAY(),T2279,"MD")&amp;" dias",IF(AND(X2279="",V2279&lt;TODAY()),"Contrato Encerrado",IF(AND(X2279="",V2279&gt;TODAY()),DATEDIF(TODAY(),V2279,"Y")&amp;" anos"&amp;" "&amp;DATEDIF(TODAY(),V2279,"YM")&amp;" meses"&amp;" "&amp;DATEDIF(TODAY(),V2279,"MD")&amp;" dias",IF(AND(Z2279="",X2279&lt;TODAY()),"Contrato Encerrado",IF(AND(Z2279="",X2279&gt;TODAY()),DATEDIF(TODAY(),X2279,"Y")&amp;" anos"&amp;" "&amp;DATEDIF(TODAY(),X2279,"YM")&amp;" meses"&amp;" "&amp;DATEDIF(TODAY(),X2279,"MD")&amp;" dias",IF(AND(Z2279&lt;&gt;””,Z2279&lt;TODAY()),"Contrato Encerrado",IF(AND(Z2279&lt;&gt;"",Z2279&gt;TODAY()),DATEDIF(TODAY(),Z2279,"Y")&amp;" anos"&amp;" "&amp;DATEDIF(TODAY(),Z2279,"YM")&amp;" meses"&amp;" "&amp;DATEDIF(TODAY(),Z2279,"MD")&amp;" dias"))))))))</f>
        <v>0 anos 3 meses 26 dias</v>
      </c>
      <c r="AE2279" s="35">
        <f t="shared" si="176"/>
        <v>364</v>
      </c>
      <c r="AF2279" s="35">
        <f t="shared" si="177"/>
        <v>366</v>
      </c>
      <c r="AG2279" s="17" t="str">
        <f t="shared" si="178"/>
        <v>0 anos 11 meses 31 dias</v>
      </c>
    </row>
    <row r="2280" spans="1:33" ht="11.25" customHeight="1" x14ac:dyDescent="0.2">
      <c r="A2280" s="8" t="s">
        <v>9</v>
      </c>
      <c r="B2280" s="8" t="s">
        <v>13</v>
      </c>
      <c r="C2280" s="22" t="s">
        <v>14</v>
      </c>
      <c r="D2280" s="37">
        <v>2024</v>
      </c>
      <c r="E2280" s="12" t="s">
        <v>9437</v>
      </c>
      <c r="F2280" s="8" t="s">
        <v>9438</v>
      </c>
      <c r="G2280" s="77" t="s">
        <v>11378</v>
      </c>
      <c r="H2280" s="78" t="s">
        <v>11379</v>
      </c>
      <c r="I2280" s="14" t="s">
        <v>11380</v>
      </c>
      <c r="J2280" s="14" t="s">
        <v>1302</v>
      </c>
      <c r="K2280" s="14" t="s">
        <v>29</v>
      </c>
      <c r="L2280" s="15" t="s">
        <v>30</v>
      </c>
      <c r="M2280" s="7" t="s">
        <v>9427</v>
      </c>
      <c r="N2280" s="15" t="s">
        <v>2099</v>
      </c>
      <c r="O2280" s="15" t="s">
        <v>7880</v>
      </c>
      <c r="P2280" s="15" t="s">
        <v>2518</v>
      </c>
      <c r="Q2280" s="15" t="s">
        <v>4109</v>
      </c>
      <c r="R2280" s="20">
        <v>31946</v>
      </c>
      <c r="S2280" s="20">
        <v>45313</v>
      </c>
      <c r="T2280" s="20">
        <v>45565</v>
      </c>
      <c r="U2280" s="20"/>
      <c r="V2280" s="20"/>
      <c r="W2280" s="20"/>
      <c r="X2280" s="17"/>
      <c r="Y2280" s="17"/>
      <c r="Z2280" s="20"/>
      <c r="AA2280" s="18">
        <f t="shared" ca="1" si="175"/>
        <v>38</v>
      </c>
      <c r="AB2280" s="15" t="s">
        <v>7878</v>
      </c>
      <c r="AC2280" s="35" t="str">
        <f t="shared" si="179"/>
        <v>0 anos 8 meses 8 dias</v>
      </c>
      <c r="AD2280" s="35" t="str">
        <f ca="1">IF(AND(V2280="",T2280&lt;TODAY()),"Contrato Encerrado",IF(AND(V2280="",T2280&gt;TODAY()),DATEDIF(TODAY(),T2280,"Y")&amp;" anos"&amp;" "&amp;DATEDIF(TODAY(),T2280,"YM")&amp;" meses"&amp;" "&amp;DATEDIF(TODAY(),T2280,"MD")&amp;" dias",IF(AND(X2280="",V2280&lt;TODAY()),"Contrato Encerrado",IF(AND(X2280="",V2280&gt;TODAY()),DATEDIF(TODAY(),V2280,"Y")&amp;" anos"&amp;" "&amp;DATEDIF(TODAY(),V2280,"YM")&amp;" meses"&amp;" "&amp;DATEDIF(TODAY(),V2280,"MD")&amp;" dias",IF(AND(Z2280="",X2280&lt;TODAY()),"Contrato Encerrado",IF(AND(Z2280="",X2280&gt;TODAY()),DATEDIF(TODAY(),X2280,"Y")&amp;" anos"&amp;" "&amp;DATEDIF(TODAY(),X2280,"YM")&amp;" meses"&amp;" "&amp;DATEDIF(TODAY(),X2280,"MD")&amp;" dias",IF(AND(Z2280&lt;&gt;””,Z2280&lt;TODAY()),"Contrato Encerrado",IF(AND(Z2280&lt;&gt;"",Z2280&gt;TODAY()),DATEDIF(TODAY(),Z2280,"Y")&amp;" anos"&amp;" "&amp;DATEDIF(TODAY(),Z2280,"YM")&amp;" meses"&amp;" "&amp;DATEDIF(TODAY(),Z2280,"MD")&amp;" dias"))))))))</f>
        <v>Contrato Encerrado</v>
      </c>
      <c r="AE2280" s="35">
        <f t="shared" si="176"/>
        <v>252</v>
      </c>
      <c r="AF2280" s="35">
        <f t="shared" si="177"/>
        <v>478</v>
      </c>
      <c r="AG2280" s="17" t="str">
        <f t="shared" si="178"/>
        <v>1 anos 3 meses 22 dias</v>
      </c>
    </row>
    <row r="2281" spans="1:33" s="61" customFormat="1" ht="11.25" customHeight="1" x14ac:dyDescent="0.2">
      <c r="A2281" s="8" t="s">
        <v>9</v>
      </c>
      <c r="B2281" s="8" t="s">
        <v>13</v>
      </c>
      <c r="C2281" s="22" t="s">
        <v>14</v>
      </c>
      <c r="D2281" s="37">
        <v>2024</v>
      </c>
      <c r="E2281" s="12" t="s">
        <v>795</v>
      </c>
      <c r="F2281" s="8" t="s">
        <v>796</v>
      </c>
      <c r="G2281" s="77" t="s">
        <v>11381</v>
      </c>
      <c r="H2281" s="78" t="s">
        <v>11382</v>
      </c>
      <c r="I2281" s="14" t="s">
        <v>11383</v>
      </c>
      <c r="J2281" s="14" t="s">
        <v>14943</v>
      </c>
      <c r="K2281" s="14" t="s">
        <v>29</v>
      </c>
      <c r="L2281" s="15" t="s">
        <v>81</v>
      </c>
      <c r="M2281" s="7" t="s">
        <v>82</v>
      </c>
      <c r="N2281" s="15" t="s">
        <v>4113</v>
      </c>
      <c r="O2281" s="15" t="s">
        <v>8004</v>
      </c>
      <c r="P2281" s="15" t="s">
        <v>2518</v>
      </c>
      <c r="Q2281" s="15" t="s">
        <v>2523</v>
      </c>
      <c r="R2281" s="20">
        <v>39363</v>
      </c>
      <c r="S2281" s="20">
        <v>45327</v>
      </c>
      <c r="T2281" s="20">
        <v>45692</v>
      </c>
      <c r="U2281" s="20"/>
      <c r="V2281" s="20"/>
      <c r="W2281" s="20"/>
      <c r="X2281" s="17"/>
      <c r="Y2281" s="17"/>
      <c r="Z2281" s="20"/>
      <c r="AA2281" s="18">
        <f t="shared" ca="1" si="175"/>
        <v>17</v>
      </c>
      <c r="AB2281" s="15" t="s">
        <v>7877</v>
      </c>
      <c r="AC2281" s="35" t="str">
        <f t="shared" si="179"/>
        <v>0 anos 11 meses 30 dias</v>
      </c>
      <c r="AD2281" s="35" t="str">
        <f ca="1">IF(AND(V2281="",T2281&lt;TODAY()),"Contrato Encerrado",IF(AND(V2281="",T2281&gt;TODAY()),DATEDIF(TODAY(),T2281,"Y")&amp;" anos"&amp;" "&amp;DATEDIF(TODAY(),T2281,"YM")&amp;" meses"&amp;" "&amp;DATEDIF(TODAY(),T2281,"MD")&amp;" dias",IF(AND(X2281="",V2281&lt;TODAY()),"Contrato Encerrado",IF(AND(X2281="",V2281&gt;TODAY()),DATEDIF(TODAY(),V2281,"Y")&amp;" anos"&amp;" "&amp;DATEDIF(TODAY(),V2281,"YM")&amp;" meses"&amp;" "&amp;DATEDIF(TODAY(),V2281,"MD")&amp;" dias",IF(AND(Z2281="",X2281&lt;TODAY()),"Contrato Encerrado",IF(AND(Z2281="",X2281&gt;TODAY()),DATEDIF(TODAY(),X2281,"Y")&amp;" anos"&amp;" "&amp;DATEDIF(TODAY(),X2281,"YM")&amp;" meses"&amp;" "&amp;DATEDIF(TODAY(),X2281,"MD")&amp;" dias",IF(AND(Z2281&lt;&gt;””,Z2281&lt;TODAY()),"Contrato Encerrado",IF(AND(Z2281&lt;&gt;"",Z2281&gt;TODAY()),DATEDIF(TODAY(),Z2281,"Y")&amp;" anos"&amp;" "&amp;DATEDIF(TODAY(),Z2281,"YM")&amp;" meses"&amp;" "&amp;DATEDIF(TODAY(),Z2281,"MD")&amp;" dias"))))))))</f>
        <v>Contrato Encerrado</v>
      </c>
      <c r="AE2281" s="35">
        <f t="shared" si="176"/>
        <v>365</v>
      </c>
      <c r="AF2281" s="35">
        <f t="shared" si="177"/>
        <v>365</v>
      </c>
      <c r="AG2281" s="17" t="str">
        <f t="shared" si="178"/>
        <v>0 anos 11 meses 30 dias</v>
      </c>
    </row>
    <row r="2282" spans="1:33" ht="11.25" customHeight="1" x14ac:dyDescent="0.2">
      <c r="A2282" s="8" t="s">
        <v>9</v>
      </c>
      <c r="B2282" s="8" t="s">
        <v>13</v>
      </c>
      <c r="C2282" s="22" t="s">
        <v>15</v>
      </c>
      <c r="D2282" s="37">
        <v>2024</v>
      </c>
      <c r="E2282" s="23" t="s">
        <v>284</v>
      </c>
      <c r="F2282" s="8" t="s">
        <v>285</v>
      </c>
      <c r="G2282" s="77" t="s">
        <v>12231</v>
      </c>
      <c r="H2282" s="78" t="s">
        <v>12232</v>
      </c>
      <c r="I2282" s="9" t="s">
        <v>12233</v>
      </c>
      <c r="J2282" s="14" t="s">
        <v>14943</v>
      </c>
      <c r="K2282" s="9" t="s">
        <v>29</v>
      </c>
      <c r="L2282" s="24" t="s">
        <v>81</v>
      </c>
      <c r="M2282" s="7" t="s">
        <v>82</v>
      </c>
      <c r="N2282" s="24" t="s">
        <v>4113</v>
      </c>
      <c r="O2282" s="24" t="s">
        <v>8078</v>
      </c>
      <c r="P2282" s="24" t="s">
        <v>2518</v>
      </c>
      <c r="Q2282" s="24" t="s">
        <v>2523</v>
      </c>
      <c r="R2282" s="17">
        <v>39012</v>
      </c>
      <c r="S2282" s="17">
        <v>45352</v>
      </c>
      <c r="T2282" s="17">
        <v>45595</v>
      </c>
      <c r="U2282" s="20"/>
      <c r="V2282" s="20"/>
      <c r="W2282" s="17"/>
      <c r="X2282" s="17"/>
      <c r="Y2282" s="17"/>
      <c r="Z2282" s="20"/>
      <c r="AA2282" s="18">
        <f t="shared" ca="1" si="175"/>
        <v>18</v>
      </c>
      <c r="AB2282" s="17" t="s">
        <v>7878</v>
      </c>
      <c r="AC2282" s="35" t="str">
        <f t="shared" si="179"/>
        <v>0 anos 7 meses 29 dias</v>
      </c>
      <c r="AD2282" s="35" t="str">
        <f ca="1">IF(AND(V2282="",T2282&lt;TODAY()),"Contrato Encerrado",IF(AND(V2282="",T2282&gt;TODAY()),DATEDIF(TODAY(),T2282,"Y")&amp;" anos"&amp;" "&amp;DATEDIF(TODAY(),T2282,"YM")&amp;" meses"&amp;" "&amp;DATEDIF(TODAY(),T2282,"MD")&amp;" dias",IF(AND(X2282="",V2282&lt;TODAY()),"Contrato Encerrado",IF(AND(X2282="",V2282&gt;TODAY()),DATEDIF(TODAY(),V2282,"Y")&amp;" anos"&amp;" "&amp;DATEDIF(TODAY(),V2282,"YM")&amp;" meses"&amp;" "&amp;DATEDIF(TODAY(),V2282,"MD")&amp;" dias",IF(AND(Z2282="",X2282&lt;TODAY()),"Contrato Encerrado",IF(AND(Z2282="",X2282&gt;TODAY()),DATEDIF(TODAY(),X2282,"Y")&amp;" anos"&amp;" "&amp;DATEDIF(TODAY(),X2282,"YM")&amp;" meses"&amp;" "&amp;DATEDIF(TODAY(),X2282,"MD")&amp;" dias",IF(AND(Z2282&lt;&gt;””,Z2282&lt;TODAY()),"Contrato Encerrado",IF(AND(Z2282&lt;&gt;"",Z2282&gt;TODAY()),DATEDIF(TODAY(),Z2282,"Y")&amp;" anos"&amp;" "&amp;DATEDIF(TODAY(),Z2282,"YM")&amp;" meses"&amp;" "&amp;DATEDIF(TODAY(),Z2282,"MD")&amp;" dias"))))))))</f>
        <v>Contrato Encerrado</v>
      </c>
      <c r="AE2282" s="35">
        <f t="shared" si="176"/>
        <v>243</v>
      </c>
      <c r="AF2282" s="35">
        <f t="shared" si="177"/>
        <v>487</v>
      </c>
      <c r="AG2282" s="17" t="str">
        <f t="shared" si="178"/>
        <v>1 anos 4 meses 1 dias</v>
      </c>
    </row>
    <row r="2283" spans="1:33" ht="11.25" customHeight="1" x14ac:dyDescent="0.2">
      <c r="A2283" s="8" t="s">
        <v>9</v>
      </c>
      <c r="B2283" s="8" t="s">
        <v>13</v>
      </c>
      <c r="C2283" s="22" t="s">
        <v>21</v>
      </c>
      <c r="D2283" s="37">
        <v>2023</v>
      </c>
      <c r="E2283" s="12" t="s">
        <v>157</v>
      </c>
      <c r="F2283" s="8" t="s">
        <v>158</v>
      </c>
      <c r="G2283" s="77" t="s">
        <v>9043</v>
      </c>
      <c r="H2283" s="78" t="s">
        <v>9044</v>
      </c>
      <c r="I2283" s="14" t="s">
        <v>9045</v>
      </c>
      <c r="J2283" s="14" t="s">
        <v>1302</v>
      </c>
      <c r="K2283" s="14" t="s">
        <v>29</v>
      </c>
      <c r="L2283" s="15" t="s">
        <v>30</v>
      </c>
      <c r="M2283" s="7" t="s">
        <v>9427</v>
      </c>
      <c r="N2283" s="15" t="s">
        <v>2101</v>
      </c>
      <c r="O2283" s="15" t="s">
        <v>7895</v>
      </c>
      <c r="P2283" s="15" t="s">
        <v>2518</v>
      </c>
      <c r="Q2283" s="15" t="s">
        <v>4109</v>
      </c>
      <c r="R2283" s="20">
        <v>37053</v>
      </c>
      <c r="S2283" s="20">
        <v>45124</v>
      </c>
      <c r="T2283" s="20">
        <v>45473</v>
      </c>
      <c r="U2283" s="20"/>
      <c r="V2283" s="20"/>
      <c r="W2283" s="20"/>
      <c r="X2283" s="17"/>
      <c r="Y2283" s="17"/>
      <c r="Z2283" s="20"/>
      <c r="AA2283" s="18">
        <f t="shared" ca="1" si="175"/>
        <v>24</v>
      </c>
      <c r="AB2283" s="19" t="s">
        <v>7878</v>
      </c>
      <c r="AC2283" s="35" t="str">
        <f t="shared" si="179"/>
        <v>0 anos 11 meses 13 dias</v>
      </c>
      <c r="AD2283" s="35" t="str">
        <f ca="1">IF(AND(V2283="",T2283&lt;TODAY()),"Contrato Encerrado",IF(AND(V2283="",T2283&gt;TODAY()),DATEDIF(TODAY(),T2283,"Y")&amp;" anos"&amp;" "&amp;DATEDIF(TODAY(),T2283,"YM")&amp;" meses"&amp;" "&amp;DATEDIF(TODAY(),T2283,"MD")&amp;" dias",IF(AND(X2283="",V2283&lt;TODAY()),"Contrato Encerrado",IF(AND(X2283="",V2283&gt;TODAY()),DATEDIF(TODAY(),V2283,"Y")&amp;" anos"&amp;" "&amp;DATEDIF(TODAY(),V2283,"YM")&amp;" meses"&amp;" "&amp;DATEDIF(TODAY(),V2283,"MD")&amp;" dias",IF(AND(Z2283="",X2283&lt;TODAY()),"Contrato Encerrado",IF(AND(Z2283="",X2283&gt;TODAY()),DATEDIF(TODAY(),X2283,"Y")&amp;" anos"&amp;" "&amp;DATEDIF(TODAY(),X2283,"YM")&amp;" meses"&amp;" "&amp;DATEDIF(TODAY(),X2283,"MD")&amp;" dias",IF(AND(Z2283&lt;&gt;””,Z2283&lt;TODAY()),"Contrato Encerrado",IF(AND(Z2283&lt;&gt;"",Z2283&gt;TODAY()),DATEDIF(TODAY(),Z2283,"Y")&amp;" anos"&amp;" "&amp;DATEDIF(TODAY(),Z2283,"YM")&amp;" meses"&amp;" "&amp;DATEDIF(TODAY(),Z2283,"MD")&amp;" dias"))))))))</f>
        <v>Contrato Encerrado</v>
      </c>
      <c r="AE2283" s="35">
        <f t="shared" si="176"/>
        <v>349</v>
      </c>
      <c r="AF2283" s="35">
        <f t="shared" si="177"/>
        <v>381</v>
      </c>
      <c r="AG2283" s="17" t="str">
        <f t="shared" si="178"/>
        <v>1 anos 0 meses 15 dias</v>
      </c>
    </row>
    <row r="2284" spans="1:33" ht="11.25" customHeight="1" x14ac:dyDescent="0.2">
      <c r="A2284" s="8" t="s">
        <v>9</v>
      </c>
      <c r="B2284" s="8" t="s">
        <v>13</v>
      </c>
      <c r="C2284" s="22" t="s">
        <v>21</v>
      </c>
      <c r="D2284" s="37">
        <v>2024</v>
      </c>
      <c r="E2284" s="12" t="s">
        <v>1708</v>
      </c>
      <c r="F2284" s="8" t="s">
        <v>1709</v>
      </c>
      <c r="G2284" s="77" t="s">
        <v>14153</v>
      </c>
      <c r="H2284" s="78" t="s">
        <v>14154</v>
      </c>
      <c r="I2284" s="14" t="s">
        <v>14155</v>
      </c>
      <c r="J2284" s="14" t="s">
        <v>14943</v>
      </c>
      <c r="K2284" s="14" t="s">
        <v>29</v>
      </c>
      <c r="L2284" s="15" t="s">
        <v>30</v>
      </c>
      <c r="M2284" s="7" t="s">
        <v>9427</v>
      </c>
      <c r="N2284" s="15" t="s">
        <v>2098</v>
      </c>
      <c r="O2284" s="15" t="s">
        <v>10152</v>
      </c>
      <c r="P2284" s="15" t="s">
        <v>2518</v>
      </c>
      <c r="Q2284" s="15" t="s">
        <v>2523</v>
      </c>
      <c r="R2284" s="20">
        <v>38031</v>
      </c>
      <c r="S2284" s="20">
        <v>45523</v>
      </c>
      <c r="T2284" s="20">
        <v>45678</v>
      </c>
      <c r="U2284" s="20"/>
      <c r="V2284" s="20"/>
      <c r="W2284" s="20"/>
      <c r="X2284" s="17"/>
      <c r="Y2284" s="17"/>
      <c r="Z2284" s="20"/>
      <c r="AA2284" s="18">
        <f t="shared" ca="1" si="175"/>
        <v>21</v>
      </c>
      <c r="AB2284" s="15" t="s">
        <v>7878</v>
      </c>
      <c r="AC2284" s="35" t="str">
        <f t="shared" si="179"/>
        <v>0 anos 5 meses 2 dias</v>
      </c>
      <c r="AD2284" s="35" t="str">
        <f ca="1">IF(AND(V2284="",T2284&lt;TODAY()),"Contrato Encerrado",IF(AND(V2284="",T2284&gt;TODAY()),DATEDIF(TODAY(),T2284,"Y")&amp;" anos"&amp;" "&amp;DATEDIF(TODAY(),T2284,"YM")&amp;" meses"&amp;" "&amp;DATEDIF(TODAY(),T2284,"MD")&amp;" dias",IF(AND(X2284="",V2284&lt;TODAY()),"Contrato Encerrado",IF(AND(X2284="",V2284&gt;TODAY()),DATEDIF(TODAY(),V2284,"Y")&amp;" anos"&amp;" "&amp;DATEDIF(TODAY(),V2284,"YM")&amp;" meses"&amp;" "&amp;DATEDIF(TODAY(),V2284,"MD")&amp;" dias",IF(AND(Z2284="",X2284&lt;TODAY()),"Contrato Encerrado",IF(AND(Z2284="",X2284&gt;TODAY()),DATEDIF(TODAY(),X2284,"Y")&amp;" anos"&amp;" "&amp;DATEDIF(TODAY(),X2284,"YM")&amp;" meses"&amp;" "&amp;DATEDIF(TODAY(),X2284,"MD")&amp;" dias",IF(AND(Z2284&lt;&gt;””,Z2284&lt;TODAY()),"Contrato Encerrado",IF(AND(Z2284&lt;&gt;"",Z2284&gt;TODAY()),DATEDIF(TODAY(),Z2284,"Y")&amp;" anos"&amp;" "&amp;DATEDIF(TODAY(),Z2284,"YM")&amp;" meses"&amp;" "&amp;DATEDIF(TODAY(),Z2284,"MD")&amp;" dias"))))))))</f>
        <v>Contrato Encerrado</v>
      </c>
      <c r="AE2284" s="35">
        <f t="shared" si="176"/>
        <v>155</v>
      </c>
      <c r="AF2284" s="35">
        <f t="shared" si="177"/>
        <v>575</v>
      </c>
      <c r="AG2284" s="17" t="str">
        <f t="shared" si="178"/>
        <v>1 anos 6 meses 28 dias</v>
      </c>
    </row>
    <row r="2285" spans="1:33" ht="11.25" customHeight="1" x14ac:dyDescent="0.2">
      <c r="A2285" s="8" t="s">
        <v>9</v>
      </c>
      <c r="B2285" s="8" t="s">
        <v>13</v>
      </c>
      <c r="C2285" s="22" t="s">
        <v>15</v>
      </c>
      <c r="D2285" s="37">
        <v>2024</v>
      </c>
      <c r="E2285" s="23" t="s">
        <v>157</v>
      </c>
      <c r="F2285" s="8" t="s">
        <v>158</v>
      </c>
      <c r="G2285" s="77" t="s">
        <v>12234</v>
      </c>
      <c r="H2285" s="78" t="s">
        <v>12235</v>
      </c>
      <c r="I2285" s="9" t="s">
        <v>12236</v>
      </c>
      <c r="J2285" s="14" t="s">
        <v>14943</v>
      </c>
      <c r="K2285" s="9" t="s">
        <v>29</v>
      </c>
      <c r="L2285" s="24" t="s">
        <v>81</v>
      </c>
      <c r="M2285" s="7" t="s">
        <v>82</v>
      </c>
      <c r="N2285" s="24" t="s">
        <v>4113</v>
      </c>
      <c r="O2285" s="24" t="s">
        <v>8049</v>
      </c>
      <c r="P2285" s="24" t="s">
        <v>2518</v>
      </c>
      <c r="Q2285" s="24" t="s">
        <v>4109</v>
      </c>
      <c r="R2285" s="29">
        <v>38997</v>
      </c>
      <c r="S2285" s="29">
        <v>45336</v>
      </c>
      <c r="T2285" s="29">
        <v>45657</v>
      </c>
      <c r="U2285" s="20"/>
      <c r="V2285" s="20"/>
      <c r="W2285" s="29"/>
      <c r="X2285" s="17"/>
      <c r="Y2285" s="17"/>
      <c r="Z2285" s="20"/>
      <c r="AA2285" s="18">
        <f t="shared" ca="1" si="175"/>
        <v>19</v>
      </c>
      <c r="AB2285" s="24" t="s">
        <v>7878</v>
      </c>
      <c r="AC2285" s="35" t="str">
        <f t="shared" si="179"/>
        <v>0 anos 10 meses 17 dias</v>
      </c>
      <c r="AD2285" s="35" t="str">
        <f ca="1">IF(AND(V2285="",T2285&lt;TODAY()),"Contrato Encerrado",IF(AND(V2285="",T2285&gt;TODAY()),DATEDIF(TODAY(),T2285,"Y")&amp;" anos"&amp;" "&amp;DATEDIF(TODAY(),T2285,"YM")&amp;" meses"&amp;" "&amp;DATEDIF(TODAY(),T2285,"MD")&amp;" dias",IF(AND(X2285="",V2285&lt;TODAY()),"Contrato Encerrado",IF(AND(X2285="",V2285&gt;TODAY()),DATEDIF(TODAY(),V2285,"Y")&amp;" anos"&amp;" "&amp;DATEDIF(TODAY(),V2285,"YM")&amp;" meses"&amp;" "&amp;DATEDIF(TODAY(),V2285,"MD")&amp;" dias",IF(AND(Z2285="",X2285&lt;TODAY()),"Contrato Encerrado",IF(AND(Z2285="",X2285&gt;TODAY()),DATEDIF(TODAY(),X2285,"Y")&amp;" anos"&amp;" "&amp;DATEDIF(TODAY(),X2285,"YM")&amp;" meses"&amp;" "&amp;DATEDIF(TODAY(),X2285,"MD")&amp;" dias",IF(AND(Z2285&lt;&gt;””,Z2285&lt;TODAY()),"Contrato Encerrado",IF(AND(Z2285&lt;&gt;"",Z2285&gt;TODAY()),DATEDIF(TODAY(),Z2285,"Y")&amp;" anos"&amp;" "&amp;DATEDIF(TODAY(),Z2285,"YM")&amp;" meses"&amp;" "&amp;DATEDIF(TODAY(),Z2285,"MD")&amp;" dias"))))))))</f>
        <v>Contrato Encerrado</v>
      </c>
      <c r="AE2285" s="35">
        <f t="shared" si="176"/>
        <v>321</v>
      </c>
      <c r="AF2285" s="35">
        <f t="shared" si="177"/>
        <v>409</v>
      </c>
      <c r="AG2285" s="17" t="str">
        <f t="shared" si="178"/>
        <v>1 anos 1 meses 12 dias</v>
      </c>
    </row>
    <row r="2286" spans="1:33" ht="11.25" customHeight="1" x14ac:dyDescent="0.2">
      <c r="A2286" s="8" t="s">
        <v>9</v>
      </c>
      <c r="B2286" s="8" t="s">
        <v>13</v>
      </c>
      <c r="C2286" s="22" t="s">
        <v>15</v>
      </c>
      <c r="D2286" s="37">
        <v>2023</v>
      </c>
      <c r="E2286" s="23" t="s">
        <v>1708</v>
      </c>
      <c r="F2286" s="8" t="s">
        <v>1709</v>
      </c>
      <c r="G2286" s="77" t="s">
        <v>6734</v>
      </c>
      <c r="H2286" s="78" t="s">
        <v>6735</v>
      </c>
      <c r="I2286" s="9" t="s">
        <v>6736</v>
      </c>
      <c r="J2286" s="14" t="s">
        <v>14943</v>
      </c>
      <c r="K2286" s="9" t="s">
        <v>29</v>
      </c>
      <c r="L2286" s="24" t="s">
        <v>30</v>
      </c>
      <c r="M2286" s="7" t="s">
        <v>9427</v>
      </c>
      <c r="N2286" s="24" t="s">
        <v>2116</v>
      </c>
      <c r="O2286" s="24"/>
      <c r="P2286" s="24" t="s">
        <v>2518</v>
      </c>
      <c r="Q2286" s="24" t="s">
        <v>2523</v>
      </c>
      <c r="R2286" s="17">
        <v>36723</v>
      </c>
      <c r="S2286" s="17">
        <v>44980</v>
      </c>
      <c r="T2286" s="31">
        <v>45294</v>
      </c>
      <c r="U2286" s="17"/>
      <c r="V2286" s="31"/>
      <c r="W2286" s="17"/>
      <c r="X2286" s="17"/>
      <c r="Y2286" s="17"/>
      <c r="Z2286" s="31"/>
      <c r="AA2286" s="18">
        <f t="shared" ca="1" si="175"/>
        <v>25</v>
      </c>
      <c r="AB2286" s="19" t="s">
        <v>7877</v>
      </c>
      <c r="AC2286" s="35" t="str">
        <f t="shared" si="179"/>
        <v>0 anos 10 meses 11 dias</v>
      </c>
      <c r="AD2286" s="35" t="str">
        <f ca="1">IF(AND(V2286="",T2286&lt;TODAY()),"Contrato Encerrado",IF(AND(V2286="",T2286&gt;TODAY()),DATEDIF(TODAY(),T2286,"Y")&amp;" anos"&amp;" "&amp;DATEDIF(TODAY(),T2286,"YM")&amp;" meses"&amp;" "&amp;DATEDIF(TODAY(),T2286,"MD")&amp;" dias",IF(AND(X2286="",V2286&lt;TODAY()),"Contrato Encerrado",IF(AND(X2286="",V2286&gt;TODAY()),DATEDIF(TODAY(),V2286,"Y")&amp;" anos"&amp;" "&amp;DATEDIF(TODAY(),V2286,"YM")&amp;" meses"&amp;" "&amp;DATEDIF(TODAY(),V2286,"MD")&amp;" dias",IF(AND(Z2286="",X2286&lt;TODAY()),"Contrato Encerrado",IF(AND(Z2286="",X2286&gt;TODAY()),DATEDIF(TODAY(),X2286,"Y")&amp;" anos"&amp;" "&amp;DATEDIF(TODAY(),X2286,"YM")&amp;" meses"&amp;" "&amp;DATEDIF(TODAY(),X2286,"MD")&amp;" dias",IF(AND(Z2286&lt;&gt;””,Z2286&lt;TODAY()),"Contrato Encerrado",IF(AND(Z2286&lt;&gt;"",Z2286&gt;TODAY()),DATEDIF(TODAY(),Z2286,"Y")&amp;" anos"&amp;" "&amp;DATEDIF(TODAY(),Z2286,"YM")&amp;" meses"&amp;" "&amp;DATEDIF(TODAY(),Z2286,"MD")&amp;" dias"))))))))</f>
        <v>Contrato Encerrado</v>
      </c>
      <c r="AE2286" s="35">
        <f t="shared" si="176"/>
        <v>314</v>
      </c>
      <c r="AF2286" s="35">
        <f t="shared" si="177"/>
        <v>416</v>
      </c>
      <c r="AG2286" s="17" t="str">
        <f t="shared" si="178"/>
        <v>1 anos 1 meses 19 dias</v>
      </c>
    </row>
    <row r="2287" spans="1:33" ht="11.25" customHeight="1" x14ac:dyDescent="0.2">
      <c r="A2287" s="8" t="s">
        <v>9</v>
      </c>
      <c r="B2287" s="10" t="s">
        <v>13</v>
      </c>
      <c r="C2287" s="11" t="s">
        <v>25</v>
      </c>
      <c r="D2287" s="36">
        <v>2021</v>
      </c>
      <c r="E2287" s="12" t="s">
        <v>157</v>
      </c>
      <c r="F2287" s="8" t="s">
        <v>158</v>
      </c>
      <c r="G2287" s="77" t="s">
        <v>1923</v>
      </c>
      <c r="H2287" s="78" t="s">
        <v>1924</v>
      </c>
      <c r="I2287" s="14" t="s">
        <v>1925</v>
      </c>
      <c r="J2287" s="14" t="s">
        <v>1302</v>
      </c>
      <c r="K2287" s="14" t="s">
        <v>29</v>
      </c>
      <c r="L2287" s="15" t="s">
        <v>81</v>
      </c>
      <c r="M2287" s="7" t="s">
        <v>82</v>
      </c>
      <c r="N2287" s="26" t="s">
        <v>4113</v>
      </c>
      <c r="O2287" s="26"/>
      <c r="P2287" s="26" t="s">
        <v>2517</v>
      </c>
      <c r="Q2287" s="26" t="s">
        <v>2522</v>
      </c>
      <c r="R2287" s="31">
        <v>38141</v>
      </c>
      <c r="S2287" s="31">
        <v>44537</v>
      </c>
      <c r="T2287" s="31">
        <v>44643</v>
      </c>
      <c r="U2287" s="31"/>
      <c r="V2287" s="31"/>
      <c r="W2287" s="31"/>
      <c r="X2287" s="17"/>
      <c r="Y2287" s="17"/>
      <c r="Z2287" s="31"/>
      <c r="AA2287" s="18">
        <f t="shared" ca="1" si="175"/>
        <v>21</v>
      </c>
      <c r="AB2287" s="19" t="s">
        <v>7877</v>
      </c>
      <c r="AC2287" s="35" t="str">
        <f t="shared" si="179"/>
        <v>0 anos 3 meses 16 dias</v>
      </c>
      <c r="AD2287" s="35" t="str">
        <f ca="1">IF(AND(V2287="",T2287&lt;TODAY()),"Contrato Encerrado",IF(AND(V2287="",T2287&gt;TODAY()),DATEDIF(TODAY(),T2287,"Y")&amp;" anos"&amp;" "&amp;DATEDIF(TODAY(),T2287,"YM")&amp;" meses"&amp;" "&amp;DATEDIF(TODAY(),T2287,"MD")&amp;" dias",IF(AND(X2287="",V2287&lt;TODAY()),"Contrato Encerrado",IF(AND(X2287="",V2287&gt;TODAY()),DATEDIF(TODAY(),V2287,"Y")&amp;" anos"&amp;" "&amp;DATEDIF(TODAY(),V2287,"YM")&amp;" meses"&amp;" "&amp;DATEDIF(TODAY(),V2287,"MD")&amp;" dias",IF(AND(Z2287="",X2287&lt;TODAY()),"Contrato Encerrado",IF(AND(Z2287="",X2287&gt;TODAY()),DATEDIF(TODAY(),X2287,"Y")&amp;" anos"&amp;" "&amp;DATEDIF(TODAY(),X2287,"YM")&amp;" meses"&amp;" "&amp;DATEDIF(TODAY(),X2287,"MD")&amp;" dias",IF(AND(Z2287&lt;&gt;””,Z2287&lt;TODAY()),"Contrato Encerrado",IF(AND(Z2287&lt;&gt;"",Z2287&gt;TODAY()),DATEDIF(TODAY(),Z2287,"Y")&amp;" anos"&amp;" "&amp;DATEDIF(TODAY(),Z2287,"YM")&amp;" meses"&amp;" "&amp;DATEDIF(TODAY(),Z2287,"MD")&amp;" dias"))))))))</f>
        <v>Contrato Encerrado</v>
      </c>
      <c r="AE2287" s="35">
        <f t="shared" si="176"/>
        <v>106</v>
      </c>
      <c r="AF2287" s="35">
        <f t="shared" si="177"/>
        <v>624</v>
      </c>
      <c r="AG2287" s="17" t="str">
        <f t="shared" si="178"/>
        <v>1 anos 8 meses 15 dias</v>
      </c>
    </row>
    <row r="2288" spans="1:33" ht="11.25" customHeight="1" x14ac:dyDescent="0.2">
      <c r="A2288" s="8" t="s">
        <v>9</v>
      </c>
      <c r="B2288" s="10" t="s">
        <v>13</v>
      </c>
      <c r="C2288" s="11" t="s">
        <v>22</v>
      </c>
      <c r="D2288" s="36">
        <v>2022</v>
      </c>
      <c r="E2288" s="12" t="s">
        <v>128</v>
      </c>
      <c r="F2288" s="8" t="s">
        <v>129</v>
      </c>
      <c r="G2288" s="77" t="s">
        <v>2067</v>
      </c>
      <c r="H2288" s="78" t="s">
        <v>2068</v>
      </c>
      <c r="I2288" s="14" t="s">
        <v>2069</v>
      </c>
      <c r="J2288" s="14" t="s">
        <v>1302</v>
      </c>
      <c r="K2288" s="14" t="s">
        <v>29</v>
      </c>
      <c r="L2288" s="15" t="s">
        <v>81</v>
      </c>
      <c r="M2288" s="7" t="s">
        <v>82</v>
      </c>
      <c r="N2288" s="16" t="s">
        <v>4113</v>
      </c>
      <c r="O2288" s="16"/>
      <c r="P2288" s="16" t="s">
        <v>2517</v>
      </c>
      <c r="Q2288" s="16" t="s">
        <v>2522</v>
      </c>
      <c r="R2288" s="31">
        <v>38394</v>
      </c>
      <c r="S2288" s="31">
        <v>44606</v>
      </c>
      <c r="T2288" s="31">
        <v>44914</v>
      </c>
      <c r="U2288" s="31"/>
      <c r="V2288" s="31"/>
      <c r="W2288" s="31"/>
      <c r="X2288" s="17"/>
      <c r="Y2288" s="17"/>
      <c r="Z2288" s="31"/>
      <c r="AA2288" s="18">
        <f t="shared" ca="1" si="175"/>
        <v>20</v>
      </c>
      <c r="AB2288" s="19" t="s">
        <v>7877</v>
      </c>
      <c r="AC2288" s="35" t="str">
        <f t="shared" si="179"/>
        <v>0 anos 10 meses 5 dias</v>
      </c>
      <c r="AD2288" s="35" t="str">
        <f ca="1">IF(AND(V2288="",T2288&lt;TODAY()),"Contrato Encerrado",IF(AND(V2288="",T2288&gt;TODAY()),DATEDIF(TODAY(),T2288,"Y")&amp;" anos"&amp;" "&amp;DATEDIF(TODAY(),T2288,"YM")&amp;" meses"&amp;" "&amp;DATEDIF(TODAY(),T2288,"MD")&amp;" dias",IF(AND(X2288="",V2288&lt;TODAY()),"Contrato Encerrado",IF(AND(X2288="",V2288&gt;TODAY()),DATEDIF(TODAY(),V2288,"Y")&amp;" anos"&amp;" "&amp;DATEDIF(TODAY(),V2288,"YM")&amp;" meses"&amp;" "&amp;DATEDIF(TODAY(),V2288,"MD")&amp;" dias",IF(AND(Z2288="",X2288&lt;TODAY()),"Contrato Encerrado",IF(AND(Z2288="",X2288&gt;TODAY()),DATEDIF(TODAY(),X2288,"Y")&amp;" anos"&amp;" "&amp;DATEDIF(TODAY(),X2288,"YM")&amp;" meses"&amp;" "&amp;DATEDIF(TODAY(),X2288,"MD")&amp;" dias",IF(AND(Z2288&lt;&gt;””,Z2288&lt;TODAY()),"Contrato Encerrado",IF(AND(Z2288&lt;&gt;"",Z2288&gt;TODAY()),DATEDIF(TODAY(),Z2288,"Y")&amp;" anos"&amp;" "&amp;DATEDIF(TODAY(),Z2288,"YM")&amp;" meses"&amp;" "&amp;DATEDIF(TODAY(),Z2288,"MD")&amp;" dias"))))))))</f>
        <v>Contrato Encerrado</v>
      </c>
      <c r="AE2288" s="35">
        <f t="shared" si="176"/>
        <v>308</v>
      </c>
      <c r="AF2288" s="35">
        <f t="shared" si="177"/>
        <v>422</v>
      </c>
      <c r="AG2288" s="17" t="str">
        <f t="shared" si="178"/>
        <v>1 anos 1 meses 25 dias</v>
      </c>
    </row>
    <row r="2289" spans="1:33" ht="11.25" customHeight="1" x14ac:dyDescent="0.2">
      <c r="A2289" s="8" t="s">
        <v>9</v>
      </c>
      <c r="B2289" s="8" t="s">
        <v>13</v>
      </c>
      <c r="C2289" s="22" t="s">
        <v>19</v>
      </c>
      <c r="D2289" s="37">
        <v>2023</v>
      </c>
      <c r="E2289" s="12" t="s">
        <v>157</v>
      </c>
      <c r="F2289" s="8" t="s">
        <v>158</v>
      </c>
      <c r="G2289" s="85" t="s">
        <v>8043</v>
      </c>
      <c r="H2289" s="78" t="s">
        <v>8044</v>
      </c>
      <c r="I2289" s="14" t="s">
        <v>8045</v>
      </c>
      <c r="J2289" s="14" t="s">
        <v>1302</v>
      </c>
      <c r="K2289" s="14" t="s">
        <v>29</v>
      </c>
      <c r="L2289" s="15" t="s">
        <v>30</v>
      </c>
      <c r="M2289" s="7" t="s">
        <v>9427</v>
      </c>
      <c r="N2289" s="15" t="s">
        <v>2101</v>
      </c>
      <c r="O2289" s="15" t="s">
        <v>7889</v>
      </c>
      <c r="P2289" s="15" t="s">
        <v>2518</v>
      </c>
      <c r="Q2289" s="15" t="s">
        <v>4109</v>
      </c>
      <c r="R2289" s="31">
        <v>28140</v>
      </c>
      <c r="S2289" s="30">
        <v>45070</v>
      </c>
      <c r="T2289" s="30">
        <v>45419</v>
      </c>
      <c r="U2289" s="113"/>
      <c r="V2289" s="113"/>
      <c r="W2289" s="113"/>
      <c r="X2289" s="17"/>
      <c r="Y2289" s="17"/>
      <c r="Z2289" s="113"/>
      <c r="AA2289" s="18">
        <f t="shared" ca="1" si="175"/>
        <v>48</v>
      </c>
      <c r="AB2289" s="19" t="s">
        <v>7878</v>
      </c>
      <c r="AC2289" s="35" t="str">
        <f t="shared" si="179"/>
        <v>0 anos 11 meses 13 dias</v>
      </c>
      <c r="AD2289" s="35" t="str">
        <f ca="1">IF(AND(V2289="",T2289&lt;TODAY()),"Contrato Encerrado",IF(AND(V2289="",T2289&gt;TODAY()),DATEDIF(TODAY(),T2289,"Y")&amp;" anos"&amp;" "&amp;DATEDIF(TODAY(),T2289,"YM")&amp;" meses"&amp;" "&amp;DATEDIF(TODAY(),T2289,"MD")&amp;" dias",IF(AND(X2289="",V2289&lt;TODAY()),"Contrato Encerrado",IF(AND(X2289="",V2289&gt;TODAY()),DATEDIF(TODAY(),V2289,"Y")&amp;" anos"&amp;" "&amp;DATEDIF(TODAY(),V2289,"YM")&amp;" meses"&amp;" "&amp;DATEDIF(TODAY(),V2289,"MD")&amp;" dias",IF(AND(Z2289="",X2289&lt;TODAY()),"Contrato Encerrado",IF(AND(Z2289="",X2289&gt;TODAY()),DATEDIF(TODAY(),X2289,"Y")&amp;" anos"&amp;" "&amp;DATEDIF(TODAY(),X2289,"YM")&amp;" meses"&amp;" "&amp;DATEDIF(TODAY(),X2289,"MD")&amp;" dias",IF(AND(Z2289&lt;&gt;””,Z2289&lt;TODAY()),"Contrato Encerrado",IF(AND(Z2289&lt;&gt;"",Z2289&gt;TODAY()),DATEDIF(TODAY(),Z2289,"Y")&amp;" anos"&amp;" "&amp;DATEDIF(TODAY(),Z2289,"YM")&amp;" meses"&amp;" "&amp;DATEDIF(TODAY(),Z2289,"MD")&amp;" dias"))))))))</f>
        <v>Contrato Encerrado</v>
      </c>
      <c r="AE2289" s="35">
        <f t="shared" si="176"/>
        <v>349</v>
      </c>
      <c r="AF2289" s="35">
        <f t="shared" si="177"/>
        <v>381</v>
      </c>
      <c r="AG2289" s="17" t="str">
        <f t="shared" si="178"/>
        <v>1 anos 0 meses 15 dias</v>
      </c>
    </row>
    <row r="2290" spans="1:33" ht="11.25" customHeight="1" x14ac:dyDescent="0.2">
      <c r="A2290" s="8" t="s">
        <v>9</v>
      </c>
      <c r="B2290" s="8" t="s">
        <v>13</v>
      </c>
      <c r="C2290" s="22" t="s">
        <v>19</v>
      </c>
      <c r="D2290" s="37">
        <v>2024</v>
      </c>
      <c r="E2290" s="12" t="s">
        <v>157</v>
      </c>
      <c r="F2290" s="8" t="s">
        <v>158</v>
      </c>
      <c r="G2290" s="77" t="s">
        <v>13652</v>
      </c>
      <c r="H2290" s="78" t="s">
        <v>13653</v>
      </c>
      <c r="I2290" s="14" t="s">
        <v>13654</v>
      </c>
      <c r="J2290" s="14" t="s">
        <v>10</v>
      </c>
      <c r="K2290" s="14" t="s">
        <v>29</v>
      </c>
      <c r="L2290" s="15" t="s">
        <v>30</v>
      </c>
      <c r="M2290" s="7" t="s">
        <v>9427</v>
      </c>
      <c r="N2290" s="15" t="s">
        <v>6135</v>
      </c>
      <c r="O2290" s="15" t="s">
        <v>8425</v>
      </c>
      <c r="P2290" s="15" t="s">
        <v>2518</v>
      </c>
      <c r="Q2290" s="15" t="s">
        <v>2521</v>
      </c>
      <c r="R2290" s="20">
        <v>29162</v>
      </c>
      <c r="S2290" s="20">
        <v>45432</v>
      </c>
      <c r="T2290" s="20">
        <v>46022</v>
      </c>
      <c r="U2290" s="20"/>
      <c r="V2290" s="20"/>
      <c r="W2290" s="20"/>
      <c r="X2290" s="17"/>
      <c r="Y2290" s="17"/>
      <c r="Z2290" s="20"/>
      <c r="AA2290" s="18">
        <f t="shared" ca="1" si="175"/>
        <v>45</v>
      </c>
      <c r="AB2290" s="15" t="s">
        <v>7878</v>
      </c>
      <c r="AC2290" s="35" t="str">
        <f t="shared" si="179"/>
        <v>1 anos 7 meses 11 dias</v>
      </c>
      <c r="AD2290" s="35" t="str">
        <f ca="1">IF(AND(V2290="",T2290&lt;TODAY()),"Contrato Encerrado",IF(AND(V2290="",T2290&gt;TODAY()),DATEDIF(TODAY(),T2290,"Y")&amp;" anos"&amp;" "&amp;DATEDIF(TODAY(),T2290,"YM")&amp;" meses"&amp;" "&amp;DATEDIF(TODAY(),T2290,"MD")&amp;" dias",IF(AND(X2290="",V2290&lt;TODAY()),"Contrato Encerrado",IF(AND(X2290="",V2290&gt;TODAY()),DATEDIF(TODAY(),V2290,"Y")&amp;" anos"&amp;" "&amp;DATEDIF(TODAY(),V2290,"YM")&amp;" meses"&amp;" "&amp;DATEDIF(TODAY(),V2290,"MD")&amp;" dias",IF(AND(Z2290="",X2290&lt;TODAY()),"Contrato Encerrado",IF(AND(Z2290="",X2290&gt;TODAY()),DATEDIF(TODAY(),X2290,"Y")&amp;" anos"&amp;" "&amp;DATEDIF(TODAY(),X2290,"YM")&amp;" meses"&amp;" "&amp;DATEDIF(TODAY(),X2290,"MD")&amp;" dias",IF(AND(Z2290&lt;&gt;””,Z2290&lt;TODAY()),"Contrato Encerrado",IF(AND(Z2290&lt;&gt;"",Z2290&gt;TODAY()),DATEDIF(TODAY(),Z2290,"Y")&amp;" anos"&amp;" "&amp;DATEDIF(TODAY(),Z2290,"YM")&amp;" meses"&amp;" "&amp;DATEDIF(TODAY(),Z2290,"MD")&amp;" dias"))))))))</f>
        <v>0 anos 2 meses 24 dias</v>
      </c>
      <c r="AE2290" s="35">
        <f t="shared" si="176"/>
        <v>590</v>
      </c>
      <c r="AF2290" s="35">
        <f t="shared" si="177"/>
        <v>140</v>
      </c>
      <c r="AG2290" s="17" t="str">
        <f t="shared" si="178"/>
        <v>0 anos 4 meses 19 dias</v>
      </c>
    </row>
    <row r="2291" spans="1:33" ht="11.25" customHeight="1" x14ac:dyDescent="0.2">
      <c r="A2291" s="8" t="s">
        <v>9</v>
      </c>
      <c r="B2291" s="8" t="s">
        <v>13</v>
      </c>
      <c r="C2291" s="22" t="s">
        <v>11</v>
      </c>
      <c r="D2291" s="37">
        <v>2024</v>
      </c>
      <c r="E2291" s="12" t="s">
        <v>1708</v>
      </c>
      <c r="F2291" s="8" t="s">
        <v>1709</v>
      </c>
      <c r="G2291" s="77" t="s">
        <v>11384</v>
      </c>
      <c r="H2291" s="78" t="s">
        <v>11385</v>
      </c>
      <c r="I2291" s="14" t="s">
        <v>11386</v>
      </c>
      <c r="J2291" s="14" t="s">
        <v>10</v>
      </c>
      <c r="K2291" s="14" t="s">
        <v>29</v>
      </c>
      <c r="L2291" s="15" t="s">
        <v>81</v>
      </c>
      <c r="M2291" s="7" t="s">
        <v>82</v>
      </c>
      <c r="N2291" s="15" t="s">
        <v>4113</v>
      </c>
      <c r="O2291" s="15" t="s">
        <v>9231</v>
      </c>
      <c r="P2291" s="15" t="s">
        <v>2518</v>
      </c>
      <c r="Q2291" s="15" t="s">
        <v>2523</v>
      </c>
      <c r="R2291" s="20">
        <v>39278</v>
      </c>
      <c r="S2291" s="20">
        <v>45309</v>
      </c>
      <c r="T2291" s="20">
        <v>46039</v>
      </c>
      <c r="U2291" s="20"/>
      <c r="V2291" s="20"/>
      <c r="W2291" s="20"/>
      <c r="X2291" s="17"/>
      <c r="Y2291" s="17"/>
      <c r="Z2291" s="20"/>
      <c r="AA2291" s="18">
        <f t="shared" ca="1" si="175"/>
        <v>18</v>
      </c>
      <c r="AB2291" s="15" t="s">
        <v>7878</v>
      </c>
      <c r="AC2291" s="35" t="str">
        <f t="shared" si="179"/>
        <v>1 anos 11 meses 30 dias</v>
      </c>
      <c r="AD2291" s="35" t="str">
        <f ca="1">IF(AND(V2291="",T2291&lt;TODAY()),"Contrato Encerrado",IF(AND(V2291="",T2291&gt;TODAY()),DATEDIF(TODAY(),T2291,"Y")&amp;" anos"&amp;" "&amp;DATEDIF(TODAY(),T2291,"YM")&amp;" meses"&amp;" "&amp;DATEDIF(TODAY(),T2291,"MD")&amp;" dias",IF(AND(X2291="",V2291&lt;TODAY()),"Contrato Encerrado",IF(AND(X2291="",V2291&gt;TODAY()),DATEDIF(TODAY(),V2291,"Y")&amp;" anos"&amp;" "&amp;DATEDIF(TODAY(),V2291,"YM")&amp;" meses"&amp;" "&amp;DATEDIF(TODAY(),V2291,"MD")&amp;" dias",IF(AND(Z2291="",X2291&lt;TODAY()),"Contrato Encerrado",IF(AND(Z2291="",X2291&gt;TODAY()),DATEDIF(TODAY(),X2291,"Y")&amp;" anos"&amp;" "&amp;DATEDIF(TODAY(),X2291,"YM")&amp;" meses"&amp;" "&amp;DATEDIF(TODAY(),X2291,"MD")&amp;" dias",IF(AND(Z2291&lt;&gt;””,Z2291&lt;TODAY()),"Contrato Encerrado",IF(AND(Z2291&lt;&gt;"",Z2291&gt;TODAY()),DATEDIF(TODAY(),Z2291,"Y")&amp;" anos"&amp;" "&amp;DATEDIF(TODAY(),Z2291,"YM")&amp;" meses"&amp;" "&amp;DATEDIF(TODAY(),Z2291,"MD")&amp;" dias"))))))))</f>
        <v>0 anos 3 meses 10 dias</v>
      </c>
      <c r="AE2291" s="35">
        <f t="shared" si="176"/>
        <v>730</v>
      </c>
      <c r="AF2291" s="35">
        <f t="shared" si="177"/>
        <v>0</v>
      </c>
      <c r="AG2291" s="17" t="str">
        <f t="shared" si="178"/>
        <v>ESTÁGIO COMPLETOU 2 ANOS</v>
      </c>
    </row>
    <row r="2292" spans="1:33" ht="11.25" customHeight="1" x14ac:dyDescent="0.2">
      <c r="A2292" s="8" t="s">
        <v>9</v>
      </c>
      <c r="B2292" s="10" t="s">
        <v>13</v>
      </c>
      <c r="C2292" s="11" t="s">
        <v>22</v>
      </c>
      <c r="D2292" s="36">
        <v>2022</v>
      </c>
      <c r="E2292" s="12" t="s">
        <v>157</v>
      </c>
      <c r="F2292" s="8" t="s">
        <v>158</v>
      </c>
      <c r="G2292" s="77" t="s">
        <v>4764</v>
      </c>
      <c r="H2292" s="78" t="s">
        <v>4765</v>
      </c>
      <c r="I2292" s="14" t="s">
        <v>4766</v>
      </c>
      <c r="J2292" s="14" t="s">
        <v>1302</v>
      </c>
      <c r="K2292" s="14" t="s">
        <v>29</v>
      </c>
      <c r="L2292" s="15" t="s">
        <v>30</v>
      </c>
      <c r="M2292" s="7" t="s">
        <v>9427</v>
      </c>
      <c r="N2292" s="16" t="s">
        <v>2101</v>
      </c>
      <c r="O2292" s="16"/>
      <c r="P2292" s="16" t="s">
        <v>2518</v>
      </c>
      <c r="Q2292" s="16" t="s">
        <v>2521</v>
      </c>
      <c r="R2292" s="31">
        <v>36799</v>
      </c>
      <c r="S2292" s="31">
        <v>44825</v>
      </c>
      <c r="T2292" s="31">
        <v>44988</v>
      </c>
      <c r="U2292" s="31"/>
      <c r="V2292" s="31"/>
      <c r="W2292" s="31"/>
      <c r="X2292" s="17"/>
      <c r="Y2292" s="17"/>
      <c r="Z2292" s="31"/>
      <c r="AA2292" s="18">
        <f t="shared" ca="1" si="175"/>
        <v>25</v>
      </c>
      <c r="AB2292" s="19" t="s">
        <v>7878</v>
      </c>
      <c r="AC2292" s="35" t="str">
        <f t="shared" si="179"/>
        <v>0 anos 5 meses 10 dias</v>
      </c>
      <c r="AD2292" s="35" t="str">
        <f ca="1">IF(AND(V2292="",T2292&lt;TODAY()),"Contrato Encerrado",IF(AND(V2292="",T2292&gt;TODAY()),DATEDIF(TODAY(),T2292,"Y")&amp;" anos"&amp;" "&amp;DATEDIF(TODAY(),T2292,"YM")&amp;" meses"&amp;" "&amp;DATEDIF(TODAY(),T2292,"MD")&amp;" dias",IF(AND(X2292="",V2292&lt;TODAY()),"Contrato Encerrado",IF(AND(X2292="",V2292&gt;TODAY()),DATEDIF(TODAY(),V2292,"Y")&amp;" anos"&amp;" "&amp;DATEDIF(TODAY(),V2292,"YM")&amp;" meses"&amp;" "&amp;DATEDIF(TODAY(),V2292,"MD")&amp;" dias",IF(AND(Z2292="",X2292&lt;TODAY()),"Contrato Encerrado",IF(AND(Z2292="",X2292&gt;TODAY()),DATEDIF(TODAY(),X2292,"Y")&amp;" anos"&amp;" "&amp;DATEDIF(TODAY(),X2292,"YM")&amp;" meses"&amp;" "&amp;DATEDIF(TODAY(),X2292,"MD")&amp;" dias",IF(AND(Z2292&lt;&gt;””,Z2292&lt;TODAY()),"Contrato Encerrado",IF(AND(Z2292&lt;&gt;"",Z2292&gt;TODAY()),DATEDIF(TODAY(),Z2292,"Y")&amp;" anos"&amp;" "&amp;DATEDIF(TODAY(),Z2292,"YM")&amp;" meses"&amp;" "&amp;DATEDIF(TODAY(),Z2292,"MD")&amp;" dias"))))))))</f>
        <v>Contrato Encerrado</v>
      </c>
      <c r="AE2292" s="35">
        <f t="shared" si="176"/>
        <v>163</v>
      </c>
      <c r="AF2292" s="35">
        <f t="shared" si="177"/>
        <v>567</v>
      </c>
      <c r="AG2292" s="17" t="str">
        <f t="shared" si="178"/>
        <v>1 anos 6 meses 20 dias</v>
      </c>
    </row>
    <row r="2293" spans="1:33" ht="11.25" customHeight="1" x14ac:dyDescent="0.2">
      <c r="A2293" s="8" t="s">
        <v>9</v>
      </c>
      <c r="B2293" s="8" t="s">
        <v>13</v>
      </c>
      <c r="C2293" s="22" t="s">
        <v>14</v>
      </c>
      <c r="D2293" s="37">
        <v>2023</v>
      </c>
      <c r="E2293" s="23" t="s">
        <v>157</v>
      </c>
      <c r="F2293" s="8" t="s">
        <v>158</v>
      </c>
      <c r="G2293" s="77" t="s">
        <v>6737</v>
      </c>
      <c r="H2293" s="78" t="s">
        <v>6738</v>
      </c>
      <c r="I2293" s="9" t="s">
        <v>6739</v>
      </c>
      <c r="J2293" s="14" t="s">
        <v>14943</v>
      </c>
      <c r="K2293" s="9" t="s">
        <v>29</v>
      </c>
      <c r="L2293" s="24" t="s">
        <v>30</v>
      </c>
      <c r="M2293" s="7" t="s">
        <v>9427</v>
      </c>
      <c r="N2293" s="24" t="s">
        <v>6302</v>
      </c>
      <c r="O2293" s="24"/>
      <c r="P2293" s="24" t="s">
        <v>2518</v>
      </c>
      <c r="Q2293" s="24" t="s">
        <v>2521</v>
      </c>
      <c r="R2293" s="17">
        <v>38018</v>
      </c>
      <c r="S2293" s="17">
        <v>44960</v>
      </c>
      <c r="T2293" s="20">
        <v>45688</v>
      </c>
      <c r="U2293" s="20"/>
      <c r="V2293" s="20"/>
      <c r="W2293" s="17"/>
      <c r="X2293" s="17"/>
      <c r="Y2293" s="17"/>
      <c r="Z2293" s="20"/>
      <c r="AA2293" s="18">
        <f t="shared" ca="1" si="175"/>
        <v>21</v>
      </c>
      <c r="AB2293" s="19" t="s">
        <v>7878</v>
      </c>
      <c r="AC2293" s="35" t="str">
        <f t="shared" si="179"/>
        <v>1 anos 11 meses 28 dias</v>
      </c>
      <c r="AD2293" s="35" t="str">
        <f ca="1">IF(AND(V2293="",T2293&lt;TODAY()),"Contrato Encerrado",IF(AND(V2293="",T2293&gt;TODAY()),DATEDIF(TODAY(),T2293,"Y")&amp;" anos"&amp;" "&amp;DATEDIF(TODAY(),T2293,"YM")&amp;" meses"&amp;" "&amp;DATEDIF(TODAY(),T2293,"MD")&amp;" dias",IF(AND(X2293="",V2293&lt;TODAY()),"Contrato Encerrado",IF(AND(X2293="",V2293&gt;TODAY()),DATEDIF(TODAY(),V2293,"Y")&amp;" anos"&amp;" "&amp;DATEDIF(TODAY(),V2293,"YM")&amp;" meses"&amp;" "&amp;DATEDIF(TODAY(),V2293,"MD")&amp;" dias",IF(AND(Z2293="",X2293&lt;TODAY()),"Contrato Encerrado",IF(AND(Z2293="",X2293&gt;TODAY()),DATEDIF(TODAY(),X2293,"Y")&amp;" anos"&amp;" "&amp;DATEDIF(TODAY(),X2293,"YM")&amp;" meses"&amp;" "&amp;DATEDIF(TODAY(),X2293,"MD")&amp;" dias",IF(AND(Z2293&lt;&gt;””,Z2293&lt;TODAY()),"Contrato Encerrado",IF(AND(Z2293&lt;&gt;"",Z2293&gt;TODAY()),DATEDIF(TODAY(),Z2293,"Y")&amp;" anos"&amp;" "&amp;DATEDIF(TODAY(),Z2293,"YM")&amp;" meses"&amp;" "&amp;DATEDIF(TODAY(),Z2293,"MD")&amp;" dias"))))))))</f>
        <v>Contrato Encerrado</v>
      </c>
      <c r="AE2293" s="35">
        <f t="shared" si="176"/>
        <v>728</v>
      </c>
      <c r="AF2293" s="35">
        <f t="shared" si="177"/>
        <v>2</v>
      </c>
      <c r="AG2293" s="17" t="str">
        <f t="shared" si="178"/>
        <v>0 anos 0 meses 2 dias</v>
      </c>
    </row>
    <row r="2294" spans="1:33" ht="11.25" customHeight="1" x14ac:dyDescent="0.2">
      <c r="A2294" s="8" t="s">
        <v>9</v>
      </c>
      <c r="B2294" s="8" t="s">
        <v>13</v>
      </c>
      <c r="C2294" s="22" t="s">
        <v>25</v>
      </c>
      <c r="D2294" s="37">
        <v>2023</v>
      </c>
      <c r="E2294" s="12" t="s">
        <v>157</v>
      </c>
      <c r="F2294" s="8" t="s">
        <v>158</v>
      </c>
      <c r="G2294" s="77" t="s">
        <v>10791</v>
      </c>
      <c r="H2294" s="78" t="s">
        <v>10792</v>
      </c>
      <c r="I2294" s="14" t="s">
        <v>10793</v>
      </c>
      <c r="J2294" s="14" t="s">
        <v>14943</v>
      </c>
      <c r="K2294" s="14" t="s">
        <v>29</v>
      </c>
      <c r="L2294" s="15" t="s">
        <v>81</v>
      </c>
      <c r="M2294" s="7" t="s">
        <v>82</v>
      </c>
      <c r="N2294" s="15" t="s">
        <v>4113</v>
      </c>
      <c r="O2294" s="15" t="s">
        <v>10794</v>
      </c>
      <c r="P2294" s="15" t="s">
        <v>2518</v>
      </c>
      <c r="Q2294" s="15" t="s">
        <v>4109</v>
      </c>
      <c r="R2294" s="20">
        <v>39009</v>
      </c>
      <c r="S2294" s="20">
        <v>45229</v>
      </c>
      <c r="T2294" s="20">
        <v>45656</v>
      </c>
      <c r="U2294" s="20"/>
      <c r="V2294" s="20"/>
      <c r="W2294" s="20"/>
      <c r="X2294" s="17"/>
      <c r="Y2294" s="17"/>
      <c r="Z2294" s="20"/>
      <c r="AA2294" s="18">
        <f t="shared" ca="1" si="175"/>
        <v>18</v>
      </c>
      <c r="AB2294" s="15" t="s">
        <v>7878</v>
      </c>
      <c r="AC2294" s="35" t="str">
        <f t="shared" si="179"/>
        <v>1 anos 2 meses 0 dias</v>
      </c>
      <c r="AD2294" s="35" t="str">
        <f ca="1">IF(AND(V2294="",T2294&lt;TODAY()),"Contrato Encerrado",IF(AND(V2294="",T2294&gt;TODAY()),DATEDIF(TODAY(),T2294,"Y")&amp;" anos"&amp;" "&amp;DATEDIF(TODAY(),T2294,"YM")&amp;" meses"&amp;" "&amp;DATEDIF(TODAY(),T2294,"MD")&amp;" dias",IF(AND(X2294="",V2294&lt;TODAY()),"Contrato Encerrado",IF(AND(X2294="",V2294&gt;TODAY()),DATEDIF(TODAY(),V2294,"Y")&amp;" anos"&amp;" "&amp;DATEDIF(TODAY(),V2294,"YM")&amp;" meses"&amp;" "&amp;DATEDIF(TODAY(),V2294,"MD")&amp;" dias",IF(AND(Z2294="",X2294&lt;TODAY()),"Contrato Encerrado",IF(AND(Z2294="",X2294&gt;TODAY()),DATEDIF(TODAY(),X2294,"Y")&amp;" anos"&amp;" "&amp;DATEDIF(TODAY(),X2294,"YM")&amp;" meses"&amp;" "&amp;DATEDIF(TODAY(),X2294,"MD")&amp;" dias",IF(AND(Z2294&lt;&gt;””,Z2294&lt;TODAY()),"Contrato Encerrado",IF(AND(Z2294&lt;&gt;"",Z2294&gt;TODAY()),DATEDIF(TODAY(),Z2294,"Y")&amp;" anos"&amp;" "&amp;DATEDIF(TODAY(),Z2294,"YM")&amp;" meses"&amp;" "&amp;DATEDIF(TODAY(),Z2294,"MD")&amp;" dias"))))))))</f>
        <v>Contrato Encerrado</v>
      </c>
      <c r="AE2294" s="35">
        <f t="shared" si="176"/>
        <v>427</v>
      </c>
      <c r="AF2294" s="35">
        <f t="shared" si="177"/>
        <v>303</v>
      </c>
      <c r="AG2294" s="17" t="str">
        <f t="shared" si="178"/>
        <v>0 anos 9 meses 29 dias</v>
      </c>
    </row>
    <row r="2295" spans="1:33" ht="11.25" customHeight="1" x14ac:dyDescent="0.2">
      <c r="A2295" s="8" t="s">
        <v>9</v>
      </c>
      <c r="B2295" s="8" t="s">
        <v>13</v>
      </c>
      <c r="C2295" s="22" t="s">
        <v>15</v>
      </c>
      <c r="D2295" s="37">
        <v>2024</v>
      </c>
      <c r="E2295" s="23" t="s">
        <v>157</v>
      </c>
      <c r="F2295" s="8" t="s">
        <v>158</v>
      </c>
      <c r="G2295" s="77" t="s">
        <v>12237</v>
      </c>
      <c r="H2295" s="78" t="s">
        <v>12238</v>
      </c>
      <c r="I2295" s="9" t="s">
        <v>12239</v>
      </c>
      <c r="J2295" s="14" t="s">
        <v>10</v>
      </c>
      <c r="K2295" s="9" t="s">
        <v>29</v>
      </c>
      <c r="L2295" s="24" t="s">
        <v>30</v>
      </c>
      <c r="M2295" s="7" t="s">
        <v>9427</v>
      </c>
      <c r="N2295" s="24" t="s">
        <v>6302</v>
      </c>
      <c r="O2295" s="24" t="s">
        <v>9448</v>
      </c>
      <c r="P2295" s="24" t="s">
        <v>2518</v>
      </c>
      <c r="Q2295" s="24" t="s">
        <v>2521</v>
      </c>
      <c r="R2295" s="29">
        <v>37761</v>
      </c>
      <c r="S2295" s="17">
        <v>45344</v>
      </c>
      <c r="T2295" s="20">
        <v>46022</v>
      </c>
      <c r="U2295" s="20"/>
      <c r="V2295" s="20"/>
      <c r="W2295" s="17"/>
      <c r="X2295" s="17"/>
      <c r="Y2295" s="17"/>
      <c r="Z2295" s="20"/>
      <c r="AA2295" s="18">
        <f t="shared" ca="1" si="175"/>
        <v>22</v>
      </c>
      <c r="AB2295" s="24" t="s">
        <v>7878</v>
      </c>
      <c r="AC2295" s="35" t="str">
        <f t="shared" si="179"/>
        <v>1 anos 10 meses 9 dias</v>
      </c>
      <c r="AD2295" s="35" t="str">
        <f ca="1">IF(AND(V2295="",T2295&lt;TODAY()),"Contrato Encerrado",IF(AND(V2295="",T2295&gt;TODAY()),DATEDIF(TODAY(),T2295,"Y")&amp;" anos"&amp;" "&amp;DATEDIF(TODAY(),T2295,"YM")&amp;" meses"&amp;" "&amp;DATEDIF(TODAY(),T2295,"MD")&amp;" dias",IF(AND(X2295="",V2295&lt;TODAY()),"Contrato Encerrado",IF(AND(X2295="",V2295&gt;TODAY()),DATEDIF(TODAY(),V2295,"Y")&amp;" anos"&amp;" "&amp;DATEDIF(TODAY(),V2295,"YM")&amp;" meses"&amp;" "&amp;DATEDIF(TODAY(),V2295,"MD")&amp;" dias",IF(AND(Z2295="",X2295&lt;TODAY()),"Contrato Encerrado",IF(AND(Z2295="",X2295&gt;TODAY()),DATEDIF(TODAY(),X2295,"Y")&amp;" anos"&amp;" "&amp;DATEDIF(TODAY(),X2295,"YM")&amp;" meses"&amp;" "&amp;DATEDIF(TODAY(),X2295,"MD")&amp;" dias",IF(AND(Z2295&lt;&gt;””,Z2295&lt;TODAY()),"Contrato Encerrado",IF(AND(Z2295&lt;&gt;"",Z2295&gt;TODAY()),DATEDIF(TODAY(),Z2295,"Y")&amp;" anos"&amp;" "&amp;DATEDIF(TODAY(),Z2295,"YM")&amp;" meses"&amp;" "&amp;DATEDIF(TODAY(),Z2295,"MD")&amp;" dias"))))))))</f>
        <v>0 anos 2 meses 24 dias</v>
      </c>
      <c r="AE2295" s="35">
        <f t="shared" si="176"/>
        <v>678</v>
      </c>
      <c r="AF2295" s="35">
        <f t="shared" si="177"/>
        <v>52</v>
      </c>
      <c r="AG2295" s="17" t="str">
        <f t="shared" si="178"/>
        <v>0 anos 1 meses 21 dias</v>
      </c>
    </row>
    <row r="2296" spans="1:33" ht="11.25" customHeight="1" x14ac:dyDescent="0.2">
      <c r="A2296" s="8" t="s">
        <v>9</v>
      </c>
      <c r="B2296" s="8" t="s">
        <v>13</v>
      </c>
      <c r="C2296" s="22" t="s">
        <v>25</v>
      </c>
      <c r="D2296" s="37">
        <v>2024</v>
      </c>
      <c r="E2296" s="12" t="s">
        <v>157</v>
      </c>
      <c r="F2296" s="8" t="s">
        <v>158</v>
      </c>
      <c r="G2296" s="77" t="s">
        <v>15076</v>
      </c>
      <c r="H2296" s="78" t="s">
        <v>15077</v>
      </c>
      <c r="I2296" s="14" t="s">
        <v>14970</v>
      </c>
      <c r="J2296" s="14" t="s">
        <v>10</v>
      </c>
      <c r="K2296" s="14" t="s">
        <v>29</v>
      </c>
      <c r="L2296" s="15" t="s">
        <v>30</v>
      </c>
      <c r="M2296" s="7" t="s">
        <v>9427</v>
      </c>
      <c r="N2296" s="15" t="s">
        <v>6135</v>
      </c>
      <c r="O2296" s="15" t="s">
        <v>14617</v>
      </c>
      <c r="P2296" s="15" t="s">
        <v>2518</v>
      </c>
      <c r="Q2296" s="15" t="s">
        <v>2521</v>
      </c>
      <c r="R2296" s="20">
        <v>38455</v>
      </c>
      <c r="S2296" s="20">
        <v>45614</v>
      </c>
      <c r="T2296" s="15" t="s">
        <v>14839</v>
      </c>
      <c r="U2296" s="15"/>
      <c r="V2296" s="15"/>
      <c r="W2296" s="15"/>
      <c r="X2296" s="17"/>
      <c r="Y2296" s="17"/>
      <c r="Z2296" s="15"/>
      <c r="AA2296" s="18">
        <f t="shared" ca="1" si="175"/>
        <v>20</v>
      </c>
      <c r="AB2296" s="15" t="s">
        <v>7878</v>
      </c>
      <c r="AC2296" s="35" t="str">
        <f t="shared" si="179"/>
        <v>0 anos 11 meses 30 dias</v>
      </c>
      <c r="AD2296" s="35" t="str">
        <f ca="1">IF(AND(V2296="",T2296&lt;TODAY()),"Contrato Encerrado",IF(AND(V2296="",T2296&gt;TODAY()),DATEDIF(TODAY(),T2296,"Y")&amp;" anos"&amp;" "&amp;DATEDIF(TODAY(),T2296,"YM")&amp;" meses"&amp;" "&amp;DATEDIF(TODAY(),T2296,"MD")&amp;" dias",IF(AND(X2296="",V2296&lt;TODAY()),"Contrato Encerrado",IF(AND(X2296="",V2296&gt;TODAY()),DATEDIF(TODAY(),V2296,"Y")&amp;" anos"&amp;" "&amp;DATEDIF(TODAY(),V2296,"YM")&amp;" meses"&amp;" "&amp;DATEDIF(TODAY(),V2296,"MD")&amp;" dias",IF(AND(Z2296="",X2296&lt;TODAY()),"Contrato Encerrado",IF(AND(Z2296="",X2296&gt;TODAY()),DATEDIF(TODAY(),X2296,"Y")&amp;" anos"&amp;" "&amp;DATEDIF(TODAY(),X2296,"YM")&amp;" meses"&amp;" "&amp;DATEDIF(TODAY(),X2296,"MD")&amp;" dias",IF(AND(Z2296&lt;&gt;””,Z2296&lt;TODAY()),"Contrato Encerrado",IF(AND(Z2296&lt;&gt;"",Z2296&gt;TODAY()),DATEDIF(TODAY(),Z2296,"Y")&amp;" anos"&amp;" "&amp;DATEDIF(TODAY(),Z2296,"YM")&amp;" meses"&amp;" "&amp;DATEDIF(TODAY(),Z2296,"MD")&amp;" dias"))))))))</f>
        <v>0 anos 1 meses 10 dias</v>
      </c>
      <c r="AE2296" s="35">
        <f t="shared" si="176"/>
        <v>364</v>
      </c>
      <c r="AF2296" s="35">
        <f t="shared" si="177"/>
        <v>366</v>
      </c>
      <c r="AG2296" s="17" t="str">
        <f t="shared" si="178"/>
        <v>0 anos 11 meses 31 dias</v>
      </c>
    </row>
    <row r="2297" spans="1:33" ht="11.25" customHeight="1" x14ac:dyDescent="0.2">
      <c r="A2297" s="8" t="s">
        <v>9</v>
      </c>
      <c r="B2297" s="8" t="s">
        <v>13</v>
      </c>
      <c r="C2297" s="22" t="s">
        <v>23</v>
      </c>
      <c r="D2297" s="37">
        <v>2023</v>
      </c>
      <c r="E2297" s="12" t="s">
        <v>307</v>
      </c>
      <c r="F2297" s="8" t="s">
        <v>308</v>
      </c>
      <c r="G2297" s="77" t="s">
        <v>9728</v>
      </c>
      <c r="H2297" s="78" t="s">
        <v>9729</v>
      </c>
      <c r="I2297" s="14" t="s">
        <v>9730</v>
      </c>
      <c r="J2297" s="14" t="s">
        <v>14943</v>
      </c>
      <c r="K2297" s="14" t="s">
        <v>29</v>
      </c>
      <c r="L2297" s="15" t="s">
        <v>81</v>
      </c>
      <c r="M2297" s="7" t="s">
        <v>82</v>
      </c>
      <c r="N2297" s="15" t="s">
        <v>4113</v>
      </c>
      <c r="O2297" s="15" t="s">
        <v>8029</v>
      </c>
      <c r="P2297" s="15" t="s">
        <v>2518</v>
      </c>
      <c r="Q2297" s="15" t="s">
        <v>2523</v>
      </c>
      <c r="R2297" s="20">
        <v>38747</v>
      </c>
      <c r="S2297" s="20">
        <v>45201</v>
      </c>
      <c r="T2297" s="20">
        <v>45566</v>
      </c>
      <c r="U2297" s="20"/>
      <c r="V2297" s="20"/>
      <c r="W2297" s="20"/>
      <c r="X2297" s="17"/>
      <c r="Y2297" s="17"/>
      <c r="Z2297" s="20"/>
      <c r="AA2297" s="18">
        <f t="shared" ca="1" si="175"/>
        <v>19</v>
      </c>
      <c r="AB2297" s="20" t="s">
        <v>7877</v>
      </c>
      <c r="AC2297" s="35" t="str">
        <f t="shared" si="179"/>
        <v>0 anos 11 meses 29 dias</v>
      </c>
      <c r="AD2297" s="35" t="str">
        <f ca="1">IF(AND(V2297="",T2297&lt;TODAY()),"Contrato Encerrado",IF(AND(V2297="",T2297&gt;TODAY()),DATEDIF(TODAY(),T2297,"Y")&amp;" anos"&amp;" "&amp;DATEDIF(TODAY(),T2297,"YM")&amp;" meses"&amp;" "&amp;DATEDIF(TODAY(),T2297,"MD")&amp;" dias",IF(AND(X2297="",V2297&lt;TODAY()),"Contrato Encerrado",IF(AND(X2297="",V2297&gt;TODAY()),DATEDIF(TODAY(),V2297,"Y")&amp;" anos"&amp;" "&amp;DATEDIF(TODAY(),V2297,"YM")&amp;" meses"&amp;" "&amp;DATEDIF(TODAY(),V2297,"MD")&amp;" dias",IF(AND(Z2297="",X2297&lt;TODAY()),"Contrato Encerrado",IF(AND(Z2297="",X2297&gt;TODAY()),DATEDIF(TODAY(),X2297,"Y")&amp;" anos"&amp;" "&amp;DATEDIF(TODAY(),X2297,"YM")&amp;" meses"&amp;" "&amp;DATEDIF(TODAY(),X2297,"MD")&amp;" dias",IF(AND(Z2297&lt;&gt;””,Z2297&lt;TODAY()),"Contrato Encerrado",IF(AND(Z2297&lt;&gt;"",Z2297&gt;TODAY()),DATEDIF(TODAY(),Z2297,"Y")&amp;" anos"&amp;" "&amp;DATEDIF(TODAY(),Z2297,"YM")&amp;" meses"&amp;" "&amp;DATEDIF(TODAY(),Z2297,"MD")&amp;" dias"))))))))</f>
        <v>Contrato Encerrado</v>
      </c>
      <c r="AE2297" s="35">
        <f t="shared" si="176"/>
        <v>365</v>
      </c>
      <c r="AF2297" s="35">
        <f t="shared" si="177"/>
        <v>365</v>
      </c>
      <c r="AG2297" s="17" t="str">
        <f t="shared" si="178"/>
        <v>0 anos 11 meses 30 dias</v>
      </c>
    </row>
    <row r="2298" spans="1:33" ht="11.25" customHeight="1" x14ac:dyDescent="0.2">
      <c r="A2298" s="8" t="s">
        <v>9</v>
      </c>
      <c r="B2298" s="8" t="s">
        <v>13</v>
      </c>
      <c r="C2298" s="22" t="s">
        <v>21</v>
      </c>
      <c r="D2298" s="35">
        <v>2025</v>
      </c>
      <c r="E2298" s="12" t="s">
        <v>157</v>
      </c>
      <c r="F2298" s="8" t="s">
        <v>158</v>
      </c>
      <c r="G2298" s="14" t="s">
        <v>17426</v>
      </c>
      <c r="H2298" s="8" t="s">
        <v>17427</v>
      </c>
      <c r="I2298" s="14" t="s">
        <v>16927</v>
      </c>
      <c r="J2298" s="14" t="s">
        <v>10</v>
      </c>
      <c r="K2298" s="14" t="s">
        <v>29</v>
      </c>
      <c r="L2298" s="15" t="s">
        <v>30</v>
      </c>
      <c r="M2298" s="7" t="s">
        <v>16153</v>
      </c>
      <c r="N2298" s="15" t="s">
        <v>10730</v>
      </c>
      <c r="O2298" s="15" t="s">
        <v>8813</v>
      </c>
      <c r="P2298" s="15" t="s">
        <v>2518</v>
      </c>
      <c r="Q2298" s="15" t="s">
        <v>2521</v>
      </c>
      <c r="R2298" s="20">
        <v>37947</v>
      </c>
      <c r="S2298" s="20">
        <v>45825</v>
      </c>
      <c r="T2298" s="20">
        <v>46189</v>
      </c>
      <c r="U2298" s="20"/>
      <c r="V2298" s="20"/>
      <c r="W2298" s="20"/>
      <c r="X2298" s="17"/>
      <c r="Y2298" s="17"/>
      <c r="Z2298" s="20"/>
      <c r="AA2298" s="21">
        <f t="shared" ca="1" si="175"/>
        <v>21</v>
      </c>
      <c r="AB2298" s="20" t="s">
        <v>7878</v>
      </c>
      <c r="AC2298" s="35" t="str">
        <f t="shared" si="179"/>
        <v>0 anos 11 meses 30 dias</v>
      </c>
      <c r="AD2298" s="35" t="str">
        <f ca="1">IF(AND(V2298="",T2298&lt;TODAY()),"Contrato Encerrado",IF(AND(V2298="",T2298&gt;TODAY()),DATEDIF(TODAY(),T2298,"Y")&amp;" anos"&amp;" "&amp;DATEDIF(TODAY(),T2298,"YM")&amp;" meses"&amp;" "&amp;DATEDIF(TODAY(),T2298,"MD")&amp;" dias",IF(AND(X2298="",V2298&lt;TODAY()),"Contrato Encerrado",IF(AND(X2298="",V2298&gt;TODAY()),DATEDIF(TODAY(),V2298,"Y")&amp;" anos"&amp;" "&amp;DATEDIF(TODAY(),V2298,"YM")&amp;" meses"&amp;" "&amp;DATEDIF(TODAY(),V2298,"MD")&amp;" dias",IF(AND(Z2298="",X2298&lt;TODAY()),"Contrato Encerrado",IF(AND(Z2298="",X2298&gt;TODAY()),DATEDIF(TODAY(),X2298,"Y")&amp;" anos"&amp;" "&amp;DATEDIF(TODAY(),X2298,"YM")&amp;" meses"&amp;" "&amp;DATEDIF(TODAY(),X2298,"MD")&amp;" dias",IF(AND(Z2298&lt;&gt;””,Z2298&lt;TODAY()),"Contrato Encerrado",IF(AND(Z2298&lt;&gt;"",Z2298&gt;TODAY()),DATEDIF(TODAY(),Z2298,"Y")&amp;" anos"&amp;" "&amp;DATEDIF(TODAY(),Z2298,"YM")&amp;" meses"&amp;" "&amp;DATEDIF(TODAY(),Z2298,"MD")&amp;" dias"))))))))</f>
        <v>0 anos 8 meses 9 dias</v>
      </c>
      <c r="AE2298" s="35">
        <f t="shared" si="176"/>
        <v>364</v>
      </c>
      <c r="AF2298" s="35">
        <f t="shared" si="177"/>
        <v>366</v>
      </c>
      <c r="AG2298" s="17" t="str">
        <f t="shared" si="178"/>
        <v>0 anos 11 meses 31 dias</v>
      </c>
    </row>
    <row r="2299" spans="1:33" ht="11.25" customHeight="1" x14ac:dyDescent="0.2">
      <c r="A2299" s="8" t="s">
        <v>9</v>
      </c>
      <c r="B2299" s="10" t="s">
        <v>13</v>
      </c>
      <c r="C2299" s="11" t="s">
        <v>24</v>
      </c>
      <c r="D2299" s="36">
        <v>2022</v>
      </c>
      <c r="E2299" s="12" t="s">
        <v>79</v>
      </c>
      <c r="F2299" s="8" t="s">
        <v>80</v>
      </c>
      <c r="G2299" s="77" t="s">
        <v>4767</v>
      </c>
      <c r="H2299" s="78" t="s">
        <v>4768</v>
      </c>
      <c r="I2299" s="14" t="s">
        <v>4769</v>
      </c>
      <c r="J2299" s="14" t="s">
        <v>1302</v>
      </c>
      <c r="K2299" s="14" t="s">
        <v>29</v>
      </c>
      <c r="L2299" s="15" t="s">
        <v>30</v>
      </c>
      <c r="M2299" s="7" t="s">
        <v>9427</v>
      </c>
      <c r="N2299" s="16" t="s">
        <v>2114</v>
      </c>
      <c r="O2299" s="16"/>
      <c r="P2299" s="16" t="s">
        <v>2518</v>
      </c>
      <c r="Q2299" s="16" t="s">
        <v>2523</v>
      </c>
      <c r="R2299" s="31">
        <v>34459</v>
      </c>
      <c r="S2299" s="31">
        <v>44875</v>
      </c>
      <c r="T2299" s="31">
        <v>45065</v>
      </c>
      <c r="U2299" s="31"/>
      <c r="V2299" s="31"/>
      <c r="W2299" s="31"/>
      <c r="X2299" s="17"/>
      <c r="Y2299" s="17"/>
      <c r="Z2299" s="31"/>
      <c r="AA2299" s="18">
        <f t="shared" ca="1" si="175"/>
        <v>31</v>
      </c>
      <c r="AB2299" s="19" t="s">
        <v>7878</v>
      </c>
      <c r="AC2299" s="35" t="str">
        <f t="shared" si="179"/>
        <v>0 anos 6 meses 9 dias</v>
      </c>
      <c r="AD2299" s="35" t="str">
        <f ca="1">IF(AND(V2299="",T2299&lt;TODAY()),"Contrato Encerrado",IF(AND(V2299="",T2299&gt;TODAY()),DATEDIF(TODAY(),T2299,"Y")&amp;" anos"&amp;" "&amp;DATEDIF(TODAY(),T2299,"YM")&amp;" meses"&amp;" "&amp;DATEDIF(TODAY(),T2299,"MD")&amp;" dias",IF(AND(X2299="",V2299&lt;TODAY()),"Contrato Encerrado",IF(AND(X2299="",V2299&gt;TODAY()),DATEDIF(TODAY(),V2299,"Y")&amp;" anos"&amp;" "&amp;DATEDIF(TODAY(),V2299,"YM")&amp;" meses"&amp;" "&amp;DATEDIF(TODAY(),V2299,"MD")&amp;" dias",IF(AND(Z2299="",X2299&lt;TODAY()),"Contrato Encerrado",IF(AND(Z2299="",X2299&gt;TODAY()),DATEDIF(TODAY(),X2299,"Y")&amp;" anos"&amp;" "&amp;DATEDIF(TODAY(),X2299,"YM")&amp;" meses"&amp;" "&amp;DATEDIF(TODAY(),X2299,"MD")&amp;" dias",IF(AND(Z2299&lt;&gt;””,Z2299&lt;TODAY()),"Contrato Encerrado",IF(AND(Z2299&lt;&gt;"",Z2299&gt;TODAY()),DATEDIF(TODAY(),Z2299,"Y")&amp;" anos"&amp;" "&amp;DATEDIF(TODAY(),Z2299,"YM")&amp;" meses"&amp;" "&amp;DATEDIF(TODAY(),Z2299,"MD")&amp;" dias"))))))))</f>
        <v>Contrato Encerrado</v>
      </c>
      <c r="AE2299" s="35">
        <f t="shared" si="176"/>
        <v>190</v>
      </c>
      <c r="AF2299" s="35">
        <f t="shared" si="177"/>
        <v>540</v>
      </c>
      <c r="AG2299" s="17" t="str">
        <f t="shared" si="178"/>
        <v>1 anos 5 meses 23 dias</v>
      </c>
    </row>
    <row r="2300" spans="1:33" ht="11.25" customHeight="1" x14ac:dyDescent="0.2">
      <c r="A2300" s="8" t="s">
        <v>9</v>
      </c>
      <c r="B2300" s="8" t="s">
        <v>13</v>
      </c>
      <c r="C2300" s="22" t="s">
        <v>16</v>
      </c>
      <c r="D2300" s="37">
        <v>2025</v>
      </c>
      <c r="E2300" s="12" t="s">
        <v>284</v>
      </c>
      <c r="F2300" s="8" t="s">
        <v>285</v>
      </c>
      <c r="G2300" s="9" t="s">
        <v>16315</v>
      </c>
      <c r="H2300" s="8" t="s">
        <v>16316</v>
      </c>
      <c r="I2300" s="14" t="s">
        <v>16317</v>
      </c>
      <c r="J2300" s="14" t="s">
        <v>10</v>
      </c>
      <c r="K2300" s="14" t="s">
        <v>29</v>
      </c>
      <c r="L2300" s="15" t="s">
        <v>30</v>
      </c>
      <c r="M2300" s="7" t="s">
        <v>9427</v>
      </c>
      <c r="N2300" s="15" t="s">
        <v>2102</v>
      </c>
      <c r="O2300" s="15" t="s">
        <v>8003</v>
      </c>
      <c r="P2300" s="15" t="s">
        <v>2518</v>
      </c>
      <c r="Q2300" s="15" t="s">
        <v>2523</v>
      </c>
      <c r="R2300" s="20">
        <v>37628</v>
      </c>
      <c r="S2300" s="20">
        <v>45748</v>
      </c>
      <c r="T2300" s="20">
        <v>46112</v>
      </c>
      <c r="U2300" s="20"/>
      <c r="V2300" s="20"/>
      <c r="W2300" s="20"/>
      <c r="X2300" s="17"/>
      <c r="Y2300" s="17"/>
      <c r="Z2300" s="20"/>
      <c r="AA2300" s="21">
        <f t="shared" ca="1" si="175"/>
        <v>22</v>
      </c>
      <c r="AB2300" s="20" t="s">
        <v>7878</v>
      </c>
      <c r="AC2300" s="35" t="str">
        <f t="shared" si="179"/>
        <v>0 anos 11 meses 30 dias</v>
      </c>
      <c r="AD2300" s="35" t="str">
        <f ca="1">IF(AND(V2300="",T2300&lt;TODAY()),"Contrato Encerrado",IF(AND(V2300="",T2300&gt;TODAY()),DATEDIF(TODAY(),T2300,"Y")&amp;" anos"&amp;" "&amp;DATEDIF(TODAY(),T2300,"YM")&amp;" meses"&amp;" "&amp;DATEDIF(TODAY(),T2300,"MD")&amp;" dias",IF(AND(X2300="",V2300&lt;TODAY()),"Contrato Encerrado",IF(AND(X2300="",V2300&gt;TODAY()),DATEDIF(TODAY(),V2300,"Y")&amp;" anos"&amp;" "&amp;DATEDIF(TODAY(),V2300,"YM")&amp;" meses"&amp;" "&amp;DATEDIF(TODAY(),V2300,"MD")&amp;" dias",IF(AND(Z2300="",X2300&lt;TODAY()),"Contrato Encerrado",IF(AND(Z2300="",X2300&gt;TODAY()),DATEDIF(TODAY(),X2300,"Y")&amp;" anos"&amp;" "&amp;DATEDIF(TODAY(),X2300,"YM")&amp;" meses"&amp;" "&amp;DATEDIF(TODAY(),X2300,"MD")&amp;" dias",IF(AND(Z2300&lt;&gt;””,Z2300&lt;TODAY()),"Contrato Encerrado",IF(AND(Z2300&lt;&gt;"",Z2300&gt;TODAY()),DATEDIF(TODAY(),Z2300,"Y")&amp;" anos"&amp;" "&amp;DATEDIF(TODAY(),Z2300,"YM")&amp;" meses"&amp;" "&amp;DATEDIF(TODAY(),Z2300,"MD")&amp;" dias"))))))))</f>
        <v>0 anos 5 meses 24 dias</v>
      </c>
      <c r="AE2300" s="35">
        <f t="shared" si="176"/>
        <v>364</v>
      </c>
      <c r="AF2300" s="35">
        <f t="shared" si="177"/>
        <v>366</v>
      </c>
      <c r="AG2300" s="17" t="str">
        <f t="shared" si="178"/>
        <v>0 anos 11 meses 31 dias</v>
      </c>
    </row>
    <row r="2301" spans="1:33" ht="11.25" customHeight="1" x14ac:dyDescent="0.2">
      <c r="A2301" s="8" t="s">
        <v>9</v>
      </c>
      <c r="B2301" s="8" t="s">
        <v>13</v>
      </c>
      <c r="C2301" s="22" t="s">
        <v>23</v>
      </c>
      <c r="D2301" s="37">
        <v>2024</v>
      </c>
      <c r="E2301" s="12" t="s">
        <v>157</v>
      </c>
      <c r="F2301" s="8" t="s">
        <v>158</v>
      </c>
      <c r="G2301" s="77" t="s">
        <v>14659</v>
      </c>
      <c r="H2301" s="78" t="s">
        <v>14660</v>
      </c>
      <c r="I2301" s="14" t="s">
        <v>14661</v>
      </c>
      <c r="J2301" s="14" t="s">
        <v>10</v>
      </c>
      <c r="K2301" s="14" t="s">
        <v>29</v>
      </c>
      <c r="L2301" s="15" t="s">
        <v>30</v>
      </c>
      <c r="M2301" s="7" t="s">
        <v>9427</v>
      </c>
      <c r="N2301" s="15" t="s">
        <v>6302</v>
      </c>
      <c r="O2301" s="15" t="s">
        <v>8927</v>
      </c>
      <c r="P2301" s="15" t="s">
        <v>2518</v>
      </c>
      <c r="Q2301" s="15" t="s">
        <v>2521</v>
      </c>
      <c r="R2301" s="20">
        <v>29492</v>
      </c>
      <c r="S2301" s="20">
        <v>45568</v>
      </c>
      <c r="T2301" s="70">
        <v>45932</v>
      </c>
      <c r="U2301" s="20"/>
      <c r="V2301" s="20"/>
      <c r="W2301" s="34"/>
      <c r="X2301" s="17"/>
      <c r="Y2301" s="17"/>
      <c r="Z2301" s="20"/>
      <c r="AA2301" s="18">
        <f t="shared" ca="1" si="175"/>
        <v>45</v>
      </c>
      <c r="AB2301" s="35" t="s">
        <v>7878</v>
      </c>
      <c r="AC2301" s="35" t="str">
        <f t="shared" si="179"/>
        <v>0 anos 11 meses 29 dias</v>
      </c>
      <c r="AD2301" s="35" t="str">
        <f ca="1">IF(AND(V2301="",T2301&lt;TODAY()),"Contrato Encerrado",IF(AND(V2301="",T2301&gt;TODAY()),DATEDIF(TODAY(),T2301,"Y")&amp;" anos"&amp;" "&amp;DATEDIF(TODAY(),T2301,"YM")&amp;" meses"&amp;" "&amp;DATEDIF(TODAY(),T2301,"MD")&amp;" dias",IF(AND(X2301="",V2301&lt;TODAY()),"Contrato Encerrado",IF(AND(X2301="",V2301&gt;TODAY()),DATEDIF(TODAY(),V2301,"Y")&amp;" anos"&amp;" "&amp;DATEDIF(TODAY(),V2301,"YM")&amp;" meses"&amp;" "&amp;DATEDIF(TODAY(),V2301,"MD")&amp;" dias",IF(AND(Z2301="",X2301&lt;TODAY()),"Contrato Encerrado",IF(AND(Z2301="",X2301&gt;TODAY()),DATEDIF(TODAY(),X2301,"Y")&amp;" anos"&amp;" "&amp;DATEDIF(TODAY(),X2301,"YM")&amp;" meses"&amp;" "&amp;DATEDIF(TODAY(),X2301,"MD")&amp;" dias",IF(AND(Z2301&lt;&gt;””,Z2301&lt;TODAY()),"Contrato Encerrado",IF(AND(Z2301&lt;&gt;"",Z2301&gt;TODAY()),DATEDIF(TODAY(),Z2301,"Y")&amp;" anos"&amp;" "&amp;DATEDIF(TODAY(),Z2301,"YM")&amp;" meses"&amp;" "&amp;DATEDIF(TODAY(),Z2301,"MD")&amp;" dias"))))))))</f>
        <v>Contrato Encerrado</v>
      </c>
      <c r="AE2301" s="35">
        <f t="shared" si="176"/>
        <v>364</v>
      </c>
      <c r="AF2301" s="35">
        <f t="shared" si="177"/>
        <v>366</v>
      </c>
      <c r="AG2301" s="17" t="str">
        <f t="shared" si="178"/>
        <v>0 anos 11 meses 31 dias</v>
      </c>
    </row>
    <row r="2302" spans="1:33" ht="11.25" customHeight="1" x14ac:dyDescent="0.2">
      <c r="A2302" s="8" t="s">
        <v>9</v>
      </c>
      <c r="B2302" s="8" t="s">
        <v>13</v>
      </c>
      <c r="C2302" s="22" t="s">
        <v>22</v>
      </c>
      <c r="D2302" s="35">
        <v>2025</v>
      </c>
      <c r="E2302" s="12" t="s">
        <v>27</v>
      </c>
      <c r="F2302" s="8" t="s">
        <v>28</v>
      </c>
      <c r="G2302" s="14" t="s">
        <v>18019</v>
      </c>
      <c r="H2302" s="8" t="s">
        <v>18020</v>
      </c>
      <c r="I2302" s="14" t="s">
        <v>18021</v>
      </c>
      <c r="J2302" s="14" t="s">
        <v>10</v>
      </c>
      <c r="K2302" s="14" t="s">
        <v>29</v>
      </c>
      <c r="L2302" s="15" t="s">
        <v>30</v>
      </c>
      <c r="M2302" s="7" t="s">
        <v>16153</v>
      </c>
      <c r="N2302" s="15" t="s">
        <v>17939</v>
      </c>
      <c r="O2302" s="15" t="s">
        <v>18022</v>
      </c>
      <c r="P2302" s="15" t="s">
        <v>2518</v>
      </c>
      <c r="Q2302" s="15" t="s">
        <v>2521</v>
      </c>
      <c r="R2302" s="20">
        <v>31497</v>
      </c>
      <c r="S2302" s="15" t="s">
        <v>17900</v>
      </c>
      <c r="T2302" s="20">
        <v>46264</v>
      </c>
      <c r="U2302" s="21"/>
      <c r="V2302" s="15"/>
      <c r="W2302" s="35"/>
      <c r="X2302" s="17"/>
      <c r="Y2302" s="17"/>
      <c r="Z2302" s="183"/>
      <c r="AA2302" s="21">
        <f t="shared" ca="1" si="175"/>
        <v>39</v>
      </c>
      <c r="AB2302" s="35" t="s">
        <v>7878</v>
      </c>
      <c r="AC2302" s="35" t="str">
        <f t="shared" si="179"/>
        <v>0 anos 11 meses 29 dias</v>
      </c>
      <c r="AD2302" s="35" t="str">
        <f ca="1">IF(AND(V2302="",T2302&lt;TODAY()),"Contrato Encerrado",IF(AND(V2302="",T2302&gt;TODAY()),DATEDIF(TODAY(),T2302,"Y")&amp;" anos"&amp;" "&amp;DATEDIF(TODAY(),T2302,"YM")&amp;" meses"&amp;" "&amp;DATEDIF(TODAY(),T2302,"MD")&amp;" dias",IF(AND(X2302="",V2302&lt;TODAY()),"Contrato Encerrado",IF(AND(X2302="",V2302&gt;TODAY()),DATEDIF(TODAY(),V2302,"Y")&amp;" anos"&amp;" "&amp;DATEDIF(TODAY(),V2302,"YM")&amp;" meses"&amp;" "&amp;DATEDIF(TODAY(),V2302,"MD")&amp;" dias",IF(AND(Z2302="",X2302&lt;TODAY()),"Contrato Encerrado",IF(AND(Z2302="",X2302&gt;TODAY()),DATEDIF(TODAY(),X2302,"Y")&amp;" anos"&amp;" "&amp;DATEDIF(TODAY(),X2302,"YM")&amp;" meses"&amp;" "&amp;DATEDIF(TODAY(),X2302,"MD")&amp;" dias",IF(AND(Z2302&lt;&gt;””,Z2302&lt;TODAY()),"Contrato Encerrado",IF(AND(Z2302&lt;&gt;"",Z2302&gt;TODAY()),DATEDIF(TODAY(),Z2302,"Y")&amp;" anos"&amp;" "&amp;DATEDIF(TODAY(),Z2302,"YM")&amp;" meses"&amp;" "&amp;DATEDIF(TODAY(),Z2302,"MD")&amp;" dias"))))))))</f>
        <v>0 anos 10 meses 23 dias</v>
      </c>
      <c r="AE2302" s="35">
        <f t="shared" si="176"/>
        <v>363</v>
      </c>
      <c r="AF2302" s="35">
        <f t="shared" si="177"/>
        <v>367</v>
      </c>
      <c r="AG2302" s="17" t="str">
        <f t="shared" si="178"/>
        <v>1 anos 0 meses 1 dias</v>
      </c>
    </row>
    <row r="2303" spans="1:33" ht="11.25" customHeight="1" x14ac:dyDescent="0.2">
      <c r="A2303" s="8" t="s">
        <v>9</v>
      </c>
      <c r="B2303" s="10" t="s">
        <v>13</v>
      </c>
      <c r="C2303" s="11" t="s">
        <v>22</v>
      </c>
      <c r="D2303" s="36">
        <v>2022</v>
      </c>
      <c r="E2303" s="12" t="s">
        <v>128</v>
      </c>
      <c r="F2303" s="8" t="s">
        <v>129</v>
      </c>
      <c r="G2303" s="77" t="s">
        <v>4770</v>
      </c>
      <c r="H2303" s="78" t="s">
        <v>4771</v>
      </c>
      <c r="I2303" s="14" t="s">
        <v>4772</v>
      </c>
      <c r="J2303" s="14" t="s">
        <v>14943</v>
      </c>
      <c r="K2303" s="14" t="s">
        <v>29</v>
      </c>
      <c r="L2303" s="15" t="s">
        <v>30</v>
      </c>
      <c r="M2303" s="7" t="s">
        <v>9427</v>
      </c>
      <c r="N2303" s="16" t="s">
        <v>4773</v>
      </c>
      <c r="O2303" s="16"/>
      <c r="P2303" s="16" t="s">
        <v>2518</v>
      </c>
      <c r="Q2303" s="16" t="s">
        <v>2523</v>
      </c>
      <c r="R2303" s="31">
        <v>35849</v>
      </c>
      <c r="S2303" s="31">
        <v>44805</v>
      </c>
      <c r="T2303" s="31">
        <v>45530</v>
      </c>
      <c r="U2303" s="31"/>
      <c r="V2303" s="31"/>
      <c r="W2303" s="31"/>
      <c r="X2303" s="17"/>
      <c r="Y2303" s="17"/>
      <c r="Z2303" s="31"/>
      <c r="AA2303" s="18">
        <f t="shared" ref="AA2303:AA2366" ca="1" si="180">DATEDIF(R2303,TODAY(),"Y")</f>
        <v>27</v>
      </c>
      <c r="AB2303" s="19" t="s">
        <v>7878</v>
      </c>
      <c r="AC2303" s="35" t="str">
        <f t="shared" si="179"/>
        <v>1 anos 11 meses 25 dias</v>
      </c>
      <c r="AD2303" s="35" t="str">
        <f ca="1">IF(AND(V2303="",T2303&lt;TODAY()),"Contrato Encerrado",IF(AND(V2303="",T2303&gt;TODAY()),DATEDIF(TODAY(),T2303,"Y")&amp;" anos"&amp;" "&amp;DATEDIF(TODAY(),T2303,"YM")&amp;" meses"&amp;" "&amp;DATEDIF(TODAY(),T2303,"MD")&amp;" dias",IF(AND(X2303="",V2303&lt;TODAY()),"Contrato Encerrado",IF(AND(X2303="",V2303&gt;TODAY()),DATEDIF(TODAY(),V2303,"Y")&amp;" anos"&amp;" "&amp;DATEDIF(TODAY(),V2303,"YM")&amp;" meses"&amp;" "&amp;DATEDIF(TODAY(),V2303,"MD")&amp;" dias",IF(AND(Z2303="",X2303&lt;TODAY()),"Contrato Encerrado",IF(AND(Z2303="",X2303&gt;TODAY()),DATEDIF(TODAY(),X2303,"Y")&amp;" anos"&amp;" "&amp;DATEDIF(TODAY(),X2303,"YM")&amp;" meses"&amp;" "&amp;DATEDIF(TODAY(),X2303,"MD")&amp;" dias",IF(AND(Z2303&lt;&gt;””,Z2303&lt;TODAY()),"Contrato Encerrado",IF(AND(Z2303&lt;&gt;"",Z2303&gt;TODAY()),DATEDIF(TODAY(),Z2303,"Y")&amp;" anos"&amp;" "&amp;DATEDIF(TODAY(),Z2303,"YM")&amp;" meses"&amp;" "&amp;DATEDIF(TODAY(),Z2303,"MD")&amp;" dias"))))))))</f>
        <v>Contrato Encerrado</v>
      </c>
      <c r="AE2303" s="35">
        <f t="shared" ref="AE2303:AE2366" si="181">SUM((T2303-S2303)+(V2303-U2303)+(X2303-W2303)+(Z2303-Y2303))</f>
        <v>725</v>
      </c>
      <c r="AF2303" s="35">
        <f t="shared" ref="AF2303:AF2366" si="182">730-AE2303</f>
        <v>5</v>
      </c>
      <c r="AG2303" s="17" t="str">
        <f t="shared" ref="AG2303:AG2366" si="183">IF(AF2303&gt;0,DATEDIF(0,AF2303,"Y")&amp; " anos"&amp; " "&amp;DATEDIF(0,AF2303,"YM")&amp; " meses"&amp; " "&amp;DATEDIF(0,AF2303,"MD")&amp; " dias","ESTÁGIO COMPLETOU 2 ANOS")</f>
        <v>0 anos 0 meses 5 dias</v>
      </c>
    </row>
    <row r="2304" spans="1:33" ht="11.25" customHeight="1" x14ac:dyDescent="0.2">
      <c r="A2304" s="10" t="s">
        <v>9</v>
      </c>
      <c r="B2304" s="10" t="s">
        <v>13</v>
      </c>
      <c r="C2304" s="11" t="s">
        <v>19</v>
      </c>
      <c r="D2304" s="36">
        <v>2021</v>
      </c>
      <c r="E2304" s="13" t="s">
        <v>79</v>
      </c>
      <c r="F2304" s="10" t="s">
        <v>80</v>
      </c>
      <c r="G2304" s="83" t="s">
        <v>3579</v>
      </c>
      <c r="H2304" s="84" t="s">
        <v>3580</v>
      </c>
      <c r="I2304" s="13" t="s">
        <v>3581</v>
      </c>
      <c r="J2304" s="14" t="s">
        <v>1302</v>
      </c>
      <c r="K2304" s="13" t="s">
        <v>29</v>
      </c>
      <c r="L2304" s="25" t="s">
        <v>30</v>
      </c>
      <c r="M2304" s="7" t="s">
        <v>9427</v>
      </c>
      <c r="N2304" s="26" t="s">
        <v>4113</v>
      </c>
      <c r="O2304" s="27"/>
      <c r="P2304" s="26" t="s">
        <v>2517</v>
      </c>
      <c r="Q2304" s="26" t="s">
        <v>2522</v>
      </c>
      <c r="R2304" s="31">
        <v>36843</v>
      </c>
      <c r="S2304" s="31">
        <v>44348</v>
      </c>
      <c r="T2304" s="31">
        <v>44522</v>
      </c>
      <c r="U2304" s="31"/>
      <c r="V2304" s="31"/>
      <c r="W2304" s="31"/>
      <c r="X2304" s="17"/>
      <c r="Y2304" s="17"/>
      <c r="Z2304" s="31"/>
      <c r="AA2304" s="18">
        <f t="shared" ca="1" si="180"/>
        <v>24</v>
      </c>
      <c r="AB2304" s="19" t="s">
        <v>7878</v>
      </c>
      <c r="AC2304" s="35" t="str">
        <f t="shared" si="179"/>
        <v>0 anos 5 meses 21 dias</v>
      </c>
      <c r="AD2304" s="35" t="str">
        <f ca="1">IF(AND(V2304="",T2304&lt;TODAY()),"Contrato Encerrado",IF(AND(V2304="",T2304&gt;TODAY()),DATEDIF(TODAY(),T2304,"Y")&amp;" anos"&amp;" "&amp;DATEDIF(TODAY(),T2304,"YM")&amp;" meses"&amp;" "&amp;DATEDIF(TODAY(),T2304,"MD")&amp;" dias",IF(AND(X2304="",V2304&lt;TODAY()),"Contrato Encerrado",IF(AND(X2304="",V2304&gt;TODAY()),DATEDIF(TODAY(),V2304,"Y")&amp;" anos"&amp;" "&amp;DATEDIF(TODAY(),V2304,"YM")&amp;" meses"&amp;" "&amp;DATEDIF(TODAY(),V2304,"MD")&amp;" dias",IF(AND(Z2304="",X2304&lt;TODAY()),"Contrato Encerrado",IF(AND(Z2304="",X2304&gt;TODAY()),DATEDIF(TODAY(),X2304,"Y")&amp;" anos"&amp;" "&amp;DATEDIF(TODAY(),X2304,"YM")&amp;" meses"&amp;" "&amp;DATEDIF(TODAY(),X2304,"MD")&amp;" dias",IF(AND(Z2304&lt;&gt;””,Z2304&lt;TODAY()),"Contrato Encerrado",IF(AND(Z2304&lt;&gt;"",Z2304&gt;TODAY()),DATEDIF(TODAY(),Z2304,"Y")&amp;" anos"&amp;" "&amp;DATEDIF(TODAY(),Z2304,"YM")&amp;" meses"&amp;" "&amp;DATEDIF(TODAY(),Z2304,"MD")&amp;" dias"))))))))</f>
        <v>Contrato Encerrado</v>
      </c>
      <c r="AE2304" s="35">
        <f t="shared" si="181"/>
        <v>174</v>
      </c>
      <c r="AF2304" s="35">
        <f t="shared" si="182"/>
        <v>556</v>
      </c>
      <c r="AG2304" s="17" t="str">
        <f t="shared" si="183"/>
        <v>1 anos 6 meses 9 dias</v>
      </c>
    </row>
    <row r="2305" spans="1:33" ht="11.25" customHeight="1" x14ac:dyDescent="0.2">
      <c r="A2305" s="8" t="s">
        <v>9</v>
      </c>
      <c r="B2305" s="8" t="s">
        <v>13</v>
      </c>
      <c r="C2305" s="22" t="s">
        <v>20</v>
      </c>
      <c r="D2305" s="37">
        <v>2023</v>
      </c>
      <c r="E2305" s="23" t="s">
        <v>157</v>
      </c>
      <c r="F2305" s="8" t="s">
        <v>158</v>
      </c>
      <c r="G2305" s="77" t="s">
        <v>8466</v>
      </c>
      <c r="H2305" s="78" t="s">
        <v>8467</v>
      </c>
      <c r="I2305" s="9" t="s">
        <v>8468</v>
      </c>
      <c r="J2305" s="14" t="s">
        <v>14943</v>
      </c>
      <c r="K2305" s="9" t="s">
        <v>29</v>
      </c>
      <c r="L2305" s="24" t="s">
        <v>30</v>
      </c>
      <c r="M2305" s="7" t="s">
        <v>9427</v>
      </c>
      <c r="N2305" s="24" t="s">
        <v>4159</v>
      </c>
      <c r="O2305" s="24" t="s">
        <v>8011</v>
      </c>
      <c r="P2305" s="24" t="s">
        <v>2518</v>
      </c>
      <c r="Q2305" s="24" t="s">
        <v>4109</v>
      </c>
      <c r="R2305" s="17">
        <v>38168</v>
      </c>
      <c r="S2305" s="17">
        <v>45105</v>
      </c>
      <c r="T2305" s="70">
        <v>45619</v>
      </c>
      <c r="U2305" s="20"/>
      <c r="V2305" s="20"/>
      <c r="W2305" s="17"/>
      <c r="X2305" s="17"/>
      <c r="Y2305" s="17"/>
      <c r="Z2305" s="20"/>
      <c r="AA2305" s="18">
        <f t="shared" ca="1" si="180"/>
        <v>21</v>
      </c>
      <c r="AB2305" s="18" t="s">
        <v>7878</v>
      </c>
      <c r="AC2305" s="35" t="str">
        <f t="shared" si="179"/>
        <v>1 anos 4 meses 26 dias</v>
      </c>
      <c r="AD2305" s="35" t="str">
        <f ca="1">IF(AND(V2305="",T2305&lt;TODAY()),"Contrato Encerrado",IF(AND(V2305="",T2305&gt;TODAY()),DATEDIF(TODAY(),T2305,"Y")&amp;" anos"&amp;" "&amp;DATEDIF(TODAY(),T2305,"YM")&amp;" meses"&amp;" "&amp;DATEDIF(TODAY(),T2305,"MD")&amp;" dias",IF(AND(X2305="",V2305&lt;TODAY()),"Contrato Encerrado",IF(AND(X2305="",V2305&gt;TODAY()),DATEDIF(TODAY(),V2305,"Y")&amp;" anos"&amp;" "&amp;DATEDIF(TODAY(),V2305,"YM")&amp;" meses"&amp;" "&amp;DATEDIF(TODAY(),V2305,"MD")&amp;" dias",IF(AND(Z2305="",X2305&lt;TODAY()),"Contrato Encerrado",IF(AND(Z2305="",X2305&gt;TODAY()),DATEDIF(TODAY(),X2305,"Y")&amp;" anos"&amp;" "&amp;DATEDIF(TODAY(),X2305,"YM")&amp;" meses"&amp;" "&amp;DATEDIF(TODAY(),X2305,"MD")&amp;" dias",IF(AND(Z2305&lt;&gt;””,Z2305&lt;TODAY()),"Contrato Encerrado",IF(AND(Z2305&lt;&gt;"",Z2305&gt;TODAY()),DATEDIF(TODAY(),Z2305,"Y")&amp;" anos"&amp;" "&amp;DATEDIF(TODAY(),Z2305,"YM")&amp;" meses"&amp;" "&amp;DATEDIF(TODAY(),Z2305,"MD")&amp;" dias"))))))))</f>
        <v>Contrato Encerrado</v>
      </c>
      <c r="AE2305" s="35">
        <f t="shared" si="181"/>
        <v>514</v>
      </c>
      <c r="AF2305" s="35">
        <f t="shared" si="182"/>
        <v>216</v>
      </c>
      <c r="AG2305" s="17" t="str">
        <f t="shared" si="183"/>
        <v>0 anos 7 meses 3 dias</v>
      </c>
    </row>
    <row r="2306" spans="1:33" ht="11.25" customHeight="1" x14ac:dyDescent="0.2">
      <c r="A2306" s="8" t="s">
        <v>9</v>
      </c>
      <c r="B2306" s="8" t="s">
        <v>13</v>
      </c>
      <c r="C2306" s="22" t="s">
        <v>14</v>
      </c>
      <c r="D2306" s="37">
        <v>2024</v>
      </c>
      <c r="E2306" s="12" t="s">
        <v>1755</v>
      </c>
      <c r="F2306" s="8" t="s">
        <v>1756</v>
      </c>
      <c r="G2306" s="77" t="s">
        <v>11387</v>
      </c>
      <c r="H2306" s="78" t="s">
        <v>11388</v>
      </c>
      <c r="I2306" s="14" t="s">
        <v>11389</v>
      </c>
      <c r="J2306" s="14" t="s">
        <v>10</v>
      </c>
      <c r="K2306" s="14" t="s">
        <v>29</v>
      </c>
      <c r="L2306" s="15" t="s">
        <v>81</v>
      </c>
      <c r="M2306" s="7" t="s">
        <v>82</v>
      </c>
      <c r="N2306" s="15" t="s">
        <v>4113</v>
      </c>
      <c r="O2306" s="15" t="s">
        <v>7900</v>
      </c>
      <c r="P2306" s="15" t="s">
        <v>2518</v>
      </c>
      <c r="Q2306" s="15" t="s">
        <v>2523</v>
      </c>
      <c r="R2306" s="20">
        <v>39395</v>
      </c>
      <c r="S2306" s="20">
        <v>45327</v>
      </c>
      <c r="T2306" s="20">
        <v>46022</v>
      </c>
      <c r="U2306" s="20"/>
      <c r="V2306" s="20"/>
      <c r="W2306" s="70"/>
      <c r="X2306" s="17"/>
      <c r="Y2306" s="17"/>
      <c r="Z2306" s="70"/>
      <c r="AA2306" s="18">
        <f t="shared" ca="1" si="180"/>
        <v>17</v>
      </c>
      <c r="AB2306" s="15" t="s">
        <v>7878</v>
      </c>
      <c r="AC2306" s="35" t="str">
        <f t="shared" ref="AC2306:AC2369" si="184">DATEDIF($S2306,$Z2306-($U2306-$T2306)-($W2306-$V2306)-($Y2306-$X2306),"Y")&amp; " anos"&amp; " "&amp;DATEDIF($S2306,$Z2306-($U2306-$T2306)-($W2306-$V2306)-($Y2306-$X2306),"YM")&amp; " meses"&amp; " "&amp;DATEDIF($S2306,$Z2306-($U2306-$T2306)-($W2306-$V2306)-($Y2306-$X2306),"MD")&amp; " dias"</f>
        <v>1 anos 10 meses 26 dias</v>
      </c>
      <c r="AD2306" s="35" t="str">
        <f ca="1">IF(AND(V2306="",T2306&lt;TODAY()),"Contrato Encerrado",IF(AND(V2306="",T2306&gt;TODAY()),DATEDIF(TODAY(),T2306,"Y")&amp;" anos"&amp;" "&amp;DATEDIF(TODAY(),T2306,"YM")&amp;" meses"&amp;" "&amp;DATEDIF(TODAY(),T2306,"MD")&amp;" dias",IF(AND(X2306="",V2306&lt;TODAY()),"Contrato Encerrado",IF(AND(X2306="",V2306&gt;TODAY()),DATEDIF(TODAY(),V2306,"Y")&amp;" anos"&amp;" "&amp;DATEDIF(TODAY(),V2306,"YM")&amp;" meses"&amp;" "&amp;DATEDIF(TODAY(),V2306,"MD")&amp;" dias",IF(AND(Z2306="",X2306&lt;TODAY()),"Contrato Encerrado",IF(AND(Z2306="",X2306&gt;TODAY()),DATEDIF(TODAY(),X2306,"Y")&amp;" anos"&amp;" "&amp;DATEDIF(TODAY(),X2306,"YM")&amp;" meses"&amp;" "&amp;DATEDIF(TODAY(),X2306,"MD")&amp;" dias",IF(AND(Z2306&lt;&gt;””,Z2306&lt;TODAY()),"Contrato Encerrado",IF(AND(Z2306&lt;&gt;"",Z2306&gt;TODAY()),DATEDIF(TODAY(),Z2306,"Y")&amp;" anos"&amp;" "&amp;DATEDIF(TODAY(),Z2306,"YM")&amp;" meses"&amp;" "&amp;DATEDIF(TODAY(),Z2306,"MD")&amp;" dias"))))))))</f>
        <v>0 anos 2 meses 24 dias</v>
      </c>
      <c r="AE2306" s="35">
        <f t="shared" si="181"/>
        <v>695</v>
      </c>
      <c r="AF2306" s="35">
        <f t="shared" si="182"/>
        <v>35</v>
      </c>
      <c r="AG2306" s="17" t="str">
        <f t="shared" si="183"/>
        <v>0 anos 1 meses 4 dias</v>
      </c>
    </row>
    <row r="2307" spans="1:33" s="61" customFormat="1" ht="11.25" customHeight="1" x14ac:dyDescent="0.2">
      <c r="A2307" s="141" t="s">
        <v>9</v>
      </c>
      <c r="B2307" s="142" t="s">
        <v>13</v>
      </c>
      <c r="C2307" s="143" t="s">
        <v>22</v>
      </c>
      <c r="D2307" s="144">
        <v>2022</v>
      </c>
      <c r="E2307" s="145" t="s">
        <v>307</v>
      </c>
      <c r="F2307" s="141" t="s">
        <v>308</v>
      </c>
      <c r="G2307" s="146" t="s">
        <v>2034</v>
      </c>
      <c r="H2307" s="147" t="s">
        <v>2035</v>
      </c>
      <c r="I2307" s="148" t="s">
        <v>2036</v>
      </c>
      <c r="J2307" s="14" t="s">
        <v>14943</v>
      </c>
      <c r="K2307" s="148" t="s">
        <v>29</v>
      </c>
      <c r="L2307" s="149" t="s">
        <v>30</v>
      </c>
      <c r="M2307" s="7" t="s">
        <v>9427</v>
      </c>
      <c r="N2307" s="150" t="s">
        <v>2118</v>
      </c>
      <c r="O2307" s="150"/>
      <c r="P2307" s="150" t="s">
        <v>2517</v>
      </c>
      <c r="Q2307" s="150" t="s">
        <v>2522</v>
      </c>
      <c r="R2307" s="151">
        <v>35899</v>
      </c>
      <c r="S2307" s="151">
        <v>44543</v>
      </c>
      <c r="T2307" s="151">
        <v>45278</v>
      </c>
      <c r="U2307" s="151"/>
      <c r="V2307" s="151"/>
      <c r="W2307" s="151"/>
      <c r="X2307" s="17"/>
      <c r="Y2307" s="17"/>
      <c r="Z2307" s="151"/>
      <c r="AA2307" s="152">
        <f t="shared" ca="1" si="180"/>
        <v>27</v>
      </c>
      <c r="AB2307" s="153" t="s">
        <v>7878</v>
      </c>
      <c r="AC2307" s="35" t="str">
        <f t="shared" si="184"/>
        <v>2 anos 0 meses 5 dias</v>
      </c>
      <c r="AD2307" s="132" t="str">
        <f ca="1">IF(AND(V2307="",T2307&lt;TODAY()),"Contrato Encerrado",IF(AND(V2307="",T2307&gt;TODAY()),DATEDIF(TODAY(),T2307,"Y")&amp;" anos"&amp;" "&amp;DATEDIF(TODAY(),T2307,"YM")&amp;" meses"&amp;" "&amp;DATEDIF(TODAY(),T2307,"MD")&amp;" dias",IF(AND(X2307="",V2307&lt;TODAY()),"Contrato Encerrado",IF(AND(X2307="",V2307&gt;TODAY()),DATEDIF(TODAY(),V2307,"Y")&amp;" anos"&amp;" "&amp;DATEDIF(TODAY(),V2307,"YM")&amp;" meses"&amp;" "&amp;DATEDIF(TODAY(),V2307,"MD")&amp;" dias",IF(AND(Z2307="",X2307&lt;TODAY()),"Contrato Encerrado",IF(AND(Z2307="",X2307&gt;TODAY()),DATEDIF(TODAY(),X2307,"Y")&amp;" anos"&amp;" "&amp;DATEDIF(TODAY(),X2307,"YM")&amp;" meses"&amp;" "&amp;DATEDIF(TODAY(),X2307,"MD")&amp;" dias",IF(AND(Z2307&lt;&gt;””,Z2307&lt;TODAY()),"Contrato Encerrado",IF(AND(Z2307&lt;&gt;"",Z2307&gt;TODAY()),DATEDIF(TODAY(),Z2307,"Y")&amp;" anos"&amp;" "&amp;DATEDIF(TODAY(),Z2307,"YM")&amp;" meses"&amp;" "&amp;DATEDIF(TODAY(),Z2307,"MD")&amp;" dias"))))))))</f>
        <v>Contrato Encerrado</v>
      </c>
      <c r="AE2307" s="132">
        <f t="shared" si="181"/>
        <v>735</v>
      </c>
      <c r="AF2307" s="132">
        <f t="shared" si="182"/>
        <v>-5</v>
      </c>
      <c r="AG2307" s="133" t="str">
        <f t="shared" si="183"/>
        <v>ESTÁGIO COMPLETOU 2 ANOS</v>
      </c>
    </row>
    <row r="2308" spans="1:33" ht="11.25" customHeight="1" x14ac:dyDescent="0.2">
      <c r="A2308" s="8" t="s">
        <v>9</v>
      </c>
      <c r="B2308" s="8" t="s">
        <v>13</v>
      </c>
      <c r="C2308" s="22" t="s">
        <v>21</v>
      </c>
      <c r="D2308" s="37">
        <v>2023</v>
      </c>
      <c r="E2308" s="12" t="s">
        <v>157</v>
      </c>
      <c r="F2308" s="8" t="s">
        <v>158</v>
      </c>
      <c r="G2308" s="77" t="s">
        <v>9046</v>
      </c>
      <c r="H2308" s="78" t="s">
        <v>9047</v>
      </c>
      <c r="I2308" s="14" t="s">
        <v>9048</v>
      </c>
      <c r="J2308" s="14" t="s">
        <v>14943</v>
      </c>
      <c r="K2308" s="14" t="s">
        <v>29</v>
      </c>
      <c r="L2308" s="15" t="s">
        <v>81</v>
      </c>
      <c r="M2308" s="7" t="s">
        <v>82</v>
      </c>
      <c r="N2308" s="15" t="s">
        <v>4113</v>
      </c>
      <c r="O2308" s="15" t="s">
        <v>8976</v>
      </c>
      <c r="P2308" s="15" t="s">
        <v>2518</v>
      </c>
      <c r="Q2308" s="15" t="s">
        <v>4109</v>
      </c>
      <c r="R2308" s="20">
        <v>38749</v>
      </c>
      <c r="S2308" s="20">
        <v>45127</v>
      </c>
      <c r="T2308" s="20">
        <v>45291</v>
      </c>
      <c r="U2308" s="20"/>
      <c r="V2308" s="20"/>
      <c r="W2308" s="20"/>
      <c r="X2308" s="17"/>
      <c r="Y2308" s="17"/>
      <c r="Z2308" s="20"/>
      <c r="AA2308" s="18">
        <f t="shared" ca="1" si="180"/>
        <v>19</v>
      </c>
      <c r="AB2308" s="19" t="s">
        <v>7878</v>
      </c>
      <c r="AC2308" s="35" t="str">
        <f t="shared" si="184"/>
        <v>0 anos 5 meses 11 dias</v>
      </c>
      <c r="AD2308" s="35" t="str">
        <f ca="1">IF(AND(V2308="",T2308&lt;TODAY()),"Contrato Encerrado",IF(AND(V2308="",T2308&gt;TODAY()),DATEDIF(TODAY(),T2308,"Y")&amp;" anos"&amp;" "&amp;DATEDIF(TODAY(),T2308,"YM")&amp;" meses"&amp;" "&amp;DATEDIF(TODAY(),T2308,"MD")&amp;" dias",IF(AND(X2308="",V2308&lt;TODAY()),"Contrato Encerrado",IF(AND(X2308="",V2308&gt;TODAY()),DATEDIF(TODAY(),V2308,"Y")&amp;" anos"&amp;" "&amp;DATEDIF(TODAY(),V2308,"YM")&amp;" meses"&amp;" "&amp;DATEDIF(TODAY(),V2308,"MD")&amp;" dias",IF(AND(Z2308="",X2308&lt;TODAY()),"Contrato Encerrado",IF(AND(Z2308="",X2308&gt;TODAY()),DATEDIF(TODAY(),X2308,"Y")&amp;" anos"&amp;" "&amp;DATEDIF(TODAY(),X2308,"YM")&amp;" meses"&amp;" "&amp;DATEDIF(TODAY(),X2308,"MD")&amp;" dias",IF(AND(Z2308&lt;&gt;””,Z2308&lt;TODAY()),"Contrato Encerrado",IF(AND(Z2308&lt;&gt;"",Z2308&gt;TODAY()),DATEDIF(TODAY(),Z2308,"Y")&amp;" anos"&amp;" "&amp;DATEDIF(TODAY(),Z2308,"YM")&amp;" meses"&amp;" "&amp;DATEDIF(TODAY(),Z2308,"MD")&amp;" dias"))))))))</f>
        <v>Contrato Encerrado</v>
      </c>
      <c r="AE2308" s="35">
        <f t="shared" si="181"/>
        <v>164</v>
      </c>
      <c r="AF2308" s="35">
        <f t="shared" si="182"/>
        <v>566</v>
      </c>
      <c r="AG2308" s="17" t="str">
        <f t="shared" si="183"/>
        <v>1 anos 6 meses 19 dias</v>
      </c>
    </row>
    <row r="2309" spans="1:33" ht="11.25" customHeight="1" x14ac:dyDescent="0.2">
      <c r="A2309" s="8" t="s">
        <v>9</v>
      </c>
      <c r="B2309" s="10" t="s">
        <v>13</v>
      </c>
      <c r="C2309" s="11" t="s">
        <v>22</v>
      </c>
      <c r="D2309" s="36">
        <v>2022</v>
      </c>
      <c r="E2309" s="12" t="s">
        <v>144</v>
      </c>
      <c r="F2309" s="8" t="s">
        <v>145</v>
      </c>
      <c r="G2309" s="77" t="s">
        <v>2670</v>
      </c>
      <c r="H2309" s="78" t="s">
        <v>2671</v>
      </c>
      <c r="I2309" s="14" t="s">
        <v>2672</v>
      </c>
      <c r="J2309" s="14" t="s">
        <v>14943</v>
      </c>
      <c r="K2309" s="14" t="s">
        <v>29</v>
      </c>
      <c r="L2309" s="15" t="s">
        <v>30</v>
      </c>
      <c r="M2309" s="7" t="s">
        <v>9427</v>
      </c>
      <c r="N2309" s="15" t="s">
        <v>2098</v>
      </c>
      <c r="O2309" s="16"/>
      <c r="P2309" s="16" t="s">
        <v>2518</v>
      </c>
      <c r="Q2309" s="16" t="s">
        <v>2523</v>
      </c>
      <c r="R2309" s="31">
        <v>34035</v>
      </c>
      <c r="S2309" s="31">
        <v>44774</v>
      </c>
      <c r="T2309" s="31">
        <v>44949</v>
      </c>
      <c r="U2309" s="31"/>
      <c r="V2309" s="31"/>
      <c r="W2309" s="31"/>
      <c r="X2309" s="17"/>
      <c r="Y2309" s="17"/>
      <c r="Z2309" s="31"/>
      <c r="AA2309" s="18">
        <f t="shared" ca="1" si="180"/>
        <v>32</v>
      </c>
      <c r="AB2309" s="19" t="s">
        <v>7878</v>
      </c>
      <c r="AC2309" s="35" t="str">
        <f t="shared" si="184"/>
        <v>0 anos 5 meses 22 dias</v>
      </c>
      <c r="AD2309" s="35" t="str">
        <f ca="1">IF(AND(V2309="",T2309&lt;TODAY()),"Contrato Encerrado",IF(AND(V2309="",T2309&gt;TODAY()),DATEDIF(TODAY(),T2309,"Y")&amp;" anos"&amp;" "&amp;DATEDIF(TODAY(),T2309,"YM")&amp;" meses"&amp;" "&amp;DATEDIF(TODAY(),T2309,"MD")&amp;" dias",IF(AND(X2309="",V2309&lt;TODAY()),"Contrato Encerrado",IF(AND(X2309="",V2309&gt;TODAY()),DATEDIF(TODAY(),V2309,"Y")&amp;" anos"&amp;" "&amp;DATEDIF(TODAY(),V2309,"YM")&amp;" meses"&amp;" "&amp;DATEDIF(TODAY(),V2309,"MD")&amp;" dias",IF(AND(Z2309="",X2309&lt;TODAY()),"Contrato Encerrado",IF(AND(Z2309="",X2309&gt;TODAY()),DATEDIF(TODAY(),X2309,"Y")&amp;" anos"&amp;" "&amp;DATEDIF(TODAY(),X2309,"YM")&amp;" meses"&amp;" "&amp;DATEDIF(TODAY(),X2309,"MD")&amp;" dias",IF(AND(Z2309&lt;&gt;””,Z2309&lt;TODAY()),"Contrato Encerrado",IF(AND(Z2309&lt;&gt;"",Z2309&gt;TODAY()),DATEDIF(TODAY(),Z2309,"Y")&amp;" anos"&amp;" "&amp;DATEDIF(TODAY(),Z2309,"YM")&amp;" meses"&amp;" "&amp;DATEDIF(TODAY(),Z2309,"MD")&amp;" dias"))))))))</f>
        <v>Contrato Encerrado</v>
      </c>
      <c r="AE2309" s="35">
        <f t="shared" si="181"/>
        <v>175</v>
      </c>
      <c r="AF2309" s="35">
        <f t="shared" si="182"/>
        <v>555</v>
      </c>
      <c r="AG2309" s="17" t="str">
        <f t="shared" si="183"/>
        <v>1 anos 6 meses 8 dias</v>
      </c>
    </row>
    <row r="2310" spans="1:33" ht="11.25" customHeight="1" x14ac:dyDescent="0.2">
      <c r="A2310" s="8" t="s">
        <v>9</v>
      </c>
      <c r="B2310" s="8" t="s">
        <v>13</v>
      </c>
      <c r="C2310" s="22" t="s">
        <v>21</v>
      </c>
      <c r="D2310" s="35">
        <v>2025</v>
      </c>
      <c r="E2310" s="12" t="s">
        <v>1755</v>
      </c>
      <c r="F2310" s="8" t="s">
        <v>1756</v>
      </c>
      <c r="G2310" s="14" t="s">
        <v>17428</v>
      </c>
      <c r="H2310" s="8" t="s">
        <v>17429</v>
      </c>
      <c r="I2310" s="14" t="s">
        <v>16928</v>
      </c>
      <c r="J2310" s="14" t="s">
        <v>10</v>
      </c>
      <c r="K2310" s="14" t="s">
        <v>29</v>
      </c>
      <c r="L2310" s="15" t="s">
        <v>30</v>
      </c>
      <c r="M2310" s="7" t="s">
        <v>16153</v>
      </c>
      <c r="N2310" s="15" t="s">
        <v>2103</v>
      </c>
      <c r="O2310" s="15" t="s">
        <v>8005</v>
      </c>
      <c r="P2310" s="15" t="s">
        <v>2518</v>
      </c>
      <c r="Q2310" s="15" t="s">
        <v>2523</v>
      </c>
      <c r="R2310" s="20">
        <v>34535</v>
      </c>
      <c r="S2310" s="20">
        <v>45845</v>
      </c>
      <c r="T2310" s="20">
        <v>46209</v>
      </c>
      <c r="U2310" s="20"/>
      <c r="V2310" s="20"/>
      <c r="W2310" s="20"/>
      <c r="X2310" s="17"/>
      <c r="Y2310" s="17"/>
      <c r="Z2310" s="20"/>
      <c r="AA2310" s="21">
        <f t="shared" ca="1" si="180"/>
        <v>31</v>
      </c>
      <c r="AB2310" s="20" t="s">
        <v>7878</v>
      </c>
      <c r="AC2310" s="35" t="str">
        <f t="shared" si="184"/>
        <v>0 anos 11 meses 29 dias</v>
      </c>
      <c r="AD2310" s="35" t="str">
        <f ca="1">IF(AND(V2310="",T2310&lt;TODAY()),"Contrato Encerrado",IF(AND(V2310="",T2310&gt;TODAY()),DATEDIF(TODAY(),T2310,"Y")&amp;" anos"&amp;" "&amp;DATEDIF(TODAY(),T2310,"YM")&amp;" meses"&amp;" "&amp;DATEDIF(TODAY(),T2310,"MD")&amp;" dias",IF(AND(X2310="",V2310&lt;TODAY()),"Contrato Encerrado",IF(AND(X2310="",V2310&gt;TODAY()),DATEDIF(TODAY(),V2310,"Y")&amp;" anos"&amp;" "&amp;DATEDIF(TODAY(),V2310,"YM")&amp;" meses"&amp;" "&amp;DATEDIF(TODAY(),V2310,"MD")&amp;" dias",IF(AND(Z2310="",X2310&lt;TODAY()),"Contrato Encerrado",IF(AND(Z2310="",X2310&gt;TODAY()),DATEDIF(TODAY(),X2310,"Y")&amp;" anos"&amp;" "&amp;DATEDIF(TODAY(),X2310,"YM")&amp;" meses"&amp;" "&amp;DATEDIF(TODAY(),X2310,"MD")&amp;" dias",IF(AND(Z2310&lt;&gt;””,Z2310&lt;TODAY()),"Contrato Encerrado",IF(AND(Z2310&lt;&gt;"",Z2310&gt;TODAY()),DATEDIF(TODAY(),Z2310,"Y")&amp;" anos"&amp;" "&amp;DATEDIF(TODAY(),Z2310,"YM")&amp;" meses"&amp;" "&amp;DATEDIF(TODAY(),Z2310,"MD")&amp;" dias"))))))))</f>
        <v>0 anos 8 meses 29 dias</v>
      </c>
      <c r="AE2310" s="35">
        <f t="shared" si="181"/>
        <v>364</v>
      </c>
      <c r="AF2310" s="35">
        <f t="shared" si="182"/>
        <v>366</v>
      </c>
      <c r="AG2310" s="17" t="str">
        <f t="shared" si="183"/>
        <v>0 anos 11 meses 31 dias</v>
      </c>
    </row>
    <row r="2311" spans="1:33" s="61" customFormat="1" ht="11.25" customHeight="1" x14ac:dyDescent="0.2">
      <c r="A2311" s="8" t="s">
        <v>9</v>
      </c>
      <c r="B2311" s="10" t="s">
        <v>13</v>
      </c>
      <c r="C2311" s="11" t="s">
        <v>24</v>
      </c>
      <c r="D2311" s="36">
        <v>2021</v>
      </c>
      <c r="E2311" s="12" t="s">
        <v>307</v>
      </c>
      <c r="F2311" s="8" t="s">
        <v>308</v>
      </c>
      <c r="G2311" s="77" t="s">
        <v>1804</v>
      </c>
      <c r="H2311" s="78" t="s">
        <v>1805</v>
      </c>
      <c r="I2311" s="14" t="s">
        <v>1806</v>
      </c>
      <c r="J2311" s="14" t="s">
        <v>1302</v>
      </c>
      <c r="K2311" s="14" t="s">
        <v>29</v>
      </c>
      <c r="L2311" s="15" t="s">
        <v>81</v>
      </c>
      <c r="M2311" s="7" t="s">
        <v>82</v>
      </c>
      <c r="N2311" s="26" t="s">
        <v>4113</v>
      </c>
      <c r="O2311" s="26"/>
      <c r="P2311" s="26" t="s">
        <v>2517</v>
      </c>
      <c r="Q2311" s="26" t="s">
        <v>2522</v>
      </c>
      <c r="R2311" s="31">
        <v>38382</v>
      </c>
      <c r="S2311" s="31">
        <v>44487</v>
      </c>
      <c r="T2311" s="31">
        <v>44652</v>
      </c>
      <c r="U2311" s="31"/>
      <c r="V2311" s="31"/>
      <c r="W2311" s="31"/>
      <c r="X2311" s="17"/>
      <c r="Y2311" s="17"/>
      <c r="Z2311" s="31"/>
      <c r="AA2311" s="18">
        <f t="shared" ca="1" si="180"/>
        <v>20</v>
      </c>
      <c r="AB2311" s="19" t="s">
        <v>7877</v>
      </c>
      <c r="AC2311" s="35" t="str">
        <f t="shared" si="184"/>
        <v>0 anos 5 meses 14 dias</v>
      </c>
      <c r="AD2311" s="35" t="str">
        <f ca="1">IF(AND(V2311="",T2311&lt;TODAY()),"Contrato Encerrado",IF(AND(V2311="",T2311&gt;TODAY()),DATEDIF(TODAY(),T2311,"Y")&amp;" anos"&amp;" "&amp;DATEDIF(TODAY(),T2311,"YM")&amp;" meses"&amp;" "&amp;DATEDIF(TODAY(),T2311,"MD")&amp;" dias",IF(AND(X2311="",V2311&lt;TODAY()),"Contrato Encerrado",IF(AND(X2311="",V2311&gt;TODAY()),DATEDIF(TODAY(),V2311,"Y")&amp;" anos"&amp;" "&amp;DATEDIF(TODAY(),V2311,"YM")&amp;" meses"&amp;" "&amp;DATEDIF(TODAY(),V2311,"MD")&amp;" dias",IF(AND(Z2311="",X2311&lt;TODAY()),"Contrato Encerrado",IF(AND(Z2311="",X2311&gt;TODAY()),DATEDIF(TODAY(),X2311,"Y")&amp;" anos"&amp;" "&amp;DATEDIF(TODAY(),X2311,"YM")&amp;" meses"&amp;" "&amp;DATEDIF(TODAY(),X2311,"MD")&amp;" dias",IF(AND(Z2311&lt;&gt;””,Z2311&lt;TODAY()),"Contrato Encerrado",IF(AND(Z2311&lt;&gt;"",Z2311&gt;TODAY()),DATEDIF(TODAY(),Z2311,"Y")&amp;" anos"&amp;" "&amp;DATEDIF(TODAY(),Z2311,"YM")&amp;" meses"&amp;" "&amp;DATEDIF(TODAY(),Z2311,"MD")&amp;" dias"))))))))</f>
        <v>Contrato Encerrado</v>
      </c>
      <c r="AE2311" s="35">
        <f t="shared" si="181"/>
        <v>165</v>
      </c>
      <c r="AF2311" s="35">
        <f t="shared" si="182"/>
        <v>565</v>
      </c>
      <c r="AG2311" s="17" t="str">
        <f t="shared" si="183"/>
        <v>1 anos 6 meses 18 dias</v>
      </c>
    </row>
    <row r="2312" spans="1:33" ht="11.25" customHeight="1" x14ac:dyDescent="0.2">
      <c r="A2312" s="8" t="s">
        <v>9</v>
      </c>
      <c r="B2312" s="10" t="s">
        <v>13</v>
      </c>
      <c r="C2312" s="11" t="s">
        <v>25</v>
      </c>
      <c r="D2312" s="36">
        <v>2021</v>
      </c>
      <c r="E2312" s="12" t="s">
        <v>1304</v>
      </c>
      <c r="F2312" s="8" t="s">
        <v>1305</v>
      </c>
      <c r="G2312" s="77" t="s">
        <v>1860</v>
      </c>
      <c r="H2312" s="78" t="s">
        <v>1861</v>
      </c>
      <c r="I2312" s="14" t="s">
        <v>1862</v>
      </c>
      <c r="J2312" s="14" t="s">
        <v>1302</v>
      </c>
      <c r="K2312" s="14" t="s">
        <v>29</v>
      </c>
      <c r="L2312" s="15" t="s">
        <v>81</v>
      </c>
      <c r="M2312" s="7" t="s">
        <v>82</v>
      </c>
      <c r="N2312" s="26" t="s">
        <v>4113</v>
      </c>
      <c r="O2312" s="26"/>
      <c r="P2312" s="26" t="s">
        <v>2517</v>
      </c>
      <c r="Q2312" s="26" t="s">
        <v>2522</v>
      </c>
      <c r="R2312" s="31">
        <v>38330</v>
      </c>
      <c r="S2312" s="31">
        <v>44531</v>
      </c>
      <c r="T2312" s="31">
        <v>44621</v>
      </c>
      <c r="U2312" s="31"/>
      <c r="V2312" s="31"/>
      <c r="W2312" s="31"/>
      <c r="X2312" s="17"/>
      <c r="Y2312" s="17"/>
      <c r="Z2312" s="31"/>
      <c r="AA2312" s="18">
        <f t="shared" ca="1" si="180"/>
        <v>20</v>
      </c>
      <c r="AB2312" s="19" t="s">
        <v>7878</v>
      </c>
      <c r="AC2312" s="35" t="str">
        <f t="shared" si="184"/>
        <v>0 anos 3 meses 0 dias</v>
      </c>
      <c r="AD2312" s="35" t="str">
        <f ca="1">IF(AND(V2312="",T2312&lt;TODAY()),"Contrato Encerrado",IF(AND(V2312="",T2312&gt;TODAY()),DATEDIF(TODAY(),T2312,"Y")&amp;" anos"&amp;" "&amp;DATEDIF(TODAY(),T2312,"YM")&amp;" meses"&amp;" "&amp;DATEDIF(TODAY(),T2312,"MD")&amp;" dias",IF(AND(X2312="",V2312&lt;TODAY()),"Contrato Encerrado",IF(AND(X2312="",V2312&gt;TODAY()),DATEDIF(TODAY(),V2312,"Y")&amp;" anos"&amp;" "&amp;DATEDIF(TODAY(),V2312,"YM")&amp;" meses"&amp;" "&amp;DATEDIF(TODAY(),V2312,"MD")&amp;" dias",IF(AND(Z2312="",X2312&lt;TODAY()),"Contrato Encerrado",IF(AND(Z2312="",X2312&gt;TODAY()),DATEDIF(TODAY(),X2312,"Y")&amp;" anos"&amp;" "&amp;DATEDIF(TODAY(),X2312,"YM")&amp;" meses"&amp;" "&amp;DATEDIF(TODAY(),X2312,"MD")&amp;" dias",IF(AND(Z2312&lt;&gt;””,Z2312&lt;TODAY()),"Contrato Encerrado",IF(AND(Z2312&lt;&gt;"",Z2312&gt;TODAY()),DATEDIF(TODAY(),Z2312,"Y")&amp;" anos"&amp;" "&amp;DATEDIF(TODAY(),Z2312,"YM")&amp;" meses"&amp;" "&amp;DATEDIF(TODAY(),Z2312,"MD")&amp;" dias"))))))))</f>
        <v>Contrato Encerrado</v>
      </c>
      <c r="AE2312" s="35">
        <f t="shared" si="181"/>
        <v>90</v>
      </c>
      <c r="AF2312" s="35">
        <f t="shared" si="182"/>
        <v>640</v>
      </c>
      <c r="AG2312" s="17" t="str">
        <f t="shared" si="183"/>
        <v>1 anos 9 meses 1 dias</v>
      </c>
    </row>
    <row r="2313" spans="1:33" ht="11.25" customHeight="1" x14ac:dyDescent="0.2">
      <c r="A2313" s="8" t="s">
        <v>9</v>
      </c>
      <c r="B2313" s="8" t="s">
        <v>13</v>
      </c>
      <c r="C2313" s="22" t="s">
        <v>14</v>
      </c>
      <c r="D2313" s="37">
        <v>2024</v>
      </c>
      <c r="E2313" s="12" t="s">
        <v>1708</v>
      </c>
      <c r="F2313" s="8" t="s">
        <v>1709</v>
      </c>
      <c r="G2313" s="77" t="s">
        <v>11390</v>
      </c>
      <c r="H2313" s="78" t="s">
        <v>11391</v>
      </c>
      <c r="I2313" s="14" t="s">
        <v>11392</v>
      </c>
      <c r="J2313" s="14" t="s">
        <v>14943</v>
      </c>
      <c r="K2313" s="14" t="s">
        <v>29</v>
      </c>
      <c r="L2313" s="15" t="s">
        <v>81</v>
      </c>
      <c r="M2313" s="7" t="s">
        <v>82</v>
      </c>
      <c r="N2313" s="15" t="s">
        <v>5633</v>
      </c>
      <c r="O2313" s="15" t="s">
        <v>8012</v>
      </c>
      <c r="P2313" s="15" t="s">
        <v>2518</v>
      </c>
      <c r="Q2313" s="15" t="s">
        <v>2523</v>
      </c>
      <c r="R2313" s="20">
        <v>33327</v>
      </c>
      <c r="S2313" s="20">
        <v>45323</v>
      </c>
      <c r="T2313" s="70">
        <v>45504</v>
      </c>
      <c r="U2313" s="20"/>
      <c r="V2313" s="20"/>
      <c r="W2313" s="20"/>
      <c r="X2313" s="17"/>
      <c r="Y2313" s="17"/>
      <c r="Z2313" s="20"/>
      <c r="AA2313" s="18">
        <f t="shared" ca="1" si="180"/>
        <v>34</v>
      </c>
      <c r="AB2313" s="15" t="s">
        <v>7877</v>
      </c>
      <c r="AC2313" s="35" t="str">
        <f t="shared" si="184"/>
        <v>0 anos 5 meses 30 dias</v>
      </c>
      <c r="AD2313" s="35" t="str">
        <f ca="1">IF(AND(V2313="",T2313&lt;TODAY()),"Contrato Encerrado",IF(AND(V2313="",T2313&gt;TODAY()),DATEDIF(TODAY(),T2313,"Y")&amp;" anos"&amp;" "&amp;DATEDIF(TODAY(),T2313,"YM")&amp;" meses"&amp;" "&amp;DATEDIF(TODAY(),T2313,"MD")&amp;" dias",IF(AND(X2313="",V2313&lt;TODAY()),"Contrato Encerrado",IF(AND(X2313="",V2313&gt;TODAY()),DATEDIF(TODAY(),V2313,"Y")&amp;" anos"&amp;" "&amp;DATEDIF(TODAY(),V2313,"YM")&amp;" meses"&amp;" "&amp;DATEDIF(TODAY(),V2313,"MD")&amp;" dias",IF(AND(Z2313="",X2313&lt;TODAY()),"Contrato Encerrado",IF(AND(Z2313="",X2313&gt;TODAY()),DATEDIF(TODAY(),X2313,"Y")&amp;" anos"&amp;" "&amp;DATEDIF(TODAY(),X2313,"YM")&amp;" meses"&amp;" "&amp;DATEDIF(TODAY(),X2313,"MD")&amp;" dias",IF(AND(Z2313&lt;&gt;””,Z2313&lt;TODAY()),"Contrato Encerrado",IF(AND(Z2313&lt;&gt;"",Z2313&gt;TODAY()),DATEDIF(TODAY(),Z2313,"Y")&amp;" anos"&amp;" "&amp;DATEDIF(TODAY(),Z2313,"YM")&amp;" meses"&amp;" "&amp;DATEDIF(TODAY(),Z2313,"MD")&amp;" dias"))))))))</f>
        <v>Contrato Encerrado</v>
      </c>
      <c r="AE2313" s="35">
        <f t="shared" si="181"/>
        <v>181</v>
      </c>
      <c r="AF2313" s="35">
        <f t="shared" si="182"/>
        <v>549</v>
      </c>
      <c r="AG2313" s="17" t="str">
        <f t="shared" si="183"/>
        <v>1 anos 6 meses 2 dias</v>
      </c>
    </row>
    <row r="2314" spans="1:33" ht="11.25" customHeight="1" x14ac:dyDescent="0.2">
      <c r="A2314" s="8" t="s">
        <v>9</v>
      </c>
      <c r="B2314" s="8" t="s">
        <v>13</v>
      </c>
      <c r="C2314" s="22" t="s">
        <v>15</v>
      </c>
      <c r="D2314" s="37">
        <v>2024</v>
      </c>
      <c r="E2314" s="23" t="s">
        <v>157</v>
      </c>
      <c r="F2314" s="8" t="s">
        <v>158</v>
      </c>
      <c r="G2314" s="77" t="s">
        <v>12240</v>
      </c>
      <c r="H2314" s="78" t="s">
        <v>12241</v>
      </c>
      <c r="I2314" s="9" t="s">
        <v>12242</v>
      </c>
      <c r="J2314" s="14" t="s">
        <v>10</v>
      </c>
      <c r="K2314" s="9" t="s">
        <v>29</v>
      </c>
      <c r="L2314" s="24" t="s">
        <v>30</v>
      </c>
      <c r="M2314" s="7" t="s">
        <v>9427</v>
      </c>
      <c r="N2314" s="24" t="s">
        <v>9121</v>
      </c>
      <c r="O2314" s="24" t="s">
        <v>8813</v>
      </c>
      <c r="P2314" s="24" t="s">
        <v>2518</v>
      </c>
      <c r="Q2314" s="24" t="s">
        <v>4109</v>
      </c>
      <c r="R2314" s="29">
        <v>35989</v>
      </c>
      <c r="S2314" s="29">
        <v>45323</v>
      </c>
      <c r="T2314" s="20">
        <v>46053</v>
      </c>
      <c r="U2314" s="20"/>
      <c r="V2314" s="20"/>
      <c r="W2314" s="29"/>
      <c r="X2314" s="17"/>
      <c r="Y2314" s="17"/>
      <c r="Z2314" s="20"/>
      <c r="AA2314" s="18">
        <f t="shared" ca="1" si="180"/>
        <v>27</v>
      </c>
      <c r="AB2314" s="18" t="s">
        <v>7877</v>
      </c>
      <c r="AC2314" s="35" t="str">
        <f t="shared" si="184"/>
        <v>1 anos 11 meses 30 dias</v>
      </c>
      <c r="AD2314" s="35" t="str">
        <f ca="1">IF(AND(V2314="",T2314&lt;TODAY()),"Contrato Encerrado",IF(AND(V2314="",T2314&gt;TODAY()),DATEDIF(TODAY(),T2314,"Y")&amp;" anos"&amp;" "&amp;DATEDIF(TODAY(),T2314,"YM")&amp;" meses"&amp;" "&amp;DATEDIF(TODAY(),T2314,"MD")&amp;" dias",IF(AND(X2314="",V2314&lt;TODAY()),"Contrato Encerrado",IF(AND(X2314="",V2314&gt;TODAY()),DATEDIF(TODAY(),V2314,"Y")&amp;" anos"&amp;" "&amp;DATEDIF(TODAY(),V2314,"YM")&amp;" meses"&amp;" "&amp;DATEDIF(TODAY(),V2314,"MD")&amp;" dias",IF(AND(Z2314="",X2314&lt;TODAY()),"Contrato Encerrado",IF(AND(Z2314="",X2314&gt;TODAY()),DATEDIF(TODAY(),X2314,"Y")&amp;" anos"&amp;" "&amp;DATEDIF(TODAY(),X2314,"YM")&amp;" meses"&amp;" "&amp;DATEDIF(TODAY(),X2314,"MD")&amp;" dias",IF(AND(Z2314&lt;&gt;””,Z2314&lt;TODAY()),"Contrato Encerrado",IF(AND(Z2314&lt;&gt;"",Z2314&gt;TODAY()),DATEDIF(TODAY(),Z2314,"Y")&amp;" anos"&amp;" "&amp;DATEDIF(TODAY(),Z2314,"YM")&amp;" meses"&amp;" "&amp;DATEDIF(TODAY(),Z2314,"MD")&amp;" dias"))))))))</f>
        <v>0 anos 3 meses 24 dias</v>
      </c>
      <c r="AE2314" s="35">
        <f t="shared" si="181"/>
        <v>730</v>
      </c>
      <c r="AF2314" s="35">
        <f t="shared" si="182"/>
        <v>0</v>
      </c>
      <c r="AG2314" s="17" t="str">
        <f t="shared" si="183"/>
        <v>ESTÁGIO COMPLETOU 2 ANOS</v>
      </c>
    </row>
    <row r="2315" spans="1:33" ht="11.25" customHeight="1" x14ac:dyDescent="0.2">
      <c r="A2315" s="8" t="s">
        <v>9</v>
      </c>
      <c r="B2315" s="10" t="s">
        <v>13</v>
      </c>
      <c r="C2315" s="11" t="s">
        <v>24</v>
      </c>
      <c r="D2315" s="36">
        <v>2021</v>
      </c>
      <c r="E2315" s="12" t="s">
        <v>307</v>
      </c>
      <c r="F2315" s="8" t="s">
        <v>308</v>
      </c>
      <c r="G2315" s="77" t="s">
        <v>1807</v>
      </c>
      <c r="H2315" s="78" t="s">
        <v>1808</v>
      </c>
      <c r="I2315" s="14" t="s">
        <v>1809</v>
      </c>
      <c r="J2315" s="14" t="s">
        <v>1302</v>
      </c>
      <c r="K2315" s="14" t="s">
        <v>29</v>
      </c>
      <c r="L2315" s="15" t="s">
        <v>30</v>
      </c>
      <c r="M2315" s="7" t="s">
        <v>9427</v>
      </c>
      <c r="N2315" s="26" t="s">
        <v>2115</v>
      </c>
      <c r="O2315" s="26"/>
      <c r="P2315" s="26" t="s">
        <v>2517</v>
      </c>
      <c r="Q2315" s="26" t="s">
        <v>2522</v>
      </c>
      <c r="R2315" s="31">
        <v>35950</v>
      </c>
      <c r="S2315" s="31">
        <v>44487</v>
      </c>
      <c r="T2315" s="31">
        <v>44652</v>
      </c>
      <c r="U2315" s="31"/>
      <c r="V2315" s="31"/>
      <c r="W2315" s="31"/>
      <c r="X2315" s="17"/>
      <c r="Y2315" s="17"/>
      <c r="Z2315" s="31"/>
      <c r="AA2315" s="18">
        <f t="shared" ca="1" si="180"/>
        <v>27</v>
      </c>
      <c r="AB2315" s="19" t="s">
        <v>7877</v>
      </c>
      <c r="AC2315" s="35" t="str">
        <f t="shared" si="184"/>
        <v>0 anos 5 meses 14 dias</v>
      </c>
      <c r="AD2315" s="35" t="str">
        <f ca="1">IF(AND(V2315="",T2315&lt;TODAY()),"Contrato Encerrado",IF(AND(V2315="",T2315&gt;TODAY()),DATEDIF(TODAY(),T2315,"Y")&amp;" anos"&amp;" "&amp;DATEDIF(TODAY(),T2315,"YM")&amp;" meses"&amp;" "&amp;DATEDIF(TODAY(),T2315,"MD")&amp;" dias",IF(AND(X2315="",V2315&lt;TODAY()),"Contrato Encerrado",IF(AND(X2315="",V2315&gt;TODAY()),DATEDIF(TODAY(),V2315,"Y")&amp;" anos"&amp;" "&amp;DATEDIF(TODAY(),V2315,"YM")&amp;" meses"&amp;" "&amp;DATEDIF(TODAY(),V2315,"MD")&amp;" dias",IF(AND(Z2315="",X2315&lt;TODAY()),"Contrato Encerrado",IF(AND(Z2315="",X2315&gt;TODAY()),DATEDIF(TODAY(),X2315,"Y")&amp;" anos"&amp;" "&amp;DATEDIF(TODAY(),X2315,"YM")&amp;" meses"&amp;" "&amp;DATEDIF(TODAY(),X2315,"MD")&amp;" dias",IF(AND(Z2315&lt;&gt;””,Z2315&lt;TODAY()),"Contrato Encerrado",IF(AND(Z2315&lt;&gt;"",Z2315&gt;TODAY()),DATEDIF(TODAY(),Z2315,"Y")&amp;" anos"&amp;" "&amp;DATEDIF(TODAY(),Z2315,"YM")&amp;" meses"&amp;" "&amp;DATEDIF(TODAY(),Z2315,"MD")&amp;" dias"))))))))</f>
        <v>Contrato Encerrado</v>
      </c>
      <c r="AE2315" s="35">
        <f t="shared" si="181"/>
        <v>165</v>
      </c>
      <c r="AF2315" s="35">
        <f t="shared" si="182"/>
        <v>565</v>
      </c>
      <c r="AG2315" s="17" t="str">
        <f t="shared" si="183"/>
        <v>1 anos 6 meses 18 dias</v>
      </c>
    </row>
    <row r="2316" spans="1:33" ht="11.25" customHeight="1" x14ac:dyDescent="0.2">
      <c r="A2316" s="8" t="s">
        <v>9</v>
      </c>
      <c r="B2316" s="8" t="s">
        <v>13</v>
      </c>
      <c r="C2316" s="22" t="s">
        <v>15</v>
      </c>
      <c r="D2316" s="37">
        <v>2025</v>
      </c>
      <c r="E2316" s="12" t="s">
        <v>1685</v>
      </c>
      <c r="F2316" s="8" t="s">
        <v>1686</v>
      </c>
      <c r="G2316" s="77" t="s">
        <v>15745</v>
      </c>
      <c r="H2316" s="78" t="s">
        <v>15746</v>
      </c>
      <c r="I2316" s="14" t="s">
        <v>15747</v>
      </c>
      <c r="J2316" s="14" t="s">
        <v>10</v>
      </c>
      <c r="K2316" s="14" t="s">
        <v>29</v>
      </c>
      <c r="L2316" s="15" t="s">
        <v>81</v>
      </c>
      <c r="M2316" s="7" t="s">
        <v>82</v>
      </c>
      <c r="N2316" s="15" t="s">
        <v>4113</v>
      </c>
      <c r="O2316" s="15" t="s">
        <v>7921</v>
      </c>
      <c r="P2316" s="15" t="s">
        <v>2518</v>
      </c>
      <c r="Q2316" s="15" t="s">
        <v>2523</v>
      </c>
      <c r="R2316" s="20">
        <v>39339</v>
      </c>
      <c r="S2316" s="20">
        <v>45691</v>
      </c>
      <c r="T2316" s="20">
        <v>46055</v>
      </c>
      <c r="U2316" s="20"/>
      <c r="V2316" s="20"/>
      <c r="W2316" s="20"/>
      <c r="X2316" s="17"/>
      <c r="Y2316" s="17"/>
      <c r="Z2316" s="20"/>
      <c r="AA2316" s="21">
        <f t="shared" ca="1" si="180"/>
        <v>18</v>
      </c>
      <c r="AB2316" s="15" t="s">
        <v>7877</v>
      </c>
      <c r="AC2316" s="35" t="str">
        <f t="shared" si="184"/>
        <v>0 anos 11 meses 30 dias</v>
      </c>
      <c r="AD2316" s="35" t="str">
        <f ca="1">IF(AND(V2316="",T2316&lt;TODAY()),"Contrato Encerrado",IF(AND(V2316="",T2316&gt;TODAY()),DATEDIF(TODAY(),T2316,"Y")&amp;" anos"&amp;" "&amp;DATEDIF(TODAY(),T2316,"YM")&amp;" meses"&amp;" "&amp;DATEDIF(TODAY(),T2316,"MD")&amp;" dias",IF(AND(X2316="",V2316&lt;TODAY()),"Contrato Encerrado",IF(AND(X2316="",V2316&gt;TODAY()),DATEDIF(TODAY(),V2316,"Y")&amp;" anos"&amp;" "&amp;DATEDIF(TODAY(),V2316,"YM")&amp;" meses"&amp;" "&amp;DATEDIF(TODAY(),V2316,"MD")&amp;" dias",IF(AND(Z2316="",X2316&lt;TODAY()),"Contrato Encerrado",IF(AND(Z2316="",X2316&gt;TODAY()),DATEDIF(TODAY(),X2316,"Y")&amp;" anos"&amp;" "&amp;DATEDIF(TODAY(),X2316,"YM")&amp;" meses"&amp;" "&amp;DATEDIF(TODAY(),X2316,"MD")&amp;" dias",IF(AND(Z2316&lt;&gt;””,Z2316&lt;TODAY()),"Contrato Encerrado",IF(AND(Z2316&lt;&gt;"",Z2316&gt;TODAY()),DATEDIF(TODAY(),Z2316,"Y")&amp;" anos"&amp;" "&amp;DATEDIF(TODAY(),Z2316,"YM")&amp;" meses"&amp;" "&amp;DATEDIF(TODAY(),Z2316,"MD")&amp;" dias"))))))))</f>
        <v>0 anos 3 meses 26 dias</v>
      </c>
      <c r="AE2316" s="35">
        <f t="shared" si="181"/>
        <v>364</v>
      </c>
      <c r="AF2316" s="35">
        <f t="shared" si="182"/>
        <v>366</v>
      </c>
      <c r="AG2316" s="17" t="str">
        <f t="shared" si="183"/>
        <v>0 anos 11 meses 31 dias</v>
      </c>
    </row>
    <row r="2317" spans="1:33" ht="11.25" customHeight="1" x14ac:dyDescent="0.2">
      <c r="A2317" s="8" t="s">
        <v>9</v>
      </c>
      <c r="B2317" s="8" t="s">
        <v>13</v>
      </c>
      <c r="C2317" s="22" t="s">
        <v>24</v>
      </c>
      <c r="D2317" s="37">
        <v>2023</v>
      </c>
      <c r="E2317" s="12" t="s">
        <v>157</v>
      </c>
      <c r="F2317" s="8" t="s">
        <v>158</v>
      </c>
      <c r="G2317" s="77" t="s">
        <v>10339</v>
      </c>
      <c r="H2317" s="78" t="s">
        <v>10340</v>
      </c>
      <c r="I2317" s="14" t="s">
        <v>10341</v>
      </c>
      <c r="J2317" s="14" t="s">
        <v>14943</v>
      </c>
      <c r="K2317" s="14" t="s">
        <v>29</v>
      </c>
      <c r="L2317" s="15" t="s">
        <v>81</v>
      </c>
      <c r="M2317" s="7" t="s">
        <v>82</v>
      </c>
      <c r="N2317" s="15" t="s">
        <v>4113</v>
      </c>
      <c r="O2317" s="15" t="s">
        <v>10342</v>
      </c>
      <c r="P2317" s="15" t="s">
        <v>2518</v>
      </c>
      <c r="Q2317" s="15" t="s">
        <v>4109</v>
      </c>
      <c r="R2317" s="20">
        <v>39039</v>
      </c>
      <c r="S2317" s="20">
        <v>45229</v>
      </c>
      <c r="T2317" s="31">
        <v>45657</v>
      </c>
      <c r="U2317" s="20"/>
      <c r="V2317" s="20"/>
      <c r="W2317" s="20"/>
      <c r="X2317" s="17"/>
      <c r="Y2317" s="17"/>
      <c r="Z2317" s="20"/>
      <c r="AA2317" s="18">
        <f t="shared" ca="1" si="180"/>
        <v>18</v>
      </c>
      <c r="AB2317" s="15" t="s">
        <v>7878</v>
      </c>
      <c r="AC2317" s="35" t="str">
        <f t="shared" si="184"/>
        <v>1 anos 2 meses 1 dias</v>
      </c>
      <c r="AD2317" s="35" t="str">
        <f ca="1">IF(AND(V2317="",T2317&lt;TODAY()),"Contrato Encerrado",IF(AND(V2317="",T2317&gt;TODAY()),DATEDIF(TODAY(),T2317,"Y")&amp;" anos"&amp;" "&amp;DATEDIF(TODAY(),T2317,"YM")&amp;" meses"&amp;" "&amp;DATEDIF(TODAY(),T2317,"MD")&amp;" dias",IF(AND(X2317="",V2317&lt;TODAY()),"Contrato Encerrado",IF(AND(X2317="",V2317&gt;TODAY()),DATEDIF(TODAY(),V2317,"Y")&amp;" anos"&amp;" "&amp;DATEDIF(TODAY(),V2317,"YM")&amp;" meses"&amp;" "&amp;DATEDIF(TODAY(),V2317,"MD")&amp;" dias",IF(AND(Z2317="",X2317&lt;TODAY()),"Contrato Encerrado",IF(AND(Z2317="",X2317&gt;TODAY()),DATEDIF(TODAY(),X2317,"Y")&amp;" anos"&amp;" "&amp;DATEDIF(TODAY(),X2317,"YM")&amp;" meses"&amp;" "&amp;DATEDIF(TODAY(),X2317,"MD")&amp;" dias",IF(AND(Z2317&lt;&gt;””,Z2317&lt;TODAY()),"Contrato Encerrado",IF(AND(Z2317&lt;&gt;"",Z2317&gt;TODAY()),DATEDIF(TODAY(),Z2317,"Y")&amp;" anos"&amp;" "&amp;DATEDIF(TODAY(),Z2317,"YM")&amp;" meses"&amp;" "&amp;DATEDIF(TODAY(),Z2317,"MD")&amp;" dias"))))))))</f>
        <v>Contrato Encerrado</v>
      </c>
      <c r="AE2317" s="35">
        <f t="shared" si="181"/>
        <v>428</v>
      </c>
      <c r="AF2317" s="35">
        <f t="shared" si="182"/>
        <v>302</v>
      </c>
      <c r="AG2317" s="17" t="str">
        <f t="shared" si="183"/>
        <v>0 anos 9 meses 28 dias</v>
      </c>
    </row>
    <row r="2318" spans="1:33" ht="11.25" customHeight="1" x14ac:dyDescent="0.2">
      <c r="A2318" s="8" t="s">
        <v>9</v>
      </c>
      <c r="B2318" s="8" t="s">
        <v>13</v>
      </c>
      <c r="C2318" s="22" t="s">
        <v>14</v>
      </c>
      <c r="D2318" s="37">
        <v>2024</v>
      </c>
      <c r="E2318" s="12" t="s">
        <v>79</v>
      </c>
      <c r="F2318" s="8" t="s">
        <v>80</v>
      </c>
      <c r="G2318" s="77" t="s">
        <v>11393</v>
      </c>
      <c r="H2318" s="78" t="s">
        <v>11394</v>
      </c>
      <c r="I2318" s="14" t="s">
        <v>11395</v>
      </c>
      <c r="J2318" s="14" t="s">
        <v>14943</v>
      </c>
      <c r="K2318" s="14" t="s">
        <v>29</v>
      </c>
      <c r="L2318" s="15" t="s">
        <v>81</v>
      </c>
      <c r="M2318" s="7" t="s">
        <v>82</v>
      </c>
      <c r="N2318" s="15" t="s">
        <v>4113</v>
      </c>
      <c r="O2318" s="15" t="s">
        <v>8006</v>
      </c>
      <c r="P2318" s="15" t="s">
        <v>2518</v>
      </c>
      <c r="Q2318" s="15" t="s">
        <v>2523</v>
      </c>
      <c r="R2318" s="20">
        <v>39127</v>
      </c>
      <c r="S2318" s="20">
        <v>45323</v>
      </c>
      <c r="T2318" s="20">
        <v>45595</v>
      </c>
      <c r="U2318" s="20"/>
      <c r="V2318" s="20"/>
      <c r="W2318" s="20"/>
      <c r="X2318" s="17"/>
      <c r="Y2318" s="17"/>
      <c r="Z2318" s="20"/>
      <c r="AA2318" s="18">
        <f t="shared" ca="1" si="180"/>
        <v>18</v>
      </c>
      <c r="AB2318" s="15" t="s">
        <v>7877</v>
      </c>
      <c r="AC2318" s="35" t="str">
        <f t="shared" si="184"/>
        <v>0 anos 8 meses 29 dias</v>
      </c>
      <c r="AD2318" s="35" t="str">
        <f ca="1">IF(AND(V2318="",T2318&lt;TODAY()),"Contrato Encerrado",IF(AND(V2318="",T2318&gt;TODAY()),DATEDIF(TODAY(),T2318,"Y")&amp;" anos"&amp;" "&amp;DATEDIF(TODAY(),T2318,"YM")&amp;" meses"&amp;" "&amp;DATEDIF(TODAY(),T2318,"MD")&amp;" dias",IF(AND(X2318="",V2318&lt;TODAY()),"Contrato Encerrado",IF(AND(X2318="",V2318&gt;TODAY()),DATEDIF(TODAY(),V2318,"Y")&amp;" anos"&amp;" "&amp;DATEDIF(TODAY(),V2318,"YM")&amp;" meses"&amp;" "&amp;DATEDIF(TODAY(),V2318,"MD")&amp;" dias",IF(AND(Z2318="",X2318&lt;TODAY()),"Contrato Encerrado",IF(AND(Z2318="",X2318&gt;TODAY()),DATEDIF(TODAY(),X2318,"Y")&amp;" anos"&amp;" "&amp;DATEDIF(TODAY(),X2318,"YM")&amp;" meses"&amp;" "&amp;DATEDIF(TODAY(),X2318,"MD")&amp;" dias",IF(AND(Z2318&lt;&gt;””,Z2318&lt;TODAY()),"Contrato Encerrado",IF(AND(Z2318&lt;&gt;"",Z2318&gt;TODAY()),DATEDIF(TODAY(),Z2318,"Y")&amp;" anos"&amp;" "&amp;DATEDIF(TODAY(),Z2318,"YM")&amp;" meses"&amp;" "&amp;DATEDIF(TODAY(),Z2318,"MD")&amp;" dias"))))))))</f>
        <v>Contrato Encerrado</v>
      </c>
      <c r="AE2318" s="35">
        <f t="shared" si="181"/>
        <v>272</v>
      </c>
      <c r="AF2318" s="35">
        <f t="shared" si="182"/>
        <v>458</v>
      </c>
      <c r="AG2318" s="17" t="str">
        <f t="shared" si="183"/>
        <v>1 anos 3 meses 2 dias</v>
      </c>
    </row>
    <row r="2319" spans="1:33" ht="11.25" customHeight="1" x14ac:dyDescent="0.2">
      <c r="A2319" s="8" t="s">
        <v>9</v>
      </c>
      <c r="B2319" s="10" t="s">
        <v>13</v>
      </c>
      <c r="C2319" s="11" t="s">
        <v>22</v>
      </c>
      <c r="D2319" s="36">
        <v>2022</v>
      </c>
      <c r="E2319" s="12" t="s">
        <v>157</v>
      </c>
      <c r="F2319" s="8" t="s">
        <v>158</v>
      </c>
      <c r="G2319" s="77" t="s">
        <v>2936</v>
      </c>
      <c r="H2319" s="78" t="s">
        <v>2937</v>
      </c>
      <c r="I2319" s="14" t="s">
        <v>2938</v>
      </c>
      <c r="J2319" s="14" t="s">
        <v>1302</v>
      </c>
      <c r="K2319" s="14" t="s">
        <v>29</v>
      </c>
      <c r="L2319" s="15" t="s">
        <v>30</v>
      </c>
      <c r="M2319" s="7" t="s">
        <v>9427</v>
      </c>
      <c r="N2319" s="16" t="s">
        <v>2101</v>
      </c>
      <c r="O2319" s="16"/>
      <c r="P2319" s="16" t="s">
        <v>2518</v>
      </c>
      <c r="Q2319" s="16" t="s">
        <v>2521</v>
      </c>
      <c r="R2319" s="31">
        <v>36062</v>
      </c>
      <c r="S2319" s="31">
        <v>44783</v>
      </c>
      <c r="T2319" s="111">
        <v>45155</v>
      </c>
      <c r="U2319" s="111"/>
      <c r="V2319" s="31"/>
      <c r="W2319" s="31"/>
      <c r="X2319" s="17"/>
      <c r="Y2319" s="17"/>
      <c r="Z2319" s="31"/>
      <c r="AA2319" s="18">
        <f t="shared" ca="1" si="180"/>
        <v>27</v>
      </c>
      <c r="AB2319" s="19" t="s">
        <v>7877</v>
      </c>
      <c r="AC2319" s="35" t="str">
        <f t="shared" si="184"/>
        <v>1 anos 0 meses 7 dias</v>
      </c>
      <c r="AD2319" s="35" t="str">
        <f ca="1">IF(AND(V2319="",T2319&lt;TODAY()),"Contrato Encerrado",IF(AND(V2319="",T2319&gt;TODAY()),DATEDIF(TODAY(),T2319,"Y")&amp;" anos"&amp;" "&amp;DATEDIF(TODAY(),T2319,"YM")&amp;" meses"&amp;" "&amp;DATEDIF(TODAY(),T2319,"MD")&amp;" dias",IF(AND(X2319="",V2319&lt;TODAY()),"Contrato Encerrado",IF(AND(X2319="",V2319&gt;TODAY()),DATEDIF(TODAY(),V2319,"Y")&amp;" anos"&amp;" "&amp;DATEDIF(TODAY(),V2319,"YM")&amp;" meses"&amp;" "&amp;DATEDIF(TODAY(),V2319,"MD")&amp;" dias",IF(AND(Z2319="",X2319&lt;TODAY()),"Contrato Encerrado",IF(AND(Z2319="",X2319&gt;TODAY()),DATEDIF(TODAY(),X2319,"Y")&amp;" anos"&amp;" "&amp;DATEDIF(TODAY(),X2319,"YM")&amp;" meses"&amp;" "&amp;DATEDIF(TODAY(),X2319,"MD")&amp;" dias",IF(AND(Z2319&lt;&gt;””,Z2319&lt;TODAY()),"Contrato Encerrado",IF(AND(Z2319&lt;&gt;"",Z2319&gt;TODAY()),DATEDIF(TODAY(),Z2319,"Y")&amp;" anos"&amp;" "&amp;DATEDIF(TODAY(),Z2319,"YM")&amp;" meses"&amp;" "&amp;DATEDIF(TODAY(),Z2319,"MD")&amp;" dias"))))))))</f>
        <v>Contrato Encerrado</v>
      </c>
      <c r="AE2319" s="35">
        <f t="shared" si="181"/>
        <v>372</v>
      </c>
      <c r="AF2319" s="35">
        <f t="shared" si="182"/>
        <v>358</v>
      </c>
      <c r="AG2319" s="17" t="str">
        <f t="shared" si="183"/>
        <v>0 anos 11 meses 23 dias</v>
      </c>
    </row>
    <row r="2320" spans="1:33" ht="11.25" customHeight="1" x14ac:dyDescent="0.2">
      <c r="A2320" s="8" t="s">
        <v>9</v>
      </c>
      <c r="B2320" s="10" t="s">
        <v>13</v>
      </c>
      <c r="C2320" s="11" t="s">
        <v>22</v>
      </c>
      <c r="D2320" s="36">
        <v>2022</v>
      </c>
      <c r="E2320" s="12" t="s">
        <v>1685</v>
      </c>
      <c r="F2320" s="8" t="s">
        <v>1686</v>
      </c>
      <c r="G2320" s="77" t="s">
        <v>2607</v>
      </c>
      <c r="H2320" s="78" t="s">
        <v>2608</v>
      </c>
      <c r="I2320" s="14" t="s">
        <v>2609</v>
      </c>
      <c r="J2320" s="14" t="s">
        <v>1302</v>
      </c>
      <c r="K2320" s="14" t="s">
        <v>29</v>
      </c>
      <c r="L2320" s="15" t="s">
        <v>30</v>
      </c>
      <c r="M2320" s="7" t="s">
        <v>9427</v>
      </c>
      <c r="N2320" s="16" t="s">
        <v>2105</v>
      </c>
      <c r="O2320" s="16"/>
      <c r="P2320" s="16" t="s">
        <v>2518</v>
      </c>
      <c r="Q2320" s="16" t="s">
        <v>2523</v>
      </c>
      <c r="R2320" s="31">
        <v>32081</v>
      </c>
      <c r="S2320" s="31">
        <v>44788</v>
      </c>
      <c r="T2320" s="31">
        <v>45434</v>
      </c>
      <c r="U2320" s="31"/>
      <c r="V2320" s="31"/>
      <c r="W2320" s="31"/>
      <c r="X2320" s="17"/>
      <c r="Y2320" s="17"/>
      <c r="Z2320" s="31"/>
      <c r="AA2320" s="18">
        <f t="shared" ca="1" si="180"/>
        <v>37</v>
      </c>
      <c r="AB2320" s="19" t="s">
        <v>7878</v>
      </c>
      <c r="AC2320" s="35" t="str">
        <f t="shared" si="184"/>
        <v>1 anos 9 meses 7 dias</v>
      </c>
      <c r="AD2320" s="35" t="str">
        <f ca="1">IF(AND(V2320="",T2320&lt;TODAY()),"Contrato Encerrado",IF(AND(V2320="",T2320&gt;TODAY()),DATEDIF(TODAY(),T2320,"Y")&amp;" anos"&amp;" "&amp;DATEDIF(TODAY(),T2320,"YM")&amp;" meses"&amp;" "&amp;DATEDIF(TODAY(),T2320,"MD")&amp;" dias",IF(AND(X2320="",V2320&lt;TODAY()),"Contrato Encerrado",IF(AND(X2320="",V2320&gt;TODAY()),DATEDIF(TODAY(),V2320,"Y")&amp;" anos"&amp;" "&amp;DATEDIF(TODAY(),V2320,"YM")&amp;" meses"&amp;" "&amp;DATEDIF(TODAY(),V2320,"MD")&amp;" dias",IF(AND(Z2320="",X2320&lt;TODAY()),"Contrato Encerrado",IF(AND(Z2320="",X2320&gt;TODAY()),DATEDIF(TODAY(),X2320,"Y")&amp;" anos"&amp;" "&amp;DATEDIF(TODAY(),X2320,"YM")&amp;" meses"&amp;" "&amp;DATEDIF(TODAY(),X2320,"MD")&amp;" dias",IF(AND(Z2320&lt;&gt;””,Z2320&lt;TODAY()),"Contrato Encerrado",IF(AND(Z2320&lt;&gt;"",Z2320&gt;TODAY()),DATEDIF(TODAY(),Z2320,"Y")&amp;" anos"&amp;" "&amp;DATEDIF(TODAY(),Z2320,"YM")&amp;" meses"&amp;" "&amp;DATEDIF(TODAY(),Z2320,"MD")&amp;" dias"))))))))</f>
        <v>Contrato Encerrado</v>
      </c>
      <c r="AE2320" s="35">
        <f t="shared" si="181"/>
        <v>646</v>
      </c>
      <c r="AF2320" s="35">
        <f t="shared" si="182"/>
        <v>84</v>
      </c>
      <c r="AG2320" s="17" t="str">
        <f t="shared" si="183"/>
        <v>0 anos 2 meses 24 dias</v>
      </c>
    </row>
    <row r="2321" spans="1:33" ht="11.25" customHeight="1" x14ac:dyDescent="0.2">
      <c r="A2321" s="8" t="s">
        <v>9</v>
      </c>
      <c r="B2321" s="8" t="s">
        <v>13</v>
      </c>
      <c r="C2321" s="22" t="s">
        <v>23</v>
      </c>
      <c r="D2321" s="37">
        <v>2023</v>
      </c>
      <c r="E2321" s="12" t="s">
        <v>79</v>
      </c>
      <c r="F2321" s="8" t="s">
        <v>80</v>
      </c>
      <c r="G2321" s="77" t="s">
        <v>9731</v>
      </c>
      <c r="H2321" s="78" t="s">
        <v>9732</v>
      </c>
      <c r="I2321" s="14" t="s">
        <v>9733</v>
      </c>
      <c r="J2321" s="14" t="s">
        <v>1302</v>
      </c>
      <c r="K2321" s="14" t="s">
        <v>29</v>
      </c>
      <c r="L2321" s="15" t="s">
        <v>30</v>
      </c>
      <c r="M2321" s="7" t="s">
        <v>9427</v>
      </c>
      <c r="N2321" s="15" t="s">
        <v>2101</v>
      </c>
      <c r="O2321" s="15" t="s">
        <v>9474</v>
      </c>
      <c r="P2321" s="15" t="s">
        <v>2518</v>
      </c>
      <c r="Q2321" s="15" t="s">
        <v>2523</v>
      </c>
      <c r="R2321" s="20">
        <v>36666</v>
      </c>
      <c r="S2321" s="20">
        <v>45208</v>
      </c>
      <c r="T2321" s="70">
        <v>45863</v>
      </c>
      <c r="U2321" s="70"/>
      <c r="V2321" s="20"/>
      <c r="W2321" s="20"/>
      <c r="X2321" s="17"/>
      <c r="Y2321" s="17"/>
      <c r="Z2321" s="20"/>
      <c r="AA2321" s="18">
        <f t="shared" ca="1" si="180"/>
        <v>25</v>
      </c>
      <c r="AB2321" s="20" t="s">
        <v>7878</v>
      </c>
      <c r="AC2321" s="35" t="str">
        <f t="shared" si="184"/>
        <v>1 anos 9 meses 16 dias</v>
      </c>
      <c r="AD2321" s="35" t="str">
        <f ca="1">IF(AND(V2321="",T2321&lt;TODAY()),"Contrato Encerrado",IF(AND(V2321="",T2321&gt;TODAY()),DATEDIF(TODAY(),T2321,"Y")&amp;" anos"&amp;" "&amp;DATEDIF(TODAY(),T2321,"YM")&amp;" meses"&amp;" "&amp;DATEDIF(TODAY(),T2321,"MD")&amp;" dias",IF(AND(X2321="",V2321&lt;TODAY()),"Contrato Encerrado",IF(AND(X2321="",V2321&gt;TODAY()),DATEDIF(TODAY(),V2321,"Y")&amp;" anos"&amp;" "&amp;DATEDIF(TODAY(),V2321,"YM")&amp;" meses"&amp;" "&amp;DATEDIF(TODAY(),V2321,"MD")&amp;" dias",IF(AND(Z2321="",X2321&lt;TODAY()),"Contrato Encerrado",IF(AND(Z2321="",X2321&gt;TODAY()),DATEDIF(TODAY(),X2321,"Y")&amp;" anos"&amp;" "&amp;DATEDIF(TODAY(),X2321,"YM")&amp;" meses"&amp;" "&amp;DATEDIF(TODAY(),X2321,"MD")&amp;" dias",IF(AND(Z2321&lt;&gt;””,Z2321&lt;TODAY()),"Contrato Encerrado",IF(AND(Z2321&lt;&gt;"",Z2321&gt;TODAY()),DATEDIF(TODAY(),Z2321,"Y")&amp;" anos"&amp;" "&amp;DATEDIF(TODAY(),Z2321,"YM")&amp;" meses"&amp;" "&amp;DATEDIF(TODAY(),Z2321,"MD")&amp;" dias"))))))))</f>
        <v>Contrato Encerrado</v>
      </c>
      <c r="AE2321" s="35">
        <f t="shared" si="181"/>
        <v>655</v>
      </c>
      <c r="AF2321" s="35">
        <f t="shared" si="182"/>
        <v>75</v>
      </c>
      <c r="AG2321" s="17" t="str">
        <f t="shared" si="183"/>
        <v>0 anos 2 meses 15 dias</v>
      </c>
    </row>
    <row r="2322" spans="1:33" ht="11.25" customHeight="1" x14ac:dyDescent="0.2">
      <c r="A2322" s="8" t="s">
        <v>9</v>
      </c>
      <c r="B2322" s="8" t="s">
        <v>13</v>
      </c>
      <c r="C2322" s="22" t="s">
        <v>24</v>
      </c>
      <c r="D2322" s="37">
        <v>2023</v>
      </c>
      <c r="E2322" s="12" t="s">
        <v>157</v>
      </c>
      <c r="F2322" s="8" t="s">
        <v>158</v>
      </c>
      <c r="G2322" s="77" t="s">
        <v>10343</v>
      </c>
      <c r="H2322" s="78" t="s">
        <v>10344</v>
      </c>
      <c r="I2322" s="14" t="s">
        <v>10345</v>
      </c>
      <c r="J2322" s="14" t="s">
        <v>1302</v>
      </c>
      <c r="K2322" s="14" t="s">
        <v>29</v>
      </c>
      <c r="L2322" s="15" t="s">
        <v>30</v>
      </c>
      <c r="M2322" s="7" t="s">
        <v>9427</v>
      </c>
      <c r="N2322" s="15" t="s">
        <v>2101</v>
      </c>
      <c r="O2322" s="15" t="s">
        <v>7895</v>
      </c>
      <c r="P2322" s="15" t="s">
        <v>2518</v>
      </c>
      <c r="Q2322" s="15" t="s">
        <v>4109</v>
      </c>
      <c r="R2322" s="20">
        <v>33514</v>
      </c>
      <c r="S2322" s="20">
        <v>45208</v>
      </c>
      <c r="T2322" s="70">
        <v>45847</v>
      </c>
      <c r="U2322" s="70"/>
      <c r="V2322" s="20"/>
      <c r="W2322" s="20"/>
      <c r="X2322" s="17"/>
      <c r="Y2322" s="17"/>
      <c r="Z2322" s="20"/>
      <c r="AA2322" s="18">
        <f t="shared" ca="1" si="180"/>
        <v>34</v>
      </c>
      <c r="AB2322" s="15" t="s">
        <v>7878</v>
      </c>
      <c r="AC2322" s="35" t="str">
        <f t="shared" si="184"/>
        <v>1 anos 9 meses 0 dias</v>
      </c>
      <c r="AD2322" s="35" t="str">
        <f ca="1">IF(AND(V2322="",T2322&lt;TODAY()),"Contrato Encerrado",IF(AND(V2322="",T2322&gt;TODAY()),DATEDIF(TODAY(),T2322,"Y")&amp;" anos"&amp;" "&amp;DATEDIF(TODAY(),T2322,"YM")&amp;" meses"&amp;" "&amp;DATEDIF(TODAY(),T2322,"MD")&amp;" dias",IF(AND(X2322="",V2322&lt;TODAY()),"Contrato Encerrado",IF(AND(X2322="",V2322&gt;TODAY()),DATEDIF(TODAY(),V2322,"Y")&amp;" anos"&amp;" "&amp;DATEDIF(TODAY(),V2322,"YM")&amp;" meses"&amp;" "&amp;DATEDIF(TODAY(),V2322,"MD")&amp;" dias",IF(AND(Z2322="",X2322&lt;TODAY()),"Contrato Encerrado",IF(AND(Z2322="",X2322&gt;TODAY()),DATEDIF(TODAY(),X2322,"Y")&amp;" anos"&amp;" "&amp;DATEDIF(TODAY(),X2322,"YM")&amp;" meses"&amp;" "&amp;DATEDIF(TODAY(),X2322,"MD")&amp;" dias",IF(AND(Z2322&lt;&gt;””,Z2322&lt;TODAY()),"Contrato Encerrado",IF(AND(Z2322&lt;&gt;"",Z2322&gt;TODAY()),DATEDIF(TODAY(),Z2322,"Y")&amp;" anos"&amp;" "&amp;DATEDIF(TODAY(),Z2322,"YM")&amp;" meses"&amp;" "&amp;DATEDIF(TODAY(),Z2322,"MD")&amp;" dias"))))))))</f>
        <v>Contrato Encerrado</v>
      </c>
      <c r="AE2322" s="35">
        <f t="shared" si="181"/>
        <v>639</v>
      </c>
      <c r="AF2322" s="35">
        <f t="shared" si="182"/>
        <v>91</v>
      </c>
      <c r="AG2322" s="17" t="str">
        <f t="shared" si="183"/>
        <v>0 anos 2 meses 31 dias</v>
      </c>
    </row>
    <row r="2323" spans="1:33" ht="11.25" customHeight="1" x14ac:dyDescent="0.2">
      <c r="A2323" s="8" t="s">
        <v>9</v>
      </c>
      <c r="B2323" s="10" t="s">
        <v>13</v>
      </c>
      <c r="C2323" s="11" t="s">
        <v>22</v>
      </c>
      <c r="D2323" s="36">
        <v>2022</v>
      </c>
      <c r="E2323" s="12" t="s">
        <v>157</v>
      </c>
      <c r="F2323" s="8" t="s">
        <v>158</v>
      </c>
      <c r="G2323" s="77" t="s">
        <v>2257</v>
      </c>
      <c r="H2323" s="78" t="s">
        <v>2258</v>
      </c>
      <c r="I2323" s="14" t="s">
        <v>2259</v>
      </c>
      <c r="J2323" s="14" t="s">
        <v>1302</v>
      </c>
      <c r="K2323" s="14" t="s">
        <v>29</v>
      </c>
      <c r="L2323" s="15" t="s">
        <v>30</v>
      </c>
      <c r="M2323" s="7" t="s">
        <v>9427</v>
      </c>
      <c r="N2323" s="15" t="s">
        <v>4159</v>
      </c>
      <c r="O2323" s="15" t="s">
        <v>8425</v>
      </c>
      <c r="P2323" s="16" t="s">
        <v>2518</v>
      </c>
      <c r="Q2323" s="16" t="s">
        <v>2521</v>
      </c>
      <c r="R2323" s="31">
        <v>29572</v>
      </c>
      <c r="S2323" s="31">
        <v>44762</v>
      </c>
      <c r="T2323" s="31">
        <v>45323</v>
      </c>
      <c r="U2323" s="31">
        <v>45399</v>
      </c>
      <c r="V2323" s="31">
        <v>45444</v>
      </c>
      <c r="W2323" s="31"/>
      <c r="X2323" s="17"/>
      <c r="Y2323" s="17"/>
      <c r="Z2323" s="31"/>
      <c r="AA2323" s="18">
        <f t="shared" ca="1" si="180"/>
        <v>44</v>
      </c>
      <c r="AB2323" s="19" t="s">
        <v>7878</v>
      </c>
      <c r="AC2323" s="35" t="str">
        <f t="shared" si="184"/>
        <v>1 anos 7 meses 26 dias</v>
      </c>
      <c r="AD2323" s="35" t="str">
        <f ca="1">IF(AND(V2323="",T2323&lt;TODAY()),"Contrato Encerrado",IF(AND(V2323="",T2323&gt;TODAY()),DATEDIF(TODAY(),T2323,"Y")&amp;" anos"&amp;" "&amp;DATEDIF(TODAY(),T2323,"YM")&amp;" meses"&amp;" "&amp;DATEDIF(TODAY(),T2323,"MD")&amp;" dias",IF(AND(X2323="",V2323&lt;TODAY()),"Contrato Encerrado",IF(AND(X2323="",V2323&gt;TODAY()),DATEDIF(TODAY(),V2323,"Y")&amp;" anos"&amp;" "&amp;DATEDIF(TODAY(),V2323,"YM")&amp;" meses"&amp;" "&amp;DATEDIF(TODAY(),V2323,"MD")&amp;" dias",IF(AND(Z2323="",X2323&lt;TODAY()),"Contrato Encerrado",IF(AND(Z2323="",X2323&gt;TODAY()),DATEDIF(TODAY(),X2323,"Y")&amp;" anos"&amp;" "&amp;DATEDIF(TODAY(),X2323,"YM")&amp;" meses"&amp;" "&amp;DATEDIF(TODAY(),X2323,"MD")&amp;" dias",IF(AND(Z2323&lt;&gt;””,Z2323&lt;TODAY()),"Contrato Encerrado",IF(AND(Z2323&lt;&gt;"",Z2323&gt;TODAY()),DATEDIF(TODAY(),Z2323,"Y")&amp;" anos"&amp;" "&amp;DATEDIF(TODAY(),Z2323,"YM")&amp;" meses"&amp;" "&amp;DATEDIF(TODAY(),Z2323,"MD")&amp;" dias"))))))))</f>
        <v>Contrato Encerrado</v>
      </c>
      <c r="AE2323" s="35">
        <f t="shared" si="181"/>
        <v>606</v>
      </c>
      <c r="AF2323" s="35">
        <f t="shared" si="182"/>
        <v>124</v>
      </c>
      <c r="AG2323" s="17" t="str">
        <f t="shared" si="183"/>
        <v>0 anos 4 meses 3 dias</v>
      </c>
    </row>
    <row r="2324" spans="1:33" ht="11.25" customHeight="1" x14ac:dyDescent="0.2">
      <c r="A2324" s="8" t="s">
        <v>9</v>
      </c>
      <c r="B2324" s="8" t="s">
        <v>13</v>
      </c>
      <c r="C2324" s="22" t="s">
        <v>21</v>
      </c>
      <c r="D2324" s="35">
        <v>2025</v>
      </c>
      <c r="E2324" s="12" t="s">
        <v>157</v>
      </c>
      <c r="F2324" s="8" t="s">
        <v>158</v>
      </c>
      <c r="G2324" s="14" t="s">
        <v>17430</v>
      </c>
      <c r="H2324" s="8" t="s">
        <v>17431</v>
      </c>
      <c r="I2324" s="14" t="s">
        <v>16929</v>
      </c>
      <c r="J2324" s="14" t="s">
        <v>10</v>
      </c>
      <c r="K2324" s="14" t="s">
        <v>29</v>
      </c>
      <c r="L2324" s="15" t="s">
        <v>81</v>
      </c>
      <c r="M2324" s="7" t="s">
        <v>16173</v>
      </c>
      <c r="N2324" s="15" t="s">
        <v>4113</v>
      </c>
      <c r="O2324" s="15" t="s">
        <v>17290</v>
      </c>
      <c r="P2324" s="15" t="s">
        <v>2518</v>
      </c>
      <c r="Q2324" s="15" t="s">
        <v>4109</v>
      </c>
      <c r="R2324" s="20">
        <v>39319</v>
      </c>
      <c r="S2324" s="20">
        <v>45842</v>
      </c>
      <c r="T2324" s="20">
        <v>46021</v>
      </c>
      <c r="U2324" s="20"/>
      <c r="V2324" s="20"/>
      <c r="W2324" s="20"/>
      <c r="X2324" s="17"/>
      <c r="Y2324" s="17"/>
      <c r="Z2324" s="20"/>
      <c r="AA2324" s="21">
        <f t="shared" ca="1" si="180"/>
        <v>18</v>
      </c>
      <c r="AB2324" s="20" t="s">
        <v>7878</v>
      </c>
      <c r="AC2324" s="35" t="str">
        <f t="shared" si="184"/>
        <v>0 anos 5 meses 26 dias</v>
      </c>
      <c r="AD2324" s="35" t="str">
        <f ca="1">IF(AND(V2324="",T2324&lt;TODAY()),"Contrato Encerrado",IF(AND(V2324="",T2324&gt;TODAY()),DATEDIF(TODAY(),T2324,"Y")&amp;" anos"&amp;" "&amp;DATEDIF(TODAY(),T2324,"YM")&amp;" meses"&amp;" "&amp;DATEDIF(TODAY(),T2324,"MD")&amp;" dias",IF(AND(X2324="",V2324&lt;TODAY()),"Contrato Encerrado",IF(AND(X2324="",V2324&gt;TODAY()),DATEDIF(TODAY(),V2324,"Y")&amp;" anos"&amp;" "&amp;DATEDIF(TODAY(),V2324,"YM")&amp;" meses"&amp;" "&amp;DATEDIF(TODAY(),V2324,"MD")&amp;" dias",IF(AND(Z2324="",X2324&lt;TODAY()),"Contrato Encerrado",IF(AND(Z2324="",X2324&gt;TODAY()),DATEDIF(TODAY(),X2324,"Y")&amp;" anos"&amp;" "&amp;DATEDIF(TODAY(),X2324,"YM")&amp;" meses"&amp;" "&amp;DATEDIF(TODAY(),X2324,"MD")&amp;" dias",IF(AND(Z2324&lt;&gt;””,Z2324&lt;TODAY()),"Contrato Encerrado",IF(AND(Z2324&lt;&gt;"",Z2324&gt;TODAY()),DATEDIF(TODAY(),Z2324,"Y")&amp;" anos"&amp;" "&amp;DATEDIF(TODAY(),Z2324,"YM")&amp;" meses"&amp;" "&amp;DATEDIF(TODAY(),Z2324,"MD")&amp;" dias"))))))))</f>
        <v>0 anos 2 meses 23 dias</v>
      </c>
      <c r="AE2324" s="35">
        <f t="shared" si="181"/>
        <v>179</v>
      </c>
      <c r="AF2324" s="35">
        <f t="shared" si="182"/>
        <v>551</v>
      </c>
      <c r="AG2324" s="17" t="str">
        <f t="shared" si="183"/>
        <v>1 anos 6 meses 4 dias</v>
      </c>
    </row>
    <row r="2325" spans="1:33" s="61" customFormat="1" ht="11.25" customHeight="1" x14ac:dyDescent="0.2">
      <c r="A2325" s="8" t="s">
        <v>9</v>
      </c>
      <c r="B2325" s="10" t="s">
        <v>13</v>
      </c>
      <c r="C2325" s="11" t="s">
        <v>25</v>
      </c>
      <c r="D2325" s="36">
        <v>2022</v>
      </c>
      <c r="E2325" s="12" t="s">
        <v>27</v>
      </c>
      <c r="F2325" s="8" t="s">
        <v>28</v>
      </c>
      <c r="G2325" s="77" t="s">
        <v>4774</v>
      </c>
      <c r="H2325" s="78" t="s">
        <v>4775</v>
      </c>
      <c r="I2325" s="14" t="s">
        <v>4776</v>
      </c>
      <c r="J2325" s="14" t="s">
        <v>1302</v>
      </c>
      <c r="K2325" s="14" t="s">
        <v>29</v>
      </c>
      <c r="L2325" s="15" t="s">
        <v>30</v>
      </c>
      <c r="M2325" s="7" t="s">
        <v>9427</v>
      </c>
      <c r="N2325" s="16" t="s">
        <v>2099</v>
      </c>
      <c r="O2325" s="16"/>
      <c r="P2325" s="16" t="s">
        <v>2518</v>
      </c>
      <c r="Q2325" s="16" t="s">
        <v>4109</v>
      </c>
      <c r="R2325" s="31">
        <v>37967</v>
      </c>
      <c r="S2325" s="31">
        <v>44901</v>
      </c>
      <c r="T2325" s="31">
        <v>45190</v>
      </c>
      <c r="U2325" s="31"/>
      <c r="V2325" s="31"/>
      <c r="W2325" s="31"/>
      <c r="X2325" s="17"/>
      <c r="Y2325" s="17"/>
      <c r="Z2325" s="31"/>
      <c r="AA2325" s="18">
        <f t="shared" ca="1" si="180"/>
        <v>21</v>
      </c>
      <c r="AB2325" s="19" t="s">
        <v>7878</v>
      </c>
      <c r="AC2325" s="35" t="str">
        <f t="shared" si="184"/>
        <v>0 anos 9 meses 15 dias</v>
      </c>
      <c r="AD2325" s="35" t="str">
        <f ca="1">IF(AND(V2325="",T2325&lt;TODAY()),"Contrato Encerrado",IF(AND(V2325="",T2325&gt;TODAY()),DATEDIF(TODAY(),T2325,"Y")&amp;" anos"&amp;" "&amp;DATEDIF(TODAY(),T2325,"YM")&amp;" meses"&amp;" "&amp;DATEDIF(TODAY(),T2325,"MD")&amp;" dias",IF(AND(X2325="",V2325&lt;TODAY()),"Contrato Encerrado",IF(AND(X2325="",V2325&gt;TODAY()),DATEDIF(TODAY(),V2325,"Y")&amp;" anos"&amp;" "&amp;DATEDIF(TODAY(),V2325,"YM")&amp;" meses"&amp;" "&amp;DATEDIF(TODAY(),V2325,"MD")&amp;" dias",IF(AND(Z2325="",X2325&lt;TODAY()),"Contrato Encerrado",IF(AND(Z2325="",X2325&gt;TODAY()),DATEDIF(TODAY(),X2325,"Y")&amp;" anos"&amp;" "&amp;DATEDIF(TODAY(),X2325,"YM")&amp;" meses"&amp;" "&amp;DATEDIF(TODAY(),X2325,"MD")&amp;" dias",IF(AND(Z2325&lt;&gt;””,Z2325&lt;TODAY()),"Contrato Encerrado",IF(AND(Z2325&lt;&gt;"",Z2325&gt;TODAY()),DATEDIF(TODAY(),Z2325,"Y")&amp;" anos"&amp;" "&amp;DATEDIF(TODAY(),Z2325,"YM")&amp;" meses"&amp;" "&amp;DATEDIF(TODAY(),Z2325,"MD")&amp;" dias"))))))))</f>
        <v>Contrato Encerrado</v>
      </c>
      <c r="AE2325" s="35">
        <f t="shared" si="181"/>
        <v>289</v>
      </c>
      <c r="AF2325" s="35">
        <f t="shared" si="182"/>
        <v>441</v>
      </c>
      <c r="AG2325" s="17" t="str">
        <f t="shared" si="183"/>
        <v>1 anos 2 meses 16 dias</v>
      </c>
    </row>
    <row r="2326" spans="1:33" ht="11.25" customHeight="1" x14ac:dyDescent="0.2">
      <c r="A2326" s="141" t="s">
        <v>9</v>
      </c>
      <c r="B2326" s="142" t="s">
        <v>13</v>
      </c>
      <c r="C2326" s="143" t="s">
        <v>22</v>
      </c>
      <c r="D2326" s="144">
        <v>2022</v>
      </c>
      <c r="E2326" s="145" t="s">
        <v>284</v>
      </c>
      <c r="F2326" s="141" t="s">
        <v>285</v>
      </c>
      <c r="G2326" s="146" t="s">
        <v>3080</v>
      </c>
      <c r="H2326" s="147" t="s">
        <v>3081</v>
      </c>
      <c r="I2326" s="148" t="s">
        <v>3082</v>
      </c>
      <c r="J2326" s="14" t="s">
        <v>14943</v>
      </c>
      <c r="K2326" s="148" t="s">
        <v>29</v>
      </c>
      <c r="L2326" s="149" t="s">
        <v>30</v>
      </c>
      <c r="M2326" s="7" t="s">
        <v>9427</v>
      </c>
      <c r="N2326" s="150" t="s">
        <v>2107</v>
      </c>
      <c r="O2326" s="150"/>
      <c r="P2326" s="150" t="s">
        <v>2518</v>
      </c>
      <c r="Q2326" s="150" t="s">
        <v>2523</v>
      </c>
      <c r="R2326" s="151">
        <v>36386</v>
      </c>
      <c r="S2326" s="151">
        <v>44781</v>
      </c>
      <c r="T2326" s="129">
        <v>45526</v>
      </c>
      <c r="U2326" s="151"/>
      <c r="V2326" s="151"/>
      <c r="W2326" s="151"/>
      <c r="X2326" s="17"/>
      <c r="Y2326" s="17"/>
      <c r="Z2326" s="151"/>
      <c r="AA2326" s="152">
        <f t="shared" ca="1" si="180"/>
        <v>26</v>
      </c>
      <c r="AB2326" s="153" t="s">
        <v>7877</v>
      </c>
      <c r="AC2326" s="35" t="str">
        <f t="shared" si="184"/>
        <v>2 anos 0 meses 14 dias</v>
      </c>
      <c r="AD2326" s="132" t="str">
        <f ca="1">IF(AND(V2326="",T2326&lt;TODAY()),"Contrato Encerrado",IF(AND(V2326="",T2326&gt;TODAY()),DATEDIF(TODAY(),T2326,"Y")&amp;" anos"&amp;" "&amp;DATEDIF(TODAY(),T2326,"YM")&amp;" meses"&amp;" "&amp;DATEDIF(TODAY(),T2326,"MD")&amp;" dias",IF(AND(X2326="",V2326&lt;TODAY()),"Contrato Encerrado",IF(AND(X2326="",V2326&gt;TODAY()),DATEDIF(TODAY(),V2326,"Y")&amp;" anos"&amp;" "&amp;DATEDIF(TODAY(),V2326,"YM")&amp;" meses"&amp;" "&amp;DATEDIF(TODAY(),V2326,"MD")&amp;" dias",IF(AND(Z2326="",X2326&lt;TODAY()),"Contrato Encerrado",IF(AND(Z2326="",X2326&gt;TODAY()),DATEDIF(TODAY(),X2326,"Y")&amp;" anos"&amp;" "&amp;DATEDIF(TODAY(),X2326,"YM")&amp;" meses"&amp;" "&amp;DATEDIF(TODAY(),X2326,"MD")&amp;" dias",IF(AND(Z2326&lt;&gt;””,Z2326&lt;TODAY()),"Contrato Encerrado",IF(AND(Z2326&lt;&gt;"",Z2326&gt;TODAY()),DATEDIF(TODAY(),Z2326,"Y")&amp;" anos"&amp;" "&amp;DATEDIF(TODAY(),Z2326,"YM")&amp;" meses"&amp;" "&amp;DATEDIF(TODAY(),Z2326,"MD")&amp;" dias"))))))))</f>
        <v>Contrato Encerrado</v>
      </c>
      <c r="AE2326" s="132">
        <f t="shared" si="181"/>
        <v>745</v>
      </c>
      <c r="AF2326" s="132">
        <f t="shared" si="182"/>
        <v>-15</v>
      </c>
      <c r="AG2326" s="133" t="str">
        <f t="shared" si="183"/>
        <v>ESTÁGIO COMPLETOU 2 ANOS</v>
      </c>
    </row>
    <row r="2327" spans="1:33" ht="11.25" customHeight="1" x14ac:dyDescent="0.2">
      <c r="A2327" s="8" t="s">
        <v>9</v>
      </c>
      <c r="B2327" s="8" t="s">
        <v>13</v>
      </c>
      <c r="C2327" s="22" t="s">
        <v>11</v>
      </c>
      <c r="D2327" s="37">
        <v>2024</v>
      </c>
      <c r="E2327" s="12" t="s">
        <v>1111</v>
      </c>
      <c r="F2327" s="8" t="s">
        <v>1112</v>
      </c>
      <c r="G2327" s="77" t="s">
        <v>11396</v>
      </c>
      <c r="H2327" s="78" t="s">
        <v>11397</v>
      </c>
      <c r="I2327" s="14" t="s">
        <v>11398</v>
      </c>
      <c r="J2327" s="14" t="s">
        <v>10</v>
      </c>
      <c r="K2327" s="14" t="s">
        <v>29</v>
      </c>
      <c r="L2327" s="15" t="s">
        <v>81</v>
      </c>
      <c r="M2327" s="7" t="s">
        <v>82</v>
      </c>
      <c r="N2327" s="15" t="s">
        <v>4113</v>
      </c>
      <c r="O2327" s="15" t="s">
        <v>7955</v>
      </c>
      <c r="P2327" s="15" t="s">
        <v>2518</v>
      </c>
      <c r="Q2327" s="15" t="s">
        <v>2523</v>
      </c>
      <c r="R2327" s="20">
        <v>39248</v>
      </c>
      <c r="S2327" s="20">
        <v>45306</v>
      </c>
      <c r="T2327" s="20">
        <v>46004</v>
      </c>
      <c r="U2327" s="20"/>
      <c r="V2327" s="20"/>
      <c r="W2327" s="20"/>
      <c r="X2327" s="17"/>
      <c r="Y2327" s="17"/>
      <c r="Z2327" s="20"/>
      <c r="AA2327" s="18">
        <f t="shared" ca="1" si="180"/>
        <v>18</v>
      </c>
      <c r="AB2327" s="15" t="s">
        <v>7877</v>
      </c>
      <c r="AC2327" s="35" t="str">
        <f t="shared" si="184"/>
        <v>1 anos 10 meses 28 dias</v>
      </c>
      <c r="AD2327" s="35" t="str">
        <f ca="1">IF(AND(V2327="",T2327&lt;TODAY()),"Contrato Encerrado",IF(AND(V2327="",T2327&gt;TODAY()),DATEDIF(TODAY(),T2327,"Y")&amp;" anos"&amp;" "&amp;DATEDIF(TODAY(),T2327,"YM")&amp;" meses"&amp;" "&amp;DATEDIF(TODAY(),T2327,"MD")&amp;" dias",IF(AND(X2327="",V2327&lt;TODAY()),"Contrato Encerrado",IF(AND(X2327="",V2327&gt;TODAY()),DATEDIF(TODAY(),V2327,"Y")&amp;" anos"&amp;" "&amp;DATEDIF(TODAY(),V2327,"YM")&amp;" meses"&amp;" "&amp;DATEDIF(TODAY(),V2327,"MD")&amp;" dias",IF(AND(Z2327="",X2327&lt;TODAY()),"Contrato Encerrado",IF(AND(Z2327="",X2327&gt;TODAY()),DATEDIF(TODAY(),X2327,"Y")&amp;" anos"&amp;" "&amp;DATEDIF(TODAY(),X2327,"YM")&amp;" meses"&amp;" "&amp;DATEDIF(TODAY(),X2327,"MD")&amp;" dias",IF(AND(Z2327&lt;&gt;””,Z2327&lt;TODAY()),"Contrato Encerrado",IF(AND(Z2327&lt;&gt;"",Z2327&gt;TODAY()),DATEDIF(TODAY(),Z2327,"Y")&amp;" anos"&amp;" "&amp;DATEDIF(TODAY(),Z2327,"YM")&amp;" meses"&amp;" "&amp;DATEDIF(TODAY(),Z2327,"MD")&amp;" dias"))))))))</f>
        <v>0 anos 2 meses 6 dias</v>
      </c>
      <c r="AE2327" s="35">
        <f t="shared" si="181"/>
        <v>698</v>
      </c>
      <c r="AF2327" s="35">
        <f t="shared" si="182"/>
        <v>32</v>
      </c>
      <c r="AG2327" s="17" t="str">
        <f t="shared" si="183"/>
        <v>0 anos 1 meses 1 dias</v>
      </c>
    </row>
    <row r="2328" spans="1:33" ht="11.25" customHeight="1" x14ac:dyDescent="0.2">
      <c r="A2328" s="10" t="s">
        <v>9</v>
      </c>
      <c r="B2328" s="10" t="s">
        <v>13</v>
      </c>
      <c r="C2328" s="11" t="s">
        <v>17</v>
      </c>
      <c r="D2328" s="36">
        <v>2021</v>
      </c>
      <c r="E2328" s="13" t="s">
        <v>157</v>
      </c>
      <c r="F2328" s="10" t="s">
        <v>158</v>
      </c>
      <c r="G2328" s="83" t="s">
        <v>3582</v>
      </c>
      <c r="H2328" s="84" t="s">
        <v>3583</v>
      </c>
      <c r="I2328" s="13" t="s">
        <v>3584</v>
      </c>
      <c r="J2328" s="67" t="s">
        <v>1302</v>
      </c>
      <c r="K2328" s="13" t="s">
        <v>29</v>
      </c>
      <c r="L2328" s="25" t="s">
        <v>81</v>
      </c>
      <c r="M2328" s="7" t="s">
        <v>82</v>
      </c>
      <c r="N2328" s="26" t="s">
        <v>4113</v>
      </c>
      <c r="O2328" s="26"/>
      <c r="P2328" s="26" t="s">
        <v>2517</v>
      </c>
      <c r="Q2328" s="26" t="s">
        <v>2522</v>
      </c>
      <c r="R2328" s="31">
        <v>37344</v>
      </c>
      <c r="S2328" s="31">
        <v>44319</v>
      </c>
      <c r="T2328" s="31">
        <v>44562</v>
      </c>
      <c r="U2328" s="31"/>
      <c r="V2328" s="31"/>
      <c r="W2328" s="31"/>
      <c r="X2328" s="17"/>
      <c r="Y2328" s="17"/>
      <c r="Z2328" s="31"/>
      <c r="AA2328" s="18">
        <f t="shared" ca="1" si="180"/>
        <v>23</v>
      </c>
      <c r="AB2328" s="19" t="s">
        <v>7878</v>
      </c>
      <c r="AC2328" s="35" t="str">
        <f t="shared" si="184"/>
        <v>0 anos 7 meses 29 dias</v>
      </c>
      <c r="AD2328" s="35" t="str">
        <f ca="1">IF(AND(V2328="",T2328&lt;TODAY()),"Contrato Encerrado",IF(AND(V2328="",T2328&gt;TODAY()),DATEDIF(TODAY(),T2328,"Y")&amp;" anos"&amp;" "&amp;DATEDIF(TODAY(),T2328,"YM")&amp;" meses"&amp;" "&amp;DATEDIF(TODAY(),T2328,"MD")&amp;" dias",IF(AND(X2328="",V2328&lt;TODAY()),"Contrato Encerrado",IF(AND(X2328="",V2328&gt;TODAY()),DATEDIF(TODAY(),V2328,"Y")&amp;" anos"&amp;" "&amp;DATEDIF(TODAY(),V2328,"YM")&amp;" meses"&amp;" "&amp;DATEDIF(TODAY(),V2328,"MD")&amp;" dias",IF(AND(Z2328="",X2328&lt;TODAY()),"Contrato Encerrado",IF(AND(Z2328="",X2328&gt;TODAY()),DATEDIF(TODAY(),X2328,"Y")&amp;" anos"&amp;" "&amp;DATEDIF(TODAY(),X2328,"YM")&amp;" meses"&amp;" "&amp;DATEDIF(TODAY(),X2328,"MD")&amp;" dias",IF(AND(Z2328&lt;&gt;””,Z2328&lt;TODAY()),"Contrato Encerrado",IF(AND(Z2328&lt;&gt;"",Z2328&gt;TODAY()),DATEDIF(TODAY(),Z2328,"Y")&amp;" anos"&amp;" "&amp;DATEDIF(TODAY(),Z2328,"YM")&amp;" meses"&amp;" "&amp;DATEDIF(TODAY(),Z2328,"MD")&amp;" dias"))))))))</f>
        <v>Contrato Encerrado</v>
      </c>
      <c r="AE2328" s="35">
        <f t="shared" si="181"/>
        <v>243</v>
      </c>
      <c r="AF2328" s="35">
        <f t="shared" si="182"/>
        <v>487</v>
      </c>
      <c r="AG2328" s="17" t="str">
        <f t="shared" si="183"/>
        <v>1 anos 4 meses 1 dias</v>
      </c>
    </row>
    <row r="2329" spans="1:33" ht="11.25" customHeight="1" x14ac:dyDescent="0.2">
      <c r="A2329" s="8" t="s">
        <v>9</v>
      </c>
      <c r="B2329" s="8" t="s">
        <v>13</v>
      </c>
      <c r="C2329" s="22" t="s">
        <v>23</v>
      </c>
      <c r="D2329" s="37">
        <v>2023</v>
      </c>
      <c r="E2329" s="12" t="s">
        <v>157</v>
      </c>
      <c r="F2329" s="8" t="s">
        <v>158</v>
      </c>
      <c r="G2329" s="77" t="s">
        <v>8046</v>
      </c>
      <c r="H2329" s="78" t="s">
        <v>9734</v>
      </c>
      <c r="I2329" s="14" t="s">
        <v>8047</v>
      </c>
      <c r="J2329" s="14" t="s">
        <v>14943</v>
      </c>
      <c r="K2329" s="14" t="s">
        <v>29</v>
      </c>
      <c r="L2329" s="15" t="s">
        <v>30</v>
      </c>
      <c r="M2329" s="7" t="s">
        <v>9427</v>
      </c>
      <c r="N2329" s="15" t="s">
        <v>3196</v>
      </c>
      <c r="O2329" s="15" t="s">
        <v>7885</v>
      </c>
      <c r="P2329" s="15" t="s">
        <v>2518</v>
      </c>
      <c r="Q2329" s="15" t="s">
        <v>2521</v>
      </c>
      <c r="R2329" s="20">
        <v>32442</v>
      </c>
      <c r="S2329" s="20">
        <v>45057</v>
      </c>
      <c r="T2329" s="20">
        <v>45118</v>
      </c>
      <c r="U2329" s="20"/>
      <c r="V2329" s="20"/>
      <c r="W2329" s="20"/>
      <c r="X2329" s="17"/>
      <c r="Y2329" s="17"/>
      <c r="Z2329" s="20"/>
      <c r="AA2329" s="18">
        <f t="shared" ca="1" si="180"/>
        <v>36</v>
      </c>
      <c r="AB2329" s="15" t="s">
        <v>7877</v>
      </c>
      <c r="AC2329" s="35" t="str">
        <f t="shared" si="184"/>
        <v>0 anos 2 meses 0 dias</v>
      </c>
      <c r="AD2329" s="35" t="str">
        <f ca="1">IF(AND(V2329="",T2329&lt;TODAY()),"Contrato Encerrado",IF(AND(V2329="",T2329&gt;TODAY()),DATEDIF(TODAY(),T2329,"Y")&amp;" anos"&amp;" "&amp;DATEDIF(TODAY(),T2329,"YM")&amp;" meses"&amp;" "&amp;DATEDIF(TODAY(),T2329,"MD")&amp;" dias",IF(AND(X2329="",V2329&lt;TODAY()),"Contrato Encerrado",IF(AND(X2329="",V2329&gt;TODAY()),DATEDIF(TODAY(),V2329,"Y")&amp;" anos"&amp;" "&amp;DATEDIF(TODAY(),V2329,"YM")&amp;" meses"&amp;" "&amp;DATEDIF(TODAY(),V2329,"MD")&amp;" dias",IF(AND(Z2329="",X2329&lt;TODAY()),"Contrato Encerrado",IF(AND(Z2329="",X2329&gt;TODAY()),DATEDIF(TODAY(),X2329,"Y")&amp;" anos"&amp;" "&amp;DATEDIF(TODAY(),X2329,"YM")&amp;" meses"&amp;" "&amp;DATEDIF(TODAY(),X2329,"MD")&amp;" dias",IF(AND(Z2329&lt;&gt;””,Z2329&lt;TODAY()),"Contrato Encerrado",IF(AND(Z2329&lt;&gt;"",Z2329&gt;TODAY()),DATEDIF(TODAY(),Z2329,"Y")&amp;" anos"&amp;" "&amp;DATEDIF(TODAY(),Z2329,"YM")&amp;" meses"&amp;" "&amp;DATEDIF(TODAY(),Z2329,"MD")&amp;" dias"))))))))</f>
        <v>Contrato Encerrado</v>
      </c>
      <c r="AE2329" s="35">
        <f t="shared" si="181"/>
        <v>61</v>
      </c>
      <c r="AF2329" s="35">
        <f t="shared" si="182"/>
        <v>669</v>
      </c>
      <c r="AG2329" s="17" t="str">
        <f t="shared" si="183"/>
        <v>1 anos 9 meses 30 dias</v>
      </c>
    </row>
    <row r="2330" spans="1:33" ht="11.25" customHeight="1" x14ac:dyDescent="0.2">
      <c r="A2330" s="8" t="s">
        <v>9</v>
      </c>
      <c r="B2330" s="8" t="s">
        <v>13</v>
      </c>
      <c r="C2330" s="22" t="s">
        <v>14</v>
      </c>
      <c r="D2330" s="37">
        <v>2023</v>
      </c>
      <c r="E2330" s="23" t="s">
        <v>307</v>
      </c>
      <c r="F2330" s="8" t="s">
        <v>308</v>
      </c>
      <c r="G2330" s="77" t="s">
        <v>6740</v>
      </c>
      <c r="H2330" s="78" t="s">
        <v>6741</v>
      </c>
      <c r="I2330" s="9" t="s">
        <v>6742</v>
      </c>
      <c r="J2330" s="14" t="s">
        <v>14943</v>
      </c>
      <c r="K2330" s="9" t="s">
        <v>29</v>
      </c>
      <c r="L2330" s="24" t="s">
        <v>81</v>
      </c>
      <c r="M2330" s="7" t="s">
        <v>82</v>
      </c>
      <c r="N2330" s="24" t="s">
        <v>4113</v>
      </c>
      <c r="O2330" s="24"/>
      <c r="P2330" s="24" t="s">
        <v>2518</v>
      </c>
      <c r="Q2330" s="24" t="s">
        <v>2523</v>
      </c>
      <c r="R2330" s="17">
        <v>39040</v>
      </c>
      <c r="S2330" s="17">
        <v>44958</v>
      </c>
      <c r="T2330" s="20">
        <v>45656</v>
      </c>
      <c r="U2330" s="20"/>
      <c r="V2330" s="20"/>
      <c r="W2330" s="17"/>
      <c r="X2330" s="17"/>
      <c r="Y2330" s="17"/>
      <c r="Z2330" s="20"/>
      <c r="AA2330" s="18">
        <f t="shared" ca="1" si="180"/>
        <v>18</v>
      </c>
      <c r="AB2330" s="19" t="s">
        <v>7877</v>
      </c>
      <c r="AC2330" s="35" t="str">
        <f t="shared" si="184"/>
        <v>1 anos 10 meses 29 dias</v>
      </c>
      <c r="AD2330" s="35" t="str">
        <f ca="1">IF(AND(V2330="",T2330&lt;TODAY()),"Contrato Encerrado",IF(AND(V2330="",T2330&gt;TODAY()),DATEDIF(TODAY(),T2330,"Y")&amp;" anos"&amp;" "&amp;DATEDIF(TODAY(),T2330,"YM")&amp;" meses"&amp;" "&amp;DATEDIF(TODAY(),T2330,"MD")&amp;" dias",IF(AND(X2330="",V2330&lt;TODAY()),"Contrato Encerrado",IF(AND(X2330="",V2330&gt;TODAY()),DATEDIF(TODAY(),V2330,"Y")&amp;" anos"&amp;" "&amp;DATEDIF(TODAY(),V2330,"YM")&amp;" meses"&amp;" "&amp;DATEDIF(TODAY(),V2330,"MD")&amp;" dias",IF(AND(Z2330="",X2330&lt;TODAY()),"Contrato Encerrado",IF(AND(Z2330="",X2330&gt;TODAY()),DATEDIF(TODAY(),X2330,"Y")&amp;" anos"&amp;" "&amp;DATEDIF(TODAY(),X2330,"YM")&amp;" meses"&amp;" "&amp;DATEDIF(TODAY(),X2330,"MD")&amp;" dias",IF(AND(Z2330&lt;&gt;””,Z2330&lt;TODAY()),"Contrato Encerrado",IF(AND(Z2330&lt;&gt;"",Z2330&gt;TODAY()),DATEDIF(TODAY(),Z2330,"Y")&amp;" anos"&amp;" "&amp;DATEDIF(TODAY(),Z2330,"YM")&amp;" meses"&amp;" "&amp;DATEDIF(TODAY(),Z2330,"MD")&amp;" dias"))))))))</f>
        <v>Contrato Encerrado</v>
      </c>
      <c r="AE2330" s="35">
        <f t="shared" si="181"/>
        <v>698</v>
      </c>
      <c r="AF2330" s="35">
        <f t="shared" si="182"/>
        <v>32</v>
      </c>
      <c r="AG2330" s="17" t="str">
        <f t="shared" si="183"/>
        <v>0 anos 1 meses 1 dias</v>
      </c>
    </row>
    <row r="2331" spans="1:33" ht="11.25" customHeight="1" x14ac:dyDescent="0.2">
      <c r="A2331" s="8" t="s">
        <v>9</v>
      </c>
      <c r="B2331" s="8" t="s">
        <v>13</v>
      </c>
      <c r="C2331" s="22" t="s">
        <v>16</v>
      </c>
      <c r="D2331" s="37">
        <v>2025</v>
      </c>
      <c r="E2331" s="12" t="s">
        <v>157</v>
      </c>
      <c r="F2331" s="8" t="s">
        <v>158</v>
      </c>
      <c r="G2331" s="9" t="s">
        <v>16318</v>
      </c>
      <c r="H2331" s="8" t="s">
        <v>16319</v>
      </c>
      <c r="I2331" s="14" t="s">
        <v>16320</v>
      </c>
      <c r="J2331" s="14" t="s">
        <v>10</v>
      </c>
      <c r="K2331" s="14" t="s">
        <v>29</v>
      </c>
      <c r="L2331" s="15" t="s">
        <v>81</v>
      </c>
      <c r="M2331" s="7" t="s">
        <v>82</v>
      </c>
      <c r="N2331" s="15" t="s">
        <v>4113</v>
      </c>
      <c r="O2331" s="15" t="s">
        <v>16321</v>
      </c>
      <c r="P2331" s="15" t="s">
        <v>2518</v>
      </c>
      <c r="Q2331" s="15" t="s">
        <v>4109</v>
      </c>
      <c r="R2331" s="20">
        <v>39346</v>
      </c>
      <c r="S2331" s="20">
        <v>45733</v>
      </c>
      <c r="T2331" s="70">
        <v>46022</v>
      </c>
      <c r="U2331" s="20"/>
      <c r="V2331" s="20"/>
      <c r="W2331" s="20"/>
      <c r="X2331" s="17"/>
      <c r="Y2331" s="17"/>
      <c r="Z2331" s="20"/>
      <c r="AA2331" s="21">
        <f t="shared" ca="1" si="180"/>
        <v>18</v>
      </c>
      <c r="AB2331" s="15" t="s">
        <v>7878</v>
      </c>
      <c r="AC2331" s="35" t="str">
        <f t="shared" si="184"/>
        <v>0 anos 9 meses 14 dias</v>
      </c>
      <c r="AD2331" s="35" t="str">
        <f ca="1">IF(AND(V2331="",T2331&lt;TODAY()),"Contrato Encerrado",IF(AND(V2331="",T2331&gt;TODAY()),DATEDIF(TODAY(),T2331,"Y")&amp;" anos"&amp;" "&amp;DATEDIF(TODAY(),T2331,"YM")&amp;" meses"&amp;" "&amp;DATEDIF(TODAY(),T2331,"MD")&amp;" dias",IF(AND(X2331="",V2331&lt;TODAY()),"Contrato Encerrado",IF(AND(X2331="",V2331&gt;TODAY()),DATEDIF(TODAY(),V2331,"Y")&amp;" anos"&amp;" "&amp;DATEDIF(TODAY(),V2331,"YM")&amp;" meses"&amp;" "&amp;DATEDIF(TODAY(),V2331,"MD")&amp;" dias",IF(AND(Z2331="",X2331&lt;TODAY()),"Contrato Encerrado",IF(AND(Z2331="",X2331&gt;TODAY()),DATEDIF(TODAY(),X2331,"Y")&amp;" anos"&amp;" "&amp;DATEDIF(TODAY(),X2331,"YM")&amp;" meses"&amp;" "&amp;DATEDIF(TODAY(),X2331,"MD")&amp;" dias",IF(AND(Z2331&lt;&gt;””,Z2331&lt;TODAY()),"Contrato Encerrado",IF(AND(Z2331&lt;&gt;"",Z2331&gt;TODAY()),DATEDIF(TODAY(),Z2331,"Y")&amp;" anos"&amp;" "&amp;DATEDIF(TODAY(),Z2331,"YM")&amp;" meses"&amp;" "&amp;DATEDIF(TODAY(),Z2331,"MD")&amp;" dias"))))))))</f>
        <v>0 anos 2 meses 24 dias</v>
      </c>
      <c r="AE2331" s="35">
        <f t="shared" si="181"/>
        <v>289</v>
      </c>
      <c r="AF2331" s="35">
        <f t="shared" si="182"/>
        <v>441</v>
      </c>
      <c r="AG2331" s="17" t="str">
        <f t="shared" si="183"/>
        <v>1 anos 2 meses 16 dias</v>
      </c>
    </row>
    <row r="2332" spans="1:33" ht="11.25" customHeight="1" x14ac:dyDescent="0.2">
      <c r="A2332" s="8" t="s">
        <v>9</v>
      </c>
      <c r="B2332" s="10" t="s">
        <v>13</v>
      </c>
      <c r="C2332" s="11" t="s">
        <v>23</v>
      </c>
      <c r="D2332" s="36">
        <v>2022</v>
      </c>
      <c r="E2332" s="12" t="s">
        <v>79</v>
      </c>
      <c r="F2332" s="8" t="s">
        <v>80</v>
      </c>
      <c r="G2332" s="77" t="s">
        <v>4777</v>
      </c>
      <c r="H2332" s="78" t="s">
        <v>4778</v>
      </c>
      <c r="I2332" s="14" t="s">
        <v>4779</v>
      </c>
      <c r="J2332" s="14" t="s">
        <v>1302</v>
      </c>
      <c r="K2332" s="14" t="s">
        <v>29</v>
      </c>
      <c r="L2332" s="15" t="s">
        <v>30</v>
      </c>
      <c r="M2332" s="7" t="s">
        <v>9427</v>
      </c>
      <c r="N2332" s="15" t="s">
        <v>2098</v>
      </c>
      <c r="O2332" s="16"/>
      <c r="P2332" s="16" t="s">
        <v>2518</v>
      </c>
      <c r="Q2332" s="16" t="s">
        <v>2523</v>
      </c>
      <c r="R2332" s="31">
        <v>36264</v>
      </c>
      <c r="S2332" s="31">
        <v>44837</v>
      </c>
      <c r="T2332" s="31">
        <v>45229</v>
      </c>
      <c r="U2332" s="31"/>
      <c r="V2332" s="31"/>
      <c r="W2332" s="31"/>
      <c r="X2332" s="17"/>
      <c r="Y2332" s="17"/>
      <c r="Z2332" s="31"/>
      <c r="AA2332" s="18">
        <f t="shared" ca="1" si="180"/>
        <v>26</v>
      </c>
      <c r="AB2332" s="19" t="s">
        <v>7878</v>
      </c>
      <c r="AC2332" s="35" t="str">
        <f t="shared" si="184"/>
        <v>1 anos 0 meses 27 dias</v>
      </c>
      <c r="AD2332" s="35" t="str">
        <f ca="1">IF(AND(V2332="",T2332&lt;TODAY()),"Contrato Encerrado",IF(AND(V2332="",T2332&gt;TODAY()),DATEDIF(TODAY(),T2332,"Y")&amp;" anos"&amp;" "&amp;DATEDIF(TODAY(),T2332,"YM")&amp;" meses"&amp;" "&amp;DATEDIF(TODAY(),T2332,"MD")&amp;" dias",IF(AND(X2332="",V2332&lt;TODAY()),"Contrato Encerrado",IF(AND(X2332="",V2332&gt;TODAY()),DATEDIF(TODAY(),V2332,"Y")&amp;" anos"&amp;" "&amp;DATEDIF(TODAY(),V2332,"YM")&amp;" meses"&amp;" "&amp;DATEDIF(TODAY(),V2332,"MD")&amp;" dias",IF(AND(Z2332="",X2332&lt;TODAY()),"Contrato Encerrado",IF(AND(Z2332="",X2332&gt;TODAY()),DATEDIF(TODAY(),X2332,"Y")&amp;" anos"&amp;" "&amp;DATEDIF(TODAY(),X2332,"YM")&amp;" meses"&amp;" "&amp;DATEDIF(TODAY(),X2332,"MD")&amp;" dias",IF(AND(Z2332&lt;&gt;””,Z2332&lt;TODAY()),"Contrato Encerrado",IF(AND(Z2332&lt;&gt;"",Z2332&gt;TODAY()),DATEDIF(TODAY(),Z2332,"Y")&amp;" anos"&amp;" "&amp;DATEDIF(TODAY(),Z2332,"YM")&amp;" meses"&amp;" "&amp;DATEDIF(TODAY(),Z2332,"MD")&amp;" dias"))))))))</f>
        <v>Contrato Encerrado</v>
      </c>
      <c r="AE2332" s="35">
        <f t="shared" si="181"/>
        <v>392</v>
      </c>
      <c r="AF2332" s="35">
        <f t="shared" si="182"/>
        <v>338</v>
      </c>
      <c r="AG2332" s="17" t="str">
        <f t="shared" si="183"/>
        <v>0 anos 11 meses 3 dias</v>
      </c>
    </row>
    <row r="2333" spans="1:33" ht="11.25" customHeight="1" x14ac:dyDescent="0.2">
      <c r="A2333" s="8" t="s">
        <v>9</v>
      </c>
      <c r="B2333" s="8" t="s">
        <v>13</v>
      </c>
      <c r="C2333" s="22" t="s">
        <v>25</v>
      </c>
      <c r="D2333" s="37">
        <v>2023</v>
      </c>
      <c r="E2333" s="12" t="s">
        <v>1755</v>
      </c>
      <c r="F2333" s="8" t="s">
        <v>1756</v>
      </c>
      <c r="G2333" s="77" t="s">
        <v>10795</v>
      </c>
      <c r="H2333" s="78" t="s">
        <v>10796</v>
      </c>
      <c r="I2333" s="14" t="s">
        <v>10797</v>
      </c>
      <c r="J2333" s="14" t="s">
        <v>14943</v>
      </c>
      <c r="K2333" s="14" t="s">
        <v>29</v>
      </c>
      <c r="L2333" s="15" t="s">
        <v>30</v>
      </c>
      <c r="M2333" s="7" t="s">
        <v>9427</v>
      </c>
      <c r="N2333" s="15" t="s">
        <v>2103</v>
      </c>
      <c r="O2333" s="15" t="s">
        <v>7897</v>
      </c>
      <c r="P2333" s="15" t="s">
        <v>2518</v>
      </c>
      <c r="Q2333" s="15" t="s">
        <v>2523</v>
      </c>
      <c r="R2333" s="20">
        <v>38008</v>
      </c>
      <c r="S2333" s="20">
        <v>45231</v>
      </c>
      <c r="T2333" s="20">
        <v>45596</v>
      </c>
      <c r="U2333" s="20"/>
      <c r="V2333" s="20"/>
      <c r="W2333" s="20"/>
      <c r="X2333" s="17"/>
      <c r="Y2333" s="17"/>
      <c r="Z2333" s="20"/>
      <c r="AA2333" s="18">
        <f t="shared" ca="1" si="180"/>
        <v>21</v>
      </c>
      <c r="AB2333" s="20" t="s">
        <v>7878</v>
      </c>
      <c r="AC2333" s="35" t="str">
        <f t="shared" si="184"/>
        <v>0 anos 11 meses 30 dias</v>
      </c>
      <c r="AD2333" s="35" t="str">
        <f ca="1">IF(AND(V2333="",T2333&lt;TODAY()),"Contrato Encerrado",IF(AND(V2333="",T2333&gt;TODAY()),DATEDIF(TODAY(),T2333,"Y")&amp;" anos"&amp;" "&amp;DATEDIF(TODAY(),T2333,"YM")&amp;" meses"&amp;" "&amp;DATEDIF(TODAY(),T2333,"MD")&amp;" dias",IF(AND(X2333="",V2333&lt;TODAY()),"Contrato Encerrado",IF(AND(X2333="",V2333&gt;TODAY()),DATEDIF(TODAY(),V2333,"Y")&amp;" anos"&amp;" "&amp;DATEDIF(TODAY(),V2333,"YM")&amp;" meses"&amp;" "&amp;DATEDIF(TODAY(),V2333,"MD")&amp;" dias",IF(AND(Z2333="",X2333&lt;TODAY()),"Contrato Encerrado",IF(AND(Z2333="",X2333&gt;TODAY()),DATEDIF(TODAY(),X2333,"Y")&amp;" anos"&amp;" "&amp;DATEDIF(TODAY(),X2333,"YM")&amp;" meses"&amp;" "&amp;DATEDIF(TODAY(),X2333,"MD")&amp;" dias",IF(AND(Z2333&lt;&gt;””,Z2333&lt;TODAY()),"Contrato Encerrado",IF(AND(Z2333&lt;&gt;"",Z2333&gt;TODAY()),DATEDIF(TODAY(),Z2333,"Y")&amp;" anos"&amp;" "&amp;DATEDIF(TODAY(),Z2333,"YM")&amp;" meses"&amp;" "&amp;DATEDIF(TODAY(),Z2333,"MD")&amp;" dias"))))))))</f>
        <v>Contrato Encerrado</v>
      </c>
      <c r="AE2333" s="35">
        <f t="shared" si="181"/>
        <v>365</v>
      </c>
      <c r="AF2333" s="35">
        <f t="shared" si="182"/>
        <v>365</v>
      </c>
      <c r="AG2333" s="17" t="str">
        <f t="shared" si="183"/>
        <v>0 anos 11 meses 30 dias</v>
      </c>
    </row>
    <row r="2334" spans="1:33" ht="11.25" customHeight="1" x14ac:dyDescent="0.2">
      <c r="A2334" s="8" t="s">
        <v>9</v>
      </c>
      <c r="B2334" s="8" t="s">
        <v>13</v>
      </c>
      <c r="C2334" s="22" t="s">
        <v>15</v>
      </c>
      <c r="D2334" s="37">
        <v>2023</v>
      </c>
      <c r="E2334" s="23" t="s">
        <v>79</v>
      </c>
      <c r="F2334" s="8" t="s">
        <v>80</v>
      </c>
      <c r="G2334" s="77" t="s">
        <v>6743</v>
      </c>
      <c r="H2334" s="78" t="s">
        <v>6744</v>
      </c>
      <c r="I2334" s="9" t="s">
        <v>6745</v>
      </c>
      <c r="J2334" s="14" t="s">
        <v>1302</v>
      </c>
      <c r="K2334" s="9" t="s">
        <v>29</v>
      </c>
      <c r="L2334" s="24" t="s">
        <v>30</v>
      </c>
      <c r="M2334" s="7" t="s">
        <v>9427</v>
      </c>
      <c r="N2334" s="16" t="s">
        <v>2106</v>
      </c>
      <c r="O2334" s="24"/>
      <c r="P2334" s="24" t="s">
        <v>2518</v>
      </c>
      <c r="Q2334" s="24" t="s">
        <v>2523</v>
      </c>
      <c r="R2334" s="17">
        <v>34702</v>
      </c>
      <c r="S2334" s="17">
        <v>44986</v>
      </c>
      <c r="T2334" s="31">
        <v>45274</v>
      </c>
      <c r="U2334" s="17"/>
      <c r="V2334" s="31"/>
      <c r="W2334" s="17"/>
      <c r="X2334" s="17"/>
      <c r="Y2334" s="17"/>
      <c r="Z2334" s="31"/>
      <c r="AA2334" s="18">
        <f t="shared" ca="1" si="180"/>
        <v>30</v>
      </c>
      <c r="AB2334" s="19" t="s">
        <v>7877</v>
      </c>
      <c r="AC2334" s="35" t="str">
        <f t="shared" si="184"/>
        <v>0 anos 9 meses 13 dias</v>
      </c>
      <c r="AD2334" s="35" t="str">
        <f ca="1">IF(AND(V2334="",T2334&lt;TODAY()),"Contrato Encerrado",IF(AND(V2334="",T2334&gt;TODAY()),DATEDIF(TODAY(),T2334,"Y")&amp;" anos"&amp;" "&amp;DATEDIF(TODAY(),T2334,"YM")&amp;" meses"&amp;" "&amp;DATEDIF(TODAY(),T2334,"MD")&amp;" dias",IF(AND(X2334="",V2334&lt;TODAY()),"Contrato Encerrado",IF(AND(X2334="",V2334&gt;TODAY()),DATEDIF(TODAY(),V2334,"Y")&amp;" anos"&amp;" "&amp;DATEDIF(TODAY(),V2334,"YM")&amp;" meses"&amp;" "&amp;DATEDIF(TODAY(),V2334,"MD")&amp;" dias",IF(AND(Z2334="",X2334&lt;TODAY()),"Contrato Encerrado",IF(AND(Z2334="",X2334&gt;TODAY()),DATEDIF(TODAY(),X2334,"Y")&amp;" anos"&amp;" "&amp;DATEDIF(TODAY(),X2334,"YM")&amp;" meses"&amp;" "&amp;DATEDIF(TODAY(),X2334,"MD")&amp;" dias",IF(AND(Z2334&lt;&gt;””,Z2334&lt;TODAY()),"Contrato Encerrado",IF(AND(Z2334&lt;&gt;"",Z2334&gt;TODAY()),DATEDIF(TODAY(),Z2334,"Y")&amp;" anos"&amp;" "&amp;DATEDIF(TODAY(),Z2334,"YM")&amp;" meses"&amp;" "&amp;DATEDIF(TODAY(),Z2334,"MD")&amp;" dias"))))))))</f>
        <v>Contrato Encerrado</v>
      </c>
      <c r="AE2334" s="35">
        <f t="shared" si="181"/>
        <v>288</v>
      </c>
      <c r="AF2334" s="35">
        <f t="shared" si="182"/>
        <v>442</v>
      </c>
      <c r="AG2334" s="17" t="str">
        <f t="shared" si="183"/>
        <v>1 anos 2 meses 17 dias</v>
      </c>
    </row>
    <row r="2335" spans="1:33" ht="11.25" customHeight="1" x14ac:dyDescent="0.2">
      <c r="A2335" s="8" t="s">
        <v>9</v>
      </c>
      <c r="B2335" s="8" t="s">
        <v>13</v>
      </c>
      <c r="C2335" s="22" t="s">
        <v>14</v>
      </c>
      <c r="D2335" s="37">
        <v>2024</v>
      </c>
      <c r="E2335" s="12" t="s">
        <v>772</v>
      </c>
      <c r="F2335" s="8" t="s">
        <v>773</v>
      </c>
      <c r="G2335" s="77" t="s">
        <v>11399</v>
      </c>
      <c r="H2335" s="78" t="s">
        <v>11400</v>
      </c>
      <c r="I2335" s="14" t="s">
        <v>11401</v>
      </c>
      <c r="J2335" s="14" t="s">
        <v>14943</v>
      </c>
      <c r="K2335" s="14" t="s">
        <v>29</v>
      </c>
      <c r="L2335" s="15" t="s">
        <v>81</v>
      </c>
      <c r="M2335" s="7" t="s">
        <v>82</v>
      </c>
      <c r="N2335" s="15" t="s">
        <v>4113</v>
      </c>
      <c r="O2335" s="15" t="s">
        <v>7921</v>
      </c>
      <c r="P2335" s="15" t="s">
        <v>2518</v>
      </c>
      <c r="Q2335" s="15" t="s">
        <v>2523</v>
      </c>
      <c r="R2335" s="20">
        <v>38723</v>
      </c>
      <c r="S2335" s="20">
        <v>45320</v>
      </c>
      <c r="T2335" s="20">
        <v>45685</v>
      </c>
      <c r="U2335" s="20"/>
      <c r="V2335" s="20"/>
      <c r="W2335" s="20"/>
      <c r="X2335" s="17"/>
      <c r="Y2335" s="17"/>
      <c r="Z2335" s="20"/>
      <c r="AA2335" s="18">
        <f t="shared" ca="1" si="180"/>
        <v>19</v>
      </c>
      <c r="AB2335" s="15" t="s">
        <v>7877</v>
      </c>
      <c r="AC2335" s="35" t="str">
        <f t="shared" si="184"/>
        <v>0 anos 11 meses 30 dias</v>
      </c>
      <c r="AD2335" s="35" t="str">
        <f ca="1">IF(AND(V2335="",T2335&lt;TODAY()),"Contrato Encerrado",IF(AND(V2335="",T2335&gt;TODAY()),DATEDIF(TODAY(),T2335,"Y")&amp;" anos"&amp;" "&amp;DATEDIF(TODAY(),T2335,"YM")&amp;" meses"&amp;" "&amp;DATEDIF(TODAY(),T2335,"MD")&amp;" dias",IF(AND(X2335="",V2335&lt;TODAY()),"Contrato Encerrado",IF(AND(X2335="",V2335&gt;TODAY()),DATEDIF(TODAY(),V2335,"Y")&amp;" anos"&amp;" "&amp;DATEDIF(TODAY(),V2335,"YM")&amp;" meses"&amp;" "&amp;DATEDIF(TODAY(),V2335,"MD")&amp;" dias",IF(AND(Z2335="",X2335&lt;TODAY()),"Contrato Encerrado",IF(AND(Z2335="",X2335&gt;TODAY()),DATEDIF(TODAY(),X2335,"Y")&amp;" anos"&amp;" "&amp;DATEDIF(TODAY(),X2335,"YM")&amp;" meses"&amp;" "&amp;DATEDIF(TODAY(),X2335,"MD")&amp;" dias",IF(AND(Z2335&lt;&gt;””,Z2335&lt;TODAY()),"Contrato Encerrado",IF(AND(Z2335&lt;&gt;"",Z2335&gt;TODAY()),DATEDIF(TODAY(),Z2335,"Y")&amp;" anos"&amp;" "&amp;DATEDIF(TODAY(),Z2335,"YM")&amp;" meses"&amp;" "&amp;DATEDIF(TODAY(),Z2335,"MD")&amp;" dias"))))))))</f>
        <v>Contrato Encerrado</v>
      </c>
      <c r="AE2335" s="35">
        <f t="shared" si="181"/>
        <v>365</v>
      </c>
      <c r="AF2335" s="35">
        <f t="shared" si="182"/>
        <v>365</v>
      </c>
      <c r="AG2335" s="17" t="str">
        <f t="shared" si="183"/>
        <v>0 anos 11 meses 30 dias</v>
      </c>
    </row>
    <row r="2336" spans="1:33" ht="11.25" customHeight="1" x14ac:dyDescent="0.2">
      <c r="A2336" s="8" t="s">
        <v>9</v>
      </c>
      <c r="B2336" s="8" t="s">
        <v>13</v>
      </c>
      <c r="C2336" s="22" t="s">
        <v>21</v>
      </c>
      <c r="D2336" s="37">
        <v>2023</v>
      </c>
      <c r="E2336" s="12" t="s">
        <v>157</v>
      </c>
      <c r="F2336" s="8" t="s">
        <v>158</v>
      </c>
      <c r="G2336" s="77" t="s">
        <v>9049</v>
      </c>
      <c r="H2336" s="78" t="s">
        <v>9050</v>
      </c>
      <c r="I2336" s="14" t="s">
        <v>9051</v>
      </c>
      <c r="J2336" s="14" t="s">
        <v>14943</v>
      </c>
      <c r="K2336" s="14" t="s">
        <v>29</v>
      </c>
      <c r="L2336" s="15" t="s">
        <v>30</v>
      </c>
      <c r="M2336" s="7" t="s">
        <v>9427</v>
      </c>
      <c r="N2336" s="15" t="s">
        <v>2101</v>
      </c>
      <c r="O2336" s="15" t="s">
        <v>8927</v>
      </c>
      <c r="P2336" s="15" t="s">
        <v>2518</v>
      </c>
      <c r="Q2336" s="15" t="s">
        <v>2521</v>
      </c>
      <c r="R2336" s="20">
        <v>29021</v>
      </c>
      <c r="S2336" s="20">
        <v>45125</v>
      </c>
      <c r="T2336" s="20">
        <v>45847</v>
      </c>
      <c r="U2336" s="20"/>
      <c r="V2336" s="20"/>
      <c r="W2336" s="20"/>
      <c r="X2336" s="17"/>
      <c r="Y2336" s="17"/>
      <c r="Z2336" s="20"/>
      <c r="AA2336" s="18">
        <f t="shared" ca="1" si="180"/>
        <v>46</v>
      </c>
      <c r="AB2336" s="21" t="s">
        <v>7877</v>
      </c>
      <c r="AC2336" s="35" t="str">
        <f t="shared" si="184"/>
        <v>1 anos 11 meses 21 dias</v>
      </c>
      <c r="AD2336" s="35" t="str">
        <f ca="1">IF(AND(V2336="",T2336&lt;TODAY()),"Contrato Encerrado",IF(AND(V2336="",T2336&gt;TODAY()),DATEDIF(TODAY(),T2336,"Y")&amp;" anos"&amp;" "&amp;DATEDIF(TODAY(),T2336,"YM")&amp;" meses"&amp;" "&amp;DATEDIF(TODAY(),T2336,"MD")&amp;" dias",IF(AND(X2336="",V2336&lt;TODAY()),"Contrato Encerrado",IF(AND(X2336="",V2336&gt;TODAY()),DATEDIF(TODAY(),V2336,"Y")&amp;" anos"&amp;" "&amp;DATEDIF(TODAY(),V2336,"YM")&amp;" meses"&amp;" "&amp;DATEDIF(TODAY(),V2336,"MD")&amp;" dias",IF(AND(Z2336="",X2336&lt;TODAY()),"Contrato Encerrado",IF(AND(Z2336="",X2336&gt;TODAY()),DATEDIF(TODAY(),X2336,"Y")&amp;" anos"&amp;" "&amp;DATEDIF(TODAY(),X2336,"YM")&amp;" meses"&amp;" "&amp;DATEDIF(TODAY(),X2336,"MD")&amp;" dias",IF(AND(Z2336&lt;&gt;””,Z2336&lt;TODAY()),"Contrato Encerrado",IF(AND(Z2336&lt;&gt;"",Z2336&gt;TODAY()),DATEDIF(TODAY(),Z2336,"Y")&amp;" anos"&amp;" "&amp;DATEDIF(TODAY(),Z2336,"YM")&amp;" meses"&amp;" "&amp;DATEDIF(TODAY(),Z2336,"MD")&amp;" dias"))))))))</f>
        <v>Contrato Encerrado</v>
      </c>
      <c r="AE2336" s="35">
        <f t="shared" si="181"/>
        <v>722</v>
      </c>
      <c r="AF2336" s="35">
        <f t="shared" si="182"/>
        <v>8</v>
      </c>
      <c r="AG2336" s="17" t="str">
        <f t="shared" si="183"/>
        <v>0 anos 0 meses 8 dias</v>
      </c>
    </row>
    <row r="2337" spans="1:33" ht="11.25" customHeight="1" x14ac:dyDescent="0.2">
      <c r="A2337" s="8" t="s">
        <v>9</v>
      </c>
      <c r="B2337" s="8" t="s">
        <v>13</v>
      </c>
      <c r="C2337" s="22" t="s">
        <v>16</v>
      </c>
      <c r="D2337" s="37">
        <v>2025</v>
      </c>
      <c r="E2337" s="12" t="s">
        <v>157</v>
      </c>
      <c r="F2337" s="8" t="s">
        <v>158</v>
      </c>
      <c r="G2337" s="9" t="s">
        <v>16322</v>
      </c>
      <c r="H2337" s="8" t="s">
        <v>16323</v>
      </c>
      <c r="I2337" s="14" t="s">
        <v>16324</v>
      </c>
      <c r="J2337" s="74" t="s">
        <v>14943</v>
      </c>
      <c r="K2337" s="14" t="s">
        <v>29</v>
      </c>
      <c r="L2337" s="15" t="s">
        <v>30</v>
      </c>
      <c r="M2337" s="7" t="s">
        <v>9427</v>
      </c>
      <c r="N2337" s="15" t="s">
        <v>10730</v>
      </c>
      <c r="O2337" s="15" t="s">
        <v>14617</v>
      </c>
      <c r="P2337" s="15" t="s">
        <v>2518</v>
      </c>
      <c r="Q2337" s="15" t="s">
        <v>2521</v>
      </c>
      <c r="R2337" s="15" t="s">
        <v>16325</v>
      </c>
      <c r="S2337" s="15" t="s">
        <v>16326</v>
      </c>
      <c r="T2337" s="20">
        <v>45917</v>
      </c>
      <c r="U2337" s="15"/>
      <c r="V2337" s="15"/>
      <c r="W2337" s="15"/>
      <c r="X2337" s="17"/>
      <c r="Y2337" s="17"/>
      <c r="Z2337" s="15"/>
      <c r="AA2337" s="21">
        <f t="shared" ca="1" si="180"/>
        <v>22</v>
      </c>
      <c r="AB2337" s="15" t="s">
        <v>7877</v>
      </c>
      <c r="AC2337" s="35" t="str">
        <f t="shared" si="184"/>
        <v>0 anos 5 meses 21 dias</v>
      </c>
      <c r="AD2337" s="35" t="str">
        <f ca="1">IF(AND(V2337="",T2337&lt;TODAY()),"Contrato Encerrado",IF(AND(V2337="",T2337&gt;TODAY()),DATEDIF(TODAY(),T2337,"Y")&amp;" anos"&amp;" "&amp;DATEDIF(TODAY(),T2337,"YM")&amp;" meses"&amp;" "&amp;DATEDIF(TODAY(),T2337,"MD")&amp;" dias",IF(AND(X2337="",V2337&lt;TODAY()),"Contrato Encerrado",IF(AND(X2337="",V2337&gt;TODAY()),DATEDIF(TODAY(),V2337,"Y")&amp;" anos"&amp;" "&amp;DATEDIF(TODAY(),V2337,"YM")&amp;" meses"&amp;" "&amp;DATEDIF(TODAY(),V2337,"MD")&amp;" dias",IF(AND(Z2337="",X2337&lt;TODAY()),"Contrato Encerrado",IF(AND(Z2337="",X2337&gt;TODAY()),DATEDIF(TODAY(),X2337,"Y")&amp;" anos"&amp;" "&amp;DATEDIF(TODAY(),X2337,"YM")&amp;" meses"&amp;" "&amp;DATEDIF(TODAY(),X2337,"MD")&amp;" dias",IF(AND(Z2337&lt;&gt;””,Z2337&lt;TODAY()),"Contrato Encerrado",IF(AND(Z2337&lt;&gt;"",Z2337&gt;TODAY()),DATEDIF(TODAY(),Z2337,"Y")&amp;" anos"&amp;" "&amp;DATEDIF(TODAY(),Z2337,"YM")&amp;" meses"&amp;" "&amp;DATEDIF(TODAY(),Z2337,"MD")&amp;" dias"))))))))</f>
        <v>Contrato Encerrado</v>
      </c>
      <c r="AE2337" s="35">
        <f t="shared" si="181"/>
        <v>174</v>
      </c>
      <c r="AF2337" s="35">
        <f t="shared" si="182"/>
        <v>556</v>
      </c>
      <c r="AG2337" s="17" t="str">
        <f t="shared" si="183"/>
        <v>1 anos 6 meses 9 dias</v>
      </c>
    </row>
    <row r="2338" spans="1:33" ht="11.25" customHeight="1" x14ac:dyDescent="0.2">
      <c r="A2338" s="10" t="s">
        <v>9</v>
      </c>
      <c r="B2338" s="10" t="s">
        <v>13</v>
      </c>
      <c r="C2338" s="11" t="s">
        <v>17</v>
      </c>
      <c r="D2338" s="36">
        <v>2021</v>
      </c>
      <c r="E2338" s="13" t="s">
        <v>157</v>
      </c>
      <c r="F2338" s="10" t="s">
        <v>158</v>
      </c>
      <c r="G2338" s="83" t="s">
        <v>186</v>
      </c>
      <c r="H2338" s="84" t="s">
        <v>187</v>
      </c>
      <c r="I2338" s="13" t="s">
        <v>188</v>
      </c>
      <c r="J2338" s="14" t="s">
        <v>1302</v>
      </c>
      <c r="K2338" s="13" t="s">
        <v>29</v>
      </c>
      <c r="L2338" s="25" t="s">
        <v>81</v>
      </c>
      <c r="M2338" s="7" t="s">
        <v>82</v>
      </c>
      <c r="N2338" s="16" t="s">
        <v>2113</v>
      </c>
      <c r="O2338" s="27"/>
      <c r="P2338" s="26" t="s">
        <v>2517</v>
      </c>
      <c r="Q2338" s="26" t="s">
        <v>2522</v>
      </c>
      <c r="R2338" s="31">
        <v>38006</v>
      </c>
      <c r="S2338" s="31">
        <v>44323</v>
      </c>
      <c r="T2338" s="31">
        <v>44684</v>
      </c>
      <c r="U2338" s="31"/>
      <c r="V2338" s="31"/>
      <c r="W2338" s="31"/>
      <c r="X2338" s="17"/>
      <c r="Y2338" s="17"/>
      <c r="Z2338" s="31"/>
      <c r="AA2338" s="18">
        <f t="shared" ca="1" si="180"/>
        <v>21</v>
      </c>
      <c r="AB2338" s="19" t="s">
        <v>7877</v>
      </c>
      <c r="AC2338" s="35" t="str">
        <f t="shared" si="184"/>
        <v>0 anos 11 meses 26 dias</v>
      </c>
      <c r="AD2338" s="35" t="str">
        <f ca="1">IF(AND(V2338="",T2338&lt;TODAY()),"Contrato Encerrado",IF(AND(V2338="",T2338&gt;TODAY()),DATEDIF(TODAY(),T2338,"Y")&amp;" anos"&amp;" "&amp;DATEDIF(TODAY(),T2338,"YM")&amp;" meses"&amp;" "&amp;DATEDIF(TODAY(),T2338,"MD")&amp;" dias",IF(AND(X2338="",V2338&lt;TODAY()),"Contrato Encerrado",IF(AND(X2338="",V2338&gt;TODAY()),DATEDIF(TODAY(),V2338,"Y")&amp;" anos"&amp;" "&amp;DATEDIF(TODAY(),V2338,"YM")&amp;" meses"&amp;" "&amp;DATEDIF(TODAY(),V2338,"MD")&amp;" dias",IF(AND(Z2338="",X2338&lt;TODAY()),"Contrato Encerrado",IF(AND(Z2338="",X2338&gt;TODAY()),DATEDIF(TODAY(),X2338,"Y")&amp;" anos"&amp;" "&amp;DATEDIF(TODAY(),X2338,"YM")&amp;" meses"&amp;" "&amp;DATEDIF(TODAY(),X2338,"MD")&amp;" dias",IF(AND(Z2338&lt;&gt;””,Z2338&lt;TODAY()),"Contrato Encerrado",IF(AND(Z2338&lt;&gt;"",Z2338&gt;TODAY()),DATEDIF(TODAY(),Z2338,"Y")&amp;" anos"&amp;" "&amp;DATEDIF(TODAY(),Z2338,"YM")&amp;" meses"&amp;" "&amp;DATEDIF(TODAY(),Z2338,"MD")&amp;" dias"))))))))</f>
        <v>Contrato Encerrado</v>
      </c>
      <c r="AE2338" s="35">
        <f t="shared" si="181"/>
        <v>361</v>
      </c>
      <c r="AF2338" s="35">
        <f t="shared" si="182"/>
        <v>369</v>
      </c>
      <c r="AG2338" s="17" t="str">
        <f t="shared" si="183"/>
        <v>1 anos 0 meses 3 dias</v>
      </c>
    </row>
    <row r="2339" spans="1:33" ht="11.25" customHeight="1" x14ac:dyDescent="0.2">
      <c r="A2339" s="8" t="s">
        <v>9</v>
      </c>
      <c r="B2339" s="8" t="s">
        <v>13</v>
      </c>
      <c r="C2339" s="22" t="s">
        <v>11</v>
      </c>
      <c r="D2339" s="36">
        <v>2025</v>
      </c>
      <c r="E2339" s="12" t="s">
        <v>795</v>
      </c>
      <c r="F2339" s="8" t="s">
        <v>796</v>
      </c>
      <c r="G2339" s="77" t="s">
        <v>15220</v>
      </c>
      <c r="H2339" s="78" t="s">
        <v>15221</v>
      </c>
      <c r="I2339" s="14" t="s">
        <v>15222</v>
      </c>
      <c r="J2339" s="14" t="s">
        <v>10</v>
      </c>
      <c r="K2339" s="14" t="s">
        <v>29</v>
      </c>
      <c r="L2339" s="15" t="s">
        <v>30</v>
      </c>
      <c r="M2339" s="7" t="s">
        <v>9427</v>
      </c>
      <c r="N2339" s="15" t="s">
        <v>5661</v>
      </c>
      <c r="O2339" s="15" t="s">
        <v>12776</v>
      </c>
      <c r="P2339" s="15" t="s">
        <v>2518</v>
      </c>
      <c r="Q2339" s="15" t="s">
        <v>2523</v>
      </c>
      <c r="R2339" s="20">
        <v>36056</v>
      </c>
      <c r="S2339" s="20">
        <v>45663</v>
      </c>
      <c r="T2339" s="20" t="s">
        <v>15151</v>
      </c>
      <c r="U2339" s="20"/>
      <c r="V2339" s="20"/>
      <c r="W2339" s="20"/>
      <c r="X2339" s="17"/>
      <c r="Y2339" s="17"/>
      <c r="Z2339" s="20"/>
      <c r="AA2339" s="18">
        <f t="shared" ca="1" si="180"/>
        <v>27</v>
      </c>
      <c r="AB2339" s="15" t="s">
        <v>7877</v>
      </c>
      <c r="AC2339" s="35" t="str">
        <f t="shared" si="184"/>
        <v>0 anos 11 meses 30 dias</v>
      </c>
      <c r="AD2339" s="35" t="str">
        <f ca="1">IF(AND(V2339="",T2339&lt;TODAY()),"Contrato Encerrado",IF(AND(V2339="",T2339&gt;TODAY()),DATEDIF(TODAY(),T2339,"Y")&amp;" anos"&amp;" "&amp;DATEDIF(TODAY(),T2339,"YM")&amp;" meses"&amp;" "&amp;DATEDIF(TODAY(),T2339,"MD")&amp;" dias",IF(AND(X2339="",V2339&lt;TODAY()),"Contrato Encerrado",IF(AND(X2339="",V2339&gt;TODAY()),DATEDIF(TODAY(),V2339,"Y")&amp;" anos"&amp;" "&amp;DATEDIF(TODAY(),V2339,"YM")&amp;" meses"&amp;" "&amp;DATEDIF(TODAY(),V2339,"MD")&amp;" dias",IF(AND(Z2339="",X2339&lt;TODAY()),"Contrato Encerrado",IF(AND(Z2339="",X2339&gt;TODAY()),DATEDIF(TODAY(),X2339,"Y")&amp;" anos"&amp;" "&amp;DATEDIF(TODAY(),X2339,"YM")&amp;" meses"&amp;" "&amp;DATEDIF(TODAY(),X2339,"MD")&amp;" dias",IF(AND(Z2339&lt;&gt;””,Z2339&lt;TODAY()),"Contrato Encerrado",IF(AND(Z2339&lt;&gt;"",Z2339&gt;TODAY()),DATEDIF(TODAY(),Z2339,"Y")&amp;" anos"&amp;" "&amp;DATEDIF(TODAY(),Z2339,"YM")&amp;" meses"&amp;" "&amp;DATEDIF(TODAY(),Z2339,"MD")&amp;" dias"))))))))</f>
        <v>0 anos 2 meses 29 dias</v>
      </c>
      <c r="AE2339" s="35">
        <f t="shared" si="181"/>
        <v>364</v>
      </c>
      <c r="AF2339" s="35">
        <f t="shared" si="182"/>
        <v>366</v>
      </c>
      <c r="AG2339" s="17" t="str">
        <f t="shared" si="183"/>
        <v>0 anos 11 meses 31 dias</v>
      </c>
    </row>
    <row r="2340" spans="1:33" ht="11.25" customHeight="1" x14ac:dyDescent="0.2">
      <c r="A2340" s="8" t="s">
        <v>9</v>
      </c>
      <c r="B2340" s="8" t="s">
        <v>13</v>
      </c>
      <c r="C2340" s="22" t="s">
        <v>11</v>
      </c>
      <c r="D2340" s="37">
        <v>2024</v>
      </c>
      <c r="E2340" s="12" t="s">
        <v>157</v>
      </c>
      <c r="F2340" s="8" t="s">
        <v>158</v>
      </c>
      <c r="G2340" s="77" t="s">
        <v>11402</v>
      </c>
      <c r="H2340" s="78" t="s">
        <v>11403</v>
      </c>
      <c r="I2340" s="14" t="s">
        <v>11404</v>
      </c>
      <c r="J2340" s="14" t="s">
        <v>14943</v>
      </c>
      <c r="K2340" s="14" t="s">
        <v>29</v>
      </c>
      <c r="L2340" s="15" t="s">
        <v>81</v>
      </c>
      <c r="M2340" s="7" t="s">
        <v>82</v>
      </c>
      <c r="N2340" s="15" t="s">
        <v>4113</v>
      </c>
      <c r="O2340" s="15" t="s">
        <v>8078</v>
      </c>
      <c r="P2340" s="15" t="s">
        <v>2518</v>
      </c>
      <c r="Q2340" s="15" t="s">
        <v>4109</v>
      </c>
      <c r="R2340" s="20">
        <v>38910</v>
      </c>
      <c r="S2340" s="20">
        <v>45293</v>
      </c>
      <c r="T2340" s="31">
        <v>45657</v>
      </c>
      <c r="U2340" s="20"/>
      <c r="V2340" s="20"/>
      <c r="W2340" s="20"/>
      <c r="X2340" s="17"/>
      <c r="Y2340" s="17"/>
      <c r="Z2340" s="20"/>
      <c r="AA2340" s="18">
        <f t="shared" ca="1" si="180"/>
        <v>19</v>
      </c>
      <c r="AB2340" s="15" t="s">
        <v>7877</v>
      </c>
      <c r="AC2340" s="35" t="str">
        <f t="shared" si="184"/>
        <v>0 anos 11 meses 29 dias</v>
      </c>
      <c r="AD2340" s="35" t="str">
        <f ca="1">IF(AND(V2340="",T2340&lt;TODAY()),"Contrato Encerrado",IF(AND(V2340="",T2340&gt;TODAY()),DATEDIF(TODAY(),T2340,"Y")&amp;" anos"&amp;" "&amp;DATEDIF(TODAY(),T2340,"YM")&amp;" meses"&amp;" "&amp;DATEDIF(TODAY(),T2340,"MD")&amp;" dias",IF(AND(X2340="",V2340&lt;TODAY()),"Contrato Encerrado",IF(AND(X2340="",V2340&gt;TODAY()),DATEDIF(TODAY(),V2340,"Y")&amp;" anos"&amp;" "&amp;DATEDIF(TODAY(),V2340,"YM")&amp;" meses"&amp;" "&amp;DATEDIF(TODAY(),V2340,"MD")&amp;" dias",IF(AND(Z2340="",X2340&lt;TODAY()),"Contrato Encerrado",IF(AND(Z2340="",X2340&gt;TODAY()),DATEDIF(TODAY(),X2340,"Y")&amp;" anos"&amp;" "&amp;DATEDIF(TODAY(),X2340,"YM")&amp;" meses"&amp;" "&amp;DATEDIF(TODAY(),X2340,"MD")&amp;" dias",IF(AND(Z2340&lt;&gt;””,Z2340&lt;TODAY()),"Contrato Encerrado",IF(AND(Z2340&lt;&gt;"",Z2340&gt;TODAY()),DATEDIF(TODAY(),Z2340,"Y")&amp;" anos"&amp;" "&amp;DATEDIF(TODAY(),Z2340,"YM")&amp;" meses"&amp;" "&amp;DATEDIF(TODAY(),Z2340,"MD")&amp;" dias"))))))))</f>
        <v>Contrato Encerrado</v>
      </c>
      <c r="AE2340" s="35">
        <f t="shared" si="181"/>
        <v>364</v>
      </c>
      <c r="AF2340" s="35">
        <f t="shared" si="182"/>
        <v>366</v>
      </c>
      <c r="AG2340" s="17" t="str">
        <f t="shared" si="183"/>
        <v>0 anos 11 meses 31 dias</v>
      </c>
    </row>
    <row r="2341" spans="1:33" ht="11.25" customHeight="1" x14ac:dyDescent="0.2">
      <c r="A2341" s="8" t="s">
        <v>9</v>
      </c>
      <c r="B2341" s="10" t="s">
        <v>13</v>
      </c>
      <c r="C2341" s="11" t="s">
        <v>11</v>
      </c>
      <c r="D2341" s="36">
        <v>2022</v>
      </c>
      <c r="E2341" s="12" t="s">
        <v>79</v>
      </c>
      <c r="F2341" s="8" t="s">
        <v>80</v>
      </c>
      <c r="G2341" s="77" t="s">
        <v>1980</v>
      </c>
      <c r="H2341" s="78" t="s">
        <v>1981</v>
      </c>
      <c r="I2341" s="14" t="s">
        <v>1982</v>
      </c>
      <c r="J2341" s="14" t="s">
        <v>1302</v>
      </c>
      <c r="K2341" s="14" t="s">
        <v>29</v>
      </c>
      <c r="L2341" s="15" t="s">
        <v>30</v>
      </c>
      <c r="M2341" s="7" t="s">
        <v>9427</v>
      </c>
      <c r="N2341" s="15" t="s">
        <v>2103</v>
      </c>
      <c r="O2341" s="16"/>
      <c r="P2341" s="16" t="s">
        <v>2517</v>
      </c>
      <c r="Q2341" s="16" t="s">
        <v>2522</v>
      </c>
      <c r="R2341" s="31">
        <v>30568</v>
      </c>
      <c r="S2341" s="31">
        <v>44564</v>
      </c>
      <c r="T2341" s="31">
        <v>44743</v>
      </c>
      <c r="U2341" s="31"/>
      <c r="V2341" s="31"/>
      <c r="W2341" s="31"/>
      <c r="X2341" s="17"/>
      <c r="Y2341" s="17"/>
      <c r="Z2341" s="31"/>
      <c r="AA2341" s="18">
        <f t="shared" ca="1" si="180"/>
        <v>42</v>
      </c>
      <c r="AB2341" s="19" t="s">
        <v>7877</v>
      </c>
      <c r="AC2341" s="35" t="str">
        <f t="shared" si="184"/>
        <v>0 anos 5 meses 28 dias</v>
      </c>
      <c r="AD2341" s="35" t="str">
        <f ca="1">IF(AND(V2341="",T2341&lt;TODAY()),"Contrato Encerrado",IF(AND(V2341="",T2341&gt;TODAY()),DATEDIF(TODAY(),T2341,"Y")&amp;" anos"&amp;" "&amp;DATEDIF(TODAY(),T2341,"YM")&amp;" meses"&amp;" "&amp;DATEDIF(TODAY(),T2341,"MD")&amp;" dias",IF(AND(X2341="",V2341&lt;TODAY()),"Contrato Encerrado",IF(AND(X2341="",V2341&gt;TODAY()),DATEDIF(TODAY(),V2341,"Y")&amp;" anos"&amp;" "&amp;DATEDIF(TODAY(),V2341,"YM")&amp;" meses"&amp;" "&amp;DATEDIF(TODAY(),V2341,"MD")&amp;" dias",IF(AND(Z2341="",X2341&lt;TODAY()),"Contrato Encerrado",IF(AND(Z2341="",X2341&gt;TODAY()),DATEDIF(TODAY(),X2341,"Y")&amp;" anos"&amp;" "&amp;DATEDIF(TODAY(),X2341,"YM")&amp;" meses"&amp;" "&amp;DATEDIF(TODAY(),X2341,"MD")&amp;" dias",IF(AND(Z2341&lt;&gt;””,Z2341&lt;TODAY()),"Contrato Encerrado",IF(AND(Z2341&lt;&gt;"",Z2341&gt;TODAY()),DATEDIF(TODAY(),Z2341,"Y")&amp;" anos"&amp;" "&amp;DATEDIF(TODAY(),Z2341,"YM")&amp;" meses"&amp;" "&amp;DATEDIF(TODAY(),Z2341,"MD")&amp;" dias"))))))))</f>
        <v>Contrato Encerrado</v>
      </c>
      <c r="AE2341" s="35">
        <f t="shared" si="181"/>
        <v>179</v>
      </c>
      <c r="AF2341" s="35">
        <f t="shared" si="182"/>
        <v>551</v>
      </c>
      <c r="AG2341" s="17" t="str">
        <f t="shared" si="183"/>
        <v>1 anos 6 meses 4 dias</v>
      </c>
    </row>
    <row r="2342" spans="1:33" ht="11.25" customHeight="1" x14ac:dyDescent="0.2">
      <c r="A2342" s="8" t="s">
        <v>9</v>
      </c>
      <c r="B2342" s="10" t="s">
        <v>13</v>
      </c>
      <c r="C2342" s="11" t="s">
        <v>22</v>
      </c>
      <c r="D2342" s="36">
        <v>2022</v>
      </c>
      <c r="E2342" s="12" t="s">
        <v>157</v>
      </c>
      <c r="F2342" s="8" t="s">
        <v>158</v>
      </c>
      <c r="G2342" s="77" t="s">
        <v>1920</v>
      </c>
      <c r="H2342" s="78" t="s">
        <v>1921</v>
      </c>
      <c r="I2342" s="14" t="s">
        <v>1922</v>
      </c>
      <c r="J2342" s="14" t="s">
        <v>14943</v>
      </c>
      <c r="K2342" s="14" t="s">
        <v>29</v>
      </c>
      <c r="L2342" s="15" t="s">
        <v>81</v>
      </c>
      <c r="M2342" s="7" t="s">
        <v>82</v>
      </c>
      <c r="N2342" s="16" t="s">
        <v>4113</v>
      </c>
      <c r="O2342" s="16"/>
      <c r="P2342" s="16" t="s">
        <v>2517</v>
      </c>
      <c r="Q2342" s="16" t="s">
        <v>2522</v>
      </c>
      <c r="R2342" s="31">
        <v>38172</v>
      </c>
      <c r="S2342" s="31">
        <v>44532</v>
      </c>
      <c r="T2342" s="31">
        <v>44862</v>
      </c>
      <c r="U2342" s="31"/>
      <c r="V2342" s="31"/>
      <c r="W2342" s="31"/>
      <c r="X2342" s="17"/>
      <c r="Y2342" s="17"/>
      <c r="Z2342" s="31"/>
      <c r="AA2342" s="18">
        <f t="shared" ca="1" si="180"/>
        <v>21</v>
      </c>
      <c r="AB2342" s="19" t="s">
        <v>7877</v>
      </c>
      <c r="AC2342" s="35" t="str">
        <f t="shared" si="184"/>
        <v>0 anos 10 meses 26 dias</v>
      </c>
      <c r="AD2342" s="35" t="str">
        <f ca="1">IF(AND(V2342="",T2342&lt;TODAY()),"Contrato Encerrado",IF(AND(V2342="",T2342&gt;TODAY()),DATEDIF(TODAY(),T2342,"Y")&amp;" anos"&amp;" "&amp;DATEDIF(TODAY(),T2342,"YM")&amp;" meses"&amp;" "&amp;DATEDIF(TODAY(),T2342,"MD")&amp;" dias",IF(AND(X2342="",V2342&lt;TODAY()),"Contrato Encerrado",IF(AND(X2342="",V2342&gt;TODAY()),DATEDIF(TODAY(),V2342,"Y")&amp;" anos"&amp;" "&amp;DATEDIF(TODAY(),V2342,"YM")&amp;" meses"&amp;" "&amp;DATEDIF(TODAY(),V2342,"MD")&amp;" dias",IF(AND(Z2342="",X2342&lt;TODAY()),"Contrato Encerrado",IF(AND(Z2342="",X2342&gt;TODAY()),DATEDIF(TODAY(),X2342,"Y")&amp;" anos"&amp;" "&amp;DATEDIF(TODAY(),X2342,"YM")&amp;" meses"&amp;" "&amp;DATEDIF(TODAY(),X2342,"MD")&amp;" dias",IF(AND(Z2342&lt;&gt;””,Z2342&lt;TODAY()),"Contrato Encerrado",IF(AND(Z2342&lt;&gt;"",Z2342&gt;TODAY()),DATEDIF(TODAY(),Z2342,"Y")&amp;" anos"&amp;" "&amp;DATEDIF(TODAY(),Z2342,"YM")&amp;" meses"&amp;" "&amp;DATEDIF(TODAY(),Z2342,"MD")&amp;" dias"))))))))</f>
        <v>Contrato Encerrado</v>
      </c>
      <c r="AE2342" s="35">
        <f t="shared" si="181"/>
        <v>330</v>
      </c>
      <c r="AF2342" s="35">
        <f t="shared" si="182"/>
        <v>400</v>
      </c>
      <c r="AG2342" s="17" t="str">
        <f t="shared" si="183"/>
        <v>1 anos 1 meses 3 dias</v>
      </c>
    </row>
    <row r="2343" spans="1:33" ht="11.25" customHeight="1" x14ac:dyDescent="0.2">
      <c r="A2343" s="8" t="s">
        <v>9</v>
      </c>
      <c r="B2343" s="8" t="s">
        <v>13</v>
      </c>
      <c r="C2343" s="22" t="s">
        <v>11</v>
      </c>
      <c r="D2343" s="37">
        <v>2023</v>
      </c>
      <c r="E2343" s="23" t="s">
        <v>1708</v>
      </c>
      <c r="F2343" s="8" t="s">
        <v>1709</v>
      </c>
      <c r="G2343" s="77" t="s">
        <v>6746</v>
      </c>
      <c r="H2343" s="78" t="s">
        <v>6747</v>
      </c>
      <c r="I2343" s="9" t="s">
        <v>6748</v>
      </c>
      <c r="J2343" s="14" t="s">
        <v>1302</v>
      </c>
      <c r="K2343" s="9" t="s">
        <v>29</v>
      </c>
      <c r="L2343" s="24" t="s">
        <v>30</v>
      </c>
      <c r="M2343" s="7" t="s">
        <v>9427</v>
      </c>
      <c r="N2343" s="15" t="s">
        <v>2103</v>
      </c>
      <c r="O2343" s="24"/>
      <c r="P2343" s="24" t="s">
        <v>2518</v>
      </c>
      <c r="Q2343" s="24" t="s">
        <v>2523</v>
      </c>
      <c r="R2343" s="31">
        <v>33632</v>
      </c>
      <c r="S2343" s="17">
        <v>44935</v>
      </c>
      <c r="T2343" s="17">
        <v>44992</v>
      </c>
      <c r="U2343" s="17"/>
      <c r="V2343" s="17"/>
      <c r="W2343" s="17"/>
      <c r="X2343" s="17"/>
      <c r="Y2343" s="17"/>
      <c r="Z2343" s="17"/>
      <c r="AA2343" s="18">
        <f t="shared" ca="1" si="180"/>
        <v>33</v>
      </c>
      <c r="AB2343" s="19" t="s">
        <v>7877</v>
      </c>
      <c r="AC2343" s="35" t="str">
        <f t="shared" si="184"/>
        <v>0 anos 1 meses 26 dias</v>
      </c>
      <c r="AD2343" s="35" t="str">
        <f ca="1">IF(AND(V2343="",T2343&lt;TODAY()),"Contrato Encerrado",IF(AND(V2343="",T2343&gt;TODAY()),DATEDIF(TODAY(),T2343,"Y")&amp;" anos"&amp;" "&amp;DATEDIF(TODAY(),T2343,"YM")&amp;" meses"&amp;" "&amp;DATEDIF(TODAY(),T2343,"MD")&amp;" dias",IF(AND(X2343="",V2343&lt;TODAY()),"Contrato Encerrado",IF(AND(X2343="",V2343&gt;TODAY()),DATEDIF(TODAY(),V2343,"Y")&amp;" anos"&amp;" "&amp;DATEDIF(TODAY(),V2343,"YM")&amp;" meses"&amp;" "&amp;DATEDIF(TODAY(),V2343,"MD")&amp;" dias",IF(AND(Z2343="",X2343&lt;TODAY()),"Contrato Encerrado",IF(AND(Z2343="",X2343&gt;TODAY()),DATEDIF(TODAY(),X2343,"Y")&amp;" anos"&amp;" "&amp;DATEDIF(TODAY(),X2343,"YM")&amp;" meses"&amp;" "&amp;DATEDIF(TODAY(),X2343,"MD")&amp;" dias",IF(AND(Z2343&lt;&gt;””,Z2343&lt;TODAY()),"Contrato Encerrado",IF(AND(Z2343&lt;&gt;"",Z2343&gt;TODAY()),DATEDIF(TODAY(),Z2343,"Y")&amp;" anos"&amp;" "&amp;DATEDIF(TODAY(),Z2343,"YM")&amp;" meses"&amp;" "&amp;DATEDIF(TODAY(),Z2343,"MD")&amp;" dias"))))))))</f>
        <v>Contrato Encerrado</v>
      </c>
      <c r="AE2343" s="35">
        <f t="shared" si="181"/>
        <v>57</v>
      </c>
      <c r="AF2343" s="35">
        <f t="shared" si="182"/>
        <v>673</v>
      </c>
      <c r="AG2343" s="17" t="str">
        <f t="shared" si="183"/>
        <v>1 anos 10 meses 3 dias</v>
      </c>
    </row>
    <row r="2344" spans="1:33" ht="11.25" customHeight="1" x14ac:dyDescent="0.2">
      <c r="A2344" s="8" t="s">
        <v>9</v>
      </c>
      <c r="B2344" s="8" t="s">
        <v>13</v>
      </c>
      <c r="C2344" s="22" t="s">
        <v>21</v>
      </c>
      <c r="D2344" s="37">
        <v>2023</v>
      </c>
      <c r="E2344" s="12" t="s">
        <v>157</v>
      </c>
      <c r="F2344" s="8" t="s">
        <v>158</v>
      </c>
      <c r="G2344" s="77" t="s">
        <v>9052</v>
      </c>
      <c r="H2344" s="78" t="s">
        <v>9053</v>
      </c>
      <c r="I2344" s="14" t="s">
        <v>9054</v>
      </c>
      <c r="J2344" s="14" t="s">
        <v>14943</v>
      </c>
      <c r="K2344" s="14" t="s">
        <v>29</v>
      </c>
      <c r="L2344" s="15" t="s">
        <v>30</v>
      </c>
      <c r="M2344" s="7" t="s">
        <v>9427</v>
      </c>
      <c r="N2344" s="15" t="s">
        <v>2101</v>
      </c>
      <c r="O2344" s="15" t="s">
        <v>7886</v>
      </c>
      <c r="P2344" s="15" t="s">
        <v>2518</v>
      </c>
      <c r="Q2344" s="15" t="s">
        <v>2521</v>
      </c>
      <c r="R2344" s="20">
        <v>35122</v>
      </c>
      <c r="S2344" s="20">
        <v>45140</v>
      </c>
      <c r="T2344" s="31">
        <v>45657</v>
      </c>
      <c r="U2344" s="20"/>
      <c r="V2344" s="20"/>
      <c r="W2344" s="20"/>
      <c r="X2344" s="17"/>
      <c r="Y2344" s="17"/>
      <c r="Z2344" s="20"/>
      <c r="AA2344" s="18">
        <f t="shared" ca="1" si="180"/>
        <v>29</v>
      </c>
      <c r="AB2344" s="21" t="s">
        <v>7877</v>
      </c>
      <c r="AC2344" s="35" t="str">
        <f t="shared" si="184"/>
        <v>1 anos 4 meses 29 dias</v>
      </c>
      <c r="AD2344" s="35" t="str">
        <f ca="1">IF(AND(V2344="",T2344&lt;TODAY()),"Contrato Encerrado",IF(AND(V2344="",T2344&gt;TODAY()),DATEDIF(TODAY(),T2344,"Y")&amp;" anos"&amp;" "&amp;DATEDIF(TODAY(),T2344,"YM")&amp;" meses"&amp;" "&amp;DATEDIF(TODAY(),T2344,"MD")&amp;" dias",IF(AND(X2344="",V2344&lt;TODAY()),"Contrato Encerrado",IF(AND(X2344="",V2344&gt;TODAY()),DATEDIF(TODAY(),V2344,"Y")&amp;" anos"&amp;" "&amp;DATEDIF(TODAY(),V2344,"YM")&amp;" meses"&amp;" "&amp;DATEDIF(TODAY(),V2344,"MD")&amp;" dias",IF(AND(Z2344="",X2344&lt;TODAY()),"Contrato Encerrado",IF(AND(Z2344="",X2344&gt;TODAY()),DATEDIF(TODAY(),X2344,"Y")&amp;" anos"&amp;" "&amp;DATEDIF(TODAY(),X2344,"YM")&amp;" meses"&amp;" "&amp;DATEDIF(TODAY(),X2344,"MD")&amp;" dias",IF(AND(Z2344&lt;&gt;””,Z2344&lt;TODAY()),"Contrato Encerrado",IF(AND(Z2344&lt;&gt;"",Z2344&gt;TODAY()),DATEDIF(TODAY(),Z2344,"Y")&amp;" anos"&amp;" "&amp;DATEDIF(TODAY(),Z2344,"YM")&amp;" meses"&amp;" "&amp;DATEDIF(TODAY(),Z2344,"MD")&amp;" dias"))))))))</f>
        <v>Contrato Encerrado</v>
      </c>
      <c r="AE2344" s="35">
        <f t="shared" si="181"/>
        <v>517</v>
      </c>
      <c r="AF2344" s="35">
        <f t="shared" si="182"/>
        <v>213</v>
      </c>
      <c r="AG2344" s="17" t="str">
        <f t="shared" si="183"/>
        <v>0 anos 6 meses 31 dias</v>
      </c>
    </row>
    <row r="2345" spans="1:33" ht="11.25" customHeight="1" x14ac:dyDescent="0.2">
      <c r="A2345" s="8" t="s">
        <v>9</v>
      </c>
      <c r="B2345" s="10" t="s">
        <v>13</v>
      </c>
      <c r="C2345" s="11" t="s">
        <v>23</v>
      </c>
      <c r="D2345" s="36">
        <v>2021</v>
      </c>
      <c r="E2345" s="12" t="s">
        <v>27</v>
      </c>
      <c r="F2345" s="8" t="s">
        <v>28</v>
      </c>
      <c r="G2345" s="77" t="s">
        <v>1664</v>
      </c>
      <c r="H2345" s="78" t="s">
        <v>1665</v>
      </c>
      <c r="I2345" s="14" t="s">
        <v>1666</v>
      </c>
      <c r="J2345" s="14" t="s">
        <v>1302</v>
      </c>
      <c r="K2345" s="14" t="s">
        <v>29</v>
      </c>
      <c r="L2345" s="15" t="s">
        <v>81</v>
      </c>
      <c r="M2345" s="7" t="s">
        <v>82</v>
      </c>
      <c r="N2345" s="26" t="s">
        <v>4113</v>
      </c>
      <c r="O2345" s="26"/>
      <c r="P2345" s="26" t="s">
        <v>2517</v>
      </c>
      <c r="Q2345" s="26" t="s">
        <v>2522</v>
      </c>
      <c r="R2345" s="31">
        <v>38696</v>
      </c>
      <c r="S2345" s="31">
        <v>44470</v>
      </c>
      <c r="T2345" s="31">
        <v>44652</v>
      </c>
      <c r="U2345" s="111"/>
      <c r="V2345" s="31"/>
      <c r="W2345" s="31"/>
      <c r="X2345" s="17"/>
      <c r="Y2345" s="17"/>
      <c r="Z2345" s="31"/>
      <c r="AA2345" s="18">
        <f t="shared" ca="1" si="180"/>
        <v>19</v>
      </c>
      <c r="AB2345" s="19" t="s">
        <v>7877</v>
      </c>
      <c r="AC2345" s="35" t="str">
        <f t="shared" si="184"/>
        <v>0 anos 6 meses 0 dias</v>
      </c>
      <c r="AD2345" s="35" t="str">
        <f ca="1">IF(AND(V2345="",T2345&lt;TODAY()),"Contrato Encerrado",IF(AND(V2345="",T2345&gt;TODAY()),DATEDIF(TODAY(),T2345,"Y")&amp;" anos"&amp;" "&amp;DATEDIF(TODAY(),T2345,"YM")&amp;" meses"&amp;" "&amp;DATEDIF(TODAY(),T2345,"MD")&amp;" dias",IF(AND(X2345="",V2345&lt;TODAY()),"Contrato Encerrado",IF(AND(X2345="",V2345&gt;TODAY()),DATEDIF(TODAY(),V2345,"Y")&amp;" anos"&amp;" "&amp;DATEDIF(TODAY(),V2345,"YM")&amp;" meses"&amp;" "&amp;DATEDIF(TODAY(),V2345,"MD")&amp;" dias",IF(AND(Z2345="",X2345&lt;TODAY()),"Contrato Encerrado",IF(AND(Z2345="",X2345&gt;TODAY()),DATEDIF(TODAY(),X2345,"Y")&amp;" anos"&amp;" "&amp;DATEDIF(TODAY(),X2345,"YM")&amp;" meses"&amp;" "&amp;DATEDIF(TODAY(),X2345,"MD")&amp;" dias",IF(AND(Z2345&lt;&gt;””,Z2345&lt;TODAY()),"Contrato Encerrado",IF(AND(Z2345&lt;&gt;"",Z2345&gt;TODAY()),DATEDIF(TODAY(),Z2345,"Y")&amp;" anos"&amp;" "&amp;DATEDIF(TODAY(),Z2345,"YM")&amp;" meses"&amp;" "&amp;DATEDIF(TODAY(),Z2345,"MD")&amp;" dias"))))))))</f>
        <v>Contrato Encerrado</v>
      </c>
      <c r="AE2345" s="35">
        <f t="shared" si="181"/>
        <v>182</v>
      </c>
      <c r="AF2345" s="35">
        <f t="shared" si="182"/>
        <v>548</v>
      </c>
      <c r="AG2345" s="17" t="str">
        <f t="shared" si="183"/>
        <v>1 anos 6 meses 1 dias</v>
      </c>
    </row>
    <row r="2346" spans="1:33" ht="11.25" customHeight="1" x14ac:dyDescent="0.2">
      <c r="A2346" s="8" t="s">
        <v>9</v>
      </c>
      <c r="B2346" s="10" t="s">
        <v>13</v>
      </c>
      <c r="C2346" s="11" t="s">
        <v>24</v>
      </c>
      <c r="D2346" s="36">
        <v>2022</v>
      </c>
      <c r="E2346" s="12" t="s">
        <v>79</v>
      </c>
      <c r="F2346" s="8" t="s">
        <v>80</v>
      </c>
      <c r="G2346" s="77" t="s">
        <v>4780</v>
      </c>
      <c r="H2346" s="78" t="s">
        <v>4781</v>
      </c>
      <c r="I2346" s="14" t="s">
        <v>4782</v>
      </c>
      <c r="J2346" s="14" t="s">
        <v>14943</v>
      </c>
      <c r="K2346" s="14" t="s">
        <v>29</v>
      </c>
      <c r="L2346" s="15" t="s">
        <v>30</v>
      </c>
      <c r="M2346" s="7" t="s">
        <v>9427</v>
      </c>
      <c r="N2346" s="16" t="s">
        <v>2100</v>
      </c>
      <c r="O2346" s="16"/>
      <c r="P2346" s="16" t="s">
        <v>2518</v>
      </c>
      <c r="Q2346" s="16" t="s">
        <v>2523</v>
      </c>
      <c r="R2346" s="31">
        <v>35973</v>
      </c>
      <c r="S2346" s="31">
        <v>44875</v>
      </c>
      <c r="T2346" s="31">
        <v>45604</v>
      </c>
      <c r="U2346" s="20"/>
      <c r="V2346" s="20"/>
      <c r="W2346" s="31"/>
      <c r="X2346" s="17"/>
      <c r="Y2346" s="17"/>
      <c r="Z2346" s="20"/>
      <c r="AA2346" s="18">
        <f t="shared" ca="1" si="180"/>
        <v>27</v>
      </c>
      <c r="AB2346" s="19" t="s">
        <v>7878</v>
      </c>
      <c r="AC2346" s="35" t="str">
        <f t="shared" si="184"/>
        <v>1 anos 11 meses 29 dias</v>
      </c>
      <c r="AD2346" s="35" t="str">
        <f ca="1">IF(AND(V2346="",T2346&lt;TODAY()),"Contrato Encerrado",IF(AND(V2346="",T2346&gt;TODAY()),DATEDIF(TODAY(),T2346,"Y")&amp;" anos"&amp;" "&amp;DATEDIF(TODAY(),T2346,"YM")&amp;" meses"&amp;" "&amp;DATEDIF(TODAY(),T2346,"MD")&amp;" dias",IF(AND(X2346="",V2346&lt;TODAY()),"Contrato Encerrado",IF(AND(X2346="",V2346&gt;TODAY()),DATEDIF(TODAY(),V2346,"Y")&amp;" anos"&amp;" "&amp;DATEDIF(TODAY(),V2346,"YM")&amp;" meses"&amp;" "&amp;DATEDIF(TODAY(),V2346,"MD")&amp;" dias",IF(AND(Z2346="",X2346&lt;TODAY()),"Contrato Encerrado",IF(AND(Z2346="",X2346&gt;TODAY()),DATEDIF(TODAY(),X2346,"Y")&amp;" anos"&amp;" "&amp;DATEDIF(TODAY(),X2346,"YM")&amp;" meses"&amp;" "&amp;DATEDIF(TODAY(),X2346,"MD")&amp;" dias",IF(AND(Z2346&lt;&gt;””,Z2346&lt;TODAY()),"Contrato Encerrado",IF(AND(Z2346&lt;&gt;"",Z2346&gt;TODAY()),DATEDIF(TODAY(),Z2346,"Y")&amp;" anos"&amp;" "&amp;DATEDIF(TODAY(),Z2346,"YM")&amp;" meses"&amp;" "&amp;DATEDIF(TODAY(),Z2346,"MD")&amp;" dias"))))))))</f>
        <v>Contrato Encerrado</v>
      </c>
      <c r="AE2346" s="35">
        <f t="shared" si="181"/>
        <v>729</v>
      </c>
      <c r="AF2346" s="35">
        <f t="shared" si="182"/>
        <v>1</v>
      </c>
      <c r="AG2346" s="17" t="str">
        <f t="shared" si="183"/>
        <v>0 anos 0 meses 1 dias</v>
      </c>
    </row>
    <row r="2347" spans="1:33" s="61" customFormat="1" ht="11.25" customHeight="1" x14ac:dyDescent="0.2">
      <c r="A2347" s="8" t="s">
        <v>9</v>
      </c>
      <c r="B2347" s="10" t="s">
        <v>13</v>
      </c>
      <c r="C2347" s="11" t="s">
        <v>22</v>
      </c>
      <c r="D2347" s="36">
        <v>2022</v>
      </c>
      <c r="E2347" s="12" t="s">
        <v>155</v>
      </c>
      <c r="F2347" s="8" t="s">
        <v>156</v>
      </c>
      <c r="G2347" s="77" t="s">
        <v>554</v>
      </c>
      <c r="H2347" s="78" t="s">
        <v>555</v>
      </c>
      <c r="I2347" s="14" t="s">
        <v>556</v>
      </c>
      <c r="J2347" s="14" t="s">
        <v>1302</v>
      </c>
      <c r="K2347" s="14" t="s">
        <v>29</v>
      </c>
      <c r="L2347" s="15" t="s">
        <v>30</v>
      </c>
      <c r="M2347" s="7" t="s">
        <v>9427</v>
      </c>
      <c r="N2347" s="15" t="s">
        <v>2098</v>
      </c>
      <c r="O2347" s="16"/>
      <c r="P2347" s="16" t="s">
        <v>2517</v>
      </c>
      <c r="Q2347" s="16" t="s">
        <v>2522</v>
      </c>
      <c r="R2347" s="31">
        <v>36734</v>
      </c>
      <c r="S2347" s="31">
        <v>44354</v>
      </c>
      <c r="T2347" s="111">
        <v>44986</v>
      </c>
      <c r="U2347" s="111"/>
      <c r="V2347" s="31"/>
      <c r="W2347" s="31"/>
      <c r="X2347" s="17"/>
      <c r="Y2347" s="17"/>
      <c r="Z2347" s="31"/>
      <c r="AA2347" s="18">
        <f t="shared" ca="1" si="180"/>
        <v>25</v>
      </c>
      <c r="AB2347" s="19" t="s">
        <v>7877</v>
      </c>
      <c r="AC2347" s="35" t="str">
        <f t="shared" si="184"/>
        <v>1 anos 8 meses 22 dias</v>
      </c>
      <c r="AD2347" s="35" t="str">
        <f ca="1">IF(AND(V2347="",T2347&lt;TODAY()),"Contrato Encerrado",IF(AND(V2347="",T2347&gt;TODAY()),DATEDIF(TODAY(),T2347,"Y")&amp;" anos"&amp;" "&amp;DATEDIF(TODAY(),T2347,"YM")&amp;" meses"&amp;" "&amp;DATEDIF(TODAY(),T2347,"MD")&amp;" dias",IF(AND(X2347="",V2347&lt;TODAY()),"Contrato Encerrado",IF(AND(X2347="",V2347&gt;TODAY()),DATEDIF(TODAY(),V2347,"Y")&amp;" anos"&amp;" "&amp;DATEDIF(TODAY(),V2347,"YM")&amp;" meses"&amp;" "&amp;DATEDIF(TODAY(),V2347,"MD")&amp;" dias",IF(AND(Z2347="",X2347&lt;TODAY()),"Contrato Encerrado",IF(AND(Z2347="",X2347&gt;TODAY()),DATEDIF(TODAY(),X2347,"Y")&amp;" anos"&amp;" "&amp;DATEDIF(TODAY(),X2347,"YM")&amp;" meses"&amp;" "&amp;DATEDIF(TODAY(),X2347,"MD")&amp;" dias",IF(AND(Z2347&lt;&gt;””,Z2347&lt;TODAY()),"Contrato Encerrado",IF(AND(Z2347&lt;&gt;"",Z2347&gt;TODAY()),DATEDIF(TODAY(),Z2347,"Y")&amp;" anos"&amp;" "&amp;DATEDIF(TODAY(),Z2347,"YM")&amp;" meses"&amp;" "&amp;DATEDIF(TODAY(),Z2347,"MD")&amp;" dias"))))))))</f>
        <v>Contrato Encerrado</v>
      </c>
      <c r="AE2347" s="35">
        <f t="shared" si="181"/>
        <v>632</v>
      </c>
      <c r="AF2347" s="35">
        <f t="shared" si="182"/>
        <v>98</v>
      </c>
      <c r="AG2347" s="17" t="str">
        <f t="shared" si="183"/>
        <v>0 anos 3 meses 7 dias</v>
      </c>
    </row>
    <row r="2348" spans="1:33" s="61" customFormat="1" ht="11.25" customHeight="1" x14ac:dyDescent="0.2">
      <c r="A2348" s="8" t="s">
        <v>9</v>
      </c>
      <c r="B2348" s="8" t="s">
        <v>13</v>
      </c>
      <c r="C2348" s="22" t="s">
        <v>17</v>
      </c>
      <c r="D2348" s="37">
        <v>2024</v>
      </c>
      <c r="E2348" s="12" t="s">
        <v>157</v>
      </c>
      <c r="F2348" s="8" t="s">
        <v>158</v>
      </c>
      <c r="G2348" s="77" t="s">
        <v>13307</v>
      </c>
      <c r="H2348" s="78" t="s">
        <v>13308</v>
      </c>
      <c r="I2348" s="14" t="s">
        <v>13309</v>
      </c>
      <c r="J2348" s="14" t="s">
        <v>10</v>
      </c>
      <c r="K2348" s="14" t="s">
        <v>29</v>
      </c>
      <c r="L2348" s="15" t="s">
        <v>30</v>
      </c>
      <c r="M2348" s="7" t="s">
        <v>9427</v>
      </c>
      <c r="N2348" s="15" t="s">
        <v>2101</v>
      </c>
      <c r="O2348" s="15" t="s">
        <v>7895</v>
      </c>
      <c r="P2348" s="15" t="s">
        <v>2518</v>
      </c>
      <c r="Q2348" s="15" t="s">
        <v>4109</v>
      </c>
      <c r="R2348" s="30">
        <v>37265</v>
      </c>
      <c r="S2348" s="30">
        <v>45355</v>
      </c>
      <c r="T2348" s="70">
        <v>45719</v>
      </c>
      <c r="U2348" s="31">
        <v>45751</v>
      </c>
      <c r="V2348" s="31">
        <v>46112</v>
      </c>
      <c r="W2348" s="30"/>
      <c r="X2348" s="17"/>
      <c r="Y2348" s="17"/>
      <c r="Z2348" s="20"/>
      <c r="AA2348" s="18">
        <f t="shared" ca="1" si="180"/>
        <v>23</v>
      </c>
      <c r="AB2348" s="15" t="s">
        <v>7877</v>
      </c>
      <c r="AC2348" s="35" t="str">
        <f t="shared" si="184"/>
        <v>1 anos 11 meses 23 dias</v>
      </c>
      <c r="AD2348" s="35" t="str">
        <f ca="1">IF(AND(V2348="",T2348&lt;TODAY()),"Contrato Encerrado",IF(AND(V2348="",T2348&gt;TODAY()),DATEDIF(TODAY(),T2348,"Y")&amp;" anos"&amp;" "&amp;DATEDIF(TODAY(),T2348,"YM")&amp;" meses"&amp;" "&amp;DATEDIF(TODAY(),T2348,"MD")&amp;" dias",IF(AND(X2348="",V2348&lt;TODAY()),"Contrato Encerrado",IF(AND(X2348="",V2348&gt;TODAY()),DATEDIF(TODAY(),V2348,"Y")&amp;" anos"&amp;" "&amp;DATEDIF(TODAY(),V2348,"YM")&amp;" meses"&amp;" "&amp;DATEDIF(TODAY(),V2348,"MD")&amp;" dias",IF(AND(Z2348="",X2348&lt;TODAY()),"Contrato Encerrado",IF(AND(Z2348="",X2348&gt;TODAY()),DATEDIF(TODAY(),X2348,"Y")&amp;" anos"&amp;" "&amp;DATEDIF(TODAY(),X2348,"YM")&amp;" meses"&amp;" "&amp;DATEDIF(TODAY(),X2348,"MD")&amp;" dias",IF(AND(Z2348&lt;&gt;””,Z2348&lt;TODAY()),"Contrato Encerrado",IF(AND(Z2348&lt;&gt;"",Z2348&gt;TODAY()),DATEDIF(TODAY(),Z2348,"Y")&amp;" anos"&amp;" "&amp;DATEDIF(TODAY(),Z2348,"YM")&amp;" meses"&amp;" "&amp;DATEDIF(TODAY(),Z2348,"MD")&amp;" dias"))))))))</f>
        <v>0 anos 5 meses 24 dias</v>
      </c>
      <c r="AE2348" s="35">
        <f t="shared" si="181"/>
        <v>725</v>
      </c>
      <c r="AF2348" s="35">
        <f t="shared" si="182"/>
        <v>5</v>
      </c>
      <c r="AG2348" s="17" t="str">
        <f t="shared" si="183"/>
        <v>0 anos 0 meses 5 dias</v>
      </c>
    </row>
    <row r="2349" spans="1:33" ht="11.25" customHeight="1" x14ac:dyDescent="0.2">
      <c r="A2349" s="8" t="s">
        <v>9</v>
      </c>
      <c r="B2349" s="8" t="s">
        <v>13</v>
      </c>
      <c r="C2349" s="22" t="s">
        <v>15</v>
      </c>
      <c r="D2349" s="37">
        <v>2024</v>
      </c>
      <c r="E2349" s="23" t="s">
        <v>157</v>
      </c>
      <c r="F2349" s="8" t="s">
        <v>158</v>
      </c>
      <c r="G2349" s="77" t="s">
        <v>12243</v>
      </c>
      <c r="H2349" s="78" t="s">
        <v>12244</v>
      </c>
      <c r="I2349" s="9" t="s">
        <v>12245</v>
      </c>
      <c r="J2349" s="14" t="s">
        <v>10</v>
      </c>
      <c r="K2349" s="9" t="s">
        <v>29</v>
      </c>
      <c r="L2349" s="24" t="s">
        <v>30</v>
      </c>
      <c r="M2349" s="7" t="s">
        <v>9427</v>
      </c>
      <c r="N2349" s="24" t="s">
        <v>2101</v>
      </c>
      <c r="O2349" s="24" t="s">
        <v>7895</v>
      </c>
      <c r="P2349" s="24" t="s">
        <v>2518</v>
      </c>
      <c r="Q2349" s="24" t="s">
        <v>4109</v>
      </c>
      <c r="R2349" s="29">
        <v>37970</v>
      </c>
      <c r="S2349" s="29">
        <v>45323</v>
      </c>
      <c r="T2349" s="70">
        <v>46022</v>
      </c>
      <c r="U2349" s="20"/>
      <c r="V2349" s="20"/>
      <c r="W2349" s="29"/>
      <c r="X2349" s="17"/>
      <c r="Y2349" s="17"/>
      <c r="Z2349" s="20"/>
      <c r="AA2349" s="18">
        <f t="shared" ca="1" si="180"/>
        <v>21</v>
      </c>
      <c r="AB2349" s="18" t="s">
        <v>7878</v>
      </c>
      <c r="AC2349" s="35" t="str">
        <f t="shared" si="184"/>
        <v>1 anos 10 meses 30 dias</v>
      </c>
      <c r="AD2349" s="35" t="str">
        <f ca="1">IF(AND(V2349="",T2349&lt;TODAY()),"Contrato Encerrado",IF(AND(V2349="",T2349&gt;TODAY()),DATEDIF(TODAY(),T2349,"Y")&amp;" anos"&amp;" "&amp;DATEDIF(TODAY(),T2349,"YM")&amp;" meses"&amp;" "&amp;DATEDIF(TODAY(),T2349,"MD")&amp;" dias",IF(AND(X2349="",V2349&lt;TODAY()),"Contrato Encerrado",IF(AND(X2349="",V2349&gt;TODAY()),DATEDIF(TODAY(),V2349,"Y")&amp;" anos"&amp;" "&amp;DATEDIF(TODAY(),V2349,"YM")&amp;" meses"&amp;" "&amp;DATEDIF(TODAY(),V2349,"MD")&amp;" dias",IF(AND(Z2349="",X2349&lt;TODAY()),"Contrato Encerrado",IF(AND(Z2349="",X2349&gt;TODAY()),DATEDIF(TODAY(),X2349,"Y")&amp;" anos"&amp;" "&amp;DATEDIF(TODAY(),X2349,"YM")&amp;" meses"&amp;" "&amp;DATEDIF(TODAY(),X2349,"MD")&amp;" dias",IF(AND(Z2349&lt;&gt;””,Z2349&lt;TODAY()),"Contrato Encerrado",IF(AND(Z2349&lt;&gt;"",Z2349&gt;TODAY()),DATEDIF(TODAY(),Z2349,"Y")&amp;" anos"&amp;" "&amp;DATEDIF(TODAY(),Z2349,"YM")&amp;" meses"&amp;" "&amp;DATEDIF(TODAY(),Z2349,"MD")&amp;" dias"))))))))</f>
        <v>0 anos 2 meses 24 dias</v>
      </c>
      <c r="AE2349" s="35">
        <f t="shared" si="181"/>
        <v>699</v>
      </c>
      <c r="AF2349" s="35">
        <f t="shared" si="182"/>
        <v>31</v>
      </c>
      <c r="AG2349" s="17" t="str">
        <f t="shared" si="183"/>
        <v>0 anos 0 meses 31 dias</v>
      </c>
    </row>
    <row r="2350" spans="1:33" ht="11.25" customHeight="1" x14ac:dyDescent="0.2">
      <c r="A2350" s="8" t="s">
        <v>9</v>
      </c>
      <c r="B2350" s="10" t="s">
        <v>13</v>
      </c>
      <c r="C2350" s="11" t="s">
        <v>22</v>
      </c>
      <c r="D2350" s="36">
        <v>2022</v>
      </c>
      <c r="E2350" s="12" t="s">
        <v>157</v>
      </c>
      <c r="F2350" s="8" t="s">
        <v>158</v>
      </c>
      <c r="G2350" s="77" t="s">
        <v>4783</v>
      </c>
      <c r="H2350" s="78" t="s">
        <v>4784</v>
      </c>
      <c r="I2350" s="14" t="s">
        <v>4785</v>
      </c>
      <c r="J2350" s="14" t="s">
        <v>14943</v>
      </c>
      <c r="K2350" s="14" t="s">
        <v>29</v>
      </c>
      <c r="L2350" s="15" t="s">
        <v>30</v>
      </c>
      <c r="M2350" s="7" t="s">
        <v>9427</v>
      </c>
      <c r="N2350" s="16" t="s">
        <v>2101</v>
      </c>
      <c r="O2350" s="16"/>
      <c r="P2350" s="16" t="s">
        <v>2518</v>
      </c>
      <c r="Q2350" s="16" t="s">
        <v>2521</v>
      </c>
      <c r="R2350" s="31">
        <v>26038</v>
      </c>
      <c r="S2350" s="31">
        <v>44825</v>
      </c>
      <c r="T2350" s="31">
        <v>45258</v>
      </c>
      <c r="U2350" s="31"/>
      <c r="V2350" s="31"/>
      <c r="W2350" s="31"/>
      <c r="X2350" s="17"/>
      <c r="Y2350" s="17"/>
      <c r="Z2350" s="31"/>
      <c r="AA2350" s="18">
        <f t="shared" ca="1" si="180"/>
        <v>54</v>
      </c>
      <c r="AB2350" s="19" t="s">
        <v>7878</v>
      </c>
      <c r="AC2350" s="35" t="str">
        <f t="shared" si="184"/>
        <v>1 anos 2 meses 7 dias</v>
      </c>
      <c r="AD2350" s="35" t="str">
        <f ca="1">IF(AND(V2350="",T2350&lt;TODAY()),"Contrato Encerrado",IF(AND(V2350="",T2350&gt;TODAY()),DATEDIF(TODAY(),T2350,"Y")&amp;" anos"&amp;" "&amp;DATEDIF(TODAY(),T2350,"YM")&amp;" meses"&amp;" "&amp;DATEDIF(TODAY(),T2350,"MD")&amp;" dias",IF(AND(X2350="",V2350&lt;TODAY()),"Contrato Encerrado",IF(AND(X2350="",V2350&gt;TODAY()),DATEDIF(TODAY(),V2350,"Y")&amp;" anos"&amp;" "&amp;DATEDIF(TODAY(),V2350,"YM")&amp;" meses"&amp;" "&amp;DATEDIF(TODAY(),V2350,"MD")&amp;" dias",IF(AND(Z2350="",X2350&lt;TODAY()),"Contrato Encerrado",IF(AND(Z2350="",X2350&gt;TODAY()),DATEDIF(TODAY(),X2350,"Y")&amp;" anos"&amp;" "&amp;DATEDIF(TODAY(),X2350,"YM")&amp;" meses"&amp;" "&amp;DATEDIF(TODAY(),X2350,"MD")&amp;" dias",IF(AND(Z2350&lt;&gt;””,Z2350&lt;TODAY()),"Contrato Encerrado",IF(AND(Z2350&lt;&gt;"",Z2350&gt;TODAY()),DATEDIF(TODAY(),Z2350,"Y")&amp;" anos"&amp;" "&amp;DATEDIF(TODAY(),Z2350,"YM")&amp;" meses"&amp;" "&amp;DATEDIF(TODAY(),Z2350,"MD")&amp;" dias"))))))))</f>
        <v>Contrato Encerrado</v>
      </c>
      <c r="AE2350" s="35">
        <f t="shared" si="181"/>
        <v>433</v>
      </c>
      <c r="AF2350" s="35">
        <f t="shared" si="182"/>
        <v>297</v>
      </c>
      <c r="AG2350" s="17" t="str">
        <f t="shared" si="183"/>
        <v>0 anos 9 meses 23 dias</v>
      </c>
    </row>
    <row r="2351" spans="1:33" ht="11.25" customHeight="1" x14ac:dyDescent="0.2">
      <c r="A2351" s="8" t="s">
        <v>9</v>
      </c>
      <c r="B2351" s="10" t="s">
        <v>13</v>
      </c>
      <c r="C2351" s="11" t="s">
        <v>24</v>
      </c>
      <c r="D2351" s="36">
        <v>2022</v>
      </c>
      <c r="E2351" s="12" t="s">
        <v>27</v>
      </c>
      <c r="F2351" s="8" t="s">
        <v>28</v>
      </c>
      <c r="G2351" s="77" t="s">
        <v>4786</v>
      </c>
      <c r="H2351" s="78" t="s">
        <v>4787</v>
      </c>
      <c r="I2351" s="14" t="s">
        <v>4788</v>
      </c>
      <c r="J2351" s="14" t="s">
        <v>14943</v>
      </c>
      <c r="K2351" s="14" t="s">
        <v>29</v>
      </c>
      <c r="L2351" s="15" t="s">
        <v>30</v>
      </c>
      <c r="M2351" s="7" t="s">
        <v>9427</v>
      </c>
      <c r="N2351" s="16" t="s">
        <v>2105</v>
      </c>
      <c r="O2351" s="16"/>
      <c r="P2351" s="16" t="s">
        <v>2518</v>
      </c>
      <c r="Q2351" s="16" t="s">
        <v>4109</v>
      </c>
      <c r="R2351" s="31">
        <v>34392</v>
      </c>
      <c r="S2351" s="31">
        <v>44839</v>
      </c>
      <c r="T2351" s="31">
        <v>45569</v>
      </c>
      <c r="U2351" s="31"/>
      <c r="V2351" s="31"/>
      <c r="W2351" s="31"/>
      <c r="X2351" s="17"/>
      <c r="Y2351" s="17"/>
      <c r="Z2351" s="31"/>
      <c r="AA2351" s="18">
        <f t="shared" ca="1" si="180"/>
        <v>31</v>
      </c>
      <c r="AB2351" s="19" t="s">
        <v>7878</v>
      </c>
      <c r="AC2351" s="35" t="str">
        <f t="shared" si="184"/>
        <v>1 anos 11 meses 29 dias</v>
      </c>
      <c r="AD2351" s="35" t="str">
        <f ca="1">IF(AND(V2351="",T2351&lt;TODAY()),"Contrato Encerrado",IF(AND(V2351="",T2351&gt;TODAY()),DATEDIF(TODAY(),T2351,"Y")&amp;" anos"&amp;" "&amp;DATEDIF(TODAY(),T2351,"YM")&amp;" meses"&amp;" "&amp;DATEDIF(TODAY(),T2351,"MD")&amp;" dias",IF(AND(X2351="",V2351&lt;TODAY()),"Contrato Encerrado",IF(AND(X2351="",V2351&gt;TODAY()),DATEDIF(TODAY(),V2351,"Y")&amp;" anos"&amp;" "&amp;DATEDIF(TODAY(),V2351,"YM")&amp;" meses"&amp;" "&amp;DATEDIF(TODAY(),V2351,"MD")&amp;" dias",IF(AND(Z2351="",X2351&lt;TODAY()),"Contrato Encerrado",IF(AND(Z2351="",X2351&gt;TODAY()),DATEDIF(TODAY(),X2351,"Y")&amp;" anos"&amp;" "&amp;DATEDIF(TODAY(),X2351,"YM")&amp;" meses"&amp;" "&amp;DATEDIF(TODAY(),X2351,"MD")&amp;" dias",IF(AND(Z2351&lt;&gt;””,Z2351&lt;TODAY()),"Contrato Encerrado",IF(AND(Z2351&lt;&gt;"",Z2351&gt;TODAY()),DATEDIF(TODAY(),Z2351,"Y")&amp;" anos"&amp;" "&amp;DATEDIF(TODAY(),Z2351,"YM")&amp;" meses"&amp;" "&amp;DATEDIF(TODAY(),Z2351,"MD")&amp;" dias"))))))))</f>
        <v>Contrato Encerrado</v>
      </c>
      <c r="AE2351" s="35">
        <f t="shared" si="181"/>
        <v>730</v>
      </c>
      <c r="AF2351" s="35">
        <f t="shared" si="182"/>
        <v>0</v>
      </c>
      <c r="AG2351" s="17" t="str">
        <f t="shared" si="183"/>
        <v>ESTÁGIO COMPLETOU 2 ANOS</v>
      </c>
    </row>
    <row r="2352" spans="1:33" ht="11.25" customHeight="1" x14ac:dyDescent="0.2">
      <c r="A2352" s="8" t="s">
        <v>9</v>
      </c>
      <c r="B2352" s="10" t="s">
        <v>13</v>
      </c>
      <c r="C2352" s="11" t="s">
        <v>22</v>
      </c>
      <c r="D2352" s="36">
        <v>2021</v>
      </c>
      <c r="E2352" s="14" t="s">
        <v>307</v>
      </c>
      <c r="F2352" s="8" t="s">
        <v>308</v>
      </c>
      <c r="G2352" s="77" t="s">
        <v>3585</v>
      </c>
      <c r="H2352" s="78" t="s">
        <v>3586</v>
      </c>
      <c r="I2352" s="14" t="s">
        <v>3587</v>
      </c>
      <c r="J2352" s="14" t="s">
        <v>1302</v>
      </c>
      <c r="K2352" s="14" t="s">
        <v>29</v>
      </c>
      <c r="L2352" s="15" t="s">
        <v>30</v>
      </c>
      <c r="M2352" s="7" t="s">
        <v>9427</v>
      </c>
      <c r="N2352" s="16" t="s">
        <v>2105</v>
      </c>
      <c r="O2352" s="27"/>
      <c r="P2352" s="26" t="s">
        <v>2517</v>
      </c>
      <c r="Q2352" s="26" t="s">
        <v>2522</v>
      </c>
      <c r="R2352" s="31">
        <v>36240</v>
      </c>
      <c r="S2352" s="31">
        <v>44420</v>
      </c>
      <c r="T2352" s="31">
        <v>44561</v>
      </c>
      <c r="U2352" s="31"/>
      <c r="V2352" s="31"/>
      <c r="W2352" s="31"/>
      <c r="X2352" s="17"/>
      <c r="Y2352" s="17"/>
      <c r="Z2352" s="31"/>
      <c r="AA2352" s="18">
        <f t="shared" ca="1" si="180"/>
        <v>26</v>
      </c>
      <c r="AB2352" s="19" t="s">
        <v>7878</v>
      </c>
      <c r="AC2352" s="35" t="str">
        <f t="shared" si="184"/>
        <v>0 anos 4 meses 19 dias</v>
      </c>
      <c r="AD2352" s="35" t="str">
        <f ca="1">IF(AND(V2352="",T2352&lt;TODAY()),"Contrato Encerrado",IF(AND(V2352="",T2352&gt;TODAY()),DATEDIF(TODAY(),T2352,"Y")&amp;" anos"&amp;" "&amp;DATEDIF(TODAY(),T2352,"YM")&amp;" meses"&amp;" "&amp;DATEDIF(TODAY(),T2352,"MD")&amp;" dias",IF(AND(X2352="",V2352&lt;TODAY()),"Contrato Encerrado",IF(AND(X2352="",V2352&gt;TODAY()),DATEDIF(TODAY(),V2352,"Y")&amp;" anos"&amp;" "&amp;DATEDIF(TODAY(),V2352,"YM")&amp;" meses"&amp;" "&amp;DATEDIF(TODAY(),V2352,"MD")&amp;" dias",IF(AND(Z2352="",X2352&lt;TODAY()),"Contrato Encerrado",IF(AND(Z2352="",X2352&gt;TODAY()),DATEDIF(TODAY(),X2352,"Y")&amp;" anos"&amp;" "&amp;DATEDIF(TODAY(),X2352,"YM")&amp;" meses"&amp;" "&amp;DATEDIF(TODAY(),X2352,"MD")&amp;" dias",IF(AND(Z2352&lt;&gt;””,Z2352&lt;TODAY()),"Contrato Encerrado",IF(AND(Z2352&lt;&gt;"",Z2352&gt;TODAY()),DATEDIF(TODAY(),Z2352,"Y")&amp;" anos"&amp;" "&amp;DATEDIF(TODAY(),Z2352,"YM")&amp;" meses"&amp;" "&amp;DATEDIF(TODAY(),Z2352,"MD")&amp;" dias"))))))))</f>
        <v>Contrato Encerrado</v>
      </c>
      <c r="AE2352" s="35">
        <f t="shared" si="181"/>
        <v>141</v>
      </c>
      <c r="AF2352" s="35">
        <f t="shared" si="182"/>
        <v>589</v>
      </c>
      <c r="AG2352" s="17" t="str">
        <f t="shared" si="183"/>
        <v>1 anos 7 meses 11 dias</v>
      </c>
    </row>
    <row r="2353" spans="1:33" ht="11.25" customHeight="1" x14ac:dyDescent="0.2">
      <c r="A2353" s="8" t="s">
        <v>9</v>
      </c>
      <c r="B2353" s="8" t="s">
        <v>13</v>
      </c>
      <c r="C2353" s="22" t="s">
        <v>14</v>
      </c>
      <c r="D2353" s="37">
        <v>2023</v>
      </c>
      <c r="E2353" s="23" t="s">
        <v>157</v>
      </c>
      <c r="F2353" s="8" t="s">
        <v>158</v>
      </c>
      <c r="G2353" s="77" t="s">
        <v>6749</v>
      </c>
      <c r="H2353" s="78" t="s">
        <v>6750</v>
      </c>
      <c r="I2353" s="9" t="s">
        <v>6751</v>
      </c>
      <c r="J2353" s="14" t="s">
        <v>14943</v>
      </c>
      <c r="K2353" s="9" t="s">
        <v>29</v>
      </c>
      <c r="L2353" s="24" t="s">
        <v>30</v>
      </c>
      <c r="M2353" s="7" t="s">
        <v>9427</v>
      </c>
      <c r="N2353" s="24" t="s">
        <v>6135</v>
      </c>
      <c r="O2353" s="24"/>
      <c r="P2353" s="24" t="s">
        <v>2518</v>
      </c>
      <c r="Q2353" s="24" t="s">
        <v>2521</v>
      </c>
      <c r="R2353" s="17">
        <v>37546</v>
      </c>
      <c r="S2353" s="17">
        <v>44960</v>
      </c>
      <c r="T2353" s="20">
        <v>45688</v>
      </c>
      <c r="U2353" s="20"/>
      <c r="V2353" s="20"/>
      <c r="W2353" s="17"/>
      <c r="X2353" s="17"/>
      <c r="Y2353" s="17"/>
      <c r="Z2353" s="20"/>
      <c r="AA2353" s="18">
        <f t="shared" ca="1" si="180"/>
        <v>22</v>
      </c>
      <c r="AB2353" s="19" t="s">
        <v>7878</v>
      </c>
      <c r="AC2353" s="35" t="str">
        <f t="shared" si="184"/>
        <v>1 anos 11 meses 28 dias</v>
      </c>
      <c r="AD2353" s="35" t="str">
        <f ca="1">IF(AND(V2353="",T2353&lt;TODAY()),"Contrato Encerrado",IF(AND(V2353="",T2353&gt;TODAY()),DATEDIF(TODAY(),T2353,"Y")&amp;" anos"&amp;" "&amp;DATEDIF(TODAY(),T2353,"YM")&amp;" meses"&amp;" "&amp;DATEDIF(TODAY(),T2353,"MD")&amp;" dias",IF(AND(X2353="",V2353&lt;TODAY()),"Contrato Encerrado",IF(AND(X2353="",V2353&gt;TODAY()),DATEDIF(TODAY(),V2353,"Y")&amp;" anos"&amp;" "&amp;DATEDIF(TODAY(),V2353,"YM")&amp;" meses"&amp;" "&amp;DATEDIF(TODAY(),V2353,"MD")&amp;" dias",IF(AND(Z2353="",X2353&lt;TODAY()),"Contrato Encerrado",IF(AND(Z2353="",X2353&gt;TODAY()),DATEDIF(TODAY(),X2353,"Y")&amp;" anos"&amp;" "&amp;DATEDIF(TODAY(),X2353,"YM")&amp;" meses"&amp;" "&amp;DATEDIF(TODAY(),X2353,"MD")&amp;" dias",IF(AND(Z2353&lt;&gt;””,Z2353&lt;TODAY()),"Contrato Encerrado",IF(AND(Z2353&lt;&gt;"",Z2353&gt;TODAY()),DATEDIF(TODAY(),Z2353,"Y")&amp;" anos"&amp;" "&amp;DATEDIF(TODAY(),Z2353,"YM")&amp;" meses"&amp;" "&amp;DATEDIF(TODAY(),Z2353,"MD")&amp;" dias"))))))))</f>
        <v>Contrato Encerrado</v>
      </c>
      <c r="AE2353" s="35">
        <f t="shared" si="181"/>
        <v>728</v>
      </c>
      <c r="AF2353" s="35">
        <f t="shared" si="182"/>
        <v>2</v>
      </c>
      <c r="AG2353" s="17" t="str">
        <f t="shared" si="183"/>
        <v>0 anos 0 meses 2 dias</v>
      </c>
    </row>
    <row r="2354" spans="1:33" ht="11.25" customHeight="1" x14ac:dyDescent="0.2">
      <c r="A2354" s="8" t="s">
        <v>9</v>
      </c>
      <c r="B2354" s="8" t="s">
        <v>13</v>
      </c>
      <c r="C2354" s="22" t="s">
        <v>11</v>
      </c>
      <c r="D2354" s="37">
        <v>2024</v>
      </c>
      <c r="E2354" s="12" t="s">
        <v>157</v>
      </c>
      <c r="F2354" s="8" t="s">
        <v>158</v>
      </c>
      <c r="G2354" s="77" t="s">
        <v>11405</v>
      </c>
      <c r="H2354" s="78" t="s">
        <v>11406</v>
      </c>
      <c r="I2354" s="14" t="s">
        <v>11407</v>
      </c>
      <c r="J2354" s="14" t="s">
        <v>14943</v>
      </c>
      <c r="K2354" s="14" t="s">
        <v>29</v>
      </c>
      <c r="L2354" s="15" t="s">
        <v>30</v>
      </c>
      <c r="M2354" s="7" t="s">
        <v>9427</v>
      </c>
      <c r="N2354" s="16" t="s">
        <v>2106</v>
      </c>
      <c r="O2354" s="15" t="s">
        <v>10180</v>
      </c>
      <c r="P2354" s="15" t="s">
        <v>2518</v>
      </c>
      <c r="Q2354" s="15" t="s">
        <v>2521</v>
      </c>
      <c r="R2354" s="20">
        <v>36994</v>
      </c>
      <c r="S2354" s="20">
        <v>45273</v>
      </c>
      <c r="T2354" s="20">
        <v>45867</v>
      </c>
      <c r="U2354" s="20"/>
      <c r="V2354" s="20"/>
      <c r="W2354" s="20"/>
      <c r="X2354" s="17"/>
      <c r="Y2354" s="17"/>
      <c r="Z2354" s="20"/>
      <c r="AA2354" s="18">
        <f t="shared" ca="1" si="180"/>
        <v>24</v>
      </c>
      <c r="AB2354" s="15" t="s">
        <v>7878</v>
      </c>
      <c r="AC2354" s="35" t="str">
        <f t="shared" si="184"/>
        <v>1 anos 7 meses 16 dias</v>
      </c>
      <c r="AD2354" s="35" t="str">
        <f ca="1">IF(AND(V2354="",T2354&lt;TODAY()),"Contrato Encerrado",IF(AND(V2354="",T2354&gt;TODAY()),DATEDIF(TODAY(),T2354,"Y")&amp;" anos"&amp;" "&amp;DATEDIF(TODAY(),T2354,"YM")&amp;" meses"&amp;" "&amp;DATEDIF(TODAY(),T2354,"MD")&amp;" dias",IF(AND(X2354="",V2354&lt;TODAY()),"Contrato Encerrado",IF(AND(X2354="",V2354&gt;TODAY()),DATEDIF(TODAY(),V2354,"Y")&amp;" anos"&amp;" "&amp;DATEDIF(TODAY(),V2354,"YM")&amp;" meses"&amp;" "&amp;DATEDIF(TODAY(),V2354,"MD")&amp;" dias",IF(AND(Z2354="",X2354&lt;TODAY()),"Contrato Encerrado",IF(AND(Z2354="",X2354&gt;TODAY()),DATEDIF(TODAY(),X2354,"Y")&amp;" anos"&amp;" "&amp;DATEDIF(TODAY(),X2354,"YM")&amp;" meses"&amp;" "&amp;DATEDIF(TODAY(),X2354,"MD")&amp;" dias",IF(AND(Z2354&lt;&gt;””,Z2354&lt;TODAY()),"Contrato Encerrado",IF(AND(Z2354&lt;&gt;"",Z2354&gt;TODAY()),DATEDIF(TODAY(),Z2354,"Y")&amp;" anos"&amp;" "&amp;DATEDIF(TODAY(),Z2354,"YM")&amp;" meses"&amp;" "&amp;DATEDIF(TODAY(),Z2354,"MD")&amp;" dias"))))))))</f>
        <v>Contrato Encerrado</v>
      </c>
      <c r="AE2354" s="35">
        <f t="shared" si="181"/>
        <v>594</v>
      </c>
      <c r="AF2354" s="35">
        <f t="shared" si="182"/>
        <v>136</v>
      </c>
      <c r="AG2354" s="17" t="str">
        <f t="shared" si="183"/>
        <v>0 anos 4 meses 15 dias</v>
      </c>
    </row>
    <row r="2355" spans="1:33" ht="11.25" customHeight="1" x14ac:dyDescent="0.2">
      <c r="A2355" s="8" t="s">
        <v>9</v>
      </c>
      <c r="B2355" s="8" t="s">
        <v>13</v>
      </c>
      <c r="C2355" s="22" t="s">
        <v>17</v>
      </c>
      <c r="D2355" s="37">
        <v>2025</v>
      </c>
      <c r="E2355" s="12" t="s">
        <v>79</v>
      </c>
      <c r="F2355" s="8" t="s">
        <v>80</v>
      </c>
      <c r="G2355" s="9" t="s">
        <v>16645</v>
      </c>
      <c r="H2355" s="8" t="s">
        <v>16646</v>
      </c>
      <c r="I2355" s="14" t="s">
        <v>16647</v>
      </c>
      <c r="J2355" s="14" t="s">
        <v>10</v>
      </c>
      <c r="K2355" s="14" t="s">
        <v>29</v>
      </c>
      <c r="L2355" s="15" t="s">
        <v>30</v>
      </c>
      <c r="M2355" s="7" t="s">
        <v>9427</v>
      </c>
      <c r="N2355" s="15" t="s">
        <v>2100</v>
      </c>
      <c r="O2355" s="15" t="s">
        <v>13943</v>
      </c>
      <c r="P2355" s="15" t="s">
        <v>2518</v>
      </c>
      <c r="Q2355" s="15" t="s">
        <v>2523</v>
      </c>
      <c r="R2355" s="20">
        <v>35480</v>
      </c>
      <c r="S2355" s="20">
        <v>45783</v>
      </c>
      <c r="T2355" s="20">
        <v>46147</v>
      </c>
      <c r="U2355" s="20"/>
      <c r="V2355" s="20"/>
      <c r="W2355" s="20"/>
      <c r="X2355" s="17"/>
      <c r="Y2355" s="17"/>
      <c r="Z2355" s="20"/>
      <c r="AA2355" s="18">
        <f t="shared" ca="1" si="180"/>
        <v>28</v>
      </c>
      <c r="AB2355" s="15" t="s">
        <v>7878</v>
      </c>
      <c r="AC2355" s="35" t="str">
        <f t="shared" si="184"/>
        <v>0 anos 11 meses 29 dias</v>
      </c>
      <c r="AD2355" s="35" t="str">
        <f ca="1">IF(AND(V2355="",T2355&lt;TODAY()),"Contrato Encerrado",IF(AND(V2355="",T2355&gt;TODAY()),DATEDIF(TODAY(),T2355,"Y")&amp;" anos"&amp;" "&amp;DATEDIF(TODAY(),T2355,"YM")&amp;" meses"&amp;" "&amp;DATEDIF(TODAY(),T2355,"MD")&amp;" dias",IF(AND(X2355="",V2355&lt;TODAY()),"Contrato Encerrado",IF(AND(X2355="",V2355&gt;TODAY()),DATEDIF(TODAY(),V2355,"Y")&amp;" anos"&amp;" "&amp;DATEDIF(TODAY(),V2355,"YM")&amp;" meses"&amp;" "&amp;DATEDIF(TODAY(),V2355,"MD")&amp;" dias",IF(AND(Z2355="",X2355&lt;TODAY()),"Contrato Encerrado",IF(AND(Z2355="",X2355&gt;TODAY()),DATEDIF(TODAY(),X2355,"Y")&amp;" anos"&amp;" "&amp;DATEDIF(TODAY(),X2355,"YM")&amp;" meses"&amp;" "&amp;DATEDIF(TODAY(),X2355,"MD")&amp;" dias",IF(AND(Z2355&lt;&gt;””,Z2355&lt;TODAY()),"Contrato Encerrado",IF(AND(Z2355&lt;&gt;"",Z2355&gt;TODAY()),DATEDIF(TODAY(),Z2355,"Y")&amp;" anos"&amp;" "&amp;DATEDIF(TODAY(),Z2355,"YM")&amp;" meses"&amp;" "&amp;DATEDIF(TODAY(),Z2355,"MD")&amp;" dias"))))))))</f>
        <v>0 anos 6 meses 28 dias</v>
      </c>
      <c r="AE2355" s="35">
        <f t="shared" si="181"/>
        <v>364</v>
      </c>
      <c r="AF2355" s="35">
        <f t="shared" si="182"/>
        <v>366</v>
      </c>
      <c r="AG2355" s="17" t="str">
        <f t="shared" si="183"/>
        <v>0 anos 11 meses 31 dias</v>
      </c>
    </row>
    <row r="2356" spans="1:33" ht="11.25" customHeight="1" x14ac:dyDescent="0.2">
      <c r="A2356" s="8" t="s">
        <v>9</v>
      </c>
      <c r="B2356" s="8" t="s">
        <v>13</v>
      </c>
      <c r="C2356" s="22" t="s">
        <v>17</v>
      </c>
      <c r="D2356" s="37">
        <v>2023</v>
      </c>
      <c r="E2356" s="23" t="s">
        <v>27</v>
      </c>
      <c r="F2356" s="8" t="s">
        <v>28</v>
      </c>
      <c r="G2356" s="77" t="s">
        <v>6752</v>
      </c>
      <c r="H2356" s="78" t="s">
        <v>6753</v>
      </c>
      <c r="I2356" s="9" t="s">
        <v>6754</v>
      </c>
      <c r="J2356" s="14" t="s">
        <v>14943</v>
      </c>
      <c r="K2356" s="9" t="s">
        <v>29</v>
      </c>
      <c r="L2356" s="24" t="s">
        <v>30</v>
      </c>
      <c r="M2356" s="7" t="s">
        <v>9427</v>
      </c>
      <c r="N2356" s="15" t="s">
        <v>2098</v>
      </c>
      <c r="O2356" s="24"/>
      <c r="P2356" s="24" t="s">
        <v>2518</v>
      </c>
      <c r="Q2356" s="24" t="s">
        <v>4109</v>
      </c>
      <c r="R2356" s="17">
        <v>37525</v>
      </c>
      <c r="S2356" s="17">
        <v>45048</v>
      </c>
      <c r="T2356" s="31">
        <v>45401</v>
      </c>
      <c r="U2356" s="17"/>
      <c r="V2356" s="31"/>
      <c r="W2356" s="17"/>
      <c r="X2356" s="17"/>
      <c r="Y2356" s="17"/>
      <c r="Z2356" s="31"/>
      <c r="AA2356" s="18">
        <f t="shared" ca="1" si="180"/>
        <v>23</v>
      </c>
      <c r="AB2356" s="19" t="s">
        <v>7878</v>
      </c>
      <c r="AC2356" s="35" t="str">
        <f t="shared" si="184"/>
        <v>0 anos 11 meses 17 dias</v>
      </c>
      <c r="AD2356" s="35" t="str">
        <f ca="1">IF(AND(V2356="",T2356&lt;TODAY()),"Contrato Encerrado",IF(AND(V2356="",T2356&gt;TODAY()),DATEDIF(TODAY(),T2356,"Y")&amp;" anos"&amp;" "&amp;DATEDIF(TODAY(),T2356,"YM")&amp;" meses"&amp;" "&amp;DATEDIF(TODAY(),T2356,"MD")&amp;" dias",IF(AND(X2356="",V2356&lt;TODAY()),"Contrato Encerrado",IF(AND(X2356="",V2356&gt;TODAY()),DATEDIF(TODAY(),V2356,"Y")&amp;" anos"&amp;" "&amp;DATEDIF(TODAY(),V2356,"YM")&amp;" meses"&amp;" "&amp;DATEDIF(TODAY(),V2356,"MD")&amp;" dias",IF(AND(Z2356="",X2356&lt;TODAY()),"Contrato Encerrado",IF(AND(Z2356="",X2356&gt;TODAY()),DATEDIF(TODAY(),X2356,"Y")&amp;" anos"&amp;" "&amp;DATEDIF(TODAY(),X2356,"YM")&amp;" meses"&amp;" "&amp;DATEDIF(TODAY(),X2356,"MD")&amp;" dias",IF(AND(Z2356&lt;&gt;””,Z2356&lt;TODAY()),"Contrato Encerrado",IF(AND(Z2356&lt;&gt;"",Z2356&gt;TODAY()),DATEDIF(TODAY(),Z2356,"Y")&amp;" anos"&amp;" "&amp;DATEDIF(TODAY(),Z2356,"YM")&amp;" meses"&amp;" "&amp;DATEDIF(TODAY(),Z2356,"MD")&amp;" dias"))))))))</f>
        <v>Contrato Encerrado</v>
      </c>
      <c r="AE2356" s="35">
        <f t="shared" si="181"/>
        <v>353</v>
      </c>
      <c r="AF2356" s="35">
        <f t="shared" si="182"/>
        <v>377</v>
      </c>
      <c r="AG2356" s="17" t="str">
        <f t="shared" si="183"/>
        <v>1 anos 0 meses 11 dias</v>
      </c>
    </row>
    <row r="2357" spans="1:33" ht="11.25" customHeight="1" x14ac:dyDescent="0.2">
      <c r="A2357" s="8" t="s">
        <v>9</v>
      </c>
      <c r="B2357" s="8" t="s">
        <v>13</v>
      </c>
      <c r="C2357" s="22" t="s">
        <v>21</v>
      </c>
      <c r="D2357" s="35">
        <v>2025</v>
      </c>
      <c r="E2357" s="12" t="s">
        <v>27</v>
      </c>
      <c r="F2357" s="8" t="s">
        <v>28</v>
      </c>
      <c r="G2357" s="14" t="s">
        <v>17432</v>
      </c>
      <c r="H2357" s="8" t="s">
        <v>17433</v>
      </c>
      <c r="I2357" s="14" t="s">
        <v>16930</v>
      </c>
      <c r="J2357" s="14" t="s">
        <v>10</v>
      </c>
      <c r="K2357" s="14" t="s">
        <v>29</v>
      </c>
      <c r="L2357" s="15" t="s">
        <v>30</v>
      </c>
      <c r="M2357" s="7" t="s">
        <v>16153</v>
      </c>
      <c r="N2357" s="15" t="s">
        <v>16157</v>
      </c>
      <c r="O2357" s="15" t="s">
        <v>14617</v>
      </c>
      <c r="P2357" s="15" t="s">
        <v>2518</v>
      </c>
      <c r="Q2357" s="15" t="s">
        <v>2521</v>
      </c>
      <c r="R2357" s="20">
        <v>38169</v>
      </c>
      <c r="S2357" s="20" t="s">
        <v>17434</v>
      </c>
      <c r="T2357" s="20">
        <v>46234</v>
      </c>
      <c r="U2357" s="20"/>
      <c r="V2357" s="20"/>
      <c r="W2357" s="20"/>
      <c r="X2357" s="17"/>
      <c r="Y2357" s="17"/>
      <c r="Z2357" s="20"/>
      <c r="AA2357" s="21">
        <f t="shared" ca="1" si="180"/>
        <v>21</v>
      </c>
      <c r="AB2357" s="20" t="s">
        <v>7878</v>
      </c>
      <c r="AC2357" s="35" t="str">
        <f t="shared" si="184"/>
        <v>0 anos 11 meses 30 dias</v>
      </c>
      <c r="AD2357" s="35" t="str">
        <f ca="1">IF(AND(V2357="",T2357&lt;TODAY()),"Contrato Encerrado",IF(AND(V2357="",T2357&gt;TODAY()),DATEDIF(TODAY(),T2357,"Y")&amp;" anos"&amp;" "&amp;DATEDIF(TODAY(),T2357,"YM")&amp;" meses"&amp;" "&amp;DATEDIF(TODAY(),T2357,"MD")&amp;" dias",IF(AND(X2357="",V2357&lt;TODAY()),"Contrato Encerrado",IF(AND(X2357="",V2357&gt;TODAY()),DATEDIF(TODAY(),V2357,"Y")&amp;" anos"&amp;" "&amp;DATEDIF(TODAY(),V2357,"YM")&amp;" meses"&amp;" "&amp;DATEDIF(TODAY(),V2357,"MD")&amp;" dias",IF(AND(Z2357="",X2357&lt;TODAY()),"Contrato Encerrado",IF(AND(Z2357="",X2357&gt;TODAY()),DATEDIF(TODAY(),X2357,"Y")&amp;" anos"&amp;" "&amp;DATEDIF(TODAY(),X2357,"YM")&amp;" meses"&amp;" "&amp;DATEDIF(TODAY(),X2357,"MD")&amp;" dias",IF(AND(Z2357&lt;&gt;””,Z2357&lt;TODAY()),"Contrato Encerrado",IF(AND(Z2357&lt;&gt;"",Z2357&gt;TODAY()),DATEDIF(TODAY(),Z2357,"Y")&amp;" anos"&amp;" "&amp;DATEDIF(TODAY(),Z2357,"YM")&amp;" meses"&amp;" "&amp;DATEDIF(TODAY(),Z2357,"MD")&amp;" dias"))))))))</f>
        <v>0 anos 9 meses 24 dias</v>
      </c>
      <c r="AE2357" s="35">
        <f t="shared" si="181"/>
        <v>364</v>
      </c>
      <c r="AF2357" s="35">
        <f t="shared" si="182"/>
        <v>366</v>
      </c>
      <c r="AG2357" s="17" t="str">
        <f t="shared" si="183"/>
        <v>0 anos 11 meses 31 dias</v>
      </c>
    </row>
    <row r="2358" spans="1:33" ht="11.25" customHeight="1" x14ac:dyDescent="0.2">
      <c r="A2358" s="8" t="s">
        <v>9</v>
      </c>
      <c r="B2358" s="10" t="s">
        <v>13</v>
      </c>
      <c r="C2358" s="11" t="s">
        <v>22</v>
      </c>
      <c r="D2358" s="36">
        <v>2022</v>
      </c>
      <c r="E2358" s="12" t="s">
        <v>157</v>
      </c>
      <c r="F2358" s="8" t="s">
        <v>158</v>
      </c>
      <c r="G2358" s="77" t="s">
        <v>2981</v>
      </c>
      <c r="H2358" s="78" t="s">
        <v>2982</v>
      </c>
      <c r="I2358" s="14" t="s">
        <v>2983</v>
      </c>
      <c r="J2358" s="14" t="s">
        <v>14943</v>
      </c>
      <c r="K2358" s="14" t="s">
        <v>29</v>
      </c>
      <c r="L2358" s="15" t="s">
        <v>30</v>
      </c>
      <c r="M2358" s="7" t="s">
        <v>9427</v>
      </c>
      <c r="N2358" s="16" t="s">
        <v>4159</v>
      </c>
      <c r="O2358" s="16"/>
      <c r="P2358" s="16" t="s">
        <v>2518</v>
      </c>
      <c r="Q2358" s="16" t="s">
        <v>2521</v>
      </c>
      <c r="R2358" s="31">
        <v>36703</v>
      </c>
      <c r="S2358" s="31">
        <v>44783</v>
      </c>
      <c r="T2358" s="111">
        <v>45503</v>
      </c>
      <c r="U2358" s="31"/>
      <c r="V2358" s="31"/>
      <c r="W2358" s="31"/>
      <c r="X2358" s="17"/>
      <c r="Y2358" s="17"/>
      <c r="Z2358" s="31"/>
      <c r="AA2358" s="18">
        <f t="shared" ca="1" si="180"/>
        <v>25</v>
      </c>
      <c r="AB2358" s="19" t="s">
        <v>7878</v>
      </c>
      <c r="AC2358" s="35" t="str">
        <f t="shared" si="184"/>
        <v>1 anos 11 meses 20 dias</v>
      </c>
      <c r="AD2358" s="35" t="str">
        <f ca="1">IF(AND(V2358="",T2358&lt;TODAY()),"Contrato Encerrado",IF(AND(V2358="",T2358&gt;TODAY()),DATEDIF(TODAY(),T2358,"Y")&amp;" anos"&amp;" "&amp;DATEDIF(TODAY(),T2358,"YM")&amp;" meses"&amp;" "&amp;DATEDIF(TODAY(),T2358,"MD")&amp;" dias",IF(AND(X2358="",V2358&lt;TODAY()),"Contrato Encerrado",IF(AND(X2358="",V2358&gt;TODAY()),DATEDIF(TODAY(),V2358,"Y")&amp;" anos"&amp;" "&amp;DATEDIF(TODAY(),V2358,"YM")&amp;" meses"&amp;" "&amp;DATEDIF(TODAY(),V2358,"MD")&amp;" dias",IF(AND(Z2358="",X2358&lt;TODAY()),"Contrato Encerrado",IF(AND(Z2358="",X2358&gt;TODAY()),DATEDIF(TODAY(),X2358,"Y")&amp;" anos"&amp;" "&amp;DATEDIF(TODAY(),X2358,"YM")&amp;" meses"&amp;" "&amp;DATEDIF(TODAY(),X2358,"MD")&amp;" dias",IF(AND(Z2358&lt;&gt;””,Z2358&lt;TODAY()),"Contrato Encerrado",IF(AND(Z2358&lt;&gt;"",Z2358&gt;TODAY()),DATEDIF(TODAY(),Z2358,"Y")&amp;" anos"&amp;" "&amp;DATEDIF(TODAY(),Z2358,"YM")&amp;" meses"&amp;" "&amp;DATEDIF(TODAY(),Z2358,"MD")&amp;" dias"))))))))</f>
        <v>Contrato Encerrado</v>
      </c>
      <c r="AE2358" s="35">
        <f t="shared" si="181"/>
        <v>720</v>
      </c>
      <c r="AF2358" s="35">
        <f t="shared" si="182"/>
        <v>10</v>
      </c>
      <c r="AG2358" s="17" t="str">
        <f t="shared" si="183"/>
        <v>0 anos 0 meses 10 dias</v>
      </c>
    </row>
    <row r="2359" spans="1:33" ht="11.25" customHeight="1" x14ac:dyDescent="0.2">
      <c r="A2359" s="8" t="s">
        <v>9</v>
      </c>
      <c r="B2359" s="8" t="s">
        <v>13</v>
      </c>
      <c r="C2359" s="22" t="s">
        <v>21</v>
      </c>
      <c r="D2359" s="35">
        <v>2025</v>
      </c>
      <c r="E2359" s="12" t="s">
        <v>157</v>
      </c>
      <c r="F2359" s="8" t="s">
        <v>158</v>
      </c>
      <c r="G2359" s="14" t="s">
        <v>17435</v>
      </c>
      <c r="H2359" s="8" t="s">
        <v>17436</v>
      </c>
      <c r="I2359" s="14" t="s">
        <v>16931</v>
      </c>
      <c r="J2359" s="14" t="s">
        <v>10</v>
      </c>
      <c r="K2359" s="14" t="s">
        <v>29</v>
      </c>
      <c r="L2359" s="15" t="s">
        <v>81</v>
      </c>
      <c r="M2359" s="7" t="s">
        <v>16173</v>
      </c>
      <c r="N2359" s="15" t="s">
        <v>4113</v>
      </c>
      <c r="O2359" s="15" t="s">
        <v>8694</v>
      </c>
      <c r="P2359" s="15" t="s">
        <v>2518</v>
      </c>
      <c r="Q2359" s="15" t="s">
        <v>4109</v>
      </c>
      <c r="R2359" s="20">
        <v>39507</v>
      </c>
      <c r="S2359" s="20">
        <v>45803</v>
      </c>
      <c r="T2359" s="20">
        <v>46021</v>
      </c>
      <c r="U2359" s="20"/>
      <c r="V2359" s="20"/>
      <c r="W2359" s="20"/>
      <c r="X2359" s="17"/>
      <c r="Y2359" s="17"/>
      <c r="Z2359" s="20"/>
      <c r="AA2359" s="21">
        <f t="shared" ca="1" si="180"/>
        <v>17</v>
      </c>
      <c r="AB2359" s="20" t="s">
        <v>7877</v>
      </c>
      <c r="AC2359" s="35" t="str">
        <f t="shared" si="184"/>
        <v>0 anos 7 meses 4 dias</v>
      </c>
      <c r="AD2359" s="35" t="str">
        <f ca="1">IF(AND(V2359="",T2359&lt;TODAY()),"Contrato Encerrado",IF(AND(V2359="",T2359&gt;TODAY()),DATEDIF(TODAY(),T2359,"Y")&amp;" anos"&amp;" "&amp;DATEDIF(TODAY(),T2359,"YM")&amp;" meses"&amp;" "&amp;DATEDIF(TODAY(),T2359,"MD")&amp;" dias",IF(AND(X2359="",V2359&lt;TODAY()),"Contrato Encerrado",IF(AND(X2359="",V2359&gt;TODAY()),DATEDIF(TODAY(),V2359,"Y")&amp;" anos"&amp;" "&amp;DATEDIF(TODAY(),V2359,"YM")&amp;" meses"&amp;" "&amp;DATEDIF(TODAY(),V2359,"MD")&amp;" dias",IF(AND(Z2359="",X2359&lt;TODAY()),"Contrato Encerrado",IF(AND(Z2359="",X2359&gt;TODAY()),DATEDIF(TODAY(),X2359,"Y")&amp;" anos"&amp;" "&amp;DATEDIF(TODAY(),X2359,"YM")&amp;" meses"&amp;" "&amp;DATEDIF(TODAY(),X2359,"MD")&amp;" dias",IF(AND(Z2359&lt;&gt;””,Z2359&lt;TODAY()),"Contrato Encerrado",IF(AND(Z2359&lt;&gt;"",Z2359&gt;TODAY()),DATEDIF(TODAY(),Z2359,"Y")&amp;" anos"&amp;" "&amp;DATEDIF(TODAY(),Z2359,"YM")&amp;" meses"&amp;" "&amp;DATEDIF(TODAY(),Z2359,"MD")&amp;" dias"))))))))</f>
        <v>0 anos 2 meses 23 dias</v>
      </c>
      <c r="AE2359" s="35">
        <f t="shared" si="181"/>
        <v>218</v>
      </c>
      <c r="AF2359" s="35">
        <f t="shared" si="182"/>
        <v>512</v>
      </c>
      <c r="AG2359" s="17" t="str">
        <f t="shared" si="183"/>
        <v>1 anos 4 meses 26 dias</v>
      </c>
    </row>
    <row r="2360" spans="1:33" ht="11.25" customHeight="1" x14ac:dyDescent="0.2">
      <c r="A2360" s="8" t="s">
        <v>9</v>
      </c>
      <c r="B2360" s="8" t="s">
        <v>13</v>
      </c>
      <c r="C2360" s="22" t="s">
        <v>24</v>
      </c>
      <c r="D2360" s="37">
        <v>2023</v>
      </c>
      <c r="E2360" s="12" t="s">
        <v>27</v>
      </c>
      <c r="F2360" s="8" t="s">
        <v>28</v>
      </c>
      <c r="G2360" s="77" t="s">
        <v>10346</v>
      </c>
      <c r="H2360" s="78" t="s">
        <v>10347</v>
      </c>
      <c r="I2360" s="14" t="s">
        <v>10348</v>
      </c>
      <c r="J2360" s="14" t="s">
        <v>10</v>
      </c>
      <c r="K2360" s="14" t="s">
        <v>29</v>
      </c>
      <c r="L2360" s="15" t="s">
        <v>30</v>
      </c>
      <c r="M2360" s="7" t="s">
        <v>9427</v>
      </c>
      <c r="N2360" s="15" t="s">
        <v>2098</v>
      </c>
      <c r="O2360" s="15" t="s">
        <v>10326</v>
      </c>
      <c r="P2360" s="15" t="s">
        <v>2518</v>
      </c>
      <c r="Q2360" s="15" t="s">
        <v>4109</v>
      </c>
      <c r="R2360" s="20">
        <v>37784</v>
      </c>
      <c r="S2360" s="30">
        <v>45236</v>
      </c>
      <c r="T2360" s="20" t="s">
        <v>14948</v>
      </c>
      <c r="U2360" s="20"/>
      <c r="V2360" s="20"/>
      <c r="W2360" s="20"/>
      <c r="X2360" s="17"/>
      <c r="Y2360" s="17"/>
      <c r="Z2360" s="20"/>
      <c r="AA2360" s="18">
        <f t="shared" ca="1" si="180"/>
        <v>22</v>
      </c>
      <c r="AB2360" s="15" t="s">
        <v>7878</v>
      </c>
      <c r="AC2360" s="35" t="str">
        <f t="shared" si="184"/>
        <v>1 anos 11 meses 30 dias</v>
      </c>
      <c r="AD2360" s="35" t="str">
        <f ca="1">IF(AND(V2360="",T2360&lt;TODAY()),"Contrato Encerrado",IF(AND(V2360="",T2360&gt;TODAY()),DATEDIF(TODAY(),T2360,"Y")&amp;" anos"&amp;" "&amp;DATEDIF(TODAY(),T2360,"YM")&amp;" meses"&amp;" "&amp;DATEDIF(TODAY(),T2360,"MD")&amp;" dias",IF(AND(X2360="",V2360&lt;TODAY()),"Contrato Encerrado",IF(AND(X2360="",V2360&gt;TODAY()),DATEDIF(TODAY(),V2360,"Y")&amp;" anos"&amp;" "&amp;DATEDIF(TODAY(),V2360,"YM")&amp;" meses"&amp;" "&amp;DATEDIF(TODAY(),V2360,"MD")&amp;" dias",IF(AND(Z2360="",X2360&lt;TODAY()),"Contrato Encerrado",IF(AND(Z2360="",X2360&gt;TODAY()),DATEDIF(TODAY(),X2360,"Y")&amp;" anos"&amp;" "&amp;DATEDIF(TODAY(),X2360,"YM")&amp;" meses"&amp;" "&amp;DATEDIF(TODAY(),X2360,"MD")&amp;" dias",IF(AND(Z2360&lt;&gt;””,Z2360&lt;TODAY()),"Contrato Encerrado",IF(AND(Z2360&lt;&gt;"",Z2360&gt;TODAY()),DATEDIF(TODAY(),Z2360,"Y")&amp;" anos"&amp;" "&amp;DATEDIF(TODAY(),Z2360,"YM")&amp;" meses"&amp;" "&amp;DATEDIF(TODAY(),Z2360,"MD")&amp;" dias"))))))))</f>
        <v>0 anos 0 meses 29 dias</v>
      </c>
      <c r="AE2360" s="35">
        <f t="shared" si="181"/>
        <v>730</v>
      </c>
      <c r="AF2360" s="35">
        <f t="shared" si="182"/>
        <v>0</v>
      </c>
      <c r="AG2360" s="17" t="str">
        <f t="shared" si="183"/>
        <v>ESTÁGIO COMPLETOU 2 ANOS</v>
      </c>
    </row>
    <row r="2361" spans="1:33" ht="11.25" customHeight="1" x14ac:dyDescent="0.2">
      <c r="A2361" s="8" t="s">
        <v>9</v>
      </c>
      <c r="B2361" s="10" t="s">
        <v>13</v>
      </c>
      <c r="C2361" s="11" t="s">
        <v>25</v>
      </c>
      <c r="D2361" s="36">
        <v>2022</v>
      </c>
      <c r="E2361" s="12" t="s">
        <v>307</v>
      </c>
      <c r="F2361" s="8" t="s">
        <v>308</v>
      </c>
      <c r="G2361" s="77" t="s">
        <v>4789</v>
      </c>
      <c r="H2361" s="78" t="s">
        <v>4790</v>
      </c>
      <c r="I2361" s="14" t="s">
        <v>4791</v>
      </c>
      <c r="J2361" s="14" t="s">
        <v>14943</v>
      </c>
      <c r="K2361" s="14" t="s">
        <v>29</v>
      </c>
      <c r="L2361" s="15" t="s">
        <v>30</v>
      </c>
      <c r="M2361" s="7" t="s">
        <v>9427</v>
      </c>
      <c r="N2361" s="16" t="s">
        <v>4578</v>
      </c>
      <c r="O2361" s="16"/>
      <c r="P2361" s="16" t="s">
        <v>2518</v>
      </c>
      <c r="Q2361" s="16" t="s">
        <v>2523</v>
      </c>
      <c r="R2361" s="31">
        <v>37254</v>
      </c>
      <c r="S2361" s="31">
        <v>44894</v>
      </c>
      <c r="T2361" s="20">
        <v>45624</v>
      </c>
      <c r="U2361" s="20"/>
      <c r="V2361" s="20"/>
      <c r="W2361" s="31"/>
      <c r="X2361" s="17"/>
      <c r="Y2361" s="17"/>
      <c r="Z2361" s="20"/>
      <c r="AA2361" s="18">
        <f t="shared" ca="1" si="180"/>
        <v>23</v>
      </c>
      <c r="AB2361" s="19" t="s">
        <v>7878</v>
      </c>
      <c r="AC2361" s="35" t="str">
        <f t="shared" si="184"/>
        <v>1 anos 11 meses 30 dias</v>
      </c>
      <c r="AD2361" s="35" t="str">
        <f ca="1">IF(AND(V2361="",T2361&lt;TODAY()),"Contrato Encerrado",IF(AND(V2361="",T2361&gt;TODAY()),DATEDIF(TODAY(),T2361,"Y")&amp;" anos"&amp;" "&amp;DATEDIF(TODAY(),T2361,"YM")&amp;" meses"&amp;" "&amp;DATEDIF(TODAY(),T2361,"MD")&amp;" dias",IF(AND(X2361="",V2361&lt;TODAY()),"Contrato Encerrado",IF(AND(X2361="",V2361&gt;TODAY()),DATEDIF(TODAY(),V2361,"Y")&amp;" anos"&amp;" "&amp;DATEDIF(TODAY(),V2361,"YM")&amp;" meses"&amp;" "&amp;DATEDIF(TODAY(),V2361,"MD")&amp;" dias",IF(AND(Z2361="",X2361&lt;TODAY()),"Contrato Encerrado",IF(AND(Z2361="",X2361&gt;TODAY()),DATEDIF(TODAY(),X2361,"Y")&amp;" anos"&amp;" "&amp;DATEDIF(TODAY(),X2361,"YM")&amp;" meses"&amp;" "&amp;DATEDIF(TODAY(),X2361,"MD")&amp;" dias",IF(AND(Z2361&lt;&gt;””,Z2361&lt;TODAY()),"Contrato Encerrado",IF(AND(Z2361&lt;&gt;"",Z2361&gt;TODAY()),DATEDIF(TODAY(),Z2361,"Y")&amp;" anos"&amp;" "&amp;DATEDIF(TODAY(),Z2361,"YM")&amp;" meses"&amp;" "&amp;DATEDIF(TODAY(),Z2361,"MD")&amp;" dias"))))))))</f>
        <v>Contrato Encerrado</v>
      </c>
      <c r="AE2361" s="35">
        <f t="shared" si="181"/>
        <v>730</v>
      </c>
      <c r="AF2361" s="35">
        <f t="shared" si="182"/>
        <v>0</v>
      </c>
      <c r="AG2361" s="17" t="str">
        <f t="shared" si="183"/>
        <v>ESTÁGIO COMPLETOU 2 ANOS</v>
      </c>
    </row>
    <row r="2362" spans="1:33" ht="11.25" customHeight="1" x14ac:dyDescent="0.2">
      <c r="A2362" s="8" t="s">
        <v>9</v>
      </c>
      <c r="B2362" s="8" t="s">
        <v>13</v>
      </c>
      <c r="C2362" s="22" t="s">
        <v>17</v>
      </c>
      <c r="D2362" s="37">
        <v>2024</v>
      </c>
      <c r="E2362" s="12" t="s">
        <v>3176</v>
      </c>
      <c r="F2362" s="8" t="s">
        <v>3177</v>
      </c>
      <c r="G2362" s="77" t="s">
        <v>13310</v>
      </c>
      <c r="H2362" s="78" t="s">
        <v>13311</v>
      </c>
      <c r="I2362" s="14" t="s">
        <v>13312</v>
      </c>
      <c r="J2362" s="67" t="s">
        <v>10</v>
      </c>
      <c r="K2362" s="14" t="s">
        <v>29</v>
      </c>
      <c r="L2362" s="15" t="s">
        <v>30</v>
      </c>
      <c r="M2362" s="7" t="s">
        <v>9427</v>
      </c>
      <c r="N2362" s="15" t="s">
        <v>2119</v>
      </c>
      <c r="O2362" s="15" t="s">
        <v>7897</v>
      </c>
      <c r="P2362" s="15" t="s">
        <v>2518</v>
      </c>
      <c r="Q2362" s="15" t="s">
        <v>2523</v>
      </c>
      <c r="R2362" s="30">
        <v>37783</v>
      </c>
      <c r="S2362" s="30">
        <v>45400</v>
      </c>
      <c r="T2362" s="70">
        <v>46129</v>
      </c>
      <c r="U2362" s="70"/>
      <c r="V2362" s="20"/>
      <c r="W2362" s="30"/>
      <c r="X2362" s="17"/>
      <c r="Y2362" s="17"/>
      <c r="Z2362" s="20"/>
      <c r="AA2362" s="18">
        <f t="shared" ca="1" si="180"/>
        <v>22</v>
      </c>
      <c r="AB2362" s="15" t="s">
        <v>7878</v>
      </c>
      <c r="AC2362" s="35" t="str">
        <f t="shared" si="184"/>
        <v>1 anos 11 meses 30 dias</v>
      </c>
      <c r="AD2362" s="35" t="str">
        <f ca="1">IF(AND(V2362="",T2362&lt;TODAY()),"Contrato Encerrado",IF(AND(V2362="",T2362&gt;TODAY()),DATEDIF(TODAY(),T2362,"Y")&amp;" anos"&amp;" "&amp;DATEDIF(TODAY(),T2362,"YM")&amp;" meses"&amp;" "&amp;DATEDIF(TODAY(),T2362,"MD")&amp;" dias",IF(AND(X2362="",V2362&lt;TODAY()),"Contrato Encerrado",IF(AND(X2362="",V2362&gt;TODAY()),DATEDIF(TODAY(),V2362,"Y")&amp;" anos"&amp;" "&amp;DATEDIF(TODAY(),V2362,"YM")&amp;" meses"&amp;" "&amp;DATEDIF(TODAY(),V2362,"MD")&amp;" dias",IF(AND(Z2362="",X2362&lt;TODAY()),"Contrato Encerrado",IF(AND(Z2362="",X2362&gt;TODAY()),DATEDIF(TODAY(),X2362,"Y")&amp;" anos"&amp;" "&amp;DATEDIF(TODAY(),X2362,"YM")&amp;" meses"&amp;" "&amp;DATEDIF(TODAY(),X2362,"MD")&amp;" dias",IF(AND(Z2362&lt;&gt;””,Z2362&lt;TODAY()),"Contrato Encerrado",IF(AND(Z2362&lt;&gt;"",Z2362&gt;TODAY()),DATEDIF(TODAY(),Z2362,"Y")&amp;" anos"&amp;" "&amp;DATEDIF(TODAY(),Z2362,"YM")&amp;" meses"&amp;" "&amp;DATEDIF(TODAY(),Z2362,"MD")&amp;" dias"))))))))</f>
        <v>0 anos 6 meses 10 dias</v>
      </c>
      <c r="AE2362" s="35">
        <f t="shared" si="181"/>
        <v>729</v>
      </c>
      <c r="AF2362" s="35">
        <f t="shared" si="182"/>
        <v>1</v>
      </c>
      <c r="AG2362" s="17" t="str">
        <f t="shared" si="183"/>
        <v>0 anos 0 meses 1 dias</v>
      </c>
    </row>
    <row r="2363" spans="1:33" ht="11.25" customHeight="1" x14ac:dyDescent="0.2">
      <c r="A2363" s="8" t="s">
        <v>9</v>
      </c>
      <c r="B2363" s="8" t="s">
        <v>13</v>
      </c>
      <c r="C2363" s="22" t="s">
        <v>24</v>
      </c>
      <c r="D2363" s="37">
        <v>2023</v>
      </c>
      <c r="E2363" s="12" t="s">
        <v>1755</v>
      </c>
      <c r="F2363" s="8" t="s">
        <v>14755</v>
      </c>
      <c r="G2363" s="77" t="s">
        <v>10349</v>
      </c>
      <c r="H2363" s="78" t="s">
        <v>10350</v>
      </c>
      <c r="I2363" s="14" t="s">
        <v>10351</v>
      </c>
      <c r="J2363" s="14" t="s">
        <v>10</v>
      </c>
      <c r="K2363" s="14" t="s">
        <v>29</v>
      </c>
      <c r="L2363" s="15" t="s">
        <v>30</v>
      </c>
      <c r="M2363" s="7" t="s">
        <v>9427</v>
      </c>
      <c r="N2363" s="15" t="s">
        <v>2103</v>
      </c>
      <c r="O2363" s="15" t="s">
        <v>10152</v>
      </c>
      <c r="P2363" s="15" t="s">
        <v>2518</v>
      </c>
      <c r="Q2363" s="15" t="s">
        <v>2523</v>
      </c>
      <c r="R2363" s="30">
        <v>36375</v>
      </c>
      <c r="S2363" s="30">
        <v>45246</v>
      </c>
      <c r="T2363" s="30">
        <v>45977</v>
      </c>
      <c r="U2363" s="20"/>
      <c r="V2363" s="20"/>
      <c r="W2363" s="30"/>
      <c r="X2363" s="17"/>
      <c r="Y2363" s="17"/>
      <c r="Z2363" s="20"/>
      <c r="AA2363" s="18">
        <f t="shared" ca="1" si="180"/>
        <v>26</v>
      </c>
      <c r="AB2363" s="15" t="s">
        <v>7877</v>
      </c>
      <c r="AC2363" s="35" t="str">
        <f t="shared" si="184"/>
        <v>2 anos 0 meses 0 dias</v>
      </c>
      <c r="AD2363" s="35" t="str">
        <f ca="1">IF(AND(V2363="",T2363&lt;TODAY()),"Contrato Encerrado",IF(AND(V2363="",T2363&gt;TODAY()),DATEDIF(TODAY(),T2363,"Y")&amp;" anos"&amp;" "&amp;DATEDIF(TODAY(),T2363,"YM")&amp;" meses"&amp;" "&amp;DATEDIF(TODAY(),T2363,"MD")&amp;" dias",IF(AND(X2363="",V2363&lt;TODAY()),"Contrato Encerrado",IF(AND(X2363="",V2363&gt;TODAY()),DATEDIF(TODAY(),V2363,"Y")&amp;" anos"&amp;" "&amp;DATEDIF(TODAY(),V2363,"YM")&amp;" meses"&amp;" "&amp;DATEDIF(TODAY(),V2363,"MD")&amp;" dias",IF(AND(Z2363="",X2363&lt;TODAY()),"Contrato Encerrado",IF(AND(Z2363="",X2363&gt;TODAY()),DATEDIF(TODAY(),X2363,"Y")&amp;" anos"&amp;" "&amp;DATEDIF(TODAY(),X2363,"YM")&amp;" meses"&amp;" "&amp;DATEDIF(TODAY(),X2363,"MD")&amp;" dias",IF(AND(Z2363&lt;&gt;””,Z2363&lt;TODAY()),"Contrato Encerrado",IF(AND(Z2363&lt;&gt;"",Z2363&gt;TODAY()),DATEDIF(TODAY(),Z2363,"Y")&amp;" anos"&amp;" "&amp;DATEDIF(TODAY(),Z2363,"YM")&amp;" meses"&amp;" "&amp;DATEDIF(TODAY(),Z2363,"MD")&amp;" dias"))))))))</f>
        <v>0 anos 1 meses 9 dias</v>
      </c>
      <c r="AE2363" s="35">
        <f t="shared" si="181"/>
        <v>731</v>
      </c>
      <c r="AF2363" s="35">
        <f t="shared" si="182"/>
        <v>-1</v>
      </c>
      <c r="AG2363" s="17" t="str">
        <f t="shared" si="183"/>
        <v>ESTÁGIO COMPLETOU 2 ANOS</v>
      </c>
    </row>
    <row r="2364" spans="1:33" ht="11.25" customHeight="1" x14ac:dyDescent="0.2">
      <c r="A2364" s="10" t="s">
        <v>9</v>
      </c>
      <c r="B2364" s="10" t="s">
        <v>13</v>
      </c>
      <c r="C2364" s="11" t="s">
        <v>17</v>
      </c>
      <c r="D2364" s="36">
        <v>2021</v>
      </c>
      <c r="E2364" s="13" t="s">
        <v>307</v>
      </c>
      <c r="F2364" s="10" t="s">
        <v>308</v>
      </c>
      <c r="G2364" s="83" t="s">
        <v>3588</v>
      </c>
      <c r="H2364" s="84" t="s">
        <v>3589</v>
      </c>
      <c r="I2364" s="13" t="s">
        <v>3590</v>
      </c>
      <c r="J2364" s="14" t="s">
        <v>1302</v>
      </c>
      <c r="K2364" s="13" t="s">
        <v>29</v>
      </c>
      <c r="L2364" s="25" t="s">
        <v>30</v>
      </c>
      <c r="M2364" s="7" t="s">
        <v>9427</v>
      </c>
      <c r="N2364" s="16" t="s">
        <v>2105</v>
      </c>
      <c r="O2364" s="27"/>
      <c r="P2364" s="26" t="s">
        <v>2517</v>
      </c>
      <c r="Q2364" s="26" t="s">
        <v>2522</v>
      </c>
      <c r="R2364" s="31">
        <v>35374</v>
      </c>
      <c r="S2364" s="31">
        <v>44326</v>
      </c>
      <c r="T2364" s="31">
        <v>44350</v>
      </c>
      <c r="U2364" s="31"/>
      <c r="V2364" s="31"/>
      <c r="W2364" s="31"/>
      <c r="X2364" s="17"/>
      <c r="Y2364" s="17"/>
      <c r="Z2364" s="31"/>
      <c r="AA2364" s="18">
        <f t="shared" ca="1" si="180"/>
        <v>28</v>
      </c>
      <c r="AB2364" s="19" t="s">
        <v>7877</v>
      </c>
      <c r="AC2364" s="35" t="str">
        <f t="shared" si="184"/>
        <v>0 anos 0 meses 24 dias</v>
      </c>
      <c r="AD2364" s="35" t="str">
        <f ca="1">IF(AND(V2364="",T2364&lt;TODAY()),"Contrato Encerrado",IF(AND(V2364="",T2364&gt;TODAY()),DATEDIF(TODAY(),T2364,"Y")&amp;" anos"&amp;" "&amp;DATEDIF(TODAY(),T2364,"YM")&amp;" meses"&amp;" "&amp;DATEDIF(TODAY(),T2364,"MD")&amp;" dias",IF(AND(X2364="",V2364&lt;TODAY()),"Contrato Encerrado",IF(AND(X2364="",V2364&gt;TODAY()),DATEDIF(TODAY(),V2364,"Y")&amp;" anos"&amp;" "&amp;DATEDIF(TODAY(),V2364,"YM")&amp;" meses"&amp;" "&amp;DATEDIF(TODAY(),V2364,"MD")&amp;" dias",IF(AND(Z2364="",X2364&lt;TODAY()),"Contrato Encerrado",IF(AND(Z2364="",X2364&gt;TODAY()),DATEDIF(TODAY(),X2364,"Y")&amp;" anos"&amp;" "&amp;DATEDIF(TODAY(),X2364,"YM")&amp;" meses"&amp;" "&amp;DATEDIF(TODAY(),X2364,"MD")&amp;" dias",IF(AND(Z2364&lt;&gt;””,Z2364&lt;TODAY()),"Contrato Encerrado",IF(AND(Z2364&lt;&gt;"",Z2364&gt;TODAY()),DATEDIF(TODAY(),Z2364,"Y")&amp;" anos"&amp;" "&amp;DATEDIF(TODAY(),Z2364,"YM")&amp;" meses"&amp;" "&amp;DATEDIF(TODAY(),Z2364,"MD")&amp;" dias"))))))))</f>
        <v>Contrato Encerrado</v>
      </c>
      <c r="AE2364" s="35">
        <f t="shared" si="181"/>
        <v>24</v>
      </c>
      <c r="AF2364" s="35">
        <f t="shared" si="182"/>
        <v>706</v>
      </c>
      <c r="AG2364" s="17" t="str">
        <f t="shared" si="183"/>
        <v>1 anos 11 meses 6 dias</v>
      </c>
    </row>
    <row r="2365" spans="1:33" ht="11.25" customHeight="1" x14ac:dyDescent="0.2">
      <c r="A2365" s="141" t="s">
        <v>9</v>
      </c>
      <c r="B2365" s="142" t="s">
        <v>13</v>
      </c>
      <c r="C2365" s="143" t="s">
        <v>24</v>
      </c>
      <c r="D2365" s="144">
        <v>2022</v>
      </c>
      <c r="E2365" s="145" t="s">
        <v>79</v>
      </c>
      <c r="F2365" s="141" t="s">
        <v>80</v>
      </c>
      <c r="G2365" s="146" t="s">
        <v>4792</v>
      </c>
      <c r="H2365" s="147" t="s">
        <v>4793</v>
      </c>
      <c r="I2365" s="148" t="s">
        <v>4794</v>
      </c>
      <c r="J2365" s="14" t="s">
        <v>14943</v>
      </c>
      <c r="K2365" s="148" t="s">
        <v>29</v>
      </c>
      <c r="L2365" s="149" t="s">
        <v>30</v>
      </c>
      <c r="M2365" s="7" t="s">
        <v>9427</v>
      </c>
      <c r="N2365" s="150" t="s">
        <v>2100</v>
      </c>
      <c r="O2365" s="150"/>
      <c r="P2365" s="150" t="s">
        <v>2518</v>
      </c>
      <c r="Q2365" s="150" t="s">
        <v>2523</v>
      </c>
      <c r="R2365" s="151">
        <v>34217</v>
      </c>
      <c r="S2365" s="151">
        <v>44875</v>
      </c>
      <c r="T2365" s="151">
        <v>45606</v>
      </c>
      <c r="U2365" s="156"/>
      <c r="V2365" s="156"/>
      <c r="W2365" s="151"/>
      <c r="X2365" s="17"/>
      <c r="Y2365" s="17"/>
      <c r="Z2365" s="151"/>
      <c r="AA2365" s="152">
        <f t="shared" ca="1" si="180"/>
        <v>32</v>
      </c>
      <c r="AB2365" s="153" t="s">
        <v>7878</v>
      </c>
      <c r="AC2365" s="35" t="str">
        <f t="shared" si="184"/>
        <v>2 anos 0 meses 0 dias</v>
      </c>
      <c r="AD2365" s="132" t="str">
        <f ca="1">IF(AND(V2365="",T2365&lt;TODAY()),"Contrato Encerrado",IF(AND(V2365="",T2365&gt;TODAY()),DATEDIF(TODAY(),T2365,"Y")&amp;" anos"&amp;" "&amp;DATEDIF(TODAY(),T2365,"YM")&amp;" meses"&amp;" "&amp;DATEDIF(TODAY(),T2365,"MD")&amp;" dias",IF(AND(X2365="",V2365&lt;TODAY()),"Contrato Encerrado",IF(AND(X2365="",V2365&gt;TODAY()),DATEDIF(TODAY(),V2365,"Y")&amp;" anos"&amp;" "&amp;DATEDIF(TODAY(),V2365,"YM")&amp;" meses"&amp;" "&amp;DATEDIF(TODAY(),V2365,"MD")&amp;" dias",IF(AND(Z2365="",X2365&lt;TODAY()),"Contrato Encerrado",IF(AND(Z2365="",X2365&gt;TODAY()),DATEDIF(TODAY(),X2365,"Y")&amp;" anos"&amp;" "&amp;DATEDIF(TODAY(),X2365,"YM")&amp;" meses"&amp;" "&amp;DATEDIF(TODAY(),X2365,"MD")&amp;" dias",IF(AND(Z2365&lt;&gt;””,Z2365&lt;TODAY()),"Contrato Encerrado",IF(AND(Z2365&lt;&gt;"",Z2365&gt;TODAY()),DATEDIF(TODAY(),Z2365,"Y")&amp;" anos"&amp;" "&amp;DATEDIF(TODAY(),Z2365,"YM")&amp;" meses"&amp;" "&amp;DATEDIF(TODAY(),Z2365,"MD")&amp;" dias"))))))))</f>
        <v>Contrato Encerrado</v>
      </c>
      <c r="AE2365" s="132">
        <f t="shared" si="181"/>
        <v>731</v>
      </c>
      <c r="AF2365" s="132">
        <f t="shared" si="182"/>
        <v>-1</v>
      </c>
      <c r="AG2365" s="133" t="str">
        <f t="shared" si="183"/>
        <v>ESTÁGIO COMPLETOU 2 ANOS</v>
      </c>
    </row>
    <row r="2366" spans="1:33" ht="11.25" customHeight="1" x14ac:dyDescent="0.2">
      <c r="A2366" s="8" t="s">
        <v>9</v>
      </c>
      <c r="B2366" s="8" t="s">
        <v>13</v>
      </c>
      <c r="C2366" s="22" t="s">
        <v>14</v>
      </c>
      <c r="D2366" s="37">
        <v>2023</v>
      </c>
      <c r="E2366" s="23" t="s">
        <v>157</v>
      </c>
      <c r="F2366" s="8" t="s">
        <v>158</v>
      </c>
      <c r="G2366" s="77" t="s">
        <v>6755</v>
      </c>
      <c r="H2366" s="78" t="s">
        <v>6756</v>
      </c>
      <c r="I2366" s="9" t="s">
        <v>6757</v>
      </c>
      <c r="J2366" s="14" t="s">
        <v>14943</v>
      </c>
      <c r="K2366" s="9" t="s">
        <v>29</v>
      </c>
      <c r="L2366" s="24" t="s">
        <v>30</v>
      </c>
      <c r="M2366" s="7" t="s">
        <v>9427</v>
      </c>
      <c r="N2366" s="24" t="s">
        <v>6135</v>
      </c>
      <c r="O2366" s="24"/>
      <c r="P2366" s="24" t="s">
        <v>2518</v>
      </c>
      <c r="Q2366" s="24" t="s">
        <v>2521</v>
      </c>
      <c r="R2366" s="17">
        <v>28602</v>
      </c>
      <c r="S2366" s="17">
        <v>44960</v>
      </c>
      <c r="T2366" s="31">
        <v>45308</v>
      </c>
      <c r="U2366" s="17"/>
      <c r="V2366" s="31"/>
      <c r="W2366" s="17"/>
      <c r="X2366" s="17"/>
      <c r="Y2366" s="17"/>
      <c r="Z2366" s="31"/>
      <c r="AA2366" s="18">
        <f t="shared" ca="1" si="180"/>
        <v>47</v>
      </c>
      <c r="AB2366" s="19" t="s">
        <v>7878</v>
      </c>
      <c r="AC2366" s="35" t="str">
        <f t="shared" si="184"/>
        <v>0 anos 11 meses 14 dias</v>
      </c>
      <c r="AD2366" s="35" t="str">
        <f ca="1">IF(AND(V2366="",T2366&lt;TODAY()),"Contrato Encerrado",IF(AND(V2366="",T2366&gt;TODAY()),DATEDIF(TODAY(),T2366,"Y")&amp;" anos"&amp;" "&amp;DATEDIF(TODAY(),T2366,"YM")&amp;" meses"&amp;" "&amp;DATEDIF(TODAY(),T2366,"MD")&amp;" dias",IF(AND(X2366="",V2366&lt;TODAY()),"Contrato Encerrado",IF(AND(X2366="",V2366&gt;TODAY()),DATEDIF(TODAY(),V2366,"Y")&amp;" anos"&amp;" "&amp;DATEDIF(TODAY(),V2366,"YM")&amp;" meses"&amp;" "&amp;DATEDIF(TODAY(),V2366,"MD")&amp;" dias",IF(AND(Z2366="",X2366&lt;TODAY()),"Contrato Encerrado",IF(AND(Z2366="",X2366&gt;TODAY()),DATEDIF(TODAY(),X2366,"Y")&amp;" anos"&amp;" "&amp;DATEDIF(TODAY(),X2366,"YM")&amp;" meses"&amp;" "&amp;DATEDIF(TODAY(),X2366,"MD")&amp;" dias",IF(AND(Z2366&lt;&gt;””,Z2366&lt;TODAY()),"Contrato Encerrado",IF(AND(Z2366&lt;&gt;"",Z2366&gt;TODAY()),DATEDIF(TODAY(),Z2366,"Y")&amp;" anos"&amp;" "&amp;DATEDIF(TODAY(),Z2366,"YM")&amp;" meses"&amp;" "&amp;DATEDIF(TODAY(),Z2366,"MD")&amp;" dias"))))))))</f>
        <v>Contrato Encerrado</v>
      </c>
      <c r="AE2366" s="35">
        <f t="shared" si="181"/>
        <v>348</v>
      </c>
      <c r="AF2366" s="35">
        <f t="shared" si="182"/>
        <v>382</v>
      </c>
      <c r="AG2366" s="17" t="str">
        <f t="shared" si="183"/>
        <v>1 anos 0 meses 16 dias</v>
      </c>
    </row>
    <row r="2367" spans="1:33" ht="11.25" customHeight="1" x14ac:dyDescent="0.2">
      <c r="A2367" s="8" t="s">
        <v>9</v>
      </c>
      <c r="B2367" s="10" t="s">
        <v>13</v>
      </c>
      <c r="C2367" s="11" t="s">
        <v>22</v>
      </c>
      <c r="D2367" s="36">
        <v>2022</v>
      </c>
      <c r="E2367" s="12" t="s">
        <v>1111</v>
      </c>
      <c r="F2367" s="8" t="s">
        <v>1112</v>
      </c>
      <c r="G2367" s="77" t="s">
        <v>2578</v>
      </c>
      <c r="H2367" s="78" t="s">
        <v>2579</v>
      </c>
      <c r="I2367" s="14" t="s">
        <v>2580</v>
      </c>
      <c r="J2367" s="14" t="s">
        <v>14943</v>
      </c>
      <c r="K2367" s="14" t="s">
        <v>29</v>
      </c>
      <c r="L2367" s="15" t="s">
        <v>81</v>
      </c>
      <c r="M2367" s="7" t="s">
        <v>82</v>
      </c>
      <c r="N2367" s="16" t="s">
        <v>4113</v>
      </c>
      <c r="O2367" s="16"/>
      <c r="P2367" s="16" t="s">
        <v>2518</v>
      </c>
      <c r="Q2367" s="16" t="s">
        <v>2523</v>
      </c>
      <c r="R2367" s="31">
        <v>38511</v>
      </c>
      <c r="S2367" s="31">
        <v>44795</v>
      </c>
      <c r="T2367" s="31">
        <v>45314</v>
      </c>
      <c r="U2367" s="31"/>
      <c r="V2367" s="31"/>
      <c r="W2367" s="31"/>
      <c r="X2367" s="17"/>
      <c r="Y2367" s="17"/>
      <c r="Z2367" s="31"/>
      <c r="AA2367" s="18">
        <f t="shared" ref="AA2367:AA2430" ca="1" si="185">DATEDIF(R2367,TODAY(),"Y")</f>
        <v>20</v>
      </c>
      <c r="AB2367" s="19" t="s">
        <v>7878</v>
      </c>
      <c r="AC2367" s="35" t="str">
        <f t="shared" si="184"/>
        <v>1 anos 5 meses 1 dias</v>
      </c>
      <c r="AD2367" s="35" t="str">
        <f ca="1">IF(AND(V2367="",T2367&lt;TODAY()),"Contrato Encerrado",IF(AND(V2367="",T2367&gt;TODAY()),DATEDIF(TODAY(),T2367,"Y")&amp;" anos"&amp;" "&amp;DATEDIF(TODAY(),T2367,"YM")&amp;" meses"&amp;" "&amp;DATEDIF(TODAY(),T2367,"MD")&amp;" dias",IF(AND(X2367="",V2367&lt;TODAY()),"Contrato Encerrado",IF(AND(X2367="",V2367&gt;TODAY()),DATEDIF(TODAY(),V2367,"Y")&amp;" anos"&amp;" "&amp;DATEDIF(TODAY(),V2367,"YM")&amp;" meses"&amp;" "&amp;DATEDIF(TODAY(),V2367,"MD")&amp;" dias",IF(AND(Z2367="",X2367&lt;TODAY()),"Contrato Encerrado",IF(AND(Z2367="",X2367&gt;TODAY()),DATEDIF(TODAY(),X2367,"Y")&amp;" anos"&amp;" "&amp;DATEDIF(TODAY(),X2367,"YM")&amp;" meses"&amp;" "&amp;DATEDIF(TODAY(),X2367,"MD")&amp;" dias",IF(AND(Z2367&lt;&gt;””,Z2367&lt;TODAY()),"Contrato Encerrado",IF(AND(Z2367&lt;&gt;"",Z2367&gt;TODAY()),DATEDIF(TODAY(),Z2367,"Y")&amp;" anos"&amp;" "&amp;DATEDIF(TODAY(),Z2367,"YM")&amp;" meses"&amp;" "&amp;DATEDIF(TODAY(),Z2367,"MD")&amp;" dias"))))))))</f>
        <v>Contrato Encerrado</v>
      </c>
      <c r="AE2367" s="35">
        <f t="shared" ref="AE2367:AE2430" si="186">SUM((T2367-S2367)+(V2367-U2367)+(X2367-W2367)+(Z2367-Y2367))</f>
        <v>519</v>
      </c>
      <c r="AF2367" s="35">
        <f t="shared" ref="AF2367:AF2430" si="187">730-AE2367</f>
        <v>211</v>
      </c>
      <c r="AG2367" s="17" t="str">
        <f t="shared" ref="AG2367:AG2430" si="188">IF(AF2367&gt;0,DATEDIF(0,AF2367,"Y")&amp; " anos"&amp; " "&amp;DATEDIF(0,AF2367,"YM")&amp; " meses"&amp; " "&amp;DATEDIF(0,AF2367,"MD")&amp; " dias","ESTÁGIO COMPLETOU 2 ANOS")</f>
        <v>0 anos 6 meses 29 dias</v>
      </c>
    </row>
    <row r="2368" spans="1:33" ht="11.25" customHeight="1" x14ac:dyDescent="0.2">
      <c r="A2368" s="8" t="s">
        <v>9</v>
      </c>
      <c r="B2368" s="8" t="s">
        <v>13</v>
      </c>
      <c r="C2368" s="22" t="s">
        <v>21</v>
      </c>
      <c r="D2368" s="37">
        <v>2023</v>
      </c>
      <c r="E2368" s="12" t="s">
        <v>3176</v>
      </c>
      <c r="F2368" s="8" t="s">
        <v>3177</v>
      </c>
      <c r="G2368" s="77" t="s">
        <v>9055</v>
      </c>
      <c r="H2368" s="78" t="s">
        <v>9056</v>
      </c>
      <c r="I2368" s="14" t="s">
        <v>9057</v>
      </c>
      <c r="J2368" s="14" t="s">
        <v>1302</v>
      </c>
      <c r="K2368" s="14" t="s">
        <v>29</v>
      </c>
      <c r="L2368" s="15" t="s">
        <v>30</v>
      </c>
      <c r="M2368" s="7" t="s">
        <v>9427</v>
      </c>
      <c r="N2368" s="15" t="s">
        <v>9058</v>
      </c>
      <c r="O2368" s="15" t="s">
        <v>8788</v>
      </c>
      <c r="P2368" s="15" t="s">
        <v>2518</v>
      </c>
      <c r="Q2368" s="15" t="s">
        <v>2523</v>
      </c>
      <c r="R2368" s="20">
        <v>38057</v>
      </c>
      <c r="S2368" s="20">
        <v>45127</v>
      </c>
      <c r="T2368" s="70">
        <v>45492</v>
      </c>
      <c r="U2368" s="20"/>
      <c r="V2368" s="20"/>
      <c r="W2368" s="20"/>
      <c r="X2368" s="17"/>
      <c r="Y2368" s="17"/>
      <c r="Z2368" s="20"/>
      <c r="AA2368" s="18">
        <f t="shared" ca="1" si="185"/>
        <v>21</v>
      </c>
      <c r="AB2368" s="15" t="s">
        <v>7877</v>
      </c>
      <c r="AC2368" s="35" t="str">
        <f t="shared" si="184"/>
        <v>0 anos 11 meses 29 dias</v>
      </c>
      <c r="AD2368" s="35" t="str">
        <f ca="1">IF(AND(V2368="",T2368&lt;TODAY()),"Contrato Encerrado",IF(AND(V2368="",T2368&gt;TODAY()),DATEDIF(TODAY(),T2368,"Y")&amp;" anos"&amp;" "&amp;DATEDIF(TODAY(),T2368,"YM")&amp;" meses"&amp;" "&amp;DATEDIF(TODAY(),T2368,"MD")&amp;" dias",IF(AND(X2368="",V2368&lt;TODAY()),"Contrato Encerrado",IF(AND(X2368="",V2368&gt;TODAY()),DATEDIF(TODAY(),V2368,"Y")&amp;" anos"&amp;" "&amp;DATEDIF(TODAY(),V2368,"YM")&amp;" meses"&amp;" "&amp;DATEDIF(TODAY(),V2368,"MD")&amp;" dias",IF(AND(Z2368="",X2368&lt;TODAY()),"Contrato Encerrado",IF(AND(Z2368="",X2368&gt;TODAY()),DATEDIF(TODAY(),X2368,"Y")&amp;" anos"&amp;" "&amp;DATEDIF(TODAY(),X2368,"YM")&amp;" meses"&amp;" "&amp;DATEDIF(TODAY(),X2368,"MD")&amp;" dias",IF(AND(Z2368&lt;&gt;””,Z2368&lt;TODAY()),"Contrato Encerrado",IF(AND(Z2368&lt;&gt;"",Z2368&gt;TODAY()),DATEDIF(TODAY(),Z2368,"Y")&amp;" anos"&amp;" "&amp;DATEDIF(TODAY(),Z2368,"YM")&amp;" meses"&amp;" "&amp;DATEDIF(TODAY(),Z2368,"MD")&amp;" dias"))))))))</f>
        <v>Contrato Encerrado</v>
      </c>
      <c r="AE2368" s="35">
        <f t="shared" si="186"/>
        <v>365</v>
      </c>
      <c r="AF2368" s="35">
        <f t="shared" si="187"/>
        <v>365</v>
      </c>
      <c r="AG2368" s="17" t="str">
        <f t="shared" si="188"/>
        <v>0 anos 11 meses 30 dias</v>
      </c>
    </row>
    <row r="2369" spans="1:33" ht="11.25" customHeight="1" x14ac:dyDescent="0.2">
      <c r="A2369" s="8" t="s">
        <v>9</v>
      </c>
      <c r="B2369" s="8" t="s">
        <v>13</v>
      </c>
      <c r="C2369" s="22" t="s">
        <v>25</v>
      </c>
      <c r="D2369" s="37">
        <v>2023</v>
      </c>
      <c r="E2369" s="12" t="s">
        <v>157</v>
      </c>
      <c r="F2369" s="8" t="s">
        <v>158</v>
      </c>
      <c r="G2369" s="77" t="s">
        <v>10798</v>
      </c>
      <c r="H2369" s="78" t="s">
        <v>10799</v>
      </c>
      <c r="I2369" s="14" t="s">
        <v>10800</v>
      </c>
      <c r="J2369" s="14" t="s">
        <v>1302</v>
      </c>
      <c r="K2369" s="14" t="s">
        <v>29</v>
      </c>
      <c r="L2369" s="15" t="s">
        <v>30</v>
      </c>
      <c r="M2369" s="7" t="s">
        <v>9427</v>
      </c>
      <c r="N2369" s="15" t="s">
        <v>10801</v>
      </c>
      <c r="O2369" s="15" t="s">
        <v>7974</v>
      </c>
      <c r="P2369" s="15" t="s">
        <v>2518</v>
      </c>
      <c r="Q2369" s="15" t="s">
        <v>4109</v>
      </c>
      <c r="R2369" s="20">
        <v>35659</v>
      </c>
      <c r="S2369" s="20">
        <v>45215</v>
      </c>
      <c r="T2369" s="20">
        <v>45580</v>
      </c>
      <c r="U2369" s="20"/>
      <c r="V2369" s="20"/>
      <c r="W2369" s="20"/>
      <c r="X2369" s="17"/>
      <c r="Y2369" s="17"/>
      <c r="Z2369" s="20"/>
      <c r="AA2369" s="18">
        <f t="shared" ca="1" si="185"/>
        <v>28</v>
      </c>
      <c r="AB2369" s="15" t="s">
        <v>7878</v>
      </c>
      <c r="AC2369" s="35" t="str">
        <f t="shared" si="184"/>
        <v>0 anos 11 meses 29 dias</v>
      </c>
      <c r="AD2369" s="35" t="str">
        <f ca="1">IF(AND(V2369="",T2369&lt;TODAY()),"Contrato Encerrado",IF(AND(V2369="",T2369&gt;TODAY()),DATEDIF(TODAY(),T2369,"Y")&amp;" anos"&amp;" "&amp;DATEDIF(TODAY(),T2369,"YM")&amp;" meses"&amp;" "&amp;DATEDIF(TODAY(),T2369,"MD")&amp;" dias",IF(AND(X2369="",V2369&lt;TODAY()),"Contrato Encerrado",IF(AND(X2369="",V2369&gt;TODAY()),DATEDIF(TODAY(),V2369,"Y")&amp;" anos"&amp;" "&amp;DATEDIF(TODAY(),V2369,"YM")&amp;" meses"&amp;" "&amp;DATEDIF(TODAY(),V2369,"MD")&amp;" dias",IF(AND(Z2369="",X2369&lt;TODAY()),"Contrato Encerrado",IF(AND(Z2369="",X2369&gt;TODAY()),DATEDIF(TODAY(),X2369,"Y")&amp;" anos"&amp;" "&amp;DATEDIF(TODAY(),X2369,"YM")&amp;" meses"&amp;" "&amp;DATEDIF(TODAY(),X2369,"MD")&amp;" dias",IF(AND(Z2369&lt;&gt;””,Z2369&lt;TODAY()),"Contrato Encerrado",IF(AND(Z2369&lt;&gt;"",Z2369&gt;TODAY()),DATEDIF(TODAY(),Z2369,"Y")&amp;" anos"&amp;" "&amp;DATEDIF(TODAY(),Z2369,"YM")&amp;" meses"&amp;" "&amp;DATEDIF(TODAY(),Z2369,"MD")&amp;" dias"))))))))</f>
        <v>Contrato Encerrado</v>
      </c>
      <c r="AE2369" s="35">
        <f t="shared" si="186"/>
        <v>365</v>
      </c>
      <c r="AF2369" s="35">
        <f t="shared" si="187"/>
        <v>365</v>
      </c>
      <c r="AG2369" s="17" t="str">
        <f t="shared" si="188"/>
        <v>0 anos 11 meses 30 dias</v>
      </c>
    </row>
    <row r="2370" spans="1:33" ht="11.25" customHeight="1" x14ac:dyDescent="0.2">
      <c r="A2370" s="8" t="s">
        <v>9</v>
      </c>
      <c r="B2370" s="8" t="s">
        <v>13</v>
      </c>
      <c r="C2370" s="22" t="s">
        <v>22</v>
      </c>
      <c r="D2370" s="37">
        <v>2023</v>
      </c>
      <c r="E2370" s="12" t="s">
        <v>1111</v>
      </c>
      <c r="F2370" s="8" t="s">
        <v>1112</v>
      </c>
      <c r="G2370" s="77" t="s">
        <v>9735</v>
      </c>
      <c r="H2370" s="78" t="s">
        <v>9736</v>
      </c>
      <c r="I2370" s="14" t="s">
        <v>9737</v>
      </c>
      <c r="J2370" s="14" t="s">
        <v>14943</v>
      </c>
      <c r="K2370" s="14" t="s">
        <v>29</v>
      </c>
      <c r="L2370" s="15" t="s">
        <v>30</v>
      </c>
      <c r="M2370" s="7" t="s">
        <v>9427</v>
      </c>
      <c r="N2370" s="15" t="s">
        <v>2107</v>
      </c>
      <c r="O2370" s="15" t="s">
        <v>7911</v>
      </c>
      <c r="P2370" s="15" t="s">
        <v>2518</v>
      </c>
      <c r="Q2370" s="15" t="s">
        <v>2523</v>
      </c>
      <c r="R2370" s="20">
        <v>37251</v>
      </c>
      <c r="S2370" s="20">
        <v>45180</v>
      </c>
      <c r="T2370" s="20">
        <v>45688</v>
      </c>
      <c r="U2370" s="20"/>
      <c r="V2370" s="20"/>
      <c r="W2370" s="20"/>
      <c r="X2370" s="17"/>
      <c r="Y2370" s="17"/>
      <c r="Z2370" s="20"/>
      <c r="AA2370" s="18">
        <f t="shared" ca="1" si="185"/>
        <v>23</v>
      </c>
      <c r="AB2370" s="15" t="s">
        <v>7877</v>
      </c>
      <c r="AC2370" s="35" t="str">
        <f t="shared" ref="AC2370:AC2433" si="189">DATEDIF($S2370,$Z2370-($U2370-$T2370)-($W2370-$V2370)-($Y2370-$X2370),"Y")&amp; " anos"&amp; " "&amp;DATEDIF($S2370,$Z2370-($U2370-$T2370)-($W2370-$V2370)-($Y2370-$X2370),"YM")&amp; " meses"&amp; " "&amp;DATEDIF($S2370,$Z2370-($U2370-$T2370)-($W2370-$V2370)-($Y2370-$X2370),"MD")&amp; " dias"</f>
        <v>1 anos 4 meses 20 dias</v>
      </c>
      <c r="AD2370" s="35" t="str">
        <f ca="1">IF(AND(V2370="",T2370&lt;TODAY()),"Contrato Encerrado",IF(AND(V2370="",T2370&gt;TODAY()),DATEDIF(TODAY(),T2370,"Y")&amp;" anos"&amp;" "&amp;DATEDIF(TODAY(),T2370,"YM")&amp;" meses"&amp;" "&amp;DATEDIF(TODAY(),T2370,"MD")&amp;" dias",IF(AND(X2370="",V2370&lt;TODAY()),"Contrato Encerrado",IF(AND(X2370="",V2370&gt;TODAY()),DATEDIF(TODAY(),V2370,"Y")&amp;" anos"&amp;" "&amp;DATEDIF(TODAY(),V2370,"YM")&amp;" meses"&amp;" "&amp;DATEDIF(TODAY(),V2370,"MD")&amp;" dias",IF(AND(Z2370="",X2370&lt;TODAY()),"Contrato Encerrado",IF(AND(Z2370="",X2370&gt;TODAY()),DATEDIF(TODAY(),X2370,"Y")&amp;" anos"&amp;" "&amp;DATEDIF(TODAY(),X2370,"YM")&amp;" meses"&amp;" "&amp;DATEDIF(TODAY(),X2370,"MD")&amp;" dias",IF(AND(Z2370&lt;&gt;””,Z2370&lt;TODAY()),"Contrato Encerrado",IF(AND(Z2370&lt;&gt;"",Z2370&gt;TODAY()),DATEDIF(TODAY(),Z2370,"Y")&amp;" anos"&amp;" "&amp;DATEDIF(TODAY(),Z2370,"YM")&amp;" meses"&amp;" "&amp;DATEDIF(TODAY(),Z2370,"MD")&amp;" dias"))))))))</f>
        <v>Contrato Encerrado</v>
      </c>
      <c r="AE2370" s="35">
        <f t="shared" si="186"/>
        <v>508</v>
      </c>
      <c r="AF2370" s="35">
        <f t="shared" si="187"/>
        <v>222</v>
      </c>
      <c r="AG2370" s="17" t="str">
        <f t="shared" si="188"/>
        <v>0 anos 7 meses 9 dias</v>
      </c>
    </row>
    <row r="2371" spans="1:33" ht="11.25" customHeight="1" x14ac:dyDescent="0.2">
      <c r="A2371" s="8" t="s">
        <v>9</v>
      </c>
      <c r="B2371" s="8" t="s">
        <v>13</v>
      </c>
      <c r="C2371" s="22" t="s">
        <v>16</v>
      </c>
      <c r="D2371" s="37">
        <v>2024</v>
      </c>
      <c r="E2371" s="12" t="s">
        <v>79</v>
      </c>
      <c r="F2371" s="8" t="s">
        <v>80</v>
      </c>
      <c r="G2371" s="77" t="s">
        <v>12870</v>
      </c>
      <c r="H2371" s="78" t="s">
        <v>12871</v>
      </c>
      <c r="I2371" s="14" t="s">
        <v>12872</v>
      </c>
      <c r="J2371" s="14" t="s">
        <v>14943</v>
      </c>
      <c r="K2371" s="14" t="s">
        <v>29</v>
      </c>
      <c r="L2371" s="15" t="s">
        <v>30</v>
      </c>
      <c r="M2371" s="7" t="s">
        <v>9427</v>
      </c>
      <c r="N2371" s="15" t="s">
        <v>3198</v>
      </c>
      <c r="O2371" s="15" t="s">
        <v>7897</v>
      </c>
      <c r="P2371" s="15" t="s">
        <v>2518</v>
      </c>
      <c r="Q2371" s="15" t="s">
        <v>2523</v>
      </c>
      <c r="R2371" s="20">
        <v>37278</v>
      </c>
      <c r="S2371" s="20">
        <v>45390</v>
      </c>
      <c r="T2371" s="20">
        <v>45838</v>
      </c>
      <c r="U2371" s="20"/>
      <c r="V2371" s="20"/>
      <c r="W2371" s="20"/>
      <c r="X2371" s="17"/>
      <c r="Y2371" s="17"/>
      <c r="Z2371" s="20"/>
      <c r="AA2371" s="18">
        <f t="shared" ca="1" si="185"/>
        <v>23</v>
      </c>
      <c r="AB2371" s="15" t="s">
        <v>7877</v>
      </c>
      <c r="AC2371" s="35" t="str">
        <f t="shared" si="189"/>
        <v>1 anos 2 meses 22 dias</v>
      </c>
      <c r="AD2371" s="35" t="str">
        <f ca="1">IF(AND(V2371="",T2371&lt;TODAY()),"Contrato Encerrado",IF(AND(V2371="",T2371&gt;TODAY()),DATEDIF(TODAY(),T2371,"Y")&amp;" anos"&amp;" "&amp;DATEDIF(TODAY(),T2371,"YM")&amp;" meses"&amp;" "&amp;DATEDIF(TODAY(),T2371,"MD")&amp;" dias",IF(AND(X2371="",V2371&lt;TODAY()),"Contrato Encerrado",IF(AND(X2371="",V2371&gt;TODAY()),DATEDIF(TODAY(),V2371,"Y")&amp;" anos"&amp;" "&amp;DATEDIF(TODAY(),V2371,"YM")&amp;" meses"&amp;" "&amp;DATEDIF(TODAY(),V2371,"MD")&amp;" dias",IF(AND(Z2371="",X2371&lt;TODAY()),"Contrato Encerrado",IF(AND(Z2371="",X2371&gt;TODAY()),DATEDIF(TODAY(),X2371,"Y")&amp;" anos"&amp;" "&amp;DATEDIF(TODAY(),X2371,"YM")&amp;" meses"&amp;" "&amp;DATEDIF(TODAY(),X2371,"MD")&amp;" dias",IF(AND(Z2371&lt;&gt;””,Z2371&lt;TODAY()),"Contrato Encerrado",IF(AND(Z2371&lt;&gt;"",Z2371&gt;TODAY()),DATEDIF(TODAY(),Z2371,"Y")&amp;" anos"&amp;" "&amp;DATEDIF(TODAY(),Z2371,"YM")&amp;" meses"&amp;" "&amp;DATEDIF(TODAY(),Z2371,"MD")&amp;" dias"))))))))</f>
        <v>Contrato Encerrado</v>
      </c>
      <c r="AE2371" s="35">
        <f t="shared" si="186"/>
        <v>448</v>
      </c>
      <c r="AF2371" s="35">
        <f t="shared" si="187"/>
        <v>282</v>
      </c>
      <c r="AG2371" s="17" t="str">
        <f t="shared" si="188"/>
        <v>0 anos 9 meses 8 dias</v>
      </c>
    </row>
    <row r="2372" spans="1:33" ht="11.25" customHeight="1" x14ac:dyDescent="0.2">
      <c r="A2372" s="8" t="s">
        <v>9</v>
      </c>
      <c r="B2372" s="8" t="s">
        <v>13</v>
      </c>
      <c r="C2372" s="22" t="s">
        <v>15</v>
      </c>
      <c r="D2372" s="37">
        <v>2025</v>
      </c>
      <c r="E2372" s="12" t="s">
        <v>3176</v>
      </c>
      <c r="F2372" s="8" t="s">
        <v>3177</v>
      </c>
      <c r="G2372" s="77" t="s">
        <v>15748</v>
      </c>
      <c r="H2372" s="78" t="s">
        <v>15749</v>
      </c>
      <c r="I2372" s="14" t="s">
        <v>15750</v>
      </c>
      <c r="J2372" s="14" t="s">
        <v>1302</v>
      </c>
      <c r="K2372" s="14" t="s">
        <v>29</v>
      </c>
      <c r="L2372" s="15" t="s">
        <v>30</v>
      </c>
      <c r="M2372" s="7" t="s">
        <v>9427</v>
      </c>
      <c r="N2372" s="15" t="s">
        <v>2098</v>
      </c>
      <c r="O2372" s="15" t="s">
        <v>10152</v>
      </c>
      <c r="P2372" s="15" t="s">
        <v>2518</v>
      </c>
      <c r="Q2372" s="15" t="s">
        <v>2523</v>
      </c>
      <c r="R2372" s="20">
        <v>38079</v>
      </c>
      <c r="S2372" s="20">
        <v>45734</v>
      </c>
      <c r="T2372" s="70">
        <v>45856</v>
      </c>
      <c r="U2372" s="70"/>
      <c r="V2372" s="20"/>
      <c r="W2372" s="20"/>
      <c r="X2372" s="17"/>
      <c r="Y2372" s="17"/>
      <c r="Z2372" s="20"/>
      <c r="AA2372" s="21">
        <f t="shared" ca="1" si="185"/>
        <v>21</v>
      </c>
      <c r="AB2372" s="15" t="s">
        <v>7877</v>
      </c>
      <c r="AC2372" s="35" t="str">
        <f t="shared" si="189"/>
        <v>0 anos 4 meses 0 dias</v>
      </c>
      <c r="AD2372" s="35" t="str">
        <f ca="1">IF(AND(V2372="",T2372&lt;TODAY()),"Contrato Encerrado",IF(AND(V2372="",T2372&gt;TODAY()),DATEDIF(TODAY(),T2372,"Y")&amp;" anos"&amp;" "&amp;DATEDIF(TODAY(),T2372,"YM")&amp;" meses"&amp;" "&amp;DATEDIF(TODAY(),T2372,"MD")&amp;" dias",IF(AND(X2372="",V2372&lt;TODAY()),"Contrato Encerrado",IF(AND(X2372="",V2372&gt;TODAY()),DATEDIF(TODAY(),V2372,"Y")&amp;" anos"&amp;" "&amp;DATEDIF(TODAY(),V2372,"YM")&amp;" meses"&amp;" "&amp;DATEDIF(TODAY(),V2372,"MD")&amp;" dias",IF(AND(Z2372="",X2372&lt;TODAY()),"Contrato Encerrado",IF(AND(Z2372="",X2372&gt;TODAY()),DATEDIF(TODAY(),X2372,"Y")&amp;" anos"&amp;" "&amp;DATEDIF(TODAY(),X2372,"YM")&amp;" meses"&amp;" "&amp;DATEDIF(TODAY(),X2372,"MD")&amp;" dias",IF(AND(Z2372&lt;&gt;””,Z2372&lt;TODAY()),"Contrato Encerrado",IF(AND(Z2372&lt;&gt;"",Z2372&gt;TODAY()),DATEDIF(TODAY(),Z2372,"Y")&amp;" anos"&amp;" "&amp;DATEDIF(TODAY(),Z2372,"YM")&amp;" meses"&amp;" "&amp;DATEDIF(TODAY(),Z2372,"MD")&amp;" dias"))))))))</f>
        <v>Contrato Encerrado</v>
      </c>
      <c r="AE2372" s="35">
        <f t="shared" si="186"/>
        <v>122</v>
      </c>
      <c r="AF2372" s="35">
        <f t="shared" si="187"/>
        <v>608</v>
      </c>
      <c r="AG2372" s="17" t="str">
        <f t="shared" si="188"/>
        <v>1 anos 7 meses 30 dias</v>
      </c>
    </row>
    <row r="2373" spans="1:33" ht="11.25" customHeight="1" x14ac:dyDescent="0.2">
      <c r="A2373" s="8" t="s">
        <v>9</v>
      </c>
      <c r="B2373" s="8" t="s">
        <v>13</v>
      </c>
      <c r="C2373" s="22" t="s">
        <v>22</v>
      </c>
      <c r="D2373" s="37">
        <v>2023</v>
      </c>
      <c r="E2373" s="12" t="s">
        <v>284</v>
      </c>
      <c r="F2373" s="8" t="s">
        <v>285</v>
      </c>
      <c r="G2373" s="77" t="s">
        <v>9738</v>
      </c>
      <c r="H2373" s="78" t="s">
        <v>9739</v>
      </c>
      <c r="I2373" s="14" t="s">
        <v>9740</v>
      </c>
      <c r="J2373" s="14" t="s">
        <v>1302</v>
      </c>
      <c r="K2373" s="14" t="s">
        <v>29</v>
      </c>
      <c r="L2373" s="15" t="s">
        <v>30</v>
      </c>
      <c r="M2373" s="7" t="s">
        <v>9427</v>
      </c>
      <c r="N2373" s="15" t="s">
        <v>2098</v>
      </c>
      <c r="O2373" s="15" t="s">
        <v>7911</v>
      </c>
      <c r="P2373" s="15" t="s">
        <v>2518</v>
      </c>
      <c r="Q2373" s="15" t="s">
        <v>2523</v>
      </c>
      <c r="R2373" s="20">
        <v>36912</v>
      </c>
      <c r="S2373" s="20">
        <v>45170</v>
      </c>
      <c r="T2373" s="20">
        <v>45688</v>
      </c>
      <c r="U2373" s="20"/>
      <c r="V2373" s="20"/>
      <c r="W2373" s="20"/>
      <c r="X2373" s="17"/>
      <c r="Y2373" s="17"/>
      <c r="Z2373" s="20"/>
      <c r="AA2373" s="18">
        <f t="shared" ca="1" si="185"/>
        <v>24</v>
      </c>
      <c r="AB2373" s="21" t="s">
        <v>7877</v>
      </c>
      <c r="AC2373" s="35" t="str">
        <f t="shared" si="189"/>
        <v>1 anos 4 meses 30 dias</v>
      </c>
      <c r="AD2373" s="35" t="str">
        <f ca="1">IF(AND(V2373="",T2373&lt;TODAY()),"Contrato Encerrado",IF(AND(V2373="",T2373&gt;TODAY()),DATEDIF(TODAY(),T2373,"Y")&amp;" anos"&amp;" "&amp;DATEDIF(TODAY(),T2373,"YM")&amp;" meses"&amp;" "&amp;DATEDIF(TODAY(),T2373,"MD")&amp;" dias",IF(AND(X2373="",V2373&lt;TODAY()),"Contrato Encerrado",IF(AND(X2373="",V2373&gt;TODAY()),DATEDIF(TODAY(),V2373,"Y")&amp;" anos"&amp;" "&amp;DATEDIF(TODAY(),V2373,"YM")&amp;" meses"&amp;" "&amp;DATEDIF(TODAY(),V2373,"MD")&amp;" dias",IF(AND(Z2373="",X2373&lt;TODAY()),"Contrato Encerrado",IF(AND(Z2373="",X2373&gt;TODAY()),DATEDIF(TODAY(),X2373,"Y")&amp;" anos"&amp;" "&amp;DATEDIF(TODAY(),X2373,"YM")&amp;" meses"&amp;" "&amp;DATEDIF(TODAY(),X2373,"MD")&amp;" dias",IF(AND(Z2373&lt;&gt;””,Z2373&lt;TODAY()),"Contrato Encerrado",IF(AND(Z2373&lt;&gt;"",Z2373&gt;TODAY()),DATEDIF(TODAY(),Z2373,"Y")&amp;" anos"&amp;" "&amp;DATEDIF(TODAY(),Z2373,"YM")&amp;" meses"&amp;" "&amp;DATEDIF(TODAY(),Z2373,"MD")&amp;" dias"))))))))</f>
        <v>Contrato Encerrado</v>
      </c>
      <c r="AE2373" s="35">
        <f t="shared" si="186"/>
        <v>518</v>
      </c>
      <c r="AF2373" s="35">
        <f t="shared" si="187"/>
        <v>212</v>
      </c>
      <c r="AG2373" s="17" t="str">
        <f t="shared" si="188"/>
        <v>0 anos 6 meses 30 dias</v>
      </c>
    </row>
    <row r="2374" spans="1:33" ht="11.25" customHeight="1" x14ac:dyDescent="0.2">
      <c r="A2374" s="8" t="s">
        <v>9</v>
      </c>
      <c r="B2374" s="10" t="s">
        <v>13</v>
      </c>
      <c r="C2374" s="11" t="s">
        <v>22</v>
      </c>
      <c r="D2374" s="36">
        <v>2022</v>
      </c>
      <c r="E2374" s="12" t="s">
        <v>157</v>
      </c>
      <c r="F2374" s="8" t="s">
        <v>158</v>
      </c>
      <c r="G2374" s="77" t="s">
        <v>2022</v>
      </c>
      <c r="H2374" s="78" t="s">
        <v>2023</v>
      </c>
      <c r="I2374" s="14" t="s">
        <v>2024</v>
      </c>
      <c r="J2374" s="14" t="s">
        <v>14943</v>
      </c>
      <c r="K2374" s="14" t="s">
        <v>29</v>
      </c>
      <c r="L2374" s="15" t="s">
        <v>81</v>
      </c>
      <c r="M2374" s="7" t="s">
        <v>82</v>
      </c>
      <c r="N2374" s="16" t="s">
        <v>4113</v>
      </c>
      <c r="O2374" s="16"/>
      <c r="P2374" s="16" t="s">
        <v>2517</v>
      </c>
      <c r="Q2374" s="16" t="s">
        <v>2522</v>
      </c>
      <c r="R2374" s="31">
        <v>38233</v>
      </c>
      <c r="S2374" s="31">
        <v>44565</v>
      </c>
      <c r="T2374" s="31">
        <v>44943</v>
      </c>
      <c r="U2374" s="31"/>
      <c r="V2374" s="31"/>
      <c r="W2374" s="31"/>
      <c r="X2374" s="17"/>
      <c r="Y2374" s="17"/>
      <c r="Z2374" s="31"/>
      <c r="AA2374" s="18">
        <f t="shared" ca="1" si="185"/>
        <v>21</v>
      </c>
      <c r="AB2374" s="19" t="s">
        <v>7878</v>
      </c>
      <c r="AC2374" s="35" t="str">
        <f t="shared" si="189"/>
        <v>1 anos 0 meses 13 dias</v>
      </c>
      <c r="AD2374" s="35" t="str">
        <f ca="1">IF(AND(V2374="",T2374&lt;TODAY()),"Contrato Encerrado",IF(AND(V2374="",T2374&gt;TODAY()),DATEDIF(TODAY(),T2374,"Y")&amp;" anos"&amp;" "&amp;DATEDIF(TODAY(),T2374,"YM")&amp;" meses"&amp;" "&amp;DATEDIF(TODAY(),T2374,"MD")&amp;" dias",IF(AND(X2374="",V2374&lt;TODAY()),"Contrato Encerrado",IF(AND(X2374="",V2374&gt;TODAY()),DATEDIF(TODAY(),V2374,"Y")&amp;" anos"&amp;" "&amp;DATEDIF(TODAY(),V2374,"YM")&amp;" meses"&amp;" "&amp;DATEDIF(TODAY(),V2374,"MD")&amp;" dias",IF(AND(Z2374="",X2374&lt;TODAY()),"Contrato Encerrado",IF(AND(Z2374="",X2374&gt;TODAY()),DATEDIF(TODAY(),X2374,"Y")&amp;" anos"&amp;" "&amp;DATEDIF(TODAY(),X2374,"YM")&amp;" meses"&amp;" "&amp;DATEDIF(TODAY(),X2374,"MD")&amp;" dias",IF(AND(Z2374&lt;&gt;””,Z2374&lt;TODAY()),"Contrato Encerrado",IF(AND(Z2374&lt;&gt;"",Z2374&gt;TODAY()),DATEDIF(TODAY(),Z2374,"Y")&amp;" anos"&amp;" "&amp;DATEDIF(TODAY(),Z2374,"YM")&amp;" meses"&amp;" "&amp;DATEDIF(TODAY(),Z2374,"MD")&amp;" dias"))))))))</f>
        <v>Contrato Encerrado</v>
      </c>
      <c r="AE2374" s="35">
        <f t="shared" si="186"/>
        <v>378</v>
      </c>
      <c r="AF2374" s="35">
        <f t="shared" si="187"/>
        <v>352</v>
      </c>
      <c r="AG2374" s="17" t="str">
        <f t="shared" si="188"/>
        <v>0 anos 11 meses 17 dias</v>
      </c>
    </row>
    <row r="2375" spans="1:33" ht="11.25" customHeight="1" x14ac:dyDescent="0.2">
      <c r="A2375" s="8" t="s">
        <v>9</v>
      </c>
      <c r="B2375" s="10" t="s">
        <v>13</v>
      </c>
      <c r="C2375" s="11" t="s">
        <v>23</v>
      </c>
      <c r="D2375" s="36">
        <v>2022</v>
      </c>
      <c r="E2375" s="12" t="s">
        <v>157</v>
      </c>
      <c r="F2375" s="8" t="s">
        <v>158</v>
      </c>
      <c r="G2375" s="77" t="s">
        <v>4795</v>
      </c>
      <c r="H2375" s="78" t="s">
        <v>4796</v>
      </c>
      <c r="I2375" s="14" t="s">
        <v>4797</v>
      </c>
      <c r="J2375" s="14" t="s">
        <v>14943</v>
      </c>
      <c r="K2375" s="14" t="s">
        <v>29</v>
      </c>
      <c r="L2375" s="15" t="s">
        <v>30</v>
      </c>
      <c r="M2375" s="7" t="s">
        <v>9427</v>
      </c>
      <c r="N2375" s="16" t="s">
        <v>2101</v>
      </c>
      <c r="O2375" s="16"/>
      <c r="P2375" s="16" t="s">
        <v>2518</v>
      </c>
      <c r="Q2375" s="16" t="s">
        <v>2521</v>
      </c>
      <c r="R2375" s="31">
        <v>32559</v>
      </c>
      <c r="S2375" s="31">
        <v>44847</v>
      </c>
      <c r="T2375" s="31">
        <v>44872</v>
      </c>
      <c r="U2375" s="31"/>
      <c r="V2375" s="31"/>
      <c r="W2375" s="31"/>
      <c r="X2375" s="17"/>
      <c r="Y2375" s="17"/>
      <c r="Z2375" s="31"/>
      <c r="AA2375" s="18">
        <f t="shared" ca="1" si="185"/>
        <v>36</v>
      </c>
      <c r="AB2375" s="19" t="s">
        <v>7878</v>
      </c>
      <c r="AC2375" s="35" t="str">
        <f t="shared" si="189"/>
        <v>0 anos 0 meses 25 dias</v>
      </c>
      <c r="AD2375" s="35" t="str">
        <f ca="1">IF(AND(V2375="",T2375&lt;TODAY()),"Contrato Encerrado",IF(AND(V2375="",T2375&gt;TODAY()),DATEDIF(TODAY(),T2375,"Y")&amp;" anos"&amp;" "&amp;DATEDIF(TODAY(),T2375,"YM")&amp;" meses"&amp;" "&amp;DATEDIF(TODAY(),T2375,"MD")&amp;" dias",IF(AND(X2375="",V2375&lt;TODAY()),"Contrato Encerrado",IF(AND(X2375="",V2375&gt;TODAY()),DATEDIF(TODAY(),V2375,"Y")&amp;" anos"&amp;" "&amp;DATEDIF(TODAY(),V2375,"YM")&amp;" meses"&amp;" "&amp;DATEDIF(TODAY(),V2375,"MD")&amp;" dias",IF(AND(Z2375="",X2375&lt;TODAY()),"Contrato Encerrado",IF(AND(Z2375="",X2375&gt;TODAY()),DATEDIF(TODAY(),X2375,"Y")&amp;" anos"&amp;" "&amp;DATEDIF(TODAY(),X2375,"YM")&amp;" meses"&amp;" "&amp;DATEDIF(TODAY(),X2375,"MD")&amp;" dias",IF(AND(Z2375&lt;&gt;””,Z2375&lt;TODAY()),"Contrato Encerrado",IF(AND(Z2375&lt;&gt;"",Z2375&gt;TODAY()),DATEDIF(TODAY(),Z2375,"Y")&amp;" anos"&amp;" "&amp;DATEDIF(TODAY(),Z2375,"YM")&amp;" meses"&amp;" "&amp;DATEDIF(TODAY(),Z2375,"MD")&amp;" dias"))))))))</f>
        <v>Contrato Encerrado</v>
      </c>
      <c r="AE2375" s="35">
        <f t="shared" si="186"/>
        <v>25</v>
      </c>
      <c r="AF2375" s="35">
        <f t="shared" si="187"/>
        <v>705</v>
      </c>
      <c r="AG2375" s="17" t="str">
        <f t="shared" si="188"/>
        <v>1 anos 11 meses 5 dias</v>
      </c>
    </row>
    <row r="2376" spans="1:33" ht="11.25" customHeight="1" x14ac:dyDescent="0.2">
      <c r="A2376" s="8" t="s">
        <v>9</v>
      </c>
      <c r="B2376" s="10" t="s">
        <v>13</v>
      </c>
      <c r="C2376" s="11" t="s">
        <v>22</v>
      </c>
      <c r="D2376" s="36">
        <v>2022</v>
      </c>
      <c r="E2376" s="12" t="s">
        <v>157</v>
      </c>
      <c r="F2376" s="8" t="s">
        <v>158</v>
      </c>
      <c r="G2376" s="77" t="s">
        <v>2987</v>
      </c>
      <c r="H2376" s="78" t="s">
        <v>2988</v>
      </c>
      <c r="I2376" s="14" t="s">
        <v>2989</v>
      </c>
      <c r="J2376" s="14" t="s">
        <v>14943</v>
      </c>
      <c r="K2376" s="14" t="s">
        <v>29</v>
      </c>
      <c r="L2376" s="15" t="s">
        <v>30</v>
      </c>
      <c r="M2376" s="7" t="s">
        <v>9427</v>
      </c>
      <c r="N2376" s="16" t="s">
        <v>2101</v>
      </c>
      <c r="O2376" s="16"/>
      <c r="P2376" s="16" t="s">
        <v>2518</v>
      </c>
      <c r="Q2376" s="16" t="s">
        <v>2521</v>
      </c>
      <c r="R2376" s="31">
        <v>29941</v>
      </c>
      <c r="S2376" s="31">
        <v>44776</v>
      </c>
      <c r="T2376" s="31">
        <v>44943</v>
      </c>
      <c r="U2376" s="31"/>
      <c r="V2376" s="31"/>
      <c r="W2376" s="31"/>
      <c r="X2376" s="17"/>
      <c r="Y2376" s="17"/>
      <c r="Z2376" s="31"/>
      <c r="AA2376" s="18">
        <f t="shared" ca="1" si="185"/>
        <v>43</v>
      </c>
      <c r="AB2376" s="19" t="s">
        <v>7878</v>
      </c>
      <c r="AC2376" s="35" t="str">
        <f t="shared" si="189"/>
        <v>0 anos 5 meses 14 dias</v>
      </c>
      <c r="AD2376" s="35" t="str">
        <f ca="1">IF(AND(V2376="",T2376&lt;TODAY()),"Contrato Encerrado",IF(AND(V2376="",T2376&gt;TODAY()),DATEDIF(TODAY(),T2376,"Y")&amp;" anos"&amp;" "&amp;DATEDIF(TODAY(),T2376,"YM")&amp;" meses"&amp;" "&amp;DATEDIF(TODAY(),T2376,"MD")&amp;" dias",IF(AND(X2376="",V2376&lt;TODAY()),"Contrato Encerrado",IF(AND(X2376="",V2376&gt;TODAY()),DATEDIF(TODAY(),V2376,"Y")&amp;" anos"&amp;" "&amp;DATEDIF(TODAY(),V2376,"YM")&amp;" meses"&amp;" "&amp;DATEDIF(TODAY(),V2376,"MD")&amp;" dias",IF(AND(Z2376="",X2376&lt;TODAY()),"Contrato Encerrado",IF(AND(Z2376="",X2376&gt;TODAY()),DATEDIF(TODAY(),X2376,"Y")&amp;" anos"&amp;" "&amp;DATEDIF(TODAY(),X2376,"YM")&amp;" meses"&amp;" "&amp;DATEDIF(TODAY(),X2376,"MD")&amp;" dias",IF(AND(Z2376&lt;&gt;””,Z2376&lt;TODAY()),"Contrato Encerrado",IF(AND(Z2376&lt;&gt;"",Z2376&gt;TODAY()),DATEDIF(TODAY(),Z2376,"Y")&amp;" anos"&amp;" "&amp;DATEDIF(TODAY(),Z2376,"YM")&amp;" meses"&amp;" "&amp;DATEDIF(TODAY(),Z2376,"MD")&amp;" dias"))))))))</f>
        <v>Contrato Encerrado</v>
      </c>
      <c r="AE2376" s="35">
        <f t="shared" si="186"/>
        <v>167</v>
      </c>
      <c r="AF2376" s="35">
        <f t="shared" si="187"/>
        <v>563</v>
      </c>
      <c r="AG2376" s="17" t="str">
        <f t="shared" si="188"/>
        <v>1 anos 6 meses 16 dias</v>
      </c>
    </row>
    <row r="2377" spans="1:33" ht="11.25" customHeight="1" x14ac:dyDescent="0.2">
      <c r="A2377" s="8" t="s">
        <v>9</v>
      </c>
      <c r="B2377" s="8" t="s">
        <v>13</v>
      </c>
      <c r="C2377" s="22" t="s">
        <v>22</v>
      </c>
      <c r="D2377" s="37">
        <v>2023</v>
      </c>
      <c r="E2377" s="12" t="s">
        <v>157</v>
      </c>
      <c r="F2377" s="8" t="s">
        <v>158</v>
      </c>
      <c r="G2377" s="77" t="s">
        <v>9741</v>
      </c>
      <c r="H2377" s="78" t="s">
        <v>9742</v>
      </c>
      <c r="I2377" s="14" t="s">
        <v>9743</v>
      </c>
      <c r="J2377" s="14" t="s">
        <v>14943</v>
      </c>
      <c r="K2377" s="14" t="s">
        <v>29</v>
      </c>
      <c r="L2377" s="15" t="s">
        <v>30</v>
      </c>
      <c r="M2377" s="7" t="s">
        <v>9427</v>
      </c>
      <c r="N2377" s="15" t="s">
        <v>4159</v>
      </c>
      <c r="O2377" s="15" t="s">
        <v>8130</v>
      </c>
      <c r="P2377" s="15" t="s">
        <v>2518</v>
      </c>
      <c r="Q2377" s="15" t="s">
        <v>2521</v>
      </c>
      <c r="R2377" s="20">
        <v>30213</v>
      </c>
      <c r="S2377" s="20">
        <v>45152</v>
      </c>
      <c r="T2377" s="20">
        <v>45517</v>
      </c>
      <c r="U2377" s="20">
        <v>45539</v>
      </c>
      <c r="V2377" s="20">
        <v>45882</v>
      </c>
      <c r="W2377" s="17"/>
      <c r="X2377" s="17"/>
      <c r="Y2377" s="17"/>
      <c r="Z2377" s="20"/>
      <c r="AA2377" s="18">
        <f t="shared" ca="1" si="185"/>
        <v>43</v>
      </c>
      <c r="AB2377" s="20" t="s">
        <v>7878</v>
      </c>
      <c r="AC2377" s="35" t="str">
        <f t="shared" si="189"/>
        <v>1 anos 11 meses 8 dias</v>
      </c>
      <c r="AD2377" s="35" t="str">
        <f ca="1">IF(AND(V2377="",T2377&lt;TODAY()),"Contrato Encerrado",IF(AND(V2377="",T2377&gt;TODAY()),DATEDIF(TODAY(),T2377,"Y")&amp;" anos"&amp;" "&amp;DATEDIF(TODAY(),T2377,"YM")&amp;" meses"&amp;" "&amp;DATEDIF(TODAY(),T2377,"MD")&amp;" dias",IF(AND(X2377="",V2377&lt;TODAY()),"Contrato Encerrado",IF(AND(X2377="",V2377&gt;TODAY()),DATEDIF(TODAY(),V2377,"Y")&amp;" anos"&amp;" "&amp;DATEDIF(TODAY(),V2377,"YM")&amp;" meses"&amp;" "&amp;DATEDIF(TODAY(),V2377,"MD")&amp;" dias",IF(AND(Z2377="",X2377&lt;TODAY()),"Contrato Encerrado",IF(AND(Z2377="",X2377&gt;TODAY()),DATEDIF(TODAY(),X2377,"Y")&amp;" anos"&amp;" "&amp;DATEDIF(TODAY(),X2377,"YM")&amp;" meses"&amp;" "&amp;DATEDIF(TODAY(),X2377,"MD")&amp;" dias",IF(AND(Z2377&lt;&gt;””,Z2377&lt;TODAY()),"Contrato Encerrado",IF(AND(Z2377&lt;&gt;"",Z2377&gt;TODAY()),DATEDIF(TODAY(),Z2377,"Y")&amp;" anos"&amp;" "&amp;DATEDIF(TODAY(),Z2377,"YM")&amp;" meses"&amp;" "&amp;DATEDIF(TODAY(),Z2377,"MD")&amp;" dias"))))))))</f>
        <v>Contrato Encerrado</v>
      </c>
      <c r="AE2377" s="35">
        <f t="shared" si="186"/>
        <v>708</v>
      </c>
      <c r="AF2377" s="35">
        <f t="shared" si="187"/>
        <v>22</v>
      </c>
      <c r="AG2377" s="17" t="str">
        <f t="shared" si="188"/>
        <v>0 anos 0 meses 22 dias</v>
      </c>
    </row>
    <row r="2378" spans="1:33" s="61" customFormat="1" ht="11.25" customHeight="1" x14ac:dyDescent="0.2">
      <c r="A2378" s="8" t="s">
        <v>9</v>
      </c>
      <c r="B2378" s="8" t="s">
        <v>13</v>
      </c>
      <c r="C2378" s="22" t="s">
        <v>22</v>
      </c>
      <c r="D2378" s="36">
        <v>2024</v>
      </c>
      <c r="E2378" s="12" t="s">
        <v>157</v>
      </c>
      <c r="F2378" s="8" t="s">
        <v>158</v>
      </c>
      <c r="G2378" s="77" t="s">
        <v>14417</v>
      </c>
      <c r="H2378" s="78" t="s">
        <v>14418</v>
      </c>
      <c r="I2378" s="14" t="s">
        <v>14419</v>
      </c>
      <c r="J2378" s="14" t="s">
        <v>10</v>
      </c>
      <c r="K2378" s="14" t="s">
        <v>29</v>
      </c>
      <c r="L2378" s="15" t="s">
        <v>30</v>
      </c>
      <c r="M2378" s="7" t="s">
        <v>9427</v>
      </c>
      <c r="N2378" s="15" t="s">
        <v>2101</v>
      </c>
      <c r="O2378" s="15" t="s">
        <v>7884</v>
      </c>
      <c r="P2378" s="15" t="s">
        <v>2518</v>
      </c>
      <c r="Q2378" s="15" t="s">
        <v>2521</v>
      </c>
      <c r="R2378" s="20">
        <v>36842</v>
      </c>
      <c r="S2378" s="20">
        <v>45532</v>
      </c>
      <c r="T2378" s="20">
        <v>46022</v>
      </c>
      <c r="U2378" s="20"/>
      <c r="V2378" s="20"/>
      <c r="W2378" s="20"/>
      <c r="X2378" s="17"/>
      <c r="Y2378" s="17"/>
      <c r="Z2378" s="20"/>
      <c r="AA2378" s="18">
        <f t="shared" ca="1" si="185"/>
        <v>24</v>
      </c>
      <c r="AB2378" s="15" t="s">
        <v>7878</v>
      </c>
      <c r="AC2378" s="35" t="str">
        <f t="shared" si="189"/>
        <v>1 anos 4 meses 3 dias</v>
      </c>
      <c r="AD2378" s="35" t="str">
        <f ca="1">IF(AND(V2378="",T2378&lt;TODAY()),"Contrato Encerrado",IF(AND(V2378="",T2378&gt;TODAY()),DATEDIF(TODAY(),T2378,"Y")&amp;" anos"&amp;" "&amp;DATEDIF(TODAY(),T2378,"YM")&amp;" meses"&amp;" "&amp;DATEDIF(TODAY(),T2378,"MD")&amp;" dias",IF(AND(X2378="",V2378&lt;TODAY()),"Contrato Encerrado",IF(AND(X2378="",V2378&gt;TODAY()),DATEDIF(TODAY(),V2378,"Y")&amp;" anos"&amp;" "&amp;DATEDIF(TODAY(),V2378,"YM")&amp;" meses"&amp;" "&amp;DATEDIF(TODAY(),V2378,"MD")&amp;" dias",IF(AND(Z2378="",X2378&lt;TODAY()),"Contrato Encerrado",IF(AND(Z2378="",X2378&gt;TODAY()),DATEDIF(TODAY(),X2378,"Y")&amp;" anos"&amp;" "&amp;DATEDIF(TODAY(),X2378,"YM")&amp;" meses"&amp;" "&amp;DATEDIF(TODAY(),X2378,"MD")&amp;" dias",IF(AND(Z2378&lt;&gt;””,Z2378&lt;TODAY()),"Contrato Encerrado",IF(AND(Z2378&lt;&gt;"",Z2378&gt;TODAY()),DATEDIF(TODAY(),Z2378,"Y")&amp;" anos"&amp;" "&amp;DATEDIF(TODAY(),Z2378,"YM")&amp;" meses"&amp;" "&amp;DATEDIF(TODAY(),Z2378,"MD")&amp;" dias"))))))))</f>
        <v>0 anos 2 meses 24 dias</v>
      </c>
      <c r="AE2378" s="35">
        <f t="shared" si="186"/>
        <v>490</v>
      </c>
      <c r="AF2378" s="35">
        <f t="shared" si="187"/>
        <v>240</v>
      </c>
      <c r="AG2378" s="17" t="str">
        <f t="shared" si="188"/>
        <v>0 anos 7 meses 27 dias</v>
      </c>
    </row>
    <row r="2379" spans="1:33" ht="11.25" customHeight="1" x14ac:dyDescent="0.2">
      <c r="A2379" s="8" t="s">
        <v>9</v>
      </c>
      <c r="B2379" s="8" t="s">
        <v>13</v>
      </c>
      <c r="C2379" s="22" t="s">
        <v>17</v>
      </c>
      <c r="D2379" s="37">
        <v>2023</v>
      </c>
      <c r="E2379" s="23" t="s">
        <v>27</v>
      </c>
      <c r="F2379" s="8" t="s">
        <v>28</v>
      </c>
      <c r="G2379" s="77" t="s">
        <v>6758</v>
      </c>
      <c r="H2379" s="78" t="s">
        <v>6759</v>
      </c>
      <c r="I2379" s="9" t="s">
        <v>6760</v>
      </c>
      <c r="J2379" s="14" t="s">
        <v>14943</v>
      </c>
      <c r="K2379" s="9" t="s">
        <v>29</v>
      </c>
      <c r="L2379" s="24" t="s">
        <v>30</v>
      </c>
      <c r="M2379" s="7" t="s">
        <v>9427</v>
      </c>
      <c r="N2379" s="15" t="s">
        <v>2102</v>
      </c>
      <c r="O2379" s="24"/>
      <c r="P2379" s="24" t="s">
        <v>2518</v>
      </c>
      <c r="Q2379" s="24" t="s">
        <v>4109</v>
      </c>
      <c r="R2379" s="17">
        <v>34510</v>
      </c>
      <c r="S2379" s="17">
        <v>45048</v>
      </c>
      <c r="T2379" s="31">
        <v>45401</v>
      </c>
      <c r="U2379" s="17"/>
      <c r="V2379" s="31"/>
      <c r="W2379" s="17"/>
      <c r="X2379" s="17"/>
      <c r="Y2379" s="17"/>
      <c r="Z2379" s="31"/>
      <c r="AA2379" s="18">
        <f t="shared" ca="1" si="185"/>
        <v>31</v>
      </c>
      <c r="AB2379" s="19" t="s">
        <v>7878</v>
      </c>
      <c r="AC2379" s="35" t="str">
        <f t="shared" si="189"/>
        <v>0 anos 11 meses 17 dias</v>
      </c>
      <c r="AD2379" s="35" t="str">
        <f ca="1">IF(AND(V2379="",T2379&lt;TODAY()),"Contrato Encerrado",IF(AND(V2379="",T2379&gt;TODAY()),DATEDIF(TODAY(),T2379,"Y")&amp;" anos"&amp;" "&amp;DATEDIF(TODAY(),T2379,"YM")&amp;" meses"&amp;" "&amp;DATEDIF(TODAY(),T2379,"MD")&amp;" dias",IF(AND(X2379="",V2379&lt;TODAY()),"Contrato Encerrado",IF(AND(X2379="",V2379&gt;TODAY()),DATEDIF(TODAY(),V2379,"Y")&amp;" anos"&amp;" "&amp;DATEDIF(TODAY(),V2379,"YM")&amp;" meses"&amp;" "&amp;DATEDIF(TODAY(),V2379,"MD")&amp;" dias",IF(AND(Z2379="",X2379&lt;TODAY()),"Contrato Encerrado",IF(AND(Z2379="",X2379&gt;TODAY()),DATEDIF(TODAY(),X2379,"Y")&amp;" anos"&amp;" "&amp;DATEDIF(TODAY(),X2379,"YM")&amp;" meses"&amp;" "&amp;DATEDIF(TODAY(),X2379,"MD")&amp;" dias",IF(AND(Z2379&lt;&gt;””,Z2379&lt;TODAY()),"Contrato Encerrado",IF(AND(Z2379&lt;&gt;"",Z2379&gt;TODAY()),DATEDIF(TODAY(),Z2379,"Y")&amp;" anos"&amp;" "&amp;DATEDIF(TODAY(),Z2379,"YM")&amp;" meses"&amp;" "&amp;DATEDIF(TODAY(),Z2379,"MD")&amp;" dias"))))))))</f>
        <v>Contrato Encerrado</v>
      </c>
      <c r="AE2379" s="35">
        <f t="shared" si="186"/>
        <v>353</v>
      </c>
      <c r="AF2379" s="35">
        <f t="shared" si="187"/>
        <v>377</v>
      </c>
      <c r="AG2379" s="17" t="str">
        <f t="shared" si="188"/>
        <v>1 anos 0 meses 11 dias</v>
      </c>
    </row>
    <row r="2380" spans="1:33" s="61" customFormat="1" ht="11.25" customHeight="1" x14ac:dyDescent="0.2">
      <c r="A2380" s="8" t="s">
        <v>9</v>
      </c>
      <c r="B2380" s="8" t="s">
        <v>13</v>
      </c>
      <c r="C2380" s="22" t="s">
        <v>16</v>
      </c>
      <c r="D2380" s="37">
        <v>2025</v>
      </c>
      <c r="E2380" s="12" t="s">
        <v>27</v>
      </c>
      <c r="F2380" s="8" t="s">
        <v>28</v>
      </c>
      <c r="G2380" s="9" t="s">
        <v>16327</v>
      </c>
      <c r="H2380" s="8" t="s">
        <v>16328</v>
      </c>
      <c r="I2380" s="14" t="s">
        <v>16329</v>
      </c>
      <c r="J2380" s="14" t="s">
        <v>10</v>
      </c>
      <c r="K2380" s="14" t="s">
        <v>29</v>
      </c>
      <c r="L2380" s="15" t="s">
        <v>30</v>
      </c>
      <c r="M2380" s="7" t="s">
        <v>9427</v>
      </c>
      <c r="N2380" s="15" t="s">
        <v>2103</v>
      </c>
      <c r="O2380" s="15" t="s">
        <v>16330</v>
      </c>
      <c r="P2380" s="15" t="s">
        <v>2518</v>
      </c>
      <c r="Q2380" s="15" t="s">
        <v>4109</v>
      </c>
      <c r="R2380" s="20">
        <v>38583</v>
      </c>
      <c r="S2380" s="20">
        <v>45748</v>
      </c>
      <c r="T2380" s="20">
        <v>46112</v>
      </c>
      <c r="U2380" s="20"/>
      <c r="V2380" s="20"/>
      <c r="W2380" s="20"/>
      <c r="X2380" s="17"/>
      <c r="Y2380" s="17"/>
      <c r="Z2380" s="20"/>
      <c r="AA2380" s="21">
        <f t="shared" ca="1" si="185"/>
        <v>20</v>
      </c>
      <c r="AB2380" s="15" t="s">
        <v>7878</v>
      </c>
      <c r="AC2380" s="35" t="str">
        <f t="shared" si="189"/>
        <v>0 anos 11 meses 30 dias</v>
      </c>
      <c r="AD2380" s="35" t="str">
        <f ca="1">IF(AND(V2380="",T2380&lt;TODAY()),"Contrato Encerrado",IF(AND(V2380="",T2380&gt;TODAY()),DATEDIF(TODAY(),T2380,"Y")&amp;" anos"&amp;" "&amp;DATEDIF(TODAY(),T2380,"YM")&amp;" meses"&amp;" "&amp;DATEDIF(TODAY(),T2380,"MD")&amp;" dias",IF(AND(X2380="",V2380&lt;TODAY()),"Contrato Encerrado",IF(AND(X2380="",V2380&gt;TODAY()),DATEDIF(TODAY(),V2380,"Y")&amp;" anos"&amp;" "&amp;DATEDIF(TODAY(),V2380,"YM")&amp;" meses"&amp;" "&amp;DATEDIF(TODAY(),V2380,"MD")&amp;" dias",IF(AND(Z2380="",X2380&lt;TODAY()),"Contrato Encerrado",IF(AND(Z2380="",X2380&gt;TODAY()),DATEDIF(TODAY(),X2380,"Y")&amp;" anos"&amp;" "&amp;DATEDIF(TODAY(),X2380,"YM")&amp;" meses"&amp;" "&amp;DATEDIF(TODAY(),X2380,"MD")&amp;" dias",IF(AND(Z2380&lt;&gt;””,Z2380&lt;TODAY()),"Contrato Encerrado",IF(AND(Z2380&lt;&gt;"",Z2380&gt;TODAY()),DATEDIF(TODAY(),Z2380,"Y")&amp;" anos"&amp;" "&amp;DATEDIF(TODAY(),Z2380,"YM")&amp;" meses"&amp;" "&amp;DATEDIF(TODAY(),Z2380,"MD")&amp;" dias"))))))))</f>
        <v>0 anos 5 meses 24 dias</v>
      </c>
      <c r="AE2380" s="35">
        <f t="shared" si="186"/>
        <v>364</v>
      </c>
      <c r="AF2380" s="35">
        <f t="shared" si="187"/>
        <v>366</v>
      </c>
      <c r="AG2380" s="17" t="str">
        <f t="shared" si="188"/>
        <v>0 anos 11 meses 31 dias</v>
      </c>
    </row>
    <row r="2381" spans="1:33" ht="11.25" customHeight="1" x14ac:dyDescent="0.2">
      <c r="A2381" s="8" t="s">
        <v>9</v>
      </c>
      <c r="B2381" s="8" t="s">
        <v>13</v>
      </c>
      <c r="C2381" s="22" t="s">
        <v>15</v>
      </c>
      <c r="D2381" s="37">
        <v>2023</v>
      </c>
      <c r="E2381" s="23" t="s">
        <v>157</v>
      </c>
      <c r="F2381" s="8" t="s">
        <v>158</v>
      </c>
      <c r="G2381" s="77" t="s">
        <v>6761</v>
      </c>
      <c r="H2381" s="78" t="s">
        <v>6762</v>
      </c>
      <c r="I2381" s="9" t="s">
        <v>6763</v>
      </c>
      <c r="J2381" s="14" t="s">
        <v>14943</v>
      </c>
      <c r="K2381" s="9" t="s">
        <v>29</v>
      </c>
      <c r="L2381" s="24" t="s">
        <v>30</v>
      </c>
      <c r="M2381" s="7" t="s">
        <v>9427</v>
      </c>
      <c r="N2381" s="24" t="s">
        <v>2101</v>
      </c>
      <c r="O2381" s="24"/>
      <c r="P2381" s="24" t="s">
        <v>2518</v>
      </c>
      <c r="Q2381" s="24" t="s">
        <v>2521</v>
      </c>
      <c r="R2381" s="17">
        <v>34320</v>
      </c>
      <c r="S2381" s="17">
        <v>44973</v>
      </c>
      <c r="T2381" s="31">
        <v>45546</v>
      </c>
      <c r="U2381" s="17"/>
      <c r="V2381" s="31"/>
      <c r="W2381" s="17"/>
      <c r="X2381" s="17"/>
      <c r="Y2381" s="17"/>
      <c r="Z2381" s="31"/>
      <c r="AA2381" s="18">
        <f t="shared" ca="1" si="185"/>
        <v>31</v>
      </c>
      <c r="AB2381" s="19" t="s">
        <v>7878</v>
      </c>
      <c r="AC2381" s="35" t="str">
        <f t="shared" si="189"/>
        <v>1 anos 6 meses 26 dias</v>
      </c>
      <c r="AD2381" s="35" t="str">
        <f ca="1">IF(AND(V2381="",T2381&lt;TODAY()),"Contrato Encerrado",IF(AND(V2381="",T2381&gt;TODAY()),DATEDIF(TODAY(),T2381,"Y")&amp;" anos"&amp;" "&amp;DATEDIF(TODAY(),T2381,"YM")&amp;" meses"&amp;" "&amp;DATEDIF(TODAY(),T2381,"MD")&amp;" dias",IF(AND(X2381="",V2381&lt;TODAY()),"Contrato Encerrado",IF(AND(X2381="",V2381&gt;TODAY()),DATEDIF(TODAY(),V2381,"Y")&amp;" anos"&amp;" "&amp;DATEDIF(TODAY(),V2381,"YM")&amp;" meses"&amp;" "&amp;DATEDIF(TODAY(),V2381,"MD")&amp;" dias",IF(AND(Z2381="",X2381&lt;TODAY()),"Contrato Encerrado",IF(AND(Z2381="",X2381&gt;TODAY()),DATEDIF(TODAY(),X2381,"Y")&amp;" anos"&amp;" "&amp;DATEDIF(TODAY(),X2381,"YM")&amp;" meses"&amp;" "&amp;DATEDIF(TODAY(),X2381,"MD")&amp;" dias",IF(AND(Z2381&lt;&gt;””,Z2381&lt;TODAY()),"Contrato Encerrado",IF(AND(Z2381&lt;&gt;"",Z2381&gt;TODAY()),DATEDIF(TODAY(),Z2381,"Y")&amp;" anos"&amp;" "&amp;DATEDIF(TODAY(),Z2381,"YM")&amp;" meses"&amp;" "&amp;DATEDIF(TODAY(),Z2381,"MD")&amp;" dias"))))))))</f>
        <v>Contrato Encerrado</v>
      </c>
      <c r="AE2381" s="35">
        <f t="shared" si="186"/>
        <v>573</v>
      </c>
      <c r="AF2381" s="35">
        <f t="shared" si="187"/>
        <v>157</v>
      </c>
      <c r="AG2381" s="17" t="str">
        <f t="shared" si="188"/>
        <v>0 anos 5 meses 5 dias</v>
      </c>
    </row>
    <row r="2382" spans="1:33" ht="11.25" customHeight="1" x14ac:dyDescent="0.2">
      <c r="A2382" s="8" t="s">
        <v>9</v>
      </c>
      <c r="B2382" s="8" t="s">
        <v>13</v>
      </c>
      <c r="C2382" s="22" t="s">
        <v>11</v>
      </c>
      <c r="D2382" s="37">
        <v>2024</v>
      </c>
      <c r="E2382" s="12" t="s">
        <v>79</v>
      </c>
      <c r="F2382" s="8" t="s">
        <v>80</v>
      </c>
      <c r="G2382" s="77" t="s">
        <v>11408</v>
      </c>
      <c r="H2382" s="78" t="s">
        <v>11409</v>
      </c>
      <c r="I2382" s="14" t="s">
        <v>11410</v>
      </c>
      <c r="J2382" s="14" t="s">
        <v>10</v>
      </c>
      <c r="K2382" s="14" t="s">
        <v>29</v>
      </c>
      <c r="L2382" s="15" t="s">
        <v>30</v>
      </c>
      <c r="M2382" s="7" t="s">
        <v>9427</v>
      </c>
      <c r="N2382" s="15" t="s">
        <v>2100</v>
      </c>
      <c r="O2382" s="15" t="s">
        <v>8098</v>
      </c>
      <c r="P2382" s="15" t="s">
        <v>2518</v>
      </c>
      <c r="Q2382" s="15" t="s">
        <v>2523</v>
      </c>
      <c r="R2382" s="20">
        <v>30677</v>
      </c>
      <c r="S2382" s="20">
        <v>45299</v>
      </c>
      <c r="T2382" s="20">
        <v>46029</v>
      </c>
      <c r="U2382" s="20"/>
      <c r="V2382" s="20"/>
      <c r="W2382" s="20"/>
      <c r="X2382" s="17"/>
      <c r="Y2382" s="17"/>
      <c r="Z2382" s="20"/>
      <c r="AA2382" s="18">
        <f t="shared" ca="1" si="185"/>
        <v>41</v>
      </c>
      <c r="AB2382" s="15" t="s">
        <v>7878</v>
      </c>
      <c r="AC2382" s="35" t="str">
        <f t="shared" si="189"/>
        <v>1 anos 11 meses 30 dias</v>
      </c>
      <c r="AD2382" s="35" t="str">
        <f ca="1">IF(AND(V2382="",T2382&lt;TODAY()),"Contrato Encerrado",IF(AND(V2382="",T2382&gt;TODAY()),DATEDIF(TODAY(),T2382,"Y")&amp;" anos"&amp;" "&amp;DATEDIF(TODAY(),T2382,"YM")&amp;" meses"&amp;" "&amp;DATEDIF(TODAY(),T2382,"MD")&amp;" dias",IF(AND(X2382="",V2382&lt;TODAY()),"Contrato Encerrado",IF(AND(X2382="",V2382&gt;TODAY()),DATEDIF(TODAY(),V2382,"Y")&amp;" anos"&amp;" "&amp;DATEDIF(TODAY(),V2382,"YM")&amp;" meses"&amp;" "&amp;DATEDIF(TODAY(),V2382,"MD")&amp;" dias",IF(AND(Z2382="",X2382&lt;TODAY()),"Contrato Encerrado",IF(AND(Z2382="",X2382&gt;TODAY()),DATEDIF(TODAY(),X2382,"Y")&amp;" anos"&amp;" "&amp;DATEDIF(TODAY(),X2382,"YM")&amp;" meses"&amp;" "&amp;DATEDIF(TODAY(),X2382,"MD")&amp;" dias",IF(AND(Z2382&lt;&gt;””,Z2382&lt;TODAY()),"Contrato Encerrado",IF(AND(Z2382&lt;&gt;"",Z2382&gt;TODAY()),DATEDIF(TODAY(),Z2382,"Y")&amp;" anos"&amp;" "&amp;DATEDIF(TODAY(),Z2382,"YM")&amp;" meses"&amp;" "&amp;DATEDIF(TODAY(),Z2382,"MD")&amp;" dias"))))))))</f>
        <v>0 anos 3 meses 0 dias</v>
      </c>
      <c r="AE2382" s="35">
        <f t="shared" si="186"/>
        <v>730</v>
      </c>
      <c r="AF2382" s="35">
        <f t="shared" si="187"/>
        <v>0</v>
      </c>
      <c r="AG2382" s="17" t="str">
        <f t="shared" si="188"/>
        <v>ESTÁGIO COMPLETOU 2 ANOS</v>
      </c>
    </row>
    <row r="2383" spans="1:33" ht="11.25" customHeight="1" x14ac:dyDescent="0.2">
      <c r="A2383" s="8" t="s">
        <v>9</v>
      </c>
      <c r="B2383" s="10" t="s">
        <v>13</v>
      </c>
      <c r="C2383" s="11" t="s">
        <v>24</v>
      </c>
      <c r="D2383" s="36">
        <v>2022</v>
      </c>
      <c r="E2383" s="12" t="s">
        <v>157</v>
      </c>
      <c r="F2383" s="8" t="s">
        <v>158</v>
      </c>
      <c r="G2383" s="77" t="s">
        <v>4798</v>
      </c>
      <c r="H2383" s="78" t="s">
        <v>4799</v>
      </c>
      <c r="I2383" s="14" t="s">
        <v>4800</v>
      </c>
      <c r="J2383" s="14" t="s">
        <v>14943</v>
      </c>
      <c r="K2383" s="14" t="s">
        <v>29</v>
      </c>
      <c r="L2383" s="15" t="s">
        <v>30</v>
      </c>
      <c r="M2383" s="7" t="s">
        <v>9427</v>
      </c>
      <c r="N2383" s="16" t="s">
        <v>2101</v>
      </c>
      <c r="O2383" s="16"/>
      <c r="P2383" s="16" t="s">
        <v>2518</v>
      </c>
      <c r="Q2383" s="16" t="s">
        <v>2521</v>
      </c>
      <c r="R2383" s="31">
        <v>36534</v>
      </c>
      <c r="S2383" s="31">
        <v>44851</v>
      </c>
      <c r="T2383" s="31">
        <v>45386</v>
      </c>
      <c r="U2383" s="31"/>
      <c r="V2383" s="31"/>
      <c r="W2383" s="31"/>
      <c r="X2383" s="17"/>
      <c r="Y2383" s="17"/>
      <c r="Z2383" s="31"/>
      <c r="AA2383" s="18">
        <f t="shared" ca="1" si="185"/>
        <v>25</v>
      </c>
      <c r="AB2383" s="19" t="s">
        <v>7878</v>
      </c>
      <c r="AC2383" s="35" t="str">
        <f t="shared" si="189"/>
        <v>1 anos 5 meses 18 dias</v>
      </c>
      <c r="AD2383" s="35" t="str">
        <f ca="1">IF(AND(V2383="",T2383&lt;TODAY()),"Contrato Encerrado",IF(AND(V2383="",T2383&gt;TODAY()),DATEDIF(TODAY(),T2383,"Y")&amp;" anos"&amp;" "&amp;DATEDIF(TODAY(),T2383,"YM")&amp;" meses"&amp;" "&amp;DATEDIF(TODAY(),T2383,"MD")&amp;" dias",IF(AND(X2383="",V2383&lt;TODAY()),"Contrato Encerrado",IF(AND(X2383="",V2383&gt;TODAY()),DATEDIF(TODAY(),V2383,"Y")&amp;" anos"&amp;" "&amp;DATEDIF(TODAY(),V2383,"YM")&amp;" meses"&amp;" "&amp;DATEDIF(TODAY(),V2383,"MD")&amp;" dias",IF(AND(Z2383="",X2383&lt;TODAY()),"Contrato Encerrado",IF(AND(Z2383="",X2383&gt;TODAY()),DATEDIF(TODAY(),X2383,"Y")&amp;" anos"&amp;" "&amp;DATEDIF(TODAY(),X2383,"YM")&amp;" meses"&amp;" "&amp;DATEDIF(TODAY(),X2383,"MD")&amp;" dias",IF(AND(Z2383&lt;&gt;””,Z2383&lt;TODAY()),"Contrato Encerrado",IF(AND(Z2383&lt;&gt;"",Z2383&gt;TODAY()),DATEDIF(TODAY(),Z2383,"Y")&amp;" anos"&amp;" "&amp;DATEDIF(TODAY(),Z2383,"YM")&amp;" meses"&amp;" "&amp;DATEDIF(TODAY(),Z2383,"MD")&amp;" dias"))))))))</f>
        <v>Contrato Encerrado</v>
      </c>
      <c r="AE2383" s="35">
        <f t="shared" si="186"/>
        <v>535</v>
      </c>
      <c r="AF2383" s="35">
        <f t="shared" si="187"/>
        <v>195</v>
      </c>
      <c r="AG2383" s="17" t="str">
        <f t="shared" si="188"/>
        <v>0 anos 6 meses 13 dias</v>
      </c>
    </row>
    <row r="2384" spans="1:33" ht="11.25" customHeight="1" x14ac:dyDescent="0.2">
      <c r="A2384" s="141" t="s">
        <v>9</v>
      </c>
      <c r="B2384" s="142" t="s">
        <v>13</v>
      </c>
      <c r="C2384" s="143" t="s">
        <v>22</v>
      </c>
      <c r="D2384" s="144">
        <v>2022</v>
      </c>
      <c r="E2384" s="145" t="s">
        <v>1111</v>
      </c>
      <c r="F2384" s="141" t="s">
        <v>1112</v>
      </c>
      <c r="G2384" s="146" t="s">
        <v>1146</v>
      </c>
      <c r="H2384" s="147" t="s">
        <v>1147</v>
      </c>
      <c r="I2384" s="148" t="s">
        <v>1148</v>
      </c>
      <c r="J2384" s="14" t="s">
        <v>14943</v>
      </c>
      <c r="K2384" s="148" t="s">
        <v>29</v>
      </c>
      <c r="L2384" s="149" t="s">
        <v>30</v>
      </c>
      <c r="M2384" s="7" t="s">
        <v>9427</v>
      </c>
      <c r="N2384" s="150" t="s">
        <v>2113</v>
      </c>
      <c r="O2384" s="150"/>
      <c r="P2384" s="150" t="s">
        <v>2517</v>
      </c>
      <c r="Q2384" s="150" t="s">
        <v>2522</v>
      </c>
      <c r="R2384" s="151">
        <v>37054</v>
      </c>
      <c r="S2384" s="151">
        <v>44396</v>
      </c>
      <c r="T2384" s="129">
        <v>45162</v>
      </c>
      <c r="U2384" s="151"/>
      <c r="V2384" s="151"/>
      <c r="W2384" s="151"/>
      <c r="X2384" s="17"/>
      <c r="Y2384" s="17"/>
      <c r="Z2384" s="151"/>
      <c r="AA2384" s="152">
        <f t="shared" ca="1" si="185"/>
        <v>24</v>
      </c>
      <c r="AB2384" s="153" t="s">
        <v>7878</v>
      </c>
      <c r="AC2384" s="35" t="str">
        <f t="shared" si="189"/>
        <v>2 anos 1 meses 5 dias</v>
      </c>
      <c r="AD2384" s="132" t="str">
        <f ca="1">IF(AND(V2384="",T2384&lt;TODAY()),"Contrato Encerrado",IF(AND(V2384="",T2384&gt;TODAY()),DATEDIF(TODAY(),T2384,"Y")&amp;" anos"&amp;" "&amp;DATEDIF(TODAY(),T2384,"YM")&amp;" meses"&amp;" "&amp;DATEDIF(TODAY(),T2384,"MD")&amp;" dias",IF(AND(X2384="",V2384&lt;TODAY()),"Contrato Encerrado",IF(AND(X2384="",V2384&gt;TODAY()),DATEDIF(TODAY(),V2384,"Y")&amp;" anos"&amp;" "&amp;DATEDIF(TODAY(),V2384,"YM")&amp;" meses"&amp;" "&amp;DATEDIF(TODAY(),V2384,"MD")&amp;" dias",IF(AND(Z2384="",X2384&lt;TODAY()),"Contrato Encerrado",IF(AND(Z2384="",X2384&gt;TODAY()),DATEDIF(TODAY(),X2384,"Y")&amp;" anos"&amp;" "&amp;DATEDIF(TODAY(),X2384,"YM")&amp;" meses"&amp;" "&amp;DATEDIF(TODAY(),X2384,"MD")&amp;" dias",IF(AND(Z2384&lt;&gt;””,Z2384&lt;TODAY()),"Contrato Encerrado",IF(AND(Z2384&lt;&gt;"",Z2384&gt;TODAY()),DATEDIF(TODAY(),Z2384,"Y")&amp;" anos"&amp;" "&amp;DATEDIF(TODAY(),Z2384,"YM")&amp;" meses"&amp;" "&amp;DATEDIF(TODAY(),Z2384,"MD")&amp;" dias"))))))))</f>
        <v>Contrato Encerrado</v>
      </c>
      <c r="AE2384" s="132">
        <f t="shared" si="186"/>
        <v>766</v>
      </c>
      <c r="AF2384" s="132">
        <f t="shared" si="187"/>
        <v>-36</v>
      </c>
      <c r="AG2384" s="133" t="str">
        <f t="shared" si="188"/>
        <v>ESTÁGIO COMPLETOU 2 ANOS</v>
      </c>
    </row>
    <row r="2385" spans="1:33" ht="11.25" customHeight="1" x14ac:dyDescent="0.2">
      <c r="A2385" s="8" t="s">
        <v>9</v>
      </c>
      <c r="B2385" s="8" t="s">
        <v>13</v>
      </c>
      <c r="C2385" s="22" t="s">
        <v>24</v>
      </c>
      <c r="D2385" s="37">
        <v>2023</v>
      </c>
      <c r="E2385" s="12" t="s">
        <v>157</v>
      </c>
      <c r="F2385" s="8" t="s">
        <v>158</v>
      </c>
      <c r="G2385" s="77" t="s">
        <v>10352</v>
      </c>
      <c r="H2385" s="78" t="s">
        <v>10353</v>
      </c>
      <c r="I2385" s="14" t="s">
        <v>10354</v>
      </c>
      <c r="J2385" s="14" t="s">
        <v>14943</v>
      </c>
      <c r="K2385" s="14" t="s">
        <v>29</v>
      </c>
      <c r="L2385" s="15" t="s">
        <v>30</v>
      </c>
      <c r="M2385" s="7" t="s">
        <v>9427</v>
      </c>
      <c r="N2385" s="15" t="s">
        <v>4159</v>
      </c>
      <c r="O2385" s="15" t="s">
        <v>8177</v>
      </c>
      <c r="P2385" s="15" t="s">
        <v>2518</v>
      </c>
      <c r="Q2385" s="15" t="s">
        <v>4109</v>
      </c>
      <c r="R2385" s="20">
        <v>37858</v>
      </c>
      <c r="S2385" s="20">
        <v>45208</v>
      </c>
      <c r="T2385" s="20">
        <v>45573</v>
      </c>
      <c r="U2385" s="20"/>
      <c r="V2385" s="20"/>
      <c r="W2385" s="20"/>
      <c r="X2385" s="17"/>
      <c r="Y2385" s="17"/>
      <c r="Z2385" s="20"/>
      <c r="AA2385" s="18">
        <f t="shared" ca="1" si="185"/>
        <v>22</v>
      </c>
      <c r="AB2385" s="15" t="s">
        <v>7878</v>
      </c>
      <c r="AC2385" s="35" t="str">
        <f t="shared" si="189"/>
        <v>0 anos 11 meses 29 dias</v>
      </c>
      <c r="AD2385" s="35" t="str">
        <f ca="1">IF(AND(V2385="",T2385&lt;TODAY()),"Contrato Encerrado",IF(AND(V2385="",T2385&gt;TODAY()),DATEDIF(TODAY(),T2385,"Y")&amp;" anos"&amp;" "&amp;DATEDIF(TODAY(),T2385,"YM")&amp;" meses"&amp;" "&amp;DATEDIF(TODAY(),T2385,"MD")&amp;" dias",IF(AND(X2385="",V2385&lt;TODAY()),"Contrato Encerrado",IF(AND(X2385="",V2385&gt;TODAY()),DATEDIF(TODAY(),V2385,"Y")&amp;" anos"&amp;" "&amp;DATEDIF(TODAY(),V2385,"YM")&amp;" meses"&amp;" "&amp;DATEDIF(TODAY(),V2385,"MD")&amp;" dias",IF(AND(Z2385="",X2385&lt;TODAY()),"Contrato Encerrado",IF(AND(Z2385="",X2385&gt;TODAY()),DATEDIF(TODAY(),X2385,"Y")&amp;" anos"&amp;" "&amp;DATEDIF(TODAY(),X2385,"YM")&amp;" meses"&amp;" "&amp;DATEDIF(TODAY(),X2385,"MD")&amp;" dias",IF(AND(Z2385&lt;&gt;””,Z2385&lt;TODAY()),"Contrato Encerrado",IF(AND(Z2385&lt;&gt;"",Z2385&gt;TODAY()),DATEDIF(TODAY(),Z2385,"Y")&amp;" anos"&amp;" "&amp;DATEDIF(TODAY(),Z2385,"YM")&amp;" meses"&amp;" "&amp;DATEDIF(TODAY(),Z2385,"MD")&amp;" dias"))))))))</f>
        <v>Contrato Encerrado</v>
      </c>
      <c r="AE2385" s="35">
        <f t="shared" si="186"/>
        <v>365</v>
      </c>
      <c r="AF2385" s="35">
        <f t="shared" si="187"/>
        <v>365</v>
      </c>
      <c r="AG2385" s="17" t="str">
        <f t="shared" si="188"/>
        <v>0 anos 11 meses 30 dias</v>
      </c>
    </row>
    <row r="2386" spans="1:33" ht="11.25" customHeight="1" x14ac:dyDescent="0.2">
      <c r="A2386" s="8" t="s">
        <v>9</v>
      </c>
      <c r="B2386" s="8" t="s">
        <v>13</v>
      </c>
      <c r="C2386" s="22" t="s">
        <v>17</v>
      </c>
      <c r="D2386" s="37">
        <v>2023</v>
      </c>
      <c r="E2386" s="23" t="s">
        <v>307</v>
      </c>
      <c r="F2386" s="8" t="s">
        <v>308</v>
      </c>
      <c r="G2386" s="77" t="s">
        <v>6764</v>
      </c>
      <c r="H2386" s="78" t="s">
        <v>6765</v>
      </c>
      <c r="I2386" s="9" t="s">
        <v>6766</v>
      </c>
      <c r="J2386" s="14" t="s">
        <v>14943</v>
      </c>
      <c r="K2386" s="9" t="s">
        <v>29</v>
      </c>
      <c r="L2386" s="24" t="s">
        <v>30</v>
      </c>
      <c r="M2386" s="7" t="s">
        <v>9427</v>
      </c>
      <c r="N2386" s="24" t="s">
        <v>2114</v>
      </c>
      <c r="O2386" s="24"/>
      <c r="P2386" s="24" t="s">
        <v>2518</v>
      </c>
      <c r="Q2386" s="24" t="s">
        <v>2523</v>
      </c>
      <c r="R2386" s="17">
        <v>36775</v>
      </c>
      <c r="S2386" s="17">
        <v>45056</v>
      </c>
      <c r="T2386" s="31">
        <v>45364</v>
      </c>
      <c r="U2386" s="17"/>
      <c r="V2386" s="31"/>
      <c r="W2386" s="17"/>
      <c r="X2386" s="17"/>
      <c r="Y2386" s="17"/>
      <c r="Z2386" s="31"/>
      <c r="AA2386" s="18">
        <f t="shared" ca="1" si="185"/>
        <v>25</v>
      </c>
      <c r="AB2386" s="19" t="s">
        <v>7878</v>
      </c>
      <c r="AC2386" s="35" t="str">
        <f t="shared" si="189"/>
        <v>0 anos 10 meses 3 dias</v>
      </c>
      <c r="AD2386" s="35" t="str">
        <f ca="1">IF(AND(V2386="",T2386&lt;TODAY()),"Contrato Encerrado",IF(AND(V2386="",T2386&gt;TODAY()),DATEDIF(TODAY(),T2386,"Y")&amp;" anos"&amp;" "&amp;DATEDIF(TODAY(),T2386,"YM")&amp;" meses"&amp;" "&amp;DATEDIF(TODAY(),T2386,"MD")&amp;" dias",IF(AND(X2386="",V2386&lt;TODAY()),"Contrato Encerrado",IF(AND(X2386="",V2386&gt;TODAY()),DATEDIF(TODAY(),V2386,"Y")&amp;" anos"&amp;" "&amp;DATEDIF(TODAY(),V2386,"YM")&amp;" meses"&amp;" "&amp;DATEDIF(TODAY(),V2386,"MD")&amp;" dias",IF(AND(Z2386="",X2386&lt;TODAY()),"Contrato Encerrado",IF(AND(Z2386="",X2386&gt;TODAY()),DATEDIF(TODAY(),X2386,"Y")&amp;" anos"&amp;" "&amp;DATEDIF(TODAY(),X2386,"YM")&amp;" meses"&amp;" "&amp;DATEDIF(TODAY(),X2386,"MD")&amp;" dias",IF(AND(Z2386&lt;&gt;””,Z2386&lt;TODAY()),"Contrato Encerrado",IF(AND(Z2386&lt;&gt;"",Z2386&gt;TODAY()),DATEDIF(TODAY(),Z2386,"Y")&amp;" anos"&amp;" "&amp;DATEDIF(TODAY(),Z2386,"YM")&amp;" meses"&amp;" "&amp;DATEDIF(TODAY(),Z2386,"MD")&amp;" dias"))))))))</f>
        <v>Contrato Encerrado</v>
      </c>
      <c r="AE2386" s="35">
        <f t="shared" si="186"/>
        <v>308</v>
      </c>
      <c r="AF2386" s="35">
        <f t="shared" si="187"/>
        <v>422</v>
      </c>
      <c r="AG2386" s="17" t="str">
        <f t="shared" si="188"/>
        <v>1 anos 1 meses 25 dias</v>
      </c>
    </row>
    <row r="2387" spans="1:33" s="61" customFormat="1" ht="11.25" customHeight="1" x14ac:dyDescent="0.2">
      <c r="A2387" s="8" t="s">
        <v>9</v>
      </c>
      <c r="B2387" s="10" t="s">
        <v>13</v>
      </c>
      <c r="C2387" s="11" t="s">
        <v>22</v>
      </c>
      <c r="D2387" s="36">
        <v>2021</v>
      </c>
      <c r="E2387" s="14" t="s">
        <v>1304</v>
      </c>
      <c r="F2387" s="8" t="s">
        <v>1305</v>
      </c>
      <c r="G2387" s="77" t="s">
        <v>1324</v>
      </c>
      <c r="H2387" s="78" t="s">
        <v>1325</v>
      </c>
      <c r="I2387" s="14" t="s">
        <v>1326</v>
      </c>
      <c r="J2387" s="14" t="s">
        <v>1302</v>
      </c>
      <c r="K2387" s="14" t="s">
        <v>29</v>
      </c>
      <c r="L2387" s="15" t="s">
        <v>30</v>
      </c>
      <c r="M2387" s="7" t="s">
        <v>9427</v>
      </c>
      <c r="N2387" s="26" t="s">
        <v>2108</v>
      </c>
      <c r="O2387" s="26"/>
      <c r="P2387" s="26" t="s">
        <v>2517</v>
      </c>
      <c r="Q2387" s="26" t="s">
        <v>2522</v>
      </c>
      <c r="R2387" s="31">
        <v>33100</v>
      </c>
      <c r="S2387" s="31">
        <v>44452</v>
      </c>
      <c r="T2387" s="31">
        <v>44743</v>
      </c>
      <c r="U2387" s="31"/>
      <c r="V2387" s="31"/>
      <c r="W2387" s="31"/>
      <c r="X2387" s="17"/>
      <c r="Y2387" s="17"/>
      <c r="Z2387" s="31"/>
      <c r="AA2387" s="18">
        <f t="shared" ca="1" si="185"/>
        <v>35</v>
      </c>
      <c r="AB2387" s="19" t="s">
        <v>7878</v>
      </c>
      <c r="AC2387" s="35" t="str">
        <f t="shared" si="189"/>
        <v>0 anos 9 meses 18 dias</v>
      </c>
      <c r="AD2387" s="35" t="str">
        <f ca="1">IF(AND(V2387="",T2387&lt;TODAY()),"Contrato Encerrado",IF(AND(V2387="",T2387&gt;TODAY()),DATEDIF(TODAY(),T2387,"Y")&amp;" anos"&amp;" "&amp;DATEDIF(TODAY(),T2387,"YM")&amp;" meses"&amp;" "&amp;DATEDIF(TODAY(),T2387,"MD")&amp;" dias",IF(AND(X2387="",V2387&lt;TODAY()),"Contrato Encerrado",IF(AND(X2387="",V2387&gt;TODAY()),DATEDIF(TODAY(),V2387,"Y")&amp;" anos"&amp;" "&amp;DATEDIF(TODAY(),V2387,"YM")&amp;" meses"&amp;" "&amp;DATEDIF(TODAY(),V2387,"MD")&amp;" dias",IF(AND(Z2387="",X2387&lt;TODAY()),"Contrato Encerrado",IF(AND(Z2387="",X2387&gt;TODAY()),DATEDIF(TODAY(),X2387,"Y")&amp;" anos"&amp;" "&amp;DATEDIF(TODAY(),X2387,"YM")&amp;" meses"&amp;" "&amp;DATEDIF(TODAY(),X2387,"MD")&amp;" dias",IF(AND(Z2387&lt;&gt;””,Z2387&lt;TODAY()),"Contrato Encerrado",IF(AND(Z2387&lt;&gt;"",Z2387&gt;TODAY()),DATEDIF(TODAY(),Z2387,"Y")&amp;" anos"&amp;" "&amp;DATEDIF(TODAY(),Z2387,"YM")&amp;" meses"&amp;" "&amp;DATEDIF(TODAY(),Z2387,"MD")&amp;" dias"))))))))</f>
        <v>Contrato Encerrado</v>
      </c>
      <c r="AE2387" s="35">
        <f t="shared" si="186"/>
        <v>291</v>
      </c>
      <c r="AF2387" s="35">
        <f t="shared" si="187"/>
        <v>439</v>
      </c>
      <c r="AG2387" s="17" t="str">
        <f t="shared" si="188"/>
        <v>1 anos 2 meses 14 dias</v>
      </c>
    </row>
    <row r="2388" spans="1:33" ht="11.25" customHeight="1" x14ac:dyDescent="0.2">
      <c r="A2388" s="8" t="s">
        <v>9</v>
      </c>
      <c r="B2388" s="8" t="s">
        <v>13</v>
      </c>
      <c r="C2388" s="22" t="s">
        <v>21</v>
      </c>
      <c r="D2388" s="37">
        <v>2023</v>
      </c>
      <c r="E2388" s="12" t="s">
        <v>157</v>
      </c>
      <c r="F2388" s="8" t="s">
        <v>158</v>
      </c>
      <c r="G2388" s="77" t="s">
        <v>9059</v>
      </c>
      <c r="H2388" s="78" t="s">
        <v>9060</v>
      </c>
      <c r="I2388" s="14" t="s">
        <v>9061</v>
      </c>
      <c r="J2388" s="14" t="s">
        <v>1302</v>
      </c>
      <c r="K2388" s="14" t="s">
        <v>29</v>
      </c>
      <c r="L2388" s="15" t="s">
        <v>30</v>
      </c>
      <c r="M2388" s="7" t="s">
        <v>9427</v>
      </c>
      <c r="N2388" s="15" t="s">
        <v>2101</v>
      </c>
      <c r="O2388" s="15" t="s">
        <v>8130</v>
      </c>
      <c r="P2388" s="15" t="s">
        <v>2518</v>
      </c>
      <c r="Q2388" s="15" t="s">
        <v>2521</v>
      </c>
      <c r="R2388" s="20">
        <v>38018</v>
      </c>
      <c r="S2388" s="20">
        <v>45133</v>
      </c>
      <c r="T2388" s="20">
        <v>45484</v>
      </c>
      <c r="U2388" s="20">
        <v>45485</v>
      </c>
      <c r="V2388" s="20">
        <v>45688</v>
      </c>
      <c r="W2388" s="20"/>
      <c r="X2388" s="17"/>
      <c r="Y2388" s="17"/>
      <c r="Z2388" s="20"/>
      <c r="AA2388" s="18">
        <f t="shared" ca="1" si="185"/>
        <v>21</v>
      </c>
      <c r="AB2388" s="21" t="s">
        <v>7878</v>
      </c>
      <c r="AC2388" s="35" t="str">
        <f t="shared" si="189"/>
        <v>1 anos 6 meses 4 dias</v>
      </c>
      <c r="AD2388" s="35" t="str">
        <f ca="1">IF(AND(V2388="",T2388&lt;TODAY()),"Contrato Encerrado",IF(AND(V2388="",T2388&gt;TODAY()),DATEDIF(TODAY(),T2388,"Y")&amp;" anos"&amp;" "&amp;DATEDIF(TODAY(),T2388,"YM")&amp;" meses"&amp;" "&amp;DATEDIF(TODAY(),T2388,"MD")&amp;" dias",IF(AND(X2388="",V2388&lt;TODAY()),"Contrato Encerrado",IF(AND(X2388="",V2388&gt;TODAY()),DATEDIF(TODAY(),V2388,"Y")&amp;" anos"&amp;" "&amp;DATEDIF(TODAY(),V2388,"YM")&amp;" meses"&amp;" "&amp;DATEDIF(TODAY(),V2388,"MD")&amp;" dias",IF(AND(Z2388="",X2388&lt;TODAY()),"Contrato Encerrado",IF(AND(Z2388="",X2388&gt;TODAY()),DATEDIF(TODAY(),X2388,"Y")&amp;" anos"&amp;" "&amp;DATEDIF(TODAY(),X2388,"YM")&amp;" meses"&amp;" "&amp;DATEDIF(TODAY(),X2388,"MD")&amp;" dias",IF(AND(Z2388&lt;&gt;””,Z2388&lt;TODAY()),"Contrato Encerrado",IF(AND(Z2388&lt;&gt;"",Z2388&gt;TODAY()),DATEDIF(TODAY(),Z2388,"Y")&amp;" anos"&amp;" "&amp;DATEDIF(TODAY(),Z2388,"YM")&amp;" meses"&amp;" "&amp;DATEDIF(TODAY(),Z2388,"MD")&amp;" dias"))))))))</f>
        <v>Contrato Encerrado</v>
      </c>
      <c r="AE2388" s="35">
        <f t="shared" si="186"/>
        <v>554</v>
      </c>
      <c r="AF2388" s="35">
        <f t="shared" si="187"/>
        <v>176</v>
      </c>
      <c r="AG2388" s="17" t="str">
        <f t="shared" si="188"/>
        <v>0 anos 5 meses 24 dias</v>
      </c>
    </row>
    <row r="2389" spans="1:33" ht="11.25" customHeight="1" x14ac:dyDescent="0.2">
      <c r="A2389" s="8" t="s">
        <v>9</v>
      </c>
      <c r="B2389" s="8" t="s">
        <v>13</v>
      </c>
      <c r="C2389" s="22" t="s">
        <v>11</v>
      </c>
      <c r="D2389" s="37">
        <v>2024</v>
      </c>
      <c r="E2389" s="12" t="s">
        <v>79</v>
      </c>
      <c r="F2389" s="8" t="s">
        <v>80</v>
      </c>
      <c r="G2389" s="77" t="s">
        <v>11411</v>
      </c>
      <c r="H2389" s="78" t="s">
        <v>11412</v>
      </c>
      <c r="I2389" s="14" t="s">
        <v>11413</v>
      </c>
      <c r="J2389" s="14" t="s">
        <v>10</v>
      </c>
      <c r="K2389" s="14" t="s">
        <v>29</v>
      </c>
      <c r="L2389" s="15" t="s">
        <v>30</v>
      </c>
      <c r="M2389" s="7" t="s">
        <v>9427</v>
      </c>
      <c r="N2389" s="15" t="s">
        <v>2098</v>
      </c>
      <c r="O2389" s="15" t="s">
        <v>9560</v>
      </c>
      <c r="P2389" s="15" t="s">
        <v>2518</v>
      </c>
      <c r="Q2389" s="15" t="s">
        <v>2523</v>
      </c>
      <c r="R2389" s="20">
        <v>37992</v>
      </c>
      <c r="S2389" s="20">
        <v>45299</v>
      </c>
      <c r="T2389" s="20">
        <v>46029</v>
      </c>
      <c r="U2389" s="20"/>
      <c r="V2389" s="20"/>
      <c r="W2389" s="20"/>
      <c r="X2389" s="17"/>
      <c r="Y2389" s="17"/>
      <c r="Z2389" s="20"/>
      <c r="AA2389" s="18">
        <f t="shared" ca="1" si="185"/>
        <v>21</v>
      </c>
      <c r="AB2389" s="15" t="s">
        <v>7878</v>
      </c>
      <c r="AC2389" s="35" t="str">
        <f t="shared" si="189"/>
        <v>1 anos 11 meses 30 dias</v>
      </c>
      <c r="AD2389" s="35" t="str">
        <f ca="1">IF(AND(V2389="",T2389&lt;TODAY()),"Contrato Encerrado",IF(AND(V2389="",T2389&gt;TODAY()),DATEDIF(TODAY(),T2389,"Y")&amp;" anos"&amp;" "&amp;DATEDIF(TODAY(),T2389,"YM")&amp;" meses"&amp;" "&amp;DATEDIF(TODAY(),T2389,"MD")&amp;" dias",IF(AND(X2389="",V2389&lt;TODAY()),"Contrato Encerrado",IF(AND(X2389="",V2389&gt;TODAY()),DATEDIF(TODAY(),V2389,"Y")&amp;" anos"&amp;" "&amp;DATEDIF(TODAY(),V2389,"YM")&amp;" meses"&amp;" "&amp;DATEDIF(TODAY(),V2389,"MD")&amp;" dias",IF(AND(Z2389="",X2389&lt;TODAY()),"Contrato Encerrado",IF(AND(Z2389="",X2389&gt;TODAY()),DATEDIF(TODAY(),X2389,"Y")&amp;" anos"&amp;" "&amp;DATEDIF(TODAY(),X2389,"YM")&amp;" meses"&amp;" "&amp;DATEDIF(TODAY(),X2389,"MD")&amp;" dias",IF(AND(Z2389&lt;&gt;””,Z2389&lt;TODAY()),"Contrato Encerrado",IF(AND(Z2389&lt;&gt;"",Z2389&gt;TODAY()),DATEDIF(TODAY(),Z2389,"Y")&amp;" anos"&amp;" "&amp;DATEDIF(TODAY(),Z2389,"YM")&amp;" meses"&amp;" "&amp;DATEDIF(TODAY(),Z2389,"MD")&amp;" dias"))))))))</f>
        <v>0 anos 3 meses 0 dias</v>
      </c>
      <c r="AE2389" s="35">
        <f t="shared" si="186"/>
        <v>730</v>
      </c>
      <c r="AF2389" s="35">
        <f t="shared" si="187"/>
        <v>0</v>
      </c>
      <c r="AG2389" s="17" t="str">
        <f t="shared" si="188"/>
        <v>ESTÁGIO COMPLETOU 2 ANOS</v>
      </c>
    </row>
    <row r="2390" spans="1:33" ht="11.25" customHeight="1" x14ac:dyDescent="0.2">
      <c r="A2390" s="8" t="s">
        <v>9</v>
      </c>
      <c r="B2390" s="10" t="s">
        <v>13</v>
      </c>
      <c r="C2390" s="11" t="s">
        <v>23</v>
      </c>
      <c r="D2390" s="36">
        <v>2021</v>
      </c>
      <c r="E2390" s="12" t="s">
        <v>157</v>
      </c>
      <c r="F2390" s="8" t="s">
        <v>158</v>
      </c>
      <c r="G2390" s="77" t="s">
        <v>3591</v>
      </c>
      <c r="H2390" s="78" t="s">
        <v>3592</v>
      </c>
      <c r="I2390" s="14" t="s">
        <v>3593</v>
      </c>
      <c r="J2390" s="14" t="s">
        <v>1302</v>
      </c>
      <c r="K2390" s="14" t="s">
        <v>29</v>
      </c>
      <c r="L2390" s="15" t="s">
        <v>81</v>
      </c>
      <c r="M2390" s="7" t="s">
        <v>82</v>
      </c>
      <c r="N2390" s="27" t="s">
        <v>3244</v>
      </c>
      <c r="O2390" s="27"/>
      <c r="P2390" s="26" t="s">
        <v>2517</v>
      </c>
      <c r="Q2390" s="26" t="s">
        <v>2522</v>
      </c>
      <c r="R2390" s="31">
        <v>38058</v>
      </c>
      <c r="S2390" s="31">
        <v>44473</v>
      </c>
      <c r="T2390" s="31">
        <v>44562</v>
      </c>
      <c r="U2390" s="31"/>
      <c r="V2390" s="31"/>
      <c r="W2390" s="31"/>
      <c r="X2390" s="17"/>
      <c r="Y2390" s="17"/>
      <c r="Z2390" s="31"/>
      <c r="AA2390" s="18">
        <f t="shared" ca="1" si="185"/>
        <v>21</v>
      </c>
      <c r="AB2390" s="19" t="s">
        <v>7878</v>
      </c>
      <c r="AC2390" s="35" t="str">
        <f t="shared" si="189"/>
        <v>0 anos 2 meses 28 dias</v>
      </c>
      <c r="AD2390" s="35" t="str">
        <f ca="1">IF(AND(V2390="",T2390&lt;TODAY()),"Contrato Encerrado",IF(AND(V2390="",T2390&gt;TODAY()),DATEDIF(TODAY(),T2390,"Y")&amp;" anos"&amp;" "&amp;DATEDIF(TODAY(),T2390,"YM")&amp;" meses"&amp;" "&amp;DATEDIF(TODAY(),T2390,"MD")&amp;" dias",IF(AND(X2390="",V2390&lt;TODAY()),"Contrato Encerrado",IF(AND(X2390="",V2390&gt;TODAY()),DATEDIF(TODAY(),V2390,"Y")&amp;" anos"&amp;" "&amp;DATEDIF(TODAY(),V2390,"YM")&amp;" meses"&amp;" "&amp;DATEDIF(TODAY(),V2390,"MD")&amp;" dias",IF(AND(Z2390="",X2390&lt;TODAY()),"Contrato Encerrado",IF(AND(Z2390="",X2390&gt;TODAY()),DATEDIF(TODAY(),X2390,"Y")&amp;" anos"&amp;" "&amp;DATEDIF(TODAY(),X2390,"YM")&amp;" meses"&amp;" "&amp;DATEDIF(TODAY(),X2390,"MD")&amp;" dias",IF(AND(Z2390&lt;&gt;””,Z2390&lt;TODAY()),"Contrato Encerrado",IF(AND(Z2390&lt;&gt;"",Z2390&gt;TODAY()),DATEDIF(TODAY(),Z2390,"Y")&amp;" anos"&amp;" "&amp;DATEDIF(TODAY(),Z2390,"YM")&amp;" meses"&amp;" "&amp;DATEDIF(TODAY(),Z2390,"MD")&amp;" dias"))))))))</f>
        <v>Contrato Encerrado</v>
      </c>
      <c r="AE2390" s="35">
        <f t="shared" si="186"/>
        <v>89</v>
      </c>
      <c r="AF2390" s="35">
        <f t="shared" si="187"/>
        <v>641</v>
      </c>
      <c r="AG2390" s="17" t="str">
        <f t="shared" si="188"/>
        <v>1 anos 9 meses 2 dias</v>
      </c>
    </row>
    <row r="2391" spans="1:33" ht="11.25" customHeight="1" x14ac:dyDescent="0.2">
      <c r="A2391" s="8" t="s">
        <v>9</v>
      </c>
      <c r="B2391" s="8" t="s">
        <v>13</v>
      </c>
      <c r="C2391" s="22" t="s">
        <v>17</v>
      </c>
      <c r="D2391" s="37">
        <v>2023</v>
      </c>
      <c r="E2391" s="23" t="s">
        <v>157</v>
      </c>
      <c r="F2391" s="8" t="s">
        <v>158</v>
      </c>
      <c r="G2391" s="77" t="s">
        <v>6767</v>
      </c>
      <c r="H2391" s="78" t="s">
        <v>6768</v>
      </c>
      <c r="I2391" s="9" t="s">
        <v>6769</v>
      </c>
      <c r="J2391" s="14" t="s">
        <v>14943</v>
      </c>
      <c r="K2391" s="9" t="s">
        <v>29</v>
      </c>
      <c r="L2391" s="24" t="s">
        <v>30</v>
      </c>
      <c r="M2391" s="7" t="s">
        <v>9427</v>
      </c>
      <c r="N2391" s="24" t="s">
        <v>2101</v>
      </c>
      <c r="O2391" s="24"/>
      <c r="P2391" s="24" t="s">
        <v>2518</v>
      </c>
      <c r="Q2391" s="24" t="s">
        <v>2521</v>
      </c>
      <c r="R2391" s="17">
        <v>36811</v>
      </c>
      <c r="S2391" s="17">
        <v>45049</v>
      </c>
      <c r="T2391" s="31">
        <v>45400</v>
      </c>
      <c r="U2391" s="17"/>
      <c r="V2391" s="31"/>
      <c r="W2391" s="17"/>
      <c r="X2391" s="17"/>
      <c r="Y2391" s="17"/>
      <c r="Z2391" s="31"/>
      <c r="AA2391" s="18">
        <f t="shared" ca="1" si="185"/>
        <v>24</v>
      </c>
      <c r="AB2391" s="19" t="s">
        <v>7878</v>
      </c>
      <c r="AC2391" s="35" t="str">
        <f t="shared" si="189"/>
        <v>0 anos 11 meses 15 dias</v>
      </c>
      <c r="AD2391" s="35" t="str">
        <f ca="1">IF(AND(V2391="",T2391&lt;TODAY()),"Contrato Encerrado",IF(AND(V2391="",T2391&gt;TODAY()),DATEDIF(TODAY(),T2391,"Y")&amp;" anos"&amp;" "&amp;DATEDIF(TODAY(),T2391,"YM")&amp;" meses"&amp;" "&amp;DATEDIF(TODAY(),T2391,"MD")&amp;" dias",IF(AND(X2391="",V2391&lt;TODAY()),"Contrato Encerrado",IF(AND(X2391="",V2391&gt;TODAY()),DATEDIF(TODAY(),V2391,"Y")&amp;" anos"&amp;" "&amp;DATEDIF(TODAY(),V2391,"YM")&amp;" meses"&amp;" "&amp;DATEDIF(TODAY(),V2391,"MD")&amp;" dias",IF(AND(Z2391="",X2391&lt;TODAY()),"Contrato Encerrado",IF(AND(Z2391="",X2391&gt;TODAY()),DATEDIF(TODAY(),X2391,"Y")&amp;" anos"&amp;" "&amp;DATEDIF(TODAY(),X2391,"YM")&amp;" meses"&amp;" "&amp;DATEDIF(TODAY(),X2391,"MD")&amp;" dias",IF(AND(Z2391&lt;&gt;””,Z2391&lt;TODAY()),"Contrato Encerrado",IF(AND(Z2391&lt;&gt;"",Z2391&gt;TODAY()),DATEDIF(TODAY(),Z2391,"Y")&amp;" anos"&amp;" "&amp;DATEDIF(TODAY(),Z2391,"YM")&amp;" meses"&amp;" "&amp;DATEDIF(TODAY(),Z2391,"MD")&amp;" dias"))))))))</f>
        <v>Contrato Encerrado</v>
      </c>
      <c r="AE2391" s="35">
        <f t="shared" si="186"/>
        <v>351</v>
      </c>
      <c r="AF2391" s="35">
        <f t="shared" si="187"/>
        <v>379</v>
      </c>
      <c r="AG2391" s="17" t="str">
        <f t="shared" si="188"/>
        <v>1 anos 0 meses 13 dias</v>
      </c>
    </row>
    <row r="2392" spans="1:33" ht="11.25" customHeight="1" x14ac:dyDescent="0.2">
      <c r="A2392" s="8" t="s">
        <v>9</v>
      </c>
      <c r="B2392" s="8" t="s">
        <v>13</v>
      </c>
      <c r="C2392" s="22" t="s">
        <v>17</v>
      </c>
      <c r="D2392" s="37">
        <v>2023</v>
      </c>
      <c r="E2392" s="23" t="s">
        <v>1755</v>
      </c>
      <c r="F2392" s="8" t="s">
        <v>1756</v>
      </c>
      <c r="G2392" s="77" t="s">
        <v>6770</v>
      </c>
      <c r="H2392" s="78" t="s">
        <v>6771</v>
      </c>
      <c r="I2392" s="9" t="s">
        <v>6772</v>
      </c>
      <c r="J2392" s="14" t="s">
        <v>1302</v>
      </c>
      <c r="K2392" s="9" t="s">
        <v>29</v>
      </c>
      <c r="L2392" s="24" t="s">
        <v>30</v>
      </c>
      <c r="M2392" s="7" t="s">
        <v>9427</v>
      </c>
      <c r="N2392" s="15" t="s">
        <v>2103</v>
      </c>
      <c r="O2392" s="24"/>
      <c r="P2392" s="24" t="s">
        <v>2518</v>
      </c>
      <c r="Q2392" s="24" t="s">
        <v>2523</v>
      </c>
      <c r="R2392" s="17">
        <v>37168</v>
      </c>
      <c r="S2392" s="17">
        <v>45050</v>
      </c>
      <c r="T2392" s="31">
        <v>45595</v>
      </c>
      <c r="U2392" s="17"/>
      <c r="V2392" s="31"/>
      <c r="W2392" s="17"/>
      <c r="X2392" s="17"/>
      <c r="Y2392" s="17"/>
      <c r="Z2392" s="31"/>
      <c r="AA2392" s="18">
        <f t="shared" ca="1" si="185"/>
        <v>24</v>
      </c>
      <c r="AB2392" s="19" t="s">
        <v>7878</v>
      </c>
      <c r="AC2392" s="35" t="str">
        <f t="shared" si="189"/>
        <v>1 anos 5 meses 26 dias</v>
      </c>
      <c r="AD2392" s="35" t="str">
        <f ca="1">IF(AND(V2392="",T2392&lt;TODAY()),"Contrato Encerrado",IF(AND(V2392="",T2392&gt;TODAY()),DATEDIF(TODAY(),T2392,"Y")&amp;" anos"&amp;" "&amp;DATEDIF(TODAY(),T2392,"YM")&amp;" meses"&amp;" "&amp;DATEDIF(TODAY(),T2392,"MD")&amp;" dias",IF(AND(X2392="",V2392&lt;TODAY()),"Contrato Encerrado",IF(AND(X2392="",V2392&gt;TODAY()),DATEDIF(TODAY(),V2392,"Y")&amp;" anos"&amp;" "&amp;DATEDIF(TODAY(),V2392,"YM")&amp;" meses"&amp;" "&amp;DATEDIF(TODAY(),V2392,"MD")&amp;" dias",IF(AND(Z2392="",X2392&lt;TODAY()),"Contrato Encerrado",IF(AND(Z2392="",X2392&gt;TODAY()),DATEDIF(TODAY(),X2392,"Y")&amp;" anos"&amp;" "&amp;DATEDIF(TODAY(),X2392,"YM")&amp;" meses"&amp;" "&amp;DATEDIF(TODAY(),X2392,"MD")&amp;" dias",IF(AND(Z2392&lt;&gt;””,Z2392&lt;TODAY()),"Contrato Encerrado",IF(AND(Z2392&lt;&gt;"",Z2392&gt;TODAY()),DATEDIF(TODAY(),Z2392,"Y")&amp;" anos"&amp;" "&amp;DATEDIF(TODAY(),Z2392,"YM")&amp;" meses"&amp;" "&amp;DATEDIF(TODAY(),Z2392,"MD")&amp;" dias"))))))))</f>
        <v>Contrato Encerrado</v>
      </c>
      <c r="AE2392" s="35">
        <f t="shared" si="186"/>
        <v>545</v>
      </c>
      <c r="AF2392" s="35">
        <f t="shared" si="187"/>
        <v>185</v>
      </c>
      <c r="AG2392" s="17" t="str">
        <f t="shared" si="188"/>
        <v>0 anos 6 meses 3 dias</v>
      </c>
    </row>
    <row r="2393" spans="1:33" ht="11.25" customHeight="1" x14ac:dyDescent="0.2">
      <c r="A2393" s="8" t="s">
        <v>9</v>
      </c>
      <c r="B2393" s="10" t="s">
        <v>13</v>
      </c>
      <c r="C2393" s="11" t="s">
        <v>22</v>
      </c>
      <c r="D2393" s="36">
        <v>2022</v>
      </c>
      <c r="E2393" s="12" t="s">
        <v>27</v>
      </c>
      <c r="F2393" s="8" t="s">
        <v>28</v>
      </c>
      <c r="G2393" s="77" t="s">
        <v>40</v>
      </c>
      <c r="H2393" s="78" t="s">
        <v>41</v>
      </c>
      <c r="I2393" s="14" t="s">
        <v>42</v>
      </c>
      <c r="J2393" s="14" t="s">
        <v>14943</v>
      </c>
      <c r="K2393" s="14" t="s">
        <v>29</v>
      </c>
      <c r="L2393" s="15" t="s">
        <v>30</v>
      </c>
      <c r="M2393" s="7" t="s">
        <v>9427</v>
      </c>
      <c r="N2393" s="16" t="s">
        <v>2105</v>
      </c>
      <c r="O2393" s="16"/>
      <c r="P2393" s="16" t="s">
        <v>2517</v>
      </c>
      <c r="Q2393" s="16" t="s">
        <v>2522</v>
      </c>
      <c r="R2393" s="31">
        <v>36678</v>
      </c>
      <c r="S2393" s="31">
        <v>44287</v>
      </c>
      <c r="T2393" s="31">
        <v>45015</v>
      </c>
      <c r="U2393" s="31"/>
      <c r="V2393" s="31"/>
      <c r="W2393" s="31"/>
      <c r="X2393" s="17"/>
      <c r="Y2393" s="17"/>
      <c r="Z2393" s="31"/>
      <c r="AA2393" s="18">
        <f t="shared" ca="1" si="185"/>
        <v>25</v>
      </c>
      <c r="AB2393" s="19" t="s">
        <v>7878</v>
      </c>
      <c r="AC2393" s="35" t="str">
        <f t="shared" si="189"/>
        <v>1 anos 11 meses 29 dias</v>
      </c>
      <c r="AD2393" s="35" t="str">
        <f ca="1">IF(AND(V2393="",T2393&lt;TODAY()),"Contrato Encerrado",IF(AND(V2393="",T2393&gt;TODAY()),DATEDIF(TODAY(),T2393,"Y")&amp;" anos"&amp;" "&amp;DATEDIF(TODAY(),T2393,"YM")&amp;" meses"&amp;" "&amp;DATEDIF(TODAY(),T2393,"MD")&amp;" dias",IF(AND(X2393="",V2393&lt;TODAY()),"Contrato Encerrado",IF(AND(X2393="",V2393&gt;TODAY()),DATEDIF(TODAY(),V2393,"Y")&amp;" anos"&amp;" "&amp;DATEDIF(TODAY(),V2393,"YM")&amp;" meses"&amp;" "&amp;DATEDIF(TODAY(),V2393,"MD")&amp;" dias",IF(AND(Z2393="",X2393&lt;TODAY()),"Contrato Encerrado",IF(AND(Z2393="",X2393&gt;TODAY()),DATEDIF(TODAY(),X2393,"Y")&amp;" anos"&amp;" "&amp;DATEDIF(TODAY(),X2393,"YM")&amp;" meses"&amp;" "&amp;DATEDIF(TODAY(),X2393,"MD")&amp;" dias",IF(AND(Z2393&lt;&gt;””,Z2393&lt;TODAY()),"Contrato Encerrado",IF(AND(Z2393&lt;&gt;"",Z2393&gt;TODAY()),DATEDIF(TODAY(),Z2393,"Y")&amp;" anos"&amp;" "&amp;DATEDIF(TODAY(),Z2393,"YM")&amp;" meses"&amp;" "&amp;DATEDIF(TODAY(),Z2393,"MD")&amp;" dias"))))))))</f>
        <v>Contrato Encerrado</v>
      </c>
      <c r="AE2393" s="35">
        <f t="shared" si="186"/>
        <v>728</v>
      </c>
      <c r="AF2393" s="35">
        <f t="shared" si="187"/>
        <v>2</v>
      </c>
      <c r="AG2393" s="17" t="str">
        <f t="shared" si="188"/>
        <v>0 anos 0 meses 2 dias</v>
      </c>
    </row>
    <row r="2394" spans="1:33" ht="11.25" customHeight="1" x14ac:dyDescent="0.2">
      <c r="A2394" s="8" t="s">
        <v>9</v>
      </c>
      <c r="B2394" s="8" t="s">
        <v>13</v>
      </c>
      <c r="C2394" s="22" t="s">
        <v>21</v>
      </c>
      <c r="D2394" s="35">
        <v>2025</v>
      </c>
      <c r="E2394" s="12" t="s">
        <v>1755</v>
      </c>
      <c r="F2394" s="8" t="s">
        <v>1756</v>
      </c>
      <c r="G2394" s="14" t="s">
        <v>17437</v>
      </c>
      <c r="H2394" s="8" t="s">
        <v>17438</v>
      </c>
      <c r="I2394" s="14" t="s">
        <v>17439</v>
      </c>
      <c r="J2394" s="14" t="s">
        <v>1302</v>
      </c>
      <c r="K2394" s="14" t="s">
        <v>29</v>
      </c>
      <c r="L2394" s="15" t="s">
        <v>30</v>
      </c>
      <c r="M2394" s="7" t="s">
        <v>16153</v>
      </c>
      <c r="N2394" s="15" t="s">
        <v>4773</v>
      </c>
      <c r="O2394" s="15" t="s">
        <v>7911</v>
      </c>
      <c r="P2394" s="15" t="s">
        <v>2518</v>
      </c>
      <c r="Q2394" s="15" t="s">
        <v>2523</v>
      </c>
      <c r="R2394" s="20">
        <v>38068</v>
      </c>
      <c r="S2394" s="20">
        <v>45873</v>
      </c>
      <c r="T2394" s="70">
        <v>45890</v>
      </c>
      <c r="U2394" s="70"/>
      <c r="V2394" s="20"/>
      <c r="W2394" s="20"/>
      <c r="X2394" s="17"/>
      <c r="Y2394" s="17"/>
      <c r="Z2394" s="20"/>
      <c r="AA2394" s="21">
        <f t="shared" ca="1" si="185"/>
        <v>21</v>
      </c>
      <c r="AB2394" s="20" t="s">
        <v>7878</v>
      </c>
      <c r="AC2394" s="35" t="str">
        <f t="shared" si="189"/>
        <v>0 anos 0 meses 17 dias</v>
      </c>
      <c r="AD2394" s="35" t="str">
        <f ca="1">IF(AND(V2394="",T2394&lt;TODAY()),"Contrato Encerrado",IF(AND(V2394="",T2394&gt;TODAY()),DATEDIF(TODAY(),T2394,"Y")&amp;" anos"&amp;" "&amp;DATEDIF(TODAY(),T2394,"YM")&amp;" meses"&amp;" "&amp;DATEDIF(TODAY(),T2394,"MD")&amp;" dias",IF(AND(X2394="",V2394&lt;TODAY()),"Contrato Encerrado",IF(AND(X2394="",V2394&gt;TODAY()),DATEDIF(TODAY(),V2394,"Y")&amp;" anos"&amp;" "&amp;DATEDIF(TODAY(),V2394,"YM")&amp;" meses"&amp;" "&amp;DATEDIF(TODAY(),V2394,"MD")&amp;" dias",IF(AND(Z2394="",X2394&lt;TODAY()),"Contrato Encerrado",IF(AND(Z2394="",X2394&gt;TODAY()),DATEDIF(TODAY(),X2394,"Y")&amp;" anos"&amp;" "&amp;DATEDIF(TODAY(),X2394,"YM")&amp;" meses"&amp;" "&amp;DATEDIF(TODAY(),X2394,"MD")&amp;" dias",IF(AND(Z2394&lt;&gt;””,Z2394&lt;TODAY()),"Contrato Encerrado",IF(AND(Z2394&lt;&gt;"",Z2394&gt;TODAY()),DATEDIF(TODAY(),Z2394,"Y")&amp;" anos"&amp;" "&amp;DATEDIF(TODAY(),Z2394,"YM")&amp;" meses"&amp;" "&amp;DATEDIF(TODAY(),Z2394,"MD")&amp;" dias"))))))))</f>
        <v>Contrato Encerrado</v>
      </c>
      <c r="AE2394" s="35">
        <f t="shared" si="186"/>
        <v>17</v>
      </c>
      <c r="AF2394" s="35">
        <f t="shared" si="187"/>
        <v>713</v>
      </c>
      <c r="AG2394" s="17" t="str">
        <f t="shared" si="188"/>
        <v>1 anos 11 meses 13 dias</v>
      </c>
    </row>
    <row r="2395" spans="1:33" ht="11.25" customHeight="1" x14ac:dyDescent="0.2">
      <c r="A2395" s="8" t="s">
        <v>9</v>
      </c>
      <c r="B2395" s="8" t="s">
        <v>13</v>
      </c>
      <c r="C2395" s="22" t="s">
        <v>23</v>
      </c>
      <c r="D2395" s="37">
        <v>2023</v>
      </c>
      <c r="E2395" s="12" t="s">
        <v>79</v>
      </c>
      <c r="F2395" s="8" t="s">
        <v>80</v>
      </c>
      <c r="G2395" s="77" t="s">
        <v>9744</v>
      </c>
      <c r="H2395" s="78" t="s">
        <v>9745</v>
      </c>
      <c r="I2395" s="14" t="s">
        <v>9746</v>
      </c>
      <c r="J2395" s="14" t="s">
        <v>1302</v>
      </c>
      <c r="K2395" s="14" t="s">
        <v>29</v>
      </c>
      <c r="L2395" s="15" t="s">
        <v>30</v>
      </c>
      <c r="M2395" s="7" t="s">
        <v>9427</v>
      </c>
      <c r="N2395" s="15" t="s">
        <v>2100</v>
      </c>
      <c r="O2395" s="15" t="s">
        <v>8788</v>
      </c>
      <c r="P2395" s="15" t="s">
        <v>2518</v>
      </c>
      <c r="Q2395" s="15" t="s">
        <v>2523</v>
      </c>
      <c r="R2395" s="20">
        <v>37965</v>
      </c>
      <c r="S2395" s="20">
        <v>45208</v>
      </c>
      <c r="T2395" s="70">
        <v>45573</v>
      </c>
      <c r="U2395" s="20"/>
      <c r="V2395" s="20"/>
      <c r="W2395" s="20"/>
      <c r="X2395" s="17"/>
      <c r="Y2395" s="17"/>
      <c r="Z2395" s="20"/>
      <c r="AA2395" s="18">
        <f t="shared" ca="1" si="185"/>
        <v>21</v>
      </c>
      <c r="AB2395" s="20" t="s">
        <v>7878</v>
      </c>
      <c r="AC2395" s="35" t="str">
        <f t="shared" si="189"/>
        <v>0 anos 11 meses 29 dias</v>
      </c>
      <c r="AD2395" s="35" t="str">
        <f ca="1">IF(AND(V2395="",T2395&lt;TODAY()),"Contrato Encerrado",IF(AND(V2395="",T2395&gt;TODAY()),DATEDIF(TODAY(),T2395,"Y")&amp;" anos"&amp;" "&amp;DATEDIF(TODAY(),T2395,"YM")&amp;" meses"&amp;" "&amp;DATEDIF(TODAY(),T2395,"MD")&amp;" dias",IF(AND(X2395="",V2395&lt;TODAY()),"Contrato Encerrado",IF(AND(X2395="",V2395&gt;TODAY()),DATEDIF(TODAY(),V2395,"Y")&amp;" anos"&amp;" "&amp;DATEDIF(TODAY(),V2395,"YM")&amp;" meses"&amp;" "&amp;DATEDIF(TODAY(),V2395,"MD")&amp;" dias",IF(AND(Z2395="",X2395&lt;TODAY()),"Contrato Encerrado",IF(AND(Z2395="",X2395&gt;TODAY()),DATEDIF(TODAY(),X2395,"Y")&amp;" anos"&amp;" "&amp;DATEDIF(TODAY(),X2395,"YM")&amp;" meses"&amp;" "&amp;DATEDIF(TODAY(),X2395,"MD")&amp;" dias",IF(AND(Z2395&lt;&gt;””,Z2395&lt;TODAY()),"Contrato Encerrado",IF(AND(Z2395&lt;&gt;"",Z2395&gt;TODAY()),DATEDIF(TODAY(),Z2395,"Y")&amp;" anos"&amp;" "&amp;DATEDIF(TODAY(),Z2395,"YM")&amp;" meses"&amp;" "&amp;DATEDIF(TODAY(),Z2395,"MD")&amp;" dias"))))))))</f>
        <v>Contrato Encerrado</v>
      </c>
      <c r="AE2395" s="35">
        <f t="shared" si="186"/>
        <v>365</v>
      </c>
      <c r="AF2395" s="35">
        <f t="shared" si="187"/>
        <v>365</v>
      </c>
      <c r="AG2395" s="17" t="str">
        <f t="shared" si="188"/>
        <v>0 anos 11 meses 30 dias</v>
      </c>
    </row>
    <row r="2396" spans="1:33" ht="11.25" customHeight="1" x14ac:dyDescent="0.2">
      <c r="A2396" s="8" t="s">
        <v>9</v>
      </c>
      <c r="B2396" s="8" t="s">
        <v>13</v>
      </c>
      <c r="C2396" s="22" t="s">
        <v>16</v>
      </c>
      <c r="D2396" s="37">
        <v>2024</v>
      </c>
      <c r="E2396" s="12" t="s">
        <v>157</v>
      </c>
      <c r="F2396" s="8" t="s">
        <v>158</v>
      </c>
      <c r="G2396" s="77" t="s">
        <v>12873</v>
      </c>
      <c r="H2396" s="78" t="s">
        <v>12874</v>
      </c>
      <c r="I2396" s="14" t="s">
        <v>12875</v>
      </c>
      <c r="J2396" s="14" t="s">
        <v>10</v>
      </c>
      <c r="K2396" s="14" t="s">
        <v>29</v>
      </c>
      <c r="L2396" s="15" t="s">
        <v>30</v>
      </c>
      <c r="M2396" s="7" t="s">
        <v>9427</v>
      </c>
      <c r="N2396" s="15" t="s">
        <v>2101</v>
      </c>
      <c r="O2396" s="15" t="s">
        <v>12690</v>
      </c>
      <c r="P2396" s="15" t="s">
        <v>2518</v>
      </c>
      <c r="Q2396" s="15" t="s">
        <v>4109</v>
      </c>
      <c r="R2396" s="20">
        <v>29685</v>
      </c>
      <c r="S2396" s="20">
        <v>45336</v>
      </c>
      <c r="T2396" s="20">
        <v>46010</v>
      </c>
      <c r="U2396" s="20"/>
      <c r="V2396" s="20"/>
      <c r="W2396" s="20"/>
      <c r="X2396" s="17"/>
      <c r="Y2396" s="17"/>
      <c r="Z2396" s="20"/>
      <c r="AA2396" s="18">
        <f t="shared" ca="1" si="185"/>
        <v>44</v>
      </c>
      <c r="AB2396" s="20" t="s">
        <v>7878</v>
      </c>
      <c r="AC2396" s="35" t="str">
        <f t="shared" si="189"/>
        <v>1 anos 10 meses 5 dias</v>
      </c>
      <c r="AD2396" s="35" t="str">
        <f ca="1">IF(AND(V2396="",T2396&lt;TODAY()),"Contrato Encerrado",IF(AND(V2396="",T2396&gt;TODAY()),DATEDIF(TODAY(),T2396,"Y")&amp;" anos"&amp;" "&amp;DATEDIF(TODAY(),T2396,"YM")&amp;" meses"&amp;" "&amp;DATEDIF(TODAY(),T2396,"MD")&amp;" dias",IF(AND(X2396="",V2396&lt;TODAY()),"Contrato Encerrado",IF(AND(X2396="",V2396&gt;TODAY()),DATEDIF(TODAY(),V2396,"Y")&amp;" anos"&amp;" "&amp;DATEDIF(TODAY(),V2396,"YM")&amp;" meses"&amp;" "&amp;DATEDIF(TODAY(),V2396,"MD")&amp;" dias",IF(AND(Z2396="",X2396&lt;TODAY()),"Contrato Encerrado",IF(AND(Z2396="",X2396&gt;TODAY()),DATEDIF(TODAY(),X2396,"Y")&amp;" anos"&amp;" "&amp;DATEDIF(TODAY(),X2396,"YM")&amp;" meses"&amp;" "&amp;DATEDIF(TODAY(),X2396,"MD")&amp;" dias",IF(AND(Z2396&lt;&gt;””,Z2396&lt;TODAY()),"Contrato Encerrado",IF(AND(Z2396&lt;&gt;"",Z2396&gt;TODAY()),DATEDIF(TODAY(),Z2396,"Y")&amp;" anos"&amp;" "&amp;DATEDIF(TODAY(),Z2396,"YM")&amp;" meses"&amp;" "&amp;DATEDIF(TODAY(),Z2396,"MD")&amp;" dias"))))))))</f>
        <v>0 anos 2 meses 12 dias</v>
      </c>
      <c r="AE2396" s="35">
        <f t="shared" si="186"/>
        <v>674</v>
      </c>
      <c r="AF2396" s="35">
        <f t="shared" si="187"/>
        <v>56</v>
      </c>
      <c r="AG2396" s="17" t="str">
        <f t="shared" si="188"/>
        <v>0 anos 1 meses 25 dias</v>
      </c>
    </row>
    <row r="2397" spans="1:33" ht="11.25" customHeight="1" x14ac:dyDescent="0.2">
      <c r="A2397" s="141" t="s">
        <v>9</v>
      </c>
      <c r="B2397" s="142" t="s">
        <v>13</v>
      </c>
      <c r="C2397" s="143" t="s">
        <v>24</v>
      </c>
      <c r="D2397" s="144">
        <v>2022</v>
      </c>
      <c r="E2397" s="145" t="s">
        <v>79</v>
      </c>
      <c r="F2397" s="141" t="s">
        <v>80</v>
      </c>
      <c r="G2397" s="146" t="s">
        <v>4801</v>
      </c>
      <c r="H2397" s="147" t="s">
        <v>4802</v>
      </c>
      <c r="I2397" s="148" t="s">
        <v>4803</v>
      </c>
      <c r="J2397" s="14" t="s">
        <v>14943</v>
      </c>
      <c r="K2397" s="148" t="s">
        <v>29</v>
      </c>
      <c r="L2397" s="149" t="s">
        <v>30</v>
      </c>
      <c r="M2397" s="7" t="s">
        <v>9427</v>
      </c>
      <c r="N2397" s="150" t="s">
        <v>2114</v>
      </c>
      <c r="O2397" s="150"/>
      <c r="P2397" s="150" t="s">
        <v>2518</v>
      </c>
      <c r="Q2397" s="150" t="s">
        <v>2523</v>
      </c>
      <c r="R2397" s="151">
        <v>33423</v>
      </c>
      <c r="S2397" s="151">
        <v>44875</v>
      </c>
      <c r="T2397" s="129">
        <v>45607</v>
      </c>
      <c r="U2397" s="156"/>
      <c r="V2397" s="156"/>
      <c r="W2397" s="151"/>
      <c r="X2397" s="17"/>
      <c r="Y2397" s="17"/>
      <c r="Z2397" s="156"/>
      <c r="AA2397" s="152">
        <f t="shared" ca="1" si="185"/>
        <v>34</v>
      </c>
      <c r="AB2397" s="153" t="s">
        <v>7877</v>
      </c>
      <c r="AC2397" s="35" t="str">
        <f t="shared" si="189"/>
        <v>2 anos 0 meses 1 dias</v>
      </c>
      <c r="AD2397" s="132" t="str">
        <f ca="1">IF(AND(V2397="",T2397&lt;TODAY()),"Contrato Encerrado",IF(AND(V2397="",T2397&gt;TODAY()),DATEDIF(TODAY(),T2397,"Y")&amp;" anos"&amp;" "&amp;DATEDIF(TODAY(),T2397,"YM")&amp;" meses"&amp;" "&amp;DATEDIF(TODAY(),T2397,"MD")&amp;" dias",IF(AND(X2397="",V2397&lt;TODAY()),"Contrato Encerrado",IF(AND(X2397="",V2397&gt;TODAY()),DATEDIF(TODAY(),V2397,"Y")&amp;" anos"&amp;" "&amp;DATEDIF(TODAY(),V2397,"YM")&amp;" meses"&amp;" "&amp;DATEDIF(TODAY(),V2397,"MD")&amp;" dias",IF(AND(Z2397="",X2397&lt;TODAY()),"Contrato Encerrado",IF(AND(Z2397="",X2397&gt;TODAY()),DATEDIF(TODAY(),X2397,"Y")&amp;" anos"&amp;" "&amp;DATEDIF(TODAY(),X2397,"YM")&amp;" meses"&amp;" "&amp;DATEDIF(TODAY(),X2397,"MD")&amp;" dias",IF(AND(Z2397&lt;&gt;””,Z2397&lt;TODAY()),"Contrato Encerrado",IF(AND(Z2397&lt;&gt;"",Z2397&gt;TODAY()),DATEDIF(TODAY(),Z2397,"Y")&amp;" anos"&amp;" "&amp;DATEDIF(TODAY(),Z2397,"YM")&amp;" meses"&amp;" "&amp;DATEDIF(TODAY(),Z2397,"MD")&amp;" dias"))))))))</f>
        <v>Contrato Encerrado</v>
      </c>
      <c r="AE2397" s="132">
        <f t="shared" si="186"/>
        <v>732</v>
      </c>
      <c r="AF2397" s="132">
        <f t="shared" si="187"/>
        <v>-2</v>
      </c>
      <c r="AG2397" s="133" t="str">
        <f t="shared" si="188"/>
        <v>ESTÁGIO COMPLETOU 2 ANOS</v>
      </c>
    </row>
    <row r="2398" spans="1:33" ht="11.25" customHeight="1" x14ac:dyDescent="0.2">
      <c r="A2398" s="8" t="s">
        <v>9</v>
      </c>
      <c r="B2398" s="8" t="s">
        <v>13</v>
      </c>
      <c r="C2398" s="22" t="s">
        <v>20</v>
      </c>
      <c r="D2398" s="37">
        <v>2023</v>
      </c>
      <c r="E2398" s="23" t="s">
        <v>157</v>
      </c>
      <c r="F2398" s="8" t="s">
        <v>158</v>
      </c>
      <c r="G2398" s="77" t="s">
        <v>8469</v>
      </c>
      <c r="H2398" s="78" t="s">
        <v>8470</v>
      </c>
      <c r="I2398" s="9" t="s">
        <v>8471</v>
      </c>
      <c r="J2398" s="67" t="s">
        <v>14943</v>
      </c>
      <c r="K2398" s="9" t="s">
        <v>29</v>
      </c>
      <c r="L2398" s="24" t="s">
        <v>30</v>
      </c>
      <c r="M2398" s="7" t="s">
        <v>9427</v>
      </c>
      <c r="N2398" s="24" t="s">
        <v>2101</v>
      </c>
      <c r="O2398" s="24" t="s">
        <v>7895</v>
      </c>
      <c r="P2398" s="24" t="s">
        <v>2518</v>
      </c>
      <c r="Q2398" s="24" t="s">
        <v>4109</v>
      </c>
      <c r="R2398" s="17">
        <v>27503</v>
      </c>
      <c r="S2398" s="17">
        <v>45118</v>
      </c>
      <c r="T2398" s="20">
        <v>45777</v>
      </c>
      <c r="U2398" s="20"/>
      <c r="V2398" s="20"/>
      <c r="W2398" s="17"/>
      <c r="X2398" s="17"/>
      <c r="Y2398" s="17"/>
      <c r="Z2398" s="20"/>
      <c r="AA2398" s="18">
        <f t="shared" ca="1" si="185"/>
        <v>50</v>
      </c>
      <c r="AB2398" s="18" t="s">
        <v>7878</v>
      </c>
      <c r="AC2398" s="35" t="str">
        <f t="shared" si="189"/>
        <v>1 anos 9 meses 19 dias</v>
      </c>
      <c r="AD2398" s="35" t="str">
        <f ca="1">IF(AND(V2398="",T2398&lt;TODAY()),"Contrato Encerrado",IF(AND(V2398="",T2398&gt;TODAY()),DATEDIF(TODAY(),T2398,"Y")&amp;" anos"&amp;" "&amp;DATEDIF(TODAY(),T2398,"YM")&amp;" meses"&amp;" "&amp;DATEDIF(TODAY(),T2398,"MD")&amp;" dias",IF(AND(X2398="",V2398&lt;TODAY()),"Contrato Encerrado",IF(AND(X2398="",V2398&gt;TODAY()),DATEDIF(TODAY(),V2398,"Y")&amp;" anos"&amp;" "&amp;DATEDIF(TODAY(),V2398,"YM")&amp;" meses"&amp;" "&amp;DATEDIF(TODAY(),V2398,"MD")&amp;" dias",IF(AND(Z2398="",X2398&lt;TODAY()),"Contrato Encerrado",IF(AND(Z2398="",X2398&gt;TODAY()),DATEDIF(TODAY(),X2398,"Y")&amp;" anos"&amp;" "&amp;DATEDIF(TODAY(),X2398,"YM")&amp;" meses"&amp;" "&amp;DATEDIF(TODAY(),X2398,"MD")&amp;" dias",IF(AND(Z2398&lt;&gt;””,Z2398&lt;TODAY()),"Contrato Encerrado",IF(AND(Z2398&lt;&gt;"",Z2398&gt;TODAY()),DATEDIF(TODAY(),Z2398,"Y")&amp;" anos"&amp;" "&amp;DATEDIF(TODAY(),Z2398,"YM")&amp;" meses"&amp;" "&amp;DATEDIF(TODAY(),Z2398,"MD")&amp;" dias"))))))))</f>
        <v>Contrato Encerrado</v>
      </c>
      <c r="AE2398" s="35">
        <f t="shared" si="186"/>
        <v>659</v>
      </c>
      <c r="AF2398" s="35">
        <f t="shared" si="187"/>
        <v>71</v>
      </c>
      <c r="AG2398" s="17" t="str">
        <f t="shared" si="188"/>
        <v>0 anos 2 meses 11 dias</v>
      </c>
    </row>
    <row r="2399" spans="1:33" ht="11.25" customHeight="1" x14ac:dyDescent="0.2">
      <c r="A2399" s="8" t="s">
        <v>9</v>
      </c>
      <c r="B2399" s="8" t="s">
        <v>13</v>
      </c>
      <c r="C2399" s="22" t="s">
        <v>24</v>
      </c>
      <c r="D2399" s="37">
        <v>2023</v>
      </c>
      <c r="E2399" s="12" t="s">
        <v>157</v>
      </c>
      <c r="F2399" s="8" t="s">
        <v>158</v>
      </c>
      <c r="G2399" s="77" t="s">
        <v>10355</v>
      </c>
      <c r="H2399" s="78" t="s">
        <v>10356</v>
      </c>
      <c r="I2399" s="14" t="s">
        <v>10357</v>
      </c>
      <c r="J2399" s="14" t="s">
        <v>14943</v>
      </c>
      <c r="K2399" s="14" t="s">
        <v>29</v>
      </c>
      <c r="L2399" s="15" t="s">
        <v>30</v>
      </c>
      <c r="M2399" s="7" t="s">
        <v>9427</v>
      </c>
      <c r="N2399" s="15" t="s">
        <v>4159</v>
      </c>
      <c r="O2399" s="15" t="s">
        <v>7974</v>
      </c>
      <c r="P2399" s="15" t="s">
        <v>2518</v>
      </c>
      <c r="Q2399" s="15" t="s">
        <v>2521</v>
      </c>
      <c r="R2399" s="20">
        <v>35055</v>
      </c>
      <c r="S2399" s="20">
        <v>45208</v>
      </c>
      <c r="T2399" s="20">
        <v>45640</v>
      </c>
      <c r="U2399" s="20"/>
      <c r="V2399" s="20"/>
      <c r="W2399" s="20"/>
      <c r="X2399" s="17"/>
      <c r="Y2399" s="17"/>
      <c r="Z2399" s="20"/>
      <c r="AA2399" s="18">
        <f t="shared" ca="1" si="185"/>
        <v>29</v>
      </c>
      <c r="AB2399" s="15" t="s">
        <v>7878</v>
      </c>
      <c r="AC2399" s="35" t="str">
        <f t="shared" si="189"/>
        <v>1 anos 2 meses 5 dias</v>
      </c>
      <c r="AD2399" s="35" t="str">
        <f ca="1">IF(AND(V2399="",T2399&lt;TODAY()),"Contrato Encerrado",IF(AND(V2399="",T2399&gt;TODAY()),DATEDIF(TODAY(),T2399,"Y")&amp;" anos"&amp;" "&amp;DATEDIF(TODAY(),T2399,"YM")&amp;" meses"&amp;" "&amp;DATEDIF(TODAY(),T2399,"MD")&amp;" dias",IF(AND(X2399="",V2399&lt;TODAY()),"Contrato Encerrado",IF(AND(X2399="",V2399&gt;TODAY()),DATEDIF(TODAY(),V2399,"Y")&amp;" anos"&amp;" "&amp;DATEDIF(TODAY(),V2399,"YM")&amp;" meses"&amp;" "&amp;DATEDIF(TODAY(),V2399,"MD")&amp;" dias",IF(AND(Z2399="",X2399&lt;TODAY()),"Contrato Encerrado",IF(AND(Z2399="",X2399&gt;TODAY()),DATEDIF(TODAY(),X2399,"Y")&amp;" anos"&amp;" "&amp;DATEDIF(TODAY(),X2399,"YM")&amp;" meses"&amp;" "&amp;DATEDIF(TODAY(),X2399,"MD")&amp;" dias",IF(AND(Z2399&lt;&gt;””,Z2399&lt;TODAY()),"Contrato Encerrado",IF(AND(Z2399&lt;&gt;"",Z2399&gt;TODAY()),DATEDIF(TODAY(),Z2399,"Y")&amp;" anos"&amp;" "&amp;DATEDIF(TODAY(),Z2399,"YM")&amp;" meses"&amp;" "&amp;DATEDIF(TODAY(),Z2399,"MD")&amp;" dias"))))))))</f>
        <v>Contrato Encerrado</v>
      </c>
      <c r="AE2399" s="35">
        <f t="shared" si="186"/>
        <v>432</v>
      </c>
      <c r="AF2399" s="35">
        <f t="shared" si="187"/>
        <v>298</v>
      </c>
      <c r="AG2399" s="17" t="str">
        <f t="shared" si="188"/>
        <v>0 anos 9 meses 24 dias</v>
      </c>
    </row>
    <row r="2400" spans="1:33" ht="11.25" customHeight="1" x14ac:dyDescent="0.2">
      <c r="A2400" s="8" t="s">
        <v>9</v>
      </c>
      <c r="B2400" s="8" t="s">
        <v>13</v>
      </c>
      <c r="C2400" s="22" t="s">
        <v>11</v>
      </c>
      <c r="D2400" s="37">
        <v>2024</v>
      </c>
      <c r="E2400" s="12" t="s">
        <v>79</v>
      </c>
      <c r="F2400" s="8" t="s">
        <v>80</v>
      </c>
      <c r="G2400" s="77" t="s">
        <v>11414</v>
      </c>
      <c r="H2400" s="78" t="s">
        <v>11415</v>
      </c>
      <c r="I2400" s="14" t="s">
        <v>11416</v>
      </c>
      <c r="J2400" s="14" t="s">
        <v>10</v>
      </c>
      <c r="K2400" s="14" t="s">
        <v>29</v>
      </c>
      <c r="L2400" s="15" t="s">
        <v>30</v>
      </c>
      <c r="M2400" s="7" t="s">
        <v>9427</v>
      </c>
      <c r="N2400" s="15" t="s">
        <v>2100</v>
      </c>
      <c r="O2400" s="15" t="s">
        <v>7896</v>
      </c>
      <c r="P2400" s="15" t="s">
        <v>2518</v>
      </c>
      <c r="Q2400" s="15" t="s">
        <v>2523</v>
      </c>
      <c r="R2400" s="20">
        <v>25630</v>
      </c>
      <c r="S2400" s="20">
        <v>45299</v>
      </c>
      <c r="T2400" s="20">
        <v>46029</v>
      </c>
      <c r="U2400" s="20"/>
      <c r="V2400" s="20"/>
      <c r="W2400" s="20"/>
      <c r="X2400" s="17"/>
      <c r="Y2400" s="17"/>
      <c r="Z2400" s="20"/>
      <c r="AA2400" s="18">
        <f t="shared" ca="1" si="185"/>
        <v>55</v>
      </c>
      <c r="AB2400" s="15" t="s">
        <v>7878</v>
      </c>
      <c r="AC2400" s="35" t="str">
        <f t="shared" si="189"/>
        <v>1 anos 11 meses 30 dias</v>
      </c>
      <c r="AD2400" s="35" t="str">
        <f ca="1">IF(AND(V2400="",T2400&lt;TODAY()),"Contrato Encerrado",IF(AND(V2400="",T2400&gt;TODAY()),DATEDIF(TODAY(),T2400,"Y")&amp;" anos"&amp;" "&amp;DATEDIF(TODAY(),T2400,"YM")&amp;" meses"&amp;" "&amp;DATEDIF(TODAY(),T2400,"MD")&amp;" dias",IF(AND(X2400="",V2400&lt;TODAY()),"Contrato Encerrado",IF(AND(X2400="",V2400&gt;TODAY()),DATEDIF(TODAY(),V2400,"Y")&amp;" anos"&amp;" "&amp;DATEDIF(TODAY(),V2400,"YM")&amp;" meses"&amp;" "&amp;DATEDIF(TODAY(),V2400,"MD")&amp;" dias",IF(AND(Z2400="",X2400&lt;TODAY()),"Contrato Encerrado",IF(AND(Z2400="",X2400&gt;TODAY()),DATEDIF(TODAY(),X2400,"Y")&amp;" anos"&amp;" "&amp;DATEDIF(TODAY(),X2400,"YM")&amp;" meses"&amp;" "&amp;DATEDIF(TODAY(),X2400,"MD")&amp;" dias",IF(AND(Z2400&lt;&gt;””,Z2400&lt;TODAY()),"Contrato Encerrado",IF(AND(Z2400&lt;&gt;"",Z2400&gt;TODAY()),DATEDIF(TODAY(),Z2400,"Y")&amp;" anos"&amp;" "&amp;DATEDIF(TODAY(),Z2400,"YM")&amp;" meses"&amp;" "&amp;DATEDIF(TODAY(),Z2400,"MD")&amp;" dias"))))))))</f>
        <v>0 anos 3 meses 0 dias</v>
      </c>
      <c r="AE2400" s="35">
        <f t="shared" si="186"/>
        <v>730</v>
      </c>
      <c r="AF2400" s="35">
        <f t="shared" si="187"/>
        <v>0</v>
      </c>
      <c r="AG2400" s="17" t="str">
        <f t="shared" si="188"/>
        <v>ESTÁGIO COMPLETOU 2 ANOS</v>
      </c>
    </row>
    <row r="2401" spans="1:33" ht="11.25" customHeight="1" x14ac:dyDescent="0.2">
      <c r="A2401" s="8" t="s">
        <v>9</v>
      </c>
      <c r="B2401" s="8" t="s">
        <v>13</v>
      </c>
      <c r="C2401" s="22" t="s">
        <v>15</v>
      </c>
      <c r="D2401" s="37">
        <v>2024</v>
      </c>
      <c r="E2401" s="23" t="s">
        <v>157</v>
      </c>
      <c r="F2401" s="8" t="s">
        <v>158</v>
      </c>
      <c r="G2401" s="77" t="s">
        <v>12246</v>
      </c>
      <c r="H2401" s="78" t="s">
        <v>12247</v>
      </c>
      <c r="I2401" s="9" t="s">
        <v>12248</v>
      </c>
      <c r="J2401" s="14" t="s">
        <v>14943</v>
      </c>
      <c r="K2401" s="9" t="s">
        <v>29</v>
      </c>
      <c r="L2401" s="24" t="s">
        <v>30</v>
      </c>
      <c r="M2401" s="7" t="s">
        <v>9427</v>
      </c>
      <c r="N2401" s="24" t="s">
        <v>2101</v>
      </c>
      <c r="O2401" s="24" t="s">
        <v>8037</v>
      </c>
      <c r="P2401" s="24" t="s">
        <v>2518</v>
      </c>
      <c r="Q2401" s="24" t="s">
        <v>4109</v>
      </c>
      <c r="R2401" s="29">
        <v>24888</v>
      </c>
      <c r="S2401" s="29">
        <v>45323</v>
      </c>
      <c r="T2401" s="20">
        <v>45628</v>
      </c>
      <c r="U2401" s="20"/>
      <c r="V2401" s="20"/>
      <c r="W2401" s="29"/>
      <c r="X2401" s="17"/>
      <c r="Y2401" s="17"/>
      <c r="Z2401" s="20"/>
      <c r="AA2401" s="18">
        <f t="shared" ca="1" si="185"/>
        <v>57</v>
      </c>
      <c r="AB2401" s="18" t="s">
        <v>7878</v>
      </c>
      <c r="AC2401" s="35" t="str">
        <f t="shared" si="189"/>
        <v>0 anos 10 meses 1 dias</v>
      </c>
      <c r="AD2401" s="35" t="str">
        <f ca="1">IF(AND(V2401="",T2401&lt;TODAY()),"Contrato Encerrado",IF(AND(V2401="",T2401&gt;TODAY()),DATEDIF(TODAY(),T2401,"Y")&amp;" anos"&amp;" "&amp;DATEDIF(TODAY(),T2401,"YM")&amp;" meses"&amp;" "&amp;DATEDIF(TODAY(),T2401,"MD")&amp;" dias",IF(AND(X2401="",V2401&lt;TODAY()),"Contrato Encerrado",IF(AND(X2401="",V2401&gt;TODAY()),DATEDIF(TODAY(),V2401,"Y")&amp;" anos"&amp;" "&amp;DATEDIF(TODAY(),V2401,"YM")&amp;" meses"&amp;" "&amp;DATEDIF(TODAY(),V2401,"MD")&amp;" dias",IF(AND(Z2401="",X2401&lt;TODAY()),"Contrato Encerrado",IF(AND(Z2401="",X2401&gt;TODAY()),DATEDIF(TODAY(),X2401,"Y")&amp;" anos"&amp;" "&amp;DATEDIF(TODAY(),X2401,"YM")&amp;" meses"&amp;" "&amp;DATEDIF(TODAY(),X2401,"MD")&amp;" dias",IF(AND(Z2401&lt;&gt;””,Z2401&lt;TODAY()),"Contrato Encerrado",IF(AND(Z2401&lt;&gt;"",Z2401&gt;TODAY()),DATEDIF(TODAY(),Z2401,"Y")&amp;" anos"&amp;" "&amp;DATEDIF(TODAY(),Z2401,"YM")&amp;" meses"&amp;" "&amp;DATEDIF(TODAY(),Z2401,"MD")&amp;" dias"))))))))</f>
        <v>Contrato Encerrado</v>
      </c>
      <c r="AE2401" s="35">
        <f t="shared" si="186"/>
        <v>305</v>
      </c>
      <c r="AF2401" s="35">
        <f t="shared" si="187"/>
        <v>425</v>
      </c>
      <c r="AG2401" s="17" t="str">
        <f t="shared" si="188"/>
        <v>1 anos 1 meses 28 dias</v>
      </c>
    </row>
    <row r="2402" spans="1:33" ht="11.25" customHeight="1" x14ac:dyDescent="0.2">
      <c r="A2402" s="8" t="s">
        <v>9</v>
      </c>
      <c r="B2402" s="10" t="s">
        <v>13</v>
      </c>
      <c r="C2402" s="11" t="s">
        <v>22</v>
      </c>
      <c r="D2402" s="36">
        <v>2022</v>
      </c>
      <c r="E2402" s="12" t="s">
        <v>284</v>
      </c>
      <c r="F2402" s="8" t="s">
        <v>285</v>
      </c>
      <c r="G2402" s="77" t="s">
        <v>1293</v>
      </c>
      <c r="H2402" s="78" t="s">
        <v>1294</v>
      </c>
      <c r="I2402" s="14" t="s">
        <v>1295</v>
      </c>
      <c r="J2402" s="14" t="s">
        <v>1302</v>
      </c>
      <c r="K2402" s="14" t="s">
        <v>29</v>
      </c>
      <c r="L2402" s="15" t="s">
        <v>30</v>
      </c>
      <c r="M2402" s="7" t="s">
        <v>9427</v>
      </c>
      <c r="N2402" s="16" t="s">
        <v>2105</v>
      </c>
      <c r="O2402" s="16"/>
      <c r="P2402" s="16" t="s">
        <v>2517</v>
      </c>
      <c r="Q2402" s="16" t="s">
        <v>2522</v>
      </c>
      <c r="R2402" s="31">
        <v>36849</v>
      </c>
      <c r="S2402" s="31">
        <v>44410</v>
      </c>
      <c r="T2402" s="31">
        <v>45131</v>
      </c>
      <c r="U2402" s="31"/>
      <c r="V2402" s="31"/>
      <c r="W2402" s="31"/>
      <c r="X2402" s="17"/>
      <c r="Y2402" s="17"/>
      <c r="Z2402" s="31"/>
      <c r="AA2402" s="18">
        <f t="shared" ca="1" si="185"/>
        <v>24</v>
      </c>
      <c r="AB2402" s="19" t="s">
        <v>7878</v>
      </c>
      <c r="AC2402" s="35" t="str">
        <f t="shared" si="189"/>
        <v>1 anos 11 meses 22 dias</v>
      </c>
      <c r="AD2402" s="35" t="str">
        <f ca="1">IF(AND(V2402="",T2402&lt;TODAY()),"Contrato Encerrado",IF(AND(V2402="",T2402&gt;TODAY()),DATEDIF(TODAY(),T2402,"Y")&amp;" anos"&amp;" "&amp;DATEDIF(TODAY(),T2402,"YM")&amp;" meses"&amp;" "&amp;DATEDIF(TODAY(),T2402,"MD")&amp;" dias",IF(AND(X2402="",V2402&lt;TODAY()),"Contrato Encerrado",IF(AND(X2402="",V2402&gt;TODAY()),DATEDIF(TODAY(),V2402,"Y")&amp;" anos"&amp;" "&amp;DATEDIF(TODAY(),V2402,"YM")&amp;" meses"&amp;" "&amp;DATEDIF(TODAY(),V2402,"MD")&amp;" dias",IF(AND(Z2402="",X2402&lt;TODAY()),"Contrato Encerrado",IF(AND(Z2402="",X2402&gt;TODAY()),DATEDIF(TODAY(),X2402,"Y")&amp;" anos"&amp;" "&amp;DATEDIF(TODAY(),X2402,"YM")&amp;" meses"&amp;" "&amp;DATEDIF(TODAY(),X2402,"MD")&amp;" dias",IF(AND(Z2402&lt;&gt;””,Z2402&lt;TODAY()),"Contrato Encerrado",IF(AND(Z2402&lt;&gt;"",Z2402&gt;TODAY()),DATEDIF(TODAY(),Z2402,"Y")&amp;" anos"&amp;" "&amp;DATEDIF(TODAY(),Z2402,"YM")&amp;" meses"&amp;" "&amp;DATEDIF(TODAY(),Z2402,"MD")&amp;" dias"))))))))</f>
        <v>Contrato Encerrado</v>
      </c>
      <c r="AE2402" s="35">
        <f t="shared" si="186"/>
        <v>721</v>
      </c>
      <c r="AF2402" s="35">
        <f t="shared" si="187"/>
        <v>9</v>
      </c>
      <c r="AG2402" s="17" t="str">
        <f t="shared" si="188"/>
        <v>0 anos 0 meses 9 dias</v>
      </c>
    </row>
    <row r="2403" spans="1:33" ht="11.25" customHeight="1" x14ac:dyDescent="0.2">
      <c r="A2403" s="8" t="s">
        <v>9</v>
      </c>
      <c r="B2403" s="8" t="s">
        <v>13</v>
      </c>
      <c r="C2403" s="22" t="s">
        <v>17</v>
      </c>
      <c r="D2403" s="37">
        <v>2024</v>
      </c>
      <c r="E2403" s="12" t="s">
        <v>157</v>
      </c>
      <c r="F2403" s="8" t="s">
        <v>158</v>
      </c>
      <c r="G2403" s="77" t="s">
        <v>13313</v>
      </c>
      <c r="H2403" s="78" t="s">
        <v>13314</v>
      </c>
      <c r="I2403" s="14" t="s">
        <v>13315</v>
      </c>
      <c r="J2403" s="67" t="s">
        <v>10</v>
      </c>
      <c r="K2403" s="14" t="s">
        <v>29</v>
      </c>
      <c r="L2403" s="15" t="s">
        <v>30</v>
      </c>
      <c r="M2403" s="7" t="s">
        <v>9427</v>
      </c>
      <c r="N2403" s="15" t="s">
        <v>4159</v>
      </c>
      <c r="O2403" s="15" t="s">
        <v>8425</v>
      </c>
      <c r="P2403" s="15" t="s">
        <v>2518</v>
      </c>
      <c r="Q2403" s="15" t="s">
        <v>2521</v>
      </c>
      <c r="R2403" s="31">
        <v>29598</v>
      </c>
      <c r="S2403" s="30">
        <v>45389</v>
      </c>
      <c r="T2403" s="20">
        <v>45783</v>
      </c>
      <c r="U2403" s="20">
        <v>45793</v>
      </c>
      <c r="V2403" s="20">
        <v>46022</v>
      </c>
      <c r="W2403" s="30"/>
      <c r="X2403" s="17"/>
      <c r="Y2403" s="17"/>
      <c r="Z2403" s="20"/>
      <c r="AA2403" s="18">
        <f t="shared" ca="1" si="185"/>
        <v>44</v>
      </c>
      <c r="AB2403" s="15" t="s">
        <v>7878</v>
      </c>
      <c r="AC2403" s="35" t="str">
        <f t="shared" si="189"/>
        <v>1 anos 8 meses 14 dias</v>
      </c>
      <c r="AD2403" s="35" t="str">
        <f ca="1">IF(AND(V2403="",T2403&lt;TODAY()),"Contrato Encerrado",IF(AND(V2403="",T2403&gt;TODAY()),DATEDIF(TODAY(),T2403,"Y")&amp;" anos"&amp;" "&amp;DATEDIF(TODAY(),T2403,"YM")&amp;" meses"&amp;" "&amp;DATEDIF(TODAY(),T2403,"MD")&amp;" dias",IF(AND(X2403="",V2403&lt;TODAY()),"Contrato Encerrado",IF(AND(X2403="",V2403&gt;TODAY()),DATEDIF(TODAY(),V2403,"Y")&amp;" anos"&amp;" "&amp;DATEDIF(TODAY(),V2403,"YM")&amp;" meses"&amp;" "&amp;DATEDIF(TODAY(),V2403,"MD")&amp;" dias",IF(AND(Z2403="",X2403&lt;TODAY()),"Contrato Encerrado",IF(AND(Z2403="",X2403&gt;TODAY()),DATEDIF(TODAY(),X2403,"Y")&amp;" anos"&amp;" "&amp;DATEDIF(TODAY(),X2403,"YM")&amp;" meses"&amp;" "&amp;DATEDIF(TODAY(),X2403,"MD")&amp;" dias",IF(AND(Z2403&lt;&gt;””,Z2403&lt;TODAY()),"Contrato Encerrado",IF(AND(Z2403&lt;&gt;"",Z2403&gt;TODAY()),DATEDIF(TODAY(),Z2403,"Y")&amp;" anos"&amp;" "&amp;DATEDIF(TODAY(),Z2403,"YM")&amp;" meses"&amp;" "&amp;DATEDIF(TODAY(),Z2403,"MD")&amp;" dias"))))))))</f>
        <v>0 anos 2 meses 24 dias</v>
      </c>
      <c r="AE2403" s="35">
        <f t="shared" si="186"/>
        <v>623</v>
      </c>
      <c r="AF2403" s="35">
        <f t="shared" si="187"/>
        <v>107</v>
      </c>
      <c r="AG2403" s="17" t="str">
        <f t="shared" si="188"/>
        <v>0 anos 3 meses 16 dias</v>
      </c>
    </row>
    <row r="2404" spans="1:33" ht="11.25" customHeight="1" x14ac:dyDescent="0.2">
      <c r="A2404" s="8" t="s">
        <v>9</v>
      </c>
      <c r="B2404" s="8" t="s">
        <v>13</v>
      </c>
      <c r="C2404" s="22" t="s">
        <v>23</v>
      </c>
      <c r="D2404" s="37">
        <v>2023</v>
      </c>
      <c r="E2404" s="12" t="s">
        <v>79</v>
      </c>
      <c r="F2404" s="8" t="s">
        <v>80</v>
      </c>
      <c r="G2404" s="77" t="s">
        <v>9747</v>
      </c>
      <c r="H2404" s="78" t="s">
        <v>9748</v>
      </c>
      <c r="I2404" s="14" t="s">
        <v>9749</v>
      </c>
      <c r="J2404" s="14" t="s">
        <v>10</v>
      </c>
      <c r="K2404" s="14" t="s">
        <v>29</v>
      </c>
      <c r="L2404" s="15" t="s">
        <v>30</v>
      </c>
      <c r="M2404" s="7" t="s">
        <v>9427</v>
      </c>
      <c r="N2404" s="15" t="s">
        <v>2100</v>
      </c>
      <c r="O2404" s="15" t="s">
        <v>8182</v>
      </c>
      <c r="P2404" s="15" t="s">
        <v>2518</v>
      </c>
      <c r="Q2404" s="15" t="s">
        <v>2523</v>
      </c>
      <c r="R2404" s="20">
        <v>26203</v>
      </c>
      <c r="S2404" s="20">
        <v>45215</v>
      </c>
      <c r="T2404" s="20" t="s">
        <v>14927</v>
      </c>
      <c r="U2404" s="20"/>
      <c r="V2404" s="20"/>
      <c r="W2404" s="20"/>
      <c r="X2404" s="17"/>
      <c r="Y2404" s="17"/>
      <c r="Z2404" s="20"/>
      <c r="AA2404" s="18">
        <f t="shared" ca="1" si="185"/>
        <v>54</v>
      </c>
      <c r="AB2404" s="20" t="s">
        <v>7878</v>
      </c>
      <c r="AC2404" s="35" t="str">
        <f t="shared" si="189"/>
        <v>1 anos 11 meses 29 dias</v>
      </c>
      <c r="AD2404" s="35" t="str">
        <f ca="1">IF(AND(V2404="",T2404&lt;TODAY()),"Contrato Encerrado",IF(AND(V2404="",T2404&gt;TODAY()),DATEDIF(TODAY(),T2404,"Y")&amp;" anos"&amp;" "&amp;DATEDIF(TODAY(),T2404,"YM")&amp;" meses"&amp;" "&amp;DATEDIF(TODAY(),T2404,"MD")&amp;" dias",IF(AND(X2404="",V2404&lt;TODAY()),"Contrato Encerrado",IF(AND(X2404="",V2404&gt;TODAY()),DATEDIF(TODAY(),V2404,"Y")&amp;" anos"&amp;" "&amp;DATEDIF(TODAY(),V2404,"YM")&amp;" meses"&amp;" "&amp;DATEDIF(TODAY(),V2404,"MD")&amp;" dias",IF(AND(Z2404="",X2404&lt;TODAY()),"Contrato Encerrado",IF(AND(Z2404="",X2404&gt;TODAY()),DATEDIF(TODAY(),X2404,"Y")&amp;" anos"&amp;" "&amp;DATEDIF(TODAY(),X2404,"YM")&amp;" meses"&amp;" "&amp;DATEDIF(TODAY(),X2404,"MD")&amp;" dias",IF(AND(Z2404&lt;&gt;””,Z2404&lt;TODAY()),"Contrato Encerrado",IF(AND(Z2404&lt;&gt;"",Z2404&gt;TODAY()),DATEDIF(TODAY(),Z2404,"Y")&amp;" anos"&amp;" "&amp;DATEDIF(TODAY(),Z2404,"YM")&amp;" meses"&amp;" "&amp;DATEDIF(TODAY(),Z2404,"MD")&amp;" dias"))))))))</f>
        <v>0 anos 0 meses 8 dias</v>
      </c>
      <c r="AE2404" s="35">
        <f t="shared" si="186"/>
        <v>730</v>
      </c>
      <c r="AF2404" s="35">
        <f t="shared" si="187"/>
        <v>0</v>
      </c>
      <c r="AG2404" s="17" t="str">
        <f t="shared" si="188"/>
        <v>ESTÁGIO COMPLETOU 2 ANOS</v>
      </c>
    </row>
    <row r="2405" spans="1:33" ht="11.25" customHeight="1" x14ac:dyDescent="0.2">
      <c r="A2405" s="8" t="s">
        <v>9</v>
      </c>
      <c r="B2405" s="10" t="s">
        <v>13</v>
      </c>
      <c r="C2405" s="11" t="s">
        <v>22</v>
      </c>
      <c r="D2405" s="36">
        <v>2022</v>
      </c>
      <c r="E2405" s="12" t="s">
        <v>1708</v>
      </c>
      <c r="F2405" s="8" t="s">
        <v>1709</v>
      </c>
      <c r="G2405" s="77" t="s">
        <v>4804</v>
      </c>
      <c r="H2405" s="78" t="s">
        <v>4805</v>
      </c>
      <c r="I2405" s="14" t="s">
        <v>4806</v>
      </c>
      <c r="J2405" s="14" t="s">
        <v>1302</v>
      </c>
      <c r="K2405" s="14" t="s">
        <v>29</v>
      </c>
      <c r="L2405" s="15" t="s">
        <v>30</v>
      </c>
      <c r="M2405" s="7" t="s">
        <v>9427</v>
      </c>
      <c r="N2405" s="16" t="s">
        <v>4807</v>
      </c>
      <c r="O2405" s="16"/>
      <c r="P2405" s="16" t="s">
        <v>2518</v>
      </c>
      <c r="Q2405" s="16" t="s">
        <v>2523</v>
      </c>
      <c r="R2405" s="31">
        <v>36949</v>
      </c>
      <c r="S2405" s="31">
        <v>44830</v>
      </c>
      <c r="T2405" s="31">
        <v>45278</v>
      </c>
      <c r="U2405" s="31"/>
      <c r="V2405" s="31"/>
      <c r="W2405" s="31"/>
      <c r="X2405" s="17"/>
      <c r="Y2405" s="17"/>
      <c r="Z2405" s="31"/>
      <c r="AA2405" s="18">
        <f t="shared" ca="1" si="185"/>
        <v>24</v>
      </c>
      <c r="AB2405" s="19" t="s">
        <v>7877</v>
      </c>
      <c r="AC2405" s="35" t="str">
        <f t="shared" si="189"/>
        <v>1 anos 2 meses 22 dias</v>
      </c>
      <c r="AD2405" s="35" t="str">
        <f ca="1">IF(AND(V2405="",T2405&lt;TODAY()),"Contrato Encerrado",IF(AND(V2405="",T2405&gt;TODAY()),DATEDIF(TODAY(),T2405,"Y")&amp;" anos"&amp;" "&amp;DATEDIF(TODAY(),T2405,"YM")&amp;" meses"&amp;" "&amp;DATEDIF(TODAY(),T2405,"MD")&amp;" dias",IF(AND(X2405="",V2405&lt;TODAY()),"Contrato Encerrado",IF(AND(X2405="",V2405&gt;TODAY()),DATEDIF(TODAY(),V2405,"Y")&amp;" anos"&amp;" "&amp;DATEDIF(TODAY(),V2405,"YM")&amp;" meses"&amp;" "&amp;DATEDIF(TODAY(),V2405,"MD")&amp;" dias",IF(AND(Z2405="",X2405&lt;TODAY()),"Contrato Encerrado",IF(AND(Z2405="",X2405&gt;TODAY()),DATEDIF(TODAY(),X2405,"Y")&amp;" anos"&amp;" "&amp;DATEDIF(TODAY(),X2405,"YM")&amp;" meses"&amp;" "&amp;DATEDIF(TODAY(),X2405,"MD")&amp;" dias",IF(AND(Z2405&lt;&gt;””,Z2405&lt;TODAY()),"Contrato Encerrado",IF(AND(Z2405&lt;&gt;"",Z2405&gt;TODAY()),DATEDIF(TODAY(),Z2405,"Y")&amp;" anos"&amp;" "&amp;DATEDIF(TODAY(),Z2405,"YM")&amp;" meses"&amp;" "&amp;DATEDIF(TODAY(),Z2405,"MD")&amp;" dias"))))))))</f>
        <v>Contrato Encerrado</v>
      </c>
      <c r="AE2405" s="35">
        <f t="shared" si="186"/>
        <v>448</v>
      </c>
      <c r="AF2405" s="35">
        <f t="shared" si="187"/>
        <v>282</v>
      </c>
      <c r="AG2405" s="17" t="str">
        <f t="shared" si="188"/>
        <v>0 anos 9 meses 8 dias</v>
      </c>
    </row>
    <row r="2406" spans="1:33" ht="11.25" customHeight="1" x14ac:dyDescent="0.2">
      <c r="A2406" s="8" t="s">
        <v>9</v>
      </c>
      <c r="B2406" s="8" t="s">
        <v>13</v>
      </c>
      <c r="C2406" s="22" t="s">
        <v>22</v>
      </c>
      <c r="D2406" s="36">
        <v>2024</v>
      </c>
      <c r="E2406" s="12" t="s">
        <v>79</v>
      </c>
      <c r="F2406" s="8" t="s">
        <v>80</v>
      </c>
      <c r="G2406" s="77" t="s">
        <v>14420</v>
      </c>
      <c r="H2406" s="78" t="s">
        <v>14421</v>
      </c>
      <c r="I2406" s="14" t="s">
        <v>14422</v>
      </c>
      <c r="J2406" s="14" t="s">
        <v>1302</v>
      </c>
      <c r="K2406" s="14" t="s">
        <v>29</v>
      </c>
      <c r="L2406" s="15" t="s">
        <v>81</v>
      </c>
      <c r="M2406" s="7" t="s">
        <v>82</v>
      </c>
      <c r="N2406" s="15" t="s">
        <v>4113</v>
      </c>
      <c r="O2406" s="15" t="s">
        <v>8078</v>
      </c>
      <c r="P2406" s="15" t="s">
        <v>2518</v>
      </c>
      <c r="Q2406" s="15" t="s">
        <v>2523</v>
      </c>
      <c r="R2406" s="20">
        <v>38622</v>
      </c>
      <c r="S2406" s="20">
        <v>45536</v>
      </c>
      <c r="T2406" s="20">
        <v>45900</v>
      </c>
      <c r="U2406" s="20"/>
      <c r="V2406" s="20"/>
      <c r="W2406" s="20"/>
      <c r="X2406" s="17"/>
      <c r="Y2406" s="17"/>
      <c r="Z2406" s="20"/>
      <c r="AA2406" s="18">
        <f t="shared" ca="1" si="185"/>
        <v>20</v>
      </c>
      <c r="AB2406" s="15" t="s">
        <v>7877</v>
      </c>
      <c r="AC2406" s="35" t="str">
        <f t="shared" si="189"/>
        <v>0 anos 11 meses 30 dias</v>
      </c>
      <c r="AD2406" s="35" t="str">
        <f ca="1">IF(AND(V2406="",T2406&lt;TODAY()),"Contrato Encerrado",IF(AND(V2406="",T2406&gt;TODAY()),DATEDIF(TODAY(),T2406,"Y")&amp;" anos"&amp;" "&amp;DATEDIF(TODAY(),T2406,"YM")&amp;" meses"&amp;" "&amp;DATEDIF(TODAY(),T2406,"MD")&amp;" dias",IF(AND(X2406="",V2406&lt;TODAY()),"Contrato Encerrado",IF(AND(X2406="",V2406&gt;TODAY()),DATEDIF(TODAY(),V2406,"Y")&amp;" anos"&amp;" "&amp;DATEDIF(TODAY(),V2406,"YM")&amp;" meses"&amp;" "&amp;DATEDIF(TODAY(),V2406,"MD")&amp;" dias",IF(AND(Z2406="",X2406&lt;TODAY()),"Contrato Encerrado",IF(AND(Z2406="",X2406&gt;TODAY()),DATEDIF(TODAY(),X2406,"Y")&amp;" anos"&amp;" "&amp;DATEDIF(TODAY(),X2406,"YM")&amp;" meses"&amp;" "&amp;DATEDIF(TODAY(),X2406,"MD")&amp;" dias",IF(AND(Z2406&lt;&gt;””,Z2406&lt;TODAY()),"Contrato Encerrado",IF(AND(Z2406&lt;&gt;"",Z2406&gt;TODAY()),DATEDIF(TODAY(),Z2406,"Y")&amp;" anos"&amp;" "&amp;DATEDIF(TODAY(),Z2406,"YM")&amp;" meses"&amp;" "&amp;DATEDIF(TODAY(),Z2406,"MD")&amp;" dias"))))))))</f>
        <v>Contrato Encerrado</v>
      </c>
      <c r="AE2406" s="35">
        <f t="shared" si="186"/>
        <v>364</v>
      </c>
      <c r="AF2406" s="35">
        <f t="shared" si="187"/>
        <v>366</v>
      </c>
      <c r="AG2406" s="17" t="str">
        <f t="shared" si="188"/>
        <v>0 anos 11 meses 31 dias</v>
      </c>
    </row>
    <row r="2407" spans="1:33" ht="11.25" customHeight="1" x14ac:dyDescent="0.2">
      <c r="A2407" s="8" t="s">
        <v>9</v>
      </c>
      <c r="B2407" s="8" t="s">
        <v>13</v>
      </c>
      <c r="C2407" s="22" t="s">
        <v>21</v>
      </c>
      <c r="D2407" s="35">
        <v>2025</v>
      </c>
      <c r="E2407" s="12" t="s">
        <v>1685</v>
      </c>
      <c r="F2407" s="8" t="s">
        <v>1686</v>
      </c>
      <c r="G2407" s="14" t="s">
        <v>17440</v>
      </c>
      <c r="H2407" s="8" t="s">
        <v>17441</v>
      </c>
      <c r="I2407" s="14" t="s">
        <v>16932</v>
      </c>
      <c r="J2407" s="14" t="s">
        <v>10</v>
      </c>
      <c r="K2407" s="14" t="s">
        <v>29</v>
      </c>
      <c r="L2407" s="15" t="s">
        <v>81</v>
      </c>
      <c r="M2407" s="7" t="s">
        <v>16173</v>
      </c>
      <c r="N2407" s="15" t="s">
        <v>12769</v>
      </c>
      <c r="O2407" s="15" t="s">
        <v>17442</v>
      </c>
      <c r="P2407" s="15" t="s">
        <v>2518</v>
      </c>
      <c r="Q2407" s="15" t="s">
        <v>2523</v>
      </c>
      <c r="R2407" s="20">
        <v>35335</v>
      </c>
      <c r="S2407" s="20">
        <v>45848</v>
      </c>
      <c r="T2407" s="20">
        <v>46212</v>
      </c>
      <c r="U2407" s="20"/>
      <c r="V2407" s="20"/>
      <c r="W2407" s="20"/>
      <c r="X2407" s="17"/>
      <c r="Y2407" s="17"/>
      <c r="Z2407" s="20"/>
      <c r="AA2407" s="21">
        <f t="shared" ca="1" si="185"/>
        <v>29</v>
      </c>
      <c r="AB2407" s="20" t="s">
        <v>7877</v>
      </c>
      <c r="AC2407" s="35" t="str">
        <f t="shared" si="189"/>
        <v>0 anos 11 meses 29 dias</v>
      </c>
      <c r="AD2407" s="35" t="str">
        <f ca="1">IF(AND(V2407="",T2407&lt;TODAY()),"Contrato Encerrado",IF(AND(V2407="",T2407&gt;TODAY()),DATEDIF(TODAY(),T2407,"Y")&amp;" anos"&amp;" "&amp;DATEDIF(TODAY(),T2407,"YM")&amp;" meses"&amp;" "&amp;DATEDIF(TODAY(),T2407,"MD")&amp;" dias",IF(AND(X2407="",V2407&lt;TODAY()),"Contrato Encerrado",IF(AND(X2407="",V2407&gt;TODAY()),DATEDIF(TODAY(),V2407,"Y")&amp;" anos"&amp;" "&amp;DATEDIF(TODAY(),V2407,"YM")&amp;" meses"&amp;" "&amp;DATEDIF(TODAY(),V2407,"MD")&amp;" dias",IF(AND(Z2407="",X2407&lt;TODAY()),"Contrato Encerrado",IF(AND(Z2407="",X2407&gt;TODAY()),DATEDIF(TODAY(),X2407,"Y")&amp;" anos"&amp;" "&amp;DATEDIF(TODAY(),X2407,"YM")&amp;" meses"&amp;" "&amp;DATEDIF(TODAY(),X2407,"MD")&amp;" dias",IF(AND(Z2407&lt;&gt;””,Z2407&lt;TODAY()),"Contrato Encerrado",IF(AND(Z2407&lt;&gt;"",Z2407&gt;TODAY()),DATEDIF(TODAY(),Z2407,"Y")&amp;" anos"&amp;" "&amp;DATEDIF(TODAY(),Z2407,"YM")&amp;" meses"&amp;" "&amp;DATEDIF(TODAY(),Z2407,"MD")&amp;" dias"))))))))</f>
        <v>0 anos 9 meses 2 dias</v>
      </c>
      <c r="AE2407" s="35">
        <f t="shared" si="186"/>
        <v>364</v>
      </c>
      <c r="AF2407" s="35">
        <f t="shared" si="187"/>
        <v>366</v>
      </c>
      <c r="AG2407" s="17" t="str">
        <f t="shared" si="188"/>
        <v>0 anos 11 meses 31 dias</v>
      </c>
    </row>
    <row r="2408" spans="1:33" ht="11.25" customHeight="1" x14ac:dyDescent="0.2">
      <c r="A2408" s="8" t="s">
        <v>9</v>
      </c>
      <c r="B2408" s="8" t="s">
        <v>13</v>
      </c>
      <c r="C2408" s="22" t="s">
        <v>11</v>
      </c>
      <c r="D2408" s="37">
        <v>2024</v>
      </c>
      <c r="E2408" s="12" t="s">
        <v>157</v>
      </c>
      <c r="F2408" s="8" t="s">
        <v>158</v>
      </c>
      <c r="G2408" s="77" t="s">
        <v>11417</v>
      </c>
      <c r="H2408" s="78" t="s">
        <v>11418</v>
      </c>
      <c r="I2408" s="14" t="s">
        <v>11419</v>
      </c>
      <c r="J2408" s="14" t="s">
        <v>10</v>
      </c>
      <c r="K2408" s="14" t="s">
        <v>29</v>
      </c>
      <c r="L2408" s="15" t="s">
        <v>81</v>
      </c>
      <c r="M2408" s="7" t="s">
        <v>82</v>
      </c>
      <c r="N2408" s="15" t="s">
        <v>4113</v>
      </c>
      <c r="O2408" s="15" t="s">
        <v>10794</v>
      </c>
      <c r="P2408" s="15" t="s">
        <v>2518</v>
      </c>
      <c r="Q2408" s="15" t="s">
        <v>4109</v>
      </c>
      <c r="R2408" s="20">
        <v>39308</v>
      </c>
      <c r="S2408" s="20">
        <v>45295</v>
      </c>
      <c r="T2408" s="20">
        <v>46022</v>
      </c>
      <c r="U2408" s="20"/>
      <c r="V2408" s="20"/>
      <c r="W2408" s="20"/>
      <c r="X2408" s="17"/>
      <c r="Y2408" s="17"/>
      <c r="Z2408" s="20"/>
      <c r="AA2408" s="18">
        <f t="shared" ca="1" si="185"/>
        <v>18</v>
      </c>
      <c r="AB2408" s="15" t="s">
        <v>7877</v>
      </c>
      <c r="AC2408" s="35" t="str">
        <f t="shared" si="189"/>
        <v>1 anos 11 meses 27 dias</v>
      </c>
      <c r="AD2408" s="35" t="str">
        <f ca="1">IF(AND(V2408="",T2408&lt;TODAY()),"Contrato Encerrado",IF(AND(V2408="",T2408&gt;TODAY()),DATEDIF(TODAY(),T2408,"Y")&amp;" anos"&amp;" "&amp;DATEDIF(TODAY(),T2408,"YM")&amp;" meses"&amp;" "&amp;DATEDIF(TODAY(),T2408,"MD")&amp;" dias",IF(AND(X2408="",V2408&lt;TODAY()),"Contrato Encerrado",IF(AND(X2408="",V2408&gt;TODAY()),DATEDIF(TODAY(),V2408,"Y")&amp;" anos"&amp;" "&amp;DATEDIF(TODAY(),V2408,"YM")&amp;" meses"&amp;" "&amp;DATEDIF(TODAY(),V2408,"MD")&amp;" dias",IF(AND(Z2408="",X2408&lt;TODAY()),"Contrato Encerrado",IF(AND(Z2408="",X2408&gt;TODAY()),DATEDIF(TODAY(),X2408,"Y")&amp;" anos"&amp;" "&amp;DATEDIF(TODAY(),X2408,"YM")&amp;" meses"&amp;" "&amp;DATEDIF(TODAY(),X2408,"MD")&amp;" dias",IF(AND(Z2408&lt;&gt;””,Z2408&lt;TODAY()),"Contrato Encerrado",IF(AND(Z2408&lt;&gt;"",Z2408&gt;TODAY()),DATEDIF(TODAY(),Z2408,"Y")&amp;" anos"&amp;" "&amp;DATEDIF(TODAY(),Z2408,"YM")&amp;" meses"&amp;" "&amp;DATEDIF(TODAY(),Z2408,"MD")&amp;" dias"))))))))</f>
        <v>0 anos 2 meses 24 dias</v>
      </c>
      <c r="AE2408" s="35">
        <f t="shared" si="186"/>
        <v>727</v>
      </c>
      <c r="AF2408" s="35">
        <f t="shared" si="187"/>
        <v>3</v>
      </c>
      <c r="AG2408" s="17" t="str">
        <f t="shared" si="188"/>
        <v>0 anos 0 meses 3 dias</v>
      </c>
    </row>
    <row r="2409" spans="1:33" ht="11.25" customHeight="1" x14ac:dyDescent="0.2">
      <c r="A2409" s="8" t="s">
        <v>9</v>
      </c>
      <c r="B2409" s="10" t="s">
        <v>13</v>
      </c>
      <c r="C2409" s="11" t="s">
        <v>22</v>
      </c>
      <c r="D2409" s="36">
        <v>2022</v>
      </c>
      <c r="E2409" s="12" t="s">
        <v>284</v>
      </c>
      <c r="F2409" s="8" t="s">
        <v>285</v>
      </c>
      <c r="G2409" s="77" t="s">
        <v>3083</v>
      </c>
      <c r="H2409" s="78" t="s">
        <v>3084</v>
      </c>
      <c r="I2409" s="14" t="s">
        <v>3085</v>
      </c>
      <c r="J2409" s="67" t="s">
        <v>1302</v>
      </c>
      <c r="K2409" s="14" t="s">
        <v>29</v>
      </c>
      <c r="L2409" s="15" t="s">
        <v>30</v>
      </c>
      <c r="M2409" s="7" t="s">
        <v>9427</v>
      </c>
      <c r="N2409" s="16" t="s">
        <v>2099</v>
      </c>
      <c r="O2409" s="15" t="s">
        <v>7897</v>
      </c>
      <c r="P2409" s="16" t="s">
        <v>2518</v>
      </c>
      <c r="Q2409" s="16" t="s">
        <v>14559</v>
      </c>
      <c r="R2409" s="38">
        <v>36396</v>
      </c>
      <c r="S2409" s="38">
        <v>44781</v>
      </c>
      <c r="T2409" s="38">
        <v>45030</v>
      </c>
      <c r="U2409" s="38">
        <v>45243</v>
      </c>
      <c r="V2409" s="31">
        <v>45657</v>
      </c>
      <c r="W2409" s="17"/>
      <c r="X2409" s="17"/>
      <c r="Y2409" s="17"/>
      <c r="Z2409" s="20"/>
      <c r="AA2409" s="18">
        <f t="shared" ca="1" si="185"/>
        <v>26</v>
      </c>
      <c r="AB2409" s="19" t="s">
        <v>7877</v>
      </c>
      <c r="AC2409" s="35" t="str">
        <f t="shared" si="189"/>
        <v>1 anos 9 meses 24 dias</v>
      </c>
      <c r="AD2409" s="35" t="str">
        <f ca="1">IF(AND(V2409="",T2409&lt;TODAY()),"Contrato Encerrado",IF(AND(V2409="",T2409&gt;TODAY()),DATEDIF(TODAY(),T2409,"Y")&amp;" anos"&amp;" "&amp;DATEDIF(TODAY(),T2409,"YM")&amp;" meses"&amp;" "&amp;DATEDIF(TODAY(),T2409,"MD")&amp;" dias",IF(AND(X2409="",V2409&lt;TODAY()),"Contrato Encerrado",IF(AND(X2409="",V2409&gt;TODAY()),DATEDIF(TODAY(),V2409,"Y")&amp;" anos"&amp;" "&amp;DATEDIF(TODAY(),V2409,"YM")&amp;" meses"&amp;" "&amp;DATEDIF(TODAY(),V2409,"MD")&amp;" dias",IF(AND(Z2409="",X2409&lt;TODAY()),"Contrato Encerrado",IF(AND(Z2409="",X2409&gt;TODAY()),DATEDIF(TODAY(),X2409,"Y")&amp;" anos"&amp;" "&amp;DATEDIF(TODAY(),X2409,"YM")&amp;" meses"&amp;" "&amp;DATEDIF(TODAY(),X2409,"MD")&amp;" dias",IF(AND(Z2409&lt;&gt;””,Z2409&lt;TODAY()),"Contrato Encerrado",IF(AND(Z2409&lt;&gt;"",Z2409&gt;TODAY()),DATEDIF(TODAY(),Z2409,"Y")&amp;" anos"&amp;" "&amp;DATEDIF(TODAY(),Z2409,"YM")&amp;" meses"&amp;" "&amp;DATEDIF(TODAY(),Z2409,"MD")&amp;" dias"))))))))</f>
        <v>Contrato Encerrado</v>
      </c>
      <c r="AE2409" s="35">
        <f t="shared" si="186"/>
        <v>663</v>
      </c>
      <c r="AF2409" s="35">
        <f t="shared" si="187"/>
        <v>67</v>
      </c>
      <c r="AG2409" s="17" t="str">
        <f t="shared" si="188"/>
        <v>0 anos 2 meses 7 dias</v>
      </c>
    </row>
    <row r="2410" spans="1:33" ht="11.25" customHeight="1" x14ac:dyDescent="0.2">
      <c r="A2410" s="10" t="s">
        <v>9</v>
      </c>
      <c r="B2410" s="10" t="s">
        <v>13</v>
      </c>
      <c r="C2410" s="11" t="s">
        <v>17</v>
      </c>
      <c r="D2410" s="36">
        <v>2021</v>
      </c>
      <c r="E2410" s="13" t="s">
        <v>157</v>
      </c>
      <c r="F2410" s="10" t="s">
        <v>158</v>
      </c>
      <c r="G2410" s="83" t="s">
        <v>3594</v>
      </c>
      <c r="H2410" s="84" t="s">
        <v>3595</v>
      </c>
      <c r="I2410" s="13" t="s">
        <v>3596</v>
      </c>
      <c r="J2410" s="14" t="s">
        <v>1302</v>
      </c>
      <c r="K2410" s="13" t="s">
        <v>29</v>
      </c>
      <c r="L2410" s="25" t="s">
        <v>30</v>
      </c>
      <c r="M2410" s="7" t="s">
        <v>9427</v>
      </c>
      <c r="N2410" s="26" t="s">
        <v>4113</v>
      </c>
      <c r="O2410" s="27"/>
      <c r="P2410" s="26" t="s">
        <v>2517</v>
      </c>
      <c r="Q2410" s="26" t="s">
        <v>2522</v>
      </c>
      <c r="R2410" s="31">
        <v>35994</v>
      </c>
      <c r="S2410" s="31">
        <v>44323</v>
      </c>
      <c r="T2410" s="31">
        <v>44562</v>
      </c>
      <c r="U2410" s="31"/>
      <c r="V2410" s="31"/>
      <c r="W2410" s="31"/>
      <c r="X2410" s="17"/>
      <c r="Y2410" s="17"/>
      <c r="Z2410" s="31"/>
      <c r="AA2410" s="18">
        <f t="shared" ca="1" si="185"/>
        <v>27</v>
      </c>
      <c r="AB2410" s="19" t="s">
        <v>7877</v>
      </c>
      <c r="AC2410" s="35" t="str">
        <f t="shared" si="189"/>
        <v>0 anos 7 meses 25 dias</v>
      </c>
      <c r="AD2410" s="35" t="str">
        <f ca="1">IF(AND(V2410="",T2410&lt;TODAY()),"Contrato Encerrado",IF(AND(V2410="",T2410&gt;TODAY()),DATEDIF(TODAY(),T2410,"Y")&amp;" anos"&amp;" "&amp;DATEDIF(TODAY(),T2410,"YM")&amp;" meses"&amp;" "&amp;DATEDIF(TODAY(),T2410,"MD")&amp;" dias",IF(AND(X2410="",V2410&lt;TODAY()),"Contrato Encerrado",IF(AND(X2410="",V2410&gt;TODAY()),DATEDIF(TODAY(),V2410,"Y")&amp;" anos"&amp;" "&amp;DATEDIF(TODAY(),V2410,"YM")&amp;" meses"&amp;" "&amp;DATEDIF(TODAY(),V2410,"MD")&amp;" dias",IF(AND(Z2410="",X2410&lt;TODAY()),"Contrato Encerrado",IF(AND(Z2410="",X2410&gt;TODAY()),DATEDIF(TODAY(),X2410,"Y")&amp;" anos"&amp;" "&amp;DATEDIF(TODAY(),X2410,"YM")&amp;" meses"&amp;" "&amp;DATEDIF(TODAY(),X2410,"MD")&amp;" dias",IF(AND(Z2410&lt;&gt;””,Z2410&lt;TODAY()),"Contrato Encerrado",IF(AND(Z2410&lt;&gt;"",Z2410&gt;TODAY()),DATEDIF(TODAY(),Z2410,"Y")&amp;" anos"&amp;" "&amp;DATEDIF(TODAY(),Z2410,"YM")&amp;" meses"&amp;" "&amp;DATEDIF(TODAY(),Z2410,"MD")&amp;" dias"))))))))</f>
        <v>Contrato Encerrado</v>
      </c>
      <c r="AE2410" s="35">
        <f t="shared" si="186"/>
        <v>239</v>
      </c>
      <c r="AF2410" s="35">
        <f t="shared" si="187"/>
        <v>491</v>
      </c>
      <c r="AG2410" s="17" t="str">
        <f t="shared" si="188"/>
        <v>1 anos 4 meses 5 dias</v>
      </c>
    </row>
    <row r="2411" spans="1:33" ht="11.25" customHeight="1" x14ac:dyDescent="0.2">
      <c r="A2411" s="8" t="s">
        <v>9</v>
      </c>
      <c r="B2411" s="8" t="s">
        <v>13</v>
      </c>
      <c r="C2411" s="22" t="s">
        <v>20</v>
      </c>
      <c r="D2411" s="37">
        <v>2024</v>
      </c>
      <c r="E2411" s="12" t="s">
        <v>157</v>
      </c>
      <c r="F2411" s="8" t="s">
        <v>158</v>
      </c>
      <c r="G2411" s="77" t="s">
        <v>13865</v>
      </c>
      <c r="H2411" s="78" t="s">
        <v>13866</v>
      </c>
      <c r="I2411" s="14" t="s">
        <v>13867</v>
      </c>
      <c r="J2411" s="14" t="s">
        <v>14943</v>
      </c>
      <c r="K2411" s="14" t="s">
        <v>29</v>
      </c>
      <c r="L2411" s="15" t="s">
        <v>30</v>
      </c>
      <c r="M2411" s="7" t="s">
        <v>9427</v>
      </c>
      <c r="N2411" s="15" t="s">
        <v>2101</v>
      </c>
      <c r="O2411" s="15" t="s">
        <v>13868</v>
      </c>
      <c r="P2411" s="15" t="s">
        <v>2518</v>
      </c>
      <c r="Q2411" s="15" t="s">
        <v>2521</v>
      </c>
      <c r="R2411" s="20">
        <v>36699</v>
      </c>
      <c r="S2411" s="20">
        <v>45456</v>
      </c>
      <c r="T2411" s="20">
        <v>45657</v>
      </c>
      <c r="U2411" s="20"/>
      <c r="V2411" s="20"/>
      <c r="W2411" s="20"/>
      <c r="X2411" s="17"/>
      <c r="Y2411" s="17"/>
      <c r="Z2411" s="20"/>
      <c r="AA2411" s="18">
        <f t="shared" ca="1" si="185"/>
        <v>25</v>
      </c>
      <c r="AB2411" s="15" t="s">
        <v>7877</v>
      </c>
      <c r="AC2411" s="35" t="str">
        <f t="shared" si="189"/>
        <v>0 anos 6 meses 18 dias</v>
      </c>
      <c r="AD2411" s="35" t="str">
        <f ca="1">IF(AND(V2411="",T2411&lt;TODAY()),"Contrato Encerrado",IF(AND(V2411="",T2411&gt;TODAY()),DATEDIF(TODAY(),T2411,"Y")&amp;" anos"&amp;" "&amp;DATEDIF(TODAY(),T2411,"YM")&amp;" meses"&amp;" "&amp;DATEDIF(TODAY(),T2411,"MD")&amp;" dias",IF(AND(X2411="",V2411&lt;TODAY()),"Contrato Encerrado",IF(AND(X2411="",V2411&gt;TODAY()),DATEDIF(TODAY(),V2411,"Y")&amp;" anos"&amp;" "&amp;DATEDIF(TODAY(),V2411,"YM")&amp;" meses"&amp;" "&amp;DATEDIF(TODAY(),V2411,"MD")&amp;" dias",IF(AND(Z2411="",X2411&lt;TODAY()),"Contrato Encerrado",IF(AND(Z2411="",X2411&gt;TODAY()),DATEDIF(TODAY(),X2411,"Y")&amp;" anos"&amp;" "&amp;DATEDIF(TODAY(),X2411,"YM")&amp;" meses"&amp;" "&amp;DATEDIF(TODAY(),X2411,"MD")&amp;" dias",IF(AND(Z2411&lt;&gt;””,Z2411&lt;TODAY()),"Contrato Encerrado",IF(AND(Z2411&lt;&gt;"",Z2411&gt;TODAY()),DATEDIF(TODAY(),Z2411,"Y")&amp;" anos"&amp;" "&amp;DATEDIF(TODAY(),Z2411,"YM")&amp;" meses"&amp;" "&amp;DATEDIF(TODAY(),Z2411,"MD")&amp;" dias"))))))))</f>
        <v>Contrato Encerrado</v>
      </c>
      <c r="AE2411" s="35">
        <f t="shared" si="186"/>
        <v>201</v>
      </c>
      <c r="AF2411" s="35">
        <f t="shared" si="187"/>
        <v>529</v>
      </c>
      <c r="AG2411" s="17" t="str">
        <f t="shared" si="188"/>
        <v>1 anos 5 meses 12 dias</v>
      </c>
    </row>
    <row r="2412" spans="1:33" ht="11.25" customHeight="1" x14ac:dyDescent="0.2">
      <c r="A2412" s="8" t="s">
        <v>9</v>
      </c>
      <c r="B2412" s="8" t="s">
        <v>13</v>
      </c>
      <c r="C2412" s="22" t="s">
        <v>15</v>
      </c>
      <c r="D2412" s="37">
        <v>2025</v>
      </c>
      <c r="E2412" s="12" t="s">
        <v>157</v>
      </c>
      <c r="F2412" s="8" t="s">
        <v>158</v>
      </c>
      <c r="G2412" s="77" t="s">
        <v>15751</v>
      </c>
      <c r="H2412" s="78" t="s">
        <v>15752</v>
      </c>
      <c r="I2412" s="14" t="s">
        <v>15753</v>
      </c>
      <c r="J2412" s="14" t="s">
        <v>10</v>
      </c>
      <c r="K2412" s="14" t="s">
        <v>29</v>
      </c>
      <c r="L2412" s="15" t="s">
        <v>81</v>
      </c>
      <c r="M2412" s="7" t="s">
        <v>82</v>
      </c>
      <c r="N2412" s="15" t="s">
        <v>4113</v>
      </c>
      <c r="O2412" s="15" t="s">
        <v>7933</v>
      </c>
      <c r="P2412" s="15" t="s">
        <v>2518</v>
      </c>
      <c r="Q2412" s="15" t="s">
        <v>4109</v>
      </c>
      <c r="R2412" s="20">
        <v>39036</v>
      </c>
      <c r="S2412" s="20">
        <v>45680</v>
      </c>
      <c r="T2412" s="20">
        <v>46022</v>
      </c>
      <c r="U2412" s="20"/>
      <c r="V2412" s="20"/>
      <c r="W2412" s="20"/>
      <c r="X2412" s="17"/>
      <c r="Y2412" s="17"/>
      <c r="Z2412" s="20"/>
      <c r="AA2412" s="21">
        <f t="shared" ca="1" si="185"/>
        <v>18</v>
      </c>
      <c r="AB2412" s="15" t="s">
        <v>7877</v>
      </c>
      <c r="AC2412" s="35" t="str">
        <f t="shared" si="189"/>
        <v>0 anos 11 meses 8 dias</v>
      </c>
      <c r="AD2412" s="35" t="str">
        <f ca="1">IF(AND(V2412="",T2412&lt;TODAY()),"Contrato Encerrado",IF(AND(V2412="",T2412&gt;TODAY()),DATEDIF(TODAY(),T2412,"Y")&amp;" anos"&amp;" "&amp;DATEDIF(TODAY(),T2412,"YM")&amp;" meses"&amp;" "&amp;DATEDIF(TODAY(),T2412,"MD")&amp;" dias",IF(AND(X2412="",V2412&lt;TODAY()),"Contrato Encerrado",IF(AND(X2412="",V2412&gt;TODAY()),DATEDIF(TODAY(),V2412,"Y")&amp;" anos"&amp;" "&amp;DATEDIF(TODAY(),V2412,"YM")&amp;" meses"&amp;" "&amp;DATEDIF(TODAY(),V2412,"MD")&amp;" dias",IF(AND(Z2412="",X2412&lt;TODAY()),"Contrato Encerrado",IF(AND(Z2412="",X2412&gt;TODAY()),DATEDIF(TODAY(),X2412,"Y")&amp;" anos"&amp;" "&amp;DATEDIF(TODAY(),X2412,"YM")&amp;" meses"&amp;" "&amp;DATEDIF(TODAY(),X2412,"MD")&amp;" dias",IF(AND(Z2412&lt;&gt;””,Z2412&lt;TODAY()),"Contrato Encerrado",IF(AND(Z2412&lt;&gt;"",Z2412&gt;TODAY()),DATEDIF(TODAY(),Z2412,"Y")&amp;" anos"&amp;" "&amp;DATEDIF(TODAY(),Z2412,"YM")&amp;" meses"&amp;" "&amp;DATEDIF(TODAY(),Z2412,"MD")&amp;" dias"))))))))</f>
        <v>0 anos 2 meses 24 dias</v>
      </c>
      <c r="AE2412" s="35">
        <f t="shared" si="186"/>
        <v>342</v>
      </c>
      <c r="AF2412" s="35">
        <f t="shared" si="187"/>
        <v>388</v>
      </c>
      <c r="AG2412" s="17" t="str">
        <f t="shared" si="188"/>
        <v>1 anos 0 meses 22 dias</v>
      </c>
    </row>
    <row r="2413" spans="1:33" ht="11.25" customHeight="1" x14ac:dyDescent="0.2">
      <c r="A2413" s="8" t="s">
        <v>9</v>
      </c>
      <c r="B2413" s="10" t="s">
        <v>13</v>
      </c>
      <c r="C2413" s="11" t="s">
        <v>22</v>
      </c>
      <c r="D2413" s="36">
        <v>2022</v>
      </c>
      <c r="E2413" s="12" t="s">
        <v>157</v>
      </c>
      <c r="F2413" s="8" t="s">
        <v>158</v>
      </c>
      <c r="G2413" s="77" t="s">
        <v>885</v>
      </c>
      <c r="H2413" s="78" t="s">
        <v>886</v>
      </c>
      <c r="I2413" s="14" t="s">
        <v>887</v>
      </c>
      <c r="J2413" s="14" t="s">
        <v>14943</v>
      </c>
      <c r="K2413" s="14" t="s">
        <v>29</v>
      </c>
      <c r="L2413" s="15" t="s">
        <v>81</v>
      </c>
      <c r="M2413" s="7" t="s">
        <v>82</v>
      </c>
      <c r="N2413" s="16" t="s">
        <v>4113</v>
      </c>
      <c r="O2413" s="16"/>
      <c r="P2413" s="16" t="s">
        <v>2517</v>
      </c>
      <c r="Q2413" s="16" t="s">
        <v>2522</v>
      </c>
      <c r="R2413" s="31">
        <v>38387</v>
      </c>
      <c r="S2413" s="31">
        <v>44382</v>
      </c>
      <c r="T2413" s="31">
        <v>44943</v>
      </c>
      <c r="U2413" s="31"/>
      <c r="V2413" s="31"/>
      <c r="W2413" s="31"/>
      <c r="X2413" s="17"/>
      <c r="Y2413" s="17"/>
      <c r="Z2413" s="31"/>
      <c r="AA2413" s="18">
        <f t="shared" ca="1" si="185"/>
        <v>20</v>
      </c>
      <c r="AB2413" s="19" t="s">
        <v>7878</v>
      </c>
      <c r="AC2413" s="35" t="str">
        <f t="shared" si="189"/>
        <v>1 anos 6 meses 12 dias</v>
      </c>
      <c r="AD2413" s="35" t="str">
        <f ca="1">IF(AND(V2413="",T2413&lt;TODAY()),"Contrato Encerrado",IF(AND(V2413="",T2413&gt;TODAY()),DATEDIF(TODAY(),T2413,"Y")&amp;" anos"&amp;" "&amp;DATEDIF(TODAY(),T2413,"YM")&amp;" meses"&amp;" "&amp;DATEDIF(TODAY(),T2413,"MD")&amp;" dias",IF(AND(X2413="",V2413&lt;TODAY()),"Contrato Encerrado",IF(AND(X2413="",V2413&gt;TODAY()),DATEDIF(TODAY(),V2413,"Y")&amp;" anos"&amp;" "&amp;DATEDIF(TODAY(),V2413,"YM")&amp;" meses"&amp;" "&amp;DATEDIF(TODAY(),V2413,"MD")&amp;" dias",IF(AND(Z2413="",X2413&lt;TODAY()),"Contrato Encerrado",IF(AND(Z2413="",X2413&gt;TODAY()),DATEDIF(TODAY(),X2413,"Y")&amp;" anos"&amp;" "&amp;DATEDIF(TODAY(),X2413,"YM")&amp;" meses"&amp;" "&amp;DATEDIF(TODAY(),X2413,"MD")&amp;" dias",IF(AND(Z2413&lt;&gt;””,Z2413&lt;TODAY()),"Contrato Encerrado",IF(AND(Z2413&lt;&gt;"",Z2413&gt;TODAY()),DATEDIF(TODAY(),Z2413,"Y")&amp;" anos"&amp;" "&amp;DATEDIF(TODAY(),Z2413,"YM")&amp;" meses"&amp;" "&amp;DATEDIF(TODAY(),Z2413,"MD")&amp;" dias"))))))))</f>
        <v>Contrato Encerrado</v>
      </c>
      <c r="AE2413" s="35">
        <f t="shared" si="186"/>
        <v>561</v>
      </c>
      <c r="AF2413" s="35">
        <f t="shared" si="187"/>
        <v>169</v>
      </c>
      <c r="AG2413" s="17" t="str">
        <f t="shared" si="188"/>
        <v>0 anos 5 meses 17 dias</v>
      </c>
    </row>
    <row r="2414" spans="1:33" ht="11.25" customHeight="1" x14ac:dyDescent="0.2">
      <c r="A2414" s="8" t="s">
        <v>9</v>
      </c>
      <c r="B2414" s="8" t="s">
        <v>13</v>
      </c>
      <c r="C2414" s="22" t="s">
        <v>11</v>
      </c>
      <c r="D2414" s="36">
        <v>2025</v>
      </c>
      <c r="E2414" s="12" t="s">
        <v>157</v>
      </c>
      <c r="F2414" s="8" t="s">
        <v>158</v>
      </c>
      <c r="G2414" s="77" t="s">
        <v>15256</v>
      </c>
      <c r="H2414" s="78" t="s">
        <v>15257</v>
      </c>
      <c r="I2414" s="14" t="s">
        <v>15258</v>
      </c>
      <c r="J2414" s="14" t="s">
        <v>10</v>
      </c>
      <c r="K2414" s="14" t="s">
        <v>29</v>
      </c>
      <c r="L2414" s="15" t="s">
        <v>30</v>
      </c>
      <c r="M2414" s="7" t="s">
        <v>9427</v>
      </c>
      <c r="N2414" s="15" t="s">
        <v>6302</v>
      </c>
      <c r="O2414" s="15" t="s">
        <v>7884</v>
      </c>
      <c r="P2414" s="15" t="s">
        <v>2518</v>
      </c>
      <c r="Q2414" s="35" t="s">
        <v>2521</v>
      </c>
      <c r="R2414" s="20">
        <v>37092</v>
      </c>
      <c r="S2414" s="20">
        <v>45636</v>
      </c>
      <c r="T2414" s="20" t="s">
        <v>15234</v>
      </c>
      <c r="U2414" s="20"/>
      <c r="V2414" s="20"/>
      <c r="W2414" s="20"/>
      <c r="X2414" s="17"/>
      <c r="Y2414" s="17"/>
      <c r="Z2414" s="20"/>
      <c r="AA2414" s="18">
        <f t="shared" ca="1" si="185"/>
        <v>24</v>
      </c>
      <c r="AB2414" s="15" t="s">
        <v>7878</v>
      </c>
      <c r="AC2414" s="35" t="str">
        <f t="shared" si="189"/>
        <v>0 anos 11 meses 29 dias</v>
      </c>
      <c r="AD2414" s="35" t="str">
        <f ca="1">IF(AND(V2414="",T2414&lt;TODAY()),"Contrato Encerrado",IF(AND(V2414="",T2414&gt;TODAY()),DATEDIF(TODAY(),T2414,"Y")&amp;" anos"&amp;" "&amp;DATEDIF(TODAY(),T2414,"YM")&amp;" meses"&amp;" "&amp;DATEDIF(TODAY(),T2414,"MD")&amp;" dias",IF(AND(X2414="",V2414&lt;TODAY()),"Contrato Encerrado",IF(AND(X2414="",V2414&gt;TODAY()),DATEDIF(TODAY(),V2414,"Y")&amp;" anos"&amp;" "&amp;DATEDIF(TODAY(),V2414,"YM")&amp;" meses"&amp;" "&amp;DATEDIF(TODAY(),V2414,"MD")&amp;" dias",IF(AND(Z2414="",X2414&lt;TODAY()),"Contrato Encerrado",IF(AND(Z2414="",X2414&gt;TODAY()),DATEDIF(TODAY(),X2414,"Y")&amp;" anos"&amp;" "&amp;DATEDIF(TODAY(),X2414,"YM")&amp;" meses"&amp;" "&amp;DATEDIF(TODAY(),X2414,"MD")&amp;" dias",IF(AND(Z2414&lt;&gt;””,Z2414&lt;TODAY()),"Contrato Encerrado",IF(AND(Z2414&lt;&gt;"",Z2414&gt;TODAY()),DATEDIF(TODAY(),Z2414,"Y")&amp;" anos"&amp;" "&amp;DATEDIF(TODAY(),Z2414,"YM")&amp;" meses"&amp;" "&amp;DATEDIF(TODAY(),Z2414,"MD")&amp;" dias"))))))))</f>
        <v>0 anos 2 meses 2 dias</v>
      </c>
      <c r="AE2414" s="35">
        <f t="shared" si="186"/>
        <v>364</v>
      </c>
      <c r="AF2414" s="35">
        <f t="shared" si="187"/>
        <v>366</v>
      </c>
      <c r="AG2414" s="17" t="str">
        <f t="shared" si="188"/>
        <v>0 anos 11 meses 31 dias</v>
      </c>
    </row>
    <row r="2415" spans="1:33" ht="11.25" customHeight="1" x14ac:dyDescent="0.2">
      <c r="A2415" s="10" t="s">
        <v>9</v>
      </c>
      <c r="B2415" s="10" t="s">
        <v>13</v>
      </c>
      <c r="C2415" s="11" t="s">
        <v>16</v>
      </c>
      <c r="D2415" s="36">
        <v>2021</v>
      </c>
      <c r="E2415" s="13" t="s">
        <v>79</v>
      </c>
      <c r="F2415" s="10" t="s">
        <v>80</v>
      </c>
      <c r="G2415" s="83" t="s">
        <v>3597</v>
      </c>
      <c r="H2415" s="84" t="s">
        <v>3598</v>
      </c>
      <c r="I2415" s="13" t="s">
        <v>3599</v>
      </c>
      <c r="J2415" s="14" t="s">
        <v>1302</v>
      </c>
      <c r="K2415" s="13" t="s">
        <v>29</v>
      </c>
      <c r="L2415" s="25" t="s">
        <v>81</v>
      </c>
      <c r="M2415" s="7" t="s">
        <v>82</v>
      </c>
      <c r="N2415" s="16" t="s">
        <v>2113</v>
      </c>
      <c r="O2415" s="27"/>
      <c r="P2415" s="26" t="s">
        <v>2517</v>
      </c>
      <c r="Q2415" s="26" t="s">
        <v>2522</v>
      </c>
      <c r="R2415" s="31">
        <v>37813</v>
      </c>
      <c r="S2415" s="31">
        <v>44287</v>
      </c>
      <c r="T2415" s="31">
        <v>44562</v>
      </c>
      <c r="U2415" s="31"/>
      <c r="V2415" s="31"/>
      <c r="W2415" s="31"/>
      <c r="X2415" s="17"/>
      <c r="Y2415" s="17"/>
      <c r="Z2415" s="31"/>
      <c r="AA2415" s="18">
        <f t="shared" ca="1" si="185"/>
        <v>22</v>
      </c>
      <c r="AB2415" s="19" t="s">
        <v>7878</v>
      </c>
      <c r="AC2415" s="35" t="str">
        <f t="shared" si="189"/>
        <v>0 anos 9 meses 0 dias</v>
      </c>
      <c r="AD2415" s="35" t="str">
        <f ca="1">IF(AND(V2415="",T2415&lt;TODAY()),"Contrato Encerrado",IF(AND(V2415="",T2415&gt;TODAY()),DATEDIF(TODAY(),T2415,"Y")&amp;" anos"&amp;" "&amp;DATEDIF(TODAY(),T2415,"YM")&amp;" meses"&amp;" "&amp;DATEDIF(TODAY(),T2415,"MD")&amp;" dias",IF(AND(X2415="",V2415&lt;TODAY()),"Contrato Encerrado",IF(AND(X2415="",V2415&gt;TODAY()),DATEDIF(TODAY(),V2415,"Y")&amp;" anos"&amp;" "&amp;DATEDIF(TODAY(),V2415,"YM")&amp;" meses"&amp;" "&amp;DATEDIF(TODAY(),V2415,"MD")&amp;" dias",IF(AND(Z2415="",X2415&lt;TODAY()),"Contrato Encerrado",IF(AND(Z2415="",X2415&gt;TODAY()),DATEDIF(TODAY(),X2415,"Y")&amp;" anos"&amp;" "&amp;DATEDIF(TODAY(),X2415,"YM")&amp;" meses"&amp;" "&amp;DATEDIF(TODAY(),X2415,"MD")&amp;" dias",IF(AND(Z2415&lt;&gt;””,Z2415&lt;TODAY()),"Contrato Encerrado",IF(AND(Z2415&lt;&gt;"",Z2415&gt;TODAY()),DATEDIF(TODAY(),Z2415,"Y")&amp;" anos"&amp;" "&amp;DATEDIF(TODAY(),Z2415,"YM")&amp;" meses"&amp;" "&amp;DATEDIF(TODAY(),Z2415,"MD")&amp;" dias"))))))))</f>
        <v>Contrato Encerrado</v>
      </c>
      <c r="AE2415" s="35">
        <f t="shared" si="186"/>
        <v>275</v>
      </c>
      <c r="AF2415" s="35">
        <f t="shared" si="187"/>
        <v>455</v>
      </c>
      <c r="AG2415" s="17" t="str">
        <f t="shared" si="188"/>
        <v>1 anos 2 meses 30 dias</v>
      </c>
    </row>
    <row r="2416" spans="1:33" ht="11.25" customHeight="1" x14ac:dyDescent="0.2">
      <c r="A2416" s="10" t="s">
        <v>9</v>
      </c>
      <c r="B2416" s="10" t="s">
        <v>13</v>
      </c>
      <c r="C2416" s="11" t="s">
        <v>16</v>
      </c>
      <c r="D2416" s="36">
        <v>2021</v>
      </c>
      <c r="E2416" s="13" t="s">
        <v>27</v>
      </c>
      <c r="F2416" s="10" t="s">
        <v>28</v>
      </c>
      <c r="G2416" s="83" t="s">
        <v>3600</v>
      </c>
      <c r="H2416" s="84" t="s">
        <v>3601</v>
      </c>
      <c r="I2416" s="13" t="s">
        <v>3602</v>
      </c>
      <c r="J2416" s="14" t="s">
        <v>1302</v>
      </c>
      <c r="K2416" s="13" t="s">
        <v>29</v>
      </c>
      <c r="L2416" s="25" t="s">
        <v>30</v>
      </c>
      <c r="M2416" s="7" t="s">
        <v>9427</v>
      </c>
      <c r="N2416" s="27" t="s">
        <v>3307</v>
      </c>
      <c r="O2416" s="27"/>
      <c r="P2416" s="26" t="s">
        <v>2517</v>
      </c>
      <c r="Q2416" s="26" t="s">
        <v>2522</v>
      </c>
      <c r="R2416" s="31">
        <v>36721</v>
      </c>
      <c r="S2416" s="31">
        <v>44287</v>
      </c>
      <c r="T2416" s="111">
        <v>44358</v>
      </c>
      <c r="U2416" s="31"/>
      <c r="V2416" s="31"/>
      <c r="W2416" s="31"/>
      <c r="X2416" s="17"/>
      <c r="Y2416" s="17"/>
      <c r="Z2416" s="31"/>
      <c r="AA2416" s="18">
        <f t="shared" ca="1" si="185"/>
        <v>25</v>
      </c>
      <c r="AB2416" s="19" t="s">
        <v>7878</v>
      </c>
      <c r="AC2416" s="35" t="str">
        <f t="shared" si="189"/>
        <v>0 anos 2 meses 10 dias</v>
      </c>
      <c r="AD2416" s="35" t="str">
        <f ca="1">IF(AND(V2416="",T2416&lt;TODAY()),"Contrato Encerrado",IF(AND(V2416="",T2416&gt;TODAY()),DATEDIF(TODAY(),T2416,"Y")&amp;" anos"&amp;" "&amp;DATEDIF(TODAY(),T2416,"YM")&amp;" meses"&amp;" "&amp;DATEDIF(TODAY(),T2416,"MD")&amp;" dias",IF(AND(X2416="",V2416&lt;TODAY()),"Contrato Encerrado",IF(AND(X2416="",V2416&gt;TODAY()),DATEDIF(TODAY(),V2416,"Y")&amp;" anos"&amp;" "&amp;DATEDIF(TODAY(),V2416,"YM")&amp;" meses"&amp;" "&amp;DATEDIF(TODAY(),V2416,"MD")&amp;" dias",IF(AND(Z2416="",X2416&lt;TODAY()),"Contrato Encerrado",IF(AND(Z2416="",X2416&gt;TODAY()),DATEDIF(TODAY(),X2416,"Y")&amp;" anos"&amp;" "&amp;DATEDIF(TODAY(),X2416,"YM")&amp;" meses"&amp;" "&amp;DATEDIF(TODAY(),X2416,"MD")&amp;" dias",IF(AND(Z2416&lt;&gt;””,Z2416&lt;TODAY()),"Contrato Encerrado",IF(AND(Z2416&lt;&gt;"",Z2416&gt;TODAY()),DATEDIF(TODAY(),Z2416,"Y")&amp;" anos"&amp;" "&amp;DATEDIF(TODAY(),Z2416,"YM")&amp;" meses"&amp;" "&amp;DATEDIF(TODAY(),Z2416,"MD")&amp;" dias"))))))))</f>
        <v>Contrato Encerrado</v>
      </c>
      <c r="AE2416" s="35">
        <f t="shared" si="186"/>
        <v>71</v>
      </c>
      <c r="AF2416" s="35">
        <f t="shared" si="187"/>
        <v>659</v>
      </c>
      <c r="AG2416" s="17" t="str">
        <f t="shared" si="188"/>
        <v>1 anos 9 meses 20 dias</v>
      </c>
    </row>
    <row r="2417" spans="1:33" ht="11.25" customHeight="1" x14ac:dyDescent="0.2">
      <c r="A2417" s="8" t="s">
        <v>9</v>
      </c>
      <c r="B2417" s="10" t="s">
        <v>13</v>
      </c>
      <c r="C2417" s="11" t="s">
        <v>23</v>
      </c>
      <c r="D2417" s="36">
        <v>2021</v>
      </c>
      <c r="E2417" s="12" t="s">
        <v>157</v>
      </c>
      <c r="F2417" s="8" t="s">
        <v>158</v>
      </c>
      <c r="G2417" s="77" t="s">
        <v>1548</v>
      </c>
      <c r="H2417" s="78" t="s">
        <v>1549</v>
      </c>
      <c r="I2417" s="14" t="s">
        <v>1550</v>
      </c>
      <c r="J2417" s="14" t="s">
        <v>1302</v>
      </c>
      <c r="K2417" s="14" t="s">
        <v>29</v>
      </c>
      <c r="L2417" s="15" t="s">
        <v>30</v>
      </c>
      <c r="M2417" s="7" t="s">
        <v>9427</v>
      </c>
      <c r="N2417" s="26" t="s">
        <v>2101</v>
      </c>
      <c r="O2417" s="26"/>
      <c r="P2417" s="26" t="s">
        <v>2517</v>
      </c>
      <c r="Q2417" s="26" t="s">
        <v>2522</v>
      </c>
      <c r="R2417" s="31">
        <v>35682</v>
      </c>
      <c r="S2417" s="31">
        <v>44473</v>
      </c>
      <c r="T2417" s="31">
        <v>44763</v>
      </c>
      <c r="U2417" s="31"/>
      <c r="V2417" s="31"/>
      <c r="W2417" s="31"/>
      <c r="X2417" s="17"/>
      <c r="Y2417" s="17"/>
      <c r="Z2417" s="31"/>
      <c r="AA2417" s="18">
        <f t="shared" ca="1" si="185"/>
        <v>28</v>
      </c>
      <c r="AB2417" s="19" t="s">
        <v>7878</v>
      </c>
      <c r="AC2417" s="35" t="str">
        <f t="shared" si="189"/>
        <v>0 anos 9 meses 17 dias</v>
      </c>
      <c r="AD2417" s="35" t="str">
        <f ca="1">IF(AND(V2417="",T2417&lt;TODAY()),"Contrato Encerrado",IF(AND(V2417="",T2417&gt;TODAY()),DATEDIF(TODAY(),T2417,"Y")&amp;" anos"&amp;" "&amp;DATEDIF(TODAY(),T2417,"YM")&amp;" meses"&amp;" "&amp;DATEDIF(TODAY(),T2417,"MD")&amp;" dias",IF(AND(X2417="",V2417&lt;TODAY()),"Contrato Encerrado",IF(AND(X2417="",V2417&gt;TODAY()),DATEDIF(TODAY(),V2417,"Y")&amp;" anos"&amp;" "&amp;DATEDIF(TODAY(),V2417,"YM")&amp;" meses"&amp;" "&amp;DATEDIF(TODAY(),V2417,"MD")&amp;" dias",IF(AND(Z2417="",X2417&lt;TODAY()),"Contrato Encerrado",IF(AND(Z2417="",X2417&gt;TODAY()),DATEDIF(TODAY(),X2417,"Y")&amp;" anos"&amp;" "&amp;DATEDIF(TODAY(),X2417,"YM")&amp;" meses"&amp;" "&amp;DATEDIF(TODAY(),X2417,"MD")&amp;" dias",IF(AND(Z2417&lt;&gt;””,Z2417&lt;TODAY()),"Contrato Encerrado",IF(AND(Z2417&lt;&gt;"",Z2417&gt;TODAY()),DATEDIF(TODAY(),Z2417,"Y")&amp;" anos"&amp;" "&amp;DATEDIF(TODAY(),Z2417,"YM")&amp;" meses"&amp;" "&amp;DATEDIF(TODAY(),Z2417,"MD")&amp;" dias"))))))))</f>
        <v>Contrato Encerrado</v>
      </c>
      <c r="AE2417" s="35">
        <f t="shared" si="186"/>
        <v>290</v>
      </c>
      <c r="AF2417" s="35">
        <f t="shared" si="187"/>
        <v>440</v>
      </c>
      <c r="AG2417" s="17" t="str">
        <f t="shared" si="188"/>
        <v>1 anos 2 meses 15 dias</v>
      </c>
    </row>
    <row r="2418" spans="1:33" ht="11.25" customHeight="1" x14ac:dyDescent="0.2">
      <c r="A2418" s="8" t="s">
        <v>9</v>
      </c>
      <c r="B2418" s="8" t="s">
        <v>13</v>
      </c>
      <c r="C2418" s="22" t="s">
        <v>16</v>
      </c>
      <c r="D2418" s="37">
        <v>2024</v>
      </c>
      <c r="E2418" s="12" t="s">
        <v>157</v>
      </c>
      <c r="F2418" s="8" t="s">
        <v>158</v>
      </c>
      <c r="G2418" s="77" t="s">
        <v>12876</v>
      </c>
      <c r="H2418" s="78" t="s">
        <v>12877</v>
      </c>
      <c r="I2418" s="14" t="s">
        <v>12878</v>
      </c>
      <c r="J2418" s="14" t="s">
        <v>10</v>
      </c>
      <c r="K2418" s="14" t="s">
        <v>29</v>
      </c>
      <c r="L2418" s="15" t="s">
        <v>30</v>
      </c>
      <c r="M2418" s="7" t="s">
        <v>9427</v>
      </c>
      <c r="N2418" s="15" t="s">
        <v>12365</v>
      </c>
      <c r="O2418" s="15" t="s">
        <v>7885</v>
      </c>
      <c r="P2418" s="15" t="s">
        <v>2518</v>
      </c>
      <c r="Q2418" s="15" t="s">
        <v>4109</v>
      </c>
      <c r="R2418" s="20">
        <v>37840</v>
      </c>
      <c r="S2418" s="20">
        <v>45323</v>
      </c>
      <c r="T2418" s="70">
        <v>46053</v>
      </c>
      <c r="U2418" s="70"/>
      <c r="V2418" s="20"/>
      <c r="W2418" s="20"/>
      <c r="X2418" s="17"/>
      <c r="Y2418" s="17"/>
      <c r="Z2418" s="20"/>
      <c r="AA2418" s="18">
        <f t="shared" ca="1" si="185"/>
        <v>22</v>
      </c>
      <c r="AB2418" s="20" t="s">
        <v>7878</v>
      </c>
      <c r="AC2418" s="35" t="str">
        <f t="shared" si="189"/>
        <v>1 anos 11 meses 30 dias</v>
      </c>
      <c r="AD2418" s="35" t="str">
        <f ca="1">IF(AND(V2418="",T2418&lt;TODAY()),"Contrato Encerrado",IF(AND(V2418="",T2418&gt;TODAY()),DATEDIF(TODAY(),T2418,"Y")&amp;" anos"&amp;" "&amp;DATEDIF(TODAY(),T2418,"YM")&amp;" meses"&amp;" "&amp;DATEDIF(TODAY(),T2418,"MD")&amp;" dias",IF(AND(X2418="",V2418&lt;TODAY()),"Contrato Encerrado",IF(AND(X2418="",V2418&gt;TODAY()),DATEDIF(TODAY(),V2418,"Y")&amp;" anos"&amp;" "&amp;DATEDIF(TODAY(),V2418,"YM")&amp;" meses"&amp;" "&amp;DATEDIF(TODAY(),V2418,"MD")&amp;" dias",IF(AND(Z2418="",X2418&lt;TODAY()),"Contrato Encerrado",IF(AND(Z2418="",X2418&gt;TODAY()),DATEDIF(TODAY(),X2418,"Y")&amp;" anos"&amp;" "&amp;DATEDIF(TODAY(),X2418,"YM")&amp;" meses"&amp;" "&amp;DATEDIF(TODAY(),X2418,"MD")&amp;" dias",IF(AND(Z2418&lt;&gt;””,Z2418&lt;TODAY()),"Contrato Encerrado",IF(AND(Z2418&lt;&gt;"",Z2418&gt;TODAY()),DATEDIF(TODAY(),Z2418,"Y")&amp;" anos"&amp;" "&amp;DATEDIF(TODAY(),Z2418,"YM")&amp;" meses"&amp;" "&amp;DATEDIF(TODAY(),Z2418,"MD")&amp;" dias"))))))))</f>
        <v>0 anos 3 meses 24 dias</v>
      </c>
      <c r="AE2418" s="35">
        <f t="shared" si="186"/>
        <v>730</v>
      </c>
      <c r="AF2418" s="35">
        <f t="shared" si="187"/>
        <v>0</v>
      </c>
      <c r="AG2418" s="17" t="str">
        <f t="shared" si="188"/>
        <v>ESTÁGIO COMPLETOU 2 ANOS</v>
      </c>
    </row>
    <row r="2419" spans="1:33" ht="11.25" customHeight="1" x14ac:dyDescent="0.2">
      <c r="A2419" s="10" t="s">
        <v>9</v>
      </c>
      <c r="B2419" s="10" t="s">
        <v>13</v>
      </c>
      <c r="C2419" s="11" t="s">
        <v>17</v>
      </c>
      <c r="D2419" s="36">
        <v>2021</v>
      </c>
      <c r="E2419" s="13" t="s">
        <v>307</v>
      </c>
      <c r="F2419" s="10" t="s">
        <v>308</v>
      </c>
      <c r="G2419" s="83" t="s">
        <v>399</v>
      </c>
      <c r="H2419" s="84" t="s">
        <v>400</v>
      </c>
      <c r="I2419" s="13" t="s">
        <v>401</v>
      </c>
      <c r="J2419" s="14" t="s">
        <v>1302</v>
      </c>
      <c r="K2419" s="13" t="s">
        <v>29</v>
      </c>
      <c r="L2419" s="25" t="s">
        <v>30</v>
      </c>
      <c r="M2419" s="7" t="s">
        <v>9427</v>
      </c>
      <c r="N2419" s="26" t="s">
        <v>4113</v>
      </c>
      <c r="O2419" s="27"/>
      <c r="P2419" s="26" t="s">
        <v>2517</v>
      </c>
      <c r="Q2419" s="26" t="s">
        <v>2522</v>
      </c>
      <c r="R2419" s="31">
        <v>35837</v>
      </c>
      <c r="S2419" s="31">
        <v>44327</v>
      </c>
      <c r="T2419" s="31">
        <v>44606</v>
      </c>
      <c r="U2419" s="31"/>
      <c r="V2419" s="31"/>
      <c r="W2419" s="31"/>
      <c r="X2419" s="17"/>
      <c r="Y2419" s="17"/>
      <c r="Z2419" s="31"/>
      <c r="AA2419" s="18">
        <f t="shared" ca="1" si="185"/>
        <v>27</v>
      </c>
      <c r="AB2419" s="19" t="s">
        <v>7878</v>
      </c>
      <c r="AC2419" s="35" t="str">
        <f t="shared" si="189"/>
        <v>0 anos 9 meses 3 dias</v>
      </c>
      <c r="AD2419" s="35" t="str">
        <f ca="1">IF(AND(V2419="",T2419&lt;TODAY()),"Contrato Encerrado",IF(AND(V2419="",T2419&gt;TODAY()),DATEDIF(TODAY(),T2419,"Y")&amp;" anos"&amp;" "&amp;DATEDIF(TODAY(),T2419,"YM")&amp;" meses"&amp;" "&amp;DATEDIF(TODAY(),T2419,"MD")&amp;" dias",IF(AND(X2419="",V2419&lt;TODAY()),"Contrato Encerrado",IF(AND(X2419="",V2419&gt;TODAY()),DATEDIF(TODAY(),V2419,"Y")&amp;" anos"&amp;" "&amp;DATEDIF(TODAY(),V2419,"YM")&amp;" meses"&amp;" "&amp;DATEDIF(TODAY(),V2419,"MD")&amp;" dias",IF(AND(Z2419="",X2419&lt;TODAY()),"Contrato Encerrado",IF(AND(Z2419="",X2419&gt;TODAY()),DATEDIF(TODAY(),X2419,"Y")&amp;" anos"&amp;" "&amp;DATEDIF(TODAY(),X2419,"YM")&amp;" meses"&amp;" "&amp;DATEDIF(TODAY(),X2419,"MD")&amp;" dias",IF(AND(Z2419&lt;&gt;””,Z2419&lt;TODAY()),"Contrato Encerrado",IF(AND(Z2419&lt;&gt;"",Z2419&gt;TODAY()),DATEDIF(TODAY(),Z2419,"Y")&amp;" anos"&amp;" "&amp;DATEDIF(TODAY(),Z2419,"YM")&amp;" meses"&amp;" "&amp;DATEDIF(TODAY(),Z2419,"MD")&amp;" dias"))))))))</f>
        <v>Contrato Encerrado</v>
      </c>
      <c r="AE2419" s="35">
        <f t="shared" si="186"/>
        <v>279</v>
      </c>
      <c r="AF2419" s="35">
        <f t="shared" si="187"/>
        <v>451</v>
      </c>
      <c r="AG2419" s="17" t="str">
        <f t="shared" si="188"/>
        <v>1 anos 2 meses 26 dias</v>
      </c>
    </row>
    <row r="2420" spans="1:33" ht="11.25" customHeight="1" x14ac:dyDescent="0.2">
      <c r="A2420" s="8" t="s">
        <v>9</v>
      </c>
      <c r="B2420" s="8" t="s">
        <v>13</v>
      </c>
      <c r="C2420" s="22" t="s">
        <v>21</v>
      </c>
      <c r="D2420" s="35">
        <v>2025</v>
      </c>
      <c r="E2420" s="12" t="s">
        <v>157</v>
      </c>
      <c r="F2420" s="8" t="s">
        <v>158</v>
      </c>
      <c r="G2420" s="14" t="s">
        <v>17443</v>
      </c>
      <c r="H2420" s="8" t="s">
        <v>17444</v>
      </c>
      <c r="I2420" s="14" t="s">
        <v>16933</v>
      </c>
      <c r="J2420" s="14" t="s">
        <v>10</v>
      </c>
      <c r="K2420" s="14" t="s">
        <v>29</v>
      </c>
      <c r="L2420" s="15" t="s">
        <v>30</v>
      </c>
      <c r="M2420" s="7" t="s">
        <v>16153</v>
      </c>
      <c r="N2420" s="15" t="s">
        <v>2101</v>
      </c>
      <c r="O2420" s="15" t="s">
        <v>11882</v>
      </c>
      <c r="P2420" s="15" t="s">
        <v>2518</v>
      </c>
      <c r="Q2420" s="15" t="s">
        <v>4109</v>
      </c>
      <c r="R2420" s="20">
        <v>38427</v>
      </c>
      <c r="S2420" s="20">
        <v>45817</v>
      </c>
      <c r="T2420" s="20">
        <v>46181</v>
      </c>
      <c r="U2420" s="20"/>
      <c r="V2420" s="20"/>
      <c r="W2420" s="20"/>
      <c r="X2420" s="17"/>
      <c r="Y2420" s="17"/>
      <c r="Z2420" s="20"/>
      <c r="AA2420" s="21">
        <f t="shared" ca="1" si="185"/>
        <v>20</v>
      </c>
      <c r="AB2420" s="20" t="s">
        <v>7878</v>
      </c>
      <c r="AC2420" s="35" t="str">
        <f t="shared" si="189"/>
        <v>0 anos 11 meses 30 dias</v>
      </c>
      <c r="AD2420" s="35" t="str">
        <f ca="1">IF(AND(V2420="",T2420&lt;TODAY()),"Contrato Encerrado",IF(AND(V2420="",T2420&gt;TODAY()),DATEDIF(TODAY(),T2420,"Y")&amp;" anos"&amp;" "&amp;DATEDIF(TODAY(),T2420,"YM")&amp;" meses"&amp;" "&amp;DATEDIF(TODAY(),T2420,"MD")&amp;" dias",IF(AND(X2420="",V2420&lt;TODAY()),"Contrato Encerrado",IF(AND(X2420="",V2420&gt;TODAY()),DATEDIF(TODAY(),V2420,"Y")&amp;" anos"&amp;" "&amp;DATEDIF(TODAY(),V2420,"YM")&amp;" meses"&amp;" "&amp;DATEDIF(TODAY(),V2420,"MD")&amp;" dias",IF(AND(Z2420="",X2420&lt;TODAY()),"Contrato Encerrado",IF(AND(Z2420="",X2420&gt;TODAY()),DATEDIF(TODAY(),X2420,"Y")&amp;" anos"&amp;" "&amp;DATEDIF(TODAY(),X2420,"YM")&amp;" meses"&amp;" "&amp;DATEDIF(TODAY(),X2420,"MD")&amp;" dias",IF(AND(Z2420&lt;&gt;””,Z2420&lt;TODAY()),"Contrato Encerrado",IF(AND(Z2420&lt;&gt;"",Z2420&gt;TODAY()),DATEDIF(TODAY(),Z2420,"Y")&amp;" anos"&amp;" "&amp;DATEDIF(TODAY(),Z2420,"YM")&amp;" meses"&amp;" "&amp;DATEDIF(TODAY(),Z2420,"MD")&amp;" dias"))))))))</f>
        <v>0 anos 8 meses 1 dias</v>
      </c>
      <c r="AE2420" s="35">
        <f t="shared" si="186"/>
        <v>364</v>
      </c>
      <c r="AF2420" s="35">
        <f t="shared" si="187"/>
        <v>366</v>
      </c>
      <c r="AG2420" s="17" t="str">
        <f t="shared" si="188"/>
        <v>0 anos 11 meses 31 dias</v>
      </c>
    </row>
    <row r="2421" spans="1:33" ht="11.25" customHeight="1" x14ac:dyDescent="0.2">
      <c r="A2421" s="141" t="s">
        <v>9</v>
      </c>
      <c r="B2421" s="142" t="s">
        <v>13</v>
      </c>
      <c r="C2421" s="143" t="s">
        <v>22</v>
      </c>
      <c r="D2421" s="144">
        <v>2022</v>
      </c>
      <c r="E2421" s="145" t="s">
        <v>144</v>
      </c>
      <c r="F2421" s="141" t="s">
        <v>145</v>
      </c>
      <c r="G2421" s="146" t="s">
        <v>2673</v>
      </c>
      <c r="H2421" s="147" t="s">
        <v>2674</v>
      </c>
      <c r="I2421" s="148" t="s">
        <v>2675</v>
      </c>
      <c r="J2421" s="14" t="s">
        <v>14943</v>
      </c>
      <c r="K2421" s="148" t="s">
        <v>29</v>
      </c>
      <c r="L2421" s="149" t="s">
        <v>30</v>
      </c>
      <c r="M2421" s="7" t="s">
        <v>9427</v>
      </c>
      <c r="N2421" s="149" t="s">
        <v>2098</v>
      </c>
      <c r="O2421" s="150"/>
      <c r="P2421" s="150" t="s">
        <v>2518</v>
      </c>
      <c r="Q2421" s="150" t="s">
        <v>2523</v>
      </c>
      <c r="R2421" s="151">
        <v>36942</v>
      </c>
      <c r="S2421" s="151">
        <v>44774</v>
      </c>
      <c r="T2421" s="151">
        <v>45506</v>
      </c>
      <c r="U2421" s="151"/>
      <c r="V2421" s="151"/>
      <c r="W2421" s="151"/>
      <c r="X2421" s="17"/>
      <c r="Y2421" s="17"/>
      <c r="Z2421" s="151"/>
      <c r="AA2421" s="152">
        <f t="shared" ca="1" si="185"/>
        <v>24</v>
      </c>
      <c r="AB2421" s="153" t="s">
        <v>7878</v>
      </c>
      <c r="AC2421" s="35" t="str">
        <f t="shared" si="189"/>
        <v>2 anos 0 meses 1 dias</v>
      </c>
      <c r="AD2421" s="132" t="str">
        <f ca="1">IF(AND(V2421="",T2421&lt;TODAY()),"Contrato Encerrado",IF(AND(V2421="",T2421&gt;TODAY()),DATEDIF(TODAY(),T2421,"Y")&amp;" anos"&amp;" "&amp;DATEDIF(TODAY(),T2421,"YM")&amp;" meses"&amp;" "&amp;DATEDIF(TODAY(),T2421,"MD")&amp;" dias",IF(AND(X2421="",V2421&lt;TODAY()),"Contrato Encerrado",IF(AND(X2421="",V2421&gt;TODAY()),DATEDIF(TODAY(),V2421,"Y")&amp;" anos"&amp;" "&amp;DATEDIF(TODAY(),V2421,"YM")&amp;" meses"&amp;" "&amp;DATEDIF(TODAY(),V2421,"MD")&amp;" dias",IF(AND(Z2421="",X2421&lt;TODAY()),"Contrato Encerrado",IF(AND(Z2421="",X2421&gt;TODAY()),DATEDIF(TODAY(),X2421,"Y")&amp;" anos"&amp;" "&amp;DATEDIF(TODAY(),X2421,"YM")&amp;" meses"&amp;" "&amp;DATEDIF(TODAY(),X2421,"MD")&amp;" dias",IF(AND(Z2421&lt;&gt;””,Z2421&lt;TODAY()),"Contrato Encerrado",IF(AND(Z2421&lt;&gt;"",Z2421&gt;TODAY()),DATEDIF(TODAY(),Z2421,"Y")&amp;" anos"&amp;" "&amp;DATEDIF(TODAY(),Z2421,"YM")&amp;" meses"&amp;" "&amp;DATEDIF(TODAY(),Z2421,"MD")&amp;" dias"))))))))</f>
        <v>Contrato Encerrado</v>
      </c>
      <c r="AE2421" s="132">
        <f t="shared" si="186"/>
        <v>732</v>
      </c>
      <c r="AF2421" s="132">
        <f t="shared" si="187"/>
        <v>-2</v>
      </c>
      <c r="AG2421" s="133" t="str">
        <f t="shared" si="188"/>
        <v>ESTÁGIO COMPLETOU 2 ANOS</v>
      </c>
    </row>
    <row r="2422" spans="1:33" ht="11.25" customHeight="1" x14ac:dyDescent="0.2">
      <c r="A2422" s="8" t="s">
        <v>9</v>
      </c>
      <c r="B2422" s="8" t="s">
        <v>13</v>
      </c>
      <c r="C2422" s="22" t="s">
        <v>21</v>
      </c>
      <c r="D2422" s="35">
        <v>2025</v>
      </c>
      <c r="E2422" s="12" t="s">
        <v>157</v>
      </c>
      <c r="F2422" s="8" t="s">
        <v>158</v>
      </c>
      <c r="G2422" s="14" t="s">
        <v>17445</v>
      </c>
      <c r="H2422" s="8" t="s">
        <v>17446</v>
      </c>
      <c r="I2422" s="14" t="s">
        <v>16934</v>
      </c>
      <c r="J2422" s="14" t="s">
        <v>10</v>
      </c>
      <c r="K2422" s="14" t="s">
        <v>29</v>
      </c>
      <c r="L2422" s="15" t="s">
        <v>30</v>
      </c>
      <c r="M2422" s="7" t="s">
        <v>16153</v>
      </c>
      <c r="N2422" s="15" t="s">
        <v>17246</v>
      </c>
      <c r="O2422" s="15" t="s">
        <v>17131</v>
      </c>
      <c r="P2422" s="15" t="s">
        <v>2518</v>
      </c>
      <c r="Q2422" s="15" t="s">
        <v>4109</v>
      </c>
      <c r="R2422" s="20">
        <v>38649</v>
      </c>
      <c r="S2422" s="20">
        <v>45826</v>
      </c>
      <c r="T2422" s="20">
        <v>46189</v>
      </c>
      <c r="U2422" s="20"/>
      <c r="V2422" s="20"/>
      <c r="W2422" s="20"/>
      <c r="X2422" s="17"/>
      <c r="Y2422" s="17"/>
      <c r="Z2422" s="20"/>
      <c r="AA2422" s="21">
        <f t="shared" ca="1" si="185"/>
        <v>19</v>
      </c>
      <c r="AB2422" s="20" t="s">
        <v>7878</v>
      </c>
      <c r="AC2422" s="35" t="str">
        <f t="shared" si="189"/>
        <v>0 anos 11 meses 29 dias</v>
      </c>
      <c r="AD2422" s="35" t="str">
        <f ca="1">IF(AND(V2422="",T2422&lt;TODAY()),"Contrato Encerrado",IF(AND(V2422="",T2422&gt;TODAY()),DATEDIF(TODAY(),T2422,"Y")&amp;" anos"&amp;" "&amp;DATEDIF(TODAY(),T2422,"YM")&amp;" meses"&amp;" "&amp;DATEDIF(TODAY(),T2422,"MD")&amp;" dias",IF(AND(X2422="",V2422&lt;TODAY()),"Contrato Encerrado",IF(AND(X2422="",V2422&gt;TODAY()),DATEDIF(TODAY(),V2422,"Y")&amp;" anos"&amp;" "&amp;DATEDIF(TODAY(),V2422,"YM")&amp;" meses"&amp;" "&amp;DATEDIF(TODAY(),V2422,"MD")&amp;" dias",IF(AND(Z2422="",X2422&lt;TODAY()),"Contrato Encerrado",IF(AND(Z2422="",X2422&gt;TODAY()),DATEDIF(TODAY(),X2422,"Y")&amp;" anos"&amp;" "&amp;DATEDIF(TODAY(),X2422,"YM")&amp;" meses"&amp;" "&amp;DATEDIF(TODAY(),X2422,"MD")&amp;" dias",IF(AND(Z2422&lt;&gt;””,Z2422&lt;TODAY()),"Contrato Encerrado",IF(AND(Z2422&lt;&gt;"",Z2422&gt;TODAY()),DATEDIF(TODAY(),Z2422,"Y")&amp;" anos"&amp;" "&amp;DATEDIF(TODAY(),Z2422,"YM")&amp;" meses"&amp;" "&amp;DATEDIF(TODAY(),Z2422,"MD")&amp;" dias"))))))))</f>
        <v>0 anos 8 meses 9 dias</v>
      </c>
      <c r="AE2422" s="35">
        <f t="shared" si="186"/>
        <v>363</v>
      </c>
      <c r="AF2422" s="35">
        <f t="shared" si="187"/>
        <v>367</v>
      </c>
      <c r="AG2422" s="17" t="str">
        <f t="shared" si="188"/>
        <v>1 anos 0 meses 1 dias</v>
      </c>
    </row>
    <row r="2423" spans="1:33" ht="11.25" customHeight="1" x14ac:dyDescent="0.2">
      <c r="A2423" s="8" t="s">
        <v>9</v>
      </c>
      <c r="B2423" s="8" t="s">
        <v>13</v>
      </c>
      <c r="C2423" s="22" t="s">
        <v>21</v>
      </c>
      <c r="D2423" s="37">
        <v>2024</v>
      </c>
      <c r="E2423" s="12" t="s">
        <v>1304</v>
      </c>
      <c r="F2423" s="8" t="s">
        <v>1305</v>
      </c>
      <c r="G2423" s="77" t="s">
        <v>14156</v>
      </c>
      <c r="H2423" s="78" t="s">
        <v>14157</v>
      </c>
      <c r="I2423" s="14" t="s">
        <v>14158</v>
      </c>
      <c r="J2423" s="74" t="s">
        <v>14943</v>
      </c>
      <c r="K2423" s="14" t="s">
        <v>29</v>
      </c>
      <c r="L2423" s="15" t="s">
        <v>30</v>
      </c>
      <c r="M2423" s="7" t="s">
        <v>9427</v>
      </c>
      <c r="N2423" s="15" t="s">
        <v>4650</v>
      </c>
      <c r="O2423" s="15" t="s">
        <v>7946</v>
      </c>
      <c r="P2423" s="15" t="s">
        <v>2518</v>
      </c>
      <c r="Q2423" s="15" t="s">
        <v>2523</v>
      </c>
      <c r="R2423" s="20">
        <v>36730</v>
      </c>
      <c r="S2423" s="20">
        <v>45511</v>
      </c>
      <c r="T2423" s="20">
        <v>45875</v>
      </c>
      <c r="U2423" s="20"/>
      <c r="V2423" s="20"/>
      <c r="W2423" s="20"/>
      <c r="X2423" s="17"/>
      <c r="Y2423" s="17"/>
      <c r="Z2423" s="20"/>
      <c r="AA2423" s="18">
        <f t="shared" ca="1" si="185"/>
        <v>25</v>
      </c>
      <c r="AB2423" s="15" t="s">
        <v>7878</v>
      </c>
      <c r="AC2423" s="35" t="str">
        <f t="shared" si="189"/>
        <v>0 anos 11 meses 30 dias</v>
      </c>
      <c r="AD2423" s="35" t="str">
        <f ca="1">IF(AND(V2423="",T2423&lt;TODAY()),"Contrato Encerrado",IF(AND(V2423="",T2423&gt;TODAY()),DATEDIF(TODAY(),T2423,"Y")&amp;" anos"&amp;" "&amp;DATEDIF(TODAY(),T2423,"YM")&amp;" meses"&amp;" "&amp;DATEDIF(TODAY(),T2423,"MD")&amp;" dias",IF(AND(X2423="",V2423&lt;TODAY()),"Contrato Encerrado",IF(AND(X2423="",V2423&gt;TODAY()),DATEDIF(TODAY(),V2423,"Y")&amp;" anos"&amp;" "&amp;DATEDIF(TODAY(),V2423,"YM")&amp;" meses"&amp;" "&amp;DATEDIF(TODAY(),V2423,"MD")&amp;" dias",IF(AND(Z2423="",X2423&lt;TODAY()),"Contrato Encerrado",IF(AND(Z2423="",X2423&gt;TODAY()),DATEDIF(TODAY(),X2423,"Y")&amp;" anos"&amp;" "&amp;DATEDIF(TODAY(),X2423,"YM")&amp;" meses"&amp;" "&amp;DATEDIF(TODAY(),X2423,"MD")&amp;" dias",IF(AND(Z2423&lt;&gt;””,Z2423&lt;TODAY()),"Contrato Encerrado",IF(AND(Z2423&lt;&gt;"",Z2423&gt;TODAY()),DATEDIF(TODAY(),Z2423,"Y")&amp;" anos"&amp;" "&amp;DATEDIF(TODAY(),Z2423,"YM")&amp;" meses"&amp;" "&amp;DATEDIF(TODAY(),Z2423,"MD")&amp;" dias"))))))))</f>
        <v>Contrato Encerrado</v>
      </c>
      <c r="AE2423" s="35">
        <f t="shared" si="186"/>
        <v>364</v>
      </c>
      <c r="AF2423" s="35">
        <f t="shared" si="187"/>
        <v>366</v>
      </c>
      <c r="AG2423" s="17" t="str">
        <f t="shared" si="188"/>
        <v>0 anos 11 meses 31 dias</v>
      </c>
    </row>
    <row r="2424" spans="1:33" ht="11.25" customHeight="1" x14ac:dyDescent="0.2">
      <c r="A2424" s="8" t="s">
        <v>9</v>
      </c>
      <c r="B2424" s="10" t="s">
        <v>13</v>
      </c>
      <c r="C2424" s="11" t="s">
        <v>22</v>
      </c>
      <c r="D2424" s="36">
        <v>2022</v>
      </c>
      <c r="E2424" s="12" t="s">
        <v>157</v>
      </c>
      <c r="F2424" s="8" t="s">
        <v>158</v>
      </c>
      <c r="G2424" s="77" t="s">
        <v>2819</v>
      </c>
      <c r="H2424" s="78" t="s">
        <v>2820</v>
      </c>
      <c r="I2424" s="14" t="s">
        <v>2821</v>
      </c>
      <c r="J2424" s="14" t="s">
        <v>14943</v>
      </c>
      <c r="K2424" s="14" t="s">
        <v>29</v>
      </c>
      <c r="L2424" s="15" t="s">
        <v>30</v>
      </c>
      <c r="M2424" s="7" t="s">
        <v>9427</v>
      </c>
      <c r="N2424" s="16" t="s">
        <v>4159</v>
      </c>
      <c r="O2424" s="16"/>
      <c r="P2424" s="16" t="s">
        <v>2518</v>
      </c>
      <c r="Q2424" s="16" t="s">
        <v>2521</v>
      </c>
      <c r="R2424" s="31">
        <v>34708</v>
      </c>
      <c r="S2424" s="31">
        <v>44757</v>
      </c>
      <c r="T2424" s="31">
        <v>45155</v>
      </c>
      <c r="U2424" s="31"/>
      <c r="V2424" s="31"/>
      <c r="W2424" s="31"/>
      <c r="X2424" s="17"/>
      <c r="Y2424" s="17"/>
      <c r="Z2424" s="31"/>
      <c r="AA2424" s="18">
        <f t="shared" ca="1" si="185"/>
        <v>30</v>
      </c>
      <c r="AB2424" s="19" t="s">
        <v>7878</v>
      </c>
      <c r="AC2424" s="35" t="str">
        <f t="shared" si="189"/>
        <v>1 anos 1 meses 2 dias</v>
      </c>
      <c r="AD2424" s="35" t="str">
        <f ca="1">IF(AND(V2424="",T2424&lt;TODAY()),"Contrato Encerrado",IF(AND(V2424="",T2424&gt;TODAY()),DATEDIF(TODAY(),T2424,"Y")&amp;" anos"&amp;" "&amp;DATEDIF(TODAY(),T2424,"YM")&amp;" meses"&amp;" "&amp;DATEDIF(TODAY(),T2424,"MD")&amp;" dias",IF(AND(X2424="",V2424&lt;TODAY()),"Contrato Encerrado",IF(AND(X2424="",V2424&gt;TODAY()),DATEDIF(TODAY(),V2424,"Y")&amp;" anos"&amp;" "&amp;DATEDIF(TODAY(),V2424,"YM")&amp;" meses"&amp;" "&amp;DATEDIF(TODAY(),V2424,"MD")&amp;" dias",IF(AND(Z2424="",X2424&lt;TODAY()),"Contrato Encerrado",IF(AND(Z2424="",X2424&gt;TODAY()),DATEDIF(TODAY(),X2424,"Y")&amp;" anos"&amp;" "&amp;DATEDIF(TODAY(),X2424,"YM")&amp;" meses"&amp;" "&amp;DATEDIF(TODAY(),X2424,"MD")&amp;" dias",IF(AND(Z2424&lt;&gt;””,Z2424&lt;TODAY()),"Contrato Encerrado",IF(AND(Z2424&lt;&gt;"",Z2424&gt;TODAY()),DATEDIF(TODAY(),Z2424,"Y")&amp;" anos"&amp;" "&amp;DATEDIF(TODAY(),Z2424,"YM")&amp;" meses"&amp;" "&amp;DATEDIF(TODAY(),Z2424,"MD")&amp;" dias"))))))))</f>
        <v>Contrato Encerrado</v>
      </c>
      <c r="AE2424" s="35">
        <f t="shared" si="186"/>
        <v>398</v>
      </c>
      <c r="AF2424" s="35">
        <f t="shared" si="187"/>
        <v>332</v>
      </c>
      <c r="AG2424" s="17" t="str">
        <f t="shared" si="188"/>
        <v>0 anos 10 meses 27 dias</v>
      </c>
    </row>
    <row r="2425" spans="1:33" ht="11.25" customHeight="1" x14ac:dyDescent="0.2">
      <c r="A2425" s="8" t="s">
        <v>9</v>
      </c>
      <c r="B2425" s="8" t="s">
        <v>13</v>
      </c>
      <c r="C2425" s="22" t="s">
        <v>11</v>
      </c>
      <c r="D2425" s="36">
        <v>2025</v>
      </c>
      <c r="E2425" s="12" t="s">
        <v>1685</v>
      </c>
      <c r="F2425" s="8" t="s">
        <v>1686</v>
      </c>
      <c r="G2425" s="77" t="s">
        <v>15158</v>
      </c>
      <c r="H2425" s="78" t="s">
        <v>15159</v>
      </c>
      <c r="I2425" s="14" t="s">
        <v>15160</v>
      </c>
      <c r="J2425" s="14" t="s">
        <v>10</v>
      </c>
      <c r="K2425" s="14" t="s">
        <v>29</v>
      </c>
      <c r="L2425" s="15" t="s">
        <v>81</v>
      </c>
      <c r="M2425" s="7" t="s">
        <v>82</v>
      </c>
      <c r="N2425" s="15" t="s">
        <v>4113</v>
      </c>
      <c r="O2425" s="15" t="s">
        <v>15145</v>
      </c>
      <c r="P2425" s="15" t="s">
        <v>2518</v>
      </c>
      <c r="Q2425" s="15" t="s">
        <v>2523</v>
      </c>
      <c r="R2425" s="20">
        <v>38868</v>
      </c>
      <c r="S2425" s="20">
        <v>45659</v>
      </c>
      <c r="T2425" s="20" t="s">
        <v>15147</v>
      </c>
      <c r="U2425" s="20"/>
      <c r="V2425" s="20"/>
      <c r="W2425" s="20"/>
      <c r="X2425" s="17"/>
      <c r="Y2425" s="17"/>
      <c r="Z2425" s="20"/>
      <c r="AA2425" s="18">
        <f t="shared" ca="1" si="185"/>
        <v>19</v>
      </c>
      <c r="AB2425" s="15" t="s">
        <v>7878</v>
      </c>
      <c r="AC2425" s="35" t="str">
        <f t="shared" si="189"/>
        <v>0 anos 11 meses 30 dias</v>
      </c>
      <c r="AD2425" s="35" t="str">
        <f ca="1">IF(AND(V2425="",T2425&lt;TODAY()),"Contrato Encerrado",IF(AND(V2425="",T2425&gt;TODAY()),DATEDIF(TODAY(),T2425,"Y")&amp;" anos"&amp;" "&amp;DATEDIF(TODAY(),T2425,"YM")&amp;" meses"&amp;" "&amp;DATEDIF(TODAY(),T2425,"MD")&amp;" dias",IF(AND(X2425="",V2425&lt;TODAY()),"Contrato Encerrado",IF(AND(X2425="",V2425&gt;TODAY()),DATEDIF(TODAY(),V2425,"Y")&amp;" anos"&amp;" "&amp;DATEDIF(TODAY(),V2425,"YM")&amp;" meses"&amp;" "&amp;DATEDIF(TODAY(),V2425,"MD")&amp;" dias",IF(AND(Z2425="",X2425&lt;TODAY()),"Contrato Encerrado",IF(AND(Z2425="",X2425&gt;TODAY()),DATEDIF(TODAY(),X2425,"Y")&amp;" anos"&amp;" "&amp;DATEDIF(TODAY(),X2425,"YM")&amp;" meses"&amp;" "&amp;DATEDIF(TODAY(),X2425,"MD")&amp;" dias",IF(AND(Z2425&lt;&gt;””,Z2425&lt;TODAY()),"Contrato Encerrado",IF(AND(Z2425&lt;&gt;"",Z2425&gt;TODAY()),DATEDIF(TODAY(),Z2425,"Y")&amp;" anos"&amp;" "&amp;DATEDIF(TODAY(),Z2425,"YM")&amp;" meses"&amp;" "&amp;DATEDIF(TODAY(),Z2425,"MD")&amp;" dias"))))))))</f>
        <v>0 anos 2 meses 25 dias</v>
      </c>
      <c r="AE2425" s="35">
        <f t="shared" si="186"/>
        <v>364</v>
      </c>
      <c r="AF2425" s="35">
        <f t="shared" si="187"/>
        <v>366</v>
      </c>
      <c r="AG2425" s="17" t="str">
        <f t="shared" si="188"/>
        <v>0 anos 11 meses 31 dias</v>
      </c>
    </row>
    <row r="2426" spans="1:33" ht="11.25" customHeight="1" x14ac:dyDescent="0.2">
      <c r="A2426" s="8" t="s">
        <v>9</v>
      </c>
      <c r="B2426" s="8" t="s">
        <v>13</v>
      </c>
      <c r="C2426" s="22" t="s">
        <v>15</v>
      </c>
      <c r="D2426" s="37">
        <v>2025</v>
      </c>
      <c r="E2426" s="12" t="s">
        <v>15566</v>
      </c>
      <c r="F2426" s="8" t="s">
        <v>15567</v>
      </c>
      <c r="G2426" s="77" t="s">
        <v>15754</v>
      </c>
      <c r="H2426" s="78" t="s">
        <v>15755</v>
      </c>
      <c r="I2426" s="14" t="s">
        <v>15756</v>
      </c>
      <c r="J2426" s="14" t="s">
        <v>10</v>
      </c>
      <c r="K2426" s="14" t="s">
        <v>29</v>
      </c>
      <c r="L2426" s="15" t="s">
        <v>30</v>
      </c>
      <c r="M2426" s="7" t="s">
        <v>9427</v>
      </c>
      <c r="N2426" s="15" t="s">
        <v>2112</v>
      </c>
      <c r="O2426" s="15" t="s">
        <v>7897</v>
      </c>
      <c r="P2426" s="15" t="s">
        <v>2518</v>
      </c>
      <c r="Q2426" s="15" t="s">
        <v>2523</v>
      </c>
      <c r="R2426" s="20">
        <v>38473</v>
      </c>
      <c r="S2426" s="20">
        <v>45722</v>
      </c>
      <c r="T2426" s="20">
        <v>46086</v>
      </c>
      <c r="U2426" s="20"/>
      <c r="V2426" s="20"/>
      <c r="W2426" s="20"/>
      <c r="X2426" s="17"/>
      <c r="Y2426" s="17"/>
      <c r="Z2426" s="20"/>
      <c r="AA2426" s="21">
        <f t="shared" ca="1" si="185"/>
        <v>20</v>
      </c>
      <c r="AB2426" s="15" t="s">
        <v>7878</v>
      </c>
      <c r="AC2426" s="35" t="str">
        <f t="shared" si="189"/>
        <v>0 anos 11 meses 27 dias</v>
      </c>
      <c r="AD2426" s="35" t="str">
        <f ca="1">IF(AND(V2426="",T2426&lt;TODAY()),"Contrato Encerrado",IF(AND(V2426="",T2426&gt;TODAY()),DATEDIF(TODAY(),T2426,"Y")&amp;" anos"&amp;" "&amp;DATEDIF(TODAY(),T2426,"YM")&amp;" meses"&amp;" "&amp;DATEDIF(TODAY(),T2426,"MD")&amp;" dias",IF(AND(X2426="",V2426&lt;TODAY()),"Contrato Encerrado",IF(AND(X2426="",V2426&gt;TODAY()),DATEDIF(TODAY(),V2426,"Y")&amp;" anos"&amp;" "&amp;DATEDIF(TODAY(),V2426,"YM")&amp;" meses"&amp;" "&amp;DATEDIF(TODAY(),V2426,"MD")&amp;" dias",IF(AND(Z2426="",X2426&lt;TODAY()),"Contrato Encerrado",IF(AND(Z2426="",X2426&gt;TODAY()),DATEDIF(TODAY(),X2426,"Y")&amp;" anos"&amp;" "&amp;DATEDIF(TODAY(),X2426,"YM")&amp;" meses"&amp;" "&amp;DATEDIF(TODAY(),X2426,"MD")&amp;" dias",IF(AND(Z2426&lt;&gt;””,Z2426&lt;TODAY()),"Contrato Encerrado",IF(AND(Z2426&lt;&gt;"",Z2426&gt;TODAY()),DATEDIF(TODAY(),Z2426,"Y")&amp;" anos"&amp;" "&amp;DATEDIF(TODAY(),Z2426,"YM")&amp;" meses"&amp;" "&amp;DATEDIF(TODAY(),Z2426,"MD")&amp;" dias"))))))))</f>
        <v>0 anos 4 meses 26 dias</v>
      </c>
      <c r="AE2426" s="35">
        <f t="shared" si="186"/>
        <v>364</v>
      </c>
      <c r="AF2426" s="35">
        <f t="shared" si="187"/>
        <v>366</v>
      </c>
      <c r="AG2426" s="17" t="str">
        <f t="shared" si="188"/>
        <v>0 anos 11 meses 31 dias</v>
      </c>
    </row>
    <row r="2427" spans="1:33" ht="11.25" customHeight="1" x14ac:dyDescent="0.2">
      <c r="A2427" s="8" t="s">
        <v>9</v>
      </c>
      <c r="B2427" s="8" t="s">
        <v>13</v>
      </c>
      <c r="C2427" s="22" t="s">
        <v>11</v>
      </c>
      <c r="D2427" s="37">
        <v>2024</v>
      </c>
      <c r="E2427" s="12" t="s">
        <v>157</v>
      </c>
      <c r="F2427" s="8" t="s">
        <v>158</v>
      </c>
      <c r="G2427" s="77" t="s">
        <v>11420</v>
      </c>
      <c r="H2427" s="78" t="s">
        <v>11421</v>
      </c>
      <c r="I2427" s="14" t="s">
        <v>11422</v>
      </c>
      <c r="J2427" s="67" t="s">
        <v>14943</v>
      </c>
      <c r="K2427" s="14" t="s">
        <v>29</v>
      </c>
      <c r="L2427" s="15" t="s">
        <v>81</v>
      </c>
      <c r="M2427" s="7" t="s">
        <v>82</v>
      </c>
      <c r="N2427" s="15" t="s">
        <v>4113</v>
      </c>
      <c r="O2427" s="15" t="s">
        <v>8102</v>
      </c>
      <c r="P2427" s="15" t="s">
        <v>2518</v>
      </c>
      <c r="Q2427" s="15" t="s">
        <v>4109</v>
      </c>
      <c r="R2427" s="20">
        <v>39127</v>
      </c>
      <c r="S2427" s="20">
        <v>45295</v>
      </c>
      <c r="T2427" s="31">
        <v>45657</v>
      </c>
      <c r="U2427" s="20"/>
      <c r="V2427" s="20"/>
      <c r="W2427" s="20"/>
      <c r="X2427" s="17"/>
      <c r="Y2427" s="17"/>
      <c r="Z2427" s="20"/>
      <c r="AA2427" s="18">
        <f t="shared" ca="1" si="185"/>
        <v>18</v>
      </c>
      <c r="AB2427" s="15" t="s">
        <v>7878</v>
      </c>
      <c r="AC2427" s="35" t="str">
        <f t="shared" si="189"/>
        <v>0 anos 11 meses 27 dias</v>
      </c>
      <c r="AD2427" s="35" t="str">
        <f ca="1">IF(AND(V2427="",T2427&lt;TODAY()),"Contrato Encerrado",IF(AND(V2427="",T2427&gt;TODAY()),DATEDIF(TODAY(),T2427,"Y")&amp;" anos"&amp;" "&amp;DATEDIF(TODAY(),T2427,"YM")&amp;" meses"&amp;" "&amp;DATEDIF(TODAY(),T2427,"MD")&amp;" dias",IF(AND(X2427="",V2427&lt;TODAY()),"Contrato Encerrado",IF(AND(X2427="",V2427&gt;TODAY()),DATEDIF(TODAY(),V2427,"Y")&amp;" anos"&amp;" "&amp;DATEDIF(TODAY(),V2427,"YM")&amp;" meses"&amp;" "&amp;DATEDIF(TODAY(),V2427,"MD")&amp;" dias",IF(AND(Z2427="",X2427&lt;TODAY()),"Contrato Encerrado",IF(AND(Z2427="",X2427&gt;TODAY()),DATEDIF(TODAY(),X2427,"Y")&amp;" anos"&amp;" "&amp;DATEDIF(TODAY(),X2427,"YM")&amp;" meses"&amp;" "&amp;DATEDIF(TODAY(),X2427,"MD")&amp;" dias",IF(AND(Z2427&lt;&gt;””,Z2427&lt;TODAY()),"Contrato Encerrado",IF(AND(Z2427&lt;&gt;"",Z2427&gt;TODAY()),DATEDIF(TODAY(),Z2427,"Y")&amp;" anos"&amp;" "&amp;DATEDIF(TODAY(),Z2427,"YM")&amp;" meses"&amp;" "&amp;DATEDIF(TODAY(),Z2427,"MD")&amp;" dias"))))))))</f>
        <v>Contrato Encerrado</v>
      </c>
      <c r="AE2427" s="35">
        <f t="shared" si="186"/>
        <v>362</v>
      </c>
      <c r="AF2427" s="35">
        <f t="shared" si="187"/>
        <v>368</v>
      </c>
      <c r="AG2427" s="17" t="str">
        <f t="shared" si="188"/>
        <v>1 anos 0 meses 2 dias</v>
      </c>
    </row>
    <row r="2428" spans="1:33" ht="11.25" customHeight="1" x14ac:dyDescent="0.2">
      <c r="A2428" s="10" t="s">
        <v>9</v>
      </c>
      <c r="B2428" s="10" t="s">
        <v>13</v>
      </c>
      <c r="C2428" s="11" t="s">
        <v>17</v>
      </c>
      <c r="D2428" s="36">
        <v>2021</v>
      </c>
      <c r="E2428" s="13" t="s">
        <v>307</v>
      </c>
      <c r="F2428" s="10" t="s">
        <v>308</v>
      </c>
      <c r="G2428" s="83" t="s">
        <v>408</v>
      </c>
      <c r="H2428" s="84" t="s">
        <v>409</v>
      </c>
      <c r="I2428" s="13" t="s">
        <v>410</v>
      </c>
      <c r="J2428" s="14" t="s">
        <v>1302</v>
      </c>
      <c r="K2428" s="13" t="s">
        <v>29</v>
      </c>
      <c r="L2428" s="25" t="s">
        <v>30</v>
      </c>
      <c r="M2428" s="7" t="s">
        <v>9427</v>
      </c>
      <c r="N2428" s="26" t="s">
        <v>4113</v>
      </c>
      <c r="O2428" s="27"/>
      <c r="P2428" s="26" t="s">
        <v>2517</v>
      </c>
      <c r="Q2428" s="26" t="s">
        <v>2522</v>
      </c>
      <c r="R2428" s="31">
        <v>35206</v>
      </c>
      <c r="S2428" s="31">
        <v>44326</v>
      </c>
      <c r="T2428" s="31">
        <v>44687</v>
      </c>
      <c r="U2428" s="31"/>
      <c r="V2428" s="31"/>
      <c r="W2428" s="31"/>
      <c r="X2428" s="17"/>
      <c r="Y2428" s="17"/>
      <c r="Z2428" s="31"/>
      <c r="AA2428" s="18">
        <f t="shared" ca="1" si="185"/>
        <v>29</v>
      </c>
      <c r="AB2428" s="19" t="s">
        <v>7878</v>
      </c>
      <c r="AC2428" s="35" t="str">
        <f t="shared" si="189"/>
        <v>0 anos 11 meses 26 dias</v>
      </c>
      <c r="AD2428" s="35" t="str">
        <f ca="1">IF(AND(V2428="",T2428&lt;TODAY()),"Contrato Encerrado",IF(AND(V2428="",T2428&gt;TODAY()),DATEDIF(TODAY(),T2428,"Y")&amp;" anos"&amp;" "&amp;DATEDIF(TODAY(),T2428,"YM")&amp;" meses"&amp;" "&amp;DATEDIF(TODAY(),T2428,"MD")&amp;" dias",IF(AND(X2428="",V2428&lt;TODAY()),"Contrato Encerrado",IF(AND(X2428="",V2428&gt;TODAY()),DATEDIF(TODAY(),V2428,"Y")&amp;" anos"&amp;" "&amp;DATEDIF(TODAY(),V2428,"YM")&amp;" meses"&amp;" "&amp;DATEDIF(TODAY(),V2428,"MD")&amp;" dias",IF(AND(Z2428="",X2428&lt;TODAY()),"Contrato Encerrado",IF(AND(Z2428="",X2428&gt;TODAY()),DATEDIF(TODAY(),X2428,"Y")&amp;" anos"&amp;" "&amp;DATEDIF(TODAY(),X2428,"YM")&amp;" meses"&amp;" "&amp;DATEDIF(TODAY(),X2428,"MD")&amp;" dias",IF(AND(Z2428&lt;&gt;””,Z2428&lt;TODAY()),"Contrato Encerrado",IF(AND(Z2428&lt;&gt;"",Z2428&gt;TODAY()),DATEDIF(TODAY(),Z2428,"Y")&amp;" anos"&amp;" "&amp;DATEDIF(TODAY(),Z2428,"YM")&amp;" meses"&amp;" "&amp;DATEDIF(TODAY(),Z2428,"MD")&amp;" dias"))))))))</f>
        <v>Contrato Encerrado</v>
      </c>
      <c r="AE2428" s="35">
        <f t="shared" si="186"/>
        <v>361</v>
      </c>
      <c r="AF2428" s="35">
        <f t="shared" si="187"/>
        <v>369</v>
      </c>
      <c r="AG2428" s="17" t="str">
        <f t="shared" si="188"/>
        <v>1 anos 0 meses 3 dias</v>
      </c>
    </row>
    <row r="2429" spans="1:33" ht="11.25" customHeight="1" x14ac:dyDescent="0.2">
      <c r="A2429" s="8" t="s">
        <v>9</v>
      </c>
      <c r="B2429" s="10" t="s">
        <v>13</v>
      </c>
      <c r="C2429" s="11" t="s">
        <v>23</v>
      </c>
      <c r="D2429" s="36">
        <v>2022</v>
      </c>
      <c r="E2429" s="12" t="s">
        <v>79</v>
      </c>
      <c r="F2429" s="8" t="s">
        <v>80</v>
      </c>
      <c r="G2429" s="77" t="s">
        <v>4808</v>
      </c>
      <c r="H2429" s="78" t="s">
        <v>4809</v>
      </c>
      <c r="I2429" s="14" t="s">
        <v>4810</v>
      </c>
      <c r="J2429" s="14" t="s">
        <v>14943</v>
      </c>
      <c r="K2429" s="14" t="s">
        <v>29</v>
      </c>
      <c r="L2429" s="15" t="s">
        <v>30</v>
      </c>
      <c r="M2429" s="7" t="s">
        <v>9427</v>
      </c>
      <c r="N2429" s="16" t="s">
        <v>2100</v>
      </c>
      <c r="O2429" s="16"/>
      <c r="P2429" s="16" t="s">
        <v>2518</v>
      </c>
      <c r="Q2429" s="16" t="s">
        <v>2523</v>
      </c>
      <c r="R2429" s="31">
        <v>37296</v>
      </c>
      <c r="S2429" s="31">
        <v>44837</v>
      </c>
      <c r="T2429" s="31">
        <v>45560</v>
      </c>
      <c r="U2429" s="31"/>
      <c r="V2429" s="31"/>
      <c r="W2429" s="31"/>
      <c r="X2429" s="17"/>
      <c r="Y2429" s="17"/>
      <c r="Z2429" s="31"/>
      <c r="AA2429" s="18">
        <f t="shared" ca="1" si="185"/>
        <v>23</v>
      </c>
      <c r="AB2429" s="19" t="s">
        <v>7878</v>
      </c>
      <c r="AC2429" s="35" t="str">
        <f t="shared" si="189"/>
        <v>1 anos 11 meses 22 dias</v>
      </c>
      <c r="AD2429" s="35" t="str">
        <f ca="1">IF(AND(V2429="",T2429&lt;TODAY()),"Contrato Encerrado",IF(AND(V2429="",T2429&gt;TODAY()),DATEDIF(TODAY(),T2429,"Y")&amp;" anos"&amp;" "&amp;DATEDIF(TODAY(),T2429,"YM")&amp;" meses"&amp;" "&amp;DATEDIF(TODAY(),T2429,"MD")&amp;" dias",IF(AND(X2429="",V2429&lt;TODAY()),"Contrato Encerrado",IF(AND(X2429="",V2429&gt;TODAY()),DATEDIF(TODAY(),V2429,"Y")&amp;" anos"&amp;" "&amp;DATEDIF(TODAY(),V2429,"YM")&amp;" meses"&amp;" "&amp;DATEDIF(TODAY(),V2429,"MD")&amp;" dias",IF(AND(Z2429="",X2429&lt;TODAY()),"Contrato Encerrado",IF(AND(Z2429="",X2429&gt;TODAY()),DATEDIF(TODAY(),X2429,"Y")&amp;" anos"&amp;" "&amp;DATEDIF(TODAY(),X2429,"YM")&amp;" meses"&amp;" "&amp;DATEDIF(TODAY(),X2429,"MD")&amp;" dias",IF(AND(Z2429&lt;&gt;””,Z2429&lt;TODAY()),"Contrato Encerrado",IF(AND(Z2429&lt;&gt;"",Z2429&gt;TODAY()),DATEDIF(TODAY(),Z2429,"Y")&amp;" anos"&amp;" "&amp;DATEDIF(TODAY(),Z2429,"YM")&amp;" meses"&amp;" "&amp;DATEDIF(TODAY(),Z2429,"MD")&amp;" dias"))))))))</f>
        <v>Contrato Encerrado</v>
      </c>
      <c r="AE2429" s="35">
        <f t="shared" si="186"/>
        <v>723</v>
      </c>
      <c r="AF2429" s="35">
        <f t="shared" si="187"/>
        <v>7</v>
      </c>
      <c r="AG2429" s="17" t="str">
        <f t="shared" si="188"/>
        <v>0 anos 0 meses 7 dias</v>
      </c>
    </row>
    <row r="2430" spans="1:33" ht="11.25" customHeight="1" x14ac:dyDescent="0.2">
      <c r="A2430" s="10" t="s">
        <v>9</v>
      </c>
      <c r="B2430" s="10" t="s">
        <v>13</v>
      </c>
      <c r="C2430" s="11" t="s">
        <v>16</v>
      </c>
      <c r="D2430" s="36">
        <v>2021</v>
      </c>
      <c r="E2430" s="13" t="s">
        <v>79</v>
      </c>
      <c r="F2430" s="10" t="s">
        <v>80</v>
      </c>
      <c r="G2430" s="83" t="s">
        <v>3603</v>
      </c>
      <c r="H2430" s="84" t="s">
        <v>3604</v>
      </c>
      <c r="I2430" s="13" t="s">
        <v>3605</v>
      </c>
      <c r="J2430" s="14" t="s">
        <v>1302</v>
      </c>
      <c r="K2430" s="13" t="s">
        <v>29</v>
      </c>
      <c r="L2430" s="25" t="s">
        <v>81</v>
      </c>
      <c r="M2430" s="7" t="s">
        <v>82</v>
      </c>
      <c r="N2430" s="26" t="s">
        <v>4113</v>
      </c>
      <c r="O2430" s="26"/>
      <c r="P2430" s="26" t="s">
        <v>2517</v>
      </c>
      <c r="Q2430" s="26" t="s">
        <v>2522</v>
      </c>
      <c r="R2430" s="31">
        <v>37844</v>
      </c>
      <c r="S2430" s="31">
        <v>44287</v>
      </c>
      <c r="T2430" s="31">
        <v>44562</v>
      </c>
      <c r="U2430" s="31"/>
      <c r="V2430" s="31"/>
      <c r="W2430" s="31"/>
      <c r="X2430" s="17"/>
      <c r="Y2430" s="17"/>
      <c r="Z2430" s="31"/>
      <c r="AA2430" s="18">
        <f t="shared" ca="1" si="185"/>
        <v>22</v>
      </c>
      <c r="AB2430" s="19" t="s">
        <v>7878</v>
      </c>
      <c r="AC2430" s="35" t="str">
        <f t="shared" si="189"/>
        <v>0 anos 9 meses 0 dias</v>
      </c>
      <c r="AD2430" s="35" t="str">
        <f ca="1">IF(AND(V2430="",T2430&lt;TODAY()),"Contrato Encerrado",IF(AND(V2430="",T2430&gt;TODAY()),DATEDIF(TODAY(),T2430,"Y")&amp;" anos"&amp;" "&amp;DATEDIF(TODAY(),T2430,"YM")&amp;" meses"&amp;" "&amp;DATEDIF(TODAY(),T2430,"MD")&amp;" dias",IF(AND(X2430="",V2430&lt;TODAY()),"Contrato Encerrado",IF(AND(X2430="",V2430&gt;TODAY()),DATEDIF(TODAY(),V2430,"Y")&amp;" anos"&amp;" "&amp;DATEDIF(TODAY(),V2430,"YM")&amp;" meses"&amp;" "&amp;DATEDIF(TODAY(),V2430,"MD")&amp;" dias",IF(AND(Z2430="",X2430&lt;TODAY()),"Contrato Encerrado",IF(AND(Z2430="",X2430&gt;TODAY()),DATEDIF(TODAY(),X2430,"Y")&amp;" anos"&amp;" "&amp;DATEDIF(TODAY(),X2430,"YM")&amp;" meses"&amp;" "&amp;DATEDIF(TODAY(),X2430,"MD")&amp;" dias",IF(AND(Z2430&lt;&gt;””,Z2430&lt;TODAY()),"Contrato Encerrado",IF(AND(Z2430&lt;&gt;"",Z2430&gt;TODAY()),DATEDIF(TODAY(),Z2430,"Y")&amp;" anos"&amp;" "&amp;DATEDIF(TODAY(),Z2430,"YM")&amp;" meses"&amp;" "&amp;DATEDIF(TODAY(),Z2430,"MD")&amp;" dias"))))))))</f>
        <v>Contrato Encerrado</v>
      </c>
      <c r="AE2430" s="35">
        <f t="shared" si="186"/>
        <v>275</v>
      </c>
      <c r="AF2430" s="35">
        <f t="shared" si="187"/>
        <v>455</v>
      </c>
      <c r="AG2430" s="17" t="str">
        <f t="shared" si="188"/>
        <v>1 anos 2 meses 30 dias</v>
      </c>
    </row>
    <row r="2431" spans="1:33" ht="11.25" customHeight="1" x14ac:dyDescent="0.2">
      <c r="A2431" s="8" t="s">
        <v>9</v>
      </c>
      <c r="B2431" s="8" t="s">
        <v>13</v>
      </c>
      <c r="C2431" s="22" t="s">
        <v>15</v>
      </c>
      <c r="D2431" s="37">
        <v>2024</v>
      </c>
      <c r="E2431" s="23" t="s">
        <v>157</v>
      </c>
      <c r="F2431" s="8" t="s">
        <v>158</v>
      </c>
      <c r="G2431" s="77" t="s">
        <v>12249</v>
      </c>
      <c r="H2431" s="78" t="s">
        <v>12250</v>
      </c>
      <c r="I2431" s="9" t="s">
        <v>12251</v>
      </c>
      <c r="J2431" s="14" t="s">
        <v>14943</v>
      </c>
      <c r="K2431" s="9" t="s">
        <v>29</v>
      </c>
      <c r="L2431" s="24" t="s">
        <v>81</v>
      </c>
      <c r="M2431" s="7" t="s">
        <v>82</v>
      </c>
      <c r="N2431" s="24" t="s">
        <v>4113</v>
      </c>
      <c r="O2431" s="24" t="s">
        <v>12252</v>
      </c>
      <c r="P2431" s="24" t="s">
        <v>2518</v>
      </c>
      <c r="Q2431" s="24" t="s">
        <v>4109</v>
      </c>
      <c r="R2431" s="29">
        <v>39034</v>
      </c>
      <c r="S2431" s="29">
        <v>45336</v>
      </c>
      <c r="T2431" s="29">
        <v>45657</v>
      </c>
      <c r="U2431" s="20"/>
      <c r="V2431" s="20"/>
      <c r="W2431" s="29"/>
      <c r="X2431" s="17"/>
      <c r="Y2431" s="17"/>
      <c r="Z2431" s="20"/>
      <c r="AA2431" s="18">
        <f t="shared" ref="AA2431:AA2494" ca="1" si="190">DATEDIF(R2431,TODAY(),"Y")</f>
        <v>18</v>
      </c>
      <c r="AB2431" s="18" t="s">
        <v>7878</v>
      </c>
      <c r="AC2431" s="35" t="str">
        <f t="shared" si="189"/>
        <v>0 anos 10 meses 17 dias</v>
      </c>
      <c r="AD2431" s="35" t="str">
        <f ca="1">IF(AND(V2431="",T2431&lt;TODAY()),"Contrato Encerrado",IF(AND(V2431="",T2431&gt;TODAY()),DATEDIF(TODAY(),T2431,"Y")&amp;" anos"&amp;" "&amp;DATEDIF(TODAY(),T2431,"YM")&amp;" meses"&amp;" "&amp;DATEDIF(TODAY(),T2431,"MD")&amp;" dias",IF(AND(X2431="",V2431&lt;TODAY()),"Contrato Encerrado",IF(AND(X2431="",V2431&gt;TODAY()),DATEDIF(TODAY(),V2431,"Y")&amp;" anos"&amp;" "&amp;DATEDIF(TODAY(),V2431,"YM")&amp;" meses"&amp;" "&amp;DATEDIF(TODAY(),V2431,"MD")&amp;" dias",IF(AND(Z2431="",X2431&lt;TODAY()),"Contrato Encerrado",IF(AND(Z2431="",X2431&gt;TODAY()),DATEDIF(TODAY(),X2431,"Y")&amp;" anos"&amp;" "&amp;DATEDIF(TODAY(),X2431,"YM")&amp;" meses"&amp;" "&amp;DATEDIF(TODAY(),X2431,"MD")&amp;" dias",IF(AND(Z2431&lt;&gt;””,Z2431&lt;TODAY()),"Contrato Encerrado",IF(AND(Z2431&lt;&gt;"",Z2431&gt;TODAY()),DATEDIF(TODAY(),Z2431,"Y")&amp;" anos"&amp;" "&amp;DATEDIF(TODAY(),Z2431,"YM")&amp;" meses"&amp;" "&amp;DATEDIF(TODAY(),Z2431,"MD")&amp;" dias"))))))))</f>
        <v>Contrato Encerrado</v>
      </c>
      <c r="AE2431" s="35">
        <f t="shared" ref="AE2431:AE2494" si="191">SUM((T2431-S2431)+(V2431-U2431)+(X2431-W2431)+(Z2431-Y2431))</f>
        <v>321</v>
      </c>
      <c r="AF2431" s="35">
        <f t="shared" ref="AF2431:AF2494" si="192">730-AE2431</f>
        <v>409</v>
      </c>
      <c r="AG2431" s="17" t="str">
        <f t="shared" ref="AG2431:AG2494" si="193">IF(AF2431&gt;0,DATEDIF(0,AF2431,"Y")&amp; " anos"&amp; " "&amp;DATEDIF(0,AF2431,"YM")&amp; " meses"&amp; " "&amp;DATEDIF(0,AF2431,"MD")&amp; " dias","ESTÁGIO COMPLETOU 2 ANOS")</f>
        <v>1 anos 1 meses 12 dias</v>
      </c>
    </row>
    <row r="2432" spans="1:33" ht="11.25" customHeight="1" x14ac:dyDescent="0.2">
      <c r="A2432" s="8" t="s">
        <v>9</v>
      </c>
      <c r="B2432" s="8" t="s">
        <v>13</v>
      </c>
      <c r="C2432" s="22" t="s">
        <v>15</v>
      </c>
      <c r="D2432" s="37">
        <v>2025</v>
      </c>
      <c r="E2432" s="12" t="s">
        <v>307</v>
      </c>
      <c r="F2432" s="8" t="s">
        <v>308</v>
      </c>
      <c r="G2432" s="77" t="s">
        <v>15757</v>
      </c>
      <c r="H2432" s="78" t="s">
        <v>15758</v>
      </c>
      <c r="I2432" s="14" t="s">
        <v>15759</v>
      </c>
      <c r="J2432" s="14" t="s">
        <v>10</v>
      </c>
      <c r="K2432" s="14" t="s">
        <v>29</v>
      </c>
      <c r="L2432" s="15" t="s">
        <v>81</v>
      </c>
      <c r="M2432" s="7" t="s">
        <v>82</v>
      </c>
      <c r="N2432" s="15" t="s">
        <v>4113</v>
      </c>
      <c r="O2432" s="15" t="s">
        <v>8049</v>
      </c>
      <c r="P2432" s="15" t="s">
        <v>2518</v>
      </c>
      <c r="Q2432" s="15" t="s">
        <v>2523</v>
      </c>
      <c r="R2432" s="20">
        <v>39418</v>
      </c>
      <c r="S2432" s="20">
        <v>45698</v>
      </c>
      <c r="T2432" s="70">
        <v>46021</v>
      </c>
      <c r="U2432" s="70"/>
      <c r="V2432" s="20"/>
      <c r="W2432" s="20"/>
      <c r="X2432" s="17"/>
      <c r="Y2432" s="17"/>
      <c r="Z2432" s="20"/>
      <c r="AA2432" s="21">
        <f t="shared" ca="1" si="190"/>
        <v>17</v>
      </c>
      <c r="AB2432" s="15" t="s">
        <v>7878</v>
      </c>
      <c r="AC2432" s="35" t="str">
        <f t="shared" si="189"/>
        <v>0 anos 10 meses 20 dias</v>
      </c>
      <c r="AD2432" s="35" t="str">
        <f ca="1">IF(AND(V2432="",T2432&lt;TODAY()),"Contrato Encerrado",IF(AND(V2432="",T2432&gt;TODAY()),DATEDIF(TODAY(),T2432,"Y")&amp;" anos"&amp;" "&amp;DATEDIF(TODAY(),T2432,"YM")&amp;" meses"&amp;" "&amp;DATEDIF(TODAY(),T2432,"MD")&amp;" dias",IF(AND(X2432="",V2432&lt;TODAY()),"Contrato Encerrado",IF(AND(X2432="",V2432&gt;TODAY()),DATEDIF(TODAY(),V2432,"Y")&amp;" anos"&amp;" "&amp;DATEDIF(TODAY(),V2432,"YM")&amp;" meses"&amp;" "&amp;DATEDIF(TODAY(),V2432,"MD")&amp;" dias",IF(AND(Z2432="",X2432&lt;TODAY()),"Contrato Encerrado",IF(AND(Z2432="",X2432&gt;TODAY()),DATEDIF(TODAY(),X2432,"Y")&amp;" anos"&amp;" "&amp;DATEDIF(TODAY(),X2432,"YM")&amp;" meses"&amp;" "&amp;DATEDIF(TODAY(),X2432,"MD")&amp;" dias",IF(AND(Z2432&lt;&gt;””,Z2432&lt;TODAY()),"Contrato Encerrado",IF(AND(Z2432&lt;&gt;"",Z2432&gt;TODAY()),DATEDIF(TODAY(),Z2432,"Y")&amp;" anos"&amp;" "&amp;DATEDIF(TODAY(),Z2432,"YM")&amp;" meses"&amp;" "&amp;DATEDIF(TODAY(),Z2432,"MD")&amp;" dias"))))))))</f>
        <v>0 anos 2 meses 23 dias</v>
      </c>
      <c r="AE2432" s="35">
        <f t="shared" si="191"/>
        <v>323</v>
      </c>
      <c r="AF2432" s="35">
        <f t="shared" si="192"/>
        <v>407</v>
      </c>
      <c r="AG2432" s="17" t="str">
        <f t="shared" si="193"/>
        <v>1 anos 1 meses 10 dias</v>
      </c>
    </row>
    <row r="2433" spans="1:33" ht="11.25" customHeight="1" x14ac:dyDescent="0.2">
      <c r="A2433" s="141" t="s">
        <v>9</v>
      </c>
      <c r="B2433" s="142" t="s">
        <v>13</v>
      </c>
      <c r="C2433" s="143" t="s">
        <v>22</v>
      </c>
      <c r="D2433" s="144">
        <v>2022</v>
      </c>
      <c r="E2433" s="145" t="s">
        <v>79</v>
      </c>
      <c r="F2433" s="141" t="s">
        <v>80</v>
      </c>
      <c r="G2433" s="146" t="s">
        <v>83</v>
      </c>
      <c r="H2433" s="147" t="s">
        <v>84</v>
      </c>
      <c r="I2433" s="148" t="s">
        <v>85</v>
      </c>
      <c r="J2433" s="14" t="s">
        <v>1302</v>
      </c>
      <c r="K2433" s="148" t="s">
        <v>29</v>
      </c>
      <c r="L2433" s="149" t="s">
        <v>81</v>
      </c>
      <c r="M2433" s="7" t="s">
        <v>82</v>
      </c>
      <c r="N2433" s="150" t="s">
        <v>4113</v>
      </c>
      <c r="O2433" s="150"/>
      <c r="P2433" s="150" t="s">
        <v>2517</v>
      </c>
      <c r="Q2433" s="150" t="s">
        <v>2522</v>
      </c>
      <c r="R2433" s="151">
        <v>38516</v>
      </c>
      <c r="S2433" s="151">
        <v>44287</v>
      </c>
      <c r="T2433" s="129">
        <v>45033</v>
      </c>
      <c r="U2433" s="151"/>
      <c r="V2433" s="151"/>
      <c r="W2433" s="151"/>
      <c r="X2433" s="17"/>
      <c r="Y2433" s="17"/>
      <c r="Z2433" s="151"/>
      <c r="AA2433" s="152">
        <f t="shared" ca="1" si="190"/>
        <v>20</v>
      </c>
      <c r="AB2433" s="153" t="s">
        <v>7878</v>
      </c>
      <c r="AC2433" s="35" t="str">
        <f t="shared" si="189"/>
        <v>2 anos 0 meses 16 dias</v>
      </c>
      <c r="AD2433" s="132" t="str">
        <f ca="1">IF(AND(V2433="",T2433&lt;TODAY()),"Contrato Encerrado",IF(AND(V2433="",T2433&gt;TODAY()),DATEDIF(TODAY(),T2433,"Y")&amp;" anos"&amp;" "&amp;DATEDIF(TODAY(),T2433,"YM")&amp;" meses"&amp;" "&amp;DATEDIF(TODAY(),T2433,"MD")&amp;" dias",IF(AND(X2433="",V2433&lt;TODAY()),"Contrato Encerrado",IF(AND(X2433="",V2433&gt;TODAY()),DATEDIF(TODAY(),V2433,"Y")&amp;" anos"&amp;" "&amp;DATEDIF(TODAY(),V2433,"YM")&amp;" meses"&amp;" "&amp;DATEDIF(TODAY(),V2433,"MD")&amp;" dias",IF(AND(Z2433="",X2433&lt;TODAY()),"Contrato Encerrado",IF(AND(Z2433="",X2433&gt;TODAY()),DATEDIF(TODAY(),X2433,"Y")&amp;" anos"&amp;" "&amp;DATEDIF(TODAY(),X2433,"YM")&amp;" meses"&amp;" "&amp;DATEDIF(TODAY(),X2433,"MD")&amp;" dias",IF(AND(Z2433&lt;&gt;””,Z2433&lt;TODAY()),"Contrato Encerrado",IF(AND(Z2433&lt;&gt;"",Z2433&gt;TODAY()),DATEDIF(TODAY(),Z2433,"Y")&amp;" anos"&amp;" "&amp;DATEDIF(TODAY(),Z2433,"YM")&amp;" meses"&amp;" "&amp;DATEDIF(TODAY(),Z2433,"MD")&amp;" dias"))))))))</f>
        <v>Contrato Encerrado</v>
      </c>
      <c r="AE2433" s="132">
        <f t="shared" si="191"/>
        <v>746</v>
      </c>
      <c r="AF2433" s="132">
        <f t="shared" si="192"/>
        <v>-16</v>
      </c>
      <c r="AG2433" s="133" t="str">
        <f t="shared" si="193"/>
        <v>ESTÁGIO COMPLETOU 2 ANOS</v>
      </c>
    </row>
    <row r="2434" spans="1:33" ht="11.25" customHeight="1" x14ac:dyDescent="0.2">
      <c r="A2434" s="8" t="s">
        <v>9</v>
      </c>
      <c r="B2434" s="8" t="s">
        <v>13</v>
      </c>
      <c r="C2434" s="22" t="s">
        <v>17</v>
      </c>
      <c r="D2434" s="37">
        <v>2024</v>
      </c>
      <c r="E2434" s="12" t="s">
        <v>1708</v>
      </c>
      <c r="F2434" s="8" t="s">
        <v>1709</v>
      </c>
      <c r="G2434" s="77" t="s">
        <v>13316</v>
      </c>
      <c r="H2434" s="78" t="s">
        <v>13317</v>
      </c>
      <c r="I2434" s="14" t="s">
        <v>13318</v>
      </c>
      <c r="J2434" s="14" t="s">
        <v>10</v>
      </c>
      <c r="K2434" s="14" t="s">
        <v>29</v>
      </c>
      <c r="L2434" s="15" t="s">
        <v>30</v>
      </c>
      <c r="M2434" s="7" t="s">
        <v>9427</v>
      </c>
      <c r="N2434" s="15" t="s">
        <v>4807</v>
      </c>
      <c r="O2434" s="15" t="s">
        <v>9560</v>
      </c>
      <c r="P2434" s="15" t="s">
        <v>2518</v>
      </c>
      <c r="Q2434" s="15" t="s">
        <v>2523</v>
      </c>
      <c r="R2434" s="30">
        <v>37333</v>
      </c>
      <c r="S2434" s="30">
        <v>45407</v>
      </c>
      <c r="T2434" s="113">
        <v>46022</v>
      </c>
      <c r="U2434" s="20"/>
      <c r="V2434" s="20"/>
      <c r="W2434" s="30"/>
      <c r="X2434" s="17"/>
      <c r="Y2434" s="17"/>
      <c r="Z2434" s="20"/>
      <c r="AA2434" s="18">
        <f t="shared" ca="1" si="190"/>
        <v>23</v>
      </c>
      <c r="AB2434" s="15" t="s">
        <v>7878</v>
      </c>
      <c r="AC2434" s="35" t="str">
        <f t="shared" ref="AC2434:AC2497" si="194">DATEDIF($S2434,$Z2434-($U2434-$T2434)-($W2434-$V2434)-($Y2434-$X2434),"Y")&amp; " anos"&amp; " "&amp;DATEDIF($S2434,$Z2434-($U2434-$T2434)-($W2434-$V2434)-($Y2434-$X2434),"YM")&amp; " meses"&amp; " "&amp;DATEDIF($S2434,$Z2434-($U2434-$T2434)-($W2434-$V2434)-($Y2434-$X2434),"MD")&amp; " dias"</f>
        <v>1 anos 8 meses 6 dias</v>
      </c>
      <c r="AD2434" s="35" t="str">
        <f ca="1">IF(AND(V2434="",T2434&lt;TODAY()),"Contrato Encerrado",IF(AND(V2434="",T2434&gt;TODAY()),DATEDIF(TODAY(),T2434,"Y")&amp;" anos"&amp;" "&amp;DATEDIF(TODAY(),T2434,"YM")&amp;" meses"&amp;" "&amp;DATEDIF(TODAY(),T2434,"MD")&amp;" dias",IF(AND(X2434="",V2434&lt;TODAY()),"Contrato Encerrado",IF(AND(X2434="",V2434&gt;TODAY()),DATEDIF(TODAY(),V2434,"Y")&amp;" anos"&amp;" "&amp;DATEDIF(TODAY(),V2434,"YM")&amp;" meses"&amp;" "&amp;DATEDIF(TODAY(),V2434,"MD")&amp;" dias",IF(AND(Z2434="",X2434&lt;TODAY()),"Contrato Encerrado",IF(AND(Z2434="",X2434&gt;TODAY()),DATEDIF(TODAY(),X2434,"Y")&amp;" anos"&amp;" "&amp;DATEDIF(TODAY(),X2434,"YM")&amp;" meses"&amp;" "&amp;DATEDIF(TODAY(),X2434,"MD")&amp;" dias",IF(AND(Z2434&lt;&gt;””,Z2434&lt;TODAY()),"Contrato Encerrado",IF(AND(Z2434&lt;&gt;"",Z2434&gt;TODAY()),DATEDIF(TODAY(),Z2434,"Y")&amp;" anos"&amp;" "&amp;DATEDIF(TODAY(),Z2434,"YM")&amp;" meses"&amp;" "&amp;DATEDIF(TODAY(),Z2434,"MD")&amp;" dias"))))))))</f>
        <v>0 anos 2 meses 24 dias</v>
      </c>
      <c r="AE2434" s="35">
        <f t="shared" si="191"/>
        <v>615</v>
      </c>
      <c r="AF2434" s="35">
        <f t="shared" si="192"/>
        <v>115</v>
      </c>
      <c r="AG2434" s="17" t="str">
        <f t="shared" si="193"/>
        <v>0 anos 3 meses 24 dias</v>
      </c>
    </row>
    <row r="2435" spans="1:33" ht="11.25" customHeight="1" x14ac:dyDescent="0.2">
      <c r="A2435" s="8" t="s">
        <v>9</v>
      </c>
      <c r="B2435" s="8" t="s">
        <v>13</v>
      </c>
      <c r="C2435" s="22" t="s">
        <v>19</v>
      </c>
      <c r="D2435" s="37">
        <v>2024</v>
      </c>
      <c r="E2435" s="12" t="s">
        <v>157</v>
      </c>
      <c r="F2435" s="8" t="s">
        <v>158</v>
      </c>
      <c r="G2435" s="77" t="s">
        <v>13655</v>
      </c>
      <c r="H2435" s="78" t="s">
        <v>13656</v>
      </c>
      <c r="I2435" s="14" t="s">
        <v>13657</v>
      </c>
      <c r="J2435" s="14" t="s">
        <v>10</v>
      </c>
      <c r="K2435" s="14" t="s">
        <v>29</v>
      </c>
      <c r="L2435" s="15" t="s">
        <v>30</v>
      </c>
      <c r="M2435" s="7" t="s">
        <v>9427</v>
      </c>
      <c r="N2435" s="15" t="s">
        <v>2101</v>
      </c>
      <c r="O2435" s="15" t="s">
        <v>7942</v>
      </c>
      <c r="P2435" s="15" t="s">
        <v>2518</v>
      </c>
      <c r="Q2435" s="15" t="s">
        <v>4109</v>
      </c>
      <c r="R2435" s="20">
        <v>38243</v>
      </c>
      <c r="S2435" s="20">
        <v>45453</v>
      </c>
      <c r="T2435" s="20">
        <v>46182</v>
      </c>
      <c r="U2435" s="20"/>
      <c r="V2435" s="20"/>
      <c r="W2435" s="20"/>
      <c r="X2435" s="17"/>
      <c r="Y2435" s="17"/>
      <c r="Z2435" s="20"/>
      <c r="AA2435" s="18">
        <f t="shared" ca="1" si="190"/>
        <v>21</v>
      </c>
      <c r="AB2435" s="15" t="s">
        <v>7878</v>
      </c>
      <c r="AC2435" s="35" t="str">
        <f t="shared" si="194"/>
        <v>1 anos 11 meses 30 dias</v>
      </c>
      <c r="AD2435" s="35" t="str">
        <f ca="1">IF(AND(V2435="",T2435&lt;TODAY()),"Contrato Encerrado",IF(AND(V2435="",T2435&gt;TODAY()),DATEDIF(TODAY(),T2435,"Y")&amp;" anos"&amp;" "&amp;DATEDIF(TODAY(),T2435,"YM")&amp;" meses"&amp;" "&amp;DATEDIF(TODAY(),T2435,"MD")&amp;" dias",IF(AND(X2435="",V2435&lt;TODAY()),"Contrato Encerrado",IF(AND(X2435="",V2435&gt;TODAY()),DATEDIF(TODAY(),V2435,"Y")&amp;" anos"&amp;" "&amp;DATEDIF(TODAY(),V2435,"YM")&amp;" meses"&amp;" "&amp;DATEDIF(TODAY(),V2435,"MD")&amp;" dias",IF(AND(Z2435="",X2435&lt;TODAY()),"Contrato Encerrado",IF(AND(Z2435="",X2435&gt;TODAY()),DATEDIF(TODAY(),X2435,"Y")&amp;" anos"&amp;" "&amp;DATEDIF(TODAY(),X2435,"YM")&amp;" meses"&amp;" "&amp;DATEDIF(TODAY(),X2435,"MD")&amp;" dias",IF(AND(Z2435&lt;&gt;””,Z2435&lt;TODAY()),"Contrato Encerrado",IF(AND(Z2435&lt;&gt;"",Z2435&gt;TODAY()),DATEDIF(TODAY(),Z2435,"Y")&amp;" anos"&amp;" "&amp;DATEDIF(TODAY(),Z2435,"YM")&amp;" meses"&amp;" "&amp;DATEDIF(TODAY(),Z2435,"MD")&amp;" dias"))))))))</f>
        <v>0 anos 8 meses 2 dias</v>
      </c>
      <c r="AE2435" s="35">
        <f t="shared" si="191"/>
        <v>729</v>
      </c>
      <c r="AF2435" s="35">
        <f t="shared" si="192"/>
        <v>1</v>
      </c>
      <c r="AG2435" s="17" t="str">
        <f t="shared" si="193"/>
        <v>0 anos 0 meses 1 dias</v>
      </c>
    </row>
    <row r="2436" spans="1:33" ht="11.25" customHeight="1" x14ac:dyDescent="0.2">
      <c r="A2436" s="8" t="s">
        <v>9</v>
      </c>
      <c r="B2436" s="10" t="s">
        <v>13</v>
      </c>
      <c r="C2436" s="11" t="s">
        <v>22</v>
      </c>
      <c r="D2436" s="36">
        <v>2022</v>
      </c>
      <c r="E2436" s="12" t="s">
        <v>157</v>
      </c>
      <c r="F2436" s="8" t="s">
        <v>158</v>
      </c>
      <c r="G2436" s="77" t="s">
        <v>2783</v>
      </c>
      <c r="H2436" s="78" t="s">
        <v>2784</v>
      </c>
      <c r="I2436" s="14" t="s">
        <v>2785</v>
      </c>
      <c r="J2436" s="14" t="s">
        <v>1302</v>
      </c>
      <c r="K2436" s="14" t="s">
        <v>29</v>
      </c>
      <c r="L2436" s="15" t="s">
        <v>30</v>
      </c>
      <c r="M2436" s="7" t="s">
        <v>9427</v>
      </c>
      <c r="N2436" s="16" t="s">
        <v>2101</v>
      </c>
      <c r="O2436" s="16"/>
      <c r="P2436" s="16" t="s">
        <v>2518</v>
      </c>
      <c r="Q2436" s="16" t="s">
        <v>2521</v>
      </c>
      <c r="R2436" s="31">
        <v>37427</v>
      </c>
      <c r="S2436" s="31">
        <v>44760</v>
      </c>
      <c r="T2436" s="31">
        <v>45000</v>
      </c>
      <c r="U2436" s="31"/>
      <c r="V2436" s="31"/>
      <c r="W2436" s="31"/>
      <c r="X2436" s="17"/>
      <c r="Y2436" s="17"/>
      <c r="Z2436" s="31"/>
      <c r="AA2436" s="18">
        <f t="shared" ca="1" si="190"/>
        <v>23</v>
      </c>
      <c r="AB2436" s="19" t="s">
        <v>7878</v>
      </c>
      <c r="AC2436" s="35" t="str">
        <f t="shared" si="194"/>
        <v>0 anos 7 meses 25 dias</v>
      </c>
      <c r="AD2436" s="35" t="str">
        <f ca="1">IF(AND(V2436="",T2436&lt;TODAY()),"Contrato Encerrado",IF(AND(V2436="",T2436&gt;TODAY()),DATEDIF(TODAY(),T2436,"Y")&amp;" anos"&amp;" "&amp;DATEDIF(TODAY(),T2436,"YM")&amp;" meses"&amp;" "&amp;DATEDIF(TODAY(),T2436,"MD")&amp;" dias",IF(AND(X2436="",V2436&lt;TODAY()),"Contrato Encerrado",IF(AND(X2436="",V2436&gt;TODAY()),DATEDIF(TODAY(),V2436,"Y")&amp;" anos"&amp;" "&amp;DATEDIF(TODAY(),V2436,"YM")&amp;" meses"&amp;" "&amp;DATEDIF(TODAY(),V2436,"MD")&amp;" dias",IF(AND(Z2436="",X2436&lt;TODAY()),"Contrato Encerrado",IF(AND(Z2436="",X2436&gt;TODAY()),DATEDIF(TODAY(),X2436,"Y")&amp;" anos"&amp;" "&amp;DATEDIF(TODAY(),X2436,"YM")&amp;" meses"&amp;" "&amp;DATEDIF(TODAY(),X2436,"MD")&amp;" dias",IF(AND(Z2436&lt;&gt;””,Z2436&lt;TODAY()),"Contrato Encerrado",IF(AND(Z2436&lt;&gt;"",Z2436&gt;TODAY()),DATEDIF(TODAY(),Z2436,"Y")&amp;" anos"&amp;" "&amp;DATEDIF(TODAY(),Z2436,"YM")&amp;" meses"&amp;" "&amp;DATEDIF(TODAY(),Z2436,"MD")&amp;" dias"))))))))</f>
        <v>Contrato Encerrado</v>
      </c>
      <c r="AE2436" s="35">
        <f t="shared" si="191"/>
        <v>240</v>
      </c>
      <c r="AF2436" s="35">
        <f t="shared" si="192"/>
        <v>490</v>
      </c>
      <c r="AG2436" s="17" t="str">
        <f t="shared" si="193"/>
        <v>1 anos 4 meses 4 dias</v>
      </c>
    </row>
    <row r="2437" spans="1:33" ht="11.25" customHeight="1" x14ac:dyDescent="0.2">
      <c r="A2437" s="10" t="s">
        <v>9</v>
      </c>
      <c r="B2437" s="10" t="s">
        <v>13</v>
      </c>
      <c r="C2437" s="11" t="s">
        <v>17</v>
      </c>
      <c r="D2437" s="36">
        <v>2021</v>
      </c>
      <c r="E2437" s="13" t="s">
        <v>307</v>
      </c>
      <c r="F2437" s="10" t="s">
        <v>308</v>
      </c>
      <c r="G2437" s="83" t="s">
        <v>414</v>
      </c>
      <c r="H2437" s="84" t="s">
        <v>415</v>
      </c>
      <c r="I2437" s="13" t="s">
        <v>416</v>
      </c>
      <c r="J2437" s="14" t="s">
        <v>1302</v>
      </c>
      <c r="K2437" s="13" t="s">
        <v>29</v>
      </c>
      <c r="L2437" s="25" t="s">
        <v>81</v>
      </c>
      <c r="M2437" s="7" t="s">
        <v>82</v>
      </c>
      <c r="N2437" s="26" t="s">
        <v>4113</v>
      </c>
      <c r="O2437" s="27"/>
      <c r="P2437" s="26" t="s">
        <v>2517</v>
      </c>
      <c r="Q2437" s="26" t="s">
        <v>2522</v>
      </c>
      <c r="R2437" s="31">
        <v>38320</v>
      </c>
      <c r="S2437" s="31">
        <v>44326</v>
      </c>
      <c r="T2437" s="31">
        <v>44687</v>
      </c>
      <c r="U2437" s="31"/>
      <c r="V2437" s="31"/>
      <c r="W2437" s="31"/>
      <c r="X2437" s="17"/>
      <c r="Y2437" s="17"/>
      <c r="Z2437" s="31"/>
      <c r="AA2437" s="18">
        <f t="shared" ca="1" si="190"/>
        <v>20</v>
      </c>
      <c r="AB2437" s="19" t="s">
        <v>7878</v>
      </c>
      <c r="AC2437" s="35" t="str">
        <f t="shared" si="194"/>
        <v>0 anos 11 meses 26 dias</v>
      </c>
      <c r="AD2437" s="35" t="str">
        <f ca="1">IF(AND(V2437="",T2437&lt;TODAY()),"Contrato Encerrado",IF(AND(V2437="",T2437&gt;TODAY()),DATEDIF(TODAY(),T2437,"Y")&amp;" anos"&amp;" "&amp;DATEDIF(TODAY(),T2437,"YM")&amp;" meses"&amp;" "&amp;DATEDIF(TODAY(),T2437,"MD")&amp;" dias",IF(AND(X2437="",V2437&lt;TODAY()),"Contrato Encerrado",IF(AND(X2437="",V2437&gt;TODAY()),DATEDIF(TODAY(),V2437,"Y")&amp;" anos"&amp;" "&amp;DATEDIF(TODAY(),V2437,"YM")&amp;" meses"&amp;" "&amp;DATEDIF(TODAY(),V2437,"MD")&amp;" dias",IF(AND(Z2437="",X2437&lt;TODAY()),"Contrato Encerrado",IF(AND(Z2437="",X2437&gt;TODAY()),DATEDIF(TODAY(),X2437,"Y")&amp;" anos"&amp;" "&amp;DATEDIF(TODAY(),X2437,"YM")&amp;" meses"&amp;" "&amp;DATEDIF(TODAY(),X2437,"MD")&amp;" dias",IF(AND(Z2437&lt;&gt;””,Z2437&lt;TODAY()),"Contrato Encerrado",IF(AND(Z2437&lt;&gt;"",Z2437&gt;TODAY()),DATEDIF(TODAY(),Z2437,"Y")&amp;" anos"&amp;" "&amp;DATEDIF(TODAY(),Z2437,"YM")&amp;" meses"&amp;" "&amp;DATEDIF(TODAY(),Z2437,"MD")&amp;" dias"))))))))</f>
        <v>Contrato Encerrado</v>
      </c>
      <c r="AE2437" s="35">
        <f t="shared" si="191"/>
        <v>361</v>
      </c>
      <c r="AF2437" s="35">
        <f t="shared" si="192"/>
        <v>369</v>
      </c>
      <c r="AG2437" s="17" t="str">
        <f t="shared" si="193"/>
        <v>1 anos 0 meses 3 dias</v>
      </c>
    </row>
    <row r="2438" spans="1:33" ht="11.25" customHeight="1" x14ac:dyDescent="0.2">
      <c r="A2438" s="10" t="s">
        <v>9</v>
      </c>
      <c r="B2438" s="10" t="s">
        <v>13</v>
      </c>
      <c r="C2438" s="11" t="s">
        <v>17</v>
      </c>
      <c r="D2438" s="36">
        <v>2021</v>
      </c>
      <c r="E2438" s="13" t="s">
        <v>307</v>
      </c>
      <c r="F2438" s="10" t="s">
        <v>308</v>
      </c>
      <c r="G2438" s="83" t="s">
        <v>3606</v>
      </c>
      <c r="H2438" s="84" t="s">
        <v>3607</v>
      </c>
      <c r="I2438" s="13" t="s">
        <v>3608</v>
      </c>
      <c r="J2438" s="14" t="s">
        <v>1302</v>
      </c>
      <c r="K2438" s="13" t="s">
        <v>29</v>
      </c>
      <c r="L2438" s="25" t="s">
        <v>81</v>
      </c>
      <c r="M2438" s="7" t="s">
        <v>82</v>
      </c>
      <c r="N2438" s="26" t="s">
        <v>4113</v>
      </c>
      <c r="O2438" s="27"/>
      <c r="P2438" s="26" t="s">
        <v>2517</v>
      </c>
      <c r="Q2438" s="26" t="s">
        <v>2522</v>
      </c>
      <c r="R2438" s="31">
        <v>37828</v>
      </c>
      <c r="S2438" s="31">
        <v>44337</v>
      </c>
      <c r="T2438" s="31">
        <v>44561</v>
      </c>
      <c r="U2438" s="31"/>
      <c r="V2438" s="31"/>
      <c r="W2438" s="31"/>
      <c r="X2438" s="17"/>
      <c r="Y2438" s="17"/>
      <c r="Z2438" s="31"/>
      <c r="AA2438" s="18">
        <f t="shared" ca="1" si="190"/>
        <v>22</v>
      </c>
      <c r="AB2438" s="19" t="s">
        <v>7878</v>
      </c>
      <c r="AC2438" s="35" t="str">
        <f t="shared" si="194"/>
        <v>0 anos 7 meses 10 dias</v>
      </c>
      <c r="AD2438" s="35" t="str">
        <f ca="1">IF(AND(V2438="",T2438&lt;TODAY()),"Contrato Encerrado",IF(AND(V2438="",T2438&gt;TODAY()),DATEDIF(TODAY(),T2438,"Y")&amp;" anos"&amp;" "&amp;DATEDIF(TODAY(),T2438,"YM")&amp;" meses"&amp;" "&amp;DATEDIF(TODAY(),T2438,"MD")&amp;" dias",IF(AND(X2438="",V2438&lt;TODAY()),"Contrato Encerrado",IF(AND(X2438="",V2438&gt;TODAY()),DATEDIF(TODAY(),V2438,"Y")&amp;" anos"&amp;" "&amp;DATEDIF(TODAY(),V2438,"YM")&amp;" meses"&amp;" "&amp;DATEDIF(TODAY(),V2438,"MD")&amp;" dias",IF(AND(Z2438="",X2438&lt;TODAY()),"Contrato Encerrado",IF(AND(Z2438="",X2438&gt;TODAY()),DATEDIF(TODAY(),X2438,"Y")&amp;" anos"&amp;" "&amp;DATEDIF(TODAY(),X2438,"YM")&amp;" meses"&amp;" "&amp;DATEDIF(TODAY(),X2438,"MD")&amp;" dias",IF(AND(Z2438&lt;&gt;””,Z2438&lt;TODAY()),"Contrato Encerrado",IF(AND(Z2438&lt;&gt;"",Z2438&gt;TODAY()),DATEDIF(TODAY(),Z2438,"Y")&amp;" anos"&amp;" "&amp;DATEDIF(TODAY(),Z2438,"YM")&amp;" meses"&amp;" "&amp;DATEDIF(TODAY(),Z2438,"MD")&amp;" dias"))))))))</f>
        <v>Contrato Encerrado</v>
      </c>
      <c r="AE2438" s="35">
        <f t="shared" si="191"/>
        <v>224</v>
      </c>
      <c r="AF2438" s="35">
        <f t="shared" si="192"/>
        <v>506</v>
      </c>
      <c r="AG2438" s="17" t="str">
        <f t="shared" si="193"/>
        <v>1 anos 4 meses 20 dias</v>
      </c>
    </row>
    <row r="2439" spans="1:33" ht="11.25" customHeight="1" x14ac:dyDescent="0.2">
      <c r="A2439" s="10" t="s">
        <v>9</v>
      </c>
      <c r="B2439" s="10" t="s">
        <v>13</v>
      </c>
      <c r="C2439" s="11" t="s">
        <v>16</v>
      </c>
      <c r="D2439" s="36">
        <v>2021</v>
      </c>
      <c r="E2439" s="13" t="s">
        <v>79</v>
      </c>
      <c r="F2439" s="10" t="s">
        <v>80</v>
      </c>
      <c r="G2439" s="83" t="s">
        <v>3609</v>
      </c>
      <c r="H2439" s="84" t="s">
        <v>3610</v>
      </c>
      <c r="I2439" s="13" t="s">
        <v>3611</v>
      </c>
      <c r="J2439" s="14" t="s">
        <v>1302</v>
      </c>
      <c r="K2439" s="13" t="s">
        <v>29</v>
      </c>
      <c r="L2439" s="25" t="s">
        <v>81</v>
      </c>
      <c r="M2439" s="7" t="s">
        <v>82</v>
      </c>
      <c r="N2439" s="27" t="s">
        <v>3307</v>
      </c>
      <c r="O2439" s="27"/>
      <c r="P2439" s="26" t="s">
        <v>2517</v>
      </c>
      <c r="Q2439" s="26" t="s">
        <v>2522</v>
      </c>
      <c r="R2439" s="31">
        <v>38093</v>
      </c>
      <c r="S2439" s="31">
        <v>44287</v>
      </c>
      <c r="T2439" s="31">
        <v>44562</v>
      </c>
      <c r="U2439" s="31"/>
      <c r="V2439" s="31"/>
      <c r="W2439" s="31"/>
      <c r="X2439" s="17"/>
      <c r="Y2439" s="17"/>
      <c r="Z2439" s="31"/>
      <c r="AA2439" s="18">
        <f t="shared" ca="1" si="190"/>
        <v>21</v>
      </c>
      <c r="AB2439" s="19" t="s">
        <v>7878</v>
      </c>
      <c r="AC2439" s="35" t="str">
        <f t="shared" si="194"/>
        <v>0 anos 9 meses 0 dias</v>
      </c>
      <c r="AD2439" s="35" t="str">
        <f ca="1">IF(AND(V2439="",T2439&lt;TODAY()),"Contrato Encerrado",IF(AND(V2439="",T2439&gt;TODAY()),DATEDIF(TODAY(),T2439,"Y")&amp;" anos"&amp;" "&amp;DATEDIF(TODAY(),T2439,"YM")&amp;" meses"&amp;" "&amp;DATEDIF(TODAY(),T2439,"MD")&amp;" dias",IF(AND(X2439="",V2439&lt;TODAY()),"Contrato Encerrado",IF(AND(X2439="",V2439&gt;TODAY()),DATEDIF(TODAY(),V2439,"Y")&amp;" anos"&amp;" "&amp;DATEDIF(TODAY(),V2439,"YM")&amp;" meses"&amp;" "&amp;DATEDIF(TODAY(),V2439,"MD")&amp;" dias",IF(AND(Z2439="",X2439&lt;TODAY()),"Contrato Encerrado",IF(AND(Z2439="",X2439&gt;TODAY()),DATEDIF(TODAY(),X2439,"Y")&amp;" anos"&amp;" "&amp;DATEDIF(TODAY(),X2439,"YM")&amp;" meses"&amp;" "&amp;DATEDIF(TODAY(),X2439,"MD")&amp;" dias",IF(AND(Z2439&lt;&gt;””,Z2439&lt;TODAY()),"Contrato Encerrado",IF(AND(Z2439&lt;&gt;"",Z2439&gt;TODAY()),DATEDIF(TODAY(),Z2439,"Y")&amp;" anos"&amp;" "&amp;DATEDIF(TODAY(),Z2439,"YM")&amp;" meses"&amp;" "&amp;DATEDIF(TODAY(),Z2439,"MD")&amp;" dias"))))))))</f>
        <v>Contrato Encerrado</v>
      </c>
      <c r="AE2439" s="35">
        <f t="shared" si="191"/>
        <v>275</v>
      </c>
      <c r="AF2439" s="35">
        <f t="shared" si="192"/>
        <v>455</v>
      </c>
      <c r="AG2439" s="17" t="str">
        <f t="shared" si="193"/>
        <v>1 anos 2 meses 30 dias</v>
      </c>
    </row>
    <row r="2440" spans="1:33" ht="11.25" customHeight="1" x14ac:dyDescent="0.2">
      <c r="A2440" s="8" t="s">
        <v>9</v>
      </c>
      <c r="B2440" s="10" t="s">
        <v>13</v>
      </c>
      <c r="C2440" s="11" t="s">
        <v>22</v>
      </c>
      <c r="D2440" s="36">
        <v>2022</v>
      </c>
      <c r="E2440" s="12" t="s">
        <v>510</v>
      </c>
      <c r="F2440" s="8" t="s">
        <v>511</v>
      </c>
      <c r="G2440" s="77" t="s">
        <v>542</v>
      </c>
      <c r="H2440" s="78" t="s">
        <v>543</v>
      </c>
      <c r="I2440" s="14" t="s">
        <v>544</v>
      </c>
      <c r="J2440" s="14" t="s">
        <v>1302</v>
      </c>
      <c r="K2440" s="14" t="s">
        <v>29</v>
      </c>
      <c r="L2440" s="15" t="s">
        <v>81</v>
      </c>
      <c r="M2440" s="7" t="s">
        <v>82</v>
      </c>
      <c r="N2440" s="16" t="s">
        <v>4113</v>
      </c>
      <c r="O2440" s="16"/>
      <c r="P2440" s="16" t="s">
        <v>2517</v>
      </c>
      <c r="Q2440" s="16" t="s">
        <v>2522</v>
      </c>
      <c r="R2440" s="31">
        <v>38245</v>
      </c>
      <c r="S2440" s="31">
        <v>44320</v>
      </c>
      <c r="T2440" s="31">
        <v>44816</v>
      </c>
      <c r="U2440" s="31"/>
      <c r="V2440" s="31"/>
      <c r="W2440" s="31"/>
      <c r="X2440" s="17"/>
      <c r="Y2440" s="17"/>
      <c r="Z2440" s="31"/>
      <c r="AA2440" s="18">
        <f t="shared" ca="1" si="190"/>
        <v>21</v>
      </c>
      <c r="AB2440" s="19" t="s">
        <v>7878</v>
      </c>
      <c r="AC2440" s="35" t="str">
        <f t="shared" si="194"/>
        <v>1 anos 4 meses 8 dias</v>
      </c>
      <c r="AD2440" s="35" t="str">
        <f ca="1">IF(AND(V2440="",T2440&lt;TODAY()),"Contrato Encerrado",IF(AND(V2440="",T2440&gt;TODAY()),DATEDIF(TODAY(),T2440,"Y")&amp;" anos"&amp;" "&amp;DATEDIF(TODAY(),T2440,"YM")&amp;" meses"&amp;" "&amp;DATEDIF(TODAY(),T2440,"MD")&amp;" dias",IF(AND(X2440="",V2440&lt;TODAY()),"Contrato Encerrado",IF(AND(X2440="",V2440&gt;TODAY()),DATEDIF(TODAY(),V2440,"Y")&amp;" anos"&amp;" "&amp;DATEDIF(TODAY(),V2440,"YM")&amp;" meses"&amp;" "&amp;DATEDIF(TODAY(),V2440,"MD")&amp;" dias",IF(AND(Z2440="",X2440&lt;TODAY()),"Contrato Encerrado",IF(AND(Z2440="",X2440&gt;TODAY()),DATEDIF(TODAY(),X2440,"Y")&amp;" anos"&amp;" "&amp;DATEDIF(TODAY(),X2440,"YM")&amp;" meses"&amp;" "&amp;DATEDIF(TODAY(),X2440,"MD")&amp;" dias",IF(AND(Z2440&lt;&gt;””,Z2440&lt;TODAY()),"Contrato Encerrado",IF(AND(Z2440&lt;&gt;"",Z2440&gt;TODAY()),DATEDIF(TODAY(),Z2440,"Y")&amp;" anos"&amp;" "&amp;DATEDIF(TODAY(),Z2440,"YM")&amp;" meses"&amp;" "&amp;DATEDIF(TODAY(),Z2440,"MD")&amp;" dias"))))))))</f>
        <v>Contrato Encerrado</v>
      </c>
      <c r="AE2440" s="35">
        <f t="shared" si="191"/>
        <v>496</v>
      </c>
      <c r="AF2440" s="35">
        <f t="shared" si="192"/>
        <v>234</v>
      </c>
      <c r="AG2440" s="17" t="str">
        <f t="shared" si="193"/>
        <v>0 anos 7 meses 21 dias</v>
      </c>
    </row>
    <row r="2441" spans="1:33" ht="11.25" customHeight="1" x14ac:dyDescent="0.2">
      <c r="A2441" s="8" t="s">
        <v>9</v>
      </c>
      <c r="B2441" s="8" t="s">
        <v>13</v>
      </c>
      <c r="C2441" s="22" t="s">
        <v>20</v>
      </c>
      <c r="D2441" s="37">
        <v>2024</v>
      </c>
      <c r="E2441" s="12" t="s">
        <v>157</v>
      </c>
      <c r="F2441" s="8" t="s">
        <v>158</v>
      </c>
      <c r="G2441" s="77" t="s">
        <v>13869</v>
      </c>
      <c r="H2441" s="78" t="s">
        <v>13870</v>
      </c>
      <c r="I2441" s="14" t="s">
        <v>13871</v>
      </c>
      <c r="J2441" s="14" t="s">
        <v>14943</v>
      </c>
      <c r="K2441" s="14" t="s">
        <v>29</v>
      </c>
      <c r="L2441" s="15" t="s">
        <v>30</v>
      </c>
      <c r="M2441" s="7" t="s">
        <v>9427</v>
      </c>
      <c r="N2441" s="15" t="s">
        <v>10839</v>
      </c>
      <c r="O2441" s="15" t="s">
        <v>8732</v>
      </c>
      <c r="P2441" s="15" t="s">
        <v>2518</v>
      </c>
      <c r="Q2441" s="15" t="s">
        <v>2521</v>
      </c>
      <c r="R2441" s="20">
        <v>37072</v>
      </c>
      <c r="S2441" s="20">
        <v>45477</v>
      </c>
      <c r="T2441" s="20">
        <v>45717</v>
      </c>
      <c r="U2441" s="20"/>
      <c r="V2441" s="20"/>
      <c r="W2441" s="20"/>
      <c r="X2441" s="17"/>
      <c r="Y2441" s="17"/>
      <c r="Z2441" s="20"/>
      <c r="AA2441" s="18">
        <f t="shared" ca="1" si="190"/>
        <v>24</v>
      </c>
      <c r="AB2441" s="15" t="s">
        <v>7878</v>
      </c>
      <c r="AC2441" s="35" t="str">
        <f t="shared" si="194"/>
        <v>0 anos 7 meses 25 dias</v>
      </c>
      <c r="AD2441" s="35" t="str">
        <f ca="1">IF(AND(V2441="",T2441&lt;TODAY()),"Contrato Encerrado",IF(AND(V2441="",T2441&gt;TODAY()),DATEDIF(TODAY(),T2441,"Y")&amp;" anos"&amp;" "&amp;DATEDIF(TODAY(),T2441,"YM")&amp;" meses"&amp;" "&amp;DATEDIF(TODAY(),T2441,"MD")&amp;" dias",IF(AND(X2441="",V2441&lt;TODAY()),"Contrato Encerrado",IF(AND(X2441="",V2441&gt;TODAY()),DATEDIF(TODAY(),V2441,"Y")&amp;" anos"&amp;" "&amp;DATEDIF(TODAY(),V2441,"YM")&amp;" meses"&amp;" "&amp;DATEDIF(TODAY(),V2441,"MD")&amp;" dias",IF(AND(Z2441="",X2441&lt;TODAY()),"Contrato Encerrado",IF(AND(Z2441="",X2441&gt;TODAY()),DATEDIF(TODAY(),X2441,"Y")&amp;" anos"&amp;" "&amp;DATEDIF(TODAY(),X2441,"YM")&amp;" meses"&amp;" "&amp;DATEDIF(TODAY(),X2441,"MD")&amp;" dias",IF(AND(Z2441&lt;&gt;””,Z2441&lt;TODAY()),"Contrato Encerrado",IF(AND(Z2441&lt;&gt;"",Z2441&gt;TODAY()),DATEDIF(TODAY(),Z2441,"Y")&amp;" anos"&amp;" "&amp;DATEDIF(TODAY(),Z2441,"YM")&amp;" meses"&amp;" "&amp;DATEDIF(TODAY(),Z2441,"MD")&amp;" dias"))))))))</f>
        <v>Contrato Encerrado</v>
      </c>
      <c r="AE2441" s="35">
        <f t="shared" si="191"/>
        <v>240</v>
      </c>
      <c r="AF2441" s="35">
        <f t="shared" si="192"/>
        <v>490</v>
      </c>
      <c r="AG2441" s="17" t="str">
        <f t="shared" si="193"/>
        <v>1 anos 4 meses 4 dias</v>
      </c>
    </row>
    <row r="2442" spans="1:33" ht="11.25" customHeight="1" x14ac:dyDescent="0.2">
      <c r="A2442" s="8" t="s">
        <v>9</v>
      </c>
      <c r="B2442" s="10" t="s">
        <v>13</v>
      </c>
      <c r="C2442" s="11" t="s">
        <v>22</v>
      </c>
      <c r="D2442" s="36">
        <v>2022</v>
      </c>
      <c r="E2442" s="12" t="s">
        <v>1111</v>
      </c>
      <c r="F2442" s="8" t="s">
        <v>1112</v>
      </c>
      <c r="G2442" s="77" t="s">
        <v>146</v>
      </c>
      <c r="H2442" s="78" t="s">
        <v>147</v>
      </c>
      <c r="I2442" s="14" t="s">
        <v>148</v>
      </c>
      <c r="J2442" s="14" t="s">
        <v>1302</v>
      </c>
      <c r="K2442" s="14" t="s">
        <v>29</v>
      </c>
      <c r="L2442" s="15" t="s">
        <v>30</v>
      </c>
      <c r="M2442" s="7" t="s">
        <v>9427</v>
      </c>
      <c r="N2442" s="16" t="s">
        <v>2115</v>
      </c>
      <c r="O2442" s="16"/>
      <c r="P2442" s="16" t="s">
        <v>2517</v>
      </c>
      <c r="Q2442" s="16" t="s">
        <v>2522</v>
      </c>
      <c r="R2442" s="31">
        <v>34930</v>
      </c>
      <c r="S2442" s="31">
        <v>44319</v>
      </c>
      <c r="T2442" s="31">
        <v>44896</v>
      </c>
      <c r="U2442" s="31"/>
      <c r="V2442" s="31"/>
      <c r="W2442" s="31"/>
      <c r="X2442" s="17"/>
      <c r="Y2442" s="17"/>
      <c r="Z2442" s="31"/>
      <c r="AA2442" s="18">
        <f t="shared" ca="1" si="190"/>
        <v>30</v>
      </c>
      <c r="AB2442" s="19" t="s">
        <v>7878</v>
      </c>
      <c r="AC2442" s="35" t="str">
        <f t="shared" si="194"/>
        <v>1 anos 6 meses 28 dias</v>
      </c>
      <c r="AD2442" s="35" t="str">
        <f ca="1">IF(AND(V2442="",T2442&lt;TODAY()),"Contrato Encerrado",IF(AND(V2442="",T2442&gt;TODAY()),DATEDIF(TODAY(),T2442,"Y")&amp;" anos"&amp;" "&amp;DATEDIF(TODAY(),T2442,"YM")&amp;" meses"&amp;" "&amp;DATEDIF(TODAY(),T2442,"MD")&amp;" dias",IF(AND(X2442="",V2442&lt;TODAY()),"Contrato Encerrado",IF(AND(X2442="",V2442&gt;TODAY()),DATEDIF(TODAY(),V2442,"Y")&amp;" anos"&amp;" "&amp;DATEDIF(TODAY(),V2442,"YM")&amp;" meses"&amp;" "&amp;DATEDIF(TODAY(),V2442,"MD")&amp;" dias",IF(AND(Z2442="",X2442&lt;TODAY()),"Contrato Encerrado",IF(AND(Z2442="",X2442&gt;TODAY()),DATEDIF(TODAY(),X2442,"Y")&amp;" anos"&amp;" "&amp;DATEDIF(TODAY(),X2442,"YM")&amp;" meses"&amp;" "&amp;DATEDIF(TODAY(),X2442,"MD")&amp;" dias",IF(AND(Z2442&lt;&gt;””,Z2442&lt;TODAY()),"Contrato Encerrado",IF(AND(Z2442&lt;&gt;"",Z2442&gt;TODAY()),DATEDIF(TODAY(),Z2442,"Y")&amp;" anos"&amp;" "&amp;DATEDIF(TODAY(),Z2442,"YM")&amp;" meses"&amp;" "&amp;DATEDIF(TODAY(),Z2442,"MD")&amp;" dias"))))))))</f>
        <v>Contrato Encerrado</v>
      </c>
      <c r="AE2442" s="35">
        <f t="shared" si="191"/>
        <v>577</v>
      </c>
      <c r="AF2442" s="35">
        <f t="shared" si="192"/>
        <v>153</v>
      </c>
      <c r="AG2442" s="17" t="str">
        <f t="shared" si="193"/>
        <v>0 anos 5 meses 1 dias</v>
      </c>
    </row>
    <row r="2443" spans="1:33" ht="11.25" customHeight="1" x14ac:dyDescent="0.2">
      <c r="A2443" s="10" t="s">
        <v>9</v>
      </c>
      <c r="B2443" s="10" t="s">
        <v>13</v>
      </c>
      <c r="C2443" s="11" t="s">
        <v>17</v>
      </c>
      <c r="D2443" s="36">
        <v>2021</v>
      </c>
      <c r="E2443" s="13" t="s">
        <v>157</v>
      </c>
      <c r="F2443" s="10" t="s">
        <v>158</v>
      </c>
      <c r="G2443" s="83" t="s">
        <v>3612</v>
      </c>
      <c r="H2443" s="84" t="s">
        <v>3613</v>
      </c>
      <c r="I2443" s="13" t="s">
        <v>3614</v>
      </c>
      <c r="J2443" s="14" t="s">
        <v>1302</v>
      </c>
      <c r="K2443" s="13" t="s">
        <v>29</v>
      </c>
      <c r="L2443" s="25" t="s">
        <v>81</v>
      </c>
      <c r="M2443" s="7" t="s">
        <v>82</v>
      </c>
      <c r="N2443" s="26" t="s">
        <v>4113</v>
      </c>
      <c r="O2443" s="27"/>
      <c r="P2443" s="26" t="s">
        <v>2517</v>
      </c>
      <c r="Q2443" s="26" t="s">
        <v>2522</v>
      </c>
      <c r="R2443" s="31">
        <v>38072</v>
      </c>
      <c r="S2443" s="31">
        <v>44323</v>
      </c>
      <c r="T2443" s="31">
        <v>44562</v>
      </c>
      <c r="U2443" s="31"/>
      <c r="V2443" s="31"/>
      <c r="W2443" s="31"/>
      <c r="X2443" s="17"/>
      <c r="Y2443" s="17"/>
      <c r="Z2443" s="31"/>
      <c r="AA2443" s="18">
        <f t="shared" ca="1" si="190"/>
        <v>21</v>
      </c>
      <c r="AB2443" s="19" t="s">
        <v>7878</v>
      </c>
      <c r="AC2443" s="35" t="str">
        <f t="shared" si="194"/>
        <v>0 anos 7 meses 25 dias</v>
      </c>
      <c r="AD2443" s="35" t="str">
        <f ca="1">IF(AND(V2443="",T2443&lt;TODAY()),"Contrato Encerrado",IF(AND(V2443="",T2443&gt;TODAY()),DATEDIF(TODAY(),T2443,"Y")&amp;" anos"&amp;" "&amp;DATEDIF(TODAY(),T2443,"YM")&amp;" meses"&amp;" "&amp;DATEDIF(TODAY(),T2443,"MD")&amp;" dias",IF(AND(X2443="",V2443&lt;TODAY()),"Contrato Encerrado",IF(AND(X2443="",V2443&gt;TODAY()),DATEDIF(TODAY(),V2443,"Y")&amp;" anos"&amp;" "&amp;DATEDIF(TODAY(),V2443,"YM")&amp;" meses"&amp;" "&amp;DATEDIF(TODAY(),V2443,"MD")&amp;" dias",IF(AND(Z2443="",X2443&lt;TODAY()),"Contrato Encerrado",IF(AND(Z2443="",X2443&gt;TODAY()),DATEDIF(TODAY(),X2443,"Y")&amp;" anos"&amp;" "&amp;DATEDIF(TODAY(),X2443,"YM")&amp;" meses"&amp;" "&amp;DATEDIF(TODAY(),X2443,"MD")&amp;" dias",IF(AND(Z2443&lt;&gt;””,Z2443&lt;TODAY()),"Contrato Encerrado",IF(AND(Z2443&lt;&gt;"",Z2443&gt;TODAY()),DATEDIF(TODAY(),Z2443,"Y")&amp;" anos"&amp;" "&amp;DATEDIF(TODAY(),Z2443,"YM")&amp;" meses"&amp;" "&amp;DATEDIF(TODAY(),Z2443,"MD")&amp;" dias"))))))))</f>
        <v>Contrato Encerrado</v>
      </c>
      <c r="AE2443" s="35">
        <f t="shared" si="191"/>
        <v>239</v>
      </c>
      <c r="AF2443" s="35">
        <f t="shared" si="192"/>
        <v>491</v>
      </c>
      <c r="AG2443" s="17" t="str">
        <f t="shared" si="193"/>
        <v>1 anos 4 meses 5 dias</v>
      </c>
    </row>
    <row r="2444" spans="1:33" ht="11.25" customHeight="1" x14ac:dyDescent="0.2">
      <c r="A2444" s="8" t="s">
        <v>9</v>
      </c>
      <c r="B2444" s="8" t="s">
        <v>13</v>
      </c>
      <c r="C2444" s="22" t="s">
        <v>17</v>
      </c>
      <c r="D2444" s="37">
        <v>2023</v>
      </c>
      <c r="E2444" s="23" t="s">
        <v>27</v>
      </c>
      <c r="F2444" s="8" t="s">
        <v>28</v>
      </c>
      <c r="G2444" s="77" t="s">
        <v>6773</v>
      </c>
      <c r="H2444" s="78" t="s">
        <v>6774</v>
      </c>
      <c r="I2444" s="9" t="s">
        <v>6775</v>
      </c>
      <c r="J2444" s="14" t="s">
        <v>1302</v>
      </c>
      <c r="K2444" s="9" t="s">
        <v>29</v>
      </c>
      <c r="L2444" s="24" t="s">
        <v>30</v>
      </c>
      <c r="M2444" s="7" t="s">
        <v>9427</v>
      </c>
      <c r="N2444" s="15" t="s">
        <v>2098</v>
      </c>
      <c r="O2444" s="24"/>
      <c r="P2444" s="24" t="s">
        <v>2518</v>
      </c>
      <c r="Q2444" s="24" t="s">
        <v>4109</v>
      </c>
      <c r="R2444" s="17">
        <v>37418</v>
      </c>
      <c r="S2444" s="17">
        <v>45048</v>
      </c>
      <c r="T2444" s="31">
        <v>45601</v>
      </c>
      <c r="U2444" s="20"/>
      <c r="V2444" s="20"/>
      <c r="W2444" s="17"/>
      <c r="X2444" s="17"/>
      <c r="Y2444" s="17"/>
      <c r="Z2444" s="20"/>
      <c r="AA2444" s="18">
        <f t="shared" ca="1" si="190"/>
        <v>23</v>
      </c>
      <c r="AB2444" s="19" t="s">
        <v>7878</v>
      </c>
      <c r="AC2444" s="35" t="str">
        <f t="shared" si="194"/>
        <v>1 anos 6 meses 3 dias</v>
      </c>
      <c r="AD2444" s="35" t="str">
        <f ca="1">IF(AND(V2444="",T2444&lt;TODAY()),"Contrato Encerrado",IF(AND(V2444="",T2444&gt;TODAY()),DATEDIF(TODAY(),T2444,"Y")&amp;" anos"&amp;" "&amp;DATEDIF(TODAY(),T2444,"YM")&amp;" meses"&amp;" "&amp;DATEDIF(TODAY(),T2444,"MD")&amp;" dias",IF(AND(X2444="",V2444&lt;TODAY()),"Contrato Encerrado",IF(AND(X2444="",V2444&gt;TODAY()),DATEDIF(TODAY(),V2444,"Y")&amp;" anos"&amp;" "&amp;DATEDIF(TODAY(),V2444,"YM")&amp;" meses"&amp;" "&amp;DATEDIF(TODAY(),V2444,"MD")&amp;" dias",IF(AND(Z2444="",X2444&lt;TODAY()),"Contrato Encerrado",IF(AND(Z2444="",X2444&gt;TODAY()),DATEDIF(TODAY(),X2444,"Y")&amp;" anos"&amp;" "&amp;DATEDIF(TODAY(),X2444,"YM")&amp;" meses"&amp;" "&amp;DATEDIF(TODAY(),X2444,"MD")&amp;" dias",IF(AND(Z2444&lt;&gt;””,Z2444&lt;TODAY()),"Contrato Encerrado",IF(AND(Z2444&lt;&gt;"",Z2444&gt;TODAY()),DATEDIF(TODAY(),Z2444,"Y")&amp;" anos"&amp;" "&amp;DATEDIF(TODAY(),Z2444,"YM")&amp;" meses"&amp;" "&amp;DATEDIF(TODAY(),Z2444,"MD")&amp;" dias"))))))))</f>
        <v>Contrato Encerrado</v>
      </c>
      <c r="AE2444" s="35">
        <f t="shared" si="191"/>
        <v>553</v>
      </c>
      <c r="AF2444" s="35">
        <f t="shared" si="192"/>
        <v>177</v>
      </c>
      <c r="AG2444" s="17" t="str">
        <f t="shared" si="193"/>
        <v>0 anos 5 meses 25 dias</v>
      </c>
    </row>
    <row r="2445" spans="1:33" ht="11.25" customHeight="1" x14ac:dyDescent="0.2">
      <c r="A2445" s="8" t="s">
        <v>9</v>
      </c>
      <c r="B2445" s="8" t="s">
        <v>13</v>
      </c>
      <c r="C2445" s="22" t="s">
        <v>21</v>
      </c>
      <c r="D2445" s="37">
        <v>2024</v>
      </c>
      <c r="E2445" s="12" t="s">
        <v>157</v>
      </c>
      <c r="F2445" s="8" t="s">
        <v>158</v>
      </c>
      <c r="G2445" s="77" t="s">
        <v>14159</v>
      </c>
      <c r="H2445" s="78" t="s">
        <v>14160</v>
      </c>
      <c r="I2445" s="14" t="s">
        <v>14161</v>
      </c>
      <c r="J2445" s="14" t="s">
        <v>14943</v>
      </c>
      <c r="K2445" s="14" t="s">
        <v>29</v>
      </c>
      <c r="L2445" s="15" t="s">
        <v>30</v>
      </c>
      <c r="M2445" s="7" t="s">
        <v>9427</v>
      </c>
      <c r="N2445" s="15" t="s">
        <v>2101</v>
      </c>
      <c r="O2445" s="15" t="s">
        <v>9448</v>
      </c>
      <c r="P2445" s="15" t="s">
        <v>2518</v>
      </c>
      <c r="Q2445" s="15" t="s">
        <v>2521</v>
      </c>
      <c r="R2445" s="20">
        <v>38079</v>
      </c>
      <c r="S2445" s="20">
        <v>45511</v>
      </c>
      <c r="T2445" s="20">
        <v>45875</v>
      </c>
      <c r="U2445" s="20"/>
      <c r="V2445" s="20"/>
      <c r="W2445" s="20"/>
      <c r="X2445" s="17"/>
      <c r="Y2445" s="17"/>
      <c r="Z2445" s="20"/>
      <c r="AA2445" s="18">
        <f t="shared" ca="1" si="190"/>
        <v>21</v>
      </c>
      <c r="AB2445" s="15" t="s">
        <v>7878</v>
      </c>
      <c r="AC2445" s="35" t="str">
        <f t="shared" si="194"/>
        <v>0 anos 11 meses 30 dias</v>
      </c>
      <c r="AD2445" s="35" t="str">
        <f ca="1">IF(AND(V2445="",T2445&lt;TODAY()),"Contrato Encerrado",IF(AND(V2445="",T2445&gt;TODAY()),DATEDIF(TODAY(),T2445,"Y")&amp;" anos"&amp;" "&amp;DATEDIF(TODAY(),T2445,"YM")&amp;" meses"&amp;" "&amp;DATEDIF(TODAY(),T2445,"MD")&amp;" dias",IF(AND(X2445="",V2445&lt;TODAY()),"Contrato Encerrado",IF(AND(X2445="",V2445&gt;TODAY()),DATEDIF(TODAY(),V2445,"Y")&amp;" anos"&amp;" "&amp;DATEDIF(TODAY(),V2445,"YM")&amp;" meses"&amp;" "&amp;DATEDIF(TODAY(),V2445,"MD")&amp;" dias",IF(AND(Z2445="",X2445&lt;TODAY()),"Contrato Encerrado",IF(AND(Z2445="",X2445&gt;TODAY()),DATEDIF(TODAY(),X2445,"Y")&amp;" anos"&amp;" "&amp;DATEDIF(TODAY(),X2445,"YM")&amp;" meses"&amp;" "&amp;DATEDIF(TODAY(),X2445,"MD")&amp;" dias",IF(AND(Z2445&lt;&gt;””,Z2445&lt;TODAY()),"Contrato Encerrado",IF(AND(Z2445&lt;&gt;"",Z2445&gt;TODAY()),DATEDIF(TODAY(),Z2445,"Y")&amp;" anos"&amp;" "&amp;DATEDIF(TODAY(),Z2445,"YM")&amp;" meses"&amp;" "&amp;DATEDIF(TODAY(),Z2445,"MD")&amp;" dias"))))))))</f>
        <v>Contrato Encerrado</v>
      </c>
      <c r="AE2445" s="35">
        <f t="shared" si="191"/>
        <v>364</v>
      </c>
      <c r="AF2445" s="35">
        <f t="shared" si="192"/>
        <v>366</v>
      </c>
      <c r="AG2445" s="17" t="str">
        <f t="shared" si="193"/>
        <v>0 anos 11 meses 31 dias</v>
      </c>
    </row>
    <row r="2446" spans="1:33" ht="11.25" customHeight="1" x14ac:dyDescent="0.2">
      <c r="A2446" s="8" t="s">
        <v>9</v>
      </c>
      <c r="B2446" s="8" t="s">
        <v>13</v>
      </c>
      <c r="C2446" s="22" t="s">
        <v>22</v>
      </c>
      <c r="D2446" s="35">
        <v>2025</v>
      </c>
      <c r="E2446" s="12" t="s">
        <v>79</v>
      </c>
      <c r="F2446" s="8" t="s">
        <v>80</v>
      </c>
      <c r="G2446" s="14" t="s">
        <v>18023</v>
      </c>
      <c r="H2446" s="8" t="s">
        <v>18024</v>
      </c>
      <c r="I2446" s="14" t="s">
        <v>18025</v>
      </c>
      <c r="J2446" s="14" t="s">
        <v>10</v>
      </c>
      <c r="K2446" s="14" t="s">
        <v>29</v>
      </c>
      <c r="L2446" s="15" t="s">
        <v>30</v>
      </c>
      <c r="M2446" s="7" t="s">
        <v>16153</v>
      </c>
      <c r="N2446" s="15" t="s">
        <v>2099</v>
      </c>
      <c r="O2446" s="15" t="s">
        <v>17131</v>
      </c>
      <c r="P2446" s="15" t="s">
        <v>2518</v>
      </c>
      <c r="Q2446" s="15" t="s">
        <v>2523</v>
      </c>
      <c r="R2446" s="20">
        <v>37978</v>
      </c>
      <c r="S2446" s="20">
        <v>45908</v>
      </c>
      <c r="T2446" s="20">
        <v>46272</v>
      </c>
      <c r="U2446" s="21"/>
      <c r="V2446" s="15"/>
      <c r="W2446" s="35"/>
      <c r="X2446" s="17"/>
      <c r="Y2446" s="17"/>
      <c r="Z2446" s="183"/>
      <c r="AA2446" s="21">
        <f t="shared" ca="1" si="190"/>
        <v>21</v>
      </c>
      <c r="AB2446" s="35" t="s">
        <v>7878</v>
      </c>
      <c r="AC2446" s="35" t="str">
        <f t="shared" si="194"/>
        <v>0 anos 11 meses 30 dias</v>
      </c>
      <c r="AD2446" s="35" t="str">
        <f ca="1">IF(AND(V2446="",T2446&lt;TODAY()),"Contrato Encerrado",IF(AND(V2446="",T2446&gt;TODAY()),DATEDIF(TODAY(),T2446,"Y")&amp;" anos"&amp;" "&amp;DATEDIF(TODAY(),T2446,"YM")&amp;" meses"&amp;" "&amp;DATEDIF(TODAY(),T2446,"MD")&amp;" dias",IF(AND(X2446="",V2446&lt;TODAY()),"Contrato Encerrado",IF(AND(X2446="",V2446&gt;TODAY()),DATEDIF(TODAY(),V2446,"Y")&amp;" anos"&amp;" "&amp;DATEDIF(TODAY(),V2446,"YM")&amp;" meses"&amp;" "&amp;DATEDIF(TODAY(),V2446,"MD")&amp;" dias",IF(AND(Z2446="",X2446&lt;TODAY()),"Contrato Encerrado",IF(AND(Z2446="",X2446&gt;TODAY()),DATEDIF(TODAY(),X2446,"Y")&amp;" anos"&amp;" "&amp;DATEDIF(TODAY(),X2446,"YM")&amp;" meses"&amp;" "&amp;DATEDIF(TODAY(),X2446,"MD")&amp;" dias",IF(AND(Z2446&lt;&gt;””,Z2446&lt;TODAY()),"Contrato Encerrado",IF(AND(Z2446&lt;&gt;"",Z2446&gt;TODAY()),DATEDIF(TODAY(),Z2446,"Y")&amp;" anos"&amp;" "&amp;DATEDIF(TODAY(),Z2446,"YM")&amp;" meses"&amp;" "&amp;DATEDIF(TODAY(),Z2446,"MD")&amp;" dias"))))))))</f>
        <v>0 anos 11 meses 0 dias</v>
      </c>
      <c r="AE2446" s="35">
        <f t="shared" si="191"/>
        <v>364</v>
      </c>
      <c r="AF2446" s="35">
        <f t="shared" si="192"/>
        <v>366</v>
      </c>
      <c r="AG2446" s="17" t="str">
        <f t="shared" si="193"/>
        <v>0 anos 11 meses 31 dias</v>
      </c>
    </row>
    <row r="2447" spans="1:33" ht="11.25" customHeight="1" x14ac:dyDescent="0.2">
      <c r="A2447" s="8" t="s">
        <v>9</v>
      </c>
      <c r="B2447" s="8" t="s">
        <v>13</v>
      </c>
      <c r="C2447" s="22" t="s">
        <v>17</v>
      </c>
      <c r="D2447" s="37">
        <v>2025</v>
      </c>
      <c r="E2447" s="12" t="s">
        <v>307</v>
      </c>
      <c r="F2447" s="8" t="s">
        <v>308</v>
      </c>
      <c r="G2447" s="9" t="s">
        <v>16648</v>
      </c>
      <c r="H2447" s="8" t="s">
        <v>16649</v>
      </c>
      <c r="I2447" s="14" t="s">
        <v>16650</v>
      </c>
      <c r="J2447" s="14" t="s">
        <v>10</v>
      </c>
      <c r="K2447" s="14" t="s">
        <v>29</v>
      </c>
      <c r="L2447" s="15" t="s">
        <v>30</v>
      </c>
      <c r="M2447" s="7" t="s">
        <v>9427</v>
      </c>
      <c r="N2447" s="15" t="s">
        <v>2115</v>
      </c>
      <c r="O2447" s="15" t="s">
        <v>10152</v>
      </c>
      <c r="P2447" s="15" t="s">
        <v>2518</v>
      </c>
      <c r="Q2447" s="15" t="s">
        <v>2523</v>
      </c>
      <c r="R2447" s="20">
        <v>38045</v>
      </c>
      <c r="S2447" s="20">
        <v>45782</v>
      </c>
      <c r="T2447" s="20">
        <v>46146</v>
      </c>
      <c r="U2447" s="20"/>
      <c r="V2447" s="20"/>
      <c r="W2447" s="20"/>
      <c r="X2447" s="17"/>
      <c r="Y2447" s="17"/>
      <c r="Z2447" s="20"/>
      <c r="AA2447" s="18">
        <f t="shared" ca="1" si="190"/>
        <v>21</v>
      </c>
      <c r="AB2447" s="15" t="s">
        <v>7878</v>
      </c>
      <c r="AC2447" s="35" t="str">
        <f t="shared" si="194"/>
        <v>0 anos 11 meses 29 dias</v>
      </c>
      <c r="AD2447" s="35" t="str">
        <f ca="1">IF(AND(V2447="",T2447&lt;TODAY()),"Contrato Encerrado",IF(AND(V2447="",T2447&gt;TODAY()),DATEDIF(TODAY(),T2447,"Y")&amp;" anos"&amp;" "&amp;DATEDIF(TODAY(),T2447,"YM")&amp;" meses"&amp;" "&amp;DATEDIF(TODAY(),T2447,"MD")&amp;" dias",IF(AND(X2447="",V2447&lt;TODAY()),"Contrato Encerrado",IF(AND(X2447="",V2447&gt;TODAY()),DATEDIF(TODAY(),V2447,"Y")&amp;" anos"&amp;" "&amp;DATEDIF(TODAY(),V2447,"YM")&amp;" meses"&amp;" "&amp;DATEDIF(TODAY(),V2447,"MD")&amp;" dias",IF(AND(Z2447="",X2447&lt;TODAY()),"Contrato Encerrado",IF(AND(Z2447="",X2447&gt;TODAY()),DATEDIF(TODAY(),X2447,"Y")&amp;" anos"&amp;" "&amp;DATEDIF(TODAY(),X2447,"YM")&amp;" meses"&amp;" "&amp;DATEDIF(TODAY(),X2447,"MD")&amp;" dias",IF(AND(Z2447&lt;&gt;””,Z2447&lt;TODAY()),"Contrato Encerrado",IF(AND(Z2447&lt;&gt;"",Z2447&gt;TODAY()),DATEDIF(TODAY(),Z2447,"Y")&amp;" anos"&amp;" "&amp;DATEDIF(TODAY(),Z2447,"YM")&amp;" meses"&amp;" "&amp;DATEDIF(TODAY(),Z2447,"MD")&amp;" dias"))))))))</f>
        <v>0 anos 6 meses 27 dias</v>
      </c>
      <c r="AE2447" s="35">
        <f t="shared" si="191"/>
        <v>364</v>
      </c>
      <c r="AF2447" s="35">
        <f t="shared" si="192"/>
        <v>366</v>
      </c>
      <c r="AG2447" s="17" t="str">
        <f t="shared" si="193"/>
        <v>0 anos 11 meses 31 dias</v>
      </c>
    </row>
    <row r="2448" spans="1:33" ht="11.25" customHeight="1" x14ac:dyDescent="0.2">
      <c r="A2448" s="8" t="s">
        <v>9</v>
      </c>
      <c r="B2448" s="8" t="s">
        <v>13</v>
      </c>
      <c r="C2448" s="22" t="s">
        <v>15</v>
      </c>
      <c r="D2448" s="37">
        <v>2025</v>
      </c>
      <c r="E2448" s="12" t="s">
        <v>157</v>
      </c>
      <c r="F2448" s="8" t="s">
        <v>158</v>
      </c>
      <c r="G2448" s="77" t="s">
        <v>15760</v>
      </c>
      <c r="H2448" s="78" t="s">
        <v>15761</v>
      </c>
      <c r="I2448" s="14" t="s">
        <v>15762</v>
      </c>
      <c r="J2448" s="14" t="s">
        <v>10</v>
      </c>
      <c r="K2448" s="14" t="s">
        <v>29</v>
      </c>
      <c r="L2448" s="15" t="s">
        <v>81</v>
      </c>
      <c r="M2448" s="7" t="s">
        <v>82</v>
      </c>
      <c r="N2448" s="15" t="s">
        <v>4113</v>
      </c>
      <c r="O2448" s="15" t="s">
        <v>15763</v>
      </c>
      <c r="P2448" s="15" t="s">
        <v>2518</v>
      </c>
      <c r="Q2448" s="15" t="s">
        <v>4109</v>
      </c>
      <c r="R2448" s="20">
        <v>39592</v>
      </c>
      <c r="S2448" s="20">
        <v>45712</v>
      </c>
      <c r="T2448" s="20">
        <v>46076</v>
      </c>
      <c r="U2448" s="20"/>
      <c r="V2448" s="20"/>
      <c r="W2448" s="20"/>
      <c r="X2448" s="17"/>
      <c r="Y2448" s="17"/>
      <c r="Z2448" s="20"/>
      <c r="AA2448" s="21">
        <f t="shared" ca="1" si="190"/>
        <v>17</v>
      </c>
      <c r="AB2448" s="15" t="s">
        <v>7878</v>
      </c>
      <c r="AC2448" s="35" t="str">
        <f t="shared" si="194"/>
        <v>0 anos 11 meses 30 dias</v>
      </c>
      <c r="AD2448" s="35" t="str">
        <f ca="1">IF(AND(V2448="",T2448&lt;TODAY()),"Contrato Encerrado",IF(AND(V2448="",T2448&gt;TODAY()),DATEDIF(TODAY(),T2448,"Y")&amp;" anos"&amp;" "&amp;DATEDIF(TODAY(),T2448,"YM")&amp;" meses"&amp;" "&amp;DATEDIF(TODAY(),T2448,"MD")&amp;" dias",IF(AND(X2448="",V2448&lt;TODAY()),"Contrato Encerrado",IF(AND(X2448="",V2448&gt;TODAY()),DATEDIF(TODAY(),V2448,"Y")&amp;" anos"&amp;" "&amp;DATEDIF(TODAY(),V2448,"YM")&amp;" meses"&amp;" "&amp;DATEDIF(TODAY(),V2448,"MD")&amp;" dias",IF(AND(Z2448="",X2448&lt;TODAY()),"Contrato Encerrado",IF(AND(Z2448="",X2448&gt;TODAY()),DATEDIF(TODAY(),X2448,"Y")&amp;" anos"&amp;" "&amp;DATEDIF(TODAY(),X2448,"YM")&amp;" meses"&amp;" "&amp;DATEDIF(TODAY(),X2448,"MD")&amp;" dias",IF(AND(Z2448&lt;&gt;””,Z2448&lt;TODAY()),"Contrato Encerrado",IF(AND(Z2448&lt;&gt;"",Z2448&gt;TODAY()),DATEDIF(TODAY(),Z2448,"Y")&amp;" anos"&amp;" "&amp;DATEDIF(TODAY(),Z2448,"YM")&amp;" meses"&amp;" "&amp;DATEDIF(TODAY(),Z2448,"MD")&amp;" dias"))))))))</f>
        <v>0 anos 4 meses 16 dias</v>
      </c>
      <c r="AE2448" s="35">
        <f t="shared" si="191"/>
        <v>364</v>
      </c>
      <c r="AF2448" s="35">
        <f t="shared" si="192"/>
        <v>366</v>
      </c>
      <c r="AG2448" s="17" t="str">
        <f t="shared" si="193"/>
        <v>0 anos 11 meses 31 dias</v>
      </c>
    </row>
    <row r="2449" spans="1:33" ht="11.25" customHeight="1" x14ac:dyDescent="0.2">
      <c r="A2449" s="8" t="s">
        <v>9</v>
      </c>
      <c r="B2449" s="10" t="s">
        <v>13</v>
      </c>
      <c r="C2449" s="11" t="s">
        <v>22</v>
      </c>
      <c r="D2449" s="36">
        <v>2022</v>
      </c>
      <c r="E2449" s="12" t="s">
        <v>307</v>
      </c>
      <c r="F2449" s="8" t="s">
        <v>308</v>
      </c>
      <c r="G2449" s="77" t="s">
        <v>423</v>
      </c>
      <c r="H2449" s="78" t="s">
        <v>424</v>
      </c>
      <c r="I2449" s="14" t="s">
        <v>425</v>
      </c>
      <c r="J2449" s="14" t="s">
        <v>1302</v>
      </c>
      <c r="K2449" s="14" t="s">
        <v>29</v>
      </c>
      <c r="L2449" s="15" t="s">
        <v>30</v>
      </c>
      <c r="M2449" s="7" t="s">
        <v>9427</v>
      </c>
      <c r="N2449" s="16" t="s">
        <v>2118</v>
      </c>
      <c r="O2449" s="16"/>
      <c r="P2449" s="16" t="s">
        <v>2517</v>
      </c>
      <c r="Q2449" s="16" t="s">
        <v>2522</v>
      </c>
      <c r="R2449" s="31">
        <v>36050</v>
      </c>
      <c r="S2449" s="31">
        <v>44326</v>
      </c>
      <c r="T2449" s="31">
        <v>44986</v>
      </c>
      <c r="U2449" s="31"/>
      <c r="V2449" s="31"/>
      <c r="W2449" s="31"/>
      <c r="X2449" s="17"/>
      <c r="Y2449" s="17"/>
      <c r="Z2449" s="31"/>
      <c r="AA2449" s="18">
        <f t="shared" ca="1" si="190"/>
        <v>27</v>
      </c>
      <c r="AB2449" s="19" t="s">
        <v>7878</v>
      </c>
      <c r="AC2449" s="35" t="str">
        <f t="shared" si="194"/>
        <v>1 anos 9 meses 19 dias</v>
      </c>
      <c r="AD2449" s="35" t="str">
        <f ca="1">IF(AND(V2449="",T2449&lt;TODAY()),"Contrato Encerrado",IF(AND(V2449="",T2449&gt;TODAY()),DATEDIF(TODAY(),T2449,"Y")&amp;" anos"&amp;" "&amp;DATEDIF(TODAY(),T2449,"YM")&amp;" meses"&amp;" "&amp;DATEDIF(TODAY(),T2449,"MD")&amp;" dias",IF(AND(X2449="",V2449&lt;TODAY()),"Contrato Encerrado",IF(AND(X2449="",V2449&gt;TODAY()),DATEDIF(TODAY(),V2449,"Y")&amp;" anos"&amp;" "&amp;DATEDIF(TODAY(),V2449,"YM")&amp;" meses"&amp;" "&amp;DATEDIF(TODAY(),V2449,"MD")&amp;" dias",IF(AND(Z2449="",X2449&lt;TODAY()),"Contrato Encerrado",IF(AND(Z2449="",X2449&gt;TODAY()),DATEDIF(TODAY(),X2449,"Y")&amp;" anos"&amp;" "&amp;DATEDIF(TODAY(),X2449,"YM")&amp;" meses"&amp;" "&amp;DATEDIF(TODAY(),X2449,"MD")&amp;" dias",IF(AND(Z2449&lt;&gt;””,Z2449&lt;TODAY()),"Contrato Encerrado",IF(AND(Z2449&lt;&gt;"",Z2449&gt;TODAY()),DATEDIF(TODAY(),Z2449,"Y")&amp;" anos"&amp;" "&amp;DATEDIF(TODAY(),Z2449,"YM")&amp;" meses"&amp;" "&amp;DATEDIF(TODAY(),Z2449,"MD")&amp;" dias"))))))))</f>
        <v>Contrato Encerrado</v>
      </c>
      <c r="AE2449" s="35">
        <f t="shared" si="191"/>
        <v>660</v>
      </c>
      <c r="AF2449" s="35">
        <f t="shared" si="192"/>
        <v>70</v>
      </c>
      <c r="AG2449" s="17" t="str">
        <f t="shared" si="193"/>
        <v>0 anos 2 meses 10 dias</v>
      </c>
    </row>
    <row r="2450" spans="1:33" ht="11.25" customHeight="1" x14ac:dyDescent="0.2">
      <c r="A2450" s="8" t="s">
        <v>9</v>
      </c>
      <c r="B2450" s="8" t="s">
        <v>13</v>
      </c>
      <c r="C2450" s="22" t="s">
        <v>21</v>
      </c>
      <c r="D2450" s="37">
        <v>2024</v>
      </c>
      <c r="E2450" s="12" t="s">
        <v>157</v>
      </c>
      <c r="F2450" s="8" t="s">
        <v>158</v>
      </c>
      <c r="G2450" s="77" t="s">
        <v>14162</v>
      </c>
      <c r="H2450" s="78" t="s">
        <v>14163</v>
      </c>
      <c r="I2450" s="14" t="s">
        <v>14164</v>
      </c>
      <c r="J2450" s="74" t="s">
        <v>14943</v>
      </c>
      <c r="K2450" s="14" t="s">
        <v>29</v>
      </c>
      <c r="L2450" s="15" t="s">
        <v>30</v>
      </c>
      <c r="M2450" s="7" t="s">
        <v>9427</v>
      </c>
      <c r="N2450" s="15" t="s">
        <v>4159</v>
      </c>
      <c r="O2450" s="15" t="s">
        <v>8425</v>
      </c>
      <c r="P2450" s="15" t="s">
        <v>2518</v>
      </c>
      <c r="Q2450" s="15" t="s">
        <v>2521</v>
      </c>
      <c r="R2450" s="20">
        <v>38156</v>
      </c>
      <c r="S2450" s="20">
        <v>45512</v>
      </c>
      <c r="T2450" s="20">
        <v>45876</v>
      </c>
      <c r="U2450" s="20"/>
      <c r="V2450" s="20"/>
      <c r="W2450" s="20"/>
      <c r="X2450" s="17"/>
      <c r="Y2450" s="17"/>
      <c r="Z2450" s="20"/>
      <c r="AA2450" s="18">
        <f t="shared" ca="1" si="190"/>
        <v>21</v>
      </c>
      <c r="AB2450" s="15" t="s">
        <v>7878</v>
      </c>
      <c r="AC2450" s="35" t="str">
        <f t="shared" si="194"/>
        <v>0 anos 11 meses 30 dias</v>
      </c>
      <c r="AD2450" s="35" t="str">
        <f ca="1">IF(AND(V2450="",T2450&lt;TODAY()),"Contrato Encerrado",IF(AND(V2450="",T2450&gt;TODAY()),DATEDIF(TODAY(),T2450,"Y")&amp;" anos"&amp;" "&amp;DATEDIF(TODAY(),T2450,"YM")&amp;" meses"&amp;" "&amp;DATEDIF(TODAY(),T2450,"MD")&amp;" dias",IF(AND(X2450="",V2450&lt;TODAY()),"Contrato Encerrado",IF(AND(X2450="",V2450&gt;TODAY()),DATEDIF(TODAY(),V2450,"Y")&amp;" anos"&amp;" "&amp;DATEDIF(TODAY(),V2450,"YM")&amp;" meses"&amp;" "&amp;DATEDIF(TODAY(),V2450,"MD")&amp;" dias",IF(AND(Z2450="",X2450&lt;TODAY()),"Contrato Encerrado",IF(AND(Z2450="",X2450&gt;TODAY()),DATEDIF(TODAY(),X2450,"Y")&amp;" anos"&amp;" "&amp;DATEDIF(TODAY(),X2450,"YM")&amp;" meses"&amp;" "&amp;DATEDIF(TODAY(),X2450,"MD")&amp;" dias",IF(AND(Z2450&lt;&gt;””,Z2450&lt;TODAY()),"Contrato Encerrado",IF(AND(Z2450&lt;&gt;"",Z2450&gt;TODAY()),DATEDIF(TODAY(),Z2450,"Y")&amp;" anos"&amp;" "&amp;DATEDIF(TODAY(),Z2450,"YM")&amp;" meses"&amp;" "&amp;DATEDIF(TODAY(),Z2450,"MD")&amp;" dias"))))))))</f>
        <v>Contrato Encerrado</v>
      </c>
      <c r="AE2450" s="35">
        <f t="shared" si="191"/>
        <v>364</v>
      </c>
      <c r="AF2450" s="35">
        <f t="shared" si="192"/>
        <v>366</v>
      </c>
      <c r="AG2450" s="17" t="str">
        <f t="shared" si="193"/>
        <v>0 anos 11 meses 31 dias</v>
      </c>
    </row>
    <row r="2451" spans="1:33" ht="11.25" customHeight="1" x14ac:dyDescent="0.2">
      <c r="A2451" s="8" t="s">
        <v>9</v>
      </c>
      <c r="B2451" s="10" t="s">
        <v>13</v>
      </c>
      <c r="C2451" s="11" t="s">
        <v>22</v>
      </c>
      <c r="D2451" s="36">
        <v>2022</v>
      </c>
      <c r="E2451" s="12" t="s">
        <v>307</v>
      </c>
      <c r="F2451" s="8" t="s">
        <v>308</v>
      </c>
      <c r="G2451" s="77" t="s">
        <v>2037</v>
      </c>
      <c r="H2451" s="78" t="s">
        <v>2038</v>
      </c>
      <c r="I2451" s="14" t="s">
        <v>2039</v>
      </c>
      <c r="J2451" s="14" t="s">
        <v>1302</v>
      </c>
      <c r="K2451" s="14" t="s">
        <v>29</v>
      </c>
      <c r="L2451" s="15" t="s">
        <v>30</v>
      </c>
      <c r="M2451" s="7" t="s">
        <v>9427</v>
      </c>
      <c r="N2451" s="16" t="s">
        <v>2099</v>
      </c>
      <c r="O2451" s="16"/>
      <c r="P2451" s="16" t="s">
        <v>2517</v>
      </c>
      <c r="Q2451" s="16" t="s">
        <v>2522</v>
      </c>
      <c r="R2451" s="31">
        <v>36664</v>
      </c>
      <c r="S2451" s="31">
        <v>44536</v>
      </c>
      <c r="T2451" s="111">
        <v>44923</v>
      </c>
      <c r="U2451" s="111"/>
      <c r="V2451" s="31"/>
      <c r="W2451" s="31"/>
      <c r="X2451" s="17"/>
      <c r="Y2451" s="17"/>
      <c r="Z2451" s="31"/>
      <c r="AA2451" s="18">
        <f t="shared" ca="1" si="190"/>
        <v>25</v>
      </c>
      <c r="AB2451" s="19" t="s">
        <v>7878</v>
      </c>
      <c r="AC2451" s="35" t="str">
        <f t="shared" si="194"/>
        <v>1 anos 0 meses 22 dias</v>
      </c>
      <c r="AD2451" s="35" t="str">
        <f ca="1">IF(AND(V2451="",T2451&lt;TODAY()),"Contrato Encerrado",IF(AND(V2451="",T2451&gt;TODAY()),DATEDIF(TODAY(),T2451,"Y")&amp;" anos"&amp;" "&amp;DATEDIF(TODAY(),T2451,"YM")&amp;" meses"&amp;" "&amp;DATEDIF(TODAY(),T2451,"MD")&amp;" dias",IF(AND(X2451="",V2451&lt;TODAY()),"Contrato Encerrado",IF(AND(X2451="",V2451&gt;TODAY()),DATEDIF(TODAY(),V2451,"Y")&amp;" anos"&amp;" "&amp;DATEDIF(TODAY(),V2451,"YM")&amp;" meses"&amp;" "&amp;DATEDIF(TODAY(),V2451,"MD")&amp;" dias",IF(AND(Z2451="",X2451&lt;TODAY()),"Contrato Encerrado",IF(AND(Z2451="",X2451&gt;TODAY()),DATEDIF(TODAY(),X2451,"Y")&amp;" anos"&amp;" "&amp;DATEDIF(TODAY(),X2451,"YM")&amp;" meses"&amp;" "&amp;DATEDIF(TODAY(),X2451,"MD")&amp;" dias",IF(AND(Z2451&lt;&gt;””,Z2451&lt;TODAY()),"Contrato Encerrado",IF(AND(Z2451&lt;&gt;"",Z2451&gt;TODAY()),DATEDIF(TODAY(),Z2451,"Y")&amp;" anos"&amp;" "&amp;DATEDIF(TODAY(),Z2451,"YM")&amp;" meses"&amp;" "&amp;DATEDIF(TODAY(),Z2451,"MD")&amp;" dias"))))))))</f>
        <v>Contrato Encerrado</v>
      </c>
      <c r="AE2451" s="35">
        <f t="shared" si="191"/>
        <v>387</v>
      </c>
      <c r="AF2451" s="35">
        <f t="shared" si="192"/>
        <v>343</v>
      </c>
      <c r="AG2451" s="17" t="str">
        <f t="shared" si="193"/>
        <v>0 anos 11 meses 8 dias</v>
      </c>
    </row>
    <row r="2452" spans="1:33" ht="11.25" customHeight="1" x14ac:dyDescent="0.2">
      <c r="A2452" s="8" t="s">
        <v>9</v>
      </c>
      <c r="B2452" s="10" t="s">
        <v>13</v>
      </c>
      <c r="C2452" s="11" t="s">
        <v>22</v>
      </c>
      <c r="D2452" s="36">
        <v>2022</v>
      </c>
      <c r="E2452" s="12" t="s">
        <v>1708</v>
      </c>
      <c r="F2452" s="8" t="s">
        <v>1709</v>
      </c>
      <c r="G2452" s="77" t="s">
        <v>3125</v>
      </c>
      <c r="H2452" s="78" t="s">
        <v>3126</v>
      </c>
      <c r="I2452" s="14" t="s">
        <v>3127</v>
      </c>
      <c r="J2452" s="14" t="s">
        <v>1302</v>
      </c>
      <c r="K2452" s="14" t="s">
        <v>29</v>
      </c>
      <c r="L2452" s="15" t="s">
        <v>81</v>
      </c>
      <c r="M2452" s="7" t="s">
        <v>82</v>
      </c>
      <c r="N2452" s="16" t="s">
        <v>4113</v>
      </c>
      <c r="O2452" s="16"/>
      <c r="P2452" s="16" t="s">
        <v>2518</v>
      </c>
      <c r="Q2452" s="16" t="s">
        <v>2523</v>
      </c>
      <c r="R2452" s="31">
        <v>38316</v>
      </c>
      <c r="S2452" s="31">
        <v>44784</v>
      </c>
      <c r="T2452" s="31">
        <v>44935</v>
      </c>
      <c r="U2452" s="31"/>
      <c r="V2452" s="31"/>
      <c r="W2452" s="31"/>
      <c r="X2452" s="17"/>
      <c r="Y2452" s="17"/>
      <c r="Z2452" s="31"/>
      <c r="AA2452" s="18">
        <f t="shared" ca="1" si="190"/>
        <v>20</v>
      </c>
      <c r="AB2452" s="19" t="s">
        <v>7878</v>
      </c>
      <c r="AC2452" s="35" t="str">
        <f t="shared" si="194"/>
        <v>0 anos 4 meses 29 dias</v>
      </c>
      <c r="AD2452" s="35" t="str">
        <f ca="1">IF(AND(V2452="",T2452&lt;TODAY()),"Contrato Encerrado",IF(AND(V2452="",T2452&gt;TODAY()),DATEDIF(TODAY(),T2452,"Y")&amp;" anos"&amp;" "&amp;DATEDIF(TODAY(),T2452,"YM")&amp;" meses"&amp;" "&amp;DATEDIF(TODAY(),T2452,"MD")&amp;" dias",IF(AND(X2452="",V2452&lt;TODAY()),"Contrato Encerrado",IF(AND(X2452="",V2452&gt;TODAY()),DATEDIF(TODAY(),V2452,"Y")&amp;" anos"&amp;" "&amp;DATEDIF(TODAY(),V2452,"YM")&amp;" meses"&amp;" "&amp;DATEDIF(TODAY(),V2452,"MD")&amp;" dias",IF(AND(Z2452="",X2452&lt;TODAY()),"Contrato Encerrado",IF(AND(Z2452="",X2452&gt;TODAY()),DATEDIF(TODAY(),X2452,"Y")&amp;" anos"&amp;" "&amp;DATEDIF(TODAY(),X2452,"YM")&amp;" meses"&amp;" "&amp;DATEDIF(TODAY(),X2452,"MD")&amp;" dias",IF(AND(Z2452&lt;&gt;””,Z2452&lt;TODAY()),"Contrato Encerrado",IF(AND(Z2452&lt;&gt;"",Z2452&gt;TODAY()),DATEDIF(TODAY(),Z2452,"Y")&amp;" anos"&amp;" "&amp;DATEDIF(TODAY(),Z2452,"YM")&amp;" meses"&amp;" "&amp;DATEDIF(TODAY(),Z2452,"MD")&amp;" dias"))))))))</f>
        <v>Contrato Encerrado</v>
      </c>
      <c r="AE2452" s="35">
        <f t="shared" si="191"/>
        <v>151</v>
      </c>
      <c r="AF2452" s="35">
        <f t="shared" si="192"/>
        <v>579</v>
      </c>
      <c r="AG2452" s="17" t="str">
        <f t="shared" si="193"/>
        <v>1 anos 7 meses 1 dias</v>
      </c>
    </row>
    <row r="2453" spans="1:33" ht="11.25" customHeight="1" x14ac:dyDescent="0.2">
      <c r="A2453" s="8" t="s">
        <v>9</v>
      </c>
      <c r="B2453" s="8" t="s">
        <v>13</v>
      </c>
      <c r="C2453" s="22" t="s">
        <v>22</v>
      </c>
      <c r="D2453" s="35">
        <v>2025</v>
      </c>
      <c r="E2453" s="12" t="s">
        <v>79</v>
      </c>
      <c r="F2453" s="8" t="s">
        <v>80</v>
      </c>
      <c r="G2453" s="14" t="s">
        <v>18026</v>
      </c>
      <c r="H2453" s="8" t="s">
        <v>18027</v>
      </c>
      <c r="I2453" s="14" t="s">
        <v>18028</v>
      </c>
      <c r="J2453" s="14" t="s">
        <v>10</v>
      </c>
      <c r="K2453" s="14" t="s">
        <v>29</v>
      </c>
      <c r="L2453" s="15" t="s">
        <v>30</v>
      </c>
      <c r="M2453" s="7" t="s">
        <v>16153</v>
      </c>
      <c r="N2453" s="15" t="s">
        <v>2114</v>
      </c>
      <c r="O2453" s="15" t="s">
        <v>18022</v>
      </c>
      <c r="P2453" s="15" t="s">
        <v>2518</v>
      </c>
      <c r="Q2453" s="15" t="s">
        <v>2523</v>
      </c>
      <c r="R2453" s="20">
        <v>35834</v>
      </c>
      <c r="S2453" s="20">
        <v>45901</v>
      </c>
      <c r="T2453" s="20">
        <v>46265</v>
      </c>
      <c r="U2453" s="21"/>
      <c r="V2453" s="15"/>
      <c r="W2453" s="35"/>
      <c r="X2453" s="17"/>
      <c r="Y2453" s="17"/>
      <c r="Z2453" s="183"/>
      <c r="AA2453" s="21">
        <f t="shared" ca="1" si="190"/>
        <v>27</v>
      </c>
      <c r="AB2453" s="35" t="s">
        <v>7877</v>
      </c>
      <c r="AC2453" s="35" t="str">
        <f t="shared" si="194"/>
        <v>0 anos 11 meses 30 dias</v>
      </c>
      <c r="AD2453" s="35" t="str">
        <f ca="1">IF(AND(V2453="",T2453&lt;TODAY()),"Contrato Encerrado",IF(AND(V2453="",T2453&gt;TODAY()),DATEDIF(TODAY(),T2453,"Y")&amp;" anos"&amp;" "&amp;DATEDIF(TODAY(),T2453,"YM")&amp;" meses"&amp;" "&amp;DATEDIF(TODAY(),T2453,"MD")&amp;" dias",IF(AND(X2453="",V2453&lt;TODAY()),"Contrato Encerrado",IF(AND(X2453="",V2453&gt;TODAY()),DATEDIF(TODAY(),V2453,"Y")&amp;" anos"&amp;" "&amp;DATEDIF(TODAY(),V2453,"YM")&amp;" meses"&amp;" "&amp;DATEDIF(TODAY(),V2453,"MD")&amp;" dias",IF(AND(Z2453="",X2453&lt;TODAY()),"Contrato Encerrado",IF(AND(Z2453="",X2453&gt;TODAY()),DATEDIF(TODAY(),X2453,"Y")&amp;" anos"&amp;" "&amp;DATEDIF(TODAY(),X2453,"YM")&amp;" meses"&amp;" "&amp;DATEDIF(TODAY(),X2453,"MD")&amp;" dias",IF(AND(Z2453&lt;&gt;””,Z2453&lt;TODAY()),"Contrato Encerrado",IF(AND(Z2453&lt;&gt;"",Z2453&gt;TODAY()),DATEDIF(TODAY(),Z2453,"Y")&amp;" anos"&amp;" "&amp;DATEDIF(TODAY(),Z2453,"YM")&amp;" meses"&amp;" "&amp;DATEDIF(TODAY(),Z2453,"MD")&amp;" dias"))))))))</f>
        <v>0 anos 10 meses 24 dias</v>
      </c>
      <c r="AE2453" s="35">
        <f t="shared" si="191"/>
        <v>364</v>
      </c>
      <c r="AF2453" s="35">
        <f t="shared" si="192"/>
        <v>366</v>
      </c>
      <c r="AG2453" s="17" t="str">
        <f t="shared" si="193"/>
        <v>0 anos 11 meses 31 dias</v>
      </c>
    </row>
    <row r="2454" spans="1:33" ht="11.25" customHeight="1" x14ac:dyDescent="0.2">
      <c r="A2454" s="8" t="s">
        <v>9</v>
      </c>
      <c r="B2454" s="10" t="s">
        <v>13</v>
      </c>
      <c r="C2454" s="11" t="s">
        <v>22</v>
      </c>
      <c r="D2454" s="36">
        <v>2022</v>
      </c>
      <c r="E2454" s="12" t="s">
        <v>139</v>
      </c>
      <c r="F2454" s="8" t="s">
        <v>140</v>
      </c>
      <c r="G2454" s="77" t="s">
        <v>1772</v>
      </c>
      <c r="H2454" s="78" t="s">
        <v>1773</v>
      </c>
      <c r="I2454" s="14" t="s">
        <v>1774</v>
      </c>
      <c r="J2454" s="14" t="s">
        <v>14943</v>
      </c>
      <c r="K2454" s="14" t="s">
        <v>29</v>
      </c>
      <c r="L2454" s="15" t="s">
        <v>30</v>
      </c>
      <c r="M2454" s="7" t="s">
        <v>9427</v>
      </c>
      <c r="N2454" s="16" t="s">
        <v>2111</v>
      </c>
      <c r="O2454" s="16"/>
      <c r="P2454" s="16" t="s">
        <v>2517</v>
      </c>
      <c r="Q2454" s="16" t="s">
        <v>2522</v>
      </c>
      <c r="R2454" s="31">
        <v>36511</v>
      </c>
      <c r="S2454" s="31">
        <v>44501</v>
      </c>
      <c r="T2454" s="31">
        <v>44926</v>
      </c>
      <c r="U2454" s="31"/>
      <c r="V2454" s="31"/>
      <c r="W2454" s="31"/>
      <c r="X2454" s="17"/>
      <c r="Y2454" s="17"/>
      <c r="Z2454" s="31"/>
      <c r="AA2454" s="18">
        <f t="shared" ca="1" si="190"/>
        <v>25</v>
      </c>
      <c r="AB2454" s="19" t="s">
        <v>7877</v>
      </c>
      <c r="AC2454" s="35" t="str">
        <f t="shared" si="194"/>
        <v>1 anos 1 meses 30 dias</v>
      </c>
      <c r="AD2454" s="35" t="str">
        <f ca="1">IF(AND(V2454="",T2454&lt;TODAY()),"Contrato Encerrado",IF(AND(V2454="",T2454&gt;TODAY()),DATEDIF(TODAY(),T2454,"Y")&amp;" anos"&amp;" "&amp;DATEDIF(TODAY(),T2454,"YM")&amp;" meses"&amp;" "&amp;DATEDIF(TODAY(),T2454,"MD")&amp;" dias",IF(AND(X2454="",V2454&lt;TODAY()),"Contrato Encerrado",IF(AND(X2454="",V2454&gt;TODAY()),DATEDIF(TODAY(),V2454,"Y")&amp;" anos"&amp;" "&amp;DATEDIF(TODAY(),V2454,"YM")&amp;" meses"&amp;" "&amp;DATEDIF(TODAY(),V2454,"MD")&amp;" dias",IF(AND(Z2454="",X2454&lt;TODAY()),"Contrato Encerrado",IF(AND(Z2454="",X2454&gt;TODAY()),DATEDIF(TODAY(),X2454,"Y")&amp;" anos"&amp;" "&amp;DATEDIF(TODAY(),X2454,"YM")&amp;" meses"&amp;" "&amp;DATEDIF(TODAY(),X2454,"MD")&amp;" dias",IF(AND(Z2454&lt;&gt;””,Z2454&lt;TODAY()),"Contrato Encerrado",IF(AND(Z2454&lt;&gt;"",Z2454&gt;TODAY()),DATEDIF(TODAY(),Z2454,"Y")&amp;" anos"&amp;" "&amp;DATEDIF(TODAY(),Z2454,"YM")&amp;" meses"&amp;" "&amp;DATEDIF(TODAY(),Z2454,"MD")&amp;" dias"))))))))</f>
        <v>Contrato Encerrado</v>
      </c>
      <c r="AE2454" s="35">
        <f t="shared" si="191"/>
        <v>425</v>
      </c>
      <c r="AF2454" s="35">
        <f t="shared" si="192"/>
        <v>305</v>
      </c>
      <c r="AG2454" s="17" t="str">
        <f t="shared" si="193"/>
        <v>0 anos 9 meses 31 dias</v>
      </c>
    </row>
    <row r="2455" spans="1:33" ht="11.25" customHeight="1" x14ac:dyDescent="0.2">
      <c r="A2455" s="8" t="s">
        <v>9</v>
      </c>
      <c r="B2455" s="8" t="s">
        <v>13</v>
      </c>
      <c r="C2455" s="22" t="s">
        <v>15</v>
      </c>
      <c r="D2455" s="37">
        <v>2024</v>
      </c>
      <c r="E2455" s="23" t="s">
        <v>157</v>
      </c>
      <c r="F2455" s="8" t="s">
        <v>158</v>
      </c>
      <c r="G2455" s="77" t="s">
        <v>12253</v>
      </c>
      <c r="H2455" s="78" t="s">
        <v>12254</v>
      </c>
      <c r="I2455" s="9" t="s">
        <v>12255</v>
      </c>
      <c r="J2455" s="14" t="s">
        <v>14943</v>
      </c>
      <c r="K2455" s="9" t="s">
        <v>29</v>
      </c>
      <c r="L2455" s="24" t="s">
        <v>81</v>
      </c>
      <c r="M2455" s="7" t="s">
        <v>82</v>
      </c>
      <c r="N2455" s="24" t="s">
        <v>4113</v>
      </c>
      <c r="O2455" s="24" t="s">
        <v>8035</v>
      </c>
      <c r="P2455" s="24" t="s">
        <v>2518</v>
      </c>
      <c r="Q2455" s="24" t="s">
        <v>4109</v>
      </c>
      <c r="R2455" s="29">
        <v>38843</v>
      </c>
      <c r="S2455" s="29">
        <v>45341</v>
      </c>
      <c r="T2455" s="29">
        <v>45657</v>
      </c>
      <c r="U2455" s="20"/>
      <c r="V2455" s="20"/>
      <c r="W2455" s="29"/>
      <c r="X2455" s="17"/>
      <c r="Y2455" s="17"/>
      <c r="Z2455" s="20"/>
      <c r="AA2455" s="18">
        <f t="shared" ca="1" si="190"/>
        <v>19</v>
      </c>
      <c r="AB2455" s="18" t="s">
        <v>7877</v>
      </c>
      <c r="AC2455" s="35" t="str">
        <f t="shared" si="194"/>
        <v>0 anos 10 meses 12 dias</v>
      </c>
      <c r="AD2455" s="35" t="str">
        <f ca="1">IF(AND(V2455="",T2455&lt;TODAY()),"Contrato Encerrado",IF(AND(V2455="",T2455&gt;TODAY()),DATEDIF(TODAY(),T2455,"Y")&amp;" anos"&amp;" "&amp;DATEDIF(TODAY(),T2455,"YM")&amp;" meses"&amp;" "&amp;DATEDIF(TODAY(),T2455,"MD")&amp;" dias",IF(AND(X2455="",V2455&lt;TODAY()),"Contrato Encerrado",IF(AND(X2455="",V2455&gt;TODAY()),DATEDIF(TODAY(),V2455,"Y")&amp;" anos"&amp;" "&amp;DATEDIF(TODAY(),V2455,"YM")&amp;" meses"&amp;" "&amp;DATEDIF(TODAY(),V2455,"MD")&amp;" dias",IF(AND(Z2455="",X2455&lt;TODAY()),"Contrato Encerrado",IF(AND(Z2455="",X2455&gt;TODAY()),DATEDIF(TODAY(),X2455,"Y")&amp;" anos"&amp;" "&amp;DATEDIF(TODAY(),X2455,"YM")&amp;" meses"&amp;" "&amp;DATEDIF(TODAY(),X2455,"MD")&amp;" dias",IF(AND(Z2455&lt;&gt;””,Z2455&lt;TODAY()),"Contrato Encerrado",IF(AND(Z2455&lt;&gt;"",Z2455&gt;TODAY()),DATEDIF(TODAY(),Z2455,"Y")&amp;" anos"&amp;" "&amp;DATEDIF(TODAY(),Z2455,"YM")&amp;" meses"&amp;" "&amp;DATEDIF(TODAY(),Z2455,"MD")&amp;" dias"))))))))</f>
        <v>Contrato Encerrado</v>
      </c>
      <c r="AE2455" s="35">
        <f t="shared" si="191"/>
        <v>316</v>
      </c>
      <c r="AF2455" s="35">
        <f t="shared" si="192"/>
        <v>414</v>
      </c>
      <c r="AG2455" s="17" t="str">
        <f t="shared" si="193"/>
        <v>1 anos 1 meses 17 dias</v>
      </c>
    </row>
    <row r="2456" spans="1:33" ht="11.25" customHeight="1" x14ac:dyDescent="0.2">
      <c r="A2456" s="8" t="s">
        <v>9</v>
      </c>
      <c r="B2456" s="10" t="s">
        <v>13</v>
      </c>
      <c r="C2456" s="11" t="s">
        <v>22</v>
      </c>
      <c r="D2456" s="36">
        <v>2022</v>
      </c>
      <c r="E2456" s="12" t="s">
        <v>157</v>
      </c>
      <c r="F2456" s="8" t="s">
        <v>158</v>
      </c>
      <c r="G2456" s="77" t="s">
        <v>891</v>
      </c>
      <c r="H2456" s="78" t="s">
        <v>892</v>
      </c>
      <c r="I2456" s="14" t="s">
        <v>893</v>
      </c>
      <c r="J2456" s="14" t="s">
        <v>14943</v>
      </c>
      <c r="K2456" s="14" t="s">
        <v>29</v>
      </c>
      <c r="L2456" s="15" t="s">
        <v>81</v>
      </c>
      <c r="M2456" s="7" t="s">
        <v>82</v>
      </c>
      <c r="N2456" s="16" t="s">
        <v>4113</v>
      </c>
      <c r="O2456" s="16"/>
      <c r="P2456" s="16" t="s">
        <v>2517</v>
      </c>
      <c r="Q2456" s="16" t="s">
        <v>2522</v>
      </c>
      <c r="R2456" s="31">
        <v>38435</v>
      </c>
      <c r="S2456" s="31">
        <v>44378</v>
      </c>
      <c r="T2456" s="31">
        <v>44967</v>
      </c>
      <c r="U2456" s="31"/>
      <c r="V2456" s="31"/>
      <c r="W2456" s="31"/>
      <c r="X2456" s="17"/>
      <c r="Y2456" s="17"/>
      <c r="Z2456" s="31"/>
      <c r="AA2456" s="18">
        <f t="shared" ca="1" si="190"/>
        <v>20</v>
      </c>
      <c r="AB2456" s="19" t="s">
        <v>7877</v>
      </c>
      <c r="AC2456" s="35" t="str">
        <f t="shared" si="194"/>
        <v>1 anos 7 meses 9 dias</v>
      </c>
      <c r="AD2456" s="35" t="str">
        <f ca="1">IF(AND(V2456="",T2456&lt;TODAY()),"Contrato Encerrado",IF(AND(V2456="",T2456&gt;TODAY()),DATEDIF(TODAY(),T2456,"Y")&amp;" anos"&amp;" "&amp;DATEDIF(TODAY(),T2456,"YM")&amp;" meses"&amp;" "&amp;DATEDIF(TODAY(),T2456,"MD")&amp;" dias",IF(AND(X2456="",V2456&lt;TODAY()),"Contrato Encerrado",IF(AND(X2456="",V2456&gt;TODAY()),DATEDIF(TODAY(),V2456,"Y")&amp;" anos"&amp;" "&amp;DATEDIF(TODAY(),V2456,"YM")&amp;" meses"&amp;" "&amp;DATEDIF(TODAY(),V2456,"MD")&amp;" dias",IF(AND(Z2456="",X2456&lt;TODAY()),"Contrato Encerrado",IF(AND(Z2456="",X2456&gt;TODAY()),DATEDIF(TODAY(),X2456,"Y")&amp;" anos"&amp;" "&amp;DATEDIF(TODAY(),X2456,"YM")&amp;" meses"&amp;" "&amp;DATEDIF(TODAY(),X2456,"MD")&amp;" dias",IF(AND(Z2456&lt;&gt;””,Z2456&lt;TODAY()),"Contrato Encerrado",IF(AND(Z2456&lt;&gt;"",Z2456&gt;TODAY()),DATEDIF(TODAY(),Z2456,"Y")&amp;" anos"&amp;" "&amp;DATEDIF(TODAY(),Z2456,"YM")&amp;" meses"&amp;" "&amp;DATEDIF(TODAY(),Z2456,"MD")&amp;" dias"))))))))</f>
        <v>Contrato Encerrado</v>
      </c>
      <c r="AE2456" s="35">
        <f t="shared" si="191"/>
        <v>589</v>
      </c>
      <c r="AF2456" s="35">
        <f t="shared" si="192"/>
        <v>141</v>
      </c>
      <c r="AG2456" s="17" t="str">
        <f t="shared" si="193"/>
        <v>0 anos 4 meses 20 dias</v>
      </c>
    </row>
    <row r="2457" spans="1:33" ht="11.25" customHeight="1" x14ac:dyDescent="0.2">
      <c r="A2457" s="8" t="s">
        <v>9</v>
      </c>
      <c r="B2457" s="8" t="s">
        <v>13</v>
      </c>
      <c r="C2457" s="22" t="s">
        <v>15</v>
      </c>
      <c r="D2457" s="37">
        <v>2025</v>
      </c>
      <c r="E2457" s="12" t="s">
        <v>157</v>
      </c>
      <c r="F2457" s="8" t="s">
        <v>158</v>
      </c>
      <c r="G2457" s="77" t="s">
        <v>15764</v>
      </c>
      <c r="H2457" s="78" t="s">
        <v>15765</v>
      </c>
      <c r="I2457" s="14" t="s">
        <v>15766</v>
      </c>
      <c r="J2457" s="14" t="s">
        <v>10</v>
      </c>
      <c r="K2457" s="14" t="s">
        <v>29</v>
      </c>
      <c r="L2457" s="15" t="s">
        <v>81</v>
      </c>
      <c r="M2457" s="7" t="s">
        <v>82</v>
      </c>
      <c r="N2457" s="15" t="s">
        <v>4113</v>
      </c>
      <c r="O2457" s="15" t="s">
        <v>15763</v>
      </c>
      <c r="P2457" s="15" t="s">
        <v>2518</v>
      </c>
      <c r="Q2457" s="15" t="s">
        <v>4109</v>
      </c>
      <c r="R2457" s="20">
        <v>39694</v>
      </c>
      <c r="S2457" s="20">
        <v>45712</v>
      </c>
      <c r="T2457" s="20">
        <v>46076</v>
      </c>
      <c r="U2457" s="20"/>
      <c r="V2457" s="20"/>
      <c r="W2457" s="20"/>
      <c r="X2457" s="17"/>
      <c r="Y2457" s="17"/>
      <c r="Z2457" s="20"/>
      <c r="AA2457" s="21">
        <f t="shared" ca="1" si="190"/>
        <v>17</v>
      </c>
      <c r="AB2457" s="15" t="s">
        <v>7877</v>
      </c>
      <c r="AC2457" s="35" t="str">
        <f t="shared" si="194"/>
        <v>0 anos 11 meses 30 dias</v>
      </c>
      <c r="AD2457" s="35" t="str">
        <f ca="1">IF(AND(V2457="",T2457&lt;TODAY()),"Contrato Encerrado",IF(AND(V2457="",T2457&gt;TODAY()),DATEDIF(TODAY(),T2457,"Y")&amp;" anos"&amp;" "&amp;DATEDIF(TODAY(),T2457,"YM")&amp;" meses"&amp;" "&amp;DATEDIF(TODAY(),T2457,"MD")&amp;" dias",IF(AND(X2457="",V2457&lt;TODAY()),"Contrato Encerrado",IF(AND(X2457="",V2457&gt;TODAY()),DATEDIF(TODAY(),V2457,"Y")&amp;" anos"&amp;" "&amp;DATEDIF(TODAY(),V2457,"YM")&amp;" meses"&amp;" "&amp;DATEDIF(TODAY(),V2457,"MD")&amp;" dias",IF(AND(Z2457="",X2457&lt;TODAY()),"Contrato Encerrado",IF(AND(Z2457="",X2457&gt;TODAY()),DATEDIF(TODAY(),X2457,"Y")&amp;" anos"&amp;" "&amp;DATEDIF(TODAY(),X2457,"YM")&amp;" meses"&amp;" "&amp;DATEDIF(TODAY(),X2457,"MD")&amp;" dias",IF(AND(Z2457&lt;&gt;””,Z2457&lt;TODAY()),"Contrato Encerrado",IF(AND(Z2457&lt;&gt;"",Z2457&gt;TODAY()),DATEDIF(TODAY(),Z2457,"Y")&amp;" anos"&amp;" "&amp;DATEDIF(TODAY(),Z2457,"YM")&amp;" meses"&amp;" "&amp;DATEDIF(TODAY(),Z2457,"MD")&amp;" dias"))))))))</f>
        <v>0 anos 4 meses 16 dias</v>
      </c>
      <c r="AE2457" s="35">
        <f t="shared" si="191"/>
        <v>364</v>
      </c>
      <c r="AF2457" s="35">
        <f t="shared" si="192"/>
        <v>366</v>
      </c>
      <c r="AG2457" s="17" t="str">
        <f t="shared" si="193"/>
        <v>0 anos 11 meses 31 dias</v>
      </c>
    </row>
    <row r="2458" spans="1:33" ht="11.25" customHeight="1" x14ac:dyDescent="0.2">
      <c r="A2458" s="8" t="s">
        <v>9</v>
      </c>
      <c r="B2458" s="10" t="s">
        <v>13</v>
      </c>
      <c r="C2458" s="11" t="s">
        <v>22</v>
      </c>
      <c r="D2458" s="36">
        <v>2022</v>
      </c>
      <c r="E2458" s="12" t="s">
        <v>157</v>
      </c>
      <c r="F2458" s="8" t="s">
        <v>158</v>
      </c>
      <c r="G2458" s="77" t="s">
        <v>2774</v>
      </c>
      <c r="H2458" s="78" t="s">
        <v>2775</v>
      </c>
      <c r="I2458" s="14" t="s">
        <v>2776</v>
      </c>
      <c r="J2458" s="14" t="s">
        <v>14943</v>
      </c>
      <c r="K2458" s="14" t="s">
        <v>29</v>
      </c>
      <c r="L2458" s="15" t="s">
        <v>30</v>
      </c>
      <c r="M2458" s="7" t="s">
        <v>9427</v>
      </c>
      <c r="N2458" s="16" t="s">
        <v>2101</v>
      </c>
      <c r="O2458" s="16"/>
      <c r="P2458" s="16" t="s">
        <v>2518</v>
      </c>
      <c r="Q2458" s="16" t="s">
        <v>2521</v>
      </c>
      <c r="R2458" s="31">
        <v>34726</v>
      </c>
      <c r="S2458" s="31">
        <v>44760</v>
      </c>
      <c r="T2458" s="31">
        <v>45124</v>
      </c>
      <c r="U2458" s="31"/>
      <c r="V2458" s="31"/>
      <c r="W2458" s="31"/>
      <c r="X2458" s="17"/>
      <c r="Y2458" s="17"/>
      <c r="Z2458" s="31"/>
      <c r="AA2458" s="18">
        <f t="shared" ca="1" si="190"/>
        <v>30</v>
      </c>
      <c r="AB2458" s="19" t="s">
        <v>7878</v>
      </c>
      <c r="AC2458" s="35" t="str">
        <f t="shared" si="194"/>
        <v>0 anos 11 meses 29 dias</v>
      </c>
      <c r="AD2458" s="35" t="str">
        <f ca="1">IF(AND(V2458="",T2458&lt;TODAY()),"Contrato Encerrado",IF(AND(V2458="",T2458&gt;TODAY()),DATEDIF(TODAY(),T2458,"Y")&amp;" anos"&amp;" "&amp;DATEDIF(TODAY(),T2458,"YM")&amp;" meses"&amp;" "&amp;DATEDIF(TODAY(),T2458,"MD")&amp;" dias",IF(AND(X2458="",V2458&lt;TODAY()),"Contrato Encerrado",IF(AND(X2458="",V2458&gt;TODAY()),DATEDIF(TODAY(),V2458,"Y")&amp;" anos"&amp;" "&amp;DATEDIF(TODAY(),V2458,"YM")&amp;" meses"&amp;" "&amp;DATEDIF(TODAY(),V2458,"MD")&amp;" dias",IF(AND(Z2458="",X2458&lt;TODAY()),"Contrato Encerrado",IF(AND(Z2458="",X2458&gt;TODAY()),DATEDIF(TODAY(),X2458,"Y")&amp;" anos"&amp;" "&amp;DATEDIF(TODAY(),X2458,"YM")&amp;" meses"&amp;" "&amp;DATEDIF(TODAY(),X2458,"MD")&amp;" dias",IF(AND(Z2458&lt;&gt;””,Z2458&lt;TODAY()),"Contrato Encerrado",IF(AND(Z2458&lt;&gt;"",Z2458&gt;TODAY()),DATEDIF(TODAY(),Z2458,"Y")&amp;" anos"&amp;" "&amp;DATEDIF(TODAY(),Z2458,"YM")&amp;" meses"&amp;" "&amp;DATEDIF(TODAY(),Z2458,"MD")&amp;" dias"))))))))</f>
        <v>Contrato Encerrado</v>
      </c>
      <c r="AE2458" s="35">
        <f t="shared" si="191"/>
        <v>364</v>
      </c>
      <c r="AF2458" s="35">
        <f t="shared" si="192"/>
        <v>366</v>
      </c>
      <c r="AG2458" s="17" t="str">
        <f t="shared" si="193"/>
        <v>0 anos 11 meses 31 dias</v>
      </c>
    </row>
    <row r="2459" spans="1:33" ht="11.25" customHeight="1" x14ac:dyDescent="0.2">
      <c r="A2459" s="8" t="s">
        <v>9</v>
      </c>
      <c r="B2459" s="10" t="s">
        <v>13</v>
      </c>
      <c r="C2459" s="11" t="s">
        <v>22</v>
      </c>
      <c r="D2459" s="36">
        <v>2022</v>
      </c>
      <c r="E2459" s="12" t="s">
        <v>157</v>
      </c>
      <c r="F2459" s="8" t="s">
        <v>158</v>
      </c>
      <c r="G2459" s="77" t="s">
        <v>894</v>
      </c>
      <c r="H2459" s="78" t="s">
        <v>895</v>
      </c>
      <c r="I2459" s="14" t="s">
        <v>896</v>
      </c>
      <c r="J2459" s="14" t="s">
        <v>14943</v>
      </c>
      <c r="K2459" s="14" t="s">
        <v>29</v>
      </c>
      <c r="L2459" s="15" t="s">
        <v>30</v>
      </c>
      <c r="M2459" s="7" t="s">
        <v>9427</v>
      </c>
      <c r="N2459" s="16" t="s">
        <v>2101</v>
      </c>
      <c r="O2459" s="16"/>
      <c r="P2459" s="16" t="s">
        <v>2517</v>
      </c>
      <c r="Q2459" s="16" t="s">
        <v>2522</v>
      </c>
      <c r="R2459" s="31">
        <v>36554</v>
      </c>
      <c r="S2459" s="31">
        <v>44382</v>
      </c>
      <c r="T2459" s="31">
        <v>44943</v>
      </c>
      <c r="U2459" s="31"/>
      <c r="V2459" s="31"/>
      <c r="W2459" s="31"/>
      <c r="X2459" s="17"/>
      <c r="Y2459" s="17"/>
      <c r="Z2459" s="31"/>
      <c r="AA2459" s="18">
        <f t="shared" ca="1" si="190"/>
        <v>25</v>
      </c>
      <c r="AB2459" s="19" t="s">
        <v>7878</v>
      </c>
      <c r="AC2459" s="35" t="str">
        <f t="shared" si="194"/>
        <v>1 anos 6 meses 12 dias</v>
      </c>
      <c r="AD2459" s="35" t="str">
        <f ca="1">IF(AND(V2459="",T2459&lt;TODAY()),"Contrato Encerrado",IF(AND(V2459="",T2459&gt;TODAY()),DATEDIF(TODAY(),T2459,"Y")&amp;" anos"&amp;" "&amp;DATEDIF(TODAY(),T2459,"YM")&amp;" meses"&amp;" "&amp;DATEDIF(TODAY(),T2459,"MD")&amp;" dias",IF(AND(X2459="",V2459&lt;TODAY()),"Contrato Encerrado",IF(AND(X2459="",V2459&gt;TODAY()),DATEDIF(TODAY(),V2459,"Y")&amp;" anos"&amp;" "&amp;DATEDIF(TODAY(),V2459,"YM")&amp;" meses"&amp;" "&amp;DATEDIF(TODAY(),V2459,"MD")&amp;" dias",IF(AND(Z2459="",X2459&lt;TODAY()),"Contrato Encerrado",IF(AND(Z2459="",X2459&gt;TODAY()),DATEDIF(TODAY(),X2459,"Y")&amp;" anos"&amp;" "&amp;DATEDIF(TODAY(),X2459,"YM")&amp;" meses"&amp;" "&amp;DATEDIF(TODAY(),X2459,"MD")&amp;" dias",IF(AND(Z2459&lt;&gt;””,Z2459&lt;TODAY()),"Contrato Encerrado",IF(AND(Z2459&lt;&gt;"",Z2459&gt;TODAY()),DATEDIF(TODAY(),Z2459,"Y")&amp;" anos"&amp;" "&amp;DATEDIF(TODAY(),Z2459,"YM")&amp;" meses"&amp;" "&amp;DATEDIF(TODAY(),Z2459,"MD")&amp;" dias"))))))))</f>
        <v>Contrato Encerrado</v>
      </c>
      <c r="AE2459" s="35">
        <f t="shared" si="191"/>
        <v>561</v>
      </c>
      <c r="AF2459" s="35">
        <f t="shared" si="192"/>
        <v>169</v>
      </c>
      <c r="AG2459" s="17" t="str">
        <f t="shared" si="193"/>
        <v>0 anos 5 meses 17 dias</v>
      </c>
    </row>
    <row r="2460" spans="1:33" ht="11.25" customHeight="1" x14ac:dyDescent="0.2">
      <c r="A2460" s="8" t="s">
        <v>9</v>
      </c>
      <c r="B2460" s="10" t="s">
        <v>13</v>
      </c>
      <c r="C2460" s="11" t="s">
        <v>21</v>
      </c>
      <c r="D2460" s="36">
        <v>2021</v>
      </c>
      <c r="E2460" s="14" t="s">
        <v>1111</v>
      </c>
      <c r="F2460" s="8" t="s">
        <v>1112</v>
      </c>
      <c r="G2460" s="77" t="s">
        <v>1149</v>
      </c>
      <c r="H2460" s="78" t="s">
        <v>1150</v>
      </c>
      <c r="I2460" s="14" t="s">
        <v>1151</v>
      </c>
      <c r="J2460" s="14" t="s">
        <v>1302</v>
      </c>
      <c r="K2460" s="14" t="s">
        <v>29</v>
      </c>
      <c r="L2460" s="15" t="s">
        <v>30</v>
      </c>
      <c r="M2460" s="7" t="s">
        <v>9427</v>
      </c>
      <c r="N2460" s="16" t="s">
        <v>2106</v>
      </c>
      <c r="O2460" s="26"/>
      <c r="P2460" s="26" t="s">
        <v>2517</v>
      </c>
      <c r="Q2460" s="26" t="s">
        <v>2522</v>
      </c>
      <c r="R2460" s="31">
        <v>35765</v>
      </c>
      <c r="S2460" s="31">
        <v>44396</v>
      </c>
      <c r="T2460" s="111">
        <v>44761</v>
      </c>
      <c r="U2460" s="31"/>
      <c r="V2460" s="31"/>
      <c r="W2460" s="31"/>
      <c r="X2460" s="17"/>
      <c r="Y2460" s="17"/>
      <c r="Z2460" s="31"/>
      <c r="AA2460" s="18">
        <f t="shared" ca="1" si="190"/>
        <v>27</v>
      </c>
      <c r="AB2460" s="19" t="s">
        <v>7878</v>
      </c>
      <c r="AC2460" s="35" t="str">
        <f t="shared" si="194"/>
        <v>1 anos 0 meses 0 dias</v>
      </c>
      <c r="AD2460" s="35" t="str">
        <f ca="1">IF(AND(V2460="",T2460&lt;TODAY()),"Contrato Encerrado",IF(AND(V2460="",T2460&gt;TODAY()),DATEDIF(TODAY(),T2460,"Y")&amp;" anos"&amp;" "&amp;DATEDIF(TODAY(),T2460,"YM")&amp;" meses"&amp;" "&amp;DATEDIF(TODAY(),T2460,"MD")&amp;" dias",IF(AND(X2460="",V2460&lt;TODAY()),"Contrato Encerrado",IF(AND(X2460="",V2460&gt;TODAY()),DATEDIF(TODAY(),V2460,"Y")&amp;" anos"&amp;" "&amp;DATEDIF(TODAY(),V2460,"YM")&amp;" meses"&amp;" "&amp;DATEDIF(TODAY(),V2460,"MD")&amp;" dias",IF(AND(Z2460="",X2460&lt;TODAY()),"Contrato Encerrado",IF(AND(Z2460="",X2460&gt;TODAY()),DATEDIF(TODAY(),X2460,"Y")&amp;" anos"&amp;" "&amp;DATEDIF(TODAY(),X2460,"YM")&amp;" meses"&amp;" "&amp;DATEDIF(TODAY(),X2460,"MD")&amp;" dias",IF(AND(Z2460&lt;&gt;””,Z2460&lt;TODAY()),"Contrato Encerrado",IF(AND(Z2460&lt;&gt;"",Z2460&gt;TODAY()),DATEDIF(TODAY(),Z2460,"Y")&amp;" anos"&amp;" "&amp;DATEDIF(TODAY(),Z2460,"YM")&amp;" meses"&amp;" "&amp;DATEDIF(TODAY(),Z2460,"MD")&amp;" dias"))))))))</f>
        <v>Contrato Encerrado</v>
      </c>
      <c r="AE2460" s="35">
        <f t="shared" si="191"/>
        <v>365</v>
      </c>
      <c r="AF2460" s="35">
        <f t="shared" si="192"/>
        <v>365</v>
      </c>
      <c r="AG2460" s="17" t="str">
        <f t="shared" si="193"/>
        <v>0 anos 11 meses 30 dias</v>
      </c>
    </row>
    <row r="2461" spans="1:33" ht="11.25" customHeight="1" x14ac:dyDescent="0.2">
      <c r="A2461" s="8" t="s">
        <v>9</v>
      </c>
      <c r="B2461" s="8" t="s">
        <v>13</v>
      </c>
      <c r="C2461" s="22" t="s">
        <v>16</v>
      </c>
      <c r="D2461" s="37">
        <v>2024</v>
      </c>
      <c r="E2461" s="12" t="s">
        <v>1685</v>
      </c>
      <c r="F2461" s="8" t="s">
        <v>1686</v>
      </c>
      <c r="G2461" s="77" t="s">
        <v>12879</v>
      </c>
      <c r="H2461" s="78" t="s">
        <v>12880</v>
      </c>
      <c r="I2461" s="14" t="s">
        <v>12881</v>
      </c>
      <c r="J2461" s="14" t="s">
        <v>1302</v>
      </c>
      <c r="K2461" s="14" t="s">
        <v>29</v>
      </c>
      <c r="L2461" s="15" t="s">
        <v>81</v>
      </c>
      <c r="M2461" s="7" t="s">
        <v>82</v>
      </c>
      <c r="N2461" s="15" t="s">
        <v>2099</v>
      </c>
      <c r="O2461" s="15" t="s">
        <v>7946</v>
      </c>
      <c r="P2461" s="15" t="s">
        <v>2518</v>
      </c>
      <c r="Q2461" s="15" t="s">
        <v>2523</v>
      </c>
      <c r="R2461" s="20">
        <v>36457</v>
      </c>
      <c r="S2461" s="20">
        <v>45386</v>
      </c>
      <c r="T2461" s="20">
        <v>45412</v>
      </c>
      <c r="U2461" s="20"/>
      <c r="V2461" s="20"/>
      <c r="W2461" s="20"/>
      <c r="X2461" s="17"/>
      <c r="Y2461" s="17"/>
      <c r="Z2461" s="20"/>
      <c r="AA2461" s="18">
        <f t="shared" ca="1" si="190"/>
        <v>25</v>
      </c>
      <c r="AB2461" s="15" t="s">
        <v>7878</v>
      </c>
      <c r="AC2461" s="35" t="str">
        <f t="shared" si="194"/>
        <v>0 anos 0 meses 26 dias</v>
      </c>
      <c r="AD2461" s="35" t="str">
        <f ca="1">IF(AND(V2461="",T2461&lt;TODAY()),"Contrato Encerrado",IF(AND(V2461="",T2461&gt;TODAY()),DATEDIF(TODAY(),T2461,"Y")&amp;" anos"&amp;" "&amp;DATEDIF(TODAY(),T2461,"YM")&amp;" meses"&amp;" "&amp;DATEDIF(TODAY(),T2461,"MD")&amp;" dias",IF(AND(X2461="",V2461&lt;TODAY()),"Contrato Encerrado",IF(AND(X2461="",V2461&gt;TODAY()),DATEDIF(TODAY(),V2461,"Y")&amp;" anos"&amp;" "&amp;DATEDIF(TODAY(),V2461,"YM")&amp;" meses"&amp;" "&amp;DATEDIF(TODAY(),V2461,"MD")&amp;" dias",IF(AND(Z2461="",X2461&lt;TODAY()),"Contrato Encerrado",IF(AND(Z2461="",X2461&gt;TODAY()),DATEDIF(TODAY(),X2461,"Y")&amp;" anos"&amp;" "&amp;DATEDIF(TODAY(),X2461,"YM")&amp;" meses"&amp;" "&amp;DATEDIF(TODAY(),X2461,"MD")&amp;" dias",IF(AND(Z2461&lt;&gt;””,Z2461&lt;TODAY()),"Contrato Encerrado",IF(AND(Z2461&lt;&gt;"",Z2461&gt;TODAY()),DATEDIF(TODAY(),Z2461,"Y")&amp;" anos"&amp;" "&amp;DATEDIF(TODAY(),Z2461,"YM")&amp;" meses"&amp;" "&amp;DATEDIF(TODAY(),Z2461,"MD")&amp;" dias"))))))))</f>
        <v>Contrato Encerrado</v>
      </c>
      <c r="AE2461" s="35">
        <f t="shared" si="191"/>
        <v>26</v>
      </c>
      <c r="AF2461" s="35">
        <f t="shared" si="192"/>
        <v>704</v>
      </c>
      <c r="AG2461" s="17" t="str">
        <f t="shared" si="193"/>
        <v>1 anos 11 meses 4 dias</v>
      </c>
    </row>
    <row r="2462" spans="1:33" ht="11.25" customHeight="1" x14ac:dyDescent="0.2">
      <c r="A2462" s="8" t="s">
        <v>9</v>
      </c>
      <c r="B2462" s="8" t="s">
        <v>13</v>
      </c>
      <c r="C2462" s="22" t="s">
        <v>17</v>
      </c>
      <c r="D2462" s="37">
        <v>2024</v>
      </c>
      <c r="E2462" s="12" t="s">
        <v>79</v>
      </c>
      <c r="F2462" s="8" t="s">
        <v>80</v>
      </c>
      <c r="G2462" s="77" t="s">
        <v>13319</v>
      </c>
      <c r="H2462" s="78" t="s">
        <v>13320</v>
      </c>
      <c r="I2462" s="14" t="s">
        <v>13321</v>
      </c>
      <c r="J2462" s="14" t="s">
        <v>10</v>
      </c>
      <c r="K2462" s="14" t="s">
        <v>29</v>
      </c>
      <c r="L2462" s="15" t="s">
        <v>30</v>
      </c>
      <c r="M2462" s="7" t="s">
        <v>9427</v>
      </c>
      <c r="N2462" s="15" t="s">
        <v>2100</v>
      </c>
      <c r="O2462" s="15" t="s">
        <v>7944</v>
      </c>
      <c r="P2462" s="15" t="s">
        <v>2518</v>
      </c>
      <c r="Q2462" s="15" t="s">
        <v>2523</v>
      </c>
      <c r="R2462" s="30">
        <v>37524</v>
      </c>
      <c r="S2462" s="30">
        <v>45418</v>
      </c>
      <c r="T2462" s="20">
        <v>46147</v>
      </c>
      <c r="U2462" s="20"/>
      <c r="V2462" s="20"/>
      <c r="W2462" s="30"/>
      <c r="X2462" s="17"/>
      <c r="Y2462" s="17"/>
      <c r="Z2462" s="20"/>
      <c r="AA2462" s="18">
        <f t="shared" ca="1" si="190"/>
        <v>23</v>
      </c>
      <c r="AB2462" s="15" t="s">
        <v>7878</v>
      </c>
      <c r="AC2462" s="35" t="str">
        <f t="shared" si="194"/>
        <v>1 anos 11 meses 29 dias</v>
      </c>
      <c r="AD2462" s="35" t="str">
        <f ca="1">IF(AND(V2462="",T2462&lt;TODAY()),"Contrato Encerrado",IF(AND(V2462="",T2462&gt;TODAY()),DATEDIF(TODAY(),T2462,"Y")&amp;" anos"&amp;" "&amp;DATEDIF(TODAY(),T2462,"YM")&amp;" meses"&amp;" "&amp;DATEDIF(TODAY(),T2462,"MD")&amp;" dias",IF(AND(X2462="",V2462&lt;TODAY()),"Contrato Encerrado",IF(AND(X2462="",V2462&gt;TODAY()),DATEDIF(TODAY(),V2462,"Y")&amp;" anos"&amp;" "&amp;DATEDIF(TODAY(),V2462,"YM")&amp;" meses"&amp;" "&amp;DATEDIF(TODAY(),V2462,"MD")&amp;" dias",IF(AND(Z2462="",X2462&lt;TODAY()),"Contrato Encerrado",IF(AND(Z2462="",X2462&gt;TODAY()),DATEDIF(TODAY(),X2462,"Y")&amp;" anos"&amp;" "&amp;DATEDIF(TODAY(),X2462,"YM")&amp;" meses"&amp;" "&amp;DATEDIF(TODAY(),X2462,"MD")&amp;" dias",IF(AND(Z2462&lt;&gt;””,Z2462&lt;TODAY()),"Contrato Encerrado",IF(AND(Z2462&lt;&gt;"",Z2462&gt;TODAY()),DATEDIF(TODAY(),Z2462,"Y")&amp;" anos"&amp;" "&amp;DATEDIF(TODAY(),Z2462,"YM")&amp;" meses"&amp;" "&amp;DATEDIF(TODAY(),Z2462,"MD")&amp;" dias"))))))))</f>
        <v>0 anos 6 meses 28 dias</v>
      </c>
      <c r="AE2462" s="35">
        <f t="shared" si="191"/>
        <v>729</v>
      </c>
      <c r="AF2462" s="35">
        <f t="shared" si="192"/>
        <v>1</v>
      </c>
      <c r="AG2462" s="17" t="str">
        <f t="shared" si="193"/>
        <v>0 anos 0 meses 1 dias</v>
      </c>
    </row>
    <row r="2463" spans="1:33" s="61" customFormat="1" ht="11.25" customHeight="1" x14ac:dyDescent="0.2">
      <c r="A2463" s="8" t="s">
        <v>9</v>
      </c>
      <c r="B2463" s="10" t="s">
        <v>13</v>
      </c>
      <c r="C2463" s="11" t="s">
        <v>22</v>
      </c>
      <c r="D2463" s="36">
        <v>2022</v>
      </c>
      <c r="E2463" s="12" t="s">
        <v>27</v>
      </c>
      <c r="F2463" s="8" t="s">
        <v>28</v>
      </c>
      <c r="G2463" s="77" t="s">
        <v>1261</v>
      </c>
      <c r="H2463" s="78" t="s">
        <v>1262</v>
      </c>
      <c r="I2463" s="14" t="s">
        <v>1263</v>
      </c>
      <c r="J2463" s="14" t="s">
        <v>1302</v>
      </c>
      <c r="K2463" s="14" t="s">
        <v>29</v>
      </c>
      <c r="L2463" s="15" t="s">
        <v>30</v>
      </c>
      <c r="M2463" s="7" t="s">
        <v>9427</v>
      </c>
      <c r="N2463" s="16" t="s">
        <v>2105</v>
      </c>
      <c r="O2463" s="16"/>
      <c r="P2463" s="16" t="s">
        <v>2517</v>
      </c>
      <c r="Q2463" s="16" t="s">
        <v>2522</v>
      </c>
      <c r="R2463" s="31">
        <v>37411</v>
      </c>
      <c r="S2463" s="31">
        <v>44409</v>
      </c>
      <c r="T2463" s="31">
        <v>44896</v>
      </c>
      <c r="U2463" s="31"/>
      <c r="V2463" s="31"/>
      <c r="W2463" s="31"/>
      <c r="X2463" s="17"/>
      <c r="Y2463" s="17"/>
      <c r="Z2463" s="31"/>
      <c r="AA2463" s="18">
        <f t="shared" ca="1" si="190"/>
        <v>23</v>
      </c>
      <c r="AB2463" s="19" t="s">
        <v>7878</v>
      </c>
      <c r="AC2463" s="35" t="str">
        <f t="shared" si="194"/>
        <v>1 anos 4 meses 0 dias</v>
      </c>
      <c r="AD2463" s="35" t="str">
        <f ca="1">IF(AND(V2463="",T2463&lt;TODAY()),"Contrato Encerrado",IF(AND(V2463="",T2463&gt;TODAY()),DATEDIF(TODAY(),T2463,"Y")&amp;" anos"&amp;" "&amp;DATEDIF(TODAY(),T2463,"YM")&amp;" meses"&amp;" "&amp;DATEDIF(TODAY(),T2463,"MD")&amp;" dias",IF(AND(X2463="",V2463&lt;TODAY()),"Contrato Encerrado",IF(AND(X2463="",V2463&gt;TODAY()),DATEDIF(TODAY(),V2463,"Y")&amp;" anos"&amp;" "&amp;DATEDIF(TODAY(),V2463,"YM")&amp;" meses"&amp;" "&amp;DATEDIF(TODAY(),V2463,"MD")&amp;" dias",IF(AND(Z2463="",X2463&lt;TODAY()),"Contrato Encerrado",IF(AND(Z2463="",X2463&gt;TODAY()),DATEDIF(TODAY(),X2463,"Y")&amp;" anos"&amp;" "&amp;DATEDIF(TODAY(),X2463,"YM")&amp;" meses"&amp;" "&amp;DATEDIF(TODAY(),X2463,"MD")&amp;" dias",IF(AND(Z2463&lt;&gt;””,Z2463&lt;TODAY()),"Contrato Encerrado",IF(AND(Z2463&lt;&gt;"",Z2463&gt;TODAY()),DATEDIF(TODAY(),Z2463,"Y")&amp;" anos"&amp;" "&amp;DATEDIF(TODAY(),Z2463,"YM")&amp;" meses"&amp;" "&amp;DATEDIF(TODAY(),Z2463,"MD")&amp;" dias"))))))))</f>
        <v>Contrato Encerrado</v>
      </c>
      <c r="AE2463" s="35">
        <f t="shared" si="191"/>
        <v>487</v>
      </c>
      <c r="AF2463" s="35">
        <f t="shared" si="192"/>
        <v>243</v>
      </c>
      <c r="AG2463" s="17" t="str">
        <f t="shared" si="193"/>
        <v>0 anos 7 meses 30 dias</v>
      </c>
    </row>
    <row r="2464" spans="1:33" ht="11.25" customHeight="1" x14ac:dyDescent="0.2">
      <c r="A2464" s="8" t="s">
        <v>9</v>
      </c>
      <c r="B2464" s="10" t="s">
        <v>13</v>
      </c>
      <c r="C2464" s="11" t="s">
        <v>25</v>
      </c>
      <c r="D2464" s="36">
        <v>2022</v>
      </c>
      <c r="E2464" s="12" t="s">
        <v>27</v>
      </c>
      <c r="F2464" s="8" t="s">
        <v>28</v>
      </c>
      <c r="G2464" s="77" t="s">
        <v>4811</v>
      </c>
      <c r="H2464" s="78" t="s">
        <v>4812</v>
      </c>
      <c r="I2464" s="14" t="s">
        <v>4813</v>
      </c>
      <c r="J2464" s="14" t="s">
        <v>14943</v>
      </c>
      <c r="K2464" s="14" t="s">
        <v>29</v>
      </c>
      <c r="L2464" s="15" t="s">
        <v>30</v>
      </c>
      <c r="M2464" s="7" t="s">
        <v>9427</v>
      </c>
      <c r="N2464" s="16" t="s">
        <v>2105</v>
      </c>
      <c r="O2464" s="16"/>
      <c r="P2464" s="16" t="s">
        <v>2518</v>
      </c>
      <c r="Q2464" s="16" t="s">
        <v>4109</v>
      </c>
      <c r="R2464" s="31">
        <v>37672</v>
      </c>
      <c r="S2464" s="31">
        <v>44901</v>
      </c>
      <c r="T2464" s="31">
        <v>45612</v>
      </c>
      <c r="U2464" s="20"/>
      <c r="V2464" s="20"/>
      <c r="W2464" s="31"/>
      <c r="X2464" s="17"/>
      <c r="Y2464" s="17"/>
      <c r="Z2464" s="20"/>
      <c r="AA2464" s="18">
        <f t="shared" ca="1" si="190"/>
        <v>22</v>
      </c>
      <c r="AB2464" s="19" t="s">
        <v>7878</v>
      </c>
      <c r="AC2464" s="35" t="str">
        <f t="shared" si="194"/>
        <v>1 anos 11 meses 10 dias</v>
      </c>
      <c r="AD2464" s="35" t="str">
        <f ca="1">IF(AND(V2464="",T2464&lt;TODAY()),"Contrato Encerrado",IF(AND(V2464="",T2464&gt;TODAY()),DATEDIF(TODAY(),T2464,"Y")&amp;" anos"&amp;" "&amp;DATEDIF(TODAY(),T2464,"YM")&amp;" meses"&amp;" "&amp;DATEDIF(TODAY(),T2464,"MD")&amp;" dias",IF(AND(X2464="",V2464&lt;TODAY()),"Contrato Encerrado",IF(AND(X2464="",V2464&gt;TODAY()),DATEDIF(TODAY(),V2464,"Y")&amp;" anos"&amp;" "&amp;DATEDIF(TODAY(),V2464,"YM")&amp;" meses"&amp;" "&amp;DATEDIF(TODAY(),V2464,"MD")&amp;" dias",IF(AND(Z2464="",X2464&lt;TODAY()),"Contrato Encerrado",IF(AND(Z2464="",X2464&gt;TODAY()),DATEDIF(TODAY(),X2464,"Y")&amp;" anos"&amp;" "&amp;DATEDIF(TODAY(),X2464,"YM")&amp;" meses"&amp;" "&amp;DATEDIF(TODAY(),X2464,"MD")&amp;" dias",IF(AND(Z2464&lt;&gt;””,Z2464&lt;TODAY()),"Contrato Encerrado",IF(AND(Z2464&lt;&gt;"",Z2464&gt;TODAY()),DATEDIF(TODAY(),Z2464,"Y")&amp;" anos"&amp;" "&amp;DATEDIF(TODAY(),Z2464,"YM")&amp;" meses"&amp;" "&amp;DATEDIF(TODAY(),Z2464,"MD")&amp;" dias"))))))))</f>
        <v>Contrato Encerrado</v>
      </c>
      <c r="AE2464" s="35">
        <f t="shared" si="191"/>
        <v>711</v>
      </c>
      <c r="AF2464" s="35">
        <f t="shared" si="192"/>
        <v>19</v>
      </c>
      <c r="AG2464" s="17" t="str">
        <f t="shared" si="193"/>
        <v>0 anos 0 meses 19 dias</v>
      </c>
    </row>
    <row r="2465" spans="1:33" ht="11.25" customHeight="1" x14ac:dyDescent="0.2">
      <c r="A2465" s="10" t="s">
        <v>9</v>
      </c>
      <c r="B2465" s="10" t="s">
        <v>13</v>
      </c>
      <c r="C2465" s="11" t="s">
        <v>16</v>
      </c>
      <c r="D2465" s="36">
        <v>2021</v>
      </c>
      <c r="E2465" s="13" t="s">
        <v>79</v>
      </c>
      <c r="F2465" s="10" t="s">
        <v>80</v>
      </c>
      <c r="G2465" s="83" t="s">
        <v>3615</v>
      </c>
      <c r="H2465" s="84" t="s">
        <v>3616</v>
      </c>
      <c r="I2465" s="13" t="s">
        <v>3617</v>
      </c>
      <c r="J2465" s="14" t="s">
        <v>1302</v>
      </c>
      <c r="K2465" s="13" t="s">
        <v>29</v>
      </c>
      <c r="L2465" s="25" t="s">
        <v>81</v>
      </c>
      <c r="M2465" s="7" t="s">
        <v>82</v>
      </c>
      <c r="N2465" s="15" t="s">
        <v>2102</v>
      </c>
      <c r="O2465" s="27"/>
      <c r="P2465" s="26" t="s">
        <v>2517</v>
      </c>
      <c r="Q2465" s="26" t="s">
        <v>2522</v>
      </c>
      <c r="R2465" s="31">
        <v>38161</v>
      </c>
      <c r="S2465" s="31">
        <v>44287</v>
      </c>
      <c r="T2465" s="31">
        <v>44562</v>
      </c>
      <c r="U2465" s="31"/>
      <c r="V2465" s="31"/>
      <c r="W2465" s="31"/>
      <c r="X2465" s="17"/>
      <c r="Y2465" s="17"/>
      <c r="Z2465" s="31"/>
      <c r="AA2465" s="18">
        <f t="shared" ca="1" si="190"/>
        <v>21</v>
      </c>
      <c r="AB2465" s="19" t="s">
        <v>7877</v>
      </c>
      <c r="AC2465" s="35" t="str">
        <f t="shared" si="194"/>
        <v>0 anos 9 meses 0 dias</v>
      </c>
      <c r="AD2465" s="35" t="str">
        <f ca="1">IF(AND(V2465="",T2465&lt;TODAY()),"Contrato Encerrado",IF(AND(V2465="",T2465&gt;TODAY()),DATEDIF(TODAY(),T2465,"Y")&amp;" anos"&amp;" "&amp;DATEDIF(TODAY(),T2465,"YM")&amp;" meses"&amp;" "&amp;DATEDIF(TODAY(),T2465,"MD")&amp;" dias",IF(AND(X2465="",V2465&lt;TODAY()),"Contrato Encerrado",IF(AND(X2465="",V2465&gt;TODAY()),DATEDIF(TODAY(),V2465,"Y")&amp;" anos"&amp;" "&amp;DATEDIF(TODAY(),V2465,"YM")&amp;" meses"&amp;" "&amp;DATEDIF(TODAY(),V2465,"MD")&amp;" dias",IF(AND(Z2465="",X2465&lt;TODAY()),"Contrato Encerrado",IF(AND(Z2465="",X2465&gt;TODAY()),DATEDIF(TODAY(),X2465,"Y")&amp;" anos"&amp;" "&amp;DATEDIF(TODAY(),X2465,"YM")&amp;" meses"&amp;" "&amp;DATEDIF(TODAY(),X2465,"MD")&amp;" dias",IF(AND(Z2465&lt;&gt;””,Z2465&lt;TODAY()),"Contrato Encerrado",IF(AND(Z2465&lt;&gt;"",Z2465&gt;TODAY()),DATEDIF(TODAY(),Z2465,"Y")&amp;" anos"&amp;" "&amp;DATEDIF(TODAY(),Z2465,"YM")&amp;" meses"&amp;" "&amp;DATEDIF(TODAY(),Z2465,"MD")&amp;" dias"))))))))</f>
        <v>Contrato Encerrado</v>
      </c>
      <c r="AE2465" s="35">
        <f t="shared" si="191"/>
        <v>275</v>
      </c>
      <c r="AF2465" s="35">
        <f t="shared" si="192"/>
        <v>455</v>
      </c>
      <c r="AG2465" s="17" t="str">
        <f t="shared" si="193"/>
        <v>1 anos 2 meses 30 dias</v>
      </c>
    </row>
    <row r="2466" spans="1:33" ht="11.25" customHeight="1" x14ac:dyDescent="0.2">
      <c r="A2466" s="8" t="s">
        <v>9</v>
      </c>
      <c r="B2466" s="8" t="s">
        <v>13</v>
      </c>
      <c r="C2466" s="22" t="s">
        <v>14</v>
      </c>
      <c r="D2466" s="37">
        <v>2023</v>
      </c>
      <c r="E2466" s="23" t="s">
        <v>1685</v>
      </c>
      <c r="F2466" s="8" t="s">
        <v>1686</v>
      </c>
      <c r="G2466" s="77" t="s">
        <v>6776</v>
      </c>
      <c r="H2466" s="78" t="s">
        <v>6777</v>
      </c>
      <c r="I2466" s="9" t="s">
        <v>6778</v>
      </c>
      <c r="J2466" s="14" t="s">
        <v>14943</v>
      </c>
      <c r="K2466" s="9" t="s">
        <v>29</v>
      </c>
      <c r="L2466" s="24" t="s">
        <v>81</v>
      </c>
      <c r="M2466" s="7" t="s">
        <v>82</v>
      </c>
      <c r="N2466" s="24" t="s">
        <v>4113</v>
      </c>
      <c r="O2466" s="24"/>
      <c r="P2466" s="24" t="s">
        <v>2518</v>
      </c>
      <c r="Q2466" s="24" t="s">
        <v>2523</v>
      </c>
      <c r="R2466" s="17">
        <v>38422</v>
      </c>
      <c r="S2466" s="17">
        <v>44951</v>
      </c>
      <c r="T2466" s="31">
        <v>45278</v>
      </c>
      <c r="U2466" s="17"/>
      <c r="V2466" s="31"/>
      <c r="W2466" s="17"/>
      <c r="X2466" s="17"/>
      <c r="Y2466" s="17"/>
      <c r="Z2466" s="31"/>
      <c r="AA2466" s="18">
        <f t="shared" ca="1" si="190"/>
        <v>20</v>
      </c>
      <c r="AB2466" s="19" t="s">
        <v>7877</v>
      </c>
      <c r="AC2466" s="35" t="str">
        <f t="shared" si="194"/>
        <v>0 anos 10 meses 23 dias</v>
      </c>
      <c r="AD2466" s="35" t="str">
        <f ca="1">IF(AND(V2466="",T2466&lt;TODAY()),"Contrato Encerrado",IF(AND(V2466="",T2466&gt;TODAY()),DATEDIF(TODAY(),T2466,"Y")&amp;" anos"&amp;" "&amp;DATEDIF(TODAY(),T2466,"YM")&amp;" meses"&amp;" "&amp;DATEDIF(TODAY(),T2466,"MD")&amp;" dias",IF(AND(X2466="",V2466&lt;TODAY()),"Contrato Encerrado",IF(AND(X2466="",V2466&gt;TODAY()),DATEDIF(TODAY(),V2466,"Y")&amp;" anos"&amp;" "&amp;DATEDIF(TODAY(),V2466,"YM")&amp;" meses"&amp;" "&amp;DATEDIF(TODAY(),V2466,"MD")&amp;" dias",IF(AND(Z2466="",X2466&lt;TODAY()),"Contrato Encerrado",IF(AND(Z2466="",X2466&gt;TODAY()),DATEDIF(TODAY(),X2466,"Y")&amp;" anos"&amp;" "&amp;DATEDIF(TODAY(),X2466,"YM")&amp;" meses"&amp;" "&amp;DATEDIF(TODAY(),X2466,"MD")&amp;" dias",IF(AND(Z2466&lt;&gt;””,Z2466&lt;TODAY()),"Contrato Encerrado",IF(AND(Z2466&lt;&gt;"",Z2466&gt;TODAY()),DATEDIF(TODAY(),Z2466,"Y")&amp;" anos"&amp;" "&amp;DATEDIF(TODAY(),Z2466,"YM")&amp;" meses"&amp;" "&amp;DATEDIF(TODAY(),Z2466,"MD")&amp;" dias"))))))))</f>
        <v>Contrato Encerrado</v>
      </c>
      <c r="AE2466" s="35">
        <f t="shared" si="191"/>
        <v>327</v>
      </c>
      <c r="AF2466" s="35">
        <f t="shared" si="192"/>
        <v>403</v>
      </c>
      <c r="AG2466" s="17" t="str">
        <f t="shared" si="193"/>
        <v>1 anos 1 meses 6 dias</v>
      </c>
    </row>
    <row r="2467" spans="1:33" ht="11.25" customHeight="1" x14ac:dyDescent="0.2">
      <c r="A2467" s="8" t="s">
        <v>9</v>
      </c>
      <c r="B2467" s="10" t="s">
        <v>13</v>
      </c>
      <c r="C2467" s="11" t="s">
        <v>21</v>
      </c>
      <c r="D2467" s="36">
        <v>2021</v>
      </c>
      <c r="E2467" s="14" t="s">
        <v>79</v>
      </c>
      <c r="F2467" s="8" t="s">
        <v>80</v>
      </c>
      <c r="G2467" s="77" t="s">
        <v>3618</v>
      </c>
      <c r="H2467" s="78" t="s">
        <v>3619</v>
      </c>
      <c r="I2467" s="14" t="s">
        <v>3620</v>
      </c>
      <c r="J2467" s="67" t="s">
        <v>1302</v>
      </c>
      <c r="K2467" s="14" t="s">
        <v>29</v>
      </c>
      <c r="L2467" s="15" t="s">
        <v>30</v>
      </c>
      <c r="M2467" s="7" t="s">
        <v>9427</v>
      </c>
      <c r="N2467" s="27" t="s">
        <v>3223</v>
      </c>
      <c r="O2467" s="27"/>
      <c r="P2467" s="26" t="s">
        <v>2517</v>
      </c>
      <c r="Q2467" s="26" t="s">
        <v>2522</v>
      </c>
      <c r="R2467" s="31">
        <v>36782</v>
      </c>
      <c r="S2467" s="31">
        <v>44410</v>
      </c>
      <c r="T2467" s="111">
        <v>44417</v>
      </c>
      <c r="U2467" s="31"/>
      <c r="V2467" s="31"/>
      <c r="W2467" s="31"/>
      <c r="X2467" s="17"/>
      <c r="Y2467" s="17"/>
      <c r="Z2467" s="31"/>
      <c r="AA2467" s="18">
        <f t="shared" ca="1" si="190"/>
        <v>25</v>
      </c>
      <c r="AB2467" s="19" t="s">
        <v>7877</v>
      </c>
      <c r="AC2467" s="35" t="str">
        <f t="shared" si="194"/>
        <v>0 anos 0 meses 7 dias</v>
      </c>
      <c r="AD2467" s="35" t="str">
        <f ca="1">IF(AND(V2467="",T2467&lt;TODAY()),"Contrato Encerrado",IF(AND(V2467="",T2467&gt;TODAY()),DATEDIF(TODAY(),T2467,"Y")&amp;" anos"&amp;" "&amp;DATEDIF(TODAY(),T2467,"YM")&amp;" meses"&amp;" "&amp;DATEDIF(TODAY(),T2467,"MD")&amp;" dias",IF(AND(X2467="",V2467&lt;TODAY()),"Contrato Encerrado",IF(AND(X2467="",V2467&gt;TODAY()),DATEDIF(TODAY(),V2467,"Y")&amp;" anos"&amp;" "&amp;DATEDIF(TODAY(),V2467,"YM")&amp;" meses"&amp;" "&amp;DATEDIF(TODAY(),V2467,"MD")&amp;" dias",IF(AND(Z2467="",X2467&lt;TODAY()),"Contrato Encerrado",IF(AND(Z2467="",X2467&gt;TODAY()),DATEDIF(TODAY(),X2467,"Y")&amp;" anos"&amp;" "&amp;DATEDIF(TODAY(),X2467,"YM")&amp;" meses"&amp;" "&amp;DATEDIF(TODAY(),X2467,"MD")&amp;" dias",IF(AND(Z2467&lt;&gt;””,Z2467&lt;TODAY()),"Contrato Encerrado",IF(AND(Z2467&lt;&gt;"",Z2467&gt;TODAY()),DATEDIF(TODAY(),Z2467,"Y")&amp;" anos"&amp;" "&amp;DATEDIF(TODAY(),Z2467,"YM")&amp;" meses"&amp;" "&amp;DATEDIF(TODAY(),Z2467,"MD")&amp;" dias"))))))))</f>
        <v>Contrato Encerrado</v>
      </c>
      <c r="AE2467" s="35">
        <f t="shared" si="191"/>
        <v>7</v>
      </c>
      <c r="AF2467" s="35">
        <f t="shared" si="192"/>
        <v>723</v>
      </c>
      <c r="AG2467" s="17" t="str">
        <f t="shared" si="193"/>
        <v>1 anos 11 meses 23 dias</v>
      </c>
    </row>
    <row r="2468" spans="1:33" ht="11.25" customHeight="1" x14ac:dyDescent="0.2">
      <c r="A2468" s="8" t="s">
        <v>9</v>
      </c>
      <c r="B2468" s="10" t="s">
        <v>13</v>
      </c>
      <c r="C2468" s="11" t="s">
        <v>24</v>
      </c>
      <c r="D2468" s="36">
        <v>2022</v>
      </c>
      <c r="E2468" s="12" t="s">
        <v>307</v>
      </c>
      <c r="F2468" s="8" t="s">
        <v>308</v>
      </c>
      <c r="G2468" s="77" t="s">
        <v>4814</v>
      </c>
      <c r="H2468" s="78" t="s">
        <v>4815</v>
      </c>
      <c r="I2468" s="14" t="s">
        <v>4816</v>
      </c>
      <c r="J2468" s="14" t="s">
        <v>1302</v>
      </c>
      <c r="K2468" s="14" t="s">
        <v>29</v>
      </c>
      <c r="L2468" s="15" t="s">
        <v>30</v>
      </c>
      <c r="M2468" s="7" t="s">
        <v>9427</v>
      </c>
      <c r="N2468" s="15" t="s">
        <v>2098</v>
      </c>
      <c r="O2468" s="16"/>
      <c r="P2468" s="16" t="s">
        <v>2518</v>
      </c>
      <c r="Q2468" s="16" t="s">
        <v>2523</v>
      </c>
      <c r="R2468" s="31">
        <v>34164</v>
      </c>
      <c r="S2468" s="31">
        <v>44872</v>
      </c>
      <c r="T2468" s="111">
        <v>45471</v>
      </c>
      <c r="U2468" s="31"/>
      <c r="V2468" s="31"/>
      <c r="W2468" s="31"/>
      <c r="X2468" s="17"/>
      <c r="Y2468" s="17"/>
      <c r="Z2468" s="31"/>
      <c r="AA2468" s="18">
        <f t="shared" ca="1" si="190"/>
        <v>32</v>
      </c>
      <c r="AB2468" s="19" t="s">
        <v>7877</v>
      </c>
      <c r="AC2468" s="35" t="str">
        <f t="shared" si="194"/>
        <v>1 anos 7 meses 21 dias</v>
      </c>
      <c r="AD2468" s="35" t="str">
        <f ca="1">IF(AND(V2468="",T2468&lt;TODAY()),"Contrato Encerrado",IF(AND(V2468="",T2468&gt;TODAY()),DATEDIF(TODAY(),T2468,"Y")&amp;" anos"&amp;" "&amp;DATEDIF(TODAY(),T2468,"YM")&amp;" meses"&amp;" "&amp;DATEDIF(TODAY(),T2468,"MD")&amp;" dias",IF(AND(X2468="",V2468&lt;TODAY()),"Contrato Encerrado",IF(AND(X2468="",V2468&gt;TODAY()),DATEDIF(TODAY(),V2468,"Y")&amp;" anos"&amp;" "&amp;DATEDIF(TODAY(),V2468,"YM")&amp;" meses"&amp;" "&amp;DATEDIF(TODAY(),V2468,"MD")&amp;" dias",IF(AND(Z2468="",X2468&lt;TODAY()),"Contrato Encerrado",IF(AND(Z2468="",X2468&gt;TODAY()),DATEDIF(TODAY(),X2468,"Y")&amp;" anos"&amp;" "&amp;DATEDIF(TODAY(),X2468,"YM")&amp;" meses"&amp;" "&amp;DATEDIF(TODAY(),X2468,"MD")&amp;" dias",IF(AND(Z2468&lt;&gt;””,Z2468&lt;TODAY()),"Contrato Encerrado",IF(AND(Z2468&lt;&gt;"",Z2468&gt;TODAY()),DATEDIF(TODAY(),Z2468,"Y")&amp;" anos"&amp;" "&amp;DATEDIF(TODAY(),Z2468,"YM")&amp;" meses"&amp;" "&amp;DATEDIF(TODAY(),Z2468,"MD")&amp;" dias"))))))))</f>
        <v>Contrato Encerrado</v>
      </c>
      <c r="AE2468" s="35">
        <f t="shared" si="191"/>
        <v>599</v>
      </c>
      <c r="AF2468" s="35">
        <f t="shared" si="192"/>
        <v>131</v>
      </c>
      <c r="AG2468" s="17" t="str">
        <f t="shared" si="193"/>
        <v>0 anos 4 meses 10 dias</v>
      </c>
    </row>
    <row r="2469" spans="1:33" ht="11.25" customHeight="1" x14ac:dyDescent="0.2">
      <c r="A2469" s="8" t="s">
        <v>9</v>
      </c>
      <c r="B2469" s="8" t="s">
        <v>13</v>
      </c>
      <c r="C2469" s="22" t="s">
        <v>15</v>
      </c>
      <c r="D2469" s="37">
        <v>2025</v>
      </c>
      <c r="E2469" s="12" t="s">
        <v>795</v>
      </c>
      <c r="F2469" s="8" t="s">
        <v>796</v>
      </c>
      <c r="G2469" s="77" t="s">
        <v>15767</v>
      </c>
      <c r="H2469" s="78" t="s">
        <v>15768</v>
      </c>
      <c r="I2469" s="14" t="s">
        <v>15769</v>
      </c>
      <c r="J2469" s="14" t="s">
        <v>10</v>
      </c>
      <c r="K2469" s="14" t="s">
        <v>29</v>
      </c>
      <c r="L2469" s="15" t="s">
        <v>81</v>
      </c>
      <c r="M2469" s="7" t="s">
        <v>82</v>
      </c>
      <c r="N2469" s="15" t="s">
        <v>4113</v>
      </c>
      <c r="O2469" s="15" t="s">
        <v>10986</v>
      </c>
      <c r="P2469" s="15" t="s">
        <v>2518</v>
      </c>
      <c r="Q2469" s="15" t="s">
        <v>2523</v>
      </c>
      <c r="R2469" s="20">
        <v>39525</v>
      </c>
      <c r="S2469" s="20">
        <v>45730</v>
      </c>
      <c r="T2469" s="20">
        <v>46094</v>
      </c>
      <c r="U2469" s="20"/>
      <c r="V2469" s="20"/>
      <c r="W2469" s="20"/>
      <c r="X2469" s="17"/>
      <c r="Y2469" s="17"/>
      <c r="Z2469" s="20"/>
      <c r="AA2469" s="21">
        <f t="shared" ca="1" si="190"/>
        <v>17</v>
      </c>
      <c r="AB2469" s="15" t="s">
        <v>7877</v>
      </c>
      <c r="AC2469" s="35" t="str">
        <f t="shared" si="194"/>
        <v>0 anos 11 meses 27 dias</v>
      </c>
      <c r="AD2469" s="35" t="str">
        <f ca="1">IF(AND(V2469="",T2469&lt;TODAY()),"Contrato Encerrado",IF(AND(V2469="",T2469&gt;TODAY()),DATEDIF(TODAY(),T2469,"Y")&amp;" anos"&amp;" "&amp;DATEDIF(TODAY(),T2469,"YM")&amp;" meses"&amp;" "&amp;DATEDIF(TODAY(),T2469,"MD")&amp;" dias",IF(AND(X2469="",V2469&lt;TODAY()),"Contrato Encerrado",IF(AND(X2469="",V2469&gt;TODAY()),DATEDIF(TODAY(),V2469,"Y")&amp;" anos"&amp;" "&amp;DATEDIF(TODAY(),V2469,"YM")&amp;" meses"&amp;" "&amp;DATEDIF(TODAY(),V2469,"MD")&amp;" dias",IF(AND(Z2469="",X2469&lt;TODAY()),"Contrato Encerrado",IF(AND(Z2469="",X2469&gt;TODAY()),DATEDIF(TODAY(),X2469,"Y")&amp;" anos"&amp;" "&amp;DATEDIF(TODAY(),X2469,"YM")&amp;" meses"&amp;" "&amp;DATEDIF(TODAY(),X2469,"MD")&amp;" dias",IF(AND(Z2469&lt;&gt;””,Z2469&lt;TODAY()),"Contrato Encerrado",IF(AND(Z2469&lt;&gt;"",Z2469&gt;TODAY()),DATEDIF(TODAY(),Z2469,"Y")&amp;" anos"&amp;" "&amp;DATEDIF(TODAY(),Z2469,"YM")&amp;" meses"&amp;" "&amp;DATEDIF(TODAY(),Z2469,"MD")&amp;" dias"))))))))</f>
        <v>0 anos 5 meses 6 dias</v>
      </c>
      <c r="AE2469" s="35">
        <f t="shared" si="191"/>
        <v>364</v>
      </c>
      <c r="AF2469" s="35">
        <f t="shared" si="192"/>
        <v>366</v>
      </c>
      <c r="AG2469" s="17" t="str">
        <f t="shared" si="193"/>
        <v>0 anos 11 meses 31 dias</v>
      </c>
    </row>
    <row r="2470" spans="1:33" ht="11.25" customHeight="1" x14ac:dyDescent="0.2">
      <c r="A2470" s="8" t="s">
        <v>9</v>
      </c>
      <c r="B2470" s="10" t="s">
        <v>13</v>
      </c>
      <c r="C2470" s="11" t="s">
        <v>22</v>
      </c>
      <c r="D2470" s="36">
        <v>2022</v>
      </c>
      <c r="E2470" s="12" t="s">
        <v>157</v>
      </c>
      <c r="F2470" s="8" t="s">
        <v>158</v>
      </c>
      <c r="G2470" s="77" t="s">
        <v>900</v>
      </c>
      <c r="H2470" s="78" t="s">
        <v>1389</v>
      </c>
      <c r="I2470" s="14" t="s">
        <v>901</v>
      </c>
      <c r="J2470" s="14" t="s">
        <v>1302</v>
      </c>
      <c r="K2470" s="14" t="s">
        <v>29</v>
      </c>
      <c r="L2470" s="15" t="s">
        <v>30</v>
      </c>
      <c r="M2470" s="7" t="s">
        <v>9427</v>
      </c>
      <c r="N2470" s="16" t="s">
        <v>2101</v>
      </c>
      <c r="O2470" s="16"/>
      <c r="P2470" s="16" t="s">
        <v>2517</v>
      </c>
      <c r="Q2470" s="16" t="s">
        <v>2522</v>
      </c>
      <c r="R2470" s="31">
        <v>36948</v>
      </c>
      <c r="S2470" s="31">
        <v>44382</v>
      </c>
      <c r="T2470" s="31">
        <v>45005</v>
      </c>
      <c r="U2470" s="31"/>
      <c r="V2470" s="31"/>
      <c r="W2470" s="31"/>
      <c r="X2470" s="17"/>
      <c r="Y2470" s="17"/>
      <c r="Z2470" s="31"/>
      <c r="AA2470" s="18">
        <f t="shared" ca="1" si="190"/>
        <v>24</v>
      </c>
      <c r="AB2470" s="19" t="s">
        <v>7877</v>
      </c>
      <c r="AC2470" s="35" t="str">
        <f t="shared" si="194"/>
        <v>1 anos 8 meses 15 dias</v>
      </c>
      <c r="AD2470" s="35" t="str">
        <f ca="1">IF(AND(V2470="",T2470&lt;TODAY()),"Contrato Encerrado",IF(AND(V2470="",T2470&gt;TODAY()),DATEDIF(TODAY(),T2470,"Y")&amp;" anos"&amp;" "&amp;DATEDIF(TODAY(),T2470,"YM")&amp;" meses"&amp;" "&amp;DATEDIF(TODAY(),T2470,"MD")&amp;" dias",IF(AND(X2470="",V2470&lt;TODAY()),"Contrato Encerrado",IF(AND(X2470="",V2470&gt;TODAY()),DATEDIF(TODAY(),V2470,"Y")&amp;" anos"&amp;" "&amp;DATEDIF(TODAY(),V2470,"YM")&amp;" meses"&amp;" "&amp;DATEDIF(TODAY(),V2470,"MD")&amp;" dias",IF(AND(Z2470="",X2470&lt;TODAY()),"Contrato Encerrado",IF(AND(Z2470="",X2470&gt;TODAY()),DATEDIF(TODAY(),X2470,"Y")&amp;" anos"&amp;" "&amp;DATEDIF(TODAY(),X2470,"YM")&amp;" meses"&amp;" "&amp;DATEDIF(TODAY(),X2470,"MD")&amp;" dias",IF(AND(Z2470&lt;&gt;””,Z2470&lt;TODAY()),"Contrato Encerrado",IF(AND(Z2470&lt;&gt;"",Z2470&gt;TODAY()),DATEDIF(TODAY(),Z2470,"Y")&amp;" anos"&amp;" "&amp;DATEDIF(TODAY(),Z2470,"YM")&amp;" meses"&amp;" "&amp;DATEDIF(TODAY(),Z2470,"MD")&amp;" dias"))))))))</f>
        <v>Contrato Encerrado</v>
      </c>
      <c r="AE2470" s="35">
        <f t="shared" si="191"/>
        <v>623</v>
      </c>
      <c r="AF2470" s="35">
        <f t="shared" si="192"/>
        <v>107</v>
      </c>
      <c r="AG2470" s="17" t="str">
        <f t="shared" si="193"/>
        <v>0 anos 3 meses 16 dias</v>
      </c>
    </row>
    <row r="2471" spans="1:33" ht="11.25" customHeight="1" x14ac:dyDescent="0.2">
      <c r="A2471" s="10" t="s">
        <v>9</v>
      </c>
      <c r="B2471" s="10" t="s">
        <v>13</v>
      </c>
      <c r="C2471" s="11" t="s">
        <v>17</v>
      </c>
      <c r="D2471" s="36">
        <v>2021</v>
      </c>
      <c r="E2471" s="13" t="s">
        <v>155</v>
      </c>
      <c r="F2471" s="10" t="s">
        <v>156</v>
      </c>
      <c r="G2471" s="83" t="s">
        <v>3621</v>
      </c>
      <c r="H2471" s="84" t="s">
        <v>3622</v>
      </c>
      <c r="I2471" s="13" t="s">
        <v>3623</v>
      </c>
      <c r="J2471" s="14" t="s">
        <v>1302</v>
      </c>
      <c r="K2471" s="13" t="s">
        <v>29</v>
      </c>
      <c r="L2471" s="25" t="s">
        <v>30</v>
      </c>
      <c r="M2471" s="7" t="s">
        <v>9427</v>
      </c>
      <c r="N2471" s="16" t="s">
        <v>2111</v>
      </c>
      <c r="O2471" s="27"/>
      <c r="P2471" s="26" t="s">
        <v>2517</v>
      </c>
      <c r="Q2471" s="26" t="s">
        <v>2522</v>
      </c>
      <c r="R2471" s="31">
        <v>34575</v>
      </c>
      <c r="S2471" s="31">
        <v>44319</v>
      </c>
      <c r="T2471" s="31">
        <v>44503</v>
      </c>
      <c r="U2471" s="31"/>
      <c r="V2471" s="31"/>
      <c r="W2471" s="31"/>
      <c r="X2471" s="17"/>
      <c r="Y2471" s="17"/>
      <c r="Z2471" s="31"/>
      <c r="AA2471" s="18">
        <f t="shared" ca="1" si="190"/>
        <v>31</v>
      </c>
      <c r="AB2471" s="19" t="s">
        <v>7877</v>
      </c>
      <c r="AC2471" s="35" t="str">
        <f t="shared" si="194"/>
        <v>0 anos 6 meses 0 dias</v>
      </c>
      <c r="AD2471" s="35" t="str">
        <f ca="1">IF(AND(V2471="",T2471&lt;TODAY()),"Contrato Encerrado",IF(AND(V2471="",T2471&gt;TODAY()),DATEDIF(TODAY(),T2471,"Y")&amp;" anos"&amp;" "&amp;DATEDIF(TODAY(),T2471,"YM")&amp;" meses"&amp;" "&amp;DATEDIF(TODAY(),T2471,"MD")&amp;" dias",IF(AND(X2471="",V2471&lt;TODAY()),"Contrato Encerrado",IF(AND(X2471="",V2471&gt;TODAY()),DATEDIF(TODAY(),V2471,"Y")&amp;" anos"&amp;" "&amp;DATEDIF(TODAY(),V2471,"YM")&amp;" meses"&amp;" "&amp;DATEDIF(TODAY(),V2471,"MD")&amp;" dias",IF(AND(Z2471="",X2471&lt;TODAY()),"Contrato Encerrado",IF(AND(Z2471="",X2471&gt;TODAY()),DATEDIF(TODAY(),X2471,"Y")&amp;" anos"&amp;" "&amp;DATEDIF(TODAY(),X2471,"YM")&amp;" meses"&amp;" "&amp;DATEDIF(TODAY(),X2471,"MD")&amp;" dias",IF(AND(Z2471&lt;&gt;””,Z2471&lt;TODAY()),"Contrato Encerrado",IF(AND(Z2471&lt;&gt;"",Z2471&gt;TODAY()),DATEDIF(TODAY(),Z2471,"Y")&amp;" anos"&amp;" "&amp;DATEDIF(TODAY(),Z2471,"YM")&amp;" meses"&amp;" "&amp;DATEDIF(TODAY(),Z2471,"MD")&amp;" dias"))))))))</f>
        <v>Contrato Encerrado</v>
      </c>
      <c r="AE2471" s="35">
        <f t="shared" si="191"/>
        <v>184</v>
      </c>
      <c r="AF2471" s="35">
        <f t="shared" si="192"/>
        <v>546</v>
      </c>
      <c r="AG2471" s="17" t="str">
        <f t="shared" si="193"/>
        <v>1 anos 5 meses 29 dias</v>
      </c>
    </row>
    <row r="2472" spans="1:33" ht="11.25" customHeight="1" x14ac:dyDescent="0.2">
      <c r="A2472" s="8" t="s">
        <v>9</v>
      </c>
      <c r="B2472" s="8" t="s">
        <v>13</v>
      </c>
      <c r="C2472" s="22" t="s">
        <v>24</v>
      </c>
      <c r="D2472" s="37">
        <v>2023</v>
      </c>
      <c r="E2472" s="12" t="s">
        <v>157</v>
      </c>
      <c r="F2472" s="8" t="s">
        <v>158</v>
      </c>
      <c r="G2472" s="77" t="s">
        <v>10358</v>
      </c>
      <c r="H2472" s="78" t="s">
        <v>10359</v>
      </c>
      <c r="I2472" s="14" t="s">
        <v>10360</v>
      </c>
      <c r="J2472" s="14" t="s">
        <v>14943</v>
      </c>
      <c r="K2472" s="14" t="s">
        <v>29</v>
      </c>
      <c r="L2472" s="15" t="s">
        <v>81</v>
      </c>
      <c r="M2472" s="7" t="s">
        <v>82</v>
      </c>
      <c r="N2472" s="15" t="s">
        <v>4113</v>
      </c>
      <c r="O2472" s="15" t="s">
        <v>10361</v>
      </c>
      <c r="P2472" s="15" t="s">
        <v>2518</v>
      </c>
      <c r="Q2472" s="15" t="s">
        <v>4109</v>
      </c>
      <c r="R2472" s="30">
        <v>38582</v>
      </c>
      <c r="S2472" s="30">
        <v>45224</v>
      </c>
      <c r="T2472" s="30">
        <v>45290</v>
      </c>
      <c r="U2472" s="30"/>
      <c r="V2472" s="30"/>
      <c r="W2472" s="30"/>
      <c r="X2472" s="17"/>
      <c r="Y2472" s="17"/>
      <c r="Z2472" s="30"/>
      <c r="AA2472" s="18">
        <f t="shared" ca="1" si="190"/>
        <v>20</v>
      </c>
      <c r="AB2472" s="21" t="s">
        <v>7877</v>
      </c>
      <c r="AC2472" s="35" t="str">
        <f t="shared" si="194"/>
        <v>0 anos 2 meses 5 dias</v>
      </c>
      <c r="AD2472" s="35" t="str">
        <f ca="1">IF(AND(V2472="",T2472&lt;TODAY()),"Contrato Encerrado",IF(AND(V2472="",T2472&gt;TODAY()),DATEDIF(TODAY(),T2472,"Y")&amp;" anos"&amp;" "&amp;DATEDIF(TODAY(),T2472,"YM")&amp;" meses"&amp;" "&amp;DATEDIF(TODAY(),T2472,"MD")&amp;" dias",IF(AND(X2472="",V2472&lt;TODAY()),"Contrato Encerrado",IF(AND(X2472="",V2472&gt;TODAY()),DATEDIF(TODAY(),V2472,"Y")&amp;" anos"&amp;" "&amp;DATEDIF(TODAY(),V2472,"YM")&amp;" meses"&amp;" "&amp;DATEDIF(TODAY(),V2472,"MD")&amp;" dias",IF(AND(Z2472="",X2472&lt;TODAY()),"Contrato Encerrado",IF(AND(Z2472="",X2472&gt;TODAY()),DATEDIF(TODAY(),X2472,"Y")&amp;" anos"&amp;" "&amp;DATEDIF(TODAY(),X2472,"YM")&amp;" meses"&amp;" "&amp;DATEDIF(TODAY(),X2472,"MD")&amp;" dias",IF(AND(Z2472&lt;&gt;””,Z2472&lt;TODAY()),"Contrato Encerrado",IF(AND(Z2472&lt;&gt;"",Z2472&gt;TODAY()),DATEDIF(TODAY(),Z2472,"Y")&amp;" anos"&amp;" "&amp;DATEDIF(TODAY(),Z2472,"YM")&amp;" meses"&amp;" "&amp;DATEDIF(TODAY(),Z2472,"MD")&amp;" dias"))))))))</f>
        <v>Contrato Encerrado</v>
      </c>
      <c r="AE2472" s="35">
        <f t="shared" si="191"/>
        <v>66</v>
      </c>
      <c r="AF2472" s="35">
        <f t="shared" si="192"/>
        <v>664</v>
      </c>
      <c r="AG2472" s="17" t="str">
        <f t="shared" si="193"/>
        <v>1 anos 9 meses 25 dias</v>
      </c>
    </row>
    <row r="2473" spans="1:33" ht="11.25" customHeight="1" x14ac:dyDescent="0.2">
      <c r="A2473" s="8" t="s">
        <v>9</v>
      </c>
      <c r="B2473" s="8" t="s">
        <v>13</v>
      </c>
      <c r="C2473" s="22" t="s">
        <v>17</v>
      </c>
      <c r="D2473" s="37">
        <v>2024</v>
      </c>
      <c r="E2473" s="12" t="s">
        <v>1708</v>
      </c>
      <c r="F2473" s="8" t="s">
        <v>1709</v>
      </c>
      <c r="G2473" s="77" t="s">
        <v>13322</v>
      </c>
      <c r="H2473" s="78" t="s">
        <v>13323</v>
      </c>
      <c r="I2473" s="14" t="s">
        <v>13324</v>
      </c>
      <c r="J2473" s="14" t="s">
        <v>14943</v>
      </c>
      <c r="K2473" s="14" t="s">
        <v>29</v>
      </c>
      <c r="L2473" s="15" t="s">
        <v>30</v>
      </c>
      <c r="M2473" s="7" t="s">
        <v>9427</v>
      </c>
      <c r="N2473" s="15" t="s">
        <v>4807</v>
      </c>
      <c r="O2473" s="15" t="s">
        <v>9560</v>
      </c>
      <c r="P2473" s="15" t="s">
        <v>2518</v>
      </c>
      <c r="Q2473" s="15" t="s">
        <v>2523</v>
      </c>
      <c r="R2473" s="30">
        <v>37441</v>
      </c>
      <c r="S2473" s="30">
        <v>45407</v>
      </c>
      <c r="T2473" s="70">
        <v>45819</v>
      </c>
      <c r="U2473" s="70"/>
      <c r="V2473" s="20"/>
      <c r="W2473" s="30"/>
      <c r="X2473" s="17"/>
      <c r="Y2473" s="17"/>
      <c r="Z2473" s="20"/>
      <c r="AA2473" s="18">
        <f t="shared" ca="1" si="190"/>
        <v>23</v>
      </c>
      <c r="AB2473" s="15" t="s">
        <v>7877</v>
      </c>
      <c r="AC2473" s="35" t="str">
        <f t="shared" si="194"/>
        <v>1 anos 1 meses 17 dias</v>
      </c>
      <c r="AD2473" s="35" t="str">
        <f ca="1">IF(AND(V2473="",T2473&lt;TODAY()),"Contrato Encerrado",IF(AND(V2473="",T2473&gt;TODAY()),DATEDIF(TODAY(),T2473,"Y")&amp;" anos"&amp;" "&amp;DATEDIF(TODAY(),T2473,"YM")&amp;" meses"&amp;" "&amp;DATEDIF(TODAY(),T2473,"MD")&amp;" dias",IF(AND(X2473="",V2473&lt;TODAY()),"Contrato Encerrado",IF(AND(X2473="",V2473&gt;TODAY()),DATEDIF(TODAY(),V2473,"Y")&amp;" anos"&amp;" "&amp;DATEDIF(TODAY(),V2473,"YM")&amp;" meses"&amp;" "&amp;DATEDIF(TODAY(),V2473,"MD")&amp;" dias",IF(AND(Z2473="",X2473&lt;TODAY()),"Contrato Encerrado",IF(AND(Z2473="",X2473&gt;TODAY()),DATEDIF(TODAY(),X2473,"Y")&amp;" anos"&amp;" "&amp;DATEDIF(TODAY(),X2473,"YM")&amp;" meses"&amp;" "&amp;DATEDIF(TODAY(),X2473,"MD")&amp;" dias",IF(AND(Z2473&lt;&gt;””,Z2473&lt;TODAY()),"Contrato Encerrado",IF(AND(Z2473&lt;&gt;"",Z2473&gt;TODAY()),DATEDIF(TODAY(),Z2473,"Y")&amp;" anos"&amp;" "&amp;DATEDIF(TODAY(),Z2473,"YM")&amp;" meses"&amp;" "&amp;DATEDIF(TODAY(),Z2473,"MD")&amp;" dias"))))))))</f>
        <v>Contrato Encerrado</v>
      </c>
      <c r="AE2473" s="35">
        <f t="shared" si="191"/>
        <v>412</v>
      </c>
      <c r="AF2473" s="35">
        <f t="shared" si="192"/>
        <v>318</v>
      </c>
      <c r="AG2473" s="17" t="str">
        <f t="shared" si="193"/>
        <v>0 anos 10 meses 13 dias</v>
      </c>
    </row>
    <row r="2474" spans="1:33" ht="11.25" customHeight="1" x14ac:dyDescent="0.2">
      <c r="A2474" s="8" t="s">
        <v>9</v>
      </c>
      <c r="B2474" s="8" t="s">
        <v>13</v>
      </c>
      <c r="C2474" s="22" t="s">
        <v>14</v>
      </c>
      <c r="D2474" s="37">
        <v>2023</v>
      </c>
      <c r="E2474" s="23" t="s">
        <v>307</v>
      </c>
      <c r="F2474" s="8" t="s">
        <v>308</v>
      </c>
      <c r="G2474" s="77" t="s">
        <v>6779</v>
      </c>
      <c r="H2474" s="78" t="s">
        <v>6780</v>
      </c>
      <c r="I2474" s="9" t="s">
        <v>6781</v>
      </c>
      <c r="J2474" s="14" t="s">
        <v>14943</v>
      </c>
      <c r="K2474" s="9" t="s">
        <v>29</v>
      </c>
      <c r="L2474" s="24" t="s">
        <v>30</v>
      </c>
      <c r="M2474" s="7" t="s">
        <v>9427</v>
      </c>
      <c r="N2474" s="24" t="s">
        <v>2115</v>
      </c>
      <c r="O2474" s="24"/>
      <c r="P2474" s="24" t="s">
        <v>2518</v>
      </c>
      <c r="Q2474" s="24" t="s">
        <v>2523</v>
      </c>
      <c r="R2474" s="17">
        <v>29798</v>
      </c>
      <c r="S2474" s="17">
        <v>44963</v>
      </c>
      <c r="T2474" s="20">
        <v>45656</v>
      </c>
      <c r="U2474" s="20"/>
      <c r="V2474" s="20"/>
      <c r="W2474" s="17"/>
      <c r="X2474" s="17"/>
      <c r="Y2474" s="17"/>
      <c r="Z2474" s="20"/>
      <c r="AA2474" s="18">
        <f t="shared" ca="1" si="190"/>
        <v>44</v>
      </c>
      <c r="AB2474" s="19" t="s">
        <v>7877</v>
      </c>
      <c r="AC2474" s="35" t="str">
        <f t="shared" si="194"/>
        <v>1 anos 10 meses 24 dias</v>
      </c>
      <c r="AD2474" s="35" t="str">
        <f ca="1">IF(AND(V2474="",T2474&lt;TODAY()),"Contrato Encerrado",IF(AND(V2474="",T2474&gt;TODAY()),DATEDIF(TODAY(),T2474,"Y")&amp;" anos"&amp;" "&amp;DATEDIF(TODAY(),T2474,"YM")&amp;" meses"&amp;" "&amp;DATEDIF(TODAY(),T2474,"MD")&amp;" dias",IF(AND(X2474="",V2474&lt;TODAY()),"Contrato Encerrado",IF(AND(X2474="",V2474&gt;TODAY()),DATEDIF(TODAY(),V2474,"Y")&amp;" anos"&amp;" "&amp;DATEDIF(TODAY(),V2474,"YM")&amp;" meses"&amp;" "&amp;DATEDIF(TODAY(),V2474,"MD")&amp;" dias",IF(AND(Z2474="",X2474&lt;TODAY()),"Contrato Encerrado",IF(AND(Z2474="",X2474&gt;TODAY()),DATEDIF(TODAY(),X2474,"Y")&amp;" anos"&amp;" "&amp;DATEDIF(TODAY(),X2474,"YM")&amp;" meses"&amp;" "&amp;DATEDIF(TODAY(),X2474,"MD")&amp;" dias",IF(AND(Z2474&lt;&gt;””,Z2474&lt;TODAY()),"Contrato Encerrado",IF(AND(Z2474&lt;&gt;"",Z2474&gt;TODAY()),DATEDIF(TODAY(),Z2474,"Y")&amp;" anos"&amp;" "&amp;DATEDIF(TODAY(),Z2474,"YM")&amp;" meses"&amp;" "&amp;DATEDIF(TODAY(),Z2474,"MD")&amp;" dias"))))))))</f>
        <v>Contrato Encerrado</v>
      </c>
      <c r="AE2474" s="35">
        <f t="shared" si="191"/>
        <v>693</v>
      </c>
      <c r="AF2474" s="35">
        <f t="shared" si="192"/>
        <v>37</v>
      </c>
      <c r="AG2474" s="17" t="str">
        <f t="shared" si="193"/>
        <v>0 anos 1 meses 6 dias</v>
      </c>
    </row>
    <row r="2475" spans="1:33" ht="11.25" customHeight="1" x14ac:dyDescent="0.2">
      <c r="A2475" s="8" t="s">
        <v>9</v>
      </c>
      <c r="B2475" s="8" t="s">
        <v>13</v>
      </c>
      <c r="C2475" s="22" t="s">
        <v>23</v>
      </c>
      <c r="D2475" s="37">
        <v>2023</v>
      </c>
      <c r="E2475" s="12" t="s">
        <v>307</v>
      </c>
      <c r="F2475" s="8" t="s">
        <v>308</v>
      </c>
      <c r="G2475" s="77" t="s">
        <v>9750</v>
      </c>
      <c r="H2475" s="78" t="s">
        <v>9751</v>
      </c>
      <c r="I2475" s="14" t="s">
        <v>9752</v>
      </c>
      <c r="J2475" s="14" t="s">
        <v>14943</v>
      </c>
      <c r="K2475" s="14" t="s">
        <v>29</v>
      </c>
      <c r="L2475" s="15" t="s">
        <v>81</v>
      </c>
      <c r="M2475" s="7" t="s">
        <v>82</v>
      </c>
      <c r="N2475" s="15" t="s">
        <v>4113</v>
      </c>
      <c r="O2475" s="15" t="s">
        <v>8006</v>
      </c>
      <c r="P2475" s="15" t="s">
        <v>2518</v>
      </c>
      <c r="Q2475" s="15" t="s">
        <v>2523</v>
      </c>
      <c r="R2475" s="20">
        <v>38917</v>
      </c>
      <c r="S2475" s="20">
        <v>45187</v>
      </c>
      <c r="T2475" s="20">
        <v>45656</v>
      </c>
      <c r="U2475" s="20"/>
      <c r="V2475" s="20"/>
      <c r="W2475" s="20"/>
      <c r="X2475" s="17"/>
      <c r="Y2475" s="17"/>
      <c r="Z2475" s="20"/>
      <c r="AA2475" s="18">
        <f t="shared" ca="1" si="190"/>
        <v>19</v>
      </c>
      <c r="AB2475" s="20" t="s">
        <v>7877</v>
      </c>
      <c r="AC2475" s="35" t="str">
        <f t="shared" si="194"/>
        <v>1 anos 3 meses 12 dias</v>
      </c>
      <c r="AD2475" s="35" t="str">
        <f ca="1">IF(AND(V2475="",T2475&lt;TODAY()),"Contrato Encerrado",IF(AND(V2475="",T2475&gt;TODAY()),DATEDIF(TODAY(),T2475,"Y")&amp;" anos"&amp;" "&amp;DATEDIF(TODAY(),T2475,"YM")&amp;" meses"&amp;" "&amp;DATEDIF(TODAY(),T2475,"MD")&amp;" dias",IF(AND(X2475="",V2475&lt;TODAY()),"Contrato Encerrado",IF(AND(X2475="",V2475&gt;TODAY()),DATEDIF(TODAY(),V2475,"Y")&amp;" anos"&amp;" "&amp;DATEDIF(TODAY(),V2475,"YM")&amp;" meses"&amp;" "&amp;DATEDIF(TODAY(),V2475,"MD")&amp;" dias",IF(AND(Z2475="",X2475&lt;TODAY()),"Contrato Encerrado",IF(AND(Z2475="",X2475&gt;TODAY()),DATEDIF(TODAY(),X2475,"Y")&amp;" anos"&amp;" "&amp;DATEDIF(TODAY(),X2475,"YM")&amp;" meses"&amp;" "&amp;DATEDIF(TODAY(),X2475,"MD")&amp;" dias",IF(AND(Z2475&lt;&gt;””,Z2475&lt;TODAY()),"Contrato Encerrado",IF(AND(Z2475&lt;&gt;"",Z2475&gt;TODAY()),DATEDIF(TODAY(),Z2475,"Y")&amp;" anos"&amp;" "&amp;DATEDIF(TODAY(),Z2475,"YM")&amp;" meses"&amp;" "&amp;DATEDIF(TODAY(),Z2475,"MD")&amp;" dias"))))))))</f>
        <v>Contrato Encerrado</v>
      </c>
      <c r="AE2475" s="35">
        <f t="shared" si="191"/>
        <v>469</v>
      </c>
      <c r="AF2475" s="35">
        <f t="shared" si="192"/>
        <v>261</v>
      </c>
      <c r="AG2475" s="17" t="str">
        <f t="shared" si="193"/>
        <v>0 anos 8 meses 17 dias</v>
      </c>
    </row>
    <row r="2476" spans="1:33" ht="11.25" customHeight="1" x14ac:dyDescent="0.2">
      <c r="A2476" s="8" t="s">
        <v>9</v>
      </c>
      <c r="B2476" s="10" t="s">
        <v>13</v>
      </c>
      <c r="C2476" s="11" t="s">
        <v>22</v>
      </c>
      <c r="D2476" s="36">
        <v>2022</v>
      </c>
      <c r="E2476" s="12" t="s">
        <v>284</v>
      </c>
      <c r="F2476" s="8" t="s">
        <v>285</v>
      </c>
      <c r="G2476" s="77" t="s">
        <v>4817</v>
      </c>
      <c r="H2476" s="78" t="s">
        <v>4818</v>
      </c>
      <c r="I2476" s="14" t="s">
        <v>4819</v>
      </c>
      <c r="J2476" s="14" t="s">
        <v>1302</v>
      </c>
      <c r="K2476" s="14" t="s">
        <v>29</v>
      </c>
      <c r="L2476" s="15" t="s">
        <v>30</v>
      </c>
      <c r="M2476" s="7" t="s">
        <v>9427</v>
      </c>
      <c r="N2476" s="16" t="s">
        <v>2099</v>
      </c>
      <c r="O2476" s="16"/>
      <c r="P2476" s="16" t="s">
        <v>2518</v>
      </c>
      <c r="Q2476" s="16" t="s">
        <v>2523</v>
      </c>
      <c r="R2476" s="31">
        <v>36995</v>
      </c>
      <c r="S2476" s="31">
        <v>44781</v>
      </c>
      <c r="T2476" s="31">
        <v>45162</v>
      </c>
      <c r="U2476" s="31"/>
      <c r="V2476" s="31"/>
      <c r="W2476" s="31"/>
      <c r="X2476" s="17"/>
      <c r="Y2476" s="17"/>
      <c r="Z2476" s="31"/>
      <c r="AA2476" s="18">
        <f t="shared" ca="1" si="190"/>
        <v>24</v>
      </c>
      <c r="AB2476" s="19" t="s">
        <v>7877</v>
      </c>
      <c r="AC2476" s="35" t="str">
        <f t="shared" si="194"/>
        <v>1 anos 0 meses 16 dias</v>
      </c>
      <c r="AD2476" s="35" t="str">
        <f ca="1">IF(AND(V2476="",T2476&lt;TODAY()),"Contrato Encerrado",IF(AND(V2476="",T2476&gt;TODAY()),DATEDIF(TODAY(),T2476,"Y")&amp;" anos"&amp;" "&amp;DATEDIF(TODAY(),T2476,"YM")&amp;" meses"&amp;" "&amp;DATEDIF(TODAY(),T2476,"MD")&amp;" dias",IF(AND(X2476="",V2476&lt;TODAY()),"Contrato Encerrado",IF(AND(X2476="",V2476&gt;TODAY()),DATEDIF(TODAY(),V2476,"Y")&amp;" anos"&amp;" "&amp;DATEDIF(TODAY(),V2476,"YM")&amp;" meses"&amp;" "&amp;DATEDIF(TODAY(),V2476,"MD")&amp;" dias",IF(AND(Z2476="",X2476&lt;TODAY()),"Contrato Encerrado",IF(AND(Z2476="",X2476&gt;TODAY()),DATEDIF(TODAY(),X2476,"Y")&amp;" anos"&amp;" "&amp;DATEDIF(TODAY(),X2476,"YM")&amp;" meses"&amp;" "&amp;DATEDIF(TODAY(),X2476,"MD")&amp;" dias",IF(AND(Z2476&lt;&gt;””,Z2476&lt;TODAY()),"Contrato Encerrado",IF(AND(Z2476&lt;&gt;"",Z2476&gt;TODAY()),DATEDIF(TODAY(),Z2476,"Y")&amp;" anos"&amp;" "&amp;DATEDIF(TODAY(),Z2476,"YM")&amp;" meses"&amp;" "&amp;DATEDIF(TODAY(),Z2476,"MD")&amp;" dias"))))))))</f>
        <v>Contrato Encerrado</v>
      </c>
      <c r="AE2476" s="35">
        <f t="shared" si="191"/>
        <v>381</v>
      </c>
      <c r="AF2476" s="35">
        <f t="shared" si="192"/>
        <v>349</v>
      </c>
      <c r="AG2476" s="17" t="str">
        <f t="shared" si="193"/>
        <v>0 anos 11 meses 14 dias</v>
      </c>
    </row>
    <row r="2477" spans="1:33" ht="11.25" customHeight="1" x14ac:dyDescent="0.2">
      <c r="A2477" s="8" t="s">
        <v>9</v>
      </c>
      <c r="B2477" s="8" t="s">
        <v>13</v>
      </c>
      <c r="C2477" s="22" t="s">
        <v>19</v>
      </c>
      <c r="D2477" s="37">
        <v>2024</v>
      </c>
      <c r="E2477" s="12" t="s">
        <v>157</v>
      </c>
      <c r="F2477" s="8" t="s">
        <v>158</v>
      </c>
      <c r="G2477" s="77" t="s">
        <v>13658</v>
      </c>
      <c r="H2477" s="78" t="s">
        <v>13659</v>
      </c>
      <c r="I2477" s="14" t="s">
        <v>13660</v>
      </c>
      <c r="J2477" s="14" t="s">
        <v>14943</v>
      </c>
      <c r="K2477" s="14" t="s">
        <v>29</v>
      </c>
      <c r="L2477" s="15" t="s">
        <v>30</v>
      </c>
      <c r="M2477" s="7" t="s">
        <v>9427</v>
      </c>
      <c r="N2477" s="15" t="s">
        <v>2101</v>
      </c>
      <c r="O2477" s="15" t="s">
        <v>7979</v>
      </c>
      <c r="P2477" s="15" t="s">
        <v>2518</v>
      </c>
      <c r="Q2477" s="15" t="s">
        <v>4109</v>
      </c>
      <c r="R2477" s="20">
        <v>24751</v>
      </c>
      <c r="S2477" s="20">
        <v>45432</v>
      </c>
      <c r="T2477" s="20">
        <v>45796</v>
      </c>
      <c r="U2477" s="20"/>
      <c r="V2477" s="20"/>
      <c r="W2477" s="20"/>
      <c r="X2477" s="17"/>
      <c r="Y2477" s="17"/>
      <c r="Z2477" s="20"/>
      <c r="AA2477" s="18">
        <f t="shared" ca="1" si="190"/>
        <v>58</v>
      </c>
      <c r="AB2477" s="15" t="s">
        <v>7878</v>
      </c>
      <c r="AC2477" s="35" t="str">
        <f t="shared" si="194"/>
        <v>0 anos 11 meses 29 dias</v>
      </c>
      <c r="AD2477" s="35" t="str">
        <f ca="1">IF(AND(V2477="",T2477&lt;TODAY()),"Contrato Encerrado",IF(AND(V2477="",T2477&gt;TODAY()),DATEDIF(TODAY(),T2477,"Y")&amp;" anos"&amp;" "&amp;DATEDIF(TODAY(),T2477,"YM")&amp;" meses"&amp;" "&amp;DATEDIF(TODAY(),T2477,"MD")&amp;" dias",IF(AND(X2477="",V2477&lt;TODAY()),"Contrato Encerrado",IF(AND(X2477="",V2477&gt;TODAY()),DATEDIF(TODAY(),V2477,"Y")&amp;" anos"&amp;" "&amp;DATEDIF(TODAY(),V2477,"YM")&amp;" meses"&amp;" "&amp;DATEDIF(TODAY(),V2477,"MD")&amp;" dias",IF(AND(Z2477="",X2477&lt;TODAY()),"Contrato Encerrado",IF(AND(Z2477="",X2477&gt;TODAY()),DATEDIF(TODAY(),X2477,"Y")&amp;" anos"&amp;" "&amp;DATEDIF(TODAY(),X2477,"YM")&amp;" meses"&amp;" "&amp;DATEDIF(TODAY(),X2477,"MD")&amp;" dias",IF(AND(Z2477&lt;&gt;””,Z2477&lt;TODAY()),"Contrato Encerrado",IF(AND(Z2477&lt;&gt;"",Z2477&gt;TODAY()),DATEDIF(TODAY(),Z2477,"Y")&amp;" anos"&amp;" "&amp;DATEDIF(TODAY(),Z2477,"YM")&amp;" meses"&amp;" "&amp;DATEDIF(TODAY(),Z2477,"MD")&amp;" dias"))))))))</f>
        <v>Contrato Encerrado</v>
      </c>
      <c r="AE2477" s="35">
        <f t="shared" si="191"/>
        <v>364</v>
      </c>
      <c r="AF2477" s="35">
        <f t="shared" si="192"/>
        <v>366</v>
      </c>
      <c r="AG2477" s="17" t="str">
        <f t="shared" si="193"/>
        <v>0 anos 11 meses 31 dias</v>
      </c>
    </row>
    <row r="2478" spans="1:33" ht="11.25" customHeight="1" x14ac:dyDescent="0.2">
      <c r="A2478" s="8" t="s">
        <v>9</v>
      </c>
      <c r="B2478" s="8" t="s">
        <v>13</v>
      </c>
      <c r="C2478" s="22" t="s">
        <v>20</v>
      </c>
      <c r="D2478" s="37">
        <v>2023</v>
      </c>
      <c r="E2478" s="23" t="s">
        <v>144</v>
      </c>
      <c r="F2478" s="8" t="s">
        <v>145</v>
      </c>
      <c r="G2478" s="77" t="s">
        <v>8472</v>
      </c>
      <c r="H2478" s="78" t="s">
        <v>8473</v>
      </c>
      <c r="I2478" s="9" t="s">
        <v>8474</v>
      </c>
      <c r="J2478" s="14" t="s">
        <v>14943</v>
      </c>
      <c r="K2478" s="9" t="s">
        <v>29</v>
      </c>
      <c r="L2478" s="24" t="s">
        <v>30</v>
      </c>
      <c r="M2478" s="7" t="s">
        <v>9427</v>
      </c>
      <c r="N2478" s="15" t="s">
        <v>2098</v>
      </c>
      <c r="O2478" s="24" t="s">
        <v>7898</v>
      </c>
      <c r="P2478" s="24" t="s">
        <v>2518</v>
      </c>
      <c r="Q2478" s="24" t="s">
        <v>2523</v>
      </c>
      <c r="R2478" s="17">
        <v>26513</v>
      </c>
      <c r="S2478" s="17">
        <v>45110</v>
      </c>
      <c r="T2478" s="20">
        <v>45840</v>
      </c>
      <c r="U2478" s="20"/>
      <c r="V2478" s="20"/>
      <c r="W2478" s="17"/>
      <c r="X2478" s="17"/>
      <c r="Y2478" s="17"/>
      <c r="Z2478" s="20"/>
      <c r="AA2478" s="18">
        <f t="shared" ca="1" si="190"/>
        <v>53</v>
      </c>
      <c r="AB2478" s="18" t="s">
        <v>7878</v>
      </c>
      <c r="AC2478" s="35" t="str">
        <f t="shared" si="194"/>
        <v>1 anos 11 meses 29 dias</v>
      </c>
      <c r="AD2478" s="35" t="str">
        <f ca="1">IF(AND(V2478="",T2478&lt;TODAY()),"Contrato Encerrado",IF(AND(V2478="",T2478&gt;TODAY()),DATEDIF(TODAY(),T2478,"Y")&amp;" anos"&amp;" "&amp;DATEDIF(TODAY(),T2478,"YM")&amp;" meses"&amp;" "&amp;DATEDIF(TODAY(),T2478,"MD")&amp;" dias",IF(AND(X2478="",V2478&lt;TODAY()),"Contrato Encerrado",IF(AND(X2478="",V2478&gt;TODAY()),DATEDIF(TODAY(),V2478,"Y")&amp;" anos"&amp;" "&amp;DATEDIF(TODAY(),V2478,"YM")&amp;" meses"&amp;" "&amp;DATEDIF(TODAY(),V2478,"MD")&amp;" dias",IF(AND(Z2478="",X2478&lt;TODAY()),"Contrato Encerrado",IF(AND(Z2478="",X2478&gt;TODAY()),DATEDIF(TODAY(),X2478,"Y")&amp;" anos"&amp;" "&amp;DATEDIF(TODAY(),X2478,"YM")&amp;" meses"&amp;" "&amp;DATEDIF(TODAY(),X2478,"MD")&amp;" dias",IF(AND(Z2478&lt;&gt;””,Z2478&lt;TODAY()),"Contrato Encerrado",IF(AND(Z2478&lt;&gt;"",Z2478&gt;TODAY()),DATEDIF(TODAY(),Z2478,"Y")&amp;" anos"&amp;" "&amp;DATEDIF(TODAY(),Z2478,"YM")&amp;" meses"&amp;" "&amp;DATEDIF(TODAY(),Z2478,"MD")&amp;" dias"))))))))</f>
        <v>Contrato Encerrado</v>
      </c>
      <c r="AE2478" s="35">
        <f t="shared" si="191"/>
        <v>730</v>
      </c>
      <c r="AF2478" s="35">
        <f t="shared" si="192"/>
        <v>0</v>
      </c>
      <c r="AG2478" s="17" t="str">
        <f t="shared" si="193"/>
        <v>ESTÁGIO COMPLETOU 2 ANOS</v>
      </c>
    </row>
    <row r="2479" spans="1:33" ht="11.25" customHeight="1" x14ac:dyDescent="0.2">
      <c r="A2479" s="8" t="s">
        <v>9</v>
      </c>
      <c r="B2479" s="8" t="s">
        <v>13</v>
      </c>
      <c r="C2479" s="22" t="s">
        <v>25</v>
      </c>
      <c r="D2479" s="37">
        <v>2023</v>
      </c>
      <c r="E2479" s="12" t="s">
        <v>157</v>
      </c>
      <c r="F2479" s="8" t="s">
        <v>158</v>
      </c>
      <c r="G2479" s="77" t="s">
        <v>10802</v>
      </c>
      <c r="H2479" s="78" t="s">
        <v>10803</v>
      </c>
      <c r="I2479" s="14" t="s">
        <v>10804</v>
      </c>
      <c r="J2479" s="74" t="s">
        <v>1302</v>
      </c>
      <c r="K2479" s="14" t="s">
        <v>29</v>
      </c>
      <c r="L2479" s="15" t="s">
        <v>30</v>
      </c>
      <c r="M2479" s="7" t="s">
        <v>9427</v>
      </c>
      <c r="N2479" s="15" t="s">
        <v>2101</v>
      </c>
      <c r="O2479" s="15" t="s">
        <v>8037</v>
      </c>
      <c r="P2479" s="15" t="s">
        <v>2518</v>
      </c>
      <c r="Q2479" s="15" t="s">
        <v>4109</v>
      </c>
      <c r="R2479" s="20">
        <v>27478</v>
      </c>
      <c r="S2479" s="20">
        <v>45243</v>
      </c>
      <c r="T2479" s="20">
        <v>45902</v>
      </c>
      <c r="U2479" s="20"/>
      <c r="V2479" s="20"/>
      <c r="W2479" s="20"/>
      <c r="X2479" s="17"/>
      <c r="Y2479" s="17"/>
      <c r="Z2479" s="20"/>
      <c r="AA2479" s="18">
        <f t="shared" ca="1" si="190"/>
        <v>50</v>
      </c>
      <c r="AB2479" s="15" t="s">
        <v>7878</v>
      </c>
      <c r="AC2479" s="35" t="str">
        <f t="shared" si="194"/>
        <v>1 anos 9 meses 20 dias</v>
      </c>
      <c r="AD2479" s="35" t="str">
        <f ca="1">IF(AND(V2479="",T2479&lt;TODAY()),"Contrato Encerrado",IF(AND(V2479="",T2479&gt;TODAY()),DATEDIF(TODAY(),T2479,"Y")&amp;" anos"&amp;" "&amp;DATEDIF(TODAY(),T2479,"YM")&amp;" meses"&amp;" "&amp;DATEDIF(TODAY(),T2479,"MD")&amp;" dias",IF(AND(X2479="",V2479&lt;TODAY()),"Contrato Encerrado",IF(AND(X2479="",V2479&gt;TODAY()),DATEDIF(TODAY(),V2479,"Y")&amp;" anos"&amp;" "&amp;DATEDIF(TODAY(),V2479,"YM")&amp;" meses"&amp;" "&amp;DATEDIF(TODAY(),V2479,"MD")&amp;" dias",IF(AND(Z2479="",X2479&lt;TODAY()),"Contrato Encerrado",IF(AND(Z2479="",X2479&gt;TODAY()),DATEDIF(TODAY(),X2479,"Y")&amp;" anos"&amp;" "&amp;DATEDIF(TODAY(),X2479,"YM")&amp;" meses"&amp;" "&amp;DATEDIF(TODAY(),X2479,"MD")&amp;" dias",IF(AND(Z2479&lt;&gt;””,Z2479&lt;TODAY()),"Contrato Encerrado",IF(AND(Z2479&lt;&gt;"",Z2479&gt;TODAY()),DATEDIF(TODAY(),Z2479,"Y")&amp;" anos"&amp;" "&amp;DATEDIF(TODAY(),Z2479,"YM")&amp;" meses"&amp;" "&amp;DATEDIF(TODAY(),Z2479,"MD")&amp;" dias"))))))))</f>
        <v>Contrato Encerrado</v>
      </c>
      <c r="AE2479" s="35">
        <f t="shared" si="191"/>
        <v>659</v>
      </c>
      <c r="AF2479" s="35">
        <f t="shared" si="192"/>
        <v>71</v>
      </c>
      <c r="AG2479" s="17" t="str">
        <f t="shared" si="193"/>
        <v>0 anos 2 meses 11 dias</v>
      </c>
    </row>
    <row r="2480" spans="1:33" ht="11.25" customHeight="1" x14ac:dyDescent="0.2">
      <c r="A2480" s="8" t="s">
        <v>9</v>
      </c>
      <c r="B2480" s="8" t="s">
        <v>13</v>
      </c>
      <c r="C2480" s="22" t="s">
        <v>21</v>
      </c>
      <c r="D2480" s="37">
        <v>2023</v>
      </c>
      <c r="E2480" s="12" t="s">
        <v>157</v>
      </c>
      <c r="F2480" s="8" t="s">
        <v>158</v>
      </c>
      <c r="G2480" s="77" t="s">
        <v>9062</v>
      </c>
      <c r="H2480" s="78" t="s">
        <v>9063</v>
      </c>
      <c r="I2480" s="14" t="s">
        <v>9064</v>
      </c>
      <c r="J2480" s="14" t="s">
        <v>14943</v>
      </c>
      <c r="K2480" s="14" t="s">
        <v>29</v>
      </c>
      <c r="L2480" s="15" t="s">
        <v>30</v>
      </c>
      <c r="M2480" s="7" t="s">
        <v>9427</v>
      </c>
      <c r="N2480" s="15" t="s">
        <v>2101</v>
      </c>
      <c r="O2480" s="15" t="s">
        <v>8927</v>
      </c>
      <c r="P2480" s="15" t="s">
        <v>2518</v>
      </c>
      <c r="Q2480" s="15" t="s">
        <v>2521</v>
      </c>
      <c r="R2480" s="20">
        <v>37998</v>
      </c>
      <c r="S2480" s="20">
        <v>45133</v>
      </c>
      <c r="T2480" s="20">
        <v>45484</v>
      </c>
      <c r="U2480" s="20">
        <v>45485</v>
      </c>
      <c r="V2480" s="20">
        <v>45862</v>
      </c>
      <c r="W2480" s="20"/>
      <c r="X2480" s="17"/>
      <c r="Y2480" s="17"/>
      <c r="Z2480" s="20"/>
      <c r="AA2480" s="18">
        <f t="shared" ca="1" si="190"/>
        <v>21</v>
      </c>
      <c r="AB2480" s="21" t="s">
        <v>7878</v>
      </c>
      <c r="AC2480" s="35" t="str">
        <f t="shared" si="194"/>
        <v>1 anos 11 meses 27 dias</v>
      </c>
      <c r="AD2480" s="35" t="str">
        <f ca="1">IF(AND(V2480="",T2480&lt;TODAY()),"Contrato Encerrado",IF(AND(V2480="",T2480&gt;TODAY()),DATEDIF(TODAY(),T2480,"Y")&amp;" anos"&amp;" "&amp;DATEDIF(TODAY(),T2480,"YM")&amp;" meses"&amp;" "&amp;DATEDIF(TODAY(),T2480,"MD")&amp;" dias",IF(AND(X2480="",V2480&lt;TODAY()),"Contrato Encerrado",IF(AND(X2480="",V2480&gt;TODAY()),DATEDIF(TODAY(),V2480,"Y")&amp;" anos"&amp;" "&amp;DATEDIF(TODAY(),V2480,"YM")&amp;" meses"&amp;" "&amp;DATEDIF(TODAY(),V2480,"MD")&amp;" dias",IF(AND(Z2480="",X2480&lt;TODAY()),"Contrato Encerrado",IF(AND(Z2480="",X2480&gt;TODAY()),DATEDIF(TODAY(),X2480,"Y")&amp;" anos"&amp;" "&amp;DATEDIF(TODAY(),X2480,"YM")&amp;" meses"&amp;" "&amp;DATEDIF(TODAY(),X2480,"MD")&amp;" dias",IF(AND(Z2480&lt;&gt;””,Z2480&lt;TODAY()),"Contrato Encerrado",IF(AND(Z2480&lt;&gt;"",Z2480&gt;TODAY()),DATEDIF(TODAY(),Z2480,"Y")&amp;" anos"&amp;" "&amp;DATEDIF(TODAY(),Z2480,"YM")&amp;" meses"&amp;" "&amp;DATEDIF(TODAY(),Z2480,"MD")&amp;" dias"))))))))</f>
        <v>Contrato Encerrado</v>
      </c>
      <c r="AE2480" s="35">
        <f t="shared" si="191"/>
        <v>728</v>
      </c>
      <c r="AF2480" s="35">
        <f t="shared" si="192"/>
        <v>2</v>
      </c>
      <c r="AG2480" s="17" t="str">
        <f t="shared" si="193"/>
        <v>0 anos 0 meses 2 dias</v>
      </c>
    </row>
    <row r="2481" spans="1:33" ht="11.25" customHeight="1" x14ac:dyDescent="0.2">
      <c r="A2481" s="8" t="s">
        <v>9</v>
      </c>
      <c r="B2481" s="8" t="s">
        <v>13</v>
      </c>
      <c r="C2481" s="22" t="s">
        <v>20</v>
      </c>
      <c r="D2481" s="37">
        <v>2024</v>
      </c>
      <c r="E2481" s="12" t="s">
        <v>157</v>
      </c>
      <c r="F2481" s="8" t="s">
        <v>158</v>
      </c>
      <c r="G2481" s="77" t="s">
        <v>13872</v>
      </c>
      <c r="H2481" s="78" t="s">
        <v>13873</v>
      </c>
      <c r="I2481" s="14" t="s">
        <v>13874</v>
      </c>
      <c r="J2481" s="14" t="s">
        <v>14943</v>
      </c>
      <c r="K2481" s="14" t="s">
        <v>29</v>
      </c>
      <c r="L2481" s="15" t="s">
        <v>30</v>
      </c>
      <c r="M2481" s="7" t="s">
        <v>9427</v>
      </c>
      <c r="N2481" s="15" t="s">
        <v>2101</v>
      </c>
      <c r="O2481" s="15" t="s">
        <v>12847</v>
      </c>
      <c r="P2481" s="15" t="s">
        <v>2518</v>
      </c>
      <c r="Q2481" s="15" t="s">
        <v>2521</v>
      </c>
      <c r="R2481" s="20">
        <v>29991</v>
      </c>
      <c r="S2481" s="20">
        <v>45456</v>
      </c>
      <c r="T2481" s="70">
        <v>45657</v>
      </c>
      <c r="U2481" s="20"/>
      <c r="V2481" s="20"/>
      <c r="W2481" s="20"/>
      <c r="X2481" s="17"/>
      <c r="Y2481" s="17"/>
      <c r="Z2481" s="20"/>
      <c r="AA2481" s="18">
        <f t="shared" ca="1" si="190"/>
        <v>43</v>
      </c>
      <c r="AB2481" s="15" t="s">
        <v>7878</v>
      </c>
      <c r="AC2481" s="35" t="str">
        <f t="shared" si="194"/>
        <v>0 anos 6 meses 18 dias</v>
      </c>
      <c r="AD2481" s="35" t="str">
        <f ca="1">IF(AND(V2481="",T2481&lt;TODAY()),"Contrato Encerrado",IF(AND(V2481="",T2481&gt;TODAY()),DATEDIF(TODAY(),T2481,"Y")&amp;" anos"&amp;" "&amp;DATEDIF(TODAY(),T2481,"YM")&amp;" meses"&amp;" "&amp;DATEDIF(TODAY(),T2481,"MD")&amp;" dias",IF(AND(X2481="",V2481&lt;TODAY()),"Contrato Encerrado",IF(AND(X2481="",V2481&gt;TODAY()),DATEDIF(TODAY(),V2481,"Y")&amp;" anos"&amp;" "&amp;DATEDIF(TODAY(),V2481,"YM")&amp;" meses"&amp;" "&amp;DATEDIF(TODAY(),V2481,"MD")&amp;" dias",IF(AND(Z2481="",X2481&lt;TODAY()),"Contrato Encerrado",IF(AND(Z2481="",X2481&gt;TODAY()),DATEDIF(TODAY(),X2481,"Y")&amp;" anos"&amp;" "&amp;DATEDIF(TODAY(),X2481,"YM")&amp;" meses"&amp;" "&amp;DATEDIF(TODAY(),X2481,"MD")&amp;" dias",IF(AND(Z2481&lt;&gt;””,Z2481&lt;TODAY()),"Contrato Encerrado",IF(AND(Z2481&lt;&gt;"",Z2481&gt;TODAY()),DATEDIF(TODAY(),Z2481,"Y")&amp;" anos"&amp;" "&amp;DATEDIF(TODAY(),Z2481,"YM")&amp;" meses"&amp;" "&amp;DATEDIF(TODAY(),Z2481,"MD")&amp;" dias"))))))))</f>
        <v>Contrato Encerrado</v>
      </c>
      <c r="AE2481" s="35">
        <f t="shared" si="191"/>
        <v>201</v>
      </c>
      <c r="AF2481" s="35">
        <f t="shared" si="192"/>
        <v>529</v>
      </c>
      <c r="AG2481" s="17" t="str">
        <f t="shared" si="193"/>
        <v>1 anos 5 meses 12 dias</v>
      </c>
    </row>
    <row r="2482" spans="1:33" ht="11.25" customHeight="1" x14ac:dyDescent="0.2">
      <c r="A2482" s="8" t="s">
        <v>9</v>
      </c>
      <c r="B2482" s="10" t="s">
        <v>13</v>
      </c>
      <c r="C2482" s="11" t="s">
        <v>24</v>
      </c>
      <c r="D2482" s="36">
        <v>2022</v>
      </c>
      <c r="E2482" s="12" t="s">
        <v>157</v>
      </c>
      <c r="F2482" s="8" t="s">
        <v>158</v>
      </c>
      <c r="G2482" s="77" t="s">
        <v>4820</v>
      </c>
      <c r="H2482" s="78" t="s">
        <v>4821</v>
      </c>
      <c r="I2482" s="14" t="s">
        <v>4822</v>
      </c>
      <c r="J2482" s="14" t="s">
        <v>14943</v>
      </c>
      <c r="K2482" s="14" t="s">
        <v>29</v>
      </c>
      <c r="L2482" s="15" t="s">
        <v>30</v>
      </c>
      <c r="M2482" s="7" t="s">
        <v>9427</v>
      </c>
      <c r="N2482" s="16" t="s">
        <v>4159</v>
      </c>
      <c r="O2482" s="16"/>
      <c r="P2482" s="16" t="s">
        <v>2518</v>
      </c>
      <c r="Q2482" s="16" t="s">
        <v>2521</v>
      </c>
      <c r="R2482" s="31">
        <v>31036</v>
      </c>
      <c r="S2482" s="31">
        <v>44851</v>
      </c>
      <c r="T2482" s="31">
        <v>45274</v>
      </c>
      <c r="U2482" s="31"/>
      <c r="V2482" s="31"/>
      <c r="W2482" s="31"/>
      <c r="X2482" s="17"/>
      <c r="Y2482" s="17"/>
      <c r="Z2482" s="31"/>
      <c r="AA2482" s="18">
        <f t="shared" ca="1" si="190"/>
        <v>40</v>
      </c>
      <c r="AB2482" s="19" t="s">
        <v>7878</v>
      </c>
      <c r="AC2482" s="35" t="str">
        <f t="shared" si="194"/>
        <v>1 anos 1 meses 27 dias</v>
      </c>
      <c r="AD2482" s="35" t="str">
        <f ca="1">IF(AND(V2482="",T2482&lt;TODAY()),"Contrato Encerrado",IF(AND(V2482="",T2482&gt;TODAY()),DATEDIF(TODAY(),T2482,"Y")&amp;" anos"&amp;" "&amp;DATEDIF(TODAY(),T2482,"YM")&amp;" meses"&amp;" "&amp;DATEDIF(TODAY(),T2482,"MD")&amp;" dias",IF(AND(X2482="",V2482&lt;TODAY()),"Contrato Encerrado",IF(AND(X2482="",V2482&gt;TODAY()),DATEDIF(TODAY(),V2482,"Y")&amp;" anos"&amp;" "&amp;DATEDIF(TODAY(),V2482,"YM")&amp;" meses"&amp;" "&amp;DATEDIF(TODAY(),V2482,"MD")&amp;" dias",IF(AND(Z2482="",X2482&lt;TODAY()),"Contrato Encerrado",IF(AND(Z2482="",X2482&gt;TODAY()),DATEDIF(TODAY(),X2482,"Y")&amp;" anos"&amp;" "&amp;DATEDIF(TODAY(),X2482,"YM")&amp;" meses"&amp;" "&amp;DATEDIF(TODAY(),X2482,"MD")&amp;" dias",IF(AND(Z2482&lt;&gt;””,Z2482&lt;TODAY()),"Contrato Encerrado",IF(AND(Z2482&lt;&gt;"",Z2482&gt;TODAY()),DATEDIF(TODAY(),Z2482,"Y")&amp;" anos"&amp;" "&amp;DATEDIF(TODAY(),Z2482,"YM")&amp;" meses"&amp;" "&amp;DATEDIF(TODAY(),Z2482,"MD")&amp;" dias"))))))))</f>
        <v>Contrato Encerrado</v>
      </c>
      <c r="AE2482" s="35">
        <f t="shared" si="191"/>
        <v>423</v>
      </c>
      <c r="AF2482" s="35">
        <f t="shared" si="192"/>
        <v>307</v>
      </c>
      <c r="AG2482" s="17" t="str">
        <f t="shared" si="193"/>
        <v>0 anos 10 meses 2 dias</v>
      </c>
    </row>
    <row r="2483" spans="1:33" ht="11.25" customHeight="1" x14ac:dyDescent="0.2">
      <c r="A2483" s="8" t="s">
        <v>9</v>
      </c>
      <c r="B2483" s="10" t="s">
        <v>13</v>
      </c>
      <c r="C2483" s="11" t="s">
        <v>24</v>
      </c>
      <c r="D2483" s="36">
        <v>2022</v>
      </c>
      <c r="E2483" s="12" t="s">
        <v>157</v>
      </c>
      <c r="F2483" s="8" t="s">
        <v>158</v>
      </c>
      <c r="G2483" s="77" t="s">
        <v>4823</v>
      </c>
      <c r="H2483" s="78" t="s">
        <v>4824</v>
      </c>
      <c r="I2483" s="14" t="s">
        <v>4825</v>
      </c>
      <c r="J2483" s="14" t="s">
        <v>14943</v>
      </c>
      <c r="K2483" s="14" t="s">
        <v>29</v>
      </c>
      <c r="L2483" s="15" t="s">
        <v>30</v>
      </c>
      <c r="M2483" s="7" t="s">
        <v>9427</v>
      </c>
      <c r="N2483" s="16" t="s">
        <v>2101</v>
      </c>
      <c r="O2483" s="16"/>
      <c r="P2483" s="16" t="s">
        <v>2518</v>
      </c>
      <c r="Q2483" s="16" t="s">
        <v>2521</v>
      </c>
      <c r="R2483" s="31">
        <v>26156</v>
      </c>
      <c r="S2483" s="31">
        <v>44872</v>
      </c>
      <c r="T2483" s="31">
        <v>45131</v>
      </c>
      <c r="U2483" s="31"/>
      <c r="V2483" s="31"/>
      <c r="W2483" s="31"/>
      <c r="X2483" s="17"/>
      <c r="Y2483" s="17"/>
      <c r="Z2483" s="31"/>
      <c r="AA2483" s="18">
        <f t="shared" ca="1" si="190"/>
        <v>54</v>
      </c>
      <c r="AB2483" s="19" t="s">
        <v>7878</v>
      </c>
      <c r="AC2483" s="35" t="str">
        <f t="shared" si="194"/>
        <v>0 anos 8 meses 17 dias</v>
      </c>
      <c r="AD2483" s="35" t="str">
        <f ca="1">IF(AND(V2483="",T2483&lt;TODAY()),"Contrato Encerrado",IF(AND(V2483="",T2483&gt;TODAY()),DATEDIF(TODAY(),T2483,"Y")&amp;" anos"&amp;" "&amp;DATEDIF(TODAY(),T2483,"YM")&amp;" meses"&amp;" "&amp;DATEDIF(TODAY(),T2483,"MD")&amp;" dias",IF(AND(X2483="",V2483&lt;TODAY()),"Contrato Encerrado",IF(AND(X2483="",V2483&gt;TODAY()),DATEDIF(TODAY(),V2483,"Y")&amp;" anos"&amp;" "&amp;DATEDIF(TODAY(),V2483,"YM")&amp;" meses"&amp;" "&amp;DATEDIF(TODAY(),V2483,"MD")&amp;" dias",IF(AND(Z2483="",X2483&lt;TODAY()),"Contrato Encerrado",IF(AND(Z2483="",X2483&gt;TODAY()),DATEDIF(TODAY(),X2483,"Y")&amp;" anos"&amp;" "&amp;DATEDIF(TODAY(),X2483,"YM")&amp;" meses"&amp;" "&amp;DATEDIF(TODAY(),X2483,"MD")&amp;" dias",IF(AND(Z2483&lt;&gt;””,Z2483&lt;TODAY()),"Contrato Encerrado",IF(AND(Z2483&lt;&gt;"",Z2483&gt;TODAY()),DATEDIF(TODAY(),Z2483,"Y")&amp;" anos"&amp;" "&amp;DATEDIF(TODAY(),Z2483,"YM")&amp;" meses"&amp;" "&amp;DATEDIF(TODAY(),Z2483,"MD")&amp;" dias"))))))))</f>
        <v>Contrato Encerrado</v>
      </c>
      <c r="AE2483" s="35">
        <f t="shared" si="191"/>
        <v>259</v>
      </c>
      <c r="AF2483" s="35">
        <f t="shared" si="192"/>
        <v>471</v>
      </c>
      <c r="AG2483" s="17" t="str">
        <f t="shared" si="193"/>
        <v>1 anos 3 meses 15 dias</v>
      </c>
    </row>
    <row r="2484" spans="1:33" ht="11.25" customHeight="1" x14ac:dyDescent="0.2">
      <c r="A2484" s="8" t="s">
        <v>9</v>
      </c>
      <c r="B2484" s="8" t="s">
        <v>13</v>
      </c>
      <c r="C2484" s="22" t="s">
        <v>14</v>
      </c>
      <c r="D2484" s="37">
        <v>2023</v>
      </c>
      <c r="E2484" s="23" t="s">
        <v>307</v>
      </c>
      <c r="F2484" s="8" t="s">
        <v>308</v>
      </c>
      <c r="G2484" s="77" t="s">
        <v>6782</v>
      </c>
      <c r="H2484" s="78" t="s">
        <v>6783</v>
      </c>
      <c r="I2484" s="9" t="s">
        <v>6784</v>
      </c>
      <c r="J2484" s="14" t="s">
        <v>14943</v>
      </c>
      <c r="K2484" s="9" t="s">
        <v>29</v>
      </c>
      <c r="L2484" s="24" t="s">
        <v>81</v>
      </c>
      <c r="M2484" s="7" t="s">
        <v>82</v>
      </c>
      <c r="N2484" s="24" t="s">
        <v>4113</v>
      </c>
      <c r="O2484" s="24"/>
      <c r="P2484" s="24" t="s">
        <v>2518</v>
      </c>
      <c r="Q2484" s="24" t="s">
        <v>2523</v>
      </c>
      <c r="R2484" s="17">
        <v>38618</v>
      </c>
      <c r="S2484" s="17">
        <v>44958</v>
      </c>
      <c r="T2484" s="31">
        <v>45303</v>
      </c>
      <c r="U2484" s="17"/>
      <c r="V2484" s="31"/>
      <c r="W2484" s="17"/>
      <c r="X2484" s="17"/>
      <c r="Y2484" s="17"/>
      <c r="Z2484" s="31"/>
      <c r="AA2484" s="18">
        <f t="shared" ca="1" si="190"/>
        <v>20</v>
      </c>
      <c r="AB2484" s="19" t="s">
        <v>7877</v>
      </c>
      <c r="AC2484" s="35" t="str">
        <f t="shared" si="194"/>
        <v>0 anos 11 meses 11 dias</v>
      </c>
      <c r="AD2484" s="35" t="str">
        <f ca="1">IF(AND(V2484="",T2484&lt;TODAY()),"Contrato Encerrado",IF(AND(V2484="",T2484&gt;TODAY()),DATEDIF(TODAY(),T2484,"Y")&amp;" anos"&amp;" "&amp;DATEDIF(TODAY(),T2484,"YM")&amp;" meses"&amp;" "&amp;DATEDIF(TODAY(),T2484,"MD")&amp;" dias",IF(AND(X2484="",V2484&lt;TODAY()),"Contrato Encerrado",IF(AND(X2484="",V2484&gt;TODAY()),DATEDIF(TODAY(),V2484,"Y")&amp;" anos"&amp;" "&amp;DATEDIF(TODAY(),V2484,"YM")&amp;" meses"&amp;" "&amp;DATEDIF(TODAY(),V2484,"MD")&amp;" dias",IF(AND(Z2484="",X2484&lt;TODAY()),"Contrato Encerrado",IF(AND(Z2484="",X2484&gt;TODAY()),DATEDIF(TODAY(),X2484,"Y")&amp;" anos"&amp;" "&amp;DATEDIF(TODAY(),X2484,"YM")&amp;" meses"&amp;" "&amp;DATEDIF(TODAY(),X2484,"MD")&amp;" dias",IF(AND(Z2484&lt;&gt;””,Z2484&lt;TODAY()),"Contrato Encerrado",IF(AND(Z2484&lt;&gt;"",Z2484&gt;TODAY()),DATEDIF(TODAY(),Z2484,"Y")&amp;" anos"&amp;" "&amp;DATEDIF(TODAY(),Z2484,"YM")&amp;" meses"&amp;" "&amp;DATEDIF(TODAY(),Z2484,"MD")&amp;" dias"))))))))</f>
        <v>Contrato Encerrado</v>
      </c>
      <c r="AE2484" s="35">
        <f t="shared" si="191"/>
        <v>345</v>
      </c>
      <c r="AF2484" s="35">
        <f t="shared" si="192"/>
        <v>385</v>
      </c>
      <c r="AG2484" s="17" t="str">
        <f t="shared" si="193"/>
        <v>1 anos 0 meses 19 dias</v>
      </c>
    </row>
    <row r="2485" spans="1:33" ht="11.25" customHeight="1" x14ac:dyDescent="0.2">
      <c r="A2485" s="8" t="s">
        <v>9</v>
      </c>
      <c r="B2485" s="8" t="s">
        <v>13</v>
      </c>
      <c r="C2485" s="22" t="s">
        <v>19</v>
      </c>
      <c r="D2485" s="37">
        <v>2024</v>
      </c>
      <c r="E2485" s="12" t="s">
        <v>157</v>
      </c>
      <c r="F2485" s="8" t="s">
        <v>158</v>
      </c>
      <c r="G2485" s="77" t="s">
        <v>13661</v>
      </c>
      <c r="H2485" s="78" t="s">
        <v>13662</v>
      </c>
      <c r="I2485" s="14" t="s">
        <v>13663</v>
      </c>
      <c r="J2485" s="14" t="s">
        <v>10</v>
      </c>
      <c r="K2485" s="14" t="s">
        <v>29</v>
      </c>
      <c r="L2485" s="15" t="s">
        <v>30</v>
      </c>
      <c r="M2485" s="7" t="s">
        <v>9427</v>
      </c>
      <c r="N2485" s="15" t="s">
        <v>6302</v>
      </c>
      <c r="O2485" s="15" t="s">
        <v>7884</v>
      </c>
      <c r="P2485" s="15" t="s">
        <v>2518</v>
      </c>
      <c r="Q2485" s="15" t="s">
        <v>2521</v>
      </c>
      <c r="R2485" s="20">
        <v>29614</v>
      </c>
      <c r="S2485" s="20">
        <v>45426</v>
      </c>
      <c r="T2485" s="20">
        <v>46155</v>
      </c>
      <c r="U2485" s="20"/>
      <c r="V2485" s="20"/>
      <c r="W2485" s="20"/>
      <c r="X2485" s="17"/>
      <c r="Y2485" s="17"/>
      <c r="Z2485" s="20"/>
      <c r="AA2485" s="18">
        <f t="shared" ca="1" si="190"/>
        <v>44</v>
      </c>
      <c r="AB2485" s="15" t="s">
        <v>7878</v>
      </c>
      <c r="AC2485" s="35" t="str">
        <f t="shared" si="194"/>
        <v>1 anos 11 meses 29 dias</v>
      </c>
      <c r="AD2485" s="35" t="str">
        <f ca="1">IF(AND(V2485="",T2485&lt;TODAY()),"Contrato Encerrado",IF(AND(V2485="",T2485&gt;TODAY()),DATEDIF(TODAY(),T2485,"Y")&amp;" anos"&amp;" "&amp;DATEDIF(TODAY(),T2485,"YM")&amp;" meses"&amp;" "&amp;DATEDIF(TODAY(),T2485,"MD")&amp;" dias",IF(AND(X2485="",V2485&lt;TODAY()),"Contrato Encerrado",IF(AND(X2485="",V2485&gt;TODAY()),DATEDIF(TODAY(),V2485,"Y")&amp;" anos"&amp;" "&amp;DATEDIF(TODAY(),V2485,"YM")&amp;" meses"&amp;" "&amp;DATEDIF(TODAY(),V2485,"MD")&amp;" dias",IF(AND(Z2485="",X2485&lt;TODAY()),"Contrato Encerrado",IF(AND(Z2485="",X2485&gt;TODAY()),DATEDIF(TODAY(),X2485,"Y")&amp;" anos"&amp;" "&amp;DATEDIF(TODAY(),X2485,"YM")&amp;" meses"&amp;" "&amp;DATEDIF(TODAY(),X2485,"MD")&amp;" dias",IF(AND(Z2485&lt;&gt;””,Z2485&lt;TODAY()),"Contrato Encerrado",IF(AND(Z2485&lt;&gt;"",Z2485&gt;TODAY()),DATEDIF(TODAY(),Z2485,"Y")&amp;" anos"&amp;" "&amp;DATEDIF(TODAY(),Z2485,"YM")&amp;" meses"&amp;" "&amp;DATEDIF(TODAY(),Z2485,"MD")&amp;" dias"))))))))</f>
        <v>0 anos 7 meses 6 dias</v>
      </c>
      <c r="AE2485" s="35">
        <f t="shared" si="191"/>
        <v>729</v>
      </c>
      <c r="AF2485" s="35">
        <f t="shared" si="192"/>
        <v>1</v>
      </c>
      <c r="AG2485" s="17" t="str">
        <f t="shared" si="193"/>
        <v>0 anos 0 meses 1 dias</v>
      </c>
    </row>
    <row r="2486" spans="1:33" ht="11.25" customHeight="1" x14ac:dyDescent="0.2">
      <c r="A2486" s="8" t="s">
        <v>9</v>
      </c>
      <c r="B2486" s="8" t="s">
        <v>13</v>
      </c>
      <c r="C2486" s="22" t="s">
        <v>21</v>
      </c>
      <c r="D2486" s="35">
        <v>2025</v>
      </c>
      <c r="E2486" s="12" t="s">
        <v>157</v>
      </c>
      <c r="F2486" s="8" t="s">
        <v>158</v>
      </c>
      <c r="G2486" s="14" t="s">
        <v>17447</v>
      </c>
      <c r="H2486" s="8" t="s">
        <v>17448</v>
      </c>
      <c r="I2486" s="14" t="s">
        <v>16935</v>
      </c>
      <c r="J2486" s="14" t="s">
        <v>10</v>
      </c>
      <c r="K2486" s="14" t="s">
        <v>29</v>
      </c>
      <c r="L2486" s="15" t="s">
        <v>81</v>
      </c>
      <c r="M2486" s="7" t="s">
        <v>16173</v>
      </c>
      <c r="N2486" s="15" t="s">
        <v>13926</v>
      </c>
      <c r="O2486" s="15" t="s">
        <v>8074</v>
      </c>
      <c r="P2486" s="15" t="s">
        <v>2518</v>
      </c>
      <c r="Q2486" s="15" t="s">
        <v>4109</v>
      </c>
      <c r="R2486" s="20">
        <v>39414</v>
      </c>
      <c r="S2486" s="20">
        <v>45824</v>
      </c>
      <c r="T2486" s="70">
        <v>46021</v>
      </c>
      <c r="U2486" s="20"/>
      <c r="V2486" s="20"/>
      <c r="W2486" s="20"/>
      <c r="X2486" s="17"/>
      <c r="Y2486" s="17"/>
      <c r="Z2486" s="20"/>
      <c r="AA2486" s="21">
        <f t="shared" ca="1" si="190"/>
        <v>17</v>
      </c>
      <c r="AB2486" s="20" t="s">
        <v>7878</v>
      </c>
      <c r="AC2486" s="35" t="str">
        <f t="shared" si="194"/>
        <v>0 anos 6 meses 14 dias</v>
      </c>
      <c r="AD2486" s="35" t="str">
        <f ca="1">IF(AND(V2486="",T2486&lt;TODAY()),"Contrato Encerrado",IF(AND(V2486="",T2486&gt;TODAY()),DATEDIF(TODAY(),T2486,"Y")&amp;" anos"&amp;" "&amp;DATEDIF(TODAY(),T2486,"YM")&amp;" meses"&amp;" "&amp;DATEDIF(TODAY(),T2486,"MD")&amp;" dias",IF(AND(X2486="",V2486&lt;TODAY()),"Contrato Encerrado",IF(AND(X2486="",V2486&gt;TODAY()),DATEDIF(TODAY(),V2486,"Y")&amp;" anos"&amp;" "&amp;DATEDIF(TODAY(),V2486,"YM")&amp;" meses"&amp;" "&amp;DATEDIF(TODAY(),V2486,"MD")&amp;" dias",IF(AND(Z2486="",X2486&lt;TODAY()),"Contrato Encerrado",IF(AND(Z2486="",X2486&gt;TODAY()),DATEDIF(TODAY(),X2486,"Y")&amp;" anos"&amp;" "&amp;DATEDIF(TODAY(),X2486,"YM")&amp;" meses"&amp;" "&amp;DATEDIF(TODAY(),X2486,"MD")&amp;" dias",IF(AND(Z2486&lt;&gt;””,Z2486&lt;TODAY()),"Contrato Encerrado",IF(AND(Z2486&lt;&gt;"",Z2486&gt;TODAY()),DATEDIF(TODAY(),Z2486,"Y")&amp;" anos"&amp;" "&amp;DATEDIF(TODAY(),Z2486,"YM")&amp;" meses"&amp;" "&amp;DATEDIF(TODAY(),Z2486,"MD")&amp;" dias"))))))))</f>
        <v>0 anos 2 meses 23 dias</v>
      </c>
      <c r="AE2486" s="35">
        <f t="shared" si="191"/>
        <v>197</v>
      </c>
      <c r="AF2486" s="35">
        <f t="shared" si="192"/>
        <v>533</v>
      </c>
      <c r="AG2486" s="17" t="str">
        <f t="shared" si="193"/>
        <v>1 anos 5 meses 16 dias</v>
      </c>
    </row>
    <row r="2487" spans="1:33" ht="11.25" customHeight="1" x14ac:dyDescent="0.2">
      <c r="A2487" s="8" t="s">
        <v>9</v>
      </c>
      <c r="B2487" s="8" t="s">
        <v>13</v>
      </c>
      <c r="C2487" s="22" t="s">
        <v>20</v>
      </c>
      <c r="D2487" s="37">
        <v>2024</v>
      </c>
      <c r="E2487" s="12" t="s">
        <v>157</v>
      </c>
      <c r="F2487" s="8" t="s">
        <v>158</v>
      </c>
      <c r="G2487" s="77" t="s">
        <v>13875</v>
      </c>
      <c r="H2487" s="78" t="s">
        <v>13876</v>
      </c>
      <c r="I2487" s="14" t="s">
        <v>13877</v>
      </c>
      <c r="J2487" s="14" t="s">
        <v>1302</v>
      </c>
      <c r="K2487" s="14" t="s">
        <v>29</v>
      </c>
      <c r="L2487" s="15" t="s">
        <v>30</v>
      </c>
      <c r="M2487" s="7" t="s">
        <v>9427</v>
      </c>
      <c r="N2487" s="15" t="s">
        <v>4159</v>
      </c>
      <c r="O2487" s="15" t="s">
        <v>7915</v>
      </c>
      <c r="P2487" s="15" t="s">
        <v>2518</v>
      </c>
      <c r="Q2487" s="15" t="s">
        <v>2521</v>
      </c>
      <c r="R2487" s="20">
        <v>30368</v>
      </c>
      <c r="S2487" s="20">
        <v>45435</v>
      </c>
      <c r="T2487" s="20">
        <v>45799</v>
      </c>
      <c r="U2487" s="20"/>
      <c r="V2487" s="20"/>
      <c r="W2487" s="20"/>
      <c r="X2487" s="17"/>
      <c r="Y2487" s="17"/>
      <c r="Z2487" s="20"/>
      <c r="AA2487" s="18">
        <f t="shared" ca="1" si="190"/>
        <v>42</v>
      </c>
      <c r="AB2487" s="15" t="s">
        <v>7878</v>
      </c>
      <c r="AC2487" s="35" t="str">
        <f t="shared" si="194"/>
        <v>0 anos 11 meses 29 dias</v>
      </c>
      <c r="AD2487" s="35" t="str">
        <f ca="1">IF(AND(V2487="",T2487&lt;TODAY()),"Contrato Encerrado",IF(AND(V2487="",T2487&gt;TODAY()),DATEDIF(TODAY(),T2487,"Y")&amp;" anos"&amp;" "&amp;DATEDIF(TODAY(),T2487,"YM")&amp;" meses"&amp;" "&amp;DATEDIF(TODAY(),T2487,"MD")&amp;" dias",IF(AND(X2487="",V2487&lt;TODAY()),"Contrato Encerrado",IF(AND(X2487="",V2487&gt;TODAY()),DATEDIF(TODAY(),V2487,"Y")&amp;" anos"&amp;" "&amp;DATEDIF(TODAY(),V2487,"YM")&amp;" meses"&amp;" "&amp;DATEDIF(TODAY(),V2487,"MD")&amp;" dias",IF(AND(Z2487="",X2487&lt;TODAY()),"Contrato Encerrado",IF(AND(Z2487="",X2487&gt;TODAY()),DATEDIF(TODAY(),X2487,"Y")&amp;" anos"&amp;" "&amp;DATEDIF(TODAY(),X2487,"YM")&amp;" meses"&amp;" "&amp;DATEDIF(TODAY(),X2487,"MD")&amp;" dias",IF(AND(Z2487&lt;&gt;””,Z2487&lt;TODAY()),"Contrato Encerrado",IF(AND(Z2487&lt;&gt;"",Z2487&gt;TODAY()),DATEDIF(TODAY(),Z2487,"Y")&amp;" anos"&amp;" "&amp;DATEDIF(TODAY(),Z2487,"YM")&amp;" meses"&amp;" "&amp;DATEDIF(TODAY(),Z2487,"MD")&amp;" dias"))))))))</f>
        <v>Contrato Encerrado</v>
      </c>
      <c r="AE2487" s="35">
        <f t="shared" si="191"/>
        <v>364</v>
      </c>
      <c r="AF2487" s="35">
        <f t="shared" si="192"/>
        <v>366</v>
      </c>
      <c r="AG2487" s="17" t="str">
        <f t="shared" si="193"/>
        <v>0 anos 11 meses 31 dias</v>
      </c>
    </row>
    <row r="2488" spans="1:33" ht="11.25" customHeight="1" x14ac:dyDescent="0.2">
      <c r="A2488" s="8" t="s">
        <v>9</v>
      </c>
      <c r="B2488" s="8" t="s">
        <v>13</v>
      </c>
      <c r="C2488" s="22" t="s">
        <v>17</v>
      </c>
      <c r="D2488" s="37">
        <v>2023</v>
      </c>
      <c r="E2488" s="23" t="s">
        <v>157</v>
      </c>
      <c r="F2488" s="8" t="s">
        <v>158</v>
      </c>
      <c r="G2488" s="77" t="s">
        <v>6785</v>
      </c>
      <c r="H2488" s="78" t="s">
        <v>6786</v>
      </c>
      <c r="I2488" s="9" t="s">
        <v>6787</v>
      </c>
      <c r="J2488" s="14" t="s">
        <v>14943</v>
      </c>
      <c r="K2488" s="9" t="s">
        <v>29</v>
      </c>
      <c r="L2488" s="24" t="s">
        <v>30</v>
      </c>
      <c r="M2488" s="7" t="s">
        <v>9427</v>
      </c>
      <c r="N2488" s="24" t="s">
        <v>2101</v>
      </c>
      <c r="O2488" s="24"/>
      <c r="P2488" s="24" t="s">
        <v>2518</v>
      </c>
      <c r="Q2488" s="24" t="s">
        <v>2521</v>
      </c>
      <c r="R2488" s="17">
        <v>31941</v>
      </c>
      <c r="S2488" s="17">
        <v>45036</v>
      </c>
      <c r="T2488" s="31">
        <v>45281</v>
      </c>
      <c r="U2488" s="17"/>
      <c r="V2488" s="31"/>
      <c r="W2488" s="17"/>
      <c r="X2488" s="17"/>
      <c r="Y2488" s="17"/>
      <c r="Z2488" s="31"/>
      <c r="AA2488" s="18">
        <f t="shared" ca="1" si="190"/>
        <v>38</v>
      </c>
      <c r="AB2488" s="19" t="s">
        <v>7878</v>
      </c>
      <c r="AC2488" s="35" t="str">
        <f t="shared" si="194"/>
        <v>0 anos 8 meses 1 dias</v>
      </c>
      <c r="AD2488" s="35" t="str">
        <f ca="1">IF(AND(V2488="",T2488&lt;TODAY()),"Contrato Encerrado",IF(AND(V2488="",T2488&gt;TODAY()),DATEDIF(TODAY(),T2488,"Y")&amp;" anos"&amp;" "&amp;DATEDIF(TODAY(),T2488,"YM")&amp;" meses"&amp;" "&amp;DATEDIF(TODAY(),T2488,"MD")&amp;" dias",IF(AND(X2488="",V2488&lt;TODAY()),"Contrato Encerrado",IF(AND(X2488="",V2488&gt;TODAY()),DATEDIF(TODAY(),V2488,"Y")&amp;" anos"&amp;" "&amp;DATEDIF(TODAY(),V2488,"YM")&amp;" meses"&amp;" "&amp;DATEDIF(TODAY(),V2488,"MD")&amp;" dias",IF(AND(Z2488="",X2488&lt;TODAY()),"Contrato Encerrado",IF(AND(Z2488="",X2488&gt;TODAY()),DATEDIF(TODAY(),X2488,"Y")&amp;" anos"&amp;" "&amp;DATEDIF(TODAY(),X2488,"YM")&amp;" meses"&amp;" "&amp;DATEDIF(TODAY(),X2488,"MD")&amp;" dias",IF(AND(Z2488&lt;&gt;””,Z2488&lt;TODAY()),"Contrato Encerrado",IF(AND(Z2488&lt;&gt;"",Z2488&gt;TODAY()),DATEDIF(TODAY(),Z2488,"Y")&amp;" anos"&amp;" "&amp;DATEDIF(TODAY(),Z2488,"YM")&amp;" meses"&amp;" "&amp;DATEDIF(TODAY(),Z2488,"MD")&amp;" dias"))))))))</f>
        <v>Contrato Encerrado</v>
      </c>
      <c r="AE2488" s="35">
        <f t="shared" si="191"/>
        <v>245</v>
      </c>
      <c r="AF2488" s="35">
        <f t="shared" si="192"/>
        <v>485</v>
      </c>
      <c r="AG2488" s="17" t="str">
        <f t="shared" si="193"/>
        <v>1 anos 3 meses 29 dias</v>
      </c>
    </row>
    <row r="2489" spans="1:33" ht="11.25" customHeight="1" x14ac:dyDescent="0.2">
      <c r="A2489" s="8" t="s">
        <v>9</v>
      </c>
      <c r="B2489" s="8" t="s">
        <v>13</v>
      </c>
      <c r="C2489" s="22" t="s">
        <v>16</v>
      </c>
      <c r="D2489" s="37">
        <v>2025</v>
      </c>
      <c r="E2489" s="12" t="s">
        <v>772</v>
      </c>
      <c r="F2489" s="8" t="s">
        <v>773</v>
      </c>
      <c r="G2489" s="9" t="s">
        <v>16331</v>
      </c>
      <c r="H2489" s="8" t="s">
        <v>16332</v>
      </c>
      <c r="I2489" s="14" t="s">
        <v>16333</v>
      </c>
      <c r="J2489" s="14" t="s">
        <v>10</v>
      </c>
      <c r="K2489" s="14" t="s">
        <v>29</v>
      </c>
      <c r="L2489" s="15" t="s">
        <v>30</v>
      </c>
      <c r="M2489" s="7" t="s">
        <v>9427</v>
      </c>
      <c r="N2489" s="15" t="s">
        <v>2098</v>
      </c>
      <c r="O2489" s="15" t="s">
        <v>8098</v>
      </c>
      <c r="P2489" s="15" t="s">
        <v>2518</v>
      </c>
      <c r="Q2489" s="15" t="s">
        <v>2523</v>
      </c>
      <c r="R2489" s="20">
        <v>35351</v>
      </c>
      <c r="S2489" s="20">
        <v>45748</v>
      </c>
      <c r="T2489" s="20">
        <v>46112</v>
      </c>
      <c r="U2489" s="20"/>
      <c r="V2489" s="20"/>
      <c r="W2489" s="20"/>
      <c r="X2489" s="17"/>
      <c r="Y2489" s="17"/>
      <c r="Z2489" s="20"/>
      <c r="AA2489" s="21">
        <f t="shared" ca="1" si="190"/>
        <v>28</v>
      </c>
      <c r="AB2489" s="20" t="s">
        <v>7878</v>
      </c>
      <c r="AC2489" s="35" t="str">
        <f t="shared" si="194"/>
        <v>0 anos 11 meses 30 dias</v>
      </c>
      <c r="AD2489" s="35" t="str">
        <f ca="1">IF(AND(V2489="",T2489&lt;TODAY()),"Contrato Encerrado",IF(AND(V2489="",T2489&gt;TODAY()),DATEDIF(TODAY(),T2489,"Y")&amp;" anos"&amp;" "&amp;DATEDIF(TODAY(),T2489,"YM")&amp;" meses"&amp;" "&amp;DATEDIF(TODAY(),T2489,"MD")&amp;" dias",IF(AND(X2489="",V2489&lt;TODAY()),"Contrato Encerrado",IF(AND(X2489="",V2489&gt;TODAY()),DATEDIF(TODAY(),V2489,"Y")&amp;" anos"&amp;" "&amp;DATEDIF(TODAY(),V2489,"YM")&amp;" meses"&amp;" "&amp;DATEDIF(TODAY(),V2489,"MD")&amp;" dias",IF(AND(Z2489="",X2489&lt;TODAY()),"Contrato Encerrado",IF(AND(Z2489="",X2489&gt;TODAY()),DATEDIF(TODAY(),X2489,"Y")&amp;" anos"&amp;" "&amp;DATEDIF(TODAY(),X2489,"YM")&amp;" meses"&amp;" "&amp;DATEDIF(TODAY(),X2489,"MD")&amp;" dias",IF(AND(Z2489&lt;&gt;””,Z2489&lt;TODAY()),"Contrato Encerrado",IF(AND(Z2489&lt;&gt;"",Z2489&gt;TODAY()),DATEDIF(TODAY(),Z2489,"Y")&amp;" anos"&amp;" "&amp;DATEDIF(TODAY(),Z2489,"YM")&amp;" meses"&amp;" "&amp;DATEDIF(TODAY(),Z2489,"MD")&amp;" dias"))))))))</f>
        <v>0 anos 5 meses 24 dias</v>
      </c>
      <c r="AE2489" s="35">
        <f t="shared" si="191"/>
        <v>364</v>
      </c>
      <c r="AF2489" s="35">
        <f t="shared" si="192"/>
        <v>366</v>
      </c>
      <c r="AG2489" s="17" t="str">
        <f t="shared" si="193"/>
        <v>0 anos 11 meses 31 dias</v>
      </c>
    </row>
    <row r="2490" spans="1:33" ht="11.25" customHeight="1" x14ac:dyDescent="0.2">
      <c r="A2490" s="8" t="s">
        <v>9</v>
      </c>
      <c r="B2490" s="10" t="s">
        <v>13</v>
      </c>
      <c r="C2490" s="11" t="s">
        <v>22</v>
      </c>
      <c r="D2490" s="36">
        <v>2022</v>
      </c>
      <c r="E2490" s="12" t="s">
        <v>157</v>
      </c>
      <c r="F2490" s="8" t="s">
        <v>158</v>
      </c>
      <c r="G2490" s="77" t="s">
        <v>2975</v>
      </c>
      <c r="H2490" s="78" t="s">
        <v>2976</v>
      </c>
      <c r="I2490" s="14" t="s">
        <v>2977</v>
      </c>
      <c r="J2490" s="14" t="s">
        <v>14943</v>
      </c>
      <c r="K2490" s="14" t="s">
        <v>29</v>
      </c>
      <c r="L2490" s="15" t="s">
        <v>30</v>
      </c>
      <c r="M2490" s="7" t="s">
        <v>9427</v>
      </c>
      <c r="N2490" s="16" t="s">
        <v>4159</v>
      </c>
      <c r="O2490" s="16"/>
      <c r="P2490" s="16" t="s">
        <v>2518</v>
      </c>
      <c r="Q2490" s="16" t="s">
        <v>2521</v>
      </c>
      <c r="R2490" s="31">
        <v>37482</v>
      </c>
      <c r="S2490" s="31">
        <v>44776</v>
      </c>
      <c r="T2490" s="31">
        <v>45503</v>
      </c>
      <c r="U2490" s="31"/>
      <c r="V2490" s="31"/>
      <c r="W2490" s="31"/>
      <c r="X2490" s="17"/>
      <c r="Y2490" s="17"/>
      <c r="Z2490" s="31"/>
      <c r="AA2490" s="18">
        <f t="shared" ca="1" si="190"/>
        <v>23</v>
      </c>
      <c r="AB2490" s="19" t="s">
        <v>7878</v>
      </c>
      <c r="AC2490" s="35" t="str">
        <f t="shared" si="194"/>
        <v>1 anos 11 meses 27 dias</v>
      </c>
      <c r="AD2490" s="35" t="str">
        <f ca="1">IF(AND(V2490="",T2490&lt;TODAY()),"Contrato Encerrado",IF(AND(V2490="",T2490&gt;TODAY()),DATEDIF(TODAY(),T2490,"Y")&amp;" anos"&amp;" "&amp;DATEDIF(TODAY(),T2490,"YM")&amp;" meses"&amp;" "&amp;DATEDIF(TODAY(),T2490,"MD")&amp;" dias",IF(AND(X2490="",V2490&lt;TODAY()),"Contrato Encerrado",IF(AND(X2490="",V2490&gt;TODAY()),DATEDIF(TODAY(),V2490,"Y")&amp;" anos"&amp;" "&amp;DATEDIF(TODAY(),V2490,"YM")&amp;" meses"&amp;" "&amp;DATEDIF(TODAY(),V2490,"MD")&amp;" dias",IF(AND(Z2490="",X2490&lt;TODAY()),"Contrato Encerrado",IF(AND(Z2490="",X2490&gt;TODAY()),DATEDIF(TODAY(),X2490,"Y")&amp;" anos"&amp;" "&amp;DATEDIF(TODAY(),X2490,"YM")&amp;" meses"&amp;" "&amp;DATEDIF(TODAY(),X2490,"MD")&amp;" dias",IF(AND(Z2490&lt;&gt;””,Z2490&lt;TODAY()),"Contrato Encerrado",IF(AND(Z2490&lt;&gt;"",Z2490&gt;TODAY()),DATEDIF(TODAY(),Z2490,"Y")&amp;" anos"&amp;" "&amp;DATEDIF(TODAY(),Z2490,"YM")&amp;" meses"&amp;" "&amp;DATEDIF(TODAY(),Z2490,"MD")&amp;" dias"))))))))</f>
        <v>Contrato Encerrado</v>
      </c>
      <c r="AE2490" s="35">
        <f t="shared" si="191"/>
        <v>727</v>
      </c>
      <c r="AF2490" s="35">
        <f t="shared" si="192"/>
        <v>3</v>
      </c>
      <c r="AG2490" s="17" t="str">
        <f t="shared" si="193"/>
        <v>0 anos 0 meses 3 dias</v>
      </c>
    </row>
    <row r="2491" spans="1:33" ht="11.25" customHeight="1" x14ac:dyDescent="0.2">
      <c r="A2491" s="8" t="s">
        <v>9</v>
      </c>
      <c r="B2491" s="8" t="s">
        <v>13</v>
      </c>
      <c r="C2491" s="22" t="s">
        <v>22</v>
      </c>
      <c r="D2491" s="37">
        <v>2023</v>
      </c>
      <c r="E2491" s="12" t="s">
        <v>79</v>
      </c>
      <c r="F2491" s="8" t="s">
        <v>80</v>
      </c>
      <c r="G2491" s="77" t="s">
        <v>9753</v>
      </c>
      <c r="H2491" s="78" t="s">
        <v>9754</v>
      </c>
      <c r="I2491" s="14" t="s">
        <v>9755</v>
      </c>
      <c r="J2491" s="14" t="s">
        <v>14943</v>
      </c>
      <c r="K2491" s="14" t="s">
        <v>29</v>
      </c>
      <c r="L2491" s="15" t="s">
        <v>30</v>
      </c>
      <c r="M2491" s="7" t="s">
        <v>9427</v>
      </c>
      <c r="N2491" s="15" t="s">
        <v>2098</v>
      </c>
      <c r="O2491" s="15" t="s">
        <v>8795</v>
      </c>
      <c r="P2491" s="15" t="s">
        <v>2518</v>
      </c>
      <c r="Q2491" s="15" t="s">
        <v>2523</v>
      </c>
      <c r="R2491" s="20">
        <v>36070</v>
      </c>
      <c r="S2491" s="20">
        <v>45180</v>
      </c>
      <c r="T2491" s="20">
        <v>45544</v>
      </c>
      <c r="U2491" s="20"/>
      <c r="V2491" s="20"/>
      <c r="W2491" s="20"/>
      <c r="X2491" s="17"/>
      <c r="Y2491" s="17"/>
      <c r="Z2491" s="20"/>
      <c r="AA2491" s="18">
        <f t="shared" ca="1" si="190"/>
        <v>27</v>
      </c>
      <c r="AB2491" s="21" t="s">
        <v>7878</v>
      </c>
      <c r="AC2491" s="35" t="str">
        <f t="shared" si="194"/>
        <v>0 anos 11 meses 29 dias</v>
      </c>
      <c r="AD2491" s="35" t="str">
        <f ca="1">IF(AND(V2491="",T2491&lt;TODAY()),"Contrato Encerrado",IF(AND(V2491="",T2491&gt;TODAY()),DATEDIF(TODAY(),T2491,"Y")&amp;" anos"&amp;" "&amp;DATEDIF(TODAY(),T2491,"YM")&amp;" meses"&amp;" "&amp;DATEDIF(TODAY(),T2491,"MD")&amp;" dias",IF(AND(X2491="",V2491&lt;TODAY()),"Contrato Encerrado",IF(AND(X2491="",V2491&gt;TODAY()),DATEDIF(TODAY(),V2491,"Y")&amp;" anos"&amp;" "&amp;DATEDIF(TODAY(),V2491,"YM")&amp;" meses"&amp;" "&amp;DATEDIF(TODAY(),V2491,"MD")&amp;" dias",IF(AND(Z2491="",X2491&lt;TODAY()),"Contrato Encerrado",IF(AND(Z2491="",X2491&gt;TODAY()),DATEDIF(TODAY(),X2491,"Y")&amp;" anos"&amp;" "&amp;DATEDIF(TODAY(),X2491,"YM")&amp;" meses"&amp;" "&amp;DATEDIF(TODAY(),X2491,"MD")&amp;" dias",IF(AND(Z2491&lt;&gt;””,Z2491&lt;TODAY()),"Contrato Encerrado",IF(AND(Z2491&lt;&gt;"",Z2491&gt;TODAY()),DATEDIF(TODAY(),Z2491,"Y")&amp;" anos"&amp;" "&amp;DATEDIF(TODAY(),Z2491,"YM")&amp;" meses"&amp;" "&amp;DATEDIF(TODAY(),Z2491,"MD")&amp;" dias"))))))))</f>
        <v>Contrato Encerrado</v>
      </c>
      <c r="AE2491" s="35">
        <f t="shared" si="191"/>
        <v>364</v>
      </c>
      <c r="AF2491" s="35">
        <f t="shared" si="192"/>
        <v>366</v>
      </c>
      <c r="AG2491" s="17" t="str">
        <f t="shared" si="193"/>
        <v>0 anos 11 meses 31 dias</v>
      </c>
    </row>
    <row r="2492" spans="1:33" ht="11.25" customHeight="1" x14ac:dyDescent="0.2">
      <c r="A2492" s="8" t="s">
        <v>9</v>
      </c>
      <c r="B2492" s="10" t="s">
        <v>13</v>
      </c>
      <c r="C2492" s="11" t="s">
        <v>22</v>
      </c>
      <c r="D2492" s="36">
        <v>2022</v>
      </c>
      <c r="E2492" s="12" t="s">
        <v>157</v>
      </c>
      <c r="F2492" s="8" t="s">
        <v>158</v>
      </c>
      <c r="G2492" s="77" t="s">
        <v>4826</v>
      </c>
      <c r="H2492" s="78" t="s">
        <v>4827</v>
      </c>
      <c r="I2492" s="14" t="s">
        <v>4828</v>
      </c>
      <c r="J2492" s="14" t="s">
        <v>14943</v>
      </c>
      <c r="K2492" s="14" t="s">
        <v>29</v>
      </c>
      <c r="L2492" s="15" t="s">
        <v>30</v>
      </c>
      <c r="M2492" s="7" t="s">
        <v>9427</v>
      </c>
      <c r="N2492" s="16" t="s">
        <v>2101</v>
      </c>
      <c r="O2492" s="16"/>
      <c r="P2492" s="16" t="s">
        <v>2518</v>
      </c>
      <c r="Q2492" s="16" t="s">
        <v>2521</v>
      </c>
      <c r="R2492" s="31">
        <v>30328</v>
      </c>
      <c r="S2492" s="31">
        <v>44803</v>
      </c>
      <c r="T2492" s="31">
        <v>45288</v>
      </c>
      <c r="U2492" s="31"/>
      <c r="V2492" s="31"/>
      <c r="W2492" s="31"/>
      <c r="X2492" s="17"/>
      <c r="Y2492" s="17"/>
      <c r="Z2492" s="31"/>
      <c r="AA2492" s="18">
        <f t="shared" ca="1" si="190"/>
        <v>42</v>
      </c>
      <c r="AB2492" s="19" t="s">
        <v>7878</v>
      </c>
      <c r="AC2492" s="35" t="str">
        <f t="shared" si="194"/>
        <v>1 anos 3 meses 28 dias</v>
      </c>
      <c r="AD2492" s="35" t="str">
        <f ca="1">IF(AND(V2492="",T2492&lt;TODAY()),"Contrato Encerrado",IF(AND(V2492="",T2492&gt;TODAY()),DATEDIF(TODAY(),T2492,"Y")&amp;" anos"&amp;" "&amp;DATEDIF(TODAY(),T2492,"YM")&amp;" meses"&amp;" "&amp;DATEDIF(TODAY(),T2492,"MD")&amp;" dias",IF(AND(X2492="",V2492&lt;TODAY()),"Contrato Encerrado",IF(AND(X2492="",V2492&gt;TODAY()),DATEDIF(TODAY(),V2492,"Y")&amp;" anos"&amp;" "&amp;DATEDIF(TODAY(),V2492,"YM")&amp;" meses"&amp;" "&amp;DATEDIF(TODAY(),V2492,"MD")&amp;" dias",IF(AND(Z2492="",X2492&lt;TODAY()),"Contrato Encerrado",IF(AND(Z2492="",X2492&gt;TODAY()),DATEDIF(TODAY(),X2492,"Y")&amp;" anos"&amp;" "&amp;DATEDIF(TODAY(),X2492,"YM")&amp;" meses"&amp;" "&amp;DATEDIF(TODAY(),X2492,"MD")&amp;" dias",IF(AND(Z2492&lt;&gt;””,Z2492&lt;TODAY()),"Contrato Encerrado",IF(AND(Z2492&lt;&gt;"",Z2492&gt;TODAY()),DATEDIF(TODAY(),Z2492,"Y")&amp;" anos"&amp;" "&amp;DATEDIF(TODAY(),Z2492,"YM")&amp;" meses"&amp;" "&amp;DATEDIF(TODAY(),Z2492,"MD")&amp;" dias"))))))))</f>
        <v>Contrato Encerrado</v>
      </c>
      <c r="AE2492" s="35">
        <f t="shared" si="191"/>
        <v>485</v>
      </c>
      <c r="AF2492" s="35">
        <f t="shared" si="192"/>
        <v>245</v>
      </c>
      <c r="AG2492" s="17" t="str">
        <f t="shared" si="193"/>
        <v>0 anos 8 meses 1 dias</v>
      </c>
    </row>
    <row r="2493" spans="1:33" ht="11.25" customHeight="1" x14ac:dyDescent="0.2">
      <c r="A2493" s="8" t="s">
        <v>9</v>
      </c>
      <c r="B2493" s="8" t="s">
        <v>13</v>
      </c>
      <c r="C2493" s="22" t="s">
        <v>25</v>
      </c>
      <c r="D2493" s="37">
        <v>2024</v>
      </c>
      <c r="E2493" s="12" t="s">
        <v>157</v>
      </c>
      <c r="F2493" s="8" t="s">
        <v>158</v>
      </c>
      <c r="G2493" s="77" t="s">
        <v>15078</v>
      </c>
      <c r="H2493" s="78" t="s">
        <v>15079</v>
      </c>
      <c r="I2493" s="14" t="s">
        <v>14977</v>
      </c>
      <c r="J2493" s="14" t="s">
        <v>10</v>
      </c>
      <c r="K2493" s="14" t="s">
        <v>29</v>
      </c>
      <c r="L2493" s="15" t="s">
        <v>30</v>
      </c>
      <c r="M2493" s="7" t="s">
        <v>9427</v>
      </c>
      <c r="N2493" s="15" t="s">
        <v>8931</v>
      </c>
      <c r="O2493" s="15" t="s">
        <v>8177</v>
      </c>
      <c r="P2493" s="15" t="s">
        <v>2518</v>
      </c>
      <c r="Q2493" s="15" t="s">
        <v>2521</v>
      </c>
      <c r="R2493" s="20">
        <v>33971</v>
      </c>
      <c r="S2493" s="20">
        <v>45628</v>
      </c>
      <c r="T2493" s="15" t="s">
        <v>15018</v>
      </c>
      <c r="U2493" s="15"/>
      <c r="V2493" s="15"/>
      <c r="W2493" s="15"/>
      <c r="X2493" s="17"/>
      <c r="Y2493" s="17"/>
      <c r="Z2493" s="15"/>
      <c r="AA2493" s="18">
        <f t="shared" ca="1" si="190"/>
        <v>32</v>
      </c>
      <c r="AB2493" s="15" t="s">
        <v>7878</v>
      </c>
      <c r="AC2493" s="35" t="str">
        <f t="shared" si="194"/>
        <v>0 anos 11 meses 29 dias</v>
      </c>
      <c r="AD2493" s="35" t="str">
        <f ca="1">IF(AND(V2493="",T2493&lt;TODAY()),"Contrato Encerrado",IF(AND(V2493="",T2493&gt;TODAY()),DATEDIF(TODAY(),T2493,"Y")&amp;" anos"&amp;" "&amp;DATEDIF(TODAY(),T2493,"YM")&amp;" meses"&amp;" "&amp;DATEDIF(TODAY(),T2493,"MD")&amp;" dias",IF(AND(X2493="",V2493&lt;TODAY()),"Contrato Encerrado",IF(AND(X2493="",V2493&gt;TODAY()),DATEDIF(TODAY(),V2493,"Y")&amp;" anos"&amp;" "&amp;DATEDIF(TODAY(),V2493,"YM")&amp;" meses"&amp;" "&amp;DATEDIF(TODAY(),V2493,"MD")&amp;" dias",IF(AND(Z2493="",X2493&lt;TODAY()),"Contrato Encerrado",IF(AND(Z2493="",X2493&gt;TODAY()),DATEDIF(TODAY(),X2493,"Y")&amp;" anos"&amp;" "&amp;DATEDIF(TODAY(),X2493,"YM")&amp;" meses"&amp;" "&amp;DATEDIF(TODAY(),X2493,"MD")&amp;" dias",IF(AND(Z2493&lt;&gt;””,Z2493&lt;TODAY()),"Contrato Encerrado",IF(AND(Z2493&lt;&gt;"",Z2493&gt;TODAY()),DATEDIF(TODAY(),Z2493,"Y")&amp;" anos"&amp;" "&amp;DATEDIF(TODAY(),Z2493,"YM")&amp;" meses"&amp;" "&amp;DATEDIF(TODAY(),Z2493,"MD")&amp;" dias"))))))))</f>
        <v>0 anos 1 meses 24 dias</v>
      </c>
      <c r="AE2493" s="35">
        <f t="shared" si="191"/>
        <v>364</v>
      </c>
      <c r="AF2493" s="35">
        <f t="shared" si="192"/>
        <v>366</v>
      </c>
      <c r="AG2493" s="17" t="str">
        <f t="shared" si="193"/>
        <v>0 anos 11 meses 31 dias</v>
      </c>
    </row>
    <row r="2494" spans="1:33" ht="11.25" customHeight="1" x14ac:dyDescent="0.2">
      <c r="A2494" s="8" t="s">
        <v>9</v>
      </c>
      <c r="B2494" s="8" t="s">
        <v>13</v>
      </c>
      <c r="C2494" s="22" t="s">
        <v>22</v>
      </c>
      <c r="D2494" s="35">
        <v>2025</v>
      </c>
      <c r="E2494" s="12" t="s">
        <v>157</v>
      </c>
      <c r="F2494" s="8" t="s">
        <v>158</v>
      </c>
      <c r="G2494" s="14" t="s">
        <v>18029</v>
      </c>
      <c r="H2494" s="8" t="s">
        <v>18030</v>
      </c>
      <c r="I2494" s="14" t="s">
        <v>18031</v>
      </c>
      <c r="J2494" s="14" t="s">
        <v>10</v>
      </c>
      <c r="K2494" s="14" t="s">
        <v>29</v>
      </c>
      <c r="L2494" s="15" t="s">
        <v>30</v>
      </c>
      <c r="M2494" s="7" t="s">
        <v>16153</v>
      </c>
      <c r="N2494" s="15" t="s">
        <v>6302</v>
      </c>
      <c r="O2494" s="15" t="s">
        <v>15348</v>
      </c>
      <c r="P2494" s="15" t="s">
        <v>2518</v>
      </c>
      <c r="Q2494" s="15" t="s">
        <v>2521</v>
      </c>
      <c r="R2494" s="20">
        <v>38246</v>
      </c>
      <c r="S2494" s="15" t="s">
        <v>17900</v>
      </c>
      <c r="T2494" s="20">
        <v>46265</v>
      </c>
      <c r="U2494" s="21"/>
      <c r="V2494" s="15"/>
      <c r="W2494" s="35"/>
      <c r="X2494" s="17"/>
      <c r="Y2494" s="17"/>
      <c r="Z2494" s="183"/>
      <c r="AA2494" s="21">
        <f t="shared" ca="1" si="190"/>
        <v>21</v>
      </c>
      <c r="AB2494" s="35" t="s">
        <v>7878</v>
      </c>
      <c r="AC2494" s="35" t="str">
        <f t="shared" si="194"/>
        <v>0 anos 11 meses 30 dias</v>
      </c>
      <c r="AD2494" s="35" t="str">
        <f ca="1">IF(AND(V2494="",T2494&lt;TODAY()),"Contrato Encerrado",IF(AND(V2494="",T2494&gt;TODAY()),DATEDIF(TODAY(),T2494,"Y")&amp;" anos"&amp;" "&amp;DATEDIF(TODAY(),T2494,"YM")&amp;" meses"&amp;" "&amp;DATEDIF(TODAY(),T2494,"MD")&amp;" dias",IF(AND(X2494="",V2494&lt;TODAY()),"Contrato Encerrado",IF(AND(X2494="",V2494&gt;TODAY()),DATEDIF(TODAY(),V2494,"Y")&amp;" anos"&amp;" "&amp;DATEDIF(TODAY(),V2494,"YM")&amp;" meses"&amp;" "&amp;DATEDIF(TODAY(),V2494,"MD")&amp;" dias",IF(AND(Z2494="",X2494&lt;TODAY()),"Contrato Encerrado",IF(AND(Z2494="",X2494&gt;TODAY()),DATEDIF(TODAY(),X2494,"Y")&amp;" anos"&amp;" "&amp;DATEDIF(TODAY(),X2494,"YM")&amp;" meses"&amp;" "&amp;DATEDIF(TODAY(),X2494,"MD")&amp;" dias",IF(AND(Z2494&lt;&gt;””,Z2494&lt;TODAY()),"Contrato Encerrado",IF(AND(Z2494&lt;&gt;"",Z2494&gt;TODAY()),DATEDIF(TODAY(),Z2494,"Y")&amp;" anos"&amp;" "&amp;DATEDIF(TODAY(),Z2494,"YM")&amp;" meses"&amp;" "&amp;DATEDIF(TODAY(),Z2494,"MD")&amp;" dias"))))))))</f>
        <v>0 anos 10 meses 24 dias</v>
      </c>
      <c r="AE2494" s="35">
        <f t="shared" si="191"/>
        <v>364</v>
      </c>
      <c r="AF2494" s="35">
        <f t="shared" si="192"/>
        <v>366</v>
      </c>
      <c r="AG2494" s="17" t="str">
        <f t="shared" si="193"/>
        <v>0 anos 11 meses 31 dias</v>
      </c>
    </row>
    <row r="2495" spans="1:33" ht="11.25" customHeight="1" x14ac:dyDescent="0.2">
      <c r="A2495" s="8" t="s">
        <v>9</v>
      </c>
      <c r="B2495" s="8" t="s">
        <v>13</v>
      </c>
      <c r="C2495" s="22" t="s">
        <v>21</v>
      </c>
      <c r="D2495" s="37">
        <v>2023</v>
      </c>
      <c r="E2495" s="12" t="s">
        <v>157</v>
      </c>
      <c r="F2495" s="8" t="s">
        <v>158</v>
      </c>
      <c r="G2495" s="77" t="s">
        <v>9065</v>
      </c>
      <c r="H2495" s="78" t="s">
        <v>9066</v>
      </c>
      <c r="I2495" s="14" t="s">
        <v>9067</v>
      </c>
      <c r="J2495" s="14" t="s">
        <v>14943</v>
      </c>
      <c r="K2495" s="14" t="s">
        <v>29</v>
      </c>
      <c r="L2495" s="15" t="s">
        <v>30</v>
      </c>
      <c r="M2495" s="7" t="s">
        <v>9427</v>
      </c>
      <c r="N2495" s="15" t="s">
        <v>14561</v>
      </c>
      <c r="O2495" s="15" t="s">
        <v>14560</v>
      </c>
      <c r="P2495" s="15" t="s">
        <v>2518</v>
      </c>
      <c r="Q2495" s="15" t="s">
        <v>2521</v>
      </c>
      <c r="R2495" s="20">
        <v>36104</v>
      </c>
      <c r="S2495" s="20">
        <v>45140</v>
      </c>
      <c r="T2495" s="20">
        <v>45484</v>
      </c>
      <c r="U2495" s="20">
        <v>45504</v>
      </c>
      <c r="V2495" s="20">
        <v>45862</v>
      </c>
      <c r="W2495" s="20"/>
      <c r="X2495" s="17"/>
      <c r="Y2495" s="17"/>
      <c r="Z2495" s="20"/>
      <c r="AA2495" s="18">
        <f t="shared" ref="AA2495:AA2558" ca="1" si="195">DATEDIF(R2495,TODAY(),"Y")</f>
        <v>26</v>
      </c>
      <c r="AB2495" s="21" t="s">
        <v>7878</v>
      </c>
      <c r="AC2495" s="35" t="str">
        <f t="shared" si="194"/>
        <v>1 anos 11 meses 2 dias</v>
      </c>
      <c r="AD2495" s="35" t="str">
        <f ca="1">IF(AND(V2495="",T2495&lt;TODAY()),"Contrato Encerrado",IF(AND(V2495="",T2495&gt;TODAY()),DATEDIF(TODAY(),T2495,"Y")&amp;" anos"&amp;" "&amp;DATEDIF(TODAY(),T2495,"YM")&amp;" meses"&amp;" "&amp;DATEDIF(TODAY(),T2495,"MD")&amp;" dias",IF(AND(X2495="",V2495&lt;TODAY()),"Contrato Encerrado",IF(AND(X2495="",V2495&gt;TODAY()),DATEDIF(TODAY(),V2495,"Y")&amp;" anos"&amp;" "&amp;DATEDIF(TODAY(),V2495,"YM")&amp;" meses"&amp;" "&amp;DATEDIF(TODAY(),V2495,"MD")&amp;" dias",IF(AND(Z2495="",X2495&lt;TODAY()),"Contrato Encerrado",IF(AND(Z2495="",X2495&gt;TODAY()),DATEDIF(TODAY(),X2495,"Y")&amp;" anos"&amp;" "&amp;DATEDIF(TODAY(),X2495,"YM")&amp;" meses"&amp;" "&amp;DATEDIF(TODAY(),X2495,"MD")&amp;" dias",IF(AND(Z2495&lt;&gt;””,Z2495&lt;TODAY()),"Contrato Encerrado",IF(AND(Z2495&lt;&gt;"",Z2495&gt;TODAY()),DATEDIF(TODAY(),Z2495,"Y")&amp;" anos"&amp;" "&amp;DATEDIF(TODAY(),Z2495,"YM")&amp;" meses"&amp;" "&amp;DATEDIF(TODAY(),Z2495,"MD")&amp;" dias"))))))))</f>
        <v>Contrato Encerrado</v>
      </c>
      <c r="AE2495" s="35">
        <f t="shared" ref="AE2495:AE2558" si="196">SUM((T2495-S2495)+(V2495-U2495)+(X2495-W2495)+(Z2495-Y2495))</f>
        <v>702</v>
      </c>
      <c r="AF2495" s="35">
        <f t="shared" ref="AF2495:AF2558" si="197">730-AE2495</f>
        <v>28</v>
      </c>
      <c r="AG2495" s="17" t="str">
        <f t="shared" ref="AG2495:AG2558" si="198">IF(AF2495&gt;0,DATEDIF(0,AF2495,"Y")&amp; " anos"&amp; " "&amp;DATEDIF(0,AF2495,"YM")&amp; " meses"&amp; " "&amp;DATEDIF(0,AF2495,"MD")&amp; " dias","ESTÁGIO COMPLETOU 2 ANOS")</f>
        <v>0 anos 0 meses 28 dias</v>
      </c>
    </row>
    <row r="2496" spans="1:33" ht="11.25" customHeight="1" x14ac:dyDescent="0.2">
      <c r="A2496" s="8" t="s">
        <v>9</v>
      </c>
      <c r="B2496" s="8" t="s">
        <v>13</v>
      </c>
      <c r="C2496" s="22" t="s">
        <v>20</v>
      </c>
      <c r="D2496" s="37">
        <v>2024</v>
      </c>
      <c r="E2496" s="12" t="s">
        <v>157</v>
      </c>
      <c r="F2496" s="8" t="s">
        <v>158</v>
      </c>
      <c r="G2496" s="77" t="s">
        <v>13878</v>
      </c>
      <c r="H2496" s="78" t="s">
        <v>13879</v>
      </c>
      <c r="I2496" s="14" t="s">
        <v>13880</v>
      </c>
      <c r="J2496" s="14" t="s">
        <v>14943</v>
      </c>
      <c r="K2496" s="14" t="s">
        <v>29</v>
      </c>
      <c r="L2496" s="15" t="s">
        <v>81</v>
      </c>
      <c r="M2496" s="7" t="s">
        <v>82</v>
      </c>
      <c r="N2496" s="15" t="s">
        <v>12638</v>
      </c>
      <c r="O2496" s="15" t="s">
        <v>13150</v>
      </c>
      <c r="P2496" s="15" t="s">
        <v>2518</v>
      </c>
      <c r="Q2496" s="15" t="s">
        <v>4109</v>
      </c>
      <c r="R2496" s="20">
        <v>39095</v>
      </c>
      <c r="S2496" s="20">
        <v>45434</v>
      </c>
      <c r="T2496" s="70">
        <v>45688</v>
      </c>
      <c r="U2496" s="70"/>
      <c r="V2496" s="20"/>
      <c r="W2496" s="20"/>
      <c r="X2496" s="17"/>
      <c r="Y2496" s="17"/>
      <c r="Z2496" s="20"/>
      <c r="AA2496" s="18">
        <f t="shared" ca="1" si="195"/>
        <v>18</v>
      </c>
      <c r="AB2496" s="15" t="s">
        <v>7878</v>
      </c>
      <c r="AC2496" s="35" t="str">
        <f t="shared" si="194"/>
        <v>0 anos 8 meses 9 dias</v>
      </c>
      <c r="AD2496" s="35" t="str">
        <f ca="1">IF(AND(V2496="",T2496&lt;TODAY()),"Contrato Encerrado",IF(AND(V2496="",T2496&gt;TODAY()),DATEDIF(TODAY(),T2496,"Y")&amp;" anos"&amp;" "&amp;DATEDIF(TODAY(),T2496,"YM")&amp;" meses"&amp;" "&amp;DATEDIF(TODAY(),T2496,"MD")&amp;" dias",IF(AND(X2496="",V2496&lt;TODAY()),"Contrato Encerrado",IF(AND(X2496="",V2496&gt;TODAY()),DATEDIF(TODAY(),V2496,"Y")&amp;" anos"&amp;" "&amp;DATEDIF(TODAY(),V2496,"YM")&amp;" meses"&amp;" "&amp;DATEDIF(TODAY(),V2496,"MD")&amp;" dias",IF(AND(Z2496="",X2496&lt;TODAY()),"Contrato Encerrado",IF(AND(Z2496="",X2496&gt;TODAY()),DATEDIF(TODAY(),X2496,"Y")&amp;" anos"&amp;" "&amp;DATEDIF(TODAY(),X2496,"YM")&amp;" meses"&amp;" "&amp;DATEDIF(TODAY(),X2496,"MD")&amp;" dias",IF(AND(Z2496&lt;&gt;””,Z2496&lt;TODAY()),"Contrato Encerrado",IF(AND(Z2496&lt;&gt;"",Z2496&gt;TODAY()),DATEDIF(TODAY(),Z2496,"Y")&amp;" anos"&amp;" "&amp;DATEDIF(TODAY(),Z2496,"YM")&amp;" meses"&amp;" "&amp;DATEDIF(TODAY(),Z2496,"MD")&amp;" dias"))))))))</f>
        <v>Contrato Encerrado</v>
      </c>
      <c r="AE2496" s="35">
        <f t="shared" si="196"/>
        <v>254</v>
      </c>
      <c r="AF2496" s="35">
        <f t="shared" si="197"/>
        <v>476</v>
      </c>
      <c r="AG2496" s="17" t="str">
        <f t="shared" si="198"/>
        <v>1 anos 3 meses 20 dias</v>
      </c>
    </row>
    <row r="2497" spans="1:33" ht="11.25" customHeight="1" x14ac:dyDescent="0.2">
      <c r="A2497" s="8" t="s">
        <v>9</v>
      </c>
      <c r="B2497" s="8" t="s">
        <v>13</v>
      </c>
      <c r="C2497" s="22" t="s">
        <v>15</v>
      </c>
      <c r="D2497" s="37">
        <v>2025</v>
      </c>
      <c r="E2497" s="12" t="s">
        <v>79</v>
      </c>
      <c r="F2497" s="8" t="s">
        <v>80</v>
      </c>
      <c r="G2497" s="77" t="s">
        <v>15770</v>
      </c>
      <c r="H2497" s="78" t="s">
        <v>15771</v>
      </c>
      <c r="I2497" s="14" t="s">
        <v>15772</v>
      </c>
      <c r="J2497" s="14" t="s">
        <v>10</v>
      </c>
      <c r="K2497" s="14" t="s">
        <v>29</v>
      </c>
      <c r="L2497" s="15" t="s">
        <v>81</v>
      </c>
      <c r="M2497" s="7" t="s">
        <v>82</v>
      </c>
      <c r="N2497" s="15" t="s">
        <v>4113</v>
      </c>
      <c r="O2497" s="15" t="s">
        <v>15532</v>
      </c>
      <c r="P2497" s="15" t="s">
        <v>2518</v>
      </c>
      <c r="Q2497" s="15" t="s">
        <v>2523</v>
      </c>
      <c r="R2497" s="20">
        <v>39232</v>
      </c>
      <c r="S2497" s="20">
        <v>45722</v>
      </c>
      <c r="T2497" s="20">
        <v>46022</v>
      </c>
      <c r="U2497" s="20"/>
      <c r="V2497" s="20"/>
      <c r="W2497" s="20"/>
      <c r="X2497" s="17"/>
      <c r="Y2497" s="17"/>
      <c r="Z2497" s="20"/>
      <c r="AA2497" s="21">
        <f t="shared" ca="1" si="195"/>
        <v>18</v>
      </c>
      <c r="AB2497" s="15" t="s">
        <v>7878</v>
      </c>
      <c r="AC2497" s="35" t="str">
        <f t="shared" si="194"/>
        <v>0 anos 9 meses 25 dias</v>
      </c>
      <c r="AD2497" s="35" t="str">
        <f ca="1">IF(AND(V2497="",T2497&lt;TODAY()),"Contrato Encerrado",IF(AND(V2497="",T2497&gt;TODAY()),DATEDIF(TODAY(),T2497,"Y")&amp;" anos"&amp;" "&amp;DATEDIF(TODAY(),T2497,"YM")&amp;" meses"&amp;" "&amp;DATEDIF(TODAY(),T2497,"MD")&amp;" dias",IF(AND(X2497="",V2497&lt;TODAY()),"Contrato Encerrado",IF(AND(X2497="",V2497&gt;TODAY()),DATEDIF(TODAY(),V2497,"Y")&amp;" anos"&amp;" "&amp;DATEDIF(TODAY(),V2497,"YM")&amp;" meses"&amp;" "&amp;DATEDIF(TODAY(),V2497,"MD")&amp;" dias",IF(AND(Z2497="",X2497&lt;TODAY()),"Contrato Encerrado",IF(AND(Z2497="",X2497&gt;TODAY()),DATEDIF(TODAY(),X2497,"Y")&amp;" anos"&amp;" "&amp;DATEDIF(TODAY(),X2497,"YM")&amp;" meses"&amp;" "&amp;DATEDIF(TODAY(),X2497,"MD")&amp;" dias",IF(AND(Z2497&lt;&gt;””,Z2497&lt;TODAY()),"Contrato Encerrado",IF(AND(Z2497&lt;&gt;"",Z2497&gt;TODAY()),DATEDIF(TODAY(),Z2497,"Y")&amp;" anos"&amp;" "&amp;DATEDIF(TODAY(),Z2497,"YM")&amp;" meses"&amp;" "&amp;DATEDIF(TODAY(),Z2497,"MD")&amp;" dias"))))))))</f>
        <v>0 anos 2 meses 24 dias</v>
      </c>
      <c r="AE2497" s="35">
        <f t="shared" si="196"/>
        <v>300</v>
      </c>
      <c r="AF2497" s="35">
        <f t="shared" si="197"/>
        <v>430</v>
      </c>
      <c r="AG2497" s="17" t="str">
        <f t="shared" si="198"/>
        <v>1 anos 2 meses 5 dias</v>
      </c>
    </row>
    <row r="2498" spans="1:33" ht="11.25" customHeight="1" x14ac:dyDescent="0.2">
      <c r="A2498" s="8" t="s">
        <v>9</v>
      </c>
      <c r="B2498" s="8" t="s">
        <v>13</v>
      </c>
      <c r="C2498" s="22" t="s">
        <v>21</v>
      </c>
      <c r="D2498" s="35">
        <v>2025</v>
      </c>
      <c r="E2498" s="12" t="s">
        <v>157</v>
      </c>
      <c r="F2498" s="8" t="s">
        <v>158</v>
      </c>
      <c r="G2498" s="14" t="s">
        <v>17449</v>
      </c>
      <c r="H2498" s="8" t="s">
        <v>17450</v>
      </c>
      <c r="I2498" s="14" t="s">
        <v>16936</v>
      </c>
      <c r="J2498" s="14" t="s">
        <v>10</v>
      </c>
      <c r="K2498" s="14" t="s">
        <v>29</v>
      </c>
      <c r="L2498" s="15" t="s">
        <v>30</v>
      </c>
      <c r="M2498" s="7" t="s">
        <v>16153</v>
      </c>
      <c r="N2498" s="15" t="s">
        <v>2101</v>
      </c>
      <c r="O2498" s="15" t="s">
        <v>7885</v>
      </c>
      <c r="P2498" s="15" t="s">
        <v>2518</v>
      </c>
      <c r="Q2498" s="15" t="s">
        <v>4109</v>
      </c>
      <c r="R2498" s="20">
        <v>35313</v>
      </c>
      <c r="S2498" s="20">
        <v>45796</v>
      </c>
      <c r="T2498" s="20">
        <v>46160</v>
      </c>
      <c r="U2498" s="20"/>
      <c r="V2498" s="20"/>
      <c r="W2498" s="20"/>
      <c r="X2498" s="17"/>
      <c r="Y2498" s="17"/>
      <c r="Z2498" s="20"/>
      <c r="AA2498" s="21">
        <f t="shared" ca="1" si="195"/>
        <v>29</v>
      </c>
      <c r="AB2498" s="20" t="s">
        <v>7878</v>
      </c>
      <c r="AC2498" s="35" t="str">
        <f t="shared" ref="AC2498:AC2561" si="199">DATEDIF($S2498,$Z2498-($U2498-$T2498)-($W2498-$V2498)-($Y2498-$X2498),"Y")&amp; " anos"&amp; " "&amp;DATEDIF($S2498,$Z2498-($U2498-$T2498)-($W2498-$V2498)-($Y2498-$X2498),"YM")&amp; " meses"&amp; " "&amp;DATEDIF($S2498,$Z2498-($U2498-$T2498)-($W2498-$V2498)-($Y2498-$X2498),"MD")&amp; " dias"</f>
        <v>0 anos 11 meses 29 dias</v>
      </c>
      <c r="AD2498" s="35" t="str">
        <f ca="1">IF(AND(V2498="",T2498&lt;TODAY()),"Contrato Encerrado",IF(AND(V2498="",T2498&gt;TODAY()),DATEDIF(TODAY(),T2498,"Y")&amp;" anos"&amp;" "&amp;DATEDIF(TODAY(),T2498,"YM")&amp;" meses"&amp;" "&amp;DATEDIF(TODAY(),T2498,"MD")&amp;" dias",IF(AND(X2498="",V2498&lt;TODAY()),"Contrato Encerrado",IF(AND(X2498="",V2498&gt;TODAY()),DATEDIF(TODAY(),V2498,"Y")&amp;" anos"&amp;" "&amp;DATEDIF(TODAY(),V2498,"YM")&amp;" meses"&amp;" "&amp;DATEDIF(TODAY(),V2498,"MD")&amp;" dias",IF(AND(Z2498="",X2498&lt;TODAY()),"Contrato Encerrado",IF(AND(Z2498="",X2498&gt;TODAY()),DATEDIF(TODAY(),X2498,"Y")&amp;" anos"&amp;" "&amp;DATEDIF(TODAY(),X2498,"YM")&amp;" meses"&amp;" "&amp;DATEDIF(TODAY(),X2498,"MD")&amp;" dias",IF(AND(Z2498&lt;&gt;””,Z2498&lt;TODAY()),"Contrato Encerrado",IF(AND(Z2498&lt;&gt;"",Z2498&gt;TODAY()),DATEDIF(TODAY(),Z2498,"Y")&amp;" anos"&amp;" "&amp;DATEDIF(TODAY(),Z2498,"YM")&amp;" meses"&amp;" "&amp;DATEDIF(TODAY(),Z2498,"MD")&amp;" dias"))))))))</f>
        <v>0 anos 7 meses 11 dias</v>
      </c>
      <c r="AE2498" s="35">
        <f t="shared" si="196"/>
        <v>364</v>
      </c>
      <c r="AF2498" s="35">
        <f t="shared" si="197"/>
        <v>366</v>
      </c>
      <c r="AG2498" s="17" t="str">
        <f t="shared" si="198"/>
        <v>0 anos 11 meses 31 dias</v>
      </c>
    </row>
    <row r="2499" spans="1:33" ht="11.25" customHeight="1" x14ac:dyDescent="0.2">
      <c r="A2499" s="8" t="s">
        <v>9</v>
      </c>
      <c r="B2499" s="8" t="s">
        <v>13</v>
      </c>
      <c r="C2499" s="22" t="s">
        <v>23</v>
      </c>
      <c r="D2499" s="37">
        <v>2023</v>
      </c>
      <c r="E2499" s="12" t="s">
        <v>157</v>
      </c>
      <c r="F2499" s="8" t="s">
        <v>158</v>
      </c>
      <c r="G2499" s="77" t="s">
        <v>9756</v>
      </c>
      <c r="H2499" s="78" t="s">
        <v>9757</v>
      </c>
      <c r="I2499" s="14" t="s">
        <v>9758</v>
      </c>
      <c r="J2499" s="14" t="s">
        <v>1302</v>
      </c>
      <c r="K2499" s="14" t="s">
        <v>29</v>
      </c>
      <c r="L2499" s="15" t="s">
        <v>30</v>
      </c>
      <c r="M2499" s="7" t="s">
        <v>9427</v>
      </c>
      <c r="N2499" s="15" t="s">
        <v>2099</v>
      </c>
      <c r="O2499" s="15" t="s">
        <v>7895</v>
      </c>
      <c r="P2499" s="15" t="s">
        <v>2518</v>
      </c>
      <c r="Q2499" s="15" t="s">
        <v>4109</v>
      </c>
      <c r="R2499" s="20">
        <v>37726</v>
      </c>
      <c r="S2499" s="20">
        <v>45173</v>
      </c>
      <c r="T2499" s="20">
        <v>45538</v>
      </c>
      <c r="U2499" s="20"/>
      <c r="V2499" s="20"/>
      <c r="W2499" s="20"/>
      <c r="X2499" s="17"/>
      <c r="Y2499" s="17"/>
      <c r="Z2499" s="20"/>
      <c r="AA2499" s="18">
        <f t="shared" ca="1" si="195"/>
        <v>22</v>
      </c>
      <c r="AB2499" s="20" t="s">
        <v>7878</v>
      </c>
      <c r="AC2499" s="35" t="str">
        <f t="shared" si="199"/>
        <v>0 anos 11 meses 30 dias</v>
      </c>
      <c r="AD2499" s="35" t="str">
        <f ca="1">IF(AND(V2499="",T2499&lt;TODAY()),"Contrato Encerrado",IF(AND(V2499="",T2499&gt;TODAY()),DATEDIF(TODAY(),T2499,"Y")&amp;" anos"&amp;" "&amp;DATEDIF(TODAY(),T2499,"YM")&amp;" meses"&amp;" "&amp;DATEDIF(TODAY(),T2499,"MD")&amp;" dias",IF(AND(X2499="",V2499&lt;TODAY()),"Contrato Encerrado",IF(AND(X2499="",V2499&gt;TODAY()),DATEDIF(TODAY(),V2499,"Y")&amp;" anos"&amp;" "&amp;DATEDIF(TODAY(),V2499,"YM")&amp;" meses"&amp;" "&amp;DATEDIF(TODAY(),V2499,"MD")&amp;" dias",IF(AND(Z2499="",X2499&lt;TODAY()),"Contrato Encerrado",IF(AND(Z2499="",X2499&gt;TODAY()),DATEDIF(TODAY(),X2499,"Y")&amp;" anos"&amp;" "&amp;DATEDIF(TODAY(),X2499,"YM")&amp;" meses"&amp;" "&amp;DATEDIF(TODAY(),X2499,"MD")&amp;" dias",IF(AND(Z2499&lt;&gt;””,Z2499&lt;TODAY()),"Contrato Encerrado",IF(AND(Z2499&lt;&gt;"",Z2499&gt;TODAY()),DATEDIF(TODAY(),Z2499,"Y")&amp;" anos"&amp;" "&amp;DATEDIF(TODAY(),Z2499,"YM")&amp;" meses"&amp;" "&amp;DATEDIF(TODAY(),Z2499,"MD")&amp;" dias"))))))))</f>
        <v>Contrato Encerrado</v>
      </c>
      <c r="AE2499" s="35">
        <f t="shared" si="196"/>
        <v>365</v>
      </c>
      <c r="AF2499" s="35">
        <f t="shared" si="197"/>
        <v>365</v>
      </c>
      <c r="AG2499" s="17" t="str">
        <f t="shared" si="198"/>
        <v>0 anos 11 meses 30 dias</v>
      </c>
    </row>
    <row r="2500" spans="1:33" ht="11.25" customHeight="1" x14ac:dyDescent="0.2">
      <c r="A2500" s="8" t="s">
        <v>9</v>
      </c>
      <c r="B2500" s="8" t="s">
        <v>13</v>
      </c>
      <c r="C2500" s="22" t="s">
        <v>15</v>
      </c>
      <c r="D2500" s="37">
        <v>2025</v>
      </c>
      <c r="E2500" s="12" t="s">
        <v>157</v>
      </c>
      <c r="F2500" s="8" t="s">
        <v>158</v>
      </c>
      <c r="G2500" s="77" t="s">
        <v>15773</v>
      </c>
      <c r="H2500" s="78" t="s">
        <v>15774</v>
      </c>
      <c r="I2500" s="14" t="s">
        <v>15775</v>
      </c>
      <c r="J2500" s="14" t="s">
        <v>10</v>
      </c>
      <c r="K2500" s="14" t="s">
        <v>29</v>
      </c>
      <c r="L2500" s="15" t="s">
        <v>81</v>
      </c>
      <c r="M2500" s="7" t="s">
        <v>82</v>
      </c>
      <c r="N2500" s="15" t="s">
        <v>13926</v>
      </c>
      <c r="O2500" s="15" t="s">
        <v>8074</v>
      </c>
      <c r="P2500" s="15" t="s">
        <v>2518</v>
      </c>
      <c r="Q2500" s="15" t="s">
        <v>4109</v>
      </c>
      <c r="R2500" s="20">
        <v>39511</v>
      </c>
      <c r="S2500" s="20">
        <v>45712</v>
      </c>
      <c r="T2500" s="20">
        <v>46022</v>
      </c>
      <c r="U2500" s="20"/>
      <c r="V2500" s="20"/>
      <c r="W2500" s="20"/>
      <c r="X2500" s="17"/>
      <c r="Y2500" s="17"/>
      <c r="Z2500" s="20"/>
      <c r="AA2500" s="21">
        <f t="shared" ca="1" si="195"/>
        <v>17</v>
      </c>
      <c r="AB2500" s="15" t="s">
        <v>7878</v>
      </c>
      <c r="AC2500" s="35" t="str">
        <f t="shared" si="199"/>
        <v>0 anos 10 meses 7 dias</v>
      </c>
      <c r="AD2500" s="35" t="str">
        <f ca="1">IF(AND(V2500="",T2500&lt;TODAY()),"Contrato Encerrado",IF(AND(V2500="",T2500&gt;TODAY()),DATEDIF(TODAY(),T2500,"Y")&amp;" anos"&amp;" "&amp;DATEDIF(TODAY(),T2500,"YM")&amp;" meses"&amp;" "&amp;DATEDIF(TODAY(),T2500,"MD")&amp;" dias",IF(AND(X2500="",V2500&lt;TODAY()),"Contrato Encerrado",IF(AND(X2500="",V2500&gt;TODAY()),DATEDIF(TODAY(),V2500,"Y")&amp;" anos"&amp;" "&amp;DATEDIF(TODAY(),V2500,"YM")&amp;" meses"&amp;" "&amp;DATEDIF(TODAY(),V2500,"MD")&amp;" dias",IF(AND(Z2500="",X2500&lt;TODAY()),"Contrato Encerrado",IF(AND(Z2500="",X2500&gt;TODAY()),DATEDIF(TODAY(),X2500,"Y")&amp;" anos"&amp;" "&amp;DATEDIF(TODAY(),X2500,"YM")&amp;" meses"&amp;" "&amp;DATEDIF(TODAY(),X2500,"MD")&amp;" dias",IF(AND(Z2500&lt;&gt;””,Z2500&lt;TODAY()),"Contrato Encerrado",IF(AND(Z2500&lt;&gt;"",Z2500&gt;TODAY()),DATEDIF(TODAY(),Z2500,"Y")&amp;" anos"&amp;" "&amp;DATEDIF(TODAY(),Z2500,"YM")&amp;" meses"&amp;" "&amp;DATEDIF(TODAY(),Z2500,"MD")&amp;" dias"))))))))</f>
        <v>0 anos 2 meses 24 dias</v>
      </c>
      <c r="AE2500" s="35">
        <f t="shared" si="196"/>
        <v>310</v>
      </c>
      <c r="AF2500" s="35">
        <f t="shared" si="197"/>
        <v>420</v>
      </c>
      <c r="AG2500" s="17" t="str">
        <f t="shared" si="198"/>
        <v>1 anos 1 meses 23 dias</v>
      </c>
    </row>
    <row r="2501" spans="1:33" ht="11.25" customHeight="1" x14ac:dyDescent="0.2">
      <c r="A2501" s="8" t="s">
        <v>9</v>
      </c>
      <c r="B2501" s="8" t="s">
        <v>13</v>
      </c>
      <c r="C2501" s="22" t="s">
        <v>14</v>
      </c>
      <c r="D2501" s="37">
        <v>2024</v>
      </c>
      <c r="E2501" s="12" t="s">
        <v>772</v>
      </c>
      <c r="F2501" s="8" t="s">
        <v>773</v>
      </c>
      <c r="G2501" s="77" t="s">
        <v>11423</v>
      </c>
      <c r="H2501" s="78" t="s">
        <v>11424</v>
      </c>
      <c r="I2501" s="14" t="s">
        <v>11425</v>
      </c>
      <c r="J2501" s="14" t="s">
        <v>14943</v>
      </c>
      <c r="K2501" s="14" t="s">
        <v>29</v>
      </c>
      <c r="L2501" s="15" t="s">
        <v>81</v>
      </c>
      <c r="M2501" s="7" t="s">
        <v>82</v>
      </c>
      <c r="N2501" s="15" t="s">
        <v>4113</v>
      </c>
      <c r="O2501" s="15" t="s">
        <v>8094</v>
      </c>
      <c r="P2501" s="15" t="s">
        <v>2518</v>
      </c>
      <c r="Q2501" s="15" t="s">
        <v>2523</v>
      </c>
      <c r="R2501" s="20">
        <v>39300</v>
      </c>
      <c r="S2501" s="20">
        <v>45320</v>
      </c>
      <c r="T2501" s="31">
        <v>45657</v>
      </c>
      <c r="U2501" s="20"/>
      <c r="V2501" s="20"/>
      <c r="W2501" s="20"/>
      <c r="X2501" s="17"/>
      <c r="Y2501" s="17"/>
      <c r="Z2501" s="20"/>
      <c r="AA2501" s="18">
        <f t="shared" ca="1" si="195"/>
        <v>18</v>
      </c>
      <c r="AB2501" s="15" t="s">
        <v>7878</v>
      </c>
      <c r="AC2501" s="35" t="str">
        <f t="shared" si="199"/>
        <v>0 anos 11 meses 2 dias</v>
      </c>
      <c r="AD2501" s="35" t="str">
        <f ca="1">IF(AND(V2501="",T2501&lt;TODAY()),"Contrato Encerrado",IF(AND(V2501="",T2501&gt;TODAY()),DATEDIF(TODAY(),T2501,"Y")&amp;" anos"&amp;" "&amp;DATEDIF(TODAY(),T2501,"YM")&amp;" meses"&amp;" "&amp;DATEDIF(TODAY(),T2501,"MD")&amp;" dias",IF(AND(X2501="",V2501&lt;TODAY()),"Contrato Encerrado",IF(AND(X2501="",V2501&gt;TODAY()),DATEDIF(TODAY(),V2501,"Y")&amp;" anos"&amp;" "&amp;DATEDIF(TODAY(),V2501,"YM")&amp;" meses"&amp;" "&amp;DATEDIF(TODAY(),V2501,"MD")&amp;" dias",IF(AND(Z2501="",X2501&lt;TODAY()),"Contrato Encerrado",IF(AND(Z2501="",X2501&gt;TODAY()),DATEDIF(TODAY(),X2501,"Y")&amp;" anos"&amp;" "&amp;DATEDIF(TODAY(),X2501,"YM")&amp;" meses"&amp;" "&amp;DATEDIF(TODAY(),X2501,"MD")&amp;" dias",IF(AND(Z2501&lt;&gt;””,Z2501&lt;TODAY()),"Contrato Encerrado",IF(AND(Z2501&lt;&gt;"",Z2501&gt;TODAY()),DATEDIF(TODAY(),Z2501,"Y")&amp;" anos"&amp;" "&amp;DATEDIF(TODAY(),Z2501,"YM")&amp;" meses"&amp;" "&amp;DATEDIF(TODAY(),Z2501,"MD")&amp;" dias"))))))))</f>
        <v>Contrato Encerrado</v>
      </c>
      <c r="AE2501" s="35">
        <f t="shared" si="196"/>
        <v>337</v>
      </c>
      <c r="AF2501" s="35">
        <f t="shared" si="197"/>
        <v>393</v>
      </c>
      <c r="AG2501" s="17" t="str">
        <f t="shared" si="198"/>
        <v>1 anos 0 meses 27 dias</v>
      </c>
    </row>
    <row r="2502" spans="1:33" ht="11.25" customHeight="1" x14ac:dyDescent="0.2">
      <c r="A2502" s="8" t="s">
        <v>9</v>
      </c>
      <c r="B2502" s="8" t="s">
        <v>13</v>
      </c>
      <c r="C2502" s="22" t="s">
        <v>20</v>
      </c>
      <c r="D2502" s="37">
        <v>2024</v>
      </c>
      <c r="E2502" s="12" t="s">
        <v>157</v>
      </c>
      <c r="F2502" s="8" t="s">
        <v>158</v>
      </c>
      <c r="G2502" s="77" t="s">
        <v>13881</v>
      </c>
      <c r="H2502" s="78" t="s">
        <v>13882</v>
      </c>
      <c r="I2502" s="14" t="s">
        <v>13883</v>
      </c>
      <c r="J2502" s="14" t="s">
        <v>10</v>
      </c>
      <c r="K2502" s="14" t="s">
        <v>29</v>
      </c>
      <c r="L2502" s="15" t="s">
        <v>81</v>
      </c>
      <c r="M2502" s="7" t="s">
        <v>82</v>
      </c>
      <c r="N2502" s="15" t="s">
        <v>12638</v>
      </c>
      <c r="O2502" s="15" t="s">
        <v>13106</v>
      </c>
      <c r="P2502" s="15" t="s">
        <v>2518</v>
      </c>
      <c r="Q2502" s="15" t="s">
        <v>4109</v>
      </c>
      <c r="R2502" s="20">
        <v>39406</v>
      </c>
      <c r="S2502" s="20">
        <v>45432</v>
      </c>
      <c r="T2502" s="20">
        <v>46022</v>
      </c>
      <c r="U2502" s="20"/>
      <c r="V2502" s="20"/>
      <c r="W2502" s="20"/>
      <c r="X2502" s="17"/>
      <c r="Y2502" s="17"/>
      <c r="Z2502" s="20"/>
      <c r="AA2502" s="18">
        <f t="shared" ca="1" si="195"/>
        <v>17</v>
      </c>
      <c r="AB2502" s="15" t="s">
        <v>7878</v>
      </c>
      <c r="AC2502" s="35" t="str">
        <f t="shared" si="199"/>
        <v>1 anos 7 meses 11 dias</v>
      </c>
      <c r="AD2502" s="35" t="str">
        <f ca="1">IF(AND(V2502="",T2502&lt;TODAY()),"Contrato Encerrado",IF(AND(V2502="",T2502&gt;TODAY()),DATEDIF(TODAY(),T2502,"Y")&amp;" anos"&amp;" "&amp;DATEDIF(TODAY(),T2502,"YM")&amp;" meses"&amp;" "&amp;DATEDIF(TODAY(),T2502,"MD")&amp;" dias",IF(AND(X2502="",V2502&lt;TODAY()),"Contrato Encerrado",IF(AND(X2502="",V2502&gt;TODAY()),DATEDIF(TODAY(),V2502,"Y")&amp;" anos"&amp;" "&amp;DATEDIF(TODAY(),V2502,"YM")&amp;" meses"&amp;" "&amp;DATEDIF(TODAY(),V2502,"MD")&amp;" dias",IF(AND(Z2502="",X2502&lt;TODAY()),"Contrato Encerrado",IF(AND(Z2502="",X2502&gt;TODAY()),DATEDIF(TODAY(),X2502,"Y")&amp;" anos"&amp;" "&amp;DATEDIF(TODAY(),X2502,"YM")&amp;" meses"&amp;" "&amp;DATEDIF(TODAY(),X2502,"MD")&amp;" dias",IF(AND(Z2502&lt;&gt;””,Z2502&lt;TODAY()),"Contrato Encerrado",IF(AND(Z2502&lt;&gt;"",Z2502&gt;TODAY()),DATEDIF(TODAY(),Z2502,"Y")&amp;" anos"&amp;" "&amp;DATEDIF(TODAY(),Z2502,"YM")&amp;" meses"&amp;" "&amp;DATEDIF(TODAY(),Z2502,"MD")&amp;" dias"))))))))</f>
        <v>0 anos 2 meses 24 dias</v>
      </c>
      <c r="AE2502" s="35">
        <f t="shared" si="196"/>
        <v>590</v>
      </c>
      <c r="AF2502" s="35">
        <f t="shared" si="197"/>
        <v>140</v>
      </c>
      <c r="AG2502" s="17" t="str">
        <f t="shared" si="198"/>
        <v>0 anos 4 meses 19 dias</v>
      </c>
    </row>
    <row r="2503" spans="1:33" ht="11.25" customHeight="1" x14ac:dyDescent="0.2">
      <c r="A2503" s="8" t="s">
        <v>9</v>
      </c>
      <c r="B2503" s="10" t="s">
        <v>13</v>
      </c>
      <c r="C2503" s="11" t="s">
        <v>23</v>
      </c>
      <c r="D2503" s="36">
        <v>2021</v>
      </c>
      <c r="E2503" s="12" t="s">
        <v>157</v>
      </c>
      <c r="F2503" s="8" t="s">
        <v>158</v>
      </c>
      <c r="G2503" s="77" t="s">
        <v>1626</v>
      </c>
      <c r="H2503" s="78" t="s">
        <v>1627</v>
      </c>
      <c r="I2503" s="14" t="s">
        <v>1628</v>
      </c>
      <c r="J2503" s="14" t="s">
        <v>1302</v>
      </c>
      <c r="K2503" s="14" t="s">
        <v>29</v>
      </c>
      <c r="L2503" s="15" t="s">
        <v>81</v>
      </c>
      <c r="M2503" s="7" t="s">
        <v>82</v>
      </c>
      <c r="N2503" s="26" t="s">
        <v>4113</v>
      </c>
      <c r="O2503" s="26"/>
      <c r="P2503" s="26" t="s">
        <v>2517</v>
      </c>
      <c r="Q2503" s="26" t="s">
        <v>2522</v>
      </c>
      <c r="R2503" s="31">
        <v>38329</v>
      </c>
      <c r="S2503" s="31">
        <v>44476</v>
      </c>
      <c r="T2503" s="31">
        <v>44613</v>
      </c>
      <c r="U2503" s="31"/>
      <c r="V2503" s="31"/>
      <c r="W2503" s="31"/>
      <c r="X2503" s="17"/>
      <c r="Y2503" s="17"/>
      <c r="Z2503" s="31"/>
      <c r="AA2503" s="18">
        <f t="shared" ca="1" si="195"/>
        <v>20</v>
      </c>
      <c r="AB2503" s="19" t="s">
        <v>7878</v>
      </c>
      <c r="AC2503" s="35" t="str">
        <f t="shared" si="199"/>
        <v>0 anos 4 meses 14 dias</v>
      </c>
      <c r="AD2503" s="35" t="str">
        <f ca="1">IF(AND(V2503="",T2503&lt;TODAY()),"Contrato Encerrado",IF(AND(V2503="",T2503&gt;TODAY()),DATEDIF(TODAY(),T2503,"Y")&amp;" anos"&amp;" "&amp;DATEDIF(TODAY(),T2503,"YM")&amp;" meses"&amp;" "&amp;DATEDIF(TODAY(),T2503,"MD")&amp;" dias",IF(AND(X2503="",V2503&lt;TODAY()),"Contrato Encerrado",IF(AND(X2503="",V2503&gt;TODAY()),DATEDIF(TODAY(),V2503,"Y")&amp;" anos"&amp;" "&amp;DATEDIF(TODAY(),V2503,"YM")&amp;" meses"&amp;" "&amp;DATEDIF(TODAY(),V2503,"MD")&amp;" dias",IF(AND(Z2503="",X2503&lt;TODAY()),"Contrato Encerrado",IF(AND(Z2503="",X2503&gt;TODAY()),DATEDIF(TODAY(),X2503,"Y")&amp;" anos"&amp;" "&amp;DATEDIF(TODAY(),X2503,"YM")&amp;" meses"&amp;" "&amp;DATEDIF(TODAY(),X2503,"MD")&amp;" dias",IF(AND(Z2503&lt;&gt;””,Z2503&lt;TODAY()),"Contrato Encerrado",IF(AND(Z2503&lt;&gt;"",Z2503&gt;TODAY()),DATEDIF(TODAY(),Z2503,"Y")&amp;" anos"&amp;" "&amp;DATEDIF(TODAY(),Z2503,"YM")&amp;" meses"&amp;" "&amp;DATEDIF(TODAY(),Z2503,"MD")&amp;" dias"))))))))</f>
        <v>Contrato Encerrado</v>
      </c>
      <c r="AE2503" s="35">
        <f t="shared" si="196"/>
        <v>137</v>
      </c>
      <c r="AF2503" s="35">
        <f t="shared" si="197"/>
        <v>593</v>
      </c>
      <c r="AG2503" s="17" t="str">
        <f t="shared" si="198"/>
        <v>1 anos 7 meses 15 dias</v>
      </c>
    </row>
    <row r="2504" spans="1:33" ht="11.25" customHeight="1" x14ac:dyDescent="0.2">
      <c r="A2504" s="8" t="s">
        <v>9</v>
      </c>
      <c r="B2504" s="10" t="s">
        <v>13</v>
      </c>
      <c r="C2504" s="11" t="s">
        <v>24</v>
      </c>
      <c r="D2504" s="36">
        <v>2022</v>
      </c>
      <c r="E2504" s="12" t="s">
        <v>157</v>
      </c>
      <c r="F2504" s="8" t="s">
        <v>158</v>
      </c>
      <c r="G2504" s="77" t="s">
        <v>2243</v>
      </c>
      <c r="H2504" s="78" t="s">
        <v>4829</v>
      </c>
      <c r="I2504" s="14" t="s">
        <v>2244</v>
      </c>
      <c r="J2504" s="14" t="s">
        <v>14943</v>
      </c>
      <c r="K2504" s="14" t="s">
        <v>29</v>
      </c>
      <c r="L2504" s="15" t="s">
        <v>30</v>
      </c>
      <c r="M2504" s="7" t="s">
        <v>9427</v>
      </c>
      <c r="N2504" s="16" t="s">
        <v>4159</v>
      </c>
      <c r="O2504" s="16"/>
      <c r="P2504" s="16" t="s">
        <v>2518</v>
      </c>
      <c r="Q2504" s="16" t="s">
        <v>2521</v>
      </c>
      <c r="R2504" s="31">
        <v>25700</v>
      </c>
      <c r="S2504" s="31">
        <v>44753</v>
      </c>
      <c r="T2504" s="31">
        <v>45308</v>
      </c>
      <c r="U2504" s="31"/>
      <c r="V2504" s="31"/>
      <c r="W2504" s="31"/>
      <c r="X2504" s="17"/>
      <c r="Y2504" s="17"/>
      <c r="Z2504" s="31"/>
      <c r="AA2504" s="18">
        <f t="shared" ca="1" si="195"/>
        <v>55</v>
      </c>
      <c r="AB2504" s="19" t="s">
        <v>7878</v>
      </c>
      <c r="AC2504" s="35" t="str">
        <f t="shared" si="199"/>
        <v>1 anos 6 meses 6 dias</v>
      </c>
      <c r="AD2504" s="35" t="str">
        <f ca="1">IF(AND(V2504="",T2504&lt;TODAY()),"Contrato Encerrado",IF(AND(V2504="",T2504&gt;TODAY()),DATEDIF(TODAY(),T2504,"Y")&amp;" anos"&amp;" "&amp;DATEDIF(TODAY(),T2504,"YM")&amp;" meses"&amp;" "&amp;DATEDIF(TODAY(),T2504,"MD")&amp;" dias",IF(AND(X2504="",V2504&lt;TODAY()),"Contrato Encerrado",IF(AND(X2504="",V2504&gt;TODAY()),DATEDIF(TODAY(),V2504,"Y")&amp;" anos"&amp;" "&amp;DATEDIF(TODAY(),V2504,"YM")&amp;" meses"&amp;" "&amp;DATEDIF(TODAY(),V2504,"MD")&amp;" dias",IF(AND(Z2504="",X2504&lt;TODAY()),"Contrato Encerrado",IF(AND(Z2504="",X2504&gt;TODAY()),DATEDIF(TODAY(),X2504,"Y")&amp;" anos"&amp;" "&amp;DATEDIF(TODAY(),X2504,"YM")&amp;" meses"&amp;" "&amp;DATEDIF(TODAY(),X2504,"MD")&amp;" dias",IF(AND(Z2504&lt;&gt;””,Z2504&lt;TODAY()),"Contrato Encerrado",IF(AND(Z2504&lt;&gt;"",Z2504&gt;TODAY()),DATEDIF(TODAY(),Z2504,"Y")&amp;" anos"&amp;" "&amp;DATEDIF(TODAY(),Z2504,"YM")&amp;" meses"&amp;" "&amp;DATEDIF(TODAY(),Z2504,"MD")&amp;" dias"))))))))</f>
        <v>Contrato Encerrado</v>
      </c>
      <c r="AE2504" s="35">
        <f t="shared" si="196"/>
        <v>555</v>
      </c>
      <c r="AF2504" s="35">
        <f t="shared" si="197"/>
        <v>175</v>
      </c>
      <c r="AG2504" s="17" t="str">
        <f t="shared" si="198"/>
        <v>0 anos 5 meses 23 dias</v>
      </c>
    </row>
    <row r="2505" spans="1:33" ht="11.25" customHeight="1" x14ac:dyDescent="0.2">
      <c r="A2505" s="8" t="s">
        <v>9</v>
      </c>
      <c r="B2505" s="8" t="s">
        <v>13</v>
      </c>
      <c r="C2505" s="22" t="s">
        <v>15</v>
      </c>
      <c r="D2505" s="37">
        <v>2025</v>
      </c>
      <c r="E2505" s="12" t="s">
        <v>79</v>
      </c>
      <c r="F2505" s="8" t="s">
        <v>80</v>
      </c>
      <c r="G2505" s="77" t="s">
        <v>15776</v>
      </c>
      <c r="H2505" s="78" t="s">
        <v>15777</v>
      </c>
      <c r="I2505" s="14" t="s">
        <v>15778</v>
      </c>
      <c r="J2505" s="14" t="s">
        <v>10</v>
      </c>
      <c r="K2505" s="14" t="s">
        <v>29</v>
      </c>
      <c r="L2505" s="15" t="s">
        <v>30</v>
      </c>
      <c r="M2505" s="7" t="s">
        <v>9427</v>
      </c>
      <c r="N2505" s="15" t="s">
        <v>2114</v>
      </c>
      <c r="O2505" s="15" t="s">
        <v>9560</v>
      </c>
      <c r="P2505" s="15" t="s">
        <v>2518</v>
      </c>
      <c r="Q2505" s="15" t="s">
        <v>2523</v>
      </c>
      <c r="R2505" s="20">
        <v>38472</v>
      </c>
      <c r="S2505" s="20">
        <v>45722</v>
      </c>
      <c r="T2505" s="20">
        <v>46086</v>
      </c>
      <c r="U2505" s="20"/>
      <c r="V2505" s="20"/>
      <c r="W2505" s="20"/>
      <c r="X2505" s="17"/>
      <c r="Y2505" s="17"/>
      <c r="Z2505" s="20"/>
      <c r="AA2505" s="21">
        <f t="shared" ca="1" si="195"/>
        <v>20</v>
      </c>
      <c r="AB2505" s="15" t="s">
        <v>7878</v>
      </c>
      <c r="AC2505" s="35" t="str">
        <f t="shared" si="199"/>
        <v>0 anos 11 meses 27 dias</v>
      </c>
      <c r="AD2505" s="35" t="str">
        <f ca="1">IF(AND(V2505="",T2505&lt;TODAY()),"Contrato Encerrado",IF(AND(V2505="",T2505&gt;TODAY()),DATEDIF(TODAY(),T2505,"Y")&amp;" anos"&amp;" "&amp;DATEDIF(TODAY(),T2505,"YM")&amp;" meses"&amp;" "&amp;DATEDIF(TODAY(),T2505,"MD")&amp;" dias",IF(AND(X2505="",V2505&lt;TODAY()),"Contrato Encerrado",IF(AND(X2505="",V2505&gt;TODAY()),DATEDIF(TODAY(),V2505,"Y")&amp;" anos"&amp;" "&amp;DATEDIF(TODAY(),V2505,"YM")&amp;" meses"&amp;" "&amp;DATEDIF(TODAY(),V2505,"MD")&amp;" dias",IF(AND(Z2505="",X2505&lt;TODAY()),"Contrato Encerrado",IF(AND(Z2505="",X2505&gt;TODAY()),DATEDIF(TODAY(),X2505,"Y")&amp;" anos"&amp;" "&amp;DATEDIF(TODAY(),X2505,"YM")&amp;" meses"&amp;" "&amp;DATEDIF(TODAY(),X2505,"MD")&amp;" dias",IF(AND(Z2505&lt;&gt;””,Z2505&lt;TODAY()),"Contrato Encerrado",IF(AND(Z2505&lt;&gt;"",Z2505&gt;TODAY()),DATEDIF(TODAY(),Z2505,"Y")&amp;" anos"&amp;" "&amp;DATEDIF(TODAY(),Z2505,"YM")&amp;" meses"&amp;" "&amp;DATEDIF(TODAY(),Z2505,"MD")&amp;" dias"))))))))</f>
        <v>0 anos 4 meses 26 dias</v>
      </c>
      <c r="AE2505" s="35">
        <f t="shared" si="196"/>
        <v>364</v>
      </c>
      <c r="AF2505" s="35">
        <f t="shared" si="197"/>
        <v>366</v>
      </c>
      <c r="AG2505" s="17" t="str">
        <f t="shared" si="198"/>
        <v>0 anos 11 meses 31 dias</v>
      </c>
    </row>
    <row r="2506" spans="1:33" ht="11.25" customHeight="1" x14ac:dyDescent="0.2">
      <c r="A2506" s="8" t="s">
        <v>9</v>
      </c>
      <c r="B2506" s="8" t="s">
        <v>13</v>
      </c>
      <c r="C2506" s="22" t="s">
        <v>17</v>
      </c>
      <c r="D2506" s="37">
        <v>2023</v>
      </c>
      <c r="E2506" s="23" t="s">
        <v>157</v>
      </c>
      <c r="F2506" s="8" t="s">
        <v>158</v>
      </c>
      <c r="G2506" s="77" t="s">
        <v>6788</v>
      </c>
      <c r="H2506" s="78" t="s">
        <v>6789</v>
      </c>
      <c r="I2506" s="9" t="s">
        <v>6790</v>
      </c>
      <c r="J2506" s="14" t="s">
        <v>14943</v>
      </c>
      <c r="K2506" s="9" t="s">
        <v>29</v>
      </c>
      <c r="L2506" s="24" t="s">
        <v>30</v>
      </c>
      <c r="M2506" s="7" t="s">
        <v>9427</v>
      </c>
      <c r="N2506" s="24" t="s">
        <v>2101</v>
      </c>
      <c r="O2506" s="24"/>
      <c r="P2506" s="24" t="s">
        <v>2518</v>
      </c>
      <c r="Q2506" s="24" t="s">
        <v>2521</v>
      </c>
      <c r="R2506" s="17">
        <v>37214</v>
      </c>
      <c r="S2506" s="17">
        <v>45036</v>
      </c>
      <c r="T2506" s="31">
        <v>45323</v>
      </c>
      <c r="U2506" s="17"/>
      <c r="V2506" s="31"/>
      <c r="W2506" s="17"/>
      <c r="X2506" s="17"/>
      <c r="Y2506" s="17"/>
      <c r="Z2506" s="31"/>
      <c r="AA2506" s="18">
        <f t="shared" ca="1" si="195"/>
        <v>23</v>
      </c>
      <c r="AB2506" s="19" t="s">
        <v>7877</v>
      </c>
      <c r="AC2506" s="35" t="str">
        <f t="shared" si="199"/>
        <v>0 anos 9 meses 12 dias</v>
      </c>
      <c r="AD2506" s="35" t="str">
        <f ca="1">IF(AND(V2506="",T2506&lt;TODAY()),"Contrato Encerrado",IF(AND(V2506="",T2506&gt;TODAY()),DATEDIF(TODAY(),T2506,"Y")&amp;" anos"&amp;" "&amp;DATEDIF(TODAY(),T2506,"YM")&amp;" meses"&amp;" "&amp;DATEDIF(TODAY(),T2506,"MD")&amp;" dias",IF(AND(X2506="",V2506&lt;TODAY()),"Contrato Encerrado",IF(AND(X2506="",V2506&gt;TODAY()),DATEDIF(TODAY(),V2506,"Y")&amp;" anos"&amp;" "&amp;DATEDIF(TODAY(),V2506,"YM")&amp;" meses"&amp;" "&amp;DATEDIF(TODAY(),V2506,"MD")&amp;" dias",IF(AND(Z2506="",X2506&lt;TODAY()),"Contrato Encerrado",IF(AND(Z2506="",X2506&gt;TODAY()),DATEDIF(TODAY(),X2506,"Y")&amp;" anos"&amp;" "&amp;DATEDIF(TODAY(),X2506,"YM")&amp;" meses"&amp;" "&amp;DATEDIF(TODAY(),X2506,"MD")&amp;" dias",IF(AND(Z2506&lt;&gt;””,Z2506&lt;TODAY()),"Contrato Encerrado",IF(AND(Z2506&lt;&gt;"",Z2506&gt;TODAY()),DATEDIF(TODAY(),Z2506,"Y")&amp;" anos"&amp;" "&amp;DATEDIF(TODAY(),Z2506,"YM")&amp;" meses"&amp;" "&amp;DATEDIF(TODAY(),Z2506,"MD")&amp;" dias"))))))))</f>
        <v>Contrato Encerrado</v>
      </c>
      <c r="AE2506" s="35">
        <f t="shared" si="196"/>
        <v>287</v>
      </c>
      <c r="AF2506" s="35">
        <f t="shared" si="197"/>
        <v>443</v>
      </c>
      <c r="AG2506" s="17" t="str">
        <f t="shared" si="198"/>
        <v>1 anos 2 meses 18 dias</v>
      </c>
    </row>
    <row r="2507" spans="1:33" ht="11.25" customHeight="1" x14ac:dyDescent="0.2">
      <c r="A2507" s="8" t="s">
        <v>9</v>
      </c>
      <c r="B2507" s="10" t="s">
        <v>13</v>
      </c>
      <c r="C2507" s="11" t="s">
        <v>24</v>
      </c>
      <c r="D2507" s="36">
        <v>2022</v>
      </c>
      <c r="E2507" s="12" t="s">
        <v>157</v>
      </c>
      <c r="F2507" s="8" t="s">
        <v>158</v>
      </c>
      <c r="G2507" s="77" t="s">
        <v>4830</v>
      </c>
      <c r="H2507" s="78" t="s">
        <v>4831</v>
      </c>
      <c r="I2507" s="14" t="s">
        <v>4832</v>
      </c>
      <c r="J2507" s="14" t="s">
        <v>14943</v>
      </c>
      <c r="K2507" s="14" t="s">
        <v>29</v>
      </c>
      <c r="L2507" s="15" t="s">
        <v>30</v>
      </c>
      <c r="M2507" s="7" t="s">
        <v>9427</v>
      </c>
      <c r="N2507" s="16" t="s">
        <v>2101</v>
      </c>
      <c r="O2507" s="15" t="s">
        <v>9560</v>
      </c>
      <c r="P2507" s="16" t="s">
        <v>2518</v>
      </c>
      <c r="Q2507" s="16" t="s">
        <v>2521</v>
      </c>
      <c r="R2507" s="31">
        <v>36256</v>
      </c>
      <c r="S2507" s="31">
        <v>44851</v>
      </c>
      <c r="T2507" s="111">
        <v>45258</v>
      </c>
      <c r="U2507" s="31">
        <v>45261</v>
      </c>
      <c r="V2507" s="31">
        <v>45581</v>
      </c>
      <c r="W2507" s="31"/>
      <c r="X2507" s="17"/>
      <c r="Y2507" s="17"/>
      <c r="Z2507" s="31"/>
      <c r="AA2507" s="18">
        <f t="shared" ca="1" si="195"/>
        <v>26</v>
      </c>
      <c r="AB2507" s="19" t="s">
        <v>7878</v>
      </c>
      <c r="AC2507" s="35" t="str">
        <f t="shared" si="199"/>
        <v>1 anos 11 meses 26 dias</v>
      </c>
      <c r="AD2507" s="35" t="str">
        <f ca="1">IF(AND(V2507="",T2507&lt;TODAY()),"Contrato Encerrado",IF(AND(V2507="",T2507&gt;TODAY()),DATEDIF(TODAY(),T2507,"Y")&amp;" anos"&amp;" "&amp;DATEDIF(TODAY(),T2507,"YM")&amp;" meses"&amp;" "&amp;DATEDIF(TODAY(),T2507,"MD")&amp;" dias",IF(AND(X2507="",V2507&lt;TODAY()),"Contrato Encerrado",IF(AND(X2507="",V2507&gt;TODAY()),DATEDIF(TODAY(),V2507,"Y")&amp;" anos"&amp;" "&amp;DATEDIF(TODAY(),V2507,"YM")&amp;" meses"&amp;" "&amp;DATEDIF(TODAY(),V2507,"MD")&amp;" dias",IF(AND(Z2507="",X2507&lt;TODAY()),"Contrato Encerrado",IF(AND(Z2507="",X2507&gt;TODAY()),DATEDIF(TODAY(),X2507,"Y")&amp;" anos"&amp;" "&amp;DATEDIF(TODAY(),X2507,"YM")&amp;" meses"&amp;" "&amp;DATEDIF(TODAY(),X2507,"MD")&amp;" dias",IF(AND(Z2507&lt;&gt;””,Z2507&lt;TODAY()),"Contrato Encerrado",IF(AND(Z2507&lt;&gt;"",Z2507&gt;TODAY()),DATEDIF(TODAY(),Z2507,"Y")&amp;" anos"&amp;" "&amp;DATEDIF(TODAY(),Z2507,"YM")&amp;" meses"&amp;" "&amp;DATEDIF(TODAY(),Z2507,"MD")&amp;" dias"))))))))</f>
        <v>Contrato Encerrado</v>
      </c>
      <c r="AE2507" s="35">
        <f t="shared" si="196"/>
        <v>727</v>
      </c>
      <c r="AF2507" s="35">
        <f t="shared" si="197"/>
        <v>3</v>
      </c>
      <c r="AG2507" s="17" t="str">
        <f t="shared" si="198"/>
        <v>0 anos 0 meses 3 dias</v>
      </c>
    </row>
    <row r="2508" spans="1:33" ht="11.25" customHeight="1" x14ac:dyDescent="0.2">
      <c r="A2508" s="8" t="s">
        <v>9</v>
      </c>
      <c r="B2508" s="10" t="s">
        <v>13</v>
      </c>
      <c r="C2508" s="11" t="s">
        <v>21</v>
      </c>
      <c r="D2508" s="36">
        <v>2021</v>
      </c>
      <c r="E2508" s="14" t="s">
        <v>79</v>
      </c>
      <c r="F2508" s="8" t="s">
        <v>80</v>
      </c>
      <c r="G2508" s="77" t="s">
        <v>1188</v>
      </c>
      <c r="H2508" s="78" t="s">
        <v>1189</v>
      </c>
      <c r="I2508" s="14" t="s">
        <v>1190</v>
      </c>
      <c r="J2508" s="14" t="s">
        <v>1302</v>
      </c>
      <c r="K2508" s="14" t="s">
        <v>29</v>
      </c>
      <c r="L2508" s="15" t="s">
        <v>30</v>
      </c>
      <c r="M2508" s="7" t="s">
        <v>9427</v>
      </c>
      <c r="N2508" s="27" t="s">
        <v>3347</v>
      </c>
      <c r="O2508" s="27"/>
      <c r="P2508" s="26" t="s">
        <v>2517</v>
      </c>
      <c r="Q2508" s="26" t="s">
        <v>2522</v>
      </c>
      <c r="R2508" s="31">
        <v>36763</v>
      </c>
      <c r="S2508" s="31">
        <v>44410</v>
      </c>
      <c r="T2508" s="31">
        <v>44775</v>
      </c>
      <c r="U2508" s="31"/>
      <c r="V2508" s="31"/>
      <c r="W2508" s="31"/>
      <c r="X2508" s="17"/>
      <c r="Y2508" s="17"/>
      <c r="Z2508" s="31"/>
      <c r="AA2508" s="18">
        <f t="shared" ca="1" si="195"/>
        <v>25</v>
      </c>
      <c r="AB2508" s="19" t="s">
        <v>7878</v>
      </c>
      <c r="AC2508" s="35" t="str">
        <f t="shared" si="199"/>
        <v>1 anos 0 meses 0 dias</v>
      </c>
      <c r="AD2508" s="35" t="str">
        <f ca="1">IF(AND(V2508="",T2508&lt;TODAY()),"Contrato Encerrado",IF(AND(V2508="",T2508&gt;TODAY()),DATEDIF(TODAY(),T2508,"Y")&amp;" anos"&amp;" "&amp;DATEDIF(TODAY(),T2508,"YM")&amp;" meses"&amp;" "&amp;DATEDIF(TODAY(),T2508,"MD")&amp;" dias",IF(AND(X2508="",V2508&lt;TODAY()),"Contrato Encerrado",IF(AND(X2508="",V2508&gt;TODAY()),DATEDIF(TODAY(),V2508,"Y")&amp;" anos"&amp;" "&amp;DATEDIF(TODAY(),V2508,"YM")&amp;" meses"&amp;" "&amp;DATEDIF(TODAY(),V2508,"MD")&amp;" dias",IF(AND(Z2508="",X2508&lt;TODAY()),"Contrato Encerrado",IF(AND(Z2508="",X2508&gt;TODAY()),DATEDIF(TODAY(),X2508,"Y")&amp;" anos"&amp;" "&amp;DATEDIF(TODAY(),X2508,"YM")&amp;" meses"&amp;" "&amp;DATEDIF(TODAY(),X2508,"MD")&amp;" dias",IF(AND(Z2508&lt;&gt;””,Z2508&lt;TODAY()),"Contrato Encerrado",IF(AND(Z2508&lt;&gt;"",Z2508&gt;TODAY()),DATEDIF(TODAY(),Z2508,"Y")&amp;" anos"&amp;" "&amp;DATEDIF(TODAY(),Z2508,"YM")&amp;" meses"&amp;" "&amp;DATEDIF(TODAY(),Z2508,"MD")&amp;" dias"))))))))</f>
        <v>Contrato Encerrado</v>
      </c>
      <c r="AE2508" s="35">
        <f t="shared" si="196"/>
        <v>365</v>
      </c>
      <c r="AF2508" s="35">
        <f t="shared" si="197"/>
        <v>365</v>
      </c>
      <c r="AG2508" s="17" t="str">
        <f t="shared" si="198"/>
        <v>0 anos 11 meses 30 dias</v>
      </c>
    </row>
    <row r="2509" spans="1:33" ht="11.25" customHeight="1" x14ac:dyDescent="0.2">
      <c r="A2509" s="8" t="s">
        <v>9</v>
      </c>
      <c r="B2509" s="8" t="s">
        <v>13</v>
      </c>
      <c r="C2509" s="22" t="s">
        <v>19</v>
      </c>
      <c r="D2509" s="37">
        <v>2023</v>
      </c>
      <c r="E2509" s="12" t="s">
        <v>157</v>
      </c>
      <c r="F2509" s="8" t="s">
        <v>158</v>
      </c>
      <c r="G2509" s="85" t="s">
        <v>8050</v>
      </c>
      <c r="H2509" s="78" t="s">
        <v>8051</v>
      </c>
      <c r="I2509" s="14" t="s">
        <v>8052</v>
      </c>
      <c r="J2509" s="14" t="s">
        <v>14943</v>
      </c>
      <c r="K2509" s="14" t="s">
        <v>29</v>
      </c>
      <c r="L2509" s="15" t="s">
        <v>30</v>
      </c>
      <c r="M2509" s="7" t="s">
        <v>9427</v>
      </c>
      <c r="N2509" s="15" t="s">
        <v>4159</v>
      </c>
      <c r="O2509" s="15" t="s">
        <v>7904</v>
      </c>
      <c r="P2509" s="15" t="s">
        <v>2518</v>
      </c>
      <c r="Q2509" s="15" t="s">
        <v>2521</v>
      </c>
      <c r="R2509" s="31">
        <v>31701</v>
      </c>
      <c r="S2509" s="30">
        <v>45077</v>
      </c>
      <c r="T2509" s="30">
        <v>45291</v>
      </c>
      <c r="U2509" s="30"/>
      <c r="V2509" s="30"/>
      <c r="W2509" s="30"/>
      <c r="X2509" s="17"/>
      <c r="Y2509" s="17"/>
      <c r="Z2509" s="30"/>
      <c r="AA2509" s="18">
        <f t="shared" ca="1" si="195"/>
        <v>38</v>
      </c>
      <c r="AB2509" s="19" t="s">
        <v>7878</v>
      </c>
      <c r="AC2509" s="35" t="str">
        <f t="shared" si="199"/>
        <v>0 anos 7 meses 0 dias</v>
      </c>
      <c r="AD2509" s="35" t="str">
        <f ca="1">IF(AND(V2509="",T2509&lt;TODAY()),"Contrato Encerrado",IF(AND(V2509="",T2509&gt;TODAY()),DATEDIF(TODAY(),T2509,"Y")&amp;" anos"&amp;" "&amp;DATEDIF(TODAY(),T2509,"YM")&amp;" meses"&amp;" "&amp;DATEDIF(TODAY(),T2509,"MD")&amp;" dias",IF(AND(X2509="",V2509&lt;TODAY()),"Contrato Encerrado",IF(AND(X2509="",V2509&gt;TODAY()),DATEDIF(TODAY(),V2509,"Y")&amp;" anos"&amp;" "&amp;DATEDIF(TODAY(),V2509,"YM")&amp;" meses"&amp;" "&amp;DATEDIF(TODAY(),V2509,"MD")&amp;" dias",IF(AND(Z2509="",X2509&lt;TODAY()),"Contrato Encerrado",IF(AND(Z2509="",X2509&gt;TODAY()),DATEDIF(TODAY(),X2509,"Y")&amp;" anos"&amp;" "&amp;DATEDIF(TODAY(),X2509,"YM")&amp;" meses"&amp;" "&amp;DATEDIF(TODAY(),X2509,"MD")&amp;" dias",IF(AND(Z2509&lt;&gt;””,Z2509&lt;TODAY()),"Contrato Encerrado",IF(AND(Z2509&lt;&gt;"",Z2509&gt;TODAY()),DATEDIF(TODAY(),Z2509,"Y")&amp;" anos"&amp;" "&amp;DATEDIF(TODAY(),Z2509,"YM")&amp;" meses"&amp;" "&amp;DATEDIF(TODAY(),Z2509,"MD")&amp;" dias"))))))))</f>
        <v>Contrato Encerrado</v>
      </c>
      <c r="AE2509" s="35">
        <f t="shared" si="196"/>
        <v>214</v>
      </c>
      <c r="AF2509" s="35">
        <f t="shared" si="197"/>
        <v>516</v>
      </c>
      <c r="AG2509" s="17" t="str">
        <f t="shared" si="198"/>
        <v>1 anos 4 meses 30 dias</v>
      </c>
    </row>
    <row r="2510" spans="1:33" ht="11.25" customHeight="1" x14ac:dyDescent="0.2">
      <c r="A2510" s="8" t="s">
        <v>9</v>
      </c>
      <c r="B2510" s="10" t="s">
        <v>13</v>
      </c>
      <c r="C2510" s="11" t="s">
        <v>24</v>
      </c>
      <c r="D2510" s="36">
        <v>2022</v>
      </c>
      <c r="E2510" s="12" t="s">
        <v>1755</v>
      </c>
      <c r="F2510" s="8" t="s">
        <v>1756</v>
      </c>
      <c r="G2510" s="77" t="s">
        <v>4833</v>
      </c>
      <c r="H2510" s="78" t="s">
        <v>4834</v>
      </c>
      <c r="I2510" s="14" t="s">
        <v>4835</v>
      </c>
      <c r="J2510" s="14" t="s">
        <v>1302</v>
      </c>
      <c r="K2510" s="14" t="s">
        <v>29</v>
      </c>
      <c r="L2510" s="15" t="s">
        <v>30</v>
      </c>
      <c r="M2510" s="7" t="s">
        <v>9427</v>
      </c>
      <c r="N2510" s="16" t="s">
        <v>2114</v>
      </c>
      <c r="O2510" s="15" t="s">
        <v>7897</v>
      </c>
      <c r="P2510" s="16" t="s">
        <v>2518</v>
      </c>
      <c r="Q2510" s="16" t="s">
        <v>2523</v>
      </c>
      <c r="R2510" s="31">
        <v>35041</v>
      </c>
      <c r="S2510" s="31">
        <v>44847</v>
      </c>
      <c r="T2510" s="31">
        <v>45065</v>
      </c>
      <c r="U2510" s="31">
        <v>45208</v>
      </c>
      <c r="V2510" s="31">
        <v>45519</v>
      </c>
      <c r="W2510" s="31"/>
      <c r="X2510" s="17"/>
      <c r="Y2510" s="17"/>
      <c r="Z2510" s="31"/>
      <c r="AA2510" s="18">
        <f t="shared" ca="1" si="195"/>
        <v>29</v>
      </c>
      <c r="AB2510" s="19" t="s">
        <v>7878</v>
      </c>
      <c r="AC2510" s="35" t="str">
        <f t="shared" si="199"/>
        <v>1 anos 5 meses 12 dias</v>
      </c>
      <c r="AD2510" s="35" t="str">
        <f ca="1">IF(AND(V2510="",T2510&lt;TODAY()),"Contrato Encerrado",IF(AND(V2510="",T2510&gt;TODAY()),DATEDIF(TODAY(),T2510,"Y")&amp;" anos"&amp;" "&amp;DATEDIF(TODAY(),T2510,"YM")&amp;" meses"&amp;" "&amp;DATEDIF(TODAY(),T2510,"MD")&amp;" dias",IF(AND(X2510="",V2510&lt;TODAY()),"Contrato Encerrado",IF(AND(X2510="",V2510&gt;TODAY()),DATEDIF(TODAY(),V2510,"Y")&amp;" anos"&amp;" "&amp;DATEDIF(TODAY(),V2510,"YM")&amp;" meses"&amp;" "&amp;DATEDIF(TODAY(),V2510,"MD")&amp;" dias",IF(AND(Z2510="",X2510&lt;TODAY()),"Contrato Encerrado",IF(AND(Z2510="",X2510&gt;TODAY()),DATEDIF(TODAY(),X2510,"Y")&amp;" anos"&amp;" "&amp;DATEDIF(TODAY(),X2510,"YM")&amp;" meses"&amp;" "&amp;DATEDIF(TODAY(),X2510,"MD")&amp;" dias",IF(AND(Z2510&lt;&gt;””,Z2510&lt;TODAY()),"Contrato Encerrado",IF(AND(Z2510&lt;&gt;"",Z2510&gt;TODAY()),DATEDIF(TODAY(),Z2510,"Y")&amp;" anos"&amp;" "&amp;DATEDIF(TODAY(),Z2510,"YM")&amp;" meses"&amp;" "&amp;DATEDIF(TODAY(),Z2510,"MD")&amp;" dias"))))))))</f>
        <v>Contrato Encerrado</v>
      </c>
      <c r="AE2510" s="35">
        <f t="shared" si="196"/>
        <v>529</v>
      </c>
      <c r="AF2510" s="35">
        <f t="shared" si="197"/>
        <v>201</v>
      </c>
      <c r="AG2510" s="17" t="str">
        <f t="shared" si="198"/>
        <v>0 anos 6 meses 19 dias</v>
      </c>
    </row>
    <row r="2511" spans="1:33" ht="11.25" customHeight="1" x14ac:dyDescent="0.2">
      <c r="A2511" s="8" t="s">
        <v>9</v>
      </c>
      <c r="B2511" s="8" t="s">
        <v>13</v>
      </c>
      <c r="C2511" s="22" t="s">
        <v>11</v>
      </c>
      <c r="D2511" s="37">
        <v>2024</v>
      </c>
      <c r="E2511" s="12" t="s">
        <v>307</v>
      </c>
      <c r="F2511" s="8" t="s">
        <v>308</v>
      </c>
      <c r="G2511" s="77" t="s">
        <v>11426</v>
      </c>
      <c r="H2511" s="78" t="s">
        <v>11427</v>
      </c>
      <c r="I2511" s="14" t="s">
        <v>11428</v>
      </c>
      <c r="J2511" s="67" t="s">
        <v>10</v>
      </c>
      <c r="K2511" s="14" t="s">
        <v>29</v>
      </c>
      <c r="L2511" s="15" t="s">
        <v>81</v>
      </c>
      <c r="M2511" s="7" t="s">
        <v>82</v>
      </c>
      <c r="N2511" s="15" t="s">
        <v>4113</v>
      </c>
      <c r="O2511" s="15" t="s">
        <v>8094</v>
      </c>
      <c r="P2511" s="15" t="s">
        <v>2518</v>
      </c>
      <c r="Q2511" s="15" t="s">
        <v>2523</v>
      </c>
      <c r="R2511" s="20">
        <v>39352</v>
      </c>
      <c r="S2511" s="20">
        <v>45293</v>
      </c>
      <c r="T2511" s="20">
        <v>46023</v>
      </c>
      <c r="U2511" s="20"/>
      <c r="V2511" s="20"/>
      <c r="W2511" s="20"/>
      <c r="X2511" s="17"/>
      <c r="Y2511" s="17"/>
      <c r="Z2511" s="20"/>
      <c r="AA2511" s="18">
        <f t="shared" ca="1" si="195"/>
        <v>18</v>
      </c>
      <c r="AB2511" s="15" t="s">
        <v>7878</v>
      </c>
      <c r="AC2511" s="35" t="str">
        <f t="shared" si="199"/>
        <v>1 anos 11 meses 30 dias</v>
      </c>
      <c r="AD2511" s="35" t="str">
        <f ca="1">IF(AND(V2511="",T2511&lt;TODAY()),"Contrato Encerrado",IF(AND(V2511="",T2511&gt;TODAY()),DATEDIF(TODAY(),T2511,"Y")&amp;" anos"&amp;" "&amp;DATEDIF(TODAY(),T2511,"YM")&amp;" meses"&amp;" "&amp;DATEDIF(TODAY(),T2511,"MD")&amp;" dias",IF(AND(X2511="",V2511&lt;TODAY()),"Contrato Encerrado",IF(AND(X2511="",V2511&gt;TODAY()),DATEDIF(TODAY(),V2511,"Y")&amp;" anos"&amp;" "&amp;DATEDIF(TODAY(),V2511,"YM")&amp;" meses"&amp;" "&amp;DATEDIF(TODAY(),V2511,"MD")&amp;" dias",IF(AND(Z2511="",X2511&lt;TODAY()),"Contrato Encerrado",IF(AND(Z2511="",X2511&gt;TODAY()),DATEDIF(TODAY(),X2511,"Y")&amp;" anos"&amp;" "&amp;DATEDIF(TODAY(),X2511,"YM")&amp;" meses"&amp;" "&amp;DATEDIF(TODAY(),X2511,"MD")&amp;" dias",IF(AND(Z2511&lt;&gt;””,Z2511&lt;TODAY()),"Contrato Encerrado",IF(AND(Z2511&lt;&gt;"",Z2511&gt;TODAY()),DATEDIF(TODAY(),Z2511,"Y")&amp;" anos"&amp;" "&amp;DATEDIF(TODAY(),Z2511,"YM")&amp;" meses"&amp;" "&amp;DATEDIF(TODAY(),Z2511,"MD")&amp;" dias"))))))))</f>
        <v>0 anos 2 meses 25 dias</v>
      </c>
      <c r="AE2511" s="35">
        <f t="shared" si="196"/>
        <v>730</v>
      </c>
      <c r="AF2511" s="35">
        <f t="shared" si="197"/>
        <v>0</v>
      </c>
      <c r="AG2511" s="17" t="str">
        <f t="shared" si="198"/>
        <v>ESTÁGIO COMPLETOU 2 ANOS</v>
      </c>
    </row>
    <row r="2512" spans="1:33" ht="11.25" customHeight="1" x14ac:dyDescent="0.2">
      <c r="A2512" s="8" t="s">
        <v>9</v>
      </c>
      <c r="B2512" s="10" t="s">
        <v>13</v>
      </c>
      <c r="C2512" s="11" t="s">
        <v>23</v>
      </c>
      <c r="D2512" s="36">
        <v>2022</v>
      </c>
      <c r="E2512" s="12" t="s">
        <v>157</v>
      </c>
      <c r="F2512" s="8" t="s">
        <v>158</v>
      </c>
      <c r="G2512" s="77" t="s">
        <v>4836</v>
      </c>
      <c r="H2512" s="78" t="s">
        <v>4837</v>
      </c>
      <c r="I2512" s="14" t="s">
        <v>4838</v>
      </c>
      <c r="J2512" s="14" t="s">
        <v>14943</v>
      </c>
      <c r="K2512" s="14" t="s">
        <v>29</v>
      </c>
      <c r="L2512" s="15" t="s">
        <v>30</v>
      </c>
      <c r="M2512" s="7" t="s">
        <v>9427</v>
      </c>
      <c r="N2512" s="16" t="s">
        <v>2101</v>
      </c>
      <c r="O2512" s="16"/>
      <c r="P2512" s="16" t="s">
        <v>2518</v>
      </c>
      <c r="Q2512" s="16" t="s">
        <v>2521</v>
      </c>
      <c r="R2512" s="31">
        <v>31554</v>
      </c>
      <c r="S2512" s="31">
        <v>44840</v>
      </c>
      <c r="T2512" s="31">
        <v>45323</v>
      </c>
      <c r="U2512" s="31"/>
      <c r="V2512" s="31"/>
      <c r="W2512" s="31"/>
      <c r="X2512" s="17"/>
      <c r="Y2512" s="17"/>
      <c r="Z2512" s="31"/>
      <c r="AA2512" s="18">
        <f t="shared" ca="1" si="195"/>
        <v>39</v>
      </c>
      <c r="AB2512" s="19" t="s">
        <v>7878</v>
      </c>
      <c r="AC2512" s="35" t="str">
        <f t="shared" si="199"/>
        <v>1 anos 3 meses 26 dias</v>
      </c>
      <c r="AD2512" s="35" t="str">
        <f ca="1">IF(AND(V2512="",T2512&lt;TODAY()),"Contrato Encerrado",IF(AND(V2512="",T2512&gt;TODAY()),DATEDIF(TODAY(),T2512,"Y")&amp;" anos"&amp;" "&amp;DATEDIF(TODAY(),T2512,"YM")&amp;" meses"&amp;" "&amp;DATEDIF(TODAY(),T2512,"MD")&amp;" dias",IF(AND(X2512="",V2512&lt;TODAY()),"Contrato Encerrado",IF(AND(X2512="",V2512&gt;TODAY()),DATEDIF(TODAY(),V2512,"Y")&amp;" anos"&amp;" "&amp;DATEDIF(TODAY(),V2512,"YM")&amp;" meses"&amp;" "&amp;DATEDIF(TODAY(),V2512,"MD")&amp;" dias",IF(AND(Z2512="",X2512&lt;TODAY()),"Contrato Encerrado",IF(AND(Z2512="",X2512&gt;TODAY()),DATEDIF(TODAY(),X2512,"Y")&amp;" anos"&amp;" "&amp;DATEDIF(TODAY(),X2512,"YM")&amp;" meses"&amp;" "&amp;DATEDIF(TODAY(),X2512,"MD")&amp;" dias",IF(AND(Z2512&lt;&gt;””,Z2512&lt;TODAY()),"Contrato Encerrado",IF(AND(Z2512&lt;&gt;"",Z2512&gt;TODAY()),DATEDIF(TODAY(),Z2512,"Y")&amp;" anos"&amp;" "&amp;DATEDIF(TODAY(),Z2512,"YM")&amp;" meses"&amp;" "&amp;DATEDIF(TODAY(),Z2512,"MD")&amp;" dias"))))))))</f>
        <v>Contrato Encerrado</v>
      </c>
      <c r="AE2512" s="35">
        <f t="shared" si="196"/>
        <v>483</v>
      </c>
      <c r="AF2512" s="35">
        <f t="shared" si="197"/>
        <v>247</v>
      </c>
      <c r="AG2512" s="17" t="str">
        <f t="shared" si="198"/>
        <v>0 anos 8 meses 3 dias</v>
      </c>
    </row>
    <row r="2513" spans="1:33" ht="11.25" customHeight="1" x14ac:dyDescent="0.2">
      <c r="A2513" s="8" t="s">
        <v>9</v>
      </c>
      <c r="B2513" s="8" t="s">
        <v>13</v>
      </c>
      <c r="C2513" s="22" t="s">
        <v>16</v>
      </c>
      <c r="D2513" s="37">
        <v>2023</v>
      </c>
      <c r="E2513" s="23" t="s">
        <v>27</v>
      </c>
      <c r="F2513" s="8" t="s">
        <v>28</v>
      </c>
      <c r="G2513" s="77" t="s">
        <v>6791</v>
      </c>
      <c r="H2513" s="78" t="s">
        <v>6792</v>
      </c>
      <c r="I2513" s="9" t="s">
        <v>6793</v>
      </c>
      <c r="J2513" s="14" t="s">
        <v>14943</v>
      </c>
      <c r="K2513" s="9" t="s">
        <v>29</v>
      </c>
      <c r="L2513" s="24" t="s">
        <v>30</v>
      </c>
      <c r="M2513" s="7" t="s">
        <v>9427</v>
      </c>
      <c r="N2513" s="15" t="s">
        <v>2103</v>
      </c>
      <c r="O2513" s="24"/>
      <c r="P2513" s="24" t="s">
        <v>2518</v>
      </c>
      <c r="Q2513" s="24" t="s">
        <v>4109</v>
      </c>
      <c r="R2513" s="17">
        <v>38101</v>
      </c>
      <c r="S2513" s="17">
        <v>45005</v>
      </c>
      <c r="T2513" s="20">
        <v>45735</v>
      </c>
      <c r="U2513" s="31"/>
      <c r="V2513" s="31"/>
      <c r="W2513" s="17"/>
      <c r="X2513" s="17"/>
      <c r="Y2513" s="17"/>
      <c r="Z2513" s="20"/>
      <c r="AA2513" s="18">
        <f t="shared" ca="1" si="195"/>
        <v>21</v>
      </c>
      <c r="AB2513" s="19" t="s">
        <v>7878</v>
      </c>
      <c r="AC2513" s="35" t="str">
        <f t="shared" si="199"/>
        <v>1 anos 11 meses 27 dias</v>
      </c>
      <c r="AD2513" s="35" t="str">
        <f ca="1">IF(AND(V2513="",T2513&lt;TODAY()),"Contrato Encerrado",IF(AND(V2513="",T2513&gt;TODAY()),DATEDIF(TODAY(),T2513,"Y")&amp;" anos"&amp;" "&amp;DATEDIF(TODAY(),T2513,"YM")&amp;" meses"&amp;" "&amp;DATEDIF(TODAY(),T2513,"MD")&amp;" dias",IF(AND(X2513="",V2513&lt;TODAY()),"Contrato Encerrado",IF(AND(X2513="",V2513&gt;TODAY()),DATEDIF(TODAY(),V2513,"Y")&amp;" anos"&amp;" "&amp;DATEDIF(TODAY(),V2513,"YM")&amp;" meses"&amp;" "&amp;DATEDIF(TODAY(),V2513,"MD")&amp;" dias",IF(AND(Z2513="",X2513&lt;TODAY()),"Contrato Encerrado",IF(AND(Z2513="",X2513&gt;TODAY()),DATEDIF(TODAY(),X2513,"Y")&amp;" anos"&amp;" "&amp;DATEDIF(TODAY(),X2513,"YM")&amp;" meses"&amp;" "&amp;DATEDIF(TODAY(),X2513,"MD")&amp;" dias",IF(AND(Z2513&lt;&gt;””,Z2513&lt;TODAY()),"Contrato Encerrado",IF(AND(Z2513&lt;&gt;"",Z2513&gt;TODAY()),DATEDIF(TODAY(),Z2513,"Y")&amp;" anos"&amp;" "&amp;DATEDIF(TODAY(),Z2513,"YM")&amp;" meses"&amp;" "&amp;DATEDIF(TODAY(),Z2513,"MD")&amp;" dias"))))))))</f>
        <v>Contrato Encerrado</v>
      </c>
      <c r="AE2513" s="35">
        <f t="shared" si="196"/>
        <v>730</v>
      </c>
      <c r="AF2513" s="35">
        <f t="shared" si="197"/>
        <v>0</v>
      </c>
      <c r="AG2513" s="17" t="str">
        <f t="shared" si="198"/>
        <v>ESTÁGIO COMPLETOU 2 ANOS</v>
      </c>
    </row>
    <row r="2514" spans="1:33" ht="11.25" customHeight="1" x14ac:dyDescent="0.2">
      <c r="A2514" s="8" t="s">
        <v>9</v>
      </c>
      <c r="B2514" s="8" t="s">
        <v>13</v>
      </c>
      <c r="C2514" s="22" t="s">
        <v>21</v>
      </c>
      <c r="D2514" s="35">
        <v>2025</v>
      </c>
      <c r="E2514" s="12" t="s">
        <v>79</v>
      </c>
      <c r="F2514" s="8" t="s">
        <v>80</v>
      </c>
      <c r="G2514" s="14" t="s">
        <v>17451</v>
      </c>
      <c r="H2514" s="8" t="s">
        <v>17452</v>
      </c>
      <c r="I2514" s="14" t="s">
        <v>16937</v>
      </c>
      <c r="J2514" s="14" t="s">
        <v>10</v>
      </c>
      <c r="K2514" s="14" t="s">
        <v>29</v>
      </c>
      <c r="L2514" s="15" t="s">
        <v>30</v>
      </c>
      <c r="M2514" s="7" t="s">
        <v>16153</v>
      </c>
      <c r="N2514" s="15" t="s">
        <v>2100</v>
      </c>
      <c r="O2514" s="15" t="s">
        <v>13943</v>
      </c>
      <c r="P2514" s="15" t="s">
        <v>2518</v>
      </c>
      <c r="Q2514" s="15" t="s">
        <v>2523</v>
      </c>
      <c r="R2514" s="20">
        <v>34646</v>
      </c>
      <c r="S2514" s="20">
        <v>45810</v>
      </c>
      <c r="T2514" s="20">
        <v>46174</v>
      </c>
      <c r="U2514" s="20"/>
      <c r="V2514" s="20"/>
      <c r="W2514" s="20"/>
      <c r="X2514" s="17"/>
      <c r="Y2514" s="17"/>
      <c r="Z2514" s="20"/>
      <c r="AA2514" s="21">
        <f t="shared" ca="1" si="195"/>
        <v>30</v>
      </c>
      <c r="AB2514" s="20" t="s">
        <v>7878</v>
      </c>
      <c r="AC2514" s="35" t="str">
        <f t="shared" si="199"/>
        <v>0 anos 11 meses 30 dias</v>
      </c>
      <c r="AD2514" s="35" t="str">
        <f ca="1">IF(AND(V2514="",T2514&lt;TODAY()),"Contrato Encerrado",IF(AND(V2514="",T2514&gt;TODAY()),DATEDIF(TODAY(),T2514,"Y")&amp;" anos"&amp;" "&amp;DATEDIF(TODAY(),T2514,"YM")&amp;" meses"&amp;" "&amp;DATEDIF(TODAY(),T2514,"MD")&amp;" dias",IF(AND(X2514="",V2514&lt;TODAY()),"Contrato Encerrado",IF(AND(X2514="",V2514&gt;TODAY()),DATEDIF(TODAY(),V2514,"Y")&amp;" anos"&amp;" "&amp;DATEDIF(TODAY(),V2514,"YM")&amp;" meses"&amp;" "&amp;DATEDIF(TODAY(),V2514,"MD")&amp;" dias",IF(AND(Z2514="",X2514&lt;TODAY()),"Contrato Encerrado",IF(AND(Z2514="",X2514&gt;TODAY()),DATEDIF(TODAY(),X2514,"Y")&amp;" anos"&amp;" "&amp;DATEDIF(TODAY(),X2514,"YM")&amp;" meses"&amp;" "&amp;DATEDIF(TODAY(),X2514,"MD")&amp;" dias",IF(AND(Z2514&lt;&gt;””,Z2514&lt;TODAY()),"Contrato Encerrado",IF(AND(Z2514&lt;&gt;"",Z2514&gt;TODAY()),DATEDIF(TODAY(),Z2514,"Y")&amp;" anos"&amp;" "&amp;DATEDIF(TODAY(),Z2514,"YM")&amp;" meses"&amp;" "&amp;DATEDIF(TODAY(),Z2514,"MD")&amp;" dias"))))))))</f>
        <v>0 anos 7 meses 25 dias</v>
      </c>
      <c r="AE2514" s="35">
        <f t="shared" si="196"/>
        <v>364</v>
      </c>
      <c r="AF2514" s="35">
        <f t="shared" si="197"/>
        <v>366</v>
      </c>
      <c r="AG2514" s="17" t="str">
        <f t="shared" si="198"/>
        <v>0 anos 11 meses 31 dias</v>
      </c>
    </row>
    <row r="2515" spans="1:33" ht="11.25" customHeight="1" x14ac:dyDescent="0.2">
      <c r="A2515" s="8" t="s">
        <v>9</v>
      </c>
      <c r="B2515" s="8" t="s">
        <v>13</v>
      </c>
      <c r="C2515" s="22" t="s">
        <v>15</v>
      </c>
      <c r="D2515" s="37">
        <v>2024</v>
      </c>
      <c r="E2515" s="23" t="s">
        <v>157</v>
      </c>
      <c r="F2515" s="8" t="s">
        <v>158</v>
      </c>
      <c r="G2515" s="77" t="s">
        <v>12256</v>
      </c>
      <c r="H2515" s="78" t="s">
        <v>12257</v>
      </c>
      <c r="I2515" s="9" t="s">
        <v>12258</v>
      </c>
      <c r="J2515" s="14" t="s">
        <v>14943</v>
      </c>
      <c r="K2515" s="9" t="s">
        <v>29</v>
      </c>
      <c r="L2515" s="24" t="s">
        <v>30</v>
      </c>
      <c r="M2515" s="7" t="s">
        <v>9427</v>
      </c>
      <c r="N2515" s="24" t="s">
        <v>10730</v>
      </c>
      <c r="O2515" s="24" t="s">
        <v>8732</v>
      </c>
      <c r="P2515" s="24" t="s">
        <v>2518</v>
      </c>
      <c r="Q2515" s="24" t="s">
        <v>2521</v>
      </c>
      <c r="R2515" s="29">
        <v>37238</v>
      </c>
      <c r="S2515" s="17">
        <v>45350</v>
      </c>
      <c r="T2515" s="17">
        <v>45688</v>
      </c>
      <c r="U2515" s="20"/>
      <c r="V2515" s="20"/>
      <c r="W2515" s="17"/>
      <c r="X2515" s="17"/>
      <c r="Y2515" s="17"/>
      <c r="Z2515" s="20"/>
      <c r="AA2515" s="18">
        <f t="shared" ca="1" si="195"/>
        <v>23</v>
      </c>
      <c r="AB2515" s="24" t="s">
        <v>7877</v>
      </c>
      <c r="AC2515" s="35" t="str">
        <f t="shared" si="199"/>
        <v>0 anos 11 meses 3 dias</v>
      </c>
      <c r="AD2515" s="35" t="str">
        <f ca="1">IF(AND(V2515="",T2515&lt;TODAY()),"Contrato Encerrado",IF(AND(V2515="",T2515&gt;TODAY()),DATEDIF(TODAY(),T2515,"Y")&amp;" anos"&amp;" "&amp;DATEDIF(TODAY(),T2515,"YM")&amp;" meses"&amp;" "&amp;DATEDIF(TODAY(),T2515,"MD")&amp;" dias",IF(AND(X2515="",V2515&lt;TODAY()),"Contrato Encerrado",IF(AND(X2515="",V2515&gt;TODAY()),DATEDIF(TODAY(),V2515,"Y")&amp;" anos"&amp;" "&amp;DATEDIF(TODAY(),V2515,"YM")&amp;" meses"&amp;" "&amp;DATEDIF(TODAY(),V2515,"MD")&amp;" dias",IF(AND(Z2515="",X2515&lt;TODAY()),"Contrato Encerrado",IF(AND(Z2515="",X2515&gt;TODAY()),DATEDIF(TODAY(),X2515,"Y")&amp;" anos"&amp;" "&amp;DATEDIF(TODAY(),X2515,"YM")&amp;" meses"&amp;" "&amp;DATEDIF(TODAY(),X2515,"MD")&amp;" dias",IF(AND(Z2515&lt;&gt;””,Z2515&lt;TODAY()),"Contrato Encerrado",IF(AND(Z2515&lt;&gt;"",Z2515&gt;TODAY()),DATEDIF(TODAY(),Z2515,"Y")&amp;" anos"&amp;" "&amp;DATEDIF(TODAY(),Z2515,"YM")&amp;" meses"&amp;" "&amp;DATEDIF(TODAY(),Z2515,"MD")&amp;" dias"))))))))</f>
        <v>Contrato Encerrado</v>
      </c>
      <c r="AE2515" s="35">
        <f t="shared" si="196"/>
        <v>338</v>
      </c>
      <c r="AF2515" s="35">
        <f t="shared" si="197"/>
        <v>392</v>
      </c>
      <c r="AG2515" s="17" t="str">
        <f t="shared" si="198"/>
        <v>1 anos 0 meses 26 dias</v>
      </c>
    </row>
    <row r="2516" spans="1:33" ht="11.25" customHeight="1" x14ac:dyDescent="0.2">
      <c r="A2516" s="10" t="s">
        <v>9</v>
      </c>
      <c r="B2516" s="10" t="s">
        <v>13</v>
      </c>
      <c r="C2516" s="11" t="s">
        <v>19</v>
      </c>
      <c r="D2516" s="36">
        <v>2021</v>
      </c>
      <c r="E2516" s="13" t="s">
        <v>510</v>
      </c>
      <c r="F2516" s="10" t="s">
        <v>511</v>
      </c>
      <c r="G2516" s="83" t="s">
        <v>751</v>
      </c>
      <c r="H2516" s="84" t="s">
        <v>752</v>
      </c>
      <c r="I2516" s="13" t="s">
        <v>753</v>
      </c>
      <c r="J2516" s="14" t="s">
        <v>1302</v>
      </c>
      <c r="K2516" s="13" t="s">
        <v>29</v>
      </c>
      <c r="L2516" s="25" t="s">
        <v>30</v>
      </c>
      <c r="M2516" s="7" t="s">
        <v>9427</v>
      </c>
      <c r="N2516" s="16" t="s">
        <v>2111</v>
      </c>
      <c r="O2516" s="26"/>
      <c r="P2516" s="26" t="s">
        <v>2517</v>
      </c>
      <c r="Q2516" s="26" t="s">
        <v>2522</v>
      </c>
      <c r="R2516" s="31">
        <v>36554</v>
      </c>
      <c r="S2516" s="31">
        <v>44356</v>
      </c>
      <c r="T2516" s="31">
        <v>44686</v>
      </c>
      <c r="U2516" s="31"/>
      <c r="V2516" s="31"/>
      <c r="W2516" s="31"/>
      <c r="X2516" s="17"/>
      <c r="Y2516" s="17"/>
      <c r="Z2516" s="31"/>
      <c r="AA2516" s="18">
        <f t="shared" ca="1" si="195"/>
        <v>25</v>
      </c>
      <c r="AB2516" s="19" t="s">
        <v>7878</v>
      </c>
      <c r="AC2516" s="35" t="str">
        <f t="shared" si="199"/>
        <v>0 anos 10 meses 26 dias</v>
      </c>
      <c r="AD2516" s="35" t="str">
        <f ca="1">IF(AND(V2516="",T2516&lt;TODAY()),"Contrato Encerrado",IF(AND(V2516="",T2516&gt;TODAY()),DATEDIF(TODAY(),T2516,"Y")&amp;" anos"&amp;" "&amp;DATEDIF(TODAY(),T2516,"YM")&amp;" meses"&amp;" "&amp;DATEDIF(TODAY(),T2516,"MD")&amp;" dias",IF(AND(X2516="",V2516&lt;TODAY()),"Contrato Encerrado",IF(AND(X2516="",V2516&gt;TODAY()),DATEDIF(TODAY(),V2516,"Y")&amp;" anos"&amp;" "&amp;DATEDIF(TODAY(),V2516,"YM")&amp;" meses"&amp;" "&amp;DATEDIF(TODAY(),V2516,"MD")&amp;" dias",IF(AND(Z2516="",X2516&lt;TODAY()),"Contrato Encerrado",IF(AND(Z2516="",X2516&gt;TODAY()),DATEDIF(TODAY(),X2516,"Y")&amp;" anos"&amp;" "&amp;DATEDIF(TODAY(),X2516,"YM")&amp;" meses"&amp;" "&amp;DATEDIF(TODAY(),X2516,"MD")&amp;" dias",IF(AND(Z2516&lt;&gt;””,Z2516&lt;TODAY()),"Contrato Encerrado",IF(AND(Z2516&lt;&gt;"",Z2516&gt;TODAY()),DATEDIF(TODAY(),Z2516,"Y")&amp;" anos"&amp;" "&amp;DATEDIF(TODAY(),Z2516,"YM")&amp;" meses"&amp;" "&amp;DATEDIF(TODAY(),Z2516,"MD")&amp;" dias"))))))))</f>
        <v>Contrato Encerrado</v>
      </c>
      <c r="AE2516" s="35">
        <f t="shared" si="196"/>
        <v>330</v>
      </c>
      <c r="AF2516" s="35">
        <f t="shared" si="197"/>
        <v>400</v>
      </c>
      <c r="AG2516" s="17" t="str">
        <f t="shared" si="198"/>
        <v>1 anos 1 meses 3 dias</v>
      </c>
    </row>
    <row r="2517" spans="1:33" ht="11.25" customHeight="1" x14ac:dyDescent="0.2">
      <c r="A2517" s="8" t="s">
        <v>9</v>
      </c>
      <c r="B2517" s="10" t="s">
        <v>13</v>
      </c>
      <c r="C2517" s="11" t="s">
        <v>22</v>
      </c>
      <c r="D2517" s="36">
        <v>2022</v>
      </c>
      <c r="E2517" s="12" t="s">
        <v>157</v>
      </c>
      <c r="F2517" s="8" t="s">
        <v>158</v>
      </c>
      <c r="G2517" s="77" t="s">
        <v>4839</v>
      </c>
      <c r="H2517" s="78" t="s">
        <v>4840</v>
      </c>
      <c r="I2517" s="14" t="s">
        <v>4841</v>
      </c>
      <c r="J2517" s="14" t="s">
        <v>14943</v>
      </c>
      <c r="K2517" s="14" t="s">
        <v>29</v>
      </c>
      <c r="L2517" s="15" t="s">
        <v>30</v>
      </c>
      <c r="M2517" s="7" t="s">
        <v>9427</v>
      </c>
      <c r="N2517" s="16" t="s">
        <v>4159</v>
      </c>
      <c r="O2517" s="16"/>
      <c r="P2517" s="16" t="s">
        <v>2518</v>
      </c>
      <c r="Q2517" s="16" t="s">
        <v>2521</v>
      </c>
      <c r="R2517" s="31">
        <v>29751</v>
      </c>
      <c r="S2517" s="31">
        <v>44827</v>
      </c>
      <c r="T2517" s="31">
        <v>45274</v>
      </c>
      <c r="U2517" s="31"/>
      <c r="V2517" s="31"/>
      <c r="W2517" s="31"/>
      <c r="X2517" s="17"/>
      <c r="Y2517" s="17"/>
      <c r="Z2517" s="31"/>
      <c r="AA2517" s="18">
        <f t="shared" ca="1" si="195"/>
        <v>44</v>
      </c>
      <c r="AB2517" s="19" t="s">
        <v>7878</v>
      </c>
      <c r="AC2517" s="35" t="str">
        <f t="shared" si="199"/>
        <v>1 anos 2 meses 21 dias</v>
      </c>
      <c r="AD2517" s="35" t="str">
        <f ca="1">IF(AND(V2517="",T2517&lt;TODAY()),"Contrato Encerrado",IF(AND(V2517="",T2517&gt;TODAY()),DATEDIF(TODAY(),T2517,"Y")&amp;" anos"&amp;" "&amp;DATEDIF(TODAY(),T2517,"YM")&amp;" meses"&amp;" "&amp;DATEDIF(TODAY(),T2517,"MD")&amp;" dias",IF(AND(X2517="",V2517&lt;TODAY()),"Contrato Encerrado",IF(AND(X2517="",V2517&gt;TODAY()),DATEDIF(TODAY(),V2517,"Y")&amp;" anos"&amp;" "&amp;DATEDIF(TODAY(),V2517,"YM")&amp;" meses"&amp;" "&amp;DATEDIF(TODAY(),V2517,"MD")&amp;" dias",IF(AND(Z2517="",X2517&lt;TODAY()),"Contrato Encerrado",IF(AND(Z2517="",X2517&gt;TODAY()),DATEDIF(TODAY(),X2517,"Y")&amp;" anos"&amp;" "&amp;DATEDIF(TODAY(),X2517,"YM")&amp;" meses"&amp;" "&amp;DATEDIF(TODAY(),X2517,"MD")&amp;" dias",IF(AND(Z2517&lt;&gt;””,Z2517&lt;TODAY()),"Contrato Encerrado",IF(AND(Z2517&lt;&gt;"",Z2517&gt;TODAY()),DATEDIF(TODAY(),Z2517,"Y")&amp;" anos"&amp;" "&amp;DATEDIF(TODAY(),Z2517,"YM")&amp;" meses"&amp;" "&amp;DATEDIF(TODAY(),Z2517,"MD")&amp;" dias"))))))))</f>
        <v>Contrato Encerrado</v>
      </c>
      <c r="AE2517" s="35">
        <f t="shared" si="196"/>
        <v>447</v>
      </c>
      <c r="AF2517" s="35">
        <f t="shared" si="197"/>
        <v>283</v>
      </c>
      <c r="AG2517" s="17" t="str">
        <f t="shared" si="198"/>
        <v>0 anos 9 meses 9 dias</v>
      </c>
    </row>
    <row r="2518" spans="1:33" ht="11.25" customHeight="1" x14ac:dyDescent="0.2">
      <c r="A2518" s="8" t="s">
        <v>9</v>
      </c>
      <c r="B2518" s="8" t="s">
        <v>13</v>
      </c>
      <c r="C2518" s="22" t="s">
        <v>16</v>
      </c>
      <c r="D2518" s="37">
        <v>2024</v>
      </c>
      <c r="E2518" s="12" t="s">
        <v>157</v>
      </c>
      <c r="F2518" s="8" t="s">
        <v>158</v>
      </c>
      <c r="G2518" s="77" t="s">
        <v>12882</v>
      </c>
      <c r="H2518" s="78" t="s">
        <v>12883</v>
      </c>
      <c r="I2518" s="14" t="s">
        <v>12884</v>
      </c>
      <c r="J2518" s="67" t="s">
        <v>14943</v>
      </c>
      <c r="K2518" s="14" t="s">
        <v>29</v>
      </c>
      <c r="L2518" s="15" t="s">
        <v>30</v>
      </c>
      <c r="M2518" s="7" t="s">
        <v>9427</v>
      </c>
      <c r="N2518" s="15" t="s">
        <v>2101</v>
      </c>
      <c r="O2518" s="15" t="s">
        <v>12847</v>
      </c>
      <c r="P2518" s="15" t="s">
        <v>2518</v>
      </c>
      <c r="Q2518" s="15" t="s">
        <v>4109</v>
      </c>
      <c r="R2518" s="20">
        <v>30136</v>
      </c>
      <c r="S2518" s="20">
        <v>45376</v>
      </c>
      <c r="T2518" s="70">
        <v>45657</v>
      </c>
      <c r="U2518" s="20"/>
      <c r="V2518" s="20"/>
      <c r="W2518" s="20"/>
      <c r="X2518" s="17"/>
      <c r="Y2518" s="17"/>
      <c r="Z2518" s="20"/>
      <c r="AA2518" s="18">
        <f t="shared" ca="1" si="195"/>
        <v>43</v>
      </c>
      <c r="AB2518" s="20" t="s">
        <v>7878</v>
      </c>
      <c r="AC2518" s="35" t="str">
        <f t="shared" si="199"/>
        <v>0 anos 9 meses 6 dias</v>
      </c>
      <c r="AD2518" s="35" t="str">
        <f ca="1">IF(AND(V2518="",T2518&lt;TODAY()),"Contrato Encerrado",IF(AND(V2518="",T2518&gt;TODAY()),DATEDIF(TODAY(),T2518,"Y")&amp;" anos"&amp;" "&amp;DATEDIF(TODAY(),T2518,"YM")&amp;" meses"&amp;" "&amp;DATEDIF(TODAY(),T2518,"MD")&amp;" dias",IF(AND(X2518="",V2518&lt;TODAY()),"Contrato Encerrado",IF(AND(X2518="",V2518&gt;TODAY()),DATEDIF(TODAY(),V2518,"Y")&amp;" anos"&amp;" "&amp;DATEDIF(TODAY(),V2518,"YM")&amp;" meses"&amp;" "&amp;DATEDIF(TODAY(),V2518,"MD")&amp;" dias",IF(AND(Z2518="",X2518&lt;TODAY()),"Contrato Encerrado",IF(AND(Z2518="",X2518&gt;TODAY()),DATEDIF(TODAY(),X2518,"Y")&amp;" anos"&amp;" "&amp;DATEDIF(TODAY(),X2518,"YM")&amp;" meses"&amp;" "&amp;DATEDIF(TODAY(),X2518,"MD")&amp;" dias",IF(AND(Z2518&lt;&gt;””,Z2518&lt;TODAY()),"Contrato Encerrado",IF(AND(Z2518&lt;&gt;"",Z2518&gt;TODAY()),DATEDIF(TODAY(),Z2518,"Y")&amp;" anos"&amp;" "&amp;DATEDIF(TODAY(),Z2518,"YM")&amp;" meses"&amp;" "&amp;DATEDIF(TODAY(),Z2518,"MD")&amp;" dias"))))))))</f>
        <v>Contrato Encerrado</v>
      </c>
      <c r="AE2518" s="35">
        <f t="shared" si="196"/>
        <v>281</v>
      </c>
      <c r="AF2518" s="35">
        <f t="shared" si="197"/>
        <v>449</v>
      </c>
      <c r="AG2518" s="17" t="str">
        <f t="shared" si="198"/>
        <v>1 anos 2 meses 24 dias</v>
      </c>
    </row>
    <row r="2519" spans="1:33" ht="11.25" customHeight="1" x14ac:dyDescent="0.2">
      <c r="A2519" s="8" t="s">
        <v>9</v>
      </c>
      <c r="B2519" s="10" t="s">
        <v>13</v>
      </c>
      <c r="C2519" s="11" t="s">
        <v>24</v>
      </c>
      <c r="D2519" s="36">
        <v>2022</v>
      </c>
      <c r="E2519" s="12" t="s">
        <v>157</v>
      </c>
      <c r="F2519" s="8" t="s">
        <v>158</v>
      </c>
      <c r="G2519" s="77" t="s">
        <v>4842</v>
      </c>
      <c r="H2519" s="78" t="s">
        <v>4843</v>
      </c>
      <c r="I2519" s="14" t="s">
        <v>4844</v>
      </c>
      <c r="J2519" s="14" t="s">
        <v>14943</v>
      </c>
      <c r="K2519" s="14" t="s">
        <v>29</v>
      </c>
      <c r="L2519" s="15" t="s">
        <v>30</v>
      </c>
      <c r="M2519" s="7" t="s">
        <v>9427</v>
      </c>
      <c r="N2519" s="16" t="s">
        <v>2101</v>
      </c>
      <c r="O2519" s="16"/>
      <c r="P2519" s="16" t="s">
        <v>2518</v>
      </c>
      <c r="Q2519" s="16" t="s">
        <v>2521</v>
      </c>
      <c r="R2519" s="31">
        <v>35191</v>
      </c>
      <c r="S2519" s="31">
        <v>44847</v>
      </c>
      <c r="T2519" s="31">
        <v>44944</v>
      </c>
      <c r="U2519" s="31"/>
      <c r="V2519" s="31"/>
      <c r="W2519" s="31"/>
      <c r="X2519" s="17"/>
      <c r="Y2519" s="17"/>
      <c r="Z2519" s="31"/>
      <c r="AA2519" s="18">
        <f t="shared" ca="1" si="195"/>
        <v>29</v>
      </c>
      <c r="AB2519" s="19" t="s">
        <v>7878</v>
      </c>
      <c r="AC2519" s="35" t="str">
        <f t="shared" si="199"/>
        <v>0 anos 3 meses 5 dias</v>
      </c>
      <c r="AD2519" s="35" t="str">
        <f ca="1">IF(AND(V2519="",T2519&lt;TODAY()),"Contrato Encerrado",IF(AND(V2519="",T2519&gt;TODAY()),DATEDIF(TODAY(),T2519,"Y")&amp;" anos"&amp;" "&amp;DATEDIF(TODAY(),T2519,"YM")&amp;" meses"&amp;" "&amp;DATEDIF(TODAY(),T2519,"MD")&amp;" dias",IF(AND(X2519="",V2519&lt;TODAY()),"Contrato Encerrado",IF(AND(X2519="",V2519&gt;TODAY()),DATEDIF(TODAY(),V2519,"Y")&amp;" anos"&amp;" "&amp;DATEDIF(TODAY(),V2519,"YM")&amp;" meses"&amp;" "&amp;DATEDIF(TODAY(),V2519,"MD")&amp;" dias",IF(AND(Z2519="",X2519&lt;TODAY()),"Contrato Encerrado",IF(AND(Z2519="",X2519&gt;TODAY()),DATEDIF(TODAY(),X2519,"Y")&amp;" anos"&amp;" "&amp;DATEDIF(TODAY(),X2519,"YM")&amp;" meses"&amp;" "&amp;DATEDIF(TODAY(),X2519,"MD")&amp;" dias",IF(AND(Z2519&lt;&gt;””,Z2519&lt;TODAY()),"Contrato Encerrado",IF(AND(Z2519&lt;&gt;"",Z2519&gt;TODAY()),DATEDIF(TODAY(),Z2519,"Y")&amp;" anos"&amp;" "&amp;DATEDIF(TODAY(),Z2519,"YM")&amp;" meses"&amp;" "&amp;DATEDIF(TODAY(),Z2519,"MD")&amp;" dias"))))))))</f>
        <v>Contrato Encerrado</v>
      </c>
      <c r="AE2519" s="35">
        <f t="shared" si="196"/>
        <v>97</v>
      </c>
      <c r="AF2519" s="35">
        <f t="shared" si="197"/>
        <v>633</v>
      </c>
      <c r="AG2519" s="17" t="str">
        <f t="shared" si="198"/>
        <v>1 anos 8 meses 24 dias</v>
      </c>
    </row>
    <row r="2520" spans="1:33" ht="11.25" customHeight="1" x14ac:dyDescent="0.2">
      <c r="A2520" s="8" t="s">
        <v>9</v>
      </c>
      <c r="B2520" s="10" t="s">
        <v>13</v>
      </c>
      <c r="C2520" s="11" t="s">
        <v>22</v>
      </c>
      <c r="D2520" s="36">
        <v>2022</v>
      </c>
      <c r="E2520" s="12" t="s">
        <v>157</v>
      </c>
      <c r="F2520" s="8" t="s">
        <v>158</v>
      </c>
      <c r="G2520" s="77" t="s">
        <v>4845</v>
      </c>
      <c r="H2520" s="78" t="s">
        <v>4846</v>
      </c>
      <c r="I2520" s="14" t="s">
        <v>4847</v>
      </c>
      <c r="J2520" s="67" t="s">
        <v>14943</v>
      </c>
      <c r="K2520" s="14" t="s">
        <v>29</v>
      </c>
      <c r="L2520" s="15" t="s">
        <v>30</v>
      </c>
      <c r="M2520" s="7" t="s">
        <v>9427</v>
      </c>
      <c r="N2520" s="16" t="s">
        <v>2101</v>
      </c>
      <c r="O2520" s="16"/>
      <c r="P2520" s="16" t="s">
        <v>2518</v>
      </c>
      <c r="Q2520" s="16" t="s">
        <v>2521</v>
      </c>
      <c r="R2520" s="31">
        <v>34543</v>
      </c>
      <c r="S2520" s="31">
        <v>44817</v>
      </c>
      <c r="T2520" s="31">
        <v>44943</v>
      </c>
      <c r="U2520" s="31"/>
      <c r="V2520" s="31"/>
      <c r="W2520" s="31"/>
      <c r="X2520" s="17"/>
      <c r="Y2520" s="17"/>
      <c r="Z2520" s="31"/>
      <c r="AA2520" s="18">
        <f t="shared" ca="1" si="195"/>
        <v>31</v>
      </c>
      <c r="AB2520" s="19" t="s">
        <v>7878</v>
      </c>
      <c r="AC2520" s="35" t="str">
        <f t="shared" si="199"/>
        <v>0 anos 4 meses 4 dias</v>
      </c>
      <c r="AD2520" s="35" t="str">
        <f ca="1">IF(AND(V2520="",T2520&lt;TODAY()),"Contrato Encerrado",IF(AND(V2520="",T2520&gt;TODAY()),DATEDIF(TODAY(),T2520,"Y")&amp;" anos"&amp;" "&amp;DATEDIF(TODAY(),T2520,"YM")&amp;" meses"&amp;" "&amp;DATEDIF(TODAY(),T2520,"MD")&amp;" dias",IF(AND(X2520="",V2520&lt;TODAY()),"Contrato Encerrado",IF(AND(X2520="",V2520&gt;TODAY()),DATEDIF(TODAY(),V2520,"Y")&amp;" anos"&amp;" "&amp;DATEDIF(TODAY(),V2520,"YM")&amp;" meses"&amp;" "&amp;DATEDIF(TODAY(),V2520,"MD")&amp;" dias",IF(AND(Z2520="",X2520&lt;TODAY()),"Contrato Encerrado",IF(AND(Z2520="",X2520&gt;TODAY()),DATEDIF(TODAY(),X2520,"Y")&amp;" anos"&amp;" "&amp;DATEDIF(TODAY(),X2520,"YM")&amp;" meses"&amp;" "&amp;DATEDIF(TODAY(),X2520,"MD")&amp;" dias",IF(AND(Z2520&lt;&gt;””,Z2520&lt;TODAY()),"Contrato Encerrado",IF(AND(Z2520&lt;&gt;"",Z2520&gt;TODAY()),DATEDIF(TODAY(),Z2520,"Y")&amp;" anos"&amp;" "&amp;DATEDIF(TODAY(),Z2520,"YM")&amp;" meses"&amp;" "&amp;DATEDIF(TODAY(),Z2520,"MD")&amp;" dias"))))))))</f>
        <v>Contrato Encerrado</v>
      </c>
      <c r="AE2520" s="35">
        <f t="shared" si="196"/>
        <v>126</v>
      </c>
      <c r="AF2520" s="35">
        <f t="shared" si="197"/>
        <v>604</v>
      </c>
      <c r="AG2520" s="17" t="str">
        <f t="shared" si="198"/>
        <v>1 anos 7 meses 26 dias</v>
      </c>
    </row>
    <row r="2521" spans="1:33" ht="11.25" customHeight="1" x14ac:dyDescent="0.2">
      <c r="A2521" s="8" t="s">
        <v>9</v>
      </c>
      <c r="B2521" s="8" t="s">
        <v>13</v>
      </c>
      <c r="C2521" s="22" t="s">
        <v>17</v>
      </c>
      <c r="D2521" s="37">
        <v>2023</v>
      </c>
      <c r="E2521" s="23" t="s">
        <v>157</v>
      </c>
      <c r="F2521" s="8" t="s">
        <v>158</v>
      </c>
      <c r="G2521" s="77" t="s">
        <v>6794</v>
      </c>
      <c r="H2521" s="78" t="s">
        <v>6795</v>
      </c>
      <c r="I2521" s="9" t="s">
        <v>6796</v>
      </c>
      <c r="J2521" s="14" t="s">
        <v>14943</v>
      </c>
      <c r="K2521" s="9" t="s">
        <v>29</v>
      </c>
      <c r="L2521" s="24" t="s">
        <v>30</v>
      </c>
      <c r="M2521" s="7" t="s">
        <v>9427</v>
      </c>
      <c r="N2521" s="24" t="s">
        <v>2101</v>
      </c>
      <c r="O2521" s="24"/>
      <c r="P2521" s="24" t="s">
        <v>2518</v>
      </c>
      <c r="Q2521" s="24" t="s">
        <v>4109</v>
      </c>
      <c r="R2521" s="17">
        <v>29395</v>
      </c>
      <c r="S2521" s="17">
        <v>45043</v>
      </c>
      <c r="T2521" s="111">
        <v>45436</v>
      </c>
      <c r="U2521" s="114"/>
      <c r="V2521" s="31"/>
      <c r="W2521" s="17"/>
      <c r="X2521" s="17"/>
      <c r="Y2521" s="17"/>
      <c r="Z2521" s="31"/>
      <c r="AA2521" s="18">
        <f t="shared" ca="1" si="195"/>
        <v>45</v>
      </c>
      <c r="AB2521" s="19" t="s">
        <v>7878</v>
      </c>
      <c r="AC2521" s="35" t="str">
        <f t="shared" si="199"/>
        <v>1 anos 0 meses 27 dias</v>
      </c>
      <c r="AD2521" s="35" t="str">
        <f ca="1">IF(AND(V2521="",T2521&lt;TODAY()),"Contrato Encerrado",IF(AND(V2521="",T2521&gt;TODAY()),DATEDIF(TODAY(),T2521,"Y")&amp;" anos"&amp;" "&amp;DATEDIF(TODAY(),T2521,"YM")&amp;" meses"&amp;" "&amp;DATEDIF(TODAY(),T2521,"MD")&amp;" dias",IF(AND(X2521="",V2521&lt;TODAY()),"Contrato Encerrado",IF(AND(X2521="",V2521&gt;TODAY()),DATEDIF(TODAY(),V2521,"Y")&amp;" anos"&amp;" "&amp;DATEDIF(TODAY(),V2521,"YM")&amp;" meses"&amp;" "&amp;DATEDIF(TODAY(),V2521,"MD")&amp;" dias",IF(AND(Z2521="",X2521&lt;TODAY()),"Contrato Encerrado",IF(AND(Z2521="",X2521&gt;TODAY()),DATEDIF(TODAY(),X2521,"Y")&amp;" anos"&amp;" "&amp;DATEDIF(TODAY(),X2521,"YM")&amp;" meses"&amp;" "&amp;DATEDIF(TODAY(),X2521,"MD")&amp;" dias",IF(AND(Z2521&lt;&gt;””,Z2521&lt;TODAY()),"Contrato Encerrado",IF(AND(Z2521&lt;&gt;"",Z2521&gt;TODAY()),DATEDIF(TODAY(),Z2521,"Y")&amp;" anos"&amp;" "&amp;DATEDIF(TODAY(),Z2521,"YM")&amp;" meses"&amp;" "&amp;DATEDIF(TODAY(),Z2521,"MD")&amp;" dias"))))))))</f>
        <v>Contrato Encerrado</v>
      </c>
      <c r="AE2521" s="35">
        <f t="shared" si="196"/>
        <v>393</v>
      </c>
      <c r="AF2521" s="35">
        <f t="shared" si="197"/>
        <v>337</v>
      </c>
      <c r="AG2521" s="17" t="str">
        <f t="shared" si="198"/>
        <v>0 anos 11 meses 2 dias</v>
      </c>
    </row>
    <row r="2522" spans="1:33" ht="11.25" customHeight="1" x14ac:dyDescent="0.2">
      <c r="A2522" s="141" t="s">
        <v>9</v>
      </c>
      <c r="B2522" s="142" t="s">
        <v>13</v>
      </c>
      <c r="C2522" s="143" t="s">
        <v>22</v>
      </c>
      <c r="D2522" s="144">
        <v>2022</v>
      </c>
      <c r="E2522" s="145" t="s">
        <v>157</v>
      </c>
      <c r="F2522" s="141" t="s">
        <v>158</v>
      </c>
      <c r="G2522" s="146" t="s">
        <v>902</v>
      </c>
      <c r="H2522" s="147" t="s">
        <v>903</v>
      </c>
      <c r="I2522" s="148" t="s">
        <v>904</v>
      </c>
      <c r="J2522" s="14" t="s">
        <v>14943</v>
      </c>
      <c r="K2522" s="148" t="s">
        <v>29</v>
      </c>
      <c r="L2522" s="149" t="s">
        <v>30</v>
      </c>
      <c r="M2522" s="7" t="s">
        <v>9427</v>
      </c>
      <c r="N2522" s="150" t="s">
        <v>2101</v>
      </c>
      <c r="O2522" s="150"/>
      <c r="P2522" s="150" t="s">
        <v>2517</v>
      </c>
      <c r="Q2522" s="150" t="s">
        <v>2522</v>
      </c>
      <c r="R2522" s="151">
        <v>32207</v>
      </c>
      <c r="S2522" s="151">
        <v>44382</v>
      </c>
      <c r="T2522" s="129">
        <v>45131</v>
      </c>
      <c r="U2522" s="129"/>
      <c r="V2522" s="151"/>
      <c r="W2522" s="151"/>
      <c r="X2522" s="17"/>
      <c r="Y2522" s="17"/>
      <c r="Z2522" s="151"/>
      <c r="AA2522" s="152">
        <f t="shared" ca="1" si="195"/>
        <v>37</v>
      </c>
      <c r="AB2522" s="153" t="s">
        <v>7878</v>
      </c>
      <c r="AC2522" s="35" t="str">
        <f t="shared" si="199"/>
        <v>2 anos 0 meses 19 dias</v>
      </c>
      <c r="AD2522" s="132" t="str">
        <f ca="1">IF(AND(V2522="",T2522&lt;TODAY()),"Contrato Encerrado",IF(AND(V2522="",T2522&gt;TODAY()),DATEDIF(TODAY(),T2522,"Y")&amp;" anos"&amp;" "&amp;DATEDIF(TODAY(),T2522,"YM")&amp;" meses"&amp;" "&amp;DATEDIF(TODAY(),T2522,"MD")&amp;" dias",IF(AND(X2522="",V2522&lt;TODAY()),"Contrato Encerrado",IF(AND(X2522="",V2522&gt;TODAY()),DATEDIF(TODAY(),V2522,"Y")&amp;" anos"&amp;" "&amp;DATEDIF(TODAY(),V2522,"YM")&amp;" meses"&amp;" "&amp;DATEDIF(TODAY(),V2522,"MD")&amp;" dias",IF(AND(Z2522="",X2522&lt;TODAY()),"Contrato Encerrado",IF(AND(Z2522="",X2522&gt;TODAY()),DATEDIF(TODAY(),X2522,"Y")&amp;" anos"&amp;" "&amp;DATEDIF(TODAY(),X2522,"YM")&amp;" meses"&amp;" "&amp;DATEDIF(TODAY(),X2522,"MD")&amp;" dias",IF(AND(Z2522&lt;&gt;””,Z2522&lt;TODAY()),"Contrato Encerrado",IF(AND(Z2522&lt;&gt;"",Z2522&gt;TODAY()),DATEDIF(TODAY(),Z2522,"Y")&amp;" anos"&amp;" "&amp;DATEDIF(TODAY(),Z2522,"YM")&amp;" meses"&amp;" "&amp;DATEDIF(TODAY(),Z2522,"MD")&amp;" dias"))))))))</f>
        <v>Contrato Encerrado</v>
      </c>
      <c r="AE2522" s="132">
        <f t="shared" si="196"/>
        <v>749</v>
      </c>
      <c r="AF2522" s="132">
        <f t="shared" si="197"/>
        <v>-19</v>
      </c>
      <c r="AG2522" s="133" t="str">
        <f t="shared" si="198"/>
        <v>ESTÁGIO COMPLETOU 2 ANOS</v>
      </c>
    </row>
    <row r="2523" spans="1:33" ht="11.25" customHeight="1" x14ac:dyDescent="0.2">
      <c r="A2523" s="8" t="s">
        <v>9</v>
      </c>
      <c r="B2523" s="8" t="s">
        <v>13</v>
      </c>
      <c r="C2523" s="22" t="s">
        <v>14</v>
      </c>
      <c r="D2523" s="37">
        <v>2023</v>
      </c>
      <c r="E2523" s="23" t="s">
        <v>157</v>
      </c>
      <c r="F2523" s="8" t="s">
        <v>158</v>
      </c>
      <c r="G2523" s="77" t="s">
        <v>6797</v>
      </c>
      <c r="H2523" s="78" t="s">
        <v>6798</v>
      </c>
      <c r="I2523" s="9" t="s">
        <v>6799</v>
      </c>
      <c r="J2523" s="14" t="s">
        <v>14943</v>
      </c>
      <c r="K2523" s="9" t="s">
        <v>29</v>
      </c>
      <c r="L2523" s="24" t="s">
        <v>30</v>
      </c>
      <c r="M2523" s="7" t="s">
        <v>9427</v>
      </c>
      <c r="N2523" s="24" t="s">
        <v>6135</v>
      </c>
      <c r="O2523" s="24"/>
      <c r="P2523" s="24" t="s">
        <v>2518</v>
      </c>
      <c r="Q2523" s="24" t="s">
        <v>2521</v>
      </c>
      <c r="R2523" s="17">
        <v>33004</v>
      </c>
      <c r="S2523" s="17">
        <v>44965</v>
      </c>
      <c r="T2523" s="31">
        <v>45308</v>
      </c>
      <c r="U2523" s="17"/>
      <c r="V2523" s="31"/>
      <c r="W2523" s="17"/>
      <c r="X2523" s="17"/>
      <c r="Y2523" s="17"/>
      <c r="Z2523" s="31"/>
      <c r="AA2523" s="18">
        <f t="shared" ca="1" si="195"/>
        <v>35</v>
      </c>
      <c r="AB2523" s="19" t="s">
        <v>7878</v>
      </c>
      <c r="AC2523" s="35" t="str">
        <f t="shared" si="199"/>
        <v>0 anos 11 meses 9 dias</v>
      </c>
      <c r="AD2523" s="35" t="str">
        <f ca="1">IF(AND(V2523="",T2523&lt;TODAY()),"Contrato Encerrado",IF(AND(V2523="",T2523&gt;TODAY()),DATEDIF(TODAY(),T2523,"Y")&amp;" anos"&amp;" "&amp;DATEDIF(TODAY(),T2523,"YM")&amp;" meses"&amp;" "&amp;DATEDIF(TODAY(),T2523,"MD")&amp;" dias",IF(AND(X2523="",V2523&lt;TODAY()),"Contrato Encerrado",IF(AND(X2523="",V2523&gt;TODAY()),DATEDIF(TODAY(),V2523,"Y")&amp;" anos"&amp;" "&amp;DATEDIF(TODAY(),V2523,"YM")&amp;" meses"&amp;" "&amp;DATEDIF(TODAY(),V2523,"MD")&amp;" dias",IF(AND(Z2523="",X2523&lt;TODAY()),"Contrato Encerrado",IF(AND(Z2523="",X2523&gt;TODAY()),DATEDIF(TODAY(),X2523,"Y")&amp;" anos"&amp;" "&amp;DATEDIF(TODAY(),X2523,"YM")&amp;" meses"&amp;" "&amp;DATEDIF(TODAY(),X2523,"MD")&amp;" dias",IF(AND(Z2523&lt;&gt;””,Z2523&lt;TODAY()),"Contrato Encerrado",IF(AND(Z2523&lt;&gt;"",Z2523&gt;TODAY()),DATEDIF(TODAY(),Z2523,"Y")&amp;" anos"&amp;" "&amp;DATEDIF(TODAY(),Z2523,"YM")&amp;" meses"&amp;" "&amp;DATEDIF(TODAY(),Z2523,"MD")&amp;" dias"))))))))</f>
        <v>Contrato Encerrado</v>
      </c>
      <c r="AE2523" s="35">
        <f t="shared" si="196"/>
        <v>343</v>
      </c>
      <c r="AF2523" s="35">
        <f t="shared" si="197"/>
        <v>387</v>
      </c>
      <c r="AG2523" s="17" t="str">
        <f t="shared" si="198"/>
        <v>1 anos 0 meses 21 dias</v>
      </c>
    </row>
    <row r="2524" spans="1:33" ht="11.25" customHeight="1" x14ac:dyDescent="0.2">
      <c r="A2524" s="8" t="s">
        <v>9</v>
      </c>
      <c r="B2524" s="8" t="s">
        <v>13</v>
      </c>
      <c r="C2524" s="22" t="s">
        <v>17</v>
      </c>
      <c r="D2524" s="37">
        <v>2023</v>
      </c>
      <c r="E2524" s="23" t="s">
        <v>79</v>
      </c>
      <c r="F2524" s="8" t="s">
        <v>80</v>
      </c>
      <c r="G2524" s="77" t="s">
        <v>6800</v>
      </c>
      <c r="H2524" s="78" t="s">
        <v>6801</v>
      </c>
      <c r="I2524" s="9" t="s">
        <v>6802</v>
      </c>
      <c r="J2524" s="14" t="s">
        <v>14943</v>
      </c>
      <c r="K2524" s="9" t="s">
        <v>29</v>
      </c>
      <c r="L2524" s="24" t="s">
        <v>30</v>
      </c>
      <c r="M2524" s="7" t="s">
        <v>9427</v>
      </c>
      <c r="N2524" s="24" t="s">
        <v>2114</v>
      </c>
      <c r="O2524" s="24"/>
      <c r="P2524" s="24" t="s">
        <v>2518</v>
      </c>
      <c r="Q2524" s="24" t="s">
        <v>2523</v>
      </c>
      <c r="R2524" s="17">
        <v>33452</v>
      </c>
      <c r="S2524" s="17">
        <v>45048</v>
      </c>
      <c r="T2524" s="31">
        <v>45778</v>
      </c>
      <c r="U2524" s="20"/>
      <c r="V2524" s="20"/>
      <c r="W2524" s="17"/>
      <c r="X2524" s="17"/>
      <c r="Y2524" s="17"/>
      <c r="Z2524" s="20"/>
      <c r="AA2524" s="18">
        <f t="shared" ca="1" si="195"/>
        <v>34</v>
      </c>
      <c r="AB2524" s="19" t="s">
        <v>7878</v>
      </c>
      <c r="AC2524" s="35" t="str">
        <f t="shared" si="199"/>
        <v>1 anos 11 meses 29 dias</v>
      </c>
      <c r="AD2524" s="35" t="str">
        <f ca="1">IF(AND(V2524="",T2524&lt;TODAY()),"Contrato Encerrado",IF(AND(V2524="",T2524&gt;TODAY()),DATEDIF(TODAY(),T2524,"Y")&amp;" anos"&amp;" "&amp;DATEDIF(TODAY(),T2524,"YM")&amp;" meses"&amp;" "&amp;DATEDIF(TODAY(),T2524,"MD")&amp;" dias",IF(AND(X2524="",V2524&lt;TODAY()),"Contrato Encerrado",IF(AND(X2524="",V2524&gt;TODAY()),DATEDIF(TODAY(),V2524,"Y")&amp;" anos"&amp;" "&amp;DATEDIF(TODAY(),V2524,"YM")&amp;" meses"&amp;" "&amp;DATEDIF(TODAY(),V2524,"MD")&amp;" dias",IF(AND(Z2524="",X2524&lt;TODAY()),"Contrato Encerrado",IF(AND(Z2524="",X2524&gt;TODAY()),DATEDIF(TODAY(),X2524,"Y")&amp;" anos"&amp;" "&amp;DATEDIF(TODAY(),X2524,"YM")&amp;" meses"&amp;" "&amp;DATEDIF(TODAY(),X2524,"MD")&amp;" dias",IF(AND(Z2524&lt;&gt;””,Z2524&lt;TODAY()),"Contrato Encerrado",IF(AND(Z2524&lt;&gt;"",Z2524&gt;TODAY()),DATEDIF(TODAY(),Z2524,"Y")&amp;" anos"&amp;" "&amp;DATEDIF(TODAY(),Z2524,"YM")&amp;" meses"&amp;" "&amp;DATEDIF(TODAY(),Z2524,"MD")&amp;" dias"))))))))</f>
        <v>Contrato Encerrado</v>
      </c>
      <c r="AE2524" s="35">
        <f t="shared" si="196"/>
        <v>730</v>
      </c>
      <c r="AF2524" s="35">
        <f t="shared" si="197"/>
        <v>0</v>
      </c>
      <c r="AG2524" s="17" t="str">
        <f t="shared" si="198"/>
        <v>ESTÁGIO COMPLETOU 2 ANOS</v>
      </c>
    </row>
    <row r="2525" spans="1:33" ht="11.25" customHeight="1" x14ac:dyDescent="0.2">
      <c r="A2525" s="8" t="s">
        <v>9</v>
      </c>
      <c r="B2525" s="10" t="s">
        <v>13</v>
      </c>
      <c r="C2525" s="11" t="s">
        <v>24</v>
      </c>
      <c r="D2525" s="36">
        <v>2022</v>
      </c>
      <c r="E2525" s="12" t="s">
        <v>79</v>
      </c>
      <c r="F2525" s="8" t="s">
        <v>80</v>
      </c>
      <c r="G2525" s="77" t="s">
        <v>4848</v>
      </c>
      <c r="H2525" s="78" t="s">
        <v>4849</v>
      </c>
      <c r="I2525" s="14" t="s">
        <v>4850</v>
      </c>
      <c r="J2525" s="14" t="s">
        <v>1302</v>
      </c>
      <c r="K2525" s="14" t="s">
        <v>29</v>
      </c>
      <c r="L2525" s="15" t="s">
        <v>30</v>
      </c>
      <c r="M2525" s="7" t="s">
        <v>9427</v>
      </c>
      <c r="N2525" s="16" t="s">
        <v>2100</v>
      </c>
      <c r="O2525" s="16"/>
      <c r="P2525" s="16" t="s">
        <v>2518</v>
      </c>
      <c r="Q2525" s="16" t="s">
        <v>2523</v>
      </c>
      <c r="R2525" s="31">
        <v>34922</v>
      </c>
      <c r="S2525" s="31">
        <v>44875</v>
      </c>
      <c r="T2525" s="31">
        <v>45265</v>
      </c>
      <c r="U2525" s="31"/>
      <c r="V2525" s="31"/>
      <c r="W2525" s="31"/>
      <c r="X2525" s="17"/>
      <c r="Y2525" s="17"/>
      <c r="Z2525" s="31"/>
      <c r="AA2525" s="18">
        <f t="shared" ca="1" si="195"/>
        <v>30</v>
      </c>
      <c r="AB2525" s="19" t="s">
        <v>7878</v>
      </c>
      <c r="AC2525" s="35" t="str">
        <f t="shared" si="199"/>
        <v>1 anos 0 meses 25 dias</v>
      </c>
      <c r="AD2525" s="35" t="str">
        <f ca="1">IF(AND(V2525="",T2525&lt;TODAY()),"Contrato Encerrado",IF(AND(V2525="",T2525&gt;TODAY()),DATEDIF(TODAY(),T2525,"Y")&amp;" anos"&amp;" "&amp;DATEDIF(TODAY(),T2525,"YM")&amp;" meses"&amp;" "&amp;DATEDIF(TODAY(),T2525,"MD")&amp;" dias",IF(AND(X2525="",V2525&lt;TODAY()),"Contrato Encerrado",IF(AND(X2525="",V2525&gt;TODAY()),DATEDIF(TODAY(),V2525,"Y")&amp;" anos"&amp;" "&amp;DATEDIF(TODAY(),V2525,"YM")&amp;" meses"&amp;" "&amp;DATEDIF(TODAY(),V2525,"MD")&amp;" dias",IF(AND(Z2525="",X2525&lt;TODAY()),"Contrato Encerrado",IF(AND(Z2525="",X2525&gt;TODAY()),DATEDIF(TODAY(),X2525,"Y")&amp;" anos"&amp;" "&amp;DATEDIF(TODAY(),X2525,"YM")&amp;" meses"&amp;" "&amp;DATEDIF(TODAY(),X2525,"MD")&amp;" dias",IF(AND(Z2525&lt;&gt;””,Z2525&lt;TODAY()),"Contrato Encerrado",IF(AND(Z2525&lt;&gt;"",Z2525&gt;TODAY()),DATEDIF(TODAY(),Z2525,"Y")&amp;" anos"&amp;" "&amp;DATEDIF(TODAY(),Z2525,"YM")&amp;" meses"&amp;" "&amp;DATEDIF(TODAY(),Z2525,"MD")&amp;" dias"))))))))</f>
        <v>Contrato Encerrado</v>
      </c>
      <c r="AE2525" s="35">
        <f t="shared" si="196"/>
        <v>390</v>
      </c>
      <c r="AF2525" s="35">
        <f t="shared" si="197"/>
        <v>340</v>
      </c>
      <c r="AG2525" s="17" t="str">
        <f t="shared" si="198"/>
        <v>0 anos 11 meses 5 dias</v>
      </c>
    </row>
    <row r="2526" spans="1:33" ht="11.25" customHeight="1" x14ac:dyDescent="0.2">
      <c r="A2526" s="8" t="s">
        <v>9</v>
      </c>
      <c r="B2526" s="8" t="s">
        <v>13</v>
      </c>
      <c r="C2526" s="22" t="s">
        <v>20</v>
      </c>
      <c r="D2526" s="37">
        <v>2023</v>
      </c>
      <c r="E2526" s="23" t="s">
        <v>157</v>
      </c>
      <c r="F2526" s="8" t="s">
        <v>158</v>
      </c>
      <c r="G2526" s="77" t="s">
        <v>8475</v>
      </c>
      <c r="H2526" s="78" t="s">
        <v>8476</v>
      </c>
      <c r="I2526" s="9" t="s">
        <v>8477</v>
      </c>
      <c r="J2526" s="14" t="s">
        <v>14943</v>
      </c>
      <c r="K2526" s="9" t="s">
        <v>29</v>
      </c>
      <c r="L2526" s="24" t="s">
        <v>30</v>
      </c>
      <c r="M2526" s="7" t="s">
        <v>9427</v>
      </c>
      <c r="N2526" s="24" t="s">
        <v>2101</v>
      </c>
      <c r="O2526" s="24" t="s">
        <v>8037</v>
      </c>
      <c r="P2526" s="24" t="s">
        <v>2518</v>
      </c>
      <c r="Q2526" s="24" t="s">
        <v>4109</v>
      </c>
      <c r="R2526" s="17">
        <v>31072</v>
      </c>
      <c r="S2526" s="17">
        <v>45117</v>
      </c>
      <c r="T2526" s="17">
        <v>45476</v>
      </c>
      <c r="U2526" s="17"/>
      <c r="V2526" s="17"/>
      <c r="W2526" s="17"/>
      <c r="X2526" s="17"/>
      <c r="Y2526" s="17"/>
      <c r="Z2526" s="17"/>
      <c r="AA2526" s="18">
        <f t="shared" ca="1" si="195"/>
        <v>40</v>
      </c>
      <c r="AB2526" s="18" t="s">
        <v>7878</v>
      </c>
      <c r="AC2526" s="35" t="str">
        <f t="shared" si="199"/>
        <v>0 anos 11 meses 23 dias</v>
      </c>
      <c r="AD2526" s="35" t="str">
        <f ca="1">IF(AND(V2526="",T2526&lt;TODAY()),"Contrato Encerrado",IF(AND(V2526="",T2526&gt;TODAY()),DATEDIF(TODAY(),T2526,"Y")&amp;" anos"&amp;" "&amp;DATEDIF(TODAY(),T2526,"YM")&amp;" meses"&amp;" "&amp;DATEDIF(TODAY(),T2526,"MD")&amp;" dias",IF(AND(X2526="",V2526&lt;TODAY()),"Contrato Encerrado",IF(AND(X2526="",V2526&gt;TODAY()),DATEDIF(TODAY(),V2526,"Y")&amp;" anos"&amp;" "&amp;DATEDIF(TODAY(),V2526,"YM")&amp;" meses"&amp;" "&amp;DATEDIF(TODAY(),V2526,"MD")&amp;" dias",IF(AND(Z2526="",X2526&lt;TODAY()),"Contrato Encerrado",IF(AND(Z2526="",X2526&gt;TODAY()),DATEDIF(TODAY(),X2526,"Y")&amp;" anos"&amp;" "&amp;DATEDIF(TODAY(),X2526,"YM")&amp;" meses"&amp;" "&amp;DATEDIF(TODAY(),X2526,"MD")&amp;" dias",IF(AND(Z2526&lt;&gt;””,Z2526&lt;TODAY()),"Contrato Encerrado",IF(AND(Z2526&lt;&gt;"",Z2526&gt;TODAY()),DATEDIF(TODAY(),Z2526,"Y")&amp;" anos"&amp;" "&amp;DATEDIF(TODAY(),Z2526,"YM")&amp;" meses"&amp;" "&amp;DATEDIF(TODAY(),Z2526,"MD")&amp;" dias"))))))))</f>
        <v>Contrato Encerrado</v>
      </c>
      <c r="AE2526" s="35">
        <f t="shared" si="196"/>
        <v>359</v>
      </c>
      <c r="AF2526" s="35">
        <f t="shared" si="197"/>
        <v>371</v>
      </c>
      <c r="AG2526" s="17" t="str">
        <f t="shared" si="198"/>
        <v>1 anos 0 meses 5 dias</v>
      </c>
    </row>
    <row r="2527" spans="1:33" ht="11.25" customHeight="1" x14ac:dyDescent="0.2">
      <c r="A2527" s="8" t="s">
        <v>9</v>
      </c>
      <c r="B2527" s="8" t="s">
        <v>13</v>
      </c>
      <c r="C2527" s="22" t="s">
        <v>14</v>
      </c>
      <c r="D2527" s="37">
        <v>2024</v>
      </c>
      <c r="E2527" s="12" t="s">
        <v>79</v>
      </c>
      <c r="F2527" s="8" t="s">
        <v>80</v>
      </c>
      <c r="G2527" s="77" t="s">
        <v>11429</v>
      </c>
      <c r="H2527" s="78" t="s">
        <v>11430</v>
      </c>
      <c r="I2527" s="14" t="s">
        <v>11431</v>
      </c>
      <c r="J2527" s="14" t="s">
        <v>1302</v>
      </c>
      <c r="K2527" s="14" t="s">
        <v>29</v>
      </c>
      <c r="L2527" s="15" t="s">
        <v>30</v>
      </c>
      <c r="M2527" s="7" t="s">
        <v>9427</v>
      </c>
      <c r="N2527" s="15" t="s">
        <v>4660</v>
      </c>
      <c r="O2527" s="15" t="s">
        <v>10152</v>
      </c>
      <c r="P2527" s="15" t="s">
        <v>2518</v>
      </c>
      <c r="Q2527" s="15" t="s">
        <v>2523</v>
      </c>
      <c r="R2527" s="20">
        <v>27837</v>
      </c>
      <c r="S2527" s="20">
        <v>45323</v>
      </c>
      <c r="T2527" s="20">
        <v>45747</v>
      </c>
      <c r="U2527" s="20"/>
      <c r="V2527" s="20"/>
      <c r="W2527" s="20"/>
      <c r="X2527" s="17"/>
      <c r="Y2527" s="17"/>
      <c r="Z2527" s="20"/>
      <c r="AA2527" s="18">
        <f t="shared" ca="1" si="195"/>
        <v>49</v>
      </c>
      <c r="AB2527" s="15" t="s">
        <v>7877</v>
      </c>
      <c r="AC2527" s="35" t="str">
        <f t="shared" si="199"/>
        <v>1 anos 1 meses 30 dias</v>
      </c>
      <c r="AD2527" s="35" t="str">
        <f ca="1">IF(AND(V2527="",T2527&lt;TODAY()),"Contrato Encerrado",IF(AND(V2527="",T2527&gt;TODAY()),DATEDIF(TODAY(),T2527,"Y")&amp;" anos"&amp;" "&amp;DATEDIF(TODAY(),T2527,"YM")&amp;" meses"&amp;" "&amp;DATEDIF(TODAY(),T2527,"MD")&amp;" dias",IF(AND(X2527="",V2527&lt;TODAY()),"Contrato Encerrado",IF(AND(X2527="",V2527&gt;TODAY()),DATEDIF(TODAY(),V2527,"Y")&amp;" anos"&amp;" "&amp;DATEDIF(TODAY(),V2527,"YM")&amp;" meses"&amp;" "&amp;DATEDIF(TODAY(),V2527,"MD")&amp;" dias",IF(AND(Z2527="",X2527&lt;TODAY()),"Contrato Encerrado",IF(AND(Z2527="",X2527&gt;TODAY()),DATEDIF(TODAY(),X2527,"Y")&amp;" anos"&amp;" "&amp;DATEDIF(TODAY(),X2527,"YM")&amp;" meses"&amp;" "&amp;DATEDIF(TODAY(),X2527,"MD")&amp;" dias",IF(AND(Z2527&lt;&gt;””,Z2527&lt;TODAY()),"Contrato Encerrado",IF(AND(Z2527&lt;&gt;"",Z2527&gt;TODAY()),DATEDIF(TODAY(),Z2527,"Y")&amp;" anos"&amp;" "&amp;DATEDIF(TODAY(),Z2527,"YM")&amp;" meses"&amp;" "&amp;DATEDIF(TODAY(),Z2527,"MD")&amp;" dias"))))))))</f>
        <v>Contrato Encerrado</v>
      </c>
      <c r="AE2527" s="35">
        <f t="shared" si="196"/>
        <v>424</v>
      </c>
      <c r="AF2527" s="35">
        <f t="shared" si="197"/>
        <v>306</v>
      </c>
      <c r="AG2527" s="17" t="str">
        <f t="shared" si="198"/>
        <v>0 anos 10 meses 1 dias</v>
      </c>
    </row>
    <row r="2528" spans="1:33" ht="11.25" customHeight="1" x14ac:dyDescent="0.2">
      <c r="A2528" s="10" t="s">
        <v>9</v>
      </c>
      <c r="B2528" s="10" t="s">
        <v>13</v>
      </c>
      <c r="C2528" s="11" t="s">
        <v>19</v>
      </c>
      <c r="D2528" s="36">
        <v>2021</v>
      </c>
      <c r="E2528" s="13" t="s">
        <v>307</v>
      </c>
      <c r="F2528" s="10" t="s">
        <v>308</v>
      </c>
      <c r="G2528" s="83" t="s">
        <v>3624</v>
      </c>
      <c r="H2528" s="84" t="s">
        <v>3625</v>
      </c>
      <c r="I2528" s="13" t="s">
        <v>3626</v>
      </c>
      <c r="J2528" s="14" t="s">
        <v>1302</v>
      </c>
      <c r="K2528" s="13" t="s">
        <v>29</v>
      </c>
      <c r="L2528" s="25" t="s">
        <v>30</v>
      </c>
      <c r="M2528" s="7" t="s">
        <v>9427</v>
      </c>
      <c r="N2528" s="27" t="s">
        <v>3227</v>
      </c>
      <c r="O2528" s="27"/>
      <c r="P2528" s="26" t="s">
        <v>2517</v>
      </c>
      <c r="Q2528" s="26" t="s">
        <v>2522</v>
      </c>
      <c r="R2528" s="31">
        <v>35138</v>
      </c>
      <c r="S2528" s="31">
        <v>44344</v>
      </c>
      <c r="T2528" s="31">
        <v>44561</v>
      </c>
      <c r="U2528" s="31"/>
      <c r="V2528" s="31"/>
      <c r="W2528" s="31"/>
      <c r="X2528" s="17"/>
      <c r="Y2528" s="17"/>
      <c r="Z2528" s="31"/>
      <c r="AA2528" s="18">
        <f t="shared" ca="1" si="195"/>
        <v>29</v>
      </c>
      <c r="AB2528" s="19" t="s">
        <v>7877</v>
      </c>
      <c r="AC2528" s="35" t="str">
        <f t="shared" si="199"/>
        <v>0 anos 7 meses 3 dias</v>
      </c>
      <c r="AD2528" s="35" t="str">
        <f ca="1">IF(AND(V2528="",T2528&lt;TODAY()),"Contrato Encerrado",IF(AND(V2528="",T2528&gt;TODAY()),DATEDIF(TODAY(),T2528,"Y")&amp;" anos"&amp;" "&amp;DATEDIF(TODAY(),T2528,"YM")&amp;" meses"&amp;" "&amp;DATEDIF(TODAY(),T2528,"MD")&amp;" dias",IF(AND(X2528="",V2528&lt;TODAY()),"Contrato Encerrado",IF(AND(X2528="",V2528&gt;TODAY()),DATEDIF(TODAY(),V2528,"Y")&amp;" anos"&amp;" "&amp;DATEDIF(TODAY(),V2528,"YM")&amp;" meses"&amp;" "&amp;DATEDIF(TODAY(),V2528,"MD")&amp;" dias",IF(AND(Z2528="",X2528&lt;TODAY()),"Contrato Encerrado",IF(AND(Z2528="",X2528&gt;TODAY()),DATEDIF(TODAY(),X2528,"Y")&amp;" anos"&amp;" "&amp;DATEDIF(TODAY(),X2528,"YM")&amp;" meses"&amp;" "&amp;DATEDIF(TODAY(),X2528,"MD")&amp;" dias",IF(AND(Z2528&lt;&gt;””,Z2528&lt;TODAY()),"Contrato Encerrado",IF(AND(Z2528&lt;&gt;"",Z2528&gt;TODAY()),DATEDIF(TODAY(),Z2528,"Y")&amp;" anos"&amp;" "&amp;DATEDIF(TODAY(),Z2528,"YM")&amp;" meses"&amp;" "&amp;DATEDIF(TODAY(),Z2528,"MD")&amp;" dias"))))))))</f>
        <v>Contrato Encerrado</v>
      </c>
      <c r="AE2528" s="35">
        <f t="shared" si="196"/>
        <v>217</v>
      </c>
      <c r="AF2528" s="35">
        <f t="shared" si="197"/>
        <v>513</v>
      </c>
      <c r="AG2528" s="17" t="str">
        <f t="shared" si="198"/>
        <v>1 anos 4 meses 27 dias</v>
      </c>
    </row>
    <row r="2529" spans="1:33" ht="11.25" customHeight="1" x14ac:dyDescent="0.2">
      <c r="A2529" s="8" t="s">
        <v>9</v>
      </c>
      <c r="B2529" s="10" t="s">
        <v>13</v>
      </c>
      <c r="C2529" s="11" t="s">
        <v>22</v>
      </c>
      <c r="D2529" s="36">
        <v>2021</v>
      </c>
      <c r="E2529" s="14" t="s">
        <v>1304</v>
      </c>
      <c r="F2529" s="8" t="s">
        <v>1305</v>
      </c>
      <c r="G2529" s="77" t="s">
        <v>1327</v>
      </c>
      <c r="H2529" s="78" t="s">
        <v>1328</v>
      </c>
      <c r="I2529" s="14" t="s">
        <v>1329</v>
      </c>
      <c r="J2529" s="14" t="s">
        <v>1302</v>
      </c>
      <c r="K2529" s="14" t="s">
        <v>29</v>
      </c>
      <c r="L2529" s="15" t="s">
        <v>30</v>
      </c>
      <c r="M2529" s="7" t="s">
        <v>9427</v>
      </c>
      <c r="N2529" s="27" t="s">
        <v>3294</v>
      </c>
      <c r="O2529" s="27"/>
      <c r="P2529" s="26" t="s">
        <v>2517</v>
      </c>
      <c r="Q2529" s="26" t="s">
        <v>2522</v>
      </c>
      <c r="R2529" s="31">
        <v>33823</v>
      </c>
      <c r="S2529" s="31">
        <v>44452</v>
      </c>
      <c r="T2529" s="31">
        <v>44621</v>
      </c>
      <c r="U2529" s="31"/>
      <c r="V2529" s="31"/>
      <c r="W2529" s="31"/>
      <c r="X2529" s="17"/>
      <c r="Y2529" s="17"/>
      <c r="Z2529" s="31"/>
      <c r="AA2529" s="18">
        <f t="shared" ca="1" si="195"/>
        <v>33</v>
      </c>
      <c r="AB2529" s="19" t="s">
        <v>7878</v>
      </c>
      <c r="AC2529" s="35" t="str">
        <f t="shared" si="199"/>
        <v>0 anos 5 meses 16 dias</v>
      </c>
      <c r="AD2529" s="35" t="str">
        <f ca="1">IF(AND(V2529="",T2529&lt;TODAY()),"Contrato Encerrado",IF(AND(V2529="",T2529&gt;TODAY()),DATEDIF(TODAY(),T2529,"Y")&amp;" anos"&amp;" "&amp;DATEDIF(TODAY(),T2529,"YM")&amp;" meses"&amp;" "&amp;DATEDIF(TODAY(),T2529,"MD")&amp;" dias",IF(AND(X2529="",V2529&lt;TODAY()),"Contrato Encerrado",IF(AND(X2529="",V2529&gt;TODAY()),DATEDIF(TODAY(),V2529,"Y")&amp;" anos"&amp;" "&amp;DATEDIF(TODAY(),V2529,"YM")&amp;" meses"&amp;" "&amp;DATEDIF(TODAY(),V2529,"MD")&amp;" dias",IF(AND(Z2529="",X2529&lt;TODAY()),"Contrato Encerrado",IF(AND(Z2529="",X2529&gt;TODAY()),DATEDIF(TODAY(),X2529,"Y")&amp;" anos"&amp;" "&amp;DATEDIF(TODAY(),X2529,"YM")&amp;" meses"&amp;" "&amp;DATEDIF(TODAY(),X2529,"MD")&amp;" dias",IF(AND(Z2529&lt;&gt;””,Z2529&lt;TODAY()),"Contrato Encerrado",IF(AND(Z2529&lt;&gt;"",Z2529&gt;TODAY()),DATEDIF(TODAY(),Z2529,"Y")&amp;" anos"&amp;" "&amp;DATEDIF(TODAY(),Z2529,"YM")&amp;" meses"&amp;" "&amp;DATEDIF(TODAY(),Z2529,"MD")&amp;" dias"))))))))</f>
        <v>Contrato Encerrado</v>
      </c>
      <c r="AE2529" s="35">
        <f t="shared" si="196"/>
        <v>169</v>
      </c>
      <c r="AF2529" s="35">
        <f t="shared" si="197"/>
        <v>561</v>
      </c>
      <c r="AG2529" s="17" t="str">
        <f t="shared" si="198"/>
        <v>1 anos 6 meses 14 dias</v>
      </c>
    </row>
    <row r="2530" spans="1:33" ht="11.25" customHeight="1" x14ac:dyDescent="0.2">
      <c r="A2530" s="8" t="s">
        <v>9</v>
      </c>
      <c r="B2530" s="8" t="s">
        <v>13</v>
      </c>
      <c r="C2530" s="22" t="s">
        <v>23</v>
      </c>
      <c r="D2530" s="37">
        <v>2023</v>
      </c>
      <c r="E2530" s="12" t="s">
        <v>157</v>
      </c>
      <c r="F2530" s="8" t="s">
        <v>158</v>
      </c>
      <c r="G2530" s="77" t="s">
        <v>9759</v>
      </c>
      <c r="H2530" s="78" t="s">
        <v>9760</v>
      </c>
      <c r="I2530" s="14" t="s">
        <v>9761</v>
      </c>
      <c r="J2530" s="14" t="s">
        <v>1302</v>
      </c>
      <c r="K2530" s="14" t="s">
        <v>29</v>
      </c>
      <c r="L2530" s="15" t="s">
        <v>30</v>
      </c>
      <c r="M2530" s="7" t="s">
        <v>9427</v>
      </c>
      <c r="N2530" s="15" t="s">
        <v>2101</v>
      </c>
      <c r="O2530" s="15" t="s">
        <v>7895</v>
      </c>
      <c r="P2530" s="15" t="s">
        <v>2518</v>
      </c>
      <c r="Q2530" s="15" t="s">
        <v>4109</v>
      </c>
      <c r="R2530" s="20">
        <v>31137</v>
      </c>
      <c r="S2530" s="20">
        <v>45190</v>
      </c>
      <c r="T2530" s="20">
        <v>45699</v>
      </c>
      <c r="U2530" s="20"/>
      <c r="V2530" s="20"/>
      <c r="W2530" s="20"/>
      <c r="X2530" s="17"/>
      <c r="Y2530" s="17"/>
      <c r="Z2530" s="20"/>
      <c r="AA2530" s="18">
        <f t="shared" ca="1" si="195"/>
        <v>40</v>
      </c>
      <c r="AB2530" s="20" t="s">
        <v>7878</v>
      </c>
      <c r="AC2530" s="35" t="str">
        <f t="shared" si="199"/>
        <v>1 anos 4 meses 21 dias</v>
      </c>
      <c r="AD2530" s="35" t="str">
        <f ca="1">IF(AND(V2530="",T2530&lt;TODAY()),"Contrato Encerrado",IF(AND(V2530="",T2530&gt;TODAY()),DATEDIF(TODAY(),T2530,"Y")&amp;" anos"&amp;" "&amp;DATEDIF(TODAY(),T2530,"YM")&amp;" meses"&amp;" "&amp;DATEDIF(TODAY(),T2530,"MD")&amp;" dias",IF(AND(X2530="",V2530&lt;TODAY()),"Contrato Encerrado",IF(AND(X2530="",V2530&gt;TODAY()),DATEDIF(TODAY(),V2530,"Y")&amp;" anos"&amp;" "&amp;DATEDIF(TODAY(),V2530,"YM")&amp;" meses"&amp;" "&amp;DATEDIF(TODAY(),V2530,"MD")&amp;" dias",IF(AND(Z2530="",X2530&lt;TODAY()),"Contrato Encerrado",IF(AND(Z2530="",X2530&gt;TODAY()),DATEDIF(TODAY(),X2530,"Y")&amp;" anos"&amp;" "&amp;DATEDIF(TODAY(),X2530,"YM")&amp;" meses"&amp;" "&amp;DATEDIF(TODAY(),X2530,"MD")&amp;" dias",IF(AND(Z2530&lt;&gt;””,Z2530&lt;TODAY()),"Contrato Encerrado",IF(AND(Z2530&lt;&gt;"",Z2530&gt;TODAY()),DATEDIF(TODAY(),Z2530,"Y")&amp;" anos"&amp;" "&amp;DATEDIF(TODAY(),Z2530,"YM")&amp;" meses"&amp;" "&amp;DATEDIF(TODAY(),Z2530,"MD")&amp;" dias"))))))))</f>
        <v>Contrato Encerrado</v>
      </c>
      <c r="AE2530" s="35">
        <f t="shared" si="196"/>
        <v>509</v>
      </c>
      <c r="AF2530" s="35">
        <f t="shared" si="197"/>
        <v>221</v>
      </c>
      <c r="AG2530" s="17" t="str">
        <f t="shared" si="198"/>
        <v>0 anos 7 meses 8 dias</v>
      </c>
    </row>
    <row r="2531" spans="1:33" ht="11.25" customHeight="1" x14ac:dyDescent="0.2">
      <c r="A2531" s="8" t="s">
        <v>9</v>
      </c>
      <c r="B2531" s="8" t="s">
        <v>13</v>
      </c>
      <c r="C2531" s="22" t="s">
        <v>14</v>
      </c>
      <c r="D2531" s="37">
        <v>2024</v>
      </c>
      <c r="E2531" s="12" t="s">
        <v>1708</v>
      </c>
      <c r="F2531" s="8" t="s">
        <v>1709</v>
      </c>
      <c r="G2531" s="77" t="s">
        <v>11432</v>
      </c>
      <c r="H2531" s="78" t="s">
        <v>11433</v>
      </c>
      <c r="I2531" s="14" t="s">
        <v>11434</v>
      </c>
      <c r="J2531" s="14" t="s">
        <v>14943</v>
      </c>
      <c r="K2531" s="14" t="s">
        <v>29</v>
      </c>
      <c r="L2531" s="15" t="s">
        <v>30</v>
      </c>
      <c r="M2531" s="7" t="s">
        <v>9427</v>
      </c>
      <c r="N2531" s="15" t="s">
        <v>10859</v>
      </c>
      <c r="O2531" s="15" t="s">
        <v>8012</v>
      </c>
      <c r="P2531" s="15" t="s">
        <v>2518</v>
      </c>
      <c r="Q2531" s="15" t="s">
        <v>2523</v>
      </c>
      <c r="R2531" s="20">
        <v>34650</v>
      </c>
      <c r="S2531" s="20">
        <v>45323</v>
      </c>
      <c r="T2531" s="20">
        <v>45504</v>
      </c>
      <c r="U2531" s="20"/>
      <c r="V2531" s="20"/>
      <c r="W2531" s="20"/>
      <c r="X2531" s="17"/>
      <c r="Y2531" s="17"/>
      <c r="Z2531" s="20"/>
      <c r="AA2531" s="18">
        <f t="shared" ca="1" si="195"/>
        <v>30</v>
      </c>
      <c r="AB2531" s="15" t="s">
        <v>7878</v>
      </c>
      <c r="AC2531" s="35" t="str">
        <f t="shared" si="199"/>
        <v>0 anos 5 meses 30 dias</v>
      </c>
      <c r="AD2531" s="35" t="str">
        <f ca="1">IF(AND(V2531="",T2531&lt;TODAY()),"Contrato Encerrado",IF(AND(V2531="",T2531&gt;TODAY()),DATEDIF(TODAY(),T2531,"Y")&amp;" anos"&amp;" "&amp;DATEDIF(TODAY(),T2531,"YM")&amp;" meses"&amp;" "&amp;DATEDIF(TODAY(),T2531,"MD")&amp;" dias",IF(AND(X2531="",V2531&lt;TODAY()),"Contrato Encerrado",IF(AND(X2531="",V2531&gt;TODAY()),DATEDIF(TODAY(),V2531,"Y")&amp;" anos"&amp;" "&amp;DATEDIF(TODAY(),V2531,"YM")&amp;" meses"&amp;" "&amp;DATEDIF(TODAY(),V2531,"MD")&amp;" dias",IF(AND(Z2531="",X2531&lt;TODAY()),"Contrato Encerrado",IF(AND(Z2531="",X2531&gt;TODAY()),DATEDIF(TODAY(),X2531,"Y")&amp;" anos"&amp;" "&amp;DATEDIF(TODAY(),X2531,"YM")&amp;" meses"&amp;" "&amp;DATEDIF(TODAY(),X2531,"MD")&amp;" dias",IF(AND(Z2531&lt;&gt;””,Z2531&lt;TODAY()),"Contrato Encerrado",IF(AND(Z2531&lt;&gt;"",Z2531&gt;TODAY()),DATEDIF(TODAY(),Z2531,"Y")&amp;" anos"&amp;" "&amp;DATEDIF(TODAY(),Z2531,"YM")&amp;" meses"&amp;" "&amp;DATEDIF(TODAY(),Z2531,"MD")&amp;" dias"))))))))</f>
        <v>Contrato Encerrado</v>
      </c>
      <c r="AE2531" s="35">
        <f t="shared" si="196"/>
        <v>181</v>
      </c>
      <c r="AF2531" s="35">
        <f t="shared" si="197"/>
        <v>549</v>
      </c>
      <c r="AG2531" s="17" t="str">
        <f t="shared" si="198"/>
        <v>1 anos 6 meses 2 dias</v>
      </c>
    </row>
    <row r="2532" spans="1:33" ht="11.25" customHeight="1" x14ac:dyDescent="0.2">
      <c r="A2532" s="8" t="s">
        <v>9</v>
      </c>
      <c r="B2532" s="8" t="s">
        <v>13</v>
      </c>
      <c r="C2532" s="22" t="s">
        <v>24</v>
      </c>
      <c r="D2532" s="37">
        <v>2023</v>
      </c>
      <c r="E2532" s="12" t="s">
        <v>139</v>
      </c>
      <c r="F2532" s="8" t="s">
        <v>140</v>
      </c>
      <c r="G2532" s="77" t="s">
        <v>10362</v>
      </c>
      <c r="H2532" s="78" t="s">
        <v>10363</v>
      </c>
      <c r="I2532" s="14" t="s">
        <v>10364</v>
      </c>
      <c r="J2532" s="14" t="s">
        <v>1302</v>
      </c>
      <c r="K2532" s="14" t="s">
        <v>29</v>
      </c>
      <c r="L2532" s="15" t="s">
        <v>30</v>
      </c>
      <c r="M2532" s="7" t="s">
        <v>9427</v>
      </c>
      <c r="N2532" s="15" t="s">
        <v>3212</v>
      </c>
      <c r="O2532" s="15" t="s">
        <v>7887</v>
      </c>
      <c r="P2532" s="15" t="s">
        <v>2518</v>
      </c>
      <c r="Q2532" s="15" t="s">
        <v>2523</v>
      </c>
      <c r="R2532" s="30">
        <v>36793</v>
      </c>
      <c r="S2532" s="30">
        <v>45238</v>
      </c>
      <c r="T2532" s="30">
        <v>45603</v>
      </c>
      <c r="U2532" s="30"/>
      <c r="V2532" s="30"/>
      <c r="W2532" s="30"/>
      <c r="X2532" s="17"/>
      <c r="Y2532" s="17"/>
      <c r="Z2532" s="30"/>
      <c r="AA2532" s="18">
        <f t="shared" ca="1" si="195"/>
        <v>25</v>
      </c>
      <c r="AB2532" s="15" t="s">
        <v>7878</v>
      </c>
      <c r="AC2532" s="35" t="str">
        <f t="shared" si="199"/>
        <v>0 anos 11 meses 30 dias</v>
      </c>
      <c r="AD2532" s="35" t="str">
        <f ca="1">IF(AND(V2532="",T2532&lt;TODAY()),"Contrato Encerrado",IF(AND(V2532="",T2532&gt;TODAY()),DATEDIF(TODAY(),T2532,"Y")&amp;" anos"&amp;" "&amp;DATEDIF(TODAY(),T2532,"YM")&amp;" meses"&amp;" "&amp;DATEDIF(TODAY(),T2532,"MD")&amp;" dias",IF(AND(X2532="",V2532&lt;TODAY()),"Contrato Encerrado",IF(AND(X2532="",V2532&gt;TODAY()),DATEDIF(TODAY(),V2532,"Y")&amp;" anos"&amp;" "&amp;DATEDIF(TODAY(),V2532,"YM")&amp;" meses"&amp;" "&amp;DATEDIF(TODAY(),V2532,"MD")&amp;" dias",IF(AND(Z2532="",X2532&lt;TODAY()),"Contrato Encerrado",IF(AND(Z2532="",X2532&gt;TODAY()),DATEDIF(TODAY(),X2532,"Y")&amp;" anos"&amp;" "&amp;DATEDIF(TODAY(),X2532,"YM")&amp;" meses"&amp;" "&amp;DATEDIF(TODAY(),X2532,"MD")&amp;" dias",IF(AND(Z2532&lt;&gt;””,Z2532&lt;TODAY()),"Contrato Encerrado",IF(AND(Z2532&lt;&gt;"",Z2532&gt;TODAY()),DATEDIF(TODAY(),Z2532,"Y")&amp;" anos"&amp;" "&amp;DATEDIF(TODAY(),Z2532,"YM")&amp;" meses"&amp;" "&amp;DATEDIF(TODAY(),Z2532,"MD")&amp;" dias"))))))))</f>
        <v>Contrato Encerrado</v>
      </c>
      <c r="AE2532" s="35">
        <f t="shared" si="196"/>
        <v>365</v>
      </c>
      <c r="AF2532" s="35">
        <f t="shared" si="197"/>
        <v>365</v>
      </c>
      <c r="AG2532" s="17" t="str">
        <f t="shared" si="198"/>
        <v>0 anos 11 meses 30 dias</v>
      </c>
    </row>
    <row r="2533" spans="1:33" ht="11.25" customHeight="1" x14ac:dyDescent="0.2">
      <c r="A2533" s="8" t="s">
        <v>9</v>
      </c>
      <c r="B2533" s="8" t="s">
        <v>13</v>
      </c>
      <c r="C2533" s="22" t="s">
        <v>11</v>
      </c>
      <c r="D2533" s="36">
        <v>2025</v>
      </c>
      <c r="E2533" s="12" t="s">
        <v>157</v>
      </c>
      <c r="F2533" s="8" t="s">
        <v>158</v>
      </c>
      <c r="G2533" s="77" t="s">
        <v>15241</v>
      </c>
      <c r="H2533" s="78" t="s">
        <v>15242</v>
      </c>
      <c r="I2533" s="14" t="s">
        <v>15243</v>
      </c>
      <c r="J2533" s="14" t="s">
        <v>10</v>
      </c>
      <c r="K2533" s="14" t="s">
        <v>29</v>
      </c>
      <c r="L2533" s="15" t="s">
        <v>30</v>
      </c>
      <c r="M2533" s="7" t="s">
        <v>9427</v>
      </c>
      <c r="N2533" s="15" t="s">
        <v>6302</v>
      </c>
      <c r="O2533" s="15" t="s">
        <v>8927</v>
      </c>
      <c r="P2533" s="15" t="s">
        <v>2518</v>
      </c>
      <c r="Q2533" s="35" t="s">
        <v>2521</v>
      </c>
      <c r="R2533" s="20">
        <v>35293</v>
      </c>
      <c r="S2533" s="20">
        <v>45631</v>
      </c>
      <c r="T2533" s="20" t="s">
        <v>15034</v>
      </c>
      <c r="U2533" s="20"/>
      <c r="V2533" s="20"/>
      <c r="W2533" s="20"/>
      <c r="X2533" s="17"/>
      <c r="Y2533" s="17"/>
      <c r="Z2533" s="20"/>
      <c r="AA2533" s="18">
        <f t="shared" ca="1" si="195"/>
        <v>29</v>
      </c>
      <c r="AB2533" s="15" t="s">
        <v>7878</v>
      </c>
      <c r="AC2533" s="35" t="str">
        <f t="shared" si="199"/>
        <v>0 anos 11 meses 29 dias</v>
      </c>
      <c r="AD2533" s="35" t="str">
        <f ca="1">IF(AND(V2533="",T2533&lt;TODAY()),"Contrato Encerrado",IF(AND(V2533="",T2533&gt;TODAY()),DATEDIF(TODAY(),T2533,"Y")&amp;" anos"&amp;" "&amp;DATEDIF(TODAY(),T2533,"YM")&amp;" meses"&amp;" "&amp;DATEDIF(TODAY(),T2533,"MD")&amp;" dias",IF(AND(X2533="",V2533&lt;TODAY()),"Contrato Encerrado",IF(AND(X2533="",V2533&gt;TODAY()),DATEDIF(TODAY(),V2533,"Y")&amp;" anos"&amp;" "&amp;DATEDIF(TODAY(),V2533,"YM")&amp;" meses"&amp;" "&amp;DATEDIF(TODAY(),V2533,"MD")&amp;" dias",IF(AND(Z2533="",X2533&lt;TODAY()),"Contrato Encerrado",IF(AND(Z2533="",X2533&gt;TODAY()),DATEDIF(TODAY(),X2533,"Y")&amp;" anos"&amp;" "&amp;DATEDIF(TODAY(),X2533,"YM")&amp;" meses"&amp;" "&amp;DATEDIF(TODAY(),X2533,"MD")&amp;" dias",IF(AND(Z2533&lt;&gt;””,Z2533&lt;TODAY()),"Contrato Encerrado",IF(AND(Z2533&lt;&gt;"",Z2533&gt;TODAY()),DATEDIF(TODAY(),Z2533,"Y")&amp;" anos"&amp;" "&amp;DATEDIF(TODAY(),Z2533,"YM")&amp;" meses"&amp;" "&amp;DATEDIF(TODAY(),Z2533,"MD")&amp;" dias"))))))))</f>
        <v>0 anos 1 meses 27 dias</v>
      </c>
      <c r="AE2533" s="35">
        <f t="shared" si="196"/>
        <v>364</v>
      </c>
      <c r="AF2533" s="35">
        <f t="shared" si="197"/>
        <v>366</v>
      </c>
      <c r="AG2533" s="17" t="str">
        <f t="shared" si="198"/>
        <v>0 anos 11 meses 31 dias</v>
      </c>
    </row>
    <row r="2534" spans="1:33" ht="11.25" customHeight="1" x14ac:dyDescent="0.2">
      <c r="A2534" s="8" t="s">
        <v>9</v>
      </c>
      <c r="B2534" s="8" t="s">
        <v>13</v>
      </c>
      <c r="C2534" s="22" t="s">
        <v>17</v>
      </c>
      <c r="D2534" s="37">
        <v>2024</v>
      </c>
      <c r="E2534" s="12" t="s">
        <v>1708</v>
      </c>
      <c r="F2534" s="8" t="s">
        <v>16146</v>
      </c>
      <c r="G2534" s="77" t="s">
        <v>13325</v>
      </c>
      <c r="H2534" s="78" t="s">
        <v>13326</v>
      </c>
      <c r="I2534" s="14" t="s">
        <v>13327</v>
      </c>
      <c r="J2534" s="67" t="s">
        <v>10</v>
      </c>
      <c r="K2534" s="14" t="s">
        <v>29</v>
      </c>
      <c r="L2534" s="15" t="s">
        <v>30</v>
      </c>
      <c r="M2534" s="7" t="s">
        <v>9427</v>
      </c>
      <c r="N2534" s="15" t="s">
        <v>6372</v>
      </c>
      <c r="O2534" s="15" t="s">
        <v>7897</v>
      </c>
      <c r="P2534" s="15" t="s">
        <v>2518</v>
      </c>
      <c r="Q2534" s="15" t="s">
        <v>2523</v>
      </c>
      <c r="R2534" s="30">
        <v>35098</v>
      </c>
      <c r="S2534" s="30">
        <v>45411</v>
      </c>
      <c r="T2534" s="30">
        <v>45657</v>
      </c>
      <c r="U2534" s="20">
        <v>45754</v>
      </c>
      <c r="V2534" s="20">
        <v>46118</v>
      </c>
      <c r="W2534" s="30"/>
      <c r="X2534" s="17"/>
      <c r="Y2534" s="17"/>
      <c r="Z2534" s="20"/>
      <c r="AA2534" s="18">
        <f t="shared" ca="1" si="195"/>
        <v>29</v>
      </c>
      <c r="AB2534" s="15" t="s">
        <v>7878</v>
      </c>
      <c r="AC2534" s="35" t="str">
        <f t="shared" si="199"/>
        <v>1 anos 8 meses 1 dias</v>
      </c>
      <c r="AD2534" s="35" t="str">
        <f ca="1">IF(AND(V2534="",T2534&lt;TODAY()),"Contrato Encerrado",IF(AND(V2534="",T2534&gt;TODAY()),DATEDIF(TODAY(),T2534,"Y")&amp;" anos"&amp;" "&amp;DATEDIF(TODAY(),T2534,"YM")&amp;" meses"&amp;" "&amp;DATEDIF(TODAY(),T2534,"MD")&amp;" dias",IF(AND(X2534="",V2534&lt;TODAY()),"Contrato Encerrado",IF(AND(X2534="",V2534&gt;TODAY()),DATEDIF(TODAY(),V2534,"Y")&amp;" anos"&amp;" "&amp;DATEDIF(TODAY(),V2534,"YM")&amp;" meses"&amp;" "&amp;DATEDIF(TODAY(),V2534,"MD")&amp;" dias",IF(AND(Z2534="",X2534&lt;TODAY()),"Contrato Encerrado",IF(AND(Z2534="",X2534&gt;TODAY()),DATEDIF(TODAY(),X2534,"Y")&amp;" anos"&amp;" "&amp;DATEDIF(TODAY(),X2534,"YM")&amp;" meses"&amp;" "&amp;DATEDIF(TODAY(),X2534,"MD")&amp;" dias",IF(AND(Z2534&lt;&gt;””,Z2534&lt;TODAY()),"Contrato Encerrado",IF(AND(Z2534&lt;&gt;"",Z2534&gt;TODAY()),DATEDIF(TODAY(),Z2534,"Y")&amp;" anos"&amp;" "&amp;DATEDIF(TODAY(),Z2534,"YM")&amp;" meses"&amp;" "&amp;DATEDIF(TODAY(),Z2534,"MD")&amp;" dias"))))))))</f>
        <v>0 anos 5 meses 30 dias</v>
      </c>
      <c r="AE2534" s="35">
        <f t="shared" si="196"/>
        <v>610</v>
      </c>
      <c r="AF2534" s="35">
        <f t="shared" si="197"/>
        <v>120</v>
      </c>
      <c r="AG2534" s="17" t="str">
        <f t="shared" si="198"/>
        <v>0 anos 3 meses 29 dias</v>
      </c>
    </row>
    <row r="2535" spans="1:33" ht="11.25" customHeight="1" x14ac:dyDescent="0.2">
      <c r="A2535" s="8" t="s">
        <v>9</v>
      </c>
      <c r="B2535" s="8" t="s">
        <v>13</v>
      </c>
      <c r="C2535" s="22" t="s">
        <v>16</v>
      </c>
      <c r="D2535" s="37">
        <v>2024</v>
      </c>
      <c r="E2535" s="12" t="s">
        <v>157</v>
      </c>
      <c r="F2535" s="8" t="s">
        <v>158</v>
      </c>
      <c r="G2535" s="77" t="s">
        <v>12885</v>
      </c>
      <c r="H2535" s="78" t="s">
        <v>12886</v>
      </c>
      <c r="I2535" s="14" t="s">
        <v>12887</v>
      </c>
      <c r="J2535" s="14" t="s">
        <v>14943</v>
      </c>
      <c r="K2535" s="14" t="s">
        <v>29</v>
      </c>
      <c r="L2535" s="15" t="s">
        <v>81</v>
      </c>
      <c r="M2535" s="7" t="s">
        <v>82</v>
      </c>
      <c r="N2535" s="15" t="s">
        <v>4113</v>
      </c>
      <c r="O2535" s="15" t="s">
        <v>8072</v>
      </c>
      <c r="P2535" s="15" t="s">
        <v>2518</v>
      </c>
      <c r="Q2535" s="15" t="s">
        <v>4109</v>
      </c>
      <c r="R2535" s="20">
        <v>39039</v>
      </c>
      <c r="S2535" s="20">
        <v>45336</v>
      </c>
      <c r="T2535" s="20">
        <v>45701</v>
      </c>
      <c r="U2535" s="20"/>
      <c r="V2535" s="20"/>
      <c r="W2535" s="20"/>
      <c r="X2535" s="17"/>
      <c r="Y2535" s="17"/>
      <c r="Z2535" s="20"/>
      <c r="AA2535" s="18">
        <f t="shared" ca="1" si="195"/>
        <v>18</v>
      </c>
      <c r="AB2535" s="20" t="s">
        <v>7877</v>
      </c>
      <c r="AC2535" s="35" t="str">
        <f t="shared" si="199"/>
        <v>0 anos 11 meses 30 dias</v>
      </c>
      <c r="AD2535" s="35" t="str">
        <f ca="1">IF(AND(V2535="",T2535&lt;TODAY()),"Contrato Encerrado",IF(AND(V2535="",T2535&gt;TODAY()),DATEDIF(TODAY(),T2535,"Y")&amp;" anos"&amp;" "&amp;DATEDIF(TODAY(),T2535,"YM")&amp;" meses"&amp;" "&amp;DATEDIF(TODAY(),T2535,"MD")&amp;" dias",IF(AND(X2535="",V2535&lt;TODAY()),"Contrato Encerrado",IF(AND(X2535="",V2535&gt;TODAY()),DATEDIF(TODAY(),V2535,"Y")&amp;" anos"&amp;" "&amp;DATEDIF(TODAY(),V2535,"YM")&amp;" meses"&amp;" "&amp;DATEDIF(TODAY(),V2535,"MD")&amp;" dias",IF(AND(Z2535="",X2535&lt;TODAY()),"Contrato Encerrado",IF(AND(Z2535="",X2535&gt;TODAY()),DATEDIF(TODAY(),X2535,"Y")&amp;" anos"&amp;" "&amp;DATEDIF(TODAY(),X2535,"YM")&amp;" meses"&amp;" "&amp;DATEDIF(TODAY(),X2535,"MD")&amp;" dias",IF(AND(Z2535&lt;&gt;””,Z2535&lt;TODAY()),"Contrato Encerrado",IF(AND(Z2535&lt;&gt;"",Z2535&gt;TODAY()),DATEDIF(TODAY(),Z2535,"Y")&amp;" anos"&amp;" "&amp;DATEDIF(TODAY(),Z2535,"YM")&amp;" meses"&amp;" "&amp;DATEDIF(TODAY(),Z2535,"MD")&amp;" dias"))))))))</f>
        <v>Contrato Encerrado</v>
      </c>
      <c r="AE2535" s="35">
        <f t="shared" si="196"/>
        <v>365</v>
      </c>
      <c r="AF2535" s="35">
        <f t="shared" si="197"/>
        <v>365</v>
      </c>
      <c r="AG2535" s="17" t="str">
        <f t="shared" si="198"/>
        <v>0 anos 11 meses 30 dias</v>
      </c>
    </row>
    <row r="2536" spans="1:33" s="61" customFormat="1" ht="11.25" customHeight="1" x14ac:dyDescent="0.2">
      <c r="A2536" s="8" t="s">
        <v>9</v>
      </c>
      <c r="B2536" s="8" t="s">
        <v>13</v>
      </c>
      <c r="C2536" s="22" t="s">
        <v>20</v>
      </c>
      <c r="D2536" s="37">
        <v>2023</v>
      </c>
      <c r="E2536" s="23" t="s">
        <v>157</v>
      </c>
      <c r="F2536" s="8" t="s">
        <v>158</v>
      </c>
      <c r="G2536" s="77" t="s">
        <v>8478</v>
      </c>
      <c r="H2536" s="78" t="s">
        <v>8479</v>
      </c>
      <c r="I2536" s="9" t="s">
        <v>8480</v>
      </c>
      <c r="J2536" s="14" t="s">
        <v>14943</v>
      </c>
      <c r="K2536" s="9" t="s">
        <v>29</v>
      </c>
      <c r="L2536" s="24" t="s">
        <v>30</v>
      </c>
      <c r="M2536" s="7" t="s">
        <v>9427</v>
      </c>
      <c r="N2536" s="24" t="s">
        <v>6302</v>
      </c>
      <c r="O2536" s="24" t="s">
        <v>7886</v>
      </c>
      <c r="P2536" s="24" t="s">
        <v>2518</v>
      </c>
      <c r="Q2536" s="24" t="s">
        <v>2521</v>
      </c>
      <c r="R2536" s="17">
        <v>35223</v>
      </c>
      <c r="S2536" s="17">
        <v>45105</v>
      </c>
      <c r="T2536" s="31">
        <v>45657</v>
      </c>
      <c r="U2536" s="20"/>
      <c r="V2536" s="20"/>
      <c r="W2536" s="17"/>
      <c r="X2536" s="17"/>
      <c r="Y2536" s="17"/>
      <c r="Z2536" s="20"/>
      <c r="AA2536" s="18">
        <f t="shared" ca="1" si="195"/>
        <v>29</v>
      </c>
      <c r="AB2536" s="18" t="s">
        <v>7878</v>
      </c>
      <c r="AC2536" s="35" t="str">
        <f t="shared" si="199"/>
        <v>1 anos 6 meses 3 dias</v>
      </c>
      <c r="AD2536" s="35" t="str">
        <f ca="1">IF(AND(V2536="",T2536&lt;TODAY()),"Contrato Encerrado",IF(AND(V2536="",T2536&gt;TODAY()),DATEDIF(TODAY(),T2536,"Y")&amp;" anos"&amp;" "&amp;DATEDIF(TODAY(),T2536,"YM")&amp;" meses"&amp;" "&amp;DATEDIF(TODAY(),T2536,"MD")&amp;" dias",IF(AND(X2536="",V2536&lt;TODAY()),"Contrato Encerrado",IF(AND(X2536="",V2536&gt;TODAY()),DATEDIF(TODAY(),V2536,"Y")&amp;" anos"&amp;" "&amp;DATEDIF(TODAY(),V2536,"YM")&amp;" meses"&amp;" "&amp;DATEDIF(TODAY(),V2536,"MD")&amp;" dias",IF(AND(Z2536="",X2536&lt;TODAY()),"Contrato Encerrado",IF(AND(Z2536="",X2536&gt;TODAY()),DATEDIF(TODAY(),X2536,"Y")&amp;" anos"&amp;" "&amp;DATEDIF(TODAY(),X2536,"YM")&amp;" meses"&amp;" "&amp;DATEDIF(TODAY(),X2536,"MD")&amp;" dias",IF(AND(Z2536&lt;&gt;””,Z2536&lt;TODAY()),"Contrato Encerrado",IF(AND(Z2536&lt;&gt;"",Z2536&gt;TODAY()),DATEDIF(TODAY(),Z2536,"Y")&amp;" anos"&amp;" "&amp;DATEDIF(TODAY(),Z2536,"YM")&amp;" meses"&amp;" "&amp;DATEDIF(TODAY(),Z2536,"MD")&amp;" dias"))))))))</f>
        <v>Contrato Encerrado</v>
      </c>
      <c r="AE2536" s="35">
        <f t="shared" si="196"/>
        <v>552</v>
      </c>
      <c r="AF2536" s="35">
        <f t="shared" si="197"/>
        <v>178</v>
      </c>
      <c r="AG2536" s="17" t="str">
        <f t="shared" si="198"/>
        <v>0 anos 5 meses 26 dias</v>
      </c>
    </row>
    <row r="2537" spans="1:33" ht="11.25" customHeight="1" x14ac:dyDescent="0.2">
      <c r="A2537" s="8" t="s">
        <v>9</v>
      </c>
      <c r="B2537" s="10" t="s">
        <v>13</v>
      </c>
      <c r="C2537" s="11" t="s">
        <v>22</v>
      </c>
      <c r="D2537" s="36">
        <v>2022</v>
      </c>
      <c r="E2537" s="12" t="s">
        <v>157</v>
      </c>
      <c r="F2537" s="8" t="s">
        <v>158</v>
      </c>
      <c r="G2537" s="77" t="s">
        <v>2765</v>
      </c>
      <c r="H2537" s="78" t="s">
        <v>2766</v>
      </c>
      <c r="I2537" s="14" t="s">
        <v>2767</v>
      </c>
      <c r="J2537" s="14" t="s">
        <v>14943</v>
      </c>
      <c r="K2537" s="14" t="s">
        <v>29</v>
      </c>
      <c r="L2537" s="15" t="s">
        <v>30</v>
      </c>
      <c r="M2537" s="7" t="s">
        <v>9427</v>
      </c>
      <c r="N2537" s="16" t="s">
        <v>4159</v>
      </c>
      <c r="O2537" s="16"/>
      <c r="P2537" s="16" t="s">
        <v>2518</v>
      </c>
      <c r="Q2537" s="16" t="s">
        <v>2521</v>
      </c>
      <c r="R2537" s="31">
        <v>36035</v>
      </c>
      <c r="S2537" s="31">
        <v>44763</v>
      </c>
      <c r="T2537" s="111">
        <v>45491</v>
      </c>
      <c r="U2537" s="111"/>
      <c r="V2537" s="31"/>
      <c r="W2537" s="31"/>
      <c r="X2537" s="17"/>
      <c r="Y2537" s="17"/>
      <c r="Z2537" s="31"/>
      <c r="AA2537" s="18">
        <f t="shared" ca="1" si="195"/>
        <v>27</v>
      </c>
      <c r="AB2537" s="19" t="s">
        <v>7878</v>
      </c>
      <c r="AC2537" s="35" t="str">
        <f t="shared" si="199"/>
        <v>1 anos 11 meses 27 dias</v>
      </c>
      <c r="AD2537" s="35" t="str">
        <f ca="1">IF(AND(V2537="",T2537&lt;TODAY()),"Contrato Encerrado",IF(AND(V2537="",T2537&gt;TODAY()),DATEDIF(TODAY(),T2537,"Y")&amp;" anos"&amp;" "&amp;DATEDIF(TODAY(),T2537,"YM")&amp;" meses"&amp;" "&amp;DATEDIF(TODAY(),T2537,"MD")&amp;" dias",IF(AND(X2537="",V2537&lt;TODAY()),"Contrato Encerrado",IF(AND(X2537="",V2537&gt;TODAY()),DATEDIF(TODAY(),V2537,"Y")&amp;" anos"&amp;" "&amp;DATEDIF(TODAY(),V2537,"YM")&amp;" meses"&amp;" "&amp;DATEDIF(TODAY(),V2537,"MD")&amp;" dias",IF(AND(Z2537="",X2537&lt;TODAY()),"Contrato Encerrado",IF(AND(Z2537="",X2537&gt;TODAY()),DATEDIF(TODAY(),X2537,"Y")&amp;" anos"&amp;" "&amp;DATEDIF(TODAY(),X2537,"YM")&amp;" meses"&amp;" "&amp;DATEDIF(TODAY(),X2537,"MD")&amp;" dias",IF(AND(Z2537&lt;&gt;””,Z2537&lt;TODAY()),"Contrato Encerrado",IF(AND(Z2537&lt;&gt;"",Z2537&gt;TODAY()),DATEDIF(TODAY(),Z2537,"Y")&amp;" anos"&amp;" "&amp;DATEDIF(TODAY(),Z2537,"YM")&amp;" meses"&amp;" "&amp;DATEDIF(TODAY(),Z2537,"MD")&amp;" dias"))))))))</f>
        <v>Contrato Encerrado</v>
      </c>
      <c r="AE2537" s="35">
        <f t="shared" si="196"/>
        <v>728</v>
      </c>
      <c r="AF2537" s="35">
        <f t="shared" si="197"/>
        <v>2</v>
      </c>
      <c r="AG2537" s="17" t="str">
        <f t="shared" si="198"/>
        <v>0 anos 0 meses 2 dias</v>
      </c>
    </row>
    <row r="2538" spans="1:33" ht="11.25" customHeight="1" x14ac:dyDescent="0.2">
      <c r="A2538" s="8" t="s">
        <v>9</v>
      </c>
      <c r="B2538" s="8" t="s">
        <v>13</v>
      </c>
      <c r="C2538" s="22" t="s">
        <v>21</v>
      </c>
      <c r="D2538" s="37">
        <v>2023</v>
      </c>
      <c r="E2538" s="12" t="s">
        <v>1708</v>
      </c>
      <c r="F2538" s="8" t="s">
        <v>1709</v>
      </c>
      <c r="G2538" s="77" t="s">
        <v>9068</v>
      </c>
      <c r="H2538" s="78" t="s">
        <v>9069</v>
      </c>
      <c r="I2538" s="14" t="s">
        <v>9070</v>
      </c>
      <c r="J2538" s="14" t="s">
        <v>14943</v>
      </c>
      <c r="K2538" s="14" t="s">
        <v>29</v>
      </c>
      <c r="L2538" s="15" t="s">
        <v>30</v>
      </c>
      <c r="M2538" s="7" t="s">
        <v>9427</v>
      </c>
      <c r="N2538" s="15" t="s">
        <v>2116</v>
      </c>
      <c r="O2538" s="15" t="s">
        <v>7897</v>
      </c>
      <c r="P2538" s="15" t="s">
        <v>2518</v>
      </c>
      <c r="Q2538" s="15" t="s">
        <v>2523</v>
      </c>
      <c r="R2538" s="20">
        <v>25018</v>
      </c>
      <c r="S2538" s="20">
        <v>45139</v>
      </c>
      <c r="T2538" s="20">
        <v>45869</v>
      </c>
      <c r="U2538" s="20"/>
      <c r="V2538" s="20"/>
      <c r="W2538" s="20"/>
      <c r="X2538" s="17"/>
      <c r="Y2538" s="17"/>
      <c r="Z2538" s="20"/>
      <c r="AA2538" s="18">
        <f t="shared" ca="1" si="195"/>
        <v>57</v>
      </c>
      <c r="AB2538" s="15" t="s">
        <v>7877</v>
      </c>
      <c r="AC2538" s="35" t="str">
        <f t="shared" si="199"/>
        <v>1 anos 11 meses 30 dias</v>
      </c>
      <c r="AD2538" s="35" t="str">
        <f ca="1">IF(AND(V2538="",T2538&lt;TODAY()),"Contrato Encerrado",IF(AND(V2538="",T2538&gt;TODAY()),DATEDIF(TODAY(),T2538,"Y")&amp;" anos"&amp;" "&amp;DATEDIF(TODAY(),T2538,"YM")&amp;" meses"&amp;" "&amp;DATEDIF(TODAY(),T2538,"MD")&amp;" dias",IF(AND(X2538="",V2538&lt;TODAY()),"Contrato Encerrado",IF(AND(X2538="",V2538&gt;TODAY()),DATEDIF(TODAY(),V2538,"Y")&amp;" anos"&amp;" "&amp;DATEDIF(TODAY(),V2538,"YM")&amp;" meses"&amp;" "&amp;DATEDIF(TODAY(),V2538,"MD")&amp;" dias",IF(AND(Z2538="",X2538&lt;TODAY()),"Contrato Encerrado",IF(AND(Z2538="",X2538&gt;TODAY()),DATEDIF(TODAY(),X2538,"Y")&amp;" anos"&amp;" "&amp;DATEDIF(TODAY(),X2538,"YM")&amp;" meses"&amp;" "&amp;DATEDIF(TODAY(),X2538,"MD")&amp;" dias",IF(AND(Z2538&lt;&gt;””,Z2538&lt;TODAY()),"Contrato Encerrado",IF(AND(Z2538&lt;&gt;"",Z2538&gt;TODAY()),DATEDIF(TODAY(),Z2538,"Y")&amp;" anos"&amp;" "&amp;DATEDIF(TODAY(),Z2538,"YM")&amp;" meses"&amp;" "&amp;DATEDIF(TODAY(),Z2538,"MD")&amp;" dias"))))))))</f>
        <v>Contrato Encerrado</v>
      </c>
      <c r="AE2538" s="35">
        <f t="shared" si="196"/>
        <v>730</v>
      </c>
      <c r="AF2538" s="35">
        <f t="shared" si="197"/>
        <v>0</v>
      </c>
      <c r="AG2538" s="17" t="str">
        <f t="shared" si="198"/>
        <v>ESTÁGIO COMPLETOU 2 ANOS</v>
      </c>
    </row>
    <row r="2539" spans="1:33" ht="11.25" customHeight="1" x14ac:dyDescent="0.2">
      <c r="A2539" s="8" t="s">
        <v>9</v>
      </c>
      <c r="B2539" s="10" t="s">
        <v>13</v>
      </c>
      <c r="C2539" s="11" t="s">
        <v>22</v>
      </c>
      <c r="D2539" s="36">
        <v>2022</v>
      </c>
      <c r="E2539" s="12" t="s">
        <v>157</v>
      </c>
      <c r="F2539" s="8" t="s">
        <v>158</v>
      </c>
      <c r="G2539" s="77" t="s">
        <v>2455</v>
      </c>
      <c r="H2539" s="78" t="s">
        <v>2456</v>
      </c>
      <c r="I2539" s="14" t="s">
        <v>2457</v>
      </c>
      <c r="J2539" s="14" t="s">
        <v>14943</v>
      </c>
      <c r="K2539" s="14" t="s">
        <v>29</v>
      </c>
      <c r="L2539" s="15" t="s">
        <v>30</v>
      </c>
      <c r="M2539" s="7" t="s">
        <v>9427</v>
      </c>
      <c r="N2539" s="16" t="s">
        <v>2101</v>
      </c>
      <c r="O2539" s="16"/>
      <c r="P2539" s="16" t="s">
        <v>2518</v>
      </c>
      <c r="Q2539" s="16" t="s">
        <v>2521</v>
      </c>
      <c r="R2539" s="31">
        <v>30445</v>
      </c>
      <c r="S2539" s="31">
        <v>44760</v>
      </c>
      <c r="T2539" s="31">
        <v>44943</v>
      </c>
      <c r="U2539" s="31"/>
      <c r="V2539" s="31"/>
      <c r="W2539" s="31"/>
      <c r="X2539" s="17"/>
      <c r="Y2539" s="17"/>
      <c r="Z2539" s="31"/>
      <c r="AA2539" s="18">
        <f t="shared" ca="1" si="195"/>
        <v>42</v>
      </c>
      <c r="AB2539" s="19" t="s">
        <v>7878</v>
      </c>
      <c r="AC2539" s="35" t="str">
        <f t="shared" si="199"/>
        <v>0 anos 5 meses 30 dias</v>
      </c>
      <c r="AD2539" s="35" t="str">
        <f ca="1">IF(AND(V2539="",T2539&lt;TODAY()),"Contrato Encerrado",IF(AND(V2539="",T2539&gt;TODAY()),DATEDIF(TODAY(),T2539,"Y")&amp;" anos"&amp;" "&amp;DATEDIF(TODAY(),T2539,"YM")&amp;" meses"&amp;" "&amp;DATEDIF(TODAY(),T2539,"MD")&amp;" dias",IF(AND(X2539="",V2539&lt;TODAY()),"Contrato Encerrado",IF(AND(X2539="",V2539&gt;TODAY()),DATEDIF(TODAY(),V2539,"Y")&amp;" anos"&amp;" "&amp;DATEDIF(TODAY(),V2539,"YM")&amp;" meses"&amp;" "&amp;DATEDIF(TODAY(),V2539,"MD")&amp;" dias",IF(AND(Z2539="",X2539&lt;TODAY()),"Contrato Encerrado",IF(AND(Z2539="",X2539&gt;TODAY()),DATEDIF(TODAY(),X2539,"Y")&amp;" anos"&amp;" "&amp;DATEDIF(TODAY(),X2539,"YM")&amp;" meses"&amp;" "&amp;DATEDIF(TODAY(),X2539,"MD")&amp;" dias",IF(AND(Z2539&lt;&gt;””,Z2539&lt;TODAY()),"Contrato Encerrado",IF(AND(Z2539&lt;&gt;"",Z2539&gt;TODAY()),DATEDIF(TODAY(),Z2539,"Y")&amp;" anos"&amp;" "&amp;DATEDIF(TODAY(),Z2539,"YM")&amp;" meses"&amp;" "&amp;DATEDIF(TODAY(),Z2539,"MD")&amp;" dias"))))))))</f>
        <v>Contrato Encerrado</v>
      </c>
      <c r="AE2539" s="35">
        <f t="shared" si="196"/>
        <v>183</v>
      </c>
      <c r="AF2539" s="35">
        <f t="shared" si="197"/>
        <v>547</v>
      </c>
      <c r="AG2539" s="17" t="str">
        <f t="shared" si="198"/>
        <v>1 anos 5 meses 30 dias</v>
      </c>
    </row>
    <row r="2540" spans="1:33" ht="11.25" customHeight="1" x14ac:dyDescent="0.2">
      <c r="A2540" s="8" t="s">
        <v>9</v>
      </c>
      <c r="B2540" s="8" t="s">
        <v>13</v>
      </c>
      <c r="C2540" s="22" t="s">
        <v>17</v>
      </c>
      <c r="D2540" s="37">
        <v>2023</v>
      </c>
      <c r="E2540" s="23" t="s">
        <v>157</v>
      </c>
      <c r="F2540" s="8" t="s">
        <v>158</v>
      </c>
      <c r="G2540" s="77" t="s">
        <v>6803</v>
      </c>
      <c r="H2540" s="78" t="s">
        <v>6804</v>
      </c>
      <c r="I2540" s="9" t="s">
        <v>6805</v>
      </c>
      <c r="J2540" s="14" t="s">
        <v>14943</v>
      </c>
      <c r="K2540" s="9" t="s">
        <v>29</v>
      </c>
      <c r="L2540" s="24" t="s">
        <v>30</v>
      </c>
      <c r="M2540" s="7" t="s">
        <v>9427</v>
      </c>
      <c r="N2540" s="24" t="s">
        <v>2101</v>
      </c>
      <c r="O2540" s="24"/>
      <c r="P2540" s="24" t="s">
        <v>2518</v>
      </c>
      <c r="Q2540" s="24" t="s">
        <v>4109</v>
      </c>
      <c r="R2540" s="17">
        <v>34469</v>
      </c>
      <c r="S2540" s="17">
        <v>45036</v>
      </c>
      <c r="T2540" s="31">
        <v>45657</v>
      </c>
      <c r="U2540" s="20"/>
      <c r="V2540" s="20"/>
      <c r="W2540" s="17"/>
      <c r="X2540" s="17"/>
      <c r="Y2540" s="17"/>
      <c r="Z2540" s="20"/>
      <c r="AA2540" s="18">
        <f t="shared" ca="1" si="195"/>
        <v>31</v>
      </c>
      <c r="AB2540" s="19" t="s">
        <v>7878</v>
      </c>
      <c r="AC2540" s="35" t="str">
        <f t="shared" si="199"/>
        <v>1 anos 8 meses 11 dias</v>
      </c>
      <c r="AD2540" s="35" t="str">
        <f ca="1">IF(AND(V2540="",T2540&lt;TODAY()),"Contrato Encerrado",IF(AND(V2540="",T2540&gt;TODAY()),DATEDIF(TODAY(),T2540,"Y")&amp;" anos"&amp;" "&amp;DATEDIF(TODAY(),T2540,"YM")&amp;" meses"&amp;" "&amp;DATEDIF(TODAY(),T2540,"MD")&amp;" dias",IF(AND(X2540="",V2540&lt;TODAY()),"Contrato Encerrado",IF(AND(X2540="",V2540&gt;TODAY()),DATEDIF(TODAY(),V2540,"Y")&amp;" anos"&amp;" "&amp;DATEDIF(TODAY(),V2540,"YM")&amp;" meses"&amp;" "&amp;DATEDIF(TODAY(),V2540,"MD")&amp;" dias",IF(AND(Z2540="",X2540&lt;TODAY()),"Contrato Encerrado",IF(AND(Z2540="",X2540&gt;TODAY()),DATEDIF(TODAY(),X2540,"Y")&amp;" anos"&amp;" "&amp;DATEDIF(TODAY(),X2540,"YM")&amp;" meses"&amp;" "&amp;DATEDIF(TODAY(),X2540,"MD")&amp;" dias",IF(AND(Z2540&lt;&gt;””,Z2540&lt;TODAY()),"Contrato Encerrado",IF(AND(Z2540&lt;&gt;"",Z2540&gt;TODAY()),DATEDIF(TODAY(),Z2540,"Y")&amp;" anos"&amp;" "&amp;DATEDIF(TODAY(),Z2540,"YM")&amp;" meses"&amp;" "&amp;DATEDIF(TODAY(),Z2540,"MD")&amp;" dias"))))))))</f>
        <v>Contrato Encerrado</v>
      </c>
      <c r="AE2540" s="35">
        <f t="shared" si="196"/>
        <v>621</v>
      </c>
      <c r="AF2540" s="35">
        <f t="shared" si="197"/>
        <v>109</v>
      </c>
      <c r="AG2540" s="17" t="str">
        <f t="shared" si="198"/>
        <v>0 anos 3 meses 18 dias</v>
      </c>
    </row>
    <row r="2541" spans="1:33" ht="11.25" customHeight="1" x14ac:dyDescent="0.2">
      <c r="A2541" s="8" t="s">
        <v>9</v>
      </c>
      <c r="B2541" s="8" t="s">
        <v>13</v>
      </c>
      <c r="C2541" s="22" t="s">
        <v>19</v>
      </c>
      <c r="D2541" s="37">
        <v>2023</v>
      </c>
      <c r="E2541" s="12" t="s">
        <v>6024</v>
      </c>
      <c r="F2541" s="8" t="s">
        <v>6025</v>
      </c>
      <c r="G2541" s="85" t="s">
        <v>8053</v>
      </c>
      <c r="H2541" s="78" t="s">
        <v>8054</v>
      </c>
      <c r="I2541" s="14" t="s">
        <v>8055</v>
      </c>
      <c r="J2541" s="14" t="s">
        <v>14943</v>
      </c>
      <c r="K2541" s="14" t="s">
        <v>29</v>
      </c>
      <c r="L2541" s="15" t="s">
        <v>30</v>
      </c>
      <c r="M2541" s="7" t="s">
        <v>9427</v>
      </c>
      <c r="N2541" s="15" t="s">
        <v>2103</v>
      </c>
      <c r="O2541" s="15" t="s">
        <v>7979</v>
      </c>
      <c r="P2541" s="15" t="s">
        <v>2518</v>
      </c>
      <c r="Q2541" s="15" t="s">
        <v>4109</v>
      </c>
      <c r="R2541" s="20">
        <v>32565</v>
      </c>
      <c r="S2541" s="20">
        <v>45068</v>
      </c>
      <c r="T2541" s="20">
        <v>45290</v>
      </c>
      <c r="U2541" s="20"/>
      <c r="V2541" s="20"/>
      <c r="W2541" s="20"/>
      <c r="X2541" s="17"/>
      <c r="Y2541" s="17"/>
      <c r="Z2541" s="20"/>
      <c r="AA2541" s="18">
        <f t="shared" ca="1" si="195"/>
        <v>36</v>
      </c>
      <c r="AB2541" s="19" t="s">
        <v>7877</v>
      </c>
      <c r="AC2541" s="35" t="str">
        <f t="shared" si="199"/>
        <v>0 anos 7 meses 8 dias</v>
      </c>
      <c r="AD2541" s="35" t="str">
        <f ca="1">IF(AND(V2541="",T2541&lt;TODAY()),"Contrato Encerrado",IF(AND(V2541="",T2541&gt;TODAY()),DATEDIF(TODAY(),T2541,"Y")&amp;" anos"&amp;" "&amp;DATEDIF(TODAY(),T2541,"YM")&amp;" meses"&amp;" "&amp;DATEDIF(TODAY(),T2541,"MD")&amp;" dias",IF(AND(X2541="",V2541&lt;TODAY()),"Contrato Encerrado",IF(AND(X2541="",V2541&gt;TODAY()),DATEDIF(TODAY(),V2541,"Y")&amp;" anos"&amp;" "&amp;DATEDIF(TODAY(),V2541,"YM")&amp;" meses"&amp;" "&amp;DATEDIF(TODAY(),V2541,"MD")&amp;" dias",IF(AND(Z2541="",X2541&lt;TODAY()),"Contrato Encerrado",IF(AND(Z2541="",X2541&gt;TODAY()),DATEDIF(TODAY(),X2541,"Y")&amp;" anos"&amp;" "&amp;DATEDIF(TODAY(),X2541,"YM")&amp;" meses"&amp;" "&amp;DATEDIF(TODAY(),X2541,"MD")&amp;" dias",IF(AND(Z2541&lt;&gt;””,Z2541&lt;TODAY()),"Contrato Encerrado",IF(AND(Z2541&lt;&gt;"",Z2541&gt;TODAY()),DATEDIF(TODAY(),Z2541,"Y")&amp;" anos"&amp;" "&amp;DATEDIF(TODAY(),Z2541,"YM")&amp;" meses"&amp;" "&amp;DATEDIF(TODAY(),Z2541,"MD")&amp;" dias"))))))))</f>
        <v>Contrato Encerrado</v>
      </c>
      <c r="AE2541" s="35">
        <f t="shared" si="196"/>
        <v>222</v>
      </c>
      <c r="AF2541" s="35">
        <f t="shared" si="197"/>
        <v>508</v>
      </c>
      <c r="AG2541" s="17" t="str">
        <f t="shared" si="198"/>
        <v>1 anos 4 meses 22 dias</v>
      </c>
    </row>
    <row r="2542" spans="1:33" ht="11.25" customHeight="1" x14ac:dyDescent="0.2">
      <c r="A2542" s="8" t="s">
        <v>9</v>
      </c>
      <c r="B2542" s="10" t="s">
        <v>13</v>
      </c>
      <c r="C2542" s="11" t="s">
        <v>21</v>
      </c>
      <c r="D2542" s="36">
        <v>2021</v>
      </c>
      <c r="E2542" s="14" t="s">
        <v>772</v>
      </c>
      <c r="F2542" s="8" t="s">
        <v>773</v>
      </c>
      <c r="G2542" s="77" t="s">
        <v>1173</v>
      </c>
      <c r="H2542" s="78" t="s">
        <v>1174</v>
      </c>
      <c r="I2542" s="14" t="s">
        <v>1175</v>
      </c>
      <c r="J2542" s="14" t="s">
        <v>1302</v>
      </c>
      <c r="K2542" s="14" t="s">
        <v>29</v>
      </c>
      <c r="L2542" s="15" t="s">
        <v>30</v>
      </c>
      <c r="M2542" s="7" t="s">
        <v>9427</v>
      </c>
      <c r="N2542" s="26" t="s">
        <v>2117</v>
      </c>
      <c r="O2542" s="26"/>
      <c r="P2542" s="26" t="s">
        <v>2517</v>
      </c>
      <c r="Q2542" s="26" t="s">
        <v>2522</v>
      </c>
      <c r="R2542" s="31">
        <v>35596</v>
      </c>
      <c r="S2542" s="31">
        <v>44389</v>
      </c>
      <c r="T2542" s="31">
        <v>44713</v>
      </c>
      <c r="U2542" s="31"/>
      <c r="V2542" s="31"/>
      <c r="W2542" s="31"/>
      <c r="X2542" s="17"/>
      <c r="Y2542" s="17"/>
      <c r="Z2542" s="31"/>
      <c r="AA2542" s="18">
        <f t="shared" ca="1" si="195"/>
        <v>28</v>
      </c>
      <c r="AB2542" s="19" t="s">
        <v>7877</v>
      </c>
      <c r="AC2542" s="35" t="str">
        <f t="shared" si="199"/>
        <v>0 anos 10 meses 20 dias</v>
      </c>
      <c r="AD2542" s="35" t="str">
        <f ca="1">IF(AND(V2542="",T2542&lt;TODAY()),"Contrato Encerrado",IF(AND(V2542="",T2542&gt;TODAY()),DATEDIF(TODAY(),T2542,"Y")&amp;" anos"&amp;" "&amp;DATEDIF(TODAY(),T2542,"YM")&amp;" meses"&amp;" "&amp;DATEDIF(TODAY(),T2542,"MD")&amp;" dias",IF(AND(X2542="",V2542&lt;TODAY()),"Contrato Encerrado",IF(AND(X2542="",V2542&gt;TODAY()),DATEDIF(TODAY(),V2542,"Y")&amp;" anos"&amp;" "&amp;DATEDIF(TODAY(),V2542,"YM")&amp;" meses"&amp;" "&amp;DATEDIF(TODAY(),V2542,"MD")&amp;" dias",IF(AND(Z2542="",X2542&lt;TODAY()),"Contrato Encerrado",IF(AND(Z2542="",X2542&gt;TODAY()),DATEDIF(TODAY(),X2542,"Y")&amp;" anos"&amp;" "&amp;DATEDIF(TODAY(),X2542,"YM")&amp;" meses"&amp;" "&amp;DATEDIF(TODAY(),X2542,"MD")&amp;" dias",IF(AND(Z2542&lt;&gt;””,Z2542&lt;TODAY()),"Contrato Encerrado",IF(AND(Z2542&lt;&gt;"",Z2542&gt;TODAY()),DATEDIF(TODAY(),Z2542,"Y")&amp;" anos"&amp;" "&amp;DATEDIF(TODAY(),Z2542,"YM")&amp;" meses"&amp;" "&amp;DATEDIF(TODAY(),Z2542,"MD")&amp;" dias"))))))))</f>
        <v>Contrato Encerrado</v>
      </c>
      <c r="AE2542" s="35">
        <f t="shared" si="196"/>
        <v>324</v>
      </c>
      <c r="AF2542" s="35">
        <f t="shared" si="197"/>
        <v>406</v>
      </c>
      <c r="AG2542" s="17" t="str">
        <f t="shared" si="198"/>
        <v>1 anos 1 meses 9 dias</v>
      </c>
    </row>
    <row r="2543" spans="1:33" ht="11.25" customHeight="1" x14ac:dyDescent="0.2">
      <c r="A2543" s="8" t="s">
        <v>9</v>
      </c>
      <c r="B2543" s="8" t="s">
        <v>13</v>
      </c>
      <c r="C2543" s="22" t="s">
        <v>24</v>
      </c>
      <c r="D2543" s="37">
        <v>2023</v>
      </c>
      <c r="E2543" s="12" t="s">
        <v>1755</v>
      </c>
      <c r="F2543" s="8" t="s">
        <v>1756</v>
      </c>
      <c r="G2543" s="77" t="s">
        <v>10365</v>
      </c>
      <c r="H2543" s="78" t="s">
        <v>10366</v>
      </c>
      <c r="I2543" s="14" t="s">
        <v>10367</v>
      </c>
      <c r="J2543" s="14" t="s">
        <v>1302</v>
      </c>
      <c r="K2543" s="14" t="s">
        <v>29</v>
      </c>
      <c r="L2543" s="15" t="s">
        <v>30</v>
      </c>
      <c r="M2543" s="7" t="s">
        <v>9427</v>
      </c>
      <c r="N2543" s="15" t="s">
        <v>4159</v>
      </c>
      <c r="O2543" s="15" t="s">
        <v>7946</v>
      </c>
      <c r="P2543" s="15" t="s">
        <v>2518</v>
      </c>
      <c r="Q2543" s="15" t="s">
        <v>2523</v>
      </c>
      <c r="R2543" s="30">
        <v>37182</v>
      </c>
      <c r="S2543" s="30">
        <v>45236</v>
      </c>
      <c r="T2543" s="20">
        <v>45626</v>
      </c>
      <c r="U2543" s="20"/>
      <c r="V2543" s="20"/>
      <c r="W2543" s="30"/>
      <c r="X2543" s="17"/>
      <c r="Y2543" s="17"/>
      <c r="Z2543" s="20"/>
      <c r="AA2543" s="18">
        <f t="shared" ca="1" si="195"/>
        <v>23</v>
      </c>
      <c r="AB2543" s="15" t="s">
        <v>7877</v>
      </c>
      <c r="AC2543" s="35" t="str">
        <f t="shared" si="199"/>
        <v>1 anos 0 meses 24 dias</v>
      </c>
      <c r="AD2543" s="35" t="str">
        <f ca="1">IF(AND(V2543="",T2543&lt;TODAY()),"Contrato Encerrado",IF(AND(V2543="",T2543&gt;TODAY()),DATEDIF(TODAY(),T2543,"Y")&amp;" anos"&amp;" "&amp;DATEDIF(TODAY(),T2543,"YM")&amp;" meses"&amp;" "&amp;DATEDIF(TODAY(),T2543,"MD")&amp;" dias",IF(AND(X2543="",V2543&lt;TODAY()),"Contrato Encerrado",IF(AND(X2543="",V2543&gt;TODAY()),DATEDIF(TODAY(),V2543,"Y")&amp;" anos"&amp;" "&amp;DATEDIF(TODAY(),V2543,"YM")&amp;" meses"&amp;" "&amp;DATEDIF(TODAY(),V2543,"MD")&amp;" dias",IF(AND(Z2543="",X2543&lt;TODAY()),"Contrato Encerrado",IF(AND(Z2543="",X2543&gt;TODAY()),DATEDIF(TODAY(),X2543,"Y")&amp;" anos"&amp;" "&amp;DATEDIF(TODAY(),X2543,"YM")&amp;" meses"&amp;" "&amp;DATEDIF(TODAY(),X2543,"MD")&amp;" dias",IF(AND(Z2543&lt;&gt;””,Z2543&lt;TODAY()),"Contrato Encerrado",IF(AND(Z2543&lt;&gt;"",Z2543&gt;TODAY()),DATEDIF(TODAY(),Z2543,"Y")&amp;" anos"&amp;" "&amp;DATEDIF(TODAY(),Z2543,"YM")&amp;" meses"&amp;" "&amp;DATEDIF(TODAY(),Z2543,"MD")&amp;" dias"))))))))</f>
        <v>Contrato Encerrado</v>
      </c>
      <c r="AE2543" s="35">
        <f t="shared" si="196"/>
        <v>390</v>
      </c>
      <c r="AF2543" s="35">
        <f t="shared" si="197"/>
        <v>340</v>
      </c>
      <c r="AG2543" s="17" t="str">
        <f t="shared" si="198"/>
        <v>0 anos 11 meses 5 dias</v>
      </c>
    </row>
    <row r="2544" spans="1:33" ht="11.25" customHeight="1" x14ac:dyDescent="0.2">
      <c r="A2544" s="8" t="s">
        <v>9</v>
      </c>
      <c r="B2544" s="8" t="s">
        <v>13</v>
      </c>
      <c r="C2544" s="22" t="s">
        <v>24</v>
      </c>
      <c r="D2544" s="36">
        <v>2024</v>
      </c>
      <c r="E2544" s="23" t="s">
        <v>1708</v>
      </c>
      <c r="F2544" s="8" t="s">
        <v>1709</v>
      </c>
      <c r="G2544" s="77" t="s">
        <v>14864</v>
      </c>
      <c r="H2544" s="78" t="s">
        <v>14865</v>
      </c>
      <c r="I2544" s="9" t="s">
        <v>14777</v>
      </c>
      <c r="J2544" s="14" t="s">
        <v>10</v>
      </c>
      <c r="K2544" s="9" t="s">
        <v>29</v>
      </c>
      <c r="L2544" s="24" t="s">
        <v>30</v>
      </c>
      <c r="M2544" s="7" t="s">
        <v>9427</v>
      </c>
      <c r="N2544" s="24" t="s">
        <v>13268</v>
      </c>
      <c r="O2544" s="24" t="s">
        <v>9560</v>
      </c>
      <c r="P2544" s="24" t="s">
        <v>2518</v>
      </c>
      <c r="Q2544" s="24" t="s">
        <v>2523</v>
      </c>
      <c r="R2544" s="17">
        <v>37560</v>
      </c>
      <c r="S2544" s="17">
        <v>45609</v>
      </c>
      <c r="T2544" s="17" t="s">
        <v>14866</v>
      </c>
      <c r="U2544" s="17"/>
      <c r="V2544" s="17"/>
      <c r="W2544" s="17"/>
      <c r="X2544" s="17"/>
      <c r="Y2544" s="17"/>
      <c r="Z2544" s="20"/>
      <c r="AA2544" s="18">
        <f t="shared" ca="1" si="195"/>
        <v>22</v>
      </c>
      <c r="AB2544" s="51" t="s">
        <v>7878</v>
      </c>
      <c r="AC2544" s="35" t="str">
        <f t="shared" si="199"/>
        <v>0 anos 11 meses 30 dias</v>
      </c>
      <c r="AD2544" s="35" t="str">
        <f ca="1">IF(AND(V2544="",T2544&lt;TODAY()),"Contrato Encerrado",IF(AND(V2544="",T2544&gt;TODAY()),DATEDIF(TODAY(),T2544,"Y")&amp;" anos"&amp;" "&amp;DATEDIF(TODAY(),T2544,"YM")&amp;" meses"&amp;" "&amp;DATEDIF(TODAY(),T2544,"MD")&amp;" dias",IF(AND(X2544="",V2544&lt;TODAY()),"Contrato Encerrado",IF(AND(X2544="",V2544&gt;TODAY()),DATEDIF(TODAY(),V2544,"Y")&amp;" anos"&amp;" "&amp;DATEDIF(TODAY(),V2544,"YM")&amp;" meses"&amp;" "&amp;DATEDIF(TODAY(),V2544,"MD")&amp;" dias",IF(AND(Z2544="",X2544&lt;TODAY()),"Contrato Encerrado",IF(AND(Z2544="",X2544&gt;TODAY()),DATEDIF(TODAY(),X2544,"Y")&amp;" anos"&amp;" "&amp;DATEDIF(TODAY(),X2544,"YM")&amp;" meses"&amp;" "&amp;DATEDIF(TODAY(),X2544,"MD")&amp;" dias",IF(AND(Z2544&lt;&gt;””,Z2544&lt;TODAY()),"Contrato Encerrado",IF(AND(Z2544&lt;&gt;"",Z2544&gt;TODAY()),DATEDIF(TODAY(),Z2544,"Y")&amp;" anos"&amp;" "&amp;DATEDIF(TODAY(),Z2544,"YM")&amp;" meses"&amp;" "&amp;DATEDIF(TODAY(),Z2544,"MD")&amp;" dias"))))))))</f>
        <v>0 anos 1 meses 5 dias</v>
      </c>
      <c r="AE2544" s="35">
        <f t="shared" si="196"/>
        <v>364</v>
      </c>
      <c r="AF2544" s="35">
        <f t="shared" si="197"/>
        <v>366</v>
      </c>
      <c r="AG2544" s="17" t="str">
        <f t="shared" si="198"/>
        <v>0 anos 11 meses 31 dias</v>
      </c>
    </row>
    <row r="2545" spans="1:33" ht="11.25" customHeight="1" x14ac:dyDescent="0.2">
      <c r="A2545" s="8" t="s">
        <v>9</v>
      </c>
      <c r="B2545" s="10" t="s">
        <v>13</v>
      </c>
      <c r="C2545" s="11" t="s">
        <v>22</v>
      </c>
      <c r="D2545" s="36">
        <v>2022</v>
      </c>
      <c r="E2545" s="12" t="s">
        <v>157</v>
      </c>
      <c r="F2545" s="8" t="s">
        <v>158</v>
      </c>
      <c r="G2545" s="77" t="s">
        <v>4851</v>
      </c>
      <c r="H2545" s="78" t="s">
        <v>4852</v>
      </c>
      <c r="I2545" s="14" t="s">
        <v>4853</v>
      </c>
      <c r="J2545" s="14" t="s">
        <v>14943</v>
      </c>
      <c r="K2545" s="14" t="s">
        <v>29</v>
      </c>
      <c r="L2545" s="15" t="s">
        <v>30</v>
      </c>
      <c r="M2545" s="7" t="s">
        <v>9427</v>
      </c>
      <c r="N2545" s="16" t="s">
        <v>4159</v>
      </c>
      <c r="O2545" s="16"/>
      <c r="P2545" s="16" t="s">
        <v>2518</v>
      </c>
      <c r="Q2545" s="16" t="s">
        <v>2521</v>
      </c>
      <c r="R2545" s="31">
        <v>36455</v>
      </c>
      <c r="S2545" s="31">
        <v>44818</v>
      </c>
      <c r="T2545" s="31">
        <v>44943</v>
      </c>
      <c r="U2545" s="31"/>
      <c r="V2545" s="31"/>
      <c r="W2545" s="31"/>
      <c r="X2545" s="17"/>
      <c r="Y2545" s="17"/>
      <c r="Z2545" s="31"/>
      <c r="AA2545" s="18">
        <f t="shared" ca="1" si="195"/>
        <v>25</v>
      </c>
      <c r="AB2545" s="19" t="s">
        <v>7878</v>
      </c>
      <c r="AC2545" s="35" t="str">
        <f t="shared" si="199"/>
        <v>0 anos 4 meses 3 dias</v>
      </c>
      <c r="AD2545" s="35" t="str">
        <f ca="1">IF(AND(V2545="",T2545&lt;TODAY()),"Contrato Encerrado",IF(AND(V2545="",T2545&gt;TODAY()),DATEDIF(TODAY(),T2545,"Y")&amp;" anos"&amp;" "&amp;DATEDIF(TODAY(),T2545,"YM")&amp;" meses"&amp;" "&amp;DATEDIF(TODAY(),T2545,"MD")&amp;" dias",IF(AND(X2545="",V2545&lt;TODAY()),"Contrato Encerrado",IF(AND(X2545="",V2545&gt;TODAY()),DATEDIF(TODAY(),V2545,"Y")&amp;" anos"&amp;" "&amp;DATEDIF(TODAY(),V2545,"YM")&amp;" meses"&amp;" "&amp;DATEDIF(TODAY(),V2545,"MD")&amp;" dias",IF(AND(Z2545="",X2545&lt;TODAY()),"Contrato Encerrado",IF(AND(Z2545="",X2545&gt;TODAY()),DATEDIF(TODAY(),X2545,"Y")&amp;" anos"&amp;" "&amp;DATEDIF(TODAY(),X2545,"YM")&amp;" meses"&amp;" "&amp;DATEDIF(TODAY(),X2545,"MD")&amp;" dias",IF(AND(Z2545&lt;&gt;””,Z2545&lt;TODAY()),"Contrato Encerrado",IF(AND(Z2545&lt;&gt;"",Z2545&gt;TODAY()),DATEDIF(TODAY(),Z2545,"Y")&amp;" anos"&amp;" "&amp;DATEDIF(TODAY(),Z2545,"YM")&amp;" meses"&amp;" "&amp;DATEDIF(TODAY(),Z2545,"MD")&amp;" dias"))))))))</f>
        <v>Contrato Encerrado</v>
      </c>
      <c r="AE2545" s="35">
        <f t="shared" si="196"/>
        <v>125</v>
      </c>
      <c r="AF2545" s="35">
        <f t="shared" si="197"/>
        <v>605</v>
      </c>
      <c r="AG2545" s="17" t="str">
        <f t="shared" si="198"/>
        <v>1 anos 7 meses 27 dias</v>
      </c>
    </row>
    <row r="2546" spans="1:33" ht="11.25" customHeight="1" x14ac:dyDescent="0.2">
      <c r="A2546" s="8" t="s">
        <v>9</v>
      </c>
      <c r="B2546" s="8" t="s">
        <v>13</v>
      </c>
      <c r="C2546" s="22" t="s">
        <v>21</v>
      </c>
      <c r="D2546" s="37">
        <v>2023</v>
      </c>
      <c r="E2546" s="12" t="s">
        <v>157</v>
      </c>
      <c r="F2546" s="8" t="s">
        <v>158</v>
      </c>
      <c r="G2546" s="77" t="s">
        <v>9071</v>
      </c>
      <c r="H2546" s="78" t="s">
        <v>9072</v>
      </c>
      <c r="I2546" s="14" t="s">
        <v>9073</v>
      </c>
      <c r="J2546" s="14" t="s">
        <v>14943</v>
      </c>
      <c r="K2546" s="14" t="s">
        <v>29</v>
      </c>
      <c r="L2546" s="15" t="s">
        <v>30</v>
      </c>
      <c r="M2546" s="7" t="s">
        <v>9427</v>
      </c>
      <c r="N2546" s="15" t="s">
        <v>2101</v>
      </c>
      <c r="O2546" s="15" t="s">
        <v>7915</v>
      </c>
      <c r="P2546" s="15" t="s">
        <v>2518</v>
      </c>
      <c r="Q2546" s="15" t="s">
        <v>2521</v>
      </c>
      <c r="R2546" s="20">
        <v>26807</v>
      </c>
      <c r="S2546" s="20">
        <v>45140</v>
      </c>
      <c r="T2546" s="20">
        <v>45291</v>
      </c>
      <c r="U2546" s="20"/>
      <c r="V2546" s="20"/>
      <c r="W2546" s="20"/>
      <c r="X2546" s="17"/>
      <c r="Y2546" s="17"/>
      <c r="Z2546" s="20"/>
      <c r="AA2546" s="18">
        <f t="shared" ca="1" si="195"/>
        <v>52</v>
      </c>
      <c r="AB2546" s="21" t="s">
        <v>7878</v>
      </c>
      <c r="AC2546" s="35" t="str">
        <f t="shared" si="199"/>
        <v>0 anos 4 meses 29 dias</v>
      </c>
      <c r="AD2546" s="35" t="str">
        <f ca="1">IF(AND(V2546="",T2546&lt;TODAY()),"Contrato Encerrado",IF(AND(V2546="",T2546&gt;TODAY()),DATEDIF(TODAY(),T2546,"Y")&amp;" anos"&amp;" "&amp;DATEDIF(TODAY(),T2546,"YM")&amp;" meses"&amp;" "&amp;DATEDIF(TODAY(),T2546,"MD")&amp;" dias",IF(AND(X2546="",V2546&lt;TODAY()),"Contrato Encerrado",IF(AND(X2546="",V2546&gt;TODAY()),DATEDIF(TODAY(),V2546,"Y")&amp;" anos"&amp;" "&amp;DATEDIF(TODAY(),V2546,"YM")&amp;" meses"&amp;" "&amp;DATEDIF(TODAY(),V2546,"MD")&amp;" dias",IF(AND(Z2546="",X2546&lt;TODAY()),"Contrato Encerrado",IF(AND(Z2546="",X2546&gt;TODAY()),DATEDIF(TODAY(),X2546,"Y")&amp;" anos"&amp;" "&amp;DATEDIF(TODAY(),X2546,"YM")&amp;" meses"&amp;" "&amp;DATEDIF(TODAY(),X2546,"MD")&amp;" dias",IF(AND(Z2546&lt;&gt;””,Z2546&lt;TODAY()),"Contrato Encerrado",IF(AND(Z2546&lt;&gt;"",Z2546&gt;TODAY()),DATEDIF(TODAY(),Z2546,"Y")&amp;" anos"&amp;" "&amp;DATEDIF(TODAY(),Z2546,"YM")&amp;" meses"&amp;" "&amp;DATEDIF(TODAY(),Z2546,"MD")&amp;" dias"))))))))</f>
        <v>Contrato Encerrado</v>
      </c>
      <c r="AE2546" s="35">
        <f t="shared" si="196"/>
        <v>151</v>
      </c>
      <c r="AF2546" s="35">
        <f t="shared" si="197"/>
        <v>579</v>
      </c>
      <c r="AG2546" s="17" t="str">
        <f t="shared" si="198"/>
        <v>1 anos 7 meses 1 dias</v>
      </c>
    </row>
    <row r="2547" spans="1:33" ht="11.25" customHeight="1" x14ac:dyDescent="0.2">
      <c r="A2547" s="8" t="s">
        <v>9</v>
      </c>
      <c r="B2547" s="8" t="s">
        <v>13</v>
      </c>
      <c r="C2547" s="22" t="s">
        <v>24</v>
      </c>
      <c r="D2547" s="37">
        <v>2023</v>
      </c>
      <c r="E2547" s="12" t="s">
        <v>157</v>
      </c>
      <c r="F2547" s="8" t="s">
        <v>158</v>
      </c>
      <c r="G2547" s="77" t="s">
        <v>10368</v>
      </c>
      <c r="H2547" s="78" t="s">
        <v>10369</v>
      </c>
      <c r="I2547" s="14" t="s">
        <v>10370</v>
      </c>
      <c r="J2547" s="74" t="s">
        <v>14943</v>
      </c>
      <c r="K2547" s="14" t="s">
        <v>29</v>
      </c>
      <c r="L2547" s="15" t="s">
        <v>30</v>
      </c>
      <c r="M2547" s="7" t="s">
        <v>9427</v>
      </c>
      <c r="N2547" s="15" t="s">
        <v>2101</v>
      </c>
      <c r="O2547" s="15" t="s">
        <v>7885</v>
      </c>
      <c r="P2547" s="15" t="s">
        <v>2518</v>
      </c>
      <c r="Q2547" s="15" t="s">
        <v>4109</v>
      </c>
      <c r="R2547" s="30">
        <v>35805</v>
      </c>
      <c r="S2547" s="20">
        <v>45208</v>
      </c>
      <c r="T2547" s="20">
        <v>45904</v>
      </c>
      <c r="U2547" s="20"/>
      <c r="V2547" s="20"/>
      <c r="W2547" s="30"/>
      <c r="X2547" s="17"/>
      <c r="Y2547" s="17"/>
      <c r="Z2547" s="20"/>
      <c r="AA2547" s="18">
        <f t="shared" ca="1" si="195"/>
        <v>27</v>
      </c>
      <c r="AB2547" s="21" t="s">
        <v>7878</v>
      </c>
      <c r="AC2547" s="35" t="str">
        <f t="shared" si="199"/>
        <v>1 anos 10 meses 26 dias</v>
      </c>
      <c r="AD2547" s="35" t="str">
        <f ca="1">IF(AND(V2547="",T2547&lt;TODAY()),"Contrato Encerrado",IF(AND(V2547="",T2547&gt;TODAY()),DATEDIF(TODAY(),T2547,"Y")&amp;" anos"&amp;" "&amp;DATEDIF(TODAY(),T2547,"YM")&amp;" meses"&amp;" "&amp;DATEDIF(TODAY(),T2547,"MD")&amp;" dias",IF(AND(X2547="",V2547&lt;TODAY()),"Contrato Encerrado",IF(AND(X2547="",V2547&gt;TODAY()),DATEDIF(TODAY(),V2547,"Y")&amp;" anos"&amp;" "&amp;DATEDIF(TODAY(),V2547,"YM")&amp;" meses"&amp;" "&amp;DATEDIF(TODAY(),V2547,"MD")&amp;" dias",IF(AND(Z2547="",X2547&lt;TODAY()),"Contrato Encerrado",IF(AND(Z2547="",X2547&gt;TODAY()),DATEDIF(TODAY(),X2547,"Y")&amp;" anos"&amp;" "&amp;DATEDIF(TODAY(),X2547,"YM")&amp;" meses"&amp;" "&amp;DATEDIF(TODAY(),X2547,"MD")&amp;" dias",IF(AND(Z2547&lt;&gt;””,Z2547&lt;TODAY()),"Contrato Encerrado",IF(AND(Z2547&lt;&gt;"",Z2547&gt;TODAY()),DATEDIF(TODAY(),Z2547,"Y")&amp;" anos"&amp;" "&amp;DATEDIF(TODAY(),Z2547,"YM")&amp;" meses"&amp;" "&amp;DATEDIF(TODAY(),Z2547,"MD")&amp;" dias"))))))))</f>
        <v>Contrato Encerrado</v>
      </c>
      <c r="AE2547" s="35">
        <f t="shared" si="196"/>
        <v>696</v>
      </c>
      <c r="AF2547" s="35">
        <f t="shared" si="197"/>
        <v>34</v>
      </c>
      <c r="AG2547" s="17" t="str">
        <f t="shared" si="198"/>
        <v>0 anos 1 meses 3 dias</v>
      </c>
    </row>
    <row r="2548" spans="1:33" ht="11.25" customHeight="1" x14ac:dyDescent="0.2">
      <c r="A2548" s="8" t="s">
        <v>9</v>
      </c>
      <c r="B2548" s="10" t="s">
        <v>13</v>
      </c>
      <c r="C2548" s="11" t="s">
        <v>22</v>
      </c>
      <c r="D2548" s="36">
        <v>2022</v>
      </c>
      <c r="E2548" s="12" t="s">
        <v>157</v>
      </c>
      <c r="F2548" s="8" t="s">
        <v>158</v>
      </c>
      <c r="G2548" s="77" t="s">
        <v>905</v>
      </c>
      <c r="H2548" s="78" t="s">
        <v>906</v>
      </c>
      <c r="I2548" s="14" t="s">
        <v>907</v>
      </c>
      <c r="J2548" s="14" t="s">
        <v>14943</v>
      </c>
      <c r="K2548" s="14" t="s">
        <v>29</v>
      </c>
      <c r="L2548" s="15" t="s">
        <v>30</v>
      </c>
      <c r="M2548" s="7" t="s">
        <v>9427</v>
      </c>
      <c r="N2548" s="16" t="s">
        <v>2101</v>
      </c>
      <c r="O2548" s="16"/>
      <c r="P2548" s="16" t="s">
        <v>2517</v>
      </c>
      <c r="Q2548" s="16" t="s">
        <v>2522</v>
      </c>
      <c r="R2548" s="31">
        <v>32734</v>
      </c>
      <c r="S2548" s="31">
        <v>44378</v>
      </c>
      <c r="T2548" s="31">
        <v>45021</v>
      </c>
      <c r="U2548" s="31"/>
      <c r="V2548" s="31"/>
      <c r="W2548" s="31"/>
      <c r="X2548" s="17"/>
      <c r="Y2548" s="17"/>
      <c r="Z2548" s="31"/>
      <c r="AA2548" s="18">
        <f t="shared" ca="1" si="195"/>
        <v>36</v>
      </c>
      <c r="AB2548" s="19" t="s">
        <v>7878</v>
      </c>
      <c r="AC2548" s="35" t="str">
        <f t="shared" si="199"/>
        <v>1 anos 9 meses 4 dias</v>
      </c>
      <c r="AD2548" s="35" t="str">
        <f ca="1">IF(AND(V2548="",T2548&lt;TODAY()),"Contrato Encerrado",IF(AND(V2548="",T2548&gt;TODAY()),DATEDIF(TODAY(),T2548,"Y")&amp;" anos"&amp;" "&amp;DATEDIF(TODAY(),T2548,"YM")&amp;" meses"&amp;" "&amp;DATEDIF(TODAY(),T2548,"MD")&amp;" dias",IF(AND(X2548="",V2548&lt;TODAY()),"Contrato Encerrado",IF(AND(X2548="",V2548&gt;TODAY()),DATEDIF(TODAY(),V2548,"Y")&amp;" anos"&amp;" "&amp;DATEDIF(TODAY(),V2548,"YM")&amp;" meses"&amp;" "&amp;DATEDIF(TODAY(),V2548,"MD")&amp;" dias",IF(AND(Z2548="",X2548&lt;TODAY()),"Contrato Encerrado",IF(AND(Z2548="",X2548&gt;TODAY()),DATEDIF(TODAY(),X2548,"Y")&amp;" anos"&amp;" "&amp;DATEDIF(TODAY(),X2548,"YM")&amp;" meses"&amp;" "&amp;DATEDIF(TODAY(),X2548,"MD")&amp;" dias",IF(AND(Z2548&lt;&gt;””,Z2548&lt;TODAY()),"Contrato Encerrado",IF(AND(Z2548&lt;&gt;"",Z2548&gt;TODAY()),DATEDIF(TODAY(),Z2548,"Y")&amp;" anos"&amp;" "&amp;DATEDIF(TODAY(),Z2548,"YM")&amp;" meses"&amp;" "&amp;DATEDIF(TODAY(),Z2548,"MD")&amp;" dias"))))))))</f>
        <v>Contrato Encerrado</v>
      </c>
      <c r="AE2548" s="35">
        <f t="shared" si="196"/>
        <v>643</v>
      </c>
      <c r="AF2548" s="35">
        <f t="shared" si="197"/>
        <v>87</v>
      </c>
      <c r="AG2548" s="17" t="str">
        <f t="shared" si="198"/>
        <v>0 anos 2 meses 27 dias</v>
      </c>
    </row>
    <row r="2549" spans="1:33" ht="11.25" customHeight="1" x14ac:dyDescent="0.2">
      <c r="A2549" s="8" t="s">
        <v>9</v>
      </c>
      <c r="B2549" s="8" t="s">
        <v>13</v>
      </c>
      <c r="C2549" s="22" t="s">
        <v>17</v>
      </c>
      <c r="D2549" s="37">
        <v>2023</v>
      </c>
      <c r="E2549" s="23" t="s">
        <v>157</v>
      </c>
      <c r="F2549" s="8" t="s">
        <v>158</v>
      </c>
      <c r="G2549" s="77" t="s">
        <v>6806</v>
      </c>
      <c r="H2549" s="78" t="s">
        <v>6807</v>
      </c>
      <c r="I2549" s="9" t="s">
        <v>6808</v>
      </c>
      <c r="J2549" s="67" t="s">
        <v>14943</v>
      </c>
      <c r="K2549" s="9" t="s">
        <v>29</v>
      </c>
      <c r="L2549" s="24" t="s">
        <v>30</v>
      </c>
      <c r="M2549" s="7" t="s">
        <v>9427</v>
      </c>
      <c r="N2549" s="24" t="s">
        <v>2101</v>
      </c>
      <c r="O2549" s="24"/>
      <c r="P2549" s="24" t="s">
        <v>2518</v>
      </c>
      <c r="Q2549" s="24" t="s">
        <v>4109</v>
      </c>
      <c r="R2549" s="17">
        <v>26491</v>
      </c>
      <c r="S2549" s="17">
        <v>45049</v>
      </c>
      <c r="T2549" s="31">
        <v>45756</v>
      </c>
      <c r="U2549" s="20"/>
      <c r="V2549" s="20"/>
      <c r="W2549" s="17"/>
      <c r="X2549" s="17"/>
      <c r="Y2549" s="17"/>
      <c r="Z2549" s="20"/>
      <c r="AA2549" s="18">
        <f t="shared" ca="1" si="195"/>
        <v>53</v>
      </c>
      <c r="AB2549" s="19" t="s">
        <v>7878</v>
      </c>
      <c r="AC2549" s="35" t="str">
        <f t="shared" si="199"/>
        <v>1 anos 11 meses 6 dias</v>
      </c>
      <c r="AD2549" s="35" t="str">
        <f ca="1">IF(AND(V2549="",T2549&lt;TODAY()),"Contrato Encerrado",IF(AND(V2549="",T2549&gt;TODAY()),DATEDIF(TODAY(),T2549,"Y")&amp;" anos"&amp;" "&amp;DATEDIF(TODAY(),T2549,"YM")&amp;" meses"&amp;" "&amp;DATEDIF(TODAY(),T2549,"MD")&amp;" dias",IF(AND(X2549="",V2549&lt;TODAY()),"Contrato Encerrado",IF(AND(X2549="",V2549&gt;TODAY()),DATEDIF(TODAY(),V2549,"Y")&amp;" anos"&amp;" "&amp;DATEDIF(TODAY(),V2549,"YM")&amp;" meses"&amp;" "&amp;DATEDIF(TODAY(),V2549,"MD")&amp;" dias",IF(AND(Z2549="",X2549&lt;TODAY()),"Contrato Encerrado",IF(AND(Z2549="",X2549&gt;TODAY()),DATEDIF(TODAY(),X2549,"Y")&amp;" anos"&amp;" "&amp;DATEDIF(TODAY(),X2549,"YM")&amp;" meses"&amp;" "&amp;DATEDIF(TODAY(),X2549,"MD")&amp;" dias",IF(AND(Z2549&lt;&gt;””,Z2549&lt;TODAY()),"Contrato Encerrado",IF(AND(Z2549&lt;&gt;"",Z2549&gt;TODAY()),DATEDIF(TODAY(),Z2549,"Y")&amp;" anos"&amp;" "&amp;DATEDIF(TODAY(),Z2549,"YM")&amp;" meses"&amp;" "&amp;DATEDIF(TODAY(),Z2549,"MD")&amp;" dias"))))))))</f>
        <v>Contrato Encerrado</v>
      </c>
      <c r="AE2549" s="35">
        <f t="shared" si="196"/>
        <v>707</v>
      </c>
      <c r="AF2549" s="35">
        <f t="shared" si="197"/>
        <v>23</v>
      </c>
      <c r="AG2549" s="17" t="str">
        <f t="shared" si="198"/>
        <v>0 anos 0 meses 23 dias</v>
      </c>
    </row>
    <row r="2550" spans="1:33" ht="11.25" customHeight="1" x14ac:dyDescent="0.2">
      <c r="A2550" s="8" t="s">
        <v>9</v>
      </c>
      <c r="B2550" s="8" t="s">
        <v>13</v>
      </c>
      <c r="C2550" s="22" t="s">
        <v>20</v>
      </c>
      <c r="D2550" s="37">
        <v>2023</v>
      </c>
      <c r="E2550" s="23" t="s">
        <v>1685</v>
      </c>
      <c r="F2550" s="8" t="s">
        <v>1686</v>
      </c>
      <c r="G2550" s="77" t="s">
        <v>8481</v>
      </c>
      <c r="H2550" s="78" t="s">
        <v>8482</v>
      </c>
      <c r="I2550" s="9" t="s">
        <v>8483</v>
      </c>
      <c r="J2550" s="14" t="s">
        <v>14943</v>
      </c>
      <c r="K2550" s="9" t="s">
        <v>29</v>
      </c>
      <c r="L2550" s="24" t="s">
        <v>81</v>
      </c>
      <c r="M2550" s="7" t="s">
        <v>82</v>
      </c>
      <c r="N2550" s="24" t="s">
        <v>4113</v>
      </c>
      <c r="O2550" s="24" t="s">
        <v>8484</v>
      </c>
      <c r="P2550" s="24" t="s">
        <v>2518</v>
      </c>
      <c r="Q2550" s="24" t="s">
        <v>2523</v>
      </c>
      <c r="R2550" s="17">
        <v>38567</v>
      </c>
      <c r="S2550" s="17">
        <v>45117</v>
      </c>
      <c r="T2550" s="17">
        <v>45482</v>
      </c>
      <c r="U2550" s="17"/>
      <c r="V2550" s="17"/>
      <c r="W2550" s="17"/>
      <c r="X2550" s="17"/>
      <c r="Y2550" s="17"/>
      <c r="Z2550" s="17"/>
      <c r="AA2550" s="18">
        <f t="shared" ca="1" si="195"/>
        <v>20</v>
      </c>
      <c r="AB2550" s="18" t="s">
        <v>7878</v>
      </c>
      <c r="AC2550" s="35" t="str">
        <f t="shared" si="199"/>
        <v>0 anos 11 meses 29 dias</v>
      </c>
      <c r="AD2550" s="35" t="str">
        <f ca="1">IF(AND(V2550="",T2550&lt;TODAY()),"Contrato Encerrado",IF(AND(V2550="",T2550&gt;TODAY()),DATEDIF(TODAY(),T2550,"Y")&amp;" anos"&amp;" "&amp;DATEDIF(TODAY(),T2550,"YM")&amp;" meses"&amp;" "&amp;DATEDIF(TODAY(),T2550,"MD")&amp;" dias",IF(AND(X2550="",V2550&lt;TODAY()),"Contrato Encerrado",IF(AND(X2550="",V2550&gt;TODAY()),DATEDIF(TODAY(),V2550,"Y")&amp;" anos"&amp;" "&amp;DATEDIF(TODAY(),V2550,"YM")&amp;" meses"&amp;" "&amp;DATEDIF(TODAY(),V2550,"MD")&amp;" dias",IF(AND(Z2550="",X2550&lt;TODAY()),"Contrato Encerrado",IF(AND(Z2550="",X2550&gt;TODAY()),DATEDIF(TODAY(),X2550,"Y")&amp;" anos"&amp;" "&amp;DATEDIF(TODAY(),X2550,"YM")&amp;" meses"&amp;" "&amp;DATEDIF(TODAY(),X2550,"MD")&amp;" dias",IF(AND(Z2550&lt;&gt;””,Z2550&lt;TODAY()),"Contrato Encerrado",IF(AND(Z2550&lt;&gt;"",Z2550&gt;TODAY()),DATEDIF(TODAY(),Z2550,"Y")&amp;" anos"&amp;" "&amp;DATEDIF(TODAY(),Z2550,"YM")&amp;" meses"&amp;" "&amp;DATEDIF(TODAY(),Z2550,"MD")&amp;" dias"))))))))</f>
        <v>Contrato Encerrado</v>
      </c>
      <c r="AE2550" s="35">
        <f t="shared" si="196"/>
        <v>365</v>
      </c>
      <c r="AF2550" s="35">
        <f t="shared" si="197"/>
        <v>365</v>
      </c>
      <c r="AG2550" s="17" t="str">
        <f t="shared" si="198"/>
        <v>0 anos 11 meses 30 dias</v>
      </c>
    </row>
    <row r="2551" spans="1:33" ht="11.25" customHeight="1" x14ac:dyDescent="0.2">
      <c r="A2551" s="8" t="s">
        <v>9</v>
      </c>
      <c r="B2551" s="8" t="s">
        <v>13</v>
      </c>
      <c r="C2551" s="22" t="s">
        <v>11</v>
      </c>
      <c r="D2551" s="36">
        <v>2025</v>
      </c>
      <c r="E2551" s="12" t="s">
        <v>157</v>
      </c>
      <c r="F2551" s="8" t="s">
        <v>158</v>
      </c>
      <c r="G2551" s="77" t="s">
        <v>15297</v>
      </c>
      <c r="H2551" s="78" t="s">
        <v>15298</v>
      </c>
      <c r="I2551" s="14" t="s">
        <v>15299</v>
      </c>
      <c r="J2551" s="67" t="s">
        <v>10</v>
      </c>
      <c r="K2551" s="14" t="s">
        <v>29</v>
      </c>
      <c r="L2551" s="15" t="s">
        <v>30</v>
      </c>
      <c r="M2551" s="7" t="s">
        <v>9427</v>
      </c>
      <c r="N2551" s="15" t="s">
        <v>6302</v>
      </c>
      <c r="O2551" s="15" t="s">
        <v>14617</v>
      </c>
      <c r="P2551" s="15" t="s">
        <v>2518</v>
      </c>
      <c r="Q2551" s="35" t="s">
        <v>2521</v>
      </c>
      <c r="R2551" s="20">
        <v>37836</v>
      </c>
      <c r="S2551" s="20">
        <v>45643</v>
      </c>
      <c r="T2551" s="70" t="s">
        <v>15223</v>
      </c>
      <c r="U2551" s="20"/>
      <c r="V2551" s="20"/>
      <c r="W2551" s="20"/>
      <c r="X2551" s="17"/>
      <c r="Y2551" s="17"/>
      <c r="Z2551" s="20"/>
      <c r="AA2551" s="18">
        <f t="shared" ca="1" si="195"/>
        <v>22</v>
      </c>
      <c r="AB2551" s="15" t="s">
        <v>7878</v>
      </c>
      <c r="AC2551" s="35" t="str">
        <f t="shared" si="199"/>
        <v>0 anos 11 meses 29 dias</v>
      </c>
      <c r="AD2551" s="35" t="str">
        <f ca="1">IF(AND(V2551="",T2551&lt;TODAY()),"Contrato Encerrado",IF(AND(V2551="",T2551&gt;TODAY()),DATEDIF(TODAY(),T2551,"Y")&amp;" anos"&amp;" "&amp;DATEDIF(TODAY(),T2551,"YM")&amp;" meses"&amp;" "&amp;DATEDIF(TODAY(),T2551,"MD")&amp;" dias",IF(AND(X2551="",V2551&lt;TODAY()),"Contrato Encerrado",IF(AND(X2551="",V2551&gt;TODAY()),DATEDIF(TODAY(),V2551,"Y")&amp;" anos"&amp;" "&amp;DATEDIF(TODAY(),V2551,"YM")&amp;" meses"&amp;" "&amp;DATEDIF(TODAY(),V2551,"MD")&amp;" dias",IF(AND(Z2551="",X2551&lt;TODAY()),"Contrato Encerrado",IF(AND(Z2551="",X2551&gt;TODAY()),DATEDIF(TODAY(),X2551,"Y")&amp;" anos"&amp;" "&amp;DATEDIF(TODAY(),X2551,"YM")&amp;" meses"&amp;" "&amp;DATEDIF(TODAY(),X2551,"MD")&amp;" dias",IF(AND(Z2551&lt;&gt;””,Z2551&lt;TODAY()),"Contrato Encerrado",IF(AND(Z2551&lt;&gt;"",Z2551&gt;TODAY()),DATEDIF(TODAY(),Z2551,"Y")&amp;" anos"&amp;" "&amp;DATEDIF(TODAY(),Z2551,"YM")&amp;" meses"&amp;" "&amp;DATEDIF(TODAY(),Z2551,"MD")&amp;" dias"))))))))</f>
        <v>0 anos 2 meses 9 dias</v>
      </c>
      <c r="AE2551" s="35">
        <f t="shared" si="196"/>
        <v>364</v>
      </c>
      <c r="AF2551" s="35">
        <f t="shared" si="197"/>
        <v>366</v>
      </c>
      <c r="AG2551" s="17" t="str">
        <f t="shared" si="198"/>
        <v>0 anos 11 meses 31 dias</v>
      </c>
    </row>
    <row r="2552" spans="1:33" ht="11.25" customHeight="1" x14ac:dyDescent="0.2">
      <c r="A2552" s="8" t="s">
        <v>9</v>
      </c>
      <c r="B2552" s="8" t="s">
        <v>13</v>
      </c>
      <c r="C2552" s="22" t="s">
        <v>21</v>
      </c>
      <c r="D2552" s="37">
        <v>2023</v>
      </c>
      <c r="E2552" s="12" t="s">
        <v>157</v>
      </c>
      <c r="F2552" s="8" t="s">
        <v>158</v>
      </c>
      <c r="G2552" s="77" t="s">
        <v>9074</v>
      </c>
      <c r="H2552" s="78" t="s">
        <v>9075</v>
      </c>
      <c r="I2552" s="14" t="s">
        <v>9076</v>
      </c>
      <c r="J2552" s="14" t="s">
        <v>14943</v>
      </c>
      <c r="K2552" s="14" t="s">
        <v>29</v>
      </c>
      <c r="L2552" s="15" t="s">
        <v>30</v>
      </c>
      <c r="M2552" s="7" t="s">
        <v>9427</v>
      </c>
      <c r="N2552" s="15" t="s">
        <v>2101</v>
      </c>
      <c r="O2552" s="15" t="s">
        <v>8037</v>
      </c>
      <c r="P2552" s="15" t="s">
        <v>2518</v>
      </c>
      <c r="Q2552" s="15" t="s">
        <v>2521</v>
      </c>
      <c r="R2552" s="20">
        <v>36569</v>
      </c>
      <c r="S2552" s="20">
        <v>45142</v>
      </c>
      <c r="T2552" s="20">
        <v>45291</v>
      </c>
      <c r="U2552" s="20"/>
      <c r="V2552" s="20"/>
      <c r="W2552" s="20"/>
      <c r="X2552" s="17"/>
      <c r="Y2552" s="17"/>
      <c r="Z2552" s="20"/>
      <c r="AA2552" s="18">
        <f t="shared" ca="1" si="195"/>
        <v>25</v>
      </c>
      <c r="AB2552" s="21" t="s">
        <v>7878</v>
      </c>
      <c r="AC2552" s="35" t="str">
        <f t="shared" si="199"/>
        <v>0 anos 4 meses 27 dias</v>
      </c>
      <c r="AD2552" s="35" t="str">
        <f ca="1">IF(AND(V2552="",T2552&lt;TODAY()),"Contrato Encerrado",IF(AND(V2552="",T2552&gt;TODAY()),DATEDIF(TODAY(),T2552,"Y")&amp;" anos"&amp;" "&amp;DATEDIF(TODAY(),T2552,"YM")&amp;" meses"&amp;" "&amp;DATEDIF(TODAY(),T2552,"MD")&amp;" dias",IF(AND(X2552="",V2552&lt;TODAY()),"Contrato Encerrado",IF(AND(X2552="",V2552&gt;TODAY()),DATEDIF(TODAY(),V2552,"Y")&amp;" anos"&amp;" "&amp;DATEDIF(TODAY(),V2552,"YM")&amp;" meses"&amp;" "&amp;DATEDIF(TODAY(),V2552,"MD")&amp;" dias",IF(AND(Z2552="",X2552&lt;TODAY()),"Contrato Encerrado",IF(AND(Z2552="",X2552&gt;TODAY()),DATEDIF(TODAY(),X2552,"Y")&amp;" anos"&amp;" "&amp;DATEDIF(TODAY(),X2552,"YM")&amp;" meses"&amp;" "&amp;DATEDIF(TODAY(),X2552,"MD")&amp;" dias",IF(AND(Z2552&lt;&gt;””,Z2552&lt;TODAY()),"Contrato Encerrado",IF(AND(Z2552&lt;&gt;"",Z2552&gt;TODAY()),DATEDIF(TODAY(),Z2552,"Y")&amp;" anos"&amp;" "&amp;DATEDIF(TODAY(),Z2552,"YM")&amp;" meses"&amp;" "&amp;DATEDIF(TODAY(),Z2552,"MD")&amp;" dias"))))))))</f>
        <v>Contrato Encerrado</v>
      </c>
      <c r="AE2552" s="35">
        <f t="shared" si="196"/>
        <v>149</v>
      </c>
      <c r="AF2552" s="35">
        <f t="shared" si="197"/>
        <v>581</v>
      </c>
      <c r="AG2552" s="17" t="str">
        <f t="shared" si="198"/>
        <v>1 anos 7 meses 3 dias</v>
      </c>
    </row>
    <row r="2553" spans="1:33" ht="11.25" customHeight="1" x14ac:dyDescent="0.2">
      <c r="A2553" s="8" t="s">
        <v>9</v>
      </c>
      <c r="B2553" s="8" t="s">
        <v>13</v>
      </c>
      <c r="C2553" s="22" t="s">
        <v>21</v>
      </c>
      <c r="D2553" s="35">
        <v>2025</v>
      </c>
      <c r="E2553" s="12" t="s">
        <v>157</v>
      </c>
      <c r="F2553" s="8" t="s">
        <v>158</v>
      </c>
      <c r="G2553" s="14" t="s">
        <v>17453</v>
      </c>
      <c r="H2553" s="8" t="s">
        <v>17454</v>
      </c>
      <c r="I2553" s="14" t="s">
        <v>16938</v>
      </c>
      <c r="J2553" s="14" t="s">
        <v>10</v>
      </c>
      <c r="K2553" s="14" t="s">
        <v>29</v>
      </c>
      <c r="L2553" s="15" t="s">
        <v>30</v>
      </c>
      <c r="M2553" s="7" t="s">
        <v>16153</v>
      </c>
      <c r="N2553" s="15" t="s">
        <v>2101</v>
      </c>
      <c r="O2553" s="15" t="s">
        <v>11882</v>
      </c>
      <c r="P2553" s="15" t="s">
        <v>2518</v>
      </c>
      <c r="Q2553" s="15" t="s">
        <v>4109</v>
      </c>
      <c r="R2553" s="20">
        <v>37834</v>
      </c>
      <c r="S2553" s="20">
        <v>45817</v>
      </c>
      <c r="T2553" s="20">
        <v>46181</v>
      </c>
      <c r="U2553" s="20"/>
      <c r="V2553" s="20"/>
      <c r="W2553" s="20"/>
      <c r="X2553" s="17"/>
      <c r="Y2553" s="17"/>
      <c r="Z2553" s="20"/>
      <c r="AA2553" s="21">
        <f t="shared" ca="1" si="195"/>
        <v>22</v>
      </c>
      <c r="AB2553" s="20" t="s">
        <v>7878</v>
      </c>
      <c r="AC2553" s="35" t="str">
        <f t="shared" si="199"/>
        <v>0 anos 11 meses 30 dias</v>
      </c>
      <c r="AD2553" s="35" t="str">
        <f ca="1">IF(AND(V2553="",T2553&lt;TODAY()),"Contrato Encerrado",IF(AND(V2553="",T2553&gt;TODAY()),DATEDIF(TODAY(),T2553,"Y")&amp;" anos"&amp;" "&amp;DATEDIF(TODAY(),T2553,"YM")&amp;" meses"&amp;" "&amp;DATEDIF(TODAY(),T2553,"MD")&amp;" dias",IF(AND(X2553="",V2553&lt;TODAY()),"Contrato Encerrado",IF(AND(X2553="",V2553&gt;TODAY()),DATEDIF(TODAY(),V2553,"Y")&amp;" anos"&amp;" "&amp;DATEDIF(TODAY(),V2553,"YM")&amp;" meses"&amp;" "&amp;DATEDIF(TODAY(),V2553,"MD")&amp;" dias",IF(AND(Z2553="",X2553&lt;TODAY()),"Contrato Encerrado",IF(AND(Z2553="",X2553&gt;TODAY()),DATEDIF(TODAY(),X2553,"Y")&amp;" anos"&amp;" "&amp;DATEDIF(TODAY(),X2553,"YM")&amp;" meses"&amp;" "&amp;DATEDIF(TODAY(),X2553,"MD")&amp;" dias",IF(AND(Z2553&lt;&gt;””,Z2553&lt;TODAY()),"Contrato Encerrado",IF(AND(Z2553&lt;&gt;"",Z2553&gt;TODAY()),DATEDIF(TODAY(),Z2553,"Y")&amp;" anos"&amp;" "&amp;DATEDIF(TODAY(),Z2553,"YM")&amp;" meses"&amp;" "&amp;DATEDIF(TODAY(),Z2553,"MD")&amp;" dias"))))))))</f>
        <v>0 anos 8 meses 1 dias</v>
      </c>
      <c r="AE2553" s="35">
        <f t="shared" si="196"/>
        <v>364</v>
      </c>
      <c r="AF2553" s="35">
        <f t="shared" si="197"/>
        <v>366</v>
      </c>
      <c r="AG2553" s="17" t="str">
        <f t="shared" si="198"/>
        <v>0 anos 11 meses 31 dias</v>
      </c>
    </row>
    <row r="2554" spans="1:33" ht="11.25" customHeight="1" x14ac:dyDescent="0.2">
      <c r="A2554" s="8" t="s">
        <v>9</v>
      </c>
      <c r="B2554" s="8" t="s">
        <v>13</v>
      </c>
      <c r="C2554" s="22" t="s">
        <v>11</v>
      </c>
      <c r="D2554" s="36">
        <v>2025</v>
      </c>
      <c r="E2554" s="12" t="s">
        <v>157</v>
      </c>
      <c r="F2554" s="8" t="s">
        <v>158</v>
      </c>
      <c r="G2554" s="77" t="s">
        <v>15327</v>
      </c>
      <c r="H2554" s="78" t="s">
        <v>15328</v>
      </c>
      <c r="I2554" s="14" t="s">
        <v>15329</v>
      </c>
      <c r="J2554" s="14" t="s">
        <v>10</v>
      </c>
      <c r="K2554" s="14" t="s">
        <v>29</v>
      </c>
      <c r="L2554" s="15" t="s">
        <v>30</v>
      </c>
      <c r="M2554" s="7" t="s">
        <v>9427</v>
      </c>
      <c r="N2554" s="15" t="s">
        <v>4159</v>
      </c>
      <c r="O2554" s="15" t="s">
        <v>8732</v>
      </c>
      <c r="P2554" s="15" t="s">
        <v>2518</v>
      </c>
      <c r="Q2554" s="35" t="s">
        <v>2521</v>
      </c>
      <c r="R2554" s="20">
        <v>37897</v>
      </c>
      <c r="S2554" s="20">
        <v>45636</v>
      </c>
      <c r="T2554" s="20" t="s">
        <v>15234</v>
      </c>
      <c r="U2554" s="20"/>
      <c r="V2554" s="20"/>
      <c r="W2554" s="20"/>
      <c r="X2554" s="17"/>
      <c r="Y2554" s="17"/>
      <c r="Z2554" s="20"/>
      <c r="AA2554" s="18">
        <f t="shared" ca="1" si="195"/>
        <v>22</v>
      </c>
      <c r="AB2554" s="15" t="s">
        <v>7878</v>
      </c>
      <c r="AC2554" s="35" t="str">
        <f t="shared" si="199"/>
        <v>0 anos 11 meses 29 dias</v>
      </c>
      <c r="AD2554" s="35" t="str">
        <f ca="1">IF(AND(V2554="",T2554&lt;TODAY()),"Contrato Encerrado",IF(AND(V2554="",T2554&gt;TODAY()),DATEDIF(TODAY(),T2554,"Y")&amp;" anos"&amp;" "&amp;DATEDIF(TODAY(),T2554,"YM")&amp;" meses"&amp;" "&amp;DATEDIF(TODAY(),T2554,"MD")&amp;" dias",IF(AND(X2554="",V2554&lt;TODAY()),"Contrato Encerrado",IF(AND(X2554="",V2554&gt;TODAY()),DATEDIF(TODAY(),V2554,"Y")&amp;" anos"&amp;" "&amp;DATEDIF(TODAY(),V2554,"YM")&amp;" meses"&amp;" "&amp;DATEDIF(TODAY(),V2554,"MD")&amp;" dias",IF(AND(Z2554="",X2554&lt;TODAY()),"Contrato Encerrado",IF(AND(Z2554="",X2554&gt;TODAY()),DATEDIF(TODAY(),X2554,"Y")&amp;" anos"&amp;" "&amp;DATEDIF(TODAY(),X2554,"YM")&amp;" meses"&amp;" "&amp;DATEDIF(TODAY(),X2554,"MD")&amp;" dias",IF(AND(Z2554&lt;&gt;””,Z2554&lt;TODAY()),"Contrato Encerrado",IF(AND(Z2554&lt;&gt;"",Z2554&gt;TODAY()),DATEDIF(TODAY(),Z2554,"Y")&amp;" anos"&amp;" "&amp;DATEDIF(TODAY(),Z2554,"YM")&amp;" meses"&amp;" "&amp;DATEDIF(TODAY(),Z2554,"MD")&amp;" dias"))))))))</f>
        <v>0 anos 2 meses 2 dias</v>
      </c>
      <c r="AE2554" s="35">
        <f t="shared" si="196"/>
        <v>364</v>
      </c>
      <c r="AF2554" s="35">
        <f t="shared" si="197"/>
        <v>366</v>
      </c>
      <c r="AG2554" s="17" t="str">
        <f t="shared" si="198"/>
        <v>0 anos 11 meses 31 dias</v>
      </c>
    </row>
    <row r="2555" spans="1:33" ht="11.25" customHeight="1" x14ac:dyDescent="0.2">
      <c r="A2555" s="10" t="s">
        <v>9</v>
      </c>
      <c r="B2555" s="10" t="s">
        <v>13</v>
      </c>
      <c r="C2555" s="11" t="s">
        <v>17</v>
      </c>
      <c r="D2555" s="36">
        <v>2021</v>
      </c>
      <c r="E2555" s="13" t="s">
        <v>157</v>
      </c>
      <c r="F2555" s="10" t="s">
        <v>158</v>
      </c>
      <c r="G2555" s="83" t="s">
        <v>239</v>
      </c>
      <c r="H2555" s="84" t="s">
        <v>240</v>
      </c>
      <c r="I2555" s="13" t="s">
        <v>241</v>
      </c>
      <c r="J2555" s="14" t="s">
        <v>1302</v>
      </c>
      <c r="K2555" s="13" t="s">
        <v>29</v>
      </c>
      <c r="L2555" s="25" t="s">
        <v>30</v>
      </c>
      <c r="M2555" s="7" t="s">
        <v>9427</v>
      </c>
      <c r="N2555" s="27" t="s">
        <v>3233</v>
      </c>
      <c r="O2555" s="27"/>
      <c r="P2555" s="26" t="s">
        <v>2517</v>
      </c>
      <c r="Q2555" s="26" t="s">
        <v>2522</v>
      </c>
      <c r="R2555" s="31">
        <v>34343</v>
      </c>
      <c r="S2555" s="31">
        <v>44319</v>
      </c>
      <c r="T2555" s="111">
        <v>44593</v>
      </c>
      <c r="U2555" s="31"/>
      <c r="V2555" s="31"/>
      <c r="W2555" s="31"/>
      <c r="X2555" s="17"/>
      <c r="Y2555" s="17"/>
      <c r="Z2555" s="31"/>
      <c r="AA2555" s="18">
        <f t="shared" ca="1" si="195"/>
        <v>31</v>
      </c>
      <c r="AB2555" s="19" t="s">
        <v>7878</v>
      </c>
      <c r="AC2555" s="35" t="str">
        <f t="shared" si="199"/>
        <v>0 anos 8 meses 29 dias</v>
      </c>
      <c r="AD2555" s="35" t="str">
        <f ca="1">IF(AND(V2555="",T2555&lt;TODAY()),"Contrato Encerrado",IF(AND(V2555="",T2555&gt;TODAY()),DATEDIF(TODAY(),T2555,"Y")&amp;" anos"&amp;" "&amp;DATEDIF(TODAY(),T2555,"YM")&amp;" meses"&amp;" "&amp;DATEDIF(TODAY(),T2555,"MD")&amp;" dias",IF(AND(X2555="",V2555&lt;TODAY()),"Contrato Encerrado",IF(AND(X2555="",V2555&gt;TODAY()),DATEDIF(TODAY(),V2555,"Y")&amp;" anos"&amp;" "&amp;DATEDIF(TODAY(),V2555,"YM")&amp;" meses"&amp;" "&amp;DATEDIF(TODAY(),V2555,"MD")&amp;" dias",IF(AND(Z2555="",X2555&lt;TODAY()),"Contrato Encerrado",IF(AND(Z2555="",X2555&gt;TODAY()),DATEDIF(TODAY(),X2555,"Y")&amp;" anos"&amp;" "&amp;DATEDIF(TODAY(),X2555,"YM")&amp;" meses"&amp;" "&amp;DATEDIF(TODAY(),X2555,"MD")&amp;" dias",IF(AND(Z2555&lt;&gt;””,Z2555&lt;TODAY()),"Contrato Encerrado",IF(AND(Z2555&lt;&gt;"",Z2555&gt;TODAY()),DATEDIF(TODAY(),Z2555,"Y")&amp;" anos"&amp;" "&amp;DATEDIF(TODAY(),Z2555,"YM")&amp;" meses"&amp;" "&amp;DATEDIF(TODAY(),Z2555,"MD")&amp;" dias"))))))))</f>
        <v>Contrato Encerrado</v>
      </c>
      <c r="AE2555" s="35">
        <f t="shared" si="196"/>
        <v>274</v>
      </c>
      <c r="AF2555" s="35">
        <f t="shared" si="197"/>
        <v>456</v>
      </c>
      <c r="AG2555" s="17" t="str">
        <f t="shared" si="198"/>
        <v>1 anos 2 meses 31 dias</v>
      </c>
    </row>
    <row r="2556" spans="1:33" ht="11.25" customHeight="1" x14ac:dyDescent="0.2">
      <c r="A2556" s="8" t="s">
        <v>9</v>
      </c>
      <c r="B2556" s="8" t="s">
        <v>13</v>
      </c>
      <c r="C2556" s="22" t="s">
        <v>20</v>
      </c>
      <c r="D2556" s="37">
        <v>2023</v>
      </c>
      <c r="E2556" s="23" t="s">
        <v>157</v>
      </c>
      <c r="F2556" s="8" t="s">
        <v>158</v>
      </c>
      <c r="G2556" s="77" t="s">
        <v>8485</v>
      </c>
      <c r="H2556" s="78" t="s">
        <v>8486</v>
      </c>
      <c r="I2556" s="9" t="s">
        <v>8487</v>
      </c>
      <c r="J2556" s="14" t="s">
        <v>14943</v>
      </c>
      <c r="K2556" s="9" t="s">
        <v>29</v>
      </c>
      <c r="L2556" s="24" t="s">
        <v>30</v>
      </c>
      <c r="M2556" s="7" t="s">
        <v>9427</v>
      </c>
      <c r="N2556" s="24" t="s">
        <v>4159</v>
      </c>
      <c r="O2556" s="24" t="s">
        <v>8011</v>
      </c>
      <c r="P2556" s="24" t="s">
        <v>2518</v>
      </c>
      <c r="Q2556" s="24" t="s">
        <v>4109</v>
      </c>
      <c r="R2556" s="17">
        <v>38308</v>
      </c>
      <c r="S2556" s="17">
        <v>45110</v>
      </c>
      <c r="T2556" s="20">
        <v>45826</v>
      </c>
      <c r="U2556" s="20"/>
      <c r="V2556" s="20"/>
      <c r="W2556" s="17"/>
      <c r="X2556" s="17"/>
      <c r="Y2556" s="17"/>
      <c r="Z2556" s="20"/>
      <c r="AA2556" s="18">
        <f t="shared" ca="1" si="195"/>
        <v>20</v>
      </c>
      <c r="AB2556" s="18" t="s">
        <v>7878</v>
      </c>
      <c r="AC2556" s="35" t="str">
        <f t="shared" si="199"/>
        <v>1 anos 11 meses 15 dias</v>
      </c>
      <c r="AD2556" s="35" t="str">
        <f ca="1">IF(AND(V2556="",T2556&lt;TODAY()),"Contrato Encerrado",IF(AND(V2556="",T2556&gt;TODAY()),DATEDIF(TODAY(),T2556,"Y")&amp;" anos"&amp;" "&amp;DATEDIF(TODAY(),T2556,"YM")&amp;" meses"&amp;" "&amp;DATEDIF(TODAY(),T2556,"MD")&amp;" dias",IF(AND(X2556="",V2556&lt;TODAY()),"Contrato Encerrado",IF(AND(X2556="",V2556&gt;TODAY()),DATEDIF(TODAY(),V2556,"Y")&amp;" anos"&amp;" "&amp;DATEDIF(TODAY(),V2556,"YM")&amp;" meses"&amp;" "&amp;DATEDIF(TODAY(),V2556,"MD")&amp;" dias",IF(AND(Z2556="",X2556&lt;TODAY()),"Contrato Encerrado",IF(AND(Z2556="",X2556&gt;TODAY()),DATEDIF(TODAY(),X2556,"Y")&amp;" anos"&amp;" "&amp;DATEDIF(TODAY(),X2556,"YM")&amp;" meses"&amp;" "&amp;DATEDIF(TODAY(),X2556,"MD")&amp;" dias",IF(AND(Z2556&lt;&gt;””,Z2556&lt;TODAY()),"Contrato Encerrado",IF(AND(Z2556&lt;&gt;"",Z2556&gt;TODAY()),DATEDIF(TODAY(),Z2556,"Y")&amp;" anos"&amp;" "&amp;DATEDIF(TODAY(),Z2556,"YM")&amp;" meses"&amp;" "&amp;DATEDIF(TODAY(),Z2556,"MD")&amp;" dias"))))))))</f>
        <v>Contrato Encerrado</v>
      </c>
      <c r="AE2556" s="35">
        <f t="shared" si="196"/>
        <v>716</v>
      </c>
      <c r="AF2556" s="35">
        <f t="shared" si="197"/>
        <v>14</v>
      </c>
      <c r="AG2556" s="17" t="str">
        <f t="shared" si="198"/>
        <v>0 anos 0 meses 14 dias</v>
      </c>
    </row>
    <row r="2557" spans="1:33" ht="11.25" customHeight="1" x14ac:dyDescent="0.2">
      <c r="A2557" s="8" t="s">
        <v>9</v>
      </c>
      <c r="B2557" s="8" t="s">
        <v>13</v>
      </c>
      <c r="C2557" s="22" t="s">
        <v>21</v>
      </c>
      <c r="D2557" s="37">
        <v>2023</v>
      </c>
      <c r="E2557" s="12" t="s">
        <v>157</v>
      </c>
      <c r="F2557" s="8" t="s">
        <v>158</v>
      </c>
      <c r="G2557" s="77" t="s">
        <v>9077</v>
      </c>
      <c r="H2557" s="78" t="s">
        <v>9078</v>
      </c>
      <c r="I2557" s="14" t="s">
        <v>9079</v>
      </c>
      <c r="J2557" s="14" t="s">
        <v>14943</v>
      </c>
      <c r="K2557" s="14" t="s">
        <v>29</v>
      </c>
      <c r="L2557" s="15" t="s">
        <v>81</v>
      </c>
      <c r="M2557" s="7" t="s">
        <v>82</v>
      </c>
      <c r="N2557" s="15" t="s">
        <v>4113</v>
      </c>
      <c r="O2557" s="15" t="s">
        <v>8004</v>
      </c>
      <c r="P2557" s="15" t="s">
        <v>2518</v>
      </c>
      <c r="Q2557" s="15" t="s">
        <v>4109</v>
      </c>
      <c r="R2557" s="20">
        <v>38912</v>
      </c>
      <c r="S2557" s="20">
        <v>45128</v>
      </c>
      <c r="T2557" s="31">
        <v>45657</v>
      </c>
      <c r="U2557" s="20"/>
      <c r="V2557" s="20"/>
      <c r="W2557" s="20"/>
      <c r="X2557" s="17"/>
      <c r="Y2557" s="17"/>
      <c r="Z2557" s="20"/>
      <c r="AA2557" s="18">
        <f t="shared" ca="1" si="195"/>
        <v>19</v>
      </c>
      <c r="AB2557" s="19" t="s">
        <v>7878</v>
      </c>
      <c r="AC2557" s="35" t="str">
        <f t="shared" si="199"/>
        <v>1 anos 5 meses 10 dias</v>
      </c>
      <c r="AD2557" s="35" t="str">
        <f ca="1">IF(AND(V2557="",T2557&lt;TODAY()),"Contrato Encerrado",IF(AND(V2557="",T2557&gt;TODAY()),DATEDIF(TODAY(),T2557,"Y")&amp;" anos"&amp;" "&amp;DATEDIF(TODAY(),T2557,"YM")&amp;" meses"&amp;" "&amp;DATEDIF(TODAY(),T2557,"MD")&amp;" dias",IF(AND(X2557="",V2557&lt;TODAY()),"Contrato Encerrado",IF(AND(X2557="",V2557&gt;TODAY()),DATEDIF(TODAY(),V2557,"Y")&amp;" anos"&amp;" "&amp;DATEDIF(TODAY(),V2557,"YM")&amp;" meses"&amp;" "&amp;DATEDIF(TODAY(),V2557,"MD")&amp;" dias",IF(AND(Z2557="",X2557&lt;TODAY()),"Contrato Encerrado",IF(AND(Z2557="",X2557&gt;TODAY()),DATEDIF(TODAY(),X2557,"Y")&amp;" anos"&amp;" "&amp;DATEDIF(TODAY(),X2557,"YM")&amp;" meses"&amp;" "&amp;DATEDIF(TODAY(),X2557,"MD")&amp;" dias",IF(AND(Z2557&lt;&gt;””,Z2557&lt;TODAY()),"Contrato Encerrado",IF(AND(Z2557&lt;&gt;"",Z2557&gt;TODAY()),DATEDIF(TODAY(),Z2557,"Y")&amp;" anos"&amp;" "&amp;DATEDIF(TODAY(),Z2557,"YM")&amp;" meses"&amp;" "&amp;DATEDIF(TODAY(),Z2557,"MD")&amp;" dias"))))))))</f>
        <v>Contrato Encerrado</v>
      </c>
      <c r="AE2557" s="35">
        <f t="shared" si="196"/>
        <v>529</v>
      </c>
      <c r="AF2557" s="35">
        <f t="shared" si="197"/>
        <v>201</v>
      </c>
      <c r="AG2557" s="17" t="str">
        <f t="shared" si="198"/>
        <v>0 anos 6 meses 19 dias</v>
      </c>
    </row>
    <row r="2558" spans="1:33" ht="11.25" customHeight="1" x14ac:dyDescent="0.2">
      <c r="A2558" s="8" t="s">
        <v>9</v>
      </c>
      <c r="B2558" s="10" t="s">
        <v>13</v>
      </c>
      <c r="C2558" s="11" t="s">
        <v>22</v>
      </c>
      <c r="D2558" s="36">
        <v>2022</v>
      </c>
      <c r="E2558" s="12" t="s">
        <v>157</v>
      </c>
      <c r="F2558" s="8" t="s">
        <v>158</v>
      </c>
      <c r="G2558" s="77" t="s">
        <v>4854</v>
      </c>
      <c r="H2558" s="78" t="s">
        <v>4855</v>
      </c>
      <c r="I2558" s="14" t="s">
        <v>4856</v>
      </c>
      <c r="J2558" s="14" t="s">
        <v>14943</v>
      </c>
      <c r="K2558" s="14" t="s">
        <v>29</v>
      </c>
      <c r="L2558" s="15" t="s">
        <v>30</v>
      </c>
      <c r="M2558" s="7" t="s">
        <v>9427</v>
      </c>
      <c r="N2558" s="16" t="s">
        <v>2101</v>
      </c>
      <c r="O2558" s="16"/>
      <c r="P2558" s="16" t="s">
        <v>2518</v>
      </c>
      <c r="Q2558" s="16" t="s">
        <v>2521</v>
      </c>
      <c r="R2558" s="31">
        <v>33497</v>
      </c>
      <c r="S2558" s="31">
        <v>44824</v>
      </c>
      <c r="T2558" s="31">
        <v>45131</v>
      </c>
      <c r="U2558" s="31"/>
      <c r="V2558" s="31"/>
      <c r="W2558" s="31"/>
      <c r="X2558" s="17"/>
      <c r="Y2558" s="17"/>
      <c r="Z2558" s="31"/>
      <c r="AA2558" s="18">
        <f t="shared" ca="1" si="195"/>
        <v>34</v>
      </c>
      <c r="AB2558" s="19" t="s">
        <v>7878</v>
      </c>
      <c r="AC2558" s="35" t="str">
        <f t="shared" si="199"/>
        <v>0 anos 10 meses 4 dias</v>
      </c>
      <c r="AD2558" s="35" t="str">
        <f ca="1">IF(AND(V2558="",T2558&lt;TODAY()),"Contrato Encerrado",IF(AND(V2558="",T2558&gt;TODAY()),DATEDIF(TODAY(),T2558,"Y")&amp;" anos"&amp;" "&amp;DATEDIF(TODAY(),T2558,"YM")&amp;" meses"&amp;" "&amp;DATEDIF(TODAY(),T2558,"MD")&amp;" dias",IF(AND(X2558="",V2558&lt;TODAY()),"Contrato Encerrado",IF(AND(X2558="",V2558&gt;TODAY()),DATEDIF(TODAY(),V2558,"Y")&amp;" anos"&amp;" "&amp;DATEDIF(TODAY(),V2558,"YM")&amp;" meses"&amp;" "&amp;DATEDIF(TODAY(),V2558,"MD")&amp;" dias",IF(AND(Z2558="",X2558&lt;TODAY()),"Contrato Encerrado",IF(AND(Z2558="",X2558&gt;TODAY()),DATEDIF(TODAY(),X2558,"Y")&amp;" anos"&amp;" "&amp;DATEDIF(TODAY(),X2558,"YM")&amp;" meses"&amp;" "&amp;DATEDIF(TODAY(),X2558,"MD")&amp;" dias",IF(AND(Z2558&lt;&gt;””,Z2558&lt;TODAY()),"Contrato Encerrado",IF(AND(Z2558&lt;&gt;"",Z2558&gt;TODAY()),DATEDIF(TODAY(),Z2558,"Y")&amp;" anos"&amp;" "&amp;DATEDIF(TODAY(),Z2558,"YM")&amp;" meses"&amp;" "&amp;DATEDIF(TODAY(),Z2558,"MD")&amp;" dias"))))))))</f>
        <v>Contrato Encerrado</v>
      </c>
      <c r="AE2558" s="35">
        <f t="shared" si="196"/>
        <v>307</v>
      </c>
      <c r="AF2558" s="35">
        <f t="shared" si="197"/>
        <v>423</v>
      </c>
      <c r="AG2558" s="17" t="str">
        <f t="shared" si="198"/>
        <v>1 anos 1 meses 26 dias</v>
      </c>
    </row>
    <row r="2559" spans="1:33" ht="11.25" customHeight="1" x14ac:dyDescent="0.2">
      <c r="A2559" s="8" t="s">
        <v>9</v>
      </c>
      <c r="B2559" s="8" t="s">
        <v>13</v>
      </c>
      <c r="C2559" s="22" t="s">
        <v>24</v>
      </c>
      <c r="D2559" s="37">
        <v>2023</v>
      </c>
      <c r="E2559" s="12" t="s">
        <v>157</v>
      </c>
      <c r="F2559" s="8" t="s">
        <v>158</v>
      </c>
      <c r="G2559" s="77" t="s">
        <v>10371</v>
      </c>
      <c r="H2559" s="78" t="s">
        <v>10372</v>
      </c>
      <c r="I2559" s="14" t="s">
        <v>10373</v>
      </c>
      <c r="J2559" s="14" t="s">
        <v>1302</v>
      </c>
      <c r="K2559" s="14" t="s">
        <v>29</v>
      </c>
      <c r="L2559" s="15" t="s">
        <v>30</v>
      </c>
      <c r="M2559" s="7" t="s">
        <v>9427</v>
      </c>
      <c r="N2559" s="15" t="s">
        <v>4159</v>
      </c>
      <c r="O2559" s="15" t="s">
        <v>8177</v>
      </c>
      <c r="P2559" s="15" t="s">
        <v>2518</v>
      </c>
      <c r="Q2559" s="15" t="s">
        <v>4109</v>
      </c>
      <c r="R2559" s="30">
        <v>35018</v>
      </c>
      <c r="S2559" s="20">
        <v>45208</v>
      </c>
      <c r="T2559" s="30">
        <v>45573</v>
      </c>
      <c r="U2559" s="30"/>
      <c r="V2559" s="30"/>
      <c r="W2559" s="30"/>
      <c r="X2559" s="17"/>
      <c r="Y2559" s="17"/>
      <c r="Z2559" s="30"/>
      <c r="AA2559" s="18">
        <f t="shared" ref="AA2559:AA2622" ca="1" si="200">DATEDIF(R2559,TODAY(),"Y")</f>
        <v>29</v>
      </c>
      <c r="AB2559" s="21" t="s">
        <v>7878</v>
      </c>
      <c r="AC2559" s="35" t="str">
        <f t="shared" si="199"/>
        <v>0 anos 11 meses 29 dias</v>
      </c>
      <c r="AD2559" s="35" t="str">
        <f ca="1">IF(AND(V2559="",T2559&lt;TODAY()),"Contrato Encerrado",IF(AND(V2559="",T2559&gt;TODAY()),DATEDIF(TODAY(),T2559,"Y")&amp;" anos"&amp;" "&amp;DATEDIF(TODAY(),T2559,"YM")&amp;" meses"&amp;" "&amp;DATEDIF(TODAY(),T2559,"MD")&amp;" dias",IF(AND(X2559="",V2559&lt;TODAY()),"Contrato Encerrado",IF(AND(X2559="",V2559&gt;TODAY()),DATEDIF(TODAY(),V2559,"Y")&amp;" anos"&amp;" "&amp;DATEDIF(TODAY(),V2559,"YM")&amp;" meses"&amp;" "&amp;DATEDIF(TODAY(),V2559,"MD")&amp;" dias",IF(AND(Z2559="",X2559&lt;TODAY()),"Contrato Encerrado",IF(AND(Z2559="",X2559&gt;TODAY()),DATEDIF(TODAY(),X2559,"Y")&amp;" anos"&amp;" "&amp;DATEDIF(TODAY(),X2559,"YM")&amp;" meses"&amp;" "&amp;DATEDIF(TODAY(),X2559,"MD")&amp;" dias",IF(AND(Z2559&lt;&gt;””,Z2559&lt;TODAY()),"Contrato Encerrado",IF(AND(Z2559&lt;&gt;"",Z2559&gt;TODAY()),DATEDIF(TODAY(),Z2559,"Y")&amp;" anos"&amp;" "&amp;DATEDIF(TODAY(),Z2559,"YM")&amp;" meses"&amp;" "&amp;DATEDIF(TODAY(),Z2559,"MD")&amp;" dias"))))))))</f>
        <v>Contrato Encerrado</v>
      </c>
      <c r="AE2559" s="35">
        <f t="shared" ref="AE2559:AE2622" si="201">SUM((T2559-S2559)+(V2559-U2559)+(X2559-W2559)+(Z2559-Y2559))</f>
        <v>365</v>
      </c>
      <c r="AF2559" s="35">
        <f t="shared" ref="AF2559:AF2622" si="202">730-AE2559</f>
        <v>365</v>
      </c>
      <c r="AG2559" s="17" t="str">
        <f t="shared" ref="AG2559:AG2622" si="203">IF(AF2559&gt;0,DATEDIF(0,AF2559,"Y")&amp; " anos"&amp; " "&amp;DATEDIF(0,AF2559,"YM")&amp; " meses"&amp; " "&amp;DATEDIF(0,AF2559,"MD")&amp; " dias","ESTÁGIO COMPLETOU 2 ANOS")</f>
        <v>0 anos 11 meses 30 dias</v>
      </c>
    </row>
    <row r="2560" spans="1:33" ht="11.25" customHeight="1" x14ac:dyDescent="0.2">
      <c r="A2560" s="8" t="s">
        <v>9</v>
      </c>
      <c r="B2560" s="8" t="s">
        <v>13</v>
      </c>
      <c r="C2560" s="22" t="s">
        <v>20</v>
      </c>
      <c r="D2560" s="37">
        <v>2023</v>
      </c>
      <c r="E2560" s="23" t="s">
        <v>157</v>
      </c>
      <c r="F2560" s="8" t="s">
        <v>158</v>
      </c>
      <c r="G2560" s="77" t="s">
        <v>8488</v>
      </c>
      <c r="H2560" s="78" t="s">
        <v>8489</v>
      </c>
      <c r="I2560" s="9" t="s">
        <v>8490</v>
      </c>
      <c r="J2560" s="14" t="s">
        <v>14943</v>
      </c>
      <c r="K2560" s="9" t="s">
        <v>29</v>
      </c>
      <c r="L2560" s="24" t="s">
        <v>30</v>
      </c>
      <c r="M2560" s="7" t="s">
        <v>9427</v>
      </c>
      <c r="N2560" s="24" t="s">
        <v>6135</v>
      </c>
      <c r="O2560" s="24" t="s">
        <v>7902</v>
      </c>
      <c r="P2560" s="24" t="s">
        <v>2518</v>
      </c>
      <c r="Q2560" s="24" t="s">
        <v>2521</v>
      </c>
      <c r="R2560" s="17">
        <v>37797</v>
      </c>
      <c r="S2560" s="17">
        <v>45113</v>
      </c>
      <c r="T2560" s="17">
        <v>45475</v>
      </c>
      <c r="U2560" s="17"/>
      <c r="V2560" s="17"/>
      <c r="W2560" s="17"/>
      <c r="X2560" s="17"/>
      <c r="Y2560" s="17"/>
      <c r="Z2560" s="17"/>
      <c r="AA2560" s="18">
        <f t="shared" ca="1" si="200"/>
        <v>22</v>
      </c>
      <c r="AB2560" s="18" t="s">
        <v>7878</v>
      </c>
      <c r="AC2560" s="35" t="str">
        <f t="shared" si="199"/>
        <v>0 anos 11 meses 26 dias</v>
      </c>
      <c r="AD2560" s="35" t="str">
        <f ca="1">IF(AND(V2560="",T2560&lt;TODAY()),"Contrato Encerrado",IF(AND(V2560="",T2560&gt;TODAY()),DATEDIF(TODAY(),T2560,"Y")&amp;" anos"&amp;" "&amp;DATEDIF(TODAY(),T2560,"YM")&amp;" meses"&amp;" "&amp;DATEDIF(TODAY(),T2560,"MD")&amp;" dias",IF(AND(X2560="",V2560&lt;TODAY()),"Contrato Encerrado",IF(AND(X2560="",V2560&gt;TODAY()),DATEDIF(TODAY(),V2560,"Y")&amp;" anos"&amp;" "&amp;DATEDIF(TODAY(),V2560,"YM")&amp;" meses"&amp;" "&amp;DATEDIF(TODAY(),V2560,"MD")&amp;" dias",IF(AND(Z2560="",X2560&lt;TODAY()),"Contrato Encerrado",IF(AND(Z2560="",X2560&gt;TODAY()),DATEDIF(TODAY(),X2560,"Y")&amp;" anos"&amp;" "&amp;DATEDIF(TODAY(),X2560,"YM")&amp;" meses"&amp;" "&amp;DATEDIF(TODAY(),X2560,"MD")&amp;" dias",IF(AND(Z2560&lt;&gt;””,Z2560&lt;TODAY()),"Contrato Encerrado",IF(AND(Z2560&lt;&gt;"",Z2560&gt;TODAY()),DATEDIF(TODAY(),Z2560,"Y")&amp;" anos"&amp;" "&amp;DATEDIF(TODAY(),Z2560,"YM")&amp;" meses"&amp;" "&amp;DATEDIF(TODAY(),Z2560,"MD")&amp;" dias"))))))))</f>
        <v>Contrato Encerrado</v>
      </c>
      <c r="AE2560" s="35">
        <f t="shared" si="201"/>
        <v>362</v>
      </c>
      <c r="AF2560" s="35">
        <f t="shared" si="202"/>
        <v>368</v>
      </c>
      <c r="AG2560" s="17" t="str">
        <f t="shared" si="203"/>
        <v>1 anos 0 meses 2 dias</v>
      </c>
    </row>
    <row r="2561" spans="1:33" ht="11.25" customHeight="1" x14ac:dyDescent="0.2">
      <c r="A2561" s="8" t="s">
        <v>9</v>
      </c>
      <c r="B2561" s="8" t="s">
        <v>13</v>
      </c>
      <c r="C2561" s="22" t="s">
        <v>21</v>
      </c>
      <c r="D2561" s="37">
        <v>2023</v>
      </c>
      <c r="E2561" s="12" t="s">
        <v>772</v>
      </c>
      <c r="F2561" s="8" t="s">
        <v>773</v>
      </c>
      <c r="G2561" s="77" t="s">
        <v>9080</v>
      </c>
      <c r="H2561" s="78" t="s">
        <v>9081</v>
      </c>
      <c r="I2561" s="14" t="s">
        <v>9082</v>
      </c>
      <c r="J2561" s="74" t="s">
        <v>14943</v>
      </c>
      <c r="K2561" s="14" t="s">
        <v>29</v>
      </c>
      <c r="L2561" s="15" t="s">
        <v>30</v>
      </c>
      <c r="M2561" s="7" t="s">
        <v>9427</v>
      </c>
      <c r="N2561" s="15" t="s">
        <v>2103</v>
      </c>
      <c r="O2561" s="15" t="s">
        <v>7897</v>
      </c>
      <c r="P2561" s="15" t="s">
        <v>2518</v>
      </c>
      <c r="Q2561" s="15" t="s">
        <v>2523</v>
      </c>
      <c r="R2561" s="20">
        <v>37530</v>
      </c>
      <c r="S2561" s="20">
        <v>45139</v>
      </c>
      <c r="T2561" s="20">
        <v>45504</v>
      </c>
      <c r="U2561" s="20">
        <v>45546</v>
      </c>
      <c r="V2561" s="20">
        <v>45911</v>
      </c>
      <c r="W2561" s="17"/>
      <c r="X2561" s="17"/>
      <c r="Y2561" s="17"/>
      <c r="Z2561" s="20"/>
      <c r="AA2561" s="18">
        <f t="shared" ca="1" si="200"/>
        <v>23</v>
      </c>
      <c r="AB2561" s="15" t="s">
        <v>7878</v>
      </c>
      <c r="AC2561" s="35" t="str">
        <f t="shared" si="199"/>
        <v>1 anos 11 meses 30 dias</v>
      </c>
      <c r="AD2561" s="35" t="str">
        <f ca="1">IF(AND(V2561="",T2561&lt;TODAY()),"Contrato Encerrado",IF(AND(V2561="",T2561&gt;TODAY()),DATEDIF(TODAY(),T2561,"Y")&amp;" anos"&amp;" "&amp;DATEDIF(TODAY(),T2561,"YM")&amp;" meses"&amp;" "&amp;DATEDIF(TODAY(),T2561,"MD")&amp;" dias",IF(AND(X2561="",V2561&lt;TODAY()),"Contrato Encerrado",IF(AND(X2561="",V2561&gt;TODAY()),DATEDIF(TODAY(),V2561,"Y")&amp;" anos"&amp;" "&amp;DATEDIF(TODAY(),V2561,"YM")&amp;" meses"&amp;" "&amp;DATEDIF(TODAY(),V2561,"MD")&amp;" dias",IF(AND(Z2561="",X2561&lt;TODAY()),"Contrato Encerrado",IF(AND(Z2561="",X2561&gt;TODAY()),DATEDIF(TODAY(),X2561,"Y")&amp;" anos"&amp;" "&amp;DATEDIF(TODAY(),X2561,"YM")&amp;" meses"&amp;" "&amp;DATEDIF(TODAY(),X2561,"MD")&amp;" dias",IF(AND(Z2561&lt;&gt;””,Z2561&lt;TODAY()),"Contrato Encerrado",IF(AND(Z2561&lt;&gt;"",Z2561&gt;TODAY()),DATEDIF(TODAY(),Z2561,"Y")&amp;" anos"&amp;" "&amp;DATEDIF(TODAY(),Z2561,"YM")&amp;" meses"&amp;" "&amp;DATEDIF(TODAY(),Z2561,"MD")&amp;" dias"))))))))</f>
        <v>Contrato Encerrado</v>
      </c>
      <c r="AE2561" s="35">
        <f t="shared" si="201"/>
        <v>730</v>
      </c>
      <c r="AF2561" s="35">
        <f t="shared" si="202"/>
        <v>0</v>
      </c>
      <c r="AG2561" s="17" t="str">
        <f t="shared" si="203"/>
        <v>ESTÁGIO COMPLETOU 2 ANOS</v>
      </c>
    </row>
    <row r="2562" spans="1:33" ht="11.25" customHeight="1" x14ac:dyDescent="0.2">
      <c r="A2562" s="8" t="s">
        <v>9</v>
      </c>
      <c r="B2562" s="8" t="s">
        <v>13</v>
      </c>
      <c r="C2562" s="22" t="s">
        <v>15</v>
      </c>
      <c r="D2562" s="37">
        <v>2023</v>
      </c>
      <c r="E2562" s="23" t="s">
        <v>157</v>
      </c>
      <c r="F2562" s="8" t="s">
        <v>158</v>
      </c>
      <c r="G2562" s="77" t="s">
        <v>6809</v>
      </c>
      <c r="H2562" s="78" t="s">
        <v>6810</v>
      </c>
      <c r="I2562" s="9" t="s">
        <v>6811</v>
      </c>
      <c r="J2562" s="14" t="s">
        <v>14943</v>
      </c>
      <c r="K2562" s="9" t="s">
        <v>29</v>
      </c>
      <c r="L2562" s="24" t="s">
        <v>30</v>
      </c>
      <c r="M2562" s="7" t="s">
        <v>9427</v>
      </c>
      <c r="N2562" s="24" t="s">
        <v>2101</v>
      </c>
      <c r="O2562" s="24"/>
      <c r="P2562" s="24" t="s">
        <v>2518</v>
      </c>
      <c r="Q2562" s="24" t="s">
        <v>2521</v>
      </c>
      <c r="R2562" s="17">
        <v>36724</v>
      </c>
      <c r="S2562" s="17">
        <v>44973</v>
      </c>
      <c r="T2562" s="31">
        <v>45386</v>
      </c>
      <c r="U2562" s="17"/>
      <c r="V2562" s="31"/>
      <c r="W2562" s="17"/>
      <c r="X2562" s="17"/>
      <c r="Y2562" s="17"/>
      <c r="Z2562" s="31"/>
      <c r="AA2562" s="18">
        <f t="shared" ca="1" si="200"/>
        <v>25</v>
      </c>
      <c r="AB2562" s="19" t="s">
        <v>7878</v>
      </c>
      <c r="AC2562" s="35" t="str">
        <f t="shared" ref="AC2562:AC2625" si="204">DATEDIF($S2562,$Z2562-($U2562-$T2562)-($W2562-$V2562)-($Y2562-$X2562),"Y")&amp; " anos"&amp; " "&amp;DATEDIF($S2562,$Z2562-($U2562-$T2562)-($W2562-$V2562)-($Y2562-$X2562),"YM")&amp; " meses"&amp; " "&amp;DATEDIF($S2562,$Z2562-($U2562-$T2562)-($W2562-$V2562)-($Y2562-$X2562),"MD")&amp; " dias"</f>
        <v>1 anos 1 meses 19 dias</v>
      </c>
      <c r="AD2562" s="35" t="str">
        <f ca="1">IF(AND(V2562="",T2562&lt;TODAY()),"Contrato Encerrado",IF(AND(V2562="",T2562&gt;TODAY()),DATEDIF(TODAY(),T2562,"Y")&amp;" anos"&amp;" "&amp;DATEDIF(TODAY(),T2562,"YM")&amp;" meses"&amp;" "&amp;DATEDIF(TODAY(),T2562,"MD")&amp;" dias",IF(AND(X2562="",V2562&lt;TODAY()),"Contrato Encerrado",IF(AND(X2562="",V2562&gt;TODAY()),DATEDIF(TODAY(),V2562,"Y")&amp;" anos"&amp;" "&amp;DATEDIF(TODAY(),V2562,"YM")&amp;" meses"&amp;" "&amp;DATEDIF(TODAY(),V2562,"MD")&amp;" dias",IF(AND(Z2562="",X2562&lt;TODAY()),"Contrato Encerrado",IF(AND(Z2562="",X2562&gt;TODAY()),DATEDIF(TODAY(),X2562,"Y")&amp;" anos"&amp;" "&amp;DATEDIF(TODAY(),X2562,"YM")&amp;" meses"&amp;" "&amp;DATEDIF(TODAY(),X2562,"MD")&amp;" dias",IF(AND(Z2562&lt;&gt;””,Z2562&lt;TODAY()),"Contrato Encerrado",IF(AND(Z2562&lt;&gt;"",Z2562&gt;TODAY()),DATEDIF(TODAY(),Z2562,"Y")&amp;" anos"&amp;" "&amp;DATEDIF(TODAY(),Z2562,"YM")&amp;" meses"&amp;" "&amp;DATEDIF(TODAY(),Z2562,"MD")&amp;" dias"))))))))</f>
        <v>Contrato Encerrado</v>
      </c>
      <c r="AE2562" s="35">
        <f t="shared" si="201"/>
        <v>413</v>
      </c>
      <c r="AF2562" s="35">
        <f t="shared" si="202"/>
        <v>317</v>
      </c>
      <c r="AG2562" s="17" t="str">
        <f t="shared" si="203"/>
        <v>0 anos 10 meses 12 dias</v>
      </c>
    </row>
    <row r="2563" spans="1:33" ht="11.25" customHeight="1" x14ac:dyDescent="0.2">
      <c r="A2563" s="8" t="s">
        <v>9</v>
      </c>
      <c r="B2563" s="10" t="s">
        <v>13</v>
      </c>
      <c r="C2563" s="11" t="s">
        <v>23</v>
      </c>
      <c r="D2563" s="36">
        <v>2022</v>
      </c>
      <c r="E2563" s="12" t="s">
        <v>1755</v>
      </c>
      <c r="F2563" s="8" t="s">
        <v>1756</v>
      </c>
      <c r="G2563" s="77" t="s">
        <v>4857</v>
      </c>
      <c r="H2563" s="78" t="s">
        <v>4858</v>
      </c>
      <c r="I2563" s="14" t="s">
        <v>4859</v>
      </c>
      <c r="J2563" s="14" t="s">
        <v>1302</v>
      </c>
      <c r="K2563" s="14" t="s">
        <v>29</v>
      </c>
      <c r="L2563" s="15" t="s">
        <v>30</v>
      </c>
      <c r="M2563" s="7" t="s">
        <v>9427</v>
      </c>
      <c r="N2563" s="15" t="s">
        <v>2098</v>
      </c>
      <c r="O2563" s="16"/>
      <c r="P2563" s="16" t="s">
        <v>2518</v>
      </c>
      <c r="Q2563" s="16" t="s">
        <v>2523</v>
      </c>
      <c r="R2563" s="31">
        <v>34007</v>
      </c>
      <c r="S2563" s="31">
        <v>44837</v>
      </c>
      <c r="T2563" s="31">
        <v>45163</v>
      </c>
      <c r="U2563" s="31"/>
      <c r="V2563" s="31"/>
      <c r="W2563" s="31"/>
      <c r="X2563" s="17"/>
      <c r="Y2563" s="17"/>
      <c r="Z2563" s="31"/>
      <c r="AA2563" s="18">
        <f t="shared" ca="1" si="200"/>
        <v>32</v>
      </c>
      <c r="AB2563" s="19" t="s">
        <v>7878</v>
      </c>
      <c r="AC2563" s="35" t="str">
        <f t="shared" si="204"/>
        <v>0 anos 10 meses 22 dias</v>
      </c>
      <c r="AD2563" s="35" t="str">
        <f ca="1">IF(AND(V2563="",T2563&lt;TODAY()),"Contrato Encerrado",IF(AND(V2563="",T2563&gt;TODAY()),DATEDIF(TODAY(),T2563,"Y")&amp;" anos"&amp;" "&amp;DATEDIF(TODAY(),T2563,"YM")&amp;" meses"&amp;" "&amp;DATEDIF(TODAY(),T2563,"MD")&amp;" dias",IF(AND(X2563="",V2563&lt;TODAY()),"Contrato Encerrado",IF(AND(X2563="",V2563&gt;TODAY()),DATEDIF(TODAY(),V2563,"Y")&amp;" anos"&amp;" "&amp;DATEDIF(TODAY(),V2563,"YM")&amp;" meses"&amp;" "&amp;DATEDIF(TODAY(),V2563,"MD")&amp;" dias",IF(AND(Z2563="",X2563&lt;TODAY()),"Contrato Encerrado",IF(AND(Z2563="",X2563&gt;TODAY()),DATEDIF(TODAY(),X2563,"Y")&amp;" anos"&amp;" "&amp;DATEDIF(TODAY(),X2563,"YM")&amp;" meses"&amp;" "&amp;DATEDIF(TODAY(),X2563,"MD")&amp;" dias",IF(AND(Z2563&lt;&gt;””,Z2563&lt;TODAY()),"Contrato Encerrado",IF(AND(Z2563&lt;&gt;"",Z2563&gt;TODAY()),DATEDIF(TODAY(),Z2563,"Y")&amp;" anos"&amp;" "&amp;DATEDIF(TODAY(),Z2563,"YM")&amp;" meses"&amp;" "&amp;DATEDIF(TODAY(),Z2563,"MD")&amp;" dias"))))))))</f>
        <v>Contrato Encerrado</v>
      </c>
      <c r="AE2563" s="35">
        <f t="shared" si="201"/>
        <v>326</v>
      </c>
      <c r="AF2563" s="35">
        <f t="shared" si="202"/>
        <v>404</v>
      </c>
      <c r="AG2563" s="17" t="str">
        <f t="shared" si="203"/>
        <v>1 anos 1 meses 7 dias</v>
      </c>
    </row>
    <row r="2564" spans="1:33" ht="11.25" customHeight="1" x14ac:dyDescent="0.2">
      <c r="A2564" s="8" t="s">
        <v>9</v>
      </c>
      <c r="B2564" s="8" t="s">
        <v>13</v>
      </c>
      <c r="C2564" s="22" t="s">
        <v>20</v>
      </c>
      <c r="D2564" s="37">
        <v>2023</v>
      </c>
      <c r="E2564" s="23" t="s">
        <v>157</v>
      </c>
      <c r="F2564" s="8" t="s">
        <v>158</v>
      </c>
      <c r="G2564" s="77" t="s">
        <v>8491</v>
      </c>
      <c r="H2564" s="78" t="s">
        <v>8492</v>
      </c>
      <c r="I2564" s="9" t="s">
        <v>8493</v>
      </c>
      <c r="J2564" s="14" t="s">
        <v>14943</v>
      </c>
      <c r="K2564" s="9" t="s">
        <v>29</v>
      </c>
      <c r="L2564" s="24" t="s">
        <v>81</v>
      </c>
      <c r="M2564" s="7" t="s">
        <v>82</v>
      </c>
      <c r="N2564" s="24" t="s">
        <v>4113</v>
      </c>
      <c r="O2564" s="24" t="s">
        <v>8294</v>
      </c>
      <c r="P2564" s="24" t="s">
        <v>2518</v>
      </c>
      <c r="Q2564" s="24" t="s">
        <v>4109</v>
      </c>
      <c r="R2564" s="17">
        <v>38561</v>
      </c>
      <c r="S2564" s="17">
        <v>45103</v>
      </c>
      <c r="T2564" s="17">
        <v>45291</v>
      </c>
      <c r="U2564" s="17"/>
      <c r="V2564" s="17"/>
      <c r="W2564" s="17"/>
      <c r="X2564" s="17"/>
      <c r="Y2564" s="17"/>
      <c r="Z2564" s="17"/>
      <c r="AA2564" s="18">
        <f t="shared" ca="1" si="200"/>
        <v>20</v>
      </c>
      <c r="AB2564" s="18" t="s">
        <v>7878</v>
      </c>
      <c r="AC2564" s="35" t="str">
        <f t="shared" si="204"/>
        <v>0 anos 6 meses 5 dias</v>
      </c>
      <c r="AD2564" s="35" t="str">
        <f ca="1">IF(AND(V2564="",T2564&lt;TODAY()),"Contrato Encerrado",IF(AND(V2564="",T2564&gt;TODAY()),DATEDIF(TODAY(),T2564,"Y")&amp;" anos"&amp;" "&amp;DATEDIF(TODAY(),T2564,"YM")&amp;" meses"&amp;" "&amp;DATEDIF(TODAY(),T2564,"MD")&amp;" dias",IF(AND(X2564="",V2564&lt;TODAY()),"Contrato Encerrado",IF(AND(X2564="",V2564&gt;TODAY()),DATEDIF(TODAY(),V2564,"Y")&amp;" anos"&amp;" "&amp;DATEDIF(TODAY(),V2564,"YM")&amp;" meses"&amp;" "&amp;DATEDIF(TODAY(),V2564,"MD")&amp;" dias",IF(AND(Z2564="",X2564&lt;TODAY()),"Contrato Encerrado",IF(AND(Z2564="",X2564&gt;TODAY()),DATEDIF(TODAY(),X2564,"Y")&amp;" anos"&amp;" "&amp;DATEDIF(TODAY(),X2564,"YM")&amp;" meses"&amp;" "&amp;DATEDIF(TODAY(),X2564,"MD")&amp;" dias",IF(AND(Z2564&lt;&gt;””,Z2564&lt;TODAY()),"Contrato Encerrado",IF(AND(Z2564&lt;&gt;"",Z2564&gt;TODAY()),DATEDIF(TODAY(),Z2564,"Y")&amp;" anos"&amp;" "&amp;DATEDIF(TODAY(),Z2564,"YM")&amp;" meses"&amp;" "&amp;DATEDIF(TODAY(),Z2564,"MD")&amp;" dias"))))))))</f>
        <v>Contrato Encerrado</v>
      </c>
      <c r="AE2564" s="35">
        <f t="shared" si="201"/>
        <v>188</v>
      </c>
      <c r="AF2564" s="35">
        <f t="shared" si="202"/>
        <v>542</v>
      </c>
      <c r="AG2564" s="17" t="str">
        <f t="shared" si="203"/>
        <v>1 anos 5 meses 25 dias</v>
      </c>
    </row>
    <row r="2565" spans="1:33" ht="11.25" customHeight="1" x14ac:dyDescent="0.2">
      <c r="A2565" s="8" t="s">
        <v>9</v>
      </c>
      <c r="B2565" s="8" t="s">
        <v>13</v>
      </c>
      <c r="C2565" s="22" t="s">
        <v>24</v>
      </c>
      <c r="D2565" s="36">
        <v>2024</v>
      </c>
      <c r="E2565" s="23" t="s">
        <v>79</v>
      </c>
      <c r="F2565" s="8" t="s">
        <v>80</v>
      </c>
      <c r="G2565" s="77" t="s">
        <v>14867</v>
      </c>
      <c r="H2565" s="78" t="s">
        <v>14868</v>
      </c>
      <c r="I2565" s="9" t="s">
        <v>14778</v>
      </c>
      <c r="J2565" s="67" t="s">
        <v>14943</v>
      </c>
      <c r="K2565" s="9" t="s">
        <v>29</v>
      </c>
      <c r="L2565" s="24" t="s">
        <v>30</v>
      </c>
      <c r="M2565" s="7" t="s">
        <v>9427</v>
      </c>
      <c r="N2565" s="24" t="s">
        <v>2114</v>
      </c>
      <c r="O2565" s="24" t="s">
        <v>14869</v>
      </c>
      <c r="P2565" s="24" t="s">
        <v>2518</v>
      </c>
      <c r="Q2565" s="24" t="s">
        <v>2523</v>
      </c>
      <c r="R2565" s="17">
        <v>37877</v>
      </c>
      <c r="S2565" s="17">
        <v>45597</v>
      </c>
      <c r="T2565" s="70">
        <v>45862</v>
      </c>
      <c r="U2565" s="70"/>
      <c r="V2565" s="17"/>
      <c r="W2565" s="17"/>
      <c r="X2565" s="17"/>
      <c r="Y2565" s="17"/>
      <c r="Z2565" s="20"/>
      <c r="AA2565" s="18">
        <f t="shared" ca="1" si="200"/>
        <v>22</v>
      </c>
      <c r="AB2565" s="51" t="s">
        <v>7878</v>
      </c>
      <c r="AC2565" s="35" t="str">
        <f t="shared" si="204"/>
        <v>0 anos 8 meses 23 dias</v>
      </c>
      <c r="AD2565" s="35" t="str">
        <f ca="1">IF(AND(V2565="",T2565&lt;TODAY()),"Contrato Encerrado",IF(AND(V2565="",T2565&gt;TODAY()),DATEDIF(TODAY(),T2565,"Y")&amp;" anos"&amp;" "&amp;DATEDIF(TODAY(),T2565,"YM")&amp;" meses"&amp;" "&amp;DATEDIF(TODAY(),T2565,"MD")&amp;" dias",IF(AND(X2565="",V2565&lt;TODAY()),"Contrato Encerrado",IF(AND(X2565="",V2565&gt;TODAY()),DATEDIF(TODAY(),V2565,"Y")&amp;" anos"&amp;" "&amp;DATEDIF(TODAY(),V2565,"YM")&amp;" meses"&amp;" "&amp;DATEDIF(TODAY(),V2565,"MD")&amp;" dias",IF(AND(Z2565="",X2565&lt;TODAY()),"Contrato Encerrado",IF(AND(Z2565="",X2565&gt;TODAY()),DATEDIF(TODAY(),X2565,"Y")&amp;" anos"&amp;" "&amp;DATEDIF(TODAY(),X2565,"YM")&amp;" meses"&amp;" "&amp;DATEDIF(TODAY(),X2565,"MD")&amp;" dias",IF(AND(Z2565&lt;&gt;””,Z2565&lt;TODAY()),"Contrato Encerrado",IF(AND(Z2565&lt;&gt;"",Z2565&gt;TODAY()),DATEDIF(TODAY(),Z2565,"Y")&amp;" anos"&amp;" "&amp;DATEDIF(TODAY(),Z2565,"YM")&amp;" meses"&amp;" "&amp;DATEDIF(TODAY(),Z2565,"MD")&amp;" dias"))))))))</f>
        <v>Contrato Encerrado</v>
      </c>
      <c r="AE2565" s="35">
        <f t="shared" si="201"/>
        <v>265</v>
      </c>
      <c r="AF2565" s="35">
        <f t="shared" si="202"/>
        <v>465</v>
      </c>
      <c r="AG2565" s="17" t="str">
        <f t="shared" si="203"/>
        <v>1 anos 3 meses 9 dias</v>
      </c>
    </row>
    <row r="2566" spans="1:33" ht="11.25" customHeight="1" x14ac:dyDescent="0.2">
      <c r="A2566" s="8" t="s">
        <v>9</v>
      </c>
      <c r="B2566" s="8" t="s">
        <v>13</v>
      </c>
      <c r="C2566" s="22" t="s">
        <v>15</v>
      </c>
      <c r="D2566" s="37">
        <v>2023</v>
      </c>
      <c r="E2566" s="23" t="s">
        <v>79</v>
      </c>
      <c r="F2566" s="8" t="s">
        <v>80</v>
      </c>
      <c r="G2566" s="77" t="s">
        <v>6812</v>
      </c>
      <c r="H2566" s="78" t="s">
        <v>6813</v>
      </c>
      <c r="I2566" s="9" t="s">
        <v>6814</v>
      </c>
      <c r="J2566" s="14" t="s">
        <v>14943</v>
      </c>
      <c r="K2566" s="9" t="s">
        <v>29</v>
      </c>
      <c r="L2566" s="24" t="s">
        <v>30</v>
      </c>
      <c r="M2566" s="7" t="s">
        <v>9427</v>
      </c>
      <c r="N2566" s="15" t="s">
        <v>2102</v>
      </c>
      <c r="O2566" s="24"/>
      <c r="P2566" s="24" t="s">
        <v>2518</v>
      </c>
      <c r="Q2566" s="24" t="s">
        <v>2523</v>
      </c>
      <c r="R2566" s="17">
        <v>37593</v>
      </c>
      <c r="S2566" s="17">
        <v>44986</v>
      </c>
      <c r="T2566" s="31">
        <v>45716</v>
      </c>
      <c r="U2566" s="20"/>
      <c r="V2566" s="20"/>
      <c r="W2566" s="17"/>
      <c r="X2566" s="17"/>
      <c r="Y2566" s="17"/>
      <c r="Z2566" s="20"/>
      <c r="AA2566" s="18">
        <f t="shared" ca="1" si="200"/>
        <v>22</v>
      </c>
      <c r="AB2566" s="19" t="s">
        <v>7878</v>
      </c>
      <c r="AC2566" s="35" t="str">
        <f t="shared" si="204"/>
        <v>1 anos 11 meses 27 dias</v>
      </c>
      <c r="AD2566" s="35" t="str">
        <f ca="1">IF(AND(V2566="",T2566&lt;TODAY()),"Contrato Encerrado",IF(AND(V2566="",T2566&gt;TODAY()),DATEDIF(TODAY(),T2566,"Y")&amp;" anos"&amp;" "&amp;DATEDIF(TODAY(),T2566,"YM")&amp;" meses"&amp;" "&amp;DATEDIF(TODAY(),T2566,"MD")&amp;" dias",IF(AND(X2566="",V2566&lt;TODAY()),"Contrato Encerrado",IF(AND(X2566="",V2566&gt;TODAY()),DATEDIF(TODAY(),V2566,"Y")&amp;" anos"&amp;" "&amp;DATEDIF(TODAY(),V2566,"YM")&amp;" meses"&amp;" "&amp;DATEDIF(TODAY(),V2566,"MD")&amp;" dias",IF(AND(Z2566="",X2566&lt;TODAY()),"Contrato Encerrado",IF(AND(Z2566="",X2566&gt;TODAY()),DATEDIF(TODAY(),X2566,"Y")&amp;" anos"&amp;" "&amp;DATEDIF(TODAY(),X2566,"YM")&amp;" meses"&amp;" "&amp;DATEDIF(TODAY(),X2566,"MD")&amp;" dias",IF(AND(Z2566&lt;&gt;””,Z2566&lt;TODAY()),"Contrato Encerrado",IF(AND(Z2566&lt;&gt;"",Z2566&gt;TODAY()),DATEDIF(TODAY(),Z2566,"Y")&amp;" anos"&amp;" "&amp;DATEDIF(TODAY(),Z2566,"YM")&amp;" meses"&amp;" "&amp;DATEDIF(TODAY(),Z2566,"MD")&amp;" dias"))))))))</f>
        <v>Contrato Encerrado</v>
      </c>
      <c r="AE2566" s="35">
        <f t="shared" si="201"/>
        <v>730</v>
      </c>
      <c r="AF2566" s="35">
        <f t="shared" si="202"/>
        <v>0</v>
      </c>
      <c r="AG2566" s="17" t="str">
        <f t="shared" si="203"/>
        <v>ESTÁGIO COMPLETOU 2 ANOS</v>
      </c>
    </row>
    <row r="2567" spans="1:33" ht="11.25" customHeight="1" x14ac:dyDescent="0.2">
      <c r="A2567" s="141" t="s">
        <v>9</v>
      </c>
      <c r="B2567" s="142" t="s">
        <v>13</v>
      </c>
      <c r="C2567" s="143" t="s">
        <v>22</v>
      </c>
      <c r="D2567" s="144">
        <v>2022</v>
      </c>
      <c r="E2567" s="145" t="s">
        <v>157</v>
      </c>
      <c r="F2567" s="141" t="s">
        <v>158</v>
      </c>
      <c r="G2567" s="146" t="s">
        <v>908</v>
      </c>
      <c r="H2567" s="147" t="s">
        <v>909</v>
      </c>
      <c r="I2567" s="148" t="s">
        <v>910</v>
      </c>
      <c r="J2567" s="14" t="s">
        <v>1302</v>
      </c>
      <c r="K2567" s="148" t="s">
        <v>29</v>
      </c>
      <c r="L2567" s="149" t="s">
        <v>30</v>
      </c>
      <c r="M2567" s="7" t="s">
        <v>9427</v>
      </c>
      <c r="N2567" s="150" t="s">
        <v>2101</v>
      </c>
      <c r="O2567" s="150"/>
      <c r="P2567" s="150" t="s">
        <v>2517</v>
      </c>
      <c r="Q2567" s="150" t="s">
        <v>2522</v>
      </c>
      <c r="R2567" s="151">
        <v>37020</v>
      </c>
      <c r="S2567" s="151">
        <v>44382</v>
      </c>
      <c r="T2567" s="151">
        <v>45120</v>
      </c>
      <c r="U2567" s="151"/>
      <c r="V2567" s="151"/>
      <c r="W2567" s="151"/>
      <c r="X2567" s="17"/>
      <c r="Y2567" s="17"/>
      <c r="Z2567" s="151"/>
      <c r="AA2567" s="152">
        <f t="shared" ca="1" si="200"/>
        <v>24</v>
      </c>
      <c r="AB2567" s="153" t="s">
        <v>7878</v>
      </c>
      <c r="AC2567" s="35" t="str">
        <f t="shared" si="204"/>
        <v>2 anos 0 meses 8 dias</v>
      </c>
      <c r="AD2567" s="132" t="str">
        <f ca="1">IF(AND(V2567="",T2567&lt;TODAY()),"Contrato Encerrado",IF(AND(V2567="",T2567&gt;TODAY()),DATEDIF(TODAY(),T2567,"Y")&amp;" anos"&amp;" "&amp;DATEDIF(TODAY(),T2567,"YM")&amp;" meses"&amp;" "&amp;DATEDIF(TODAY(),T2567,"MD")&amp;" dias",IF(AND(X2567="",V2567&lt;TODAY()),"Contrato Encerrado",IF(AND(X2567="",V2567&gt;TODAY()),DATEDIF(TODAY(),V2567,"Y")&amp;" anos"&amp;" "&amp;DATEDIF(TODAY(),V2567,"YM")&amp;" meses"&amp;" "&amp;DATEDIF(TODAY(),V2567,"MD")&amp;" dias",IF(AND(Z2567="",X2567&lt;TODAY()),"Contrato Encerrado",IF(AND(Z2567="",X2567&gt;TODAY()),DATEDIF(TODAY(),X2567,"Y")&amp;" anos"&amp;" "&amp;DATEDIF(TODAY(),X2567,"YM")&amp;" meses"&amp;" "&amp;DATEDIF(TODAY(),X2567,"MD")&amp;" dias",IF(AND(Z2567&lt;&gt;””,Z2567&lt;TODAY()),"Contrato Encerrado",IF(AND(Z2567&lt;&gt;"",Z2567&gt;TODAY()),DATEDIF(TODAY(),Z2567,"Y")&amp;" anos"&amp;" "&amp;DATEDIF(TODAY(),Z2567,"YM")&amp;" meses"&amp;" "&amp;DATEDIF(TODAY(),Z2567,"MD")&amp;" dias"))))))))</f>
        <v>Contrato Encerrado</v>
      </c>
      <c r="AE2567" s="132">
        <f t="shared" si="201"/>
        <v>738</v>
      </c>
      <c r="AF2567" s="132">
        <f t="shared" si="202"/>
        <v>-8</v>
      </c>
      <c r="AG2567" s="133" t="str">
        <f t="shared" si="203"/>
        <v>ESTÁGIO COMPLETOU 2 ANOS</v>
      </c>
    </row>
    <row r="2568" spans="1:33" ht="11.25" customHeight="1" x14ac:dyDescent="0.2">
      <c r="A2568" s="8" t="s">
        <v>9</v>
      </c>
      <c r="B2568" s="10" t="s">
        <v>13</v>
      </c>
      <c r="C2568" s="11" t="s">
        <v>22</v>
      </c>
      <c r="D2568" s="36">
        <v>2022</v>
      </c>
      <c r="E2568" s="12" t="s">
        <v>157</v>
      </c>
      <c r="F2568" s="8" t="s">
        <v>158</v>
      </c>
      <c r="G2568" s="77" t="s">
        <v>2801</v>
      </c>
      <c r="H2568" s="78" t="s">
        <v>2802</v>
      </c>
      <c r="I2568" s="14" t="s">
        <v>2803</v>
      </c>
      <c r="J2568" s="14" t="s">
        <v>14943</v>
      </c>
      <c r="K2568" s="14" t="s">
        <v>29</v>
      </c>
      <c r="L2568" s="15" t="s">
        <v>30</v>
      </c>
      <c r="M2568" s="7" t="s">
        <v>9427</v>
      </c>
      <c r="N2568" s="16" t="s">
        <v>4159</v>
      </c>
      <c r="O2568" s="16"/>
      <c r="P2568" s="16" t="s">
        <v>2518</v>
      </c>
      <c r="Q2568" s="16" t="s">
        <v>2521</v>
      </c>
      <c r="R2568" s="31">
        <v>35563</v>
      </c>
      <c r="S2568" s="31">
        <v>44774</v>
      </c>
      <c r="T2568" s="31">
        <v>45490</v>
      </c>
      <c r="U2568" s="31"/>
      <c r="V2568" s="31"/>
      <c r="W2568" s="31"/>
      <c r="X2568" s="17"/>
      <c r="Y2568" s="17"/>
      <c r="Z2568" s="31"/>
      <c r="AA2568" s="18">
        <f t="shared" ca="1" si="200"/>
        <v>28</v>
      </c>
      <c r="AB2568" s="19" t="s">
        <v>7878</v>
      </c>
      <c r="AC2568" s="35" t="str">
        <f t="shared" si="204"/>
        <v>1 anos 11 meses 16 dias</v>
      </c>
      <c r="AD2568" s="35" t="str">
        <f ca="1">IF(AND(V2568="",T2568&lt;TODAY()),"Contrato Encerrado",IF(AND(V2568="",T2568&gt;TODAY()),DATEDIF(TODAY(),T2568,"Y")&amp;" anos"&amp;" "&amp;DATEDIF(TODAY(),T2568,"YM")&amp;" meses"&amp;" "&amp;DATEDIF(TODAY(),T2568,"MD")&amp;" dias",IF(AND(X2568="",V2568&lt;TODAY()),"Contrato Encerrado",IF(AND(X2568="",V2568&gt;TODAY()),DATEDIF(TODAY(),V2568,"Y")&amp;" anos"&amp;" "&amp;DATEDIF(TODAY(),V2568,"YM")&amp;" meses"&amp;" "&amp;DATEDIF(TODAY(),V2568,"MD")&amp;" dias",IF(AND(Z2568="",X2568&lt;TODAY()),"Contrato Encerrado",IF(AND(Z2568="",X2568&gt;TODAY()),DATEDIF(TODAY(),X2568,"Y")&amp;" anos"&amp;" "&amp;DATEDIF(TODAY(),X2568,"YM")&amp;" meses"&amp;" "&amp;DATEDIF(TODAY(),X2568,"MD")&amp;" dias",IF(AND(Z2568&lt;&gt;””,Z2568&lt;TODAY()),"Contrato Encerrado",IF(AND(Z2568&lt;&gt;"",Z2568&gt;TODAY()),DATEDIF(TODAY(),Z2568,"Y")&amp;" anos"&amp;" "&amp;DATEDIF(TODAY(),Z2568,"YM")&amp;" meses"&amp;" "&amp;DATEDIF(TODAY(),Z2568,"MD")&amp;" dias"))))))))</f>
        <v>Contrato Encerrado</v>
      </c>
      <c r="AE2568" s="35">
        <f t="shared" si="201"/>
        <v>716</v>
      </c>
      <c r="AF2568" s="35">
        <f t="shared" si="202"/>
        <v>14</v>
      </c>
      <c r="AG2568" s="17" t="str">
        <f t="shared" si="203"/>
        <v>0 anos 0 meses 14 dias</v>
      </c>
    </row>
    <row r="2569" spans="1:33" ht="11.25" customHeight="1" x14ac:dyDescent="0.2">
      <c r="A2569" s="8" t="s">
        <v>9</v>
      </c>
      <c r="B2569" s="8" t="s">
        <v>13</v>
      </c>
      <c r="C2569" s="22" t="s">
        <v>21</v>
      </c>
      <c r="D2569" s="35">
        <v>2025</v>
      </c>
      <c r="E2569" s="12" t="s">
        <v>157</v>
      </c>
      <c r="F2569" s="8" t="s">
        <v>158</v>
      </c>
      <c r="G2569" s="14" t="s">
        <v>17455</v>
      </c>
      <c r="H2569" s="8" t="s">
        <v>17456</v>
      </c>
      <c r="I2569" s="14" t="s">
        <v>16939</v>
      </c>
      <c r="J2569" s="14" t="s">
        <v>10</v>
      </c>
      <c r="K2569" s="14" t="s">
        <v>29</v>
      </c>
      <c r="L2569" s="15" t="s">
        <v>30</v>
      </c>
      <c r="M2569" s="7" t="s">
        <v>16153</v>
      </c>
      <c r="N2569" s="15" t="s">
        <v>12836</v>
      </c>
      <c r="O2569" s="15" t="s">
        <v>17457</v>
      </c>
      <c r="P2569" s="15" t="s">
        <v>2518</v>
      </c>
      <c r="Q2569" s="15" t="s">
        <v>4109</v>
      </c>
      <c r="R2569" s="20">
        <v>34030</v>
      </c>
      <c r="S2569" s="20">
        <v>45820</v>
      </c>
      <c r="T2569" s="20">
        <v>46181</v>
      </c>
      <c r="U2569" s="20"/>
      <c r="V2569" s="20"/>
      <c r="W2569" s="20"/>
      <c r="X2569" s="17"/>
      <c r="Y2569" s="17"/>
      <c r="Z2569" s="20"/>
      <c r="AA2569" s="21">
        <f t="shared" ca="1" si="200"/>
        <v>32</v>
      </c>
      <c r="AB2569" s="20" t="s">
        <v>7878</v>
      </c>
      <c r="AC2569" s="35" t="str">
        <f t="shared" si="204"/>
        <v>0 anos 11 meses 27 dias</v>
      </c>
      <c r="AD2569" s="35" t="str">
        <f ca="1">IF(AND(V2569="",T2569&lt;TODAY()),"Contrato Encerrado",IF(AND(V2569="",T2569&gt;TODAY()),DATEDIF(TODAY(),T2569,"Y")&amp;" anos"&amp;" "&amp;DATEDIF(TODAY(),T2569,"YM")&amp;" meses"&amp;" "&amp;DATEDIF(TODAY(),T2569,"MD")&amp;" dias",IF(AND(X2569="",V2569&lt;TODAY()),"Contrato Encerrado",IF(AND(X2569="",V2569&gt;TODAY()),DATEDIF(TODAY(),V2569,"Y")&amp;" anos"&amp;" "&amp;DATEDIF(TODAY(),V2569,"YM")&amp;" meses"&amp;" "&amp;DATEDIF(TODAY(),V2569,"MD")&amp;" dias",IF(AND(Z2569="",X2569&lt;TODAY()),"Contrato Encerrado",IF(AND(Z2569="",X2569&gt;TODAY()),DATEDIF(TODAY(),X2569,"Y")&amp;" anos"&amp;" "&amp;DATEDIF(TODAY(),X2569,"YM")&amp;" meses"&amp;" "&amp;DATEDIF(TODAY(),X2569,"MD")&amp;" dias",IF(AND(Z2569&lt;&gt;””,Z2569&lt;TODAY()),"Contrato Encerrado",IF(AND(Z2569&lt;&gt;"",Z2569&gt;TODAY()),DATEDIF(TODAY(),Z2569,"Y")&amp;" anos"&amp;" "&amp;DATEDIF(TODAY(),Z2569,"YM")&amp;" meses"&amp;" "&amp;DATEDIF(TODAY(),Z2569,"MD")&amp;" dias"))))))))</f>
        <v>0 anos 8 meses 1 dias</v>
      </c>
      <c r="AE2569" s="35">
        <f t="shared" si="201"/>
        <v>361</v>
      </c>
      <c r="AF2569" s="35">
        <f t="shared" si="202"/>
        <v>369</v>
      </c>
      <c r="AG2569" s="17" t="str">
        <f t="shared" si="203"/>
        <v>1 anos 0 meses 3 dias</v>
      </c>
    </row>
    <row r="2570" spans="1:33" ht="11.25" customHeight="1" x14ac:dyDescent="0.2">
      <c r="A2570" s="8" t="s">
        <v>9</v>
      </c>
      <c r="B2570" s="8" t="s">
        <v>13</v>
      </c>
      <c r="C2570" s="22" t="s">
        <v>22</v>
      </c>
      <c r="D2570" s="35">
        <v>2025</v>
      </c>
      <c r="E2570" s="12" t="s">
        <v>284</v>
      </c>
      <c r="F2570" s="8" t="s">
        <v>285</v>
      </c>
      <c r="G2570" s="14" t="s">
        <v>18032</v>
      </c>
      <c r="H2570" s="8" t="s">
        <v>18033</v>
      </c>
      <c r="I2570" s="14" t="s">
        <v>18034</v>
      </c>
      <c r="J2570" s="14" t="s">
        <v>10</v>
      </c>
      <c r="K2570" s="14" t="s">
        <v>29</v>
      </c>
      <c r="L2570" s="15" t="s">
        <v>30</v>
      </c>
      <c r="M2570" s="7" t="s">
        <v>16153</v>
      </c>
      <c r="N2570" s="15" t="s">
        <v>2102</v>
      </c>
      <c r="O2570" s="15" t="s">
        <v>17131</v>
      </c>
      <c r="P2570" s="15" t="s">
        <v>2518</v>
      </c>
      <c r="Q2570" s="15" t="s">
        <v>2523</v>
      </c>
      <c r="R2570" s="20">
        <v>38204</v>
      </c>
      <c r="S2570" s="20">
        <v>45901</v>
      </c>
      <c r="T2570" s="20">
        <v>46265</v>
      </c>
      <c r="U2570" s="21"/>
      <c r="V2570" s="15"/>
      <c r="W2570" s="35"/>
      <c r="X2570" s="17"/>
      <c r="Y2570" s="17"/>
      <c r="Z2570" s="183"/>
      <c r="AA2570" s="21">
        <f t="shared" ca="1" si="200"/>
        <v>21</v>
      </c>
      <c r="AB2570" s="35" t="s">
        <v>7878</v>
      </c>
      <c r="AC2570" s="35" t="str">
        <f t="shared" si="204"/>
        <v>0 anos 11 meses 30 dias</v>
      </c>
      <c r="AD2570" s="35" t="str">
        <f ca="1">IF(AND(V2570="",T2570&lt;TODAY()),"Contrato Encerrado",IF(AND(V2570="",T2570&gt;TODAY()),DATEDIF(TODAY(),T2570,"Y")&amp;" anos"&amp;" "&amp;DATEDIF(TODAY(),T2570,"YM")&amp;" meses"&amp;" "&amp;DATEDIF(TODAY(),T2570,"MD")&amp;" dias",IF(AND(X2570="",V2570&lt;TODAY()),"Contrato Encerrado",IF(AND(X2570="",V2570&gt;TODAY()),DATEDIF(TODAY(),V2570,"Y")&amp;" anos"&amp;" "&amp;DATEDIF(TODAY(),V2570,"YM")&amp;" meses"&amp;" "&amp;DATEDIF(TODAY(),V2570,"MD")&amp;" dias",IF(AND(Z2570="",X2570&lt;TODAY()),"Contrato Encerrado",IF(AND(Z2570="",X2570&gt;TODAY()),DATEDIF(TODAY(),X2570,"Y")&amp;" anos"&amp;" "&amp;DATEDIF(TODAY(),X2570,"YM")&amp;" meses"&amp;" "&amp;DATEDIF(TODAY(),X2570,"MD")&amp;" dias",IF(AND(Z2570&lt;&gt;””,Z2570&lt;TODAY()),"Contrato Encerrado",IF(AND(Z2570&lt;&gt;"",Z2570&gt;TODAY()),DATEDIF(TODAY(),Z2570,"Y")&amp;" anos"&amp;" "&amp;DATEDIF(TODAY(),Z2570,"YM")&amp;" meses"&amp;" "&amp;DATEDIF(TODAY(),Z2570,"MD")&amp;" dias"))))))))</f>
        <v>0 anos 10 meses 24 dias</v>
      </c>
      <c r="AE2570" s="35">
        <f t="shared" si="201"/>
        <v>364</v>
      </c>
      <c r="AF2570" s="35">
        <f t="shared" si="202"/>
        <v>366</v>
      </c>
      <c r="AG2570" s="17" t="str">
        <f t="shared" si="203"/>
        <v>0 anos 11 meses 31 dias</v>
      </c>
    </row>
    <row r="2571" spans="1:33" ht="11.25" customHeight="1" x14ac:dyDescent="0.2">
      <c r="A2571" s="8" t="s">
        <v>9</v>
      </c>
      <c r="B2571" s="8" t="s">
        <v>13</v>
      </c>
      <c r="C2571" s="22" t="s">
        <v>21</v>
      </c>
      <c r="D2571" s="35">
        <v>2025</v>
      </c>
      <c r="E2571" s="12" t="s">
        <v>772</v>
      </c>
      <c r="F2571" s="8" t="s">
        <v>773</v>
      </c>
      <c r="G2571" s="14" t="s">
        <v>17458</v>
      </c>
      <c r="H2571" s="8" t="s">
        <v>17459</v>
      </c>
      <c r="I2571" s="14" t="s">
        <v>16940</v>
      </c>
      <c r="J2571" s="14" t="s">
        <v>10</v>
      </c>
      <c r="K2571" s="14" t="s">
        <v>29</v>
      </c>
      <c r="L2571" s="15" t="s">
        <v>30</v>
      </c>
      <c r="M2571" s="7" t="s">
        <v>16153</v>
      </c>
      <c r="N2571" s="15" t="s">
        <v>2101</v>
      </c>
      <c r="O2571" s="15" t="s">
        <v>17460</v>
      </c>
      <c r="P2571" s="15" t="s">
        <v>2518</v>
      </c>
      <c r="Q2571" s="15" t="s">
        <v>2523</v>
      </c>
      <c r="R2571" s="20">
        <v>37525</v>
      </c>
      <c r="S2571" s="20">
        <v>45789</v>
      </c>
      <c r="T2571" s="20">
        <v>46153</v>
      </c>
      <c r="U2571" s="20"/>
      <c r="V2571" s="20"/>
      <c r="W2571" s="20"/>
      <c r="X2571" s="17"/>
      <c r="Y2571" s="17"/>
      <c r="Z2571" s="20"/>
      <c r="AA2571" s="21">
        <f t="shared" ca="1" si="200"/>
        <v>23</v>
      </c>
      <c r="AB2571" s="20" t="s">
        <v>7878</v>
      </c>
      <c r="AC2571" s="35" t="str">
        <f t="shared" si="204"/>
        <v>0 anos 11 meses 29 dias</v>
      </c>
      <c r="AD2571" s="35" t="str">
        <f ca="1">IF(AND(V2571="",T2571&lt;TODAY()),"Contrato Encerrado",IF(AND(V2571="",T2571&gt;TODAY()),DATEDIF(TODAY(),T2571,"Y")&amp;" anos"&amp;" "&amp;DATEDIF(TODAY(),T2571,"YM")&amp;" meses"&amp;" "&amp;DATEDIF(TODAY(),T2571,"MD")&amp;" dias",IF(AND(X2571="",V2571&lt;TODAY()),"Contrato Encerrado",IF(AND(X2571="",V2571&gt;TODAY()),DATEDIF(TODAY(),V2571,"Y")&amp;" anos"&amp;" "&amp;DATEDIF(TODAY(),V2571,"YM")&amp;" meses"&amp;" "&amp;DATEDIF(TODAY(),V2571,"MD")&amp;" dias",IF(AND(Z2571="",X2571&lt;TODAY()),"Contrato Encerrado",IF(AND(Z2571="",X2571&gt;TODAY()),DATEDIF(TODAY(),X2571,"Y")&amp;" anos"&amp;" "&amp;DATEDIF(TODAY(),X2571,"YM")&amp;" meses"&amp;" "&amp;DATEDIF(TODAY(),X2571,"MD")&amp;" dias",IF(AND(Z2571&lt;&gt;””,Z2571&lt;TODAY()),"Contrato Encerrado",IF(AND(Z2571&lt;&gt;"",Z2571&gt;TODAY()),DATEDIF(TODAY(),Z2571,"Y")&amp;" anos"&amp;" "&amp;DATEDIF(TODAY(),Z2571,"YM")&amp;" meses"&amp;" "&amp;DATEDIF(TODAY(),Z2571,"MD")&amp;" dias"))))))))</f>
        <v>0 anos 7 meses 4 dias</v>
      </c>
      <c r="AE2571" s="35">
        <f t="shared" si="201"/>
        <v>364</v>
      </c>
      <c r="AF2571" s="35">
        <f t="shared" si="202"/>
        <v>366</v>
      </c>
      <c r="AG2571" s="17" t="str">
        <f t="shared" si="203"/>
        <v>0 anos 11 meses 31 dias</v>
      </c>
    </row>
    <row r="2572" spans="1:33" ht="11.25" customHeight="1" x14ac:dyDescent="0.2">
      <c r="A2572" s="8" t="s">
        <v>9</v>
      </c>
      <c r="B2572" s="8" t="s">
        <v>13</v>
      </c>
      <c r="C2572" s="22" t="s">
        <v>15</v>
      </c>
      <c r="D2572" s="37">
        <v>2023</v>
      </c>
      <c r="E2572" s="23" t="s">
        <v>1111</v>
      </c>
      <c r="F2572" s="8" t="s">
        <v>1112</v>
      </c>
      <c r="G2572" s="77" t="s">
        <v>6815</v>
      </c>
      <c r="H2572" s="78" t="s">
        <v>6816</v>
      </c>
      <c r="I2572" s="9" t="s">
        <v>6817</v>
      </c>
      <c r="J2572" s="14" t="s">
        <v>14943</v>
      </c>
      <c r="K2572" s="9" t="s">
        <v>29</v>
      </c>
      <c r="L2572" s="24" t="s">
        <v>30</v>
      </c>
      <c r="M2572" s="7" t="s">
        <v>9427</v>
      </c>
      <c r="N2572" s="24" t="s">
        <v>2112</v>
      </c>
      <c r="O2572" s="24"/>
      <c r="P2572" s="24" t="s">
        <v>2518</v>
      </c>
      <c r="Q2572" s="24" t="s">
        <v>2523</v>
      </c>
      <c r="R2572" s="31">
        <v>27505</v>
      </c>
      <c r="S2572" s="17">
        <v>44986</v>
      </c>
      <c r="T2572" s="17">
        <v>45036</v>
      </c>
      <c r="U2572" s="17"/>
      <c r="V2572" s="17"/>
      <c r="W2572" s="17"/>
      <c r="X2572" s="17"/>
      <c r="Y2572" s="17"/>
      <c r="Z2572" s="17"/>
      <c r="AA2572" s="18">
        <f t="shared" ca="1" si="200"/>
        <v>50</v>
      </c>
      <c r="AB2572" s="19" t="s">
        <v>7878</v>
      </c>
      <c r="AC2572" s="35" t="str">
        <f t="shared" si="204"/>
        <v>0 anos 1 meses 19 dias</v>
      </c>
      <c r="AD2572" s="35" t="str">
        <f ca="1">IF(AND(V2572="",T2572&lt;TODAY()),"Contrato Encerrado",IF(AND(V2572="",T2572&gt;TODAY()),DATEDIF(TODAY(),T2572,"Y")&amp;" anos"&amp;" "&amp;DATEDIF(TODAY(),T2572,"YM")&amp;" meses"&amp;" "&amp;DATEDIF(TODAY(),T2572,"MD")&amp;" dias",IF(AND(X2572="",V2572&lt;TODAY()),"Contrato Encerrado",IF(AND(X2572="",V2572&gt;TODAY()),DATEDIF(TODAY(),V2572,"Y")&amp;" anos"&amp;" "&amp;DATEDIF(TODAY(),V2572,"YM")&amp;" meses"&amp;" "&amp;DATEDIF(TODAY(),V2572,"MD")&amp;" dias",IF(AND(Z2572="",X2572&lt;TODAY()),"Contrato Encerrado",IF(AND(Z2572="",X2572&gt;TODAY()),DATEDIF(TODAY(),X2572,"Y")&amp;" anos"&amp;" "&amp;DATEDIF(TODAY(),X2572,"YM")&amp;" meses"&amp;" "&amp;DATEDIF(TODAY(),X2572,"MD")&amp;" dias",IF(AND(Z2572&lt;&gt;””,Z2572&lt;TODAY()),"Contrato Encerrado",IF(AND(Z2572&lt;&gt;"",Z2572&gt;TODAY()),DATEDIF(TODAY(),Z2572,"Y")&amp;" anos"&amp;" "&amp;DATEDIF(TODAY(),Z2572,"YM")&amp;" meses"&amp;" "&amp;DATEDIF(TODAY(),Z2572,"MD")&amp;" dias"))))))))</f>
        <v>Contrato Encerrado</v>
      </c>
      <c r="AE2572" s="35">
        <f t="shared" si="201"/>
        <v>50</v>
      </c>
      <c r="AF2572" s="35">
        <f t="shared" si="202"/>
        <v>680</v>
      </c>
      <c r="AG2572" s="17" t="str">
        <f t="shared" si="203"/>
        <v>1 anos 10 meses 10 dias</v>
      </c>
    </row>
    <row r="2573" spans="1:33" ht="11.25" customHeight="1" x14ac:dyDescent="0.2">
      <c r="A2573" s="8" t="s">
        <v>9</v>
      </c>
      <c r="B2573" s="8" t="s">
        <v>13</v>
      </c>
      <c r="C2573" s="22" t="s">
        <v>19</v>
      </c>
      <c r="D2573" s="37">
        <v>2023</v>
      </c>
      <c r="E2573" s="12" t="s">
        <v>157</v>
      </c>
      <c r="F2573" s="8" t="s">
        <v>158</v>
      </c>
      <c r="G2573" s="85" t="s">
        <v>8056</v>
      </c>
      <c r="H2573" s="78" t="s">
        <v>8057</v>
      </c>
      <c r="I2573" s="14" t="s">
        <v>8058</v>
      </c>
      <c r="J2573" s="14" t="s">
        <v>14943</v>
      </c>
      <c r="K2573" s="14" t="s">
        <v>29</v>
      </c>
      <c r="L2573" s="15" t="s">
        <v>30</v>
      </c>
      <c r="M2573" s="7" t="s">
        <v>9427</v>
      </c>
      <c r="N2573" s="15" t="s">
        <v>2101</v>
      </c>
      <c r="O2573" s="15" t="s">
        <v>7942</v>
      </c>
      <c r="P2573" s="15" t="s">
        <v>2518</v>
      </c>
      <c r="Q2573" s="15" t="s">
        <v>4109</v>
      </c>
      <c r="R2573" s="31">
        <v>37576</v>
      </c>
      <c r="S2573" s="30">
        <v>45070</v>
      </c>
      <c r="T2573" s="31">
        <v>45756</v>
      </c>
      <c r="U2573" s="20"/>
      <c r="V2573" s="20"/>
      <c r="W2573" s="30"/>
      <c r="X2573" s="17"/>
      <c r="Y2573" s="17"/>
      <c r="Z2573" s="20"/>
      <c r="AA2573" s="18">
        <f t="shared" ca="1" si="200"/>
        <v>22</v>
      </c>
      <c r="AB2573" s="19" t="s">
        <v>7878</v>
      </c>
      <c r="AC2573" s="35" t="str">
        <f t="shared" si="204"/>
        <v>1 anos 10 meses 16 dias</v>
      </c>
      <c r="AD2573" s="35" t="str">
        <f ca="1">IF(AND(V2573="",T2573&lt;TODAY()),"Contrato Encerrado",IF(AND(V2573="",T2573&gt;TODAY()),DATEDIF(TODAY(),T2573,"Y")&amp;" anos"&amp;" "&amp;DATEDIF(TODAY(),T2573,"YM")&amp;" meses"&amp;" "&amp;DATEDIF(TODAY(),T2573,"MD")&amp;" dias",IF(AND(X2573="",V2573&lt;TODAY()),"Contrato Encerrado",IF(AND(X2573="",V2573&gt;TODAY()),DATEDIF(TODAY(),V2573,"Y")&amp;" anos"&amp;" "&amp;DATEDIF(TODAY(),V2573,"YM")&amp;" meses"&amp;" "&amp;DATEDIF(TODAY(),V2573,"MD")&amp;" dias",IF(AND(Z2573="",X2573&lt;TODAY()),"Contrato Encerrado",IF(AND(Z2573="",X2573&gt;TODAY()),DATEDIF(TODAY(),X2573,"Y")&amp;" anos"&amp;" "&amp;DATEDIF(TODAY(),X2573,"YM")&amp;" meses"&amp;" "&amp;DATEDIF(TODAY(),X2573,"MD")&amp;" dias",IF(AND(Z2573&lt;&gt;””,Z2573&lt;TODAY()),"Contrato Encerrado",IF(AND(Z2573&lt;&gt;"",Z2573&gt;TODAY()),DATEDIF(TODAY(),Z2573,"Y")&amp;" anos"&amp;" "&amp;DATEDIF(TODAY(),Z2573,"YM")&amp;" meses"&amp;" "&amp;DATEDIF(TODAY(),Z2573,"MD")&amp;" dias"))))))))</f>
        <v>Contrato Encerrado</v>
      </c>
      <c r="AE2573" s="35">
        <f t="shared" si="201"/>
        <v>686</v>
      </c>
      <c r="AF2573" s="35">
        <f t="shared" si="202"/>
        <v>44</v>
      </c>
      <c r="AG2573" s="17" t="str">
        <f t="shared" si="203"/>
        <v>0 anos 1 meses 13 dias</v>
      </c>
    </row>
    <row r="2574" spans="1:33" ht="11.25" customHeight="1" x14ac:dyDescent="0.2">
      <c r="A2574" s="8" t="s">
        <v>9</v>
      </c>
      <c r="B2574" s="8" t="s">
        <v>13</v>
      </c>
      <c r="C2574" s="22" t="s">
        <v>16</v>
      </c>
      <c r="D2574" s="37">
        <v>2024</v>
      </c>
      <c r="E2574" s="12" t="s">
        <v>157</v>
      </c>
      <c r="F2574" s="8" t="s">
        <v>158</v>
      </c>
      <c r="G2574" s="77" t="s">
        <v>12888</v>
      </c>
      <c r="H2574" s="78" t="s">
        <v>12889</v>
      </c>
      <c r="I2574" s="14" t="s">
        <v>12890</v>
      </c>
      <c r="J2574" s="14" t="s">
        <v>1302</v>
      </c>
      <c r="K2574" s="14" t="s">
        <v>29</v>
      </c>
      <c r="L2574" s="15" t="s">
        <v>30</v>
      </c>
      <c r="M2574" s="7" t="s">
        <v>9427</v>
      </c>
      <c r="N2574" s="15" t="s">
        <v>2101</v>
      </c>
      <c r="O2574" s="15" t="s">
        <v>12736</v>
      </c>
      <c r="P2574" s="15" t="s">
        <v>2518</v>
      </c>
      <c r="Q2574" s="15" t="s">
        <v>4109</v>
      </c>
      <c r="R2574" s="20">
        <v>32480</v>
      </c>
      <c r="S2574" s="20">
        <v>45371</v>
      </c>
      <c r="T2574" s="20">
        <v>45735</v>
      </c>
      <c r="U2574" s="31"/>
      <c r="V2574" s="31"/>
      <c r="W2574" s="20"/>
      <c r="X2574" s="17"/>
      <c r="Y2574" s="17"/>
      <c r="Z2574" s="20"/>
      <c r="AA2574" s="18">
        <f t="shared" ca="1" si="200"/>
        <v>36</v>
      </c>
      <c r="AB2574" s="20" t="s">
        <v>7878</v>
      </c>
      <c r="AC2574" s="35" t="str">
        <f t="shared" si="204"/>
        <v>0 anos 11 meses 27 dias</v>
      </c>
      <c r="AD2574" s="35" t="str">
        <f ca="1">IF(AND(V2574="",T2574&lt;TODAY()),"Contrato Encerrado",IF(AND(V2574="",T2574&gt;TODAY()),DATEDIF(TODAY(),T2574,"Y")&amp;" anos"&amp;" "&amp;DATEDIF(TODAY(),T2574,"YM")&amp;" meses"&amp;" "&amp;DATEDIF(TODAY(),T2574,"MD")&amp;" dias",IF(AND(X2574="",V2574&lt;TODAY()),"Contrato Encerrado",IF(AND(X2574="",V2574&gt;TODAY()),DATEDIF(TODAY(),V2574,"Y")&amp;" anos"&amp;" "&amp;DATEDIF(TODAY(),V2574,"YM")&amp;" meses"&amp;" "&amp;DATEDIF(TODAY(),V2574,"MD")&amp;" dias",IF(AND(Z2574="",X2574&lt;TODAY()),"Contrato Encerrado",IF(AND(Z2574="",X2574&gt;TODAY()),DATEDIF(TODAY(),X2574,"Y")&amp;" anos"&amp;" "&amp;DATEDIF(TODAY(),X2574,"YM")&amp;" meses"&amp;" "&amp;DATEDIF(TODAY(),X2574,"MD")&amp;" dias",IF(AND(Z2574&lt;&gt;””,Z2574&lt;TODAY()),"Contrato Encerrado",IF(AND(Z2574&lt;&gt;"",Z2574&gt;TODAY()),DATEDIF(TODAY(),Z2574,"Y")&amp;" anos"&amp;" "&amp;DATEDIF(TODAY(),Z2574,"YM")&amp;" meses"&amp;" "&amp;DATEDIF(TODAY(),Z2574,"MD")&amp;" dias"))))))))</f>
        <v>Contrato Encerrado</v>
      </c>
      <c r="AE2574" s="35">
        <f t="shared" si="201"/>
        <v>364</v>
      </c>
      <c r="AF2574" s="35">
        <f t="shared" si="202"/>
        <v>366</v>
      </c>
      <c r="AG2574" s="17" t="str">
        <f t="shared" si="203"/>
        <v>0 anos 11 meses 31 dias</v>
      </c>
    </row>
    <row r="2575" spans="1:33" ht="11.25" customHeight="1" x14ac:dyDescent="0.2">
      <c r="A2575" s="8" t="s">
        <v>9</v>
      </c>
      <c r="B2575" s="10" t="s">
        <v>13</v>
      </c>
      <c r="C2575" s="11" t="s">
        <v>23</v>
      </c>
      <c r="D2575" s="36">
        <v>2022</v>
      </c>
      <c r="E2575" s="12" t="s">
        <v>157</v>
      </c>
      <c r="F2575" s="8" t="s">
        <v>158</v>
      </c>
      <c r="G2575" s="77" t="s">
        <v>4860</v>
      </c>
      <c r="H2575" s="78" t="s">
        <v>4861</v>
      </c>
      <c r="I2575" s="14" t="s">
        <v>4862</v>
      </c>
      <c r="J2575" s="14" t="s">
        <v>14943</v>
      </c>
      <c r="K2575" s="14" t="s">
        <v>29</v>
      </c>
      <c r="L2575" s="15" t="s">
        <v>30</v>
      </c>
      <c r="M2575" s="7" t="s">
        <v>9427</v>
      </c>
      <c r="N2575" s="16" t="s">
        <v>4159</v>
      </c>
      <c r="O2575" s="16"/>
      <c r="P2575" s="16" t="s">
        <v>2518</v>
      </c>
      <c r="Q2575" s="16" t="s">
        <v>2521</v>
      </c>
      <c r="R2575" s="31">
        <v>33360</v>
      </c>
      <c r="S2575" s="31">
        <v>44847</v>
      </c>
      <c r="T2575" s="31">
        <v>45569</v>
      </c>
      <c r="U2575" s="31"/>
      <c r="V2575" s="31"/>
      <c r="W2575" s="31"/>
      <c r="X2575" s="17"/>
      <c r="Y2575" s="17"/>
      <c r="Z2575" s="31"/>
      <c r="AA2575" s="18">
        <f t="shared" ca="1" si="200"/>
        <v>34</v>
      </c>
      <c r="AB2575" s="19" t="s">
        <v>7878</v>
      </c>
      <c r="AC2575" s="35" t="str">
        <f t="shared" si="204"/>
        <v>1 anos 11 meses 21 dias</v>
      </c>
      <c r="AD2575" s="35" t="str">
        <f ca="1">IF(AND(V2575="",T2575&lt;TODAY()),"Contrato Encerrado",IF(AND(V2575="",T2575&gt;TODAY()),DATEDIF(TODAY(),T2575,"Y")&amp;" anos"&amp;" "&amp;DATEDIF(TODAY(),T2575,"YM")&amp;" meses"&amp;" "&amp;DATEDIF(TODAY(),T2575,"MD")&amp;" dias",IF(AND(X2575="",V2575&lt;TODAY()),"Contrato Encerrado",IF(AND(X2575="",V2575&gt;TODAY()),DATEDIF(TODAY(),V2575,"Y")&amp;" anos"&amp;" "&amp;DATEDIF(TODAY(),V2575,"YM")&amp;" meses"&amp;" "&amp;DATEDIF(TODAY(),V2575,"MD")&amp;" dias",IF(AND(Z2575="",X2575&lt;TODAY()),"Contrato Encerrado",IF(AND(Z2575="",X2575&gt;TODAY()),DATEDIF(TODAY(),X2575,"Y")&amp;" anos"&amp;" "&amp;DATEDIF(TODAY(),X2575,"YM")&amp;" meses"&amp;" "&amp;DATEDIF(TODAY(),X2575,"MD")&amp;" dias",IF(AND(Z2575&lt;&gt;””,Z2575&lt;TODAY()),"Contrato Encerrado",IF(AND(Z2575&lt;&gt;"",Z2575&gt;TODAY()),DATEDIF(TODAY(),Z2575,"Y")&amp;" anos"&amp;" "&amp;DATEDIF(TODAY(),Z2575,"YM")&amp;" meses"&amp;" "&amp;DATEDIF(TODAY(),Z2575,"MD")&amp;" dias"))))))))</f>
        <v>Contrato Encerrado</v>
      </c>
      <c r="AE2575" s="35">
        <f t="shared" si="201"/>
        <v>722</v>
      </c>
      <c r="AF2575" s="35">
        <f t="shared" si="202"/>
        <v>8</v>
      </c>
      <c r="AG2575" s="17" t="str">
        <f t="shared" si="203"/>
        <v>0 anos 0 meses 8 dias</v>
      </c>
    </row>
    <row r="2576" spans="1:33" ht="11.25" customHeight="1" x14ac:dyDescent="0.2">
      <c r="A2576" s="8" t="s">
        <v>9</v>
      </c>
      <c r="B2576" s="10" t="s">
        <v>13</v>
      </c>
      <c r="C2576" s="11" t="s">
        <v>22</v>
      </c>
      <c r="D2576" s="36">
        <v>2022</v>
      </c>
      <c r="E2576" s="12" t="s">
        <v>1708</v>
      </c>
      <c r="F2576" s="8" t="s">
        <v>1709</v>
      </c>
      <c r="G2576" s="77" t="s">
        <v>3134</v>
      </c>
      <c r="H2576" s="78" t="s">
        <v>3135</v>
      </c>
      <c r="I2576" s="14" t="s">
        <v>3136</v>
      </c>
      <c r="J2576" s="14" t="s">
        <v>1302</v>
      </c>
      <c r="K2576" s="14" t="s">
        <v>29</v>
      </c>
      <c r="L2576" s="15" t="s">
        <v>30</v>
      </c>
      <c r="M2576" s="7" t="s">
        <v>9427</v>
      </c>
      <c r="N2576" s="16" t="s">
        <v>3203</v>
      </c>
      <c r="O2576" s="16"/>
      <c r="P2576" s="16" t="s">
        <v>2518</v>
      </c>
      <c r="Q2576" s="16" t="s">
        <v>2523</v>
      </c>
      <c r="R2576" s="31">
        <v>29107</v>
      </c>
      <c r="S2576" s="31">
        <v>44784</v>
      </c>
      <c r="T2576" s="31">
        <v>44992</v>
      </c>
      <c r="U2576" s="31"/>
      <c r="V2576" s="31"/>
      <c r="W2576" s="31"/>
      <c r="X2576" s="17"/>
      <c r="Y2576" s="17"/>
      <c r="Z2576" s="31"/>
      <c r="AA2576" s="18">
        <f t="shared" ca="1" si="200"/>
        <v>46</v>
      </c>
      <c r="AB2576" s="19" t="s">
        <v>7878</v>
      </c>
      <c r="AC2576" s="35" t="str">
        <f t="shared" si="204"/>
        <v>0 anos 6 meses 24 dias</v>
      </c>
      <c r="AD2576" s="35" t="str">
        <f ca="1">IF(AND(V2576="",T2576&lt;TODAY()),"Contrato Encerrado",IF(AND(V2576="",T2576&gt;TODAY()),DATEDIF(TODAY(),T2576,"Y")&amp;" anos"&amp;" "&amp;DATEDIF(TODAY(),T2576,"YM")&amp;" meses"&amp;" "&amp;DATEDIF(TODAY(),T2576,"MD")&amp;" dias",IF(AND(X2576="",V2576&lt;TODAY()),"Contrato Encerrado",IF(AND(X2576="",V2576&gt;TODAY()),DATEDIF(TODAY(),V2576,"Y")&amp;" anos"&amp;" "&amp;DATEDIF(TODAY(),V2576,"YM")&amp;" meses"&amp;" "&amp;DATEDIF(TODAY(),V2576,"MD")&amp;" dias",IF(AND(Z2576="",X2576&lt;TODAY()),"Contrato Encerrado",IF(AND(Z2576="",X2576&gt;TODAY()),DATEDIF(TODAY(),X2576,"Y")&amp;" anos"&amp;" "&amp;DATEDIF(TODAY(),X2576,"YM")&amp;" meses"&amp;" "&amp;DATEDIF(TODAY(),X2576,"MD")&amp;" dias",IF(AND(Z2576&lt;&gt;””,Z2576&lt;TODAY()),"Contrato Encerrado",IF(AND(Z2576&lt;&gt;"",Z2576&gt;TODAY()),DATEDIF(TODAY(),Z2576,"Y")&amp;" anos"&amp;" "&amp;DATEDIF(TODAY(),Z2576,"YM")&amp;" meses"&amp;" "&amp;DATEDIF(TODAY(),Z2576,"MD")&amp;" dias"))))))))</f>
        <v>Contrato Encerrado</v>
      </c>
      <c r="AE2576" s="35">
        <f t="shared" si="201"/>
        <v>208</v>
      </c>
      <c r="AF2576" s="35">
        <f t="shared" si="202"/>
        <v>522</v>
      </c>
      <c r="AG2576" s="17" t="str">
        <f t="shared" si="203"/>
        <v>1 anos 5 meses 5 dias</v>
      </c>
    </row>
    <row r="2577" spans="1:33" ht="11.25" customHeight="1" x14ac:dyDescent="0.2">
      <c r="A2577" s="8" t="s">
        <v>9</v>
      </c>
      <c r="B2577" s="8" t="s">
        <v>13</v>
      </c>
      <c r="C2577" s="22" t="s">
        <v>21</v>
      </c>
      <c r="D2577" s="35">
        <v>2025</v>
      </c>
      <c r="E2577" s="12" t="s">
        <v>157</v>
      </c>
      <c r="F2577" s="8" t="s">
        <v>158</v>
      </c>
      <c r="G2577" s="14" t="s">
        <v>17461</v>
      </c>
      <c r="H2577" s="8" t="s">
        <v>17462</v>
      </c>
      <c r="I2577" s="14" t="s">
        <v>16941</v>
      </c>
      <c r="J2577" s="74" t="s">
        <v>14943</v>
      </c>
      <c r="K2577" s="14" t="s">
        <v>29</v>
      </c>
      <c r="L2577" s="15" t="s">
        <v>30</v>
      </c>
      <c r="M2577" s="7" t="s">
        <v>16153</v>
      </c>
      <c r="N2577" s="15" t="s">
        <v>2101</v>
      </c>
      <c r="O2577" s="15" t="s">
        <v>7902</v>
      </c>
      <c r="P2577" s="15" t="s">
        <v>2518</v>
      </c>
      <c r="Q2577" s="15" t="s">
        <v>4109</v>
      </c>
      <c r="R2577" s="20">
        <v>32103</v>
      </c>
      <c r="S2577" s="20">
        <v>45796</v>
      </c>
      <c r="T2577" s="20">
        <v>45930</v>
      </c>
      <c r="U2577" s="20"/>
      <c r="V2577" s="20"/>
      <c r="W2577" s="20"/>
      <c r="X2577" s="17"/>
      <c r="Y2577" s="17"/>
      <c r="Z2577" s="20"/>
      <c r="AA2577" s="21">
        <f t="shared" ca="1" si="200"/>
        <v>37</v>
      </c>
      <c r="AB2577" s="20" t="s">
        <v>7878</v>
      </c>
      <c r="AC2577" s="35" t="str">
        <f t="shared" si="204"/>
        <v>0 anos 4 meses 11 dias</v>
      </c>
      <c r="AD2577" s="35" t="str">
        <f ca="1">IF(AND(V2577="",T2577&lt;TODAY()),"Contrato Encerrado",IF(AND(V2577="",T2577&gt;TODAY()),DATEDIF(TODAY(),T2577,"Y")&amp;" anos"&amp;" "&amp;DATEDIF(TODAY(),T2577,"YM")&amp;" meses"&amp;" "&amp;DATEDIF(TODAY(),T2577,"MD")&amp;" dias",IF(AND(X2577="",V2577&lt;TODAY()),"Contrato Encerrado",IF(AND(X2577="",V2577&gt;TODAY()),DATEDIF(TODAY(),V2577,"Y")&amp;" anos"&amp;" "&amp;DATEDIF(TODAY(),V2577,"YM")&amp;" meses"&amp;" "&amp;DATEDIF(TODAY(),V2577,"MD")&amp;" dias",IF(AND(Z2577="",X2577&lt;TODAY()),"Contrato Encerrado",IF(AND(Z2577="",X2577&gt;TODAY()),DATEDIF(TODAY(),X2577,"Y")&amp;" anos"&amp;" "&amp;DATEDIF(TODAY(),X2577,"YM")&amp;" meses"&amp;" "&amp;DATEDIF(TODAY(),X2577,"MD")&amp;" dias",IF(AND(Z2577&lt;&gt;””,Z2577&lt;TODAY()),"Contrato Encerrado",IF(AND(Z2577&lt;&gt;"",Z2577&gt;TODAY()),DATEDIF(TODAY(),Z2577,"Y")&amp;" anos"&amp;" "&amp;DATEDIF(TODAY(),Z2577,"YM")&amp;" meses"&amp;" "&amp;DATEDIF(TODAY(),Z2577,"MD")&amp;" dias"))))))))</f>
        <v>Contrato Encerrado</v>
      </c>
      <c r="AE2577" s="35">
        <f t="shared" si="201"/>
        <v>134</v>
      </c>
      <c r="AF2577" s="35">
        <f t="shared" si="202"/>
        <v>596</v>
      </c>
      <c r="AG2577" s="17" t="str">
        <f t="shared" si="203"/>
        <v>1 anos 7 meses 18 dias</v>
      </c>
    </row>
    <row r="2578" spans="1:33" ht="11.25" customHeight="1" x14ac:dyDescent="0.2">
      <c r="A2578" s="8" t="s">
        <v>9</v>
      </c>
      <c r="B2578" s="8" t="s">
        <v>13</v>
      </c>
      <c r="C2578" s="22" t="s">
        <v>21</v>
      </c>
      <c r="D2578" s="37">
        <v>2024</v>
      </c>
      <c r="E2578" s="12" t="s">
        <v>79</v>
      </c>
      <c r="F2578" s="8" t="s">
        <v>80</v>
      </c>
      <c r="G2578" s="77" t="s">
        <v>14165</v>
      </c>
      <c r="H2578" s="78" t="s">
        <v>14166</v>
      </c>
      <c r="I2578" s="14" t="s">
        <v>14167</v>
      </c>
      <c r="J2578" s="14" t="s">
        <v>10</v>
      </c>
      <c r="K2578" s="14" t="s">
        <v>29</v>
      </c>
      <c r="L2578" s="15" t="s">
        <v>30</v>
      </c>
      <c r="M2578" s="7" t="s">
        <v>9427</v>
      </c>
      <c r="N2578" s="15" t="s">
        <v>2114</v>
      </c>
      <c r="O2578" s="15" t="s">
        <v>7896</v>
      </c>
      <c r="P2578" s="15" t="s">
        <v>2518</v>
      </c>
      <c r="Q2578" s="15" t="s">
        <v>2523</v>
      </c>
      <c r="R2578" s="20">
        <v>27438</v>
      </c>
      <c r="S2578" s="20">
        <v>45505</v>
      </c>
      <c r="T2578" s="20">
        <v>46234</v>
      </c>
      <c r="U2578" s="20"/>
      <c r="V2578" s="20"/>
      <c r="W2578" s="20"/>
      <c r="X2578" s="17"/>
      <c r="Y2578" s="17"/>
      <c r="Z2578" s="20"/>
      <c r="AA2578" s="18">
        <f t="shared" ca="1" si="200"/>
        <v>50</v>
      </c>
      <c r="AB2578" s="15" t="s">
        <v>7878</v>
      </c>
      <c r="AC2578" s="35" t="str">
        <f t="shared" si="204"/>
        <v>1 anos 11 meses 30 dias</v>
      </c>
      <c r="AD2578" s="35" t="str">
        <f ca="1">IF(AND(V2578="",T2578&lt;TODAY()),"Contrato Encerrado",IF(AND(V2578="",T2578&gt;TODAY()),DATEDIF(TODAY(),T2578,"Y")&amp;" anos"&amp;" "&amp;DATEDIF(TODAY(),T2578,"YM")&amp;" meses"&amp;" "&amp;DATEDIF(TODAY(),T2578,"MD")&amp;" dias",IF(AND(X2578="",V2578&lt;TODAY()),"Contrato Encerrado",IF(AND(X2578="",V2578&gt;TODAY()),DATEDIF(TODAY(),V2578,"Y")&amp;" anos"&amp;" "&amp;DATEDIF(TODAY(),V2578,"YM")&amp;" meses"&amp;" "&amp;DATEDIF(TODAY(),V2578,"MD")&amp;" dias",IF(AND(Z2578="",X2578&lt;TODAY()),"Contrato Encerrado",IF(AND(Z2578="",X2578&gt;TODAY()),DATEDIF(TODAY(),X2578,"Y")&amp;" anos"&amp;" "&amp;DATEDIF(TODAY(),X2578,"YM")&amp;" meses"&amp;" "&amp;DATEDIF(TODAY(),X2578,"MD")&amp;" dias",IF(AND(Z2578&lt;&gt;””,Z2578&lt;TODAY()),"Contrato Encerrado",IF(AND(Z2578&lt;&gt;"",Z2578&gt;TODAY()),DATEDIF(TODAY(),Z2578,"Y")&amp;" anos"&amp;" "&amp;DATEDIF(TODAY(),Z2578,"YM")&amp;" meses"&amp;" "&amp;DATEDIF(TODAY(),Z2578,"MD")&amp;" dias"))))))))</f>
        <v>0 anos 9 meses 24 dias</v>
      </c>
      <c r="AE2578" s="35">
        <f t="shared" si="201"/>
        <v>729</v>
      </c>
      <c r="AF2578" s="35">
        <f t="shared" si="202"/>
        <v>1</v>
      </c>
      <c r="AG2578" s="17" t="str">
        <f t="shared" si="203"/>
        <v>0 anos 0 meses 1 dias</v>
      </c>
    </row>
    <row r="2579" spans="1:33" ht="11.25" customHeight="1" x14ac:dyDescent="0.2">
      <c r="A2579" s="10" t="s">
        <v>9</v>
      </c>
      <c r="B2579" s="10" t="s">
        <v>13</v>
      </c>
      <c r="C2579" s="11" t="s">
        <v>17</v>
      </c>
      <c r="D2579" s="36">
        <v>2021</v>
      </c>
      <c r="E2579" s="13" t="s">
        <v>157</v>
      </c>
      <c r="F2579" s="10" t="s">
        <v>158</v>
      </c>
      <c r="G2579" s="83" t="s">
        <v>3627</v>
      </c>
      <c r="H2579" s="84" t="s">
        <v>3628</v>
      </c>
      <c r="I2579" s="13" t="s">
        <v>3629</v>
      </c>
      <c r="J2579" s="14" t="s">
        <v>1302</v>
      </c>
      <c r="K2579" s="13" t="s">
        <v>29</v>
      </c>
      <c r="L2579" s="25" t="s">
        <v>30</v>
      </c>
      <c r="M2579" s="7" t="s">
        <v>9427</v>
      </c>
      <c r="N2579" s="15" t="s">
        <v>2098</v>
      </c>
      <c r="O2579" s="27"/>
      <c r="P2579" s="26" t="s">
        <v>2517</v>
      </c>
      <c r="Q2579" s="26" t="s">
        <v>2522</v>
      </c>
      <c r="R2579" s="31">
        <v>36677</v>
      </c>
      <c r="S2579" s="31">
        <v>44323</v>
      </c>
      <c r="T2579" s="31">
        <v>44404</v>
      </c>
      <c r="U2579" s="31"/>
      <c r="V2579" s="31"/>
      <c r="W2579" s="31"/>
      <c r="X2579" s="17"/>
      <c r="Y2579" s="17"/>
      <c r="Z2579" s="31"/>
      <c r="AA2579" s="18">
        <f t="shared" ca="1" si="200"/>
        <v>25</v>
      </c>
      <c r="AB2579" s="19" t="s">
        <v>7877</v>
      </c>
      <c r="AC2579" s="35" t="str">
        <f t="shared" si="204"/>
        <v>0 anos 2 meses 20 dias</v>
      </c>
      <c r="AD2579" s="35" t="str">
        <f ca="1">IF(AND(V2579="",T2579&lt;TODAY()),"Contrato Encerrado",IF(AND(V2579="",T2579&gt;TODAY()),DATEDIF(TODAY(),T2579,"Y")&amp;" anos"&amp;" "&amp;DATEDIF(TODAY(),T2579,"YM")&amp;" meses"&amp;" "&amp;DATEDIF(TODAY(),T2579,"MD")&amp;" dias",IF(AND(X2579="",V2579&lt;TODAY()),"Contrato Encerrado",IF(AND(X2579="",V2579&gt;TODAY()),DATEDIF(TODAY(),V2579,"Y")&amp;" anos"&amp;" "&amp;DATEDIF(TODAY(),V2579,"YM")&amp;" meses"&amp;" "&amp;DATEDIF(TODAY(),V2579,"MD")&amp;" dias",IF(AND(Z2579="",X2579&lt;TODAY()),"Contrato Encerrado",IF(AND(Z2579="",X2579&gt;TODAY()),DATEDIF(TODAY(),X2579,"Y")&amp;" anos"&amp;" "&amp;DATEDIF(TODAY(),X2579,"YM")&amp;" meses"&amp;" "&amp;DATEDIF(TODAY(),X2579,"MD")&amp;" dias",IF(AND(Z2579&lt;&gt;””,Z2579&lt;TODAY()),"Contrato Encerrado",IF(AND(Z2579&lt;&gt;"",Z2579&gt;TODAY()),DATEDIF(TODAY(),Z2579,"Y")&amp;" anos"&amp;" "&amp;DATEDIF(TODAY(),Z2579,"YM")&amp;" meses"&amp;" "&amp;DATEDIF(TODAY(),Z2579,"MD")&amp;" dias"))))))))</f>
        <v>Contrato Encerrado</v>
      </c>
      <c r="AE2579" s="35">
        <f t="shared" si="201"/>
        <v>81</v>
      </c>
      <c r="AF2579" s="35">
        <f t="shared" si="202"/>
        <v>649</v>
      </c>
      <c r="AG2579" s="17" t="str">
        <f t="shared" si="203"/>
        <v>1 anos 9 meses 10 dias</v>
      </c>
    </row>
    <row r="2580" spans="1:33" ht="11.25" customHeight="1" x14ac:dyDescent="0.2">
      <c r="A2580" s="8" t="s">
        <v>9</v>
      </c>
      <c r="B2580" s="8" t="s">
        <v>13</v>
      </c>
      <c r="C2580" s="22" t="s">
        <v>24</v>
      </c>
      <c r="D2580" s="37">
        <v>2023</v>
      </c>
      <c r="E2580" s="12" t="s">
        <v>772</v>
      </c>
      <c r="F2580" s="8" t="s">
        <v>773</v>
      </c>
      <c r="G2580" s="77" t="s">
        <v>10374</v>
      </c>
      <c r="H2580" s="78" t="s">
        <v>10375</v>
      </c>
      <c r="I2580" s="14" t="s">
        <v>10376</v>
      </c>
      <c r="J2580" s="14" t="s">
        <v>1302</v>
      </c>
      <c r="K2580" s="14" t="s">
        <v>29</v>
      </c>
      <c r="L2580" s="15" t="s">
        <v>81</v>
      </c>
      <c r="M2580" s="7" t="s">
        <v>82</v>
      </c>
      <c r="N2580" s="15" t="s">
        <v>6033</v>
      </c>
      <c r="O2580" s="15" t="s">
        <v>7946</v>
      </c>
      <c r="P2580" s="15" t="s">
        <v>2518</v>
      </c>
      <c r="Q2580" s="15" t="s">
        <v>2523</v>
      </c>
      <c r="R2580" s="30">
        <v>32455</v>
      </c>
      <c r="S2580" s="30">
        <v>45243</v>
      </c>
      <c r="T2580" s="30">
        <v>45608</v>
      </c>
      <c r="U2580" s="30"/>
      <c r="V2580" s="30"/>
      <c r="W2580" s="30"/>
      <c r="X2580" s="17"/>
      <c r="Y2580" s="17"/>
      <c r="Z2580" s="30"/>
      <c r="AA2580" s="18">
        <f t="shared" ca="1" si="200"/>
        <v>36</v>
      </c>
      <c r="AB2580" s="15" t="s">
        <v>7877</v>
      </c>
      <c r="AC2580" s="35" t="str">
        <f t="shared" si="204"/>
        <v>0 anos 11 meses 30 dias</v>
      </c>
      <c r="AD2580" s="35" t="str">
        <f ca="1">IF(AND(V2580="",T2580&lt;TODAY()),"Contrato Encerrado",IF(AND(V2580="",T2580&gt;TODAY()),DATEDIF(TODAY(),T2580,"Y")&amp;" anos"&amp;" "&amp;DATEDIF(TODAY(),T2580,"YM")&amp;" meses"&amp;" "&amp;DATEDIF(TODAY(),T2580,"MD")&amp;" dias",IF(AND(X2580="",V2580&lt;TODAY()),"Contrato Encerrado",IF(AND(X2580="",V2580&gt;TODAY()),DATEDIF(TODAY(),V2580,"Y")&amp;" anos"&amp;" "&amp;DATEDIF(TODAY(),V2580,"YM")&amp;" meses"&amp;" "&amp;DATEDIF(TODAY(),V2580,"MD")&amp;" dias",IF(AND(Z2580="",X2580&lt;TODAY()),"Contrato Encerrado",IF(AND(Z2580="",X2580&gt;TODAY()),DATEDIF(TODAY(),X2580,"Y")&amp;" anos"&amp;" "&amp;DATEDIF(TODAY(),X2580,"YM")&amp;" meses"&amp;" "&amp;DATEDIF(TODAY(),X2580,"MD")&amp;" dias",IF(AND(Z2580&lt;&gt;””,Z2580&lt;TODAY()),"Contrato Encerrado",IF(AND(Z2580&lt;&gt;"",Z2580&gt;TODAY()),DATEDIF(TODAY(),Z2580,"Y")&amp;" anos"&amp;" "&amp;DATEDIF(TODAY(),Z2580,"YM")&amp;" meses"&amp;" "&amp;DATEDIF(TODAY(),Z2580,"MD")&amp;" dias"))))))))</f>
        <v>Contrato Encerrado</v>
      </c>
      <c r="AE2580" s="35">
        <f t="shared" si="201"/>
        <v>365</v>
      </c>
      <c r="AF2580" s="35">
        <f t="shared" si="202"/>
        <v>365</v>
      </c>
      <c r="AG2580" s="17" t="str">
        <f t="shared" si="203"/>
        <v>0 anos 11 meses 30 dias</v>
      </c>
    </row>
    <row r="2581" spans="1:33" ht="11.25" customHeight="1" x14ac:dyDescent="0.2">
      <c r="A2581" s="8" t="s">
        <v>9</v>
      </c>
      <c r="B2581" s="10" t="s">
        <v>13</v>
      </c>
      <c r="C2581" s="11" t="s">
        <v>25</v>
      </c>
      <c r="D2581" s="36">
        <v>2021</v>
      </c>
      <c r="E2581" s="12" t="s">
        <v>1304</v>
      </c>
      <c r="F2581" s="8" t="s">
        <v>1305</v>
      </c>
      <c r="G2581" s="77" t="s">
        <v>3630</v>
      </c>
      <c r="H2581" s="78" t="s">
        <v>3631</v>
      </c>
      <c r="I2581" s="14" t="s">
        <v>3632</v>
      </c>
      <c r="J2581" s="14" t="s">
        <v>1302</v>
      </c>
      <c r="K2581" s="14" t="s">
        <v>29</v>
      </c>
      <c r="L2581" s="15" t="s">
        <v>30</v>
      </c>
      <c r="M2581" s="7" t="s">
        <v>9427</v>
      </c>
      <c r="N2581" s="26" t="s">
        <v>3237</v>
      </c>
      <c r="O2581" s="26"/>
      <c r="P2581" s="26" t="s">
        <v>2517</v>
      </c>
      <c r="Q2581" s="26" t="s">
        <v>2522</v>
      </c>
      <c r="R2581" s="31">
        <v>31940</v>
      </c>
      <c r="S2581" s="31">
        <v>44531</v>
      </c>
      <c r="T2581" s="31">
        <v>44562</v>
      </c>
      <c r="U2581" s="31"/>
      <c r="V2581" s="31"/>
      <c r="W2581" s="31"/>
      <c r="X2581" s="17"/>
      <c r="Y2581" s="17"/>
      <c r="Z2581" s="31"/>
      <c r="AA2581" s="18">
        <f t="shared" ca="1" si="200"/>
        <v>38</v>
      </c>
      <c r="AB2581" s="19" t="s">
        <v>7877</v>
      </c>
      <c r="AC2581" s="35" t="str">
        <f t="shared" si="204"/>
        <v>0 anos 1 meses 0 dias</v>
      </c>
      <c r="AD2581" s="35" t="str">
        <f ca="1">IF(AND(V2581="",T2581&lt;TODAY()),"Contrato Encerrado",IF(AND(V2581="",T2581&gt;TODAY()),DATEDIF(TODAY(),T2581,"Y")&amp;" anos"&amp;" "&amp;DATEDIF(TODAY(),T2581,"YM")&amp;" meses"&amp;" "&amp;DATEDIF(TODAY(),T2581,"MD")&amp;" dias",IF(AND(X2581="",V2581&lt;TODAY()),"Contrato Encerrado",IF(AND(X2581="",V2581&gt;TODAY()),DATEDIF(TODAY(),V2581,"Y")&amp;" anos"&amp;" "&amp;DATEDIF(TODAY(),V2581,"YM")&amp;" meses"&amp;" "&amp;DATEDIF(TODAY(),V2581,"MD")&amp;" dias",IF(AND(Z2581="",X2581&lt;TODAY()),"Contrato Encerrado",IF(AND(Z2581="",X2581&gt;TODAY()),DATEDIF(TODAY(),X2581,"Y")&amp;" anos"&amp;" "&amp;DATEDIF(TODAY(),X2581,"YM")&amp;" meses"&amp;" "&amp;DATEDIF(TODAY(),X2581,"MD")&amp;" dias",IF(AND(Z2581&lt;&gt;””,Z2581&lt;TODAY()),"Contrato Encerrado",IF(AND(Z2581&lt;&gt;"",Z2581&gt;TODAY()),DATEDIF(TODAY(),Z2581,"Y")&amp;" anos"&amp;" "&amp;DATEDIF(TODAY(),Z2581,"YM")&amp;" meses"&amp;" "&amp;DATEDIF(TODAY(),Z2581,"MD")&amp;" dias"))))))))</f>
        <v>Contrato Encerrado</v>
      </c>
      <c r="AE2581" s="35">
        <f t="shared" si="201"/>
        <v>31</v>
      </c>
      <c r="AF2581" s="35">
        <f t="shared" si="202"/>
        <v>699</v>
      </c>
      <c r="AG2581" s="17" t="str">
        <f t="shared" si="203"/>
        <v>1 anos 10 meses 29 dias</v>
      </c>
    </row>
    <row r="2582" spans="1:33" ht="11.25" customHeight="1" x14ac:dyDescent="0.2">
      <c r="A2582" s="8" t="s">
        <v>9</v>
      </c>
      <c r="B2582" s="10" t="s">
        <v>13</v>
      </c>
      <c r="C2582" s="11" t="s">
        <v>22</v>
      </c>
      <c r="D2582" s="36">
        <v>2022</v>
      </c>
      <c r="E2582" s="12" t="s">
        <v>157</v>
      </c>
      <c r="F2582" s="8" t="s">
        <v>158</v>
      </c>
      <c r="G2582" s="77" t="s">
        <v>3068</v>
      </c>
      <c r="H2582" s="78" t="s">
        <v>3069</v>
      </c>
      <c r="I2582" s="14" t="s">
        <v>3070</v>
      </c>
      <c r="J2582" s="14" t="s">
        <v>14943</v>
      </c>
      <c r="K2582" s="14" t="s">
        <v>29</v>
      </c>
      <c r="L2582" s="15" t="s">
        <v>30</v>
      </c>
      <c r="M2582" s="7" t="s">
        <v>9427</v>
      </c>
      <c r="N2582" s="16" t="s">
        <v>2101</v>
      </c>
      <c r="O2582" s="16"/>
      <c r="P2582" s="16" t="s">
        <v>2518</v>
      </c>
      <c r="Q2582" s="16" t="s">
        <v>2521</v>
      </c>
      <c r="R2582" s="31">
        <v>36090</v>
      </c>
      <c r="S2582" s="31">
        <v>44796</v>
      </c>
      <c r="T2582" s="31">
        <v>45491</v>
      </c>
      <c r="U2582" s="31"/>
      <c r="V2582" s="31"/>
      <c r="W2582" s="31"/>
      <c r="X2582" s="17"/>
      <c r="Y2582" s="17"/>
      <c r="Z2582" s="31"/>
      <c r="AA2582" s="18">
        <f t="shared" ca="1" si="200"/>
        <v>26</v>
      </c>
      <c r="AB2582" s="19" t="s">
        <v>7877</v>
      </c>
      <c r="AC2582" s="35" t="str">
        <f t="shared" si="204"/>
        <v>1 anos 10 meses 25 dias</v>
      </c>
      <c r="AD2582" s="35" t="str">
        <f ca="1">IF(AND(V2582="",T2582&lt;TODAY()),"Contrato Encerrado",IF(AND(V2582="",T2582&gt;TODAY()),DATEDIF(TODAY(),T2582,"Y")&amp;" anos"&amp;" "&amp;DATEDIF(TODAY(),T2582,"YM")&amp;" meses"&amp;" "&amp;DATEDIF(TODAY(),T2582,"MD")&amp;" dias",IF(AND(X2582="",V2582&lt;TODAY()),"Contrato Encerrado",IF(AND(X2582="",V2582&gt;TODAY()),DATEDIF(TODAY(),V2582,"Y")&amp;" anos"&amp;" "&amp;DATEDIF(TODAY(),V2582,"YM")&amp;" meses"&amp;" "&amp;DATEDIF(TODAY(),V2582,"MD")&amp;" dias",IF(AND(Z2582="",X2582&lt;TODAY()),"Contrato Encerrado",IF(AND(Z2582="",X2582&gt;TODAY()),DATEDIF(TODAY(),X2582,"Y")&amp;" anos"&amp;" "&amp;DATEDIF(TODAY(),X2582,"YM")&amp;" meses"&amp;" "&amp;DATEDIF(TODAY(),X2582,"MD")&amp;" dias",IF(AND(Z2582&lt;&gt;””,Z2582&lt;TODAY()),"Contrato Encerrado",IF(AND(Z2582&lt;&gt;"",Z2582&gt;TODAY()),DATEDIF(TODAY(),Z2582,"Y")&amp;" anos"&amp;" "&amp;DATEDIF(TODAY(),Z2582,"YM")&amp;" meses"&amp;" "&amp;DATEDIF(TODAY(),Z2582,"MD")&amp;" dias"))))))))</f>
        <v>Contrato Encerrado</v>
      </c>
      <c r="AE2582" s="35">
        <f t="shared" si="201"/>
        <v>695</v>
      </c>
      <c r="AF2582" s="35">
        <f t="shared" si="202"/>
        <v>35</v>
      </c>
      <c r="AG2582" s="17" t="str">
        <f t="shared" si="203"/>
        <v>0 anos 1 meses 4 dias</v>
      </c>
    </row>
    <row r="2583" spans="1:33" ht="11.25" customHeight="1" x14ac:dyDescent="0.2">
      <c r="A2583" s="8" t="s">
        <v>9</v>
      </c>
      <c r="B2583" s="8" t="s">
        <v>13</v>
      </c>
      <c r="C2583" s="22" t="s">
        <v>11</v>
      </c>
      <c r="D2583" s="37">
        <v>2023</v>
      </c>
      <c r="E2583" s="23" t="s">
        <v>1111</v>
      </c>
      <c r="F2583" s="8" t="s">
        <v>1112</v>
      </c>
      <c r="G2583" s="77" t="s">
        <v>6818</v>
      </c>
      <c r="H2583" s="78" t="s">
        <v>6819</v>
      </c>
      <c r="I2583" s="9" t="s">
        <v>6820</v>
      </c>
      <c r="J2583" s="14" t="s">
        <v>14943</v>
      </c>
      <c r="K2583" s="9" t="s">
        <v>29</v>
      </c>
      <c r="L2583" s="24" t="s">
        <v>30</v>
      </c>
      <c r="M2583" s="7" t="s">
        <v>9427</v>
      </c>
      <c r="N2583" s="16" t="s">
        <v>2106</v>
      </c>
      <c r="O2583" s="24"/>
      <c r="P2583" s="24" t="s">
        <v>2518</v>
      </c>
      <c r="Q2583" s="24" t="s">
        <v>2523</v>
      </c>
      <c r="R2583" s="17">
        <v>35643</v>
      </c>
      <c r="S2583" s="17">
        <v>44928</v>
      </c>
      <c r="T2583" s="31">
        <v>45321</v>
      </c>
      <c r="U2583" s="17"/>
      <c r="V2583" s="31"/>
      <c r="W2583" s="17"/>
      <c r="X2583" s="17"/>
      <c r="Y2583" s="17"/>
      <c r="Z2583" s="31"/>
      <c r="AA2583" s="18">
        <f t="shared" ca="1" si="200"/>
        <v>28</v>
      </c>
      <c r="AB2583" s="19" t="s">
        <v>7878</v>
      </c>
      <c r="AC2583" s="35" t="str">
        <f t="shared" si="204"/>
        <v>1 anos 0 meses 28 dias</v>
      </c>
      <c r="AD2583" s="35" t="str">
        <f ca="1">IF(AND(V2583="",T2583&lt;TODAY()),"Contrato Encerrado",IF(AND(V2583="",T2583&gt;TODAY()),DATEDIF(TODAY(),T2583,"Y")&amp;" anos"&amp;" "&amp;DATEDIF(TODAY(),T2583,"YM")&amp;" meses"&amp;" "&amp;DATEDIF(TODAY(),T2583,"MD")&amp;" dias",IF(AND(X2583="",V2583&lt;TODAY()),"Contrato Encerrado",IF(AND(X2583="",V2583&gt;TODAY()),DATEDIF(TODAY(),V2583,"Y")&amp;" anos"&amp;" "&amp;DATEDIF(TODAY(),V2583,"YM")&amp;" meses"&amp;" "&amp;DATEDIF(TODAY(),V2583,"MD")&amp;" dias",IF(AND(Z2583="",X2583&lt;TODAY()),"Contrato Encerrado",IF(AND(Z2583="",X2583&gt;TODAY()),DATEDIF(TODAY(),X2583,"Y")&amp;" anos"&amp;" "&amp;DATEDIF(TODAY(),X2583,"YM")&amp;" meses"&amp;" "&amp;DATEDIF(TODAY(),X2583,"MD")&amp;" dias",IF(AND(Z2583&lt;&gt;””,Z2583&lt;TODAY()),"Contrato Encerrado",IF(AND(Z2583&lt;&gt;"",Z2583&gt;TODAY()),DATEDIF(TODAY(),Z2583,"Y")&amp;" anos"&amp;" "&amp;DATEDIF(TODAY(),Z2583,"YM")&amp;" meses"&amp;" "&amp;DATEDIF(TODAY(),Z2583,"MD")&amp;" dias"))))))))</f>
        <v>Contrato Encerrado</v>
      </c>
      <c r="AE2583" s="35">
        <f t="shared" si="201"/>
        <v>393</v>
      </c>
      <c r="AF2583" s="35">
        <f t="shared" si="202"/>
        <v>337</v>
      </c>
      <c r="AG2583" s="17" t="str">
        <f t="shared" si="203"/>
        <v>0 anos 11 meses 2 dias</v>
      </c>
    </row>
    <row r="2584" spans="1:33" ht="11.25" customHeight="1" x14ac:dyDescent="0.2">
      <c r="A2584" s="10" t="s">
        <v>9</v>
      </c>
      <c r="B2584" s="10" t="s">
        <v>13</v>
      </c>
      <c r="C2584" s="11" t="s">
        <v>17</v>
      </c>
      <c r="D2584" s="36">
        <v>2021</v>
      </c>
      <c r="E2584" s="13" t="s">
        <v>307</v>
      </c>
      <c r="F2584" s="10" t="s">
        <v>308</v>
      </c>
      <c r="G2584" s="83" t="s">
        <v>3633</v>
      </c>
      <c r="H2584" s="84" t="s">
        <v>3634</v>
      </c>
      <c r="I2584" s="13" t="s">
        <v>3635</v>
      </c>
      <c r="J2584" s="14" t="s">
        <v>1302</v>
      </c>
      <c r="K2584" s="13" t="s">
        <v>29</v>
      </c>
      <c r="L2584" s="25" t="s">
        <v>30</v>
      </c>
      <c r="M2584" s="7" t="s">
        <v>9427</v>
      </c>
      <c r="N2584" s="15" t="s">
        <v>2098</v>
      </c>
      <c r="O2584" s="26"/>
      <c r="P2584" s="26" t="s">
        <v>2517</v>
      </c>
      <c r="Q2584" s="26" t="s">
        <v>2522</v>
      </c>
      <c r="R2584" s="31">
        <v>28126</v>
      </c>
      <c r="S2584" s="31">
        <v>44328</v>
      </c>
      <c r="T2584" s="31">
        <v>44470</v>
      </c>
      <c r="U2584" s="31"/>
      <c r="V2584" s="31"/>
      <c r="W2584" s="31"/>
      <c r="X2584" s="17"/>
      <c r="Y2584" s="17"/>
      <c r="Z2584" s="31"/>
      <c r="AA2584" s="18">
        <f t="shared" ca="1" si="200"/>
        <v>48</v>
      </c>
      <c r="AB2584" s="19" t="s">
        <v>7878</v>
      </c>
      <c r="AC2584" s="35" t="str">
        <f t="shared" si="204"/>
        <v>0 anos 4 meses 19 dias</v>
      </c>
      <c r="AD2584" s="35" t="str">
        <f ca="1">IF(AND(V2584="",T2584&lt;TODAY()),"Contrato Encerrado",IF(AND(V2584="",T2584&gt;TODAY()),DATEDIF(TODAY(),T2584,"Y")&amp;" anos"&amp;" "&amp;DATEDIF(TODAY(),T2584,"YM")&amp;" meses"&amp;" "&amp;DATEDIF(TODAY(),T2584,"MD")&amp;" dias",IF(AND(X2584="",V2584&lt;TODAY()),"Contrato Encerrado",IF(AND(X2584="",V2584&gt;TODAY()),DATEDIF(TODAY(),V2584,"Y")&amp;" anos"&amp;" "&amp;DATEDIF(TODAY(),V2584,"YM")&amp;" meses"&amp;" "&amp;DATEDIF(TODAY(),V2584,"MD")&amp;" dias",IF(AND(Z2584="",X2584&lt;TODAY()),"Contrato Encerrado",IF(AND(Z2584="",X2584&gt;TODAY()),DATEDIF(TODAY(),X2584,"Y")&amp;" anos"&amp;" "&amp;DATEDIF(TODAY(),X2584,"YM")&amp;" meses"&amp;" "&amp;DATEDIF(TODAY(),X2584,"MD")&amp;" dias",IF(AND(Z2584&lt;&gt;””,Z2584&lt;TODAY()),"Contrato Encerrado",IF(AND(Z2584&lt;&gt;"",Z2584&gt;TODAY()),DATEDIF(TODAY(),Z2584,"Y")&amp;" anos"&amp;" "&amp;DATEDIF(TODAY(),Z2584,"YM")&amp;" meses"&amp;" "&amp;DATEDIF(TODAY(),Z2584,"MD")&amp;" dias"))))))))</f>
        <v>Contrato Encerrado</v>
      </c>
      <c r="AE2584" s="35">
        <f t="shared" si="201"/>
        <v>142</v>
      </c>
      <c r="AF2584" s="35">
        <f t="shared" si="202"/>
        <v>588</v>
      </c>
      <c r="AG2584" s="17" t="str">
        <f t="shared" si="203"/>
        <v>1 anos 7 meses 10 dias</v>
      </c>
    </row>
    <row r="2585" spans="1:33" ht="11.25" customHeight="1" x14ac:dyDescent="0.2">
      <c r="A2585" s="8" t="s">
        <v>9</v>
      </c>
      <c r="B2585" s="8" t="s">
        <v>13</v>
      </c>
      <c r="C2585" s="22" t="s">
        <v>16</v>
      </c>
      <c r="D2585" s="37">
        <v>2024</v>
      </c>
      <c r="E2585" s="12" t="s">
        <v>157</v>
      </c>
      <c r="F2585" s="8" t="s">
        <v>158</v>
      </c>
      <c r="G2585" s="77" t="s">
        <v>12891</v>
      </c>
      <c r="H2585" s="78" t="s">
        <v>12892</v>
      </c>
      <c r="I2585" s="14" t="s">
        <v>12893</v>
      </c>
      <c r="J2585" s="14" t="s">
        <v>14943</v>
      </c>
      <c r="K2585" s="14" t="s">
        <v>29</v>
      </c>
      <c r="L2585" s="15" t="s">
        <v>81</v>
      </c>
      <c r="M2585" s="7" t="s">
        <v>82</v>
      </c>
      <c r="N2585" s="15" t="s">
        <v>4113</v>
      </c>
      <c r="O2585" s="15" t="s">
        <v>12894</v>
      </c>
      <c r="P2585" s="15" t="s">
        <v>2518</v>
      </c>
      <c r="Q2585" s="15" t="s">
        <v>4109</v>
      </c>
      <c r="R2585" s="20">
        <v>38822</v>
      </c>
      <c r="S2585" s="20">
        <v>45362</v>
      </c>
      <c r="T2585" s="20">
        <v>45657</v>
      </c>
      <c r="U2585" s="20"/>
      <c r="V2585" s="20"/>
      <c r="W2585" s="20"/>
      <c r="X2585" s="17"/>
      <c r="Y2585" s="17"/>
      <c r="Z2585" s="20"/>
      <c r="AA2585" s="18">
        <f t="shared" ca="1" si="200"/>
        <v>19</v>
      </c>
      <c r="AB2585" s="20" t="s">
        <v>7878</v>
      </c>
      <c r="AC2585" s="35" t="str">
        <f t="shared" si="204"/>
        <v>0 anos 9 meses 20 dias</v>
      </c>
      <c r="AD2585" s="35" t="str">
        <f ca="1">IF(AND(V2585="",T2585&lt;TODAY()),"Contrato Encerrado",IF(AND(V2585="",T2585&gt;TODAY()),DATEDIF(TODAY(),T2585,"Y")&amp;" anos"&amp;" "&amp;DATEDIF(TODAY(),T2585,"YM")&amp;" meses"&amp;" "&amp;DATEDIF(TODAY(),T2585,"MD")&amp;" dias",IF(AND(X2585="",V2585&lt;TODAY()),"Contrato Encerrado",IF(AND(X2585="",V2585&gt;TODAY()),DATEDIF(TODAY(),V2585,"Y")&amp;" anos"&amp;" "&amp;DATEDIF(TODAY(),V2585,"YM")&amp;" meses"&amp;" "&amp;DATEDIF(TODAY(),V2585,"MD")&amp;" dias",IF(AND(Z2585="",X2585&lt;TODAY()),"Contrato Encerrado",IF(AND(Z2585="",X2585&gt;TODAY()),DATEDIF(TODAY(),X2585,"Y")&amp;" anos"&amp;" "&amp;DATEDIF(TODAY(),X2585,"YM")&amp;" meses"&amp;" "&amp;DATEDIF(TODAY(),X2585,"MD")&amp;" dias",IF(AND(Z2585&lt;&gt;””,Z2585&lt;TODAY()),"Contrato Encerrado",IF(AND(Z2585&lt;&gt;"",Z2585&gt;TODAY()),DATEDIF(TODAY(),Z2585,"Y")&amp;" anos"&amp;" "&amp;DATEDIF(TODAY(),Z2585,"YM")&amp;" meses"&amp;" "&amp;DATEDIF(TODAY(),Z2585,"MD")&amp;" dias"))))))))</f>
        <v>Contrato Encerrado</v>
      </c>
      <c r="AE2585" s="35">
        <f t="shared" si="201"/>
        <v>295</v>
      </c>
      <c r="AF2585" s="35">
        <f t="shared" si="202"/>
        <v>435</v>
      </c>
      <c r="AG2585" s="17" t="str">
        <f t="shared" si="203"/>
        <v>1 anos 2 meses 10 dias</v>
      </c>
    </row>
    <row r="2586" spans="1:33" ht="11.25" customHeight="1" x14ac:dyDescent="0.2">
      <c r="A2586" s="8" t="s">
        <v>9</v>
      </c>
      <c r="B2586" s="8" t="s">
        <v>13</v>
      </c>
      <c r="C2586" s="22" t="s">
        <v>19</v>
      </c>
      <c r="D2586" s="37">
        <v>2024</v>
      </c>
      <c r="E2586" s="12" t="s">
        <v>157</v>
      </c>
      <c r="F2586" s="8" t="s">
        <v>158</v>
      </c>
      <c r="G2586" s="77" t="s">
        <v>12259</v>
      </c>
      <c r="H2586" s="78" t="s">
        <v>13664</v>
      </c>
      <c r="I2586" s="14" t="s">
        <v>12260</v>
      </c>
      <c r="J2586" s="14" t="s">
        <v>10</v>
      </c>
      <c r="K2586" s="14" t="s">
        <v>29</v>
      </c>
      <c r="L2586" s="15" t="s">
        <v>30</v>
      </c>
      <c r="M2586" s="7" t="s">
        <v>9427</v>
      </c>
      <c r="N2586" s="15" t="s">
        <v>2101</v>
      </c>
      <c r="O2586" s="15" t="s">
        <v>7942</v>
      </c>
      <c r="P2586" s="15" t="s">
        <v>2518</v>
      </c>
      <c r="Q2586" s="15" t="s">
        <v>4109</v>
      </c>
      <c r="R2586" s="20">
        <v>34050</v>
      </c>
      <c r="S2586" s="20">
        <v>45323</v>
      </c>
      <c r="T2586" s="20">
        <v>46053</v>
      </c>
      <c r="U2586" s="20"/>
      <c r="V2586" s="20"/>
      <c r="W2586" s="20"/>
      <c r="X2586" s="17"/>
      <c r="Y2586" s="17"/>
      <c r="Z2586" s="20"/>
      <c r="AA2586" s="18">
        <f t="shared" ca="1" si="200"/>
        <v>32</v>
      </c>
      <c r="AB2586" s="15" t="s">
        <v>7878</v>
      </c>
      <c r="AC2586" s="35" t="str">
        <f t="shared" si="204"/>
        <v>1 anos 11 meses 30 dias</v>
      </c>
      <c r="AD2586" s="35" t="str">
        <f ca="1">IF(AND(V2586="",T2586&lt;TODAY()),"Contrato Encerrado",IF(AND(V2586="",T2586&gt;TODAY()),DATEDIF(TODAY(),T2586,"Y")&amp;" anos"&amp;" "&amp;DATEDIF(TODAY(),T2586,"YM")&amp;" meses"&amp;" "&amp;DATEDIF(TODAY(),T2586,"MD")&amp;" dias",IF(AND(X2586="",V2586&lt;TODAY()),"Contrato Encerrado",IF(AND(X2586="",V2586&gt;TODAY()),DATEDIF(TODAY(),V2586,"Y")&amp;" anos"&amp;" "&amp;DATEDIF(TODAY(),V2586,"YM")&amp;" meses"&amp;" "&amp;DATEDIF(TODAY(),V2586,"MD")&amp;" dias",IF(AND(Z2586="",X2586&lt;TODAY()),"Contrato Encerrado",IF(AND(Z2586="",X2586&gt;TODAY()),DATEDIF(TODAY(),X2586,"Y")&amp;" anos"&amp;" "&amp;DATEDIF(TODAY(),X2586,"YM")&amp;" meses"&amp;" "&amp;DATEDIF(TODAY(),X2586,"MD")&amp;" dias",IF(AND(Z2586&lt;&gt;””,Z2586&lt;TODAY()),"Contrato Encerrado",IF(AND(Z2586&lt;&gt;"",Z2586&gt;TODAY()),DATEDIF(TODAY(),Z2586,"Y")&amp;" anos"&amp;" "&amp;DATEDIF(TODAY(),Z2586,"YM")&amp;" meses"&amp;" "&amp;DATEDIF(TODAY(),Z2586,"MD")&amp;" dias"))))))))</f>
        <v>0 anos 3 meses 24 dias</v>
      </c>
      <c r="AE2586" s="35">
        <f t="shared" si="201"/>
        <v>730</v>
      </c>
      <c r="AF2586" s="35">
        <f t="shared" si="202"/>
        <v>0</v>
      </c>
      <c r="AG2586" s="17" t="str">
        <f t="shared" si="203"/>
        <v>ESTÁGIO COMPLETOU 2 ANOS</v>
      </c>
    </row>
    <row r="2587" spans="1:33" ht="11.25" customHeight="1" x14ac:dyDescent="0.2">
      <c r="A2587" s="8" t="s">
        <v>9</v>
      </c>
      <c r="B2587" s="8" t="s">
        <v>13</v>
      </c>
      <c r="C2587" s="22" t="s">
        <v>16</v>
      </c>
      <c r="D2587" s="37">
        <v>2025</v>
      </c>
      <c r="E2587" s="12" t="s">
        <v>3176</v>
      </c>
      <c r="F2587" s="8" t="s">
        <v>3177</v>
      </c>
      <c r="G2587" s="9" t="s">
        <v>16334</v>
      </c>
      <c r="H2587" s="8" t="s">
        <v>16335</v>
      </c>
      <c r="I2587" s="14" t="s">
        <v>16336</v>
      </c>
      <c r="J2587" s="14" t="s">
        <v>10</v>
      </c>
      <c r="K2587" s="14" t="s">
        <v>29</v>
      </c>
      <c r="L2587" s="15" t="s">
        <v>30</v>
      </c>
      <c r="M2587" s="7" t="s">
        <v>9427</v>
      </c>
      <c r="N2587" s="15" t="s">
        <v>6372</v>
      </c>
      <c r="O2587" s="15" t="s">
        <v>10152</v>
      </c>
      <c r="P2587" s="15" t="s">
        <v>2518</v>
      </c>
      <c r="Q2587" s="15" t="s">
        <v>2523</v>
      </c>
      <c r="R2587" s="20">
        <v>33536</v>
      </c>
      <c r="S2587" s="20">
        <v>45751</v>
      </c>
      <c r="T2587" s="20">
        <v>46115</v>
      </c>
      <c r="U2587" s="20"/>
      <c r="V2587" s="20"/>
      <c r="W2587" s="20"/>
      <c r="X2587" s="17"/>
      <c r="Y2587" s="17"/>
      <c r="Z2587" s="20"/>
      <c r="AA2587" s="21">
        <f t="shared" ca="1" si="200"/>
        <v>33</v>
      </c>
      <c r="AB2587" s="20" t="s">
        <v>7878</v>
      </c>
      <c r="AC2587" s="35" t="str">
        <f t="shared" si="204"/>
        <v>0 anos 11 meses 30 dias</v>
      </c>
      <c r="AD2587" s="35" t="str">
        <f ca="1">IF(AND(V2587="",T2587&lt;TODAY()),"Contrato Encerrado",IF(AND(V2587="",T2587&gt;TODAY()),DATEDIF(TODAY(),T2587,"Y")&amp;" anos"&amp;" "&amp;DATEDIF(TODAY(),T2587,"YM")&amp;" meses"&amp;" "&amp;DATEDIF(TODAY(),T2587,"MD")&amp;" dias",IF(AND(X2587="",V2587&lt;TODAY()),"Contrato Encerrado",IF(AND(X2587="",V2587&gt;TODAY()),DATEDIF(TODAY(),V2587,"Y")&amp;" anos"&amp;" "&amp;DATEDIF(TODAY(),V2587,"YM")&amp;" meses"&amp;" "&amp;DATEDIF(TODAY(),V2587,"MD")&amp;" dias",IF(AND(Z2587="",X2587&lt;TODAY()),"Contrato Encerrado",IF(AND(Z2587="",X2587&gt;TODAY()),DATEDIF(TODAY(),X2587,"Y")&amp;" anos"&amp;" "&amp;DATEDIF(TODAY(),X2587,"YM")&amp;" meses"&amp;" "&amp;DATEDIF(TODAY(),X2587,"MD")&amp;" dias",IF(AND(Z2587&lt;&gt;””,Z2587&lt;TODAY()),"Contrato Encerrado",IF(AND(Z2587&lt;&gt;"",Z2587&gt;TODAY()),DATEDIF(TODAY(),Z2587,"Y")&amp;" anos"&amp;" "&amp;DATEDIF(TODAY(),Z2587,"YM")&amp;" meses"&amp;" "&amp;DATEDIF(TODAY(),Z2587,"MD")&amp;" dias"))))))))</f>
        <v>0 anos 5 meses 27 dias</v>
      </c>
      <c r="AE2587" s="35">
        <f t="shared" si="201"/>
        <v>364</v>
      </c>
      <c r="AF2587" s="35">
        <f t="shared" si="202"/>
        <v>366</v>
      </c>
      <c r="AG2587" s="17" t="str">
        <f t="shared" si="203"/>
        <v>0 anos 11 meses 31 dias</v>
      </c>
    </row>
    <row r="2588" spans="1:33" ht="11.25" customHeight="1" x14ac:dyDescent="0.2">
      <c r="A2588" s="8" t="s">
        <v>9</v>
      </c>
      <c r="B2588" s="8" t="s">
        <v>13</v>
      </c>
      <c r="C2588" s="22" t="s">
        <v>15</v>
      </c>
      <c r="D2588" s="37">
        <v>2024</v>
      </c>
      <c r="E2588" s="23" t="s">
        <v>157</v>
      </c>
      <c r="F2588" s="8" t="s">
        <v>158</v>
      </c>
      <c r="G2588" s="77" t="s">
        <v>12261</v>
      </c>
      <c r="H2588" s="78" t="s">
        <v>12262</v>
      </c>
      <c r="I2588" s="9" t="s">
        <v>12263</v>
      </c>
      <c r="J2588" s="74" t="s">
        <v>10</v>
      </c>
      <c r="K2588" s="9" t="s">
        <v>29</v>
      </c>
      <c r="L2588" s="24" t="s">
        <v>30</v>
      </c>
      <c r="M2588" s="7" t="s">
        <v>9427</v>
      </c>
      <c r="N2588" s="24" t="s">
        <v>11918</v>
      </c>
      <c r="O2588" s="24" t="s">
        <v>7901</v>
      </c>
      <c r="P2588" s="24" t="s">
        <v>2518</v>
      </c>
      <c r="Q2588" s="24" t="s">
        <v>4109</v>
      </c>
      <c r="R2588" s="29">
        <v>29682</v>
      </c>
      <c r="S2588" s="29">
        <v>45323</v>
      </c>
      <c r="T2588" s="20">
        <v>46022</v>
      </c>
      <c r="U2588" s="20"/>
      <c r="V2588" s="20"/>
      <c r="W2588" s="29"/>
      <c r="X2588" s="17"/>
      <c r="Y2588" s="17"/>
      <c r="Z2588" s="20"/>
      <c r="AA2588" s="18">
        <f t="shared" ca="1" si="200"/>
        <v>44</v>
      </c>
      <c r="AB2588" s="24" t="s">
        <v>7877</v>
      </c>
      <c r="AC2588" s="35" t="str">
        <f t="shared" si="204"/>
        <v>1 anos 10 meses 30 dias</v>
      </c>
      <c r="AD2588" s="35" t="str">
        <f ca="1">IF(AND(V2588="",T2588&lt;TODAY()),"Contrato Encerrado",IF(AND(V2588="",T2588&gt;TODAY()),DATEDIF(TODAY(),T2588,"Y")&amp;" anos"&amp;" "&amp;DATEDIF(TODAY(),T2588,"YM")&amp;" meses"&amp;" "&amp;DATEDIF(TODAY(),T2588,"MD")&amp;" dias",IF(AND(X2588="",V2588&lt;TODAY()),"Contrato Encerrado",IF(AND(X2588="",V2588&gt;TODAY()),DATEDIF(TODAY(),V2588,"Y")&amp;" anos"&amp;" "&amp;DATEDIF(TODAY(),V2588,"YM")&amp;" meses"&amp;" "&amp;DATEDIF(TODAY(),V2588,"MD")&amp;" dias",IF(AND(Z2588="",X2588&lt;TODAY()),"Contrato Encerrado",IF(AND(Z2588="",X2588&gt;TODAY()),DATEDIF(TODAY(),X2588,"Y")&amp;" anos"&amp;" "&amp;DATEDIF(TODAY(),X2588,"YM")&amp;" meses"&amp;" "&amp;DATEDIF(TODAY(),X2588,"MD")&amp;" dias",IF(AND(Z2588&lt;&gt;””,Z2588&lt;TODAY()),"Contrato Encerrado",IF(AND(Z2588&lt;&gt;"",Z2588&gt;TODAY()),DATEDIF(TODAY(),Z2588,"Y")&amp;" anos"&amp;" "&amp;DATEDIF(TODAY(),Z2588,"YM")&amp;" meses"&amp;" "&amp;DATEDIF(TODAY(),Z2588,"MD")&amp;" dias"))))))))</f>
        <v>0 anos 2 meses 24 dias</v>
      </c>
      <c r="AE2588" s="35">
        <f t="shared" si="201"/>
        <v>699</v>
      </c>
      <c r="AF2588" s="35">
        <f t="shared" si="202"/>
        <v>31</v>
      </c>
      <c r="AG2588" s="17" t="str">
        <f t="shared" si="203"/>
        <v>0 anos 0 meses 31 dias</v>
      </c>
    </row>
    <row r="2589" spans="1:33" ht="11.25" customHeight="1" x14ac:dyDescent="0.2">
      <c r="A2589" s="8" t="s">
        <v>9</v>
      </c>
      <c r="B2589" s="10" t="s">
        <v>13</v>
      </c>
      <c r="C2589" s="11" t="s">
        <v>23</v>
      </c>
      <c r="D2589" s="36">
        <v>2022</v>
      </c>
      <c r="E2589" s="12" t="s">
        <v>157</v>
      </c>
      <c r="F2589" s="8" t="s">
        <v>158</v>
      </c>
      <c r="G2589" s="77" t="s">
        <v>4863</v>
      </c>
      <c r="H2589" s="78" t="s">
        <v>4864</v>
      </c>
      <c r="I2589" s="14" t="s">
        <v>4865</v>
      </c>
      <c r="J2589" s="14" t="s">
        <v>14943</v>
      </c>
      <c r="K2589" s="14" t="s">
        <v>29</v>
      </c>
      <c r="L2589" s="15" t="s">
        <v>30</v>
      </c>
      <c r="M2589" s="7" t="s">
        <v>9427</v>
      </c>
      <c r="N2589" s="16" t="s">
        <v>2101</v>
      </c>
      <c r="O2589" s="16"/>
      <c r="P2589" s="16" t="s">
        <v>2518</v>
      </c>
      <c r="Q2589" s="16" t="s">
        <v>2521</v>
      </c>
      <c r="R2589" s="31">
        <v>27298</v>
      </c>
      <c r="S2589" s="31">
        <v>44847</v>
      </c>
      <c r="T2589" s="31">
        <v>45490</v>
      </c>
      <c r="U2589" s="31">
        <v>45551</v>
      </c>
      <c r="V2589" s="31">
        <v>45595</v>
      </c>
      <c r="W2589" s="17"/>
      <c r="X2589" s="17"/>
      <c r="Y2589" s="17"/>
      <c r="Z2589" s="31"/>
      <c r="AA2589" s="18">
        <f t="shared" ca="1" si="200"/>
        <v>51</v>
      </c>
      <c r="AB2589" s="19" t="s">
        <v>7878</v>
      </c>
      <c r="AC2589" s="35" t="str">
        <f t="shared" si="204"/>
        <v>1 anos 10 meses 17 dias</v>
      </c>
      <c r="AD2589" s="35" t="str">
        <f ca="1">IF(AND(V2589="",T2589&lt;TODAY()),"Contrato Encerrado",IF(AND(V2589="",T2589&gt;TODAY()),DATEDIF(TODAY(),T2589,"Y")&amp;" anos"&amp;" "&amp;DATEDIF(TODAY(),T2589,"YM")&amp;" meses"&amp;" "&amp;DATEDIF(TODAY(),T2589,"MD")&amp;" dias",IF(AND(X2589="",V2589&lt;TODAY()),"Contrato Encerrado",IF(AND(X2589="",V2589&gt;TODAY()),DATEDIF(TODAY(),V2589,"Y")&amp;" anos"&amp;" "&amp;DATEDIF(TODAY(),V2589,"YM")&amp;" meses"&amp;" "&amp;DATEDIF(TODAY(),V2589,"MD")&amp;" dias",IF(AND(Z2589="",X2589&lt;TODAY()),"Contrato Encerrado",IF(AND(Z2589="",X2589&gt;TODAY()),DATEDIF(TODAY(),X2589,"Y")&amp;" anos"&amp;" "&amp;DATEDIF(TODAY(),X2589,"YM")&amp;" meses"&amp;" "&amp;DATEDIF(TODAY(),X2589,"MD")&amp;" dias",IF(AND(Z2589&lt;&gt;””,Z2589&lt;TODAY()),"Contrato Encerrado",IF(AND(Z2589&lt;&gt;"",Z2589&gt;TODAY()),DATEDIF(TODAY(),Z2589,"Y")&amp;" anos"&amp;" "&amp;DATEDIF(TODAY(),Z2589,"YM")&amp;" meses"&amp;" "&amp;DATEDIF(TODAY(),Z2589,"MD")&amp;" dias"))))))))</f>
        <v>Contrato Encerrado</v>
      </c>
      <c r="AE2589" s="35">
        <f t="shared" si="201"/>
        <v>687</v>
      </c>
      <c r="AF2589" s="35">
        <f t="shared" si="202"/>
        <v>43</v>
      </c>
      <c r="AG2589" s="17" t="str">
        <f t="shared" si="203"/>
        <v>0 anos 1 meses 12 dias</v>
      </c>
    </row>
    <row r="2590" spans="1:33" ht="11.25" customHeight="1" x14ac:dyDescent="0.2">
      <c r="A2590" s="8" t="s">
        <v>9</v>
      </c>
      <c r="B2590" s="8" t="s">
        <v>13</v>
      </c>
      <c r="C2590" s="22" t="s">
        <v>24</v>
      </c>
      <c r="D2590" s="37">
        <v>2023</v>
      </c>
      <c r="E2590" s="12" t="s">
        <v>157</v>
      </c>
      <c r="F2590" s="8" t="s">
        <v>158</v>
      </c>
      <c r="G2590" s="77" t="s">
        <v>10377</v>
      </c>
      <c r="H2590" s="78" t="s">
        <v>10378</v>
      </c>
      <c r="I2590" s="14" t="s">
        <v>10379</v>
      </c>
      <c r="J2590" s="14" t="s">
        <v>10</v>
      </c>
      <c r="K2590" s="14" t="s">
        <v>29</v>
      </c>
      <c r="L2590" s="15" t="s">
        <v>30</v>
      </c>
      <c r="M2590" s="7" t="s">
        <v>9427</v>
      </c>
      <c r="N2590" s="15" t="s">
        <v>4159</v>
      </c>
      <c r="O2590" s="15" t="s">
        <v>7954</v>
      </c>
      <c r="P2590" s="15" t="s">
        <v>2518</v>
      </c>
      <c r="Q2590" s="15" t="s">
        <v>4109</v>
      </c>
      <c r="R2590" s="30">
        <v>29626</v>
      </c>
      <c r="S2590" s="30">
        <v>45215</v>
      </c>
      <c r="T2590" s="20" t="s">
        <v>14951</v>
      </c>
      <c r="U2590" s="20"/>
      <c r="V2590" s="20"/>
      <c r="W2590" s="30"/>
      <c r="X2590" s="17"/>
      <c r="Y2590" s="17"/>
      <c r="Z2590" s="20"/>
      <c r="AA2590" s="18">
        <f t="shared" ca="1" si="200"/>
        <v>44</v>
      </c>
      <c r="AB2590" s="21" t="s">
        <v>7878</v>
      </c>
      <c r="AC2590" s="35" t="str">
        <f t="shared" si="204"/>
        <v>1 anos 11 meses 28 dias</v>
      </c>
      <c r="AD2590" s="35" t="str">
        <f ca="1">IF(AND(V2590="",T2590&lt;TODAY()),"Contrato Encerrado",IF(AND(V2590="",T2590&gt;TODAY()),DATEDIF(TODAY(),T2590,"Y")&amp;" anos"&amp;" "&amp;DATEDIF(TODAY(),T2590,"YM")&amp;" meses"&amp;" "&amp;DATEDIF(TODAY(),T2590,"MD")&amp;" dias",IF(AND(X2590="",V2590&lt;TODAY()),"Contrato Encerrado",IF(AND(X2590="",V2590&gt;TODAY()),DATEDIF(TODAY(),V2590,"Y")&amp;" anos"&amp;" "&amp;DATEDIF(TODAY(),V2590,"YM")&amp;" meses"&amp;" "&amp;DATEDIF(TODAY(),V2590,"MD")&amp;" dias",IF(AND(Z2590="",X2590&lt;TODAY()),"Contrato Encerrado",IF(AND(Z2590="",X2590&gt;TODAY()),DATEDIF(TODAY(),X2590,"Y")&amp;" anos"&amp;" "&amp;DATEDIF(TODAY(),X2590,"YM")&amp;" meses"&amp;" "&amp;DATEDIF(TODAY(),X2590,"MD")&amp;" dias",IF(AND(Z2590&lt;&gt;””,Z2590&lt;TODAY()),"Contrato Encerrado",IF(AND(Z2590&lt;&gt;"",Z2590&gt;TODAY()),DATEDIF(TODAY(),Z2590,"Y")&amp;" anos"&amp;" "&amp;DATEDIF(TODAY(),Z2590,"YM")&amp;" meses"&amp;" "&amp;DATEDIF(TODAY(),Z2590,"MD")&amp;" dias"))))))))</f>
        <v>0 anos 0 meses 7 dias</v>
      </c>
      <c r="AE2590" s="35">
        <f t="shared" si="201"/>
        <v>729</v>
      </c>
      <c r="AF2590" s="35">
        <f t="shared" si="202"/>
        <v>1</v>
      </c>
      <c r="AG2590" s="17" t="str">
        <f t="shared" si="203"/>
        <v>0 anos 0 meses 1 dias</v>
      </c>
    </row>
    <row r="2591" spans="1:33" ht="11.25" customHeight="1" x14ac:dyDescent="0.2">
      <c r="A2591" s="8" t="s">
        <v>9</v>
      </c>
      <c r="B2591" s="8" t="s">
        <v>13</v>
      </c>
      <c r="C2591" s="22" t="s">
        <v>19</v>
      </c>
      <c r="D2591" s="37">
        <v>2024</v>
      </c>
      <c r="E2591" s="12" t="s">
        <v>79</v>
      </c>
      <c r="F2591" s="8" t="s">
        <v>80</v>
      </c>
      <c r="G2591" s="77" t="s">
        <v>13665</v>
      </c>
      <c r="H2591" s="78" t="s">
        <v>13666</v>
      </c>
      <c r="I2591" s="14" t="s">
        <v>13667</v>
      </c>
      <c r="J2591" s="14" t="s">
        <v>10</v>
      </c>
      <c r="K2591" s="14" t="s">
        <v>29</v>
      </c>
      <c r="L2591" s="15" t="s">
        <v>30</v>
      </c>
      <c r="M2591" s="7" t="s">
        <v>9427</v>
      </c>
      <c r="N2591" s="15" t="s">
        <v>2114</v>
      </c>
      <c r="O2591" s="15" t="s">
        <v>7920</v>
      </c>
      <c r="P2591" s="15" t="s">
        <v>2518</v>
      </c>
      <c r="Q2591" s="15" t="s">
        <v>2523</v>
      </c>
      <c r="R2591" s="30">
        <v>31451</v>
      </c>
      <c r="S2591" s="30">
        <v>45453</v>
      </c>
      <c r="T2591" s="30">
        <v>46179</v>
      </c>
      <c r="U2591" s="20"/>
      <c r="V2591" s="20"/>
      <c r="W2591" s="30"/>
      <c r="X2591" s="17"/>
      <c r="Y2591" s="17"/>
      <c r="Z2591" s="20"/>
      <c r="AA2591" s="18">
        <f t="shared" ca="1" si="200"/>
        <v>39</v>
      </c>
      <c r="AB2591" s="15" t="s">
        <v>7878</v>
      </c>
      <c r="AC2591" s="35" t="str">
        <f t="shared" si="204"/>
        <v>1 anos 11 meses 27 dias</v>
      </c>
      <c r="AD2591" s="35" t="str">
        <f ca="1">IF(AND(V2591="",T2591&lt;TODAY()),"Contrato Encerrado",IF(AND(V2591="",T2591&gt;TODAY()),DATEDIF(TODAY(),T2591,"Y")&amp;" anos"&amp;" "&amp;DATEDIF(TODAY(),T2591,"YM")&amp;" meses"&amp;" "&amp;DATEDIF(TODAY(),T2591,"MD")&amp;" dias",IF(AND(X2591="",V2591&lt;TODAY()),"Contrato Encerrado",IF(AND(X2591="",V2591&gt;TODAY()),DATEDIF(TODAY(),V2591,"Y")&amp;" anos"&amp;" "&amp;DATEDIF(TODAY(),V2591,"YM")&amp;" meses"&amp;" "&amp;DATEDIF(TODAY(),V2591,"MD")&amp;" dias",IF(AND(Z2591="",X2591&lt;TODAY()),"Contrato Encerrado",IF(AND(Z2591="",X2591&gt;TODAY()),DATEDIF(TODAY(),X2591,"Y")&amp;" anos"&amp;" "&amp;DATEDIF(TODAY(),X2591,"YM")&amp;" meses"&amp;" "&amp;DATEDIF(TODAY(),X2591,"MD")&amp;" dias",IF(AND(Z2591&lt;&gt;””,Z2591&lt;TODAY()),"Contrato Encerrado",IF(AND(Z2591&lt;&gt;"",Z2591&gt;TODAY()),DATEDIF(TODAY(),Z2591,"Y")&amp;" anos"&amp;" "&amp;DATEDIF(TODAY(),Z2591,"YM")&amp;" meses"&amp;" "&amp;DATEDIF(TODAY(),Z2591,"MD")&amp;" dias"))))))))</f>
        <v>0 anos 7 meses 30 dias</v>
      </c>
      <c r="AE2591" s="35">
        <f t="shared" si="201"/>
        <v>726</v>
      </c>
      <c r="AF2591" s="35">
        <f t="shared" si="202"/>
        <v>4</v>
      </c>
      <c r="AG2591" s="17" t="str">
        <f t="shared" si="203"/>
        <v>0 anos 0 meses 4 dias</v>
      </c>
    </row>
    <row r="2592" spans="1:33" ht="11.25" customHeight="1" x14ac:dyDescent="0.2">
      <c r="A2592" s="8" t="s">
        <v>9</v>
      </c>
      <c r="B2592" s="10" t="s">
        <v>13</v>
      </c>
      <c r="C2592" s="11" t="s">
        <v>22</v>
      </c>
      <c r="D2592" s="36">
        <v>2022</v>
      </c>
      <c r="E2592" s="12" t="s">
        <v>157</v>
      </c>
      <c r="F2592" s="8" t="s">
        <v>158</v>
      </c>
      <c r="G2592" s="77" t="s">
        <v>3059</v>
      </c>
      <c r="H2592" s="78" t="s">
        <v>3060</v>
      </c>
      <c r="I2592" s="14" t="s">
        <v>3061</v>
      </c>
      <c r="J2592" s="14" t="s">
        <v>14943</v>
      </c>
      <c r="K2592" s="14" t="s">
        <v>29</v>
      </c>
      <c r="L2592" s="15" t="s">
        <v>30</v>
      </c>
      <c r="M2592" s="7" t="s">
        <v>9427</v>
      </c>
      <c r="N2592" s="16" t="s">
        <v>4159</v>
      </c>
      <c r="O2592" s="16"/>
      <c r="P2592" s="16" t="s">
        <v>2518</v>
      </c>
      <c r="Q2592" s="16" t="s">
        <v>2521</v>
      </c>
      <c r="R2592" s="31">
        <v>37238</v>
      </c>
      <c r="S2592" s="31">
        <v>44790</v>
      </c>
      <c r="T2592" s="31">
        <v>45412</v>
      </c>
      <c r="U2592" s="31"/>
      <c r="V2592" s="31"/>
      <c r="W2592" s="31"/>
      <c r="X2592" s="17"/>
      <c r="Y2592" s="17"/>
      <c r="Z2592" s="31"/>
      <c r="AA2592" s="18">
        <f t="shared" ca="1" si="200"/>
        <v>23</v>
      </c>
      <c r="AB2592" s="19" t="s">
        <v>7878</v>
      </c>
      <c r="AC2592" s="35" t="str">
        <f t="shared" si="204"/>
        <v>1 anos 8 meses 13 dias</v>
      </c>
      <c r="AD2592" s="35" t="str">
        <f ca="1">IF(AND(V2592="",T2592&lt;TODAY()),"Contrato Encerrado",IF(AND(V2592="",T2592&gt;TODAY()),DATEDIF(TODAY(),T2592,"Y")&amp;" anos"&amp;" "&amp;DATEDIF(TODAY(),T2592,"YM")&amp;" meses"&amp;" "&amp;DATEDIF(TODAY(),T2592,"MD")&amp;" dias",IF(AND(X2592="",V2592&lt;TODAY()),"Contrato Encerrado",IF(AND(X2592="",V2592&gt;TODAY()),DATEDIF(TODAY(),V2592,"Y")&amp;" anos"&amp;" "&amp;DATEDIF(TODAY(),V2592,"YM")&amp;" meses"&amp;" "&amp;DATEDIF(TODAY(),V2592,"MD")&amp;" dias",IF(AND(Z2592="",X2592&lt;TODAY()),"Contrato Encerrado",IF(AND(Z2592="",X2592&gt;TODAY()),DATEDIF(TODAY(),X2592,"Y")&amp;" anos"&amp;" "&amp;DATEDIF(TODAY(),X2592,"YM")&amp;" meses"&amp;" "&amp;DATEDIF(TODAY(),X2592,"MD")&amp;" dias",IF(AND(Z2592&lt;&gt;””,Z2592&lt;TODAY()),"Contrato Encerrado",IF(AND(Z2592&lt;&gt;"",Z2592&gt;TODAY()),DATEDIF(TODAY(),Z2592,"Y")&amp;" anos"&amp;" "&amp;DATEDIF(TODAY(),Z2592,"YM")&amp;" meses"&amp;" "&amp;DATEDIF(TODAY(),Z2592,"MD")&amp;" dias"))))))))</f>
        <v>Contrato Encerrado</v>
      </c>
      <c r="AE2592" s="35">
        <f t="shared" si="201"/>
        <v>622</v>
      </c>
      <c r="AF2592" s="35">
        <f t="shared" si="202"/>
        <v>108</v>
      </c>
      <c r="AG2592" s="17" t="str">
        <f t="shared" si="203"/>
        <v>0 anos 3 meses 17 dias</v>
      </c>
    </row>
    <row r="2593" spans="1:33" ht="11.25" customHeight="1" x14ac:dyDescent="0.2">
      <c r="A2593" s="8" t="s">
        <v>9</v>
      </c>
      <c r="B2593" s="8" t="s">
        <v>13</v>
      </c>
      <c r="C2593" s="22" t="s">
        <v>19</v>
      </c>
      <c r="D2593" s="37">
        <v>2023</v>
      </c>
      <c r="E2593" s="12" t="s">
        <v>27</v>
      </c>
      <c r="F2593" s="8" t="s">
        <v>28</v>
      </c>
      <c r="G2593" s="85" t="s">
        <v>8060</v>
      </c>
      <c r="H2593" s="78" t="s">
        <v>8061</v>
      </c>
      <c r="I2593" s="14" t="s">
        <v>8062</v>
      </c>
      <c r="J2593" s="14" t="s">
        <v>14943</v>
      </c>
      <c r="K2593" s="14" t="s">
        <v>29</v>
      </c>
      <c r="L2593" s="15" t="s">
        <v>30</v>
      </c>
      <c r="M2593" s="7" t="s">
        <v>9427</v>
      </c>
      <c r="N2593" s="15" t="s">
        <v>2098</v>
      </c>
      <c r="O2593" s="15" t="s">
        <v>7910</v>
      </c>
      <c r="P2593" s="15" t="s">
        <v>2518</v>
      </c>
      <c r="Q2593" s="15" t="s">
        <v>4109</v>
      </c>
      <c r="R2593" s="20">
        <v>37591</v>
      </c>
      <c r="S2593" s="20">
        <v>45048</v>
      </c>
      <c r="T2593" s="31">
        <v>45778</v>
      </c>
      <c r="U2593" s="20"/>
      <c r="V2593" s="20"/>
      <c r="W2593" s="20"/>
      <c r="X2593" s="17"/>
      <c r="Y2593" s="17"/>
      <c r="Z2593" s="20"/>
      <c r="AA2593" s="18">
        <f t="shared" ca="1" si="200"/>
        <v>22</v>
      </c>
      <c r="AB2593" s="19" t="s">
        <v>7878</v>
      </c>
      <c r="AC2593" s="35" t="str">
        <f t="shared" si="204"/>
        <v>1 anos 11 meses 29 dias</v>
      </c>
      <c r="AD2593" s="35" t="str">
        <f ca="1">IF(AND(V2593="",T2593&lt;TODAY()),"Contrato Encerrado",IF(AND(V2593="",T2593&gt;TODAY()),DATEDIF(TODAY(),T2593,"Y")&amp;" anos"&amp;" "&amp;DATEDIF(TODAY(),T2593,"YM")&amp;" meses"&amp;" "&amp;DATEDIF(TODAY(),T2593,"MD")&amp;" dias",IF(AND(X2593="",V2593&lt;TODAY()),"Contrato Encerrado",IF(AND(X2593="",V2593&gt;TODAY()),DATEDIF(TODAY(),V2593,"Y")&amp;" anos"&amp;" "&amp;DATEDIF(TODAY(),V2593,"YM")&amp;" meses"&amp;" "&amp;DATEDIF(TODAY(),V2593,"MD")&amp;" dias",IF(AND(Z2593="",X2593&lt;TODAY()),"Contrato Encerrado",IF(AND(Z2593="",X2593&gt;TODAY()),DATEDIF(TODAY(),X2593,"Y")&amp;" anos"&amp;" "&amp;DATEDIF(TODAY(),X2593,"YM")&amp;" meses"&amp;" "&amp;DATEDIF(TODAY(),X2593,"MD")&amp;" dias",IF(AND(Z2593&lt;&gt;””,Z2593&lt;TODAY()),"Contrato Encerrado",IF(AND(Z2593&lt;&gt;"",Z2593&gt;TODAY()),DATEDIF(TODAY(),Z2593,"Y")&amp;" anos"&amp;" "&amp;DATEDIF(TODAY(),Z2593,"YM")&amp;" meses"&amp;" "&amp;DATEDIF(TODAY(),Z2593,"MD")&amp;" dias"))))))))</f>
        <v>Contrato Encerrado</v>
      </c>
      <c r="AE2593" s="35">
        <f t="shared" si="201"/>
        <v>730</v>
      </c>
      <c r="AF2593" s="35">
        <f t="shared" si="202"/>
        <v>0</v>
      </c>
      <c r="AG2593" s="17" t="str">
        <f t="shared" si="203"/>
        <v>ESTÁGIO COMPLETOU 2 ANOS</v>
      </c>
    </row>
    <row r="2594" spans="1:33" ht="11.25" customHeight="1" x14ac:dyDescent="0.2">
      <c r="A2594" s="8" t="s">
        <v>9</v>
      </c>
      <c r="B2594" s="8" t="s">
        <v>13</v>
      </c>
      <c r="C2594" s="22" t="s">
        <v>22</v>
      </c>
      <c r="D2594" s="35">
        <v>2025</v>
      </c>
      <c r="E2594" s="12" t="s">
        <v>307</v>
      </c>
      <c r="F2594" s="8" t="s">
        <v>308</v>
      </c>
      <c r="G2594" s="14" t="s">
        <v>18035</v>
      </c>
      <c r="H2594" s="8" t="s">
        <v>18036</v>
      </c>
      <c r="I2594" s="14" t="s">
        <v>18037</v>
      </c>
      <c r="J2594" s="14" t="s">
        <v>10</v>
      </c>
      <c r="K2594" s="14" t="s">
        <v>29</v>
      </c>
      <c r="L2594" s="15" t="s">
        <v>81</v>
      </c>
      <c r="M2594" s="7" t="s">
        <v>16173</v>
      </c>
      <c r="N2594" s="15" t="s">
        <v>4113</v>
      </c>
      <c r="O2594" s="15" t="s">
        <v>18038</v>
      </c>
      <c r="P2594" s="15" t="s">
        <v>2518</v>
      </c>
      <c r="Q2594" s="15" t="s">
        <v>2523</v>
      </c>
      <c r="R2594" s="20">
        <v>39863</v>
      </c>
      <c r="S2594" s="20">
        <v>45922</v>
      </c>
      <c r="T2594" s="20">
        <v>46286</v>
      </c>
      <c r="U2594" s="21"/>
      <c r="V2594" s="15"/>
      <c r="W2594" s="35"/>
      <c r="X2594" s="17"/>
      <c r="Y2594" s="17"/>
      <c r="Z2594" s="183"/>
      <c r="AA2594" s="21">
        <f t="shared" ca="1" si="200"/>
        <v>16</v>
      </c>
      <c r="AB2594" s="35" t="s">
        <v>7877</v>
      </c>
      <c r="AC2594" s="35" t="str">
        <f t="shared" si="204"/>
        <v>0 anos 11 meses 30 dias</v>
      </c>
      <c r="AD2594" s="35" t="str">
        <f ca="1">IF(AND(V2594="",T2594&lt;TODAY()),"Contrato Encerrado",IF(AND(V2594="",T2594&gt;TODAY()),DATEDIF(TODAY(),T2594,"Y")&amp;" anos"&amp;" "&amp;DATEDIF(TODAY(),T2594,"YM")&amp;" meses"&amp;" "&amp;DATEDIF(TODAY(),T2594,"MD")&amp;" dias",IF(AND(X2594="",V2594&lt;TODAY()),"Contrato Encerrado",IF(AND(X2594="",V2594&gt;TODAY()),DATEDIF(TODAY(),V2594,"Y")&amp;" anos"&amp;" "&amp;DATEDIF(TODAY(),V2594,"YM")&amp;" meses"&amp;" "&amp;DATEDIF(TODAY(),V2594,"MD")&amp;" dias",IF(AND(Z2594="",X2594&lt;TODAY()),"Contrato Encerrado",IF(AND(Z2594="",X2594&gt;TODAY()),DATEDIF(TODAY(),X2594,"Y")&amp;" anos"&amp;" "&amp;DATEDIF(TODAY(),X2594,"YM")&amp;" meses"&amp;" "&amp;DATEDIF(TODAY(),X2594,"MD")&amp;" dias",IF(AND(Z2594&lt;&gt;””,Z2594&lt;TODAY()),"Contrato Encerrado",IF(AND(Z2594&lt;&gt;"",Z2594&gt;TODAY()),DATEDIF(TODAY(),Z2594,"Y")&amp;" anos"&amp;" "&amp;DATEDIF(TODAY(),Z2594,"YM")&amp;" meses"&amp;" "&amp;DATEDIF(TODAY(),Z2594,"MD")&amp;" dias"))))))))</f>
        <v>0 anos 11 meses 14 dias</v>
      </c>
      <c r="AE2594" s="35">
        <f t="shared" si="201"/>
        <v>364</v>
      </c>
      <c r="AF2594" s="35">
        <f t="shared" si="202"/>
        <v>366</v>
      </c>
      <c r="AG2594" s="17" t="str">
        <f t="shared" si="203"/>
        <v>0 anos 11 meses 31 dias</v>
      </c>
    </row>
    <row r="2595" spans="1:33" ht="11.25" customHeight="1" x14ac:dyDescent="0.2">
      <c r="A2595" s="8" t="s">
        <v>9</v>
      </c>
      <c r="B2595" s="8" t="s">
        <v>13</v>
      </c>
      <c r="C2595" s="22" t="s">
        <v>16</v>
      </c>
      <c r="D2595" s="37">
        <v>2024</v>
      </c>
      <c r="E2595" s="12" t="s">
        <v>772</v>
      </c>
      <c r="F2595" s="8" t="s">
        <v>773</v>
      </c>
      <c r="G2595" s="77" t="s">
        <v>12895</v>
      </c>
      <c r="H2595" s="78" t="s">
        <v>12896</v>
      </c>
      <c r="I2595" s="14" t="s">
        <v>12897</v>
      </c>
      <c r="J2595" s="14" t="s">
        <v>10</v>
      </c>
      <c r="K2595" s="14" t="s">
        <v>29</v>
      </c>
      <c r="L2595" s="15" t="s">
        <v>30</v>
      </c>
      <c r="M2595" s="7" t="s">
        <v>9427</v>
      </c>
      <c r="N2595" s="15" t="s">
        <v>2098</v>
      </c>
      <c r="O2595" s="15" t="s">
        <v>9560</v>
      </c>
      <c r="P2595" s="15" t="s">
        <v>2518</v>
      </c>
      <c r="Q2595" s="15" t="s">
        <v>2523</v>
      </c>
      <c r="R2595" s="20">
        <v>37660</v>
      </c>
      <c r="S2595" s="20">
        <v>45383</v>
      </c>
      <c r="T2595" s="20">
        <v>46112</v>
      </c>
      <c r="U2595" s="20"/>
      <c r="V2595" s="20"/>
      <c r="W2595" s="20"/>
      <c r="X2595" s="17"/>
      <c r="Y2595" s="17"/>
      <c r="Z2595" s="20"/>
      <c r="AA2595" s="18">
        <f t="shared" ca="1" si="200"/>
        <v>22</v>
      </c>
      <c r="AB2595" s="15" t="s">
        <v>7878</v>
      </c>
      <c r="AC2595" s="35" t="str">
        <f t="shared" si="204"/>
        <v>1 anos 11 meses 30 dias</v>
      </c>
      <c r="AD2595" s="35" t="str">
        <f ca="1">IF(AND(V2595="",T2595&lt;TODAY()),"Contrato Encerrado",IF(AND(V2595="",T2595&gt;TODAY()),DATEDIF(TODAY(),T2595,"Y")&amp;" anos"&amp;" "&amp;DATEDIF(TODAY(),T2595,"YM")&amp;" meses"&amp;" "&amp;DATEDIF(TODAY(),T2595,"MD")&amp;" dias",IF(AND(X2595="",V2595&lt;TODAY()),"Contrato Encerrado",IF(AND(X2595="",V2595&gt;TODAY()),DATEDIF(TODAY(),V2595,"Y")&amp;" anos"&amp;" "&amp;DATEDIF(TODAY(),V2595,"YM")&amp;" meses"&amp;" "&amp;DATEDIF(TODAY(),V2595,"MD")&amp;" dias",IF(AND(Z2595="",X2595&lt;TODAY()),"Contrato Encerrado",IF(AND(Z2595="",X2595&gt;TODAY()),DATEDIF(TODAY(),X2595,"Y")&amp;" anos"&amp;" "&amp;DATEDIF(TODAY(),X2595,"YM")&amp;" meses"&amp;" "&amp;DATEDIF(TODAY(),X2595,"MD")&amp;" dias",IF(AND(Z2595&lt;&gt;””,Z2595&lt;TODAY()),"Contrato Encerrado",IF(AND(Z2595&lt;&gt;"",Z2595&gt;TODAY()),DATEDIF(TODAY(),Z2595,"Y")&amp;" anos"&amp;" "&amp;DATEDIF(TODAY(),Z2595,"YM")&amp;" meses"&amp;" "&amp;DATEDIF(TODAY(),Z2595,"MD")&amp;" dias"))))))))</f>
        <v>0 anos 5 meses 24 dias</v>
      </c>
      <c r="AE2595" s="35">
        <f t="shared" si="201"/>
        <v>729</v>
      </c>
      <c r="AF2595" s="35">
        <f t="shared" si="202"/>
        <v>1</v>
      </c>
      <c r="AG2595" s="17" t="str">
        <f t="shared" si="203"/>
        <v>0 anos 0 meses 1 dias</v>
      </c>
    </row>
    <row r="2596" spans="1:33" ht="11.25" customHeight="1" x14ac:dyDescent="0.2">
      <c r="A2596" s="8" t="s">
        <v>9</v>
      </c>
      <c r="B2596" s="10" t="s">
        <v>13</v>
      </c>
      <c r="C2596" s="11" t="s">
        <v>24</v>
      </c>
      <c r="D2596" s="36">
        <v>2022</v>
      </c>
      <c r="E2596" s="12" t="s">
        <v>79</v>
      </c>
      <c r="F2596" s="8" t="s">
        <v>80</v>
      </c>
      <c r="G2596" s="77" t="s">
        <v>4866</v>
      </c>
      <c r="H2596" s="78" t="s">
        <v>4867</v>
      </c>
      <c r="I2596" s="14" t="s">
        <v>4868</v>
      </c>
      <c r="J2596" s="14" t="s">
        <v>1302</v>
      </c>
      <c r="K2596" s="14" t="s">
        <v>29</v>
      </c>
      <c r="L2596" s="15" t="s">
        <v>30</v>
      </c>
      <c r="M2596" s="7" t="s">
        <v>9427</v>
      </c>
      <c r="N2596" s="16" t="s">
        <v>2112</v>
      </c>
      <c r="O2596" s="16"/>
      <c r="P2596" s="16" t="s">
        <v>2518</v>
      </c>
      <c r="Q2596" s="16" t="s">
        <v>2523</v>
      </c>
      <c r="R2596" s="31">
        <v>35525</v>
      </c>
      <c r="S2596" s="31">
        <v>44875</v>
      </c>
      <c r="T2596" s="31">
        <v>45274</v>
      </c>
      <c r="U2596" s="31"/>
      <c r="V2596" s="31"/>
      <c r="W2596" s="31"/>
      <c r="X2596" s="17"/>
      <c r="Y2596" s="17"/>
      <c r="Z2596" s="31"/>
      <c r="AA2596" s="18">
        <f t="shared" ca="1" si="200"/>
        <v>28</v>
      </c>
      <c r="AB2596" s="19" t="s">
        <v>7877</v>
      </c>
      <c r="AC2596" s="35" t="str">
        <f t="shared" si="204"/>
        <v>1 anos 1 meses 4 dias</v>
      </c>
      <c r="AD2596" s="35" t="str">
        <f ca="1">IF(AND(V2596="",T2596&lt;TODAY()),"Contrato Encerrado",IF(AND(V2596="",T2596&gt;TODAY()),DATEDIF(TODAY(),T2596,"Y")&amp;" anos"&amp;" "&amp;DATEDIF(TODAY(),T2596,"YM")&amp;" meses"&amp;" "&amp;DATEDIF(TODAY(),T2596,"MD")&amp;" dias",IF(AND(X2596="",V2596&lt;TODAY()),"Contrato Encerrado",IF(AND(X2596="",V2596&gt;TODAY()),DATEDIF(TODAY(),V2596,"Y")&amp;" anos"&amp;" "&amp;DATEDIF(TODAY(),V2596,"YM")&amp;" meses"&amp;" "&amp;DATEDIF(TODAY(),V2596,"MD")&amp;" dias",IF(AND(Z2596="",X2596&lt;TODAY()),"Contrato Encerrado",IF(AND(Z2596="",X2596&gt;TODAY()),DATEDIF(TODAY(),X2596,"Y")&amp;" anos"&amp;" "&amp;DATEDIF(TODAY(),X2596,"YM")&amp;" meses"&amp;" "&amp;DATEDIF(TODAY(),X2596,"MD")&amp;" dias",IF(AND(Z2596&lt;&gt;””,Z2596&lt;TODAY()),"Contrato Encerrado",IF(AND(Z2596&lt;&gt;"",Z2596&gt;TODAY()),DATEDIF(TODAY(),Z2596,"Y")&amp;" anos"&amp;" "&amp;DATEDIF(TODAY(),Z2596,"YM")&amp;" meses"&amp;" "&amp;DATEDIF(TODAY(),Z2596,"MD")&amp;" dias"))))))))</f>
        <v>Contrato Encerrado</v>
      </c>
      <c r="AE2596" s="35">
        <f t="shared" si="201"/>
        <v>399</v>
      </c>
      <c r="AF2596" s="35">
        <f t="shared" si="202"/>
        <v>331</v>
      </c>
      <c r="AG2596" s="17" t="str">
        <f t="shared" si="203"/>
        <v>0 anos 10 meses 26 dias</v>
      </c>
    </row>
    <row r="2597" spans="1:33" ht="11.25" customHeight="1" x14ac:dyDescent="0.2">
      <c r="A2597" s="8" t="s">
        <v>9</v>
      </c>
      <c r="B2597" s="8" t="s">
        <v>13</v>
      </c>
      <c r="C2597" s="22" t="s">
        <v>16</v>
      </c>
      <c r="D2597" s="37">
        <v>2024</v>
      </c>
      <c r="E2597" s="12" t="s">
        <v>1304</v>
      </c>
      <c r="F2597" s="8" t="s">
        <v>1305</v>
      </c>
      <c r="G2597" s="77" t="s">
        <v>12898</v>
      </c>
      <c r="H2597" s="78" t="s">
        <v>12899</v>
      </c>
      <c r="I2597" s="14" t="s">
        <v>12900</v>
      </c>
      <c r="J2597" s="74" t="s">
        <v>1302</v>
      </c>
      <c r="K2597" s="14" t="s">
        <v>29</v>
      </c>
      <c r="L2597" s="15" t="s">
        <v>81</v>
      </c>
      <c r="M2597" s="7" t="s">
        <v>82</v>
      </c>
      <c r="N2597" s="15" t="s">
        <v>4113</v>
      </c>
      <c r="O2597" s="15" t="s">
        <v>12901</v>
      </c>
      <c r="P2597" s="15" t="s">
        <v>2518</v>
      </c>
      <c r="Q2597" s="15" t="s">
        <v>2523</v>
      </c>
      <c r="R2597" s="20">
        <v>39252</v>
      </c>
      <c r="S2597" s="20">
        <v>45383</v>
      </c>
      <c r="T2597" s="20">
        <v>45915</v>
      </c>
      <c r="U2597" s="20"/>
      <c r="V2597" s="20"/>
      <c r="W2597" s="20"/>
      <c r="X2597" s="17"/>
      <c r="Y2597" s="17"/>
      <c r="Z2597" s="20"/>
      <c r="AA2597" s="18">
        <f t="shared" ca="1" si="200"/>
        <v>18</v>
      </c>
      <c r="AB2597" s="15" t="s">
        <v>7877</v>
      </c>
      <c r="AC2597" s="35" t="str">
        <f t="shared" si="204"/>
        <v>1 anos 5 meses 14 dias</v>
      </c>
      <c r="AD2597" s="35" t="str">
        <f ca="1">IF(AND(V2597="",T2597&lt;TODAY()),"Contrato Encerrado",IF(AND(V2597="",T2597&gt;TODAY()),DATEDIF(TODAY(),T2597,"Y")&amp;" anos"&amp;" "&amp;DATEDIF(TODAY(),T2597,"YM")&amp;" meses"&amp;" "&amp;DATEDIF(TODAY(),T2597,"MD")&amp;" dias",IF(AND(X2597="",V2597&lt;TODAY()),"Contrato Encerrado",IF(AND(X2597="",V2597&gt;TODAY()),DATEDIF(TODAY(),V2597,"Y")&amp;" anos"&amp;" "&amp;DATEDIF(TODAY(),V2597,"YM")&amp;" meses"&amp;" "&amp;DATEDIF(TODAY(),V2597,"MD")&amp;" dias",IF(AND(Z2597="",X2597&lt;TODAY()),"Contrato Encerrado",IF(AND(Z2597="",X2597&gt;TODAY()),DATEDIF(TODAY(),X2597,"Y")&amp;" anos"&amp;" "&amp;DATEDIF(TODAY(),X2597,"YM")&amp;" meses"&amp;" "&amp;DATEDIF(TODAY(),X2597,"MD")&amp;" dias",IF(AND(Z2597&lt;&gt;””,Z2597&lt;TODAY()),"Contrato Encerrado",IF(AND(Z2597&lt;&gt;"",Z2597&gt;TODAY()),DATEDIF(TODAY(),Z2597,"Y")&amp;" anos"&amp;" "&amp;DATEDIF(TODAY(),Z2597,"YM")&amp;" meses"&amp;" "&amp;DATEDIF(TODAY(),Z2597,"MD")&amp;" dias"))))))))</f>
        <v>Contrato Encerrado</v>
      </c>
      <c r="AE2597" s="35">
        <f t="shared" si="201"/>
        <v>532</v>
      </c>
      <c r="AF2597" s="35">
        <f t="shared" si="202"/>
        <v>198</v>
      </c>
      <c r="AG2597" s="17" t="str">
        <f t="shared" si="203"/>
        <v>0 anos 6 meses 16 dias</v>
      </c>
    </row>
    <row r="2598" spans="1:33" ht="11.25" customHeight="1" x14ac:dyDescent="0.2">
      <c r="A2598" s="8" t="s">
        <v>9</v>
      </c>
      <c r="B2598" s="8" t="s">
        <v>13</v>
      </c>
      <c r="C2598" s="22" t="s">
        <v>11</v>
      </c>
      <c r="D2598" s="37">
        <v>2024</v>
      </c>
      <c r="E2598" s="12" t="s">
        <v>1304</v>
      </c>
      <c r="F2598" s="8" t="s">
        <v>1305</v>
      </c>
      <c r="G2598" s="77" t="s">
        <v>11436</v>
      </c>
      <c r="H2598" s="78" t="s">
        <v>11437</v>
      </c>
      <c r="I2598" s="14" t="s">
        <v>11438</v>
      </c>
      <c r="J2598" s="14" t="s">
        <v>14943</v>
      </c>
      <c r="K2598" s="14" t="s">
        <v>29</v>
      </c>
      <c r="L2598" s="15" t="s">
        <v>81</v>
      </c>
      <c r="M2598" s="7" t="s">
        <v>82</v>
      </c>
      <c r="N2598" s="15" t="s">
        <v>4113</v>
      </c>
      <c r="O2598" s="15" t="s">
        <v>10794</v>
      </c>
      <c r="P2598" s="15" t="s">
        <v>2518</v>
      </c>
      <c r="Q2598" s="15" t="s">
        <v>2523</v>
      </c>
      <c r="R2598" s="20">
        <v>38696</v>
      </c>
      <c r="S2598" s="20">
        <v>45293</v>
      </c>
      <c r="T2598" s="31">
        <v>45657</v>
      </c>
      <c r="U2598" s="20"/>
      <c r="V2598" s="20"/>
      <c r="W2598" s="20"/>
      <c r="X2598" s="17"/>
      <c r="Y2598" s="17"/>
      <c r="Z2598" s="20"/>
      <c r="AA2598" s="18">
        <f t="shared" ca="1" si="200"/>
        <v>19</v>
      </c>
      <c r="AB2598" s="15" t="s">
        <v>7878</v>
      </c>
      <c r="AC2598" s="35" t="str">
        <f t="shared" si="204"/>
        <v>0 anos 11 meses 29 dias</v>
      </c>
      <c r="AD2598" s="35" t="str">
        <f ca="1">IF(AND(V2598="",T2598&lt;TODAY()),"Contrato Encerrado",IF(AND(V2598="",T2598&gt;TODAY()),DATEDIF(TODAY(),T2598,"Y")&amp;" anos"&amp;" "&amp;DATEDIF(TODAY(),T2598,"YM")&amp;" meses"&amp;" "&amp;DATEDIF(TODAY(),T2598,"MD")&amp;" dias",IF(AND(X2598="",V2598&lt;TODAY()),"Contrato Encerrado",IF(AND(X2598="",V2598&gt;TODAY()),DATEDIF(TODAY(),V2598,"Y")&amp;" anos"&amp;" "&amp;DATEDIF(TODAY(),V2598,"YM")&amp;" meses"&amp;" "&amp;DATEDIF(TODAY(),V2598,"MD")&amp;" dias",IF(AND(Z2598="",X2598&lt;TODAY()),"Contrato Encerrado",IF(AND(Z2598="",X2598&gt;TODAY()),DATEDIF(TODAY(),X2598,"Y")&amp;" anos"&amp;" "&amp;DATEDIF(TODAY(),X2598,"YM")&amp;" meses"&amp;" "&amp;DATEDIF(TODAY(),X2598,"MD")&amp;" dias",IF(AND(Z2598&lt;&gt;””,Z2598&lt;TODAY()),"Contrato Encerrado",IF(AND(Z2598&lt;&gt;"",Z2598&gt;TODAY()),DATEDIF(TODAY(),Z2598,"Y")&amp;" anos"&amp;" "&amp;DATEDIF(TODAY(),Z2598,"YM")&amp;" meses"&amp;" "&amp;DATEDIF(TODAY(),Z2598,"MD")&amp;" dias"))))))))</f>
        <v>Contrato Encerrado</v>
      </c>
      <c r="AE2598" s="35">
        <f t="shared" si="201"/>
        <v>364</v>
      </c>
      <c r="AF2598" s="35">
        <f t="shared" si="202"/>
        <v>366</v>
      </c>
      <c r="AG2598" s="17" t="str">
        <f t="shared" si="203"/>
        <v>0 anos 11 meses 31 dias</v>
      </c>
    </row>
    <row r="2599" spans="1:33" ht="11.25" customHeight="1" x14ac:dyDescent="0.2">
      <c r="A2599" s="141" t="s">
        <v>9</v>
      </c>
      <c r="B2599" s="142" t="s">
        <v>13</v>
      </c>
      <c r="C2599" s="143" t="s">
        <v>22</v>
      </c>
      <c r="D2599" s="144">
        <v>2022</v>
      </c>
      <c r="E2599" s="145" t="s">
        <v>1685</v>
      </c>
      <c r="F2599" s="141" t="s">
        <v>1686</v>
      </c>
      <c r="G2599" s="146" t="s">
        <v>1690</v>
      </c>
      <c r="H2599" s="147" t="s">
        <v>1691</v>
      </c>
      <c r="I2599" s="148" t="s">
        <v>1692</v>
      </c>
      <c r="J2599" s="14" t="s">
        <v>14943</v>
      </c>
      <c r="K2599" s="148" t="s">
        <v>29</v>
      </c>
      <c r="L2599" s="149" t="s">
        <v>30</v>
      </c>
      <c r="M2599" s="7" t="s">
        <v>9427</v>
      </c>
      <c r="N2599" s="150" t="s">
        <v>2099</v>
      </c>
      <c r="O2599" s="150"/>
      <c r="P2599" s="150" t="s">
        <v>2517</v>
      </c>
      <c r="Q2599" s="150" t="s">
        <v>2522</v>
      </c>
      <c r="R2599" s="151">
        <v>33129</v>
      </c>
      <c r="S2599" s="151">
        <v>44470</v>
      </c>
      <c r="T2599" s="151">
        <v>45209</v>
      </c>
      <c r="U2599" s="151"/>
      <c r="V2599" s="151"/>
      <c r="W2599" s="151"/>
      <c r="X2599" s="17"/>
      <c r="Y2599" s="17"/>
      <c r="Z2599" s="151"/>
      <c r="AA2599" s="152">
        <f t="shared" ca="1" si="200"/>
        <v>35</v>
      </c>
      <c r="AB2599" s="153" t="s">
        <v>7878</v>
      </c>
      <c r="AC2599" s="35" t="str">
        <f t="shared" si="204"/>
        <v>2 anos 0 meses 9 dias</v>
      </c>
      <c r="AD2599" s="132" t="str">
        <f ca="1">IF(AND(V2599="",T2599&lt;TODAY()),"Contrato Encerrado",IF(AND(V2599="",T2599&gt;TODAY()),DATEDIF(TODAY(),T2599,"Y")&amp;" anos"&amp;" "&amp;DATEDIF(TODAY(),T2599,"YM")&amp;" meses"&amp;" "&amp;DATEDIF(TODAY(),T2599,"MD")&amp;" dias",IF(AND(X2599="",V2599&lt;TODAY()),"Contrato Encerrado",IF(AND(X2599="",V2599&gt;TODAY()),DATEDIF(TODAY(),V2599,"Y")&amp;" anos"&amp;" "&amp;DATEDIF(TODAY(),V2599,"YM")&amp;" meses"&amp;" "&amp;DATEDIF(TODAY(),V2599,"MD")&amp;" dias",IF(AND(Z2599="",X2599&lt;TODAY()),"Contrato Encerrado",IF(AND(Z2599="",X2599&gt;TODAY()),DATEDIF(TODAY(),X2599,"Y")&amp;" anos"&amp;" "&amp;DATEDIF(TODAY(),X2599,"YM")&amp;" meses"&amp;" "&amp;DATEDIF(TODAY(),X2599,"MD")&amp;" dias",IF(AND(Z2599&lt;&gt;””,Z2599&lt;TODAY()),"Contrato Encerrado",IF(AND(Z2599&lt;&gt;"",Z2599&gt;TODAY()),DATEDIF(TODAY(),Z2599,"Y")&amp;" anos"&amp;" "&amp;DATEDIF(TODAY(),Z2599,"YM")&amp;" meses"&amp;" "&amp;DATEDIF(TODAY(),Z2599,"MD")&amp;" dias"))))))))</f>
        <v>Contrato Encerrado</v>
      </c>
      <c r="AE2599" s="132">
        <f t="shared" si="201"/>
        <v>739</v>
      </c>
      <c r="AF2599" s="132">
        <f t="shared" si="202"/>
        <v>-9</v>
      </c>
      <c r="AG2599" s="133" t="str">
        <f t="shared" si="203"/>
        <v>ESTÁGIO COMPLETOU 2 ANOS</v>
      </c>
    </row>
    <row r="2600" spans="1:33" ht="11.25" customHeight="1" x14ac:dyDescent="0.2">
      <c r="A2600" s="8" t="s">
        <v>9</v>
      </c>
      <c r="B2600" s="8" t="s">
        <v>13</v>
      </c>
      <c r="C2600" s="22" t="s">
        <v>24</v>
      </c>
      <c r="D2600" s="37">
        <v>2023</v>
      </c>
      <c r="E2600" s="12" t="s">
        <v>157</v>
      </c>
      <c r="F2600" s="8" t="s">
        <v>158</v>
      </c>
      <c r="G2600" s="77" t="s">
        <v>10380</v>
      </c>
      <c r="H2600" s="78" t="s">
        <v>10381</v>
      </c>
      <c r="I2600" s="14" t="s">
        <v>10382</v>
      </c>
      <c r="J2600" s="14" t="s">
        <v>14943</v>
      </c>
      <c r="K2600" s="14" t="s">
        <v>29</v>
      </c>
      <c r="L2600" s="15" t="s">
        <v>30</v>
      </c>
      <c r="M2600" s="7" t="s">
        <v>9427</v>
      </c>
      <c r="N2600" s="15" t="s">
        <v>2101</v>
      </c>
      <c r="O2600" s="15" t="s">
        <v>8037</v>
      </c>
      <c r="P2600" s="15" t="s">
        <v>2518</v>
      </c>
      <c r="Q2600" s="15" t="s">
        <v>4109</v>
      </c>
      <c r="R2600" s="20">
        <v>34438</v>
      </c>
      <c r="S2600" s="20">
        <v>45208</v>
      </c>
      <c r="T2600" s="31">
        <v>45657</v>
      </c>
      <c r="U2600" s="20"/>
      <c r="V2600" s="20"/>
      <c r="W2600" s="20"/>
      <c r="X2600" s="17"/>
      <c r="Y2600" s="17"/>
      <c r="Z2600" s="20"/>
      <c r="AA2600" s="18">
        <f t="shared" ca="1" si="200"/>
        <v>31</v>
      </c>
      <c r="AB2600" s="21" t="s">
        <v>7878</v>
      </c>
      <c r="AC2600" s="35" t="str">
        <f t="shared" si="204"/>
        <v>1 anos 2 meses 22 dias</v>
      </c>
      <c r="AD2600" s="35" t="str">
        <f ca="1">IF(AND(V2600="",T2600&lt;TODAY()),"Contrato Encerrado",IF(AND(V2600="",T2600&gt;TODAY()),DATEDIF(TODAY(),T2600,"Y")&amp;" anos"&amp;" "&amp;DATEDIF(TODAY(),T2600,"YM")&amp;" meses"&amp;" "&amp;DATEDIF(TODAY(),T2600,"MD")&amp;" dias",IF(AND(X2600="",V2600&lt;TODAY()),"Contrato Encerrado",IF(AND(X2600="",V2600&gt;TODAY()),DATEDIF(TODAY(),V2600,"Y")&amp;" anos"&amp;" "&amp;DATEDIF(TODAY(),V2600,"YM")&amp;" meses"&amp;" "&amp;DATEDIF(TODAY(),V2600,"MD")&amp;" dias",IF(AND(Z2600="",X2600&lt;TODAY()),"Contrato Encerrado",IF(AND(Z2600="",X2600&gt;TODAY()),DATEDIF(TODAY(),X2600,"Y")&amp;" anos"&amp;" "&amp;DATEDIF(TODAY(),X2600,"YM")&amp;" meses"&amp;" "&amp;DATEDIF(TODAY(),X2600,"MD")&amp;" dias",IF(AND(Z2600&lt;&gt;””,Z2600&lt;TODAY()),"Contrato Encerrado",IF(AND(Z2600&lt;&gt;"",Z2600&gt;TODAY()),DATEDIF(TODAY(),Z2600,"Y")&amp;" anos"&amp;" "&amp;DATEDIF(TODAY(),Z2600,"YM")&amp;" meses"&amp;" "&amp;DATEDIF(TODAY(),Z2600,"MD")&amp;" dias"))))))))</f>
        <v>Contrato Encerrado</v>
      </c>
      <c r="AE2600" s="35">
        <f t="shared" si="201"/>
        <v>449</v>
      </c>
      <c r="AF2600" s="35">
        <f t="shared" si="202"/>
        <v>281</v>
      </c>
      <c r="AG2600" s="17" t="str">
        <f t="shared" si="203"/>
        <v>0 anos 9 meses 7 dias</v>
      </c>
    </row>
    <row r="2601" spans="1:33" ht="11.25" customHeight="1" x14ac:dyDescent="0.2">
      <c r="A2601" s="8" t="s">
        <v>9</v>
      </c>
      <c r="B2601" s="8" t="s">
        <v>13</v>
      </c>
      <c r="C2601" s="22" t="s">
        <v>24</v>
      </c>
      <c r="D2601" s="36">
        <v>2024</v>
      </c>
      <c r="E2601" s="23" t="s">
        <v>79</v>
      </c>
      <c r="F2601" s="8" t="s">
        <v>80</v>
      </c>
      <c r="G2601" s="77" t="s">
        <v>14870</v>
      </c>
      <c r="H2601" s="78" t="s">
        <v>14871</v>
      </c>
      <c r="I2601" s="9" t="s">
        <v>14779</v>
      </c>
      <c r="J2601" s="14" t="s">
        <v>10</v>
      </c>
      <c r="K2601" s="9" t="s">
        <v>29</v>
      </c>
      <c r="L2601" s="24" t="s">
        <v>30</v>
      </c>
      <c r="M2601" s="7" t="s">
        <v>9427</v>
      </c>
      <c r="N2601" s="24" t="s">
        <v>2102</v>
      </c>
      <c r="O2601" s="24" t="s">
        <v>11748</v>
      </c>
      <c r="P2601" s="24" t="s">
        <v>2518</v>
      </c>
      <c r="Q2601" s="24" t="s">
        <v>2523</v>
      </c>
      <c r="R2601" s="17">
        <v>37820</v>
      </c>
      <c r="S2601" s="17">
        <v>45597</v>
      </c>
      <c r="T2601" s="114" t="s">
        <v>14815</v>
      </c>
      <c r="U2601" s="17"/>
      <c r="V2601" s="17"/>
      <c r="W2601" s="17"/>
      <c r="X2601" s="17"/>
      <c r="Y2601" s="17"/>
      <c r="Z2601" s="20"/>
      <c r="AA2601" s="18">
        <f t="shared" ca="1" si="200"/>
        <v>22</v>
      </c>
      <c r="AB2601" s="51" t="s">
        <v>7877</v>
      </c>
      <c r="AC2601" s="35" t="str">
        <f t="shared" si="204"/>
        <v>0 anos 11 meses 30 dias</v>
      </c>
      <c r="AD2601" s="35" t="str">
        <f ca="1">IF(AND(V2601="",T2601&lt;TODAY()),"Contrato Encerrado",IF(AND(V2601="",T2601&gt;TODAY()),DATEDIF(TODAY(),T2601,"Y")&amp;" anos"&amp;" "&amp;DATEDIF(TODAY(),T2601,"YM")&amp;" meses"&amp;" "&amp;DATEDIF(TODAY(),T2601,"MD")&amp;" dias",IF(AND(X2601="",V2601&lt;TODAY()),"Contrato Encerrado",IF(AND(X2601="",V2601&gt;TODAY()),DATEDIF(TODAY(),V2601,"Y")&amp;" anos"&amp;" "&amp;DATEDIF(TODAY(),V2601,"YM")&amp;" meses"&amp;" "&amp;DATEDIF(TODAY(),V2601,"MD")&amp;" dias",IF(AND(Z2601="",X2601&lt;TODAY()),"Contrato Encerrado",IF(AND(Z2601="",X2601&gt;TODAY()),DATEDIF(TODAY(),X2601,"Y")&amp;" anos"&amp;" "&amp;DATEDIF(TODAY(),X2601,"YM")&amp;" meses"&amp;" "&amp;DATEDIF(TODAY(),X2601,"MD")&amp;" dias",IF(AND(Z2601&lt;&gt;””,Z2601&lt;TODAY()),"Contrato Encerrado",IF(AND(Z2601&lt;&gt;"",Z2601&gt;TODAY()),DATEDIF(TODAY(),Z2601,"Y")&amp;" anos"&amp;" "&amp;DATEDIF(TODAY(),Z2601,"YM")&amp;" meses"&amp;" "&amp;DATEDIF(TODAY(),Z2601,"MD")&amp;" dias"))))))))</f>
        <v>0 anos 0 meses 24 dias</v>
      </c>
      <c r="AE2601" s="35">
        <f t="shared" si="201"/>
        <v>364</v>
      </c>
      <c r="AF2601" s="35">
        <f t="shared" si="202"/>
        <v>366</v>
      </c>
      <c r="AG2601" s="17" t="str">
        <f t="shared" si="203"/>
        <v>0 anos 11 meses 31 dias</v>
      </c>
    </row>
    <row r="2602" spans="1:33" ht="11.25" customHeight="1" x14ac:dyDescent="0.2">
      <c r="A2602" s="10" t="s">
        <v>9</v>
      </c>
      <c r="B2602" s="10" t="s">
        <v>13</v>
      </c>
      <c r="C2602" s="11" t="s">
        <v>17</v>
      </c>
      <c r="D2602" s="36">
        <v>2021</v>
      </c>
      <c r="E2602" s="13" t="s">
        <v>307</v>
      </c>
      <c r="F2602" s="10" t="s">
        <v>308</v>
      </c>
      <c r="G2602" s="83" t="s">
        <v>429</v>
      </c>
      <c r="H2602" s="84" t="s">
        <v>430</v>
      </c>
      <c r="I2602" s="13" t="s">
        <v>431</v>
      </c>
      <c r="J2602" s="14" t="s">
        <v>1302</v>
      </c>
      <c r="K2602" s="13" t="s">
        <v>29</v>
      </c>
      <c r="L2602" s="25" t="s">
        <v>30</v>
      </c>
      <c r="M2602" s="7" t="s">
        <v>9427</v>
      </c>
      <c r="N2602" s="15" t="s">
        <v>2098</v>
      </c>
      <c r="O2602" s="26"/>
      <c r="P2602" s="26" t="s">
        <v>2517</v>
      </c>
      <c r="Q2602" s="26" t="s">
        <v>2522</v>
      </c>
      <c r="R2602" s="31">
        <v>36911</v>
      </c>
      <c r="S2602" s="31">
        <v>44327</v>
      </c>
      <c r="T2602" s="31">
        <v>44562</v>
      </c>
      <c r="U2602" s="31"/>
      <c r="V2602" s="31"/>
      <c r="W2602" s="31"/>
      <c r="X2602" s="17"/>
      <c r="Y2602" s="17"/>
      <c r="Z2602" s="31"/>
      <c r="AA2602" s="18">
        <f t="shared" ca="1" si="200"/>
        <v>24</v>
      </c>
      <c r="AB2602" s="19" t="s">
        <v>7877</v>
      </c>
      <c r="AC2602" s="35" t="str">
        <f t="shared" si="204"/>
        <v>0 anos 7 meses 21 dias</v>
      </c>
      <c r="AD2602" s="35" t="str">
        <f ca="1">IF(AND(V2602="",T2602&lt;TODAY()),"Contrato Encerrado",IF(AND(V2602="",T2602&gt;TODAY()),DATEDIF(TODAY(),T2602,"Y")&amp;" anos"&amp;" "&amp;DATEDIF(TODAY(),T2602,"YM")&amp;" meses"&amp;" "&amp;DATEDIF(TODAY(),T2602,"MD")&amp;" dias",IF(AND(X2602="",V2602&lt;TODAY()),"Contrato Encerrado",IF(AND(X2602="",V2602&gt;TODAY()),DATEDIF(TODAY(),V2602,"Y")&amp;" anos"&amp;" "&amp;DATEDIF(TODAY(),V2602,"YM")&amp;" meses"&amp;" "&amp;DATEDIF(TODAY(),V2602,"MD")&amp;" dias",IF(AND(Z2602="",X2602&lt;TODAY()),"Contrato Encerrado",IF(AND(Z2602="",X2602&gt;TODAY()),DATEDIF(TODAY(),X2602,"Y")&amp;" anos"&amp;" "&amp;DATEDIF(TODAY(),X2602,"YM")&amp;" meses"&amp;" "&amp;DATEDIF(TODAY(),X2602,"MD")&amp;" dias",IF(AND(Z2602&lt;&gt;””,Z2602&lt;TODAY()),"Contrato Encerrado",IF(AND(Z2602&lt;&gt;"",Z2602&gt;TODAY()),DATEDIF(TODAY(),Z2602,"Y")&amp;" anos"&amp;" "&amp;DATEDIF(TODAY(),Z2602,"YM")&amp;" meses"&amp;" "&amp;DATEDIF(TODAY(),Z2602,"MD")&amp;" dias"))))))))</f>
        <v>Contrato Encerrado</v>
      </c>
      <c r="AE2602" s="35">
        <f t="shared" si="201"/>
        <v>235</v>
      </c>
      <c r="AF2602" s="35">
        <f t="shared" si="202"/>
        <v>495</v>
      </c>
      <c r="AG2602" s="17" t="str">
        <f t="shared" si="203"/>
        <v>1 anos 4 meses 9 dias</v>
      </c>
    </row>
    <row r="2603" spans="1:33" ht="11.25" customHeight="1" x14ac:dyDescent="0.2">
      <c r="A2603" s="141" t="s">
        <v>9</v>
      </c>
      <c r="B2603" s="142" t="s">
        <v>13</v>
      </c>
      <c r="C2603" s="143" t="s">
        <v>22</v>
      </c>
      <c r="D2603" s="144">
        <v>2022</v>
      </c>
      <c r="E2603" s="145" t="s">
        <v>27</v>
      </c>
      <c r="F2603" s="141" t="s">
        <v>28</v>
      </c>
      <c r="G2603" s="146" t="s">
        <v>1673</v>
      </c>
      <c r="H2603" s="147" t="s">
        <v>1674</v>
      </c>
      <c r="I2603" s="148" t="s">
        <v>1675</v>
      </c>
      <c r="J2603" s="14" t="s">
        <v>14943</v>
      </c>
      <c r="K2603" s="148" t="s">
        <v>29</v>
      </c>
      <c r="L2603" s="149" t="s">
        <v>30</v>
      </c>
      <c r="M2603" s="7" t="s">
        <v>9427</v>
      </c>
      <c r="N2603" s="162" t="s">
        <v>2104</v>
      </c>
      <c r="O2603" s="150"/>
      <c r="P2603" s="150" t="s">
        <v>2517</v>
      </c>
      <c r="Q2603" s="150" t="s">
        <v>2522</v>
      </c>
      <c r="R2603" s="151">
        <v>37326</v>
      </c>
      <c r="S2603" s="151">
        <v>44482</v>
      </c>
      <c r="T2603" s="151">
        <v>45260</v>
      </c>
      <c r="U2603" s="151"/>
      <c r="V2603" s="151"/>
      <c r="W2603" s="151"/>
      <c r="X2603" s="17"/>
      <c r="Y2603" s="17"/>
      <c r="Z2603" s="151"/>
      <c r="AA2603" s="152">
        <f t="shared" ca="1" si="200"/>
        <v>23</v>
      </c>
      <c r="AB2603" s="153" t="s">
        <v>7877</v>
      </c>
      <c r="AC2603" s="35" t="str">
        <f t="shared" si="204"/>
        <v>2 anos 1 meses 17 dias</v>
      </c>
      <c r="AD2603" s="132" t="str">
        <f ca="1">IF(AND(V2603="",T2603&lt;TODAY()),"Contrato Encerrado",IF(AND(V2603="",T2603&gt;TODAY()),DATEDIF(TODAY(),T2603,"Y")&amp;" anos"&amp;" "&amp;DATEDIF(TODAY(),T2603,"YM")&amp;" meses"&amp;" "&amp;DATEDIF(TODAY(),T2603,"MD")&amp;" dias",IF(AND(X2603="",V2603&lt;TODAY()),"Contrato Encerrado",IF(AND(X2603="",V2603&gt;TODAY()),DATEDIF(TODAY(),V2603,"Y")&amp;" anos"&amp;" "&amp;DATEDIF(TODAY(),V2603,"YM")&amp;" meses"&amp;" "&amp;DATEDIF(TODAY(),V2603,"MD")&amp;" dias",IF(AND(Z2603="",X2603&lt;TODAY()),"Contrato Encerrado",IF(AND(Z2603="",X2603&gt;TODAY()),DATEDIF(TODAY(),X2603,"Y")&amp;" anos"&amp;" "&amp;DATEDIF(TODAY(),X2603,"YM")&amp;" meses"&amp;" "&amp;DATEDIF(TODAY(),X2603,"MD")&amp;" dias",IF(AND(Z2603&lt;&gt;””,Z2603&lt;TODAY()),"Contrato Encerrado",IF(AND(Z2603&lt;&gt;"",Z2603&gt;TODAY()),DATEDIF(TODAY(),Z2603,"Y")&amp;" anos"&amp;" "&amp;DATEDIF(TODAY(),Z2603,"YM")&amp;" meses"&amp;" "&amp;DATEDIF(TODAY(),Z2603,"MD")&amp;" dias"))))))))</f>
        <v>Contrato Encerrado</v>
      </c>
      <c r="AE2603" s="132">
        <f t="shared" si="201"/>
        <v>778</v>
      </c>
      <c r="AF2603" s="132">
        <f t="shared" si="202"/>
        <v>-48</v>
      </c>
      <c r="AG2603" s="133" t="str">
        <f t="shared" si="203"/>
        <v>ESTÁGIO COMPLETOU 2 ANOS</v>
      </c>
    </row>
    <row r="2604" spans="1:33" ht="11.25" customHeight="1" x14ac:dyDescent="0.2">
      <c r="A2604" s="8" t="s">
        <v>9</v>
      </c>
      <c r="B2604" s="10" t="s">
        <v>13</v>
      </c>
      <c r="C2604" s="11" t="s">
        <v>25</v>
      </c>
      <c r="D2604" s="36">
        <v>2022</v>
      </c>
      <c r="E2604" s="12" t="s">
        <v>157</v>
      </c>
      <c r="F2604" s="8" t="s">
        <v>158</v>
      </c>
      <c r="G2604" s="77" t="s">
        <v>4869</v>
      </c>
      <c r="H2604" s="78" t="s">
        <v>4870</v>
      </c>
      <c r="I2604" s="14" t="s">
        <v>4871</v>
      </c>
      <c r="J2604" s="14" t="s">
        <v>1302</v>
      </c>
      <c r="K2604" s="14" t="s">
        <v>29</v>
      </c>
      <c r="L2604" s="15" t="s">
        <v>30</v>
      </c>
      <c r="M2604" s="7" t="s">
        <v>9427</v>
      </c>
      <c r="N2604" s="16" t="s">
        <v>4159</v>
      </c>
      <c r="O2604" s="16"/>
      <c r="P2604" s="16" t="s">
        <v>2518</v>
      </c>
      <c r="Q2604" s="16" t="s">
        <v>2521</v>
      </c>
      <c r="R2604" s="31">
        <v>26822</v>
      </c>
      <c r="S2604" s="31">
        <v>44883</v>
      </c>
      <c r="T2604" s="31">
        <v>45042</v>
      </c>
      <c r="U2604" s="31"/>
      <c r="V2604" s="31"/>
      <c r="W2604" s="31"/>
      <c r="X2604" s="17"/>
      <c r="Y2604" s="17"/>
      <c r="Z2604" s="31"/>
      <c r="AA2604" s="18">
        <f t="shared" ca="1" si="200"/>
        <v>52</v>
      </c>
      <c r="AB2604" s="19" t="s">
        <v>7877</v>
      </c>
      <c r="AC2604" s="35" t="str">
        <f t="shared" si="204"/>
        <v>0 anos 5 meses 8 dias</v>
      </c>
      <c r="AD2604" s="35" t="str">
        <f ca="1">IF(AND(V2604="",T2604&lt;TODAY()),"Contrato Encerrado",IF(AND(V2604="",T2604&gt;TODAY()),DATEDIF(TODAY(),T2604,"Y")&amp;" anos"&amp;" "&amp;DATEDIF(TODAY(),T2604,"YM")&amp;" meses"&amp;" "&amp;DATEDIF(TODAY(),T2604,"MD")&amp;" dias",IF(AND(X2604="",V2604&lt;TODAY()),"Contrato Encerrado",IF(AND(X2604="",V2604&gt;TODAY()),DATEDIF(TODAY(),V2604,"Y")&amp;" anos"&amp;" "&amp;DATEDIF(TODAY(),V2604,"YM")&amp;" meses"&amp;" "&amp;DATEDIF(TODAY(),V2604,"MD")&amp;" dias",IF(AND(Z2604="",X2604&lt;TODAY()),"Contrato Encerrado",IF(AND(Z2604="",X2604&gt;TODAY()),DATEDIF(TODAY(),X2604,"Y")&amp;" anos"&amp;" "&amp;DATEDIF(TODAY(),X2604,"YM")&amp;" meses"&amp;" "&amp;DATEDIF(TODAY(),X2604,"MD")&amp;" dias",IF(AND(Z2604&lt;&gt;””,Z2604&lt;TODAY()),"Contrato Encerrado",IF(AND(Z2604&lt;&gt;"",Z2604&gt;TODAY()),DATEDIF(TODAY(),Z2604,"Y")&amp;" anos"&amp;" "&amp;DATEDIF(TODAY(),Z2604,"YM")&amp;" meses"&amp;" "&amp;DATEDIF(TODAY(),Z2604,"MD")&amp;" dias"))))))))</f>
        <v>Contrato Encerrado</v>
      </c>
      <c r="AE2604" s="35">
        <f t="shared" si="201"/>
        <v>159</v>
      </c>
      <c r="AF2604" s="35">
        <f t="shared" si="202"/>
        <v>571</v>
      </c>
      <c r="AG2604" s="17" t="str">
        <f t="shared" si="203"/>
        <v>1 anos 6 meses 24 dias</v>
      </c>
    </row>
    <row r="2605" spans="1:33" ht="11.25" customHeight="1" x14ac:dyDescent="0.2">
      <c r="A2605" s="8" t="s">
        <v>9</v>
      </c>
      <c r="B2605" s="8" t="s">
        <v>13</v>
      </c>
      <c r="C2605" s="22" t="s">
        <v>16</v>
      </c>
      <c r="D2605" s="37">
        <v>2024</v>
      </c>
      <c r="E2605" s="12" t="s">
        <v>157</v>
      </c>
      <c r="F2605" s="8" t="s">
        <v>158</v>
      </c>
      <c r="G2605" s="77" t="s">
        <v>12902</v>
      </c>
      <c r="H2605" s="78" t="s">
        <v>12903</v>
      </c>
      <c r="I2605" s="14" t="s">
        <v>12904</v>
      </c>
      <c r="J2605" s="14" t="s">
        <v>1302</v>
      </c>
      <c r="K2605" s="14" t="s">
        <v>29</v>
      </c>
      <c r="L2605" s="15" t="s">
        <v>81</v>
      </c>
      <c r="M2605" s="7" t="s">
        <v>82</v>
      </c>
      <c r="N2605" s="15" t="s">
        <v>4113</v>
      </c>
      <c r="O2605" s="15" t="s">
        <v>12905</v>
      </c>
      <c r="P2605" s="15" t="s">
        <v>2518</v>
      </c>
      <c r="Q2605" s="15" t="s">
        <v>4109</v>
      </c>
      <c r="R2605" s="20">
        <v>38895</v>
      </c>
      <c r="S2605" s="20">
        <v>45341</v>
      </c>
      <c r="T2605" s="20">
        <v>45701</v>
      </c>
      <c r="U2605" s="31"/>
      <c r="V2605" s="31"/>
      <c r="W2605" s="20"/>
      <c r="X2605" s="17"/>
      <c r="Y2605" s="17"/>
      <c r="Z2605" s="20"/>
      <c r="AA2605" s="18">
        <f t="shared" ca="1" si="200"/>
        <v>19</v>
      </c>
      <c r="AB2605" s="20" t="s">
        <v>7877</v>
      </c>
      <c r="AC2605" s="35" t="str">
        <f t="shared" si="204"/>
        <v>0 anos 11 meses 25 dias</v>
      </c>
      <c r="AD2605" s="35" t="str">
        <f ca="1">IF(AND(V2605="",T2605&lt;TODAY()),"Contrato Encerrado",IF(AND(V2605="",T2605&gt;TODAY()),DATEDIF(TODAY(),T2605,"Y")&amp;" anos"&amp;" "&amp;DATEDIF(TODAY(),T2605,"YM")&amp;" meses"&amp;" "&amp;DATEDIF(TODAY(),T2605,"MD")&amp;" dias",IF(AND(X2605="",V2605&lt;TODAY()),"Contrato Encerrado",IF(AND(X2605="",V2605&gt;TODAY()),DATEDIF(TODAY(),V2605,"Y")&amp;" anos"&amp;" "&amp;DATEDIF(TODAY(),V2605,"YM")&amp;" meses"&amp;" "&amp;DATEDIF(TODAY(),V2605,"MD")&amp;" dias",IF(AND(Z2605="",X2605&lt;TODAY()),"Contrato Encerrado",IF(AND(Z2605="",X2605&gt;TODAY()),DATEDIF(TODAY(),X2605,"Y")&amp;" anos"&amp;" "&amp;DATEDIF(TODAY(),X2605,"YM")&amp;" meses"&amp;" "&amp;DATEDIF(TODAY(),X2605,"MD")&amp;" dias",IF(AND(Z2605&lt;&gt;””,Z2605&lt;TODAY()),"Contrato Encerrado",IF(AND(Z2605&lt;&gt;"",Z2605&gt;TODAY()),DATEDIF(TODAY(),Z2605,"Y")&amp;" anos"&amp;" "&amp;DATEDIF(TODAY(),Z2605,"YM")&amp;" meses"&amp;" "&amp;DATEDIF(TODAY(),Z2605,"MD")&amp;" dias"))))))))</f>
        <v>Contrato Encerrado</v>
      </c>
      <c r="AE2605" s="35">
        <f t="shared" si="201"/>
        <v>360</v>
      </c>
      <c r="AF2605" s="35">
        <f t="shared" si="202"/>
        <v>370</v>
      </c>
      <c r="AG2605" s="17" t="str">
        <f t="shared" si="203"/>
        <v>1 anos 0 meses 4 dias</v>
      </c>
    </row>
    <row r="2606" spans="1:33" ht="11.25" customHeight="1" x14ac:dyDescent="0.2">
      <c r="A2606" s="8" t="s">
        <v>9</v>
      </c>
      <c r="B2606" s="8" t="s">
        <v>13</v>
      </c>
      <c r="C2606" s="22" t="s">
        <v>20</v>
      </c>
      <c r="D2606" s="37">
        <v>2023</v>
      </c>
      <c r="E2606" s="23" t="s">
        <v>157</v>
      </c>
      <c r="F2606" s="8" t="s">
        <v>158</v>
      </c>
      <c r="G2606" s="77" t="s">
        <v>8494</v>
      </c>
      <c r="H2606" s="78" t="s">
        <v>8495</v>
      </c>
      <c r="I2606" s="9" t="s">
        <v>8496</v>
      </c>
      <c r="J2606" s="14" t="s">
        <v>14943</v>
      </c>
      <c r="K2606" s="9" t="s">
        <v>29</v>
      </c>
      <c r="L2606" s="24" t="s">
        <v>81</v>
      </c>
      <c r="M2606" s="7" t="s">
        <v>82</v>
      </c>
      <c r="N2606" s="24" t="s">
        <v>4113</v>
      </c>
      <c r="O2606" s="24" t="s">
        <v>7938</v>
      </c>
      <c r="P2606" s="24" t="s">
        <v>2518</v>
      </c>
      <c r="Q2606" s="24" t="s">
        <v>4109</v>
      </c>
      <c r="R2606" s="17">
        <v>39056</v>
      </c>
      <c r="S2606" s="17">
        <v>45106</v>
      </c>
      <c r="T2606" s="20">
        <v>45646</v>
      </c>
      <c r="U2606" s="20"/>
      <c r="V2606" s="20"/>
      <c r="W2606" s="17"/>
      <c r="X2606" s="17"/>
      <c r="Y2606" s="17"/>
      <c r="Z2606" s="20"/>
      <c r="AA2606" s="18">
        <f t="shared" ca="1" si="200"/>
        <v>18</v>
      </c>
      <c r="AB2606" s="18" t="s">
        <v>7877</v>
      </c>
      <c r="AC2606" s="35" t="str">
        <f t="shared" si="204"/>
        <v>1 anos 5 meses 21 dias</v>
      </c>
      <c r="AD2606" s="35" t="str">
        <f ca="1">IF(AND(V2606="",T2606&lt;TODAY()),"Contrato Encerrado",IF(AND(V2606="",T2606&gt;TODAY()),DATEDIF(TODAY(),T2606,"Y")&amp;" anos"&amp;" "&amp;DATEDIF(TODAY(),T2606,"YM")&amp;" meses"&amp;" "&amp;DATEDIF(TODAY(),T2606,"MD")&amp;" dias",IF(AND(X2606="",V2606&lt;TODAY()),"Contrato Encerrado",IF(AND(X2606="",V2606&gt;TODAY()),DATEDIF(TODAY(),V2606,"Y")&amp;" anos"&amp;" "&amp;DATEDIF(TODAY(),V2606,"YM")&amp;" meses"&amp;" "&amp;DATEDIF(TODAY(),V2606,"MD")&amp;" dias",IF(AND(Z2606="",X2606&lt;TODAY()),"Contrato Encerrado",IF(AND(Z2606="",X2606&gt;TODAY()),DATEDIF(TODAY(),X2606,"Y")&amp;" anos"&amp;" "&amp;DATEDIF(TODAY(),X2606,"YM")&amp;" meses"&amp;" "&amp;DATEDIF(TODAY(),X2606,"MD")&amp;" dias",IF(AND(Z2606&lt;&gt;””,Z2606&lt;TODAY()),"Contrato Encerrado",IF(AND(Z2606&lt;&gt;"",Z2606&gt;TODAY()),DATEDIF(TODAY(),Z2606,"Y")&amp;" anos"&amp;" "&amp;DATEDIF(TODAY(),Z2606,"YM")&amp;" meses"&amp;" "&amp;DATEDIF(TODAY(),Z2606,"MD")&amp;" dias"))))))))</f>
        <v>Contrato Encerrado</v>
      </c>
      <c r="AE2606" s="35">
        <f t="shared" si="201"/>
        <v>540</v>
      </c>
      <c r="AF2606" s="35">
        <f t="shared" si="202"/>
        <v>190</v>
      </c>
      <c r="AG2606" s="17" t="str">
        <f t="shared" si="203"/>
        <v>0 anos 6 meses 8 dias</v>
      </c>
    </row>
    <row r="2607" spans="1:33" ht="11.25" customHeight="1" x14ac:dyDescent="0.2">
      <c r="A2607" s="8" t="s">
        <v>9</v>
      </c>
      <c r="B2607" s="8" t="s">
        <v>13</v>
      </c>
      <c r="C2607" s="22" t="s">
        <v>23</v>
      </c>
      <c r="D2607" s="37">
        <v>2023</v>
      </c>
      <c r="E2607" s="12" t="s">
        <v>157</v>
      </c>
      <c r="F2607" s="8" t="s">
        <v>158</v>
      </c>
      <c r="G2607" s="77" t="s">
        <v>9762</v>
      </c>
      <c r="H2607" s="78" t="s">
        <v>9763</v>
      </c>
      <c r="I2607" s="14" t="s">
        <v>9764</v>
      </c>
      <c r="J2607" s="14" t="s">
        <v>1302</v>
      </c>
      <c r="K2607" s="14" t="s">
        <v>29</v>
      </c>
      <c r="L2607" s="15" t="s">
        <v>30</v>
      </c>
      <c r="M2607" s="7" t="s">
        <v>9427</v>
      </c>
      <c r="N2607" s="15" t="s">
        <v>4159</v>
      </c>
      <c r="O2607" s="15" t="s">
        <v>8177</v>
      </c>
      <c r="P2607" s="15" t="s">
        <v>2518</v>
      </c>
      <c r="Q2607" s="15" t="s">
        <v>4109</v>
      </c>
      <c r="R2607" s="20">
        <v>37757</v>
      </c>
      <c r="S2607" s="20">
        <v>45161</v>
      </c>
      <c r="T2607" s="20">
        <v>45526</v>
      </c>
      <c r="U2607" s="20"/>
      <c r="V2607" s="20"/>
      <c r="W2607" s="20"/>
      <c r="X2607" s="17"/>
      <c r="Y2607" s="17"/>
      <c r="Z2607" s="20"/>
      <c r="AA2607" s="18">
        <f t="shared" ca="1" si="200"/>
        <v>22</v>
      </c>
      <c r="AB2607" s="21" t="s">
        <v>7878</v>
      </c>
      <c r="AC2607" s="35" t="str">
        <f t="shared" si="204"/>
        <v>0 anos 11 meses 30 dias</v>
      </c>
      <c r="AD2607" s="35" t="str">
        <f ca="1">IF(AND(V2607="",T2607&lt;TODAY()),"Contrato Encerrado",IF(AND(V2607="",T2607&gt;TODAY()),DATEDIF(TODAY(),T2607,"Y")&amp;" anos"&amp;" "&amp;DATEDIF(TODAY(),T2607,"YM")&amp;" meses"&amp;" "&amp;DATEDIF(TODAY(),T2607,"MD")&amp;" dias",IF(AND(X2607="",V2607&lt;TODAY()),"Contrato Encerrado",IF(AND(X2607="",V2607&gt;TODAY()),DATEDIF(TODAY(),V2607,"Y")&amp;" anos"&amp;" "&amp;DATEDIF(TODAY(),V2607,"YM")&amp;" meses"&amp;" "&amp;DATEDIF(TODAY(),V2607,"MD")&amp;" dias",IF(AND(Z2607="",X2607&lt;TODAY()),"Contrato Encerrado",IF(AND(Z2607="",X2607&gt;TODAY()),DATEDIF(TODAY(),X2607,"Y")&amp;" anos"&amp;" "&amp;DATEDIF(TODAY(),X2607,"YM")&amp;" meses"&amp;" "&amp;DATEDIF(TODAY(),X2607,"MD")&amp;" dias",IF(AND(Z2607&lt;&gt;””,Z2607&lt;TODAY()),"Contrato Encerrado",IF(AND(Z2607&lt;&gt;"",Z2607&gt;TODAY()),DATEDIF(TODAY(),Z2607,"Y")&amp;" anos"&amp;" "&amp;DATEDIF(TODAY(),Z2607,"YM")&amp;" meses"&amp;" "&amp;DATEDIF(TODAY(),Z2607,"MD")&amp;" dias"))))))))</f>
        <v>Contrato Encerrado</v>
      </c>
      <c r="AE2607" s="35">
        <f t="shared" si="201"/>
        <v>365</v>
      </c>
      <c r="AF2607" s="35">
        <f t="shared" si="202"/>
        <v>365</v>
      </c>
      <c r="AG2607" s="17" t="str">
        <f t="shared" si="203"/>
        <v>0 anos 11 meses 30 dias</v>
      </c>
    </row>
    <row r="2608" spans="1:33" ht="11.25" customHeight="1" x14ac:dyDescent="0.2">
      <c r="A2608" s="8" t="s">
        <v>9</v>
      </c>
      <c r="B2608" s="8" t="s">
        <v>13</v>
      </c>
      <c r="C2608" s="22" t="s">
        <v>15</v>
      </c>
      <c r="D2608" s="37">
        <v>2024</v>
      </c>
      <c r="E2608" s="23" t="s">
        <v>157</v>
      </c>
      <c r="F2608" s="8" t="s">
        <v>158</v>
      </c>
      <c r="G2608" s="77" t="s">
        <v>12264</v>
      </c>
      <c r="H2608" s="78" t="s">
        <v>12265</v>
      </c>
      <c r="I2608" s="9" t="s">
        <v>12266</v>
      </c>
      <c r="J2608" s="67" t="s">
        <v>1302</v>
      </c>
      <c r="K2608" s="9" t="s">
        <v>29</v>
      </c>
      <c r="L2608" s="24" t="s">
        <v>30</v>
      </c>
      <c r="M2608" s="7" t="s">
        <v>9427</v>
      </c>
      <c r="N2608" s="24" t="s">
        <v>6302</v>
      </c>
      <c r="O2608" s="24" t="s">
        <v>12267</v>
      </c>
      <c r="P2608" s="24" t="s">
        <v>2518</v>
      </c>
      <c r="Q2608" s="24" t="s">
        <v>2521</v>
      </c>
      <c r="R2608" s="29">
        <v>37919</v>
      </c>
      <c r="S2608" s="17">
        <v>45345</v>
      </c>
      <c r="T2608" s="29">
        <v>45426</v>
      </c>
      <c r="U2608" s="17"/>
      <c r="V2608" s="29"/>
      <c r="W2608" s="17"/>
      <c r="X2608" s="17"/>
      <c r="Y2608" s="17"/>
      <c r="Z2608" s="29"/>
      <c r="AA2608" s="18">
        <f t="shared" ca="1" si="200"/>
        <v>21</v>
      </c>
      <c r="AB2608" s="24" t="s">
        <v>7878</v>
      </c>
      <c r="AC2608" s="35" t="str">
        <f t="shared" si="204"/>
        <v>0 anos 2 meses 21 dias</v>
      </c>
      <c r="AD2608" s="35" t="str">
        <f ca="1">IF(AND(V2608="",T2608&lt;TODAY()),"Contrato Encerrado",IF(AND(V2608="",T2608&gt;TODAY()),DATEDIF(TODAY(),T2608,"Y")&amp;" anos"&amp;" "&amp;DATEDIF(TODAY(),T2608,"YM")&amp;" meses"&amp;" "&amp;DATEDIF(TODAY(),T2608,"MD")&amp;" dias",IF(AND(X2608="",V2608&lt;TODAY()),"Contrato Encerrado",IF(AND(X2608="",V2608&gt;TODAY()),DATEDIF(TODAY(),V2608,"Y")&amp;" anos"&amp;" "&amp;DATEDIF(TODAY(),V2608,"YM")&amp;" meses"&amp;" "&amp;DATEDIF(TODAY(),V2608,"MD")&amp;" dias",IF(AND(Z2608="",X2608&lt;TODAY()),"Contrato Encerrado",IF(AND(Z2608="",X2608&gt;TODAY()),DATEDIF(TODAY(),X2608,"Y")&amp;" anos"&amp;" "&amp;DATEDIF(TODAY(),X2608,"YM")&amp;" meses"&amp;" "&amp;DATEDIF(TODAY(),X2608,"MD")&amp;" dias",IF(AND(Z2608&lt;&gt;””,Z2608&lt;TODAY()),"Contrato Encerrado",IF(AND(Z2608&lt;&gt;"",Z2608&gt;TODAY()),DATEDIF(TODAY(),Z2608,"Y")&amp;" anos"&amp;" "&amp;DATEDIF(TODAY(),Z2608,"YM")&amp;" meses"&amp;" "&amp;DATEDIF(TODAY(),Z2608,"MD")&amp;" dias"))))))))</f>
        <v>Contrato Encerrado</v>
      </c>
      <c r="AE2608" s="35">
        <f t="shared" si="201"/>
        <v>81</v>
      </c>
      <c r="AF2608" s="35">
        <f t="shared" si="202"/>
        <v>649</v>
      </c>
      <c r="AG2608" s="17" t="str">
        <f t="shared" si="203"/>
        <v>1 anos 9 meses 10 dias</v>
      </c>
    </row>
    <row r="2609" spans="1:33" ht="11.25" customHeight="1" x14ac:dyDescent="0.2">
      <c r="A2609" s="8" t="s">
        <v>9</v>
      </c>
      <c r="B2609" s="10" t="s">
        <v>13</v>
      </c>
      <c r="C2609" s="11" t="s">
        <v>22</v>
      </c>
      <c r="D2609" s="36">
        <v>2022</v>
      </c>
      <c r="E2609" s="12" t="s">
        <v>1685</v>
      </c>
      <c r="F2609" s="8" t="s">
        <v>1686</v>
      </c>
      <c r="G2609" s="77" t="s">
        <v>1953</v>
      </c>
      <c r="H2609" s="78" t="s">
        <v>1954</v>
      </c>
      <c r="I2609" s="14" t="s">
        <v>1955</v>
      </c>
      <c r="J2609" s="14" t="s">
        <v>1302</v>
      </c>
      <c r="K2609" s="14" t="s">
        <v>29</v>
      </c>
      <c r="L2609" s="15" t="s">
        <v>30</v>
      </c>
      <c r="M2609" s="7" t="s">
        <v>9427</v>
      </c>
      <c r="N2609" s="15" t="s">
        <v>2103</v>
      </c>
      <c r="O2609" s="16"/>
      <c r="P2609" s="16" t="s">
        <v>2517</v>
      </c>
      <c r="Q2609" s="16" t="s">
        <v>2522</v>
      </c>
      <c r="R2609" s="31">
        <v>37022</v>
      </c>
      <c r="S2609" s="31">
        <v>44536</v>
      </c>
      <c r="T2609" s="31">
        <v>44865</v>
      </c>
      <c r="U2609" s="31"/>
      <c r="V2609" s="31"/>
      <c r="W2609" s="31"/>
      <c r="X2609" s="17"/>
      <c r="Y2609" s="17"/>
      <c r="Z2609" s="31"/>
      <c r="AA2609" s="18">
        <f t="shared" ca="1" si="200"/>
        <v>24</v>
      </c>
      <c r="AB2609" s="19" t="s">
        <v>7878</v>
      </c>
      <c r="AC2609" s="35" t="str">
        <f t="shared" si="204"/>
        <v>0 anos 10 meses 25 dias</v>
      </c>
      <c r="AD2609" s="35" t="str">
        <f ca="1">IF(AND(V2609="",T2609&lt;TODAY()),"Contrato Encerrado",IF(AND(V2609="",T2609&gt;TODAY()),DATEDIF(TODAY(),T2609,"Y")&amp;" anos"&amp;" "&amp;DATEDIF(TODAY(),T2609,"YM")&amp;" meses"&amp;" "&amp;DATEDIF(TODAY(),T2609,"MD")&amp;" dias",IF(AND(X2609="",V2609&lt;TODAY()),"Contrato Encerrado",IF(AND(X2609="",V2609&gt;TODAY()),DATEDIF(TODAY(),V2609,"Y")&amp;" anos"&amp;" "&amp;DATEDIF(TODAY(),V2609,"YM")&amp;" meses"&amp;" "&amp;DATEDIF(TODAY(),V2609,"MD")&amp;" dias",IF(AND(Z2609="",X2609&lt;TODAY()),"Contrato Encerrado",IF(AND(Z2609="",X2609&gt;TODAY()),DATEDIF(TODAY(),X2609,"Y")&amp;" anos"&amp;" "&amp;DATEDIF(TODAY(),X2609,"YM")&amp;" meses"&amp;" "&amp;DATEDIF(TODAY(),X2609,"MD")&amp;" dias",IF(AND(Z2609&lt;&gt;””,Z2609&lt;TODAY()),"Contrato Encerrado",IF(AND(Z2609&lt;&gt;"",Z2609&gt;TODAY()),DATEDIF(TODAY(),Z2609,"Y")&amp;" anos"&amp;" "&amp;DATEDIF(TODAY(),Z2609,"YM")&amp;" meses"&amp;" "&amp;DATEDIF(TODAY(),Z2609,"MD")&amp;" dias"))))))))</f>
        <v>Contrato Encerrado</v>
      </c>
      <c r="AE2609" s="35">
        <f t="shared" si="201"/>
        <v>329</v>
      </c>
      <c r="AF2609" s="35">
        <f t="shared" si="202"/>
        <v>401</v>
      </c>
      <c r="AG2609" s="17" t="str">
        <f t="shared" si="203"/>
        <v>1 anos 1 meses 4 dias</v>
      </c>
    </row>
    <row r="2610" spans="1:33" ht="11.25" customHeight="1" x14ac:dyDescent="0.2">
      <c r="A2610" s="8" t="s">
        <v>9</v>
      </c>
      <c r="B2610" s="10" t="s">
        <v>13</v>
      </c>
      <c r="C2610" s="11" t="s">
        <v>24</v>
      </c>
      <c r="D2610" s="36">
        <v>2022</v>
      </c>
      <c r="E2610" s="12" t="s">
        <v>157</v>
      </c>
      <c r="F2610" s="8" t="s">
        <v>158</v>
      </c>
      <c r="G2610" s="77" t="s">
        <v>4872</v>
      </c>
      <c r="H2610" s="78" t="s">
        <v>4873</v>
      </c>
      <c r="I2610" s="14" t="s">
        <v>4874</v>
      </c>
      <c r="J2610" s="14" t="s">
        <v>1302</v>
      </c>
      <c r="K2610" s="14" t="s">
        <v>29</v>
      </c>
      <c r="L2610" s="15" t="s">
        <v>30</v>
      </c>
      <c r="M2610" s="7" t="s">
        <v>9427</v>
      </c>
      <c r="N2610" s="16" t="s">
        <v>2101</v>
      </c>
      <c r="O2610" s="16"/>
      <c r="P2610" s="16" t="s">
        <v>2518</v>
      </c>
      <c r="Q2610" s="16" t="s">
        <v>2521</v>
      </c>
      <c r="R2610" s="31">
        <v>31306</v>
      </c>
      <c r="S2610" s="31">
        <v>44873</v>
      </c>
      <c r="T2610" s="31">
        <v>45281</v>
      </c>
      <c r="U2610" s="31"/>
      <c r="V2610" s="31"/>
      <c r="W2610" s="31"/>
      <c r="X2610" s="17"/>
      <c r="Y2610" s="17"/>
      <c r="Z2610" s="31"/>
      <c r="AA2610" s="18">
        <f t="shared" ca="1" si="200"/>
        <v>40</v>
      </c>
      <c r="AB2610" s="19" t="s">
        <v>7878</v>
      </c>
      <c r="AC2610" s="35" t="str">
        <f t="shared" si="204"/>
        <v>1 anos 1 meses 13 dias</v>
      </c>
      <c r="AD2610" s="35" t="str">
        <f ca="1">IF(AND(V2610="",T2610&lt;TODAY()),"Contrato Encerrado",IF(AND(V2610="",T2610&gt;TODAY()),DATEDIF(TODAY(),T2610,"Y")&amp;" anos"&amp;" "&amp;DATEDIF(TODAY(),T2610,"YM")&amp;" meses"&amp;" "&amp;DATEDIF(TODAY(),T2610,"MD")&amp;" dias",IF(AND(X2610="",V2610&lt;TODAY()),"Contrato Encerrado",IF(AND(X2610="",V2610&gt;TODAY()),DATEDIF(TODAY(),V2610,"Y")&amp;" anos"&amp;" "&amp;DATEDIF(TODAY(),V2610,"YM")&amp;" meses"&amp;" "&amp;DATEDIF(TODAY(),V2610,"MD")&amp;" dias",IF(AND(Z2610="",X2610&lt;TODAY()),"Contrato Encerrado",IF(AND(Z2610="",X2610&gt;TODAY()),DATEDIF(TODAY(),X2610,"Y")&amp;" anos"&amp;" "&amp;DATEDIF(TODAY(),X2610,"YM")&amp;" meses"&amp;" "&amp;DATEDIF(TODAY(),X2610,"MD")&amp;" dias",IF(AND(Z2610&lt;&gt;””,Z2610&lt;TODAY()),"Contrato Encerrado",IF(AND(Z2610&lt;&gt;"",Z2610&gt;TODAY()),DATEDIF(TODAY(),Z2610,"Y")&amp;" anos"&amp;" "&amp;DATEDIF(TODAY(),Z2610,"YM")&amp;" meses"&amp;" "&amp;DATEDIF(TODAY(),Z2610,"MD")&amp;" dias"))))))))</f>
        <v>Contrato Encerrado</v>
      </c>
      <c r="AE2610" s="35">
        <f t="shared" si="201"/>
        <v>408</v>
      </c>
      <c r="AF2610" s="35">
        <f t="shared" si="202"/>
        <v>322</v>
      </c>
      <c r="AG2610" s="17" t="str">
        <f t="shared" si="203"/>
        <v>0 anos 10 meses 17 dias</v>
      </c>
    </row>
    <row r="2611" spans="1:33" ht="11.25" customHeight="1" x14ac:dyDescent="0.2">
      <c r="A2611" s="8" t="s">
        <v>9</v>
      </c>
      <c r="B2611" s="8" t="s">
        <v>13</v>
      </c>
      <c r="C2611" s="22" t="s">
        <v>17</v>
      </c>
      <c r="D2611" s="37">
        <v>2023</v>
      </c>
      <c r="E2611" s="23" t="s">
        <v>6652</v>
      </c>
      <c r="F2611" s="8" t="s">
        <v>6653</v>
      </c>
      <c r="G2611" s="77" t="s">
        <v>6821</v>
      </c>
      <c r="H2611" s="78" t="s">
        <v>6822</v>
      </c>
      <c r="I2611" s="9" t="s">
        <v>6823</v>
      </c>
      <c r="J2611" s="14" t="s">
        <v>14943</v>
      </c>
      <c r="K2611" s="9" t="s">
        <v>29</v>
      </c>
      <c r="L2611" s="24" t="s">
        <v>30</v>
      </c>
      <c r="M2611" s="7" t="s">
        <v>9427</v>
      </c>
      <c r="N2611" s="15" t="s">
        <v>2102</v>
      </c>
      <c r="O2611" s="24"/>
      <c r="P2611" s="24" t="s">
        <v>2518</v>
      </c>
      <c r="Q2611" s="24" t="s">
        <v>4109</v>
      </c>
      <c r="R2611" s="17">
        <v>33056</v>
      </c>
      <c r="S2611" s="17">
        <v>45035</v>
      </c>
      <c r="T2611" s="31">
        <v>45404</v>
      </c>
      <c r="U2611" s="17"/>
      <c r="V2611" s="31"/>
      <c r="W2611" s="17"/>
      <c r="X2611" s="17"/>
      <c r="Y2611" s="17"/>
      <c r="Z2611" s="31"/>
      <c r="AA2611" s="18">
        <f t="shared" ca="1" si="200"/>
        <v>35</v>
      </c>
      <c r="AB2611" s="19" t="s">
        <v>7878</v>
      </c>
      <c r="AC2611" s="35" t="str">
        <f t="shared" si="204"/>
        <v>1 anos 0 meses 3 dias</v>
      </c>
      <c r="AD2611" s="35" t="str">
        <f ca="1">IF(AND(V2611="",T2611&lt;TODAY()),"Contrato Encerrado",IF(AND(V2611="",T2611&gt;TODAY()),DATEDIF(TODAY(),T2611,"Y")&amp;" anos"&amp;" "&amp;DATEDIF(TODAY(),T2611,"YM")&amp;" meses"&amp;" "&amp;DATEDIF(TODAY(),T2611,"MD")&amp;" dias",IF(AND(X2611="",V2611&lt;TODAY()),"Contrato Encerrado",IF(AND(X2611="",V2611&gt;TODAY()),DATEDIF(TODAY(),V2611,"Y")&amp;" anos"&amp;" "&amp;DATEDIF(TODAY(),V2611,"YM")&amp;" meses"&amp;" "&amp;DATEDIF(TODAY(),V2611,"MD")&amp;" dias",IF(AND(Z2611="",X2611&lt;TODAY()),"Contrato Encerrado",IF(AND(Z2611="",X2611&gt;TODAY()),DATEDIF(TODAY(),X2611,"Y")&amp;" anos"&amp;" "&amp;DATEDIF(TODAY(),X2611,"YM")&amp;" meses"&amp;" "&amp;DATEDIF(TODAY(),X2611,"MD")&amp;" dias",IF(AND(Z2611&lt;&gt;””,Z2611&lt;TODAY()),"Contrato Encerrado",IF(AND(Z2611&lt;&gt;"",Z2611&gt;TODAY()),DATEDIF(TODAY(),Z2611,"Y")&amp;" anos"&amp;" "&amp;DATEDIF(TODAY(),Z2611,"YM")&amp;" meses"&amp;" "&amp;DATEDIF(TODAY(),Z2611,"MD")&amp;" dias"))))))))</f>
        <v>Contrato Encerrado</v>
      </c>
      <c r="AE2611" s="35">
        <f t="shared" si="201"/>
        <v>369</v>
      </c>
      <c r="AF2611" s="35">
        <f t="shared" si="202"/>
        <v>361</v>
      </c>
      <c r="AG2611" s="17" t="str">
        <f t="shared" si="203"/>
        <v>0 anos 11 meses 26 dias</v>
      </c>
    </row>
    <row r="2612" spans="1:33" ht="11.25" customHeight="1" x14ac:dyDescent="0.2">
      <c r="A2612" s="8" t="s">
        <v>9</v>
      </c>
      <c r="B2612" s="10" t="s">
        <v>13</v>
      </c>
      <c r="C2612" s="11" t="s">
        <v>11</v>
      </c>
      <c r="D2612" s="36">
        <v>2022</v>
      </c>
      <c r="E2612" s="12" t="s">
        <v>157</v>
      </c>
      <c r="F2612" s="8" t="s">
        <v>158</v>
      </c>
      <c r="G2612" s="77" t="s">
        <v>2019</v>
      </c>
      <c r="H2612" s="78" t="s">
        <v>2020</v>
      </c>
      <c r="I2612" s="14" t="s">
        <v>2021</v>
      </c>
      <c r="J2612" s="14" t="s">
        <v>1302</v>
      </c>
      <c r="K2612" s="14" t="s">
        <v>29</v>
      </c>
      <c r="L2612" s="15" t="s">
        <v>81</v>
      </c>
      <c r="M2612" s="7" t="s">
        <v>82</v>
      </c>
      <c r="N2612" s="16" t="s">
        <v>2097</v>
      </c>
      <c r="O2612" s="16"/>
      <c r="P2612" s="16" t="s">
        <v>2517</v>
      </c>
      <c r="Q2612" s="16" t="s">
        <v>2522</v>
      </c>
      <c r="R2612" s="31">
        <v>38649</v>
      </c>
      <c r="S2612" s="31">
        <v>44564</v>
      </c>
      <c r="T2612" s="31">
        <v>44638</v>
      </c>
      <c r="U2612" s="31"/>
      <c r="V2612" s="31"/>
      <c r="W2612" s="31"/>
      <c r="X2612" s="17"/>
      <c r="Y2612" s="17"/>
      <c r="Z2612" s="31"/>
      <c r="AA2612" s="18">
        <f t="shared" ca="1" si="200"/>
        <v>19</v>
      </c>
      <c r="AB2612" s="19" t="s">
        <v>7878</v>
      </c>
      <c r="AC2612" s="35" t="str">
        <f t="shared" si="204"/>
        <v>0 anos 2 meses 15 dias</v>
      </c>
      <c r="AD2612" s="35" t="str">
        <f ca="1">IF(AND(V2612="",T2612&lt;TODAY()),"Contrato Encerrado",IF(AND(V2612="",T2612&gt;TODAY()),DATEDIF(TODAY(),T2612,"Y")&amp;" anos"&amp;" "&amp;DATEDIF(TODAY(),T2612,"YM")&amp;" meses"&amp;" "&amp;DATEDIF(TODAY(),T2612,"MD")&amp;" dias",IF(AND(X2612="",V2612&lt;TODAY()),"Contrato Encerrado",IF(AND(X2612="",V2612&gt;TODAY()),DATEDIF(TODAY(),V2612,"Y")&amp;" anos"&amp;" "&amp;DATEDIF(TODAY(),V2612,"YM")&amp;" meses"&amp;" "&amp;DATEDIF(TODAY(),V2612,"MD")&amp;" dias",IF(AND(Z2612="",X2612&lt;TODAY()),"Contrato Encerrado",IF(AND(Z2612="",X2612&gt;TODAY()),DATEDIF(TODAY(),X2612,"Y")&amp;" anos"&amp;" "&amp;DATEDIF(TODAY(),X2612,"YM")&amp;" meses"&amp;" "&amp;DATEDIF(TODAY(),X2612,"MD")&amp;" dias",IF(AND(Z2612&lt;&gt;””,Z2612&lt;TODAY()),"Contrato Encerrado",IF(AND(Z2612&lt;&gt;"",Z2612&gt;TODAY()),DATEDIF(TODAY(),Z2612,"Y")&amp;" anos"&amp;" "&amp;DATEDIF(TODAY(),Z2612,"YM")&amp;" meses"&amp;" "&amp;DATEDIF(TODAY(),Z2612,"MD")&amp;" dias"))))))))</f>
        <v>Contrato Encerrado</v>
      </c>
      <c r="AE2612" s="35">
        <f t="shared" si="201"/>
        <v>74</v>
      </c>
      <c r="AF2612" s="35">
        <f t="shared" si="202"/>
        <v>656</v>
      </c>
      <c r="AG2612" s="17" t="str">
        <f t="shared" si="203"/>
        <v>1 anos 9 meses 17 dias</v>
      </c>
    </row>
    <row r="2613" spans="1:33" ht="11.25" customHeight="1" x14ac:dyDescent="0.2">
      <c r="A2613" s="8" t="s">
        <v>9</v>
      </c>
      <c r="B2613" s="8" t="s">
        <v>13</v>
      </c>
      <c r="C2613" s="22" t="s">
        <v>20</v>
      </c>
      <c r="D2613" s="37">
        <v>2024</v>
      </c>
      <c r="E2613" s="12" t="s">
        <v>157</v>
      </c>
      <c r="F2613" s="8" t="s">
        <v>158</v>
      </c>
      <c r="G2613" s="77" t="s">
        <v>13884</v>
      </c>
      <c r="H2613" s="78" t="s">
        <v>13885</v>
      </c>
      <c r="I2613" s="14" t="s">
        <v>13886</v>
      </c>
      <c r="J2613" s="14" t="s">
        <v>14943</v>
      </c>
      <c r="K2613" s="14" t="s">
        <v>29</v>
      </c>
      <c r="L2613" s="15" t="s">
        <v>30</v>
      </c>
      <c r="M2613" s="7" t="s">
        <v>9427</v>
      </c>
      <c r="N2613" s="15" t="s">
        <v>2101</v>
      </c>
      <c r="O2613" s="15" t="s">
        <v>12716</v>
      </c>
      <c r="P2613" s="15" t="s">
        <v>2518</v>
      </c>
      <c r="Q2613" s="15" t="s">
        <v>4109</v>
      </c>
      <c r="R2613" s="20">
        <v>32010</v>
      </c>
      <c r="S2613" s="20">
        <v>45467</v>
      </c>
      <c r="T2613" s="20">
        <v>45831</v>
      </c>
      <c r="U2613" s="20"/>
      <c r="V2613" s="20"/>
      <c r="W2613" s="20"/>
      <c r="X2613" s="17"/>
      <c r="Y2613" s="17"/>
      <c r="Z2613" s="20"/>
      <c r="AA2613" s="18">
        <f t="shared" ca="1" si="200"/>
        <v>38</v>
      </c>
      <c r="AB2613" s="15" t="s">
        <v>7877</v>
      </c>
      <c r="AC2613" s="35" t="str">
        <f t="shared" si="204"/>
        <v>0 anos 11 meses 30 dias</v>
      </c>
      <c r="AD2613" s="35" t="str">
        <f ca="1">IF(AND(V2613="",T2613&lt;TODAY()),"Contrato Encerrado",IF(AND(V2613="",T2613&gt;TODAY()),DATEDIF(TODAY(),T2613,"Y")&amp;" anos"&amp;" "&amp;DATEDIF(TODAY(),T2613,"YM")&amp;" meses"&amp;" "&amp;DATEDIF(TODAY(),T2613,"MD")&amp;" dias",IF(AND(X2613="",V2613&lt;TODAY()),"Contrato Encerrado",IF(AND(X2613="",V2613&gt;TODAY()),DATEDIF(TODAY(),V2613,"Y")&amp;" anos"&amp;" "&amp;DATEDIF(TODAY(),V2613,"YM")&amp;" meses"&amp;" "&amp;DATEDIF(TODAY(),V2613,"MD")&amp;" dias",IF(AND(Z2613="",X2613&lt;TODAY()),"Contrato Encerrado",IF(AND(Z2613="",X2613&gt;TODAY()),DATEDIF(TODAY(),X2613,"Y")&amp;" anos"&amp;" "&amp;DATEDIF(TODAY(),X2613,"YM")&amp;" meses"&amp;" "&amp;DATEDIF(TODAY(),X2613,"MD")&amp;" dias",IF(AND(Z2613&lt;&gt;””,Z2613&lt;TODAY()),"Contrato Encerrado",IF(AND(Z2613&lt;&gt;"",Z2613&gt;TODAY()),DATEDIF(TODAY(),Z2613,"Y")&amp;" anos"&amp;" "&amp;DATEDIF(TODAY(),Z2613,"YM")&amp;" meses"&amp;" "&amp;DATEDIF(TODAY(),Z2613,"MD")&amp;" dias"))))))))</f>
        <v>Contrato Encerrado</v>
      </c>
      <c r="AE2613" s="35">
        <f t="shared" si="201"/>
        <v>364</v>
      </c>
      <c r="AF2613" s="35">
        <f t="shared" si="202"/>
        <v>366</v>
      </c>
      <c r="AG2613" s="17" t="str">
        <f t="shared" si="203"/>
        <v>0 anos 11 meses 31 dias</v>
      </c>
    </row>
    <row r="2614" spans="1:33" ht="11.25" customHeight="1" x14ac:dyDescent="0.2">
      <c r="A2614" s="8" t="s">
        <v>9</v>
      </c>
      <c r="B2614" s="8" t="s">
        <v>13</v>
      </c>
      <c r="C2614" s="22" t="s">
        <v>22</v>
      </c>
      <c r="D2614" s="35">
        <v>2025</v>
      </c>
      <c r="E2614" s="12" t="s">
        <v>79</v>
      </c>
      <c r="F2614" s="8" t="s">
        <v>80</v>
      </c>
      <c r="G2614" s="14" t="s">
        <v>18039</v>
      </c>
      <c r="H2614" s="8" t="s">
        <v>18040</v>
      </c>
      <c r="I2614" s="14" t="s">
        <v>18041</v>
      </c>
      <c r="J2614" s="14" t="s">
        <v>10</v>
      </c>
      <c r="K2614" s="14" t="s">
        <v>29</v>
      </c>
      <c r="L2614" s="15" t="s">
        <v>30</v>
      </c>
      <c r="M2614" s="7" t="s">
        <v>16153</v>
      </c>
      <c r="N2614" s="15" t="s">
        <v>8030</v>
      </c>
      <c r="O2614" s="15" t="s">
        <v>17131</v>
      </c>
      <c r="P2614" s="15" t="s">
        <v>2518</v>
      </c>
      <c r="Q2614" s="15" t="s">
        <v>2523</v>
      </c>
      <c r="R2614" s="20">
        <v>35969</v>
      </c>
      <c r="S2614" s="20">
        <v>45901</v>
      </c>
      <c r="T2614" s="20">
        <v>46265</v>
      </c>
      <c r="U2614" s="21"/>
      <c r="V2614" s="15"/>
      <c r="W2614" s="35"/>
      <c r="X2614" s="17"/>
      <c r="Y2614" s="17"/>
      <c r="Z2614" s="183"/>
      <c r="AA2614" s="21">
        <f t="shared" ca="1" si="200"/>
        <v>27</v>
      </c>
      <c r="AB2614" s="35" t="s">
        <v>7877</v>
      </c>
      <c r="AC2614" s="35" t="str">
        <f t="shared" si="204"/>
        <v>0 anos 11 meses 30 dias</v>
      </c>
      <c r="AD2614" s="35" t="str">
        <f ca="1">IF(AND(V2614="",T2614&lt;TODAY()),"Contrato Encerrado",IF(AND(V2614="",T2614&gt;TODAY()),DATEDIF(TODAY(),T2614,"Y")&amp;" anos"&amp;" "&amp;DATEDIF(TODAY(),T2614,"YM")&amp;" meses"&amp;" "&amp;DATEDIF(TODAY(),T2614,"MD")&amp;" dias",IF(AND(X2614="",V2614&lt;TODAY()),"Contrato Encerrado",IF(AND(X2614="",V2614&gt;TODAY()),DATEDIF(TODAY(),V2614,"Y")&amp;" anos"&amp;" "&amp;DATEDIF(TODAY(),V2614,"YM")&amp;" meses"&amp;" "&amp;DATEDIF(TODAY(),V2614,"MD")&amp;" dias",IF(AND(Z2614="",X2614&lt;TODAY()),"Contrato Encerrado",IF(AND(Z2614="",X2614&gt;TODAY()),DATEDIF(TODAY(),X2614,"Y")&amp;" anos"&amp;" "&amp;DATEDIF(TODAY(),X2614,"YM")&amp;" meses"&amp;" "&amp;DATEDIF(TODAY(),X2614,"MD")&amp;" dias",IF(AND(Z2614&lt;&gt;””,Z2614&lt;TODAY()),"Contrato Encerrado",IF(AND(Z2614&lt;&gt;"",Z2614&gt;TODAY()),DATEDIF(TODAY(),Z2614,"Y")&amp;" anos"&amp;" "&amp;DATEDIF(TODAY(),Z2614,"YM")&amp;" meses"&amp;" "&amp;DATEDIF(TODAY(),Z2614,"MD")&amp;" dias"))))))))</f>
        <v>0 anos 10 meses 24 dias</v>
      </c>
      <c r="AE2614" s="35">
        <f t="shared" si="201"/>
        <v>364</v>
      </c>
      <c r="AF2614" s="35">
        <f t="shared" si="202"/>
        <v>366</v>
      </c>
      <c r="AG2614" s="17" t="str">
        <f t="shared" si="203"/>
        <v>0 anos 11 meses 31 dias</v>
      </c>
    </row>
    <row r="2615" spans="1:33" ht="11.25" customHeight="1" x14ac:dyDescent="0.2">
      <c r="A2615" s="8" t="s">
        <v>9</v>
      </c>
      <c r="B2615" s="10" t="s">
        <v>13</v>
      </c>
      <c r="C2615" s="11" t="s">
        <v>22</v>
      </c>
      <c r="D2615" s="36">
        <v>2022</v>
      </c>
      <c r="E2615" s="12" t="s">
        <v>139</v>
      </c>
      <c r="F2615" s="8" t="s">
        <v>140</v>
      </c>
      <c r="G2615" s="77" t="s">
        <v>2542</v>
      </c>
      <c r="H2615" s="78" t="s">
        <v>2543</v>
      </c>
      <c r="I2615" s="14" t="s">
        <v>2544</v>
      </c>
      <c r="J2615" s="14" t="s">
        <v>14943</v>
      </c>
      <c r="K2615" s="14" t="s">
        <v>29</v>
      </c>
      <c r="L2615" s="15" t="s">
        <v>81</v>
      </c>
      <c r="M2615" s="7" t="s">
        <v>82</v>
      </c>
      <c r="N2615" s="16" t="s">
        <v>4113</v>
      </c>
      <c r="O2615" s="16"/>
      <c r="P2615" s="16" t="s">
        <v>2518</v>
      </c>
      <c r="Q2615" s="16" t="s">
        <v>2523</v>
      </c>
      <c r="R2615" s="31">
        <v>38683</v>
      </c>
      <c r="S2615" s="31">
        <v>44774</v>
      </c>
      <c r="T2615" s="31">
        <v>45281</v>
      </c>
      <c r="U2615" s="31"/>
      <c r="V2615" s="31"/>
      <c r="W2615" s="31"/>
      <c r="X2615" s="17"/>
      <c r="Y2615" s="17"/>
      <c r="Z2615" s="31"/>
      <c r="AA2615" s="18">
        <f t="shared" ca="1" si="200"/>
        <v>19</v>
      </c>
      <c r="AB2615" s="19" t="s">
        <v>7877</v>
      </c>
      <c r="AC2615" s="35" t="str">
        <f t="shared" si="204"/>
        <v>1 anos 4 meses 20 dias</v>
      </c>
      <c r="AD2615" s="35" t="str">
        <f ca="1">IF(AND(V2615="",T2615&lt;TODAY()),"Contrato Encerrado",IF(AND(V2615="",T2615&gt;TODAY()),DATEDIF(TODAY(),T2615,"Y")&amp;" anos"&amp;" "&amp;DATEDIF(TODAY(),T2615,"YM")&amp;" meses"&amp;" "&amp;DATEDIF(TODAY(),T2615,"MD")&amp;" dias",IF(AND(X2615="",V2615&lt;TODAY()),"Contrato Encerrado",IF(AND(X2615="",V2615&gt;TODAY()),DATEDIF(TODAY(),V2615,"Y")&amp;" anos"&amp;" "&amp;DATEDIF(TODAY(),V2615,"YM")&amp;" meses"&amp;" "&amp;DATEDIF(TODAY(),V2615,"MD")&amp;" dias",IF(AND(Z2615="",X2615&lt;TODAY()),"Contrato Encerrado",IF(AND(Z2615="",X2615&gt;TODAY()),DATEDIF(TODAY(),X2615,"Y")&amp;" anos"&amp;" "&amp;DATEDIF(TODAY(),X2615,"YM")&amp;" meses"&amp;" "&amp;DATEDIF(TODAY(),X2615,"MD")&amp;" dias",IF(AND(Z2615&lt;&gt;””,Z2615&lt;TODAY()),"Contrato Encerrado",IF(AND(Z2615&lt;&gt;"",Z2615&gt;TODAY()),DATEDIF(TODAY(),Z2615,"Y")&amp;" anos"&amp;" "&amp;DATEDIF(TODAY(),Z2615,"YM")&amp;" meses"&amp;" "&amp;DATEDIF(TODAY(),Z2615,"MD")&amp;" dias"))))))))</f>
        <v>Contrato Encerrado</v>
      </c>
      <c r="AE2615" s="35">
        <f t="shared" si="201"/>
        <v>507</v>
      </c>
      <c r="AF2615" s="35">
        <f t="shared" si="202"/>
        <v>223</v>
      </c>
      <c r="AG2615" s="17" t="str">
        <f t="shared" si="203"/>
        <v>0 anos 7 meses 10 dias</v>
      </c>
    </row>
    <row r="2616" spans="1:33" ht="11.25" customHeight="1" x14ac:dyDescent="0.2">
      <c r="A2616" s="8" t="s">
        <v>9</v>
      </c>
      <c r="B2616" s="10" t="s">
        <v>13</v>
      </c>
      <c r="C2616" s="11" t="s">
        <v>22</v>
      </c>
      <c r="D2616" s="36">
        <v>2022</v>
      </c>
      <c r="E2616" s="12" t="s">
        <v>27</v>
      </c>
      <c r="F2616" s="8" t="s">
        <v>28</v>
      </c>
      <c r="G2616" s="77" t="s">
        <v>58</v>
      </c>
      <c r="H2616" s="78" t="s">
        <v>59</v>
      </c>
      <c r="I2616" s="14" t="s">
        <v>60</v>
      </c>
      <c r="J2616" s="14" t="s">
        <v>14943</v>
      </c>
      <c r="K2616" s="14" t="s">
        <v>29</v>
      </c>
      <c r="L2616" s="15" t="s">
        <v>30</v>
      </c>
      <c r="M2616" s="7" t="s">
        <v>9427</v>
      </c>
      <c r="N2616" s="16" t="s">
        <v>2105</v>
      </c>
      <c r="O2616" s="16"/>
      <c r="P2616" s="16" t="s">
        <v>2517</v>
      </c>
      <c r="Q2616" s="16" t="s">
        <v>2522</v>
      </c>
      <c r="R2616" s="31">
        <v>35872</v>
      </c>
      <c r="S2616" s="31">
        <v>44287</v>
      </c>
      <c r="T2616" s="31">
        <v>45015</v>
      </c>
      <c r="U2616" s="31"/>
      <c r="V2616" s="31"/>
      <c r="W2616" s="31"/>
      <c r="X2616" s="17"/>
      <c r="Y2616" s="17"/>
      <c r="Z2616" s="31"/>
      <c r="AA2616" s="18">
        <f t="shared" ca="1" si="200"/>
        <v>27</v>
      </c>
      <c r="AB2616" s="19" t="s">
        <v>7877</v>
      </c>
      <c r="AC2616" s="35" t="str">
        <f t="shared" si="204"/>
        <v>1 anos 11 meses 29 dias</v>
      </c>
      <c r="AD2616" s="35" t="str">
        <f ca="1">IF(AND(V2616="",T2616&lt;TODAY()),"Contrato Encerrado",IF(AND(V2616="",T2616&gt;TODAY()),DATEDIF(TODAY(),T2616,"Y")&amp;" anos"&amp;" "&amp;DATEDIF(TODAY(),T2616,"YM")&amp;" meses"&amp;" "&amp;DATEDIF(TODAY(),T2616,"MD")&amp;" dias",IF(AND(X2616="",V2616&lt;TODAY()),"Contrato Encerrado",IF(AND(X2616="",V2616&gt;TODAY()),DATEDIF(TODAY(),V2616,"Y")&amp;" anos"&amp;" "&amp;DATEDIF(TODAY(),V2616,"YM")&amp;" meses"&amp;" "&amp;DATEDIF(TODAY(),V2616,"MD")&amp;" dias",IF(AND(Z2616="",X2616&lt;TODAY()),"Contrato Encerrado",IF(AND(Z2616="",X2616&gt;TODAY()),DATEDIF(TODAY(),X2616,"Y")&amp;" anos"&amp;" "&amp;DATEDIF(TODAY(),X2616,"YM")&amp;" meses"&amp;" "&amp;DATEDIF(TODAY(),X2616,"MD")&amp;" dias",IF(AND(Z2616&lt;&gt;””,Z2616&lt;TODAY()),"Contrato Encerrado",IF(AND(Z2616&lt;&gt;"",Z2616&gt;TODAY()),DATEDIF(TODAY(),Z2616,"Y")&amp;" anos"&amp;" "&amp;DATEDIF(TODAY(),Z2616,"YM")&amp;" meses"&amp;" "&amp;DATEDIF(TODAY(),Z2616,"MD")&amp;" dias"))))))))</f>
        <v>Contrato Encerrado</v>
      </c>
      <c r="AE2616" s="35">
        <f t="shared" si="201"/>
        <v>728</v>
      </c>
      <c r="AF2616" s="35">
        <f t="shared" si="202"/>
        <v>2</v>
      </c>
      <c r="AG2616" s="17" t="str">
        <f t="shared" si="203"/>
        <v>0 anos 0 meses 2 dias</v>
      </c>
    </row>
    <row r="2617" spans="1:33" ht="11.25" customHeight="1" x14ac:dyDescent="0.2">
      <c r="A2617" s="8" t="s">
        <v>9</v>
      </c>
      <c r="B2617" s="8" t="s">
        <v>13</v>
      </c>
      <c r="C2617" s="22" t="s">
        <v>11</v>
      </c>
      <c r="D2617" s="37">
        <v>2023</v>
      </c>
      <c r="E2617" s="23" t="s">
        <v>1685</v>
      </c>
      <c r="F2617" s="8" t="s">
        <v>1686</v>
      </c>
      <c r="G2617" s="77" t="s">
        <v>6824</v>
      </c>
      <c r="H2617" s="78" t="s">
        <v>6825</v>
      </c>
      <c r="I2617" s="9" t="s">
        <v>6826</v>
      </c>
      <c r="J2617" s="14" t="s">
        <v>1302</v>
      </c>
      <c r="K2617" s="9" t="s">
        <v>29</v>
      </c>
      <c r="L2617" s="24" t="s">
        <v>30</v>
      </c>
      <c r="M2617" s="7" t="s">
        <v>9427</v>
      </c>
      <c r="N2617" s="15" t="s">
        <v>2102</v>
      </c>
      <c r="O2617" s="24"/>
      <c r="P2617" s="24" t="s">
        <v>2518</v>
      </c>
      <c r="Q2617" s="24" t="s">
        <v>2523</v>
      </c>
      <c r="R2617" s="31">
        <v>28357</v>
      </c>
      <c r="S2617" s="17">
        <v>44896</v>
      </c>
      <c r="T2617" s="17">
        <v>45006</v>
      </c>
      <c r="U2617" s="17"/>
      <c r="V2617" s="17"/>
      <c r="W2617" s="17"/>
      <c r="X2617" s="17"/>
      <c r="Y2617" s="17"/>
      <c r="Z2617" s="17"/>
      <c r="AA2617" s="18">
        <f t="shared" ca="1" si="200"/>
        <v>48</v>
      </c>
      <c r="AB2617" s="19" t="s">
        <v>7877</v>
      </c>
      <c r="AC2617" s="35" t="str">
        <f t="shared" si="204"/>
        <v>0 anos 3 meses 20 dias</v>
      </c>
      <c r="AD2617" s="35" t="str">
        <f ca="1">IF(AND(V2617="",T2617&lt;TODAY()),"Contrato Encerrado",IF(AND(V2617="",T2617&gt;TODAY()),DATEDIF(TODAY(),T2617,"Y")&amp;" anos"&amp;" "&amp;DATEDIF(TODAY(),T2617,"YM")&amp;" meses"&amp;" "&amp;DATEDIF(TODAY(),T2617,"MD")&amp;" dias",IF(AND(X2617="",V2617&lt;TODAY()),"Contrato Encerrado",IF(AND(X2617="",V2617&gt;TODAY()),DATEDIF(TODAY(),V2617,"Y")&amp;" anos"&amp;" "&amp;DATEDIF(TODAY(),V2617,"YM")&amp;" meses"&amp;" "&amp;DATEDIF(TODAY(),V2617,"MD")&amp;" dias",IF(AND(Z2617="",X2617&lt;TODAY()),"Contrato Encerrado",IF(AND(Z2617="",X2617&gt;TODAY()),DATEDIF(TODAY(),X2617,"Y")&amp;" anos"&amp;" "&amp;DATEDIF(TODAY(),X2617,"YM")&amp;" meses"&amp;" "&amp;DATEDIF(TODAY(),X2617,"MD")&amp;" dias",IF(AND(Z2617&lt;&gt;””,Z2617&lt;TODAY()),"Contrato Encerrado",IF(AND(Z2617&lt;&gt;"",Z2617&gt;TODAY()),DATEDIF(TODAY(),Z2617,"Y")&amp;" anos"&amp;" "&amp;DATEDIF(TODAY(),Z2617,"YM")&amp;" meses"&amp;" "&amp;DATEDIF(TODAY(),Z2617,"MD")&amp;" dias"))))))))</f>
        <v>Contrato Encerrado</v>
      </c>
      <c r="AE2617" s="35">
        <f t="shared" si="201"/>
        <v>110</v>
      </c>
      <c r="AF2617" s="35">
        <f t="shared" si="202"/>
        <v>620</v>
      </c>
      <c r="AG2617" s="17" t="str">
        <f t="shared" si="203"/>
        <v>1 anos 8 meses 11 dias</v>
      </c>
    </row>
    <row r="2618" spans="1:33" ht="11.25" customHeight="1" x14ac:dyDescent="0.2">
      <c r="A2618" s="141" t="s">
        <v>9</v>
      </c>
      <c r="B2618" s="142" t="s">
        <v>13</v>
      </c>
      <c r="C2618" s="143" t="s">
        <v>22</v>
      </c>
      <c r="D2618" s="144">
        <v>2022</v>
      </c>
      <c r="E2618" s="145" t="s">
        <v>772</v>
      </c>
      <c r="F2618" s="141" t="s">
        <v>773</v>
      </c>
      <c r="G2618" s="146" t="s">
        <v>774</v>
      </c>
      <c r="H2618" s="147" t="s">
        <v>775</v>
      </c>
      <c r="I2618" s="148" t="s">
        <v>776</v>
      </c>
      <c r="J2618" s="14" t="s">
        <v>14943</v>
      </c>
      <c r="K2618" s="148" t="s">
        <v>29</v>
      </c>
      <c r="L2618" s="149" t="s">
        <v>30</v>
      </c>
      <c r="M2618" s="7" t="s">
        <v>9427</v>
      </c>
      <c r="N2618" s="149" t="s">
        <v>2098</v>
      </c>
      <c r="O2618" s="150"/>
      <c r="P2618" s="150" t="s">
        <v>2517</v>
      </c>
      <c r="Q2618" s="150" t="s">
        <v>2522</v>
      </c>
      <c r="R2618" s="151">
        <v>32527</v>
      </c>
      <c r="S2618" s="151">
        <v>44375</v>
      </c>
      <c r="T2618" s="129">
        <v>45132</v>
      </c>
      <c r="U2618" s="151"/>
      <c r="V2618" s="151"/>
      <c r="W2618" s="151"/>
      <c r="X2618" s="17"/>
      <c r="Y2618" s="17"/>
      <c r="Z2618" s="151"/>
      <c r="AA2618" s="152">
        <f t="shared" ca="1" si="200"/>
        <v>36</v>
      </c>
      <c r="AB2618" s="153" t="s">
        <v>7877</v>
      </c>
      <c r="AC2618" s="35" t="str">
        <f t="shared" si="204"/>
        <v>2 anos 0 meses 27 dias</v>
      </c>
      <c r="AD2618" s="132" t="str">
        <f ca="1">IF(AND(V2618="",T2618&lt;TODAY()),"Contrato Encerrado",IF(AND(V2618="",T2618&gt;TODAY()),DATEDIF(TODAY(),T2618,"Y")&amp;" anos"&amp;" "&amp;DATEDIF(TODAY(),T2618,"YM")&amp;" meses"&amp;" "&amp;DATEDIF(TODAY(),T2618,"MD")&amp;" dias",IF(AND(X2618="",V2618&lt;TODAY()),"Contrato Encerrado",IF(AND(X2618="",V2618&gt;TODAY()),DATEDIF(TODAY(),V2618,"Y")&amp;" anos"&amp;" "&amp;DATEDIF(TODAY(),V2618,"YM")&amp;" meses"&amp;" "&amp;DATEDIF(TODAY(),V2618,"MD")&amp;" dias",IF(AND(Z2618="",X2618&lt;TODAY()),"Contrato Encerrado",IF(AND(Z2618="",X2618&gt;TODAY()),DATEDIF(TODAY(),X2618,"Y")&amp;" anos"&amp;" "&amp;DATEDIF(TODAY(),X2618,"YM")&amp;" meses"&amp;" "&amp;DATEDIF(TODAY(),X2618,"MD")&amp;" dias",IF(AND(Z2618&lt;&gt;””,Z2618&lt;TODAY()),"Contrato Encerrado",IF(AND(Z2618&lt;&gt;"",Z2618&gt;TODAY()),DATEDIF(TODAY(),Z2618,"Y")&amp;" anos"&amp;" "&amp;DATEDIF(TODAY(),Z2618,"YM")&amp;" meses"&amp;" "&amp;DATEDIF(TODAY(),Z2618,"MD")&amp;" dias"))))))))</f>
        <v>Contrato Encerrado</v>
      </c>
      <c r="AE2618" s="132">
        <f t="shared" si="201"/>
        <v>757</v>
      </c>
      <c r="AF2618" s="132">
        <f t="shared" si="202"/>
        <v>-27</v>
      </c>
      <c r="AG2618" s="133" t="str">
        <f t="shared" si="203"/>
        <v>ESTÁGIO COMPLETOU 2 ANOS</v>
      </c>
    </row>
    <row r="2619" spans="1:33" ht="11.25" customHeight="1" x14ac:dyDescent="0.2">
      <c r="A2619" s="8" t="s">
        <v>9</v>
      </c>
      <c r="B2619" s="8" t="s">
        <v>13</v>
      </c>
      <c r="C2619" s="22" t="s">
        <v>21</v>
      </c>
      <c r="D2619" s="35">
        <v>2025</v>
      </c>
      <c r="E2619" s="12" t="s">
        <v>157</v>
      </c>
      <c r="F2619" s="8" t="s">
        <v>158</v>
      </c>
      <c r="G2619" s="14" t="s">
        <v>17463</v>
      </c>
      <c r="H2619" s="8" t="s">
        <v>17464</v>
      </c>
      <c r="I2619" s="14" t="s">
        <v>16942</v>
      </c>
      <c r="J2619" s="14" t="s">
        <v>10</v>
      </c>
      <c r="K2619" s="14" t="s">
        <v>29</v>
      </c>
      <c r="L2619" s="15" t="s">
        <v>30</v>
      </c>
      <c r="M2619" s="7" t="s">
        <v>16153</v>
      </c>
      <c r="N2619" s="15" t="s">
        <v>9339</v>
      </c>
      <c r="O2619" s="15" t="s">
        <v>7915</v>
      </c>
      <c r="P2619" s="15" t="s">
        <v>2518</v>
      </c>
      <c r="Q2619" s="15" t="s">
        <v>2521</v>
      </c>
      <c r="R2619" s="20">
        <v>33870</v>
      </c>
      <c r="S2619" s="20" t="s">
        <v>17243</v>
      </c>
      <c r="T2619" s="20">
        <v>46174</v>
      </c>
      <c r="U2619" s="20"/>
      <c r="V2619" s="20"/>
      <c r="W2619" s="20"/>
      <c r="X2619" s="17"/>
      <c r="Y2619" s="17"/>
      <c r="Z2619" s="20"/>
      <c r="AA2619" s="21">
        <f t="shared" ca="1" si="200"/>
        <v>33</v>
      </c>
      <c r="AB2619" s="20" t="s">
        <v>7877</v>
      </c>
      <c r="AC2619" s="35" t="str">
        <f t="shared" si="204"/>
        <v>0 anos 11 meses 30 dias</v>
      </c>
      <c r="AD2619" s="35" t="str">
        <f ca="1">IF(AND(V2619="",T2619&lt;TODAY()),"Contrato Encerrado",IF(AND(V2619="",T2619&gt;TODAY()),DATEDIF(TODAY(),T2619,"Y")&amp;" anos"&amp;" "&amp;DATEDIF(TODAY(),T2619,"YM")&amp;" meses"&amp;" "&amp;DATEDIF(TODAY(),T2619,"MD")&amp;" dias",IF(AND(X2619="",V2619&lt;TODAY()),"Contrato Encerrado",IF(AND(X2619="",V2619&gt;TODAY()),DATEDIF(TODAY(),V2619,"Y")&amp;" anos"&amp;" "&amp;DATEDIF(TODAY(),V2619,"YM")&amp;" meses"&amp;" "&amp;DATEDIF(TODAY(),V2619,"MD")&amp;" dias",IF(AND(Z2619="",X2619&lt;TODAY()),"Contrato Encerrado",IF(AND(Z2619="",X2619&gt;TODAY()),DATEDIF(TODAY(),X2619,"Y")&amp;" anos"&amp;" "&amp;DATEDIF(TODAY(),X2619,"YM")&amp;" meses"&amp;" "&amp;DATEDIF(TODAY(),X2619,"MD")&amp;" dias",IF(AND(Z2619&lt;&gt;””,Z2619&lt;TODAY()),"Contrato Encerrado",IF(AND(Z2619&lt;&gt;"",Z2619&gt;TODAY()),DATEDIF(TODAY(),Z2619,"Y")&amp;" anos"&amp;" "&amp;DATEDIF(TODAY(),Z2619,"YM")&amp;" meses"&amp;" "&amp;DATEDIF(TODAY(),Z2619,"MD")&amp;" dias"))))))))</f>
        <v>0 anos 7 meses 25 dias</v>
      </c>
      <c r="AE2619" s="35">
        <f t="shared" si="201"/>
        <v>364</v>
      </c>
      <c r="AF2619" s="35">
        <f t="shared" si="202"/>
        <v>366</v>
      </c>
      <c r="AG2619" s="17" t="str">
        <f t="shared" si="203"/>
        <v>0 anos 11 meses 31 dias</v>
      </c>
    </row>
    <row r="2620" spans="1:33" ht="11.25" customHeight="1" x14ac:dyDescent="0.2">
      <c r="A2620" s="8" t="s">
        <v>9</v>
      </c>
      <c r="B2620" s="10" t="s">
        <v>13</v>
      </c>
      <c r="C2620" s="11" t="s">
        <v>22</v>
      </c>
      <c r="D2620" s="36">
        <v>2022</v>
      </c>
      <c r="E2620" s="12" t="s">
        <v>157</v>
      </c>
      <c r="F2620" s="8" t="s">
        <v>158</v>
      </c>
      <c r="G2620" s="77" t="s">
        <v>2392</v>
      </c>
      <c r="H2620" s="78" t="s">
        <v>2393</v>
      </c>
      <c r="I2620" s="14" t="s">
        <v>2394</v>
      </c>
      <c r="J2620" s="14" t="s">
        <v>1302</v>
      </c>
      <c r="K2620" s="14" t="s">
        <v>29</v>
      </c>
      <c r="L2620" s="15" t="s">
        <v>30</v>
      </c>
      <c r="M2620" s="7" t="s">
        <v>9427</v>
      </c>
      <c r="N2620" s="16" t="s">
        <v>2101</v>
      </c>
      <c r="O2620" s="16"/>
      <c r="P2620" s="16" t="s">
        <v>2518</v>
      </c>
      <c r="Q2620" s="16" t="s">
        <v>2521</v>
      </c>
      <c r="R2620" s="31">
        <v>31677</v>
      </c>
      <c r="S2620" s="31">
        <v>44761</v>
      </c>
      <c r="T2620" s="111">
        <v>44900</v>
      </c>
      <c r="U2620" s="31"/>
      <c r="V2620" s="31"/>
      <c r="W2620" s="31"/>
      <c r="X2620" s="17"/>
      <c r="Y2620" s="17"/>
      <c r="Z2620" s="31"/>
      <c r="AA2620" s="18">
        <f t="shared" ca="1" si="200"/>
        <v>39</v>
      </c>
      <c r="AB2620" s="19" t="s">
        <v>7878</v>
      </c>
      <c r="AC2620" s="35" t="str">
        <f t="shared" si="204"/>
        <v>0 anos 4 meses 16 dias</v>
      </c>
      <c r="AD2620" s="35" t="str">
        <f ca="1">IF(AND(V2620="",T2620&lt;TODAY()),"Contrato Encerrado",IF(AND(V2620="",T2620&gt;TODAY()),DATEDIF(TODAY(),T2620,"Y")&amp;" anos"&amp;" "&amp;DATEDIF(TODAY(),T2620,"YM")&amp;" meses"&amp;" "&amp;DATEDIF(TODAY(),T2620,"MD")&amp;" dias",IF(AND(X2620="",V2620&lt;TODAY()),"Contrato Encerrado",IF(AND(X2620="",V2620&gt;TODAY()),DATEDIF(TODAY(),V2620,"Y")&amp;" anos"&amp;" "&amp;DATEDIF(TODAY(),V2620,"YM")&amp;" meses"&amp;" "&amp;DATEDIF(TODAY(),V2620,"MD")&amp;" dias",IF(AND(Z2620="",X2620&lt;TODAY()),"Contrato Encerrado",IF(AND(Z2620="",X2620&gt;TODAY()),DATEDIF(TODAY(),X2620,"Y")&amp;" anos"&amp;" "&amp;DATEDIF(TODAY(),X2620,"YM")&amp;" meses"&amp;" "&amp;DATEDIF(TODAY(),X2620,"MD")&amp;" dias",IF(AND(Z2620&lt;&gt;””,Z2620&lt;TODAY()),"Contrato Encerrado",IF(AND(Z2620&lt;&gt;"",Z2620&gt;TODAY()),DATEDIF(TODAY(),Z2620,"Y")&amp;" anos"&amp;" "&amp;DATEDIF(TODAY(),Z2620,"YM")&amp;" meses"&amp;" "&amp;DATEDIF(TODAY(),Z2620,"MD")&amp;" dias"))))))))</f>
        <v>Contrato Encerrado</v>
      </c>
      <c r="AE2620" s="35">
        <f t="shared" si="201"/>
        <v>139</v>
      </c>
      <c r="AF2620" s="35">
        <f t="shared" si="202"/>
        <v>591</v>
      </c>
      <c r="AG2620" s="17" t="str">
        <f t="shared" si="203"/>
        <v>1 anos 7 meses 13 dias</v>
      </c>
    </row>
    <row r="2621" spans="1:33" ht="11.25" customHeight="1" x14ac:dyDescent="0.2">
      <c r="A2621" s="8" t="s">
        <v>9</v>
      </c>
      <c r="B2621" s="10" t="s">
        <v>13</v>
      </c>
      <c r="C2621" s="11" t="s">
        <v>22</v>
      </c>
      <c r="D2621" s="36">
        <v>2022</v>
      </c>
      <c r="E2621" s="12" t="s">
        <v>157</v>
      </c>
      <c r="F2621" s="8" t="s">
        <v>158</v>
      </c>
      <c r="G2621" s="77" t="s">
        <v>2744</v>
      </c>
      <c r="H2621" s="78" t="s">
        <v>2745</v>
      </c>
      <c r="I2621" s="14" t="s">
        <v>2746</v>
      </c>
      <c r="J2621" s="14" t="s">
        <v>14943</v>
      </c>
      <c r="K2621" s="14" t="s">
        <v>29</v>
      </c>
      <c r="L2621" s="15" t="s">
        <v>30</v>
      </c>
      <c r="M2621" s="7" t="s">
        <v>9427</v>
      </c>
      <c r="N2621" s="16" t="s">
        <v>4159</v>
      </c>
      <c r="O2621" s="16"/>
      <c r="P2621" s="16" t="s">
        <v>2518</v>
      </c>
      <c r="Q2621" s="16" t="s">
        <v>2521</v>
      </c>
      <c r="R2621" s="31">
        <v>36475</v>
      </c>
      <c r="S2621" s="31">
        <v>44762</v>
      </c>
      <c r="T2621" s="111">
        <v>45187</v>
      </c>
      <c r="U2621" s="31"/>
      <c r="V2621" s="31"/>
      <c r="W2621" s="31"/>
      <c r="X2621" s="17"/>
      <c r="Y2621" s="17"/>
      <c r="Z2621" s="31"/>
      <c r="AA2621" s="18">
        <f t="shared" ca="1" si="200"/>
        <v>25</v>
      </c>
      <c r="AB2621" s="19" t="s">
        <v>7878</v>
      </c>
      <c r="AC2621" s="35" t="str">
        <f t="shared" si="204"/>
        <v>1 anos 1 meses 29 dias</v>
      </c>
      <c r="AD2621" s="35" t="str">
        <f ca="1">IF(AND(V2621="",T2621&lt;TODAY()),"Contrato Encerrado",IF(AND(V2621="",T2621&gt;TODAY()),DATEDIF(TODAY(),T2621,"Y")&amp;" anos"&amp;" "&amp;DATEDIF(TODAY(),T2621,"YM")&amp;" meses"&amp;" "&amp;DATEDIF(TODAY(),T2621,"MD")&amp;" dias",IF(AND(X2621="",V2621&lt;TODAY()),"Contrato Encerrado",IF(AND(X2621="",V2621&gt;TODAY()),DATEDIF(TODAY(),V2621,"Y")&amp;" anos"&amp;" "&amp;DATEDIF(TODAY(),V2621,"YM")&amp;" meses"&amp;" "&amp;DATEDIF(TODAY(),V2621,"MD")&amp;" dias",IF(AND(Z2621="",X2621&lt;TODAY()),"Contrato Encerrado",IF(AND(Z2621="",X2621&gt;TODAY()),DATEDIF(TODAY(),X2621,"Y")&amp;" anos"&amp;" "&amp;DATEDIF(TODAY(),X2621,"YM")&amp;" meses"&amp;" "&amp;DATEDIF(TODAY(),X2621,"MD")&amp;" dias",IF(AND(Z2621&lt;&gt;””,Z2621&lt;TODAY()),"Contrato Encerrado",IF(AND(Z2621&lt;&gt;"",Z2621&gt;TODAY()),DATEDIF(TODAY(),Z2621,"Y")&amp;" anos"&amp;" "&amp;DATEDIF(TODAY(),Z2621,"YM")&amp;" meses"&amp;" "&amp;DATEDIF(TODAY(),Z2621,"MD")&amp;" dias"))))))))</f>
        <v>Contrato Encerrado</v>
      </c>
      <c r="AE2621" s="35">
        <f t="shared" si="201"/>
        <v>425</v>
      </c>
      <c r="AF2621" s="35">
        <f t="shared" si="202"/>
        <v>305</v>
      </c>
      <c r="AG2621" s="17" t="str">
        <f t="shared" si="203"/>
        <v>0 anos 9 meses 31 dias</v>
      </c>
    </row>
    <row r="2622" spans="1:33" ht="11.25" customHeight="1" x14ac:dyDescent="0.2">
      <c r="A2622" s="8" t="s">
        <v>9</v>
      </c>
      <c r="B2622" s="8" t="s">
        <v>13</v>
      </c>
      <c r="C2622" s="22" t="s">
        <v>15</v>
      </c>
      <c r="D2622" s="37">
        <v>2024</v>
      </c>
      <c r="E2622" s="23" t="s">
        <v>157</v>
      </c>
      <c r="F2622" s="8" t="s">
        <v>158</v>
      </c>
      <c r="G2622" s="77" t="s">
        <v>12268</v>
      </c>
      <c r="H2622" s="78" t="s">
        <v>12269</v>
      </c>
      <c r="I2622" s="9" t="s">
        <v>12270</v>
      </c>
      <c r="J2622" s="67" t="s">
        <v>1302</v>
      </c>
      <c r="K2622" s="9" t="s">
        <v>29</v>
      </c>
      <c r="L2622" s="24" t="s">
        <v>30</v>
      </c>
      <c r="M2622" s="7" t="s">
        <v>9427</v>
      </c>
      <c r="N2622" s="24" t="s">
        <v>2101</v>
      </c>
      <c r="O2622" s="24" t="s">
        <v>8037</v>
      </c>
      <c r="P2622" s="24" t="s">
        <v>2518</v>
      </c>
      <c r="Q2622" s="24" t="s">
        <v>4109</v>
      </c>
      <c r="R2622" s="29">
        <v>28266</v>
      </c>
      <c r="S2622" s="29">
        <v>45334</v>
      </c>
      <c r="T2622" s="29">
        <v>45461</v>
      </c>
      <c r="U2622" s="29"/>
      <c r="V2622" s="29"/>
      <c r="W2622" s="29"/>
      <c r="X2622" s="17"/>
      <c r="Y2622" s="17"/>
      <c r="Z2622" s="29"/>
      <c r="AA2622" s="18">
        <f t="shared" ca="1" si="200"/>
        <v>48</v>
      </c>
      <c r="AB2622" s="18" t="s">
        <v>7878</v>
      </c>
      <c r="AC2622" s="35" t="str">
        <f t="shared" si="204"/>
        <v>0 anos 4 meses 6 dias</v>
      </c>
      <c r="AD2622" s="35" t="str">
        <f ca="1">IF(AND(V2622="",T2622&lt;TODAY()),"Contrato Encerrado",IF(AND(V2622="",T2622&gt;TODAY()),DATEDIF(TODAY(),T2622,"Y")&amp;" anos"&amp;" "&amp;DATEDIF(TODAY(),T2622,"YM")&amp;" meses"&amp;" "&amp;DATEDIF(TODAY(),T2622,"MD")&amp;" dias",IF(AND(X2622="",V2622&lt;TODAY()),"Contrato Encerrado",IF(AND(X2622="",V2622&gt;TODAY()),DATEDIF(TODAY(),V2622,"Y")&amp;" anos"&amp;" "&amp;DATEDIF(TODAY(),V2622,"YM")&amp;" meses"&amp;" "&amp;DATEDIF(TODAY(),V2622,"MD")&amp;" dias",IF(AND(Z2622="",X2622&lt;TODAY()),"Contrato Encerrado",IF(AND(Z2622="",X2622&gt;TODAY()),DATEDIF(TODAY(),X2622,"Y")&amp;" anos"&amp;" "&amp;DATEDIF(TODAY(),X2622,"YM")&amp;" meses"&amp;" "&amp;DATEDIF(TODAY(),X2622,"MD")&amp;" dias",IF(AND(Z2622&lt;&gt;””,Z2622&lt;TODAY()),"Contrato Encerrado",IF(AND(Z2622&lt;&gt;"",Z2622&gt;TODAY()),DATEDIF(TODAY(),Z2622,"Y")&amp;" anos"&amp;" "&amp;DATEDIF(TODAY(),Z2622,"YM")&amp;" meses"&amp;" "&amp;DATEDIF(TODAY(),Z2622,"MD")&amp;" dias"))))))))</f>
        <v>Contrato Encerrado</v>
      </c>
      <c r="AE2622" s="35">
        <f t="shared" si="201"/>
        <v>127</v>
      </c>
      <c r="AF2622" s="35">
        <f t="shared" si="202"/>
        <v>603</v>
      </c>
      <c r="AG2622" s="17" t="str">
        <f t="shared" si="203"/>
        <v>1 anos 7 meses 25 dias</v>
      </c>
    </row>
    <row r="2623" spans="1:33" ht="11.25" customHeight="1" x14ac:dyDescent="0.2">
      <c r="A2623" s="8" t="s">
        <v>9</v>
      </c>
      <c r="B2623" s="8" t="s">
        <v>13</v>
      </c>
      <c r="C2623" s="22" t="s">
        <v>25</v>
      </c>
      <c r="D2623" s="37">
        <v>2023</v>
      </c>
      <c r="E2623" s="12" t="s">
        <v>1755</v>
      </c>
      <c r="F2623" s="8" t="s">
        <v>1756</v>
      </c>
      <c r="G2623" s="77" t="s">
        <v>10805</v>
      </c>
      <c r="H2623" s="78" t="s">
        <v>10806</v>
      </c>
      <c r="I2623" s="14" t="s">
        <v>10807</v>
      </c>
      <c r="J2623" s="14" t="s">
        <v>1302</v>
      </c>
      <c r="K2623" s="14" t="s">
        <v>29</v>
      </c>
      <c r="L2623" s="15" t="s">
        <v>30</v>
      </c>
      <c r="M2623" s="7" t="s">
        <v>9427</v>
      </c>
      <c r="N2623" s="15" t="s">
        <v>2103</v>
      </c>
      <c r="O2623" s="15" t="s">
        <v>8003</v>
      </c>
      <c r="P2623" s="15" t="s">
        <v>2518</v>
      </c>
      <c r="Q2623" s="15" t="s">
        <v>2523</v>
      </c>
      <c r="R2623" s="20">
        <v>38068</v>
      </c>
      <c r="S2623" s="20">
        <v>45264</v>
      </c>
      <c r="T2623" s="20">
        <v>45412</v>
      </c>
      <c r="U2623" s="20"/>
      <c r="V2623" s="20"/>
      <c r="W2623" s="20"/>
      <c r="X2623" s="17"/>
      <c r="Y2623" s="17"/>
      <c r="Z2623" s="20"/>
      <c r="AA2623" s="18">
        <f t="shared" ref="AA2623:AA2685" ca="1" si="205">DATEDIF(R2623,TODAY(),"Y")</f>
        <v>21</v>
      </c>
      <c r="AB2623" s="20" t="s">
        <v>7878</v>
      </c>
      <c r="AC2623" s="35" t="str">
        <f t="shared" si="204"/>
        <v>0 anos 4 meses 26 dias</v>
      </c>
      <c r="AD2623" s="35" t="str">
        <f ca="1">IF(AND(V2623="",T2623&lt;TODAY()),"Contrato Encerrado",IF(AND(V2623="",T2623&gt;TODAY()),DATEDIF(TODAY(),T2623,"Y")&amp;" anos"&amp;" "&amp;DATEDIF(TODAY(),T2623,"YM")&amp;" meses"&amp;" "&amp;DATEDIF(TODAY(),T2623,"MD")&amp;" dias",IF(AND(X2623="",V2623&lt;TODAY()),"Contrato Encerrado",IF(AND(X2623="",V2623&gt;TODAY()),DATEDIF(TODAY(),V2623,"Y")&amp;" anos"&amp;" "&amp;DATEDIF(TODAY(),V2623,"YM")&amp;" meses"&amp;" "&amp;DATEDIF(TODAY(),V2623,"MD")&amp;" dias",IF(AND(Z2623="",X2623&lt;TODAY()),"Contrato Encerrado",IF(AND(Z2623="",X2623&gt;TODAY()),DATEDIF(TODAY(),X2623,"Y")&amp;" anos"&amp;" "&amp;DATEDIF(TODAY(),X2623,"YM")&amp;" meses"&amp;" "&amp;DATEDIF(TODAY(),X2623,"MD")&amp;" dias",IF(AND(Z2623&lt;&gt;””,Z2623&lt;TODAY()),"Contrato Encerrado",IF(AND(Z2623&lt;&gt;"",Z2623&gt;TODAY()),DATEDIF(TODAY(),Z2623,"Y")&amp;" anos"&amp;" "&amp;DATEDIF(TODAY(),Z2623,"YM")&amp;" meses"&amp;" "&amp;DATEDIF(TODAY(),Z2623,"MD")&amp;" dias"))))))))</f>
        <v>Contrato Encerrado</v>
      </c>
      <c r="AE2623" s="35">
        <f t="shared" ref="AE2623:AE2685" si="206">SUM((T2623-S2623)+(V2623-U2623)+(X2623-W2623)+(Z2623-Y2623))</f>
        <v>148</v>
      </c>
      <c r="AF2623" s="35">
        <f t="shared" ref="AF2623:AF2685" si="207">730-AE2623</f>
        <v>582</v>
      </c>
      <c r="AG2623" s="17" t="str">
        <f t="shared" ref="AG2623:AG2685" si="208">IF(AF2623&gt;0,DATEDIF(0,AF2623,"Y")&amp; " anos"&amp; " "&amp;DATEDIF(0,AF2623,"YM")&amp; " meses"&amp; " "&amp;DATEDIF(0,AF2623,"MD")&amp; " dias","ESTÁGIO COMPLETOU 2 ANOS")</f>
        <v>1 anos 7 meses 4 dias</v>
      </c>
    </row>
    <row r="2624" spans="1:33" ht="11.25" customHeight="1" x14ac:dyDescent="0.2">
      <c r="A2624" s="8" t="s">
        <v>9</v>
      </c>
      <c r="B2624" s="10" t="s">
        <v>13</v>
      </c>
      <c r="C2624" s="11" t="s">
        <v>20</v>
      </c>
      <c r="D2624" s="36">
        <v>2021</v>
      </c>
      <c r="E2624" s="14" t="s">
        <v>157</v>
      </c>
      <c r="F2624" s="8" t="s">
        <v>158</v>
      </c>
      <c r="G2624" s="77" t="s">
        <v>914</v>
      </c>
      <c r="H2624" s="78" t="s">
        <v>915</v>
      </c>
      <c r="I2624" s="14" t="s">
        <v>916</v>
      </c>
      <c r="J2624" s="14" t="s">
        <v>1302</v>
      </c>
      <c r="K2624" s="14" t="s">
        <v>29</v>
      </c>
      <c r="L2624" s="15" t="s">
        <v>30</v>
      </c>
      <c r="M2624" s="7" t="s">
        <v>9427</v>
      </c>
      <c r="N2624" s="16" t="s">
        <v>2105</v>
      </c>
      <c r="O2624" s="27"/>
      <c r="P2624" s="26" t="s">
        <v>2517</v>
      </c>
      <c r="Q2624" s="26" t="s">
        <v>2522</v>
      </c>
      <c r="R2624" s="31">
        <v>36927</v>
      </c>
      <c r="S2624" s="31">
        <v>44382</v>
      </c>
      <c r="T2624" s="31">
        <v>44593</v>
      </c>
      <c r="U2624" s="31"/>
      <c r="V2624" s="31"/>
      <c r="W2624" s="31"/>
      <c r="X2624" s="17"/>
      <c r="Y2624" s="17"/>
      <c r="Z2624" s="31"/>
      <c r="AA2624" s="18">
        <f t="shared" ca="1" si="205"/>
        <v>24</v>
      </c>
      <c r="AB2624" s="19" t="s">
        <v>7878</v>
      </c>
      <c r="AC2624" s="35" t="str">
        <f t="shared" si="204"/>
        <v>0 anos 6 meses 27 dias</v>
      </c>
      <c r="AD2624" s="35" t="str">
        <f ca="1">IF(AND(V2624="",T2624&lt;TODAY()),"Contrato Encerrado",IF(AND(V2624="",T2624&gt;TODAY()),DATEDIF(TODAY(),T2624,"Y")&amp;" anos"&amp;" "&amp;DATEDIF(TODAY(),T2624,"YM")&amp;" meses"&amp;" "&amp;DATEDIF(TODAY(),T2624,"MD")&amp;" dias",IF(AND(X2624="",V2624&lt;TODAY()),"Contrato Encerrado",IF(AND(X2624="",V2624&gt;TODAY()),DATEDIF(TODAY(),V2624,"Y")&amp;" anos"&amp;" "&amp;DATEDIF(TODAY(),V2624,"YM")&amp;" meses"&amp;" "&amp;DATEDIF(TODAY(),V2624,"MD")&amp;" dias",IF(AND(Z2624="",X2624&lt;TODAY()),"Contrato Encerrado",IF(AND(Z2624="",X2624&gt;TODAY()),DATEDIF(TODAY(),X2624,"Y")&amp;" anos"&amp;" "&amp;DATEDIF(TODAY(),X2624,"YM")&amp;" meses"&amp;" "&amp;DATEDIF(TODAY(),X2624,"MD")&amp;" dias",IF(AND(Z2624&lt;&gt;””,Z2624&lt;TODAY()),"Contrato Encerrado",IF(AND(Z2624&lt;&gt;"",Z2624&gt;TODAY()),DATEDIF(TODAY(),Z2624,"Y")&amp;" anos"&amp;" "&amp;DATEDIF(TODAY(),Z2624,"YM")&amp;" meses"&amp;" "&amp;DATEDIF(TODAY(),Z2624,"MD")&amp;" dias"))))))))</f>
        <v>Contrato Encerrado</v>
      </c>
      <c r="AE2624" s="35">
        <f t="shared" si="206"/>
        <v>211</v>
      </c>
      <c r="AF2624" s="35">
        <f t="shared" si="207"/>
        <v>519</v>
      </c>
      <c r="AG2624" s="17" t="str">
        <f t="shared" si="208"/>
        <v>1 anos 5 meses 2 dias</v>
      </c>
    </row>
    <row r="2625" spans="1:33" ht="11.25" customHeight="1" x14ac:dyDescent="0.2">
      <c r="A2625" s="8" t="s">
        <v>9</v>
      </c>
      <c r="B2625" s="8" t="s">
        <v>13</v>
      </c>
      <c r="C2625" s="22" t="s">
        <v>15</v>
      </c>
      <c r="D2625" s="37">
        <v>2023</v>
      </c>
      <c r="E2625" s="23" t="s">
        <v>79</v>
      </c>
      <c r="F2625" s="8" t="s">
        <v>80</v>
      </c>
      <c r="G2625" s="77" t="s">
        <v>6827</v>
      </c>
      <c r="H2625" s="78" t="s">
        <v>6828</v>
      </c>
      <c r="I2625" s="9" t="s">
        <v>6829</v>
      </c>
      <c r="J2625" s="14" t="s">
        <v>1302</v>
      </c>
      <c r="K2625" s="9" t="s">
        <v>29</v>
      </c>
      <c r="L2625" s="24" t="s">
        <v>30</v>
      </c>
      <c r="M2625" s="7" t="s">
        <v>9427</v>
      </c>
      <c r="N2625" s="24" t="s">
        <v>2100</v>
      </c>
      <c r="O2625" s="24"/>
      <c r="P2625" s="24" t="s">
        <v>2518</v>
      </c>
      <c r="Q2625" s="24" t="s">
        <v>2523</v>
      </c>
      <c r="R2625" s="17">
        <v>36633</v>
      </c>
      <c r="S2625" s="17">
        <v>44986</v>
      </c>
      <c r="T2625" s="31">
        <v>45341</v>
      </c>
      <c r="U2625" s="17"/>
      <c r="V2625" s="31"/>
      <c r="W2625" s="17"/>
      <c r="X2625" s="17"/>
      <c r="Y2625" s="17"/>
      <c r="Z2625" s="31"/>
      <c r="AA2625" s="18">
        <f t="shared" ca="1" si="205"/>
        <v>25</v>
      </c>
      <c r="AB2625" s="19" t="s">
        <v>7878</v>
      </c>
      <c r="AC2625" s="35" t="str">
        <f t="shared" si="204"/>
        <v>0 anos 11 meses 18 dias</v>
      </c>
      <c r="AD2625" s="35" t="str">
        <f ca="1">IF(AND(V2625="",T2625&lt;TODAY()),"Contrato Encerrado",IF(AND(V2625="",T2625&gt;TODAY()),DATEDIF(TODAY(),T2625,"Y")&amp;" anos"&amp;" "&amp;DATEDIF(TODAY(),T2625,"YM")&amp;" meses"&amp;" "&amp;DATEDIF(TODAY(),T2625,"MD")&amp;" dias",IF(AND(X2625="",V2625&lt;TODAY()),"Contrato Encerrado",IF(AND(X2625="",V2625&gt;TODAY()),DATEDIF(TODAY(),V2625,"Y")&amp;" anos"&amp;" "&amp;DATEDIF(TODAY(),V2625,"YM")&amp;" meses"&amp;" "&amp;DATEDIF(TODAY(),V2625,"MD")&amp;" dias",IF(AND(Z2625="",X2625&lt;TODAY()),"Contrato Encerrado",IF(AND(Z2625="",X2625&gt;TODAY()),DATEDIF(TODAY(),X2625,"Y")&amp;" anos"&amp;" "&amp;DATEDIF(TODAY(),X2625,"YM")&amp;" meses"&amp;" "&amp;DATEDIF(TODAY(),X2625,"MD")&amp;" dias",IF(AND(Z2625&lt;&gt;””,Z2625&lt;TODAY()),"Contrato Encerrado",IF(AND(Z2625&lt;&gt;"",Z2625&gt;TODAY()),DATEDIF(TODAY(),Z2625,"Y")&amp;" anos"&amp;" "&amp;DATEDIF(TODAY(),Z2625,"YM")&amp;" meses"&amp;" "&amp;DATEDIF(TODAY(),Z2625,"MD")&amp;" dias"))))))))</f>
        <v>Contrato Encerrado</v>
      </c>
      <c r="AE2625" s="35">
        <f t="shared" si="206"/>
        <v>355</v>
      </c>
      <c r="AF2625" s="35">
        <f t="shared" si="207"/>
        <v>375</v>
      </c>
      <c r="AG2625" s="17" t="str">
        <f t="shared" si="208"/>
        <v>1 anos 0 meses 9 dias</v>
      </c>
    </row>
    <row r="2626" spans="1:33" ht="11.25" customHeight="1" x14ac:dyDescent="0.2">
      <c r="A2626" s="8" t="s">
        <v>9</v>
      </c>
      <c r="B2626" s="8" t="s">
        <v>13</v>
      </c>
      <c r="C2626" s="22" t="s">
        <v>22</v>
      </c>
      <c r="D2626" s="36">
        <v>2024</v>
      </c>
      <c r="E2626" s="12" t="s">
        <v>157</v>
      </c>
      <c r="F2626" s="8" t="s">
        <v>158</v>
      </c>
      <c r="G2626" s="77" t="s">
        <v>14423</v>
      </c>
      <c r="H2626" s="78" t="s">
        <v>14424</v>
      </c>
      <c r="I2626" s="14" t="s">
        <v>14425</v>
      </c>
      <c r="J2626" s="14" t="s">
        <v>10</v>
      </c>
      <c r="K2626" s="14" t="s">
        <v>29</v>
      </c>
      <c r="L2626" s="15" t="s">
        <v>30</v>
      </c>
      <c r="M2626" s="7" t="s">
        <v>9427</v>
      </c>
      <c r="N2626" s="15" t="s">
        <v>2101</v>
      </c>
      <c r="O2626" s="15" t="s">
        <v>9448</v>
      </c>
      <c r="P2626" s="15" t="s">
        <v>2518</v>
      </c>
      <c r="Q2626" s="15" t="s">
        <v>2521</v>
      </c>
      <c r="R2626" s="20">
        <v>37944</v>
      </c>
      <c r="S2626" s="20">
        <v>45495</v>
      </c>
      <c r="T2626" s="20">
        <v>45859</v>
      </c>
      <c r="U2626" s="20">
        <v>45889</v>
      </c>
      <c r="V2626" s="20">
        <v>46253</v>
      </c>
      <c r="W2626" s="20"/>
      <c r="X2626" s="17"/>
      <c r="Y2626" s="17"/>
      <c r="Z2626" s="20"/>
      <c r="AA2626" s="18">
        <f t="shared" ca="1" si="205"/>
        <v>21</v>
      </c>
      <c r="AB2626" s="15" t="s">
        <v>7878</v>
      </c>
      <c r="AC2626" s="35" t="str">
        <f t="shared" ref="AC2626:AC2689" si="209">DATEDIF($S2626,$Z2626-($U2626-$T2626)-($W2626-$V2626)-($Y2626-$X2626),"Y")&amp; " anos"&amp; " "&amp;DATEDIF($S2626,$Z2626-($U2626-$T2626)-($W2626-$V2626)-($Y2626-$X2626),"YM")&amp; " meses"&amp; " "&amp;DATEDIF($S2626,$Z2626-($U2626-$T2626)-($W2626-$V2626)-($Y2626-$X2626),"MD")&amp; " dias"</f>
        <v>1 anos 11 meses 28 dias</v>
      </c>
      <c r="AD2626" s="35" t="str">
        <f ca="1">IF(AND(V2626="",T2626&lt;TODAY()),"Contrato Encerrado",IF(AND(V2626="",T2626&gt;TODAY()),DATEDIF(TODAY(),T2626,"Y")&amp;" anos"&amp;" "&amp;DATEDIF(TODAY(),T2626,"YM")&amp;" meses"&amp;" "&amp;DATEDIF(TODAY(),T2626,"MD")&amp;" dias",IF(AND(X2626="",V2626&lt;TODAY()),"Contrato Encerrado",IF(AND(X2626="",V2626&gt;TODAY()),DATEDIF(TODAY(),V2626,"Y")&amp;" anos"&amp;" "&amp;DATEDIF(TODAY(),V2626,"YM")&amp;" meses"&amp;" "&amp;DATEDIF(TODAY(),V2626,"MD")&amp;" dias",IF(AND(Z2626="",X2626&lt;TODAY()),"Contrato Encerrado",IF(AND(Z2626="",X2626&gt;TODAY()),DATEDIF(TODAY(),X2626,"Y")&amp;" anos"&amp;" "&amp;DATEDIF(TODAY(),X2626,"YM")&amp;" meses"&amp;" "&amp;DATEDIF(TODAY(),X2626,"MD")&amp;" dias",IF(AND(Z2626&lt;&gt;””,Z2626&lt;TODAY()),"Contrato Encerrado",IF(AND(Z2626&lt;&gt;"",Z2626&gt;TODAY()),DATEDIF(TODAY(),Z2626,"Y")&amp;" anos"&amp;" "&amp;DATEDIF(TODAY(),Z2626,"YM")&amp;" meses"&amp;" "&amp;DATEDIF(TODAY(),Z2626,"MD")&amp;" dias"))))))))</f>
        <v>0 anos 10 meses 12 dias</v>
      </c>
      <c r="AE2626" s="35">
        <f t="shared" si="206"/>
        <v>728</v>
      </c>
      <c r="AF2626" s="35">
        <f t="shared" si="207"/>
        <v>2</v>
      </c>
      <c r="AG2626" s="17" t="str">
        <f t="shared" si="208"/>
        <v>0 anos 0 meses 2 dias</v>
      </c>
    </row>
    <row r="2627" spans="1:33" ht="11.25" customHeight="1" x14ac:dyDescent="0.2">
      <c r="A2627" s="8" t="s">
        <v>9</v>
      </c>
      <c r="B2627" s="8" t="s">
        <v>13</v>
      </c>
      <c r="C2627" s="22" t="s">
        <v>15</v>
      </c>
      <c r="D2627" s="37">
        <v>2024</v>
      </c>
      <c r="E2627" s="23" t="s">
        <v>157</v>
      </c>
      <c r="F2627" s="8" t="s">
        <v>158</v>
      </c>
      <c r="G2627" s="77" t="s">
        <v>12271</v>
      </c>
      <c r="H2627" s="78" t="s">
        <v>12272</v>
      </c>
      <c r="I2627" s="9" t="s">
        <v>12273</v>
      </c>
      <c r="J2627" s="14" t="s">
        <v>10</v>
      </c>
      <c r="K2627" s="9" t="s">
        <v>29</v>
      </c>
      <c r="L2627" s="24" t="s">
        <v>30</v>
      </c>
      <c r="M2627" s="7" t="s">
        <v>9427</v>
      </c>
      <c r="N2627" s="24" t="s">
        <v>10897</v>
      </c>
      <c r="O2627" s="24" t="s">
        <v>9448</v>
      </c>
      <c r="P2627" s="24" t="s">
        <v>2518</v>
      </c>
      <c r="Q2627" s="24" t="s">
        <v>2521</v>
      </c>
      <c r="R2627" s="29">
        <v>35582</v>
      </c>
      <c r="S2627" s="17">
        <v>45349</v>
      </c>
      <c r="T2627" s="20">
        <v>46022</v>
      </c>
      <c r="U2627" s="20"/>
      <c r="V2627" s="20"/>
      <c r="W2627" s="17"/>
      <c r="X2627" s="17"/>
      <c r="Y2627" s="17"/>
      <c r="Z2627" s="20"/>
      <c r="AA2627" s="18">
        <f t="shared" ca="1" si="205"/>
        <v>28</v>
      </c>
      <c r="AB2627" s="24" t="s">
        <v>7878</v>
      </c>
      <c r="AC2627" s="35" t="str">
        <f t="shared" si="209"/>
        <v>1 anos 10 meses 4 dias</v>
      </c>
      <c r="AD2627" s="35" t="str">
        <f ca="1">IF(AND(V2627="",T2627&lt;TODAY()),"Contrato Encerrado",IF(AND(V2627="",T2627&gt;TODAY()),DATEDIF(TODAY(),T2627,"Y")&amp;" anos"&amp;" "&amp;DATEDIF(TODAY(),T2627,"YM")&amp;" meses"&amp;" "&amp;DATEDIF(TODAY(),T2627,"MD")&amp;" dias",IF(AND(X2627="",V2627&lt;TODAY()),"Contrato Encerrado",IF(AND(X2627="",V2627&gt;TODAY()),DATEDIF(TODAY(),V2627,"Y")&amp;" anos"&amp;" "&amp;DATEDIF(TODAY(),V2627,"YM")&amp;" meses"&amp;" "&amp;DATEDIF(TODAY(),V2627,"MD")&amp;" dias",IF(AND(Z2627="",X2627&lt;TODAY()),"Contrato Encerrado",IF(AND(Z2627="",X2627&gt;TODAY()),DATEDIF(TODAY(),X2627,"Y")&amp;" anos"&amp;" "&amp;DATEDIF(TODAY(),X2627,"YM")&amp;" meses"&amp;" "&amp;DATEDIF(TODAY(),X2627,"MD")&amp;" dias",IF(AND(Z2627&lt;&gt;””,Z2627&lt;TODAY()),"Contrato Encerrado",IF(AND(Z2627&lt;&gt;"",Z2627&gt;TODAY()),DATEDIF(TODAY(),Z2627,"Y")&amp;" anos"&amp;" "&amp;DATEDIF(TODAY(),Z2627,"YM")&amp;" meses"&amp;" "&amp;DATEDIF(TODAY(),Z2627,"MD")&amp;" dias"))))))))</f>
        <v>0 anos 2 meses 24 dias</v>
      </c>
      <c r="AE2627" s="35">
        <f t="shared" si="206"/>
        <v>673</v>
      </c>
      <c r="AF2627" s="35">
        <f t="shared" si="207"/>
        <v>57</v>
      </c>
      <c r="AG2627" s="17" t="str">
        <f t="shared" si="208"/>
        <v>0 anos 1 meses 26 dias</v>
      </c>
    </row>
    <row r="2628" spans="1:33" ht="11.25" customHeight="1" x14ac:dyDescent="0.2">
      <c r="A2628" s="8" t="s">
        <v>9</v>
      </c>
      <c r="B2628" s="8" t="s">
        <v>13</v>
      </c>
      <c r="C2628" s="22" t="s">
        <v>15</v>
      </c>
      <c r="D2628" s="37">
        <v>2025</v>
      </c>
      <c r="E2628" s="12" t="s">
        <v>1304</v>
      </c>
      <c r="F2628" s="8" t="s">
        <v>1305</v>
      </c>
      <c r="G2628" s="77" t="s">
        <v>15779</v>
      </c>
      <c r="H2628" s="78" t="s">
        <v>15780</v>
      </c>
      <c r="I2628" s="14" t="s">
        <v>15781</v>
      </c>
      <c r="J2628" s="14" t="s">
        <v>10</v>
      </c>
      <c r="K2628" s="14" t="s">
        <v>29</v>
      </c>
      <c r="L2628" s="15" t="s">
        <v>81</v>
      </c>
      <c r="M2628" s="7" t="s">
        <v>82</v>
      </c>
      <c r="N2628" s="15" t="s">
        <v>4113</v>
      </c>
      <c r="O2628" s="15" t="s">
        <v>11358</v>
      </c>
      <c r="P2628" s="15" t="s">
        <v>2518</v>
      </c>
      <c r="Q2628" s="15" t="s">
        <v>2523</v>
      </c>
      <c r="R2628" s="20">
        <v>39756</v>
      </c>
      <c r="S2628" s="20">
        <v>45691</v>
      </c>
      <c r="T2628" s="20">
        <v>46022</v>
      </c>
      <c r="U2628" s="20"/>
      <c r="V2628" s="20"/>
      <c r="W2628" s="20"/>
      <c r="X2628" s="17"/>
      <c r="Y2628" s="17"/>
      <c r="Z2628" s="20"/>
      <c r="AA2628" s="21">
        <f t="shared" ca="1" si="205"/>
        <v>16</v>
      </c>
      <c r="AB2628" s="15" t="s">
        <v>7878</v>
      </c>
      <c r="AC2628" s="35" t="str">
        <f t="shared" si="209"/>
        <v>0 anos 10 meses 28 dias</v>
      </c>
      <c r="AD2628" s="35" t="str">
        <f ca="1">IF(AND(V2628="",T2628&lt;TODAY()),"Contrato Encerrado",IF(AND(V2628="",T2628&gt;TODAY()),DATEDIF(TODAY(),T2628,"Y")&amp;" anos"&amp;" "&amp;DATEDIF(TODAY(),T2628,"YM")&amp;" meses"&amp;" "&amp;DATEDIF(TODAY(),T2628,"MD")&amp;" dias",IF(AND(X2628="",V2628&lt;TODAY()),"Contrato Encerrado",IF(AND(X2628="",V2628&gt;TODAY()),DATEDIF(TODAY(),V2628,"Y")&amp;" anos"&amp;" "&amp;DATEDIF(TODAY(),V2628,"YM")&amp;" meses"&amp;" "&amp;DATEDIF(TODAY(),V2628,"MD")&amp;" dias",IF(AND(Z2628="",X2628&lt;TODAY()),"Contrato Encerrado",IF(AND(Z2628="",X2628&gt;TODAY()),DATEDIF(TODAY(),X2628,"Y")&amp;" anos"&amp;" "&amp;DATEDIF(TODAY(),X2628,"YM")&amp;" meses"&amp;" "&amp;DATEDIF(TODAY(),X2628,"MD")&amp;" dias",IF(AND(Z2628&lt;&gt;””,Z2628&lt;TODAY()),"Contrato Encerrado",IF(AND(Z2628&lt;&gt;"",Z2628&gt;TODAY()),DATEDIF(TODAY(),Z2628,"Y")&amp;" anos"&amp;" "&amp;DATEDIF(TODAY(),Z2628,"YM")&amp;" meses"&amp;" "&amp;DATEDIF(TODAY(),Z2628,"MD")&amp;" dias"))))))))</f>
        <v>0 anos 2 meses 24 dias</v>
      </c>
      <c r="AE2628" s="35">
        <f t="shared" si="206"/>
        <v>331</v>
      </c>
      <c r="AF2628" s="35">
        <f t="shared" si="207"/>
        <v>399</v>
      </c>
      <c r="AG2628" s="17" t="str">
        <f t="shared" si="208"/>
        <v>1 anos 1 meses 2 dias</v>
      </c>
    </row>
    <row r="2629" spans="1:33" ht="11.25" customHeight="1" x14ac:dyDescent="0.2">
      <c r="A2629" s="8" t="s">
        <v>9</v>
      </c>
      <c r="B2629" s="8" t="s">
        <v>13</v>
      </c>
      <c r="C2629" s="22" t="s">
        <v>17</v>
      </c>
      <c r="D2629" s="37">
        <v>2025</v>
      </c>
      <c r="E2629" s="12" t="s">
        <v>1708</v>
      </c>
      <c r="F2629" s="8" t="s">
        <v>1709</v>
      </c>
      <c r="G2629" s="9" t="s">
        <v>16651</v>
      </c>
      <c r="H2629" s="8" t="s">
        <v>16652</v>
      </c>
      <c r="I2629" s="14" t="s">
        <v>16653</v>
      </c>
      <c r="J2629" s="14" t="s">
        <v>10</v>
      </c>
      <c r="K2629" s="14" t="s">
        <v>29</v>
      </c>
      <c r="L2629" s="15" t="s">
        <v>30</v>
      </c>
      <c r="M2629" s="7" t="s">
        <v>9427</v>
      </c>
      <c r="N2629" s="15" t="s">
        <v>2103</v>
      </c>
      <c r="O2629" s="15" t="s">
        <v>7944</v>
      </c>
      <c r="P2629" s="15" t="s">
        <v>2518</v>
      </c>
      <c r="Q2629" s="15" t="s">
        <v>2523</v>
      </c>
      <c r="R2629" s="20">
        <v>36936</v>
      </c>
      <c r="S2629" s="20">
        <v>45789</v>
      </c>
      <c r="T2629" s="20">
        <v>46153</v>
      </c>
      <c r="U2629" s="20"/>
      <c r="V2629" s="20"/>
      <c r="W2629" s="20"/>
      <c r="X2629" s="17"/>
      <c r="Y2629" s="17"/>
      <c r="Z2629" s="20"/>
      <c r="AA2629" s="18">
        <f t="shared" ca="1" si="205"/>
        <v>24</v>
      </c>
      <c r="AB2629" s="15" t="s">
        <v>7878</v>
      </c>
      <c r="AC2629" s="35" t="str">
        <f t="shared" si="209"/>
        <v>0 anos 11 meses 29 dias</v>
      </c>
      <c r="AD2629" s="35" t="str">
        <f ca="1">IF(AND(V2629="",T2629&lt;TODAY()),"Contrato Encerrado",IF(AND(V2629="",T2629&gt;TODAY()),DATEDIF(TODAY(),T2629,"Y")&amp;" anos"&amp;" "&amp;DATEDIF(TODAY(),T2629,"YM")&amp;" meses"&amp;" "&amp;DATEDIF(TODAY(),T2629,"MD")&amp;" dias",IF(AND(X2629="",V2629&lt;TODAY()),"Contrato Encerrado",IF(AND(X2629="",V2629&gt;TODAY()),DATEDIF(TODAY(),V2629,"Y")&amp;" anos"&amp;" "&amp;DATEDIF(TODAY(),V2629,"YM")&amp;" meses"&amp;" "&amp;DATEDIF(TODAY(),V2629,"MD")&amp;" dias",IF(AND(Z2629="",X2629&lt;TODAY()),"Contrato Encerrado",IF(AND(Z2629="",X2629&gt;TODAY()),DATEDIF(TODAY(),X2629,"Y")&amp;" anos"&amp;" "&amp;DATEDIF(TODAY(),X2629,"YM")&amp;" meses"&amp;" "&amp;DATEDIF(TODAY(),X2629,"MD")&amp;" dias",IF(AND(Z2629&lt;&gt;””,Z2629&lt;TODAY()),"Contrato Encerrado",IF(AND(Z2629&lt;&gt;"",Z2629&gt;TODAY()),DATEDIF(TODAY(),Z2629,"Y")&amp;" anos"&amp;" "&amp;DATEDIF(TODAY(),Z2629,"YM")&amp;" meses"&amp;" "&amp;DATEDIF(TODAY(),Z2629,"MD")&amp;" dias"))))))))</f>
        <v>0 anos 7 meses 4 dias</v>
      </c>
      <c r="AE2629" s="35">
        <f t="shared" si="206"/>
        <v>364</v>
      </c>
      <c r="AF2629" s="35">
        <f t="shared" si="207"/>
        <v>366</v>
      </c>
      <c r="AG2629" s="17" t="str">
        <f t="shared" si="208"/>
        <v>0 anos 11 meses 31 dias</v>
      </c>
    </row>
    <row r="2630" spans="1:33" ht="11.25" customHeight="1" x14ac:dyDescent="0.2">
      <c r="A2630" s="8" t="s">
        <v>9</v>
      </c>
      <c r="B2630" s="8" t="s">
        <v>13</v>
      </c>
      <c r="C2630" s="22" t="s">
        <v>16</v>
      </c>
      <c r="D2630" s="37">
        <v>2024</v>
      </c>
      <c r="E2630" s="12" t="s">
        <v>157</v>
      </c>
      <c r="F2630" s="8" t="s">
        <v>158</v>
      </c>
      <c r="G2630" s="77" t="s">
        <v>12906</v>
      </c>
      <c r="H2630" s="78" t="s">
        <v>12907</v>
      </c>
      <c r="I2630" s="14" t="s">
        <v>12908</v>
      </c>
      <c r="J2630" s="14" t="s">
        <v>14943</v>
      </c>
      <c r="K2630" s="14" t="s">
        <v>29</v>
      </c>
      <c r="L2630" s="15" t="s">
        <v>81</v>
      </c>
      <c r="M2630" s="7" t="s">
        <v>82</v>
      </c>
      <c r="N2630" s="15" t="s">
        <v>11918</v>
      </c>
      <c r="O2630" s="15" t="s">
        <v>7901</v>
      </c>
      <c r="P2630" s="15" t="s">
        <v>2518</v>
      </c>
      <c r="Q2630" s="15" t="s">
        <v>4109</v>
      </c>
      <c r="R2630" s="20">
        <v>29682</v>
      </c>
      <c r="S2630" s="20">
        <v>45323</v>
      </c>
      <c r="T2630" s="20">
        <v>45657</v>
      </c>
      <c r="U2630" s="20"/>
      <c r="V2630" s="20"/>
      <c r="W2630" s="20"/>
      <c r="X2630" s="17"/>
      <c r="Y2630" s="17"/>
      <c r="Z2630" s="20"/>
      <c r="AA2630" s="18">
        <f t="shared" ca="1" si="205"/>
        <v>44</v>
      </c>
      <c r="AB2630" s="20" t="s">
        <v>7878</v>
      </c>
      <c r="AC2630" s="35" t="str">
        <f t="shared" si="209"/>
        <v>0 anos 10 meses 30 dias</v>
      </c>
      <c r="AD2630" s="35" t="str">
        <f ca="1">IF(AND(V2630="",T2630&lt;TODAY()),"Contrato Encerrado",IF(AND(V2630="",T2630&gt;TODAY()),DATEDIF(TODAY(),T2630,"Y")&amp;" anos"&amp;" "&amp;DATEDIF(TODAY(),T2630,"YM")&amp;" meses"&amp;" "&amp;DATEDIF(TODAY(),T2630,"MD")&amp;" dias",IF(AND(X2630="",V2630&lt;TODAY()),"Contrato Encerrado",IF(AND(X2630="",V2630&gt;TODAY()),DATEDIF(TODAY(),V2630,"Y")&amp;" anos"&amp;" "&amp;DATEDIF(TODAY(),V2630,"YM")&amp;" meses"&amp;" "&amp;DATEDIF(TODAY(),V2630,"MD")&amp;" dias",IF(AND(Z2630="",X2630&lt;TODAY()),"Contrato Encerrado",IF(AND(Z2630="",X2630&gt;TODAY()),DATEDIF(TODAY(),X2630,"Y")&amp;" anos"&amp;" "&amp;DATEDIF(TODAY(),X2630,"YM")&amp;" meses"&amp;" "&amp;DATEDIF(TODAY(),X2630,"MD")&amp;" dias",IF(AND(Z2630&lt;&gt;””,Z2630&lt;TODAY()),"Contrato Encerrado",IF(AND(Z2630&lt;&gt;"",Z2630&gt;TODAY()),DATEDIF(TODAY(),Z2630,"Y")&amp;" anos"&amp;" "&amp;DATEDIF(TODAY(),Z2630,"YM")&amp;" meses"&amp;" "&amp;DATEDIF(TODAY(),Z2630,"MD")&amp;" dias"))))))))</f>
        <v>Contrato Encerrado</v>
      </c>
      <c r="AE2630" s="35">
        <f t="shared" si="206"/>
        <v>334</v>
      </c>
      <c r="AF2630" s="35">
        <f t="shared" si="207"/>
        <v>396</v>
      </c>
      <c r="AG2630" s="17" t="str">
        <f t="shared" si="208"/>
        <v>1 anos 0 meses 30 dias</v>
      </c>
    </row>
    <row r="2631" spans="1:33" ht="11.25" customHeight="1" x14ac:dyDescent="0.2">
      <c r="A2631" s="8" t="s">
        <v>9</v>
      </c>
      <c r="B2631" s="8" t="s">
        <v>13</v>
      </c>
      <c r="C2631" s="22" t="s">
        <v>16</v>
      </c>
      <c r="D2631" s="37">
        <v>2025</v>
      </c>
      <c r="E2631" s="12" t="s">
        <v>772</v>
      </c>
      <c r="F2631" s="8" t="s">
        <v>773</v>
      </c>
      <c r="G2631" s="9" t="s">
        <v>16337</v>
      </c>
      <c r="H2631" s="8" t="s">
        <v>16338</v>
      </c>
      <c r="I2631" s="14" t="s">
        <v>16339</v>
      </c>
      <c r="J2631" s="14" t="s">
        <v>10</v>
      </c>
      <c r="K2631" s="14" t="s">
        <v>29</v>
      </c>
      <c r="L2631" s="15" t="s">
        <v>30</v>
      </c>
      <c r="M2631" s="7" t="s">
        <v>9427</v>
      </c>
      <c r="N2631" s="15" t="s">
        <v>2107</v>
      </c>
      <c r="O2631" s="15" t="s">
        <v>10152</v>
      </c>
      <c r="P2631" s="15" t="s">
        <v>2518</v>
      </c>
      <c r="Q2631" s="15" t="s">
        <v>2523</v>
      </c>
      <c r="R2631" s="20">
        <v>37963</v>
      </c>
      <c r="S2631" s="20">
        <v>45748</v>
      </c>
      <c r="T2631" s="20">
        <v>46112</v>
      </c>
      <c r="U2631" s="20"/>
      <c r="V2631" s="20"/>
      <c r="W2631" s="20"/>
      <c r="X2631" s="17"/>
      <c r="Y2631" s="17"/>
      <c r="Z2631" s="20"/>
      <c r="AA2631" s="21">
        <f t="shared" ca="1" si="205"/>
        <v>21</v>
      </c>
      <c r="AB2631" s="20" t="s">
        <v>7878</v>
      </c>
      <c r="AC2631" s="35" t="str">
        <f t="shared" si="209"/>
        <v>0 anos 11 meses 30 dias</v>
      </c>
      <c r="AD2631" s="35" t="str">
        <f ca="1">IF(AND(V2631="",T2631&lt;TODAY()),"Contrato Encerrado",IF(AND(V2631="",T2631&gt;TODAY()),DATEDIF(TODAY(),T2631,"Y")&amp;" anos"&amp;" "&amp;DATEDIF(TODAY(),T2631,"YM")&amp;" meses"&amp;" "&amp;DATEDIF(TODAY(),T2631,"MD")&amp;" dias",IF(AND(X2631="",V2631&lt;TODAY()),"Contrato Encerrado",IF(AND(X2631="",V2631&gt;TODAY()),DATEDIF(TODAY(),V2631,"Y")&amp;" anos"&amp;" "&amp;DATEDIF(TODAY(),V2631,"YM")&amp;" meses"&amp;" "&amp;DATEDIF(TODAY(),V2631,"MD")&amp;" dias",IF(AND(Z2631="",X2631&lt;TODAY()),"Contrato Encerrado",IF(AND(Z2631="",X2631&gt;TODAY()),DATEDIF(TODAY(),X2631,"Y")&amp;" anos"&amp;" "&amp;DATEDIF(TODAY(),X2631,"YM")&amp;" meses"&amp;" "&amp;DATEDIF(TODAY(),X2631,"MD")&amp;" dias",IF(AND(Z2631&lt;&gt;””,Z2631&lt;TODAY()),"Contrato Encerrado",IF(AND(Z2631&lt;&gt;"",Z2631&gt;TODAY()),DATEDIF(TODAY(),Z2631,"Y")&amp;" anos"&amp;" "&amp;DATEDIF(TODAY(),Z2631,"YM")&amp;" meses"&amp;" "&amp;DATEDIF(TODAY(),Z2631,"MD")&amp;" dias"))))))))</f>
        <v>0 anos 5 meses 24 dias</v>
      </c>
      <c r="AE2631" s="35">
        <f t="shared" si="206"/>
        <v>364</v>
      </c>
      <c r="AF2631" s="35">
        <f t="shared" si="207"/>
        <v>366</v>
      </c>
      <c r="AG2631" s="17" t="str">
        <f t="shared" si="208"/>
        <v>0 anos 11 meses 31 dias</v>
      </c>
    </row>
    <row r="2632" spans="1:33" ht="11.25" customHeight="1" x14ac:dyDescent="0.2">
      <c r="A2632" s="10" t="s">
        <v>9</v>
      </c>
      <c r="B2632" s="10" t="s">
        <v>13</v>
      </c>
      <c r="C2632" s="11" t="s">
        <v>17</v>
      </c>
      <c r="D2632" s="36">
        <v>2021</v>
      </c>
      <c r="E2632" s="13" t="s">
        <v>307</v>
      </c>
      <c r="F2632" s="10" t="s">
        <v>308</v>
      </c>
      <c r="G2632" s="83" t="s">
        <v>3636</v>
      </c>
      <c r="H2632" s="84" t="s">
        <v>3637</v>
      </c>
      <c r="I2632" s="13" t="s">
        <v>3638</v>
      </c>
      <c r="J2632" s="14" t="s">
        <v>1302</v>
      </c>
      <c r="K2632" s="13" t="s">
        <v>29</v>
      </c>
      <c r="L2632" s="25" t="s">
        <v>30</v>
      </c>
      <c r="M2632" s="7" t="s">
        <v>9427</v>
      </c>
      <c r="N2632" s="16" t="s">
        <v>2113</v>
      </c>
      <c r="O2632" s="26"/>
      <c r="P2632" s="26" t="s">
        <v>2517</v>
      </c>
      <c r="Q2632" s="26" t="s">
        <v>2522</v>
      </c>
      <c r="R2632" s="31">
        <v>35616</v>
      </c>
      <c r="S2632" s="31">
        <v>44328</v>
      </c>
      <c r="T2632" s="31">
        <v>44561</v>
      </c>
      <c r="U2632" s="31"/>
      <c r="V2632" s="31"/>
      <c r="W2632" s="31"/>
      <c r="X2632" s="17"/>
      <c r="Y2632" s="17"/>
      <c r="Z2632" s="31"/>
      <c r="AA2632" s="18">
        <f t="shared" ca="1" si="205"/>
        <v>28</v>
      </c>
      <c r="AB2632" s="19" t="s">
        <v>7878</v>
      </c>
      <c r="AC2632" s="35" t="str">
        <f t="shared" si="209"/>
        <v>0 anos 7 meses 19 dias</v>
      </c>
      <c r="AD2632" s="35" t="str">
        <f ca="1">IF(AND(V2632="",T2632&lt;TODAY()),"Contrato Encerrado",IF(AND(V2632="",T2632&gt;TODAY()),DATEDIF(TODAY(),T2632,"Y")&amp;" anos"&amp;" "&amp;DATEDIF(TODAY(),T2632,"YM")&amp;" meses"&amp;" "&amp;DATEDIF(TODAY(),T2632,"MD")&amp;" dias",IF(AND(X2632="",V2632&lt;TODAY()),"Contrato Encerrado",IF(AND(X2632="",V2632&gt;TODAY()),DATEDIF(TODAY(),V2632,"Y")&amp;" anos"&amp;" "&amp;DATEDIF(TODAY(),V2632,"YM")&amp;" meses"&amp;" "&amp;DATEDIF(TODAY(),V2632,"MD")&amp;" dias",IF(AND(Z2632="",X2632&lt;TODAY()),"Contrato Encerrado",IF(AND(Z2632="",X2632&gt;TODAY()),DATEDIF(TODAY(),X2632,"Y")&amp;" anos"&amp;" "&amp;DATEDIF(TODAY(),X2632,"YM")&amp;" meses"&amp;" "&amp;DATEDIF(TODAY(),X2632,"MD")&amp;" dias",IF(AND(Z2632&lt;&gt;””,Z2632&lt;TODAY()),"Contrato Encerrado",IF(AND(Z2632&lt;&gt;"",Z2632&gt;TODAY()),DATEDIF(TODAY(),Z2632,"Y")&amp;" anos"&amp;" "&amp;DATEDIF(TODAY(),Z2632,"YM")&amp;" meses"&amp;" "&amp;DATEDIF(TODAY(),Z2632,"MD")&amp;" dias"))))))))</f>
        <v>Contrato Encerrado</v>
      </c>
      <c r="AE2632" s="35">
        <f t="shared" si="206"/>
        <v>233</v>
      </c>
      <c r="AF2632" s="35">
        <f t="shared" si="207"/>
        <v>497</v>
      </c>
      <c r="AG2632" s="17" t="str">
        <f t="shared" si="208"/>
        <v>1 anos 4 meses 11 dias</v>
      </c>
    </row>
    <row r="2633" spans="1:33" ht="11.25" customHeight="1" x14ac:dyDescent="0.2">
      <c r="A2633" s="8" t="s">
        <v>9</v>
      </c>
      <c r="B2633" s="10" t="s">
        <v>13</v>
      </c>
      <c r="C2633" s="11" t="s">
        <v>23</v>
      </c>
      <c r="D2633" s="36">
        <v>2021</v>
      </c>
      <c r="E2633" s="12" t="s">
        <v>157</v>
      </c>
      <c r="F2633" s="8" t="s">
        <v>158</v>
      </c>
      <c r="G2633" s="77" t="s">
        <v>3639</v>
      </c>
      <c r="H2633" s="78" t="s">
        <v>15226</v>
      </c>
      <c r="I2633" s="14" t="s">
        <v>3640</v>
      </c>
      <c r="J2633" s="14" t="s">
        <v>10</v>
      </c>
      <c r="K2633" s="14" t="s">
        <v>29</v>
      </c>
      <c r="L2633" s="15" t="s">
        <v>81</v>
      </c>
      <c r="M2633" s="7" t="s">
        <v>14548</v>
      </c>
      <c r="N2633" s="27" t="s">
        <v>14587</v>
      </c>
      <c r="O2633" s="24" t="s">
        <v>8177</v>
      </c>
      <c r="P2633" s="26" t="s">
        <v>2516</v>
      </c>
      <c r="Q2633" s="26" t="s">
        <v>14550</v>
      </c>
      <c r="R2633" s="31">
        <v>37947</v>
      </c>
      <c r="S2633" s="31">
        <v>44473</v>
      </c>
      <c r="T2633" s="31">
        <v>44561</v>
      </c>
      <c r="U2633" s="31">
        <v>45348</v>
      </c>
      <c r="V2633" s="31">
        <v>45713</v>
      </c>
      <c r="W2633" s="17">
        <v>45714</v>
      </c>
      <c r="X2633" s="17">
        <v>46010</v>
      </c>
      <c r="Y2633" s="17"/>
      <c r="Z2633" s="20"/>
      <c r="AA2633" s="18">
        <f t="shared" ca="1" si="205"/>
        <v>21</v>
      </c>
      <c r="AB2633" s="19" t="s">
        <v>7878</v>
      </c>
      <c r="AC2633" s="35" t="str">
        <f t="shared" si="209"/>
        <v>2 anos 0 meses 19 dias</v>
      </c>
      <c r="AD2633" s="35" t="str">
        <f ca="1">IF(AND(V2633="",T2633&lt;TODAY()),"Contrato Encerrado",IF(AND(V2633="",T2633&gt;TODAY()),DATEDIF(TODAY(),T2633,"Y")&amp;" anos"&amp;" "&amp;DATEDIF(TODAY(),T2633,"YM")&amp;" meses"&amp;" "&amp;DATEDIF(TODAY(),T2633,"MD")&amp;" dias",IF(AND(X2633="",V2633&lt;TODAY()),"Contrato Encerrado",IF(AND(X2633="",V2633&gt;TODAY()),DATEDIF(TODAY(),V2633,"Y")&amp;" anos"&amp;" "&amp;DATEDIF(TODAY(),V2633,"YM")&amp;" meses"&amp;" "&amp;DATEDIF(TODAY(),V2633,"MD")&amp;" dias",IF(AND(Z2633="",X2633&lt;TODAY()),"Contrato Encerrado",IF(AND(Z2633="",X2633&gt;TODAY()),DATEDIF(TODAY(),X2633,"Y")&amp;" anos"&amp;" "&amp;DATEDIF(TODAY(),X2633,"YM")&amp;" meses"&amp;" "&amp;DATEDIF(TODAY(),X2633,"MD")&amp;" dias",IF(AND(Z2633&lt;&gt;””,Z2633&lt;TODAY()),"Contrato Encerrado",IF(AND(Z2633&lt;&gt;"",Z2633&gt;TODAY()),DATEDIF(TODAY(),Z2633,"Y")&amp;" anos"&amp;" "&amp;DATEDIF(TODAY(),Z2633,"YM")&amp;" meses"&amp;" "&amp;DATEDIF(TODAY(),Z2633,"MD")&amp;" dias"))))))))</f>
        <v>0 anos 2 meses 12 dias</v>
      </c>
      <c r="AE2633" s="35">
        <f t="shared" si="206"/>
        <v>749</v>
      </c>
      <c r="AF2633" s="35">
        <f t="shared" si="207"/>
        <v>-19</v>
      </c>
      <c r="AG2633" s="17" t="str">
        <f t="shared" si="208"/>
        <v>ESTÁGIO COMPLETOU 2 ANOS</v>
      </c>
    </row>
    <row r="2634" spans="1:33" ht="11.25" customHeight="1" x14ac:dyDescent="0.2">
      <c r="A2634" s="8" t="s">
        <v>9</v>
      </c>
      <c r="B2634" s="10" t="s">
        <v>13</v>
      </c>
      <c r="C2634" s="11" t="s">
        <v>23</v>
      </c>
      <c r="D2634" s="36">
        <v>2022</v>
      </c>
      <c r="E2634" s="12" t="s">
        <v>79</v>
      </c>
      <c r="F2634" s="8" t="s">
        <v>80</v>
      </c>
      <c r="G2634" s="77" t="s">
        <v>4875</v>
      </c>
      <c r="H2634" s="78" t="s">
        <v>4876</v>
      </c>
      <c r="I2634" s="14" t="s">
        <v>4877</v>
      </c>
      <c r="J2634" s="14" t="s">
        <v>14943</v>
      </c>
      <c r="K2634" s="14" t="s">
        <v>29</v>
      </c>
      <c r="L2634" s="15" t="s">
        <v>30</v>
      </c>
      <c r="M2634" s="7" t="s">
        <v>9427</v>
      </c>
      <c r="N2634" s="16" t="s">
        <v>2100</v>
      </c>
      <c r="O2634" s="16"/>
      <c r="P2634" s="16" t="s">
        <v>2518</v>
      </c>
      <c r="Q2634" s="16" t="s">
        <v>2523</v>
      </c>
      <c r="R2634" s="31">
        <v>37175</v>
      </c>
      <c r="S2634" s="31">
        <v>44837</v>
      </c>
      <c r="T2634" s="31">
        <v>45560</v>
      </c>
      <c r="U2634" s="31"/>
      <c r="V2634" s="31"/>
      <c r="W2634" s="31"/>
      <c r="X2634" s="17"/>
      <c r="Y2634" s="17"/>
      <c r="Z2634" s="31"/>
      <c r="AA2634" s="18">
        <f t="shared" ca="1" si="205"/>
        <v>23</v>
      </c>
      <c r="AB2634" s="19" t="s">
        <v>7878</v>
      </c>
      <c r="AC2634" s="35" t="str">
        <f t="shared" si="209"/>
        <v>1 anos 11 meses 22 dias</v>
      </c>
      <c r="AD2634" s="35" t="str">
        <f ca="1">IF(AND(V2634="",T2634&lt;TODAY()),"Contrato Encerrado",IF(AND(V2634="",T2634&gt;TODAY()),DATEDIF(TODAY(),T2634,"Y")&amp;" anos"&amp;" "&amp;DATEDIF(TODAY(),T2634,"YM")&amp;" meses"&amp;" "&amp;DATEDIF(TODAY(),T2634,"MD")&amp;" dias",IF(AND(X2634="",V2634&lt;TODAY()),"Contrato Encerrado",IF(AND(X2634="",V2634&gt;TODAY()),DATEDIF(TODAY(),V2634,"Y")&amp;" anos"&amp;" "&amp;DATEDIF(TODAY(),V2634,"YM")&amp;" meses"&amp;" "&amp;DATEDIF(TODAY(),V2634,"MD")&amp;" dias",IF(AND(Z2634="",X2634&lt;TODAY()),"Contrato Encerrado",IF(AND(Z2634="",X2634&gt;TODAY()),DATEDIF(TODAY(),X2634,"Y")&amp;" anos"&amp;" "&amp;DATEDIF(TODAY(),X2634,"YM")&amp;" meses"&amp;" "&amp;DATEDIF(TODAY(),X2634,"MD")&amp;" dias",IF(AND(Z2634&lt;&gt;””,Z2634&lt;TODAY()),"Contrato Encerrado",IF(AND(Z2634&lt;&gt;"",Z2634&gt;TODAY()),DATEDIF(TODAY(),Z2634,"Y")&amp;" anos"&amp;" "&amp;DATEDIF(TODAY(),Z2634,"YM")&amp;" meses"&amp;" "&amp;DATEDIF(TODAY(),Z2634,"MD")&amp;" dias"))))))))</f>
        <v>Contrato Encerrado</v>
      </c>
      <c r="AE2634" s="35">
        <f t="shared" si="206"/>
        <v>723</v>
      </c>
      <c r="AF2634" s="35">
        <f t="shared" si="207"/>
        <v>7</v>
      </c>
      <c r="AG2634" s="17" t="str">
        <f t="shared" si="208"/>
        <v>0 anos 0 meses 7 dias</v>
      </c>
    </row>
    <row r="2635" spans="1:33" ht="11.25" customHeight="1" x14ac:dyDescent="0.2">
      <c r="A2635" s="8" t="s">
        <v>9</v>
      </c>
      <c r="B2635" s="8" t="s">
        <v>13</v>
      </c>
      <c r="C2635" s="22" t="s">
        <v>22</v>
      </c>
      <c r="D2635" s="36">
        <v>2024</v>
      </c>
      <c r="E2635" s="12" t="s">
        <v>1708</v>
      </c>
      <c r="F2635" s="8" t="s">
        <v>1709</v>
      </c>
      <c r="G2635" s="77" t="s">
        <v>14426</v>
      </c>
      <c r="H2635" s="78" t="s">
        <v>14427</v>
      </c>
      <c r="I2635" s="14" t="s">
        <v>14428</v>
      </c>
      <c r="J2635" s="14" t="s">
        <v>10</v>
      </c>
      <c r="K2635" s="14" t="s">
        <v>29</v>
      </c>
      <c r="L2635" s="15" t="s">
        <v>30</v>
      </c>
      <c r="M2635" s="7" t="s">
        <v>9427</v>
      </c>
      <c r="N2635" s="15" t="s">
        <v>2098</v>
      </c>
      <c r="O2635" s="15" t="s">
        <v>9474</v>
      </c>
      <c r="P2635" s="15" t="s">
        <v>2518</v>
      </c>
      <c r="Q2635" s="15" t="s">
        <v>2523</v>
      </c>
      <c r="R2635" s="20">
        <v>38330</v>
      </c>
      <c r="S2635" s="20">
        <v>45537</v>
      </c>
      <c r="T2635" s="20">
        <v>45901</v>
      </c>
      <c r="U2635" s="20"/>
      <c r="V2635" s="20"/>
      <c r="W2635" s="20"/>
      <c r="X2635" s="17"/>
      <c r="Y2635" s="17"/>
      <c r="Z2635" s="20"/>
      <c r="AA2635" s="18">
        <f t="shared" ca="1" si="205"/>
        <v>20</v>
      </c>
      <c r="AB2635" s="15" t="s">
        <v>7878</v>
      </c>
      <c r="AC2635" s="35" t="str">
        <f t="shared" si="209"/>
        <v>0 anos 11 meses 30 dias</v>
      </c>
      <c r="AD2635" s="35" t="str">
        <f ca="1">IF(AND(V2635="",T2635&lt;TODAY()),"Contrato Encerrado",IF(AND(V2635="",T2635&gt;TODAY()),DATEDIF(TODAY(),T2635,"Y")&amp;" anos"&amp;" "&amp;DATEDIF(TODAY(),T2635,"YM")&amp;" meses"&amp;" "&amp;DATEDIF(TODAY(),T2635,"MD")&amp;" dias",IF(AND(X2635="",V2635&lt;TODAY()),"Contrato Encerrado",IF(AND(X2635="",V2635&gt;TODAY()),DATEDIF(TODAY(),V2635,"Y")&amp;" anos"&amp;" "&amp;DATEDIF(TODAY(),V2635,"YM")&amp;" meses"&amp;" "&amp;DATEDIF(TODAY(),V2635,"MD")&amp;" dias",IF(AND(Z2635="",X2635&lt;TODAY()),"Contrato Encerrado",IF(AND(Z2635="",X2635&gt;TODAY()),DATEDIF(TODAY(),X2635,"Y")&amp;" anos"&amp;" "&amp;DATEDIF(TODAY(),X2635,"YM")&amp;" meses"&amp;" "&amp;DATEDIF(TODAY(),X2635,"MD")&amp;" dias",IF(AND(Z2635&lt;&gt;””,Z2635&lt;TODAY()),"Contrato Encerrado",IF(AND(Z2635&lt;&gt;"",Z2635&gt;TODAY()),DATEDIF(TODAY(),Z2635,"Y")&amp;" anos"&amp;" "&amp;DATEDIF(TODAY(),Z2635,"YM")&amp;" meses"&amp;" "&amp;DATEDIF(TODAY(),Z2635,"MD")&amp;" dias"))))))))</f>
        <v>Contrato Encerrado</v>
      </c>
      <c r="AE2635" s="35">
        <f t="shared" si="206"/>
        <v>364</v>
      </c>
      <c r="AF2635" s="35">
        <f t="shared" si="207"/>
        <v>366</v>
      </c>
      <c r="AG2635" s="17" t="str">
        <f t="shared" si="208"/>
        <v>0 anos 11 meses 31 dias</v>
      </c>
    </row>
    <row r="2636" spans="1:33" ht="11.25" customHeight="1" x14ac:dyDescent="0.2">
      <c r="A2636" s="8" t="s">
        <v>9</v>
      </c>
      <c r="B2636" s="8" t="s">
        <v>13</v>
      </c>
      <c r="C2636" s="22" t="s">
        <v>14</v>
      </c>
      <c r="D2636" s="37">
        <v>2023</v>
      </c>
      <c r="E2636" s="23" t="s">
        <v>27</v>
      </c>
      <c r="F2636" s="8" t="s">
        <v>28</v>
      </c>
      <c r="G2636" s="77" t="s">
        <v>6830</v>
      </c>
      <c r="H2636" s="78" t="s">
        <v>6831</v>
      </c>
      <c r="I2636" s="9" t="s">
        <v>6832</v>
      </c>
      <c r="J2636" s="14" t="s">
        <v>1302</v>
      </c>
      <c r="K2636" s="9" t="s">
        <v>29</v>
      </c>
      <c r="L2636" s="24" t="s">
        <v>30</v>
      </c>
      <c r="M2636" s="7" t="s">
        <v>9427</v>
      </c>
      <c r="N2636" s="15" t="s">
        <v>2102</v>
      </c>
      <c r="O2636" s="24"/>
      <c r="P2636" s="24" t="s">
        <v>2518</v>
      </c>
      <c r="Q2636" s="24" t="s">
        <v>4109</v>
      </c>
      <c r="R2636" s="17">
        <v>30948</v>
      </c>
      <c r="S2636" s="17">
        <v>44958</v>
      </c>
      <c r="T2636" s="31">
        <v>45401</v>
      </c>
      <c r="U2636" s="17"/>
      <c r="V2636" s="31"/>
      <c r="W2636" s="17"/>
      <c r="X2636" s="17"/>
      <c r="Y2636" s="17"/>
      <c r="Z2636" s="31"/>
      <c r="AA2636" s="18">
        <f t="shared" ca="1" si="205"/>
        <v>41</v>
      </c>
      <c r="AB2636" s="19" t="s">
        <v>7878</v>
      </c>
      <c r="AC2636" s="35" t="str">
        <f t="shared" si="209"/>
        <v>1 anos 2 meses 18 dias</v>
      </c>
      <c r="AD2636" s="35" t="str">
        <f ca="1">IF(AND(V2636="",T2636&lt;TODAY()),"Contrato Encerrado",IF(AND(V2636="",T2636&gt;TODAY()),DATEDIF(TODAY(),T2636,"Y")&amp;" anos"&amp;" "&amp;DATEDIF(TODAY(),T2636,"YM")&amp;" meses"&amp;" "&amp;DATEDIF(TODAY(),T2636,"MD")&amp;" dias",IF(AND(X2636="",V2636&lt;TODAY()),"Contrato Encerrado",IF(AND(X2636="",V2636&gt;TODAY()),DATEDIF(TODAY(),V2636,"Y")&amp;" anos"&amp;" "&amp;DATEDIF(TODAY(),V2636,"YM")&amp;" meses"&amp;" "&amp;DATEDIF(TODAY(),V2636,"MD")&amp;" dias",IF(AND(Z2636="",X2636&lt;TODAY()),"Contrato Encerrado",IF(AND(Z2636="",X2636&gt;TODAY()),DATEDIF(TODAY(),X2636,"Y")&amp;" anos"&amp;" "&amp;DATEDIF(TODAY(),X2636,"YM")&amp;" meses"&amp;" "&amp;DATEDIF(TODAY(),X2636,"MD")&amp;" dias",IF(AND(Z2636&lt;&gt;””,Z2636&lt;TODAY()),"Contrato Encerrado",IF(AND(Z2636&lt;&gt;"",Z2636&gt;TODAY()),DATEDIF(TODAY(),Z2636,"Y")&amp;" anos"&amp;" "&amp;DATEDIF(TODAY(),Z2636,"YM")&amp;" meses"&amp;" "&amp;DATEDIF(TODAY(),Z2636,"MD")&amp;" dias"))))))))</f>
        <v>Contrato Encerrado</v>
      </c>
      <c r="AE2636" s="35">
        <f t="shared" si="206"/>
        <v>443</v>
      </c>
      <c r="AF2636" s="35">
        <f t="shared" si="207"/>
        <v>287</v>
      </c>
      <c r="AG2636" s="17" t="str">
        <f t="shared" si="208"/>
        <v>0 anos 9 meses 13 dias</v>
      </c>
    </row>
    <row r="2637" spans="1:33" ht="11.25" customHeight="1" x14ac:dyDescent="0.2">
      <c r="A2637" s="8" t="s">
        <v>9</v>
      </c>
      <c r="B2637" s="8" t="s">
        <v>13</v>
      </c>
      <c r="C2637" s="22" t="s">
        <v>15</v>
      </c>
      <c r="D2637" s="37">
        <v>2024</v>
      </c>
      <c r="E2637" s="23" t="s">
        <v>157</v>
      </c>
      <c r="F2637" s="8" t="s">
        <v>158</v>
      </c>
      <c r="G2637" s="77" t="s">
        <v>12274</v>
      </c>
      <c r="H2637" s="78" t="s">
        <v>12275</v>
      </c>
      <c r="I2637" s="9" t="s">
        <v>12276</v>
      </c>
      <c r="J2637" s="14" t="s">
        <v>14943</v>
      </c>
      <c r="K2637" s="9" t="s">
        <v>29</v>
      </c>
      <c r="L2637" s="24" t="s">
        <v>30</v>
      </c>
      <c r="M2637" s="7" t="s">
        <v>9427</v>
      </c>
      <c r="N2637" s="24" t="s">
        <v>11974</v>
      </c>
      <c r="O2637" s="24" t="s">
        <v>9448</v>
      </c>
      <c r="P2637" s="24" t="s">
        <v>2518</v>
      </c>
      <c r="Q2637" s="24" t="s">
        <v>2521</v>
      </c>
      <c r="R2637" s="29">
        <v>37280</v>
      </c>
      <c r="S2637" s="17">
        <v>45349</v>
      </c>
      <c r="T2637" s="29">
        <v>45535</v>
      </c>
      <c r="U2637" s="17">
        <v>45548</v>
      </c>
      <c r="V2637" s="20">
        <v>45838</v>
      </c>
      <c r="W2637" s="17"/>
      <c r="X2637" s="17"/>
      <c r="Y2637" s="17"/>
      <c r="Z2637" s="20"/>
      <c r="AA2637" s="18">
        <f t="shared" ca="1" si="205"/>
        <v>23</v>
      </c>
      <c r="AB2637" s="24" t="s">
        <v>7878</v>
      </c>
      <c r="AC2637" s="35" t="str">
        <f t="shared" si="209"/>
        <v>1 anos 3 meses 21 dias</v>
      </c>
      <c r="AD2637" s="35" t="str">
        <f ca="1">IF(AND(V2637="",T2637&lt;TODAY()),"Contrato Encerrado",IF(AND(V2637="",T2637&gt;TODAY()),DATEDIF(TODAY(),T2637,"Y")&amp;" anos"&amp;" "&amp;DATEDIF(TODAY(),T2637,"YM")&amp;" meses"&amp;" "&amp;DATEDIF(TODAY(),T2637,"MD")&amp;" dias",IF(AND(X2637="",V2637&lt;TODAY()),"Contrato Encerrado",IF(AND(X2637="",V2637&gt;TODAY()),DATEDIF(TODAY(),V2637,"Y")&amp;" anos"&amp;" "&amp;DATEDIF(TODAY(),V2637,"YM")&amp;" meses"&amp;" "&amp;DATEDIF(TODAY(),V2637,"MD")&amp;" dias",IF(AND(Z2637="",X2637&lt;TODAY()),"Contrato Encerrado",IF(AND(Z2637="",X2637&gt;TODAY()),DATEDIF(TODAY(),X2637,"Y")&amp;" anos"&amp;" "&amp;DATEDIF(TODAY(),X2637,"YM")&amp;" meses"&amp;" "&amp;DATEDIF(TODAY(),X2637,"MD")&amp;" dias",IF(AND(Z2637&lt;&gt;””,Z2637&lt;TODAY()),"Contrato Encerrado",IF(AND(Z2637&lt;&gt;"",Z2637&gt;TODAY()),DATEDIF(TODAY(),Z2637,"Y")&amp;" anos"&amp;" "&amp;DATEDIF(TODAY(),Z2637,"YM")&amp;" meses"&amp;" "&amp;DATEDIF(TODAY(),Z2637,"MD")&amp;" dias"))))))))</f>
        <v>Contrato Encerrado</v>
      </c>
      <c r="AE2637" s="35">
        <f t="shared" si="206"/>
        <v>476</v>
      </c>
      <c r="AF2637" s="35">
        <f t="shared" si="207"/>
        <v>254</v>
      </c>
      <c r="AG2637" s="17" t="str">
        <f t="shared" si="208"/>
        <v>0 anos 8 meses 10 dias</v>
      </c>
    </row>
    <row r="2638" spans="1:33" ht="11.25" customHeight="1" x14ac:dyDescent="0.2">
      <c r="A2638" s="8" t="s">
        <v>9</v>
      </c>
      <c r="B2638" s="8" t="s">
        <v>13</v>
      </c>
      <c r="C2638" s="22" t="s">
        <v>22</v>
      </c>
      <c r="D2638" s="37">
        <v>2023</v>
      </c>
      <c r="E2638" s="12" t="s">
        <v>79</v>
      </c>
      <c r="F2638" s="8" t="s">
        <v>80</v>
      </c>
      <c r="G2638" s="77" t="s">
        <v>9765</v>
      </c>
      <c r="H2638" s="78" t="s">
        <v>9766</v>
      </c>
      <c r="I2638" s="14" t="s">
        <v>9767</v>
      </c>
      <c r="J2638" s="14" t="s">
        <v>1302</v>
      </c>
      <c r="K2638" s="14" t="s">
        <v>29</v>
      </c>
      <c r="L2638" s="15" t="s">
        <v>81</v>
      </c>
      <c r="M2638" s="7" t="s">
        <v>82</v>
      </c>
      <c r="N2638" s="15" t="s">
        <v>4113</v>
      </c>
      <c r="O2638" s="15" t="s">
        <v>9768</v>
      </c>
      <c r="P2638" s="15" t="s">
        <v>2518</v>
      </c>
      <c r="Q2638" s="15" t="s">
        <v>2523</v>
      </c>
      <c r="R2638" s="20">
        <v>38477</v>
      </c>
      <c r="S2638" s="20">
        <v>45180</v>
      </c>
      <c r="T2638" s="20">
        <v>45289</v>
      </c>
      <c r="U2638" s="20"/>
      <c r="V2638" s="20"/>
      <c r="W2638" s="20"/>
      <c r="X2638" s="17"/>
      <c r="Y2638" s="17"/>
      <c r="Z2638" s="20"/>
      <c r="AA2638" s="18">
        <f t="shared" ca="1" si="205"/>
        <v>20</v>
      </c>
      <c r="AB2638" s="21" t="s">
        <v>7878</v>
      </c>
      <c r="AC2638" s="35" t="str">
        <f t="shared" si="209"/>
        <v>0 anos 3 meses 18 dias</v>
      </c>
      <c r="AD2638" s="35" t="str">
        <f ca="1">IF(AND(V2638="",T2638&lt;TODAY()),"Contrato Encerrado",IF(AND(V2638="",T2638&gt;TODAY()),DATEDIF(TODAY(),T2638,"Y")&amp;" anos"&amp;" "&amp;DATEDIF(TODAY(),T2638,"YM")&amp;" meses"&amp;" "&amp;DATEDIF(TODAY(),T2638,"MD")&amp;" dias",IF(AND(X2638="",V2638&lt;TODAY()),"Contrato Encerrado",IF(AND(X2638="",V2638&gt;TODAY()),DATEDIF(TODAY(),V2638,"Y")&amp;" anos"&amp;" "&amp;DATEDIF(TODAY(),V2638,"YM")&amp;" meses"&amp;" "&amp;DATEDIF(TODAY(),V2638,"MD")&amp;" dias",IF(AND(Z2638="",X2638&lt;TODAY()),"Contrato Encerrado",IF(AND(Z2638="",X2638&gt;TODAY()),DATEDIF(TODAY(),X2638,"Y")&amp;" anos"&amp;" "&amp;DATEDIF(TODAY(),X2638,"YM")&amp;" meses"&amp;" "&amp;DATEDIF(TODAY(),X2638,"MD")&amp;" dias",IF(AND(Z2638&lt;&gt;””,Z2638&lt;TODAY()),"Contrato Encerrado",IF(AND(Z2638&lt;&gt;"",Z2638&gt;TODAY()),DATEDIF(TODAY(),Z2638,"Y")&amp;" anos"&amp;" "&amp;DATEDIF(TODAY(),Z2638,"YM")&amp;" meses"&amp;" "&amp;DATEDIF(TODAY(),Z2638,"MD")&amp;" dias"))))))))</f>
        <v>Contrato Encerrado</v>
      </c>
      <c r="AE2638" s="35">
        <f t="shared" si="206"/>
        <v>109</v>
      </c>
      <c r="AF2638" s="35">
        <f t="shared" si="207"/>
        <v>621</v>
      </c>
      <c r="AG2638" s="17" t="str">
        <f t="shared" si="208"/>
        <v>1 anos 8 meses 12 dias</v>
      </c>
    </row>
    <row r="2639" spans="1:33" ht="11.25" customHeight="1" x14ac:dyDescent="0.2">
      <c r="A2639" s="8" t="s">
        <v>9</v>
      </c>
      <c r="B2639" s="8" t="s">
        <v>13</v>
      </c>
      <c r="C2639" s="22" t="s">
        <v>19</v>
      </c>
      <c r="D2639" s="37">
        <v>2023</v>
      </c>
      <c r="E2639" s="12" t="s">
        <v>307</v>
      </c>
      <c r="F2639" s="8" t="s">
        <v>308</v>
      </c>
      <c r="G2639" s="85" t="s">
        <v>8063</v>
      </c>
      <c r="H2639" s="78" t="s">
        <v>8064</v>
      </c>
      <c r="I2639" s="14" t="s">
        <v>8065</v>
      </c>
      <c r="J2639" s="14" t="s">
        <v>1302</v>
      </c>
      <c r="K2639" s="14" t="s">
        <v>29</v>
      </c>
      <c r="L2639" s="15" t="s">
        <v>30</v>
      </c>
      <c r="M2639" s="7" t="s">
        <v>9427</v>
      </c>
      <c r="N2639" s="16" t="s">
        <v>2113</v>
      </c>
      <c r="O2639" s="15" t="s">
        <v>7897</v>
      </c>
      <c r="P2639" s="15" t="s">
        <v>2518</v>
      </c>
      <c r="Q2639" s="15" t="s">
        <v>2523</v>
      </c>
      <c r="R2639" s="20">
        <v>33759</v>
      </c>
      <c r="S2639" s="20">
        <v>45083</v>
      </c>
      <c r="T2639" s="20">
        <v>45747</v>
      </c>
      <c r="U2639" s="20"/>
      <c r="V2639" s="20"/>
      <c r="W2639" s="20"/>
      <c r="X2639" s="17"/>
      <c r="Y2639" s="17"/>
      <c r="Z2639" s="20"/>
      <c r="AA2639" s="18">
        <f t="shared" ca="1" si="205"/>
        <v>33</v>
      </c>
      <c r="AB2639" s="19" t="s">
        <v>7878</v>
      </c>
      <c r="AC2639" s="35" t="str">
        <f t="shared" si="209"/>
        <v>1 anos 9 meses 25 dias</v>
      </c>
      <c r="AD2639" s="35" t="str">
        <f ca="1">IF(AND(V2639="",T2639&lt;TODAY()),"Contrato Encerrado",IF(AND(V2639="",T2639&gt;TODAY()),DATEDIF(TODAY(),T2639,"Y")&amp;" anos"&amp;" "&amp;DATEDIF(TODAY(),T2639,"YM")&amp;" meses"&amp;" "&amp;DATEDIF(TODAY(),T2639,"MD")&amp;" dias",IF(AND(X2639="",V2639&lt;TODAY()),"Contrato Encerrado",IF(AND(X2639="",V2639&gt;TODAY()),DATEDIF(TODAY(),V2639,"Y")&amp;" anos"&amp;" "&amp;DATEDIF(TODAY(),V2639,"YM")&amp;" meses"&amp;" "&amp;DATEDIF(TODAY(),V2639,"MD")&amp;" dias",IF(AND(Z2639="",X2639&lt;TODAY()),"Contrato Encerrado",IF(AND(Z2639="",X2639&gt;TODAY()),DATEDIF(TODAY(),X2639,"Y")&amp;" anos"&amp;" "&amp;DATEDIF(TODAY(),X2639,"YM")&amp;" meses"&amp;" "&amp;DATEDIF(TODAY(),X2639,"MD")&amp;" dias",IF(AND(Z2639&lt;&gt;””,Z2639&lt;TODAY()),"Contrato Encerrado",IF(AND(Z2639&lt;&gt;"",Z2639&gt;TODAY()),DATEDIF(TODAY(),Z2639,"Y")&amp;" anos"&amp;" "&amp;DATEDIF(TODAY(),Z2639,"YM")&amp;" meses"&amp;" "&amp;DATEDIF(TODAY(),Z2639,"MD")&amp;" dias"))))))))</f>
        <v>Contrato Encerrado</v>
      </c>
      <c r="AE2639" s="35">
        <f t="shared" si="206"/>
        <v>664</v>
      </c>
      <c r="AF2639" s="35">
        <f t="shared" si="207"/>
        <v>66</v>
      </c>
      <c r="AG2639" s="17" t="str">
        <f t="shared" si="208"/>
        <v>0 anos 2 meses 6 dias</v>
      </c>
    </row>
    <row r="2640" spans="1:33" ht="11.25" customHeight="1" x14ac:dyDescent="0.2">
      <c r="A2640" s="8" t="s">
        <v>9</v>
      </c>
      <c r="B2640" s="10" t="s">
        <v>13</v>
      </c>
      <c r="C2640" s="11" t="s">
        <v>21</v>
      </c>
      <c r="D2640" s="36">
        <v>2021</v>
      </c>
      <c r="E2640" s="14" t="s">
        <v>284</v>
      </c>
      <c r="F2640" s="8" t="s">
        <v>285</v>
      </c>
      <c r="G2640" s="77" t="s">
        <v>3641</v>
      </c>
      <c r="H2640" s="78" t="s">
        <v>3642</v>
      </c>
      <c r="I2640" s="14" t="s">
        <v>3643</v>
      </c>
      <c r="J2640" s="74" t="s">
        <v>1302</v>
      </c>
      <c r="K2640" s="14" t="s">
        <v>29</v>
      </c>
      <c r="L2640" s="15" t="s">
        <v>30</v>
      </c>
      <c r="M2640" s="7" t="s">
        <v>9427</v>
      </c>
      <c r="N2640" s="27" t="s">
        <v>3227</v>
      </c>
      <c r="O2640" s="27"/>
      <c r="P2640" s="26" t="s">
        <v>2517</v>
      </c>
      <c r="Q2640" s="26" t="s">
        <v>2522</v>
      </c>
      <c r="R2640" s="31">
        <v>33634</v>
      </c>
      <c r="S2640" s="31">
        <v>44410</v>
      </c>
      <c r="T2640" s="31">
        <v>44561</v>
      </c>
      <c r="U2640" s="31"/>
      <c r="V2640" s="31"/>
      <c r="W2640" s="31"/>
      <c r="X2640" s="17"/>
      <c r="Y2640" s="17"/>
      <c r="Z2640" s="31"/>
      <c r="AA2640" s="18">
        <f t="shared" ca="1" si="205"/>
        <v>33</v>
      </c>
      <c r="AB2640" s="19" t="s">
        <v>7878</v>
      </c>
      <c r="AC2640" s="35" t="str">
        <f t="shared" si="209"/>
        <v>0 anos 4 meses 29 dias</v>
      </c>
      <c r="AD2640" s="35" t="str">
        <f ca="1">IF(AND(V2640="",T2640&lt;TODAY()),"Contrato Encerrado",IF(AND(V2640="",T2640&gt;TODAY()),DATEDIF(TODAY(),T2640,"Y")&amp;" anos"&amp;" "&amp;DATEDIF(TODAY(),T2640,"YM")&amp;" meses"&amp;" "&amp;DATEDIF(TODAY(),T2640,"MD")&amp;" dias",IF(AND(X2640="",V2640&lt;TODAY()),"Contrato Encerrado",IF(AND(X2640="",V2640&gt;TODAY()),DATEDIF(TODAY(),V2640,"Y")&amp;" anos"&amp;" "&amp;DATEDIF(TODAY(),V2640,"YM")&amp;" meses"&amp;" "&amp;DATEDIF(TODAY(),V2640,"MD")&amp;" dias",IF(AND(Z2640="",X2640&lt;TODAY()),"Contrato Encerrado",IF(AND(Z2640="",X2640&gt;TODAY()),DATEDIF(TODAY(),X2640,"Y")&amp;" anos"&amp;" "&amp;DATEDIF(TODAY(),X2640,"YM")&amp;" meses"&amp;" "&amp;DATEDIF(TODAY(),X2640,"MD")&amp;" dias",IF(AND(Z2640&lt;&gt;””,Z2640&lt;TODAY()),"Contrato Encerrado",IF(AND(Z2640&lt;&gt;"",Z2640&gt;TODAY()),DATEDIF(TODAY(),Z2640,"Y")&amp;" anos"&amp;" "&amp;DATEDIF(TODAY(),Z2640,"YM")&amp;" meses"&amp;" "&amp;DATEDIF(TODAY(),Z2640,"MD")&amp;" dias"))))))))</f>
        <v>Contrato Encerrado</v>
      </c>
      <c r="AE2640" s="35">
        <f t="shared" si="206"/>
        <v>151</v>
      </c>
      <c r="AF2640" s="35">
        <f t="shared" si="207"/>
        <v>579</v>
      </c>
      <c r="AG2640" s="17" t="str">
        <f t="shared" si="208"/>
        <v>1 anos 7 meses 1 dias</v>
      </c>
    </row>
    <row r="2641" spans="1:33" ht="11.25" customHeight="1" x14ac:dyDescent="0.2">
      <c r="A2641" s="8" t="s">
        <v>9</v>
      </c>
      <c r="B2641" s="8" t="s">
        <v>13</v>
      </c>
      <c r="C2641" s="22" t="s">
        <v>17</v>
      </c>
      <c r="D2641" s="37">
        <v>2024</v>
      </c>
      <c r="E2641" s="12" t="s">
        <v>1708</v>
      </c>
      <c r="F2641" s="8" t="s">
        <v>1709</v>
      </c>
      <c r="G2641" s="77" t="s">
        <v>13328</v>
      </c>
      <c r="H2641" s="78" t="s">
        <v>13329</v>
      </c>
      <c r="I2641" s="14" t="s">
        <v>13330</v>
      </c>
      <c r="J2641" s="14" t="s">
        <v>14943</v>
      </c>
      <c r="K2641" s="14" t="s">
        <v>29</v>
      </c>
      <c r="L2641" s="15" t="s">
        <v>30</v>
      </c>
      <c r="M2641" s="7" t="s">
        <v>9427</v>
      </c>
      <c r="N2641" s="15" t="s">
        <v>4807</v>
      </c>
      <c r="O2641" s="15" t="s">
        <v>9560</v>
      </c>
      <c r="P2641" s="15" t="s">
        <v>2518</v>
      </c>
      <c r="Q2641" s="15" t="s">
        <v>2523</v>
      </c>
      <c r="R2641" s="30">
        <v>36706</v>
      </c>
      <c r="S2641" s="30">
        <v>45425</v>
      </c>
      <c r="T2641" s="70">
        <v>45875</v>
      </c>
      <c r="U2641" s="70"/>
      <c r="V2641" s="20"/>
      <c r="W2641" s="30"/>
      <c r="X2641" s="17"/>
      <c r="Y2641" s="17"/>
      <c r="Z2641" s="20"/>
      <c r="AA2641" s="18">
        <f t="shared" ca="1" si="205"/>
        <v>25</v>
      </c>
      <c r="AB2641" s="15" t="s">
        <v>7878</v>
      </c>
      <c r="AC2641" s="35" t="str">
        <f t="shared" si="209"/>
        <v>1 anos 2 meses 24 dias</v>
      </c>
      <c r="AD2641" s="35" t="str">
        <f ca="1">IF(AND(V2641="",T2641&lt;TODAY()),"Contrato Encerrado",IF(AND(V2641="",T2641&gt;TODAY()),DATEDIF(TODAY(),T2641,"Y")&amp;" anos"&amp;" "&amp;DATEDIF(TODAY(),T2641,"YM")&amp;" meses"&amp;" "&amp;DATEDIF(TODAY(),T2641,"MD")&amp;" dias",IF(AND(X2641="",V2641&lt;TODAY()),"Contrato Encerrado",IF(AND(X2641="",V2641&gt;TODAY()),DATEDIF(TODAY(),V2641,"Y")&amp;" anos"&amp;" "&amp;DATEDIF(TODAY(),V2641,"YM")&amp;" meses"&amp;" "&amp;DATEDIF(TODAY(),V2641,"MD")&amp;" dias",IF(AND(Z2641="",X2641&lt;TODAY()),"Contrato Encerrado",IF(AND(Z2641="",X2641&gt;TODAY()),DATEDIF(TODAY(),X2641,"Y")&amp;" anos"&amp;" "&amp;DATEDIF(TODAY(),X2641,"YM")&amp;" meses"&amp;" "&amp;DATEDIF(TODAY(),X2641,"MD")&amp;" dias",IF(AND(Z2641&lt;&gt;””,Z2641&lt;TODAY()),"Contrato Encerrado",IF(AND(Z2641&lt;&gt;"",Z2641&gt;TODAY()),DATEDIF(TODAY(),Z2641,"Y")&amp;" anos"&amp;" "&amp;DATEDIF(TODAY(),Z2641,"YM")&amp;" meses"&amp;" "&amp;DATEDIF(TODAY(),Z2641,"MD")&amp;" dias"))))))))</f>
        <v>Contrato Encerrado</v>
      </c>
      <c r="AE2641" s="35">
        <f t="shared" si="206"/>
        <v>450</v>
      </c>
      <c r="AF2641" s="35">
        <f t="shared" si="207"/>
        <v>280</v>
      </c>
      <c r="AG2641" s="17" t="str">
        <f t="shared" si="208"/>
        <v>0 anos 9 meses 6 dias</v>
      </c>
    </row>
    <row r="2642" spans="1:33" ht="11.25" customHeight="1" x14ac:dyDescent="0.2">
      <c r="A2642" s="8" t="s">
        <v>9</v>
      </c>
      <c r="B2642" s="10" t="s">
        <v>13</v>
      </c>
      <c r="C2642" s="11" t="s">
        <v>21</v>
      </c>
      <c r="D2642" s="36">
        <v>2021</v>
      </c>
      <c r="E2642" s="14" t="s">
        <v>27</v>
      </c>
      <c r="F2642" s="8" t="s">
        <v>28</v>
      </c>
      <c r="G2642" s="77" t="s">
        <v>1264</v>
      </c>
      <c r="H2642" s="78" t="s">
        <v>1265</v>
      </c>
      <c r="I2642" s="14" t="s">
        <v>1266</v>
      </c>
      <c r="J2642" s="14" t="s">
        <v>1302</v>
      </c>
      <c r="K2642" s="14" t="s">
        <v>29</v>
      </c>
      <c r="L2642" s="15" t="s">
        <v>30</v>
      </c>
      <c r="M2642" s="7" t="s">
        <v>9427</v>
      </c>
      <c r="N2642" s="26" t="s">
        <v>4113</v>
      </c>
      <c r="O2642" s="27"/>
      <c r="P2642" s="26" t="s">
        <v>2517</v>
      </c>
      <c r="Q2642" s="26" t="s">
        <v>2522</v>
      </c>
      <c r="R2642" s="31">
        <v>36134</v>
      </c>
      <c r="S2642" s="31">
        <v>44409</v>
      </c>
      <c r="T2642" s="31">
        <v>44774</v>
      </c>
      <c r="U2642" s="31"/>
      <c r="V2642" s="31"/>
      <c r="W2642" s="31"/>
      <c r="X2642" s="17"/>
      <c r="Y2642" s="17"/>
      <c r="Z2642" s="31"/>
      <c r="AA2642" s="18">
        <f t="shared" ca="1" si="205"/>
        <v>26</v>
      </c>
      <c r="AB2642" s="19" t="s">
        <v>7878</v>
      </c>
      <c r="AC2642" s="35" t="str">
        <f t="shared" si="209"/>
        <v>1 anos 0 meses 0 dias</v>
      </c>
      <c r="AD2642" s="35" t="str">
        <f ca="1">IF(AND(V2642="",T2642&lt;TODAY()),"Contrato Encerrado",IF(AND(V2642="",T2642&gt;TODAY()),DATEDIF(TODAY(),T2642,"Y")&amp;" anos"&amp;" "&amp;DATEDIF(TODAY(),T2642,"YM")&amp;" meses"&amp;" "&amp;DATEDIF(TODAY(),T2642,"MD")&amp;" dias",IF(AND(X2642="",V2642&lt;TODAY()),"Contrato Encerrado",IF(AND(X2642="",V2642&gt;TODAY()),DATEDIF(TODAY(),V2642,"Y")&amp;" anos"&amp;" "&amp;DATEDIF(TODAY(),V2642,"YM")&amp;" meses"&amp;" "&amp;DATEDIF(TODAY(),V2642,"MD")&amp;" dias",IF(AND(Z2642="",X2642&lt;TODAY()),"Contrato Encerrado",IF(AND(Z2642="",X2642&gt;TODAY()),DATEDIF(TODAY(),X2642,"Y")&amp;" anos"&amp;" "&amp;DATEDIF(TODAY(),X2642,"YM")&amp;" meses"&amp;" "&amp;DATEDIF(TODAY(),X2642,"MD")&amp;" dias",IF(AND(Z2642&lt;&gt;””,Z2642&lt;TODAY()),"Contrato Encerrado",IF(AND(Z2642&lt;&gt;"",Z2642&gt;TODAY()),DATEDIF(TODAY(),Z2642,"Y")&amp;" anos"&amp;" "&amp;DATEDIF(TODAY(),Z2642,"YM")&amp;" meses"&amp;" "&amp;DATEDIF(TODAY(),Z2642,"MD")&amp;" dias"))))))))</f>
        <v>Contrato Encerrado</v>
      </c>
      <c r="AE2642" s="35">
        <f t="shared" si="206"/>
        <v>365</v>
      </c>
      <c r="AF2642" s="35">
        <f t="shared" si="207"/>
        <v>365</v>
      </c>
      <c r="AG2642" s="17" t="str">
        <f t="shared" si="208"/>
        <v>0 anos 11 meses 30 dias</v>
      </c>
    </row>
    <row r="2643" spans="1:33" ht="11.25" customHeight="1" x14ac:dyDescent="0.2">
      <c r="A2643" s="141" t="s">
        <v>9</v>
      </c>
      <c r="B2643" s="142" t="s">
        <v>13</v>
      </c>
      <c r="C2643" s="143" t="s">
        <v>24</v>
      </c>
      <c r="D2643" s="144">
        <v>2022</v>
      </c>
      <c r="E2643" s="145" t="s">
        <v>79</v>
      </c>
      <c r="F2643" s="141" t="s">
        <v>80</v>
      </c>
      <c r="G2643" s="146" t="s">
        <v>4878</v>
      </c>
      <c r="H2643" s="147" t="s">
        <v>4879</v>
      </c>
      <c r="I2643" s="148" t="s">
        <v>4880</v>
      </c>
      <c r="J2643" s="14" t="s">
        <v>14943</v>
      </c>
      <c r="K2643" s="148" t="s">
        <v>29</v>
      </c>
      <c r="L2643" s="149" t="s">
        <v>30</v>
      </c>
      <c r="M2643" s="7" t="s">
        <v>9427</v>
      </c>
      <c r="N2643" s="150" t="s">
        <v>2114</v>
      </c>
      <c r="O2643" s="150"/>
      <c r="P2643" s="150" t="s">
        <v>2518</v>
      </c>
      <c r="Q2643" s="150" t="s">
        <v>2523</v>
      </c>
      <c r="R2643" s="151">
        <v>35078</v>
      </c>
      <c r="S2643" s="151">
        <v>44875</v>
      </c>
      <c r="T2643" s="151">
        <v>45607</v>
      </c>
      <c r="U2643" s="156"/>
      <c r="V2643" s="156"/>
      <c r="W2643" s="151"/>
      <c r="X2643" s="17"/>
      <c r="Y2643" s="17"/>
      <c r="Z2643" s="151"/>
      <c r="AA2643" s="152">
        <f t="shared" ca="1" si="205"/>
        <v>29</v>
      </c>
      <c r="AB2643" s="153" t="s">
        <v>7878</v>
      </c>
      <c r="AC2643" s="35" t="str">
        <f t="shared" si="209"/>
        <v>2 anos 0 meses 1 dias</v>
      </c>
      <c r="AD2643" s="132" t="str">
        <f ca="1">IF(AND(V2643="",T2643&lt;TODAY()),"Contrato Encerrado",IF(AND(V2643="",T2643&gt;TODAY()),DATEDIF(TODAY(),T2643,"Y")&amp;" anos"&amp;" "&amp;DATEDIF(TODAY(),T2643,"YM")&amp;" meses"&amp;" "&amp;DATEDIF(TODAY(),T2643,"MD")&amp;" dias",IF(AND(X2643="",V2643&lt;TODAY()),"Contrato Encerrado",IF(AND(X2643="",V2643&gt;TODAY()),DATEDIF(TODAY(),V2643,"Y")&amp;" anos"&amp;" "&amp;DATEDIF(TODAY(),V2643,"YM")&amp;" meses"&amp;" "&amp;DATEDIF(TODAY(),V2643,"MD")&amp;" dias",IF(AND(Z2643="",X2643&lt;TODAY()),"Contrato Encerrado",IF(AND(Z2643="",X2643&gt;TODAY()),DATEDIF(TODAY(),X2643,"Y")&amp;" anos"&amp;" "&amp;DATEDIF(TODAY(),X2643,"YM")&amp;" meses"&amp;" "&amp;DATEDIF(TODAY(),X2643,"MD")&amp;" dias",IF(AND(Z2643&lt;&gt;””,Z2643&lt;TODAY()),"Contrato Encerrado",IF(AND(Z2643&lt;&gt;"",Z2643&gt;TODAY()),DATEDIF(TODAY(),Z2643,"Y")&amp;" anos"&amp;" "&amp;DATEDIF(TODAY(),Z2643,"YM")&amp;" meses"&amp;" "&amp;DATEDIF(TODAY(),Z2643,"MD")&amp;" dias"))))))))</f>
        <v>Contrato Encerrado</v>
      </c>
      <c r="AE2643" s="132">
        <f t="shared" si="206"/>
        <v>732</v>
      </c>
      <c r="AF2643" s="132">
        <f t="shared" si="207"/>
        <v>-2</v>
      </c>
      <c r="AG2643" s="133" t="str">
        <f t="shared" si="208"/>
        <v>ESTÁGIO COMPLETOU 2 ANOS</v>
      </c>
    </row>
    <row r="2644" spans="1:33" ht="11.25" customHeight="1" x14ac:dyDescent="0.2">
      <c r="A2644" s="141" t="s">
        <v>9</v>
      </c>
      <c r="B2644" s="142" t="s">
        <v>13</v>
      </c>
      <c r="C2644" s="143" t="s">
        <v>22</v>
      </c>
      <c r="D2644" s="144">
        <v>2022</v>
      </c>
      <c r="E2644" s="145" t="s">
        <v>157</v>
      </c>
      <c r="F2644" s="141" t="s">
        <v>158</v>
      </c>
      <c r="G2644" s="146" t="s">
        <v>917</v>
      </c>
      <c r="H2644" s="147" t="s">
        <v>918</v>
      </c>
      <c r="I2644" s="148" t="s">
        <v>919</v>
      </c>
      <c r="J2644" s="14" t="s">
        <v>14943</v>
      </c>
      <c r="K2644" s="148" t="s">
        <v>29</v>
      </c>
      <c r="L2644" s="149" t="s">
        <v>30</v>
      </c>
      <c r="M2644" s="7" t="s">
        <v>9427</v>
      </c>
      <c r="N2644" s="150" t="s">
        <v>2101</v>
      </c>
      <c r="O2644" s="150"/>
      <c r="P2644" s="150" t="s">
        <v>2517</v>
      </c>
      <c r="Q2644" s="150" t="s">
        <v>2522</v>
      </c>
      <c r="R2644" s="151">
        <v>31388</v>
      </c>
      <c r="S2644" s="151">
        <v>44382</v>
      </c>
      <c r="T2644" s="151">
        <v>45131</v>
      </c>
      <c r="U2644" s="151"/>
      <c r="V2644" s="151"/>
      <c r="W2644" s="151"/>
      <c r="X2644" s="17"/>
      <c r="Y2644" s="17"/>
      <c r="Z2644" s="151"/>
      <c r="AA2644" s="152">
        <f t="shared" ca="1" si="205"/>
        <v>39</v>
      </c>
      <c r="AB2644" s="153" t="s">
        <v>7878</v>
      </c>
      <c r="AC2644" s="35" t="str">
        <f t="shared" si="209"/>
        <v>2 anos 0 meses 19 dias</v>
      </c>
      <c r="AD2644" s="132" t="str">
        <f ca="1">IF(AND(V2644="",T2644&lt;TODAY()),"Contrato Encerrado",IF(AND(V2644="",T2644&gt;TODAY()),DATEDIF(TODAY(),T2644,"Y")&amp;" anos"&amp;" "&amp;DATEDIF(TODAY(),T2644,"YM")&amp;" meses"&amp;" "&amp;DATEDIF(TODAY(),T2644,"MD")&amp;" dias",IF(AND(X2644="",V2644&lt;TODAY()),"Contrato Encerrado",IF(AND(X2644="",V2644&gt;TODAY()),DATEDIF(TODAY(),V2644,"Y")&amp;" anos"&amp;" "&amp;DATEDIF(TODAY(),V2644,"YM")&amp;" meses"&amp;" "&amp;DATEDIF(TODAY(),V2644,"MD")&amp;" dias",IF(AND(Z2644="",X2644&lt;TODAY()),"Contrato Encerrado",IF(AND(Z2644="",X2644&gt;TODAY()),DATEDIF(TODAY(),X2644,"Y")&amp;" anos"&amp;" "&amp;DATEDIF(TODAY(),X2644,"YM")&amp;" meses"&amp;" "&amp;DATEDIF(TODAY(),X2644,"MD")&amp;" dias",IF(AND(Z2644&lt;&gt;””,Z2644&lt;TODAY()),"Contrato Encerrado",IF(AND(Z2644&lt;&gt;"",Z2644&gt;TODAY()),DATEDIF(TODAY(),Z2644,"Y")&amp;" anos"&amp;" "&amp;DATEDIF(TODAY(),Z2644,"YM")&amp;" meses"&amp;" "&amp;DATEDIF(TODAY(),Z2644,"MD")&amp;" dias"))))))))</f>
        <v>Contrato Encerrado</v>
      </c>
      <c r="AE2644" s="132">
        <f t="shared" si="206"/>
        <v>749</v>
      </c>
      <c r="AF2644" s="132">
        <f t="shared" si="207"/>
        <v>-19</v>
      </c>
      <c r="AG2644" s="133" t="str">
        <f t="shared" si="208"/>
        <v>ESTÁGIO COMPLETOU 2 ANOS</v>
      </c>
    </row>
    <row r="2645" spans="1:33" ht="11.25" customHeight="1" x14ac:dyDescent="0.2">
      <c r="A2645" s="8" t="s">
        <v>9</v>
      </c>
      <c r="B2645" s="10" t="s">
        <v>13</v>
      </c>
      <c r="C2645" s="11" t="s">
        <v>22</v>
      </c>
      <c r="D2645" s="36">
        <v>2022</v>
      </c>
      <c r="E2645" s="12" t="s">
        <v>1755</v>
      </c>
      <c r="F2645" s="8" t="s">
        <v>1756</v>
      </c>
      <c r="G2645" s="77" t="s">
        <v>4881</v>
      </c>
      <c r="H2645" s="78" t="s">
        <v>4882</v>
      </c>
      <c r="I2645" s="14" t="s">
        <v>4883</v>
      </c>
      <c r="J2645" s="14" t="s">
        <v>1302</v>
      </c>
      <c r="K2645" s="14" t="s">
        <v>29</v>
      </c>
      <c r="L2645" s="15" t="s">
        <v>30</v>
      </c>
      <c r="M2645" s="7" t="s">
        <v>9427</v>
      </c>
      <c r="N2645" s="15" t="s">
        <v>2098</v>
      </c>
      <c r="O2645" s="16"/>
      <c r="P2645" s="16" t="s">
        <v>2518</v>
      </c>
      <c r="Q2645" s="16" t="s">
        <v>2523</v>
      </c>
      <c r="R2645" s="31">
        <v>31819</v>
      </c>
      <c r="S2645" s="31">
        <v>44806</v>
      </c>
      <c r="T2645" s="111">
        <v>44818</v>
      </c>
      <c r="U2645" s="31"/>
      <c r="V2645" s="31"/>
      <c r="W2645" s="31"/>
      <c r="X2645" s="17"/>
      <c r="Y2645" s="17"/>
      <c r="Z2645" s="31"/>
      <c r="AA2645" s="18">
        <f t="shared" ca="1" si="205"/>
        <v>38</v>
      </c>
      <c r="AB2645" s="19" t="s">
        <v>7878</v>
      </c>
      <c r="AC2645" s="35" t="str">
        <f t="shared" si="209"/>
        <v>0 anos 0 meses 12 dias</v>
      </c>
      <c r="AD2645" s="35" t="str">
        <f ca="1">IF(AND(V2645="",T2645&lt;TODAY()),"Contrato Encerrado",IF(AND(V2645="",T2645&gt;TODAY()),DATEDIF(TODAY(),T2645,"Y")&amp;" anos"&amp;" "&amp;DATEDIF(TODAY(),T2645,"YM")&amp;" meses"&amp;" "&amp;DATEDIF(TODAY(),T2645,"MD")&amp;" dias",IF(AND(X2645="",V2645&lt;TODAY()),"Contrato Encerrado",IF(AND(X2645="",V2645&gt;TODAY()),DATEDIF(TODAY(),V2645,"Y")&amp;" anos"&amp;" "&amp;DATEDIF(TODAY(),V2645,"YM")&amp;" meses"&amp;" "&amp;DATEDIF(TODAY(),V2645,"MD")&amp;" dias",IF(AND(Z2645="",X2645&lt;TODAY()),"Contrato Encerrado",IF(AND(Z2645="",X2645&gt;TODAY()),DATEDIF(TODAY(),X2645,"Y")&amp;" anos"&amp;" "&amp;DATEDIF(TODAY(),X2645,"YM")&amp;" meses"&amp;" "&amp;DATEDIF(TODAY(),X2645,"MD")&amp;" dias",IF(AND(Z2645&lt;&gt;””,Z2645&lt;TODAY()),"Contrato Encerrado",IF(AND(Z2645&lt;&gt;"",Z2645&gt;TODAY()),DATEDIF(TODAY(),Z2645,"Y")&amp;" anos"&amp;" "&amp;DATEDIF(TODAY(),Z2645,"YM")&amp;" meses"&amp;" "&amp;DATEDIF(TODAY(),Z2645,"MD")&amp;" dias"))))))))</f>
        <v>Contrato Encerrado</v>
      </c>
      <c r="AE2645" s="35">
        <f t="shared" si="206"/>
        <v>12</v>
      </c>
      <c r="AF2645" s="35">
        <f t="shared" si="207"/>
        <v>718</v>
      </c>
      <c r="AG2645" s="17" t="str">
        <f t="shared" si="208"/>
        <v>1 anos 11 meses 18 dias</v>
      </c>
    </row>
    <row r="2646" spans="1:33" ht="11.25" customHeight="1" x14ac:dyDescent="0.2">
      <c r="A2646" s="8" t="s">
        <v>9</v>
      </c>
      <c r="B2646" s="8" t="s">
        <v>13</v>
      </c>
      <c r="C2646" s="22" t="s">
        <v>17</v>
      </c>
      <c r="D2646" s="37">
        <v>2024</v>
      </c>
      <c r="E2646" s="12" t="s">
        <v>157</v>
      </c>
      <c r="F2646" s="8" t="s">
        <v>158</v>
      </c>
      <c r="G2646" s="77" t="s">
        <v>13331</v>
      </c>
      <c r="H2646" s="78" t="s">
        <v>13332</v>
      </c>
      <c r="I2646" s="14" t="s">
        <v>13333</v>
      </c>
      <c r="J2646" s="14" t="s">
        <v>14943</v>
      </c>
      <c r="K2646" s="14" t="s">
        <v>29</v>
      </c>
      <c r="L2646" s="15" t="s">
        <v>30</v>
      </c>
      <c r="M2646" s="7" t="s">
        <v>9427</v>
      </c>
      <c r="N2646" s="15" t="s">
        <v>8941</v>
      </c>
      <c r="O2646" s="15" t="s">
        <v>9448</v>
      </c>
      <c r="P2646" s="15" t="s">
        <v>2518</v>
      </c>
      <c r="Q2646" s="15" t="s">
        <v>2521</v>
      </c>
      <c r="R2646" s="31">
        <v>37022</v>
      </c>
      <c r="S2646" s="30">
        <v>45414</v>
      </c>
      <c r="T2646" s="113">
        <v>45657</v>
      </c>
      <c r="U2646" s="70"/>
      <c r="V2646" s="20"/>
      <c r="W2646" s="30"/>
      <c r="X2646" s="17"/>
      <c r="Y2646" s="17"/>
      <c r="Z2646" s="20"/>
      <c r="AA2646" s="18">
        <f t="shared" ca="1" si="205"/>
        <v>24</v>
      </c>
      <c r="AB2646" s="15" t="s">
        <v>7878</v>
      </c>
      <c r="AC2646" s="35" t="str">
        <f t="shared" si="209"/>
        <v>0 anos 7 meses 29 dias</v>
      </c>
      <c r="AD2646" s="35" t="str">
        <f ca="1">IF(AND(V2646="",T2646&lt;TODAY()),"Contrato Encerrado",IF(AND(V2646="",T2646&gt;TODAY()),DATEDIF(TODAY(),T2646,"Y")&amp;" anos"&amp;" "&amp;DATEDIF(TODAY(),T2646,"YM")&amp;" meses"&amp;" "&amp;DATEDIF(TODAY(),T2646,"MD")&amp;" dias",IF(AND(X2646="",V2646&lt;TODAY()),"Contrato Encerrado",IF(AND(X2646="",V2646&gt;TODAY()),DATEDIF(TODAY(),V2646,"Y")&amp;" anos"&amp;" "&amp;DATEDIF(TODAY(),V2646,"YM")&amp;" meses"&amp;" "&amp;DATEDIF(TODAY(),V2646,"MD")&amp;" dias",IF(AND(Z2646="",X2646&lt;TODAY()),"Contrato Encerrado",IF(AND(Z2646="",X2646&gt;TODAY()),DATEDIF(TODAY(),X2646,"Y")&amp;" anos"&amp;" "&amp;DATEDIF(TODAY(),X2646,"YM")&amp;" meses"&amp;" "&amp;DATEDIF(TODAY(),X2646,"MD")&amp;" dias",IF(AND(Z2646&lt;&gt;””,Z2646&lt;TODAY()),"Contrato Encerrado",IF(AND(Z2646&lt;&gt;"",Z2646&gt;TODAY()),DATEDIF(TODAY(),Z2646,"Y")&amp;" anos"&amp;" "&amp;DATEDIF(TODAY(),Z2646,"YM")&amp;" meses"&amp;" "&amp;DATEDIF(TODAY(),Z2646,"MD")&amp;" dias"))))))))</f>
        <v>Contrato Encerrado</v>
      </c>
      <c r="AE2646" s="35">
        <f t="shared" si="206"/>
        <v>243</v>
      </c>
      <c r="AF2646" s="35">
        <f t="shared" si="207"/>
        <v>487</v>
      </c>
      <c r="AG2646" s="17" t="str">
        <f t="shared" si="208"/>
        <v>1 anos 4 meses 1 dias</v>
      </c>
    </row>
    <row r="2647" spans="1:33" ht="11.25" customHeight="1" x14ac:dyDescent="0.2">
      <c r="A2647" s="8" t="s">
        <v>9</v>
      </c>
      <c r="B2647" s="10" t="s">
        <v>13</v>
      </c>
      <c r="C2647" s="11" t="s">
        <v>20</v>
      </c>
      <c r="D2647" s="36">
        <v>2021</v>
      </c>
      <c r="E2647" s="14" t="s">
        <v>157</v>
      </c>
      <c r="F2647" s="8" t="s">
        <v>158</v>
      </c>
      <c r="G2647" s="77" t="s">
        <v>920</v>
      </c>
      <c r="H2647" s="78" t="s">
        <v>921</v>
      </c>
      <c r="I2647" s="14" t="s">
        <v>922</v>
      </c>
      <c r="J2647" s="14" t="s">
        <v>1302</v>
      </c>
      <c r="K2647" s="14" t="s">
        <v>29</v>
      </c>
      <c r="L2647" s="15" t="s">
        <v>30</v>
      </c>
      <c r="M2647" s="7" t="s">
        <v>9427</v>
      </c>
      <c r="N2647" s="26" t="s">
        <v>2101</v>
      </c>
      <c r="O2647" s="26"/>
      <c r="P2647" s="26" t="s">
        <v>2517</v>
      </c>
      <c r="Q2647" s="26" t="s">
        <v>2522</v>
      </c>
      <c r="R2647" s="31">
        <v>32426</v>
      </c>
      <c r="S2647" s="31">
        <v>44382</v>
      </c>
      <c r="T2647" s="31">
        <v>44613</v>
      </c>
      <c r="U2647" s="31"/>
      <c r="V2647" s="31"/>
      <c r="W2647" s="31"/>
      <c r="X2647" s="17"/>
      <c r="Y2647" s="17"/>
      <c r="Z2647" s="31"/>
      <c r="AA2647" s="18">
        <f t="shared" ca="1" si="205"/>
        <v>36</v>
      </c>
      <c r="AB2647" s="19" t="s">
        <v>7878</v>
      </c>
      <c r="AC2647" s="35" t="str">
        <f t="shared" si="209"/>
        <v>0 anos 7 meses 16 dias</v>
      </c>
      <c r="AD2647" s="35" t="str">
        <f ca="1">IF(AND(V2647="",T2647&lt;TODAY()),"Contrato Encerrado",IF(AND(V2647="",T2647&gt;TODAY()),DATEDIF(TODAY(),T2647,"Y")&amp;" anos"&amp;" "&amp;DATEDIF(TODAY(),T2647,"YM")&amp;" meses"&amp;" "&amp;DATEDIF(TODAY(),T2647,"MD")&amp;" dias",IF(AND(X2647="",V2647&lt;TODAY()),"Contrato Encerrado",IF(AND(X2647="",V2647&gt;TODAY()),DATEDIF(TODAY(),V2647,"Y")&amp;" anos"&amp;" "&amp;DATEDIF(TODAY(),V2647,"YM")&amp;" meses"&amp;" "&amp;DATEDIF(TODAY(),V2647,"MD")&amp;" dias",IF(AND(Z2647="",X2647&lt;TODAY()),"Contrato Encerrado",IF(AND(Z2647="",X2647&gt;TODAY()),DATEDIF(TODAY(),X2647,"Y")&amp;" anos"&amp;" "&amp;DATEDIF(TODAY(),X2647,"YM")&amp;" meses"&amp;" "&amp;DATEDIF(TODAY(),X2647,"MD")&amp;" dias",IF(AND(Z2647&lt;&gt;””,Z2647&lt;TODAY()),"Contrato Encerrado",IF(AND(Z2647&lt;&gt;"",Z2647&gt;TODAY()),DATEDIF(TODAY(),Z2647,"Y")&amp;" anos"&amp;" "&amp;DATEDIF(TODAY(),Z2647,"YM")&amp;" meses"&amp;" "&amp;DATEDIF(TODAY(),Z2647,"MD")&amp;" dias"))))))))</f>
        <v>Contrato Encerrado</v>
      </c>
      <c r="AE2647" s="35">
        <f t="shared" si="206"/>
        <v>231</v>
      </c>
      <c r="AF2647" s="35">
        <f t="shared" si="207"/>
        <v>499</v>
      </c>
      <c r="AG2647" s="17" t="str">
        <f t="shared" si="208"/>
        <v>1 anos 4 meses 13 dias</v>
      </c>
    </row>
    <row r="2648" spans="1:33" ht="11.25" customHeight="1" x14ac:dyDescent="0.2">
      <c r="A2648" s="8" t="s">
        <v>9</v>
      </c>
      <c r="B2648" s="8" t="s">
        <v>13</v>
      </c>
      <c r="C2648" s="22" t="s">
        <v>21</v>
      </c>
      <c r="D2648" s="37">
        <v>2023</v>
      </c>
      <c r="E2648" s="12" t="s">
        <v>3176</v>
      </c>
      <c r="F2648" s="8" t="s">
        <v>3177</v>
      </c>
      <c r="G2648" s="77" t="s">
        <v>9083</v>
      </c>
      <c r="H2648" s="78" t="s">
        <v>9084</v>
      </c>
      <c r="I2648" s="14" t="s">
        <v>9085</v>
      </c>
      <c r="J2648" s="14" t="s">
        <v>1302</v>
      </c>
      <c r="K2648" s="14" t="s">
        <v>29</v>
      </c>
      <c r="L2648" s="15" t="s">
        <v>30</v>
      </c>
      <c r="M2648" s="7" t="s">
        <v>9427</v>
      </c>
      <c r="N2648" s="15" t="s">
        <v>2102</v>
      </c>
      <c r="O2648" s="15" t="s">
        <v>7897</v>
      </c>
      <c r="P2648" s="15" t="s">
        <v>2518</v>
      </c>
      <c r="Q2648" s="15" t="s">
        <v>2523</v>
      </c>
      <c r="R2648" s="20">
        <v>33326</v>
      </c>
      <c r="S2648" s="20">
        <v>45127</v>
      </c>
      <c r="T2648" s="20">
        <v>45492</v>
      </c>
      <c r="U2648" s="20"/>
      <c r="V2648" s="20"/>
      <c r="W2648" s="20"/>
      <c r="X2648" s="17"/>
      <c r="Y2648" s="17"/>
      <c r="Z2648" s="20"/>
      <c r="AA2648" s="18">
        <f t="shared" ca="1" si="205"/>
        <v>34</v>
      </c>
      <c r="AB2648" s="15" t="s">
        <v>7878</v>
      </c>
      <c r="AC2648" s="35" t="str">
        <f t="shared" si="209"/>
        <v>0 anos 11 meses 29 dias</v>
      </c>
      <c r="AD2648" s="35" t="str">
        <f ca="1">IF(AND(V2648="",T2648&lt;TODAY()),"Contrato Encerrado",IF(AND(V2648="",T2648&gt;TODAY()),DATEDIF(TODAY(),T2648,"Y")&amp;" anos"&amp;" "&amp;DATEDIF(TODAY(),T2648,"YM")&amp;" meses"&amp;" "&amp;DATEDIF(TODAY(),T2648,"MD")&amp;" dias",IF(AND(X2648="",V2648&lt;TODAY()),"Contrato Encerrado",IF(AND(X2648="",V2648&gt;TODAY()),DATEDIF(TODAY(),V2648,"Y")&amp;" anos"&amp;" "&amp;DATEDIF(TODAY(),V2648,"YM")&amp;" meses"&amp;" "&amp;DATEDIF(TODAY(),V2648,"MD")&amp;" dias",IF(AND(Z2648="",X2648&lt;TODAY()),"Contrato Encerrado",IF(AND(Z2648="",X2648&gt;TODAY()),DATEDIF(TODAY(),X2648,"Y")&amp;" anos"&amp;" "&amp;DATEDIF(TODAY(),X2648,"YM")&amp;" meses"&amp;" "&amp;DATEDIF(TODAY(),X2648,"MD")&amp;" dias",IF(AND(Z2648&lt;&gt;””,Z2648&lt;TODAY()),"Contrato Encerrado",IF(AND(Z2648&lt;&gt;"",Z2648&gt;TODAY()),DATEDIF(TODAY(),Z2648,"Y")&amp;" anos"&amp;" "&amp;DATEDIF(TODAY(),Z2648,"YM")&amp;" meses"&amp;" "&amp;DATEDIF(TODAY(),Z2648,"MD")&amp;" dias"))))))))</f>
        <v>Contrato Encerrado</v>
      </c>
      <c r="AE2648" s="35">
        <f t="shared" si="206"/>
        <v>365</v>
      </c>
      <c r="AF2648" s="35">
        <f t="shared" si="207"/>
        <v>365</v>
      </c>
      <c r="AG2648" s="17" t="str">
        <f t="shared" si="208"/>
        <v>0 anos 11 meses 30 dias</v>
      </c>
    </row>
    <row r="2649" spans="1:33" ht="11.25" customHeight="1" x14ac:dyDescent="0.2">
      <c r="A2649" s="8" t="s">
        <v>9</v>
      </c>
      <c r="B2649" s="8" t="s">
        <v>13</v>
      </c>
      <c r="C2649" s="22" t="s">
        <v>15</v>
      </c>
      <c r="D2649" s="37">
        <v>2023</v>
      </c>
      <c r="E2649" s="23" t="s">
        <v>157</v>
      </c>
      <c r="F2649" s="8" t="s">
        <v>158</v>
      </c>
      <c r="G2649" s="77" t="s">
        <v>6833</v>
      </c>
      <c r="H2649" s="78" t="s">
        <v>6834</v>
      </c>
      <c r="I2649" s="9" t="s">
        <v>6835</v>
      </c>
      <c r="J2649" s="14" t="s">
        <v>14943</v>
      </c>
      <c r="K2649" s="9" t="s">
        <v>29</v>
      </c>
      <c r="L2649" s="24" t="s">
        <v>30</v>
      </c>
      <c r="M2649" s="7" t="s">
        <v>9427</v>
      </c>
      <c r="N2649" s="24" t="s">
        <v>2101</v>
      </c>
      <c r="O2649" s="24"/>
      <c r="P2649" s="24" t="s">
        <v>2518</v>
      </c>
      <c r="Q2649" s="24" t="s">
        <v>2521</v>
      </c>
      <c r="R2649" s="17">
        <v>33952</v>
      </c>
      <c r="S2649" s="17">
        <v>44973</v>
      </c>
      <c r="T2649" s="31">
        <v>45701</v>
      </c>
      <c r="U2649" s="20"/>
      <c r="V2649" s="20"/>
      <c r="W2649" s="17"/>
      <c r="X2649" s="17"/>
      <c r="Y2649" s="17"/>
      <c r="Z2649" s="20"/>
      <c r="AA2649" s="18">
        <f t="shared" ca="1" si="205"/>
        <v>32</v>
      </c>
      <c r="AB2649" s="19" t="s">
        <v>7878</v>
      </c>
      <c r="AC2649" s="35" t="str">
        <f t="shared" si="209"/>
        <v>1 anos 11 meses 28 dias</v>
      </c>
      <c r="AD2649" s="35" t="str">
        <f ca="1">IF(AND(V2649="",T2649&lt;TODAY()),"Contrato Encerrado",IF(AND(V2649="",T2649&gt;TODAY()),DATEDIF(TODAY(),T2649,"Y")&amp;" anos"&amp;" "&amp;DATEDIF(TODAY(),T2649,"YM")&amp;" meses"&amp;" "&amp;DATEDIF(TODAY(),T2649,"MD")&amp;" dias",IF(AND(X2649="",V2649&lt;TODAY()),"Contrato Encerrado",IF(AND(X2649="",V2649&gt;TODAY()),DATEDIF(TODAY(),V2649,"Y")&amp;" anos"&amp;" "&amp;DATEDIF(TODAY(),V2649,"YM")&amp;" meses"&amp;" "&amp;DATEDIF(TODAY(),V2649,"MD")&amp;" dias",IF(AND(Z2649="",X2649&lt;TODAY()),"Contrato Encerrado",IF(AND(Z2649="",X2649&gt;TODAY()),DATEDIF(TODAY(),X2649,"Y")&amp;" anos"&amp;" "&amp;DATEDIF(TODAY(),X2649,"YM")&amp;" meses"&amp;" "&amp;DATEDIF(TODAY(),X2649,"MD")&amp;" dias",IF(AND(Z2649&lt;&gt;””,Z2649&lt;TODAY()),"Contrato Encerrado",IF(AND(Z2649&lt;&gt;"",Z2649&gt;TODAY()),DATEDIF(TODAY(),Z2649,"Y")&amp;" anos"&amp;" "&amp;DATEDIF(TODAY(),Z2649,"YM")&amp;" meses"&amp;" "&amp;DATEDIF(TODAY(),Z2649,"MD")&amp;" dias"))))))))</f>
        <v>Contrato Encerrado</v>
      </c>
      <c r="AE2649" s="35">
        <f t="shared" si="206"/>
        <v>728</v>
      </c>
      <c r="AF2649" s="35">
        <f t="shared" si="207"/>
        <v>2</v>
      </c>
      <c r="AG2649" s="17" t="str">
        <f t="shared" si="208"/>
        <v>0 anos 0 meses 2 dias</v>
      </c>
    </row>
    <row r="2650" spans="1:33" ht="11.25" customHeight="1" x14ac:dyDescent="0.2">
      <c r="A2650" s="8" t="s">
        <v>9</v>
      </c>
      <c r="B2650" s="8" t="s">
        <v>13</v>
      </c>
      <c r="C2650" s="22" t="s">
        <v>21</v>
      </c>
      <c r="D2650" s="37">
        <v>2024</v>
      </c>
      <c r="E2650" s="12" t="s">
        <v>1111</v>
      </c>
      <c r="F2650" s="8" t="s">
        <v>1112</v>
      </c>
      <c r="G2650" s="77" t="s">
        <v>14168</v>
      </c>
      <c r="H2650" s="78" t="s">
        <v>14169</v>
      </c>
      <c r="I2650" s="14" t="s">
        <v>14170</v>
      </c>
      <c r="J2650" s="14" t="s">
        <v>10</v>
      </c>
      <c r="K2650" s="14" t="s">
        <v>29</v>
      </c>
      <c r="L2650" s="15" t="s">
        <v>30</v>
      </c>
      <c r="M2650" s="7" t="s">
        <v>9427</v>
      </c>
      <c r="N2650" s="15" t="s">
        <v>2112</v>
      </c>
      <c r="O2650" s="15" t="s">
        <v>7898</v>
      </c>
      <c r="P2650" s="15" t="s">
        <v>2518</v>
      </c>
      <c r="Q2650" s="15" t="s">
        <v>2523</v>
      </c>
      <c r="R2650" s="20">
        <v>37131</v>
      </c>
      <c r="S2650" s="20">
        <v>45509</v>
      </c>
      <c r="T2650" s="20">
        <v>46238</v>
      </c>
      <c r="U2650" s="20"/>
      <c r="V2650" s="20"/>
      <c r="W2650" s="20"/>
      <c r="X2650" s="17"/>
      <c r="Y2650" s="17"/>
      <c r="Z2650" s="20"/>
      <c r="AA2650" s="18">
        <f t="shared" ca="1" si="205"/>
        <v>24</v>
      </c>
      <c r="AB2650" s="15" t="s">
        <v>7878</v>
      </c>
      <c r="AC2650" s="35" t="str">
        <f t="shared" si="209"/>
        <v>1 anos 11 meses 30 dias</v>
      </c>
      <c r="AD2650" s="35" t="str">
        <f ca="1">IF(AND(V2650="",T2650&lt;TODAY()),"Contrato Encerrado",IF(AND(V2650="",T2650&gt;TODAY()),DATEDIF(TODAY(),T2650,"Y")&amp;" anos"&amp;" "&amp;DATEDIF(TODAY(),T2650,"YM")&amp;" meses"&amp;" "&amp;DATEDIF(TODAY(),T2650,"MD")&amp;" dias",IF(AND(X2650="",V2650&lt;TODAY()),"Contrato Encerrado",IF(AND(X2650="",V2650&gt;TODAY()),DATEDIF(TODAY(),V2650,"Y")&amp;" anos"&amp;" "&amp;DATEDIF(TODAY(),V2650,"YM")&amp;" meses"&amp;" "&amp;DATEDIF(TODAY(),V2650,"MD")&amp;" dias",IF(AND(Z2650="",X2650&lt;TODAY()),"Contrato Encerrado",IF(AND(Z2650="",X2650&gt;TODAY()),DATEDIF(TODAY(),X2650,"Y")&amp;" anos"&amp;" "&amp;DATEDIF(TODAY(),X2650,"YM")&amp;" meses"&amp;" "&amp;DATEDIF(TODAY(),X2650,"MD")&amp;" dias",IF(AND(Z2650&lt;&gt;””,Z2650&lt;TODAY()),"Contrato Encerrado",IF(AND(Z2650&lt;&gt;"",Z2650&gt;TODAY()),DATEDIF(TODAY(),Z2650,"Y")&amp;" anos"&amp;" "&amp;DATEDIF(TODAY(),Z2650,"YM")&amp;" meses"&amp;" "&amp;DATEDIF(TODAY(),Z2650,"MD")&amp;" dias"))))))))</f>
        <v>0 anos 9 meses 28 dias</v>
      </c>
      <c r="AE2650" s="35">
        <f t="shared" si="206"/>
        <v>729</v>
      </c>
      <c r="AF2650" s="35">
        <f t="shared" si="207"/>
        <v>1</v>
      </c>
      <c r="AG2650" s="17" t="str">
        <f t="shared" si="208"/>
        <v>0 anos 0 meses 1 dias</v>
      </c>
    </row>
    <row r="2651" spans="1:33" ht="11.25" customHeight="1" x14ac:dyDescent="0.2">
      <c r="A2651" s="8" t="s">
        <v>9</v>
      </c>
      <c r="B2651" s="8" t="s">
        <v>13</v>
      </c>
      <c r="C2651" s="22" t="s">
        <v>24</v>
      </c>
      <c r="D2651" s="37">
        <v>2023</v>
      </c>
      <c r="E2651" s="12" t="s">
        <v>157</v>
      </c>
      <c r="F2651" s="8" t="s">
        <v>158</v>
      </c>
      <c r="G2651" s="77" t="s">
        <v>10383</v>
      </c>
      <c r="H2651" s="78" t="s">
        <v>10384</v>
      </c>
      <c r="I2651" s="14" t="s">
        <v>10385</v>
      </c>
      <c r="J2651" s="14" t="s">
        <v>14943</v>
      </c>
      <c r="K2651" s="14" t="s">
        <v>29</v>
      </c>
      <c r="L2651" s="15" t="s">
        <v>30</v>
      </c>
      <c r="M2651" s="7" t="s">
        <v>9427</v>
      </c>
      <c r="N2651" s="15" t="s">
        <v>6302</v>
      </c>
      <c r="O2651" s="15" t="s">
        <v>10152</v>
      </c>
      <c r="P2651" s="15" t="s">
        <v>2518</v>
      </c>
      <c r="Q2651" s="15" t="s">
        <v>2521</v>
      </c>
      <c r="R2651" s="20">
        <v>33965</v>
      </c>
      <c r="S2651" s="20">
        <v>45208</v>
      </c>
      <c r="T2651" s="20">
        <v>45473</v>
      </c>
      <c r="U2651" s="20"/>
      <c r="V2651" s="20"/>
      <c r="W2651" s="20"/>
      <c r="X2651" s="17"/>
      <c r="Y2651" s="17"/>
      <c r="Z2651" s="20"/>
      <c r="AA2651" s="18">
        <f t="shared" ca="1" si="205"/>
        <v>32</v>
      </c>
      <c r="AB2651" s="15" t="s">
        <v>7878</v>
      </c>
      <c r="AC2651" s="35" t="str">
        <f t="shared" si="209"/>
        <v>0 anos 8 meses 21 dias</v>
      </c>
      <c r="AD2651" s="35" t="str">
        <f ca="1">IF(AND(V2651="",T2651&lt;TODAY()),"Contrato Encerrado",IF(AND(V2651="",T2651&gt;TODAY()),DATEDIF(TODAY(),T2651,"Y")&amp;" anos"&amp;" "&amp;DATEDIF(TODAY(),T2651,"YM")&amp;" meses"&amp;" "&amp;DATEDIF(TODAY(),T2651,"MD")&amp;" dias",IF(AND(X2651="",V2651&lt;TODAY()),"Contrato Encerrado",IF(AND(X2651="",V2651&gt;TODAY()),DATEDIF(TODAY(),V2651,"Y")&amp;" anos"&amp;" "&amp;DATEDIF(TODAY(),V2651,"YM")&amp;" meses"&amp;" "&amp;DATEDIF(TODAY(),V2651,"MD")&amp;" dias",IF(AND(Z2651="",X2651&lt;TODAY()),"Contrato Encerrado",IF(AND(Z2651="",X2651&gt;TODAY()),DATEDIF(TODAY(),X2651,"Y")&amp;" anos"&amp;" "&amp;DATEDIF(TODAY(),X2651,"YM")&amp;" meses"&amp;" "&amp;DATEDIF(TODAY(),X2651,"MD")&amp;" dias",IF(AND(Z2651&lt;&gt;””,Z2651&lt;TODAY()),"Contrato Encerrado",IF(AND(Z2651&lt;&gt;"",Z2651&gt;TODAY()),DATEDIF(TODAY(),Z2651,"Y")&amp;" anos"&amp;" "&amp;DATEDIF(TODAY(),Z2651,"YM")&amp;" meses"&amp;" "&amp;DATEDIF(TODAY(),Z2651,"MD")&amp;" dias"))))))))</f>
        <v>Contrato Encerrado</v>
      </c>
      <c r="AE2651" s="35">
        <f t="shared" si="206"/>
        <v>265</v>
      </c>
      <c r="AF2651" s="35">
        <f t="shared" si="207"/>
        <v>465</v>
      </c>
      <c r="AG2651" s="17" t="str">
        <f t="shared" si="208"/>
        <v>1 anos 3 meses 9 dias</v>
      </c>
    </row>
    <row r="2652" spans="1:33" ht="11.25" customHeight="1" x14ac:dyDescent="0.2">
      <c r="A2652" s="8" t="s">
        <v>9</v>
      </c>
      <c r="B2652" s="8" t="s">
        <v>13</v>
      </c>
      <c r="C2652" s="22" t="s">
        <v>25</v>
      </c>
      <c r="D2652" s="37">
        <v>2024</v>
      </c>
      <c r="E2652" s="12" t="s">
        <v>307</v>
      </c>
      <c r="F2652" s="8" t="s">
        <v>308</v>
      </c>
      <c r="G2652" s="77" t="s">
        <v>15080</v>
      </c>
      <c r="H2652" s="78" t="s">
        <v>15081</v>
      </c>
      <c r="I2652" s="14" t="s">
        <v>15006</v>
      </c>
      <c r="J2652" s="14" t="s">
        <v>10</v>
      </c>
      <c r="K2652" s="14" t="s">
        <v>29</v>
      </c>
      <c r="L2652" s="15" t="s">
        <v>30</v>
      </c>
      <c r="M2652" s="7" t="s">
        <v>9427</v>
      </c>
      <c r="N2652" s="15" t="s">
        <v>2098</v>
      </c>
      <c r="O2652" s="15" t="s">
        <v>10152</v>
      </c>
      <c r="P2652" s="15" t="s">
        <v>2518</v>
      </c>
      <c r="Q2652" s="15" t="s">
        <v>2523</v>
      </c>
      <c r="R2652" s="20">
        <v>33279</v>
      </c>
      <c r="S2652" s="20">
        <v>45627</v>
      </c>
      <c r="T2652" s="15" t="s">
        <v>14952</v>
      </c>
      <c r="U2652" s="15"/>
      <c r="V2652" s="15"/>
      <c r="W2652" s="15"/>
      <c r="X2652" s="17"/>
      <c r="Y2652" s="17"/>
      <c r="Z2652" s="15"/>
      <c r="AA2652" s="18">
        <f t="shared" ca="1" si="205"/>
        <v>34</v>
      </c>
      <c r="AB2652" s="20" t="s">
        <v>7878</v>
      </c>
      <c r="AC2652" s="35" t="str">
        <f t="shared" si="209"/>
        <v>0 anos 11 meses 29 dias</v>
      </c>
      <c r="AD2652" s="35" t="str">
        <f ca="1">IF(AND(V2652="",T2652&lt;TODAY()),"Contrato Encerrado",IF(AND(V2652="",T2652&gt;TODAY()),DATEDIF(TODAY(),T2652,"Y")&amp;" anos"&amp;" "&amp;DATEDIF(TODAY(),T2652,"YM")&amp;" meses"&amp;" "&amp;DATEDIF(TODAY(),T2652,"MD")&amp;" dias",IF(AND(X2652="",V2652&lt;TODAY()),"Contrato Encerrado",IF(AND(X2652="",V2652&gt;TODAY()),DATEDIF(TODAY(),V2652,"Y")&amp;" anos"&amp;" "&amp;DATEDIF(TODAY(),V2652,"YM")&amp;" meses"&amp;" "&amp;DATEDIF(TODAY(),V2652,"MD")&amp;" dias",IF(AND(Z2652="",X2652&lt;TODAY()),"Contrato Encerrado",IF(AND(Z2652="",X2652&gt;TODAY()),DATEDIF(TODAY(),X2652,"Y")&amp;" anos"&amp;" "&amp;DATEDIF(TODAY(),X2652,"YM")&amp;" meses"&amp;" "&amp;DATEDIF(TODAY(),X2652,"MD")&amp;" dias",IF(AND(Z2652&lt;&gt;””,Z2652&lt;TODAY()),"Contrato Encerrado",IF(AND(Z2652&lt;&gt;"",Z2652&gt;TODAY()),DATEDIF(TODAY(),Z2652,"Y")&amp;" anos"&amp;" "&amp;DATEDIF(TODAY(),Z2652,"YM")&amp;" meses"&amp;" "&amp;DATEDIF(TODAY(),Z2652,"MD")&amp;" dias"))))))))</f>
        <v>0 anos 1 meses 23 dias</v>
      </c>
      <c r="AE2652" s="35">
        <f t="shared" si="206"/>
        <v>364</v>
      </c>
      <c r="AF2652" s="35">
        <f t="shared" si="207"/>
        <v>366</v>
      </c>
      <c r="AG2652" s="17" t="str">
        <f t="shared" si="208"/>
        <v>0 anos 11 meses 31 dias</v>
      </c>
    </row>
    <row r="2653" spans="1:33" ht="11.25" customHeight="1" x14ac:dyDescent="0.2">
      <c r="A2653" s="8" t="s">
        <v>9</v>
      </c>
      <c r="B2653" s="8" t="s">
        <v>13</v>
      </c>
      <c r="C2653" s="22" t="s">
        <v>19</v>
      </c>
      <c r="D2653" s="37">
        <v>2024</v>
      </c>
      <c r="E2653" s="12" t="s">
        <v>157</v>
      </c>
      <c r="F2653" s="8" t="s">
        <v>158</v>
      </c>
      <c r="G2653" s="77" t="s">
        <v>13668</v>
      </c>
      <c r="H2653" s="78" t="s">
        <v>13669</v>
      </c>
      <c r="I2653" s="14" t="s">
        <v>13670</v>
      </c>
      <c r="J2653" s="14" t="s">
        <v>14943</v>
      </c>
      <c r="K2653" s="14" t="s">
        <v>29</v>
      </c>
      <c r="L2653" s="15" t="s">
        <v>30</v>
      </c>
      <c r="M2653" s="7" t="s">
        <v>9427</v>
      </c>
      <c r="N2653" s="15" t="s">
        <v>6302</v>
      </c>
      <c r="O2653" s="15" t="s">
        <v>7884</v>
      </c>
      <c r="P2653" s="15" t="s">
        <v>2518</v>
      </c>
      <c r="Q2653" s="15" t="s">
        <v>2521</v>
      </c>
      <c r="R2653" s="20">
        <v>33776</v>
      </c>
      <c r="S2653" s="20">
        <v>45432</v>
      </c>
      <c r="T2653" s="20">
        <v>45796</v>
      </c>
      <c r="U2653" s="20"/>
      <c r="V2653" s="20"/>
      <c r="W2653" s="20"/>
      <c r="X2653" s="17"/>
      <c r="Y2653" s="17"/>
      <c r="Z2653" s="20"/>
      <c r="AA2653" s="18">
        <f t="shared" ca="1" si="205"/>
        <v>33</v>
      </c>
      <c r="AB2653" s="15" t="s">
        <v>7878</v>
      </c>
      <c r="AC2653" s="35" t="str">
        <f t="shared" si="209"/>
        <v>0 anos 11 meses 29 dias</v>
      </c>
      <c r="AD2653" s="35" t="str">
        <f ca="1">IF(AND(V2653="",T2653&lt;TODAY()),"Contrato Encerrado",IF(AND(V2653="",T2653&gt;TODAY()),DATEDIF(TODAY(),T2653,"Y")&amp;" anos"&amp;" "&amp;DATEDIF(TODAY(),T2653,"YM")&amp;" meses"&amp;" "&amp;DATEDIF(TODAY(),T2653,"MD")&amp;" dias",IF(AND(X2653="",V2653&lt;TODAY()),"Contrato Encerrado",IF(AND(X2653="",V2653&gt;TODAY()),DATEDIF(TODAY(),V2653,"Y")&amp;" anos"&amp;" "&amp;DATEDIF(TODAY(),V2653,"YM")&amp;" meses"&amp;" "&amp;DATEDIF(TODAY(),V2653,"MD")&amp;" dias",IF(AND(Z2653="",X2653&lt;TODAY()),"Contrato Encerrado",IF(AND(Z2653="",X2653&gt;TODAY()),DATEDIF(TODAY(),X2653,"Y")&amp;" anos"&amp;" "&amp;DATEDIF(TODAY(),X2653,"YM")&amp;" meses"&amp;" "&amp;DATEDIF(TODAY(),X2653,"MD")&amp;" dias",IF(AND(Z2653&lt;&gt;””,Z2653&lt;TODAY()),"Contrato Encerrado",IF(AND(Z2653&lt;&gt;"",Z2653&gt;TODAY()),DATEDIF(TODAY(),Z2653,"Y")&amp;" anos"&amp;" "&amp;DATEDIF(TODAY(),Z2653,"YM")&amp;" meses"&amp;" "&amp;DATEDIF(TODAY(),Z2653,"MD")&amp;" dias"))))))))</f>
        <v>Contrato Encerrado</v>
      </c>
      <c r="AE2653" s="35">
        <f t="shared" si="206"/>
        <v>364</v>
      </c>
      <c r="AF2653" s="35">
        <f t="shared" si="207"/>
        <v>366</v>
      </c>
      <c r="AG2653" s="17" t="str">
        <f t="shared" si="208"/>
        <v>0 anos 11 meses 31 dias</v>
      </c>
    </row>
    <row r="2654" spans="1:33" ht="11.25" customHeight="1" x14ac:dyDescent="0.2">
      <c r="A2654" s="8" t="s">
        <v>9</v>
      </c>
      <c r="B2654" s="8" t="s">
        <v>13</v>
      </c>
      <c r="C2654" s="22" t="s">
        <v>23</v>
      </c>
      <c r="D2654" s="37">
        <v>2023</v>
      </c>
      <c r="E2654" s="12" t="s">
        <v>157</v>
      </c>
      <c r="F2654" s="8" t="s">
        <v>158</v>
      </c>
      <c r="G2654" s="77" t="s">
        <v>9769</v>
      </c>
      <c r="H2654" s="78" t="s">
        <v>9770</v>
      </c>
      <c r="I2654" s="14" t="s">
        <v>9771</v>
      </c>
      <c r="J2654" s="14" t="s">
        <v>14943</v>
      </c>
      <c r="K2654" s="14" t="s">
        <v>29</v>
      </c>
      <c r="L2654" s="15" t="s">
        <v>30</v>
      </c>
      <c r="M2654" s="7" t="s">
        <v>9427</v>
      </c>
      <c r="N2654" s="15" t="s">
        <v>4159</v>
      </c>
      <c r="O2654" s="15" t="s">
        <v>7974</v>
      </c>
      <c r="P2654" s="15" t="s">
        <v>2518</v>
      </c>
      <c r="Q2654" s="15" t="s">
        <v>4109</v>
      </c>
      <c r="R2654" s="20">
        <v>33750</v>
      </c>
      <c r="S2654" s="20">
        <v>45183</v>
      </c>
      <c r="T2654" s="20">
        <v>45548</v>
      </c>
      <c r="U2654" s="20"/>
      <c r="V2654" s="20"/>
      <c r="W2654" s="20"/>
      <c r="X2654" s="17"/>
      <c r="Y2654" s="17"/>
      <c r="Z2654" s="20"/>
      <c r="AA2654" s="18">
        <f t="shared" ca="1" si="205"/>
        <v>33</v>
      </c>
      <c r="AB2654" s="20" t="s">
        <v>7878</v>
      </c>
      <c r="AC2654" s="35" t="str">
        <f t="shared" si="209"/>
        <v>0 anos 11 meses 30 dias</v>
      </c>
      <c r="AD2654" s="35" t="str">
        <f ca="1">IF(AND(V2654="",T2654&lt;TODAY()),"Contrato Encerrado",IF(AND(V2654="",T2654&gt;TODAY()),DATEDIF(TODAY(),T2654,"Y")&amp;" anos"&amp;" "&amp;DATEDIF(TODAY(),T2654,"YM")&amp;" meses"&amp;" "&amp;DATEDIF(TODAY(),T2654,"MD")&amp;" dias",IF(AND(X2654="",V2654&lt;TODAY()),"Contrato Encerrado",IF(AND(X2654="",V2654&gt;TODAY()),DATEDIF(TODAY(),V2654,"Y")&amp;" anos"&amp;" "&amp;DATEDIF(TODAY(),V2654,"YM")&amp;" meses"&amp;" "&amp;DATEDIF(TODAY(),V2654,"MD")&amp;" dias",IF(AND(Z2654="",X2654&lt;TODAY()),"Contrato Encerrado",IF(AND(Z2654="",X2654&gt;TODAY()),DATEDIF(TODAY(),X2654,"Y")&amp;" anos"&amp;" "&amp;DATEDIF(TODAY(),X2654,"YM")&amp;" meses"&amp;" "&amp;DATEDIF(TODAY(),X2654,"MD")&amp;" dias",IF(AND(Z2654&lt;&gt;””,Z2654&lt;TODAY()),"Contrato Encerrado",IF(AND(Z2654&lt;&gt;"",Z2654&gt;TODAY()),DATEDIF(TODAY(),Z2654,"Y")&amp;" anos"&amp;" "&amp;DATEDIF(TODAY(),Z2654,"YM")&amp;" meses"&amp;" "&amp;DATEDIF(TODAY(),Z2654,"MD")&amp;" dias"))))))))</f>
        <v>Contrato Encerrado</v>
      </c>
      <c r="AE2654" s="35">
        <f t="shared" si="206"/>
        <v>365</v>
      </c>
      <c r="AF2654" s="35">
        <f t="shared" si="207"/>
        <v>365</v>
      </c>
      <c r="AG2654" s="17" t="str">
        <f t="shared" si="208"/>
        <v>0 anos 11 meses 30 dias</v>
      </c>
    </row>
    <row r="2655" spans="1:33" ht="11.25" customHeight="1" x14ac:dyDescent="0.2">
      <c r="A2655" s="8" t="s">
        <v>9</v>
      </c>
      <c r="B2655" s="8" t="s">
        <v>13</v>
      </c>
      <c r="C2655" s="22" t="s">
        <v>20</v>
      </c>
      <c r="D2655" s="37">
        <v>2023</v>
      </c>
      <c r="E2655" s="23" t="s">
        <v>157</v>
      </c>
      <c r="F2655" s="8" t="s">
        <v>158</v>
      </c>
      <c r="G2655" s="77" t="s">
        <v>8497</v>
      </c>
      <c r="H2655" s="78" t="s">
        <v>8498</v>
      </c>
      <c r="I2655" s="9" t="s">
        <v>8499</v>
      </c>
      <c r="J2655" s="14" t="s">
        <v>14943</v>
      </c>
      <c r="K2655" s="9" t="s">
        <v>29</v>
      </c>
      <c r="L2655" s="24" t="s">
        <v>30</v>
      </c>
      <c r="M2655" s="7" t="s">
        <v>9427</v>
      </c>
      <c r="N2655" s="24" t="s">
        <v>6135</v>
      </c>
      <c r="O2655" s="24" t="s">
        <v>7914</v>
      </c>
      <c r="P2655" s="24" t="s">
        <v>2518</v>
      </c>
      <c r="Q2655" s="24" t="s">
        <v>2521</v>
      </c>
      <c r="R2655" s="17">
        <v>33562</v>
      </c>
      <c r="S2655" s="17">
        <v>45111</v>
      </c>
      <c r="T2655" s="17">
        <v>45291</v>
      </c>
      <c r="U2655" s="17"/>
      <c r="V2655" s="17"/>
      <c r="W2655" s="17"/>
      <c r="X2655" s="17"/>
      <c r="Y2655" s="17"/>
      <c r="Z2655" s="17"/>
      <c r="AA2655" s="18">
        <f t="shared" ca="1" si="205"/>
        <v>33</v>
      </c>
      <c r="AB2655" s="18" t="s">
        <v>7878</v>
      </c>
      <c r="AC2655" s="35" t="str">
        <f t="shared" si="209"/>
        <v>0 anos 5 meses 27 dias</v>
      </c>
      <c r="AD2655" s="35" t="str">
        <f ca="1">IF(AND(V2655="",T2655&lt;TODAY()),"Contrato Encerrado",IF(AND(V2655="",T2655&gt;TODAY()),DATEDIF(TODAY(),T2655,"Y")&amp;" anos"&amp;" "&amp;DATEDIF(TODAY(),T2655,"YM")&amp;" meses"&amp;" "&amp;DATEDIF(TODAY(),T2655,"MD")&amp;" dias",IF(AND(X2655="",V2655&lt;TODAY()),"Contrato Encerrado",IF(AND(X2655="",V2655&gt;TODAY()),DATEDIF(TODAY(),V2655,"Y")&amp;" anos"&amp;" "&amp;DATEDIF(TODAY(),V2655,"YM")&amp;" meses"&amp;" "&amp;DATEDIF(TODAY(),V2655,"MD")&amp;" dias",IF(AND(Z2655="",X2655&lt;TODAY()),"Contrato Encerrado",IF(AND(Z2655="",X2655&gt;TODAY()),DATEDIF(TODAY(),X2655,"Y")&amp;" anos"&amp;" "&amp;DATEDIF(TODAY(),X2655,"YM")&amp;" meses"&amp;" "&amp;DATEDIF(TODAY(),X2655,"MD")&amp;" dias",IF(AND(Z2655&lt;&gt;””,Z2655&lt;TODAY()),"Contrato Encerrado",IF(AND(Z2655&lt;&gt;"",Z2655&gt;TODAY()),DATEDIF(TODAY(),Z2655,"Y")&amp;" anos"&amp;" "&amp;DATEDIF(TODAY(),Z2655,"YM")&amp;" meses"&amp;" "&amp;DATEDIF(TODAY(),Z2655,"MD")&amp;" dias"))))))))</f>
        <v>Contrato Encerrado</v>
      </c>
      <c r="AE2655" s="35">
        <f t="shared" si="206"/>
        <v>180</v>
      </c>
      <c r="AF2655" s="35">
        <f t="shared" si="207"/>
        <v>550</v>
      </c>
      <c r="AG2655" s="17" t="str">
        <f t="shared" si="208"/>
        <v>1 anos 6 meses 3 dias</v>
      </c>
    </row>
    <row r="2656" spans="1:33" ht="11.25" customHeight="1" x14ac:dyDescent="0.2">
      <c r="A2656" s="8" t="s">
        <v>9</v>
      </c>
      <c r="B2656" s="8" t="s">
        <v>13</v>
      </c>
      <c r="C2656" s="22" t="s">
        <v>15</v>
      </c>
      <c r="D2656" s="37">
        <v>2025</v>
      </c>
      <c r="E2656" s="12" t="s">
        <v>1304</v>
      </c>
      <c r="F2656" s="8" t="s">
        <v>1305</v>
      </c>
      <c r="G2656" s="77" t="s">
        <v>15782</v>
      </c>
      <c r="H2656" s="78" t="s">
        <v>15783</v>
      </c>
      <c r="I2656" s="14" t="s">
        <v>15784</v>
      </c>
      <c r="J2656" s="14" t="s">
        <v>10</v>
      </c>
      <c r="K2656" s="14" t="s">
        <v>29</v>
      </c>
      <c r="L2656" s="15" t="s">
        <v>30</v>
      </c>
      <c r="M2656" s="7" t="s">
        <v>9427</v>
      </c>
      <c r="N2656" s="15" t="s">
        <v>2110</v>
      </c>
      <c r="O2656" s="15" t="s">
        <v>13936</v>
      </c>
      <c r="P2656" s="15" t="s">
        <v>2518</v>
      </c>
      <c r="Q2656" s="15" t="s">
        <v>2523</v>
      </c>
      <c r="R2656" s="20">
        <v>37004</v>
      </c>
      <c r="S2656" s="20">
        <v>45719</v>
      </c>
      <c r="T2656" s="20">
        <v>46083</v>
      </c>
      <c r="U2656" s="20"/>
      <c r="V2656" s="20"/>
      <c r="W2656" s="20"/>
      <c r="X2656" s="17"/>
      <c r="Y2656" s="17"/>
      <c r="Z2656" s="20"/>
      <c r="AA2656" s="21">
        <f t="shared" ca="1" si="205"/>
        <v>24</v>
      </c>
      <c r="AB2656" s="15" t="s">
        <v>7878</v>
      </c>
      <c r="AC2656" s="35" t="str">
        <f t="shared" si="209"/>
        <v>0 anos 11 meses 27 dias</v>
      </c>
      <c r="AD2656" s="35" t="str">
        <f ca="1">IF(AND(V2656="",T2656&lt;TODAY()),"Contrato Encerrado",IF(AND(V2656="",T2656&gt;TODAY()),DATEDIF(TODAY(),T2656,"Y")&amp;" anos"&amp;" "&amp;DATEDIF(TODAY(),T2656,"YM")&amp;" meses"&amp;" "&amp;DATEDIF(TODAY(),T2656,"MD")&amp;" dias",IF(AND(X2656="",V2656&lt;TODAY()),"Contrato Encerrado",IF(AND(X2656="",V2656&gt;TODAY()),DATEDIF(TODAY(),V2656,"Y")&amp;" anos"&amp;" "&amp;DATEDIF(TODAY(),V2656,"YM")&amp;" meses"&amp;" "&amp;DATEDIF(TODAY(),V2656,"MD")&amp;" dias",IF(AND(Z2656="",X2656&lt;TODAY()),"Contrato Encerrado",IF(AND(Z2656="",X2656&gt;TODAY()),DATEDIF(TODAY(),X2656,"Y")&amp;" anos"&amp;" "&amp;DATEDIF(TODAY(),X2656,"YM")&amp;" meses"&amp;" "&amp;DATEDIF(TODAY(),X2656,"MD")&amp;" dias",IF(AND(Z2656&lt;&gt;””,Z2656&lt;TODAY()),"Contrato Encerrado",IF(AND(Z2656&lt;&gt;"",Z2656&gt;TODAY()),DATEDIF(TODAY(),Z2656,"Y")&amp;" anos"&amp;" "&amp;DATEDIF(TODAY(),Z2656,"YM")&amp;" meses"&amp;" "&amp;DATEDIF(TODAY(),Z2656,"MD")&amp;" dias"))))))))</f>
        <v>0 anos 4 meses 23 dias</v>
      </c>
      <c r="AE2656" s="35">
        <f t="shared" si="206"/>
        <v>364</v>
      </c>
      <c r="AF2656" s="35">
        <f t="shared" si="207"/>
        <v>366</v>
      </c>
      <c r="AG2656" s="17" t="str">
        <f t="shared" si="208"/>
        <v>0 anos 11 meses 31 dias</v>
      </c>
    </row>
    <row r="2657" spans="1:33" ht="11.25" customHeight="1" x14ac:dyDescent="0.2">
      <c r="A2657" s="8" t="s">
        <v>9</v>
      </c>
      <c r="B2657" s="8" t="s">
        <v>13</v>
      </c>
      <c r="C2657" s="22" t="s">
        <v>15</v>
      </c>
      <c r="D2657" s="37">
        <v>2024</v>
      </c>
      <c r="E2657" s="23" t="s">
        <v>157</v>
      </c>
      <c r="F2657" s="8" t="s">
        <v>158</v>
      </c>
      <c r="G2657" s="77" t="s">
        <v>12277</v>
      </c>
      <c r="H2657" s="78" t="s">
        <v>12278</v>
      </c>
      <c r="I2657" s="9" t="s">
        <v>12279</v>
      </c>
      <c r="J2657" s="74" t="s">
        <v>14943</v>
      </c>
      <c r="K2657" s="9" t="s">
        <v>29</v>
      </c>
      <c r="L2657" s="24" t="s">
        <v>30</v>
      </c>
      <c r="M2657" s="7" t="s">
        <v>9427</v>
      </c>
      <c r="N2657" s="24" t="s">
        <v>6302</v>
      </c>
      <c r="O2657" s="24" t="s">
        <v>12280</v>
      </c>
      <c r="P2657" s="24" t="s">
        <v>2518</v>
      </c>
      <c r="Q2657" s="24" t="s">
        <v>2521</v>
      </c>
      <c r="R2657" s="29">
        <v>33918</v>
      </c>
      <c r="S2657" s="17">
        <v>45349</v>
      </c>
      <c r="T2657" s="20">
        <v>45695</v>
      </c>
      <c r="U2657" s="31">
        <v>45728</v>
      </c>
      <c r="V2657" s="20">
        <v>45930</v>
      </c>
      <c r="W2657" s="17"/>
      <c r="X2657" s="17"/>
      <c r="Y2657" s="17"/>
      <c r="Z2657" s="20"/>
      <c r="AA2657" s="18">
        <f t="shared" ca="1" si="205"/>
        <v>32</v>
      </c>
      <c r="AB2657" s="24" t="s">
        <v>7878</v>
      </c>
      <c r="AC2657" s="35" t="str">
        <f t="shared" si="209"/>
        <v>1 anos 6 meses 1 dias</v>
      </c>
      <c r="AD2657" s="35" t="str">
        <f ca="1">IF(AND(V2657="",T2657&lt;TODAY()),"Contrato Encerrado",IF(AND(V2657="",T2657&gt;TODAY()),DATEDIF(TODAY(),T2657,"Y")&amp;" anos"&amp;" "&amp;DATEDIF(TODAY(),T2657,"YM")&amp;" meses"&amp;" "&amp;DATEDIF(TODAY(),T2657,"MD")&amp;" dias",IF(AND(X2657="",V2657&lt;TODAY()),"Contrato Encerrado",IF(AND(X2657="",V2657&gt;TODAY()),DATEDIF(TODAY(),V2657,"Y")&amp;" anos"&amp;" "&amp;DATEDIF(TODAY(),V2657,"YM")&amp;" meses"&amp;" "&amp;DATEDIF(TODAY(),V2657,"MD")&amp;" dias",IF(AND(Z2657="",X2657&lt;TODAY()),"Contrato Encerrado",IF(AND(Z2657="",X2657&gt;TODAY()),DATEDIF(TODAY(),X2657,"Y")&amp;" anos"&amp;" "&amp;DATEDIF(TODAY(),X2657,"YM")&amp;" meses"&amp;" "&amp;DATEDIF(TODAY(),X2657,"MD")&amp;" dias",IF(AND(Z2657&lt;&gt;””,Z2657&lt;TODAY()),"Contrato Encerrado",IF(AND(Z2657&lt;&gt;"",Z2657&gt;TODAY()),DATEDIF(TODAY(),Z2657,"Y")&amp;" anos"&amp;" "&amp;DATEDIF(TODAY(),Z2657,"YM")&amp;" meses"&amp;" "&amp;DATEDIF(TODAY(),Z2657,"MD")&amp;" dias"))))))))</f>
        <v>Contrato Encerrado</v>
      </c>
      <c r="AE2657" s="35">
        <f t="shared" si="206"/>
        <v>548</v>
      </c>
      <c r="AF2657" s="35">
        <f t="shared" si="207"/>
        <v>182</v>
      </c>
      <c r="AG2657" s="17" t="str">
        <f t="shared" si="208"/>
        <v>0 anos 5 meses 30 dias</v>
      </c>
    </row>
    <row r="2658" spans="1:33" ht="11.25" customHeight="1" x14ac:dyDescent="0.2">
      <c r="A2658" s="8" t="s">
        <v>9</v>
      </c>
      <c r="B2658" s="10" t="s">
        <v>13</v>
      </c>
      <c r="C2658" s="11" t="s">
        <v>24</v>
      </c>
      <c r="D2658" s="36">
        <v>2022</v>
      </c>
      <c r="E2658" s="12" t="s">
        <v>157</v>
      </c>
      <c r="F2658" s="8" t="s">
        <v>158</v>
      </c>
      <c r="G2658" s="77" t="s">
        <v>4884</v>
      </c>
      <c r="H2658" s="78" t="s">
        <v>4885</v>
      </c>
      <c r="I2658" s="14" t="s">
        <v>4886</v>
      </c>
      <c r="J2658" s="14" t="s">
        <v>1302</v>
      </c>
      <c r="K2658" s="14" t="s">
        <v>29</v>
      </c>
      <c r="L2658" s="15" t="s">
        <v>30</v>
      </c>
      <c r="M2658" s="7" t="s">
        <v>9427</v>
      </c>
      <c r="N2658" s="16" t="s">
        <v>4159</v>
      </c>
      <c r="O2658" s="16"/>
      <c r="P2658" s="16" t="s">
        <v>2518</v>
      </c>
      <c r="Q2658" s="16" t="s">
        <v>2521</v>
      </c>
      <c r="R2658" s="31">
        <v>33669</v>
      </c>
      <c r="S2658" s="31">
        <v>44873</v>
      </c>
      <c r="T2658" s="31">
        <v>44964</v>
      </c>
      <c r="U2658" s="31"/>
      <c r="V2658" s="31"/>
      <c r="W2658" s="31"/>
      <c r="X2658" s="17"/>
      <c r="Y2658" s="17"/>
      <c r="Z2658" s="31"/>
      <c r="AA2658" s="18">
        <f t="shared" ca="1" si="205"/>
        <v>33</v>
      </c>
      <c r="AB2658" s="19" t="s">
        <v>7878</v>
      </c>
      <c r="AC2658" s="35" t="str">
        <f t="shared" si="209"/>
        <v>0 anos 2 meses 30 dias</v>
      </c>
      <c r="AD2658" s="35" t="str">
        <f ca="1">IF(AND(V2658="",T2658&lt;TODAY()),"Contrato Encerrado",IF(AND(V2658="",T2658&gt;TODAY()),DATEDIF(TODAY(),T2658,"Y")&amp;" anos"&amp;" "&amp;DATEDIF(TODAY(),T2658,"YM")&amp;" meses"&amp;" "&amp;DATEDIF(TODAY(),T2658,"MD")&amp;" dias",IF(AND(X2658="",V2658&lt;TODAY()),"Contrato Encerrado",IF(AND(X2658="",V2658&gt;TODAY()),DATEDIF(TODAY(),V2658,"Y")&amp;" anos"&amp;" "&amp;DATEDIF(TODAY(),V2658,"YM")&amp;" meses"&amp;" "&amp;DATEDIF(TODAY(),V2658,"MD")&amp;" dias",IF(AND(Z2658="",X2658&lt;TODAY()),"Contrato Encerrado",IF(AND(Z2658="",X2658&gt;TODAY()),DATEDIF(TODAY(),X2658,"Y")&amp;" anos"&amp;" "&amp;DATEDIF(TODAY(),X2658,"YM")&amp;" meses"&amp;" "&amp;DATEDIF(TODAY(),X2658,"MD")&amp;" dias",IF(AND(Z2658&lt;&gt;””,Z2658&lt;TODAY()),"Contrato Encerrado",IF(AND(Z2658&lt;&gt;"",Z2658&gt;TODAY()),DATEDIF(TODAY(),Z2658,"Y")&amp;" anos"&amp;" "&amp;DATEDIF(TODAY(),Z2658,"YM")&amp;" meses"&amp;" "&amp;DATEDIF(TODAY(),Z2658,"MD")&amp;" dias"))))))))</f>
        <v>Contrato Encerrado</v>
      </c>
      <c r="AE2658" s="35">
        <f t="shared" si="206"/>
        <v>91</v>
      </c>
      <c r="AF2658" s="35">
        <f t="shared" si="207"/>
        <v>639</v>
      </c>
      <c r="AG2658" s="17" t="str">
        <f t="shared" si="208"/>
        <v>1 anos 8 meses 30 dias</v>
      </c>
    </row>
    <row r="2659" spans="1:33" ht="11.25" customHeight="1" x14ac:dyDescent="0.2">
      <c r="A2659" s="8" t="s">
        <v>9</v>
      </c>
      <c r="B2659" s="10" t="s">
        <v>13</v>
      </c>
      <c r="C2659" s="11" t="s">
        <v>23</v>
      </c>
      <c r="D2659" s="36">
        <v>2022</v>
      </c>
      <c r="E2659" s="12" t="s">
        <v>1755</v>
      </c>
      <c r="F2659" s="8" t="s">
        <v>1756</v>
      </c>
      <c r="G2659" s="77" t="s">
        <v>4887</v>
      </c>
      <c r="H2659" s="78" t="s">
        <v>4888</v>
      </c>
      <c r="I2659" s="14" t="s">
        <v>4889</v>
      </c>
      <c r="J2659" s="14" t="s">
        <v>1302</v>
      </c>
      <c r="K2659" s="14" t="s">
        <v>29</v>
      </c>
      <c r="L2659" s="15" t="s">
        <v>30</v>
      </c>
      <c r="M2659" s="7" t="s">
        <v>9427</v>
      </c>
      <c r="N2659" s="15" t="s">
        <v>2102</v>
      </c>
      <c r="O2659" s="16"/>
      <c r="P2659" s="16" t="s">
        <v>2518</v>
      </c>
      <c r="Q2659" s="16" t="s">
        <v>2523</v>
      </c>
      <c r="R2659" s="31">
        <v>37259</v>
      </c>
      <c r="S2659" s="31">
        <v>44837</v>
      </c>
      <c r="T2659" s="31">
        <v>44949</v>
      </c>
      <c r="U2659" s="31">
        <v>44958</v>
      </c>
      <c r="V2659" s="31">
        <v>45153</v>
      </c>
      <c r="W2659" s="31"/>
      <c r="X2659" s="17"/>
      <c r="Y2659" s="17"/>
      <c r="Z2659" s="31"/>
      <c r="AA2659" s="18">
        <f t="shared" ca="1" si="205"/>
        <v>23</v>
      </c>
      <c r="AB2659" s="19" t="s">
        <v>7878</v>
      </c>
      <c r="AC2659" s="35" t="str">
        <f t="shared" si="209"/>
        <v>0 anos 10 meses 3 dias</v>
      </c>
      <c r="AD2659" s="35" t="str">
        <f ca="1">IF(AND(V2659="",T2659&lt;TODAY()),"Contrato Encerrado",IF(AND(V2659="",T2659&gt;TODAY()),DATEDIF(TODAY(),T2659,"Y")&amp;" anos"&amp;" "&amp;DATEDIF(TODAY(),T2659,"YM")&amp;" meses"&amp;" "&amp;DATEDIF(TODAY(),T2659,"MD")&amp;" dias",IF(AND(X2659="",V2659&lt;TODAY()),"Contrato Encerrado",IF(AND(X2659="",V2659&gt;TODAY()),DATEDIF(TODAY(),V2659,"Y")&amp;" anos"&amp;" "&amp;DATEDIF(TODAY(),V2659,"YM")&amp;" meses"&amp;" "&amp;DATEDIF(TODAY(),V2659,"MD")&amp;" dias",IF(AND(Z2659="",X2659&lt;TODAY()),"Contrato Encerrado",IF(AND(Z2659="",X2659&gt;TODAY()),DATEDIF(TODAY(),X2659,"Y")&amp;" anos"&amp;" "&amp;DATEDIF(TODAY(),X2659,"YM")&amp;" meses"&amp;" "&amp;DATEDIF(TODAY(),X2659,"MD")&amp;" dias",IF(AND(Z2659&lt;&gt;””,Z2659&lt;TODAY()),"Contrato Encerrado",IF(AND(Z2659&lt;&gt;"",Z2659&gt;TODAY()),DATEDIF(TODAY(),Z2659,"Y")&amp;" anos"&amp;" "&amp;DATEDIF(TODAY(),Z2659,"YM")&amp;" meses"&amp;" "&amp;DATEDIF(TODAY(),Z2659,"MD")&amp;" dias"))))))))</f>
        <v>Contrato Encerrado</v>
      </c>
      <c r="AE2659" s="35">
        <f t="shared" si="206"/>
        <v>307</v>
      </c>
      <c r="AF2659" s="35">
        <f t="shared" si="207"/>
        <v>423</v>
      </c>
      <c r="AG2659" s="17" t="str">
        <f t="shared" si="208"/>
        <v>1 anos 1 meses 26 dias</v>
      </c>
    </row>
    <row r="2660" spans="1:33" ht="11.25" customHeight="1" x14ac:dyDescent="0.2">
      <c r="A2660" s="8" t="s">
        <v>9</v>
      </c>
      <c r="B2660" s="10" t="s">
        <v>13</v>
      </c>
      <c r="C2660" s="11" t="s">
        <v>22</v>
      </c>
      <c r="D2660" s="36">
        <v>2022</v>
      </c>
      <c r="E2660" s="12" t="s">
        <v>1708</v>
      </c>
      <c r="F2660" s="8" t="s">
        <v>1709</v>
      </c>
      <c r="G2660" s="77" t="s">
        <v>3143</v>
      </c>
      <c r="H2660" s="78" t="s">
        <v>3144</v>
      </c>
      <c r="I2660" s="14" t="s">
        <v>3145</v>
      </c>
      <c r="J2660" s="14" t="s">
        <v>1302</v>
      </c>
      <c r="K2660" s="14" t="s">
        <v>29</v>
      </c>
      <c r="L2660" s="15" t="s">
        <v>30</v>
      </c>
      <c r="M2660" s="7" t="s">
        <v>9427</v>
      </c>
      <c r="N2660" s="16" t="s">
        <v>3205</v>
      </c>
      <c r="O2660" s="16"/>
      <c r="P2660" s="16" t="s">
        <v>2518</v>
      </c>
      <c r="Q2660" s="16" t="s">
        <v>2523</v>
      </c>
      <c r="R2660" s="31">
        <v>35302</v>
      </c>
      <c r="S2660" s="31">
        <v>44781</v>
      </c>
      <c r="T2660" s="111">
        <v>44935</v>
      </c>
      <c r="U2660" s="31"/>
      <c r="V2660" s="31"/>
      <c r="W2660" s="31"/>
      <c r="X2660" s="17"/>
      <c r="Y2660" s="17"/>
      <c r="Z2660" s="31"/>
      <c r="AA2660" s="18">
        <f t="shared" ca="1" si="205"/>
        <v>29</v>
      </c>
      <c r="AB2660" s="19" t="s">
        <v>7878</v>
      </c>
      <c r="AC2660" s="35" t="str">
        <f t="shared" si="209"/>
        <v>0 anos 5 meses 1 dias</v>
      </c>
      <c r="AD2660" s="35" t="str">
        <f ca="1">IF(AND(V2660="",T2660&lt;TODAY()),"Contrato Encerrado",IF(AND(V2660="",T2660&gt;TODAY()),DATEDIF(TODAY(),T2660,"Y")&amp;" anos"&amp;" "&amp;DATEDIF(TODAY(),T2660,"YM")&amp;" meses"&amp;" "&amp;DATEDIF(TODAY(),T2660,"MD")&amp;" dias",IF(AND(X2660="",V2660&lt;TODAY()),"Contrato Encerrado",IF(AND(X2660="",V2660&gt;TODAY()),DATEDIF(TODAY(),V2660,"Y")&amp;" anos"&amp;" "&amp;DATEDIF(TODAY(),V2660,"YM")&amp;" meses"&amp;" "&amp;DATEDIF(TODAY(),V2660,"MD")&amp;" dias",IF(AND(Z2660="",X2660&lt;TODAY()),"Contrato Encerrado",IF(AND(Z2660="",X2660&gt;TODAY()),DATEDIF(TODAY(),X2660,"Y")&amp;" anos"&amp;" "&amp;DATEDIF(TODAY(),X2660,"YM")&amp;" meses"&amp;" "&amp;DATEDIF(TODAY(),X2660,"MD")&amp;" dias",IF(AND(Z2660&lt;&gt;””,Z2660&lt;TODAY()),"Contrato Encerrado",IF(AND(Z2660&lt;&gt;"",Z2660&gt;TODAY()),DATEDIF(TODAY(),Z2660,"Y")&amp;" anos"&amp;" "&amp;DATEDIF(TODAY(),Z2660,"YM")&amp;" meses"&amp;" "&amp;DATEDIF(TODAY(),Z2660,"MD")&amp;" dias"))))))))</f>
        <v>Contrato Encerrado</v>
      </c>
      <c r="AE2660" s="35">
        <f t="shared" si="206"/>
        <v>154</v>
      </c>
      <c r="AF2660" s="35">
        <f t="shared" si="207"/>
        <v>576</v>
      </c>
      <c r="AG2660" s="17" t="str">
        <f t="shared" si="208"/>
        <v>1 anos 6 meses 29 dias</v>
      </c>
    </row>
    <row r="2661" spans="1:33" ht="11.25" customHeight="1" x14ac:dyDescent="0.2">
      <c r="A2661" s="8" t="s">
        <v>9</v>
      </c>
      <c r="B2661" s="8" t="s">
        <v>13</v>
      </c>
      <c r="C2661" s="22" t="s">
        <v>25</v>
      </c>
      <c r="D2661" s="37">
        <v>2023</v>
      </c>
      <c r="E2661" s="12" t="s">
        <v>157</v>
      </c>
      <c r="F2661" s="8" t="s">
        <v>158</v>
      </c>
      <c r="G2661" s="77" t="s">
        <v>10808</v>
      </c>
      <c r="H2661" s="78" t="s">
        <v>10809</v>
      </c>
      <c r="I2661" s="14" t="s">
        <v>10810</v>
      </c>
      <c r="J2661" s="14" t="s">
        <v>10</v>
      </c>
      <c r="K2661" s="14" t="s">
        <v>29</v>
      </c>
      <c r="L2661" s="15" t="s">
        <v>30</v>
      </c>
      <c r="M2661" s="7" t="s">
        <v>9427</v>
      </c>
      <c r="N2661" s="15" t="s">
        <v>4660</v>
      </c>
      <c r="O2661" s="15" t="s">
        <v>9560</v>
      </c>
      <c r="P2661" s="15" t="s">
        <v>2518</v>
      </c>
      <c r="Q2661" s="15" t="s">
        <v>2521</v>
      </c>
      <c r="R2661" s="20">
        <v>37439</v>
      </c>
      <c r="S2661" s="30">
        <v>45246</v>
      </c>
      <c r="T2661" s="20">
        <v>45976</v>
      </c>
      <c r="U2661" s="20"/>
      <c r="V2661" s="20"/>
      <c r="W2661" s="20"/>
      <c r="X2661" s="17"/>
      <c r="Y2661" s="17"/>
      <c r="Z2661" s="20"/>
      <c r="AA2661" s="18">
        <f t="shared" ca="1" si="205"/>
        <v>23</v>
      </c>
      <c r="AB2661" s="15" t="s">
        <v>7878</v>
      </c>
      <c r="AC2661" s="35" t="str">
        <f t="shared" si="209"/>
        <v>1 anos 11 meses 30 dias</v>
      </c>
      <c r="AD2661" s="35" t="str">
        <f ca="1">IF(AND(V2661="",T2661&lt;TODAY()),"Contrato Encerrado",IF(AND(V2661="",T2661&gt;TODAY()),DATEDIF(TODAY(),T2661,"Y")&amp;" anos"&amp;" "&amp;DATEDIF(TODAY(),T2661,"YM")&amp;" meses"&amp;" "&amp;DATEDIF(TODAY(),T2661,"MD")&amp;" dias",IF(AND(X2661="",V2661&lt;TODAY()),"Contrato Encerrado",IF(AND(X2661="",V2661&gt;TODAY()),DATEDIF(TODAY(),V2661,"Y")&amp;" anos"&amp;" "&amp;DATEDIF(TODAY(),V2661,"YM")&amp;" meses"&amp;" "&amp;DATEDIF(TODAY(),V2661,"MD")&amp;" dias",IF(AND(Z2661="",X2661&lt;TODAY()),"Contrato Encerrado",IF(AND(Z2661="",X2661&gt;TODAY()),DATEDIF(TODAY(),X2661,"Y")&amp;" anos"&amp;" "&amp;DATEDIF(TODAY(),X2661,"YM")&amp;" meses"&amp;" "&amp;DATEDIF(TODAY(),X2661,"MD")&amp;" dias",IF(AND(Z2661&lt;&gt;””,Z2661&lt;TODAY()),"Contrato Encerrado",IF(AND(Z2661&lt;&gt;"",Z2661&gt;TODAY()),DATEDIF(TODAY(),Z2661,"Y")&amp;" anos"&amp;" "&amp;DATEDIF(TODAY(),Z2661,"YM")&amp;" meses"&amp;" "&amp;DATEDIF(TODAY(),Z2661,"MD")&amp;" dias"))))))))</f>
        <v>0 anos 1 meses 8 dias</v>
      </c>
      <c r="AE2661" s="35">
        <f t="shared" si="206"/>
        <v>730</v>
      </c>
      <c r="AF2661" s="35">
        <f t="shared" si="207"/>
        <v>0</v>
      </c>
      <c r="AG2661" s="17" t="str">
        <f t="shared" si="208"/>
        <v>ESTÁGIO COMPLETOU 2 ANOS</v>
      </c>
    </row>
    <row r="2662" spans="1:33" ht="11.25" customHeight="1" x14ac:dyDescent="0.2">
      <c r="A2662" s="8" t="s">
        <v>9</v>
      </c>
      <c r="B2662" s="8" t="s">
        <v>13</v>
      </c>
      <c r="C2662" s="22" t="s">
        <v>16</v>
      </c>
      <c r="D2662" s="37">
        <v>2024</v>
      </c>
      <c r="E2662" s="12" t="s">
        <v>79</v>
      </c>
      <c r="F2662" s="8" t="s">
        <v>80</v>
      </c>
      <c r="G2662" s="77" t="s">
        <v>12909</v>
      </c>
      <c r="H2662" s="78" t="s">
        <v>12910</v>
      </c>
      <c r="I2662" s="14" t="s">
        <v>12911</v>
      </c>
      <c r="J2662" s="14" t="s">
        <v>10</v>
      </c>
      <c r="K2662" s="14" t="s">
        <v>29</v>
      </c>
      <c r="L2662" s="15" t="s">
        <v>30</v>
      </c>
      <c r="M2662" s="7" t="s">
        <v>9427</v>
      </c>
      <c r="N2662" s="15" t="s">
        <v>2114</v>
      </c>
      <c r="O2662" s="15" t="s">
        <v>11250</v>
      </c>
      <c r="P2662" s="15" t="s">
        <v>2518</v>
      </c>
      <c r="Q2662" s="15" t="s">
        <v>2523</v>
      </c>
      <c r="R2662" s="20">
        <v>32365</v>
      </c>
      <c r="S2662" s="20">
        <v>45390</v>
      </c>
      <c r="T2662" s="20">
        <v>46022</v>
      </c>
      <c r="U2662" s="20"/>
      <c r="V2662" s="20"/>
      <c r="W2662" s="20"/>
      <c r="X2662" s="17"/>
      <c r="Y2662" s="17"/>
      <c r="Z2662" s="20"/>
      <c r="AA2662" s="18">
        <f t="shared" ca="1" si="205"/>
        <v>37</v>
      </c>
      <c r="AB2662" s="15" t="s">
        <v>7878</v>
      </c>
      <c r="AC2662" s="35" t="str">
        <f t="shared" si="209"/>
        <v>1 anos 8 meses 23 dias</v>
      </c>
      <c r="AD2662" s="35" t="str">
        <f ca="1">IF(AND(V2662="",T2662&lt;TODAY()),"Contrato Encerrado",IF(AND(V2662="",T2662&gt;TODAY()),DATEDIF(TODAY(),T2662,"Y")&amp;" anos"&amp;" "&amp;DATEDIF(TODAY(),T2662,"YM")&amp;" meses"&amp;" "&amp;DATEDIF(TODAY(),T2662,"MD")&amp;" dias",IF(AND(X2662="",V2662&lt;TODAY()),"Contrato Encerrado",IF(AND(X2662="",V2662&gt;TODAY()),DATEDIF(TODAY(),V2662,"Y")&amp;" anos"&amp;" "&amp;DATEDIF(TODAY(),V2662,"YM")&amp;" meses"&amp;" "&amp;DATEDIF(TODAY(),V2662,"MD")&amp;" dias",IF(AND(Z2662="",X2662&lt;TODAY()),"Contrato Encerrado",IF(AND(Z2662="",X2662&gt;TODAY()),DATEDIF(TODAY(),X2662,"Y")&amp;" anos"&amp;" "&amp;DATEDIF(TODAY(),X2662,"YM")&amp;" meses"&amp;" "&amp;DATEDIF(TODAY(),X2662,"MD")&amp;" dias",IF(AND(Z2662&lt;&gt;””,Z2662&lt;TODAY()),"Contrato Encerrado",IF(AND(Z2662&lt;&gt;"",Z2662&gt;TODAY()),DATEDIF(TODAY(),Z2662,"Y")&amp;" anos"&amp;" "&amp;DATEDIF(TODAY(),Z2662,"YM")&amp;" meses"&amp;" "&amp;DATEDIF(TODAY(),Z2662,"MD")&amp;" dias"))))))))</f>
        <v>0 anos 2 meses 24 dias</v>
      </c>
      <c r="AE2662" s="35">
        <f t="shared" si="206"/>
        <v>632</v>
      </c>
      <c r="AF2662" s="35">
        <f t="shared" si="207"/>
        <v>98</v>
      </c>
      <c r="AG2662" s="17" t="str">
        <f t="shared" si="208"/>
        <v>0 anos 3 meses 7 dias</v>
      </c>
    </row>
    <row r="2663" spans="1:33" ht="11.25" customHeight="1" x14ac:dyDescent="0.2">
      <c r="A2663" s="8" t="s">
        <v>9</v>
      </c>
      <c r="B2663" s="8" t="s">
        <v>13</v>
      </c>
      <c r="C2663" s="22" t="s">
        <v>21</v>
      </c>
      <c r="D2663" s="37">
        <v>2023</v>
      </c>
      <c r="E2663" s="12" t="s">
        <v>157</v>
      </c>
      <c r="F2663" s="8" t="s">
        <v>158</v>
      </c>
      <c r="G2663" s="77" t="s">
        <v>9086</v>
      </c>
      <c r="H2663" s="78" t="s">
        <v>9087</v>
      </c>
      <c r="I2663" s="14" t="s">
        <v>9088</v>
      </c>
      <c r="J2663" s="14" t="s">
        <v>14943</v>
      </c>
      <c r="K2663" s="14" t="s">
        <v>29</v>
      </c>
      <c r="L2663" s="15" t="s">
        <v>81</v>
      </c>
      <c r="M2663" s="7" t="s">
        <v>82</v>
      </c>
      <c r="N2663" s="15" t="s">
        <v>4113</v>
      </c>
      <c r="O2663" s="15" t="s">
        <v>8004</v>
      </c>
      <c r="P2663" s="15" t="s">
        <v>2518</v>
      </c>
      <c r="Q2663" s="15" t="s">
        <v>4109</v>
      </c>
      <c r="R2663" s="20">
        <v>39287</v>
      </c>
      <c r="S2663" s="20">
        <v>45132</v>
      </c>
      <c r="T2663" s="20">
        <v>45489</v>
      </c>
      <c r="U2663" s="20"/>
      <c r="V2663" s="20"/>
      <c r="W2663" s="20"/>
      <c r="X2663" s="17"/>
      <c r="Y2663" s="17"/>
      <c r="Z2663" s="20"/>
      <c r="AA2663" s="18">
        <f t="shared" ca="1" si="205"/>
        <v>18</v>
      </c>
      <c r="AB2663" s="19" t="s">
        <v>7878</v>
      </c>
      <c r="AC2663" s="35" t="str">
        <f t="shared" si="209"/>
        <v>0 anos 11 meses 21 dias</v>
      </c>
      <c r="AD2663" s="35" t="str">
        <f ca="1">IF(AND(V2663="",T2663&lt;TODAY()),"Contrato Encerrado",IF(AND(V2663="",T2663&gt;TODAY()),DATEDIF(TODAY(),T2663,"Y")&amp;" anos"&amp;" "&amp;DATEDIF(TODAY(),T2663,"YM")&amp;" meses"&amp;" "&amp;DATEDIF(TODAY(),T2663,"MD")&amp;" dias",IF(AND(X2663="",V2663&lt;TODAY()),"Contrato Encerrado",IF(AND(X2663="",V2663&gt;TODAY()),DATEDIF(TODAY(),V2663,"Y")&amp;" anos"&amp;" "&amp;DATEDIF(TODAY(),V2663,"YM")&amp;" meses"&amp;" "&amp;DATEDIF(TODAY(),V2663,"MD")&amp;" dias",IF(AND(Z2663="",X2663&lt;TODAY()),"Contrato Encerrado",IF(AND(Z2663="",X2663&gt;TODAY()),DATEDIF(TODAY(),X2663,"Y")&amp;" anos"&amp;" "&amp;DATEDIF(TODAY(),X2663,"YM")&amp;" meses"&amp;" "&amp;DATEDIF(TODAY(),X2663,"MD")&amp;" dias",IF(AND(Z2663&lt;&gt;””,Z2663&lt;TODAY()),"Contrato Encerrado",IF(AND(Z2663&lt;&gt;"",Z2663&gt;TODAY()),DATEDIF(TODAY(),Z2663,"Y")&amp;" anos"&amp;" "&amp;DATEDIF(TODAY(),Z2663,"YM")&amp;" meses"&amp;" "&amp;DATEDIF(TODAY(),Z2663,"MD")&amp;" dias"))))))))</f>
        <v>Contrato Encerrado</v>
      </c>
      <c r="AE2663" s="35">
        <f t="shared" si="206"/>
        <v>357</v>
      </c>
      <c r="AF2663" s="35">
        <f t="shared" si="207"/>
        <v>373</v>
      </c>
      <c r="AG2663" s="17" t="str">
        <f t="shared" si="208"/>
        <v>1 anos 0 meses 7 dias</v>
      </c>
    </row>
    <row r="2664" spans="1:33" ht="11.25" customHeight="1" x14ac:dyDescent="0.2">
      <c r="A2664" s="8" t="s">
        <v>9</v>
      </c>
      <c r="B2664" s="8" t="s">
        <v>13</v>
      </c>
      <c r="C2664" s="22" t="s">
        <v>11</v>
      </c>
      <c r="D2664" s="37">
        <v>2023</v>
      </c>
      <c r="E2664" s="23" t="s">
        <v>307</v>
      </c>
      <c r="F2664" s="8" t="s">
        <v>308</v>
      </c>
      <c r="G2664" s="77" t="s">
        <v>6836</v>
      </c>
      <c r="H2664" s="78" t="s">
        <v>6837</v>
      </c>
      <c r="I2664" s="9" t="s">
        <v>6838</v>
      </c>
      <c r="J2664" s="14" t="s">
        <v>14943</v>
      </c>
      <c r="K2664" s="9" t="s">
        <v>29</v>
      </c>
      <c r="L2664" s="24" t="s">
        <v>30</v>
      </c>
      <c r="M2664" s="7" t="s">
        <v>9427</v>
      </c>
      <c r="N2664" s="24" t="s">
        <v>2120</v>
      </c>
      <c r="O2664" s="24"/>
      <c r="P2664" s="24" t="s">
        <v>2517</v>
      </c>
      <c r="Q2664" s="24" t="s">
        <v>2522</v>
      </c>
      <c r="R2664" s="17">
        <v>35365</v>
      </c>
      <c r="S2664" s="17">
        <v>44911</v>
      </c>
      <c r="T2664" s="111">
        <v>45364</v>
      </c>
      <c r="U2664" s="17"/>
      <c r="V2664" s="31"/>
      <c r="W2664" s="17"/>
      <c r="X2664" s="17"/>
      <c r="Y2664" s="17"/>
      <c r="Z2664" s="31"/>
      <c r="AA2664" s="18">
        <f t="shared" ca="1" si="205"/>
        <v>28</v>
      </c>
      <c r="AB2664" s="19" t="s">
        <v>7878</v>
      </c>
      <c r="AC2664" s="35" t="str">
        <f t="shared" si="209"/>
        <v>1 anos 2 meses 26 dias</v>
      </c>
      <c r="AD2664" s="35" t="str">
        <f ca="1">IF(AND(V2664="",T2664&lt;TODAY()),"Contrato Encerrado",IF(AND(V2664="",T2664&gt;TODAY()),DATEDIF(TODAY(),T2664,"Y")&amp;" anos"&amp;" "&amp;DATEDIF(TODAY(),T2664,"YM")&amp;" meses"&amp;" "&amp;DATEDIF(TODAY(),T2664,"MD")&amp;" dias",IF(AND(X2664="",V2664&lt;TODAY()),"Contrato Encerrado",IF(AND(X2664="",V2664&gt;TODAY()),DATEDIF(TODAY(),V2664,"Y")&amp;" anos"&amp;" "&amp;DATEDIF(TODAY(),V2664,"YM")&amp;" meses"&amp;" "&amp;DATEDIF(TODAY(),V2664,"MD")&amp;" dias",IF(AND(Z2664="",X2664&lt;TODAY()),"Contrato Encerrado",IF(AND(Z2664="",X2664&gt;TODAY()),DATEDIF(TODAY(),X2664,"Y")&amp;" anos"&amp;" "&amp;DATEDIF(TODAY(),X2664,"YM")&amp;" meses"&amp;" "&amp;DATEDIF(TODAY(),X2664,"MD")&amp;" dias",IF(AND(Z2664&lt;&gt;””,Z2664&lt;TODAY()),"Contrato Encerrado",IF(AND(Z2664&lt;&gt;"",Z2664&gt;TODAY()),DATEDIF(TODAY(),Z2664,"Y")&amp;" anos"&amp;" "&amp;DATEDIF(TODAY(),Z2664,"YM")&amp;" meses"&amp;" "&amp;DATEDIF(TODAY(),Z2664,"MD")&amp;" dias"))))))))</f>
        <v>Contrato Encerrado</v>
      </c>
      <c r="AE2664" s="35">
        <f t="shared" si="206"/>
        <v>453</v>
      </c>
      <c r="AF2664" s="35">
        <f t="shared" si="207"/>
        <v>277</v>
      </c>
      <c r="AG2664" s="17" t="str">
        <f t="shared" si="208"/>
        <v>0 anos 9 meses 3 dias</v>
      </c>
    </row>
    <row r="2665" spans="1:33" ht="11.25" customHeight="1" x14ac:dyDescent="0.2">
      <c r="A2665" s="10" t="s">
        <v>9</v>
      </c>
      <c r="B2665" s="10" t="s">
        <v>13</v>
      </c>
      <c r="C2665" s="11" t="s">
        <v>17</v>
      </c>
      <c r="D2665" s="36">
        <v>2021</v>
      </c>
      <c r="E2665" s="13" t="s">
        <v>157</v>
      </c>
      <c r="F2665" s="10" t="s">
        <v>158</v>
      </c>
      <c r="G2665" s="83" t="s">
        <v>3644</v>
      </c>
      <c r="H2665" s="84" t="s">
        <v>3645</v>
      </c>
      <c r="I2665" s="13" t="s">
        <v>3646</v>
      </c>
      <c r="J2665" s="14" t="s">
        <v>1302</v>
      </c>
      <c r="K2665" s="13" t="s">
        <v>29</v>
      </c>
      <c r="L2665" s="25" t="s">
        <v>81</v>
      </c>
      <c r="M2665" s="7" t="s">
        <v>82</v>
      </c>
      <c r="N2665" s="15" t="s">
        <v>2098</v>
      </c>
      <c r="O2665" s="27"/>
      <c r="P2665" s="26" t="s">
        <v>2517</v>
      </c>
      <c r="Q2665" s="26" t="s">
        <v>2522</v>
      </c>
      <c r="R2665" s="31">
        <v>38121</v>
      </c>
      <c r="S2665" s="31">
        <v>44323</v>
      </c>
      <c r="T2665" s="31">
        <v>44562</v>
      </c>
      <c r="U2665" s="31"/>
      <c r="V2665" s="31"/>
      <c r="W2665" s="31"/>
      <c r="X2665" s="17"/>
      <c r="Y2665" s="17"/>
      <c r="Z2665" s="31"/>
      <c r="AA2665" s="18">
        <f t="shared" ca="1" si="205"/>
        <v>21</v>
      </c>
      <c r="AB2665" s="19" t="s">
        <v>7878</v>
      </c>
      <c r="AC2665" s="35" t="str">
        <f t="shared" si="209"/>
        <v>0 anos 7 meses 25 dias</v>
      </c>
      <c r="AD2665" s="35" t="str">
        <f ca="1">IF(AND(V2665="",T2665&lt;TODAY()),"Contrato Encerrado",IF(AND(V2665="",T2665&gt;TODAY()),DATEDIF(TODAY(),T2665,"Y")&amp;" anos"&amp;" "&amp;DATEDIF(TODAY(),T2665,"YM")&amp;" meses"&amp;" "&amp;DATEDIF(TODAY(),T2665,"MD")&amp;" dias",IF(AND(X2665="",V2665&lt;TODAY()),"Contrato Encerrado",IF(AND(X2665="",V2665&gt;TODAY()),DATEDIF(TODAY(),V2665,"Y")&amp;" anos"&amp;" "&amp;DATEDIF(TODAY(),V2665,"YM")&amp;" meses"&amp;" "&amp;DATEDIF(TODAY(),V2665,"MD")&amp;" dias",IF(AND(Z2665="",X2665&lt;TODAY()),"Contrato Encerrado",IF(AND(Z2665="",X2665&gt;TODAY()),DATEDIF(TODAY(),X2665,"Y")&amp;" anos"&amp;" "&amp;DATEDIF(TODAY(),X2665,"YM")&amp;" meses"&amp;" "&amp;DATEDIF(TODAY(),X2665,"MD")&amp;" dias",IF(AND(Z2665&lt;&gt;””,Z2665&lt;TODAY()),"Contrato Encerrado",IF(AND(Z2665&lt;&gt;"",Z2665&gt;TODAY()),DATEDIF(TODAY(),Z2665,"Y")&amp;" anos"&amp;" "&amp;DATEDIF(TODAY(),Z2665,"YM")&amp;" meses"&amp;" "&amp;DATEDIF(TODAY(),Z2665,"MD")&amp;" dias"))))))))</f>
        <v>Contrato Encerrado</v>
      </c>
      <c r="AE2665" s="35">
        <f t="shared" si="206"/>
        <v>239</v>
      </c>
      <c r="AF2665" s="35">
        <f t="shared" si="207"/>
        <v>491</v>
      </c>
      <c r="AG2665" s="17" t="str">
        <f t="shared" si="208"/>
        <v>1 anos 4 meses 5 dias</v>
      </c>
    </row>
    <row r="2666" spans="1:33" ht="11.25" customHeight="1" x14ac:dyDescent="0.2">
      <c r="A2666" s="8" t="s">
        <v>9</v>
      </c>
      <c r="B2666" s="8" t="s">
        <v>13</v>
      </c>
      <c r="C2666" s="22" t="s">
        <v>21</v>
      </c>
      <c r="D2666" s="35">
        <v>2025</v>
      </c>
      <c r="E2666" s="12" t="s">
        <v>27</v>
      </c>
      <c r="F2666" s="8" t="s">
        <v>28</v>
      </c>
      <c r="G2666" s="14" t="s">
        <v>17465</v>
      </c>
      <c r="H2666" s="8" t="s">
        <v>17466</v>
      </c>
      <c r="I2666" s="14" t="s">
        <v>16943</v>
      </c>
      <c r="J2666" s="14" t="s">
        <v>10</v>
      </c>
      <c r="K2666" s="14" t="s">
        <v>29</v>
      </c>
      <c r="L2666" s="15" t="s">
        <v>30</v>
      </c>
      <c r="M2666" s="7" t="s">
        <v>16153</v>
      </c>
      <c r="N2666" s="15" t="s">
        <v>2105</v>
      </c>
      <c r="O2666" s="15" t="s">
        <v>17131</v>
      </c>
      <c r="P2666" s="15" t="s">
        <v>2518</v>
      </c>
      <c r="Q2666" s="15" t="s">
        <v>4109</v>
      </c>
      <c r="R2666" s="20">
        <v>37855</v>
      </c>
      <c r="S2666" s="20">
        <v>45831</v>
      </c>
      <c r="T2666" s="20">
        <v>46195</v>
      </c>
      <c r="U2666" s="20"/>
      <c r="V2666" s="20"/>
      <c r="W2666" s="20"/>
      <c r="X2666" s="17"/>
      <c r="Y2666" s="17"/>
      <c r="Z2666" s="20"/>
      <c r="AA2666" s="21">
        <f t="shared" ca="1" si="205"/>
        <v>22</v>
      </c>
      <c r="AB2666" s="20" t="s">
        <v>7878</v>
      </c>
      <c r="AC2666" s="35" t="str">
        <f t="shared" si="209"/>
        <v>0 anos 11 meses 30 dias</v>
      </c>
      <c r="AD2666" s="35" t="str">
        <f ca="1">IF(AND(V2666="",T2666&lt;TODAY()),"Contrato Encerrado",IF(AND(V2666="",T2666&gt;TODAY()),DATEDIF(TODAY(),T2666,"Y")&amp;" anos"&amp;" "&amp;DATEDIF(TODAY(),T2666,"YM")&amp;" meses"&amp;" "&amp;DATEDIF(TODAY(),T2666,"MD")&amp;" dias",IF(AND(X2666="",V2666&lt;TODAY()),"Contrato Encerrado",IF(AND(X2666="",V2666&gt;TODAY()),DATEDIF(TODAY(),V2666,"Y")&amp;" anos"&amp;" "&amp;DATEDIF(TODAY(),V2666,"YM")&amp;" meses"&amp;" "&amp;DATEDIF(TODAY(),V2666,"MD")&amp;" dias",IF(AND(Z2666="",X2666&lt;TODAY()),"Contrato Encerrado",IF(AND(Z2666="",X2666&gt;TODAY()),DATEDIF(TODAY(),X2666,"Y")&amp;" anos"&amp;" "&amp;DATEDIF(TODAY(),X2666,"YM")&amp;" meses"&amp;" "&amp;DATEDIF(TODAY(),X2666,"MD")&amp;" dias",IF(AND(Z2666&lt;&gt;””,Z2666&lt;TODAY()),"Contrato Encerrado",IF(AND(Z2666&lt;&gt;"",Z2666&gt;TODAY()),DATEDIF(TODAY(),Z2666,"Y")&amp;" anos"&amp;" "&amp;DATEDIF(TODAY(),Z2666,"YM")&amp;" meses"&amp;" "&amp;DATEDIF(TODAY(),Z2666,"MD")&amp;" dias"))))))))</f>
        <v>0 anos 8 meses 15 dias</v>
      </c>
      <c r="AE2666" s="35">
        <f t="shared" si="206"/>
        <v>364</v>
      </c>
      <c r="AF2666" s="35">
        <f t="shared" si="207"/>
        <v>366</v>
      </c>
      <c r="AG2666" s="17" t="str">
        <f t="shared" si="208"/>
        <v>0 anos 11 meses 31 dias</v>
      </c>
    </row>
    <row r="2667" spans="1:33" ht="11.25" customHeight="1" x14ac:dyDescent="0.2">
      <c r="A2667" s="8" t="s">
        <v>9</v>
      </c>
      <c r="B2667" s="8" t="s">
        <v>13</v>
      </c>
      <c r="C2667" s="22" t="s">
        <v>11</v>
      </c>
      <c r="D2667" s="36">
        <v>2025</v>
      </c>
      <c r="E2667" s="12" t="s">
        <v>157</v>
      </c>
      <c r="F2667" s="8" t="s">
        <v>158</v>
      </c>
      <c r="G2667" s="77" t="s">
        <v>15247</v>
      </c>
      <c r="H2667" s="78" t="s">
        <v>15248</v>
      </c>
      <c r="I2667" s="14" t="s">
        <v>15249</v>
      </c>
      <c r="J2667" s="14" t="s">
        <v>10</v>
      </c>
      <c r="K2667" s="14" t="s">
        <v>29</v>
      </c>
      <c r="L2667" s="15" t="s">
        <v>30</v>
      </c>
      <c r="M2667" s="7" t="s">
        <v>9427</v>
      </c>
      <c r="N2667" s="15" t="s">
        <v>6302</v>
      </c>
      <c r="O2667" s="15" t="s">
        <v>8425</v>
      </c>
      <c r="P2667" s="15" t="s">
        <v>2518</v>
      </c>
      <c r="Q2667" s="35" t="s">
        <v>2521</v>
      </c>
      <c r="R2667" s="20">
        <v>33539</v>
      </c>
      <c r="S2667" s="20">
        <v>45636</v>
      </c>
      <c r="T2667" s="20" t="s">
        <v>15234</v>
      </c>
      <c r="U2667" s="20"/>
      <c r="V2667" s="20"/>
      <c r="W2667" s="20"/>
      <c r="X2667" s="17"/>
      <c r="Y2667" s="17"/>
      <c r="Z2667" s="20"/>
      <c r="AA2667" s="18">
        <f t="shared" ca="1" si="205"/>
        <v>33</v>
      </c>
      <c r="AB2667" s="15" t="s">
        <v>7878</v>
      </c>
      <c r="AC2667" s="35" t="str">
        <f t="shared" si="209"/>
        <v>0 anos 11 meses 29 dias</v>
      </c>
      <c r="AD2667" s="35" t="str">
        <f ca="1">IF(AND(V2667="",T2667&lt;TODAY()),"Contrato Encerrado",IF(AND(V2667="",T2667&gt;TODAY()),DATEDIF(TODAY(),T2667,"Y")&amp;" anos"&amp;" "&amp;DATEDIF(TODAY(),T2667,"YM")&amp;" meses"&amp;" "&amp;DATEDIF(TODAY(),T2667,"MD")&amp;" dias",IF(AND(X2667="",V2667&lt;TODAY()),"Contrato Encerrado",IF(AND(X2667="",V2667&gt;TODAY()),DATEDIF(TODAY(),V2667,"Y")&amp;" anos"&amp;" "&amp;DATEDIF(TODAY(),V2667,"YM")&amp;" meses"&amp;" "&amp;DATEDIF(TODAY(),V2667,"MD")&amp;" dias",IF(AND(Z2667="",X2667&lt;TODAY()),"Contrato Encerrado",IF(AND(Z2667="",X2667&gt;TODAY()),DATEDIF(TODAY(),X2667,"Y")&amp;" anos"&amp;" "&amp;DATEDIF(TODAY(),X2667,"YM")&amp;" meses"&amp;" "&amp;DATEDIF(TODAY(),X2667,"MD")&amp;" dias",IF(AND(Z2667&lt;&gt;””,Z2667&lt;TODAY()),"Contrato Encerrado",IF(AND(Z2667&lt;&gt;"",Z2667&gt;TODAY()),DATEDIF(TODAY(),Z2667,"Y")&amp;" anos"&amp;" "&amp;DATEDIF(TODAY(),Z2667,"YM")&amp;" meses"&amp;" "&amp;DATEDIF(TODAY(),Z2667,"MD")&amp;" dias"))))))))</f>
        <v>0 anos 2 meses 2 dias</v>
      </c>
      <c r="AE2667" s="35">
        <f t="shared" si="206"/>
        <v>364</v>
      </c>
      <c r="AF2667" s="35">
        <f t="shared" si="207"/>
        <v>366</v>
      </c>
      <c r="AG2667" s="17" t="str">
        <f t="shared" si="208"/>
        <v>0 anos 11 meses 31 dias</v>
      </c>
    </row>
    <row r="2668" spans="1:33" ht="11.25" customHeight="1" x14ac:dyDescent="0.2">
      <c r="A2668" s="8" t="s">
        <v>9</v>
      </c>
      <c r="B2668" s="10" t="s">
        <v>13</v>
      </c>
      <c r="C2668" s="11" t="s">
        <v>22</v>
      </c>
      <c r="D2668" s="36">
        <v>2022</v>
      </c>
      <c r="E2668" s="12" t="s">
        <v>155</v>
      </c>
      <c r="F2668" s="8" t="s">
        <v>156</v>
      </c>
      <c r="G2668" s="77" t="s">
        <v>2676</v>
      </c>
      <c r="H2668" s="78" t="s">
        <v>2677</v>
      </c>
      <c r="I2668" s="14" t="s">
        <v>2678</v>
      </c>
      <c r="J2668" s="14" t="s">
        <v>14943</v>
      </c>
      <c r="K2668" s="14" t="s">
        <v>29</v>
      </c>
      <c r="L2668" s="15" t="s">
        <v>30</v>
      </c>
      <c r="M2668" s="7" t="s">
        <v>9427</v>
      </c>
      <c r="N2668" s="15" t="s">
        <v>2098</v>
      </c>
      <c r="O2668" s="16"/>
      <c r="P2668" s="16" t="s">
        <v>2518</v>
      </c>
      <c r="Q2668" s="16" t="s">
        <v>2523</v>
      </c>
      <c r="R2668" s="31">
        <v>37001</v>
      </c>
      <c r="S2668" s="31">
        <v>44774</v>
      </c>
      <c r="T2668" s="31">
        <v>45503</v>
      </c>
      <c r="U2668" s="31"/>
      <c r="V2668" s="31"/>
      <c r="W2668" s="31"/>
      <c r="X2668" s="17"/>
      <c r="Y2668" s="17"/>
      <c r="Z2668" s="31"/>
      <c r="AA2668" s="18">
        <f t="shared" ca="1" si="205"/>
        <v>24</v>
      </c>
      <c r="AB2668" s="19" t="s">
        <v>7878</v>
      </c>
      <c r="AC2668" s="35" t="str">
        <f t="shared" si="209"/>
        <v>1 anos 11 meses 29 dias</v>
      </c>
      <c r="AD2668" s="35" t="str">
        <f ca="1">IF(AND(V2668="",T2668&lt;TODAY()),"Contrato Encerrado",IF(AND(V2668="",T2668&gt;TODAY()),DATEDIF(TODAY(),T2668,"Y")&amp;" anos"&amp;" "&amp;DATEDIF(TODAY(),T2668,"YM")&amp;" meses"&amp;" "&amp;DATEDIF(TODAY(),T2668,"MD")&amp;" dias",IF(AND(X2668="",V2668&lt;TODAY()),"Contrato Encerrado",IF(AND(X2668="",V2668&gt;TODAY()),DATEDIF(TODAY(),V2668,"Y")&amp;" anos"&amp;" "&amp;DATEDIF(TODAY(),V2668,"YM")&amp;" meses"&amp;" "&amp;DATEDIF(TODAY(),V2668,"MD")&amp;" dias",IF(AND(Z2668="",X2668&lt;TODAY()),"Contrato Encerrado",IF(AND(Z2668="",X2668&gt;TODAY()),DATEDIF(TODAY(),X2668,"Y")&amp;" anos"&amp;" "&amp;DATEDIF(TODAY(),X2668,"YM")&amp;" meses"&amp;" "&amp;DATEDIF(TODAY(),X2668,"MD")&amp;" dias",IF(AND(Z2668&lt;&gt;””,Z2668&lt;TODAY()),"Contrato Encerrado",IF(AND(Z2668&lt;&gt;"",Z2668&gt;TODAY()),DATEDIF(TODAY(),Z2668,"Y")&amp;" anos"&amp;" "&amp;DATEDIF(TODAY(),Z2668,"YM")&amp;" meses"&amp;" "&amp;DATEDIF(TODAY(),Z2668,"MD")&amp;" dias"))))))))</f>
        <v>Contrato Encerrado</v>
      </c>
      <c r="AE2668" s="35">
        <f t="shared" si="206"/>
        <v>729</v>
      </c>
      <c r="AF2668" s="35">
        <f t="shared" si="207"/>
        <v>1</v>
      </c>
      <c r="AG2668" s="17" t="str">
        <f t="shared" si="208"/>
        <v>0 anos 0 meses 1 dias</v>
      </c>
    </row>
    <row r="2669" spans="1:33" ht="11.25" customHeight="1" x14ac:dyDescent="0.2">
      <c r="A2669" s="8" t="s">
        <v>9</v>
      </c>
      <c r="B2669" s="10" t="s">
        <v>13</v>
      </c>
      <c r="C2669" s="11" t="s">
        <v>22</v>
      </c>
      <c r="D2669" s="36">
        <v>2022</v>
      </c>
      <c r="E2669" s="12" t="s">
        <v>157</v>
      </c>
      <c r="F2669" s="8" t="s">
        <v>158</v>
      </c>
      <c r="G2669" s="77" t="s">
        <v>2726</v>
      </c>
      <c r="H2669" s="78" t="s">
        <v>2727</v>
      </c>
      <c r="I2669" s="14" t="s">
        <v>2728</v>
      </c>
      <c r="J2669" s="14" t="s">
        <v>14943</v>
      </c>
      <c r="K2669" s="14" t="s">
        <v>29</v>
      </c>
      <c r="L2669" s="15" t="s">
        <v>30</v>
      </c>
      <c r="M2669" s="7" t="s">
        <v>9427</v>
      </c>
      <c r="N2669" s="16" t="s">
        <v>2101</v>
      </c>
      <c r="O2669" s="16"/>
      <c r="P2669" s="16" t="s">
        <v>2518</v>
      </c>
      <c r="Q2669" s="16" t="s">
        <v>2521</v>
      </c>
      <c r="R2669" s="31">
        <v>33461</v>
      </c>
      <c r="S2669" s="31">
        <v>44774</v>
      </c>
      <c r="T2669" s="31">
        <v>45308</v>
      </c>
      <c r="U2669" s="31"/>
      <c r="V2669" s="31"/>
      <c r="W2669" s="31"/>
      <c r="X2669" s="17"/>
      <c r="Y2669" s="17"/>
      <c r="Z2669" s="31"/>
      <c r="AA2669" s="18">
        <f t="shared" ca="1" si="205"/>
        <v>34</v>
      </c>
      <c r="AB2669" s="19" t="s">
        <v>7878</v>
      </c>
      <c r="AC2669" s="35" t="str">
        <f t="shared" si="209"/>
        <v>1 anos 5 meses 16 dias</v>
      </c>
      <c r="AD2669" s="35" t="str">
        <f ca="1">IF(AND(V2669="",T2669&lt;TODAY()),"Contrato Encerrado",IF(AND(V2669="",T2669&gt;TODAY()),DATEDIF(TODAY(),T2669,"Y")&amp;" anos"&amp;" "&amp;DATEDIF(TODAY(),T2669,"YM")&amp;" meses"&amp;" "&amp;DATEDIF(TODAY(),T2669,"MD")&amp;" dias",IF(AND(X2669="",V2669&lt;TODAY()),"Contrato Encerrado",IF(AND(X2669="",V2669&gt;TODAY()),DATEDIF(TODAY(),V2669,"Y")&amp;" anos"&amp;" "&amp;DATEDIF(TODAY(),V2669,"YM")&amp;" meses"&amp;" "&amp;DATEDIF(TODAY(),V2669,"MD")&amp;" dias",IF(AND(Z2669="",X2669&lt;TODAY()),"Contrato Encerrado",IF(AND(Z2669="",X2669&gt;TODAY()),DATEDIF(TODAY(),X2669,"Y")&amp;" anos"&amp;" "&amp;DATEDIF(TODAY(),X2669,"YM")&amp;" meses"&amp;" "&amp;DATEDIF(TODAY(),X2669,"MD")&amp;" dias",IF(AND(Z2669&lt;&gt;””,Z2669&lt;TODAY()),"Contrato Encerrado",IF(AND(Z2669&lt;&gt;"",Z2669&gt;TODAY()),DATEDIF(TODAY(),Z2669,"Y")&amp;" anos"&amp;" "&amp;DATEDIF(TODAY(),Z2669,"YM")&amp;" meses"&amp;" "&amp;DATEDIF(TODAY(),Z2669,"MD")&amp;" dias"))))))))</f>
        <v>Contrato Encerrado</v>
      </c>
      <c r="AE2669" s="35">
        <f t="shared" si="206"/>
        <v>534</v>
      </c>
      <c r="AF2669" s="35">
        <f t="shared" si="207"/>
        <v>196</v>
      </c>
      <c r="AG2669" s="17" t="str">
        <f t="shared" si="208"/>
        <v>0 anos 6 meses 14 dias</v>
      </c>
    </row>
    <row r="2670" spans="1:33" ht="11.25" customHeight="1" x14ac:dyDescent="0.2">
      <c r="A2670" s="8" t="s">
        <v>9</v>
      </c>
      <c r="B2670" s="8" t="s">
        <v>13</v>
      </c>
      <c r="C2670" s="22" t="s">
        <v>16</v>
      </c>
      <c r="D2670" s="37">
        <v>2023</v>
      </c>
      <c r="E2670" s="23" t="s">
        <v>157</v>
      </c>
      <c r="F2670" s="8" t="s">
        <v>158</v>
      </c>
      <c r="G2670" s="77" t="s">
        <v>6839</v>
      </c>
      <c r="H2670" s="78" t="s">
        <v>6840</v>
      </c>
      <c r="I2670" s="9" t="s">
        <v>6841</v>
      </c>
      <c r="J2670" s="14" t="s">
        <v>1302</v>
      </c>
      <c r="K2670" s="9" t="s">
        <v>29</v>
      </c>
      <c r="L2670" s="24" t="s">
        <v>30</v>
      </c>
      <c r="M2670" s="7" t="s">
        <v>9427</v>
      </c>
      <c r="N2670" s="24" t="s">
        <v>2101</v>
      </c>
      <c r="O2670" s="24"/>
      <c r="P2670" s="24" t="s">
        <v>2518</v>
      </c>
      <c r="Q2670" s="24" t="s">
        <v>2521</v>
      </c>
      <c r="R2670" s="17">
        <v>34612</v>
      </c>
      <c r="S2670" s="17">
        <v>45008</v>
      </c>
      <c r="T2670" s="31">
        <v>45229</v>
      </c>
      <c r="U2670" s="17"/>
      <c r="V2670" s="31"/>
      <c r="W2670" s="17"/>
      <c r="X2670" s="17"/>
      <c r="Y2670" s="17"/>
      <c r="Z2670" s="31"/>
      <c r="AA2670" s="18">
        <f t="shared" ca="1" si="205"/>
        <v>31</v>
      </c>
      <c r="AB2670" s="19" t="s">
        <v>7878</v>
      </c>
      <c r="AC2670" s="35" t="str">
        <f t="shared" si="209"/>
        <v>0 anos 7 meses 7 dias</v>
      </c>
      <c r="AD2670" s="35" t="str">
        <f ca="1">IF(AND(V2670="",T2670&lt;TODAY()),"Contrato Encerrado",IF(AND(V2670="",T2670&gt;TODAY()),DATEDIF(TODAY(),T2670,"Y")&amp;" anos"&amp;" "&amp;DATEDIF(TODAY(),T2670,"YM")&amp;" meses"&amp;" "&amp;DATEDIF(TODAY(),T2670,"MD")&amp;" dias",IF(AND(X2670="",V2670&lt;TODAY()),"Contrato Encerrado",IF(AND(X2670="",V2670&gt;TODAY()),DATEDIF(TODAY(),V2670,"Y")&amp;" anos"&amp;" "&amp;DATEDIF(TODAY(),V2670,"YM")&amp;" meses"&amp;" "&amp;DATEDIF(TODAY(),V2670,"MD")&amp;" dias",IF(AND(Z2670="",X2670&lt;TODAY()),"Contrato Encerrado",IF(AND(Z2670="",X2670&gt;TODAY()),DATEDIF(TODAY(),X2670,"Y")&amp;" anos"&amp;" "&amp;DATEDIF(TODAY(),X2670,"YM")&amp;" meses"&amp;" "&amp;DATEDIF(TODAY(),X2670,"MD")&amp;" dias",IF(AND(Z2670&lt;&gt;””,Z2670&lt;TODAY()),"Contrato Encerrado",IF(AND(Z2670&lt;&gt;"",Z2670&gt;TODAY()),DATEDIF(TODAY(),Z2670,"Y")&amp;" anos"&amp;" "&amp;DATEDIF(TODAY(),Z2670,"YM")&amp;" meses"&amp;" "&amp;DATEDIF(TODAY(),Z2670,"MD")&amp;" dias"))))))))</f>
        <v>Contrato Encerrado</v>
      </c>
      <c r="AE2670" s="35">
        <f t="shared" si="206"/>
        <v>221</v>
      </c>
      <c r="AF2670" s="35">
        <f t="shared" si="207"/>
        <v>509</v>
      </c>
      <c r="AG2670" s="17" t="str">
        <f t="shared" si="208"/>
        <v>1 anos 4 meses 23 dias</v>
      </c>
    </row>
    <row r="2671" spans="1:33" ht="11.25" customHeight="1" x14ac:dyDescent="0.2">
      <c r="A2671" s="8" t="s">
        <v>9</v>
      </c>
      <c r="B2671" s="8" t="s">
        <v>13</v>
      </c>
      <c r="C2671" s="22" t="s">
        <v>21</v>
      </c>
      <c r="D2671" s="37">
        <v>2023</v>
      </c>
      <c r="E2671" s="12" t="s">
        <v>157</v>
      </c>
      <c r="F2671" s="8" t="s">
        <v>158</v>
      </c>
      <c r="G2671" s="77" t="s">
        <v>9089</v>
      </c>
      <c r="H2671" s="78" t="s">
        <v>9090</v>
      </c>
      <c r="I2671" s="14" t="s">
        <v>9091</v>
      </c>
      <c r="J2671" s="14" t="s">
        <v>14943</v>
      </c>
      <c r="K2671" s="14" t="s">
        <v>29</v>
      </c>
      <c r="L2671" s="15" t="s">
        <v>30</v>
      </c>
      <c r="M2671" s="7" t="s">
        <v>9427</v>
      </c>
      <c r="N2671" s="15" t="s">
        <v>6135</v>
      </c>
      <c r="O2671" s="15" t="s">
        <v>7904</v>
      </c>
      <c r="P2671" s="15" t="s">
        <v>2518</v>
      </c>
      <c r="Q2671" s="15" t="s">
        <v>2521</v>
      </c>
      <c r="R2671" s="20">
        <v>34755</v>
      </c>
      <c r="S2671" s="20">
        <v>45125</v>
      </c>
      <c r="T2671" s="20">
        <v>45291</v>
      </c>
      <c r="U2671" s="20"/>
      <c r="V2671" s="20"/>
      <c r="W2671" s="20"/>
      <c r="X2671" s="17"/>
      <c r="Y2671" s="17"/>
      <c r="Z2671" s="20"/>
      <c r="AA2671" s="18">
        <f t="shared" ca="1" si="205"/>
        <v>30</v>
      </c>
      <c r="AB2671" s="21" t="s">
        <v>7878</v>
      </c>
      <c r="AC2671" s="35" t="str">
        <f t="shared" si="209"/>
        <v>0 anos 5 meses 13 dias</v>
      </c>
      <c r="AD2671" s="35" t="str">
        <f ca="1">IF(AND(V2671="",T2671&lt;TODAY()),"Contrato Encerrado",IF(AND(V2671="",T2671&gt;TODAY()),DATEDIF(TODAY(),T2671,"Y")&amp;" anos"&amp;" "&amp;DATEDIF(TODAY(),T2671,"YM")&amp;" meses"&amp;" "&amp;DATEDIF(TODAY(),T2671,"MD")&amp;" dias",IF(AND(X2671="",V2671&lt;TODAY()),"Contrato Encerrado",IF(AND(X2671="",V2671&gt;TODAY()),DATEDIF(TODAY(),V2671,"Y")&amp;" anos"&amp;" "&amp;DATEDIF(TODAY(),V2671,"YM")&amp;" meses"&amp;" "&amp;DATEDIF(TODAY(),V2671,"MD")&amp;" dias",IF(AND(Z2671="",X2671&lt;TODAY()),"Contrato Encerrado",IF(AND(Z2671="",X2671&gt;TODAY()),DATEDIF(TODAY(),X2671,"Y")&amp;" anos"&amp;" "&amp;DATEDIF(TODAY(),X2671,"YM")&amp;" meses"&amp;" "&amp;DATEDIF(TODAY(),X2671,"MD")&amp;" dias",IF(AND(Z2671&lt;&gt;””,Z2671&lt;TODAY()),"Contrato Encerrado",IF(AND(Z2671&lt;&gt;"",Z2671&gt;TODAY()),DATEDIF(TODAY(),Z2671,"Y")&amp;" anos"&amp;" "&amp;DATEDIF(TODAY(),Z2671,"YM")&amp;" meses"&amp;" "&amp;DATEDIF(TODAY(),Z2671,"MD")&amp;" dias"))))))))</f>
        <v>Contrato Encerrado</v>
      </c>
      <c r="AE2671" s="35">
        <f t="shared" si="206"/>
        <v>166</v>
      </c>
      <c r="AF2671" s="35">
        <f t="shared" si="207"/>
        <v>564</v>
      </c>
      <c r="AG2671" s="17" t="str">
        <f t="shared" si="208"/>
        <v>1 anos 6 meses 17 dias</v>
      </c>
    </row>
    <row r="2672" spans="1:33" ht="11.25" customHeight="1" x14ac:dyDescent="0.2">
      <c r="A2672" s="8" t="s">
        <v>9</v>
      </c>
      <c r="B2672" s="10" t="s">
        <v>13</v>
      </c>
      <c r="C2672" s="11" t="s">
        <v>23</v>
      </c>
      <c r="D2672" s="36">
        <v>2022</v>
      </c>
      <c r="E2672" s="12" t="s">
        <v>157</v>
      </c>
      <c r="F2672" s="8" t="s">
        <v>158</v>
      </c>
      <c r="G2672" s="77" t="s">
        <v>4890</v>
      </c>
      <c r="H2672" s="78" t="s">
        <v>4891</v>
      </c>
      <c r="I2672" s="14" t="s">
        <v>4892</v>
      </c>
      <c r="J2672" s="14" t="s">
        <v>14943</v>
      </c>
      <c r="K2672" s="14" t="s">
        <v>29</v>
      </c>
      <c r="L2672" s="15" t="s">
        <v>30</v>
      </c>
      <c r="M2672" s="7" t="s">
        <v>9427</v>
      </c>
      <c r="N2672" s="16" t="s">
        <v>2101</v>
      </c>
      <c r="O2672" s="16"/>
      <c r="P2672" s="16" t="s">
        <v>2518</v>
      </c>
      <c r="Q2672" s="16" t="s">
        <v>2521</v>
      </c>
      <c r="R2672" s="31">
        <v>36513</v>
      </c>
      <c r="S2672" s="31">
        <v>44840</v>
      </c>
      <c r="T2672" s="111">
        <v>45386</v>
      </c>
      <c r="U2672" s="31"/>
      <c r="V2672" s="31"/>
      <c r="W2672" s="31"/>
      <c r="X2672" s="17"/>
      <c r="Y2672" s="17"/>
      <c r="Z2672" s="31"/>
      <c r="AA2672" s="18">
        <f t="shared" ca="1" si="205"/>
        <v>25</v>
      </c>
      <c r="AB2672" s="19" t="s">
        <v>7878</v>
      </c>
      <c r="AC2672" s="35" t="str">
        <f t="shared" si="209"/>
        <v>1 anos 5 meses 29 dias</v>
      </c>
      <c r="AD2672" s="35" t="str">
        <f ca="1">IF(AND(V2672="",T2672&lt;TODAY()),"Contrato Encerrado",IF(AND(V2672="",T2672&gt;TODAY()),DATEDIF(TODAY(),T2672,"Y")&amp;" anos"&amp;" "&amp;DATEDIF(TODAY(),T2672,"YM")&amp;" meses"&amp;" "&amp;DATEDIF(TODAY(),T2672,"MD")&amp;" dias",IF(AND(X2672="",V2672&lt;TODAY()),"Contrato Encerrado",IF(AND(X2672="",V2672&gt;TODAY()),DATEDIF(TODAY(),V2672,"Y")&amp;" anos"&amp;" "&amp;DATEDIF(TODAY(),V2672,"YM")&amp;" meses"&amp;" "&amp;DATEDIF(TODAY(),V2672,"MD")&amp;" dias",IF(AND(Z2672="",X2672&lt;TODAY()),"Contrato Encerrado",IF(AND(Z2672="",X2672&gt;TODAY()),DATEDIF(TODAY(),X2672,"Y")&amp;" anos"&amp;" "&amp;DATEDIF(TODAY(),X2672,"YM")&amp;" meses"&amp;" "&amp;DATEDIF(TODAY(),X2672,"MD")&amp;" dias",IF(AND(Z2672&lt;&gt;””,Z2672&lt;TODAY()),"Contrato Encerrado",IF(AND(Z2672&lt;&gt;"",Z2672&gt;TODAY()),DATEDIF(TODAY(),Z2672,"Y")&amp;" anos"&amp;" "&amp;DATEDIF(TODAY(),Z2672,"YM")&amp;" meses"&amp;" "&amp;DATEDIF(TODAY(),Z2672,"MD")&amp;" dias"))))))))</f>
        <v>Contrato Encerrado</v>
      </c>
      <c r="AE2672" s="35">
        <f t="shared" si="206"/>
        <v>546</v>
      </c>
      <c r="AF2672" s="35">
        <f t="shared" si="207"/>
        <v>184</v>
      </c>
      <c r="AG2672" s="17" t="str">
        <f t="shared" si="208"/>
        <v>0 anos 6 meses 2 dias</v>
      </c>
    </row>
    <row r="2673" spans="1:33" ht="11.25" customHeight="1" x14ac:dyDescent="0.2">
      <c r="A2673" s="8" t="s">
        <v>9</v>
      </c>
      <c r="B2673" s="8" t="s">
        <v>13</v>
      </c>
      <c r="C2673" s="22" t="s">
        <v>20</v>
      </c>
      <c r="D2673" s="37">
        <v>2024</v>
      </c>
      <c r="E2673" s="12" t="s">
        <v>157</v>
      </c>
      <c r="F2673" s="8" t="s">
        <v>158</v>
      </c>
      <c r="G2673" s="77" t="s">
        <v>13887</v>
      </c>
      <c r="H2673" s="78" t="s">
        <v>13888</v>
      </c>
      <c r="I2673" s="14" t="s">
        <v>13889</v>
      </c>
      <c r="J2673" s="14" t="s">
        <v>1302</v>
      </c>
      <c r="K2673" s="14" t="s">
        <v>29</v>
      </c>
      <c r="L2673" s="15" t="s">
        <v>30</v>
      </c>
      <c r="M2673" s="7" t="s">
        <v>9427</v>
      </c>
      <c r="N2673" s="15" t="s">
        <v>2101</v>
      </c>
      <c r="O2673" s="15" t="s">
        <v>7915</v>
      </c>
      <c r="P2673" s="15" t="s">
        <v>2518</v>
      </c>
      <c r="Q2673" s="15" t="s">
        <v>2521</v>
      </c>
      <c r="R2673" s="20">
        <v>36225</v>
      </c>
      <c r="S2673" s="20">
        <v>45477</v>
      </c>
      <c r="T2673" s="20">
        <v>45599</v>
      </c>
      <c r="U2673" s="20"/>
      <c r="V2673" s="20"/>
      <c r="W2673" s="20"/>
      <c r="X2673" s="17"/>
      <c r="Y2673" s="17"/>
      <c r="Z2673" s="20"/>
      <c r="AA2673" s="18">
        <f t="shared" ca="1" si="205"/>
        <v>26</v>
      </c>
      <c r="AB2673" s="15" t="s">
        <v>7878</v>
      </c>
      <c r="AC2673" s="35" t="str">
        <f t="shared" si="209"/>
        <v>0 anos 3 meses 30 dias</v>
      </c>
      <c r="AD2673" s="35" t="str">
        <f ca="1">IF(AND(V2673="",T2673&lt;TODAY()),"Contrato Encerrado",IF(AND(V2673="",T2673&gt;TODAY()),DATEDIF(TODAY(),T2673,"Y")&amp;" anos"&amp;" "&amp;DATEDIF(TODAY(),T2673,"YM")&amp;" meses"&amp;" "&amp;DATEDIF(TODAY(),T2673,"MD")&amp;" dias",IF(AND(X2673="",V2673&lt;TODAY()),"Contrato Encerrado",IF(AND(X2673="",V2673&gt;TODAY()),DATEDIF(TODAY(),V2673,"Y")&amp;" anos"&amp;" "&amp;DATEDIF(TODAY(),V2673,"YM")&amp;" meses"&amp;" "&amp;DATEDIF(TODAY(),V2673,"MD")&amp;" dias",IF(AND(Z2673="",X2673&lt;TODAY()),"Contrato Encerrado",IF(AND(Z2673="",X2673&gt;TODAY()),DATEDIF(TODAY(),X2673,"Y")&amp;" anos"&amp;" "&amp;DATEDIF(TODAY(),X2673,"YM")&amp;" meses"&amp;" "&amp;DATEDIF(TODAY(),X2673,"MD")&amp;" dias",IF(AND(Z2673&lt;&gt;””,Z2673&lt;TODAY()),"Contrato Encerrado",IF(AND(Z2673&lt;&gt;"",Z2673&gt;TODAY()),DATEDIF(TODAY(),Z2673,"Y")&amp;" anos"&amp;" "&amp;DATEDIF(TODAY(),Z2673,"YM")&amp;" meses"&amp;" "&amp;DATEDIF(TODAY(),Z2673,"MD")&amp;" dias"))))))))</f>
        <v>Contrato Encerrado</v>
      </c>
      <c r="AE2673" s="35">
        <f t="shared" si="206"/>
        <v>122</v>
      </c>
      <c r="AF2673" s="35">
        <f t="shared" si="207"/>
        <v>608</v>
      </c>
      <c r="AG2673" s="17" t="str">
        <f t="shared" si="208"/>
        <v>1 anos 7 meses 30 dias</v>
      </c>
    </row>
    <row r="2674" spans="1:33" ht="11.25" customHeight="1" x14ac:dyDescent="0.2">
      <c r="A2674" s="8" t="s">
        <v>9</v>
      </c>
      <c r="B2674" s="8" t="s">
        <v>13</v>
      </c>
      <c r="C2674" s="22" t="s">
        <v>17</v>
      </c>
      <c r="D2674" s="37">
        <v>2023</v>
      </c>
      <c r="E2674" s="23" t="s">
        <v>79</v>
      </c>
      <c r="F2674" s="8" t="s">
        <v>80</v>
      </c>
      <c r="G2674" s="77" t="s">
        <v>6842</v>
      </c>
      <c r="H2674" s="78" t="s">
        <v>6843</v>
      </c>
      <c r="I2674" s="9" t="s">
        <v>6844</v>
      </c>
      <c r="J2674" s="14" t="s">
        <v>14943</v>
      </c>
      <c r="K2674" s="9" t="s">
        <v>29</v>
      </c>
      <c r="L2674" s="24" t="s">
        <v>30</v>
      </c>
      <c r="M2674" s="7" t="s">
        <v>9427</v>
      </c>
      <c r="N2674" s="15" t="s">
        <v>2098</v>
      </c>
      <c r="O2674" s="24"/>
      <c r="P2674" s="24" t="s">
        <v>2518</v>
      </c>
      <c r="Q2674" s="24" t="s">
        <v>2523</v>
      </c>
      <c r="R2674" s="17">
        <v>35025</v>
      </c>
      <c r="S2674" s="17">
        <v>45048</v>
      </c>
      <c r="T2674" s="31">
        <v>45467</v>
      </c>
      <c r="U2674" s="17"/>
      <c r="V2674" s="31"/>
      <c r="W2674" s="17"/>
      <c r="X2674" s="17"/>
      <c r="Y2674" s="17"/>
      <c r="Z2674" s="31"/>
      <c r="AA2674" s="18">
        <f t="shared" ca="1" si="205"/>
        <v>29</v>
      </c>
      <c r="AB2674" s="19" t="s">
        <v>7878</v>
      </c>
      <c r="AC2674" s="35" t="str">
        <f t="shared" si="209"/>
        <v>1 anos 1 meses 22 dias</v>
      </c>
      <c r="AD2674" s="35" t="str">
        <f ca="1">IF(AND(V2674="",T2674&lt;TODAY()),"Contrato Encerrado",IF(AND(V2674="",T2674&gt;TODAY()),DATEDIF(TODAY(),T2674,"Y")&amp;" anos"&amp;" "&amp;DATEDIF(TODAY(),T2674,"YM")&amp;" meses"&amp;" "&amp;DATEDIF(TODAY(),T2674,"MD")&amp;" dias",IF(AND(X2674="",V2674&lt;TODAY()),"Contrato Encerrado",IF(AND(X2674="",V2674&gt;TODAY()),DATEDIF(TODAY(),V2674,"Y")&amp;" anos"&amp;" "&amp;DATEDIF(TODAY(),V2674,"YM")&amp;" meses"&amp;" "&amp;DATEDIF(TODAY(),V2674,"MD")&amp;" dias",IF(AND(Z2674="",X2674&lt;TODAY()),"Contrato Encerrado",IF(AND(Z2674="",X2674&gt;TODAY()),DATEDIF(TODAY(),X2674,"Y")&amp;" anos"&amp;" "&amp;DATEDIF(TODAY(),X2674,"YM")&amp;" meses"&amp;" "&amp;DATEDIF(TODAY(),X2674,"MD")&amp;" dias",IF(AND(Z2674&lt;&gt;””,Z2674&lt;TODAY()),"Contrato Encerrado",IF(AND(Z2674&lt;&gt;"",Z2674&gt;TODAY()),DATEDIF(TODAY(),Z2674,"Y")&amp;" anos"&amp;" "&amp;DATEDIF(TODAY(),Z2674,"YM")&amp;" meses"&amp;" "&amp;DATEDIF(TODAY(),Z2674,"MD")&amp;" dias"))))))))</f>
        <v>Contrato Encerrado</v>
      </c>
      <c r="AE2674" s="35">
        <f t="shared" si="206"/>
        <v>419</v>
      </c>
      <c r="AF2674" s="35">
        <f t="shared" si="207"/>
        <v>311</v>
      </c>
      <c r="AG2674" s="17" t="str">
        <f t="shared" si="208"/>
        <v>0 anos 10 meses 6 dias</v>
      </c>
    </row>
    <row r="2675" spans="1:33" ht="11.25" customHeight="1" x14ac:dyDescent="0.2">
      <c r="A2675" s="141" t="s">
        <v>9</v>
      </c>
      <c r="B2675" s="142" t="s">
        <v>13</v>
      </c>
      <c r="C2675" s="143" t="s">
        <v>22</v>
      </c>
      <c r="D2675" s="144">
        <v>2022</v>
      </c>
      <c r="E2675" s="145" t="s">
        <v>284</v>
      </c>
      <c r="F2675" s="141" t="s">
        <v>285</v>
      </c>
      <c r="G2675" s="146" t="s">
        <v>3077</v>
      </c>
      <c r="H2675" s="147" t="s">
        <v>3078</v>
      </c>
      <c r="I2675" s="148" t="s">
        <v>3079</v>
      </c>
      <c r="J2675" s="14" t="s">
        <v>14943</v>
      </c>
      <c r="K2675" s="148" t="s">
        <v>29</v>
      </c>
      <c r="L2675" s="149" t="s">
        <v>30</v>
      </c>
      <c r="M2675" s="7" t="s">
        <v>9427</v>
      </c>
      <c r="N2675" s="150" t="s">
        <v>2114</v>
      </c>
      <c r="O2675" s="150"/>
      <c r="P2675" s="150" t="s">
        <v>2518</v>
      </c>
      <c r="Q2675" s="150" t="s">
        <v>2523</v>
      </c>
      <c r="R2675" s="151">
        <v>33461</v>
      </c>
      <c r="S2675" s="151">
        <v>44781</v>
      </c>
      <c r="T2675" s="151">
        <v>45526</v>
      </c>
      <c r="U2675" s="151"/>
      <c r="V2675" s="151"/>
      <c r="W2675" s="151"/>
      <c r="X2675" s="17"/>
      <c r="Y2675" s="17"/>
      <c r="Z2675" s="151"/>
      <c r="AA2675" s="152">
        <f t="shared" ca="1" si="205"/>
        <v>34</v>
      </c>
      <c r="AB2675" s="153" t="s">
        <v>7878</v>
      </c>
      <c r="AC2675" s="35" t="str">
        <f t="shared" si="209"/>
        <v>2 anos 0 meses 14 dias</v>
      </c>
      <c r="AD2675" s="132" t="str">
        <f ca="1">IF(AND(V2675="",T2675&lt;TODAY()),"Contrato Encerrado",IF(AND(V2675="",T2675&gt;TODAY()),DATEDIF(TODAY(),T2675,"Y")&amp;" anos"&amp;" "&amp;DATEDIF(TODAY(),T2675,"YM")&amp;" meses"&amp;" "&amp;DATEDIF(TODAY(),T2675,"MD")&amp;" dias",IF(AND(X2675="",V2675&lt;TODAY()),"Contrato Encerrado",IF(AND(X2675="",V2675&gt;TODAY()),DATEDIF(TODAY(),V2675,"Y")&amp;" anos"&amp;" "&amp;DATEDIF(TODAY(),V2675,"YM")&amp;" meses"&amp;" "&amp;DATEDIF(TODAY(),V2675,"MD")&amp;" dias",IF(AND(Z2675="",X2675&lt;TODAY()),"Contrato Encerrado",IF(AND(Z2675="",X2675&gt;TODAY()),DATEDIF(TODAY(),X2675,"Y")&amp;" anos"&amp;" "&amp;DATEDIF(TODAY(),X2675,"YM")&amp;" meses"&amp;" "&amp;DATEDIF(TODAY(),X2675,"MD")&amp;" dias",IF(AND(Z2675&lt;&gt;””,Z2675&lt;TODAY()),"Contrato Encerrado",IF(AND(Z2675&lt;&gt;"",Z2675&gt;TODAY()),DATEDIF(TODAY(),Z2675,"Y")&amp;" anos"&amp;" "&amp;DATEDIF(TODAY(),Z2675,"YM")&amp;" meses"&amp;" "&amp;DATEDIF(TODAY(),Z2675,"MD")&amp;" dias"))))))))</f>
        <v>Contrato Encerrado</v>
      </c>
      <c r="AE2675" s="132">
        <f t="shared" si="206"/>
        <v>745</v>
      </c>
      <c r="AF2675" s="132">
        <f t="shared" si="207"/>
        <v>-15</v>
      </c>
      <c r="AG2675" s="133" t="str">
        <f t="shared" si="208"/>
        <v>ESTÁGIO COMPLETOU 2 ANOS</v>
      </c>
    </row>
    <row r="2676" spans="1:33" ht="11.25" customHeight="1" x14ac:dyDescent="0.2">
      <c r="A2676" s="8" t="s">
        <v>9</v>
      </c>
      <c r="B2676" s="8" t="s">
        <v>13</v>
      </c>
      <c r="C2676" s="22" t="s">
        <v>15</v>
      </c>
      <c r="D2676" s="37">
        <v>2023</v>
      </c>
      <c r="E2676" s="23" t="s">
        <v>157</v>
      </c>
      <c r="F2676" s="8" t="s">
        <v>158</v>
      </c>
      <c r="G2676" s="77" t="s">
        <v>6845</v>
      </c>
      <c r="H2676" s="78" t="s">
        <v>6846</v>
      </c>
      <c r="I2676" s="9" t="s">
        <v>6847</v>
      </c>
      <c r="J2676" s="14" t="s">
        <v>1302</v>
      </c>
      <c r="K2676" s="9" t="s">
        <v>29</v>
      </c>
      <c r="L2676" s="24" t="s">
        <v>30</v>
      </c>
      <c r="M2676" s="7" t="s">
        <v>9427</v>
      </c>
      <c r="N2676" s="24" t="s">
        <v>2101</v>
      </c>
      <c r="O2676" s="24"/>
      <c r="P2676" s="24" t="s">
        <v>2518</v>
      </c>
      <c r="Q2676" s="24" t="s">
        <v>2521</v>
      </c>
      <c r="R2676" s="17">
        <v>37472</v>
      </c>
      <c r="S2676" s="17">
        <v>44985</v>
      </c>
      <c r="T2676" s="31">
        <v>45155</v>
      </c>
      <c r="U2676" s="17"/>
      <c r="V2676" s="31"/>
      <c r="W2676" s="17"/>
      <c r="X2676" s="17"/>
      <c r="Y2676" s="17"/>
      <c r="Z2676" s="31"/>
      <c r="AA2676" s="18">
        <f t="shared" ca="1" si="205"/>
        <v>23</v>
      </c>
      <c r="AB2676" s="19" t="s">
        <v>7877</v>
      </c>
      <c r="AC2676" s="35" t="str">
        <f t="shared" si="209"/>
        <v>0 anos 5 meses 20 dias</v>
      </c>
      <c r="AD2676" s="35" t="str">
        <f ca="1">IF(AND(V2676="",T2676&lt;TODAY()),"Contrato Encerrado",IF(AND(V2676="",T2676&gt;TODAY()),DATEDIF(TODAY(),T2676,"Y")&amp;" anos"&amp;" "&amp;DATEDIF(TODAY(),T2676,"YM")&amp;" meses"&amp;" "&amp;DATEDIF(TODAY(),T2676,"MD")&amp;" dias",IF(AND(X2676="",V2676&lt;TODAY()),"Contrato Encerrado",IF(AND(X2676="",V2676&gt;TODAY()),DATEDIF(TODAY(),V2676,"Y")&amp;" anos"&amp;" "&amp;DATEDIF(TODAY(),V2676,"YM")&amp;" meses"&amp;" "&amp;DATEDIF(TODAY(),V2676,"MD")&amp;" dias",IF(AND(Z2676="",X2676&lt;TODAY()),"Contrato Encerrado",IF(AND(Z2676="",X2676&gt;TODAY()),DATEDIF(TODAY(),X2676,"Y")&amp;" anos"&amp;" "&amp;DATEDIF(TODAY(),X2676,"YM")&amp;" meses"&amp;" "&amp;DATEDIF(TODAY(),X2676,"MD")&amp;" dias",IF(AND(Z2676&lt;&gt;””,Z2676&lt;TODAY()),"Contrato Encerrado",IF(AND(Z2676&lt;&gt;"",Z2676&gt;TODAY()),DATEDIF(TODAY(),Z2676,"Y")&amp;" anos"&amp;" "&amp;DATEDIF(TODAY(),Z2676,"YM")&amp;" meses"&amp;" "&amp;DATEDIF(TODAY(),Z2676,"MD")&amp;" dias"))))))))</f>
        <v>Contrato Encerrado</v>
      </c>
      <c r="AE2676" s="35">
        <f t="shared" si="206"/>
        <v>170</v>
      </c>
      <c r="AF2676" s="35">
        <f t="shared" si="207"/>
        <v>560</v>
      </c>
      <c r="AG2676" s="17" t="str">
        <f t="shared" si="208"/>
        <v>1 anos 6 meses 13 dias</v>
      </c>
    </row>
    <row r="2677" spans="1:33" ht="11.25" customHeight="1" x14ac:dyDescent="0.2">
      <c r="A2677" s="141" t="s">
        <v>9</v>
      </c>
      <c r="B2677" s="142" t="s">
        <v>13</v>
      </c>
      <c r="C2677" s="143" t="s">
        <v>22</v>
      </c>
      <c r="D2677" s="144">
        <v>2022</v>
      </c>
      <c r="E2677" s="145" t="s">
        <v>157</v>
      </c>
      <c r="F2677" s="141" t="s">
        <v>158</v>
      </c>
      <c r="G2677" s="146" t="s">
        <v>923</v>
      </c>
      <c r="H2677" s="147" t="s">
        <v>924</v>
      </c>
      <c r="I2677" s="148" t="s">
        <v>925</v>
      </c>
      <c r="J2677" s="14" t="s">
        <v>14943</v>
      </c>
      <c r="K2677" s="148" t="s">
        <v>29</v>
      </c>
      <c r="L2677" s="149" t="s">
        <v>30</v>
      </c>
      <c r="M2677" s="7" t="s">
        <v>9427</v>
      </c>
      <c r="N2677" s="150" t="s">
        <v>2101</v>
      </c>
      <c r="O2677" s="150"/>
      <c r="P2677" s="150" t="s">
        <v>2517</v>
      </c>
      <c r="Q2677" s="150" t="s">
        <v>2522</v>
      </c>
      <c r="R2677" s="151">
        <v>30284</v>
      </c>
      <c r="S2677" s="151">
        <v>44382</v>
      </c>
      <c r="T2677" s="151">
        <v>45131</v>
      </c>
      <c r="U2677" s="151"/>
      <c r="V2677" s="151"/>
      <c r="W2677" s="151"/>
      <c r="X2677" s="17"/>
      <c r="Y2677" s="17"/>
      <c r="Z2677" s="151"/>
      <c r="AA2677" s="152">
        <f t="shared" ca="1" si="205"/>
        <v>42</v>
      </c>
      <c r="AB2677" s="153" t="s">
        <v>7879</v>
      </c>
      <c r="AC2677" s="35" t="str">
        <f t="shared" si="209"/>
        <v>2 anos 0 meses 19 dias</v>
      </c>
      <c r="AD2677" s="132" t="str">
        <f ca="1">IF(AND(V2677="",T2677&lt;TODAY()),"Contrato Encerrado",IF(AND(V2677="",T2677&gt;TODAY()),DATEDIF(TODAY(),T2677,"Y")&amp;" anos"&amp;" "&amp;DATEDIF(TODAY(),T2677,"YM")&amp;" meses"&amp;" "&amp;DATEDIF(TODAY(),T2677,"MD")&amp;" dias",IF(AND(X2677="",V2677&lt;TODAY()),"Contrato Encerrado",IF(AND(X2677="",V2677&gt;TODAY()),DATEDIF(TODAY(),V2677,"Y")&amp;" anos"&amp;" "&amp;DATEDIF(TODAY(),V2677,"YM")&amp;" meses"&amp;" "&amp;DATEDIF(TODAY(),V2677,"MD")&amp;" dias",IF(AND(Z2677="",X2677&lt;TODAY()),"Contrato Encerrado",IF(AND(Z2677="",X2677&gt;TODAY()),DATEDIF(TODAY(),X2677,"Y")&amp;" anos"&amp;" "&amp;DATEDIF(TODAY(),X2677,"YM")&amp;" meses"&amp;" "&amp;DATEDIF(TODAY(),X2677,"MD")&amp;" dias",IF(AND(Z2677&lt;&gt;””,Z2677&lt;TODAY()),"Contrato Encerrado",IF(AND(Z2677&lt;&gt;"",Z2677&gt;TODAY()),DATEDIF(TODAY(),Z2677,"Y")&amp;" anos"&amp;" "&amp;DATEDIF(TODAY(),Z2677,"YM")&amp;" meses"&amp;" "&amp;DATEDIF(TODAY(),Z2677,"MD")&amp;" dias"))))))))</f>
        <v>Contrato Encerrado</v>
      </c>
      <c r="AE2677" s="132">
        <f t="shared" si="206"/>
        <v>749</v>
      </c>
      <c r="AF2677" s="132">
        <f t="shared" si="207"/>
        <v>-19</v>
      </c>
      <c r="AG2677" s="133" t="str">
        <f t="shared" si="208"/>
        <v>ESTÁGIO COMPLETOU 2 ANOS</v>
      </c>
    </row>
    <row r="2678" spans="1:33" ht="11.25" customHeight="1" x14ac:dyDescent="0.2">
      <c r="A2678" s="8" t="s">
        <v>9</v>
      </c>
      <c r="B2678" s="8" t="s">
        <v>13</v>
      </c>
      <c r="C2678" s="22" t="s">
        <v>11</v>
      </c>
      <c r="D2678" s="37">
        <v>2024</v>
      </c>
      <c r="E2678" s="12" t="s">
        <v>307</v>
      </c>
      <c r="F2678" s="8" t="s">
        <v>308</v>
      </c>
      <c r="G2678" s="77" t="s">
        <v>11439</v>
      </c>
      <c r="H2678" s="78" t="s">
        <v>11440</v>
      </c>
      <c r="I2678" s="14" t="s">
        <v>11441</v>
      </c>
      <c r="J2678" s="14" t="s">
        <v>10</v>
      </c>
      <c r="K2678" s="14" t="s">
        <v>29</v>
      </c>
      <c r="L2678" s="15" t="s">
        <v>81</v>
      </c>
      <c r="M2678" s="7" t="s">
        <v>82</v>
      </c>
      <c r="N2678" s="15" t="s">
        <v>4113</v>
      </c>
      <c r="O2678" s="15" t="s">
        <v>7956</v>
      </c>
      <c r="P2678" s="15" t="s">
        <v>2518</v>
      </c>
      <c r="Q2678" s="15" t="s">
        <v>2523</v>
      </c>
      <c r="R2678" s="20">
        <v>39283</v>
      </c>
      <c r="S2678" s="20">
        <v>45293</v>
      </c>
      <c r="T2678" s="20">
        <v>45658</v>
      </c>
      <c r="U2678" s="70">
        <v>45841</v>
      </c>
      <c r="V2678" s="70">
        <v>46021</v>
      </c>
      <c r="W2678" s="70"/>
      <c r="X2678" s="17"/>
      <c r="Y2678" s="17"/>
      <c r="Z2678" s="20"/>
      <c r="AA2678" s="18">
        <f t="shared" ca="1" si="205"/>
        <v>18</v>
      </c>
      <c r="AB2678" s="15" t="s">
        <v>7877</v>
      </c>
      <c r="AC2678" s="35" t="str">
        <f t="shared" si="209"/>
        <v>1 anos 5 meses 28 dias</v>
      </c>
      <c r="AD2678" s="35" t="str">
        <f ca="1">IF(AND(V2678="",T2678&lt;TODAY()),"Contrato Encerrado",IF(AND(V2678="",T2678&gt;TODAY()),DATEDIF(TODAY(),T2678,"Y")&amp;" anos"&amp;" "&amp;DATEDIF(TODAY(),T2678,"YM")&amp;" meses"&amp;" "&amp;DATEDIF(TODAY(),T2678,"MD")&amp;" dias",IF(AND(X2678="",V2678&lt;TODAY()),"Contrato Encerrado",IF(AND(X2678="",V2678&gt;TODAY()),DATEDIF(TODAY(),V2678,"Y")&amp;" anos"&amp;" "&amp;DATEDIF(TODAY(),V2678,"YM")&amp;" meses"&amp;" "&amp;DATEDIF(TODAY(),V2678,"MD")&amp;" dias",IF(AND(Z2678="",X2678&lt;TODAY()),"Contrato Encerrado",IF(AND(Z2678="",X2678&gt;TODAY()),DATEDIF(TODAY(),X2678,"Y")&amp;" anos"&amp;" "&amp;DATEDIF(TODAY(),X2678,"YM")&amp;" meses"&amp;" "&amp;DATEDIF(TODAY(),X2678,"MD")&amp;" dias",IF(AND(Z2678&lt;&gt;””,Z2678&lt;TODAY()),"Contrato Encerrado",IF(AND(Z2678&lt;&gt;"",Z2678&gt;TODAY()),DATEDIF(TODAY(),Z2678,"Y")&amp;" anos"&amp;" "&amp;DATEDIF(TODAY(),Z2678,"YM")&amp;" meses"&amp;" "&amp;DATEDIF(TODAY(),Z2678,"MD")&amp;" dias"))))))))</f>
        <v>0 anos 2 meses 23 dias</v>
      </c>
      <c r="AE2678" s="35">
        <f t="shared" si="206"/>
        <v>545</v>
      </c>
      <c r="AF2678" s="35">
        <f t="shared" si="207"/>
        <v>185</v>
      </c>
      <c r="AG2678" s="17" t="str">
        <f t="shared" si="208"/>
        <v>0 anos 6 meses 3 dias</v>
      </c>
    </row>
    <row r="2679" spans="1:33" ht="11.25" customHeight="1" x14ac:dyDescent="0.2">
      <c r="A2679" s="8" t="s">
        <v>9</v>
      </c>
      <c r="B2679" s="8" t="s">
        <v>13</v>
      </c>
      <c r="C2679" s="22" t="s">
        <v>15</v>
      </c>
      <c r="D2679" s="37">
        <v>2024</v>
      </c>
      <c r="E2679" s="23" t="s">
        <v>307</v>
      </c>
      <c r="F2679" s="8" t="s">
        <v>308</v>
      </c>
      <c r="G2679" s="77" t="s">
        <v>12281</v>
      </c>
      <c r="H2679" s="78" t="s">
        <v>12282</v>
      </c>
      <c r="I2679" s="9" t="s">
        <v>12283</v>
      </c>
      <c r="J2679" s="14" t="s">
        <v>1302</v>
      </c>
      <c r="K2679" s="9" t="s">
        <v>29</v>
      </c>
      <c r="L2679" s="24" t="s">
        <v>30</v>
      </c>
      <c r="M2679" s="7" t="s">
        <v>9427</v>
      </c>
      <c r="N2679" s="24" t="s">
        <v>2100</v>
      </c>
      <c r="O2679" s="24" t="s">
        <v>10152</v>
      </c>
      <c r="P2679" s="24" t="s">
        <v>2518</v>
      </c>
      <c r="Q2679" s="24" t="s">
        <v>2523</v>
      </c>
      <c r="R2679" s="17">
        <v>37710</v>
      </c>
      <c r="S2679" s="17">
        <v>45352</v>
      </c>
      <c r="T2679" s="114">
        <v>45473</v>
      </c>
      <c r="U2679" s="17"/>
      <c r="V2679" s="17"/>
      <c r="W2679" s="17"/>
      <c r="X2679" s="17"/>
      <c r="Y2679" s="17"/>
      <c r="Z2679" s="17"/>
      <c r="AA2679" s="18">
        <f t="shared" ca="1" si="205"/>
        <v>22</v>
      </c>
      <c r="AB2679" s="17" t="s">
        <v>7878</v>
      </c>
      <c r="AC2679" s="35" t="str">
        <f t="shared" si="209"/>
        <v>0 anos 3 meses 29 dias</v>
      </c>
      <c r="AD2679" s="35" t="str">
        <f ca="1">IF(AND(V2679="",T2679&lt;TODAY()),"Contrato Encerrado",IF(AND(V2679="",T2679&gt;TODAY()),DATEDIF(TODAY(),T2679,"Y")&amp;" anos"&amp;" "&amp;DATEDIF(TODAY(),T2679,"YM")&amp;" meses"&amp;" "&amp;DATEDIF(TODAY(),T2679,"MD")&amp;" dias",IF(AND(X2679="",V2679&lt;TODAY()),"Contrato Encerrado",IF(AND(X2679="",V2679&gt;TODAY()),DATEDIF(TODAY(),V2679,"Y")&amp;" anos"&amp;" "&amp;DATEDIF(TODAY(),V2679,"YM")&amp;" meses"&amp;" "&amp;DATEDIF(TODAY(),V2679,"MD")&amp;" dias",IF(AND(Z2679="",X2679&lt;TODAY()),"Contrato Encerrado",IF(AND(Z2679="",X2679&gt;TODAY()),DATEDIF(TODAY(),X2679,"Y")&amp;" anos"&amp;" "&amp;DATEDIF(TODAY(),X2679,"YM")&amp;" meses"&amp;" "&amp;DATEDIF(TODAY(),X2679,"MD")&amp;" dias",IF(AND(Z2679&lt;&gt;””,Z2679&lt;TODAY()),"Contrato Encerrado",IF(AND(Z2679&lt;&gt;"",Z2679&gt;TODAY()),DATEDIF(TODAY(),Z2679,"Y")&amp;" anos"&amp;" "&amp;DATEDIF(TODAY(),Z2679,"YM")&amp;" meses"&amp;" "&amp;DATEDIF(TODAY(),Z2679,"MD")&amp;" dias"))))))))</f>
        <v>Contrato Encerrado</v>
      </c>
      <c r="AE2679" s="35">
        <f t="shared" si="206"/>
        <v>121</v>
      </c>
      <c r="AF2679" s="35">
        <f t="shared" si="207"/>
        <v>609</v>
      </c>
      <c r="AG2679" s="17" t="str">
        <f t="shared" si="208"/>
        <v>1 anos 7 meses 31 dias</v>
      </c>
    </row>
    <row r="2680" spans="1:33" ht="11.25" customHeight="1" x14ac:dyDescent="0.2">
      <c r="A2680" s="10" t="s">
        <v>9</v>
      </c>
      <c r="B2680" s="10" t="s">
        <v>13</v>
      </c>
      <c r="C2680" s="11" t="s">
        <v>17</v>
      </c>
      <c r="D2680" s="36">
        <v>2021</v>
      </c>
      <c r="E2680" s="13" t="s">
        <v>510</v>
      </c>
      <c r="F2680" s="10" t="s">
        <v>511</v>
      </c>
      <c r="G2680" s="83" t="s">
        <v>512</v>
      </c>
      <c r="H2680" s="84" t="s">
        <v>513</v>
      </c>
      <c r="I2680" s="13" t="s">
        <v>514</v>
      </c>
      <c r="J2680" s="14" t="s">
        <v>1302</v>
      </c>
      <c r="K2680" s="13" t="s">
        <v>29</v>
      </c>
      <c r="L2680" s="25" t="s">
        <v>30</v>
      </c>
      <c r="M2680" s="7" t="s">
        <v>9427</v>
      </c>
      <c r="N2680" s="15" t="s">
        <v>2098</v>
      </c>
      <c r="O2680" s="26"/>
      <c r="P2680" s="26" t="s">
        <v>2517</v>
      </c>
      <c r="Q2680" s="26" t="s">
        <v>2522</v>
      </c>
      <c r="R2680" s="31">
        <v>35762</v>
      </c>
      <c r="S2680" s="31">
        <v>44320</v>
      </c>
      <c r="T2680" s="31">
        <v>44628</v>
      </c>
      <c r="U2680" s="31"/>
      <c r="V2680" s="31"/>
      <c r="W2680" s="31"/>
      <c r="X2680" s="17"/>
      <c r="Y2680" s="17"/>
      <c r="Z2680" s="31"/>
      <c r="AA2680" s="18">
        <f t="shared" ca="1" si="205"/>
        <v>27</v>
      </c>
      <c r="AB2680" s="19" t="s">
        <v>7878</v>
      </c>
      <c r="AC2680" s="35" t="str">
        <f t="shared" si="209"/>
        <v>0 anos 10 meses 4 dias</v>
      </c>
      <c r="AD2680" s="35" t="str">
        <f ca="1">IF(AND(V2680="",T2680&lt;TODAY()),"Contrato Encerrado",IF(AND(V2680="",T2680&gt;TODAY()),DATEDIF(TODAY(),T2680,"Y")&amp;" anos"&amp;" "&amp;DATEDIF(TODAY(),T2680,"YM")&amp;" meses"&amp;" "&amp;DATEDIF(TODAY(),T2680,"MD")&amp;" dias",IF(AND(X2680="",V2680&lt;TODAY()),"Contrato Encerrado",IF(AND(X2680="",V2680&gt;TODAY()),DATEDIF(TODAY(),V2680,"Y")&amp;" anos"&amp;" "&amp;DATEDIF(TODAY(),V2680,"YM")&amp;" meses"&amp;" "&amp;DATEDIF(TODAY(),V2680,"MD")&amp;" dias",IF(AND(Z2680="",X2680&lt;TODAY()),"Contrato Encerrado",IF(AND(Z2680="",X2680&gt;TODAY()),DATEDIF(TODAY(),X2680,"Y")&amp;" anos"&amp;" "&amp;DATEDIF(TODAY(),X2680,"YM")&amp;" meses"&amp;" "&amp;DATEDIF(TODAY(),X2680,"MD")&amp;" dias",IF(AND(Z2680&lt;&gt;””,Z2680&lt;TODAY()),"Contrato Encerrado",IF(AND(Z2680&lt;&gt;"",Z2680&gt;TODAY()),DATEDIF(TODAY(),Z2680,"Y")&amp;" anos"&amp;" "&amp;DATEDIF(TODAY(),Z2680,"YM")&amp;" meses"&amp;" "&amp;DATEDIF(TODAY(),Z2680,"MD")&amp;" dias"))))))))</f>
        <v>Contrato Encerrado</v>
      </c>
      <c r="AE2680" s="35">
        <f t="shared" si="206"/>
        <v>308</v>
      </c>
      <c r="AF2680" s="35">
        <f t="shared" si="207"/>
        <v>422</v>
      </c>
      <c r="AG2680" s="17" t="str">
        <f t="shared" si="208"/>
        <v>1 anos 1 meses 25 dias</v>
      </c>
    </row>
    <row r="2681" spans="1:33" s="61" customFormat="1" ht="11.25" customHeight="1" x14ac:dyDescent="0.2">
      <c r="A2681" s="8" t="s">
        <v>9</v>
      </c>
      <c r="B2681" s="10" t="s">
        <v>13</v>
      </c>
      <c r="C2681" s="11" t="s">
        <v>22</v>
      </c>
      <c r="D2681" s="36">
        <v>2022</v>
      </c>
      <c r="E2681" s="12" t="s">
        <v>157</v>
      </c>
      <c r="F2681" s="8" t="s">
        <v>158</v>
      </c>
      <c r="G2681" s="77" t="s">
        <v>1551</v>
      </c>
      <c r="H2681" s="78" t="s">
        <v>1552</v>
      </c>
      <c r="I2681" s="14" t="s">
        <v>1553</v>
      </c>
      <c r="J2681" s="14" t="s">
        <v>14943</v>
      </c>
      <c r="K2681" s="14" t="s">
        <v>29</v>
      </c>
      <c r="L2681" s="15" t="s">
        <v>81</v>
      </c>
      <c r="M2681" s="7" t="s">
        <v>82</v>
      </c>
      <c r="N2681" s="16" t="s">
        <v>4113</v>
      </c>
      <c r="O2681" s="16"/>
      <c r="P2681" s="16" t="s">
        <v>2517</v>
      </c>
      <c r="Q2681" s="16" t="s">
        <v>2522</v>
      </c>
      <c r="R2681" s="31">
        <v>38209</v>
      </c>
      <c r="S2681" s="31">
        <v>44473</v>
      </c>
      <c r="T2681" s="31">
        <v>44943</v>
      </c>
      <c r="U2681" s="31"/>
      <c r="V2681" s="31"/>
      <c r="W2681" s="31"/>
      <c r="X2681" s="17"/>
      <c r="Y2681" s="17"/>
      <c r="Z2681" s="31"/>
      <c r="AA2681" s="18">
        <f t="shared" ca="1" si="205"/>
        <v>21</v>
      </c>
      <c r="AB2681" s="19" t="s">
        <v>7878</v>
      </c>
      <c r="AC2681" s="35" t="str">
        <f t="shared" si="209"/>
        <v>1 anos 3 meses 13 dias</v>
      </c>
      <c r="AD2681" s="35" t="str">
        <f ca="1">IF(AND(V2681="",T2681&lt;TODAY()),"Contrato Encerrado",IF(AND(V2681="",T2681&gt;TODAY()),DATEDIF(TODAY(),T2681,"Y")&amp;" anos"&amp;" "&amp;DATEDIF(TODAY(),T2681,"YM")&amp;" meses"&amp;" "&amp;DATEDIF(TODAY(),T2681,"MD")&amp;" dias",IF(AND(X2681="",V2681&lt;TODAY()),"Contrato Encerrado",IF(AND(X2681="",V2681&gt;TODAY()),DATEDIF(TODAY(),V2681,"Y")&amp;" anos"&amp;" "&amp;DATEDIF(TODAY(),V2681,"YM")&amp;" meses"&amp;" "&amp;DATEDIF(TODAY(),V2681,"MD")&amp;" dias",IF(AND(Z2681="",X2681&lt;TODAY()),"Contrato Encerrado",IF(AND(Z2681="",X2681&gt;TODAY()),DATEDIF(TODAY(),X2681,"Y")&amp;" anos"&amp;" "&amp;DATEDIF(TODAY(),X2681,"YM")&amp;" meses"&amp;" "&amp;DATEDIF(TODAY(),X2681,"MD")&amp;" dias",IF(AND(Z2681&lt;&gt;””,Z2681&lt;TODAY()),"Contrato Encerrado",IF(AND(Z2681&lt;&gt;"",Z2681&gt;TODAY()),DATEDIF(TODAY(),Z2681,"Y")&amp;" anos"&amp;" "&amp;DATEDIF(TODAY(),Z2681,"YM")&amp;" meses"&amp;" "&amp;DATEDIF(TODAY(),Z2681,"MD")&amp;" dias"))))))))</f>
        <v>Contrato Encerrado</v>
      </c>
      <c r="AE2681" s="35">
        <f t="shared" si="206"/>
        <v>470</v>
      </c>
      <c r="AF2681" s="35">
        <f t="shared" si="207"/>
        <v>260</v>
      </c>
      <c r="AG2681" s="17" t="str">
        <f t="shared" si="208"/>
        <v>0 anos 8 meses 16 dias</v>
      </c>
    </row>
    <row r="2682" spans="1:33" ht="11.25" customHeight="1" x14ac:dyDescent="0.2">
      <c r="A2682" s="8" t="s">
        <v>9</v>
      </c>
      <c r="B2682" s="8" t="s">
        <v>13</v>
      </c>
      <c r="C2682" s="22" t="s">
        <v>19</v>
      </c>
      <c r="D2682" s="37">
        <v>2023</v>
      </c>
      <c r="E2682" s="12" t="s">
        <v>307</v>
      </c>
      <c r="F2682" s="8" t="s">
        <v>308</v>
      </c>
      <c r="G2682" s="85" t="s">
        <v>8066</v>
      </c>
      <c r="H2682" s="78" t="s">
        <v>8067</v>
      </c>
      <c r="I2682" s="14" t="s">
        <v>8068</v>
      </c>
      <c r="J2682" s="14" t="s">
        <v>14943</v>
      </c>
      <c r="K2682" s="14" t="s">
        <v>29</v>
      </c>
      <c r="L2682" s="15" t="s">
        <v>30</v>
      </c>
      <c r="M2682" s="7" t="s">
        <v>9427</v>
      </c>
      <c r="N2682" s="15" t="s">
        <v>2115</v>
      </c>
      <c r="O2682" s="15" t="s">
        <v>7897</v>
      </c>
      <c r="P2682" s="15" t="s">
        <v>2518</v>
      </c>
      <c r="Q2682" s="15" t="s">
        <v>2523</v>
      </c>
      <c r="R2682" s="20">
        <v>36357</v>
      </c>
      <c r="S2682" s="20">
        <v>45078</v>
      </c>
      <c r="T2682" s="20">
        <v>45656</v>
      </c>
      <c r="U2682" s="20"/>
      <c r="V2682" s="20"/>
      <c r="W2682" s="20"/>
      <c r="X2682" s="17"/>
      <c r="Y2682" s="17"/>
      <c r="Z2682" s="20"/>
      <c r="AA2682" s="18">
        <f t="shared" ca="1" si="205"/>
        <v>26</v>
      </c>
      <c r="AB2682" s="19" t="s">
        <v>7878</v>
      </c>
      <c r="AC2682" s="35" t="str">
        <f t="shared" si="209"/>
        <v>1 anos 6 meses 29 dias</v>
      </c>
      <c r="AD2682" s="35" t="str">
        <f ca="1">IF(AND(V2682="",T2682&lt;TODAY()),"Contrato Encerrado",IF(AND(V2682="",T2682&gt;TODAY()),DATEDIF(TODAY(),T2682,"Y")&amp;" anos"&amp;" "&amp;DATEDIF(TODAY(),T2682,"YM")&amp;" meses"&amp;" "&amp;DATEDIF(TODAY(),T2682,"MD")&amp;" dias",IF(AND(X2682="",V2682&lt;TODAY()),"Contrato Encerrado",IF(AND(X2682="",V2682&gt;TODAY()),DATEDIF(TODAY(),V2682,"Y")&amp;" anos"&amp;" "&amp;DATEDIF(TODAY(),V2682,"YM")&amp;" meses"&amp;" "&amp;DATEDIF(TODAY(),V2682,"MD")&amp;" dias",IF(AND(Z2682="",X2682&lt;TODAY()),"Contrato Encerrado",IF(AND(Z2682="",X2682&gt;TODAY()),DATEDIF(TODAY(),X2682,"Y")&amp;" anos"&amp;" "&amp;DATEDIF(TODAY(),X2682,"YM")&amp;" meses"&amp;" "&amp;DATEDIF(TODAY(),X2682,"MD")&amp;" dias",IF(AND(Z2682&lt;&gt;””,Z2682&lt;TODAY()),"Contrato Encerrado",IF(AND(Z2682&lt;&gt;"",Z2682&gt;TODAY()),DATEDIF(TODAY(),Z2682,"Y")&amp;" anos"&amp;" "&amp;DATEDIF(TODAY(),Z2682,"YM")&amp;" meses"&amp;" "&amp;DATEDIF(TODAY(),Z2682,"MD")&amp;" dias"))))))))</f>
        <v>Contrato Encerrado</v>
      </c>
      <c r="AE2682" s="35">
        <f t="shared" si="206"/>
        <v>578</v>
      </c>
      <c r="AF2682" s="35">
        <f t="shared" si="207"/>
        <v>152</v>
      </c>
      <c r="AG2682" s="17" t="str">
        <f t="shared" si="208"/>
        <v>0 anos 4 meses 31 dias</v>
      </c>
    </row>
    <row r="2683" spans="1:33" s="61" customFormat="1" ht="11.25" customHeight="1" x14ac:dyDescent="0.2">
      <c r="A2683" s="8" t="s">
        <v>9</v>
      </c>
      <c r="B2683" s="8" t="s">
        <v>13</v>
      </c>
      <c r="C2683" s="22" t="s">
        <v>19</v>
      </c>
      <c r="D2683" s="37">
        <v>2023</v>
      </c>
      <c r="E2683" s="12" t="s">
        <v>157</v>
      </c>
      <c r="F2683" s="8" t="s">
        <v>16793</v>
      </c>
      <c r="G2683" s="85" t="s">
        <v>8069</v>
      </c>
      <c r="H2683" s="78" t="s">
        <v>8070</v>
      </c>
      <c r="I2683" s="14" t="s">
        <v>8071</v>
      </c>
      <c r="J2683" s="14" t="s">
        <v>10</v>
      </c>
      <c r="K2683" s="14" t="s">
        <v>29</v>
      </c>
      <c r="L2683" s="15" t="s">
        <v>30</v>
      </c>
      <c r="M2683" s="7" t="s">
        <v>9427</v>
      </c>
      <c r="N2683" s="15" t="s">
        <v>2101</v>
      </c>
      <c r="O2683" s="15" t="s">
        <v>14562</v>
      </c>
      <c r="P2683" s="15" t="s">
        <v>2518</v>
      </c>
      <c r="Q2683" s="15" t="s">
        <v>15517</v>
      </c>
      <c r="R2683" s="31">
        <v>37170</v>
      </c>
      <c r="S2683" s="30">
        <v>45076</v>
      </c>
      <c r="T2683" s="30">
        <v>45391</v>
      </c>
      <c r="U2683" s="30">
        <v>45435</v>
      </c>
      <c r="V2683" s="30">
        <v>45716</v>
      </c>
      <c r="W2683" s="17">
        <v>45845</v>
      </c>
      <c r="X2683" s="17">
        <v>46203</v>
      </c>
      <c r="Y2683" s="17"/>
      <c r="Z2683" s="20"/>
      <c r="AA2683" s="18">
        <f t="shared" ca="1" si="205"/>
        <v>24</v>
      </c>
      <c r="AB2683" s="19" t="s">
        <v>7878</v>
      </c>
      <c r="AC2683" s="35" t="str">
        <f t="shared" si="209"/>
        <v>2 anos 7 meses 9 dias</v>
      </c>
      <c r="AD2683" s="35" t="str">
        <f ca="1">IF(AND(V2683="",T2683&lt;TODAY()),"Contrato Encerrado",IF(AND(V2683="",T2683&gt;TODAY()),DATEDIF(TODAY(),T2683,"Y")&amp;" anos"&amp;" "&amp;DATEDIF(TODAY(),T2683,"YM")&amp;" meses"&amp;" "&amp;DATEDIF(TODAY(),T2683,"MD")&amp;" dias",IF(AND(X2683="",V2683&lt;TODAY()),"Contrato Encerrado",IF(AND(X2683="",V2683&gt;TODAY()),DATEDIF(TODAY(),V2683,"Y")&amp;" anos"&amp;" "&amp;DATEDIF(TODAY(),V2683,"YM")&amp;" meses"&amp;" "&amp;DATEDIF(TODAY(),V2683,"MD")&amp;" dias",IF(AND(Z2683="",X2683&lt;TODAY()),"Contrato Encerrado",IF(AND(Z2683="",X2683&gt;TODAY()),DATEDIF(TODAY(),X2683,"Y")&amp;" anos"&amp;" "&amp;DATEDIF(TODAY(),X2683,"YM")&amp;" meses"&amp;" "&amp;DATEDIF(TODAY(),X2683,"MD")&amp;" dias",IF(AND(Z2683&lt;&gt;””,Z2683&lt;TODAY()),"Contrato Encerrado",IF(AND(Z2683&lt;&gt;"",Z2683&gt;TODAY()),DATEDIF(TODAY(),Z2683,"Y")&amp;" anos"&amp;" "&amp;DATEDIF(TODAY(),Z2683,"YM")&amp;" meses"&amp;" "&amp;DATEDIF(TODAY(),Z2683,"MD")&amp;" dias"))))))))</f>
        <v>0 anos 8 meses 23 dias</v>
      </c>
      <c r="AE2683" s="35">
        <f t="shared" si="206"/>
        <v>954</v>
      </c>
      <c r="AF2683" s="35">
        <f t="shared" si="207"/>
        <v>-224</v>
      </c>
      <c r="AG2683" s="17" t="str">
        <f t="shared" si="208"/>
        <v>ESTÁGIO COMPLETOU 2 ANOS</v>
      </c>
    </row>
    <row r="2684" spans="1:33" ht="11.25" customHeight="1" x14ac:dyDescent="0.2">
      <c r="A2684" s="141" t="s">
        <v>9</v>
      </c>
      <c r="B2684" s="141" t="s">
        <v>13</v>
      </c>
      <c r="C2684" s="157" t="s">
        <v>14</v>
      </c>
      <c r="D2684" s="158">
        <v>2023</v>
      </c>
      <c r="E2684" s="159" t="s">
        <v>772</v>
      </c>
      <c r="F2684" s="141" t="s">
        <v>773</v>
      </c>
      <c r="G2684" s="146" t="s">
        <v>6848</v>
      </c>
      <c r="H2684" s="147" t="s">
        <v>6849</v>
      </c>
      <c r="I2684" s="160" t="s">
        <v>6850</v>
      </c>
      <c r="J2684" s="14" t="s">
        <v>14943</v>
      </c>
      <c r="K2684" s="160" t="s">
        <v>29</v>
      </c>
      <c r="L2684" s="162" t="s">
        <v>30</v>
      </c>
      <c r="M2684" s="7" t="s">
        <v>9427</v>
      </c>
      <c r="N2684" s="162" t="s">
        <v>6372</v>
      </c>
      <c r="O2684" s="162"/>
      <c r="P2684" s="162" t="s">
        <v>2518</v>
      </c>
      <c r="Q2684" s="162" t="s">
        <v>2523</v>
      </c>
      <c r="R2684" s="133">
        <v>37680</v>
      </c>
      <c r="S2684" s="133">
        <v>44584</v>
      </c>
      <c r="T2684" s="151">
        <v>45320</v>
      </c>
      <c r="U2684" s="133"/>
      <c r="V2684" s="151"/>
      <c r="W2684" s="133"/>
      <c r="X2684" s="17"/>
      <c r="Y2684" s="17"/>
      <c r="Z2684" s="151"/>
      <c r="AA2684" s="152">
        <f t="shared" ca="1" si="205"/>
        <v>22</v>
      </c>
      <c r="AB2684" s="153" t="s">
        <v>7878</v>
      </c>
      <c r="AC2684" s="35" t="str">
        <f t="shared" si="209"/>
        <v>2 anos 0 meses 6 dias</v>
      </c>
      <c r="AD2684" s="132" t="str">
        <f ca="1">IF(AND(V2684="",T2684&lt;TODAY()),"Contrato Encerrado",IF(AND(V2684="",T2684&gt;TODAY()),DATEDIF(TODAY(),T2684,"Y")&amp;" anos"&amp;" "&amp;DATEDIF(TODAY(),T2684,"YM")&amp;" meses"&amp;" "&amp;DATEDIF(TODAY(),T2684,"MD")&amp;" dias",IF(AND(X2684="",V2684&lt;TODAY()),"Contrato Encerrado",IF(AND(X2684="",V2684&gt;TODAY()),DATEDIF(TODAY(),V2684,"Y")&amp;" anos"&amp;" "&amp;DATEDIF(TODAY(),V2684,"YM")&amp;" meses"&amp;" "&amp;DATEDIF(TODAY(),V2684,"MD")&amp;" dias",IF(AND(Z2684="",X2684&lt;TODAY()),"Contrato Encerrado",IF(AND(Z2684="",X2684&gt;TODAY()),DATEDIF(TODAY(),X2684,"Y")&amp;" anos"&amp;" "&amp;DATEDIF(TODAY(),X2684,"YM")&amp;" meses"&amp;" "&amp;DATEDIF(TODAY(),X2684,"MD")&amp;" dias",IF(AND(Z2684&lt;&gt;””,Z2684&lt;TODAY()),"Contrato Encerrado",IF(AND(Z2684&lt;&gt;"",Z2684&gt;TODAY()),DATEDIF(TODAY(),Z2684,"Y")&amp;" anos"&amp;" "&amp;DATEDIF(TODAY(),Z2684,"YM")&amp;" meses"&amp;" "&amp;DATEDIF(TODAY(),Z2684,"MD")&amp;" dias"))))))))</f>
        <v>Contrato Encerrado</v>
      </c>
      <c r="AE2684" s="132">
        <f t="shared" si="206"/>
        <v>736</v>
      </c>
      <c r="AF2684" s="132">
        <f t="shared" si="207"/>
        <v>-6</v>
      </c>
      <c r="AG2684" s="133" t="str">
        <f t="shared" si="208"/>
        <v>ESTÁGIO COMPLETOU 2 ANOS</v>
      </c>
    </row>
    <row r="2685" spans="1:33" ht="11.25" customHeight="1" x14ac:dyDescent="0.2">
      <c r="A2685" s="8" t="s">
        <v>9</v>
      </c>
      <c r="B2685" s="8" t="s">
        <v>13</v>
      </c>
      <c r="C2685" s="22" t="s">
        <v>16</v>
      </c>
      <c r="D2685" s="37">
        <v>2025</v>
      </c>
      <c r="E2685" s="12" t="s">
        <v>1111</v>
      </c>
      <c r="F2685" s="8" t="s">
        <v>1112</v>
      </c>
      <c r="G2685" s="9" t="s">
        <v>16340</v>
      </c>
      <c r="H2685" s="8" t="s">
        <v>16341</v>
      </c>
      <c r="I2685" s="14" t="s">
        <v>16342</v>
      </c>
      <c r="J2685" s="14" t="s">
        <v>10</v>
      </c>
      <c r="K2685" s="14" t="s">
        <v>29</v>
      </c>
      <c r="L2685" s="15" t="s">
        <v>81</v>
      </c>
      <c r="M2685" s="7" t="s">
        <v>82</v>
      </c>
      <c r="N2685" s="15" t="s">
        <v>4113</v>
      </c>
      <c r="O2685" s="15" t="s">
        <v>16343</v>
      </c>
      <c r="P2685" s="15" t="s">
        <v>2518</v>
      </c>
      <c r="Q2685" s="15" t="s">
        <v>2523</v>
      </c>
      <c r="R2685" s="20">
        <v>39393</v>
      </c>
      <c r="S2685" s="20">
        <v>45761</v>
      </c>
      <c r="T2685" s="20">
        <v>46022</v>
      </c>
      <c r="U2685" s="20"/>
      <c r="V2685" s="20"/>
      <c r="W2685" s="20"/>
      <c r="X2685" s="17"/>
      <c r="Y2685" s="17"/>
      <c r="Z2685" s="20"/>
      <c r="AA2685" s="21">
        <f t="shared" ca="1" si="205"/>
        <v>17</v>
      </c>
      <c r="AB2685" s="20" t="s">
        <v>7878</v>
      </c>
      <c r="AC2685" s="35" t="str">
        <f t="shared" si="209"/>
        <v>0 anos 8 meses 17 dias</v>
      </c>
      <c r="AD2685" s="35" t="str">
        <f ca="1">IF(AND(V2685="",T2685&lt;TODAY()),"Contrato Encerrado",IF(AND(V2685="",T2685&gt;TODAY()),DATEDIF(TODAY(),T2685,"Y")&amp;" anos"&amp;" "&amp;DATEDIF(TODAY(),T2685,"YM")&amp;" meses"&amp;" "&amp;DATEDIF(TODAY(),T2685,"MD")&amp;" dias",IF(AND(X2685="",V2685&lt;TODAY()),"Contrato Encerrado",IF(AND(X2685="",V2685&gt;TODAY()),DATEDIF(TODAY(),V2685,"Y")&amp;" anos"&amp;" "&amp;DATEDIF(TODAY(),V2685,"YM")&amp;" meses"&amp;" "&amp;DATEDIF(TODAY(),V2685,"MD")&amp;" dias",IF(AND(Z2685="",X2685&lt;TODAY()),"Contrato Encerrado",IF(AND(Z2685="",X2685&gt;TODAY()),DATEDIF(TODAY(),X2685,"Y")&amp;" anos"&amp;" "&amp;DATEDIF(TODAY(),X2685,"YM")&amp;" meses"&amp;" "&amp;DATEDIF(TODAY(),X2685,"MD")&amp;" dias",IF(AND(Z2685&lt;&gt;””,Z2685&lt;TODAY()),"Contrato Encerrado",IF(AND(Z2685&lt;&gt;"",Z2685&gt;TODAY()),DATEDIF(TODAY(),Z2685,"Y")&amp;" anos"&amp;" "&amp;DATEDIF(TODAY(),Z2685,"YM")&amp;" meses"&amp;" "&amp;DATEDIF(TODAY(),Z2685,"MD")&amp;" dias"))))))))</f>
        <v>0 anos 2 meses 24 dias</v>
      </c>
      <c r="AE2685" s="35">
        <f t="shared" si="206"/>
        <v>261</v>
      </c>
      <c r="AF2685" s="35">
        <f t="shared" si="207"/>
        <v>469</v>
      </c>
      <c r="AG2685" s="17" t="str">
        <f t="shared" si="208"/>
        <v>1 anos 3 meses 13 dias</v>
      </c>
    </row>
    <row r="2686" spans="1:33" ht="11.25" customHeight="1" x14ac:dyDescent="0.2">
      <c r="A2686" s="8" t="s">
        <v>9</v>
      </c>
      <c r="B2686" s="8" t="s">
        <v>13</v>
      </c>
      <c r="C2686" s="22" t="s">
        <v>21</v>
      </c>
      <c r="D2686" s="35">
        <v>2025</v>
      </c>
      <c r="E2686" s="12" t="s">
        <v>284</v>
      </c>
      <c r="F2686" s="8" t="s">
        <v>285</v>
      </c>
      <c r="G2686" s="14" t="s">
        <v>17467</v>
      </c>
      <c r="H2686" s="8" t="s">
        <v>17468</v>
      </c>
      <c r="I2686" s="14" t="s">
        <v>16944</v>
      </c>
      <c r="J2686" s="14" t="s">
        <v>10</v>
      </c>
      <c r="K2686" s="14" t="s">
        <v>29</v>
      </c>
      <c r="L2686" s="15" t="s">
        <v>30</v>
      </c>
      <c r="M2686" s="7" t="s">
        <v>16153</v>
      </c>
      <c r="N2686" s="15" t="s">
        <v>2098</v>
      </c>
      <c r="O2686" s="15" t="s">
        <v>17157</v>
      </c>
      <c r="P2686" s="15" t="s">
        <v>2518</v>
      </c>
      <c r="Q2686" s="15" t="s">
        <v>2523</v>
      </c>
      <c r="R2686" s="20">
        <v>36030</v>
      </c>
      <c r="S2686" s="20">
        <v>45824</v>
      </c>
      <c r="T2686" s="20">
        <v>46188</v>
      </c>
      <c r="U2686" s="20"/>
      <c r="V2686" s="20"/>
      <c r="W2686" s="20"/>
      <c r="X2686" s="17"/>
      <c r="Y2686" s="17"/>
      <c r="Z2686" s="20"/>
      <c r="AA2686" s="21">
        <f t="shared" ref="AA2686:AA2749" ca="1" si="210">DATEDIF(R2686,TODAY(),"Y")</f>
        <v>27</v>
      </c>
      <c r="AB2686" s="20" t="s">
        <v>7877</v>
      </c>
      <c r="AC2686" s="35" t="str">
        <f t="shared" si="209"/>
        <v>0 anos 11 meses 30 dias</v>
      </c>
      <c r="AD2686" s="35" t="str">
        <f ca="1">IF(AND(V2686="",T2686&lt;TODAY()),"Contrato Encerrado",IF(AND(V2686="",T2686&gt;TODAY()),DATEDIF(TODAY(),T2686,"Y")&amp;" anos"&amp;" "&amp;DATEDIF(TODAY(),T2686,"YM")&amp;" meses"&amp;" "&amp;DATEDIF(TODAY(),T2686,"MD")&amp;" dias",IF(AND(X2686="",V2686&lt;TODAY()),"Contrato Encerrado",IF(AND(X2686="",V2686&gt;TODAY()),DATEDIF(TODAY(),V2686,"Y")&amp;" anos"&amp;" "&amp;DATEDIF(TODAY(),V2686,"YM")&amp;" meses"&amp;" "&amp;DATEDIF(TODAY(),V2686,"MD")&amp;" dias",IF(AND(Z2686="",X2686&lt;TODAY()),"Contrato Encerrado",IF(AND(Z2686="",X2686&gt;TODAY()),DATEDIF(TODAY(),X2686,"Y")&amp;" anos"&amp;" "&amp;DATEDIF(TODAY(),X2686,"YM")&amp;" meses"&amp;" "&amp;DATEDIF(TODAY(),X2686,"MD")&amp;" dias",IF(AND(Z2686&lt;&gt;””,Z2686&lt;TODAY()),"Contrato Encerrado",IF(AND(Z2686&lt;&gt;"",Z2686&gt;TODAY()),DATEDIF(TODAY(),Z2686,"Y")&amp;" anos"&amp;" "&amp;DATEDIF(TODAY(),Z2686,"YM")&amp;" meses"&amp;" "&amp;DATEDIF(TODAY(),Z2686,"MD")&amp;" dias"))))))))</f>
        <v>0 anos 8 meses 8 dias</v>
      </c>
      <c r="AE2686" s="35">
        <f t="shared" ref="AE2686:AE2749" si="211">SUM((T2686-S2686)+(V2686-U2686)+(X2686-W2686)+(Z2686-Y2686))</f>
        <v>364</v>
      </c>
      <c r="AF2686" s="35">
        <f t="shared" ref="AF2686:AF2749" si="212">730-AE2686</f>
        <v>366</v>
      </c>
      <c r="AG2686" s="17" t="str">
        <f t="shared" ref="AG2686:AG2749" si="213">IF(AF2686&gt;0,DATEDIF(0,AF2686,"Y")&amp; " anos"&amp; " "&amp;DATEDIF(0,AF2686,"YM")&amp; " meses"&amp; " "&amp;DATEDIF(0,AF2686,"MD")&amp; " dias","ESTÁGIO COMPLETOU 2 ANOS")</f>
        <v>0 anos 11 meses 31 dias</v>
      </c>
    </row>
    <row r="2687" spans="1:33" ht="11.25" customHeight="1" x14ac:dyDescent="0.2">
      <c r="A2687" s="8" t="s">
        <v>9</v>
      </c>
      <c r="B2687" s="8" t="s">
        <v>13</v>
      </c>
      <c r="C2687" s="22" t="s">
        <v>15</v>
      </c>
      <c r="D2687" s="37">
        <v>2025</v>
      </c>
      <c r="E2687" s="12" t="s">
        <v>27</v>
      </c>
      <c r="F2687" s="8" t="s">
        <v>28</v>
      </c>
      <c r="G2687" s="77" t="s">
        <v>15785</v>
      </c>
      <c r="H2687" s="78" t="s">
        <v>15786</v>
      </c>
      <c r="I2687" s="14" t="s">
        <v>15787</v>
      </c>
      <c r="J2687" s="14" t="s">
        <v>10</v>
      </c>
      <c r="K2687" s="14" t="s">
        <v>29</v>
      </c>
      <c r="L2687" s="15" t="s">
        <v>30</v>
      </c>
      <c r="M2687" s="7" t="s">
        <v>9427</v>
      </c>
      <c r="N2687" s="15" t="s">
        <v>2103</v>
      </c>
      <c r="O2687" s="15" t="s">
        <v>7979</v>
      </c>
      <c r="P2687" s="15" t="s">
        <v>2518</v>
      </c>
      <c r="Q2687" s="15" t="s">
        <v>4109</v>
      </c>
      <c r="R2687" s="20">
        <v>38313</v>
      </c>
      <c r="S2687" s="20">
        <v>45705</v>
      </c>
      <c r="T2687" s="20">
        <v>46069</v>
      </c>
      <c r="U2687" s="20"/>
      <c r="V2687" s="20"/>
      <c r="W2687" s="20"/>
      <c r="X2687" s="17"/>
      <c r="Y2687" s="17"/>
      <c r="Z2687" s="20"/>
      <c r="AA2687" s="21">
        <f t="shared" ca="1" si="210"/>
        <v>20</v>
      </c>
      <c r="AB2687" s="15" t="s">
        <v>7878</v>
      </c>
      <c r="AC2687" s="35" t="str">
        <f t="shared" si="209"/>
        <v>0 anos 11 meses 30 dias</v>
      </c>
      <c r="AD2687" s="35" t="str">
        <f ca="1">IF(AND(V2687="",T2687&lt;TODAY()),"Contrato Encerrado",IF(AND(V2687="",T2687&gt;TODAY()),DATEDIF(TODAY(),T2687,"Y")&amp;" anos"&amp;" "&amp;DATEDIF(TODAY(),T2687,"YM")&amp;" meses"&amp;" "&amp;DATEDIF(TODAY(),T2687,"MD")&amp;" dias",IF(AND(X2687="",V2687&lt;TODAY()),"Contrato Encerrado",IF(AND(X2687="",V2687&gt;TODAY()),DATEDIF(TODAY(),V2687,"Y")&amp;" anos"&amp;" "&amp;DATEDIF(TODAY(),V2687,"YM")&amp;" meses"&amp;" "&amp;DATEDIF(TODAY(),V2687,"MD")&amp;" dias",IF(AND(Z2687="",X2687&lt;TODAY()),"Contrato Encerrado",IF(AND(Z2687="",X2687&gt;TODAY()),DATEDIF(TODAY(),X2687,"Y")&amp;" anos"&amp;" "&amp;DATEDIF(TODAY(),X2687,"YM")&amp;" meses"&amp;" "&amp;DATEDIF(TODAY(),X2687,"MD")&amp;" dias",IF(AND(Z2687&lt;&gt;””,Z2687&lt;TODAY()),"Contrato Encerrado",IF(AND(Z2687&lt;&gt;"",Z2687&gt;TODAY()),DATEDIF(TODAY(),Z2687,"Y")&amp;" anos"&amp;" "&amp;DATEDIF(TODAY(),Z2687,"YM")&amp;" meses"&amp;" "&amp;DATEDIF(TODAY(),Z2687,"MD")&amp;" dias"))))))))</f>
        <v>0 anos 4 meses 9 dias</v>
      </c>
      <c r="AE2687" s="35">
        <f t="shared" si="211"/>
        <v>364</v>
      </c>
      <c r="AF2687" s="35">
        <f t="shared" si="212"/>
        <v>366</v>
      </c>
      <c r="AG2687" s="17" t="str">
        <f t="shared" si="213"/>
        <v>0 anos 11 meses 31 dias</v>
      </c>
    </row>
    <row r="2688" spans="1:33" ht="11.25" customHeight="1" x14ac:dyDescent="0.2">
      <c r="A2688" s="8" t="s">
        <v>9</v>
      </c>
      <c r="B2688" s="10" t="s">
        <v>13</v>
      </c>
      <c r="C2688" s="11" t="s">
        <v>22</v>
      </c>
      <c r="D2688" s="36">
        <v>2022</v>
      </c>
      <c r="E2688" s="12" t="s">
        <v>157</v>
      </c>
      <c r="F2688" s="8" t="s">
        <v>158</v>
      </c>
      <c r="G2688" s="77" t="s">
        <v>2245</v>
      </c>
      <c r="H2688" s="78" t="s">
        <v>2246</v>
      </c>
      <c r="I2688" s="14" t="s">
        <v>2247</v>
      </c>
      <c r="J2688" s="14" t="s">
        <v>14943</v>
      </c>
      <c r="K2688" s="14" t="s">
        <v>29</v>
      </c>
      <c r="L2688" s="15" t="s">
        <v>30</v>
      </c>
      <c r="M2688" s="7" t="s">
        <v>9427</v>
      </c>
      <c r="N2688" s="16" t="s">
        <v>2101</v>
      </c>
      <c r="O2688" s="16"/>
      <c r="P2688" s="16" t="s">
        <v>2518</v>
      </c>
      <c r="Q2688" s="16" t="s">
        <v>2521</v>
      </c>
      <c r="R2688" s="31">
        <v>36982</v>
      </c>
      <c r="S2688" s="31">
        <v>44753</v>
      </c>
      <c r="T2688" s="31">
        <v>45386</v>
      </c>
      <c r="U2688" s="31"/>
      <c r="V2688" s="31"/>
      <c r="W2688" s="31"/>
      <c r="X2688" s="17"/>
      <c r="Y2688" s="17"/>
      <c r="Z2688" s="31"/>
      <c r="AA2688" s="18">
        <f t="shared" ca="1" si="210"/>
        <v>24</v>
      </c>
      <c r="AB2688" s="19" t="s">
        <v>7878</v>
      </c>
      <c r="AC2688" s="35" t="str">
        <f t="shared" si="209"/>
        <v>1 anos 8 meses 24 dias</v>
      </c>
      <c r="AD2688" s="35" t="str">
        <f ca="1">IF(AND(V2688="",T2688&lt;TODAY()),"Contrato Encerrado",IF(AND(V2688="",T2688&gt;TODAY()),DATEDIF(TODAY(),T2688,"Y")&amp;" anos"&amp;" "&amp;DATEDIF(TODAY(),T2688,"YM")&amp;" meses"&amp;" "&amp;DATEDIF(TODAY(),T2688,"MD")&amp;" dias",IF(AND(X2688="",V2688&lt;TODAY()),"Contrato Encerrado",IF(AND(X2688="",V2688&gt;TODAY()),DATEDIF(TODAY(),V2688,"Y")&amp;" anos"&amp;" "&amp;DATEDIF(TODAY(),V2688,"YM")&amp;" meses"&amp;" "&amp;DATEDIF(TODAY(),V2688,"MD")&amp;" dias",IF(AND(Z2688="",X2688&lt;TODAY()),"Contrato Encerrado",IF(AND(Z2688="",X2688&gt;TODAY()),DATEDIF(TODAY(),X2688,"Y")&amp;" anos"&amp;" "&amp;DATEDIF(TODAY(),X2688,"YM")&amp;" meses"&amp;" "&amp;DATEDIF(TODAY(),X2688,"MD")&amp;" dias",IF(AND(Z2688&lt;&gt;””,Z2688&lt;TODAY()),"Contrato Encerrado",IF(AND(Z2688&lt;&gt;"",Z2688&gt;TODAY()),DATEDIF(TODAY(),Z2688,"Y")&amp;" anos"&amp;" "&amp;DATEDIF(TODAY(),Z2688,"YM")&amp;" meses"&amp;" "&amp;DATEDIF(TODAY(),Z2688,"MD")&amp;" dias"))))))))</f>
        <v>Contrato Encerrado</v>
      </c>
      <c r="AE2688" s="35">
        <f t="shared" si="211"/>
        <v>633</v>
      </c>
      <c r="AF2688" s="35">
        <f t="shared" si="212"/>
        <v>97</v>
      </c>
      <c r="AG2688" s="17" t="str">
        <f t="shared" si="213"/>
        <v>0 anos 3 meses 6 dias</v>
      </c>
    </row>
    <row r="2689" spans="1:33" ht="11.25" customHeight="1" x14ac:dyDescent="0.2">
      <c r="A2689" s="8" t="s">
        <v>9</v>
      </c>
      <c r="B2689" s="8" t="s">
        <v>13</v>
      </c>
      <c r="C2689" s="22" t="s">
        <v>21</v>
      </c>
      <c r="D2689" s="35">
        <v>2025</v>
      </c>
      <c r="E2689" s="12" t="s">
        <v>1111</v>
      </c>
      <c r="F2689" s="8" t="s">
        <v>1112</v>
      </c>
      <c r="G2689" s="14" t="s">
        <v>17469</v>
      </c>
      <c r="H2689" s="8" t="s">
        <v>17470</v>
      </c>
      <c r="I2689" s="14" t="s">
        <v>16945</v>
      </c>
      <c r="J2689" s="14" t="s">
        <v>10</v>
      </c>
      <c r="K2689" s="14" t="s">
        <v>29</v>
      </c>
      <c r="L2689" s="15" t="s">
        <v>30</v>
      </c>
      <c r="M2689" s="7" t="s">
        <v>16153</v>
      </c>
      <c r="N2689" s="15" t="s">
        <v>2100</v>
      </c>
      <c r="O2689" s="15" t="s">
        <v>9560</v>
      </c>
      <c r="P2689" s="15" t="s">
        <v>2518</v>
      </c>
      <c r="Q2689" s="15" t="s">
        <v>2523</v>
      </c>
      <c r="R2689" s="20">
        <v>38517</v>
      </c>
      <c r="S2689" s="20">
        <v>45839</v>
      </c>
      <c r="T2689" s="70">
        <v>46203</v>
      </c>
      <c r="U2689" s="70"/>
      <c r="V2689" s="20"/>
      <c r="W2689" s="20"/>
      <c r="X2689" s="17"/>
      <c r="Y2689" s="17"/>
      <c r="Z2689" s="20"/>
      <c r="AA2689" s="21">
        <f t="shared" ca="1" si="210"/>
        <v>20</v>
      </c>
      <c r="AB2689" s="20" t="s">
        <v>7877</v>
      </c>
      <c r="AC2689" s="35" t="str">
        <f t="shared" si="209"/>
        <v>0 anos 11 meses 29 dias</v>
      </c>
      <c r="AD2689" s="35" t="str">
        <f ca="1">IF(AND(V2689="",T2689&lt;TODAY()),"Contrato Encerrado",IF(AND(V2689="",T2689&gt;TODAY()),DATEDIF(TODAY(),T2689,"Y")&amp;" anos"&amp;" "&amp;DATEDIF(TODAY(),T2689,"YM")&amp;" meses"&amp;" "&amp;DATEDIF(TODAY(),T2689,"MD")&amp;" dias",IF(AND(X2689="",V2689&lt;TODAY()),"Contrato Encerrado",IF(AND(X2689="",V2689&gt;TODAY()),DATEDIF(TODAY(),V2689,"Y")&amp;" anos"&amp;" "&amp;DATEDIF(TODAY(),V2689,"YM")&amp;" meses"&amp;" "&amp;DATEDIF(TODAY(),V2689,"MD")&amp;" dias",IF(AND(Z2689="",X2689&lt;TODAY()),"Contrato Encerrado",IF(AND(Z2689="",X2689&gt;TODAY()),DATEDIF(TODAY(),X2689,"Y")&amp;" anos"&amp;" "&amp;DATEDIF(TODAY(),X2689,"YM")&amp;" meses"&amp;" "&amp;DATEDIF(TODAY(),X2689,"MD")&amp;" dias",IF(AND(Z2689&lt;&gt;””,Z2689&lt;TODAY()),"Contrato Encerrado",IF(AND(Z2689&lt;&gt;"",Z2689&gt;TODAY()),DATEDIF(TODAY(),Z2689,"Y")&amp;" anos"&amp;" "&amp;DATEDIF(TODAY(),Z2689,"YM")&amp;" meses"&amp;" "&amp;DATEDIF(TODAY(),Z2689,"MD")&amp;" dias"))))))))</f>
        <v>0 anos 8 meses 23 dias</v>
      </c>
      <c r="AE2689" s="35">
        <f t="shared" si="211"/>
        <v>364</v>
      </c>
      <c r="AF2689" s="35">
        <f t="shared" si="212"/>
        <v>366</v>
      </c>
      <c r="AG2689" s="17" t="str">
        <f t="shared" si="213"/>
        <v>0 anos 11 meses 31 dias</v>
      </c>
    </row>
    <row r="2690" spans="1:33" ht="11.25" customHeight="1" x14ac:dyDescent="0.2">
      <c r="A2690" s="8" t="s">
        <v>9</v>
      </c>
      <c r="B2690" s="8" t="s">
        <v>13</v>
      </c>
      <c r="C2690" s="22" t="s">
        <v>15</v>
      </c>
      <c r="D2690" s="37">
        <v>2025</v>
      </c>
      <c r="E2690" s="12" t="s">
        <v>307</v>
      </c>
      <c r="F2690" s="8" t="s">
        <v>308</v>
      </c>
      <c r="G2690" s="77" t="s">
        <v>15788</v>
      </c>
      <c r="H2690" s="78" t="s">
        <v>15789</v>
      </c>
      <c r="I2690" s="14" t="s">
        <v>15790</v>
      </c>
      <c r="J2690" s="14" t="s">
        <v>10</v>
      </c>
      <c r="K2690" s="14" t="s">
        <v>29</v>
      </c>
      <c r="L2690" s="15" t="s">
        <v>81</v>
      </c>
      <c r="M2690" s="7" t="s">
        <v>82</v>
      </c>
      <c r="N2690" s="15" t="s">
        <v>4113</v>
      </c>
      <c r="O2690" s="15" t="s">
        <v>15791</v>
      </c>
      <c r="P2690" s="15" t="s">
        <v>2518</v>
      </c>
      <c r="Q2690" s="15" t="s">
        <v>2523</v>
      </c>
      <c r="R2690" s="20">
        <v>39361</v>
      </c>
      <c r="S2690" s="20">
        <v>45726</v>
      </c>
      <c r="T2690" s="20">
        <v>46021</v>
      </c>
      <c r="U2690" s="20"/>
      <c r="V2690" s="20"/>
      <c r="W2690" s="20"/>
      <c r="X2690" s="17"/>
      <c r="Y2690" s="17"/>
      <c r="Z2690" s="20"/>
      <c r="AA2690" s="21">
        <f t="shared" ca="1" si="210"/>
        <v>18</v>
      </c>
      <c r="AB2690" s="15" t="s">
        <v>7877</v>
      </c>
      <c r="AC2690" s="35" t="str">
        <f t="shared" ref="AC2690:AC2753" si="214">DATEDIF($S2690,$Z2690-($U2690-$T2690)-($W2690-$V2690)-($Y2690-$X2690),"Y")&amp; " anos"&amp; " "&amp;DATEDIF($S2690,$Z2690-($U2690-$T2690)-($W2690-$V2690)-($Y2690-$X2690),"YM")&amp; " meses"&amp; " "&amp;DATEDIF($S2690,$Z2690-($U2690-$T2690)-($W2690-$V2690)-($Y2690-$X2690),"MD")&amp; " dias"</f>
        <v>0 anos 9 meses 20 dias</v>
      </c>
      <c r="AD2690" s="35" t="str">
        <f ca="1">IF(AND(V2690="",T2690&lt;TODAY()),"Contrato Encerrado",IF(AND(V2690="",T2690&gt;TODAY()),DATEDIF(TODAY(),T2690,"Y")&amp;" anos"&amp;" "&amp;DATEDIF(TODAY(),T2690,"YM")&amp;" meses"&amp;" "&amp;DATEDIF(TODAY(),T2690,"MD")&amp;" dias",IF(AND(X2690="",V2690&lt;TODAY()),"Contrato Encerrado",IF(AND(X2690="",V2690&gt;TODAY()),DATEDIF(TODAY(),V2690,"Y")&amp;" anos"&amp;" "&amp;DATEDIF(TODAY(),V2690,"YM")&amp;" meses"&amp;" "&amp;DATEDIF(TODAY(),V2690,"MD")&amp;" dias",IF(AND(Z2690="",X2690&lt;TODAY()),"Contrato Encerrado",IF(AND(Z2690="",X2690&gt;TODAY()),DATEDIF(TODAY(),X2690,"Y")&amp;" anos"&amp;" "&amp;DATEDIF(TODAY(),X2690,"YM")&amp;" meses"&amp;" "&amp;DATEDIF(TODAY(),X2690,"MD")&amp;" dias",IF(AND(Z2690&lt;&gt;””,Z2690&lt;TODAY()),"Contrato Encerrado",IF(AND(Z2690&lt;&gt;"",Z2690&gt;TODAY()),DATEDIF(TODAY(),Z2690,"Y")&amp;" anos"&amp;" "&amp;DATEDIF(TODAY(),Z2690,"YM")&amp;" meses"&amp;" "&amp;DATEDIF(TODAY(),Z2690,"MD")&amp;" dias"))))))))</f>
        <v>0 anos 2 meses 23 dias</v>
      </c>
      <c r="AE2690" s="35">
        <f t="shared" si="211"/>
        <v>295</v>
      </c>
      <c r="AF2690" s="35">
        <f t="shared" si="212"/>
        <v>435</v>
      </c>
      <c r="AG2690" s="17" t="str">
        <f t="shared" si="213"/>
        <v>1 anos 2 meses 10 dias</v>
      </c>
    </row>
    <row r="2691" spans="1:33" ht="11.25" customHeight="1" x14ac:dyDescent="0.2">
      <c r="A2691" s="8" t="s">
        <v>9</v>
      </c>
      <c r="B2691" s="8" t="s">
        <v>13</v>
      </c>
      <c r="C2691" s="22" t="s">
        <v>11</v>
      </c>
      <c r="D2691" s="37">
        <v>2024</v>
      </c>
      <c r="E2691" s="12" t="s">
        <v>307</v>
      </c>
      <c r="F2691" s="8" t="s">
        <v>308</v>
      </c>
      <c r="G2691" s="77" t="s">
        <v>11442</v>
      </c>
      <c r="H2691" s="78" t="s">
        <v>11443</v>
      </c>
      <c r="I2691" s="14" t="s">
        <v>11444</v>
      </c>
      <c r="J2691" s="14" t="s">
        <v>10</v>
      </c>
      <c r="K2691" s="14" t="s">
        <v>29</v>
      </c>
      <c r="L2691" s="15" t="s">
        <v>81</v>
      </c>
      <c r="M2691" s="7" t="s">
        <v>82</v>
      </c>
      <c r="N2691" s="15" t="s">
        <v>4113</v>
      </c>
      <c r="O2691" s="15" t="s">
        <v>8405</v>
      </c>
      <c r="P2691" s="15" t="s">
        <v>2518</v>
      </c>
      <c r="Q2691" s="15" t="s">
        <v>2523</v>
      </c>
      <c r="R2691" s="20">
        <v>39115</v>
      </c>
      <c r="S2691" s="20">
        <v>45301</v>
      </c>
      <c r="T2691" s="70">
        <v>46021</v>
      </c>
      <c r="U2691" s="20"/>
      <c r="V2691" s="20"/>
      <c r="W2691" s="20"/>
      <c r="X2691" s="17"/>
      <c r="Y2691" s="17"/>
      <c r="Z2691" s="20"/>
      <c r="AA2691" s="18">
        <f t="shared" ca="1" si="210"/>
        <v>18</v>
      </c>
      <c r="AB2691" s="15" t="s">
        <v>7877</v>
      </c>
      <c r="AC2691" s="35" t="str">
        <f t="shared" si="214"/>
        <v>1 anos 11 meses 20 dias</v>
      </c>
      <c r="AD2691" s="35" t="str">
        <f ca="1">IF(AND(V2691="",T2691&lt;TODAY()),"Contrato Encerrado",IF(AND(V2691="",T2691&gt;TODAY()),DATEDIF(TODAY(),T2691,"Y")&amp;" anos"&amp;" "&amp;DATEDIF(TODAY(),T2691,"YM")&amp;" meses"&amp;" "&amp;DATEDIF(TODAY(),T2691,"MD")&amp;" dias",IF(AND(X2691="",V2691&lt;TODAY()),"Contrato Encerrado",IF(AND(X2691="",V2691&gt;TODAY()),DATEDIF(TODAY(),V2691,"Y")&amp;" anos"&amp;" "&amp;DATEDIF(TODAY(),V2691,"YM")&amp;" meses"&amp;" "&amp;DATEDIF(TODAY(),V2691,"MD")&amp;" dias",IF(AND(Z2691="",X2691&lt;TODAY()),"Contrato Encerrado",IF(AND(Z2691="",X2691&gt;TODAY()),DATEDIF(TODAY(),X2691,"Y")&amp;" anos"&amp;" "&amp;DATEDIF(TODAY(),X2691,"YM")&amp;" meses"&amp;" "&amp;DATEDIF(TODAY(),X2691,"MD")&amp;" dias",IF(AND(Z2691&lt;&gt;””,Z2691&lt;TODAY()),"Contrato Encerrado",IF(AND(Z2691&lt;&gt;"",Z2691&gt;TODAY()),DATEDIF(TODAY(),Z2691,"Y")&amp;" anos"&amp;" "&amp;DATEDIF(TODAY(),Z2691,"YM")&amp;" meses"&amp;" "&amp;DATEDIF(TODAY(),Z2691,"MD")&amp;" dias"))))))))</f>
        <v>0 anos 2 meses 23 dias</v>
      </c>
      <c r="AE2691" s="35">
        <f t="shared" si="211"/>
        <v>720</v>
      </c>
      <c r="AF2691" s="35">
        <f t="shared" si="212"/>
        <v>10</v>
      </c>
      <c r="AG2691" s="17" t="str">
        <f t="shared" si="213"/>
        <v>0 anos 0 meses 10 dias</v>
      </c>
    </row>
    <row r="2692" spans="1:33" ht="11.25" customHeight="1" x14ac:dyDescent="0.2">
      <c r="A2692" s="8" t="s">
        <v>9</v>
      </c>
      <c r="B2692" s="8" t="s">
        <v>13</v>
      </c>
      <c r="C2692" s="22" t="s">
        <v>11</v>
      </c>
      <c r="D2692" s="37">
        <v>2023</v>
      </c>
      <c r="E2692" s="23" t="s">
        <v>1304</v>
      </c>
      <c r="F2692" s="8" t="s">
        <v>1305</v>
      </c>
      <c r="G2692" s="77" t="s">
        <v>6851</v>
      </c>
      <c r="H2692" s="78" t="s">
        <v>6852</v>
      </c>
      <c r="I2692" s="9" t="s">
        <v>6853</v>
      </c>
      <c r="J2692" s="14" t="s">
        <v>14943</v>
      </c>
      <c r="K2692" s="9" t="s">
        <v>29</v>
      </c>
      <c r="L2692" s="24" t="s">
        <v>81</v>
      </c>
      <c r="M2692" s="7" t="s">
        <v>82</v>
      </c>
      <c r="N2692" s="24" t="s">
        <v>4113</v>
      </c>
      <c r="O2692" s="24"/>
      <c r="P2692" s="24" t="s">
        <v>2518</v>
      </c>
      <c r="Q2692" s="24" t="s">
        <v>2523</v>
      </c>
      <c r="R2692" s="17">
        <v>38495</v>
      </c>
      <c r="S2692" s="17">
        <v>44929</v>
      </c>
      <c r="T2692" s="111">
        <v>45307</v>
      </c>
      <c r="U2692" s="114"/>
      <c r="V2692" s="31"/>
      <c r="W2692" s="17"/>
      <c r="X2692" s="17"/>
      <c r="Y2692" s="17"/>
      <c r="Z2692" s="31"/>
      <c r="AA2692" s="18">
        <f t="shared" ca="1" si="210"/>
        <v>20</v>
      </c>
      <c r="AB2692" s="19" t="s">
        <v>7877</v>
      </c>
      <c r="AC2692" s="35" t="str">
        <f t="shared" si="214"/>
        <v>1 anos 0 meses 13 dias</v>
      </c>
      <c r="AD2692" s="35" t="str">
        <f ca="1">IF(AND(V2692="",T2692&lt;TODAY()),"Contrato Encerrado",IF(AND(V2692="",T2692&gt;TODAY()),DATEDIF(TODAY(),T2692,"Y")&amp;" anos"&amp;" "&amp;DATEDIF(TODAY(),T2692,"YM")&amp;" meses"&amp;" "&amp;DATEDIF(TODAY(),T2692,"MD")&amp;" dias",IF(AND(X2692="",V2692&lt;TODAY()),"Contrato Encerrado",IF(AND(X2692="",V2692&gt;TODAY()),DATEDIF(TODAY(),V2692,"Y")&amp;" anos"&amp;" "&amp;DATEDIF(TODAY(),V2692,"YM")&amp;" meses"&amp;" "&amp;DATEDIF(TODAY(),V2692,"MD")&amp;" dias",IF(AND(Z2692="",X2692&lt;TODAY()),"Contrato Encerrado",IF(AND(Z2692="",X2692&gt;TODAY()),DATEDIF(TODAY(),X2692,"Y")&amp;" anos"&amp;" "&amp;DATEDIF(TODAY(),X2692,"YM")&amp;" meses"&amp;" "&amp;DATEDIF(TODAY(),X2692,"MD")&amp;" dias",IF(AND(Z2692&lt;&gt;””,Z2692&lt;TODAY()),"Contrato Encerrado",IF(AND(Z2692&lt;&gt;"",Z2692&gt;TODAY()),DATEDIF(TODAY(),Z2692,"Y")&amp;" anos"&amp;" "&amp;DATEDIF(TODAY(),Z2692,"YM")&amp;" meses"&amp;" "&amp;DATEDIF(TODAY(),Z2692,"MD")&amp;" dias"))))))))</f>
        <v>Contrato Encerrado</v>
      </c>
      <c r="AE2692" s="35">
        <f t="shared" si="211"/>
        <v>378</v>
      </c>
      <c r="AF2692" s="35">
        <f t="shared" si="212"/>
        <v>352</v>
      </c>
      <c r="AG2692" s="17" t="str">
        <f t="shared" si="213"/>
        <v>0 anos 11 meses 17 dias</v>
      </c>
    </row>
    <row r="2693" spans="1:33" ht="11.25" customHeight="1" x14ac:dyDescent="0.2">
      <c r="A2693" s="8" t="s">
        <v>9</v>
      </c>
      <c r="B2693" s="8" t="s">
        <v>13</v>
      </c>
      <c r="C2693" s="22" t="s">
        <v>21</v>
      </c>
      <c r="D2693" s="37">
        <v>2024</v>
      </c>
      <c r="E2693" s="12" t="s">
        <v>1755</v>
      </c>
      <c r="F2693" s="8" t="s">
        <v>1756</v>
      </c>
      <c r="G2693" s="77" t="s">
        <v>14171</v>
      </c>
      <c r="H2693" s="78" t="s">
        <v>14172</v>
      </c>
      <c r="I2693" s="14" t="s">
        <v>14173</v>
      </c>
      <c r="J2693" s="14" t="s">
        <v>1302</v>
      </c>
      <c r="K2693" s="14" t="s">
        <v>29</v>
      </c>
      <c r="L2693" s="15" t="s">
        <v>30</v>
      </c>
      <c r="M2693" s="7" t="s">
        <v>9427</v>
      </c>
      <c r="N2693" s="15" t="s">
        <v>3201</v>
      </c>
      <c r="O2693" s="15" t="s">
        <v>10152</v>
      </c>
      <c r="P2693" s="15" t="s">
        <v>2518</v>
      </c>
      <c r="Q2693" s="15" t="s">
        <v>2523</v>
      </c>
      <c r="R2693" s="20">
        <v>36451</v>
      </c>
      <c r="S2693" s="20">
        <v>45516</v>
      </c>
      <c r="T2693" s="20">
        <v>45735</v>
      </c>
      <c r="U2693" s="20"/>
      <c r="V2693" s="20"/>
      <c r="W2693" s="20"/>
      <c r="X2693" s="17"/>
      <c r="Y2693" s="17"/>
      <c r="Z2693" s="20"/>
      <c r="AA2693" s="18">
        <f t="shared" ca="1" si="210"/>
        <v>25</v>
      </c>
      <c r="AB2693" s="15" t="s">
        <v>7878</v>
      </c>
      <c r="AC2693" s="35" t="str">
        <f t="shared" si="214"/>
        <v>0 anos 7 meses 7 dias</v>
      </c>
      <c r="AD2693" s="35" t="str">
        <f ca="1">IF(AND(V2693="",T2693&lt;TODAY()),"Contrato Encerrado",IF(AND(V2693="",T2693&gt;TODAY()),DATEDIF(TODAY(),T2693,"Y")&amp;" anos"&amp;" "&amp;DATEDIF(TODAY(),T2693,"YM")&amp;" meses"&amp;" "&amp;DATEDIF(TODAY(),T2693,"MD")&amp;" dias",IF(AND(X2693="",V2693&lt;TODAY()),"Contrato Encerrado",IF(AND(X2693="",V2693&gt;TODAY()),DATEDIF(TODAY(),V2693,"Y")&amp;" anos"&amp;" "&amp;DATEDIF(TODAY(),V2693,"YM")&amp;" meses"&amp;" "&amp;DATEDIF(TODAY(),V2693,"MD")&amp;" dias",IF(AND(Z2693="",X2693&lt;TODAY()),"Contrato Encerrado",IF(AND(Z2693="",X2693&gt;TODAY()),DATEDIF(TODAY(),X2693,"Y")&amp;" anos"&amp;" "&amp;DATEDIF(TODAY(),X2693,"YM")&amp;" meses"&amp;" "&amp;DATEDIF(TODAY(),X2693,"MD")&amp;" dias",IF(AND(Z2693&lt;&gt;””,Z2693&lt;TODAY()),"Contrato Encerrado",IF(AND(Z2693&lt;&gt;"",Z2693&gt;TODAY()),DATEDIF(TODAY(),Z2693,"Y")&amp;" anos"&amp;" "&amp;DATEDIF(TODAY(),Z2693,"YM")&amp;" meses"&amp;" "&amp;DATEDIF(TODAY(),Z2693,"MD")&amp;" dias"))))))))</f>
        <v>Contrato Encerrado</v>
      </c>
      <c r="AE2693" s="35">
        <f t="shared" si="211"/>
        <v>219</v>
      </c>
      <c r="AF2693" s="35">
        <f t="shared" si="212"/>
        <v>511</v>
      </c>
      <c r="AG2693" s="17" t="str">
        <f t="shared" si="213"/>
        <v>1 anos 4 meses 25 dias</v>
      </c>
    </row>
    <row r="2694" spans="1:33" s="61" customFormat="1" ht="11.25" customHeight="1" x14ac:dyDescent="0.2">
      <c r="A2694" s="8" t="s">
        <v>9</v>
      </c>
      <c r="B2694" s="10" t="s">
        <v>13</v>
      </c>
      <c r="C2694" s="11" t="s">
        <v>22</v>
      </c>
      <c r="D2694" s="36">
        <v>2022</v>
      </c>
      <c r="E2694" s="12" t="s">
        <v>1304</v>
      </c>
      <c r="F2694" s="8" t="s">
        <v>1305</v>
      </c>
      <c r="G2694" s="77" t="s">
        <v>1363</v>
      </c>
      <c r="H2694" s="78" t="s">
        <v>1364</v>
      </c>
      <c r="I2694" s="14" t="s">
        <v>1365</v>
      </c>
      <c r="J2694" s="14" t="s">
        <v>14943</v>
      </c>
      <c r="K2694" s="14" t="s">
        <v>29</v>
      </c>
      <c r="L2694" s="15" t="s">
        <v>30</v>
      </c>
      <c r="M2694" s="7" t="s">
        <v>9427</v>
      </c>
      <c r="N2694" s="16" t="s">
        <v>2105</v>
      </c>
      <c r="O2694" s="16"/>
      <c r="P2694" s="16" t="s">
        <v>2517</v>
      </c>
      <c r="Q2694" s="16" t="s">
        <v>2522</v>
      </c>
      <c r="R2694" s="31">
        <v>36319</v>
      </c>
      <c r="S2694" s="31">
        <v>44452</v>
      </c>
      <c r="T2694" s="31">
        <v>45181</v>
      </c>
      <c r="U2694" s="31"/>
      <c r="V2694" s="31"/>
      <c r="W2694" s="31"/>
      <c r="X2694" s="17"/>
      <c r="Y2694" s="17"/>
      <c r="Z2694" s="31"/>
      <c r="AA2694" s="18">
        <f t="shared" ca="1" si="210"/>
        <v>26</v>
      </c>
      <c r="AB2694" s="19" t="s">
        <v>7878</v>
      </c>
      <c r="AC2694" s="35" t="str">
        <f t="shared" si="214"/>
        <v>1 anos 11 meses 30 dias</v>
      </c>
      <c r="AD2694" s="35" t="str">
        <f ca="1">IF(AND(V2694="",T2694&lt;TODAY()),"Contrato Encerrado",IF(AND(V2694="",T2694&gt;TODAY()),DATEDIF(TODAY(),T2694,"Y")&amp;" anos"&amp;" "&amp;DATEDIF(TODAY(),T2694,"YM")&amp;" meses"&amp;" "&amp;DATEDIF(TODAY(),T2694,"MD")&amp;" dias",IF(AND(X2694="",V2694&lt;TODAY()),"Contrato Encerrado",IF(AND(X2694="",V2694&gt;TODAY()),DATEDIF(TODAY(),V2694,"Y")&amp;" anos"&amp;" "&amp;DATEDIF(TODAY(),V2694,"YM")&amp;" meses"&amp;" "&amp;DATEDIF(TODAY(),V2694,"MD")&amp;" dias",IF(AND(Z2694="",X2694&lt;TODAY()),"Contrato Encerrado",IF(AND(Z2694="",X2694&gt;TODAY()),DATEDIF(TODAY(),X2694,"Y")&amp;" anos"&amp;" "&amp;DATEDIF(TODAY(),X2694,"YM")&amp;" meses"&amp;" "&amp;DATEDIF(TODAY(),X2694,"MD")&amp;" dias",IF(AND(Z2694&lt;&gt;””,Z2694&lt;TODAY()),"Contrato Encerrado",IF(AND(Z2694&lt;&gt;"",Z2694&gt;TODAY()),DATEDIF(TODAY(),Z2694,"Y")&amp;" anos"&amp;" "&amp;DATEDIF(TODAY(),Z2694,"YM")&amp;" meses"&amp;" "&amp;DATEDIF(TODAY(),Z2694,"MD")&amp;" dias"))))))))</f>
        <v>Contrato Encerrado</v>
      </c>
      <c r="AE2694" s="35">
        <f t="shared" si="211"/>
        <v>729</v>
      </c>
      <c r="AF2694" s="35">
        <f t="shared" si="212"/>
        <v>1</v>
      </c>
      <c r="AG2694" s="17" t="str">
        <f t="shared" si="213"/>
        <v>0 anos 0 meses 1 dias</v>
      </c>
    </row>
    <row r="2695" spans="1:33" ht="11.25" customHeight="1" x14ac:dyDescent="0.2">
      <c r="A2695" s="8" t="s">
        <v>9</v>
      </c>
      <c r="B2695" s="8" t="s">
        <v>13</v>
      </c>
      <c r="C2695" s="22" t="s">
        <v>15</v>
      </c>
      <c r="D2695" s="37">
        <v>2025</v>
      </c>
      <c r="E2695" s="12" t="s">
        <v>155</v>
      </c>
      <c r="F2695" s="8" t="s">
        <v>156</v>
      </c>
      <c r="G2695" s="77" t="s">
        <v>15792</v>
      </c>
      <c r="H2695" s="78" t="s">
        <v>15793</v>
      </c>
      <c r="I2695" s="14" t="s">
        <v>15794</v>
      </c>
      <c r="J2695" s="14" t="s">
        <v>10</v>
      </c>
      <c r="K2695" s="14" t="s">
        <v>29</v>
      </c>
      <c r="L2695" s="15" t="s">
        <v>81</v>
      </c>
      <c r="M2695" s="7" t="s">
        <v>82</v>
      </c>
      <c r="N2695" s="15" t="s">
        <v>4113</v>
      </c>
      <c r="O2695" s="15" t="s">
        <v>10668</v>
      </c>
      <c r="P2695" s="15" t="s">
        <v>2518</v>
      </c>
      <c r="Q2695" s="15" t="s">
        <v>2523</v>
      </c>
      <c r="R2695" s="20">
        <v>39297</v>
      </c>
      <c r="S2695" s="20">
        <v>45691</v>
      </c>
      <c r="T2695" s="20">
        <v>46022</v>
      </c>
      <c r="U2695" s="20"/>
      <c r="V2695" s="20"/>
      <c r="W2695" s="20"/>
      <c r="X2695" s="17"/>
      <c r="Y2695" s="17"/>
      <c r="Z2695" s="20"/>
      <c r="AA2695" s="21">
        <f t="shared" ca="1" si="210"/>
        <v>18</v>
      </c>
      <c r="AB2695" s="15" t="s">
        <v>7878</v>
      </c>
      <c r="AC2695" s="35" t="str">
        <f t="shared" si="214"/>
        <v>0 anos 10 meses 28 dias</v>
      </c>
      <c r="AD2695" s="35" t="str">
        <f ca="1">IF(AND(V2695="",T2695&lt;TODAY()),"Contrato Encerrado",IF(AND(V2695="",T2695&gt;TODAY()),DATEDIF(TODAY(),T2695,"Y")&amp;" anos"&amp;" "&amp;DATEDIF(TODAY(),T2695,"YM")&amp;" meses"&amp;" "&amp;DATEDIF(TODAY(),T2695,"MD")&amp;" dias",IF(AND(X2695="",V2695&lt;TODAY()),"Contrato Encerrado",IF(AND(X2695="",V2695&gt;TODAY()),DATEDIF(TODAY(),V2695,"Y")&amp;" anos"&amp;" "&amp;DATEDIF(TODAY(),V2695,"YM")&amp;" meses"&amp;" "&amp;DATEDIF(TODAY(),V2695,"MD")&amp;" dias",IF(AND(Z2695="",X2695&lt;TODAY()),"Contrato Encerrado",IF(AND(Z2695="",X2695&gt;TODAY()),DATEDIF(TODAY(),X2695,"Y")&amp;" anos"&amp;" "&amp;DATEDIF(TODAY(),X2695,"YM")&amp;" meses"&amp;" "&amp;DATEDIF(TODAY(),X2695,"MD")&amp;" dias",IF(AND(Z2695&lt;&gt;””,Z2695&lt;TODAY()),"Contrato Encerrado",IF(AND(Z2695&lt;&gt;"",Z2695&gt;TODAY()),DATEDIF(TODAY(),Z2695,"Y")&amp;" anos"&amp;" "&amp;DATEDIF(TODAY(),Z2695,"YM")&amp;" meses"&amp;" "&amp;DATEDIF(TODAY(),Z2695,"MD")&amp;" dias"))))))))</f>
        <v>0 anos 2 meses 24 dias</v>
      </c>
      <c r="AE2695" s="35">
        <f t="shared" si="211"/>
        <v>331</v>
      </c>
      <c r="AF2695" s="35">
        <f t="shared" si="212"/>
        <v>399</v>
      </c>
      <c r="AG2695" s="17" t="str">
        <f t="shared" si="213"/>
        <v>1 anos 1 meses 2 dias</v>
      </c>
    </row>
    <row r="2696" spans="1:33" ht="11.25" customHeight="1" x14ac:dyDescent="0.2">
      <c r="A2696" s="8" t="s">
        <v>9</v>
      </c>
      <c r="B2696" s="8" t="s">
        <v>13</v>
      </c>
      <c r="C2696" s="22" t="s">
        <v>17</v>
      </c>
      <c r="D2696" s="37">
        <v>2025</v>
      </c>
      <c r="E2696" s="12" t="s">
        <v>772</v>
      </c>
      <c r="F2696" s="8" t="s">
        <v>773</v>
      </c>
      <c r="G2696" s="9" t="s">
        <v>16654</v>
      </c>
      <c r="H2696" s="8" t="s">
        <v>16655</v>
      </c>
      <c r="I2696" s="14" t="s">
        <v>16656</v>
      </c>
      <c r="J2696" s="14" t="s">
        <v>10</v>
      </c>
      <c r="K2696" s="14" t="s">
        <v>29</v>
      </c>
      <c r="L2696" s="15" t="s">
        <v>30</v>
      </c>
      <c r="M2696" s="7" t="s">
        <v>9427</v>
      </c>
      <c r="N2696" s="15" t="s">
        <v>4650</v>
      </c>
      <c r="O2696" s="15" t="s">
        <v>9474</v>
      </c>
      <c r="P2696" s="15" t="s">
        <v>2518</v>
      </c>
      <c r="Q2696" s="15" t="s">
        <v>2523</v>
      </c>
      <c r="R2696" s="20">
        <v>37809</v>
      </c>
      <c r="S2696" s="20">
        <v>45761</v>
      </c>
      <c r="T2696" s="20">
        <v>46125</v>
      </c>
      <c r="U2696" s="20"/>
      <c r="V2696" s="20"/>
      <c r="W2696" s="20"/>
      <c r="X2696" s="17"/>
      <c r="Y2696" s="17"/>
      <c r="Z2696" s="20"/>
      <c r="AA2696" s="18">
        <f t="shared" ca="1" si="210"/>
        <v>22</v>
      </c>
      <c r="AB2696" s="15" t="s">
        <v>7878</v>
      </c>
      <c r="AC2696" s="35" t="str">
        <f t="shared" si="214"/>
        <v>0 anos 11 meses 30 dias</v>
      </c>
      <c r="AD2696" s="35" t="str">
        <f ca="1">IF(AND(V2696="",T2696&lt;TODAY()),"Contrato Encerrado",IF(AND(V2696="",T2696&gt;TODAY()),DATEDIF(TODAY(),T2696,"Y")&amp;" anos"&amp;" "&amp;DATEDIF(TODAY(),T2696,"YM")&amp;" meses"&amp;" "&amp;DATEDIF(TODAY(),T2696,"MD")&amp;" dias",IF(AND(X2696="",V2696&lt;TODAY()),"Contrato Encerrado",IF(AND(X2696="",V2696&gt;TODAY()),DATEDIF(TODAY(),V2696,"Y")&amp;" anos"&amp;" "&amp;DATEDIF(TODAY(),V2696,"YM")&amp;" meses"&amp;" "&amp;DATEDIF(TODAY(),V2696,"MD")&amp;" dias",IF(AND(Z2696="",X2696&lt;TODAY()),"Contrato Encerrado",IF(AND(Z2696="",X2696&gt;TODAY()),DATEDIF(TODAY(),X2696,"Y")&amp;" anos"&amp;" "&amp;DATEDIF(TODAY(),X2696,"YM")&amp;" meses"&amp;" "&amp;DATEDIF(TODAY(),X2696,"MD")&amp;" dias",IF(AND(Z2696&lt;&gt;””,Z2696&lt;TODAY()),"Contrato Encerrado",IF(AND(Z2696&lt;&gt;"",Z2696&gt;TODAY()),DATEDIF(TODAY(),Z2696,"Y")&amp;" anos"&amp;" "&amp;DATEDIF(TODAY(),Z2696,"YM")&amp;" meses"&amp;" "&amp;DATEDIF(TODAY(),Z2696,"MD")&amp;" dias"))))))))</f>
        <v>0 anos 6 meses 6 dias</v>
      </c>
      <c r="AE2696" s="35">
        <f t="shared" si="211"/>
        <v>364</v>
      </c>
      <c r="AF2696" s="35">
        <f t="shared" si="212"/>
        <v>366</v>
      </c>
      <c r="AG2696" s="17" t="str">
        <f t="shared" si="213"/>
        <v>0 anos 11 meses 31 dias</v>
      </c>
    </row>
    <row r="2697" spans="1:33" ht="11.25" customHeight="1" x14ac:dyDescent="0.2">
      <c r="A2697" s="8" t="s">
        <v>9</v>
      </c>
      <c r="B2697" s="8" t="s">
        <v>13</v>
      </c>
      <c r="C2697" s="22" t="s">
        <v>22</v>
      </c>
      <c r="D2697" s="37">
        <v>2023</v>
      </c>
      <c r="E2697" s="12" t="s">
        <v>795</v>
      </c>
      <c r="F2697" s="8" t="s">
        <v>796</v>
      </c>
      <c r="G2697" s="77" t="s">
        <v>9772</v>
      </c>
      <c r="H2697" s="78" t="s">
        <v>9773</v>
      </c>
      <c r="I2697" s="14" t="s">
        <v>9774</v>
      </c>
      <c r="J2697" s="14" t="s">
        <v>1302</v>
      </c>
      <c r="K2697" s="14" t="s">
        <v>29</v>
      </c>
      <c r="L2697" s="15" t="s">
        <v>30</v>
      </c>
      <c r="M2697" s="7" t="s">
        <v>9427</v>
      </c>
      <c r="N2697" s="15" t="s">
        <v>2098</v>
      </c>
      <c r="O2697" s="15" t="s">
        <v>7897</v>
      </c>
      <c r="P2697" s="15" t="s">
        <v>2518</v>
      </c>
      <c r="Q2697" s="15" t="s">
        <v>2523</v>
      </c>
      <c r="R2697" s="20">
        <v>35195</v>
      </c>
      <c r="S2697" s="20">
        <v>45183</v>
      </c>
      <c r="T2697" s="20">
        <v>45548</v>
      </c>
      <c r="U2697" s="20"/>
      <c r="V2697" s="20"/>
      <c r="W2697" s="20"/>
      <c r="X2697" s="17"/>
      <c r="Y2697" s="17"/>
      <c r="Z2697" s="20"/>
      <c r="AA2697" s="18">
        <f t="shared" ca="1" si="210"/>
        <v>29</v>
      </c>
      <c r="AB2697" s="21" t="s">
        <v>7877</v>
      </c>
      <c r="AC2697" s="35" t="str">
        <f t="shared" si="214"/>
        <v>0 anos 11 meses 30 dias</v>
      </c>
      <c r="AD2697" s="35" t="str">
        <f ca="1">IF(AND(V2697="",T2697&lt;TODAY()),"Contrato Encerrado",IF(AND(V2697="",T2697&gt;TODAY()),DATEDIF(TODAY(),T2697,"Y")&amp;" anos"&amp;" "&amp;DATEDIF(TODAY(),T2697,"YM")&amp;" meses"&amp;" "&amp;DATEDIF(TODAY(),T2697,"MD")&amp;" dias",IF(AND(X2697="",V2697&lt;TODAY()),"Contrato Encerrado",IF(AND(X2697="",V2697&gt;TODAY()),DATEDIF(TODAY(),V2697,"Y")&amp;" anos"&amp;" "&amp;DATEDIF(TODAY(),V2697,"YM")&amp;" meses"&amp;" "&amp;DATEDIF(TODAY(),V2697,"MD")&amp;" dias",IF(AND(Z2697="",X2697&lt;TODAY()),"Contrato Encerrado",IF(AND(Z2697="",X2697&gt;TODAY()),DATEDIF(TODAY(),X2697,"Y")&amp;" anos"&amp;" "&amp;DATEDIF(TODAY(),X2697,"YM")&amp;" meses"&amp;" "&amp;DATEDIF(TODAY(),X2697,"MD")&amp;" dias",IF(AND(Z2697&lt;&gt;””,Z2697&lt;TODAY()),"Contrato Encerrado",IF(AND(Z2697&lt;&gt;"",Z2697&gt;TODAY()),DATEDIF(TODAY(),Z2697,"Y")&amp;" anos"&amp;" "&amp;DATEDIF(TODAY(),Z2697,"YM")&amp;" meses"&amp;" "&amp;DATEDIF(TODAY(),Z2697,"MD")&amp;" dias"))))))))</f>
        <v>Contrato Encerrado</v>
      </c>
      <c r="AE2697" s="35">
        <f t="shared" si="211"/>
        <v>365</v>
      </c>
      <c r="AF2697" s="35">
        <f t="shared" si="212"/>
        <v>365</v>
      </c>
      <c r="AG2697" s="17" t="str">
        <f t="shared" si="213"/>
        <v>0 anos 11 meses 30 dias</v>
      </c>
    </row>
    <row r="2698" spans="1:33" ht="11.25" customHeight="1" x14ac:dyDescent="0.2">
      <c r="A2698" s="8" t="s">
        <v>9</v>
      </c>
      <c r="B2698" s="10" t="s">
        <v>13</v>
      </c>
      <c r="C2698" s="11" t="s">
        <v>24</v>
      </c>
      <c r="D2698" s="36">
        <v>2022</v>
      </c>
      <c r="E2698" s="12" t="s">
        <v>772</v>
      </c>
      <c r="F2698" s="8" t="s">
        <v>773</v>
      </c>
      <c r="G2698" s="77" t="s">
        <v>4893</v>
      </c>
      <c r="H2698" s="78" t="s">
        <v>4894</v>
      </c>
      <c r="I2698" s="14" t="s">
        <v>4895</v>
      </c>
      <c r="J2698" s="14" t="s">
        <v>1302</v>
      </c>
      <c r="K2698" s="14" t="s">
        <v>29</v>
      </c>
      <c r="L2698" s="15" t="s">
        <v>30</v>
      </c>
      <c r="M2698" s="7" t="s">
        <v>9427</v>
      </c>
      <c r="N2698" s="15" t="s">
        <v>2098</v>
      </c>
      <c r="O2698" s="16"/>
      <c r="P2698" s="16" t="s">
        <v>2518</v>
      </c>
      <c r="Q2698" s="16" t="s">
        <v>2523</v>
      </c>
      <c r="R2698" s="31">
        <v>37809</v>
      </c>
      <c r="S2698" s="31">
        <v>44882</v>
      </c>
      <c r="T2698" s="31">
        <v>45330</v>
      </c>
      <c r="U2698" s="31"/>
      <c r="V2698" s="31"/>
      <c r="W2698" s="31"/>
      <c r="X2698" s="17"/>
      <c r="Y2698" s="17"/>
      <c r="Z2698" s="31"/>
      <c r="AA2698" s="18">
        <f t="shared" ca="1" si="210"/>
        <v>22</v>
      </c>
      <c r="AB2698" s="19" t="s">
        <v>7877</v>
      </c>
      <c r="AC2698" s="35" t="str">
        <f t="shared" si="214"/>
        <v>1 anos 2 meses 22 dias</v>
      </c>
      <c r="AD2698" s="35" t="str">
        <f ca="1">IF(AND(V2698="",T2698&lt;TODAY()),"Contrato Encerrado",IF(AND(V2698="",T2698&gt;TODAY()),DATEDIF(TODAY(),T2698,"Y")&amp;" anos"&amp;" "&amp;DATEDIF(TODAY(),T2698,"YM")&amp;" meses"&amp;" "&amp;DATEDIF(TODAY(),T2698,"MD")&amp;" dias",IF(AND(X2698="",V2698&lt;TODAY()),"Contrato Encerrado",IF(AND(X2698="",V2698&gt;TODAY()),DATEDIF(TODAY(),V2698,"Y")&amp;" anos"&amp;" "&amp;DATEDIF(TODAY(),V2698,"YM")&amp;" meses"&amp;" "&amp;DATEDIF(TODAY(),V2698,"MD")&amp;" dias",IF(AND(Z2698="",X2698&lt;TODAY()),"Contrato Encerrado",IF(AND(Z2698="",X2698&gt;TODAY()),DATEDIF(TODAY(),X2698,"Y")&amp;" anos"&amp;" "&amp;DATEDIF(TODAY(),X2698,"YM")&amp;" meses"&amp;" "&amp;DATEDIF(TODAY(),X2698,"MD")&amp;" dias",IF(AND(Z2698&lt;&gt;””,Z2698&lt;TODAY()),"Contrato Encerrado",IF(AND(Z2698&lt;&gt;"",Z2698&gt;TODAY()),DATEDIF(TODAY(),Z2698,"Y")&amp;" anos"&amp;" "&amp;DATEDIF(TODAY(),Z2698,"YM")&amp;" meses"&amp;" "&amp;DATEDIF(TODAY(),Z2698,"MD")&amp;" dias"))))))))</f>
        <v>Contrato Encerrado</v>
      </c>
      <c r="AE2698" s="35">
        <f t="shared" si="211"/>
        <v>448</v>
      </c>
      <c r="AF2698" s="35">
        <f t="shared" si="212"/>
        <v>282</v>
      </c>
      <c r="AG2698" s="17" t="str">
        <f t="shared" si="213"/>
        <v>0 anos 9 meses 8 dias</v>
      </c>
    </row>
    <row r="2699" spans="1:33" ht="11.25" customHeight="1" x14ac:dyDescent="0.2">
      <c r="A2699" s="8" t="s">
        <v>9</v>
      </c>
      <c r="B2699" s="8" t="s">
        <v>13</v>
      </c>
      <c r="C2699" s="22" t="s">
        <v>21</v>
      </c>
      <c r="D2699" s="37">
        <v>2024</v>
      </c>
      <c r="E2699" s="12" t="s">
        <v>1708</v>
      </c>
      <c r="F2699" s="8" t="s">
        <v>1709</v>
      </c>
      <c r="G2699" s="77" t="s">
        <v>14174</v>
      </c>
      <c r="H2699" s="78" t="s">
        <v>14175</v>
      </c>
      <c r="I2699" s="14" t="s">
        <v>14176</v>
      </c>
      <c r="J2699" s="14" t="s">
        <v>14943</v>
      </c>
      <c r="K2699" s="14" t="s">
        <v>29</v>
      </c>
      <c r="L2699" s="15" t="s">
        <v>30</v>
      </c>
      <c r="M2699" s="7" t="s">
        <v>9427</v>
      </c>
      <c r="N2699" s="15" t="s">
        <v>2103</v>
      </c>
      <c r="O2699" s="15" t="s">
        <v>8003</v>
      </c>
      <c r="P2699" s="15" t="s">
        <v>2518</v>
      </c>
      <c r="Q2699" s="15" t="s">
        <v>2523</v>
      </c>
      <c r="R2699" s="20">
        <v>37259</v>
      </c>
      <c r="S2699" s="20">
        <v>45523</v>
      </c>
      <c r="T2699" s="20">
        <v>45887</v>
      </c>
      <c r="U2699" s="20"/>
      <c r="V2699" s="20"/>
      <c r="W2699" s="20"/>
      <c r="X2699" s="17"/>
      <c r="Y2699" s="17"/>
      <c r="Z2699" s="20"/>
      <c r="AA2699" s="18">
        <f t="shared" ca="1" si="210"/>
        <v>23</v>
      </c>
      <c r="AB2699" s="15" t="s">
        <v>7878</v>
      </c>
      <c r="AC2699" s="35" t="str">
        <f t="shared" si="214"/>
        <v>0 anos 11 meses 30 dias</v>
      </c>
      <c r="AD2699" s="35" t="str">
        <f ca="1">IF(AND(V2699="",T2699&lt;TODAY()),"Contrato Encerrado",IF(AND(V2699="",T2699&gt;TODAY()),DATEDIF(TODAY(),T2699,"Y")&amp;" anos"&amp;" "&amp;DATEDIF(TODAY(),T2699,"YM")&amp;" meses"&amp;" "&amp;DATEDIF(TODAY(),T2699,"MD")&amp;" dias",IF(AND(X2699="",V2699&lt;TODAY()),"Contrato Encerrado",IF(AND(X2699="",V2699&gt;TODAY()),DATEDIF(TODAY(),V2699,"Y")&amp;" anos"&amp;" "&amp;DATEDIF(TODAY(),V2699,"YM")&amp;" meses"&amp;" "&amp;DATEDIF(TODAY(),V2699,"MD")&amp;" dias",IF(AND(Z2699="",X2699&lt;TODAY()),"Contrato Encerrado",IF(AND(Z2699="",X2699&gt;TODAY()),DATEDIF(TODAY(),X2699,"Y")&amp;" anos"&amp;" "&amp;DATEDIF(TODAY(),X2699,"YM")&amp;" meses"&amp;" "&amp;DATEDIF(TODAY(),X2699,"MD")&amp;" dias",IF(AND(Z2699&lt;&gt;””,Z2699&lt;TODAY()),"Contrato Encerrado",IF(AND(Z2699&lt;&gt;"",Z2699&gt;TODAY()),DATEDIF(TODAY(),Z2699,"Y")&amp;" anos"&amp;" "&amp;DATEDIF(TODAY(),Z2699,"YM")&amp;" meses"&amp;" "&amp;DATEDIF(TODAY(),Z2699,"MD")&amp;" dias"))))))))</f>
        <v>Contrato Encerrado</v>
      </c>
      <c r="AE2699" s="35">
        <f t="shared" si="211"/>
        <v>364</v>
      </c>
      <c r="AF2699" s="35">
        <f t="shared" si="212"/>
        <v>366</v>
      </c>
      <c r="AG2699" s="17" t="str">
        <f t="shared" si="213"/>
        <v>0 anos 11 meses 31 dias</v>
      </c>
    </row>
    <row r="2700" spans="1:33" ht="11.25" customHeight="1" x14ac:dyDescent="0.2">
      <c r="A2700" s="8" t="s">
        <v>9</v>
      </c>
      <c r="B2700" s="10" t="s">
        <v>13</v>
      </c>
      <c r="C2700" s="11" t="s">
        <v>22</v>
      </c>
      <c r="D2700" s="36">
        <v>2022</v>
      </c>
      <c r="E2700" s="12" t="s">
        <v>157</v>
      </c>
      <c r="F2700" s="8" t="s">
        <v>158</v>
      </c>
      <c r="G2700" s="77" t="s">
        <v>926</v>
      </c>
      <c r="H2700" s="78" t="s">
        <v>927</v>
      </c>
      <c r="I2700" s="14" t="s">
        <v>928</v>
      </c>
      <c r="J2700" s="14" t="s">
        <v>14943</v>
      </c>
      <c r="K2700" s="14" t="s">
        <v>29</v>
      </c>
      <c r="L2700" s="15" t="s">
        <v>30</v>
      </c>
      <c r="M2700" s="7" t="s">
        <v>9427</v>
      </c>
      <c r="N2700" s="16" t="s">
        <v>2101</v>
      </c>
      <c r="O2700" s="16"/>
      <c r="P2700" s="16" t="s">
        <v>2517</v>
      </c>
      <c r="Q2700" s="16" t="s">
        <v>2522</v>
      </c>
      <c r="R2700" s="31">
        <v>33006</v>
      </c>
      <c r="S2700" s="31">
        <v>44383</v>
      </c>
      <c r="T2700" s="31">
        <v>44914</v>
      </c>
      <c r="U2700" s="31"/>
      <c r="V2700" s="31"/>
      <c r="W2700" s="31"/>
      <c r="X2700" s="17"/>
      <c r="Y2700" s="17"/>
      <c r="Z2700" s="31"/>
      <c r="AA2700" s="18">
        <f t="shared" ca="1" si="210"/>
        <v>35</v>
      </c>
      <c r="AB2700" s="19" t="s">
        <v>7878</v>
      </c>
      <c r="AC2700" s="35" t="str">
        <f t="shared" si="214"/>
        <v>1 anos 5 meses 13 dias</v>
      </c>
      <c r="AD2700" s="35" t="str">
        <f ca="1">IF(AND(V2700="",T2700&lt;TODAY()),"Contrato Encerrado",IF(AND(V2700="",T2700&gt;TODAY()),DATEDIF(TODAY(),T2700,"Y")&amp;" anos"&amp;" "&amp;DATEDIF(TODAY(),T2700,"YM")&amp;" meses"&amp;" "&amp;DATEDIF(TODAY(),T2700,"MD")&amp;" dias",IF(AND(X2700="",V2700&lt;TODAY()),"Contrato Encerrado",IF(AND(X2700="",V2700&gt;TODAY()),DATEDIF(TODAY(),V2700,"Y")&amp;" anos"&amp;" "&amp;DATEDIF(TODAY(),V2700,"YM")&amp;" meses"&amp;" "&amp;DATEDIF(TODAY(),V2700,"MD")&amp;" dias",IF(AND(Z2700="",X2700&lt;TODAY()),"Contrato Encerrado",IF(AND(Z2700="",X2700&gt;TODAY()),DATEDIF(TODAY(),X2700,"Y")&amp;" anos"&amp;" "&amp;DATEDIF(TODAY(),X2700,"YM")&amp;" meses"&amp;" "&amp;DATEDIF(TODAY(),X2700,"MD")&amp;" dias",IF(AND(Z2700&lt;&gt;””,Z2700&lt;TODAY()),"Contrato Encerrado",IF(AND(Z2700&lt;&gt;"",Z2700&gt;TODAY()),DATEDIF(TODAY(),Z2700,"Y")&amp;" anos"&amp;" "&amp;DATEDIF(TODAY(),Z2700,"YM")&amp;" meses"&amp;" "&amp;DATEDIF(TODAY(),Z2700,"MD")&amp;" dias"))))))))</f>
        <v>Contrato Encerrado</v>
      </c>
      <c r="AE2700" s="35">
        <f t="shared" si="211"/>
        <v>531</v>
      </c>
      <c r="AF2700" s="35">
        <f t="shared" si="212"/>
        <v>199</v>
      </c>
      <c r="AG2700" s="17" t="str">
        <f t="shared" si="213"/>
        <v>0 anos 6 meses 17 dias</v>
      </c>
    </row>
    <row r="2701" spans="1:33" ht="11.25" customHeight="1" x14ac:dyDescent="0.2">
      <c r="A2701" s="8" t="s">
        <v>9</v>
      </c>
      <c r="B2701" s="8" t="s">
        <v>13</v>
      </c>
      <c r="C2701" s="22" t="s">
        <v>25</v>
      </c>
      <c r="D2701" s="37">
        <v>2024</v>
      </c>
      <c r="E2701" s="12" t="s">
        <v>157</v>
      </c>
      <c r="F2701" s="8" t="s">
        <v>158</v>
      </c>
      <c r="G2701" s="77" t="s">
        <v>15082</v>
      </c>
      <c r="H2701" s="78" t="s">
        <v>15083</v>
      </c>
      <c r="I2701" s="14" t="s">
        <v>14979</v>
      </c>
      <c r="J2701" s="14" t="s">
        <v>10</v>
      </c>
      <c r="K2701" s="14" t="s">
        <v>29</v>
      </c>
      <c r="L2701" s="15" t="s">
        <v>30</v>
      </c>
      <c r="M2701" s="7" t="s">
        <v>9427</v>
      </c>
      <c r="N2701" s="15" t="s">
        <v>2101</v>
      </c>
      <c r="O2701" s="15" t="s">
        <v>7884</v>
      </c>
      <c r="P2701" s="15" t="s">
        <v>2518</v>
      </c>
      <c r="Q2701" s="15" t="s">
        <v>2521</v>
      </c>
      <c r="R2701" s="20">
        <v>35239</v>
      </c>
      <c r="S2701" s="20">
        <v>45628</v>
      </c>
      <c r="T2701" s="69" t="s">
        <v>15018</v>
      </c>
      <c r="U2701" s="69"/>
      <c r="V2701" s="15"/>
      <c r="W2701" s="15"/>
      <c r="X2701" s="17"/>
      <c r="Y2701" s="17"/>
      <c r="Z2701" s="15"/>
      <c r="AA2701" s="18">
        <f t="shared" ca="1" si="210"/>
        <v>29</v>
      </c>
      <c r="AB2701" s="15" t="s">
        <v>7878</v>
      </c>
      <c r="AC2701" s="35" t="str">
        <f t="shared" si="214"/>
        <v>0 anos 11 meses 29 dias</v>
      </c>
      <c r="AD2701" s="35" t="str">
        <f ca="1">IF(AND(V2701="",T2701&lt;TODAY()),"Contrato Encerrado",IF(AND(V2701="",T2701&gt;TODAY()),DATEDIF(TODAY(),T2701,"Y")&amp;" anos"&amp;" "&amp;DATEDIF(TODAY(),T2701,"YM")&amp;" meses"&amp;" "&amp;DATEDIF(TODAY(),T2701,"MD")&amp;" dias",IF(AND(X2701="",V2701&lt;TODAY()),"Contrato Encerrado",IF(AND(X2701="",V2701&gt;TODAY()),DATEDIF(TODAY(),V2701,"Y")&amp;" anos"&amp;" "&amp;DATEDIF(TODAY(),V2701,"YM")&amp;" meses"&amp;" "&amp;DATEDIF(TODAY(),V2701,"MD")&amp;" dias",IF(AND(Z2701="",X2701&lt;TODAY()),"Contrato Encerrado",IF(AND(Z2701="",X2701&gt;TODAY()),DATEDIF(TODAY(),X2701,"Y")&amp;" anos"&amp;" "&amp;DATEDIF(TODAY(),X2701,"YM")&amp;" meses"&amp;" "&amp;DATEDIF(TODAY(),X2701,"MD")&amp;" dias",IF(AND(Z2701&lt;&gt;””,Z2701&lt;TODAY()),"Contrato Encerrado",IF(AND(Z2701&lt;&gt;"",Z2701&gt;TODAY()),DATEDIF(TODAY(),Z2701,"Y")&amp;" anos"&amp;" "&amp;DATEDIF(TODAY(),Z2701,"YM")&amp;" meses"&amp;" "&amp;DATEDIF(TODAY(),Z2701,"MD")&amp;" dias"))))))))</f>
        <v>0 anos 1 meses 24 dias</v>
      </c>
      <c r="AE2701" s="35">
        <f t="shared" si="211"/>
        <v>364</v>
      </c>
      <c r="AF2701" s="35">
        <f t="shared" si="212"/>
        <v>366</v>
      </c>
      <c r="AG2701" s="17" t="str">
        <f t="shared" si="213"/>
        <v>0 anos 11 meses 31 dias</v>
      </c>
    </row>
    <row r="2702" spans="1:33" ht="11.25" customHeight="1" x14ac:dyDescent="0.2">
      <c r="A2702" s="8" t="s">
        <v>9</v>
      </c>
      <c r="B2702" s="8" t="s">
        <v>13</v>
      </c>
      <c r="C2702" s="22" t="s">
        <v>15</v>
      </c>
      <c r="D2702" s="37">
        <v>2023</v>
      </c>
      <c r="E2702" s="23" t="s">
        <v>157</v>
      </c>
      <c r="F2702" s="8" t="s">
        <v>158</v>
      </c>
      <c r="G2702" s="77" t="s">
        <v>6854</v>
      </c>
      <c r="H2702" s="78" t="s">
        <v>6855</v>
      </c>
      <c r="I2702" s="9" t="s">
        <v>6856</v>
      </c>
      <c r="J2702" s="14" t="s">
        <v>1302</v>
      </c>
      <c r="K2702" s="9" t="s">
        <v>29</v>
      </c>
      <c r="L2702" s="24" t="s">
        <v>30</v>
      </c>
      <c r="M2702" s="7" t="s">
        <v>9427</v>
      </c>
      <c r="N2702" s="24" t="s">
        <v>2101</v>
      </c>
      <c r="O2702" s="24"/>
      <c r="P2702" s="24" t="s">
        <v>2518</v>
      </c>
      <c r="Q2702" s="24" t="s">
        <v>2521</v>
      </c>
      <c r="R2702" s="17">
        <v>37284</v>
      </c>
      <c r="S2702" s="17">
        <v>44984</v>
      </c>
      <c r="T2702" s="31">
        <v>45229</v>
      </c>
      <c r="U2702" s="17"/>
      <c r="V2702" s="31"/>
      <c r="W2702" s="17"/>
      <c r="X2702" s="17"/>
      <c r="Y2702" s="17"/>
      <c r="Z2702" s="31"/>
      <c r="AA2702" s="18">
        <f t="shared" ca="1" si="210"/>
        <v>23</v>
      </c>
      <c r="AB2702" s="19" t="s">
        <v>7878</v>
      </c>
      <c r="AC2702" s="35" t="str">
        <f t="shared" si="214"/>
        <v>0 anos 8 meses 3 dias</v>
      </c>
      <c r="AD2702" s="35" t="str">
        <f ca="1">IF(AND(V2702="",T2702&lt;TODAY()),"Contrato Encerrado",IF(AND(V2702="",T2702&gt;TODAY()),DATEDIF(TODAY(),T2702,"Y")&amp;" anos"&amp;" "&amp;DATEDIF(TODAY(),T2702,"YM")&amp;" meses"&amp;" "&amp;DATEDIF(TODAY(),T2702,"MD")&amp;" dias",IF(AND(X2702="",V2702&lt;TODAY()),"Contrato Encerrado",IF(AND(X2702="",V2702&gt;TODAY()),DATEDIF(TODAY(),V2702,"Y")&amp;" anos"&amp;" "&amp;DATEDIF(TODAY(),V2702,"YM")&amp;" meses"&amp;" "&amp;DATEDIF(TODAY(),V2702,"MD")&amp;" dias",IF(AND(Z2702="",X2702&lt;TODAY()),"Contrato Encerrado",IF(AND(Z2702="",X2702&gt;TODAY()),DATEDIF(TODAY(),X2702,"Y")&amp;" anos"&amp;" "&amp;DATEDIF(TODAY(),X2702,"YM")&amp;" meses"&amp;" "&amp;DATEDIF(TODAY(),X2702,"MD")&amp;" dias",IF(AND(Z2702&lt;&gt;””,Z2702&lt;TODAY()),"Contrato Encerrado",IF(AND(Z2702&lt;&gt;"",Z2702&gt;TODAY()),DATEDIF(TODAY(),Z2702,"Y")&amp;" anos"&amp;" "&amp;DATEDIF(TODAY(),Z2702,"YM")&amp;" meses"&amp;" "&amp;DATEDIF(TODAY(),Z2702,"MD")&amp;" dias"))))))))</f>
        <v>Contrato Encerrado</v>
      </c>
      <c r="AE2702" s="35">
        <f t="shared" si="211"/>
        <v>245</v>
      </c>
      <c r="AF2702" s="35">
        <f t="shared" si="212"/>
        <v>485</v>
      </c>
      <c r="AG2702" s="17" t="str">
        <f t="shared" si="213"/>
        <v>1 anos 3 meses 29 dias</v>
      </c>
    </row>
    <row r="2703" spans="1:33" ht="11.25" customHeight="1" x14ac:dyDescent="0.2">
      <c r="A2703" s="8" t="s">
        <v>9</v>
      </c>
      <c r="B2703" s="10" t="s">
        <v>13</v>
      </c>
      <c r="C2703" s="11" t="s">
        <v>22</v>
      </c>
      <c r="D2703" s="36">
        <v>2022</v>
      </c>
      <c r="E2703" s="12" t="s">
        <v>157</v>
      </c>
      <c r="F2703" s="8" t="s">
        <v>158</v>
      </c>
      <c r="G2703" s="77" t="s">
        <v>3038</v>
      </c>
      <c r="H2703" s="78" t="s">
        <v>3039</v>
      </c>
      <c r="I2703" s="14" t="s">
        <v>3040</v>
      </c>
      <c r="J2703" s="14" t="s">
        <v>14943</v>
      </c>
      <c r="K2703" s="14" t="s">
        <v>29</v>
      </c>
      <c r="L2703" s="15" t="s">
        <v>30</v>
      </c>
      <c r="M2703" s="7" t="s">
        <v>9427</v>
      </c>
      <c r="N2703" s="16" t="s">
        <v>2101</v>
      </c>
      <c r="O2703" s="15" t="s">
        <v>7884</v>
      </c>
      <c r="P2703" s="16" t="s">
        <v>2518</v>
      </c>
      <c r="Q2703" s="16" t="s">
        <v>2521</v>
      </c>
      <c r="R2703" s="31">
        <v>27912</v>
      </c>
      <c r="S2703" s="31">
        <v>44795</v>
      </c>
      <c r="T2703" s="31">
        <v>45323</v>
      </c>
      <c r="U2703" s="31">
        <v>45365</v>
      </c>
      <c r="V2703" s="31">
        <v>45525</v>
      </c>
      <c r="W2703" s="31"/>
      <c r="X2703" s="17"/>
      <c r="Y2703" s="17"/>
      <c r="Z2703" s="31"/>
      <c r="AA2703" s="18">
        <f t="shared" ca="1" si="210"/>
        <v>49</v>
      </c>
      <c r="AB2703" s="19" t="s">
        <v>7878</v>
      </c>
      <c r="AC2703" s="35" t="str">
        <f t="shared" si="214"/>
        <v>1 anos 10 meses 18 dias</v>
      </c>
      <c r="AD2703" s="35" t="str">
        <f ca="1">IF(AND(V2703="",T2703&lt;TODAY()),"Contrato Encerrado",IF(AND(V2703="",T2703&gt;TODAY()),DATEDIF(TODAY(),T2703,"Y")&amp;" anos"&amp;" "&amp;DATEDIF(TODAY(),T2703,"YM")&amp;" meses"&amp;" "&amp;DATEDIF(TODAY(),T2703,"MD")&amp;" dias",IF(AND(X2703="",V2703&lt;TODAY()),"Contrato Encerrado",IF(AND(X2703="",V2703&gt;TODAY()),DATEDIF(TODAY(),V2703,"Y")&amp;" anos"&amp;" "&amp;DATEDIF(TODAY(),V2703,"YM")&amp;" meses"&amp;" "&amp;DATEDIF(TODAY(),V2703,"MD")&amp;" dias",IF(AND(Z2703="",X2703&lt;TODAY()),"Contrato Encerrado",IF(AND(Z2703="",X2703&gt;TODAY()),DATEDIF(TODAY(),X2703,"Y")&amp;" anos"&amp;" "&amp;DATEDIF(TODAY(),X2703,"YM")&amp;" meses"&amp;" "&amp;DATEDIF(TODAY(),X2703,"MD")&amp;" dias",IF(AND(Z2703&lt;&gt;””,Z2703&lt;TODAY()),"Contrato Encerrado",IF(AND(Z2703&lt;&gt;"",Z2703&gt;TODAY()),DATEDIF(TODAY(),Z2703,"Y")&amp;" anos"&amp;" "&amp;DATEDIF(TODAY(),Z2703,"YM")&amp;" meses"&amp;" "&amp;DATEDIF(TODAY(),Z2703,"MD")&amp;" dias"))))))))</f>
        <v>Contrato Encerrado</v>
      </c>
      <c r="AE2703" s="35">
        <f t="shared" si="211"/>
        <v>688</v>
      </c>
      <c r="AF2703" s="35">
        <f t="shared" si="212"/>
        <v>42</v>
      </c>
      <c r="AG2703" s="17" t="str">
        <f t="shared" si="213"/>
        <v>0 anos 1 meses 11 dias</v>
      </c>
    </row>
    <row r="2704" spans="1:33" ht="11.25" customHeight="1" x14ac:dyDescent="0.2">
      <c r="A2704" s="8" t="s">
        <v>9</v>
      </c>
      <c r="B2704" s="8" t="s">
        <v>13</v>
      </c>
      <c r="C2704" s="22" t="s">
        <v>15</v>
      </c>
      <c r="D2704" s="37">
        <v>2024</v>
      </c>
      <c r="E2704" s="23" t="s">
        <v>155</v>
      </c>
      <c r="F2704" s="8" t="s">
        <v>156</v>
      </c>
      <c r="G2704" s="77" t="s">
        <v>12284</v>
      </c>
      <c r="H2704" s="78" t="s">
        <v>12285</v>
      </c>
      <c r="I2704" s="9" t="s">
        <v>12286</v>
      </c>
      <c r="J2704" s="14" t="s">
        <v>14943</v>
      </c>
      <c r="K2704" s="9" t="s">
        <v>29</v>
      </c>
      <c r="L2704" s="24" t="s">
        <v>30</v>
      </c>
      <c r="M2704" s="7" t="s">
        <v>9427</v>
      </c>
      <c r="N2704" s="24" t="s">
        <v>4578</v>
      </c>
      <c r="O2704" s="24" t="s">
        <v>7897</v>
      </c>
      <c r="P2704" s="24" t="s">
        <v>2518</v>
      </c>
      <c r="Q2704" s="24" t="s">
        <v>2523</v>
      </c>
      <c r="R2704" s="17">
        <v>36885</v>
      </c>
      <c r="S2704" s="17">
        <v>45352</v>
      </c>
      <c r="T2704" s="17">
        <v>45716</v>
      </c>
      <c r="U2704" s="20"/>
      <c r="V2704" s="20"/>
      <c r="W2704" s="17"/>
      <c r="X2704" s="17"/>
      <c r="Y2704" s="17"/>
      <c r="Z2704" s="20"/>
      <c r="AA2704" s="18">
        <f t="shared" ca="1" si="210"/>
        <v>24</v>
      </c>
      <c r="AB2704" s="17" t="s">
        <v>7878</v>
      </c>
      <c r="AC2704" s="35" t="str">
        <f t="shared" si="214"/>
        <v>0 anos 11 meses 27 dias</v>
      </c>
      <c r="AD2704" s="35" t="str">
        <f ca="1">IF(AND(V2704="",T2704&lt;TODAY()),"Contrato Encerrado",IF(AND(V2704="",T2704&gt;TODAY()),DATEDIF(TODAY(),T2704,"Y")&amp;" anos"&amp;" "&amp;DATEDIF(TODAY(),T2704,"YM")&amp;" meses"&amp;" "&amp;DATEDIF(TODAY(),T2704,"MD")&amp;" dias",IF(AND(X2704="",V2704&lt;TODAY()),"Contrato Encerrado",IF(AND(X2704="",V2704&gt;TODAY()),DATEDIF(TODAY(),V2704,"Y")&amp;" anos"&amp;" "&amp;DATEDIF(TODAY(),V2704,"YM")&amp;" meses"&amp;" "&amp;DATEDIF(TODAY(),V2704,"MD")&amp;" dias",IF(AND(Z2704="",X2704&lt;TODAY()),"Contrato Encerrado",IF(AND(Z2704="",X2704&gt;TODAY()),DATEDIF(TODAY(),X2704,"Y")&amp;" anos"&amp;" "&amp;DATEDIF(TODAY(),X2704,"YM")&amp;" meses"&amp;" "&amp;DATEDIF(TODAY(),X2704,"MD")&amp;" dias",IF(AND(Z2704&lt;&gt;””,Z2704&lt;TODAY()),"Contrato Encerrado",IF(AND(Z2704&lt;&gt;"",Z2704&gt;TODAY()),DATEDIF(TODAY(),Z2704,"Y")&amp;" anos"&amp;" "&amp;DATEDIF(TODAY(),Z2704,"YM")&amp;" meses"&amp;" "&amp;DATEDIF(TODAY(),Z2704,"MD")&amp;" dias"))))))))</f>
        <v>Contrato Encerrado</v>
      </c>
      <c r="AE2704" s="35">
        <f t="shared" si="211"/>
        <v>364</v>
      </c>
      <c r="AF2704" s="35">
        <f t="shared" si="212"/>
        <v>366</v>
      </c>
      <c r="AG2704" s="17" t="str">
        <f t="shared" si="213"/>
        <v>0 anos 11 meses 31 dias</v>
      </c>
    </row>
    <row r="2705" spans="1:33" ht="11.25" customHeight="1" x14ac:dyDescent="0.2">
      <c r="A2705" s="8" t="s">
        <v>9</v>
      </c>
      <c r="B2705" s="10" t="s">
        <v>13</v>
      </c>
      <c r="C2705" s="11" t="s">
        <v>20</v>
      </c>
      <c r="D2705" s="36">
        <v>2021</v>
      </c>
      <c r="E2705" s="14" t="s">
        <v>157</v>
      </c>
      <c r="F2705" s="8" t="s">
        <v>158</v>
      </c>
      <c r="G2705" s="77" t="s">
        <v>3647</v>
      </c>
      <c r="H2705" s="78" t="s">
        <v>3648</v>
      </c>
      <c r="I2705" s="14" t="s">
        <v>3649</v>
      </c>
      <c r="J2705" s="14" t="s">
        <v>1302</v>
      </c>
      <c r="K2705" s="14" t="s">
        <v>29</v>
      </c>
      <c r="L2705" s="15" t="s">
        <v>30</v>
      </c>
      <c r="M2705" s="7" t="s">
        <v>9427</v>
      </c>
      <c r="N2705" s="26" t="s">
        <v>4113</v>
      </c>
      <c r="O2705" s="27"/>
      <c r="P2705" s="26" t="s">
        <v>2517</v>
      </c>
      <c r="Q2705" s="26" t="s">
        <v>2522</v>
      </c>
      <c r="R2705" s="31">
        <v>36614</v>
      </c>
      <c r="S2705" s="31">
        <v>44382</v>
      </c>
      <c r="T2705" s="31">
        <v>44405</v>
      </c>
      <c r="U2705" s="31"/>
      <c r="V2705" s="31"/>
      <c r="W2705" s="31"/>
      <c r="X2705" s="17"/>
      <c r="Y2705" s="17"/>
      <c r="Z2705" s="31"/>
      <c r="AA2705" s="18">
        <f t="shared" ca="1" si="210"/>
        <v>25</v>
      </c>
      <c r="AB2705" s="19" t="s">
        <v>7878</v>
      </c>
      <c r="AC2705" s="35" t="str">
        <f t="shared" si="214"/>
        <v>0 anos 0 meses 23 dias</v>
      </c>
      <c r="AD2705" s="35" t="str">
        <f ca="1">IF(AND(V2705="",T2705&lt;TODAY()),"Contrato Encerrado",IF(AND(V2705="",T2705&gt;TODAY()),DATEDIF(TODAY(),T2705,"Y")&amp;" anos"&amp;" "&amp;DATEDIF(TODAY(),T2705,"YM")&amp;" meses"&amp;" "&amp;DATEDIF(TODAY(),T2705,"MD")&amp;" dias",IF(AND(X2705="",V2705&lt;TODAY()),"Contrato Encerrado",IF(AND(X2705="",V2705&gt;TODAY()),DATEDIF(TODAY(),V2705,"Y")&amp;" anos"&amp;" "&amp;DATEDIF(TODAY(),V2705,"YM")&amp;" meses"&amp;" "&amp;DATEDIF(TODAY(),V2705,"MD")&amp;" dias",IF(AND(Z2705="",X2705&lt;TODAY()),"Contrato Encerrado",IF(AND(Z2705="",X2705&gt;TODAY()),DATEDIF(TODAY(),X2705,"Y")&amp;" anos"&amp;" "&amp;DATEDIF(TODAY(),X2705,"YM")&amp;" meses"&amp;" "&amp;DATEDIF(TODAY(),X2705,"MD")&amp;" dias",IF(AND(Z2705&lt;&gt;””,Z2705&lt;TODAY()),"Contrato Encerrado",IF(AND(Z2705&lt;&gt;"",Z2705&gt;TODAY()),DATEDIF(TODAY(),Z2705,"Y")&amp;" anos"&amp;" "&amp;DATEDIF(TODAY(),Z2705,"YM")&amp;" meses"&amp;" "&amp;DATEDIF(TODAY(),Z2705,"MD")&amp;" dias"))))))))</f>
        <v>Contrato Encerrado</v>
      </c>
      <c r="AE2705" s="35">
        <f t="shared" si="211"/>
        <v>23</v>
      </c>
      <c r="AF2705" s="35">
        <f t="shared" si="212"/>
        <v>707</v>
      </c>
      <c r="AG2705" s="17" t="str">
        <f t="shared" si="213"/>
        <v>1 anos 11 meses 7 dias</v>
      </c>
    </row>
    <row r="2706" spans="1:33" ht="11.25" customHeight="1" x14ac:dyDescent="0.2">
      <c r="A2706" s="8" t="s">
        <v>9</v>
      </c>
      <c r="B2706" s="8" t="s">
        <v>13</v>
      </c>
      <c r="C2706" s="22" t="s">
        <v>21</v>
      </c>
      <c r="D2706" s="35">
        <v>2025</v>
      </c>
      <c r="E2706" s="12" t="s">
        <v>157</v>
      </c>
      <c r="F2706" s="8" t="s">
        <v>158</v>
      </c>
      <c r="G2706" s="14" t="s">
        <v>17471</v>
      </c>
      <c r="H2706" s="8" t="s">
        <v>17472</v>
      </c>
      <c r="I2706" s="14" t="s">
        <v>16946</v>
      </c>
      <c r="J2706" s="14" t="s">
        <v>10</v>
      </c>
      <c r="K2706" s="14" t="s">
        <v>29</v>
      </c>
      <c r="L2706" s="15" t="s">
        <v>81</v>
      </c>
      <c r="M2706" s="7" t="s">
        <v>16173</v>
      </c>
      <c r="N2706" s="15" t="s">
        <v>13926</v>
      </c>
      <c r="O2706" s="15" t="s">
        <v>8074</v>
      </c>
      <c r="P2706" s="15" t="s">
        <v>2518</v>
      </c>
      <c r="Q2706" s="15" t="s">
        <v>4109</v>
      </c>
      <c r="R2706" s="20">
        <v>39100</v>
      </c>
      <c r="S2706" s="20">
        <v>45824</v>
      </c>
      <c r="T2706" s="20">
        <v>46021</v>
      </c>
      <c r="U2706" s="20"/>
      <c r="V2706" s="20"/>
      <c r="W2706" s="20"/>
      <c r="X2706" s="17"/>
      <c r="Y2706" s="17"/>
      <c r="Z2706" s="20"/>
      <c r="AA2706" s="21">
        <f t="shared" ca="1" si="210"/>
        <v>18</v>
      </c>
      <c r="AB2706" s="20" t="s">
        <v>7878</v>
      </c>
      <c r="AC2706" s="35" t="str">
        <f t="shared" si="214"/>
        <v>0 anos 6 meses 14 dias</v>
      </c>
      <c r="AD2706" s="35" t="str">
        <f ca="1">IF(AND(V2706="",T2706&lt;TODAY()),"Contrato Encerrado",IF(AND(V2706="",T2706&gt;TODAY()),DATEDIF(TODAY(),T2706,"Y")&amp;" anos"&amp;" "&amp;DATEDIF(TODAY(),T2706,"YM")&amp;" meses"&amp;" "&amp;DATEDIF(TODAY(),T2706,"MD")&amp;" dias",IF(AND(X2706="",V2706&lt;TODAY()),"Contrato Encerrado",IF(AND(X2706="",V2706&gt;TODAY()),DATEDIF(TODAY(),V2706,"Y")&amp;" anos"&amp;" "&amp;DATEDIF(TODAY(),V2706,"YM")&amp;" meses"&amp;" "&amp;DATEDIF(TODAY(),V2706,"MD")&amp;" dias",IF(AND(Z2706="",X2706&lt;TODAY()),"Contrato Encerrado",IF(AND(Z2706="",X2706&gt;TODAY()),DATEDIF(TODAY(),X2706,"Y")&amp;" anos"&amp;" "&amp;DATEDIF(TODAY(),X2706,"YM")&amp;" meses"&amp;" "&amp;DATEDIF(TODAY(),X2706,"MD")&amp;" dias",IF(AND(Z2706&lt;&gt;””,Z2706&lt;TODAY()),"Contrato Encerrado",IF(AND(Z2706&lt;&gt;"",Z2706&gt;TODAY()),DATEDIF(TODAY(),Z2706,"Y")&amp;" anos"&amp;" "&amp;DATEDIF(TODAY(),Z2706,"YM")&amp;" meses"&amp;" "&amp;DATEDIF(TODAY(),Z2706,"MD")&amp;" dias"))))))))</f>
        <v>0 anos 2 meses 23 dias</v>
      </c>
      <c r="AE2706" s="35">
        <f t="shared" si="211"/>
        <v>197</v>
      </c>
      <c r="AF2706" s="35">
        <f t="shared" si="212"/>
        <v>533</v>
      </c>
      <c r="AG2706" s="17" t="str">
        <f t="shared" si="213"/>
        <v>1 anos 5 meses 16 dias</v>
      </c>
    </row>
    <row r="2707" spans="1:33" ht="11.25" customHeight="1" x14ac:dyDescent="0.2">
      <c r="A2707" s="8" t="s">
        <v>9</v>
      </c>
      <c r="B2707" s="8" t="s">
        <v>13</v>
      </c>
      <c r="C2707" s="22" t="s">
        <v>21</v>
      </c>
      <c r="D2707" s="35">
        <v>2025</v>
      </c>
      <c r="E2707" s="12" t="s">
        <v>157</v>
      </c>
      <c r="F2707" s="8" t="s">
        <v>158</v>
      </c>
      <c r="G2707" s="14" t="s">
        <v>17473</v>
      </c>
      <c r="H2707" s="8" t="s">
        <v>17474</v>
      </c>
      <c r="I2707" s="14" t="s">
        <v>16947</v>
      </c>
      <c r="J2707" s="67" t="s">
        <v>10</v>
      </c>
      <c r="K2707" s="14" t="s">
        <v>29</v>
      </c>
      <c r="L2707" s="15" t="s">
        <v>30</v>
      </c>
      <c r="M2707" s="7" t="s">
        <v>16153</v>
      </c>
      <c r="N2707" s="15" t="s">
        <v>6302</v>
      </c>
      <c r="O2707" s="15" t="s">
        <v>8425</v>
      </c>
      <c r="P2707" s="15" t="s">
        <v>2518</v>
      </c>
      <c r="Q2707" s="15" t="s">
        <v>2521</v>
      </c>
      <c r="R2707" s="20">
        <v>26120</v>
      </c>
      <c r="S2707" s="20" t="s">
        <v>17121</v>
      </c>
      <c r="T2707" s="20">
        <v>46022</v>
      </c>
      <c r="U2707" s="20"/>
      <c r="V2707" s="20"/>
      <c r="W2707" s="20"/>
      <c r="X2707" s="17"/>
      <c r="Y2707" s="17"/>
      <c r="Z2707" s="20"/>
      <c r="AA2707" s="21">
        <f t="shared" ca="1" si="210"/>
        <v>54</v>
      </c>
      <c r="AB2707" s="20" t="s">
        <v>7877</v>
      </c>
      <c r="AC2707" s="35" t="str">
        <f t="shared" si="214"/>
        <v>0 anos 7 meses 5 dias</v>
      </c>
      <c r="AD2707" s="35" t="str">
        <f ca="1">IF(AND(V2707="",T2707&lt;TODAY()),"Contrato Encerrado",IF(AND(V2707="",T2707&gt;TODAY()),DATEDIF(TODAY(),T2707,"Y")&amp;" anos"&amp;" "&amp;DATEDIF(TODAY(),T2707,"YM")&amp;" meses"&amp;" "&amp;DATEDIF(TODAY(),T2707,"MD")&amp;" dias",IF(AND(X2707="",V2707&lt;TODAY()),"Contrato Encerrado",IF(AND(X2707="",V2707&gt;TODAY()),DATEDIF(TODAY(),V2707,"Y")&amp;" anos"&amp;" "&amp;DATEDIF(TODAY(),V2707,"YM")&amp;" meses"&amp;" "&amp;DATEDIF(TODAY(),V2707,"MD")&amp;" dias",IF(AND(Z2707="",X2707&lt;TODAY()),"Contrato Encerrado",IF(AND(Z2707="",X2707&gt;TODAY()),DATEDIF(TODAY(),X2707,"Y")&amp;" anos"&amp;" "&amp;DATEDIF(TODAY(),X2707,"YM")&amp;" meses"&amp;" "&amp;DATEDIF(TODAY(),X2707,"MD")&amp;" dias",IF(AND(Z2707&lt;&gt;””,Z2707&lt;TODAY()),"Contrato Encerrado",IF(AND(Z2707&lt;&gt;"",Z2707&gt;TODAY()),DATEDIF(TODAY(),Z2707,"Y")&amp;" anos"&amp;" "&amp;DATEDIF(TODAY(),Z2707,"YM")&amp;" meses"&amp;" "&amp;DATEDIF(TODAY(),Z2707,"MD")&amp;" dias"))))))))</f>
        <v>0 anos 2 meses 24 dias</v>
      </c>
      <c r="AE2707" s="35">
        <f t="shared" si="211"/>
        <v>219</v>
      </c>
      <c r="AF2707" s="35">
        <f t="shared" si="212"/>
        <v>511</v>
      </c>
      <c r="AG2707" s="17" t="str">
        <f t="shared" si="213"/>
        <v>1 anos 4 meses 25 dias</v>
      </c>
    </row>
    <row r="2708" spans="1:33" ht="11.25" customHeight="1" x14ac:dyDescent="0.2">
      <c r="A2708" s="8" t="s">
        <v>9</v>
      </c>
      <c r="B2708" s="10" t="s">
        <v>13</v>
      </c>
      <c r="C2708" s="11" t="s">
        <v>22</v>
      </c>
      <c r="D2708" s="36">
        <v>2022</v>
      </c>
      <c r="E2708" s="12" t="s">
        <v>1755</v>
      </c>
      <c r="F2708" s="8" t="s">
        <v>1756</v>
      </c>
      <c r="G2708" s="77" t="s">
        <v>2527</v>
      </c>
      <c r="H2708" s="78" t="s">
        <v>2528</v>
      </c>
      <c r="I2708" s="14" t="s">
        <v>2529</v>
      </c>
      <c r="J2708" s="14" t="s">
        <v>14943</v>
      </c>
      <c r="K2708" s="14" t="s">
        <v>29</v>
      </c>
      <c r="L2708" s="15" t="s">
        <v>30</v>
      </c>
      <c r="M2708" s="7" t="s">
        <v>9427</v>
      </c>
      <c r="N2708" s="15" t="s">
        <v>2103</v>
      </c>
      <c r="O2708" s="16"/>
      <c r="P2708" s="16" t="s">
        <v>2518</v>
      </c>
      <c r="Q2708" s="16" t="s">
        <v>2523</v>
      </c>
      <c r="R2708" s="31">
        <v>36613</v>
      </c>
      <c r="S2708" s="31">
        <v>44782</v>
      </c>
      <c r="T2708" s="31">
        <v>45244</v>
      </c>
      <c r="U2708" s="31"/>
      <c r="V2708" s="31"/>
      <c r="W2708" s="31"/>
      <c r="X2708" s="17"/>
      <c r="Y2708" s="17"/>
      <c r="Z2708" s="31"/>
      <c r="AA2708" s="18">
        <f t="shared" ca="1" si="210"/>
        <v>25</v>
      </c>
      <c r="AB2708" s="19" t="s">
        <v>7877</v>
      </c>
      <c r="AC2708" s="35" t="str">
        <f t="shared" si="214"/>
        <v>1 anos 3 meses 5 dias</v>
      </c>
      <c r="AD2708" s="35" t="str">
        <f ca="1">IF(AND(V2708="",T2708&lt;TODAY()),"Contrato Encerrado",IF(AND(V2708="",T2708&gt;TODAY()),DATEDIF(TODAY(),T2708,"Y")&amp;" anos"&amp;" "&amp;DATEDIF(TODAY(),T2708,"YM")&amp;" meses"&amp;" "&amp;DATEDIF(TODAY(),T2708,"MD")&amp;" dias",IF(AND(X2708="",V2708&lt;TODAY()),"Contrato Encerrado",IF(AND(X2708="",V2708&gt;TODAY()),DATEDIF(TODAY(),V2708,"Y")&amp;" anos"&amp;" "&amp;DATEDIF(TODAY(),V2708,"YM")&amp;" meses"&amp;" "&amp;DATEDIF(TODAY(),V2708,"MD")&amp;" dias",IF(AND(Z2708="",X2708&lt;TODAY()),"Contrato Encerrado",IF(AND(Z2708="",X2708&gt;TODAY()),DATEDIF(TODAY(),X2708,"Y")&amp;" anos"&amp;" "&amp;DATEDIF(TODAY(),X2708,"YM")&amp;" meses"&amp;" "&amp;DATEDIF(TODAY(),X2708,"MD")&amp;" dias",IF(AND(Z2708&lt;&gt;””,Z2708&lt;TODAY()),"Contrato Encerrado",IF(AND(Z2708&lt;&gt;"",Z2708&gt;TODAY()),DATEDIF(TODAY(),Z2708,"Y")&amp;" anos"&amp;" "&amp;DATEDIF(TODAY(),Z2708,"YM")&amp;" meses"&amp;" "&amp;DATEDIF(TODAY(),Z2708,"MD")&amp;" dias"))))))))</f>
        <v>Contrato Encerrado</v>
      </c>
      <c r="AE2708" s="35">
        <f t="shared" si="211"/>
        <v>462</v>
      </c>
      <c r="AF2708" s="35">
        <f t="shared" si="212"/>
        <v>268</v>
      </c>
      <c r="AG2708" s="17" t="str">
        <f t="shared" si="213"/>
        <v>0 anos 8 meses 24 dias</v>
      </c>
    </row>
    <row r="2709" spans="1:33" ht="11.25" customHeight="1" x14ac:dyDescent="0.2">
      <c r="A2709" s="8" t="s">
        <v>9</v>
      </c>
      <c r="B2709" s="8" t="s">
        <v>13</v>
      </c>
      <c r="C2709" s="22" t="s">
        <v>14</v>
      </c>
      <c r="D2709" s="37">
        <v>2024</v>
      </c>
      <c r="E2709" s="12" t="s">
        <v>1755</v>
      </c>
      <c r="F2709" s="8" t="s">
        <v>1756</v>
      </c>
      <c r="G2709" s="77" t="s">
        <v>11445</v>
      </c>
      <c r="H2709" s="78" t="s">
        <v>11446</v>
      </c>
      <c r="I2709" s="14" t="s">
        <v>11447</v>
      </c>
      <c r="J2709" s="14" t="s">
        <v>10</v>
      </c>
      <c r="K2709" s="14" t="s">
        <v>29</v>
      </c>
      <c r="L2709" s="15" t="s">
        <v>30</v>
      </c>
      <c r="M2709" s="7" t="s">
        <v>9427</v>
      </c>
      <c r="N2709" s="15" t="s">
        <v>2099</v>
      </c>
      <c r="O2709" s="15" t="s">
        <v>7897</v>
      </c>
      <c r="P2709" s="15" t="s">
        <v>2518</v>
      </c>
      <c r="Q2709" s="15" t="s">
        <v>2523</v>
      </c>
      <c r="R2709" s="20">
        <v>38387</v>
      </c>
      <c r="S2709" s="20">
        <v>45316</v>
      </c>
      <c r="T2709" s="20">
        <v>46046</v>
      </c>
      <c r="U2709" s="20"/>
      <c r="V2709" s="20"/>
      <c r="W2709" s="20"/>
      <c r="X2709" s="17"/>
      <c r="Y2709" s="17"/>
      <c r="Z2709" s="20"/>
      <c r="AA2709" s="18">
        <f t="shared" ca="1" si="210"/>
        <v>20</v>
      </c>
      <c r="AB2709" s="15" t="s">
        <v>7877</v>
      </c>
      <c r="AC2709" s="35" t="str">
        <f t="shared" si="214"/>
        <v>1 anos 11 meses 30 dias</v>
      </c>
      <c r="AD2709" s="35" t="str">
        <f ca="1">IF(AND(V2709="",T2709&lt;TODAY()),"Contrato Encerrado",IF(AND(V2709="",T2709&gt;TODAY()),DATEDIF(TODAY(),T2709,"Y")&amp;" anos"&amp;" "&amp;DATEDIF(TODAY(),T2709,"YM")&amp;" meses"&amp;" "&amp;DATEDIF(TODAY(),T2709,"MD")&amp;" dias",IF(AND(X2709="",V2709&lt;TODAY()),"Contrato Encerrado",IF(AND(X2709="",V2709&gt;TODAY()),DATEDIF(TODAY(),V2709,"Y")&amp;" anos"&amp;" "&amp;DATEDIF(TODAY(),V2709,"YM")&amp;" meses"&amp;" "&amp;DATEDIF(TODAY(),V2709,"MD")&amp;" dias",IF(AND(Z2709="",X2709&lt;TODAY()),"Contrato Encerrado",IF(AND(Z2709="",X2709&gt;TODAY()),DATEDIF(TODAY(),X2709,"Y")&amp;" anos"&amp;" "&amp;DATEDIF(TODAY(),X2709,"YM")&amp;" meses"&amp;" "&amp;DATEDIF(TODAY(),X2709,"MD")&amp;" dias",IF(AND(Z2709&lt;&gt;””,Z2709&lt;TODAY()),"Contrato Encerrado",IF(AND(Z2709&lt;&gt;"",Z2709&gt;TODAY()),DATEDIF(TODAY(),Z2709,"Y")&amp;" anos"&amp;" "&amp;DATEDIF(TODAY(),Z2709,"YM")&amp;" meses"&amp;" "&amp;DATEDIF(TODAY(),Z2709,"MD")&amp;" dias"))))))))</f>
        <v>0 anos 3 meses 17 dias</v>
      </c>
      <c r="AE2709" s="35">
        <f t="shared" si="211"/>
        <v>730</v>
      </c>
      <c r="AF2709" s="35">
        <f t="shared" si="212"/>
        <v>0</v>
      </c>
      <c r="AG2709" s="17" t="str">
        <f t="shared" si="213"/>
        <v>ESTÁGIO COMPLETOU 2 ANOS</v>
      </c>
    </row>
    <row r="2710" spans="1:33" ht="11.25" customHeight="1" x14ac:dyDescent="0.2">
      <c r="A2710" s="8" t="s">
        <v>9</v>
      </c>
      <c r="B2710" s="8" t="s">
        <v>13</v>
      </c>
      <c r="C2710" s="22" t="s">
        <v>14</v>
      </c>
      <c r="D2710" s="37">
        <v>2023</v>
      </c>
      <c r="E2710" s="23" t="s">
        <v>307</v>
      </c>
      <c r="F2710" s="8" t="s">
        <v>308</v>
      </c>
      <c r="G2710" s="77" t="s">
        <v>6857</v>
      </c>
      <c r="H2710" s="78" t="s">
        <v>6858</v>
      </c>
      <c r="I2710" s="9" t="s">
        <v>6859</v>
      </c>
      <c r="J2710" s="14" t="s">
        <v>14943</v>
      </c>
      <c r="K2710" s="9" t="s">
        <v>29</v>
      </c>
      <c r="L2710" s="24" t="s">
        <v>81</v>
      </c>
      <c r="M2710" s="7" t="s">
        <v>82</v>
      </c>
      <c r="N2710" s="24" t="s">
        <v>4113</v>
      </c>
      <c r="O2710" s="24"/>
      <c r="P2710" s="24" t="s">
        <v>2518</v>
      </c>
      <c r="Q2710" s="24" t="s">
        <v>2523</v>
      </c>
      <c r="R2710" s="17">
        <v>38254</v>
      </c>
      <c r="S2710" s="17">
        <v>44958</v>
      </c>
      <c r="T2710" s="111">
        <v>45303</v>
      </c>
      <c r="U2710" s="17"/>
      <c r="V2710" s="31"/>
      <c r="W2710" s="17"/>
      <c r="X2710" s="17"/>
      <c r="Y2710" s="17"/>
      <c r="Z2710" s="31"/>
      <c r="AA2710" s="18">
        <f t="shared" ca="1" si="210"/>
        <v>21</v>
      </c>
      <c r="AB2710" s="19" t="s">
        <v>7877</v>
      </c>
      <c r="AC2710" s="35" t="str">
        <f t="shared" si="214"/>
        <v>0 anos 11 meses 11 dias</v>
      </c>
      <c r="AD2710" s="35" t="str">
        <f ca="1">IF(AND(V2710="",T2710&lt;TODAY()),"Contrato Encerrado",IF(AND(V2710="",T2710&gt;TODAY()),DATEDIF(TODAY(),T2710,"Y")&amp;" anos"&amp;" "&amp;DATEDIF(TODAY(),T2710,"YM")&amp;" meses"&amp;" "&amp;DATEDIF(TODAY(),T2710,"MD")&amp;" dias",IF(AND(X2710="",V2710&lt;TODAY()),"Contrato Encerrado",IF(AND(X2710="",V2710&gt;TODAY()),DATEDIF(TODAY(),V2710,"Y")&amp;" anos"&amp;" "&amp;DATEDIF(TODAY(),V2710,"YM")&amp;" meses"&amp;" "&amp;DATEDIF(TODAY(),V2710,"MD")&amp;" dias",IF(AND(Z2710="",X2710&lt;TODAY()),"Contrato Encerrado",IF(AND(Z2710="",X2710&gt;TODAY()),DATEDIF(TODAY(),X2710,"Y")&amp;" anos"&amp;" "&amp;DATEDIF(TODAY(),X2710,"YM")&amp;" meses"&amp;" "&amp;DATEDIF(TODAY(),X2710,"MD")&amp;" dias",IF(AND(Z2710&lt;&gt;””,Z2710&lt;TODAY()),"Contrato Encerrado",IF(AND(Z2710&lt;&gt;"",Z2710&gt;TODAY()),DATEDIF(TODAY(),Z2710,"Y")&amp;" anos"&amp;" "&amp;DATEDIF(TODAY(),Z2710,"YM")&amp;" meses"&amp;" "&amp;DATEDIF(TODAY(),Z2710,"MD")&amp;" dias"))))))))</f>
        <v>Contrato Encerrado</v>
      </c>
      <c r="AE2710" s="35">
        <f t="shared" si="211"/>
        <v>345</v>
      </c>
      <c r="AF2710" s="35">
        <f t="shared" si="212"/>
        <v>385</v>
      </c>
      <c r="AG2710" s="17" t="str">
        <f t="shared" si="213"/>
        <v>1 anos 0 meses 19 dias</v>
      </c>
    </row>
    <row r="2711" spans="1:33" ht="11.25" customHeight="1" x14ac:dyDescent="0.2">
      <c r="A2711" s="8" t="s">
        <v>9</v>
      </c>
      <c r="B2711" s="8" t="s">
        <v>13</v>
      </c>
      <c r="C2711" s="22" t="s">
        <v>21</v>
      </c>
      <c r="D2711" s="35">
        <v>2025</v>
      </c>
      <c r="E2711" s="12" t="s">
        <v>4972</v>
      </c>
      <c r="F2711" s="8" t="s">
        <v>4973</v>
      </c>
      <c r="G2711" s="14" t="s">
        <v>17475</v>
      </c>
      <c r="H2711" s="8" t="s">
        <v>17476</v>
      </c>
      <c r="I2711" s="14" t="s">
        <v>16948</v>
      </c>
      <c r="J2711" s="14" t="s">
        <v>10</v>
      </c>
      <c r="K2711" s="14" t="s">
        <v>29</v>
      </c>
      <c r="L2711" s="15" t="s">
        <v>30</v>
      </c>
      <c r="M2711" s="7" t="s">
        <v>16153</v>
      </c>
      <c r="N2711" s="15" t="s">
        <v>3208</v>
      </c>
      <c r="O2711" s="15" t="s">
        <v>17477</v>
      </c>
      <c r="P2711" s="15" t="s">
        <v>2518</v>
      </c>
      <c r="Q2711" s="15" t="s">
        <v>2523</v>
      </c>
      <c r="R2711" s="20">
        <v>37664</v>
      </c>
      <c r="S2711" s="20">
        <v>45852</v>
      </c>
      <c r="T2711" s="70">
        <v>46209</v>
      </c>
      <c r="U2711" s="20"/>
      <c r="V2711" s="20"/>
      <c r="W2711" s="20"/>
      <c r="X2711" s="17"/>
      <c r="Y2711" s="17"/>
      <c r="Z2711" s="20"/>
      <c r="AA2711" s="21">
        <f t="shared" ca="1" si="210"/>
        <v>22</v>
      </c>
      <c r="AB2711" s="20" t="s">
        <v>7877</v>
      </c>
      <c r="AC2711" s="35" t="str">
        <f t="shared" si="214"/>
        <v>0 anos 11 meses 22 dias</v>
      </c>
      <c r="AD2711" s="35" t="str">
        <f ca="1">IF(AND(V2711="",T2711&lt;TODAY()),"Contrato Encerrado",IF(AND(V2711="",T2711&gt;TODAY()),DATEDIF(TODAY(),T2711,"Y")&amp;" anos"&amp;" "&amp;DATEDIF(TODAY(),T2711,"YM")&amp;" meses"&amp;" "&amp;DATEDIF(TODAY(),T2711,"MD")&amp;" dias",IF(AND(X2711="",V2711&lt;TODAY()),"Contrato Encerrado",IF(AND(X2711="",V2711&gt;TODAY()),DATEDIF(TODAY(),V2711,"Y")&amp;" anos"&amp;" "&amp;DATEDIF(TODAY(),V2711,"YM")&amp;" meses"&amp;" "&amp;DATEDIF(TODAY(),V2711,"MD")&amp;" dias",IF(AND(Z2711="",X2711&lt;TODAY()),"Contrato Encerrado",IF(AND(Z2711="",X2711&gt;TODAY()),DATEDIF(TODAY(),X2711,"Y")&amp;" anos"&amp;" "&amp;DATEDIF(TODAY(),X2711,"YM")&amp;" meses"&amp;" "&amp;DATEDIF(TODAY(),X2711,"MD")&amp;" dias",IF(AND(Z2711&lt;&gt;””,Z2711&lt;TODAY()),"Contrato Encerrado",IF(AND(Z2711&lt;&gt;"",Z2711&gt;TODAY()),DATEDIF(TODAY(),Z2711,"Y")&amp;" anos"&amp;" "&amp;DATEDIF(TODAY(),Z2711,"YM")&amp;" meses"&amp;" "&amp;DATEDIF(TODAY(),Z2711,"MD")&amp;" dias"))))))))</f>
        <v>0 anos 8 meses 29 dias</v>
      </c>
      <c r="AE2711" s="35">
        <f t="shared" si="211"/>
        <v>357</v>
      </c>
      <c r="AF2711" s="35">
        <f t="shared" si="212"/>
        <v>373</v>
      </c>
      <c r="AG2711" s="17" t="str">
        <f t="shared" si="213"/>
        <v>1 anos 0 meses 7 dias</v>
      </c>
    </row>
    <row r="2712" spans="1:33" ht="11.25" customHeight="1" x14ac:dyDescent="0.2">
      <c r="A2712" s="10" t="s">
        <v>9</v>
      </c>
      <c r="B2712" s="10" t="s">
        <v>13</v>
      </c>
      <c r="C2712" s="11" t="s">
        <v>19</v>
      </c>
      <c r="D2712" s="36">
        <v>2021</v>
      </c>
      <c r="E2712" s="13" t="s">
        <v>307</v>
      </c>
      <c r="F2712" s="10" t="s">
        <v>308</v>
      </c>
      <c r="G2712" s="83" t="s">
        <v>695</v>
      </c>
      <c r="H2712" s="84" t="s">
        <v>696</v>
      </c>
      <c r="I2712" s="13" t="s">
        <v>697</v>
      </c>
      <c r="J2712" s="14" t="s">
        <v>1302</v>
      </c>
      <c r="K2712" s="13" t="s">
        <v>29</v>
      </c>
      <c r="L2712" s="25" t="s">
        <v>30</v>
      </c>
      <c r="M2712" s="7" t="s">
        <v>9427</v>
      </c>
      <c r="N2712" s="26" t="s">
        <v>4113</v>
      </c>
      <c r="O2712" s="27"/>
      <c r="P2712" s="26" t="s">
        <v>2517</v>
      </c>
      <c r="Q2712" s="26" t="s">
        <v>2522</v>
      </c>
      <c r="R2712" s="31">
        <v>36682</v>
      </c>
      <c r="S2712" s="31">
        <v>44347</v>
      </c>
      <c r="T2712" s="31">
        <v>44634</v>
      </c>
      <c r="U2712" s="31"/>
      <c r="V2712" s="31"/>
      <c r="W2712" s="31"/>
      <c r="X2712" s="17"/>
      <c r="Y2712" s="17"/>
      <c r="Z2712" s="31"/>
      <c r="AA2712" s="18">
        <f t="shared" ca="1" si="210"/>
        <v>25</v>
      </c>
      <c r="AB2712" s="19" t="s">
        <v>7877</v>
      </c>
      <c r="AC2712" s="35" t="str">
        <f t="shared" si="214"/>
        <v>0 anos 9 meses 11 dias</v>
      </c>
      <c r="AD2712" s="35" t="str">
        <f ca="1">IF(AND(V2712="",T2712&lt;TODAY()),"Contrato Encerrado",IF(AND(V2712="",T2712&gt;TODAY()),DATEDIF(TODAY(),T2712,"Y")&amp;" anos"&amp;" "&amp;DATEDIF(TODAY(),T2712,"YM")&amp;" meses"&amp;" "&amp;DATEDIF(TODAY(),T2712,"MD")&amp;" dias",IF(AND(X2712="",V2712&lt;TODAY()),"Contrato Encerrado",IF(AND(X2712="",V2712&gt;TODAY()),DATEDIF(TODAY(),V2712,"Y")&amp;" anos"&amp;" "&amp;DATEDIF(TODAY(),V2712,"YM")&amp;" meses"&amp;" "&amp;DATEDIF(TODAY(),V2712,"MD")&amp;" dias",IF(AND(Z2712="",X2712&lt;TODAY()),"Contrato Encerrado",IF(AND(Z2712="",X2712&gt;TODAY()),DATEDIF(TODAY(),X2712,"Y")&amp;" anos"&amp;" "&amp;DATEDIF(TODAY(),X2712,"YM")&amp;" meses"&amp;" "&amp;DATEDIF(TODAY(),X2712,"MD")&amp;" dias",IF(AND(Z2712&lt;&gt;””,Z2712&lt;TODAY()),"Contrato Encerrado",IF(AND(Z2712&lt;&gt;"",Z2712&gt;TODAY()),DATEDIF(TODAY(),Z2712,"Y")&amp;" anos"&amp;" "&amp;DATEDIF(TODAY(),Z2712,"YM")&amp;" meses"&amp;" "&amp;DATEDIF(TODAY(),Z2712,"MD")&amp;" dias"))))))))</f>
        <v>Contrato Encerrado</v>
      </c>
      <c r="AE2712" s="35">
        <f t="shared" si="211"/>
        <v>287</v>
      </c>
      <c r="AF2712" s="35">
        <f t="shared" si="212"/>
        <v>443</v>
      </c>
      <c r="AG2712" s="17" t="str">
        <f t="shared" si="213"/>
        <v>1 anos 2 meses 18 dias</v>
      </c>
    </row>
    <row r="2713" spans="1:33" ht="11.25" customHeight="1" x14ac:dyDescent="0.2">
      <c r="A2713" s="8" t="s">
        <v>9</v>
      </c>
      <c r="B2713" s="8" t="s">
        <v>13</v>
      </c>
      <c r="C2713" s="22" t="s">
        <v>14</v>
      </c>
      <c r="D2713" s="37">
        <v>2024</v>
      </c>
      <c r="E2713" s="12" t="s">
        <v>1111</v>
      </c>
      <c r="F2713" s="8" t="s">
        <v>1112</v>
      </c>
      <c r="G2713" s="77" t="s">
        <v>11448</v>
      </c>
      <c r="H2713" s="78" t="s">
        <v>11449</v>
      </c>
      <c r="I2713" s="14" t="s">
        <v>11450</v>
      </c>
      <c r="J2713" s="14" t="s">
        <v>10</v>
      </c>
      <c r="K2713" s="14" t="s">
        <v>29</v>
      </c>
      <c r="L2713" s="15" t="s">
        <v>81</v>
      </c>
      <c r="M2713" s="7" t="s">
        <v>82</v>
      </c>
      <c r="N2713" s="15" t="s">
        <v>4113</v>
      </c>
      <c r="O2713" s="15" t="s">
        <v>9301</v>
      </c>
      <c r="P2713" s="15" t="s">
        <v>2518</v>
      </c>
      <c r="Q2713" s="15" t="s">
        <v>2523</v>
      </c>
      <c r="R2713" s="20">
        <v>39341</v>
      </c>
      <c r="S2713" s="20">
        <v>45327</v>
      </c>
      <c r="T2713" s="20">
        <v>46057</v>
      </c>
      <c r="U2713" s="20"/>
      <c r="V2713" s="20"/>
      <c r="W2713" s="20"/>
      <c r="X2713" s="17"/>
      <c r="Y2713" s="17"/>
      <c r="Z2713" s="20"/>
      <c r="AA2713" s="18">
        <f t="shared" ca="1" si="210"/>
        <v>18</v>
      </c>
      <c r="AB2713" s="15" t="s">
        <v>7877</v>
      </c>
      <c r="AC2713" s="35" t="str">
        <f t="shared" si="214"/>
        <v>1 anos 11 meses 30 dias</v>
      </c>
      <c r="AD2713" s="35" t="str">
        <f ca="1">IF(AND(V2713="",T2713&lt;TODAY()),"Contrato Encerrado",IF(AND(V2713="",T2713&gt;TODAY()),DATEDIF(TODAY(),T2713,"Y")&amp;" anos"&amp;" "&amp;DATEDIF(TODAY(),T2713,"YM")&amp;" meses"&amp;" "&amp;DATEDIF(TODAY(),T2713,"MD")&amp;" dias",IF(AND(X2713="",V2713&lt;TODAY()),"Contrato Encerrado",IF(AND(X2713="",V2713&gt;TODAY()),DATEDIF(TODAY(),V2713,"Y")&amp;" anos"&amp;" "&amp;DATEDIF(TODAY(),V2713,"YM")&amp;" meses"&amp;" "&amp;DATEDIF(TODAY(),V2713,"MD")&amp;" dias",IF(AND(Z2713="",X2713&lt;TODAY()),"Contrato Encerrado",IF(AND(Z2713="",X2713&gt;TODAY()),DATEDIF(TODAY(),X2713,"Y")&amp;" anos"&amp;" "&amp;DATEDIF(TODAY(),X2713,"YM")&amp;" meses"&amp;" "&amp;DATEDIF(TODAY(),X2713,"MD")&amp;" dias",IF(AND(Z2713&lt;&gt;””,Z2713&lt;TODAY()),"Contrato Encerrado",IF(AND(Z2713&lt;&gt;"",Z2713&gt;TODAY()),DATEDIF(TODAY(),Z2713,"Y")&amp;" anos"&amp;" "&amp;DATEDIF(TODAY(),Z2713,"YM")&amp;" meses"&amp;" "&amp;DATEDIF(TODAY(),Z2713,"MD")&amp;" dias"))))))))</f>
        <v>0 anos 3 meses 28 dias</v>
      </c>
      <c r="AE2713" s="35">
        <f t="shared" si="211"/>
        <v>730</v>
      </c>
      <c r="AF2713" s="35">
        <f t="shared" si="212"/>
        <v>0</v>
      </c>
      <c r="AG2713" s="17" t="str">
        <f t="shared" si="213"/>
        <v>ESTÁGIO COMPLETOU 2 ANOS</v>
      </c>
    </row>
    <row r="2714" spans="1:33" ht="11.25" customHeight="1" x14ac:dyDescent="0.2">
      <c r="A2714" s="8" t="s">
        <v>9</v>
      </c>
      <c r="B2714" s="10" t="s">
        <v>13</v>
      </c>
      <c r="C2714" s="11" t="s">
        <v>22</v>
      </c>
      <c r="D2714" s="36">
        <v>2022</v>
      </c>
      <c r="E2714" s="12" t="s">
        <v>157</v>
      </c>
      <c r="F2714" s="8" t="s">
        <v>158</v>
      </c>
      <c r="G2714" s="77" t="s">
        <v>2016</v>
      </c>
      <c r="H2714" s="78" t="s">
        <v>2017</v>
      </c>
      <c r="I2714" s="14" t="s">
        <v>2018</v>
      </c>
      <c r="J2714" s="14" t="s">
        <v>14943</v>
      </c>
      <c r="K2714" s="14" t="s">
        <v>29</v>
      </c>
      <c r="L2714" s="15" t="s">
        <v>81</v>
      </c>
      <c r="M2714" s="7" t="s">
        <v>82</v>
      </c>
      <c r="N2714" s="16" t="s">
        <v>4113</v>
      </c>
      <c r="O2714" s="16"/>
      <c r="P2714" s="16" t="s">
        <v>2517</v>
      </c>
      <c r="Q2714" s="16" t="s">
        <v>2522</v>
      </c>
      <c r="R2714" s="31">
        <v>38362</v>
      </c>
      <c r="S2714" s="31">
        <v>44564</v>
      </c>
      <c r="T2714" s="111">
        <v>44965</v>
      </c>
      <c r="U2714" s="31"/>
      <c r="V2714" s="31"/>
      <c r="W2714" s="31"/>
      <c r="X2714" s="17"/>
      <c r="Y2714" s="17"/>
      <c r="Z2714" s="31"/>
      <c r="AA2714" s="18">
        <f t="shared" ca="1" si="210"/>
        <v>20</v>
      </c>
      <c r="AB2714" s="19" t="s">
        <v>7877</v>
      </c>
      <c r="AC2714" s="35" t="str">
        <f t="shared" si="214"/>
        <v>1 anos 1 meses 5 dias</v>
      </c>
      <c r="AD2714" s="35" t="str">
        <f ca="1">IF(AND(V2714="",T2714&lt;TODAY()),"Contrato Encerrado",IF(AND(V2714="",T2714&gt;TODAY()),DATEDIF(TODAY(),T2714,"Y")&amp;" anos"&amp;" "&amp;DATEDIF(TODAY(),T2714,"YM")&amp;" meses"&amp;" "&amp;DATEDIF(TODAY(),T2714,"MD")&amp;" dias",IF(AND(X2714="",V2714&lt;TODAY()),"Contrato Encerrado",IF(AND(X2714="",V2714&gt;TODAY()),DATEDIF(TODAY(),V2714,"Y")&amp;" anos"&amp;" "&amp;DATEDIF(TODAY(),V2714,"YM")&amp;" meses"&amp;" "&amp;DATEDIF(TODAY(),V2714,"MD")&amp;" dias",IF(AND(Z2714="",X2714&lt;TODAY()),"Contrato Encerrado",IF(AND(Z2714="",X2714&gt;TODAY()),DATEDIF(TODAY(),X2714,"Y")&amp;" anos"&amp;" "&amp;DATEDIF(TODAY(),X2714,"YM")&amp;" meses"&amp;" "&amp;DATEDIF(TODAY(),X2714,"MD")&amp;" dias",IF(AND(Z2714&lt;&gt;””,Z2714&lt;TODAY()),"Contrato Encerrado",IF(AND(Z2714&lt;&gt;"",Z2714&gt;TODAY()),DATEDIF(TODAY(),Z2714,"Y")&amp;" anos"&amp;" "&amp;DATEDIF(TODAY(),Z2714,"YM")&amp;" meses"&amp;" "&amp;DATEDIF(TODAY(),Z2714,"MD")&amp;" dias"))))))))</f>
        <v>Contrato Encerrado</v>
      </c>
      <c r="AE2714" s="35">
        <f t="shared" si="211"/>
        <v>401</v>
      </c>
      <c r="AF2714" s="35">
        <f t="shared" si="212"/>
        <v>329</v>
      </c>
      <c r="AG2714" s="17" t="str">
        <f t="shared" si="213"/>
        <v>0 anos 10 meses 24 dias</v>
      </c>
    </row>
    <row r="2715" spans="1:33" ht="11.25" customHeight="1" x14ac:dyDescent="0.2">
      <c r="A2715" s="8" t="s">
        <v>9</v>
      </c>
      <c r="B2715" s="8" t="s">
        <v>13</v>
      </c>
      <c r="C2715" s="22" t="s">
        <v>20</v>
      </c>
      <c r="D2715" s="37">
        <v>2024</v>
      </c>
      <c r="E2715" s="12" t="s">
        <v>1708</v>
      </c>
      <c r="F2715" s="8" t="s">
        <v>1709</v>
      </c>
      <c r="G2715" s="77" t="s">
        <v>13890</v>
      </c>
      <c r="H2715" s="78" t="s">
        <v>13891</v>
      </c>
      <c r="I2715" s="14" t="s">
        <v>13892</v>
      </c>
      <c r="J2715" s="14" t="s">
        <v>14943</v>
      </c>
      <c r="K2715" s="14" t="s">
        <v>29</v>
      </c>
      <c r="L2715" s="15" t="s">
        <v>30</v>
      </c>
      <c r="M2715" s="7" t="s">
        <v>9427</v>
      </c>
      <c r="N2715" s="15" t="s">
        <v>2103</v>
      </c>
      <c r="O2715" s="15" t="s">
        <v>9560</v>
      </c>
      <c r="P2715" s="15" t="s">
        <v>2518</v>
      </c>
      <c r="Q2715" s="15" t="s">
        <v>2523</v>
      </c>
      <c r="R2715" s="20">
        <v>38209</v>
      </c>
      <c r="S2715" s="20">
        <v>45474</v>
      </c>
      <c r="T2715" s="20">
        <v>45666</v>
      </c>
      <c r="U2715" s="20"/>
      <c r="V2715" s="20"/>
      <c r="W2715" s="20"/>
      <c r="X2715" s="17"/>
      <c r="Y2715" s="17"/>
      <c r="Z2715" s="20"/>
      <c r="AA2715" s="18">
        <f t="shared" ca="1" si="210"/>
        <v>21</v>
      </c>
      <c r="AB2715" s="15" t="s">
        <v>7877</v>
      </c>
      <c r="AC2715" s="35" t="str">
        <f t="shared" si="214"/>
        <v>0 anos 6 meses 8 dias</v>
      </c>
      <c r="AD2715" s="35" t="str">
        <f ca="1">IF(AND(V2715="",T2715&lt;TODAY()),"Contrato Encerrado",IF(AND(V2715="",T2715&gt;TODAY()),DATEDIF(TODAY(),T2715,"Y")&amp;" anos"&amp;" "&amp;DATEDIF(TODAY(),T2715,"YM")&amp;" meses"&amp;" "&amp;DATEDIF(TODAY(),T2715,"MD")&amp;" dias",IF(AND(X2715="",V2715&lt;TODAY()),"Contrato Encerrado",IF(AND(X2715="",V2715&gt;TODAY()),DATEDIF(TODAY(),V2715,"Y")&amp;" anos"&amp;" "&amp;DATEDIF(TODAY(),V2715,"YM")&amp;" meses"&amp;" "&amp;DATEDIF(TODAY(),V2715,"MD")&amp;" dias",IF(AND(Z2715="",X2715&lt;TODAY()),"Contrato Encerrado",IF(AND(Z2715="",X2715&gt;TODAY()),DATEDIF(TODAY(),X2715,"Y")&amp;" anos"&amp;" "&amp;DATEDIF(TODAY(),X2715,"YM")&amp;" meses"&amp;" "&amp;DATEDIF(TODAY(),X2715,"MD")&amp;" dias",IF(AND(Z2715&lt;&gt;””,Z2715&lt;TODAY()),"Contrato Encerrado",IF(AND(Z2715&lt;&gt;"",Z2715&gt;TODAY()),DATEDIF(TODAY(),Z2715,"Y")&amp;" anos"&amp;" "&amp;DATEDIF(TODAY(),Z2715,"YM")&amp;" meses"&amp;" "&amp;DATEDIF(TODAY(),Z2715,"MD")&amp;" dias"))))))))</f>
        <v>Contrato Encerrado</v>
      </c>
      <c r="AE2715" s="35">
        <f t="shared" si="211"/>
        <v>192</v>
      </c>
      <c r="AF2715" s="35">
        <f t="shared" si="212"/>
        <v>538</v>
      </c>
      <c r="AG2715" s="17" t="str">
        <f t="shared" si="213"/>
        <v>1 anos 5 meses 21 dias</v>
      </c>
    </row>
    <row r="2716" spans="1:33" ht="11.25" customHeight="1" x14ac:dyDescent="0.2">
      <c r="A2716" s="8" t="s">
        <v>9</v>
      </c>
      <c r="B2716" s="8" t="s">
        <v>13</v>
      </c>
      <c r="C2716" s="22" t="s">
        <v>11</v>
      </c>
      <c r="D2716" s="36">
        <v>2025</v>
      </c>
      <c r="E2716" s="12" t="s">
        <v>155</v>
      </c>
      <c r="F2716" s="8" t="s">
        <v>156</v>
      </c>
      <c r="G2716" s="77" t="s">
        <v>15164</v>
      </c>
      <c r="H2716" s="78" t="s">
        <v>15165</v>
      </c>
      <c r="I2716" s="14" t="s">
        <v>15166</v>
      </c>
      <c r="J2716" s="14" t="s">
        <v>14943</v>
      </c>
      <c r="K2716" s="14" t="s">
        <v>29</v>
      </c>
      <c r="L2716" s="15" t="s">
        <v>30</v>
      </c>
      <c r="M2716" s="7" t="s">
        <v>9427</v>
      </c>
      <c r="N2716" s="15" t="s">
        <v>2099</v>
      </c>
      <c r="O2716" s="15" t="s">
        <v>7896</v>
      </c>
      <c r="P2716" s="15" t="s">
        <v>2518</v>
      </c>
      <c r="Q2716" s="15" t="s">
        <v>2523</v>
      </c>
      <c r="R2716" s="20">
        <v>38215</v>
      </c>
      <c r="S2716" s="20">
        <v>45672</v>
      </c>
      <c r="T2716" s="70">
        <v>45883</v>
      </c>
      <c r="U2716" s="70"/>
      <c r="V2716" s="20"/>
      <c r="W2716" s="20"/>
      <c r="X2716" s="17"/>
      <c r="Y2716" s="17"/>
      <c r="Z2716" s="20"/>
      <c r="AA2716" s="18">
        <f t="shared" ca="1" si="210"/>
        <v>21</v>
      </c>
      <c r="AB2716" s="15" t="s">
        <v>7877</v>
      </c>
      <c r="AC2716" s="35" t="str">
        <f t="shared" si="214"/>
        <v>0 anos 6 meses 30 dias</v>
      </c>
      <c r="AD2716" s="35" t="str">
        <f ca="1">IF(AND(V2716="",T2716&lt;TODAY()),"Contrato Encerrado",IF(AND(V2716="",T2716&gt;TODAY()),DATEDIF(TODAY(),T2716,"Y")&amp;" anos"&amp;" "&amp;DATEDIF(TODAY(),T2716,"YM")&amp;" meses"&amp;" "&amp;DATEDIF(TODAY(),T2716,"MD")&amp;" dias",IF(AND(X2716="",V2716&lt;TODAY()),"Contrato Encerrado",IF(AND(X2716="",V2716&gt;TODAY()),DATEDIF(TODAY(),V2716,"Y")&amp;" anos"&amp;" "&amp;DATEDIF(TODAY(),V2716,"YM")&amp;" meses"&amp;" "&amp;DATEDIF(TODAY(),V2716,"MD")&amp;" dias",IF(AND(Z2716="",X2716&lt;TODAY()),"Contrato Encerrado",IF(AND(Z2716="",X2716&gt;TODAY()),DATEDIF(TODAY(),X2716,"Y")&amp;" anos"&amp;" "&amp;DATEDIF(TODAY(),X2716,"YM")&amp;" meses"&amp;" "&amp;DATEDIF(TODAY(),X2716,"MD")&amp;" dias",IF(AND(Z2716&lt;&gt;””,Z2716&lt;TODAY()),"Contrato Encerrado",IF(AND(Z2716&lt;&gt;"",Z2716&gt;TODAY()),DATEDIF(TODAY(),Z2716,"Y")&amp;" anos"&amp;" "&amp;DATEDIF(TODAY(),Z2716,"YM")&amp;" meses"&amp;" "&amp;DATEDIF(TODAY(),Z2716,"MD")&amp;" dias"))))))))</f>
        <v>Contrato Encerrado</v>
      </c>
      <c r="AE2716" s="35">
        <f t="shared" si="211"/>
        <v>211</v>
      </c>
      <c r="AF2716" s="35">
        <f t="shared" si="212"/>
        <v>519</v>
      </c>
      <c r="AG2716" s="17" t="str">
        <f t="shared" si="213"/>
        <v>1 anos 5 meses 2 dias</v>
      </c>
    </row>
    <row r="2717" spans="1:33" ht="11.25" customHeight="1" x14ac:dyDescent="0.2">
      <c r="A2717" s="8" t="s">
        <v>9</v>
      </c>
      <c r="B2717" s="8" t="s">
        <v>13</v>
      </c>
      <c r="C2717" s="22" t="s">
        <v>15</v>
      </c>
      <c r="D2717" s="37">
        <v>2025</v>
      </c>
      <c r="E2717" s="12" t="s">
        <v>157</v>
      </c>
      <c r="F2717" s="8" t="s">
        <v>158</v>
      </c>
      <c r="G2717" s="77" t="s">
        <v>15795</v>
      </c>
      <c r="H2717" s="78" t="s">
        <v>15796</v>
      </c>
      <c r="I2717" s="14" t="s">
        <v>15797</v>
      </c>
      <c r="J2717" s="14" t="s">
        <v>10</v>
      </c>
      <c r="K2717" s="14" t="s">
        <v>29</v>
      </c>
      <c r="L2717" s="15" t="s">
        <v>81</v>
      </c>
      <c r="M2717" s="7" t="s">
        <v>82</v>
      </c>
      <c r="N2717" s="15" t="s">
        <v>4113</v>
      </c>
      <c r="O2717" s="15" t="s">
        <v>10152</v>
      </c>
      <c r="P2717" s="15" t="s">
        <v>2518</v>
      </c>
      <c r="Q2717" s="15" t="s">
        <v>4109</v>
      </c>
      <c r="R2717" s="20">
        <v>39351</v>
      </c>
      <c r="S2717" s="20">
        <v>45678</v>
      </c>
      <c r="T2717" s="20">
        <v>46010</v>
      </c>
      <c r="U2717" s="20"/>
      <c r="V2717" s="20"/>
      <c r="W2717" s="20"/>
      <c r="X2717" s="17"/>
      <c r="Y2717" s="17"/>
      <c r="Z2717" s="20"/>
      <c r="AA2717" s="21">
        <f t="shared" ca="1" si="210"/>
        <v>18</v>
      </c>
      <c r="AB2717" s="15" t="s">
        <v>7877</v>
      </c>
      <c r="AC2717" s="35" t="str">
        <f t="shared" si="214"/>
        <v>0 anos 10 meses 28 dias</v>
      </c>
      <c r="AD2717" s="35" t="str">
        <f ca="1">IF(AND(V2717="",T2717&lt;TODAY()),"Contrato Encerrado",IF(AND(V2717="",T2717&gt;TODAY()),DATEDIF(TODAY(),T2717,"Y")&amp;" anos"&amp;" "&amp;DATEDIF(TODAY(),T2717,"YM")&amp;" meses"&amp;" "&amp;DATEDIF(TODAY(),T2717,"MD")&amp;" dias",IF(AND(X2717="",V2717&lt;TODAY()),"Contrato Encerrado",IF(AND(X2717="",V2717&gt;TODAY()),DATEDIF(TODAY(),V2717,"Y")&amp;" anos"&amp;" "&amp;DATEDIF(TODAY(),V2717,"YM")&amp;" meses"&amp;" "&amp;DATEDIF(TODAY(),V2717,"MD")&amp;" dias",IF(AND(Z2717="",X2717&lt;TODAY()),"Contrato Encerrado",IF(AND(Z2717="",X2717&gt;TODAY()),DATEDIF(TODAY(),X2717,"Y")&amp;" anos"&amp;" "&amp;DATEDIF(TODAY(),X2717,"YM")&amp;" meses"&amp;" "&amp;DATEDIF(TODAY(),X2717,"MD")&amp;" dias",IF(AND(Z2717&lt;&gt;””,Z2717&lt;TODAY()),"Contrato Encerrado",IF(AND(Z2717&lt;&gt;"",Z2717&gt;TODAY()),DATEDIF(TODAY(),Z2717,"Y")&amp;" anos"&amp;" "&amp;DATEDIF(TODAY(),Z2717,"YM")&amp;" meses"&amp;" "&amp;DATEDIF(TODAY(),Z2717,"MD")&amp;" dias"))))))))</f>
        <v>0 anos 2 meses 12 dias</v>
      </c>
      <c r="AE2717" s="35">
        <f t="shared" si="211"/>
        <v>332</v>
      </c>
      <c r="AF2717" s="35">
        <f t="shared" si="212"/>
        <v>398</v>
      </c>
      <c r="AG2717" s="17" t="str">
        <f t="shared" si="213"/>
        <v>1 anos 1 meses 1 dias</v>
      </c>
    </row>
    <row r="2718" spans="1:33" ht="11.25" customHeight="1" x14ac:dyDescent="0.2">
      <c r="A2718" s="8" t="s">
        <v>9</v>
      </c>
      <c r="B2718" s="8" t="s">
        <v>13</v>
      </c>
      <c r="C2718" s="22" t="s">
        <v>17</v>
      </c>
      <c r="D2718" s="37">
        <v>2023</v>
      </c>
      <c r="E2718" s="23" t="s">
        <v>1304</v>
      </c>
      <c r="F2718" s="8" t="s">
        <v>1305</v>
      </c>
      <c r="G2718" s="77" t="s">
        <v>6860</v>
      </c>
      <c r="H2718" s="78" t="s">
        <v>6861</v>
      </c>
      <c r="I2718" s="9" t="s">
        <v>6862</v>
      </c>
      <c r="J2718" s="14" t="s">
        <v>1302</v>
      </c>
      <c r="K2718" s="9" t="s">
        <v>29</v>
      </c>
      <c r="L2718" s="24" t="s">
        <v>30</v>
      </c>
      <c r="M2718" s="7" t="s">
        <v>9427</v>
      </c>
      <c r="N2718" s="24" t="s">
        <v>2110</v>
      </c>
      <c r="O2718" s="24"/>
      <c r="P2718" s="24" t="s">
        <v>2518</v>
      </c>
      <c r="Q2718" s="24" t="s">
        <v>2523</v>
      </c>
      <c r="R2718" s="17">
        <v>36913</v>
      </c>
      <c r="S2718" s="17">
        <v>45048</v>
      </c>
      <c r="T2718" s="31">
        <v>45216</v>
      </c>
      <c r="U2718" s="17"/>
      <c r="V2718" s="31"/>
      <c r="W2718" s="17"/>
      <c r="X2718" s="17"/>
      <c r="Y2718" s="17"/>
      <c r="Z2718" s="31"/>
      <c r="AA2718" s="18">
        <f t="shared" ca="1" si="210"/>
        <v>24</v>
      </c>
      <c r="AB2718" s="19" t="s">
        <v>7877</v>
      </c>
      <c r="AC2718" s="35" t="str">
        <f t="shared" si="214"/>
        <v>0 anos 5 meses 15 dias</v>
      </c>
      <c r="AD2718" s="35" t="str">
        <f ca="1">IF(AND(V2718="",T2718&lt;TODAY()),"Contrato Encerrado",IF(AND(V2718="",T2718&gt;TODAY()),DATEDIF(TODAY(),T2718,"Y")&amp;" anos"&amp;" "&amp;DATEDIF(TODAY(),T2718,"YM")&amp;" meses"&amp;" "&amp;DATEDIF(TODAY(),T2718,"MD")&amp;" dias",IF(AND(X2718="",V2718&lt;TODAY()),"Contrato Encerrado",IF(AND(X2718="",V2718&gt;TODAY()),DATEDIF(TODAY(),V2718,"Y")&amp;" anos"&amp;" "&amp;DATEDIF(TODAY(),V2718,"YM")&amp;" meses"&amp;" "&amp;DATEDIF(TODAY(),V2718,"MD")&amp;" dias",IF(AND(Z2718="",X2718&lt;TODAY()),"Contrato Encerrado",IF(AND(Z2718="",X2718&gt;TODAY()),DATEDIF(TODAY(),X2718,"Y")&amp;" anos"&amp;" "&amp;DATEDIF(TODAY(),X2718,"YM")&amp;" meses"&amp;" "&amp;DATEDIF(TODAY(),X2718,"MD")&amp;" dias",IF(AND(Z2718&lt;&gt;””,Z2718&lt;TODAY()),"Contrato Encerrado",IF(AND(Z2718&lt;&gt;"",Z2718&gt;TODAY()),DATEDIF(TODAY(),Z2718,"Y")&amp;" anos"&amp;" "&amp;DATEDIF(TODAY(),Z2718,"YM")&amp;" meses"&amp;" "&amp;DATEDIF(TODAY(),Z2718,"MD")&amp;" dias"))))))))</f>
        <v>Contrato Encerrado</v>
      </c>
      <c r="AE2718" s="35">
        <f t="shared" si="211"/>
        <v>168</v>
      </c>
      <c r="AF2718" s="35">
        <f t="shared" si="212"/>
        <v>562</v>
      </c>
      <c r="AG2718" s="17" t="str">
        <f t="shared" si="213"/>
        <v>1 anos 6 meses 15 dias</v>
      </c>
    </row>
    <row r="2719" spans="1:33" ht="11.25" customHeight="1" x14ac:dyDescent="0.2">
      <c r="A2719" s="8" t="s">
        <v>9</v>
      </c>
      <c r="B2719" s="8" t="s">
        <v>13</v>
      </c>
      <c r="C2719" s="22" t="s">
        <v>21</v>
      </c>
      <c r="D2719" s="35">
        <v>2025</v>
      </c>
      <c r="E2719" s="12" t="s">
        <v>157</v>
      </c>
      <c r="F2719" s="8" t="s">
        <v>158</v>
      </c>
      <c r="G2719" s="14" t="s">
        <v>17478</v>
      </c>
      <c r="H2719" s="8" t="s">
        <v>17479</v>
      </c>
      <c r="I2719" s="14" t="s">
        <v>16949</v>
      </c>
      <c r="J2719" s="14" t="s">
        <v>10</v>
      </c>
      <c r="K2719" s="14" t="s">
        <v>29</v>
      </c>
      <c r="L2719" s="15" t="s">
        <v>81</v>
      </c>
      <c r="M2719" s="7" t="s">
        <v>16173</v>
      </c>
      <c r="N2719" s="15" t="s">
        <v>4113</v>
      </c>
      <c r="O2719" s="15" t="s">
        <v>17480</v>
      </c>
      <c r="P2719" s="15" t="s">
        <v>2518</v>
      </c>
      <c r="Q2719" s="15" t="s">
        <v>4109</v>
      </c>
      <c r="R2719" s="20">
        <v>39421</v>
      </c>
      <c r="S2719" s="20">
        <v>45862</v>
      </c>
      <c r="T2719" s="20">
        <v>46022</v>
      </c>
      <c r="U2719" s="20"/>
      <c r="V2719" s="20"/>
      <c r="W2719" s="20"/>
      <c r="X2719" s="17"/>
      <c r="Y2719" s="17"/>
      <c r="Z2719" s="20"/>
      <c r="AA2719" s="21">
        <f t="shared" ca="1" si="210"/>
        <v>17</v>
      </c>
      <c r="AB2719" s="20" t="s">
        <v>7877</v>
      </c>
      <c r="AC2719" s="35" t="str">
        <f t="shared" si="214"/>
        <v>0 anos 5 meses 7 dias</v>
      </c>
      <c r="AD2719" s="35" t="str">
        <f ca="1">IF(AND(V2719="",T2719&lt;TODAY()),"Contrato Encerrado",IF(AND(V2719="",T2719&gt;TODAY()),DATEDIF(TODAY(),T2719,"Y")&amp;" anos"&amp;" "&amp;DATEDIF(TODAY(),T2719,"YM")&amp;" meses"&amp;" "&amp;DATEDIF(TODAY(),T2719,"MD")&amp;" dias",IF(AND(X2719="",V2719&lt;TODAY()),"Contrato Encerrado",IF(AND(X2719="",V2719&gt;TODAY()),DATEDIF(TODAY(),V2719,"Y")&amp;" anos"&amp;" "&amp;DATEDIF(TODAY(),V2719,"YM")&amp;" meses"&amp;" "&amp;DATEDIF(TODAY(),V2719,"MD")&amp;" dias",IF(AND(Z2719="",X2719&lt;TODAY()),"Contrato Encerrado",IF(AND(Z2719="",X2719&gt;TODAY()),DATEDIF(TODAY(),X2719,"Y")&amp;" anos"&amp;" "&amp;DATEDIF(TODAY(),X2719,"YM")&amp;" meses"&amp;" "&amp;DATEDIF(TODAY(),X2719,"MD")&amp;" dias",IF(AND(Z2719&lt;&gt;””,Z2719&lt;TODAY()),"Contrato Encerrado",IF(AND(Z2719&lt;&gt;"",Z2719&gt;TODAY()),DATEDIF(TODAY(),Z2719,"Y")&amp;" anos"&amp;" "&amp;DATEDIF(TODAY(),Z2719,"YM")&amp;" meses"&amp;" "&amp;DATEDIF(TODAY(),Z2719,"MD")&amp;" dias"))))))))</f>
        <v>0 anos 2 meses 24 dias</v>
      </c>
      <c r="AE2719" s="35">
        <f t="shared" si="211"/>
        <v>160</v>
      </c>
      <c r="AF2719" s="35">
        <f t="shared" si="212"/>
        <v>570</v>
      </c>
      <c r="AG2719" s="17" t="str">
        <f t="shared" si="213"/>
        <v>1 anos 6 meses 23 dias</v>
      </c>
    </row>
    <row r="2720" spans="1:33" ht="11.25" customHeight="1" x14ac:dyDescent="0.2">
      <c r="A2720" s="8" t="s">
        <v>9</v>
      </c>
      <c r="B2720" s="10" t="s">
        <v>13</v>
      </c>
      <c r="C2720" s="11" t="s">
        <v>24</v>
      </c>
      <c r="D2720" s="36">
        <v>2021</v>
      </c>
      <c r="E2720" s="12" t="s">
        <v>772</v>
      </c>
      <c r="F2720" s="8" t="s">
        <v>773</v>
      </c>
      <c r="G2720" s="77" t="s">
        <v>1784</v>
      </c>
      <c r="H2720" s="78" t="s">
        <v>1785</v>
      </c>
      <c r="I2720" s="14" t="s">
        <v>1786</v>
      </c>
      <c r="J2720" s="14" t="s">
        <v>1302</v>
      </c>
      <c r="K2720" s="14" t="s">
        <v>29</v>
      </c>
      <c r="L2720" s="15" t="s">
        <v>30</v>
      </c>
      <c r="M2720" s="7" t="s">
        <v>9427</v>
      </c>
      <c r="N2720" s="15" t="s">
        <v>2103</v>
      </c>
      <c r="O2720" s="27"/>
      <c r="P2720" s="26" t="s">
        <v>2517</v>
      </c>
      <c r="Q2720" s="26" t="s">
        <v>2522</v>
      </c>
      <c r="R2720" s="31">
        <v>34101</v>
      </c>
      <c r="S2720" s="31">
        <v>44480</v>
      </c>
      <c r="T2720" s="31">
        <v>44623</v>
      </c>
      <c r="U2720" s="31"/>
      <c r="V2720" s="31"/>
      <c r="W2720" s="31"/>
      <c r="X2720" s="17"/>
      <c r="Y2720" s="17"/>
      <c r="Z2720" s="31"/>
      <c r="AA2720" s="18">
        <f t="shared" ca="1" si="210"/>
        <v>32</v>
      </c>
      <c r="AB2720" s="19" t="s">
        <v>7877</v>
      </c>
      <c r="AC2720" s="35" t="str">
        <f t="shared" si="214"/>
        <v>0 anos 4 meses 20 dias</v>
      </c>
      <c r="AD2720" s="35" t="str">
        <f ca="1">IF(AND(V2720="",T2720&lt;TODAY()),"Contrato Encerrado",IF(AND(V2720="",T2720&gt;TODAY()),DATEDIF(TODAY(),T2720,"Y")&amp;" anos"&amp;" "&amp;DATEDIF(TODAY(),T2720,"YM")&amp;" meses"&amp;" "&amp;DATEDIF(TODAY(),T2720,"MD")&amp;" dias",IF(AND(X2720="",V2720&lt;TODAY()),"Contrato Encerrado",IF(AND(X2720="",V2720&gt;TODAY()),DATEDIF(TODAY(),V2720,"Y")&amp;" anos"&amp;" "&amp;DATEDIF(TODAY(),V2720,"YM")&amp;" meses"&amp;" "&amp;DATEDIF(TODAY(),V2720,"MD")&amp;" dias",IF(AND(Z2720="",X2720&lt;TODAY()),"Contrato Encerrado",IF(AND(Z2720="",X2720&gt;TODAY()),DATEDIF(TODAY(),X2720,"Y")&amp;" anos"&amp;" "&amp;DATEDIF(TODAY(),X2720,"YM")&amp;" meses"&amp;" "&amp;DATEDIF(TODAY(),X2720,"MD")&amp;" dias",IF(AND(Z2720&lt;&gt;””,Z2720&lt;TODAY()),"Contrato Encerrado",IF(AND(Z2720&lt;&gt;"",Z2720&gt;TODAY()),DATEDIF(TODAY(),Z2720,"Y")&amp;" anos"&amp;" "&amp;DATEDIF(TODAY(),Z2720,"YM")&amp;" meses"&amp;" "&amp;DATEDIF(TODAY(),Z2720,"MD")&amp;" dias"))))))))</f>
        <v>Contrato Encerrado</v>
      </c>
      <c r="AE2720" s="35">
        <f t="shared" si="211"/>
        <v>143</v>
      </c>
      <c r="AF2720" s="35">
        <f t="shared" si="212"/>
        <v>587</v>
      </c>
      <c r="AG2720" s="17" t="str">
        <f t="shared" si="213"/>
        <v>1 anos 7 meses 9 dias</v>
      </c>
    </row>
    <row r="2721" spans="1:33" ht="11.25" customHeight="1" x14ac:dyDescent="0.2">
      <c r="A2721" s="8" t="s">
        <v>9</v>
      </c>
      <c r="B2721" s="8" t="s">
        <v>13</v>
      </c>
      <c r="C2721" s="22" t="s">
        <v>22</v>
      </c>
      <c r="D2721" s="36">
        <v>2024</v>
      </c>
      <c r="E2721" s="12" t="s">
        <v>79</v>
      </c>
      <c r="F2721" s="8" t="s">
        <v>80</v>
      </c>
      <c r="G2721" s="77" t="s">
        <v>14429</v>
      </c>
      <c r="H2721" s="78" t="s">
        <v>14430</v>
      </c>
      <c r="I2721" s="14" t="s">
        <v>14431</v>
      </c>
      <c r="J2721" s="14" t="s">
        <v>10</v>
      </c>
      <c r="K2721" s="14" t="s">
        <v>29</v>
      </c>
      <c r="L2721" s="15" t="s">
        <v>81</v>
      </c>
      <c r="M2721" s="7" t="s">
        <v>82</v>
      </c>
      <c r="N2721" s="15" t="s">
        <v>4113</v>
      </c>
      <c r="O2721" s="15" t="s">
        <v>7900</v>
      </c>
      <c r="P2721" s="15" t="s">
        <v>2518</v>
      </c>
      <c r="Q2721" s="15" t="s">
        <v>2523</v>
      </c>
      <c r="R2721" s="20">
        <v>39272</v>
      </c>
      <c r="S2721" s="20">
        <v>45536</v>
      </c>
      <c r="T2721" s="20">
        <v>46022</v>
      </c>
      <c r="U2721" s="20"/>
      <c r="V2721" s="20"/>
      <c r="W2721" s="20"/>
      <c r="X2721" s="17"/>
      <c r="Y2721" s="17"/>
      <c r="Z2721" s="20"/>
      <c r="AA2721" s="18">
        <f t="shared" ca="1" si="210"/>
        <v>18</v>
      </c>
      <c r="AB2721" s="15" t="s">
        <v>7877</v>
      </c>
      <c r="AC2721" s="35" t="str">
        <f t="shared" si="214"/>
        <v>1 anos 3 meses 30 dias</v>
      </c>
      <c r="AD2721" s="35" t="str">
        <f ca="1">IF(AND(V2721="",T2721&lt;TODAY()),"Contrato Encerrado",IF(AND(V2721="",T2721&gt;TODAY()),DATEDIF(TODAY(),T2721,"Y")&amp;" anos"&amp;" "&amp;DATEDIF(TODAY(),T2721,"YM")&amp;" meses"&amp;" "&amp;DATEDIF(TODAY(),T2721,"MD")&amp;" dias",IF(AND(X2721="",V2721&lt;TODAY()),"Contrato Encerrado",IF(AND(X2721="",V2721&gt;TODAY()),DATEDIF(TODAY(),V2721,"Y")&amp;" anos"&amp;" "&amp;DATEDIF(TODAY(),V2721,"YM")&amp;" meses"&amp;" "&amp;DATEDIF(TODAY(),V2721,"MD")&amp;" dias",IF(AND(Z2721="",X2721&lt;TODAY()),"Contrato Encerrado",IF(AND(Z2721="",X2721&gt;TODAY()),DATEDIF(TODAY(),X2721,"Y")&amp;" anos"&amp;" "&amp;DATEDIF(TODAY(),X2721,"YM")&amp;" meses"&amp;" "&amp;DATEDIF(TODAY(),X2721,"MD")&amp;" dias",IF(AND(Z2721&lt;&gt;””,Z2721&lt;TODAY()),"Contrato Encerrado",IF(AND(Z2721&lt;&gt;"",Z2721&gt;TODAY()),DATEDIF(TODAY(),Z2721,"Y")&amp;" anos"&amp;" "&amp;DATEDIF(TODAY(),Z2721,"YM")&amp;" meses"&amp;" "&amp;DATEDIF(TODAY(),Z2721,"MD")&amp;" dias"))))))))</f>
        <v>0 anos 2 meses 24 dias</v>
      </c>
      <c r="AE2721" s="35">
        <f t="shared" si="211"/>
        <v>486</v>
      </c>
      <c r="AF2721" s="35">
        <f t="shared" si="212"/>
        <v>244</v>
      </c>
      <c r="AG2721" s="17" t="str">
        <f t="shared" si="213"/>
        <v>0 anos 7 meses 31 dias</v>
      </c>
    </row>
    <row r="2722" spans="1:33" ht="11.25" customHeight="1" x14ac:dyDescent="0.2">
      <c r="A2722" s="8" t="s">
        <v>9</v>
      </c>
      <c r="B2722" s="8" t="s">
        <v>13</v>
      </c>
      <c r="C2722" s="22" t="s">
        <v>17</v>
      </c>
      <c r="D2722" s="37">
        <v>2025</v>
      </c>
      <c r="E2722" s="12" t="s">
        <v>307</v>
      </c>
      <c r="F2722" s="8" t="s">
        <v>308</v>
      </c>
      <c r="G2722" s="9" t="s">
        <v>16657</v>
      </c>
      <c r="H2722" s="8" t="s">
        <v>16658</v>
      </c>
      <c r="I2722" s="14" t="s">
        <v>16659</v>
      </c>
      <c r="J2722" s="14" t="s">
        <v>10</v>
      </c>
      <c r="K2722" s="14" t="s">
        <v>29</v>
      </c>
      <c r="L2722" s="15" t="s">
        <v>30</v>
      </c>
      <c r="M2722" s="7" t="s">
        <v>9427</v>
      </c>
      <c r="N2722" s="15" t="s">
        <v>8030</v>
      </c>
      <c r="O2722" s="15" t="s">
        <v>16373</v>
      </c>
      <c r="P2722" s="15" t="s">
        <v>2518</v>
      </c>
      <c r="Q2722" s="15" t="s">
        <v>2523</v>
      </c>
      <c r="R2722" s="20">
        <v>37355</v>
      </c>
      <c r="S2722" s="20">
        <v>45748</v>
      </c>
      <c r="T2722" s="20">
        <v>46112</v>
      </c>
      <c r="U2722" s="20"/>
      <c r="V2722" s="20"/>
      <c r="W2722" s="20"/>
      <c r="X2722" s="17"/>
      <c r="Y2722" s="17"/>
      <c r="Z2722" s="20"/>
      <c r="AA2722" s="18">
        <f t="shared" ca="1" si="210"/>
        <v>23</v>
      </c>
      <c r="AB2722" s="15" t="s">
        <v>7877</v>
      </c>
      <c r="AC2722" s="35" t="str">
        <f t="shared" si="214"/>
        <v>0 anos 11 meses 30 dias</v>
      </c>
      <c r="AD2722" s="35" t="str">
        <f ca="1">IF(AND(V2722="",T2722&lt;TODAY()),"Contrato Encerrado",IF(AND(V2722="",T2722&gt;TODAY()),DATEDIF(TODAY(),T2722,"Y")&amp;" anos"&amp;" "&amp;DATEDIF(TODAY(),T2722,"YM")&amp;" meses"&amp;" "&amp;DATEDIF(TODAY(),T2722,"MD")&amp;" dias",IF(AND(X2722="",V2722&lt;TODAY()),"Contrato Encerrado",IF(AND(X2722="",V2722&gt;TODAY()),DATEDIF(TODAY(),V2722,"Y")&amp;" anos"&amp;" "&amp;DATEDIF(TODAY(),V2722,"YM")&amp;" meses"&amp;" "&amp;DATEDIF(TODAY(),V2722,"MD")&amp;" dias",IF(AND(Z2722="",X2722&lt;TODAY()),"Contrato Encerrado",IF(AND(Z2722="",X2722&gt;TODAY()),DATEDIF(TODAY(),X2722,"Y")&amp;" anos"&amp;" "&amp;DATEDIF(TODAY(),X2722,"YM")&amp;" meses"&amp;" "&amp;DATEDIF(TODAY(),X2722,"MD")&amp;" dias",IF(AND(Z2722&lt;&gt;””,Z2722&lt;TODAY()),"Contrato Encerrado",IF(AND(Z2722&lt;&gt;"",Z2722&gt;TODAY()),DATEDIF(TODAY(),Z2722,"Y")&amp;" anos"&amp;" "&amp;DATEDIF(TODAY(),Z2722,"YM")&amp;" meses"&amp;" "&amp;DATEDIF(TODAY(),Z2722,"MD")&amp;" dias"))))))))</f>
        <v>0 anos 5 meses 24 dias</v>
      </c>
      <c r="AE2722" s="35">
        <f t="shared" si="211"/>
        <v>364</v>
      </c>
      <c r="AF2722" s="35">
        <f t="shared" si="212"/>
        <v>366</v>
      </c>
      <c r="AG2722" s="17" t="str">
        <f t="shared" si="213"/>
        <v>0 anos 11 meses 31 dias</v>
      </c>
    </row>
    <row r="2723" spans="1:33" ht="11.25" customHeight="1" x14ac:dyDescent="0.2">
      <c r="A2723" s="8" t="s">
        <v>9</v>
      </c>
      <c r="B2723" s="8" t="s">
        <v>13</v>
      </c>
      <c r="C2723" s="22" t="s">
        <v>15</v>
      </c>
      <c r="D2723" s="37">
        <v>2025</v>
      </c>
      <c r="E2723" s="12" t="s">
        <v>1685</v>
      </c>
      <c r="F2723" s="8" t="s">
        <v>1686</v>
      </c>
      <c r="G2723" s="77" t="s">
        <v>15798</v>
      </c>
      <c r="H2723" s="78" t="s">
        <v>15799</v>
      </c>
      <c r="I2723" s="14" t="s">
        <v>15800</v>
      </c>
      <c r="J2723" s="14" t="s">
        <v>10</v>
      </c>
      <c r="K2723" s="14" t="s">
        <v>29</v>
      </c>
      <c r="L2723" s="15" t="s">
        <v>81</v>
      </c>
      <c r="M2723" s="7" t="s">
        <v>82</v>
      </c>
      <c r="N2723" s="15" t="s">
        <v>4113</v>
      </c>
      <c r="O2723" s="15" t="s">
        <v>9380</v>
      </c>
      <c r="P2723" s="15" t="s">
        <v>2518</v>
      </c>
      <c r="Q2723" s="15" t="s">
        <v>2523</v>
      </c>
      <c r="R2723" s="20">
        <v>39795</v>
      </c>
      <c r="S2723" s="20">
        <v>45701</v>
      </c>
      <c r="T2723" s="20">
        <v>46065</v>
      </c>
      <c r="U2723" s="20"/>
      <c r="V2723" s="20"/>
      <c r="W2723" s="20"/>
      <c r="X2723" s="17"/>
      <c r="Y2723" s="17"/>
      <c r="Z2723" s="20"/>
      <c r="AA2723" s="21">
        <f t="shared" ca="1" si="210"/>
        <v>16</v>
      </c>
      <c r="AB2723" s="15" t="s">
        <v>7877</v>
      </c>
      <c r="AC2723" s="35" t="str">
        <f t="shared" si="214"/>
        <v>0 anos 11 meses 30 dias</v>
      </c>
      <c r="AD2723" s="35" t="str">
        <f ca="1">IF(AND(V2723="",T2723&lt;TODAY()),"Contrato Encerrado",IF(AND(V2723="",T2723&gt;TODAY()),DATEDIF(TODAY(),T2723,"Y")&amp;" anos"&amp;" "&amp;DATEDIF(TODAY(),T2723,"YM")&amp;" meses"&amp;" "&amp;DATEDIF(TODAY(),T2723,"MD")&amp;" dias",IF(AND(X2723="",V2723&lt;TODAY()),"Contrato Encerrado",IF(AND(X2723="",V2723&gt;TODAY()),DATEDIF(TODAY(),V2723,"Y")&amp;" anos"&amp;" "&amp;DATEDIF(TODAY(),V2723,"YM")&amp;" meses"&amp;" "&amp;DATEDIF(TODAY(),V2723,"MD")&amp;" dias",IF(AND(Z2723="",X2723&lt;TODAY()),"Contrato Encerrado",IF(AND(Z2723="",X2723&gt;TODAY()),DATEDIF(TODAY(),X2723,"Y")&amp;" anos"&amp;" "&amp;DATEDIF(TODAY(),X2723,"YM")&amp;" meses"&amp;" "&amp;DATEDIF(TODAY(),X2723,"MD")&amp;" dias",IF(AND(Z2723&lt;&gt;””,Z2723&lt;TODAY()),"Contrato Encerrado",IF(AND(Z2723&lt;&gt;"",Z2723&gt;TODAY()),DATEDIF(TODAY(),Z2723,"Y")&amp;" anos"&amp;" "&amp;DATEDIF(TODAY(),Z2723,"YM")&amp;" meses"&amp;" "&amp;DATEDIF(TODAY(),Z2723,"MD")&amp;" dias"))))))))</f>
        <v>0 anos 4 meses 5 dias</v>
      </c>
      <c r="AE2723" s="35">
        <f t="shared" si="211"/>
        <v>364</v>
      </c>
      <c r="AF2723" s="35">
        <f t="shared" si="212"/>
        <v>366</v>
      </c>
      <c r="AG2723" s="17" t="str">
        <f t="shared" si="213"/>
        <v>0 anos 11 meses 31 dias</v>
      </c>
    </row>
    <row r="2724" spans="1:33" ht="11.25" customHeight="1" x14ac:dyDescent="0.2">
      <c r="A2724" s="8" t="s">
        <v>9</v>
      </c>
      <c r="B2724" s="10" t="s">
        <v>13</v>
      </c>
      <c r="C2724" s="11" t="s">
        <v>20</v>
      </c>
      <c r="D2724" s="36">
        <v>2021</v>
      </c>
      <c r="E2724" s="14" t="s">
        <v>772</v>
      </c>
      <c r="F2724" s="8" t="s">
        <v>773</v>
      </c>
      <c r="G2724" s="77" t="s">
        <v>786</v>
      </c>
      <c r="H2724" s="78" t="s">
        <v>787</v>
      </c>
      <c r="I2724" s="14" t="s">
        <v>788</v>
      </c>
      <c r="J2724" s="14" t="s">
        <v>1302</v>
      </c>
      <c r="K2724" s="14" t="s">
        <v>29</v>
      </c>
      <c r="L2724" s="15" t="s">
        <v>30</v>
      </c>
      <c r="M2724" s="7" t="s">
        <v>9427</v>
      </c>
      <c r="N2724" s="15" t="s">
        <v>2103</v>
      </c>
      <c r="O2724" s="27"/>
      <c r="P2724" s="26" t="s">
        <v>2517</v>
      </c>
      <c r="Q2724" s="26" t="s">
        <v>2522</v>
      </c>
      <c r="R2724" s="31">
        <v>36697</v>
      </c>
      <c r="S2724" s="31">
        <v>44378</v>
      </c>
      <c r="T2724" s="31">
        <v>44623</v>
      </c>
      <c r="U2724" s="31"/>
      <c r="V2724" s="31"/>
      <c r="W2724" s="31"/>
      <c r="X2724" s="17"/>
      <c r="Y2724" s="17"/>
      <c r="Z2724" s="31"/>
      <c r="AA2724" s="18">
        <f t="shared" ca="1" si="210"/>
        <v>25</v>
      </c>
      <c r="AB2724" s="19" t="s">
        <v>7877</v>
      </c>
      <c r="AC2724" s="35" t="str">
        <f t="shared" si="214"/>
        <v>0 anos 8 meses 2 dias</v>
      </c>
      <c r="AD2724" s="35" t="str">
        <f ca="1">IF(AND(V2724="",T2724&lt;TODAY()),"Contrato Encerrado",IF(AND(V2724="",T2724&gt;TODAY()),DATEDIF(TODAY(),T2724,"Y")&amp;" anos"&amp;" "&amp;DATEDIF(TODAY(),T2724,"YM")&amp;" meses"&amp;" "&amp;DATEDIF(TODAY(),T2724,"MD")&amp;" dias",IF(AND(X2724="",V2724&lt;TODAY()),"Contrato Encerrado",IF(AND(X2724="",V2724&gt;TODAY()),DATEDIF(TODAY(),V2724,"Y")&amp;" anos"&amp;" "&amp;DATEDIF(TODAY(),V2724,"YM")&amp;" meses"&amp;" "&amp;DATEDIF(TODAY(),V2724,"MD")&amp;" dias",IF(AND(Z2724="",X2724&lt;TODAY()),"Contrato Encerrado",IF(AND(Z2724="",X2724&gt;TODAY()),DATEDIF(TODAY(),X2724,"Y")&amp;" anos"&amp;" "&amp;DATEDIF(TODAY(),X2724,"YM")&amp;" meses"&amp;" "&amp;DATEDIF(TODAY(),X2724,"MD")&amp;" dias",IF(AND(Z2724&lt;&gt;””,Z2724&lt;TODAY()),"Contrato Encerrado",IF(AND(Z2724&lt;&gt;"",Z2724&gt;TODAY()),DATEDIF(TODAY(),Z2724,"Y")&amp;" anos"&amp;" "&amp;DATEDIF(TODAY(),Z2724,"YM")&amp;" meses"&amp;" "&amp;DATEDIF(TODAY(),Z2724,"MD")&amp;" dias"))))))))</f>
        <v>Contrato Encerrado</v>
      </c>
      <c r="AE2724" s="35">
        <f t="shared" si="211"/>
        <v>245</v>
      </c>
      <c r="AF2724" s="35">
        <f t="shared" si="212"/>
        <v>485</v>
      </c>
      <c r="AG2724" s="17" t="str">
        <f t="shared" si="213"/>
        <v>1 anos 3 meses 29 dias</v>
      </c>
    </row>
    <row r="2725" spans="1:33" ht="11.25" customHeight="1" x14ac:dyDescent="0.2">
      <c r="A2725" s="8" t="s">
        <v>9</v>
      </c>
      <c r="B2725" s="8" t="s">
        <v>13</v>
      </c>
      <c r="C2725" s="22" t="s">
        <v>21</v>
      </c>
      <c r="D2725" s="35">
        <v>2025</v>
      </c>
      <c r="E2725" s="12" t="s">
        <v>27</v>
      </c>
      <c r="F2725" s="8" t="s">
        <v>28</v>
      </c>
      <c r="G2725" s="14" t="s">
        <v>17481</v>
      </c>
      <c r="H2725" s="8" t="s">
        <v>17482</v>
      </c>
      <c r="I2725" s="14" t="s">
        <v>16950</v>
      </c>
      <c r="J2725" s="14" t="s">
        <v>10</v>
      </c>
      <c r="K2725" s="14" t="s">
        <v>29</v>
      </c>
      <c r="L2725" s="15" t="s">
        <v>30</v>
      </c>
      <c r="M2725" s="7" t="s">
        <v>16153</v>
      </c>
      <c r="N2725" s="15" t="s">
        <v>2104</v>
      </c>
      <c r="O2725" s="15" t="s">
        <v>15348</v>
      </c>
      <c r="P2725" s="15" t="s">
        <v>2518</v>
      </c>
      <c r="Q2725" s="15" t="s">
        <v>4109</v>
      </c>
      <c r="R2725" s="20">
        <v>38728</v>
      </c>
      <c r="S2725" s="20">
        <v>45848</v>
      </c>
      <c r="T2725" s="20">
        <v>46212</v>
      </c>
      <c r="U2725" s="20"/>
      <c r="V2725" s="20"/>
      <c r="W2725" s="20"/>
      <c r="X2725" s="17"/>
      <c r="Y2725" s="17"/>
      <c r="Z2725" s="20"/>
      <c r="AA2725" s="21">
        <f t="shared" ca="1" si="210"/>
        <v>19</v>
      </c>
      <c r="AB2725" s="20" t="s">
        <v>7877</v>
      </c>
      <c r="AC2725" s="35" t="str">
        <f t="shared" si="214"/>
        <v>0 anos 11 meses 29 dias</v>
      </c>
      <c r="AD2725" s="35" t="str">
        <f ca="1">IF(AND(V2725="",T2725&lt;TODAY()),"Contrato Encerrado",IF(AND(V2725="",T2725&gt;TODAY()),DATEDIF(TODAY(),T2725,"Y")&amp;" anos"&amp;" "&amp;DATEDIF(TODAY(),T2725,"YM")&amp;" meses"&amp;" "&amp;DATEDIF(TODAY(),T2725,"MD")&amp;" dias",IF(AND(X2725="",V2725&lt;TODAY()),"Contrato Encerrado",IF(AND(X2725="",V2725&gt;TODAY()),DATEDIF(TODAY(),V2725,"Y")&amp;" anos"&amp;" "&amp;DATEDIF(TODAY(),V2725,"YM")&amp;" meses"&amp;" "&amp;DATEDIF(TODAY(),V2725,"MD")&amp;" dias",IF(AND(Z2725="",X2725&lt;TODAY()),"Contrato Encerrado",IF(AND(Z2725="",X2725&gt;TODAY()),DATEDIF(TODAY(),X2725,"Y")&amp;" anos"&amp;" "&amp;DATEDIF(TODAY(),X2725,"YM")&amp;" meses"&amp;" "&amp;DATEDIF(TODAY(),X2725,"MD")&amp;" dias",IF(AND(Z2725&lt;&gt;””,Z2725&lt;TODAY()),"Contrato Encerrado",IF(AND(Z2725&lt;&gt;"",Z2725&gt;TODAY()),DATEDIF(TODAY(),Z2725,"Y")&amp;" anos"&amp;" "&amp;DATEDIF(TODAY(),Z2725,"YM")&amp;" meses"&amp;" "&amp;DATEDIF(TODAY(),Z2725,"MD")&amp;" dias"))))))))</f>
        <v>0 anos 9 meses 2 dias</v>
      </c>
      <c r="AE2725" s="35">
        <f t="shared" si="211"/>
        <v>364</v>
      </c>
      <c r="AF2725" s="35">
        <f t="shared" si="212"/>
        <v>366</v>
      </c>
      <c r="AG2725" s="17" t="str">
        <f t="shared" si="213"/>
        <v>0 anos 11 meses 31 dias</v>
      </c>
    </row>
    <row r="2726" spans="1:33" ht="11.25" customHeight="1" x14ac:dyDescent="0.2">
      <c r="A2726" s="8" t="s">
        <v>9</v>
      </c>
      <c r="B2726" s="8" t="s">
        <v>13</v>
      </c>
      <c r="C2726" s="22" t="s">
        <v>17</v>
      </c>
      <c r="D2726" s="37">
        <v>2023</v>
      </c>
      <c r="E2726" s="23" t="s">
        <v>284</v>
      </c>
      <c r="F2726" s="8" t="s">
        <v>285</v>
      </c>
      <c r="G2726" s="77" t="s">
        <v>6863</v>
      </c>
      <c r="H2726" s="78" t="s">
        <v>6864</v>
      </c>
      <c r="I2726" s="9" t="s">
        <v>6865</v>
      </c>
      <c r="J2726" s="14" t="s">
        <v>1302</v>
      </c>
      <c r="K2726" s="9" t="s">
        <v>29</v>
      </c>
      <c r="L2726" s="24" t="s">
        <v>30</v>
      </c>
      <c r="M2726" s="7" t="s">
        <v>9427</v>
      </c>
      <c r="N2726" s="24" t="s">
        <v>2099</v>
      </c>
      <c r="O2726" s="24"/>
      <c r="P2726" s="24" t="s">
        <v>2518</v>
      </c>
      <c r="Q2726" s="24" t="s">
        <v>2523</v>
      </c>
      <c r="R2726" s="17">
        <v>37689</v>
      </c>
      <c r="S2726" s="17">
        <v>45048</v>
      </c>
      <c r="T2726" s="31">
        <v>45350</v>
      </c>
      <c r="U2726" s="17"/>
      <c r="V2726" s="31"/>
      <c r="W2726" s="17"/>
      <c r="X2726" s="17"/>
      <c r="Y2726" s="17"/>
      <c r="Z2726" s="31"/>
      <c r="AA2726" s="18">
        <f t="shared" ca="1" si="210"/>
        <v>22</v>
      </c>
      <c r="AB2726" s="19" t="s">
        <v>7877</v>
      </c>
      <c r="AC2726" s="35" t="str">
        <f t="shared" si="214"/>
        <v>0 anos 9 meses 26 dias</v>
      </c>
      <c r="AD2726" s="35" t="str">
        <f ca="1">IF(AND(V2726="",T2726&lt;TODAY()),"Contrato Encerrado",IF(AND(V2726="",T2726&gt;TODAY()),DATEDIF(TODAY(),T2726,"Y")&amp;" anos"&amp;" "&amp;DATEDIF(TODAY(),T2726,"YM")&amp;" meses"&amp;" "&amp;DATEDIF(TODAY(),T2726,"MD")&amp;" dias",IF(AND(X2726="",V2726&lt;TODAY()),"Contrato Encerrado",IF(AND(X2726="",V2726&gt;TODAY()),DATEDIF(TODAY(),V2726,"Y")&amp;" anos"&amp;" "&amp;DATEDIF(TODAY(),V2726,"YM")&amp;" meses"&amp;" "&amp;DATEDIF(TODAY(),V2726,"MD")&amp;" dias",IF(AND(Z2726="",X2726&lt;TODAY()),"Contrato Encerrado",IF(AND(Z2726="",X2726&gt;TODAY()),DATEDIF(TODAY(),X2726,"Y")&amp;" anos"&amp;" "&amp;DATEDIF(TODAY(),X2726,"YM")&amp;" meses"&amp;" "&amp;DATEDIF(TODAY(),X2726,"MD")&amp;" dias",IF(AND(Z2726&lt;&gt;””,Z2726&lt;TODAY()),"Contrato Encerrado",IF(AND(Z2726&lt;&gt;"",Z2726&gt;TODAY()),DATEDIF(TODAY(),Z2726,"Y")&amp;" anos"&amp;" "&amp;DATEDIF(TODAY(),Z2726,"YM")&amp;" meses"&amp;" "&amp;DATEDIF(TODAY(),Z2726,"MD")&amp;" dias"))))))))</f>
        <v>Contrato Encerrado</v>
      </c>
      <c r="AE2726" s="35">
        <f t="shared" si="211"/>
        <v>302</v>
      </c>
      <c r="AF2726" s="35">
        <f t="shared" si="212"/>
        <v>428</v>
      </c>
      <c r="AG2726" s="17" t="str">
        <f t="shared" si="213"/>
        <v>1 anos 2 meses 3 dias</v>
      </c>
    </row>
    <row r="2727" spans="1:33" ht="11.25" customHeight="1" x14ac:dyDescent="0.2">
      <c r="A2727" s="8" t="s">
        <v>9</v>
      </c>
      <c r="B2727" s="8" t="s">
        <v>13</v>
      </c>
      <c r="C2727" s="22" t="s">
        <v>24</v>
      </c>
      <c r="D2727" s="37">
        <v>2023</v>
      </c>
      <c r="E2727" s="12" t="s">
        <v>157</v>
      </c>
      <c r="F2727" s="8" t="s">
        <v>158</v>
      </c>
      <c r="G2727" s="77" t="s">
        <v>10386</v>
      </c>
      <c r="H2727" s="78" t="s">
        <v>10387</v>
      </c>
      <c r="I2727" s="14" t="s">
        <v>10388</v>
      </c>
      <c r="J2727" s="14" t="s">
        <v>14943</v>
      </c>
      <c r="K2727" s="14" t="s">
        <v>29</v>
      </c>
      <c r="L2727" s="15" t="s">
        <v>81</v>
      </c>
      <c r="M2727" s="7" t="s">
        <v>82</v>
      </c>
      <c r="N2727" s="15" t="s">
        <v>4113</v>
      </c>
      <c r="O2727" s="15" t="s">
        <v>10389</v>
      </c>
      <c r="P2727" s="15" t="s">
        <v>2518</v>
      </c>
      <c r="Q2727" s="15" t="s">
        <v>4109</v>
      </c>
      <c r="R2727" s="20">
        <v>38801</v>
      </c>
      <c r="S2727" s="20">
        <v>45218</v>
      </c>
      <c r="T2727" s="70">
        <v>45290</v>
      </c>
      <c r="U2727" s="70"/>
      <c r="V2727" s="20"/>
      <c r="W2727" s="20"/>
      <c r="X2727" s="17"/>
      <c r="Y2727" s="17"/>
      <c r="Z2727" s="20"/>
      <c r="AA2727" s="18">
        <f t="shared" ca="1" si="210"/>
        <v>19</v>
      </c>
      <c r="AB2727" s="15" t="s">
        <v>7878</v>
      </c>
      <c r="AC2727" s="35" t="str">
        <f t="shared" si="214"/>
        <v>0 anos 2 meses 11 dias</v>
      </c>
      <c r="AD2727" s="35" t="str">
        <f ca="1">IF(AND(V2727="",T2727&lt;TODAY()),"Contrato Encerrado",IF(AND(V2727="",T2727&gt;TODAY()),DATEDIF(TODAY(),T2727,"Y")&amp;" anos"&amp;" "&amp;DATEDIF(TODAY(),T2727,"YM")&amp;" meses"&amp;" "&amp;DATEDIF(TODAY(),T2727,"MD")&amp;" dias",IF(AND(X2727="",V2727&lt;TODAY()),"Contrato Encerrado",IF(AND(X2727="",V2727&gt;TODAY()),DATEDIF(TODAY(),V2727,"Y")&amp;" anos"&amp;" "&amp;DATEDIF(TODAY(),V2727,"YM")&amp;" meses"&amp;" "&amp;DATEDIF(TODAY(),V2727,"MD")&amp;" dias",IF(AND(Z2727="",X2727&lt;TODAY()),"Contrato Encerrado",IF(AND(Z2727="",X2727&gt;TODAY()),DATEDIF(TODAY(),X2727,"Y")&amp;" anos"&amp;" "&amp;DATEDIF(TODAY(),X2727,"YM")&amp;" meses"&amp;" "&amp;DATEDIF(TODAY(),X2727,"MD")&amp;" dias",IF(AND(Z2727&lt;&gt;””,Z2727&lt;TODAY()),"Contrato Encerrado",IF(AND(Z2727&lt;&gt;"",Z2727&gt;TODAY()),DATEDIF(TODAY(),Z2727,"Y")&amp;" anos"&amp;" "&amp;DATEDIF(TODAY(),Z2727,"YM")&amp;" meses"&amp;" "&amp;DATEDIF(TODAY(),Z2727,"MD")&amp;" dias"))))))))</f>
        <v>Contrato Encerrado</v>
      </c>
      <c r="AE2727" s="35">
        <f t="shared" si="211"/>
        <v>72</v>
      </c>
      <c r="AF2727" s="35">
        <f t="shared" si="212"/>
        <v>658</v>
      </c>
      <c r="AG2727" s="17" t="str">
        <f t="shared" si="213"/>
        <v>1 anos 9 meses 19 dias</v>
      </c>
    </row>
    <row r="2728" spans="1:33" ht="11.25" customHeight="1" x14ac:dyDescent="0.2">
      <c r="A2728" s="8" t="s">
        <v>9</v>
      </c>
      <c r="B2728" s="10" t="s">
        <v>13</v>
      </c>
      <c r="C2728" s="11" t="s">
        <v>22</v>
      </c>
      <c r="D2728" s="36">
        <v>2022</v>
      </c>
      <c r="E2728" s="12" t="s">
        <v>1111</v>
      </c>
      <c r="F2728" s="8" t="s">
        <v>1112</v>
      </c>
      <c r="G2728" s="77" t="s">
        <v>2569</v>
      </c>
      <c r="H2728" s="78" t="s">
        <v>2570</v>
      </c>
      <c r="I2728" s="14" t="s">
        <v>2571</v>
      </c>
      <c r="J2728" s="14" t="s">
        <v>14943</v>
      </c>
      <c r="K2728" s="14" t="s">
        <v>29</v>
      </c>
      <c r="L2728" s="15" t="s">
        <v>30</v>
      </c>
      <c r="M2728" s="7" t="s">
        <v>9427</v>
      </c>
      <c r="N2728" s="16" t="s">
        <v>2100</v>
      </c>
      <c r="O2728" s="16"/>
      <c r="P2728" s="16" t="s">
        <v>2518</v>
      </c>
      <c r="Q2728" s="16" t="s">
        <v>2523</v>
      </c>
      <c r="R2728" s="31">
        <v>37195</v>
      </c>
      <c r="S2728" s="31">
        <v>44795</v>
      </c>
      <c r="T2728" s="31">
        <v>45525</v>
      </c>
      <c r="U2728" s="31"/>
      <c r="V2728" s="31"/>
      <c r="W2728" s="31"/>
      <c r="X2728" s="17"/>
      <c r="Y2728" s="17"/>
      <c r="Z2728" s="31"/>
      <c r="AA2728" s="18">
        <f t="shared" ca="1" si="210"/>
        <v>23</v>
      </c>
      <c r="AB2728" s="19" t="s">
        <v>7877</v>
      </c>
      <c r="AC2728" s="35" t="str">
        <f t="shared" si="214"/>
        <v>1 anos 11 meses 30 dias</v>
      </c>
      <c r="AD2728" s="35" t="str">
        <f ca="1">IF(AND(V2728="",T2728&lt;TODAY()),"Contrato Encerrado",IF(AND(V2728="",T2728&gt;TODAY()),DATEDIF(TODAY(),T2728,"Y")&amp;" anos"&amp;" "&amp;DATEDIF(TODAY(),T2728,"YM")&amp;" meses"&amp;" "&amp;DATEDIF(TODAY(),T2728,"MD")&amp;" dias",IF(AND(X2728="",V2728&lt;TODAY()),"Contrato Encerrado",IF(AND(X2728="",V2728&gt;TODAY()),DATEDIF(TODAY(),V2728,"Y")&amp;" anos"&amp;" "&amp;DATEDIF(TODAY(),V2728,"YM")&amp;" meses"&amp;" "&amp;DATEDIF(TODAY(),V2728,"MD")&amp;" dias",IF(AND(Z2728="",X2728&lt;TODAY()),"Contrato Encerrado",IF(AND(Z2728="",X2728&gt;TODAY()),DATEDIF(TODAY(),X2728,"Y")&amp;" anos"&amp;" "&amp;DATEDIF(TODAY(),X2728,"YM")&amp;" meses"&amp;" "&amp;DATEDIF(TODAY(),X2728,"MD")&amp;" dias",IF(AND(Z2728&lt;&gt;””,Z2728&lt;TODAY()),"Contrato Encerrado",IF(AND(Z2728&lt;&gt;"",Z2728&gt;TODAY()),DATEDIF(TODAY(),Z2728,"Y")&amp;" anos"&amp;" "&amp;DATEDIF(TODAY(),Z2728,"YM")&amp;" meses"&amp;" "&amp;DATEDIF(TODAY(),Z2728,"MD")&amp;" dias"))))))))</f>
        <v>Contrato Encerrado</v>
      </c>
      <c r="AE2728" s="35">
        <f t="shared" si="211"/>
        <v>730</v>
      </c>
      <c r="AF2728" s="35">
        <f t="shared" si="212"/>
        <v>0</v>
      </c>
      <c r="AG2728" s="17" t="str">
        <f t="shared" si="213"/>
        <v>ESTÁGIO COMPLETOU 2 ANOS</v>
      </c>
    </row>
    <row r="2729" spans="1:33" ht="11.25" customHeight="1" x14ac:dyDescent="0.2">
      <c r="A2729" s="8" t="s">
        <v>9</v>
      </c>
      <c r="B2729" s="8" t="s">
        <v>13</v>
      </c>
      <c r="C2729" s="22" t="s">
        <v>21</v>
      </c>
      <c r="D2729" s="37">
        <v>2024</v>
      </c>
      <c r="E2729" s="12" t="s">
        <v>307</v>
      </c>
      <c r="F2729" s="8" t="s">
        <v>308</v>
      </c>
      <c r="G2729" s="77" t="s">
        <v>14177</v>
      </c>
      <c r="H2729" s="78" t="s">
        <v>14178</v>
      </c>
      <c r="I2729" s="14" t="s">
        <v>14179</v>
      </c>
      <c r="J2729" s="14" t="s">
        <v>10</v>
      </c>
      <c r="K2729" s="14" t="s">
        <v>29</v>
      </c>
      <c r="L2729" s="15" t="s">
        <v>81</v>
      </c>
      <c r="M2729" s="7" t="s">
        <v>82</v>
      </c>
      <c r="N2729" s="15" t="s">
        <v>4113</v>
      </c>
      <c r="O2729" s="15" t="s">
        <v>8079</v>
      </c>
      <c r="P2729" s="15" t="s">
        <v>2518</v>
      </c>
      <c r="Q2729" s="15" t="s">
        <v>2523</v>
      </c>
      <c r="R2729" s="20">
        <v>39434</v>
      </c>
      <c r="S2729" s="20">
        <v>45505</v>
      </c>
      <c r="T2729" s="70">
        <v>46234</v>
      </c>
      <c r="U2729" s="70"/>
      <c r="V2729" s="20"/>
      <c r="W2729" s="20"/>
      <c r="X2729" s="17"/>
      <c r="Y2729" s="17"/>
      <c r="Z2729" s="20"/>
      <c r="AA2729" s="18">
        <f t="shared" ca="1" si="210"/>
        <v>17</v>
      </c>
      <c r="AB2729" s="15" t="s">
        <v>7877</v>
      </c>
      <c r="AC2729" s="35" t="str">
        <f t="shared" si="214"/>
        <v>1 anos 11 meses 30 dias</v>
      </c>
      <c r="AD2729" s="35" t="str">
        <f ca="1">IF(AND(V2729="",T2729&lt;TODAY()),"Contrato Encerrado",IF(AND(V2729="",T2729&gt;TODAY()),DATEDIF(TODAY(),T2729,"Y")&amp;" anos"&amp;" "&amp;DATEDIF(TODAY(),T2729,"YM")&amp;" meses"&amp;" "&amp;DATEDIF(TODAY(),T2729,"MD")&amp;" dias",IF(AND(X2729="",V2729&lt;TODAY()),"Contrato Encerrado",IF(AND(X2729="",V2729&gt;TODAY()),DATEDIF(TODAY(),V2729,"Y")&amp;" anos"&amp;" "&amp;DATEDIF(TODAY(),V2729,"YM")&amp;" meses"&amp;" "&amp;DATEDIF(TODAY(),V2729,"MD")&amp;" dias",IF(AND(Z2729="",X2729&lt;TODAY()),"Contrato Encerrado",IF(AND(Z2729="",X2729&gt;TODAY()),DATEDIF(TODAY(),X2729,"Y")&amp;" anos"&amp;" "&amp;DATEDIF(TODAY(),X2729,"YM")&amp;" meses"&amp;" "&amp;DATEDIF(TODAY(),X2729,"MD")&amp;" dias",IF(AND(Z2729&lt;&gt;””,Z2729&lt;TODAY()),"Contrato Encerrado",IF(AND(Z2729&lt;&gt;"",Z2729&gt;TODAY()),DATEDIF(TODAY(),Z2729,"Y")&amp;" anos"&amp;" "&amp;DATEDIF(TODAY(),Z2729,"YM")&amp;" meses"&amp;" "&amp;DATEDIF(TODAY(),Z2729,"MD")&amp;" dias"))))))))</f>
        <v>0 anos 9 meses 24 dias</v>
      </c>
      <c r="AE2729" s="35">
        <f t="shared" si="211"/>
        <v>729</v>
      </c>
      <c r="AF2729" s="35">
        <f t="shared" si="212"/>
        <v>1</v>
      </c>
      <c r="AG2729" s="17" t="str">
        <f t="shared" si="213"/>
        <v>0 anos 0 meses 1 dias</v>
      </c>
    </row>
    <row r="2730" spans="1:33" ht="11.25" customHeight="1" x14ac:dyDescent="0.2">
      <c r="A2730" s="8" t="s">
        <v>9</v>
      </c>
      <c r="B2730" s="8" t="s">
        <v>13</v>
      </c>
      <c r="C2730" s="22" t="s">
        <v>15</v>
      </c>
      <c r="D2730" s="37">
        <v>2024</v>
      </c>
      <c r="E2730" s="23" t="s">
        <v>157</v>
      </c>
      <c r="F2730" s="8" t="s">
        <v>158</v>
      </c>
      <c r="G2730" s="77" t="s">
        <v>12287</v>
      </c>
      <c r="H2730" s="78" t="s">
        <v>12288</v>
      </c>
      <c r="I2730" s="9" t="s">
        <v>12289</v>
      </c>
      <c r="J2730" s="14" t="s">
        <v>10</v>
      </c>
      <c r="K2730" s="9" t="s">
        <v>29</v>
      </c>
      <c r="L2730" s="24" t="s">
        <v>30</v>
      </c>
      <c r="M2730" s="7" t="s">
        <v>9427</v>
      </c>
      <c r="N2730" s="24" t="s">
        <v>6302</v>
      </c>
      <c r="O2730" s="24" t="s">
        <v>10152</v>
      </c>
      <c r="P2730" s="24" t="s">
        <v>2518</v>
      </c>
      <c r="Q2730" s="24" t="s">
        <v>2521</v>
      </c>
      <c r="R2730" s="29">
        <v>36865</v>
      </c>
      <c r="S2730" s="17">
        <v>45329</v>
      </c>
      <c r="T2730" s="114">
        <v>45688</v>
      </c>
      <c r="U2730" s="29">
        <v>45726</v>
      </c>
      <c r="V2730" s="29">
        <v>46022</v>
      </c>
      <c r="W2730" s="29"/>
      <c r="X2730" s="17"/>
      <c r="Y2730" s="17"/>
      <c r="Z2730" s="29"/>
      <c r="AA2730" s="18">
        <f t="shared" ca="1" si="210"/>
        <v>24</v>
      </c>
      <c r="AB2730" s="24" t="s">
        <v>7877</v>
      </c>
      <c r="AC2730" s="35" t="str">
        <f t="shared" si="214"/>
        <v>1 anos 9 meses 16 dias</v>
      </c>
      <c r="AD2730" s="35" t="str">
        <f ca="1">IF(AND(V2730="",T2730&lt;TODAY()),"Contrato Encerrado",IF(AND(V2730="",T2730&gt;TODAY()),DATEDIF(TODAY(),T2730,"Y")&amp;" anos"&amp;" "&amp;DATEDIF(TODAY(),T2730,"YM")&amp;" meses"&amp;" "&amp;DATEDIF(TODAY(),T2730,"MD")&amp;" dias",IF(AND(X2730="",V2730&lt;TODAY()),"Contrato Encerrado",IF(AND(X2730="",V2730&gt;TODAY()),DATEDIF(TODAY(),V2730,"Y")&amp;" anos"&amp;" "&amp;DATEDIF(TODAY(),V2730,"YM")&amp;" meses"&amp;" "&amp;DATEDIF(TODAY(),V2730,"MD")&amp;" dias",IF(AND(Z2730="",X2730&lt;TODAY()),"Contrato Encerrado",IF(AND(Z2730="",X2730&gt;TODAY()),DATEDIF(TODAY(),X2730,"Y")&amp;" anos"&amp;" "&amp;DATEDIF(TODAY(),X2730,"YM")&amp;" meses"&amp;" "&amp;DATEDIF(TODAY(),X2730,"MD")&amp;" dias",IF(AND(Z2730&lt;&gt;””,Z2730&lt;TODAY()),"Contrato Encerrado",IF(AND(Z2730&lt;&gt;"",Z2730&gt;TODAY()),DATEDIF(TODAY(),Z2730,"Y")&amp;" anos"&amp;" "&amp;DATEDIF(TODAY(),Z2730,"YM")&amp;" meses"&amp;" "&amp;DATEDIF(TODAY(),Z2730,"MD")&amp;" dias"))))))))</f>
        <v>0 anos 2 meses 24 dias</v>
      </c>
      <c r="AE2730" s="35">
        <f t="shared" si="211"/>
        <v>655</v>
      </c>
      <c r="AF2730" s="35">
        <f t="shared" si="212"/>
        <v>75</v>
      </c>
      <c r="AG2730" s="17" t="str">
        <f t="shared" si="213"/>
        <v>0 anos 2 meses 15 dias</v>
      </c>
    </row>
    <row r="2731" spans="1:33" ht="11.25" customHeight="1" x14ac:dyDescent="0.2">
      <c r="A2731" s="8" t="s">
        <v>9</v>
      </c>
      <c r="B2731" s="8" t="s">
        <v>13</v>
      </c>
      <c r="C2731" s="22" t="s">
        <v>21</v>
      </c>
      <c r="D2731" s="37">
        <v>2023</v>
      </c>
      <c r="E2731" s="12" t="s">
        <v>157</v>
      </c>
      <c r="F2731" s="8" t="s">
        <v>158</v>
      </c>
      <c r="G2731" s="77" t="s">
        <v>9092</v>
      </c>
      <c r="H2731" s="78" t="s">
        <v>9093</v>
      </c>
      <c r="I2731" s="14" t="s">
        <v>9094</v>
      </c>
      <c r="J2731" s="14" t="s">
        <v>1302</v>
      </c>
      <c r="K2731" s="14" t="s">
        <v>29</v>
      </c>
      <c r="L2731" s="15" t="s">
        <v>30</v>
      </c>
      <c r="M2731" s="7" t="s">
        <v>9427</v>
      </c>
      <c r="N2731" s="15" t="s">
        <v>8931</v>
      </c>
      <c r="O2731" s="15" t="s">
        <v>8732</v>
      </c>
      <c r="P2731" s="15" t="s">
        <v>2518</v>
      </c>
      <c r="Q2731" s="15" t="s">
        <v>2521</v>
      </c>
      <c r="R2731" s="20">
        <v>37190</v>
      </c>
      <c r="S2731" s="20">
        <v>45141</v>
      </c>
      <c r="T2731" s="20">
        <v>45777</v>
      </c>
      <c r="U2731" s="20"/>
      <c r="V2731" s="20"/>
      <c r="W2731" s="20"/>
      <c r="X2731" s="17"/>
      <c r="Y2731" s="17"/>
      <c r="Z2731" s="20"/>
      <c r="AA2731" s="18">
        <f t="shared" ca="1" si="210"/>
        <v>23</v>
      </c>
      <c r="AB2731" s="21" t="s">
        <v>7877</v>
      </c>
      <c r="AC2731" s="35" t="str">
        <f t="shared" si="214"/>
        <v>1 anos 8 meses 27 dias</v>
      </c>
      <c r="AD2731" s="35" t="str">
        <f ca="1">IF(AND(V2731="",T2731&lt;TODAY()),"Contrato Encerrado",IF(AND(V2731="",T2731&gt;TODAY()),DATEDIF(TODAY(),T2731,"Y")&amp;" anos"&amp;" "&amp;DATEDIF(TODAY(),T2731,"YM")&amp;" meses"&amp;" "&amp;DATEDIF(TODAY(),T2731,"MD")&amp;" dias",IF(AND(X2731="",V2731&lt;TODAY()),"Contrato Encerrado",IF(AND(X2731="",V2731&gt;TODAY()),DATEDIF(TODAY(),V2731,"Y")&amp;" anos"&amp;" "&amp;DATEDIF(TODAY(),V2731,"YM")&amp;" meses"&amp;" "&amp;DATEDIF(TODAY(),V2731,"MD")&amp;" dias",IF(AND(Z2731="",X2731&lt;TODAY()),"Contrato Encerrado",IF(AND(Z2731="",X2731&gt;TODAY()),DATEDIF(TODAY(),X2731,"Y")&amp;" anos"&amp;" "&amp;DATEDIF(TODAY(),X2731,"YM")&amp;" meses"&amp;" "&amp;DATEDIF(TODAY(),X2731,"MD")&amp;" dias",IF(AND(Z2731&lt;&gt;””,Z2731&lt;TODAY()),"Contrato Encerrado",IF(AND(Z2731&lt;&gt;"",Z2731&gt;TODAY()),DATEDIF(TODAY(),Z2731,"Y")&amp;" anos"&amp;" "&amp;DATEDIF(TODAY(),Z2731,"YM")&amp;" meses"&amp;" "&amp;DATEDIF(TODAY(),Z2731,"MD")&amp;" dias"))))))))</f>
        <v>Contrato Encerrado</v>
      </c>
      <c r="AE2731" s="35">
        <f t="shared" si="211"/>
        <v>636</v>
      </c>
      <c r="AF2731" s="35">
        <f t="shared" si="212"/>
        <v>94</v>
      </c>
      <c r="AG2731" s="17" t="str">
        <f t="shared" si="213"/>
        <v>0 anos 3 meses 3 dias</v>
      </c>
    </row>
    <row r="2732" spans="1:33" ht="11.25" customHeight="1" x14ac:dyDescent="0.2">
      <c r="A2732" s="8" t="s">
        <v>9</v>
      </c>
      <c r="B2732" s="10" t="s">
        <v>13</v>
      </c>
      <c r="C2732" s="11" t="s">
        <v>25</v>
      </c>
      <c r="D2732" s="36">
        <v>2022</v>
      </c>
      <c r="E2732" s="12" t="s">
        <v>27</v>
      </c>
      <c r="F2732" s="8" t="s">
        <v>28</v>
      </c>
      <c r="G2732" s="77" t="s">
        <v>4896</v>
      </c>
      <c r="H2732" s="78" t="s">
        <v>4897</v>
      </c>
      <c r="I2732" s="14" t="s">
        <v>4898</v>
      </c>
      <c r="J2732" s="67" t="s">
        <v>14943</v>
      </c>
      <c r="K2732" s="14" t="s">
        <v>29</v>
      </c>
      <c r="L2732" s="15" t="s">
        <v>30</v>
      </c>
      <c r="M2732" s="7" t="s">
        <v>9427</v>
      </c>
      <c r="N2732" s="16" t="s">
        <v>2105</v>
      </c>
      <c r="O2732" s="16"/>
      <c r="P2732" s="16" t="s">
        <v>2518</v>
      </c>
      <c r="Q2732" s="16" t="s">
        <v>4109</v>
      </c>
      <c r="R2732" s="31">
        <v>37431</v>
      </c>
      <c r="S2732" s="31">
        <v>44901</v>
      </c>
      <c r="T2732" s="31">
        <v>45612</v>
      </c>
      <c r="U2732" s="20"/>
      <c r="V2732" s="70"/>
      <c r="W2732" s="111"/>
      <c r="X2732" s="17"/>
      <c r="Y2732" s="17"/>
      <c r="Z2732" s="20"/>
      <c r="AA2732" s="18">
        <f t="shared" ca="1" si="210"/>
        <v>23</v>
      </c>
      <c r="AB2732" s="19" t="s">
        <v>7877</v>
      </c>
      <c r="AC2732" s="35" t="str">
        <f t="shared" si="214"/>
        <v>1 anos 11 meses 10 dias</v>
      </c>
      <c r="AD2732" s="35" t="str">
        <f ca="1">IF(AND(V2732="",T2732&lt;TODAY()),"Contrato Encerrado",IF(AND(V2732="",T2732&gt;TODAY()),DATEDIF(TODAY(),T2732,"Y")&amp;" anos"&amp;" "&amp;DATEDIF(TODAY(),T2732,"YM")&amp;" meses"&amp;" "&amp;DATEDIF(TODAY(),T2732,"MD")&amp;" dias",IF(AND(X2732="",V2732&lt;TODAY()),"Contrato Encerrado",IF(AND(X2732="",V2732&gt;TODAY()),DATEDIF(TODAY(),V2732,"Y")&amp;" anos"&amp;" "&amp;DATEDIF(TODAY(),V2732,"YM")&amp;" meses"&amp;" "&amp;DATEDIF(TODAY(),V2732,"MD")&amp;" dias",IF(AND(Z2732="",X2732&lt;TODAY()),"Contrato Encerrado",IF(AND(Z2732="",X2732&gt;TODAY()),DATEDIF(TODAY(),X2732,"Y")&amp;" anos"&amp;" "&amp;DATEDIF(TODAY(),X2732,"YM")&amp;" meses"&amp;" "&amp;DATEDIF(TODAY(),X2732,"MD")&amp;" dias",IF(AND(Z2732&lt;&gt;””,Z2732&lt;TODAY()),"Contrato Encerrado",IF(AND(Z2732&lt;&gt;"",Z2732&gt;TODAY()),DATEDIF(TODAY(),Z2732,"Y")&amp;" anos"&amp;" "&amp;DATEDIF(TODAY(),Z2732,"YM")&amp;" meses"&amp;" "&amp;DATEDIF(TODAY(),Z2732,"MD")&amp;" dias"))))))))</f>
        <v>Contrato Encerrado</v>
      </c>
      <c r="AE2732" s="35">
        <f t="shared" si="211"/>
        <v>711</v>
      </c>
      <c r="AF2732" s="35">
        <f t="shared" si="212"/>
        <v>19</v>
      </c>
      <c r="AG2732" s="17" t="str">
        <f t="shared" si="213"/>
        <v>0 anos 0 meses 19 dias</v>
      </c>
    </row>
    <row r="2733" spans="1:33" ht="11.25" customHeight="1" x14ac:dyDescent="0.2">
      <c r="A2733" s="8" t="s">
        <v>9</v>
      </c>
      <c r="B2733" s="8" t="s">
        <v>13</v>
      </c>
      <c r="C2733" s="22" t="s">
        <v>11</v>
      </c>
      <c r="D2733" s="37">
        <v>2024</v>
      </c>
      <c r="E2733" s="12" t="s">
        <v>157</v>
      </c>
      <c r="F2733" s="8" t="s">
        <v>158</v>
      </c>
      <c r="G2733" s="77" t="s">
        <v>11451</v>
      </c>
      <c r="H2733" s="78" t="s">
        <v>11452</v>
      </c>
      <c r="I2733" s="14" t="s">
        <v>11453</v>
      </c>
      <c r="J2733" s="14" t="s">
        <v>14943</v>
      </c>
      <c r="K2733" s="14" t="s">
        <v>29</v>
      </c>
      <c r="L2733" s="15" t="s">
        <v>81</v>
      </c>
      <c r="M2733" s="7" t="s">
        <v>82</v>
      </c>
      <c r="N2733" s="15" t="s">
        <v>4113</v>
      </c>
      <c r="O2733" s="15" t="s">
        <v>8163</v>
      </c>
      <c r="P2733" s="15" t="s">
        <v>2518</v>
      </c>
      <c r="Q2733" s="15" t="s">
        <v>4109</v>
      </c>
      <c r="R2733" s="20">
        <v>39205</v>
      </c>
      <c r="S2733" s="20">
        <v>45299</v>
      </c>
      <c r="T2733" s="20">
        <v>45664</v>
      </c>
      <c r="U2733" s="20"/>
      <c r="V2733" s="20"/>
      <c r="W2733" s="20"/>
      <c r="X2733" s="17"/>
      <c r="Y2733" s="17"/>
      <c r="Z2733" s="20"/>
      <c r="AA2733" s="18">
        <f t="shared" ca="1" si="210"/>
        <v>18</v>
      </c>
      <c r="AB2733" s="15" t="s">
        <v>7877</v>
      </c>
      <c r="AC2733" s="35" t="str">
        <f t="shared" si="214"/>
        <v>0 anos 11 meses 30 dias</v>
      </c>
      <c r="AD2733" s="35" t="str">
        <f ca="1">IF(AND(V2733="",T2733&lt;TODAY()),"Contrato Encerrado",IF(AND(V2733="",T2733&gt;TODAY()),DATEDIF(TODAY(),T2733,"Y")&amp;" anos"&amp;" "&amp;DATEDIF(TODAY(),T2733,"YM")&amp;" meses"&amp;" "&amp;DATEDIF(TODAY(),T2733,"MD")&amp;" dias",IF(AND(X2733="",V2733&lt;TODAY()),"Contrato Encerrado",IF(AND(X2733="",V2733&gt;TODAY()),DATEDIF(TODAY(),V2733,"Y")&amp;" anos"&amp;" "&amp;DATEDIF(TODAY(),V2733,"YM")&amp;" meses"&amp;" "&amp;DATEDIF(TODAY(),V2733,"MD")&amp;" dias",IF(AND(Z2733="",X2733&lt;TODAY()),"Contrato Encerrado",IF(AND(Z2733="",X2733&gt;TODAY()),DATEDIF(TODAY(),X2733,"Y")&amp;" anos"&amp;" "&amp;DATEDIF(TODAY(),X2733,"YM")&amp;" meses"&amp;" "&amp;DATEDIF(TODAY(),X2733,"MD")&amp;" dias",IF(AND(Z2733&lt;&gt;””,Z2733&lt;TODAY()),"Contrato Encerrado",IF(AND(Z2733&lt;&gt;"",Z2733&gt;TODAY()),DATEDIF(TODAY(),Z2733,"Y")&amp;" anos"&amp;" "&amp;DATEDIF(TODAY(),Z2733,"YM")&amp;" meses"&amp;" "&amp;DATEDIF(TODAY(),Z2733,"MD")&amp;" dias"))))))))</f>
        <v>Contrato Encerrado</v>
      </c>
      <c r="AE2733" s="35">
        <f t="shared" si="211"/>
        <v>365</v>
      </c>
      <c r="AF2733" s="35">
        <f t="shared" si="212"/>
        <v>365</v>
      </c>
      <c r="AG2733" s="17" t="str">
        <f t="shared" si="213"/>
        <v>0 anos 11 meses 30 dias</v>
      </c>
    </row>
    <row r="2734" spans="1:33" ht="11.25" customHeight="1" x14ac:dyDescent="0.2">
      <c r="A2734" s="8" t="s">
        <v>9</v>
      </c>
      <c r="B2734" s="8" t="s">
        <v>13</v>
      </c>
      <c r="C2734" s="22" t="s">
        <v>22</v>
      </c>
      <c r="D2734" s="35">
        <v>2025</v>
      </c>
      <c r="E2734" s="12" t="s">
        <v>157</v>
      </c>
      <c r="F2734" s="8" t="s">
        <v>158</v>
      </c>
      <c r="G2734" s="14" t="s">
        <v>18042</v>
      </c>
      <c r="H2734" s="8" t="s">
        <v>18043</v>
      </c>
      <c r="I2734" s="14" t="s">
        <v>18044</v>
      </c>
      <c r="J2734" s="14" t="s">
        <v>10</v>
      </c>
      <c r="K2734" s="14" t="s">
        <v>29</v>
      </c>
      <c r="L2734" s="15" t="s">
        <v>81</v>
      </c>
      <c r="M2734" s="7" t="s">
        <v>16173</v>
      </c>
      <c r="N2734" s="15" t="s">
        <v>4113</v>
      </c>
      <c r="O2734" s="15" t="s">
        <v>8006</v>
      </c>
      <c r="P2734" s="15" t="s">
        <v>2518</v>
      </c>
      <c r="Q2734" s="15" t="s">
        <v>4109</v>
      </c>
      <c r="R2734" s="20">
        <v>39708</v>
      </c>
      <c r="S2734" s="30">
        <v>45909</v>
      </c>
      <c r="T2734" s="20">
        <v>46273</v>
      </c>
      <c r="U2734" s="21"/>
      <c r="V2734" s="15"/>
      <c r="W2734" s="35"/>
      <c r="X2734" s="17"/>
      <c r="Y2734" s="17"/>
      <c r="Z2734" s="183"/>
      <c r="AA2734" s="21">
        <f t="shared" ca="1" si="210"/>
        <v>17</v>
      </c>
      <c r="AB2734" s="35" t="s">
        <v>7877</v>
      </c>
      <c r="AC2734" s="35" t="str">
        <f t="shared" si="214"/>
        <v>0 anos 11 meses 30 dias</v>
      </c>
      <c r="AD2734" s="35" t="str">
        <f ca="1">IF(AND(V2734="",T2734&lt;TODAY()),"Contrato Encerrado",IF(AND(V2734="",T2734&gt;TODAY()),DATEDIF(TODAY(),T2734,"Y")&amp;" anos"&amp;" "&amp;DATEDIF(TODAY(),T2734,"YM")&amp;" meses"&amp;" "&amp;DATEDIF(TODAY(),T2734,"MD")&amp;" dias",IF(AND(X2734="",V2734&lt;TODAY()),"Contrato Encerrado",IF(AND(X2734="",V2734&gt;TODAY()),DATEDIF(TODAY(),V2734,"Y")&amp;" anos"&amp;" "&amp;DATEDIF(TODAY(),V2734,"YM")&amp;" meses"&amp;" "&amp;DATEDIF(TODAY(),V2734,"MD")&amp;" dias",IF(AND(Z2734="",X2734&lt;TODAY()),"Contrato Encerrado",IF(AND(Z2734="",X2734&gt;TODAY()),DATEDIF(TODAY(),X2734,"Y")&amp;" anos"&amp;" "&amp;DATEDIF(TODAY(),X2734,"YM")&amp;" meses"&amp;" "&amp;DATEDIF(TODAY(),X2734,"MD")&amp;" dias",IF(AND(Z2734&lt;&gt;””,Z2734&lt;TODAY()),"Contrato Encerrado",IF(AND(Z2734&lt;&gt;"",Z2734&gt;TODAY()),DATEDIF(TODAY(),Z2734,"Y")&amp;" anos"&amp;" "&amp;DATEDIF(TODAY(),Z2734,"YM")&amp;" meses"&amp;" "&amp;DATEDIF(TODAY(),Z2734,"MD")&amp;" dias"))))))))</f>
        <v>0 anos 11 meses 1 dias</v>
      </c>
      <c r="AE2734" s="35">
        <f t="shared" si="211"/>
        <v>364</v>
      </c>
      <c r="AF2734" s="35">
        <f t="shared" si="212"/>
        <v>366</v>
      </c>
      <c r="AG2734" s="17" t="str">
        <f t="shared" si="213"/>
        <v>0 anos 11 meses 31 dias</v>
      </c>
    </row>
    <row r="2735" spans="1:33" ht="11.25" customHeight="1" x14ac:dyDescent="0.2">
      <c r="A2735" s="8" t="s">
        <v>9</v>
      </c>
      <c r="B2735" s="8" t="s">
        <v>13</v>
      </c>
      <c r="C2735" s="22" t="s">
        <v>21</v>
      </c>
      <c r="D2735" s="37">
        <v>2023</v>
      </c>
      <c r="E2735" s="12" t="s">
        <v>157</v>
      </c>
      <c r="F2735" s="8" t="s">
        <v>158</v>
      </c>
      <c r="G2735" s="77" t="s">
        <v>9095</v>
      </c>
      <c r="H2735" s="78" t="s">
        <v>9096</v>
      </c>
      <c r="I2735" s="14" t="s">
        <v>9097</v>
      </c>
      <c r="J2735" s="14" t="s">
        <v>14943</v>
      </c>
      <c r="K2735" s="14" t="s">
        <v>29</v>
      </c>
      <c r="L2735" s="15" t="s">
        <v>81</v>
      </c>
      <c r="M2735" s="7" t="s">
        <v>82</v>
      </c>
      <c r="N2735" s="15" t="s">
        <v>4113</v>
      </c>
      <c r="O2735" s="15" t="s">
        <v>8167</v>
      </c>
      <c r="P2735" s="15" t="s">
        <v>2518</v>
      </c>
      <c r="Q2735" s="15" t="s">
        <v>4109</v>
      </c>
      <c r="R2735" s="20">
        <v>38653</v>
      </c>
      <c r="S2735" s="20">
        <v>45132</v>
      </c>
      <c r="T2735" s="20">
        <v>45291</v>
      </c>
      <c r="U2735" s="20"/>
      <c r="V2735" s="20"/>
      <c r="W2735" s="20"/>
      <c r="X2735" s="17"/>
      <c r="Y2735" s="17"/>
      <c r="Z2735" s="20"/>
      <c r="AA2735" s="18">
        <f t="shared" ca="1" si="210"/>
        <v>19</v>
      </c>
      <c r="AB2735" s="19" t="s">
        <v>7877</v>
      </c>
      <c r="AC2735" s="35" t="str">
        <f t="shared" si="214"/>
        <v>0 anos 5 meses 6 dias</v>
      </c>
      <c r="AD2735" s="35" t="str">
        <f ca="1">IF(AND(V2735="",T2735&lt;TODAY()),"Contrato Encerrado",IF(AND(V2735="",T2735&gt;TODAY()),DATEDIF(TODAY(),T2735,"Y")&amp;" anos"&amp;" "&amp;DATEDIF(TODAY(),T2735,"YM")&amp;" meses"&amp;" "&amp;DATEDIF(TODAY(),T2735,"MD")&amp;" dias",IF(AND(X2735="",V2735&lt;TODAY()),"Contrato Encerrado",IF(AND(X2735="",V2735&gt;TODAY()),DATEDIF(TODAY(),V2735,"Y")&amp;" anos"&amp;" "&amp;DATEDIF(TODAY(),V2735,"YM")&amp;" meses"&amp;" "&amp;DATEDIF(TODAY(),V2735,"MD")&amp;" dias",IF(AND(Z2735="",X2735&lt;TODAY()),"Contrato Encerrado",IF(AND(Z2735="",X2735&gt;TODAY()),DATEDIF(TODAY(),X2735,"Y")&amp;" anos"&amp;" "&amp;DATEDIF(TODAY(),X2735,"YM")&amp;" meses"&amp;" "&amp;DATEDIF(TODAY(),X2735,"MD")&amp;" dias",IF(AND(Z2735&lt;&gt;””,Z2735&lt;TODAY()),"Contrato Encerrado",IF(AND(Z2735&lt;&gt;"",Z2735&gt;TODAY()),DATEDIF(TODAY(),Z2735,"Y")&amp;" anos"&amp;" "&amp;DATEDIF(TODAY(),Z2735,"YM")&amp;" meses"&amp;" "&amp;DATEDIF(TODAY(),Z2735,"MD")&amp;" dias"))))))))</f>
        <v>Contrato Encerrado</v>
      </c>
      <c r="AE2735" s="35">
        <f t="shared" si="211"/>
        <v>159</v>
      </c>
      <c r="AF2735" s="35">
        <f t="shared" si="212"/>
        <v>571</v>
      </c>
      <c r="AG2735" s="17" t="str">
        <f t="shared" si="213"/>
        <v>1 anos 6 meses 24 dias</v>
      </c>
    </row>
    <row r="2736" spans="1:33" ht="11.25" customHeight="1" x14ac:dyDescent="0.2">
      <c r="A2736" s="8" t="s">
        <v>9</v>
      </c>
      <c r="B2736" s="10" t="s">
        <v>13</v>
      </c>
      <c r="C2736" s="11" t="s">
        <v>22</v>
      </c>
      <c r="D2736" s="36">
        <v>2022</v>
      </c>
      <c r="E2736" s="12" t="s">
        <v>1685</v>
      </c>
      <c r="F2736" s="8" t="s">
        <v>1686</v>
      </c>
      <c r="G2736" s="77" t="s">
        <v>2596</v>
      </c>
      <c r="H2736" s="78" t="s">
        <v>2597</v>
      </c>
      <c r="I2736" s="14" t="s">
        <v>2598</v>
      </c>
      <c r="J2736" s="14" t="s">
        <v>1302</v>
      </c>
      <c r="K2736" s="14" t="s">
        <v>29</v>
      </c>
      <c r="L2736" s="15" t="s">
        <v>81</v>
      </c>
      <c r="M2736" s="7" t="s">
        <v>82</v>
      </c>
      <c r="N2736" s="16" t="s">
        <v>4113</v>
      </c>
      <c r="O2736" s="16"/>
      <c r="P2736" s="16" t="s">
        <v>2518</v>
      </c>
      <c r="Q2736" s="16" t="s">
        <v>2523</v>
      </c>
      <c r="R2736" s="31">
        <v>38598</v>
      </c>
      <c r="S2736" s="31">
        <v>44781</v>
      </c>
      <c r="T2736" s="31">
        <v>45040</v>
      </c>
      <c r="U2736" s="31"/>
      <c r="V2736" s="31"/>
      <c r="W2736" s="31"/>
      <c r="X2736" s="17"/>
      <c r="Y2736" s="17"/>
      <c r="Z2736" s="31"/>
      <c r="AA2736" s="18">
        <f t="shared" ca="1" si="210"/>
        <v>20</v>
      </c>
      <c r="AB2736" s="19" t="s">
        <v>7877</v>
      </c>
      <c r="AC2736" s="35" t="str">
        <f t="shared" si="214"/>
        <v>0 anos 8 meses 16 dias</v>
      </c>
      <c r="AD2736" s="35" t="str">
        <f ca="1">IF(AND(V2736="",T2736&lt;TODAY()),"Contrato Encerrado",IF(AND(V2736="",T2736&gt;TODAY()),DATEDIF(TODAY(),T2736,"Y")&amp;" anos"&amp;" "&amp;DATEDIF(TODAY(),T2736,"YM")&amp;" meses"&amp;" "&amp;DATEDIF(TODAY(),T2736,"MD")&amp;" dias",IF(AND(X2736="",V2736&lt;TODAY()),"Contrato Encerrado",IF(AND(X2736="",V2736&gt;TODAY()),DATEDIF(TODAY(),V2736,"Y")&amp;" anos"&amp;" "&amp;DATEDIF(TODAY(),V2736,"YM")&amp;" meses"&amp;" "&amp;DATEDIF(TODAY(),V2736,"MD")&amp;" dias",IF(AND(Z2736="",X2736&lt;TODAY()),"Contrato Encerrado",IF(AND(Z2736="",X2736&gt;TODAY()),DATEDIF(TODAY(),X2736,"Y")&amp;" anos"&amp;" "&amp;DATEDIF(TODAY(),X2736,"YM")&amp;" meses"&amp;" "&amp;DATEDIF(TODAY(),X2736,"MD")&amp;" dias",IF(AND(Z2736&lt;&gt;””,Z2736&lt;TODAY()),"Contrato Encerrado",IF(AND(Z2736&lt;&gt;"",Z2736&gt;TODAY()),DATEDIF(TODAY(),Z2736,"Y")&amp;" anos"&amp;" "&amp;DATEDIF(TODAY(),Z2736,"YM")&amp;" meses"&amp;" "&amp;DATEDIF(TODAY(),Z2736,"MD")&amp;" dias"))))))))</f>
        <v>Contrato Encerrado</v>
      </c>
      <c r="AE2736" s="35">
        <f t="shared" si="211"/>
        <v>259</v>
      </c>
      <c r="AF2736" s="35">
        <f t="shared" si="212"/>
        <v>471</v>
      </c>
      <c r="AG2736" s="17" t="str">
        <f t="shared" si="213"/>
        <v>1 anos 3 meses 15 dias</v>
      </c>
    </row>
    <row r="2737" spans="1:33" ht="11.25" customHeight="1" x14ac:dyDescent="0.2">
      <c r="A2737" s="8" t="s">
        <v>9</v>
      </c>
      <c r="B2737" s="8" t="s">
        <v>13</v>
      </c>
      <c r="C2737" s="22" t="s">
        <v>25</v>
      </c>
      <c r="D2737" s="37">
        <v>2024</v>
      </c>
      <c r="E2737" s="12" t="s">
        <v>284</v>
      </c>
      <c r="F2737" s="8" t="s">
        <v>285</v>
      </c>
      <c r="G2737" s="77" t="s">
        <v>15084</v>
      </c>
      <c r="H2737" s="78" t="s">
        <v>15085</v>
      </c>
      <c r="I2737" s="14" t="s">
        <v>14997</v>
      </c>
      <c r="J2737" s="14" t="s">
        <v>10</v>
      </c>
      <c r="K2737" s="14" t="s">
        <v>29</v>
      </c>
      <c r="L2737" s="15" t="s">
        <v>81</v>
      </c>
      <c r="M2737" s="7" t="s">
        <v>82</v>
      </c>
      <c r="N2737" s="15" t="s">
        <v>4113</v>
      </c>
      <c r="O2737" s="15" t="s">
        <v>8405</v>
      </c>
      <c r="P2737" s="15" t="s">
        <v>2518</v>
      </c>
      <c r="Q2737" s="15" t="s">
        <v>2523</v>
      </c>
      <c r="R2737" s="20">
        <v>39197</v>
      </c>
      <c r="S2737" s="20">
        <v>45627</v>
      </c>
      <c r="T2737" s="69" t="s">
        <v>15086</v>
      </c>
      <c r="U2737" s="15"/>
      <c r="V2737" s="15"/>
      <c r="W2737" s="15"/>
      <c r="X2737" s="17"/>
      <c r="Y2737" s="17"/>
      <c r="Z2737" s="15"/>
      <c r="AA2737" s="18">
        <f t="shared" ca="1" si="210"/>
        <v>18</v>
      </c>
      <c r="AB2737" s="20" t="s">
        <v>7877</v>
      </c>
      <c r="AC2737" s="35" t="str">
        <f t="shared" si="214"/>
        <v>1 anos 0 meses 30 dias</v>
      </c>
      <c r="AD2737" s="35" t="str">
        <f ca="1">IF(AND(V2737="",T2737&lt;TODAY()),"Contrato Encerrado",IF(AND(V2737="",T2737&gt;TODAY()),DATEDIF(TODAY(),T2737,"Y")&amp;" anos"&amp;" "&amp;DATEDIF(TODAY(),T2737,"YM")&amp;" meses"&amp;" "&amp;DATEDIF(TODAY(),T2737,"MD")&amp;" dias",IF(AND(X2737="",V2737&lt;TODAY()),"Contrato Encerrado",IF(AND(X2737="",V2737&gt;TODAY()),DATEDIF(TODAY(),V2737,"Y")&amp;" anos"&amp;" "&amp;DATEDIF(TODAY(),V2737,"YM")&amp;" meses"&amp;" "&amp;DATEDIF(TODAY(),V2737,"MD")&amp;" dias",IF(AND(Z2737="",X2737&lt;TODAY()),"Contrato Encerrado",IF(AND(Z2737="",X2737&gt;TODAY()),DATEDIF(TODAY(),X2737,"Y")&amp;" anos"&amp;" "&amp;DATEDIF(TODAY(),X2737,"YM")&amp;" meses"&amp;" "&amp;DATEDIF(TODAY(),X2737,"MD")&amp;" dias",IF(AND(Z2737&lt;&gt;””,Z2737&lt;TODAY()),"Contrato Encerrado",IF(AND(Z2737&lt;&gt;"",Z2737&gt;TODAY()),DATEDIF(TODAY(),Z2737,"Y")&amp;" anos"&amp;" "&amp;DATEDIF(TODAY(),Z2737,"YM")&amp;" meses"&amp;" "&amp;DATEDIF(TODAY(),Z2737,"MD")&amp;" dias"))))))))</f>
        <v>0 anos 2 meses 24 dias</v>
      </c>
      <c r="AE2737" s="35">
        <f t="shared" si="211"/>
        <v>395</v>
      </c>
      <c r="AF2737" s="35">
        <f t="shared" si="212"/>
        <v>335</v>
      </c>
      <c r="AG2737" s="17" t="str">
        <f t="shared" si="213"/>
        <v>0 anos 10 meses 30 dias</v>
      </c>
    </row>
    <row r="2738" spans="1:33" ht="11.25" customHeight="1" x14ac:dyDescent="0.2">
      <c r="A2738" s="8" t="s">
        <v>9</v>
      </c>
      <c r="B2738" s="8" t="s">
        <v>13</v>
      </c>
      <c r="C2738" s="22" t="s">
        <v>15</v>
      </c>
      <c r="D2738" s="37">
        <v>2025</v>
      </c>
      <c r="E2738" s="12" t="s">
        <v>157</v>
      </c>
      <c r="F2738" s="8" t="s">
        <v>158</v>
      </c>
      <c r="G2738" s="77" t="s">
        <v>15801</v>
      </c>
      <c r="H2738" s="78" t="s">
        <v>15802</v>
      </c>
      <c r="I2738" s="14" t="s">
        <v>15803</v>
      </c>
      <c r="J2738" s="14" t="s">
        <v>10</v>
      </c>
      <c r="K2738" s="14" t="s">
        <v>29</v>
      </c>
      <c r="L2738" s="15" t="s">
        <v>81</v>
      </c>
      <c r="M2738" s="7" t="s">
        <v>82</v>
      </c>
      <c r="N2738" s="15" t="s">
        <v>4113</v>
      </c>
      <c r="O2738" s="15" t="s">
        <v>10152</v>
      </c>
      <c r="P2738" s="15" t="s">
        <v>2518</v>
      </c>
      <c r="Q2738" s="15" t="s">
        <v>4109</v>
      </c>
      <c r="R2738" s="20">
        <v>39622</v>
      </c>
      <c r="S2738" s="20">
        <v>45679</v>
      </c>
      <c r="T2738" s="70">
        <v>46010</v>
      </c>
      <c r="U2738" s="70"/>
      <c r="V2738" s="20"/>
      <c r="W2738" s="20"/>
      <c r="X2738" s="17"/>
      <c r="Y2738" s="17"/>
      <c r="Z2738" s="20"/>
      <c r="AA2738" s="21">
        <f t="shared" ca="1" si="210"/>
        <v>17</v>
      </c>
      <c r="AB2738" s="15" t="s">
        <v>7877</v>
      </c>
      <c r="AC2738" s="35" t="str">
        <f t="shared" si="214"/>
        <v>0 anos 10 meses 27 dias</v>
      </c>
      <c r="AD2738" s="35" t="str">
        <f ca="1">IF(AND(V2738="",T2738&lt;TODAY()),"Contrato Encerrado",IF(AND(V2738="",T2738&gt;TODAY()),DATEDIF(TODAY(),T2738,"Y")&amp;" anos"&amp;" "&amp;DATEDIF(TODAY(),T2738,"YM")&amp;" meses"&amp;" "&amp;DATEDIF(TODAY(),T2738,"MD")&amp;" dias",IF(AND(X2738="",V2738&lt;TODAY()),"Contrato Encerrado",IF(AND(X2738="",V2738&gt;TODAY()),DATEDIF(TODAY(),V2738,"Y")&amp;" anos"&amp;" "&amp;DATEDIF(TODAY(),V2738,"YM")&amp;" meses"&amp;" "&amp;DATEDIF(TODAY(),V2738,"MD")&amp;" dias",IF(AND(Z2738="",X2738&lt;TODAY()),"Contrato Encerrado",IF(AND(Z2738="",X2738&gt;TODAY()),DATEDIF(TODAY(),X2738,"Y")&amp;" anos"&amp;" "&amp;DATEDIF(TODAY(),X2738,"YM")&amp;" meses"&amp;" "&amp;DATEDIF(TODAY(),X2738,"MD")&amp;" dias",IF(AND(Z2738&lt;&gt;””,Z2738&lt;TODAY()),"Contrato Encerrado",IF(AND(Z2738&lt;&gt;"",Z2738&gt;TODAY()),DATEDIF(TODAY(),Z2738,"Y")&amp;" anos"&amp;" "&amp;DATEDIF(TODAY(),Z2738,"YM")&amp;" meses"&amp;" "&amp;DATEDIF(TODAY(),Z2738,"MD")&amp;" dias"))))))))</f>
        <v>0 anos 2 meses 12 dias</v>
      </c>
      <c r="AE2738" s="35">
        <f t="shared" si="211"/>
        <v>331</v>
      </c>
      <c r="AF2738" s="35">
        <f t="shared" si="212"/>
        <v>399</v>
      </c>
      <c r="AG2738" s="17" t="str">
        <f t="shared" si="213"/>
        <v>1 anos 1 meses 2 dias</v>
      </c>
    </row>
    <row r="2739" spans="1:33" ht="11.25" customHeight="1" x14ac:dyDescent="0.2">
      <c r="A2739" s="8" t="s">
        <v>9</v>
      </c>
      <c r="B2739" s="10" t="s">
        <v>13</v>
      </c>
      <c r="C2739" s="11" t="s">
        <v>23</v>
      </c>
      <c r="D2739" s="36">
        <v>2022</v>
      </c>
      <c r="E2739" s="12" t="s">
        <v>79</v>
      </c>
      <c r="F2739" s="8" t="s">
        <v>80</v>
      </c>
      <c r="G2739" s="77" t="s">
        <v>4899</v>
      </c>
      <c r="H2739" s="78" t="s">
        <v>4900</v>
      </c>
      <c r="I2739" s="14" t="s">
        <v>4901</v>
      </c>
      <c r="J2739" s="14" t="s">
        <v>1302</v>
      </c>
      <c r="K2739" s="14" t="s">
        <v>29</v>
      </c>
      <c r="L2739" s="15" t="s">
        <v>30</v>
      </c>
      <c r="M2739" s="7" t="s">
        <v>9427</v>
      </c>
      <c r="N2739" s="16" t="s">
        <v>2100</v>
      </c>
      <c r="O2739" s="16"/>
      <c r="P2739" s="16" t="s">
        <v>2518</v>
      </c>
      <c r="Q2739" s="16" t="s">
        <v>2523</v>
      </c>
      <c r="R2739" s="31">
        <v>33154</v>
      </c>
      <c r="S2739" s="31">
        <v>44837</v>
      </c>
      <c r="T2739" s="31">
        <v>45274</v>
      </c>
      <c r="U2739" s="31"/>
      <c r="V2739" s="31"/>
      <c r="W2739" s="31"/>
      <c r="X2739" s="17"/>
      <c r="Y2739" s="17"/>
      <c r="Z2739" s="31"/>
      <c r="AA2739" s="18">
        <f t="shared" ca="1" si="210"/>
        <v>34</v>
      </c>
      <c r="AB2739" s="19" t="s">
        <v>7877</v>
      </c>
      <c r="AC2739" s="35" t="str">
        <f t="shared" si="214"/>
        <v>1 anos 2 meses 11 dias</v>
      </c>
      <c r="AD2739" s="35" t="str">
        <f ca="1">IF(AND(V2739="",T2739&lt;TODAY()),"Contrato Encerrado",IF(AND(V2739="",T2739&gt;TODAY()),DATEDIF(TODAY(),T2739,"Y")&amp;" anos"&amp;" "&amp;DATEDIF(TODAY(),T2739,"YM")&amp;" meses"&amp;" "&amp;DATEDIF(TODAY(),T2739,"MD")&amp;" dias",IF(AND(X2739="",V2739&lt;TODAY()),"Contrato Encerrado",IF(AND(X2739="",V2739&gt;TODAY()),DATEDIF(TODAY(),V2739,"Y")&amp;" anos"&amp;" "&amp;DATEDIF(TODAY(),V2739,"YM")&amp;" meses"&amp;" "&amp;DATEDIF(TODAY(),V2739,"MD")&amp;" dias",IF(AND(Z2739="",X2739&lt;TODAY()),"Contrato Encerrado",IF(AND(Z2739="",X2739&gt;TODAY()),DATEDIF(TODAY(),X2739,"Y")&amp;" anos"&amp;" "&amp;DATEDIF(TODAY(),X2739,"YM")&amp;" meses"&amp;" "&amp;DATEDIF(TODAY(),X2739,"MD")&amp;" dias",IF(AND(Z2739&lt;&gt;””,Z2739&lt;TODAY()),"Contrato Encerrado",IF(AND(Z2739&lt;&gt;"",Z2739&gt;TODAY()),DATEDIF(TODAY(),Z2739,"Y")&amp;" anos"&amp;" "&amp;DATEDIF(TODAY(),Z2739,"YM")&amp;" meses"&amp;" "&amp;DATEDIF(TODAY(),Z2739,"MD")&amp;" dias"))))))))</f>
        <v>Contrato Encerrado</v>
      </c>
      <c r="AE2739" s="35">
        <f t="shared" si="211"/>
        <v>437</v>
      </c>
      <c r="AF2739" s="35">
        <f t="shared" si="212"/>
        <v>293</v>
      </c>
      <c r="AG2739" s="17" t="str">
        <f t="shared" si="213"/>
        <v>0 anos 9 meses 19 dias</v>
      </c>
    </row>
    <row r="2740" spans="1:33" ht="11.25" customHeight="1" x14ac:dyDescent="0.2">
      <c r="A2740" s="8" t="s">
        <v>9</v>
      </c>
      <c r="B2740" s="8" t="s">
        <v>13</v>
      </c>
      <c r="C2740" s="22" t="s">
        <v>15</v>
      </c>
      <c r="D2740" s="37">
        <v>2024</v>
      </c>
      <c r="E2740" s="23" t="s">
        <v>157</v>
      </c>
      <c r="F2740" s="8" t="s">
        <v>158</v>
      </c>
      <c r="G2740" s="77" t="s">
        <v>12290</v>
      </c>
      <c r="H2740" s="78" t="s">
        <v>12291</v>
      </c>
      <c r="I2740" s="9" t="s">
        <v>12292</v>
      </c>
      <c r="J2740" s="14" t="s">
        <v>10</v>
      </c>
      <c r="K2740" s="9" t="s">
        <v>29</v>
      </c>
      <c r="L2740" s="24" t="s">
        <v>30</v>
      </c>
      <c r="M2740" s="7" t="s">
        <v>9427</v>
      </c>
      <c r="N2740" s="24" t="s">
        <v>4402</v>
      </c>
      <c r="O2740" s="24" t="s">
        <v>8813</v>
      </c>
      <c r="P2740" s="24" t="s">
        <v>2518</v>
      </c>
      <c r="Q2740" s="24" t="s">
        <v>4109</v>
      </c>
      <c r="R2740" s="29">
        <v>31952</v>
      </c>
      <c r="S2740" s="29">
        <v>45323</v>
      </c>
      <c r="T2740" s="70">
        <v>46053</v>
      </c>
      <c r="U2740" s="20"/>
      <c r="V2740" s="20"/>
      <c r="W2740" s="29"/>
      <c r="X2740" s="17"/>
      <c r="Y2740" s="17"/>
      <c r="Z2740" s="20"/>
      <c r="AA2740" s="18">
        <f t="shared" ca="1" si="210"/>
        <v>38</v>
      </c>
      <c r="AB2740" s="18" t="s">
        <v>7877</v>
      </c>
      <c r="AC2740" s="35" t="str">
        <f t="shared" si="214"/>
        <v>1 anos 11 meses 30 dias</v>
      </c>
      <c r="AD2740" s="35" t="str">
        <f ca="1">IF(AND(V2740="",T2740&lt;TODAY()),"Contrato Encerrado",IF(AND(V2740="",T2740&gt;TODAY()),DATEDIF(TODAY(),T2740,"Y")&amp;" anos"&amp;" "&amp;DATEDIF(TODAY(),T2740,"YM")&amp;" meses"&amp;" "&amp;DATEDIF(TODAY(),T2740,"MD")&amp;" dias",IF(AND(X2740="",V2740&lt;TODAY()),"Contrato Encerrado",IF(AND(X2740="",V2740&gt;TODAY()),DATEDIF(TODAY(),V2740,"Y")&amp;" anos"&amp;" "&amp;DATEDIF(TODAY(),V2740,"YM")&amp;" meses"&amp;" "&amp;DATEDIF(TODAY(),V2740,"MD")&amp;" dias",IF(AND(Z2740="",X2740&lt;TODAY()),"Contrato Encerrado",IF(AND(Z2740="",X2740&gt;TODAY()),DATEDIF(TODAY(),X2740,"Y")&amp;" anos"&amp;" "&amp;DATEDIF(TODAY(),X2740,"YM")&amp;" meses"&amp;" "&amp;DATEDIF(TODAY(),X2740,"MD")&amp;" dias",IF(AND(Z2740&lt;&gt;””,Z2740&lt;TODAY()),"Contrato Encerrado",IF(AND(Z2740&lt;&gt;"",Z2740&gt;TODAY()),DATEDIF(TODAY(),Z2740,"Y")&amp;" anos"&amp;" "&amp;DATEDIF(TODAY(),Z2740,"YM")&amp;" meses"&amp;" "&amp;DATEDIF(TODAY(),Z2740,"MD")&amp;" dias"))))))))</f>
        <v>0 anos 3 meses 24 dias</v>
      </c>
      <c r="AE2740" s="35">
        <f t="shared" si="211"/>
        <v>730</v>
      </c>
      <c r="AF2740" s="35">
        <f t="shared" si="212"/>
        <v>0</v>
      </c>
      <c r="AG2740" s="17" t="str">
        <f t="shared" si="213"/>
        <v>ESTÁGIO COMPLETOU 2 ANOS</v>
      </c>
    </row>
    <row r="2741" spans="1:33" ht="11.25" customHeight="1" x14ac:dyDescent="0.2">
      <c r="A2741" s="8" t="s">
        <v>9</v>
      </c>
      <c r="B2741" s="10" t="s">
        <v>13</v>
      </c>
      <c r="C2741" s="11" t="s">
        <v>25</v>
      </c>
      <c r="D2741" s="36">
        <v>2022</v>
      </c>
      <c r="E2741" s="12" t="s">
        <v>27</v>
      </c>
      <c r="F2741" s="8" t="s">
        <v>28</v>
      </c>
      <c r="G2741" s="77" t="s">
        <v>4902</v>
      </c>
      <c r="H2741" s="78" t="s">
        <v>4903</v>
      </c>
      <c r="I2741" s="14" t="s">
        <v>4904</v>
      </c>
      <c r="J2741" s="14" t="s">
        <v>1302</v>
      </c>
      <c r="K2741" s="14" t="s">
        <v>29</v>
      </c>
      <c r="L2741" s="15" t="s">
        <v>30</v>
      </c>
      <c r="M2741" s="7" t="s">
        <v>9427</v>
      </c>
      <c r="N2741" s="16" t="s">
        <v>2099</v>
      </c>
      <c r="O2741" s="16"/>
      <c r="P2741" s="16" t="s">
        <v>2518</v>
      </c>
      <c r="Q2741" s="16" t="s">
        <v>4109</v>
      </c>
      <c r="R2741" s="31">
        <v>35977</v>
      </c>
      <c r="S2741" s="31">
        <v>44882</v>
      </c>
      <c r="T2741" s="31">
        <v>45266</v>
      </c>
      <c r="U2741" s="31"/>
      <c r="V2741" s="31"/>
      <c r="W2741" s="31"/>
      <c r="X2741" s="17"/>
      <c r="Y2741" s="17"/>
      <c r="Z2741" s="31"/>
      <c r="AA2741" s="18">
        <f t="shared" ca="1" si="210"/>
        <v>27</v>
      </c>
      <c r="AB2741" s="19" t="s">
        <v>7877</v>
      </c>
      <c r="AC2741" s="35" t="str">
        <f t="shared" si="214"/>
        <v>1 anos 0 meses 19 dias</v>
      </c>
      <c r="AD2741" s="35" t="str">
        <f ca="1">IF(AND(V2741="",T2741&lt;TODAY()),"Contrato Encerrado",IF(AND(V2741="",T2741&gt;TODAY()),DATEDIF(TODAY(),T2741,"Y")&amp;" anos"&amp;" "&amp;DATEDIF(TODAY(),T2741,"YM")&amp;" meses"&amp;" "&amp;DATEDIF(TODAY(),T2741,"MD")&amp;" dias",IF(AND(X2741="",V2741&lt;TODAY()),"Contrato Encerrado",IF(AND(X2741="",V2741&gt;TODAY()),DATEDIF(TODAY(),V2741,"Y")&amp;" anos"&amp;" "&amp;DATEDIF(TODAY(),V2741,"YM")&amp;" meses"&amp;" "&amp;DATEDIF(TODAY(),V2741,"MD")&amp;" dias",IF(AND(Z2741="",X2741&lt;TODAY()),"Contrato Encerrado",IF(AND(Z2741="",X2741&gt;TODAY()),DATEDIF(TODAY(),X2741,"Y")&amp;" anos"&amp;" "&amp;DATEDIF(TODAY(),X2741,"YM")&amp;" meses"&amp;" "&amp;DATEDIF(TODAY(),X2741,"MD")&amp;" dias",IF(AND(Z2741&lt;&gt;””,Z2741&lt;TODAY()),"Contrato Encerrado",IF(AND(Z2741&lt;&gt;"",Z2741&gt;TODAY()),DATEDIF(TODAY(),Z2741,"Y")&amp;" anos"&amp;" "&amp;DATEDIF(TODAY(),Z2741,"YM")&amp;" meses"&amp;" "&amp;DATEDIF(TODAY(),Z2741,"MD")&amp;" dias"))))))))</f>
        <v>Contrato Encerrado</v>
      </c>
      <c r="AE2741" s="35">
        <f t="shared" si="211"/>
        <v>384</v>
      </c>
      <c r="AF2741" s="35">
        <f t="shared" si="212"/>
        <v>346</v>
      </c>
      <c r="AG2741" s="17" t="str">
        <f t="shared" si="213"/>
        <v>0 anos 11 meses 11 dias</v>
      </c>
    </row>
    <row r="2742" spans="1:33" ht="11.25" customHeight="1" x14ac:dyDescent="0.2">
      <c r="A2742" s="8" t="s">
        <v>9</v>
      </c>
      <c r="B2742" s="8" t="s">
        <v>13</v>
      </c>
      <c r="C2742" s="22" t="s">
        <v>14</v>
      </c>
      <c r="D2742" s="37">
        <v>2024</v>
      </c>
      <c r="E2742" s="12" t="s">
        <v>79</v>
      </c>
      <c r="F2742" s="8" t="s">
        <v>80</v>
      </c>
      <c r="G2742" s="77" t="s">
        <v>11454</v>
      </c>
      <c r="H2742" s="78" t="s">
        <v>11455</v>
      </c>
      <c r="I2742" s="14" t="s">
        <v>11456</v>
      </c>
      <c r="J2742" s="14" t="s">
        <v>1302</v>
      </c>
      <c r="K2742" s="14" t="s">
        <v>29</v>
      </c>
      <c r="L2742" s="15" t="s">
        <v>81</v>
      </c>
      <c r="M2742" s="7" t="s">
        <v>82</v>
      </c>
      <c r="N2742" s="15" t="s">
        <v>4113</v>
      </c>
      <c r="O2742" s="15" t="s">
        <v>8072</v>
      </c>
      <c r="P2742" s="15" t="s">
        <v>2518</v>
      </c>
      <c r="Q2742" s="15" t="s">
        <v>2523</v>
      </c>
      <c r="R2742" s="20">
        <v>39150</v>
      </c>
      <c r="S2742" s="20">
        <v>45323</v>
      </c>
      <c r="T2742" s="20">
        <v>45504</v>
      </c>
      <c r="U2742" s="20"/>
      <c r="V2742" s="20"/>
      <c r="W2742" s="20"/>
      <c r="X2742" s="17"/>
      <c r="Y2742" s="17"/>
      <c r="Z2742" s="20"/>
      <c r="AA2742" s="18">
        <f t="shared" ca="1" si="210"/>
        <v>18</v>
      </c>
      <c r="AB2742" s="15" t="s">
        <v>7877</v>
      </c>
      <c r="AC2742" s="35" t="str">
        <f t="shared" si="214"/>
        <v>0 anos 5 meses 30 dias</v>
      </c>
      <c r="AD2742" s="35" t="str">
        <f ca="1">IF(AND(V2742="",T2742&lt;TODAY()),"Contrato Encerrado",IF(AND(V2742="",T2742&gt;TODAY()),DATEDIF(TODAY(),T2742,"Y")&amp;" anos"&amp;" "&amp;DATEDIF(TODAY(),T2742,"YM")&amp;" meses"&amp;" "&amp;DATEDIF(TODAY(),T2742,"MD")&amp;" dias",IF(AND(X2742="",V2742&lt;TODAY()),"Contrato Encerrado",IF(AND(X2742="",V2742&gt;TODAY()),DATEDIF(TODAY(),V2742,"Y")&amp;" anos"&amp;" "&amp;DATEDIF(TODAY(),V2742,"YM")&amp;" meses"&amp;" "&amp;DATEDIF(TODAY(),V2742,"MD")&amp;" dias",IF(AND(Z2742="",X2742&lt;TODAY()),"Contrato Encerrado",IF(AND(Z2742="",X2742&gt;TODAY()),DATEDIF(TODAY(),X2742,"Y")&amp;" anos"&amp;" "&amp;DATEDIF(TODAY(),X2742,"YM")&amp;" meses"&amp;" "&amp;DATEDIF(TODAY(),X2742,"MD")&amp;" dias",IF(AND(Z2742&lt;&gt;””,Z2742&lt;TODAY()),"Contrato Encerrado",IF(AND(Z2742&lt;&gt;"",Z2742&gt;TODAY()),DATEDIF(TODAY(),Z2742,"Y")&amp;" anos"&amp;" "&amp;DATEDIF(TODAY(),Z2742,"YM")&amp;" meses"&amp;" "&amp;DATEDIF(TODAY(),Z2742,"MD")&amp;" dias"))))))))</f>
        <v>Contrato Encerrado</v>
      </c>
      <c r="AE2742" s="35">
        <f t="shared" si="211"/>
        <v>181</v>
      </c>
      <c r="AF2742" s="35">
        <f t="shared" si="212"/>
        <v>549</v>
      </c>
      <c r="AG2742" s="17" t="str">
        <f t="shared" si="213"/>
        <v>1 anos 6 meses 2 dias</v>
      </c>
    </row>
    <row r="2743" spans="1:33" ht="11.25" customHeight="1" x14ac:dyDescent="0.2">
      <c r="A2743" s="8" t="s">
        <v>9</v>
      </c>
      <c r="B2743" s="8" t="s">
        <v>13</v>
      </c>
      <c r="C2743" s="22" t="s">
        <v>19</v>
      </c>
      <c r="D2743" s="37">
        <v>2023</v>
      </c>
      <c r="E2743" s="12" t="s">
        <v>157</v>
      </c>
      <c r="F2743" s="8" t="s">
        <v>158</v>
      </c>
      <c r="G2743" s="85" t="s">
        <v>8075</v>
      </c>
      <c r="H2743" s="78" t="s">
        <v>8076</v>
      </c>
      <c r="I2743" s="14" t="s">
        <v>8077</v>
      </c>
      <c r="J2743" s="14" t="s">
        <v>14943</v>
      </c>
      <c r="K2743" s="14" t="s">
        <v>29</v>
      </c>
      <c r="L2743" s="15" t="s">
        <v>81</v>
      </c>
      <c r="M2743" s="7" t="s">
        <v>82</v>
      </c>
      <c r="N2743" s="15" t="s">
        <v>4113</v>
      </c>
      <c r="O2743" s="15" t="s">
        <v>8078</v>
      </c>
      <c r="P2743" s="15" t="s">
        <v>2518</v>
      </c>
      <c r="Q2743" s="15" t="s">
        <v>4109</v>
      </c>
      <c r="R2743" s="31">
        <v>38682</v>
      </c>
      <c r="S2743" s="20">
        <v>45061</v>
      </c>
      <c r="T2743" s="30">
        <v>45291</v>
      </c>
      <c r="U2743" s="30"/>
      <c r="V2743" s="30"/>
      <c r="W2743" s="30"/>
      <c r="X2743" s="17"/>
      <c r="Y2743" s="17"/>
      <c r="Z2743" s="30"/>
      <c r="AA2743" s="18">
        <f t="shared" ca="1" si="210"/>
        <v>19</v>
      </c>
      <c r="AB2743" s="19" t="s">
        <v>7877</v>
      </c>
      <c r="AC2743" s="35" t="str">
        <f t="shared" si="214"/>
        <v>0 anos 7 meses 16 dias</v>
      </c>
      <c r="AD2743" s="35" t="str">
        <f ca="1">IF(AND(V2743="",T2743&lt;TODAY()),"Contrato Encerrado",IF(AND(V2743="",T2743&gt;TODAY()),DATEDIF(TODAY(),T2743,"Y")&amp;" anos"&amp;" "&amp;DATEDIF(TODAY(),T2743,"YM")&amp;" meses"&amp;" "&amp;DATEDIF(TODAY(),T2743,"MD")&amp;" dias",IF(AND(X2743="",V2743&lt;TODAY()),"Contrato Encerrado",IF(AND(X2743="",V2743&gt;TODAY()),DATEDIF(TODAY(),V2743,"Y")&amp;" anos"&amp;" "&amp;DATEDIF(TODAY(),V2743,"YM")&amp;" meses"&amp;" "&amp;DATEDIF(TODAY(),V2743,"MD")&amp;" dias",IF(AND(Z2743="",X2743&lt;TODAY()),"Contrato Encerrado",IF(AND(Z2743="",X2743&gt;TODAY()),DATEDIF(TODAY(),X2743,"Y")&amp;" anos"&amp;" "&amp;DATEDIF(TODAY(),X2743,"YM")&amp;" meses"&amp;" "&amp;DATEDIF(TODAY(),X2743,"MD")&amp;" dias",IF(AND(Z2743&lt;&gt;””,Z2743&lt;TODAY()),"Contrato Encerrado",IF(AND(Z2743&lt;&gt;"",Z2743&gt;TODAY()),DATEDIF(TODAY(),Z2743,"Y")&amp;" anos"&amp;" "&amp;DATEDIF(TODAY(),Z2743,"YM")&amp;" meses"&amp;" "&amp;DATEDIF(TODAY(),Z2743,"MD")&amp;" dias"))))))))</f>
        <v>Contrato Encerrado</v>
      </c>
      <c r="AE2743" s="35">
        <f t="shared" si="211"/>
        <v>230</v>
      </c>
      <c r="AF2743" s="35">
        <f t="shared" si="212"/>
        <v>500</v>
      </c>
      <c r="AG2743" s="17" t="str">
        <f t="shared" si="213"/>
        <v>1 anos 4 meses 14 dias</v>
      </c>
    </row>
    <row r="2744" spans="1:33" ht="11.25" customHeight="1" x14ac:dyDescent="0.2">
      <c r="A2744" s="8" t="s">
        <v>9</v>
      </c>
      <c r="B2744" s="8" t="s">
        <v>13</v>
      </c>
      <c r="C2744" s="22" t="s">
        <v>22</v>
      </c>
      <c r="D2744" s="37">
        <v>2023</v>
      </c>
      <c r="E2744" s="12" t="s">
        <v>27</v>
      </c>
      <c r="F2744" s="8" t="s">
        <v>28</v>
      </c>
      <c r="G2744" s="77" t="s">
        <v>9775</v>
      </c>
      <c r="H2744" s="78" t="s">
        <v>9776</v>
      </c>
      <c r="I2744" s="14" t="s">
        <v>9777</v>
      </c>
      <c r="J2744" s="14" t="s">
        <v>1302</v>
      </c>
      <c r="K2744" s="14" t="s">
        <v>29</v>
      </c>
      <c r="L2744" s="15" t="s">
        <v>30</v>
      </c>
      <c r="M2744" s="7" t="s">
        <v>9427</v>
      </c>
      <c r="N2744" s="16" t="s">
        <v>2105</v>
      </c>
      <c r="O2744" s="15" t="s">
        <v>7885</v>
      </c>
      <c r="P2744" s="15" t="s">
        <v>2518</v>
      </c>
      <c r="Q2744" s="15" t="s">
        <v>4109</v>
      </c>
      <c r="R2744" s="20">
        <v>37202</v>
      </c>
      <c r="S2744" s="20">
        <v>45180</v>
      </c>
      <c r="T2744" s="20">
        <v>45545</v>
      </c>
      <c r="U2744" s="20"/>
      <c r="V2744" s="20"/>
      <c r="W2744" s="20"/>
      <c r="X2744" s="17"/>
      <c r="Y2744" s="17"/>
      <c r="Z2744" s="20"/>
      <c r="AA2744" s="18">
        <f t="shared" ca="1" si="210"/>
        <v>23</v>
      </c>
      <c r="AB2744" s="15" t="s">
        <v>7877</v>
      </c>
      <c r="AC2744" s="35" t="str">
        <f t="shared" si="214"/>
        <v>0 anos 11 meses 30 dias</v>
      </c>
      <c r="AD2744" s="35" t="str">
        <f ca="1">IF(AND(V2744="",T2744&lt;TODAY()),"Contrato Encerrado",IF(AND(V2744="",T2744&gt;TODAY()),DATEDIF(TODAY(),T2744,"Y")&amp;" anos"&amp;" "&amp;DATEDIF(TODAY(),T2744,"YM")&amp;" meses"&amp;" "&amp;DATEDIF(TODAY(),T2744,"MD")&amp;" dias",IF(AND(X2744="",V2744&lt;TODAY()),"Contrato Encerrado",IF(AND(X2744="",V2744&gt;TODAY()),DATEDIF(TODAY(),V2744,"Y")&amp;" anos"&amp;" "&amp;DATEDIF(TODAY(),V2744,"YM")&amp;" meses"&amp;" "&amp;DATEDIF(TODAY(),V2744,"MD")&amp;" dias",IF(AND(Z2744="",X2744&lt;TODAY()),"Contrato Encerrado",IF(AND(Z2744="",X2744&gt;TODAY()),DATEDIF(TODAY(),X2744,"Y")&amp;" anos"&amp;" "&amp;DATEDIF(TODAY(),X2744,"YM")&amp;" meses"&amp;" "&amp;DATEDIF(TODAY(),X2744,"MD")&amp;" dias",IF(AND(Z2744&lt;&gt;””,Z2744&lt;TODAY()),"Contrato Encerrado",IF(AND(Z2744&lt;&gt;"",Z2744&gt;TODAY()),DATEDIF(TODAY(),Z2744,"Y")&amp;" anos"&amp;" "&amp;DATEDIF(TODAY(),Z2744,"YM")&amp;" meses"&amp;" "&amp;DATEDIF(TODAY(),Z2744,"MD")&amp;" dias"))))))))</f>
        <v>Contrato Encerrado</v>
      </c>
      <c r="AE2744" s="35">
        <f t="shared" si="211"/>
        <v>365</v>
      </c>
      <c r="AF2744" s="35">
        <f t="shared" si="212"/>
        <v>365</v>
      </c>
      <c r="AG2744" s="17" t="str">
        <f t="shared" si="213"/>
        <v>0 anos 11 meses 30 dias</v>
      </c>
    </row>
    <row r="2745" spans="1:33" ht="11.25" customHeight="1" x14ac:dyDescent="0.2">
      <c r="A2745" s="8" t="s">
        <v>9</v>
      </c>
      <c r="B2745" s="8" t="s">
        <v>13</v>
      </c>
      <c r="C2745" s="22" t="s">
        <v>24</v>
      </c>
      <c r="D2745" s="37">
        <v>2023</v>
      </c>
      <c r="E2745" s="12" t="s">
        <v>27</v>
      </c>
      <c r="F2745" s="8" t="s">
        <v>28</v>
      </c>
      <c r="G2745" s="77" t="s">
        <v>10390</v>
      </c>
      <c r="H2745" s="78" t="s">
        <v>10391</v>
      </c>
      <c r="I2745" s="14" t="s">
        <v>10392</v>
      </c>
      <c r="J2745" s="14" t="s">
        <v>14943</v>
      </c>
      <c r="K2745" s="14" t="s">
        <v>29</v>
      </c>
      <c r="L2745" s="15" t="s">
        <v>30</v>
      </c>
      <c r="M2745" s="7" t="s">
        <v>9427</v>
      </c>
      <c r="N2745" s="15" t="s">
        <v>2102</v>
      </c>
      <c r="O2745" s="15" t="s">
        <v>8177</v>
      </c>
      <c r="P2745" s="15" t="s">
        <v>2518</v>
      </c>
      <c r="Q2745" s="15" t="s">
        <v>4109</v>
      </c>
      <c r="R2745" s="20">
        <v>37701</v>
      </c>
      <c r="S2745" s="20">
        <v>45243</v>
      </c>
      <c r="T2745" s="20">
        <v>45608</v>
      </c>
      <c r="U2745" s="20"/>
      <c r="V2745" s="70"/>
      <c r="W2745" s="70"/>
      <c r="X2745" s="17"/>
      <c r="Y2745" s="17"/>
      <c r="Z2745" s="20"/>
      <c r="AA2745" s="18">
        <f t="shared" ca="1" si="210"/>
        <v>22</v>
      </c>
      <c r="AB2745" s="15" t="s">
        <v>7878</v>
      </c>
      <c r="AC2745" s="35" t="str">
        <f t="shared" si="214"/>
        <v>0 anos 11 meses 30 dias</v>
      </c>
      <c r="AD2745" s="35" t="str">
        <f ca="1">IF(AND(V2745="",T2745&lt;TODAY()),"Contrato Encerrado",IF(AND(V2745="",T2745&gt;TODAY()),DATEDIF(TODAY(),T2745,"Y")&amp;" anos"&amp;" "&amp;DATEDIF(TODAY(),T2745,"YM")&amp;" meses"&amp;" "&amp;DATEDIF(TODAY(),T2745,"MD")&amp;" dias",IF(AND(X2745="",V2745&lt;TODAY()),"Contrato Encerrado",IF(AND(X2745="",V2745&gt;TODAY()),DATEDIF(TODAY(),V2745,"Y")&amp;" anos"&amp;" "&amp;DATEDIF(TODAY(),V2745,"YM")&amp;" meses"&amp;" "&amp;DATEDIF(TODAY(),V2745,"MD")&amp;" dias",IF(AND(Z2745="",X2745&lt;TODAY()),"Contrato Encerrado",IF(AND(Z2745="",X2745&gt;TODAY()),DATEDIF(TODAY(),X2745,"Y")&amp;" anos"&amp;" "&amp;DATEDIF(TODAY(),X2745,"YM")&amp;" meses"&amp;" "&amp;DATEDIF(TODAY(),X2745,"MD")&amp;" dias",IF(AND(Z2745&lt;&gt;””,Z2745&lt;TODAY()),"Contrato Encerrado",IF(AND(Z2745&lt;&gt;"",Z2745&gt;TODAY()),DATEDIF(TODAY(),Z2745,"Y")&amp;" anos"&amp;" "&amp;DATEDIF(TODAY(),Z2745,"YM")&amp;" meses"&amp;" "&amp;DATEDIF(TODAY(),Z2745,"MD")&amp;" dias"))))))))</f>
        <v>Contrato Encerrado</v>
      </c>
      <c r="AE2745" s="35">
        <f t="shared" si="211"/>
        <v>365</v>
      </c>
      <c r="AF2745" s="35">
        <f t="shared" si="212"/>
        <v>365</v>
      </c>
      <c r="AG2745" s="17" t="str">
        <f t="shared" si="213"/>
        <v>0 anos 11 meses 30 dias</v>
      </c>
    </row>
    <row r="2746" spans="1:33" ht="11.25" customHeight="1" x14ac:dyDescent="0.2">
      <c r="A2746" s="8" t="s">
        <v>9</v>
      </c>
      <c r="B2746" s="10" t="s">
        <v>13</v>
      </c>
      <c r="C2746" s="11" t="s">
        <v>22</v>
      </c>
      <c r="D2746" s="36">
        <v>2022</v>
      </c>
      <c r="E2746" s="12" t="s">
        <v>307</v>
      </c>
      <c r="F2746" s="8" t="s">
        <v>308</v>
      </c>
      <c r="G2746" s="77" t="s">
        <v>312</v>
      </c>
      <c r="H2746" s="78" t="s">
        <v>313</v>
      </c>
      <c r="I2746" s="14" t="s">
        <v>314</v>
      </c>
      <c r="J2746" s="14" t="s">
        <v>14943</v>
      </c>
      <c r="K2746" s="14" t="s">
        <v>29</v>
      </c>
      <c r="L2746" s="15" t="s">
        <v>81</v>
      </c>
      <c r="M2746" s="7" t="s">
        <v>82</v>
      </c>
      <c r="N2746" s="16" t="s">
        <v>4113</v>
      </c>
      <c r="O2746" s="16"/>
      <c r="P2746" s="16" t="s">
        <v>2517</v>
      </c>
      <c r="Q2746" s="16" t="s">
        <v>2522</v>
      </c>
      <c r="R2746" s="31">
        <v>38094</v>
      </c>
      <c r="S2746" s="31">
        <v>44326</v>
      </c>
      <c r="T2746" s="31">
        <v>44942</v>
      </c>
      <c r="U2746" s="31"/>
      <c r="V2746" s="31"/>
      <c r="W2746" s="31"/>
      <c r="X2746" s="17"/>
      <c r="Y2746" s="17"/>
      <c r="Z2746" s="31"/>
      <c r="AA2746" s="18">
        <f t="shared" ca="1" si="210"/>
        <v>21</v>
      </c>
      <c r="AB2746" s="19" t="s">
        <v>7877</v>
      </c>
      <c r="AC2746" s="35" t="str">
        <f t="shared" si="214"/>
        <v>1 anos 8 meses 6 dias</v>
      </c>
      <c r="AD2746" s="35" t="str">
        <f ca="1">IF(AND(V2746="",T2746&lt;TODAY()),"Contrato Encerrado",IF(AND(V2746="",T2746&gt;TODAY()),DATEDIF(TODAY(),T2746,"Y")&amp;" anos"&amp;" "&amp;DATEDIF(TODAY(),T2746,"YM")&amp;" meses"&amp;" "&amp;DATEDIF(TODAY(),T2746,"MD")&amp;" dias",IF(AND(X2746="",V2746&lt;TODAY()),"Contrato Encerrado",IF(AND(X2746="",V2746&gt;TODAY()),DATEDIF(TODAY(),V2746,"Y")&amp;" anos"&amp;" "&amp;DATEDIF(TODAY(),V2746,"YM")&amp;" meses"&amp;" "&amp;DATEDIF(TODAY(),V2746,"MD")&amp;" dias",IF(AND(Z2746="",X2746&lt;TODAY()),"Contrato Encerrado",IF(AND(Z2746="",X2746&gt;TODAY()),DATEDIF(TODAY(),X2746,"Y")&amp;" anos"&amp;" "&amp;DATEDIF(TODAY(),X2746,"YM")&amp;" meses"&amp;" "&amp;DATEDIF(TODAY(),X2746,"MD")&amp;" dias",IF(AND(Z2746&lt;&gt;””,Z2746&lt;TODAY()),"Contrato Encerrado",IF(AND(Z2746&lt;&gt;"",Z2746&gt;TODAY()),DATEDIF(TODAY(),Z2746,"Y")&amp;" anos"&amp;" "&amp;DATEDIF(TODAY(),Z2746,"YM")&amp;" meses"&amp;" "&amp;DATEDIF(TODAY(),Z2746,"MD")&amp;" dias"))))))))</f>
        <v>Contrato Encerrado</v>
      </c>
      <c r="AE2746" s="35">
        <f t="shared" si="211"/>
        <v>616</v>
      </c>
      <c r="AF2746" s="35">
        <f t="shared" si="212"/>
        <v>114</v>
      </c>
      <c r="AG2746" s="17" t="str">
        <f t="shared" si="213"/>
        <v>0 anos 3 meses 23 dias</v>
      </c>
    </row>
    <row r="2747" spans="1:33" ht="11.25" customHeight="1" x14ac:dyDescent="0.2">
      <c r="A2747" s="8" t="s">
        <v>9</v>
      </c>
      <c r="B2747" s="8" t="s">
        <v>13</v>
      </c>
      <c r="C2747" s="22" t="s">
        <v>15</v>
      </c>
      <c r="D2747" s="37">
        <v>2025</v>
      </c>
      <c r="E2747" s="12" t="s">
        <v>307</v>
      </c>
      <c r="F2747" s="8" t="s">
        <v>308</v>
      </c>
      <c r="G2747" s="77" t="s">
        <v>15804</v>
      </c>
      <c r="H2747" s="78" t="s">
        <v>15805</v>
      </c>
      <c r="I2747" s="14" t="s">
        <v>15806</v>
      </c>
      <c r="J2747" s="14" t="s">
        <v>10</v>
      </c>
      <c r="K2747" s="14" t="s">
        <v>29</v>
      </c>
      <c r="L2747" s="15" t="s">
        <v>81</v>
      </c>
      <c r="M2747" s="7" t="s">
        <v>82</v>
      </c>
      <c r="N2747" s="15" t="s">
        <v>4113</v>
      </c>
      <c r="O2747" s="15" t="s">
        <v>11358</v>
      </c>
      <c r="P2747" s="15" t="s">
        <v>2518</v>
      </c>
      <c r="Q2747" s="15" t="s">
        <v>2523</v>
      </c>
      <c r="R2747" s="20">
        <v>39607</v>
      </c>
      <c r="S2747" s="20">
        <v>45698</v>
      </c>
      <c r="T2747" s="70">
        <v>46062</v>
      </c>
      <c r="U2747" s="20"/>
      <c r="V2747" s="20"/>
      <c r="W2747" s="20"/>
      <c r="X2747" s="17"/>
      <c r="Y2747" s="17"/>
      <c r="Z2747" s="20"/>
      <c r="AA2747" s="21">
        <f t="shared" ca="1" si="210"/>
        <v>17</v>
      </c>
      <c r="AB2747" s="15" t="s">
        <v>7877</v>
      </c>
      <c r="AC2747" s="35" t="str">
        <f t="shared" si="214"/>
        <v>0 anos 11 meses 30 dias</v>
      </c>
      <c r="AD2747" s="35" t="str">
        <f ca="1">IF(AND(V2747="",T2747&lt;TODAY()),"Contrato Encerrado",IF(AND(V2747="",T2747&gt;TODAY()),DATEDIF(TODAY(),T2747,"Y")&amp;" anos"&amp;" "&amp;DATEDIF(TODAY(),T2747,"YM")&amp;" meses"&amp;" "&amp;DATEDIF(TODAY(),T2747,"MD")&amp;" dias",IF(AND(X2747="",V2747&lt;TODAY()),"Contrato Encerrado",IF(AND(X2747="",V2747&gt;TODAY()),DATEDIF(TODAY(),V2747,"Y")&amp;" anos"&amp;" "&amp;DATEDIF(TODAY(),V2747,"YM")&amp;" meses"&amp;" "&amp;DATEDIF(TODAY(),V2747,"MD")&amp;" dias",IF(AND(Z2747="",X2747&lt;TODAY()),"Contrato Encerrado",IF(AND(Z2747="",X2747&gt;TODAY()),DATEDIF(TODAY(),X2747,"Y")&amp;" anos"&amp;" "&amp;DATEDIF(TODAY(),X2747,"YM")&amp;" meses"&amp;" "&amp;DATEDIF(TODAY(),X2747,"MD")&amp;" dias",IF(AND(Z2747&lt;&gt;””,Z2747&lt;TODAY()),"Contrato Encerrado",IF(AND(Z2747&lt;&gt;"",Z2747&gt;TODAY()),DATEDIF(TODAY(),Z2747,"Y")&amp;" anos"&amp;" "&amp;DATEDIF(TODAY(),Z2747,"YM")&amp;" meses"&amp;" "&amp;DATEDIF(TODAY(),Z2747,"MD")&amp;" dias"))))))))</f>
        <v>0 anos 4 meses 2 dias</v>
      </c>
      <c r="AE2747" s="35">
        <f t="shared" si="211"/>
        <v>364</v>
      </c>
      <c r="AF2747" s="35">
        <f t="shared" si="212"/>
        <v>366</v>
      </c>
      <c r="AG2747" s="17" t="str">
        <f t="shared" si="213"/>
        <v>0 anos 11 meses 31 dias</v>
      </c>
    </row>
    <row r="2748" spans="1:33" ht="11.25" customHeight="1" x14ac:dyDescent="0.2">
      <c r="A2748" s="10" t="s">
        <v>9</v>
      </c>
      <c r="B2748" s="10" t="s">
        <v>13</v>
      </c>
      <c r="C2748" s="11" t="s">
        <v>17</v>
      </c>
      <c r="D2748" s="36">
        <v>2021</v>
      </c>
      <c r="E2748" s="13" t="s">
        <v>510</v>
      </c>
      <c r="F2748" s="10" t="s">
        <v>511</v>
      </c>
      <c r="G2748" s="83" t="s">
        <v>545</v>
      </c>
      <c r="H2748" s="84" t="s">
        <v>546</v>
      </c>
      <c r="I2748" s="13" t="s">
        <v>547</v>
      </c>
      <c r="J2748" s="14" t="s">
        <v>1302</v>
      </c>
      <c r="K2748" s="13" t="s">
        <v>29</v>
      </c>
      <c r="L2748" s="25" t="s">
        <v>30</v>
      </c>
      <c r="M2748" s="7" t="s">
        <v>9427</v>
      </c>
      <c r="N2748" s="26" t="s">
        <v>4113</v>
      </c>
      <c r="O2748" s="27"/>
      <c r="P2748" s="26" t="s">
        <v>2517</v>
      </c>
      <c r="Q2748" s="26" t="s">
        <v>2522</v>
      </c>
      <c r="R2748" s="31">
        <v>36661</v>
      </c>
      <c r="S2748" s="31">
        <v>44320</v>
      </c>
      <c r="T2748" s="31">
        <v>44624</v>
      </c>
      <c r="U2748" s="31"/>
      <c r="V2748" s="31"/>
      <c r="W2748" s="31"/>
      <c r="X2748" s="17"/>
      <c r="Y2748" s="17"/>
      <c r="Z2748" s="31"/>
      <c r="AA2748" s="18">
        <f t="shared" ca="1" si="210"/>
        <v>25</v>
      </c>
      <c r="AB2748" s="19" t="s">
        <v>7877</v>
      </c>
      <c r="AC2748" s="35" t="str">
        <f t="shared" si="214"/>
        <v>0 anos 10 meses 0 dias</v>
      </c>
      <c r="AD2748" s="35" t="str">
        <f ca="1">IF(AND(V2748="",T2748&lt;TODAY()),"Contrato Encerrado",IF(AND(V2748="",T2748&gt;TODAY()),DATEDIF(TODAY(),T2748,"Y")&amp;" anos"&amp;" "&amp;DATEDIF(TODAY(),T2748,"YM")&amp;" meses"&amp;" "&amp;DATEDIF(TODAY(),T2748,"MD")&amp;" dias",IF(AND(X2748="",V2748&lt;TODAY()),"Contrato Encerrado",IF(AND(X2748="",V2748&gt;TODAY()),DATEDIF(TODAY(),V2748,"Y")&amp;" anos"&amp;" "&amp;DATEDIF(TODAY(),V2748,"YM")&amp;" meses"&amp;" "&amp;DATEDIF(TODAY(),V2748,"MD")&amp;" dias",IF(AND(Z2748="",X2748&lt;TODAY()),"Contrato Encerrado",IF(AND(Z2748="",X2748&gt;TODAY()),DATEDIF(TODAY(),X2748,"Y")&amp;" anos"&amp;" "&amp;DATEDIF(TODAY(),X2748,"YM")&amp;" meses"&amp;" "&amp;DATEDIF(TODAY(),X2748,"MD")&amp;" dias",IF(AND(Z2748&lt;&gt;””,Z2748&lt;TODAY()),"Contrato Encerrado",IF(AND(Z2748&lt;&gt;"",Z2748&gt;TODAY()),DATEDIF(TODAY(),Z2748,"Y")&amp;" anos"&amp;" "&amp;DATEDIF(TODAY(),Z2748,"YM")&amp;" meses"&amp;" "&amp;DATEDIF(TODAY(),Z2748,"MD")&amp;" dias"))))))))</f>
        <v>Contrato Encerrado</v>
      </c>
      <c r="AE2748" s="35">
        <f t="shared" si="211"/>
        <v>304</v>
      </c>
      <c r="AF2748" s="35">
        <f t="shared" si="212"/>
        <v>426</v>
      </c>
      <c r="AG2748" s="17" t="str">
        <f t="shared" si="213"/>
        <v>1 anos 2 meses 1 dias</v>
      </c>
    </row>
    <row r="2749" spans="1:33" ht="11.25" customHeight="1" x14ac:dyDescent="0.2">
      <c r="A2749" s="8" t="s">
        <v>9</v>
      </c>
      <c r="B2749" s="8" t="s">
        <v>13</v>
      </c>
      <c r="C2749" s="22" t="s">
        <v>17</v>
      </c>
      <c r="D2749" s="37">
        <v>2024</v>
      </c>
      <c r="E2749" s="12" t="s">
        <v>79</v>
      </c>
      <c r="F2749" s="8" t="s">
        <v>80</v>
      </c>
      <c r="G2749" s="77" t="s">
        <v>13334</v>
      </c>
      <c r="H2749" s="78" t="s">
        <v>13335</v>
      </c>
      <c r="I2749" s="14" t="s">
        <v>13336</v>
      </c>
      <c r="J2749" s="14" t="s">
        <v>10</v>
      </c>
      <c r="K2749" s="14" t="s">
        <v>29</v>
      </c>
      <c r="L2749" s="15" t="s">
        <v>30</v>
      </c>
      <c r="M2749" s="7" t="s">
        <v>9427</v>
      </c>
      <c r="N2749" s="15" t="s">
        <v>2100</v>
      </c>
      <c r="O2749" s="15" t="s">
        <v>10152</v>
      </c>
      <c r="P2749" s="15" t="s">
        <v>2518</v>
      </c>
      <c r="Q2749" s="15" t="s">
        <v>2523</v>
      </c>
      <c r="R2749" s="30">
        <v>37628</v>
      </c>
      <c r="S2749" s="30">
        <v>45418</v>
      </c>
      <c r="T2749" s="20">
        <v>46053</v>
      </c>
      <c r="U2749" s="20"/>
      <c r="V2749" s="20"/>
      <c r="W2749" s="30"/>
      <c r="X2749" s="17"/>
      <c r="Y2749" s="17"/>
      <c r="Z2749" s="20"/>
      <c r="AA2749" s="18">
        <f t="shared" ca="1" si="210"/>
        <v>22</v>
      </c>
      <c r="AB2749" s="15" t="s">
        <v>7877</v>
      </c>
      <c r="AC2749" s="35" t="str">
        <f t="shared" si="214"/>
        <v>1 anos 8 meses 25 dias</v>
      </c>
      <c r="AD2749" s="35" t="str">
        <f ca="1">IF(AND(V2749="",T2749&lt;TODAY()),"Contrato Encerrado",IF(AND(V2749="",T2749&gt;TODAY()),DATEDIF(TODAY(),T2749,"Y")&amp;" anos"&amp;" "&amp;DATEDIF(TODAY(),T2749,"YM")&amp;" meses"&amp;" "&amp;DATEDIF(TODAY(),T2749,"MD")&amp;" dias",IF(AND(X2749="",V2749&lt;TODAY()),"Contrato Encerrado",IF(AND(X2749="",V2749&gt;TODAY()),DATEDIF(TODAY(),V2749,"Y")&amp;" anos"&amp;" "&amp;DATEDIF(TODAY(),V2749,"YM")&amp;" meses"&amp;" "&amp;DATEDIF(TODAY(),V2749,"MD")&amp;" dias",IF(AND(Z2749="",X2749&lt;TODAY()),"Contrato Encerrado",IF(AND(Z2749="",X2749&gt;TODAY()),DATEDIF(TODAY(),X2749,"Y")&amp;" anos"&amp;" "&amp;DATEDIF(TODAY(),X2749,"YM")&amp;" meses"&amp;" "&amp;DATEDIF(TODAY(),X2749,"MD")&amp;" dias",IF(AND(Z2749&lt;&gt;””,Z2749&lt;TODAY()),"Contrato Encerrado",IF(AND(Z2749&lt;&gt;"",Z2749&gt;TODAY()),DATEDIF(TODAY(),Z2749,"Y")&amp;" anos"&amp;" "&amp;DATEDIF(TODAY(),Z2749,"YM")&amp;" meses"&amp;" "&amp;DATEDIF(TODAY(),Z2749,"MD")&amp;" dias"))))))))</f>
        <v>0 anos 3 meses 24 dias</v>
      </c>
      <c r="AE2749" s="35">
        <f t="shared" si="211"/>
        <v>635</v>
      </c>
      <c r="AF2749" s="35">
        <f t="shared" si="212"/>
        <v>95</v>
      </c>
      <c r="AG2749" s="17" t="str">
        <f t="shared" si="213"/>
        <v>0 anos 3 meses 4 dias</v>
      </c>
    </row>
    <row r="2750" spans="1:33" ht="11.25" customHeight="1" x14ac:dyDescent="0.2">
      <c r="A2750" s="8" t="s">
        <v>9</v>
      </c>
      <c r="B2750" s="8" t="s">
        <v>13</v>
      </c>
      <c r="C2750" s="22" t="s">
        <v>11</v>
      </c>
      <c r="D2750" s="37">
        <v>2024</v>
      </c>
      <c r="E2750" s="12" t="s">
        <v>307</v>
      </c>
      <c r="F2750" s="8" t="s">
        <v>308</v>
      </c>
      <c r="G2750" s="77" t="s">
        <v>11457</v>
      </c>
      <c r="H2750" s="78" t="s">
        <v>11458</v>
      </c>
      <c r="I2750" s="14" t="s">
        <v>11459</v>
      </c>
      <c r="J2750" s="14" t="s">
        <v>14943</v>
      </c>
      <c r="K2750" s="14" t="s">
        <v>29</v>
      </c>
      <c r="L2750" s="15" t="s">
        <v>81</v>
      </c>
      <c r="M2750" s="7" t="s">
        <v>82</v>
      </c>
      <c r="N2750" s="15" t="s">
        <v>4113</v>
      </c>
      <c r="O2750" s="15" t="s">
        <v>7937</v>
      </c>
      <c r="P2750" s="15" t="s">
        <v>2518</v>
      </c>
      <c r="Q2750" s="15" t="s">
        <v>2523</v>
      </c>
      <c r="R2750" s="20">
        <v>38854</v>
      </c>
      <c r="S2750" s="20">
        <v>45293</v>
      </c>
      <c r="T2750" s="20">
        <v>45658</v>
      </c>
      <c r="U2750" s="20"/>
      <c r="V2750" s="20"/>
      <c r="W2750" s="20"/>
      <c r="X2750" s="17"/>
      <c r="Y2750" s="17"/>
      <c r="Z2750" s="20"/>
      <c r="AA2750" s="18">
        <f t="shared" ref="AA2750:AA2813" ca="1" si="215">DATEDIF(R2750,TODAY(),"Y")</f>
        <v>19</v>
      </c>
      <c r="AB2750" s="15" t="s">
        <v>7877</v>
      </c>
      <c r="AC2750" s="35" t="str">
        <f t="shared" si="214"/>
        <v>0 anos 11 meses 30 dias</v>
      </c>
      <c r="AD2750" s="35" t="str">
        <f ca="1">IF(AND(V2750="",T2750&lt;TODAY()),"Contrato Encerrado",IF(AND(V2750="",T2750&gt;TODAY()),DATEDIF(TODAY(),T2750,"Y")&amp;" anos"&amp;" "&amp;DATEDIF(TODAY(),T2750,"YM")&amp;" meses"&amp;" "&amp;DATEDIF(TODAY(),T2750,"MD")&amp;" dias",IF(AND(X2750="",V2750&lt;TODAY()),"Contrato Encerrado",IF(AND(X2750="",V2750&gt;TODAY()),DATEDIF(TODAY(),V2750,"Y")&amp;" anos"&amp;" "&amp;DATEDIF(TODAY(),V2750,"YM")&amp;" meses"&amp;" "&amp;DATEDIF(TODAY(),V2750,"MD")&amp;" dias",IF(AND(Z2750="",X2750&lt;TODAY()),"Contrato Encerrado",IF(AND(Z2750="",X2750&gt;TODAY()),DATEDIF(TODAY(),X2750,"Y")&amp;" anos"&amp;" "&amp;DATEDIF(TODAY(),X2750,"YM")&amp;" meses"&amp;" "&amp;DATEDIF(TODAY(),X2750,"MD")&amp;" dias",IF(AND(Z2750&lt;&gt;””,Z2750&lt;TODAY()),"Contrato Encerrado",IF(AND(Z2750&lt;&gt;"",Z2750&gt;TODAY()),DATEDIF(TODAY(),Z2750,"Y")&amp;" anos"&amp;" "&amp;DATEDIF(TODAY(),Z2750,"YM")&amp;" meses"&amp;" "&amp;DATEDIF(TODAY(),Z2750,"MD")&amp;" dias"))))))))</f>
        <v>Contrato Encerrado</v>
      </c>
      <c r="AE2750" s="35">
        <f t="shared" ref="AE2750:AE2813" si="216">SUM((T2750-S2750)+(V2750-U2750)+(X2750-W2750)+(Z2750-Y2750))</f>
        <v>365</v>
      </c>
      <c r="AF2750" s="35">
        <f t="shared" ref="AF2750:AF2813" si="217">730-AE2750</f>
        <v>365</v>
      </c>
      <c r="AG2750" s="17" t="str">
        <f t="shared" ref="AG2750:AG2813" si="218">IF(AF2750&gt;0,DATEDIF(0,AF2750,"Y")&amp; " anos"&amp; " "&amp;DATEDIF(0,AF2750,"YM")&amp; " meses"&amp; " "&amp;DATEDIF(0,AF2750,"MD")&amp; " dias","ESTÁGIO COMPLETOU 2 ANOS")</f>
        <v>0 anos 11 meses 30 dias</v>
      </c>
    </row>
    <row r="2751" spans="1:33" ht="11.25" customHeight="1" x14ac:dyDescent="0.2">
      <c r="A2751" s="8" t="s">
        <v>9</v>
      </c>
      <c r="B2751" s="8" t="s">
        <v>13</v>
      </c>
      <c r="C2751" s="22" t="s">
        <v>14</v>
      </c>
      <c r="D2751" s="37">
        <v>2023</v>
      </c>
      <c r="E2751" s="23" t="s">
        <v>284</v>
      </c>
      <c r="F2751" s="8" t="s">
        <v>285</v>
      </c>
      <c r="G2751" s="77" t="s">
        <v>6866</v>
      </c>
      <c r="H2751" s="78" t="s">
        <v>6867</v>
      </c>
      <c r="I2751" s="9" t="s">
        <v>6868</v>
      </c>
      <c r="J2751" s="14" t="s">
        <v>14943</v>
      </c>
      <c r="K2751" s="9" t="s">
        <v>29</v>
      </c>
      <c r="L2751" s="24" t="s">
        <v>81</v>
      </c>
      <c r="M2751" s="7" t="s">
        <v>82</v>
      </c>
      <c r="N2751" s="24" t="s">
        <v>4113</v>
      </c>
      <c r="O2751" s="24"/>
      <c r="P2751" s="24" t="s">
        <v>2518</v>
      </c>
      <c r="Q2751" s="24" t="s">
        <v>2523</v>
      </c>
      <c r="R2751" s="17">
        <v>38516</v>
      </c>
      <c r="S2751" s="17">
        <v>44942</v>
      </c>
      <c r="T2751" s="111">
        <v>45295</v>
      </c>
      <c r="U2751" s="114"/>
      <c r="V2751" s="31"/>
      <c r="W2751" s="17"/>
      <c r="X2751" s="17"/>
      <c r="Y2751" s="17"/>
      <c r="Z2751" s="31"/>
      <c r="AA2751" s="18">
        <f t="shared" ca="1" si="215"/>
        <v>20</v>
      </c>
      <c r="AB2751" s="19" t="s">
        <v>7877</v>
      </c>
      <c r="AC2751" s="35" t="str">
        <f t="shared" si="214"/>
        <v>0 anos 11 meses 19 dias</v>
      </c>
      <c r="AD2751" s="35" t="str">
        <f ca="1">IF(AND(V2751="",T2751&lt;TODAY()),"Contrato Encerrado",IF(AND(V2751="",T2751&gt;TODAY()),DATEDIF(TODAY(),T2751,"Y")&amp;" anos"&amp;" "&amp;DATEDIF(TODAY(),T2751,"YM")&amp;" meses"&amp;" "&amp;DATEDIF(TODAY(),T2751,"MD")&amp;" dias",IF(AND(X2751="",V2751&lt;TODAY()),"Contrato Encerrado",IF(AND(X2751="",V2751&gt;TODAY()),DATEDIF(TODAY(),V2751,"Y")&amp;" anos"&amp;" "&amp;DATEDIF(TODAY(),V2751,"YM")&amp;" meses"&amp;" "&amp;DATEDIF(TODAY(),V2751,"MD")&amp;" dias",IF(AND(Z2751="",X2751&lt;TODAY()),"Contrato Encerrado",IF(AND(Z2751="",X2751&gt;TODAY()),DATEDIF(TODAY(),X2751,"Y")&amp;" anos"&amp;" "&amp;DATEDIF(TODAY(),X2751,"YM")&amp;" meses"&amp;" "&amp;DATEDIF(TODAY(),X2751,"MD")&amp;" dias",IF(AND(Z2751&lt;&gt;””,Z2751&lt;TODAY()),"Contrato Encerrado",IF(AND(Z2751&lt;&gt;"",Z2751&gt;TODAY()),DATEDIF(TODAY(),Z2751,"Y")&amp;" anos"&amp;" "&amp;DATEDIF(TODAY(),Z2751,"YM")&amp;" meses"&amp;" "&amp;DATEDIF(TODAY(),Z2751,"MD")&amp;" dias"))))))))</f>
        <v>Contrato Encerrado</v>
      </c>
      <c r="AE2751" s="35">
        <f t="shared" si="216"/>
        <v>353</v>
      </c>
      <c r="AF2751" s="35">
        <f t="shared" si="217"/>
        <v>377</v>
      </c>
      <c r="AG2751" s="17" t="str">
        <f t="shared" si="218"/>
        <v>1 anos 0 meses 11 dias</v>
      </c>
    </row>
    <row r="2752" spans="1:33" ht="11.25" customHeight="1" x14ac:dyDescent="0.2">
      <c r="A2752" s="8" t="s">
        <v>9</v>
      </c>
      <c r="B2752" s="10" t="s">
        <v>13</v>
      </c>
      <c r="C2752" s="11" t="s">
        <v>22</v>
      </c>
      <c r="D2752" s="36">
        <v>2022</v>
      </c>
      <c r="E2752" s="12" t="s">
        <v>1685</v>
      </c>
      <c r="F2752" s="8" t="s">
        <v>1686</v>
      </c>
      <c r="G2752" s="77" t="s">
        <v>2613</v>
      </c>
      <c r="H2752" s="78" t="s">
        <v>2614</v>
      </c>
      <c r="I2752" s="14" t="s">
        <v>2615</v>
      </c>
      <c r="J2752" s="14" t="s">
        <v>1302</v>
      </c>
      <c r="K2752" s="14" t="s">
        <v>29</v>
      </c>
      <c r="L2752" s="15" t="s">
        <v>30</v>
      </c>
      <c r="M2752" s="7" t="s">
        <v>9427</v>
      </c>
      <c r="N2752" s="16" t="s">
        <v>2105</v>
      </c>
      <c r="O2752" s="16"/>
      <c r="P2752" s="16" t="s">
        <v>2518</v>
      </c>
      <c r="Q2752" s="16" t="s">
        <v>2523</v>
      </c>
      <c r="R2752" s="31">
        <v>37077</v>
      </c>
      <c r="S2752" s="31">
        <v>44781</v>
      </c>
      <c r="T2752" s="31">
        <v>45246</v>
      </c>
      <c r="U2752" s="31"/>
      <c r="V2752" s="31"/>
      <c r="W2752" s="31"/>
      <c r="X2752" s="17"/>
      <c r="Y2752" s="17"/>
      <c r="Z2752" s="31"/>
      <c r="AA2752" s="18">
        <f t="shared" ca="1" si="215"/>
        <v>24</v>
      </c>
      <c r="AB2752" s="19" t="s">
        <v>7877</v>
      </c>
      <c r="AC2752" s="35" t="str">
        <f t="shared" si="214"/>
        <v>1 anos 3 meses 8 dias</v>
      </c>
      <c r="AD2752" s="35" t="str">
        <f ca="1">IF(AND(V2752="",T2752&lt;TODAY()),"Contrato Encerrado",IF(AND(V2752="",T2752&gt;TODAY()),DATEDIF(TODAY(),T2752,"Y")&amp;" anos"&amp;" "&amp;DATEDIF(TODAY(),T2752,"YM")&amp;" meses"&amp;" "&amp;DATEDIF(TODAY(),T2752,"MD")&amp;" dias",IF(AND(X2752="",V2752&lt;TODAY()),"Contrato Encerrado",IF(AND(X2752="",V2752&gt;TODAY()),DATEDIF(TODAY(),V2752,"Y")&amp;" anos"&amp;" "&amp;DATEDIF(TODAY(),V2752,"YM")&amp;" meses"&amp;" "&amp;DATEDIF(TODAY(),V2752,"MD")&amp;" dias",IF(AND(Z2752="",X2752&lt;TODAY()),"Contrato Encerrado",IF(AND(Z2752="",X2752&gt;TODAY()),DATEDIF(TODAY(),X2752,"Y")&amp;" anos"&amp;" "&amp;DATEDIF(TODAY(),X2752,"YM")&amp;" meses"&amp;" "&amp;DATEDIF(TODAY(),X2752,"MD")&amp;" dias",IF(AND(Z2752&lt;&gt;””,Z2752&lt;TODAY()),"Contrato Encerrado",IF(AND(Z2752&lt;&gt;"",Z2752&gt;TODAY()),DATEDIF(TODAY(),Z2752,"Y")&amp;" anos"&amp;" "&amp;DATEDIF(TODAY(),Z2752,"YM")&amp;" meses"&amp;" "&amp;DATEDIF(TODAY(),Z2752,"MD")&amp;" dias"))))))))</f>
        <v>Contrato Encerrado</v>
      </c>
      <c r="AE2752" s="35">
        <f t="shared" si="216"/>
        <v>465</v>
      </c>
      <c r="AF2752" s="35">
        <f t="shared" si="217"/>
        <v>265</v>
      </c>
      <c r="AG2752" s="17" t="str">
        <f t="shared" si="218"/>
        <v>0 anos 8 meses 21 dias</v>
      </c>
    </row>
    <row r="2753" spans="1:33" ht="11.25" customHeight="1" x14ac:dyDescent="0.2">
      <c r="A2753" s="8" t="s">
        <v>9</v>
      </c>
      <c r="B2753" s="8" t="s">
        <v>13</v>
      </c>
      <c r="C2753" s="22" t="s">
        <v>24</v>
      </c>
      <c r="D2753" s="37">
        <v>2023</v>
      </c>
      <c r="E2753" s="12" t="s">
        <v>157</v>
      </c>
      <c r="F2753" s="8" t="s">
        <v>158</v>
      </c>
      <c r="G2753" s="77" t="s">
        <v>10393</v>
      </c>
      <c r="H2753" s="78" t="s">
        <v>10394</v>
      </c>
      <c r="I2753" s="14" t="s">
        <v>10395</v>
      </c>
      <c r="J2753" s="14" t="s">
        <v>10</v>
      </c>
      <c r="K2753" s="14" t="s">
        <v>29</v>
      </c>
      <c r="L2753" s="15" t="s">
        <v>30</v>
      </c>
      <c r="M2753" s="7" t="s">
        <v>9427</v>
      </c>
      <c r="N2753" s="15" t="s">
        <v>2101</v>
      </c>
      <c r="O2753" s="15" t="s">
        <v>7908</v>
      </c>
      <c r="P2753" s="15" t="s">
        <v>2518</v>
      </c>
      <c r="Q2753" s="15" t="s">
        <v>4109</v>
      </c>
      <c r="R2753" s="20">
        <v>36753</v>
      </c>
      <c r="S2753" s="20">
        <v>45225</v>
      </c>
      <c r="T2753" s="70" t="s">
        <v>14953</v>
      </c>
      <c r="U2753" s="20"/>
      <c r="V2753" s="20"/>
      <c r="W2753" s="20"/>
      <c r="X2753" s="17"/>
      <c r="Y2753" s="17"/>
      <c r="Z2753" s="20"/>
      <c r="AA2753" s="18">
        <f t="shared" ca="1" si="215"/>
        <v>25</v>
      </c>
      <c r="AB2753" s="15" t="s">
        <v>7878</v>
      </c>
      <c r="AC2753" s="35" t="str">
        <f t="shared" si="214"/>
        <v>1 anos 11 meses 29 dias</v>
      </c>
      <c r="AD2753" s="35" t="str">
        <f ca="1">IF(AND(V2753="",T2753&lt;TODAY()),"Contrato Encerrado",IF(AND(V2753="",T2753&gt;TODAY()),DATEDIF(TODAY(),T2753,"Y")&amp;" anos"&amp;" "&amp;DATEDIF(TODAY(),T2753,"YM")&amp;" meses"&amp;" "&amp;DATEDIF(TODAY(),T2753,"MD")&amp;" dias",IF(AND(X2753="",V2753&lt;TODAY()),"Contrato Encerrado",IF(AND(X2753="",V2753&gt;TODAY()),DATEDIF(TODAY(),V2753,"Y")&amp;" anos"&amp;" "&amp;DATEDIF(TODAY(),V2753,"YM")&amp;" meses"&amp;" "&amp;DATEDIF(TODAY(),V2753,"MD")&amp;" dias",IF(AND(Z2753="",X2753&lt;TODAY()),"Contrato Encerrado",IF(AND(Z2753="",X2753&gt;TODAY()),DATEDIF(TODAY(),X2753,"Y")&amp;" anos"&amp;" "&amp;DATEDIF(TODAY(),X2753,"YM")&amp;" meses"&amp;" "&amp;DATEDIF(TODAY(),X2753,"MD")&amp;" dias",IF(AND(Z2753&lt;&gt;””,Z2753&lt;TODAY()),"Contrato Encerrado",IF(AND(Z2753&lt;&gt;"",Z2753&gt;TODAY()),DATEDIF(TODAY(),Z2753,"Y")&amp;" anos"&amp;" "&amp;DATEDIF(TODAY(),Z2753,"YM")&amp;" meses"&amp;" "&amp;DATEDIF(TODAY(),Z2753,"MD")&amp;" dias"))))))))</f>
        <v>0 anos 0 meses 18 dias</v>
      </c>
      <c r="AE2753" s="35">
        <f t="shared" si="216"/>
        <v>730</v>
      </c>
      <c r="AF2753" s="35">
        <f t="shared" si="217"/>
        <v>0</v>
      </c>
      <c r="AG2753" s="17" t="str">
        <f t="shared" si="218"/>
        <v>ESTÁGIO COMPLETOU 2 ANOS</v>
      </c>
    </row>
    <row r="2754" spans="1:33" ht="11.25" customHeight="1" x14ac:dyDescent="0.2">
      <c r="A2754" s="8" t="s">
        <v>9</v>
      </c>
      <c r="B2754" s="10" t="s">
        <v>13</v>
      </c>
      <c r="C2754" s="11" t="s">
        <v>22</v>
      </c>
      <c r="D2754" s="36">
        <v>2022</v>
      </c>
      <c r="E2754" s="12" t="s">
        <v>79</v>
      </c>
      <c r="F2754" s="8" t="s">
        <v>80</v>
      </c>
      <c r="G2754" s="77" t="s">
        <v>1233</v>
      </c>
      <c r="H2754" s="78" t="s">
        <v>1234</v>
      </c>
      <c r="I2754" s="14" t="s">
        <v>1235</v>
      </c>
      <c r="J2754" s="14" t="s">
        <v>1302</v>
      </c>
      <c r="K2754" s="14" t="s">
        <v>29</v>
      </c>
      <c r="L2754" s="15" t="s">
        <v>30</v>
      </c>
      <c r="M2754" s="7" t="s">
        <v>9427</v>
      </c>
      <c r="N2754" s="24" t="s">
        <v>2104</v>
      </c>
      <c r="O2754" s="16"/>
      <c r="P2754" s="16" t="s">
        <v>2517</v>
      </c>
      <c r="Q2754" s="16" t="s">
        <v>2522</v>
      </c>
      <c r="R2754" s="31">
        <v>37037</v>
      </c>
      <c r="S2754" s="31">
        <v>44418</v>
      </c>
      <c r="T2754" s="31">
        <v>45131</v>
      </c>
      <c r="U2754" s="31"/>
      <c r="V2754" s="31"/>
      <c r="W2754" s="31"/>
      <c r="X2754" s="17"/>
      <c r="Y2754" s="17"/>
      <c r="Z2754" s="31"/>
      <c r="AA2754" s="18">
        <f t="shared" ca="1" si="215"/>
        <v>24</v>
      </c>
      <c r="AB2754" s="19" t="s">
        <v>7877</v>
      </c>
      <c r="AC2754" s="35" t="str">
        <f t="shared" ref="AC2754:AC2817" si="219">DATEDIF($S2754,$Z2754-($U2754-$T2754)-($W2754-$V2754)-($Y2754-$X2754),"Y")&amp; " anos"&amp; " "&amp;DATEDIF($S2754,$Z2754-($U2754-$T2754)-($W2754-$V2754)-($Y2754-$X2754),"YM")&amp; " meses"&amp; " "&amp;DATEDIF($S2754,$Z2754-($U2754-$T2754)-($W2754-$V2754)-($Y2754-$X2754),"MD")&amp; " dias"</f>
        <v>1 anos 11 meses 14 dias</v>
      </c>
      <c r="AD2754" s="35" t="str">
        <f ca="1">IF(AND(V2754="",T2754&lt;TODAY()),"Contrato Encerrado",IF(AND(V2754="",T2754&gt;TODAY()),DATEDIF(TODAY(),T2754,"Y")&amp;" anos"&amp;" "&amp;DATEDIF(TODAY(),T2754,"YM")&amp;" meses"&amp;" "&amp;DATEDIF(TODAY(),T2754,"MD")&amp;" dias",IF(AND(X2754="",V2754&lt;TODAY()),"Contrato Encerrado",IF(AND(X2754="",V2754&gt;TODAY()),DATEDIF(TODAY(),V2754,"Y")&amp;" anos"&amp;" "&amp;DATEDIF(TODAY(),V2754,"YM")&amp;" meses"&amp;" "&amp;DATEDIF(TODAY(),V2754,"MD")&amp;" dias",IF(AND(Z2754="",X2754&lt;TODAY()),"Contrato Encerrado",IF(AND(Z2754="",X2754&gt;TODAY()),DATEDIF(TODAY(),X2754,"Y")&amp;" anos"&amp;" "&amp;DATEDIF(TODAY(),X2754,"YM")&amp;" meses"&amp;" "&amp;DATEDIF(TODAY(),X2754,"MD")&amp;" dias",IF(AND(Z2754&lt;&gt;””,Z2754&lt;TODAY()),"Contrato Encerrado",IF(AND(Z2754&lt;&gt;"",Z2754&gt;TODAY()),DATEDIF(TODAY(),Z2754,"Y")&amp;" anos"&amp;" "&amp;DATEDIF(TODAY(),Z2754,"YM")&amp;" meses"&amp;" "&amp;DATEDIF(TODAY(),Z2754,"MD")&amp;" dias"))))))))</f>
        <v>Contrato Encerrado</v>
      </c>
      <c r="AE2754" s="35">
        <f t="shared" si="216"/>
        <v>713</v>
      </c>
      <c r="AF2754" s="35">
        <f t="shared" si="217"/>
        <v>17</v>
      </c>
      <c r="AG2754" s="17" t="str">
        <f t="shared" si="218"/>
        <v>0 anos 0 meses 17 dias</v>
      </c>
    </row>
    <row r="2755" spans="1:33" ht="11.25" customHeight="1" x14ac:dyDescent="0.2">
      <c r="A2755" s="10" t="s">
        <v>9</v>
      </c>
      <c r="B2755" s="10" t="s">
        <v>13</v>
      </c>
      <c r="C2755" s="11" t="s">
        <v>17</v>
      </c>
      <c r="D2755" s="36">
        <v>2021</v>
      </c>
      <c r="E2755" s="13" t="s">
        <v>157</v>
      </c>
      <c r="F2755" s="10" t="s">
        <v>158</v>
      </c>
      <c r="G2755" s="83" t="s">
        <v>3650</v>
      </c>
      <c r="H2755" s="84" t="s">
        <v>3651</v>
      </c>
      <c r="I2755" s="13" t="s">
        <v>3652</v>
      </c>
      <c r="J2755" s="14" t="s">
        <v>1302</v>
      </c>
      <c r="K2755" s="13" t="s">
        <v>29</v>
      </c>
      <c r="L2755" s="25" t="s">
        <v>81</v>
      </c>
      <c r="M2755" s="7" t="s">
        <v>82</v>
      </c>
      <c r="N2755" s="26" t="s">
        <v>4113</v>
      </c>
      <c r="O2755" s="26"/>
      <c r="P2755" s="26" t="s">
        <v>2517</v>
      </c>
      <c r="Q2755" s="26" t="s">
        <v>2522</v>
      </c>
      <c r="R2755" s="31">
        <v>38155</v>
      </c>
      <c r="S2755" s="31">
        <v>44323</v>
      </c>
      <c r="T2755" s="31">
        <v>44562</v>
      </c>
      <c r="U2755" s="31"/>
      <c r="V2755" s="31"/>
      <c r="W2755" s="31"/>
      <c r="X2755" s="17"/>
      <c r="Y2755" s="17"/>
      <c r="Z2755" s="31"/>
      <c r="AA2755" s="18">
        <f t="shared" ca="1" si="215"/>
        <v>21</v>
      </c>
      <c r="AB2755" s="19" t="s">
        <v>7877</v>
      </c>
      <c r="AC2755" s="35" t="str">
        <f t="shared" si="219"/>
        <v>0 anos 7 meses 25 dias</v>
      </c>
      <c r="AD2755" s="35" t="str">
        <f ca="1">IF(AND(V2755="",T2755&lt;TODAY()),"Contrato Encerrado",IF(AND(V2755="",T2755&gt;TODAY()),DATEDIF(TODAY(),T2755,"Y")&amp;" anos"&amp;" "&amp;DATEDIF(TODAY(),T2755,"YM")&amp;" meses"&amp;" "&amp;DATEDIF(TODAY(),T2755,"MD")&amp;" dias",IF(AND(X2755="",V2755&lt;TODAY()),"Contrato Encerrado",IF(AND(X2755="",V2755&gt;TODAY()),DATEDIF(TODAY(),V2755,"Y")&amp;" anos"&amp;" "&amp;DATEDIF(TODAY(),V2755,"YM")&amp;" meses"&amp;" "&amp;DATEDIF(TODAY(),V2755,"MD")&amp;" dias",IF(AND(Z2755="",X2755&lt;TODAY()),"Contrato Encerrado",IF(AND(Z2755="",X2755&gt;TODAY()),DATEDIF(TODAY(),X2755,"Y")&amp;" anos"&amp;" "&amp;DATEDIF(TODAY(),X2755,"YM")&amp;" meses"&amp;" "&amp;DATEDIF(TODAY(),X2755,"MD")&amp;" dias",IF(AND(Z2755&lt;&gt;””,Z2755&lt;TODAY()),"Contrato Encerrado",IF(AND(Z2755&lt;&gt;"",Z2755&gt;TODAY()),DATEDIF(TODAY(),Z2755,"Y")&amp;" anos"&amp;" "&amp;DATEDIF(TODAY(),Z2755,"YM")&amp;" meses"&amp;" "&amp;DATEDIF(TODAY(),Z2755,"MD")&amp;" dias"))))))))</f>
        <v>Contrato Encerrado</v>
      </c>
      <c r="AE2755" s="35">
        <f t="shared" si="216"/>
        <v>239</v>
      </c>
      <c r="AF2755" s="35">
        <f t="shared" si="217"/>
        <v>491</v>
      </c>
      <c r="AG2755" s="17" t="str">
        <f t="shared" si="218"/>
        <v>1 anos 4 meses 5 dias</v>
      </c>
    </row>
    <row r="2756" spans="1:33" ht="11.25" customHeight="1" x14ac:dyDescent="0.2">
      <c r="A2756" s="8" t="s">
        <v>9</v>
      </c>
      <c r="B2756" s="10" t="s">
        <v>13</v>
      </c>
      <c r="C2756" s="11" t="s">
        <v>21</v>
      </c>
      <c r="D2756" s="36">
        <v>2021</v>
      </c>
      <c r="E2756" s="14" t="s">
        <v>79</v>
      </c>
      <c r="F2756" s="8" t="s">
        <v>80</v>
      </c>
      <c r="G2756" s="77" t="s">
        <v>1236</v>
      </c>
      <c r="H2756" s="78" t="s">
        <v>1237</v>
      </c>
      <c r="I2756" s="14" t="s">
        <v>1238</v>
      </c>
      <c r="J2756" s="14" t="s">
        <v>1302</v>
      </c>
      <c r="K2756" s="14" t="s">
        <v>29</v>
      </c>
      <c r="L2756" s="15" t="s">
        <v>30</v>
      </c>
      <c r="M2756" s="7" t="s">
        <v>9427</v>
      </c>
      <c r="N2756" s="15" t="s">
        <v>2102</v>
      </c>
      <c r="O2756" s="26"/>
      <c r="P2756" s="26" t="s">
        <v>2517</v>
      </c>
      <c r="Q2756" s="26" t="s">
        <v>2522</v>
      </c>
      <c r="R2756" s="31">
        <v>37005</v>
      </c>
      <c r="S2756" s="31">
        <v>44410</v>
      </c>
      <c r="T2756" s="31">
        <v>44648</v>
      </c>
      <c r="U2756" s="31"/>
      <c r="V2756" s="31"/>
      <c r="W2756" s="31"/>
      <c r="X2756" s="17"/>
      <c r="Y2756" s="17"/>
      <c r="Z2756" s="31"/>
      <c r="AA2756" s="18">
        <f t="shared" ca="1" si="215"/>
        <v>24</v>
      </c>
      <c r="AB2756" s="19" t="s">
        <v>7877</v>
      </c>
      <c r="AC2756" s="35" t="str">
        <f t="shared" si="219"/>
        <v>0 anos 7 meses 26 dias</v>
      </c>
      <c r="AD2756" s="35" t="str">
        <f ca="1">IF(AND(V2756="",T2756&lt;TODAY()),"Contrato Encerrado",IF(AND(V2756="",T2756&gt;TODAY()),DATEDIF(TODAY(),T2756,"Y")&amp;" anos"&amp;" "&amp;DATEDIF(TODAY(),T2756,"YM")&amp;" meses"&amp;" "&amp;DATEDIF(TODAY(),T2756,"MD")&amp;" dias",IF(AND(X2756="",V2756&lt;TODAY()),"Contrato Encerrado",IF(AND(X2756="",V2756&gt;TODAY()),DATEDIF(TODAY(),V2756,"Y")&amp;" anos"&amp;" "&amp;DATEDIF(TODAY(),V2756,"YM")&amp;" meses"&amp;" "&amp;DATEDIF(TODAY(),V2756,"MD")&amp;" dias",IF(AND(Z2756="",X2756&lt;TODAY()),"Contrato Encerrado",IF(AND(Z2756="",X2756&gt;TODAY()),DATEDIF(TODAY(),X2756,"Y")&amp;" anos"&amp;" "&amp;DATEDIF(TODAY(),X2756,"YM")&amp;" meses"&amp;" "&amp;DATEDIF(TODAY(),X2756,"MD")&amp;" dias",IF(AND(Z2756&lt;&gt;””,Z2756&lt;TODAY()),"Contrato Encerrado",IF(AND(Z2756&lt;&gt;"",Z2756&gt;TODAY()),DATEDIF(TODAY(),Z2756,"Y")&amp;" anos"&amp;" "&amp;DATEDIF(TODAY(),Z2756,"YM")&amp;" meses"&amp;" "&amp;DATEDIF(TODAY(),Z2756,"MD")&amp;" dias"))))))))</f>
        <v>Contrato Encerrado</v>
      </c>
      <c r="AE2756" s="35">
        <f t="shared" si="216"/>
        <v>238</v>
      </c>
      <c r="AF2756" s="35">
        <f t="shared" si="217"/>
        <v>492</v>
      </c>
      <c r="AG2756" s="17" t="str">
        <f t="shared" si="218"/>
        <v>1 anos 4 meses 6 dias</v>
      </c>
    </row>
    <row r="2757" spans="1:33" ht="11.25" customHeight="1" x14ac:dyDescent="0.2">
      <c r="A2757" s="8" t="s">
        <v>9</v>
      </c>
      <c r="B2757" s="8" t="s">
        <v>13</v>
      </c>
      <c r="C2757" s="22" t="s">
        <v>16</v>
      </c>
      <c r="D2757" s="37">
        <v>2025</v>
      </c>
      <c r="E2757" s="12" t="s">
        <v>157</v>
      </c>
      <c r="F2757" s="8" t="s">
        <v>158</v>
      </c>
      <c r="G2757" s="9" t="s">
        <v>16344</v>
      </c>
      <c r="H2757" s="8" t="s">
        <v>16345</v>
      </c>
      <c r="I2757" s="14" t="s">
        <v>16346</v>
      </c>
      <c r="J2757" s="14" t="s">
        <v>1302</v>
      </c>
      <c r="K2757" s="14" t="s">
        <v>29</v>
      </c>
      <c r="L2757" s="15" t="s">
        <v>30</v>
      </c>
      <c r="M2757" s="7" t="s">
        <v>9427</v>
      </c>
      <c r="N2757" s="15" t="s">
        <v>4402</v>
      </c>
      <c r="O2757" s="15" t="s">
        <v>16347</v>
      </c>
      <c r="P2757" s="15" t="s">
        <v>2518</v>
      </c>
      <c r="Q2757" s="15" t="s">
        <v>4109</v>
      </c>
      <c r="R2757" s="20">
        <v>37914</v>
      </c>
      <c r="S2757" s="20">
        <v>45736</v>
      </c>
      <c r="T2757" s="70">
        <v>45895</v>
      </c>
      <c r="U2757" s="70"/>
      <c r="V2757" s="20"/>
      <c r="W2757" s="20"/>
      <c r="X2757" s="17"/>
      <c r="Y2757" s="17"/>
      <c r="Z2757" s="20"/>
      <c r="AA2757" s="21">
        <f t="shared" ca="1" si="215"/>
        <v>21</v>
      </c>
      <c r="AB2757" s="15" t="s">
        <v>7877</v>
      </c>
      <c r="AC2757" s="35" t="str">
        <f t="shared" si="219"/>
        <v>0 anos 5 meses 6 dias</v>
      </c>
      <c r="AD2757" s="35" t="str">
        <f ca="1">IF(AND(V2757="",T2757&lt;TODAY()),"Contrato Encerrado",IF(AND(V2757="",T2757&gt;TODAY()),DATEDIF(TODAY(),T2757,"Y")&amp;" anos"&amp;" "&amp;DATEDIF(TODAY(),T2757,"YM")&amp;" meses"&amp;" "&amp;DATEDIF(TODAY(),T2757,"MD")&amp;" dias",IF(AND(X2757="",V2757&lt;TODAY()),"Contrato Encerrado",IF(AND(X2757="",V2757&gt;TODAY()),DATEDIF(TODAY(),V2757,"Y")&amp;" anos"&amp;" "&amp;DATEDIF(TODAY(),V2757,"YM")&amp;" meses"&amp;" "&amp;DATEDIF(TODAY(),V2757,"MD")&amp;" dias",IF(AND(Z2757="",X2757&lt;TODAY()),"Contrato Encerrado",IF(AND(Z2757="",X2757&gt;TODAY()),DATEDIF(TODAY(),X2757,"Y")&amp;" anos"&amp;" "&amp;DATEDIF(TODAY(),X2757,"YM")&amp;" meses"&amp;" "&amp;DATEDIF(TODAY(),X2757,"MD")&amp;" dias",IF(AND(Z2757&lt;&gt;””,Z2757&lt;TODAY()),"Contrato Encerrado",IF(AND(Z2757&lt;&gt;"",Z2757&gt;TODAY()),DATEDIF(TODAY(),Z2757,"Y")&amp;" anos"&amp;" "&amp;DATEDIF(TODAY(),Z2757,"YM")&amp;" meses"&amp;" "&amp;DATEDIF(TODAY(),Z2757,"MD")&amp;" dias"))))))))</f>
        <v>Contrato Encerrado</v>
      </c>
      <c r="AE2757" s="35">
        <f t="shared" si="216"/>
        <v>159</v>
      </c>
      <c r="AF2757" s="35">
        <f t="shared" si="217"/>
        <v>571</v>
      </c>
      <c r="AG2757" s="17" t="str">
        <f t="shared" si="218"/>
        <v>1 anos 6 meses 24 dias</v>
      </c>
    </row>
    <row r="2758" spans="1:33" ht="11.25" customHeight="1" x14ac:dyDescent="0.2">
      <c r="A2758" s="8" t="s">
        <v>9</v>
      </c>
      <c r="B2758" s="10" t="s">
        <v>13</v>
      </c>
      <c r="C2758" s="11" t="s">
        <v>22</v>
      </c>
      <c r="D2758" s="36">
        <v>2022</v>
      </c>
      <c r="E2758" s="12" t="s">
        <v>79</v>
      </c>
      <c r="F2758" s="8" t="s">
        <v>80</v>
      </c>
      <c r="G2758" s="77" t="s">
        <v>632</v>
      </c>
      <c r="H2758" s="78" t="s">
        <v>633</v>
      </c>
      <c r="I2758" s="14" t="s">
        <v>634</v>
      </c>
      <c r="J2758" s="14" t="s">
        <v>14943</v>
      </c>
      <c r="K2758" s="14" t="s">
        <v>29</v>
      </c>
      <c r="L2758" s="15" t="s">
        <v>30</v>
      </c>
      <c r="M2758" s="7" t="s">
        <v>9427</v>
      </c>
      <c r="N2758" s="16" t="s">
        <v>2106</v>
      </c>
      <c r="O2758" s="16"/>
      <c r="P2758" s="16" t="s">
        <v>2517</v>
      </c>
      <c r="Q2758" s="16" t="s">
        <v>2522</v>
      </c>
      <c r="R2758" s="31">
        <v>35740</v>
      </c>
      <c r="S2758" s="31">
        <v>44348</v>
      </c>
      <c r="T2758" s="31">
        <v>45065</v>
      </c>
      <c r="U2758" s="31"/>
      <c r="V2758" s="31"/>
      <c r="W2758" s="31"/>
      <c r="X2758" s="17"/>
      <c r="Y2758" s="17"/>
      <c r="Z2758" s="31"/>
      <c r="AA2758" s="18">
        <f t="shared" ca="1" si="215"/>
        <v>27</v>
      </c>
      <c r="AB2758" s="19" t="s">
        <v>7877</v>
      </c>
      <c r="AC2758" s="35" t="str">
        <f t="shared" si="219"/>
        <v>1 anos 11 meses 18 dias</v>
      </c>
      <c r="AD2758" s="35" t="str">
        <f ca="1">IF(AND(V2758="",T2758&lt;TODAY()),"Contrato Encerrado",IF(AND(V2758="",T2758&gt;TODAY()),DATEDIF(TODAY(),T2758,"Y")&amp;" anos"&amp;" "&amp;DATEDIF(TODAY(),T2758,"YM")&amp;" meses"&amp;" "&amp;DATEDIF(TODAY(),T2758,"MD")&amp;" dias",IF(AND(X2758="",V2758&lt;TODAY()),"Contrato Encerrado",IF(AND(X2758="",V2758&gt;TODAY()),DATEDIF(TODAY(),V2758,"Y")&amp;" anos"&amp;" "&amp;DATEDIF(TODAY(),V2758,"YM")&amp;" meses"&amp;" "&amp;DATEDIF(TODAY(),V2758,"MD")&amp;" dias",IF(AND(Z2758="",X2758&lt;TODAY()),"Contrato Encerrado",IF(AND(Z2758="",X2758&gt;TODAY()),DATEDIF(TODAY(),X2758,"Y")&amp;" anos"&amp;" "&amp;DATEDIF(TODAY(),X2758,"YM")&amp;" meses"&amp;" "&amp;DATEDIF(TODAY(),X2758,"MD")&amp;" dias",IF(AND(Z2758&lt;&gt;””,Z2758&lt;TODAY()),"Contrato Encerrado",IF(AND(Z2758&lt;&gt;"",Z2758&gt;TODAY()),DATEDIF(TODAY(),Z2758,"Y")&amp;" anos"&amp;" "&amp;DATEDIF(TODAY(),Z2758,"YM")&amp;" meses"&amp;" "&amp;DATEDIF(TODAY(),Z2758,"MD")&amp;" dias"))))))))</f>
        <v>Contrato Encerrado</v>
      </c>
      <c r="AE2758" s="35">
        <f t="shared" si="216"/>
        <v>717</v>
      </c>
      <c r="AF2758" s="35">
        <f t="shared" si="217"/>
        <v>13</v>
      </c>
      <c r="AG2758" s="17" t="str">
        <f t="shared" si="218"/>
        <v>0 anos 0 meses 13 dias</v>
      </c>
    </row>
    <row r="2759" spans="1:33" ht="11.25" customHeight="1" x14ac:dyDescent="0.2">
      <c r="A2759" s="8" t="s">
        <v>9</v>
      </c>
      <c r="B2759" s="10" t="s">
        <v>13</v>
      </c>
      <c r="C2759" s="11" t="s">
        <v>25</v>
      </c>
      <c r="D2759" s="36">
        <v>2021</v>
      </c>
      <c r="E2759" s="12" t="s">
        <v>157</v>
      </c>
      <c r="F2759" s="8" t="s">
        <v>158</v>
      </c>
      <c r="G2759" s="77" t="s">
        <v>3653</v>
      </c>
      <c r="H2759" s="78" t="s">
        <v>3654</v>
      </c>
      <c r="I2759" s="14" t="s">
        <v>3655</v>
      </c>
      <c r="J2759" s="14" t="s">
        <v>1302</v>
      </c>
      <c r="K2759" s="14" t="s">
        <v>29</v>
      </c>
      <c r="L2759" s="15" t="s">
        <v>81</v>
      </c>
      <c r="M2759" s="7" t="s">
        <v>82</v>
      </c>
      <c r="N2759" s="26" t="s">
        <v>4113</v>
      </c>
      <c r="O2759" s="26"/>
      <c r="P2759" s="26" t="s">
        <v>2517</v>
      </c>
      <c r="Q2759" s="26" t="s">
        <v>2522</v>
      </c>
      <c r="R2759" s="31">
        <v>38060</v>
      </c>
      <c r="S2759" s="31">
        <v>44531</v>
      </c>
      <c r="T2759" s="31">
        <v>44562</v>
      </c>
      <c r="U2759" s="31"/>
      <c r="V2759" s="31"/>
      <c r="W2759" s="31"/>
      <c r="X2759" s="17"/>
      <c r="Y2759" s="17"/>
      <c r="Z2759" s="31"/>
      <c r="AA2759" s="18">
        <f t="shared" ca="1" si="215"/>
        <v>21</v>
      </c>
      <c r="AB2759" s="19" t="s">
        <v>7877</v>
      </c>
      <c r="AC2759" s="35" t="str">
        <f t="shared" si="219"/>
        <v>0 anos 1 meses 0 dias</v>
      </c>
      <c r="AD2759" s="35" t="str">
        <f ca="1">IF(AND(V2759="",T2759&lt;TODAY()),"Contrato Encerrado",IF(AND(V2759="",T2759&gt;TODAY()),DATEDIF(TODAY(),T2759,"Y")&amp;" anos"&amp;" "&amp;DATEDIF(TODAY(),T2759,"YM")&amp;" meses"&amp;" "&amp;DATEDIF(TODAY(),T2759,"MD")&amp;" dias",IF(AND(X2759="",V2759&lt;TODAY()),"Contrato Encerrado",IF(AND(X2759="",V2759&gt;TODAY()),DATEDIF(TODAY(),V2759,"Y")&amp;" anos"&amp;" "&amp;DATEDIF(TODAY(),V2759,"YM")&amp;" meses"&amp;" "&amp;DATEDIF(TODAY(),V2759,"MD")&amp;" dias",IF(AND(Z2759="",X2759&lt;TODAY()),"Contrato Encerrado",IF(AND(Z2759="",X2759&gt;TODAY()),DATEDIF(TODAY(),X2759,"Y")&amp;" anos"&amp;" "&amp;DATEDIF(TODAY(),X2759,"YM")&amp;" meses"&amp;" "&amp;DATEDIF(TODAY(),X2759,"MD")&amp;" dias",IF(AND(Z2759&lt;&gt;””,Z2759&lt;TODAY()),"Contrato Encerrado",IF(AND(Z2759&lt;&gt;"",Z2759&gt;TODAY()),DATEDIF(TODAY(),Z2759,"Y")&amp;" anos"&amp;" "&amp;DATEDIF(TODAY(),Z2759,"YM")&amp;" meses"&amp;" "&amp;DATEDIF(TODAY(),Z2759,"MD")&amp;" dias"))))))))</f>
        <v>Contrato Encerrado</v>
      </c>
      <c r="AE2759" s="35">
        <f t="shared" si="216"/>
        <v>31</v>
      </c>
      <c r="AF2759" s="35">
        <f t="shared" si="217"/>
        <v>699</v>
      </c>
      <c r="AG2759" s="17" t="str">
        <f t="shared" si="218"/>
        <v>1 anos 10 meses 29 dias</v>
      </c>
    </row>
    <row r="2760" spans="1:33" ht="11.25" customHeight="1" x14ac:dyDescent="0.2">
      <c r="A2760" s="8" t="s">
        <v>9</v>
      </c>
      <c r="B2760" s="8" t="s">
        <v>13</v>
      </c>
      <c r="C2760" s="22" t="s">
        <v>14</v>
      </c>
      <c r="D2760" s="37">
        <v>2024</v>
      </c>
      <c r="E2760" s="12" t="s">
        <v>128</v>
      </c>
      <c r="F2760" s="8" t="s">
        <v>129</v>
      </c>
      <c r="G2760" s="77" t="s">
        <v>11460</v>
      </c>
      <c r="H2760" s="78" t="s">
        <v>11461</v>
      </c>
      <c r="I2760" s="14" t="s">
        <v>11462</v>
      </c>
      <c r="J2760" s="14" t="s">
        <v>10</v>
      </c>
      <c r="K2760" s="14" t="s">
        <v>29</v>
      </c>
      <c r="L2760" s="15" t="s">
        <v>81</v>
      </c>
      <c r="M2760" s="7" t="s">
        <v>82</v>
      </c>
      <c r="N2760" s="15" t="s">
        <v>4113</v>
      </c>
      <c r="O2760" s="15" t="s">
        <v>8073</v>
      </c>
      <c r="P2760" s="15" t="s">
        <v>2518</v>
      </c>
      <c r="Q2760" s="15" t="s">
        <v>2523</v>
      </c>
      <c r="R2760" s="20">
        <v>39241</v>
      </c>
      <c r="S2760" s="20">
        <v>45323</v>
      </c>
      <c r="T2760" s="20">
        <v>46022</v>
      </c>
      <c r="U2760" s="20"/>
      <c r="V2760" s="20"/>
      <c r="W2760" s="20"/>
      <c r="X2760" s="17"/>
      <c r="Y2760" s="17"/>
      <c r="Z2760" s="20"/>
      <c r="AA2760" s="18">
        <f t="shared" ca="1" si="215"/>
        <v>18</v>
      </c>
      <c r="AB2760" s="15" t="s">
        <v>7877</v>
      </c>
      <c r="AC2760" s="35" t="str">
        <f t="shared" si="219"/>
        <v>1 anos 10 meses 30 dias</v>
      </c>
      <c r="AD2760" s="35" t="str">
        <f ca="1">IF(AND(V2760="",T2760&lt;TODAY()),"Contrato Encerrado",IF(AND(V2760="",T2760&gt;TODAY()),DATEDIF(TODAY(),T2760,"Y")&amp;" anos"&amp;" "&amp;DATEDIF(TODAY(),T2760,"YM")&amp;" meses"&amp;" "&amp;DATEDIF(TODAY(),T2760,"MD")&amp;" dias",IF(AND(X2760="",V2760&lt;TODAY()),"Contrato Encerrado",IF(AND(X2760="",V2760&gt;TODAY()),DATEDIF(TODAY(),V2760,"Y")&amp;" anos"&amp;" "&amp;DATEDIF(TODAY(),V2760,"YM")&amp;" meses"&amp;" "&amp;DATEDIF(TODAY(),V2760,"MD")&amp;" dias",IF(AND(Z2760="",X2760&lt;TODAY()),"Contrato Encerrado",IF(AND(Z2760="",X2760&gt;TODAY()),DATEDIF(TODAY(),X2760,"Y")&amp;" anos"&amp;" "&amp;DATEDIF(TODAY(),X2760,"YM")&amp;" meses"&amp;" "&amp;DATEDIF(TODAY(),X2760,"MD")&amp;" dias",IF(AND(Z2760&lt;&gt;””,Z2760&lt;TODAY()),"Contrato Encerrado",IF(AND(Z2760&lt;&gt;"",Z2760&gt;TODAY()),DATEDIF(TODAY(),Z2760,"Y")&amp;" anos"&amp;" "&amp;DATEDIF(TODAY(),Z2760,"YM")&amp;" meses"&amp;" "&amp;DATEDIF(TODAY(),Z2760,"MD")&amp;" dias"))))))))</f>
        <v>0 anos 2 meses 24 dias</v>
      </c>
      <c r="AE2760" s="35">
        <f t="shared" si="216"/>
        <v>699</v>
      </c>
      <c r="AF2760" s="35">
        <f t="shared" si="217"/>
        <v>31</v>
      </c>
      <c r="AG2760" s="17" t="str">
        <f t="shared" si="218"/>
        <v>0 anos 0 meses 31 dias</v>
      </c>
    </row>
    <row r="2761" spans="1:33" ht="11.25" customHeight="1" x14ac:dyDescent="0.2">
      <c r="A2761" s="8" t="s">
        <v>9</v>
      </c>
      <c r="B2761" s="8" t="s">
        <v>13</v>
      </c>
      <c r="C2761" s="22" t="s">
        <v>22</v>
      </c>
      <c r="D2761" s="37">
        <v>2023</v>
      </c>
      <c r="E2761" s="12" t="s">
        <v>1111</v>
      </c>
      <c r="F2761" s="8" t="s">
        <v>1112</v>
      </c>
      <c r="G2761" s="77" t="s">
        <v>9778</v>
      </c>
      <c r="H2761" s="78" t="s">
        <v>9779</v>
      </c>
      <c r="I2761" s="14" t="s">
        <v>9780</v>
      </c>
      <c r="J2761" s="14" t="s">
        <v>14943</v>
      </c>
      <c r="K2761" s="14" t="s">
        <v>29</v>
      </c>
      <c r="L2761" s="15" t="s">
        <v>30</v>
      </c>
      <c r="M2761" s="7" t="s">
        <v>9427</v>
      </c>
      <c r="N2761" s="15" t="s">
        <v>2098</v>
      </c>
      <c r="O2761" s="15" t="s">
        <v>7898</v>
      </c>
      <c r="P2761" s="15" t="s">
        <v>2518</v>
      </c>
      <c r="Q2761" s="15" t="s">
        <v>2523</v>
      </c>
      <c r="R2761" s="20">
        <v>36712</v>
      </c>
      <c r="S2761" s="20">
        <v>45180</v>
      </c>
      <c r="T2761" s="20">
        <v>45545</v>
      </c>
      <c r="U2761" s="20"/>
      <c r="V2761" s="20"/>
      <c r="W2761" s="20"/>
      <c r="X2761" s="17"/>
      <c r="Y2761" s="17"/>
      <c r="Z2761" s="20"/>
      <c r="AA2761" s="18">
        <f t="shared" ca="1" si="215"/>
        <v>25</v>
      </c>
      <c r="AB2761" s="15" t="s">
        <v>7877</v>
      </c>
      <c r="AC2761" s="35" t="str">
        <f t="shared" si="219"/>
        <v>0 anos 11 meses 30 dias</v>
      </c>
      <c r="AD2761" s="35" t="str">
        <f ca="1">IF(AND(V2761="",T2761&lt;TODAY()),"Contrato Encerrado",IF(AND(V2761="",T2761&gt;TODAY()),DATEDIF(TODAY(),T2761,"Y")&amp;" anos"&amp;" "&amp;DATEDIF(TODAY(),T2761,"YM")&amp;" meses"&amp;" "&amp;DATEDIF(TODAY(),T2761,"MD")&amp;" dias",IF(AND(X2761="",V2761&lt;TODAY()),"Contrato Encerrado",IF(AND(X2761="",V2761&gt;TODAY()),DATEDIF(TODAY(),V2761,"Y")&amp;" anos"&amp;" "&amp;DATEDIF(TODAY(),V2761,"YM")&amp;" meses"&amp;" "&amp;DATEDIF(TODAY(),V2761,"MD")&amp;" dias",IF(AND(Z2761="",X2761&lt;TODAY()),"Contrato Encerrado",IF(AND(Z2761="",X2761&gt;TODAY()),DATEDIF(TODAY(),X2761,"Y")&amp;" anos"&amp;" "&amp;DATEDIF(TODAY(),X2761,"YM")&amp;" meses"&amp;" "&amp;DATEDIF(TODAY(),X2761,"MD")&amp;" dias",IF(AND(Z2761&lt;&gt;””,Z2761&lt;TODAY()),"Contrato Encerrado",IF(AND(Z2761&lt;&gt;"",Z2761&gt;TODAY()),DATEDIF(TODAY(),Z2761,"Y")&amp;" anos"&amp;" "&amp;DATEDIF(TODAY(),Z2761,"YM")&amp;" meses"&amp;" "&amp;DATEDIF(TODAY(),Z2761,"MD")&amp;" dias"))))))))</f>
        <v>Contrato Encerrado</v>
      </c>
      <c r="AE2761" s="35">
        <f t="shared" si="216"/>
        <v>365</v>
      </c>
      <c r="AF2761" s="35">
        <f t="shared" si="217"/>
        <v>365</v>
      </c>
      <c r="AG2761" s="17" t="str">
        <f t="shared" si="218"/>
        <v>0 anos 11 meses 30 dias</v>
      </c>
    </row>
    <row r="2762" spans="1:33" ht="11.25" customHeight="1" x14ac:dyDescent="0.2">
      <c r="A2762" s="10" t="s">
        <v>9</v>
      </c>
      <c r="B2762" s="10" t="s">
        <v>13</v>
      </c>
      <c r="C2762" s="11" t="s">
        <v>17</v>
      </c>
      <c r="D2762" s="36">
        <v>2021</v>
      </c>
      <c r="E2762" s="13" t="s">
        <v>307</v>
      </c>
      <c r="F2762" s="10" t="s">
        <v>308</v>
      </c>
      <c r="G2762" s="83" t="s">
        <v>3656</v>
      </c>
      <c r="H2762" s="84" t="s">
        <v>3657</v>
      </c>
      <c r="I2762" s="13" t="s">
        <v>3658</v>
      </c>
      <c r="J2762" s="14" t="s">
        <v>1302</v>
      </c>
      <c r="K2762" s="13" t="s">
        <v>29</v>
      </c>
      <c r="L2762" s="25" t="s">
        <v>81</v>
      </c>
      <c r="M2762" s="7" t="s">
        <v>82</v>
      </c>
      <c r="N2762" s="26" t="s">
        <v>4113</v>
      </c>
      <c r="O2762" s="26"/>
      <c r="P2762" s="26" t="s">
        <v>2517</v>
      </c>
      <c r="Q2762" s="26" t="s">
        <v>2522</v>
      </c>
      <c r="R2762" s="31">
        <v>38162</v>
      </c>
      <c r="S2762" s="31">
        <v>44326</v>
      </c>
      <c r="T2762" s="31">
        <v>44561</v>
      </c>
      <c r="U2762" s="31"/>
      <c r="V2762" s="31"/>
      <c r="W2762" s="31"/>
      <c r="X2762" s="17"/>
      <c r="Y2762" s="17"/>
      <c r="Z2762" s="31"/>
      <c r="AA2762" s="18">
        <f t="shared" ca="1" si="215"/>
        <v>21</v>
      </c>
      <c r="AB2762" s="19" t="s">
        <v>7877</v>
      </c>
      <c r="AC2762" s="35" t="str">
        <f t="shared" si="219"/>
        <v>0 anos 7 meses 21 dias</v>
      </c>
      <c r="AD2762" s="35" t="str">
        <f ca="1">IF(AND(V2762="",T2762&lt;TODAY()),"Contrato Encerrado",IF(AND(V2762="",T2762&gt;TODAY()),DATEDIF(TODAY(),T2762,"Y")&amp;" anos"&amp;" "&amp;DATEDIF(TODAY(),T2762,"YM")&amp;" meses"&amp;" "&amp;DATEDIF(TODAY(),T2762,"MD")&amp;" dias",IF(AND(X2762="",V2762&lt;TODAY()),"Contrato Encerrado",IF(AND(X2762="",V2762&gt;TODAY()),DATEDIF(TODAY(),V2762,"Y")&amp;" anos"&amp;" "&amp;DATEDIF(TODAY(),V2762,"YM")&amp;" meses"&amp;" "&amp;DATEDIF(TODAY(),V2762,"MD")&amp;" dias",IF(AND(Z2762="",X2762&lt;TODAY()),"Contrato Encerrado",IF(AND(Z2762="",X2762&gt;TODAY()),DATEDIF(TODAY(),X2762,"Y")&amp;" anos"&amp;" "&amp;DATEDIF(TODAY(),X2762,"YM")&amp;" meses"&amp;" "&amp;DATEDIF(TODAY(),X2762,"MD")&amp;" dias",IF(AND(Z2762&lt;&gt;””,Z2762&lt;TODAY()),"Contrato Encerrado",IF(AND(Z2762&lt;&gt;"",Z2762&gt;TODAY()),DATEDIF(TODAY(),Z2762,"Y")&amp;" anos"&amp;" "&amp;DATEDIF(TODAY(),Z2762,"YM")&amp;" meses"&amp;" "&amp;DATEDIF(TODAY(),Z2762,"MD")&amp;" dias"))))))))</f>
        <v>Contrato Encerrado</v>
      </c>
      <c r="AE2762" s="35">
        <f t="shared" si="216"/>
        <v>235</v>
      </c>
      <c r="AF2762" s="35">
        <f t="shared" si="217"/>
        <v>495</v>
      </c>
      <c r="AG2762" s="17" t="str">
        <f t="shared" si="218"/>
        <v>1 anos 4 meses 9 dias</v>
      </c>
    </row>
    <row r="2763" spans="1:33" ht="11.25" customHeight="1" x14ac:dyDescent="0.2">
      <c r="A2763" s="8" t="s">
        <v>9</v>
      </c>
      <c r="B2763" s="8" t="s">
        <v>13</v>
      </c>
      <c r="C2763" s="22" t="s">
        <v>15</v>
      </c>
      <c r="D2763" s="37">
        <v>2025</v>
      </c>
      <c r="E2763" s="12" t="s">
        <v>157</v>
      </c>
      <c r="F2763" s="8" t="s">
        <v>158</v>
      </c>
      <c r="G2763" s="77" t="s">
        <v>15807</v>
      </c>
      <c r="H2763" s="78" t="s">
        <v>15808</v>
      </c>
      <c r="I2763" s="14" t="s">
        <v>15809</v>
      </c>
      <c r="J2763" s="14" t="s">
        <v>10</v>
      </c>
      <c r="K2763" s="14" t="s">
        <v>29</v>
      </c>
      <c r="L2763" s="15" t="s">
        <v>81</v>
      </c>
      <c r="M2763" s="7" t="s">
        <v>82</v>
      </c>
      <c r="N2763" s="15" t="s">
        <v>4113</v>
      </c>
      <c r="O2763" s="15" t="s">
        <v>8484</v>
      </c>
      <c r="P2763" s="15" t="s">
        <v>2518</v>
      </c>
      <c r="Q2763" s="15" t="s">
        <v>4109</v>
      </c>
      <c r="R2763" s="20">
        <v>39206</v>
      </c>
      <c r="S2763" s="20">
        <v>45691</v>
      </c>
      <c r="T2763" s="20">
        <v>46055</v>
      </c>
      <c r="U2763" s="20"/>
      <c r="V2763" s="20"/>
      <c r="W2763" s="20"/>
      <c r="X2763" s="17"/>
      <c r="Y2763" s="17"/>
      <c r="Z2763" s="20"/>
      <c r="AA2763" s="21">
        <f t="shared" ca="1" si="215"/>
        <v>18</v>
      </c>
      <c r="AB2763" s="15" t="s">
        <v>7877</v>
      </c>
      <c r="AC2763" s="35" t="str">
        <f t="shared" si="219"/>
        <v>0 anos 11 meses 30 dias</v>
      </c>
      <c r="AD2763" s="35" t="str">
        <f ca="1">IF(AND(V2763="",T2763&lt;TODAY()),"Contrato Encerrado",IF(AND(V2763="",T2763&gt;TODAY()),DATEDIF(TODAY(),T2763,"Y")&amp;" anos"&amp;" "&amp;DATEDIF(TODAY(),T2763,"YM")&amp;" meses"&amp;" "&amp;DATEDIF(TODAY(),T2763,"MD")&amp;" dias",IF(AND(X2763="",V2763&lt;TODAY()),"Contrato Encerrado",IF(AND(X2763="",V2763&gt;TODAY()),DATEDIF(TODAY(),V2763,"Y")&amp;" anos"&amp;" "&amp;DATEDIF(TODAY(),V2763,"YM")&amp;" meses"&amp;" "&amp;DATEDIF(TODAY(),V2763,"MD")&amp;" dias",IF(AND(Z2763="",X2763&lt;TODAY()),"Contrato Encerrado",IF(AND(Z2763="",X2763&gt;TODAY()),DATEDIF(TODAY(),X2763,"Y")&amp;" anos"&amp;" "&amp;DATEDIF(TODAY(),X2763,"YM")&amp;" meses"&amp;" "&amp;DATEDIF(TODAY(),X2763,"MD")&amp;" dias",IF(AND(Z2763&lt;&gt;””,Z2763&lt;TODAY()),"Contrato Encerrado",IF(AND(Z2763&lt;&gt;"",Z2763&gt;TODAY()),DATEDIF(TODAY(),Z2763,"Y")&amp;" anos"&amp;" "&amp;DATEDIF(TODAY(),Z2763,"YM")&amp;" meses"&amp;" "&amp;DATEDIF(TODAY(),Z2763,"MD")&amp;" dias"))))))))</f>
        <v>0 anos 3 meses 26 dias</v>
      </c>
      <c r="AE2763" s="35">
        <f t="shared" si="216"/>
        <v>364</v>
      </c>
      <c r="AF2763" s="35">
        <f t="shared" si="217"/>
        <v>366</v>
      </c>
      <c r="AG2763" s="17" t="str">
        <f t="shared" si="218"/>
        <v>0 anos 11 meses 31 dias</v>
      </c>
    </row>
    <row r="2764" spans="1:33" ht="11.25" customHeight="1" x14ac:dyDescent="0.2">
      <c r="A2764" s="8" t="s">
        <v>9</v>
      </c>
      <c r="B2764" s="10" t="s">
        <v>13</v>
      </c>
      <c r="C2764" s="11" t="s">
        <v>22</v>
      </c>
      <c r="D2764" s="36">
        <v>2022</v>
      </c>
      <c r="E2764" s="12" t="s">
        <v>1685</v>
      </c>
      <c r="F2764" s="8" t="s">
        <v>1686</v>
      </c>
      <c r="G2764" s="77" t="s">
        <v>2616</v>
      </c>
      <c r="H2764" s="78" t="s">
        <v>2617</v>
      </c>
      <c r="I2764" s="14" t="s">
        <v>2618</v>
      </c>
      <c r="J2764" s="14" t="s">
        <v>1302</v>
      </c>
      <c r="K2764" s="14" t="s">
        <v>29</v>
      </c>
      <c r="L2764" s="15" t="s">
        <v>81</v>
      </c>
      <c r="M2764" s="7" t="s">
        <v>82</v>
      </c>
      <c r="N2764" s="16" t="s">
        <v>4113</v>
      </c>
      <c r="O2764" s="16"/>
      <c r="P2764" s="16" t="s">
        <v>2518</v>
      </c>
      <c r="Q2764" s="16" t="s">
        <v>2523</v>
      </c>
      <c r="R2764" s="31">
        <v>38420</v>
      </c>
      <c r="S2764" s="31">
        <v>44788</v>
      </c>
      <c r="T2764" s="111">
        <v>44921</v>
      </c>
      <c r="U2764" s="31"/>
      <c r="V2764" s="31"/>
      <c r="W2764" s="31"/>
      <c r="X2764" s="17"/>
      <c r="Y2764" s="17"/>
      <c r="Z2764" s="31"/>
      <c r="AA2764" s="18">
        <f t="shared" ca="1" si="215"/>
        <v>20</v>
      </c>
      <c r="AB2764" s="19" t="s">
        <v>7877</v>
      </c>
      <c r="AC2764" s="35" t="str">
        <f t="shared" si="219"/>
        <v>0 anos 4 meses 11 dias</v>
      </c>
      <c r="AD2764" s="35" t="str">
        <f ca="1">IF(AND(V2764="",T2764&lt;TODAY()),"Contrato Encerrado",IF(AND(V2764="",T2764&gt;TODAY()),DATEDIF(TODAY(),T2764,"Y")&amp;" anos"&amp;" "&amp;DATEDIF(TODAY(),T2764,"YM")&amp;" meses"&amp;" "&amp;DATEDIF(TODAY(),T2764,"MD")&amp;" dias",IF(AND(X2764="",V2764&lt;TODAY()),"Contrato Encerrado",IF(AND(X2764="",V2764&gt;TODAY()),DATEDIF(TODAY(),V2764,"Y")&amp;" anos"&amp;" "&amp;DATEDIF(TODAY(),V2764,"YM")&amp;" meses"&amp;" "&amp;DATEDIF(TODAY(),V2764,"MD")&amp;" dias",IF(AND(Z2764="",X2764&lt;TODAY()),"Contrato Encerrado",IF(AND(Z2764="",X2764&gt;TODAY()),DATEDIF(TODAY(),X2764,"Y")&amp;" anos"&amp;" "&amp;DATEDIF(TODAY(),X2764,"YM")&amp;" meses"&amp;" "&amp;DATEDIF(TODAY(),X2764,"MD")&amp;" dias",IF(AND(Z2764&lt;&gt;””,Z2764&lt;TODAY()),"Contrato Encerrado",IF(AND(Z2764&lt;&gt;"",Z2764&gt;TODAY()),DATEDIF(TODAY(),Z2764,"Y")&amp;" anos"&amp;" "&amp;DATEDIF(TODAY(),Z2764,"YM")&amp;" meses"&amp;" "&amp;DATEDIF(TODAY(),Z2764,"MD")&amp;" dias"))))))))</f>
        <v>Contrato Encerrado</v>
      </c>
      <c r="AE2764" s="35">
        <f t="shared" si="216"/>
        <v>133</v>
      </c>
      <c r="AF2764" s="35">
        <f t="shared" si="217"/>
        <v>597</v>
      </c>
      <c r="AG2764" s="17" t="str">
        <f t="shared" si="218"/>
        <v>1 anos 7 meses 19 dias</v>
      </c>
    </row>
    <row r="2765" spans="1:33" ht="11.25" customHeight="1" x14ac:dyDescent="0.2">
      <c r="A2765" s="8" t="s">
        <v>9</v>
      </c>
      <c r="B2765" s="10" t="s">
        <v>13</v>
      </c>
      <c r="C2765" s="11" t="s">
        <v>22</v>
      </c>
      <c r="D2765" s="36">
        <v>2021</v>
      </c>
      <c r="E2765" s="14" t="s">
        <v>27</v>
      </c>
      <c r="F2765" s="8" t="s">
        <v>28</v>
      </c>
      <c r="G2765" s="77" t="s">
        <v>3659</v>
      </c>
      <c r="H2765" s="78" t="s">
        <v>3660</v>
      </c>
      <c r="I2765" s="14" t="s">
        <v>3661</v>
      </c>
      <c r="J2765" s="67" t="s">
        <v>1302</v>
      </c>
      <c r="K2765" s="14" t="s">
        <v>29</v>
      </c>
      <c r="L2765" s="15" t="s">
        <v>30</v>
      </c>
      <c r="M2765" s="7" t="s">
        <v>9427</v>
      </c>
      <c r="N2765" s="26" t="s">
        <v>4113</v>
      </c>
      <c r="O2765" s="27"/>
      <c r="P2765" s="26" t="s">
        <v>2517</v>
      </c>
      <c r="Q2765" s="26" t="s">
        <v>2522</v>
      </c>
      <c r="R2765" s="31">
        <v>36168</v>
      </c>
      <c r="S2765" s="31">
        <v>44445</v>
      </c>
      <c r="T2765" s="31">
        <v>44562</v>
      </c>
      <c r="U2765" s="31"/>
      <c r="V2765" s="31"/>
      <c r="W2765" s="31"/>
      <c r="X2765" s="17"/>
      <c r="Y2765" s="17"/>
      <c r="Z2765" s="31"/>
      <c r="AA2765" s="18">
        <f t="shared" ca="1" si="215"/>
        <v>26</v>
      </c>
      <c r="AB2765" s="19" t="s">
        <v>7877</v>
      </c>
      <c r="AC2765" s="35" t="str">
        <f t="shared" si="219"/>
        <v>0 anos 3 meses 26 dias</v>
      </c>
      <c r="AD2765" s="35" t="str">
        <f ca="1">IF(AND(V2765="",T2765&lt;TODAY()),"Contrato Encerrado",IF(AND(V2765="",T2765&gt;TODAY()),DATEDIF(TODAY(),T2765,"Y")&amp;" anos"&amp;" "&amp;DATEDIF(TODAY(),T2765,"YM")&amp;" meses"&amp;" "&amp;DATEDIF(TODAY(),T2765,"MD")&amp;" dias",IF(AND(X2765="",V2765&lt;TODAY()),"Contrato Encerrado",IF(AND(X2765="",V2765&gt;TODAY()),DATEDIF(TODAY(),V2765,"Y")&amp;" anos"&amp;" "&amp;DATEDIF(TODAY(),V2765,"YM")&amp;" meses"&amp;" "&amp;DATEDIF(TODAY(),V2765,"MD")&amp;" dias",IF(AND(Z2765="",X2765&lt;TODAY()),"Contrato Encerrado",IF(AND(Z2765="",X2765&gt;TODAY()),DATEDIF(TODAY(),X2765,"Y")&amp;" anos"&amp;" "&amp;DATEDIF(TODAY(),X2765,"YM")&amp;" meses"&amp;" "&amp;DATEDIF(TODAY(),X2765,"MD")&amp;" dias",IF(AND(Z2765&lt;&gt;””,Z2765&lt;TODAY()),"Contrato Encerrado",IF(AND(Z2765&lt;&gt;"",Z2765&gt;TODAY()),DATEDIF(TODAY(),Z2765,"Y")&amp;" anos"&amp;" "&amp;DATEDIF(TODAY(),Z2765,"YM")&amp;" meses"&amp;" "&amp;DATEDIF(TODAY(),Z2765,"MD")&amp;" dias"))))))))</f>
        <v>Contrato Encerrado</v>
      </c>
      <c r="AE2765" s="35">
        <f t="shared" si="216"/>
        <v>117</v>
      </c>
      <c r="AF2765" s="35">
        <f t="shared" si="217"/>
        <v>613</v>
      </c>
      <c r="AG2765" s="17" t="str">
        <f t="shared" si="218"/>
        <v>1 anos 8 meses 4 dias</v>
      </c>
    </row>
    <row r="2766" spans="1:33" ht="11.25" customHeight="1" x14ac:dyDescent="0.2">
      <c r="A2766" s="8" t="s">
        <v>9</v>
      </c>
      <c r="B2766" s="10" t="s">
        <v>13</v>
      </c>
      <c r="C2766" s="11" t="s">
        <v>24</v>
      </c>
      <c r="D2766" s="36">
        <v>2022</v>
      </c>
      <c r="E2766" s="12" t="s">
        <v>157</v>
      </c>
      <c r="F2766" s="8" t="s">
        <v>158</v>
      </c>
      <c r="G2766" s="77" t="s">
        <v>4905</v>
      </c>
      <c r="H2766" s="78" t="s">
        <v>4906</v>
      </c>
      <c r="I2766" s="14" t="s">
        <v>4907</v>
      </c>
      <c r="J2766" s="14" t="s">
        <v>14943</v>
      </c>
      <c r="K2766" s="14" t="s">
        <v>29</v>
      </c>
      <c r="L2766" s="15" t="s">
        <v>30</v>
      </c>
      <c r="M2766" s="7" t="s">
        <v>9427</v>
      </c>
      <c r="N2766" s="16" t="s">
        <v>2106</v>
      </c>
      <c r="O2766" s="16"/>
      <c r="P2766" s="16" t="s">
        <v>2518</v>
      </c>
      <c r="Q2766" s="16" t="s">
        <v>4109</v>
      </c>
      <c r="R2766" s="31">
        <v>36902</v>
      </c>
      <c r="S2766" s="31">
        <v>44853</v>
      </c>
      <c r="T2766" s="31">
        <v>45112</v>
      </c>
      <c r="U2766" s="31"/>
      <c r="V2766" s="31"/>
      <c r="W2766" s="31"/>
      <c r="X2766" s="17"/>
      <c r="Y2766" s="17"/>
      <c r="Z2766" s="31"/>
      <c r="AA2766" s="18">
        <f t="shared" ca="1" si="215"/>
        <v>24</v>
      </c>
      <c r="AB2766" s="19" t="s">
        <v>7877</v>
      </c>
      <c r="AC2766" s="35" t="str">
        <f t="shared" si="219"/>
        <v>0 anos 8 meses 16 dias</v>
      </c>
      <c r="AD2766" s="35" t="str">
        <f ca="1">IF(AND(V2766="",T2766&lt;TODAY()),"Contrato Encerrado",IF(AND(V2766="",T2766&gt;TODAY()),DATEDIF(TODAY(),T2766,"Y")&amp;" anos"&amp;" "&amp;DATEDIF(TODAY(),T2766,"YM")&amp;" meses"&amp;" "&amp;DATEDIF(TODAY(),T2766,"MD")&amp;" dias",IF(AND(X2766="",V2766&lt;TODAY()),"Contrato Encerrado",IF(AND(X2766="",V2766&gt;TODAY()),DATEDIF(TODAY(),V2766,"Y")&amp;" anos"&amp;" "&amp;DATEDIF(TODAY(),V2766,"YM")&amp;" meses"&amp;" "&amp;DATEDIF(TODAY(),V2766,"MD")&amp;" dias",IF(AND(Z2766="",X2766&lt;TODAY()),"Contrato Encerrado",IF(AND(Z2766="",X2766&gt;TODAY()),DATEDIF(TODAY(),X2766,"Y")&amp;" anos"&amp;" "&amp;DATEDIF(TODAY(),X2766,"YM")&amp;" meses"&amp;" "&amp;DATEDIF(TODAY(),X2766,"MD")&amp;" dias",IF(AND(Z2766&lt;&gt;””,Z2766&lt;TODAY()),"Contrato Encerrado",IF(AND(Z2766&lt;&gt;"",Z2766&gt;TODAY()),DATEDIF(TODAY(),Z2766,"Y")&amp;" anos"&amp;" "&amp;DATEDIF(TODAY(),Z2766,"YM")&amp;" meses"&amp;" "&amp;DATEDIF(TODAY(),Z2766,"MD")&amp;" dias"))))))))</f>
        <v>Contrato Encerrado</v>
      </c>
      <c r="AE2766" s="35">
        <f t="shared" si="216"/>
        <v>259</v>
      </c>
      <c r="AF2766" s="35">
        <f t="shared" si="217"/>
        <v>471</v>
      </c>
      <c r="AG2766" s="17" t="str">
        <f t="shared" si="218"/>
        <v>1 anos 3 meses 15 dias</v>
      </c>
    </row>
    <row r="2767" spans="1:33" ht="11.25" customHeight="1" x14ac:dyDescent="0.2">
      <c r="A2767" s="8" t="s">
        <v>9</v>
      </c>
      <c r="B2767" s="8" t="s">
        <v>13</v>
      </c>
      <c r="C2767" s="22" t="s">
        <v>24</v>
      </c>
      <c r="D2767" s="36">
        <v>2024</v>
      </c>
      <c r="E2767" s="23" t="s">
        <v>1685</v>
      </c>
      <c r="F2767" s="8" t="s">
        <v>1686</v>
      </c>
      <c r="G2767" s="77" t="s">
        <v>14872</v>
      </c>
      <c r="H2767" s="78" t="s">
        <v>14873</v>
      </c>
      <c r="I2767" s="9" t="s">
        <v>14780</v>
      </c>
      <c r="J2767" s="14" t="s">
        <v>14943</v>
      </c>
      <c r="K2767" s="9" t="s">
        <v>29</v>
      </c>
      <c r="L2767" s="24" t="s">
        <v>30</v>
      </c>
      <c r="M2767" s="7" t="s">
        <v>9427</v>
      </c>
      <c r="N2767" s="24" t="s">
        <v>3209</v>
      </c>
      <c r="O2767" s="24" t="s">
        <v>9474</v>
      </c>
      <c r="P2767" s="24" t="s">
        <v>2518</v>
      </c>
      <c r="Q2767" s="24" t="s">
        <v>2523</v>
      </c>
      <c r="R2767" s="17">
        <v>36987</v>
      </c>
      <c r="S2767" s="17">
        <v>45586</v>
      </c>
      <c r="T2767" s="17">
        <v>45635</v>
      </c>
      <c r="U2767" s="17"/>
      <c r="V2767" s="17"/>
      <c r="W2767" s="17"/>
      <c r="X2767" s="17"/>
      <c r="Y2767" s="17"/>
      <c r="Z2767" s="20"/>
      <c r="AA2767" s="18">
        <f t="shared" ca="1" si="215"/>
        <v>24</v>
      </c>
      <c r="AB2767" s="51" t="s">
        <v>7877</v>
      </c>
      <c r="AC2767" s="35" t="str">
        <f t="shared" si="219"/>
        <v>0 anos 1 meses 18 dias</v>
      </c>
      <c r="AD2767" s="35" t="str">
        <f ca="1">IF(AND(V2767="",T2767&lt;TODAY()),"Contrato Encerrado",IF(AND(V2767="",T2767&gt;TODAY()),DATEDIF(TODAY(),T2767,"Y")&amp;" anos"&amp;" "&amp;DATEDIF(TODAY(),T2767,"YM")&amp;" meses"&amp;" "&amp;DATEDIF(TODAY(),T2767,"MD")&amp;" dias",IF(AND(X2767="",V2767&lt;TODAY()),"Contrato Encerrado",IF(AND(X2767="",V2767&gt;TODAY()),DATEDIF(TODAY(),V2767,"Y")&amp;" anos"&amp;" "&amp;DATEDIF(TODAY(),V2767,"YM")&amp;" meses"&amp;" "&amp;DATEDIF(TODAY(),V2767,"MD")&amp;" dias",IF(AND(Z2767="",X2767&lt;TODAY()),"Contrato Encerrado",IF(AND(Z2767="",X2767&gt;TODAY()),DATEDIF(TODAY(),X2767,"Y")&amp;" anos"&amp;" "&amp;DATEDIF(TODAY(),X2767,"YM")&amp;" meses"&amp;" "&amp;DATEDIF(TODAY(),X2767,"MD")&amp;" dias",IF(AND(Z2767&lt;&gt;””,Z2767&lt;TODAY()),"Contrato Encerrado",IF(AND(Z2767&lt;&gt;"",Z2767&gt;TODAY()),DATEDIF(TODAY(),Z2767,"Y")&amp;" anos"&amp;" "&amp;DATEDIF(TODAY(),Z2767,"YM")&amp;" meses"&amp;" "&amp;DATEDIF(TODAY(),Z2767,"MD")&amp;" dias"))))))))</f>
        <v>Contrato Encerrado</v>
      </c>
      <c r="AE2767" s="35">
        <f t="shared" si="216"/>
        <v>49</v>
      </c>
      <c r="AF2767" s="35">
        <f t="shared" si="217"/>
        <v>681</v>
      </c>
      <c r="AG2767" s="17" t="str">
        <f t="shared" si="218"/>
        <v>1 anos 10 meses 11 dias</v>
      </c>
    </row>
    <row r="2768" spans="1:33" ht="11.25" customHeight="1" x14ac:dyDescent="0.2">
      <c r="A2768" s="8" t="s">
        <v>9</v>
      </c>
      <c r="B2768" s="8" t="s">
        <v>13</v>
      </c>
      <c r="C2768" s="22" t="s">
        <v>22</v>
      </c>
      <c r="D2768" s="37">
        <v>2023</v>
      </c>
      <c r="E2768" s="12" t="s">
        <v>157</v>
      </c>
      <c r="F2768" s="8" t="s">
        <v>158</v>
      </c>
      <c r="G2768" s="77" t="s">
        <v>9781</v>
      </c>
      <c r="H2768" s="78" t="s">
        <v>9782</v>
      </c>
      <c r="I2768" s="14" t="s">
        <v>9783</v>
      </c>
      <c r="J2768" s="74" t="s">
        <v>14943</v>
      </c>
      <c r="K2768" s="14" t="s">
        <v>29</v>
      </c>
      <c r="L2768" s="15" t="s">
        <v>30</v>
      </c>
      <c r="M2768" s="7" t="s">
        <v>9427</v>
      </c>
      <c r="N2768" s="15" t="s">
        <v>4159</v>
      </c>
      <c r="O2768" s="15" t="s">
        <v>8177</v>
      </c>
      <c r="P2768" s="15" t="s">
        <v>2518</v>
      </c>
      <c r="Q2768" s="15" t="s">
        <v>2521</v>
      </c>
      <c r="R2768" s="20">
        <v>37899</v>
      </c>
      <c r="S2768" s="20">
        <v>45152</v>
      </c>
      <c r="T2768" s="20">
        <v>45882</v>
      </c>
      <c r="U2768" s="20"/>
      <c r="V2768" s="20"/>
      <c r="W2768" s="15"/>
      <c r="X2768" s="17"/>
      <c r="Y2768" s="17"/>
      <c r="Z2768" s="20"/>
      <c r="AA2768" s="18">
        <f t="shared" ca="1" si="215"/>
        <v>22</v>
      </c>
      <c r="AB2768" s="20" t="s">
        <v>7877</v>
      </c>
      <c r="AC2768" s="35" t="str">
        <f t="shared" si="219"/>
        <v>1 anos 11 meses 30 dias</v>
      </c>
      <c r="AD2768" s="35" t="str">
        <f ca="1">IF(AND(V2768="",T2768&lt;TODAY()),"Contrato Encerrado",IF(AND(V2768="",T2768&gt;TODAY()),DATEDIF(TODAY(),T2768,"Y")&amp;" anos"&amp;" "&amp;DATEDIF(TODAY(),T2768,"YM")&amp;" meses"&amp;" "&amp;DATEDIF(TODAY(),T2768,"MD")&amp;" dias",IF(AND(X2768="",V2768&lt;TODAY()),"Contrato Encerrado",IF(AND(X2768="",V2768&gt;TODAY()),DATEDIF(TODAY(),V2768,"Y")&amp;" anos"&amp;" "&amp;DATEDIF(TODAY(),V2768,"YM")&amp;" meses"&amp;" "&amp;DATEDIF(TODAY(),V2768,"MD")&amp;" dias",IF(AND(Z2768="",X2768&lt;TODAY()),"Contrato Encerrado",IF(AND(Z2768="",X2768&gt;TODAY()),DATEDIF(TODAY(),X2768,"Y")&amp;" anos"&amp;" "&amp;DATEDIF(TODAY(),X2768,"YM")&amp;" meses"&amp;" "&amp;DATEDIF(TODAY(),X2768,"MD")&amp;" dias",IF(AND(Z2768&lt;&gt;””,Z2768&lt;TODAY()),"Contrato Encerrado",IF(AND(Z2768&lt;&gt;"",Z2768&gt;TODAY()),DATEDIF(TODAY(),Z2768,"Y")&amp;" anos"&amp;" "&amp;DATEDIF(TODAY(),Z2768,"YM")&amp;" meses"&amp;" "&amp;DATEDIF(TODAY(),Z2768,"MD")&amp;" dias"))))))))</f>
        <v>Contrato Encerrado</v>
      </c>
      <c r="AE2768" s="35">
        <f t="shared" si="216"/>
        <v>730</v>
      </c>
      <c r="AF2768" s="35">
        <f t="shared" si="217"/>
        <v>0</v>
      </c>
      <c r="AG2768" s="17" t="str">
        <f t="shared" si="218"/>
        <v>ESTÁGIO COMPLETOU 2 ANOS</v>
      </c>
    </row>
    <row r="2769" spans="1:33" ht="11.25" customHeight="1" x14ac:dyDescent="0.2">
      <c r="A2769" s="8" t="s">
        <v>9</v>
      </c>
      <c r="B2769" s="8" t="s">
        <v>13</v>
      </c>
      <c r="C2769" s="22" t="s">
        <v>17</v>
      </c>
      <c r="D2769" s="37">
        <v>2024</v>
      </c>
      <c r="E2769" s="12" t="s">
        <v>307</v>
      </c>
      <c r="F2769" s="8" t="s">
        <v>308</v>
      </c>
      <c r="G2769" s="77" t="s">
        <v>13337</v>
      </c>
      <c r="H2769" s="78" t="s">
        <v>13338</v>
      </c>
      <c r="I2769" s="14" t="s">
        <v>13339</v>
      </c>
      <c r="J2769" s="14" t="s">
        <v>14943</v>
      </c>
      <c r="K2769" s="14" t="s">
        <v>29</v>
      </c>
      <c r="L2769" s="15" t="s">
        <v>30</v>
      </c>
      <c r="M2769" s="7" t="s">
        <v>9427</v>
      </c>
      <c r="N2769" s="16" t="s">
        <v>2113</v>
      </c>
      <c r="O2769" s="15" t="s">
        <v>10152</v>
      </c>
      <c r="P2769" s="15" t="s">
        <v>2518</v>
      </c>
      <c r="Q2769" s="15" t="s">
        <v>2523</v>
      </c>
      <c r="R2769" s="30">
        <v>36723</v>
      </c>
      <c r="S2769" s="30">
        <v>45397</v>
      </c>
      <c r="T2769" s="20">
        <v>45868</v>
      </c>
      <c r="U2769" s="20"/>
      <c r="V2769" s="20"/>
      <c r="W2769" s="30"/>
      <c r="X2769" s="17"/>
      <c r="Y2769" s="17"/>
      <c r="Z2769" s="20"/>
      <c r="AA2769" s="18">
        <f t="shared" ca="1" si="215"/>
        <v>25</v>
      </c>
      <c r="AB2769" s="15" t="s">
        <v>7877</v>
      </c>
      <c r="AC2769" s="35" t="str">
        <f t="shared" si="219"/>
        <v>1 anos 3 meses 15 dias</v>
      </c>
      <c r="AD2769" s="35" t="str">
        <f ca="1">IF(AND(V2769="",T2769&lt;TODAY()),"Contrato Encerrado",IF(AND(V2769="",T2769&gt;TODAY()),DATEDIF(TODAY(),T2769,"Y")&amp;" anos"&amp;" "&amp;DATEDIF(TODAY(),T2769,"YM")&amp;" meses"&amp;" "&amp;DATEDIF(TODAY(),T2769,"MD")&amp;" dias",IF(AND(X2769="",V2769&lt;TODAY()),"Contrato Encerrado",IF(AND(X2769="",V2769&gt;TODAY()),DATEDIF(TODAY(),V2769,"Y")&amp;" anos"&amp;" "&amp;DATEDIF(TODAY(),V2769,"YM")&amp;" meses"&amp;" "&amp;DATEDIF(TODAY(),V2769,"MD")&amp;" dias",IF(AND(Z2769="",X2769&lt;TODAY()),"Contrato Encerrado",IF(AND(Z2769="",X2769&gt;TODAY()),DATEDIF(TODAY(),X2769,"Y")&amp;" anos"&amp;" "&amp;DATEDIF(TODAY(),X2769,"YM")&amp;" meses"&amp;" "&amp;DATEDIF(TODAY(),X2769,"MD")&amp;" dias",IF(AND(Z2769&lt;&gt;””,Z2769&lt;TODAY()),"Contrato Encerrado",IF(AND(Z2769&lt;&gt;"",Z2769&gt;TODAY()),DATEDIF(TODAY(),Z2769,"Y")&amp;" anos"&amp;" "&amp;DATEDIF(TODAY(),Z2769,"YM")&amp;" meses"&amp;" "&amp;DATEDIF(TODAY(),Z2769,"MD")&amp;" dias"))))))))</f>
        <v>Contrato Encerrado</v>
      </c>
      <c r="AE2769" s="35">
        <f t="shared" si="216"/>
        <v>471</v>
      </c>
      <c r="AF2769" s="35">
        <f t="shared" si="217"/>
        <v>259</v>
      </c>
      <c r="AG2769" s="17" t="str">
        <f t="shared" si="218"/>
        <v>0 anos 8 meses 15 dias</v>
      </c>
    </row>
    <row r="2770" spans="1:33" ht="11.25" customHeight="1" x14ac:dyDescent="0.2">
      <c r="A2770" s="8" t="s">
        <v>9</v>
      </c>
      <c r="B2770" s="8" t="s">
        <v>13</v>
      </c>
      <c r="C2770" s="22" t="s">
        <v>15</v>
      </c>
      <c r="D2770" s="37">
        <v>2025</v>
      </c>
      <c r="E2770" s="12" t="s">
        <v>27</v>
      </c>
      <c r="F2770" s="8" t="s">
        <v>28</v>
      </c>
      <c r="G2770" s="77" t="s">
        <v>15810</v>
      </c>
      <c r="H2770" s="78" t="s">
        <v>15811</v>
      </c>
      <c r="I2770" s="14" t="s">
        <v>15812</v>
      </c>
      <c r="J2770" s="14" t="s">
        <v>10</v>
      </c>
      <c r="K2770" s="14" t="s">
        <v>29</v>
      </c>
      <c r="L2770" s="15" t="s">
        <v>30</v>
      </c>
      <c r="M2770" s="7" t="s">
        <v>9427</v>
      </c>
      <c r="N2770" s="15" t="s">
        <v>2105</v>
      </c>
      <c r="O2770" s="15" t="s">
        <v>10152</v>
      </c>
      <c r="P2770" s="15" t="s">
        <v>2518</v>
      </c>
      <c r="Q2770" s="15" t="s">
        <v>4109</v>
      </c>
      <c r="R2770" s="20">
        <v>38139</v>
      </c>
      <c r="S2770" s="20">
        <v>45705</v>
      </c>
      <c r="T2770" s="20">
        <v>46069</v>
      </c>
      <c r="U2770" s="20"/>
      <c r="V2770" s="20"/>
      <c r="W2770" s="20"/>
      <c r="X2770" s="17"/>
      <c r="Y2770" s="17"/>
      <c r="Z2770" s="20"/>
      <c r="AA2770" s="21">
        <f t="shared" ca="1" si="215"/>
        <v>21</v>
      </c>
      <c r="AB2770" s="15" t="s">
        <v>7877</v>
      </c>
      <c r="AC2770" s="35" t="str">
        <f t="shared" si="219"/>
        <v>0 anos 11 meses 30 dias</v>
      </c>
      <c r="AD2770" s="35" t="str">
        <f ca="1">IF(AND(V2770="",T2770&lt;TODAY()),"Contrato Encerrado",IF(AND(V2770="",T2770&gt;TODAY()),DATEDIF(TODAY(),T2770,"Y")&amp;" anos"&amp;" "&amp;DATEDIF(TODAY(),T2770,"YM")&amp;" meses"&amp;" "&amp;DATEDIF(TODAY(),T2770,"MD")&amp;" dias",IF(AND(X2770="",V2770&lt;TODAY()),"Contrato Encerrado",IF(AND(X2770="",V2770&gt;TODAY()),DATEDIF(TODAY(),V2770,"Y")&amp;" anos"&amp;" "&amp;DATEDIF(TODAY(),V2770,"YM")&amp;" meses"&amp;" "&amp;DATEDIF(TODAY(),V2770,"MD")&amp;" dias",IF(AND(Z2770="",X2770&lt;TODAY()),"Contrato Encerrado",IF(AND(Z2770="",X2770&gt;TODAY()),DATEDIF(TODAY(),X2770,"Y")&amp;" anos"&amp;" "&amp;DATEDIF(TODAY(),X2770,"YM")&amp;" meses"&amp;" "&amp;DATEDIF(TODAY(),X2770,"MD")&amp;" dias",IF(AND(Z2770&lt;&gt;””,Z2770&lt;TODAY()),"Contrato Encerrado",IF(AND(Z2770&lt;&gt;"",Z2770&gt;TODAY()),DATEDIF(TODAY(),Z2770,"Y")&amp;" anos"&amp;" "&amp;DATEDIF(TODAY(),Z2770,"YM")&amp;" meses"&amp;" "&amp;DATEDIF(TODAY(),Z2770,"MD")&amp;" dias"))))))))</f>
        <v>0 anos 4 meses 9 dias</v>
      </c>
      <c r="AE2770" s="35">
        <f t="shared" si="216"/>
        <v>364</v>
      </c>
      <c r="AF2770" s="35">
        <f t="shared" si="217"/>
        <v>366</v>
      </c>
      <c r="AG2770" s="17" t="str">
        <f t="shared" si="218"/>
        <v>0 anos 11 meses 31 dias</v>
      </c>
    </row>
    <row r="2771" spans="1:33" ht="11.25" customHeight="1" x14ac:dyDescent="0.2">
      <c r="A2771" s="8" t="s">
        <v>9</v>
      </c>
      <c r="B2771" s="8" t="s">
        <v>13</v>
      </c>
      <c r="C2771" s="22" t="s">
        <v>14</v>
      </c>
      <c r="D2771" s="37">
        <v>2023</v>
      </c>
      <c r="E2771" s="23" t="s">
        <v>1685</v>
      </c>
      <c r="F2771" s="8" t="s">
        <v>1686</v>
      </c>
      <c r="G2771" s="77" t="s">
        <v>6869</v>
      </c>
      <c r="H2771" s="78" t="s">
        <v>6870</v>
      </c>
      <c r="I2771" s="9" t="s">
        <v>6871</v>
      </c>
      <c r="J2771" s="14" t="s">
        <v>14943</v>
      </c>
      <c r="K2771" s="9" t="s">
        <v>29</v>
      </c>
      <c r="L2771" s="24" t="s">
        <v>81</v>
      </c>
      <c r="M2771" s="7" t="s">
        <v>82</v>
      </c>
      <c r="N2771" s="24" t="s">
        <v>4113</v>
      </c>
      <c r="O2771" s="24"/>
      <c r="P2771" s="24" t="s">
        <v>2518</v>
      </c>
      <c r="Q2771" s="24" t="s">
        <v>2523</v>
      </c>
      <c r="R2771" s="17">
        <v>38607</v>
      </c>
      <c r="S2771" s="17">
        <v>44949</v>
      </c>
      <c r="T2771" s="31">
        <v>45278</v>
      </c>
      <c r="U2771" s="17"/>
      <c r="V2771" s="31"/>
      <c r="W2771" s="17"/>
      <c r="X2771" s="17"/>
      <c r="Y2771" s="17"/>
      <c r="Z2771" s="31"/>
      <c r="AA2771" s="18">
        <f t="shared" ca="1" si="215"/>
        <v>20</v>
      </c>
      <c r="AB2771" s="19" t="s">
        <v>7877</v>
      </c>
      <c r="AC2771" s="35" t="str">
        <f t="shared" si="219"/>
        <v>0 anos 10 meses 25 dias</v>
      </c>
      <c r="AD2771" s="35" t="str">
        <f ca="1">IF(AND(V2771="",T2771&lt;TODAY()),"Contrato Encerrado",IF(AND(V2771="",T2771&gt;TODAY()),DATEDIF(TODAY(),T2771,"Y")&amp;" anos"&amp;" "&amp;DATEDIF(TODAY(),T2771,"YM")&amp;" meses"&amp;" "&amp;DATEDIF(TODAY(),T2771,"MD")&amp;" dias",IF(AND(X2771="",V2771&lt;TODAY()),"Contrato Encerrado",IF(AND(X2771="",V2771&gt;TODAY()),DATEDIF(TODAY(),V2771,"Y")&amp;" anos"&amp;" "&amp;DATEDIF(TODAY(),V2771,"YM")&amp;" meses"&amp;" "&amp;DATEDIF(TODAY(),V2771,"MD")&amp;" dias",IF(AND(Z2771="",X2771&lt;TODAY()),"Contrato Encerrado",IF(AND(Z2771="",X2771&gt;TODAY()),DATEDIF(TODAY(),X2771,"Y")&amp;" anos"&amp;" "&amp;DATEDIF(TODAY(),X2771,"YM")&amp;" meses"&amp;" "&amp;DATEDIF(TODAY(),X2771,"MD")&amp;" dias",IF(AND(Z2771&lt;&gt;””,Z2771&lt;TODAY()),"Contrato Encerrado",IF(AND(Z2771&lt;&gt;"",Z2771&gt;TODAY()),DATEDIF(TODAY(),Z2771,"Y")&amp;" anos"&amp;" "&amp;DATEDIF(TODAY(),Z2771,"YM")&amp;" meses"&amp;" "&amp;DATEDIF(TODAY(),Z2771,"MD")&amp;" dias"))))))))</f>
        <v>Contrato Encerrado</v>
      </c>
      <c r="AE2771" s="35">
        <f t="shared" si="216"/>
        <v>329</v>
      </c>
      <c r="AF2771" s="35">
        <f t="shared" si="217"/>
        <v>401</v>
      </c>
      <c r="AG2771" s="17" t="str">
        <f t="shared" si="218"/>
        <v>1 anos 1 meses 4 dias</v>
      </c>
    </row>
    <row r="2772" spans="1:33" ht="11.25" customHeight="1" x14ac:dyDescent="0.2">
      <c r="A2772" s="141" t="s">
        <v>9</v>
      </c>
      <c r="B2772" s="142" t="s">
        <v>13</v>
      </c>
      <c r="C2772" s="143" t="s">
        <v>22</v>
      </c>
      <c r="D2772" s="144">
        <v>2022</v>
      </c>
      <c r="E2772" s="145" t="s">
        <v>307</v>
      </c>
      <c r="F2772" s="141" t="s">
        <v>308</v>
      </c>
      <c r="G2772" s="146" t="s">
        <v>318</v>
      </c>
      <c r="H2772" s="147" t="s">
        <v>319</v>
      </c>
      <c r="I2772" s="148" t="s">
        <v>320</v>
      </c>
      <c r="J2772" s="14" t="s">
        <v>14943</v>
      </c>
      <c r="K2772" s="148" t="s">
        <v>29</v>
      </c>
      <c r="L2772" s="149" t="s">
        <v>30</v>
      </c>
      <c r="M2772" s="7" t="s">
        <v>9427</v>
      </c>
      <c r="N2772" s="150" t="s">
        <v>2115</v>
      </c>
      <c r="O2772" s="150"/>
      <c r="P2772" s="150" t="s">
        <v>2517</v>
      </c>
      <c r="Q2772" s="150" t="s">
        <v>2522</v>
      </c>
      <c r="R2772" s="151">
        <v>37312</v>
      </c>
      <c r="S2772" s="151">
        <v>44328</v>
      </c>
      <c r="T2772" s="151">
        <v>45069</v>
      </c>
      <c r="U2772" s="151"/>
      <c r="V2772" s="151"/>
      <c r="W2772" s="151"/>
      <c r="X2772" s="17"/>
      <c r="Y2772" s="17"/>
      <c r="Z2772" s="151"/>
      <c r="AA2772" s="152">
        <f t="shared" ca="1" si="215"/>
        <v>23</v>
      </c>
      <c r="AB2772" s="153" t="s">
        <v>7877</v>
      </c>
      <c r="AC2772" s="35" t="str">
        <f t="shared" si="219"/>
        <v>2 anos 0 meses 11 dias</v>
      </c>
      <c r="AD2772" s="132" t="str">
        <f ca="1">IF(AND(V2772="",T2772&lt;TODAY()),"Contrato Encerrado",IF(AND(V2772="",T2772&gt;TODAY()),DATEDIF(TODAY(),T2772,"Y")&amp;" anos"&amp;" "&amp;DATEDIF(TODAY(),T2772,"YM")&amp;" meses"&amp;" "&amp;DATEDIF(TODAY(),T2772,"MD")&amp;" dias",IF(AND(X2772="",V2772&lt;TODAY()),"Contrato Encerrado",IF(AND(X2772="",V2772&gt;TODAY()),DATEDIF(TODAY(),V2772,"Y")&amp;" anos"&amp;" "&amp;DATEDIF(TODAY(),V2772,"YM")&amp;" meses"&amp;" "&amp;DATEDIF(TODAY(),V2772,"MD")&amp;" dias",IF(AND(Z2772="",X2772&lt;TODAY()),"Contrato Encerrado",IF(AND(Z2772="",X2772&gt;TODAY()),DATEDIF(TODAY(),X2772,"Y")&amp;" anos"&amp;" "&amp;DATEDIF(TODAY(),X2772,"YM")&amp;" meses"&amp;" "&amp;DATEDIF(TODAY(),X2772,"MD")&amp;" dias",IF(AND(Z2772&lt;&gt;””,Z2772&lt;TODAY()),"Contrato Encerrado",IF(AND(Z2772&lt;&gt;"",Z2772&gt;TODAY()),DATEDIF(TODAY(),Z2772,"Y")&amp;" anos"&amp;" "&amp;DATEDIF(TODAY(),Z2772,"YM")&amp;" meses"&amp;" "&amp;DATEDIF(TODAY(),Z2772,"MD")&amp;" dias"))))))))</f>
        <v>Contrato Encerrado</v>
      </c>
      <c r="AE2772" s="132">
        <f t="shared" si="216"/>
        <v>741</v>
      </c>
      <c r="AF2772" s="132">
        <f t="shared" si="217"/>
        <v>-11</v>
      </c>
      <c r="AG2772" s="133" t="str">
        <f t="shared" si="218"/>
        <v>ESTÁGIO COMPLETOU 2 ANOS</v>
      </c>
    </row>
    <row r="2773" spans="1:33" ht="11.25" customHeight="1" x14ac:dyDescent="0.2">
      <c r="A2773" s="8" t="s">
        <v>9</v>
      </c>
      <c r="B2773" s="8" t="s">
        <v>13</v>
      </c>
      <c r="C2773" s="22" t="s">
        <v>21</v>
      </c>
      <c r="D2773" s="37">
        <v>2024</v>
      </c>
      <c r="E2773" s="12" t="s">
        <v>157</v>
      </c>
      <c r="F2773" s="8" t="s">
        <v>158</v>
      </c>
      <c r="G2773" s="77" t="s">
        <v>14180</v>
      </c>
      <c r="H2773" s="78" t="s">
        <v>14181</v>
      </c>
      <c r="I2773" s="14" t="s">
        <v>14182</v>
      </c>
      <c r="J2773" s="14" t="s">
        <v>1302</v>
      </c>
      <c r="K2773" s="14" t="s">
        <v>29</v>
      </c>
      <c r="L2773" s="15" t="s">
        <v>30</v>
      </c>
      <c r="M2773" s="7" t="s">
        <v>9427</v>
      </c>
      <c r="N2773" s="15" t="s">
        <v>4159</v>
      </c>
      <c r="O2773" s="15" t="s">
        <v>7914</v>
      </c>
      <c r="P2773" s="15" t="s">
        <v>2518</v>
      </c>
      <c r="Q2773" s="15" t="s">
        <v>2521</v>
      </c>
      <c r="R2773" s="20">
        <v>29502</v>
      </c>
      <c r="S2773" s="20">
        <v>45495</v>
      </c>
      <c r="T2773" s="20">
        <v>45859</v>
      </c>
      <c r="U2773" s="20"/>
      <c r="V2773" s="20"/>
      <c r="W2773" s="20"/>
      <c r="X2773" s="17"/>
      <c r="Y2773" s="17"/>
      <c r="Z2773" s="20"/>
      <c r="AA2773" s="18">
        <f t="shared" ca="1" si="215"/>
        <v>44</v>
      </c>
      <c r="AB2773" s="15" t="s">
        <v>7878</v>
      </c>
      <c r="AC2773" s="35" t="str">
        <f t="shared" si="219"/>
        <v>0 anos 11 meses 29 dias</v>
      </c>
      <c r="AD2773" s="35" t="str">
        <f ca="1">IF(AND(V2773="",T2773&lt;TODAY()),"Contrato Encerrado",IF(AND(V2773="",T2773&gt;TODAY()),DATEDIF(TODAY(),T2773,"Y")&amp;" anos"&amp;" "&amp;DATEDIF(TODAY(),T2773,"YM")&amp;" meses"&amp;" "&amp;DATEDIF(TODAY(),T2773,"MD")&amp;" dias",IF(AND(X2773="",V2773&lt;TODAY()),"Contrato Encerrado",IF(AND(X2773="",V2773&gt;TODAY()),DATEDIF(TODAY(),V2773,"Y")&amp;" anos"&amp;" "&amp;DATEDIF(TODAY(),V2773,"YM")&amp;" meses"&amp;" "&amp;DATEDIF(TODAY(),V2773,"MD")&amp;" dias",IF(AND(Z2773="",X2773&lt;TODAY()),"Contrato Encerrado",IF(AND(Z2773="",X2773&gt;TODAY()),DATEDIF(TODAY(),X2773,"Y")&amp;" anos"&amp;" "&amp;DATEDIF(TODAY(),X2773,"YM")&amp;" meses"&amp;" "&amp;DATEDIF(TODAY(),X2773,"MD")&amp;" dias",IF(AND(Z2773&lt;&gt;””,Z2773&lt;TODAY()),"Contrato Encerrado",IF(AND(Z2773&lt;&gt;"",Z2773&gt;TODAY()),DATEDIF(TODAY(),Z2773,"Y")&amp;" anos"&amp;" "&amp;DATEDIF(TODAY(),Z2773,"YM")&amp;" meses"&amp;" "&amp;DATEDIF(TODAY(),Z2773,"MD")&amp;" dias"))))))))</f>
        <v>Contrato Encerrado</v>
      </c>
      <c r="AE2773" s="35">
        <f t="shared" si="216"/>
        <v>364</v>
      </c>
      <c r="AF2773" s="35">
        <f t="shared" si="217"/>
        <v>366</v>
      </c>
      <c r="AG2773" s="17" t="str">
        <f t="shared" si="218"/>
        <v>0 anos 11 meses 31 dias</v>
      </c>
    </row>
    <row r="2774" spans="1:33" ht="11.25" customHeight="1" x14ac:dyDescent="0.2">
      <c r="A2774" s="8" t="s">
        <v>9</v>
      </c>
      <c r="B2774" s="8" t="s">
        <v>13</v>
      </c>
      <c r="C2774" s="22" t="s">
        <v>11</v>
      </c>
      <c r="D2774" s="37">
        <v>2024</v>
      </c>
      <c r="E2774" s="12" t="s">
        <v>79</v>
      </c>
      <c r="F2774" s="8" t="s">
        <v>80</v>
      </c>
      <c r="G2774" s="77" t="s">
        <v>11463</v>
      </c>
      <c r="H2774" s="78" t="s">
        <v>11464</v>
      </c>
      <c r="I2774" s="14" t="s">
        <v>11465</v>
      </c>
      <c r="J2774" s="14" t="s">
        <v>10</v>
      </c>
      <c r="K2774" s="14" t="s">
        <v>29</v>
      </c>
      <c r="L2774" s="15" t="s">
        <v>30</v>
      </c>
      <c r="M2774" s="7" t="s">
        <v>9427</v>
      </c>
      <c r="N2774" s="15" t="s">
        <v>2098</v>
      </c>
      <c r="O2774" s="15" t="s">
        <v>9474</v>
      </c>
      <c r="P2774" s="15" t="s">
        <v>2518</v>
      </c>
      <c r="Q2774" s="15" t="s">
        <v>2523</v>
      </c>
      <c r="R2774" s="20">
        <v>36454</v>
      </c>
      <c r="S2774" s="20">
        <v>45299</v>
      </c>
      <c r="T2774" s="70">
        <v>46022</v>
      </c>
      <c r="U2774" s="20"/>
      <c r="V2774" s="20"/>
      <c r="W2774" s="20"/>
      <c r="X2774" s="17"/>
      <c r="Y2774" s="17"/>
      <c r="Z2774" s="20"/>
      <c r="AA2774" s="18">
        <f t="shared" ca="1" si="215"/>
        <v>25</v>
      </c>
      <c r="AB2774" s="15" t="s">
        <v>7878</v>
      </c>
      <c r="AC2774" s="35" t="str">
        <f t="shared" si="219"/>
        <v>1 anos 11 meses 23 dias</v>
      </c>
      <c r="AD2774" s="35" t="str">
        <f ca="1">IF(AND(V2774="",T2774&lt;TODAY()),"Contrato Encerrado",IF(AND(V2774="",T2774&gt;TODAY()),DATEDIF(TODAY(),T2774,"Y")&amp;" anos"&amp;" "&amp;DATEDIF(TODAY(),T2774,"YM")&amp;" meses"&amp;" "&amp;DATEDIF(TODAY(),T2774,"MD")&amp;" dias",IF(AND(X2774="",V2774&lt;TODAY()),"Contrato Encerrado",IF(AND(X2774="",V2774&gt;TODAY()),DATEDIF(TODAY(),V2774,"Y")&amp;" anos"&amp;" "&amp;DATEDIF(TODAY(),V2774,"YM")&amp;" meses"&amp;" "&amp;DATEDIF(TODAY(),V2774,"MD")&amp;" dias",IF(AND(Z2774="",X2774&lt;TODAY()),"Contrato Encerrado",IF(AND(Z2774="",X2774&gt;TODAY()),DATEDIF(TODAY(),X2774,"Y")&amp;" anos"&amp;" "&amp;DATEDIF(TODAY(),X2774,"YM")&amp;" meses"&amp;" "&amp;DATEDIF(TODAY(),X2774,"MD")&amp;" dias",IF(AND(Z2774&lt;&gt;””,Z2774&lt;TODAY()),"Contrato Encerrado",IF(AND(Z2774&lt;&gt;"",Z2774&gt;TODAY()),DATEDIF(TODAY(),Z2774,"Y")&amp;" anos"&amp;" "&amp;DATEDIF(TODAY(),Z2774,"YM")&amp;" meses"&amp;" "&amp;DATEDIF(TODAY(),Z2774,"MD")&amp;" dias"))))))))</f>
        <v>0 anos 2 meses 24 dias</v>
      </c>
      <c r="AE2774" s="35">
        <f t="shared" si="216"/>
        <v>723</v>
      </c>
      <c r="AF2774" s="35">
        <f t="shared" si="217"/>
        <v>7</v>
      </c>
      <c r="AG2774" s="17" t="str">
        <f t="shared" si="218"/>
        <v>0 anos 0 meses 7 dias</v>
      </c>
    </row>
    <row r="2775" spans="1:33" ht="11.25" customHeight="1" x14ac:dyDescent="0.2">
      <c r="A2775" s="8" t="s">
        <v>9</v>
      </c>
      <c r="B2775" s="8" t="s">
        <v>13</v>
      </c>
      <c r="C2775" s="22" t="s">
        <v>21</v>
      </c>
      <c r="D2775" s="35">
        <v>2025</v>
      </c>
      <c r="E2775" s="12" t="s">
        <v>157</v>
      </c>
      <c r="F2775" s="8" t="s">
        <v>158</v>
      </c>
      <c r="G2775" s="14" t="s">
        <v>17483</v>
      </c>
      <c r="H2775" s="8" t="s">
        <v>17484</v>
      </c>
      <c r="I2775" s="14" t="s">
        <v>16951</v>
      </c>
      <c r="J2775" s="14" t="s">
        <v>10</v>
      </c>
      <c r="K2775" s="14" t="s">
        <v>29</v>
      </c>
      <c r="L2775" s="15" t="s">
        <v>30</v>
      </c>
      <c r="M2775" s="7" t="s">
        <v>16153</v>
      </c>
      <c r="N2775" s="15" t="s">
        <v>2101</v>
      </c>
      <c r="O2775" s="15" t="s">
        <v>15348</v>
      </c>
      <c r="P2775" s="15" t="s">
        <v>2518</v>
      </c>
      <c r="Q2775" s="15" t="s">
        <v>4109</v>
      </c>
      <c r="R2775" s="20">
        <v>38727</v>
      </c>
      <c r="S2775" s="20">
        <v>45825</v>
      </c>
      <c r="T2775" s="20">
        <v>46188</v>
      </c>
      <c r="U2775" s="20"/>
      <c r="V2775" s="20"/>
      <c r="W2775" s="20"/>
      <c r="X2775" s="17"/>
      <c r="Y2775" s="17"/>
      <c r="Z2775" s="20"/>
      <c r="AA2775" s="21">
        <f t="shared" ca="1" si="215"/>
        <v>19</v>
      </c>
      <c r="AB2775" s="20" t="s">
        <v>7878</v>
      </c>
      <c r="AC2775" s="35" t="str">
        <f t="shared" si="219"/>
        <v>0 anos 11 meses 29 dias</v>
      </c>
      <c r="AD2775" s="35" t="str">
        <f ca="1">IF(AND(V2775="",T2775&lt;TODAY()),"Contrato Encerrado",IF(AND(V2775="",T2775&gt;TODAY()),DATEDIF(TODAY(),T2775,"Y")&amp;" anos"&amp;" "&amp;DATEDIF(TODAY(),T2775,"YM")&amp;" meses"&amp;" "&amp;DATEDIF(TODAY(),T2775,"MD")&amp;" dias",IF(AND(X2775="",V2775&lt;TODAY()),"Contrato Encerrado",IF(AND(X2775="",V2775&gt;TODAY()),DATEDIF(TODAY(),V2775,"Y")&amp;" anos"&amp;" "&amp;DATEDIF(TODAY(),V2775,"YM")&amp;" meses"&amp;" "&amp;DATEDIF(TODAY(),V2775,"MD")&amp;" dias",IF(AND(Z2775="",X2775&lt;TODAY()),"Contrato Encerrado",IF(AND(Z2775="",X2775&gt;TODAY()),DATEDIF(TODAY(),X2775,"Y")&amp;" anos"&amp;" "&amp;DATEDIF(TODAY(),X2775,"YM")&amp;" meses"&amp;" "&amp;DATEDIF(TODAY(),X2775,"MD")&amp;" dias",IF(AND(Z2775&lt;&gt;””,Z2775&lt;TODAY()),"Contrato Encerrado",IF(AND(Z2775&lt;&gt;"",Z2775&gt;TODAY()),DATEDIF(TODAY(),Z2775,"Y")&amp;" anos"&amp;" "&amp;DATEDIF(TODAY(),Z2775,"YM")&amp;" meses"&amp;" "&amp;DATEDIF(TODAY(),Z2775,"MD")&amp;" dias"))))))))</f>
        <v>0 anos 8 meses 8 dias</v>
      </c>
      <c r="AE2775" s="35">
        <f t="shared" si="216"/>
        <v>363</v>
      </c>
      <c r="AF2775" s="35">
        <f t="shared" si="217"/>
        <v>367</v>
      </c>
      <c r="AG2775" s="17" t="str">
        <f t="shared" si="218"/>
        <v>1 anos 0 meses 1 dias</v>
      </c>
    </row>
    <row r="2776" spans="1:33" ht="11.25" customHeight="1" x14ac:dyDescent="0.2">
      <c r="A2776" s="8" t="s">
        <v>9</v>
      </c>
      <c r="B2776" s="8" t="s">
        <v>13</v>
      </c>
      <c r="C2776" s="22" t="s">
        <v>15</v>
      </c>
      <c r="D2776" s="37">
        <v>2023</v>
      </c>
      <c r="E2776" s="23" t="s">
        <v>157</v>
      </c>
      <c r="F2776" s="8" t="s">
        <v>158</v>
      </c>
      <c r="G2776" s="77" t="s">
        <v>6872</v>
      </c>
      <c r="H2776" s="78" t="s">
        <v>6873</v>
      </c>
      <c r="I2776" s="9" t="s">
        <v>6874</v>
      </c>
      <c r="J2776" s="14" t="s">
        <v>1302</v>
      </c>
      <c r="K2776" s="9" t="s">
        <v>29</v>
      </c>
      <c r="L2776" s="24" t="s">
        <v>30</v>
      </c>
      <c r="M2776" s="7" t="s">
        <v>9427</v>
      </c>
      <c r="N2776" s="24" t="s">
        <v>2101</v>
      </c>
      <c r="O2776" s="24"/>
      <c r="P2776" s="24" t="s">
        <v>2518</v>
      </c>
      <c r="Q2776" s="24" t="s">
        <v>2521</v>
      </c>
      <c r="R2776" s="17">
        <v>25998</v>
      </c>
      <c r="S2776" s="17">
        <v>44973</v>
      </c>
      <c r="T2776" s="31">
        <v>45229</v>
      </c>
      <c r="U2776" s="17"/>
      <c r="V2776" s="31"/>
      <c r="W2776" s="17"/>
      <c r="X2776" s="17"/>
      <c r="Y2776" s="17"/>
      <c r="Z2776" s="31"/>
      <c r="AA2776" s="18">
        <f t="shared" ca="1" si="215"/>
        <v>54</v>
      </c>
      <c r="AB2776" s="19" t="s">
        <v>7877</v>
      </c>
      <c r="AC2776" s="35" t="str">
        <f t="shared" si="219"/>
        <v>0 anos 8 meses 14 dias</v>
      </c>
      <c r="AD2776" s="35" t="str">
        <f ca="1">IF(AND(V2776="",T2776&lt;TODAY()),"Contrato Encerrado",IF(AND(V2776="",T2776&gt;TODAY()),DATEDIF(TODAY(),T2776,"Y")&amp;" anos"&amp;" "&amp;DATEDIF(TODAY(),T2776,"YM")&amp;" meses"&amp;" "&amp;DATEDIF(TODAY(),T2776,"MD")&amp;" dias",IF(AND(X2776="",V2776&lt;TODAY()),"Contrato Encerrado",IF(AND(X2776="",V2776&gt;TODAY()),DATEDIF(TODAY(),V2776,"Y")&amp;" anos"&amp;" "&amp;DATEDIF(TODAY(),V2776,"YM")&amp;" meses"&amp;" "&amp;DATEDIF(TODAY(),V2776,"MD")&amp;" dias",IF(AND(Z2776="",X2776&lt;TODAY()),"Contrato Encerrado",IF(AND(Z2776="",X2776&gt;TODAY()),DATEDIF(TODAY(),X2776,"Y")&amp;" anos"&amp;" "&amp;DATEDIF(TODAY(),X2776,"YM")&amp;" meses"&amp;" "&amp;DATEDIF(TODAY(),X2776,"MD")&amp;" dias",IF(AND(Z2776&lt;&gt;””,Z2776&lt;TODAY()),"Contrato Encerrado",IF(AND(Z2776&lt;&gt;"",Z2776&gt;TODAY()),DATEDIF(TODAY(),Z2776,"Y")&amp;" anos"&amp;" "&amp;DATEDIF(TODAY(),Z2776,"YM")&amp;" meses"&amp;" "&amp;DATEDIF(TODAY(),Z2776,"MD")&amp;" dias"))))))))</f>
        <v>Contrato Encerrado</v>
      </c>
      <c r="AE2776" s="35">
        <f t="shared" si="216"/>
        <v>256</v>
      </c>
      <c r="AF2776" s="35">
        <f t="shared" si="217"/>
        <v>474</v>
      </c>
      <c r="AG2776" s="17" t="str">
        <f t="shared" si="218"/>
        <v>1 anos 3 meses 18 dias</v>
      </c>
    </row>
    <row r="2777" spans="1:33" ht="11.25" customHeight="1" x14ac:dyDescent="0.2">
      <c r="A2777" s="8" t="s">
        <v>9</v>
      </c>
      <c r="B2777" s="10" t="s">
        <v>13</v>
      </c>
      <c r="C2777" s="11" t="s">
        <v>22</v>
      </c>
      <c r="D2777" s="36">
        <v>2022</v>
      </c>
      <c r="E2777" s="12" t="s">
        <v>284</v>
      </c>
      <c r="F2777" s="8" t="s">
        <v>285</v>
      </c>
      <c r="G2777" s="77" t="s">
        <v>4908</v>
      </c>
      <c r="H2777" s="78" t="s">
        <v>4909</v>
      </c>
      <c r="I2777" s="14" t="s">
        <v>4910</v>
      </c>
      <c r="J2777" s="14" t="s">
        <v>1302</v>
      </c>
      <c r="K2777" s="14" t="s">
        <v>29</v>
      </c>
      <c r="L2777" s="15" t="s">
        <v>30</v>
      </c>
      <c r="M2777" s="7" t="s">
        <v>9427</v>
      </c>
      <c r="N2777" s="16" t="s">
        <v>2114</v>
      </c>
      <c r="O2777" s="16"/>
      <c r="P2777" s="16" t="s">
        <v>2518</v>
      </c>
      <c r="Q2777" s="16" t="s">
        <v>2523</v>
      </c>
      <c r="R2777" s="31">
        <v>28047</v>
      </c>
      <c r="S2777" s="31">
        <v>44805</v>
      </c>
      <c r="T2777" s="31">
        <v>45162</v>
      </c>
      <c r="U2777" s="31"/>
      <c r="V2777" s="31"/>
      <c r="W2777" s="31"/>
      <c r="X2777" s="17"/>
      <c r="Y2777" s="17"/>
      <c r="Z2777" s="31"/>
      <c r="AA2777" s="18">
        <f t="shared" ca="1" si="215"/>
        <v>48</v>
      </c>
      <c r="AB2777" s="19" t="s">
        <v>7878</v>
      </c>
      <c r="AC2777" s="35" t="str">
        <f t="shared" si="219"/>
        <v>0 anos 11 meses 23 dias</v>
      </c>
      <c r="AD2777" s="35" t="str">
        <f ca="1">IF(AND(V2777="",T2777&lt;TODAY()),"Contrato Encerrado",IF(AND(V2777="",T2777&gt;TODAY()),DATEDIF(TODAY(),T2777,"Y")&amp;" anos"&amp;" "&amp;DATEDIF(TODAY(),T2777,"YM")&amp;" meses"&amp;" "&amp;DATEDIF(TODAY(),T2777,"MD")&amp;" dias",IF(AND(X2777="",V2777&lt;TODAY()),"Contrato Encerrado",IF(AND(X2777="",V2777&gt;TODAY()),DATEDIF(TODAY(),V2777,"Y")&amp;" anos"&amp;" "&amp;DATEDIF(TODAY(),V2777,"YM")&amp;" meses"&amp;" "&amp;DATEDIF(TODAY(),V2777,"MD")&amp;" dias",IF(AND(Z2777="",X2777&lt;TODAY()),"Contrato Encerrado",IF(AND(Z2777="",X2777&gt;TODAY()),DATEDIF(TODAY(),X2777,"Y")&amp;" anos"&amp;" "&amp;DATEDIF(TODAY(),X2777,"YM")&amp;" meses"&amp;" "&amp;DATEDIF(TODAY(),X2777,"MD")&amp;" dias",IF(AND(Z2777&lt;&gt;””,Z2777&lt;TODAY()),"Contrato Encerrado",IF(AND(Z2777&lt;&gt;"",Z2777&gt;TODAY()),DATEDIF(TODAY(),Z2777,"Y")&amp;" anos"&amp;" "&amp;DATEDIF(TODAY(),Z2777,"YM")&amp;" meses"&amp;" "&amp;DATEDIF(TODAY(),Z2777,"MD")&amp;" dias"))))))))</f>
        <v>Contrato Encerrado</v>
      </c>
      <c r="AE2777" s="35">
        <f t="shared" si="216"/>
        <v>357</v>
      </c>
      <c r="AF2777" s="35">
        <f t="shared" si="217"/>
        <v>373</v>
      </c>
      <c r="AG2777" s="17" t="str">
        <f t="shared" si="218"/>
        <v>1 anos 0 meses 7 dias</v>
      </c>
    </row>
    <row r="2778" spans="1:33" ht="11.25" customHeight="1" x14ac:dyDescent="0.2">
      <c r="A2778" s="8" t="s">
        <v>9</v>
      </c>
      <c r="B2778" s="10" t="s">
        <v>13</v>
      </c>
      <c r="C2778" s="11" t="s">
        <v>22</v>
      </c>
      <c r="D2778" s="36">
        <v>2022</v>
      </c>
      <c r="E2778" s="12" t="s">
        <v>79</v>
      </c>
      <c r="F2778" s="8" t="s">
        <v>80</v>
      </c>
      <c r="G2778" s="77" t="s">
        <v>89</v>
      </c>
      <c r="H2778" s="78" t="s">
        <v>90</v>
      </c>
      <c r="I2778" s="14" t="s">
        <v>91</v>
      </c>
      <c r="J2778" s="14" t="s">
        <v>1302</v>
      </c>
      <c r="K2778" s="14" t="s">
        <v>29</v>
      </c>
      <c r="L2778" s="15" t="s">
        <v>81</v>
      </c>
      <c r="M2778" s="7" t="s">
        <v>82</v>
      </c>
      <c r="N2778" s="16" t="s">
        <v>4113</v>
      </c>
      <c r="O2778" s="16"/>
      <c r="P2778" s="16" t="s">
        <v>2517</v>
      </c>
      <c r="Q2778" s="16" t="s">
        <v>2522</v>
      </c>
      <c r="R2778" s="31">
        <v>38401</v>
      </c>
      <c r="S2778" s="31">
        <v>44287</v>
      </c>
      <c r="T2778" s="31">
        <v>44917</v>
      </c>
      <c r="U2778" s="31"/>
      <c r="V2778" s="31"/>
      <c r="W2778" s="31"/>
      <c r="X2778" s="17"/>
      <c r="Y2778" s="17"/>
      <c r="Z2778" s="31"/>
      <c r="AA2778" s="18">
        <f t="shared" ca="1" si="215"/>
        <v>20</v>
      </c>
      <c r="AB2778" s="19" t="s">
        <v>7877</v>
      </c>
      <c r="AC2778" s="35" t="str">
        <f t="shared" si="219"/>
        <v>1 anos 8 meses 21 dias</v>
      </c>
      <c r="AD2778" s="35" t="str">
        <f ca="1">IF(AND(V2778="",T2778&lt;TODAY()),"Contrato Encerrado",IF(AND(V2778="",T2778&gt;TODAY()),DATEDIF(TODAY(),T2778,"Y")&amp;" anos"&amp;" "&amp;DATEDIF(TODAY(),T2778,"YM")&amp;" meses"&amp;" "&amp;DATEDIF(TODAY(),T2778,"MD")&amp;" dias",IF(AND(X2778="",V2778&lt;TODAY()),"Contrato Encerrado",IF(AND(X2778="",V2778&gt;TODAY()),DATEDIF(TODAY(),V2778,"Y")&amp;" anos"&amp;" "&amp;DATEDIF(TODAY(),V2778,"YM")&amp;" meses"&amp;" "&amp;DATEDIF(TODAY(),V2778,"MD")&amp;" dias",IF(AND(Z2778="",X2778&lt;TODAY()),"Contrato Encerrado",IF(AND(Z2778="",X2778&gt;TODAY()),DATEDIF(TODAY(),X2778,"Y")&amp;" anos"&amp;" "&amp;DATEDIF(TODAY(),X2778,"YM")&amp;" meses"&amp;" "&amp;DATEDIF(TODAY(),X2778,"MD")&amp;" dias",IF(AND(Z2778&lt;&gt;””,Z2778&lt;TODAY()),"Contrato Encerrado",IF(AND(Z2778&lt;&gt;"",Z2778&gt;TODAY()),DATEDIF(TODAY(),Z2778,"Y")&amp;" anos"&amp;" "&amp;DATEDIF(TODAY(),Z2778,"YM")&amp;" meses"&amp;" "&amp;DATEDIF(TODAY(),Z2778,"MD")&amp;" dias"))))))))</f>
        <v>Contrato Encerrado</v>
      </c>
      <c r="AE2778" s="35">
        <f t="shared" si="216"/>
        <v>630</v>
      </c>
      <c r="AF2778" s="35">
        <f t="shared" si="217"/>
        <v>100</v>
      </c>
      <c r="AG2778" s="17" t="str">
        <f t="shared" si="218"/>
        <v>0 anos 3 meses 9 dias</v>
      </c>
    </row>
    <row r="2779" spans="1:33" ht="11.25" customHeight="1" x14ac:dyDescent="0.2">
      <c r="A2779" s="8" t="s">
        <v>9</v>
      </c>
      <c r="B2779" s="8" t="s">
        <v>13</v>
      </c>
      <c r="C2779" s="22" t="s">
        <v>15</v>
      </c>
      <c r="D2779" s="37">
        <v>2025</v>
      </c>
      <c r="E2779" s="12" t="s">
        <v>307</v>
      </c>
      <c r="F2779" s="8" t="s">
        <v>308</v>
      </c>
      <c r="G2779" s="77" t="s">
        <v>15813</v>
      </c>
      <c r="H2779" s="78" t="s">
        <v>15814</v>
      </c>
      <c r="I2779" s="14" t="s">
        <v>15815</v>
      </c>
      <c r="J2779" s="14" t="s">
        <v>10</v>
      </c>
      <c r="K2779" s="14" t="s">
        <v>29</v>
      </c>
      <c r="L2779" s="15" t="s">
        <v>81</v>
      </c>
      <c r="M2779" s="7" t="s">
        <v>82</v>
      </c>
      <c r="N2779" s="15" t="s">
        <v>4113</v>
      </c>
      <c r="O2779" s="15" t="s">
        <v>7955</v>
      </c>
      <c r="P2779" s="15" t="s">
        <v>2518</v>
      </c>
      <c r="Q2779" s="15" t="s">
        <v>2523</v>
      </c>
      <c r="R2779" s="20">
        <v>39268</v>
      </c>
      <c r="S2779" s="20">
        <v>45726</v>
      </c>
      <c r="T2779" s="20">
        <v>46021</v>
      </c>
      <c r="U2779" s="20"/>
      <c r="V2779" s="20"/>
      <c r="W2779" s="20"/>
      <c r="X2779" s="17"/>
      <c r="Y2779" s="17"/>
      <c r="Z2779" s="20"/>
      <c r="AA2779" s="21">
        <f t="shared" ca="1" si="215"/>
        <v>18</v>
      </c>
      <c r="AB2779" s="15" t="s">
        <v>7877</v>
      </c>
      <c r="AC2779" s="35" t="str">
        <f t="shared" si="219"/>
        <v>0 anos 9 meses 20 dias</v>
      </c>
      <c r="AD2779" s="35" t="str">
        <f ca="1">IF(AND(V2779="",T2779&lt;TODAY()),"Contrato Encerrado",IF(AND(V2779="",T2779&gt;TODAY()),DATEDIF(TODAY(),T2779,"Y")&amp;" anos"&amp;" "&amp;DATEDIF(TODAY(),T2779,"YM")&amp;" meses"&amp;" "&amp;DATEDIF(TODAY(),T2779,"MD")&amp;" dias",IF(AND(X2779="",V2779&lt;TODAY()),"Contrato Encerrado",IF(AND(X2779="",V2779&gt;TODAY()),DATEDIF(TODAY(),V2779,"Y")&amp;" anos"&amp;" "&amp;DATEDIF(TODAY(),V2779,"YM")&amp;" meses"&amp;" "&amp;DATEDIF(TODAY(),V2779,"MD")&amp;" dias",IF(AND(Z2779="",X2779&lt;TODAY()),"Contrato Encerrado",IF(AND(Z2779="",X2779&gt;TODAY()),DATEDIF(TODAY(),X2779,"Y")&amp;" anos"&amp;" "&amp;DATEDIF(TODAY(),X2779,"YM")&amp;" meses"&amp;" "&amp;DATEDIF(TODAY(),X2779,"MD")&amp;" dias",IF(AND(Z2779&lt;&gt;””,Z2779&lt;TODAY()),"Contrato Encerrado",IF(AND(Z2779&lt;&gt;"",Z2779&gt;TODAY()),DATEDIF(TODAY(),Z2779,"Y")&amp;" anos"&amp;" "&amp;DATEDIF(TODAY(),Z2779,"YM")&amp;" meses"&amp;" "&amp;DATEDIF(TODAY(),Z2779,"MD")&amp;" dias"))))))))</f>
        <v>0 anos 2 meses 23 dias</v>
      </c>
      <c r="AE2779" s="35">
        <f t="shared" si="216"/>
        <v>295</v>
      </c>
      <c r="AF2779" s="35">
        <f t="shared" si="217"/>
        <v>435</v>
      </c>
      <c r="AG2779" s="17" t="str">
        <f t="shared" si="218"/>
        <v>1 anos 2 meses 10 dias</v>
      </c>
    </row>
    <row r="2780" spans="1:33" ht="11.25" customHeight="1" x14ac:dyDescent="0.2">
      <c r="A2780" s="8" t="s">
        <v>9</v>
      </c>
      <c r="B2780" s="8" t="s">
        <v>13</v>
      </c>
      <c r="C2780" s="22" t="s">
        <v>15</v>
      </c>
      <c r="D2780" s="37">
        <v>2024</v>
      </c>
      <c r="E2780" s="23" t="s">
        <v>157</v>
      </c>
      <c r="F2780" s="8" t="s">
        <v>158</v>
      </c>
      <c r="G2780" s="77" t="s">
        <v>12293</v>
      </c>
      <c r="H2780" s="78" t="s">
        <v>12294</v>
      </c>
      <c r="I2780" s="9" t="s">
        <v>12295</v>
      </c>
      <c r="J2780" s="14" t="s">
        <v>14943</v>
      </c>
      <c r="K2780" s="9" t="s">
        <v>29</v>
      </c>
      <c r="L2780" s="24" t="s">
        <v>30</v>
      </c>
      <c r="M2780" s="7" t="s">
        <v>9427</v>
      </c>
      <c r="N2780" s="24" t="s">
        <v>9016</v>
      </c>
      <c r="O2780" s="24" t="s">
        <v>7885</v>
      </c>
      <c r="P2780" s="24" t="s">
        <v>2518</v>
      </c>
      <c r="Q2780" s="24" t="s">
        <v>4109</v>
      </c>
      <c r="R2780" s="29">
        <v>37011</v>
      </c>
      <c r="S2780" s="29">
        <v>45341</v>
      </c>
      <c r="T2780" s="29">
        <v>45473</v>
      </c>
      <c r="U2780" s="29"/>
      <c r="V2780" s="29"/>
      <c r="W2780" s="29"/>
      <c r="X2780" s="17"/>
      <c r="Y2780" s="17"/>
      <c r="Z2780" s="29"/>
      <c r="AA2780" s="18">
        <f t="shared" ca="1" si="215"/>
        <v>24</v>
      </c>
      <c r="AB2780" s="18" t="s">
        <v>7878</v>
      </c>
      <c r="AC2780" s="35" t="str">
        <f t="shared" si="219"/>
        <v>0 anos 4 meses 11 dias</v>
      </c>
      <c r="AD2780" s="35" t="str">
        <f ca="1">IF(AND(V2780="",T2780&lt;TODAY()),"Contrato Encerrado",IF(AND(V2780="",T2780&gt;TODAY()),DATEDIF(TODAY(),T2780,"Y")&amp;" anos"&amp;" "&amp;DATEDIF(TODAY(),T2780,"YM")&amp;" meses"&amp;" "&amp;DATEDIF(TODAY(),T2780,"MD")&amp;" dias",IF(AND(X2780="",V2780&lt;TODAY()),"Contrato Encerrado",IF(AND(X2780="",V2780&gt;TODAY()),DATEDIF(TODAY(),V2780,"Y")&amp;" anos"&amp;" "&amp;DATEDIF(TODAY(),V2780,"YM")&amp;" meses"&amp;" "&amp;DATEDIF(TODAY(),V2780,"MD")&amp;" dias",IF(AND(Z2780="",X2780&lt;TODAY()),"Contrato Encerrado",IF(AND(Z2780="",X2780&gt;TODAY()),DATEDIF(TODAY(),X2780,"Y")&amp;" anos"&amp;" "&amp;DATEDIF(TODAY(),X2780,"YM")&amp;" meses"&amp;" "&amp;DATEDIF(TODAY(),X2780,"MD")&amp;" dias",IF(AND(Z2780&lt;&gt;””,Z2780&lt;TODAY()),"Contrato Encerrado",IF(AND(Z2780&lt;&gt;"",Z2780&gt;TODAY()),DATEDIF(TODAY(),Z2780,"Y")&amp;" anos"&amp;" "&amp;DATEDIF(TODAY(),Z2780,"YM")&amp;" meses"&amp;" "&amp;DATEDIF(TODAY(),Z2780,"MD")&amp;" dias"))))))))</f>
        <v>Contrato Encerrado</v>
      </c>
      <c r="AE2780" s="35">
        <f t="shared" si="216"/>
        <v>132</v>
      </c>
      <c r="AF2780" s="35">
        <f t="shared" si="217"/>
        <v>598</v>
      </c>
      <c r="AG2780" s="17" t="str">
        <f t="shared" si="218"/>
        <v>1 anos 7 meses 20 dias</v>
      </c>
    </row>
    <row r="2781" spans="1:33" ht="11.25" customHeight="1" x14ac:dyDescent="0.2">
      <c r="A2781" s="8" t="s">
        <v>9</v>
      </c>
      <c r="B2781" s="10" t="s">
        <v>13</v>
      </c>
      <c r="C2781" s="11" t="s">
        <v>23</v>
      </c>
      <c r="D2781" s="36">
        <v>2022</v>
      </c>
      <c r="E2781" s="12" t="s">
        <v>79</v>
      </c>
      <c r="F2781" s="8" t="s">
        <v>80</v>
      </c>
      <c r="G2781" s="77" t="s">
        <v>4911</v>
      </c>
      <c r="H2781" s="78" t="s">
        <v>4912</v>
      </c>
      <c r="I2781" s="14" t="s">
        <v>4913</v>
      </c>
      <c r="J2781" s="14" t="s">
        <v>1302</v>
      </c>
      <c r="K2781" s="14" t="s">
        <v>29</v>
      </c>
      <c r="L2781" s="15" t="s">
        <v>30</v>
      </c>
      <c r="M2781" s="7" t="s">
        <v>9427</v>
      </c>
      <c r="N2781" s="16" t="s">
        <v>2100</v>
      </c>
      <c r="O2781" s="16"/>
      <c r="P2781" s="16" t="s">
        <v>2518</v>
      </c>
      <c r="Q2781" s="16" t="s">
        <v>2523</v>
      </c>
      <c r="R2781" s="31">
        <v>34036</v>
      </c>
      <c r="S2781" s="31">
        <v>44837</v>
      </c>
      <c r="T2781" s="31">
        <v>45274</v>
      </c>
      <c r="U2781" s="31"/>
      <c r="V2781" s="31"/>
      <c r="W2781" s="31"/>
      <c r="X2781" s="17"/>
      <c r="Y2781" s="17"/>
      <c r="Z2781" s="31"/>
      <c r="AA2781" s="18">
        <f t="shared" ca="1" si="215"/>
        <v>32</v>
      </c>
      <c r="AB2781" s="19" t="s">
        <v>7878</v>
      </c>
      <c r="AC2781" s="35" t="str">
        <f t="shared" si="219"/>
        <v>1 anos 2 meses 11 dias</v>
      </c>
      <c r="AD2781" s="35" t="str">
        <f ca="1">IF(AND(V2781="",T2781&lt;TODAY()),"Contrato Encerrado",IF(AND(V2781="",T2781&gt;TODAY()),DATEDIF(TODAY(),T2781,"Y")&amp;" anos"&amp;" "&amp;DATEDIF(TODAY(),T2781,"YM")&amp;" meses"&amp;" "&amp;DATEDIF(TODAY(),T2781,"MD")&amp;" dias",IF(AND(X2781="",V2781&lt;TODAY()),"Contrato Encerrado",IF(AND(X2781="",V2781&gt;TODAY()),DATEDIF(TODAY(),V2781,"Y")&amp;" anos"&amp;" "&amp;DATEDIF(TODAY(),V2781,"YM")&amp;" meses"&amp;" "&amp;DATEDIF(TODAY(),V2781,"MD")&amp;" dias",IF(AND(Z2781="",X2781&lt;TODAY()),"Contrato Encerrado",IF(AND(Z2781="",X2781&gt;TODAY()),DATEDIF(TODAY(),X2781,"Y")&amp;" anos"&amp;" "&amp;DATEDIF(TODAY(),X2781,"YM")&amp;" meses"&amp;" "&amp;DATEDIF(TODAY(),X2781,"MD")&amp;" dias",IF(AND(Z2781&lt;&gt;””,Z2781&lt;TODAY()),"Contrato Encerrado",IF(AND(Z2781&lt;&gt;"",Z2781&gt;TODAY()),DATEDIF(TODAY(),Z2781,"Y")&amp;" anos"&amp;" "&amp;DATEDIF(TODAY(),Z2781,"YM")&amp;" meses"&amp;" "&amp;DATEDIF(TODAY(),Z2781,"MD")&amp;" dias"))))))))</f>
        <v>Contrato Encerrado</v>
      </c>
      <c r="AE2781" s="35">
        <f t="shared" si="216"/>
        <v>437</v>
      </c>
      <c r="AF2781" s="35">
        <f t="shared" si="217"/>
        <v>293</v>
      </c>
      <c r="AG2781" s="17" t="str">
        <f t="shared" si="218"/>
        <v>0 anos 9 meses 19 dias</v>
      </c>
    </row>
    <row r="2782" spans="1:33" ht="11.25" customHeight="1" x14ac:dyDescent="0.2">
      <c r="A2782" s="8" t="s">
        <v>9</v>
      </c>
      <c r="B2782" s="8" t="s">
        <v>13</v>
      </c>
      <c r="C2782" s="22" t="s">
        <v>22</v>
      </c>
      <c r="D2782" s="37">
        <v>2023</v>
      </c>
      <c r="E2782" s="12" t="s">
        <v>79</v>
      </c>
      <c r="F2782" s="8" t="s">
        <v>80</v>
      </c>
      <c r="G2782" s="77" t="s">
        <v>9784</v>
      </c>
      <c r="H2782" s="78" t="s">
        <v>9785</v>
      </c>
      <c r="I2782" s="14" t="s">
        <v>9786</v>
      </c>
      <c r="J2782" s="67" t="s">
        <v>14943</v>
      </c>
      <c r="K2782" s="14" t="s">
        <v>29</v>
      </c>
      <c r="L2782" s="15" t="s">
        <v>30</v>
      </c>
      <c r="M2782" s="7" t="s">
        <v>9427</v>
      </c>
      <c r="N2782" s="15" t="s">
        <v>2114</v>
      </c>
      <c r="O2782" s="15" t="s">
        <v>7897</v>
      </c>
      <c r="P2782" s="15" t="s">
        <v>2518</v>
      </c>
      <c r="Q2782" s="15" t="s">
        <v>2523</v>
      </c>
      <c r="R2782" s="20">
        <v>29262</v>
      </c>
      <c r="S2782" s="20">
        <v>45180</v>
      </c>
      <c r="T2782" s="30">
        <v>45838</v>
      </c>
      <c r="U2782" s="20"/>
      <c r="V2782" s="20"/>
      <c r="W2782" s="20"/>
      <c r="X2782" s="17"/>
      <c r="Y2782" s="17"/>
      <c r="Z2782" s="20"/>
      <c r="AA2782" s="18">
        <f t="shared" ca="1" si="215"/>
        <v>45</v>
      </c>
      <c r="AB2782" s="21" t="s">
        <v>7878</v>
      </c>
      <c r="AC2782" s="35" t="str">
        <f t="shared" si="219"/>
        <v>1 anos 9 meses 19 dias</v>
      </c>
      <c r="AD2782" s="35" t="str">
        <f ca="1">IF(AND(V2782="",T2782&lt;TODAY()),"Contrato Encerrado",IF(AND(V2782="",T2782&gt;TODAY()),DATEDIF(TODAY(),T2782,"Y")&amp;" anos"&amp;" "&amp;DATEDIF(TODAY(),T2782,"YM")&amp;" meses"&amp;" "&amp;DATEDIF(TODAY(),T2782,"MD")&amp;" dias",IF(AND(X2782="",V2782&lt;TODAY()),"Contrato Encerrado",IF(AND(X2782="",V2782&gt;TODAY()),DATEDIF(TODAY(),V2782,"Y")&amp;" anos"&amp;" "&amp;DATEDIF(TODAY(),V2782,"YM")&amp;" meses"&amp;" "&amp;DATEDIF(TODAY(),V2782,"MD")&amp;" dias",IF(AND(Z2782="",X2782&lt;TODAY()),"Contrato Encerrado",IF(AND(Z2782="",X2782&gt;TODAY()),DATEDIF(TODAY(),X2782,"Y")&amp;" anos"&amp;" "&amp;DATEDIF(TODAY(),X2782,"YM")&amp;" meses"&amp;" "&amp;DATEDIF(TODAY(),X2782,"MD")&amp;" dias",IF(AND(Z2782&lt;&gt;””,Z2782&lt;TODAY()),"Contrato Encerrado",IF(AND(Z2782&lt;&gt;"",Z2782&gt;TODAY()),DATEDIF(TODAY(),Z2782,"Y")&amp;" anos"&amp;" "&amp;DATEDIF(TODAY(),Z2782,"YM")&amp;" meses"&amp;" "&amp;DATEDIF(TODAY(),Z2782,"MD")&amp;" dias"))))))))</f>
        <v>Contrato Encerrado</v>
      </c>
      <c r="AE2782" s="35">
        <f t="shared" si="216"/>
        <v>658</v>
      </c>
      <c r="AF2782" s="35">
        <f t="shared" si="217"/>
        <v>72</v>
      </c>
      <c r="AG2782" s="17" t="str">
        <f t="shared" si="218"/>
        <v>0 anos 2 meses 12 dias</v>
      </c>
    </row>
    <row r="2783" spans="1:33" ht="11.25" customHeight="1" x14ac:dyDescent="0.2">
      <c r="A2783" s="8" t="s">
        <v>9</v>
      </c>
      <c r="B2783" s="10" t="s">
        <v>13</v>
      </c>
      <c r="C2783" s="11" t="s">
        <v>22</v>
      </c>
      <c r="D2783" s="36">
        <v>2022</v>
      </c>
      <c r="E2783" s="12" t="s">
        <v>157</v>
      </c>
      <c r="F2783" s="8" t="s">
        <v>158</v>
      </c>
      <c r="G2783" s="77" t="s">
        <v>3071</v>
      </c>
      <c r="H2783" s="78" t="s">
        <v>3072</v>
      </c>
      <c r="I2783" s="14" t="s">
        <v>3073</v>
      </c>
      <c r="J2783" s="14" t="s">
        <v>14943</v>
      </c>
      <c r="K2783" s="14" t="s">
        <v>29</v>
      </c>
      <c r="L2783" s="15" t="s">
        <v>30</v>
      </c>
      <c r="M2783" s="7" t="s">
        <v>9427</v>
      </c>
      <c r="N2783" s="16" t="s">
        <v>4159</v>
      </c>
      <c r="O2783" s="16"/>
      <c r="P2783" s="16" t="s">
        <v>2518</v>
      </c>
      <c r="Q2783" s="16" t="s">
        <v>2521</v>
      </c>
      <c r="R2783" s="31">
        <v>30136</v>
      </c>
      <c r="S2783" s="31">
        <v>44796</v>
      </c>
      <c r="T2783" s="31">
        <v>45341</v>
      </c>
      <c r="U2783" s="31"/>
      <c r="V2783" s="31"/>
      <c r="W2783" s="31"/>
      <c r="X2783" s="17"/>
      <c r="Y2783" s="17"/>
      <c r="Z2783" s="31"/>
      <c r="AA2783" s="18">
        <f t="shared" ca="1" si="215"/>
        <v>43</v>
      </c>
      <c r="AB2783" s="19" t="s">
        <v>7878</v>
      </c>
      <c r="AC2783" s="35" t="str">
        <f t="shared" si="219"/>
        <v>1 anos 5 meses 27 dias</v>
      </c>
      <c r="AD2783" s="35" t="str">
        <f ca="1">IF(AND(V2783="",T2783&lt;TODAY()),"Contrato Encerrado",IF(AND(V2783="",T2783&gt;TODAY()),DATEDIF(TODAY(),T2783,"Y")&amp;" anos"&amp;" "&amp;DATEDIF(TODAY(),T2783,"YM")&amp;" meses"&amp;" "&amp;DATEDIF(TODAY(),T2783,"MD")&amp;" dias",IF(AND(X2783="",V2783&lt;TODAY()),"Contrato Encerrado",IF(AND(X2783="",V2783&gt;TODAY()),DATEDIF(TODAY(),V2783,"Y")&amp;" anos"&amp;" "&amp;DATEDIF(TODAY(),V2783,"YM")&amp;" meses"&amp;" "&amp;DATEDIF(TODAY(),V2783,"MD")&amp;" dias",IF(AND(Z2783="",X2783&lt;TODAY()),"Contrato Encerrado",IF(AND(Z2783="",X2783&gt;TODAY()),DATEDIF(TODAY(),X2783,"Y")&amp;" anos"&amp;" "&amp;DATEDIF(TODAY(),X2783,"YM")&amp;" meses"&amp;" "&amp;DATEDIF(TODAY(),X2783,"MD")&amp;" dias",IF(AND(Z2783&lt;&gt;””,Z2783&lt;TODAY()),"Contrato Encerrado",IF(AND(Z2783&lt;&gt;"",Z2783&gt;TODAY()),DATEDIF(TODAY(),Z2783,"Y")&amp;" anos"&amp;" "&amp;DATEDIF(TODAY(),Z2783,"YM")&amp;" meses"&amp;" "&amp;DATEDIF(TODAY(),Z2783,"MD")&amp;" dias"))))))))</f>
        <v>Contrato Encerrado</v>
      </c>
      <c r="AE2783" s="35">
        <f t="shared" si="216"/>
        <v>545</v>
      </c>
      <c r="AF2783" s="35">
        <f t="shared" si="217"/>
        <v>185</v>
      </c>
      <c r="AG2783" s="17" t="str">
        <f t="shared" si="218"/>
        <v>0 anos 6 meses 3 dias</v>
      </c>
    </row>
    <row r="2784" spans="1:33" ht="11.25" customHeight="1" x14ac:dyDescent="0.2">
      <c r="A2784" s="10" t="s">
        <v>9</v>
      </c>
      <c r="B2784" s="10" t="s">
        <v>13</v>
      </c>
      <c r="C2784" s="11" t="s">
        <v>17</v>
      </c>
      <c r="D2784" s="36">
        <v>2021</v>
      </c>
      <c r="E2784" s="13" t="s">
        <v>157</v>
      </c>
      <c r="F2784" s="10" t="s">
        <v>158</v>
      </c>
      <c r="G2784" s="83" t="s">
        <v>174</v>
      </c>
      <c r="H2784" s="84" t="s">
        <v>175</v>
      </c>
      <c r="I2784" s="13" t="s">
        <v>176</v>
      </c>
      <c r="J2784" s="14" t="s">
        <v>1302</v>
      </c>
      <c r="K2784" s="13" t="s">
        <v>29</v>
      </c>
      <c r="L2784" s="25" t="s">
        <v>30</v>
      </c>
      <c r="M2784" s="7" t="s">
        <v>9427</v>
      </c>
      <c r="N2784" s="16" t="s">
        <v>2106</v>
      </c>
      <c r="O2784" s="27"/>
      <c r="P2784" s="26" t="s">
        <v>2517</v>
      </c>
      <c r="Q2784" s="26" t="s">
        <v>2522</v>
      </c>
      <c r="R2784" s="31">
        <v>36379</v>
      </c>
      <c r="S2784" s="31">
        <v>44323</v>
      </c>
      <c r="T2784" s="31">
        <v>44805</v>
      </c>
      <c r="U2784" s="31"/>
      <c r="V2784" s="31"/>
      <c r="W2784" s="31"/>
      <c r="X2784" s="17"/>
      <c r="Y2784" s="17"/>
      <c r="Z2784" s="31"/>
      <c r="AA2784" s="18">
        <f t="shared" ca="1" si="215"/>
        <v>26</v>
      </c>
      <c r="AB2784" s="19" t="s">
        <v>7877</v>
      </c>
      <c r="AC2784" s="35" t="str">
        <f t="shared" si="219"/>
        <v>1 anos 3 meses 25 dias</v>
      </c>
      <c r="AD2784" s="35" t="str">
        <f ca="1">IF(AND(V2784="",T2784&lt;TODAY()),"Contrato Encerrado",IF(AND(V2784="",T2784&gt;TODAY()),DATEDIF(TODAY(),T2784,"Y")&amp;" anos"&amp;" "&amp;DATEDIF(TODAY(),T2784,"YM")&amp;" meses"&amp;" "&amp;DATEDIF(TODAY(),T2784,"MD")&amp;" dias",IF(AND(X2784="",V2784&lt;TODAY()),"Contrato Encerrado",IF(AND(X2784="",V2784&gt;TODAY()),DATEDIF(TODAY(),V2784,"Y")&amp;" anos"&amp;" "&amp;DATEDIF(TODAY(),V2784,"YM")&amp;" meses"&amp;" "&amp;DATEDIF(TODAY(),V2784,"MD")&amp;" dias",IF(AND(Z2784="",X2784&lt;TODAY()),"Contrato Encerrado",IF(AND(Z2784="",X2784&gt;TODAY()),DATEDIF(TODAY(),X2784,"Y")&amp;" anos"&amp;" "&amp;DATEDIF(TODAY(),X2784,"YM")&amp;" meses"&amp;" "&amp;DATEDIF(TODAY(),X2784,"MD")&amp;" dias",IF(AND(Z2784&lt;&gt;””,Z2784&lt;TODAY()),"Contrato Encerrado",IF(AND(Z2784&lt;&gt;"",Z2784&gt;TODAY()),DATEDIF(TODAY(),Z2784,"Y")&amp;" anos"&amp;" "&amp;DATEDIF(TODAY(),Z2784,"YM")&amp;" meses"&amp;" "&amp;DATEDIF(TODAY(),Z2784,"MD")&amp;" dias"))))))))</f>
        <v>Contrato Encerrado</v>
      </c>
      <c r="AE2784" s="35">
        <f t="shared" si="216"/>
        <v>482</v>
      </c>
      <c r="AF2784" s="35">
        <f t="shared" si="217"/>
        <v>248</v>
      </c>
      <c r="AG2784" s="17" t="str">
        <f t="shared" si="218"/>
        <v>0 anos 8 meses 4 dias</v>
      </c>
    </row>
    <row r="2785" spans="1:33" ht="11.25" customHeight="1" x14ac:dyDescent="0.2">
      <c r="A2785" s="8" t="s">
        <v>9</v>
      </c>
      <c r="B2785" s="10" t="s">
        <v>13</v>
      </c>
      <c r="C2785" s="11" t="s">
        <v>22</v>
      </c>
      <c r="D2785" s="36">
        <v>2022</v>
      </c>
      <c r="E2785" s="12" t="s">
        <v>1708</v>
      </c>
      <c r="F2785" s="8" t="s">
        <v>1709</v>
      </c>
      <c r="G2785" s="77" t="s">
        <v>3116</v>
      </c>
      <c r="H2785" s="78" t="s">
        <v>3117</v>
      </c>
      <c r="I2785" s="14" t="s">
        <v>3118</v>
      </c>
      <c r="J2785" s="14" t="s">
        <v>14943</v>
      </c>
      <c r="K2785" s="14" t="s">
        <v>29</v>
      </c>
      <c r="L2785" s="15" t="s">
        <v>81</v>
      </c>
      <c r="M2785" s="7" t="s">
        <v>82</v>
      </c>
      <c r="N2785" s="16" t="s">
        <v>4113</v>
      </c>
      <c r="O2785" s="16"/>
      <c r="P2785" s="16" t="s">
        <v>2518</v>
      </c>
      <c r="Q2785" s="16" t="s">
        <v>2523</v>
      </c>
      <c r="R2785" s="31">
        <v>33936</v>
      </c>
      <c r="S2785" s="31">
        <v>44781</v>
      </c>
      <c r="T2785" s="31">
        <v>45175</v>
      </c>
      <c r="U2785" s="31"/>
      <c r="V2785" s="31"/>
      <c r="W2785" s="31"/>
      <c r="X2785" s="17"/>
      <c r="Y2785" s="17"/>
      <c r="Z2785" s="31"/>
      <c r="AA2785" s="18">
        <f t="shared" ca="1" si="215"/>
        <v>32</v>
      </c>
      <c r="AB2785" s="19" t="s">
        <v>7877</v>
      </c>
      <c r="AC2785" s="35" t="str">
        <f t="shared" si="219"/>
        <v>1 anos 0 meses 29 dias</v>
      </c>
      <c r="AD2785" s="35" t="str">
        <f ca="1">IF(AND(V2785="",T2785&lt;TODAY()),"Contrato Encerrado",IF(AND(V2785="",T2785&gt;TODAY()),DATEDIF(TODAY(),T2785,"Y")&amp;" anos"&amp;" "&amp;DATEDIF(TODAY(),T2785,"YM")&amp;" meses"&amp;" "&amp;DATEDIF(TODAY(),T2785,"MD")&amp;" dias",IF(AND(X2785="",V2785&lt;TODAY()),"Contrato Encerrado",IF(AND(X2785="",V2785&gt;TODAY()),DATEDIF(TODAY(),V2785,"Y")&amp;" anos"&amp;" "&amp;DATEDIF(TODAY(),V2785,"YM")&amp;" meses"&amp;" "&amp;DATEDIF(TODAY(),V2785,"MD")&amp;" dias",IF(AND(Z2785="",X2785&lt;TODAY()),"Contrato Encerrado",IF(AND(Z2785="",X2785&gt;TODAY()),DATEDIF(TODAY(),X2785,"Y")&amp;" anos"&amp;" "&amp;DATEDIF(TODAY(),X2785,"YM")&amp;" meses"&amp;" "&amp;DATEDIF(TODAY(),X2785,"MD")&amp;" dias",IF(AND(Z2785&lt;&gt;””,Z2785&lt;TODAY()),"Contrato Encerrado",IF(AND(Z2785&lt;&gt;"",Z2785&gt;TODAY()),DATEDIF(TODAY(),Z2785,"Y")&amp;" anos"&amp;" "&amp;DATEDIF(TODAY(),Z2785,"YM")&amp;" meses"&amp;" "&amp;DATEDIF(TODAY(),Z2785,"MD")&amp;" dias"))))))))</f>
        <v>Contrato Encerrado</v>
      </c>
      <c r="AE2785" s="35">
        <f t="shared" si="216"/>
        <v>394</v>
      </c>
      <c r="AF2785" s="35">
        <f t="shared" si="217"/>
        <v>336</v>
      </c>
      <c r="AG2785" s="17" t="str">
        <f t="shared" si="218"/>
        <v>0 anos 11 meses 1 dias</v>
      </c>
    </row>
    <row r="2786" spans="1:33" ht="11.25" customHeight="1" x14ac:dyDescent="0.2">
      <c r="A2786" s="8" t="s">
        <v>9</v>
      </c>
      <c r="B2786" s="8" t="s">
        <v>13</v>
      </c>
      <c r="C2786" s="22" t="s">
        <v>21</v>
      </c>
      <c r="D2786" s="35">
        <v>2025</v>
      </c>
      <c r="E2786" s="12" t="s">
        <v>1111</v>
      </c>
      <c r="F2786" s="8" t="s">
        <v>1112</v>
      </c>
      <c r="G2786" s="14" t="s">
        <v>17485</v>
      </c>
      <c r="H2786" s="8" t="s">
        <v>17486</v>
      </c>
      <c r="I2786" s="14" t="s">
        <v>16952</v>
      </c>
      <c r="J2786" s="14" t="s">
        <v>10</v>
      </c>
      <c r="K2786" s="14" t="s">
        <v>29</v>
      </c>
      <c r="L2786" s="15" t="s">
        <v>30</v>
      </c>
      <c r="M2786" s="7" t="s">
        <v>16153</v>
      </c>
      <c r="N2786" s="15" t="s">
        <v>2098</v>
      </c>
      <c r="O2786" s="15" t="s">
        <v>7920</v>
      </c>
      <c r="P2786" s="15" t="s">
        <v>2518</v>
      </c>
      <c r="Q2786" s="15" t="s">
        <v>2523</v>
      </c>
      <c r="R2786" s="20">
        <v>35613</v>
      </c>
      <c r="S2786" s="20">
        <v>45901</v>
      </c>
      <c r="T2786" s="20">
        <v>46252</v>
      </c>
      <c r="U2786" s="20"/>
      <c r="V2786" s="20"/>
      <c r="W2786" s="20"/>
      <c r="X2786" s="17"/>
      <c r="Y2786" s="17"/>
      <c r="Z2786" s="20"/>
      <c r="AA2786" s="21">
        <f t="shared" ca="1" si="215"/>
        <v>28</v>
      </c>
      <c r="AB2786" s="20" t="s">
        <v>7877</v>
      </c>
      <c r="AC2786" s="35" t="str">
        <f t="shared" si="219"/>
        <v>0 anos 11 meses 17 dias</v>
      </c>
      <c r="AD2786" s="35" t="str">
        <f ca="1">IF(AND(V2786="",T2786&lt;TODAY()),"Contrato Encerrado",IF(AND(V2786="",T2786&gt;TODAY()),DATEDIF(TODAY(),T2786,"Y")&amp;" anos"&amp;" "&amp;DATEDIF(TODAY(),T2786,"YM")&amp;" meses"&amp;" "&amp;DATEDIF(TODAY(),T2786,"MD")&amp;" dias",IF(AND(X2786="",V2786&lt;TODAY()),"Contrato Encerrado",IF(AND(X2786="",V2786&gt;TODAY()),DATEDIF(TODAY(),V2786,"Y")&amp;" anos"&amp;" "&amp;DATEDIF(TODAY(),V2786,"YM")&amp;" meses"&amp;" "&amp;DATEDIF(TODAY(),V2786,"MD")&amp;" dias",IF(AND(Z2786="",X2786&lt;TODAY()),"Contrato Encerrado",IF(AND(Z2786="",X2786&gt;TODAY()),DATEDIF(TODAY(),X2786,"Y")&amp;" anos"&amp;" "&amp;DATEDIF(TODAY(),X2786,"YM")&amp;" meses"&amp;" "&amp;DATEDIF(TODAY(),X2786,"MD")&amp;" dias",IF(AND(Z2786&lt;&gt;””,Z2786&lt;TODAY()),"Contrato Encerrado",IF(AND(Z2786&lt;&gt;"",Z2786&gt;TODAY()),DATEDIF(TODAY(),Z2786,"Y")&amp;" anos"&amp;" "&amp;DATEDIF(TODAY(),Z2786,"YM")&amp;" meses"&amp;" "&amp;DATEDIF(TODAY(),Z2786,"MD")&amp;" dias"))))))))</f>
        <v>0 anos 10 meses 11 dias</v>
      </c>
      <c r="AE2786" s="35">
        <f t="shared" si="216"/>
        <v>351</v>
      </c>
      <c r="AF2786" s="35">
        <f t="shared" si="217"/>
        <v>379</v>
      </c>
      <c r="AG2786" s="17" t="str">
        <f t="shared" si="218"/>
        <v>1 anos 0 meses 13 dias</v>
      </c>
    </row>
    <row r="2787" spans="1:33" ht="11.25" customHeight="1" x14ac:dyDescent="0.2">
      <c r="A2787" s="8" t="s">
        <v>9</v>
      </c>
      <c r="B2787" s="10" t="s">
        <v>13</v>
      </c>
      <c r="C2787" s="11" t="s">
        <v>22</v>
      </c>
      <c r="D2787" s="36">
        <v>2022</v>
      </c>
      <c r="E2787" s="12" t="s">
        <v>79</v>
      </c>
      <c r="F2787" s="8" t="s">
        <v>80</v>
      </c>
      <c r="G2787" s="77" t="s">
        <v>1239</v>
      </c>
      <c r="H2787" s="78" t="s">
        <v>1240</v>
      </c>
      <c r="I2787" s="14" t="s">
        <v>1241</v>
      </c>
      <c r="J2787" s="14" t="s">
        <v>1302</v>
      </c>
      <c r="K2787" s="14" t="s">
        <v>29</v>
      </c>
      <c r="L2787" s="15" t="s">
        <v>30</v>
      </c>
      <c r="M2787" s="7" t="s">
        <v>9427</v>
      </c>
      <c r="N2787" s="16" t="s">
        <v>2100</v>
      </c>
      <c r="O2787" s="16"/>
      <c r="P2787" s="16" t="s">
        <v>2517</v>
      </c>
      <c r="Q2787" s="16" t="s">
        <v>2522</v>
      </c>
      <c r="R2787" s="31">
        <v>34069</v>
      </c>
      <c r="S2787" s="31">
        <v>44418</v>
      </c>
      <c r="T2787" s="111">
        <v>44917</v>
      </c>
      <c r="U2787" s="111"/>
      <c r="V2787" s="31"/>
      <c r="W2787" s="31"/>
      <c r="X2787" s="17"/>
      <c r="Y2787" s="17"/>
      <c r="Z2787" s="31"/>
      <c r="AA2787" s="18">
        <f t="shared" ca="1" si="215"/>
        <v>32</v>
      </c>
      <c r="AB2787" s="19" t="s">
        <v>7877</v>
      </c>
      <c r="AC2787" s="35" t="str">
        <f t="shared" si="219"/>
        <v>1 anos 4 meses 12 dias</v>
      </c>
      <c r="AD2787" s="35" t="str">
        <f ca="1">IF(AND(V2787="",T2787&lt;TODAY()),"Contrato Encerrado",IF(AND(V2787="",T2787&gt;TODAY()),DATEDIF(TODAY(),T2787,"Y")&amp;" anos"&amp;" "&amp;DATEDIF(TODAY(),T2787,"YM")&amp;" meses"&amp;" "&amp;DATEDIF(TODAY(),T2787,"MD")&amp;" dias",IF(AND(X2787="",V2787&lt;TODAY()),"Contrato Encerrado",IF(AND(X2787="",V2787&gt;TODAY()),DATEDIF(TODAY(),V2787,"Y")&amp;" anos"&amp;" "&amp;DATEDIF(TODAY(),V2787,"YM")&amp;" meses"&amp;" "&amp;DATEDIF(TODAY(),V2787,"MD")&amp;" dias",IF(AND(Z2787="",X2787&lt;TODAY()),"Contrato Encerrado",IF(AND(Z2787="",X2787&gt;TODAY()),DATEDIF(TODAY(),X2787,"Y")&amp;" anos"&amp;" "&amp;DATEDIF(TODAY(),X2787,"YM")&amp;" meses"&amp;" "&amp;DATEDIF(TODAY(),X2787,"MD")&amp;" dias",IF(AND(Z2787&lt;&gt;””,Z2787&lt;TODAY()),"Contrato Encerrado",IF(AND(Z2787&lt;&gt;"",Z2787&gt;TODAY()),DATEDIF(TODAY(),Z2787,"Y")&amp;" anos"&amp;" "&amp;DATEDIF(TODAY(),Z2787,"YM")&amp;" meses"&amp;" "&amp;DATEDIF(TODAY(),Z2787,"MD")&amp;" dias"))))))))</f>
        <v>Contrato Encerrado</v>
      </c>
      <c r="AE2787" s="35">
        <f t="shared" si="216"/>
        <v>499</v>
      </c>
      <c r="AF2787" s="35">
        <f t="shared" si="217"/>
        <v>231</v>
      </c>
      <c r="AG2787" s="17" t="str">
        <f t="shared" si="218"/>
        <v>0 anos 7 meses 18 dias</v>
      </c>
    </row>
    <row r="2788" spans="1:33" ht="11.25" customHeight="1" x14ac:dyDescent="0.2">
      <c r="A2788" s="8" t="s">
        <v>9</v>
      </c>
      <c r="B2788" s="10" t="s">
        <v>13</v>
      </c>
      <c r="C2788" s="11" t="s">
        <v>22</v>
      </c>
      <c r="D2788" s="36">
        <v>2022</v>
      </c>
      <c r="E2788" s="12" t="s">
        <v>157</v>
      </c>
      <c r="F2788" s="8" t="s">
        <v>158</v>
      </c>
      <c r="G2788" s="77" t="s">
        <v>4914</v>
      </c>
      <c r="H2788" s="78" t="s">
        <v>4915</v>
      </c>
      <c r="I2788" s="14" t="s">
        <v>4916</v>
      </c>
      <c r="J2788" s="14" t="s">
        <v>14943</v>
      </c>
      <c r="K2788" s="14" t="s">
        <v>29</v>
      </c>
      <c r="L2788" s="15" t="s">
        <v>30</v>
      </c>
      <c r="M2788" s="7" t="s">
        <v>9427</v>
      </c>
      <c r="N2788" s="16" t="s">
        <v>4159</v>
      </c>
      <c r="O2788" s="16"/>
      <c r="P2788" s="16" t="s">
        <v>2518</v>
      </c>
      <c r="Q2788" s="16" t="s">
        <v>2521</v>
      </c>
      <c r="R2788" s="31">
        <v>31790</v>
      </c>
      <c r="S2788" s="31">
        <v>44803</v>
      </c>
      <c r="T2788" s="31">
        <v>45155</v>
      </c>
      <c r="U2788" s="31"/>
      <c r="V2788" s="31"/>
      <c r="W2788" s="31"/>
      <c r="X2788" s="17"/>
      <c r="Y2788" s="17"/>
      <c r="Z2788" s="31"/>
      <c r="AA2788" s="18">
        <f t="shared" ca="1" si="215"/>
        <v>38</v>
      </c>
      <c r="AB2788" s="19" t="s">
        <v>7878</v>
      </c>
      <c r="AC2788" s="35" t="str">
        <f t="shared" si="219"/>
        <v>0 anos 11 meses 18 dias</v>
      </c>
      <c r="AD2788" s="35" t="str">
        <f ca="1">IF(AND(V2788="",T2788&lt;TODAY()),"Contrato Encerrado",IF(AND(V2788="",T2788&gt;TODAY()),DATEDIF(TODAY(),T2788,"Y")&amp;" anos"&amp;" "&amp;DATEDIF(TODAY(),T2788,"YM")&amp;" meses"&amp;" "&amp;DATEDIF(TODAY(),T2788,"MD")&amp;" dias",IF(AND(X2788="",V2788&lt;TODAY()),"Contrato Encerrado",IF(AND(X2788="",V2788&gt;TODAY()),DATEDIF(TODAY(),V2788,"Y")&amp;" anos"&amp;" "&amp;DATEDIF(TODAY(),V2788,"YM")&amp;" meses"&amp;" "&amp;DATEDIF(TODAY(),V2788,"MD")&amp;" dias",IF(AND(Z2788="",X2788&lt;TODAY()),"Contrato Encerrado",IF(AND(Z2788="",X2788&gt;TODAY()),DATEDIF(TODAY(),X2788,"Y")&amp;" anos"&amp;" "&amp;DATEDIF(TODAY(),X2788,"YM")&amp;" meses"&amp;" "&amp;DATEDIF(TODAY(),X2788,"MD")&amp;" dias",IF(AND(Z2788&lt;&gt;””,Z2788&lt;TODAY()),"Contrato Encerrado",IF(AND(Z2788&lt;&gt;"",Z2788&gt;TODAY()),DATEDIF(TODAY(),Z2788,"Y")&amp;" anos"&amp;" "&amp;DATEDIF(TODAY(),Z2788,"YM")&amp;" meses"&amp;" "&amp;DATEDIF(TODAY(),Z2788,"MD")&amp;" dias"))))))))</f>
        <v>Contrato Encerrado</v>
      </c>
      <c r="AE2788" s="35">
        <f t="shared" si="216"/>
        <v>352</v>
      </c>
      <c r="AF2788" s="35">
        <f t="shared" si="217"/>
        <v>378</v>
      </c>
      <c r="AG2788" s="17" t="str">
        <f t="shared" si="218"/>
        <v>1 anos 0 meses 12 dias</v>
      </c>
    </row>
    <row r="2789" spans="1:33" ht="11.25" customHeight="1" x14ac:dyDescent="0.2">
      <c r="A2789" s="8" t="s">
        <v>9</v>
      </c>
      <c r="B2789" s="8" t="s">
        <v>13</v>
      </c>
      <c r="C2789" s="22" t="s">
        <v>25</v>
      </c>
      <c r="D2789" s="37">
        <v>2024</v>
      </c>
      <c r="E2789" s="12" t="s">
        <v>157</v>
      </c>
      <c r="F2789" s="8" t="s">
        <v>158</v>
      </c>
      <c r="G2789" s="77" t="s">
        <v>15087</v>
      </c>
      <c r="H2789" s="78" t="s">
        <v>15088</v>
      </c>
      <c r="I2789" s="14" t="s">
        <v>14992</v>
      </c>
      <c r="J2789" s="14" t="s">
        <v>10</v>
      </c>
      <c r="K2789" s="14" t="s">
        <v>29</v>
      </c>
      <c r="L2789" s="15" t="s">
        <v>30</v>
      </c>
      <c r="M2789" s="7" t="s">
        <v>9427</v>
      </c>
      <c r="N2789" s="15" t="s">
        <v>2101</v>
      </c>
      <c r="O2789" s="15" t="s">
        <v>14617</v>
      </c>
      <c r="P2789" s="15" t="s">
        <v>2518</v>
      </c>
      <c r="Q2789" s="15" t="s">
        <v>2521</v>
      </c>
      <c r="R2789" s="20">
        <v>37325</v>
      </c>
      <c r="S2789" s="20">
        <v>45631</v>
      </c>
      <c r="T2789" s="15" t="s">
        <v>15034</v>
      </c>
      <c r="U2789" s="15"/>
      <c r="V2789" s="15"/>
      <c r="W2789" s="15"/>
      <c r="X2789" s="17"/>
      <c r="Y2789" s="17"/>
      <c r="Z2789" s="15"/>
      <c r="AA2789" s="18">
        <f t="shared" ca="1" si="215"/>
        <v>23</v>
      </c>
      <c r="AB2789" s="15" t="s">
        <v>7878</v>
      </c>
      <c r="AC2789" s="35" t="str">
        <f t="shared" si="219"/>
        <v>0 anos 11 meses 29 dias</v>
      </c>
      <c r="AD2789" s="35" t="str">
        <f ca="1">IF(AND(V2789="",T2789&lt;TODAY()),"Contrato Encerrado",IF(AND(V2789="",T2789&gt;TODAY()),DATEDIF(TODAY(),T2789,"Y")&amp;" anos"&amp;" "&amp;DATEDIF(TODAY(),T2789,"YM")&amp;" meses"&amp;" "&amp;DATEDIF(TODAY(),T2789,"MD")&amp;" dias",IF(AND(X2789="",V2789&lt;TODAY()),"Contrato Encerrado",IF(AND(X2789="",V2789&gt;TODAY()),DATEDIF(TODAY(),V2789,"Y")&amp;" anos"&amp;" "&amp;DATEDIF(TODAY(),V2789,"YM")&amp;" meses"&amp;" "&amp;DATEDIF(TODAY(),V2789,"MD")&amp;" dias",IF(AND(Z2789="",X2789&lt;TODAY()),"Contrato Encerrado",IF(AND(Z2789="",X2789&gt;TODAY()),DATEDIF(TODAY(),X2789,"Y")&amp;" anos"&amp;" "&amp;DATEDIF(TODAY(),X2789,"YM")&amp;" meses"&amp;" "&amp;DATEDIF(TODAY(),X2789,"MD")&amp;" dias",IF(AND(Z2789&lt;&gt;””,Z2789&lt;TODAY()),"Contrato Encerrado",IF(AND(Z2789&lt;&gt;"",Z2789&gt;TODAY()),DATEDIF(TODAY(),Z2789,"Y")&amp;" anos"&amp;" "&amp;DATEDIF(TODAY(),Z2789,"YM")&amp;" meses"&amp;" "&amp;DATEDIF(TODAY(),Z2789,"MD")&amp;" dias"))))))))</f>
        <v>0 anos 1 meses 27 dias</v>
      </c>
      <c r="AE2789" s="35">
        <f t="shared" si="216"/>
        <v>364</v>
      </c>
      <c r="AF2789" s="35">
        <f t="shared" si="217"/>
        <v>366</v>
      </c>
      <c r="AG2789" s="17" t="str">
        <f t="shared" si="218"/>
        <v>0 anos 11 meses 31 dias</v>
      </c>
    </row>
    <row r="2790" spans="1:33" ht="11.25" customHeight="1" x14ac:dyDescent="0.2">
      <c r="A2790" s="8" t="s">
        <v>9</v>
      </c>
      <c r="B2790" s="10" t="s">
        <v>13</v>
      </c>
      <c r="C2790" s="11" t="s">
        <v>22</v>
      </c>
      <c r="D2790" s="36">
        <v>2022</v>
      </c>
      <c r="E2790" s="12" t="s">
        <v>157</v>
      </c>
      <c r="F2790" s="8" t="s">
        <v>158</v>
      </c>
      <c r="G2790" s="77" t="s">
        <v>2248</v>
      </c>
      <c r="H2790" s="78" t="s">
        <v>2249</v>
      </c>
      <c r="I2790" s="14" t="s">
        <v>2250</v>
      </c>
      <c r="J2790" s="14" t="s">
        <v>14943</v>
      </c>
      <c r="K2790" s="14" t="s">
        <v>29</v>
      </c>
      <c r="L2790" s="15" t="s">
        <v>30</v>
      </c>
      <c r="M2790" s="7" t="s">
        <v>9427</v>
      </c>
      <c r="N2790" s="16" t="s">
        <v>2101</v>
      </c>
      <c r="O2790" s="16"/>
      <c r="P2790" s="16" t="s">
        <v>2518</v>
      </c>
      <c r="Q2790" s="16" t="s">
        <v>2521</v>
      </c>
      <c r="R2790" s="31">
        <v>35045</v>
      </c>
      <c r="S2790" s="31">
        <v>44753</v>
      </c>
      <c r="T2790" s="31">
        <v>44943</v>
      </c>
      <c r="U2790" s="31"/>
      <c r="V2790" s="31"/>
      <c r="W2790" s="31"/>
      <c r="X2790" s="17"/>
      <c r="Y2790" s="17"/>
      <c r="Z2790" s="31"/>
      <c r="AA2790" s="18">
        <f t="shared" ca="1" si="215"/>
        <v>29</v>
      </c>
      <c r="AB2790" s="19" t="s">
        <v>7878</v>
      </c>
      <c r="AC2790" s="35" t="str">
        <f t="shared" si="219"/>
        <v>0 anos 6 meses 6 dias</v>
      </c>
      <c r="AD2790" s="35" t="str">
        <f ca="1">IF(AND(V2790="",T2790&lt;TODAY()),"Contrato Encerrado",IF(AND(V2790="",T2790&gt;TODAY()),DATEDIF(TODAY(),T2790,"Y")&amp;" anos"&amp;" "&amp;DATEDIF(TODAY(),T2790,"YM")&amp;" meses"&amp;" "&amp;DATEDIF(TODAY(),T2790,"MD")&amp;" dias",IF(AND(X2790="",V2790&lt;TODAY()),"Contrato Encerrado",IF(AND(X2790="",V2790&gt;TODAY()),DATEDIF(TODAY(),V2790,"Y")&amp;" anos"&amp;" "&amp;DATEDIF(TODAY(),V2790,"YM")&amp;" meses"&amp;" "&amp;DATEDIF(TODAY(),V2790,"MD")&amp;" dias",IF(AND(Z2790="",X2790&lt;TODAY()),"Contrato Encerrado",IF(AND(Z2790="",X2790&gt;TODAY()),DATEDIF(TODAY(),X2790,"Y")&amp;" anos"&amp;" "&amp;DATEDIF(TODAY(),X2790,"YM")&amp;" meses"&amp;" "&amp;DATEDIF(TODAY(),X2790,"MD")&amp;" dias",IF(AND(Z2790&lt;&gt;””,Z2790&lt;TODAY()),"Contrato Encerrado",IF(AND(Z2790&lt;&gt;"",Z2790&gt;TODAY()),DATEDIF(TODAY(),Z2790,"Y")&amp;" anos"&amp;" "&amp;DATEDIF(TODAY(),Z2790,"YM")&amp;" meses"&amp;" "&amp;DATEDIF(TODAY(),Z2790,"MD")&amp;" dias"))))))))</f>
        <v>Contrato Encerrado</v>
      </c>
      <c r="AE2790" s="35">
        <f t="shared" si="216"/>
        <v>190</v>
      </c>
      <c r="AF2790" s="35">
        <f t="shared" si="217"/>
        <v>540</v>
      </c>
      <c r="AG2790" s="17" t="str">
        <f t="shared" si="218"/>
        <v>1 anos 5 meses 23 dias</v>
      </c>
    </row>
    <row r="2791" spans="1:33" ht="11.25" customHeight="1" x14ac:dyDescent="0.2">
      <c r="A2791" s="8" t="s">
        <v>9</v>
      </c>
      <c r="B2791" s="10" t="s">
        <v>13</v>
      </c>
      <c r="C2791" s="11" t="s">
        <v>22</v>
      </c>
      <c r="D2791" s="36">
        <v>2021</v>
      </c>
      <c r="E2791" s="14" t="s">
        <v>1304</v>
      </c>
      <c r="F2791" s="8" t="s">
        <v>1305</v>
      </c>
      <c r="G2791" s="77" t="s">
        <v>3662</v>
      </c>
      <c r="H2791" s="78" t="s">
        <v>3663</v>
      </c>
      <c r="I2791" s="14" t="s">
        <v>3664</v>
      </c>
      <c r="J2791" s="14" t="s">
        <v>1302</v>
      </c>
      <c r="K2791" s="14" t="s">
        <v>29</v>
      </c>
      <c r="L2791" s="15" t="s">
        <v>30</v>
      </c>
      <c r="M2791" s="7" t="s">
        <v>9427</v>
      </c>
      <c r="N2791" s="27" t="s">
        <v>3227</v>
      </c>
      <c r="O2791" s="27"/>
      <c r="P2791" s="26" t="s">
        <v>2517</v>
      </c>
      <c r="Q2791" s="26" t="s">
        <v>2522</v>
      </c>
      <c r="R2791" s="31">
        <v>33866</v>
      </c>
      <c r="S2791" s="31">
        <v>44452</v>
      </c>
      <c r="T2791" s="31">
        <v>44491</v>
      </c>
      <c r="U2791" s="31"/>
      <c r="V2791" s="31"/>
      <c r="W2791" s="31"/>
      <c r="X2791" s="17"/>
      <c r="Y2791" s="17"/>
      <c r="Z2791" s="31"/>
      <c r="AA2791" s="18">
        <f t="shared" ca="1" si="215"/>
        <v>33</v>
      </c>
      <c r="AB2791" s="19" t="s">
        <v>7878</v>
      </c>
      <c r="AC2791" s="35" t="str">
        <f t="shared" si="219"/>
        <v>0 anos 1 meses 9 dias</v>
      </c>
      <c r="AD2791" s="35" t="str">
        <f ca="1">IF(AND(V2791="",T2791&lt;TODAY()),"Contrato Encerrado",IF(AND(V2791="",T2791&gt;TODAY()),DATEDIF(TODAY(),T2791,"Y")&amp;" anos"&amp;" "&amp;DATEDIF(TODAY(),T2791,"YM")&amp;" meses"&amp;" "&amp;DATEDIF(TODAY(),T2791,"MD")&amp;" dias",IF(AND(X2791="",V2791&lt;TODAY()),"Contrato Encerrado",IF(AND(X2791="",V2791&gt;TODAY()),DATEDIF(TODAY(),V2791,"Y")&amp;" anos"&amp;" "&amp;DATEDIF(TODAY(),V2791,"YM")&amp;" meses"&amp;" "&amp;DATEDIF(TODAY(),V2791,"MD")&amp;" dias",IF(AND(Z2791="",X2791&lt;TODAY()),"Contrato Encerrado",IF(AND(Z2791="",X2791&gt;TODAY()),DATEDIF(TODAY(),X2791,"Y")&amp;" anos"&amp;" "&amp;DATEDIF(TODAY(),X2791,"YM")&amp;" meses"&amp;" "&amp;DATEDIF(TODAY(),X2791,"MD")&amp;" dias",IF(AND(Z2791&lt;&gt;””,Z2791&lt;TODAY()),"Contrato Encerrado",IF(AND(Z2791&lt;&gt;"",Z2791&gt;TODAY()),DATEDIF(TODAY(),Z2791,"Y")&amp;" anos"&amp;" "&amp;DATEDIF(TODAY(),Z2791,"YM")&amp;" meses"&amp;" "&amp;DATEDIF(TODAY(),Z2791,"MD")&amp;" dias"))))))))</f>
        <v>Contrato Encerrado</v>
      </c>
      <c r="AE2791" s="35">
        <f t="shared" si="216"/>
        <v>39</v>
      </c>
      <c r="AF2791" s="35">
        <f t="shared" si="217"/>
        <v>691</v>
      </c>
      <c r="AG2791" s="17" t="str">
        <f t="shared" si="218"/>
        <v>1 anos 10 meses 21 dias</v>
      </c>
    </row>
    <row r="2792" spans="1:33" ht="11.25" customHeight="1" x14ac:dyDescent="0.2">
      <c r="A2792" s="8" t="s">
        <v>9</v>
      </c>
      <c r="B2792" s="8" t="s">
        <v>13</v>
      </c>
      <c r="C2792" s="22" t="s">
        <v>11</v>
      </c>
      <c r="D2792" s="37">
        <v>2024</v>
      </c>
      <c r="E2792" s="12" t="s">
        <v>157</v>
      </c>
      <c r="F2792" s="8" t="s">
        <v>158</v>
      </c>
      <c r="G2792" s="77" t="s">
        <v>11466</v>
      </c>
      <c r="H2792" s="78" t="s">
        <v>11467</v>
      </c>
      <c r="I2792" s="14" t="s">
        <v>11468</v>
      </c>
      <c r="J2792" s="14" t="s">
        <v>10</v>
      </c>
      <c r="K2792" s="14" t="s">
        <v>29</v>
      </c>
      <c r="L2792" s="15" t="s">
        <v>30</v>
      </c>
      <c r="M2792" s="7" t="s">
        <v>9427</v>
      </c>
      <c r="N2792" s="15" t="s">
        <v>2101</v>
      </c>
      <c r="O2792" s="15" t="s">
        <v>7902</v>
      </c>
      <c r="P2792" s="15" t="s">
        <v>2518</v>
      </c>
      <c r="Q2792" s="15" t="s">
        <v>2521</v>
      </c>
      <c r="R2792" s="20">
        <v>31793</v>
      </c>
      <c r="S2792" s="20">
        <v>45273</v>
      </c>
      <c r="T2792" s="20">
        <v>46007</v>
      </c>
      <c r="U2792" s="20"/>
      <c r="V2792" s="20"/>
      <c r="W2792" s="20"/>
      <c r="X2792" s="17"/>
      <c r="Y2792" s="17"/>
      <c r="Z2792" s="20"/>
      <c r="AA2792" s="18">
        <f t="shared" ca="1" si="215"/>
        <v>38</v>
      </c>
      <c r="AB2792" s="15" t="s">
        <v>7878</v>
      </c>
      <c r="AC2792" s="35" t="str">
        <f t="shared" si="219"/>
        <v>2 anos 0 meses 3 dias</v>
      </c>
      <c r="AD2792" s="35" t="str">
        <f ca="1">IF(AND(V2792="",T2792&lt;TODAY()),"Contrato Encerrado",IF(AND(V2792="",T2792&gt;TODAY()),DATEDIF(TODAY(),T2792,"Y")&amp;" anos"&amp;" "&amp;DATEDIF(TODAY(),T2792,"YM")&amp;" meses"&amp;" "&amp;DATEDIF(TODAY(),T2792,"MD")&amp;" dias",IF(AND(X2792="",V2792&lt;TODAY()),"Contrato Encerrado",IF(AND(X2792="",V2792&gt;TODAY()),DATEDIF(TODAY(),V2792,"Y")&amp;" anos"&amp;" "&amp;DATEDIF(TODAY(),V2792,"YM")&amp;" meses"&amp;" "&amp;DATEDIF(TODAY(),V2792,"MD")&amp;" dias",IF(AND(Z2792="",X2792&lt;TODAY()),"Contrato Encerrado",IF(AND(Z2792="",X2792&gt;TODAY()),DATEDIF(TODAY(),X2792,"Y")&amp;" anos"&amp;" "&amp;DATEDIF(TODAY(),X2792,"YM")&amp;" meses"&amp;" "&amp;DATEDIF(TODAY(),X2792,"MD")&amp;" dias",IF(AND(Z2792&lt;&gt;””,Z2792&lt;TODAY()),"Contrato Encerrado",IF(AND(Z2792&lt;&gt;"",Z2792&gt;TODAY()),DATEDIF(TODAY(),Z2792,"Y")&amp;" anos"&amp;" "&amp;DATEDIF(TODAY(),Z2792,"YM")&amp;" meses"&amp;" "&amp;DATEDIF(TODAY(),Z2792,"MD")&amp;" dias"))))))))</f>
        <v>0 anos 2 meses 9 dias</v>
      </c>
      <c r="AE2792" s="35">
        <f t="shared" si="216"/>
        <v>734</v>
      </c>
      <c r="AF2792" s="35">
        <f t="shared" si="217"/>
        <v>-4</v>
      </c>
      <c r="AG2792" s="17" t="str">
        <f t="shared" si="218"/>
        <v>ESTÁGIO COMPLETOU 2 ANOS</v>
      </c>
    </row>
    <row r="2793" spans="1:33" ht="11.25" customHeight="1" x14ac:dyDescent="0.2">
      <c r="A2793" s="8" t="s">
        <v>9</v>
      </c>
      <c r="B2793" s="8" t="s">
        <v>13</v>
      </c>
      <c r="C2793" s="22" t="s">
        <v>11</v>
      </c>
      <c r="D2793" s="36">
        <v>2025</v>
      </c>
      <c r="E2793" s="12" t="s">
        <v>27</v>
      </c>
      <c r="F2793" s="8" t="s">
        <v>28</v>
      </c>
      <c r="G2793" s="77" t="s">
        <v>15345</v>
      </c>
      <c r="H2793" s="78" t="s">
        <v>15346</v>
      </c>
      <c r="I2793" s="14" t="s">
        <v>15347</v>
      </c>
      <c r="J2793" s="14" t="s">
        <v>10</v>
      </c>
      <c r="K2793" s="14" t="s">
        <v>29</v>
      </c>
      <c r="L2793" s="15" t="s">
        <v>30</v>
      </c>
      <c r="M2793" s="7" t="s">
        <v>9427</v>
      </c>
      <c r="N2793" s="15" t="s">
        <v>2105</v>
      </c>
      <c r="O2793" s="15" t="s">
        <v>15348</v>
      </c>
      <c r="P2793" s="15" t="s">
        <v>2518</v>
      </c>
      <c r="Q2793" s="15" t="s">
        <v>2521</v>
      </c>
      <c r="R2793" s="20">
        <v>38491</v>
      </c>
      <c r="S2793" s="20">
        <v>45642</v>
      </c>
      <c r="T2793" s="20" t="s">
        <v>15306</v>
      </c>
      <c r="U2793" s="20"/>
      <c r="V2793" s="20"/>
      <c r="W2793" s="20"/>
      <c r="X2793" s="17"/>
      <c r="Y2793" s="17"/>
      <c r="Z2793" s="20"/>
      <c r="AA2793" s="18">
        <f t="shared" ca="1" si="215"/>
        <v>20</v>
      </c>
      <c r="AB2793" s="15" t="s">
        <v>7878</v>
      </c>
      <c r="AC2793" s="35" t="str">
        <f t="shared" si="219"/>
        <v>0 anos 11 meses 29 dias</v>
      </c>
      <c r="AD2793" s="35" t="str">
        <f ca="1">IF(AND(V2793="",T2793&lt;TODAY()),"Contrato Encerrado",IF(AND(V2793="",T2793&gt;TODAY()),DATEDIF(TODAY(),T2793,"Y")&amp;" anos"&amp;" "&amp;DATEDIF(TODAY(),T2793,"YM")&amp;" meses"&amp;" "&amp;DATEDIF(TODAY(),T2793,"MD")&amp;" dias",IF(AND(X2793="",V2793&lt;TODAY()),"Contrato Encerrado",IF(AND(X2793="",V2793&gt;TODAY()),DATEDIF(TODAY(),V2793,"Y")&amp;" anos"&amp;" "&amp;DATEDIF(TODAY(),V2793,"YM")&amp;" meses"&amp;" "&amp;DATEDIF(TODAY(),V2793,"MD")&amp;" dias",IF(AND(Z2793="",X2793&lt;TODAY()),"Contrato Encerrado",IF(AND(Z2793="",X2793&gt;TODAY()),DATEDIF(TODAY(),X2793,"Y")&amp;" anos"&amp;" "&amp;DATEDIF(TODAY(),X2793,"YM")&amp;" meses"&amp;" "&amp;DATEDIF(TODAY(),X2793,"MD")&amp;" dias",IF(AND(Z2793&lt;&gt;””,Z2793&lt;TODAY()),"Contrato Encerrado",IF(AND(Z2793&lt;&gt;"",Z2793&gt;TODAY()),DATEDIF(TODAY(),Z2793,"Y")&amp;" anos"&amp;" "&amp;DATEDIF(TODAY(),Z2793,"YM")&amp;" meses"&amp;" "&amp;DATEDIF(TODAY(),Z2793,"MD")&amp;" dias"))))))))</f>
        <v>0 anos 2 meses 8 dias</v>
      </c>
      <c r="AE2793" s="35">
        <f t="shared" si="216"/>
        <v>364</v>
      </c>
      <c r="AF2793" s="35">
        <f t="shared" si="217"/>
        <v>366</v>
      </c>
      <c r="AG2793" s="17" t="str">
        <f t="shared" si="218"/>
        <v>0 anos 11 meses 31 dias</v>
      </c>
    </row>
    <row r="2794" spans="1:33" ht="11.25" customHeight="1" x14ac:dyDescent="0.2">
      <c r="A2794" s="8" t="s">
        <v>9</v>
      </c>
      <c r="B2794" s="10" t="s">
        <v>13</v>
      </c>
      <c r="C2794" s="11" t="s">
        <v>22</v>
      </c>
      <c r="D2794" s="36">
        <v>2022</v>
      </c>
      <c r="E2794" s="12" t="s">
        <v>157</v>
      </c>
      <c r="F2794" s="8" t="s">
        <v>158</v>
      </c>
      <c r="G2794" s="77" t="s">
        <v>4917</v>
      </c>
      <c r="H2794" s="78" t="s">
        <v>4918</v>
      </c>
      <c r="I2794" s="14" t="s">
        <v>4919</v>
      </c>
      <c r="J2794" s="14" t="s">
        <v>14943</v>
      </c>
      <c r="K2794" s="14" t="s">
        <v>29</v>
      </c>
      <c r="L2794" s="15" t="s">
        <v>30</v>
      </c>
      <c r="M2794" s="7" t="s">
        <v>9427</v>
      </c>
      <c r="N2794" s="16" t="s">
        <v>14563</v>
      </c>
      <c r="O2794" s="24" t="s">
        <v>7914</v>
      </c>
      <c r="P2794" s="16" t="s">
        <v>2518</v>
      </c>
      <c r="Q2794" s="16" t="s">
        <v>2521</v>
      </c>
      <c r="R2794" s="31">
        <v>33162</v>
      </c>
      <c r="S2794" s="31">
        <v>44825</v>
      </c>
      <c r="T2794" s="31">
        <v>45291</v>
      </c>
      <c r="U2794" s="31">
        <v>45358</v>
      </c>
      <c r="V2794" s="17">
        <v>45548</v>
      </c>
      <c r="W2794" s="31">
        <v>45586</v>
      </c>
      <c r="X2794" s="17">
        <v>45638</v>
      </c>
      <c r="Y2794" s="17"/>
      <c r="Z2794" s="20"/>
      <c r="AA2794" s="18">
        <f t="shared" ca="1" si="215"/>
        <v>34</v>
      </c>
      <c r="AB2794" s="19" t="s">
        <v>7878</v>
      </c>
      <c r="AC2794" s="35" t="str">
        <f t="shared" si="219"/>
        <v>1 anos 11 meses 8 dias</v>
      </c>
      <c r="AD2794" s="35" t="str">
        <f ca="1">IF(AND(V2794="",T2794&lt;TODAY()),"Contrato Encerrado",IF(AND(V2794="",T2794&gt;TODAY()),DATEDIF(TODAY(),T2794,"Y")&amp;" anos"&amp;" "&amp;DATEDIF(TODAY(),T2794,"YM")&amp;" meses"&amp;" "&amp;DATEDIF(TODAY(),T2794,"MD")&amp;" dias",IF(AND(X2794="",V2794&lt;TODAY()),"Contrato Encerrado",IF(AND(X2794="",V2794&gt;TODAY()),DATEDIF(TODAY(),V2794,"Y")&amp;" anos"&amp;" "&amp;DATEDIF(TODAY(),V2794,"YM")&amp;" meses"&amp;" "&amp;DATEDIF(TODAY(),V2794,"MD")&amp;" dias",IF(AND(Z2794="",X2794&lt;TODAY()),"Contrato Encerrado",IF(AND(Z2794="",X2794&gt;TODAY()),DATEDIF(TODAY(),X2794,"Y")&amp;" anos"&amp;" "&amp;DATEDIF(TODAY(),X2794,"YM")&amp;" meses"&amp;" "&amp;DATEDIF(TODAY(),X2794,"MD")&amp;" dias",IF(AND(Z2794&lt;&gt;””,Z2794&lt;TODAY()),"Contrato Encerrado",IF(AND(Z2794&lt;&gt;"",Z2794&gt;TODAY()),DATEDIF(TODAY(),Z2794,"Y")&amp;" anos"&amp;" "&amp;DATEDIF(TODAY(),Z2794,"YM")&amp;" meses"&amp;" "&amp;DATEDIF(TODAY(),Z2794,"MD")&amp;" dias"))))))))</f>
        <v>Contrato Encerrado</v>
      </c>
      <c r="AE2794" s="35">
        <f t="shared" si="216"/>
        <v>708</v>
      </c>
      <c r="AF2794" s="35">
        <f t="shared" si="217"/>
        <v>22</v>
      </c>
      <c r="AG2794" s="17" t="str">
        <f t="shared" si="218"/>
        <v>0 anos 0 meses 22 dias</v>
      </c>
    </row>
    <row r="2795" spans="1:33" ht="11.25" customHeight="1" x14ac:dyDescent="0.2">
      <c r="A2795" s="8" t="s">
        <v>9</v>
      </c>
      <c r="B2795" s="8" t="s">
        <v>13</v>
      </c>
      <c r="C2795" s="22" t="s">
        <v>17</v>
      </c>
      <c r="D2795" s="37">
        <v>2024</v>
      </c>
      <c r="E2795" s="12" t="s">
        <v>27</v>
      </c>
      <c r="F2795" s="8" t="s">
        <v>28</v>
      </c>
      <c r="G2795" s="77" t="s">
        <v>13340</v>
      </c>
      <c r="H2795" s="78" t="s">
        <v>13341</v>
      </c>
      <c r="I2795" s="14" t="s">
        <v>13342</v>
      </c>
      <c r="J2795" s="67" t="s">
        <v>1302</v>
      </c>
      <c r="K2795" s="14" t="s">
        <v>29</v>
      </c>
      <c r="L2795" s="15" t="s">
        <v>30</v>
      </c>
      <c r="M2795" s="7" t="s">
        <v>9427</v>
      </c>
      <c r="N2795" s="15" t="s">
        <v>2098</v>
      </c>
      <c r="O2795" s="15" t="s">
        <v>8788</v>
      </c>
      <c r="P2795" s="15" t="s">
        <v>2518</v>
      </c>
      <c r="Q2795" s="15" t="s">
        <v>4109</v>
      </c>
      <c r="R2795" s="30">
        <v>35335</v>
      </c>
      <c r="S2795" s="30">
        <v>45425</v>
      </c>
      <c r="T2795" s="113">
        <v>45473</v>
      </c>
      <c r="U2795" s="113"/>
      <c r="V2795" s="30"/>
      <c r="W2795" s="30"/>
      <c r="X2795" s="17"/>
      <c r="Y2795" s="17"/>
      <c r="Z2795" s="30"/>
      <c r="AA2795" s="18">
        <f t="shared" ca="1" si="215"/>
        <v>29</v>
      </c>
      <c r="AB2795" s="15" t="s">
        <v>7877</v>
      </c>
      <c r="AC2795" s="35" t="str">
        <f t="shared" si="219"/>
        <v>0 anos 1 meses 17 dias</v>
      </c>
      <c r="AD2795" s="35" t="str">
        <f ca="1">IF(AND(V2795="",T2795&lt;TODAY()),"Contrato Encerrado",IF(AND(V2795="",T2795&gt;TODAY()),DATEDIF(TODAY(),T2795,"Y")&amp;" anos"&amp;" "&amp;DATEDIF(TODAY(),T2795,"YM")&amp;" meses"&amp;" "&amp;DATEDIF(TODAY(),T2795,"MD")&amp;" dias",IF(AND(X2795="",V2795&lt;TODAY()),"Contrato Encerrado",IF(AND(X2795="",V2795&gt;TODAY()),DATEDIF(TODAY(),V2795,"Y")&amp;" anos"&amp;" "&amp;DATEDIF(TODAY(),V2795,"YM")&amp;" meses"&amp;" "&amp;DATEDIF(TODAY(),V2795,"MD")&amp;" dias",IF(AND(Z2795="",X2795&lt;TODAY()),"Contrato Encerrado",IF(AND(Z2795="",X2795&gt;TODAY()),DATEDIF(TODAY(),X2795,"Y")&amp;" anos"&amp;" "&amp;DATEDIF(TODAY(),X2795,"YM")&amp;" meses"&amp;" "&amp;DATEDIF(TODAY(),X2795,"MD")&amp;" dias",IF(AND(Z2795&lt;&gt;””,Z2795&lt;TODAY()),"Contrato Encerrado",IF(AND(Z2795&lt;&gt;"",Z2795&gt;TODAY()),DATEDIF(TODAY(),Z2795,"Y")&amp;" anos"&amp;" "&amp;DATEDIF(TODAY(),Z2795,"YM")&amp;" meses"&amp;" "&amp;DATEDIF(TODAY(),Z2795,"MD")&amp;" dias"))))))))</f>
        <v>Contrato Encerrado</v>
      </c>
      <c r="AE2795" s="35">
        <f t="shared" si="216"/>
        <v>48</v>
      </c>
      <c r="AF2795" s="35">
        <f t="shared" si="217"/>
        <v>682</v>
      </c>
      <c r="AG2795" s="17" t="str">
        <f t="shared" si="218"/>
        <v>1 anos 10 meses 12 dias</v>
      </c>
    </row>
    <row r="2796" spans="1:33" ht="11.25" customHeight="1" x14ac:dyDescent="0.2">
      <c r="A2796" s="8" t="s">
        <v>9</v>
      </c>
      <c r="B2796" s="8" t="s">
        <v>13</v>
      </c>
      <c r="C2796" s="22" t="s">
        <v>17</v>
      </c>
      <c r="D2796" s="37">
        <v>2024</v>
      </c>
      <c r="E2796" s="12" t="s">
        <v>3176</v>
      </c>
      <c r="F2796" s="8" t="s">
        <v>3177</v>
      </c>
      <c r="G2796" s="77" t="s">
        <v>13343</v>
      </c>
      <c r="H2796" s="78" t="s">
        <v>13344</v>
      </c>
      <c r="I2796" s="14" t="s">
        <v>13345</v>
      </c>
      <c r="J2796" s="14" t="s">
        <v>10</v>
      </c>
      <c r="K2796" s="14" t="s">
        <v>29</v>
      </c>
      <c r="L2796" s="15" t="s">
        <v>30</v>
      </c>
      <c r="M2796" s="7" t="s">
        <v>9427</v>
      </c>
      <c r="N2796" s="15" t="s">
        <v>2119</v>
      </c>
      <c r="O2796" s="15" t="s">
        <v>10152</v>
      </c>
      <c r="P2796" s="15" t="s">
        <v>2518</v>
      </c>
      <c r="Q2796" s="15" t="s">
        <v>2523</v>
      </c>
      <c r="R2796" s="30">
        <v>36589</v>
      </c>
      <c r="S2796" s="30">
        <v>45414</v>
      </c>
      <c r="T2796" s="20">
        <v>46143</v>
      </c>
      <c r="U2796" s="20"/>
      <c r="V2796" s="20"/>
      <c r="W2796" s="30"/>
      <c r="X2796" s="17"/>
      <c r="Y2796" s="17"/>
      <c r="Z2796" s="20"/>
      <c r="AA2796" s="18">
        <f t="shared" ca="1" si="215"/>
        <v>25</v>
      </c>
      <c r="AB2796" s="15" t="s">
        <v>7877</v>
      </c>
      <c r="AC2796" s="35" t="str">
        <f t="shared" si="219"/>
        <v>1 anos 11 meses 29 dias</v>
      </c>
      <c r="AD2796" s="35" t="str">
        <f ca="1">IF(AND(V2796="",T2796&lt;TODAY()),"Contrato Encerrado",IF(AND(V2796="",T2796&gt;TODAY()),DATEDIF(TODAY(),T2796,"Y")&amp;" anos"&amp;" "&amp;DATEDIF(TODAY(),T2796,"YM")&amp;" meses"&amp;" "&amp;DATEDIF(TODAY(),T2796,"MD")&amp;" dias",IF(AND(X2796="",V2796&lt;TODAY()),"Contrato Encerrado",IF(AND(X2796="",V2796&gt;TODAY()),DATEDIF(TODAY(),V2796,"Y")&amp;" anos"&amp;" "&amp;DATEDIF(TODAY(),V2796,"YM")&amp;" meses"&amp;" "&amp;DATEDIF(TODAY(),V2796,"MD")&amp;" dias",IF(AND(Z2796="",X2796&lt;TODAY()),"Contrato Encerrado",IF(AND(Z2796="",X2796&gt;TODAY()),DATEDIF(TODAY(),X2796,"Y")&amp;" anos"&amp;" "&amp;DATEDIF(TODAY(),X2796,"YM")&amp;" meses"&amp;" "&amp;DATEDIF(TODAY(),X2796,"MD")&amp;" dias",IF(AND(Z2796&lt;&gt;””,Z2796&lt;TODAY()),"Contrato Encerrado",IF(AND(Z2796&lt;&gt;"",Z2796&gt;TODAY()),DATEDIF(TODAY(),Z2796,"Y")&amp;" anos"&amp;" "&amp;DATEDIF(TODAY(),Z2796,"YM")&amp;" meses"&amp;" "&amp;DATEDIF(TODAY(),Z2796,"MD")&amp;" dias"))))))))</f>
        <v>0 anos 6 meses 24 dias</v>
      </c>
      <c r="AE2796" s="35">
        <f t="shared" si="216"/>
        <v>729</v>
      </c>
      <c r="AF2796" s="35">
        <f t="shared" si="217"/>
        <v>1</v>
      </c>
      <c r="AG2796" s="17" t="str">
        <f t="shared" si="218"/>
        <v>0 anos 0 meses 1 dias</v>
      </c>
    </row>
    <row r="2797" spans="1:33" ht="11.25" customHeight="1" x14ac:dyDescent="0.2">
      <c r="A2797" s="8" t="s">
        <v>9</v>
      </c>
      <c r="B2797" s="8" t="s">
        <v>13</v>
      </c>
      <c r="C2797" s="22" t="s">
        <v>16</v>
      </c>
      <c r="D2797" s="37">
        <v>2024</v>
      </c>
      <c r="E2797" s="12" t="s">
        <v>157</v>
      </c>
      <c r="F2797" s="8" t="s">
        <v>158</v>
      </c>
      <c r="G2797" s="77" t="s">
        <v>12912</v>
      </c>
      <c r="H2797" s="78" t="s">
        <v>12913</v>
      </c>
      <c r="I2797" s="14" t="s">
        <v>12914</v>
      </c>
      <c r="J2797" s="74" t="s">
        <v>14943</v>
      </c>
      <c r="K2797" s="14" t="s">
        <v>29</v>
      </c>
      <c r="L2797" s="15" t="s">
        <v>30</v>
      </c>
      <c r="M2797" s="7" t="s">
        <v>9427</v>
      </c>
      <c r="N2797" s="15" t="s">
        <v>10098</v>
      </c>
      <c r="O2797" s="15" t="s">
        <v>7914</v>
      </c>
      <c r="P2797" s="15" t="s">
        <v>2518</v>
      </c>
      <c r="Q2797" s="15" t="s">
        <v>2521</v>
      </c>
      <c r="R2797" s="20">
        <v>37497</v>
      </c>
      <c r="S2797" s="20">
        <v>45364</v>
      </c>
      <c r="T2797" s="20">
        <v>45728</v>
      </c>
      <c r="U2797" s="31">
        <v>45748</v>
      </c>
      <c r="V2797" s="20">
        <v>45932</v>
      </c>
      <c r="W2797" s="20"/>
      <c r="X2797" s="17"/>
      <c r="Y2797" s="17"/>
      <c r="Z2797" s="20"/>
      <c r="AA2797" s="18">
        <f t="shared" ca="1" si="215"/>
        <v>23</v>
      </c>
      <c r="AB2797" s="15" t="s">
        <v>7877</v>
      </c>
      <c r="AC2797" s="35" t="str">
        <f t="shared" si="219"/>
        <v>1 anos 5 meses 30 dias</v>
      </c>
      <c r="AD2797" s="35" t="str">
        <f ca="1">IF(AND(V2797="",T2797&lt;TODAY()),"Contrato Encerrado",IF(AND(V2797="",T2797&gt;TODAY()),DATEDIF(TODAY(),T2797,"Y")&amp;" anos"&amp;" "&amp;DATEDIF(TODAY(),T2797,"YM")&amp;" meses"&amp;" "&amp;DATEDIF(TODAY(),T2797,"MD")&amp;" dias",IF(AND(X2797="",V2797&lt;TODAY()),"Contrato Encerrado",IF(AND(X2797="",V2797&gt;TODAY()),DATEDIF(TODAY(),V2797,"Y")&amp;" anos"&amp;" "&amp;DATEDIF(TODAY(),V2797,"YM")&amp;" meses"&amp;" "&amp;DATEDIF(TODAY(),V2797,"MD")&amp;" dias",IF(AND(Z2797="",X2797&lt;TODAY()),"Contrato Encerrado",IF(AND(Z2797="",X2797&gt;TODAY()),DATEDIF(TODAY(),X2797,"Y")&amp;" anos"&amp;" "&amp;DATEDIF(TODAY(),X2797,"YM")&amp;" meses"&amp;" "&amp;DATEDIF(TODAY(),X2797,"MD")&amp;" dias",IF(AND(Z2797&lt;&gt;””,Z2797&lt;TODAY()),"Contrato Encerrado",IF(AND(Z2797&lt;&gt;"",Z2797&gt;TODAY()),DATEDIF(TODAY(),Z2797,"Y")&amp;" anos"&amp;" "&amp;DATEDIF(TODAY(),Z2797,"YM")&amp;" meses"&amp;" "&amp;DATEDIF(TODAY(),Z2797,"MD")&amp;" dias"))))))))</f>
        <v>Contrato Encerrado</v>
      </c>
      <c r="AE2797" s="35">
        <f t="shared" si="216"/>
        <v>548</v>
      </c>
      <c r="AF2797" s="35">
        <f t="shared" si="217"/>
        <v>182</v>
      </c>
      <c r="AG2797" s="17" t="str">
        <f t="shared" si="218"/>
        <v>0 anos 5 meses 30 dias</v>
      </c>
    </row>
    <row r="2798" spans="1:33" s="61" customFormat="1" ht="11.25" customHeight="1" x14ac:dyDescent="0.2">
      <c r="A2798" s="8" t="s">
        <v>9</v>
      </c>
      <c r="B2798" s="10" t="s">
        <v>13</v>
      </c>
      <c r="C2798" s="11" t="s">
        <v>22</v>
      </c>
      <c r="D2798" s="36">
        <v>2022</v>
      </c>
      <c r="E2798" s="12" t="s">
        <v>772</v>
      </c>
      <c r="F2798" s="8" t="s">
        <v>773</v>
      </c>
      <c r="G2798" s="77" t="s">
        <v>4920</v>
      </c>
      <c r="H2798" s="78" t="s">
        <v>4921</v>
      </c>
      <c r="I2798" s="14" t="s">
        <v>4922</v>
      </c>
      <c r="J2798" s="14" t="s">
        <v>1302</v>
      </c>
      <c r="K2798" s="14" t="s">
        <v>29</v>
      </c>
      <c r="L2798" s="15" t="s">
        <v>30</v>
      </c>
      <c r="M2798" s="7" t="s">
        <v>9427</v>
      </c>
      <c r="N2798" s="28" t="s">
        <v>3209</v>
      </c>
      <c r="O2798" s="28"/>
      <c r="P2798" s="16" t="s">
        <v>2518</v>
      </c>
      <c r="Q2798" s="16" t="s">
        <v>2523</v>
      </c>
      <c r="R2798" s="31">
        <v>35499</v>
      </c>
      <c r="S2798" s="31">
        <v>44813</v>
      </c>
      <c r="T2798" s="31">
        <v>44937</v>
      </c>
      <c r="U2798" s="31"/>
      <c r="V2798" s="31"/>
      <c r="W2798" s="31"/>
      <c r="X2798" s="17"/>
      <c r="Y2798" s="17"/>
      <c r="Z2798" s="31"/>
      <c r="AA2798" s="18">
        <f t="shared" ca="1" si="215"/>
        <v>28</v>
      </c>
      <c r="AB2798" s="19" t="s">
        <v>7877</v>
      </c>
      <c r="AC2798" s="35" t="str">
        <f t="shared" si="219"/>
        <v>0 anos 4 meses 2 dias</v>
      </c>
      <c r="AD2798" s="35" t="str">
        <f ca="1">IF(AND(V2798="",T2798&lt;TODAY()),"Contrato Encerrado",IF(AND(V2798="",T2798&gt;TODAY()),DATEDIF(TODAY(),T2798,"Y")&amp;" anos"&amp;" "&amp;DATEDIF(TODAY(),T2798,"YM")&amp;" meses"&amp;" "&amp;DATEDIF(TODAY(),T2798,"MD")&amp;" dias",IF(AND(X2798="",V2798&lt;TODAY()),"Contrato Encerrado",IF(AND(X2798="",V2798&gt;TODAY()),DATEDIF(TODAY(),V2798,"Y")&amp;" anos"&amp;" "&amp;DATEDIF(TODAY(),V2798,"YM")&amp;" meses"&amp;" "&amp;DATEDIF(TODAY(),V2798,"MD")&amp;" dias",IF(AND(Z2798="",X2798&lt;TODAY()),"Contrato Encerrado",IF(AND(Z2798="",X2798&gt;TODAY()),DATEDIF(TODAY(),X2798,"Y")&amp;" anos"&amp;" "&amp;DATEDIF(TODAY(),X2798,"YM")&amp;" meses"&amp;" "&amp;DATEDIF(TODAY(),X2798,"MD")&amp;" dias",IF(AND(Z2798&lt;&gt;””,Z2798&lt;TODAY()),"Contrato Encerrado",IF(AND(Z2798&lt;&gt;"",Z2798&gt;TODAY()),DATEDIF(TODAY(),Z2798,"Y")&amp;" anos"&amp;" "&amp;DATEDIF(TODAY(),Z2798,"YM")&amp;" meses"&amp;" "&amp;DATEDIF(TODAY(),Z2798,"MD")&amp;" dias"))))))))</f>
        <v>Contrato Encerrado</v>
      </c>
      <c r="AE2798" s="35">
        <f t="shared" si="216"/>
        <v>124</v>
      </c>
      <c r="AF2798" s="35">
        <f t="shared" si="217"/>
        <v>606</v>
      </c>
      <c r="AG2798" s="17" t="str">
        <f t="shared" si="218"/>
        <v>1 anos 7 meses 28 dias</v>
      </c>
    </row>
    <row r="2799" spans="1:33" ht="11.25" customHeight="1" x14ac:dyDescent="0.2">
      <c r="A2799" s="8" t="s">
        <v>9</v>
      </c>
      <c r="B2799" s="8" t="s">
        <v>13</v>
      </c>
      <c r="C2799" s="22" t="s">
        <v>20</v>
      </c>
      <c r="D2799" s="37">
        <v>2023</v>
      </c>
      <c r="E2799" s="23" t="s">
        <v>157</v>
      </c>
      <c r="F2799" s="8" t="s">
        <v>158</v>
      </c>
      <c r="G2799" s="77" t="s">
        <v>8500</v>
      </c>
      <c r="H2799" s="78" t="s">
        <v>8501</v>
      </c>
      <c r="I2799" s="9" t="s">
        <v>8502</v>
      </c>
      <c r="J2799" s="14" t="s">
        <v>14943</v>
      </c>
      <c r="K2799" s="9" t="s">
        <v>29</v>
      </c>
      <c r="L2799" s="24" t="s">
        <v>30</v>
      </c>
      <c r="M2799" s="7" t="s">
        <v>9427</v>
      </c>
      <c r="N2799" s="24" t="s">
        <v>2101</v>
      </c>
      <c r="O2799" s="24" t="s">
        <v>7895</v>
      </c>
      <c r="P2799" s="24" t="s">
        <v>2518</v>
      </c>
      <c r="Q2799" s="24" t="s">
        <v>4109</v>
      </c>
      <c r="R2799" s="17">
        <v>31580</v>
      </c>
      <c r="S2799" s="17">
        <v>45099</v>
      </c>
      <c r="T2799" s="20">
        <v>45819</v>
      </c>
      <c r="U2799" s="20"/>
      <c r="V2799" s="20"/>
      <c r="W2799" s="17"/>
      <c r="X2799" s="17"/>
      <c r="Y2799" s="17"/>
      <c r="Z2799" s="20"/>
      <c r="AA2799" s="18">
        <f t="shared" ca="1" si="215"/>
        <v>39</v>
      </c>
      <c r="AB2799" s="18" t="s">
        <v>7878</v>
      </c>
      <c r="AC2799" s="35" t="str">
        <f t="shared" si="219"/>
        <v>1 anos 11 meses 20 dias</v>
      </c>
      <c r="AD2799" s="35" t="str">
        <f ca="1">IF(AND(V2799="",T2799&lt;TODAY()),"Contrato Encerrado",IF(AND(V2799="",T2799&gt;TODAY()),DATEDIF(TODAY(),T2799,"Y")&amp;" anos"&amp;" "&amp;DATEDIF(TODAY(),T2799,"YM")&amp;" meses"&amp;" "&amp;DATEDIF(TODAY(),T2799,"MD")&amp;" dias",IF(AND(X2799="",V2799&lt;TODAY()),"Contrato Encerrado",IF(AND(X2799="",V2799&gt;TODAY()),DATEDIF(TODAY(),V2799,"Y")&amp;" anos"&amp;" "&amp;DATEDIF(TODAY(),V2799,"YM")&amp;" meses"&amp;" "&amp;DATEDIF(TODAY(),V2799,"MD")&amp;" dias",IF(AND(Z2799="",X2799&lt;TODAY()),"Contrato Encerrado",IF(AND(Z2799="",X2799&gt;TODAY()),DATEDIF(TODAY(),X2799,"Y")&amp;" anos"&amp;" "&amp;DATEDIF(TODAY(),X2799,"YM")&amp;" meses"&amp;" "&amp;DATEDIF(TODAY(),X2799,"MD")&amp;" dias",IF(AND(Z2799&lt;&gt;””,Z2799&lt;TODAY()),"Contrato Encerrado",IF(AND(Z2799&lt;&gt;"",Z2799&gt;TODAY()),DATEDIF(TODAY(),Z2799,"Y")&amp;" anos"&amp;" "&amp;DATEDIF(TODAY(),Z2799,"YM")&amp;" meses"&amp;" "&amp;DATEDIF(TODAY(),Z2799,"MD")&amp;" dias"))))))))</f>
        <v>Contrato Encerrado</v>
      </c>
      <c r="AE2799" s="35">
        <f t="shared" si="216"/>
        <v>720</v>
      </c>
      <c r="AF2799" s="35">
        <f t="shared" si="217"/>
        <v>10</v>
      </c>
      <c r="AG2799" s="17" t="str">
        <f t="shared" si="218"/>
        <v>0 anos 0 meses 10 dias</v>
      </c>
    </row>
    <row r="2800" spans="1:33" ht="11.25" customHeight="1" x14ac:dyDescent="0.2">
      <c r="A2800" s="8" t="s">
        <v>9</v>
      </c>
      <c r="B2800" s="8" t="s">
        <v>13</v>
      </c>
      <c r="C2800" s="22" t="s">
        <v>17</v>
      </c>
      <c r="D2800" s="37">
        <v>2024</v>
      </c>
      <c r="E2800" s="12" t="s">
        <v>157</v>
      </c>
      <c r="F2800" s="8" t="s">
        <v>158</v>
      </c>
      <c r="G2800" s="77" t="s">
        <v>13346</v>
      </c>
      <c r="H2800" s="78" t="s">
        <v>13347</v>
      </c>
      <c r="I2800" s="14" t="s">
        <v>13348</v>
      </c>
      <c r="J2800" s="14" t="s">
        <v>10</v>
      </c>
      <c r="K2800" s="14" t="s">
        <v>29</v>
      </c>
      <c r="L2800" s="15" t="s">
        <v>30</v>
      </c>
      <c r="M2800" s="7" t="s">
        <v>9427</v>
      </c>
      <c r="N2800" s="15" t="s">
        <v>13349</v>
      </c>
      <c r="O2800" s="15" t="s">
        <v>9448</v>
      </c>
      <c r="P2800" s="15" t="s">
        <v>2518</v>
      </c>
      <c r="Q2800" s="15" t="s">
        <v>2521</v>
      </c>
      <c r="R2800" s="31">
        <v>37305</v>
      </c>
      <c r="S2800" s="30">
        <v>45421</v>
      </c>
      <c r="T2800" s="30">
        <v>45657</v>
      </c>
      <c r="U2800" s="29">
        <v>45693</v>
      </c>
      <c r="V2800" s="20">
        <v>46022</v>
      </c>
      <c r="W2800" s="20"/>
      <c r="X2800" s="17"/>
      <c r="Y2800" s="17"/>
      <c r="Z2800" s="29"/>
      <c r="AA2800" s="18">
        <f t="shared" ca="1" si="215"/>
        <v>23</v>
      </c>
      <c r="AB2800" s="15" t="s">
        <v>7877</v>
      </c>
      <c r="AC2800" s="35" t="str">
        <f t="shared" si="219"/>
        <v>1 anos 6 meses 16 dias</v>
      </c>
      <c r="AD2800" s="35" t="str">
        <f ca="1">IF(AND(V2800="",T2800&lt;TODAY()),"Contrato Encerrado",IF(AND(V2800="",T2800&gt;TODAY()),DATEDIF(TODAY(),T2800,"Y")&amp;" anos"&amp;" "&amp;DATEDIF(TODAY(),T2800,"YM")&amp;" meses"&amp;" "&amp;DATEDIF(TODAY(),T2800,"MD")&amp;" dias",IF(AND(X2800="",V2800&lt;TODAY()),"Contrato Encerrado",IF(AND(X2800="",V2800&gt;TODAY()),DATEDIF(TODAY(),V2800,"Y")&amp;" anos"&amp;" "&amp;DATEDIF(TODAY(),V2800,"YM")&amp;" meses"&amp;" "&amp;DATEDIF(TODAY(),V2800,"MD")&amp;" dias",IF(AND(Z2800="",X2800&lt;TODAY()),"Contrato Encerrado",IF(AND(Z2800="",X2800&gt;TODAY()),DATEDIF(TODAY(),X2800,"Y")&amp;" anos"&amp;" "&amp;DATEDIF(TODAY(),X2800,"YM")&amp;" meses"&amp;" "&amp;DATEDIF(TODAY(),X2800,"MD")&amp;" dias",IF(AND(Z2800&lt;&gt;””,Z2800&lt;TODAY()),"Contrato Encerrado",IF(AND(Z2800&lt;&gt;"",Z2800&gt;TODAY()),DATEDIF(TODAY(),Z2800,"Y")&amp;" anos"&amp;" "&amp;DATEDIF(TODAY(),Z2800,"YM")&amp;" meses"&amp;" "&amp;DATEDIF(TODAY(),Z2800,"MD")&amp;" dias"))))))))</f>
        <v>0 anos 2 meses 24 dias</v>
      </c>
      <c r="AE2800" s="35">
        <f t="shared" si="216"/>
        <v>565</v>
      </c>
      <c r="AF2800" s="35">
        <f t="shared" si="217"/>
        <v>165</v>
      </c>
      <c r="AG2800" s="17" t="str">
        <f t="shared" si="218"/>
        <v>0 anos 5 meses 13 dias</v>
      </c>
    </row>
    <row r="2801" spans="1:33" ht="11.25" customHeight="1" x14ac:dyDescent="0.2">
      <c r="A2801" s="8" t="s">
        <v>9</v>
      </c>
      <c r="B2801" s="10" t="s">
        <v>13</v>
      </c>
      <c r="C2801" s="11" t="s">
        <v>25</v>
      </c>
      <c r="D2801" s="36">
        <v>2021</v>
      </c>
      <c r="E2801" s="12" t="s">
        <v>307</v>
      </c>
      <c r="F2801" s="8" t="s">
        <v>308</v>
      </c>
      <c r="G2801" s="77" t="s">
        <v>1944</v>
      </c>
      <c r="H2801" s="78" t="s">
        <v>1945</v>
      </c>
      <c r="I2801" s="14" t="s">
        <v>1946</v>
      </c>
      <c r="J2801" s="14" t="s">
        <v>1302</v>
      </c>
      <c r="K2801" s="14" t="s">
        <v>29</v>
      </c>
      <c r="L2801" s="15" t="s">
        <v>30</v>
      </c>
      <c r="M2801" s="7" t="s">
        <v>9427</v>
      </c>
      <c r="N2801" s="15" t="s">
        <v>2103</v>
      </c>
      <c r="O2801" s="26"/>
      <c r="P2801" s="26" t="s">
        <v>2517</v>
      </c>
      <c r="Q2801" s="26" t="s">
        <v>2522</v>
      </c>
      <c r="R2801" s="31">
        <v>35095</v>
      </c>
      <c r="S2801" s="31">
        <v>44536</v>
      </c>
      <c r="T2801" s="31">
        <v>44727</v>
      </c>
      <c r="U2801" s="31"/>
      <c r="V2801" s="31"/>
      <c r="W2801" s="31"/>
      <c r="X2801" s="17"/>
      <c r="Y2801" s="17"/>
      <c r="Z2801" s="31"/>
      <c r="AA2801" s="18">
        <f t="shared" ca="1" si="215"/>
        <v>29</v>
      </c>
      <c r="AB2801" s="19" t="s">
        <v>7877</v>
      </c>
      <c r="AC2801" s="35" t="str">
        <f t="shared" si="219"/>
        <v>0 anos 6 meses 9 dias</v>
      </c>
      <c r="AD2801" s="35" t="str">
        <f ca="1">IF(AND(V2801="",T2801&lt;TODAY()),"Contrato Encerrado",IF(AND(V2801="",T2801&gt;TODAY()),DATEDIF(TODAY(),T2801,"Y")&amp;" anos"&amp;" "&amp;DATEDIF(TODAY(),T2801,"YM")&amp;" meses"&amp;" "&amp;DATEDIF(TODAY(),T2801,"MD")&amp;" dias",IF(AND(X2801="",V2801&lt;TODAY()),"Contrato Encerrado",IF(AND(X2801="",V2801&gt;TODAY()),DATEDIF(TODAY(),V2801,"Y")&amp;" anos"&amp;" "&amp;DATEDIF(TODAY(),V2801,"YM")&amp;" meses"&amp;" "&amp;DATEDIF(TODAY(),V2801,"MD")&amp;" dias",IF(AND(Z2801="",X2801&lt;TODAY()),"Contrato Encerrado",IF(AND(Z2801="",X2801&gt;TODAY()),DATEDIF(TODAY(),X2801,"Y")&amp;" anos"&amp;" "&amp;DATEDIF(TODAY(),X2801,"YM")&amp;" meses"&amp;" "&amp;DATEDIF(TODAY(),X2801,"MD")&amp;" dias",IF(AND(Z2801&lt;&gt;””,Z2801&lt;TODAY()),"Contrato Encerrado",IF(AND(Z2801&lt;&gt;"",Z2801&gt;TODAY()),DATEDIF(TODAY(),Z2801,"Y")&amp;" anos"&amp;" "&amp;DATEDIF(TODAY(),Z2801,"YM")&amp;" meses"&amp;" "&amp;DATEDIF(TODAY(),Z2801,"MD")&amp;" dias"))))))))</f>
        <v>Contrato Encerrado</v>
      </c>
      <c r="AE2801" s="35">
        <f t="shared" si="216"/>
        <v>191</v>
      </c>
      <c r="AF2801" s="35">
        <f t="shared" si="217"/>
        <v>539</v>
      </c>
      <c r="AG2801" s="17" t="str">
        <f t="shared" si="218"/>
        <v>1 anos 5 meses 22 dias</v>
      </c>
    </row>
    <row r="2802" spans="1:33" ht="11.25" customHeight="1" x14ac:dyDescent="0.2">
      <c r="A2802" s="8" t="s">
        <v>9</v>
      </c>
      <c r="B2802" s="8" t="s">
        <v>13</v>
      </c>
      <c r="C2802" s="22" t="s">
        <v>24</v>
      </c>
      <c r="D2802" s="36">
        <v>2024</v>
      </c>
      <c r="E2802" s="23" t="s">
        <v>1304</v>
      </c>
      <c r="F2802" s="8" t="s">
        <v>1305</v>
      </c>
      <c r="G2802" s="77" t="s">
        <v>14874</v>
      </c>
      <c r="H2802" s="78" t="s">
        <v>14875</v>
      </c>
      <c r="I2802" s="9" t="s">
        <v>14781</v>
      </c>
      <c r="J2802" s="14" t="s">
        <v>10</v>
      </c>
      <c r="K2802" s="9" t="s">
        <v>29</v>
      </c>
      <c r="L2802" s="24" t="s">
        <v>30</v>
      </c>
      <c r="M2802" s="7" t="s">
        <v>9427</v>
      </c>
      <c r="N2802" s="24" t="s">
        <v>2107</v>
      </c>
      <c r="O2802" s="24" t="s">
        <v>9474</v>
      </c>
      <c r="P2802" s="24" t="s">
        <v>2518</v>
      </c>
      <c r="Q2802" s="24" t="s">
        <v>2523</v>
      </c>
      <c r="R2802" s="17">
        <v>38305</v>
      </c>
      <c r="S2802" s="17">
        <v>45600</v>
      </c>
      <c r="T2802" s="17" t="s">
        <v>14832</v>
      </c>
      <c r="U2802" s="17"/>
      <c r="V2802" s="17"/>
      <c r="W2802" s="17"/>
      <c r="X2802" s="17"/>
      <c r="Y2802" s="17"/>
      <c r="Z2802" s="20"/>
      <c r="AA2802" s="18">
        <f t="shared" ca="1" si="215"/>
        <v>20</v>
      </c>
      <c r="AB2802" s="51" t="s">
        <v>7877</v>
      </c>
      <c r="AC2802" s="35" t="str">
        <f t="shared" si="219"/>
        <v>0 anos 11 meses 30 dias</v>
      </c>
      <c r="AD2802" s="35" t="str">
        <f ca="1">IF(AND(V2802="",T2802&lt;TODAY()),"Contrato Encerrado",IF(AND(V2802="",T2802&gt;TODAY()),DATEDIF(TODAY(),T2802,"Y")&amp;" anos"&amp;" "&amp;DATEDIF(TODAY(),T2802,"YM")&amp;" meses"&amp;" "&amp;DATEDIF(TODAY(),T2802,"MD")&amp;" dias",IF(AND(X2802="",V2802&lt;TODAY()),"Contrato Encerrado",IF(AND(X2802="",V2802&gt;TODAY()),DATEDIF(TODAY(),V2802,"Y")&amp;" anos"&amp;" "&amp;DATEDIF(TODAY(),V2802,"YM")&amp;" meses"&amp;" "&amp;DATEDIF(TODAY(),V2802,"MD")&amp;" dias",IF(AND(Z2802="",X2802&lt;TODAY()),"Contrato Encerrado",IF(AND(Z2802="",X2802&gt;TODAY()),DATEDIF(TODAY(),X2802,"Y")&amp;" anos"&amp;" "&amp;DATEDIF(TODAY(),X2802,"YM")&amp;" meses"&amp;" "&amp;DATEDIF(TODAY(),X2802,"MD")&amp;" dias",IF(AND(Z2802&lt;&gt;””,Z2802&lt;TODAY()),"Contrato Encerrado",IF(AND(Z2802&lt;&gt;"",Z2802&gt;TODAY()),DATEDIF(TODAY(),Z2802,"Y")&amp;" anos"&amp;" "&amp;DATEDIF(TODAY(),Z2802,"YM")&amp;" meses"&amp;" "&amp;DATEDIF(TODAY(),Z2802,"MD")&amp;" dias"))))))))</f>
        <v>0 anos 0 meses 27 dias</v>
      </c>
      <c r="AE2802" s="35">
        <f t="shared" si="216"/>
        <v>364</v>
      </c>
      <c r="AF2802" s="35">
        <f t="shared" si="217"/>
        <v>366</v>
      </c>
      <c r="AG2802" s="17" t="str">
        <f t="shared" si="218"/>
        <v>0 anos 11 meses 31 dias</v>
      </c>
    </row>
    <row r="2803" spans="1:33" ht="11.25" customHeight="1" x14ac:dyDescent="0.2">
      <c r="A2803" s="8" t="s">
        <v>9</v>
      </c>
      <c r="B2803" s="8" t="s">
        <v>13</v>
      </c>
      <c r="C2803" s="22" t="s">
        <v>17</v>
      </c>
      <c r="D2803" s="37">
        <v>2024</v>
      </c>
      <c r="E2803" s="12" t="s">
        <v>157</v>
      </c>
      <c r="F2803" s="8" t="s">
        <v>158</v>
      </c>
      <c r="G2803" s="77" t="s">
        <v>13350</v>
      </c>
      <c r="H2803" s="78" t="s">
        <v>13351</v>
      </c>
      <c r="I2803" s="14" t="s">
        <v>13352</v>
      </c>
      <c r="J2803" s="14" t="s">
        <v>10</v>
      </c>
      <c r="K2803" s="14" t="s">
        <v>29</v>
      </c>
      <c r="L2803" s="15" t="s">
        <v>30</v>
      </c>
      <c r="M2803" s="7" t="s">
        <v>9427</v>
      </c>
      <c r="N2803" s="15" t="s">
        <v>10730</v>
      </c>
      <c r="O2803" s="15" t="s">
        <v>8732</v>
      </c>
      <c r="P2803" s="15" t="s">
        <v>2518</v>
      </c>
      <c r="Q2803" s="15" t="s">
        <v>2521</v>
      </c>
      <c r="R2803" s="31">
        <v>36385</v>
      </c>
      <c r="S2803" s="30">
        <v>45414</v>
      </c>
      <c r="T2803" s="30">
        <v>45657</v>
      </c>
      <c r="U2803" s="29">
        <v>45707</v>
      </c>
      <c r="V2803" s="20">
        <v>46022</v>
      </c>
      <c r="W2803" s="20"/>
      <c r="X2803" s="17"/>
      <c r="Y2803" s="17"/>
      <c r="Z2803" s="29"/>
      <c r="AA2803" s="18">
        <f t="shared" ca="1" si="215"/>
        <v>26</v>
      </c>
      <c r="AB2803" s="15" t="s">
        <v>7877</v>
      </c>
      <c r="AC2803" s="35" t="str">
        <f t="shared" si="219"/>
        <v>1 anos 6 meses 9 dias</v>
      </c>
      <c r="AD2803" s="35" t="str">
        <f ca="1">IF(AND(V2803="",T2803&lt;TODAY()),"Contrato Encerrado",IF(AND(V2803="",T2803&gt;TODAY()),DATEDIF(TODAY(),T2803,"Y")&amp;" anos"&amp;" "&amp;DATEDIF(TODAY(),T2803,"YM")&amp;" meses"&amp;" "&amp;DATEDIF(TODAY(),T2803,"MD")&amp;" dias",IF(AND(X2803="",V2803&lt;TODAY()),"Contrato Encerrado",IF(AND(X2803="",V2803&gt;TODAY()),DATEDIF(TODAY(),V2803,"Y")&amp;" anos"&amp;" "&amp;DATEDIF(TODAY(),V2803,"YM")&amp;" meses"&amp;" "&amp;DATEDIF(TODAY(),V2803,"MD")&amp;" dias",IF(AND(Z2803="",X2803&lt;TODAY()),"Contrato Encerrado",IF(AND(Z2803="",X2803&gt;TODAY()),DATEDIF(TODAY(),X2803,"Y")&amp;" anos"&amp;" "&amp;DATEDIF(TODAY(),X2803,"YM")&amp;" meses"&amp;" "&amp;DATEDIF(TODAY(),X2803,"MD")&amp;" dias",IF(AND(Z2803&lt;&gt;””,Z2803&lt;TODAY()),"Contrato Encerrado",IF(AND(Z2803&lt;&gt;"",Z2803&gt;TODAY()),DATEDIF(TODAY(),Z2803,"Y")&amp;" anos"&amp;" "&amp;DATEDIF(TODAY(),Z2803,"YM")&amp;" meses"&amp;" "&amp;DATEDIF(TODAY(),Z2803,"MD")&amp;" dias"))))))))</f>
        <v>0 anos 2 meses 24 dias</v>
      </c>
      <c r="AE2803" s="35">
        <f t="shared" si="216"/>
        <v>558</v>
      </c>
      <c r="AF2803" s="35">
        <f t="shared" si="217"/>
        <v>172</v>
      </c>
      <c r="AG2803" s="17" t="str">
        <f t="shared" si="218"/>
        <v>0 anos 5 meses 20 dias</v>
      </c>
    </row>
    <row r="2804" spans="1:33" ht="11.25" customHeight="1" x14ac:dyDescent="0.2">
      <c r="A2804" s="10" t="s">
        <v>9</v>
      </c>
      <c r="B2804" s="10" t="s">
        <v>13</v>
      </c>
      <c r="C2804" s="11" t="s">
        <v>19</v>
      </c>
      <c r="D2804" s="36">
        <v>2021</v>
      </c>
      <c r="E2804" s="13" t="s">
        <v>79</v>
      </c>
      <c r="F2804" s="10" t="s">
        <v>80</v>
      </c>
      <c r="G2804" s="83" t="s">
        <v>635</v>
      </c>
      <c r="H2804" s="84" t="s">
        <v>636</v>
      </c>
      <c r="I2804" s="13" t="s">
        <v>637</v>
      </c>
      <c r="J2804" s="14" t="s">
        <v>1302</v>
      </c>
      <c r="K2804" s="13" t="s">
        <v>29</v>
      </c>
      <c r="L2804" s="25" t="s">
        <v>30</v>
      </c>
      <c r="M2804" s="7" t="s">
        <v>9427</v>
      </c>
      <c r="N2804" s="27" t="s">
        <v>3227</v>
      </c>
      <c r="O2804" s="27"/>
      <c r="P2804" s="26" t="s">
        <v>2517</v>
      </c>
      <c r="Q2804" s="26" t="s">
        <v>2522</v>
      </c>
      <c r="R2804" s="31">
        <v>36522</v>
      </c>
      <c r="S2804" s="31">
        <v>44348</v>
      </c>
      <c r="T2804" s="31">
        <v>44774</v>
      </c>
      <c r="U2804" s="31"/>
      <c r="V2804" s="31"/>
      <c r="W2804" s="31"/>
      <c r="X2804" s="17"/>
      <c r="Y2804" s="17"/>
      <c r="Z2804" s="31"/>
      <c r="AA2804" s="18">
        <f t="shared" ca="1" si="215"/>
        <v>25</v>
      </c>
      <c r="AB2804" s="19" t="s">
        <v>7877</v>
      </c>
      <c r="AC2804" s="35" t="str">
        <f t="shared" si="219"/>
        <v>1 anos 2 meses 0 dias</v>
      </c>
      <c r="AD2804" s="35" t="str">
        <f ca="1">IF(AND(V2804="",T2804&lt;TODAY()),"Contrato Encerrado",IF(AND(V2804="",T2804&gt;TODAY()),DATEDIF(TODAY(),T2804,"Y")&amp;" anos"&amp;" "&amp;DATEDIF(TODAY(),T2804,"YM")&amp;" meses"&amp;" "&amp;DATEDIF(TODAY(),T2804,"MD")&amp;" dias",IF(AND(X2804="",V2804&lt;TODAY()),"Contrato Encerrado",IF(AND(X2804="",V2804&gt;TODAY()),DATEDIF(TODAY(),V2804,"Y")&amp;" anos"&amp;" "&amp;DATEDIF(TODAY(),V2804,"YM")&amp;" meses"&amp;" "&amp;DATEDIF(TODAY(),V2804,"MD")&amp;" dias",IF(AND(Z2804="",X2804&lt;TODAY()),"Contrato Encerrado",IF(AND(Z2804="",X2804&gt;TODAY()),DATEDIF(TODAY(),X2804,"Y")&amp;" anos"&amp;" "&amp;DATEDIF(TODAY(),X2804,"YM")&amp;" meses"&amp;" "&amp;DATEDIF(TODAY(),X2804,"MD")&amp;" dias",IF(AND(Z2804&lt;&gt;””,Z2804&lt;TODAY()),"Contrato Encerrado",IF(AND(Z2804&lt;&gt;"",Z2804&gt;TODAY()),DATEDIF(TODAY(),Z2804,"Y")&amp;" anos"&amp;" "&amp;DATEDIF(TODAY(),Z2804,"YM")&amp;" meses"&amp;" "&amp;DATEDIF(TODAY(),Z2804,"MD")&amp;" dias"))))))))</f>
        <v>Contrato Encerrado</v>
      </c>
      <c r="AE2804" s="35">
        <f t="shared" si="216"/>
        <v>426</v>
      </c>
      <c r="AF2804" s="35">
        <f t="shared" si="217"/>
        <v>304</v>
      </c>
      <c r="AG2804" s="17" t="str">
        <f t="shared" si="218"/>
        <v>0 anos 9 meses 30 dias</v>
      </c>
    </row>
    <row r="2805" spans="1:33" ht="11.25" customHeight="1" x14ac:dyDescent="0.2">
      <c r="A2805" s="8" t="s">
        <v>9</v>
      </c>
      <c r="B2805" s="10" t="s">
        <v>13</v>
      </c>
      <c r="C2805" s="11" t="s">
        <v>22</v>
      </c>
      <c r="D2805" s="36">
        <v>2022</v>
      </c>
      <c r="E2805" s="12" t="s">
        <v>27</v>
      </c>
      <c r="F2805" s="8" t="s">
        <v>28</v>
      </c>
      <c r="G2805" s="77" t="s">
        <v>2061</v>
      </c>
      <c r="H2805" s="78" t="s">
        <v>2062</v>
      </c>
      <c r="I2805" s="14" t="s">
        <v>2063</v>
      </c>
      <c r="J2805" s="14" t="s">
        <v>14943</v>
      </c>
      <c r="K2805" s="14" t="s">
        <v>29</v>
      </c>
      <c r="L2805" s="15" t="s">
        <v>30</v>
      </c>
      <c r="M2805" s="7" t="s">
        <v>9427</v>
      </c>
      <c r="N2805" s="15" t="s">
        <v>2103</v>
      </c>
      <c r="O2805" s="16"/>
      <c r="P2805" s="16" t="s">
        <v>2517</v>
      </c>
      <c r="Q2805" s="16" t="s">
        <v>2522</v>
      </c>
      <c r="R2805" s="31">
        <v>36931</v>
      </c>
      <c r="S2805" s="31">
        <v>44594</v>
      </c>
      <c r="T2805" s="31">
        <v>45278</v>
      </c>
      <c r="U2805" s="31"/>
      <c r="V2805" s="31"/>
      <c r="W2805" s="31"/>
      <c r="X2805" s="17"/>
      <c r="Y2805" s="17"/>
      <c r="Z2805" s="31"/>
      <c r="AA2805" s="18">
        <f t="shared" ca="1" si="215"/>
        <v>24</v>
      </c>
      <c r="AB2805" s="19" t="s">
        <v>7877</v>
      </c>
      <c r="AC2805" s="35" t="str">
        <f t="shared" si="219"/>
        <v>1 anos 10 meses 16 dias</v>
      </c>
      <c r="AD2805" s="35" t="str">
        <f ca="1">IF(AND(V2805="",T2805&lt;TODAY()),"Contrato Encerrado",IF(AND(V2805="",T2805&gt;TODAY()),DATEDIF(TODAY(),T2805,"Y")&amp;" anos"&amp;" "&amp;DATEDIF(TODAY(),T2805,"YM")&amp;" meses"&amp;" "&amp;DATEDIF(TODAY(),T2805,"MD")&amp;" dias",IF(AND(X2805="",V2805&lt;TODAY()),"Contrato Encerrado",IF(AND(X2805="",V2805&gt;TODAY()),DATEDIF(TODAY(),V2805,"Y")&amp;" anos"&amp;" "&amp;DATEDIF(TODAY(),V2805,"YM")&amp;" meses"&amp;" "&amp;DATEDIF(TODAY(),V2805,"MD")&amp;" dias",IF(AND(Z2805="",X2805&lt;TODAY()),"Contrato Encerrado",IF(AND(Z2805="",X2805&gt;TODAY()),DATEDIF(TODAY(),X2805,"Y")&amp;" anos"&amp;" "&amp;DATEDIF(TODAY(),X2805,"YM")&amp;" meses"&amp;" "&amp;DATEDIF(TODAY(),X2805,"MD")&amp;" dias",IF(AND(Z2805&lt;&gt;””,Z2805&lt;TODAY()),"Contrato Encerrado",IF(AND(Z2805&lt;&gt;"",Z2805&gt;TODAY()),DATEDIF(TODAY(),Z2805,"Y")&amp;" anos"&amp;" "&amp;DATEDIF(TODAY(),Z2805,"YM")&amp;" meses"&amp;" "&amp;DATEDIF(TODAY(),Z2805,"MD")&amp;" dias"))))))))</f>
        <v>Contrato Encerrado</v>
      </c>
      <c r="AE2805" s="35">
        <f t="shared" si="216"/>
        <v>684</v>
      </c>
      <c r="AF2805" s="35">
        <f t="shared" si="217"/>
        <v>46</v>
      </c>
      <c r="AG2805" s="17" t="str">
        <f t="shared" si="218"/>
        <v>0 anos 1 meses 15 dias</v>
      </c>
    </row>
    <row r="2806" spans="1:33" ht="11.25" customHeight="1" x14ac:dyDescent="0.2">
      <c r="A2806" s="10" t="s">
        <v>9</v>
      </c>
      <c r="B2806" s="10" t="s">
        <v>13</v>
      </c>
      <c r="C2806" s="11" t="s">
        <v>17</v>
      </c>
      <c r="D2806" s="36">
        <v>2021</v>
      </c>
      <c r="E2806" s="13" t="s">
        <v>307</v>
      </c>
      <c r="F2806" s="10" t="s">
        <v>308</v>
      </c>
      <c r="G2806" s="83" t="s">
        <v>3665</v>
      </c>
      <c r="H2806" s="84" t="s">
        <v>3666</v>
      </c>
      <c r="I2806" s="13" t="s">
        <v>3667</v>
      </c>
      <c r="J2806" s="14" t="s">
        <v>1302</v>
      </c>
      <c r="K2806" s="13" t="s">
        <v>29</v>
      </c>
      <c r="L2806" s="25" t="s">
        <v>81</v>
      </c>
      <c r="M2806" s="7" t="s">
        <v>82</v>
      </c>
      <c r="N2806" s="27" t="s">
        <v>3347</v>
      </c>
      <c r="O2806" s="27"/>
      <c r="P2806" s="26" t="s">
        <v>2517</v>
      </c>
      <c r="Q2806" s="26" t="s">
        <v>2522</v>
      </c>
      <c r="R2806" s="31">
        <v>37705</v>
      </c>
      <c r="S2806" s="31">
        <v>44326</v>
      </c>
      <c r="T2806" s="31">
        <v>44561</v>
      </c>
      <c r="U2806" s="31"/>
      <c r="V2806" s="31"/>
      <c r="W2806" s="31"/>
      <c r="X2806" s="17"/>
      <c r="Y2806" s="17"/>
      <c r="Z2806" s="31"/>
      <c r="AA2806" s="18">
        <f t="shared" ca="1" si="215"/>
        <v>22</v>
      </c>
      <c r="AB2806" s="19" t="s">
        <v>7877</v>
      </c>
      <c r="AC2806" s="35" t="str">
        <f t="shared" si="219"/>
        <v>0 anos 7 meses 21 dias</v>
      </c>
      <c r="AD2806" s="35" t="str">
        <f ca="1">IF(AND(V2806="",T2806&lt;TODAY()),"Contrato Encerrado",IF(AND(V2806="",T2806&gt;TODAY()),DATEDIF(TODAY(),T2806,"Y")&amp;" anos"&amp;" "&amp;DATEDIF(TODAY(),T2806,"YM")&amp;" meses"&amp;" "&amp;DATEDIF(TODAY(),T2806,"MD")&amp;" dias",IF(AND(X2806="",V2806&lt;TODAY()),"Contrato Encerrado",IF(AND(X2806="",V2806&gt;TODAY()),DATEDIF(TODAY(),V2806,"Y")&amp;" anos"&amp;" "&amp;DATEDIF(TODAY(),V2806,"YM")&amp;" meses"&amp;" "&amp;DATEDIF(TODAY(),V2806,"MD")&amp;" dias",IF(AND(Z2806="",X2806&lt;TODAY()),"Contrato Encerrado",IF(AND(Z2806="",X2806&gt;TODAY()),DATEDIF(TODAY(),X2806,"Y")&amp;" anos"&amp;" "&amp;DATEDIF(TODAY(),X2806,"YM")&amp;" meses"&amp;" "&amp;DATEDIF(TODAY(),X2806,"MD")&amp;" dias",IF(AND(Z2806&lt;&gt;””,Z2806&lt;TODAY()),"Contrato Encerrado",IF(AND(Z2806&lt;&gt;"",Z2806&gt;TODAY()),DATEDIF(TODAY(),Z2806,"Y")&amp;" anos"&amp;" "&amp;DATEDIF(TODAY(),Z2806,"YM")&amp;" meses"&amp;" "&amp;DATEDIF(TODAY(),Z2806,"MD")&amp;" dias"))))))))</f>
        <v>Contrato Encerrado</v>
      </c>
      <c r="AE2806" s="35">
        <f t="shared" si="216"/>
        <v>235</v>
      </c>
      <c r="AF2806" s="35">
        <f t="shared" si="217"/>
        <v>495</v>
      </c>
      <c r="AG2806" s="17" t="str">
        <f t="shared" si="218"/>
        <v>1 anos 4 meses 9 dias</v>
      </c>
    </row>
    <row r="2807" spans="1:33" ht="11.25" customHeight="1" x14ac:dyDescent="0.2">
      <c r="A2807" s="8" t="s">
        <v>9</v>
      </c>
      <c r="B2807" s="8" t="s">
        <v>13</v>
      </c>
      <c r="C2807" s="22" t="s">
        <v>15</v>
      </c>
      <c r="D2807" s="37">
        <v>2025</v>
      </c>
      <c r="E2807" s="12" t="s">
        <v>79</v>
      </c>
      <c r="F2807" s="8" t="s">
        <v>80</v>
      </c>
      <c r="G2807" s="77" t="s">
        <v>15816</v>
      </c>
      <c r="H2807" s="78" t="s">
        <v>15817</v>
      </c>
      <c r="I2807" s="14" t="s">
        <v>15818</v>
      </c>
      <c r="J2807" s="14" t="s">
        <v>10</v>
      </c>
      <c r="K2807" s="14" t="s">
        <v>29</v>
      </c>
      <c r="L2807" s="15" t="s">
        <v>30</v>
      </c>
      <c r="M2807" s="7" t="s">
        <v>9427</v>
      </c>
      <c r="N2807" s="15" t="s">
        <v>2114</v>
      </c>
      <c r="O2807" s="15" t="s">
        <v>7897</v>
      </c>
      <c r="P2807" s="15" t="s">
        <v>2518</v>
      </c>
      <c r="Q2807" s="15" t="s">
        <v>2523</v>
      </c>
      <c r="R2807" s="20">
        <v>32923</v>
      </c>
      <c r="S2807" s="20">
        <v>45722</v>
      </c>
      <c r="T2807" s="20">
        <v>46086</v>
      </c>
      <c r="U2807" s="20"/>
      <c r="V2807" s="20"/>
      <c r="W2807" s="20"/>
      <c r="X2807" s="17"/>
      <c r="Y2807" s="17"/>
      <c r="Z2807" s="20"/>
      <c r="AA2807" s="21">
        <f t="shared" ca="1" si="215"/>
        <v>35</v>
      </c>
      <c r="AB2807" s="15" t="s">
        <v>7877</v>
      </c>
      <c r="AC2807" s="35" t="str">
        <f t="shared" si="219"/>
        <v>0 anos 11 meses 27 dias</v>
      </c>
      <c r="AD2807" s="35" t="str">
        <f ca="1">IF(AND(V2807="",T2807&lt;TODAY()),"Contrato Encerrado",IF(AND(V2807="",T2807&gt;TODAY()),DATEDIF(TODAY(),T2807,"Y")&amp;" anos"&amp;" "&amp;DATEDIF(TODAY(),T2807,"YM")&amp;" meses"&amp;" "&amp;DATEDIF(TODAY(),T2807,"MD")&amp;" dias",IF(AND(X2807="",V2807&lt;TODAY()),"Contrato Encerrado",IF(AND(X2807="",V2807&gt;TODAY()),DATEDIF(TODAY(),V2807,"Y")&amp;" anos"&amp;" "&amp;DATEDIF(TODAY(),V2807,"YM")&amp;" meses"&amp;" "&amp;DATEDIF(TODAY(),V2807,"MD")&amp;" dias",IF(AND(Z2807="",X2807&lt;TODAY()),"Contrato Encerrado",IF(AND(Z2807="",X2807&gt;TODAY()),DATEDIF(TODAY(),X2807,"Y")&amp;" anos"&amp;" "&amp;DATEDIF(TODAY(),X2807,"YM")&amp;" meses"&amp;" "&amp;DATEDIF(TODAY(),X2807,"MD")&amp;" dias",IF(AND(Z2807&lt;&gt;””,Z2807&lt;TODAY()),"Contrato Encerrado",IF(AND(Z2807&lt;&gt;"",Z2807&gt;TODAY()),DATEDIF(TODAY(),Z2807,"Y")&amp;" anos"&amp;" "&amp;DATEDIF(TODAY(),Z2807,"YM")&amp;" meses"&amp;" "&amp;DATEDIF(TODAY(),Z2807,"MD")&amp;" dias"))))))))</f>
        <v>0 anos 4 meses 26 dias</v>
      </c>
      <c r="AE2807" s="35">
        <f t="shared" si="216"/>
        <v>364</v>
      </c>
      <c r="AF2807" s="35">
        <f t="shared" si="217"/>
        <v>366</v>
      </c>
      <c r="AG2807" s="17" t="str">
        <f t="shared" si="218"/>
        <v>0 anos 11 meses 31 dias</v>
      </c>
    </row>
    <row r="2808" spans="1:33" ht="11.25" customHeight="1" x14ac:dyDescent="0.2">
      <c r="A2808" s="8" t="s">
        <v>9</v>
      </c>
      <c r="B2808" s="10" t="s">
        <v>13</v>
      </c>
      <c r="C2808" s="11" t="s">
        <v>20</v>
      </c>
      <c r="D2808" s="36">
        <v>2021</v>
      </c>
      <c r="E2808" s="14" t="s">
        <v>157</v>
      </c>
      <c r="F2808" s="8" t="s">
        <v>158</v>
      </c>
      <c r="G2808" s="77" t="s">
        <v>938</v>
      </c>
      <c r="H2808" s="78" t="s">
        <v>939</v>
      </c>
      <c r="I2808" s="14" t="s">
        <v>940</v>
      </c>
      <c r="J2808" s="14" t="s">
        <v>1302</v>
      </c>
      <c r="K2808" s="14" t="s">
        <v>29</v>
      </c>
      <c r="L2808" s="15" t="s">
        <v>30</v>
      </c>
      <c r="M2808" s="7" t="s">
        <v>9427</v>
      </c>
      <c r="N2808" s="27" t="s">
        <v>3233</v>
      </c>
      <c r="O2808" s="27"/>
      <c r="P2808" s="26" t="s">
        <v>2517</v>
      </c>
      <c r="Q2808" s="26" t="s">
        <v>2522</v>
      </c>
      <c r="R2808" s="31">
        <v>28672</v>
      </c>
      <c r="S2808" s="31">
        <v>44383</v>
      </c>
      <c r="T2808" s="31">
        <v>44406</v>
      </c>
      <c r="U2808" s="31"/>
      <c r="V2808" s="31"/>
      <c r="W2808" s="31"/>
      <c r="X2808" s="17"/>
      <c r="Y2808" s="17"/>
      <c r="Z2808" s="31"/>
      <c r="AA2808" s="18">
        <f t="shared" ca="1" si="215"/>
        <v>47</v>
      </c>
      <c r="AB2808" s="19" t="s">
        <v>7878</v>
      </c>
      <c r="AC2808" s="35" t="str">
        <f t="shared" si="219"/>
        <v>0 anos 0 meses 23 dias</v>
      </c>
      <c r="AD2808" s="35" t="str">
        <f ca="1">IF(AND(V2808="",T2808&lt;TODAY()),"Contrato Encerrado",IF(AND(V2808="",T2808&gt;TODAY()),DATEDIF(TODAY(),T2808,"Y")&amp;" anos"&amp;" "&amp;DATEDIF(TODAY(),T2808,"YM")&amp;" meses"&amp;" "&amp;DATEDIF(TODAY(),T2808,"MD")&amp;" dias",IF(AND(X2808="",V2808&lt;TODAY()),"Contrato Encerrado",IF(AND(X2808="",V2808&gt;TODAY()),DATEDIF(TODAY(),V2808,"Y")&amp;" anos"&amp;" "&amp;DATEDIF(TODAY(),V2808,"YM")&amp;" meses"&amp;" "&amp;DATEDIF(TODAY(),V2808,"MD")&amp;" dias",IF(AND(Z2808="",X2808&lt;TODAY()),"Contrato Encerrado",IF(AND(Z2808="",X2808&gt;TODAY()),DATEDIF(TODAY(),X2808,"Y")&amp;" anos"&amp;" "&amp;DATEDIF(TODAY(),X2808,"YM")&amp;" meses"&amp;" "&amp;DATEDIF(TODAY(),X2808,"MD")&amp;" dias",IF(AND(Z2808&lt;&gt;””,Z2808&lt;TODAY()),"Contrato Encerrado",IF(AND(Z2808&lt;&gt;"",Z2808&gt;TODAY()),DATEDIF(TODAY(),Z2808,"Y")&amp;" anos"&amp;" "&amp;DATEDIF(TODAY(),Z2808,"YM")&amp;" meses"&amp;" "&amp;DATEDIF(TODAY(),Z2808,"MD")&amp;" dias"))))))))</f>
        <v>Contrato Encerrado</v>
      </c>
      <c r="AE2808" s="35">
        <f t="shared" si="216"/>
        <v>23</v>
      </c>
      <c r="AF2808" s="35">
        <f t="shared" si="217"/>
        <v>707</v>
      </c>
      <c r="AG2808" s="17" t="str">
        <f t="shared" si="218"/>
        <v>1 anos 11 meses 7 dias</v>
      </c>
    </row>
    <row r="2809" spans="1:33" ht="11.25" customHeight="1" x14ac:dyDescent="0.2">
      <c r="A2809" s="8" t="s">
        <v>9</v>
      </c>
      <c r="B2809" s="8" t="s">
        <v>13</v>
      </c>
      <c r="C2809" s="22" t="s">
        <v>20</v>
      </c>
      <c r="D2809" s="37">
        <v>2023</v>
      </c>
      <c r="E2809" s="23" t="s">
        <v>307</v>
      </c>
      <c r="F2809" s="8" t="s">
        <v>308</v>
      </c>
      <c r="G2809" s="77" t="s">
        <v>8503</v>
      </c>
      <c r="H2809" s="78" t="s">
        <v>8504</v>
      </c>
      <c r="I2809" s="9" t="s">
        <v>8505</v>
      </c>
      <c r="J2809" s="14" t="s">
        <v>14943</v>
      </c>
      <c r="K2809" s="9" t="s">
        <v>29</v>
      </c>
      <c r="L2809" s="24" t="s">
        <v>30</v>
      </c>
      <c r="M2809" s="7" t="s">
        <v>9427</v>
      </c>
      <c r="N2809" s="24" t="s">
        <v>3201</v>
      </c>
      <c r="O2809" s="24" t="s">
        <v>7887</v>
      </c>
      <c r="P2809" s="24" t="s">
        <v>2518</v>
      </c>
      <c r="Q2809" s="24" t="s">
        <v>2523</v>
      </c>
      <c r="R2809" s="17">
        <v>35146</v>
      </c>
      <c r="S2809" s="17">
        <v>45103</v>
      </c>
      <c r="T2809" s="17">
        <v>45289</v>
      </c>
      <c r="U2809" s="17"/>
      <c r="V2809" s="17"/>
      <c r="W2809" s="17"/>
      <c r="X2809" s="17"/>
      <c r="Y2809" s="17"/>
      <c r="Z2809" s="17"/>
      <c r="AA2809" s="18">
        <f t="shared" ca="1" si="215"/>
        <v>29</v>
      </c>
      <c r="AB2809" s="18" t="s">
        <v>7877</v>
      </c>
      <c r="AC2809" s="35" t="str">
        <f t="shared" si="219"/>
        <v>0 anos 6 meses 3 dias</v>
      </c>
      <c r="AD2809" s="35" t="str">
        <f ca="1">IF(AND(V2809="",T2809&lt;TODAY()),"Contrato Encerrado",IF(AND(V2809="",T2809&gt;TODAY()),DATEDIF(TODAY(),T2809,"Y")&amp;" anos"&amp;" "&amp;DATEDIF(TODAY(),T2809,"YM")&amp;" meses"&amp;" "&amp;DATEDIF(TODAY(),T2809,"MD")&amp;" dias",IF(AND(X2809="",V2809&lt;TODAY()),"Contrato Encerrado",IF(AND(X2809="",V2809&gt;TODAY()),DATEDIF(TODAY(),V2809,"Y")&amp;" anos"&amp;" "&amp;DATEDIF(TODAY(),V2809,"YM")&amp;" meses"&amp;" "&amp;DATEDIF(TODAY(),V2809,"MD")&amp;" dias",IF(AND(Z2809="",X2809&lt;TODAY()),"Contrato Encerrado",IF(AND(Z2809="",X2809&gt;TODAY()),DATEDIF(TODAY(),X2809,"Y")&amp;" anos"&amp;" "&amp;DATEDIF(TODAY(),X2809,"YM")&amp;" meses"&amp;" "&amp;DATEDIF(TODAY(),X2809,"MD")&amp;" dias",IF(AND(Z2809&lt;&gt;””,Z2809&lt;TODAY()),"Contrato Encerrado",IF(AND(Z2809&lt;&gt;"",Z2809&gt;TODAY()),DATEDIF(TODAY(),Z2809,"Y")&amp;" anos"&amp;" "&amp;DATEDIF(TODAY(),Z2809,"YM")&amp;" meses"&amp;" "&amp;DATEDIF(TODAY(),Z2809,"MD")&amp;" dias"))))))))</f>
        <v>Contrato Encerrado</v>
      </c>
      <c r="AE2809" s="35">
        <f t="shared" si="216"/>
        <v>186</v>
      </c>
      <c r="AF2809" s="35">
        <f t="shared" si="217"/>
        <v>544</v>
      </c>
      <c r="AG2809" s="17" t="str">
        <f t="shared" si="218"/>
        <v>1 anos 5 meses 27 dias</v>
      </c>
    </row>
    <row r="2810" spans="1:33" ht="11.25" customHeight="1" x14ac:dyDescent="0.2">
      <c r="A2810" s="8" t="s">
        <v>9</v>
      </c>
      <c r="B2810" s="8" t="s">
        <v>13</v>
      </c>
      <c r="C2810" s="22" t="s">
        <v>25</v>
      </c>
      <c r="D2810" s="37">
        <v>2024</v>
      </c>
      <c r="E2810" s="12" t="s">
        <v>1304</v>
      </c>
      <c r="F2810" s="8" t="s">
        <v>1305</v>
      </c>
      <c r="G2810" s="77" t="s">
        <v>15089</v>
      </c>
      <c r="H2810" s="78" t="s">
        <v>15090</v>
      </c>
      <c r="I2810" s="14" t="s">
        <v>14960</v>
      </c>
      <c r="J2810" s="14" t="s">
        <v>10</v>
      </c>
      <c r="K2810" s="14" t="s">
        <v>29</v>
      </c>
      <c r="L2810" s="15" t="s">
        <v>30</v>
      </c>
      <c r="M2810" s="7" t="s">
        <v>9427</v>
      </c>
      <c r="N2810" s="15" t="s">
        <v>2098</v>
      </c>
      <c r="O2810" s="15" t="s">
        <v>7899</v>
      </c>
      <c r="P2810" s="15" t="s">
        <v>2518</v>
      </c>
      <c r="Q2810" s="15" t="s">
        <v>2523</v>
      </c>
      <c r="R2810" s="20">
        <v>37741</v>
      </c>
      <c r="S2810" s="20">
        <v>45635</v>
      </c>
      <c r="T2810" s="15" t="s">
        <v>15075</v>
      </c>
      <c r="U2810" s="15"/>
      <c r="V2810" s="15"/>
      <c r="W2810" s="15"/>
      <c r="X2810" s="17"/>
      <c r="Y2810" s="17"/>
      <c r="Z2810" s="15"/>
      <c r="AA2810" s="18">
        <f t="shared" ca="1" si="215"/>
        <v>22</v>
      </c>
      <c r="AB2810" s="20" t="s">
        <v>7878</v>
      </c>
      <c r="AC2810" s="35" t="str">
        <f t="shared" si="219"/>
        <v>0 anos 11 meses 29 dias</v>
      </c>
      <c r="AD2810" s="35" t="str">
        <f ca="1">IF(AND(V2810="",T2810&lt;TODAY()),"Contrato Encerrado",IF(AND(V2810="",T2810&gt;TODAY()),DATEDIF(TODAY(),T2810,"Y")&amp;" anos"&amp;" "&amp;DATEDIF(TODAY(),T2810,"YM")&amp;" meses"&amp;" "&amp;DATEDIF(TODAY(),T2810,"MD")&amp;" dias",IF(AND(X2810="",V2810&lt;TODAY()),"Contrato Encerrado",IF(AND(X2810="",V2810&gt;TODAY()),DATEDIF(TODAY(),V2810,"Y")&amp;" anos"&amp;" "&amp;DATEDIF(TODAY(),V2810,"YM")&amp;" meses"&amp;" "&amp;DATEDIF(TODAY(),V2810,"MD")&amp;" dias",IF(AND(Z2810="",X2810&lt;TODAY()),"Contrato Encerrado",IF(AND(Z2810="",X2810&gt;TODAY()),DATEDIF(TODAY(),X2810,"Y")&amp;" anos"&amp;" "&amp;DATEDIF(TODAY(),X2810,"YM")&amp;" meses"&amp;" "&amp;DATEDIF(TODAY(),X2810,"MD")&amp;" dias",IF(AND(Z2810&lt;&gt;””,Z2810&lt;TODAY()),"Contrato Encerrado",IF(AND(Z2810&lt;&gt;"",Z2810&gt;TODAY()),DATEDIF(TODAY(),Z2810,"Y")&amp;" anos"&amp;" "&amp;DATEDIF(TODAY(),Z2810,"YM")&amp;" meses"&amp;" "&amp;DATEDIF(TODAY(),Z2810,"MD")&amp;" dias"))))))))</f>
        <v>0 anos 2 meses 1 dias</v>
      </c>
      <c r="AE2810" s="35">
        <f t="shared" si="216"/>
        <v>364</v>
      </c>
      <c r="AF2810" s="35">
        <f t="shared" si="217"/>
        <v>366</v>
      </c>
      <c r="AG2810" s="17" t="str">
        <f t="shared" si="218"/>
        <v>0 anos 11 meses 31 dias</v>
      </c>
    </row>
    <row r="2811" spans="1:33" ht="11.25" customHeight="1" x14ac:dyDescent="0.2">
      <c r="A2811" s="8" t="s">
        <v>9</v>
      </c>
      <c r="B2811" s="8" t="s">
        <v>13</v>
      </c>
      <c r="C2811" s="22" t="s">
        <v>25</v>
      </c>
      <c r="D2811" s="37">
        <v>2023</v>
      </c>
      <c r="E2811" s="12" t="s">
        <v>157</v>
      </c>
      <c r="F2811" s="8" t="s">
        <v>158</v>
      </c>
      <c r="G2811" s="77" t="s">
        <v>10811</v>
      </c>
      <c r="H2811" s="78" t="s">
        <v>10812</v>
      </c>
      <c r="I2811" s="14" t="s">
        <v>10813</v>
      </c>
      <c r="J2811" s="14" t="s">
        <v>10</v>
      </c>
      <c r="K2811" s="14" t="s">
        <v>29</v>
      </c>
      <c r="L2811" s="15" t="s">
        <v>30</v>
      </c>
      <c r="M2811" s="7" t="s">
        <v>9427</v>
      </c>
      <c r="N2811" s="15" t="s">
        <v>10765</v>
      </c>
      <c r="O2811" s="15" t="s">
        <v>8732</v>
      </c>
      <c r="P2811" s="15" t="s">
        <v>2518</v>
      </c>
      <c r="Q2811" s="15" t="s">
        <v>2521</v>
      </c>
      <c r="R2811" s="20">
        <v>37780</v>
      </c>
      <c r="S2811" s="30">
        <v>45246</v>
      </c>
      <c r="T2811" s="20" t="s">
        <v>14945</v>
      </c>
      <c r="U2811" s="20"/>
      <c r="V2811" s="20"/>
      <c r="W2811" s="20"/>
      <c r="X2811" s="17"/>
      <c r="Y2811" s="17"/>
      <c r="Z2811" s="20"/>
      <c r="AA2811" s="18">
        <f t="shared" ca="1" si="215"/>
        <v>22</v>
      </c>
      <c r="AB2811" s="15" t="s">
        <v>7878</v>
      </c>
      <c r="AC2811" s="35" t="str">
        <f t="shared" si="219"/>
        <v>1 anos 11 meses 30 dias</v>
      </c>
      <c r="AD2811" s="35" t="str">
        <f ca="1">IF(AND(V2811="",T2811&lt;TODAY()),"Contrato Encerrado",IF(AND(V2811="",T2811&gt;TODAY()),DATEDIF(TODAY(),T2811,"Y")&amp;" anos"&amp;" "&amp;DATEDIF(TODAY(),T2811,"YM")&amp;" meses"&amp;" "&amp;DATEDIF(TODAY(),T2811,"MD")&amp;" dias",IF(AND(X2811="",V2811&lt;TODAY()),"Contrato Encerrado",IF(AND(X2811="",V2811&gt;TODAY()),DATEDIF(TODAY(),V2811,"Y")&amp;" anos"&amp;" "&amp;DATEDIF(TODAY(),V2811,"YM")&amp;" meses"&amp;" "&amp;DATEDIF(TODAY(),V2811,"MD")&amp;" dias",IF(AND(Z2811="",X2811&lt;TODAY()),"Contrato Encerrado",IF(AND(Z2811="",X2811&gt;TODAY()),DATEDIF(TODAY(),X2811,"Y")&amp;" anos"&amp;" "&amp;DATEDIF(TODAY(),X2811,"YM")&amp;" meses"&amp;" "&amp;DATEDIF(TODAY(),X2811,"MD")&amp;" dias",IF(AND(Z2811&lt;&gt;””,Z2811&lt;TODAY()),"Contrato Encerrado",IF(AND(Z2811&lt;&gt;"",Z2811&gt;TODAY()),DATEDIF(TODAY(),Z2811,"Y")&amp;" anos"&amp;" "&amp;DATEDIF(TODAY(),Z2811,"YM")&amp;" meses"&amp;" "&amp;DATEDIF(TODAY(),Z2811,"MD")&amp;" dias"))))))))</f>
        <v>0 anos 1 meses 8 dias</v>
      </c>
      <c r="AE2811" s="35">
        <f t="shared" si="216"/>
        <v>730</v>
      </c>
      <c r="AF2811" s="35">
        <f t="shared" si="217"/>
        <v>0</v>
      </c>
      <c r="AG2811" s="17" t="str">
        <f t="shared" si="218"/>
        <v>ESTÁGIO COMPLETOU 2 ANOS</v>
      </c>
    </row>
    <row r="2812" spans="1:33" ht="11.25" customHeight="1" x14ac:dyDescent="0.2">
      <c r="A2812" s="8" t="s">
        <v>9</v>
      </c>
      <c r="B2812" s="8" t="s">
        <v>13</v>
      </c>
      <c r="C2812" s="22" t="s">
        <v>15</v>
      </c>
      <c r="D2812" s="37">
        <v>2023</v>
      </c>
      <c r="E2812" s="23" t="s">
        <v>157</v>
      </c>
      <c r="F2812" s="8" t="s">
        <v>158</v>
      </c>
      <c r="G2812" s="77" t="s">
        <v>6875</v>
      </c>
      <c r="H2812" s="78" t="s">
        <v>6876</v>
      </c>
      <c r="I2812" s="9" t="s">
        <v>6877</v>
      </c>
      <c r="J2812" s="14" t="s">
        <v>14943</v>
      </c>
      <c r="K2812" s="9" t="s">
        <v>29</v>
      </c>
      <c r="L2812" s="24" t="s">
        <v>30</v>
      </c>
      <c r="M2812" s="7" t="s">
        <v>9427</v>
      </c>
      <c r="N2812" s="24" t="s">
        <v>2101</v>
      </c>
      <c r="O2812" s="15" t="s">
        <v>8037</v>
      </c>
      <c r="P2812" s="24" t="s">
        <v>2518</v>
      </c>
      <c r="Q2812" s="24" t="s">
        <v>2521</v>
      </c>
      <c r="R2812" s="17">
        <v>34340</v>
      </c>
      <c r="S2812" s="17">
        <v>44993</v>
      </c>
      <c r="T2812" s="31">
        <v>45323</v>
      </c>
      <c r="U2812" s="17">
        <v>45392</v>
      </c>
      <c r="V2812" s="31">
        <v>45657</v>
      </c>
      <c r="W2812" s="17"/>
      <c r="X2812" s="17"/>
      <c r="Y2812" s="17"/>
      <c r="Z2812" s="20"/>
      <c r="AA2812" s="18">
        <f t="shared" ca="1" si="215"/>
        <v>31</v>
      </c>
      <c r="AB2812" s="19" t="s">
        <v>7878</v>
      </c>
      <c r="AC2812" s="35" t="str">
        <f t="shared" si="219"/>
        <v>1 anos 7 meses 15 dias</v>
      </c>
      <c r="AD2812" s="35" t="str">
        <f ca="1">IF(AND(V2812="",T2812&lt;TODAY()),"Contrato Encerrado",IF(AND(V2812="",T2812&gt;TODAY()),DATEDIF(TODAY(),T2812,"Y")&amp;" anos"&amp;" "&amp;DATEDIF(TODAY(),T2812,"YM")&amp;" meses"&amp;" "&amp;DATEDIF(TODAY(),T2812,"MD")&amp;" dias",IF(AND(X2812="",V2812&lt;TODAY()),"Contrato Encerrado",IF(AND(X2812="",V2812&gt;TODAY()),DATEDIF(TODAY(),V2812,"Y")&amp;" anos"&amp;" "&amp;DATEDIF(TODAY(),V2812,"YM")&amp;" meses"&amp;" "&amp;DATEDIF(TODAY(),V2812,"MD")&amp;" dias",IF(AND(Z2812="",X2812&lt;TODAY()),"Contrato Encerrado",IF(AND(Z2812="",X2812&gt;TODAY()),DATEDIF(TODAY(),X2812,"Y")&amp;" anos"&amp;" "&amp;DATEDIF(TODAY(),X2812,"YM")&amp;" meses"&amp;" "&amp;DATEDIF(TODAY(),X2812,"MD")&amp;" dias",IF(AND(Z2812&lt;&gt;””,Z2812&lt;TODAY()),"Contrato Encerrado",IF(AND(Z2812&lt;&gt;"",Z2812&gt;TODAY()),DATEDIF(TODAY(),Z2812,"Y")&amp;" anos"&amp;" "&amp;DATEDIF(TODAY(),Z2812,"YM")&amp;" meses"&amp;" "&amp;DATEDIF(TODAY(),Z2812,"MD")&amp;" dias"))))))))</f>
        <v>Contrato Encerrado</v>
      </c>
      <c r="AE2812" s="35">
        <f t="shared" si="216"/>
        <v>595</v>
      </c>
      <c r="AF2812" s="35">
        <f t="shared" si="217"/>
        <v>135</v>
      </c>
      <c r="AG2812" s="17" t="str">
        <f t="shared" si="218"/>
        <v>0 anos 4 meses 14 dias</v>
      </c>
    </row>
    <row r="2813" spans="1:33" ht="11.25" customHeight="1" x14ac:dyDescent="0.2">
      <c r="A2813" s="8" t="s">
        <v>9</v>
      </c>
      <c r="B2813" s="8" t="s">
        <v>13</v>
      </c>
      <c r="C2813" s="22" t="s">
        <v>14</v>
      </c>
      <c r="D2813" s="37">
        <v>2023</v>
      </c>
      <c r="E2813" s="23" t="s">
        <v>1685</v>
      </c>
      <c r="F2813" s="8" t="s">
        <v>1686</v>
      </c>
      <c r="G2813" s="77" t="s">
        <v>6878</v>
      </c>
      <c r="H2813" s="78" t="s">
        <v>6879</v>
      </c>
      <c r="I2813" s="9" t="s">
        <v>6880</v>
      </c>
      <c r="J2813" s="14" t="s">
        <v>1302</v>
      </c>
      <c r="K2813" s="9" t="s">
        <v>29</v>
      </c>
      <c r="L2813" s="24" t="s">
        <v>30</v>
      </c>
      <c r="M2813" s="7" t="s">
        <v>9427</v>
      </c>
      <c r="N2813" s="24" t="s">
        <v>3208</v>
      </c>
      <c r="O2813" s="24"/>
      <c r="P2813" s="24" t="s">
        <v>2518</v>
      </c>
      <c r="Q2813" s="24" t="s">
        <v>2523</v>
      </c>
      <c r="R2813" s="17">
        <v>37140</v>
      </c>
      <c r="S2813" s="17">
        <v>44956</v>
      </c>
      <c r="T2813" s="31">
        <v>45404</v>
      </c>
      <c r="U2813" s="17"/>
      <c r="V2813" s="31"/>
      <c r="W2813" s="17"/>
      <c r="X2813" s="17"/>
      <c r="Y2813" s="17"/>
      <c r="Z2813" s="31"/>
      <c r="AA2813" s="18">
        <f t="shared" ca="1" si="215"/>
        <v>24</v>
      </c>
      <c r="AB2813" s="19" t="s">
        <v>7878</v>
      </c>
      <c r="AC2813" s="35" t="str">
        <f t="shared" si="219"/>
        <v>1 anos 2 meses 23 dias</v>
      </c>
      <c r="AD2813" s="35" t="str">
        <f ca="1">IF(AND(V2813="",T2813&lt;TODAY()),"Contrato Encerrado",IF(AND(V2813="",T2813&gt;TODAY()),DATEDIF(TODAY(),T2813,"Y")&amp;" anos"&amp;" "&amp;DATEDIF(TODAY(),T2813,"YM")&amp;" meses"&amp;" "&amp;DATEDIF(TODAY(),T2813,"MD")&amp;" dias",IF(AND(X2813="",V2813&lt;TODAY()),"Contrato Encerrado",IF(AND(X2813="",V2813&gt;TODAY()),DATEDIF(TODAY(),V2813,"Y")&amp;" anos"&amp;" "&amp;DATEDIF(TODAY(),V2813,"YM")&amp;" meses"&amp;" "&amp;DATEDIF(TODAY(),V2813,"MD")&amp;" dias",IF(AND(Z2813="",X2813&lt;TODAY()),"Contrato Encerrado",IF(AND(Z2813="",X2813&gt;TODAY()),DATEDIF(TODAY(),X2813,"Y")&amp;" anos"&amp;" "&amp;DATEDIF(TODAY(),X2813,"YM")&amp;" meses"&amp;" "&amp;DATEDIF(TODAY(),X2813,"MD")&amp;" dias",IF(AND(Z2813&lt;&gt;””,Z2813&lt;TODAY()),"Contrato Encerrado",IF(AND(Z2813&lt;&gt;"",Z2813&gt;TODAY()),DATEDIF(TODAY(),Z2813,"Y")&amp;" anos"&amp;" "&amp;DATEDIF(TODAY(),Z2813,"YM")&amp;" meses"&amp;" "&amp;DATEDIF(TODAY(),Z2813,"MD")&amp;" dias"))))))))</f>
        <v>Contrato Encerrado</v>
      </c>
      <c r="AE2813" s="35">
        <f t="shared" si="216"/>
        <v>448</v>
      </c>
      <c r="AF2813" s="35">
        <f t="shared" si="217"/>
        <v>282</v>
      </c>
      <c r="AG2813" s="17" t="str">
        <f t="shared" si="218"/>
        <v>0 anos 9 meses 8 dias</v>
      </c>
    </row>
    <row r="2814" spans="1:33" ht="11.25" customHeight="1" x14ac:dyDescent="0.2">
      <c r="A2814" s="8" t="s">
        <v>9</v>
      </c>
      <c r="B2814" s="8" t="s">
        <v>13</v>
      </c>
      <c r="C2814" s="22" t="s">
        <v>23</v>
      </c>
      <c r="D2814" s="37">
        <v>2023</v>
      </c>
      <c r="E2814" s="12" t="s">
        <v>9437</v>
      </c>
      <c r="F2814" s="8" t="s">
        <v>9438</v>
      </c>
      <c r="G2814" s="77" t="s">
        <v>9787</v>
      </c>
      <c r="H2814" s="78" t="s">
        <v>9788</v>
      </c>
      <c r="I2814" s="14" t="s">
        <v>9789</v>
      </c>
      <c r="J2814" s="14" t="s">
        <v>14943</v>
      </c>
      <c r="K2814" s="14" t="s">
        <v>29</v>
      </c>
      <c r="L2814" s="15" t="s">
        <v>30</v>
      </c>
      <c r="M2814" s="7" t="s">
        <v>9427</v>
      </c>
      <c r="N2814" s="15" t="s">
        <v>2098</v>
      </c>
      <c r="O2814" s="15" t="s">
        <v>8036</v>
      </c>
      <c r="P2814" s="15" t="s">
        <v>2518</v>
      </c>
      <c r="Q2814" s="15" t="s">
        <v>4109</v>
      </c>
      <c r="R2814" s="20">
        <v>32843</v>
      </c>
      <c r="S2814" s="20">
        <v>45194</v>
      </c>
      <c r="T2814" s="20">
        <v>45559</v>
      </c>
      <c r="U2814" s="20"/>
      <c r="V2814" s="20"/>
      <c r="W2814" s="20"/>
      <c r="X2814" s="17"/>
      <c r="Y2814" s="17"/>
      <c r="Z2814" s="20"/>
      <c r="AA2814" s="18">
        <f t="shared" ref="AA2814:AA2876" ca="1" si="220">DATEDIF(R2814,TODAY(),"Y")</f>
        <v>35</v>
      </c>
      <c r="AB2814" s="21" t="s">
        <v>7878</v>
      </c>
      <c r="AC2814" s="35" t="str">
        <f t="shared" si="219"/>
        <v>0 anos 11 meses 30 dias</v>
      </c>
      <c r="AD2814" s="35" t="str">
        <f ca="1">IF(AND(V2814="",T2814&lt;TODAY()),"Contrato Encerrado",IF(AND(V2814="",T2814&gt;TODAY()),DATEDIF(TODAY(),T2814,"Y")&amp;" anos"&amp;" "&amp;DATEDIF(TODAY(),T2814,"YM")&amp;" meses"&amp;" "&amp;DATEDIF(TODAY(),T2814,"MD")&amp;" dias",IF(AND(X2814="",V2814&lt;TODAY()),"Contrato Encerrado",IF(AND(X2814="",V2814&gt;TODAY()),DATEDIF(TODAY(),V2814,"Y")&amp;" anos"&amp;" "&amp;DATEDIF(TODAY(),V2814,"YM")&amp;" meses"&amp;" "&amp;DATEDIF(TODAY(),V2814,"MD")&amp;" dias",IF(AND(Z2814="",X2814&lt;TODAY()),"Contrato Encerrado",IF(AND(Z2814="",X2814&gt;TODAY()),DATEDIF(TODAY(),X2814,"Y")&amp;" anos"&amp;" "&amp;DATEDIF(TODAY(),X2814,"YM")&amp;" meses"&amp;" "&amp;DATEDIF(TODAY(),X2814,"MD")&amp;" dias",IF(AND(Z2814&lt;&gt;””,Z2814&lt;TODAY()),"Contrato Encerrado",IF(AND(Z2814&lt;&gt;"",Z2814&gt;TODAY()),DATEDIF(TODAY(),Z2814,"Y")&amp;" anos"&amp;" "&amp;DATEDIF(TODAY(),Z2814,"YM")&amp;" meses"&amp;" "&amp;DATEDIF(TODAY(),Z2814,"MD")&amp;" dias"))))))))</f>
        <v>Contrato Encerrado</v>
      </c>
      <c r="AE2814" s="35">
        <f t="shared" ref="AE2814:AE2876" si="221">SUM((T2814-S2814)+(V2814-U2814)+(X2814-W2814)+(Z2814-Y2814))</f>
        <v>365</v>
      </c>
      <c r="AF2814" s="35">
        <f t="shared" ref="AF2814:AF2876" si="222">730-AE2814</f>
        <v>365</v>
      </c>
      <c r="AG2814" s="17" t="str">
        <f t="shared" ref="AG2814:AG2876" si="223">IF(AF2814&gt;0,DATEDIF(0,AF2814,"Y")&amp; " anos"&amp; " "&amp;DATEDIF(0,AF2814,"YM")&amp; " meses"&amp; " "&amp;DATEDIF(0,AF2814,"MD")&amp; " dias","ESTÁGIO COMPLETOU 2 ANOS")</f>
        <v>0 anos 11 meses 30 dias</v>
      </c>
    </row>
    <row r="2815" spans="1:33" ht="11.25" customHeight="1" x14ac:dyDescent="0.2">
      <c r="A2815" s="8" t="s">
        <v>9</v>
      </c>
      <c r="B2815" s="8" t="s">
        <v>13</v>
      </c>
      <c r="C2815" s="22" t="s">
        <v>16</v>
      </c>
      <c r="D2815" s="37">
        <v>2024</v>
      </c>
      <c r="E2815" s="12" t="s">
        <v>157</v>
      </c>
      <c r="F2815" s="8" t="s">
        <v>158</v>
      </c>
      <c r="G2815" s="77" t="s">
        <v>12915</v>
      </c>
      <c r="H2815" s="78" t="s">
        <v>12916</v>
      </c>
      <c r="I2815" s="14" t="s">
        <v>12917</v>
      </c>
      <c r="J2815" s="14" t="s">
        <v>1302</v>
      </c>
      <c r="K2815" s="14" t="s">
        <v>29</v>
      </c>
      <c r="L2815" s="15" t="s">
        <v>81</v>
      </c>
      <c r="M2815" s="7" t="s">
        <v>82</v>
      </c>
      <c r="N2815" s="15" t="s">
        <v>4113</v>
      </c>
      <c r="O2815" s="15" t="s">
        <v>12762</v>
      </c>
      <c r="P2815" s="15" t="s">
        <v>2518</v>
      </c>
      <c r="Q2815" s="15" t="s">
        <v>4109</v>
      </c>
      <c r="R2815" s="20">
        <v>39400</v>
      </c>
      <c r="S2815" s="20">
        <v>45364</v>
      </c>
      <c r="T2815" s="20">
        <v>45730</v>
      </c>
      <c r="U2815" s="31"/>
      <c r="V2815" s="31"/>
      <c r="W2815" s="20"/>
      <c r="X2815" s="17"/>
      <c r="Y2815" s="17"/>
      <c r="Z2815" s="20"/>
      <c r="AA2815" s="18">
        <f t="shared" ca="1" si="220"/>
        <v>17</v>
      </c>
      <c r="AB2815" s="20" t="s">
        <v>7878</v>
      </c>
      <c r="AC2815" s="35" t="str">
        <f t="shared" si="219"/>
        <v>1 anos 0 meses 1 dias</v>
      </c>
      <c r="AD2815" s="35" t="str">
        <f ca="1">IF(AND(V2815="",T2815&lt;TODAY()),"Contrato Encerrado",IF(AND(V2815="",T2815&gt;TODAY()),DATEDIF(TODAY(),T2815,"Y")&amp;" anos"&amp;" "&amp;DATEDIF(TODAY(),T2815,"YM")&amp;" meses"&amp;" "&amp;DATEDIF(TODAY(),T2815,"MD")&amp;" dias",IF(AND(X2815="",V2815&lt;TODAY()),"Contrato Encerrado",IF(AND(X2815="",V2815&gt;TODAY()),DATEDIF(TODAY(),V2815,"Y")&amp;" anos"&amp;" "&amp;DATEDIF(TODAY(),V2815,"YM")&amp;" meses"&amp;" "&amp;DATEDIF(TODAY(),V2815,"MD")&amp;" dias",IF(AND(Z2815="",X2815&lt;TODAY()),"Contrato Encerrado",IF(AND(Z2815="",X2815&gt;TODAY()),DATEDIF(TODAY(),X2815,"Y")&amp;" anos"&amp;" "&amp;DATEDIF(TODAY(),X2815,"YM")&amp;" meses"&amp;" "&amp;DATEDIF(TODAY(),X2815,"MD")&amp;" dias",IF(AND(Z2815&lt;&gt;””,Z2815&lt;TODAY()),"Contrato Encerrado",IF(AND(Z2815&lt;&gt;"",Z2815&gt;TODAY()),DATEDIF(TODAY(),Z2815,"Y")&amp;" anos"&amp;" "&amp;DATEDIF(TODAY(),Z2815,"YM")&amp;" meses"&amp;" "&amp;DATEDIF(TODAY(),Z2815,"MD")&amp;" dias"))))))))</f>
        <v>Contrato Encerrado</v>
      </c>
      <c r="AE2815" s="35">
        <f t="shared" si="221"/>
        <v>366</v>
      </c>
      <c r="AF2815" s="35">
        <f t="shared" si="222"/>
        <v>364</v>
      </c>
      <c r="AG2815" s="17" t="str">
        <f t="shared" si="223"/>
        <v>0 anos 11 meses 29 dias</v>
      </c>
    </row>
    <row r="2816" spans="1:33" ht="11.25" customHeight="1" x14ac:dyDescent="0.2">
      <c r="A2816" s="8" t="s">
        <v>9</v>
      </c>
      <c r="B2816" s="8" t="s">
        <v>13</v>
      </c>
      <c r="C2816" s="22" t="s">
        <v>14</v>
      </c>
      <c r="D2816" s="37">
        <v>2024</v>
      </c>
      <c r="E2816" s="12" t="s">
        <v>157</v>
      </c>
      <c r="F2816" s="8" t="s">
        <v>158</v>
      </c>
      <c r="G2816" s="77" t="s">
        <v>11469</v>
      </c>
      <c r="H2816" s="78" t="s">
        <v>11470</v>
      </c>
      <c r="I2816" s="14" t="s">
        <v>11471</v>
      </c>
      <c r="J2816" s="14" t="s">
        <v>10</v>
      </c>
      <c r="K2816" s="14" t="s">
        <v>29</v>
      </c>
      <c r="L2816" s="15" t="s">
        <v>30</v>
      </c>
      <c r="M2816" s="7" t="s">
        <v>9427</v>
      </c>
      <c r="N2816" s="15" t="s">
        <v>2119</v>
      </c>
      <c r="O2816" s="15" t="s">
        <v>7895</v>
      </c>
      <c r="P2816" s="15" t="s">
        <v>2518</v>
      </c>
      <c r="Q2816" s="15" t="s">
        <v>4109</v>
      </c>
      <c r="R2816" s="20">
        <v>34053</v>
      </c>
      <c r="S2816" s="20">
        <v>45315</v>
      </c>
      <c r="T2816" s="20">
        <v>46045</v>
      </c>
      <c r="U2816" s="20"/>
      <c r="V2816" s="20"/>
      <c r="W2816" s="20"/>
      <c r="X2816" s="17"/>
      <c r="Y2816" s="17"/>
      <c r="Z2816" s="20"/>
      <c r="AA2816" s="18">
        <f t="shared" ca="1" si="220"/>
        <v>32</v>
      </c>
      <c r="AB2816" s="15" t="s">
        <v>7878</v>
      </c>
      <c r="AC2816" s="35" t="str">
        <f t="shared" si="219"/>
        <v>1 anos 11 meses 30 dias</v>
      </c>
      <c r="AD2816" s="35" t="str">
        <f ca="1">IF(AND(V2816="",T2816&lt;TODAY()),"Contrato Encerrado",IF(AND(V2816="",T2816&gt;TODAY()),DATEDIF(TODAY(),T2816,"Y")&amp;" anos"&amp;" "&amp;DATEDIF(TODAY(),T2816,"YM")&amp;" meses"&amp;" "&amp;DATEDIF(TODAY(),T2816,"MD")&amp;" dias",IF(AND(X2816="",V2816&lt;TODAY()),"Contrato Encerrado",IF(AND(X2816="",V2816&gt;TODAY()),DATEDIF(TODAY(),V2816,"Y")&amp;" anos"&amp;" "&amp;DATEDIF(TODAY(),V2816,"YM")&amp;" meses"&amp;" "&amp;DATEDIF(TODAY(),V2816,"MD")&amp;" dias",IF(AND(Z2816="",X2816&lt;TODAY()),"Contrato Encerrado",IF(AND(Z2816="",X2816&gt;TODAY()),DATEDIF(TODAY(),X2816,"Y")&amp;" anos"&amp;" "&amp;DATEDIF(TODAY(),X2816,"YM")&amp;" meses"&amp;" "&amp;DATEDIF(TODAY(),X2816,"MD")&amp;" dias",IF(AND(Z2816&lt;&gt;””,Z2816&lt;TODAY()),"Contrato Encerrado",IF(AND(Z2816&lt;&gt;"",Z2816&gt;TODAY()),DATEDIF(TODAY(),Z2816,"Y")&amp;" anos"&amp;" "&amp;DATEDIF(TODAY(),Z2816,"YM")&amp;" meses"&amp;" "&amp;DATEDIF(TODAY(),Z2816,"MD")&amp;" dias"))))))))</f>
        <v>0 anos 3 meses 16 dias</v>
      </c>
      <c r="AE2816" s="35">
        <f t="shared" si="221"/>
        <v>730</v>
      </c>
      <c r="AF2816" s="35">
        <f t="shared" si="222"/>
        <v>0</v>
      </c>
      <c r="AG2816" s="17" t="str">
        <f t="shared" si="223"/>
        <v>ESTÁGIO COMPLETOU 2 ANOS</v>
      </c>
    </row>
    <row r="2817" spans="1:33" ht="11.25" customHeight="1" x14ac:dyDescent="0.2">
      <c r="A2817" s="8" t="s">
        <v>9</v>
      </c>
      <c r="B2817" s="10" t="s">
        <v>13</v>
      </c>
      <c r="C2817" s="11" t="s">
        <v>22</v>
      </c>
      <c r="D2817" s="36">
        <v>2022</v>
      </c>
      <c r="E2817" s="12" t="s">
        <v>155</v>
      </c>
      <c r="F2817" s="8" t="s">
        <v>156</v>
      </c>
      <c r="G2817" s="77" t="s">
        <v>4923</v>
      </c>
      <c r="H2817" s="78" t="s">
        <v>4924</v>
      </c>
      <c r="I2817" s="14" t="s">
        <v>4925</v>
      </c>
      <c r="J2817" s="14" t="s">
        <v>14943</v>
      </c>
      <c r="K2817" s="14" t="s">
        <v>29</v>
      </c>
      <c r="L2817" s="15" t="s">
        <v>81</v>
      </c>
      <c r="M2817" s="7" t="s">
        <v>82</v>
      </c>
      <c r="N2817" s="16" t="s">
        <v>4113</v>
      </c>
      <c r="O2817" s="16"/>
      <c r="P2817" s="16" t="s">
        <v>2518</v>
      </c>
      <c r="Q2817" s="16" t="s">
        <v>2523</v>
      </c>
      <c r="R2817" s="31">
        <v>38657</v>
      </c>
      <c r="S2817" s="31">
        <v>44805</v>
      </c>
      <c r="T2817" s="31">
        <v>45310</v>
      </c>
      <c r="U2817" s="31"/>
      <c r="V2817" s="31"/>
      <c r="W2817" s="31"/>
      <c r="X2817" s="17"/>
      <c r="Y2817" s="17"/>
      <c r="Z2817" s="31"/>
      <c r="AA2817" s="18">
        <f t="shared" ca="1" si="220"/>
        <v>19</v>
      </c>
      <c r="AB2817" s="19" t="s">
        <v>7878</v>
      </c>
      <c r="AC2817" s="35" t="str">
        <f t="shared" si="219"/>
        <v>1 anos 4 meses 18 dias</v>
      </c>
      <c r="AD2817" s="35" t="str">
        <f ca="1">IF(AND(V2817="",T2817&lt;TODAY()),"Contrato Encerrado",IF(AND(V2817="",T2817&gt;TODAY()),DATEDIF(TODAY(),T2817,"Y")&amp;" anos"&amp;" "&amp;DATEDIF(TODAY(),T2817,"YM")&amp;" meses"&amp;" "&amp;DATEDIF(TODAY(),T2817,"MD")&amp;" dias",IF(AND(X2817="",V2817&lt;TODAY()),"Contrato Encerrado",IF(AND(X2817="",V2817&gt;TODAY()),DATEDIF(TODAY(),V2817,"Y")&amp;" anos"&amp;" "&amp;DATEDIF(TODAY(),V2817,"YM")&amp;" meses"&amp;" "&amp;DATEDIF(TODAY(),V2817,"MD")&amp;" dias",IF(AND(Z2817="",X2817&lt;TODAY()),"Contrato Encerrado",IF(AND(Z2817="",X2817&gt;TODAY()),DATEDIF(TODAY(),X2817,"Y")&amp;" anos"&amp;" "&amp;DATEDIF(TODAY(),X2817,"YM")&amp;" meses"&amp;" "&amp;DATEDIF(TODAY(),X2817,"MD")&amp;" dias",IF(AND(Z2817&lt;&gt;””,Z2817&lt;TODAY()),"Contrato Encerrado",IF(AND(Z2817&lt;&gt;"",Z2817&gt;TODAY()),DATEDIF(TODAY(),Z2817,"Y")&amp;" anos"&amp;" "&amp;DATEDIF(TODAY(),Z2817,"YM")&amp;" meses"&amp;" "&amp;DATEDIF(TODAY(),Z2817,"MD")&amp;" dias"))))))))</f>
        <v>Contrato Encerrado</v>
      </c>
      <c r="AE2817" s="35">
        <f t="shared" si="221"/>
        <v>505</v>
      </c>
      <c r="AF2817" s="35">
        <f t="shared" si="222"/>
        <v>225</v>
      </c>
      <c r="AG2817" s="17" t="str">
        <f t="shared" si="223"/>
        <v>0 anos 7 meses 12 dias</v>
      </c>
    </row>
    <row r="2818" spans="1:33" ht="11.25" customHeight="1" x14ac:dyDescent="0.2">
      <c r="A2818" s="8" t="s">
        <v>9</v>
      </c>
      <c r="B2818" s="8" t="s">
        <v>13</v>
      </c>
      <c r="C2818" s="22" t="s">
        <v>22</v>
      </c>
      <c r="D2818" s="37">
        <v>2023</v>
      </c>
      <c r="E2818" s="12" t="s">
        <v>157</v>
      </c>
      <c r="F2818" s="8" t="s">
        <v>158</v>
      </c>
      <c r="G2818" s="77" t="s">
        <v>9790</v>
      </c>
      <c r="H2818" s="78" t="s">
        <v>9791</v>
      </c>
      <c r="I2818" s="14" t="s">
        <v>9792</v>
      </c>
      <c r="J2818" s="14" t="s">
        <v>14943</v>
      </c>
      <c r="K2818" s="14" t="s">
        <v>29</v>
      </c>
      <c r="L2818" s="15" t="s">
        <v>30</v>
      </c>
      <c r="M2818" s="7" t="s">
        <v>9427</v>
      </c>
      <c r="N2818" s="15" t="s">
        <v>4159</v>
      </c>
      <c r="O2818" s="15" t="s">
        <v>8177</v>
      </c>
      <c r="P2818" s="15" t="s">
        <v>2518</v>
      </c>
      <c r="Q2818" s="15" t="s">
        <v>2521</v>
      </c>
      <c r="R2818" s="20">
        <v>37853</v>
      </c>
      <c r="S2818" s="20">
        <v>45152</v>
      </c>
      <c r="T2818" s="20">
        <v>45882</v>
      </c>
      <c r="U2818" s="20"/>
      <c r="V2818" s="20"/>
      <c r="W2818" s="15"/>
      <c r="X2818" s="17"/>
      <c r="Y2818" s="17"/>
      <c r="Z2818" s="20"/>
      <c r="AA2818" s="18">
        <f t="shared" ca="1" si="220"/>
        <v>22</v>
      </c>
      <c r="AB2818" s="20" t="s">
        <v>7878</v>
      </c>
      <c r="AC2818" s="35" t="str">
        <f t="shared" ref="AC2818:AC2881" si="224">DATEDIF($S2818,$Z2818-($U2818-$T2818)-($W2818-$V2818)-($Y2818-$X2818),"Y")&amp; " anos"&amp; " "&amp;DATEDIF($S2818,$Z2818-($U2818-$T2818)-($W2818-$V2818)-($Y2818-$X2818),"YM")&amp; " meses"&amp; " "&amp;DATEDIF($S2818,$Z2818-($U2818-$T2818)-($W2818-$V2818)-($Y2818-$X2818),"MD")&amp; " dias"</f>
        <v>1 anos 11 meses 30 dias</v>
      </c>
      <c r="AD2818" s="35" t="str">
        <f ca="1">IF(AND(V2818="",T2818&lt;TODAY()),"Contrato Encerrado",IF(AND(V2818="",T2818&gt;TODAY()),DATEDIF(TODAY(),T2818,"Y")&amp;" anos"&amp;" "&amp;DATEDIF(TODAY(),T2818,"YM")&amp;" meses"&amp;" "&amp;DATEDIF(TODAY(),T2818,"MD")&amp;" dias",IF(AND(X2818="",V2818&lt;TODAY()),"Contrato Encerrado",IF(AND(X2818="",V2818&gt;TODAY()),DATEDIF(TODAY(),V2818,"Y")&amp;" anos"&amp;" "&amp;DATEDIF(TODAY(),V2818,"YM")&amp;" meses"&amp;" "&amp;DATEDIF(TODAY(),V2818,"MD")&amp;" dias",IF(AND(Z2818="",X2818&lt;TODAY()),"Contrato Encerrado",IF(AND(Z2818="",X2818&gt;TODAY()),DATEDIF(TODAY(),X2818,"Y")&amp;" anos"&amp;" "&amp;DATEDIF(TODAY(),X2818,"YM")&amp;" meses"&amp;" "&amp;DATEDIF(TODAY(),X2818,"MD")&amp;" dias",IF(AND(Z2818&lt;&gt;””,Z2818&lt;TODAY()),"Contrato Encerrado",IF(AND(Z2818&lt;&gt;"",Z2818&gt;TODAY()),DATEDIF(TODAY(),Z2818,"Y")&amp;" anos"&amp;" "&amp;DATEDIF(TODAY(),Z2818,"YM")&amp;" meses"&amp;" "&amp;DATEDIF(TODAY(),Z2818,"MD")&amp;" dias"))))))))</f>
        <v>Contrato Encerrado</v>
      </c>
      <c r="AE2818" s="35">
        <f t="shared" si="221"/>
        <v>730</v>
      </c>
      <c r="AF2818" s="35">
        <f t="shared" si="222"/>
        <v>0</v>
      </c>
      <c r="AG2818" s="17" t="str">
        <f t="shared" si="223"/>
        <v>ESTÁGIO COMPLETOU 2 ANOS</v>
      </c>
    </row>
    <row r="2819" spans="1:33" ht="11.25" customHeight="1" x14ac:dyDescent="0.2">
      <c r="A2819" s="8" t="s">
        <v>9</v>
      </c>
      <c r="B2819" s="10" t="s">
        <v>13</v>
      </c>
      <c r="C2819" s="11" t="s">
        <v>22</v>
      </c>
      <c r="D2819" s="36">
        <v>2022</v>
      </c>
      <c r="E2819" s="12" t="s">
        <v>307</v>
      </c>
      <c r="F2819" s="8" t="s">
        <v>308</v>
      </c>
      <c r="G2819" s="77" t="s">
        <v>327</v>
      </c>
      <c r="H2819" s="78" t="s">
        <v>328</v>
      </c>
      <c r="I2819" s="14" t="s">
        <v>329</v>
      </c>
      <c r="J2819" s="14" t="s">
        <v>1302</v>
      </c>
      <c r="K2819" s="14" t="s">
        <v>29</v>
      </c>
      <c r="L2819" s="15" t="s">
        <v>30</v>
      </c>
      <c r="M2819" s="7" t="s">
        <v>9427</v>
      </c>
      <c r="N2819" s="16" t="s">
        <v>2118</v>
      </c>
      <c r="O2819" s="16"/>
      <c r="P2819" s="16" t="s">
        <v>2517</v>
      </c>
      <c r="Q2819" s="16" t="s">
        <v>2522</v>
      </c>
      <c r="R2819" s="31">
        <v>36234</v>
      </c>
      <c r="S2819" s="31">
        <v>44328</v>
      </c>
      <c r="T2819" s="31">
        <v>44881</v>
      </c>
      <c r="U2819" s="31"/>
      <c r="V2819" s="31"/>
      <c r="W2819" s="31"/>
      <c r="X2819" s="17"/>
      <c r="Y2819" s="17"/>
      <c r="Z2819" s="31"/>
      <c r="AA2819" s="18">
        <f t="shared" ca="1" si="220"/>
        <v>26</v>
      </c>
      <c r="AB2819" s="19" t="s">
        <v>7877</v>
      </c>
      <c r="AC2819" s="35" t="str">
        <f t="shared" si="224"/>
        <v>1 anos 6 meses 4 dias</v>
      </c>
      <c r="AD2819" s="35" t="str">
        <f ca="1">IF(AND(V2819="",T2819&lt;TODAY()),"Contrato Encerrado",IF(AND(V2819="",T2819&gt;TODAY()),DATEDIF(TODAY(),T2819,"Y")&amp;" anos"&amp;" "&amp;DATEDIF(TODAY(),T2819,"YM")&amp;" meses"&amp;" "&amp;DATEDIF(TODAY(),T2819,"MD")&amp;" dias",IF(AND(X2819="",V2819&lt;TODAY()),"Contrato Encerrado",IF(AND(X2819="",V2819&gt;TODAY()),DATEDIF(TODAY(),V2819,"Y")&amp;" anos"&amp;" "&amp;DATEDIF(TODAY(),V2819,"YM")&amp;" meses"&amp;" "&amp;DATEDIF(TODAY(),V2819,"MD")&amp;" dias",IF(AND(Z2819="",X2819&lt;TODAY()),"Contrato Encerrado",IF(AND(Z2819="",X2819&gt;TODAY()),DATEDIF(TODAY(),X2819,"Y")&amp;" anos"&amp;" "&amp;DATEDIF(TODAY(),X2819,"YM")&amp;" meses"&amp;" "&amp;DATEDIF(TODAY(),X2819,"MD")&amp;" dias",IF(AND(Z2819&lt;&gt;””,Z2819&lt;TODAY()),"Contrato Encerrado",IF(AND(Z2819&lt;&gt;"",Z2819&gt;TODAY()),DATEDIF(TODAY(),Z2819,"Y")&amp;" anos"&amp;" "&amp;DATEDIF(TODAY(),Z2819,"YM")&amp;" meses"&amp;" "&amp;DATEDIF(TODAY(),Z2819,"MD")&amp;" dias"))))))))</f>
        <v>Contrato Encerrado</v>
      </c>
      <c r="AE2819" s="35">
        <f t="shared" si="221"/>
        <v>553</v>
      </c>
      <c r="AF2819" s="35">
        <f t="shared" si="222"/>
        <v>177</v>
      </c>
      <c r="AG2819" s="17" t="str">
        <f t="shared" si="223"/>
        <v>0 anos 5 meses 25 dias</v>
      </c>
    </row>
    <row r="2820" spans="1:33" ht="11.25" customHeight="1" x14ac:dyDescent="0.2">
      <c r="A2820" s="8" t="s">
        <v>9</v>
      </c>
      <c r="B2820" s="8" t="s">
        <v>13</v>
      </c>
      <c r="C2820" s="22" t="s">
        <v>21</v>
      </c>
      <c r="D2820" s="37">
        <v>2023</v>
      </c>
      <c r="E2820" s="12" t="s">
        <v>157</v>
      </c>
      <c r="F2820" s="8" t="s">
        <v>158</v>
      </c>
      <c r="G2820" s="77" t="s">
        <v>9098</v>
      </c>
      <c r="H2820" s="78" t="s">
        <v>9099</v>
      </c>
      <c r="I2820" s="14" t="s">
        <v>9100</v>
      </c>
      <c r="J2820" s="14" t="s">
        <v>14943</v>
      </c>
      <c r="K2820" s="14" t="s">
        <v>29</v>
      </c>
      <c r="L2820" s="15" t="s">
        <v>81</v>
      </c>
      <c r="M2820" s="7" t="s">
        <v>82</v>
      </c>
      <c r="N2820" s="15" t="s">
        <v>4113</v>
      </c>
      <c r="O2820" s="15" t="s">
        <v>9101</v>
      </c>
      <c r="P2820" s="15" t="s">
        <v>2518</v>
      </c>
      <c r="Q2820" s="15" t="s">
        <v>4109</v>
      </c>
      <c r="R2820" s="20">
        <v>39190</v>
      </c>
      <c r="S2820" s="20">
        <v>45132</v>
      </c>
      <c r="T2820" s="20">
        <v>45861</v>
      </c>
      <c r="U2820" s="20"/>
      <c r="V2820" s="20"/>
      <c r="W2820" s="20"/>
      <c r="X2820" s="17"/>
      <c r="Y2820" s="17"/>
      <c r="Z2820" s="20"/>
      <c r="AA2820" s="18">
        <f t="shared" ca="1" si="220"/>
        <v>18</v>
      </c>
      <c r="AB2820" s="19" t="s">
        <v>7877</v>
      </c>
      <c r="AC2820" s="35" t="str">
        <f t="shared" si="224"/>
        <v>1 anos 11 meses 28 dias</v>
      </c>
      <c r="AD2820" s="35" t="str">
        <f ca="1">IF(AND(V2820="",T2820&lt;TODAY()),"Contrato Encerrado",IF(AND(V2820="",T2820&gt;TODAY()),DATEDIF(TODAY(),T2820,"Y")&amp;" anos"&amp;" "&amp;DATEDIF(TODAY(),T2820,"YM")&amp;" meses"&amp;" "&amp;DATEDIF(TODAY(),T2820,"MD")&amp;" dias",IF(AND(X2820="",V2820&lt;TODAY()),"Contrato Encerrado",IF(AND(X2820="",V2820&gt;TODAY()),DATEDIF(TODAY(),V2820,"Y")&amp;" anos"&amp;" "&amp;DATEDIF(TODAY(),V2820,"YM")&amp;" meses"&amp;" "&amp;DATEDIF(TODAY(),V2820,"MD")&amp;" dias",IF(AND(Z2820="",X2820&lt;TODAY()),"Contrato Encerrado",IF(AND(Z2820="",X2820&gt;TODAY()),DATEDIF(TODAY(),X2820,"Y")&amp;" anos"&amp;" "&amp;DATEDIF(TODAY(),X2820,"YM")&amp;" meses"&amp;" "&amp;DATEDIF(TODAY(),X2820,"MD")&amp;" dias",IF(AND(Z2820&lt;&gt;””,Z2820&lt;TODAY()),"Contrato Encerrado",IF(AND(Z2820&lt;&gt;"",Z2820&gt;TODAY()),DATEDIF(TODAY(),Z2820,"Y")&amp;" anos"&amp;" "&amp;DATEDIF(TODAY(),Z2820,"YM")&amp;" meses"&amp;" "&amp;DATEDIF(TODAY(),Z2820,"MD")&amp;" dias"))))))))</f>
        <v>Contrato Encerrado</v>
      </c>
      <c r="AE2820" s="35">
        <f t="shared" si="221"/>
        <v>729</v>
      </c>
      <c r="AF2820" s="35">
        <f t="shared" si="222"/>
        <v>1</v>
      </c>
      <c r="AG2820" s="17" t="str">
        <f t="shared" si="223"/>
        <v>0 anos 0 meses 1 dias</v>
      </c>
    </row>
    <row r="2821" spans="1:33" ht="11.25" customHeight="1" x14ac:dyDescent="0.2">
      <c r="A2821" s="10" t="s">
        <v>9</v>
      </c>
      <c r="B2821" s="10" t="s">
        <v>13</v>
      </c>
      <c r="C2821" s="11" t="s">
        <v>17</v>
      </c>
      <c r="D2821" s="36">
        <v>2021</v>
      </c>
      <c r="E2821" s="13" t="s">
        <v>284</v>
      </c>
      <c r="F2821" s="10" t="s">
        <v>285</v>
      </c>
      <c r="G2821" s="83" t="s">
        <v>3668</v>
      </c>
      <c r="H2821" s="84" t="s">
        <v>3669</v>
      </c>
      <c r="I2821" s="13" t="s">
        <v>3670</v>
      </c>
      <c r="J2821" s="14" t="s">
        <v>1302</v>
      </c>
      <c r="K2821" s="13" t="s">
        <v>29</v>
      </c>
      <c r="L2821" s="25" t="s">
        <v>30</v>
      </c>
      <c r="M2821" s="7" t="s">
        <v>9427</v>
      </c>
      <c r="N2821" s="26" t="s">
        <v>3233</v>
      </c>
      <c r="O2821" s="26"/>
      <c r="P2821" s="26" t="s">
        <v>2517</v>
      </c>
      <c r="Q2821" s="26" t="s">
        <v>2522</v>
      </c>
      <c r="R2821" s="31">
        <v>36429</v>
      </c>
      <c r="S2821" s="31">
        <v>44319</v>
      </c>
      <c r="T2821" s="111">
        <v>44503</v>
      </c>
      <c r="U2821" s="111"/>
      <c r="V2821" s="31"/>
      <c r="W2821" s="31"/>
      <c r="X2821" s="17"/>
      <c r="Y2821" s="17"/>
      <c r="Z2821" s="31"/>
      <c r="AA2821" s="18">
        <f t="shared" ca="1" si="220"/>
        <v>26</v>
      </c>
      <c r="AB2821" s="19" t="s">
        <v>7877</v>
      </c>
      <c r="AC2821" s="35" t="str">
        <f t="shared" si="224"/>
        <v>0 anos 6 meses 0 dias</v>
      </c>
      <c r="AD2821" s="35" t="str">
        <f ca="1">IF(AND(V2821="",T2821&lt;TODAY()),"Contrato Encerrado",IF(AND(V2821="",T2821&gt;TODAY()),DATEDIF(TODAY(),T2821,"Y")&amp;" anos"&amp;" "&amp;DATEDIF(TODAY(),T2821,"YM")&amp;" meses"&amp;" "&amp;DATEDIF(TODAY(),T2821,"MD")&amp;" dias",IF(AND(X2821="",V2821&lt;TODAY()),"Contrato Encerrado",IF(AND(X2821="",V2821&gt;TODAY()),DATEDIF(TODAY(),V2821,"Y")&amp;" anos"&amp;" "&amp;DATEDIF(TODAY(),V2821,"YM")&amp;" meses"&amp;" "&amp;DATEDIF(TODAY(),V2821,"MD")&amp;" dias",IF(AND(Z2821="",X2821&lt;TODAY()),"Contrato Encerrado",IF(AND(Z2821="",X2821&gt;TODAY()),DATEDIF(TODAY(),X2821,"Y")&amp;" anos"&amp;" "&amp;DATEDIF(TODAY(),X2821,"YM")&amp;" meses"&amp;" "&amp;DATEDIF(TODAY(),X2821,"MD")&amp;" dias",IF(AND(Z2821&lt;&gt;””,Z2821&lt;TODAY()),"Contrato Encerrado",IF(AND(Z2821&lt;&gt;"",Z2821&gt;TODAY()),DATEDIF(TODAY(),Z2821,"Y")&amp;" anos"&amp;" "&amp;DATEDIF(TODAY(),Z2821,"YM")&amp;" meses"&amp;" "&amp;DATEDIF(TODAY(),Z2821,"MD")&amp;" dias"))))))))</f>
        <v>Contrato Encerrado</v>
      </c>
      <c r="AE2821" s="35">
        <f t="shared" si="221"/>
        <v>184</v>
      </c>
      <c r="AF2821" s="35">
        <f t="shared" si="222"/>
        <v>546</v>
      </c>
      <c r="AG2821" s="17" t="str">
        <f t="shared" si="223"/>
        <v>1 anos 5 meses 29 dias</v>
      </c>
    </row>
    <row r="2822" spans="1:33" ht="11.25" customHeight="1" x14ac:dyDescent="0.2">
      <c r="A2822" s="8" t="s">
        <v>9</v>
      </c>
      <c r="B2822" s="10" t="s">
        <v>13</v>
      </c>
      <c r="C2822" s="11" t="s">
        <v>22</v>
      </c>
      <c r="D2822" s="36">
        <v>2022</v>
      </c>
      <c r="E2822" s="12" t="s">
        <v>1708</v>
      </c>
      <c r="F2822" s="8" t="s">
        <v>1709</v>
      </c>
      <c r="G2822" s="77" t="s">
        <v>4926</v>
      </c>
      <c r="H2822" s="78" t="s">
        <v>4927</v>
      </c>
      <c r="I2822" s="14" t="s">
        <v>4928</v>
      </c>
      <c r="J2822" s="67" t="s">
        <v>1302</v>
      </c>
      <c r="K2822" s="14" t="s">
        <v>29</v>
      </c>
      <c r="L2822" s="15" t="s">
        <v>30</v>
      </c>
      <c r="M2822" s="7" t="s">
        <v>9427</v>
      </c>
      <c r="N2822" s="16" t="s">
        <v>2107</v>
      </c>
      <c r="O2822" s="16"/>
      <c r="P2822" s="16" t="s">
        <v>2518</v>
      </c>
      <c r="Q2822" s="16" t="s">
        <v>2523</v>
      </c>
      <c r="R2822" s="31">
        <v>37285</v>
      </c>
      <c r="S2822" s="31">
        <v>44819</v>
      </c>
      <c r="T2822" s="31">
        <v>45040</v>
      </c>
      <c r="U2822" s="31"/>
      <c r="V2822" s="31"/>
      <c r="W2822" s="31"/>
      <c r="X2822" s="17"/>
      <c r="Y2822" s="17"/>
      <c r="Z2822" s="31"/>
      <c r="AA2822" s="18">
        <f t="shared" ca="1" si="220"/>
        <v>23</v>
      </c>
      <c r="AB2822" s="19" t="s">
        <v>7877</v>
      </c>
      <c r="AC2822" s="35" t="str">
        <f t="shared" si="224"/>
        <v>0 anos 7 meses 9 dias</v>
      </c>
      <c r="AD2822" s="35" t="str">
        <f ca="1">IF(AND(V2822="",T2822&lt;TODAY()),"Contrato Encerrado",IF(AND(V2822="",T2822&gt;TODAY()),DATEDIF(TODAY(),T2822,"Y")&amp;" anos"&amp;" "&amp;DATEDIF(TODAY(),T2822,"YM")&amp;" meses"&amp;" "&amp;DATEDIF(TODAY(),T2822,"MD")&amp;" dias",IF(AND(X2822="",V2822&lt;TODAY()),"Contrato Encerrado",IF(AND(X2822="",V2822&gt;TODAY()),DATEDIF(TODAY(),V2822,"Y")&amp;" anos"&amp;" "&amp;DATEDIF(TODAY(),V2822,"YM")&amp;" meses"&amp;" "&amp;DATEDIF(TODAY(),V2822,"MD")&amp;" dias",IF(AND(Z2822="",X2822&lt;TODAY()),"Contrato Encerrado",IF(AND(Z2822="",X2822&gt;TODAY()),DATEDIF(TODAY(),X2822,"Y")&amp;" anos"&amp;" "&amp;DATEDIF(TODAY(),X2822,"YM")&amp;" meses"&amp;" "&amp;DATEDIF(TODAY(),X2822,"MD")&amp;" dias",IF(AND(Z2822&lt;&gt;””,Z2822&lt;TODAY()),"Contrato Encerrado",IF(AND(Z2822&lt;&gt;"",Z2822&gt;TODAY()),DATEDIF(TODAY(),Z2822,"Y")&amp;" anos"&amp;" "&amp;DATEDIF(TODAY(),Z2822,"YM")&amp;" meses"&amp;" "&amp;DATEDIF(TODAY(),Z2822,"MD")&amp;" dias"))))))))</f>
        <v>Contrato Encerrado</v>
      </c>
      <c r="AE2822" s="35">
        <f t="shared" si="221"/>
        <v>221</v>
      </c>
      <c r="AF2822" s="35">
        <f t="shared" si="222"/>
        <v>509</v>
      </c>
      <c r="AG2822" s="17" t="str">
        <f t="shared" si="223"/>
        <v>1 anos 4 meses 23 dias</v>
      </c>
    </row>
    <row r="2823" spans="1:33" ht="11.25" customHeight="1" x14ac:dyDescent="0.2">
      <c r="A2823" s="8" t="s">
        <v>9</v>
      </c>
      <c r="B2823" s="8" t="s">
        <v>13</v>
      </c>
      <c r="C2823" s="22" t="s">
        <v>14</v>
      </c>
      <c r="D2823" s="37">
        <v>2023</v>
      </c>
      <c r="E2823" s="23" t="s">
        <v>1685</v>
      </c>
      <c r="F2823" s="8" t="s">
        <v>1686</v>
      </c>
      <c r="G2823" s="77" t="s">
        <v>6881</v>
      </c>
      <c r="H2823" s="78" t="s">
        <v>6882</v>
      </c>
      <c r="I2823" s="9" t="s">
        <v>6883</v>
      </c>
      <c r="J2823" s="14" t="s">
        <v>14943</v>
      </c>
      <c r="K2823" s="9" t="s">
        <v>29</v>
      </c>
      <c r="L2823" s="24" t="s">
        <v>81</v>
      </c>
      <c r="M2823" s="7" t="s">
        <v>82</v>
      </c>
      <c r="N2823" s="24" t="s">
        <v>4113</v>
      </c>
      <c r="O2823" s="24"/>
      <c r="P2823" s="24" t="s">
        <v>2518</v>
      </c>
      <c r="Q2823" s="24" t="s">
        <v>2523</v>
      </c>
      <c r="R2823" s="17">
        <v>35710</v>
      </c>
      <c r="S2823" s="17">
        <v>44942</v>
      </c>
      <c r="T2823" s="20">
        <v>45672</v>
      </c>
      <c r="U2823" s="20"/>
      <c r="V2823" s="20"/>
      <c r="W2823" s="17"/>
      <c r="X2823" s="17"/>
      <c r="Y2823" s="17"/>
      <c r="Z2823" s="20"/>
      <c r="AA2823" s="18">
        <f t="shared" ca="1" si="220"/>
        <v>28</v>
      </c>
      <c r="AB2823" s="19" t="s">
        <v>7878</v>
      </c>
      <c r="AC2823" s="35" t="str">
        <f t="shared" si="224"/>
        <v>1 anos 11 meses 30 dias</v>
      </c>
      <c r="AD2823" s="35" t="str">
        <f ca="1">IF(AND(V2823="",T2823&lt;TODAY()),"Contrato Encerrado",IF(AND(V2823="",T2823&gt;TODAY()),DATEDIF(TODAY(),T2823,"Y")&amp;" anos"&amp;" "&amp;DATEDIF(TODAY(),T2823,"YM")&amp;" meses"&amp;" "&amp;DATEDIF(TODAY(),T2823,"MD")&amp;" dias",IF(AND(X2823="",V2823&lt;TODAY()),"Contrato Encerrado",IF(AND(X2823="",V2823&gt;TODAY()),DATEDIF(TODAY(),V2823,"Y")&amp;" anos"&amp;" "&amp;DATEDIF(TODAY(),V2823,"YM")&amp;" meses"&amp;" "&amp;DATEDIF(TODAY(),V2823,"MD")&amp;" dias",IF(AND(Z2823="",X2823&lt;TODAY()),"Contrato Encerrado",IF(AND(Z2823="",X2823&gt;TODAY()),DATEDIF(TODAY(),X2823,"Y")&amp;" anos"&amp;" "&amp;DATEDIF(TODAY(),X2823,"YM")&amp;" meses"&amp;" "&amp;DATEDIF(TODAY(),X2823,"MD")&amp;" dias",IF(AND(Z2823&lt;&gt;””,Z2823&lt;TODAY()),"Contrato Encerrado",IF(AND(Z2823&lt;&gt;"",Z2823&gt;TODAY()),DATEDIF(TODAY(),Z2823,"Y")&amp;" anos"&amp;" "&amp;DATEDIF(TODAY(),Z2823,"YM")&amp;" meses"&amp;" "&amp;DATEDIF(TODAY(),Z2823,"MD")&amp;" dias"))))))))</f>
        <v>Contrato Encerrado</v>
      </c>
      <c r="AE2823" s="35">
        <f t="shared" si="221"/>
        <v>730</v>
      </c>
      <c r="AF2823" s="35">
        <f t="shared" si="222"/>
        <v>0</v>
      </c>
      <c r="AG2823" s="17" t="str">
        <f t="shared" si="223"/>
        <v>ESTÁGIO COMPLETOU 2 ANOS</v>
      </c>
    </row>
    <row r="2824" spans="1:33" ht="11.25" customHeight="1" x14ac:dyDescent="0.2">
      <c r="A2824" s="8" t="s">
        <v>9</v>
      </c>
      <c r="B2824" s="10" t="s">
        <v>13</v>
      </c>
      <c r="C2824" s="11" t="s">
        <v>22</v>
      </c>
      <c r="D2824" s="36">
        <v>2022</v>
      </c>
      <c r="E2824" s="12" t="s">
        <v>157</v>
      </c>
      <c r="F2824" s="8" t="s">
        <v>158</v>
      </c>
      <c r="G2824" s="77" t="s">
        <v>4929</v>
      </c>
      <c r="H2824" s="78" t="s">
        <v>4930</v>
      </c>
      <c r="I2824" s="14" t="s">
        <v>4931</v>
      </c>
      <c r="J2824" s="14" t="s">
        <v>14943</v>
      </c>
      <c r="K2824" s="14" t="s">
        <v>29</v>
      </c>
      <c r="L2824" s="15" t="s">
        <v>30</v>
      </c>
      <c r="M2824" s="7" t="s">
        <v>9427</v>
      </c>
      <c r="N2824" s="16" t="s">
        <v>2101</v>
      </c>
      <c r="O2824" s="15" t="s">
        <v>8037</v>
      </c>
      <c r="P2824" s="16" t="s">
        <v>2518</v>
      </c>
      <c r="Q2824" s="16" t="s">
        <v>2521</v>
      </c>
      <c r="R2824" s="31">
        <v>30732</v>
      </c>
      <c r="S2824" s="31">
        <v>44824</v>
      </c>
      <c r="T2824" s="31">
        <v>45110</v>
      </c>
      <c r="U2824" s="31">
        <v>45153</v>
      </c>
      <c r="V2824" s="31">
        <v>45291</v>
      </c>
      <c r="W2824" s="31"/>
      <c r="X2824" s="17"/>
      <c r="Y2824" s="17"/>
      <c r="Z2824" s="31"/>
      <c r="AA2824" s="18">
        <f t="shared" ca="1" si="220"/>
        <v>41</v>
      </c>
      <c r="AB2824" s="19" t="s">
        <v>7878</v>
      </c>
      <c r="AC2824" s="35" t="str">
        <f t="shared" si="224"/>
        <v>1 anos 1 meses 29 dias</v>
      </c>
      <c r="AD2824" s="35" t="str">
        <f ca="1">IF(AND(V2824="",T2824&lt;TODAY()),"Contrato Encerrado",IF(AND(V2824="",T2824&gt;TODAY()),DATEDIF(TODAY(),T2824,"Y")&amp;" anos"&amp;" "&amp;DATEDIF(TODAY(),T2824,"YM")&amp;" meses"&amp;" "&amp;DATEDIF(TODAY(),T2824,"MD")&amp;" dias",IF(AND(X2824="",V2824&lt;TODAY()),"Contrato Encerrado",IF(AND(X2824="",V2824&gt;TODAY()),DATEDIF(TODAY(),V2824,"Y")&amp;" anos"&amp;" "&amp;DATEDIF(TODAY(),V2824,"YM")&amp;" meses"&amp;" "&amp;DATEDIF(TODAY(),V2824,"MD")&amp;" dias",IF(AND(Z2824="",X2824&lt;TODAY()),"Contrato Encerrado",IF(AND(Z2824="",X2824&gt;TODAY()),DATEDIF(TODAY(),X2824,"Y")&amp;" anos"&amp;" "&amp;DATEDIF(TODAY(),X2824,"YM")&amp;" meses"&amp;" "&amp;DATEDIF(TODAY(),X2824,"MD")&amp;" dias",IF(AND(Z2824&lt;&gt;””,Z2824&lt;TODAY()),"Contrato Encerrado",IF(AND(Z2824&lt;&gt;"",Z2824&gt;TODAY()),DATEDIF(TODAY(),Z2824,"Y")&amp;" anos"&amp;" "&amp;DATEDIF(TODAY(),Z2824,"YM")&amp;" meses"&amp;" "&amp;DATEDIF(TODAY(),Z2824,"MD")&amp;" dias"))))))))</f>
        <v>Contrato Encerrado</v>
      </c>
      <c r="AE2824" s="35">
        <f t="shared" si="221"/>
        <v>424</v>
      </c>
      <c r="AF2824" s="35">
        <f t="shared" si="222"/>
        <v>306</v>
      </c>
      <c r="AG2824" s="17" t="str">
        <f t="shared" si="223"/>
        <v>0 anos 10 meses 1 dias</v>
      </c>
    </row>
    <row r="2825" spans="1:33" ht="11.25" customHeight="1" x14ac:dyDescent="0.2">
      <c r="A2825" s="8" t="s">
        <v>9</v>
      </c>
      <c r="B2825" s="8" t="s">
        <v>13</v>
      </c>
      <c r="C2825" s="22" t="s">
        <v>19</v>
      </c>
      <c r="D2825" s="37">
        <v>2024</v>
      </c>
      <c r="E2825" s="12" t="s">
        <v>1685</v>
      </c>
      <c r="F2825" s="8" t="s">
        <v>1686</v>
      </c>
      <c r="G2825" s="77" t="s">
        <v>13671</v>
      </c>
      <c r="H2825" s="78" t="s">
        <v>13672</v>
      </c>
      <c r="I2825" s="14" t="s">
        <v>13673</v>
      </c>
      <c r="J2825" s="14" t="s">
        <v>14943</v>
      </c>
      <c r="K2825" s="14" t="s">
        <v>29</v>
      </c>
      <c r="L2825" s="15" t="s">
        <v>30</v>
      </c>
      <c r="M2825" s="7" t="s">
        <v>9427</v>
      </c>
      <c r="N2825" s="15" t="s">
        <v>2098</v>
      </c>
      <c r="O2825" s="15" t="s">
        <v>7899</v>
      </c>
      <c r="P2825" s="15" t="s">
        <v>2518</v>
      </c>
      <c r="Q2825" s="15" t="s">
        <v>2523</v>
      </c>
      <c r="R2825" s="30">
        <v>36054</v>
      </c>
      <c r="S2825" s="30">
        <v>45460</v>
      </c>
      <c r="T2825" s="30">
        <v>45824</v>
      </c>
      <c r="U2825" s="20"/>
      <c r="V2825" s="20"/>
      <c r="W2825" s="30"/>
      <c r="X2825" s="17"/>
      <c r="Y2825" s="17"/>
      <c r="Z2825" s="20"/>
      <c r="AA2825" s="18">
        <f t="shared" ca="1" si="220"/>
        <v>27</v>
      </c>
      <c r="AB2825" s="15" t="s">
        <v>7878</v>
      </c>
      <c r="AC2825" s="35" t="str">
        <f t="shared" si="224"/>
        <v>0 anos 11 meses 30 dias</v>
      </c>
      <c r="AD2825" s="35" t="str">
        <f ca="1">IF(AND(V2825="",T2825&lt;TODAY()),"Contrato Encerrado",IF(AND(V2825="",T2825&gt;TODAY()),DATEDIF(TODAY(),T2825,"Y")&amp;" anos"&amp;" "&amp;DATEDIF(TODAY(),T2825,"YM")&amp;" meses"&amp;" "&amp;DATEDIF(TODAY(),T2825,"MD")&amp;" dias",IF(AND(X2825="",V2825&lt;TODAY()),"Contrato Encerrado",IF(AND(X2825="",V2825&gt;TODAY()),DATEDIF(TODAY(),V2825,"Y")&amp;" anos"&amp;" "&amp;DATEDIF(TODAY(),V2825,"YM")&amp;" meses"&amp;" "&amp;DATEDIF(TODAY(),V2825,"MD")&amp;" dias",IF(AND(Z2825="",X2825&lt;TODAY()),"Contrato Encerrado",IF(AND(Z2825="",X2825&gt;TODAY()),DATEDIF(TODAY(),X2825,"Y")&amp;" anos"&amp;" "&amp;DATEDIF(TODAY(),X2825,"YM")&amp;" meses"&amp;" "&amp;DATEDIF(TODAY(),X2825,"MD")&amp;" dias",IF(AND(Z2825&lt;&gt;””,Z2825&lt;TODAY()),"Contrato Encerrado",IF(AND(Z2825&lt;&gt;"",Z2825&gt;TODAY()),DATEDIF(TODAY(),Z2825,"Y")&amp;" anos"&amp;" "&amp;DATEDIF(TODAY(),Z2825,"YM")&amp;" meses"&amp;" "&amp;DATEDIF(TODAY(),Z2825,"MD")&amp;" dias"))))))))</f>
        <v>Contrato Encerrado</v>
      </c>
      <c r="AE2825" s="35">
        <f t="shared" si="221"/>
        <v>364</v>
      </c>
      <c r="AF2825" s="35">
        <f t="shared" si="222"/>
        <v>366</v>
      </c>
      <c r="AG2825" s="17" t="str">
        <f t="shared" si="223"/>
        <v>0 anos 11 meses 31 dias</v>
      </c>
    </row>
    <row r="2826" spans="1:33" ht="11.25" customHeight="1" x14ac:dyDescent="0.2">
      <c r="A2826" s="8" t="s">
        <v>9</v>
      </c>
      <c r="B2826" s="8" t="s">
        <v>13</v>
      </c>
      <c r="C2826" s="22" t="s">
        <v>20</v>
      </c>
      <c r="D2826" s="37">
        <v>2023</v>
      </c>
      <c r="E2826" s="23" t="s">
        <v>157</v>
      </c>
      <c r="F2826" s="8" t="s">
        <v>158</v>
      </c>
      <c r="G2826" s="77" t="s">
        <v>8506</v>
      </c>
      <c r="H2826" s="78" t="s">
        <v>8507</v>
      </c>
      <c r="I2826" s="9" t="s">
        <v>8508</v>
      </c>
      <c r="J2826" s="14" t="s">
        <v>14943</v>
      </c>
      <c r="K2826" s="9" t="s">
        <v>29</v>
      </c>
      <c r="L2826" s="24" t="s">
        <v>81</v>
      </c>
      <c r="M2826" s="7" t="s">
        <v>82</v>
      </c>
      <c r="N2826" s="24" t="s">
        <v>4113</v>
      </c>
      <c r="O2826" s="24" t="s">
        <v>8509</v>
      </c>
      <c r="P2826" s="24" t="s">
        <v>2518</v>
      </c>
      <c r="Q2826" s="24" t="s">
        <v>4109</v>
      </c>
      <c r="R2826" s="17">
        <v>35613</v>
      </c>
      <c r="S2826" s="17">
        <v>45106</v>
      </c>
      <c r="T2826" s="17">
        <v>45470</v>
      </c>
      <c r="U2826" s="17"/>
      <c r="V2826" s="17"/>
      <c r="W2826" s="17"/>
      <c r="X2826" s="17"/>
      <c r="Y2826" s="17"/>
      <c r="Z2826" s="17"/>
      <c r="AA2826" s="18">
        <f t="shared" ca="1" si="220"/>
        <v>28</v>
      </c>
      <c r="AB2826" s="18" t="s">
        <v>7878</v>
      </c>
      <c r="AC2826" s="35" t="str">
        <f t="shared" si="224"/>
        <v>0 anos 11 meses 29 dias</v>
      </c>
      <c r="AD2826" s="35" t="str">
        <f ca="1">IF(AND(V2826="",T2826&lt;TODAY()),"Contrato Encerrado",IF(AND(V2826="",T2826&gt;TODAY()),DATEDIF(TODAY(),T2826,"Y")&amp;" anos"&amp;" "&amp;DATEDIF(TODAY(),T2826,"YM")&amp;" meses"&amp;" "&amp;DATEDIF(TODAY(),T2826,"MD")&amp;" dias",IF(AND(X2826="",V2826&lt;TODAY()),"Contrato Encerrado",IF(AND(X2826="",V2826&gt;TODAY()),DATEDIF(TODAY(),V2826,"Y")&amp;" anos"&amp;" "&amp;DATEDIF(TODAY(),V2826,"YM")&amp;" meses"&amp;" "&amp;DATEDIF(TODAY(),V2826,"MD")&amp;" dias",IF(AND(Z2826="",X2826&lt;TODAY()),"Contrato Encerrado",IF(AND(Z2826="",X2826&gt;TODAY()),DATEDIF(TODAY(),X2826,"Y")&amp;" anos"&amp;" "&amp;DATEDIF(TODAY(),X2826,"YM")&amp;" meses"&amp;" "&amp;DATEDIF(TODAY(),X2826,"MD")&amp;" dias",IF(AND(Z2826&lt;&gt;””,Z2826&lt;TODAY()),"Contrato Encerrado",IF(AND(Z2826&lt;&gt;"",Z2826&gt;TODAY()),DATEDIF(TODAY(),Z2826,"Y")&amp;" anos"&amp;" "&amp;DATEDIF(TODAY(),Z2826,"YM")&amp;" meses"&amp;" "&amp;DATEDIF(TODAY(),Z2826,"MD")&amp;" dias"))))))))</f>
        <v>Contrato Encerrado</v>
      </c>
      <c r="AE2826" s="35">
        <f t="shared" si="221"/>
        <v>364</v>
      </c>
      <c r="AF2826" s="35">
        <f t="shared" si="222"/>
        <v>366</v>
      </c>
      <c r="AG2826" s="17" t="str">
        <f t="shared" si="223"/>
        <v>0 anos 11 meses 31 dias</v>
      </c>
    </row>
    <row r="2827" spans="1:33" ht="11.25" customHeight="1" x14ac:dyDescent="0.2">
      <c r="A2827" s="8" t="s">
        <v>9</v>
      </c>
      <c r="B2827" s="8" t="s">
        <v>13</v>
      </c>
      <c r="C2827" s="22" t="s">
        <v>23</v>
      </c>
      <c r="D2827" s="37">
        <v>2023</v>
      </c>
      <c r="E2827" s="12" t="s">
        <v>157</v>
      </c>
      <c r="F2827" s="8" t="s">
        <v>158</v>
      </c>
      <c r="G2827" s="77" t="s">
        <v>9793</v>
      </c>
      <c r="H2827" s="78" t="s">
        <v>9794</v>
      </c>
      <c r="I2827" s="14" t="s">
        <v>9795</v>
      </c>
      <c r="J2827" s="14" t="s">
        <v>14943</v>
      </c>
      <c r="K2827" s="14" t="s">
        <v>29</v>
      </c>
      <c r="L2827" s="15" t="s">
        <v>30</v>
      </c>
      <c r="M2827" s="7" t="s">
        <v>9427</v>
      </c>
      <c r="N2827" s="16" t="s">
        <v>2105</v>
      </c>
      <c r="O2827" s="15" t="s">
        <v>7895</v>
      </c>
      <c r="P2827" s="15" t="s">
        <v>2518</v>
      </c>
      <c r="Q2827" s="15" t="s">
        <v>4109</v>
      </c>
      <c r="R2827" s="20">
        <v>34837</v>
      </c>
      <c r="S2827" s="20">
        <v>45173</v>
      </c>
      <c r="T2827" s="20">
        <v>45538</v>
      </c>
      <c r="U2827" s="20"/>
      <c r="V2827" s="20"/>
      <c r="W2827" s="20"/>
      <c r="X2827" s="17"/>
      <c r="Y2827" s="17"/>
      <c r="Z2827" s="20"/>
      <c r="AA2827" s="18">
        <f t="shared" ca="1" si="220"/>
        <v>30</v>
      </c>
      <c r="AB2827" s="20" t="s">
        <v>7878</v>
      </c>
      <c r="AC2827" s="35" t="str">
        <f t="shared" si="224"/>
        <v>0 anos 11 meses 30 dias</v>
      </c>
      <c r="AD2827" s="35" t="str">
        <f ca="1">IF(AND(V2827="",T2827&lt;TODAY()),"Contrato Encerrado",IF(AND(V2827="",T2827&gt;TODAY()),DATEDIF(TODAY(),T2827,"Y")&amp;" anos"&amp;" "&amp;DATEDIF(TODAY(),T2827,"YM")&amp;" meses"&amp;" "&amp;DATEDIF(TODAY(),T2827,"MD")&amp;" dias",IF(AND(X2827="",V2827&lt;TODAY()),"Contrato Encerrado",IF(AND(X2827="",V2827&gt;TODAY()),DATEDIF(TODAY(),V2827,"Y")&amp;" anos"&amp;" "&amp;DATEDIF(TODAY(),V2827,"YM")&amp;" meses"&amp;" "&amp;DATEDIF(TODAY(),V2827,"MD")&amp;" dias",IF(AND(Z2827="",X2827&lt;TODAY()),"Contrato Encerrado",IF(AND(Z2827="",X2827&gt;TODAY()),DATEDIF(TODAY(),X2827,"Y")&amp;" anos"&amp;" "&amp;DATEDIF(TODAY(),X2827,"YM")&amp;" meses"&amp;" "&amp;DATEDIF(TODAY(),X2827,"MD")&amp;" dias",IF(AND(Z2827&lt;&gt;””,Z2827&lt;TODAY()),"Contrato Encerrado",IF(AND(Z2827&lt;&gt;"",Z2827&gt;TODAY()),DATEDIF(TODAY(),Z2827,"Y")&amp;" anos"&amp;" "&amp;DATEDIF(TODAY(),Z2827,"YM")&amp;" meses"&amp;" "&amp;DATEDIF(TODAY(),Z2827,"MD")&amp;" dias"))))))))</f>
        <v>Contrato Encerrado</v>
      </c>
      <c r="AE2827" s="35">
        <f t="shared" si="221"/>
        <v>365</v>
      </c>
      <c r="AF2827" s="35">
        <f t="shared" si="222"/>
        <v>365</v>
      </c>
      <c r="AG2827" s="17" t="str">
        <f t="shared" si="223"/>
        <v>0 anos 11 meses 30 dias</v>
      </c>
    </row>
    <row r="2828" spans="1:33" ht="11.25" customHeight="1" x14ac:dyDescent="0.2">
      <c r="A2828" s="8" t="s">
        <v>9</v>
      </c>
      <c r="B2828" s="8" t="s">
        <v>13</v>
      </c>
      <c r="C2828" s="22" t="s">
        <v>15</v>
      </c>
      <c r="D2828" s="37">
        <v>2025</v>
      </c>
      <c r="E2828" s="12" t="s">
        <v>1755</v>
      </c>
      <c r="F2828" s="8" t="s">
        <v>1756</v>
      </c>
      <c r="G2828" s="77" t="s">
        <v>15819</v>
      </c>
      <c r="H2828" s="78" t="s">
        <v>15820</v>
      </c>
      <c r="I2828" s="14" t="s">
        <v>15821</v>
      </c>
      <c r="J2828" s="14" t="s">
        <v>1302</v>
      </c>
      <c r="K2828" s="14" t="s">
        <v>29</v>
      </c>
      <c r="L2828" s="15" t="s">
        <v>30</v>
      </c>
      <c r="M2828" s="7" t="s">
        <v>9427</v>
      </c>
      <c r="N2828" s="15" t="s">
        <v>2103</v>
      </c>
      <c r="O2828" s="15" t="s">
        <v>8003</v>
      </c>
      <c r="P2828" s="15" t="s">
        <v>2518</v>
      </c>
      <c r="Q2828" s="15" t="s">
        <v>2523</v>
      </c>
      <c r="R2828" s="20">
        <v>35316</v>
      </c>
      <c r="S2828" s="20">
        <v>45722</v>
      </c>
      <c r="T2828" s="20">
        <v>45782</v>
      </c>
      <c r="U2828" s="20"/>
      <c r="V2828" s="20"/>
      <c r="W2828" s="20"/>
      <c r="X2828" s="17"/>
      <c r="Y2828" s="17"/>
      <c r="Z2828" s="20"/>
      <c r="AA2828" s="21">
        <f t="shared" ca="1" si="220"/>
        <v>29</v>
      </c>
      <c r="AB2828" s="15" t="s">
        <v>7878</v>
      </c>
      <c r="AC2828" s="35" t="str">
        <f t="shared" si="224"/>
        <v>0 anos 1 meses 29 dias</v>
      </c>
      <c r="AD2828" s="35" t="str">
        <f ca="1">IF(AND(V2828="",T2828&lt;TODAY()),"Contrato Encerrado",IF(AND(V2828="",T2828&gt;TODAY()),DATEDIF(TODAY(),T2828,"Y")&amp;" anos"&amp;" "&amp;DATEDIF(TODAY(),T2828,"YM")&amp;" meses"&amp;" "&amp;DATEDIF(TODAY(),T2828,"MD")&amp;" dias",IF(AND(X2828="",V2828&lt;TODAY()),"Contrato Encerrado",IF(AND(X2828="",V2828&gt;TODAY()),DATEDIF(TODAY(),V2828,"Y")&amp;" anos"&amp;" "&amp;DATEDIF(TODAY(),V2828,"YM")&amp;" meses"&amp;" "&amp;DATEDIF(TODAY(),V2828,"MD")&amp;" dias",IF(AND(Z2828="",X2828&lt;TODAY()),"Contrato Encerrado",IF(AND(Z2828="",X2828&gt;TODAY()),DATEDIF(TODAY(),X2828,"Y")&amp;" anos"&amp;" "&amp;DATEDIF(TODAY(),X2828,"YM")&amp;" meses"&amp;" "&amp;DATEDIF(TODAY(),X2828,"MD")&amp;" dias",IF(AND(Z2828&lt;&gt;””,Z2828&lt;TODAY()),"Contrato Encerrado",IF(AND(Z2828&lt;&gt;"",Z2828&gt;TODAY()),DATEDIF(TODAY(),Z2828,"Y")&amp;" anos"&amp;" "&amp;DATEDIF(TODAY(),Z2828,"YM")&amp;" meses"&amp;" "&amp;DATEDIF(TODAY(),Z2828,"MD")&amp;" dias"))))))))</f>
        <v>Contrato Encerrado</v>
      </c>
      <c r="AE2828" s="35">
        <f t="shared" si="221"/>
        <v>60</v>
      </c>
      <c r="AF2828" s="35">
        <f t="shared" si="222"/>
        <v>670</v>
      </c>
      <c r="AG2828" s="17" t="str">
        <f t="shared" si="223"/>
        <v>1 anos 9 meses 31 dias</v>
      </c>
    </row>
    <row r="2829" spans="1:33" ht="11.25" customHeight="1" x14ac:dyDescent="0.2">
      <c r="A2829" s="8" t="s">
        <v>9</v>
      </c>
      <c r="B2829" s="8" t="s">
        <v>13</v>
      </c>
      <c r="C2829" s="22" t="s">
        <v>21</v>
      </c>
      <c r="D2829" s="35">
        <v>2025</v>
      </c>
      <c r="E2829" s="12" t="s">
        <v>1685</v>
      </c>
      <c r="F2829" s="8" t="s">
        <v>1686</v>
      </c>
      <c r="G2829" s="14" t="s">
        <v>17487</v>
      </c>
      <c r="H2829" s="8" t="s">
        <v>17488</v>
      </c>
      <c r="I2829" s="14" t="s">
        <v>16953</v>
      </c>
      <c r="J2829" s="14" t="s">
        <v>10</v>
      </c>
      <c r="K2829" s="14" t="s">
        <v>29</v>
      </c>
      <c r="L2829" s="15" t="s">
        <v>81</v>
      </c>
      <c r="M2829" s="7" t="s">
        <v>16173</v>
      </c>
      <c r="N2829" s="15" t="s">
        <v>10974</v>
      </c>
      <c r="O2829" s="15" t="s">
        <v>12776</v>
      </c>
      <c r="P2829" s="15" t="s">
        <v>2518</v>
      </c>
      <c r="Q2829" s="15" t="s">
        <v>2523</v>
      </c>
      <c r="R2829" s="20">
        <v>35581</v>
      </c>
      <c r="S2829" s="20">
        <v>45792</v>
      </c>
      <c r="T2829" s="20">
        <v>46156</v>
      </c>
      <c r="U2829" s="20"/>
      <c r="V2829" s="20"/>
      <c r="W2829" s="20"/>
      <c r="X2829" s="17"/>
      <c r="Y2829" s="17"/>
      <c r="Z2829" s="20"/>
      <c r="AA2829" s="21">
        <f t="shared" ca="1" si="220"/>
        <v>28</v>
      </c>
      <c r="AB2829" s="20" t="s">
        <v>7877</v>
      </c>
      <c r="AC2829" s="35" t="str">
        <f t="shared" si="224"/>
        <v>0 anos 11 meses 29 dias</v>
      </c>
      <c r="AD2829" s="35" t="str">
        <f ca="1">IF(AND(V2829="",T2829&lt;TODAY()),"Contrato Encerrado",IF(AND(V2829="",T2829&gt;TODAY()),DATEDIF(TODAY(),T2829,"Y")&amp;" anos"&amp;" "&amp;DATEDIF(TODAY(),T2829,"YM")&amp;" meses"&amp;" "&amp;DATEDIF(TODAY(),T2829,"MD")&amp;" dias",IF(AND(X2829="",V2829&lt;TODAY()),"Contrato Encerrado",IF(AND(X2829="",V2829&gt;TODAY()),DATEDIF(TODAY(),V2829,"Y")&amp;" anos"&amp;" "&amp;DATEDIF(TODAY(),V2829,"YM")&amp;" meses"&amp;" "&amp;DATEDIF(TODAY(),V2829,"MD")&amp;" dias",IF(AND(Z2829="",X2829&lt;TODAY()),"Contrato Encerrado",IF(AND(Z2829="",X2829&gt;TODAY()),DATEDIF(TODAY(),X2829,"Y")&amp;" anos"&amp;" "&amp;DATEDIF(TODAY(),X2829,"YM")&amp;" meses"&amp;" "&amp;DATEDIF(TODAY(),X2829,"MD")&amp;" dias",IF(AND(Z2829&lt;&gt;””,Z2829&lt;TODAY()),"Contrato Encerrado",IF(AND(Z2829&lt;&gt;"",Z2829&gt;TODAY()),DATEDIF(TODAY(),Z2829,"Y")&amp;" anos"&amp;" "&amp;DATEDIF(TODAY(),Z2829,"YM")&amp;" meses"&amp;" "&amp;DATEDIF(TODAY(),Z2829,"MD")&amp;" dias"))))))))</f>
        <v>0 anos 7 meses 7 dias</v>
      </c>
      <c r="AE2829" s="35">
        <f t="shared" si="221"/>
        <v>364</v>
      </c>
      <c r="AF2829" s="35">
        <f t="shared" si="222"/>
        <v>366</v>
      </c>
      <c r="AG2829" s="17" t="str">
        <f t="shared" si="223"/>
        <v>0 anos 11 meses 31 dias</v>
      </c>
    </row>
    <row r="2830" spans="1:33" ht="11.25" customHeight="1" x14ac:dyDescent="0.2">
      <c r="A2830" s="8" t="s">
        <v>9</v>
      </c>
      <c r="B2830" s="8" t="s">
        <v>13</v>
      </c>
      <c r="C2830" s="22" t="s">
        <v>16</v>
      </c>
      <c r="D2830" s="37">
        <v>2024</v>
      </c>
      <c r="E2830" s="12" t="s">
        <v>795</v>
      </c>
      <c r="F2830" s="8" t="s">
        <v>796</v>
      </c>
      <c r="G2830" s="77" t="s">
        <v>12918</v>
      </c>
      <c r="H2830" s="78" t="s">
        <v>12919</v>
      </c>
      <c r="I2830" s="14" t="s">
        <v>12920</v>
      </c>
      <c r="J2830" s="14" t="s">
        <v>1302</v>
      </c>
      <c r="K2830" s="14" t="s">
        <v>29</v>
      </c>
      <c r="L2830" s="15" t="s">
        <v>30</v>
      </c>
      <c r="M2830" s="7" t="s">
        <v>9427</v>
      </c>
      <c r="N2830" s="15" t="s">
        <v>3198</v>
      </c>
      <c r="O2830" s="15" t="s">
        <v>7897</v>
      </c>
      <c r="P2830" s="15" t="s">
        <v>2518</v>
      </c>
      <c r="Q2830" s="15" t="s">
        <v>2523</v>
      </c>
      <c r="R2830" s="20">
        <v>37672</v>
      </c>
      <c r="S2830" s="20">
        <v>45363</v>
      </c>
      <c r="T2830" s="20">
        <v>45424</v>
      </c>
      <c r="U2830" s="20"/>
      <c r="V2830" s="20"/>
      <c r="W2830" s="20"/>
      <c r="X2830" s="17"/>
      <c r="Y2830" s="17"/>
      <c r="Z2830" s="20"/>
      <c r="AA2830" s="18">
        <f t="shared" ca="1" si="220"/>
        <v>22</v>
      </c>
      <c r="AB2830" s="15" t="s">
        <v>7877</v>
      </c>
      <c r="AC2830" s="35" t="str">
        <f t="shared" si="224"/>
        <v>0 anos 2 meses 0 dias</v>
      </c>
      <c r="AD2830" s="35" t="str">
        <f ca="1">IF(AND(V2830="",T2830&lt;TODAY()),"Contrato Encerrado",IF(AND(V2830="",T2830&gt;TODAY()),DATEDIF(TODAY(),T2830,"Y")&amp;" anos"&amp;" "&amp;DATEDIF(TODAY(),T2830,"YM")&amp;" meses"&amp;" "&amp;DATEDIF(TODAY(),T2830,"MD")&amp;" dias",IF(AND(X2830="",V2830&lt;TODAY()),"Contrato Encerrado",IF(AND(X2830="",V2830&gt;TODAY()),DATEDIF(TODAY(),V2830,"Y")&amp;" anos"&amp;" "&amp;DATEDIF(TODAY(),V2830,"YM")&amp;" meses"&amp;" "&amp;DATEDIF(TODAY(),V2830,"MD")&amp;" dias",IF(AND(Z2830="",X2830&lt;TODAY()),"Contrato Encerrado",IF(AND(Z2830="",X2830&gt;TODAY()),DATEDIF(TODAY(),X2830,"Y")&amp;" anos"&amp;" "&amp;DATEDIF(TODAY(),X2830,"YM")&amp;" meses"&amp;" "&amp;DATEDIF(TODAY(),X2830,"MD")&amp;" dias",IF(AND(Z2830&lt;&gt;””,Z2830&lt;TODAY()),"Contrato Encerrado",IF(AND(Z2830&lt;&gt;"",Z2830&gt;TODAY()),DATEDIF(TODAY(),Z2830,"Y")&amp;" anos"&amp;" "&amp;DATEDIF(TODAY(),Z2830,"YM")&amp;" meses"&amp;" "&amp;DATEDIF(TODAY(),Z2830,"MD")&amp;" dias"))))))))</f>
        <v>Contrato Encerrado</v>
      </c>
      <c r="AE2830" s="35">
        <f t="shared" si="221"/>
        <v>61</v>
      </c>
      <c r="AF2830" s="35">
        <f t="shared" si="222"/>
        <v>669</v>
      </c>
      <c r="AG2830" s="17" t="str">
        <f t="shared" si="223"/>
        <v>1 anos 9 meses 30 dias</v>
      </c>
    </row>
    <row r="2831" spans="1:33" ht="11.25" customHeight="1" x14ac:dyDescent="0.2">
      <c r="A2831" s="8" t="s">
        <v>9</v>
      </c>
      <c r="B2831" s="8" t="s">
        <v>13</v>
      </c>
      <c r="C2831" s="22" t="s">
        <v>25</v>
      </c>
      <c r="D2831" s="37">
        <v>2023</v>
      </c>
      <c r="E2831" s="12" t="s">
        <v>157</v>
      </c>
      <c r="F2831" s="8" t="s">
        <v>158</v>
      </c>
      <c r="G2831" s="77" t="s">
        <v>10814</v>
      </c>
      <c r="H2831" s="78" t="s">
        <v>10815</v>
      </c>
      <c r="I2831" s="14" t="s">
        <v>10816</v>
      </c>
      <c r="J2831" s="14" t="s">
        <v>14943</v>
      </c>
      <c r="K2831" s="14" t="s">
        <v>29</v>
      </c>
      <c r="L2831" s="15" t="s">
        <v>81</v>
      </c>
      <c r="M2831" s="7" t="s">
        <v>82</v>
      </c>
      <c r="N2831" s="15" t="s">
        <v>4113</v>
      </c>
      <c r="O2831" s="15" t="s">
        <v>10817</v>
      </c>
      <c r="P2831" s="15" t="s">
        <v>2518</v>
      </c>
      <c r="Q2831" s="15" t="s">
        <v>4109</v>
      </c>
      <c r="R2831" s="20">
        <v>39039</v>
      </c>
      <c r="S2831" s="20">
        <v>45243</v>
      </c>
      <c r="T2831" s="111">
        <v>45657</v>
      </c>
      <c r="U2831" s="70"/>
      <c r="V2831" s="20"/>
      <c r="W2831" s="20"/>
      <c r="X2831" s="17"/>
      <c r="Y2831" s="17"/>
      <c r="Z2831" s="20"/>
      <c r="AA2831" s="18">
        <f t="shared" ca="1" si="220"/>
        <v>18</v>
      </c>
      <c r="AB2831" s="15" t="s">
        <v>7877</v>
      </c>
      <c r="AC2831" s="35" t="str">
        <f t="shared" si="224"/>
        <v>1 anos 1 meses 18 dias</v>
      </c>
      <c r="AD2831" s="35" t="str">
        <f ca="1">IF(AND(V2831="",T2831&lt;TODAY()),"Contrato Encerrado",IF(AND(V2831="",T2831&gt;TODAY()),DATEDIF(TODAY(),T2831,"Y")&amp;" anos"&amp;" "&amp;DATEDIF(TODAY(),T2831,"YM")&amp;" meses"&amp;" "&amp;DATEDIF(TODAY(),T2831,"MD")&amp;" dias",IF(AND(X2831="",V2831&lt;TODAY()),"Contrato Encerrado",IF(AND(X2831="",V2831&gt;TODAY()),DATEDIF(TODAY(),V2831,"Y")&amp;" anos"&amp;" "&amp;DATEDIF(TODAY(),V2831,"YM")&amp;" meses"&amp;" "&amp;DATEDIF(TODAY(),V2831,"MD")&amp;" dias",IF(AND(Z2831="",X2831&lt;TODAY()),"Contrato Encerrado",IF(AND(Z2831="",X2831&gt;TODAY()),DATEDIF(TODAY(),X2831,"Y")&amp;" anos"&amp;" "&amp;DATEDIF(TODAY(),X2831,"YM")&amp;" meses"&amp;" "&amp;DATEDIF(TODAY(),X2831,"MD")&amp;" dias",IF(AND(Z2831&lt;&gt;””,Z2831&lt;TODAY()),"Contrato Encerrado",IF(AND(Z2831&lt;&gt;"",Z2831&gt;TODAY()),DATEDIF(TODAY(),Z2831,"Y")&amp;" anos"&amp;" "&amp;DATEDIF(TODAY(),Z2831,"YM")&amp;" meses"&amp;" "&amp;DATEDIF(TODAY(),Z2831,"MD")&amp;" dias"))))))))</f>
        <v>Contrato Encerrado</v>
      </c>
      <c r="AE2831" s="35">
        <f t="shared" si="221"/>
        <v>414</v>
      </c>
      <c r="AF2831" s="35">
        <f t="shared" si="222"/>
        <v>316</v>
      </c>
      <c r="AG2831" s="17" t="str">
        <f t="shared" si="223"/>
        <v>0 anos 10 meses 11 dias</v>
      </c>
    </row>
    <row r="2832" spans="1:33" ht="11.25" customHeight="1" x14ac:dyDescent="0.2">
      <c r="A2832" s="8" t="s">
        <v>9</v>
      </c>
      <c r="B2832" s="10" t="s">
        <v>13</v>
      </c>
      <c r="C2832" s="11" t="s">
        <v>23</v>
      </c>
      <c r="D2832" s="36">
        <v>2021</v>
      </c>
      <c r="E2832" s="12" t="s">
        <v>795</v>
      </c>
      <c r="F2832" s="8" t="s">
        <v>796</v>
      </c>
      <c r="G2832" s="77" t="s">
        <v>1510</v>
      </c>
      <c r="H2832" s="78" t="s">
        <v>1511</v>
      </c>
      <c r="I2832" s="14" t="s">
        <v>1512</v>
      </c>
      <c r="J2832" s="14" t="s">
        <v>1302</v>
      </c>
      <c r="K2832" s="14" t="s">
        <v>29</v>
      </c>
      <c r="L2832" s="15" t="s">
        <v>30</v>
      </c>
      <c r="M2832" s="7" t="s">
        <v>9427</v>
      </c>
      <c r="N2832" s="26" t="s">
        <v>4113</v>
      </c>
      <c r="O2832" s="27"/>
      <c r="P2832" s="26" t="s">
        <v>2517</v>
      </c>
      <c r="Q2832" s="26" t="s">
        <v>2522</v>
      </c>
      <c r="R2832" s="31">
        <v>35405</v>
      </c>
      <c r="S2832" s="31">
        <v>44470</v>
      </c>
      <c r="T2832" s="31">
        <v>44571</v>
      </c>
      <c r="U2832" s="31"/>
      <c r="V2832" s="31"/>
      <c r="W2832" s="31"/>
      <c r="X2832" s="17"/>
      <c r="Y2832" s="17"/>
      <c r="Z2832" s="31"/>
      <c r="AA2832" s="18">
        <f t="shared" ca="1" si="220"/>
        <v>28</v>
      </c>
      <c r="AB2832" s="19" t="s">
        <v>7877</v>
      </c>
      <c r="AC2832" s="35" t="str">
        <f t="shared" si="224"/>
        <v>0 anos 3 meses 9 dias</v>
      </c>
      <c r="AD2832" s="35" t="str">
        <f ca="1">IF(AND(V2832="",T2832&lt;TODAY()),"Contrato Encerrado",IF(AND(V2832="",T2832&gt;TODAY()),DATEDIF(TODAY(),T2832,"Y")&amp;" anos"&amp;" "&amp;DATEDIF(TODAY(),T2832,"YM")&amp;" meses"&amp;" "&amp;DATEDIF(TODAY(),T2832,"MD")&amp;" dias",IF(AND(X2832="",V2832&lt;TODAY()),"Contrato Encerrado",IF(AND(X2832="",V2832&gt;TODAY()),DATEDIF(TODAY(),V2832,"Y")&amp;" anos"&amp;" "&amp;DATEDIF(TODAY(),V2832,"YM")&amp;" meses"&amp;" "&amp;DATEDIF(TODAY(),V2832,"MD")&amp;" dias",IF(AND(Z2832="",X2832&lt;TODAY()),"Contrato Encerrado",IF(AND(Z2832="",X2832&gt;TODAY()),DATEDIF(TODAY(),X2832,"Y")&amp;" anos"&amp;" "&amp;DATEDIF(TODAY(),X2832,"YM")&amp;" meses"&amp;" "&amp;DATEDIF(TODAY(),X2832,"MD")&amp;" dias",IF(AND(Z2832&lt;&gt;””,Z2832&lt;TODAY()),"Contrato Encerrado",IF(AND(Z2832&lt;&gt;"",Z2832&gt;TODAY()),DATEDIF(TODAY(),Z2832,"Y")&amp;" anos"&amp;" "&amp;DATEDIF(TODAY(),Z2832,"YM")&amp;" meses"&amp;" "&amp;DATEDIF(TODAY(),Z2832,"MD")&amp;" dias"))))))))</f>
        <v>Contrato Encerrado</v>
      </c>
      <c r="AE2832" s="35">
        <f t="shared" si="221"/>
        <v>101</v>
      </c>
      <c r="AF2832" s="35">
        <f t="shared" si="222"/>
        <v>629</v>
      </c>
      <c r="AG2832" s="17" t="str">
        <f t="shared" si="223"/>
        <v>1 anos 8 meses 20 dias</v>
      </c>
    </row>
    <row r="2833" spans="1:33" ht="11.25" customHeight="1" x14ac:dyDescent="0.2">
      <c r="A2833" s="8" t="s">
        <v>9</v>
      </c>
      <c r="B2833" s="8" t="s">
        <v>13</v>
      </c>
      <c r="C2833" s="22" t="s">
        <v>16</v>
      </c>
      <c r="D2833" s="37">
        <v>2025</v>
      </c>
      <c r="E2833" s="12" t="s">
        <v>1685</v>
      </c>
      <c r="F2833" s="8" t="s">
        <v>1686</v>
      </c>
      <c r="G2833" s="9" t="s">
        <v>16348</v>
      </c>
      <c r="H2833" s="8" t="s">
        <v>16349</v>
      </c>
      <c r="I2833" s="14" t="s">
        <v>16350</v>
      </c>
      <c r="J2833" s="14" t="s">
        <v>10</v>
      </c>
      <c r="K2833" s="14" t="s">
        <v>29</v>
      </c>
      <c r="L2833" s="15" t="s">
        <v>81</v>
      </c>
      <c r="M2833" s="7" t="s">
        <v>9427</v>
      </c>
      <c r="N2833" s="15" t="s">
        <v>2099</v>
      </c>
      <c r="O2833" s="15" t="s">
        <v>9474</v>
      </c>
      <c r="P2833" s="15" t="s">
        <v>2518</v>
      </c>
      <c r="Q2833" s="15" t="s">
        <v>2523</v>
      </c>
      <c r="R2833" s="20">
        <v>38453</v>
      </c>
      <c r="S2833" s="20">
        <v>45733</v>
      </c>
      <c r="T2833" s="20">
        <v>46097</v>
      </c>
      <c r="U2833" s="20"/>
      <c r="V2833" s="20"/>
      <c r="W2833" s="20"/>
      <c r="X2833" s="17"/>
      <c r="Y2833" s="17"/>
      <c r="Z2833" s="20"/>
      <c r="AA2833" s="21">
        <f t="shared" ca="1" si="220"/>
        <v>20</v>
      </c>
      <c r="AB2833" s="20" t="s">
        <v>7877</v>
      </c>
      <c r="AC2833" s="35" t="str">
        <f t="shared" si="224"/>
        <v>0 anos 11 meses 27 dias</v>
      </c>
      <c r="AD2833" s="35" t="str">
        <f ca="1">IF(AND(V2833="",T2833&lt;TODAY()),"Contrato Encerrado",IF(AND(V2833="",T2833&gt;TODAY()),DATEDIF(TODAY(),T2833,"Y")&amp;" anos"&amp;" "&amp;DATEDIF(TODAY(),T2833,"YM")&amp;" meses"&amp;" "&amp;DATEDIF(TODAY(),T2833,"MD")&amp;" dias",IF(AND(X2833="",V2833&lt;TODAY()),"Contrato Encerrado",IF(AND(X2833="",V2833&gt;TODAY()),DATEDIF(TODAY(),V2833,"Y")&amp;" anos"&amp;" "&amp;DATEDIF(TODAY(),V2833,"YM")&amp;" meses"&amp;" "&amp;DATEDIF(TODAY(),V2833,"MD")&amp;" dias",IF(AND(Z2833="",X2833&lt;TODAY()),"Contrato Encerrado",IF(AND(Z2833="",X2833&gt;TODAY()),DATEDIF(TODAY(),X2833,"Y")&amp;" anos"&amp;" "&amp;DATEDIF(TODAY(),X2833,"YM")&amp;" meses"&amp;" "&amp;DATEDIF(TODAY(),X2833,"MD")&amp;" dias",IF(AND(Z2833&lt;&gt;””,Z2833&lt;TODAY()),"Contrato Encerrado",IF(AND(Z2833&lt;&gt;"",Z2833&gt;TODAY()),DATEDIF(TODAY(),Z2833,"Y")&amp;" anos"&amp;" "&amp;DATEDIF(TODAY(),Z2833,"YM")&amp;" meses"&amp;" "&amp;DATEDIF(TODAY(),Z2833,"MD")&amp;" dias"))))))))</f>
        <v>0 anos 5 meses 9 dias</v>
      </c>
      <c r="AE2833" s="35">
        <f t="shared" si="221"/>
        <v>364</v>
      </c>
      <c r="AF2833" s="35">
        <f t="shared" si="222"/>
        <v>366</v>
      </c>
      <c r="AG2833" s="17" t="str">
        <f t="shared" si="223"/>
        <v>0 anos 11 meses 31 dias</v>
      </c>
    </row>
    <row r="2834" spans="1:33" ht="11.25" customHeight="1" x14ac:dyDescent="0.2">
      <c r="A2834" s="8" t="s">
        <v>9</v>
      </c>
      <c r="B2834" s="8" t="s">
        <v>13</v>
      </c>
      <c r="C2834" s="22" t="s">
        <v>21</v>
      </c>
      <c r="D2834" s="37">
        <v>2024</v>
      </c>
      <c r="E2834" s="12" t="s">
        <v>307</v>
      </c>
      <c r="F2834" s="8" t="s">
        <v>308</v>
      </c>
      <c r="G2834" s="77" t="s">
        <v>14183</v>
      </c>
      <c r="H2834" s="78" t="s">
        <v>14184</v>
      </c>
      <c r="I2834" s="14" t="s">
        <v>14185</v>
      </c>
      <c r="J2834" s="67" t="s">
        <v>1302</v>
      </c>
      <c r="K2834" s="14" t="s">
        <v>29</v>
      </c>
      <c r="L2834" s="15" t="s">
        <v>30</v>
      </c>
      <c r="M2834" s="7" t="s">
        <v>9427</v>
      </c>
      <c r="N2834" s="16" t="s">
        <v>2106</v>
      </c>
      <c r="O2834" s="15" t="s">
        <v>10152</v>
      </c>
      <c r="P2834" s="15" t="s">
        <v>2518</v>
      </c>
      <c r="Q2834" s="15" t="s">
        <v>2523</v>
      </c>
      <c r="R2834" s="20">
        <v>35873</v>
      </c>
      <c r="S2834" s="20">
        <v>45505</v>
      </c>
      <c r="T2834" s="20">
        <v>45869</v>
      </c>
      <c r="U2834" s="20"/>
      <c r="V2834" s="20"/>
      <c r="W2834" s="20"/>
      <c r="X2834" s="17"/>
      <c r="Y2834" s="17"/>
      <c r="Z2834" s="20"/>
      <c r="AA2834" s="18">
        <f t="shared" ca="1" si="220"/>
        <v>27</v>
      </c>
      <c r="AB2834" s="15" t="s">
        <v>7877</v>
      </c>
      <c r="AC2834" s="35" t="str">
        <f t="shared" si="224"/>
        <v>0 anos 11 meses 30 dias</v>
      </c>
      <c r="AD2834" s="35" t="str">
        <f ca="1">IF(AND(V2834="",T2834&lt;TODAY()),"Contrato Encerrado",IF(AND(V2834="",T2834&gt;TODAY()),DATEDIF(TODAY(),T2834,"Y")&amp;" anos"&amp;" "&amp;DATEDIF(TODAY(),T2834,"YM")&amp;" meses"&amp;" "&amp;DATEDIF(TODAY(),T2834,"MD")&amp;" dias",IF(AND(X2834="",V2834&lt;TODAY()),"Contrato Encerrado",IF(AND(X2834="",V2834&gt;TODAY()),DATEDIF(TODAY(),V2834,"Y")&amp;" anos"&amp;" "&amp;DATEDIF(TODAY(),V2834,"YM")&amp;" meses"&amp;" "&amp;DATEDIF(TODAY(),V2834,"MD")&amp;" dias",IF(AND(Z2834="",X2834&lt;TODAY()),"Contrato Encerrado",IF(AND(Z2834="",X2834&gt;TODAY()),DATEDIF(TODAY(),X2834,"Y")&amp;" anos"&amp;" "&amp;DATEDIF(TODAY(),X2834,"YM")&amp;" meses"&amp;" "&amp;DATEDIF(TODAY(),X2834,"MD")&amp;" dias",IF(AND(Z2834&lt;&gt;””,Z2834&lt;TODAY()),"Contrato Encerrado",IF(AND(Z2834&lt;&gt;"",Z2834&gt;TODAY()),DATEDIF(TODAY(),Z2834,"Y")&amp;" anos"&amp;" "&amp;DATEDIF(TODAY(),Z2834,"YM")&amp;" meses"&amp;" "&amp;DATEDIF(TODAY(),Z2834,"MD")&amp;" dias"))))))))</f>
        <v>Contrato Encerrado</v>
      </c>
      <c r="AE2834" s="35">
        <f t="shared" si="221"/>
        <v>364</v>
      </c>
      <c r="AF2834" s="35">
        <f t="shared" si="222"/>
        <v>366</v>
      </c>
      <c r="AG2834" s="17" t="str">
        <f t="shared" si="223"/>
        <v>0 anos 11 meses 31 dias</v>
      </c>
    </row>
    <row r="2835" spans="1:33" ht="11.25" customHeight="1" x14ac:dyDescent="0.2">
      <c r="A2835" s="8" t="s">
        <v>9</v>
      </c>
      <c r="B2835" s="8" t="s">
        <v>13</v>
      </c>
      <c r="C2835" s="22" t="s">
        <v>14</v>
      </c>
      <c r="D2835" s="37">
        <v>2023</v>
      </c>
      <c r="E2835" s="23" t="s">
        <v>1111</v>
      </c>
      <c r="F2835" s="8" t="s">
        <v>1112</v>
      </c>
      <c r="G2835" s="77" t="s">
        <v>6884</v>
      </c>
      <c r="H2835" s="78" t="s">
        <v>6885</v>
      </c>
      <c r="I2835" s="9" t="s">
        <v>6886</v>
      </c>
      <c r="J2835" s="14" t="s">
        <v>1302</v>
      </c>
      <c r="K2835" s="9" t="s">
        <v>29</v>
      </c>
      <c r="L2835" s="24" t="s">
        <v>30</v>
      </c>
      <c r="M2835" s="7" t="s">
        <v>9427</v>
      </c>
      <c r="N2835" s="24" t="s">
        <v>6525</v>
      </c>
      <c r="O2835" s="24"/>
      <c r="P2835" s="24" t="s">
        <v>2518</v>
      </c>
      <c r="Q2835" s="24" t="s">
        <v>2523</v>
      </c>
      <c r="R2835" s="31">
        <v>25191</v>
      </c>
      <c r="S2835" s="17">
        <v>44958</v>
      </c>
      <c r="T2835" s="17">
        <v>45021</v>
      </c>
      <c r="U2835" s="17"/>
      <c r="V2835" s="17"/>
      <c r="W2835" s="17"/>
      <c r="X2835" s="17"/>
      <c r="Y2835" s="17"/>
      <c r="Z2835" s="17"/>
      <c r="AA2835" s="18">
        <f t="shared" ca="1" si="220"/>
        <v>56</v>
      </c>
      <c r="AB2835" s="19" t="s">
        <v>7877</v>
      </c>
      <c r="AC2835" s="35" t="str">
        <f t="shared" si="224"/>
        <v>0 anos 2 meses 4 dias</v>
      </c>
      <c r="AD2835" s="35" t="str">
        <f ca="1">IF(AND(V2835="",T2835&lt;TODAY()),"Contrato Encerrado",IF(AND(V2835="",T2835&gt;TODAY()),DATEDIF(TODAY(),T2835,"Y")&amp;" anos"&amp;" "&amp;DATEDIF(TODAY(),T2835,"YM")&amp;" meses"&amp;" "&amp;DATEDIF(TODAY(),T2835,"MD")&amp;" dias",IF(AND(X2835="",V2835&lt;TODAY()),"Contrato Encerrado",IF(AND(X2835="",V2835&gt;TODAY()),DATEDIF(TODAY(),V2835,"Y")&amp;" anos"&amp;" "&amp;DATEDIF(TODAY(),V2835,"YM")&amp;" meses"&amp;" "&amp;DATEDIF(TODAY(),V2835,"MD")&amp;" dias",IF(AND(Z2835="",X2835&lt;TODAY()),"Contrato Encerrado",IF(AND(Z2835="",X2835&gt;TODAY()),DATEDIF(TODAY(),X2835,"Y")&amp;" anos"&amp;" "&amp;DATEDIF(TODAY(),X2835,"YM")&amp;" meses"&amp;" "&amp;DATEDIF(TODAY(),X2835,"MD")&amp;" dias",IF(AND(Z2835&lt;&gt;””,Z2835&lt;TODAY()),"Contrato Encerrado",IF(AND(Z2835&lt;&gt;"",Z2835&gt;TODAY()),DATEDIF(TODAY(),Z2835,"Y")&amp;" anos"&amp;" "&amp;DATEDIF(TODAY(),Z2835,"YM")&amp;" meses"&amp;" "&amp;DATEDIF(TODAY(),Z2835,"MD")&amp;" dias"))))))))</f>
        <v>Contrato Encerrado</v>
      </c>
      <c r="AE2835" s="35">
        <f t="shared" si="221"/>
        <v>63</v>
      </c>
      <c r="AF2835" s="35">
        <f t="shared" si="222"/>
        <v>667</v>
      </c>
      <c r="AG2835" s="17" t="str">
        <f t="shared" si="223"/>
        <v>1 anos 9 meses 28 dias</v>
      </c>
    </row>
    <row r="2836" spans="1:33" ht="11.25" customHeight="1" x14ac:dyDescent="0.2">
      <c r="A2836" s="8" t="s">
        <v>9</v>
      </c>
      <c r="B2836" s="10" t="s">
        <v>13</v>
      </c>
      <c r="C2836" s="11" t="s">
        <v>22</v>
      </c>
      <c r="D2836" s="36">
        <v>2022</v>
      </c>
      <c r="E2836" s="12" t="s">
        <v>1685</v>
      </c>
      <c r="F2836" s="8" t="s">
        <v>1686</v>
      </c>
      <c r="G2836" s="77" t="s">
        <v>1852</v>
      </c>
      <c r="H2836" s="78" t="s">
        <v>1853</v>
      </c>
      <c r="I2836" s="14" t="s">
        <v>1854</v>
      </c>
      <c r="J2836" s="14" t="s">
        <v>1302</v>
      </c>
      <c r="K2836" s="14" t="s">
        <v>29</v>
      </c>
      <c r="L2836" s="15" t="s">
        <v>81</v>
      </c>
      <c r="M2836" s="7" t="s">
        <v>82</v>
      </c>
      <c r="N2836" s="16" t="s">
        <v>4113</v>
      </c>
      <c r="O2836" s="16"/>
      <c r="P2836" s="16" t="s">
        <v>2517</v>
      </c>
      <c r="Q2836" s="16" t="s">
        <v>2522</v>
      </c>
      <c r="R2836" s="31">
        <v>37985</v>
      </c>
      <c r="S2836" s="31">
        <v>44536</v>
      </c>
      <c r="T2836" s="31">
        <v>44921</v>
      </c>
      <c r="U2836" s="31"/>
      <c r="V2836" s="31"/>
      <c r="W2836" s="31"/>
      <c r="X2836" s="17"/>
      <c r="Y2836" s="17"/>
      <c r="Z2836" s="31"/>
      <c r="AA2836" s="18">
        <f t="shared" ca="1" si="220"/>
        <v>21</v>
      </c>
      <c r="AB2836" s="19" t="s">
        <v>7877</v>
      </c>
      <c r="AC2836" s="35" t="str">
        <f t="shared" si="224"/>
        <v>1 anos 0 meses 20 dias</v>
      </c>
      <c r="AD2836" s="35" t="str">
        <f ca="1">IF(AND(V2836="",T2836&lt;TODAY()),"Contrato Encerrado",IF(AND(V2836="",T2836&gt;TODAY()),DATEDIF(TODAY(),T2836,"Y")&amp;" anos"&amp;" "&amp;DATEDIF(TODAY(),T2836,"YM")&amp;" meses"&amp;" "&amp;DATEDIF(TODAY(),T2836,"MD")&amp;" dias",IF(AND(X2836="",V2836&lt;TODAY()),"Contrato Encerrado",IF(AND(X2836="",V2836&gt;TODAY()),DATEDIF(TODAY(),V2836,"Y")&amp;" anos"&amp;" "&amp;DATEDIF(TODAY(),V2836,"YM")&amp;" meses"&amp;" "&amp;DATEDIF(TODAY(),V2836,"MD")&amp;" dias",IF(AND(Z2836="",X2836&lt;TODAY()),"Contrato Encerrado",IF(AND(Z2836="",X2836&gt;TODAY()),DATEDIF(TODAY(),X2836,"Y")&amp;" anos"&amp;" "&amp;DATEDIF(TODAY(),X2836,"YM")&amp;" meses"&amp;" "&amp;DATEDIF(TODAY(),X2836,"MD")&amp;" dias",IF(AND(Z2836&lt;&gt;””,Z2836&lt;TODAY()),"Contrato Encerrado",IF(AND(Z2836&lt;&gt;"",Z2836&gt;TODAY()),DATEDIF(TODAY(),Z2836,"Y")&amp;" anos"&amp;" "&amp;DATEDIF(TODAY(),Z2836,"YM")&amp;" meses"&amp;" "&amp;DATEDIF(TODAY(),Z2836,"MD")&amp;" dias"))))))))</f>
        <v>Contrato Encerrado</v>
      </c>
      <c r="AE2836" s="35">
        <f t="shared" si="221"/>
        <v>385</v>
      </c>
      <c r="AF2836" s="35">
        <f t="shared" si="222"/>
        <v>345</v>
      </c>
      <c r="AG2836" s="17" t="str">
        <f t="shared" si="223"/>
        <v>0 anos 11 meses 10 dias</v>
      </c>
    </row>
    <row r="2837" spans="1:33" ht="11.25" customHeight="1" x14ac:dyDescent="0.2">
      <c r="A2837" s="8" t="s">
        <v>9</v>
      </c>
      <c r="B2837" s="8" t="s">
        <v>13</v>
      </c>
      <c r="C2837" s="22" t="s">
        <v>21</v>
      </c>
      <c r="D2837" s="37">
        <v>2023</v>
      </c>
      <c r="E2837" s="12" t="s">
        <v>157</v>
      </c>
      <c r="F2837" s="8" t="s">
        <v>158</v>
      </c>
      <c r="G2837" s="77" t="s">
        <v>9102</v>
      </c>
      <c r="H2837" s="78" t="s">
        <v>9103</v>
      </c>
      <c r="I2837" s="14" t="s">
        <v>9104</v>
      </c>
      <c r="J2837" s="67" t="s">
        <v>14943</v>
      </c>
      <c r="K2837" s="14" t="s">
        <v>29</v>
      </c>
      <c r="L2837" s="15" t="s">
        <v>81</v>
      </c>
      <c r="M2837" s="7" t="s">
        <v>82</v>
      </c>
      <c r="N2837" s="15" t="s">
        <v>4113</v>
      </c>
      <c r="O2837" s="15" t="s">
        <v>8837</v>
      </c>
      <c r="P2837" s="15" t="s">
        <v>2518</v>
      </c>
      <c r="Q2837" s="15" t="s">
        <v>4109</v>
      </c>
      <c r="R2837" s="20">
        <v>38604</v>
      </c>
      <c r="S2837" s="20">
        <v>45132</v>
      </c>
      <c r="T2837" s="70">
        <v>45291</v>
      </c>
      <c r="U2837" s="20"/>
      <c r="V2837" s="20"/>
      <c r="W2837" s="20"/>
      <c r="X2837" s="17"/>
      <c r="Y2837" s="17"/>
      <c r="Z2837" s="20"/>
      <c r="AA2837" s="18">
        <f t="shared" ca="1" si="220"/>
        <v>20</v>
      </c>
      <c r="AB2837" s="19" t="s">
        <v>7877</v>
      </c>
      <c r="AC2837" s="35" t="str">
        <f t="shared" si="224"/>
        <v>0 anos 5 meses 6 dias</v>
      </c>
      <c r="AD2837" s="35" t="str">
        <f ca="1">IF(AND(V2837="",T2837&lt;TODAY()),"Contrato Encerrado",IF(AND(V2837="",T2837&gt;TODAY()),DATEDIF(TODAY(),T2837,"Y")&amp;" anos"&amp;" "&amp;DATEDIF(TODAY(),T2837,"YM")&amp;" meses"&amp;" "&amp;DATEDIF(TODAY(),T2837,"MD")&amp;" dias",IF(AND(X2837="",V2837&lt;TODAY()),"Contrato Encerrado",IF(AND(X2837="",V2837&gt;TODAY()),DATEDIF(TODAY(),V2837,"Y")&amp;" anos"&amp;" "&amp;DATEDIF(TODAY(),V2837,"YM")&amp;" meses"&amp;" "&amp;DATEDIF(TODAY(),V2837,"MD")&amp;" dias",IF(AND(Z2837="",X2837&lt;TODAY()),"Contrato Encerrado",IF(AND(Z2837="",X2837&gt;TODAY()),DATEDIF(TODAY(),X2837,"Y")&amp;" anos"&amp;" "&amp;DATEDIF(TODAY(),X2837,"YM")&amp;" meses"&amp;" "&amp;DATEDIF(TODAY(),X2837,"MD")&amp;" dias",IF(AND(Z2837&lt;&gt;””,Z2837&lt;TODAY()),"Contrato Encerrado",IF(AND(Z2837&lt;&gt;"",Z2837&gt;TODAY()),DATEDIF(TODAY(),Z2837,"Y")&amp;" anos"&amp;" "&amp;DATEDIF(TODAY(),Z2837,"YM")&amp;" meses"&amp;" "&amp;DATEDIF(TODAY(),Z2837,"MD")&amp;" dias"))))))))</f>
        <v>Contrato Encerrado</v>
      </c>
      <c r="AE2837" s="35">
        <f t="shared" si="221"/>
        <v>159</v>
      </c>
      <c r="AF2837" s="35">
        <f t="shared" si="222"/>
        <v>571</v>
      </c>
      <c r="AG2837" s="17" t="str">
        <f t="shared" si="223"/>
        <v>1 anos 6 meses 24 dias</v>
      </c>
    </row>
    <row r="2838" spans="1:33" ht="11.25" customHeight="1" x14ac:dyDescent="0.2">
      <c r="A2838" s="10" t="s">
        <v>9</v>
      </c>
      <c r="B2838" s="10" t="s">
        <v>13</v>
      </c>
      <c r="C2838" s="11" t="s">
        <v>19</v>
      </c>
      <c r="D2838" s="36">
        <v>2021</v>
      </c>
      <c r="E2838" s="13" t="s">
        <v>79</v>
      </c>
      <c r="F2838" s="10" t="s">
        <v>80</v>
      </c>
      <c r="G2838" s="83" t="s">
        <v>3671</v>
      </c>
      <c r="H2838" s="84" t="s">
        <v>3672</v>
      </c>
      <c r="I2838" s="13" t="s">
        <v>3673</v>
      </c>
      <c r="J2838" s="67" t="s">
        <v>1302</v>
      </c>
      <c r="K2838" s="13" t="s">
        <v>29</v>
      </c>
      <c r="L2838" s="25" t="s">
        <v>30</v>
      </c>
      <c r="M2838" s="7" t="s">
        <v>9427</v>
      </c>
      <c r="N2838" s="16" t="s">
        <v>2106</v>
      </c>
      <c r="O2838" s="26"/>
      <c r="P2838" s="26" t="s">
        <v>2517</v>
      </c>
      <c r="Q2838" s="26" t="s">
        <v>2522</v>
      </c>
      <c r="R2838" s="31">
        <v>33701</v>
      </c>
      <c r="S2838" s="31">
        <v>44348</v>
      </c>
      <c r="T2838" s="31">
        <v>44500</v>
      </c>
      <c r="U2838" s="31"/>
      <c r="V2838" s="31"/>
      <c r="W2838" s="31"/>
      <c r="X2838" s="17"/>
      <c r="Y2838" s="17"/>
      <c r="Z2838" s="31"/>
      <c r="AA2838" s="18">
        <f t="shared" ca="1" si="220"/>
        <v>33</v>
      </c>
      <c r="AB2838" s="19" t="s">
        <v>7877</v>
      </c>
      <c r="AC2838" s="35" t="str">
        <f t="shared" si="224"/>
        <v>0 anos 4 meses 30 dias</v>
      </c>
      <c r="AD2838" s="35" t="str">
        <f ca="1">IF(AND(V2838="",T2838&lt;TODAY()),"Contrato Encerrado",IF(AND(V2838="",T2838&gt;TODAY()),DATEDIF(TODAY(),T2838,"Y")&amp;" anos"&amp;" "&amp;DATEDIF(TODAY(),T2838,"YM")&amp;" meses"&amp;" "&amp;DATEDIF(TODAY(),T2838,"MD")&amp;" dias",IF(AND(X2838="",V2838&lt;TODAY()),"Contrato Encerrado",IF(AND(X2838="",V2838&gt;TODAY()),DATEDIF(TODAY(),V2838,"Y")&amp;" anos"&amp;" "&amp;DATEDIF(TODAY(),V2838,"YM")&amp;" meses"&amp;" "&amp;DATEDIF(TODAY(),V2838,"MD")&amp;" dias",IF(AND(Z2838="",X2838&lt;TODAY()),"Contrato Encerrado",IF(AND(Z2838="",X2838&gt;TODAY()),DATEDIF(TODAY(),X2838,"Y")&amp;" anos"&amp;" "&amp;DATEDIF(TODAY(),X2838,"YM")&amp;" meses"&amp;" "&amp;DATEDIF(TODAY(),X2838,"MD")&amp;" dias",IF(AND(Z2838&lt;&gt;””,Z2838&lt;TODAY()),"Contrato Encerrado",IF(AND(Z2838&lt;&gt;"",Z2838&gt;TODAY()),DATEDIF(TODAY(),Z2838,"Y")&amp;" anos"&amp;" "&amp;DATEDIF(TODAY(),Z2838,"YM")&amp;" meses"&amp;" "&amp;DATEDIF(TODAY(),Z2838,"MD")&amp;" dias"))))))))</f>
        <v>Contrato Encerrado</v>
      </c>
      <c r="AE2838" s="35">
        <f t="shared" si="221"/>
        <v>152</v>
      </c>
      <c r="AF2838" s="35">
        <f t="shared" si="222"/>
        <v>578</v>
      </c>
      <c r="AG2838" s="17" t="str">
        <f t="shared" si="223"/>
        <v>1 anos 6 meses 31 dias</v>
      </c>
    </row>
    <row r="2839" spans="1:33" ht="11.25" customHeight="1" x14ac:dyDescent="0.2">
      <c r="A2839" s="8" t="s">
        <v>9</v>
      </c>
      <c r="B2839" s="8" t="s">
        <v>13</v>
      </c>
      <c r="C2839" s="22" t="s">
        <v>22</v>
      </c>
      <c r="D2839" s="35">
        <v>2025</v>
      </c>
      <c r="E2839" s="12" t="s">
        <v>12672</v>
      </c>
      <c r="F2839" s="8" t="s">
        <v>12673</v>
      </c>
      <c r="G2839" s="14" t="s">
        <v>18045</v>
      </c>
      <c r="H2839" s="8" t="s">
        <v>18046</v>
      </c>
      <c r="I2839" s="14" t="s">
        <v>18047</v>
      </c>
      <c r="J2839" s="14" t="s">
        <v>10</v>
      </c>
      <c r="K2839" s="14" t="s">
        <v>29</v>
      </c>
      <c r="L2839" s="15" t="s">
        <v>30</v>
      </c>
      <c r="M2839" s="7" t="s">
        <v>16153</v>
      </c>
      <c r="N2839" s="15" t="s">
        <v>2098</v>
      </c>
      <c r="O2839" s="15" t="s">
        <v>18048</v>
      </c>
      <c r="P2839" s="15" t="s">
        <v>2518</v>
      </c>
      <c r="Q2839" s="15" t="s">
        <v>2523</v>
      </c>
      <c r="R2839" s="20">
        <v>34939</v>
      </c>
      <c r="S2839" s="20">
        <v>45894</v>
      </c>
      <c r="T2839" s="70">
        <v>45901</v>
      </c>
      <c r="U2839" s="21"/>
      <c r="V2839" s="15"/>
      <c r="W2839" s="35"/>
      <c r="X2839" s="17"/>
      <c r="Y2839" s="17"/>
      <c r="Z2839" s="183"/>
      <c r="AA2839" s="21">
        <f t="shared" ca="1" si="220"/>
        <v>30</v>
      </c>
      <c r="AB2839" s="35" t="s">
        <v>7877</v>
      </c>
      <c r="AC2839" s="35" t="str">
        <f t="shared" si="224"/>
        <v>0 anos 0 meses 7 dias</v>
      </c>
      <c r="AD2839" s="35" t="str">
        <f ca="1">IF(AND(V2839="",T2839&lt;TODAY()),"Contrato Encerrado",IF(AND(V2839="",T2839&gt;TODAY()),DATEDIF(TODAY(),T2839,"Y")&amp;" anos"&amp;" "&amp;DATEDIF(TODAY(),T2839,"YM")&amp;" meses"&amp;" "&amp;DATEDIF(TODAY(),T2839,"MD")&amp;" dias",IF(AND(X2839="",V2839&lt;TODAY()),"Contrato Encerrado",IF(AND(X2839="",V2839&gt;TODAY()),DATEDIF(TODAY(),V2839,"Y")&amp;" anos"&amp;" "&amp;DATEDIF(TODAY(),V2839,"YM")&amp;" meses"&amp;" "&amp;DATEDIF(TODAY(),V2839,"MD")&amp;" dias",IF(AND(Z2839="",X2839&lt;TODAY()),"Contrato Encerrado",IF(AND(Z2839="",X2839&gt;TODAY()),DATEDIF(TODAY(),X2839,"Y")&amp;" anos"&amp;" "&amp;DATEDIF(TODAY(),X2839,"YM")&amp;" meses"&amp;" "&amp;DATEDIF(TODAY(),X2839,"MD")&amp;" dias",IF(AND(Z2839&lt;&gt;””,Z2839&lt;TODAY()),"Contrato Encerrado",IF(AND(Z2839&lt;&gt;"",Z2839&gt;TODAY()),DATEDIF(TODAY(),Z2839,"Y")&amp;" anos"&amp;" "&amp;DATEDIF(TODAY(),Z2839,"YM")&amp;" meses"&amp;" "&amp;DATEDIF(TODAY(),Z2839,"MD")&amp;" dias"))))))))</f>
        <v>Contrato Encerrado</v>
      </c>
      <c r="AE2839" s="35">
        <f t="shared" si="221"/>
        <v>7</v>
      </c>
      <c r="AF2839" s="35">
        <f t="shared" si="222"/>
        <v>723</v>
      </c>
      <c r="AG2839" s="17" t="str">
        <f t="shared" si="223"/>
        <v>1 anos 11 meses 23 dias</v>
      </c>
    </row>
    <row r="2840" spans="1:33" ht="11.25" customHeight="1" x14ac:dyDescent="0.2">
      <c r="A2840" s="8" t="s">
        <v>9</v>
      </c>
      <c r="B2840" s="8" t="s">
        <v>13</v>
      </c>
      <c r="C2840" s="22" t="s">
        <v>16</v>
      </c>
      <c r="D2840" s="37">
        <v>2025</v>
      </c>
      <c r="E2840" s="12" t="s">
        <v>27</v>
      </c>
      <c r="F2840" s="8" t="s">
        <v>28</v>
      </c>
      <c r="G2840" s="9" t="s">
        <v>16351</v>
      </c>
      <c r="H2840" s="8" t="s">
        <v>16352</v>
      </c>
      <c r="I2840" s="14" t="s">
        <v>16353</v>
      </c>
      <c r="J2840" s="14" t="s">
        <v>10</v>
      </c>
      <c r="K2840" s="14" t="s">
        <v>29</v>
      </c>
      <c r="L2840" s="15" t="s">
        <v>30</v>
      </c>
      <c r="M2840" s="7" t="s">
        <v>9427</v>
      </c>
      <c r="N2840" s="15" t="s">
        <v>15988</v>
      </c>
      <c r="O2840" s="15" t="s">
        <v>7914</v>
      </c>
      <c r="P2840" s="15" t="s">
        <v>2518</v>
      </c>
      <c r="Q2840" s="15" t="s">
        <v>2521</v>
      </c>
      <c r="R2840" s="15" t="s">
        <v>16354</v>
      </c>
      <c r="S2840" s="15" t="s">
        <v>16262</v>
      </c>
      <c r="T2840" s="15" t="s">
        <v>15086</v>
      </c>
      <c r="U2840" s="15"/>
      <c r="V2840" s="15"/>
      <c r="W2840" s="15"/>
      <c r="X2840" s="17"/>
      <c r="Y2840" s="17"/>
      <c r="Z2840" s="15"/>
      <c r="AA2840" s="21">
        <f t="shared" ca="1" si="220"/>
        <v>32</v>
      </c>
      <c r="AB2840" s="15" t="s">
        <v>7877</v>
      </c>
      <c r="AC2840" s="35" t="str">
        <f t="shared" si="224"/>
        <v>0 anos 8 meses 30 dias</v>
      </c>
      <c r="AD2840" s="35" t="str">
        <f ca="1">IF(AND(V2840="",T2840&lt;TODAY()),"Contrato Encerrado",IF(AND(V2840="",T2840&gt;TODAY()),DATEDIF(TODAY(),T2840,"Y")&amp;" anos"&amp;" "&amp;DATEDIF(TODAY(),T2840,"YM")&amp;" meses"&amp;" "&amp;DATEDIF(TODAY(),T2840,"MD")&amp;" dias",IF(AND(X2840="",V2840&lt;TODAY()),"Contrato Encerrado",IF(AND(X2840="",V2840&gt;TODAY()),DATEDIF(TODAY(),V2840,"Y")&amp;" anos"&amp;" "&amp;DATEDIF(TODAY(),V2840,"YM")&amp;" meses"&amp;" "&amp;DATEDIF(TODAY(),V2840,"MD")&amp;" dias",IF(AND(Z2840="",X2840&lt;TODAY()),"Contrato Encerrado",IF(AND(Z2840="",X2840&gt;TODAY()),DATEDIF(TODAY(),X2840,"Y")&amp;" anos"&amp;" "&amp;DATEDIF(TODAY(),X2840,"YM")&amp;" meses"&amp;" "&amp;DATEDIF(TODAY(),X2840,"MD")&amp;" dias",IF(AND(Z2840&lt;&gt;””,Z2840&lt;TODAY()),"Contrato Encerrado",IF(AND(Z2840&lt;&gt;"",Z2840&gt;TODAY()),DATEDIF(TODAY(),Z2840,"Y")&amp;" anos"&amp;" "&amp;DATEDIF(TODAY(),Z2840,"YM")&amp;" meses"&amp;" "&amp;DATEDIF(TODAY(),Z2840,"MD")&amp;" dias"))))))))</f>
        <v>0 anos 2 meses 24 dias</v>
      </c>
      <c r="AE2840" s="35">
        <f t="shared" si="221"/>
        <v>274</v>
      </c>
      <c r="AF2840" s="35">
        <f t="shared" si="222"/>
        <v>456</v>
      </c>
      <c r="AG2840" s="17" t="str">
        <f t="shared" si="223"/>
        <v>1 anos 2 meses 31 dias</v>
      </c>
    </row>
    <row r="2841" spans="1:33" ht="11.25" customHeight="1" x14ac:dyDescent="0.2">
      <c r="A2841" s="8" t="s">
        <v>9</v>
      </c>
      <c r="B2841" s="8" t="s">
        <v>13</v>
      </c>
      <c r="C2841" s="22" t="s">
        <v>17</v>
      </c>
      <c r="D2841" s="37">
        <v>2024</v>
      </c>
      <c r="E2841" s="12" t="s">
        <v>27</v>
      </c>
      <c r="F2841" s="8" t="s">
        <v>28</v>
      </c>
      <c r="G2841" s="77" t="s">
        <v>13353</v>
      </c>
      <c r="H2841" s="78" t="s">
        <v>13354</v>
      </c>
      <c r="I2841" s="14" t="s">
        <v>13355</v>
      </c>
      <c r="J2841" s="14" t="s">
        <v>14943</v>
      </c>
      <c r="K2841" s="14" t="s">
        <v>29</v>
      </c>
      <c r="L2841" s="15" t="s">
        <v>30</v>
      </c>
      <c r="M2841" s="7" t="s">
        <v>9427</v>
      </c>
      <c r="N2841" s="15" t="s">
        <v>13356</v>
      </c>
      <c r="O2841" s="15" t="s">
        <v>8788</v>
      </c>
      <c r="P2841" s="15" t="s">
        <v>2518</v>
      </c>
      <c r="Q2841" s="15" t="s">
        <v>4109</v>
      </c>
      <c r="R2841" s="30">
        <v>37683</v>
      </c>
      <c r="S2841" s="30">
        <v>45425</v>
      </c>
      <c r="T2841" s="20">
        <v>45789</v>
      </c>
      <c r="U2841" s="20"/>
      <c r="V2841" s="20"/>
      <c r="W2841" s="30"/>
      <c r="X2841" s="17"/>
      <c r="Y2841" s="17"/>
      <c r="Z2841" s="20"/>
      <c r="AA2841" s="18">
        <f t="shared" ca="1" si="220"/>
        <v>22</v>
      </c>
      <c r="AB2841" s="15" t="s">
        <v>7877</v>
      </c>
      <c r="AC2841" s="35" t="str">
        <f t="shared" si="224"/>
        <v>0 anos 11 meses 29 dias</v>
      </c>
      <c r="AD2841" s="35" t="str">
        <f ca="1">IF(AND(V2841="",T2841&lt;TODAY()),"Contrato Encerrado",IF(AND(V2841="",T2841&gt;TODAY()),DATEDIF(TODAY(),T2841,"Y")&amp;" anos"&amp;" "&amp;DATEDIF(TODAY(),T2841,"YM")&amp;" meses"&amp;" "&amp;DATEDIF(TODAY(),T2841,"MD")&amp;" dias",IF(AND(X2841="",V2841&lt;TODAY()),"Contrato Encerrado",IF(AND(X2841="",V2841&gt;TODAY()),DATEDIF(TODAY(),V2841,"Y")&amp;" anos"&amp;" "&amp;DATEDIF(TODAY(),V2841,"YM")&amp;" meses"&amp;" "&amp;DATEDIF(TODAY(),V2841,"MD")&amp;" dias",IF(AND(Z2841="",X2841&lt;TODAY()),"Contrato Encerrado",IF(AND(Z2841="",X2841&gt;TODAY()),DATEDIF(TODAY(),X2841,"Y")&amp;" anos"&amp;" "&amp;DATEDIF(TODAY(),X2841,"YM")&amp;" meses"&amp;" "&amp;DATEDIF(TODAY(),X2841,"MD")&amp;" dias",IF(AND(Z2841&lt;&gt;””,Z2841&lt;TODAY()),"Contrato Encerrado",IF(AND(Z2841&lt;&gt;"",Z2841&gt;TODAY()),DATEDIF(TODAY(),Z2841,"Y")&amp;" anos"&amp;" "&amp;DATEDIF(TODAY(),Z2841,"YM")&amp;" meses"&amp;" "&amp;DATEDIF(TODAY(),Z2841,"MD")&amp;" dias"))))))))</f>
        <v>Contrato Encerrado</v>
      </c>
      <c r="AE2841" s="35">
        <f t="shared" si="221"/>
        <v>364</v>
      </c>
      <c r="AF2841" s="35">
        <f t="shared" si="222"/>
        <v>366</v>
      </c>
      <c r="AG2841" s="17" t="str">
        <f t="shared" si="223"/>
        <v>0 anos 11 meses 31 dias</v>
      </c>
    </row>
    <row r="2842" spans="1:33" ht="11.25" customHeight="1" x14ac:dyDescent="0.2">
      <c r="A2842" s="8" t="s">
        <v>9</v>
      </c>
      <c r="B2842" s="8" t="s">
        <v>13</v>
      </c>
      <c r="C2842" s="22" t="s">
        <v>15</v>
      </c>
      <c r="D2842" s="37">
        <v>2025</v>
      </c>
      <c r="E2842" s="12" t="s">
        <v>307</v>
      </c>
      <c r="F2842" s="8" t="s">
        <v>308</v>
      </c>
      <c r="G2842" s="77" t="s">
        <v>15822</v>
      </c>
      <c r="H2842" s="78" t="s">
        <v>15823</v>
      </c>
      <c r="I2842" s="14" t="s">
        <v>15824</v>
      </c>
      <c r="J2842" s="14" t="s">
        <v>10</v>
      </c>
      <c r="K2842" s="14" t="s">
        <v>29</v>
      </c>
      <c r="L2842" s="15" t="s">
        <v>81</v>
      </c>
      <c r="M2842" s="7" t="s">
        <v>82</v>
      </c>
      <c r="N2842" s="15" t="s">
        <v>4113</v>
      </c>
      <c r="O2842" s="15" t="s">
        <v>8049</v>
      </c>
      <c r="P2842" s="15" t="s">
        <v>2518</v>
      </c>
      <c r="Q2842" s="15" t="s">
        <v>2523</v>
      </c>
      <c r="R2842" s="20">
        <v>39773</v>
      </c>
      <c r="S2842" s="20">
        <v>45693</v>
      </c>
      <c r="T2842" s="20">
        <v>46057</v>
      </c>
      <c r="U2842" s="20"/>
      <c r="V2842" s="20"/>
      <c r="W2842" s="20"/>
      <c r="X2842" s="17"/>
      <c r="Y2842" s="17"/>
      <c r="Z2842" s="20"/>
      <c r="AA2842" s="21">
        <f t="shared" ca="1" si="220"/>
        <v>16</v>
      </c>
      <c r="AB2842" s="15" t="s">
        <v>7877</v>
      </c>
      <c r="AC2842" s="35" t="str">
        <f t="shared" si="224"/>
        <v>0 anos 11 meses 30 dias</v>
      </c>
      <c r="AD2842" s="35" t="str">
        <f ca="1">IF(AND(V2842="",T2842&lt;TODAY()),"Contrato Encerrado",IF(AND(V2842="",T2842&gt;TODAY()),DATEDIF(TODAY(),T2842,"Y")&amp;" anos"&amp;" "&amp;DATEDIF(TODAY(),T2842,"YM")&amp;" meses"&amp;" "&amp;DATEDIF(TODAY(),T2842,"MD")&amp;" dias",IF(AND(X2842="",V2842&lt;TODAY()),"Contrato Encerrado",IF(AND(X2842="",V2842&gt;TODAY()),DATEDIF(TODAY(),V2842,"Y")&amp;" anos"&amp;" "&amp;DATEDIF(TODAY(),V2842,"YM")&amp;" meses"&amp;" "&amp;DATEDIF(TODAY(),V2842,"MD")&amp;" dias",IF(AND(Z2842="",X2842&lt;TODAY()),"Contrato Encerrado",IF(AND(Z2842="",X2842&gt;TODAY()),DATEDIF(TODAY(),X2842,"Y")&amp;" anos"&amp;" "&amp;DATEDIF(TODAY(),X2842,"YM")&amp;" meses"&amp;" "&amp;DATEDIF(TODAY(),X2842,"MD")&amp;" dias",IF(AND(Z2842&lt;&gt;””,Z2842&lt;TODAY()),"Contrato Encerrado",IF(AND(Z2842&lt;&gt;"",Z2842&gt;TODAY()),DATEDIF(TODAY(),Z2842,"Y")&amp;" anos"&amp;" "&amp;DATEDIF(TODAY(),Z2842,"YM")&amp;" meses"&amp;" "&amp;DATEDIF(TODAY(),Z2842,"MD")&amp;" dias"))))))))</f>
        <v>0 anos 3 meses 28 dias</v>
      </c>
      <c r="AE2842" s="35">
        <f t="shared" si="221"/>
        <v>364</v>
      </c>
      <c r="AF2842" s="35">
        <f t="shared" si="222"/>
        <v>366</v>
      </c>
      <c r="AG2842" s="17" t="str">
        <f t="shared" si="223"/>
        <v>0 anos 11 meses 31 dias</v>
      </c>
    </row>
    <row r="2843" spans="1:33" ht="11.25" customHeight="1" x14ac:dyDescent="0.2">
      <c r="A2843" s="8" t="s">
        <v>9</v>
      </c>
      <c r="B2843" s="8" t="s">
        <v>13</v>
      </c>
      <c r="C2843" s="22" t="s">
        <v>22</v>
      </c>
      <c r="D2843" s="36">
        <v>2024</v>
      </c>
      <c r="E2843" s="12" t="s">
        <v>1708</v>
      </c>
      <c r="F2843" s="8" t="s">
        <v>1709</v>
      </c>
      <c r="G2843" s="77" t="s">
        <v>14432</v>
      </c>
      <c r="H2843" s="78" t="s">
        <v>14433</v>
      </c>
      <c r="I2843" s="14" t="s">
        <v>14434</v>
      </c>
      <c r="J2843" s="14" t="s">
        <v>14943</v>
      </c>
      <c r="K2843" s="14" t="s">
        <v>29</v>
      </c>
      <c r="L2843" s="15" t="s">
        <v>81</v>
      </c>
      <c r="M2843" s="7" t="s">
        <v>82</v>
      </c>
      <c r="N2843" s="15" t="s">
        <v>4113</v>
      </c>
      <c r="O2843" s="15" t="s">
        <v>8012</v>
      </c>
      <c r="P2843" s="15" t="s">
        <v>2518</v>
      </c>
      <c r="Q2843" s="15" t="s">
        <v>2523</v>
      </c>
      <c r="R2843" s="20">
        <v>21820</v>
      </c>
      <c r="S2843" s="20">
        <v>45537</v>
      </c>
      <c r="T2843" s="70">
        <v>45898</v>
      </c>
      <c r="U2843" s="70"/>
      <c r="V2843" s="20"/>
      <c r="W2843" s="20"/>
      <c r="X2843" s="17"/>
      <c r="Y2843" s="17"/>
      <c r="Z2843" s="20"/>
      <c r="AA2843" s="18">
        <f t="shared" ca="1" si="220"/>
        <v>66</v>
      </c>
      <c r="AB2843" s="15" t="s">
        <v>7877</v>
      </c>
      <c r="AC2843" s="35" t="str">
        <f t="shared" si="224"/>
        <v>0 anos 11 meses 27 dias</v>
      </c>
      <c r="AD2843" s="35" t="str">
        <f ca="1">IF(AND(V2843="",T2843&lt;TODAY()),"Contrato Encerrado",IF(AND(V2843="",T2843&gt;TODAY()),DATEDIF(TODAY(),T2843,"Y")&amp;" anos"&amp;" "&amp;DATEDIF(TODAY(),T2843,"YM")&amp;" meses"&amp;" "&amp;DATEDIF(TODAY(),T2843,"MD")&amp;" dias",IF(AND(X2843="",V2843&lt;TODAY()),"Contrato Encerrado",IF(AND(X2843="",V2843&gt;TODAY()),DATEDIF(TODAY(),V2843,"Y")&amp;" anos"&amp;" "&amp;DATEDIF(TODAY(),V2843,"YM")&amp;" meses"&amp;" "&amp;DATEDIF(TODAY(),V2843,"MD")&amp;" dias",IF(AND(Z2843="",X2843&lt;TODAY()),"Contrato Encerrado",IF(AND(Z2843="",X2843&gt;TODAY()),DATEDIF(TODAY(),X2843,"Y")&amp;" anos"&amp;" "&amp;DATEDIF(TODAY(),X2843,"YM")&amp;" meses"&amp;" "&amp;DATEDIF(TODAY(),X2843,"MD")&amp;" dias",IF(AND(Z2843&lt;&gt;””,Z2843&lt;TODAY()),"Contrato Encerrado",IF(AND(Z2843&lt;&gt;"",Z2843&gt;TODAY()),DATEDIF(TODAY(),Z2843,"Y")&amp;" anos"&amp;" "&amp;DATEDIF(TODAY(),Z2843,"YM")&amp;" meses"&amp;" "&amp;DATEDIF(TODAY(),Z2843,"MD")&amp;" dias"))))))))</f>
        <v>Contrato Encerrado</v>
      </c>
      <c r="AE2843" s="35">
        <f t="shared" si="221"/>
        <v>361</v>
      </c>
      <c r="AF2843" s="35">
        <f t="shared" si="222"/>
        <v>369</v>
      </c>
      <c r="AG2843" s="17" t="str">
        <f t="shared" si="223"/>
        <v>1 anos 0 meses 3 dias</v>
      </c>
    </row>
    <row r="2844" spans="1:33" ht="11.25" customHeight="1" x14ac:dyDescent="0.2">
      <c r="A2844" s="8" t="s">
        <v>9</v>
      </c>
      <c r="B2844" s="10" t="s">
        <v>13</v>
      </c>
      <c r="C2844" s="11" t="s">
        <v>22</v>
      </c>
      <c r="D2844" s="36">
        <v>2022</v>
      </c>
      <c r="E2844" s="12" t="s">
        <v>1304</v>
      </c>
      <c r="F2844" s="8" t="s">
        <v>1305</v>
      </c>
      <c r="G2844" s="77" t="s">
        <v>2652</v>
      </c>
      <c r="H2844" s="78" t="s">
        <v>2653</v>
      </c>
      <c r="I2844" s="14" t="s">
        <v>2654</v>
      </c>
      <c r="J2844" s="14" t="s">
        <v>1302</v>
      </c>
      <c r="K2844" s="14" t="s">
        <v>29</v>
      </c>
      <c r="L2844" s="15" t="s">
        <v>30</v>
      </c>
      <c r="M2844" s="7" t="s">
        <v>9427</v>
      </c>
      <c r="N2844" s="16" t="s">
        <v>2110</v>
      </c>
      <c r="O2844" s="16"/>
      <c r="P2844" s="16" t="s">
        <v>2518</v>
      </c>
      <c r="Q2844" s="16" t="s">
        <v>2523</v>
      </c>
      <c r="R2844" s="31">
        <v>26818</v>
      </c>
      <c r="S2844" s="31">
        <v>44781</v>
      </c>
      <c r="T2844" s="31">
        <v>44922</v>
      </c>
      <c r="U2844" s="31"/>
      <c r="V2844" s="31"/>
      <c r="W2844" s="31"/>
      <c r="X2844" s="17"/>
      <c r="Y2844" s="17"/>
      <c r="Z2844" s="31"/>
      <c r="AA2844" s="18">
        <f t="shared" ca="1" si="220"/>
        <v>52</v>
      </c>
      <c r="AB2844" s="19" t="s">
        <v>7877</v>
      </c>
      <c r="AC2844" s="35" t="str">
        <f t="shared" si="224"/>
        <v>0 anos 4 meses 19 dias</v>
      </c>
      <c r="AD2844" s="35" t="str">
        <f ca="1">IF(AND(V2844="",T2844&lt;TODAY()),"Contrato Encerrado",IF(AND(V2844="",T2844&gt;TODAY()),DATEDIF(TODAY(),T2844,"Y")&amp;" anos"&amp;" "&amp;DATEDIF(TODAY(),T2844,"YM")&amp;" meses"&amp;" "&amp;DATEDIF(TODAY(),T2844,"MD")&amp;" dias",IF(AND(X2844="",V2844&lt;TODAY()),"Contrato Encerrado",IF(AND(X2844="",V2844&gt;TODAY()),DATEDIF(TODAY(),V2844,"Y")&amp;" anos"&amp;" "&amp;DATEDIF(TODAY(),V2844,"YM")&amp;" meses"&amp;" "&amp;DATEDIF(TODAY(),V2844,"MD")&amp;" dias",IF(AND(Z2844="",X2844&lt;TODAY()),"Contrato Encerrado",IF(AND(Z2844="",X2844&gt;TODAY()),DATEDIF(TODAY(),X2844,"Y")&amp;" anos"&amp;" "&amp;DATEDIF(TODAY(),X2844,"YM")&amp;" meses"&amp;" "&amp;DATEDIF(TODAY(),X2844,"MD")&amp;" dias",IF(AND(Z2844&lt;&gt;””,Z2844&lt;TODAY()),"Contrato Encerrado",IF(AND(Z2844&lt;&gt;"",Z2844&gt;TODAY()),DATEDIF(TODAY(),Z2844,"Y")&amp;" anos"&amp;" "&amp;DATEDIF(TODAY(),Z2844,"YM")&amp;" meses"&amp;" "&amp;DATEDIF(TODAY(),Z2844,"MD")&amp;" dias"))))))))</f>
        <v>Contrato Encerrado</v>
      </c>
      <c r="AE2844" s="35">
        <f t="shared" si="221"/>
        <v>141</v>
      </c>
      <c r="AF2844" s="35">
        <f t="shared" si="222"/>
        <v>589</v>
      </c>
      <c r="AG2844" s="17" t="str">
        <f t="shared" si="223"/>
        <v>1 anos 7 meses 11 dias</v>
      </c>
    </row>
    <row r="2845" spans="1:33" ht="11.25" customHeight="1" x14ac:dyDescent="0.2">
      <c r="A2845" s="8" t="s">
        <v>9</v>
      </c>
      <c r="B2845" s="10" t="s">
        <v>13</v>
      </c>
      <c r="C2845" s="11" t="s">
        <v>20</v>
      </c>
      <c r="D2845" s="36">
        <v>2022</v>
      </c>
      <c r="E2845" s="12" t="s">
        <v>27</v>
      </c>
      <c r="F2845" s="8" t="s">
        <v>28</v>
      </c>
      <c r="G2845" s="77" t="s">
        <v>2513</v>
      </c>
      <c r="H2845" s="78" t="s">
        <v>2514</v>
      </c>
      <c r="I2845" s="14" t="s">
        <v>2515</v>
      </c>
      <c r="J2845" s="14" t="s">
        <v>1302</v>
      </c>
      <c r="K2845" s="14" t="s">
        <v>29</v>
      </c>
      <c r="L2845" s="15" t="s">
        <v>30</v>
      </c>
      <c r="M2845" s="7" t="s">
        <v>9427</v>
      </c>
      <c r="N2845" s="15" t="s">
        <v>2103</v>
      </c>
      <c r="O2845" s="16"/>
      <c r="P2845" s="16" t="s">
        <v>2517</v>
      </c>
      <c r="Q2845" s="16" t="s">
        <v>2522</v>
      </c>
      <c r="R2845" s="31">
        <v>34205</v>
      </c>
      <c r="S2845" s="31">
        <v>44746</v>
      </c>
      <c r="T2845" s="31">
        <v>44770</v>
      </c>
      <c r="U2845" s="31"/>
      <c r="V2845" s="31"/>
      <c r="W2845" s="31"/>
      <c r="X2845" s="17"/>
      <c r="Y2845" s="17"/>
      <c r="Z2845" s="31"/>
      <c r="AA2845" s="18">
        <f t="shared" ca="1" si="220"/>
        <v>32</v>
      </c>
      <c r="AB2845" s="19" t="s">
        <v>7877</v>
      </c>
      <c r="AC2845" s="35" t="str">
        <f t="shared" si="224"/>
        <v>0 anos 0 meses 24 dias</v>
      </c>
      <c r="AD2845" s="35" t="str">
        <f ca="1">IF(AND(V2845="",T2845&lt;TODAY()),"Contrato Encerrado",IF(AND(V2845="",T2845&gt;TODAY()),DATEDIF(TODAY(),T2845,"Y")&amp;" anos"&amp;" "&amp;DATEDIF(TODAY(),T2845,"YM")&amp;" meses"&amp;" "&amp;DATEDIF(TODAY(),T2845,"MD")&amp;" dias",IF(AND(X2845="",V2845&lt;TODAY()),"Contrato Encerrado",IF(AND(X2845="",V2845&gt;TODAY()),DATEDIF(TODAY(),V2845,"Y")&amp;" anos"&amp;" "&amp;DATEDIF(TODAY(),V2845,"YM")&amp;" meses"&amp;" "&amp;DATEDIF(TODAY(),V2845,"MD")&amp;" dias",IF(AND(Z2845="",X2845&lt;TODAY()),"Contrato Encerrado",IF(AND(Z2845="",X2845&gt;TODAY()),DATEDIF(TODAY(),X2845,"Y")&amp;" anos"&amp;" "&amp;DATEDIF(TODAY(),X2845,"YM")&amp;" meses"&amp;" "&amp;DATEDIF(TODAY(),X2845,"MD")&amp;" dias",IF(AND(Z2845&lt;&gt;””,Z2845&lt;TODAY()),"Contrato Encerrado",IF(AND(Z2845&lt;&gt;"",Z2845&gt;TODAY()),DATEDIF(TODAY(),Z2845,"Y")&amp;" anos"&amp;" "&amp;DATEDIF(TODAY(),Z2845,"YM")&amp;" meses"&amp;" "&amp;DATEDIF(TODAY(),Z2845,"MD")&amp;" dias"))))))))</f>
        <v>Contrato Encerrado</v>
      </c>
      <c r="AE2845" s="35">
        <f t="shared" si="221"/>
        <v>24</v>
      </c>
      <c r="AF2845" s="35">
        <f t="shared" si="222"/>
        <v>706</v>
      </c>
      <c r="AG2845" s="17" t="str">
        <f t="shared" si="223"/>
        <v>1 anos 11 meses 6 dias</v>
      </c>
    </row>
    <row r="2846" spans="1:33" ht="11.25" customHeight="1" x14ac:dyDescent="0.2">
      <c r="A2846" s="8" t="s">
        <v>9</v>
      </c>
      <c r="B2846" s="10" t="s">
        <v>13</v>
      </c>
      <c r="C2846" s="11" t="s">
        <v>22</v>
      </c>
      <c r="D2846" s="36">
        <v>2022</v>
      </c>
      <c r="E2846" s="12" t="s">
        <v>1685</v>
      </c>
      <c r="F2846" s="8" t="s">
        <v>1686</v>
      </c>
      <c r="G2846" s="77" t="s">
        <v>2622</v>
      </c>
      <c r="H2846" s="78" t="s">
        <v>2623</v>
      </c>
      <c r="I2846" s="14" t="s">
        <v>2624</v>
      </c>
      <c r="J2846" s="14" t="s">
        <v>1302</v>
      </c>
      <c r="K2846" s="14" t="s">
        <v>29</v>
      </c>
      <c r="L2846" s="15" t="s">
        <v>30</v>
      </c>
      <c r="M2846" s="7" t="s">
        <v>9427</v>
      </c>
      <c r="N2846" s="16" t="s">
        <v>2099</v>
      </c>
      <c r="O2846" s="16"/>
      <c r="P2846" s="16" t="s">
        <v>2518</v>
      </c>
      <c r="Q2846" s="16" t="s">
        <v>2523</v>
      </c>
      <c r="R2846" s="31">
        <v>27415</v>
      </c>
      <c r="S2846" s="31">
        <v>44781</v>
      </c>
      <c r="T2846" s="31">
        <v>44902</v>
      </c>
      <c r="U2846" s="31"/>
      <c r="V2846" s="31"/>
      <c r="W2846" s="31"/>
      <c r="X2846" s="17"/>
      <c r="Y2846" s="17"/>
      <c r="Z2846" s="31"/>
      <c r="AA2846" s="18">
        <f t="shared" ca="1" si="220"/>
        <v>50</v>
      </c>
      <c r="AB2846" s="19" t="s">
        <v>7877</v>
      </c>
      <c r="AC2846" s="35" t="str">
        <f t="shared" si="224"/>
        <v>0 anos 3 meses 29 dias</v>
      </c>
      <c r="AD2846" s="35" t="str">
        <f ca="1">IF(AND(V2846="",T2846&lt;TODAY()),"Contrato Encerrado",IF(AND(V2846="",T2846&gt;TODAY()),DATEDIF(TODAY(),T2846,"Y")&amp;" anos"&amp;" "&amp;DATEDIF(TODAY(),T2846,"YM")&amp;" meses"&amp;" "&amp;DATEDIF(TODAY(),T2846,"MD")&amp;" dias",IF(AND(X2846="",V2846&lt;TODAY()),"Contrato Encerrado",IF(AND(X2846="",V2846&gt;TODAY()),DATEDIF(TODAY(),V2846,"Y")&amp;" anos"&amp;" "&amp;DATEDIF(TODAY(),V2846,"YM")&amp;" meses"&amp;" "&amp;DATEDIF(TODAY(),V2846,"MD")&amp;" dias",IF(AND(Z2846="",X2846&lt;TODAY()),"Contrato Encerrado",IF(AND(Z2846="",X2846&gt;TODAY()),DATEDIF(TODAY(),X2846,"Y")&amp;" anos"&amp;" "&amp;DATEDIF(TODAY(),X2846,"YM")&amp;" meses"&amp;" "&amp;DATEDIF(TODAY(),X2846,"MD")&amp;" dias",IF(AND(Z2846&lt;&gt;””,Z2846&lt;TODAY()),"Contrato Encerrado",IF(AND(Z2846&lt;&gt;"",Z2846&gt;TODAY()),DATEDIF(TODAY(),Z2846,"Y")&amp;" anos"&amp;" "&amp;DATEDIF(TODAY(),Z2846,"YM")&amp;" meses"&amp;" "&amp;DATEDIF(TODAY(),Z2846,"MD")&amp;" dias"))))))))</f>
        <v>Contrato Encerrado</v>
      </c>
      <c r="AE2846" s="35">
        <f t="shared" si="221"/>
        <v>121</v>
      </c>
      <c r="AF2846" s="35">
        <f t="shared" si="222"/>
        <v>609</v>
      </c>
      <c r="AG2846" s="17" t="str">
        <f t="shared" si="223"/>
        <v>1 anos 7 meses 31 dias</v>
      </c>
    </row>
    <row r="2847" spans="1:33" ht="11.25" customHeight="1" x14ac:dyDescent="0.2">
      <c r="A2847" s="8" t="s">
        <v>9</v>
      </c>
      <c r="B2847" s="8" t="s">
        <v>13</v>
      </c>
      <c r="C2847" s="22" t="s">
        <v>22</v>
      </c>
      <c r="D2847" s="37">
        <v>2023</v>
      </c>
      <c r="E2847" s="12" t="s">
        <v>6024</v>
      </c>
      <c r="F2847" s="8" t="s">
        <v>6025</v>
      </c>
      <c r="G2847" s="77" t="s">
        <v>9796</v>
      </c>
      <c r="H2847" s="78" t="s">
        <v>9797</v>
      </c>
      <c r="I2847" s="14" t="s">
        <v>9798</v>
      </c>
      <c r="J2847" s="14" t="s">
        <v>1302</v>
      </c>
      <c r="K2847" s="14" t="s">
        <v>29</v>
      </c>
      <c r="L2847" s="15" t="s">
        <v>30</v>
      </c>
      <c r="M2847" s="7" t="s">
        <v>9427</v>
      </c>
      <c r="N2847" s="15" t="s">
        <v>2103</v>
      </c>
      <c r="O2847" s="15" t="s">
        <v>8177</v>
      </c>
      <c r="P2847" s="15" t="s">
        <v>2518</v>
      </c>
      <c r="Q2847" s="15" t="s">
        <v>4109</v>
      </c>
      <c r="R2847" s="20">
        <v>35853</v>
      </c>
      <c r="S2847" s="20">
        <v>45173</v>
      </c>
      <c r="T2847" s="70">
        <v>45538</v>
      </c>
      <c r="U2847" s="20"/>
      <c r="V2847" s="20"/>
      <c r="W2847" s="20"/>
      <c r="X2847" s="17"/>
      <c r="Y2847" s="17"/>
      <c r="Z2847" s="20"/>
      <c r="AA2847" s="18">
        <f t="shared" ca="1" si="220"/>
        <v>27</v>
      </c>
      <c r="AB2847" s="15" t="s">
        <v>7877</v>
      </c>
      <c r="AC2847" s="35" t="str">
        <f t="shared" si="224"/>
        <v>0 anos 11 meses 30 dias</v>
      </c>
      <c r="AD2847" s="35" t="str">
        <f ca="1">IF(AND(V2847="",T2847&lt;TODAY()),"Contrato Encerrado",IF(AND(V2847="",T2847&gt;TODAY()),DATEDIF(TODAY(),T2847,"Y")&amp;" anos"&amp;" "&amp;DATEDIF(TODAY(),T2847,"YM")&amp;" meses"&amp;" "&amp;DATEDIF(TODAY(),T2847,"MD")&amp;" dias",IF(AND(X2847="",V2847&lt;TODAY()),"Contrato Encerrado",IF(AND(X2847="",V2847&gt;TODAY()),DATEDIF(TODAY(),V2847,"Y")&amp;" anos"&amp;" "&amp;DATEDIF(TODAY(),V2847,"YM")&amp;" meses"&amp;" "&amp;DATEDIF(TODAY(),V2847,"MD")&amp;" dias",IF(AND(Z2847="",X2847&lt;TODAY()),"Contrato Encerrado",IF(AND(Z2847="",X2847&gt;TODAY()),DATEDIF(TODAY(),X2847,"Y")&amp;" anos"&amp;" "&amp;DATEDIF(TODAY(),X2847,"YM")&amp;" meses"&amp;" "&amp;DATEDIF(TODAY(),X2847,"MD")&amp;" dias",IF(AND(Z2847&lt;&gt;””,Z2847&lt;TODAY()),"Contrato Encerrado",IF(AND(Z2847&lt;&gt;"",Z2847&gt;TODAY()),DATEDIF(TODAY(),Z2847,"Y")&amp;" anos"&amp;" "&amp;DATEDIF(TODAY(),Z2847,"YM")&amp;" meses"&amp;" "&amp;DATEDIF(TODAY(),Z2847,"MD")&amp;" dias"))))))))</f>
        <v>Contrato Encerrado</v>
      </c>
      <c r="AE2847" s="35">
        <f t="shared" si="221"/>
        <v>365</v>
      </c>
      <c r="AF2847" s="35">
        <f t="shared" si="222"/>
        <v>365</v>
      </c>
      <c r="AG2847" s="17" t="str">
        <f t="shared" si="223"/>
        <v>0 anos 11 meses 30 dias</v>
      </c>
    </row>
    <row r="2848" spans="1:33" ht="11.25" customHeight="1" x14ac:dyDescent="0.2">
      <c r="A2848" s="8" t="s">
        <v>9</v>
      </c>
      <c r="B2848" s="8" t="s">
        <v>13</v>
      </c>
      <c r="C2848" s="22" t="s">
        <v>14</v>
      </c>
      <c r="D2848" s="37">
        <v>2024</v>
      </c>
      <c r="E2848" s="12" t="s">
        <v>307</v>
      </c>
      <c r="F2848" s="8" t="s">
        <v>308</v>
      </c>
      <c r="G2848" s="77" t="s">
        <v>11472</v>
      </c>
      <c r="H2848" s="78" t="s">
        <v>11473</v>
      </c>
      <c r="I2848" s="14" t="s">
        <v>11474</v>
      </c>
      <c r="J2848" s="14" t="s">
        <v>14943</v>
      </c>
      <c r="K2848" s="14" t="s">
        <v>29</v>
      </c>
      <c r="L2848" s="15" t="s">
        <v>81</v>
      </c>
      <c r="M2848" s="7" t="s">
        <v>82</v>
      </c>
      <c r="N2848" s="15" t="s">
        <v>4113</v>
      </c>
      <c r="O2848" s="15" t="s">
        <v>8565</v>
      </c>
      <c r="P2848" s="15" t="s">
        <v>2518</v>
      </c>
      <c r="Q2848" s="15" t="s">
        <v>2523</v>
      </c>
      <c r="R2848" s="20">
        <v>39200</v>
      </c>
      <c r="S2848" s="20">
        <v>45330</v>
      </c>
      <c r="T2848" s="20">
        <v>45694</v>
      </c>
      <c r="U2848" s="20"/>
      <c r="V2848" s="20"/>
      <c r="W2848" s="20"/>
      <c r="X2848" s="17"/>
      <c r="Y2848" s="17"/>
      <c r="Z2848" s="20"/>
      <c r="AA2848" s="18">
        <f t="shared" ca="1" si="220"/>
        <v>18</v>
      </c>
      <c r="AB2848" s="15" t="s">
        <v>7877</v>
      </c>
      <c r="AC2848" s="35" t="str">
        <f t="shared" si="224"/>
        <v>0 anos 11 meses 29 dias</v>
      </c>
      <c r="AD2848" s="35" t="str">
        <f ca="1">IF(AND(V2848="",T2848&lt;TODAY()),"Contrato Encerrado",IF(AND(V2848="",T2848&gt;TODAY()),DATEDIF(TODAY(),T2848,"Y")&amp;" anos"&amp;" "&amp;DATEDIF(TODAY(),T2848,"YM")&amp;" meses"&amp;" "&amp;DATEDIF(TODAY(),T2848,"MD")&amp;" dias",IF(AND(X2848="",V2848&lt;TODAY()),"Contrato Encerrado",IF(AND(X2848="",V2848&gt;TODAY()),DATEDIF(TODAY(),V2848,"Y")&amp;" anos"&amp;" "&amp;DATEDIF(TODAY(),V2848,"YM")&amp;" meses"&amp;" "&amp;DATEDIF(TODAY(),V2848,"MD")&amp;" dias",IF(AND(Z2848="",X2848&lt;TODAY()),"Contrato Encerrado",IF(AND(Z2848="",X2848&gt;TODAY()),DATEDIF(TODAY(),X2848,"Y")&amp;" anos"&amp;" "&amp;DATEDIF(TODAY(),X2848,"YM")&amp;" meses"&amp;" "&amp;DATEDIF(TODAY(),X2848,"MD")&amp;" dias",IF(AND(Z2848&lt;&gt;””,Z2848&lt;TODAY()),"Contrato Encerrado",IF(AND(Z2848&lt;&gt;"",Z2848&gt;TODAY()),DATEDIF(TODAY(),Z2848,"Y")&amp;" anos"&amp;" "&amp;DATEDIF(TODAY(),Z2848,"YM")&amp;" meses"&amp;" "&amp;DATEDIF(TODAY(),Z2848,"MD")&amp;" dias"))))))))</f>
        <v>Contrato Encerrado</v>
      </c>
      <c r="AE2848" s="35">
        <f t="shared" si="221"/>
        <v>364</v>
      </c>
      <c r="AF2848" s="35">
        <f t="shared" si="222"/>
        <v>366</v>
      </c>
      <c r="AG2848" s="17" t="str">
        <f t="shared" si="223"/>
        <v>0 anos 11 meses 31 dias</v>
      </c>
    </row>
    <row r="2849" spans="1:33" ht="11.25" customHeight="1" x14ac:dyDescent="0.2">
      <c r="A2849" s="8" t="s">
        <v>9</v>
      </c>
      <c r="B2849" s="10" t="s">
        <v>13</v>
      </c>
      <c r="C2849" s="11" t="s">
        <v>24</v>
      </c>
      <c r="D2849" s="36">
        <v>2022</v>
      </c>
      <c r="E2849" s="12" t="s">
        <v>128</v>
      </c>
      <c r="F2849" s="8" t="s">
        <v>129</v>
      </c>
      <c r="G2849" s="77" t="s">
        <v>4932</v>
      </c>
      <c r="H2849" s="78" t="s">
        <v>4933</v>
      </c>
      <c r="I2849" s="14" t="s">
        <v>4934</v>
      </c>
      <c r="J2849" s="14" t="s">
        <v>1302</v>
      </c>
      <c r="K2849" s="14" t="s">
        <v>29</v>
      </c>
      <c r="L2849" s="15" t="s">
        <v>30</v>
      </c>
      <c r="M2849" s="7" t="s">
        <v>9427</v>
      </c>
      <c r="N2849" s="15" t="s">
        <v>2102</v>
      </c>
      <c r="O2849" s="16"/>
      <c r="P2849" s="16" t="s">
        <v>2518</v>
      </c>
      <c r="Q2849" s="16" t="s">
        <v>2523</v>
      </c>
      <c r="R2849" s="31">
        <v>37243</v>
      </c>
      <c r="S2849" s="31">
        <v>44881</v>
      </c>
      <c r="T2849" s="31">
        <v>45435</v>
      </c>
      <c r="U2849" s="31"/>
      <c r="V2849" s="31"/>
      <c r="W2849" s="31"/>
      <c r="X2849" s="17"/>
      <c r="Y2849" s="17"/>
      <c r="Z2849" s="31"/>
      <c r="AA2849" s="18">
        <f t="shared" ca="1" si="220"/>
        <v>23</v>
      </c>
      <c r="AB2849" s="19" t="s">
        <v>7877</v>
      </c>
      <c r="AC2849" s="35" t="str">
        <f t="shared" si="224"/>
        <v>1 anos 6 meses 7 dias</v>
      </c>
      <c r="AD2849" s="35" t="str">
        <f ca="1">IF(AND(V2849="",T2849&lt;TODAY()),"Contrato Encerrado",IF(AND(V2849="",T2849&gt;TODAY()),DATEDIF(TODAY(),T2849,"Y")&amp;" anos"&amp;" "&amp;DATEDIF(TODAY(),T2849,"YM")&amp;" meses"&amp;" "&amp;DATEDIF(TODAY(),T2849,"MD")&amp;" dias",IF(AND(X2849="",V2849&lt;TODAY()),"Contrato Encerrado",IF(AND(X2849="",V2849&gt;TODAY()),DATEDIF(TODAY(),V2849,"Y")&amp;" anos"&amp;" "&amp;DATEDIF(TODAY(),V2849,"YM")&amp;" meses"&amp;" "&amp;DATEDIF(TODAY(),V2849,"MD")&amp;" dias",IF(AND(Z2849="",X2849&lt;TODAY()),"Contrato Encerrado",IF(AND(Z2849="",X2849&gt;TODAY()),DATEDIF(TODAY(),X2849,"Y")&amp;" anos"&amp;" "&amp;DATEDIF(TODAY(),X2849,"YM")&amp;" meses"&amp;" "&amp;DATEDIF(TODAY(),X2849,"MD")&amp;" dias",IF(AND(Z2849&lt;&gt;””,Z2849&lt;TODAY()),"Contrato Encerrado",IF(AND(Z2849&lt;&gt;"",Z2849&gt;TODAY()),DATEDIF(TODAY(),Z2849,"Y")&amp;" anos"&amp;" "&amp;DATEDIF(TODAY(),Z2849,"YM")&amp;" meses"&amp;" "&amp;DATEDIF(TODAY(),Z2849,"MD")&amp;" dias"))))))))</f>
        <v>Contrato Encerrado</v>
      </c>
      <c r="AE2849" s="35">
        <f t="shared" si="221"/>
        <v>554</v>
      </c>
      <c r="AF2849" s="35">
        <f t="shared" si="222"/>
        <v>176</v>
      </c>
      <c r="AG2849" s="17" t="str">
        <f t="shared" si="223"/>
        <v>0 anos 5 meses 24 dias</v>
      </c>
    </row>
    <row r="2850" spans="1:33" ht="11.25" customHeight="1" x14ac:dyDescent="0.2">
      <c r="A2850" s="8" t="s">
        <v>9</v>
      </c>
      <c r="B2850" s="10" t="s">
        <v>13</v>
      </c>
      <c r="C2850" s="11" t="s">
        <v>23</v>
      </c>
      <c r="D2850" s="36">
        <v>2021</v>
      </c>
      <c r="E2850" s="12" t="s">
        <v>1708</v>
      </c>
      <c r="F2850" s="8" t="s">
        <v>1709</v>
      </c>
      <c r="G2850" s="77" t="s">
        <v>1743</v>
      </c>
      <c r="H2850" s="78" t="s">
        <v>1744</v>
      </c>
      <c r="I2850" s="14" t="s">
        <v>1745</v>
      </c>
      <c r="J2850" s="14" t="s">
        <v>1302</v>
      </c>
      <c r="K2850" s="14" t="s">
        <v>29</v>
      </c>
      <c r="L2850" s="15" t="s">
        <v>30</v>
      </c>
      <c r="M2850" s="7" t="s">
        <v>9427</v>
      </c>
      <c r="N2850" s="16" t="s">
        <v>2105</v>
      </c>
      <c r="O2850" s="27"/>
      <c r="P2850" s="26" t="s">
        <v>2517</v>
      </c>
      <c r="Q2850" s="26" t="s">
        <v>2522</v>
      </c>
      <c r="R2850" s="31">
        <v>36727</v>
      </c>
      <c r="S2850" s="31">
        <v>44455</v>
      </c>
      <c r="T2850" s="31">
        <v>44641</v>
      </c>
      <c r="U2850" s="31"/>
      <c r="V2850" s="31"/>
      <c r="W2850" s="31"/>
      <c r="X2850" s="17"/>
      <c r="Y2850" s="17"/>
      <c r="Z2850" s="31"/>
      <c r="AA2850" s="18">
        <f t="shared" ca="1" si="220"/>
        <v>25</v>
      </c>
      <c r="AB2850" s="19" t="s">
        <v>7877</v>
      </c>
      <c r="AC2850" s="35" t="str">
        <f t="shared" si="224"/>
        <v>0 anos 6 meses 5 dias</v>
      </c>
      <c r="AD2850" s="35" t="str">
        <f ca="1">IF(AND(V2850="",T2850&lt;TODAY()),"Contrato Encerrado",IF(AND(V2850="",T2850&gt;TODAY()),DATEDIF(TODAY(),T2850,"Y")&amp;" anos"&amp;" "&amp;DATEDIF(TODAY(),T2850,"YM")&amp;" meses"&amp;" "&amp;DATEDIF(TODAY(),T2850,"MD")&amp;" dias",IF(AND(X2850="",V2850&lt;TODAY()),"Contrato Encerrado",IF(AND(X2850="",V2850&gt;TODAY()),DATEDIF(TODAY(),V2850,"Y")&amp;" anos"&amp;" "&amp;DATEDIF(TODAY(),V2850,"YM")&amp;" meses"&amp;" "&amp;DATEDIF(TODAY(),V2850,"MD")&amp;" dias",IF(AND(Z2850="",X2850&lt;TODAY()),"Contrato Encerrado",IF(AND(Z2850="",X2850&gt;TODAY()),DATEDIF(TODAY(),X2850,"Y")&amp;" anos"&amp;" "&amp;DATEDIF(TODAY(),X2850,"YM")&amp;" meses"&amp;" "&amp;DATEDIF(TODAY(),X2850,"MD")&amp;" dias",IF(AND(Z2850&lt;&gt;””,Z2850&lt;TODAY()),"Contrato Encerrado",IF(AND(Z2850&lt;&gt;"",Z2850&gt;TODAY()),DATEDIF(TODAY(),Z2850,"Y")&amp;" anos"&amp;" "&amp;DATEDIF(TODAY(),Z2850,"YM")&amp;" meses"&amp;" "&amp;DATEDIF(TODAY(),Z2850,"MD")&amp;" dias"))))))))</f>
        <v>Contrato Encerrado</v>
      </c>
      <c r="AE2850" s="35">
        <f t="shared" si="221"/>
        <v>186</v>
      </c>
      <c r="AF2850" s="35">
        <f t="shared" si="222"/>
        <v>544</v>
      </c>
      <c r="AG2850" s="17" t="str">
        <f t="shared" si="223"/>
        <v>1 anos 5 meses 27 dias</v>
      </c>
    </row>
    <row r="2851" spans="1:33" ht="11.25" customHeight="1" x14ac:dyDescent="0.2">
      <c r="A2851" s="141" t="s">
        <v>9</v>
      </c>
      <c r="B2851" s="142" t="s">
        <v>13</v>
      </c>
      <c r="C2851" s="143" t="s">
        <v>22</v>
      </c>
      <c r="D2851" s="144">
        <v>2022</v>
      </c>
      <c r="E2851" s="145" t="s">
        <v>1111</v>
      </c>
      <c r="F2851" s="141" t="s">
        <v>1112</v>
      </c>
      <c r="G2851" s="146" t="s">
        <v>4935</v>
      </c>
      <c r="H2851" s="147" t="s">
        <v>4936</v>
      </c>
      <c r="I2851" s="148" t="s">
        <v>4937</v>
      </c>
      <c r="J2851" s="14" t="s">
        <v>14943</v>
      </c>
      <c r="K2851" s="148" t="s">
        <v>29</v>
      </c>
      <c r="L2851" s="149" t="s">
        <v>30</v>
      </c>
      <c r="M2851" s="7" t="s">
        <v>9427</v>
      </c>
      <c r="N2851" s="149" t="s">
        <v>2098</v>
      </c>
      <c r="O2851" s="150"/>
      <c r="P2851" s="150" t="s">
        <v>2518</v>
      </c>
      <c r="Q2851" s="150" t="s">
        <v>2523</v>
      </c>
      <c r="R2851" s="151">
        <v>37572</v>
      </c>
      <c r="S2851" s="151">
        <v>44823</v>
      </c>
      <c r="T2851" s="151">
        <v>45574</v>
      </c>
      <c r="U2851" s="151"/>
      <c r="V2851" s="151"/>
      <c r="W2851" s="151"/>
      <c r="X2851" s="17"/>
      <c r="Y2851" s="17"/>
      <c r="Z2851" s="151"/>
      <c r="AA2851" s="152">
        <f t="shared" ca="1" si="220"/>
        <v>22</v>
      </c>
      <c r="AB2851" s="153" t="s">
        <v>7877</v>
      </c>
      <c r="AC2851" s="35" t="str">
        <f t="shared" si="224"/>
        <v>2 anos 0 meses 20 dias</v>
      </c>
      <c r="AD2851" s="132" t="str">
        <f ca="1">IF(AND(V2851="",T2851&lt;TODAY()),"Contrato Encerrado",IF(AND(V2851="",T2851&gt;TODAY()),DATEDIF(TODAY(),T2851,"Y")&amp;" anos"&amp;" "&amp;DATEDIF(TODAY(),T2851,"YM")&amp;" meses"&amp;" "&amp;DATEDIF(TODAY(),T2851,"MD")&amp;" dias",IF(AND(X2851="",V2851&lt;TODAY()),"Contrato Encerrado",IF(AND(X2851="",V2851&gt;TODAY()),DATEDIF(TODAY(),V2851,"Y")&amp;" anos"&amp;" "&amp;DATEDIF(TODAY(),V2851,"YM")&amp;" meses"&amp;" "&amp;DATEDIF(TODAY(),V2851,"MD")&amp;" dias",IF(AND(Z2851="",X2851&lt;TODAY()),"Contrato Encerrado",IF(AND(Z2851="",X2851&gt;TODAY()),DATEDIF(TODAY(),X2851,"Y")&amp;" anos"&amp;" "&amp;DATEDIF(TODAY(),X2851,"YM")&amp;" meses"&amp;" "&amp;DATEDIF(TODAY(),X2851,"MD")&amp;" dias",IF(AND(Z2851&lt;&gt;””,Z2851&lt;TODAY()),"Contrato Encerrado",IF(AND(Z2851&lt;&gt;"",Z2851&gt;TODAY()),DATEDIF(TODAY(),Z2851,"Y")&amp;" anos"&amp;" "&amp;DATEDIF(TODAY(),Z2851,"YM")&amp;" meses"&amp;" "&amp;DATEDIF(TODAY(),Z2851,"MD")&amp;" dias"))))))))</f>
        <v>Contrato Encerrado</v>
      </c>
      <c r="AE2851" s="132">
        <f t="shared" si="221"/>
        <v>751</v>
      </c>
      <c r="AF2851" s="132">
        <f t="shared" si="222"/>
        <v>-21</v>
      </c>
      <c r="AG2851" s="133" t="str">
        <f t="shared" si="223"/>
        <v>ESTÁGIO COMPLETOU 2 ANOS</v>
      </c>
    </row>
    <row r="2852" spans="1:33" ht="11.25" customHeight="1" x14ac:dyDescent="0.2">
      <c r="A2852" s="8" t="s">
        <v>9</v>
      </c>
      <c r="B2852" s="8" t="s">
        <v>13</v>
      </c>
      <c r="C2852" s="22" t="s">
        <v>16</v>
      </c>
      <c r="D2852" s="37">
        <v>2025</v>
      </c>
      <c r="E2852" s="12" t="s">
        <v>1111</v>
      </c>
      <c r="F2852" s="8" t="s">
        <v>1112</v>
      </c>
      <c r="G2852" s="9" t="s">
        <v>16355</v>
      </c>
      <c r="H2852" s="8" t="s">
        <v>16356</v>
      </c>
      <c r="I2852" s="14" t="s">
        <v>16357</v>
      </c>
      <c r="J2852" s="14" t="s">
        <v>10</v>
      </c>
      <c r="K2852" s="14" t="s">
        <v>29</v>
      </c>
      <c r="L2852" s="15" t="s">
        <v>30</v>
      </c>
      <c r="M2852" s="7" t="s">
        <v>9427</v>
      </c>
      <c r="N2852" s="15" t="s">
        <v>2103</v>
      </c>
      <c r="O2852" s="15" t="s">
        <v>7911</v>
      </c>
      <c r="P2852" s="15" t="s">
        <v>2518</v>
      </c>
      <c r="Q2852" s="15" t="s">
        <v>2523</v>
      </c>
      <c r="R2852" s="20">
        <v>38483</v>
      </c>
      <c r="S2852" s="20">
        <v>45768</v>
      </c>
      <c r="T2852" s="20">
        <v>46132</v>
      </c>
      <c r="U2852" s="20"/>
      <c r="V2852" s="20"/>
      <c r="W2852" s="20"/>
      <c r="X2852" s="17"/>
      <c r="Y2852" s="17"/>
      <c r="Z2852" s="20"/>
      <c r="AA2852" s="21">
        <f t="shared" ca="1" si="220"/>
        <v>20</v>
      </c>
      <c r="AB2852" s="20" t="s">
        <v>7877</v>
      </c>
      <c r="AC2852" s="35" t="str">
        <f t="shared" si="224"/>
        <v>0 anos 11 meses 30 dias</v>
      </c>
      <c r="AD2852" s="35" t="str">
        <f ca="1">IF(AND(V2852="",T2852&lt;TODAY()),"Contrato Encerrado",IF(AND(V2852="",T2852&gt;TODAY()),DATEDIF(TODAY(),T2852,"Y")&amp;" anos"&amp;" "&amp;DATEDIF(TODAY(),T2852,"YM")&amp;" meses"&amp;" "&amp;DATEDIF(TODAY(),T2852,"MD")&amp;" dias",IF(AND(X2852="",V2852&lt;TODAY()),"Contrato Encerrado",IF(AND(X2852="",V2852&gt;TODAY()),DATEDIF(TODAY(),V2852,"Y")&amp;" anos"&amp;" "&amp;DATEDIF(TODAY(),V2852,"YM")&amp;" meses"&amp;" "&amp;DATEDIF(TODAY(),V2852,"MD")&amp;" dias",IF(AND(Z2852="",X2852&lt;TODAY()),"Contrato Encerrado",IF(AND(Z2852="",X2852&gt;TODAY()),DATEDIF(TODAY(),X2852,"Y")&amp;" anos"&amp;" "&amp;DATEDIF(TODAY(),X2852,"YM")&amp;" meses"&amp;" "&amp;DATEDIF(TODAY(),X2852,"MD")&amp;" dias",IF(AND(Z2852&lt;&gt;””,Z2852&lt;TODAY()),"Contrato Encerrado",IF(AND(Z2852&lt;&gt;"",Z2852&gt;TODAY()),DATEDIF(TODAY(),Z2852,"Y")&amp;" anos"&amp;" "&amp;DATEDIF(TODAY(),Z2852,"YM")&amp;" meses"&amp;" "&amp;DATEDIF(TODAY(),Z2852,"MD")&amp;" dias"))))))))</f>
        <v>0 anos 6 meses 13 dias</v>
      </c>
      <c r="AE2852" s="35">
        <f t="shared" si="221"/>
        <v>364</v>
      </c>
      <c r="AF2852" s="35">
        <f t="shared" si="222"/>
        <v>366</v>
      </c>
      <c r="AG2852" s="17" t="str">
        <f t="shared" si="223"/>
        <v>0 anos 11 meses 31 dias</v>
      </c>
    </row>
    <row r="2853" spans="1:33" ht="11.25" customHeight="1" x14ac:dyDescent="0.2">
      <c r="A2853" s="8" t="s">
        <v>9</v>
      </c>
      <c r="B2853" s="10" t="s">
        <v>13</v>
      </c>
      <c r="C2853" s="11" t="s">
        <v>23</v>
      </c>
      <c r="D2853" s="36">
        <v>2021</v>
      </c>
      <c r="E2853" s="12" t="s">
        <v>157</v>
      </c>
      <c r="F2853" s="8" t="s">
        <v>158</v>
      </c>
      <c r="G2853" s="77" t="s">
        <v>3674</v>
      </c>
      <c r="H2853" s="78" t="s">
        <v>3675</v>
      </c>
      <c r="I2853" s="14" t="s">
        <v>3676</v>
      </c>
      <c r="J2853" s="14" t="s">
        <v>1302</v>
      </c>
      <c r="K2853" s="14" t="s">
        <v>29</v>
      </c>
      <c r="L2853" s="15" t="s">
        <v>81</v>
      </c>
      <c r="M2853" s="7" t="s">
        <v>82</v>
      </c>
      <c r="N2853" s="16" t="s">
        <v>2105</v>
      </c>
      <c r="O2853" s="27"/>
      <c r="P2853" s="26" t="s">
        <v>2517</v>
      </c>
      <c r="Q2853" s="26" t="s">
        <v>2522</v>
      </c>
      <c r="R2853" s="31">
        <v>38830</v>
      </c>
      <c r="S2853" s="31">
        <v>44477</v>
      </c>
      <c r="T2853" s="31">
        <v>44562</v>
      </c>
      <c r="U2853" s="31"/>
      <c r="V2853" s="31"/>
      <c r="W2853" s="31"/>
      <c r="X2853" s="17"/>
      <c r="Y2853" s="17"/>
      <c r="Z2853" s="31"/>
      <c r="AA2853" s="18">
        <f t="shared" ca="1" si="220"/>
        <v>19</v>
      </c>
      <c r="AB2853" s="19" t="s">
        <v>7877</v>
      </c>
      <c r="AC2853" s="35" t="str">
        <f t="shared" si="224"/>
        <v>0 anos 2 meses 24 dias</v>
      </c>
      <c r="AD2853" s="35" t="str">
        <f ca="1">IF(AND(V2853="",T2853&lt;TODAY()),"Contrato Encerrado",IF(AND(V2853="",T2853&gt;TODAY()),DATEDIF(TODAY(),T2853,"Y")&amp;" anos"&amp;" "&amp;DATEDIF(TODAY(),T2853,"YM")&amp;" meses"&amp;" "&amp;DATEDIF(TODAY(),T2853,"MD")&amp;" dias",IF(AND(X2853="",V2853&lt;TODAY()),"Contrato Encerrado",IF(AND(X2853="",V2853&gt;TODAY()),DATEDIF(TODAY(),V2853,"Y")&amp;" anos"&amp;" "&amp;DATEDIF(TODAY(),V2853,"YM")&amp;" meses"&amp;" "&amp;DATEDIF(TODAY(),V2853,"MD")&amp;" dias",IF(AND(Z2853="",X2853&lt;TODAY()),"Contrato Encerrado",IF(AND(Z2853="",X2853&gt;TODAY()),DATEDIF(TODAY(),X2853,"Y")&amp;" anos"&amp;" "&amp;DATEDIF(TODAY(),X2853,"YM")&amp;" meses"&amp;" "&amp;DATEDIF(TODAY(),X2853,"MD")&amp;" dias",IF(AND(Z2853&lt;&gt;””,Z2853&lt;TODAY()),"Contrato Encerrado",IF(AND(Z2853&lt;&gt;"",Z2853&gt;TODAY()),DATEDIF(TODAY(),Z2853,"Y")&amp;" anos"&amp;" "&amp;DATEDIF(TODAY(),Z2853,"YM")&amp;" meses"&amp;" "&amp;DATEDIF(TODAY(),Z2853,"MD")&amp;" dias"))))))))</f>
        <v>Contrato Encerrado</v>
      </c>
      <c r="AE2853" s="35">
        <f t="shared" si="221"/>
        <v>85</v>
      </c>
      <c r="AF2853" s="35">
        <f t="shared" si="222"/>
        <v>645</v>
      </c>
      <c r="AG2853" s="17" t="str">
        <f t="shared" si="223"/>
        <v>1 anos 9 meses 6 dias</v>
      </c>
    </row>
    <row r="2854" spans="1:33" ht="11.25" customHeight="1" x14ac:dyDescent="0.2">
      <c r="A2854" s="8" t="s">
        <v>9</v>
      </c>
      <c r="B2854" s="8" t="s">
        <v>13</v>
      </c>
      <c r="C2854" s="22" t="s">
        <v>16</v>
      </c>
      <c r="D2854" s="37">
        <v>2024</v>
      </c>
      <c r="E2854" s="12" t="s">
        <v>307</v>
      </c>
      <c r="F2854" s="8" t="s">
        <v>308</v>
      </c>
      <c r="G2854" s="77" t="s">
        <v>12921</v>
      </c>
      <c r="H2854" s="78" t="s">
        <v>12922</v>
      </c>
      <c r="I2854" s="14" t="s">
        <v>12923</v>
      </c>
      <c r="J2854" s="14" t="s">
        <v>16776</v>
      </c>
      <c r="K2854" s="14" t="s">
        <v>29</v>
      </c>
      <c r="L2854" s="15" t="s">
        <v>30</v>
      </c>
      <c r="M2854" s="7" t="s">
        <v>9427</v>
      </c>
      <c r="N2854" s="15" t="s">
        <v>2100</v>
      </c>
      <c r="O2854" s="15" t="s">
        <v>10152</v>
      </c>
      <c r="P2854" s="15" t="s">
        <v>2518</v>
      </c>
      <c r="Q2854" s="15" t="s">
        <v>2523</v>
      </c>
      <c r="R2854" s="20">
        <v>38272</v>
      </c>
      <c r="S2854" s="20">
        <v>45385</v>
      </c>
      <c r="T2854" s="20">
        <v>45749</v>
      </c>
      <c r="U2854" s="20"/>
      <c r="V2854" s="20"/>
      <c r="W2854" s="20"/>
      <c r="X2854" s="17"/>
      <c r="Y2854" s="17"/>
      <c r="Z2854" s="20"/>
      <c r="AA2854" s="18">
        <f t="shared" ca="1" si="220"/>
        <v>20</v>
      </c>
      <c r="AB2854" s="15" t="s">
        <v>7878</v>
      </c>
      <c r="AC2854" s="35" t="str">
        <f t="shared" si="224"/>
        <v>0 anos 11 meses 30 dias</v>
      </c>
      <c r="AD2854" s="35" t="str">
        <f ca="1">IF(AND(V2854="",T2854&lt;TODAY()),"Contrato Encerrado",IF(AND(V2854="",T2854&gt;TODAY()),DATEDIF(TODAY(),T2854,"Y")&amp;" anos"&amp;" "&amp;DATEDIF(TODAY(),T2854,"YM")&amp;" meses"&amp;" "&amp;DATEDIF(TODAY(),T2854,"MD")&amp;" dias",IF(AND(X2854="",V2854&lt;TODAY()),"Contrato Encerrado",IF(AND(X2854="",V2854&gt;TODAY()),DATEDIF(TODAY(),V2854,"Y")&amp;" anos"&amp;" "&amp;DATEDIF(TODAY(),V2854,"YM")&amp;" meses"&amp;" "&amp;DATEDIF(TODAY(),V2854,"MD")&amp;" dias",IF(AND(Z2854="",X2854&lt;TODAY()),"Contrato Encerrado",IF(AND(Z2854="",X2854&gt;TODAY()),DATEDIF(TODAY(),X2854,"Y")&amp;" anos"&amp;" "&amp;DATEDIF(TODAY(),X2854,"YM")&amp;" meses"&amp;" "&amp;DATEDIF(TODAY(),X2854,"MD")&amp;" dias",IF(AND(Z2854&lt;&gt;””,Z2854&lt;TODAY()),"Contrato Encerrado",IF(AND(Z2854&lt;&gt;"",Z2854&gt;TODAY()),DATEDIF(TODAY(),Z2854,"Y")&amp;" anos"&amp;" "&amp;DATEDIF(TODAY(),Z2854,"YM")&amp;" meses"&amp;" "&amp;DATEDIF(TODAY(),Z2854,"MD")&amp;" dias"))))))))</f>
        <v>Contrato Encerrado</v>
      </c>
      <c r="AE2854" s="35">
        <f t="shared" si="221"/>
        <v>364</v>
      </c>
      <c r="AF2854" s="35">
        <f t="shared" si="222"/>
        <v>366</v>
      </c>
      <c r="AG2854" s="17" t="str">
        <f t="shared" si="223"/>
        <v>0 anos 11 meses 31 dias</v>
      </c>
    </row>
    <row r="2855" spans="1:33" ht="11.25" customHeight="1" x14ac:dyDescent="0.2">
      <c r="A2855" s="8" t="s">
        <v>9</v>
      </c>
      <c r="B2855" s="8" t="s">
        <v>13</v>
      </c>
      <c r="C2855" s="22" t="s">
        <v>17</v>
      </c>
      <c r="D2855" s="37">
        <v>2023</v>
      </c>
      <c r="E2855" s="23" t="s">
        <v>157</v>
      </c>
      <c r="F2855" s="8" t="s">
        <v>158</v>
      </c>
      <c r="G2855" s="77" t="s">
        <v>6887</v>
      </c>
      <c r="H2855" s="78" t="s">
        <v>6888</v>
      </c>
      <c r="I2855" s="9" t="s">
        <v>6889</v>
      </c>
      <c r="J2855" s="14" t="s">
        <v>14943</v>
      </c>
      <c r="K2855" s="9" t="s">
        <v>29</v>
      </c>
      <c r="L2855" s="24" t="s">
        <v>30</v>
      </c>
      <c r="M2855" s="7" t="s">
        <v>9427</v>
      </c>
      <c r="N2855" s="24" t="s">
        <v>2101</v>
      </c>
      <c r="O2855" s="24"/>
      <c r="P2855" s="24" t="s">
        <v>2518</v>
      </c>
      <c r="Q2855" s="24" t="s">
        <v>4109</v>
      </c>
      <c r="R2855" s="17">
        <v>27581</v>
      </c>
      <c r="S2855" s="17">
        <v>45034</v>
      </c>
      <c r="T2855" s="31">
        <v>45308</v>
      </c>
      <c r="U2855" s="17"/>
      <c r="V2855" s="31"/>
      <c r="W2855" s="17"/>
      <c r="X2855" s="17"/>
      <c r="Y2855" s="17"/>
      <c r="Z2855" s="31"/>
      <c r="AA2855" s="18">
        <f t="shared" ca="1" si="220"/>
        <v>50</v>
      </c>
      <c r="AB2855" s="19" t="s">
        <v>7878</v>
      </c>
      <c r="AC2855" s="35" t="str">
        <f t="shared" si="224"/>
        <v>0 anos 8 meses 30 dias</v>
      </c>
      <c r="AD2855" s="35" t="str">
        <f ca="1">IF(AND(V2855="",T2855&lt;TODAY()),"Contrato Encerrado",IF(AND(V2855="",T2855&gt;TODAY()),DATEDIF(TODAY(),T2855,"Y")&amp;" anos"&amp;" "&amp;DATEDIF(TODAY(),T2855,"YM")&amp;" meses"&amp;" "&amp;DATEDIF(TODAY(),T2855,"MD")&amp;" dias",IF(AND(X2855="",V2855&lt;TODAY()),"Contrato Encerrado",IF(AND(X2855="",V2855&gt;TODAY()),DATEDIF(TODAY(),V2855,"Y")&amp;" anos"&amp;" "&amp;DATEDIF(TODAY(),V2855,"YM")&amp;" meses"&amp;" "&amp;DATEDIF(TODAY(),V2855,"MD")&amp;" dias",IF(AND(Z2855="",X2855&lt;TODAY()),"Contrato Encerrado",IF(AND(Z2855="",X2855&gt;TODAY()),DATEDIF(TODAY(),X2855,"Y")&amp;" anos"&amp;" "&amp;DATEDIF(TODAY(),X2855,"YM")&amp;" meses"&amp;" "&amp;DATEDIF(TODAY(),X2855,"MD")&amp;" dias",IF(AND(Z2855&lt;&gt;””,Z2855&lt;TODAY()),"Contrato Encerrado",IF(AND(Z2855&lt;&gt;"",Z2855&gt;TODAY()),DATEDIF(TODAY(),Z2855,"Y")&amp;" anos"&amp;" "&amp;DATEDIF(TODAY(),Z2855,"YM")&amp;" meses"&amp;" "&amp;DATEDIF(TODAY(),Z2855,"MD")&amp;" dias"))))))))</f>
        <v>Contrato Encerrado</v>
      </c>
      <c r="AE2855" s="35">
        <f t="shared" si="221"/>
        <v>274</v>
      </c>
      <c r="AF2855" s="35">
        <f t="shared" si="222"/>
        <v>456</v>
      </c>
      <c r="AG2855" s="17" t="str">
        <f t="shared" si="223"/>
        <v>1 anos 2 meses 31 dias</v>
      </c>
    </row>
    <row r="2856" spans="1:33" ht="11.25" customHeight="1" x14ac:dyDescent="0.2">
      <c r="A2856" s="8" t="s">
        <v>9</v>
      </c>
      <c r="B2856" s="8" t="s">
        <v>13</v>
      </c>
      <c r="C2856" s="22" t="s">
        <v>23</v>
      </c>
      <c r="D2856" s="37">
        <v>2023</v>
      </c>
      <c r="E2856" s="12" t="s">
        <v>9437</v>
      </c>
      <c r="F2856" s="8" t="s">
        <v>9438</v>
      </c>
      <c r="G2856" s="77" t="s">
        <v>9799</v>
      </c>
      <c r="H2856" s="78" t="s">
        <v>9800</v>
      </c>
      <c r="I2856" s="14" t="s">
        <v>9801</v>
      </c>
      <c r="J2856" s="14" t="s">
        <v>1302</v>
      </c>
      <c r="K2856" s="14" t="s">
        <v>29</v>
      </c>
      <c r="L2856" s="15" t="s">
        <v>30</v>
      </c>
      <c r="M2856" s="7" t="s">
        <v>9427</v>
      </c>
      <c r="N2856" s="15" t="s">
        <v>2099</v>
      </c>
      <c r="O2856" s="15" t="s">
        <v>7901</v>
      </c>
      <c r="P2856" s="15" t="s">
        <v>2518</v>
      </c>
      <c r="Q2856" s="15" t="s">
        <v>4109</v>
      </c>
      <c r="R2856" s="20">
        <v>34374</v>
      </c>
      <c r="S2856" s="20">
        <v>45204</v>
      </c>
      <c r="T2856" s="20">
        <v>45569</v>
      </c>
      <c r="U2856" s="20"/>
      <c r="V2856" s="20"/>
      <c r="W2856" s="20"/>
      <c r="X2856" s="17"/>
      <c r="Y2856" s="17"/>
      <c r="Z2856" s="20"/>
      <c r="AA2856" s="18">
        <f t="shared" ca="1" si="220"/>
        <v>31</v>
      </c>
      <c r="AB2856" s="21" t="s">
        <v>7878</v>
      </c>
      <c r="AC2856" s="35" t="str">
        <f t="shared" si="224"/>
        <v>0 anos 11 meses 29 dias</v>
      </c>
      <c r="AD2856" s="35" t="str">
        <f ca="1">IF(AND(V2856="",T2856&lt;TODAY()),"Contrato Encerrado",IF(AND(V2856="",T2856&gt;TODAY()),DATEDIF(TODAY(),T2856,"Y")&amp;" anos"&amp;" "&amp;DATEDIF(TODAY(),T2856,"YM")&amp;" meses"&amp;" "&amp;DATEDIF(TODAY(),T2856,"MD")&amp;" dias",IF(AND(X2856="",V2856&lt;TODAY()),"Contrato Encerrado",IF(AND(X2856="",V2856&gt;TODAY()),DATEDIF(TODAY(),V2856,"Y")&amp;" anos"&amp;" "&amp;DATEDIF(TODAY(),V2856,"YM")&amp;" meses"&amp;" "&amp;DATEDIF(TODAY(),V2856,"MD")&amp;" dias",IF(AND(Z2856="",X2856&lt;TODAY()),"Contrato Encerrado",IF(AND(Z2856="",X2856&gt;TODAY()),DATEDIF(TODAY(),X2856,"Y")&amp;" anos"&amp;" "&amp;DATEDIF(TODAY(),X2856,"YM")&amp;" meses"&amp;" "&amp;DATEDIF(TODAY(),X2856,"MD")&amp;" dias",IF(AND(Z2856&lt;&gt;””,Z2856&lt;TODAY()),"Contrato Encerrado",IF(AND(Z2856&lt;&gt;"",Z2856&gt;TODAY()),DATEDIF(TODAY(),Z2856,"Y")&amp;" anos"&amp;" "&amp;DATEDIF(TODAY(),Z2856,"YM")&amp;" meses"&amp;" "&amp;DATEDIF(TODAY(),Z2856,"MD")&amp;" dias"))))))))</f>
        <v>Contrato Encerrado</v>
      </c>
      <c r="AE2856" s="35">
        <f t="shared" si="221"/>
        <v>365</v>
      </c>
      <c r="AF2856" s="35">
        <f t="shared" si="222"/>
        <v>365</v>
      </c>
      <c r="AG2856" s="17" t="str">
        <f t="shared" si="223"/>
        <v>0 anos 11 meses 30 dias</v>
      </c>
    </row>
    <row r="2857" spans="1:33" s="61" customFormat="1" ht="11.25" customHeight="1" x14ac:dyDescent="0.2">
      <c r="A2857" s="8" t="s">
        <v>9</v>
      </c>
      <c r="B2857" s="8" t="s">
        <v>13</v>
      </c>
      <c r="C2857" s="22" t="s">
        <v>17</v>
      </c>
      <c r="D2857" s="37">
        <v>2023</v>
      </c>
      <c r="E2857" s="23" t="s">
        <v>157</v>
      </c>
      <c r="F2857" s="8" t="s">
        <v>158</v>
      </c>
      <c r="G2857" s="77" t="s">
        <v>6890</v>
      </c>
      <c r="H2857" s="78" t="s">
        <v>6891</v>
      </c>
      <c r="I2857" s="9" t="s">
        <v>6892</v>
      </c>
      <c r="J2857" s="14" t="s">
        <v>14943</v>
      </c>
      <c r="K2857" s="9" t="s">
        <v>29</v>
      </c>
      <c r="L2857" s="24" t="s">
        <v>30</v>
      </c>
      <c r="M2857" s="7" t="s">
        <v>9427</v>
      </c>
      <c r="N2857" s="24" t="s">
        <v>2101</v>
      </c>
      <c r="O2857" s="24"/>
      <c r="P2857" s="24" t="s">
        <v>2518</v>
      </c>
      <c r="Q2857" s="24" t="s">
        <v>4109</v>
      </c>
      <c r="R2857" s="17">
        <v>32971</v>
      </c>
      <c r="S2857" s="17">
        <v>45051</v>
      </c>
      <c r="T2857" s="31">
        <v>45435</v>
      </c>
      <c r="U2857" s="17"/>
      <c r="V2857" s="31"/>
      <c r="W2857" s="17"/>
      <c r="X2857" s="17"/>
      <c r="Y2857" s="17"/>
      <c r="Z2857" s="31"/>
      <c r="AA2857" s="18">
        <f t="shared" ca="1" si="220"/>
        <v>35</v>
      </c>
      <c r="AB2857" s="19" t="s">
        <v>7878</v>
      </c>
      <c r="AC2857" s="35" t="str">
        <f t="shared" si="224"/>
        <v>1 anos 0 meses 18 dias</v>
      </c>
      <c r="AD2857" s="35" t="str">
        <f ca="1">IF(AND(V2857="",T2857&lt;TODAY()),"Contrato Encerrado",IF(AND(V2857="",T2857&gt;TODAY()),DATEDIF(TODAY(),T2857,"Y")&amp;" anos"&amp;" "&amp;DATEDIF(TODAY(),T2857,"YM")&amp;" meses"&amp;" "&amp;DATEDIF(TODAY(),T2857,"MD")&amp;" dias",IF(AND(X2857="",V2857&lt;TODAY()),"Contrato Encerrado",IF(AND(X2857="",V2857&gt;TODAY()),DATEDIF(TODAY(),V2857,"Y")&amp;" anos"&amp;" "&amp;DATEDIF(TODAY(),V2857,"YM")&amp;" meses"&amp;" "&amp;DATEDIF(TODAY(),V2857,"MD")&amp;" dias",IF(AND(Z2857="",X2857&lt;TODAY()),"Contrato Encerrado",IF(AND(Z2857="",X2857&gt;TODAY()),DATEDIF(TODAY(),X2857,"Y")&amp;" anos"&amp;" "&amp;DATEDIF(TODAY(),X2857,"YM")&amp;" meses"&amp;" "&amp;DATEDIF(TODAY(),X2857,"MD")&amp;" dias",IF(AND(Z2857&lt;&gt;””,Z2857&lt;TODAY()),"Contrato Encerrado",IF(AND(Z2857&lt;&gt;"",Z2857&gt;TODAY()),DATEDIF(TODAY(),Z2857,"Y")&amp;" anos"&amp;" "&amp;DATEDIF(TODAY(),Z2857,"YM")&amp;" meses"&amp;" "&amp;DATEDIF(TODAY(),Z2857,"MD")&amp;" dias"))))))))</f>
        <v>Contrato Encerrado</v>
      </c>
      <c r="AE2857" s="35">
        <f t="shared" si="221"/>
        <v>384</v>
      </c>
      <c r="AF2857" s="35">
        <f t="shared" si="222"/>
        <v>346</v>
      </c>
      <c r="AG2857" s="17" t="str">
        <f t="shared" si="223"/>
        <v>0 anos 11 meses 11 dias</v>
      </c>
    </row>
    <row r="2858" spans="1:33" ht="11.25" customHeight="1" x14ac:dyDescent="0.2">
      <c r="A2858" s="8" t="s">
        <v>9</v>
      </c>
      <c r="B2858" s="8" t="s">
        <v>13</v>
      </c>
      <c r="C2858" s="22" t="s">
        <v>15</v>
      </c>
      <c r="D2858" s="37">
        <v>2023</v>
      </c>
      <c r="E2858" s="23" t="s">
        <v>157</v>
      </c>
      <c r="F2858" s="8" t="s">
        <v>158</v>
      </c>
      <c r="G2858" s="77" t="s">
        <v>6893</v>
      </c>
      <c r="H2858" s="78" t="s">
        <v>6894</v>
      </c>
      <c r="I2858" s="9" t="s">
        <v>6895</v>
      </c>
      <c r="J2858" s="14" t="s">
        <v>14943</v>
      </c>
      <c r="K2858" s="9" t="s">
        <v>29</v>
      </c>
      <c r="L2858" s="24" t="s">
        <v>30</v>
      </c>
      <c r="M2858" s="7" t="s">
        <v>9427</v>
      </c>
      <c r="N2858" s="24" t="s">
        <v>2101</v>
      </c>
      <c r="O2858" s="24"/>
      <c r="P2858" s="24" t="s">
        <v>2518</v>
      </c>
      <c r="Q2858" s="24" t="s">
        <v>2521</v>
      </c>
      <c r="R2858" s="17">
        <v>28850</v>
      </c>
      <c r="S2858" s="17">
        <v>44998</v>
      </c>
      <c r="T2858" s="111">
        <v>45558</v>
      </c>
      <c r="U2858" s="17"/>
      <c r="V2858" s="31"/>
      <c r="W2858" s="17"/>
      <c r="X2858" s="17"/>
      <c r="Y2858" s="17"/>
      <c r="Z2858" s="31"/>
      <c r="AA2858" s="18">
        <f t="shared" ca="1" si="220"/>
        <v>46</v>
      </c>
      <c r="AB2858" s="19" t="s">
        <v>7878</v>
      </c>
      <c r="AC2858" s="35" t="str">
        <f t="shared" si="224"/>
        <v>1 anos 6 meses 10 dias</v>
      </c>
      <c r="AD2858" s="35" t="str">
        <f ca="1">IF(AND(V2858="",T2858&lt;TODAY()),"Contrato Encerrado",IF(AND(V2858="",T2858&gt;TODAY()),DATEDIF(TODAY(),T2858,"Y")&amp;" anos"&amp;" "&amp;DATEDIF(TODAY(),T2858,"YM")&amp;" meses"&amp;" "&amp;DATEDIF(TODAY(),T2858,"MD")&amp;" dias",IF(AND(X2858="",V2858&lt;TODAY()),"Contrato Encerrado",IF(AND(X2858="",V2858&gt;TODAY()),DATEDIF(TODAY(),V2858,"Y")&amp;" anos"&amp;" "&amp;DATEDIF(TODAY(),V2858,"YM")&amp;" meses"&amp;" "&amp;DATEDIF(TODAY(),V2858,"MD")&amp;" dias",IF(AND(Z2858="",X2858&lt;TODAY()),"Contrato Encerrado",IF(AND(Z2858="",X2858&gt;TODAY()),DATEDIF(TODAY(),X2858,"Y")&amp;" anos"&amp;" "&amp;DATEDIF(TODAY(),X2858,"YM")&amp;" meses"&amp;" "&amp;DATEDIF(TODAY(),X2858,"MD")&amp;" dias",IF(AND(Z2858&lt;&gt;””,Z2858&lt;TODAY()),"Contrato Encerrado",IF(AND(Z2858&lt;&gt;"",Z2858&gt;TODAY()),DATEDIF(TODAY(),Z2858,"Y")&amp;" anos"&amp;" "&amp;DATEDIF(TODAY(),Z2858,"YM")&amp;" meses"&amp;" "&amp;DATEDIF(TODAY(),Z2858,"MD")&amp;" dias"))))))))</f>
        <v>Contrato Encerrado</v>
      </c>
      <c r="AE2858" s="35">
        <f t="shared" si="221"/>
        <v>560</v>
      </c>
      <c r="AF2858" s="35">
        <f t="shared" si="222"/>
        <v>170</v>
      </c>
      <c r="AG2858" s="17" t="str">
        <f t="shared" si="223"/>
        <v>0 anos 5 meses 18 dias</v>
      </c>
    </row>
    <row r="2859" spans="1:33" ht="11.25" customHeight="1" x14ac:dyDescent="0.2">
      <c r="A2859" s="8" t="s">
        <v>9</v>
      </c>
      <c r="B2859" s="8" t="s">
        <v>13</v>
      </c>
      <c r="C2859" s="22" t="s">
        <v>23</v>
      </c>
      <c r="D2859" s="37">
        <v>2024</v>
      </c>
      <c r="E2859" s="12" t="s">
        <v>1304</v>
      </c>
      <c r="F2859" s="8" t="s">
        <v>1305</v>
      </c>
      <c r="G2859" s="77" t="s">
        <v>14662</v>
      </c>
      <c r="H2859" s="78" t="s">
        <v>14663</v>
      </c>
      <c r="I2859" s="14" t="s">
        <v>14664</v>
      </c>
      <c r="J2859" s="14" t="s">
        <v>10</v>
      </c>
      <c r="K2859" s="14" t="s">
        <v>29</v>
      </c>
      <c r="L2859" s="15" t="s">
        <v>30</v>
      </c>
      <c r="M2859" s="7" t="s">
        <v>9427</v>
      </c>
      <c r="N2859" s="15" t="s">
        <v>2098</v>
      </c>
      <c r="O2859" s="15" t="s">
        <v>10152</v>
      </c>
      <c r="P2859" s="15" t="s">
        <v>2518</v>
      </c>
      <c r="Q2859" s="15" t="s">
        <v>2523</v>
      </c>
      <c r="R2859" s="20">
        <v>38434</v>
      </c>
      <c r="S2859" s="20">
        <v>45586</v>
      </c>
      <c r="T2859" s="20">
        <v>46254</v>
      </c>
      <c r="U2859" s="20"/>
      <c r="V2859" s="20"/>
      <c r="W2859" s="34"/>
      <c r="X2859" s="17"/>
      <c r="Y2859" s="17"/>
      <c r="Z2859" s="20"/>
      <c r="AA2859" s="18">
        <f t="shared" ca="1" si="220"/>
        <v>20</v>
      </c>
      <c r="AB2859" s="35" t="s">
        <v>7878</v>
      </c>
      <c r="AC2859" s="35" t="str">
        <f t="shared" si="224"/>
        <v>1 anos 9 meses 30 dias</v>
      </c>
      <c r="AD2859" s="35" t="str">
        <f ca="1">IF(AND(V2859="",T2859&lt;TODAY()),"Contrato Encerrado",IF(AND(V2859="",T2859&gt;TODAY()),DATEDIF(TODAY(),T2859,"Y")&amp;" anos"&amp;" "&amp;DATEDIF(TODAY(),T2859,"YM")&amp;" meses"&amp;" "&amp;DATEDIF(TODAY(),T2859,"MD")&amp;" dias",IF(AND(X2859="",V2859&lt;TODAY()),"Contrato Encerrado",IF(AND(X2859="",V2859&gt;TODAY()),DATEDIF(TODAY(),V2859,"Y")&amp;" anos"&amp;" "&amp;DATEDIF(TODAY(),V2859,"YM")&amp;" meses"&amp;" "&amp;DATEDIF(TODAY(),V2859,"MD")&amp;" dias",IF(AND(Z2859="",X2859&lt;TODAY()),"Contrato Encerrado",IF(AND(Z2859="",X2859&gt;TODAY()),DATEDIF(TODAY(),X2859,"Y")&amp;" anos"&amp;" "&amp;DATEDIF(TODAY(),X2859,"YM")&amp;" meses"&amp;" "&amp;DATEDIF(TODAY(),X2859,"MD")&amp;" dias",IF(AND(Z2859&lt;&gt;””,Z2859&lt;TODAY()),"Contrato Encerrado",IF(AND(Z2859&lt;&gt;"",Z2859&gt;TODAY()),DATEDIF(TODAY(),Z2859,"Y")&amp;" anos"&amp;" "&amp;DATEDIF(TODAY(),Z2859,"YM")&amp;" meses"&amp;" "&amp;DATEDIF(TODAY(),Z2859,"MD")&amp;" dias"))))))))</f>
        <v>0 anos 10 meses 13 dias</v>
      </c>
      <c r="AE2859" s="35">
        <f t="shared" si="221"/>
        <v>668</v>
      </c>
      <c r="AF2859" s="35">
        <f t="shared" si="222"/>
        <v>62</v>
      </c>
      <c r="AG2859" s="17" t="str">
        <f t="shared" si="223"/>
        <v>0 anos 2 meses 2 dias</v>
      </c>
    </row>
    <row r="2860" spans="1:33" ht="11.25" customHeight="1" x14ac:dyDescent="0.2">
      <c r="A2860" s="8" t="s">
        <v>9</v>
      </c>
      <c r="B2860" s="8" t="s">
        <v>13</v>
      </c>
      <c r="C2860" s="22" t="s">
        <v>22</v>
      </c>
      <c r="D2860" s="35">
        <v>2025</v>
      </c>
      <c r="E2860" s="12" t="s">
        <v>157</v>
      </c>
      <c r="F2860" s="8" t="s">
        <v>158</v>
      </c>
      <c r="G2860" s="14" t="s">
        <v>18049</v>
      </c>
      <c r="H2860" s="8" t="s">
        <v>18050</v>
      </c>
      <c r="I2860" s="14" t="s">
        <v>18051</v>
      </c>
      <c r="J2860" s="14" t="s">
        <v>10</v>
      </c>
      <c r="K2860" s="14" t="s">
        <v>29</v>
      </c>
      <c r="L2860" s="15" t="s">
        <v>81</v>
      </c>
      <c r="M2860" s="7" t="s">
        <v>16173</v>
      </c>
      <c r="N2860" s="15" t="s">
        <v>4113</v>
      </c>
      <c r="O2860" s="15" t="s">
        <v>7883</v>
      </c>
      <c r="P2860" s="15" t="s">
        <v>2518</v>
      </c>
      <c r="Q2860" s="15" t="s">
        <v>4109</v>
      </c>
      <c r="R2860" s="20">
        <v>39907</v>
      </c>
      <c r="S2860" s="30">
        <v>45901</v>
      </c>
      <c r="T2860" s="70">
        <v>46265</v>
      </c>
      <c r="U2860" s="21"/>
      <c r="V2860" s="15"/>
      <c r="W2860" s="35"/>
      <c r="X2860" s="17"/>
      <c r="Y2860" s="17"/>
      <c r="Z2860" s="183"/>
      <c r="AA2860" s="21">
        <f t="shared" ca="1" si="220"/>
        <v>16</v>
      </c>
      <c r="AB2860" s="35" t="s">
        <v>7877</v>
      </c>
      <c r="AC2860" s="35" t="str">
        <f t="shared" si="224"/>
        <v>0 anos 11 meses 30 dias</v>
      </c>
      <c r="AD2860" s="35" t="str">
        <f ca="1">IF(AND(V2860="",T2860&lt;TODAY()),"Contrato Encerrado",IF(AND(V2860="",T2860&gt;TODAY()),DATEDIF(TODAY(),T2860,"Y")&amp;" anos"&amp;" "&amp;DATEDIF(TODAY(),T2860,"YM")&amp;" meses"&amp;" "&amp;DATEDIF(TODAY(),T2860,"MD")&amp;" dias",IF(AND(X2860="",V2860&lt;TODAY()),"Contrato Encerrado",IF(AND(X2860="",V2860&gt;TODAY()),DATEDIF(TODAY(),V2860,"Y")&amp;" anos"&amp;" "&amp;DATEDIF(TODAY(),V2860,"YM")&amp;" meses"&amp;" "&amp;DATEDIF(TODAY(),V2860,"MD")&amp;" dias",IF(AND(Z2860="",X2860&lt;TODAY()),"Contrato Encerrado",IF(AND(Z2860="",X2860&gt;TODAY()),DATEDIF(TODAY(),X2860,"Y")&amp;" anos"&amp;" "&amp;DATEDIF(TODAY(),X2860,"YM")&amp;" meses"&amp;" "&amp;DATEDIF(TODAY(),X2860,"MD")&amp;" dias",IF(AND(Z2860&lt;&gt;””,Z2860&lt;TODAY()),"Contrato Encerrado",IF(AND(Z2860&lt;&gt;"",Z2860&gt;TODAY()),DATEDIF(TODAY(),Z2860,"Y")&amp;" anos"&amp;" "&amp;DATEDIF(TODAY(),Z2860,"YM")&amp;" meses"&amp;" "&amp;DATEDIF(TODAY(),Z2860,"MD")&amp;" dias"))))))))</f>
        <v>0 anos 10 meses 24 dias</v>
      </c>
      <c r="AE2860" s="35">
        <f t="shared" si="221"/>
        <v>364</v>
      </c>
      <c r="AF2860" s="35">
        <f t="shared" si="222"/>
        <v>366</v>
      </c>
      <c r="AG2860" s="17" t="str">
        <f t="shared" si="223"/>
        <v>0 anos 11 meses 31 dias</v>
      </c>
    </row>
    <row r="2861" spans="1:33" ht="11.25" customHeight="1" x14ac:dyDescent="0.2">
      <c r="A2861" s="8" t="s">
        <v>9</v>
      </c>
      <c r="B2861" s="8" t="s">
        <v>13</v>
      </c>
      <c r="C2861" s="22" t="s">
        <v>20</v>
      </c>
      <c r="D2861" s="37">
        <v>2023</v>
      </c>
      <c r="E2861" s="23" t="s">
        <v>155</v>
      </c>
      <c r="F2861" s="8" t="s">
        <v>156</v>
      </c>
      <c r="G2861" s="77" t="s">
        <v>8510</v>
      </c>
      <c r="H2861" s="78" t="s">
        <v>8511</v>
      </c>
      <c r="I2861" s="9" t="s">
        <v>8512</v>
      </c>
      <c r="J2861" s="14" t="s">
        <v>14943</v>
      </c>
      <c r="K2861" s="9" t="s">
        <v>29</v>
      </c>
      <c r="L2861" s="24" t="s">
        <v>81</v>
      </c>
      <c r="M2861" s="7" t="s">
        <v>82</v>
      </c>
      <c r="N2861" s="24" t="s">
        <v>4113</v>
      </c>
      <c r="O2861" s="24" t="s">
        <v>8079</v>
      </c>
      <c r="P2861" s="24" t="s">
        <v>2518</v>
      </c>
      <c r="Q2861" s="24" t="s">
        <v>2523</v>
      </c>
      <c r="R2861" s="17">
        <v>38811</v>
      </c>
      <c r="S2861" s="17">
        <v>45110</v>
      </c>
      <c r="T2861" s="17">
        <v>45291</v>
      </c>
      <c r="U2861" s="17"/>
      <c r="V2861" s="17"/>
      <c r="W2861" s="17"/>
      <c r="X2861" s="17"/>
      <c r="Y2861" s="17"/>
      <c r="Z2861" s="17"/>
      <c r="AA2861" s="18">
        <f t="shared" ca="1" si="220"/>
        <v>19</v>
      </c>
      <c r="AB2861" s="18" t="s">
        <v>7877</v>
      </c>
      <c r="AC2861" s="35" t="str">
        <f t="shared" si="224"/>
        <v>0 anos 5 meses 28 dias</v>
      </c>
      <c r="AD2861" s="35" t="str">
        <f ca="1">IF(AND(V2861="",T2861&lt;TODAY()),"Contrato Encerrado",IF(AND(V2861="",T2861&gt;TODAY()),DATEDIF(TODAY(),T2861,"Y")&amp;" anos"&amp;" "&amp;DATEDIF(TODAY(),T2861,"YM")&amp;" meses"&amp;" "&amp;DATEDIF(TODAY(),T2861,"MD")&amp;" dias",IF(AND(X2861="",V2861&lt;TODAY()),"Contrato Encerrado",IF(AND(X2861="",V2861&gt;TODAY()),DATEDIF(TODAY(),V2861,"Y")&amp;" anos"&amp;" "&amp;DATEDIF(TODAY(),V2861,"YM")&amp;" meses"&amp;" "&amp;DATEDIF(TODAY(),V2861,"MD")&amp;" dias",IF(AND(Z2861="",X2861&lt;TODAY()),"Contrato Encerrado",IF(AND(Z2861="",X2861&gt;TODAY()),DATEDIF(TODAY(),X2861,"Y")&amp;" anos"&amp;" "&amp;DATEDIF(TODAY(),X2861,"YM")&amp;" meses"&amp;" "&amp;DATEDIF(TODAY(),X2861,"MD")&amp;" dias",IF(AND(Z2861&lt;&gt;””,Z2861&lt;TODAY()),"Contrato Encerrado",IF(AND(Z2861&lt;&gt;"",Z2861&gt;TODAY()),DATEDIF(TODAY(),Z2861,"Y")&amp;" anos"&amp;" "&amp;DATEDIF(TODAY(),Z2861,"YM")&amp;" meses"&amp;" "&amp;DATEDIF(TODAY(),Z2861,"MD")&amp;" dias"))))))))</f>
        <v>Contrato Encerrado</v>
      </c>
      <c r="AE2861" s="35">
        <f t="shared" si="221"/>
        <v>181</v>
      </c>
      <c r="AF2861" s="35">
        <f t="shared" si="222"/>
        <v>549</v>
      </c>
      <c r="AG2861" s="17" t="str">
        <f t="shared" si="223"/>
        <v>1 anos 6 meses 2 dias</v>
      </c>
    </row>
    <row r="2862" spans="1:33" ht="11.25" customHeight="1" x14ac:dyDescent="0.2">
      <c r="A2862" s="8" t="s">
        <v>9</v>
      </c>
      <c r="B2862" s="8" t="s">
        <v>13</v>
      </c>
      <c r="C2862" s="22" t="s">
        <v>20</v>
      </c>
      <c r="D2862" s="37">
        <v>2023</v>
      </c>
      <c r="E2862" s="23" t="s">
        <v>157</v>
      </c>
      <c r="F2862" s="8" t="s">
        <v>158</v>
      </c>
      <c r="G2862" s="77" t="s">
        <v>8513</v>
      </c>
      <c r="H2862" s="78" t="s">
        <v>8514</v>
      </c>
      <c r="I2862" s="9" t="s">
        <v>8515</v>
      </c>
      <c r="J2862" s="14" t="s">
        <v>14943</v>
      </c>
      <c r="K2862" s="9" t="s">
        <v>29</v>
      </c>
      <c r="L2862" s="24" t="s">
        <v>30</v>
      </c>
      <c r="M2862" s="7" t="s">
        <v>9427</v>
      </c>
      <c r="N2862" s="24" t="s">
        <v>2101</v>
      </c>
      <c r="O2862" s="24" t="s">
        <v>7895</v>
      </c>
      <c r="P2862" s="24" t="s">
        <v>2518</v>
      </c>
      <c r="Q2862" s="24" t="s">
        <v>4109</v>
      </c>
      <c r="R2862" s="17">
        <v>32853</v>
      </c>
      <c r="S2862" s="17">
        <v>45104</v>
      </c>
      <c r="T2862" s="20">
        <v>45819</v>
      </c>
      <c r="U2862" s="20"/>
      <c r="V2862" s="20"/>
      <c r="W2862" s="17"/>
      <c r="X2862" s="17"/>
      <c r="Y2862" s="17"/>
      <c r="Z2862" s="20"/>
      <c r="AA2862" s="18">
        <f t="shared" ca="1" si="220"/>
        <v>35</v>
      </c>
      <c r="AB2862" s="18" t="s">
        <v>7878</v>
      </c>
      <c r="AC2862" s="35" t="str">
        <f t="shared" si="224"/>
        <v>1 anos 11 meses 15 dias</v>
      </c>
      <c r="AD2862" s="35" t="str">
        <f ca="1">IF(AND(V2862="",T2862&lt;TODAY()),"Contrato Encerrado",IF(AND(V2862="",T2862&gt;TODAY()),DATEDIF(TODAY(),T2862,"Y")&amp;" anos"&amp;" "&amp;DATEDIF(TODAY(),T2862,"YM")&amp;" meses"&amp;" "&amp;DATEDIF(TODAY(),T2862,"MD")&amp;" dias",IF(AND(X2862="",V2862&lt;TODAY()),"Contrato Encerrado",IF(AND(X2862="",V2862&gt;TODAY()),DATEDIF(TODAY(),V2862,"Y")&amp;" anos"&amp;" "&amp;DATEDIF(TODAY(),V2862,"YM")&amp;" meses"&amp;" "&amp;DATEDIF(TODAY(),V2862,"MD")&amp;" dias",IF(AND(Z2862="",X2862&lt;TODAY()),"Contrato Encerrado",IF(AND(Z2862="",X2862&gt;TODAY()),DATEDIF(TODAY(),X2862,"Y")&amp;" anos"&amp;" "&amp;DATEDIF(TODAY(),X2862,"YM")&amp;" meses"&amp;" "&amp;DATEDIF(TODAY(),X2862,"MD")&amp;" dias",IF(AND(Z2862&lt;&gt;””,Z2862&lt;TODAY()),"Contrato Encerrado",IF(AND(Z2862&lt;&gt;"",Z2862&gt;TODAY()),DATEDIF(TODAY(),Z2862,"Y")&amp;" anos"&amp;" "&amp;DATEDIF(TODAY(),Z2862,"YM")&amp;" meses"&amp;" "&amp;DATEDIF(TODAY(),Z2862,"MD")&amp;" dias"))))))))</f>
        <v>Contrato Encerrado</v>
      </c>
      <c r="AE2862" s="35">
        <f t="shared" si="221"/>
        <v>715</v>
      </c>
      <c r="AF2862" s="35">
        <f t="shared" si="222"/>
        <v>15</v>
      </c>
      <c r="AG2862" s="17" t="str">
        <f t="shared" si="223"/>
        <v>0 anos 0 meses 15 dias</v>
      </c>
    </row>
    <row r="2863" spans="1:33" ht="11.25" customHeight="1" x14ac:dyDescent="0.2">
      <c r="A2863" s="8" t="s">
        <v>9</v>
      </c>
      <c r="B2863" s="8" t="s">
        <v>13</v>
      </c>
      <c r="C2863" s="22" t="s">
        <v>20</v>
      </c>
      <c r="D2863" s="37">
        <v>2023</v>
      </c>
      <c r="E2863" s="23" t="s">
        <v>157</v>
      </c>
      <c r="F2863" s="8" t="s">
        <v>158</v>
      </c>
      <c r="G2863" s="77" t="s">
        <v>8516</v>
      </c>
      <c r="H2863" s="78" t="s">
        <v>8517</v>
      </c>
      <c r="I2863" s="9" t="s">
        <v>8518</v>
      </c>
      <c r="J2863" s="14" t="s">
        <v>14943</v>
      </c>
      <c r="K2863" s="9" t="s">
        <v>29</v>
      </c>
      <c r="L2863" s="24" t="s">
        <v>30</v>
      </c>
      <c r="M2863" s="7" t="s">
        <v>9427</v>
      </c>
      <c r="N2863" s="24" t="s">
        <v>6302</v>
      </c>
      <c r="O2863" s="24" t="s">
        <v>7886</v>
      </c>
      <c r="P2863" s="24" t="s">
        <v>2518</v>
      </c>
      <c r="Q2863" s="24" t="s">
        <v>2521</v>
      </c>
      <c r="R2863" s="17">
        <v>36524</v>
      </c>
      <c r="S2863" s="17">
        <v>45092</v>
      </c>
      <c r="T2863" s="17">
        <v>45381</v>
      </c>
      <c r="U2863" s="17"/>
      <c r="V2863" s="17"/>
      <c r="W2863" s="17"/>
      <c r="X2863" s="17"/>
      <c r="Y2863" s="17"/>
      <c r="Z2863" s="17"/>
      <c r="AA2863" s="18">
        <f t="shared" ca="1" si="220"/>
        <v>25</v>
      </c>
      <c r="AB2863" s="18" t="s">
        <v>7878</v>
      </c>
      <c r="AC2863" s="35" t="str">
        <f t="shared" si="224"/>
        <v>0 anos 9 meses 15 dias</v>
      </c>
      <c r="AD2863" s="35" t="str">
        <f ca="1">IF(AND(V2863="",T2863&lt;TODAY()),"Contrato Encerrado",IF(AND(V2863="",T2863&gt;TODAY()),DATEDIF(TODAY(),T2863,"Y")&amp;" anos"&amp;" "&amp;DATEDIF(TODAY(),T2863,"YM")&amp;" meses"&amp;" "&amp;DATEDIF(TODAY(),T2863,"MD")&amp;" dias",IF(AND(X2863="",V2863&lt;TODAY()),"Contrato Encerrado",IF(AND(X2863="",V2863&gt;TODAY()),DATEDIF(TODAY(),V2863,"Y")&amp;" anos"&amp;" "&amp;DATEDIF(TODAY(),V2863,"YM")&amp;" meses"&amp;" "&amp;DATEDIF(TODAY(),V2863,"MD")&amp;" dias",IF(AND(Z2863="",X2863&lt;TODAY()),"Contrato Encerrado",IF(AND(Z2863="",X2863&gt;TODAY()),DATEDIF(TODAY(),X2863,"Y")&amp;" anos"&amp;" "&amp;DATEDIF(TODAY(),X2863,"YM")&amp;" meses"&amp;" "&amp;DATEDIF(TODAY(),X2863,"MD")&amp;" dias",IF(AND(Z2863&lt;&gt;””,Z2863&lt;TODAY()),"Contrato Encerrado",IF(AND(Z2863&lt;&gt;"",Z2863&gt;TODAY()),DATEDIF(TODAY(),Z2863,"Y")&amp;" anos"&amp;" "&amp;DATEDIF(TODAY(),Z2863,"YM")&amp;" meses"&amp;" "&amp;DATEDIF(TODAY(),Z2863,"MD")&amp;" dias"))))))))</f>
        <v>Contrato Encerrado</v>
      </c>
      <c r="AE2863" s="35">
        <f t="shared" si="221"/>
        <v>289</v>
      </c>
      <c r="AF2863" s="35">
        <f t="shared" si="222"/>
        <v>441</v>
      </c>
      <c r="AG2863" s="17" t="str">
        <f t="shared" si="223"/>
        <v>1 anos 2 meses 16 dias</v>
      </c>
    </row>
    <row r="2864" spans="1:33" ht="11.25" customHeight="1" x14ac:dyDescent="0.2">
      <c r="A2864" s="8" t="s">
        <v>9</v>
      </c>
      <c r="B2864" s="8" t="s">
        <v>13</v>
      </c>
      <c r="C2864" s="22" t="s">
        <v>11</v>
      </c>
      <c r="D2864" s="37">
        <v>2024</v>
      </c>
      <c r="E2864" s="12" t="s">
        <v>157</v>
      </c>
      <c r="F2864" s="8" t="s">
        <v>158</v>
      </c>
      <c r="G2864" s="77" t="s">
        <v>11475</v>
      </c>
      <c r="H2864" s="78" t="s">
        <v>11476</v>
      </c>
      <c r="I2864" s="14" t="s">
        <v>11477</v>
      </c>
      <c r="J2864" s="14" t="s">
        <v>14943</v>
      </c>
      <c r="K2864" s="14" t="s">
        <v>29</v>
      </c>
      <c r="L2864" s="15" t="s">
        <v>30</v>
      </c>
      <c r="M2864" s="7" t="s">
        <v>9427</v>
      </c>
      <c r="N2864" s="15" t="s">
        <v>10730</v>
      </c>
      <c r="O2864" s="15" t="s">
        <v>10180</v>
      </c>
      <c r="P2864" s="15" t="s">
        <v>2518</v>
      </c>
      <c r="Q2864" s="15" t="s">
        <v>2521</v>
      </c>
      <c r="R2864" s="20">
        <v>37145</v>
      </c>
      <c r="S2864" s="20">
        <v>45273</v>
      </c>
      <c r="T2864" s="20">
        <v>45351</v>
      </c>
      <c r="U2864" s="20"/>
      <c r="V2864" s="20"/>
      <c r="W2864" s="20"/>
      <c r="X2864" s="17"/>
      <c r="Y2864" s="17"/>
      <c r="Z2864" s="20"/>
      <c r="AA2864" s="18">
        <f t="shared" ca="1" si="220"/>
        <v>24</v>
      </c>
      <c r="AB2864" s="15" t="s">
        <v>7878</v>
      </c>
      <c r="AC2864" s="35" t="str">
        <f t="shared" si="224"/>
        <v>0 anos 2 meses 16 dias</v>
      </c>
      <c r="AD2864" s="35" t="str">
        <f ca="1">IF(AND(V2864="",T2864&lt;TODAY()),"Contrato Encerrado",IF(AND(V2864="",T2864&gt;TODAY()),DATEDIF(TODAY(),T2864,"Y")&amp;" anos"&amp;" "&amp;DATEDIF(TODAY(),T2864,"YM")&amp;" meses"&amp;" "&amp;DATEDIF(TODAY(),T2864,"MD")&amp;" dias",IF(AND(X2864="",V2864&lt;TODAY()),"Contrato Encerrado",IF(AND(X2864="",V2864&gt;TODAY()),DATEDIF(TODAY(),V2864,"Y")&amp;" anos"&amp;" "&amp;DATEDIF(TODAY(),V2864,"YM")&amp;" meses"&amp;" "&amp;DATEDIF(TODAY(),V2864,"MD")&amp;" dias",IF(AND(Z2864="",X2864&lt;TODAY()),"Contrato Encerrado",IF(AND(Z2864="",X2864&gt;TODAY()),DATEDIF(TODAY(),X2864,"Y")&amp;" anos"&amp;" "&amp;DATEDIF(TODAY(),X2864,"YM")&amp;" meses"&amp;" "&amp;DATEDIF(TODAY(),X2864,"MD")&amp;" dias",IF(AND(Z2864&lt;&gt;””,Z2864&lt;TODAY()),"Contrato Encerrado",IF(AND(Z2864&lt;&gt;"",Z2864&gt;TODAY()),DATEDIF(TODAY(),Z2864,"Y")&amp;" anos"&amp;" "&amp;DATEDIF(TODAY(),Z2864,"YM")&amp;" meses"&amp;" "&amp;DATEDIF(TODAY(),Z2864,"MD")&amp;" dias"))))))))</f>
        <v>Contrato Encerrado</v>
      </c>
      <c r="AE2864" s="35">
        <f t="shared" si="221"/>
        <v>78</v>
      </c>
      <c r="AF2864" s="35">
        <f t="shared" si="222"/>
        <v>652</v>
      </c>
      <c r="AG2864" s="17" t="str">
        <f t="shared" si="223"/>
        <v>1 anos 9 meses 13 dias</v>
      </c>
    </row>
    <row r="2865" spans="1:33" ht="11.25" customHeight="1" x14ac:dyDescent="0.2">
      <c r="A2865" s="8" t="s">
        <v>9</v>
      </c>
      <c r="B2865" s="10" t="s">
        <v>13</v>
      </c>
      <c r="C2865" s="11" t="s">
        <v>22</v>
      </c>
      <c r="D2865" s="36">
        <v>2022</v>
      </c>
      <c r="E2865" s="12" t="s">
        <v>157</v>
      </c>
      <c r="F2865" s="8" t="s">
        <v>158</v>
      </c>
      <c r="G2865" s="77" t="s">
        <v>4938</v>
      </c>
      <c r="H2865" s="78" t="s">
        <v>4939</v>
      </c>
      <c r="I2865" s="14" t="s">
        <v>4940</v>
      </c>
      <c r="J2865" s="14" t="s">
        <v>14943</v>
      </c>
      <c r="K2865" s="14" t="s">
        <v>29</v>
      </c>
      <c r="L2865" s="15" t="s">
        <v>30</v>
      </c>
      <c r="M2865" s="7" t="s">
        <v>9427</v>
      </c>
      <c r="N2865" s="16" t="s">
        <v>2101</v>
      </c>
      <c r="O2865" s="16"/>
      <c r="P2865" s="16" t="s">
        <v>2518</v>
      </c>
      <c r="Q2865" s="16" t="s">
        <v>2521</v>
      </c>
      <c r="R2865" s="31">
        <v>28113</v>
      </c>
      <c r="S2865" s="31">
        <v>44825</v>
      </c>
      <c r="T2865" s="31">
        <v>44943</v>
      </c>
      <c r="U2865" s="31"/>
      <c r="V2865" s="31"/>
      <c r="W2865" s="31"/>
      <c r="X2865" s="17"/>
      <c r="Y2865" s="17"/>
      <c r="Z2865" s="31"/>
      <c r="AA2865" s="18">
        <f t="shared" ca="1" si="220"/>
        <v>48</v>
      </c>
      <c r="AB2865" s="19" t="s">
        <v>7878</v>
      </c>
      <c r="AC2865" s="35" t="str">
        <f t="shared" si="224"/>
        <v>0 anos 3 meses 27 dias</v>
      </c>
      <c r="AD2865" s="35" t="str">
        <f ca="1">IF(AND(V2865="",T2865&lt;TODAY()),"Contrato Encerrado",IF(AND(V2865="",T2865&gt;TODAY()),DATEDIF(TODAY(),T2865,"Y")&amp;" anos"&amp;" "&amp;DATEDIF(TODAY(),T2865,"YM")&amp;" meses"&amp;" "&amp;DATEDIF(TODAY(),T2865,"MD")&amp;" dias",IF(AND(X2865="",V2865&lt;TODAY()),"Contrato Encerrado",IF(AND(X2865="",V2865&gt;TODAY()),DATEDIF(TODAY(),V2865,"Y")&amp;" anos"&amp;" "&amp;DATEDIF(TODAY(),V2865,"YM")&amp;" meses"&amp;" "&amp;DATEDIF(TODAY(),V2865,"MD")&amp;" dias",IF(AND(Z2865="",X2865&lt;TODAY()),"Contrato Encerrado",IF(AND(Z2865="",X2865&gt;TODAY()),DATEDIF(TODAY(),X2865,"Y")&amp;" anos"&amp;" "&amp;DATEDIF(TODAY(),X2865,"YM")&amp;" meses"&amp;" "&amp;DATEDIF(TODAY(),X2865,"MD")&amp;" dias",IF(AND(Z2865&lt;&gt;””,Z2865&lt;TODAY()),"Contrato Encerrado",IF(AND(Z2865&lt;&gt;"",Z2865&gt;TODAY()),DATEDIF(TODAY(),Z2865,"Y")&amp;" anos"&amp;" "&amp;DATEDIF(TODAY(),Z2865,"YM")&amp;" meses"&amp;" "&amp;DATEDIF(TODAY(),Z2865,"MD")&amp;" dias"))))))))</f>
        <v>Contrato Encerrado</v>
      </c>
      <c r="AE2865" s="35">
        <f t="shared" si="221"/>
        <v>118</v>
      </c>
      <c r="AF2865" s="35">
        <f t="shared" si="222"/>
        <v>612</v>
      </c>
      <c r="AG2865" s="17" t="str">
        <f t="shared" si="223"/>
        <v>1 anos 8 meses 3 dias</v>
      </c>
    </row>
    <row r="2866" spans="1:33" ht="11.25" customHeight="1" x14ac:dyDescent="0.2">
      <c r="A2866" s="8" t="s">
        <v>9</v>
      </c>
      <c r="B2866" s="10" t="s">
        <v>13</v>
      </c>
      <c r="C2866" s="11" t="s">
        <v>24</v>
      </c>
      <c r="D2866" s="36">
        <v>2022</v>
      </c>
      <c r="E2866" s="12" t="s">
        <v>157</v>
      </c>
      <c r="F2866" s="8" t="s">
        <v>158</v>
      </c>
      <c r="G2866" s="77" t="s">
        <v>4941</v>
      </c>
      <c r="H2866" s="78" t="s">
        <v>4942</v>
      </c>
      <c r="I2866" s="14" t="s">
        <v>4943</v>
      </c>
      <c r="J2866" s="14" t="s">
        <v>14943</v>
      </c>
      <c r="K2866" s="14" t="s">
        <v>29</v>
      </c>
      <c r="L2866" s="15" t="s">
        <v>30</v>
      </c>
      <c r="M2866" s="7" t="s">
        <v>9427</v>
      </c>
      <c r="N2866" s="16" t="s">
        <v>2101</v>
      </c>
      <c r="O2866" s="16"/>
      <c r="P2866" s="16" t="s">
        <v>2518</v>
      </c>
      <c r="Q2866" s="16" t="s">
        <v>2521</v>
      </c>
      <c r="R2866" s="31">
        <v>36934</v>
      </c>
      <c r="S2866" s="31">
        <v>44845</v>
      </c>
      <c r="T2866" s="111">
        <v>45274</v>
      </c>
      <c r="U2866" s="111"/>
      <c r="V2866" s="31"/>
      <c r="W2866" s="31"/>
      <c r="X2866" s="17"/>
      <c r="Y2866" s="17"/>
      <c r="Z2866" s="31"/>
      <c r="AA2866" s="18">
        <f t="shared" ca="1" si="220"/>
        <v>24</v>
      </c>
      <c r="AB2866" s="19" t="s">
        <v>7878</v>
      </c>
      <c r="AC2866" s="35" t="str">
        <f t="shared" si="224"/>
        <v>1 anos 2 meses 3 dias</v>
      </c>
      <c r="AD2866" s="35" t="str">
        <f ca="1">IF(AND(V2866="",T2866&lt;TODAY()),"Contrato Encerrado",IF(AND(V2866="",T2866&gt;TODAY()),DATEDIF(TODAY(),T2866,"Y")&amp;" anos"&amp;" "&amp;DATEDIF(TODAY(),T2866,"YM")&amp;" meses"&amp;" "&amp;DATEDIF(TODAY(),T2866,"MD")&amp;" dias",IF(AND(X2866="",V2866&lt;TODAY()),"Contrato Encerrado",IF(AND(X2866="",V2866&gt;TODAY()),DATEDIF(TODAY(),V2866,"Y")&amp;" anos"&amp;" "&amp;DATEDIF(TODAY(),V2866,"YM")&amp;" meses"&amp;" "&amp;DATEDIF(TODAY(),V2866,"MD")&amp;" dias",IF(AND(Z2866="",X2866&lt;TODAY()),"Contrato Encerrado",IF(AND(Z2866="",X2866&gt;TODAY()),DATEDIF(TODAY(),X2866,"Y")&amp;" anos"&amp;" "&amp;DATEDIF(TODAY(),X2866,"YM")&amp;" meses"&amp;" "&amp;DATEDIF(TODAY(),X2866,"MD")&amp;" dias",IF(AND(Z2866&lt;&gt;””,Z2866&lt;TODAY()),"Contrato Encerrado",IF(AND(Z2866&lt;&gt;"",Z2866&gt;TODAY()),DATEDIF(TODAY(),Z2866,"Y")&amp;" anos"&amp;" "&amp;DATEDIF(TODAY(),Z2866,"YM")&amp;" meses"&amp;" "&amp;DATEDIF(TODAY(),Z2866,"MD")&amp;" dias"))))))))</f>
        <v>Contrato Encerrado</v>
      </c>
      <c r="AE2866" s="35">
        <f t="shared" si="221"/>
        <v>429</v>
      </c>
      <c r="AF2866" s="35">
        <f t="shared" si="222"/>
        <v>301</v>
      </c>
      <c r="AG2866" s="17" t="str">
        <f t="shared" si="223"/>
        <v>0 anos 9 meses 27 dias</v>
      </c>
    </row>
    <row r="2867" spans="1:33" ht="11.25" customHeight="1" x14ac:dyDescent="0.2">
      <c r="A2867" s="8" t="s">
        <v>9</v>
      </c>
      <c r="B2867" s="10" t="s">
        <v>13</v>
      </c>
      <c r="C2867" s="11" t="s">
        <v>25</v>
      </c>
      <c r="D2867" s="36">
        <v>2022</v>
      </c>
      <c r="E2867" s="12" t="s">
        <v>157</v>
      </c>
      <c r="F2867" s="8" t="s">
        <v>158</v>
      </c>
      <c r="G2867" s="77" t="s">
        <v>4944</v>
      </c>
      <c r="H2867" s="78" t="s">
        <v>4945</v>
      </c>
      <c r="I2867" s="14" t="s">
        <v>4946</v>
      </c>
      <c r="J2867" s="14" t="s">
        <v>14943</v>
      </c>
      <c r="K2867" s="14" t="s">
        <v>29</v>
      </c>
      <c r="L2867" s="15" t="s">
        <v>30</v>
      </c>
      <c r="M2867" s="7" t="s">
        <v>9427</v>
      </c>
      <c r="N2867" s="16" t="s">
        <v>2101</v>
      </c>
      <c r="O2867" s="16"/>
      <c r="P2867" s="16" t="s">
        <v>2518</v>
      </c>
      <c r="Q2867" s="16" t="s">
        <v>2521</v>
      </c>
      <c r="R2867" s="31">
        <v>31651</v>
      </c>
      <c r="S2867" s="31">
        <v>44897</v>
      </c>
      <c r="T2867" s="31">
        <v>45288</v>
      </c>
      <c r="U2867" s="31"/>
      <c r="V2867" s="31"/>
      <c r="W2867" s="31"/>
      <c r="X2867" s="17"/>
      <c r="Y2867" s="17"/>
      <c r="Z2867" s="31"/>
      <c r="AA2867" s="18">
        <f t="shared" ca="1" si="220"/>
        <v>39</v>
      </c>
      <c r="AB2867" s="19" t="s">
        <v>7878</v>
      </c>
      <c r="AC2867" s="35" t="str">
        <f t="shared" si="224"/>
        <v>1 anos 0 meses 26 dias</v>
      </c>
      <c r="AD2867" s="35" t="str">
        <f ca="1">IF(AND(V2867="",T2867&lt;TODAY()),"Contrato Encerrado",IF(AND(V2867="",T2867&gt;TODAY()),DATEDIF(TODAY(),T2867,"Y")&amp;" anos"&amp;" "&amp;DATEDIF(TODAY(),T2867,"YM")&amp;" meses"&amp;" "&amp;DATEDIF(TODAY(),T2867,"MD")&amp;" dias",IF(AND(X2867="",V2867&lt;TODAY()),"Contrato Encerrado",IF(AND(X2867="",V2867&gt;TODAY()),DATEDIF(TODAY(),V2867,"Y")&amp;" anos"&amp;" "&amp;DATEDIF(TODAY(),V2867,"YM")&amp;" meses"&amp;" "&amp;DATEDIF(TODAY(),V2867,"MD")&amp;" dias",IF(AND(Z2867="",X2867&lt;TODAY()),"Contrato Encerrado",IF(AND(Z2867="",X2867&gt;TODAY()),DATEDIF(TODAY(),X2867,"Y")&amp;" anos"&amp;" "&amp;DATEDIF(TODAY(),X2867,"YM")&amp;" meses"&amp;" "&amp;DATEDIF(TODAY(),X2867,"MD")&amp;" dias",IF(AND(Z2867&lt;&gt;””,Z2867&lt;TODAY()),"Contrato Encerrado",IF(AND(Z2867&lt;&gt;"",Z2867&gt;TODAY()),DATEDIF(TODAY(),Z2867,"Y")&amp;" anos"&amp;" "&amp;DATEDIF(TODAY(),Z2867,"YM")&amp;" meses"&amp;" "&amp;DATEDIF(TODAY(),Z2867,"MD")&amp;" dias"))))))))</f>
        <v>Contrato Encerrado</v>
      </c>
      <c r="AE2867" s="35">
        <f t="shared" si="221"/>
        <v>391</v>
      </c>
      <c r="AF2867" s="35">
        <f t="shared" si="222"/>
        <v>339</v>
      </c>
      <c r="AG2867" s="17" t="str">
        <f t="shared" si="223"/>
        <v>0 anos 11 meses 4 dias</v>
      </c>
    </row>
    <row r="2868" spans="1:33" s="61" customFormat="1" ht="11.25" customHeight="1" x14ac:dyDescent="0.2">
      <c r="A2868" s="8" t="s">
        <v>9</v>
      </c>
      <c r="B2868" s="8" t="s">
        <v>13</v>
      </c>
      <c r="C2868" s="22" t="s">
        <v>15</v>
      </c>
      <c r="D2868" s="37">
        <v>2025</v>
      </c>
      <c r="E2868" s="12" t="s">
        <v>157</v>
      </c>
      <c r="F2868" s="8" t="s">
        <v>158</v>
      </c>
      <c r="G2868" s="77" t="s">
        <v>15825</v>
      </c>
      <c r="H2868" s="78" t="s">
        <v>15826</v>
      </c>
      <c r="I2868" s="14" t="s">
        <v>15827</v>
      </c>
      <c r="J2868" s="14" t="s">
        <v>10</v>
      </c>
      <c r="K2868" s="14" t="s">
        <v>29</v>
      </c>
      <c r="L2868" s="15" t="s">
        <v>81</v>
      </c>
      <c r="M2868" s="7" t="s">
        <v>82</v>
      </c>
      <c r="N2868" s="15" t="s">
        <v>4113</v>
      </c>
      <c r="O2868" s="15" t="s">
        <v>11358</v>
      </c>
      <c r="P2868" s="15" t="s">
        <v>2518</v>
      </c>
      <c r="Q2868" s="15" t="s">
        <v>4109</v>
      </c>
      <c r="R2868" s="20">
        <v>39562</v>
      </c>
      <c r="S2868" s="20">
        <v>45712</v>
      </c>
      <c r="T2868" s="20">
        <v>46076</v>
      </c>
      <c r="U2868" s="20"/>
      <c r="V2868" s="20"/>
      <c r="W2868" s="20"/>
      <c r="X2868" s="17"/>
      <c r="Y2868" s="17"/>
      <c r="Z2868" s="20"/>
      <c r="AA2868" s="21">
        <f t="shared" ca="1" si="220"/>
        <v>17</v>
      </c>
      <c r="AB2868" s="15" t="s">
        <v>7877</v>
      </c>
      <c r="AC2868" s="35" t="str">
        <f t="shared" si="224"/>
        <v>0 anos 11 meses 30 dias</v>
      </c>
      <c r="AD2868" s="35" t="str">
        <f ca="1">IF(AND(V2868="",T2868&lt;TODAY()),"Contrato Encerrado",IF(AND(V2868="",T2868&gt;TODAY()),DATEDIF(TODAY(),T2868,"Y")&amp;" anos"&amp;" "&amp;DATEDIF(TODAY(),T2868,"YM")&amp;" meses"&amp;" "&amp;DATEDIF(TODAY(),T2868,"MD")&amp;" dias",IF(AND(X2868="",V2868&lt;TODAY()),"Contrato Encerrado",IF(AND(X2868="",V2868&gt;TODAY()),DATEDIF(TODAY(),V2868,"Y")&amp;" anos"&amp;" "&amp;DATEDIF(TODAY(),V2868,"YM")&amp;" meses"&amp;" "&amp;DATEDIF(TODAY(),V2868,"MD")&amp;" dias",IF(AND(Z2868="",X2868&lt;TODAY()),"Contrato Encerrado",IF(AND(Z2868="",X2868&gt;TODAY()),DATEDIF(TODAY(),X2868,"Y")&amp;" anos"&amp;" "&amp;DATEDIF(TODAY(),X2868,"YM")&amp;" meses"&amp;" "&amp;DATEDIF(TODAY(),X2868,"MD")&amp;" dias",IF(AND(Z2868&lt;&gt;””,Z2868&lt;TODAY()),"Contrato Encerrado",IF(AND(Z2868&lt;&gt;"",Z2868&gt;TODAY()),DATEDIF(TODAY(),Z2868,"Y")&amp;" anos"&amp;" "&amp;DATEDIF(TODAY(),Z2868,"YM")&amp;" meses"&amp;" "&amp;DATEDIF(TODAY(),Z2868,"MD")&amp;" dias"))))))))</f>
        <v>0 anos 4 meses 16 dias</v>
      </c>
      <c r="AE2868" s="35">
        <f t="shared" si="221"/>
        <v>364</v>
      </c>
      <c r="AF2868" s="35">
        <f t="shared" si="222"/>
        <v>366</v>
      </c>
      <c r="AG2868" s="17" t="str">
        <f t="shared" si="223"/>
        <v>0 anos 11 meses 31 dias</v>
      </c>
    </row>
    <row r="2869" spans="1:33" ht="11.25" customHeight="1" x14ac:dyDescent="0.2">
      <c r="A2869" s="10" t="s">
        <v>9</v>
      </c>
      <c r="B2869" s="10" t="s">
        <v>13</v>
      </c>
      <c r="C2869" s="11" t="s">
        <v>17</v>
      </c>
      <c r="D2869" s="36">
        <v>2021</v>
      </c>
      <c r="E2869" s="13" t="s">
        <v>157</v>
      </c>
      <c r="F2869" s="10" t="s">
        <v>158</v>
      </c>
      <c r="G2869" s="83" t="s">
        <v>3677</v>
      </c>
      <c r="H2869" s="84" t="s">
        <v>3678</v>
      </c>
      <c r="I2869" s="13" t="s">
        <v>3679</v>
      </c>
      <c r="J2869" s="14" t="s">
        <v>1302</v>
      </c>
      <c r="K2869" s="13" t="s">
        <v>29</v>
      </c>
      <c r="L2869" s="25" t="s">
        <v>81</v>
      </c>
      <c r="M2869" s="7" t="s">
        <v>82</v>
      </c>
      <c r="N2869" s="26" t="s">
        <v>4113</v>
      </c>
      <c r="O2869" s="26"/>
      <c r="P2869" s="26" t="s">
        <v>2517</v>
      </c>
      <c r="Q2869" s="26" t="s">
        <v>2522</v>
      </c>
      <c r="R2869" s="31">
        <v>38020</v>
      </c>
      <c r="S2869" s="31">
        <v>44323</v>
      </c>
      <c r="T2869" s="31">
        <v>44562</v>
      </c>
      <c r="U2869" s="31"/>
      <c r="V2869" s="31"/>
      <c r="W2869" s="31"/>
      <c r="X2869" s="17"/>
      <c r="Y2869" s="17"/>
      <c r="Z2869" s="31"/>
      <c r="AA2869" s="18">
        <f t="shared" ca="1" si="220"/>
        <v>21</v>
      </c>
      <c r="AB2869" s="19" t="s">
        <v>7878</v>
      </c>
      <c r="AC2869" s="35" t="str">
        <f t="shared" si="224"/>
        <v>0 anos 7 meses 25 dias</v>
      </c>
      <c r="AD2869" s="35" t="str">
        <f ca="1">IF(AND(V2869="",T2869&lt;TODAY()),"Contrato Encerrado",IF(AND(V2869="",T2869&gt;TODAY()),DATEDIF(TODAY(),T2869,"Y")&amp;" anos"&amp;" "&amp;DATEDIF(TODAY(),T2869,"YM")&amp;" meses"&amp;" "&amp;DATEDIF(TODAY(),T2869,"MD")&amp;" dias",IF(AND(X2869="",V2869&lt;TODAY()),"Contrato Encerrado",IF(AND(X2869="",V2869&gt;TODAY()),DATEDIF(TODAY(),V2869,"Y")&amp;" anos"&amp;" "&amp;DATEDIF(TODAY(),V2869,"YM")&amp;" meses"&amp;" "&amp;DATEDIF(TODAY(),V2869,"MD")&amp;" dias",IF(AND(Z2869="",X2869&lt;TODAY()),"Contrato Encerrado",IF(AND(Z2869="",X2869&gt;TODAY()),DATEDIF(TODAY(),X2869,"Y")&amp;" anos"&amp;" "&amp;DATEDIF(TODAY(),X2869,"YM")&amp;" meses"&amp;" "&amp;DATEDIF(TODAY(),X2869,"MD")&amp;" dias",IF(AND(Z2869&lt;&gt;””,Z2869&lt;TODAY()),"Contrato Encerrado",IF(AND(Z2869&lt;&gt;"",Z2869&gt;TODAY()),DATEDIF(TODAY(),Z2869,"Y")&amp;" anos"&amp;" "&amp;DATEDIF(TODAY(),Z2869,"YM")&amp;" meses"&amp;" "&amp;DATEDIF(TODAY(),Z2869,"MD")&amp;" dias"))))))))</f>
        <v>Contrato Encerrado</v>
      </c>
      <c r="AE2869" s="35">
        <f t="shared" si="221"/>
        <v>239</v>
      </c>
      <c r="AF2869" s="35">
        <f t="shared" si="222"/>
        <v>491</v>
      </c>
      <c r="AG2869" s="17" t="str">
        <f t="shared" si="223"/>
        <v>1 anos 4 meses 5 dias</v>
      </c>
    </row>
    <row r="2870" spans="1:33" ht="11.25" customHeight="1" x14ac:dyDescent="0.2">
      <c r="A2870" s="8" t="s">
        <v>9</v>
      </c>
      <c r="B2870" s="10" t="s">
        <v>13</v>
      </c>
      <c r="C2870" s="11" t="s">
        <v>23</v>
      </c>
      <c r="D2870" s="36">
        <v>2021</v>
      </c>
      <c r="E2870" s="12" t="s">
        <v>1685</v>
      </c>
      <c r="F2870" s="8" t="s">
        <v>1686</v>
      </c>
      <c r="G2870" s="77" t="s">
        <v>1693</v>
      </c>
      <c r="H2870" s="78" t="s">
        <v>1694</v>
      </c>
      <c r="I2870" s="14" t="s">
        <v>1695</v>
      </c>
      <c r="J2870" s="14" t="s">
        <v>1302</v>
      </c>
      <c r="K2870" s="14" t="s">
        <v>29</v>
      </c>
      <c r="L2870" s="15" t="s">
        <v>30</v>
      </c>
      <c r="M2870" s="7" t="s">
        <v>9427</v>
      </c>
      <c r="N2870" s="15" t="s">
        <v>2102</v>
      </c>
      <c r="O2870" s="26"/>
      <c r="P2870" s="26" t="s">
        <v>2517</v>
      </c>
      <c r="Q2870" s="26" t="s">
        <v>2522</v>
      </c>
      <c r="R2870" s="31">
        <v>33486</v>
      </c>
      <c r="S2870" s="31">
        <v>44470</v>
      </c>
      <c r="T2870" s="31">
        <v>44652</v>
      </c>
      <c r="U2870" s="31"/>
      <c r="V2870" s="31"/>
      <c r="W2870" s="31"/>
      <c r="X2870" s="17"/>
      <c r="Y2870" s="17"/>
      <c r="Z2870" s="31"/>
      <c r="AA2870" s="18">
        <f t="shared" ca="1" si="220"/>
        <v>34</v>
      </c>
      <c r="AB2870" s="19" t="s">
        <v>7878</v>
      </c>
      <c r="AC2870" s="35" t="str">
        <f t="shared" si="224"/>
        <v>0 anos 6 meses 0 dias</v>
      </c>
      <c r="AD2870" s="35" t="str">
        <f ca="1">IF(AND(V2870="",T2870&lt;TODAY()),"Contrato Encerrado",IF(AND(V2870="",T2870&gt;TODAY()),DATEDIF(TODAY(),T2870,"Y")&amp;" anos"&amp;" "&amp;DATEDIF(TODAY(),T2870,"YM")&amp;" meses"&amp;" "&amp;DATEDIF(TODAY(),T2870,"MD")&amp;" dias",IF(AND(X2870="",V2870&lt;TODAY()),"Contrato Encerrado",IF(AND(X2870="",V2870&gt;TODAY()),DATEDIF(TODAY(),V2870,"Y")&amp;" anos"&amp;" "&amp;DATEDIF(TODAY(),V2870,"YM")&amp;" meses"&amp;" "&amp;DATEDIF(TODAY(),V2870,"MD")&amp;" dias",IF(AND(Z2870="",X2870&lt;TODAY()),"Contrato Encerrado",IF(AND(Z2870="",X2870&gt;TODAY()),DATEDIF(TODAY(),X2870,"Y")&amp;" anos"&amp;" "&amp;DATEDIF(TODAY(),X2870,"YM")&amp;" meses"&amp;" "&amp;DATEDIF(TODAY(),X2870,"MD")&amp;" dias",IF(AND(Z2870&lt;&gt;””,Z2870&lt;TODAY()),"Contrato Encerrado",IF(AND(Z2870&lt;&gt;"",Z2870&gt;TODAY()),DATEDIF(TODAY(),Z2870,"Y")&amp;" anos"&amp;" "&amp;DATEDIF(TODAY(),Z2870,"YM")&amp;" meses"&amp;" "&amp;DATEDIF(TODAY(),Z2870,"MD")&amp;" dias"))))))))</f>
        <v>Contrato Encerrado</v>
      </c>
      <c r="AE2870" s="35">
        <f t="shared" si="221"/>
        <v>182</v>
      </c>
      <c r="AF2870" s="35">
        <f t="shared" si="222"/>
        <v>548</v>
      </c>
      <c r="AG2870" s="17" t="str">
        <f t="shared" si="223"/>
        <v>1 anos 6 meses 1 dias</v>
      </c>
    </row>
    <row r="2871" spans="1:33" ht="11.25" customHeight="1" x14ac:dyDescent="0.2">
      <c r="A2871" s="8" t="s">
        <v>9</v>
      </c>
      <c r="B2871" s="8" t="s">
        <v>13</v>
      </c>
      <c r="C2871" s="22" t="s">
        <v>21</v>
      </c>
      <c r="D2871" s="37">
        <v>2023</v>
      </c>
      <c r="E2871" s="12" t="s">
        <v>157</v>
      </c>
      <c r="F2871" s="8" t="s">
        <v>158</v>
      </c>
      <c r="G2871" s="77" t="s">
        <v>9105</v>
      </c>
      <c r="H2871" s="78" t="s">
        <v>9106</v>
      </c>
      <c r="I2871" s="14" t="s">
        <v>9107</v>
      </c>
      <c r="J2871" s="14" t="s">
        <v>1302</v>
      </c>
      <c r="K2871" s="14" t="s">
        <v>29</v>
      </c>
      <c r="L2871" s="15" t="s">
        <v>30</v>
      </c>
      <c r="M2871" s="7" t="s">
        <v>9427</v>
      </c>
      <c r="N2871" s="15" t="s">
        <v>2101</v>
      </c>
      <c r="O2871" s="15" t="s">
        <v>8927</v>
      </c>
      <c r="P2871" s="15" t="s">
        <v>2518</v>
      </c>
      <c r="Q2871" s="15" t="s">
        <v>2521</v>
      </c>
      <c r="R2871" s="20">
        <v>29323</v>
      </c>
      <c r="S2871" s="20">
        <v>45132</v>
      </c>
      <c r="T2871" s="20">
        <v>45484</v>
      </c>
      <c r="U2871" s="20"/>
      <c r="V2871" s="20"/>
      <c r="W2871" s="20"/>
      <c r="X2871" s="17"/>
      <c r="Y2871" s="17"/>
      <c r="Z2871" s="20"/>
      <c r="AA2871" s="18">
        <f t="shared" ca="1" si="220"/>
        <v>45</v>
      </c>
      <c r="AB2871" s="21" t="s">
        <v>7878</v>
      </c>
      <c r="AC2871" s="35" t="str">
        <f t="shared" si="224"/>
        <v>0 anos 11 meses 16 dias</v>
      </c>
      <c r="AD2871" s="35" t="str">
        <f ca="1">IF(AND(V2871="",T2871&lt;TODAY()),"Contrato Encerrado",IF(AND(V2871="",T2871&gt;TODAY()),DATEDIF(TODAY(),T2871,"Y")&amp;" anos"&amp;" "&amp;DATEDIF(TODAY(),T2871,"YM")&amp;" meses"&amp;" "&amp;DATEDIF(TODAY(),T2871,"MD")&amp;" dias",IF(AND(X2871="",V2871&lt;TODAY()),"Contrato Encerrado",IF(AND(X2871="",V2871&gt;TODAY()),DATEDIF(TODAY(),V2871,"Y")&amp;" anos"&amp;" "&amp;DATEDIF(TODAY(),V2871,"YM")&amp;" meses"&amp;" "&amp;DATEDIF(TODAY(),V2871,"MD")&amp;" dias",IF(AND(Z2871="",X2871&lt;TODAY()),"Contrato Encerrado",IF(AND(Z2871="",X2871&gt;TODAY()),DATEDIF(TODAY(),X2871,"Y")&amp;" anos"&amp;" "&amp;DATEDIF(TODAY(),X2871,"YM")&amp;" meses"&amp;" "&amp;DATEDIF(TODAY(),X2871,"MD")&amp;" dias",IF(AND(Z2871&lt;&gt;””,Z2871&lt;TODAY()),"Contrato Encerrado",IF(AND(Z2871&lt;&gt;"",Z2871&gt;TODAY()),DATEDIF(TODAY(),Z2871,"Y")&amp;" anos"&amp;" "&amp;DATEDIF(TODAY(),Z2871,"YM")&amp;" meses"&amp;" "&amp;DATEDIF(TODAY(),Z2871,"MD")&amp;" dias"))))))))</f>
        <v>Contrato Encerrado</v>
      </c>
      <c r="AE2871" s="35">
        <f t="shared" si="221"/>
        <v>352</v>
      </c>
      <c r="AF2871" s="35">
        <f t="shared" si="222"/>
        <v>378</v>
      </c>
      <c r="AG2871" s="17" t="str">
        <f t="shared" si="223"/>
        <v>1 anos 0 meses 12 dias</v>
      </c>
    </row>
    <row r="2872" spans="1:33" ht="11.25" customHeight="1" x14ac:dyDescent="0.2">
      <c r="A2872" s="8" t="s">
        <v>9</v>
      </c>
      <c r="B2872" s="10" t="s">
        <v>13</v>
      </c>
      <c r="C2872" s="11" t="s">
        <v>24</v>
      </c>
      <c r="D2872" s="36">
        <v>2022</v>
      </c>
      <c r="E2872" s="12" t="s">
        <v>157</v>
      </c>
      <c r="F2872" s="8" t="s">
        <v>158</v>
      </c>
      <c r="G2872" s="77" t="s">
        <v>4947</v>
      </c>
      <c r="H2872" s="78" t="s">
        <v>4948</v>
      </c>
      <c r="I2872" s="14" t="s">
        <v>4949</v>
      </c>
      <c r="J2872" s="14" t="s">
        <v>14943</v>
      </c>
      <c r="K2872" s="14" t="s">
        <v>29</v>
      </c>
      <c r="L2872" s="15" t="s">
        <v>30</v>
      </c>
      <c r="M2872" s="7" t="s">
        <v>9427</v>
      </c>
      <c r="N2872" s="16" t="s">
        <v>2101</v>
      </c>
      <c r="O2872" s="16"/>
      <c r="P2872" s="16" t="s">
        <v>2518</v>
      </c>
      <c r="Q2872" s="16" t="s">
        <v>2521</v>
      </c>
      <c r="R2872" s="31">
        <v>32304</v>
      </c>
      <c r="S2872" s="31">
        <v>44840</v>
      </c>
      <c r="T2872" s="31">
        <v>44943</v>
      </c>
      <c r="U2872" s="31"/>
      <c r="V2872" s="31"/>
      <c r="W2872" s="31"/>
      <c r="X2872" s="17"/>
      <c r="Y2872" s="17"/>
      <c r="Z2872" s="31"/>
      <c r="AA2872" s="18">
        <f t="shared" ca="1" si="220"/>
        <v>37</v>
      </c>
      <c r="AB2872" s="19" t="s">
        <v>7878</v>
      </c>
      <c r="AC2872" s="35" t="str">
        <f t="shared" si="224"/>
        <v>0 anos 3 meses 11 dias</v>
      </c>
      <c r="AD2872" s="35" t="str">
        <f ca="1">IF(AND(V2872="",T2872&lt;TODAY()),"Contrato Encerrado",IF(AND(V2872="",T2872&gt;TODAY()),DATEDIF(TODAY(),T2872,"Y")&amp;" anos"&amp;" "&amp;DATEDIF(TODAY(),T2872,"YM")&amp;" meses"&amp;" "&amp;DATEDIF(TODAY(),T2872,"MD")&amp;" dias",IF(AND(X2872="",V2872&lt;TODAY()),"Contrato Encerrado",IF(AND(X2872="",V2872&gt;TODAY()),DATEDIF(TODAY(),V2872,"Y")&amp;" anos"&amp;" "&amp;DATEDIF(TODAY(),V2872,"YM")&amp;" meses"&amp;" "&amp;DATEDIF(TODAY(),V2872,"MD")&amp;" dias",IF(AND(Z2872="",X2872&lt;TODAY()),"Contrato Encerrado",IF(AND(Z2872="",X2872&gt;TODAY()),DATEDIF(TODAY(),X2872,"Y")&amp;" anos"&amp;" "&amp;DATEDIF(TODAY(),X2872,"YM")&amp;" meses"&amp;" "&amp;DATEDIF(TODAY(),X2872,"MD")&amp;" dias",IF(AND(Z2872&lt;&gt;””,Z2872&lt;TODAY()),"Contrato Encerrado",IF(AND(Z2872&lt;&gt;"",Z2872&gt;TODAY()),DATEDIF(TODAY(),Z2872,"Y")&amp;" anos"&amp;" "&amp;DATEDIF(TODAY(),Z2872,"YM")&amp;" meses"&amp;" "&amp;DATEDIF(TODAY(),Z2872,"MD")&amp;" dias"))))))))</f>
        <v>Contrato Encerrado</v>
      </c>
      <c r="AE2872" s="35">
        <f t="shared" si="221"/>
        <v>103</v>
      </c>
      <c r="AF2872" s="35">
        <f t="shared" si="222"/>
        <v>627</v>
      </c>
      <c r="AG2872" s="17" t="str">
        <f t="shared" si="223"/>
        <v>1 anos 8 meses 18 dias</v>
      </c>
    </row>
    <row r="2873" spans="1:33" ht="11.25" customHeight="1" x14ac:dyDescent="0.2">
      <c r="A2873" s="8" t="s">
        <v>9</v>
      </c>
      <c r="B2873" s="10" t="s">
        <v>13</v>
      </c>
      <c r="C2873" s="11" t="s">
        <v>20</v>
      </c>
      <c r="D2873" s="36">
        <v>2022</v>
      </c>
      <c r="E2873" s="12" t="s">
        <v>157</v>
      </c>
      <c r="F2873" s="8" t="s">
        <v>158</v>
      </c>
      <c r="G2873" s="77" t="s">
        <v>2160</v>
      </c>
      <c r="H2873" s="78" t="s">
        <v>2161</v>
      </c>
      <c r="I2873" s="14" t="s">
        <v>2162</v>
      </c>
      <c r="J2873" s="14" t="s">
        <v>14943</v>
      </c>
      <c r="K2873" s="14" t="s">
        <v>29</v>
      </c>
      <c r="L2873" s="15" t="s">
        <v>30</v>
      </c>
      <c r="M2873" s="7" t="s">
        <v>9427</v>
      </c>
      <c r="N2873" s="16" t="s">
        <v>2101</v>
      </c>
      <c r="O2873" s="15" t="s">
        <v>7895</v>
      </c>
      <c r="P2873" s="16" t="s">
        <v>2518</v>
      </c>
      <c r="Q2873" s="16" t="s">
        <v>14546</v>
      </c>
      <c r="R2873" s="31">
        <v>31517</v>
      </c>
      <c r="S2873" s="31">
        <v>44755</v>
      </c>
      <c r="T2873" s="111">
        <v>44805</v>
      </c>
      <c r="U2873" s="31">
        <v>45065</v>
      </c>
      <c r="V2873" s="31">
        <v>45290</v>
      </c>
      <c r="W2873" s="31"/>
      <c r="X2873" s="17"/>
      <c r="Y2873" s="17"/>
      <c r="Z2873" s="31"/>
      <c r="AA2873" s="18">
        <f t="shared" ca="1" si="220"/>
        <v>39</v>
      </c>
      <c r="AB2873" s="19" t="s">
        <v>7878</v>
      </c>
      <c r="AC2873" s="35" t="str">
        <f t="shared" si="224"/>
        <v>0 anos 9 meses 1 dias</v>
      </c>
      <c r="AD2873" s="35" t="str">
        <f ca="1">IF(AND(V2873="",T2873&lt;TODAY()),"Contrato Encerrado",IF(AND(V2873="",T2873&gt;TODAY()),DATEDIF(TODAY(),T2873,"Y")&amp;" anos"&amp;" "&amp;DATEDIF(TODAY(),T2873,"YM")&amp;" meses"&amp;" "&amp;DATEDIF(TODAY(),T2873,"MD")&amp;" dias",IF(AND(X2873="",V2873&lt;TODAY()),"Contrato Encerrado",IF(AND(X2873="",V2873&gt;TODAY()),DATEDIF(TODAY(),V2873,"Y")&amp;" anos"&amp;" "&amp;DATEDIF(TODAY(),V2873,"YM")&amp;" meses"&amp;" "&amp;DATEDIF(TODAY(),V2873,"MD")&amp;" dias",IF(AND(Z2873="",X2873&lt;TODAY()),"Contrato Encerrado",IF(AND(Z2873="",X2873&gt;TODAY()),DATEDIF(TODAY(),X2873,"Y")&amp;" anos"&amp;" "&amp;DATEDIF(TODAY(),X2873,"YM")&amp;" meses"&amp;" "&amp;DATEDIF(TODAY(),X2873,"MD")&amp;" dias",IF(AND(Z2873&lt;&gt;””,Z2873&lt;TODAY()),"Contrato Encerrado",IF(AND(Z2873&lt;&gt;"",Z2873&gt;TODAY()),DATEDIF(TODAY(),Z2873,"Y")&amp;" anos"&amp;" "&amp;DATEDIF(TODAY(),Z2873,"YM")&amp;" meses"&amp;" "&amp;DATEDIF(TODAY(),Z2873,"MD")&amp;" dias"))))))))</f>
        <v>Contrato Encerrado</v>
      </c>
      <c r="AE2873" s="35">
        <f t="shared" si="221"/>
        <v>275</v>
      </c>
      <c r="AF2873" s="35">
        <f t="shared" si="222"/>
        <v>455</v>
      </c>
      <c r="AG2873" s="17" t="str">
        <f t="shared" si="223"/>
        <v>1 anos 2 meses 30 dias</v>
      </c>
    </row>
    <row r="2874" spans="1:33" ht="11.25" customHeight="1" x14ac:dyDescent="0.2">
      <c r="A2874" s="8" t="s">
        <v>9</v>
      </c>
      <c r="B2874" s="10" t="s">
        <v>13</v>
      </c>
      <c r="C2874" s="11" t="s">
        <v>22</v>
      </c>
      <c r="D2874" s="36">
        <v>2022</v>
      </c>
      <c r="E2874" s="12" t="s">
        <v>307</v>
      </c>
      <c r="F2874" s="8" t="s">
        <v>308</v>
      </c>
      <c r="G2874" s="77" t="s">
        <v>330</v>
      </c>
      <c r="H2874" s="78" t="s">
        <v>331</v>
      </c>
      <c r="I2874" s="14" t="s">
        <v>332</v>
      </c>
      <c r="J2874" s="14" t="s">
        <v>1302</v>
      </c>
      <c r="K2874" s="14" t="s">
        <v>29</v>
      </c>
      <c r="L2874" s="15" t="s">
        <v>30</v>
      </c>
      <c r="M2874" s="7" t="s">
        <v>9427</v>
      </c>
      <c r="N2874" s="16" t="s">
        <v>2105</v>
      </c>
      <c r="O2874" s="16"/>
      <c r="P2874" s="16" t="s">
        <v>2517</v>
      </c>
      <c r="Q2874" s="16" t="s">
        <v>2522</v>
      </c>
      <c r="R2874" s="31">
        <v>28016</v>
      </c>
      <c r="S2874" s="31">
        <v>44326</v>
      </c>
      <c r="T2874" s="31">
        <v>44805</v>
      </c>
      <c r="U2874" s="31"/>
      <c r="V2874" s="31"/>
      <c r="W2874" s="31"/>
      <c r="X2874" s="17"/>
      <c r="Y2874" s="17"/>
      <c r="Z2874" s="31"/>
      <c r="AA2874" s="18">
        <f t="shared" ca="1" si="220"/>
        <v>49</v>
      </c>
      <c r="AB2874" s="19" t="s">
        <v>7877</v>
      </c>
      <c r="AC2874" s="35" t="str">
        <f t="shared" si="224"/>
        <v>1 anos 3 meses 22 dias</v>
      </c>
      <c r="AD2874" s="35" t="str">
        <f ca="1">IF(AND(V2874="",T2874&lt;TODAY()),"Contrato Encerrado",IF(AND(V2874="",T2874&gt;TODAY()),DATEDIF(TODAY(),T2874,"Y")&amp;" anos"&amp;" "&amp;DATEDIF(TODAY(),T2874,"YM")&amp;" meses"&amp;" "&amp;DATEDIF(TODAY(),T2874,"MD")&amp;" dias",IF(AND(X2874="",V2874&lt;TODAY()),"Contrato Encerrado",IF(AND(X2874="",V2874&gt;TODAY()),DATEDIF(TODAY(),V2874,"Y")&amp;" anos"&amp;" "&amp;DATEDIF(TODAY(),V2874,"YM")&amp;" meses"&amp;" "&amp;DATEDIF(TODAY(),V2874,"MD")&amp;" dias",IF(AND(Z2874="",X2874&lt;TODAY()),"Contrato Encerrado",IF(AND(Z2874="",X2874&gt;TODAY()),DATEDIF(TODAY(),X2874,"Y")&amp;" anos"&amp;" "&amp;DATEDIF(TODAY(),X2874,"YM")&amp;" meses"&amp;" "&amp;DATEDIF(TODAY(),X2874,"MD")&amp;" dias",IF(AND(Z2874&lt;&gt;””,Z2874&lt;TODAY()),"Contrato Encerrado",IF(AND(Z2874&lt;&gt;"",Z2874&gt;TODAY()),DATEDIF(TODAY(),Z2874,"Y")&amp;" anos"&amp;" "&amp;DATEDIF(TODAY(),Z2874,"YM")&amp;" meses"&amp;" "&amp;DATEDIF(TODAY(),Z2874,"MD")&amp;" dias"))))))))</f>
        <v>Contrato Encerrado</v>
      </c>
      <c r="AE2874" s="35">
        <f t="shared" si="221"/>
        <v>479</v>
      </c>
      <c r="AF2874" s="35">
        <f t="shared" si="222"/>
        <v>251</v>
      </c>
      <c r="AG2874" s="17" t="str">
        <f t="shared" si="223"/>
        <v>0 anos 8 meses 7 dias</v>
      </c>
    </row>
    <row r="2875" spans="1:33" ht="11.25" customHeight="1" x14ac:dyDescent="0.2">
      <c r="A2875" s="8" t="s">
        <v>9</v>
      </c>
      <c r="B2875" s="8" t="s">
        <v>13</v>
      </c>
      <c r="C2875" s="22" t="s">
        <v>17</v>
      </c>
      <c r="D2875" s="37">
        <v>2024</v>
      </c>
      <c r="E2875" s="12" t="s">
        <v>157</v>
      </c>
      <c r="F2875" s="8" t="s">
        <v>158</v>
      </c>
      <c r="G2875" s="77" t="s">
        <v>13357</v>
      </c>
      <c r="H2875" s="78" t="s">
        <v>13358</v>
      </c>
      <c r="I2875" s="14" t="s">
        <v>13359</v>
      </c>
      <c r="J2875" s="14" t="s">
        <v>10</v>
      </c>
      <c r="K2875" s="14" t="s">
        <v>29</v>
      </c>
      <c r="L2875" s="15" t="s">
        <v>30</v>
      </c>
      <c r="M2875" s="7" t="s">
        <v>9427</v>
      </c>
      <c r="N2875" s="15" t="s">
        <v>2101</v>
      </c>
      <c r="O2875" s="15" t="s">
        <v>18052</v>
      </c>
      <c r="P2875" s="15" t="s">
        <v>2518</v>
      </c>
      <c r="Q2875" s="15" t="s">
        <v>2521</v>
      </c>
      <c r="R2875" s="31">
        <v>34487</v>
      </c>
      <c r="S2875" s="30">
        <v>45419</v>
      </c>
      <c r="T2875" s="20">
        <v>45783</v>
      </c>
      <c r="U2875" s="20">
        <v>45901</v>
      </c>
      <c r="V2875" s="20">
        <v>46265</v>
      </c>
      <c r="W2875" s="30"/>
      <c r="X2875" s="17"/>
      <c r="Y2875" s="17"/>
      <c r="Z2875" s="20"/>
      <c r="AA2875" s="18">
        <f t="shared" ca="1" si="220"/>
        <v>31</v>
      </c>
      <c r="AB2875" s="15" t="s">
        <v>7878</v>
      </c>
      <c r="AC2875" s="35" t="str">
        <f t="shared" si="224"/>
        <v>1 anos 11 meses 28 dias</v>
      </c>
      <c r="AD2875" s="35" t="str">
        <f ca="1">IF(AND(V2875="",T2875&lt;TODAY()),"Contrato Encerrado",IF(AND(V2875="",T2875&gt;TODAY()),DATEDIF(TODAY(),T2875,"Y")&amp;" anos"&amp;" "&amp;DATEDIF(TODAY(),T2875,"YM")&amp;" meses"&amp;" "&amp;DATEDIF(TODAY(),T2875,"MD")&amp;" dias",IF(AND(X2875="",V2875&lt;TODAY()),"Contrato Encerrado",IF(AND(X2875="",V2875&gt;TODAY()),DATEDIF(TODAY(),V2875,"Y")&amp;" anos"&amp;" "&amp;DATEDIF(TODAY(),V2875,"YM")&amp;" meses"&amp;" "&amp;DATEDIF(TODAY(),V2875,"MD")&amp;" dias",IF(AND(Z2875="",X2875&lt;TODAY()),"Contrato Encerrado",IF(AND(Z2875="",X2875&gt;TODAY()),DATEDIF(TODAY(),X2875,"Y")&amp;" anos"&amp;" "&amp;DATEDIF(TODAY(),X2875,"YM")&amp;" meses"&amp;" "&amp;DATEDIF(TODAY(),X2875,"MD")&amp;" dias",IF(AND(Z2875&lt;&gt;””,Z2875&lt;TODAY()),"Contrato Encerrado",IF(AND(Z2875&lt;&gt;"",Z2875&gt;TODAY()),DATEDIF(TODAY(),Z2875,"Y")&amp;" anos"&amp;" "&amp;DATEDIF(TODAY(),Z2875,"YM")&amp;" meses"&amp;" "&amp;DATEDIF(TODAY(),Z2875,"MD")&amp;" dias"))))))))</f>
        <v>0 anos 10 meses 24 dias</v>
      </c>
      <c r="AE2875" s="35">
        <f t="shared" si="221"/>
        <v>728</v>
      </c>
      <c r="AF2875" s="35">
        <f t="shared" si="222"/>
        <v>2</v>
      </c>
      <c r="AG2875" s="17" t="str">
        <f t="shared" si="223"/>
        <v>0 anos 0 meses 2 dias</v>
      </c>
    </row>
    <row r="2876" spans="1:33" ht="11.25" customHeight="1" x14ac:dyDescent="0.2">
      <c r="A2876" s="8" t="s">
        <v>9</v>
      </c>
      <c r="B2876" s="8" t="s">
        <v>13</v>
      </c>
      <c r="C2876" s="22" t="s">
        <v>11</v>
      </c>
      <c r="D2876" s="37">
        <v>2024</v>
      </c>
      <c r="E2876" s="12" t="s">
        <v>157</v>
      </c>
      <c r="F2876" s="8" t="s">
        <v>158</v>
      </c>
      <c r="G2876" s="77" t="s">
        <v>11478</v>
      </c>
      <c r="H2876" s="78" t="s">
        <v>11479</v>
      </c>
      <c r="I2876" s="14" t="s">
        <v>11480</v>
      </c>
      <c r="J2876" s="14" t="s">
        <v>14943</v>
      </c>
      <c r="K2876" s="14" t="s">
        <v>29</v>
      </c>
      <c r="L2876" s="15" t="s">
        <v>81</v>
      </c>
      <c r="M2876" s="7" t="s">
        <v>82</v>
      </c>
      <c r="N2876" s="15" t="s">
        <v>4113</v>
      </c>
      <c r="O2876" s="15" t="s">
        <v>8078</v>
      </c>
      <c r="P2876" s="15" t="s">
        <v>2518</v>
      </c>
      <c r="Q2876" s="15" t="s">
        <v>4109</v>
      </c>
      <c r="R2876" s="20">
        <v>38755</v>
      </c>
      <c r="S2876" s="20">
        <v>45295</v>
      </c>
      <c r="T2876" s="31">
        <v>45657</v>
      </c>
      <c r="U2876" s="20"/>
      <c r="V2876" s="20"/>
      <c r="W2876" s="20"/>
      <c r="X2876" s="17"/>
      <c r="Y2876" s="17"/>
      <c r="Z2876" s="20"/>
      <c r="AA2876" s="18">
        <f t="shared" ca="1" si="220"/>
        <v>19</v>
      </c>
      <c r="AB2876" s="15" t="s">
        <v>7877</v>
      </c>
      <c r="AC2876" s="35" t="str">
        <f t="shared" si="224"/>
        <v>0 anos 11 meses 27 dias</v>
      </c>
      <c r="AD2876" s="35" t="str">
        <f ca="1">IF(AND(V2876="",T2876&lt;TODAY()),"Contrato Encerrado",IF(AND(V2876="",T2876&gt;TODAY()),DATEDIF(TODAY(),T2876,"Y")&amp;" anos"&amp;" "&amp;DATEDIF(TODAY(),T2876,"YM")&amp;" meses"&amp;" "&amp;DATEDIF(TODAY(),T2876,"MD")&amp;" dias",IF(AND(X2876="",V2876&lt;TODAY()),"Contrato Encerrado",IF(AND(X2876="",V2876&gt;TODAY()),DATEDIF(TODAY(),V2876,"Y")&amp;" anos"&amp;" "&amp;DATEDIF(TODAY(),V2876,"YM")&amp;" meses"&amp;" "&amp;DATEDIF(TODAY(),V2876,"MD")&amp;" dias",IF(AND(Z2876="",X2876&lt;TODAY()),"Contrato Encerrado",IF(AND(Z2876="",X2876&gt;TODAY()),DATEDIF(TODAY(),X2876,"Y")&amp;" anos"&amp;" "&amp;DATEDIF(TODAY(),X2876,"YM")&amp;" meses"&amp;" "&amp;DATEDIF(TODAY(),X2876,"MD")&amp;" dias",IF(AND(Z2876&lt;&gt;””,Z2876&lt;TODAY()),"Contrato Encerrado",IF(AND(Z2876&lt;&gt;"",Z2876&gt;TODAY()),DATEDIF(TODAY(),Z2876,"Y")&amp;" anos"&amp;" "&amp;DATEDIF(TODAY(),Z2876,"YM")&amp;" meses"&amp;" "&amp;DATEDIF(TODAY(),Z2876,"MD")&amp;" dias"))))))))</f>
        <v>Contrato Encerrado</v>
      </c>
      <c r="AE2876" s="35">
        <f t="shared" si="221"/>
        <v>362</v>
      </c>
      <c r="AF2876" s="35">
        <f t="shared" si="222"/>
        <v>368</v>
      </c>
      <c r="AG2876" s="17" t="str">
        <f t="shared" si="223"/>
        <v>1 anos 0 meses 2 dias</v>
      </c>
    </row>
    <row r="2877" spans="1:33" ht="11.25" customHeight="1" x14ac:dyDescent="0.2">
      <c r="A2877" s="8" t="s">
        <v>9</v>
      </c>
      <c r="B2877" s="8" t="s">
        <v>13</v>
      </c>
      <c r="C2877" s="22" t="s">
        <v>20</v>
      </c>
      <c r="D2877" s="37">
        <v>2024</v>
      </c>
      <c r="E2877" s="12" t="s">
        <v>157</v>
      </c>
      <c r="F2877" s="8" t="s">
        <v>158</v>
      </c>
      <c r="G2877" s="77" t="s">
        <v>13893</v>
      </c>
      <c r="H2877" s="78" t="s">
        <v>13894</v>
      </c>
      <c r="I2877" s="14" t="s">
        <v>13895</v>
      </c>
      <c r="J2877" s="14" t="s">
        <v>10</v>
      </c>
      <c r="K2877" s="14" t="s">
        <v>29</v>
      </c>
      <c r="L2877" s="15" t="s">
        <v>30</v>
      </c>
      <c r="M2877" s="7" t="s">
        <v>9427</v>
      </c>
      <c r="N2877" s="15" t="s">
        <v>2101</v>
      </c>
      <c r="O2877" s="15" t="s">
        <v>9448</v>
      </c>
      <c r="P2877" s="15" t="s">
        <v>2518</v>
      </c>
      <c r="Q2877" s="15" t="s">
        <v>2521</v>
      </c>
      <c r="R2877" s="20">
        <v>37759</v>
      </c>
      <c r="S2877" s="20">
        <v>45456</v>
      </c>
      <c r="T2877" s="20">
        <v>46185</v>
      </c>
      <c r="U2877" s="20"/>
      <c r="V2877" s="20"/>
      <c r="W2877" s="20"/>
      <c r="X2877" s="17"/>
      <c r="Y2877" s="17"/>
      <c r="Z2877" s="20"/>
      <c r="AA2877" s="18">
        <f t="shared" ref="AA2877:AA2938" ca="1" si="225">DATEDIF(R2877,TODAY(),"Y")</f>
        <v>22</v>
      </c>
      <c r="AB2877" s="15" t="s">
        <v>7877</v>
      </c>
      <c r="AC2877" s="35" t="str">
        <f t="shared" si="224"/>
        <v>1 anos 11 meses 30 dias</v>
      </c>
      <c r="AD2877" s="35" t="str">
        <f ca="1">IF(AND(V2877="",T2877&lt;TODAY()),"Contrato Encerrado",IF(AND(V2877="",T2877&gt;TODAY()),DATEDIF(TODAY(),T2877,"Y")&amp;" anos"&amp;" "&amp;DATEDIF(TODAY(),T2877,"YM")&amp;" meses"&amp;" "&amp;DATEDIF(TODAY(),T2877,"MD")&amp;" dias",IF(AND(X2877="",V2877&lt;TODAY()),"Contrato Encerrado",IF(AND(X2877="",V2877&gt;TODAY()),DATEDIF(TODAY(),V2877,"Y")&amp;" anos"&amp;" "&amp;DATEDIF(TODAY(),V2877,"YM")&amp;" meses"&amp;" "&amp;DATEDIF(TODAY(),V2877,"MD")&amp;" dias",IF(AND(Z2877="",X2877&lt;TODAY()),"Contrato Encerrado",IF(AND(Z2877="",X2877&gt;TODAY()),DATEDIF(TODAY(),X2877,"Y")&amp;" anos"&amp;" "&amp;DATEDIF(TODAY(),X2877,"YM")&amp;" meses"&amp;" "&amp;DATEDIF(TODAY(),X2877,"MD")&amp;" dias",IF(AND(Z2877&lt;&gt;””,Z2877&lt;TODAY()),"Contrato Encerrado",IF(AND(Z2877&lt;&gt;"",Z2877&gt;TODAY()),DATEDIF(TODAY(),Z2877,"Y")&amp;" anos"&amp;" "&amp;DATEDIF(TODAY(),Z2877,"YM")&amp;" meses"&amp;" "&amp;DATEDIF(TODAY(),Z2877,"MD")&amp;" dias"))))))))</f>
        <v>0 anos 8 meses 5 dias</v>
      </c>
      <c r="AE2877" s="35">
        <f t="shared" ref="AE2877:AE2938" si="226">SUM((T2877-S2877)+(V2877-U2877)+(X2877-W2877)+(Z2877-Y2877))</f>
        <v>729</v>
      </c>
      <c r="AF2877" s="35">
        <f t="shared" ref="AF2877:AF2938" si="227">730-AE2877</f>
        <v>1</v>
      </c>
      <c r="AG2877" s="17" t="str">
        <f t="shared" ref="AG2877:AG2938" si="228">IF(AF2877&gt;0,DATEDIF(0,AF2877,"Y")&amp; " anos"&amp; " "&amp;DATEDIF(0,AF2877,"YM")&amp; " meses"&amp; " "&amp;DATEDIF(0,AF2877,"MD")&amp; " dias","ESTÁGIO COMPLETOU 2 ANOS")</f>
        <v>0 anos 0 meses 1 dias</v>
      </c>
    </row>
    <row r="2878" spans="1:33" ht="11.25" customHeight="1" x14ac:dyDescent="0.2">
      <c r="A2878" s="8" t="s">
        <v>9</v>
      </c>
      <c r="B2878" s="8" t="s">
        <v>13</v>
      </c>
      <c r="C2878" s="22" t="s">
        <v>23</v>
      </c>
      <c r="D2878" s="37">
        <v>2023</v>
      </c>
      <c r="E2878" s="12" t="s">
        <v>772</v>
      </c>
      <c r="F2878" s="8" t="s">
        <v>773</v>
      </c>
      <c r="G2878" s="77" t="s">
        <v>9802</v>
      </c>
      <c r="H2878" s="78" t="s">
        <v>9803</v>
      </c>
      <c r="I2878" s="14" t="s">
        <v>9804</v>
      </c>
      <c r="J2878" s="14" t="s">
        <v>1302</v>
      </c>
      <c r="K2878" s="14" t="s">
        <v>29</v>
      </c>
      <c r="L2878" s="15" t="s">
        <v>30</v>
      </c>
      <c r="M2878" s="7" t="s">
        <v>9427</v>
      </c>
      <c r="N2878" s="15" t="s">
        <v>5023</v>
      </c>
      <c r="O2878" s="15" t="s">
        <v>7897</v>
      </c>
      <c r="P2878" s="15" t="s">
        <v>2518</v>
      </c>
      <c r="Q2878" s="15" t="s">
        <v>2523</v>
      </c>
      <c r="R2878" s="20">
        <v>35761</v>
      </c>
      <c r="S2878" s="20">
        <v>45189</v>
      </c>
      <c r="T2878" s="20">
        <v>45554</v>
      </c>
      <c r="U2878" s="20"/>
      <c r="V2878" s="20"/>
      <c r="W2878" s="20"/>
      <c r="X2878" s="17"/>
      <c r="Y2878" s="17"/>
      <c r="Z2878" s="20"/>
      <c r="AA2878" s="18">
        <f t="shared" ca="1" si="225"/>
        <v>27</v>
      </c>
      <c r="AB2878" s="20" t="s">
        <v>7877</v>
      </c>
      <c r="AC2878" s="35" t="str">
        <f t="shared" si="224"/>
        <v>0 anos 11 meses 30 dias</v>
      </c>
      <c r="AD2878" s="35" t="str">
        <f ca="1">IF(AND(V2878="",T2878&lt;TODAY()),"Contrato Encerrado",IF(AND(V2878="",T2878&gt;TODAY()),DATEDIF(TODAY(),T2878,"Y")&amp;" anos"&amp;" "&amp;DATEDIF(TODAY(),T2878,"YM")&amp;" meses"&amp;" "&amp;DATEDIF(TODAY(),T2878,"MD")&amp;" dias",IF(AND(X2878="",V2878&lt;TODAY()),"Contrato Encerrado",IF(AND(X2878="",V2878&gt;TODAY()),DATEDIF(TODAY(),V2878,"Y")&amp;" anos"&amp;" "&amp;DATEDIF(TODAY(),V2878,"YM")&amp;" meses"&amp;" "&amp;DATEDIF(TODAY(),V2878,"MD")&amp;" dias",IF(AND(Z2878="",X2878&lt;TODAY()),"Contrato Encerrado",IF(AND(Z2878="",X2878&gt;TODAY()),DATEDIF(TODAY(),X2878,"Y")&amp;" anos"&amp;" "&amp;DATEDIF(TODAY(),X2878,"YM")&amp;" meses"&amp;" "&amp;DATEDIF(TODAY(),X2878,"MD")&amp;" dias",IF(AND(Z2878&lt;&gt;””,Z2878&lt;TODAY()),"Contrato Encerrado",IF(AND(Z2878&lt;&gt;"",Z2878&gt;TODAY()),DATEDIF(TODAY(),Z2878,"Y")&amp;" anos"&amp;" "&amp;DATEDIF(TODAY(),Z2878,"YM")&amp;" meses"&amp;" "&amp;DATEDIF(TODAY(),Z2878,"MD")&amp;" dias"))))))))</f>
        <v>Contrato Encerrado</v>
      </c>
      <c r="AE2878" s="35">
        <f t="shared" si="226"/>
        <v>365</v>
      </c>
      <c r="AF2878" s="35">
        <f t="shared" si="227"/>
        <v>365</v>
      </c>
      <c r="AG2878" s="17" t="str">
        <f t="shared" si="228"/>
        <v>0 anos 11 meses 30 dias</v>
      </c>
    </row>
    <row r="2879" spans="1:33" ht="11.25" customHeight="1" x14ac:dyDescent="0.2">
      <c r="A2879" s="8" t="s">
        <v>9</v>
      </c>
      <c r="B2879" s="8" t="s">
        <v>13</v>
      </c>
      <c r="C2879" s="22" t="s">
        <v>17</v>
      </c>
      <c r="D2879" s="37">
        <v>2024</v>
      </c>
      <c r="E2879" s="12" t="s">
        <v>79</v>
      </c>
      <c r="F2879" s="8" t="s">
        <v>80</v>
      </c>
      <c r="G2879" s="77" t="s">
        <v>13360</v>
      </c>
      <c r="H2879" s="78" t="s">
        <v>13361</v>
      </c>
      <c r="I2879" s="14" t="s">
        <v>13362</v>
      </c>
      <c r="J2879" s="14" t="s">
        <v>10</v>
      </c>
      <c r="K2879" s="14" t="s">
        <v>29</v>
      </c>
      <c r="L2879" s="15" t="s">
        <v>30</v>
      </c>
      <c r="M2879" s="7" t="s">
        <v>9427</v>
      </c>
      <c r="N2879" s="15" t="s">
        <v>2100</v>
      </c>
      <c r="O2879" s="15" t="s">
        <v>10152</v>
      </c>
      <c r="P2879" s="15" t="s">
        <v>2518</v>
      </c>
      <c r="Q2879" s="15" t="s">
        <v>2523</v>
      </c>
      <c r="R2879" s="30">
        <v>38126</v>
      </c>
      <c r="S2879" s="30">
        <v>45418</v>
      </c>
      <c r="T2879" s="20">
        <v>46147</v>
      </c>
      <c r="U2879" s="20"/>
      <c r="V2879" s="20"/>
      <c r="W2879" s="30"/>
      <c r="X2879" s="17"/>
      <c r="Y2879" s="17"/>
      <c r="Z2879" s="20"/>
      <c r="AA2879" s="18">
        <f t="shared" ca="1" si="225"/>
        <v>21</v>
      </c>
      <c r="AB2879" s="15" t="s">
        <v>7878</v>
      </c>
      <c r="AC2879" s="35" t="str">
        <f t="shared" si="224"/>
        <v>1 anos 11 meses 29 dias</v>
      </c>
      <c r="AD2879" s="35" t="str">
        <f ca="1">IF(AND(V2879="",T2879&lt;TODAY()),"Contrato Encerrado",IF(AND(V2879="",T2879&gt;TODAY()),DATEDIF(TODAY(),T2879,"Y")&amp;" anos"&amp;" "&amp;DATEDIF(TODAY(),T2879,"YM")&amp;" meses"&amp;" "&amp;DATEDIF(TODAY(),T2879,"MD")&amp;" dias",IF(AND(X2879="",V2879&lt;TODAY()),"Contrato Encerrado",IF(AND(X2879="",V2879&gt;TODAY()),DATEDIF(TODAY(),V2879,"Y")&amp;" anos"&amp;" "&amp;DATEDIF(TODAY(),V2879,"YM")&amp;" meses"&amp;" "&amp;DATEDIF(TODAY(),V2879,"MD")&amp;" dias",IF(AND(Z2879="",X2879&lt;TODAY()),"Contrato Encerrado",IF(AND(Z2879="",X2879&gt;TODAY()),DATEDIF(TODAY(),X2879,"Y")&amp;" anos"&amp;" "&amp;DATEDIF(TODAY(),X2879,"YM")&amp;" meses"&amp;" "&amp;DATEDIF(TODAY(),X2879,"MD")&amp;" dias",IF(AND(Z2879&lt;&gt;””,Z2879&lt;TODAY()),"Contrato Encerrado",IF(AND(Z2879&lt;&gt;"",Z2879&gt;TODAY()),DATEDIF(TODAY(),Z2879,"Y")&amp;" anos"&amp;" "&amp;DATEDIF(TODAY(),Z2879,"YM")&amp;" meses"&amp;" "&amp;DATEDIF(TODAY(),Z2879,"MD")&amp;" dias"))))))))</f>
        <v>0 anos 6 meses 28 dias</v>
      </c>
      <c r="AE2879" s="35">
        <f t="shared" si="226"/>
        <v>729</v>
      </c>
      <c r="AF2879" s="35">
        <f t="shared" si="227"/>
        <v>1</v>
      </c>
      <c r="AG2879" s="17" t="str">
        <f t="shared" si="228"/>
        <v>0 anos 0 meses 1 dias</v>
      </c>
    </row>
    <row r="2880" spans="1:33" ht="11.25" customHeight="1" x14ac:dyDescent="0.2">
      <c r="A2880" s="8" t="s">
        <v>9</v>
      </c>
      <c r="B2880" s="8" t="s">
        <v>13</v>
      </c>
      <c r="C2880" s="22" t="s">
        <v>22</v>
      </c>
      <c r="D2880" s="37">
        <v>2023</v>
      </c>
      <c r="E2880" s="12" t="s">
        <v>3176</v>
      </c>
      <c r="F2880" s="8" t="s">
        <v>3177</v>
      </c>
      <c r="G2880" s="77" t="s">
        <v>9805</v>
      </c>
      <c r="H2880" s="78" t="s">
        <v>9806</v>
      </c>
      <c r="I2880" s="14" t="s">
        <v>9807</v>
      </c>
      <c r="J2880" s="14" t="s">
        <v>1302</v>
      </c>
      <c r="K2880" s="14" t="s">
        <v>29</v>
      </c>
      <c r="L2880" s="15" t="s">
        <v>30</v>
      </c>
      <c r="M2880" s="7" t="s">
        <v>9427</v>
      </c>
      <c r="N2880" s="15" t="s">
        <v>2103</v>
      </c>
      <c r="O2880" s="15" t="s">
        <v>8005</v>
      </c>
      <c r="P2880" s="15" t="s">
        <v>2518</v>
      </c>
      <c r="Q2880" s="15" t="s">
        <v>2523</v>
      </c>
      <c r="R2880" s="20">
        <v>36043</v>
      </c>
      <c r="S2880" s="20">
        <v>45184</v>
      </c>
      <c r="T2880" s="70">
        <v>45716</v>
      </c>
      <c r="U2880" s="20"/>
      <c r="V2880" s="20"/>
      <c r="W2880" s="20"/>
      <c r="X2880" s="17"/>
      <c r="Y2880" s="17"/>
      <c r="Z2880" s="20"/>
      <c r="AA2880" s="18">
        <f t="shared" ca="1" si="225"/>
        <v>27</v>
      </c>
      <c r="AB2880" s="21" t="s">
        <v>7878</v>
      </c>
      <c r="AC2880" s="35" t="str">
        <f t="shared" si="224"/>
        <v>1 anos 5 meses 13 dias</v>
      </c>
      <c r="AD2880" s="35" t="str">
        <f ca="1">IF(AND(V2880="",T2880&lt;TODAY()),"Contrato Encerrado",IF(AND(V2880="",T2880&gt;TODAY()),DATEDIF(TODAY(),T2880,"Y")&amp;" anos"&amp;" "&amp;DATEDIF(TODAY(),T2880,"YM")&amp;" meses"&amp;" "&amp;DATEDIF(TODAY(),T2880,"MD")&amp;" dias",IF(AND(X2880="",V2880&lt;TODAY()),"Contrato Encerrado",IF(AND(X2880="",V2880&gt;TODAY()),DATEDIF(TODAY(),V2880,"Y")&amp;" anos"&amp;" "&amp;DATEDIF(TODAY(),V2880,"YM")&amp;" meses"&amp;" "&amp;DATEDIF(TODAY(),V2880,"MD")&amp;" dias",IF(AND(Z2880="",X2880&lt;TODAY()),"Contrato Encerrado",IF(AND(Z2880="",X2880&gt;TODAY()),DATEDIF(TODAY(),X2880,"Y")&amp;" anos"&amp;" "&amp;DATEDIF(TODAY(),X2880,"YM")&amp;" meses"&amp;" "&amp;DATEDIF(TODAY(),X2880,"MD")&amp;" dias",IF(AND(Z2880&lt;&gt;””,Z2880&lt;TODAY()),"Contrato Encerrado",IF(AND(Z2880&lt;&gt;"",Z2880&gt;TODAY()),DATEDIF(TODAY(),Z2880,"Y")&amp;" anos"&amp;" "&amp;DATEDIF(TODAY(),Z2880,"YM")&amp;" meses"&amp;" "&amp;DATEDIF(TODAY(),Z2880,"MD")&amp;" dias"))))))))</f>
        <v>Contrato Encerrado</v>
      </c>
      <c r="AE2880" s="35">
        <f t="shared" si="226"/>
        <v>532</v>
      </c>
      <c r="AF2880" s="35">
        <f t="shared" si="227"/>
        <v>198</v>
      </c>
      <c r="AG2880" s="17" t="str">
        <f t="shared" si="228"/>
        <v>0 anos 6 meses 16 dias</v>
      </c>
    </row>
    <row r="2881" spans="1:33" ht="11.25" customHeight="1" x14ac:dyDescent="0.2">
      <c r="A2881" s="8" t="s">
        <v>9</v>
      </c>
      <c r="B2881" s="10" t="s">
        <v>13</v>
      </c>
      <c r="C2881" s="11" t="s">
        <v>23</v>
      </c>
      <c r="D2881" s="36">
        <v>2022</v>
      </c>
      <c r="E2881" s="12" t="s">
        <v>157</v>
      </c>
      <c r="F2881" s="8" t="s">
        <v>158</v>
      </c>
      <c r="G2881" s="77" t="s">
        <v>4950</v>
      </c>
      <c r="H2881" s="78" t="s">
        <v>4951</v>
      </c>
      <c r="I2881" s="14" t="s">
        <v>4952</v>
      </c>
      <c r="J2881" s="14" t="s">
        <v>1302</v>
      </c>
      <c r="K2881" s="14" t="s">
        <v>29</v>
      </c>
      <c r="L2881" s="15" t="s">
        <v>30</v>
      </c>
      <c r="M2881" s="7" t="s">
        <v>9427</v>
      </c>
      <c r="N2881" s="16" t="s">
        <v>2101</v>
      </c>
      <c r="O2881" s="16"/>
      <c r="P2881" s="16" t="s">
        <v>2518</v>
      </c>
      <c r="Q2881" s="16" t="s">
        <v>2521</v>
      </c>
      <c r="R2881" s="31">
        <v>37621</v>
      </c>
      <c r="S2881" s="31">
        <v>44840</v>
      </c>
      <c r="T2881" s="31">
        <v>45365</v>
      </c>
      <c r="U2881" s="31"/>
      <c r="V2881" s="31"/>
      <c r="W2881" s="31"/>
      <c r="X2881" s="17"/>
      <c r="Y2881" s="17"/>
      <c r="Z2881" s="31"/>
      <c r="AA2881" s="18">
        <f t="shared" ca="1" si="225"/>
        <v>22</v>
      </c>
      <c r="AB2881" s="19" t="s">
        <v>7878</v>
      </c>
      <c r="AC2881" s="35" t="str">
        <f t="shared" si="224"/>
        <v>1 anos 5 meses 8 dias</v>
      </c>
      <c r="AD2881" s="35" t="str">
        <f ca="1">IF(AND(V2881="",T2881&lt;TODAY()),"Contrato Encerrado",IF(AND(V2881="",T2881&gt;TODAY()),DATEDIF(TODAY(),T2881,"Y")&amp;" anos"&amp;" "&amp;DATEDIF(TODAY(),T2881,"YM")&amp;" meses"&amp;" "&amp;DATEDIF(TODAY(),T2881,"MD")&amp;" dias",IF(AND(X2881="",V2881&lt;TODAY()),"Contrato Encerrado",IF(AND(X2881="",V2881&gt;TODAY()),DATEDIF(TODAY(),V2881,"Y")&amp;" anos"&amp;" "&amp;DATEDIF(TODAY(),V2881,"YM")&amp;" meses"&amp;" "&amp;DATEDIF(TODAY(),V2881,"MD")&amp;" dias",IF(AND(Z2881="",X2881&lt;TODAY()),"Contrato Encerrado",IF(AND(Z2881="",X2881&gt;TODAY()),DATEDIF(TODAY(),X2881,"Y")&amp;" anos"&amp;" "&amp;DATEDIF(TODAY(),X2881,"YM")&amp;" meses"&amp;" "&amp;DATEDIF(TODAY(),X2881,"MD")&amp;" dias",IF(AND(Z2881&lt;&gt;””,Z2881&lt;TODAY()),"Contrato Encerrado",IF(AND(Z2881&lt;&gt;"",Z2881&gt;TODAY()),DATEDIF(TODAY(),Z2881,"Y")&amp;" anos"&amp;" "&amp;DATEDIF(TODAY(),Z2881,"YM")&amp;" meses"&amp;" "&amp;DATEDIF(TODAY(),Z2881,"MD")&amp;" dias"))))))))</f>
        <v>Contrato Encerrado</v>
      </c>
      <c r="AE2881" s="35">
        <f t="shared" si="226"/>
        <v>525</v>
      </c>
      <c r="AF2881" s="35">
        <f t="shared" si="227"/>
        <v>205</v>
      </c>
      <c r="AG2881" s="17" t="str">
        <f t="shared" si="228"/>
        <v>0 anos 6 meses 23 dias</v>
      </c>
    </row>
    <row r="2882" spans="1:33" ht="11.25" customHeight="1" x14ac:dyDescent="0.2">
      <c r="A2882" s="8" t="s">
        <v>9</v>
      </c>
      <c r="B2882" s="8" t="s">
        <v>13</v>
      </c>
      <c r="C2882" s="22" t="s">
        <v>14</v>
      </c>
      <c r="D2882" s="37">
        <v>2023</v>
      </c>
      <c r="E2882" s="23" t="s">
        <v>307</v>
      </c>
      <c r="F2882" s="8" t="s">
        <v>308</v>
      </c>
      <c r="G2882" s="77" t="s">
        <v>6896</v>
      </c>
      <c r="H2882" s="78" t="s">
        <v>6897</v>
      </c>
      <c r="I2882" s="9" t="s">
        <v>6898</v>
      </c>
      <c r="J2882" s="67" t="s">
        <v>14943</v>
      </c>
      <c r="K2882" s="9" t="s">
        <v>29</v>
      </c>
      <c r="L2882" s="24" t="s">
        <v>81</v>
      </c>
      <c r="M2882" s="7" t="s">
        <v>82</v>
      </c>
      <c r="N2882" s="24" t="s">
        <v>4113</v>
      </c>
      <c r="O2882" s="24"/>
      <c r="P2882" s="24" t="s">
        <v>2518</v>
      </c>
      <c r="Q2882" s="24" t="s">
        <v>2523</v>
      </c>
      <c r="R2882" s="17">
        <v>38253</v>
      </c>
      <c r="S2882" s="17">
        <v>44958</v>
      </c>
      <c r="T2882" s="31">
        <v>45303</v>
      </c>
      <c r="U2882" s="17"/>
      <c r="V2882" s="31"/>
      <c r="W2882" s="17"/>
      <c r="X2882" s="17"/>
      <c r="Y2882" s="17"/>
      <c r="Z2882" s="31"/>
      <c r="AA2882" s="18">
        <f t="shared" ca="1" si="225"/>
        <v>21</v>
      </c>
      <c r="AB2882" s="19" t="s">
        <v>7878</v>
      </c>
      <c r="AC2882" s="35" t="str">
        <f t="shared" ref="AC2882:AC2945" si="229">DATEDIF($S2882,$Z2882-($U2882-$T2882)-($W2882-$V2882)-($Y2882-$X2882),"Y")&amp; " anos"&amp; " "&amp;DATEDIF($S2882,$Z2882-($U2882-$T2882)-($W2882-$V2882)-($Y2882-$X2882),"YM")&amp; " meses"&amp; " "&amp;DATEDIF($S2882,$Z2882-($U2882-$T2882)-($W2882-$V2882)-($Y2882-$X2882),"MD")&amp; " dias"</f>
        <v>0 anos 11 meses 11 dias</v>
      </c>
      <c r="AD2882" s="35" t="str">
        <f ca="1">IF(AND(V2882="",T2882&lt;TODAY()),"Contrato Encerrado",IF(AND(V2882="",T2882&gt;TODAY()),DATEDIF(TODAY(),T2882,"Y")&amp;" anos"&amp;" "&amp;DATEDIF(TODAY(),T2882,"YM")&amp;" meses"&amp;" "&amp;DATEDIF(TODAY(),T2882,"MD")&amp;" dias",IF(AND(X2882="",V2882&lt;TODAY()),"Contrato Encerrado",IF(AND(X2882="",V2882&gt;TODAY()),DATEDIF(TODAY(),V2882,"Y")&amp;" anos"&amp;" "&amp;DATEDIF(TODAY(),V2882,"YM")&amp;" meses"&amp;" "&amp;DATEDIF(TODAY(),V2882,"MD")&amp;" dias",IF(AND(Z2882="",X2882&lt;TODAY()),"Contrato Encerrado",IF(AND(Z2882="",X2882&gt;TODAY()),DATEDIF(TODAY(),X2882,"Y")&amp;" anos"&amp;" "&amp;DATEDIF(TODAY(),X2882,"YM")&amp;" meses"&amp;" "&amp;DATEDIF(TODAY(),X2882,"MD")&amp;" dias",IF(AND(Z2882&lt;&gt;””,Z2882&lt;TODAY()),"Contrato Encerrado",IF(AND(Z2882&lt;&gt;"",Z2882&gt;TODAY()),DATEDIF(TODAY(),Z2882,"Y")&amp;" anos"&amp;" "&amp;DATEDIF(TODAY(),Z2882,"YM")&amp;" meses"&amp;" "&amp;DATEDIF(TODAY(),Z2882,"MD")&amp;" dias"))))))))</f>
        <v>Contrato Encerrado</v>
      </c>
      <c r="AE2882" s="35">
        <f t="shared" si="226"/>
        <v>345</v>
      </c>
      <c r="AF2882" s="35">
        <f t="shared" si="227"/>
        <v>385</v>
      </c>
      <c r="AG2882" s="17" t="str">
        <f t="shared" si="228"/>
        <v>1 anos 0 meses 19 dias</v>
      </c>
    </row>
    <row r="2883" spans="1:33" ht="11.25" customHeight="1" x14ac:dyDescent="0.2">
      <c r="A2883" s="8" t="s">
        <v>9</v>
      </c>
      <c r="B2883" s="10" t="s">
        <v>13</v>
      </c>
      <c r="C2883" s="11" t="s">
        <v>25</v>
      </c>
      <c r="D2883" s="36">
        <v>2022</v>
      </c>
      <c r="E2883" s="12" t="s">
        <v>157</v>
      </c>
      <c r="F2883" s="8" t="s">
        <v>158</v>
      </c>
      <c r="G2883" s="77" t="s">
        <v>4953</v>
      </c>
      <c r="H2883" s="78" t="s">
        <v>4954</v>
      </c>
      <c r="I2883" s="14" t="s">
        <v>4955</v>
      </c>
      <c r="J2883" s="14" t="s">
        <v>1302</v>
      </c>
      <c r="K2883" s="14" t="s">
        <v>29</v>
      </c>
      <c r="L2883" s="15" t="s">
        <v>30</v>
      </c>
      <c r="M2883" s="7" t="s">
        <v>9427</v>
      </c>
      <c r="N2883" s="16" t="s">
        <v>2101</v>
      </c>
      <c r="O2883" s="16"/>
      <c r="P2883" s="16" t="s">
        <v>2518</v>
      </c>
      <c r="Q2883" s="16" t="s">
        <v>2521</v>
      </c>
      <c r="R2883" s="31">
        <v>33718</v>
      </c>
      <c r="S2883" s="31">
        <v>44893</v>
      </c>
      <c r="T2883" s="31">
        <v>45558</v>
      </c>
      <c r="U2883" s="31"/>
      <c r="V2883" s="31"/>
      <c r="W2883" s="31"/>
      <c r="X2883" s="17"/>
      <c r="Y2883" s="17"/>
      <c r="Z2883" s="31"/>
      <c r="AA2883" s="18">
        <f t="shared" ca="1" si="225"/>
        <v>33</v>
      </c>
      <c r="AB2883" s="19" t="s">
        <v>7878</v>
      </c>
      <c r="AC2883" s="35" t="str">
        <f t="shared" si="229"/>
        <v>1 anos 9 meses 26 dias</v>
      </c>
      <c r="AD2883" s="35" t="str">
        <f ca="1">IF(AND(V2883="",T2883&lt;TODAY()),"Contrato Encerrado",IF(AND(V2883="",T2883&gt;TODAY()),DATEDIF(TODAY(),T2883,"Y")&amp;" anos"&amp;" "&amp;DATEDIF(TODAY(),T2883,"YM")&amp;" meses"&amp;" "&amp;DATEDIF(TODAY(),T2883,"MD")&amp;" dias",IF(AND(X2883="",V2883&lt;TODAY()),"Contrato Encerrado",IF(AND(X2883="",V2883&gt;TODAY()),DATEDIF(TODAY(),V2883,"Y")&amp;" anos"&amp;" "&amp;DATEDIF(TODAY(),V2883,"YM")&amp;" meses"&amp;" "&amp;DATEDIF(TODAY(),V2883,"MD")&amp;" dias",IF(AND(Z2883="",X2883&lt;TODAY()),"Contrato Encerrado",IF(AND(Z2883="",X2883&gt;TODAY()),DATEDIF(TODAY(),X2883,"Y")&amp;" anos"&amp;" "&amp;DATEDIF(TODAY(),X2883,"YM")&amp;" meses"&amp;" "&amp;DATEDIF(TODAY(),X2883,"MD")&amp;" dias",IF(AND(Z2883&lt;&gt;””,Z2883&lt;TODAY()),"Contrato Encerrado",IF(AND(Z2883&lt;&gt;"",Z2883&gt;TODAY()),DATEDIF(TODAY(),Z2883,"Y")&amp;" anos"&amp;" "&amp;DATEDIF(TODAY(),Z2883,"YM")&amp;" meses"&amp;" "&amp;DATEDIF(TODAY(),Z2883,"MD")&amp;" dias"))))))))</f>
        <v>Contrato Encerrado</v>
      </c>
      <c r="AE2883" s="35">
        <f t="shared" si="226"/>
        <v>665</v>
      </c>
      <c r="AF2883" s="35">
        <f t="shared" si="227"/>
        <v>65</v>
      </c>
      <c r="AG2883" s="17" t="str">
        <f t="shared" si="228"/>
        <v>0 anos 2 meses 5 dias</v>
      </c>
    </row>
    <row r="2884" spans="1:33" ht="11.25" customHeight="1" x14ac:dyDescent="0.2">
      <c r="A2884" s="8" t="s">
        <v>9</v>
      </c>
      <c r="B2884" s="10" t="s">
        <v>13</v>
      </c>
      <c r="C2884" s="11" t="s">
        <v>22</v>
      </c>
      <c r="D2884" s="36">
        <v>2022</v>
      </c>
      <c r="E2884" s="12" t="s">
        <v>27</v>
      </c>
      <c r="F2884" s="8" t="s">
        <v>28</v>
      </c>
      <c r="G2884" s="77" t="s">
        <v>281</v>
      </c>
      <c r="H2884" s="78" t="s">
        <v>282</v>
      </c>
      <c r="I2884" s="14" t="s">
        <v>283</v>
      </c>
      <c r="J2884" s="67" t="s">
        <v>1302</v>
      </c>
      <c r="K2884" s="14" t="s">
        <v>29</v>
      </c>
      <c r="L2884" s="15" t="s">
        <v>30</v>
      </c>
      <c r="M2884" s="7" t="s">
        <v>9427</v>
      </c>
      <c r="N2884" s="16" t="s">
        <v>2105</v>
      </c>
      <c r="O2884" s="16"/>
      <c r="P2884" s="16" t="s">
        <v>2517</v>
      </c>
      <c r="Q2884" s="16" t="s">
        <v>2522</v>
      </c>
      <c r="R2884" s="31">
        <v>35198</v>
      </c>
      <c r="S2884" s="31">
        <v>44333</v>
      </c>
      <c r="T2884" s="31">
        <v>45056</v>
      </c>
      <c r="U2884" s="31"/>
      <c r="V2884" s="31"/>
      <c r="W2884" s="31"/>
      <c r="X2884" s="17"/>
      <c r="Y2884" s="17"/>
      <c r="Z2884" s="31"/>
      <c r="AA2884" s="18">
        <f t="shared" ca="1" si="225"/>
        <v>29</v>
      </c>
      <c r="AB2884" s="19" t="s">
        <v>7878</v>
      </c>
      <c r="AC2884" s="35" t="str">
        <f t="shared" si="229"/>
        <v>1 anos 11 meses 23 dias</v>
      </c>
      <c r="AD2884" s="35" t="str">
        <f ca="1">IF(AND(V2884="",T2884&lt;TODAY()),"Contrato Encerrado",IF(AND(V2884="",T2884&gt;TODAY()),DATEDIF(TODAY(),T2884,"Y")&amp;" anos"&amp;" "&amp;DATEDIF(TODAY(),T2884,"YM")&amp;" meses"&amp;" "&amp;DATEDIF(TODAY(),T2884,"MD")&amp;" dias",IF(AND(X2884="",V2884&lt;TODAY()),"Contrato Encerrado",IF(AND(X2884="",V2884&gt;TODAY()),DATEDIF(TODAY(),V2884,"Y")&amp;" anos"&amp;" "&amp;DATEDIF(TODAY(),V2884,"YM")&amp;" meses"&amp;" "&amp;DATEDIF(TODAY(),V2884,"MD")&amp;" dias",IF(AND(Z2884="",X2884&lt;TODAY()),"Contrato Encerrado",IF(AND(Z2884="",X2884&gt;TODAY()),DATEDIF(TODAY(),X2884,"Y")&amp;" anos"&amp;" "&amp;DATEDIF(TODAY(),X2884,"YM")&amp;" meses"&amp;" "&amp;DATEDIF(TODAY(),X2884,"MD")&amp;" dias",IF(AND(Z2884&lt;&gt;””,Z2884&lt;TODAY()),"Contrato Encerrado",IF(AND(Z2884&lt;&gt;"",Z2884&gt;TODAY()),DATEDIF(TODAY(),Z2884,"Y")&amp;" anos"&amp;" "&amp;DATEDIF(TODAY(),Z2884,"YM")&amp;" meses"&amp;" "&amp;DATEDIF(TODAY(),Z2884,"MD")&amp;" dias"))))))))</f>
        <v>Contrato Encerrado</v>
      </c>
      <c r="AE2884" s="35">
        <f t="shared" si="226"/>
        <v>723</v>
      </c>
      <c r="AF2884" s="35">
        <f t="shared" si="227"/>
        <v>7</v>
      </c>
      <c r="AG2884" s="17" t="str">
        <f t="shared" si="228"/>
        <v>0 anos 0 meses 7 dias</v>
      </c>
    </row>
    <row r="2885" spans="1:33" ht="11.25" customHeight="1" x14ac:dyDescent="0.2">
      <c r="A2885" s="8" t="s">
        <v>9</v>
      </c>
      <c r="B2885" s="10" t="s">
        <v>13</v>
      </c>
      <c r="C2885" s="11" t="s">
        <v>24</v>
      </c>
      <c r="D2885" s="36">
        <v>2022</v>
      </c>
      <c r="E2885" s="12" t="s">
        <v>772</v>
      </c>
      <c r="F2885" s="8" t="s">
        <v>773</v>
      </c>
      <c r="G2885" s="77" t="s">
        <v>4956</v>
      </c>
      <c r="H2885" s="78" t="s">
        <v>4957</v>
      </c>
      <c r="I2885" s="14" t="s">
        <v>4958</v>
      </c>
      <c r="J2885" s="14" t="s">
        <v>1302</v>
      </c>
      <c r="K2885" s="14" t="s">
        <v>29</v>
      </c>
      <c r="L2885" s="15" t="s">
        <v>30</v>
      </c>
      <c r="M2885" s="7" t="s">
        <v>9427</v>
      </c>
      <c r="N2885" s="15" t="s">
        <v>2098</v>
      </c>
      <c r="O2885" s="16"/>
      <c r="P2885" s="16" t="s">
        <v>2518</v>
      </c>
      <c r="Q2885" s="16" t="s">
        <v>2523</v>
      </c>
      <c r="R2885" s="31">
        <v>37530</v>
      </c>
      <c r="S2885" s="31">
        <v>44859</v>
      </c>
      <c r="T2885" s="31">
        <v>45089</v>
      </c>
      <c r="U2885" s="31"/>
      <c r="V2885" s="31"/>
      <c r="W2885" s="31"/>
      <c r="X2885" s="17"/>
      <c r="Y2885" s="17"/>
      <c r="Z2885" s="31"/>
      <c r="AA2885" s="18">
        <f t="shared" ca="1" si="225"/>
        <v>23</v>
      </c>
      <c r="AB2885" s="19" t="s">
        <v>7878</v>
      </c>
      <c r="AC2885" s="35" t="str">
        <f t="shared" si="229"/>
        <v>0 anos 7 meses 18 dias</v>
      </c>
      <c r="AD2885" s="35" t="str">
        <f ca="1">IF(AND(V2885="",T2885&lt;TODAY()),"Contrato Encerrado",IF(AND(V2885="",T2885&gt;TODAY()),DATEDIF(TODAY(),T2885,"Y")&amp;" anos"&amp;" "&amp;DATEDIF(TODAY(),T2885,"YM")&amp;" meses"&amp;" "&amp;DATEDIF(TODAY(),T2885,"MD")&amp;" dias",IF(AND(X2885="",V2885&lt;TODAY()),"Contrato Encerrado",IF(AND(X2885="",V2885&gt;TODAY()),DATEDIF(TODAY(),V2885,"Y")&amp;" anos"&amp;" "&amp;DATEDIF(TODAY(),V2885,"YM")&amp;" meses"&amp;" "&amp;DATEDIF(TODAY(),V2885,"MD")&amp;" dias",IF(AND(Z2885="",X2885&lt;TODAY()),"Contrato Encerrado",IF(AND(Z2885="",X2885&gt;TODAY()),DATEDIF(TODAY(),X2885,"Y")&amp;" anos"&amp;" "&amp;DATEDIF(TODAY(),X2885,"YM")&amp;" meses"&amp;" "&amp;DATEDIF(TODAY(),X2885,"MD")&amp;" dias",IF(AND(Z2885&lt;&gt;””,Z2885&lt;TODAY()),"Contrato Encerrado",IF(AND(Z2885&lt;&gt;"",Z2885&gt;TODAY()),DATEDIF(TODAY(),Z2885,"Y")&amp;" anos"&amp;" "&amp;DATEDIF(TODAY(),Z2885,"YM")&amp;" meses"&amp;" "&amp;DATEDIF(TODAY(),Z2885,"MD")&amp;" dias"))))))))</f>
        <v>Contrato Encerrado</v>
      </c>
      <c r="AE2885" s="35">
        <f t="shared" si="226"/>
        <v>230</v>
      </c>
      <c r="AF2885" s="35">
        <f t="shared" si="227"/>
        <v>500</v>
      </c>
      <c r="AG2885" s="17" t="str">
        <f t="shared" si="228"/>
        <v>1 anos 4 meses 14 dias</v>
      </c>
    </row>
    <row r="2886" spans="1:33" ht="11.25" customHeight="1" x14ac:dyDescent="0.2">
      <c r="A2886" s="8" t="s">
        <v>9</v>
      </c>
      <c r="B2886" s="8" t="s">
        <v>13</v>
      </c>
      <c r="C2886" s="22" t="s">
        <v>21</v>
      </c>
      <c r="D2886" s="37">
        <v>2024</v>
      </c>
      <c r="E2886" s="12" t="s">
        <v>157</v>
      </c>
      <c r="F2886" s="8" t="s">
        <v>158</v>
      </c>
      <c r="G2886" s="77" t="s">
        <v>14186</v>
      </c>
      <c r="H2886" s="78" t="s">
        <v>14187</v>
      </c>
      <c r="I2886" s="14" t="s">
        <v>14188</v>
      </c>
      <c r="J2886" s="14" t="s">
        <v>10</v>
      </c>
      <c r="K2886" s="14" t="s">
        <v>29</v>
      </c>
      <c r="L2886" s="15" t="s">
        <v>30</v>
      </c>
      <c r="M2886" s="7" t="s">
        <v>9427</v>
      </c>
      <c r="N2886" s="15" t="s">
        <v>2101</v>
      </c>
      <c r="O2886" s="15" t="s">
        <v>17880</v>
      </c>
      <c r="P2886" s="15" t="s">
        <v>2518</v>
      </c>
      <c r="Q2886" s="15" t="s">
        <v>2521</v>
      </c>
      <c r="R2886" s="20">
        <v>32725</v>
      </c>
      <c r="S2886" s="20">
        <v>45495</v>
      </c>
      <c r="T2886" s="20">
        <v>45859</v>
      </c>
      <c r="U2886" s="20">
        <v>45894</v>
      </c>
      <c r="V2886" s="20">
        <v>46203</v>
      </c>
      <c r="W2886" s="20"/>
      <c r="X2886" s="17"/>
      <c r="Y2886" s="17"/>
      <c r="Z2886" s="20"/>
      <c r="AA2886" s="18">
        <f t="shared" ca="1" si="225"/>
        <v>36</v>
      </c>
      <c r="AB2886" s="15" t="s">
        <v>7878</v>
      </c>
      <c r="AC2886" s="35" t="str">
        <f t="shared" si="229"/>
        <v>1 anos 10 meses 4 dias</v>
      </c>
      <c r="AD2886" s="35" t="str">
        <f ca="1">IF(AND(V2886="",T2886&lt;TODAY()),"Contrato Encerrado",IF(AND(V2886="",T2886&gt;TODAY()),DATEDIF(TODAY(),T2886,"Y")&amp;" anos"&amp;" "&amp;DATEDIF(TODAY(),T2886,"YM")&amp;" meses"&amp;" "&amp;DATEDIF(TODAY(),T2886,"MD")&amp;" dias",IF(AND(X2886="",V2886&lt;TODAY()),"Contrato Encerrado",IF(AND(X2886="",V2886&gt;TODAY()),DATEDIF(TODAY(),V2886,"Y")&amp;" anos"&amp;" "&amp;DATEDIF(TODAY(),V2886,"YM")&amp;" meses"&amp;" "&amp;DATEDIF(TODAY(),V2886,"MD")&amp;" dias",IF(AND(Z2886="",X2886&lt;TODAY()),"Contrato Encerrado",IF(AND(Z2886="",X2886&gt;TODAY()),DATEDIF(TODAY(),X2886,"Y")&amp;" anos"&amp;" "&amp;DATEDIF(TODAY(),X2886,"YM")&amp;" meses"&amp;" "&amp;DATEDIF(TODAY(),X2886,"MD")&amp;" dias",IF(AND(Z2886&lt;&gt;””,Z2886&lt;TODAY()),"Contrato Encerrado",IF(AND(Z2886&lt;&gt;"",Z2886&gt;TODAY()),DATEDIF(TODAY(),Z2886,"Y")&amp;" anos"&amp;" "&amp;DATEDIF(TODAY(),Z2886,"YM")&amp;" meses"&amp;" "&amp;DATEDIF(TODAY(),Z2886,"MD")&amp;" dias"))))))))</f>
        <v>0 anos 8 meses 23 dias</v>
      </c>
      <c r="AE2886" s="35">
        <f t="shared" si="226"/>
        <v>673</v>
      </c>
      <c r="AF2886" s="35">
        <f t="shared" si="227"/>
        <v>57</v>
      </c>
      <c r="AG2886" s="17" t="str">
        <f t="shared" si="228"/>
        <v>0 anos 1 meses 26 dias</v>
      </c>
    </row>
    <row r="2887" spans="1:33" ht="11.25" customHeight="1" x14ac:dyDescent="0.2">
      <c r="A2887" s="8" t="s">
        <v>9</v>
      </c>
      <c r="B2887" s="8" t="s">
        <v>13</v>
      </c>
      <c r="C2887" s="22" t="s">
        <v>21</v>
      </c>
      <c r="D2887" s="35">
        <v>2025</v>
      </c>
      <c r="E2887" s="12" t="s">
        <v>157</v>
      </c>
      <c r="F2887" s="8" t="s">
        <v>158</v>
      </c>
      <c r="G2887" s="14" t="s">
        <v>17489</v>
      </c>
      <c r="H2887" s="8" t="s">
        <v>17490</v>
      </c>
      <c r="I2887" s="14" t="s">
        <v>16954</v>
      </c>
      <c r="J2887" s="14" t="s">
        <v>10</v>
      </c>
      <c r="K2887" s="14" t="s">
        <v>29</v>
      </c>
      <c r="L2887" s="15" t="s">
        <v>30</v>
      </c>
      <c r="M2887" s="7" t="s">
        <v>16153</v>
      </c>
      <c r="N2887" s="15" t="s">
        <v>2101</v>
      </c>
      <c r="O2887" s="15" t="s">
        <v>7885</v>
      </c>
      <c r="P2887" s="15" t="s">
        <v>2518</v>
      </c>
      <c r="Q2887" s="15" t="s">
        <v>4109</v>
      </c>
      <c r="R2887" s="20">
        <v>38138</v>
      </c>
      <c r="S2887" s="20">
        <v>45796</v>
      </c>
      <c r="T2887" s="20">
        <v>46160</v>
      </c>
      <c r="U2887" s="20"/>
      <c r="V2887" s="20"/>
      <c r="W2887" s="20"/>
      <c r="X2887" s="17"/>
      <c r="Y2887" s="17"/>
      <c r="Z2887" s="20"/>
      <c r="AA2887" s="21">
        <f t="shared" ca="1" si="225"/>
        <v>21</v>
      </c>
      <c r="AB2887" s="20" t="s">
        <v>7878</v>
      </c>
      <c r="AC2887" s="35" t="str">
        <f t="shared" si="229"/>
        <v>0 anos 11 meses 29 dias</v>
      </c>
      <c r="AD2887" s="35" t="str">
        <f ca="1">IF(AND(V2887="",T2887&lt;TODAY()),"Contrato Encerrado",IF(AND(V2887="",T2887&gt;TODAY()),DATEDIF(TODAY(),T2887,"Y")&amp;" anos"&amp;" "&amp;DATEDIF(TODAY(),T2887,"YM")&amp;" meses"&amp;" "&amp;DATEDIF(TODAY(),T2887,"MD")&amp;" dias",IF(AND(X2887="",V2887&lt;TODAY()),"Contrato Encerrado",IF(AND(X2887="",V2887&gt;TODAY()),DATEDIF(TODAY(),V2887,"Y")&amp;" anos"&amp;" "&amp;DATEDIF(TODAY(),V2887,"YM")&amp;" meses"&amp;" "&amp;DATEDIF(TODAY(),V2887,"MD")&amp;" dias",IF(AND(Z2887="",X2887&lt;TODAY()),"Contrato Encerrado",IF(AND(Z2887="",X2887&gt;TODAY()),DATEDIF(TODAY(),X2887,"Y")&amp;" anos"&amp;" "&amp;DATEDIF(TODAY(),X2887,"YM")&amp;" meses"&amp;" "&amp;DATEDIF(TODAY(),X2887,"MD")&amp;" dias",IF(AND(Z2887&lt;&gt;””,Z2887&lt;TODAY()),"Contrato Encerrado",IF(AND(Z2887&lt;&gt;"",Z2887&gt;TODAY()),DATEDIF(TODAY(),Z2887,"Y")&amp;" anos"&amp;" "&amp;DATEDIF(TODAY(),Z2887,"YM")&amp;" meses"&amp;" "&amp;DATEDIF(TODAY(),Z2887,"MD")&amp;" dias"))))))))</f>
        <v>0 anos 7 meses 11 dias</v>
      </c>
      <c r="AE2887" s="35">
        <f t="shared" si="226"/>
        <v>364</v>
      </c>
      <c r="AF2887" s="35">
        <f t="shared" si="227"/>
        <v>366</v>
      </c>
      <c r="AG2887" s="17" t="str">
        <f t="shared" si="228"/>
        <v>0 anos 11 meses 31 dias</v>
      </c>
    </row>
    <row r="2888" spans="1:33" ht="11.25" customHeight="1" x14ac:dyDescent="0.2">
      <c r="A2888" s="10" t="s">
        <v>9</v>
      </c>
      <c r="B2888" s="10" t="s">
        <v>13</v>
      </c>
      <c r="C2888" s="11" t="s">
        <v>16</v>
      </c>
      <c r="D2888" s="36">
        <v>2021</v>
      </c>
      <c r="E2888" s="13" t="s">
        <v>27</v>
      </c>
      <c r="F2888" s="10" t="s">
        <v>28</v>
      </c>
      <c r="G2888" s="83" t="s">
        <v>64</v>
      </c>
      <c r="H2888" s="84" t="s">
        <v>65</v>
      </c>
      <c r="I2888" s="13" t="s">
        <v>66</v>
      </c>
      <c r="J2888" s="14" t="s">
        <v>1302</v>
      </c>
      <c r="K2888" s="13" t="s">
        <v>29</v>
      </c>
      <c r="L2888" s="25" t="s">
        <v>30</v>
      </c>
      <c r="M2888" s="7" t="s">
        <v>9427</v>
      </c>
      <c r="N2888" s="27" t="s">
        <v>3227</v>
      </c>
      <c r="O2888" s="27"/>
      <c r="P2888" s="26" t="s">
        <v>2517</v>
      </c>
      <c r="Q2888" s="26" t="s">
        <v>2522</v>
      </c>
      <c r="R2888" s="31">
        <v>37193</v>
      </c>
      <c r="S2888" s="31">
        <v>44287</v>
      </c>
      <c r="T2888" s="111">
        <v>44659</v>
      </c>
      <c r="U2888" s="111"/>
      <c r="V2888" s="31"/>
      <c r="W2888" s="31"/>
      <c r="X2888" s="17"/>
      <c r="Y2888" s="17"/>
      <c r="Z2888" s="31"/>
      <c r="AA2888" s="18">
        <f t="shared" ca="1" si="225"/>
        <v>23</v>
      </c>
      <c r="AB2888" s="19" t="s">
        <v>7877</v>
      </c>
      <c r="AC2888" s="35" t="str">
        <f t="shared" si="229"/>
        <v>1 anos 0 meses 7 dias</v>
      </c>
      <c r="AD2888" s="35" t="str">
        <f ca="1">IF(AND(V2888="",T2888&lt;TODAY()),"Contrato Encerrado",IF(AND(V2888="",T2888&gt;TODAY()),DATEDIF(TODAY(),T2888,"Y")&amp;" anos"&amp;" "&amp;DATEDIF(TODAY(),T2888,"YM")&amp;" meses"&amp;" "&amp;DATEDIF(TODAY(),T2888,"MD")&amp;" dias",IF(AND(X2888="",V2888&lt;TODAY()),"Contrato Encerrado",IF(AND(X2888="",V2888&gt;TODAY()),DATEDIF(TODAY(),V2888,"Y")&amp;" anos"&amp;" "&amp;DATEDIF(TODAY(),V2888,"YM")&amp;" meses"&amp;" "&amp;DATEDIF(TODAY(),V2888,"MD")&amp;" dias",IF(AND(Z2888="",X2888&lt;TODAY()),"Contrato Encerrado",IF(AND(Z2888="",X2888&gt;TODAY()),DATEDIF(TODAY(),X2888,"Y")&amp;" anos"&amp;" "&amp;DATEDIF(TODAY(),X2888,"YM")&amp;" meses"&amp;" "&amp;DATEDIF(TODAY(),X2888,"MD")&amp;" dias",IF(AND(Z2888&lt;&gt;””,Z2888&lt;TODAY()),"Contrato Encerrado",IF(AND(Z2888&lt;&gt;"",Z2888&gt;TODAY()),DATEDIF(TODAY(),Z2888,"Y")&amp;" anos"&amp;" "&amp;DATEDIF(TODAY(),Z2888,"YM")&amp;" meses"&amp;" "&amp;DATEDIF(TODAY(),Z2888,"MD")&amp;" dias"))))))))</f>
        <v>Contrato Encerrado</v>
      </c>
      <c r="AE2888" s="35">
        <f t="shared" si="226"/>
        <v>372</v>
      </c>
      <c r="AF2888" s="35">
        <f t="shared" si="227"/>
        <v>358</v>
      </c>
      <c r="AG2888" s="17" t="str">
        <f t="shared" si="228"/>
        <v>0 anos 11 meses 23 dias</v>
      </c>
    </row>
    <row r="2889" spans="1:33" ht="11.25" customHeight="1" x14ac:dyDescent="0.2">
      <c r="A2889" s="10" t="s">
        <v>9</v>
      </c>
      <c r="B2889" s="10" t="s">
        <v>13</v>
      </c>
      <c r="C2889" s="11" t="s">
        <v>17</v>
      </c>
      <c r="D2889" s="36">
        <v>2021</v>
      </c>
      <c r="E2889" s="13" t="s">
        <v>284</v>
      </c>
      <c r="F2889" s="10" t="s">
        <v>285</v>
      </c>
      <c r="G2889" s="83" t="s">
        <v>298</v>
      </c>
      <c r="H2889" s="84" t="s">
        <v>299</v>
      </c>
      <c r="I2889" s="13" t="s">
        <v>300</v>
      </c>
      <c r="J2889" s="14" t="s">
        <v>1302</v>
      </c>
      <c r="K2889" s="13" t="s">
        <v>29</v>
      </c>
      <c r="L2889" s="25" t="s">
        <v>30</v>
      </c>
      <c r="M2889" s="7" t="s">
        <v>9427</v>
      </c>
      <c r="N2889" s="27" t="s">
        <v>3294</v>
      </c>
      <c r="O2889" s="27"/>
      <c r="P2889" s="26" t="s">
        <v>2517</v>
      </c>
      <c r="Q2889" s="26" t="s">
        <v>2522</v>
      </c>
      <c r="R2889" s="31">
        <v>36273</v>
      </c>
      <c r="S2889" s="31">
        <v>44319</v>
      </c>
      <c r="T2889" s="31">
        <v>44628</v>
      </c>
      <c r="U2889" s="31"/>
      <c r="V2889" s="31"/>
      <c r="W2889" s="31"/>
      <c r="X2889" s="17"/>
      <c r="Y2889" s="17"/>
      <c r="Z2889" s="31"/>
      <c r="AA2889" s="18">
        <f t="shared" ca="1" si="225"/>
        <v>26</v>
      </c>
      <c r="AB2889" s="19" t="s">
        <v>7877</v>
      </c>
      <c r="AC2889" s="35" t="str">
        <f t="shared" si="229"/>
        <v>0 anos 10 meses 5 dias</v>
      </c>
      <c r="AD2889" s="35" t="str">
        <f ca="1">IF(AND(V2889="",T2889&lt;TODAY()),"Contrato Encerrado",IF(AND(V2889="",T2889&gt;TODAY()),DATEDIF(TODAY(),T2889,"Y")&amp;" anos"&amp;" "&amp;DATEDIF(TODAY(),T2889,"YM")&amp;" meses"&amp;" "&amp;DATEDIF(TODAY(),T2889,"MD")&amp;" dias",IF(AND(X2889="",V2889&lt;TODAY()),"Contrato Encerrado",IF(AND(X2889="",V2889&gt;TODAY()),DATEDIF(TODAY(),V2889,"Y")&amp;" anos"&amp;" "&amp;DATEDIF(TODAY(),V2889,"YM")&amp;" meses"&amp;" "&amp;DATEDIF(TODAY(),V2889,"MD")&amp;" dias",IF(AND(Z2889="",X2889&lt;TODAY()),"Contrato Encerrado",IF(AND(Z2889="",X2889&gt;TODAY()),DATEDIF(TODAY(),X2889,"Y")&amp;" anos"&amp;" "&amp;DATEDIF(TODAY(),X2889,"YM")&amp;" meses"&amp;" "&amp;DATEDIF(TODAY(),X2889,"MD")&amp;" dias",IF(AND(Z2889&lt;&gt;””,Z2889&lt;TODAY()),"Contrato Encerrado",IF(AND(Z2889&lt;&gt;"",Z2889&gt;TODAY()),DATEDIF(TODAY(),Z2889,"Y")&amp;" anos"&amp;" "&amp;DATEDIF(TODAY(),Z2889,"YM")&amp;" meses"&amp;" "&amp;DATEDIF(TODAY(),Z2889,"MD")&amp;" dias"))))))))</f>
        <v>Contrato Encerrado</v>
      </c>
      <c r="AE2889" s="35">
        <f t="shared" si="226"/>
        <v>309</v>
      </c>
      <c r="AF2889" s="35">
        <f t="shared" si="227"/>
        <v>421</v>
      </c>
      <c r="AG2889" s="17" t="str">
        <f t="shared" si="228"/>
        <v>1 anos 1 meses 24 dias</v>
      </c>
    </row>
    <row r="2890" spans="1:33" ht="11.25" customHeight="1" x14ac:dyDescent="0.2">
      <c r="A2890" s="8" t="s">
        <v>9</v>
      </c>
      <c r="B2890" s="8" t="s">
        <v>13</v>
      </c>
      <c r="C2890" s="22" t="s">
        <v>15</v>
      </c>
      <c r="D2890" s="37">
        <v>2023</v>
      </c>
      <c r="E2890" s="23" t="s">
        <v>27</v>
      </c>
      <c r="F2890" s="8" t="s">
        <v>28</v>
      </c>
      <c r="G2890" s="77" t="s">
        <v>6899</v>
      </c>
      <c r="H2890" s="78" t="s">
        <v>6900</v>
      </c>
      <c r="I2890" s="9" t="s">
        <v>6901</v>
      </c>
      <c r="J2890" s="14" t="s">
        <v>1302</v>
      </c>
      <c r="K2890" s="9" t="s">
        <v>29</v>
      </c>
      <c r="L2890" s="24" t="s">
        <v>30</v>
      </c>
      <c r="M2890" s="7" t="s">
        <v>9427</v>
      </c>
      <c r="N2890" s="15" t="s">
        <v>14564</v>
      </c>
      <c r="O2890" s="24" t="s">
        <v>10326</v>
      </c>
      <c r="P2890" s="24" t="s">
        <v>2518</v>
      </c>
      <c r="Q2890" s="24" t="s">
        <v>4109</v>
      </c>
      <c r="R2890" s="17">
        <v>37620</v>
      </c>
      <c r="S2890" s="17">
        <v>44986</v>
      </c>
      <c r="T2890" s="31">
        <v>45351</v>
      </c>
      <c r="U2890" s="17">
        <v>45352</v>
      </c>
      <c r="V2890" s="31">
        <v>45484</v>
      </c>
      <c r="W2890" s="17"/>
      <c r="X2890" s="17"/>
      <c r="Y2890" s="17"/>
      <c r="Z2890" s="31"/>
      <c r="AA2890" s="18">
        <f t="shared" ca="1" si="225"/>
        <v>22</v>
      </c>
      <c r="AB2890" s="19" t="s">
        <v>7877</v>
      </c>
      <c r="AC2890" s="35" t="str">
        <f t="shared" si="229"/>
        <v>1 anos 4 meses 9 dias</v>
      </c>
      <c r="AD2890" s="35" t="str">
        <f ca="1">IF(AND(V2890="",T2890&lt;TODAY()),"Contrato Encerrado",IF(AND(V2890="",T2890&gt;TODAY()),DATEDIF(TODAY(),T2890,"Y")&amp;" anos"&amp;" "&amp;DATEDIF(TODAY(),T2890,"YM")&amp;" meses"&amp;" "&amp;DATEDIF(TODAY(),T2890,"MD")&amp;" dias",IF(AND(X2890="",V2890&lt;TODAY()),"Contrato Encerrado",IF(AND(X2890="",V2890&gt;TODAY()),DATEDIF(TODAY(),V2890,"Y")&amp;" anos"&amp;" "&amp;DATEDIF(TODAY(),V2890,"YM")&amp;" meses"&amp;" "&amp;DATEDIF(TODAY(),V2890,"MD")&amp;" dias",IF(AND(Z2890="",X2890&lt;TODAY()),"Contrato Encerrado",IF(AND(Z2890="",X2890&gt;TODAY()),DATEDIF(TODAY(),X2890,"Y")&amp;" anos"&amp;" "&amp;DATEDIF(TODAY(),X2890,"YM")&amp;" meses"&amp;" "&amp;DATEDIF(TODAY(),X2890,"MD")&amp;" dias",IF(AND(Z2890&lt;&gt;””,Z2890&lt;TODAY()),"Contrato Encerrado",IF(AND(Z2890&lt;&gt;"",Z2890&gt;TODAY()),DATEDIF(TODAY(),Z2890,"Y")&amp;" anos"&amp;" "&amp;DATEDIF(TODAY(),Z2890,"YM")&amp;" meses"&amp;" "&amp;DATEDIF(TODAY(),Z2890,"MD")&amp;" dias"))))))))</f>
        <v>Contrato Encerrado</v>
      </c>
      <c r="AE2890" s="35">
        <f t="shared" si="226"/>
        <v>497</v>
      </c>
      <c r="AF2890" s="35">
        <f t="shared" si="227"/>
        <v>233</v>
      </c>
      <c r="AG2890" s="17" t="str">
        <f t="shared" si="228"/>
        <v>0 anos 7 meses 20 dias</v>
      </c>
    </row>
    <row r="2891" spans="1:33" ht="11.25" customHeight="1" x14ac:dyDescent="0.2">
      <c r="A2891" s="8" t="s">
        <v>9</v>
      </c>
      <c r="B2891" s="8" t="s">
        <v>13</v>
      </c>
      <c r="C2891" s="22" t="s">
        <v>20</v>
      </c>
      <c r="D2891" s="37">
        <v>2023</v>
      </c>
      <c r="E2891" s="23" t="s">
        <v>307</v>
      </c>
      <c r="F2891" s="8" t="s">
        <v>308</v>
      </c>
      <c r="G2891" s="77" t="s">
        <v>8519</v>
      </c>
      <c r="H2891" s="78" t="s">
        <v>8520</v>
      </c>
      <c r="I2891" s="9" t="s">
        <v>8521</v>
      </c>
      <c r="J2891" s="14" t="s">
        <v>14943</v>
      </c>
      <c r="K2891" s="9" t="s">
        <v>29</v>
      </c>
      <c r="L2891" s="24" t="s">
        <v>81</v>
      </c>
      <c r="M2891" s="7" t="s">
        <v>82</v>
      </c>
      <c r="N2891" s="24" t="s">
        <v>4113</v>
      </c>
      <c r="O2891" s="24" t="s">
        <v>7928</v>
      </c>
      <c r="P2891" s="24" t="s">
        <v>2518</v>
      </c>
      <c r="Q2891" s="24" t="s">
        <v>2523</v>
      </c>
      <c r="R2891" s="17">
        <v>38789</v>
      </c>
      <c r="S2891" s="17">
        <v>45110</v>
      </c>
      <c r="T2891" s="114">
        <v>45289</v>
      </c>
      <c r="U2891" s="114"/>
      <c r="V2891" s="17"/>
      <c r="W2891" s="17"/>
      <c r="X2891" s="17"/>
      <c r="Y2891" s="17"/>
      <c r="Z2891" s="17"/>
      <c r="AA2891" s="18">
        <f t="shared" ca="1" si="225"/>
        <v>19</v>
      </c>
      <c r="AB2891" s="18" t="s">
        <v>7877</v>
      </c>
      <c r="AC2891" s="35" t="str">
        <f t="shared" si="229"/>
        <v>0 anos 5 meses 26 dias</v>
      </c>
      <c r="AD2891" s="35" t="str">
        <f ca="1">IF(AND(V2891="",T2891&lt;TODAY()),"Contrato Encerrado",IF(AND(V2891="",T2891&gt;TODAY()),DATEDIF(TODAY(),T2891,"Y")&amp;" anos"&amp;" "&amp;DATEDIF(TODAY(),T2891,"YM")&amp;" meses"&amp;" "&amp;DATEDIF(TODAY(),T2891,"MD")&amp;" dias",IF(AND(X2891="",V2891&lt;TODAY()),"Contrato Encerrado",IF(AND(X2891="",V2891&gt;TODAY()),DATEDIF(TODAY(),V2891,"Y")&amp;" anos"&amp;" "&amp;DATEDIF(TODAY(),V2891,"YM")&amp;" meses"&amp;" "&amp;DATEDIF(TODAY(),V2891,"MD")&amp;" dias",IF(AND(Z2891="",X2891&lt;TODAY()),"Contrato Encerrado",IF(AND(Z2891="",X2891&gt;TODAY()),DATEDIF(TODAY(),X2891,"Y")&amp;" anos"&amp;" "&amp;DATEDIF(TODAY(),X2891,"YM")&amp;" meses"&amp;" "&amp;DATEDIF(TODAY(),X2891,"MD")&amp;" dias",IF(AND(Z2891&lt;&gt;””,Z2891&lt;TODAY()),"Contrato Encerrado",IF(AND(Z2891&lt;&gt;"",Z2891&gt;TODAY()),DATEDIF(TODAY(),Z2891,"Y")&amp;" anos"&amp;" "&amp;DATEDIF(TODAY(),Z2891,"YM")&amp;" meses"&amp;" "&amp;DATEDIF(TODAY(),Z2891,"MD")&amp;" dias"))))))))</f>
        <v>Contrato Encerrado</v>
      </c>
      <c r="AE2891" s="35">
        <f t="shared" si="226"/>
        <v>179</v>
      </c>
      <c r="AF2891" s="35">
        <f t="shared" si="227"/>
        <v>551</v>
      </c>
      <c r="AG2891" s="17" t="str">
        <f t="shared" si="228"/>
        <v>1 anos 6 meses 4 dias</v>
      </c>
    </row>
    <row r="2892" spans="1:33" ht="11.25" customHeight="1" x14ac:dyDescent="0.2">
      <c r="A2892" s="8" t="s">
        <v>9</v>
      </c>
      <c r="B2892" s="8" t="s">
        <v>13</v>
      </c>
      <c r="C2892" s="22" t="s">
        <v>14</v>
      </c>
      <c r="D2892" s="37">
        <v>2023</v>
      </c>
      <c r="E2892" s="23" t="s">
        <v>307</v>
      </c>
      <c r="F2892" s="8" t="s">
        <v>308</v>
      </c>
      <c r="G2892" s="77" t="s">
        <v>6902</v>
      </c>
      <c r="H2892" s="78" t="s">
        <v>6903</v>
      </c>
      <c r="I2892" s="9" t="s">
        <v>6904</v>
      </c>
      <c r="J2892" s="14" t="s">
        <v>14943</v>
      </c>
      <c r="K2892" s="9" t="s">
        <v>29</v>
      </c>
      <c r="L2892" s="24" t="s">
        <v>81</v>
      </c>
      <c r="M2892" s="7" t="s">
        <v>82</v>
      </c>
      <c r="N2892" s="24" t="s">
        <v>4113</v>
      </c>
      <c r="O2892" s="24"/>
      <c r="P2892" s="24" t="s">
        <v>2518</v>
      </c>
      <c r="Q2892" s="24" t="s">
        <v>2523</v>
      </c>
      <c r="R2892" s="17">
        <v>38590</v>
      </c>
      <c r="S2892" s="17">
        <v>44958</v>
      </c>
      <c r="T2892" s="31">
        <v>45303</v>
      </c>
      <c r="U2892" s="17"/>
      <c r="V2892" s="31"/>
      <c r="W2892" s="17"/>
      <c r="X2892" s="17"/>
      <c r="Y2892" s="17"/>
      <c r="Z2892" s="31"/>
      <c r="AA2892" s="18">
        <f t="shared" ca="1" si="225"/>
        <v>20</v>
      </c>
      <c r="AB2892" s="19" t="s">
        <v>7877</v>
      </c>
      <c r="AC2892" s="35" t="str">
        <f t="shared" si="229"/>
        <v>0 anos 11 meses 11 dias</v>
      </c>
      <c r="AD2892" s="35" t="str">
        <f ca="1">IF(AND(V2892="",T2892&lt;TODAY()),"Contrato Encerrado",IF(AND(V2892="",T2892&gt;TODAY()),DATEDIF(TODAY(),T2892,"Y")&amp;" anos"&amp;" "&amp;DATEDIF(TODAY(),T2892,"YM")&amp;" meses"&amp;" "&amp;DATEDIF(TODAY(),T2892,"MD")&amp;" dias",IF(AND(X2892="",V2892&lt;TODAY()),"Contrato Encerrado",IF(AND(X2892="",V2892&gt;TODAY()),DATEDIF(TODAY(),V2892,"Y")&amp;" anos"&amp;" "&amp;DATEDIF(TODAY(),V2892,"YM")&amp;" meses"&amp;" "&amp;DATEDIF(TODAY(),V2892,"MD")&amp;" dias",IF(AND(Z2892="",X2892&lt;TODAY()),"Contrato Encerrado",IF(AND(Z2892="",X2892&gt;TODAY()),DATEDIF(TODAY(),X2892,"Y")&amp;" anos"&amp;" "&amp;DATEDIF(TODAY(),X2892,"YM")&amp;" meses"&amp;" "&amp;DATEDIF(TODAY(),X2892,"MD")&amp;" dias",IF(AND(Z2892&lt;&gt;””,Z2892&lt;TODAY()),"Contrato Encerrado",IF(AND(Z2892&lt;&gt;"",Z2892&gt;TODAY()),DATEDIF(TODAY(),Z2892,"Y")&amp;" anos"&amp;" "&amp;DATEDIF(TODAY(),Z2892,"YM")&amp;" meses"&amp;" "&amp;DATEDIF(TODAY(),Z2892,"MD")&amp;" dias"))))))))</f>
        <v>Contrato Encerrado</v>
      </c>
      <c r="AE2892" s="35">
        <f t="shared" si="226"/>
        <v>345</v>
      </c>
      <c r="AF2892" s="35">
        <f t="shared" si="227"/>
        <v>385</v>
      </c>
      <c r="AG2892" s="17" t="str">
        <f t="shared" si="228"/>
        <v>1 anos 0 meses 19 dias</v>
      </c>
    </row>
    <row r="2893" spans="1:33" ht="11.25" customHeight="1" x14ac:dyDescent="0.2">
      <c r="A2893" s="8" t="s">
        <v>9</v>
      </c>
      <c r="B2893" s="8" t="s">
        <v>13</v>
      </c>
      <c r="C2893" s="22" t="s">
        <v>14</v>
      </c>
      <c r="D2893" s="37">
        <v>2023</v>
      </c>
      <c r="E2893" s="23" t="s">
        <v>79</v>
      </c>
      <c r="F2893" s="8" t="s">
        <v>80</v>
      </c>
      <c r="G2893" s="77" t="s">
        <v>6905</v>
      </c>
      <c r="H2893" s="78" t="s">
        <v>6906</v>
      </c>
      <c r="I2893" s="9" t="s">
        <v>6907</v>
      </c>
      <c r="J2893" s="14" t="s">
        <v>1302</v>
      </c>
      <c r="K2893" s="9" t="s">
        <v>29</v>
      </c>
      <c r="L2893" s="24" t="s">
        <v>81</v>
      </c>
      <c r="M2893" s="7" t="s">
        <v>82</v>
      </c>
      <c r="N2893" s="24" t="s">
        <v>4113</v>
      </c>
      <c r="O2893" s="24"/>
      <c r="P2893" s="24" t="s">
        <v>2518</v>
      </c>
      <c r="Q2893" s="24" t="s">
        <v>2523</v>
      </c>
      <c r="R2893" s="17">
        <v>38821</v>
      </c>
      <c r="S2893" s="17">
        <v>44963</v>
      </c>
      <c r="T2893" s="111">
        <v>45274</v>
      </c>
      <c r="U2893" s="17"/>
      <c r="V2893" s="31"/>
      <c r="W2893" s="17"/>
      <c r="X2893" s="17"/>
      <c r="Y2893" s="17"/>
      <c r="Z2893" s="31"/>
      <c r="AA2893" s="18">
        <f t="shared" ca="1" si="225"/>
        <v>19</v>
      </c>
      <c r="AB2893" s="19" t="s">
        <v>7877</v>
      </c>
      <c r="AC2893" s="35" t="str">
        <f t="shared" si="229"/>
        <v>0 anos 10 meses 8 dias</v>
      </c>
      <c r="AD2893" s="35" t="str">
        <f ca="1">IF(AND(V2893="",T2893&lt;TODAY()),"Contrato Encerrado",IF(AND(V2893="",T2893&gt;TODAY()),DATEDIF(TODAY(),T2893,"Y")&amp;" anos"&amp;" "&amp;DATEDIF(TODAY(),T2893,"YM")&amp;" meses"&amp;" "&amp;DATEDIF(TODAY(),T2893,"MD")&amp;" dias",IF(AND(X2893="",V2893&lt;TODAY()),"Contrato Encerrado",IF(AND(X2893="",V2893&gt;TODAY()),DATEDIF(TODAY(),V2893,"Y")&amp;" anos"&amp;" "&amp;DATEDIF(TODAY(),V2893,"YM")&amp;" meses"&amp;" "&amp;DATEDIF(TODAY(),V2893,"MD")&amp;" dias",IF(AND(Z2893="",X2893&lt;TODAY()),"Contrato Encerrado",IF(AND(Z2893="",X2893&gt;TODAY()),DATEDIF(TODAY(),X2893,"Y")&amp;" anos"&amp;" "&amp;DATEDIF(TODAY(),X2893,"YM")&amp;" meses"&amp;" "&amp;DATEDIF(TODAY(),X2893,"MD")&amp;" dias",IF(AND(Z2893&lt;&gt;””,Z2893&lt;TODAY()),"Contrato Encerrado",IF(AND(Z2893&lt;&gt;"",Z2893&gt;TODAY()),DATEDIF(TODAY(),Z2893,"Y")&amp;" anos"&amp;" "&amp;DATEDIF(TODAY(),Z2893,"YM")&amp;" meses"&amp;" "&amp;DATEDIF(TODAY(),Z2893,"MD")&amp;" dias"))))))))</f>
        <v>Contrato Encerrado</v>
      </c>
      <c r="AE2893" s="35">
        <f t="shared" si="226"/>
        <v>311</v>
      </c>
      <c r="AF2893" s="35">
        <f t="shared" si="227"/>
        <v>419</v>
      </c>
      <c r="AG2893" s="17" t="str">
        <f t="shared" si="228"/>
        <v>1 anos 1 meses 22 dias</v>
      </c>
    </row>
    <row r="2894" spans="1:33" ht="11.25" customHeight="1" x14ac:dyDescent="0.2">
      <c r="A2894" s="8" t="s">
        <v>9</v>
      </c>
      <c r="B2894" s="8" t="s">
        <v>13</v>
      </c>
      <c r="C2894" s="22" t="s">
        <v>15</v>
      </c>
      <c r="D2894" s="37">
        <v>2025</v>
      </c>
      <c r="E2894" s="12" t="s">
        <v>157</v>
      </c>
      <c r="F2894" s="8" t="s">
        <v>158</v>
      </c>
      <c r="G2894" s="77" t="s">
        <v>15828</v>
      </c>
      <c r="H2894" s="78" t="s">
        <v>15829</v>
      </c>
      <c r="I2894" s="14" t="s">
        <v>15830</v>
      </c>
      <c r="J2894" s="14" t="s">
        <v>10</v>
      </c>
      <c r="K2894" s="14" t="s">
        <v>29</v>
      </c>
      <c r="L2894" s="15" t="s">
        <v>30</v>
      </c>
      <c r="M2894" s="7" t="s">
        <v>9427</v>
      </c>
      <c r="N2894" s="15" t="s">
        <v>15831</v>
      </c>
      <c r="O2894" s="15" t="s">
        <v>7885</v>
      </c>
      <c r="P2894" s="15" t="s">
        <v>2518</v>
      </c>
      <c r="Q2894" s="15" t="s">
        <v>4109</v>
      </c>
      <c r="R2894" s="20">
        <v>37698</v>
      </c>
      <c r="S2894" s="20">
        <v>45722</v>
      </c>
      <c r="T2894" s="20">
        <v>46022</v>
      </c>
      <c r="U2894" s="20"/>
      <c r="V2894" s="20"/>
      <c r="W2894" s="20"/>
      <c r="X2894" s="17"/>
      <c r="Y2894" s="17"/>
      <c r="Z2894" s="20"/>
      <c r="AA2894" s="21">
        <f t="shared" ca="1" si="225"/>
        <v>22</v>
      </c>
      <c r="AB2894" s="15" t="s">
        <v>7877</v>
      </c>
      <c r="AC2894" s="35" t="str">
        <f t="shared" si="229"/>
        <v>0 anos 9 meses 25 dias</v>
      </c>
      <c r="AD2894" s="35" t="str">
        <f ca="1">IF(AND(V2894="",T2894&lt;TODAY()),"Contrato Encerrado",IF(AND(V2894="",T2894&gt;TODAY()),DATEDIF(TODAY(),T2894,"Y")&amp;" anos"&amp;" "&amp;DATEDIF(TODAY(),T2894,"YM")&amp;" meses"&amp;" "&amp;DATEDIF(TODAY(),T2894,"MD")&amp;" dias",IF(AND(X2894="",V2894&lt;TODAY()),"Contrato Encerrado",IF(AND(X2894="",V2894&gt;TODAY()),DATEDIF(TODAY(),V2894,"Y")&amp;" anos"&amp;" "&amp;DATEDIF(TODAY(),V2894,"YM")&amp;" meses"&amp;" "&amp;DATEDIF(TODAY(),V2894,"MD")&amp;" dias",IF(AND(Z2894="",X2894&lt;TODAY()),"Contrato Encerrado",IF(AND(Z2894="",X2894&gt;TODAY()),DATEDIF(TODAY(),X2894,"Y")&amp;" anos"&amp;" "&amp;DATEDIF(TODAY(),X2894,"YM")&amp;" meses"&amp;" "&amp;DATEDIF(TODAY(),X2894,"MD")&amp;" dias",IF(AND(Z2894&lt;&gt;””,Z2894&lt;TODAY()),"Contrato Encerrado",IF(AND(Z2894&lt;&gt;"",Z2894&gt;TODAY()),DATEDIF(TODAY(),Z2894,"Y")&amp;" anos"&amp;" "&amp;DATEDIF(TODAY(),Z2894,"YM")&amp;" meses"&amp;" "&amp;DATEDIF(TODAY(),Z2894,"MD")&amp;" dias"))))))))</f>
        <v>0 anos 2 meses 24 dias</v>
      </c>
      <c r="AE2894" s="35">
        <f t="shared" si="226"/>
        <v>300</v>
      </c>
      <c r="AF2894" s="35">
        <f t="shared" si="227"/>
        <v>430</v>
      </c>
      <c r="AG2894" s="17" t="str">
        <f t="shared" si="228"/>
        <v>1 anos 2 meses 5 dias</v>
      </c>
    </row>
    <row r="2895" spans="1:33" ht="11.25" customHeight="1" x14ac:dyDescent="0.2">
      <c r="A2895" s="8" t="s">
        <v>9</v>
      </c>
      <c r="B2895" s="8" t="s">
        <v>13</v>
      </c>
      <c r="C2895" s="22" t="s">
        <v>24</v>
      </c>
      <c r="D2895" s="37">
        <v>2023</v>
      </c>
      <c r="E2895" s="12" t="s">
        <v>157</v>
      </c>
      <c r="F2895" s="8" t="s">
        <v>158</v>
      </c>
      <c r="G2895" s="77" t="s">
        <v>10396</v>
      </c>
      <c r="H2895" s="78" t="s">
        <v>10397</v>
      </c>
      <c r="I2895" s="14" t="s">
        <v>10398</v>
      </c>
      <c r="J2895" s="14" t="s">
        <v>10</v>
      </c>
      <c r="K2895" s="14" t="s">
        <v>29</v>
      </c>
      <c r="L2895" s="15" t="s">
        <v>30</v>
      </c>
      <c r="M2895" s="7" t="s">
        <v>9427</v>
      </c>
      <c r="N2895" s="15" t="s">
        <v>2101</v>
      </c>
      <c r="O2895" s="15" t="s">
        <v>7895</v>
      </c>
      <c r="P2895" s="15" t="s">
        <v>2518</v>
      </c>
      <c r="Q2895" s="15" t="s">
        <v>4109</v>
      </c>
      <c r="R2895" s="30">
        <v>30569</v>
      </c>
      <c r="S2895" s="20">
        <v>45208</v>
      </c>
      <c r="T2895" s="20" t="s">
        <v>14947</v>
      </c>
      <c r="U2895" s="20"/>
      <c r="V2895" s="20"/>
      <c r="W2895" s="30"/>
      <c r="X2895" s="17"/>
      <c r="Y2895" s="17"/>
      <c r="Z2895" s="20"/>
      <c r="AA2895" s="18">
        <f t="shared" ca="1" si="225"/>
        <v>42</v>
      </c>
      <c r="AB2895" s="21" t="s">
        <v>7878</v>
      </c>
      <c r="AC2895" s="35" t="str">
        <f t="shared" si="229"/>
        <v>1 anos 11 meses 29 dias</v>
      </c>
      <c r="AD2895" s="35" t="str">
        <f ca="1">IF(AND(V2895="",T2895&lt;TODAY()),"Contrato Encerrado",IF(AND(V2895="",T2895&gt;TODAY()),DATEDIF(TODAY(),T2895,"Y")&amp;" anos"&amp;" "&amp;DATEDIF(TODAY(),T2895,"YM")&amp;" meses"&amp;" "&amp;DATEDIF(TODAY(),T2895,"MD")&amp;" dias",IF(AND(X2895="",V2895&lt;TODAY()),"Contrato Encerrado",IF(AND(X2895="",V2895&gt;TODAY()),DATEDIF(TODAY(),V2895,"Y")&amp;" anos"&amp;" "&amp;DATEDIF(TODAY(),V2895,"YM")&amp;" meses"&amp;" "&amp;DATEDIF(TODAY(),V2895,"MD")&amp;" dias",IF(AND(Z2895="",X2895&lt;TODAY()),"Contrato Encerrado",IF(AND(Z2895="",X2895&gt;TODAY()),DATEDIF(TODAY(),X2895,"Y")&amp;" anos"&amp;" "&amp;DATEDIF(TODAY(),X2895,"YM")&amp;" meses"&amp;" "&amp;DATEDIF(TODAY(),X2895,"MD")&amp;" dias",IF(AND(Z2895&lt;&gt;””,Z2895&lt;TODAY()),"Contrato Encerrado",IF(AND(Z2895&lt;&gt;"",Z2895&gt;TODAY()),DATEDIF(TODAY(),Z2895,"Y")&amp;" anos"&amp;" "&amp;DATEDIF(TODAY(),Z2895,"YM")&amp;" meses"&amp;" "&amp;DATEDIF(TODAY(),Z2895,"MD")&amp;" dias"))))))))</f>
        <v>0 anos 0 meses 1 dias</v>
      </c>
      <c r="AE2895" s="35">
        <f t="shared" si="226"/>
        <v>730</v>
      </c>
      <c r="AF2895" s="35">
        <f t="shared" si="227"/>
        <v>0</v>
      </c>
      <c r="AG2895" s="17" t="str">
        <f t="shared" si="228"/>
        <v>ESTÁGIO COMPLETOU 2 ANOS</v>
      </c>
    </row>
    <row r="2896" spans="1:33" ht="11.25" customHeight="1" x14ac:dyDescent="0.2">
      <c r="A2896" s="8" t="s">
        <v>9</v>
      </c>
      <c r="B2896" s="10" t="s">
        <v>13</v>
      </c>
      <c r="C2896" s="11" t="s">
        <v>22</v>
      </c>
      <c r="D2896" s="36">
        <v>2022</v>
      </c>
      <c r="E2896" s="12" t="s">
        <v>157</v>
      </c>
      <c r="F2896" s="8" t="s">
        <v>158</v>
      </c>
      <c r="G2896" s="77" t="s">
        <v>4959</v>
      </c>
      <c r="H2896" s="78" t="s">
        <v>4960</v>
      </c>
      <c r="I2896" s="14" t="s">
        <v>4961</v>
      </c>
      <c r="J2896" s="14" t="s">
        <v>14943</v>
      </c>
      <c r="K2896" s="14" t="s">
        <v>29</v>
      </c>
      <c r="L2896" s="15" t="s">
        <v>30</v>
      </c>
      <c r="M2896" s="7" t="s">
        <v>9427</v>
      </c>
      <c r="N2896" s="16" t="s">
        <v>2101</v>
      </c>
      <c r="O2896" s="16"/>
      <c r="P2896" s="16" t="s">
        <v>2518</v>
      </c>
      <c r="Q2896" s="16" t="s">
        <v>2521</v>
      </c>
      <c r="R2896" s="31">
        <v>34256</v>
      </c>
      <c r="S2896" s="31">
        <v>44825</v>
      </c>
      <c r="T2896" s="31">
        <v>45350</v>
      </c>
      <c r="U2896" s="31"/>
      <c r="V2896" s="31"/>
      <c r="W2896" s="31"/>
      <c r="X2896" s="17"/>
      <c r="Y2896" s="17"/>
      <c r="Z2896" s="31"/>
      <c r="AA2896" s="18">
        <f t="shared" ca="1" si="225"/>
        <v>31</v>
      </c>
      <c r="AB2896" s="19" t="s">
        <v>7878</v>
      </c>
      <c r="AC2896" s="35" t="str">
        <f t="shared" si="229"/>
        <v>1 anos 5 meses 7 dias</v>
      </c>
      <c r="AD2896" s="35" t="str">
        <f ca="1">IF(AND(V2896="",T2896&lt;TODAY()),"Contrato Encerrado",IF(AND(V2896="",T2896&gt;TODAY()),DATEDIF(TODAY(),T2896,"Y")&amp;" anos"&amp;" "&amp;DATEDIF(TODAY(),T2896,"YM")&amp;" meses"&amp;" "&amp;DATEDIF(TODAY(),T2896,"MD")&amp;" dias",IF(AND(X2896="",V2896&lt;TODAY()),"Contrato Encerrado",IF(AND(X2896="",V2896&gt;TODAY()),DATEDIF(TODAY(),V2896,"Y")&amp;" anos"&amp;" "&amp;DATEDIF(TODAY(),V2896,"YM")&amp;" meses"&amp;" "&amp;DATEDIF(TODAY(),V2896,"MD")&amp;" dias",IF(AND(Z2896="",X2896&lt;TODAY()),"Contrato Encerrado",IF(AND(Z2896="",X2896&gt;TODAY()),DATEDIF(TODAY(),X2896,"Y")&amp;" anos"&amp;" "&amp;DATEDIF(TODAY(),X2896,"YM")&amp;" meses"&amp;" "&amp;DATEDIF(TODAY(),X2896,"MD")&amp;" dias",IF(AND(Z2896&lt;&gt;””,Z2896&lt;TODAY()),"Contrato Encerrado",IF(AND(Z2896&lt;&gt;"",Z2896&gt;TODAY()),DATEDIF(TODAY(),Z2896,"Y")&amp;" anos"&amp;" "&amp;DATEDIF(TODAY(),Z2896,"YM")&amp;" meses"&amp;" "&amp;DATEDIF(TODAY(),Z2896,"MD")&amp;" dias"))))))))</f>
        <v>Contrato Encerrado</v>
      </c>
      <c r="AE2896" s="35">
        <f t="shared" si="226"/>
        <v>525</v>
      </c>
      <c r="AF2896" s="35">
        <f t="shared" si="227"/>
        <v>205</v>
      </c>
      <c r="AG2896" s="17" t="str">
        <f t="shared" si="228"/>
        <v>0 anos 6 meses 23 dias</v>
      </c>
    </row>
    <row r="2897" spans="1:33" s="61" customFormat="1" ht="11.25" customHeight="1" x14ac:dyDescent="0.2">
      <c r="A2897" s="8" t="s">
        <v>9</v>
      </c>
      <c r="B2897" s="8" t="s">
        <v>13</v>
      </c>
      <c r="C2897" s="22" t="s">
        <v>24</v>
      </c>
      <c r="D2897" s="37">
        <v>2023</v>
      </c>
      <c r="E2897" s="12" t="s">
        <v>157</v>
      </c>
      <c r="F2897" s="8" t="s">
        <v>158</v>
      </c>
      <c r="G2897" s="77" t="s">
        <v>10399</v>
      </c>
      <c r="H2897" s="78" t="s">
        <v>10400</v>
      </c>
      <c r="I2897" s="14" t="s">
        <v>10401</v>
      </c>
      <c r="J2897" s="14" t="s">
        <v>10</v>
      </c>
      <c r="K2897" s="14" t="s">
        <v>29</v>
      </c>
      <c r="L2897" s="15" t="s">
        <v>30</v>
      </c>
      <c r="M2897" s="7" t="s">
        <v>9427</v>
      </c>
      <c r="N2897" s="15" t="s">
        <v>2101</v>
      </c>
      <c r="O2897" s="15" t="s">
        <v>8037</v>
      </c>
      <c r="P2897" s="15" t="s">
        <v>2518</v>
      </c>
      <c r="Q2897" s="15" t="s">
        <v>4109</v>
      </c>
      <c r="R2897" s="20">
        <v>32541</v>
      </c>
      <c r="S2897" s="20">
        <v>45215</v>
      </c>
      <c r="T2897" s="20" t="s">
        <v>14927</v>
      </c>
      <c r="U2897" s="20"/>
      <c r="V2897" s="20"/>
      <c r="W2897" s="20"/>
      <c r="X2897" s="17"/>
      <c r="Y2897" s="17"/>
      <c r="Z2897" s="20"/>
      <c r="AA2897" s="18">
        <f t="shared" ca="1" si="225"/>
        <v>36</v>
      </c>
      <c r="AB2897" s="21" t="s">
        <v>7878</v>
      </c>
      <c r="AC2897" s="35" t="str">
        <f t="shared" si="229"/>
        <v>1 anos 11 meses 29 dias</v>
      </c>
      <c r="AD2897" s="35" t="str">
        <f ca="1">IF(AND(V2897="",T2897&lt;TODAY()),"Contrato Encerrado",IF(AND(V2897="",T2897&gt;TODAY()),DATEDIF(TODAY(),T2897,"Y")&amp;" anos"&amp;" "&amp;DATEDIF(TODAY(),T2897,"YM")&amp;" meses"&amp;" "&amp;DATEDIF(TODAY(),T2897,"MD")&amp;" dias",IF(AND(X2897="",V2897&lt;TODAY()),"Contrato Encerrado",IF(AND(X2897="",V2897&gt;TODAY()),DATEDIF(TODAY(),V2897,"Y")&amp;" anos"&amp;" "&amp;DATEDIF(TODAY(),V2897,"YM")&amp;" meses"&amp;" "&amp;DATEDIF(TODAY(),V2897,"MD")&amp;" dias",IF(AND(Z2897="",X2897&lt;TODAY()),"Contrato Encerrado",IF(AND(Z2897="",X2897&gt;TODAY()),DATEDIF(TODAY(),X2897,"Y")&amp;" anos"&amp;" "&amp;DATEDIF(TODAY(),X2897,"YM")&amp;" meses"&amp;" "&amp;DATEDIF(TODAY(),X2897,"MD")&amp;" dias",IF(AND(Z2897&lt;&gt;””,Z2897&lt;TODAY()),"Contrato Encerrado",IF(AND(Z2897&lt;&gt;"",Z2897&gt;TODAY()),DATEDIF(TODAY(),Z2897,"Y")&amp;" anos"&amp;" "&amp;DATEDIF(TODAY(),Z2897,"YM")&amp;" meses"&amp;" "&amp;DATEDIF(TODAY(),Z2897,"MD")&amp;" dias"))))))))</f>
        <v>0 anos 0 meses 8 dias</v>
      </c>
      <c r="AE2897" s="35">
        <f t="shared" si="226"/>
        <v>730</v>
      </c>
      <c r="AF2897" s="35">
        <f t="shared" si="227"/>
        <v>0</v>
      </c>
      <c r="AG2897" s="17" t="str">
        <f t="shared" si="228"/>
        <v>ESTÁGIO COMPLETOU 2 ANOS</v>
      </c>
    </row>
    <row r="2898" spans="1:33" ht="11.25" customHeight="1" x14ac:dyDescent="0.2">
      <c r="A2898" s="8" t="s">
        <v>9</v>
      </c>
      <c r="B2898" s="8" t="s">
        <v>13</v>
      </c>
      <c r="C2898" s="22" t="s">
        <v>17</v>
      </c>
      <c r="D2898" s="37">
        <v>2024</v>
      </c>
      <c r="E2898" s="12" t="s">
        <v>157</v>
      </c>
      <c r="F2898" s="8" t="s">
        <v>158</v>
      </c>
      <c r="G2898" s="77" t="s">
        <v>13363</v>
      </c>
      <c r="H2898" s="78" t="s">
        <v>13364</v>
      </c>
      <c r="I2898" s="14" t="s">
        <v>13365</v>
      </c>
      <c r="J2898" s="14" t="s">
        <v>10</v>
      </c>
      <c r="K2898" s="14" t="s">
        <v>29</v>
      </c>
      <c r="L2898" s="15" t="s">
        <v>30</v>
      </c>
      <c r="M2898" s="7" t="s">
        <v>9427</v>
      </c>
      <c r="N2898" s="15" t="s">
        <v>2101</v>
      </c>
      <c r="O2898" s="15" t="s">
        <v>17596</v>
      </c>
      <c r="P2898" s="15" t="s">
        <v>2518</v>
      </c>
      <c r="Q2898" s="15" t="s">
        <v>2521</v>
      </c>
      <c r="R2898" s="31">
        <v>35281</v>
      </c>
      <c r="S2898" s="30">
        <v>45421</v>
      </c>
      <c r="T2898" s="30">
        <v>45785</v>
      </c>
      <c r="U2898" s="20">
        <v>45890</v>
      </c>
      <c r="V2898" s="20">
        <v>46254</v>
      </c>
      <c r="W2898" s="30"/>
      <c r="X2898" s="17"/>
      <c r="Y2898" s="17"/>
      <c r="Z2898" s="20"/>
      <c r="AA2898" s="18">
        <f t="shared" ca="1" si="225"/>
        <v>29</v>
      </c>
      <c r="AB2898" s="15" t="s">
        <v>7878</v>
      </c>
      <c r="AC2898" s="35" t="str">
        <f t="shared" si="229"/>
        <v>1 anos 11 meses 28 dias</v>
      </c>
      <c r="AD2898" s="35" t="str">
        <f ca="1">IF(AND(V2898="",T2898&lt;TODAY()),"Contrato Encerrado",IF(AND(V2898="",T2898&gt;TODAY()),DATEDIF(TODAY(),T2898,"Y")&amp;" anos"&amp;" "&amp;DATEDIF(TODAY(),T2898,"YM")&amp;" meses"&amp;" "&amp;DATEDIF(TODAY(),T2898,"MD")&amp;" dias",IF(AND(X2898="",V2898&lt;TODAY()),"Contrato Encerrado",IF(AND(X2898="",V2898&gt;TODAY()),DATEDIF(TODAY(),V2898,"Y")&amp;" anos"&amp;" "&amp;DATEDIF(TODAY(),V2898,"YM")&amp;" meses"&amp;" "&amp;DATEDIF(TODAY(),V2898,"MD")&amp;" dias",IF(AND(Z2898="",X2898&lt;TODAY()),"Contrato Encerrado",IF(AND(Z2898="",X2898&gt;TODAY()),DATEDIF(TODAY(),X2898,"Y")&amp;" anos"&amp;" "&amp;DATEDIF(TODAY(),X2898,"YM")&amp;" meses"&amp;" "&amp;DATEDIF(TODAY(),X2898,"MD")&amp;" dias",IF(AND(Z2898&lt;&gt;””,Z2898&lt;TODAY()),"Contrato Encerrado",IF(AND(Z2898&lt;&gt;"",Z2898&gt;TODAY()),DATEDIF(TODAY(),Z2898,"Y")&amp;" anos"&amp;" "&amp;DATEDIF(TODAY(),Z2898,"YM")&amp;" meses"&amp;" "&amp;DATEDIF(TODAY(),Z2898,"MD")&amp;" dias"))))))))</f>
        <v>0 anos 10 meses 13 dias</v>
      </c>
      <c r="AE2898" s="35">
        <f t="shared" si="226"/>
        <v>728</v>
      </c>
      <c r="AF2898" s="35">
        <f t="shared" si="227"/>
        <v>2</v>
      </c>
      <c r="AG2898" s="17" t="str">
        <f t="shared" si="228"/>
        <v>0 anos 0 meses 2 dias</v>
      </c>
    </row>
    <row r="2899" spans="1:33" ht="11.25" customHeight="1" x14ac:dyDescent="0.2">
      <c r="A2899" s="8" t="s">
        <v>9</v>
      </c>
      <c r="B2899" s="8" t="s">
        <v>13</v>
      </c>
      <c r="C2899" s="22" t="s">
        <v>17</v>
      </c>
      <c r="D2899" s="37">
        <v>2024</v>
      </c>
      <c r="E2899" s="12" t="s">
        <v>157</v>
      </c>
      <c r="F2899" s="8" t="s">
        <v>158</v>
      </c>
      <c r="G2899" s="77" t="s">
        <v>13366</v>
      </c>
      <c r="H2899" s="78" t="s">
        <v>13367</v>
      </c>
      <c r="I2899" s="14" t="s">
        <v>13368</v>
      </c>
      <c r="J2899" s="14" t="s">
        <v>14943</v>
      </c>
      <c r="K2899" s="14" t="s">
        <v>29</v>
      </c>
      <c r="L2899" s="15" t="s">
        <v>30</v>
      </c>
      <c r="M2899" s="7" t="s">
        <v>9427</v>
      </c>
      <c r="N2899" s="15" t="s">
        <v>10730</v>
      </c>
      <c r="O2899" s="15" t="s">
        <v>8732</v>
      </c>
      <c r="P2899" s="15" t="s">
        <v>2518</v>
      </c>
      <c r="Q2899" s="15" t="s">
        <v>2521</v>
      </c>
      <c r="R2899" s="31">
        <v>36655</v>
      </c>
      <c r="S2899" s="30">
        <v>45419</v>
      </c>
      <c r="T2899" s="113">
        <v>45656</v>
      </c>
      <c r="U2899" s="112">
        <v>45702</v>
      </c>
      <c r="V2899" s="29">
        <v>45838</v>
      </c>
      <c r="W2899" s="29"/>
      <c r="X2899" s="17"/>
      <c r="Y2899" s="17"/>
      <c r="Z2899" s="29"/>
      <c r="AA2899" s="18">
        <f t="shared" ca="1" si="225"/>
        <v>25</v>
      </c>
      <c r="AB2899" s="15" t="s">
        <v>7878</v>
      </c>
      <c r="AC2899" s="35" t="str">
        <f t="shared" si="229"/>
        <v>1 anos 0 meses 8 dias</v>
      </c>
      <c r="AD2899" s="35" t="str">
        <f ca="1">IF(AND(V2899="",T2899&lt;TODAY()),"Contrato Encerrado",IF(AND(V2899="",T2899&gt;TODAY()),DATEDIF(TODAY(),T2899,"Y")&amp;" anos"&amp;" "&amp;DATEDIF(TODAY(),T2899,"YM")&amp;" meses"&amp;" "&amp;DATEDIF(TODAY(),T2899,"MD")&amp;" dias",IF(AND(X2899="",V2899&lt;TODAY()),"Contrato Encerrado",IF(AND(X2899="",V2899&gt;TODAY()),DATEDIF(TODAY(),V2899,"Y")&amp;" anos"&amp;" "&amp;DATEDIF(TODAY(),V2899,"YM")&amp;" meses"&amp;" "&amp;DATEDIF(TODAY(),V2899,"MD")&amp;" dias",IF(AND(Z2899="",X2899&lt;TODAY()),"Contrato Encerrado",IF(AND(Z2899="",X2899&gt;TODAY()),DATEDIF(TODAY(),X2899,"Y")&amp;" anos"&amp;" "&amp;DATEDIF(TODAY(),X2899,"YM")&amp;" meses"&amp;" "&amp;DATEDIF(TODAY(),X2899,"MD")&amp;" dias",IF(AND(Z2899&lt;&gt;””,Z2899&lt;TODAY()),"Contrato Encerrado",IF(AND(Z2899&lt;&gt;"",Z2899&gt;TODAY()),DATEDIF(TODAY(),Z2899,"Y")&amp;" anos"&amp;" "&amp;DATEDIF(TODAY(),Z2899,"YM")&amp;" meses"&amp;" "&amp;DATEDIF(TODAY(),Z2899,"MD")&amp;" dias"))))))))</f>
        <v>Contrato Encerrado</v>
      </c>
      <c r="AE2899" s="35">
        <f t="shared" si="226"/>
        <v>373</v>
      </c>
      <c r="AF2899" s="35">
        <f t="shared" si="227"/>
        <v>357</v>
      </c>
      <c r="AG2899" s="17" t="str">
        <f t="shared" si="228"/>
        <v>0 anos 11 meses 22 dias</v>
      </c>
    </row>
    <row r="2900" spans="1:33" ht="11.25" customHeight="1" x14ac:dyDescent="0.2">
      <c r="A2900" s="8" t="s">
        <v>9</v>
      </c>
      <c r="B2900" s="8" t="s">
        <v>13</v>
      </c>
      <c r="C2900" s="22" t="s">
        <v>19</v>
      </c>
      <c r="D2900" s="37">
        <v>2024</v>
      </c>
      <c r="E2900" s="12" t="s">
        <v>157</v>
      </c>
      <c r="F2900" s="8" t="s">
        <v>158</v>
      </c>
      <c r="G2900" s="77" t="s">
        <v>13674</v>
      </c>
      <c r="H2900" s="78" t="s">
        <v>13675</v>
      </c>
      <c r="I2900" s="14" t="s">
        <v>13676</v>
      </c>
      <c r="J2900" s="14" t="s">
        <v>14943</v>
      </c>
      <c r="K2900" s="14" t="s">
        <v>29</v>
      </c>
      <c r="L2900" s="15" t="s">
        <v>30</v>
      </c>
      <c r="M2900" s="7" t="s">
        <v>9427</v>
      </c>
      <c r="N2900" s="16" t="s">
        <v>2106</v>
      </c>
      <c r="O2900" s="15" t="s">
        <v>8732</v>
      </c>
      <c r="P2900" s="15" t="s">
        <v>2518</v>
      </c>
      <c r="Q2900" s="15" t="s">
        <v>2521</v>
      </c>
      <c r="R2900" s="20">
        <v>37289</v>
      </c>
      <c r="S2900" s="20">
        <v>45421</v>
      </c>
      <c r="T2900" s="20">
        <v>45657</v>
      </c>
      <c r="U2900" s="20"/>
      <c r="V2900" s="20"/>
      <c r="W2900" s="20"/>
      <c r="X2900" s="17"/>
      <c r="Y2900" s="17"/>
      <c r="Z2900" s="20"/>
      <c r="AA2900" s="18">
        <f t="shared" ca="1" si="225"/>
        <v>23</v>
      </c>
      <c r="AB2900" s="15" t="s">
        <v>7878</v>
      </c>
      <c r="AC2900" s="35" t="str">
        <f t="shared" si="229"/>
        <v>0 anos 7 meses 22 dias</v>
      </c>
      <c r="AD2900" s="35" t="str">
        <f ca="1">IF(AND(V2900="",T2900&lt;TODAY()),"Contrato Encerrado",IF(AND(V2900="",T2900&gt;TODAY()),DATEDIF(TODAY(),T2900,"Y")&amp;" anos"&amp;" "&amp;DATEDIF(TODAY(),T2900,"YM")&amp;" meses"&amp;" "&amp;DATEDIF(TODAY(),T2900,"MD")&amp;" dias",IF(AND(X2900="",V2900&lt;TODAY()),"Contrato Encerrado",IF(AND(X2900="",V2900&gt;TODAY()),DATEDIF(TODAY(),V2900,"Y")&amp;" anos"&amp;" "&amp;DATEDIF(TODAY(),V2900,"YM")&amp;" meses"&amp;" "&amp;DATEDIF(TODAY(),V2900,"MD")&amp;" dias",IF(AND(Z2900="",X2900&lt;TODAY()),"Contrato Encerrado",IF(AND(Z2900="",X2900&gt;TODAY()),DATEDIF(TODAY(),X2900,"Y")&amp;" anos"&amp;" "&amp;DATEDIF(TODAY(),X2900,"YM")&amp;" meses"&amp;" "&amp;DATEDIF(TODAY(),X2900,"MD")&amp;" dias",IF(AND(Z2900&lt;&gt;””,Z2900&lt;TODAY()),"Contrato Encerrado",IF(AND(Z2900&lt;&gt;"",Z2900&gt;TODAY()),DATEDIF(TODAY(),Z2900,"Y")&amp;" anos"&amp;" "&amp;DATEDIF(TODAY(),Z2900,"YM")&amp;" meses"&amp;" "&amp;DATEDIF(TODAY(),Z2900,"MD")&amp;" dias"))))))))</f>
        <v>Contrato Encerrado</v>
      </c>
      <c r="AE2900" s="35">
        <f t="shared" si="226"/>
        <v>236</v>
      </c>
      <c r="AF2900" s="35">
        <f t="shared" si="227"/>
        <v>494</v>
      </c>
      <c r="AG2900" s="17" t="str">
        <f t="shared" si="228"/>
        <v>1 anos 4 meses 8 dias</v>
      </c>
    </row>
    <row r="2901" spans="1:33" ht="11.25" customHeight="1" x14ac:dyDescent="0.2">
      <c r="A2901" s="8" t="s">
        <v>9</v>
      </c>
      <c r="B2901" s="8" t="s">
        <v>13</v>
      </c>
      <c r="C2901" s="22" t="s">
        <v>19</v>
      </c>
      <c r="D2901" s="37">
        <v>2023</v>
      </c>
      <c r="E2901" s="12" t="s">
        <v>157</v>
      </c>
      <c r="F2901" s="8" t="s">
        <v>158</v>
      </c>
      <c r="G2901" s="85" t="s">
        <v>8082</v>
      </c>
      <c r="H2901" s="78" t="s">
        <v>8083</v>
      </c>
      <c r="I2901" s="14" t="s">
        <v>8084</v>
      </c>
      <c r="J2901" s="14" t="s">
        <v>14943</v>
      </c>
      <c r="K2901" s="14" t="s">
        <v>29</v>
      </c>
      <c r="L2901" s="15" t="s">
        <v>30</v>
      </c>
      <c r="M2901" s="7" t="s">
        <v>9427</v>
      </c>
      <c r="N2901" s="15" t="s">
        <v>4159</v>
      </c>
      <c r="O2901" s="15" t="s">
        <v>7902</v>
      </c>
      <c r="P2901" s="15" t="s">
        <v>2518</v>
      </c>
      <c r="Q2901" s="15" t="s">
        <v>2521</v>
      </c>
      <c r="R2901" s="31">
        <v>28971</v>
      </c>
      <c r="S2901" s="30">
        <v>45064</v>
      </c>
      <c r="T2901" s="20">
        <v>45786</v>
      </c>
      <c r="U2901" s="20"/>
      <c r="V2901" s="20"/>
      <c r="W2901" s="30"/>
      <c r="X2901" s="17"/>
      <c r="Y2901" s="17"/>
      <c r="Z2901" s="20"/>
      <c r="AA2901" s="18">
        <f t="shared" ca="1" si="225"/>
        <v>46</v>
      </c>
      <c r="AB2901" s="19" t="s">
        <v>7878</v>
      </c>
      <c r="AC2901" s="35" t="str">
        <f t="shared" si="229"/>
        <v>1 anos 11 meses 21 dias</v>
      </c>
      <c r="AD2901" s="35" t="str">
        <f ca="1">IF(AND(V2901="",T2901&lt;TODAY()),"Contrato Encerrado",IF(AND(V2901="",T2901&gt;TODAY()),DATEDIF(TODAY(),T2901,"Y")&amp;" anos"&amp;" "&amp;DATEDIF(TODAY(),T2901,"YM")&amp;" meses"&amp;" "&amp;DATEDIF(TODAY(),T2901,"MD")&amp;" dias",IF(AND(X2901="",V2901&lt;TODAY()),"Contrato Encerrado",IF(AND(X2901="",V2901&gt;TODAY()),DATEDIF(TODAY(),V2901,"Y")&amp;" anos"&amp;" "&amp;DATEDIF(TODAY(),V2901,"YM")&amp;" meses"&amp;" "&amp;DATEDIF(TODAY(),V2901,"MD")&amp;" dias",IF(AND(Z2901="",X2901&lt;TODAY()),"Contrato Encerrado",IF(AND(Z2901="",X2901&gt;TODAY()),DATEDIF(TODAY(),X2901,"Y")&amp;" anos"&amp;" "&amp;DATEDIF(TODAY(),X2901,"YM")&amp;" meses"&amp;" "&amp;DATEDIF(TODAY(),X2901,"MD")&amp;" dias",IF(AND(Z2901&lt;&gt;””,Z2901&lt;TODAY()),"Contrato Encerrado",IF(AND(Z2901&lt;&gt;"",Z2901&gt;TODAY()),DATEDIF(TODAY(),Z2901,"Y")&amp;" anos"&amp;" "&amp;DATEDIF(TODAY(),Z2901,"YM")&amp;" meses"&amp;" "&amp;DATEDIF(TODAY(),Z2901,"MD")&amp;" dias"))))))))</f>
        <v>Contrato Encerrado</v>
      </c>
      <c r="AE2901" s="35">
        <f t="shared" si="226"/>
        <v>722</v>
      </c>
      <c r="AF2901" s="35">
        <f t="shared" si="227"/>
        <v>8</v>
      </c>
      <c r="AG2901" s="17" t="str">
        <f t="shared" si="228"/>
        <v>0 anos 0 meses 8 dias</v>
      </c>
    </row>
    <row r="2902" spans="1:33" ht="11.25" customHeight="1" x14ac:dyDescent="0.2">
      <c r="A2902" s="8" t="s">
        <v>9</v>
      </c>
      <c r="B2902" s="8" t="s">
        <v>13</v>
      </c>
      <c r="C2902" s="22" t="s">
        <v>22</v>
      </c>
      <c r="D2902" s="37">
        <v>2023</v>
      </c>
      <c r="E2902" s="12" t="s">
        <v>79</v>
      </c>
      <c r="F2902" s="8" t="s">
        <v>80</v>
      </c>
      <c r="G2902" s="77" t="s">
        <v>9808</v>
      </c>
      <c r="H2902" s="78" t="s">
        <v>9809</v>
      </c>
      <c r="I2902" s="14" t="s">
        <v>9810</v>
      </c>
      <c r="J2902" s="14" t="s">
        <v>1302</v>
      </c>
      <c r="K2902" s="14" t="s">
        <v>29</v>
      </c>
      <c r="L2902" s="15" t="s">
        <v>30</v>
      </c>
      <c r="M2902" s="7" t="s">
        <v>9427</v>
      </c>
      <c r="N2902" s="15" t="s">
        <v>2114</v>
      </c>
      <c r="O2902" s="15" t="s">
        <v>7898</v>
      </c>
      <c r="P2902" s="15" t="s">
        <v>2518</v>
      </c>
      <c r="Q2902" s="15" t="s">
        <v>2523</v>
      </c>
      <c r="R2902" s="20">
        <v>25688</v>
      </c>
      <c r="S2902" s="20">
        <v>45180</v>
      </c>
      <c r="T2902" s="20">
        <v>45657</v>
      </c>
      <c r="U2902" s="20"/>
      <c r="V2902" s="20"/>
      <c r="W2902" s="20"/>
      <c r="X2902" s="17"/>
      <c r="Y2902" s="17"/>
      <c r="Z2902" s="20"/>
      <c r="AA2902" s="18">
        <f t="shared" ca="1" si="225"/>
        <v>55</v>
      </c>
      <c r="AB2902" s="21" t="s">
        <v>7878</v>
      </c>
      <c r="AC2902" s="35" t="str">
        <f t="shared" si="229"/>
        <v>1 anos 3 meses 20 dias</v>
      </c>
      <c r="AD2902" s="35" t="str">
        <f ca="1">IF(AND(V2902="",T2902&lt;TODAY()),"Contrato Encerrado",IF(AND(V2902="",T2902&gt;TODAY()),DATEDIF(TODAY(),T2902,"Y")&amp;" anos"&amp;" "&amp;DATEDIF(TODAY(),T2902,"YM")&amp;" meses"&amp;" "&amp;DATEDIF(TODAY(),T2902,"MD")&amp;" dias",IF(AND(X2902="",V2902&lt;TODAY()),"Contrato Encerrado",IF(AND(X2902="",V2902&gt;TODAY()),DATEDIF(TODAY(),V2902,"Y")&amp;" anos"&amp;" "&amp;DATEDIF(TODAY(),V2902,"YM")&amp;" meses"&amp;" "&amp;DATEDIF(TODAY(),V2902,"MD")&amp;" dias",IF(AND(Z2902="",X2902&lt;TODAY()),"Contrato Encerrado",IF(AND(Z2902="",X2902&gt;TODAY()),DATEDIF(TODAY(),X2902,"Y")&amp;" anos"&amp;" "&amp;DATEDIF(TODAY(),X2902,"YM")&amp;" meses"&amp;" "&amp;DATEDIF(TODAY(),X2902,"MD")&amp;" dias",IF(AND(Z2902&lt;&gt;””,Z2902&lt;TODAY()),"Contrato Encerrado",IF(AND(Z2902&lt;&gt;"",Z2902&gt;TODAY()),DATEDIF(TODAY(),Z2902,"Y")&amp;" anos"&amp;" "&amp;DATEDIF(TODAY(),Z2902,"YM")&amp;" meses"&amp;" "&amp;DATEDIF(TODAY(),Z2902,"MD")&amp;" dias"))))))))</f>
        <v>Contrato Encerrado</v>
      </c>
      <c r="AE2902" s="35">
        <f t="shared" si="226"/>
        <v>477</v>
      </c>
      <c r="AF2902" s="35">
        <f t="shared" si="227"/>
        <v>253</v>
      </c>
      <c r="AG2902" s="17" t="str">
        <f t="shared" si="228"/>
        <v>0 anos 8 meses 9 dias</v>
      </c>
    </row>
    <row r="2903" spans="1:33" ht="11.25" customHeight="1" x14ac:dyDescent="0.2">
      <c r="A2903" s="8" t="s">
        <v>9</v>
      </c>
      <c r="B2903" s="8" t="s">
        <v>13</v>
      </c>
      <c r="C2903" s="22" t="s">
        <v>17</v>
      </c>
      <c r="D2903" s="37">
        <v>2024</v>
      </c>
      <c r="E2903" s="12" t="s">
        <v>79</v>
      </c>
      <c r="F2903" s="8" t="s">
        <v>80</v>
      </c>
      <c r="G2903" s="77" t="s">
        <v>13369</v>
      </c>
      <c r="H2903" s="78" t="s">
        <v>13370</v>
      </c>
      <c r="I2903" s="14" t="s">
        <v>13371</v>
      </c>
      <c r="J2903" s="14" t="s">
        <v>10</v>
      </c>
      <c r="K2903" s="14" t="s">
        <v>29</v>
      </c>
      <c r="L2903" s="15" t="s">
        <v>30</v>
      </c>
      <c r="M2903" s="7" t="s">
        <v>9427</v>
      </c>
      <c r="N2903" s="15" t="s">
        <v>2114</v>
      </c>
      <c r="O2903" s="15" t="s">
        <v>10152</v>
      </c>
      <c r="P2903" s="15" t="s">
        <v>2518</v>
      </c>
      <c r="Q2903" s="15" t="s">
        <v>2523</v>
      </c>
      <c r="R2903" s="30">
        <v>36392</v>
      </c>
      <c r="S2903" s="30">
        <v>45418</v>
      </c>
      <c r="T2903" s="20">
        <v>46147</v>
      </c>
      <c r="U2903" s="20"/>
      <c r="V2903" s="20"/>
      <c r="W2903" s="30"/>
      <c r="X2903" s="17"/>
      <c r="Y2903" s="17"/>
      <c r="Z2903" s="20"/>
      <c r="AA2903" s="18">
        <f t="shared" ca="1" si="225"/>
        <v>26</v>
      </c>
      <c r="AB2903" s="15" t="s">
        <v>7878</v>
      </c>
      <c r="AC2903" s="35" t="str">
        <f t="shared" si="229"/>
        <v>1 anos 11 meses 29 dias</v>
      </c>
      <c r="AD2903" s="35" t="str">
        <f ca="1">IF(AND(V2903="",T2903&lt;TODAY()),"Contrato Encerrado",IF(AND(V2903="",T2903&gt;TODAY()),DATEDIF(TODAY(),T2903,"Y")&amp;" anos"&amp;" "&amp;DATEDIF(TODAY(),T2903,"YM")&amp;" meses"&amp;" "&amp;DATEDIF(TODAY(),T2903,"MD")&amp;" dias",IF(AND(X2903="",V2903&lt;TODAY()),"Contrato Encerrado",IF(AND(X2903="",V2903&gt;TODAY()),DATEDIF(TODAY(),V2903,"Y")&amp;" anos"&amp;" "&amp;DATEDIF(TODAY(),V2903,"YM")&amp;" meses"&amp;" "&amp;DATEDIF(TODAY(),V2903,"MD")&amp;" dias",IF(AND(Z2903="",X2903&lt;TODAY()),"Contrato Encerrado",IF(AND(Z2903="",X2903&gt;TODAY()),DATEDIF(TODAY(),X2903,"Y")&amp;" anos"&amp;" "&amp;DATEDIF(TODAY(),X2903,"YM")&amp;" meses"&amp;" "&amp;DATEDIF(TODAY(),X2903,"MD")&amp;" dias",IF(AND(Z2903&lt;&gt;””,Z2903&lt;TODAY()),"Contrato Encerrado",IF(AND(Z2903&lt;&gt;"",Z2903&gt;TODAY()),DATEDIF(TODAY(),Z2903,"Y")&amp;" anos"&amp;" "&amp;DATEDIF(TODAY(),Z2903,"YM")&amp;" meses"&amp;" "&amp;DATEDIF(TODAY(),Z2903,"MD")&amp;" dias"))))))))</f>
        <v>0 anos 6 meses 28 dias</v>
      </c>
      <c r="AE2903" s="35">
        <f t="shared" si="226"/>
        <v>729</v>
      </c>
      <c r="AF2903" s="35">
        <f t="shared" si="227"/>
        <v>1</v>
      </c>
      <c r="AG2903" s="17" t="str">
        <f t="shared" si="228"/>
        <v>0 anos 0 meses 1 dias</v>
      </c>
    </row>
    <row r="2904" spans="1:33" ht="11.25" customHeight="1" x14ac:dyDescent="0.2">
      <c r="A2904" s="8" t="s">
        <v>9</v>
      </c>
      <c r="B2904" s="8" t="s">
        <v>13</v>
      </c>
      <c r="C2904" s="22" t="s">
        <v>17</v>
      </c>
      <c r="D2904" s="37">
        <v>2023</v>
      </c>
      <c r="E2904" s="23" t="s">
        <v>157</v>
      </c>
      <c r="F2904" s="8" t="s">
        <v>158</v>
      </c>
      <c r="G2904" s="77" t="s">
        <v>6908</v>
      </c>
      <c r="H2904" s="78" t="s">
        <v>6909</v>
      </c>
      <c r="I2904" s="9" t="s">
        <v>6910</v>
      </c>
      <c r="J2904" s="67" t="s">
        <v>14943</v>
      </c>
      <c r="K2904" s="9" t="s">
        <v>29</v>
      </c>
      <c r="L2904" s="24" t="s">
        <v>30</v>
      </c>
      <c r="M2904" s="7" t="s">
        <v>9427</v>
      </c>
      <c r="N2904" s="24" t="s">
        <v>2101</v>
      </c>
      <c r="O2904" s="24"/>
      <c r="P2904" s="24" t="s">
        <v>2518</v>
      </c>
      <c r="Q2904" s="24" t="s">
        <v>4109</v>
      </c>
      <c r="R2904" s="17">
        <v>31554</v>
      </c>
      <c r="S2904" s="17">
        <v>45030</v>
      </c>
      <c r="T2904" s="31">
        <v>45308</v>
      </c>
      <c r="U2904" s="17"/>
      <c r="V2904" s="31"/>
      <c r="W2904" s="17"/>
      <c r="X2904" s="17"/>
      <c r="Y2904" s="17"/>
      <c r="Z2904" s="31"/>
      <c r="AA2904" s="18">
        <f t="shared" ca="1" si="225"/>
        <v>39</v>
      </c>
      <c r="AB2904" s="19" t="s">
        <v>7878</v>
      </c>
      <c r="AC2904" s="35" t="str">
        <f t="shared" si="229"/>
        <v>0 anos 9 meses 3 dias</v>
      </c>
      <c r="AD2904" s="35" t="str">
        <f ca="1">IF(AND(V2904="",T2904&lt;TODAY()),"Contrato Encerrado",IF(AND(V2904="",T2904&gt;TODAY()),DATEDIF(TODAY(),T2904,"Y")&amp;" anos"&amp;" "&amp;DATEDIF(TODAY(),T2904,"YM")&amp;" meses"&amp;" "&amp;DATEDIF(TODAY(),T2904,"MD")&amp;" dias",IF(AND(X2904="",V2904&lt;TODAY()),"Contrato Encerrado",IF(AND(X2904="",V2904&gt;TODAY()),DATEDIF(TODAY(),V2904,"Y")&amp;" anos"&amp;" "&amp;DATEDIF(TODAY(),V2904,"YM")&amp;" meses"&amp;" "&amp;DATEDIF(TODAY(),V2904,"MD")&amp;" dias",IF(AND(Z2904="",X2904&lt;TODAY()),"Contrato Encerrado",IF(AND(Z2904="",X2904&gt;TODAY()),DATEDIF(TODAY(),X2904,"Y")&amp;" anos"&amp;" "&amp;DATEDIF(TODAY(),X2904,"YM")&amp;" meses"&amp;" "&amp;DATEDIF(TODAY(),X2904,"MD")&amp;" dias",IF(AND(Z2904&lt;&gt;””,Z2904&lt;TODAY()),"Contrato Encerrado",IF(AND(Z2904&lt;&gt;"",Z2904&gt;TODAY()),DATEDIF(TODAY(),Z2904,"Y")&amp;" anos"&amp;" "&amp;DATEDIF(TODAY(),Z2904,"YM")&amp;" meses"&amp;" "&amp;DATEDIF(TODAY(),Z2904,"MD")&amp;" dias"))))))))</f>
        <v>Contrato Encerrado</v>
      </c>
      <c r="AE2904" s="35">
        <f t="shared" si="226"/>
        <v>278</v>
      </c>
      <c r="AF2904" s="35">
        <f t="shared" si="227"/>
        <v>452</v>
      </c>
      <c r="AG2904" s="17" t="str">
        <f t="shared" si="228"/>
        <v>1 anos 2 meses 27 dias</v>
      </c>
    </row>
    <row r="2905" spans="1:33" ht="11.25" customHeight="1" x14ac:dyDescent="0.2">
      <c r="A2905" s="8" t="s">
        <v>9</v>
      </c>
      <c r="B2905" s="10" t="s">
        <v>13</v>
      </c>
      <c r="C2905" s="11" t="s">
        <v>23</v>
      </c>
      <c r="D2905" s="36">
        <v>2022</v>
      </c>
      <c r="E2905" s="12" t="s">
        <v>79</v>
      </c>
      <c r="F2905" s="8" t="s">
        <v>80</v>
      </c>
      <c r="G2905" s="77" t="s">
        <v>4962</v>
      </c>
      <c r="H2905" s="78" t="s">
        <v>4963</v>
      </c>
      <c r="I2905" s="14" t="s">
        <v>4964</v>
      </c>
      <c r="J2905" s="14" t="s">
        <v>14943</v>
      </c>
      <c r="K2905" s="14" t="s">
        <v>29</v>
      </c>
      <c r="L2905" s="15" t="s">
        <v>30</v>
      </c>
      <c r="M2905" s="7" t="s">
        <v>9427</v>
      </c>
      <c r="N2905" s="16" t="s">
        <v>2100</v>
      </c>
      <c r="O2905" s="16"/>
      <c r="P2905" s="16" t="s">
        <v>2518</v>
      </c>
      <c r="Q2905" s="16" t="s">
        <v>2523</v>
      </c>
      <c r="R2905" s="31">
        <v>28549</v>
      </c>
      <c r="S2905" s="31">
        <v>44837</v>
      </c>
      <c r="T2905" s="31">
        <v>45560</v>
      </c>
      <c r="U2905" s="31"/>
      <c r="V2905" s="31"/>
      <c r="W2905" s="31"/>
      <c r="X2905" s="17"/>
      <c r="Y2905" s="17"/>
      <c r="Z2905" s="31"/>
      <c r="AA2905" s="18">
        <f t="shared" ca="1" si="225"/>
        <v>47</v>
      </c>
      <c r="AB2905" s="19" t="s">
        <v>7878</v>
      </c>
      <c r="AC2905" s="35" t="str">
        <f t="shared" si="229"/>
        <v>1 anos 11 meses 22 dias</v>
      </c>
      <c r="AD2905" s="35" t="str">
        <f ca="1">IF(AND(V2905="",T2905&lt;TODAY()),"Contrato Encerrado",IF(AND(V2905="",T2905&gt;TODAY()),DATEDIF(TODAY(),T2905,"Y")&amp;" anos"&amp;" "&amp;DATEDIF(TODAY(),T2905,"YM")&amp;" meses"&amp;" "&amp;DATEDIF(TODAY(),T2905,"MD")&amp;" dias",IF(AND(X2905="",V2905&lt;TODAY()),"Contrato Encerrado",IF(AND(X2905="",V2905&gt;TODAY()),DATEDIF(TODAY(),V2905,"Y")&amp;" anos"&amp;" "&amp;DATEDIF(TODAY(),V2905,"YM")&amp;" meses"&amp;" "&amp;DATEDIF(TODAY(),V2905,"MD")&amp;" dias",IF(AND(Z2905="",X2905&lt;TODAY()),"Contrato Encerrado",IF(AND(Z2905="",X2905&gt;TODAY()),DATEDIF(TODAY(),X2905,"Y")&amp;" anos"&amp;" "&amp;DATEDIF(TODAY(),X2905,"YM")&amp;" meses"&amp;" "&amp;DATEDIF(TODAY(),X2905,"MD")&amp;" dias",IF(AND(Z2905&lt;&gt;””,Z2905&lt;TODAY()),"Contrato Encerrado",IF(AND(Z2905&lt;&gt;"",Z2905&gt;TODAY()),DATEDIF(TODAY(),Z2905,"Y")&amp;" anos"&amp;" "&amp;DATEDIF(TODAY(),Z2905,"YM")&amp;" meses"&amp;" "&amp;DATEDIF(TODAY(),Z2905,"MD")&amp;" dias"))))))))</f>
        <v>Contrato Encerrado</v>
      </c>
      <c r="AE2905" s="35">
        <f t="shared" si="226"/>
        <v>723</v>
      </c>
      <c r="AF2905" s="35">
        <f t="shared" si="227"/>
        <v>7</v>
      </c>
      <c r="AG2905" s="17" t="str">
        <f t="shared" si="228"/>
        <v>0 anos 0 meses 7 dias</v>
      </c>
    </row>
    <row r="2906" spans="1:33" ht="11.25" customHeight="1" x14ac:dyDescent="0.2">
      <c r="A2906" s="8" t="s">
        <v>9</v>
      </c>
      <c r="B2906" s="8" t="s">
        <v>13</v>
      </c>
      <c r="C2906" s="22" t="s">
        <v>17</v>
      </c>
      <c r="D2906" s="37">
        <v>2024</v>
      </c>
      <c r="E2906" s="12" t="s">
        <v>157</v>
      </c>
      <c r="F2906" s="8" t="s">
        <v>158</v>
      </c>
      <c r="G2906" s="77" t="s">
        <v>13372</v>
      </c>
      <c r="H2906" s="78" t="s">
        <v>13373</v>
      </c>
      <c r="I2906" s="14" t="s">
        <v>13374</v>
      </c>
      <c r="J2906" s="14" t="s">
        <v>10</v>
      </c>
      <c r="K2906" s="14" t="s">
        <v>29</v>
      </c>
      <c r="L2906" s="15" t="s">
        <v>30</v>
      </c>
      <c r="M2906" s="7" t="s">
        <v>9427</v>
      </c>
      <c r="N2906" s="15" t="s">
        <v>10754</v>
      </c>
      <c r="O2906" s="15" t="s">
        <v>9448</v>
      </c>
      <c r="P2906" s="15" t="s">
        <v>2518</v>
      </c>
      <c r="Q2906" s="15" t="s">
        <v>2521</v>
      </c>
      <c r="R2906" s="31">
        <v>36487</v>
      </c>
      <c r="S2906" s="30">
        <v>45418</v>
      </c>
      <c r="T2906" s="20">
        <v>45782</v>
      </c>
      <c r="U2906" s="20">
        <v>45791</v>
      </c>
      <c r="V2906" s="20">
        <v>46153</v>
      </c>
      <c r="W2906" s="30"/>
      <c r="X2906" s="17"/>
      <c r="Y2906" s="17"/>
      <c r="Z2906" s="20"/>
      <c r="AA2906" s="18">
        <f t="shared" ca="1" si="225"/>
        <v>25</v>
      </c>
      <c r="AB2906" s="15" t="s">
        <v>7878</v>
      </c>
      <c r="AC2906" s="35" t="str">
        <f t="shared" si="229"/>
        <v>1 anos 11 meses 26 dias</v>
      </c>
      <c r="AD2906" s="35" t="str">
        <f ca="1">IF(AND(V2906="",T2906&lt;TODAY()),"Contrato Encerrado",IF(AND(V2906="",T2906&gt;TODAY()),DATEDIF(TODAY(),T2906,"Y")&amp;" anos"&amp;" "&amp;DATEDIF(TODAY(),T2906,"YM")&amp;" meses"&amp;" "&amp;DATEDIF(TODAY(),T2906,"MD")&amp;" dias",IF(AND(X2906="",V2906&lt;TODAY()),"Contrato Encerrado",IF(AND(X2906="",V2906&gt;TODAY()),DATEDIF(TODAY(),V2906,"Y")&amp;" anos"&amp;" "&amp;DATEDIF(TODAY(),V2906,"YM")&amp;" meses"&amp;" "&amp;DATEDIF(TODAY(),V2906,"MD")&amp;" dias",IF(AND(Z2906="",X2906&lt;TODAY()),"Contrato Encerrado",IF(AND(Z2906="",X2906&gt;TODAY()),DATEDIF(TODAY(),X2906,"Y")&amp;" anos"&amp;" "&amp;DATEDIF(TODAY(),X2906,"YM")&amp;" meses"&amp;" "&amp;DATEDIF(TODAY(),X2906,"MD")&amp;" dias",IF(AND(Z2906&lt;&gt;””,Z2906&lt;TODAY()),"Contrato Encerrado",IF(AND(Z2906&lt;&gt;"",Z2906&gt;TODAY()),DATEDIF(TODAY(),Z2906,"Y")&amp;" anos"&amp;" "&amp;DATEDIF(TODAY(),Z2906,"YM")&amp;" meses"&amp;" "&amp;DATEDIF(TODAY(),Z2906,"MD")&amp;" dias"))))))))</f>
        <v>0 anos 7 meses 4 dias</v>
      </c>
      <c r="AE2906" s="35">
        <f t="shared" si="226"/>
        <v>726</v>
      </c>
      <c r="AF2906" s="35">
        <f t="shared" si="227"/>
        <v>4</v>
      </c>
      <c r="AG2906" s="17" t="str">
        <f t="shared" si="228"/>
        <v>0 anos 0 meses 4 dias</v>
      </c>
    </row>
    <row r="2907" spans="1:33" ht="11.25" customHeight="1" x14ac:dyDescent="0.2">
      <c r="A2907" s="8" t="s">
        <v>9</v>
      </c>
      <c r="B2907" s="8" t="s">
        <v>13</v>
      </c>
      <c r="C2907" s="22" t="s">
        <v>20</v>
      </c>
      <c r="D2907" s="37">
        <v>2024</v>
      </c>
      <c r="E2907" s="12" t="s">
        <v>772</v>
      </c>
      <c r="F2907" s="8" t="s">
        <v>773</v>
      </c>
      <c r="G2907" s="77" t="s">
        <v>13896</v>
      </c>
      <c r="H2907" s="78" t="s">
        <v>13897</v>
      </c>
      <c r="I2907" s="14" t="s">
        <v>13898</v>
      </c>
      <c r="J2907" s="14" t="s">
        <v>14943</v>
      </c>
      <c r="K2907" s="14" t="s">
        <v>29</v>
      </c>
      <c r="L2907" s="15" t="s">
        <v>81</v>
      </c>
      <c r="M2907" s="7" t="s">
        <v>82</v>
      </c>
      <c r="N2907" s="15" t="s">
        <v>6033</v>
      </c>
      <c r="O2907" s="15" t="s">
        <v>13899</v>
      </c>
      <c r="P2907" s="15" t="s">
        <v>2518</v>
      </c>
      <c r="Q2907" s="15" t="s">
        <v>2523</v>
      </c>
      <c r="R2907" s="20">
        <v>35213</v>
      </c>
      <c r="S2907" s="20">
        <v>45496</v>
      </c>
      <c r="T2907" s="20">
        <v>45657</v>
      </c>
      <c r="U2907" s="20"/>
      <c r="V2907" s="20"/>
      <c r="W2907" s="20"/>
      <c r="X2907" s="17"/>
      <c r="Y2907" s="17"/>
      <c r="Z2907" s="20"/>
      <c r="AA2907" s="18">
        <f t="shared" ca="1" si="225"/>
        <v>29</v>
      </c>
      <c r="AB2907" s="15" t="s">
        <v>7878</v>
      </c>
      <c r="AC2907" s="35" t="str">
        <f t="shared" si="229"/>
        <v>0 anos 5 meses 8 dias</v>
      </c>
      <c r="AD2907" s="35" t="str">
        <f ca="1">IF(AND(V2907="",T2907&lt;TODAY()),"Contrato Encerrado",IF(AND(V2907="",T2907&gt;TODAY()),DATEDIF(TODAY(),T2907,"Y")&amp;" anos"&amp;" "&amp;DATEDIF(TODAY(),T2907,"YM")&amp;" meses"&amp;" "&amp;DATEDIF(TODAY(),T2907,"MD")&amp;" dias",IF(AND(X2907="",V2907&lt;TODAY()),"Contrato Encerrado",IF(AND(X2907="",V2907&gt;TODAY()),DATEDIF(TODAY(),V2907,"Y")&amp;" anos"&amp;" "&amp;DATEDIF(TODAY(),V2907,"YM")&amp;" meses"&amp;" "&amp;DATEDIF(TODAY(),V2907,"MD")&amp;" dias",IF(AND(Z2907="",X2907&lt;TODAY()),"Contrato Encerrado",IF(AND(Z2907="",X2907&gt;TODAY()),DATEDIF(TODAY(),X2907,"Y")&amp;" anos"&amp;" "&amp;DATEDIF(TODAY(),X2907,"YM")&amp;" meses"&amp;" "&amp;DATEDIF(TODAY(),X2907,"MD")&amp;" dias",IF(AND(Z2907&lt;&gt;””,Z2907&lt;TODAY()),"Contrato Encerrado",IF(AND(Z2907&lt;&gt;"",Z2907&gt;TODAY()),DATEDIF(TODAY(),Z2907,"Y")&amp;" anos"&amp;" "&amp;DATEDIF(TODAY(),Z2907,"YM")&amp;" meses"&amp;" "&amp;DATEDIF(TODAY(),Z2907,"MD")&amp;" dias"))))))))</f>
        <v>Contrato Encerrado</v>
      </c>
      <c r="AE2907" s="35">
        <f t="shared" si="226"/>
        <v>161</v>
      </c>
      <c r="AF2907" s="35">
        <f t="shared" si="227"/>
        <v>569</v>
      </c>
      <c r="AG2907" s="17" t="str">
        <f t="shared" si="228"/>
        <v>1 anos 6 meses 22 dias</v>
      </c>
    </row>
    <row r="2908" spans="1:33" ht="11.25" customHeight="1" x14ac:dyDescent="0.2">
      <c r="A2908" s="8" t="s">
        <v>9</v>
      </c>
      <c r="B2908" s="10" t="s">
        <v>13</v>
      </c>
      <c r="C2908" s="11" t="s">
        <v>24</v>
      </c>
      <c r="D2908" s="36">
        <v>2022</v>
      </c>
      <c r="E2908" s="12" t="s">
        <v>157</v>
      </c>
      <c r="F2908" s="8" t="s">
        <v>158</v>
      </c>
      <c r="G2908" s="77" t="s">
        <v>943</v>
      </c>
      <c r="H2908" s="78" t="s">
        <v>4965</v>
      </c>
      <c r="I2908" s="14" t="s">
        <v>944</v>
      </c>
      <c r="J2908" s="14" t="s">
        <v>14943</v>
      </c>
      <c r="K2908" s="14" t="s">
        <v>29</v>
      </c>
      <c r="L2908" s="15" t="s">
        <v>30</v>
      </c>
      <c r="M2908" s="7" t="s">
        <v>9427</v>
      </c>
      <c r="N2908" s="16" t="s">
        <v>2101</v>
      </c>
      <c r="O2908" s="16"/>
      <c r="P2908" s="16" t="s">
        <v>2517</v>
      </c>
      <c r="Q2908" s="16" t="s">
        <v>2522</v>
      </c>
      <c r="R2908" s="31">
        <v>27566</v>
      </c>
      <c r="S2908" s="31">
        <v>44382</v>
      </c>
      <c r="T2908" s="31">
        <v>44943</v>
      </c>
      <c r="U2908" s="31"/>
      <c r="V2908" s="31"/>
      <c r="W2908" s="31"/>
      <c r="X2908" s="17"/>
      <c r="Y2908" s="17"/>
      <c r="Z2908" s="31"/>
      <c r="AA2908" s="18">
        <f t="shared" ca="1" si="225"/>
        <v>50</v>
      </c>
      <c r="AB2908" s="19" t="s">
        <v>7878</v>
      </c>
      <c r="AC2908" s="35" t="str">
        <f t="shared" si="229"/>
        <v>1 anos 6 meses 12 dias</v>
      </c>
      <c r="AD2908" s="35" t="str">
        <f ca="1">IF(AND(V2908="",T2908&lt;TODAY()),"Contrato Encerrado",IF(AND(V2908="",T2908&gt;TODAY()),DATEDIF(TODAY(),T2908,"Y")&amp;" anos"&amp;" "&amp;DATEDIF(TODAY(),T2908,"YM")&amp;" meses"&amp;" "&amp;DATEDIF(TODAY(),T2908,"MD")&amp;" dias",IF(AND(X2908="",V2908&lt;TODAY()),"Contrato Encerrado",IF(AND(X2908="",V2908&gt;TODAY()),DATEDIF(TODAY(),V2908,"Y")&amp;" anos"&amp;" "&amp;DATEDIF(TODAY(),V2908,"YM")&amp;" meses"&amp;" "&amp;DATEDIF(TODAY(),V2908,"MD")&amp;" dias",IF(AND(Z2908="",X2908&lt;TODAY()),"Contrato Encerrado",IF(AND(Z2908="",X2908&gt;TODAY()),DATEDIF(TODAY(),X2908,"Y")&amp;" anos"&amp;" "&amp;DATEDIF(TODAY(),X2908,"YM")&amp;" meses"&amp;" "&amp;DATEDIF(TODAY(),X2908,"MD")&amp;" dias",IF(AND(Z2908&lt;&gt;””,Z2908&lt;TODAY()),"Contrato Encerrado",IF(AND(Z2908&lt;&gt;"",Z2908&gt;TODAY()),DATEDIF(TODAY(),Z2908,"Y")&amp;" anos"&amp;" "&amp;DATEDIF(TODAY(),Z2908,"YM")&amp;" meses"&amp;" "&amp;DATEDIF(TODAY(),Z2908,"MD")&amp;" dias"))))))))</f>
        <v>Contrato Encerrado</v>
      </c>
      <c r="AE2908" s="35">
        <f t="shared" si="226"/>
        <v>561</v>
      </c>
      <c r="AF2908" s="35">
        <f t="shared" si="227"/>
        <v>169</v>
      </c>
      <c r="AG2908" s="17" t="str">
        <f t="shared" si="228"/>
        <v>0 anos 5 meses 17 dias</v>
      </c>
    </row>
    <row r="2909" spans="1:33" ht="11.25" customHeight="1" x14ac:dyDescent="0.2">
      <c r="A2909" s="8" t="s">
        <v>9</v>
      </c>
      <c r="B2909" s="8" t="s">
        <v>13</v>
      </c>
      <c r="C2909" s="22" t="s">
        <v>24</v>
      </c>
      <c r="D2909" s="37">
        <v>2023</v>
      </c>
      <c r="E2909" s="12" t="s">
        <v>27</v>
      </c>
      <c r="F2909" s="8" t="s">
        <v>28</v>
      </c>
      <c r="G2909" s="77" t="s">
        <v>10402</v>
      </c>
      <c r="H2909" s="78" t="s">
        <v>10403</v>
      </c>
      <c r="I2909" s="14" t="s">
        <v>10404</v>
      </c>
      <c r="J2909" s="14" t="s">
        <v>1302</v>
      </c>
      <c r="K2909" s="14" t="s">
        <v>29</v>
      </c>
      <c r="L2909" s="15" t="s">
        <v>30</v>
      </c>
      <c r="M2909" s="7" t="s">
        <v>9427</v>
      </c>
      <c r="N2909" s="15" t="s">
        <v>2099</v>
      </c>
      <c r="O2909" s="15" t="s">
        <v>7901</v>
      </c>
      <c r="P2909" s="15" t="s">
        <v>2518</v>
      </c>
      <c r="Q2909" s="15" t="s">
        <v>4109</v>
      </c>
      <c r="R2909" s="30">
        <v>37399</v>
      </c>
      <c r="S2909" s="30">
        <v>45243</v>
      </c>
      <c r="T2909" s="30">
        <v>45608</v>
      </c>
      <c r="U2909" s="30"/>
      <c r="V2909" s="30"/>
      <c r="W2909" s="30"/>
      <c r="X2909" s="17"/>
      <c r="Y2909" s="17"/>
      <c r="Z2909" s="30"/>
      <c r="AA2909" s="18">
        <f t="shared" ca="1" si="225"/>
        <v>23</v>
      </c>
      <c r="AB2909" s="15" t="s">
        <v>7878</v>
      </c>
      <c r="AC2909" s="35" t="str">
        <f t="shared" si="229"/>
        <v>0 anos 11 meses 30 dias</v>
      </c>
      <c r="AD2909" s="35" t="str">
        <f ca="1">IF(AND(V2909="",T2909&lt;TODAY()),"Contrato Encerrado",IF(AND(V2909="",T2909&gt;TODAY()),DATEDIF(TODAY(),T2909,"Y")&amp;" anos"&amp;" "&amp;DATEDIF(TODAY(),T2909,"YM")&amp;" meses"&amp;" "&amp;DATEDIF(TODAY(),T2909,"MD")&amp;" dias",IF(AND(X2909="",V2909&lt;TODAY()),"Contrato Encerrado",IF(AND(X2909="",V2909&gt;TODAY()),DATEDIF(TODAY(),V2909,"Y")&amp;" anos"&amp;" "&amp;DATEDIF(TODAY(),V2909,"YM")&amp;" meses"&amp;" "&amp;DATEDIF(TODAY(),V2909,"MD")&amp;" dias",IF(AND(Z2909="",X2909&lt;TODAY()),"Contrato Encerrado",IF(AND(Z2909="",X2909&gt;TODAY()),DATEDIF(TODAY(),X2909,"Y")&amp;" anos"&amp;" "&amp;DATEDIF(TODAY(),X2909,"YM")&amp;" meses"&amp;" "&amp;DATEDIF(TODAY(),X2909,"MD")&amp;" dias",IF(AND(Z2909&lt;&gt;””,Z2909&lt;TODAY()),"Contrato Encerrado",IF(AND(Z2909&lt;&gt;"",Z2909&gt;TODAY()),DATEDIF(TODAY(),Z2909,"Y")&amp;" anos"&amp;" "&amp;DATEDIF(TODAY(),Z2909,"YM")&amp;" meses"&amp;" "&amp;DATEDIF(TODAY(),Z2909,"MD")&amp;" dias"))))))))</f>
        <v>Contrato Encerrado</v>
      </c>
      <c r="AE2909" s="35">
        <f t="shared" si="226"/>
        <v>365</v>
      </c>
      <c r="AF2909" s="35">
        <f t="shared" si="227"/>
        <v>365</v>
      </c>
      <c r="AG2909" s="17" t="str">
        <f t="shared" si="228"/>
        <v>0 anos 11 meses 30 dias</v>
      </c>
    </row>
    <row r="2910" spans="1:33" ht="11.25" customHeight="1" x14ac:dyDescent="0.2">
      <c r="A2910" s="8" t="s">
        <v>9</v>
      </c>
      <c r="B2910" s="8" t="s">
        <v>13</v>
      </c>
      <c r="C2910" s="22" t="s">
        <v>21</v>
      </c>
      <c r="D2910" s="35">
        <v>2025</v>
      </c>
      <c r="E2910" s="12" t="s">
        <v>157</v>
      </c>
      <c r="F2910" s="8" t="s">
        <v>158</v>
      </c>
      <c r="G2910" s="14" t="s">
        <v>17491</v>
      </c>
      <c r="H2910" s="8" t="s">
        <v>17492</v>
      </c>
      <c r="I2910" s="14" t="s">
        <v>16955</v>
      </c>
      <c r="J2910" s="14" t="s">
        <v>10</v>
      </c>
      <c r="K2910" s="14" t="s">
        <v>29</v>
      </c>
      <c r="L2910" s="15" t="s">
        <v>81</v>
      </c>
      <c r="M2910" s="7" t="s">
        <v>16173</v>
      </c>
      <c r="N2910" s="15" t="s">
        <v>4113</v>
      </c>
      <c r="O2910" s="15" t="s">
        <v>16720</v>
      </c>
      <c r="P2910" s="15" t="s">
        <v>2518</v>
      </c>
      <c r="Q2910" s="15" t="s">
        <v>4109</v>
      </c>
      <c r="R2910" s="20">
        <v>39560</v>
      </c>
      <c r="S2910" s="20">
        <v>45817</v>
      </c>
      <c r="T2910" s="20">
        <v>46022</v>
      </c>
      <c r="U2910" s="20"/>
      <c r="V2910" s="20"/>
      <c r="W2910" s="20"/>
      <c r="X2910" s="17"/>
      <c r="Y2910" s="17"/>
      <c r="Z2910" s="20"/>
      <c r="AA2910" s="21">
        <f t="shared" ca="1" si="225"/>
        <v>17</v>
      </c>
      <c r="AB2910" s="20" t="s">
        <v>7878</v>
      </c>
      <c r="AC2910" s="35" t="str">
        <f t="shared" si="229"/>
        <v>0 anos 6 meses 22 dias</v>
      </c>
      <c r="AD2910" s="35" t="str">
        <f ca="1">IF(AND(V2910="",T2910&lt;TODAY()),"Contrato Encerrado",IF(AND(V2910="",T2910&gt;TODAY()),DATEDIF(TODAY(),T2910,"Y")&amp;" anos"&amp;" "&amp;DATEDIF(TODAY(),T2910,"YM")&amp;" meses"&amp;" "&amp;DATEDIF(TODAY(),T2910,"MD")&amp;" dias",IF(AND(X2910="",V2910&lt;TODAY()),"Contrato Encerrado",IF(AND(X2910="",V2910&gt;TODAY()),DATEDIF(TODAY(),V2910,"Y")&amp;" anos"&amp;" "&amp;DATEDIF(TODAY(),V2910,"YM")&amp;" meses"&amp;" "&amp;DATEDIF(TODAY(),V2910,"MD")&amp;" dias",IF(AND(Z2910="",X2910&lt;TODAY()),"Contrato Encerrado",IF(AND(Z2910="",X2910&gt;TODAY()),DATEDIF(TODAY(),X2910,"Y")&amp;" anos"&amp;" "&amp;DATEDIF(TODAY(),X2910,"YM")&amp;" meses"&amp;" "&amp;DATEDIF(TODAY(),X2910,"MD")&amp;" dias",IF(AND(Z2910&lt;&gt;””,Z2910&lt;TODAY()),"Contrato Encerrado",IF(AND(Z2910&lt;&gt;"",Z2910&gt;TODAY()),DATEDIF(TODAY(),Z2910,"Y")&amp;" anos"&amp;" "&amp;DATEDIF(TODAY(),Z2910,"YM")&amp;" meses"&amp;" "&amp;DATEDIF(TODAY(),Z2910,"MD")&amp;" dias"))))))))</f>
        <v>0 anos 2 meses 24 dias</v>
      </c>
      <c r="AE2910" s="35">
        <f t="shared" si="226"/>
        <v>205</v>
      </c>
      <c r="AF2910" s="35">
        <f t="shared" si="227"/>
        <v>525</v>
      </c>
      <c r="AG2910" s="17" t="str">
        <f t="shared" si="228"/>
        <v>1 anos 5 meses 8 dias</v>
      </c>
    </row>
    <row r="2911" spans="1:33" ht="11.25" customHeight="1" x14ac:dyDescent="0.2">
      <c r="A2911" s="8" t="s">
        <v>9</v>
      </c>
      <c r="B2911" s="8" t="s">
        <v>13</v>
      </c>
      <c r="C2911" s="22" t="s">
        <v>20</v>
      </c>
      <c r="D2911" s="37">
        <v>2024</v>
      </c>
      <c r="E2911" s="12" t="s">
        <v>795</v>
      </c>
      <c r="F2911" s="8" t="s">
        <v>796</v>
      </c>
      <c r="G2911" s="77" t="s">
        <v>13900</v>
      </c>
      <c r="H2911" s="78" t="s">
        <v>13901</v>
      </c>
      <c r="I2911" s="14" t="s">
        <v>13902</v>
      </c>
      <c r="J2911" s="14" t="s">
        <v>1302</v>
      </c>
      <c r="K2911" s="14" t="s">
        <v>29</v>
      </c>
      <c r="L2911" s="15" t="s">
        <v>81</v>
      </c>
      <c r="M2911" s="7" t="s">
        <v>82</v>
      </c>
      <c r="N2911" s="15" t="s">
        <v>4113</v>
      </c>
      <c r="O2911" s="15" t="s">
        <v>7900</v>
      </c>
      <c r="P2911" s="15" t="s">
        <v>2518</v>
      </c>
      <c r="Q2911" s="15" t="s">
        <v>2523</v>
      </c>
      <c r="R2911" s="20">
        <v>39473</v>
      </c>
      <c r="S2911" s="20">
        <v>45475</v>
      </c>
      <c r="T2911" s="20">
        <v>45688</v>
      </c>
      <c r="U2911" s="20"/>
      <c r="V2911" s="20"/>
      <c r="W2911" s="20"/>
      <c r="X2911" s="17"/>
      <c r="Y2911" s="17"/>
      <c r="Z2911" s="20"/>
      <c r="AA2911" s="18">
        <f t="shared" ca="1" si="225"/>
        <v>17</v>
      </c>
      <c r="AB2911" s="15" t="s">
        <v>7878</v>
      </c>
      <c r="AC2911" s="35" t="str">
        <f t="shared" si="229"/>
        <v>0 anos 6 meses 29 dias</v>
      </c>
      <c r="AD2911" s="35" t="str">
        <f ca="1">IF(AND(V2911="",T2911&lt;TODAY()),"Contrato Encerrado",IF(AND(V2911="",T2911&gt;TODAY()),DATEDIF(TODAY(),T2911,"Y")&amp;" anos"&amp;" "&amp;DATEDIF(TODAY(),T2911,"YM")&amp;" meses"&amp;" "&amp;DATEDIF(TODAY(),T2911,"MD")&amp;" dias",IF(AND(X2911="",V2911&lt;TODAY()),"Contrato Encerrado",IF(AND(X2911="",V2911&gt;TODAY()),DATEDIF(TODAY(),V2911,"Y")&amp;" anos"&amp;" "&amp;DATEDIF(TODAY(),V2911,"YM")&amp;" meses"&amp;" "&amp;DATEDIF(TODAY(),V2911,"MD")&amp;" dias",IF(AND(Z2911="",X2911&lt;TODAY()),"Contrato Encerrado",IF(AND(Z2911="",X2911&gt;TODAY()),DATEDIF(TODAY(),X2911,"Y")&amp;" anos"&amp;" "&amp;DATEDIF(TODAY(),X2911,"YM")&amp;" meses"&amp;" "&amp;DATEDIF(TODAY(),X2911,"MD")&amp;" dias",IF(AND(Z2911&lt;&gt;””,Z2911&lt;TODAY()),"Contrato Encerrado",IF(AND(Z2911&lt;&gt;"",Z2911&gt;TODAY()),DATEDIF(TODAY(),Z2911,"Y")&amp;" anos"&amp;" "&amp;DATEDIF(TODAY(),Z2911,"YM")&amp;" meses"&amp;" "&amp;DATEDIF(TODAY(),Z2911,"MD")&amp;" dias"))))))))</f>
        <v>Contrato Encerrado</v>
      </c>
      <c r="AE2911" s="35">
        <f t="shared" si="226"/>
        <v>213</v>
      </c>
      <c r="AF2911" s="35">
        <f t="shared" si="227"/>
        <v>517</v>
      </c>
      <c r="AG2911" s="17" t="str">
        <f t="shared" si="228"/>
        <v>1 anos 4 meses 31 dias</v>
      </c>
    </row>
    <row r="2912" spans="1:33" ht="11.25" customHeight="1" x14ac:dyDescent="0.2">
      <c r="A2912" s="10" t="s">
        <v>9</v>
      </c>
      <c r="B2912" s="10" t="s">
        <v>13</v>
      </c>
      <c r="C2912" s="11" t="s">
        <v>19</v>
      </c>
      <c r="D2912" s="36">
        <v>2021</v>
      </c>
      <c r="E2912" s="13" t="s">
        <v>79</v>
      </c>
      <c r="F2912" s="10" t="s">
        <v>80</v>
      </c>
      <c r="G2912" s="83" t="s">
        <v>566</v>
      </c>
      <c r="H2912" s="84" t="s">
        <v>567</v>
      </c>
      <c r="I2912" s="13" t="s">
        <v>568</v>
      </c>
      <c r="J2912" s="14" t="s">
        <v>1302</v>
      </c>
      <c r="K2912" s="13" t="s">
        <v>29</v>
      </c>
      <c r="L2912" s="25" t="s">
        <v>30</v>
      </c>
      <c r="M2912" s="7" t="s">
        <v>9427</v>
      </c>
      <c r="N2912" s="26" t="s">
        <v>4113</v>
      </c>
      <c r="O2912" s="27"/>
      <c r="P2912" s="26" t="s">
        <v>2517</v>
      </c>
      <c r="Q2912" s="26" t="s">
        <v>2522</v>
      </c>
      <c r="R2912" s="31">
        <v>36928</v>
      </c>
      <c r="S2912" s="31">
        <v>44348</v>
      </c>
      <c r="T2912" s="111">
        <v>44601</v>
      </c>
      <c r="U2912" s="31"/>
      <c r="V2912" s="31"/>
      <c r="W2912" s="31"/>
      <c r="X2912" s="17"/>
      <c r="Y2912" s="17"/>
      <c r="Z2912" s="31"/>
      <c r="AA2912" s="18">
        <f t="shared" ca="1" si="225"/>
        <v>24</v>
      </c>
      <c r="AB2912" s="19" t="s">
        <v>7878</v>
      </c>
      <c r="AC2912" s="35" t="str">
        <f t="shared" si="229"/>
        <v>0 anos 8 meses 8 dias</v>
      </c>
      <c r="AD2912" s="35" t="str">
        <f ca="1">IF(AND(V2912="",T2912&lt;TODAY()),"Contrato Encerrado",IF(AND(V2912="",T2912&gt;TODAY()),DATEDIF(TODAY(),T2912,"Y")&amp;" anos"&amp;" "&amp;DATEDIF(TODAY(),T2912,"YM")&amp;" meses"&amp;" "&amp;DATEDIF(TODAY(),T2912,"MD")&amp;" dias",IF(AND(X2912="",V2912&lt;TODAY()),"Contrato Encerrado",IF(AND(X2912="",V2912&gt;TODAY()),DATEDIF(TODAY(),V2912,"Y")&amp;" anos"&amp;" "&amp;DATEDIF(TODAY(),V2912,"YM")&amp;" meses"&amp;" "&amp;DATEDIF(TODAY(),V2912,"MD")&amp;" dias",IF(AND(Z2912="",X2912&lt;TODAY()),"Contrato Encerrado",IF(AND(Z2912="",X2912&gt;TODAY()),DATEDIF(TODAY(),X2912,"Y")&amp;" anos"&amp;" "&amp;DATEDIF(TODAY(),X2912,"YM")&amp;" meses"&amp;" "&amp;DATEDIF(TODAY(),X2912,"MD")&amp;" dias",IF(AND(Z2912&lt;&gt;””,Z2912&lt;TODAY()),"Contrato Encerrado",IF(AND(Z2912&lt;&gt;"",Z2912&gt;TODAY()),DATEDIF(TODAY(),Z2912,"Y")&amp;" anos"&amp;" "&amp;DATEDIF(TODAY(),Z2912,"YM")&amp;" meses"&amp;" "&amp;DATEDIF(TODAY(),Z2912,"MD")&amp;" dias"))))))))</f>
        <v>Contrato Encerrado</v>
      </c>
      <c r="AE2912" s="35">
        <f t="shared" si="226"/>
        <v>253</v>
      </c>
      <c r="AF2912" s="35">
        <f t="shared" si="227"/>
        <v>477</v>
      </c>
      <c r="AG2912" s="17" t="str">
        <f t="shared" si="228"/>
        <v>1 anos 3 meses 21 dias</v>
      </c>
    </row>
    <row r="2913" spans="1:33" ht="11.25" customHeight="1" x14ac:dyDescent="0.2">
      <c r="A2913" s="8" t="s">
        <v>9</v>
      </c>
      <c r="B2913" s="8" t="s">
        <v>13</v>
      </c>
      <c r="C2913" s="22" t="s">
        <v>23</v>
      </c>
      <c r="D2913" s="37">
        <v>2023</v>
      </c>
      <c r="E2913" s="12" t="s">
        <v>27</v>
      </c>
      <c r="F2913" s="8" t="s">
        <v>28</v>
      </c>
      <c r="G2913" s="77" t="s">
        <v>9811</v>
      </c>
      <c r="H2913" s="78" t="s">
        <v>9812</v>
      </c>
      <c r="I2913" s="14" t="s">
        <v>9813</v>
      </c>
      <c r="J2913" s="74" t="s">
        <v>14943</v>
      </c>
      <c r="K2913" s="14" t="s">
        <v>29</v>
      </c>
      <c r="L2913" s="15" t="s">
        <v>30</v>
      </c>
      <c r="M2913" s="7" t="s">
        <v>9427</v>
      </c>
      <c r="N2913" s="15" t="s">
        <v>2099</v>
      </c>
      <c r="O2913" s="15" t="s">
        <v>7885</v>
      </c>
      <c r="P2913" s="15" t="s">
        <v>2518</v>
      </c>
      <c r="Q2913" s="15" t="s">
        <v>4109</v>
      </c>
      <c r="R2913" s="20">
        <v>37134</v>
      </c>
      <c r="S2913" s="20">
        <v>45208</v>
      </c>
      <c r="T2913" s="70">
        <v>45910</v>
      </c>
      <c r="U2913" s="20"/>
      <c r="V2913" s="20"/>
      <c r="W2913" s="20"/>
      <c r="X2913" s="17"/>
      <c r="Y2913" s="17"/>
      <c r="Z2913" s="20"/>
      <c r="AA2913" s="18">
        <f t="shared" ca="1" si="225"/>
        <v>24</v>
      </c>
      <c r="AB2913" s="21" t="s">
        <v>7878</v>
      </c>
      <c r="AC2913" s="35" t="str">
        <f t="shared" si="229"/>
        <v>1 anos 11 meses 1 dias</v>
      </c>
      <c r="AD2913" s="35" t="str">
        <f ca="1">IF(AND(V2913="",T2913&lt;TODAY()),"Contrato Encerrado",IF(AND(V2913="",T2913&gt;TODAY()),DATEDIF(TODAY(),T2913,"Y")&amp;" anos"&amp;" "&amp;DATEDIF(TODAY(),T2913,"YM")&amp;" meses"&amp;" "&amp;DATEDIF(TODAY(),T2913,"MD")&amp;" dias",IF(AND(X2913="",V2913&lt;TODAY()),"Contrato Encerrado",IF(AND(X2913="",V2913&gt;TODAY()),DATEDIF(TODAY(),V2913,"Y")&amp;" anos"&amp;" "&amp;DATEDIF(TODAY(),V2913,"YM")&amp;" meses"&amp;" "&amp;DATEDIF(TODAY(),V2913,"MD")&amp;" dias",IF(AND(Z2913="",X2913&lt;TODAY()),"Contrato Encerrado",IF(AND(Z2913="",X2913&gt;TODAY()),DATEDIF(TODAY(),X2913,"Y")&amp;" anos"&amp;" "&amp;DATEDIF(TODAY(),X2913,"YM")&amp;" meses"&amp;" "&amp;DATEDIF(TODAY(),X2913,"MD")&amp;" dias",IF(AND(Z2913&lt;&gt;””,Z2913&lt;TODAY()),"Contrato Encerrado",IF(AND(Z2913&lt;&gt;"",Z2913&gt;TODAY()),DATEDIF(TODAY(),Z2913,"Y")&amp;" anos"&amp;" "&amp;DATEDIF(TODAY(),Z2913,"YM")&amp;" meses"&amp;" "&amp;DATEDIF(TODAY(),Z2913,"MD")&amp;" dias"))))))))</f>
        <v>Contrato Encerrado</v>
      </c>
      <c r="AE2913" s="35">
        <f t="shared" si="226"/>
        <v>702</v>
      </c>
      <c r="AF2913" s="35">
        <f t="shared" si="227"/>
        <v>28</v>
      </c>
      <c r="AG2913" s="17" t="str">
        <f t="shared" si="228"/>
        <v>0 anos 0 meses 28 dias</v>
      </c>
    </row>
    <row r="2914" spans="1:33" ht="11.25" customHeight="1" x14ac:dyDescent="0.2">
      <c r="A2914" s="8" t="s">
        <v>9</v>
      </c>
      <c r="B2914" s="8" t="s">
        <v>13</v>
      </c>
      <c r="C2914" s="22" t="s">
        <v>15</v>
      </c>
      <c r="D2914" s="37">
        <v>2024</v>
      </c>
      <c r="E2914" s="23" t="s">
        <v>157</v>
      </c>
      <c r="F2914" s="8" t="s">
        <v>158</v>
      </c>
      <c r="G2914" s="77" t="s">
        <v>12296</v>
      </c>
      <c r="H2914" s="78" t="s">
        <v>12297</v>
      </c>
      <c r="I2914" s="9" t="s">
        <v>12298</v>
      </c>
      <c r="J2914" s="14" t="s">
        <v>14943</v>
      </c>
      <c r="K2914" s="9" t="s">
        <v>29</v>
      </c>
      <c r="L2914" s="24" t="s">
        <v>81</v>
      </c>
      <c r="M2914" s="7" t="s">
        <v>82</v>
      </c>
      <c r="N2914" s="24" t="s">
        <v>4113</v>
      </c>
      <c r="O2914" s="24" t="s">
        <v>8078</v>
      </c>
      <c r="P2914" s="24" t="s">
        <v>2518</v>
      </c>
      <c r="Q2914" s="24" t="s">
        <v>4109</v>
      </c>
      <c r="R2914" s="29">
        <v>38852</v>
      </c>
      <c r="S2914" s="29">
        <v>45341</v>
      </c>
      <c r="T2914" s="29">
        <v>45657</v>
      </c>
      <c r="U2914" s="20"/>
      <c r="V2914" s="20"/>
      <c r="W2914" s="29"/>
      <c r="X2914" s="17"/>
      <c r="Y2914" s="17"/>
      <c r="Z2914" s="20"/>
      <c r="AA2914" s="18">
        <f t="shared" ca="1" si="225"/>
        <v>19</v>
      </c>
      <c r="AB2914" s="24" t="s">
        <v>7878</v>
      </c>
      <c r="AC2914" s="35" t="str">
        <f t="shared" si="229"/>
        <v>0 anos 10 meses 12 dias</v>
      </c>
      <c r="AD2914" s="35" t="str">
        <f ca="1">IF(AND(V2914="",T2914&lt;TODAY()),"Contrato Encerrado",IF(AND(V2914="",T2914&gt;TODAY()),DATEDIF(TODAY(),T2914,"Y")&amp;" anos"&amp;" "&amp;DATEDIF(TODAY(),T2914,"YM")&amp;" meses"&amp;" "&amp;DATEDIF(TODAY(),T2914,"MD")&amp;" dias",IF(AND(X2914="",V2914&lt;TODAY()),"Contrato Encerrado",IF(AND(X2914="",V2914&gt;TODAY()),DATEDIF(TODAY(),V2914,"Y")&amp;" anos"&amp;" "&amp;DATEDIF(TODAY(),V2914,"YM")&amp;" meses"&amp;" "&amp;DATEDIF(TODAY(),V2914,"MD")&amp;" dias",IF(AND(Z2914="",X2914&lt;TODAY()),"Contrato Encerrado",IF(AND(Z2914="",X2914&gt;TODAY()),DATEDIF(TODAY(),X2914,"Y")&amp;" anos"&amp;" "&amp;DATEDIF(TODAY(),X2914,"YM")&amp;" meses"&amp;" "&amp;DATEDIF(TODAY(),X2914,"MD")&amp;" dias",IF(AND(Z2914&lt;&gt;””,Z2914&lt;TODAY()),"Contrato Encerrado",IF(AND(Z2914&lt;&gt;"",Z2914&gt;TODAY()),DATEDIF(TODAY(),Z2914,"Y")&amp;" anos"&amp;" "&amp;DATEDIF(TODAY(),Z2914,"YM")&amp;" meses"&amp;" "&amp;DATEDIF(TODAY(),Z2914,"MD")&amp;" dias"))))))))</f>
        <v>Contrato Encerrado</v>
      </c>
      <c r="AE2914" s="35">
        <f t="shared" si="226"/>
        <v>316</v>
      </c>
      <c r="AF2914" s="35">
        <f t="shared" si="227"/>
        <v>414</v>
      </c>
      <c r="AG2914" s="17" t="str">
        <f t="shared" si="228"/>
        <v>1 anos 1 meses 17 dias</v>
      </c>
    </row>
    <row r="2915" spans="1:33" ht="11.25" customHeight="1" x14ac:dyDescent="0.2">
      <c r="A2915" s="8" t="s">
        <v>9</v>
      </c>
      <c r="B2915" s="8" t="s">
        <v>13</v>
      </c>
      <c r="C2915" s="22" t="s">
        <v>22</v>
      </c>
      <c r="D2915" s="37">
        <v>2023</v>
      </c>
      <c r="E2915" s="12" t="s">
        <v>79</v>
      </c>
      <c r="F2915" s="8" t="s">
        <v>80</v>
      </c>
      <c r="G2915" s="77" t="s">
        <v>9814</v>
      </c>
      <c r="H2915" s="78" t="s">
        <v>9815</v>
      </c>
      <c r="I2915" s="14" t="s">
        <v>9816</v>
      </c>
      <c r="J2915" s="14" t="s">
        <v>14943</v>
      </c>
      <c r="K2915" s="14" t="s">
        <v>29</v>
      </c>
      <c r="L2915" s="15" t="s">
        <v>30</v>
      </c>
      <c r="M2915" s="7" t="s">
        <v>9427</v>
      </c>
      <c r="N2915" s="15" t="s">
        <v>2102</v>
      </c>
      <c r="O2915" s="15" t="s">
        <v>7897</v>
      </c>
      <c r="P2915" s="15" t="s">
        <v>2518</v>
      </c>
      <c r="Q2915" s="15" t="s">
        <v>2523</v>
      </c>
      <c r="R2915" s="20">
        <v>33307</v>
      </c>
      <c r="S2915" s="20">
        <v>45180</v>
      </c>
      <c r="T2915" s="20">
        <v>45544</v>
      </c>
      <c r="U2915" s="20"/>
      <c r="V2915" s="20"/>
      <c r="W2915" s="20"/>
      <c r="X2915" s="17"/>
      <c r="Y2915" s="17"/>
      <c r="Z2915" s="20"/>
      <c r="AA2915" s="18">
        <f t="shared" ca="1" si="225"/>
        <v>34</v>
      </c>
      <c r="AB2915" s="21" t="s">
        <v>7878</v>
      </c>
      <c r="AC2915" s="35" t="str">
        <f t="shared" si="229"/>
        <v>0 anos 11 meses 29 dias</v>
      </c>
      <c r="AD2915" s="35" t="str">
        <f ca="1">IF(AND(V2915="",T2915&lt;TODAY()),"Contrato Encerrado",IF(AND(V2915="",T2915&gt;TODAY()),DATEDIF(TODAY(),T2915,"Y")&amp;" anos"&amp;" "&amp;DATEDIF(TODAY(),T2915,"YM")&amp;" meses"&amp;" "&amp;DATEDIF(TODAY(),T2915,"MD")&amp;" dias",IF(AND(X2915="",V2915&lt;TODAY()),"Contrato Encerrado",IF(AND(X2915="",V2915&gt;TODAY()),DATEDIF(TODAY(),V2915,"Y")&amp;" anos"&amp;" "&amp;DATEDIF(TODAY(),V2915,"YM")&amp;" meses"&amp;" "&amp;DATEDIF(TODAY(),V2915,"MD")&amp;" dias",IF(AND(Z2915="",X2915&lt;TODAY()),"Contrato Encerrado",IF(AND(Z2915="",X2915&gt;TODAY()),DATEDIF(TODAY(),X2915,"Y")&amp;" anos"&amp;" "&amp;DATEDIF(TODAY(),X2915,"YM")&amp;" meses"&amp;" "&amp;DATEDIF(TODAY(),X2915,"MD")&amp;" dias",IF(AND(Z2915&lt;&gt;””,Z2915&lt;TODAY()),"Contrato Encerrado",IF(AND(Z2915&lt;&gt;"",Z2915&gt;TODAY()),DATEDIF(TODAY(),Z2915,"Y")&amp;" anos"&amp;" "&amp;DATEDIF(TODAY(),Z2915,"YM")&amp;" meses"&amp;" "&amp;DATEDIF(TODAY(),Z2915,"MD")&amp;" dias"))))))))</f>
        <v>Contrato Encerrado</v>
      </c>
      <c r="AE2915" s="35">
        <f t="shared" si="226"/>
        <v>364</v>
      </c>
      <c r="AF2915" s="35">
        <f t="shared" si="227"/>
        <v>366</v>
      </c>
      <c r="AG2915" s="17" t="str">
        <f t="shared" si="228"/>
        <v>0 anos 11 meses 31 dias</v>
      </c>
    </row>
    <row r="2916" spans="1:33" ht="11.25" customHeight="1" x14ac:dyDescent="0.2">
      <c r="A2916" s="8" t="s">
        <v>9</v>
      </c>
      <c r="B2916" s="10" t="s">
        <v>13</v>
      </c>
      <c r="C2916" s="11" t="s">
        <v>22</v>
      </c>
      <c r="D2916" s="36">
        <v>2022</v>
      </c>
      <c r="E2916" s="12" t="s">
        <v>284</v>
      </c>
      <c r="F2916" s="8" t="s">
        <v>285</v>
      </c>
      <c r="G2916" s="77" t="s">
        <v>286</v>
      </c>
      <c r="H2916" s="78" t="s">
        <v>287</v>
      </c>
      <c r="I2916" s="14" t="s">
        <v>288</v>
      </c>
      <c r="J2916" s="14" t="s">
        <v>1302</v>
      </c>
      <c r="K2916" s="14" t="s">
        <v>29</v>
      </c>
      <c r="L2916" s="15" t="s">
        <v>30</v>
      </c>
      <c r="M2916" s="7" t="s">
        <v>9427</v>
      </c>
      <c r="N2916" s="16" t="s">
        <v>2105</v>
      </c>
      <c r="O2916" s="16"/>
      <c r="P2916" s="16" t="s">
        <v>2517</v>
      </c>
      <c r="Q2916" s="16" t="s">
        <v>2522</v>
      </c>
      <c r="R2916" s="31">
        <v>36958</v>
      </c>
      <c r="S2916" s="31">
        <v>44319</v>
      </c>
      <c r="T2916" s="31">
        <v>44992</v>
      </c>
      <c r="U2916" s="31"/>
      <c r="V2916" s="31"/>
      <c r="W2916" s="31"/>
      <c r="X2916" s="17"/>
      <c r="Y2916" s="17"/>
      <c r="Z2916" s="31"/>
      <c r="AA2916" s="18">
        <f t="shared" ca="1" si="225"/>
        <v>24</v>
      </c>
      <c r="AB2916" s="19" t="s">
        <v>7878</v>
      </c>
      <c r="AC2916" s="35" t="str">
        <f t="shared" si="229"/>
        <v>1 anos 10 meses 4 dias</v>
      </c>
      <c r="AD2916" s="35" t="str">
        <f ca="1">IF(AND(V2916="",T2916&lt;TODAY()),"Contrato Encerrado",IF(AND(V2916="",T2916&gt;TODAY()),DATEDIF(TODAY(),T2916,"Y")&amp;" anos"&amp;" "&amp;DATEDIF(TODAY(),T2916,"YM")&amp;" meses"&amp;" "&amp;DATEDIF(TODAY(),T2916,"MD")&amp;" dias",IF(AND(X2916="",V2916&lt;TODAY()),"Contrato Encerrado",IF(AND(X2916="",V2916&gt;TODAY()),DATEDIF(TODAY(),V2916,"Y")&amp;" anos"&amp;" "&amp;DATEDIF(TODAY(),V2916,"YM")&amp;" meses"&amp;" "&amp;DATEDIF(TODAY(),V2916,"MD")&amp;" dias",IF(AND(Z2916="",X2916&lt;TODAY()),"Contrato Encerrado",IF(AND(Z2916="",X2916&gt;TODAY()),DATEDIF(TODAY(),X2916,"Y")&amp;" anos"&amp;" "&amp;DATEDIF(TODAY(),X2916,"YM")&amp;" meses"&amp;" "&amp;DATEDIF(TODAY(),X2916,"MD")&amp;" dias",IF(AND(Z2916&lt;&gt;””,Z2916&lt;TODAY()),"Contrato Encerrado",IF(AND(Z2916&lt;&gt;"",Z2916&gt;TODAY()),DATEDIF(TODAY(),Z2916,"Y")&amp;" anos"&amp;" "&amp;DATEDIF(TODAY(),Z2916,"YM")&amp;" meses"&amp;" "&amp;DATEDIF(TODAY(),Z2916,"MD")&amp;" dias"))))))))</f>
        <v>Contrato Encerrado</v>
      </c>
      <c r="AE2916" s="35">
        <f t="shared" si="226"/>
        <v>673</v>
      </c>
      <c r="AF2916" s="35">
        <f t="shared" si="227"/>
        <v>57</v>
      </c>
      <c r="AG2916" s="17" t="str">
        <f t="shared" si="228"/>
        <v>0 anos 1 meses 26 dias</v>
      </c>
    </row>
    <row r="2917" spans="1:33" ht="11.25" customHeight="1" x14ac:dyDescent="0.2">
      <c r="A2917" s="8" t="s">
        <v>9</v>
      </c>
      <c r="B2917" s="8" t="s">
        <v>13</v>
      </c>
      <c r="C2917" s="22" t="s">
        <v>21</v>
      </c>
      <c r="D2917" s="35">
        <v>2025</v>
      </c>
      <c r="E2917" s="12" t="s">
        <v>1111</v>
      </c>
      <c r="F2917" s="8" t="s">
        <v>1112</v>
      </c>
      <c r="G2917" s="14" t="s">
        <v>17493</v>
      </c>
      <c r="H2917" s="8" t="s">
        <v>17494</v>
      </c>
      <c r="I2917" s="14" t="s">
        <v>16956</v>
      </c>
      <c r="J2917" s="14" t="s">
        <v>10</v>
      </c>
      <c r="K2917" s="14" t="s">
        <v>29</v>
      </c>
      <c r="L2917" s="15" t="s">
        <v>30</v>
      </c>
      <c r="M2917" s="7" t="s">
        <v>16153</v>
      </c>
      <c r="N2917" s="15" t="s">
        <v>5864</v>
      </c>
      <c r="O2917" s="15" t="s">
        <v>9560</v>
      </c>
      <c r="P2917" s="15" t="s">
        <v>2518</v>
      </c>
      <c r="Q2917" s="15" t="s">
        <v>2523</v>
      </c>
      <c r="R2917" s="20">
        <v>38192</v>
      </c>
      <c r="S2917" s="20">
        <v>45810</v>
      </c>
      <c r="T2917" s="20">
        <v>46174</v>
      </c>
      <c r="U2917" s="20"/>
      <c r="V2917" s="20"/>
      <c r="W2917" s="20"/>
      <c r="X2917" s="17"/>
      <c r="Y2917" s="17"/>
      <c r="Z2917" s="20"/>
      <c r="AA2917" s="21">
        <f t="shared" ca="1" si="225"/>
        <v>21</v>
      </c>
      <c r="AB2917" s="20" t="s">
        <v>7878</v>
      </c>
      <c r="AC2917" s="35" t="str">
        <f t="shared" si="229"/>
        <v>0 anos 11 meses 30 dias</v>
      </c>
      <c r="AD2917" s="35" t="str">
        <f ca="1">IF(AND(V2917="",T2917&lt;TODAY()),"Contrato Encerrado",IF(AND(V2917="",T2917&gt;TODAY()),DATEDIF(TODAY(),T2917,"Y")&amp;" anos"&amp;" "&amp;DATEDIF(TODAY(),T2917,"YM")&amp;" meses"&amp;" "&amp;DATEDIF(TODAY(),T2917,"MD")&amp;" dias",IF(AND(X2917="",V2917&lt;TODAY()),"Contrato Encerrado",IF(AND(X2917="",V2917&gt;TODAY()),DATEDIF(TODAY(),V2917,"Y")&amp;" anos"&amp;" "&amp;DATEDIF(TODAY(),V2917,"YM")&amp;" meses"&amp;" "&amp;DATEDIF(TODAY(),V2917,"MD")&amp;" dias",IF(AND(Z2917="",X2917&lt;TODAY()),"Contrato Encerrado",IF(AND(Z2917="",X2917&gt;TODAY()),DATEDIF(TODAY(),X2917,"Y")&amp;" anos"&amp;" "&amp;DATEDIF(TODAY(),X2917,"YM")&amp;" meses"&amp;" "&amp;DATEDIF(TODAY(),X2917,"MD")&amp;" dias",IF(AND(Z2917&lt;&gt;””,Z2917&lt;TODAY()),"Contrato Encerrado",IF(AND(Z2917&lt;&gt;"",Z2917&gt;TODAY()),DATEDIF(TODAY(),Z2917,"Y")&amp;" anos"&amp;" "&amp;DATEDIF(TODAY(),Z2917,"YM")&amp;" meses"&amp;" "&amp;DATEDIF(TODAY(),Z2917,"MD")&amp;" dias"))))))))</f>
        <v>0 anos 7 meses 25 dias</v>
      </c>
      <c r="AE2917" s="35">
        <f t="shared" si="226"/>
        <v>364</v>
      </c>
      <c r="AF2917" s="35">
        <f t="shared" si="227"/>
        <v>366</v>
      </c>
      <c r="AG2917" s="17" t="str">
        <f t="shared" si="228"/>
        <v>0 anos 11 meses 31 dias</v>
      </c>
    </row>
    <row r="2918" spans="1:33" ht="11.25" customHeight="1" x14ac:dyDescent="0.2">
      <c r="A2918" s="8" t="s">
        <v>9</v>
      </c>
      <c r="B2918" s="8" t="s">
        <v>13</v>
      </c>
      <c r="C2918" s="22" t="s">
        <v>19</v>
      </c>
      <c r="D2918" s="37">
        <v>2024</v>
      </c>
      <c r="E2918" s="12" t="s">
        <v>157</v>
      </c>
      <c r="F2918" s="8" t="s">
        <v>158</v>
      </c>
      <c r="G2918" s="77" t="s">
        <v>13677</v>
      </c>
      <c r="H2918" s="78" t="s">
        <v>13678</v>
      </c>
      <c r="I2918" s="14" t="s">
        <v>13679</v>
      </c>
      <c r="J2918" s="14" t="s">
        <v>14943</v>
      </c>
      <c r="K2918" s="14" t="s">
        <v>29</v>
      </c>
      <c r="L2918" s="15" t="s">
        <v>30</v>
      </c>
      <c r="M2918" s="7" t="s">
        <v>9427</v>
      </c>
      <c r="N2918" s="15" t="s">
        <v>6302</v>
      </c>
      <c r="O2918" s="15" t="s">
        <v>9448</v>
      </c>
      <c r="P2918" s="15" t="s">
        <v>2518</v>
      </c>
      <c r="Q2918" s="15" t="s">
        <v>2521</v>
      </c>
      <c r="R2918" s="20">
        <v>36979</v>
      </c>
      <c r="S2918" s="20">
        <v>45449</v>
      </c>
      <c r="T2918" s="20">
        <v>45657</v>
      </c>
      <c r="U2918" s="20"/>
      <c r="V2918" s="20"/>
      <c r="W2918" s="20"/>
      <c r="X2918" s="17"/>
      <c r="Y2918" s="17"/>
      <c r="Z2918" s="20"/>
      <c r="AA2918" s="18">
        <f t="shared" ca="1" si="225"/>
        <v>24</v>
      </c>
      <c r="AB2918" s="15" t="s">
        <v>7878</v>
      </c>
      <c r="AC2918" s="35" t="str">
        <f t="shared" si="229"/>
        <v>0 anos 6 meses 25 dias</v>
      </c>
      <c r="AD2918" s="35" t="str">
        <f ca="1">IF(AND(V2918="",T2918&lt;TODAY()),"Contrato Encerrado",IF(AND(V2918="",T2918&gt;TODAY()),DATEDIF(TODAY(),T2918,"Y")&amp;" anos"&amp;" "&amp;DATEDIF(TODAY(),T2918,"YM")&amp;" meses"&amp;" "&amp;DATEDIF(TODAY(),T2918,"MD")&amp;" dias",IF(AND(X2918="",V2918&lt;TODAY()),"Contrato Encerrado",IF(AND(X2918="",V2918&gt;TODAY()),DATEDIF(TODAY(),V2918,"Y")&amp;" anos"&amp;" "&amp;DATEDIF(TODAY(),V2918,"YM")&amp;" meses"&amp;" "&amp;DATEDIF(TODAY(),V2918,"MD")&amp;" dias",IF(AND(Z2918="",X2918&lt;TODAY()),"Contrato Encerrado",IF(AND(Z2918="",X2918&gt;TODAY()),DATEDIF(TODAY(),X2918,"Y")&amp;" anos"&amp;" "&amp;DATEDIF(TODAY(),X2918,"YM")&amp;" meses"&amp;" "&amp;DATEDIF(TODAY(),X2918,"MD")&amp;" dias",IF(AND(Z2918&lt;&gt;””,Z2918&lt;TODAY()),"Contrato Encerrado",IF(AND(Z2918&lt;&gt;"",Z2918&gt;TODAY()),DATEDIF(TODAY(),Z2918,"Y")&amp;" anos"&amp;" "&amp;DATEDIF(TODAY(),Z2918,"YM")&amp;" meses"&amp;" "&amp;DATEDIF(TODAY(),Z2918,"MD")&amp;" dias"))))))))</f>
        <v>Contrato Encerrado</v>
      </c>
      <c r="AE2918" s="35">
        <f t="shared" si="226"/>
        <v>208</v>
      </c>
      <c r="AF2918" s="35">
        <f t="shared" si="227"/>
        <v>522</v>
      </c>
      <c r="AG2918" s="17" t="str">
        <f t="shared" si="228"/>
        <v>1 anos 5 meses 5 dias</v>
      </c>
    </row>
    <row r="2919" spans="1:33" ht="11.25" customHeight="1" x14ac:dyDescent="0.2">
      <c r="A2919" s="8" t="s">
        <v>9</v>
      </c>
      <c r="B2919" s="8" t="s">
        <v>13</v>
      </c>
      <c r="C2919" s="22" t="s">
        <v>20</v>
      </c>
      <c r="D2919" s="37">
        <v>2024</v>
      </c>
      <c r="E2919" s="12" t="s">
        <v>157</v>
      </c>
      <c r="F2919" s="8" t="s">
        <v>158</v>
      </c>
      <c r="G2919" s="77" t="s">
        <v>13903</v>
      </c>
      <c r="H2919" s="78" t="s">
        <v>13904</v>
      </c>
      <c r="I2919" s="14" t="s">
        <v>13905</v>
      </c>
      <c r="J2919" s="14" t="s">
        <v>10</v>
      </c>
      <c r="K2919" s="14" t="s">
        <v>29</v>
      </c>
      <c r="L2919" s="15" t="s">
        <v>30</v>
      </c>
      <c r="M2919" s="7" t="s">
        <v>9427</v>
      </c>
      <c r="N2919" s="15" t="s">
        <v>4159</v>
      </c>
      <c r="O2919" s="15" t="s">
        <v>8425</v>
      </c>
      <c r="P2919" s="15" t="s">
        <v>2518</v>
      </c>
      <c r="Q2919" s="15" t="s">
        <v>2521</v>
      </c>
      <c r="R2919" s="20">
        <v>38067</v>
      </c>
      <c r="S2919" s="20">
        <v>45460</v>
      </c>
      <c r="T2919" s="20">
        <v>46022</v>
      </c>
      <c r="U2919" s="20"/>
      <c r="V2919" s="20"/>
      <c r="W2919" s="20"/>
      <c r="X2919" s="17"/>
      <c r="Y2919" s="17"/>
      <c r="Z2919" s="20"/>
      <c r="AA2919" s="18">
        <f t="shared" ca="1" si="225"/>
        <v>21</v>
      </c>
      <c r="AB2919" s="15" t="s">
        <v>7878</v>
      </c>
      <c r="AC2919" s="35" t="str">
        <f t="shared" si="229"/>
        <v>1 anos 6 meses 14 dias</v>
      </c>
      <c r="AD2919" s="35" t="str">
        <f ca="1">IF(AND(V2919="",T2919&lt;TODAY()),"Contrato Encerrado",IF(AND(V2919="",T2919&gt;TODAY()),DATEDIF(TODAY(),T2919,"Y")&amp;" anos"&amp;" "&amp;DATEDIF(TODAY(),T2919,"YM")&amp;" meses"&amp;" "&amp;DATEDIF(TODAY(),T2919,"MD")&amp;" dias",IF(AND(X2919="",V2919&lt;TODAY()),"Contrato Encerrado",IF(AND(X2919="",V2919&gt;TODAY()),DATEDIF(TODAY(),V2919,"Y")&amp;" anos"&amp;" "&amp;DATEDIF(TODAY(),V2919,"YM")&amp;" meses"&amp;" "&amp;DATEDIF(TODAY(),V2919,"MD")&amp;" dias",IF(AND(Z2919="",X2919&lt;TODAY()),"Contrato Encerrado",IF(AND(Z2919="",X2919&gt;TODAY()),DATEDIF(TODAY(),X2919,"Y")&amp;" anos"&amp;" "&amp;DATEDIF(TODAY(),X2919,"YM")&amp;" meses"&amp;" "&amp;DATEDIF(TODAY(),X2919,"MD")&amp;" dias",IF(AND(Z2919&lt;&gt;””,Z2919&lt;TODAY()),"Contrato Encerrado",IF(AND(Z2919&lt;&gt;"",Z2919&gt;TODAY()),DATEDIF(TODAY(),Z2919,"Y")&amp;" anos"&amp;" "&amp;DATEDIF(TODAY(),Z2919,"YM")&amp;" meses"&amp;" "&amp;DATEDIF(TODAY(),Z2919,"MD")&amp;" dias"))))))))</f>
        <v>0 anos 2 meses 24 dias</v>
      </c>
      <c r="AE2919" s="35">
        <f t="shared" si="226"/>
        <v>562</v>
      </c>
      <c r="AF2919" s="35">
        <f t="shared" si="227"/>
        <v>168</v>
      </c>
      <c r="AG2919" s="17" t="str">
        <f t="shared" si="228"/>
        <v>0 anos 5 meses 16 dias</v>
      </c>
    </row>
    <row r="2920" spans="1:33" ht="11.25" customHeight="1" x14ac:dyDescent="0.2">
      <c r="A2920" s="10" t="s">
        <v>9</v>
      </c>
      <c r="B2920" s="10" t="s">
        <v>13</v>
      </c>
      <c r="C2920" s="11" t="s">
        <v>17</v>
      </c>
      <c r="D2920" s="36">
        <v>2021</v>
      </c>
      <c r="E2920" s="13" t="s">
        <v>307</v>
      </c>
      <c r="F2920" s="10" t="s">
        <v>308</v>
      </c>
      <c r="G2920" s="83" t="s">
        <v>3680</v>
      </c>
      <c r="H2920" s="84" t="s">
        <v>3681</v>
      </c>
      <c r="I2920" s="13" t="s">
        <v>3682</v>
      </c>
      <c r="J2920" s="14" t="s">
        <v>1302</v>
      </c>
      <c r="K2920" s="13" t="s">
        <v>29</v>
      </c>
      <c r="L2920" s="25" t="s">
        <v>81</v>
      </c>
      <c r="M2920" s="7" t="s">
        <v>82</v>
      </c>
      <c r="N2920" s="15" t="s">
        <v>2098</v>
      </c>
      <c r="O2920" s="27"/>
      <c r="P2920" s="26" t="s">
        <v>2517</v>
      </c>
      <c r="Q2920" s="26" t="s">
        <v>2522</v>
      </c>
      <c r="R2920" s="31">
        <v>37634</v>
      </c>
      <c r="S2920" s="31">
        <v>44326</v>
      </c>
      <c r="T2920" s="111">
        <v>44531</v>
      </c>
      <c r="U2920" s="111"/>
      <c r="V2920" s="31"/>
      <c r="W2920" s="31"/>
      <c r="X2920" s="17"/>
      <c r="Y2920" s="17"/>
      <c r="Z2920" s="31"/>
      <c r="AA2920" s="18">
        <f t="shared" ca="1" si="225"/>
        <v>22</v>
      </c>
      <c r="AB2920" s="19" t="s">
        <v>7878</v>
      </c>
      <c r="AC2920" s="35" t="str">
        <f t="shared" si="229"/>
        <v>0 anos 6 meses 21 dias</v>
      </c>
      <c r="AD2920" s="35" t="str">
        <f ca="1">IF(AND(V2920="",T2920&lt;TODAY()),"Contrato Encerrado",IF(AND(V2920="",T2920&gt;TODAY()),DATEDIF(TODAY(),T2920,"Y")&amp;" anos"&amp;" "&amp;DATEDIF(TODAY(),T2920,"YM")&amp;" meses"&amp;" "&amp;DATEDIF(TODAY(),T2920,"MD")&amp;" dias",IF(AND(X2920="",V2920&lt;TODAY()),"Contrato Encerrado",IF(AND(X2920="",V2920&gt;TODAY()),DATEDIF(TODAY(),V2920,"Y")&amp;" anos"&amp;" "&amp;DATEDIF(TODAY(),V2920,"YM")&amp;" meses"&amp;" "&amp;DATEDIF(TODAY(),V2920,"MD")&amp;" dias",IF(AND(Z2920="",X2920&lt;TODAY()),"Contrato Encerrado",IF(AND(Z2920="",X2920&gt;TODAY()),DATEDIF(TODAY(),X2920,"Y")&amp;" anos"&amp;" "&amp;DATEDIF(TODAY(),X2920,"YM")&amp;" meses"&amp;" "&amp;DATEDIF(TODAY(),X2920,"MD")&amp;" dias",IF(AND(Z2920&lt;&gt;””,Z2920&lt;TODAY()),"Contrato Encerrado",IF(AND(Z2920&lt;&gt;"",Z2920&gt;TODAY()),DATEDIF(TODAY(),Z2920,"Y")&amp;" anos"&amp;" "&amp;DATEDIF(TODAY(),Z2920,"YM")&amp;" meses"&amp;" "&amp;DATEDIF(TODAY(),Z2920,"MD")&amp;" dias"))))))))</f>
        <v>Contrato Encerrado</v>
      </c>
      <c r="AE2920" s="35">
        <f t="shared" si="226"/>
        <v>205</v>
      </c>
      <c r="AF2920" s="35">
        <f t="shared" si="227"/>
        <v>525</v>
      </c>
      <c r="AG2920" s="17" t="str">
        <f t="shared" si="228"/>
        <v>1 anos 5 meses 8 dias</v>
      </c>
    </row>
    <row r="2921" spans="1:33" ht="11.25" customHeight="1" x14ac:dyDescent="0.2">
      <c r="A2921" s="10" t="s">
        <v>9</v>
      </c>
      <c r="B2921" s="10" t="s">
        <v>13</v>
      </c>
      <c r="C2921" s="11" t="s">
        <v>16</v>
      </c>
      <c r="D2921" s="36">
        <v>2021</v>
      </c>
      <c r="E2921" s="13" t="s">
        <v>27</v>
      </c>
      <c r="F2921" s="10" t="s">
        <v>28</v>
      </c>
      <c r="G2921" s="83" t="s">
        <v>55</v>
      </c>
      <c r="H2921" s="84" t="s">
        <v>56</v>
      </c>
      <c r="I2921" s="13" t="s">
        <v>57</v>
      </c>
      <c r="J2921" s="14" t="s">
        <v>1302</v>
      </c>
      <c r="K2921" s="13" t="s">
        <v>29</v>
      </c>
      <c r="L2921" s="25" t="s">
        <v>30</v>
      </c>
      <c r="M2921" s="7" t="s">
        <v>9427</v>
      </c>
      <c r="N2921" s="26" t="s">
        <v>4113</v>
      </c>
      <c r="O2921" s="27"/>
      <c r="P2921" s="26" t="s">
        <v>2517</v>
      </c>
      <c r="Q2921" s="26" t="s">
        <v>2522</v>
      </c>
      <c r="R2921" s="31">
        <v>36437</v>
      </c>
      <c r="S2921" s="31">
        <v>44287</v>
      </c>
      <c r="T2921" s="31">
        <v>44638</v>
      </c>
      <c r="U2921" s="31"/>
      <c r="V2921" s="31"/>
      <c r="W2921" s="31"/>
      <c r="X2921" s="17"/>
      <c r="Y2921" s="17"/>
      <c r="Z2921" s="31"/>
      <c r="AA2921" s="18">
        <f t="shared" ca="1" si="225"/>
        <v>26</v>
      </c>
      <c r="AB2921" s="19" t="s">
        <v>7878</v>
      </c>
      <c r="AC2921" s="35" t="str">
        <f t="shared" si="229"/>
        <v>0 anos 11 meses 17 dias</v>
      </c>
      <c r="AD2921" s="35" t="str">
        <f ca="1">IF(AND(V2921="",T2921&lt;TODAY()),"Contrato Encerrado",IF(AND(V2921="",T2921&gt;TODAY()),DATEDIF(TODAY(),T2921,"Y")&amp;" anos"&amp;" "&amp;DATEDIF(TODAY(),T2921,"YM")&amp;" meses"&amp;" "&amp;DATEDIF(TODAY(),T2921,"MD")&amp;" dias",IF(AND(X2921="",V2921&lt;TODAY()),"Contrato Encerrado",IF(AND(X2921="",V2921&gt;TODAY()),DATEDIF(TODAY(),V2921,"Y")&amp;" anos"&amp;" "&amp;DATEDIF(TODAY(),V2921,"YM")&amp;" meses"&amp;" "&amp;DATEDIF(TODAY(),V2921,"MD")&amp;" dias",IF(AND(Z2921="",X2921&lt;TODAY()),"Contrato Encerrado",IF(AND(Z2921="",X2921&gt;TODAY()),DATEDIF(TODAY(),X2921,"Y")&amp;" anos"&amp;" "&amp;DATEDIF(TODAY(),X2921,"YM")&amp;" meses"&amp;" "&amp;DATEDIF(TODAY(),X2921,"MD")&amp;" dias",IF(AND(Z2921&lt;&gt;””,Z2921&lt;TODAY()),"Contrato Encerrado",IF(AND(Z2921&lt;&gt;"",Z2921&gt;TODAY()),DATEDIF(TODAY(),Z2921,"Y")&amp;" anos"&amp;" "&amp;DATEDIF(TODAY(),Z2921,"YM")&amp;" meses"&amp;" "&amp;DATEDIF(TODAY(),Z2921,"MD")&amp;" dias"))))))))</f>
        <v>Contrato Encerrado</v>
      </c>
      <c r="AE2921" s="35">
        <f t="shared" si="226"/>
        <v>351</v>
      </c>
      <c r="AF2921" s="35">
        <f t="shared" si="227"/>
        <v>379</v>
      </c>
      <c r="AG2921" s="17" t="str">
        <f t="shared" si="228"/>
        <v>1 anos 0 meses 13 dias</v>
      </c>
    </row>
    <row r="2922" spans="1:33" ht="11.25" customHeight="1" x14ac:dyDescent="0.2">
      <c r="A2922" s="8" t="s">
        <v>9</v>
      </c>
      <c r="B2922" s="8" t="s">
        <v>13</v>
      </c>
      <c r="C2922" s="22" t="s">
        <v>15</v>
      </c>
      <c r="D2922" s="37">
        <v>2025</v>
      </c>
      <c r="E2922" s="12" t="s">
        <v>157</v>
      </c>
      <c r="F2922" s="8" t="s">
        <v>158</v>
      </c>
      <c r="G2922" s="77" t="s">
        <v>15832</v>
      </c>
      <c r="H2922" s="78" t="s">
        <v>15833</v>
      </c>
      <c r="I2922" s="14" t="s">
        <v>15834</v>
      </c>
      <c r="J2922" s="14" t="s">
        <v>14943</v>
      </c>
      <c r="K2922" s="14" t="s">
        <v>29</v>
      </c>
      <c r="L2922" s="15" t="s">
        <v>81</v>
      </c>
      <c r="M2922" s="7" t="s">
        <v>82</v>
      </c>
      <c r="N2922" s="15" t="s">
        <v>4113</v>
      </c>
      <c r="O2922" s="15" t="s">
        <v>8155</v>
      </c>
      <c r="P2922" s="15" t="s">
        <v>2518</v>
      </c>
      <c r="Q2922" s="15" t="s">
        <v>4109</v>
      </c>
      <c r="R2922" s="20">
        <v>39738</v>
      </c>
      <c r="S2922" s="20">
        <v>45712</v>
      </c>
      <c r="T2922" s="70">
        <v>45876</v>
      </c>
      <c r="U2922" s="70"/>
      <c r="V2922" s="20"/>
      <c r="W2922" s="20"/>
      <c r="X2922" s="17"/>
      <c r="Y2922" s="17"/>
      <c r="Z2922" s="20"/>
      <c r="AA2922" s="21">
        <f t="shared" ca="1" si="225"/>
        <v>16</v>
      </c>
      <c r="AB2922" s="15" t="s">
        <v>7878</v>
      </c>
      <c r="AC2922" s="35" t="str">
        <f t="shared" si="229"/>
        <v>0 anos 5 meses 14 dias</v>
      </c>
      <c r="AD2922" s="35" t="str">
        <f ca="1">IF(AND(V2922="",T2922&lt;TODAY()),"Contrato Encerrado",IF(AND(V2922="",T2922&gt;TODAY()),DATEDIF(TODAY(),T2922,"Y")&amp;" anos"&amp;" "&amp;DATEDIF(TODAY(),T2922,"YM")&amp;" meses"&amp;" "&amp;DATEDIF(TODAY(),T2922,"MD")&amp;" dias",IF(AND(X2922="",V2922&lt;TODAY()),"Contrato Encerrado",IF(AND(X2922="",V2922&gt;TODAY()),DATEDIF(TODAY(),V2922,"Y")&amp;" anos"&amp;" "&amp;DATEDIF(TODAY(),V2922,"YM")&amp;" meses"&amp;" "&amp;DATEDIF(TODAY(),V2922,"MD")&amp;" dias",IF(AND(Z2922="",X2922&lt;TODAY()),"Contrato Encerrado",IF(AND(Z2922="",X2922&gt;TODAY()),DATEDIF(TODAY(),X2922,"Y")&amp;" anos"&amp;" "&amp;DATEDIF(TODAY(),X2922,"YM")&amp;" meses"&amp;" "&amp;DATEDIF(TODAY(),X2922,"MD")&amp;" dias",IF(AND(Z2922&lt;&gt;””,Z2922&lt;TODAY()),"Contrato Encerrado",IF(AND(Z2922&lt;&gt;"",Z2922&gt;TODAY()),DATEDIF(TODAY(),Z2922,"Y")&amp;" anos"&amp;" "&amp;DATEDIF(TODAY(),Z2922,"YM")&amp;" meses"&amp;" "&amp;DATEDIF(TODAY(),Z2922,"MD")&amp;" dias"))))))))</f>
        <v>Contrato Encerrado</v>
      </c>
      <c r="AE2922" s="35">
        <f t="shared" si="226"/>
        <v>164</v>
      </c>
      <c r="AF2922" s="35">
        <f t="shared" si="227"/>
        <v>566</v>
      </c>
      <c r="AG2922" s="17" t="str">
        <f t="shared" si="228"/>
        <v>1 anos 6 meses 19 dias</v>
      </c>
    </row>
    <row r="2923" spans="1:33" ht="11.25" customHeight="1" x14ac:dyDescent="0.2">
      <c r="A2923" s="8" t="s">
        <v>9</v>
      </c>
      <c r="B2923" s="10" t="s">
        <v>13</v>
      </c>
      <c r="C2923" s="11" t="s">
        <v>23</v>
      </c>
      <c r="D2923" s="36">
        <v>2022</v>
      </c>
      <c r="E2923" s="12" t="s">
        <v>79</v>
      </c>
      <c r="F2923" s="8" t="s">
        <v>80</v>
      </c>
      <c r="G2923" s="77" t="s">
        <v>4966</v>
      </c>
      <c r="H2923" s="78" t="s">
        <v>4967</v>
      </c>
      <c r="I2923" s="14" t="s">
        <v>4968</v>
      </c>
      <c r="J2923" s="14" t="s">
        <v>14943</v>
      </c>
      <c r="K2923" s="14" t="s">
        <v>29</v>
      </c>
      <c r="L2923" s="15" t="s">
        <v>30</v>
      </c>
      <c r="M2923" s="7" t="s">
        <v>9427</v>
      </c>
      <c r="N2923" s="16" t="s">
        <v>2100</v>
      </c>
      <c r="O2923" s="16"/>
      <c r="P2923" s="16" t="s">
        <v>2518</v>
      </c>
      <c r="Q2923" s="16" t="s">
        <v>2523</v>
      </c>
      <c r="R2923" s="31">
        <v>36909</v>
      </c>
      <c r="S2923" s="31">
        <v>44837</v>
      </c>
      <c r="T2923" s="31">
        <v>45565</v>
      </c>
      <c r="U2923" s="31"/>
      <c r="V2923" s="31"/>
      <c r="W2923" s="31"/>
      <c r="X2923" s="17"/>
      <c r="Y2923" s="17"/>
      <c r="Z2923" s="31"/>
      <c r="AA2923" s="18">
        <f t="shared" ca="1" si="225"/>
        <v>24</v>
      </c>
      <c r="AB2923" s="19" t="s">
        <v>7878</v>
      </c>
      <c r="AC2923" s="35" t="str">
        <f t="shared" si="229"/>
        <v>1 anos 11 meses 27 dias</v>
      </c>
      <c r="AD2923" s="35" t="str">
        <f ca="1">IF(AND(V2923="",T2923&lt;TODAY()),"Contrato Encerrado",IF(AND(V2923="",T2923&gt;TODAY()),DATEDIF(TODAY(),T2923,"Y")&amp;" anos"&amp;" "&amp;DATEDIF(TODAY(),T2923,"YM")&amp;" meses"&amp;" "&amp;DATEDIF(TODAY(),T2923,"MD")&amp;" dias",IF(AND(X2923="",V2923&lt;TODAY()),"Contrato Encerrado",IF(AND(X2923="",V2923&gt;TODAY()),DATEDIF(TODAY(),V2923,"Y")&amp;" anos"&amp;" "&amp;DATEDIF(TODAY(),V2923,"YM")&amp;" meses"&amp;" "&amp;DATEDIF(TODAY(),V2923,"MD")&amp;" dias",IF(AND(Z2923="",X2923&lt;TODAY()),"Contrato Encerrado",IF(AND(Z2923="",X2923&gt;TODAY()),DATEDIF(TODAY(),X2923,"Y")&amp;" anos"&amp;" "&amp;DATEDIF(TODAY(),X2923,"YM")&amp;" meses"&amp;" "&amp;DATEDIF(TODAY(),X2923,"MD")&amp;" dias",IF(AND(Z2923&lt;&gt;””,Z2923&lt;TODAY()),"Contrato Encerrado",IF(AND(Z2923&lt;&gt;"",Z2923&gt;TODAY()),DATEDIF(TODAY(),Z2923,"Y")&amp;" anos"&amp;" "&amp;DATEDIF(TODAY(),Z2923,"YM")&amp;" meses"&amp;" "&amp;DATEDIF(TODAY(),Z2923,"MD")&amp;" dias"))))))))</f>
        <v>Contrato Encerrado</v>
      </c>
      <c r="AE2923" s="35">
        <f t="shared" si="226"/>
        <v>728</v>
      </c>
      <c r="AF2923" s="35">
        <f t="shared" si="227"/>
        <v>2</v>
      </c>
      <c r="AG2923" s="17" t="str">
        <f t="shared" si="228"/>
        <v>0 anos 0 meses 2 dias</v>
      </c>
    </row>
    <row r="2924" spans="1:33" ht="11.25" customHeight="1" x14ac:dyDescent="0.2">
      <c r="A2924" s="8" t="s">
        <v>9</v>
      </c>
      <c r="B2924" s="10" t="s">
        <v>13</v>
      </c>
      <c r="C2924" s="11" t="s">
        <v>21</v>
      </c>
      <c r="D2924" s="36">
        <v>2021</v>
      </c>
      <c r="E2924" s="14" t="s">
        <v>79</v>
      </c>
      <c r="F2924" s="8" t="s">
        <v>80</v>
      </c>
      <c r="G2924" s="77" t="s">
        <v>1254</v>
      </c>
      <c r="H2924" s="78" t="s">
        <v>1255</v>
      </c>
      <c r="I2924" s="14" t="s">
        <v>1256</v>
      </c>
      <c r="J2924" s="14" t="s">
        <v>1302</v>
      </c>
      <c r="K2924" s="14" t="s">
        <v>29</v>
      </c>
      <c r="L2924" s="15" t="s">
        <v>30</v>
      </c>
      <c r="M2924" s="7" t="s">
        <v>9427</v>
      </c>
      <c r="N2924" s="27" t="s">
        <v>3307</v>
      </c>
      <c r="O2924" s="27"/>
      <c r="P2924" s="26" t="s">
        <v>2517</v>
      </c>
      <c r="Q2924" s="26" t="s">
        <v>2522</v>
      </c>
      <c r="R2924" s="31">
        <v>37204</v>
      </c>
      <c r="S2924" s="31">
        <v>44418</v>
      </c>
      <c r="T2924" s="111">
        <v>44736</v>
      </c>
      <c r="U2924" s="31"/>
      <c r="V2924" s="31"/>
      <c r="W2924" s="31"/>
      <c r="X2924" s="17"/>
      <c r="Y2924" s="17"/>
      <c r="Z2924" s="31"/>
      <c r="AA2924" s="18">
        <f t="shared" ca="1" si="225"/>
        <v>23</v>
      </c>
      <c r="AB2924" s="19" t="s">
        <v>7878</v>
      </c>
      <c r="AC2924" s="35" t="str">
        <f t="shared" si="229"/>
        <v>0 anos 10 meses 14 dias</v>
      </c>
      <c r="AD2924" s="35" t="str">
        <f ca="1">IF(AND(V2924="",T2924&lt;TODAY()),"Contrato Encerrado",IF(AND(V2924="",T2924&gt;TODAY()),DATEDIF(TODAY(),T2924,"Y")&amp;" anos"&amp;" "&amp;DATEDIF(TODAY(),T2924,"YM")&amp;" meses"&amp;" "&amp;DATEDIF(TODAY(),T2924,"MD")&amp;" dias",IF(AND(X2924="",V2924&lt;TODAY()),"Contrato Encerrado",IF(AND(X2924="",V2924&gt;TODAY()),DATEDIF(TODAY(),V2924,"Y")&amp;" anos"&amp;" "&amp;DATEDIF(TODAY(),V2924,"YM")&amp;" meses"&amp;" "&amp;DATEDIF(TODAY(),V2924,"MD")&amp;" dias",IF(AND(Z2924="",X2924&lt;TODAY()),"Contrato Encerrado",IF(AND(Z2924="",X2924&gt;TODAY()),DATEDIF(TODAY(),X2924,"Y")&amp;" anos"&amp;" "&amp;DATEDIF(TODAY(),X2924,"YM")&amp;" meses"&amp;" "&amp;DATEDIF(TODAY(),X2924,"MD")&amp;" dias",IF(AND(Z2924&lt;&gt;””,Z2924&lt;TODAY()),"Contrato Encerrado",IF(AND(Z2924&lt;&gt;"",Z2924&gt;TODAY()),DATEDIF(TODAY(),Z2924,"Y")&amp;" anos"&amp;" "&amp;DATEDIF(TODAY(),Z2924,"YM")&amp;" meses"&amp;" "&amp;DATEDIF(TODAY(),Z2924,"MD")&amp;" dias"))))))))</f>
        <v>Contrato Encerrado</v>
      </c>
      <c r="AE2924" s="35">
        <f t="shared" si="226"/>
        <v>318</v>
      </c>
      <c r="AF2924" s="35">
        <f t="shared" si="227"/>
        <v>412</v>
      </c>
      <c r="AG2924" s="17" t="str">
        <f t="shared" si="228"/>
        <v>1 anos 1 meses 15 dias</v>
      </c>
    </row>
    <row r="2925" spans="1:33" ht="11.25" customHeight="1" x14ac:dyDescent="0.2">
      <c r="A2925" s="8" t="s">
        <v>9</v>
      </c>
      <c r="B2925" s="10" t="s">
        <v>13</v>
      </c>
      <c r="C2925" s="11" t="s">
        <v>22</v>
      </c>
      <c r="D2925" s="36">
        <v>2022</v>
      </c>
      <c r="E2925" s="12" t="s">
        <v>307</v>
      </c>
      <c r="F2925" s="8" t="s">
        <v>308</v>
      </c>
      <c r="G2925" s="77" t="s">
        <v>2040</v>
      </c>
      <c r="H2925" s="78" t="s">
        <v>2041</v>
      </c>
      <c r="I2925" s="14" t="s">
        <v>2042</v>
      </c>
      <c r="J2925" s="14" t="s">
        <v>1302</v>
      </c>
      <c r="K2925" s="14" t="s">
        <v>29</v>
      </c>
      <c r="L2925" s="15" t="s">
        <v>81</v>
      </c>
      <c r="M2925" s="7" t="s">
        <v>82</v>
      </c>
      <c r="N2925" s="16" t="s">
        <v>4113</v>
      </c>
      <c r="O2925" s="16"/>
      <c r="P2925" s="16" t="s">
        <v>2517</v>
      </c>
      <c r="Q2925" s="16" t="s">
        <v>2522</v>
      </c>
      <c r="R2925" s="31">
        <v>38192</v>
      </c>
      <c r="S2925" s="31">
        <v>44536</v>
      </c>
      <c r="T2925" s="111">
        <v>44861</v>
      </c>
      <c r="U2925" s="31"/>
      <c r="V2925" s="31"/>
      <c r="W2925" s="31"/>
      <c r="X2925" s="17"/>
      <c r="Y2925" s="17"/>
      <c r="Z2925" s="31"/>
      <c r="AA2925" s="18">
        <f t="shared" ca="1" si="225"/>
        <v>21</v>
      </c>
      <c r="AB2925" s="19" t="s">
        <v>7878</v>
      </c>
      <c r="AC2925" s="35" t="str">
        <f t="shared" si="229"/>
        <v>0 anos 10 meses 21 dias</v>
      </c>
      <c r="AD2925" s="35" t="str">
        <f ca="1">IF(AND(V2925="",T2925&lt;TODAY()),"Contrato Encerrado",IF(AND(V2925="",T2925&gt;TODAY()),DATEDIF(TODAY(),T2925,"Y")&amp;" anos"&amp;" "&amp;DATEDIF(TODAY(),T2925,"YM")&amp;" meses"&amp;" "&amp;DATEDIF(TODAY(),T2925,"MD")&amp;" dias",IF(AND(X2925="",V2925&lt;TODAY()),"Contrato Encerrado",IF(AND(X2925="",V2925&gt;TODAY()),DATEDIF(TODAY(),V2925,"Y")&amp;" anos"&amp;" "&amp;DATEDIF(TODAY(),V2925,"YM")&amp;" meses"&amp;" "&amp;DATEDIF(TODAY(),V2925,"MD")&amp;" dias",IF(AND(Z2925="",X2925&lt;TODAY()),"Contrato Encerrado",IF(AND(Z2925="",X2925&gt;TODAY()),DATEDIF(TODAY(),X2925,"Y")&amp;" anos"&amp;" "&amp;DATEDIF(TODAY(),X2925,"YM")&amp;" meses"&amp;" "&amp;DATEDIF(TODAY(),X2925,"MD")&amp;" dias",IF(AND(Z2925&lt;&gt;””,Z2925&lt;TODAY()),"Contrato Encerrado",IF(AND(Z2925&lt;&gt;"",Z2925&gt;TODAY()),DATEDIF(TODAY(),Z2925,"Y")&amp;" anos"&amp;" "&amp;DATEDIF(TODAY(),Z2925,"YM")&amp;" meses"&amp;" "&amp;DATEDIF(TODAY(),Z2925,"MD")&amp;" dias"))))))))</f>
        <v>Contrato Encerrado</v>
      </c>
      <c r="AE2925" s="35">
        <f t="shared" si="226"/>
        <v>325</v>
      </c>
      <c r="AF2925" s="35">
        <f t="shared" si="227"/>
        <v>405</v>
      </c>
      <c r="AG2925" s="17" t="str">
        <f t="shared" si="228"/>
        <v>1 anos 1 meses 8 dias</v>
      </c>
    </row>
    <row r="2926" spans="1:33" ht="11.25" customHeight="1" x14ac:dyDescent="0.2">
      <c r="A2926" s="8" t="s">
        <v>9</v>
      </c>
      <c r="B2926" s="8" t="s">
        <v>13</v>
      </c>
      <c r="C2926" s="22" t="s">
        <v>24</v>
      </c>
      <c r="D2926" s="36">
        <v>2024</v>
      </c>
      <c r="E2926" s="23" t="s">
        <v>157</v>
      </c>
      <c r="F2926" s="8" t="s">
        <v>158</v>
      </c>
      <c r="G2926" s="77" t="s">
        <v>14876</v>
      </c>
      <c r="H2926" s="78" t="s">
        <v>14877</v>
      </c>
      <c r="I2926" s="9" t="s">
        <v>14782</v>
      </c>
      <c r="J2926" s="14" t="s">
        <v>10</v>
      </c>
      <c r="K2926" s="9" t="s">
        <v>29</v>
      </c>
      <c r="L2926" s="24" t="s">
        <v>30</v>
      </c>
      <c r="M2926" s="7" t="s">
        <v>9427</v>
      </c>
      <c r="N2926" s="24" t="s">
        <v>6302</v>
      </c>
      <c r="O2926" s="24" t="s">
        <v>14617</v>
      </c>
      <c r="P2926" s="24" t="s">
        <v>2518</v>
      </c>
      <c r="Q2926" s="24" t="s">
        <v>2521</v>
      </c>
      <c r="R2926" s="17">
        <v>38433</v>
      </c>
      <c r="S2926" s="17">
        <v>45600</v>
      </c>
      <c r="T2926" s="17" t="s">
        <v>14832</v>
      </c>
      <c r="U2926" s="17"/>
      <c r="V2926" s="17"/>
      <c r="W2926" s="17"/>
      <c r="X2926" s="17"/>
      <c r="Y2926" s="17"/>
      <c r="Z2926" s="20"/>
      <c r="AA2926" s="18">
        <f t="shared" ca="1" si="225"/>
        <v>20</v>
      </c>
      <c r="AB2926" s="24" t="s">
        <v>7878</v>
      </c>
      <c r="AC2926" s="35" t="str">
        <f t="shared" si="229"/>
        <v>0 anos 11 meses 30 dias</v>
      </c>
      <c r="AD2926" s="35" t="str">
        <f ca="1">IF(AND(V2926="",T2926&lt;TODAY()),"Contrato Encerrado",IF(AND(V2926="",T2926&gt;TODAY()),DATEDIF(TODAY(),T2926,"Y")&amp;" anos"&amp;" "&amp;DATEDIF(TODAY(),T2926,"YM")&amp;" meses"&amp;" "&amp;DATEDIF(TODAY(),T2926,"MD")&amp;" dias",IF(AND(X2926="",V2926&lt;TODAY()),"Contrato Encerrado",IF(AND(X2926="",V2926&gt;TODAY()),DATEDIF(TODAY(),V2926,"Y")&amp;" anos"&amp;" "&amp;DATEDIF(TODAY(),V2926,"YM")&amp;" meses"&amp;" "&amp;DATEDIF(TODAY(),V2926,"MD")&amp;" dias",IF(AND(Z2926="",X2926&lt;TODAY()),"Contrato Encerrado",IF(AND(Z2926="",X2926&gt;TODAY()),DATEDIF(TODAY(),X2926,"Y")&amp;" anos"&amp;" "&amp;DATEDIF(TODAY(),X2926,"YM")&amp;" meses"&amp;" "&amp;DATEDIF(TODAY(),X2926,"MD")&amp;" dias",IF(AND(Z2926&lt;&gt;””,Z2926&lt;TODAY()),"Contrato Encerrado",IF(AND(Z2926&lt;&gt;"",Z2926&gt;TODAY()),DATEDIF(TODAY(),Z2926,"Y")&amp;" anos"&amp;" "&amp;DATEDIF(TODAY(),Z2926,"YM")&amp;" meses"&amp;" "&amp;DATEDIF(TODAY(),Z2926,"MD")&amp;" dias"))))))))</f>
        <v>0 anos 0 meses 27 dias</v>
      </c>
      <c r="AE2926" s="35">
        <f t="shared" si="226"/>
        <v>364</v>
      </c>
      <c r="AF2926" s="35">
        <f t="shared" si="227"/>
        <v>366</v>
      </c>
      <c r="AG2926" s="17" t="str">
        <f t="shared" si="228"/>
        <v>0 anos 11 meses 31 dias</v>
      </c>
    </row>
    <row r="2927" spans="1:33" ht="11.25" customHeight="1" x14ac:dyDescent="0.2">
      <c r="A2927" s="8" t="s">
        <v>9</v>
      </c>
      <c r="B2927" s="8" t="s">
        <v>13</v>
      </c>
      <c r="C2927" s="22" t="s">
        <v>15</v>
      </c>
      <c r="D2927" s="37">
        <v>2025</v>
      </c>
      <c r="E2927" s="12" t="s">
        <v>157</v>
      </c>
      <c r="F2927" s="8" t="s">
        <v>158</v>
      </c>
      <c r="G2927" s="77" t="s">
        <v>15835</v>
      </c>
      <c r="H2927" s="78" t="s">
        <v>15836</v>
      </c>
      <c r="I2927" s="14" t="s">
        <v>15837</v>
      </c>
      <c r="J2927" s="14" t="s">
        <v>10</v>
      </c>
      <c r="K2927" s="14" t="s">
        <v>29</v>
      </c>
      <c r="L2927" s="15" t="s">
        <v>81</v>
      </c>
      <c r="M2927" s="7" t="s">
        <v>82</v>
      </c>
      <c r="N2927" s="15" t="s">
        <v>4113</v>
      </c>
      <c r="O2927" s="15" t="s">
        <v>8405</v>
      </c>
      <c r="P2927" s="15" t="s">
        <v>2518</v>
      </c>
      <c r="Q2927" s="15" t="s">
        <v>4109</v>
      </c>
      <c r="R2927" s="20">
        <v>39317</v>
      </c>
      <c r="S2927" s="20">
        <v>45691</v>
      </c>
      <c r="T2927" s="20">
        <v>46022</v>
      </c>
      <c r="U2927" s="20"/>
      <c r="V2927" s="20"/>
      <c r="W2927" s="20"/>
      <c r="X2927" s="17"/>
      <c r="Y2927" s="17"/>
      <c r="Z2927" s="20"/>
      <c r="AA2927" s="21">
        <f t="shared" ca="1" si="225"/>
        <v>18</v>
      </c>
      <c r="AB2927" s="15" t="s">
        <v>7878</v>
      </c>
      <c r="AC2927" s="35" t="str">
        <f t="shared" si="229"/>
        <v>0 anos 10 meses 28 dias</v>
      </c>
      <c r="AD2927" s="35" t="str">
        <f ca="1">IF(AND(V2927="",T2927&lt;TODAY()),"Contrato Encerrado",IF(AND(V2927="",T2927&gt;TODAY()),DATEDIF(TODAY(),T2927,"Y")&amp;" anos"&amp;" "&amp;DATEDIF(TODAY(),T2927,"YM")&amp;" meses"&amp;" "&amp;DATEDIF(TODAY(),T2927,"MD")&amp;" dias",IF(AND(X2927="",V2927&lt;TODAY()),"Contrato Encerrado",IF(AND(X2927="",V2927&gt;TODAY()),DATEDIF(TODAY(),V2927,"Y")&amp;" anos"&amp;" "&amp;DATEDIF(TODAY(),V2927,"YM")&amp;" meses"&amp;" "&amp;DATEDIF(TODAY(),V2927,"MD")&amp;" dias",IF(AND(Z2927="",X2927&lt;TODAY()),"Contrato Encerrado",IF(AND(Z2927="",X2927&gt;TODAY()),DATEDIF(TODAY(),X2927,"Y")&amp;" anos"&amp;" "&amp;DATEDIF(TODAY(),X2927,"YM")&amp;" meses"&amp;" "&amp;DATEDIF(TODAY(),X2927,"MD")&amp;" dias",IF(AND(Z2927&lt;&gt;””,Z2927&lt;TODAY()),"Contrato Encerrado",IF(AND(Z2927&lt;&gt;"",Z2927&gt;TODAY()),DATEDIF(TODAY(),Z2927,"Y")&amp;" anos"&amp;" "&amp;DATEDIF(TODAY(),Z2927,"YM")&amp;" meses"&amp;" "&amp;DATEDIF(TODAY(),Z2927,"MD")&amp;" dias"))))))))</f>
        <v>0 anos 2 meses 24 dias</v>
      </c>
      <c r="AE2927" s="35">
        <f t="shared" si="226"/>
        <v>331</v>
      </c>
      <c r="AF2927" s="35">
        <f t="shared" si="227"/>
        <v>399</v>
      </c>
      <c r="AG2927" s="17" t="str">
        <f t="shared" si="228"/>
        <v>1 anos 1 meses 2 dias</v>
      </c>
    </row>
    <row r="2928" spans="1:33" ht="11.25" customHeight="1" x14ac:dyDescent="0.2">
      <c r="A2928" s="8" t="s">
        <v>9</v>
      </c>
      <c r="B2928" s="8" t="s">
        <v>13</v>
      </c>
      <c r="C2928" s="22" t="s">
        <v>24</v>
      </c>
      <c r="D2928" s="37">
        <v>2023</v>
      </c>
      <c r="E2928" s="12" t="s">
        <v>307</v>
      </c>
      <c r="F2928" s="8" t="s">
        <v>308</v>
      </c>
      <c r="G2928" s="77" t="s">
        <v>10405</v>
      </c>
      <c r="H2928" s="78" t="s">
        <v>10406</v>
      </c>
      <c r="I2928" s="14" t="s">
        <v>10407</v>
      </c>
      <c r="J2928" s="14" t="s">
        <v>10</v>
      </c>
      <c r="K2928" s="14" t="s">
        <v>29</v>
      </c>
      <c r="L2928" s="15" t="s">
        <v>81</v>
      </c>
      <c r="M2928" s="7" t="s">
        <v>82</v>
      </c>
      <c r="N2928" s="15" t="s">
        <v>4113</v>
      </c>
      <c r="O2928" s="15" t="s">
        <v>7921</v>
      </c>
      <c r="P2928" s="15" t="s">
        <v>2518</v>
      </c>
      <c r="Q2928" s="15" t="s">
        <v>2523</v>
      </c>
      <c r="R2928" s="30">
        <v>38798</v>
      </c>
      <c r="S2928" s="30">
        <v>45224</v>
      </c>
      <c r="T2928" s="30">
        <v>45589</v>
      </c>
      <c r="U2928" s="70">
        <v>45931</v>
      </c>
      <c r="V2928" s="70">
        <v>46325</v>
      </c>
      <c r="W2928" s="70"/>
      <c r="X2928" s="17"/>
      <c r="Y2928" s="17"/>
      <c r="Z2928" s="30"/>
      <c r="AA2928" s="18">
        <f t="shared" ca="1" si="225"/>
        <v>19</v>
      </c>
      <c r="AB2928" s="15" t="s">
        <v>7878</v>
      </c>
      <c r="AC2928" s="35" t="str">
        <f t="shared" si="229"/>
        <v>2 anos 0 meses 28 dias</v>
      </c>
      <c r="AD2928" s="35" t="str">
        <f ca="1">IF(AND(V2928="",T2928&lt;TODAY()),"Contrato Encerrado",IF(AND(V2928="",T2928&gt;TODAY()),DATEDIF(TODAY(),T2928,"Y")&amp;" anos"&amp;" "&amp;DATEDIF(TODAY(),T2928,"YM")&amp;" meses"&amp;" "&amp;DATEDIF(TODAY(),T2928,"MD")&amp;" dias",IF(AND(X2928="",V2928&lt;TODAY()),"Contrato Encerrado",IF(AND(X2928="",V2928&gt;TODAY()),DATEDIF(TODAY(),V2928,"Y")&amp;" anos"&amp;" "&amp;DATEDIF(TODAY(),V2928,"YM")&amp;" meses"&amp;" "&amp;DATEDIF(TODAY(),V2928,"MD")&amp;" dias",IF(AND(Z2928="",X2928&lt;TODAY()),"Contrato Encerrado",IF(AND(Z2928="",X2928&gt;TODAY()),DATEDIF(TODAY(),X2928,"Y")&amp;" anos"&amp;" "&amp;DATEDIF(TODAY(),X2928,"YM")&amp;" meses"&amp;" "&amp;DATEDIF(TODAY(),X2928,"MD")&amp;" dias",IF(AND(Z2928&lt;&gt;””,Z2928&lt;TODAY()),"Contrato Encerrado",IF(AND(Z2928&lt;&gt;"",Z2928&gt;TODAY()),DATEDIF(TODAY(),Z2928,"Y")&amp;" anos"&amp;" "&amp;DATEDIF(TODAY(),Z2928,"YM")&amp;" meses"&amp;" "&amp;DATEDIF(TODAY(),Z2928,"MD")&amp;" dias"))))))))</f>
        <v>1 anos 0 meses 23 dias</v>
      </c>
      <c r="AE2928" s="35">
        <f t="shared" si="226"/>
        <v>759</v>
      </c>
      <c r="AF2928" s="35">
        <f t="shared" si="227"/>
        <v>-29</v>
      </c>
      <c r="AG2928" s="17" t="str">
        <f t="shared" si="228"/>
        <v>ESTÁGIO COMPLETOU 2 ANOS</v>
      </c>
    </row>
    <row r="2929" spans="1:33" ht="11.25" customHeight="1" x14ac:dyDescent="0.2">
      <c r="A2929" s="8" t="s">
        <v>9</v>
      </c>
      <c r="B2929" s="8" t="s">
        <v>13</v>
      </c>
      <c r="C2929" s="22" t="s">
        <v>15</v>
      </c>
      <c r="D2929" s="37">
        <v>2023</v>
      </c>
      <c r="E2929" s="23" t="s">
        <v>79</v>
      </c>
      <c r="F2929" s="8" t="s">
        <v>80</v>
      </c>
      <c r="G2929" s="77" t="s">
        <v>6911</v>
      </c>
      <c r="H2929" s="78" t="s">
        <v>6912</v>
      </c>
      <c r="I2929" s="9" t="s">
        <v>6913</v>
      </c>
      <c r="J2929" s="14" t="s">
        <v>1302</v>
      </c>
      <c r="K2929" s="9" t="s">
        <v>29</v>
      </c>
      <c r="L2929" s="24" t="s">
        <v>30</v>
      </c>
      <c r="M2929" s="7" t="s">
        <v>9427</v>
      </c>
      <c r="N2929" s="24" t="s">
        <v>2100</v>
      </c>
      <c r="O2929" s="24"/>
      <c r="P2929" s="24" t="s">
        <v>2518</v>
      </c>
      <c r="Q2929" s="24" t="s">
        <v>2523</v>
      </c>
      <c r="R2929" s="17">
        <v>37766</v>
      </c>
      <c r="S2929" s="17">
        <v>44986</v>
      </c>
      <c r="T2929" s="31">
        <v>45448</v>
      </c>
      <c r="U2929" s="17"/>
      <c r="V2929" s="31"/>
      <c r="W2929" s="17"/>
      <c r="X2929" s="17"/>
      <c r="Y2929" s="17"/>
      <c r="Z2929" s="31"/>
      <c r="AA2929" s="18">
        <f t="shared" ca="1" si="225"/>
        <v>22</v>
      </c>
      <c r="AB2929" s="19" t="s">
        <v>7878</v>
      </c>
      <c r="AC2929" s="35" t="str">
        <f t="shared" si="229"/>
        <v>1 anos 3 meses 4 dias</v>
      </c>
      <c r="AD2929" s="35" t="str">
        <f ca="1">IF(AND(V2929="",T2929&lt;TODAY()),"Contrato Encerrado",IF(AND(V2929="",T2929&gt;TODAY()),DATEDIF(TODAY(),T2929,"Y")&amp;" anos"&amp;" "&amp;DATEDIF(TODAY(),T2929,"YM")&amp;" meses"&amp;" "&amp;DATEDIF(TODAY(),T2929,"MD")&amp;" dias",IF(AND(X2929="",V2929&lt;TODAY()),"Contrato Encerrado",IF(AND(X2929="",V2929&gt;TODAY()),DATEDIF(TODAY(),V2929,"Y")&amp;" anos"&amp;" "&amp;DATEDIF(TODAY(),V2929,"YM")&amp;" meses"&amp;" "&amp;DATEDIF(TODAY(),V2929,"MD")&amp;" dias",IF(AND(Z2929="",X2929&lt;TODAY()),"Contrato Encerrado",IF(AND(Z2929="",X2929&gt;TODAY()),DATEDIF(TODAY(),X2929,"Y")&amp;" anos"&amp;" "&amp;DATEDIF(TODAY(),X2929,"YM")&amp;" meses"&amp;" "&amp;DATEDIF(TODAY(),X2929,"MD")&amp;" dias",IF(AND(Z2929&lt;&gt;””,Z2929&lt;TODAY()),"Contrato Encerrado",IF(AND(Z2929&lt;&gt;"",Z2929&gt;TODAY()),DATEDIF(TODAY(),Z2929,"Y")&amp;" anos"&amp;" "&amp;DATEDIF(TODAY(),Z2929,"YM")&amp;" meses"&amp;" "&amp;DATEDIF(TODAY(),Z2929,"MD")&amp;" dias"))))))))</f>
        <v>Contrato Encerrado</v>
      </c>
      <c r="AE2929" s="35">
        <f t="shared" si="226"/>
        <v>462</v>
      </c>
      <c r="AF2929" s="35">
        <f t="shared" si="227"/>
        <v>268</v>
      </c>
      <c r="AG2929" s="17" t="str">
        <f t="shared" si="228"/>
        <v>0 anos 8 meses 24 dias</v>
      </c>
    </row>
    <row r="2930" spans="1:33" ht="11.25" customHeight="1" x14ac:dyDescent="0.2">
      <c r="A2930" s="8" t="s">
        <v>9</v>
      </c>
      <c r="B2930" s="10" t="s">
        <v>13</v>
      </c>
      <c r="C2930" s="11" t="s">
        <v>22</v>
      </c>
      <c r="D2930" s="36">
        <v>2021</v>
      </c>
      <c r="E2930" s="14" t="s">
        <v>307</v>
      </c>
      <c r="F2930" s="8" t="s">
        <v>308</v>
      </c>
      <c r="G2930" s="77" t="s">
        <v>3683</v>
      </c>
      <c r="H2930" s="78" t="s">
        <v>3684</v>
      </c>
      <c r="I2930" s="14" t="s">
        <v>3685</v>
      </c>
      <c r="J2930" s="14" t="s">
        <v>1302</v>
      </c>
      <c r="K2930" s="14" t="s">
        <v>29</v>
      </c>
      <c r="L2930" s="15" t="s">
        <v>81</v>
      </c>
      <c r="M2930" s="7" t="s">
        <v>82</v>
      </c>
      <c r="N2930" s="27" t="s">
        <v>3223</v>
      </c>
      <c r="O2930" s="27"/>
      <c r="P2930" s="26" t="s">
        <v>2517</v>
      </c>
      <c r="Q2930" s="26" t="s">
        <v>2522</v>
      </c>
      <c r="R2930" s="31">
        <v>37371</v>
      </c>
      <c r="S2930" s="31">
        <v>44420</v>
      </c>
      <c r="T2930" s="31">
        <v>44561</v>
      </c>
      <c r="U2930" s="31"/>
      <c r="V2930" s="31"/>
      <c r="W2930" s="31"/>
      <c r="X2930" s="17"/>
      <c r="Y2930" s="17"/>
      <c r="Z2930" s="31"/>
      <c r="AA2930" s="18">
        <f t="shared" ca="1" si="225"/>
        <v>23</v>
      </c>
      <c r="AB2930" s="19" t="s">
        <v>7878</v>
      </c>
      <c r="AC2930" s="35" t="str">
        <f t="shared" si="229"/>
        <v>0 anos 4 meses 19 dias</v>
      </c>
      <c r="AD2930" s="35" t="str">
        <f ca="1">IF(AND(V2930="",T2930&lt;TODAY()),"Contrato Encerrado",IF(AND(V2930="",T2930&gt;TODAY()),DATEDIF(TODAY(),T2930,"Y")&amp;" anos"&amp;" "&amp;DATEDIF(TODAY(),T2930,"YM")&amp;" meses"&amp;" "&amp;DATEDIF(TODAY(),T2930,"MD")&amp;" dias",IF(AND(X2930="",V2930&lt;TODAY()),"Contrato Encerrado",IF(AND(X2930="",V2930&gt;TODAY()),DATEDIF(TODAY(),V2930,"Y")&amp;" anos"&amp;" "&amp;DATEDIF(TODAY(),V2930,"YM")&amp;" meses"&amp;" "&amp;DATEDIF(TODAY(),V2930,"MD")&amp;" dias",IF(AND(Z2930="",X2930&lt;TODAY()),"Contrato Encerrado",IF(AND(Z2930="",X2930&gt;TODAY()),DATEDIF(TODAY(),X2930,"Y")&amp;" anos"&amp;" "&amp;DATEDIF(TODAY(),X2930,"YM")&amp;" meses"&amp;" "&amp;DATEDIF(TODAY(),X2930,"MD")&amp;" dias",IF(AND(Z2930&lt;&gt;””,Z2930&lt;TODAY()),"Contrato Encerrado",IF(AND(Z2930&lt;&gt;"",Z2930&gt;TODAY()),DATEDIF(TODAY(),Z2930,"Y")&amp;" anos"&amp;" "&amp;DATEDIF(TODAY(),Z2930,"YM")&amp;" meses"&amp;" "&amp;DATEDIF(TODAY(),Z2930,"MD")&amp;" dias"))))))))</f>
        <v>Contrato Encerrado</v>
      </c>
      <c r="AE2930" s="35">
        <f t="shared" si="226"/>
        <v>141</v>
      </c>
      <c r="AF2930" s="35">
        <f t="shared" si="227"/>
        <v>589</v>
      </c>
      <c r="AG2930" s="17" t="str">
        <f t="shared" si="228"/>
        <v>1 anos 7 meses 11 dias</v>
      </c>
    </row>
    <row r="2931" spans="1:33" ht="11.25" customHeight="1" x14ac:dyDescent="0.2">
      <c r="A2931" s="8" t="s">
        <v>9</v>
      </c>
      <c r="B2931" s="8" t="s">
        <v>13</v>
      </c>
      <c r="C2931" s="22" t="s">
        <v>11</v>
      </c>
      <c r="D2931" s="36">
        <v>2025</v>
      </c>
      <c r="E2931" s="12" t="s">
        <v>79</v>
      </c>
      <c r="F2931" s="8" t="s">
        <v>80</v>
      </c>
      <c r="G2931" s="77" t="s">
        <v>15208</v>
      </c>
      <c r="H2931" s="78" t="s">
        <v>15209</v>
      </c>
      <c r="I2931" s="14" t="s">
        <v>15210</v>
      </c>
      <c r="J2931" s="14" t="s">
        <v>10</v>
      </c>
      <c r="K2931" s="14" t="s">
        <v>29</v>
      </c>
      <c r="L2931" s="15" t="s">
        <v>30</v>
      </c>
      <c r="M2931" s="7" t="s">
        <v>9427</v>
      </c>
      <c r="N2931" s="15" t="s">
        <v>2114</v>
      </c>
      <c r="O2931" s="15" t="s">
        <v>9560</v>
      </c>
      <c r="P2931" s="15" t="s">
        <v>2518</v>
      </c>
      <c r="Q2931" s="15" t="s">
        <v>2523</v>
      </c>
      <c r="R2931" s="20">
        <v>38139</v>
      </c>
      <c r="S2931" s="20">
        <v>45663</v>
      </c>
      <c r="T2931" s="20" t="s">
        <v>15151</v>
      </c>
      <c r="U2931" s="20"/>
      <c r="V2931" s="20"/>
      <c r="W2931" s="20"/>
      <c r="X2931" s="17"/>
      <c r="Y2931" s="17"/>
      <c r="Z2931" s="20"/>
      <c r="AA2931" s="18">
        <f t="shared" ca="1" si="225"/>
        <v>21</v>
      </c>
      <c r="AB2931" s="15" t="s">
        <v>7878</v>
      </c>
      <c r="AC2931" s="35" t="str">
        <f t="shared" si="229"/>
        <v>0 anos 11 meses 30 dias</v>
      </c>
      <c r="AD2931" s="35" t="str">
        <f ca="1">IF(AND(V2931="",T2931&lt;TODAY()),"Contrato Encerrado",IF(AND(V2931="",T2931&gt;TODAY()),DATEDIF(TODAY(),T2931,"Y")&amp;" anos"&amp;" "&amp;DATEDIF(TODAY(),T2931,"YM")&amp;" meses"&amp;" "&amp;DATEDIF(TODAY(),T2931,"MD")&amp;" dias",IF(AND(X2931="",V2931&lt;TODAY()),"Contrato Encerrado",IF(AND(X2931="",V2931&gt;TODAY()),DATEDIF(TODAY(),V2931,"Y")&amp;" anos"&amp;" "&amp;DATEDIF(TODAY(),V2931,"YM")&amp;" meses"&amp;" "&amp;DATEDIF(TODAY(),V2931,"MD")&amp;" dias",IF(AND(Z2931="",X2931&lt;TODAY()),"Contrato Encerrado",IF(AND(Z2931="",X2931&gt;TODAY()),DATEDIF(TODAY(),X2931,"Y")&amp;" anos"&amp;" "&amp;DATEDIF(TODAY(),X2931,"YM")&amp;" meses"&amp;" "&amp;DATEDIF(TODAY(),X2931,"MD")&amp;" dias",IF(AND(Z2931&lt;&gt;””,Z2931&lt;TODAY()),"Contrato Encerrado",IF(AND(Z2931&lt;&gt;"",Z2931&gt;TODAY()),DATEDIF(TODAY(),Z2931,"Y")&amp;" anos"&amp;" "&amp;DATEDIF(TODAY(),Z2931,"YM")&amp;" meses"&amp;" "&amp;DATEDIF(TODAY(),Z2931,"MD")&amp;" dias"))))))))</f>
        <v>0 anos 2 meses 29 dias</v>
      </c>
      <c r="AE2931" s="35">
        <f t="shared" si="226"/>
        <v>364</v>
      </c>
      <c r="AF2931" s="35">
        <f t="shared" si="227"/>
        <v>366</v>
      </c>
      <c r="AG2931" s="17" t="str">
        <f t="shared" si="228"/>
        <v>0 anos 11 meses 31 dias</v>
      </c>
    </row>
    <row r="2932" spans="1:33" ht="11.25" customHeight="1" x14ac:dyDescent="0.2">
      <c r="A2932" s="8" t="s">
        <v>9</v>
      </c>
      <c r="B2932" s="8" t="s">
        <v>13</v>
      </c>
      <c r="C2932" s="22" t="s">
        <v>21</v>
      </c>
      <c r="D2932" s="37">
        <v>2024</v>
      </c>
      <c r="E2932" s="12" t="s">
        <v>157</v>
      </c>
      <c r="F2932" s="8" t="s">
        <v>158</v>
      </c>
      <c r="G2932" s="77" t="s">
        <v>14189</v>
      </c>
      <c r="H2932" s="78" t="s">
        <v>14190</v>
      </c>
      <c r="I2932" s="14" t="s">
        <v>14191</v>
      </c>
      <c r="J2932" s="14" t="s">
        <v>10</v>
      </c>
      <c r="K2932" s="14" t="s">
        <v>29</v>
      </c>
      <c r="L2932" s="15" t="s">
        <v>30</v>
      </c>
      <c r="M2932" s="7" t="s">
        <v>9427</v>
      </c>
      <c r="N2932" s="15" t="s">
        <v>2101</v>
      </c>
      <c r="O2932" s="15" t="s">
        <v>8927</v>
      </c>
      <c r="P2932" s="15" t="s">
        <v>2518</v>
      </c>
      <c r="Q2932" s="15" t="s">
        <v>2521</v>
      </c>
      <c r="R2932" s="20">
        <v>38769</v>
      </c>
      <c r="S2932" s="20">
        <v>45512</v>
      </c>
      <c r="T2932" s="20">
        <v>46241</v>
      </c>
      <c r="U2932" s="20"/>
      <c r="V2932" s="20"/>
      <c r="W2932" s="20"/>
      <c r="X2932" s="17"/>
      <c r="Y2932" s="17"/>
      <c r="Z2932" s="20"/>
      <c r="AA2932" s="18">
        <f t="shared" ca="1" si="225"/>
        <v>19</v>
      </c>
      <c r="AB2932" s="15" t="s">
        <v>7878</v>
      </c>
      <c r="AC2932" s="35" t="str">
        <f t="shared" si="229"/>
        <v>1 anos 11 meses 30 dias</v>
      </c>
      <c r="AD2932" s="35" t="str">
        <f ca="1">IF(AND(V2932="",T2932&lt;TODAY()),"Contrato Encerrado",IF(AND(V2932="",T2932&gt;TODAY()),DATEDIF(TODAY(),T2932,"Y")&amp;" anos"&amp;" "&amp;DATEDIF(TODAY(),T2932,"YM")&amp;" meses"&amp;" "&amp;DATEDIF(TODAY(),T2932,"MD")&amp;" dias",IF(AND(X2932="",V2932&lt;TODAY()),"Contrato Encerrado",IF(AND(X2932="",V2932&gt;TODAY()),DATEDIF(TODAY(),V2932,"Y")&amp;" anos"&amp;" "&amp;DATEDIF(TODAY(),V2932,"YM")&amp;" meses"&amp;" "&amp;DATEDIF(TODAY(),V2932,"MD")&amp;" dias",IF(AND(Z2932="",X2932&lt;TODAY()),"Contrato Encerrado",IF(AND(Z2932="",X2932&gt;TODAY()),DATEDIF(TODAY(),X2932,"Y")&amp;" anos"&amp;" "&amp;DATEDIF(TODAY(),X2932,"YM")&amp;" meses"&amp;" "&amp;DATEDIF(TODAY(),X2932,"MD")&amp;" dias",IF(AND(Z2932&lt;&gt;””,Z2932&lt;TODAY()),"Contrato Encerrado",IF(AND(Z2932&lt;&gt;"",Z2932&gt;TODAY()),DATEDIF(TODAY(),Z2932,"Y")&amp;" anos"&amp;" "&amp;DATEDIF(TODAY(),Z2932,"YM")&amp;" meses"&amp;" "&amp;DATEDIF(TODAY(),Z2932,"MD")&amp;" dias"))))))))</f>
        <v>0 anos 10 meses 0 dias</v>
      </c>
      <c r="AE2932" s="35">
        <f t="shared" si="226"/>
        <v>729</v>
      </c>
      <c r="AF2932" s="35">
        <f t="shared" si="227"/>
        <v>1</v>
      </c>
      <c r="AG2932" s="17" t="str">
        <f t="shared" si="228"/>
        <v>0 anos 0 meses 1 dias</v>
      </c>
    </row>
    <row r="2933" spans="1:33" ht="11.25" customHeight="1" x14ac:dyDescent="0.2">
      <c r="A2933" s="8" t="s">
        <v>9</v>
      </c>
      <c r="B2933" s="8" t="s">
        <v>13</v>
      </c>
      <c r="C2933" s="22" t="s">
        <v>21</v>
      </c>
      <c r="D2933" s="35">
        <v>2025</v>
      </c>
      <c r="E2933" s="12" t="s">
        <v>157</v>
      </c>
      <c r="F2933" s="8" t="s">
        <v>158</v>
      </c>
      <c r="G2933" s="14" t="s">
        <v>17495</v>
      </c>
      <c r="H2933" s="8" t="s">
        <v>17496</v>
      </c>
      <c r="I2933" s="14" t="s">
        <v>16957</v>
      </c>
      <c r="J2933" s="14" t="s">
        <v>10</v>
      </c>
      <c r="K2933" s="14" t="s">
        <v>29</v>
      </c>
      <c r="L2933" s="15" t="s">
        <v>81</v>
      </c>
      <c r="M2933" s="7" t="s">
        <v>16173</v>
      </c>
      <c r="N2933" s="15" t="s">
        <v>4113</v>
      </c>
      <c r="O2933" s="15" t="s">
        <v>17290</v>
      </c>
      <c r="P2933" s="15" t="s">
        <v>2518</v>
      </c>
      <c r="Q2933" s="15" t="s">
        <v>4109</v>
      </c>
      <c r="R2933" s="20">
        <v>39868</v>
      </c>
      <c r="S2933" s="20">
        <v>45847</v>
      </c>
      <c r="T2933" s="20">
        <v>46204</v>
      </c>
      <c r="U2933" s="20"/>
      <c r="V2933" s="20"/>
      <c r="W2933" s="20"/>
      <c r="X2933" s="17"/>
      <c r="Y2933" s="17"/>
      <c r="Z2933" s="20"/>
      <c r="AA2933" s="21">
        <f t="shared" ca="1" si="225"/>
        <v>16</v>
      </c>
      <c r="AB2933" s="20" t="s">
        <v>7878</v>
      </c>
      <c r="AC2933" s="35" t="str">
        <f t="shared" si="229"/>
        <v>0 anos 11 meses 22 dias</v>
      </c>
      <c r="AD2933" s="35" t="str">
        <f ca="1">IF(AND(V2933="",T2933&lt;TODAY()),"Contrato Encerrado",IF(AND(V2933="",T2933&gt;TODAY()),DATEDIF(TODAY(),T2933,"Y")&amp;" anos"&amp;" "&amp;DATEDIF(TODAY(),T2933,"YM")&amp;" meses"&amp;" "&amp;DATEDIF(TODAY(),T2933,"MD")&amp;" dias",IF(AND(X2933="",V2933&lt;TODAY()),"Contrato Encerrado",IF(AND(X2933="",V2933&gt;TODAY()),DATEDIF(TODAY(),V2933,"Y")&amp;" anos"&amp;" "&amp;DATEDIF(TODAY(),V2933,"YM")&amp;" meses"&amp;" "&amp;DATEDIF(TODAY(),V2933,"MD")&amp;" dias",IF(AND(Z2933="",X2933&lt;TODAY()),"Contrato Encerrado",IF(AND(Z2933="",X2933&gt;TODAY()),DATEDIF(TODAY(),X2933,"Y")&amp;" anos"&amp;" "&amp;DATEDIF(TODAY(),X2933,"YM")&amp;" meses"&amp;" "&amp;DATEDIF(TODAY(),X2933,"MD")&amp;" dias",IF(AND(Z2933&lt;&gt;””,Z2933&lt;TODAY()),"Contrato Encerrado",IF(AND(Z2933&lt;&gt;"",Z2933&gt;TODAY()),DATEDIF(TODAY(),Z2933,"Y")&amp;" anos"&amp;" "&amp;DATEDIF(TODAY(),Z2933,"YM")&amp;" meses"&amp;" "&amp;DATEDIF(TODAY(),Z2933,"MD")&amp;" dias"))))))))</f>
        <v>0 anos 8 meses 24 dias</v>
      </c>
      <c r="AE2933" s="35">
        <f t="shared" si="226"/>
        <v>357</v>
      </c>
      <c r="AF2933" s="35">
        <f t="shared" si="227"/>
        <v>373</v>
      </c>
      <c r="AG2933" s="17" t="str">
        <f t="shared" si="228"/>
        <v>1 anos 0 meses 7 dias</v>
      </c>
    </row>
    <row r="2934" spans="1:33" ht="11.25" customHeight="1" x14ac:dyDescent="0.2">
      <c r="A2934" s="8" t="s">
        <v>9</v>
      </c>
      <c r="B2934" s="8" t="s">
        <v>13</v>
      </c>
      <c r="C2934" s="22" t="s">
        <v>21</v>
      </c>
      <c r="D2934" s="35">
        <v>2025</v>
      </c>
      <c r="E2934" s="12" t="s">
        <v>144</v>
      </c>
      <c r="F2934" s="8" t="s">
        <v>145</v>
      </c>
      <c r="G2934" s="14" t="s">
        <v>17497</v>
      </c>
      <c r="H2934" s="8" t="s">
        <v>17498</v>
      </c>
      <c r="I2934" s="14" t="s">
        <v>16958</v>
      </c>
      <c r="J2934" s="14" t="s">
        <v>10</v>
      </c>
      <c r="K2934" s="14" t="s">
        <v>29</v>
      </c>
      <c r="L2934" s="15" t="s">
        <v>30</v>
      </c>
      <c r="M2934" s="7" t="s">
        <v>16153</v>
      </c>
      <c r="N2934" s="15" t="s">
        <v>2098</v>
      </c>
      <c r="O2934" s="15" t="s">
        <v>7901</v>
      </c>
      <c r="P2934" s="15" t="s">
        <v>2518</v>
      </c>
      <c r="Q2934" s="15" t="s">
        <v>2523</v>
      </c>
      <c r="R2934" s="20">
        <v>36522</v>
      </c>
      <c r="S2934" s="20">
        <v>45854</v>
      </c>
      <c r="T2934" s="20">
        <v>46218</v>
      </c>
      <c r="U2934" s="20"/>
      <c r="V2934" s="20"/>
      <c r="W2934" s="20"/>
      <c r="X2934" s="17"/>
      <c r="Y2934" s="17"/>
      <c r="Z2934" s="20"/>
      <c r="AA2934" s="21">
        <f t="shared" ca="1" si="225"/>
        <v>25</v>
      </c>
      <c r="AB2934" s="20" t="s">
        <v>7877</v>
      </c>
      <c r="AC2934" s="35" t="str">
        <f t="shared" si="229"/>
        <v>0 anos 11 meses 29 dias</v>
      </c>
      <c r="AD2934" s="35" t="str">
        <f ca="1">IF(AND(V2934="",T2934&lt;TODAY()),"Contrato Encerrado",IF(AND(V2934="",T2934&gt;TODAY()),DATEDIF(TODAY(),T2934,"Y")&amp;" anos"&amp;" "&amp;DATEDIF(TODAY(),T2934,"YM")&amp;" meses"&amp;" "&amp;DATEDIF(TODAY(),T2934,"MD")&amp;" dias",IF(AND(X2934="",V2934&lt;TODAY()),"Contrato Encerrado",IF(AND(X2934="",V2934&gt;TODAY()),DATEDIF(TODAY(),V2934,"Y")&amp;" anos"&amp;" "&amp;DATEDIF(TODAY(),V2934,"YM")&amp;" meses"&amp;" "&amp;DATEDIF(TODAY(),V2934,"MD")&amp;" dias",IF(AND(Z2934="",X2934&lt;TODAY()),"Contrato Encerrado",IF(AND(Z2934="",X2934&gt;TODAY()),DATEDIF(TODAY(),X2934,"Y")&amp;" anos"&amp;" "&amp;DATEDIF(TODAY(),X2934,"YM")&amp;" meses"&amp;" "&amp;DATEDIF(TODAY(),X2934,"MD")&amp;" dias",IF(AND(Z2934&lt;&gt;””,Z2934&lt;TODAY()),"Contrato Encerrado",IF(AND(Z2934&lt;&gt;"",Z2934&gt;TODAY()),DATEDIF(TODAY(),Z2934,"Y")&amp;" anos"&amp;" "&amp;DATEDIF(TODAY(),Z2934,"YM")&amp;" meses"&amp;" "&amp;DATEDIF(TODAY(),Z2934,"MD")&amp;" dias"))))))))</f>
        <v>0 anos 9 meses 8 dias</v>
      </c>
      <c r="AE2934" s="35">
        <f t="shared" si="226"/>
        <v>364</v>
      </c>
      <c r="AF2934" s="35">
        <f t="shared" si="227"/>
        <v>366</v>
      </c>
      <c r="AG2934" s="17" t="str">
        <f t="shared" si="228"/>
        <v>0 anos 11 meses 31 dias</v>
      </c>
    </row>
    <row r="2935" spans="1:33" ht="11.25" customHeight="1" x14ac:dyDescent="0.2">
      <c r="A2935" s="8" t="s">
        <v>9</v>
      </c>
      <c r="B2935" s="10" t="s">
        <v>13</v>
      </c>
      <c r="C2935" s="11" t="s">
        <v>22</v>
      </c>
      <c r="D2935" s="36">
        <v>2022</v>
      </c>
      <c r="E2935" s="12" t="s">
        <v>157</v>
      </c>
      <c r="F2935" s="8" t="s">
        <v>158</v>
      </c>
      <c r="G2935" s="77" t="s">
        <v>2395</v>
      </c>
      <c r="H2935" s="78" t="s">
        <v>2396</v>
      </c>
      <c r="I2935" s="14" t="s">
        <v>2397</v>
      </c>
      <c r="J2935" s="14" t="s">
        <v>14943</v>
      </c>
      <c r="K2935" s="14" t="s">
        <v>29</v>
      </c>
      <c r="L2935" s="15" t="s">
        <v>30</v>
      </c>
      <c r="M2935" s="7" t="s">
        <v>9427</v>
      </c>
      <c r="N2935" s="16" t="s">
        <v>2101</v>
      </c>
      <c r="O2935" s="16"/>
      <c r="P2935" s="16" t="s">
        <v>2518</v>
      </c>
      <c r="Q2935" s="16" t="s">
        <v>2521</v>
      </c>
      <c r="R2935" s="31">
        <v>35921</v>
      </c>
      <c r="S2935" s="31">
        <v>44762</v>
      </c>
      <c r="T2935" s="31">
        <v>44943</v>
      </c>
      <c r="U2935" s="31"/>
      <c r="V2935" s="31"/>
      <c r="W2935" s="31"/>
      <c r="X2935" s="17"/>
      <c r="Y2935" s="17"/>
      <c r="Z2935" s="31"/>
      <c r="AA2935" s="18">
        <f t="shared" ca="1" si="225"/>
        <v>27</v>
      </c>
      <c r="AB2935" s="19" t="s">
        <v>7878</v>
      </c>
      <c r="AC2935" s="35" t="str">
        <f t="shared" si="229"/>
        <v>0 anos 5 meses 28 dias</v>
      </c>
      <c r="AD2935" s="35" t="str">
        <f ca="1">IF(AND(V2935="",T2935&lt;TODAY()),"Contrato Encerrado",IF(AND(V2935="",T2935&gt;TODAY()),DATEDIF(TODAY(),T2935,"Y")&amp;" anos"&amp;" "&amp;DATEDIF(TODAY(),T2935,"YM")&amp;" meses"&amp;" "&amp;DATEDIF(TODAY(),T2935,"MD")&amp;" dias",IF(AND(X2935="",V2935&lt;TODAY()),"Contrato Encerrado",IF(AND(X2935="",V2935&gt;TODAY()),DATEDIF(TODAY(),V2935,"Y")&amp;" anos"&amp;" "&amp;DATEDIF(TODAY(),V2935,"YM")&amp;" meses"&amp;" "&amp;DATEDIF(TODAY(),V2935,"MD")&amp;" dias",IF(AND(Z2935="",X2935&lt;TODAY()),"Contrato Encerrado",IF(AND(Z2935="",X2935&gt;TODAY()),DATEDIF(TODAY(),X2935,"Y")&amp;" anos"&amp;" "&amp;DATEDIF(TODAY(),X2935,"YM")&amp;" meses"&amp;" "&amp;DATEDIF(TODAY(),X2935,"MD")&amp;" dias",IF(AND(Z2935&lt;&gt;””,Z2935&lt;TODAY()),"Contrato Encerrado",IF(AND(Z2935&lt;&gt;"",Z2935&gt;TODAY()),DATEDIF(TODAY(),Z2935,"Y")&amp;" anos"&amp;" "&amp;DATEDIF(TODAY(),Z2935,"YM")&amp;" meses"&amp;" "&amp;DATEDIF(TODAY(),Z2935,"MD")&amp;" dias"))))))))</f>
        <v>Contrato Encerrado</v>
      </c>
      <c r="AE2935" s="35">
        <f t="shared" si="226"/>
        <v>181</v>
      </c>
      <c r="AF2935" s="35">
        <f t="shared" si="227"/>
        <v>549</v>
      </c>
      <c r="AG2935" s="17" t="str">
        <f t="shared" si="228"/>
        <v>1 anos 6 meses 2 dias</v>
      </c>
    </row>
    <row r="2936" spans="1:33" ht="11.25" customHeight="1" x14ac:dyDescent="0.2">
      <c r="A2936" s="8" t="s">
        <v>9</v>
      </c>
      <c r="B2936" s="8" t="s">
        <v>13</v>
      </c>
      <c r="C2936" s="22" t="s">
        <v>11</v>
      </c>
      <c r="D2936" s="37">
        <v>2024</v>
      </c>
      <c r="E2936" s="12" t="s">
        <v>307</v>
      </c>
      <c r="F2936" s="8" t="s">
        <v>308</v>
      </c>
      <c r="G2936" s="77" t="s">
        <v>11481</v>
      </c>
      <c r="H2936" s="78" t="s">
        <v>11482</v>
      </c>
      <c r="I2936" s="14" t="s">
        <v>11483</v>
      </c>
      <c r="J2936" s="14" t="s">
        <v>10</v>
      </c>
      <c r="K2936" s="14" t="s">
        <v>29</v>
      </c>
      <c r="L2936" s="15" t="s">
        <v>30</v>
      </c>
      <c r="M2936" s="7" t="s">
        <v>9427</v>
      </c>
      <c r="N2936" s="15" t="s">
        <v>2120</v>
      </c>
      <c r="O2936" s="15" t="s">
        <v>10152</v>
      </c>
      <c r="P2936" s="15" t="s">
        <v>2518</v>
      </c>
      <c r="Q2936" s="15" t="s">
        <v>2523</v>
      </c>
      <c r="R2936" s="20">
        <v>32868</v>
      </c>
      <c r="S2936" s="20">
        <v>45293</v>
      </c>
      <c r="T2936" s="20">
        <v>46023</v>
      </c>
      <c r="U2936" s="20"/>
      <c r="V2936" s="20"/>
      <c r="W2936" s="20"/>
      <c r="X2936" s="17"/>
      <c r="Y2936" s="17"/>
      <c r="Z2936" s="20"/>
      <c r="AA2936" s="18">
        <f t="shared" ca="1" si="225"/>
        <v>35</v>
      </c>
      <c r="AB2936" s="15" t="s">
        <v>7878</v>
      </c>
      <c r="AC2936" s="35" t="str">
        <f t="shared" si="229"/>
        <v>1 anos 11 meses 30 dias</v>
      </c>
      <c r="AD2936" s="35" t="str">
        <f ca="1">IF(AND(V2936="",T2936&lt;TODAY()),"Contrato Encerrado",IF(AND(V2936="",T2936&gt;TODAY()),DATEDIF(TODAY(),T2936,"Y")&amp;" anos"&amp;" "&amp;DATEDIF(TODAY(),T2936,"YM")&amp;" meses"&amp;" "&amp;DATEDIF(TODAY(),T2936,"MD")&amp;" dias",IF(AND(X2936="",V2936&lt;TODAY()),"Contrato Encerrado",IF(AND(X2936="",V2936&gt;TODAY()),DATEDIF(TODAY(),V2936,"Y")&amp;" anos"&amp;" "&amp;DATEDIF(TODAY(),V2936,"YM")&amp;" meses"&amp;" "&amp;DATEDIF(TODAY(),V2936,"MD")&amp;" dias",IF(AND(Z2936="",X2936&lt;TODAY()),"Contrato Encerrado",IF(AND(Z2936="",X2936&gt;TODAY()),DATEDIF(TODAY(),X2936,"Y")&amp;" anos"&amp;" "&amp;DATEDIF(TODAY(),X2936,"YM")&amp;" meses"&amp;" "&amp;DATEDIF(TODAY(),X2936,"MD")&amp;" dias",IF(AND(Z2936&lt;&gt;””,Z2936&lt;TODAY()),"Contrato Encerrado",IF(AND(Z2936&lt;&gt;"",Z2936&gt;TODAY()),DATEDIF(TODAY(),Z2936,"Y")&amp;" anos"&amp;" "&amp;DATEDIF(TODAY(),Z2936,"YM")&amp;" meses"&amp;" "&amp;DATEDIF(TODAY(),Z2936,"MD")&amp;" dias"))))))))</f>
        <v>0 anos 2 meses 25 dias</v>
      </c>
      <c r="AE2936" s="35">
        <f t="shared" si="226"/>
        <v>730</v>
      </c>
      <c r="AF2936" s="35">
        <f t="shared" si="227"/>
        <v>0</v>
      </c>
      <c r="AG2936" s="17" t="str">
        <f t="shared" si="228"/>
        <v>ESTÁGIO COMPLETOU 2 ANOS</v>
      </c>
    </row>
    <row r="2937" spans="1:33" ht="11.25" customHeight="1" x14ac:dyDescent="0.2">
      <c r="A2937" s="8" t="s">
        <v>9</v>
      </c>
      <c r="B2937" s="10" t="s">
        <v>13</v>
      </c>
      <c r="C2937" s="11" t="s">
        <v>24</v>
      </c>
      <c r="D2937" s="36">
        <v>2022</v>
      </c>
      <c r="E2937" s="12" t="s">
        <v>27</v>
      </c>
      <c r="F2937" s="8" t="s">
        <v>28</v>
      </c>
      <c r="G2937" s="77" t="s">
        <v>4969</v>
      </c>
      <c r="H2937" s="78" t="s">
        <v>4970</v>
      </c>
      <c r="I2937" s="14" t="s">
        <v>4971</v>
      </c>
      <c r="J2937" s="14" t="s">
        <v>14943</v>
      </c>
      <c r="K2937" s="14" t="s">
        <v>29</v>
      </c>
      <c r="L2937" s="15" t="s">
        <v>30</v>
      </c>
      <c r="M2937" s="7" t="s">
        <v>9427</v>
      </c>
      <c r="N2937" s="16" t="s">
        <v>2105</v>
      </c>
      <c r="O2937" s="16"/>
      <c r="P2937" s="16" t="s">
        <v>2518</v>
      </c>
      <c r="Q2937" s="16" t="s">
        <v>4109</v>
      </c>
      <c r="R2937" s="31">
        <v>36359</v>
      </c>
      <c r="S2937" s="31">
        <v>44839</v>
      </c>
      <c r="T2937" s="31">
        <v>45252</v>
      </c>
      <c r="U2937" s="31"/>
      <c r="V2937" s="31"/>
      <c r="W2937" s="31"/>
      <c r="X2937" s="17"/>
      <c r="Y2937" s="17"/>
      <c r="Z2937" s="31"/>
      <c r="AA2937" s="18">
        <f t="shared" ca="1" si="225"/>
        <v>26</v>
      </c>
      <c r="AB2937" s="19" t="s">
        <v>7878</v>
      </c>
      <c r="AC2937" s="35" t="str">
        <f t="shared" si="229"/>
        <v>1 anos 1 meses 17 dias</v>
      </c>
      <c r="AD2937" s="35" t="str">
        <f ca="1">IF(AND(V2937="",T2937&lt;TODAY()),"Contrato Encerrado",IF(AND(V2937="",T2937&gt;TODAY()),DATEDIF(TODAY(),T2937,"Y")&amp;" anos"&amp;" "&amp;DATEDIF(TODAY(),T2937,"YM")&amp;" meses"&amp;" "&amp;DATEDIF(TODAY(),T2937,"MD")&amp;" dias",IF(AND(X2937="",V2937&lt;TODAY()),"Contrato Encerrado",IF(AND(X2937="",V2937&gt;TODAY()),DATEDIF(TODAY(),V2937,"Y")&amp;" anos"&amp;" "&amp;DATEDIF(TODAY(),V2937,"YM")&amp;" meses"&amp;" "&amp;DATEDIF(TODAY(),V2937,"MD")&amp;" dias",IF(AND(Z2937="",X2937&lt;TODAY()),"Contrato Encerrado",IF(AND(Z2937="",X2937&gt;TODAY()),DATEDIF(TODAY(),X2937,"Y")&amp;" anos"&amp;" "&amp;DATEDIF(TODAY(),X2937,"YM")&amp;" meses"&amp;" "&amp;DATEDIF(TODAY(),X2937,"MD")&amp;" dias",IF(AND(Z2937&lt;&gt;””,Z2937&lt;TODAY()),"Contrato Encerrado",IF(AND(Z2937&lt;&gt;"",Z2937&gt;TODAY()),DATEDIF(TODAY(),Z2937,"Y")&amp;" anos"&amp;" "&amp;DATEDIF(TODAY(),Z2937,"YM")&amp;" meses"&amp;" "&amp;DATEDIF(TODAY(),Z2937,"MD")&amp;" dias"))))))))</f>
        <v>Contrato Encerrado</v>
      </c>
      <c r="AE2937" s="35">
        <f t="shared" si="226"/>
        <v>413</v>
      </c>
      <c r="AF2937" s="35">
        <f t="shared" si="227"/>
        <v>317</v>
      </c>
      <c r="AG2937" s="17" t="str">
        <f t="shared" si="228"/>
        <v>0 anos 10 meses 12 dias</v>
      </c>
    </row>
    <row r="2938" spans="1:33" ht="11.25" customHeight="1" x14ac:dyDescent="0.2">
      <c r="A2938" s="10" t="s">
        <v>9</v>
      </c>
      <c r="B2938" s="10" t="s">
        <v>13</v>
      </c>
      <c r="C2938" s="11" t="s">
        <v>17</v>
      </c>
      <c r="D2938" s="36">
        <v>2021</v>
      </c>
      <c r="E2938" s="13" t="s">
        <v>157</v>
      </c>
      <c r="F2938" s="10" t="s">
        <v>158</v>
      </c>
      <c r="G2938" s="83" t="s">
        <v>189</v>
      </c>
      <c r="H2938" s="84" t="s">
        <v>190</v>
      </c>
      <c r="I2938" s="13" t="s">
        <v>191</v>
      </c>
      <c r="J2938" s="14" t="s">
        <v>1302</v>
      </c>
      <c r="K2938" s="13" t="s">
        <v>29</v>
      </c>
      <c r="L2938" s="25" t="s">
        <v>81</v>
      </c>
      <c r="M2938" s="7" t="s">
        <v>82</v>
      </c>
      <c r="N2938" s="26" t="s">
        <v>4113</v>
      </c>
      <c r="O2938" s="27"/>
      <c r="P2938" s="26" t="s">
        <v>2517</v>
      </c>
      <c r="Q2938" s="26" t="s">
        <v>2522</v>
      </c>
      <c r="R2938" s="31">
        <v>37868</v>
      </c>
      <c r="S2938" s="31">
        <v>44323</v>
      </c>
      <c r="T2938" s="31">
        <v>44652</v>
      </c>
      <c r="U2938" s="31"/>
      <c r="V2938" s="31"/>
      <c r="W2938" s="31"/>
      <c r="X2938" s="17"/>
      <c r="Y2938" s="17"/>
      <c r="Z2938" s="31"/>
      <c r="AA2938" s="18">
        <f t="shared" ca="1" si="225"/>
        <v>22</v>
      </c>
      <c r="AB2938" s="19" t="s">
        <v>7878</v>
      </c>
      <c r="AC2938" s="35" t="str">
        <f t="shared" si="229"/>
        <v>0 anos 10 meses 25 dias</v>
      </c>
      <c r="AD2938" s="35" t="str">
        <f ca="1">IF(AND(V2938="",T2938&lt;TODAY()),"Contrato Encerrado",IF(AND(V2938="",T2938&gt;TODAY()),DATEDIF(TODAY(),T2938,"Y")&amp;" anos"&amp;" "&amp;DATEDIF(TODAY(),T2938,"YM")&amp;" meses"&amp;" "&amp;DATEDIF(TODAY(),T2938,"MD")&amp;" dias",IF(AND(X2938="",V2938&lt;TODAY()),"Contrato Encerrado",IF(AND(X2938="",V2938&gt;TODAY()),DATEDIF(TODAY(),V2938,"Y")&amp;" anos"&amp;" "&amp;DATEDIF(TODAY(),V2938,"YM")&amp;" meses"&amp;" "&amp;DATEDIF(TODAY(),V2938,"MD")&amp;" dias",IF(AND(Z2938="",X2938&lt;TODAY()),"Contrato Encerrado",IF(AND(Z2938="",X2938&gt;TODAY()),DATEDIF(TODAY(),X2938,"Y")&amp;" anos"&amp;" "&amp;DATEDIF(TODAY(),X2938,"YM")&amp;" meses"&amp;" "&amp;DATEDIF(TODAY(),X2938,"MD")&amp;" dias",IF(AND(Z2938&lt;&gt;””,Z2938&lt;TODAY()),"Contrato Encerrado",IF(AND(Z2938&lt;&gt;"",Z2938&gt;TODAY()),DATEDIF(TODAY(),Z2938,"Y")&amp;" anos"&amp;" "&amp;DATEDIF(TODAY(),Z2938,"YM")&amp;" meses"&amp;" "&amp;DATEDIF(TODAY(),Z2938,"MD")&amp;" dias"))))))))</f>
        <v>Contrato Encerrado</v>
      </c>
      <c r="AE2938" s="35">
        <f t="shared" si="226"/>
        <v>329</v>
      </c>
      <c r="AF2938" s="35">
        <f t="shared" si="227"/>
        <v>401</v>
      </c>
      <c r="AG2938" s="17" t="str">
        <f t="shared" si="228"/>
        <v>1 anos 1 meses 4 dias</v>
      </c>
    </row>
    <row r="2939" spans="1:33" ht="11.25" customHeight="1" x14ac:dyDescent="0.2">
      <c r="A2939" s="8" t="s">
        <v>9</v>
      </c>
      <c r="B2939" s="10" t="s">
        <v>13</v>
      </c>
      <c r="C2939" s="11" t="s">
        <v>23</v>
      </c>
      <c r="D2939" s="36">
        <v>2022</v>
      </c>
      <c r="E2939" s="12" t="s">
        <v>4972</v>
      </c>
      <c r="F2939" s="8" t="s">
        <v>4973</v>
      </c>
      <c r="G2939" s="77" t="s">
        <v>4974</v>
      </c>
      <c r="H2939" s="78" t="s">
        <v>4975</v>
      </c>
      <c r="I2939" s="14" t="s">
        <v>4976</v>
      </c>
      <c r="J2939" s="14" t="s">
        <v>14943</v>
      </c>
      <c r="K2939" s="14" t="s">
        <v>29</v>
      </c>
      <c r="L2939" s="15" t="s">
        <v>30</v>
      </c>
      <c r="M2939" s="7" t="s">
        <v>9427</v>
      </c>
      <c r="N2939" s="16" t="s">
        <v>3208</v>
      </c>
      <c r="O2939" s="16"/>
      <c r="P2939" s="16" t="s">
        <v>2518</v>
      </c>
      <c r="Q2939" s="16" t="s">
        <v>2523</v>
      </c>
      <c r="R2939" s="31">
        <v>35952</v>
      </c>
      <c r="S2939" s="31">
        <v>44837</v>
      </c>
      <c r="T2939" s="31">
        <v>45205</v>
      </c>
      <c r="U2939" s="31"/>
      <c r="V2939" s="31"/>
      <c r="W2939" s="31"/>
      <c r="X2939" s="17"/>
      <c r="Y2939" s="17"/>
      <c r="Z2939" s="31"/>
      <c r="AA2939" s="18">
        <f t="shared" ref="AA2939:AA3002" ca="1" si="230">DATEDIF(R2939,TODAY(),"Y")</f>
        <v>27</v>
      </c>
      <c r="AB2939" s="19" t="s">
        <v>7878</v>
      </c>
      <c r="AC2939" s="35" t="str">
        <f t="shared" si="229"/>
        <v>1 anos 0 meses 3 dias</v>
      </c>
      <c r="AD2939" s="35" t="str">
        <f ca="1">IF(AND(V2939="",T2939&lt;TODAY()),"Contrato Encerrado",IF(AND(V2939="",T2939&gt;TODAY()),DATEDIF(TODAY(),T2939,"Y")&amp;" anos"&amp;" "&amp;DATEDIF(TODAY(),T2939,"YM")&amp;" meses"&amp;" "&amp;DATEDIF(TODAY(),T2939,"MD")&amp;" dias",IF(AND(X2939="",V2939&lt;TODAY()),"Contrato Encerrado",IF(AND(X2939="",V2939&gt;TODAY()),DATEDIF(TODAY(),V2939,"Y")&amp;" anos"&amp;" "&amp;DATEDIF(TODAY(),V2939,"YM")&amp;" meses"&amp;" "&amp;DATEDIF(TODAY(),V2939,"MD")&amp;" dias",IF(AND(Z2939="",X2939&lt;TODAY()),"Contrato Encerrado",IF(AND(Z2939="",X2939&gt;TODAY()),DATEDIF(TODAY(),X2939,"Y")&amp;" anos"&amp;" "&amp;DATEDIF(TODAY(),X2939,"YM")&amp;" meses"&amp;" "&amp;DATEDIF(TODAY(),X2939,"MD")&amp;" dias",IF(AND(Z2939&lt;&gt;””,Z2939&lt;TODAY()),"Contrato Encerrado",IF(AND(Z2939&lt;&gt;"",Z2939&gt;TODAY()),DATEDIF(TODAY(),Z2939,"Y")&amp;" anos"&amp;" "&amp;DATEDIF(TODAY(),Z2939,"YM")&amp;" meses"&amp;" "&amp;DATEDIF(TODAY(),Z2939,"MD")&amp;" dias"))))))))</f>
        <v>Contrato Encerrado</v>
      </c>
      <c r="AE2939" s="35">
        <f t="shared" ref="AE2939:AE3002" si="231">SUM((T2939-S2939)+(V2939-U2939)+(X2939-W2939)+(Z2939-Y2939))</f>
        <v>368</v>
      </c>
      <c r="AF2939" s="35">
        <f t="shared" ref="AF2939:AF3002" si="232">730-AE2939</f>
        <v>362</v>
      </c>
      <c r="AG2939" s="17" t="str">
        <f t="shared" ref="AG2939:AG3002" si="233">IF(AF2939&gt;0,DATEDIF(0,AF2939,"Y")&amp; " anos"&amp; " "&amp;DATEDIF(0,AF2939,"YM")&amp; " meses"&amp; " "&amp;DATEDIF(0,AF2939,"MD")&amp; " dias","ESTÁGIO COMPLETOU 2 ANOS")</f>
        <v>0 anos 11 meses 27 dias</v>
      </c>
    </row>
    <row r="2940" spans="1:33" ht="11.25" customHeight="1" x14ac:dyDescent="0.2">
      <c r="A2940" s="8" t="s">
        <v>9</v>
      </c>
      <c r="B2940" s="10" t="s">
        <v>13</v>
      </c>
      <c r="C2940" s="11" t="s">
        <v>22</v>
      </c>
      <c r="D2940" s="36">
        <v>2022</v>
      </c>
      <c r="E2940" s="12" t="s">
        <v>1304</v>
      </c>
      <c r="F2940" s="8" t="s">
        <v>1305</v>
      </c>
      <c r="G2940" s="77" t="s">
        <v>1869</v>
      </c>
      <c r="H2940" s="78" t="s">
        <v>1870</v>
      </c>
      <c r="I2940" s="14" t="s">
        <v>1871</v>
      </c>
      <c r="J2940" s="14" t="s">
        <v>1302</v>
      </c>
      <c r="K2940" s="14" t="s">
        <v>29</v>
      </c>
      <c r="L2940" s="15" t="s">
        <v>30</v>
      </c>
      <c r="M2940" s="7" t="s">
        <v>9427</v>
      </c>
      <c r="N2940" s="16" t="s">
        <v>2111</v>
      </c>
      <c r="O2940" s="16"/>
      <c r="P2940" s="16" t="s">
        <v>2517</v>
      </c>
      <c r="Q2940" s="16" t="s">
        <v>2522</v>
      </c>
      <c r="R2940" s="31">
        <v>31442</v>
      </c>
      <c r="S2940" s="31">
        <v>44536</v>
      </c>
      <c r="T2940" s="31">
        <v>44922</v>
      </c>
      <c r="U2940" s="31"/>
      <c r="V2940" s="31"/>
      <c r="W2940" s="31"/>
      <c r="X2940" s="17"/>
      <c r="Y2940" s="17"/>
      <c r="Z2940" s="31"/>
      <c r="AA2940" s="18">
        <f t="shared" ca="1" si="230"/>
        <v>39</v>
      </c>
      <c r="AB2940" s="19" t="s">
        <v>7878</v>
      </c>
      <c r="AC2940" s="35" t="str">
        <f t="shared" si="229"/>
        <v>1 anos 0 meses 21 dias</v>
      </c>
      <c r="AD2940" s="35" t="str">
        <f ca="1">IF(AND(V2940="",T2940&lt;TODAY()),"Contrato Encerrado",IF(AND(V2940="",T2940&gt;TODAY()),DATEDIF(TODAY(),T2940,"Y")&amp;" anos"&amp;" "&amp;DATEDIF(TODAY(),T2940,"YM")&amp;" meses"&amp;" "&amp;DATEDIF(TODAY(),T2940,"MD")&amp;" dias",IF(AND(X2940="",V2940&lt;TODAY()),"Contrato Encerrado",IF(AND(X2940="",V2940&gt;TODAY()),DATEDIF(TODAY(),V2940,"Y")&amp;" anos"&amp;" "&amp;DATEDIF(TODAY(),V2940,"YM")&amp;" meses"&amp;" "&amp;DATEDIF(TODAY(),V2940,"MD")&amp;" dias",IF(AND(Z2940="",X2940&lt;TODAY()),"Contrato Encerrado",IF(AND(Z2940="",X2940&gt;TODAY()),DATEDIF(TODAY(),X2940,"Y")&amp;" anos"&amp;" "&amp;DATEDIF(TODAY(),X2940,"YM")&amp;" meses"&amp;" "&amp;DATEDIF(TODAY(),X2940,"MD")&amp;" dias",IF(AND(Z2940&lt;&gt;””,Z2940&lt;TODAY()),"Contrato Encerrado",IF(AND(Z2940&lt;&gt;"",Z2940&gt;TODAY()),DATEDIF(TODAY(),Z2940,"Y")&amp;" anos"&amp;" "&amp;DATEDIF(TODAY(),Z2940,"YM")&amp;" meses"&amp;" "&amp;DATEDIF(TODAY(),Z2940,"MD")&amp;" dias"))))))))</f>
        <v>Contrato Encerrado</v>
      </c>
      <c r="AE2940" s="35">
        <f t="shared" si="231"/>
        <v>386</v>
      </c>
      <c r="AF2940" s="35">
        <f t="shared" si="232"/>
        <v>344</v>
      </c>
      <c r="AG2940" s="17" t="str">
        <f t="shared" si="233"/>
        <v>0 anos 11 meses 9 dias</v>
      </c>
    </row>
    <row r="2941" spans="1:33" ht="11.25" customHeight="1" x14ac:dyDescent="0.2">
      <c r="A2941" s="8" t="s">
        <v>9</v>
      </c>
      <c r="B2941" s="10" t="s">
        <v>13</v>
      </c>
      <c r="C2941" s="11" t="s">
        <v>21</v>
      </c>
      <c r="D2941" s="36">
        <v>2021</v>
      </c>
      <c r="E2941" s="14" t="s">
        <v>1111</v>
      </c>
      <c r="F2941" s="8" t="s">
        <v>1112</v>
      </c>
      <c r="G2941" s="77" t="s">
        <v>1128</v>
      </c>
      <c r="H2941" s="78" t="s">
        <v>1129</v>
      </c>
      <c r="I2941" s="14" t="s">
        <v>1130</v>
      </c>
      <c r="J2941" s="14" t="s">
        <v>1302</v>
      </c>
      <c r="K2941" s="14" t="s">
        <v>29</v>
      </c>
      <c r="L2941" s="15" t="s">
        <v>30</v>
      </c>
      <c r="M2941" s="7" t="s">
        <v>9427</v>
      </c>
      <c r="N2941" s="27" t="s">
        <v>3227</v>
      </c>
      <c r="O2941" s="27"/>
      <c r="P2941" s="26" t="s">
        <v>2517</v>
      </c>
      <c r="Q2941" s="26" t="s">
        <v>2522</v>
      </c>
      <c r="R2941" s="31">
        <v>36023</v>
      </c>
      <c r="S2941" s="31">
        <v>44410</v>
      </c>
      <c r="T2941" s="111">
        <v>44761</v>
      </c>
      <c r="U2941" s="31"/>
      <c r="V2941" s="31"/>
      <c r="W2941" s="31"/>
      <c r="X2941" s="17"/>
      <c r="Y2941" s="17"/>
      <c r="Z2941" s="31"/>
      <c r="AA2941" s="18">
        <f t="shared" ca="1" si="230"/>
        <v>27</v>
      </c>
      <c r="AB2941" s="19" t="s">
        <v>7878</v>
      </c>
      <c r="AC2941" s="35" t="str">
        <f t="shared" si="229"/>
        <v>0 anos 11 meses 17 dias</v>
      </c>
      <c r="AD2941" s="35" t="str">
        <f ca="1">IF(AND(V2941="",T2941&lt;TODAY()),"Contrato Encerrado",IF(AND(V2941="",T2941&gt;TODAY()),DATEDIF(TODAY(),T2941,"Y")&amp;" anos"&amp;" "&amp;DATEDIF(TODAY(),T2941,"YM")&amp;" meses"&amp;" "&amp;DATEDIF(TODAY(),T2941,"MD")&amp;" dias",IF(AND(X2941="",V2941&lt;TODAY()),"Contrato Encerrado",IF(AND(X2941="",V2941&gt;TODAY()),DATEDIF(TODAY(),V2941,"Y")&amp;" anos"&amp;" "&amp;DATEDIF(TODAY(),V2941,"YM")&amp;" meses"&amp;" "&amp;DATEDIF(TODAY(),V2941,"MD")&amp;" dias",IF(AND(Z2941="",X2941&lt;TODAY()),"Contrato Encerrado",IF(AND(Z2941="",X2941&gt;TODAY()),DATEDIF(TODAY(),X2941,"Y")&amp;" anos"&amp;" "&amp;DATEDIF(TODAY(),X2941,"YM")&amp;" meses"&amp;" "&amp;DATEDIF(TODAY(),X2941,"MD")&amp;" dias",IF(AND(Z2941&lt;&gt;””,Z2941&lt;TODAY()),"Contrato Encerrado",IF(AND(Z2941&lt;&gt;"",Z2941&gt;TODAY()),DATEDIF(TODAY(),Z2941,"Y")&amp;" anos"&amp;" "&amp;DATEDIF(TODAY(),Z2941,"YM")&amp;" meses"&amp;" "&amp;DATEDIF(TODAY(),Z2941,"MD")&amp;" dias"))))))))</f>
        <v>Contrato Encerrado</v>
      </c>
      <c r="AE2941" s="35">
        <f t="shared" si="231"/>
        <v>351</v>
      </c>
      <c r="AF2941" s="35">
        <f t="shared" si="232"/>
        <v>379</v>
      </c>
      <c r="AG2941" s="17" t="str">
        <f t="shared" si="233"/>
        <v>1 anos 0 meses 13 dias</v>
      </c>
    </row>
    <row r="2942" spans="1:33" ht="11.25" customHeight="1" x14ac:dyDescent="0.2">
      <c r="A2942" s="8" t="s">
        <v>9</v>
      </c>
      <c r="B2942" s="10" t="s">
        <v>13</v>
      </c>
      <c r="C2942" s="11" t="s">
        <v>22</v>
      </c>
      <c r="D2942" s="36">
        <v>2022</v>
      </c>
      <c r="E2942" s="12" t="s">
        <v>157</v>
      </c>
      <c r="F2942" s="8" t="s">
        <v>158</v>
      </c>
      <c r="G2942" s="77" t="s">
        <v>4977</v>
      </c>
      <c r="H2942" s="78" t="s">
        <v>4978</v>
      </c>
      <c r="I2942" s="14" t="s">
        <v>4979</v>
      </c>
      <c r="J2942" s="14" t="s">
        <v>14943</v>
      </c>
      <c r="K2942" s="14" t="s">
        <v>29</v>
      </c>
      <c r="L2942" s="15" t="s">
        <v>30</v>
      </c>
      <c r="M2942" s="7" t="s">
        <v>9427</v>
      </c>
      <c r="N2942" s="16" t="s">
        <v>2101</v>
      </c>
      <c r="O2942" s="16"/>
      <c r="P2942" s="16" t="s">
        <v>2518</v>
      </c>
      <c r="Q2942" s="16" t="s">
        <v>2521</v>
      </c>
      <c r="R2942" s="31">
        <v>36918</v>
      </c>
      <c r="S2942" s="31">
        <v>44819</v>
      </c>
      <c r="T2942" s="31">
        <v>45345</v>
      </c>
      <c r="U2942" s="31"/>
      <c r="V2942" s="31"/>
      <c r="W2942" s="31"/>
      <c r="X2942" s="17"/>
      <c r="Y2942" s="17"/>
      <c r="Z2942" s="31"/>
      <c r="AA2942" s="18">
        <f t="shared" ca="1" si="230"/>
        <v>24</v>
      </c>
      <c r="AB2942" s="19" t="s">
        <v>7878</v>
      </c>
      <c r="AC2942" s="35" t="str">
        <f t="shared" si="229"/>
        <v>1 anos 5 meses 8 dias</v>
      </c>
      <c r="AD2942" s="35" t="str">
        <f ca="1">IF(AND(V2942="",T2942&lt;TODAY()),"Contrato Encerrado",IF(AND(V2942="",T2942&gt;TODAY()),DATEDIF(TODAY(),T2942,"Y")&amp;" anos"&amp;" "&amp;DATEDIF(TODAY(),T2942,"YM")&amp;" meses"&amp;" "&amp;DATEDIF(TODAY(),T2942,"MD")&amp;" dias",IF(AND(X2942="",V2942&lt;TODAY()),"Contrato Encerrado",IF(AND(X2942="",V2942&gt;TODAY()),DATEDIF(TODAY(),V2942,"Y")&amp;" anos"&amp;" "&amp;DATEDIF(TODAY(),V2942,"YM")&amp;" meses"&amp;" "&amp;DATEDIF(TODAY(),V2942,"MD")&amp;" dias",IF(AND(Z2942="",X2942&lt;TODAY()),"Contrato Encerrado",IF(AND(Z2942="",X2942&gt;TODAY()),DATEDIF(TODAY(),X2942,"Y")&amp;" anos"&amp;" "&amp;DATEDIF(TODAY(),X2942,"YM")&amp;" meses"&amp;" "&amp;DATEDIF(TODAY(),X2942,"MD")&amp;" dias",IF(AND(Z2942&lt;&gt;””,Z2942&lt;TODAY()),"Contrato Encerrado",IF(AND(Z2942&lt;&gt;"",Z2942&gt;TODAY()),DATEDIF(TODAY(),Z2942,"Y")&amp;" anos"&amp;" "&amp;DATEDIF(TODAY(),Z2942,"YM")&amp;" meses"&amp;" "&amp;DATEDIF(TODAY(),Z2942,"MD")&amp;" dias"))))))))</f>
        <v>Contrato Encerrado</v>
      </c>
      <c r="AE2942" s="35">
        <f t="shared" si="231"/>
        <v>526</v>
      </c>
      <c r="AF2942" s="35">
        <f t="shared" si="232"/>
        <v>204</v>
      </c>
      <c r="AG2942" s="17" t="str">
        <f t="shared" si="233"/>
        <v>0 anos 6 meses 22 dias</v>
      </c>
    </row>
    <row r="2943" spans="1:33" ht="11.25" customHeight="1" x14ac:dyDescent="0.2">
      <c r="A2943" s="8" t="s">
        <v>9</v>
      </c>
      <c r="B2943" s="8" t="s">
        <v>13</v>
      </c>
      <c r="C2943" s="22" t="s">
        <v>19</v>
      </c>
      <c r="D2943" s="37">
        <v>2024</v>
      </c>
      <c r="E2943" s="12" t="s">
        <v>157</v>
      </c>
      <c r="F2943" s="8" t="s">
        <v>158</v>
      </c>
      <c r="G2943" s="77" t="s">
        <v>13680</v>
      </c>
      <c r="H2943" s="78" t="s">
        <v>13681</v>
      </c>
      <c r="I2943" s="14" t="s">
        <v>13682</v>
      </c>
      <c r="J2943" s="14" t="s">
        <v>14943</v>
      </c>
      <c r="K2943" s="14" t="s">
        <v>29</v>
      </c>
      <c r="L2943" s="15" t="s">
        <v>30</v>
      </c>
      <c r="M2943" s="7" t="s">
        <v>9427</v>
      </c>
      <c r="N2943" s="15" t="s">
        <v>6302</v>
      </c>
      <c r="O2943" s="15" t="s">
        <v>8732</v>
      </c>
      <c r="P2943" s="15" t="s">
        <v>2518</v>
      </c>
      <c r="Q2943" s="15" t="s">
        <v>2521</v>
      </c>
      <c r="R2943" s="20">
        <v>33333</v>
      </c>
      <c r="S2943" s="20">
        <v>45419</v>
      </c>
      <c r="T2943" s="20">
        <v>45449</v>
      </c>
      <c r="U2943" s="20"/>
      <c r="V2943" s="20"/>
      <c r="W2943" s="20"/>
      <c r="X2943" s="17"/>
      <c r="Y2943" s="17"/>
      <c r="Z2943" s="20"/>
      <c r="AA2943" s="18">
        <f t="shared" ca="1" si="230"/>
        <v>34</v>
      </c>
      <c r="AB2943" s="15" t="s">
        <v>7878</v>
      </c>
      <c r="AC2943" s="35" t="str">
        <f t="shared" si="229"/>
        <v>0 anos 0 meses 30 dias</v>
      </c>
      <c r="AD2943" s="35" t="str">
        <f ca="1">IF(AND(V2943="",T2943&lt;TODAY()),"Contrato Encerrado",IF(AND(V2943="",T2943&gt;TODAY()),DATEDIF(TODAY(),T2943,"Y")&amp;" anos"&amp;" "&amp;DATEDIF(TODAY(),T2943,"YM")&amp;" meses"&amp;" "&amp;DATEDIF(TODAY(),T2943,"MD")&amp;" dias",IF(AND(X2943="",V2943&lt;TODAY()),"Contrato Encerrado",IF(AND(X2943="",V2943&gt;TODAY()),DATEDIF(TODAY(),V2943,"Y")&amp;" anos"&amp;" "&amp;DATEDIF(TODAY(),V2943,"YM")&amp;" meses"&amp;" "&amp;DATEDIF(TODAY(),V2943,"MD")&amp;" dias",IF(AND(Z2943="",X2943&lt;TODAY()),"Contrato Encerrado",IF(AND(Z2943="",X2943&gt;TODAY()),DATEDIF(TODAY(),X2943,"Y")&amp;" anos"&amp;" "&amp;DATEDIF(TODAY(),X2943,"YM")&amp;" meses"&amp;" "&amp;DATEDIF(TODAY(),X2943,"MD")&amp;" dias",IF(AND(Z2943&lt;&gt;””,Z2943&lt;TODAY()),"Contrato Encerrado",IF(AND(Z2943&lt;&gt;"",Z2943&gt;TODAY()),DATEDIF(TODAY(),Z2943,"Y")&amp;" anos"&amp;" "&amp;DATEDIF(TODAY(),Z2943,"YM")&amp;" meses"&amp;" "&amp;DATEDIF(TODAY(),Z2943,"MD")&amp;" dias"))))))))</f>
        <v>Contrato Encerrado</v>
      </c>
      <c r="AE2943" s="35">
        <f t="shared" si="231"/>
        <v>30</v>
      </c>
      <c r="AF2943" s="35">
        <f t="shared" si="232"/>
        <v>700</v>
      </c>
      <c r="AG2943" s="17" t="str">
        <f t="shared" si="233"/>
        <v>1 anos 10 meses 30 dias</v>
      </c>
    </row>
    <row r="2944" spans="1:33" ht="11.25" customHeight="1" x14ac:dyDescent="0.2">
      <c r="A2944" s="8" t="s">
        <v>9</v>
      </c>
      <c r="B2944" s="10" t="s">
        <v>13</v>
      </c>
      <c r="C2944" s="11" t="s">
        <v>22</v>
      </c>
      <c r="D2944" s="36">
        <v>2022</v>
      </c>
      <c r="E2944" s="12" t="s">
        <v>157</v>
      </c>
      <c r="F2944" s="8" t="s">
        <v>158</v>
      </c>
      <c r="G2944" s="77" t="s">
        <v>4980</v>
      </c>
      <c r="H2944" s="78" t="s">
        <v>4981</v>
      </c>
      <c r="I2944" s="14" t="s">
        <v>4982</v>
      </c>
      <c r="J2944" s="14" t="s">
        <v>14943</v>
      </c>
      <c r="K2944" s="14" t="s">
        <v>29</v>
      </c>
      <c r="L2944" s="15" t="s">
        <v>30</v>
      </c>
      <c r="M2944" s="7" t="s">
        <v>9427</v>
      </c>
      <c r="N2944" s="16" t="s">
        <v>2101</v>
      </c>
      <c r="O2944" s="16"/>
      <c r="P2944" s="16" t="s">
        <v>2518</v>
      </c>
      <c r="Q2944" s="16" t="s">
        <v>2521</v>
      </c>
      <c r="R2944" s="31">
        <v>33083</v>
      </c>
      <c r="S2944" s="31">
        <v>44823</v>
      </c>
      <c r="T2944" s="31">
        <v>45308</v>
      </c>
      <c r="U2944" s="31"/>
      <c r="V2944" s="31"/>
      <c r="W2944" s="31"/>
      <c r="X2944" s="17"/>
      <c r="Y2944" s="17"/>
      <c r="Z2944" s="31"/>
      <c r="AA2944" s="18">
        <f t="shared" ca="1" si="230"/>
        <v>35</v>
      </c>
      <c r="AB2944" s="19" t="s">
        <v>7878</v>
      </c>
      <c r="AC2944" s="35" t="str">
        <f t="shared" si="229"/>
        <v>1 anos 3 meses 29 dias</v>
      </c>
      <c r="AD2944" s="35" t="str">
        <f ca="1">IF(AND(V2944="",T2944&lt;TODAY()),"Contrato Encerrado",IF(AND(V2944="",T2944&gt;TODAY()),DATEDIF(TODAY(),T2944,"Y")&amp;" anos"&amp;" "&amp;DATEDIF(TODAY(),T2944,"YM")&amp;" meses"&amp;" "&amp;DATEDIF(TODAY(),T2944,"MD")&amp;" dias",IF(AND(X2944="",V2944&lt;TODAY()),"Contrato Encerrado",IF(AND(X2944="",V2944&gt;TODAY()),DATEDIF(TODAY(),V2944,"Y")&amp;" anos"&amp;" "&amp;DATEDIF(TODAY(),V2944,"YM")&amp;" meses"&amp;" "&amp;DATEDIF(TODAY(),V2944,"MD")&amp;" dias",IF(AND(Z2944="",X2944&lt;TODAY()),"Contrato Encerrado",IF(AND(Z2944="",X2944&gt;TODAY()),DATEDIF(TODAY(),X2944,"Y")&amp;" anos"&amp;" "&amp;DATEDIF(TODAY(),X2944,"YM")&amp;" meses"&amp;" "&amp;DATEDIF(TODAY(),X2944,"MD")&amp;" dias",IF(AND(Z2944&lt;&gt;””,Z2944&lt;TODAY()),"Contrato Encerrado",IF(AND(Z2944&lt;&gt;"",Z2944&gt;TODAY()),DATEDIF(TODAY(),Z2944,"Y")&amp;" anos"&amp;" "&amp;DATEDIF(TODAY(),Z2944,"YM")&amp;" meses"&amp;" "&amp;DATEDIF(TODAY(),Z2944,"MD")&amp;" dias"))))))))</f>
        <v>Contrato Encerrado</v>
      </c>
      <c r="AE2944" s="35">
        <f t="shared" si="231"/>
        <v>485</v>
      </c>
      <c r="AF2944" s="35">
        <f t="shared" si="232"/>
        <v>245</v>
      </c>
      <c r="AG2944" s="17" t="str">
        <f t="shared" si="233"/>
        <v>0 anos 8 meses 1 dias</v>
      </c>
    </row>
    <row r="2945" spans="1:33" ht="11.25" customHeight="1" x14ac:dyDescent="0.2">
      <c r="A2945" s="8" t="s">
        <v>9</v>
      </c>
      <c r="B2945" s="10" t="s">
        <v>13</v>
      </c>
      <c r="C2945" s="11" t="s">
        <v>24</v>
      </c>
      <c r="D2945" s="36">
        <v>2022</v>
      </c>
      <c r="E2945" s="12" t="s">
        <v>157</v>
      </c>
      <c r="F2945" s="8" t="s">
        <v>158</v>
      </c>
      <c r="G2945" s="77" t="s">
        <v>4983</v>
      </c>
      <c r="H2945" s="78" t="s">
        <v>4984</v>
      </c>
      <c r="I2945" s="14" t="s">
        <v>4985</v>
      </c>
      <c r="J2945" s="14" t="s">
        <v>14943</v>
      </c>
      <c r="K2945" s="14" t="s">
        <v>29</v>
      </c>
      <c r="L2945" s="15" t="s">
        <v>30</v>
      </c>
      <c r="M2945" s="7" t="s">
        <v>9427</v>
      </c>
      <c r="N2945" s="16" t="s">
        <v>2101</v>
      </c>
      <c r="O2945" s="16"/>
      <c r="P2945" s="16" t="s">
        <v>2518</v>
      </c>
      <c r="Q2945" s="16" t="s">
        <v>2521</v>
      </c>
      <c r="R2945" s="31">
        <v>35490</v>
      </c>
      <c r="S2945" s="31">
        <v>44853</v>
      </c>
      <c r="T2945" s="31">
        <v>45490</v>
      </c>
      <c r="U2945" s="31"/>
      <c r="V2945" s="31"/>
      <c r="W2945" s="31"/>
      <c r="X2945" s="17"/>
      <c r="Y2945" s="17"/>
      <c r="Z2945" s="31"/>
      <c r="AA2945" s="18">
        <f t="shared" ca="1" si="230"/>
        <v>28</v>
      </c>
      <c r="AB2945" s="19" t="s">
        <v>7878</v>
      </c>
      <c r="AC2945" s="35" t="str">
        <f t="shared" si="229"/>
        <v>1 anos 8 meses 28 dias</v>
      </c>
      <c r="AD2945" s="35" t="str">
        <f ca="1">IF(AND(V2945="",T2945&lt;TODAY()),"Contrato Encerrado",IF(AND(V2945="",T2945&gt;TODAY()),DATEDIF(TODAY(),T2945,"Y")&amp;" anos"&amp;" "&amp;DATEDIF(TODAY(),T2945,"YM")&amp;" meses"&amp;" "&amp;DATEDIF(TODAY(),T2945,"MD")&amp;" dias",IF(AND(X2945="",V2945&lt;TODAY()),"Contrato Encerrado",IF(AND(X2945="",V2945&gt;TODAY()),DATEDIF(TODAY(),V2945,"Y")&amp;" anos"&amp;" "&amp;DATEDIF(TODAY(),V2945,"YM")&amp;" meses"&amp;" "&amp;DATEDIF(TODAY(),V2945,"MD")&amp;" dias",IF(AND(Z2945="",X2945&lt;TODAY()),"Contrato Encerrado",IF(AND(Z2945="",X2945&gt;TODAY()),DATEDIF(TODAY(),X2945,"Y")&amp;" anos"&amp;" "&amp;DATEDIF(TODAY(),X2945,"YM")&amp;" meses"&amp;" "&amp;DATEDIF(TODAY(),X2945,"MD")&amp;" dias",IF(AND(Z2945&lt;&gt;””,Z2945&lt;TODAY()),"Contrato Encerrado",IF(AND(Z2945&lt;&gt;"",Z2945&gt;TODAY()),DATEDIF(TODAY(),Z2945,"Y")&amp;" anos"&amp;" "&amp;DATEDIF(TODAY(),Z2945,"YM")&amp;" meses"&amp;" "&amp;DATEDIF(TODAY(),Z2945,"MD")&amp;" dias"))))))))</f>
        <v>Contrato Encerrado</v>
      </c>
      <c r="AE2945" s="35">
        <f t="shared" si="231"/>
        <v>637</v>
      </c>
      <c r="AF2945" s="35">
        <f t="shared" si="232"/>
        <v>93</v>
      </c>
      <c r="AG2945" s="17" t="str">
        <f t="shared" si="233"/>
        <v>0 anos 3 meses 2 dias</v>
      </c>
    </row>
    <row r="2946" spans="1:33" ht="11.25" customHeight="1" x14ac:dyDescent="0.2">
      <c r="A2946" s="8" t="s">
        <v>9</v>
      </c>
      <c r="B2946" s="10" t="s">
        <v>13</v>
      </c>
      <c r="C2946" s="11" t="s">
        <v>21</v>
      </c>
      <c r="D2946" s="36">
        <v>2021</v>
      </c>
      <c r="E2946" s="14" t="s">
        <v>79</v>
      </c>
      <c r="F2946" s="8" t="s">
        <v>80</v>
      </c>
      <c r="G2946" s="77" t="s">
        <v>1191</v>
      </c>
      <c r="H2946" s="78" t="s">
        <v>1192</v>
      </c>
      <c r="I2946" s="14" t="s">
        <v>1193</v>
      </c>
      <c r="J2946" s="67" t="s">
        <v>1302</v>
      </c>
      <c r="K2946" s="14" t="s">
        <v>29</v>
      </c>
      <c r="L2946" s="15" t="s">
        <v>30</v>
      </c>
      <c r="M2946" s="7" t="s">
        <v>9427</v>
      </c>
      <c r="N2946" s="26" t="s">
        <v>2100</v>
      </c>
      <c r="O2946" s="26"/>
      <c r="P2946" s="26" t="s">
        <v>2517</v>
      </c>
      <c r="Q2946" s="26" t="s">
        <v>2522</v>
      </c>
      <c r="R2946" s="31">
        <v>35729</v>
      </c>
      <c r="S2946" s="31">
        <v>44410</v>
      </c>
      <c r="T2946" s="31">
        <v>44652</v>
      </c>
      <c r="U2946" s="31"/>
      <c r="V2946" s="31"/>
      <c r="W2946" s="31"/>
      <c r="X2946" s="17"/>
      <c r="Y2946" s="17"/>
      <c r="Z2946" s="31"/>
      <c r="AA2946" s="18">
        <f t="shared" ca="1" si="230"/>
        <v>27</v>
      </c>
      <c r="AB2946" s="19" t="s">
        <v>7878</v>
      </c>
      <c r="AC2946" s="35" t="str">
        <f t="shared" ref="AC2946:AC3009" si="234">DATEDIF($S2946,$Z2946-($U2946-$T2946)-($W2946-$V2946)-($Y2946-$X2946),"Y")&amp; " anos"&amp; " "&amp;DATEDIF($S2946,$Z2946-($U2946-$T2946)-($W2946-$V2946)-($Y2946-$X2946),"YM")&amp; " meses"&amp; " "&amp;DATEDIF($S2946,$Z2946-($U2946-$T2946)-($W2946-$V2946)-($Y2946-$X2946),"MD")&amp; " dias"</f>
        <v>0 anos 7 meses 30 dias</v>
      </c>
      <c r="AD2946" s="35" t="str">
        <f ca="1">IF(AND(V2946="",T2946&lt;TODAY()),"Contrato Encerrado",IF(AND(V2946="",T2946&gt;TODAY()),DATEDIF(TODAY(),T2946,"Y")&amp;" anos"&amp;" "&amp;DATEDIF(TODAY(),T2946,"YM")&amp;" meses"&amp;" "&amp;DATEDIF(TODAY(),T2946,"MD")&amp;" dias",IF(AND(X2946="",V2946&lt;TODAY()),"Contrato Encerrado",IF(AND(X2946="",V2946&gt;TODAY()),DATEDIF(TODAY(),V2946,"Y")&amp;" anos"&amp;" "&amp;DATEDIF(TODAY(),V2946,"YM")&amp;" meses"&amp;" "&amp;DATEDIF(TODAY(),V2946,"MD")&amp;" dias",IF(AND(Z2946="",X2946&lt;TODAY()),"Contrato Encerrado",IF(AND(Z2946="",X2946&gt;TODAY()),DATEDIF(TODAY(),X2946,"Y")&amp;" anos"&amp;" "&amp;DATEDIF(TODAY(),X2946,"YM")&amp;" meses"&amp;" "&amp;DATEDIF(TODAY(),X2946,"MD")&amp;" dias",IF(AND(Z2946&lt;&gt;””,Z2946&lt;TODAY()),"Contrato Encerrado",IF(AND(Z2946&lt;&gt;"",Z2946&gt;TODAY()),DATEDIF(TODAY(),Z2946,"Y")&amp;" anos"&amp;" "&amp;DATEDIF(TODAY(),Z2946,"YM")&amp;" meses"&amp;" "&amp;DATEDIF(TODAY(),Z2946,"MD")&amp;" dias"))))))))</f>
        <v>Contrato Encerrado</v>
      </c>
      <c r="AE2946" s="35">
        <f t="shared" si="231"/>
        <v>242</v>
      </c>
      <c r="AF2946" s="35">
        <f t="shared" si="232"/>
        <v>488</v>
      </c>
      <c r="AG2946" s="17" t="str">
        <f t="shared" si="233"/>
        <v>1 anos 4 meses 2 dias</v>
      </c>
    </row>
    <row r="2947" spans="1:33" ht="11.25" customHeight="1" x14ac:dyDescent="0.2">
      <c r="A2947" s="8" t="s">
        <v>9</v>
      </c>
      <c r="B2947" s="8" t="s">
        <v>13</v>
      </c>
      <c r="C2947" s="22" t="s">
        <v>16</v>
      </c>
      <c r="D2947" s="37">
        <v>2024</v>
      </c>
      <c r="E2947" s="12" t="s">
        <v>157</v>
      </c>
      <c r="F2947" s="8" t="s">
        <v>158</v>
      </c>
      <c r="G2947" s="77" t="s">
        <v>12924</v>
      </c>
      <c r="H2947" s="78" t="s">
        <v>12925</v>
      </c>
      <c r="I2947" s="14" t="s">
        <v>12926</v>
      </c>
      <c r="J2947" s="14" t="s">
        <v>14943</v>
      </c>
      <c r="K2947" s="14" t="s">
        <v>29</v>
      </c>
      <c r="L2947" s="15" t="s">
        <v>30</v>
      </c>
      <c r="M2947" s="7" t="s">
        <v>9427</v>
      </c>
      <c r="N2947" s="15" t="s">
        <v>6302</v>
      </c>
      <c r="O2947" s="15" t="s">
        <v>7903</v>
      </c>
      <c r="P2947" s="15" t="s">
        <v>2518</v>
      </c>
      <c r="Q2947" s="15" t="s">
        <v>2521</v>
      </c>
      <c r="R2947" s="20">
        <v>34471</v>
      </c>
      <c r="S2947" s="20">
        <v>45369</v>
      </c>
      <c r="T2947" s="20">
        <v>45657</v>
      </c>
      <c r="U2947" s="29">
        <v>45694</v>
      </c>
      <c r="V2947" s="29">
        <v>45838</v>
      </c>
      <c r="W2947" s="29"/>
      <c r="X2947" s="17"/>
      <c r="Y2947" s="17"/>
      <c r="Z2947" s="29"/>
      <c r="AA2947" s="18">
        <f t="shared" ca="1" si="230"/>
        <v>31</v>
      </c>
      <c r="AB2947" s="15" t="s">
        <v>7878</v>
      </c>
      <c r="AC2947" s="35" t="str">
        <f t="shared" si="234"/>
        <v>1 anos 2 meses 6 dias</v>
      </c>
      <c r="AD2947" s="35" t="str">
        <f ca="1">IF(AND(V2947="",T2947&lt;TODAY()),"Contrato Encerrado",IF(AND(V2947="",T2947&gt;TODAY()),DATEDIF(TODAY(),T2947,"Y")&amp;" anos"&amp;" "&amp;DATEDIF(TODAY(),T2947,"YM")&amp;" meses"&amp;" "&amp;DATEDIF(TODAY(),T2947,"MD")&amp;" dias",IF(AND(X2947="",V2947&lt;TODAY()),"Contrato Encerrado",IF(AND(X2947="",V2947&gt;TODAY()),DATEDIF(TODAY(),V2947,"Y")&amp;" anos"&amp;" "&amp;DATEDIF(TODAY(),V2947,"YM")&amp;" meses"&amp;" "&amp;DATEDIF(TODAY(),V2947,"MD")&amp;" dias",IF(AND(Z2947="",X2947&lt;TODAY()),"Contrato Encerrado",IF(AND(Z2947="",X2947&gt;TODAY()),DATEDIF(TODAY(),X2947,"Y")&amp;" anos"&amp;" "&amp;DATEDIF(TODAY(),X2947,"YM")&amp;" meses"&amp;" "&amp;DATEDIF(TODAY(),X2947,"MD")&amp;" dias",IF(AND(Z2947&lt;&gt;””,Z2947&lt;TODAY()),"Contrato Encerrado",IF(AND(Z2947&lt;&gt;"",Z2947&gt;TODAY()),DATEDIF(TODAY(),Z2947,"Y")&amp;" anos"&amp;" "&amp;DATEDIF(TODAY(),Z2947,"YM")&amp;" meses"&amp;" "&amp;DATEDIF(TODAY(),Z2947,"MD")&amp;" dias"))))))))</f>
        <v>Contrato Encerrado</v>
      </c>
      <c r="AE2947" s="35">
        <f t="shared" si="231"/>
        <v>432</v>
      </c>
      <c r="AF2947" s="35">
        <f t="shared" si="232"/>
        <v>298</v>
      </c>
      <c r="AG2947" s="17" t="str">
        <f t="shared" si="233"/>
        <v>0 anos 9 meses 24 dias</v>
      </c>
    </row>
    <row r="2948" spans="1:33" ht="11.25" customHeight="1" x14ac:dyDescent="0.2">
      <c r="A2948" s="8" t="s">
        <v>9</v>
      </c>
      <c r="B2948" s="8" t="s">
        <v>13</v>
      </c>
      <c r="C2948" s="22" t="s">
        <v>19</v>
      </c>
      <c r="D2948" s="37">
        <v>2023</v>
      </c>
      <c r="E2948" s="12" t="s">
        <v>307</v>
      </c>
      <c r="F2948" s="8" t="s">
        <v>308</v>
      </c>
      <c r="G2948" s="85" t="s">
        <v>8085</v>
      </c>
      <c r="H2948" s="78" t="s">
        <v>8086</v>
      </c>
      <c r="I2948" s="14" t="s">
        <v>8087</v>
      </c>
      <c r="J2948" s="14" t="s">
        <v>14943</v>
      </c>
      <c r="K2948" s="14" t="s">
        <v>29</v>
      </c>
      <c r="L2948" s="15" t="s">
        <v>30</v>
      </c>
      <c r="M2948" s="7" t="s">
        <v>9427</v>
      </c>
      <c r="N2948" s="16" t="s">
        <v>2113</v>
      </c>
      <c r="O2948" s="15" t="s">
        <v>7899</v>
      </c>
      <c r="P2948" s="15" t="s">
        <v>2518</v>
      </c>
      <c r="Q2948" s="15" t="s">
        <v>2523</v>
      </c>
      <c r="R2948" s="20">
        <v>35348</v>
      </c>
      <c r="S2948" s="20">
        <v>45071</v>
      </c>
      <c r="T2948" s="20">
        <v>45289</v>
      </c>
      <c r="U2948" s="20"/>
      <c r="V2948" s="20"/>
      <c r="W2948" s="20"/>
      <c r="X2948" s="17"/>
      <c r="Y2948" s="17"/>
      <c r="Z2948" s="20"/>
      <c r="AA2948" s="18">
        <f t="shared" ca="1" si="230"/>
        <v>28</v>
      </c>
      <c r="AB2948" s="19" t="s">
        <v>7878</v>
      </c>
      <c r="AC2948" s="35" t="str">
        <f t="shared" si="234"/>
        <v>0 anos 7 meses 4 dias</v>
      </c>
      <c r="AD2948" s="35" t="str">
        <f ca="1">IF(AND(V2948="",T2948&lt;TODAY()),"Contrato Encerrado",IF(AND(V2948="",T2948&gt;TODAY()),DATEDIF(TODAY(),T2948,"Y")&amp;" anos"&amp;" "&amp;DATEDIF(TODAY(),T2948,"YM")&amp;" meses"&amp;" "&amp;DATEDIF(TODAY(),T2948,"MD")&amp;" dias",IF(AND(X2948="",V2948&lt;TODAY()),"Contrato Encerrado",IF(AND(X2948="",V2948&gt;TODAY()),DATEDIF(TODAY(),V2948,"Y")&amp;" anos"&amp;" "&amp;DATEDIF(TODAY(),V2948,"YM")&amp;" meses"&amp;" "&amp;DATEDIF(TODAY(),V2948,"MD")&amp;" dias",IF(AND(Z2948="",X2948&lt;TODAY()),"Contrato Encerrado",IF(AND(Z2948="",X2948&gt;TODAY()),DATEDIF(TODAY(),X2948,"Y")&amp;" anos"&amp;" "&amp;DATEDIF(TODAY(),X2948,"YM")&amp;" meses"&amp;" "&amp;DATEDIF(TODAY(),X2948,"MD")&amp;" dias",IF(AND(Z2948&lt;&gt;””,Z2948&lt;TODAY()),"Contrato Encerrado",IF(AND(Z2948&lt;&gt;"",Z2948&gt;TODAY()),DATEDIF(TODAY(),Z2948,"Y")&amp;" anos"&amp;" "&amp;DATEDIF(TODAY(),Z2948,"YM")&amp;" meses"&amp;" "&amp;DATEDIF(TODAY(),Z2948,"MD")&amp;" dias"))))))))</f>
        <v>Contrato Encerrado</v>
      </c>
      <c r="AE2948" s="35">
        <f t="shared" si="231"/>
        <v>218</v>
      </c>
      <c r="AF2948" s="35">
        <f t="shared" si="232"/>
        <v>512</v>
      </c>
      <c r="AG2948" s="17" t="str">
        <f t="shared" si="233"/>
        <v>1 anos 4 meses 26 dias</v>
      </c>
    </row>
    <row r="2949" spans="1:33" ht="11.25" customHeight="1" x14ac:dyDescent="0.2">
      <c r="A2949" s="8" t="s">
        <v>9</v>
      </c>
      <c r="B2949" s="8" t="s">
        <v>13</v>
      </c>
      <c r="C2949" s="22" t="s">
        <v>11</v>
      </c>
      <c r="D2949" s="36">
        <v>2025</v>
      </c>
      <c r="E2949" s="12" t="s">
        <v>1708</v>
      </c>
      <c r="F2949" s="8" t="s">
        <v>1709</v>
      </c>
      <c r="G2949" s="77" t="s">
        <v>15401</v>
      </c>
      <c r="H2949" s="78" t="s">
        <v>15402</v>
      </c>
      <c r="I2949" s="14" t="s">
        <v>15403</v>
      </c>
      <c r="J2949" s="14" t="s">
        <v>10</v>
      </c>
      <c r="K2949" s="14" t="s">
        <v>29</v>
      </c>
      <c r="L2949" s="15" t="s">
        <v>81</v>
      </c>
      <c r="M2949" s="7" t="s">
        <v>82</v>
      </c>
      <c r="N2949" s="15" t="s">
        <v>4113</v>
      </c>
      <c r="O2949" s="15" t="s">
        <v>15404</v>
      </c>
      <c r="P2949" s="15" t="s">
        <v>2518</v>
      </c>
      <c r="Q2949" s="15" t="s">
        <v>2523</v>
      </c>
      <c r="R2949" s="20">
        <v>39333</v>
      </c>
      <c r="S2949" s="20">
        <v>45663</v>
      </c>
      <c r="T2949" s="20" t="s">
        <v>15151</v>
      </c>
      <c r="U2949" s="20"/>
      <c r="V2949" s="20"/>
      <c r="W2949" s="20"/>
      <c r="X2949" s="17"/>
      <c r="Y2949" s="17"/>
      <c r="Z2949" s="20"/>
      <c r="AA2949" s="18">
        <f t="shared" ca="1" si="230"/>
        <v>18</v>
      </c>
      <c r="AB2949" s="15" t="s">
        <v>7878</v>
      </c>
      <c r="AC2949" s="35" t="str">
        <f t="shared" si="234"/>
        <v>0 anos 11 meses 30 dias</v>
      </c>
      <c r="AD2949" s="35" t="str">
        <f ca="1">IF(AND(V2949="",T2949&lt;TODAY()),"Contrato Encerrado",IF(AND(V2949="",T2949&gt;TODAY()),DATEDIF(TODAY(),T2949,"Y")&amp;" anos"&amp;" "&amp;DATEDIF(TODAY(),T2949,"YM")&amp;" meses"&amp;" "&amp;DATEDIF(TODAY(),T2949,"MD")&amp;" dias",IF(AND(X2949="",V2949&lt;TODAY()),"Contrato Encerrado",IF(AND(X2949="",V2949&gt;TODAY()),DATEDIF(TODAY(),V2949,"Y")&amp;" anos"&amp;" "&amp;DATEDIF(TODAY(),V2949,"YM")&amp;" meses"&amp;" "&amp;DATEDIF(TODAY(),V2949,"MD")&amp;" dias",IF(AND(Z2949="",X2949&lt;TODAY()),"Contrato Encerrado",IF(AND(Z2949="",X2949&gt;TODAY()),DATEDIF(TODAY(),X2949,"Y")&amp;" anos"&amp;" "&amp;DATEDIF(TODAY(),X2949,"YM")&amp;" meses"&amp;" "&amp;DATEDIF(TODAY(),X2949,"MD")&amp;" dias",IF(AND(Z2949&lt;&gt;””,Z2949&lt;TODAY()),"Contrato Encerrado",IF(AND(Z2949&lt;&gt;"",Z2949&gt;TODAY()),DATEDIF(TODAY(),Z2949,"Y")&amp;" anos"&amp;" "&amp;DATEDIF(TODAY(),Z2949,"YM")&amp;" meses"&amp;" "&amp;DATEDIF(TODAY(),Z2949,"MD")&amp;" dias"))))))))</f>
        <v>0 anos 2 meses 29 dias</v>
      </c>
      <c r="AE2949" s="35">
        <f t="shared" si="231"/>
        <v>364</v>
      </c>
      <c r="AF2949" s="35">
        <f t="shared" si="232"/>
        <v>366</v>
      </c>
      <c r="AG2949" s="17" t="str">
        <f t="shared" si="233"/>
        <v>0 anos 11 meses 31 dias</v>
      </c>
    </row>
    <row r="2950" spans="1:33" ht="11.25" customHeight="1" x14ac:dyDescent="0.2">
      <c r="A2950" s="10" t="s">
        <v>9</v>
      </c>
      <c r="B2950" s="10" t="s">
        <v>13</v>
      </c>
      <c r="C2950" s="11" t="s">
        <v>17</v>
      </c>
      <c r="D2950" s="36">
        <v>2021</v>
      </c>
      <c r="E2950" s="13" t="s">
        <v>307</v>
      </c>
      <c r="F2950" s="10" t="s">
        <v>308</v>
      </c>
      <c r="G2950" s="83" t="s">
        <v>3686</v>
      </c>
      <c r="H2950" s="84" t="s">
        <v>3687</v>
      </c>
      <c r="I2950" s="13" t="s">
        <v>3688</v>
      </c>
      <c r="J2950" s="14" t="s">
        <v>1302</v>
      </c>
      <c r="K2950" s="13" t="s">
        <v>29</v>
      </c>
      <c r="L2950" s="25" t="s">
        <v>81</v>
      </c>
      <c r="M2950" s="7" t="s">
        <v>82</v>
      </c>
      <c r="N2950" s="26" t="s">
        <v>4113</v>
      </c>
      <c r="O2950" s="27"/>
      <c r="P2950" s="26" t="s">
        <v>2517</v>
      </c>
      <c r="Q2950" s="26" t="s">
        <v>2522</v>
      </c>
      <c r="R2950" s="31">
        <v>38134</v>
      </c>
      <c r="S2950" s="31">
        <v>44326</v>
      </c>
      <c r="T2950" s="31">
        <v>44482</v>
      </c>
      <c r="U2950" s="31"/>
      <c r="V2950" s="31"/>
      <c r="W2950" s="31"/>
      <c r="X2950" s="17"/>
      <c r="Y2950" s="17"/>
      <c r="Z2950" s="31"/>
      <c r="AA2950" s="18">
        <f t="shared" ca="1" si="230"/>
        <v>21</v>
      </c>
      <c r="AB2950" s="19" t="s">
        <v>7878</v>
      </c>
      <c r="AC2950" s="35" t="str">
        <f t="shared" si="234"/>
        <v>0 anos 5 meses 3 dias</v>
      </c>
      <c r="AD2950" s="35" t="str">
        <f ca="1">IF(AND(V2950="",T2950&lt;TODAY()),"Contrato Encerrado",IF(AND(V2950="",T2950&gt;TODAY()),DATEDIF(TODAY(),T2950,"Y")&amp;" anos"&amp;" "&amp;DATEDIF(TODAY(),T2950,"YM")&amp;" meses"&amp;" "&amp;DATEDIF(TODAY(),T2950,"MD")&amp;" dias",IF(AND(X2950="",V2950&lt;TODAY()),"Contrato Encerrado",IF(AND(X2950="",V2950&gt;TODAY()),DATEDIF(TODAY(),V2950,"Y")&amp;" anos"&amp;" "&amp;DATEDIF(TODAY(),V2950,"YM")&amp;" meses"&amp;" "&amp;DATEDIF(TODAY(),V2950,"MD")&amp;" dias",IF(AND(Z2950="",X2950&lt;TODAY()),"Contrato Encerrado",IF(AND(Z2950="",X2950&gt;TODAY()),DATEDIF(TODAY(),X2950,"Y")&amp;" anos"&amp;" "&amp;DATEDIF(TODAY(),X2950,"YM")&amp;" meses"&amp;" "&amp;DATEDIF(TODAY(),X2950,"MD")&amp;" dias",IF(AND(Z2950&lt;&gt;””,Z2950&lt;TODAY()),"Contrato Encerrado",IF(AND(Z2950&lt;&gt;"",Z2950&gt;TODAY()),DATEDIF(TODAY(),Z2950,"Y")&amp;" anos"&amp;" "&amp;DATEDIF(TODAY(),Z2950,"YM")&amp;" meses"&amp;" "&amp;DATEDIF(TODAY(),Z2950,"MD")&amp;" dias"))))))))</f>
        <v>Contrato Encerrado</v>
      </c>
      <c r="AE2950" s="35">
        <f t="shared" si="231"/>
        <v>156</v>
      </c>
      <c r="AF2950" s="35">
        <f t="shared" si="232"/>
        <v>574</v>
      </c>
      <c r="AG2950" s="17" t="str">
        <f t="shared" si="233"/>
        <v>1 anos 6 meses 27 dias</v>
      </c>
    </row>
    <row r="2951" spans="1:33" ht="11.25" customHeight="1" x14ac:dyDescent="0.2">
      <c r="A2951" s="8" t="s">
        <v>9</v>
      </c>
      <c r="B2951" s="8" t="s">
        <v>13</v>
      </c>
      <c r="C2951" s="22" t="s">
        <v>11</v>
      </c>
      <c r="D2951" s="36">
        <v>2025</v>
      </c>
      <c r="E2951" s="12" t="s">
        <v>157</v>
      </c>
      <c r="F2951" s="8" t="s">
        <v>158</v>
      </c>
      <c r="G2951" s="77" t="s">
        <v>15291</v>
      </c>
      <c r="H2951" s="78" t="s">
        <v>15292</v>
      </c>
      <c r="I2951" s="14" t="s">
        <v>15293</v>
      </c>
      <c r="J2951" s="14" t="s">
        <v>10</v>
      </c>
      <c r="K2951" s="14" t="s">
        <v>29</v>
      </c>
      <c r="L2951" s="15" t="s">
        <v>30</v>
      </c>
      <c r="M2951" s="7" t="s">
        <v>9427</v>
      </c>
      <c r="N2951" s="15" t="s">
        <v>6302</v>
      </c>
      <c r="O2951" s="15" t="s">
        <v>14617</v>
      </c>
      <c r="P2951" s="15" t="s">
        <v>2518</v>
      </c>
      <c r="Q2951" s="35" t="s">
        <v>2521</v>
      </c>
      <c r="R2951" s="20">
        <v>38266</v>
      </c>
      <c r="S2951" s="20">
        <v>45638</v>
      </c>
      <c r="T2951" s="20" t="s">
        <v>15265</v>
      </c>
      <c r="U2951" s="20"/>
      <c r="V2951" s="20"/>
      <c r="W2951" s="20"/>
      <c r="X2951" s="17"/>
      <c r="Y2951" s="17"/>
      <c r="Z2951" s="20"/>
      <c r="AA2951" s="18">
        <f t="shared" ca="1" si="230"/>
        <v>21</v>
      </c>
      <c r="AB2951" s="15" t="s">
        <v>7878</v>
      </c>
      <c r="AC2951" s="35" t="str">
        <f t="shared" si="234"/>
        <v>0 anos 11 meses 29 dias</v>
      </c>
      <c r="AD2951" s="35" t="str">
        <f ca="1">IF(AND(V2951="",T2951&lt;TODAY()),"Contrato Encerrado",IF(AND(V2951="",T2951&gt;TODAY()),DATEDIF(TODAY(),T2951,"Y")&amp;" anos"&amp;" "&amp;DATEDIF(TODAY(),T2951,"YM")&amp;" meses"&amp;" "&amp;DATEDIF(TODAY(),T2951,"MD")&amp;" dias",IF(AND(X2951="",V2951&lt;TODAY()),"Contrato Encerrado",IF(AND(X2951="",V2951&gt;TODAY()),DATEDIF(TODAY(),V2951,"Y")&amp;" anos"&amp;" "&amp;DATEDIF(TODAY(),V2951,"YM")&amp;" meses"&amp;" "&amp;DATEDIF(TODAY(),V2951,"MD")&amp;" dias",IF(AND(Z2951="",X2951&lt;TODAY()),"Contrato Encerrado",IF(AND(Z2951="",X2951&gt;TODAY()),DATEDIF(TODAY(),X2951,"Y")&amp;" anos"&amp;" "&amp;DATEDIF(TODAY(),X2951,"YM")&amp;" meses"&amp;" "&amp;DATEDIF(TODAY(),X2951,"MD")&amp;" dias",IF(AND(Z2951&lt;&gt;””,Z2951&lt;TODAY()),"Contrato Encerrado",IF(AND(Z2951&lt;&gt;"",Z2951&gt;TODAY()),DATEDIF(TODAY(),Z2951,"Y")&amp;" anos"&amp;" "&amp;DATEDIF(TODAY(),Z2951,"YM")&amp;" meses"&amp;" "&amp;DATEDIF(TODAY(),Z2951,"MD")&amp;" dias"))))))))</f>
        <v>0 anos 2 meses 4 dias</v>
      </c>
      <c r="AE2951" s="35">
        <f t="shared" si="231"/>
        <v>364</v>
      </c>
      <c r="AF2951" s="35">
        <f t="shared" si="232"/>
        <v>366</v>
      </c>
      <c r="AG2951" s="17" t="str">
        <f t="shared" si="233"/>
        <v>0 anos 11 meses 31 dias</v>
      </c>
    </row>
    <row r="2952" spans="1:33" ht="11.25" customHeight="1" x14ac:dyDescent="0.2">
      <c r="A2952" s="8" t="s">
        <v>9</v>
      </c>
      <c r="B2952" s="8" t="s">
        <v>13</v>
      </c>
      <c r="C2952" s="22" t="s">
        <v>24</v>
      </c>
      <c r="D2952" s="37">
        <v>2023</v>
      </c>
      <c r="E2952" s="12" t="s">
        <v>157</v>
      </c>
      <c r="F2952" s="8" t="s">
        <v>158</v>
      </c>
      <c r="G2952" s="77" t="s">
        <v>10408</v>
      </c>
      <c r="H2952" s="78" t="s">
        <v>10409</v>
      </c>
      <c r="I2952" s="14" t="s">
        <v>10410</v>
      </c>
      <c r="J2952" s="14" t="s">
        <v>14943</v>
      </c>
      <c r="K2952" s="14" t="s">
        <v>29</v>
      </c>
      <c r="L2952" s="15" t="s">
        <v>30</v>
      </c>
      <c r="M2952" s="7" t="s">
        <v>9427</v>
      </c>
      <c r="N2952" s="15" t="s">
        <v>2101</v>
      </c>
      <c r="O2952" s="15" t="s">
        <v>10411</v>
      </c>
      <c r="P2952" s="15" t="s">
        <v>2518</v>
      </c>
      <c r="Q2952" s="15" t="s">
        <v>4109</v>
      </c>
      <c r="R2952" s="30">
        <v>37830</v>
      </c>
      <c r="S2952" s="20">
        <v>45208</v>
      </c>
      <c r="T2952" s="30">
        <v>45573</v>
      </c>
      <c r="U2952" s="20"/>
      <c r="V2952" s="20"/>
      <c r="W2952" s="30"/>
      <c r="X2952" s="17"/>
      <c r="Y2952" s="17"/>
      <c r="Z2952" s="30"/>
      <c r="AA2952" s="18">
        <f t="shared" ca="1" si="230"/>
        <v>22</v>
      </c>
      <c r="AB2952" s="21" t="s">
        <v>7878</v>
      </c>
      <c r="AC2952" s="35" t="str">
        <f t="shared" si="234"/>
        <v>0 anos 11 meses 29 dias</v>
      </c>
      <c r="AD2952" s="35" t="str">
        <f ca="1">IF(AND(V2952="",T2952&lt;TODAY()),"Contrato Encerrado",IF(AND(V2952="",T2952&gt;TODAY()),DATEDIF(TODAY(),T2952,"Y")&amp;" anos"&amp;" "&amp;DATEDIF(TODAY(),T2952,"YM")&amp;" meses"&amp;" "&amp;DATEDIF(TODAY(),T2952,"MD")&amp;" dias",IF(AND(X2952="",V2952&lt;TODAY()),"Contrato Encerrado",IF(AND(X2952="",V2952&gt;TODAY()),DATEDIF(TODAY(),V2952,"Y")&amp;" anos"&amp;" "&amp;DATEDIF(TODAY(),V2952,"YM")&amp;" meses"&amp;" "&amp;DATEDIF(TODAY(),V2952,"MD")&amp;" dias",IF(AND(Z2952="",X2952&lt;TODAY()),"Contrato Encerrado",IF(AND(Z2952="",X2952&gt;TODAY()),DATEDIF(TODAY(),X2952,"Y")&amp;" anos"&amp;" "&amp;DATEDIF(TODAY(),X2952,"YM")&amp;" meses"&amp;" "&amp;DATEDIF(TODAY(),X2952,"MD")&amp;" dias",IF(AND(Z2952&lt;&gt;””,Z2952&lt;TODAY()),"Contrato Encerrado",IF(AND(Z2952&lt;&gt;"",Z2952&gt;TODAY()),DATEDIF(TODAY(),Z2952,"Y")&amp;" anos"&amp;" "&amp;DATEDIF(TODAY(),Z2952,"YM")&amp;" meses"&amp;" "&amp;DATEDIF(TODAY(),Z2952,"MD")&amp;" dias"))))))))</f>
        <v>Contrato Encerrado</v>
      </c>
      <c r="AE2952" s="35">
        <f t="shared" si="231"/>
        <v>365</v>
      </c>
      <c r="AF2952" s="35">
        <f t="shared" si="232"/>
        <v>365</v>
      </c>
      <c r="AG2952" s="17" t="str">
        <f t="shared" si="233"/>
        <v>0 anos 11 meses 30 dias</v>
      </c>
    </row>
    <row r="2953" spans="1:33" ht="11.25" customHeight="1" x14ac:dyDescent="0.2">
      <c r="A2953" s="8" t="s">
        <v>9</v>
      </c>
      <c r="B2953" s="8" t="s">
        <v>13</v>
      </c>
      <c r="C2953" s="22" t="s">
        <v>11</v>
      </c>
      <c r="D2953" s="36">
        <v>2025</v>
      </c>
      <c r="E2953" s="12" t="s">
        <v>307</v>
      </c>
      <c r="F2953" s="8" t="s">
        <v>308</v>
      </c>
      <c r="G2953" s="77" t="s">
        <v>15452</v>
      </c>
      <c r="H2953" s="78" t="s">
        <v>15453</v>
      </c>
      <c r="I2953" s="14" t="s">
        <v>15454</v>
      </c>
      <c r="J2953" s="14" t="s">
        <v>10</v>
      </c>
      <c r="K2953" s="14" t="s">
        <v>29</v>
      </c>
      <c r="L2953" s="15" t="s">
        <v>30</v>
      </c>
      <c r="M2953" s="7" t="s">
        <v>9427</v>
      </c>
      <c r="N2953" s="15" t="s">
        <v>11312</v>
      </c>
      <c r="O2953" s="15" t="s">
        <v>7896</v>
      </c>
      <c r="P2953" s="15" t="s">
        <v>2518</v>
      </c>
      <c r="Q2953" s="15" t="s">
        <v>2523</v>
      </c>
      <c r="R2953" s="20">
        <v>38407</v>
      </c>
      <c r="S2953" s="20">
        <v>45670</v>
      </c>
      <c r="T2953" s="20" t="s">
        <v>15435</v>
      </c>
      <c r="U2953" s="20"/>
      <c r="V2953" s="20"/>
      <c r="W2953" s="20"/>
      <c r="X2953" s="17"/>
      <c r="Y2953" s="17"/>
      <c r="Z2953" s="20"/>
      <c r="AA2953" s="18">
        <f t="shared" ca="1" si="230"/>
        <v>20</v>
      </c>
      <c r="AB2953" s="15" t="s">
        <v>7878</v>
      </c>
      <c r="AC2953" s="35" t="str">
        <f t="shared" si="234"/>
        <v>0 anos 11 meses 30 dias</v>
      </c>
      <c r="AD2953" s="35" t="str">
        <f ca="1">IF(AND(V2953="",T2953&lt;TODAY()),"Contrato Encerrado",IF(AND(V2953="",T2953&gt;TODAY()),DATEDIF(TODAY(),T2953,"Y")&amp;" anos"&amp;" "&amp;DATEDIF(TODAY(),T2953,"YM")&amp;" meses"&amp;" "&amp;DATEDIF(TODAY(),T2953,"MD")&amp;" dias",IF(AND(X2953="",V2953&lt;TODAY()),"Contrato Encerrado",IF(AND(X2953="",V2953&gt;TODAY()),DATEDIF(TODAY(),V2953,"Y")&amp;" anos"&amp;" "&amp;DATEDIF(TODAY(),V2953,"YM")&amp;" meses"&amp;" "&amp;DATEDIF(TODAY(),V2953,"MD")&amp;" dias",IF(AND(Z2953="",X2953&lt;TODAY()),"Contrato Encerrado",IF(AND(Z2953="",X2953&gt;TODAY()),DATEDIF(TODAY(),X2953,"Y")&amp;" anos"&amp;" "&amp;DATEDIF(TODAY(),X2953,"YM")&amp;" meses"&amp;" "&amp;DATEDIF(TODAY(),X2953,"MD")&amp;" dias",IF(AND(Z2953&lt;&gt;””,Z2953&lt;TODAY()),"Contrato Encerrado",IF(AND(Z2953&lt;&gt;"",Z2953&gt;TODAY()),DATEDIF(TODAY(),Z2953,"Y")&amp;" anos"&amp;" "&amp;DATEDIF(TODAY(),Z2953,"YM")&amp;" meses"&amp;" "&amp;DATEDIF(TODAY(),Z2953,"MD")&amp;" dias"))))))))</f>
        <v>0 anos 3 meses 5 dias</v>
      </c>
      <c r="AE2953" s="35">
        <f t="shared" si="231"/>
        <v>364</v>
      </c>
      <c r="AF2953" s="35">
        <f t="shared" si="232"/>
        <v>366</v>
      </c>
      <c r="AG2953" s="17" t="str">
        <f t="shared" si="233"/>
        <v>0 anos 11 meses 31 dias</v>
      </c>
    </row>
    <row r="2954" spans="1:33" ht="11.25" customHeight="1" x14ac:dyDescent="0.2">
      <c r="A2954" s="8" t="s">
        <v>9</v>
      </c>
      <c r="B2954" s="8" t="s">
        <v>13</v>
      </c>
      <c r="C2954" s="22" t="s">
        <v>22</v>
      </c>
      <c r="D2954" s="37">
        <v>2023</v>
      </c>
      <c r="E2954" s="12" t="s">
        <v>128</v>
      </c>
      <c r="F2954" s="8" t="s">
        <v>129</v>
      </c>
      <c r="G2954" s="77" t="s">
        <v>9817</v>
      </c>
      <c r="H2954" s="78" t="s">
        <v>9818</v>
      </c>
      <c r="I2954" s="14" t="s">
        <v>9819</v>
      </c>
      <c r="J2954" s="14" t="s">
        <v>1302</v>
      </c>
      <c r="K2954" s="14" t="s">
        <v>29</v>
      </c>
      <c r="L2954" s="15" t="s">
        <v>30</v>
      </c>
      <c r="M2954" s="7" t="s">
        <v>9427</v>
      </c>
      <c r="N2954" s="15" t="s">
        <v>2102</v>
      </c>
      <c r="O2954" s="15" t="s">
        <v>7954</v>
      </c>
      <c r="P2954" s="15" t="s">
        <v>2518</v>
      </c>
      <c r="Q2954" s="15" t="s">
        <v>2523</v>
      </c>
      <c r="R2954" s="20">
        <v>37240</v>
      </c>
      <c r="S2954" s="20">
        <v>45170</v>
      </c>
      <c r="T2954" s="20">
        <v>45535</v>
      </c>
      <c r="U2954" s="20"/>
      <c r="V2954" s="20"/>
      <c r="W2954" s="20"/>
      <c r="X2954" s="17"/>
      <c r="Y2954" s="17"/>
      <c r="Z2954" s="20"/>
      <c r="AA2954" s="18">
        <f t="shared" ca="1" si="230"/>
        <v>23</v>
      </c>
      <c r="AB2954" s="15" t="s">
        <v>7878</v>
      </c>
      <c r="AC2954" s="35" t="str">
        <f t="shared" si="234"/>
        <v>0 anos 11 meses 30 dias</v>
      </c>
      <c r="AD2954" s="35" t="str">
        <f ca="1">IF(AND(V2954="",T2954&lt;TODAY()),"Contrato Encerrado",IF(AND(V2954="",T2954&gt;TODAY()),DATEDIF(TODAY(),T2954,"Y")&amp;" anos"&amp;" "&amp;DATEDIF(TODAY(),T2954,"YM")&amp;" meses"&amp;" "&amp;DATEDIF(TODAY(),T2954,"MD")&amp;" dias",IF(AND(X2954="",V2954&lt;TODAY()),"Contrato Encerrado",IF(AND(X2954="",V2954&gt;TODAY()),DATEDIF(TODAY(),V2954,"Y")&amp;" anos"&amp;" "&amp;DATEDIF(TODAY(),V2954,"YM")&amp;" meses"&amp;" "&amp;DATEDIF(TODAY(),V2954,"MD")&amp;" dias",IF(AND(Z2954="",X2954&lt;TODAY()),"Contrato Encerrado",IF(AND(Z2954="",X2954&gt;TODAY()),DATEDIF(TODAY(),X2954,"Y")&amp;" anos"&amp;" "&amp;DATEDIF(TODAY(),X2954,"YM")&amp;" meses"&amp;" "&amp;DATEDIF(TODAY(),X2954,"MD")&amp;" dias",IF(AND(Z2954&lt;&gt;””,Z2954&lt;TODAY()),"Contrato Encerrado",IF(AND(Z2954&lt;&gt;"",Z2954&gt;TODAY()),DATEDIF(TODAY(),Z2954,"Y")&amp;" anos"&amp;" "&amp;DATEDIF(TODAY(),Z2954,"YM")&amp;" meses"&amp;" "&amp;DATEDIF(TODAY(),Z2954,"MD")&amp;" dias"))))))))</f>
        <v>Contrato Encerrado</v>
      </c>
      <c r="AE2954" s="35">
        <f t="shared" si="231"/>
        <v>365</v>
      </c>
      <c r="AF2954" s="35">
        <f t="shared" si="232"/>
        <v>365</v>
      </c>
      <c r="AG2954" s="17" t="str">
        <f t="shared" si="233"/>
        <v>0 anos 11 meses 30 dias</v>
      </c>
    </row>
    <row r="2955" spans="1:33" ht="11.25" customHeight="1" x14ac:dyDescent="0.2">
      <c r="A2955" s="8" t="s">
        <v>9</v>
      </c>
      <c r="B2955" s="10" t="s">
        <v>13</v>
      </c>
      <c r="C2955" s="11" t="s">
        <v>23</v>
      </c>
      <c r="D2955" s="36">
        <v>2022</v>
      </c>
      <c r="E2955" s="12" t="s">
        <v>157</v>
      </c>
      <c r="F2955" s="8" t="s">
        <v>158</v>
      </c>
      <c r="G2955" s="77" t="s">
        <v>4986</v>
      </c>
      <c r="H2955" s="78" t="s">
        <v>4987</v>
      </c>
      <c r="I2955" s="14" t="s">
        <v>4988</v>
      </c>
      <c r="J2955" s="14" t="s">
        <v>14943</v>
      </c>
      <c r="K2955" s="14" t="s">
        <v>29</v>
      </c>
      <c r="L2955" s="15" t="s">
        <v>30</v>
      </c>
      <c r="M2955" s="7" t="s">
        <v>9427</v>
      </c>
      <c r="N2955" s="16" t="s">
        <v>2101</v>
      </c>
      <c r="O2955" s="16"/>
      <c r="P2955" s="16" t="s">
        <v>2518</v>
      </c>
      <c r="Q2955" s="16" t="s">
        <v>2521</v>
      </c>
      <c r="R2955" s="31">
        <v>35057</v>
      </c>
      <c r="S2955" s="31">
        <v>44848</v>
      </c>
      <c r="T2955" s="31">
        <v>45323</v>
      </c>
      <c r="U2955" s="31"/>
      <c r="V2955" s="31"/>
      <c r="W2955" s="31"/>
      <c r="X2955" s="17"/>
      <c r="Y2955" s="17"/>
      <c r="Z2955" s="31"/>
      <c r="AA2955" s="18">
        <f t="shared" ca="1" si="230"/>
        <v>29</v>
      </c>
      <c r="AB2955" s="19" t="s">
        <v>7878</v>
      </c>
      <c r="AC2955" s="35" t="str">
        <f t="shared" si="234"/>
        <v>1 anos 3 meses 18 dias</v>
      </c>
      <c r="AD2955" s="35" t="str">
        <f ca="1">IF(AND(V2955="",T2955&lt;TODAY()),"Contrato Encerrado",IF(AND(V2955="",T2955&gt;TODAY()),DATEDIF(TODAY(),T2955,"Y")&amp;" anos"&amp;" "&amp;DATEDIF(TODAY(),T2955,"YM")&amp;" meses"&amp;" "&amp;DATEDIF(TODAY(),T2955,"MD")&amp;" dias",IF(AND(X2955="",V2955&lt;TODAY()),"Contrato Encerrado",IF(AND(X2955="",V2955&gt;TODAY()),DATEDIF(TODAY(),V2955,"Y")&amp;" anos"&amp;" "&amp;DATEDIF(TODAY(),V2955,"YM")&amp;" meses"&amp;" "&amp;DATEDIF(TODAY(),V2955,"MD")&amp;" dias",IF(AND(Z2955="",X2955&lt;TODAY()),"Contrato Encerrado",IF(AND(Z2955="",X2955&gt;TODAY()),DATEDIF(TODAY(),X2955,"Y")&amp;" anos"&amp;" "&amp;DATEDIF(TODAY(),X2955,"YM")&amp;" meses"&amp;" "&amp;DATEDIF(TODAY(),X2955,"MD")&amp;" dias",IF(AND(Z2955&lt;&gt;””,Z2955&lt;TODAY()),"Contrato Encerrado",IF(AND(Z2955&lt;&gt;"",Z2955&gt;TODAY()),DATEDIF(TODAY(),Z2955,"Y")&amp;" anos"&amp;" "&amp;DATEDIF(TODAY(),Z2955,"YM")&amp;" meses"&amp;" "&amp;DATEDIF(TODAY(),Z2955,"MD")&amp;" dias"))))))))</f>
        <v>Contrato Encerrado</v>
      </c>
      <c r="AE2955" s="35">
        <f t="shared" si="231"/>
        <v>475</v>
      </c>
      <c r="AF2955" s="35">
        <f t="shared" si="232"/>
        <v>255</v>
      </c>
      <c r="AG2955" s="17" t="str">
        <f t="shared" si="233"/>
        <v>0 anos 8 meses 11 dias</v>
      </c>
    </row>
    <row r="2956" spans="1:33" ht="11.25" customHeight="1" x14ac:dyDescent="0.2">
      <c r="A2956" s="8" t="s">
        <v>9</v>
      </c>
      <c r="B2956" s="8" t="s">
        <v>13</v>
      </c>
      <c r="C2956" s="22" t="s">
        <v>25</v>
      </c>
      <c r="D2956" s="37">
        <v>2024</v>
      </c>
      <c r="E2956" s="12" t="s">
        <v>157</v>
      </c>
      <c r="F2956" s="8" t="s">
        <v>158</v>
      </c>
      <c r="G2956" s="77" t="s">
        <v>15091</v>
      </c>
      <c r="H2956" s="78" t="s">
        <v>15092</v>
      </c>
      <c r="I2956" s="14" t="s">
        <v>14976</v>
      </c>
      <c r="J2956" s="14" t="s">
        <v>10</v>
      </c>
      <c r="K2956" s="14" t="s">
        <v>29</v>
      </c>
      <c r="L2956" s="15" t="s">
        <v>30</v>
      </c>
      <c r="M2956" s="7" t="s">
        <v>9427</v>
      </c>
      <c r="N2956" s="15" t="s">
        <v>2101</v>
      </c>
      <c r="O2956" s="15" t="s">
        <v>14617</v>
      </c>
      <c r="P2956" s="15" t="s">
        <v>2518</v>
      </c>
      <c r="Q2956" s="15" t="s">
        <v>2521</v>
      </c>
      <c r="R2956" s="20">
        <v>38362</v>
      </c>
      <c r="S2956" s="20">
        <v>45628</v>
      </c>
      <c r="T2956" s="15" t="s">
        <v>15018</v>
      </c>
      <c r="U2956" s="15"/>
      <c r="V2956" s="15"/>
      <c r="W2956" s="15"/>
      <c r="X2956" s="17"/>
      <c r="Y2956" s="17"/>
      <c r="Z2956" s="15"/>
      <c r="AA2956" s="18">
        <f t="shared" ca="1" si="230"/>
        <v>20</v>
      </c>
      <c r="AB2956" s="15" t="s">
        <v>7878</v>
      </c>
      <c r="AC2956" s="35" t="str">
        <f t="shared" si="234"/>
        <v>0 anos 11 meses 29 dias</v>
      </c>
      <c r="AD2956" s="35" t="str">
        <f ca="1">IF(AND(V2956="",T2956&lt;TODAY()),"Contrato Encerrado",IF(AND(V2956="",T2956&gt;TODAY()),DATEDIF(TODAY(),T2956,"Y")&amp;" anos"&amp;" "&amp;DATEDIF(TODAY(),T2956,"YM")&amp;" meses"&amp;" "&amp;DATEDIF(TODAY(),T2956,"MD")&amp;" dias",IF(AND(X2956="",V2956&lt;TODAY()),"Contrato Encerrado",IF(AND(X2956="",V2956&gt;TODAY()),DATEDIF(TODAY(),V2956,"Y")&amp;" anos"&amp;" "&amp;DATEDIF(TODAY(),V2956,"YM")&amp;" meses"&amp;" "&amp;DATEDIF(TODAY(),V2956,"MD")&amp;" dias",IF(AND(Z2956="",X2956&lt;TODAY()),"Contrato Encerrado",IF(AND(Z2956="",X2956&gt;TODAY()),DATEDIF(TODAY(),X2956,"Y")&amp;" anos"&amp;" "&amp;DATEDIF(TODAY(),X2956,"YM")&amp;" meses"&amp;" "&amp;DATEDIF(TODAY(),X2956,"MD")&amp;" dias",IF(AND(Z2956&lt;&gt;””,Z2956&lt;TODAY()),"Contrato Encerrado",IF(AND(Z2956&lt;&gt;"",Z2956&gt;TODAY()),DATEDIF(TODAY(),Z2956,"Y")&amp;" anos"&amp;" "&amp;DATEDIF(TODAY(),Z2956,"YM")&amp;" meses"&amp;" "&amp;DATEDIF(TODAY(),Z2956,"MD")&amp;" dias"))))))))</f>
        <v>0 anos 1 meses 24 dias</v>
      </c>
      <c r="AE2956" s="35">
        <f t="shared" si="231"/>
        <v>364</v>
      </c>
      <c r="AF2956" s="35">
        <f t="shared" si="232"/>
        <v>366</v>
      </c>
      <c r="AG2956" s="17" t="str">
        <f t="shared" si="233"/>
        <v>0 anos 11 meses 31 dias</v>
      </c>
    </row>
    <row r="2957" spans="1:33" ht="11.25" customHeight="1" x14ac:dyDescent="0.2">
      <c r="A2957" s="8" t="s">
        <v>9</v>
      </c>
      <c r="B2957" s="8" t="s">
        <v>13</v>
      </c>
      <c r="C2957" s="22" t="s">
        <v>17</v>
      </c>
      <c r="D2957" s="37">
        <v>2023</v>
      </c>
      <c r="E2957" s="23" t="s">
        <v>6024</v>
      </c>
      <c r="F2957" s="8" t="s">
        <v>6025</v>
      </c>
      <c r="G2957" s="77" t="s">
        <v>6914</v>
      </c>
      <c r="H2957" s="78" t="s">
        <v>6915</v>
      </c>
      <c r="I2957" s="9" t="s">
        <v>6916</v>
      </c>
      <c r="J2957" s="14" t="s">
        <v>1302</v>
      </c>
      <c r="K2957" s="9" t="s">
        <v>29</v>
      </c>
      <c r="L2957" s="24" t="s">
        <v>30</v>
      </c>
      <c r="M2957" s="7" t="s">
        <v>9427</v>
      </c>
      <c r="N2957" s="15" t="s">
        <v>2103</v>
      </c>
      <c r="O2957" s="24"/>
      <c r="P2957" s="24" t="s">
        <v>2518</v>
      </c>
      <c r="Q2957" s="24" t="s">
        <v>4109</v>
      </c>
      <c r="R2957" s="17">
        <v>36461</v>
      </c>
      <c r="S2957" s="17">
        <v>45042</v>
      </c>
      <c r="T2957" s="20">
        <v>45754</v>
      </c>
      <c r="U2957" s="20"/>
      <c r="V2957" s="20"/>
      <c r="W2957" s="17"/>
      <c r="X2957" s="17"/>
      <c r="Y2957" s="17"/>
      <c r="Z2957" s="20"/>
      <c r="AA2957" s="18">
        <f t="shared" ca="1" si="230"/>
        <v>25</v>
      </c>
      <c r="AB2957" s="19" t="s">
        <v>7878</v>
      </c>
      <c r="AC2957" s="35" t="str">
        <f t="shared" si="234"/>
        <v>1 anos 11 meses 12 dias</v>
      </c>
      <c r="AD2957" s="35" t="str">
        <f ca="1">IF(AND(V2957="",T2957&lt;TODAY()),"Contrato Encerrado",IF(AND(V2957="",T2957&gt;TODAY()),DATEDIF(TODAY(),T2957,"Y")&amp;" anos"&amp;" "&amp;DATEDIF(TODAY(),T2957,"YM")&amp;" meses"&amp;" "&amp;DATEDIF(TODAY(),T2957,"MD")&amp;" dias",IF(AND(X2957="",V2957&lt;TODAY()),"Contrato Encerrado",IF(AND(X2957="",V2957&gt;TODAY()),DATEDIF(TODAY(),V2957,"Y")&amp;" anos"&amp;" "&amp;DATEDIF(TODAY(),V2957,"YM")&amp;" meses"&amp;" "&amp;DATEDIF(TODAY(),V2957,"MD")&amp;" dias",IF(AND(Z2957="",X2957&lt;TODAY()),"Contrato Encerrado",IF(AND(Z2957="",X2957&gt;TODAY()),DATEDIF(TODAY(),X2957,"Y")&amp;" anos"&amp;" "&amp;DATEDIF(TODAY(),X2957,"YM")&amp;" meses"&amp;" "&amp;DATEDIF(TODAY(),X2957,"MD")&amp;" dias",IF(AND(Z2957&lt;&gt;””,Z2957&lt;TODAY()),"Contrato Encerrado",IF(AND(Z2957&lt;&gt;"",Z2957&gt;TODAY()),DATEDIF(TODAY(),Z2957,"Y")&amp;" anos"&amp;" "&amp;DATEDIF(TODAY(),Z2957,"YM")&amp;" meses"&amp;" "&amp;DATEDIF(TODAY(),Z2957,"MD")&amp;" dias"))))))))</f>
        <v>Contrato Encerrado</v>
      </c>
      <c r="AE2957" s="35">
        <f t="shared" si="231"/>
        <v>712</v>
      </c>
      <c r="AF2957" s="35">
        <f t="shared" si="232"/>
        <v>18</v>
      </c>
      <c r="AG2957" s="17" t="str">
        <f t="shared" si="233"/>
        <v>0 anos 0 meses 18 dias</v>
      </c>
    </row>
    <row r="2958" spans="1:33" ht="11.25" customHeight="1" x14ac:dyDescent="0.2">
      <c r="A2958" s="8" t="s">
        <v>9</v>
      </c>
      <c r="B2958" s="10" t="s">
        <v>13</v>
      </c>
      <c r="C2958" s="11" t="s">
        <v>23</v>
      </c>
      <c r="D2958" s="36">
        <v>2022</v>
      </c>
      <c r="E2958" s="12" t="s">
        <v>157</v>
      </c>
      <c r="F2958" s="8" t="s">
        <v>158</v>
      </c>
      <c r="G2958" s="77" t="s">
        <v>4989</v>
      </c>
      <c r="H2958" s="78" t="s">
        <v>4990</v>
      </c>
      <c r="I2958" s="14" t="s">
        <v>4991</v>
      </c>
      <c r="J2958" s="14" t="s">
        <v>14943</v>
      </c>
      <c r="K2958" s="14" t="s">
        <v>29</v>
      </c>
      <c r="L2958" s="15" t="s">
        <v>30</v>
      </c>
      <c r="M2958" s="7" t="s">
        <v>9427</v>
      </c>
      <c r="N2958" s="16" t="s">
        <v>2101</v>
      </c>
      <c r="O2958" s="16"/>
      <c r="P2958" s="16" t="s">
        <v>2518</v>
      </c>
      <c r="Q2958" s="16" t="s">
        <v>2521</v>
      </c>
      <c r="R2958" s="31">
        <v>36296</v>
      </c>
      <c r="S2958" s="31">
        <v>44840</v>
      </c>
      <c r="T2958" s="111">
        <v>45187</v>
      </c>
      <c r="U2958" s="111"/>
      <c r="V2958" s="31"/>
      <c r="W2958" s="31"/>
      <c r="X2958" s="17"/>
      <c r="Y2958" s="17"/>
      <c r="Z2958" s="31"/>
      <c r="AA2958" s="18">
        <f t="shared" ca="1" si="230"/>
        <v>26</v>
      </c>
      <c r="AB2958" s="19" t="s">
        <v>7878</v>
      </c>
      <c r="AC2958" s="35" t="str">
        <f t="shared" si="234"/>
        <v>0 anos 11 meses 12 dias</v>
      </c>
      <c r="AD2958" s="35" t="str">
        <f ca="1">IF(AND(V2958="",T2958&lt;TODAY()),"Contrato Encerrado",IF(AND(V2958="",T2958&gt;TODAY()),DATEDIF(TODAY(),T2958,"Y")&amp;" anos"&amp;" "&amp;DATEDIF(TODAY(),T2958,"YM")&amp;" meses"&amp;" "&amp;DATEDIF(TODAY(),T2958,"MD")&amp;" dias",IF(AND(X2958="",V2958&lt;TODAY()),"Contrato Encerrado",IF(AND(X2958="",V2958&gt;TODAY()),DATEDIF(TODAY(),V2958,"Y")&amp;" anos"&amp;" "&amp;DATEDIF(TODAY(),V2958,"YM")&amp;" meses"&amp;" "&amp;DATEDIF(TODAY(),V2958,"MD")&amp;" dias",IF(AND(Z2958="",X2958&lt;TODAY()),"Contrato Encerrado",IF(AND(Z2958="",X2958&gt;TODAY()),DATEDIF(TODAY(),X2958,"Y")&amp;" anos"&amp;" "&amp;DATEDIF(TODAY(),X2958,"YM")&amp;" meses"&amp;" "&amp;DATEDIF(TODAY(),X2958,"MD")&amp;" dias",IF(AND(Z2958&lt;&gt;””,Z2958&lt;TODAY()),"Contrato Encerrado",IF(AND(Z2958&lt;&gt;"",Z2958&gt;TODAY()),DATEDIF(TODAY(),Z2958,"Y")&amp;" anos"&amp;" "&amp;DATEDIF(TODAY(),Z2958,"YM")&amp;" meses"&amp;" "&amp;DATEDIF(TODAY(),Z2958,"MD")&amp;" dias"))))))))</f>
        <v>Contrato Encerrado</v>
      </c>
      <c r="AE2958" s="35">
        <f t="shared" si="231"/>
        <v>347</v>
      </c>
      <c r="AF2958" s="35">
        <f t="shared" si="232"/>
        <v>383</v>
      </c>
      <c r="AG2958" s="17" t="str">
        <f t="shared" si="233"/>
        <v>1 anos 0 meses 17 dias</v>
      </c>
    </row>
    <row r="2959" spans="1:33" ht="11.25" customHeight="1" x14ac:dyDescent="0.2">
      <c r="A2959" s="8" t="s">
        <v>9</v>
      </c>
      <c r="B2959" s="10" t="s">
        <v>13</v>
      </c>
      <c r="C2959" s="11" t="s">
        <v>24</v>
      </c>
      <c r="D2959" s="36">
        <v>2022</v>
      </c>
      <c r="E2959" s="12" t="s">
        <v>157</v>
      </c>
      <c r="F2959" s="8" t="s">
        <v>158</v>
      </c>
      <c r="G2959" s="77" t="s">
        <v>4992</v>
      </c>
      <c r="H2959" s="78" t="s">
        <v>4993</v>
      </c>
      <c r="I2959" s="14" t="s">
        <v>4994</v>
      </c>
      <c r="J2959" s="14" t="s">
        <v>14943</v>
      </c>
      <c r="K2959" s="14" t="s">
        <v>29</v>
      </c>
      <c r="L2959" s="15" t="s">
        <v>30</v>
      </c>
      <c r="M2959" s="7" t="s">
        <v>9427</v>
      </c>
      <c r="N2959" s="16" t="s">
        <v>2101</v>
      </c>
      <c r="O2959" s="16"/>
      <c r="P2959" s="16" t="s">
        <v>2518</v>
      </c>
      <c r="Q2959" s="16" t="s">
        <v>2521</v>
      </c>
      <c r="R2959" s="31">
        <v>37278</v>
      </c>
      <c r="S2959" s="31">
        <v>44855</v>
      </c>
      <c r="T2959" s="31">
        <v>45584</v>
      </c>
      <c r="U2959" s="31"/>
      <c r="V2959" s="31"/>
      <c r="W2959" s="31"/>
      <c r="X2959" s="17"/>
      <c r="Y2959" s="17"/>
      <c r="Z2959" s="31"/>
      <c r="AA2959" s="18">
        <f t="shared" ca="1" si="230"/>
        <v>23</v>
      </c>
      <c r="AB2959" s="19" t="s">
        <v>7878</v>
      </c>
      <c r="AC2959" s="35" t="str">
        <f t="shared" si="234"/>
        <v>1 anos 11 meses 28 dias</v>
      </c>
      <c r="AD2959" s="35" t="str">
        <f ca="1">IF(AND(V2959="",T2959&lt;TODAY()),"Contrato Encerrado",IF(AND(V2959="",T2959&gt;TODAY()),DATEDIF(TODAY(),T2959,"Y")&amp;" anos"&amp;" "&amp;DATEDIF(TODAY(),T2959,"YM")&amp;" meses"&amp;" "&amp;DATEDIF(TODAY(),T2959,"MD")&amp;" dias",IF(AND(X2959="",V2959&lt;TODAY()),"Contrato Encerrado",IF(AND(X2959="",V2959&gt;TODAY()),DATEDIF(TODAY(),V2959,"Y")&amp;" anos"&amp;" "&amp;DATEDIF(TODAY(),V2959,"YM")&amp;" meses"&amp;" "&amp;DATEDIF(TODAY(),V2959,"MD")&amp;" dias",IF(AND(Z2959="",X2959&lt;TODAY()),"Contrato Encerrado",IF(AND(Z2959="",X2959&gt;TODAY()),DATEDIF(TODAY(),X2959,"Y")&amp;" anos"&amp;" "&amp;DATEDIF(TODAY(),X2959,"YM")&amp;" meses"&amp;" "&amp;DATEDIF(TODAY(),X2959,"MD")&amp;" dias",IF(AND(Z2959&lt;&gt;””,Z2959&lt;TODAY()),"Contrato Encerrado",IF(AND(Z2959&lt;&gt;"",Z2959&gt;TODAY()),DATEDIF(TODAY(),Z2959,"Y")&amp;" anos"&amp;" "&amp;DATEDIF(TODAY(),Z2959,"YM")&amp;" meses"&amp;" "&amp;DATEDIF(TODAY(),Z2959,"MD")&amp;" dias"))))))))</f>
        <v>Contrato Encerrado</v>
      </c>
      <c r="AE2959" s="35">
        <f t="shared" si="231"/>
        <v>729</v>
      </c>
      <c r="AF2959" s="35">
        <f t="shared" si="232"/>
        <v>1</v>
      </c>
      <c r="AG2959" s="17" t="str">
        <f t="shared" si="233"/>
        <v>0 anos 0 meses 1 dias</v>
      </c>
    </row>
    <row r="2960" spans="1:33" ht="11.25" customHeight="1" x14ac:dyDescent="0.2">
      <c r="A2960" s="8" t="s">
        <v>9</v>
      </c>
      <c r="B2960" s="8" t="s">
        <v>13</v>
      </c>
      <c r="C2960" s="22" t="s">
        <v>21</v>
      </c>
      <c r="D2960" s="37">
        <v>2023</v>
      </c>
      <c r="E2960" s="12" t="s">
        <v>157</v>
      </c>
      <c r="F2960" s="8" t="s">
        <v>158</v>
      </c>
      <c r="G2960" s="77" t="s">
        <v>9108</v>
      </c>
      <c r="H2960" s="78" t="s">
        <v>9109</v>
      </c>
      <c r="I2960" s="14" t="s">
        <v>9110</v>
      </c>
      <c r="J2960" s="14" t="s">
        <v>14943</v>
      </c>
      <c r="K2960" s="14" t="s">
        <v>29</v>
      </c>
      <c r="L2960" s="15" t="s">
        <v>30</v>
      </c>
      <c r="M2960" s="7" t="s">
        <v>9427</v>
      </c>
      <c r="N2960" s="15" t="s">
        <v>2101</v>
      </c>
      <c r="O2960" s="15" t="s">
        <v>8130</v>
      </c>
      <c r="P2960" s="15" t="s">
        <v>2518</v>
      </c>
      <c r="Q2960" s="15" t="s">
        <v>2521</v>
      </c>
      <c r="R2960" s="20">
        <v>34716</v>
      </c>
      <c r="S2960" s="20">
        <v>45140</v>
      </c>
      <c r="T2960" s="20">
        <v>45484</v>
      </c>
      <c r="U2960" s="20">
        <v>45485</v>
      </c>
      <c r="V2960" s="20">
        <v>45862</v>
      </c>
      <c r="W2960" s="20"/>
      <c r="X2960" s="17"/>
      <c r="Y2960" s="17"/>
      <c r="Z2960" s="20"/>
      <c r="AA2960" s="18">
        <f t="shared" ca="1" si="230"/>
        <v>30</v>
      </c>
      <c r="AB2960" s="21" t="s">
        <v>7878</v>
      </c>
      <c r="AC2960" s="35" t="str">
        <f t="shared" si="234"/>
        <v>1 anos 11 meses 21 dias</v>
      </c>
      <c r="AD2960" s="35" t="str">
        <f ca="1">IF(AND(V2960="",T2960&lt;TODAY()),"Contrato Encerrado",IF(AND(V2960="",T2960&gt;TODAY()),DATEDIF(TODAY(),T2960,"Y")&amp;" anos"&amp;" "&amp;DATEDIF(TODAY(),T2960,"YM")&amp;" meses"&amp;" "&amp;DATEDIF(TODAY(),T2960,"MD")&amp;" dias",IF(AND(X2960="",V2960&lt;TODAY()),"Contrato Encerrado",IF(AND(X2960="",V2960&gt;TODAY()),DATEDIF(TODAY(),V2960,"Y")&amp;" anos"&amp;" "&amp;DATEDIF(TODAY(),V2960,"YM")&amp;" meses"&amp;" "&amp;DATEDIF(TODAY(),V2960,"MD")&amp;" dias",IF(AND(Z2960="",X2960&lt;TODAY()),"Contrato Encerrado",IF(AND(Z2960="",X2960&gt;TODAY()),DATEDIF(TODAY(),X2960,"Y")&amp;" anos"&amp;" "&amp;DATEDIF(TODAY(),X2960,"YM")&amp;" meses"&amp;" "&amp;DATEDIF(TODAY(),X2960,"MD")&amp;" dias",IF(AND(Z2960&lt;&gt;””,Z2960&lt;TODAY()),"Contrato Encerrado",IF(AND(Z2960&lt;&gt;"",Z2960&gt;TODAY()),DATEDIF(TODAY(),Z2960,"Y")&amp;" anos"&amp;" "&amp;DATEDIF(TODAY(),Z2960,"YM")&amp;" meses"&amp;" "&amp;DATEDIF(TODAY(),Z2960,"MD")&amp;" dias"))))))))</f>
        <v>Contrato Encerrado</v>
      </c>
      <c r="AE2960" s="35">
        <f t="shared" si="231"/>
        <v>721</v>
      </c>
      <c r="AF2960" s="35">
        <f t="shared" si="232"/>
        <v>9</v>
      </c>
      <c r="AG2960" s="17" t="str">
        <f t="shared" si="233"/>
        <v>0 anos 0 meses 9 dias</v>
      </c>
    </row>
    <row r="2961" spans="1:33" ht="11.25" customHeight="1" x14ac:dyDescent="0.2">
      <c r="A2961" s="8" t="s">
        <v>9</v>
      </c>
      <c r="B2961" s="10" t="s">
        <v>13</v>
      </c>
      <c r="C2961" s="11" t="s">
        <v>22</v>
      </c>
      <c r="D2961" s="36">
        <v>2022</v>
      </c>
      <c r="E2961" s="12" t="s">
        <v>157</v>
      </c>
      <c r="F2961" s="8" t="s">
        <v>158</v>
      </c>
      <c r="G2961" s="77" t="s">
        <v>945</v>
      </c>
      <c r="H2961" s="78" t="s">
        <v>946</v>
      </c>
      <c r="I2961" s="14" t="s">
        <v>947</v>
      </c>
      <c r="J2961" s="14" t="s">
        <v>14943</v>
      </c>
      <c r="K2961" s="14" t="s">
        <v>29</v>
      </c>
      <c r="L2961" s="15" t="s">
        <v>30</v>
      </c>
      <c r="M2961" s="7" t="s">
        <v>9427</v>
      </c>
      <c r="N2961" s="16" t="s">
        <v>2101</v>
      </c>
      <c r="O2961" s="16"/>
      <c r="P2961" s="16" t="s">
        <v>2517</v>
      </c>
      <c r="Q2961" s="16" t="s">
        <v>2522</v>
      </c>
      <c r="R2961" s="31">
        <v>36353</v>
      </c>
      <c r="S2961" s="31">
        <v>44382</v>
      </c>
      <c r="T2961" s="111">
        <v>44943</v>
      </c>
      <c r="U2961" s="31"/>
      <c r="V2961" s="31"/>
      <c r="W2961" s="31"/>
      <c r="X2961" s="17"/>
      <c r="Y2961" s="17"/>
      <c r="Z2961" s="31"/>
      <c r="AA2961" s="18">
        <f t="shared" ca="1" si="230"/>
        <v>26</v>
      </c>
      <c r="AB2961" s="19" t="s">
        <v>7878</v>
      </c>
      <c r="AC2961" s="35" t="str">
        <f t="shared" si="234"/>
        <v>1 anos 6 meses 12 dias</v>
      </c>
      <c r="AD2961" s="35" t="str">
        <f ca="1">IF(AND(V2961="",T2961&lt;TODAY()),"Contrato Encerrado",IF(AND(V2961="",T2961&gt;TODAY()),DATEDIF(TODAY(),T2961,"Y")&amp;" anos"&amp;" "&amp;DATEDIF(TODAY(),T2961,"YM")&amp;" meses"&amp;" "&amp;DATEDIF(TODAY(),T2961,"MD")&amp;" dias",IF(AND(X2961="",V2961&lt;TODAY()),"Contrato Encerrado",IF(AND(X2961="",V2961&gt;TODAY()),DATEDIF(TODAY(),V2961,"Y")&amp;" anos"&amp;" "&amp;DATEDIF(TODAY(),V2961,"YM")&amp;" meses"&amp;" "&amp;DATEDIF(TODAY(),V2961,"MD")&amp;" dias",IF(AND(Z2961="",X2961&lt;TODAY()),"Contrato Encerrado",IF(AND(Z2961="",X2961&gt;TODAY()),DATEDIF(TODAY(),X2961,"Y")&amp;" anos"&amp;" "&amp;DATEDIF(TODAY(),X2961,"YM")&amp;" meses"&amp;" "&amp;DATEDIF(TODAY(),X2961,"MD")&amp;" dias",IF(AND(Z2961&lt;&gt;””,Z2961&lt;TODAY()),"Contrato Encerrado",IF(AND(Z2961&lt;&gt;"",Z2961&gt;TODAY()),DATEDIF(TODAY(),Z2961,"Y")&amp;" anos"&amp;" "&amp;DATEDIF(TODAY(),Z2961,"YM")&amp;" meses"&amp;" "&amp;DATEDIF(TODAY(),Z2961,"MD")&amp;" dias"))))))))</f>
        <v>Contrato Encerrado</v>
      </c>
      <c r="AE2961" s="35">
        <f t="shared" si="231"/>
        <v>561</v>
      </c>
      <c r="AF2961" s="35">
        <f t="shared" si="232"/>
        <v>169</v>
      </c>
      <c r="AG2961" s="17" t="str">
        <f t="shared" si="233"/>
        <v>0 anos 5 meses 17 dias</v>
      </c>
    </row>
    <row r="2962" spans="1:33" s="61" customFormat="1" ht="11.25" customHeight="1" x14ac:dyDescent="0.2">
      <c r="A2962" s="8" t="s">
        <v>9</v>
      </c>
      <c r="B2962" s="10" t="s">
        <v>13</v>
      </c>
      <c r="C2962" s="11" t="s">
        <v>24</v>
      </c>
      <c r="D2962" s="36">
        <v>2022</v>
      </c>
      <c r="E2962" s="12" t="s">
        <v>79</v>
      </c>
      <c r="F2962" s="8" t="s">
        <v>80</v>
      </c>
      <c r="G2962" s="77" t="s">
        <v>4995</v>
      </c>
      <c r="H2962" s="78" t="s">
        <v>4996</v>
      </c>
      <c r="I2962" s="14" t="s">
        <v>4997</v>
      </c>
      <c r="J2962" s="14" t="s">
        <v>14943</v>
      </c>
      <c r="K2962" s="14" t="s">
        <v>29</v>
      </c>
      <c r="L2962" s="15" t="s">
        <v>30</v>
      </c>
      <c r="M2962" s="7" t="s">
        <v>9427</v>
      </c>
      <c r="N2962" s="16" t="s">
        <v>2114</v>
      </c>
      <c r="O2962" s="15" t="s">
        <v>7897</v>
      </c>
      <c r="P2962" s="16" t="s">
        <v>2518</v>
      </c>
      <c r="Q2962" s="16" t="s">
        <v>2523</v>
      </c>
      <c r="R2962" s="31">
        <v>27839</v>
      </c>
      <c r="S2962" s="31">
        <v>44875</v>
      </c>
      <c r="T2962" s="31">
        <v>44958</v>
      </c>
      <c r="U2962" s="31">
        <v>45180</v>
      </c>
      <c r="V2962" s="31">
        <v>45784</v>
      </c>
      <c r="W2962" s="17"/>
      <c r="X2962" s="17"/>
      <c r="Y2962" s="17"/>
      <c r="Z2962" s="20"/>
      <c r="AA2962" s="18">
        <f t="shared" ca="1" si="230"/>
        <v>49</v>
      </c>
      <c r="AB2962" s="19" t="s">
        <v>7878</v>
      </c>
      <c r="AC2962" s="35" t="str">
        <f t="shared" si="234"/>
        <v>1 anos 10 meses 17 dias</v>
      </c>
      <c r="AD2962" s="35" t="str">
        <f ca="1">IF(AND(V2962="",T2962&lt;TODAY()),"Contrato Encerrado",IF(AND(V2962="",T2962&gt;TODAY()),DATEDIF(TODAY(),T2962,"Y")&amp;" anos"&amp;" "&amp;DATEDIF(TODAY(),T2962,"YM")&amp;" meses"&amp;" "&amp;DATEDIF(TODAY(),T2962,"MD")&amp;" dias",IF(AND(X2962="",V2962&lt;TODAY()),"Contrato Encerrado",IF(AND(X2962="",V2962&gt;TODAY()),DATEDIF(TODAY(),V2962,"Y")&amp;" anos"&amp;" "&amp;DATEDIF(TODAY(),V2962,"YM")&amp;" meses"&amp;" "&amp;DATEDIF(TODAY(),V2962,"MD")&amp;" dias",IF(AND(Z2962="",X2962&lt;TODAY()),"Contrato Encerrado",IF(AND(Z2962="",X2962&gt;TODAY()),DATEDIF(TODAY(),X2962,"Y")&amp;" anos"&amp;" "&amp;DATEDIF(TODAY(),X2962,"YM")&amp;" meses"&amp;" "&amp;DATEDIF(TODAY(),X2962,"MD")&amp;" dias",IF(AND(Z2962&lt;&gt;””,Z2962&lt;TODAY()),"Contrato Encerrado",IF(AND(Z2962&lt;&gt;"",Z2962&gt;TODAY()),DATEDIF(TODAY(),Z2962,"Y")&amp;" anos"&amp;" "&amp;DATEDIF(TODAY(),Z2962,"YM")&amp;" meses"&amp;" "&amp;DATEDIF(TODAY(),Z2962,"MD")&amp;" dias"))))))))</f>
        <v>Contrato Encerrado</v>
      </c>
      <c r="AE2962" s="35">
        <f t="shared" si="231"/>
        <v>687</v>
      </c>
      <c r="AF2962" s="35">
        <f t="shared" si="232"/>
        <v>43</v>
      </c>
      <c r="AG2962" s="17" t="str">
        <f t="shared" si="233"/>
        <v>0 anos 1 meses 12 dias</v>
      </c>
    </row>
    <row r="2963" spans="1:33" ht="11.25" customHeight="1" x14ac:dyDescent="0.2">
      <c r="A2963" s="8" t="s">
        <v>9</v>
      </c>
      <c r="B2963" s="8" t="s">
        <v>13</v>
      </c>
      <c r="C2963" s="22" t="s">
        <v>15</v>
      </c>
      <c r="D2963" s="37">
        <v>2023</v>
      </c>
      <c r="E2963" s="23" t="s">
        <v>79</v>
      </c>
      <c r="F2963" s="8" t="s">
        <v>80</v>
      </c>
      <c r="G2963" s="77" t="s">
        <v>6917</v>
      </c>
      <c r="H2963" s="78" t="s">
        <v>6918</v>
      </c>
      <c r="I2963" s="9" t="s">
        <v>6919</v>
      </c>
      <c r="J2963" s="14" t="s">
        <v>1302</v>
      </c>
      <c r="K2963" s="9" t="s">
        <v>29</v>
      </c>
      <c r="L2963" s="24" t="s">
        <v>30</v>
      </c>
      <c r="M2963" s="7" t="s">
        <v>9427</v>
      </c>
      <c r="N2963" s="15" t="s">
        <v>2103</v>
      </c>
      <c r="O2963" s="24"/>
      <c r="P2963" s="24" t="s">
        <v>2518</v>
      </c>
      <c r="Q2963" s="24" t="s">
        <v>2523</v>
      </c>
      <c r="R2963" s="17">
        <v>34311</v>
      </c>
      <c r="S2963" s="17">
        <v>44986</v>
      </c>
      <c r="T2963" s="31">
        <v>45099</v>
      </c>
      <c r="U2963" s="17"/>
      <c r="V2963" s="31"/>
      <c r="W2963" s="17"/>
      <c r="X2963" s="17"/>
      <c r="Y2963" s="17"/>
      <c r="Z2963" s="31"/>
      <c r="AA2963" s="18">
        <f t="shared" ca="1" si="230"/>
        <v>31</v>
      </c>
      <c r="AB2963" s="19" t="s">
        <v>7879</v>
      </c>
      <c r="AC2963" s="35" t="str">
        <f t="shared" si="234"/>
        <v>0 anos 3 meses 21 dias</v>
      </c>
      <c r="AD2963" s="35" t="str">
        <f ca="1">IF(AND(V2963="",T2963&lt;TODAY()),"Contrato Encerrado",IF(AND(V2963="",T2963&gt;TODAY()),DATEDIF(TODAY(),T2963,"Y")&amp;" anos"&amp;" "&amp;DATEDIF(TODAY(),T2963,"YM")&amp;" meses"&amp;" "&amp;DATEDIF(TODAY(),T2963,"MD")&amp;" dias",IF(AND(X2963="",V2963&lt;TODAY()),"Contrato Encerrado",IF(AND(X2963="",V2963&gt;TODAY()),DATEDIF(TODAY(),V2963,"Y")&amp;" anos"&amp;" "&amp;DATEDIF(TODAY(),V2963,"YM")&amp;" meses"&amp;" "&amp;DATEDIF(TODAY(),V2963,"MD")&amp;" dias",IF(AND(Z2963="",X2963&lt;TODAY()),"Contrato Encerrado",IF(AND(Z2963="",X2963&gt;TODAY()),DATEDIF(TODAY(),X2963,"Y")&amp;" anos"&amp;" "&amp;DATEDIF(TODAY(),X2963,"YM")&amp;" meses"&amp;" "&amp;DATEDIF(TODAY(),X2963,"MD")&amp;" dias",IF(AND(Z2963&lt;&gt;””,Z2963&lt;TODAY()),"Contrato Encerrado",IF(AND(Z2963&lt;&gt;"",Z2963&gt;TODAY()),DATEDIF(TODAY(),Z2963,"Y")&amp;" anos"&amp;" "&amp;DATEDIF(TODAY(),Z2963,"YM")&amp;" meses"&amp;" "&amp;DATEDIF(TODAY(),Z2963,"MD")&amp;" dias"))))))))</f>
        <v>Contrato Encerrado</v>
      </c>
      <c r="AE2963" s="35">
        <f t="shared" si="231"/>
        <v>113</v>
      </c>
      <c r="AF2963" s="35">
        <f t="shared" si="232"/>
        <v>617</v>
      </c>
      <c r="AG2963" s="17" t="str">
        <f t="shared" si="233"/>
        <v>1 anos 8 meses 8 dias</v>
      </c>
    </row>
    <row r="2964" spans="1:33" ht="11.25" customHeight="1" x14ac:dyDescent="0.2">
      <c r="A2964" s="8" t="s">
        <v>9</v>
      </c>
      <c r="B2964" s="8" t="s">
        <v>13</v>
      </c>
      <c r="C2964" s="22" t="s">
        <v>20</v>
      </c>
      <c r="D2964" s="37">
        <v>2023</v>
      </c>
      <c r="E2964" s="23" t="s">
        <v>157</v>
      </c>
      <c r="F2964" s="8" t="s">
        <v>158</v>
      </c>
      <c r="G2964" s="77" t="s">
        <v>8522</v>
      </c>
      <c r="H2964" s="78" t="s">
        <v>8523</v>
      </c>
      <c r="I2964" s="9" t="s">
        <v>8524</v>
      </c>
      <c r="J2964" s="14" t="s">
        <v>14943</v>
      </c>
      <c r="K2964" s="9" t="s">
        <v>29</v>
      </c>
      <c r="L2964" s="24" t="s">
        <v>30</v>
      </c>
      <c r="M2964" s="7" t="s">
        <v>9427</v>
      </c>
      <c r="N2964" s="24" t="s">
        <v>2101</v>
      </c>
      <c r="O2964" s="24" t="s">
        <v>7895</v>
      </c>
      <c r="P2964" s="24" t="s">
        <v>2518</v>
      </c>
      <c r="Q2964" s="24" t="s">
        <v>4109</v>
      </c>
      <c r="R2964" s="17">
        <v>35095</v>
      </c>
      <c r="S2964" s="17">
        <v>45099</v>
      </c>
      <c r="T2964" s="17">
        <v>45473</v>
      </c>
      <c r="U2964" s="17">
        <v>45474</v>
      </c>
      <c r="V2964" s="17">
        <v>45819</v>
      </c>
      <c r="W2964" s="17"/>
      <c r="X2964" s="17"/>
      <c r="Y2964" s="17"/>
      <c r="Z2964" s="20"/>
      <c r="AA2964" s="18">
        <f t="shared" ca="1" si="230"/>
        <v>29</v>
      </c>
      <c r="AB2964" s="18" t="s">
        <v>7878</v>
      </c>
      <c r="AC2964" s="35" t="str">
        <f t="shared" si="234"/>
        <v>1 anos 11 meses 19 dias</v>
      </c>
      <c r="AD2964" s="35" t="str">
        <f ca="1">IF(AND(V2964="",T2964&lt;TODAY()),"Contrato Encerrado",IF(AND(V2964="",T2964&gt;TODAY()),DATEDIF(TODAY(),T2964,"Y")&amp;" anos"&amp;" "&amp;DATEDIF(TODAY(),T2964,"YM")&amp;" meses"&amp;" "&amp;DATEDIF(TODAY(),T2964,"MD")&amp;" dias",IF(AND(X2964="",V2964&lt;TODAY()),"Contrato Encerrado",IF(AND(X2964="",V2964&gt;TODAY()),DATEDIF(TODAY(),V2964,"Y")&amp;" anos"&amp;" "&amp;DATEDIF(TODAY(),V2964,"YM")&amp;" meses"&amp;" "&amp;DATEDIF(TODAY(),V2964,"MD")&amp;" dias",IF(AND(Z2964="",X2964&lt;TODAY()),"Contrato Encerrado",IF(AND(Z2964="",X2964&gt;TODAY()),DATEDIF(TODAY(),X2964,"Y")&amp;" anos"&amp;" "&amp;DATEDIF(TODAY(),X2964,"YM")&amp;" meses"&amp;" "&amp;DATEDIF(TODAY(),X2964,"MD")&amp;" dias",IF(AND(Z2964&lt;&gt;””,Z2964&lt;TODAY()),"Contrato Encerrado",IF(AND(Z2964&lt;&gt;"",Z2964&gt;TODAY()),DATEDIF(TODAY(),Z2964,"Y")&amp;" anos"&amp;" "&amp;DATEDIF(TODAY(),Z2964,"YM")&amp;" meses"&amp;" "&amp;DATEDIF(TODAY(),Z2964,"MD")&amp;" dias"))))))))</f>
        <v>Contrato Encerrado</v>
      </c>
      <c r="AE2964" s="35">
        <f t="shared" si="231"/>
        <v>719</v>
      </c>
      <c r="AF2964" s="35">
        <f t="shared" si="232"/>
        <v>11</v>
      </c>
      <c r="AG2964" s="17" t="str">
        <f t="shared" si="233"/>
        <v>0 anos 0 meses 11 dias</v>
      </c>
    </row>
    <row r="2965" spans="1:33" ht="11.25" customHeight="1" x14ac:dyDescent="0.2">
      <c r="A2965" s="8" t="s">
        <v>9</v>
      </c>
      <c r="B2965" s="8" t="s">
        <v>13</v>
      </c>
      <c r="C2965" s="22" t="s">
        <v>15</v>
      </c>
      <c r="D2965" s="37">
        <v>2024</v>
      </c>
      <c r="E2965" s="23" t="s">
        <v>157</v>
      </c>
      <c r="F2965" s="8" t="s">
        <v>158</v>
      </c>
      <c r="G2965" s="77" t="s">
        <v>12299</v>
      </c>
      <c r="H2965" s="78" t="s">
        <v>12300</v>
      </c>
      <c r="I2965" s="9" t="s">
        <v>12301</v>
      </c>
      <c r="J2965" s="14" t="s">
        <v>10</v>
      </c>
      <c r="K2965" s="9" t="s">
        <v>29</v>
      </c>
      <c r="L2965" s="24" t="s">
        <v>81</v>
      </c>
      <c r="M2965" s="7" t="s">
        <v>82</v>
      </c>
      <c r="N2965" s="24" t="s">
        <v>4113</v>
      </c>
      <c r="O2965" s="24" t="s">
        <v>11842</v>
      </c>
      <c r="P2965" s="24" t="s">
        <v>2518</v>
      </c>
      <c r="Q2965" s="24" t="s">
        <v>4109</v>
      </c>
      <c r="R2965" s="29">
        <v>39351</v>
      </c>
      <c r="S2965" s="29">
        <v>45348</v>
      </c>
      <c r="T2965" s="29">
        <v>45657</v>
      </c>
      <c r="U2965" s="29">
        <v>45722</v>
      </c>
      <c r="V2965" s="29">
        <v>46022</v>
      </c>
      <c r="W2965" s="29"/>
      <c r="X2965" s="17"/>
      <c r="Y2965" s="17"/>
      <c r="Z2965" s="29"/>
      <c r="AA2965" s="18">
        <f t="shared" ca="1" si="230"/>
        <v>18</v>
      </c>
      <c r="AB2965" s="24" t="s">
        <v>7878</v>
      </c>
      <c r="AC2965" s="35" t="str">
        <f t="shared" si="234"/>
        <v>1 anos 8 meses 1 dias</v>
      </c>
      <c r="AD2965" s="35" t="str">
        <f ca="1">IF(AND(V2965="",T2965&lt;TODAY()),"Contrato Encerrado",IF(AND(V2965="",T2965&gt;TODAY()),DATEDIF(TODAY(),T2965,"Y")&amp;" anos"&amp;" "&amp;DATEDIF(TODAY(),T2965,"YM")&amp;" meses"&amp;" "&amp;DATEDIF(TODAY(),T2965,"MD")&amp;" dias",IF(AND(X2965="",V2965&lt;TODAY()),"Contrato Encerrado",IF(AND(X2965="",V2965&gt;TODAY()),DATEDIF(TODAY(),V2965,"Y")&amp;" anos"&amp;" "&amp;DATEDIF(TODAY(),V2965,"YM")&amp;" meses"&amp;" "&amp;DATEDIF(TODAY(),V2965,"MD")&amp;" dias",IF(AND(Z2965="",X2965&lt;TODAY()),"Contrato Encerrado",IF(AND(Z2965="",X2965&gt;TODAY()),DATEDIF(TODAY(),X2965,"Y")&amp;" anos"&amp;" "&amp;DATEDIF(TODAY(),X2965,"YM")&amp;" meses"&amp;" "&amp;DATEDIF(TODAY(),X2965,"MD")&amp;" dias",IF(AND(Z2965&lt;&gt;””,Z2965&lt;TODAY()),"Contrato Encerrado",IF(AND(Z2965&lt;&gt;"",Z2965&gt;TODAY()),DATEDIF(TODAY(),Z2965,"Y")&amp;" anos"&amp;" "&amp;DATEDIF(TODAY(),Z2965,"YM")&amp;" meses"&amp;" "&amp;DATEDIF(TODAY(),Z2965,"MD")&amp;" dias"))))))))</f>
        <v>0 anos 2 meses 24 dias</v>
      </c>
      <c r="AE2965" s="35">
        <f t="shared" si="231"/>
        <v>609</v>
      </c>
      <c r="AF2965" s="35">
        <f t="shared" si="232"/>
        <v>121</v>
      </c>
      <c r="AG2965" s="17" t="str">
        <f t="shared" si="233"/>
        <v>0 anos 3 meses 30 dias</v>
      </c>
    </row>
    <row r="2966" spans="1:33" ht="11.25" customHeight="1" x14ac:dyDescent="0.2">
      <c r="A2966" s="8" t="s">
        <v>9</v>
      </c>
      <c r="B2966" s="8" t="s">
        <v>13</v>
      </c>
      <c r="C2966" s="22" t="s">
        <v>15</v>
      </c>
      <c r="D2966" s="37">
        <v>2025</v>
      </c>
      <c r="E2966" s="12" t="s">
        <v>15566</v>
      </c>
      <c r="F2966" s="8" t="s">
        <v>15567</v>
      </c>
      <c r="G2966" s="77" t="s">
        <v>15838</v>
      </c>
      <c r="H2966" s="78" t="s">
        <v>15839</v>
      </c>
      <c r="I2966" s="14" t="s">
        <v>15840</v>
      </c>
      <c r="J2966" s="14" t="s">
        <v>10</v>
      </c>
      <c r="K2966" s="14" t="s">
        <v>29</v>
      </c>
      <c r="L2966" s="15" t="s">
        <v>30</v>
      </c>
      <c r="M2966" s="7" t="s">
        <v>9427</v>
      </c>
      <c r="N2966" s="15" t="s">
        <v>2103</v>
      </c>
      <c r="O2966" s="15" t="s">
        <v>8003</v>
      </c>
      <c r="P2966" s="15" t="s">
        <v>2518</v>
      </c>
      <c r="Q2966" s="15" t="s">
        <v>2523</v>
      </c>
      <c r="R2966" s="20">
        <v>37429</v>
      </c>
      <c r="S2966" s="20">
        <v>45722</v>
      </c>
      <c r="T2966" s="20">
        <v>46086</v>
      </c>
      <c r="U2966" s="20"/>
      <c r="V2966" s="20"/>
      <c r="W2966" s="20"/>
      <c r="X2966" s="17"/>
      <c r="Y2966" s="17"/>
      <c r="Z2966" s="20"/>
      <c r="AA2966" s="21">
        <f t="shared" ca="1" si="230"/>
        <v>23</v>
      </c>
      <c r="AB2966" s="15" t="s">
        <v>7878</v>
      </c>
      <c r="AC2966" s="35" t="str">
        <f t="shared" si="234"/>
        <v>0 anos 11 meses 27 dias</v>
      </c>
      <c r="AD2966" s="35" t="str">
        <f ca="1">IF(AND(V2966="",T2966&lt;TODAY()),"Contrato Encerrado",IF(AND(V2966="",T2966&gt;TODAY()),DATEDIF(TODAY(),T2966,"Y")&amp;" anos"&amp;" "&amp;DATEDIF(TODAY(),T2966,"YM")&amp;" meses"&amp;" "&amp;DATEDIF(TODAY(),T2966,"MD")&amp;" dias",IF(AND(X2966="",V2966&lt;TODAY()),"Contrato Encerrado",IF(AND(X2966="",V2966&gt;TODAY()),DATEDIF(TODAY(),V2966,"Y")&amp;" anos"&amp;" "&amp;DATEDIF(TODAY(),V2966,"YM")&amp;" meses"&amp;" "&amp;DATEDIF(TODAY(),V2966,"MD")&amp;" dias",IF(AND(Z2966="",X2966&lt;TODAY()),"Contrato Encerrado",IF(AND(Z2966="",X2966&gt;TODAY()),DATEDIF(TODAY(),X2966,"Y")&amp;" anos"&amp;" "&amp;DATEDIF(TODAY(),X2966,"YM")&amp;" meses"&amp;" "&amp;DATEDIF(TODAY(),X2966,"MD")&amp;" dias",IF(AND(Z2966&lt;&gt;””,Z2966&lt;TODAY()),"Contrato Encerrado",IF(AND(Z2966&lt;&gt;"",Z2966&gt;TODAY()),DATEDIF(TODAY(),Z2966,"Y")&amp;" anos"&amp;" "&amp;DATEDIF(TODAY(),Z2966,"YM")&amp;" meses"&amp;" "&amp;DATEDIF(TODAY(),Z2966,"MD")&amp;" dias"))))))))</f>
        <v>0 anos 4 meses 26 dias</v>
      </c>
      <c r="AE2966" s="35">
        <f t="shared" si="231"/>
        <v>364</v>
      </c>
      <c r="AF2966" s="35">
        <f t="shared" si="232"/>
        <v>366</v>
      </c>
      <c r="AG2966" s="17" t="str">
        <f t="shared" si="233"/>
        <v>0 anos 11 meses 31 dias</v>
      </c>
    </row>
    <row r="2967" spans="1:33" ht="11.25" customHeight="1" x14ac:dyDescent="0.2">
      <c r="A2967" s="8" t="s">
        <v>9</v>
      </c>
      <c r="B2967" s="8" t="s">
        <v>13</v>
      </c>
      <c r="C2967" s="22" t="s">
        <v>15</v>
      </c>
      <c r="D2967" s="37">
        <v>2023</v>
      </c>
      <c r="E2967" s="23" t="s">
        <v>79</v>
      </c>
      <c r="F2967" s="8" t="s">
        <v>80</v>
      </c>
      <c r="G2967" s="77" t="s">
        <v>6920</v>
      </c>
      <c r="H2967" s="78" t="s">
        <v>6921</v>
      </c>
      <c r="I2967" s="9" t="s">
        <v>6922</v>
      </c>
      <c r="J2967" s="14" t="s">
        <v>1302</v>
      </c>
      <c r="K2967" s="9" t="s">
        <v>29</v>
      </c>
      <c r="L2967" s="24" t="s">
        <v>30</v>
      </c>
      <c r="M2967" s="7" t="s">
        <v>9427</v>
      </c>
      <c r="N2967" s="16" t="s">
        <v>2106</v>
      </c>
      <c r="O2967" s="24"/>
      <c r="P2967" s="24" t="s">
        <v>2518</v>
      </c>
      <c r="Q2967" s="24" t="s">
        <v>2523</v>
      </c>
      <c r="R2967" s="17">
        <v>36067</v>
      </c>
      <c r="S2967" s="17">
        <v>44986</v>
      </c>
      <c r="T2967" s="31">
        <v>45278</v>
      </c>
      <c r="U2967" s="17"/>
      <c r="V2967" s="31"/>
      <c r="W2967" s="17"/>
      <c r="X2967" s="17"/>
      <c r="Y2967" s="17"/>
      <c r="Z2967" s="31"/>
      <c r="AA2967" s="18">
        <f t="shared" ca="1" si="230"/>
        <v>27</v>
      </c>
      <c r="AB2967" s="19" t="s">
        <v>7878</v>
      </c>
      <c r="AC2967" s="35" t="str">
        <f t="shared" si="234"/>
        <v>0 anos 9 meses 17 dias</v>
      </c>
      <c r="AD2967" s="35" t="str">
        <f ca="1">IF(AND(V2967="",T2967&lt;TODAY()),"Contrato Encerrado",IF(AND(V2967="",T2967&gt;TODAY()),DATEDIF(TODAY(),T2967,"Y")&amp;" anos"&amp;" "&amp;DATEDIF(TODAY(),T2967,"YM")&amp;" meses"&amp;" "&amp;DATEDIF(TODAY(),T2967,"MD")&amp;" dias",IF(AND(X2967="",V2967&lt;TODAY()),"Contrato Encerrado",IF(AND(X2967="",V2967&gt;TODAY()),DATEDIF(TODAY(),V2967,"Y")&amp;" anos"&amp;" "&amp;DATEDIF(TODAY(),V2967,"YM")&amp;" meses"&amp;" "&amp;DATEDIF(TODAY(),V2967,"MD")&amp;" dias",IF(AND(Z2967="",X2967&lt;TODAY()),"Contrato Encerrado",IF(AND(Z2967="",X2967&gt;TODAY()),DATEDIF(TODAY(),X2967,"Y")&amp;" anos"&amp;" "&amp;DATEDIF(TODAY(),X2967,"YM")&amp;" meses"&amp;" "&amp;DATEDIF(TODAY(),X2967,"MD")&amp;" dias",IF(AND(Z2967&lt;&gt;””,Z2967&lt;TODAY()),"Contrato Encerrado",IF(AND(Z2967&lt;&gt;"",Z2967&gt;TODAY()),DATEDIF(TODAY(),Z2967,"Y")&amp;" anos"&amp;" "&amp;DATEDIF(TODAY(),Z2967,"YM")&amp;" meses"&amp;" "&amp;DATEDIF(TODAY(),Z2967,"MD")&amp;" dias"))))))))</f>
        <v>Contrato Encerrado</v>
      </c>
      <c r="AE2967" s="35">
        <f t="shared" si="231"/>
        <v>292</v>
      </c>
      <c r="AF2967" s="35">
        <f t="shared" si="232"/>
        <v>438</v>
      </c>
      <c r="AG2967" s="17" t="str">
        <f t="shared" si="233"/>
        <v>1 anos 2 meses 13 dias</v>
      </c>
    </row>
    <row r="2968" spans="1:33" ht="11.25" customHeight="1" x14ac:dyDescent="0.2">
      <c r="A2968" s="8" t="s">
        <v>9</v>
      </c>
      <c r="B2968" s="8" t="s">
        <v>13</v>
      </c>
      <c r="C2968" s="22" t="s">
        <v>17</v>
      </c>
      <c r="D2968" s="37">
        <v>2023</v>
      </c>
      <c r="E2968" s="23" t="s">
        <v>157</v>
      </c>
      <c r="F2968" s="8" t="s">
        <v>158</v>
      </c>
      <c r="G2968" s="77" t="s">
        <v>6923</v>
      </c>
      <c r="H2968" s="78" t="s">
        <v>6924</v>
      </c>
      <c r="I2968" s="9" t="s">
        <v>6925</v>
      </c>
      <c r="J2968" s="14" t="s">
        <v>14943</v>
      </c>
      <c r="K2968" s="9" t="s">
        <v>29</v>
      </c>
      <c r="L2968" s="24" t="s">
        <v>30</v>
      </c>
      <c r="M2968" s="7" t="s">
        <v>9427</v>
      </c>
      <c r="N2968" s="24" t="s">
        <v>4159</v>
      </c>
      <c r="O2968" s="24"/>
      <c r="P2968" s="24" t="s">
        <v>2518</v>
      </c>
      <c r="Q2968" s="24" t="s">
        <v>4109</v>
      </c>
      <c r="R2968" s="17">
        <v>37121</v>
      </c>
      <c r="S2968" s="17">
        <v>45043</v>
      </c>
      <c r="T2968" s="31">
        <v>45281</v>
      </c>
      <c r="U2968" s="17"/>
      <c r="V2968" s="31"/>
      <c r="W2968" s="17"/>
      <c r="X2968" s="17"/>
      <c r="Y2968" s="17"/>
      <c r="Z2968" s="31"/>
      <c r="AA2968" s="18">
        <f t="shared" ca="1" si="230"/>
        <v>24</v>
      </c>
      <c r="AB2968" s="19" t="s">
        <v>7878</v>
      </c>
      <c r="AC2968" s="35" t="str">
        <f t="shared" si="234"/>
        <v>0 anos 7 meses 24 dias</v>
      </c>
      <c r="AD2968" s="35" t="str">
        <f ca="1">IF(AND(V2968="",T2968&lt;TODAY()),"Contrato Encerrado",IF(AND(V2968="",T2968&gt;TODAY()),DATEDIF(TODAY(),T2968,"Y")&amp;" anos"&amp;" "&amp;DATEDIF(TODAY(),T2968,"YM")&amp;" meses"&amp;" "&amp;DATEDIF(TODAY(),T2968,"MD")&amp;" dias",IF(AND(X2968="",V2968&lt;TODAY()),"Contrato Encerrado",IF(AND(X2968="",V2968&gt;TODAY()),DATEDIF(TODAY(),V2968,"Y")&amp;" anos"&amp;" "&amp;DATEDIF(TODAY(),V2968,"YM")&amp;" meses"&amp;" "&amp;DATEDIF(TODAY(),V2968,"MD")&amp;" dias",IF(AND(Z2968="",X2968&lt;TODAY()),"Contrato Encerrado",IF(AND(Z2968="",X2968&gt;TODAY()),DATEDIF(TODAY(),X2968,"Y")&amp;" anos"&amp;" "&amp;DATEDIF(TODAY(),X2968,"YM")&amp;" meses"&amp;" "&amp;DATEDIF(TODAY(),X2968,"MD")&amp;" dias",IF(AND(Z2968&lt;&gt;””,Z2968&lt;TODAY()),"Contrato Encerrado",IF(AND(Z2968&lt;&gt;"",Z2968&gt;TODAY()),DATEDIF(TODAY(),Z2968,"Y")&amp;" anos"&amp;" "&amp;DATEDIF(TODAY(),Z2968,"YM")&amp;" meses"&amp;" "&amp;DATEDIF(TODAY(),Z2968,"MD")&amp;" dias"))))))))</f>
        <v>Contrato Encerrado</v>
      </c>
      <c r="AE2968" s="35">
        <f t="shared" si="231"/>
        <v>238</v>
      </c>
      <c r="AF2968" s="35">
        <f t="shared" si="232"/>
        <v>492</v>
      </c>
      <c r="AG2968" s="17" t="str">
        <f t="shared" si="233"/>
        <v>1 anos 4 meses 6 dias</v>
      </c>
    </row>
    <row r="2969" spans="1:33" ht="11.25" customHeight="1" x14ac:dyDescent="0.2">
      <c r="A2969" s="8" t="s">
        <v>9</v>
      </c>
      <c r="B2969" s="8" t="s">
        <v>13</v>
      </c>
      <c r="C2969" s="22" t="s">
        <v>23</v>
      </c>
      <c r="D2969" s="37">
        <v>2023</v>
      </c>
      <c r="E2969" s="12" t="s">
        <v>9437</v>
      </c>
      <c r="F2969" s="8" t="s">
        <v>9438</v>
      </c>
      <c r="G2969" s="77" t="s">
        <v>9820</v>
      </c>
      <c r="H2969" s="78" t="s">
        <v>9821</v>
      </c>
      <c r="I2969" s="14" t="s">
        <v>9822</v>
      </c>
      <c r="J2969" s="14" t="s">
        <v>1302</v>
      </c>
      <c r="K2969" s="14" t="s">
        <v>29</v>
      </c>
      <c r="L2969" s="15" t="s">
        <v>30</v>
      </c>
      <c r="M2969" s="7" t="s">
        <v>9427</v>
      </c>
      <c r="N2969" s="15" t="s">
        <v>2099</v>
      </c>
      <c r="O2969" s="15" t="s">
        <v>7901</v>
      </c>
      <c r="P2969" s="15" t="s">
        <v>2518</v>
      </c>
      <c r="Q2969" s="15" t="s">
        <v>4109</v>
      </c>
      <c r="R2969" s="20">
        <v>31703</v>
      </c>
      <c r="S2969" s="20">
        <v>45187</v>
      </c>
      <c r="T2969" s="20">
        <v>45552</v>
      </c>
      <c r="U2969" s="20"/>
      <c r="V2969" s="20"/>
      <c r="W2969" s="20"/>
      <c r="X2969" s="17"/>
      <c r="Y2969" s="17"/>
      <c r="Z2969" s="20"/>
      <c r="AA2969" s="18">
        <f t="shared" ca="1" si="230"/>
        <v>38</v>
      </c>
      <c r="AB2969" s="21" t="s">
        <v>7877</v>
      </c>
      <c r="AC2969" s="35" t="str">
        <f t="shared" si="234"/>
        <v>0 anos 11 meses 30 dias</v>
      </c>
      <c r="AD2969" s="35" t="str">
        <f ca="1">IF(AND(V2969="",T2969&lt;TODAY()),"Contrato Encerrado",IF(AND(V2969="",T2969&gt;TODAY()),DATEDIF(TODAY(),T2969,"Y")&amp;" anos"&amp;" "&amp;DATEDIF(TODAY(),T2969,"YM")&amp;" meses"&amp;" "&amp;DATEDIF(TODAY(),T2969,"MD")&amp;" dias",IF(AND(X2969="",V2969&lt;TODAY()),"Contrato Encerrado",IF(AND(X2969="",V2969&gt;TODAY()),DATEDIF(TODAY(),V2969,"Y")&amp;" anos"&amp;" "&amp;DATEDIF(TODAY(),V2969,"YM")&amp;" meses"&amp;" "&amp;DATEDIF(TODAY(),V2969,"MD")&amp;" dias",IF(AND(Z2969="",X2969&lt;TODAY()),"Contrato Encerrado",IF(AND(Z2969="",X2969&gt;TODAY()),DATEDIF(TODAY(),X2969,"Y")&amp;" anos"&amp;" "&amp;DATEDIF(TODAY(),X2969,"YM")&amp;" meses"&amp;" "&amp;DATEDIF(TODAY(),X2969,"MD")&amp;" dias",IF(AND(Z2969&lt;&gt;””,Z2969&lt;TODAY()),"Contrato Encerrado",IF(AND(Z2969&lt;&gt;"",Z2969&gt;TODAY()),DATEDIF(TODAY(),Z2969,"Y")&amp;" anos"&amp;" "&amp;DATEDIF(TODAY(),Z2969,"YM")&amp;" meses"&amp;" "&amp;DATEDIF(TODAY(),Z2969,"MD")&amp;" dias"))))))))</f>
        <v>Contrato Encerrado</v>
      </c>
      <c r="AE2969" s="35">
        <f t="shared" si="231"/>
        <v>365</v>
      </c>
      <c r="AF2969" s="35">
        <f t="shared" si="232"/>
        <v>365</v>
      </c>
      <c r="AG2969" s="17" t="str">
        <f t="shared" si="233"/>
        <v>0 anos 11 meses 30 dias</v>
      </c>
    </row>
    <row r="2970" spans="1:33" ht="11.25" customHeight="1" x14ac:dyDescent="0.2">
      <c r="A2970" s="8" t="s">
        <v>9</v>
      </c>
      <c r="B2970" s="8" t="s">
        <v>13</v>
      </c>
      <c r="C2970" s="22" t="s">
        <v>24</v>
      </c>
      <c r="D2970" s="37">
        <v>2023</v>
      </c>
      <c r="E2970" s="12" t="s">
        <v>157</v>
      </c>
      <c r="F2970" s="8" t="s">
        <v>158</v>
      </c>
      <c r="G2970" s="77" t="s">
        <v>10412</v>
      </c>
      <c r="H2970" s="78" t="s">
        <v>10413</v>
      </c>
      <c r="I2970" s="14" t="s">
        <v>10414</v>
      </c>
      <c r="J2970" s="14" t="s">
        <v>10</v>
      </c>
      <c r="K2970" s="14" t="s">
        <v>29</v>
      </c>
      <c r="L2970" s="15" t="s">
        <v>30</v>
      </c>
      <c r="M2970" s="7" t="s">
        <v>9427</v>
      </c>
      <c r="N2970" s="15" t="s">
        <v>2101</v>
      </c>
      <c r="O2970" s="15" t="s">
        <v>7895</v>
      </c>
      <c r="P2970" s="15" t="s">
        <v>2518</v>
      </c>
      <c r="Q2970" s="15" t="s">
        <v>4109</v>
      </c>
      <c r="R2970" s="30">
        <v>37639</v>
      </c>
      <c r="S2970" s="20">
        <v>45208</v>
      </c>
      <c r="T2970" s="20" t="s">
        <v>14947</v>
      </c>
      <c r="U2970" s="20"/>
      <c r="V2970" s="20"/>
      <c r="W2970" s="30"/>
      <c r="X2970" s="17"/>
      <c r="Y2970" s="17"/>
      <c r="Z2970" s="20"/>
      <c r="AA2970" s="18">
        <f t="shared" ca="1" si="230"/>
        <v>22</v>
      </c>
      <c r="AB2970" s="15" t="s">
        <v>7878</v>
      </c>
      <c r="AC2970" s="35" t="str">
        <f t="shared" si="234"/>
        <v>1 anos 11 meses 29 dias</v>
      </c>
      <c r="AD2970" s="35" t="str">
        <f ca="1">IF(AND(V2970="",T2970&lt;TODAY()),"Contrato Encerrado",IF(AND(V2970="",T2970&gt;TODAY()),DATEDIF(TODAY(),T2970,"Y")&amp;" anos"&amp;" "&amp;DATEDIF(TODAY(),T2970,"YM")&amp;" meses"&amp;" "&amp;DATEDIF(TODAY(),T2970,"MD")&amp;" dias",IF(AND(X2970="",V2970&lt;TODAY()),"Contrato Encerrado",IF(AND(X2970="",V2970&gt;TODAY()),DATEDIF(TODAY(),V2970,"Y")&amp;" anos"&amp;" "&amp;DATEDIF(TODAY(),V2970,"YM")&amp;" meses"&amp;" "&amp;DATEDIF(TODAY(),V2970,"MD")&amp;" dias",IF(AND(Z2970="",X2970&lt;TODAY()),"Contrato Encerrado",IF(AND(Z2970="",X2970&gt;TODAY()),DATEDIF(TODAY(),X2970,"Y")&amp;" anos"&amp;" "&amp;DATEDIF(TODAY(),X2970,"YM")&amp;" meses"&amp;" "&amp;DATEDIF(TODAY(),X2970,"MD")&amp;" dias",IF(AND(Z2970&lt;&gt;””,Z2970&lt;TODAY()),"Contrato Encerrado",IF(AND(Z2970&lt;&gt;"",Z2970&gt;TODAY()),DATEDIF(TODAY(),Z2970,"Y")&amp;" anos"&amp;" "&amp;DATEDIF(TODAY(),Z2970,"YM")&amp;" meses"&amp;" "&amp;DATEDIF(TODAY(),Z2970,"MD")&amp;" dias"))))))))</f>
        <v>0 anos 0 meses 1 dias</v>
      </c>
      <c r="AE2970" s="35">
        <f t="shared" si="231"/>
        <v>730</v>
      </c>
      <c r="AF2970" s="35">
        <f t="shared" si="232"/>
        <v>0</v>
      </c>
      <c r="AG2970" s="17" t="str">
        <f t="shared" si="233"/>
        <v>ESTÁGIO COMPLETOU 2 ANOS</v>
      </c>
    </row>
    <row r="2971" spans="1:33" ht="11.25" customHeight="1" x14ac:dyDescent="0.2">
      <c r="A2971" s="8" t="s">
        <v>9</v>
      </c>
      <c r="B2971" s="8" t="s">
        <v>13</v>
      </c>
      <c r="C2971" s="22" t="s">
        <v>24</v>
      </c>
      <c r="D2971" s="37">
        <v>2023</v>
      </c>
      <c r="E2971" s="12" t="s">
        <v>79</v>
      </c>
      <c r="F2971" s="8" t="s">
        <v>80</v>
      </c>
      <c r="G2971" s="77" t="s">
        <v>10415</v>
      </c>
      <c r="H2971" s="78" t="s">
        <v>10416</v>
      </c>
      <c r="I2971" s="14" t="s">
        <v>10417</v>
      </c>
      <c r="J2971" s="14" t="s">
        <v>1302</v>
      </c>
      <c r="K2971" s="14" t="s">
        <v>29</v>
      </c>
      <c r="L2971" s="15" t="s">
        <v>81</v>
      </c>
      <c r="M2971" s="7" t="s">
        <v>82</v>
      </c>
      <c r="N2971" s="15" t="s">
        <v>4113</v>
      </c>
      <c r="O2971" s="15" t="s">
        <v>9912</v>
      </c>
      <c r="P2971" s="15" t="s">
        <v>2518</v>
      </c>
      <c r="Q2971" s="15" t="s">
        <v>2523</v>
      </c>
      <c r="R2971" s="30">
        <v>29786</v>
      </c>
      <c r="S2971" s="30">
        <v>45236</v>
      </c>
      <c r="T2971" s="30">
        <v>45601</v>
      </c>
      <c r="U2971" s="30"/>
      <c r="V2971" s="30"/>
      <c r="W2971" s="30"/>
      <c r="X2971" s="17"/>
      <c r="Y2971" s="17"/>
      <c r="Z2971" s="30"/>
      <c r="AA2971" s="18">
        <f t="shared" ca="1" si="230"/>
        <v>44</v>
      </c>
      <c r="AB2971" s="15" t="s">
        <v>7878</v>
      </c>
      <c r="AC2971" s="35" t="str">
        <f t="shared" si="234"/>
        <v>0 anos 11 meses 30 dias</v>
      </c>
      <c r="AD2971" s="35" t="str">
        <f ca="1">IF(AND(V2971="",T2971&lt;TODAY()),"Contrato Encerrado",IF(AND(V2971="",T2971&gt;TODAY()),DATEDIF(TODAY(),T2971,"Y")&amp;" anos"&amp;" "&amp;DATEDIF(TODAY(),T2971,"YM")&amp;" meses"&amp;" "&amp;DATEDIF(TODAY(),T2971,"MD")&amp;" dias",IF(AND(X2971="",V2971&lt;TODAY()),"Contrato Encerrado",IF(AND(X2971="",V2971&gt;TODAY()),DATEDIF(TODAY(),V2971,"Y")&amp;" anos"&amp;" "&amp;DATEDIF(TODAY(),V2971,"YM")&amp;" meses"&amp;" "&amp;DATEDIF(TODAY(),V2971,"MD")&amp;" dias",IF(AND(Z2971="",X2971&lt;TODAY()),"Contrato Encerrado",IF(AND(Z2971="",X2971&gt;TODAY()),DATEDIF(TODAY(),X2971,"Y")&amp;" anos"&amp;" "&amp;DATEDIF(TODAY(),X2971,"YM")&amp;" meses"&amp;" "&amp;DATEDIF(TODAY(),X2971,"MD")&amp;" dias",IF(AND(Z2971&lt;&gt;””,Z2971&lt;TODAY()),"Contrato Encerrado",IF(AND(Z2971&lt;&gt;"",Z2971&gt;TODAY()),DATEDIF(TODAY(),Z2971,"Y")&amp;" anos"&amp;" "&amp;DATEDIF(TODAY(),Z2971,"YM")&amp;" meses"&amp;" "&amp;DATEDIF(TODAY(),Z2971,"MD")&amp;" dias"))))))))</f>
        <v>Contrato Encerrado</v>
      </c>
      <c r="AE2971" s="35">
        <f t="shared" si="231"/>
        <v>365</v>
      </c>
      <c r="AF2971" s="35">
        <f t="shared" si="232"/>
        <v>365</v>
      </c>
      <c r="AG2971" s="17" t="str">
        <f t="shared" si="233"/>
        <v>0 anos 11 meses 30 dias</v>
      </c>
    </row>
    <row r="2972" spans="1:33" ht="11.25" customHeight="1" x14ac:dyDescent="0.2">
      <c r="A2972" s="8" t="s">
        <v>9</v>
      </c>
      <c r="B2972" s="8" t="s">
        <v>13</v>
      </c>
      <c r="C2972" s="22" t="s">
        <v>15</v>
      </c>
      <c r="D2972" s="37">
        <v>2023</v>
      </c>
      <c r="E2972" s="23" t="s">
        <v>157</v>
      </c>
      <c r="F2972" s="8" t="s">
        <v>158</v>
      </c>
      <c r="G2972" s="77" t="s">
        <v>6926</v>
      </c>
      <c r="H2972" s="78" t="s">
        <v>6927</v>
      </c>
      <c r="I2972" s="9" t="s">
        <v>6928</v>
      </c>
      <c r="J2972" s="14" t="s">
        <v>14943</v>
      </c>
      <c r="K2972" s="9" t="s">
        <v>29</v>
      </c>
      <c r="L2972" s="24" t="s">
        <v>30</v>
      </c>
      <c r="M2972" s="7" t="s">
        <v>9427</v>
      </c>
      <c r="N2972" s="24" t="s">
        <v>2101</v>
      </c>
      <c r="O2972" s="24"/>
      <c r="P2972" s="24" t="s">
        <v>2518</v>
      </c>
      <c r="Q2972" s="24" t="s">
        <v>2521</v>
      </c>
      <c r="R2972" s="17">
        <v>28438</v>
      </c>
      <c r="S2972" s="17">
        <v>44984</v>
      </c>
      <c r="T2972" s="31">
        <v>45308</v>
      </c>
      <c r="U2972" s="17"/>
      <c r="V2972" s="31"/>
      <c r="W2972" s="17"/>
      <c r="X2972" s="17"/>
      <c r="Y2972" s="17"/>
      <c r="Z2972" s="31"/>
      <c r="AA2972" s="18">
        <f t="shared" ca="1" si="230"/>
        <v>47</v>
      </c>
      <c r="AB2972" s="19" t="s">
        <v>7878</v>
      </c>
      <c r="AC2972" s="35" t="str">
        <f t="shared" si="234"/>
        <v>0 anos 10 meses 21 dias</v>
      </c>
      <c r="AD2972" s="35" t="str">
        <f ca="1">IF(AND(V2972="",T2972&lt;TODAY()),"Contrato Encerrado",IF(AND(V2972="",T2972&gt;TODAY()),DATEDIF(TODAY(),T2972,"Y")&amp;" anos"&amp;" "&amp;DATEDIF(TODAY(),T2972,"YM")&amp;" meses"&amp;" "&amp;DATEDIF(TODAY(),T2972,"MD")&amp;" dias",IF(AND(X2972="",V2972&lt;TODAY()),"Contrato Encerrado",IF(AND(X2972="",V2972&gt;TODAY()),DATEDIF(TODAY(),V2972,"Y")&amp;" anos"&amp;" "&amp;DATEDIF(TODAY(),V2972,"YM")&amp;" meses"&amp;" "&amp;DATEDIF(TODAY(),V2972,"MD")&amp;" dias",IF(AND(Z2972="",X2972&lt;TODAY()),"Contrato Encerrado",IF(AND(Z2972="",X2972&gt;TODAY()),DATEDIF(TODAY(),X2972,"Y")&amp;" anos"&amp;" "&amp;DATEDIF(TODAY(),X2972,"YM")&amp;" meses"&amp;" "&amp;DATEDIF(TODAY(),X2972,"MD")&amp;" dias",IF(AND(Z2972&lt;&gt;””,Z2972&lt;TODAY()),"Contrato Encerrado",IF(AND(Z2972&lt;&gt;"",Z2972&gt;TODAY()),DATEDIF(TODAY(),Z2972,"Y")&amp;" anos"&amp;" "&amp;DATEDIF(TODAY(),Z2972,"YM")&amp;" meses"&amp;" "&amp;DATEDIF(TODAY(),Z2972,"MD")&amp;" dias"))))))))</f>
        <v>Contrato Encerrado</v>
      </c>
      <c r="AE2972" s="35">
        <f t="shared" si="231"/>
        <v>324</v>
      </c>
      <c r="AF2972" s="35">
        <f t="shared" si="232"/>
        <v>406</v>
      </c>
      <c r="AG2972" s="17" t="str">
        <f t="shared" si="233"/>
        <v>1 anos 1 meses 9 dias</v>
      </c>
    </row>
    <row r="2973" spans="1:33" ht="11.25" customHeight="1" x14ac:dyDescent="0.2">
      <c r="A2973" s="8" t="s">
        <v>9</v>
      </c>
      <c r="B2973" s="8" t="s">
        <v>13</v>
      </c>
      <c r="C2973" s="22" t="s">
        <v>24</v>
      </c>
      <c r="D2973" s="37">
        <v>2023</v>
      </c>
      <c r="E2973" s="12" t="s">
        <v>157</v>
      </c>
      <c r="F2973" s="8" t="s">
        <v>158</v>
      </c>
      <c r="G2973" s="77" t="s">
        <v>10418</v>
      </c>
      <c r="H2973" s="78" t="s">
        <v>10419</v>
      </c>
      <c r="I2973" s="14" t="s">
        <v>10420</v>
      </c>
      <c r="J2973" s="14" t="s">
        <v>1302</v>
      </c>
      <c r="K2973" s="14" t="s">
        <v>29</v>
      </c>
      <c r="L2973" s="15" t="s">
        <v>30</v>
      </c>
      <c r="M2973" s="7" t="s">
        <v>9427</v>
      </c>
      <c r="N2973" s="15" t="s">
        <v>6302</v>
      </c>
      <c r="O2973" s="15" t="s">
        <v>7896</v>
      </c>
      <c r="P2973" s="15" t="s">
        <v>2518</v>
      </c>
      <c r="Q2973" s="15" t="s">
        <v>2521</v>
      </c>
      <c r="R2973" s="20">
        <v>32762</v>
      </c>
      <c r="S2973" s="20">
        <v>45208</v>
      </c>
      <c r="T2973" s="70">
        <v>45717</v>
      </c>
      <c r="U2973" s="20"/>
      <c r="V2973" s="20"/>
      <c r="W2973" s="20"/>
      <c r="X2973" s="17"/>
      <c r="Y2973" s="17"/>
      <c r="Z2973" s="20"/>
      <c r="AA2973" s="18">
        <f t="shared" ca="1" si="230"/>
        <v>36</v>
      </c>
      <c r="AB2973" s="15" t="s">
        <v>7878</v>
      </c>
      <c r="AC2973" s="35" t="str">
        <f t="shared" si="234"/>
        <v>1 anos 4 meses 20 dias</v>
      </c>
      <c r="AD2973" s="35" t="str">
        <f ca="1">IF(AND(V2973="",T2973&lt;TODAY()),"Contrato Encerrado",IF(AND(V2973="",T2973&gt;TODAY()),DATEDIF(TODAY(),T2973,"Y")&amp;" anos"&amp;" "&amp;DATEDIF(TODAY(),T2973,"YM")&amp;" meses"&amp;" "&amp;DATEDIF(TODAY(),T2973,"MD")&amp;" dias",IF(AND(X2973="",V2973&lt;TODAY()),"Contrato Encerrado",IF(AND(X2973="",V2973&gt;TODAY()),DATEDIF(TODAY(),V2973,"Y")&amp;" anos"&amp;" "&amp;DATEDIF(TODAY(),V2973,"YM")&amp;" meses"&amp;" "&amp;DATEDIF(TODAY(),V2973,"MD")&amp;" dias",IF(AND(Z2973="",X2973&lt;TODAY()),"Contrato Encerrado",IF(AND(Z2973="",X2973&gt;TODAY()),DATEDIF(TODAY(),X2973,"Y")&amp;" anos"&amp;" "&amp;DATEDIF(TODAY(),X2973,"YM")&amp;" meses"&amp;" "&amp;DATEDIF(TODAY(),X2973,"MD")&amp;" dias",IF(AND(Z2973&lt;&gt;””,Z2973&lt;TODAY()),"Contrato Encerrado",IF(AND(Z2973&lt;&gt;"",Z2973&gt;TODAY()),DATEDIF(TODAY(),Z2973,"Y")&amp;" anos"&amp;" "&amp;DATEDIF(TODAY(),Z2973,"YM")&amp;" meses"&amp;" "&amp;DATEDIF(TODAY(),Z2973,"MD")&amp;" dias"))))))))</f>
        <v>Contrato Encerrado</v>
      </c>
      <c r="AE2973" s="35">
        <f t="shared" si="231"/>
        <v>509</v>
      </c>
      <c r="AF2973" s="35">
        <f t="shared" si="232"/>
        <v>221</v>
      </c>
      <c r="AG2973" s="17" t="str">
        <f t="shared" si="233"/>
        <v>0 anos 7 meses 8 dias</v>
      </c>
    </row>
    <row r="2974" spans="1:33" ht="11.25" customHeight="1" x14ac:dyDescent="0.2">
      <c r="A2974" s="8" t="s">
        <v>9</v>
      </c>
      <c r="B2974" s="8" t="s">
        <v>13</v>
      </c>
      <c r="C2974" s="22" t="s">
        <v>11</v>
      </c>
      <c r="D2974" s="37">
        <v>2023</v>
      </c>
      <c r="E2974" s="23" t="s">
        <v>27</v>
      </c>
      <c r="F2974" s="8" t="s">
        <v>28</v>
      </c>
      <c r="G2974" s="77" t="s">
        <v>6929</v>
      </c>
      <c r="H2974" s="78" t="s">
        <v>6930</v>
      </c>
      <c r="I2974" s="9" t="s">
        <v>6931</v>
      </c>
      <c r="J2974" s="14" t="s">
        <v>1302</v>
      </c>
      <c r="K2974" s="9" t="s">
        <v>29</v>
      </c>
      <c r="L2974" s="24" t="s">
        <v>30</v>
      </c>
      <c r="M2974" s="7" t="s">
        <v>9427</v>
      </c>
      <c r="N2974" s="16" t="s">
        <v>2105</v>
      </c>
      <c r="O2974" s="24"/>
      <c r="P2974" s="24" t="s">
        <v>2518</v>
      </c>
      <c r="Q2974" s="24" t="s">
        <v>4109</v>
      </c>
      <c r="R2974" s="17">
        <v>37704</v>
      </c>
      <c r="S2974" s="17">
        <v>44928</v>
      </c>
      <c r="T2974" s="31">
        <v>45371</v>
      </c>
      <c r="U2974" s="17"/>
      <c r="V2974" s="31"/>
      <c r="W2974" s="17"/>
      <c r="X2974" s="17"/>
      <c r="Y2974" s="17"/>
      <c r="Z2974" s="31"/>
      <c r="AA2974" s="18">
        <f t="shared" ca="1" si="230"/>
        <v>22</v>
      </c>
      <c r="AB2974" s="19" t="s">
        <v>7878</v>
      </c>
      <c r="AC2974" s="35" t="str">
        <f t="shared" si="234"/>
        <v>1 anos 2 meses 18 dias</v>
      </c>
      <c r="AD2974" s="35" t="str">
        <f ca="1">IF(AND(V2974="",T2974&lt;TODAY()),"Contrato Encerrado",IF(AND(V2974="",T2974&gt;TODAY()),DATEDIF(TODAY(),T2974,"Y")&amp;" anos"&amp;" "&amp;DATEDIF(TODAY(),T2974,"YM")&amp;" meses"&amp;" "&amp;DATEDIF(TODAY(),T2974,"MD")&amp;" dias",IF(AND(X2974="",V2974&lt;TODAY()),"Contrato Encerrado",IF(AND(X2974="",V2974&gt;TODAY()),DATEDIF(TODAY(),V2974,"Y")&amp;" anos"&amp;" "&amp;DATEDIF(TODAY(),V2974,"YM")&amp;" meses"&amp;" "&amp;DATEDIF(TODAY(),V2974,"MD")&amp;" dias",IF(AND(Z2974="",X2974&lt;TODAY()),"Contrato Encerrado",IF(AND(Z2974="",X2974&gt;TODAY()),DATEDIF(TODAY(),X2974,"Y")&amp;" anos"&amp;" "&amp;DATEDIF(TODAY(),X2974,"YM")&amp;" meses"&amp;" "&amp;DATEDIF(TODAY(),X2974,"MD")&amp;" dias",IF(AND(Z2974&lt;&gt;””,Z2974&lt;TODAY()),"Contrato Encerrado",IF(AND(Z2974&lt;&gt;"",Z2974&gt;TODAY()),DATEDIF(TODAY(),Z2974,"Y")&amp;" anos"&amp;" "&amp;DATEDIF(TODAY(),Z2974,"YM")&amp;" meses"&amp;" "&amp;DATEDIF(TODAY(),Z2974,"MD")&amp;" dias"))))))))</f>
        <v>Contrato Encerrado</v>
      </c>
      <c r="AE2974" s="35">
        <f t="shared" si="231"/>
        <v>443</v>
      </c>
      <c r="AF2974" s="35">
        <f t="shared" si="232"/>
        <v>287</v>
      </c>
      <c r="AG2974" s="17" t="str">
        <f t="shared" si="233"/>
        <v>0 anos 9 meses 13 dias</v>
      </c>
    </row>
    <row r="2975" spans="1:33" ht="11.25" customHeight="1" x14ac:dyDescent="0.2">
      <c r="A2975" s="8" t="s">
        <v>9</v>
      </c>
      <c r="B2975" s="8" t="s">
        <v>13</v>
      </c>
      <c r="C2975" s="22" t="s">
        <v>16</v>
      </c>
      <c r="D2975" s="37">
        <v>2025</v>
      </c>
      <c r="E2975" s="12" t="s">
        <v>27</v>
      </c>
      <c r="F2975" s="8" t="s">
        <v>28</v>
      </c>
      <c r="G2975" s="9" t="s">
        <v>16358</v>
      </c>
      <c r="H2975" s="8" t="s">
        <v>16359</v>
      </c>
      <c r="I2975" s="14" t="s">
        <v>16360</v>
      </c>
      <c r="J2975" s="14" t="s">
        <v>10</v>
      </c>
      <c r="K2975" s="14" t="s">
        <v>29</v>
      </c>
      <c r="L2975" s="15" t="s">
        <v>30</v>
      </c>
      <c r="M2975" s="7" t="s">
        <v>9427</v>
      </c>
      <c r="N2975" s="15" t="s">
        <v>2098</v>
      </c>
      <c r="O2975" s="15" t="s">
        <v>16361</v>
      </c>
      <c r="P2975" s="15" t="s">
        <v>2518</v>
      </c>
      <c r="Q2975" s="15" t="s">
        <v>4109</v>
      </c>
      <c r="R2975" s="20">
        <v>38758</v>
      </c>
      <c r="S2975" s="20">
        <v>45740</v>
      </c>
      <c r="T2975" s="20">
        <v>46104</v>
      </c>
      <c r="U2975" s="20"/>
      <c r="V2975" s="20"/>
      <c r="W2975" s="20"/>
      <c r="X2975" s="17"/>
      <c r="Y2975" s="17"/>
      <c r="Z2975" s="20"/>
      <c r="AA2975" s="21">
        <f t="shared" ca="1" si="230"/>
        <v>19</v>
      </c>
      <c r="AB2975" s="15" t="s">
        <v>7877</v>
      </c>
      <c r="AC2975" s="35" t="str">
        <f t="shared" si="234"/>
        <v>0 anos 11 meses 27 dias</v>
      </c>
      <c r="AD2975" s="35" t="str">
        <f ca="1">IF(AND(V2975="",T2975&lt;TODAY()),"Contrato Encerrado",IF(AND(V2975="",T2975&gt;TODAY()),DATEDIF(TODAY(),T2975,"Y")&amp;" anos"&amp;" "&amp;DATEDIF(TODAY(),T2975,"YM")&amp;" meses"&amp;" "&amp;DATEDIF(TODAY(),T2975,"MD")&amp;" dias",IF(AND(X2975="",V2975&lt;TODAY()),"Contrato Encerrado",IF(AND(X2975="",V2975&gt;TODAY()),DATEDIF(TODAY(),V2975,"Y")&amp;" anos"&amp;" "&amp;DATEDIF(TODAY(),V2975,"YM")&amp;" meses"&amp;" "&amp;DATEDIF(TODAY(),V2975,"MD")&amp;" dias",IF(AND(Z2975="",X2975&lt;TODAY()),"Contrato Encerrado",IF(AND(Z2975="",X2975&gt;TODAY()),DATEDIF(TODAY(),X2975,"Y")&amp;" anos"&amp;" "&amp;DATEDIF(TODAY(),X2975,"YM")&amp;" meses"&amp;" "&amp;DATEDIF(TODAY(),X2975,"MD")&amp;" dias",IF(AND(Z2975&lt;&gt;””,Z2975&lt;TODAY()),"Contrato Encerrado",IF(AND(Z2975&lt;&gt;"",Z2975&gt;TODAY()),DATEDIF(TODAY(),Z2975,"Y")&amp;" anos"&amp;" "&amp;DATEDIF(TODAY(),Z2975,"YM")&amp;" meses"&amp;" "&amp;DATEDIF(TODAY(),Z2975,"MD")&amp;" dias"))))))))</f>
        <v>0 anos 5 meses 16 dias</v>
      </c>
      <c r="AE2975" s="35">
        <f t="shared" si="231"/>
        <v>364</v>
      </c>
      <c r="AF2975" s="35">
        <f t="shared" si="232"/>
        <v>366</v>
      </c>
      <c r="AG2975" s="17" t="str">
        <f t="shared" si="233"/>
        <v>0 anos 11 meses 31 dias</v>
      </c>
    </row>
    <row r="2976" spans="1:33" ht="11.25" customHeight="1" x14ac:dyDescent="0.2">
      <c r="A2976" s="8" t="s">
        <v>9</v>
      </c>
      <c r="B2976" s="8" t="s">
        <v>13</v>
      </c>
      <c r="C2976" s="22" t="s">
        <v>25</v>
      </c>
      <c r="D2976" s="37">
        <v>2023</v>
      </c>
      <c r="E2976" s="12" t="s">
        <v>307</v>
      </c>
      <c r="F2976" s="8" t="s">
        <v>308</v>
      </c>
      <c r="G2976" s="77" t="s">
        <v>10818</v>
      </c>
      <c r="H2976" s="78" t="s">
        <v>10819</v>
      </c>
      <c r="I2976" s="14" t="s">
        <v>10820</v>
      </c>
      <c r="J2976" s="14" t="s">
        <v>10</v>
      </c>
      <c r="K2976" s="14" t="s">
        <v>29</v>
      </c>
      <c r="L2976" s="15" t="s">
        <v>81</v>
      </c>
      <c r="M2976" s="7" t="s">
        <v>82</v>
      </c>
      <c r="N2976" s="15" t="s">
        <v>4113</v>
      </c>
      <c r="O2976" s="15" t="s">
        <v>7882</v>
      </c>
      <c r="P2976" s="15" t="s">
        <v>2518</v>
      </c>
      <c r="Q2976" s="15" t="s">
        <v>2523</v>
      </c>
      <c r="R2976" s="20">
        <v>39117</v>
      </c>
      <c r="S2976" s="20">
        <v>45264</v>
      </c>
      <c r="T2976" s="20" t="s">
        <v>15031</v>
      </c>
      <c r="U2976" s="20"/>
      <c r="V2976" s="20"/>
      <c r="W2976" s="20"/>
      <c r="X2976" s="17"/>
      <c r="Y2976" s="17"/>
      <c r="Z2976" s="20"/>
      <c r="AA2976" s="18">
        <f t="shared" ca="1" si="230"/>
        <v>18</v>
      </c>
      <c r="AB2976" s="20" t="s">
        <v>7877</v>
      </c>
      <c r="AC2976" s="35" t="str">
        <f t="shared" si="234"/>
        <v>1 anos 11 meses 29 dias</v>
      </c>
      <c r="AD2976" s="35" t="str">
        <f ca="1">IF(AND(V2976="",T2976&lt;TODAY()),"Contrato Encerrado",IF(AND(V2976="",T2976&gt;TODAY()),DATEDIF(TODAY(),T2976,"Y")&amp;" anos"&amp;" "&amp;DATEDIF(TODAY(),T2976,"YM")&amp;" meses"&amp;" "&amp;DATEDIF(TODAY(),T2976,"MD")&amp;" dias",IF(AND(X2976="",V2976&lt;TODAY()),"Contrato Encerrado",IF(AND(X2976="",V2976&gt;TODAY()),DATEDIF(TODAY(),V2976,"Y")&amp;" anos"&amp;" "&amp;DATEDIF(TODAY(),V2976,"YM")&amp;" meses"&amp;" "&amp;DATEDIF(TODAY(),V2976,"MD")&amp;" dias",IF(AND(Z2976="",X2976&lt;TODAY()),"Contrato Encerrado",IF(AND(Z2976="",X2976&gt;TODAY()),DATEDIF(TODAY(),X2976,"Y")&amp;" anos"&amp;" "&amp;DATEDIF(TODAY(),X2976,"YM")&amp;" meses"&amp;" "&amp;DATEDIF(TODAY(),X2976,"MD")&amp;" dias",IF(AND(Z2976&lt;&gt;””,Z2976&lt;TODAY()),"Contrato Encerrado",IF(AND(Z2976&lt;&gt;"",Z2976&gt;TODAY()),DATEDIF(TODAY(),Z2976,"Y")&amp;" anos"&amp;" "&amp;DATEDIF(TODAY(),Z2976,"YM")&amp;" meses"&amp;" "&amp;DATEDIF(TODAY(),Z2976,"MD")&amp;" dias"))))))))</f>
        <v>0 anos 1 meses 26 dias</v>
      </c>
      <c r="AE2976" s="35">
        <f t="shared" si="231"/>
        <v>730</v>
      </c>
      <c r="AF2976" s="35">
        <f t="shared" si="232"/>
        <v>0</v>
      </c>
      <c r="AG2976" s="17" t="str">
        <f t="shared" si="233"/>
        <v>ESTÁGIO COMPLETOU 2 ANOS</v>
      </c>
    </row>
    <row r="2977" spans="1:33" s="61" customFormat="1" ht="11.25" customHeight="1" x14ac:dyDescent="0.2">
      <c r="A2977" s="8" t="s">
        <v>9</v>
      </c>
      <c r="B2977" s="8" t="s">
        <v>13</v>
      </c>
      <c r="C2977" s="22" t="s">
        <v>14</v>
      </c>
      <c r="D2977" s="37">
        <v>2023</v>
      </c>
      <c r="E2977" s="23" t="s">
        <v>1685</v>
      </c>
      <c r="F2977" s="8" t="s">
        <v>1686</v>
      </c>
      <c r="G2977" s="77" t="s">
        <v>6932</v>
      </c>
      <c r="H2977" s="78" t="s">
        <v>6933</v>
      </c>
      <c r="I2977" s="9" t="s">
        <v>6934</v>
      </c>
      <c r="J2977" s="14" t="s">
        <v>1302</v>
      </c>
      <c r="K2977" s="9" t="s">
        <v>29</v>
      </c>
      <c r="L2977" s="24" t="s">
        <v>30</v>
      </c>
      <c r="M2977" s="7" t="s">
        <v>9427</v>
      </c>
      <c r="N2977" s="24" t="s">
        <v>3208</v>
      </c>
      <c r="O2977" s="24"/>
      <c r="P2977" s="24" t="s">
        <v>2518</v>
      </c>
      <c r="Q2977" s="24" t="s">
        <v>2523</v>
      </c>
      <c r="R2977" s="17">
        <v>37374</v>
      </c>
      <c r="S2977" s="17">
        <v>44970</v>
      </c>
      <c r="T2977" s="111">
        <v>45163</v>
      </c>
      <c r="U2977" s="17"/>
      <c r="V2977" s="31"/>
      <c r="W2977" s="17"/>
      <c r="X2977" s="17"/>
      <c r="Y2977" s="17"/>
      <c r="Z2977" s="31"/>
      <c r="AA2977" s="18">
        <f t="shared" ca="1" si="230"/>
        <v>23</v>
      </c>
      <c r="AB2977" s="19" t="s">
        <v>7877</v>
      </c>
      <c r="AC2977" s="35" t="str">
        <f t="shared" si="234"/>
        <v>0 anos 6 meses 12 dias</v>
      </c>
      <c r="AD2977" s="35" t="str">
        <f ca="1">IF(AND(V2977="",T2977&lt;TODAY()),"Contrato Encerrado",IF(AND(V2977="",T2977&gt;TODAY()),DATEDIF(TODAY(),T2977,"Y")&amp;" anos"&amp;" "&amp;DATEDIF(TODAY(),T2977,"YM")&amp;" meses"&amp;" "&amp;DATEDIF(TODAY(),T2977,"MD")&amp;" dias",IF(AND(X2977="",V2977&lt;TODAY()),"Contrato Encerrado",IF(AND(X2977="",V2977&gt;TODAY()),DATEDIF(TODAY(),V2977,"Y")&amp;" anos"&amp;" "&amp;DATEDIF(TODAY(),V2977,"YM")&amp;" meses"&amp;" "&amp;DATEDIF(TODAY(),V2977,"MD")&amp;" dias",IF(AND(Z2977="",X2977&lt;TODAY()),"Contrato Encerrado",IF(AND(Z2977="",X2977&gt;TODAY()),DATEDIF(TODAY(),X2977,"Y")&amp;" anos"&amp;" "&amp;DATEDIF(TODAY(),X2977,"YM")&amp;" meses"&amp;" "&amp;DATEDIF(TODAY(),X2977,"MD")&amp;" dias",IF(AND(Z2977&lt;&gt;””,Z2977&lt;TODAY()),"Contrato Encerrado",IF(AND(Z2977&lt;&gt;"",Z2977&gt;TODAY()),DATEDIF(TODAY(),Z2977,"Y")&amp;" anos"&amp;" "&amp;DATEDIF(TODAY(),Z2977,"YM")&amp;" meses"&amp;" "&amp;DATEDIF(TODAY(),Z2977,"MD")&amp;" dias"))))))))</f>
        <v>Contrato Encerrado</v>
      </c>
      <c r="AE2977" s="35">
        <f t="shared" si="231"/>
        <v>193</v>
      </c>
      <c r="AF2977" s="35">
        <f t="shared" si="232"/>
        <v>537</v>
      </c>
      <c r="AG2977" s="17" t="str">
        <f t="shared" si="233"/>
        <v>1 anos 5 meses 20 dias</v>
      </c>
    </row>
    <row r="2978" spans="1:33" ht="11.25" customHeight="1" x14ac:dyDescent="0.2">
      <c r="A2978" s="8" t="s">
        <v>9</v>
      </c>
      <c r="B2978" s="10" t="s">
        <v>13</v>
      </c>
      <c r="C2978" s="11" t="s">
        <v>23</v>
      </c>
      <c r="D2978" s="36">
        <v>2021</v>
      </c>
      <c r="E2978" s="12" t="s">
        <v>157</v>
      </c>
      <c r="F2978" s="8" t="s">
        <v>158</v>
      </c>
      <c r="G2978" s="77" t="s">
        <v>3689</v>
      </c>
      <c r="H2978" s="78" t="s">
        <v>3690</v>
      </c>
      <c r="I2978" s="14" t="s">
        <v>3691</v>
      </c>
      <c r="J2978" s="14" t="s">
        <v>1302</v>
      </c>
      <c r="K2978" s="14" t="s">
        <v>29</v>
      </c>
      <c r="L2978" s="15" t="s">
        <v>81</v>
      </c>
      <c r="M2978" s="7" t="s">
        <v>82</v>
      </c>
      <c r="N2978" s="26" t="s">
        <v>4113</v>
      </c>
      <c r="O2978" s="27"/>
      <c r="P2978" s="26" t="s">
        <v>2517</v>
      </c>
      <c r="Q2978" s="26" t="s">
        <v>2522</v>
      </c>
      <c r="R2978" s="31">
        <v>38013</v>
      </c>
      <c r="S2978" s="31">
        <v>44470</v>
      </c>
      <c r="T2978" s="31">
        <v>44562</v>
      </c>
      <c r="U2978" s="31"/>
      <c r="V2978" s="31"/>
      <c r="W2978" s="31"/>
      <c r="X2978" s="17"/>
      <c r="Y2978" s="17"/>
      <c r="Z2978" s="31"/>
      <c r="AA2978" s="18">
        <f t="shared" ca="1" si="230"/>
        <v>21</v>
      </c>
      <c r="AB2978" s="19" t="s">
        <v>7877</v>
      </c>
      <c r="AC2978" s="35" t="str">
        <f t="shared" si="234"/>
        <v>0 anos 3 meses 0 dias</v>
      </c>
      <c r="AD2978" s="35" t="str">
        <f ca="1">IF(AND(V2978="",T2978&lt;TODAY()),"Contrato Encerrado",IF(AND(V2978="",T2978&gt;TODAY()),DATEDIF(TODAY(),T2978,"Y")&amp;" anos"&amp;" "&amp;DATEDIF(TODAY(),T2978,"YM")&amp;" meses"&amp;" "&amp;DATEDIF(TODAY(),T2978,"MD")&amp;" dias",IF(AND(X2978="",V2978&lt;TODAY()),"Contrato Encerrado",IF(AND(X2978="",V2978&gt;TODAY()),DATEDIF(TODAY(),V2978,"Y")&amp;" anos"&amp;" "&amp;DATEDIF(TODAY(),V2978,"YM")&amp;" meses"&amp;" "&amp;DATEDIF(TODAY(),V2978,"MD")&amp;" dias",IF(AND(Z2978="",X2978&lt;TODAY()),"Contrato Encerrado",IF(AND(Z2978="",X2978&gt;TODAY()),DATEDIF(TODAY(),X2978,"Y")&amp;" anos"&amp;" "&amp;DATEDIF(TODAY(),X2978,"YM")&amp;" meses"&amp;" "&amp;DATEDIF(TODAY(),X2978,"MD")&amp;" dias",IF(AND(Z2978&lt;&gt;””,Z2978&lt;TODAY()),"Contrato Encerrado",IF(AND(Z2978&lt;&gt;"",Z2978&gt;TODAY()),DATEDIF(TODAY(),Z2978,"Y")&amp;" anos"&amp;" "&amp;DATEDIF(TODAY(),Z2978,"YM")&amp;" meses"&amp;" "&amp;DATEDIF(TODAY(),Z2978,"MD")&amp;" dias"))))))))</f>
        <v>Contrato Encerrado</v>
      </c>
      <c r="AE2978" s="35">
        <f t="shared" si="231"/>
        <v>92</v>
      </c>
      <c r="AF2978" s="35">
        <f t="shared" si="232"/>
        <v>638</v>
      </c>
      <c r="AG2978" s="17" t="str">
        <f t="shared" si="233"/>
        <v>1 anos 8 meses 29 dias</v>
      </c>
    </row>
    <row r="2979" spans="1:33" ht="11.25" customHeight="1" x14ac:dyDescent="0.2">
      <c r="A2979" s="8" t="s">
        <v>9</v>
      </c>
      <c r="B2979" s="8" t="s">
        <v>13</v>
      </c>
      <c r="C2979" s="22" t="s">
        <v>22</v>
      </c>
      <c r="D2979" s="35">
        <v>2025</v>
      </c>
      <c r="E2979" s="12" t="s">
        <v>27</v>
      </c>
      <c r="F2979" s="8" t="s">
        <v>28</v>
      </c>
      <c r="G2979" s="14" t="s">
        <v>18053</v>
      </c>
      <c r="H2979" s="8" t="s">
        <v>18054</v>
      </c>
      <c r="I2979" s="14" t="s">
        <v>18055</v>
      </c>
      <c r="J2979" s="14" t="s">
        <v>10</v>
      </c>
      <c r="K2979" s="14" t="s">
        <v>29</v>
      </c>
      <c r="L2979" s="15" t="s">
        <v>30</v>
      </c>
      <c r="M2979" s="7" t="s">
        <v>16153</v>
      </c>
      <c r="N2979" s="15" t="s">
        <v>17939</v>
      </c>
      <c r="O2979" s="15" t="s">
        <v>7885</v>
      </c>
      <c r="P2979" s="15" t="s">
        <v>2518</v>
      </c>
      <c r="Q2979" s="15" t="s">
        <v>2521</v>
      </c>
      <c r="R2979" s="20">
        <v>38662</v>
      </c>
      <c r="S2979" s="15" t="s">
        <v>14946</v>
      </c>
      <c r="T2979" s="20">
        <v>46274</v>
      </c>
      <c r="U2979" s="21"/>
      <c r="V2979" s="15"/>
      <c r="W2979" s="35"/>
      <c r="X2979" s="17"/>
      <c r="Y2979" s="17"/>
      <c r="Z2979" s="183"/>
      <c r="AA2979" s="21">
        <f t="shared" ca="1" si="230"/>
        <v>19</v>
      </c>
      <c r="AB2979" s="35" t="s">
        <v>7877</v>
      </c>
      <c r="AC2979" s="35" t="str">
        <f t="shared" si="234"/>
        <v>0 anos 11 meses 30 dias</v>
      </c>
      <c r="AD2979" s="35" t="str">
        <f ca="1">IF(AND(V2979="",T2979&lt;TODAY()),"Contrato Encerrado",IF(AND(V2979="",T2979&gt;TODAY()),DATEDIF(TODAY(),T2979,"Y")&amp;" anos"&amp;" "&amp;DATEDIF(TODAY(),T2979,"YM")&amp;" meses"&amp;" "&amp;DATEDIF(TODAY(),T2979,"MD")&amp;" dias",IF(AND(X2979="",V2979&lt;TODAY()),"Contrato Encerrado",IF(AND(X2979="",V2979&gt;TODAY()),DATEDIF(TODAY(),V2979,"Y")&amp;" anos"&amp;" "&amp;DATEDIF(TODAY(),V2979,"YM")&amp;" meses"&amp;" "&amp;DATEDIF(TODAY(),V2979,"MD")&amp;" dias",IF(AND(Z2979="",X2979&lt;TODAY()),"Contrato Encerrado",IF(AND(Z2979="",X2979&gt;TODAY()),DATEDIF(TODAY(),X2979,"Y")&amp;" anos"&amp;" "&amp;DATEDIF(TODAY(),X2979,"YM")&amp;" meses"&amp;" "&amp;DATEDIF(TODAY(),X2979,"MD")&amp;" dias",IF(AND(Z2979&lt;&gt;””,Z2979&lt;TODAY()),"Contrato Encerrado",IF(AND(Z2979&lt;&gt;"",Z2979&gt;TODAY()),DATEDIF(TODAY(),Z2979,"Y")&amp;" anos"&amp;" "&amp;DATEDIF(TODAY(),Z2979,"YM")&amp;" meses"&amp;" "&amp;DATEDIF(TODAY(),Z2979,"MD")&amp;" dias"))))))))</f>
        <v>0 anos 11 meses 2 dias</v>
      </c>
      <c r="AE2979" s="35">
        <f t="shared" si="231"/>
        <v>364</v>
      </c>
      <c r="AF2979" s="35">
        <f t="shared" si="232"/>
        <v>366</v>
      </c>
      <c r="AG2979" s="17" t="str">
        <f t="shared" si="233"/>
        <v>0 anos 11 meses 31 dias</v>
      </c>
    </row>
    <row r="2980" spans="1:33" ht="11.25" customHeight="1" x14ac:dyDescent="0.2">
      <c r="A2980" s="8" t="s">
        <v>9</v>
      </c>
      <c r="B2980" s="8" t="s">
        <v>13</v>
      </c>
      <c r="C2980" s="22" t="s">
        <v>21</v>
      </c>
      <c r="D2980" s="35">
        <v>2025</v>
      </c>
      <c r="E2980" s="12" t="s">
        <v>157</v>
      </c>
      <c r="F2980" s="8" t="s">
        <v>158</v>
      </c>
      <c r="G2980" s="14" t="s">
        <v>17499</v>
      </c>
      <c r="H2980" s="8" t="s">
        <v>17500</v>
      </c>
      <c r="I2980" s="14" t="s">
        <v>16959</v>
      </c>
      <c r="J2980" s="14" t="s">
        <v>10</v>
      </c>
      <c r="K2980" s="14" t="s">
        <v>29</v>
      </c>
      <c r="L2980" s="15" t="s">
        <v>81</v>
      </c>
      <c r="M2980" s="7" t="s">
        <v>16173</v>
      </c>
      <c r="N2980" s="15" t="s">
        <v>13926</v>
      </c>
      <c r="O2980" s="15" t="s">
        <v>8074</v>
      </c>
      <c r="P2980" s="15" t="s">
        <v>2518</v>
      </c>
      <c r="Q2980" s="15" t="s">
        <v>4109</v>
      </c>
      <c r="R2980" s="20">
        <v>39235</v>
      </c>
      <c r="S2980" s="20">
        <v>45824</v>
      </c>
      <c r="T2980" s="20">
        <v>46021</v>
      </c>
      <c r="U2980" s="20"/>
      <c r="V2980" s="20"/>
      <c r="W2980" s="20"/>
      <c r="X2980" s="17"/>
      <c r="Y2980" s="17"/>
      <c r="Z2980" s="20"/>
      <c r="AA2980" s="21">
        <f t="shared" ca="1" si="230"/>
        <v>18</v>
      </c>
      <c r="AB2980" s="20" t="s">
        <v>7877</v>
      </c>
      <c r="AC2980" s="35" t="str">
        <f t="shared" si="234"/>
        <v>0 anos 6 meses 14 dias</v>
      </c>
      <c r="AD2980" s="35" t="str">
        <f ca="1">IF(AND(V2980="",T2980&lt;TODAY()),"Contrato Encerrado",IF(AND(V2980="",T2980&gt;TODAY()),DATEDIF(TODAY(),T2980,"Y")&amp;" anos"&amp;" "&amp;DATEDIF(TODAY(),T2980,"YM")&amp;" meses"&amp;" "&amp;DATEDIF(TODAY(),T2980,"MD")&amp;" dias",IF(AND(X2980="",V2980&lt;TODAY()),"Contrato Encerrado",IF(AND(X2980="",V2980&gt;TODAY()),DATEDIF(TODAY(),V2980,"Y")&amp;" anos"&amp;" "&amp;DATEDIF(TODAY(),V2980,"YM")&amp;" meses"&amp;" "&amp;DATEDIF(TODAY(),V2980,"MD")&amp;" dias",IF(AND(Z2980="",X2980&lt;TODAY()),"Contrato Encerrado",IF(AND(Z2980="",X2980&gt;TODAY()),DATEDIF(TODAY(),X2980,"Y")&amp;" anos"&amp;" "&amp;DATEDIF(TODAY(),X2980,"YM")&amp;" meses"&amp;" "&amp;DATEDIF(TODAY(),X2980,"MD")&amp;" dias",IF(AND(Z2980&lt;&gt;””,Z2980&lt;TODAY()),"Contrato Encerrado",IF(AND(Z2980&lt;&gt;"",Z2980&gt;TODAY()),DATEDIF(TODAY(),Z2980,"Y")&amp;" anos"&amp;" "&amp;DATEDIF(TODAY(),Z2980,"YM")&amp;" meses"&amp;" "&amp;DATEDIF(TODAY(),Z2980,"MD")&amp;" dias"))))))))</f>
        <v>0 anos 2 meses 23 dias</v>
      </c>
      <c r="AE2980" s="35">
        <f t="shared" si="231"/>
        <v>197</v>
      </c>
      <c r="AF2980" s="35">
        <f t="shared" si="232"/>
        <v>533</v>
      </c>
      <c r="AG2980" s="17" t="str">
        <f t="shared" si="233"/>
        <v>1 anos 5 meses 16 dias</v>
      </c>
    </row>
    <row r="2981" spans="1:33" ht="11.25" customHeight="1" x14ac:dyDescent="0.2">
      <c r="A2981" s="8" t="s">
        <v>9</v>
      </c>
      <c r="B2981" s="8" t="s">
        <v>13</v>
      </c>
      <c r="C2981" s="22" t="s">
        <v>22</v>
      </c>
      <c r="D2981" s="35">
        <v>2025</v>
      </c>
      <c r="E2981" s="12" t="s">
        <v>27</v>
      </c>
      <c r="F2981" s="8" t="s">
        <v>28</v>
      </c>
      <c r="G2981" s="14" t="s">
        <v>18056</v>
      </c>
      <c r="H2981" s="8" t="s">
        <v>18057</v>
      </c>
      <c r="I2981" s="14" t="s">
        <v>18058</v>
      </c>
      <c r="J2981" s="67" t="s">
        <v>10</v>
      </c>
      <c r="K2981" s="14" t="s">
        <v>29</v>
      </c>
      <c r="L2981" s="15" t="s">
        <v>30</v>
      </c>
      <c r="M2981" s="7" t="s">
        <v>16153</v>
      </c>
      <c r="N2981" s="15" t="s">
        <v>2099</v>
      </c>
      <c r="O2981" s="15" t="s">
        <v>18059</v>
      </c>
      <c r="P2981" s="15" t="s">
        <v>2518</v>
      </c>
      <c r="Q2981" s="15" t="s">
        <v>4109</v>
      </c>
      <c r="R2981" s="20">
        <v>38592</v>
      </c>
      <c r="S2981" s="30">
        <v>45915</v>
      </c>
      <c r="T2981" s="20">
        <v>46279</v>
      </c>
      <c r="U2981" s="21"/>
      <c r="V2981" s="15"/>
      <c r="W2981" s="35"/>
      <c r="X2981" s="17"/>
      <c r="Y2981" s="17"/>
      <c r="Z2981" s="183"/>
      <c r="AA2981" s="21">
        <f t="shared" ca="1" si="230"/>
        <v>20</v>
      </c>
      <c r="AB2981" s="35" t="s">
        <v>7877</v>
      </c>
      <c r="AC2981" s="35" t="str">
        <f t="shared" si="234"/>
        <v>0 anos 11 meses 30 dias</v>
      </c>
      <c r="AD2981" s="35" t="str">
        <f ca="1">IF(AND(V2981="",T2981&lt;TODAY()),"Contrato Encerrado",IF(AND(V2981="",T2981&gt;TODAY()),DATEDIF(TODAY(),T2981,"Y")&amp;" anos"&amp;" "&amp;DATEDIF(TODAY(),T2981,"YM")&amp;" meses"&amp;" "&amp;DATEDIF(TODAY(),T2981,"MD")&amp;" dias",IF(AND(X2981="",V2981&lt;TODAY()),"Contrato Encerrado",IF(AND(X2981="",V2981&gt;TODAY()),DATEDIF(TODAY(),V2981,"Y")&amp;" anos"&amp;" "&amp;DATEDIF(TODAY(),V2981,"YM")&amp;" meses"&amp;" "&amp;DATEDIF(TODAY(),V2981,"MD")&amp;" dias",IF(AND(Z2981="",X2981&lt;TODAY()),"Contrato Encerrado",IF(AND(Z2981="",X2981&gt;TODAY()),DATEDIF(TODAY(),X2981,"Y")&amp;" anos"&amp;" "&amp;DATEDIF(TODAY(),X2981,"YM")&amp;" meses"&amp;" "&amp;DATEDIF(TODAY(),X2981,"MD")&amp;" dias",IF(AND(Z2981&lt;&gt;””,Z2981&lt;TODAY()),"Contrato Encerrado",IF(AND(Z2981&lt;&gt;"",Z2981&gt;TODAY()),DATEDIF(TODAY(),Z2981,"Y")&amp;" anos"&amp;" "&amp;DATEDIF(TODAY(),Z2981,"YM")&amp;" meses"&amp;" "&amp;DATEDIF(TODAY(),Z2981,"MD")&amp;" dias"))))))))</f>
        <v>0 anos 11 meses 7 dias</v>
      </c>
      <c r="AE2981" s="35">
        <f t="shared" si="231"/>
        <v>364</v>
      </c>
      <c r="AF2981" s="35">
        <f t="shared" si="232"/>
        <v>366</v>
      </c>
      <c r="AG2981" s="17" t="str">
        <f t="shared" si="233"/>
        <v>0 anos 11 meses 31 dias</v>
      </c>
    </row>
    <row r="2982" spans="1:33" ht="11.25" customHeight="1" x14ac:dyDescent="0.2">
      <c r="A2982" s="8" t="s">
        <v>9</v>
      </c>
      <c r="B2982" s="10" t="s">
        <v>13</v>
      </c>
      <c r="C2982" s="11" t="s">
        <v>22</v>
      </c>
      <c r="D2982" s="36">
        <v>2022</v>
      </c>
      <c r="E2982" s="12" t="s">
        <v>79</v>
      </c>
      <c r="F2982" s="8" t="s">
        <v>80</v>
      </c>
      <c r="G2982" s="77" t="s">
        <v>92</v>
      </c>
      <c r="H2982" s="78" t="s">
        <v>93</v>
      </c>
      <c r="I2982" s="14" t="s">
        <v>94</v>
      </c>
      <c r="J2982" s="67" t="s">
        <v>1302</v>
      </c>
      <c r="K2982" s="14" t="s">
        <v>29</v>
      </c>
      <c r="L2982" s="15" t="s">
        <v>81</v>
      </c>
      <c r="M2982" s="7" t="s">
        <v>82</v>
      </c>
      <c r="N2982" s="16" t="s">
        <v>4113</v>
      </c>
      <c r="O2982" s="16"/>
      <c r="P2982" s="16" t="s">
        <v>2517</v>
      </c>
      <c r="Q2982" s="16" t="s">
        <v>2522</v>
      </c>
      <c r="R2982" s="31">
        <v>38009</v>
      </c>
      <c r="S2982" s="31">
        <v>44287</v>
      </c>
      <c r="T2982" s="31">
        <v>44917</v>
      </c>
      <c r="U2982" s="31"/>
      <c r="V2982" s="31"/>
      <c r="W2982" s="31"/>
      <c r="X2982" s="17"/>
      <c r="Y2982" s="17"/>
      <c r="Z2982" s="31"/>
      <c r="AA2982" s="18">
        <f t="shared" ca="1" si="230"/>
        <v>21</v>
      </c>
      <c r="AB2982" s="19" t="s">
        <v>7878</v>
      </c>
      <c r="AC2982" s="35" t="str">
        <f t="shared" si="234"/>
        <v>1 anos 8 meses 21 dias</v>
      </c>
      <c r="AD2982" s="35" t="str">
        <f ca="1">IF(AND(V2982="",T2982&lt;TODAY()),"Contrato Encerrado",IF(AND(V2982="",T2982&gt;TODAY()),DATEDIF(TODAY(),T2982,"Y")&amp;" anos"&amp;" "&amp;DATEDIF(TODAY(),T2982,"YM")&amp;" meses"&amp;" "&amp;DATEDIF(TODAY(),T2982,"MD")&amp;" dias",IF(AND(X2982="",V2982&lt;TODAY()),"Contrato Encerrado",IF(AND(X2982="",V2982&gt;TODAY()),DATEDIF(TODAY(),V2982,"Y")&amp;" anos"&amp;" "&amp;DATEDIF(TODAY(),V2982,"YM")&amp;" meses"&amp;" "&amp;DATEDIF(TODAY(),V2982,"MD")&amp;" dias",IF(AND(Z2982="",X2982&lt;TODAY()),"Contrato Encerrado",IF(AND(Z2982="",X2982&gt;TODAY()),DATEDIF(TODAY(),X2982,"Y")&amp;" anos"&amp;" "&amp;DATEDIF(TODAY(),X2982,"YM")&amp;" meses"&amp;" "&amp;DATEDIF(TODAY(),X2982,"MD")&amp;" dias",IF(AND(Z2982&lt;&gt;””,Z2982&lt;TODAY()),"Contrato Encerrado",IF(AND(Z2982&lt;&gt;"",Z2982&gt;TODAY()),DATEDIF(TODAY(),Z2982,"Y")&amp;" anos"&amp;" "&amp;DATEDIF(TODAY(),Z2982,"YM")&amp;" meses"&amp;" "&amp;DATEDIF(TODAY(),Z2982,"MD")&amp;" dias"))))))))</f>
        <v>Contrato Encerrado</v>
      </c>
      <c r="AE2982" s="35">
        <f t="shared" si="231"/>
        <v>630</v>
      </c>
      <c r="AF2982" s="35">
        <f t="shared" si="232"/>
        <v>100</v>
      </c>
      <c r="AG2982" s="17" t="str">
        <f t="shared" si="233"/>
        <v>0 anos 3 meses 9 dias</v>
      </c>
    </row>
    <row r="2983" spans="1:33" ht="11.25" customHeight="1" x14ac:dyDescent="0.2">
      <c r="A2983" s="8" t="s">
        <v>9</v>
      </c>
      <c r="B2983" s="10" t="s">
        <v>13</v>
      </c>
      <c r="C2983" s="11" t="s">
        <v>22</v>
      </c>
      <c r="D2983" s="36">
        <v>2022</v>
      </c>
      <c r="E2983" s="12" t="s">
        <v>772</v>
      </c>
      <c r="F2983" s="8" t="s">
        <v>773</v>
      </c>
      <c r="G2983" s="77" t="s">
        <v>2070</v>
      </c>
      <c r="H2983" s="78" t="s">
        <v>2071</v>
      </c>
      <c r="I2983" s="14" t="s">
        <v>2072</v>
      </c>
      <c r="J2983" s="14" t="s">
        <v>1302</v>
      </c>
      <c r="K2983" s="14" t="s">
        <v>29</v>
      </c>
      <c r="L2983" s="15" t="s">
        <v>81</v>
      </c>
      <c r="M2983" s="7" t="s">
        <v>82</v>
      </c>
      <c r="N2983" s="16" t="s">
        <v>4113</v>
      </c>
      <c r="O2983" s="16"/>
      <c r="P2983" s="16" t="s">
        <v>2517</v>
      </c>
      <c r="Q2983" s="16" t="s">
        <v>2522</v>
      </c>
      <c r="R2983" s="31">
        <v>38347</v>
      </c>
      <c r="S2983" s="31">
        <v>44607</v>
      </c>
      <c r="T2983" s="31">
        <v>44937</v>
      </c>
      <c r="U2983" s="31"/>
      <c r="V2983" s="31"/>
      <c r="W2983" s="31"/>
      <c r="X2983" s="17"/>
      <c r="Y2983" s="17"/>
      <c r="Z2983" s="31"/>
      <c r="AA2983" s="18">
        <f t="shared" ca="1" si="230"/>
        <v>20</v>
      </c>
      <c r="AB2983" s="19" t="s">
        <v>7878</v>
      </c>
      <c r="AC2983" s="35" t="str">
        <f t="shared" si="234"/>
        <v>0 anos 10 meses 27 dias</v>
      </c>
      <c r="AD2983" s="35" t="str">
        <f ca="1">IF(AND(V2983="",T2983&lt;TODAY()),"Contrato Encerrado",IF(AND(V2983="",T2983&gt;TODAY()),DATEDIF(TODAY(),T2983,"Y")&amp;" anos"&amp;" "&amp;DATEDIF(TODAY(),T2983,"YM")&amp;" meses"&amp;" "&amp;DATEDIF(TODAY(),T2983,"MD")&amp;" dias",IF(AND(X2983="",V2983&lt;TODAY()),"Contrato Encerrado",IF(AND(X2983="",V2983&gt;TODAY()),DATEDIF(TODAY(),V2983,"Y")&amp;" anos"&amp;" "&amp;DATEDIF(TODAY(),V2983,"YM")&amp;" meses"&amp;" "&amp;DATEDIF(TODAY(),V2983,"MD")&amp;" dias",IF(AND(Z2983="",X2983&lt;TODAY()),"Contrato Encerrado",IF(AND(Z2983="",X2983&gt;TODAY()),DATEDIF(TODAY(),X2983,"Y")&amp;" anos"&amp;" "&amp;DATEDIF(TODAY(),X2983,"YM")&amp;" meses"&amp;" "&amp;DATEDIF(TODAY(),X2983,"MD")&amp;" dias",IF(AND(Z2983&lt;&gt;””,Z2983&lt;TODAY()),"Contrato Encerrado",IF(AND(Z2983&lt;&gt;"",Z2983&gt;TODAY()),DATEDIF(TODAY(),Z2983,"Y")&amp;" anos"&amp;" "&amp;DATEDIF(TODAY(),Z2983,"YM")&amp;" meses"&amp;" "&amp;DATEDIF(TODAY(),Z2983,"MD")&amp;" dias"))))))))</f>
        <v>Contrato Encerrado</v>
      </c>
      <c r="AE2983" s="35">
        <f t="shared" si="231"/>
        <v>330</v>
      </c>
      <c r="AF2983" s="35">
        <f t="shared" si="232"/>
        <v>400</v>
      </c>
      <c r="AG2983" s="17" t="str">
        <f t="shared" si="233"/>
        <v>1 anos 1 meses 3 dias</v>
      </c>
    </row>
    <row r="2984" spans="1:33" ht="11.25" customHeight="1" x14ac:dyDescent="0.2">
      <c r="A2984" s="8" t="s">
        <v>9</v>
      </c>
      <c r="B2984" s="8" t="s">
        <v>13</v>
      </c>
      <c r="C2984" s="22" t="s">
        <v>11</v>
      </c>
      <c r="D2984" s="37">
        <v>2024</v>
      </c>
      <c r="E2984" s="12" t="s">
        <v>307</v>
      </c>
      <c r="F2984" s="8" t="s">
        <v>308</v>
      </c>
      <c r="G2984" s="77" t="s">
        <v>11484</v>
      </c>
      <c r="H2984" s="78" t="s">
        <v>11485</v>
      </c>
      <c r="I2984" s="14" t="s">
        <v>11486</v>
      </c>
      <c r="J2984" s="14" t="s">
        <v>10</v>
      </c>
      <c r="K2984" s="14" t="s">
        <v>29</v>
      </c>
      <c r="L2984" s="15" t="s">
        <v>30</v>
      </c>
      <c r="M2984" s="7" t="s">
        <v>9427</v>
      </c>
      <c r="N2984" s="15" t="s">
        <v>11312</v>
      </c>
      <c r="O2984" s="15" t="s">
        <v>7887</v>
      </c>
      <c r="P2984" s="15" t="s">
        <v>2518</v>
      </c>
      <c r="Q2984" s="15" t="s">
        <v>2523</v>
      </c>
      <c r="R2984" s="20">
        <v>37848</v>
      </c>
      <c r="S2984" s="20">
        <v>45293</v>
      </c>
      <c r="T2984" s="20">
        <v>46023</v>
      </c>
      <c r="U2984" s="20"/>
      <c r="V2984" s="20"/>
      <c r="W2984" s="20"/>
      <c r="X2984" s="17"/>
      <c r="Y2984" s="17"/>
      <c r="Z2984" s="20"/>
      <c r="AA2984" s="18">
        <f t="shared" ca="1" si="230"/>
        <v>22</v>
      </c>
      <c r="AB2984" s="15" t="s">
        <v>7878</v>
      </c>
      <c r="AC2984" s="35" t="str">
        <f t="shared" si="234"/>
        <v>1 anos 11 meses 30 dias</v>
      </c>
      <c r="AD2984" s="35" t="str">
        <f ca="1">IF(AND(V2984="",T2984&lt;TODAY()),"Contrato Encerrado",IF(AND(V2984="",T2984&gt;TODAY()),DATEDIF(TODAY(),T2984,"Y")&amp;" anos"&amp;" "&amp;DATEDIF(TODAY(),T2984,"YM")&amp;" meses"&amp;" "&amp;DATEDIF(TODAY(),T2984,"MD")&amp;" dias",IF(AND(X2984="",V2984&lt;TODAY()),"Contrato Encerrado",IF(AND(X2984="",V2984&gt;TODAY()),DATEDIF(TODAY(),V2984,"Y")&amp;" anos"&amp;" "&amp;DATEDIF(TODAY(),V2984,"YM")&amp;" meses"&amp;" "&amp;DATEDIF(TODAY(),V2984,"MD")&amp;" dias",IF(AND(Z2984="",X2984&lt;TODAY()),"Contrato Encerrado",IF(AND(Z2984="",X2984&gt;TODAY()),DATEDIF(TODAY(),X2984,"Y")&amp;" anos"&amp;" "&amp;DATEDIF(TODAY(),X2984,"YM")&amp;" meses"&amp;" "&amp;DATEDIF(TODAY(),X2984,"MD")&amp;" dias",IF(AND(Z2984&lt;&gt;””,Z2984&lt;TODAY()),"Contrato Encerrado",IF(AND(Z2984&lt;&gt;"",Z2984&gt;TODAY()),DATEDIF(TODAY(),Z2984,"Y")&amp;" anos"&amp;" "&amp;DATEDIF(TODAY(),Z2984,"YM")&amp;" meses"&amp;" "&amp;DATEDIF(TODAY(),Z2984,"MD")&amp;" dias"))))))))</f>
        <v>0 anos 2 meses 25 dias</v>
      </c>
      <c r="AE2984" s="35">
        <f t="shared" si="231"/>
        <v>730</v>
      </c>
      <c r="AF2984" s="35">
        <f t="shared" si="232"/>
        <v>0</v>
      </c>
      <c r="AG2984" s="17" t="str">
        <f t="shared" si="233"/>
        <v>ESTÁGIO COMPLETOU 2 ANOS</v>
      </c>
    </row>
    <row r="2985" spans="1:33" ht="11.25" customHeight="1" x14ac:dyDescent="0.2">
      <c r="A2985" s="8" t="s">
        <v>9</v>
      </c>
      <c r="B2985" s="10" t="s">
        <v>13</v>
      </c>
      <c r="C2985" s="11" t="s">
        <v>23</v>
      </c>
      <c r="D2985" s="36">
        <v>2022</v>
      </c>
      <c r="E2985" s="12" t="s">
        <v>79</v>
      </c>
      <c r="F2985" s="8" t="s">
        <v>80</v>
      </c>
      <c r="G2985" s="77" t="s">
        <v>4998</v>
      </c>
      <c r="H2985" s="78" t="s">
        <v>4999</v>
      </c>
      <c r="I2985" s="14" t="s">
        <v>5000</v>
      </c>
      <c r="J2985" s="14" t="s">
        <v>14943</v>
      </c>
      <c r="K2985" s="14" t="s">
        <v>29</v>
      </c>
      <c r="L2985" s="15" t="s">
        <v>30</v>
      </c>
      <c r="M2985" s="7" t="s">
        <v>9427</v>
      </c>
      <c r="N2985" s="15" t="s">
        <v>2098</v>
      </c>
      <c r="O2985" s="16"/>
      <c r="P2985" s="16" t="s">
        <v>2518</v>
      </c>
      <c r="Q2985" s="16" t="s">
        <v>2523</v>
      </c>
      <c r="R2985" s="31">
        <v>37211</v>
      </c>
      <c r="S2985" s="31">
        <v>44837</v>
      </c>
      <c r="T2985" s="31">
        <v>45558</v>
      </c>
      <c r="U2985" s="31"/>
      <c r="V2985" s="31"/>
      <c r="W2985" s="31"/>
      <c r="X2985" s="17"/>
      <c r="Y2985" s="17"/>
      <c r="Z2985" s="31"/>
      <c r="AA2985" s="18">
        <f t="shared" ca="1" si="230"/>
        <v>23</v>
      </c>
      <c r="AB2985" s="19" t="s">
        <v>7878</v>
      </c>
      <c r="AC2985" s="35" t="str">
        <f t="shared" si="234"/>
        <v>1 anos 11 meses 20 dias</v>
      </c>
      <c r="AD2985" s="35" t="str">
        <f ca="1">IF(AND(V2985="",T2985&lt;TODAY()),"Contrato Encerrado",IF(AND(V2985="",T2985&gt;TODAY()),DATEDIF(TODAY(),T2985,"Y")&amp;" anos"&amp;" "&amp;DATEDIF(TODAY(),T2985,"YM")&amp;" meses"&amp;" "&amp;DATEDIF(TODAY(),T2985,"MD")&amp;" dias",IF(AND(X2985="",V2985&lt;TODAY()),"Contrato Encerrado",IF(AND(X2985="",V2985&gt;TODAY()),DATEDIF(TODAY(),V2985,"Y")&amp;" anos"&amp;" "&amp;DATEDIF(TODAY(),V2985,"YM")&amp;" meses"&amp;" "&amp;DATEDIF(TODAY(),V2985,"MD")&amp;" dias",IF(AND(Z2985="",X2985&lt;TODAY()),"Contrato Encerrado",IF(AND(Z2985="",X2985&gt;TODAY()),DATEDIF(TODAY(),X2985,"Y")&amp;" anos"&amp;" "&amp;DATEDIF(TODAY(),X2985,"YM")&amp;" meses"&amp;" "&amp;DATEDIF(TODAY(),X2985,"MD")&amp;" dias",IF(AND(Z2985&lt;&gt;””,Z2985&lt;TODAY()),"Contrato Encerrado",IF(AND(Z2985&lt;&gt;"",Z2985&gt;TODAY()),DATEDIF(TODAY(),Z2985,"Y")&amp;" anos"&amp;" "&amp;DATEDIF(TODAY(),Z2985,"YM")&amp;" meses"&amp;" "&amp;DATEDIF(TODAY(),Z2985,"MD")&amp;" dias"))))))))</f>
        <v>Contrato Encerrado</v>
      </c>
      <c r="AE2985" s="35">
        <f t="shared" si="231"/>
        <v>721</v>
      </c>
      <c r="AF2985" s="35">
        <f t="shared" si="232"/>
        <v>9</v>
      </c>
      <c r="AG2985" s="17" t="str">
        <f t="shared" si="233"/>
        <v>0 anos 0 meses 9 dias</v>
      </c>
    </row>
    <row r="2986" spans="1:33" ht="11.25" customHeight="1" x14ac:dyDescent="0.2">
      <c r="A2986" s="10" t="s">
        <v>9</v>
      </c>
      <c r="B2986" s="10" t="s">
        <v>13</v>
      </c>
      <c r="C2986" s="11" t="s">
        <v>16</v>
      </c>
      <c r="D2986" s="36">
        <v>2021</v>
      </c>
      <c r="E2986" s="13" t="s">
        <v>79</v>
      </c>
      <c r="F2986" s="10" t="s">
        <v>80</v>
      </c>
      <c r="G2986" s="83" t="s">
        <v>3692</v>
      </c>
      <c r="H2986" s="84" t="s">
        <v>3693</v>
      </c>
      <c r="I2986" s="13" t="s">
        <v>3694</v>
      </c>
      <c r="J2986" s="14" t="s">
        <v>1302</v>
      </c>
      <c r="K2986" s="13" t="s">
        <v>29</v>
      </c>
      <c r="L2986" s="25" t="s">
        <v>81</v>
      </c>
      <c r="M2986" s="7" t="s">
        <v>82</v>
      </c>
      <c r="N2986" s="26" t="s">
        <v>4113</v>
      </c>
      <c r="O2986" s="26"/>
      <c r="P2986" s="26" t="s">
        <v>2517</v>
      </c>
      <c r="Q2986" s="26" t="s">
        <v>2522</v>
      </c>
      <c r="R2986" s="31">
        <v>37507</v>
      </c>
      <c r="S2986" s="31">
        <v>44287</v>
      </c>
      <c r="T2986" s="31">
        <v>44562</v>
      </c>
      <c r="U2986" s="31"/>
      <c r="V2986" s="31"/>
      <c r="W2986" s="31"/>
      <c r="X2986" s="17"/>
      <c r="Y2986" s="17"/>
      <c r="Z2986" s="31"/>
      <c r="AA2986" s="18">
        <f t="shared" ca="1" si="230"/>
        <v>23</v>
      </c>
      <c r="AB2986" s="19" t="s">
        <v>7878</v>
      </c>
      <c r="AC2986" s="35" t="str">
        <f t="shared" si="234"/>
        <v>0 anos 9 meses 0 dias</v>
      </c>
      <c r="AD2986" s="35" t="str">
        <f ca="1">IF(AND(V2986="",T2986&lt;TODAY()),"Contrato Encerrado",IF(AND(V2986="",T2986&gt;TODAY()),DATEDIF(TODAY(),T2986,"Y")&amp;" anos"&amp;" "&amp;DATEDIF(TODAY(),T2986,"YM")&amp;" meses"&amp;" "&amp;DATEDIF(TODAY(),T2986,"MD")&amp;" dias",IF(AND(X2986="",V2986&lt;TODAY()),"Contrato Encerrado",IF(AND(X2986="",V2986&gt;TODAY()),DATEDIF(TODAY(),V2986,"Y")&amp;" anos"&amp;" "&amp;DATEDIF(TODAY(),V2986,"YM")&amp;" meses"&amp;" "&amp;DATEDIF(TODAY(),V2986,"MD")&amp;" dias",IF(AND(Z2986="",X2986&lt;TODAY()),"Contrato Encerrado",IF(AND(Z2986="",X2986&gt;TODAY()),DATEDIF(TODAY(),X2986,"Y")&amp;" anos"&amp;" "&amp;DATEDIF(TODAY(),X2986,"YM")&amp;" meses"&amp;" "&amp;DATEDIF(TODAY(),X2986,"MD")&amp;" dias",IF(AND(Z2986&lt;&gt;””,Z2986&lt;TODAY()),"Contrato Encerrado",IF(AND(Z2986&lt;&gt;"",Z2986&gt;TODAY()),DATEDIF(TODAY(),Z2986,"Y")&amp;" anos"&amp;" "&amp;DATEDIF(TODAY(),Z2986,"YM")&amp;" meses"&amp;" "&amp;DATEDIF(TODAY(),Z2986,"MD")&amp;" dias"))))))))</f>
        <v>Contrato Encerrado</v>
      </c>
      <c r="AE2986" s="35">
        <f t="shared" si="231"/>
        <v>275</v>
      </c>
      <c r="AF2986" s="35">
        <f t="shared" si="232"/>
        <v>455</v>
      </c>
      <c r="AG2986" s="17" t="str">
        <f t="shared" si="233"/>
        <v>1 anos 2 meses 30 dias</v>
      </c>
    </row>
    <row r="2987" spans="1:33" ht="11.25" customHeight="1" x14ac:dyDescent="0.2">
      <c r="A2987" s="8" t="s">
        <v>9</v>
      </c>
      <c r="B2987" s="8" t="s">
        <v>13</v>
      </c>
      <c r="C2987" s="22" t="s">
        <v>19</v>
      </c>
      <c r="D2987" s="37">
        <v>2024</v>
      </c>
      <c r="E2987" s="12" t="s">
        <v>157</v>
      </c>
      <c r="F2987" s="8" t="s">
        <v>158</v>
      </c>
      <c r="G2987" s="77" t="s">
        <v>13683</v>
      </c>
      <c r="H2987" s="78" t="s">
        <v>13684</v>
      </c>
      <c r="I2987" s="14" t="s">
        <v>13685</v>
      </c>
      <c r="J2987" s="14" t="s">
        <v>10</v>
      </c>
      <c r="K2987" s="14" t="s">
        <v>29</v>
      </c>
      <c r="L2987" s="15" t="s">
        <v>30</v>
      </c>
      <c r="M2987" s="7" t="s">
        <v>9427</v>
      </c>
      <c r="N2987" s="16" t="s">
        <v>2106</v>
      </c>
      <c r="O2987" s="15" t="s">
        <v>9448</v>
      </c>
      <c r="P2987" s="15" t="s">
        <v>2518</v>
      </c>
      <c r="Q2987" s="15" t="s">
        <v>2521</v>
      </c>
      <c r="R2987" s="20">
        <v>37204</v>
      </c>
      <c r="S2987" s="20">
        <v>45435</v>
      </c>
      <c r="T2987" s="20">
        <v>46164</v>
      </c>
      <c r="U2987" s="20"/>
      <c r="V2987" s="20"/>
      <c r="W2987" s="20"/>
      <c r="X2987" s="17"/>
      <c r="Y2987" s="17"/>
      <c r="Z2987" s="20"/>
      <c r="AA2987" s="18">
        <f t="shared" ca="1" si="230"/>
        <v>23</v>
      </c>
      <c r="AB2987" s="15" t="s">
        <v>7878</v>
      </c>
      <c r="AC2987" s="35" t="str">
        <f t="shared" si="234"/>
        <v>1 anos 11 meses 29 dias</v>
      </c>
      <c r="AD2987" s="35" t="str">
        <f ca="1">IF(AND(V2987="",T2987&lt;TODAY()),"Contrato Encerrado",IF(AND(V2987="",T2987&gt;TODAY()),DATEDIF(TODAY(),T2987,"Y")&amp;" anos"&amp;" "&amp;DATEDIF(TODAY(),T2987,"YM")&amp;" meses"&amp;" "&amp;DATEDIF(TODAY(),T2987,"MD")&amp;" dias",IF(AND(X2987="",V2987&lt;TODAY()),"Contrato Encerrado",IF(AND(X2987="",V2987&gt;TODAY()),DATEDIF(TODAY(),V2987,"Y")&amp;" anos"&amp;" "&amp;DATEDIF(TODAY(),V2987,"YM")&amp;" meses"&amp;" "&amp;DATEDIF(TODAY(),V2987,"MD")&amp;" dias",IF(AND(Z2987="",X2987&lt;TODAY()),"Contrato Encerrado",IF(AND(Z2987="",X2987&gt;TODAY()),DATEDIF(TODAY(),X2987,"Y")&amp;" anos"&amp;" "&amp;DATEDIF(TODAY(),X2987,"YM")&amp;" meses"&amp;" "&amp;DATEDIF(TODAY(),X2987,"MD")&amp;" dias",IF(AND(Z2987&lt;&gt;””,Z2987&lt;TODAY()),"Contrato Encerrado",IF(AND(Z2987&lt;&gt;"",Z2987&gt;TODAY()),DATEDIF(TODAY(),Z2987,"Y")&amp;" anos"&amp;" "&amp;DATEDIF(TODAY(),Z2987,"YM")&amp;" meses"&amp;" "&amp;DATEDIF(TODAY(),Z2987,"MD")&amp;" dias"))))))))</f>
        <v>0 anos 7 meses 15 dias</v>
      </c>
      <c r="AE2987" s="35">
        <f t="shared" si="231"/>
        <v>729</v>
      </c>
      <c r="AF2987" s="35">
        <f t="shared" si="232"/>
        <v>1</v>
      </c>
      <c r="AG2987" s="17" t="str">
        <f t="shared" si="233"/>
        <v>0 anos 0 meses 1 dias</v>
      </c>
    </row>
    <row r="2988" spans="1:33" ht="11.25" customHeight="1" x14ac:dyDescent="0.2">
      <c r="A2988" s="8" t="s">
        <v>9</v>
      </c>
      <c r="B2988" s="8" t="s">
        <v>13</v>
      </c>
      <c r="C2988" s="22" t="s">
        <v>17</v>
      </c>
      <c r="D2988" s="37">
        <v>2023</v>
      </c>
      <c r="E2988" s="23" t="s">
        <v>157</v>
      </c>
      <c r="F2988" s="8" t="s">
        <v>158</v>
      </c>
      <c r="G2988" s="77" t="s">
        <v>6935</v>
      </c>
      <c r="H2988" s="78" t="s">
        <v>6936</v>
      </c>
      <c r="I2988" s="9" t="s">
        <v>6937</v>
      </c>
      <c r="J2988" s="14" t="s">
        <v>1302</v>
      </c>
      <c r="K2988" s="9" t="s">
        <v>29</v>
      </c>
      <c r="L2988" s="24" t="s">
        <v>30</v>
      </c>
      <c r="M2988" s="7" t="s">
        <v>9427</v>
      </c>
      <c r="N2988" s="24" t="s">
        <v>2101</v>
      </c>
      <c r="O2988" s="24"/>
      <c r="P2988" s="24" t="s">
        <v>2518</v>
      </c>
      <c r="Q2988" s="24" t="s">
        <v>2521</v>
      </c>
      <c r="R2988" s="17">
        <v>27996</v>
      </c>
      <c r="S2988" s="17">
        <v>45049</v>
      </c>
      <c r="T2988" s="31">
        <v>45408</v>
      </c>
      <c r="U2988" s="17"/>
      <c r="V2988" s="31"/>
      <c r="W2988" s="17"/>
      <c r="X2988" s="17"/>
      <c r="Y2988" s="17"/>
      <c r="Z2988" s="31"/>
      <c r="AA2988" s="18">
        <f t="shared" ca="1" si="230"/>
        <v>49</v>
      </c>
      <c r="AB2988" s="19" t="s">
        <v>7878</v>
      </c>
      <c r="AC2988" s="35" t="str">
        <f t="shared" si="234"/>
        <v>0 anos 11 meses 23 dias</v>
      </c>
      <c r="AD2988" s="35" t="str">
        <f ca="1">IF(AND(V2988="",T2988&lt;TODAY()),"Contrato Encerrado",IF(AND(V2988="",T2988&gt;TODAY()),DATEDIF(TODAY(),T2988,"Y")&amp;" anos"&amp;" "&amp;DATEDIF(TODAY(),T2988,"YM")&amp;" meses"&amp;" "&amp;DATEDIF(TODAY(),T2988,"MD")&amp;" dias",IF(AND(X2988="",V2988&lt;TODAY()),"Contrato Encerrado",IF(AND(X2988="",V2988&gt;TODAY()),DATEDIF(TODAY(),V2988,"Y")&amp;" anos"&amp;" "&amp;DATEDIF(TODAY(),V2988,"YM")&amp;" meses"&amp;" "&amp;DATEDIF(TODAY(),V2988,"MD")&amp;" dias",IF(AND(Z2988="",X2988&lt;TODAY()),"Contrato Encerrado",IF(AND(Z2988="",X2988&gt;TODAY()),DATEDIF(TODAY(),X2988,"Y")&amp;" anos"&amp;" "&amp;DATEDIF(TODAY(),X2988,"YM")&amp;" meses"&amp;" "&amp;DATEDIF(TODAY(),X2988,"MD")&amp;" dias",IF(AND(Z2988&lt;&gt;””,Z2988&lt;TODAY()),"Contrato Encerrado",IF(AND(Z2988&lt;&gt;"",Z2988&gt;TODAY()),DATEDIF(TODAY(),Z2988,"Y")&amp;" anos"&amp;" "&amp;DATEDIF(TODAY(),Z2988,"YM")&amp;" meses"&amp;" "&amp;DATEDIF(TODAY(),Z2988,"MD")&amp;" dias"))))))))</f>
        <v>Contrato Encerrado</v>
      </c>
      <c r="AE2988" s="35">
        <f t="shared" si="231"/>
        <v>359</v>
      </c>
      <c r="AF2988" s="35">
        <f t="shared" si="232"/>
        <v>371</v>
      </c>
      <c r="AG2988" s="17" t="str">
        <f t="shared" si="233"/>
        <v>1 anos 0 meses 5 dias</v>
      </c>
    </row>
    <row r="2989" spans="1:33" ht="11.25" customHeight="1" x14ac:dyDescent="0.2">
      <c r="A2989" s="8" t="s">
        <v>9</v>
      </c>
      <c r="B2989" s="8" t="s">
        <v>13</v>
      </c>
      <c r="C2989" s="22" t="s">
        <v>11</v>
      </c>
      <c r="D2989" s="37">
        <v>2023</v>
      </c>
      <c r="E2989" s="23" t="s">
        <v>1304</v>
      </c>
      <c r="F2989" s="8" t="s">
        <v>1305</v>
      </c>
      <c r="G2989" s="77" t="s">
        <v>6938</v>
      </c>
      <c r="H2989" s="78" t="s">
        <v>6939</v>
      </c>
      <c r="I2989" s="9" t="s">
        <v>6940</v>
      </c>
      <c r="J2989" s="14" t="s">
        <v>14943</v>
      </c>
      <c r="K2989" s="9" t="s">
        <v>29</v>
      </c>
      <c r="L2989" s="24" t="s">
        <v>30</v>
      </c>
      <c r="M2989" s="7" t="s">
        <v>9427</v>
      </c>
      <c r="N2989" s="24" t="s">
        <v>2107</v>
      </c>
      <c r="O2989" s="24"/>
      <c r="P2989" s="24" t="s">
        <v>2518</v>
      </c>
      <c r="Q2989" s="24" t="s">
        <v>2523</v>
      </c>
      <c r="R2989" s="17">
        <v>37519</v>
      </c>
      <c r="S2989" s="17">
        <v>44929</v>
      </c>
      <c r="T2989" s="111">
        <v>45657</v>
      </c>
      <c r="U2989" s="20"/>
      <c r="V2989" s="20"/>
      <c r="W2989" s="17"/>
      <c r="X2989" s="17"/>
      <c r="Y2989" s="17"/>
      <c r="Z2989" s="20"/>
      <c r="AA2989" s="18">
        <f t="shared" ca="1" si="230"/>
        <v>23</v>
      </c>
      <c r="AB2989" s="19" t="s">
        <v>7877</v>
      </c>
      <c r="AC2989" s="35" t="str">
        <f t="shared" si="234"/>
        <v>1 anos 11 meses 28 dias</v>
      </c>
      <c r="AD2989" s="35" t="str">
        <f ca="1">IF(AND(V2989="",T2989&lt;TODAY()),"Contrato Encerrado",IF(AND(V2989="",T2989&gt;TODAY()),DATEDIF(TODAY(),T2989,"Y")&amp;" anos"&amp;" "&amp;DATEDIF(TODAY(),T2989,"YM")&amp;" meses"&amp;" "&amp;DATEDIF(TODAY(),T2989,"MD")&amp;" dias",IF(AND(X2989="",V2989&lt;TODAY()),"Contrato Encerrado",IF(AND(X2989="",V2989&gt;TODAY()),DATEDIF(TODAY(),V2989,"Y")&amp;" anos"&amp;" "&amp;DATEDIF(TODAY(),V2989,"YM")&amp;" meses"&amp;" "&amp;DATEDIF(TODAY(),V2989,"MD")&amp;" dias",IF(AND(Z2989="",X2989&lt;TODAY()),"Contrato Encerrado",IF(AND(Z2989="",X2989&gt;TODAY()),DATEDIF(TODAY(),X2989,"Y")&amp;" anos"&amp;" "&amp;DATEDIF(TODAY(),X2989,"YM")&amp;" meses"&amp;" "&amp;DATEDIF(TODAY(),X2989,"MD")&amp;" dias",IF(AND(Z2989&lt;&gt;””,Z2989&lt;TODAY()),"Contrato Encerrado",IF(AND(Z2989&lt;&gt;"",Z2989&gt;TODAY()),DATEDIF(TODAY(),Z2989,"Y")&amp;" anos"&amp;" "&amp;DATEDIF(TODAY(),Z2989,"YM")&amp;" meses"&amp;" "&amp;DATEDIF(TODAY(),Z2989,"MD")&amp;" dias"))))))))</f>
        <v>Contrato Encerrado</v>
      </c>
      <c r="AE2989" s="35">
        <f t="shared" si="231"/>
        <v>728</v>
      </c>
      <c r="AF2989" s="35">
        <f t="shared" si="232"/>
        <v>2</v>
      </c>
      <c r="AG2989" s="17" t="str">
        <f t="shared" si="233"/>
        <v>0 anos 0 meses 2 dias</v>
      </c>
    </row>
    <row r="2990" spans="1:33" ht="11.25" customHeight="1" x14ac:dyDescent="0.2">
      <c r="A2990" s="8" t="s">
        <v>9</v>
      </c>
      <c r="B2990" s="8" t="s">
        <v>13</v>
      </c>
      <c r="C2990" s="22" t="s">
        <v>17</v>
      </c>
      <c r="D2990" s="37">
        <v>2023</v>
      </c>
      <c r="E2990" s="23" t="s">
        <v>157</v>
      </c>
      <c r="F2990" s="8" t="s">
        <v>158</v>
      </c>
      <c r="G2990" s="77" t="s">
        <v>6941</v>
      </c>
      <c r="H2990" s="78" t="s">
        <v>6942</v>
      </c>
      <c r="I2990" s="9" t="s">
        <v>6943</v>
      </c>
      <c r="J2990" s="14" t="s">
        <v>14943</v>
      </c>
      <c r="K2990" s="9" t="s">
        <v>29</v>
      </c>
      <c r="L2990" s="24" t="s">
        <v>30</v>
      </c>
      <c r="M2990" s="7" t="s">
        <v>9427</v>
      </c>
      <c r="N2990" s="24" t="s">
        <v>4159</v>
      </c>
      <c r="O2990" s="24"/>
      <c r="P2990" s="24" t="s">
        <v>2518</v>
      </c>
      <c r="Q2990" s="24" t="s">
        <v>4109</v>
      </c>
      <c r="R2990" s="17">
        <v>29979</v>
      </c>
      <c r="S2990" s="17">
        <v>45036</v>
      </c>
      <c r="T2990" s="31">
        <v>45490</v>
      </c>
      <c r="U2990" s="17"/>
      <c r="V2990" s="31"/>
      <c r="W2990" s="17"/>
      <c r="X2990" s="17"/>
      <c r="Y2990" s="17"/>
      <c r="Z2990" s="31"/>
      <c r="AA2990" s="18">
        <f t="shared" ca="1" si="230"/>
        <v>43</v>
      </c>
      <c r="AB2990" s="19" t="s">
        <v>7878</v>
      </c>
      <c r="AC2990" s="35" t="str">
        <f t="shared" si="234"/>
        <v>1 anos 2 meses 27 dias</v>
      </c>
      <c r="AD2990" s="35" t="str">
        <f ca="1">IF(AND(V2990="",T2990&lt;TODAY()),"Contrato Encerrado",IF(AND(V2990="",T2990&gt;TODAY()),DATEDIF(TODAY(),T2990,"Y")&amp;" anos"&amp;" "&amp;DATEDIF(TODAY(),T2990,"YM")&amp;" meses"&amp;" "&amp;DATEDIF(TODAY(),T2990,"MD")&amp;" dias",IF(AND(X2990="",V2990&lt;TODAY()),"Contrato Encerrado",IF(AND(X2990="",V2990&gt;TODAY()),DATEDIF(TODAY(),V2990,"Y")&amp;" anos"&amp;" "&amp;DATEDIF(TODAY(),V2990,"YM")&amp;" meses"&amp;" "&amp;DATEDIF(TODAY(),V2990,"MD")&amp;" dias",IF(AND(Z2990="",X2990&lt;TODAY()),"Contrato Encerrado",IF(AND(Z2990="",X2990&gt;TODAY()),DATEDIF(TODAY(),X2990,"Y")&amp;" anos"&amp;" "&amp;DATEDIF(TODAY(),X2990,"YM")&amp;" meses"&amp;" "&amp;DATEDIF(TODAY(),X2990,"MD")&amp;" dias",IF(AND(Z2990&lt;&gt;””,Z2990&lt;TODAY()),"Contrato Encerrado",IF(AND(Z2990&lt;&gt;"",Z2990&gt;TODAY()),DATEDIF(TODAY(),Z2990,"Y")&amp;" anos"&amp;" "&amp;DATEDIF(TODAY(),Z2990,"YM")&amp;" meses"&amp;" "&amp;DATEDIF(TODAY(),Z2990,"MD")&amp;" dias"))))))))</f>
        <v>Contrato Encerrado</v>
      </c>
      <c r="AE2990" s="35">
        <f t="shared" si="231"/>
        <v>454</v>
      </c>
      <c r="AF2990" s="35">
        <f t="shared" si="232"/>
        <v>276</v>
      </c>
      <c r="AG2990" s="17" t="str">
        <f t="shared" si="233"/>
        <v>0 anos 9 meses 2 dias</v>
      </c>
    </row>
    <row r="2991" spans="1:33" ht="11.25" customHeight="1" x14ac:dyDescent="0.2">
      <c r="A2991" s="8" t="s">
        <v>9</v>
      </c>
      <c r="B2991" s="8" t="s">
        <v>13</v>
      </c>
      <c r="C2991" s="22" t="s">
        <v>17</v>
      </c>
      <c r="D2991" s="37">
        <v>2024</v>
      </c>
      <c r="E2991" s="12" t="s">
        <v>12672</v>
      </c>
      <c r="F2991" s="8" t="s">
        <v>12673</v>
      </c>
      <c r="G2991" s="77" t="s">
        <v>13375</v>
      </c>
      <c r="H2991" s="78" t="s">
        <v>13376</v>
      </c>
      <c r="I2991" s="14" t="s">
        <v>13377</v>
      </c>
      <c r="J2991" s="14" t="s">
        <v>10</v>
      </c>
      <c r="K2991" s="14" t="s">
        <v>29</v>
      </c>
      <c r="L2991" s="15" t="s">
        <v>30</v>
      </c>
      <c r="M2991" s="7" t="s">
        <v>9427</v>
      </c>
      <c r="N2991" s="15" t="s">
        <v>2099</v>
      </c>
      <c r="O2991" s="15" t="s">
        <v>12181</v>
      </c>
      <c r="P2991" s="15" t="s">
        <v>2518</v>
      </c>
      <c r="Q2991" s="15" t="s">
        <v>2523</v>
      </c>
      <c r="R2991" s="30">
        <v>28380</v>
      </c>
      <c r="S2991" s="30">
        <v>45413</v>
      </c>
      <c r="T2991" s="20">
        <v>46142</v>
      </c>
      <c r="U2991" s="20"/>
      <c r="V2991" s="20"/>
      <c r="W2991" s="30"/>
      <c r="X2991" s="17"/>
      <c r="Y2991" s="17"/>
      <c r="Z2991" s="20"/>
      <c r="AA2991" s="18">
        <f t="shared" ca="1" si="230"/>
        <v>48</v>
      </c>
      <c r="AB2991" s="15" t="s">
        <v>7878</v>
      </c>
      <c r="AC2991" s="35" t="str">
        <f t="shared" si="234"/>
        <v>1 anos 11 meses 29 dias</v>
      </c>
      <c r="AD2991" s="35" t="str">
        <f ca="1">IF(AND(V2991="",T2991&lt;TODAY()),"Contrato Encerrado",IF(AND(V2991="",T2991&gt;TODAY()),DATEDIF(TODAY(),T2991,"Y")&amp;" anos"&amp;" "&amp;DATEDIF(TODAY(),T2991,"YM")&amp;" meses"&amp;" "&amp;DATEDIF(TODAY(),T2991,"MD")&amp;" dias",IF(AND(X2991="",V2991&lt;TODAY()),"Contrato Encerrado",IF(AND(X2991="",V2991&gt;TODAY()),DATEDIF(TODAY(),V2991,"Y")&amp;" anos"&amp;" "&amp;DATEDIF(TODAY(),V2991,"YM")&amp;" meses"&amp;" "&amp;DATEDIF(TODAY(),V2991,"MD")&amp;" dias",IF(AND(Z2991="",X2991&lt;TODAY()),"Contrato Encerrado",IF(AND(Z2991="",X2991&gt;TODAY()),DATEDIF(TODAY(),X2991,"Y")&amp;" anos"&amp;" "&amp;DATEDIF(TODAY(),X2991,"YM")&amp;" meses"&amp;" "&amp;DATEDIF(TODAY(),X2991,"MD")&amp;" dias",IF(AND(Z2991&lt;&gt;””,Z2991&lt;TODAY()),"Contrato Encerrado",IF(AND(Z2991&lt;&gt;"",Z2991&gt;TODAY()),DATEDIF(TODAY(),Z2991,"Y")&amp;" anos"&amp;" "&amp;DATEDIF(TODAY(),Z2991,"YM")&amp;" meses"&amp;" "&amp;DATEDIF(TODAY(),Z2991,"MD")&amp;" dias"))))))))</f>
        <v>0 anos 6 meses 23 dias</v>
      </c>
      <c r="AE2991" s="35">
        <f t="shared" si="231"/>
        <v>729</v>
      </c>
      <c r="AF2991" s="35">
        <f t="shared" si="232"/>
        <v>1</v>
      </c>
      <c r="AG2991" s="17" t="str">
        <f t="shared" si="233"/>
        <v>0 anos 0 meses 1 dias</v>
      </c>
    </row>
    <row r="2992" spans="1:33" ht="11.25" customHeight="1" x14ac:dyDescent="0.2">
      <c r="A2992" s="8" t="s">
        <v>9</v>
      </c>
      <c r="B2992" s="10" t="s">
        <v>13</v>
      </c>
      <c r="C2992" s="11" t="s">
        <v>21</v>
      </c>
      <c r="D2992" s="36">
        <v>2022</v>
      </c>
      <c r="E2992" s="12" t="s">
        <v>157</v>
      </c>
      <c r="F2992" s="8" t="s">
        <v>158</v>
      </c>
      <c r="G2992" s="77" t="s">
        <v>2735</v>
      </c>
      <c r="H2992" s="78" t="s">
        <v>2736</v>
      </c>
      <c r="I2992" s="14" t="s">
        <v>2737</v>
      </c>
      <c r="J2992" s="14" t="s">
        <v>1302</v>
      </c>
      <c r="K2992" s="14" t="s">
        <v>29</v>
      </c>
      <c r="L2992" s="15" t="s">
        <v>30</v>
      </c>
      <c r="M2992" s="7" t="s">
        <v>9427</v>
      </c>
      <c r="N2992" s="16" t="s">
        <v>2101</v>
      </c>
      <c r="O2992" s="16"/>
      <c r="P2992" s="16" t="s">
        <v>2518</v>
      </c>
      <c r="Q2992" s="16" t="s">
        <v>2521</v>
      </c>
      <c r="R2992" s="31">
        <v>36419</v>
      </c>
      <c r="S2992" s="31">
        <v>44761</v>
      </c>
      <c r="T2992" s="111">
        <v>44793</v>
      </c>
      <c r="U2992" s="111"/>
      <c r="V2992" s="31"/>
      <c r="W2992" s="31"/>
      <c r="X2992" s="17"/>
      <c r="Y2992" s="17"/>
      <c r="Z2992" s="31"/>
      <c r="AA2992" s="18">
        <f t="shared" ca="1" si="230"/>
        <v>26</v>
      </c>
      <c r="AB2992" s="19" t="s">
        <v>7878</v>
      </c>
      <c r="AC2992" s="35" t="str">
        <f t="shared" si="234"/>
        <v>0 anos 1 meses 1 dias</v>
      </c>
      <c r="AD2992" s="35" t="str">
        <f ca="1">IF(AND(V2992="",T2992&lt;TODAY()),"Contrato Encerrado",IF(AND(V2992="",T2992&gt;TODAY()),DATEDIF(TODAY(),T2992,"Y")&amp;" anos"&amp;" "&amp;DATEDIF(TODAY(),T2992,"YM")&amp;" meses"&amp;" "&amp;DATEDIF(TODAY(),T2992,"MD")&amp;" dias",IF(AND(X2992="",V2992&lt;TODAY()),"Contrato Encerrado",IF(AND(X2992="",V2992&gt;TODAY()),DATEDIF(TODAY(),V2992,"Y")&amp;" anos"&amp;" "&amp;DATEDIF(TODAY(),V2992,"YM")&amp;" meses"&amp;" "&amp;DATEDIF(TODAY(),V2992,"MD")&amp;" dias",IF(AND(Z2992="",X2992&lt;TODAY()),"Contrato Encerrado",IF(AND(Z2992="",X2992&gt;TODAY()),DATEDIF(TODAY(),X2992,"Y")&amp;" anos"&amp;" "&amp;DATEDIF(TODAY(),X2992,"YM")&amp;" meses"&amp;" "&amp;DATEDIF(TODAY(),X2992,"MD")&amp;" dias",IF(AND(Z2992&lt;&gt;””,Z2992&lt;TODAY()),"Contrato Encerrado",IF(AND(Z2992&lt;&gt;"",Z2992&gt;TODAY()),DATEDIF(TODAY(),Z2992,"Y")&amp;" anos"&amp;" "&amp;DATEDIF(TODAY(),Z2992,"YM")&amp;" meses"&amp;" "&amp;DATEDIF(TODAY(),Z2992,"MD")&amp;" dias"))))))))</f>
        <v>Contrato Encerrado</v>
      </c>
      <c r="AE2992" s="35">
        <f t="shared" si="231"/>
        <v>32</v>
      </c>
      <c r="AF2992" s="35">
        <f t="shared" si="232"/>
        <v>698</v>
      </c>
      <c r="AG2992" s="17" t="str">
        <f t="shared" si="233"/>
        <v>1 anos 10 meses 28 dias</v>
      </c>
    </row>
    <row r="2993" spans="1:33" s="61" customFormat="1" ht="11.25" customHeight="1" x14ac:dyDescent="0.2">
      <c r="A2993" s="8" t="s">
        <v>9</v>
      </c>
      <c r="B2993" s="10" t="s">
        <v>13</v>
      </c>
      <c r="C2993" s="11" t="s">
        <v>24</v>
      </c>
      <c r="D2993" s="36">
        <v>2022</v>
      </c>
      <c r="E2993" s="12" t="s">
        <v>157</v>
      </c>
      <c r="F2993" s="8" t="s">
        <v>158</v>
      </c>
      <c r="G2993" s="77" t="s">
        <v>5001</v>
      </c>
      <c r="H2993" s="78" t="s">
        <v>5002</v>
      </c>
      <c r="I2993" s="14" t="s">
        <v>5003</v>
      </c>
      <c r="J2993" s="14" t="s">
        <v>14943</v>
      </c>
      <c r="K2993" s="14" t="s">
        <v>29</v>
      </c>
      <c r="L2993" s="15" t="s">
        <v>30</v>
      </c>
      <c r="M2993" s="7" t="s">
        <v>9427</v>
      </c>
      <c r="N2993" s="16" t="s">
        <v>2101</v>
      </c>
      <c r="O2993" s="16"/>
      <c r="P2993" s="16" t="s">
        <v>2518</v>
      </c>
      <c r="Q2993" s="16" t="s">
        <v>2521</v>
      </c>
      <c r="R2993" s="31">
        <v>32774</v>
      </c>
      <c r="S2993" s="31">
        <v>44746</v>
      </c>
      <c r="T2993" s="31">
        <v>44943</v>
      </c>
      <c r="U2993" s="31"/>
      <c r="V2993" s="31"/>
      <c r="W2993" s="31"/>
      <c r="X2993" s="17"/>
      <c r="Y2993" s="17"/>
      <c r="Z2993" s="31"/>
      <c r="AA2993" s="18">
        <f t="shared" ca="1" si="230"/>
        <v>36</v>
      </c>
      <c r="AB2993" s="19" t="s">
        <v>7878</v>
      </c>
      <c r="AC2993" s="35" t="str">
        <f t="shared" si="234"/>
        <v>0 anos 6 meses 13 dias</v>
      </c>
      <c r="AD2993" s="35" t="str">
        <f ca="1">IF(AND(V2993="",T2993&lt;TODAY()),"Contrato Encerrado",IF(AND(V2993="",T2993&gt;TODAY()),DATEDIF(TODAY(),T2993,"Y")&amp;" anos"&amp;" "&amp;DATEDIF(TODAY(),T2993,"YM")&amp;" meses"&amp;" "&amp;DATEDIF(TODAY(),T2993,"MD")&amp;" dias",IF(AND(X2993="",V2993&lt;TODAY()),"Contrato Encerrado",IF(AND(X2993="",V2993&gt;TODAY()),DATEDIF(TODAY(),V2993,"Y")&amp;" anos"&amp;" "&amp;DATEDIF(TODAY(),V2993,"YM")&amp;" meses"&amp;" "&amp;DATEDIF(TODAY(),V2993,"MD")&amp;" dias",IF(AND(Z2993="",X2993&lt;TODAY()),"Contrato Encerrado",IF(AND(Z2993="",X2993&gt;TODAY()),DATEDIF(TODAY(),X2993,"Y")&amp;" anos"&amp;" "&amp;DATEDIF(TODAY(),X2993,"YM")&amp;" meses"&amp;" "&amp;DATEDIF(TODAY(),X2993,"MD")&amp;" dias",IF(AND(Z2993&lt;&gt;””,Z2993&lt;TODAY()),"Contrato Encerrado",IF(AND(Z2993&lt;&gt;"",Z2993&gt;TODAY()),DATEDIF(TODAY(),Z2993,"Y")&amp;" anos"&amp;" "&amp;DATEDIF(TODAY(),Z2993,"YM")&amp;" meses"&amp;" "&amp;DATEDIF(TODAY(),Z2993,"MD")&amp;" dias"))))))))</f>
        <v>Contrato Encerrado</v>
      </c>
      <c r="AE2993" s="35">
        <f t="shared" si="231"/>
        <v>197</v>
      </c>
      <c r="AF2993" s="35">
        <f t="shared" si="232"/>
        <v>533</v>
      </c>
      <c r="AG2993" s="17" t="str">
        <f t="shared" si="233"/>
        <v>1 anos 5 meses 16 dias</v>
      </c>
    </row>
    <row r="2994" spans="1:33" ht="11.25" customHeight="1" x14ac:dyDescent="0.2">
      <c r="A2994" s="8" t="s">
        <v>9</v>
      </c>
      <c r="B2994" s="8" t="s">
        <v>13</v>
      </c>
      <c r="C2994" s="22" t="s">
        <v>21</v>
      </c>
      <c r="D2994" s="35">
        <v>2025</v>
      </c>
      <c r="E2994" s="12" t="s">
        <v>157</v>
      </c>
      <c r="F2994" s="8" t="s">
        <v>158</v>
      </c>
      <c r="G2994" s="14" t="s">
        <v>17501</v>
      </c>
      <c r="H2994" s="8" t="s">
        <v>17502</v>
      </c>
      <c r="I2994" s="14" t="s">
        <v>16960</v>
      </c>
      <c r="J2994" s="14" t="s">
        <v>10</v>
      </c>
      <c r="K2994" s="14" t="s">
        <v>29</v>
      </c>
      <c r="L2994" s="15" t="s">
        <v>30</v>
      </c>
      <c r="M2994" s="7" t="s">
        <v>16153</v>
      </c>
      <c r="N2994" s="15" t="s">
        <v>2101</v>
      </c>
      <c r="O2994" s="15" t="s">
        <v>11882</v>
      </c>
      <c r="P2994" s="15" t="s">
        <v>2518</v>
      </c>
      <c r="Q2994" s="15" t="s">
        <v>4109</v>
      </c>
      <c r="R2994" s="20">
        <v>33036</v>
      </c>
      <c r="S2994" s="20">
        <v>45817</v>
      </c>
      <c r="T2994" s="20">
        <v>46181</v>
      </c>
      <c r="U2994" s="20"/>
      <c r="V2994" s="20"/>
      <c r="W2994" s="20"/>
      <c r="X2994" s="17"/>
      <c r="Y2994" s="17"/>
      <c r="Z2994" s="20"/>
      <c r="AA2994" s="21">
        <f t="shared" ca="1" si="230"/>
        <v>35</v>
      </c>
      <c r="AB2994" s="20" t="s">
        <v>7878</v>
      </c>
      <c r="AC2994" s="35" t="str">
        <f t="shared" si="234"/>
        <v>0 anos 11 meses 30 dias</v>
      </c>
      <c r="AD2994" s="35" t="str">
        <f ca="1">IF(AND(V2994="",T2994&lt;TODAY()),"Contrato Encerrado",IF(AND(V2994="",T2994&gt;TODAY()),DATEDIF(TODAY(),T2994,"Y")&amp;" anos"&amp;" "&amp;DATEDIF(TODAY(),T2994,"YM")&amp;" meses"&amp;" "&amp;DATEDIF(TODAY(),T2994,"MD")&amp;" dias",IF(AND(X2994="",V2994&lt;TODAY()),"Contrato Encerrado",IF(AND(X2994="",V2994&gt;TODAY()),DATEDIF(TODAY(),V2994,"Y")&amp;" anos"&amp;" "&amp;DATEDIF(TODAY(),V2994,"YM")&amp;" meses"&amp;" "&amp;DATEDIF(TODAY(),V2994,"MD")&amp;" dias",IF(AND(Z2994="",X2994&lt;TODAY()),"Contrato Encerrado",IF(AND(Z2994="",X2994&gt;TODAY()),DATEDIF(TODAY(),X2994,"Y")&amp;" anos"&amp;" "&amp;DATEDIF(TODAY(),X2994,"YM")&amp;" meses"&amp;" "&amp;DATEDIF(TODAY(),X2994,"MD")&amp;" dias",IF(AND(Z2994&lt;&gt;””,Z2994&lt;TODAY()),"Contrato Encerrado",IF(AND(Z2994&lt;&gt;"",Z2994&gt;TODAY()),DATEDIF(TODAY(),Z2994,"Y")&amp;" anos"&amp;" "&amp;DATEDIF(TODAY(),Z2994,"YM")&amp;" meses"&amp;" "&amp;DATEDIF(TODAY(),Z2994,"MD")&amp;" dias"))))))))</f>
        <v>0 anos 8 meses 1 dias</v>
      </c>
      <c r="AE2994" s="35">
        <f t="shared" si="231"/>
        <v>364</v>
      </c>
      <c r="AF2994" s="35">
        <f t="shared" si="232"/>
        <v>366</v>
      </c>
      <c r="AG2994" s="17" t="str">
        <f t="shared" si="233"/>
        <v>0 anos 11 meses 31 dias</v>
      </c>
    </row>
    <row r="2995" spans="1:33" ht="11.25" customHeight="1" x14ac:dyDescent="0.2">
      <c r="A2995" s="8" t="s">
        <v>9</v>
      </c>
      <c r="B2995" s="8" t="s">
        <v>13</v>
      </c>
      <c r="C2995" s="22" t="s">
        <v>20</v>
      </c>
      <c r="D2995" s="37">
        <v>2024</v>
      </c>
      <c r="E2995" s="12" t="s">
        <v>157</v>
      </c>
      <c r="F2995" s="8" t="s">
        <v>158</v>
      </c>
      <c r="G2995" s="77" t="s">
        <v>13906</v>
      </c>
      <c r="H2995" s="78" t="s">
        <v>13907</v>
      </c>
      <c r="I2995" s="14" t="s">
        <v>13908</v>
      </c>
      <c r="J2995" s="14" t="s">
        <v>10</v>
      </c>
      <c r="K2995" s="14" t="s">
        <v>29</v>
      </c>
      <c r="L2995" s="15" t="s">
        <v>81</v>
      </c>
      <c r="M2995" s="7" t="s">
        <v>82</v>
      </c>
      <c r="N2995" s="15" t="s">
        <v>12638</v>
      </c>
      <c r="O2995" s="15" t="s">
        <v>13011</v>
      </c>
      <c r="P2995" s="15" t="s">
        <v>2518</v>
      </c>
      <c r="Q2995" s="15" t="s">
        <v>4109</v>
      </c>
      <c r="R2995" s="20">
        <v>39314</v>
      </c>
      <c r="S2995" s="20">
        <v>45460</v>
      </c>
      <c r="T2995" s="20">
        <v>46021</v>
      </c>
      <c r="U2995" s="20"/>
      <c r="V2995" s="20"/>
      <c r="W2995" s="20"/>
      <c r="X2995" s="17"/>
      <c r="Y2995" s="17"/>
      <c r="Z2995" s="20"/>
      <c r="AA2995" s="18">
        <f t="shared" ca="1" si="230"/>
        <v>18</v>
      </c>
      <c r="AB2995" s="15" t="s">
        <v>7877</v>
      </c>
      <c r="AC2995" s="35" t="str">
        <f t="shared" si="234"/>
        <v>1 anos 6 meses 13 dias</v>
      </c>
      <c r="AD2995" s="35" t="str">
        <f ca="1">IF(AND(V2995="",T2995&lt;TODAY()),"Contrato Encerrado",IF(AND(V2995="",T2995&gt;TODAY()),DATEDIF(TODAY(),T2995,"Y")&amp;" anos"&amp;" "&amp;DATEDIF(TODAY(),T2995,"YM")&amp;" meses"&amp;" "&amp;DATEDIF(TODAY(),T2995,"MD")&amp;" dias",IF(AND(X2995="",V2995&lt;TODAY()),"Contrato Encerrado",IF(AND(X2995="",V2995&gt;TODAY()),DATEDIF(TODAY(),V2995,"Y")&amp;" anos"&amp;" "&amp;DATEDIF(TODAY(),V2995,"YM")&amp;" meses"&amp;" "&amp;DATEDIF(TODAY(),V2995,"MD")&amp;" dias",IF(AND(Z2995="",X2995&lt;TODAY()),"Contrato Encerrado",IF(AND(Z2995="",X2995&gt;TODAY()),DATEDIF(TODAY(),X2995,"Y")&amp;" anos"&amp;" "&amp;DATEDIF(TODAY(),X2995,"YM")&amp;" meses"&amp;" "&amp;DATEDIF(TODAY(),X2995,"MD")&amp;" dias",IF(AND(Z2995&lt;&gt;””,Z2995&lt;TODAY()),"Contrato Encerrado",IF(AND(Z2995&lt;&gt;"",Z2995&gt;TODAY()),DATEDIF(TODAY(),Z2995,"Y")&amp;" anos"&amp;" "&amp;DATEDIF(TODAY(),Z2995,"YM")&amp;" meses"&amp;" "&amp;DATEDIF(TODAY(),Z2995,"MD")&amp;" dias"))))))))</f>
        <v>0 anos 2 meses 23 dias</v>
      </c>
      <c r="AE2995" s="35">
        <f t="shared" si="231"/>
        <v>561</v>
      </c>
      <c r="AF2995" s="35">
        <f t="shared" si="232"/>
        <v>169</v>
      </c>
      <c r="AG2995" s="17" t="str">
        <f t="shared" si="233"/>
        <v>0 anos 5 meses 17 dias</v>
      </c>
    </row>
    <row r="2996" spans="1:33" ht="11.25" customHeight="1" x14ac:dyDescent="0.2">
      <c r="A2996" s="8" t="s">
        <v>9</v>
      </c>
      <c r="B2996" s="8" t="s">
        <v>13</v>
      </c>
      <c r="C2996" s="22" t="s">
        <v>16</v>
      </c>
      <c r="D2996" s="37">
        <v>2025</v>
      </c>
      <c r="E2996" s="12" t="s">
        <v>128</v>
      </c>
      <c r="F2996" s="8" t="s">
        <v>129</v>
      </c>
      <c r="G2996" s="9" t="s">
        <v>16362</v>
      </c>
      <c r="H2996" s="8" t="s">
        <v>16363</v>
      </c>
      <c r="I2996" s="14" t="s">
        <v>16364</v>
      </c>
      <c r="J2996" s="14" t="s">
        <v>10</v>
      </c>
      <c r="K2996" s="14" t="s">
        <v>29</v>
      </c>
      <c r="L2996" s="15" t="s">
        <v>81</v>
      </c>
      <c r="M2996" s="7" t="s">
        <v>82</v>
      </c>
      <c r="N2996" s="15" t="s">
        <v>4113</v>
      </c>
      <c r="O2996" s="15" t="s">
        <v>8079</v>
      </c>
      <c r="P2996" s="15" t="s">
        <v>2518</v>
      </c>
      <c r="Q2996" s="15" t="s">
        <v>2523</v>
      </c>
      <c r="R2996" s="20">
        <v>39559</v>
      </c>
      <c r="S2996" s="20">
        <v>45748</v>
      </c>
      <c r="T2996" s="20">
        <v>46022</v>
      </c>
      <c r="U2996" s="70"/>
      <c r="V2996" s="70"/>
      <c r="W2996" s="70"/>
      <c r="X2996" s="17"/>
      <c r="Y2996" s="17"/>
      <c r="Z2996" s="70"/>
      <c r="AA2996" s="21">
        <f t="shared" ca="1" si="230"/>
        <v>17</v>
      </c>
      <c r="AB2996" s="20" t="s">
        <v>7877</v>
      </c>
      <c r="AC2996" s="35" t="str">
        <f t="shared" si="234"/>
        <v>0 anos 8 meses 30 dias</v>
      </c>
      <c r="AD2996" s="35" t="str">
        <f ca="1">IF(AND(V2996="",T2996&lt;TODAY()),"Contrato Encerrado",IF(AND(V2996="",T2996&gt;TODAY()),DATEDIF(TODAY(),T2996,"Y")&amp;" anos"&amp;" "&amp;DATEDIF(TODAY(),T2996,"YM")&amp;" meses"&amp;" "&amp;DATEDIF(TODAY(),T2996,"MD")&amp;" dias",IF(AND(X2996="",V2996&lt;TODAY()),"Contrato Encerrado",IF(AND(X2996="",V2996&gt;TODAY()),DATEDIF(TODAY(),V2996,"Y")&amp;" anos"&amp;" "&amp;DATEDIF(TODAY(),V2996,"YM")&amp;" meses"&amp;" "&amp;DATEDIF(TODAY(),V2996,"MD")&amp;" dias",IF(AND(Z2996="",X2996&lt;TODAY()),"Contrato Encerrado",IF(AND(Z2996="",X2996&gt;TODAY()),DATEDIF(TODAY(),X2996,"Y")&amp;" anos"&amp;" "&amp;DATEDIF(TODAY(),X2996,"YM")&amp;" meses"&amp;" "&amp;DATEDIF(TODAY(),X2996,"MD")&amp;" dias",IF(AND(Z2996&lt;&gt;””,Z2996&lt;TODAY()),"Contrato Encerrado",IF(AND(Z2996&lt;&gt;"",Z2996&gt;TODAY()),DATEDIF(TODAY(),Z2996,"Y")&amp;" anos"&amp;" "&amp;DATEDIF(TODAY(),Z2996,"YM")&amp;" meses"&amp;" "&amp;DATEDIF(TODAY(),Z2996,"MD")&amp;" dias"))))))))</f>
        <v>0 anos 2 meses 24 dias</v>
      </c>
      <c r="AE2996" s="35">
        <f t="shared" si="231"/>
        <v>274</v>
      </c>
      <c r="AF2996" s="35">
        <f t="shared" si="232"/>
        <v>456</v>
      </c>
      <c r="AG2996" s="17" t="str">
        <f t="shared" si="233"/>
        <v>1 anos 2 meses 31 dias</v>
      </c>
    </row>
    <row r="2997" spans="1:33" ht="11.25" customHeight="1" x14ac:dyDescent="0.2">
      <c r="A2997" s="8" t="s">
        <v>9</v>
      </c>
      <c r="B2997" s="10" t="s">
        <v>13</v>
      </c>
      <c r="C2997" s="11" t="s">
        <v>20</v>
      </c>
      <c r="D2997" s="36">
        <v>2021</v>
      </c>
      <c r="E2997" s="14" t="s">
        <v>157</v>
      </c>
      <c r="F2997" s="8" t="s">
        <v>158</v>
      </c>
      <c r="G2997" s="77" t="s">
        <v>3695</v>
      </c>
      <c r="H2997" s="78" t="s">
        <v>3696</v>
      </c>
      <c r="I2997" s="14" t="s">
        <v>3697</v>
      </c>
      <c r="J2997" s="14" t="s">
        <v>1302</v>
      </c>
      <c r="K2997" s="14" t="s">
        <v>29</v>
      </c>
      <c r="L2997" s="15" t="s">
        <v>81</v>
      </c>
      <c r="M2997" s="7" t="s">
        <v>82</v>
      </c>
      <c r="N2997" s="26" t="s">
        <v>4113</v>
      </c>
      <c r="O2997" s="26"/>
      <c r="P2997" s="26" t="s">
        <v>2517</v>
      </c>
      <c r="Q2997" s="26" t="s">
        <v>2522</v>
      </c>
      <c r="R2997" s="31">
        <v>38112</v>
      </c>
      <c r="S2997" s="31">
        <v>44378</v>
      </c>
      <c r="T2997" s="111">
        <v>44488</v>
      </c>
      <c r="U2997" s="111"/>
      <c r="V2997" s="31"/>
      <c r="W2997" s="31"/>
      <c r="X2997" s="17"/>
      <c r="Y2997" s="17"/>
      <c r="Z2997" s="31"/>
      <c r="AA2997" s="18">
        <f t="shared" ca="1" si="230"/>
        <v>21</v>
      </c>
      <c r="AB2997" s="19" t="s">
        <v>7877</v>
      </c>
      <c r="AC2997" s="35" t="str">
        <f t="shared" si="234"/>
        <v>0 anos 3 meses 18 dias</v>
      </c>
      <c r="AD2997" s="35" t="str">
        <f ca="1">IF(AND(V2997="",T2997&lt;TODAY()),"Contrato Encerrado",IF(AND(V2997="",T2997&gt;TODAY()),DATEDIF(TODAY(),T2997,"Y")&amp;" anos"&amp;" "&amp;DATEDIF(TODAY(),T2997,"YM")&amp;" meses"&amp;" "&amp;DATEDIF(TODAY(),T2997,"MD")&amp;" dias",IF(AND(X2997="",V2997&lt;TODAY()),"Contrato Encerrado",IF(AND(X2997="",V2997&gt;TODAY()),DATEDIF(TODAY(),V2997,"Y")&amp;" anos"&amp;" "&amp;DATEDIF(TODAY(),V2997,"YM")&amp;" meses"&amp;" "&amp;DATEDIF(TODAY(),V2997,"MD")&amp;" dias",IF(AND(Z2997="",X2997&lt;TODAY()),"Contrato Encerrado",IF(AND(Z2997="",X2997&gt;TODAY()),DATEDIF(TODAY(),X2997,"Y")&amp;" anos"&amp;" "&amp;DATEDIF(TODAY(),X2997,"YM")&amp;" meses"&amp;" "&amp;DATEDIF(TODAY(),X2997,"MD")&amp;" dias",IF(AND(Z2997&lt;&gt;””,Z2997&lt;TODAY()),"Contrato Encerrado",IF(AND(Z2997&lt;&gt;"",Z2997&gt;TODAY()),DATEDIF(TODAY(),Z2997,"Y")&amp;" anos"&amp;" "&amp;DATEDIF(TODAY(),Z2997,"YM")&amp;" meses"&amp;" "&amp;DATEDIF(TODAY(),Z2997,"MD")&amp;" dias"))))))))</f>
        <v>Contrato Encerrado</v>
      </c>
      <c r="AE2997" s="35">
        <f t="shared" si="231"/>
        <v>110</v>
      </c>
      <c r="AF2997" s="35">
        <f t="shared" si="232"/>
        <v>620</v>
      </c>
      <c r="AG2997" s="17" t="str">
        <f t="shared" si="233"/>
        <v>1 anos 8 meses 11 dias</v>
      </c>
    </row>
    <row r="2998" spans="1:33" ht="11.25" customHeight="1" x14ac:dyDescent="0.2">
      <c r="A2998" s="8" t="s">
        <v>9</v>
      </c>
      <c r="B2998" s="8" t="s">
        <v>13</v>
      </c>
      <c r="C2998" s="22" t="s">
        <v>23</v>
      </c>
      <c r="D2998" s="37">
        <v>2024</v>
      </c>
      <c r="E2998" s="12" t="s">
        <v>79</v>
      </c>
      <c r="F2998" s="8" t="s">
        <v>80</v>
      </c>
      <c r="G2998" s="77" t="s">
        <v>14665</v>
      </c>
      <c r="H2998" s="78" t="s">
        <v>14666</v>
      </c>
      <c r="I2998" s="14" t="s">
        <v>14667</v>
      </c>
      <c r="J2998" s="14" t="s">
        <v>1302</v>
      </c>
      <c r="K2998" s="14" t="s">
        <v>29</v>
      </c>
      <c r="L2998" s="15" t="s">
        <v>30</v>
      </c>
      <c r="M2998" s="7" t="s">
        <v>9427</v>
      </c>
      <c r="N2998" s="15" t="s">
        <v>2098</v>
      </c>
      <c r="O2998" s="15" t="s">
        <v>14668</v>
      </c>
      <c r="P2998" s="15" t="s">
        <v>2518</v>
      </c>
      <c r="Q2998" s="15" t="s">
        <v>2523</v>
      </c>
      <c r="R2998" s="20">
        <v>35898</v>
      </c>
      <c r="S2998" s="20">
        <v>45573</v>
      </c>
      <c r="T2998" s="20">
        <v>45937</v>
      </c>
      <c r="U2998" s="20"/>
      <c r="V2998" s="20"/>
      <c r="W2998" s="34"/>
      <c r="X2998" s="17"/>
      <c r="Y2998" s="17"/>
      <c r="Z2998" s="20"/>
      <c r="AA2998" s="18">
        <f t="shared" ca="1" si="230"/>
        <v>27</v>
      </c>
      <c r="AB2998" s="35" t="s">
        <v>7878</v>
      </c>
      <c r="AC2998" s="35" t="str">
        <f t="shared" si="234"/>
        <v>0 anos 11 meses 29 dias</v>
      </c>
      <c r="AD2998" s="35" t="str">
        <f ca="1">IF(AND(V2998="",T2998&lt;TODAY()),"Contrato Encerrado",IF(AND(V2998="",T2998&gt;TODAY()),DATEDIF(TODAY(),T2998,"Y")&amp;" anos"&amp;" "&amp;DATEDIF(TODAY(),T2998,"YM")&amp;" meses"&amp;" "&amp;DATEDIF(TODAY(),T2998,"MD")&amp;" dias",IF(AND(X2998="",V2998&lt;TODAY()),"Contrato Encerrado",IF(AND(X2998="",V2998&gt;TODAY()),DATEDIF(TODAY(),V2998,"Y")&amp;" anos"&amp;" "&amp;DATEDIF(TODAY(),V2998,"YM")&amp;" meses"&amp;" "&amp;DATEDIF(TODAY(),V2998,"MD")&amp;" dias",IF(AND(Z2998="",X2998&lt;TODAY()),"Contrato Encerrado",IF(AND(Z2998="",X2998&gt;TODAY()),DATEDIF(TODAY(),X2998,"Y")&amp;" anos"&amp;" "&amp;DATEDIF(TODAY(),X2998,"YM")&amp;" meses"&amp;" "&amp;DATEDIF(TODAY(),X2998,"MD")&amp;" dias",IF(AND(Z2998&lt;&gt;””,Z2998&lt;TODAY()),"Contrato Encerrado",IF(AND(Z2998&lt;&gt;"",Z2998&gt;TODAY()),DATEDIF(TODAY(),Z2998,"Y")&amp;" anos"&amp;" "&amp;DATEDIF(TODAY(),Z2998,"YM")&amp;" meses"&amp;" "&amp;DATEDIF(TODAY(),Z2998,"MD")&amp;" dias"))))))))</f>
        <v>Contrato Encerrado</v>
      </c>
      <c r="AE2998" s="35">
        <f t="shared" si="231"/>
        <v>364</v>
      </c>
      <c r="AF2998" s="35">
        <f t="shared" si="232"/>
        <v>366</v>
      </c>
      <c r="AG2998" s="17" t="str">
        <f t="shared" si="233"/>
        <v>0 anos 11 meses 31 dias</v>
      </c>
    </row>
    <row r="2999" spans="1:33" ht="11.25" customHeight="1" x14ac:dyDescent="0.2">
      <c r="A2999" s="8" t="s">
        <v>9</v>
      </c>
      <c r="B2999" s="8" t="s">
        <v>13</v>
      </c>
      <c r="C2999" s="22" t="s">
        <v>17</v>
      </c>
      <c r="D2999" s="37">
        <v>2024</v>
      </c>
      <c r="E2999" s="12" t="s">
        <v>157</v>
      </c>
      <c r="F2999" s="8" t="s">
        <v>158</v>
      </c>
      <c r="G2999" s="77" t="s">
        <v>13378</v>
      </c>
      <c r="H2999" s="78" t="s">
        <v>13379</v>
      </c>
      <c r="I2999" s="14" t="s">
        <v>13380</v>
      </c>
      <c r="J2999" s="14" t="s">
        <v>10</v>
      </c>
      <c r="K2999" s="14" t="s">
        <v>29</v>
      </c>
      <c r="L2999" s="15" t="s">
        <v>30</v>
      </c>
      <c r="M2999" s="7" t="s">
        <v>9427</v>
      </c>
      <c r="N2999" s="15" t="s">
        <v>2101</v>
      </c>
      <c r="O2999" s="15" t="s">
        <v>9448</v>
      </c>
      <c r="P2999" s="15" t="s">
        <v>2518</v>
      </c>
      <c r="Q2999" s="15" t="s">
        <v>2521</v>
      </c>
      <c r="R2999" s="31">
        <v>36777</v>
      </c>
      <c r="S2999" s="30">
        <v>45418</v>
      </c>
      <c r="T2999" s="20">
        <v>46022</v>
      </c>
      <c r="U2999" s="20"/>
      <c r="V2999" s="20"/>
      <c r="W2999" s="30"/>
      <c r="X2999" s="17"/>
      <c r="Y2999" s="17"/>
      <c r="Z2999" s="20"/>
      <c r="AA2999" s="18">
        <f t="shared" ca="1" si="230"/>
        <v>25</v>
      </c>
      <c r="AB2999" s="15" t="s">
        <v>7877</v>
      </c>
      <c r="AC2999" s="35" t="str">
        <f t="shared" si="234"/>
        <v>1 anos 7 meses 25 dias</v>
      </c>
      <c r="AD2999" s="35" t="str">
        <f ca="1">IF(AND(V2999="",T2999&lt;TODAY()),"Contrato Encerrado",IF(AND(V2999="",T2999&gt;TODAY()),DATEDIF(TODAY(),T2999,"Y")&amp;" anos"&amp;" "&amp;DATEDIF(TODAY(),T2999,"YM")&amp;" meses"&amp;" "&amp;DATEDIF(TODAY(),T2999,"MD")&amp;" dias",IF(AND(X2999="",V2999&lt;TODAY()),"Contrato Encerrado",IF(AND(X2999="",V2999&gt;TODAY()),DATEDIF(TODAY(),V2999,"Y")&amp;" anos"&amp;" "&amp;DATEDIF(TODAY(),V2999,"YM")&amp;" meses"&amp;" "&amp;DATEDIF(TODAY(),V2999,"MD")&amp;" dias",IF(AND(Z2999="",X2999&lt;TODAY()),"Contrato Encerrado",IF(AND(Z2999="",X2999&gt;TODAY()),DATEDIF(TODAY(),X2999,"Y")&amp;" anos"&amp;" "&amp;DATEDIF(TODAY(),X2999,"YM")&amp;" meses"&amp;" "&amp;DATEDIF(TODAY(),X2999,"MD")&amp;" dias",IF(AND(Z2999&lt;&gt;””,Z2999&lt;TODAY()),"Contrato Encerrado",IF(AND(Z2999&lt;&gt;"",Z2999&gt;TODAY()),DATEDIF(TODAY(),Z2999,"Y")&amp;" anos"&amp;" "&amp;DATEDIF(TODAY(),Z2999,"YM")&amp;" meses"&amp;" "&amp;DATEDIF(TODAY(),Z2999,"MD")&amp;" dias"))))))))</f>
        <v>0 anos 2 meses 24 dias</v>
      </c>
      <c r="AE2999" s="35">
        <f t="shared" si="231"/>
        <v>604</v>
      </c>
      <c r="AF2999" s="35">
        <f t="shared" si="232"/>
        <v>126</v>
      </c>
      <c r="AG2999" s="17" t="str">
        <f t="shared" si="233"/>
        <v>0 anos 4 meses 5 dias</v>
      </c>
    </row>
    <row r="3000" spans="1:33" ht="11.25" customHeight="1" x14ac:dyDescent="0.2">
      <c r="A3000" s="8" t="s">
        <v>9</v>
      </c>
      <c r="B3000" s="8" t="s">
        <v>13</v>
      </c>
      <c r="C3000" s="22" t="s">
        <v>15</v>
      </c>
      <c r="D3000" s="37">
        <v>2025</v>
      </c>
      <c r="E3000" s="12" t="s">
        <v>307</v>
      </c>
      <c r="F3000" s="8" t="s">
        <v>308</v>
      </c>
      <c r="G3000" s="77" t="s">
        <v>15841</v>
      </c>
      <c r="H3000" s="78" t="s">
        <v>15842</v>
      </c>
      <c r="I3000" s="14" t="s">
        <v>15843</v>
      </c>
      <c r="J3000" s="14" t="s">
        <v>14943</v>
      </c>
      <c r="K3000" s="14" t="s">
        <v>29</v>
      </c>
      <c r="L3000" s="15" t="s">
        <v>30</v>
      </c>
      <c r="M3000" s="7" t="s">
        <v>9427</v>
      </c>
      <c r="N3000" s="15" t="s">
        <v>2113</v>
      </c>
      <c r="O3000" s="15" t="s">
        <v>8037</v>
      </c>
      <c r="P3000" s="15" t="s">
        <v>2518</v>
      </c>
      <c r="Q3000" s="15" t="s">
        <v>2523</v>
      </c>
      <c r="R3000" s="20">
        <v>37641</v>
      </c>
      <c r="S3000" s="20">
        <v>45684</v>
      </c>
      <c r="T3000" s="20">
        <v>45869</v>
      </c>
      <c r="U3000" s="20"/>
      <c r="V3000" s="20"/>
      <c r="W3000" s="20"/>
      <c r="X3000" s="17"/>
      <c r="Y3000" s="17"/>
      <c r="Z3000" s="20"/>
      <c r="AA3000" s="21">
        <f t="shared" ca="1" si="230"/>
        <v>22</v>
      </c>
      <c r="AB3000" s="15" t="s">
        <v>7877</v>
      </c>
      <c r="AC3000" s="35" t="str">
        <f t="shared" si="234"/>
        <v>0 anos 6 meses 4 dias</v>
      </c>
      <c r="AD3000" s="35" t="str">
        <f ca="1">IF(AND(V3000="",T3000&lt;TODAY()),"Contrato Encerrado",IF(AND(V3000="",T3000&gt;TODAY()),DATEDIF(TODAY(),T3000,"Y")&amp;" anos"&amp;" "&amp;DATEDIF(TODAY(),T3000,"YM")&amp;" meses"&amp;" "&amp;DATEDIF(TODAY(),T3000,"MD")&amp;" dias",IF(AND(X3000="",V3000&lt;TODAY()),"Contrato Encerrado",IF(AND(X3000="",V3000&gt;TODAY()),DATEDIF(TODAY(),V3000,"Y")&amp;" anos"&amp;" "&amp;DATEDIF(TODAY(),V3000,"YM")&amp;" meses"&amp;" "&amp;DATEDIF(TODAY(),V3000,"MD")&amp;" dias",IF(AND(Z3000="",X3000&lt;TODAY()),"Contrato Encerrado",IF(AND(Z3000="",X3000&gt;TODAY()),DATEDIF(TODAY(),X3000,"Y")&amp;" anos"&amp;" "&amp;DATEDIF(TODAY(),X3000,"YM")&amp;" meses"&amp;" "&amp;DATEDIF(TODAY(),X3000,"MD")&amp;" dias",IF(AND(Z3000&lt;&gt;””,Z3000&lt;TODAY()),"Contrato Encerrado",IF(AND(Z3000&lt;&gt;"",Z3000&gt;TODAY()),DATEDIF(TODAY(),Z3000,"Y")&amp;" anos"&amp;" "&amp;DATEDIF(TODAY(),Z3000,"YM")&amp;" meses"&amp;" "&amp;DATEDIF(TODAY(),Z3000,"MD")&amp;" dias"))))))))</f>
        <v>Contrato Encerrado</v>
      </c>
      <c r="AE3000" s="35">
        <f t="shared" si="231"/>
        <v>185</v>
      </c>
      <c r="AF3000" s="35">
        <f t="shared" si="232"/>
        <v>545</v>
      </c>
      <c r="AG3000" s="17" t="str">
        <f t="shared" si="233"/>
        <v>1 anos 5 meses 28 dias</v>
      </c>
    </row>
    <row r="3001" spans="1:33" ht="11.25" customHeight="1" x14ac:dyDescent="0.2">
      <c r="A3001" s="8" t="s">
        <v>9</v>
      </c>
      <c r="B3001" s="8" t="s">
        <v>13</v>
      </c>
      <c r="C3001" s="22" t="s">
        <v>15</v>
      </c>
      <c r="D3001" s="37">
        <v>2025</v>
      </c>
      <c r="E3001" s="12" t="s">
        <v>157</v>
      </c>
      <c r="F3001" s="8" t="s">
        <v>158</v>
      </c>
      <c r="G3001" s="77" t="s">
        <v>15844</v>
      </c>
      <c r="H3001" s="78" t="s">
        <v>15845</v>
      </c>
      <c r="I3001" s="14" t="s">
        <v>15846</v>
      </c>
      <c r="J3001" s="14" t="s">
        <v>10</v>
      </c>
      <c r="K3001" s="14" t="s">
        <v>29</v>
      </c>
      <c r="L3001" s="15" t="s">
        <v>81</v>
      </c>
      <c r="M3001" s="7" t="s">
        <v>82</v>
      </c>
      <c r="N3001" s="15" t="s">
        <v>4113</v>
      </c>
      <c r="O3001" s="15" t="s">
        <v>15847</v>
      </c>
      <c r="P3001" s="15" t="s">
        <v>2518</v>
      </c>
      <c r="Q3001" s="15" t="s">
        <v>4109</v>
      </c>
      <c r="R3001" s="20">
        <v>39223</v>
      </c>
      <c r="S3001" s="20">
        <v>45679</v>
      </c>
      <c r="T3001" s="70">
        <v>46010</v>
      </c>
      <c r="U3001" s="70"/>
      <c r="V3001" s="20"/>
      <c r="W3001" s="20"/>
      <c r="X3001" s="17"/>
      <c r="Y3001" s="17"/>
      <c r="Z3001" s="20"/>
      <c r="AA3001" s="21">
        <f t="shared" ca="1" si="230"/>
        <v>18</v>
      </c>
      <c r="AB3001" s="15" t="s">
        <v>7878</v>
      </c>
      <c r="AC3001" s="35" t="str">
        <f t="shared" si="234"/>
        <v>0 anos 10 meses 27 dias</v>
      </c>
      <c r="AD3001" s="35" t="str">
        <f ca="1">IF(AND(V3001="",T3001&lt;TODAY()),"Contrato Encerrado",IF(AND(V3001="",T3001&gt;TODAY()),DATEDIF(TODAY(),T3001,"Y")&amp;" anos"&amp;" "&amp;DATEDIF(TODAY(),T3001,"YM")&amp;" meses"&amp;" "&amp;DATEDIF(TODAY(),T3001,"MD")&amp;" dias",IF(AND(X3001="",V3001&lt;TODAY()),"Contrato Encerrado",IF(AND(X3001="",V3001&gt;TODAY()),DATEDIF(TODAY(),V3001,"Y")&amp;" anos"&amp;" "&amp;DATEDIF(TODAY(),V3001,"YM")&amp;" meses"&amp;" "&amp;DATEDIF(TODAY(),V3001,"MD")&amp;" dias",IF(AND(Z3001="",X3001&lt;TODAY()),"Contrato Encerrado",IF(AND(Z3001="",X3001&gt;TODAY()),DATEDIF(TODAY(),X3001,"Y")&amp;" anos"&amp;" "&amp;DATEDIF(TODAY(),X3001,"YM")&amp;" meses"&amp;" "&amp;DATEDIF(TODAY(),X3001,"MD")&amp;" dias",IF(AND(Z3001&lt;&gt;””,Z3001&lt;TODAY()),"Contrato Encerrado",IF(AND(Z3001&lt;&gt;"",Z3001&gt;TODAY()),DATEDIF(TODAY(),Z3001,"Y")&amp;" anos"&amp;" "&amp;DATEDIF(TODAY(),Z3001,"YM")&amp;" meses"&amp;" "&amp;DATEDIF(TODAY(),Z3001,"MD")&amp;" dias"))))))))</f>
        <v>0 anos 2 meses 12 dias</v>
      </c>
      <c r="AE3001" s="35">
        <f t="shared" si="231"/>
        <v>331</v>
      </c>
      <c r="AF3001" s="35">
        <f t="shared" si="232"/>
        <v>399</v>
      </c>
      <c r="AG3001" s="17" t="str">
        <f t="shared" si="233"/>
        <v>1 anos 1 meses 2 dias</v>
      </c>
    </row>
    <row r="3002" spans="1:33" ht="11.25" customHeight="1" x14ac:dyDescent="0.2">
      <c r="A3002" s="8" t="s">
        <v>9</v>
      </c>
      <c r="B3002" s="8" t="s">
        <v>13</v>
      </c>
      <c r="C3002" s="22" t="s">
        <v>11</v>
      </c>
      <c r="D3002" s="37">
        <v>2023</v>
      </c>
      <c r="E3002" s="23" t="s">
        <v>27</v>
      </c>
      <c r="F3002" s="8" t="s">
        <v>28</v>
      </c>
      <c r="G3002" s="77" t="s">
        <v>6944</v>
      </c>
      <c r="H3002" s="78" t="s">
        <v>6945</v>
      </c>
      <c r="I3002" s="9" t="s">
        <v>6946</v>
      </c>
      <c r="J3002" s="14" t="s">
        <v>14943</v>
      </c>
      <c r="K3002" s="9" t="s">
        <v>29</v>
      </c>
      <c r="L3002" s="24" t="s">
        <v>30</v>
      </c>
      <c r="M3002" s="7" t="s">
        <v>9427</v>
      </c>
      <c r="N3002" s="16" t="s">
        <v>2105</v>
      </c>
      <c r="O3002" s="24"/>
      <c r="P3002" s="24" t="s">
        <v>2518</v>
      </c>
      <c r="Q3002" s="24" t="s">
        <v>4109</v>
      </c>
      <c r="R3002" s="17">
        <v>37253</v>
      </c>
      <c r="S3002" s="17">
        <v>44928</v>
      </c>
      <c r="T3002" s="31">
        <v>45090</v>
      </c>
      <c r="U3002" s="17"/>
      <c r="V3002" s="31"/>
      <c r="W3002" s="17"/>
      <c r="X3002" s="17"/>
      <c r="Y3002" s="17"/>
      <c r="Z3002" s="31"/>
      <c r="AA3002" s="18">
        <f t="shared" ca="1" si="230"/>
        <v>23</v>
      </c>
      <c r="AB3002" s="19" t="s">
        <v>7878</v>
      </c>
      <c r="AC3002" s="35" t="str">
        <f t="shared" si="234"/>
        <v>0 anos 5 meses 11 dias</v>
      </c>
      <c r="AD3002" s="35" t="str">
        <f ca="1">IF(AND(V3002="",T3002&lt;TODAY()),"Contrato Encerrado",IF(AND(V3002="",T3002&gt;TODAY()),DATEDIF(TODAY(),T3002,"Y")&amp;" anos"&amp;" "&amp;DATEDIF(TODAY(),T3002,"YM")&amp;" meses"&amp;" "&amp;DATEDIF(TODAY(),T3002,"MD")&amp;" dias",IF(AND(X3002="",V3002&lt;TODAY()),"Contrato Encerrado",IF(AND(X3002="",V3002&gt;TODAY()),DATEDIF(TODAY(),V3002,"Y")&amp;" anos"&amp;" "&amp;DATEDIF(TODAY(),V3002,"YM")&amp;" meses"&amp;" "&amp;DATEDIF(TODAY(),V3002,"MD")&amp;" dias",IF(AND(Z3002="",X3002&lt;TODAY()),"Contrato Encerrado",IF(AND(Z3002="",X3002&gt;TODAY()),DATEDIF(TODAY(),X3002,"Y")&amp;" anos"&amp;" "&amp;DATEDIF(TODAY(),X3002,"YM")&amp;" meses"&amp;" "&amp;DATEDIF(TODAY(),X3002,"MD")&amp;" dias",IF(AND(Z3002&lt;&gt;””,Z3002&lt;TODAY()),"Contrato Encerrado",IF(AND(Z3002&lt;&gt;"",Z3002&gt;TODAY()),DATEDIF(TODAY(),Z3002,"Y")&amp;" anos"&amp;" "&amp;DATEDIF(TODAY(),Z3002,"YM")&amp;" meses"&amp;" "&amp;DATEDIF(TODAY(),Z3002,"MD")&amp;" dias"))))))))</f>
        <v>Contrato Encerrado</v>
      </c>
      <c r="AE3002" s="35">
        <f t="shared" si="231"/>
        <v>162</v>
      </c>
      <c r="AF3002" s="35">
        <f t="shared" si="232"/>
        <v>568</v>
      </c>
      <c r="AG3002" s="17" t="str">
        <f t="shared" si="233"/>
        <v>1 anos 6 meses 21 dias</v>
      </c>
    </row>
    <row r="3003" spans="1:33" ht="11.25" customHeight="1" x14ac:dyDescent="0.2">
      <c r="A3003" s="8" t="s">
        <v>9</v>
      </c>
      <c r="B3003" s="8" t="s">
        <v>13</v>
      </c>
      <c r="C3003" s="22" t="s">
        <v>17</v>
      </c>
      <c r="D3003" s="37">
        <v>2023</v>
      </c>
      <c r="E3003" s="23" t="s">
        <v>27</v>
      </c>
      <c r="F3003" s="8" t="s">
        <v>28</v>
      </c>
      <c r="G3003" s="77" t="s">
        <v>6947</v>
      </c>
      <c r="H3003" s="78" t="s">
        <v>6948</v>
      </c>
      <c r="I3003" s="9" t="s">
        <v>6949</v>
      </c>
      <c r="J3003" s="14" t="s">
        <v>1302</v>
      </c>
      <c r="K3003" s="9" t="s">
        <v>29</v>
      </c>
      <c r="L3003" s="24" t="s">
        <v>30</v>
      </c>
      <c r="M3003" s="7" t="s">
        <v>9427</v>
      </c>
      <c r="N3003" s="15" t="s">
        <v>2103</v>
      </c>
      <c r="O3003" s="24"/>
      <c r="P3003" s="24" t="s">
        <v>2518</v>
      </c>
      <c r="Q3003" s="24" t="s">
        <v>4109</v>
      </c>
      <c r="R3003" s="17">
        <v>37360</v>
      </c>
      <c r="S3003" s="17">
        <v>45048</v>
      </c>
      <c r="T3003" s="31">
        <v>45267</v>
      </c>
      <c r="U3003" s="17"/>
      <c r="V3003" s="31"/>
      <c r="W3003" s="17"/>
      <c r="X3003" s="17"/>
      <c r="Y3003" s="17"/>
      <c r="Z3003" s="31"/>
      <c r="AA3003" s="18">
        <f t="shared" ref="AA3003:AA3066" ca="1" si="235">DATEDIF(R3003,TODAY(),"Y")</f>
        <v>23</v>
      </c>
      <c r="AB3003" s="19" t="s">
        <v>7878</v>
      </c>
      <c r="AC3003" s="35" t="str">
        <f t="shared" si="234"/>
        <v>0 anos 7 meses 5 dias</v>
      </c>
      <c r="AD3003" s="35" t="str">
        <f ca="1">IF(AND(V3003="",T3003&lt;TODAY()),"Contrato Encerrado",IF(AND(V3003="",T3003&gt;TODAY()),DATEDIF(TODAY(),T3003,"Y")&amp;" anos"&amp;" "&amp;DATEDIF(TODAY(),T3003,"YM")&amp;" meses"&amp;" "&amp;DATEDIF(TODAY(),T3003,"MD")&amp;" dias",IF(AND(X3003="",V3003&lt;TODAY()),"Contrato Encerrado",IF(AND(X3003="",V3003&gt;TODAY()),DATEDIF(TODAY(),V3003,"Y")&amp;" anos"&amp;" "&amp;DATEDIF(TODAY(),V3003,"YM")&amp;" meses"&amp;" "&amp;DATEDIF(TODAY(),V3003,"MD")&amp;" dias",IF(AND(Z3003="",X3003&lt;TODAY()),"Contrato Encerrado",IF(AND(Z3003="",X3003&gt;TODAY()),DATEDIF(TODAY(),X3003,"Y")&amp;" anos"&amp;" "&amp;DATEDIF(TODAY(),X3003,"YM")&amp;" meses"&amp;" "&amp;DATEDIF(TODAY(),X3003,"MD")&amp;" dias",IF(AND(Z3003&lt;&gt;””,Z3003&lt;TODAY()),"Contrato Encerrado",IF(AND(Z3003&lt;&gt;"",Z3003&gt;TODAY()),DATEDIF(TODAY(),Z3003,"Y")&amp;" anos"&amp;" "&amp;DATEDIF(TODAY(),Z3003,"YM")&amp;" meses"&amp;" "&amp;DATEDIF(TODAY(),Z3003,"MD")&amp;" dias"))))))))</f>
        <v>Contrato Encerrado</v>
      </c>
      <c r="AE3003" s="35">
        <f t="shared" ref="AE3003:AE3066" si="236">SUM((T3003-S3003)+(V3003-U3003)+(X3003-W3003)+(Z3003-Y3003))</f>
        <v>219</v>
      </c>
      <c r="AF3003" s="35">
        <f t="shared" ref="AF3003:AF3066" si="237">730-AE3003</f>
        <v>511</v>
      </c>
      <c r="AG3003" s="17" t="str">
        <f t="shared" ref="AG3003:AG3066" si="238">IF(AF3003&gt;0,DATEDIF(0,AF3003,"Y")&amp; " anos"&amp; " "&amp;DATEDIF(0,AF3003,"YM")&amp; " meses"&amp; " "&amp;DATEDIF(0,AF3003,"MD")&amp; " dias","ESTÁGIO COMPLETOU 2 ANOS")</f>
        <v>1 anos 4 meses 25 dias</v>
      </c>
    </row>
    <row r="3004" spans="1:33" ht="11.25" customHeight="1" x14ac:dyDescent="0.2">
      <c r="A3004" s="8" t="s">
        <v>9</v>
      </c>
      <c r="B3004" s="10" t="s">
        <v>13</v>
      </c>
      <c r="C3004" s="11" t="s">
        <v>22</v>
      </c>
      <c r="D3004" s="36">
        <v>2022</v>
      </c>
      <c r="E3004" s="12" t="s">
        <v>27</v>
      </c>
      <c r="F3004" s="8" t="s">
        <v>28</v>
      </c>
      <c r="G3004" s="77" t="s">
        <v>2130</v>
      </c>
      <c r="H3004" s="78" t="s">
        <v>2131</v>
      </c>
      <c r="I3004" s="14" t="s">
        <v>2132</v>
      </c>
      <c r="J3004" s="14" t="s">
        <v>14943</v>
      </c>
      <c r="K3004" s="14" t="s">
        <v>29</v>
      </c>
      <c r="L3004" s="15" t="s">
        <v>30</v>
      </c>
      <c r="M3004" s="7" t="s">
        <v>9427</v>
      </c>
      <c r="N3004" s="15" t="s">
        <v>2103</v>
      </c>
      <c r="O3004" s="16"/>
      <c r="P3004" s="16" t="s">
        <v>2517</v>
      </c>
      <c r="Q3004" s="16" t="s">
        <v>2522</v>
      </c>
      <c r="R3004" s="31">
        <v>36345</v>
      </c>
      <c r="S3004" s="31">
        <v>44683</v>
      </c>
      <c r="T3004" s="31">
        <v>45401</v>
      </c>
      <c r="U3004" s="31"/>
      <c r="V3004" s="31"/>
      <c r="W3004" s="31"/>
      <c r="X3004" s="17"/>
      <c r="Y3004" s="17"/>
      <c r="Z3004" s="31"/>
      <c r="AA3004" s="18">
        <f t="shared" ca="1" si="235"/>
        <v>26</v>
      </c>
      <c r="AB3004" s="19" t="s">
        <v>7877</v>
      </c>
      <c r="AC3004" s="35" t="str">
        <f t="shared" si="234"/>
        <v>1 anos 11 meses 17 dias</v>
      </c>
      <c r="AD3004" s="35" t="str">
        <f ca="1">IF(AND(V3004="",T3004&lt;TODAY()),"Contrato Encerrado",IF(AND(V3004="",T3004&gt;TODAY()),DATEDIF(TODAY(),T3004,"Y")&amp;" anos"&amp;" "&amp;DATEDIF(TODAY(),T3004,"YM")&amp;" meses"&amp;" "&amp;DATEDIF(TODAY(),T3004,"MD")&amp;" dias",IF(AND(X3004="",V3004&lt;TODAY()),"Contrato Encerrado",IF(AND(X3004="",V3004&gt;TODAY()),DATEDIF(TODAY(),V3004,"Y")&amp;" anos"&amp;" "&amp;DATEDIF(TODAY(),V3004,"YM")&amp;" meses"&amp;" "&amp;DATEDIF(TODAY(),V3004,"MD")&amp;" dias",IF(AND(Z3004="",X3004&lt;TODAY()),"Contrato Encerrado",IF(AND(Z3004="",X3004&gt;TODAY()),DATEDIF(TODAY(),X3004,"Y")&amp;" anos"&amp;" "&amp;DATEDIF(TODAY(),X3004,"YM")&amp;" meses"&amp;" "&amp;DATEDIF(TODAY(),X3004,"MD")&amp;" dias",IF(AND(Z3004&lt;&gt;””,Z3004&lt;TODAY()),"Contrato Encerrado",IF(AND(Z3004&lt;&gt;"",Z3004&gt;TODAY()),DATEDIF(TODAY(),Z3004,"Y")&amp;" anos"&amp;" "&amp;DATEDIF(TODAY(),Z3004,"YM")&amp;" meses"&amp;" "&amp;DATEDIF(TODAY(),Z3004,"MD")&amp;" dias"))))))))</f>
        <v>Contrato Encerrado</v>
      </c>
      <c r="AE3004" s="35">
        <f t="shared" si="236"/>
        <v>718</v>
      </c>
      <c r="AF3004" s="35">
        <f t="shared" si="237"/>
        <v>12</v>
      </c>
      <c r="AG3004" s="17" t="str">
        <f t="shared" si="238"/>
        <v>0 anos 0 meses 12 dias</v>
      </c>
    </row>
    <row r="3005" spans="1:33" s="61" customFormat="1" ht="11.25" customHeight="1" x14ac:dyDescent="0.2">
      <c r="A3005" s="8" t="s">
        <v>9</v>
      </c>
      <c r="B3005" s="8" t="s">
        <v>13</v>
      </c>
      <c r="C3005" s="22" t="s">
        <v>15</v>
      </c>
      <c r="D3005" s="37">
        <v>2024</v>
      </c>
      <c r="E3005" s="23" t="s">
        <v>157</v>
      </c>
      <c r="F3005" s="8" t="s">
        <v>158</v>
      </c>
      <c r="G3005" s="77" t="s">
        <v>12302</v>
      </c>
      <c r="H3005" s="78" t="s">
        <v>12303</v>
      </c>
      <c r="I3005" s="9" t="s">
        <v>12304</v>
      </c>
      <c r="J3005" s="14" t="s">
        <v>1302</v>
      </c>
      <c r="K3005" s="9" t="s">
        <v>29</v>
      </c>
      <c r="L3005" s="24" t="s">
        <v>30</v>
      </c>
      <c r="M3005" s="7" t="s">
        <v>9427</v>
      </c>
      <c r="N3005" s="24" t="s">
        <v>4402</v>
      </c>
      <c r="O3005" s="24" t="s">
        <v>7885</v>
      </c>
      <c r="P3005" s="24" t="s">
        <v>2518</v>
      </c>
      <c r="Q3005" s="24" t="s">
        <v>4109</v>
      </c>
      <c r="R3005" s="29">
        <v>37507</v>
      </c>
      <c r="S3005" s="29">
        <v>45323</v>
      </c>
      <c r="T3005" s="29">
        <v>45505</v>
      </c>
      <c r="U3005" s="29"/>
      <c r="V3005" s="29"/>
      <c r="W3005" s="29"/>
      <c r="X3005" s="17"/>
      <c r="Y3005" s="17"/>
      <c r="Z3005" s="29"/>
      <c r="AA3005" s="18">
        <f t="shared" ca="1" si="235"/>
        <v>23</v>
      </c>
      <c r="AB3005" s="24" t="s">
        <v>7877</v>
      </c>
      <c r="AC3005" s="35" t="str">
        <f t="shared" si="234"/>
        <v>0 anos 6 meses 0 dias</v>
      </c>
      <c r="AD3005" s="35" t="str">
        <f ca="1">IF(AND(V3005="",T3005&lt;TODAY()),"Contrato Encerrado",IF(AND(V3005="",T3005&gt;TODAY()),DATEDIF(TODAY(),T3005,"Y")&amp;" anos"&amp;" "&amp;DATEDIF(TODAY(),T3005,"YM")&amp;" meses"&amp;" "&amp;DATEDIF(TODAY(),T3005,"MD")&amp;" dias",IF(AND(X3005="",V3005&lt;TODAY()),"Contrato Encerrado",IF(AND(X3005="",V3005&gt;TODAY()),DATEDIF(TODAY(),V3005,"Y")&amp;" anos"&amp;" "&amp;DATEDIF(TODAY(),V3005,"YM")&amp;" meses"&amp;" "&amp;DATEDIF(TODAY(),V3005,"MD")&amp;" dias",IF(AND(Z3005="",X3005&lt;TODAY()),"Contrato Encerrado",IF(AND(Z3005="",X3005&gt;TODAY()),DATEDIF(TODAY(),X3005,"Y")&amp;" anos"&amp;" "&amp;DATEDIF(TODAY(),X3005,"YM")&amp;" meses"&amp;" "&amp;DATEDIF(TODAY(),X3005,"MD")&amp;" dias",IF(AND(Z3005&lt;&gt;””,Z3005&lt;TODAY()),"Contrato Encerrado",IF(AND(Z3005&lt;&gt;"",Z3005&gt;TODAY()),DATEDIF(TODAY(),Z3005,"Y")&amp;" anos"&amp;" "&amp;DATEDIF(TODAY(),Z3005,"YM")&amp;" meses"&amp;" "&amp;DATEDIF(TODAY(),Z3005,"MD")&amp;" dias"))))))))</f>
        <v>Contrato Encerrado</v>
      </c>
      <c r="AE3005" s="35">
        <f t="shared" si="236"/>
        <v>182</v>
      </c>
      <c r="AF3005" s="35">
        <f t="shared" si="237"/>
        <v>548</v>
      </c>
      <c r="AG3005" s="17" t="str">
        <f t="shared" si="238"/>
        <v>1 anos 6 meses 1 dias</v>
      </c>
    </row>
    <row r="3006" spans="1:33" ht="11.25" customHeight="1" x14ac:dyDescent="0.2">
      <c r="A3006" s="8" t="s">
        <v>9</v>
      </c>
      <c r="B3006" s="8" t="s">
        <v>13</v>
      </c>
      <c r="C3006" s="22" t="s">
        <v>22</v>
      </c>
      <c r="D3006" s="37">
        <v>2023</v>
      </c>
      <c r="E3006" s="12" t="s">
        <v>79</v>
      </c>
      <c r="F3006" s="8" t="s">
        <v>80</v>
      </c>
      <c r="G3006" s="77" t="s">
        <v>9823</v>
      </c>
      <c r="H3006" s="78" t="s">
        <v>9824</v>
      </c>
      <c r="I3006" s="14" t="s">
        <v>9825</v>
      </c>
      <c r="J3006" s="14" t="s">
        <v>14943</v>
      </c>
      <c r="K3006" s="14" t="s">
        <v>29</v>
      </c>
      <c r="L3006" s="15" t="s">
        <v>30</v>
      </c>
      <c r="M3006" s="7" t="s">
        <v>9427</v>
      </c>
      <c r="N3006" s="15" t="s">
        <v>2114</v>
      </c>
      <c r="O3006" s="15" t="s">
        <v>7898</v>
      </c>
      <c r="P3006" s="15" t="s">
        <v>2518</v>
      </c>
      <c r="Q3006" s="15" t="s">
        <v>2523</v>
      </c>
      <c r="R3006" s="20">
        <v>37323</v>
      </c>
      <c r="S3006" s="20">
        <v>45180</v>
      </c>
      <c r="T3006" s="20">
        <v>45909</v>
      </c>
      <c r="U3006" s="20"/>
      <c r="V3006" s="20"/>
      <c r="W3006" s="20"/>
      <c r="X3006" s="17"/>
      <c r="Y3006" s="17"/>
      <c r="Z3006" s="20"/>
      <c r="AA3006" s="18">
        <f t="shared" ca="1" si="235"/>
        <v>23</v>
      </c>
      <c r="AB3006" s="21" t="s">
        <v>7878</v>
      </c>
      <c r="AC3006" s="35" t="str">
        <f t="shared" si="234"/>
        <v>1 anos 11 meses 29 dias</v>
      </c>
      <c r="AD3006" s="35" t="str">
        <f ca="1">IF(AND(V3006="",T3006&lt;TODAY()),"Contrato Encerrado",IF(AND(V3006="",T3006&gt;TODAY()),DATEDIF(TODAY(),T3006,"Y")&amp;" anos"&amp;" "&amp;DATEDIF(TODAY(),T3006,"YM")&amp;" meses"&amp;" "&amp;DATEDIF(TODAY(),T3006,"MD")&amp;" dias",IF(AND(X3006="",V3006&lt;TODAY()),"Contrato Encerrado",IF(AND(X3006="",V3006&gt;TODAY()),DATEDIF(TODAY(),V3006,"Y")&amp;" anos"&amp;" "&amp;DATEDIF(TODAY(),V3006,"YM")&amp;" meses"&amp;" "&amp;DATEDIF(TODAY(),V3006,"MD")&amp;" dias",IF(AND(Z3006="",X3006&lt;TODAY()),"Contrato Encerrado",IF(AND(Z3006="",X3006&gt;TODAY()),DATEDIF(TODAY(),X3006,"Y")&amp;" anos"&amp;" "&amp;DATEDIF(TODAY(),X3006,"YM")&amp;" meses"&amp;" "&amp;DATEDIF(TODAY(),X3006,"MD")&amp;" dias",IF(AND(Z3006&lt;&gt;””,Z3006&lt;TODAY()),"Contrato Encerrado",IF(AND(Z3006&lt;&gt;"",Z3006&gt;TODAY()),DATEDIF(TODAY(),Z3006,"Y")&amp;" anos"&amp;" "&amp;DATEDIF(TODAY(),Z3006,"YM")&amp;" meses"&amp;" "&amp;DATEDIF(TODAY(),Z3006,"MD")&amp;" dias"))))))))</f>
        <v>Contrato Encerrado</v>
      </c>
      <c r="AE3006" s="35">
        <f t="shared" si="236"/>
        <v>729</v>
      </c>
      <c r="AF3006" s="35">
        <f t="shared" si="237"/>
        <v>1</v>
      </c>
      <c r="AG3006" s="17" t="str">
        <f t="shared" si="238"/>
        <v>0 anos 0 meses 1 dias</v>
      </c>
    </row>
    <row r="3007" spans="1:33" ht="11.25" customHeight="1" x14ac:dyDescent="0.2">
      <c r="A3007" s="8" t="s">
        <v>9</v>
      </c>
      <c r="B3007" s="10" t="s">
        <v>13</v>
      </c>
      <c r="C3007" s="11" t="s">
        <v>22</v>
      </c>
      <c r="D3007" s="36">
        <v>2022</v>
      </c>
      <c r="E3007" s="12" t="s">
        <v>157</v>
      </c>
      <c r="F3007" s="8" t="s">
        <v>158</v>
      </c>
      <c r="G3007" s="77" t="s">
        <v>953</v>
      </c>
      <c r="H3007" s="78" t="s">
        <v>954</v>
      </c>
      <c r="I3007" s="14" t="s">
        <v>955</v>
      </c>
      <c r="J3007" s="14" t="s">
        <v>14943</v>
      </c>
      <c r="K3007" s="14" t="s">
        <v>29</v>
      </c>
      <c r="L3007" s="15" t="s">
        <v>30</v>
      </c>
      <c r="M3007" s="7" t="s">
        <v>9427</v>
      </c>
      <c r="N3007" s="16" t="s">
        <v>2101</v>
      </c>
      <c r="O3007" s="16"/>
      <c r="P3007" s="16" t="s">
        <v>2517</v>
      </c>
      <c r="Q3007" s="16" t="s">
        <v>2522</v>
      </c>
      <c r="R3007" s="31">
        <v>33406</v>
      </c>
      <c r="S3007" s="31">
        <v>44383</v>
      </c>
      <c r="T3007" s="31">
        <v>44943</v>
      </c>
      <c r="U3007" s="31"/>
      <c r="V3007" s="31"/>
      <c r="W3007" s="31"/>
      <c r="X3007" s="17"/>
      <c r="Y3007" s="17"/>
      <c r="Z3007" s="31"/>
      <c r="AA3007" s="18">
        <f t="shared" ca="1" si="235"/>
        <v>34</v>
      </c>
      <c r="AB3007" s="19" t="s">
        <v>7878</v>
      </c>
      <c r="AC3007" s="35" t="str">
        <f t="shared" si="234"/>
        <v>1 anos 6 meses 11 dias</v>
      </c>
      <c r="AD3007" s="35" t="str">
        <f ca="1">IF(AND(V3007="",T3007&lt;TODAY()),"Contrato Encerrado",IF(AND(V3007="",T3007&gt;TODAY()),DATEDIF(TODAY(),T3007,"Y")&amp;" anos"&amp;" "&amp;DATEDIF(TODAY(),T3007,"YM")&amp;" meses"&amp;" "&amp;DATEDIF(TODAY(),T3007,"MD")&amp;" dias",IF(AND(X3007="",V3007&lt;TODAY()),"Contrato Encerrado",IF(AND(X3007="",V3007&gt;TODAY()),DATEDIF(TODAY(),V3007,"Y")&amp;" anos"&amp;" "&amp;DATEDIF(TODAY(),V3007,"YM")&amp;" meses"&amp;" "&amp;DATEDIF(TODAY(),V3007,"MD")&amp;" dias",IF(AND(Z3007="",X3007&lt;TODAY()),"Contrato Encerrado",IF(AND(Z3007="",X3007&gt;TODAY()),DATEDIF(TODAY(),X3007,"Y")&amp;" anos"&amp;" "&amp;DATEDIF(TODAY(),X3007,"YM")&amp;" meses"&amp;" "&amp;DATEDIF(TODAY(),X3007,"MD")&amp;" dias",IF(AND(Z3007&lt;&gt;””,Z3007&lt;TODAY()),"Contrato Encerrado",IF(AND(Z3007&lt;&gt;"",Z3007&gt;TODAY()),DATEDIF(TODAY(),Z3007,"Y")&amp;" anos"&amp;" "&amp;DATEDIF(TODAY(),Z3007,"YM")&amp;" meses"&amp;" "&amp;DATEDIF(TODAY(),Z3007,"MD")&amp;" dias"))))))))</f>
        <v>Contrato Encerrado</v>
      </c>
      <c r="AE3007" s="35">
        <f t="shared" si="236"/>
        <v>560</v>
      </c>
      <c r="AF3007" s="35">
        <f t="shared" si="237"/>
        <v>170</v>
      </c>
      <c r="AG3007" s="17" t="str">
        <f t="shared" si="238"/>
        <v>0 anos 5 meses 18 dias</v>
      </c>
    </row>
    <row r="3008" spans="1:33" ht="11.25" customHeight="1" x14ac:dyDescent="0.2">
      <c r="A3008" s="8" t="s">
        <v>9</v>
      </c>
      <c r="B3008" s="10" t="s">
        <v>13</v>
      </c>
      <c r="C3008" s="11" t="s">
        <v>22</v>
      </c>
      <c r="D3008" s="36">
        <v>2022</v>
      </c>
      <c r="E3008" s="12" t="s">
        <v>1708</v>
      </c>
      <c r="F3008" s="8" t="s">
        <v>1709</v>
      </c>
      <c r="G3008" s="77" t="s">
        <v>5004</v>
      </c>
      <c r="H3008" s="78" t="s">
        <v>5005</v>
      </c>
      <c r="I3008" s="14" t="s">
        <v>5006</v>
      </c>
      <c r="J3008" s="14" t="s">
        <v>14943</v>
      </c>
      <c r="K3008" s="14" t="s">
        <v>29</v>
      </c>
      <c r="L3008" s="15" t="s">
        <v>30</v>
      </c>
      <c r="M3008" s="7" t="s">
        <v>9427</v>
      </c>
      <c r="N3008" s="15" t="s">
        <v>2098</v>
      </c>
      <c r="O3008" s="16"/>
      <c r="P3008" s="16" t="s">
        <v>2518</v>
      </c>
      <c r="Q3008" s="16" t="s">
        <v>2523</v>
      </c>
      <c r="R3008" s="31">
        <v>35046</v>
      </c>
      <c r="S3008" s="31">
        <v>44823</v>
      </c>
      <c r="T3008" s="31">
        <v>45120</v>
      </c>
      <c r="U3008" s="31"/>
      <c r="V3008" s="31"/>
      <c r="W3008" s="31"/>
      <c r="X3008" s="17"/>
      <c r="Y3008" s="17"/>
      <c r="Z3008" s="31"/>
      <c r="AA3008" s="18">
        <f t="shared" ca="1" si="235"/>
        <v>29</v>
      </c>
      <c r="AB3008" s="19" t="s">
        <v>7878</v>
      </c>
      <c r="AC3008" s="35" t="str">
        <f t="shared" si="234"/>
        <v>0 anos 9 meses 24 dias</v>
      </c>
      <c r="AD3008" s="35" t="str">
        <f ca="1">IF(AND(V3008="",T3008&lt;TODAY()),"Contrato Encerrado",IF(AND(V3008="",T3008&gt;TODAY()),DATEDIF(TODAY(),T3008,"Y")&amp;" anos"&amp;" "&amp;DATEDIF(TODAY(),T3008,"YM")&amp;" meses"&amp;" "&amp;DATEDIF(TODAY(),T3008,"MD")&amp;" dias",IF(AND(X3008="",V3008&lt;TODAY()),"Contrato Encerrado",IF(AND(X3008="",V3008&gt;TODAY()),DATEDIF(TODAY(),V3008,"Y")&amp;" anos"&amp;" "&amp;DATEDIF(TODAY(),V3008,"YM")&amp;" meses"&amp;" "&amp;DATEDIF(TODAY(),V3008,"MD")&amp;" dias",IF(AND(Z3008="",X3008&lt;TODAY()),"Contrato Encerrado",IF(AND(Z3008="",X3008&gt;TODAY()),DATEDIF(TODAY(),X3008,"Y")&amp;" anos"&amp;" "&amp;DATEDIF(TODAY(),X3008,"YM")&amp;" meses"&amp;" "&amp;DATEDIF(TODAY(),X3008,"MD")&amp;" dias",IF(AND(Z3008&lt;&gt;””,Z3008&lt;TODAY()),"Contrato Encerrado",IF(AND(Z3008&lt;&gt;"",Z3008&gt;TODAY()),DATEDIF(TODAY(),Z3008,"Y")&amp;" anos"&amp;" "&amp;DATEDIF(TODAY(),Z3008,"YM")&amp;" meses"&amp;" "&amp;DATEDIF(TODAY(),Z3008,"MD")&amp;" dias"))))))))</f>
        <v>Contrato Encerrado</v>
      </c>
      <c r="AE3008" s="35">
        <f t="shared" si="236"/>
        <v>297</v>
      </c>
      <c r="AF3008" s="35">
        <f t="shared" si="237"/>
        <v>433</v>
      </c>
      <c r="AG3008" s="17" t="str">
        <f t="shared" si="238"/>
        <v>1 anos 2 meses 8 dias</v>
      </c>
    </row>
    <row r="3009" spans="1:33" ht="11.25" customHeight="1" x14ac:dyDescent="0.2">
      <c r="A3009" s="8" t="s">
        <v>9</v>
      </c>
      <c r="B3009" s="8" t="s">
        <v>13</v>
      </c>
      <c r="C3009" s="22" t="s">
        <v>21</v>
      </c>
      <c r="D3009" s="35">
        <v>2025</v>
      </c>
      <c r="E3009" s="12" t="s">
        <v>307</v>
      </c>
      <c r="F3009" s="8" t="s">
        <v>308</v>
      </c>
      <c r="G3009" s="14" t="s">
        <v>17503</v>
      </c>
      <c r="H3009" s="8" t="s">
        <v>17504</v>
      </c>
      <c r="I3009" s="14" t="s">
        <v>16961</v>
      </c>
      <c r="J3009" s="14" t="s">
        <v>10</v>
      </c>
      <c r="K3009" s="14" t="s">
        <v>29</v>
      </c>
      <c r="L3009" s="15" t="s">
        <v>30</v>
      </c>
      <c r="M3009" s="7" t="s">
        <v>16153</v>
      </c>
      <c r="N3009" s="15" t="s">
        <v>2113</v>
      </c>
      <c r="O3009" s="15" t="s">
        <v>17157</v>
      </c>
      <c r="P3009" s="15" t="s">
        <v>2518</v>
      </c>
      <c r="Q3009" s="15" t="s">
        <v>2523</v>
      </c>
      <c r="R3009" s="20">
        <v>32372</v>
      </c>
      <c r="S3009" s="20">
        <v>45852</v>
      </c>
      <c r="T3009" s="20">
        <v>46021</v>
      </c>
      <c r="U3009" s="20"/>
      <c r="V3009" s="20"/>
      <c r="W3009" s="20"/>
      <c r="X3009" s="17"/>
      <c r="Y3009" s="17"/>
      <c r="Z3009" s="20"/>
      <c r="AA3009" s="21">
        <f t="shared" ca="1" si="235"/>
        <v>37</v>
      </c>
      <c r="AB3009" s="20" t="s">
        <v>7878</v>
      </c>
      <c r="AC3009" s="35" t="str">
        <f t="shared" si="234"/>
        <v>0 anos 5 meses 16 dias</v>
      </c>
      <c r="AD3009" s="35" t="str">
        <f ca="1">IF(AND(V3009="",T3009&lt;TODAY()),"Contrato Encerrado",IF(AND(V3009="",T3009&gt;TODAY()),DATEDIF(TODAY(),T3009,"Y")&amp;" anos"&amp;" "&amp;DATEDIF(TODAY(),T3009,"YM")&amp;" meses"&amp;" "&amp;DATEDIF(TODAY(),T3009,"MD")&amp;" dias",IF(AND(X3009="",V3009&lt;TODAY()),"Contrato Encerrado",IF(AND(X3009="",V3009&gt;TODAY()),DATEDIF(TODAY(),V3009,"Y")&amp;" anos"&amp;" "&amp;DATEDIF(TODAY(),V3009,"YM")&amp;" meses"&amp;" "&amp;DATEDIF(TODAY(),V3009,"MD")&amp;" dias",IF(AND(Z3009="",X3009&lt;TODAY()),"Contrato Encerrado",IF(AND(Z3009="",X3009&gt;TODAY()),DATEDIF(TODAY(),X3009,"Y")&amp;" anos"&amp;" "&amp;DATEDIF(TODAY(),X3009,"YM")&amp;" meses"&amp;" "&amp;DATEDIF(TODAY(),X3009,"MD")&amp;" dias",IF(AND(Z3009&lt;&gt;””,Z3009&lt;TODAY()),"Contrato Encerrado",IF(AND(Z3009&lt;&gt;"",Z3009&gt;TODAY()),DATEDIF(TODAY(),Z3009,"Y")&amp;" anos"&amp;" "&amp;DATEDIF(TODAY(),Z3009,"YM")&amp;" meses"&amp;" "&amp;DATEDIF(TODAY(),Z3009,"MD")&amp;" dias"))))))))</f>
        <v>0 anos 2 meses 23 dias</v>
      </c>
      <c r="AE3009" s="35">
        <f t="shared" si="236"/>
        <v>169</v>
      </c>
      <c r="AF3009" s="35">
        <f t="shared" si="237"/>
        <v>561</v>
      </c>
      <c r="AG3009" s="17" t="str">
        <f t="shared" si="238"/>
        <v>1 anos 6 meses 14 dias</v>
      </c>
    </row>
    <row r="3010" spans="1:33" ht="11.25" customHeight="1" x14ac:dyDescent="0.2">
      <c r="A3010" s="8" t="s">
        <v>9</v>
      </c>
      <c r="B3010" s="8" t="s">
        <v>13</v>
      </c>
      <c r="C3010" s="22" t="s">
        <v>19</v>
      </c>
      <c r="D3010" s="37">
        <v>2023</v>
      </c>
      <c r="E3010" s="12" t="s">
        <v>157</v>
      </c>
      <c r="F3010" s="8" t="s">
        <v>158</v>
      </c>
      <c r="G3010" s="85" t="s">
        <v>8088</v>
      </c>
      <c r="H3010" s="78" t="s">
        <v>8089</v>
      </c>
      <c r="I3010" s="14" t="s">
        <v>8090</v>
      </c>
      <c r="J3010" s="14" t="s">
        <v>14943</v>
      </c>
      <c r="K3010" s="14" t="s">
        <v>29</v>
      </c>
      <c r="L3010" s="15" t="s">
        <v>30</v>
      </c>
      <c r="M3010" s="7" t="s">
        <v>9427</v>
      </c>
      <c r="N3010" s="15" t="s">
        <v>2101</v>
      </c>
      <c r="O3010" s="15" t="s">
        <v>8091</v>
      </c>
      <c r="P3010" s="15" t="s">
        <v>2518</v>
      </c>
      <c r="Q3010" s="15" t="s">
        <v>4109</v>
      </c>
      <c r="R3010" s="31">
        <v>35294</v>
      </c>
      <c r="S3010" s="30">
        <v>45057</v>
      </c>
      <c r="T3010" s="30">
        <v>45291</v>
      </c>
      <c r="U3010" s="30"/>
      <c r="V3010" s="30"/>
      <c r="W3010" s="30"/>
      <c r="X3010" s="17"/>
      <c r="Y3010" s="17"/>
      <c r="Z3010" s="30"/>
      <c r="AA3010" s="18">
        <f t="shared" ca="1" si="235"/>
        <v>29</v>
      </c>
      <c r="AB3010" s="19" t="s">
        <v>7878</v>
      </c>
      <c r="AC3010" s="35" t="str">
        <f t="shared" ref="AC3010:AC3073" si="239">DATEDIF($S3010,$Z3010-($U3010-$T3010)-($W3010-$V3010)-($Y3010-$X3010),"Y")&amp; " anos"&amp; " "&amp;DATEDIF($S3010,$Z3010-($U3010-$T3010)-($W3010-$V3010)-($Y3010-$X3010),"YM")&amp; " meses"&amp; " "&amp;DATEDIF($S3010,$Z3010-($U3010-$T3010)-($W3010-$V3010)-($Y3010-$X3010),"MD")&amp; " dias"</f>
        <v>0 anos 7 meses 20 dias</v>
      </c>
      <c r="AD3010" s="35" t="str">
        <f ca="1">IF(AND(V3010="",T3010&lt;TODAY()),"Contrato Encerrado",IF(AND(V3010="",T3010&gt;TODAY()),DATEDIF(TODAY(),T3010,"Y")&amp;" anos"&amp;" "&amp;DATEDIF(TODAY(),T3010,"YM")&amp;" meses"&amp;" "&amp;DATEDIF(TODAY(),T3010,"MD")&amp;" dias",IF(AND(X3010="",V3010&lt;TODAY()),"Contrato Encerrado",IF(AND(X3010="",V3010&gt;TODAY()),DATEDIF(TODAY(),V3010,"Y")&amp;" anos"&amp;" "&amp;DATEDIF(TODAY(),V3010,"YM")&amp;" meses"&amp;" "&amp;DATEDIF(TODAY(),V3010,"MD")&amp;" dias",IF(AND(Z3010="",X3010&lt;TODAY()),"Contrato Encerrado",IF(AND(Z3010="",X3010&gt;TODAY()),DATEDIF(TODAY(),X3010,"Y")&amp;" anos"&amp;" "&amp;DATEDIF(TODAY(),X3010,"YM")&amp;" meses"&amp;" "&amp;DATEDIF(TODAY(),X3010,"MD")&amp;" dias",IF(AND(Z3010&lt;&gt;””,Z3010&lt;TODAY()),"Contrato Encerrado",IF(AND(Z3010&lt;&gt;"",Z3010&gt;TODAY()),DATEDIF(TODAY(),Z3010,"Y")&amp;" anos"&amp;" "&amp;DATEDIF(TODAY(),Z3010,"YM")&amp;" meses"&amp;" "&amp;DATEDIF(TODAY(),Z3010,"MD")&amp;" dias"))))))))</f>
        <v>Contrato Encerrado</v>
      </c>
      <c r="AE3010" s="35">
        <f t="shared" si="236"/>
        <v>234</v>
      </c>
      <c r="AF3010" s="35">
        <f t="shared" si="237"/>
        <v>496</v>
      </c>
      <c r="AG3010" s="17" t="str">
        <f t="shared" si="238"/>
        <v>1 anos 4 meses 10 dias</v>
      </c>
    </row>
    <row r="3011" spans="1:33" ht="11.25" customHeight="1" x14ac:dyDescent="0.2">
      <c r="A3011" s="141" t="s">
        <v>9</v>
      </c>
      <c r="B3011" s="142" t="s">
        <v>13</v>
      </c>
      <c r="C3011" s="143" t="s">
        <v>22</v>
      </c>
      <c r="D3011" s="144">
        <v>2022</v>
      </c>
      <c r="E3011" s="145" t="s">
        <v>1111</v>
      </c>
      <c r="F3011" s="141" t="s">
        <v>1112</v>
      </c>
      <c r="G3011" s="146" t="s">
        <v>1828</v>
      </c>
      <c r="H3011" s="147" t="s">
        <v>1829</v>
      </c>
      <c r="I3011" s="148" t="s">
        <v>1830</v>
      </c>
      <c r="J3011" s="14" t="s">
        <v>14943</v>
      </c>
      <c r="K3011" s="148" t="s">
        <v>29</v>
      </c>
      <c r="L3011" s="149" t="s">
        <v>30</v>
      </c>
      <c r="M3011" s="7" t="s">
        <v>9427</v>
      </c>
      <c r="N3011" s="150" t="s">
        <v>2112</v>
      </c>
      <c r="O3011" s="150"/>
      <c r="P3011" s="150" t="s">
        <v>2517</v>
      </c>
      <c r="Q3011" s="150" t="s">
        <v>2522</v>
      </c>
      <c r="R3011" s="151">
        <v>36574</v>
      </c>
      <c r="S3011" s="151">
        <v>44536</v>
      </c>
      <c r="T3011" s="151">
        <v>45278</v>
      </c>
      <c r="U3011" s="151"/>
      <c r="V3011" s="151"/>
      <c r="W3011" s="151"/>
      <c r="X3011" s="17"/>
      <c r="Y3011" s="17"/>
      <c r="Z3011" s="151"/>
      <c r="AA3011" s="152">
        <f t="shared" ca="1" si="235"/>
        <v>25</v>
      </c>
      <c r="AB3011" s="153" t="s">
        <v>7878</v>
      </c>
      <c r="AC3011" s="35" t="str">
        <f t="shared" si="239"/>
        <v>2 anos 0 meses 12 dias</v>
      </c>
      <c r="AD3011" s="132" t="str">
        <f ca="1">IF(AND(V3011="",T3011&lt;TODAY()),"Contrato Encerrado",IF(AND(V3011="",T3011&gt;TODAY()),DATEDIF(TODAY(),T3011,"Y")&amp;" anos"&amp;" "&amp;DATEDIF(TODAY(),T3011,"YM")&amp;" meses"&amp;" "&amp;DATEDIF(TODAY(),T3011,"MD")&amp;" dias",IF(AND(X3011="",V3011&lt;TODAY()),"Contrato Encerrado",IF(AND(X3011="",V3011&gt;TODAY()),DATEDIF(TODAY(),V3011,"Y")&amp;" anos"&amp;" "&amp;DATEDIF(TODAY(),V3011,"YM")&amp;" meses"&amp;" "&amp;DATEDIF(TODAY(),V3011,"MD")&amp;" dias",IF(AND(Z3011="",X3011&lt;TODAY()),"Contrato Encerrado",IF(AND(Z3011="",X3011&gt;TODAY()),DATEDIF(TODAY(),X3011,"Y")&amp;" anos"&amp;" "&amp;DATEDIF(TODAY(),X3011,"YM")&amp;" meses"&amp;" "&amp;DATEDIF(TODAY(),X3011,"MD")&amp;" dias",IF(AND(Z3011&lt;&gt;””,Z3011&lt;TODAY()),"Contrato Encerrado",IF(AND(Z3011&lt;&gt;"",Z3011&gt;TODAY()),DATEDIF(TODAY(),Z3011,"Y")&amp;" anos"&amp;" "&amp;DATEDIF(TODAY(),Z3011,"YM")&amp;" meses"&amp;" "&amp;DATEDIF(TODAY(),Z3011,"MD")&amp;" dias"))))))))</f>
        <v>Contrato Encerrado</v>
      </c>
      <c r="AE3011" s="132">
        <f t="shared" si="236"/>
        <v>742</v>
      </c>
      <c r="AF3011" s="132">
        <f t="shared" si="237"/>
        <v>-12</v>
      </c>
      <c r="AG3011" s="133" t="str">
        <f t="shared" si="238"/>
        <v>ESTÁGIO COMPLETOU 2 ANOS</v>
      </c>
    </row>
    <row r="3012" spans="1:33" ht="11.25" customHeight="1" x14ac:dyDescent="0.2">
      <c r="A3012" s="8" t="s">
        <v>9</v>
      </c>
      <c r="B3012" s="10" t="s">
        <v>13</v>
      </c>
      <c r="C3012" s="11" t="s">
        <v>22</v>
      </c>
      <c r="D3012" s="36">
        <v>2022</v>
      </c>
      <c r="E3012" s="12" t="s">
        <v>157</v>
      </c>
      <c r="F3012" s="8" t="s">
        <v>158</v>
      </c>
      <c r="G3012" s="77" t="s">
        <v>2263</v>
      </c>
      <c r="H3012" s="78" t="s">
        <v>2264</v>
      </c>
      <c r="I3012" s="14" t="s">
        <v>2265</v>
      </c>
      <c r="J3012" s="14" t="s">
        <v>14943</v>
      </c>
      <c r="K3012" s="14" t="s">
        <v>29</v>
      </c>
      <c r="L3012" s="15" t="s">
        <v>30</v>
      </c>
      <c r="M3012" s="7" t="s">
        <v>9427</v>
      </c>
      <c r="N3012" s="16" t="s">
        <v>2101</v>
      </c>
      <c r="O3012" s="16"/>
      <c r="P3012" s="16" t="s">
        <v>2518</v>
      </c>
      <c r="Q3012" s="16" t="s">
        <v>2521</v>
      </c>
      <c r="R3012" s="31">
        <v>32935</v>
      </c>
      <c r="S3012" s="31">
        <v>44762</v>
      </c>
      <c r="T3012" s="31">
        <v>44943</v>
      </c>
      <c r="U3012" s="31"/>
      <c r="V3012" s="31"/>
      <c r="W3012" s="31"/>
      <c r="X3012" s="17"/>
      <c r="Y3012" s="17"/>
      <c r="Z3012" s="31"/>
      <c r="AA3012" s="18">
        <f t="shared" ca="1" si="235"/>
        <v>35</v>
      </c>
      <c r="AB3012" s="19" t="s">
        <v>7878</v>
      </c>
      <c r="AC3012" s="35" t="str">
        <f t="shared" si="239"/>
        <v>0 anos 5 meses 28 dias</v>
      </c>
      <c r="AD3012" s="35" t="str">
        <f ca="1">IF(AND(V3012="",T3012&lt;TODAY()),"Contrato Encerrado",IF(AND(V3012="",T3012&gt;TODAY()),DATEDIF(TODAY(),T3012,"Y")&amp;" anos"&amp;" "&amp;DATEDIF(TODAY(),T3012,"YM")&amp;" meses"&amp;" "&amp;DATEDIF(TODAY(),T3012,"MD")&amp;" dias",IF(AND(X3012="",V3012&lt;TODAY()),"Contrato Encerrado",IF(AND(X3012="",V3012&gt;TODAY()),DATEDIF(TODAY(),V3012,"Y")&amp;" anos"&amp;" "&amp;DATEDIF(TODAY(),V3012,"YM")&amp;" meses"&amp;" "&amp;DATEDIF(TODAY(),V3012,"MD")&amp;" dias",IF(AND(Z3012="",X3012&lt;TODAY()),"Contrato Encerrado",IF(AND(Z3012="",X3012&gt;TODAY()),DATEDIF(TODAY(),X3012,"Y")&amp;" anos"&amp;" "&amp;DATEDIF(TODAY(),X3012,"YM")&amp;" meses"&amp;" "&amp;DATEDIF(TODAY(),X3012,"MD")&amp;" dias",IF(AND(Z3012&lt;&gt;””,Z3012&lt;TODAY()),"Contrato Encerrado",IF(AND(Z3012&lt;&gt;"",Z3012&gt;TODAY()),DATEDIF(TODAY(),Z3012,"Y")&amp;" anos"&amp;" "&amp;DATEDIF(TODAY(),Z3012,"YM")&amp;" meses"&amp;" "&amp;DATEDIF(TODAY(),Z3012,"MD")&amp;" dias"))))))))</f>
        <v>Contrato Encerrado</v>
      </c>
      <c r="AE3012" s="35">
        <f t="shared" si="236"/>
        <v>181</v>
      </c>
      <c r="AF3012" s="35">
        <f t="shared" si="237"/>
        <v>549</v>
      </c>
      <c r="AG3012" s="17" t="str">
        <f t="shared" si="238"/>
        <v>1 anos 6 meses 2 dias</v>
      </c>
    </row>
    <row r="3013" spans="1:33" ht="11.25" customHeight="1" x14ac:dyDescent="0.2">
      <c r="A3013" s="141" t="s">
        <v>9</v>
      </c>
      <c r="B3013" s="142" t="s">
        <v>13</v>
      </c>
      <c r="C3013" s="143" t="s">
        <v>22</v>
      </c>
      <c r="D3013" s="144">
        <v>2022</v>
      </c>
      <c r="E3013" s="145" t="s">
        <v>157</v>
      </c>
      <c r="F3013" s="141" t="s">
        <v>158</v>
      </c>
      <c r="G3013" s="146" t="s">
        <v>5007</v>
      </c>
      <c r="H3013" s="147" t="s">
        <v>5008</v>
      </c>
      <c r="I3013" s="148" t="s">
        <v>5009</v>
      </c>
      <c r="J3013" s="14" t="s">
        <v>14943</v>
      </c>
      <c r="K3013" s="148" t="s">
        <v>29</v>
      </c>
      <c r="L3013" s="149" t="s">
        <v>30</v>
      </c>
      <c r="M3013" s="7" t="s">
        <v>9427</v>
      </c>
      <c r="N3013" s="150" t="s">
        <v>4159</v>
      </c>
      <c r="O3013" s="150"/>
      <c r="P3013" s="150" t="s">
        <v>2518</v>
      </c>
      <c r="Q3013" s="150" t="s">
        <v>2521</v>
      </c>
      <c r="R3013" s="151">
        <v>37558</v>
      </c>
      <c r="S3013" s="151">
        <v>44825</v>
      </c>
      <c r="T3013" s="151">
        <v>45559</v>
      </c>
      <c r="U3013" s="151"/>
      <c r="V3013" s="151"/>
      <c r="W3013" s="151"/>
      <c r="X3013" s="17"/>
      <c r="Y3013" s="17"/>
      <c r="Z3013" s="151"/>
      <c r="AA3013" s="152">
        <f t="shared" ca="1" si="235"/>
        <v>22</v>
      </c>
      <c r="AB3013" s="153" t="s">
        <v>7878</v>
      </c>
      <c r="AC3013" s="35" t="str">
        <f t="shared" si="239"/>
        <v>2 anos 0 meses 3 dias</v>
      </c>
      <c r="AD3013" s="132" t="str">
        <f ca="1">IF(AND(V3013="",T3013&lt;TODAY()),"Contrato Encerrado",IF(AND(V3013="",T3013&gt;TODAY()),DATEDIF(TODAY(),T3013,"Y")&amp;" anos"&amp;" "&amp;DATEDIF(TODAY(),T3013,"YM")&amp;" meses"&amp;" "&amp;DATEDIF(TODAY(),T3013,"MD")&amp;" dias",IF(AND(X3013="",V3013&lt;TODAY()),"Contrato Encerrado",IF(AND(X3013="",V3013&gt;TODAY()),DATEDIF(TODAY(),V3013,"Y")&amp;" anos"&amp;" "&amp;DATEDIF(TODAY(),V3013,"YM")&amp;" meses"&amp;" "&amp;DATEDIF(TODAY(),V3013,"MD")&amp;" dias",IF(AND(Z3013="",X3013&lt;TODAY()),"Contrato Encerrado",IF(AND(Z3013="",X3013&gt;TODAY()),DATEDIF(TODAY(),X3013,"Y")&amp;" anos"&amp;" "&amp;DATEDIF(TODAY(),X3013,"YM")&amp;" meses"&amp;" "&amp;DATEDIF(TODAY(),X3013,"MD")&amp;" dias",IF(AND(Z3013&lt;&gt;””,Z3013&lt;TODAY()),"Contrato Encerrado",IF(AND(Z3013&lt;&gt;"",Z3013&gt;TODAY()),DATEDIF(TODAY(),Z3013,"Y")&amp;" anos"&amp;" "&amp;DATEDIF(TODAY(),Z3013,"YM")&amp;" meses"&amp;" "&amp;DATEDIF(TODAY(),Z3013,"MD")&amp;" dias"))))))))</f>
        <v>Contrato Encerrado</v>
      </c>
      <c r="AE3013" s="132">
        <f t="shared" si="236"/>
        <v>734</v>
      </c>
      <c r="AF3013" s="132">
        <f t="shared" si="237"/>
        <v>-4</v>
      </c>
      <c r="AG3013" s="133" t="str">
        <f t="shared" si="238"/>
        <v>ESTÁGIO COMPLETOU 2 ANOS</v>
      </c>
    </row>
    <row r="3014" spans="1:33" ht="11.25" customHeight="1" x14ac:dyDescent="0.2">
      <c r="A3014" s="10" t="s">
        <v>9</v>
      </c>
      <c r="B3014" s="10" t="s">
        <v>13</v>
      </c>
      <c r="C3014" s="11" t="s">
        <v>16</v>
      </c>
      <c r="D3014" s="36">
        <v>2021</v>
      </c>
      <c r="E3014" s="13" t="s">
        <v>79</v>
      </c>
      <c r="F3014" s="10" t="s">
        <v>80</v>
      </c>
      <c r="G3014" s="83" t="s">
        <v>3698</v>
      </c>
      <c r="H3014" s="84" t="s">
        <v>3699</v>
      </c>
      <c r="I3014" s="13" t="s">
        <v>3700</v>
      </c>
      <c r="J3014" s="14" t="s">
        <v>1302</v>
      </c>
      <c r="K3014" s="13" t="s">
        <v>29</v>
      </c>
      <c r="L3014" s="25" t="s">
        <v>81</v>
      </c>
      <c r="M3014" s="7" t="s">
        <v>82</v>
      </c>
      <c r="N3014" s="26" t="s">
        <v>4113</v>
      </c>
      <c r="O3014" s="26"/>
      <c r="P3014" s="26" t="s">
        <v>2517</v>
      </c>
      <c r="Q3014" s="26" t="s">
        <v>2522</v>
      </c>
      <c r="R3014" s="31">
        <v>37963</v>
      </c>
      <c r="S3014" s="31">
        <v>44287</v>
      </c>
      <c r="T3014" s="31">
        <v>44536</v>
      </c>
      <c r="U3014" s="31"/>
      <c r="V3014" s="31"/>
      <c r="W3014" s="31"/>
      <c r="X3014" s="17"/>
      <c r="Y3014" s="17"/>
      <c r="Z3014" s="31"/>
      <c r="AA3014" s="18">
        <f t="shared" ca="1" si="235"/>
        <v>21</v>
      </c>
      <c r="AB3014" s="19" t="s">
        <v>7878</v>
      </c>
      <c r="AC3014" s="35" t="str">
        <f t="shared" si="239"/>
        <v>0 anos 8 meses 5 dias</v>
      </c>
      <c r="AD3014" s="35" t="str">
        <f ca="1">IF(AND(V3014="",T3014&lt;TODAY()),"Contrato Encerrado",IF(AND(V3014="",T3014&gt;TODAY()),DATEDIF(TODAY(),T3014,"Y")&amp;" anos"&amp;" "&amp;DATEDIF(TODAY(),T3014,"YM")&amp;" meses"&amp;" "&amp;DATEDIF(TODAY(),T3014,"MD")&amp;" dias",IF(AND(X3014="",V3014&lt;TODAY()),"Contrato Encerrado",IF(AND(X3014="",V3014&gt;TODAY()),DATEDIF(TODAY(),V3014,"Y")&amp;" anos"&amp;" "&amp;DATEDIF(TODAY(),V3014,"YM")&amp;" meses"&amp;" "&amp;DATEDIF(TODAY(),V3014,"MD")&amp;" dias",IF(AND(Z3014="",X3014&lt;TODAY()),"Contrato Encerrado",IF(AND(Z3014="",X3014&gt;TODAY()),DATEDIF(TODAY(),X3014,"Y")&amp;" anos"&amp;" "&amp;DATEDIF(TODAY(),X3014,"YM")&amp;" meses"&amp;" "&amp;DATEDIF(TODAY(),X3014,"MD")&amp;" dias",IF(AND(Z3014&lt;&gt;””,Z3014&lt;TODAY()),"Contrato Encerrado",IF(AND(Z3014&lt;&gt;"",Z3014&gt;TODAY()),DATEDIF(TODAY(),Z3014,"Y")&amp;" anos"&amp;" "&amp;DATEDIF(TODAY(),Z3014,"YM")&amp;" meses"&amp;" "&amp;DATEDIF(TODAY(),Z3014,"MD")&amp;" dias"))))))))</f>
        <v>Contrato Encerrado</v>
      </c>
      <c r="AE3014" s="35">
        <f t="shared" si="236"/>
        <v>249</v>
      </c>
      <c r="AF3014" s="35">
        <f t="shared" si="237"/>
        <v>481</v>
      </c>
      <c r="AG3014" s="17" t="str">
        <f t="shared" si="238"/>
        <v>1 anos 3 meses 25 dias</v>
      </c>
    </row>
    <row r="3015" spans="1:33" ht="11.25" customHeight="1" x14ac:dyDescent="0.2">
      <c r="A3015" s="8" t="s">
        <v>9</v>
      </c>
      <c r="B3015" s="8" t="s">
        <v>13</v>
      </c>
      <c r="C3015" s="22" t="s">
        <v>22</v>
      </c>
      <c r="D3015" s="36">
        <v>2024</v>
      </c>
      <c r="E3015" s="12" t="s">
        <v>157</v>
      </c>
      <c r="F3015" s="8" t="s">
        <v>158</v>
      </c>
      <c r="G3015" s="77" t="s">
        <v>14435</v>
      </c>
      <c r="H3015" s="78" t="s">
        <v>14436</v>
      </c>
      <c r="I3015" s="14" t="s">
        <v>14437</v>
      </c>
      <c r="J3015" s="14" t="s">
        <v>1302</v>
      </c>
      <c r="K3015" s="14" t="s">
        <v>29</v>
      </c>
      <c r="L3015" s="15" t="s">
        <v>30</v>
      </c>
      <c r="M3015" s="7" t="s">
        <v>9427</v>
      </c>
      <c r="N3015" s="15" t="s">
        <v>10730</v>
      </c>
      <c r="O3015" s="15" t="s">
        <v>8732</v>
      </c>
      <c r="P3015" s="15" t="s">
        <v>2518</v>
      </c>
      <c r="Q3015" s="15" t="s">
        <v>2521</v>
      </c>
      <c r="R3015" s="20">
        <v>37414</v>
      </c>
      <c r="S3015" s="20">
        <v>45537</v>
      </c>
      <c r="T3015" s="20">
        <v>45565</v>
      </c>
      <c r="U3015" s="20"/>
      <c r="V3015" s="20"/>
      <c r="W3015" s="20"/>
      <c r="X3015" s="17"/>
      <c r="Y3015" s="17"/>
      <c r="Z3015" s="20"/>
      <c r="AA3015" s="18">
        <f t="shared" ca="1" si="235"/>
        <v>23</v>
      </c>
      <c r="AB3015" s="15" t="s">
        <v>7878</v>
      </c>
      <c r="AC3015" s="35" t="str">
        <f t="shared" si="239"/>
        <v>0 anos 0 meses 28 dias</v>
      </c>
      <c r="AD3015" s="35" t="str">
        <f ca="1">IF(AND(V3015="",T3015&lt;TODAY()),"Contrato Encerrado",IF(AND(V3015="",T3015&gt;TODAY()),DATEDIF(TODAY(),T3015,"Y")&amp;" anos"&amp;" "&amp;DATEDIF(TODAY(),T3015,"YM")&amp;" meses"&amp;" "&amp;DATEDIF(TODAY(),T3015,"MD")&amp;" dias",IF(AND(X3015="",V3015&lt;TODAY()),"Contrato Encerrado",IF(AND(X3015="",V3015&gt;TODAY()),DATEDIF(TODAY(),V3015,"Y")&amp;" anos"&amp;" "&amp;DATEDIF(TODAY(),V3015,"YM")&amp;" meses"&amp;" "&amp;DATEDIF(TODAY(),V3015,"MD")&amp;" dias",IF(AND(Z3015="",X3015&lt;TODAY()),"Contrato Encerrado",IF(AND(Z3015="",X3015&gt;TODAY()),DATEDIF(TODAY(),X3015,"Y")&amp;" anos"&amp;" "&amp;DATEDIF(TODAY(),X3015,"YM")&amp;" meses"&amp;" "&amp;DATEDIF(TODAY(),X3015,"MD")&amp;" dias",IF(AND(Z3015&lt;&gt;””,Z3015&lt;TODAY()),"Contrato Encerrado",IF(AND(Z3015&lt;&gt;"",Z3015&gt;TODAY()),DATEDIF(TODAY(),Z3015,"Y")&amp;" anos"&amp;" "&amp;DATEDIF(TODAY(),Z3015,"YM")&amp;" meses"&amp;" "&amp;DATEDIF(TODAY(),Z3015,"MD")&amp;" dias"))))))))</f>
        <v>Contrato Encerrado</v>
      </c>
      <c r="AE3015" s="35">
        <f t="shared" si="236"/>
        <v>28</v>
      </c>
      <c r="AF3015" s="35">
        <f t="shared" si="237"/>
        <v>702</v>
      </c>
      <c r="AG3015" s="17" t="str">
        <f t="shared" si="238"/>
        <v>1 anos 11 meses 2 dias</v>
      </c>
    </row>
    <row r="3016" spans="1:33" ht="11.25" customHeight="1" x14ac:dyDescent="0.2">
      <c r="A3016" s="8" t="s">
        <v>9</v>
      </c>
      <c r="B3016" s="8" t="s">
        <v>13</v>
      </c>
      <c r="C3016" s="22" t="s">
        <v>16</v>
      </c>
      <c r="D3016" s="37">
        <v>2024</v>
      </c>
      <c r="E3016" s="12" t="s">
        <v>157</v>
      </c>
      <c r="F3016" s="8" t="s">
        <v>158</v>
      </c>
      <c r="G3016" s="77" t="s">
        <v>12927</v>
      </c>
      <c r="H3016" s="78" t="s">
        <v>12928</v>
      </c>
      <c r="I3016" s="14" t="s">
        <v>12929</v>
      </c>
      <c r="J3016" s="14" t="s">
        <v>14943</v>
      </c>
      <c r="K3016" s="14" t="s">
        <v>29</v>
      </c>
      <c r="L3016" s="15" t="s">
        <v>81</v>
      </c>
      <c r="M3016" s="7" t="s">
        <v>82</v>
      </c>
      <c r="N3016" s="15" t="s">
        <v>12638</v>
      </c>
      <c r="O3016" s="15" t="s">
        <v>10342</v>
      </c>
      <c r="P3016" s="15" t="s">
        <v>2518</v>
      </c>
      <c r="Q3016" s="15" t="s">
        <v>4109</v>
      </c>
      <c r="R3016" s="20">
        <v>39070</v>
      </c>
      <c r="S3016" s="20">
        <v>45364</v>
      </c>
      <c r="T3016" s="20">
        <v>45657</v>
      </c>
      <c r="U3016" s="20"/>
      <c r="V3016" s="20"/>
      <c r="W3016" s="20"/>
      <c r="X3016" s="17"/>
      <c r="Y3016" s="17"/>
      <c r="Z3016" s="20"/>
      <c r="AA3016" s="18">
        <f t="shared" ca="1" si="235"/>
        <v>18</v>
      </c>
      <c r="AB3016" s="20" t="s">
        <v>7878</v>
      </c>
      <c r="AC3016" s="35" t="str">
        <f t="shared" si="239"/>
        <v>0 anos 9 meses 18 dias</v>
      </c>
      <c r="AD3016" s="35" t="str">
        <f ca="1">IF(AND(V3016="",T3016&lt;TODAY()),"Contrato Encerrado",IF(AND(V3016="",T3016&gt;TODAY()),DATEDIF(TODAY(),T3016,"Y")&amp;" anos"&amp;" "&amp;DATEDIF(TODAY(),T3016,"YM")&amp;" meses"&amp;" "&amp;DATEDIF(TODAY(),T3016,"MD")&amp;" dias",IF(AND(X3016="",V3016&lt;TODAY()),"Contrato Encerrado",IF(AND(X3016="",V3016&gt;TODAY()),DATEDIF(TODAY(),V3016,"Y")&amp;" anos"&amp;" "&amp;DATEDIF(TODAY(),V3016,"YM")&amp;" meses"&amp;" "&amp;DATEDIF(TODAY(),V3016,"MD")&amp;" dias",IF(AND(Z3016="",X3016&lt;TODAY()),"Contrato Encerrado",IF(AND(Z3016="",X3016&gt;TODAY()),DATEDIF(TODAY(),X3016,"Y")&amp;" anos"&amp;" "&amp;DATEDIF(TODAY(),X3016,"YM")&amp;" meses"&amp;" "&amp;DATEDIF(TODAY(),X3016,"MD")&amp;" dias",IF(AND(Z3016&lt;&gt;””,Z3016&lt;TODAY()),"Contrato Encerrado",IF(AND(Z3016&lt;&gt;"",Z3016&gt;TODAY()),DATEDIF(TODAY(),Z3016,"Y")&amp;" anos"&amp;" "&amp;DATEDIF(TODAY(),Z3016,"YM")&amp;" meses"&amp;" "&amp;DATEDIF(TODAY(),Z3016,"MD")&amp;" dias"))))))))</f>
        <v>Contrato Encerrado</v>
      </c>
      <c r="AE3016" s="35">
        <f t="shared" si="236"/>
        <v>293</v>
      </c>
      <c r="AF3016" s="35">
        <f t="shared" si="237"/>
        <v>437</v>
      </c>
      <c r="AG3016" s="17" t="str">
        <f t="shared" si="238"/>
        <v>1 anos 2 meses 12 dias</v>
      </c>
    </row>
    <row r="3017" spans="1:33" ht="11.25" customHeight="1" x14ac:dyDescent="0.2">
      <c r="A3017" s="8" t="s">
        <v>9</v>
      </c>
      <c r="B3017" s="8" t="s">
        <v>13</v>
      </c>
      <c r="C3017" s="22" t="s">
        <v>22</v>
      </c>
      <c r="D3017" s="36">
        <v>2024</v>
      </c>
      <c r="E3017" s="12" t="s">
        <v>1685</v>
      </c>
      <c r="F3017" s="8" t="s">
        <v>1686</v>
      </c>
      <c r="G3017" s="77" t="s">
        <v>14438</v>
      </c>
      <c r="H3017" s="78" t="s">
        <v>14439</v>
      </c>
      <c r="I3017" s="14" t="s">
        <v>14440</v>
      </c>
      <c r="J3017" s="14" t="s">
        <v>10</v>
      </c>
      <c r="K3017" s="14" t="s">
        <v>29</v>
      </c>
      <c r="L3017" s="15" t="s">
        <v>81</v>
      </c>
      <c r="M3017" s="7" t="s">
        <v>82</v>
      </c>
      <c r="N3017" s="15" t="s">
        <v>4113</v>
      </c>
      <c r="O3017" s="15" t="s">
        <v>10668</v>
      </c>
      <c r="P3017" s="15" t="s">
        <v>2518</v>
      </c>
      <c r="Q3017" s="15" t="s">
        <v>2523</v>
      </c>
      <c r="R3017" s="20">
        <v>39528</v>
      </c>
      <c r="S3017" s="20">
        <v>45526</v>
      </c>
      <c r="T3017" s="20">
        <v>46022</v>
      </c>
      <c r="U3017" s="20"/>
      <c r="V3017" s="20"/>
      <c r="W3017" s="20"/>
      <c r="X3017" s="17"/>
      <c r="Y3017" s="17"/>
      <c r="Z3017" s="20"/>
      <c r="AA3017" s="18">
        <f t="shared" ca="1" si="235"/>
        <v>17</v>
      </c>
      <c r="AB3017" s="15" t="s">
        <v>7878</v>
      </c>
      <c r="AC3017" s="35" t="str">
        <f t="shared" si="239"/>
        <v>1 anos 4 meses 9 dias</v>
      </c>
      <c r="AD3017" s="35" t="str">
        <f ca="1">IF(AND(V3017="",T3017&lt;TODAY()),"Contrato Encerrado",IF(AND(V3017="",T3017&gt;TODAY()),DATEDIF(TODAY(),T3017,"Y")&amp;" anos"&amp;" "&amp;DATEDIF(TODAY(),T3017,"YM")&amp;" meses"&amp;" "&amp;DATEDIF(TODAY(),T3017,"MD")&amp;" dias",IF(AND(X3017="",V3017&lt;TODAY()),"Contrato Encerrado",IF(AND(X3017="",V3017&gt;TODAY()),DATEDIF(TODAY(),V3017,"Y")&amp;" anos"&amp;" "&amp;DATEDIF(TODAY(),V3017,"YM")&amp;" meses"&amp;" "&amp;DATEDIF(TODAY(),V3017,"MD")&amp;" dias",IF(AND(Z3017="",X3017&lt;TODAY()),"Contrato Encerrado",IF(AND(Z3017="",X3017&gt;TODAY()),DATEDIF(TODAY(),X3017,"Y")&amp;" anos"&amp;" "&amp;DATEDIF(TODAY(),X3017,"YM")&amp;" meses"&amp;" "&amp;DATEDIF(TODAY(),X3017,"MD")&amp;" dias",IF(AND(Z3017&lt;&gt;””,Z3017&lt;TODAY()),"Contrato Encerrado",IF(AND(Z3017&lt;&gt;"",Z3017&gt;TODAY()),DATEDIF(TODAY(),Z3017,"Y")&amp;" anos"&amp;" "&amp;DATEDIF(TODAY(),Z3017,"YM")&amp;" meses"&amp;" "&amp;DATEDIF(TODAY(),Z3017,"MD")&amp;" dias"))))))))</f>
        <v>0 anos 2 meses 24 dias</v>
      </c>
      <c r="AE3017" s="35">
        <f t="shared" si="236"/>
        <v>496</v>
      </c>
      <c r="AF3017" s="35">
        <f t="shared" si="237"/>
        <v>234</v>
      </c>
      <c r="AG3017" s="17" t="str">
        <f t="shared" si="238"/>
        <v>0 anos 7 meses 21 dias</v>
      </c>
    </row>
    <row r="3018" spans="1:33" ht="11.25" customHeight="1" x14ac:dyDescent="0.2">
      <c r="A3018" s="8" t="s">
        <v>9</v>
      </c>
      <c r="B3018" s="8" t="s">
        <v>13</v>
      </c>
      <c r="C3018" s="22" t="s">
        <v>15</v>
      </c>
      <c r="D3018" s="37">
        <v>2025</v>
      </c>
      <c r="E3018" s="12" t="s">
        <v>157</v>
      </c>
      <c r="F3018" s="8" t="s">
        <v>158</v>
      </c>
      <c r="G3018" s="77" t="s">
        <v>15848</v>
      </c>
      <c r="H3018" s="78" t="s">
        <v>15849</v>
      </c>
      <c r="I3018" s="14" t="s">
        <v>15850</v>
      </c>
      <c r="J3018" s="14" t="s">
        <v>10</v>
      </c>
      <c r="K3018" s="14" t="s">
        <v>29</v>
      </c>
      <c r="L3018" s="15" t="s">
        <v>81</v>
      </c>
      <c r="M3018" s="7" t="s">
        <v>82</v>
      </c>
      <c r="N3018" s="15" t="s">
        <v>4113</v>
      </c>
      <c r="O3018" s="15" t="s">
        <v>9101</v>
      </c>
      <c r="P3018" s="15" t="s">
        <v>2518</v>
      </c>
      <c r="Q3018" s="15" t="s">
        <v>4109</v>
      </c>
      <c r="R3018" s="20">
        <v>39620</v>
      </c>
      <c r="S3018" s="20">
        <v>45722</v>
      </c>
      <c r="T3018" s="20">
        <v>46022</v>
      </c>
      <c r="U3018" s="20"/>
      <c r="V3018" s="20"/>
      <c r="W3018" s="20"/>
      <c r="X3018" s="17"/>
      <c r="Y3018" s="17"/>
      <c r="Z3018" s="20"/>
      <c r="AA3018" s="21">
        <f t="shared" ca="1" si="235"/>
        <v>17</v>
      </c>
      <c r="AB3018" s="15" t="s">
        <v>7878</v>
      </c>
      <c r="AC3018" s="35" t="str">
        <f t="shared" si="239"/>
        <v>0 anos 9 meses 25 dias</v>
      </c>
      <c r="AD3018" s="35" t="str">
        <f ca="1">IF(AND(V3018="",T3018&lt;TODAY()),"Contrato Encerrado",IF(AND(V3018="",T3018&gt;TODAY()),DATEDIF(TODAY(),T3018,"Y")&amp;" anos"&amp;" "&amp;DATEDIF(TODAY(),T3018,"YM")&amp;" meses"&amp;" "&amp;DATEDIF(TODAY(),T3018,"MD")&amp;" dias",IF(AND(X3018="",V3018&lt;TODAY()),"Contrato Encerrado",IF(AND(X3018="",V3018&gt;TODAY()),DATEDIF(TODAY(),V3018,"Y")&amp;" anos"&amp;" "&amp;DATEDIF(TODAY(),V3018,"YM")&amp;" meses"&amp;" "&amp;DATEDIF(TODAY(),V3018,"MD")&amp;" dias",IF(AND(Z3018="",X3018&lt;TODAY()),"Contrato Encerrado",IF(AND(Z3018="",X3018&gt;TODAY()),DATEDIF(TODAY(),X3018,"Y")&amp;" anos"&amp;" "&amp;DATEDIF(TODAY(),X3018,"YM")&amp;" meses"&amp;" "&amp;DATEDIF(TODAY(),X3018,"MD")&amp;" dias",IF(AND(Z3018&lt;&gt;””,Z3018&lt;TODAY()),"Contrato Encerrado",IF(AND(Z3018&lt;&gt;"",Z3018&gt;TODAY()),DATEDIF(TODAY(),Z3018,"Y")&amp;" anos"&amp;" "&amp;DATEDIF(TODAY(),Z3018,"YM")&amp;" meses"&amp;" "&amp;DATEDIF(TODAY(),Z3018,"MD")&amp;" dias"))))))))</f>
        <v>0 anos 2 meses 24 dias</v>
      </c>
      <c r="AE3018" s="35">
        <f t="shared" si="236"/>
        <v>300</v>
      </c>
      <c r="AF3018" s="35">
        <f t="shared" si="237"/>
        <v>430</v>
      </c>
      <c r="AG3018" s="17" t="str">
        <f t="shared" si="238"/>
        <v>1 anos 2 meses 5 dias</v>
      </c>
    </row>
    <row r="3019" spans="1:33" ht="11.25" customHeight="1" x14ac:dyDescent="0.2">
      <c r="A3019" s="8" t="s">
        <v>9</v>
      </c>
      <c r="B3019" s="10" t="s">
        <v>13</v>
      </c>
      <c r="C3019" s="11" t="s">
        <v>23</v>
      </c>
      <c r="D3019" s="36">
        <v>2021</v>
      </c>
      <c r="E3019" s="12" t="s">
        <v>157</v>
      </c>
      <c r="F3019" s="8" t="s">
        <v>158</v>
      </c>
      <c r="G3019" s="77" t="s">
        <v>3701</v>
      </c>
      <c r="H3019" s="78" t="s">
        <v>3702</v>
      </c>
      <c r="I3019" s="14" t="s">
        <v>3703</v>
      </c>
      <c r="J3019" s="14" t="s">
        <v>1302</v>
      </c>
      <c r="K3019" s="14" t="s">
        <v>29</v>
      </c>
      <c r="L3019" s="15" t="s">
        <v>81</v>
      </c>
      <c r="M3019" s="7" t="s">
        <v>82</v>
      </c>
      <c r="N3019" s="15" t="s">
        <v>2102</v>
      </c>
      <c r="O3019" s="27"/>
      <c r="P3019" s="26" t="s">
        <v>2517</v>
      </c>
      <c r="Q3019" s="26" t="s">
        <v>2522</v>
      </c>
      <c r="R3019" s="31">
        <v>38137</v>
      </c>
      <c r="S3019" s="31">
        <v>44470</v>
      </c>
      <c r="T3019" s="111">
        <v>44562</v>
      </c>
      <c r="U3019" s="31"/>
      <c r="V3019" s="31"/>
      <c r="W3019" s="31"/>
      <c r="X3019" s="17"/>
      <c r="Y3019" s="17"/>
      <c r="Z3019" s="31"/>
      <c r="AA3019" s="18">
        <f t="shared" ca="1" si="235"/>
        <v>21</v>
      </c>
      <c r="AB3019" s="19" t="s">
        <v>7878</v>
      </c>
      <c r="AC3019" s="35" t="str">
        <f t="shared" si="239"/>
        <v>0 anos 3 meses 0 dias</v>
      </c>
      <c r="AD3019" s="35" t="str">
        <f ca="1">IF(AND(V3019="",T3019&lt;TODAY()),"Contrato Encerrado",IF(AND(V3019="",T3019&gt;TODAY()),DATEDIF(TODAY(),T3019,"Y")&amp;" anos"&amp;" "&amp;DATEDIF(TODAY(),T3019,"YM")&amp;" meses"&amp;" "&amp;DATEDIF(TODAY(),T3019,"MD")&amp;" dias",IF(AND(X3019="",V3019&lt;TODAY()),"Contrato Encerrado",IF(AND(X3019="",V3019&gt;TODAY()),DATEDIF(TODAY(),V3019,"Y")&amp;" anos"&amp;" "&amp;DATEDIF(TODAY(),V3019,"YM")&amp;" meses"&amp;" "&amp;DATEDIF(TODAY(),V3019,"MD")&amp;" dias",IF(AND(Z3019="",X3019&lt;TODAY()),"Contrato Encerrado",IF(AND(Z3019="",X3019&gt;TODAY()),DATEDIF(TODAY(),X3019,"Y")&amp;" anos"&amp;" "&amp;DATEDIF(TODAY(),X3019,"YM")&amp;" meses"&amp;" "&amp;DATEDIF(TODAY(),X3019,"MD")&amp;" dias",IF(AND(Z3019&lt;&gt;””,Z3019&lt;TODAY()),"Contrato Encerrado",IF(AND(Z3019&lt;&gt;"",Z3019&gt;TODAY()),DATEDIF(TODAY(),Z3019,"Y")&amp;" anos"&amp;" "&amp;DATEDIF(TODAY(),Z3019,"YM")&amp;" meses"&amp;" "&amp;DATEDIF(TODAY(),Z3019,"MD")&amp;" dias"))))))))</f>
        <v>Contrato Encerrado</v>
      </c>
      <c r="AE3019" s="35">
        <f t="shared" si="236"/>
        <v>92</v>
      </c>
      <c r="AF3019" s="35">
        <f t="shared" si="237"/>
        <v>638</v>
      </c>
      <c r="AG3019" s="17" t="str">
        <f t="shared" si="238"/>
        <v>1 anos 8 meses 29 dias</v>
      </c>
    </row>
    <row r="3020" spans="1:33" ht="11.25" customHeight="1" x14ac:dyDescent="0.2">
      <c r="A3020" s="8" t="s">
        <v>9</v>
      </c>
      <c r="B3020" s="8" t="s">
        <v>13</v>
      </c>
      <c r="C3020" s="22" t="s">
        <v>15</v>
      </c>
      <c r="D3020" s="37">
        <v>2025</v>
      </c>
      <c r="E3020" s="12" t="s">
        <v>3176</v>
      </c>
      <c r="F3020" s="8" t="s">
        <v>3177</v>
      </c>
      <c r="G3020" s="77" t="s">
        <v>15851</v>
      </c>
      <c r="H3020" s="78" t="s">
        <v>15852</v>
      </c>
      <c r="I3020" s="14" t="s">
        <v>15853</v>
      </c>
      <c r="J3020" s="67" t="s">
        <v>10</v>
      </c>
      <c r="K3020" s="14" t="s">
        <v>29</v>
      </c>
      <c r="L3020" s="15" t="s">
        <v>30</v>
      </c>
      <c r="M3020" s="7" t="s">
        <v>9427</v>
      </c>
      <c r="N3020" s="15" t="s">
        <v>2098</v>
      </c>
      <c r="O3020" s="15" t="s">
        <v>9560</v>
      </c>
      <c r="P3020" s="15" t="s">
        <v>2518</v>
      </c>
      <c r="Q3020" s="15" t="s">
        <v>2523</v>
      </c>
      <c r="R3020" s="20">
        <v>38968</v>
      </c>
      <c r="S3020" s="20">
        <v>45701</v>
      </c>
      <c r="T3020" s="20">
        <v>46065</v>
      </c>
      <c r="U3020" s="20"/>
      <c r="V3020" s="20"/>
      <c r="W3020" s="20"/>
      <c r="X3020" s="17"/>
      <c r="Y3020" s="17"/>
      <c r="Z3020" s="20"/>
      <c r="AA3020" s="21">
        <f t="shared" ca="1" si="235"/>
        <v>19</v>
      </c>
      <c r="AB3020" s="15" t="s">
        <v>7878</v>
      </c>
      <c r="AC3020" s="35" t="str">
        <f t="shared" si="239"/>
        <v>0 anos 11 meses 30 dias</v>
      </c>
      <c r="AD3020" s="35" t="str">
        <f ca="1">IF(AND(V3020="",T3020&lt;TODAY()),"Contrato Encerrado",IF(AND(V3020="",T3020&gt;TODAY()),DATEDIF(TODAY(),T3020,"Y")&amp;" anos"&amp;" "&amp;DATEDIF(TODAY(),T3020,"YM")&amp;" meses"&amp;" "&amp;DATEDIF(TODAY(),T3020,"MD")&amp;" dias",IF(AND(X3020="",V3020&lt;TODAY()),"Contrato Encerrado",IF(AND(X3020="",V3020&gt;TODAY()),DATEDIF(TODAY(),V3020,"Y")&amp;" anos"&amp;" "&amp;DATEDIF(TODAY(),V3020,"YM")&amp;" meses"&amp;" "&amp;DATEDIF(TODAY(),V3020,"MD")&amp;" dias",IF(AND(Z3020="",X3020&lt;TODAY()),"Contrato Encerrado",IF(AND(Z3020="",X3020&gt;TODAY()),DATEDIF(TODAY(),X3020,"Y")&amp;" anos"&amp;" "&amp;DATEDIF(TODAY(),X3020,"YM")&amp;" meses"&amp;" "&amp;DATEDIF(TODAY(),X3020,"MD")&amp;" dias",IF(AND(Z3020&lt;&gt;””,Z3020&lt;TODAY()),"Contrato Encerrado",IF(AND(Z3020&lt;&gt;"",Z3020&gt;TODAY()),DATEDIF(TODAY(),Z3020,"Y")&amp;" anos"&amp;" "&amp;DATEDIF(TODAY(),Z3020,"YM")&amp;" meses"&amp;" "&amp;DATEDIF(TODAY(),Z3020,"MD")&amp;" dias"))))))))</f>
        <v>0 anos 4 meses 5 dias</v>
      </c>
      <c r="AE3020" s="35">
        <f t="shared" si="236"/>
        <v>364</v>
      </c>
      <c r="AF3020" s="35">
        <f t="shared" si="237"/>
        <v>366</v>
      </c>
      <c r="AG3020" s="17" t="str">
        <f t="shared" si="238"/>
        <v>0 anos 11 meses 31 dias</v>
      </c>
    </row>
    <row r="3021" spans="1:33" ht="11.25" customHeight="1" x14ac:dyDescent="0.2">
      <c r="A3021" s="8" t="s">
        <v>9</v>
      </c>
      <c r="B3021" s="8" t="s">
        <v>13</v>
      </c>
      <c r="C3021" s="22" t="s">
        <v>15</v>
      </c>
      <c r="D3021" s="37">
        <v>2023</v>
      </c>
      <c r="E3021" s="23" t="s">
        <v>157</v>
      </c>
      <c r="F3021" s="8" t="s">
        <v>158</v>
      </c>
      <c r="G3021" s="77" t="s">
        <v>6950</v>
      </c>
      <c r="H3021" s="78" t="s">
        <v>6951</v>
      </c>
      <c r="I3021" s="9" t="s">
        <v>6952</v>
      </c>
      <c r="J3021" s="14" t="s">
        <v>1302</v>
      </c>
      <c r="K3021" s="9" t="s">
        <v>29</v>
      </c>
      <c r="L3021" s="24" t="s">
        <v>30</v>
      </c>
      <c r="M3021" s="7" t="s">
        <v>9427</v>
      </c>
      <c r="N3021" s="24" t="s">
        <v>2101</v>
      </c>
      <c r="O3021" s="24"/>
      <c r="P3021" s="24" t="s">
        <v>2518</v>
      </c>
      <c r="Q3021" s="24" t="s">
        <v>2521</v>
      </c>
      <c r="R3021" s="17">
        <v>37296</v>
      </c>
      <c r="S3021" s="17">
        <v>44973</v>
      </c>
      <c r="T3021" s="31">
        <v>45343</v>
      </c>
      <c r="U3021" s="17"/>
      <c r="V3021" s="31"/>
      <c r="W3021" s="17"/>
      <c r="X3021" s="17"/>
      <c r="Y3021" s="17"/>
      <c r="Z3021" s="31"/>
      <c r="AA3021" s="18">
        <f t="shared" ca="1" si="235"/>
        <v>23</v>
      </c>
      <c r="AB3021" s="19" t="s">
        <v>7878</v>
      </c>
      <c r="AC3021" s="35" t="str">
        <f t="shared" si="239"/>
        <v>1 anos 0 meses 5 dias</v>
      </c>
      <c r="AD3021" s="35" t="str">
        <f ca="1">IF(AND(V3021="",T3021&lt;TODAY()),"Contrato Encerrado",IF(AND(V3021="",T3021&gt;TODAY()),DATEDIF(TODAY(),T3021,"Y")&amp;" anos"&amp;" "&amp;DATEDIF(TODAY(),T3021,"YM")&amp;" meses"&amp;" "&amp;DATEDIF(TODAY(),T3021,"MD")&amp;" dias",IF(AND(X3021="",V3021&lt;TODAY()),"Contrato Encerrado",IF(AND(X3021="",V3021&gt;TODAY()),DATEDIF(TODAY(),V3021,"Y")&amp;" anos"&amp;" "&amp;DATEDIF(TODAY(),V3021,"YM")&amp;" meses"&amp;" "&amp;DATEDIF(TODAY(),V3021,"MD")&amp;" dias",IF(AND(Z3021="",X3021&lt;TODAY()),"Contrato Encerrado",IF(AND(Z3021="",X3021&gt;TODAY()),DATEDIF(TODAY(),X3021,"Y")&amp;" anos"&amp;" "&amp;DATEDIF(TODAY(),X3021,"YM")&amp;" meses"&amp;" "&amp;DATEDIF(TODAY(),X3021,"MD")&amp;" dias",IF(AND(Z3021&lt;&gt;””,Z3021&lt;TODAY()),"Contrato Encerrado",IF(AND(Z3021&lt;&gt;"",Z3021&gt;TODAY()),DATEDIF(TODAY(),Z3021,"Y")&amp;" anos"&amp;" "&amp;DATEDIF(TODAY(),Z3021,"YM")&amp;" meses"&amp;" "&amp;DATEDIF(TODAY(),Z3021,"MD")&amp;" dias"))))))))</f>
        <v>Contrato Encerrado</v>
      </c>
      <c r="AE3021" s="35">
        <f t="shared" si="236"/>
        <v>370</v>
      </c>
      <c r="AF3021" s="35">
        <f t="shared" si="237"/>
        <v>360</v>
      </c>
      <c r="AG3021" s="17" t="str">
        <f t="shared" si="238"/>
        <v>0 anos 11 meses 25 dias</v>
      </c>
    </row>
    <row r="3022" spans="1:33" ht="11.25" customHeight="1" x14ac:dyDescent="0.2">
      <c r="A3022" s="8" t="s">
        <v>9</v>
      </c>
      <c r="B3022" s="8" t="s">
        <v>13</v>
      </c>
      <c r="C3022" s="22" t="s">
        <v>24</v>
      </c>
      <c r="D3022" s="37">
        <v>2023</v>
      </c>
      <c r="E3022" s="12" t="s">
        <v>157</v>
      </c>
      <c r="F3022" s="8" t="s">
        <v>158</v>
      </c>
      <c r="G3022" s="77" t="s">
        <v>10421</v>
      </c>
      <c r="H3022" s="78" t="s">
        <v>10422</v>
      </c>
      <c r="I3022" s="14" t="s">
        <v>10423</v>
      </c>
      <c r="J3022" s="14" t="s">
        <v>10</v>
      </c>
      <c r="K3022" s="14" t="s">
        <v>29</v>
      </c>
      <c r="L3022" s="15" t="s">
        <v>30</v>
      </c>
      <c r="M3022" s="7" t="s">
        <v>9427</v>
      </c>
      <c r="N3022" s="15" t="s">
        <v>2101</v>
      </c>
      <c r="O3022" s="15" t="s">
        <v>7895</v>
      </c>
      <c r="P3022" s="15" t="s">
        <v>2518</v>
      </c>
      <c r="Q3022" s="15" t="s">
        <v>4109</v>
      </c>
      <c r="R3022" s="20">
        <v>38112</v>
      </c>
      <c r="S3022" s="20">
        <v>45208</v>
      </c>
      <c r="T3022" s="70" t="s">
        <v>14947</v>
      </c>
      <c r="U3022" s="20"/>
      <c r="V3022" s="20"/>
      <c r="W3022" s="20"/>
      <c r="X3022" s="17"/>
      <c r="Y3022" s="17"/>
      <c r="Z3022" s="20"/>
      <c r="AA3022" s="18">
        <f t="shared" ca="1" si="235"/>
        <v>21</v>
      </c>
      <c r="AB3022" s="21" t="s">
        <v>7878</v>
      </c>
      <c r="AC3022" s="35" t="str">
        <f t="shared" si="239"/>
        <v>1 anos 11 meses 29 dias</v>
      </c>
      <c r="AD3022" s="35" t="str">
        <f ca="1">IF(AND(V3022="",T3022&lt;TODAY()),"Contrato Encerrado",IF(AND(V3022="",T3022&gt;TODAY()),DATEDIF(TODAY(),T3022,"Y")&amp;" anos"&amp;" "&amp;DATEDIF(TODAY(),T3022,"YM")&amp;" meses"&amp;" "&amp;DATEDIF(TODAY(),T3022,"MD")&amp;" dias",IF(AND(X3022="",V3022&lt;TODAY()),"Contrato Encerrado",IF(AND(X3022="",V3022&gt;TODAY()),DATEDIF(TODAY(),V3022,"Y")&amp;" anos"&amp;" "&amp;DATEDIF(TODAY(),V3022,"YM")&amp;" meses"&amp;" "&amp;DATEDIF(TODAY(),V3022,"MD")&amp;" dias",IF(AND(Z3022="",X3022&lt;TODAY()),"Contrato Encerrado",IF(AND(Z3022="",X3022&gt;TODAY()),DATEDIF(TODAY(),X3022,"Y")&amp;" anos"&amp;" "&amp;DATEDIF(TODAY(),X3022,"YM")&amp;" meses"&amp;" "&amp;DATEDIF(TODAY(),X3022,"MD")&amp;" dias",IF(AND(Z3022&lt;&gt;””,Z3022&lt;TODAY()),"Contrato Encerrado",IF(AND(Z3022&lt;&gt;"",Z3022&gt;TODAY()),DATEDIF(TODAY(),Z3022,"Y")&amp;" anos"&amp;" "&amp;DATEDIF(TODAY(),Z3022,"YM")&amp;" meses"&amp;" "&amp;DATEDIF(TODAY(),Z3022,"MD")&amp;" dias"))))))))</f>
        <v>0 anos 0 meses 1 dias</v>
      </c>
      <c r="AE3022" s="35">
        <f t="shared" si="236"/>
        <v>730</v>
      </c>
      <c r="AF3022" s="35">
        <f t="shared" si="237"/>
        <v>0</v>
      </c>
      <c r="AG3022" s="17" t="str">
        <f t="shared" si="238"/>
        <v>ESTÁGIO COMPLETOU 2 ANOS</v>
      </c>
    </row>
    <row r="3023" spans="1:33" ht="11.25" customHeight="1" x14ac:dyDescent="0.2">
      <c r="A3023" s="8" t="s">
        <v>9</v>
      </c>
      <c r="B3023" s="8" t="s">
        <v>13</v>
      </c>
      <c r="C3023" s="22" t="s">
        <v>11</v>
      </c>
      <c r="D3023" s="36">
        <v>2025</v>
      </c>
      <c r="E3023" s="12" t="s">
        <v>772</v>
      </c>
      <c r="F3023" s="8" t="s">
        <v>773</v>
      </c>
      <c r="G3023" s="77" t="s">
        <v>15172</v>
      </c>
      <c r="H3023" s="78" t="s">
        <v>15173</v>
      </c>
      <c r="I3023" s="14" t="s">
        <v>15174</v>
      </c>
      <c r="J3023" s="74" t="s">
        <v>1302</v>
      </c>
      <c r="K3023" s="14" t="s">
        <v>29</v>
      </c>
      <c r="L3023" s="15" t="s">
        <v>30</v>
      </c>
      <c r="M3023" s="7" t="s">
        <v>9427</v>
      </c>
      <c r="N3023" s="15" t="s">
        <v>2114</v>
      </c>
      <c r="O3023" s="15" t="s">
        <v>16790</v>
      </c>
      <c r="P3023" s="15" t="s">
        <v>2518</v>
      </c>
      <c r="Q3023" s="15" t="s">
        <v>2523</v>
      </c>
      <c r="R3023" s="20">
        <v>35785</v>
      </c>
      <c r="S3023" s="20">
        <v>45659</v>
      </c>
      <c r="T3023" s="20">
        <v>45925</v>
      </c>
      <c r="U3023" s="20"/>
      <c r="V3023" s="20"/>
      <c r="W3023" s="20"/>
      <c r="X3023" s="17"/>
      <c r="Y3023" s="17"/>
      <c r="Z3023" s="20"/>
      <c r="AA3023" s="18">
        <f t="shared" ca="1" si="235"/>
        <v>27</v>
      </c>
      <c r="AB3023" s="15" t="s">
        <v>7878</v>
      </c>
      <c r="AC3023" s="35" t="str">
        <f t="shared" si="239"/>
        <v>0 anos 8 meses 23 dias</v>
      </c>
      <c r="AD3023" s="35" t="str">
        <f ca="1">IF(AND(V3023="",T3023&lt;TODAY()),"Contrato Encerrado",IF(AND(V3023="",T3023&gt;TODAY()),DATEDIF(TODAY(),T3023,"Y")&amp;" anos"&amp;" "&amp;DATEDIF(TODAY(),T3023,"YM")&amp;" meses"&amp;" "&amp;DATEDIF(TODAY(),T3023,"MD")&amp;" dias",IF(AND(X3023="",V3023&lt;TODAY()),"Contrato Encerrado",IF(AND(X3023="",V3023&gt;TODAY()),DATEDIF(TODAY(),V3023,"Y")&amp;" anos"&amp;" "&amp;DATEDIF(TODAY(),V3023,"YM")&amp;" meses"&amp;" "&amp;DATEDIF(TODAY(),V3023,"MD")&amp;" dias",IF(AND(Z3023="",X3023&lt;TODAY()),"Contrato Encerrado",IF(AND(Z3023="",X3023&gt;TODAY()),DATEDIF(TODAY(),X3023,"Y")&amp;" anos"&amp;" "&amp;DATEDIF(TODAY(),X3023,"YM")&amp;" meses"&amp;" "&amp;DATEDIF(TODAY(),X3023,"MD")&amp;" dias",IF(AND(Z3023&lt;&gt;””,Z3023&lt;TODAY()),"Contrato Encerrado",IF(AND(Z3023&lt;&gt;"",Z3023&gt;TODAY()),DATEDIF(TODAY(),Z3023,"Y")&amp;" anos"&amp;" "&amp;DATEDIF(TODAY(),Z3023,"YM")&amp;" meses"&amp;" "&amp;DATEDIF(TODAY(),Z3023,"MD")&amp;" dias"))))))))</f>
        <v>Contrato Encerrado</v>
      </c>
      <c r="AE3023" s="35">
        <f t="shared" si="236"/>
        <v>266</v>
      </c>
      <c r="AF3023" s="35">
        <f t="shared" si="237"/>
        <v>464</v>
      </c>
      <c r="AG3023" s="17" t="str">
        <f t="shared" si="238"/>
        <v>1 anos 3 meses 8 dias</v>
      </c>
    </row>
    <row r="3024" spans="1:33" ht="11.25" customHeight="1" x14ac:dyDescent="0.2">
      <c r="A3024" s="141" t="s">
        <v>9</v>
      </c>
      <c r="B3024" s="142" t="s">
        <v>13</v>
      </c>
      <c r="C3024" s="143" t="s">
        <v>22</v>
      </c>
      <c r="D3024" s="144">
        <v>2022</v>
      </c>
      <c r="E3024" s="145" t="s">
        <v>79</v>
      </c>
      <c r="F3024" s="141" t="s">
        <v>80</v>
      </c>
      <c r="G3024" s="146" t="s">
        <v>668</v>
      </c>
      <c r="H3024" s="147" t="s">
        <v>669</v>
      </c>
      <c r="I3024" s="148" t="s">
        <v>670</v>
      </c>
      <c r="J3024" s="14" t="s">
        <v>14943</v>
      </c>
      <c r="K3024" s="148" t="s">
        <v>29</v>
      </c>
      <c r="L3024" s="149" t="s">
        <v>30</v>
      </c>
      <c r="M3024" s="7" t="s">
        <v>9427</v>
      </c>
      <c r="N3024" s="150" t="s">
        <v>2100</v>
      </c>
      <c r="O3024" s="150"/>
      <c r="P3024" s="150" t="s">
        <v>2517</v>
      </c>
      <c r="Q3024" s="150" t="s">
        <v>2522</v>
      </c>
      <c r="R3024" s="151">
        <v>36179</v>
      </c>
      <c r="S3024" s="151">
        <v>44348</v>
      </c>
      <c r="T3024" s="151">
        <v>45083</v>
      </c>
      <c r="U3024" s="151"/>
      <c r="V3024" s="151"/>
      <c r="W3024" s="151"/>
      <c r="X3024" s="17"/>
      <c r="Y3024" s="17"/>
      <c r="Z3024" s="151"/>
      <c r="AA3024" s="152">
        <f t="shared" ca="1" si="235"/>
        <v>26</v>
      </c>
      <c r="AB3024" s="153" t="s">
        <v>7878</v>
      </c>
      <c r="AC3024" s="35" t="str">
        <f t="shared" si="239"/>
        <v>2 anos 0 meses 5 dias</v>
      </c>
      <c r="AD3024" s="132" t="str">
        <f ca="1">IF(AND(V3024="",T3024&lt;TODAY()),"Contrato Encerrado",IF(AND(V3024="",T3024&gt;TODAY()),DATEDIF(TODAY(),T3024,"Y")&amp;" anos"&amp;" "&amp;DATEDIF(TODAY(),T3024,"YM")&amp;" meses"&amp;" "&amp;DATEDIF(TODAY(),T3024,"MD")&amp;" dias",IF(AND(X3024="",V3024&lt;TODAY()),"Contrato Encerrado",IF(AND(X3024="",V3024&gt;TODAY()),DATEDIF(TODAY(),V3024,"Y")&amp;" anos"&amp;" "&amp;DATEDIF(TODAY(),V3024,"YM")&amp;" meses"&amp;" "&amp;DATEDIF(TODAY(),V3024,"MD")&amp;" dias",IF(AND(Z3024="",X3024&lt;TODAY()),"Contrato Encerrado",IF(AND(Z3024="",X3024&gt;TODAY()),DATEDIF(TODAY(),X3024,"Y")&amp;" anos"&amp;" "&amp;DATEDIF(TODAY(),X3024,"YM")&amp;" meses"&amp;" "&amp;DATEDIF(TODAY(),X3024,"MD")&amp;" dias",IF(AND(Z3024&lt;&gt;””,Z3024&lt;TODAY()),"Contrato Encerrado",IF(AND(Z3024&lt;&gt;"",Z3024&gt;TODAY()),DATEDIF(TODAY(),Z3024,"Y")&amp;" anos"&amp;" "&amp;DATEDIF(TODAY(),Z3024,"YM")&amp;" meses"&amp;" "&amp;DATEDIF(TODAY(),Z3024,"MD")&amp;" dias"))))))))</f>
        <v>Contrato Encerrado</v>
      </c>
      <c r="AE3024" s="132">
        <f t="shared" si="236"/>
        <v>735</v>
      </c>
      <c r="AF3024" s="132">
        <f t="shared" si="237"/>
        <v>-5</v>
      </c>
      <c r="AG3024" s="133" t="str">
        <f t="shared" si="238"/>
        <v>ESTÁGIO COMPLETOU 2 ANOS</v>
      </c>
    </row>
    <row r="3025" spans="1:33" ht="11.25" customHeight="1" x14ac:dyDescent="0.2">
      <c r="A3025" s="8" t="s">
        <v>9</v>
      </c>
      <c r="B3025" s="10" t="s">
        <v>13</v>
      </c>
      <c r="C3025" s="11" t="s">
        <v>22</v>
      </c>
      <c r="D3025" s="36">
        <v>2022</v>
      </c>
      <c r="E3025" s="12" t="s">
        <v>157</v>
      </c>
      <c r="F3025" s="8" t="s">
        <v>158</v>
      </c>
      <c r="G3025" s="77" t="s">
        <v>2720</v>
      </c>
      <c r="H3025" s="78" t="s">
        <v>2721</v>
      </c>
      <c r="I3025" s="14" t="s">
        <v>2722</v>
      </c>
      <c r="J3025" s="14" t="s">
        <v>14943</v>
      </c>
      <c r="K3025" s="14" t="s">
        <v>29</v>
      </c>
      <c r="L3025" s="15" t="s">
        <v>30</v>
      </c>
      <c r="M3025" s="7" t="s">
        <v>9427</v>
      </c>
      <c r="N3025" s="16" t="s">
        <v>2101</v>
      </c>
      <c r="O3025" s="16"/>
      <c r="P3025" s="16" t="s">
        <v>2518</v>
      </c>
      <c r="Q3025" s="16" t="s">
        <v>2521</v>
      </c>
      <c r="R3025" s="31">
        <v>36897</v>
      </c>
      <c r="S3025" s="31">
        <v>44775</v>
      </c>
      <c r="T3025" s="111">
        <v>44943</v>
      </c>
      <c r="U3025" s="31"/>
      <c r="V3025" s="31"/>
      <c r="W3025" s="31"/>
      <c r="X3025" s="17"/>
      <c r="Y3025" s="17"/>
      <c r="Z3025" s="31"/>
      <c r="AA3025" s="18">
        <f t="shared" ca="1" si="235"/>
        <v>24</v>
      </c>
      <c r="AB3025" s="19" t="s">
        <v>7878</v>
      </c>
      <c r="AC3025" s="35" t="str">
        <f t="shared" si="239"/>
        <v>0 anos 5 meses 15 dias</v>
      </c>
      <c r="AD3025" s="35" t="str">
        <f ca="1">IF(AND(V3025="",T3025&lt;TODAY()),"Contrato Encerrado",IF(AND(V3025="",T3025&gt;TODAY()),DATEDIF(TODAY(),T3025,"Y")&amp;" anos"&amp;" "&amp;DATEDIF(TODAY(),T3025,"YM")&amp;" meses"&amp;" "&amp;DATEDIF(TODAY(),T3025,"MD")&amp;" dias",IF(AND(X3025="",V3025&lt;TODAY()),"Contrato Encerrado",IF(AND(X3025="",V3025&gt;TODAY()),DATEDIF(TODAY(),V3025,"Y")&amp;" anos"&amp;" "&amp;DATEDIF(TODAY(),V3025,"YM")&amp;" meses"&amp;" "&amp;DATEDIF(TODAY(),V3025,"MD")&amp;" dias",IF(AND(Z3025="",X3025&lt;TODAY()),"Contrato Encerrado",IF(AND(Z3025="",X3025&gt;TODAY()),DATEDIF(TODAY(),X3025,"Y")&amp;" anos"&amp;" "&amp;DATEDIF(TODAY(),X3025,"YM")&amp;" meses"&amp;" "&amp;DATEDIF(TODAY(),X3025,"MD")&amp;" dias",IF(AND(Z3025&lt;&gt;””,Z3025&lt;TODAY()),"Contrato Encerrado",IF(AND(Z3025&lt;&gt;"",Z3025&gt;TODAY()),DATEDIF(TODAY(),Z3025,"Y")&amp;" anos"&amp;" "&amp;DATEDIF(TODAY(),Z3025,"YM")&amp;" meses"&amp;" "&amp;DATEDIF(TODAY(),Z3025,"MD")&amp;" dias"))))))))</f>
        <v>Contrato Encerrado</v>
      </c>
      <c r="AE3025" s="35">
        <f t="shared" si="236"/>
        <v>168</v>
      </c>
      <c r="AF3025" s="35">
        <f t="shared" si="237"/>
        <v>562</v>
      </c>
      <c r="AG3025" s="17" t="str">
        <f t="shared" si="238"/>
        <v>1 anos 6 meses 15 dias</v>
      </c>
    </row>
    <row r="3026" spans="1:33" ht="11.25" customHeight="1" x14ac:dyDescent="0.2">
      <c r="A3026" s="8" t="s">
        <v>9</v>
      </c>
      <c r="B3026" s="8" t="s">
        <v>13</v>
      </c>
      <c r="C3026" s="22" t="s">
        <v>11</v>
      </c>
      <c r="D3026" s="36">
        <v>2025</v>
      </c>
      <c r="E3026" s="12" t="s">
        <v>27</v>
      </c>
      <c r="F3026" s="8" t="s">
        <v>28</v>
      </c>
      <c r="G3026" s="77" t="s">
        <v>15355</v>
      </c>
      <c r="H3026" s="78" t="s">
        <v>15356</v>
      </c>
      <c r="I3026" s="14" t="s">
        <v>15357</v>
      </c>
      <c r="J3026" s="14" t="s">
        <v>10</v>
      </c>
      <c r="K3026" s="14" t="s">
        <v>29</v>
      </c>
      <c r="L3026" s="15" t="s">
        <v>30</v>
      </c>
      <c r="M3026" s="7" t="s">
        <v>9427</v>
      </c>
      <c r="N3026" s="15" t="s">
        <v>2105</v>
      </c>
      <c r="O3026" s="15" t="s">
        <v>12510</v>
      </c>
      <c r="P3026" s="15" t="s">
        <v>2518</v>
      </c>
      <c r="Q3026" s="15" t="s">
        <v>2521</v>
      </c>
      <c r="R3026" s="20">
        <v>36014</v>
      </c>
      <c r="S3026" s="20">
        <v>45646</v>
      </c>
      <c r="T3026" s="20" t="s">
        <v>15224</v>
      </c>
      <c r="U3026" s="20"/>
      <c r="V3026" s="70"/>
      <c r="W3026" s="70"/>
      <c r="X3026" s="17"/>
      <c r="Y3026" s="17"/>
      <c r="Z3026" s="20"/>
      <c r="AA3026" s="18">
        <f t="shared" ca="1" si="235"/>
        <v>27</v>
      </c>
      <c r="AB3026" s="15" t="s">
        <v>7878</v>
      </c>
      <c r="AC3026" s="35" t="str">
        <f t="shared" si="239"/>
        <v>0 anos 11 meses 29 dias</v>
      </c>
      <c r="AD3026" s="35" t="str">
        <f ca="1">IF(AND(V3026="",T3026&lt;TODAY()),"Contrato Encerrado",IF(AND(V3026="",T3026&gt;TODAY()),DATEDIF(TODAY(),T3026,"Y")&amp;" anos"&amp;" "&amp;DATEDIF(TODAY(),T3026,"YM")&amp;" meses"&amp;" "&amp;DATEDIF(TODAY(),T3026,"MD")&amp;" dias",IF(AND(X3026="",V3026&lt;TODAY()),"Contrato Encerrado",IF(AND(X3026="",V3026&gt;TODAY()),DATEDIF(TODAY(),V3026,"Y")&amp;" anos"&amp;" "&amp;DATEDIF(TODAY(),V3026,"YM")&amp;" meses"&amp;" "&amp;DATEDIF(TODAY(),V3026,"MD")&amp;" dias",IF(AND(Z3026="",X3026&lt;TODAY()),"Contrato Encerrado",IF(AND(Z3026="",X3026&gt;TODAY()),DATEDIF(TODAY(),X3026,"Y")&amp;" anos"&amp;" "&amp;DATEDIF(TODAY(),X3026,"YM")&amp;" meses"&amp;" "&amp;DATEDIF(TODAY(),X3026,"MD")&amp;" dias",IF(AND(Z3026&lt;&gt;””,Z3026&lt;TODAY()),"Contrato Encerrado",IF(AND(Z3026&lt;&gt;"",Z3026&gt;TODAY()),DATEDIF(TODAY(),Z3026,"Y")&amp;" anos"&amp;" "&amp;DATEDIF(TODAY(),Z3026,"YM")&amp;" meses"&amp;" "&amp;DATEDIF(TODAY(),Z3026,"MD")&amp;" dias"))))))))</f>
        <v>0 anos 2 meses 12 dias</v>
      </c>
      <c r="AE3026" s="35">
        <f t="shared" si="236"/>
        <v>364</v>
      </c>
      <c r="AF3026" s="35">
        <f t="shared" si="237"/>
        <v>366</v>
      </c>
      <c r="AG3026" s="17" t="str">
        <f t="shared" si="238"/>
        <v>0 anos 11 meses 31 dias</v>
      </c>
    </row>
    <row r="3027" spans="1:33" ht="11.25" customHeight="1" x14ac:dyDescent="0.2">
      <c r="A3027" s="8" t="s">
        <v>9</v>
      </c>
      <c r="B3027" s="8" t="s">
        <v>13</v>
      </c>
      <c r="C3027" s="22" t="s">
        <v>21</v>
      </c>
      <c r="D3027" s="37">
        <v>2024</v>
      </c>
      <c r="E3027" s="12" t="s">
        <v>157</v>
      </c>
      <c r="F3027" s="8" t="s">
        <v>158</v>
      </c>
      <c r="G3027" s="77" t="s">
        <v>14192</v>
      </c>
      <c r="H3027" s="78" t="s">
        <v>14193</v>
      </c>
      <c r="I3027" s="14" t="s">
        <v>14194</v>
      </c>
      <c r="J3027" s="14" t="s">
        <v>14943</v>
      </c>
      <c r="K3027" s="14" t="s">
        <v>29</v>
      </c>
      <c r="L3027" s="15" t="s">
        <v>30</v>
      </c>
      <c r="M3027" s="7" t="s">
        <v>9427</v>
      </c>
      <c r="N3027" s="15" t="s">
        <v>9339</v>
      </c>
      <c r="O3027" s="15" t="s">
        <v>9448</v>
      </c>
      <c r="P3027" s="15" t="s">
        <v>2518</v>
      </c>
      <c r="Q3027" s="15" t="s">
        <v>2521</v>
      </c>
      <c r="R3027" s="20">
        <v>37212</v>
      </c>
      <c r="S3027" s="20">
        <v>45502</v>
      </c>
      <c r="T3027" s="20">
        <v>45866</v>
      </c>
      <c r="U3027" s="20"/>
      <c r="V3027" s="20"/>
      <c r="W3027" s="20"/>
      <c r="X3027" s="17"/>
      <c r="Y3027" s="17"/>
      <c r="Z3027" s="20"/>
      <c r="AA3027" s="18">
        <f t="shared" ca="1" si="235"/>
        <v>23</v>
      </c>
      <c r="AB3027" s="15" t="s">
        <v>7878</v>
      </c>
      <c r="AC3027" s="35" t="str">
        <f t="shared" si="239"/>
        <v>0 anos 11 meses 29 dias</v>
      </c>
      <c r="AD3027" s="35" t="str">
        <f ca="1">IF(AND(V3027="",T3027&lt;TODAY()),"Contrato Encerrado",IF(AND(V3027="",T3027&gt;TODAY()),DATEDIF(TODAY(),T3027,"Y")&amp;" anos"&amp;" "&amp;DATEDIF(TODAY(),T3027,"YM")&amp;" meses"&amp;" "&amp;DATEDIF(TODAY(),T3027,"MD")&amp;" dias",IF(AND(X3027="",V3027&lt;TODAY()),"Contrato Encerrado",IF(AND(X3027="",V3027&gt;TODAY()),DATEDIF(TODAY(),V3027,"Y")&amp;" anos"&amp;" "&amp;DATEDIF(TODAY(),V3027,"YM")&amp;" meses"&amp;" "&amp;DATEDIF(TODAY(),V3027,"MD")&amp;" dias",IF(AND(Z3027="",X3027&lt;TODAY()),"Contrato Encerrado",IF(AND(Z3027="",X3027&gt;TODAY()),DATEDIF(TODAY(),X3027,"Y")&amp;" anos"&amp;" "&amp;DATEDIF(TODAY(),X3027,"YM")&amp;" meses"&amp;" "&amp;DATEDIF(TODAY(),X3027,"MD")&amp;" dias",IF(AND(Z3027&lt;&gt;””,Z3027&lt;TODAY()),"Contrato Encerrado",IF(AND(Z3027&lt;&gt;"",Z3027&gt;TODAY()),DATEDIF(TODAY(),Z3027,"Y")&amp;" anos"&amp;" "&amp;DATEDIF(TODAY(),Z3027,"YM")&amp;" meses"&amp;" "&amp;DATEDIF(TODAY(),Z3027,"MD")&amp;" dias"))))))))</f>
        <v>Contrato Encerrado</v>
      </c>
      <c r="AE3027" s="35">
        <f t="shared" si="236"/>
        <v>364</v>
      </c>
      <c r="AF3027" s="35">
        <f t="shared" si="237"/>
        <v>366</v>
      </c>
      <c r="AG3027" s="17" t="str">
        <f t="shared" si="238"/>
        <v>0 anos 11 meses 31 dias</v>
      </c>
    </row>
    <row r="3028" spans="1:33" ht="11.25" customHeight="1" x14ac:dyDescent="0.2">
      <c r="A3028" s="8" t="s">
        <v>9</v>
      </c>
      <c r="B3028" s="8" t="s">
        <v>13</v>
      </c>
      <c r="C3028" s="22" t="s">
        <v>11</v>
      </c>
      <c r="D3028" s="36">
        <v>2025</v>
      </c>
      <c r="E3028" s="12" t="s">
        <v>27</v>
      </c>
      <c r="F3028" s="8" t="s">
        <v>28</v>
      </c>
      <c r="G3028" s="77" t="s">
        <v>15349</v>
      </c>
      <c r="H3028" s="78" t="s">
        <v>15350</v>
      </c>
      <c r="I3028" s="14" t="s">
        <v>15351</v>
      </c>
      <c r="J3028" s="14" t="s">
        <v>10</v>
      </c>
      <c r="K3028" s="14" t="s">
        <v>29</v>
      </c>
      <c r="L3028" s="15" t="s">
        <v>30</v>
      </c>
      <c r="M3028" s="7" t="s">
        <v>9427</v>
      </c>
      <c r="N3028" s="15" t="s">
        <v>2105</v>
      </c>
      <c r="O3028" s="15" t="s">
        <v>14617</v>
      </c>
      <c r="P3028" s="15" t="s">
        <v>2518</v>
      </c>
      <c r="Q3028" s="15" t="s">
        <v>2521</v>
      </c>
      <c r="R3028" s="20">
        <v>38455</v>
      </c>
      <c r="S3028" s="20">
        <v>45642</v>
      </c>
      <c r="T3028" s="20" t="s">
        <v>15306</v>
      </c>
      <c r="U3028" s="20"/>
      <c r="V3028" s="20"/>
      <c r="W3028" s="20"/>
      <c r="X3028" s="17"/>
      <c r="Y3028" s="17"/>
      <c r="Z3028" s="20"/>
      <c r="AA3028" s="18">
        <f t="shared" ca="1" si="235"/>
        <v>20</v>
      </c>
      <c r="AB3028" s="15" t="s">
        <v>7878</v>
      </c>
      <c r="AC3028" s="35" t="str">
        <f t="shared" si="239"/>
        <v>0 anos 11 meses 29 dias</v>
      </c>
      <c r="AD3028" s="35" t="str">
        <f ca="1">IF(AND(V3028="",T3028&lt;TODAY()),"Contrato Encerrado",IF(AND(V3028="",T3028&gt;TODAY()),DATEDIF(TODAY(),T3028,"Y")&amp;" anos"&amp;" "&amp;DATEDIF(TODAY(),T3028,"YM")&amp;" meses"&amp;" "&amp;DATEDIF(TODAY(),T3028,"MD")&amp;" dias",IF(AND(X3028="",V3028&lt;TODAY()),"Contrato Encerrado",IF(AND(X3028="",V3028&gt;TODAY()),DATEDIF(TODAY(),V3028,"Y")&amp;" anos"&amp;" "&amp;DATEDIF(TODAY(),V3028,"YM")&amp;" meses"&amp;" "&amp;DATEDIF(TODAY(),V3028,"MD")&amp;" dias",IF(AND(Z3028="",X3028&lt;TODAY()),"Contrato Encerrado",IF(AND(Z3028="",X3028&gt;TODAY()),DATEDIF(TODAY(),X3028,"Y")&amp;" anos"&amp;" "&amp;DATEDIF(TODAY(),X3028,"YM")&amp;" meses"&amp;" "&amp;DATEDIF(TODAY(),X3028,"MD")&amp;" dias",IF(AND(Z3028&lt;&gt;””,Z3028&lt;TODAY()),"Contrato Encerrado",IF(AND(Z3028&lt;&gt;"",Z3028&gt;TODAY()),DATEDIF(TODAY(),Z3028,"Y")&amp;" anos"&amp;" "&amp;DATEDIF(TODAY(),Z3028,"YM")&amp;" meses"&amp;" "&amp;DATEDIF(TODAY(),Z3028,"MD")&amp;" dias"))))))))</f>
        <v>0 anos 2 meses 8 dias</v>
      </c>
      <c r="AE3028" s="35">
        <f t="shared" si="236"/>
        <v>364</v>
      </c>
      <c r="AF3028" s="35">
        <f t="shared" si="237"/>
        <v>366</v>
      </c>
      <c r="AG3028" s="17" t="str">
        <f t="shared" si="238"/>
        <v>0 anos 11 meses 31 dias</v>
      </c>
    </row>
    <row r="3029" spans="1:33" ht="11.25" customHeight="1" x14ac:dyDescent="0.2">
      <c r="A3029" s="8" t="s">
        <v>9</v>
      </c>
      <c r="B3029" s="8" t="s">
        <v>13</v>
      </c>
      <c r="C3029" s="22" t="s">
        <v>15</v>
      </c>
      <c r="D3029" s="37">
        <v>2025</v>
      </c>
      <c r="E3029" s="12" t="s">
        <v>139</v>
      </c>
      <c r="F3029" s="8" t="s">
        <v>140</v>
      </c>
      <c r="G3029" s="77" t="s">
        <v>15854</v>
      </c>
      <c r="H3029" s="78" t="s">
        <v>15855</v>
      </c>
      <c r="I3029" s="14" t="s">
        <v>15856</v>
      </c>
      <c r="J3029" s="14" t="s">
        <v>10</v>
      </c>
      <c r="K3029" s="14" t="s">
        <v>29</v>
      </c>
      <c r="L3029" s="15" t="s">
        <v>30</v>
      </c>
      <c r="M3029" s="7" t="s">
        <v>9427</v>
      </c>
      <c r="N3029" s="15" t="s">
        <v>2103</v>
      </c>
      <c r="O3029" s="15" t="s">
        <v>10152</v>
      </c>
      <c r="P3029" s="15" t="s">
        <v>2518</v>
      </c>
      <c r="Q3029" s="15" t="s">
        <v>2523</v>
      </c>
      <c r="R3029" s="20">
        <v>38890</v>
      </c>
      <c r="S3029" s="20">
        <v>45698</v>
      </c>
      <c r="T3029" s="20">
        <v>46062</v>
      </c>
      <c r="U3029" s="20"/>
      <c r="V3029" s="70"/>
      <c r="W3029" s="70"/>
      <c r="X3029" s="17"/>
      <c r="Y3029" s="17"/>
      <c r="Z3029" s="20"/>
      <c r="AA3029" s="21">
        <f t="shared" ca="1" si="235"/>
        <v>19</v>
      </c>
      <c r="AB3029" s="15" t="s">
        <v>7878</v>
      </c>
      <c r="AC3029" s="35" t="str">
        <f t="shared" si="239"/>
        <v>0 anos 11 meses 30 dias</v>
      </c>
      <c r="AD3029" s="35" t="str">
        <f ca="1">IF(AND(V3029="",T3029&lt;TODAY()),"Contrato Encerrado",IF(AND(V3029="",T3029&gt;TODAY()),DATEDIF(TODAY(),T3029,"Y")&amp;" anos"&amp;" "&amp;DATEDIF(TODAY(),T3029,"YM")&amp;" meses"&amp;" "&amp;DATEDIF(TODAY(),T3029,"MD")&amp;" dias",IF(AND(X3029="",V3029&lt;TODAY()),"Contrato Encerrado",IF(AND(X3029="",V3029&gt;TODAY()),DATEDIF(TODAY(),V3029,"Y")&amp;" anos"&amp;" "&amp;DATEDIF(TODAY(),V3029,"YM")&amp;" meses"&amp;" "&amp;DATEDIF(TODAY(),V3029,"MD")&amp;" dias",IF(AND(Z3029="",X3029&lt;TODAY()),"Contrato Encerrado",IF(AND(Z3029="",X3029&gt;TODAY()),DATEDIF(TODAY(),X3029,"Y")&amp;" anos"&amp;" "&amp;DATEDIF(TODAY(),X3029,"YM")&amp;" meses"&amp;" "&amp;DATEDIF(TODAY(),X3029,"MD")&amp;" dias",IF(AND(Z3029&lt;&gt;””,Z3029&lt;TODAY()),"Contrato Encerrado",IF(AND(Z3029&lt;&gt;"",Z3029&gt;TODAY()),DATEDIF(TODAY(),Z3029,"Y")&amp;" anos"&amp;" "&amp;DATEDIF(TODAY(),Z3029,"YM")&amp;" meses"&amp;" "&amp;DATEDIF(TODAY(),Z3029,"MD")&amp;" dias"))))))))</f>
        <v>0 anos 4 meses 2 dias</v>
      </c>
      <c r="AE3029" s="35">
        <f t="shared" si="236"/>
        <v>364</v>
      </c>
      <c r="AF3029" s="35">
        <f t="shared" si="237"/>
        <v>366</v>
      </c>
      <c r="AG3029" s="17" t="str">
        <f t="shared" si="238"/>
        <v>0 anos 11 meses 31 dias</v>
      </c>
    </row>
    <row r="3030" spans="1:33" ht="11.25" customHeight="1" x14ac:dyDescent="0.2">
      <c r="A3030" s="8" t="s">
        <v>9</v>
      </c>
      <c r="B3030" s="8" t="s">
        <v>13</v>
      </c>
      <c r="C3030" s="22" t="s">
        <v>17</v>
      </c>
      <c r="D3030" s="37">
        <v>2023</v>
      </c>
      <c r="E3030" s="23" t="s">
        <v>157</v>
      </c>
      <c r="F3030" s="8" t="s">
        <v>158</v>
      </c>
      <c r="G3030" s="77" t="s">
        <v>6953</v>
      </c>
      <c r="H3030" s="78" t="s">
        <v>6954</v>
      </c>
      <c r="I3030" s="9" t="s">
        <v>6955</v>
      </c>
      <c r="J3030" s="14" t="s">
        <v>14943</v>
      </c>
      <c r="K3030" s="9" t="s">
        <v>29</v>
      </c>
      <c r="L3030" s="24" t="s">
        <v>30</v>
      </c>
      <c r="M3030" s="7" t="s">
        <v>9427</v>
      </c>
      <c r="N3030" s="24" t="s">
        <v>4159</v>
      </c>
      <c r="O3030" s="24"/>
      <c r="P3030" s="24" t="s">
        <v>2518</v>
      </c>
      <c r="Q3030" s="24" t="s">
        <v>2521</v>
      </c>
      <c r="R3030" s="17">
        <v>35703</v>
      </c>
      <c r="S3030" s="17">
        <v>45030</v>
      </c>
      <c r="T3030" s="31">
        <v>45657</v>
      </c>
      <c r="U3030" s="20"/>
      <c r="V3030" s="20"/>
      <c r="W3030" s="17"/>
      <c r="X3030" s="17"/>
      <c r="Y3030" s="17"/>
      <c r="Z3030" s="20"/>
      <c r="AA3030" s="18">
        <f t="shared" ca="1" si="235"/>
        <v>28</v>
      </c>
      <c r="AB3030" s="19" t="s">
        <v>7878</v>
      </c>
      <c r="AC3030" s="35" t="str">
        <f t="shared" si="239"/>
        <v>1 anos 8 meses 17 dias</v>
      </c>
      <c r="AD3030" s="35" t="str">
        <f ca="1">IF(AND(V3030="",T3030&lt;TODAY()),"Contrato Encerrado",IF(AND(V3030="",T3030&gt;TODAY()),DATEDIF(TODAY(),T3030,"Y")&amp;" anos"&amp;" "&amp;DATEDIF(TODAY(),T3030,"YM")&amp;" meses"&amp;" "&amp;DATEDIF(TODAY(),T3030,"MD")&amp;" dias",IF(AND(X3030="",V3030&lt;TODAY()),"Contrato Encerrado",IF(AND(X3030="",V3030&gt;TODAY()),DATEDIF(TODAY(),V3030,"Y")&amp;" anos"&amp;" "&amp;DATEDIF(TODAY(),V3030,"YM")&amp;" meses"&amp;" "&amp;DATEDIF(TODAY(),V3030,"MD")&amp;" dias",IF(AND(Z3030="",X3030&lt;TODAY()),"Contrato Encerrado",IF(AND(Z3030="",X3030&gt;TODAY()),DATEDIF(TODAY(),X3030,"Y")&amp;" anos"&amp;" "&amp;DATEDIF(TODAY(),X3030,"YM")&amp;" meses"&amp;" "&amp;DATEDIF(TODAY(),X3030,"MD")&amp;" dias",IF(AND(Z3030&lt;&gt;””,Z3030&lt;TODAY()),"Contrato Encerrado",IF(AND(Z3030&lt;&gt;"",Z3030&gt;TODAY()),DATEDIF(TODAY(),Z3030,"Y")&amp;" anos"&amp;" "&amp;DATEDIF(TODAY(),Z3030,"YM")&amp;" meses"&amp;" "&amp;DATEDIF(TODAY(),Z3030,"MD")&amp;" dias"))))))))</f>
        <v>Contrato Encerrado</v>
      </c>
      <c r="AE3030" s="35">
        <f t="shared" si="236"/>
        <v>627</v>
      </c>
      <c r="AF3030" s="35">
        <f t="shared" si="237"/>
        <v>103</v>
      </c>
      <c r="AG3030" s="17" t="str">
        <f t="shared" si="238"/>
        <v>0 anos 3 meses 12 dias</v>
      </c>
    </row>
    <row r="3031" spans="1:33" ht="11.25" customHeight="1" x14ac:dyDescent="0.2">
      <c r="A3031" s="10" t="s">
        <v>9</v>
      </c>
      <c r="B3031" s="10" t="s">
        <v>13</v>
      </c>
      <c r="C3031" s="11" t="s">
        <v>17</v>
      </c>
      <c r="D3031" s="36">
        <v>2021</v>
      </c>
      <c r="E3031" s="13" t="s">
        <v>307</v>
      </c>
      <c r="F3031" s="10" t="s">
        <v>308</v>
      </c>
      <c r="G3031" s="83" t="s">
        <v>3704</v>
      </c>
      <c r="H3031" s="84" t="s">
        <v>3705</v>
      </c>
      <c r="I3031" s="13" t="s">
        <v>3706</v>
      </c>
      <c r="J3031" s="14" t="s">
        <v>1302</v>
      </c>
      <c r="K3031" s="13" t="s">
        <v>29</v>
      </c>
      <c r="L3031" s="25" t="s">
        <v>30</v>
      </c>
      <c r="M3031" s="7" t="s">
        <v>9427</v>
      </c>
      <c r="N3031" s="27" t="s">
        <v>3227</v>
      </c>
      <c r="O3031" s="27"/>
      <c r="P3031" s="26" t="s">
        <v>2517</v>
      </c>
      <c r="Q3031" s="26" t="s">
        <v>2522</v>
      </c>
      <c r="R3031" s="31">
        <v>35145</v>
      </c>
      <c r="S3031" s="31">
        <v>44326</v>
      </c>
      <c r="T3031" s="31">
        <v>44511</v>
      </c>
      <c r="U3031" s="31"/>
      <c r="V3031" s="31"/>
      <c r="W3031" s="31"/>
      <c r="X3031" s="17"/>
      <c r="Y3031" s="17"/>
      <c r="Z3031" s="31"/>
      <c r="AA3031" s="18">
        <f t="shared" ca="1" si="235"/>
        <v>29</v>
      </c>
      <c r="AB3031" s="19" t="s">
        <v>7878</v>
      </c>
      <c r="AC3031" s="35" t="str">
        <f t="shared" si="239"/>
        <v>0 anos 6 meses 1 dias</v>
      </c>
      <c r="AD3031" s="35" t="str">
        <f ca="1">IF(AND(V3031="",T3031&lt;TODAY()),"Contrato Encerrado",IF(AND(V3031="",T3031&gt;TODAY()),DATEDIF(TODAY(),T3031,"Y")&amp;" anos"&amp;" "&amp;DATEDIF(TODAY(),T3031,"YM")&amp;" meses"&amp;" "&amp;DATEDIF(TODAY(),T3031,"MD")&amp;" dias",IF(AND(X3031="",V3031&lt;TODAY()),"Contrato Encerrado",IF(AND(X3031="",V3031&gt;TODAY()),DATEDIF(TODAY(),V3031,"Y")&amp;" anos"&amp;" "&amp;DATEDIF(TODAY(),V3031,"YM")&amp;" meses"&amp;" "&amp;DATEDIF(TODAY(),V3031,"MD")&amp;" dias",IF(AND(Z3031="",X3031&lt;TODAY()),"Contrato Encerrado",IF(AND(Z3031="",X3031&gt;TODAY()),DATEDIF(TODAY(),X3031,"Y")&amp;" anos"&amp;" "&amp;DATEDIF(TODAY(),X3031,"YM")&amp;" meses"&amp;" "&amp;DATEDIF(TODAY(),X3031,"MD")&amp;" dias",IF(AND(Z3031&lt;&gt;””,Z3031&lt;TODAY()),"Contrato Encerrado",IF(AND(Z3031&lt;&gt;"",Z3031&gt;TODAY()),DATEDIF(TODAY(),Z3031,"Y")&amp;" anos"&amp;" "&amp;DATEDIF(TODAY(),Z3031,"YM")&amp;" meses"&amp;" "&amp;DATEDIF(TODAY(),Z3031,"MD")&amp;" dias"))))))))</f>
        <v>Contrato Encerrado</v>
      </c>
      <c r="AE3031" s="35">
        <f t="shared" si="236"/>
        <v>185</v>
      </c>
      <c r="AF3031" s="35">
        <f t="shared" si="237"/>
        <v>545</v>
      </c>
      <c r="AG3031" s="17" t="str">
        <f t="shared" si="238"/>
        <v>1 anos 5 meses 28 dias</v>
      </c>
    </row>
    <row r="3032" spans="1:33" ht="11.25" customHeight="1" x14ac:dyDescent="0.2">
      <c r="A3032" s="8" t="s">
        <v>9</v>
      </c>
      <c r="B3032" s="10" t="s">
        <v>13</v>
      </c>
      <c r="C3032" s="11" t="s">
        <v>21</v>
      </c>
      <c r="D3032" s="36">
        <v>2021</v>
      </c>
      <c r="E3032" s="14" t="s">
        <v>27</v>
      </c>
      <c r="F3032" s="8" t="s">
        <v>28</v>
      </c>
      <c r="G3032" s="77" t="s">
        <v>1276</v>
      </c>
      <c r="H3032" s="78" t="s">
        <v>1277</v>
      </c>
      <c r="I3032" s="14" t="s">
        <v>1278</v>
      </c>
      <c r="J3032" s="14" t="s">
        <v>1302</v>
      </c>
      <c r="K3032" s="14" t="s">
        <v>29</v>
      </c>
      <c r="L3032" s="15" t="s">
        <v>30</v>
      </c>
      <c r="M3032" s="7" t="s">
        <v>9427</v>
      </c>
      <c r="N3032" s="15" t="s">
        <v>2102</v>
      </c>
      <c r="O3032" s="26"/>
      <c r="P3032" s="26" t="s">
        <v>2517</v>
      </c>
      <c r="Q3032" s="26" t="s">
        <v>2522</v>
      </c>
      <c r="R3032" s="31">
        <v>36796</v>
      </c>
      <c r="S3032" s="31">
        <v>44409</v>
      </c>
      <c r="T3032" s="31">
        <v>44774</v>
      </c>
      <c r="U3032" s="31"/>
      <c r="V3032" s="31"/>
      <c r="W3032" s="31"/>
      <c r="X3032" s="17"/>
      <c r="Y3032" s="17"/>
      <c r="Z3032" s="31"/>
      <c r="AA3032" s="18">
        <f t="shared" ca="1" si="235"/>
        <v>25</v>
      </c>
      <c r="AB3032" s="19" t="s">
        <v>7878</v>
      </c>
      <c r="AC3032" s="35" t="str">
        <f t="shared" si="239"/>
        <v>1 anos 0 meses 0 dias</v>
      </c>
      <c r="AD3032" s="35" t="str">
        <f ca="1">IF(AND(V3032="",T3032&lt;TODAY()),"Contrato Encerrado",IF(AND(V3032="",T3032&gt;TODAY()),DATEDIF(TODAY(),T3032,"Y")&amp;" anos"&amp;" "&amp;DATEDIF(TODAY(),T3032,"YM")&amp;" meses"&amp;" "&amp;DATEDIF(TODAY(),T3032,"MD")&amp;" dias",IF(AND(X3032="",V3032&lt;TODAY()),"Contrato Encerrado",IF(AND(X3032="",V3032&gt;TODAY()),DATEDIF(TODAY(),V3032,"Y")&amp;" anos"&amp;" "&amp;DATEDIF(TODAY(),V3032,"YM")&amp;" meses"&amp;" "&amp;DATEDIF(TODAY(),V3032,"MD")&amp;" dias",IF(AND(Z3032="",X3032&lt;TODAY()),"Contrato Encerrado",IF(AND(Z3032="",X3032&gt;TODAY()),DATEDIF(TODAY(),X3032,"Y")&amp;" anos"&amp;" "&amp;DATEDIF(TODAY(),X3032,"YM")&amp;" meses"&amp;" "&amp;DATEDIF(TODAY(),X3032,"MD")&amp;" dias",IF(AND(Z3032&lt;&gt;””,Z3032&lt;TODAY()),"Contrato Encerrado",IF(AND(Z3032&lt;&gt;"",Z3032&gt;TODAY()),DATEDIF(TODAY(),Z3032,"Y")&amp;" anos"&amp;" "&amp;DATEDIF(TODAY(),Z3032,"YM")&amp;" meses"&amp;" "&amp;DATEDIF(TODAY(),Z3032,"MD")&amp;" dias"))))))))</f>
        <v>Contrato Encerrado</v>
      </c>
      <c r="AE3032" s="35">
        <f t="shared" si="236"/>
        <v>365</v>
      </c>
      <c r="AF3032" s="35">
        <f t="shared" si="237"/>
        <v>365</v>
      </c>
      <c r="AG3032" s="17" t="str">
        <f t="shared" si="238"/>
        <v>0 anos 11 meses 30 dias</v>
      </c>
    </row>
    <row r="3033" spans="1:33" ht="11.25" customHeight="1" x14ac:dyDescent="0.2">
      <c r="A3033" s="8" t="s">
        <v>9</v>
      </c>
      <c r="B3033" s="10" t="s">
        <v>13</v>
      </c>
      <c r="C3033" s="11" t="s">
        <v>22</v>
      </c>
      <c r="D3033" s="36">
        <v>2021</v>
      </c>
      <c r="E3033" s="14" t="s">
        <v>27</v>
      </c>
      <c r="F3033" s="8" t="s">
        <v>28</v>
      </c>
      <c r="G3033" s="77" t="s">
        <v>1285</v>
      </c>
      <c r="H3033" s="78" t="s">
        <v>1401</v>
      </c>
      <c r="I3033" s="14" t="s">
        <v>1286</v>
      </c>
      <c r="J3033" s="14" t="s">
        <v>1302</v>
      </c>
      <c r="K3033" s="14" t="s">
        <v>29</v>
      </c>
      <c r="L3033" s="15" t="s">
        <v>30</v>
      </c>
      <c r="M3033" s="7" t="s">
        <v>9427</v>
      </c>
      <c r="N3033" s="15" t="s">
        <v>2098</v>
      </c>
      <c r="O3033" s="26"/>
      <c r="P3033" s="26" t="s">
        <v>2517</v>
      </c>
      <c r="Q3033" s="26" t="s">
        <v>2522</v>
      </c>
      <c r="R3033" s="31">
        <v>36646</v>
      </c>
      <c r="S3033" s="31">
        <v>44409</v>
      </c>
      <c r="T3033" s="31">
        <v>44616</v>
      </c>
      <c r="U3033" s="31"/>
      <c r="V3033" s="31"/>
      <c r="W3033" s="31"/>
      <c r="X3033" s="17"/>
      <c r="Y3033" s="17"/>
      <c r="Z3033" s="31"/>
      <c r="AA3033" s="18">
        <f t="shared" ca="1" si="235"/>
        <v>25</v>
      </c>
      <c r="AB3033" s="19" t="s">
        <v>7878</v>
      </c>
      <c r="AC3033" s="35" t="str">
        <f t="shared" si="239"/>
        <v>0 anos 6 meses 23 dias</v>
      </c>
      <c r="AD3033" s="35" t="str">
        <f ca="1">IF(AND(V3033="",T3033&lt;TODAY()),"Contrato Encerrado",IF(AND(V3033="",T3033&gt;TODAY()),DATEDIF(TODAY(),T3033,"Y")&amp;" anos"&amp;" "&amp;DATEDIF(TODAY(),T3033,"YM")&amp;" meses"&amp;" "&amp;DATEDIF(TODAY(),T3033,"MD")&amp;" dias",IF(AND(X3033="",V3033&lt;TODAY()),"Contrato Encerrado",IF(AND(X3033="",V3033&gt;TODAY()),DATEDIF(TODAY(),V3033,"Y")&amp;" anos"&amp;" "&amp;DATEDIF(TODAY(),V3033,"YM")&amp;" meses"&amp;" "&amp;DATEDIF(TODAY(),V3033,"MD")&amp;" dias",IF(AND(Z3033="",X3033&lt;TODAY()),"Contrato Encerrado",IF(AND(Z3033="",X3033&gt;TODAY()),DATEDIF(TODAY(),X3033,"Y")&amp;" anos"&amp;" "&amp;DATEDIF(TODAY(),X3033,"YM")&amp;" meses"&amp;" "&amp;DATEDIF(TODAY(),X3033,"MD")&amp;" dias",IF(AND(Z3033&lt;&gt;””,Z3033&lt;TODAY()),"Contrato Encerrado",IF(AND(Z3033&lt;&gt;"",Z3033&gt;TODAY()),DATEDIF(TODAY(),Z3033,"Y")&amp;" anos"&amp;" "&amp;DATEDIF(TODAY(),Z3033,"YM")&amp;" meses"&amp;" "&amp;DATEDIF(TODAY(),Z3033,"MD")&amp;" dias"))))))))</f>
        <v>Contrato Encerrado</v>
      </c>
      <c r="AE3033" s="35">
        <f t="shared" si="236"/>
        <v>207</v>
      </c>
      <c r="AF3033" s="35">
        <f t="shared" si="237"/>
        <v>523</v>
      </c>
      <c r="AG3033" s="17" t="str">
        <f t="shared" si="238"/>
        <v>1 anos 5 meses 6 dias</v>
      </c>
    </row>
    <row r="3034" spans="1:33" ht="11.25" customHeight="1" x14ac:dyDescent="0.2">
      <c r="A3034" s="8" t="s">
        <v>9</v>
      </c>
      <c r="B3034" s="10" t="s">
        <v>13</v>
      </c>
      <c r="C3034" s="11" t="s">
        <v>22</v>
      </c>
      <c r="D3034" s="36">
        <v>2022</v>
      </c>
      <c r="E3034" s="12" t="s">
        <v>1304</v>
      </c>
      <c r="F3034" s="8" t="s">
        <v>1305</v>
      </c>
      <c r="G3034" s="77" t="s">
        <v>2634</v>
      </c>
      <c r="H3034" s="78" t="s">
        <v>2635</v>
      </c>
      <c r="I3034" s="14" t="s">
        <v>2636</v>
      </c>
      <c r="J3034" s="14" t="s">
        <v>14943</v>
      </c>
      <c r="K3034" s="14" t="s">
        <v>29</v>
      </c>
      <c r="L3034" s="15" t="s">
        <v>81</v>
      </c>
      <c r="M3034" s="7" t="s">
        <v>82</v>
      </c>
      <c r="N3034" s="16" t="s">
        <v>4113</v>
      </c>
      <c r="O3034" s="16"/>
      <c r="P3034" s="16" t="s">
        <v>2518</v>
      </c>
      <c r="Q3034" s="16" t="s">
        <v>2523</v>
      </c>
      <c r="R3034" s="31">
        <v>38874</v>
      </c>
      <c r="S3034" s="31">
        <v>44776</v>
      </c>
      <c r="T3034" s="111">
        <v>45307</v>
      </c>
      <c r="U3034" s="31"/>
      <c r="V3034" s="31"/>
      <c r="W3034" s="31"/>
      <c r="X3034" s="17"/>
      <c r="Y3034" s="17"/>
      <c r="Z3034" s="31"/>
      <c r="AA3034" s="18">
        <f t="shared" ca="1" si="235"/>
        <v>19</v>
      </c>
      <c r="AB3034" s="19" t="s">
        <v>7878</v>
      </c>
      <c r="AC3034" s="35" t="str">
        <f t="shared" si="239"/>
        <v>1 anos 5 meses 13 dias</v>
      </c>
      <c r="AD3034" s="35" t="str">
        <f ca="1">IF(AND(V3034="",T3034&lt;TODAY()),"Contrato Encerrado",IF(AND(V3034="",T3034&gt;TODAY()),DATEDIF(TODAY(),T3034,"Y")&amp;" anos"&amp;" "&amp;DATEDIF(TODAY(),T3034,"YM")&amp;" meses"&amp;" "&amp;DATEDIF(TODAY(),T3034,"MD")&amp;" dias",IF(AND(X3034="",V3034&lt;TODAY()),"Contrato Encerrado",IF(AND(X3034="",V3034&gt;TODAY()),DATEDIF(TODAY(),V3034,"Y")&amp;" anos"&amp;" "&amp;DATEDIF(TODAY(),V3034,"YM")&amp;" meses"&amp;" "&amp;DATEDIF(TODAY(),V3034,"MD")&amp;" dias",IF(AND(Z3034="",X3034&lt;TODAY()),"Contrato Encerrado",IF(AND(Z3034="",X3034&gt;TODAY()),DATEDIF(TODAY(),X3034,"Y")&amp;" anos"&amp;" "&amp;DATEDIF(TODAY(),X3034,"YM")&amp;" meses"&amp;" "&amp;DATEDIF(TODAY(),X3034,"MD")&amp;" dias",IF(AND(Z3034&lt;&gt;””,Z3034&lt;TODAY()),"Contrato Encerrado",IF(AND(Z3034&lt;&gt;"",Z3034&gt;TODAY()),DATEDIF(TODAY(),Z3034,"Y")&amp;" anos"&amp;" "&amp;DATEDIF(TODAY(),Z3034,"YM")&amp;" meses"&amp;" "&amp;DATEDIF(TODAY(),Z3034,"MD")&amp;" dias"))))))))</f>
        <v>Contrato Encerrado</v>
      </c>
      <c r="AE3034" s="35">
        <f t="shared" si="236"/>
        <v>531</v>
      </c>
      <c r="AF3034" s="35">
        <f t="shared" si="237"/>
        <v>199</v>
      </c>
      <c r="AG3034" s="17" t="str">
        <f t="shared" si="238"/>
        <v>0 anos 6 meses 17 dias</v>
      </c>
    </row>
    <row r="3035" spans="1:33" ht="11.25" customHeight="1" x14ac:dyDescent="0.2">
      <c r="A3035" s="8" t="s">
        <v>9</v>
      </c>
      <c r="B3035" s="8" t="s">
        <v>13</v>
      </c>
      <c r="C3035" s="22" t="s">
        <v>11</v>
      </c>
      <c r="D3035" s="36">
        <v>2025</v>
      </c>
      <c r="E3035" s="12" t="s">
        <v>157</v>
      </c>
      <c r="F3035" s="8" t="s">
        <v>158</v>
      </c>
      <c r="G3035" s="77" t="s">
        <v>15266</v>
      </c>
      <c r="H3035" s="78" t="s">
        <v>15267</v>
      </c>
      <c r="I3035" s="14" t="s">
        <v>15268</v>
      </c>
      <c r="J3035" s="14" t="s">
        <v>10</v>
      </c>
      <c r="K3035" s="14" t="s">
        <v>29</v>
      </c>
      <c r="L3035" s="15" t="s">
        <v>30</v>
      </c>
      <c r="M3035" s="7" t="s">
        <v>9427</v>
      </c>
      <c r="N3035" s="15" t="s">
        <v>6302</v>
      </c>
      <c r="O3035" s="15" t="s">
        <v>8425</v>
      </c>
      <c r="P3035" s="15" t="s">
        <v>2518</v>
      </c>
      <c r="Q3035" s="35" t="s">
        <v>2521</v>
      </c>
      <c r="R3035" s="20">
        <v>36746</v>
      </c>
      <c r="S3035" s="20">
        <v>45638</v>
      </c>
      <c r="T3035" s="20" t="s">
        <v>15265</v>
      </c>
      <c r="U3035" s="20"/>
      <c r="V3035" s="20"/>
      <c r="W3035" s="20"/>
      <c r="X3035" s="17"/>
      <c r="Y3035" s="17"/>
      <c r="Z3035" s="20"/>
      <c r="AA3035" s="18">
        <f t="shared" ca="1" si="235"/>
        <v>25</v>
      </c>
      <c r="AB3035" s="15" t="s">
        <v>7878</v>
      </c>
      <c r="AC3035" s="35" t="str">
        <f t="shared" si="239"/>
        <v>0 anos 11 meses 29 dias</v>
      </c>
      <c r="AD3035" s="35" t="str">
        <f ca="1">IF(AND(V3035="",T3035&lt;TODAY()),"Contrato Encerrado",IF(AND(V3035="",T3035&gt;TODAY()),DATEDIF(TODAY(),T3035,"Y")&amp;" anos"&amp;" "&amp;DATEDIF(TODAY(),T3035,"YM")&amp;" meses"&amp;" "&amp;DATEDIF(TODAY(),T3035,"MD")&amp;" dias",IF(AND(X3035="",V3035&lt;TODAY()),"Contrato Encerrado",IF(AND(X3035="",V3035&gt;TODAY()),DATEDIF(TODAY(),V3035,"Y")&amp;" anos"&amp;" "&amp;DATEDIF(TODAY(),V3035,"YM")&amp;" meses"&amp;" "&amp;DATEDIF(TODAY(),V3035,"MD")&amp;" dias",IF(AND(Z3035="",X3035&lt;TODAY()),"Contrato Encerrado",IF(AND(Z3035="",X3035&gt;TODAY()),DATEDIF(TODAY(),X3035,"Y")&amp;" anos"&amp;" "&amp;DATEDIF(TODAY(),X3035,"YM")&amp;" meses"&amp;" "&amp;DATEDIF(TODAY(),X3035,"MD")&amp;" dias",IF(AND(Z3035&lt;&gt;””,Z3035&lt;TODAY()),"Contrato Encerrado",IF(AND(Z3035&lt;&gt;"",Z3035&gt;TODAY()),DATEDIF(TODAY(),Z3035,"Y")&amp;" anos"&amp;" "&amp;DATEDIF(TODAY(),Z3035,"YM")&amp;" meses"&amp;" "&amp;DATEDIF(TODAY(),Z3035,"MD")&amp;" dias"))))))))</f>
        <v>0 anos 2 meses 4 dias</v>
      </c>
      <c r="AE3035" s="35">
        <f t="shared" si="236"/>
        <v>364</v>
      </c>
      <c r="AF3035" s="35">
        <f t="shared" si="237"/>
        <v>366</v>
      </c>
      <c r="AG3035" s="17" t="str">
        <f t="shared" si="238"/>
        <v>0 anos 11 meses 31 dias</v>
      </c>
    </row>
    <row r="3036" spans="1:33" ht="11.25" customHeight="1" x14ac:dyDescent="0.2">
      <c r="A3036" s="8" t="s">
        <v>9</v>
      </c>
      <c r="B3036" s="10" t="s">
        <v>13</v>
      </c>
      <c r="C3036" s="11" t="s">
        <v>20</v>
      </c>
      <c r="D3036" s="36">
        <v>2021</v>
      </c>
      <c r="E3036" s="14" t="s">
        <v>157</v>
      </c>
      <c r="F3036" s="8" t="s">
        <v>158</v>
      </c>
      <c r="G3036" s="77" t="s">
        <v>3707</v>
      </c>
      <c r="H3036" s="78" t="s">
        <v>3708</v>
      </c>
      <c r="I3036" s="14" t="s">
        <v>3709</v>
      </c>
      <c r="J3036" s="14" t="s">
        <v>1302</v>
      </c>
      <c r="K3036" s="14" t="s">
        <v>29</v>
      </c>
      <c r="L3036" s="15" t="s">
        <v>30</v>
      </c>
      <c r="M3036" s="7" t="s">
        <v>9427</v>
      </c>
      <c r="N3036" s="27" t="s">
        <v>3307</v>
      </c>
      <c r="O3036" s="27"/>
      <c r="P3036" s="26" t="s">
        <v>2517</v>
      </c>
      <c r="Q3036" s="26" t="s">
        <v>2522</v>
      </c>
      <c r="R3036" s="31">
        <v>35157</v>
      </c>
      <c r="S3036" s="31">
        <v>44382</v>
      </c>
      <c r="T3036" s="31">
        <v>44562</v>
      </c>
      <c r="U3036" s="31"/>
      <c r="V3036" s="31"/>
      <c r="W3036" s="31"/>
      <c r="X3036" s="17"/>
      <c r="Y3036" s="17"/>
      <c r="Z3036" s="31"/>
      <c r="AA3036" s="18">
        <f t="shared" ca="1" si="235"/>
        <v>29</v>
      </c>
      <c r="AB3036" s="19" t="s">
        <v>7878</v>
      </c>
      <c r="AC3036" s="35" t="str">
        <f t="shared" si="239"/>
        <v>0 anos 5 meses 27 dias</v>
      </c>
      <c r="AD3036" s="35" t="str">
        <f ca="1">IF(AND(V3036="",T3036&lt;TODAY()),"Contrato Encerrado",IF(AND(V3036="",T3036&gt;TODAY()),DATEDIF(TODAY(),T3036,"Y")&amp;" anos"&amp;" "&amp;DATEDIF(TODAY(),T3036,"YM")&amp;" meses"&amp;" "&amp;DATEDIF(TODAY(),T3036,"MD")&amp;" dias",IF(AND(X3036="",V3036&lt;TODAY()),"Contrato Encerrado",IF(AND(X3036="",V3036&gt;TODAY()),DATEDIF(TODAY(),V3036,"Y")&amp;" anos"&amp;" "&amp;DATEDIF(TODAY(),V3036,"YM")&amp;" meses"&amp;" "&amp;DATEDIF(TODAY(),V3036,"MD")&amp;" dias",IF(AND(Z3036="",X3036&lt;TODAY()),"Contrato Encerrado",IF(AND(Z3036="",X3036&gt;TODAY()),DATEDIF(TODAY(),X3036,"Y")&amp;" anos"&amp;" "&amp;DATEDIF(TODAY(),X3036,"YM")&amp;" meses"&amp;" "&amp;DATEDIF(TODAY(),X3036,"MD")&amp;" dias",IF(AND(Z3036&lt;&gt;””,Z3036&lt;TODAY()),"Contrato Encerrado",IF(AND(Z3036&lt;&gt;"",Z3036&gt;TODAY()),DATEDIF(TODAY(),Z3036,"Y")&amp;" anos"&amp;" "&amp;DATEDIF(TODAY(),Z3036,"YM")&amp;" meses"&amp;" "&amp;DATEDIF(TODAY(),Z3036,"MD")&amp;" dias"))))))))</f>
        <v>Contrato Encerrado</v>
      </c>
      <c r="AE3036" s="35">
        <f t="shared" si="236"/>
        <v>180</v>
      </c>
      <c r="AF3036" s="35">
        <f t="shared" si="237"/>
        <v>550</v>
      </c>
      <c r="AG3036" s="17" t="str">
        <f t="shared" si="238"/>
        <v>1 anos 6 meses 3 dias</v>
      </c>
    </row>
    <row r="3037" spans="1:33" ht="11.25" customHeight="1" x14ac:dyDescent="0.2">
      <c r="A3037" s="8" t="s">
        <v>9</v>
      </c>
      <c r="B3037" s="10" t="s">
        <v>13</v>
      </c>
      <c r="C3037" s="11" t="s">
        <v>22</v>
      </c>
      <c r="D3037" s="36">
        <v>2022</v>
      </c>
      <c r="E3037" s="12" t="s">
        <v>157</v>
      </c>
      <c r="F3037" s="8" t="s">
        <v>158</v>
      </c>
      <c r="G3037" s="77" t="s">
        <v>2714</v>
      </c>
      <c r="H3037" s="78" t="s">
        <v>2715</v>
      </c>
      <c r="I3037" s="14" t="s">
        <v>2716</v>
      </c>
      <c r="J3037" s="14" t="s">
        <v>14943</v>
      </c>
      <c r="K3037" s="14" t="s">
        <v>29</v>
      </c>
      <c r="L3037" s="15" t="s">
        <v>30</v>
      </c>
      <c r="M3037" s="7" t="s">
        <v>9427</v>
      </c>
      <c r="N3037" s="16" t="s">
        <v>2101</v>
      </c>
      <c r="O3037" s="16"/>
      <c r="P3037" s="16" t="s">
        <v>2518</v>
      </c>
      <c r="Q3037" s="16" t="s">
        <v>2521</v>
      </c>
      <c r="R3037" s="31">
        <v>35343</v>
      </c>
      <c r="S3037" s="31">
        <v>44757</v>
      </c>
      <c r="T3037" s="31">
        <v>45453</v>
      </c>
      <c r="U3037" s="31"/>
      <c r="V3037" s="31"/>
      <c r="W3037" s="31"/>
      <c r="X3037" s="17"/>
      <c r="Y3037" s="17"/>
      <c r="Z3037" s="31"/>
      <c r="AA3037" s="18">
        <f t="shared" ca="1" si="235"/>
        <v>29</v>
      </c>
      <c r="AB3037" s="19" t="s">
        <v>7878</v>
      </c>
      <c r="AC3037" s="35" t="str">
        <f t="shared" si="239"/>
        <v>1 anos 10 meses 26 dias</v>
      </c>
      <c r="AD3037" s="35" t="str">
        <f ca="1">IF(AND(V3037="",T3037&lt;TODAY()),"Contrato Encerrado",IF(AND(V3037="",T3037&gt;TODAY()),DATEDIF(TODAY(),T3037,"Y")&amp;" anos"&amp;" "&amp;DATEDIF(TODAY(),T3037,"YM")&amp;" meses"&amp;" "&amp;DATEDIF(TODAY(),T3037,"MD")&amp;" dias",IF(AND(X3037="",V3037&lt;TODAY()),"Contrato Encerrado",IF(AND(X3037="",V3037&gt;TODAY()),DATEDIF(TODAY(),V3037,"Y")&amp;" anos"&amp;" "&amp;DATEDIF(TODAY(),V3037,"YM")&amp;" meses"&amp;" "&amp;DATEDIF(TODAY(),V3037,"MD")&amp;" dias",IF(AND(Z3037="",X3037&lt;TODAY()),"Contrato Encerrado",IF(AND(Z3037="",X3037&gt;TODAY()),DATEDIF(TODAY(),X3037,"Y")&amp;" anos"&amp;" "&amp;DATEDIF(TODAY(),X3037,"YM")&amp;" meses"&amp;" "&amp;DATEDIF(TODAY(),X3037,"MD")&amp;" dias",IF(AND(Z3037&lt;&gt;””,Z3037&lt;TODAY()),"Contrato Encerrado",IF(AND(Z3037&lt;&gt;"",Z3037&gt;TODAY()),DATEDIF(TODAY(),Z3037,"Y")&amp;" anos"&amp;" "&amp;DATEDIF(TODAY(),Z3037,"YM")&amp;" meses"&amp;" "&amp;DATEDIF(TODAY(),Z3037,"MD")&amp;" dias"))))))))</f>
        <v>Contrato Encerrado</v>
      </c>
      <c r="AE3037" s="35">
        <f t="shared" si="236"/>
        <v>696</v>
      </c>
      <c r="AF3037" s="35">
        <f t="shared" si="237"/>
        <v>34</v>
      </c>
      <c r="AG3037" s="17" t="str">
        <f t="shared" si="238"/>
        <v>0 anos 1 meses 3 dias</v>
      </c>
    </row>
    <row r="3038" spans="1:33" ht="11.25" customHeight="1" x14ac:dyDescent="0.2">
      <c r="A3038" s="8" t="s">
        <v>9</v>
      </c>
      <c r="B3038" s="8" t="s">
        <v>13</v>
      </c>
      <c r="C3038" s="22" t="s">
        <v>16</v>
      </c>
      <c r="D3038" s="37">
        <v>2024</v>
      </c>
      <c r="E3038" s="12" t="s">
        <v>12611</v>
      </c>
      <c r="F3038" s="8" t="s">
        <v>12612</v>
      </c>
      <c r="G3038" s="77" t="s">
        <v>12930</v>
      </c>
      <c r="H3038" s="78" t="s">
        <v>12931</v>
      </c>
      <c r="I3038" s="14" t="s">
        <v>12932</v>
      </c>
      <c r="J3038" s="14" t="s">
        <v>10</v>
      </c>
      <c r="K3038" s="14" t="s">
        <v>29</v>
      </c>
      <c r="L3038" s="15" t="s">
        <v>30</v>
      </c>
      <c r="M3038" s="7" t="s">
        <v>9427</v>
      </c>
      <c r="N3038" s="15" t="s">
        <v>2098</v>
      </c>
      <c r="O3038" s="15" t="s">
        <v>7897</v>
      </c>
      <c r="P3038" s="15" t="s">
        <v>2518</v>
      </c>
      <c r="Q3038" s="15" t="s">
        <v>2523</v>
      </c>
      <c r="R3038" s="20">
        <v>37525</v>
      </c>
      <c r="S3038" s="20">
        <v>45392</v>
      </c>
      <c r="T3038" s="20">
        <v>46121</v>
      </c>
      <c r="U3038" s="20"/>
      <c r="V3038" s="20"/>
      <c r="W3038" s="20"/>
      <c r="X3038" s="17"/>
      <c r="Y3038" s="17"/>
      <c r="Z3038" s="20"/>
      <c r="AA3038" s="18">
        <f t="shared" ca="1" si="235"/>
        <v>23</v>
      </c>
      <c r="AB3038" s="15" t="s">
        <v>7878</v>
      </c>
      <c r="AC3038" s="35" t="str">
        <f t="shared" si="239"/>
        <v>1 anos 11 meses 30 dias</v>
      </c>
      <c r="AD3038" s="35" t="str">
        <f ca="1">IF(AND(V3038="",T3038&lt;TODAY()),"Contrato Encerrado",IF(AND(V3038="",T3038&gt;TODAY()),DATEDIF(TODAY(),T3038,"Y")&amp;" anos"&amp;" "&amp;DATEDIF(TODAY(),T3038,"YM")&amp;" meses"&amp;" "&amp;DATEDIF(TODAY(),T3038,"MD")&amp;" dias",IF(AND(X3038="",V3038&lt;TODAY()),"Contrato Encerrado",IF(AND(X3038="",V3038&gt;TODAY()),DATEDIF(TODAY(),V3038,"Y")&amp;" anos"&amp;" "&amp;DATEDIF(TODAY(),V3038,"YM")&amp;" meses"&amp;" "&amp;DATEDIF(TODAY(),V3038,"MD")&amp;" dias",IF(AND(Z3038="",X3038&lt;TODAY()),"Contrato Encerrado",IF(AND(Z3038="",X3038&gt;TODAY()),DATEDIF(TODAY(),X3038,"Y")&amp;" anos"&amp;" "&amp;DATEDIF(TODAY(),X3038,"YM")&amp;" meses"&amp;" "&amp;DATEDIF(TODAY(),X3038,"MD")&amp;" dias",IF(AND(Z3038&lt;&gt;””,Z3038&lt;TODAY()),"Contrato Encerrado",IF(AND(Z3038&lt;&gt;"",Z3038&gt;TODAY()),DATEDIF(TODAY(),Z3038,"Y")&amp;" anos"&amp;" "&amp;DATEDIF(TODAY(),Z3038,"YM")&amp;" meses"&amp;" "&amp;DATEDIF(TODAY(),Z3038,"MD")&amp;" dias"))))))))</f>
        <v>0 anos 6 meses 2 dias</v>
      </c>
      <c r="AE3038" s="35">
        <f t="shared" si="236"/>
        <v>729</v>
      </c>
      <c r="AF3038" s="35">
        <f t="shared" si="237"/>
        <v>1</v>
      </c>
      <c r="AG3038" s="17" t="str">
        <f t="shared" si="238"/>
        <v>0 anos 0 meses 1 dias</v>
      </c>
    </row>
    <row r="3039" spans="1:33" ht="11.25" customHeight="1" x14ac:dyDescent="0.2">
      <c r="A3039" s="8" t="s">
        <v>9</v>
      </c>
      <c r="B3039" s="8" t="s">
        <v>13</v>
      </c>
      <c r="C3039" s="22" t="s">
        <v>23</v>
      </c>
      <c r="D3039" s="37">
        <v>2023</v>
      </c>
      <c r="E3039" s="12" t="s">
        <v>157</v>
      </c>
      <c r="F3039" s="8" t="s">
        <v>158</v>
      </c>
      <c r="G3039" s="77" t="s">
        <v>9826</v>
      </c>
      <c r="H3039" s="78" t="s">
        <v>9827</v>
      </c>
      <c r="I3039" s="14" t="s">
        <v>9828</v>
      </c>
      <c r="J3039" s="74" t="s">
        <v>14943</v>
      </c>
      <c r="K3039" s="14" t="s">
        <v>29</v>
      </c>
      <c r="L3039" s="15" t="s">
        <v>30</v>
      </c>
      <c r="M3039" s="7" t="s">
        <v>9427</v>
      </c>
      <c r="N3039" s="15" t="s">
        <v>4159</v>
      </c>
      <c r="O3039" s="15" t="s">
        <v>7922</v>
      </c>
      <c r="P3039" s="15" t="s">
        <v>2518</v>
      </c>
      <c r="Q3039" s="15" t="s">
        <v>2521</v>
      </c>
      <c r="R3039" s="20">
        <v>32742</v>
      </c>
      <c r="S3039" s="20">
        <v>45187</v>
      </c>
      <c r="T3039" s="70">
        <v>45917</v>
      </c>
      <c r="U3039" s="20"/>
      <c r="V3039" s="20"/>
      <c r="W3039" s="20"/>
      <c r="X3039" s="17"/>
      <c r="Y3039" s="17"/>
      <c r="Z3039" s="20"/>
      <c r="AA3039" s="18">
        <f t="shared" ca="1" si="235"/>
        <v>36</v>
      </c>
      <c r="AB3039" s="20" t="s">
        <v>7878</v>
      </c>
      <c r="AC3039" s="35" t="str">
        <f t="shared" si="239"/>
        <v>1 anos 11 meses 30 dias</v>
      </c>
      <c r="AD3039" s="35" t="str">
        <f ca="1">IF(AND(V3039="",T3039&lt;TODAY()),"Contrato Encerrado",IF(AND(V3039="",T3039&gt;TODAY()),DATEDIF(TODAY(),T3039,"Y")&amp;" anos"&amp;" "&amp;DATEDIF(TODAY(),T3039,"YM")&amp;" meses"&amp;" "&amp;DATEDIF(TODAY(),T3039,"MD")&amp;" dias",IF(AND(X3039="",V3039&lt;TODAY()),"Contrato Encerrado",IF(AND(X3039="",V3039&gt;TODAY()),DATEDIF(TODAY(),V3039,"Y")&amp;" anos"&amp;" "&amp;DATEDIF(TODAY(),V3039,"YM")&amp;" meses"&amp;" "&amp;DATEDIF(TODAY(),V3039,"MD")&amp;" dias",IF(AND(Z3039="",X3039&lt;TODAY()),"Contrato Encerrado",IF(AND(Z3039="",X3039&gt;TODAY()),DATEDIF(TODAY(),X3039,"Y")&amp;" anos"&amp;" "&amp;DATEDIF(TODAY(),X3039,"YM")&amp;" meses"&amp;" "&amp;DATEDIF(TODAY(),X3039,"MD")&amp;" dias",IF(AND(Z3039&lt;&gt;””,Z3039&lt;TODAY()),"Contrato Encerrado",IF(AND(Z3039&lt;&gt;"",Z3039&gt;TODAY()),DATEDIF(TODAY(),Z3039,"Y")&amp;" anos"&amp;" "&amp;DATEDIF(TODAY(),Z3039,"YM")&amp;" meses"&amp;" "&amp;DATEDIF(TODAY(),Z3039,"MD")&amp;" dias"))))))))</f>
        <v>Contrato Encerrado</v>
      </c>
      <c r="AE3039" s="35">
        <f t="shared" si="236"/>
        <v>730</v>
      </c>
      <c r="AF3039" s="35">
        <f t="shared" si="237"/>
        <v>0</v>
      </c>
      <c r="AG3039" s="17" t="str">
        <f t="shared" si="238"/>
        <v>ESTÁGIO COMPLETOU 2 ANOS</v>
      </c>
    </row>
    <row r="3040" spans="1:33" ht="11.25" customHeight="1" x14ac:dyDescent="0.2">
      <c r="A3040" s="8" t="s">
        <v>9</v>
      </c>
      <c r="B3040" s="10" t="s">
        <v>13</v>
      </c>
      <c r="C3040" s="11" t="s">
        <v>25</v>
      </c>
      <c r="D3040" s="36">
        <v>2022</v>
      </c>
      <c r="E3040" s="12" t="s">
        <v>157</v>
      </c>
      <c r="F3040" s="8" t="s">
        <v>158</v>
      </c>
      <c r="G3040" s="77" t="s">
        <v>5010</v>
      </c>
      <c r="H3040" s="78" t="s">
        <v>5011</v>
      </c>
      <c r="I3040" s="14" t="s">
        <v>5012</v>
      </c>
      <c r="J3040" s="14" t="s">
        <v>14943</v>
      </c>
      <c r="K3040" s="14" t="s">
        <v>29</v>
      </c>
      <c r="L3040" s="15" t="s">
        <v>30</v>
      </c>
      <c r="M3040" s="7" t="s">
        <v>9427</v>
      </c>
      <c r="N3040" s="16" t="s">
        <v>4159</v>
      </c>
      <c r="O3040" s="16"/>
      <c r="P3040" s="16" t="s">
        <v>2518</v>
      </c>
      <c r="Q3040" s="16" t="s">
        <v>2521</v>
      </c>
      <c r="R3040" s="31">
        <v>34824</v>
      </c>
      <c r="S3040" s="31">
        <v>44893</v>
      </c>
      <c r="T3040" s="31">
        <v>45322</v>
      </c>
      <c r="U3040" s="31"/>
      <c r="V3040" s="31"/>
      <c r="W3040" s="31"/>
      <c r="X3040" s="17"/>
      <c r="Y3040" s="17"/>
      <c r="Z3040" s="31"/>
      <c r="AA3040" s="18">
        <f t="shared" ca="1" si="235"/>
        <v>30</v>
      </c>
      <c r="AB3040" s="19" t="s">
        <v>7878</v>
      </c>
      <c r="AC3040" s="35" t="str">
        <f t="shared" si="239"/>
        <v>1 anos 2 meses 3 dias</v>
      </c>
      <c r="AD3040" s="35" t="str">
        <f ca="1">IF(AND(V3040="",T3040&lt;TODAY()),"Contrato Encerrado",IF(AND(V3040="",T3040&gt;TODAY()),DATEDIF(TODAY(),T3040,"Y")&amp;" anos"&amp;" "&amp;DATEDIF(TODAY(),T3040,"YM")&amp;" meses"&amp;" "&amp;DATEDIF(TODAY(),T3040,"MD")&amp;" dias",IF(AND(X3040="",V3040&lt;TODAY()),"Contrato Encerrado",IF(AND(X3040="",V3040&gt;TODAY()),DATEDIF(TODAY(),V3040,"Y")&amp;" anos"&amp;" "&amp;DATEDIF(TODAY(),V3040,"YM")&amp;" meses"&amp;" "&amp;DATEDIF(TODAY(),V3040,"MD")&amp;" dias",IF(AND(Z3040="",X3040&lt;TODAY()),"Contrato Encerrado",IF(AND(Z3040="",X3040&gt;TODAY()),DATEDIF(TODAY(),X3040,"Y")&amp;" anos"&amp;" "&amp;DATEDIF(TODAY(),X3040,"YM")&amp;" meses"&amp;" "&amp;DATEDIF(TODAY(),X3040,"MD")&amp;" dias",IF(AND(Z3040&lt;&gt;””,Z3040&lt;TODAY()),"Contrato Encerrado",IF(AND(Z3040&lt;&gt;"",Z3040&gt;TODAY()),DATEDIF(TODAY(),Z3040,"Y")&amp;" anos"&amp;" "&amp;DATEDIF(TODAY(),Z3040,"YM")&amp;" meses"&amp;" "&amp;DATEDIF(TODAY(),Z3040,"MD")&amp;" dias"))))))))</f>
        <v>Contrato Encerrado</v>
      </c>
      <c r="AE3040" s="35">
        <f t="shared" si="236"/>
        <v>429</v>
      </c>
      <c r="AF3040" s="35">
        <f t="shared" si="237"/>
        <v>301</v>
      </c>
      <c r="AG3040" s="17" t="str">
        <f t="shared" si="238"/>
        <v>0 anos 9 meses 27 dias</v>
      </c>
    </row>
    <row r="3041" spans="1:33" ht="11.25" customHeight="1" x14ac:dyDescent="0.2">
      <c r="A3041" s="8" t="s">
        <v>9</v>
      </c>
      <c r="B3041" s="8" t="s">
        <v>13</v>
      </c>
      <c r="C3041" s="22" t="s">
        <v>21</v>
      </c>
      <c r="D3041" s="35">
        <v>2025</v>
      </c>
      <c r="E3041" s="12" t="s">
        <v>157</v>
      </c>
      <c r="F3041" s="8" t="s">
        <v>158</v>
      </c>
      <c r="G3041" s="14" t="s">
        <v>17505</v>
      </c>
      <c r="H3041" s="8" t="s">
        <v>17506</v>
      </c>
      <c r="I3041" s="14" t="s">
        <v>16962</v>
      </c>
      <c r="J3041" s="14" t="s">
        <v>10</v>
      </c>
      <c r="K3041" s="14" t="s">
        <v>29</v>
      </c>
      <c r="L3041" s="15" t="s">
        <v>81</v>
      </c>
      <c r="M3041" s="7" t="s">
        <v>16173</v>
      </c>
      <c r="N3041" s="15" t="s">
        <v>4113</v>
      </c>
      <c r="O3041" s="15" t="s">
        <v>17290</v>
      </c>
      <c r="P3041" s="15" t="s">
        <v>2518</v>
      </c>
      <c r="Q3041" s="15" t="s">
        <v>4109</v>
      </c>
      <c r="R3041" s="20">
        <v>39236</v>
      </c>
      <c r="S3041" s="20">
        <v>45842</v>
      </c>
      <c r="T3041" s="20">
        <v>46021</v>
      </c>
      <c r="U3041" s="20"/>
      <c r="V3041" s="20"/>
      <c r="W3041" s="20"/>
      <c r="X3041" s="17"/>
      <c r="Y3041" s="17"/>
      <c r="Z3041" s="20"/>
      <c r="AA3041" s="21">
        <f t="shared" ca="1" si="235"/>
        <v>18</v>
      </c>
      <c r="AB3041" s="20" t="s">
        <v>7878</v>
      </c>
      <c r="AC3041" s="35" t="str">
        <f t="shared" si="239"/>
        <v>0 anos 5 meses 26 dias</v>
      </c>
      <c r="AD3041" s="35" t="str">
        <f ca="1">IF(AND(V3041="",T3041&lt;TODAY()),"Contrato Encerrado",IF(AND(V3041="",T3041&gt;TODAY()),DATEDIF(TODAY(),T3041,"Y")&amp;" anos"&amp;" "&amp;DATEDIF(TODAY(),T3041,"YM")&amp;" meses"&amp;" "&amp;DATEDIF(TODAY(),T3041,"MD")&amp;" dias",IF(AND(X3041="",V3041&lt;TODAY()),"Contrato Encerrado",IF(AND(X3041="",V3041&gt;TODAY()),DATEDIF(TODAY(),V3041,"Y")&amp;" anos"&amp;" "&amp;DATEDIF(TODAY(),V3041,"YM")&amp;" meses"&amp;" "&amp;DATEDIF(TODAY(),V3041,"MD")&amp;" dias",IF(AND(Z3041="",X3041&lt;TODAY()),"Contrato Encerrado",IF(AND(Z3041="",X3041&gt;TODAY()),DATEDIF(TODAY(),X3041,"Y")&amp;" anos"&amp;" "&amp;DATEDIF(TODAY(),X3041,"YM")&amp;" meses"&amp;" "&amp;DATEDIF(TODAY(),X3041,"MD")&amp;" dias",IF(AND(Z3041&lt;&gt;””,Z3041&lt;TODAY()),"Contrato Encerrado",IF(AND(Z3041&lt;&gt;"",Z3041&gt;TODAY()),DATEDIF(TODAY(),Z3041,"Y")&amp;" anos"&amp;" "&amp;DATEDIF(TODAY(),Z3041,"YM")&amp;" meses"&amp;" "&amp;DATEDIF(TODAY(),Z3041,"MD")&amp;" dias"))))))))</f>
        <v>0 anos 2 meses 23 dias</v>
      </c>
      <c r="AE3041" s="35">
        <f t="shared" si="236"/>
        <v>179</v>
      </c>
      <c r="AF3041" s="35">
        <f t="shared" si="237"/>
        <v>551</v>
      </c>
      <c r="AG3041" s="17" t="str">
        <f t="shared" si="238"/>
        <v>1 anos 6 meses 4 dias</v>
      </c>
    </row>
    <row r="3042" spans="1:33" ht="11.25" customHeight="1" x14ac:dyDescent="0.2">
      <c r="A3042" s="8" t="s">
        <v>9</v>
      </c>
      <c r="B3042" s="10" t="s">
        <v>13</v>
      </c>
      <c r="C3042" s="11" t="s">
        <v>23</v>
      </c>
      <c r="D3042" s="36">
        <v>2022</v>
      </c>
      <c r="E3042" s="12" t="s">
        <v>157</v>
      </c>
      <c r="F3042" s="8" t="s">
        <v>158</v>
      </c>
      <c r="G3042" s="77" t="s">
        <v>5013</v>
      </c>
      <c r="H3042" s="78" t="s">
        <v>5014</v>
      </c>
      <c r="I3042" s="14" t="s">
        <v>5015</v>
      </c>
      <c r="J3042" s="14" t="s">
        <v>14943</v>
      </c>
      <c r="K3042" s="14" t="s">
        <v>29</v>
      </c>
      <c r="L3042" s="15" t="s">
        <v>30</v>
      </c>
      <c r="M3042" s="7" t="s">
        <v>9427</v>
      </c>
      <c r="N3042" s="16" t="s">
        <v>2101</v>
      </c>
      <c r="O3042" s="16"/>
      <c r="P3042" s="16" t="s">
        <v>2518</v>
      </c>
      <c r="Q3042" s="16" t="s">
        <v>2521</v>
      </c>
      <c r="R3042" s="31">
        <v>34667</v>
      </c>
      <c r="S3042" s="31">
        <v>44847</v>
      </c>
      <c r="T3042" s="31">
        <v>45569</v>
      </c>
      <c r="U3042" s="31"/>
      <c r="V3042" s="31"/>
      <c r="W3042" s="31"/>
      <c r="X3042" s="17"/>
      <c r="Y3042" s="17"/>
      <c r="Z3042" s="31"/>
      <c r="AA3042" s="18">
        <f t="shared" ca="1" si="235"/>
        <v>30</v>
      </c>
      <c r="AB3042" s="19" t="s">
        <v>7878</v>
      </c>
      <c r="AC3042" s="35" t="str">
        <f t="shared" si="239"/>
        <v>1 anos 11 meses 21 dias</v>
      </c>
      <c r="AD3042" s="35" t="str">
        <f ca="1">IF(AND(V3042="",T3042&lt;TODAY()),"Contrato Encerrado",IF(AND(V3042="",T3042&gt;TODAY()),DATEDIF(TODAY(),T3042,"Y")&amp;" anos"&amp;" "&amp;DATEDIF(TODAY(),T3042,"YM")&amp;" meses"&amp;" "&amp;DATEDIF(TODAY(),T3042,"MD")&amp;" dias",IF(AND(X3042="",V3042&lt;TODAY()),"Contrato Encerrado",IF(AND(X3042="",V3042&gt;TODAY()),DATEDIF(TODAY(),V3042,"Y")&amp;" anos"&amp;" "&amp;DATEDIF(TODAY(),V3042,"YM")&amp;" meses"&amp;" "&amp;DATEDIF(TODAY(),V3042,"MD")&amp;" dias",IF(AND(Z3042="",X3042&lt;TODAY()),"Contrato Encerrado",IF(AND(Z3042="",X3042&gt;TODAY()),DATEDIF(TODAY(),X3042,"Y")&amp;" anos"&amp;" "&amp;DATEDIF(TODAY(),X3042,"YM")&amp;" meses"&amp;" "&amp;DATEDIF(TODAY(),X3042,"MD")&amp;" dias",IF(AND(Z3042&lt;&gt;””,Z3042&lt;TODAY()),"Contrato Encerrado",IF(AND(Z3042&lt;&gt;"",Z3042&gt;TODAY()),DATEDIF(TODAY(),Z3042,"Y")&amp;" anos"&amp;" "&amp;DATEDIF(TODAY(),Z3042,"YM")&amp;" meses"&amp;" "&amp;DATEDIF(TODAY(),Z3042,"MD")&amp;" dias"))))))))</f>
        <v>Contrato Encerrado</v>
      </c>
      <c r="AE3042" s="35">
        <f t="shared" si="236"/>
        <v>722</v>
      </c>
      <c r="AF3042" s="35">
        <f t="shared" si="237"/>
        <v>8</v>
      </c>
      <c r="AG3042" s="17" t="str">
        <f t="shared" si="238"/>
        <v>0 anos 0 meses 8 dias</v>
      </c>
    </row>
    <row r="3043" spans="1:33" ht="11.25" customHeight="1" x14ac:dyDescent="0.2">
      <c r="A3043" s="8" t="s">
        <v>9</v>
      </c>
      <c r="B3043" s="8" t="s">
        <v>13</v>
      </c>
      <c r="C3043" s="22" t="s">
        <v>15</v>
      </c>
      <c r="D3043" s="37">
        <v>2024</v>
      </c>
      <c r="E3043" s="23" t="s">
        <v>27</v>
      </c>
      <c r="F3043" s="8" t="s">
        <v>28</v>
      </c>
      <c r="G3043" s="77" t="s">
        <v>12305</v>
      </c>
      <c r="H3043" s="78" t="s">
        <v>12306</v>
      </c>
      <c r="I3043" s="9" t="s">
        <v>12307</v>
      </c>
      <c r="J3043" s="14" t="s">
        <v>10</v>
      </c>
      <c r="K3043" s="9" t="s">
        <v>29</v>
      </c>
      <c r="L3043" s="24" t="s">
        <v>30</v>
      </c>
      <c r="M3043" s="7" t="s">
        <v>9427</v>
      </c>
      <c r="N3043" s="16" t="s">
        <v>2105</v>
      </c>
      <c r="O3043" s="24" t="s">
        <v>7901</v>
      </c>
      <c r="P3043" s="24" t="s">
        <v>2518</v>
      </c>
      <c r="Q3043" s="24" t="s">
        <v>4109</v>
      </c>
      <c r="R3043" s="17">
        <v>36857</v>
      </c>
      <c r="S3043" s="17">
        <v>45369</v>
      </c>
      <c r="T3043" s="20">
        <v>46098</v>
      </c>
      <c r="U3043" s="20"/>
      <c r="V3043" s="20"/>
      <c r="W3043" s="17"/>
      <c r="X3043" s="17"/>
      <c r="Y3043" s="17"/>
      <c r="Z3043" s="20"/>
      <c r="AA3043" s="18">
        <f t="shared" ca="1" si="235"/>
        <v>24</v>
      </c>
      <c r="AB3043" s="24" t="s">
        <v>7878</v>
      </c>
      <c r="AC3043" s="35" t="str">
        <f t="shared" si="239"/>
        <v>1 anos 11 meses 27 dias</v>
      </c>
      <c r="AD3043" s="35" t="str">
        <f ca="1">IF(AND(V3043="",T3043&lt;TODAY()),"Contrato Encerrado",IF(AND(V3043="",T3043&gt;TODAY()),DATEDIF(TODAY(),T3043,"Y")&amp;" anos"&amp;" "&amp;DATEDIF(TODAY(),T3043,"YM")&amp;" meses"&amp;" "&amp;DATEDIF(TODAY(),T3043,"MD")&amp;" dias",IF(AND(X3043="",V3043&lt;TODAY()),"Contrato Encerrado",IF(AND(X3043="",V3043&gt;TODAY()),DATEDIF(TODAY(),V3043,"Y")&amp;" anos"&amp;" "&amp;DATEDIF(TODAY(),V3043,"YM")&amp;" meses"&amp;" "&amp;DATEDIF(TODAY(),V3043,"MD")&amp;" dias",IF(AND(Z3043="",X3043&lt;TODAY()),"Contrato Encerrado",IF(AND(Z3043="",X3043&gt;TODAY()),DATEDIF(TODAY(),X3043,"Y")&amp;" anos"&amp;" "&amp;DATEDIF(TODAY(),X3043,"YM")&amp;" meses"&amp;" "&amp;DATEDIF(TODAY(),X3043,"MD")&amp;" dias",IF(AND(Z3043&lt;&gt;””,Z3043&lt;TODAY()),"Contrato Encerrado",IF(AND(Z3043&lt;&gt;"",Z3043&gt;TODAY()),DATEDIF(TODAY(),Z3043,"Y")&amp;" anos"&amp;" "&amp;DATEDIF(TODAY(),Z3043,"YM")&amp;" meses"&amp;" "&amp;DATEDIF(TODAY(),Z3043,"MD")&amp;" dias"))))))))</f>
        <v>0 anos 5 meses 10 dias</v>
      </c>
      <c r="AE3043" s="35">
        <f t="shared" si="236"/>
        <v>729</v>
      </c>
      <c r="AF3043" s="35">
        <f t="shared" si="237"/>
        <v>1</v>
      </c>
      <c r="AG3043" s="17" t="str">
        <f t="shared" si="238"/>
        <v>0 anos 0 meses 1 dias</v>
      </c>
    </row>
    <row r="3044" spans="1:33" s="61" customFormat="1" ht="11.25" customHeight="1" x14ac:dyDescent="0.2">
      <c r="A3044" s="8" t="s">
        <v>9</v>
      </c>
      <c r="B3044" s="10" t="s">
        <v>13</v>
      </c>
      <c r="C3044" s="11" t="s">
        <v>22</v>
      </c>
      <c r="D3044" s="36">
        <v>2022</v>
      </c>
      <c r="E3044" s="12" t="s">
        <v>157</v>
      </c>
      <c r="F3044" s="8" t="s">
        <v>158</v>
      </c>
      <c r="G3044" s="77" t="s">
        <v>2494</v>
      </c>
      <c r="H3044" s="78" t="s">
        <v>2495</v>
      </c>
      <c r="I3044" s="14" t="s">
        <v>2496</v>
      </c>
      <c r="J3044" s="14" t="s">
        <v>14943</v>
      </c>
      <c r="K3044" s="14" t="s">
        <v>29</v>
      </c>
      <c r="L3044" s="15" t="s">
        <v>30</v>
      </c>
      <c r="M3044" s="7" t="s">
        <v>9427</v>
      </c>
      <c r="N3044" s="16" t="s">
        <v>2101</v>
      </c>
      <c r="O3044" s="16"/>
      <c r="P3044" s="16" t="s">
        <v>2518</v>
      </c>
      <c r="Q3044" s="16" t="s">
        <v>2521</v>
      </c>
      <c r="R3044" s="31">
        <v>37340</v>
      </c>
      <c r="S3044" s="31">
        <v>44762</v>
      </c>
      <c r="T3044" s="31">
        <v>44943</v>
      </c>
      <c r="U3044" s="31"/>
      <c r="V3044" s="31"/>
      <c r="W3044" s="31"/>
      <c r="X3044" s="17"/>
      <c r="Y3044" s="17"/>
      <c r="Z3044" s="31"/>
      <c r="AA3044" s="18">
        <f t="shared" ca="1" si="235"/>
        <v>23</v>
      </c>
      <c r="AB3044" s="19" t="s">
        <v>7878</v>
      </c>
      <c r="AC3044" s="35" t="str">
        <f t="shared" si="239"/>
        <v>0 anos 5 meses 28 dias</v>
      </c>
      <c r="AD3044" s="35" t="str">
        <f ca="1">IF(AND(V3044="",T3044&lt;TODAY()),"Contrato Encerrado",IF(AND(V3044="",T3044&gt;TODAY()),DATEDIF(TODAY(),T3044,"Y")&amp;" anos"&amp;" "&amp;DATEDIF(TODAY(),T3044,"YM")&amp;" meses"&amp;" "&amp;DATEDIF(TODAY(),T3044,"MD")&amp;" dias",IF(AND(X3044="",V3044&lt;TODAY()),"Contrato Encerrado",IF(AND(X3044="",V3044&gt;TODAY()),DATEDIF(TODAY(),V3044,"Y")&amp;" anos"&amp;" "&amp;DATEDIF(TODAY(),V3044,"YM")&amp;" meses"&amp;" "&amp;DATEDIF(TODAY(),V3044,"MD")&amp;" dias",IF(AND(Z3044="",X3044&lt;TODAY()),"Contrato Encerrado",IF(AND(Z3044="",X3044&gt;TODAY()),DATEDIF(TODAY(),X3044,"Y")&amp;" anos"&amp;" "&amp;DATEDIF(TODAY(),X3044,"YM")&amp;" meses"&amp;" "&amp;DATEDIF(TODAY(),X3044,"MD")&amp;" dias",IF(AND(Z3044&lt;&gt;””,Z3044&lt;TODAY()),"Contrato Encerrado",IF(AND(Z3044&lt;&gt;"",Z3044&gt;TODAY()),DATEDIF(TODAY(),Z3044,"Y")&amp;" anos"&amp;" "&amp;DATEDIF(TODAY(),Z3044,"YM")&amp;" meses"&amp;" "&amp;DATEDIF(TODAY(),Z3044,"MD")&amp;" dias"))))))))</f>
        <v>Contrato Encerrado</v>
      </c>
      <c r="AE3044" s="35">
        <f t="shared" si="236"/>
        <v>181</v>
      </c>
      <c r="AF3044" s="35">
        <f t="shared" si="237"/>
        <v>549</v>
      </c>
      <c r="AG3044" s="17" t="str">
        <f t="shared" si="238"/>
        <v>1 anos 6 meses 2 dias</v>
      </c>
    </row>
    <row r="3045" spans="1:33" ht="11.25" customHeight="1" x14ac:dyDescent="0.2">
      <c r="A3045" s="8" t="s">
        <v>9</v>
      </c>
      <c r="B3045" s="10" t="s">
        <v>13</v>
      </c>
      <c r="C3045" s="11" t="s">
        <v>24</v>
      </c>
      <c r="D3045" s="36">
        <v>2022</v>
      </c>
      <c r="E3045" s="12" t="s">
        <v>157</v>
      </c>
      <c r="F3045" s="8" t="s">
        <v>158</v>
      </c>
      <c r="G3045" s="77" t="s">
        <v>2499</v>
      </c>
      <c r="H3045" s="78" t="s">
        <v>5016</v>
      </c>
      <c r="I3045" s="14" t="s">
        <v>2500</v>
      </c>
      <c r="J3045" s="14" t="s">
        <v>14943</v>
      </c>
      <c r="K3045" s="14" t="s">
        <v>29</v>
      </c>
      <c r="L3045" s="15" t="s">
        <v>30</v>
      </c>
      <c r="M3045" s="7" t="s">
        <v>9427</v>
      </c>
      <c r="N3045" s="16" t="s">
        <v>2109</v>
      </c>
      <c r="O3045" s="16"/>
      <c r="P3045" s="16" t="s">
        <v>2517</v>
      </c>
      <c r="Q3045" s="16" t="s">
        <v>2522</v>
      </c>
      <c r="R3045" s="31">
        <v>34897</v>
      </c>
      <c r="S3045" s="31">
        <v>44749</v>
      </c>
      <c r="T3045" s="31">
        <v>45258</v>
      </c>
      <c r="U3045" s="31"/>
      <c r="V3045" s="31"/>
      <c r="W3045" s="31"/>
      <c r="X3045" s="17"/>
      <c r="Y3045" s="17"/>
      <c r="Z3045" s="31"/>
      <c r="AA3045" s="18">
        <f t="shared" ca="1" si="235"/>
        <v>30</v>
      </c>
      <c r="AB3045" s="19" t="s">
        <v>7878</v>
      </c>
      <c r="AC3045" s="35" t="str">
        <f t="shared" si="239"/>
        <v>1 anos 4 meses 21 dias</v>
      </c>
      <c r="AD3045" s="35" t="str">
        <f ca="1">IF(AND(V3045="",T3045&lt;TODAY()),"Contrato Encerrado",IF(AND(V3045="",T3045&gt;TODAY()),DATEDIF(TODAY(),T3045,"Y")&amp;" anos"&amp;" "&amp;DATEDIF(TODAY(),T3045,"YM")&amp;" meses"&amp;" "&amp;DATEDIF(TODAY(),T3045,"MD")&amp;" dias",IF(AND(X3045="",V3045&lt;TODAY()),"Contrato Encerrado",IF(AND(X3045="",V3045&gt;TODAY()),DATEDIF(TODAY(),V3045,"Y")&amp;" anos"&amp;" "&amp;DATEDIF(TODAY(),V3045,"YM")&amp;" meses"&amp;" "&amp;DATEDIF(TODAY(),V3045,"MD")&amp;" dias",IF(AND(Z3045="",X3045&lt;TODAY()),"Contrato Encerrado",IF(AND(Z3045="",X3045&gt;TODAY()),DATEDIF(TODAY(),X3045,"Y")&amp;" anos"&amp;" "&amp;DATEDIF(TODAY(),X3045,"YM")&amp;" meses"&amp;" "&amp;DATEDIF(TODAY(),X3045,"MD")&amp;" dias",IF(AND(Z3045&lt;&gt;””,Z3045&lt;TODAY()),"Contrato Encerrado",IF(AND(Z3045&lt;&gt;"",Z3045&gt;TODAY()),DATEDIF(TODAY(),Z3045,"Y")&amp;" anos"&amp;" "&amp;DATEDIF(TODAY(),Z3045,"YM")&amp;" meses"&amp;" "&amp;DATEDIF(TODAY(),Z3045,"MD")&amp;" dias"))))))))</f>
        <v>Contrato Encerrado</v>
      </c>
      <c r="AE3045" s="35">
        <f t="shared" si="236"/>
        <v>509</v>
      </c>
      <c r="AF3045" s="35">
        <f t="shared" si="237"/>
        <v>221</v>
      </c>
      <c r="AG3045" s="17" t="str">
        <f t="shared" si="238"/>
        <v>0 anos 7 meses 8 dias</v>
      </c>
    </row>
    <row r="3046" spans="1:33" ht="11.25" customHeight="1" x14ac:dyDescent="0.2">
      <c r="A3046" s="8" t="s">
        <v>9</v>
      </c>
      <c r="B3046" s="8" t="s">
        <v>13</v>
      </c>
      <c r="C3046" s="22" t="s">
        <v>15</v>
      </c>
      <c r="D3046" s="37">
        <v>2025</v>
      </c>
      <c r="E3046" s="12" t="s">
        <v>27</v>
      </c>
      <c r="F3046" s="8" t="s">
        <v>28</v>
      </c>
      <c r="G3046" s="77" t="s">
        <v>15857</v>
      </c>
      <c r="H3046" s="78" t="s">
        <v>15858</v>
      </c>
      <c r="I3046" s="14" t="s">
        <v>15859</v>
      </c>
      <c r="J3046" s="14" t="s">
        <v>10</v>
      </c>
      <c r="K3046" s="14" t="s">
        <v>29</v>
      </c>
      <c r="L3046" s="15" t="s">
        <v>30</v>
      </c>
      <c r="M3046" s="7" t="s">
        <v>9427</v>
      </c>
      <c r="N3046" s="15" t="s">
        <v>15860</v>
      </c>
      <c r="O3046" s="15" t="s">
        <v>10152</v>
      </c>
      <c r="P3046" s="15" t="s">
        <v>2518</v>
      </c>
      <c r="Q3046" s="15" t="s">
        <v>4109</v>
      </c>
      <c r="R3046" s="20">
        <v>34684</v>
      </c>
      <c r="S3046" s="20">
        <v>45705</v>
      </c>
      <c r="T3046" s="20">
        <v>46069</v>
      </c>
      <c r="U3046" s="20"/>
      <c r="V3046" s="20"/>
      <c r="W3046" s="20"/>
      <c r="X3046" s="17"/>
      <c r="Y3046" s="17"/>
      <c r="Z3046" s="20"/>
      <c r="AA3046" s="21">
        <f t="shared" ca="1" si="235"/>
        <v>30</v>
      </c>
      <c r="AB3046" s="15" t="s">
        <v>7878</v>
      </c>
      <c r="AC3046" s="35" t="str">
        <f t="shared" si="239"/>
        <v>0 anos 11 meses 30 dias</v>
      </c>
      <c r="AD3046" s="35" t="str">
        <f ca="1">IF(AND(V3046="",T3046&lt;TODAY()),"Contrato Encerrado",IF(AND(V3046="",T3046&gt;TODAY()),DATEDIF(TODAY(),T3046,"Y")&amp;" anos"&amp;" "&amp;DATEDIF(TODAY(),T3046,"YM")&amp;" meses"&amp;" "&amp;DATEDIF(TODAY(),T3046,"MD")&amp;" dias",IF(AND(X3046="",V3046&lt;TODAY()),"Contrato Encerrado",IF(AND(X3046="",V3046&gt;TODAY()),DATEDIF(TODAY(),V3046,"Y")&amp;" anos"&amp;" "&amp;DATEDIF(TODAY(),V3046,"YM")&amp;" meses"&amp;" "&amp;DATEDIF(TODAY(),V3046,"MD")&amp;" dias",IF(AND(Z3046="",X3046&lt;TODAY()),"Contrato Encerrado",IF(AND(Z3046="",X3046&gt;TODAY()),DATEDIF(TODAY(),X3046,"Y")&amp;" anos"&amp;" "&amp;DATEDIF(TODAY(),X3046,"YM")&amp;" meses"&amp;" "&amp;DATEDIF(TODAY(),X3046,"MD")&amp;" dias",IF(AND(Z3046&lt;&gt;””,Z3046&lt;TODAY()),"Contrato Encerrado",IF(AND(Z3046&lt;&gt;"",Z3046&gt;TODAY()),DATEDIF(TODAY(),Z3046,"Y")&amp;" anos"&amp;" "&amp;DATEDIF(TODAY(),Z3046,"YM")&amp;" meses"&amp;" "&amp;DATEDIF(TODAY(),Z3046,"MD")&amp;" dias"))))))))</f>
        <v>0 anos 4 meses 9 dias</v>
      </c>
      <c r="AE3046" s="35">
        <f t="shared" si="236"/>
        <v>364</v>
      </c>
      <c r="AF3046" s="35">
        <f t="shared" si="237"/>
        <v>366</v>
      </c>
      <c r="AG3046" s="17" t="str">
        <f t="shared" si="238"/>
        <v>0 anos 11 meses 31 dias</v>
      </c>
    </row>
    <row r="3047" spans="1:33" ht="11.25" customHeight="1" x14ac:dyDescent="0.2">
      <c r="A3047" s="8" t="s">
        <v>9</v>
      </c>
      <c r="B3047" s="10" t="s">
        <v>13</v>
      </c>
      <c r="C3047" s="11" t="s">
        <v>22</v>
      </c>
      <c r="D3047" s="36">
        <v>2021</v>
      </c>
      <c r="E3047" s="14" t="s">
        <v>157</v>
      </c>
      <c r="F3047" s="8" t="s">
        <v>158</v>
      </c>
      <c r="G3047" s="77" t="s">
        <v>962</v>
      </c>
      <c r="H3047" s="78" t="s">
        <v>1392</v>
      </c>
      <c r="I3047" s="14" t="s">
        <v>963</v>
      </c>
      <c r="J3047" s="14" t="s">
        <v>14943</v>
      </c>
      <c r="K3047" s="14" t="s">
        <v>29</v>
      </c>
      <c r="L3047" s="15" t="s">
        <v>30</v>
      </c>
      <c r="M3047" s="7" t="s">
        <v>9427</v>
      </c>
      <c r="N3047" s="27" t="s">
        <v>3245</v>
      </c>
      <c r="O3047" s="27"/>
      <c r="P3047" s="26" t="s">
        <v>2516</v>
      </c>
      <c r="Q3047" s="26" t="s">
        <v>14550</v>
      </c>
      <c r="R3047" s="31">
        <v>36286</v>
      </c>
      <c r="S3047" s="31">
        <v>44382</v>
      </c>
      <c r="T3047" s="31">
        <v>44805</v>
      </c>
      <c r="U3047" s="31">
        <v>45043</v>
      </c>
      <c r="V3047" s="31">
        <v>45291</v>
      </c>
      <c r="W3047" s="31"/>
      <c r="X3047" s="17"/>
      <c r="Y3047" s="17"/>
      <c r="Z3047" s="31"/>
      <c r="AA3047" s="18">
        <f t="shared" ca="1" si="235"/>
        <v>26</v>
      </c>
      <c r="AB3047" s="19" t="s">
        <v>7878</v>
      </c>
      <c r="AC3047" s="35" t="str">
        <f t="shared" si="239"/>
        <v>1 anos 10 meses 2 dias</v>
      </c>
      <c r="AD3047" s="35" t="str">
        <f ca="1">IF(AND(V3047="",T3047&lt;TODAY()),"Contrato Encerrado",IF(AND(V3047="",T3047&gt;TODAY()),DATEDIF(TODAY(),T3047,"Y")&amp;" anos"&amp;" "&amp;DATEDIF(TODAY(),T3047,"YM")&amp;" meses"&amp;" "&amp;DATEDIF(TODAY(),T3047,"MD")&amp;" dias",IF(AND(X3047="",V3047&lt;TODAY()),"Contrato Encerrado",IF(AND(X3047="",V3047&gt;TODAY()),DATEDIF(TODAY(),V3047,"Y")&amp;" anos"&amp;" "&amp;DATEDIF(TODAY(),V3047,"YM")&amp;" meses"&amp;" "&amp;DATEDIF(TODAY(),V3047,"MD")&amp;" dias",IF(AND(Z3047="",X3047&lt;TODAY()),"Contrato Encerrado",IF(AND(Z3047="",X3047&gt;TODAY()),DATEDIF(TODAY(),X3047,"Y")&amp;" anos"&amp;" "&amp;DATEDIF(TODAY(),X3047,"YM")&amp;" meses"&amp;" "&amp;DATEDIF(TODAY(),X3047,"MD")&amp;" dias",IF(AND(Z3047&lt;&gt;””,Z3047&lt;TODAY()),"Contrato Encerrado",IF(AND(Z3047&lt;&gt;"",Z3047&gt;TODAY()),DATEDIF(TODAY(),Z3047,"Y")&amp;" anos"&amp;" "&amp;DATEDIF(TODAY(),Z3047,"YM")&amp;" meses"&amp;" "&amp;DATEDIF(TODAY(),Z3047,"MD")&amp;" dias"))))))))</f>
        <v>Contrato Encerrado</v>
      </c>
      <c r="AE3047" s="35">
        <f t="shared" si="236"/>
        <v>671</v>
      </c>
      <c r="AF3047" s="35">
        <f t="shared" si="237"/>
        <v>59</v>
      </c>
      <c r="AG3047" s="17" t="str">
        <f t="shared" si="238"/>
        <v>0 anos 1 meses 28 dias</v>
      </c>
    </row>
    <row r="3048" spans="1:33" ht="11.25" customHeight="1" x14ac:dyDescent="0.2">
      <c r="A3048" s="8" t="s">
        <v>9</v>
      </c>
      <c r="B3048" s="8" t="s">
        <v>13</v>
      </c>
      <c r="C3048" s="22" t="s">
        <v>11</v>
      </c>
      <c r="D3048" s="36">
        <v>2025</v>
      </c>
      <c r="E3048" s="12" t="s">
        <v>27</v>
      </c>
      <c r="F3048" s="8" t="s">
        <v>28</v>
      </c>
      <c r="G3048" s="77" t="s">
        <v>15376</v>
      </c>
      <c r="H3048" s="78" t="s">
        <v>15377</v>
      </c>
      <c r="I3048" s="14" t="s">
        <v>15378</v>
      </c>
      <c r="J3048" s="14" t="s">
        <v>1302</v>
      </c>
      <c r="K3048" s="14" t="s">
        <v>29</v>
      </c>
      <c r="L3048" s="15" t="s">
        <v>30</v>
      </c>
      <c r="M3048" s="7" t="s">
        <v>9427</v>
      </c>
      <c r="N3048" s="15" t="s">
        <v>2105</v>
      </c>
      <c r="O3048" s="15" t="s">
        <v>11882</v>
      </c>
      <c r="P3048" s="15" t="s">
        <v>2518</v>
      </c>
      <c r="Q3048" s="35" t="s">
        <v>4109</v>
      </c>
      <c r="R3048" s="20">
        <v>38295</v>
      </c>
      <c r="S3048" s="20">
        <v>45677</v>
      </c>
      <c r="T3048" s="20">
        <v>45777</v>
      </c>
      <c r="U3048" s="20"/>
      <c r="V3048" s="20"/>
      <c r="W3048" s="20"/>
      <c r="X3048" s="17"/>
      <c r="Y3048" s="17"/>
      <c r="Z3048" s="20"/>
      <c r="AA3048" s="18">
        <f t="shared" ca="1" si="235"/>
        <v>20</v>
      </c>
      <c r="AB3048" s="20" t="s">
        <v>7878</v>
      </c>
      <c r="AC3048" s="35" t="str">
        <f t="shared" si="239"/>
        <v>0 anos 3 meses 10 dias</v>
      </c>
      <c r="AD3048" s="35" t="str">
        <f ca="1">IF(AND(V3048="",T3048&lt;TODAY()),"Contrato Encerrado",IF(AND(V3048="",T3048&gt;TODAY()),DATEDIF(TODAY(),T3048,"Y")&amp;" anos"&amp;" "&amp;DATEDIF(TODAY(),T3048,"YM")&amp;" meses"&amp;" "&amp;DATEDIF(TODAY(),T3048,"MD")&amp;" dias",IF(AND(X3048="",V3048&lt;TODAY()),"Contrato Encerrado",IF(AND(X3048="",V3048&gt;TODAY()),DATEDIF(TODAY(),V3048,"Y")&amp;" anos"&amp;" "&amp;DATEDIF(TODAY(),V3048,"YM")&amp;" meses"&amp;" "&amp;DATEDIF(TODAY(),V3048,"MD")&amp;" dias",IF(AND(Z3048="",X3048&lt;TODAY()),"Contrato Encerrado",IF(AND(Z3048="",X3048&gt;TODAY()),DATEDIF(TODAY(),X3048,"Y")&amp;" anos"&amp;" "&amp;DATEDIF(TODAY(),X3048,"YM")&amp;" meses"&amp;" "&amp;DATEDIF(TODAY(),X3048,"MD")&amp;" dias",IF(AND(Z3048&lt;&gt;””,Z3048&lt;TODAY()),"Contrato Encerrado",IF(AND(Z3048&lt;&gt;"",Z3048&gt;TODAY()),DATEDIF(TODAY(),Z3048,"Y")&amp;" anos"&amp;" "&amp;DATEDIF(TODAY(),Z3048,"YM")&amp;" meses"&amp;" "&amp;DATEDIF(TODAY(),Z3048,"MD")&amp;" dias"))))))))</f>
        <v>Contrato Encerrado</v>
      </c>
      <c r="AE3048" s="35">
        <f t="shared" si="236"/>
        <v>100</v>
      </c>
      <c r="AF3048" s="35">
        <f t="shared" si="237"/>
        <v>630</v>
      </c>
      <c r="AG3048" s="17" t="str">
        <f t="shared" si="238"/>
        <v>1 anos 8 meses 21 dias</v>
      </c>
    </row>
    <row r="3049" spans="1:33" ht="11.25" customHeight="1" x14ac:dyDescent="0.2">
      <c r="A3049" s="8" t="s">
        <v>9</v>
      </c>
      <c r="B3049" s="8" t="s">
        <v>13</v>
      </c>
      <c r="C3049" s="22" t="s">
        <v>17</v>
      </c>
      <c r="D3049" s="37">
        <v>2023</v>
      </c>
      <c r="E3049" s="23" t="s">
        <v>157</v>
      </c>
      <c r="F3049" s="8" t="s">
        <v>158</v>
      </c>
      <c r="G3049" s="77" t="s">
        <v>6956</v>
      </c>
      <c r="H3049" s="78" t="s">
        <v>6957</v>
      </c>
      <c r="I3049" s="9" t="s">
        <v>6958</v>
      </c>
      <c r="J3049" s="14" t="s">
        <v>14943</v>
      </c>
      <c r="K3049" s="9" t="s">
        <v>29</v>
      </c>
      <c r="L3049" s="24" t="s">
        <v>30</v>
      </c>
      <c r="M3049" s="7" t="s">
        <v>9427</v>
      </c>
      <c r="N3049" s="24" t="s">
        <v>2101</v>
      </c>
      <c r="O3049" s="24"/>
      <c r="P3049" s="24" t="s">
        <v>2518</v>
      </c>
      <c r="Q3049" s="24" t="s">
        <v>4109</v>
      </c>
      <c r="R3049" s="17">
        <v>34646</v>
      </c>
      <c r="S3049" s="17">
        <v>45030</v>
      </c>
      <c r="T3049" s="31">
        <v>45679</v>
      </c>
      <c r="U3049" s="20"/>
      <c r="V3049" s="20"/>
      <c r="W3049" s="17"/>
      <c r="X3049" s="17"/>
      <c r="Y3049" s="17"/>
      <c r="Z3049" s="20"/>
      <c r="AA3049" s="18">
        <f t="shared" ca="1" si="235"/>
        <v>30</v>
      </c>
      <c r="AB3049" s="19" t="s">
        <v>7878</v>
      </c>
      <c r="AC3049" s="35" t="str">
        <f t="shared" si="239"/>
        <v>1 anos 9 meses 8 dias</v>
      </c>
      <c r="AD3049" s="35" t="str">
        <f ca="1">IF(AND(V3049="",T3049&lt;TODAY()),"Contrato Encerrado",IF(AND(V3049="",T3049&gt;TODAY()),DATEDIF(TODAY(),T3049,"Y")&amp;" anos"&amp;" "&amp;DATEDIF(TODAY(),T3049,"YM")&amp;" meses"&amp;" "&amp;DATEDIF(TODAY(),T3049,"MD")&amp;" dias",IF(AND(X3049="",V3049&lt;TODAY()),"Contrato Encerrado",IF(AND(X3049="",V3049&gt;TODAY()),DATEDIF(TODAY(),V3049,"Y")&amp;" anos"&amp;" "&amp;DATEDIF(TODAY(),V3049,"YM")&amp;" meses"&amp;" "&amp;DATEDIF(TODAY(),V3049,"MD")&amp;" dias",IF(AND(Z3049="",X3049&lt;TODAY()),"Contrato Encerrado",IF(AND(Z3049="",X3049&gt;TODAY()),DATEDIF(TODAY(),X3049,"Y")&amp;" anos"&amp;" "&amp;DATEDIF(TODAY(),X3049,"YM")&amp;" meses"&amp;" "&amp;DATEDIF(TODAY(),X3049,"MD")&amp;" dias",IF(AND(Z3049&lt;&gt;””,Z3049&lt;TODAY()),"Contrato Encerrado",IF(AND(Z3049&lt;&gt;"",Z3049&gt;TODAY()),DATEDIF(TODAY(),Z3049,"Y")&amp;" anos"&amp;" "&amp;DATEDIF(TODAY(),Z3049,"YM")&amp;" meses"&amp;" "&amp;DATEDIF(TODAY(),Z3049,"MD")&amp;" dias"))))))))</f>
        <v>Contrato Encerrado</v>
      </c>
      <c r="AE3049" s="35">
        <f t="shared" si="236"/>
        <v>649</v>
      </c>
      <c r="AF3049" s="35">
        <f t="shared" si="237"/>
        <v>81</v>
      </c>
      <c r="AG3049" s="17" t="str">
        <f t="shared" si="238"/>
        <v>0 anos 2 meses 21 dias</v>
      </c>
    </row>
    <row r="3050" spans="1:33" ht="11.25" customHeight="1" x14ac:dyDescent="0.2">
      <c r="A3050" s="8" t="s">
        <v>9</v>
      </c>
      <c r="B3050" s="10" t="s">
        <v>13</v>
      </c>
      <c r="C3050" s="11" t="s">
        <v>22</v>
      </c>
      <c r="D3050" s="36">
        <v>2022</v>
      </c>
      <c r="E3050" s="12" t="s">
        <v>157</v>
      </c>
      <c r="F3050" s="8" t="s">
        <v>158</v>
      </c>
      <c r="G3050" s="77" t="s">
        <v>2350</v>
      </c>
      <c r="H3050" s="78" t="s">
        <v>2351</v>
      </c>
      <c r="I3050" s="14" t="s">
        <v>2352</v>
      </c>
      <c r="J3050" s="14" t="s">
        <v>14943</v>
      </c>
      <c r="K3050" s="14" t="s">
        <v>29</v>
      </c>
      <c r="L3050" s="15" t="s">
        <v>30</v>
      </c>
      <c r="M3050" s="7" t="s">
        <v>9427</v>
      </c>
      <c r="N3050" s="16" t="s">
        <v>2101</v>
      </c>
      <c r="O3050" s="16"/>
      <c r="P3050" s="16" t="s">
        <v>2518</v>
      </c>
      <c r="Q3050" s="16" t="s">
        <v>2521</v>
      </c>
      <c r="R3050" s="31">
        <v>36805</v>
      </c>
      <c r="S3050" s="31">
        <v>44762</v>
      </c>
      <c r="T3050" s="31">
        <v>45398</v>
      </c>
      <c r="U3050" s="31"/>
      <c r="V3050" s="31"/>
      <c r="W3050" s="31"/>
      <c r="X3050" s="17"/>
      <c r="Y3050" s="17"/>
      <c r="Z3050" s="31"/>
      <c r="AA3050" s="18">
        <f t="shared" ca="1" si="235"/>
        <v>25</v>
      </c>
      <c r="AB3050" s="19" t="s">
        <v>7878</v>
      </c>
      <c r="AC3050" s="35" t="str">
        <f t="shared" si="239"/>
        <v>1 anos 8 meses 27 dias</v>
      </c>
      <c r="AD3050" s="35" t="str">
        <f ca="1">IF(AND(V3050="",T3050&lt;TODAY()),"Contrato Encerrado",IF(AND(V3050="",T3050&gt;TODAY()),DATEDIF(TODAY(),T3050,"Y")&amp;" anos"&amp;" "&amp;DATEDIF(TODAY(),T3050,"YM")&amp;" meses"&amp;" "&amp;DATEDIF(TODAY(),T3050,"MD")&amp;" dias",IF(AND(X3050="",V3050&lt;TODAY()),"Contrato Encerrado",IF(AND(X3050="",V3050&gt;TODAY()),DATEDIF(TODAY(),V3050,"Y")&amp;" anos"&amp;" "&amp;DATEDIF(TODAY(),V3050,"YM")&amp;" meses"&amp;" "&amp;DATEDIF(TODAY(),V3050,"MD")&amp;" dias",IF(AND(Z3050="",X3050&lt;TODAY()),"Contrato Encerrado",IF(AND(Z3050="",X3050&gt;TODAY()),DATEDIF(TODAY(),X3050,"Y")&amp;" anos"&amp;" "&amp;DATEDIF(TODAY(),X3050,"YM")&amp;" meses"&amp;" "&amp;DATEDIF(TODAY(),X3050,"MD")&amp;" dias",IF(AND(Z3050&lt;&gt;””,Z3050&lt;TODAY()),"Contrato Encerrado",IF(AND(Z3050&lt;&gt;"",Z3050&gt;TODAY()),DATEDIF(TODAY(),Z3050,"Y")&amp;" anos"&amp;" "&amp;DATEDIF(TODAY(),Z3050,"YM")&amp;" meses"&amp;" "&amp;DATEDIF(TODAY(),Z3050,"MD")&amp;" dias"))))))))</f>
        <v>Contrato Encerrado</v>
      </c>
      <c r="AE3050" s="35">
        <f t="shared" si="236"/>
        <v>636</v>
      </c>
      <c r="AF3050" s="35">
        <f t="shared" si="237"/>
        <v>94</v>
      </c>
      <c r="AG3050" s="17" t="str">
        <f t="shared" si="238"/>
        <v>0 anos 3 meses 3 dias</v>
      </c>
    </row>
    <row r="3051" spans="1:33" ht="11.25" customHeight="1" x14ac:dyDescent="0.2">
      <c r="A3051" s="8" t="s">
        <v>9</v>
      </c>
      <c r="B3051" s="8" t="s">
        <v>13</v>
      </c>
      <c r="C3051" s="22" t="s">
        <v>22</v>
      </c>
      <c r="D3051" s="37">
        <v>2023</v>
      </c>
      <c r="E3051" s="12" t="s">
        <v>1755</v>
      </c>
      <c r="F3051" s="8" t="s">
        <v>1756</v>
      </c>
      <c r="G3051" s="77" t="s">
        <v>9829</v>
      </c>
      <c r="H3051" s="78" t="s">
        <v>9830</v>
      </c>
      <c r="I3051" s="14" t="s">
        <v>9831</v>
      </c>
      <c r="J3051" s="14" t="s">
        <v>14943</v>
      </c>
      <c r="K3051" s="14" t="s">
        <v>29</v>
      </c>
      <c r="L3051" s="15" t="s">
        <v>30</v>
      </c>
      <c r="M3051" s="7" t="s">
        <v>9427</v>
      </c>
      <c r="N3051" s="15" t="s">
        <v>2102</v>
      </c>
      <c r="O3051" s="15" t="s">
        <v>8177</v>
      </c>
      <c r="P3051" s="15" t="s">
        <v>2518</v>
      </c>
      <c r="Q3051" s="15" t="s">
        <v>2523</v>
      </c>
      <c r="R3051" s="33">
        <v>37967</v>
      </c>
      <c r="S3051" s="20">
        <v>45170</v>
      </c>
      <c r="T3051" s="20">
        <v>45535</v>
      </c>
      <c r="U3051" s="20"/>
      <c r="V3051" s="20"/>
      <c r="W3051" s="20"/>
      <c r="X3051" s="17"/>
      <c r="Y3051" s="17"/>
      <c r="Z3051" s="20"/>
      <c r="AA3051" s="18">
        <f t="shared" ca="1" si="235"/>
        <v>21</v>
      </c>
      <c r="AB3051" s="15" t="s">
        <v>7878</v>
      </c>
      <c r="AC3051" s="35" t="str">
        <f t="shared" si="239"/>
        <v>0 anos 11 meses 30 dias</v>
      </c>
      <c r="AD3051" s="35" t="str">
        <f ca="1">IF(AND(V3051="",T3051&lt;TODAY()),"Contrato Encerrado",IF(AND(V3051="",T3051&gt;TODAY()),DATEDIF(TODAY(),T3051,"Y")&amp;" anos"&amp;" "&amp;DATEDIF(TODAY(),T3051,"YM")&amp;" meses"&amp;" "&amp;DATEDIF(TODAY(),T3051,"MD")&amp;" dias",IF(AND(X3051="",V3051&lt;TODAY()),"Contrato Encerrado",IF(AND(X3051="",V3051&gt;TODAY()),DATEDIF(TODAY(),V3051,"Y")&amp;" anos"&amp;" "&amp;DATEDIF(TODAY(),V3051,"YM")&amp;" meses"&amp;" "&amp;DATEDIF(TODAY(),V3051,"MD")&amp;" dias",IF(AND(Z3051="",X3051&lt;TODAY()),"Contrato Encerrado",IF(AND(Z3051="",X3051&gt;TODAY()),DATEDIF(TODAY(),X3051,"Y")&amp;" anos"&amp;" "&amp;DATEDIF(TODAY(),X3051,"YM")&amp;" meses"&amp;" "&amp;DATEDIF(TODAY(),X3051,"MD")&amp;" dias",IF(AND(Z3051&lt;&gt;””,Z3051&lt;TODAY()),"Contrato Encerrado",IF(AND(Z3051&lt;&gt;"",Z3051&gt;TODAY()),DATEDIF(TODAY(),Z3051,"Y")&amp;" anos"&amp;" "&amp;DATEDIF(TODAY(),Z3051,"YM")&amp;" meses"&amp;" "&amp;DATEDIF(TODAY(),Z3051,"MD")&amp;" dias"))))))))</f>
        <v>Contrato Encerrado</v>
      </c>
      <c r="AE3051" s="35">
        <f t="shared" si="236"/>
        <v>365</v>
      </c>
      <c r="AF3051" s="35">
        <f t="shared" si="237"/>
        <v>365</v>
      </c>
      <c r="AG3051" s="17" t="str">
        <f t="shared" si="238"/>
        <v>0 anos 11 meses 30 dias</v>
      </c>
    </row>
    <row r="3052" spans="1:33" ht="11.25" customHeight="1" x14ac:dyDescent="0.2">
      <c r="A3052" s="8" t="s">
        <v>9</v>
      </c>
      <c r="B3052" s="8" t="s">
        <v>13</v>
      </c>
      <c r="C3052" s="22" t="s">
        <v>22</v>
      </c>
      <c r="D3052" s="35">
        <v>2025</v>
      </c>
      <c r="E3052" s="12" t="s">
        <v>157</v>
      </c>
      <c r="F3052" s="8" t="s">
        <v>158</v>
      </c>
      <c r="G3052" s="14" t="s">
        <v>18060</v>
      </c>
      <c r="H3052" s="8" t="s">
        <v>18061</v>
      </c>
      <c r="I3052" s="14" t="s">
        <v>18062</v>
      </c>
      <c r="J3052" s="14" t="s">
        <v>10</v>
      </c>
      <c r="K3052" s="14" t="s">
        <v>29</v>
      </c>
      <c r="L3052" s="15" t="s">
        <v>30</v>
      </c>
      <c r="M3052" s="7" t="s">
        <v>16153</v>
      </c>
      <c r="N3052" s="15" t="s">
        <v>6302</v>
      </c>
      <c r="O3052" s="15" t="s">
        <v>8711</v>
      </c>
      <c r="P3052" s="15" t="s">
        <v>2518</v>
      </c>
      <c r="Q3052" s="15" t="s">
        <v>2521</v>
      </c>
      <c r="R3052" s="20">
        <v>28389</v>
      </c>
      <c r="S3052" s="15" t="s">
        <v>18063</v>
      </c>
      <c r="T3052" s="20">
        <v>46279</v>
      </c>
      <c r="U3052" s="21"/>
      <c r="V3052" s="15"/>
      <c r="W3052" s="35"/>
      <c r="X3052" s="17"/>
      <c r="Y3052" s="17"/>
      <c r="Z3052" s="183"/>
      <c r="AA3052" s="21">
        <f t="shared" ca="1" si="235"/>
        <v>48</v>
      </c>
      <c r="AB3052" s="35" t="s">
        <v>7878</v>
      </c>
      <c r="AC3052" s="35" t="str">
        <f t="shared" si="239"/>
        <v>0 anos 11 meses 30 dias</v>
      </c>
      <c r="AD3052" s="35" t="str">
        <f ca="1">IF(AND(V3052="",T3052&lt;TODAY()),"Contrato Encerrado",IF(AND(V3052="",T3052&gt;TODAY()),DATEDIF(TODAY(),T3052,"Y")&amp;" anos"&amp;" "&amp;DATEDIF(TODAY(),T3052,"YM")&amp;" meses"&amp;" "&amp;DATEDIF(TODAY(),T3052,"MD")&amp;" dias",IF(AND(X3052="",V3052&lt;TODAY()),"Contrato Encerrado",IF(AND(X3052="",V3052&gt;TODAY()),DATEDIF(TODAY(),V3052,"Y")&amp;" anos"&amp;" "&amp;DATEDIF(TODAY(),V3052,"YM")&amp;" meses"&amp;" "&amp;DATEDIF(TODAY(),V3052,"MD")&amp;" dias",IF(AND(Z3052="",X3052&lt;TODAY()),"Contrato Encerrado",IF(AND(Z3052="",X3052&gt;TODAY()),DATEDIF(TODAY(),X3052,"Y")&amp;" anos"&amp;" "&amp;DATEDIF(TODAY(),X3052,"YM")&amp;" meses"&amp;" "&amp;DATEDIF(TODAY(),X3052,"MD")&amp;" dias",IF(AND(Z3052&lt;&gt;””,Z3052&lt;TODAY()),"Contrato Encerrado",IF(AND(Z3052&lt;&gt;"",Z3052&gt;TODAY()),DATEDIF(TODAY(),Z3052,"Y")&amp;" anos"&amp;" "&amp;DATEDIF(TODAY(),Z3052,"YM")&amp;" meses"&amp;" "&amp;DATEDIF(TODAY(),Z3052,"MD")&amp;" dias"))))))))</f>
        <v>0 anos 11 meses 7 dias</v>
      </c>
      <c r="AE3052" s="35">
        <f t="shared" si="236"/>
        <v>364</v>
      </c>
      <c r="AF3052" s="35">
        <f t="shared" si="237"/>
        <v>366</v>
      </c>
      <c r="AG3052" s="17" t="str">
        <f t="shared" si="238"/>
        <v>0 anos 11 meses 31 dias</v>
      </c>
    </row>
    <row r="3053" spans="1:33" ht="11.25" customHeight="1" x14ac:dyDescent="0.2">
      <c r="A3053" s="8" t="s">
        <v>9</v>
      </c>
      <c r="B3053" s="10" t="s">
        <v>13</v>
      </c>
      <c r="C3053" s="11" t="s">
        <v>22</v>
      </c>
      <c r="D3053" s="36">
        <v>2022</v>
      </c>
      <c r="E3053" s="12" t="s">
        <v>157</v>
      </c>
      <c r="F3053" s="8" t="s">
        <v>158</v>
      </c>
      <c r="G3053" s="77" t="s">
        <v>1563</v>
      </c>
      <c r="H3053" s="78" t="s">
        <v>1564</v>
      </c>
      <c r="I3053" s="14" t="s">
        <v>1565</v>
      </c>
      <c r="J3053" s="14" t="s">
        <v>14943</v>
      </c>
      <c r="K3053" s="14" t="s">
        <v>29</v>
      </c>
      <c r="L3053" s="15" t="s">
        <v>30</v>
      </c>
      <c r="M3053" s="7" t="s">
        <v>9427</v>
      </c>
      <c r="N3053" s="16" t="s">
        <v>2099</v>
      </c>
      <c r="O3053" s="16"/>
      <c r="P3053" s="16" t="s">
        <v>2517</v>
      </c>
      <c r="Q3053" s="16" t="s">
        <v>2522</v>
      </c>
      <c r="R3053" s="31">
        <v>34639</v>
      </c>
      <c r="S3053" s="31">
        <v>44473</v>
      </c>
      <c r="T3053" s="31">
        <v>44841</v>
      </c>
      <c r="U3053" s="31"/>
      <c r="V3053" s="31"/>
      <c r="W3053" s="31"/>
      <c r="X3053" s="17"/>
      <c r="Y3053" s="17"/>
      <c r="Z3053" s="31"/>
      <c r="AA3053" s="18">
        <f t="shared" ca="1" si="235"/>
        <v>30</v>
      </c>
      <c r="AB3053" s="19" t="s">
        <v>7878</v>
      </c>
      <c r="AC3053" s="35" t="str">
        <f t="shared" si="239"/>
        <v>1 anos 0 meses 3 dias</v>
      </c>
      <c r="AD3053" s="35" t="str">
        <f ca="1">IF(AND(V3053="",T3053&lt;TODAY()),"Contrato Encerrado",IF(AND(V3053="",T3053&gt;TODAY()),DATEDIF(TODAY(),T3053,"Y")&amp;" anos"&amp;" "&amp;DATEDIF(TODAY(),T3053,"YM")&amp;" meses"&amp;" "&amp;DATEDIF(TODAY(),T3053,"MD")&amp;" dias",IF(AND(X3053="",V3053&lt;TODAY()),"Contrato Encerrado",IF(AND(X3053="",V3053&gt;TODAY()),DATEDIF(TODAY(),V3053,"Y")&amp;" anos"&amp;" "&amp;DATEDIF(TODAY(),V3053,"YM")&amp;" meses"&amp;" "&amp;DATEDIF(TODAY(),V3053,"MD")&amp;" dias",IF(AND(Z3053="",X3053&lt;TODAY()),"Contrato Encerrado",IF(AND(Z3053="",X3053&gt;TODAY()),DATEDIF(TODAY(),X3053,"Y")&amp;" anos"&amp;" "&amp;DATEDIF(TODAY(),X3053,"YM")&amp;" meses"&amp;" "&amp;DATEDIF(TODAY(),X3053,"MD")&amp;" dias",IF(AND(Z3053&lt;&gt;””,Z3053&lt;TODAY()),"Contrato Encerrado",IF(AND(Z3053&lt;&gt;"",Z3053&gt;TODAY()),DATEDIF(TODAY(),Z3053,"Y")&amp;" anos"&amp;" "&amp;DATEDIF(TODAY(),Z3053,"YM")&amp;" meses"&amp;" "&amp;DATEDIF(TODAY(),Z3053,"MD")&amp;" dias"))))))))</f>
        <v>Contrato Encerrado</v>
      </c>
      <c r="AE3053" s="35">
        <f t="shared" si="236"/>
        <v>368</v>
      </c>
      <c r="AF3053" s="35">
        <f t="shared" si="237"/>
        <v>362</v>
      </c>
      <c r="AG3053" s="17" t="str">
        <f t="shared" si="238"/>
        <v>0 anos 11 meses 27 dias</v>
      </c>
    </row>
    <row r="3054" spans="1:33" ht="11.25" customHeight="1" x14ac:dyDescent="0.2">
      <c r="A3054" s="8" t="s">
        <v>9</v>
      </c>
      <c r="B3054" s="10" t="s">
        <v>13</v>
      </c>
      <c r="C3054" s="11" t="s">
        <v>22</v>
      </c>
      <c r="D3054" s="36">
        <v>2022</v>
      </c>
      <c r="E3054" s="12" t="s">
        <v>1111</v>
      </c>
      <c r="F3054" s="8" t="s">
        <v>1112</v>
      </c>
      <c r="G3054" s="77" t="s">
        <v>5017</v>
      </c>
      <c r="H3054" s="78" t="s">
        <v>5018</v>
      </c>
      <c r="I3054" s="14" t="s">
        <v>5019</v>
      </c>
      <c r="J3054" s="14" t="s">
        <v>14943</v>
      </c>
      <c r="K3054" s="14" t="s">
        <v>29</v>
      </c>
      <c r="L3054" s="15" t="s">
        <v>81</v>
      </c>
      <c r="M3054" s="7" t="s">
        <v>82</v>
      </c>
      <c r="N3054" s="16" t="s">
        <v>4113</v>
      </c>
      <c r="O3054" s="16"/>
      <c r="P3054" s="16" t="s">
        <v>2518</v>
      </c>
      <c r="Q3054" s="16" t="s">
        <v>2523</v>
      </c>
      <c r="R3054" s="31">
        <v>38682</v>
      </c>
      <c r="S3054" s="31">
        <v>44823</v>
      </c>
      <c r="T3054" s="31">
        <v>45314</v>
      </c>
      <c r="U3054" s="31"/>
      <c r="V3054" s="31"/>
      <c r="W3054" s="31"/>
      <c r="X3054" s="17"/>
      <c r="Y3054" s="17"/>
      <c r="Z3054" s="31"/>
      <c r="AA3054" s="18">
        <f t="shared" ca="1" si="235"/>
        <v>19</v>
      </c>
      <c r="AB3054" s="19" t="s">
        <v>7878</v>
      </c>
      <c r="AC3054" s="35" t="str">
        <f t="shared" si="239"/>
        <v>1 anos 4 meses 4 dias</v>
      </c>
      <c r="AD3054" s="35" t="str">
        <f ca="1">IF(AND(V3054="",T3054&lt;TODAY()),"Contrato Encerrado",IF(AND(V3054="",T3054&gt;TODAY()),DATEDIF(TODAY(),T3054,"Y")&amp;" anos"&amp;" "&amp;DATEDIF(TODAY(),T3054,"YM")&amp;" meses"&amp;" "&amp;DATEDIF(TODAY(),T3054,"MD")&amp;" dias",IF(AND(X3054="",V3054&lt;TODAY()),"Contrato Encerrado",IF(AND(X3054="",V3054&gt;TODAY()),DATEDIF(TODAY(),V3054,"Y")&amp;" anos"&amp;" "&amp;DATEDIF(TODAY(),V3054,"YM")&amp;" meses"&amp;" "&amp;DATEDIF(TODAY(),V3054,"MD")&amp;" dias",IF(AND(Z3054="",X3054&lt;TODAY()),"Contrato Encerrado",IF(AND(Z3054="",X3054&gt;TODAY()),DATEDIF(TODAY(),X3054,"Y")&amp;" anos"&amp;" "&amp;DATEDIF(TODAY(),X3054,"YM")&amp;" meses"&amp;" "&amp;DATEDIF(TODAY(),X3054,"MD")&amp;" dias",IF(AND(Z3054&lt;&gt;””,Z3054&lt;TODAY()),"Contrato Encerrado",IF(AND(Z3054&lt;&gt;"",Z3054&gt;TODAY()),DATEDIF(TODAY(),Z3054,"Y")&amp;" anos"&amp;" "&amp;DATEDIF(TODAY(),Z3054,"YM")&amp;" meses"&amp;" "&amp;DATEDIF(TODAY(),Z3054,"MD")&amp;" dias"))))))))</f>
        <v>Contrato Encerrado</v>
      </c>
      <c r="AE3054" s="35">
        <f t="shared" si="236"/>
        <v>491</v>
      </c>
      <c r="AF3054" s="35">
        <f t="shared" si="237"/>
        <v>239</v>
      </c>
      <c r="AG3054" s="17" t="str">
        <f t="shared" si="238"/>
        <v>0 anos 7 meses 26 dias</v>
      </c>
    </row>
    <row r="3055" spans="1:33" ht="11.25" customHeight="1" x14ac:dyDescent="0.2">
      <c r="A3055" s="8" t="s">
        <v>9</v>
      </c>
      <c r="B3055" s="8" t="s">
        <v>13</v>
      </c>
      <c r="C3055" s="22" t="s">
        <v>20</v>
      </c>
      <c r="D3055" s="37">
        <v>2023</v>
      </c>
      <c r="E3055" s="23" t="s">
        <v>157</v>
      </c>
      <c r="F3055" s="8" t="s">
        <v>158</v>
      </c>
      <c r="G3055" s="77" t="s">
        <v>8525</v>
      </c>
      <c r="H3055" s="78" t="s">
        <v>8526</v>
      </c>
      <c r="I3055" s="9" t="s">
        <v>8527</v>
      </c>
      <c r="J3055" s="14" t="s">
        <v>14943</v>
      </c>
      <c r="K3055" s="9" t="s">
        <v>29</v>
      </c>
      <c r="L3055" s="24" t="s">
        <v>30</v>
      </c>
      <c r="M3055" s="7" t="s">
        <v>9427</v>
      </c>
      <c r="N3055" s="24" t="s">
        <v>2101</v>
      </c>
      <c r="O3055" s="24" t="s">
        <v>7885</v>
      </c>
      <c r="P3055" s="24" t="s">
        <v>2518</v>
      </c>
      <c r="Q3055" s="24" t="s">
        <v>4109</v>
      </c>
      <c r="R3055" s="17">
        <v>35429</v>
      </c>
      <c r="S3055" s="17">
        <v>45099</v>
      </c>
      <c r="T3055" s="20">
        <v>45683</v>
      </c>
      <c r="U3055" s="20"/>
      <c r="V3055" s="20"/>
      <c r="W3055" s="17"/>
      <c r="X3055" s="17"/>
      <c r="Y3055" s="17"/>
      <c r="Z3055" s="20"/>
      <c r="AA3055" s="18">
        <f t="shared" ca="1" si="235"/>
        <v>28</v>
      </c>
      <c r="AB3055" s="18" t="s">
        <v>7878</v>
      </c>
      <c r="AC3055" s="35" t="str">
        <f t="shared" si="239"/>
        <v>1 anos 7 meses 4 dias</v>
      </c>
      <c r="AD3055" s="35" t="str">
        <f ca="1">IF(AND(V3055="",T3055&lt;TODAY()),"Contrato Encerrado",IF(AND(V3055="",T3055&gt;TODAY()),DATEDIF(TODAY(),T3055,"Y")&amp;" anos"&amp;" "&amp;DATEDIF(TODAY(),T3055,"YM")&amp;" meses"&amp;" "&amp;DATEDIF(TODAY(),T3055,"MD")&amp;" dias",IF(AND(X3055="",V3055&lt;TODAY()),"Contrato Encerrado",IF(AND(X3055="",V3055&gt;TODAY()),DATEDIF(TODAY(),V3055,"Y")&amp;" anos"&amp;" "&amp;DATEDIF(TODAY(),V3055,"YM")&amp;" meses"&amp;" "&amp;DATEDIF(TODAY(),V3055,"MD")&amp;" dias",IF(AND(Z3055="",X3055&lt;TODAY()),"Contrato Encerrado",IF(AND(Z3055="",X3055&gt;TODAY()),DATEDIF(TODAY(),X3055,"Y")&amp;" anos"&amp;" "&amp;DATEDIF(TODAY(),X3055,"YM")&amp;" meses"&amp;" "&amp;DATEDIF(TODAY(),X3055,"MD")&amp;" dias",IF(AND(Z3055&lt;&gt;””,Z3055&lt;TODAY()),"Contrato Encerrado",IF(AND(Z3055&lt;&gt;"",Z3055&gt;TODAY()),DATEDIF(TODAY(),Z3055,"Y")&amp;" anos"&amp;" "&amp;DATEDIF(TODAY(),Z3055,"YM")&amp;" meses"&amp;" "&amp;DATEDIF(TODAY(),Z3055,"MD")&amp;" dias"))))))))</f>
        <v>Contrato Encerrado</v>
      </c>
      <c r="AE3055" s="35">
        <f t="shared" si="236"/>
        <v>584</v>
      </c>
      <c r="AF3055" s="35">
        <f t="shared" si="237"/>
        <v>146</v>
      </c>
      <c r="AG3055" s="17" t="str">
        <f t="shared" si="238"/>
        <v>0 anos 4 meses 25 dias</v>
      </c>
    </row>
    <row r="3056" spans="1:33" ht="11.25" customHeight="1" x14ac:dyDescent="0.2">
      <c r="A3056" s="8" t="s">
        <v>9</v>
      </c>
      <c r="B3056" s="8" t="s">
        <v>13</v>
      </c>
      <c r="C3056" s="22" t="s">
        <v>15</v>
      </c>
      <c r="D3056" s="37">
        <v>2023</v>
      </c>
      <c r="E3056" s="23" t="s">
        <v>307</v>
      </c>
      <c r="F3056" s="8" t="s">
        <v>308</v>
      </c>
      <c r="G3056" s="77" t="s">
        <v>6959</v>
      </c>
      <c r="H3056" s="78" t="s">
        <v>6960</v>
      </c>
      <c r="I3056" s="9" t="s">
        <v>6961</v>
      </c>
      <c r="J3056" s="14" t="s">
        <v>14943</v>
      </c>
      <c r="K3056" s="9" t="s">
        <v>29</v>
      </c>
      <c r="L3056" s="24" t="s">
        <v>30</v>
      </c>
      <c r="M3056" s="7" t="s">
        <v>9427</v>
      </c>
      <c r="N3056" s="24" t="s">
        <v>2120</v>
      </c>
      <c r="O3056" s="24"/>
      <c r="P3056" s="24" t="s">
        <v>2518</v>
      </c>
      <c r="Q3056" s="24" t="s">
        <v>2523</v>
      </c>
      <c r="R3056" s="17">
        <v>38116</v>
      </c>
      <c r="S3056" s="17">
        <v>44993</v>
      </c>
      <c r="T3056" s="20">
        <v>45721</v>
      </c>
      <c r="U3056" s="31"/>
      <c r="V3056" s="31"/>
      <c r="W3056" s="17"/>
      <c r="X3056" s="17"/>
      <c r="Y3056" s="17"/>
      <c r="Z3056" s="20"/>
      <c r="AA3056" s="18">
        <f t="shared" ca="1" si="235"/>
        <v>21</v>
      </c>
      <c r="AB3056" s="19" t="s">
        <v>7878</v>
      </c>
      <c r="AC3056" s="35" t="str">
        <f t="shared" si="239"/>
        <v>1 anos 11 meses 25 dias</v>
      </c>
      <c r="AD3056" s="35" t="str">
        <f ca="1">IF(AND(V3056="",T3056&lt;TODAY()),"Contrato Encerrado",IF(AND(V3056="",T3056&gt;TODAY()),DATEDIF(TODAY(),T3056,"Y")&amp;" anos"&amp;" "&amp;DATEDIF(TODAY(),T3056,"YM")&amp;" meses"&amp;" "&amp;DATEDIF(TODAY(),T3056,"MD")&amp;" dias",IF(AND(X3056="",V3056&lt;TODAY()),"Contrato Encerrado",IF(AND(X3056="",V3056&gt;TODAY()),DATEDIF(TODAY(),V3056,"Y")&amp;" anos"&amp;" "&amp;DATEDIF(TODAY(),V3056,"YM")&amp;" meses"&amp;" "&amp;DATEDIF(TODAY(),V3056,"MD")&amp;" dias",IF(AND(Z3056="",X3056&lt;TODAY()),"Contrato Encerrado",IF(AND(Z3056="",X3056&gt;TODAY()),DATEDIF(TODAY(),X3056,"Y")&amp;" anos"&amp;" "&amp;DATEDIF(TODAY(),X3056,"YM")&amp;" meses"&amp;" "&amp;DATEDIF(TODAY(),X3056,"MD")&amp;" dias",IF(AND(Z3056&lt;&gt;””,Z3056&lt;TODAY()),"Contrato Encerrado",IF(AND(Z3056&lt;&gt;"",Z3056&gt;TODAY()),DATEDIF(TODAY(),Z3056,"Y")&amp;" anos"&amp;" "&amp;DATEDIF(TODAY(),Z3056,"YM")&amp;" meses"&amp;" "&amp;DATEDIF(TODAY(),Z3056,"MD")&amp;" dias"))))))))</f>
        <v>Contrato Encerrado</v>
      </c>
      <c r="AE3056" s="35">
        <f t="shared" si="236"/>
        <v>728</v>
      </c>
      <c r="AF3056" s="35">
        <f t="shared" si="237"/>
        <v>2</v>
      </c>
      <c r="AG3056" s="17" t="str">
        <f t="shared" si="238"/>
        <v>0 anos 0 meses 2 dias</v>
      </c>
    </row>
    <row r="3057" spans="1:33" ht="11.25" customHeight="1" x14ac:dyDescent="0.2">
      <c r="A3057" s="8" t="s">
        <v>9</v>
      </c>
      <c r="B3057" s="10" t="s">
        <v>13</v>
      </c>
      <c r="C3057" s="11" t="s">
        <v>24</v>
      </c>
      <c r="D3057" s="36">
        <v>2022</v>
      </c>
      <c r="E3057" s="12" t="s">
        <v>79</v>
      </c>
      <c r="F3057" s="8" t="s">
        <v>80</v>
      </c>
      <c r="G3057" s="77" t="s">
        <v>5020</v>
      </c>
      <c r="H3057" s="78" t="s">
        <v>5021</v>
      </c>
      <c r="I3057" s="14" t="s">
        <v>5022</v>
      </c>
      <c r="J3057" s="14" t="s">
        <v>1302</v>
      </c>
      <c r="K3057" s="14" t="s">
        <v>29</v>
      </c>
      <c r="L3057" s="15" t="s">
        <v>30</v>
      </c>
      <c r="M3057" s="7" t="s">
        <v>9427</v>
      </c>
      <c r="N3057" s="16" t="s">
        <v>5023</v>
      </c>
      <c r="O3057" s="16"/>
      <c r="P3057" s="16" t="s">
        <v>2518</v>
      </c>
      <c r="Q3057" s="16" t="s">
        <v>2523</v>
      </c>
      <c r="R3057" s="31">
        <v>30905</v>
      </c>
      <c r="S3057" s="31">
        <v>44875</v>
      </c>
      <c r="T3057" s="31">
        <v>45274</v>
      </c>
      <c r="U3057" s="31"/>
      <c r="V3057" s="31"/>
      <c r="W3057" s="31"/>
      <c r="X3057" s="17"/>
      <c r="Y3057" s="17"/>
      <c r="Z3057" s="31"/>
      <c r="AA3057" s="18">
        <f t="shared" ca="1" si="235"/>
        <v>41</v>
      </c>
      <c r="AB3057" s="19" t="s">
        <v>7878</v>
      </c>
      <c r="AC3057" s="35" t="str">
        <f t="shared" si="239"/>
        <v>1 anos 1 meses 4 dias</v>
      </c>
      <c r="AD3057" s="35" t="str">
        <f ca="1">IF(AND(V3057="",T3057&lt;TODAY()),"Contrato Encerrado",IF(AND(V3057="",T3057&gt;TODAY()),DATEDIF(TODAY(),T3057,"Y")&amp;" anos"&amp;" "&amp;DATEDIF(TODAY(),T3057,"YM")&amp;" meses"&amp;" "&amp;DATEDIF(TODAY(),T3057,"MD")&amp;" dias",IF(AND(X3057="",V3057&lt;TODAY()),"Contrato Encerrado",IF(AND(X3057="",V3057&gt;TODAY()),DATEDIF(TODAY(),V3057,"Y")&amp;" anos"&amp;" "&amp;DATEDIF(TODAY(),V3057,"YM")&amp;" meses"&amp;" "&amp;DATEDIF(TODAY(),V3057,"MD")&amp;" dias",IF(AND(Z3057="",X3057&lt;TODAY()),"Contrato Encerrado",IF(AND(Z3057="",X3057&gt;TODAY()),DATEDIF(TODAY(),X3057,"Y")&amp;" anos"&amp;" "&amp;DATEDIF(TODAY(),X3057,"YM")&amp;" meses"&amp;" "&amp;DATEDIF(TODAY(),X3057,"MD")&amp;" dias",IF(AND(Z3057&lt;&gt;””,Z3057&lt;TODAY()),"Contrato Encerrado",IF(AND(Z3057&lt;&gt;"",Z3057&gt;TODAY()),DATEDIF(TODAY(),Z3057,"Y")&amp;" anos"&amp;" "&amp;DATEDIF(TODAY(),Z3057,"YM")&amp;" meses"&amp;" "&amp;DATEDIF(TODAY(),Z3057,"MD")&amp;" dias"))))))))</f>
        <v>Contrato Encerrado</v>
      </c>
      <c r="AE3057" s="35">
        <f t="shared" si="236"/>
        <v>399</v>
      </c>
      <c r="AF3057" s="35">
        <f t="shared" si="237"/>
        <v>331</v>
      </c>
      <c r="AG3057" s="17" t="str">
        <f t="shared" si="238"/>
        <v>0 anos 10 meses 26 dias</v>
      </c>
    </row>
    <row r="3058" spans="1:33" ht="11.25" customHeight="1" x14ac:dyDescent="0.2">
      <c r="A3058" s="8" t="s">
        <v>9</v>
      </c>
      <c r="B3058" s="8" t="s">
        <v>13</v>
      </c>
      <c r="C3058" s="22" t="s">
        <v>11</v>
      </c>
      <c r="D3058" s="37">
        <v>2024</v>
      </c>
      <c r="E3058" s="12" t="s">
        <v>307</v>
      </c>
      <c r="F3058" s="8" t="s">
        <v>308</v>
      </c>
      <c r="G3058" s="77" t="s">
        <v>11487</v>
      </c>
      <c r="H3058" s="78" t="s">
        <v>11488</v>
      </c>
      <c r="I3058" s="14" t="s">
        <v>11489</v>
      </c>
      <c r="J3058" s="67" t="s">
        <v>14943</v>
      </c>
      <c r="K3058" s="14" t="s">
        <v>29</v>
      </c>
      <c r="L3058" s="15" t="s">
        <v>81</v>
      </c>
      <c r="M3058" s="7" t="s">
        <v>82</v>
      </c>
      <c r="N3058" s="15" t="s">
        <v>4113</v>
      </c>
      <c r="O3058" s="15" t="s">
        <v>8006</v>
      </c>
      <c r="P3058" s="15" t="s">
        <v>2518</v>
      </c>
      <c r="Q3058" s="15" t="s">
        <v>2523</v>
      </c>
      <c r="R3058" s="20">
        <v>39048</v>
      </c>
      <c r="S3058" s="20">
        <v>45293</v>
      </c>
      <c r="T3058" s="31">
        <v>45657</v>
      </c>
      <c r="U3058" s="20"/>
      <c r="V3058" s="20"/>
      <c r="W3058" s="20"/>
      <c r="X3058" s="17"/>
      <c r="Y3058" s="17"/>
      <c r="Z3058" s="20"/>
      <c r="AA3058" s="18">
        <f t="shared" ca="1" si="235"/>
        <v>18</v>
      </c>
      <c r="AB3058" s="15" t="s">
        <v>7878</v>
      </c>
      <c r="AC3058" s="35" t="str">
        <f t="shared" si="239"/>
        <v>0 anos 11 meses 29 dias</v>
      </c>
      <c r="AD3058" s="35" t="str">
        <f ca="1">IF(AND(V3058="",T3058&lt;TODAY()),"Contrato Encerrado",IF(AND(V3058="",T3058&gt;TODAY()),DATEDIF(TODAY(),T3058,"Y")&amp;" anos"&amp;" "&amp;DATEDIF(TODAY(),T3058,"YM")&amp;" meses"&amp;" "&amp;DATEDIF(TODAY(),T3058,"MD")&amp;" dias",IF(AND(X3058="",V3058&lt;TODAY()),"Contrato Encerrado",IF(AND(X3058="",V3058&gt;TODAY()),DATEDIF(TODAY(),V3058,"Y")&amp;" anos"&amp;" "&amp;DATEDIF(TODAY(),V3058,"YM")&amp;" meses"&amp;" "&amp;DATEDIF(TODAY(),V3058,"MD")&amp;" dias",IF(AND(Z3058="",X3058&lt;TODAY()),"Contrato Encerrado",IF(AND(Z3058="",X3058&gt;TODAY()),DATEDIF(TODAY(),X3058,"Y")&amp;" anos"&amp;" "&amp;DATEDIF(TODAY(),X3058,"YM")&amp;" meses"&amp;" "&amp;DATEDIF(TODAY(),X3058,"MD")&amp;" dias",IF(AND(Z3058&lt;&gt;””,Z3058&lt;TODAY()),"Contrato Encerrado",IF(AND(Z3058&lt;&gt;"",Z3058&gt;TODAY()),DATEDIF(TODAY(),Z3058,"Y")&amp;" anos"&amp;" "&amp;DATEDIF(TODAY(),Z3058,"YM")&amp;" meses"&amp;" "&amp;DATEDIF(TODAY(),Z3058,"MD")&amp;" dias"))))))))</f>
        <v>Contrato Encerrado</v>
      </c>
      <c r="AE3058" s="35">
        <f t="shared" si="236"/>
        <v>364</v>
      </c>
      <c r="AF3058" s="35">
        <f t="shared" si="237"/>
        <v>366</v>
      </c>
      <c r="AG3058" s="17" t="str">
        <f t="shared" si="238"/>
        <v>0 anos 11 meses 31 dias</v>
      </c>
    </row>
    <row r="3059" spans="1:33" ht="11.25" customHeight="1" x14ac:dyDescent="0.2">
      <c r="A3059" s="8" t="s">
        <v>9</v>
      </c>
      <c r="B3059" s="8" t="s">
        <v>13</v>
      </c>
      <c r="C3059" s="22" t="s">
        <v>15</v>
      </c>
      <c r="D3059" s="37">
        <v>2023</v>
      </c>
      <c r="E3059" s="23" t="s">
        <v>79</v>
      </c>
      <c r="F3059" s="8" t="s">
        <v>80</v>
      </c>
      <c r="G3059" s="77" t="s">
        <v>6962</v>
      </c>
      <c r="H3059" s="78" t="s">
        <v>6963</v>
      </c>
      <c r="I3059" s="9" t="s">
        <v>6964</v>
      </c>
      <c r="J3059" s="14" t="s">
        <v>1302</v>
      </c>
      <c r="K3059" s="9" t="s">
        <v>29</v>
      </c>
      <c r="L3059" s="24" t="s">
        <v>30</v>
      </c>
      <c r="M3059" s="7" t="s">
        <v>9427</v>
      </c>
      <c r="N3059" s="16" t="s">
        <v>2106</v>
      </c>
      <c r="O3059" s="24"/>
      <c r="P3059" s="24" t="s">
        <v>2518</v>
      </c>
      <c r="Q3059" s="24" t="s">
        <v>2523</v>
      </c>
      <c r="R3059" s="31">
        <v>37378</v>
      </c>
      <c r="S3059" s="17">
        <v>44986</v>
      </c>
      <c r="T3059" s="17">
        <v>45033</v>
      </c>
      <c r="U3059" s="17"/>
      <c r="V3059" s="17"/>
      <c r="W3059" s="17"/>
      <c r="X3059" s="17"/>
      <c r="Y3059" s="17"/>
      <c r="Z3059" s="17"/>
      <c r="AA3059" s="18">
        <f t="shared" ca="1" si="235"/>
        <v>23</v>
      </c>
      <c r="AB3059" s="19" t="s">
        <v>7878</v>
      </c>
      <c r="AC3059" s="35" t="str">
        <f t="shared" si="239"/>
        <v>0 anos 1 meses 16 dias</v>
      </c>
      <c r="AD3059" s="35" t="str">
        <f ca="1">IF(AND(V3059="",T3059&lt;TODAY()),"Contrato Encerrado",IF(AND(V3059="",T3059&gt;TODAY()),DATEDIF(TODAY(),T3059,"Y")&amp;" anos"&amp;" "&amp;DATEDIF(TODAY(),T3059,"YM")&amp;" meses"&amp;" "&amp;DATEDIF(TODAY(),T3059,"MD")&amp;" dias",IF(AND(X3059="",V3059&lt;TODAY()),"Contrato Encerrado",IF(AND(X3059="",V3059&gt;TODAY()),DATEDIF(TODAY(),V3059,"Y")&amp;" anos"&amp;" "&amp;DATEDIF(TODAY(),V3059,"YM")&amp;" meses"&amp;" "&amp;DATEDIF(TODAY(),V3059,"MD")&amp;" dias",IF(AND(Z3059="",X3059&lt;TODAY()),"Contrato Encerrado",IF(AND(Z3059="",X3059&gt;TODAY()),DATEDIF(TODAY(),X3059,"Y")&amp;" anos"&amp;" "&amp;DATEDIF(TODAY(),X3059,"YM")&amp;" meses"&amp;" "&amp;DATEDIF(TODAY(),X3059,"MD")&amp;" dias",IF(AND(Z3059&lt;&gt;””,Z3059&lt;TODAY()),"Contrato Encerrado",IF(AND(Z3059&lt;&gt;"",Z3059&gt;TODAY()),DATEDIF(TODAY(),Z3059,"Y")&amp;" anos"&amp;" "&amp;DATEDIF(TODAY(),Z3059,"YM")&amp;" meses"&amp;" "&amp;DATEDIF(TODAY(),Z3059,"MD")&amp;" dias"))))))))</f>
        <v>Contrato Encerrado</v>
      </c>
      <c r="AE3059" s="35">
        <f t="shared" si="236"/>
        <v>47</v>
      </c>
      <c r="AF3059" s="35">
        <f t="shared" si="237"/>
        <v>683</v>
      </c>
      <c r="AG3059" s="17" t="str">
        <f t="shared" si="238"/>
        <v>1 anos 10 meses 13 dias</v>
      </c>
    </row>
    <row r="3060" spans="1:33" ht="11.25" customHeight="1" x14ac:dyDescent="0.2">
      <c r="A3060" s="8" t="s">
        <v>9</v>
      </c>
      <c r="B3060" s="8" t="s">
        <v>13</v>
      </c>
      <c r="C3060" s="22" t="s">
        <v>17</v>
      </c>
      <c r="D3060" s="37">
        <v>2023</v>
      </c>
      <c r="E3060" s="23" t="s">
        <v>157</v>
      </c>
      <c r="F3060" s="8" t="s">
        <v>158</v>
      </c>
      <c r="G3060" s="77" t="s">
        <v>6965</v>
      </c>
      <c r="H3060" s="78" t="s">
        <v>6966</v>
      </c>
      <c r="I3060" s="9" t="s">
        <v>6967</v>
      </c>
      <c r="J3060" s="14" t="s">
        <v>14943</v>
      </c>
      <c r="K3060" s="9" t="s">
        <v>29</v>
      </c>
      <c r="L3060" s="24" t="s">
        <v>30</v>
      </c>
      <c r="M3060" s="7" t="s">
        <v>9427</v>
      </c>
      <c r="N3060" s="24" t="s">
        <v>2101</v>
      </c>
      <c r="O3060" s="24"/>
      <c r="P3060" s="24" t="s">
        <v>2518</v>
      </c>
      <c r="Q3060" s="24" t="s">
        <v>4109</v>
      </c>
      <c r="R3060" s="17">
        <v>30671</v>
      </c>
      <c r="S3060" s="17">
        <v>45049</v>
      </c>
      <c r="T3060" s="111">
        <v>45433</v>
      </c>
      <c r="U3060" s="17"/>
      <c r="V3060" s="31"/>
      <c r="W3060" s="17"/>
      <c r="X3060" s="17"/>
      <c r="Y3060" s="17"/>
      <c r="Z3060" s="31"/>
      <c r="AA3060" s="18">
        <f t="shared" ca="1" si="235"/>
        <v>41</v>
      </c>
      <c r="AB3060" s="19" t="s">
        <v>7878</v>
      </c>
      <c r="AC3060" s="35" t="str">
        <f t="shared" si="239"/>
        <v>1 anos 0 meses 18 dias</v>
      </c>
      <c r="AD3060" s="35" t="str">
        <f ca="1">IF(AND(V3060="",T3060&lt;TODAY()),"Contrato Encerrado",IF(AND(V3060="",T3060&gt;TODAY()),DATEDIF(TODAY(),T3060,"Y")&amp;" anos"&amp;" "&amp;DATEDIF(TODAY(),T3060,"YM")&amp;" meses"&amp;" "&amp;DATEDIF(TODAY(),T3060,"MD")&amp;" dias",IF(AND(X3060="",V3060&lt;TODAY()),"Contrato Encerrado",IF(AND(X3060="",V3060&gt;TODAY()),DATEDIF(TODAY(),V3060,"Y")&amp;" anos"&amp;" "&amp;DATEDIF(TODAY(),V3060,"YM")&amp;" meses"&amp;" "&amp;DATEDIF(TODAY(),V3060,"MD")&amp;" dias",IF(AND(Z3060="",X3060&lt;TODAY()),"Contrato Encerrado",IF(AND(Z3060="",X3060&gt;TODAY()),DATEDIF(TODAY(),X3060,"Y")&amp;" anos"&amp;" "&amp;DATEDIF(TODAY(),X3060,"YM")&amp;" meses"&amp;" "&amp;DATEDIF(TODAY(),X3060,"MD")&amp;" dias",IF(AND(Z3060&lt;&gt;””,Z3060&lt;TODAY()),"Contrato Encerrado",IF(AND(Z3060&lt;&gt;"",Z3060&gt;TODAY()),DATEDIF(TODAY(),Z3060,"Y")&amp;" anos"&amp;" "&amp;DATEDIF(TODAY(),Z3060,"YM")&amp;" meses"&amp;" "&amp;DATEDIF(TODAY(),Z3060,"MD")&amp;" dias"))))))))</f>
        <v>Contrato Encerrado</v>
      </c>
      <c r="AE3060" s="35">
        <f t="shared" si="236"/>
        <v>384</v>
      </c>
      <c r="AF3060" s="35">
        <f t="shared" si="237"/>
        <v>346</v>
      </c>
      <c r="AG3060" s="17" t="str">
        <f t="shared" si="238"/>
        <v>0 anos 11 meses 11 dias</v>
      </c>
    </row>
    <row r="3061" spans="1:33" ht="11.25" customHeight="1" x14ac:dyDescent="0.2">
      <c r="A3061" s="8" t="s">
        <v>9</v>
      </c>
      <c r="B3061" s="8" t="s">
        <v>13</v>
      </c>
      <c r="C3061" s="22" t="s">
        <v>22</v>
      </c>
      <c r="D3061" s="35">
        <v>2025</v>
      </c>
      <c r="E3061" s="12" t="s">
        <v>1304</v>
      </c>
      <c r="F3061" s="8" t="s">
        <v>1305</v>
      </c>
      <c r="G3061" s="14" t="s">
        <v>18064</v>
      </c>
      <c r="H3061" s="8" t="s">
        <v>18065</v>
      </c>
      <c r="I3061" s="14" t="s">
        <v>18066</v>
      </c>
      <c r="J3061" s="14" t="s">
        <v>10</v>
      </c>
      <c r="K3061" s="14" t="s">
        <v>29</v>
      </c>
      <c r="L3061" s="15" t="s">
        <v>30</v>
      </c>
      <c r="M3061" s="7" t="s">
        <v>16153</v>
      </c>
      <c r="N3061" s="15" t="s">
        <v>2102</v>
      </c>
      <c r="O3061" s="15" t="s">
        <v>7897</v>
      </c>
      <c r="P3061" s="15" t="s">
        <v>2518</v>
      </c>
      <c r="Q3061" s="15" t="s">
        <v>2523</v>
      </c>
      <c r="R3061" s="20">
        <v>29822</v>
      </c>
      <c r="S3061" s="20">
        <v>45903</v>
      </c>
      <c r="T3061" s="20">
        <v>46267</v>
      </c>
      <c r="U3061" s="21"/>
      <c r="V3061" s="15"/>
      <c r="W3061" s="35"/>
      <c r="X3061" s="17"/>
      <c r="Y3061" s="17"/>
      <c r="Z3061" s="183"/>
      <c r="AA3061" s="21">
        <f t="shared" ca="1" si="235"/>
        <v>44</v>
      </c>
      <c r="AB3061" s="35" t="s">
        <v>7878</v>
      </c>
      <c r="AC3061" s="35" t="str">
        <f t="shared" si="239"/>
        <v>0 anos 11 meses 30 dias</v>
      </c>
      <c r="AD3061" s="35" t="str">
        <f ca="1">IF(AND(V3061="",T3061&lt;TODAY()),"Contrato Encerrado",IF(AND(V3061="",T3061&gt;TODAY()),DATEDIF(TODAY(),T3061,"Y")&amp;" anos"&amp;" "&amp;DATEDIF(TODAY(),T3061,"YM")&amp;" meses"&amp;" "&amp;DATEDIF(TODAY(),T3061,"MD")&amp;" dias",IF(AND(X3061="",V3061&lt;TODAY()),"Contrato Encerrado",IF(AND(X3061="",V3061&gt;TODAY()),DATEDIF(TODAY(),V3061,"Y")&amp;" anos"&amp;" "&amp;DATEDIF(TODAY(),V3061,"YM")&amp;" meses"&amp;" "&amp;DATEDIF(TODAY(),V3061,"MD")&amp;" dias",IF(AND(Z3061="",X3061&lt;TODAY()),"Contrato Encerrado",IF(AND(Z3061="",X3061&gt;TODAY()),DATEDIF(TODAY(),X3061,"Y")&amp;" anos"&amp;" "&amp;DATEDIF(TODAY(),X3061,"YM")&amp;" meses"&amp;" "&amp;DATEDIF(TODAY(),X3061,"MD")&amp;" dias",IF(AND(Z3061&lt;&gt;””,Z3061&lt;TODAY()),"Contrato Encerrado",IF(AND(Z3061&lt;&gt;"",Z3061&gt;TODAY()),DATEDIF(TODAY(),Z3061,"Y")&amp;" anos"&amp;" "&amp;DATEDIF(TODAY(),Z3061,"YM")&amp;" meses"&amp;" "&amp;DATEDIF(TODAY(),Z3061,"MD")&amp;" dias"))))))))</f>
        <v>0 anos 10 meses 26 dias</v>
      </c>
      <c r="AE3061" s="35">
        <f t="shared" si="236"/>
        <v>364</v>
      </c>
      <c r="AF3061" s="35">
        <f t="shared" si="237"/>
        <v>366</v>
      </c>
      <c r="AG3061" s="17" t="str">
        <f t="shared" si="238"/>
        <v>0 anos 11 meses 31 dias</v>
      </c>
    </row>
    <row r="3062" spans="1:33" ht="11.25" customHeight="1" x14ac:dyDescent="0.2">
      <c r="A3062" s="8" t="s">
        <v>9</v>
      </c>
      <c r="B3062" s="8" t="s">
        <v>13</v>
      </c>
      <c r="C3062" s="22" t="s">
        <v>19</v>
      </c>
      <c r="D3062" s="37">
        <v>2024</v>
      </c>
      <c r="E3062" s="12" t="s">
        <v>157</v>
      </c>
      <c r="F3062" s="8" t="s">
        <v>158</v>
      </c>
      <c r="G3062" s="77" t="s">
        <v>13686</v>
      </c>
      <c r="H3062" s="78" t="s">
        <v>13687</v>
      </c>
      <c r="I3062" s="14" t="s">
        <v>13688</v>
      </c>
      <c r="J3062" s="14" t="s">
        <v>14943</v>
      </c>
      <c r="K3062" s="14" t="s">
        <v>29</v>
      </c>
      <c r="L3062" s="15" t="s">
        <v>30</v>
      </c>
      <c r="M3062" s="7" t="s">
        <v>9427</v>
      </c>
      <c r="N3062" s="15" t="s">
        <v>6302</v>
      </c>
      <c r="O3062" s="15" t="s">
        <v>12280</v>
      </c>
      <c r="P3062" s="15" t="s">
        <v>2518</v>
      </c>
      <c r="Q3062" s="15" t="s">
        <v>2521</v>
      </c>
      <c r="R3062" s="20">
        <v>29070</v>
      </c>
      <c r="S3062" s="20">
        <v>45435</v>
      </c>
      <c r="T3062" s="20">
        <v>45565</v>
      </c>
      <c r="U3062" s="20"/>
      <c r="V3062" s="20"/>
      <c r="W3062" s="20"/>
      <c r="X3062" s="17"/>
      <c r="Y3062" s="17"/>
      <c r="Z3062" s="20"/>
      <c r="AA3062" s="18">
        <f t="shared" ca="1" si="235"/>
        <v>46</v>
      </c>
      <c r="AB3062" s="15" t="s">
        <v>7878</v>
      </c>
      <c r="AC3062" s="35" t="str">
        <f t="shared" si="239"/>
        <v>0 anos 4 meses 7 dias</v>
      </c>
      <c r="AD3062" s="35" t="str">
        <f ca="1">IF(AND(V3062="",T3062&lt;TODAY()),"Contrato Encerrado",IF(AND(V3062="",T3062&gt;TODAY()),DATEDIF(TODAY(),T3062,"Y")&amp;" anos"&amp;" "&amp;DATEDIF(TODAY(),T3062,"YM")&amp;" meses"&amp;" "&amp;DATEDIF(TODAY(),T3062,"MD")&amp;" dias",IF(AND(X3062="",V3062&lt;TODAY()),"Contrato Encerrado",IF(AND(X3062="",V3062&gt;TODAY()),DATEDIF(TODAY(),V3062,"Y")&amp;" anos"&amp;" "&amp;DATEDIF(TODAY(),V3062,"YM")&amp;" meses"&amp;" "&amp;DATEDIF(TODAY(),V3062,"MD")&amp;" dias",IF(AND(Z3062="",X3062&lt;TODAY()),"Contrato Encerrado",IF(AND(Z3062="",X3062&gt;TODAY()),DATEDIF(TODAY(),X3062,"Y")&amp;" anos"&amp;" "&amp;DATEDIF(TODAY(),X3062,"YM")&amp;" meses"&amp;" "&amp;DATEDIF(TODAY(),X3062,"MD")&amp;" dias",IF(AND(Z3062&lt;&gt;””,Z3062&lt;TODAY()),"Contrato Encerrado",IF(AND(Z3062&lt;&gt;"",Z3062&gt;TODAY()),DATEDIF(TODAY(),Z3062,"Y")&amp;" anos"&amp;" "&amp;DATEDIF(TODAY(),Z3062,"YM")&amp;" meses"&amp;" "&amp;DATEDIF(TODAY(),Z3062,"MD")&amp;" dias"))))))))</f>
        <v>Contrato Encerrado</v>
      </c>
      <c r="AE3062" s="35">
        <f t="shared" si="236"/>
        <v>130</v>
      </c>
      <c r="AF3062" s="35">
        <f t="shared" si="237"/>
        <v>600</v>
      </c>
      <c r="AG3062" s="17" t="str">
        <f t="shared" si="238"/>
        <v>1 anos 7 meses 22 dias</v>
      </c>
    </row>
    <row r="3063" spans="1:33" ht="11.25" customHeight="1" x14ac:dyDescent="0.2">
      <c r="A3063" s="10" t="s">
        <v>9</v>
      </c>
      <c r="B3063" s="10" t="s">
        <v>13</v>
      </c>
      <c r="C3063" s="11" t="s">
        <v>17</v>
      </c>
      <c r="D3063" s="36">
        <v>2021</v>
      </c>
      <c r="E3063" s="13" t="s">
        <v>307</v>
      </c>
      <c r="F3063" s="10" t="s">
        <v>308</v>
      </c>
      <c r="G3063" s="83" t="s">
        <v>372</v>
      </c>
      <c r="H3063" s="84" t="s">
        <v>373</v>
      </c>
      <c r="I3063" s="13" t="s">
        <v>374</v>
      </c>
      <c r="J3063" s="14" t="s">
        <v>1302</v>
      </c>
      <c r="K3063" s="13" t="s">
        <v>29</v>
      </c>
      <c r="L3063" s="25" t="s">
        <v>30</v>
      </c>
      <c r="M3063" s="7" t="s">
        <v>9427</v>
      </c>
      <c r="N3063" s="27" t="s">
        <v>3227</v>
      </c>
      <c r="O3063" s="27"/>
      <c r="P3063" s="26" t="s">
        <v>2517</v>
      </c>
      <c r="Q3063" s="26" t="s">
        <v>2522</v>
      </c>
      <c r="R3063" s="31">
        <v>33939</v>
      </c>
      <c r="S3063" s="31">
        <v>44328</v>
      </c>
      <c r="T3063" s="31">
        <v>44768</v>
      </c>
      <c r="U3063" s="111"/>
      <c r="V3063" s="111"/>
      <c r="W3063" s="111"/>
      <c r="X3063" s="17"/>
      <c r="Y3063" s="17"/>
      <c r="Z3063" s="111"/>
      <c r="AA3063" s="18">
        <f t="shared" ca="1" si="235"/>
        <v>32</v>
      </c>
      <c r="AB3063" s="19" t="s">
        <v>7877</v>
      </c>
      <c r="AC3063" s="35" t="str">
        <f t="shared" si="239"/>
        <v>1 anos 2 meses 14 dias</v>
      </c>
      <c r="AD3063" s="35" t="str">
        <f ca="1">IF(AND(V3063="",T3063&lt;TODAY()),"Contrato Encerrado",IF(AND(V3063="",T3063&gt;TODAY()),DATEDIF(TODAY(),T3063,"Y")&amp;" anos"&amp;" "&amp;DATEDIF(TODAY(),T3063,"YM")&amp;" meses"&amp;" "&amp;DATEDIF(TODAY(),T3063,"MD")&amp;" dias",IF(AND(X3063="",V3063&lt;TODAY()),"Contrato Encerrado",IF(AND(X3063="",V3063&gt;TODAY()),DATEDIF(TODAY(),V3063,"Y")&amp;" anos"&amp;" "&amp;DATEDIF(TODAY(),V3063,"YM")&amp;" meses"&amp;" "&amp;DATEDIF(TODAY(),V3063,"MD")&amp;" dias",IF(AND(Z3063="",X3063&lt;TODAY()),"Contrato Encerrado",IF(AND(Z3063="",X3063&gt;TODAY()),DATEDIF(TODAY(),X3063,"Y")&amp;" anos"&amp;" "&amp;DATEDIF(TODAY(),X3063,"YM")&amp;" meses"&amp;" "&amp;DATEDIF(TODAY(),X3063,"MD")&amp;" dias",IF(AND(Z3063&lt;&gt;””,Z3063&lt;TODAY()),"Contrato Encerrado",IF(AND(Z3063&lt;&gt;"",Z3063&gt;TODAY()),DATEDIF(TODAY(),Z3063,"Y")&amp;" anos"&amp;" "&amp;DATEDIF(TODAY(),Z3063,"YM")&amp;" meses"&amp;" "&amp;DATEDIF(TODAY(),Z3063,"MD")&amp;" dias"))))))))</f>
        <v>Contrato Encerrado</v>
      </c>
      <c r="AE3063" s="35">
        <f t="shared" si="236"/>
        <v>440</v>
      </c>
      <c r="AF3063" s="35">
        <f t="shared" si="237"/>
        <v>290</v>
      </c>
      <c r="AG3063" s="17" t="str">
        <f t="shared" si="238"/>
        <v>0 anos 9 meses 16 dias</v>
      </c>
    </row>
    <row r="3064" spans="1:33" ht="11.25" customHeight="1" x14ac:dyDescent="0.2">
      <c r="A3064" s="8" t="s">
        <v>9</v>
      </c>
      <c r="B3064" s="8" t="s">
        <v>13</v>
      </c>
      <c r="C3064" s="22" t="s">
        <v>20</v>
      </c>
      <c r="D3064" s="37">
        <v>2023</v>
      </c>
      <c r="E3064" s="23" t="s">
        <v>157</v>
      </c>
      <c r="F3064" s="8" t="s">
        <v>158</v>
      </c>
      <c r="G3064" s="77" t="s">
        <v>8528</v>
      </c>
      <c r="H3064" s="78" t="s">
        <v>8529</v>
      </c>
      <c r="I3064" s="9" t="s">
        <v>8530</v>
      </c>
      <c r="J3064" s="14" t="s">
        <v>14943</v>
      </c>
      <c r="K3064" s="9" t="s">
        <v>29</v>
      </c>
      <c r="L3064" s="24" t="s">
        <v>81</v>
      </c>
      <c r="M3064" s="7" t="s">
        <v>82</v>
      </c>
      <c r="N3064" s="24" t="s">
        <v>4113</v>
      </c>
      <c r="O3064" s="24" t="s">
        <v>7928</v>
      </c>
      <c r="P3064" s="24" t="s">
        <v>2518</v>
      </c>
      <c r="Q3064" s="24" t="s">
        <v>4109</v>
      </c>
      <c r="R3064" s="17">
        <v>38974</v>
      </c>
      <c r="S3064" s="17">
        <v>45092</v>
      </c>
      <c r="T3064" s="31">
        <v>45657</v>
      </c>
      <c r="U3064" s="20"/>
      <c r="V3064" s="20"/>
      <c r="W3064" s="17"/>
      <c r="X3064" s="17"/>
      <c r="Y3064" s="17"/>
      <c r="Z3064" s="20"/>
      <c r="AA3064" s="18">
        <f t="shared" ca="1" si="235"/>
        <v>19</v>
      </c>
      <c r="AB3064" s="18" t="s">
        <v>7877</v>
      </c>
      <c r="AC3064" s="35" t="str">
        <f t="shared" si="239"/>
        <v>1 anos 6 meses 16 dias</v>
      </c>
      <c r="AD3064" s="35" t="str">
        <f ca="1">IF(AND(V3064="",T3064&lt;TODAY()),"Contrato Encerrado",IF(AND(V3064="",T3064&gt;TODAY()),DATEDIF(TODAY(),T3064,"Y")&amp;" anos"&amp;" "&amp;DATEDIF(TODAY(),T3064,"YM")&amp;" meses"&amp;" "&amp;DATEDIF(TODAY(),T3064,"MD")&amp;" dias",IF(AND(X3064="",V3064&lt;TODAY()),"Contrato Encerrado",IF(AND(X3064="",V3064&gt;TODAY()),DATEDIF(TODAY(),V3064,"Y")&amp;" anos"&amp;" "&amp;DATEDIF(TODAY(),V3064,"YM")&amp;" meses"&amp;" "&amp;DATEDIF(TODAY(),V3064,"MD")&amp;" dias",IF(AND(Z3064="",X3064&lt;TODAY()),"Contrato Encerrado",IF(AND(Z3064="",X3064&gt;TODAY()),DATEDIF(TODAY(),X3064,"Y")&amp;" anos"&amp;" "&amp;DATEDIF(TODAY(),X3064,"YM")&amp;" meses"&amp;" "&amp;DATEDIF(TODAY(),X3064,"MD")&amp;" dias",IF(AND(Z3064&lt;&gt;””,Z3064&lt;TODAY()),"Contrato Encerrado",IF(AND(Z3064&lt;&gt;"",Z3064&gt;TODAY()),DATEDIF(TODAY(),Z3064,"Y")&amp;" anos"&amp;" "&amp;DATEDIF(TODAY(),Z3064,"YM")&amp;" meses"&amp;" "&amp;DATEDIF(TODAY(),Z3064,"MD")&amp;" dias"))))))))</f>
        <v>Contrato Encerrado</v>
      </c>
      <c r="AE3064" s="35">
        <f t="shared" si="236"/>
        <v>565</v>
      </c>
      <c r="AF3064" s="35">
        <f t="shared" si="237"/>
        <v>165</v>
      </c>
      <c r="AG3064" s="17" t="str">
        <f t="shared" si="238"/>
        <v>0 anos 5 meses 13 dias</v>
      </c>
    </row>
    <row r="3065" spans="1:33" ht="11.25" customHeight="1" x14ac:dyDescent="0.2">
      <c r="A3065" s="8" t="s">
        <v>9</v>
      </c>
      <c r="B3065" s="10" t="s">
        <v>13</v>
      </c>
      <c r="C3065" s="11" t="s">
        <v>25</v>
      </c>
      <c r="D3065" s="36">
        <v>2022</v>
      </c>
      <c r="E3065" s="12" t="s">
        <v>157</v>
      </c>
      <c r="F3065" s="8" t="s">
        <v>158</v>
      </c>
      <c r="G3065" s="77" t="s">
        <v>5024</v>
      </c>
      <c r="H3065" s="78" t="s">
        <v>5025</v>
      </c>
      <c r="I3065" s="14" t="s">
        <v>5026</v>
      </c>
      <c r="J3065" s="14" t="s">
        <v>14943</v>
      </c>
      <c r="K3065" s="14" t="s">
        <v>29</v>
      </c>
      <c r="L3065" s="15" t="s">
        <v>30</v>
      </c>
      <c r="M3065" s="7" t="s">
        <v>9427</v>
      </c>
      <c r="N3065" s="16" t="s">
        <v>2101</v>
      </c>
      <c r="O3065" s="16"/>
      <c r="P3065" s="16" t="s">
        <v>2518</v>
      </c>
      <c r="Q3065" s="16" t="s">
        <v>2521</v>
      </c>
      <c r="R3065" s="31">
        <v>30913</v>
      </c>
      <c r="S3065" s="31">
        <v>44893</v>
      </c>
      <c r="T3065" s="70">
        <v>45618</v>
      </c>
      <c r="U3065" s="70"/>
      <c r="V3065" s="20"/>
      <c r="W3065" s="31"/>
      <c r="X3065" s="17"/>
      <c r="Y3065" s="17"/>
      <c r="Z3065" s="31"/>
      <c r="AA3065" s="18">
        <f t="shared" ca="1" si="235"/>
        <v>41</v>
      </c>
      <c r="AB3065" s="19" t="s">
        <v>7878</v>
      </c>
      <c r="AC3065" s="35" t="str">
        <f t="shared" si="239"/>
        <v>1 anos 11 meses 25 dias</v>
      </c>
      <c r="AD3065" s="35" t="str">
        <f ca="1">IF(AND(V3065="",T3065&lt;TODAY()),"Contrato Encerrado",IF(AND(V3065="",T3065&gt;TODAY()),DATEDIF(TODAY(),T3065,"Y")&amp;" anos"&amp;" "&amp;DATEDIF(TODAY(),T3065,"YM")&amp;" meses"&amp;" "&amp;DATEDIF(TODAY(),T3065,"MD")&amp;" dias",IF(AND(X3065="",V3065&lt;TODAY()),"Contrato Encerrado",IF(AND(X3065="",V3065&gt;TODAY()),DATEDIF(TODAY(),V3065,"Y")&amp;" anos"&amp;" "&amp;DATEDIF(TODAY(),V3065,"YM")&amp;" meses"&amp;" "&amp;DATEDIF(TODAY(),V3065,"MD")&amp;" dias",IF(AND(Z3065="",X3065&lt;TODAY()),"Contrato Encerrado",IF(AND(Z3065="",X3065&gt;TODAY()),DATEDIF(TODAY(),X3065,"Y")&amp;" anos"&amp;" "&amp;DATEDIF(TODAY(),X3065,"YM")&amp;" meses"&amp;" "&amp;DATEDIF(TODAY(),X3065,"MD")&amp;" dias",IF(AND(Z3065&lt;&gt;””,Z3065&lt;TODAY()),"Contrato Encerrado",IF(AND(Z3065&lt;&gt;"",Z3065&gt;TODAY()),DATEDIF(TODAY(),Z3065,"Y")&amp;" anos"&amp;" "&amp;DATEDIF(TODAY(),Z3065,"YM")&amp;" meses"&amp;" "&amp;DATEDIF(TODAY(),Z3065,"MD")&amp;" dias"))))))))</f>
        <v>Contrato Encerrado</v>
      </c>
      <c r="AE3065" s="35">
        <f t="shared" si="236"/>
        <v>725</v>
      </c>
      <c r="AF3065" s="35">
        <f t="shared" si="237"/>
        <v>5</v>
      </c>
      <c r="AG3065" s="17" t="str">
        <f t="shared" si="238"/>
        <v>0 anos 0 meses 5 dias</v>
      </c>
    </row>
    <row r="3066" spans="1:33" s="61" customFormat="1" ht="11.25" customHeight="1" x14ac:dyDescent="0.2">
      <c r="A3066" s="10" t="s">
        <v>9</v>
      </c>
      <c r="B3066" s="10" t="s">
        <v>13</v>
      </c>
      <c r="C3066" s="11" t="s">
        <v>19</v>
      </c>
      <c r="D3066" s="36">
        <v>2021</v>
      </c>
      <c r="E3066" s="13" t="s">
        <v>510</v>
      </c>
      <c r="F3066" s="10" t="s">
        <v>511</v>
      </c>
      <c r="G3066" s="83" t="s">
        <v>3710</v>
      </c>
      <c r="H3066" s="84" t="s">
        <v>3711</v>
      </c>
      <c r="I3066" s="13" t="s">
        <v>3712</v>
      </c>
      <c r="J3066" s="14" t="s">
        <v>1302</v>
      </c>
      <c r="K3066" s="13" t="s">
        <v>29</v>
      </c>
      <c r="L3066" s="25" t="s">
        <v>30</v>
      </c>
      <c r="M3066" s="7" t="s">
        <v>9427</v>
      </c>
      <c r="N3066" s="27" t="s">
        <v>3227</v>
      </c>
      <c r="O3066" s="27"/>
      <c r="P3066" s="26" t="s">
        <v>2517</v>
      </c>
      <c r="Q3066" s="26" t="s">
        <v>2522</v>
      </c>
      <c r="R3066" s="31">
        <v>36655</v>
      </c>
      <c r="S3066" s="31">
        <v>44356</v>
      </c>
      <c r="T3066" s="31">
        <v>44561</v>
      </c>
      <c r="U3066" s="111"/>
      <c r="V3066" s="111"/>
      <c r="W3066" s="111"/>
      <c r="X3066" s="17"/>
      <c r="Y3066" s="17"/>
      <c r="Z3066" s="111"/>
      <c r="AA3066" s="18">
        <f t="shared" ca="1" si="235"/>
        <v>25</v>
      </c>
      <c r="AB3066" s="19" t="s">
        <v>7878</v>
      </c>
      <c r="AC3066" s="35" t="str">
        <f t="shared" si="239"/>
        <v>0 anos 6 meses 22 dias</v>
      </c>
      <c r="AD3066" s="35" t="str">
        <f ca="1">IF(AND(V3066="",T3066&lt;TODAY()),"Contrato Encerrado",IF(AND(V3066="",T3066&gt;TODAY()),DATEDIF(TODAY(),T3066,"Y")&amp;" anos"&amp;" "&amp;DATEDIF(TODAY(),T3066,"YM")&amp;" meses"&amp;" "&amp;DATEDIF(TODAY(),T3066,"MD")&amp;" dias",IF(AND(X3066="",V3066&lt;TODAY()),"Contrato Encerrado",IF(AND(X3066="",V3066&gt;TODAY()),DATEDIF(TODAY(),V3066,"Y")&amp;" anos"&amp;" "&amp;DATEDIF(TODAY(),V3066,"YM")&amp;" meses"&amp;" "&amp;DATEDIF(TODAY(),V3066,"MD")&amp;" dias",IF(AND(Z3066="",X3066&lt;TODAY()),"Contrato Encerrado",IF(AND(Z3066="",X3066&gt;TODAY()),DATEDIF(TODAY(),X3066,"Y")&amp;" anos"&amp;" "&amp;DATEDIF(TODAY(),X3066,"YM")&amp;" meses"&amp;" "&amp;DATEDIF(TODAY(),X3066,"MD")&amp;" dias",IF(AND(Z3066&lt;&gt;””,Z3066&lt;TODAY()),"Contrato Encerrado",IF(AND(Z3066&lt;&gt;"",Z3066&gt;TODAY()),DATEDIF(TODAY(),Z3066,"Y")&amp;" anos"&amp;" "&amp;DATEDIF(TODAY(),Z3066,"YM")&amp;" meses"&amp;" "&amp;DATEDIF(TODAY(),Z3066,"MD")&amp;" dias"))))))))</f>
        <v>Contrato Encerrado</v>
      </c>
      <c r="AE3066" s="35">
        <f t="shared" si="236"/>
        <v>205</v>
      </c>
      <c r="AF3066" s="35">
        <f t="shared" si="237"/>
        <v>525</v>
      </c>
      <c r="AG3066" s="17" t="str">
        <f t="shared" si="238"/>
        <v>1 anos 5 meses 8 dias</v>
      </c>
    </row>
    <row r="3067" spans="1:33" ht="11.25" customHeight="1" x14ac:dyDescent="0.2">
      <c r="A3067" s="8" t="s">
        <v>9</v>
      </c>
      <c r="B3067" s="8" t="s">
        <v>13</v>
      </c>
      <c r="C3067" s="22" t="s">
        <v>15</v>
      </c>
      <c r="D3067" s="37">
        <v>2023</v>
      </c>
      <c r="E3067" s="23" t="s">
        <v>27</v>
      </c>
      <c r="F3067" s="8" t="s">
        <v>28</v>
      </c>
      <c r="G3067" s="77" t="s">
        <v>6968</v>
      </c>
      <c r="H3067" s="78" t="s">
        <v>6969</v>
      </c>
      <c r="I3067" s="9" t="s">
        <v>6970</v>
      </c>
      <c r="J3067" s="14" t="s">
        <v>1302</v>
      </c>
      <c r="K3067" s="9" t="s">
        <v>29</v>
      </c>
      <c r="L3067" s="24" t="s">
        <v>30</v>
      </c>
      <c r="M3067" s="7" t="s">
        <v>9427</v>
      </c>
      <c r="N3067" s="15" t="s">
        <v>2103</v>
      </c>
      <c r="O3067" s="24"/>
      <c r="P3067" s="24" t="s">
        <v>2518</v>
      </c>
      <c r="Q3067" s="24" t="s">
        <v>4109</v>
      </c>
      <c r="R3067" s="17">
        <v>37563</v>
      </c>
      <c r="S3067" s="17">
        <v>44986</v>
      </c>
      <c r="T3067" s="31">
        <v>45300</v>
      </c>
      <c r="U3067" s="17"/>
      <c r="V3067" s="31"/>
      <c r="W3067" s="17"/>
      <c r="X3067" s="17"/>
      <c r="Y3067" s="17"/>
      <c r="Z3067" s="31"/>
      <c r="AA3067" s="18">
        <f t="shared" ref="AA3067:AA3129" ca="1" si="240">DATEDIF(R3067,TODAY(),"Y")</f>
        <v>22</v>
      </c>
      <c r="AB3067" s="19" t="s">
        <v>7878</v>
      </c>
      <c r="AC3067" s="35" t="str">
        <f t="shared" si="239"/>
        <v>0 anos 10 meses 8 dias</v>
      </c>
      <c r="AD3067" s="35" t="str">
        <f ca="1">IF(AND(V3067="",T3067&lt;TODAY()),"Contrato Encerrado",IF(AND(V3067="",T3067&gt;TODAY()),DATEDIF(TODAY(),T3067,"Y")&amp;" anos"&amp;" "&amp;DATEDIF(TODAY(),T3067,"YM")&amp;" meses"&amp;" "&amp;DATEDIF(TODAY(),T3067,"MD")&amp;" dias",IF(AND(X3067="",V3067&lt;TODAY()),"Contrato Encerrado",IF(AND(X3067="",V3067&gt;TODAY()),DATEDIF(TODAY(),V3067,"Y")&amp;" anos"&amp;" "&amp;DATEDIF(TODAY(),V3067,"YM")&amp;" meses"&amp;" "&amp;DATEDIF(TODAY(),V3067,"MD")&amp;" dias",IF(AND(Z3067="",X3067&lt;TODAY()),"Contrato Encerrado",IF(AND(Z3067="",X3067&gt;TODAY()),DATEDIF(TODAY(),X3067,"Y")&amp;" anos"&amp;" "&amp;DATEDIF(TODAY(),X3067,"YM")&amp;" meses"&amp;" "&amp;DATEDIF(TODAY(),X3067,"MD")&amp;" dias",IF(AND(Z3067&lt;&gt;””,Z3067&lt;TODAY()),"Contrato Encerrado",IF(AND(Z3067&lt;&gt;"",Z3067&gt;TODAY()),DATEDIF(TODAY(),Z3067,"Y")&amp;" anos"&amp;" "&amp;DATEDIF(TODAY(),Z3067,"YM")&amp;" meses"&amp;" "&amp;DATEDIF(TODAY(),Z3067,"MD")&amp;" dias"))))))))</f>
        <v>Contrato Encerrado</v>
      </c>
      <c r="AE3067" s="35">
        <f t="shared" ref="AE3067:AE3129" si="241">SUM((T3067-S3067)+(V3067-U3067)+(X3067-W3067)+(Z3067-Y3067))</f>
        <v>314</v>
      </c>
      <c r="AF3067" s="35">
        <f t="shared" ref="AF3067:AF3129" si="242">730-AE3067</f>
        <v>416</v>
      </c>
      <c r="AG3067" s="17" t="str">
        <f t="shared" ref="AG3067:AG3129" si="243">IF(AF3067&gt;0,DATEDIF(0,AF3067,"Y")&amp; " anos"&amp; " "&amp;DATEDIF(0,AF3067,"YM")&amp; " meses"&amp; " "&amp;DATEDIF(0,AF3067,"MD")&amp; " dias","ESTÁGIO COMPLETOU 2 ANOS")</f>
        <v>1 anos 1 meses 19 dias</v>
      </c>
    </row>
    <row r="3068" spans="1:33" ht="11.25" customHeight="1" x14ac:dyDescent="0.2">
      <c r="A3068" s="8" t="s">
        <v>9</v>
      </c>
      <c r="B3068" s="10" t="s">
        <v>13</v>
      </c>
      <c r="C3068" s="11" t="s">
        <v>22</v>
      </c>
      <c r="D3068" s="36">
        <v>2022</v>
      </c>
      <c r="E3068" s="12" t="s">
        <v>157</v>
      </c>
      <c r="F3068" s="8" t="s">
        <v>158</v>
      </c>
      <c r="G3068" s="77" t="s">
        <v>967</v>
      </c>
      <c r="H3068" s="78" t="s">
        <v>968</v>
      </c>
      <c r="I3068" s="14" t="s">
        <v>969</v>
      </c>
      <c r="J3068" s="14" t="s">
        <v>14943</v>
      </c>
      <c r="K3068" s="14" t="s">
        <v>29</v>
      </c>
      <c r="L3068" s="15" t="s">
        <v>30</v>
      </c>
      <c r="M3068" s="7" t="s">
        <v>9427</v>
      </c>
      <c r="N3068" s="16" t="s">
        <v>2101</v>
      </c>
      <c r="O3068" s="16"/>
      <c r="P3068" s="16" t="s">
        <v>2517</v>
      </c>
      <c r="Q3068" s="16" t="s">
        <v>2522</v>
      </c>
      <c r="R3068" s="31">
        <v>34375</v>
      </c>
      <c r="S3068" s="31">
        <v>44378</v>
      </c>
      <c r="T3068" s="31">
        <v>45021</v>
      </c>
      <c r="U3068" s="31"/>
      <c r="V3068" s="31"/>
      <c r="W3068" s="31"/>
      <c r="X3068" s="17"/>
      <c r="Y3068" s="17"/>
      <c r="Z3068" s="31"/>
      <c r="AA3068" s="18">
        <f t="shared" ca="1" si="240"/>
        <v>31</v>
      </c>
      <c r="AB3068" s="19" t="s">
        <v>7878</v>
      </c>
      <c r="AC3068" s="35" t="str">
        <f t="shared" si="239"/>
        <v>1 anos 9 meses 4 dias</v>
      </c>
      <c r="AD3068" s="35" t="str">
        <f ca="1">IF(AND(V3068="",T3068&lt;TODAY()),"Contrato Encerrado",IF(AND(V3068="",T3068&gt;TODAY()),DATEDIF(TODAY(),T3068,"Y")&amp;" anos"&amp;" "&amp;DATEDIF(TODAY(),T3068,"YM")&amp;" meses"&amp;" "&amp;DATEDIF(TODAY(),T3068,"MD")&amp;" dias",IF(AND(X3068="",V3068&lt;TODAY()),"Contrato Encerrado",IF(AND(X3068="",V3068&gt;TODAY()),DATEDIF(TODAY(),V3068,"Y")&amp;" anos"&amp;" "&amp;DATEDIF(TODAY(),V3068,"YM")&amp;" meses"&amp;" "&amp;DATEDIF(TODAY(),V3068,"MD")&amp;" dias",IF(AND(Z3068="",X3068&lt;TODAY()),"Contrato Encerrado",IF(AND(Z3068="",X3068&gt;TODAY()),DATEDIF(TODAY(),X3068,"Y")&amp;" anos"&amp;" "&amp;DATEDIF(TODAY(),X3068,"YM")&amp;" meses"&amp;" "&amp;DATEDIF(TODAY(),X3068,"MD")&amp;" dias",IF(AND(Z3068&lt;&gt;””,Z3068&lt;TODAY()),"Contrato Encerrado",IF(AND(Z3068&lt;&gt;"",Z3068&gt;TODAY()),DATEDIF(TODAY(),Z3068,"Y")&amp;" anos"&amp;" "&amp;DATEDIF(TODAY(),Z3068,"YM")&amp;" meses"&amp;" "&amp;DATEDIF(TODAY(),Z3068,"MD")&amp;" dias"))))))))</f>
        <v>Contrato Encerrado</v>
      </c>
      <c r="AE3068" s="35">
        <f t="shared" si="241"/>
        <v>643</v>
      </c>
      <c r="AF3068" s="35">
        <f t="shared" si="242"/>
        <v>87</v>
      </c>
      <c r="AG3068" s="17" t="str">
        <f t="shared" si="243"/>
        <v>0 anos 2 meses 27 dias</v>
      </c>
    </row>
    <row r="3069" spans="1:33" ht="11.25" customHeight="1" x14ac:dyDescent="0.2">
      <c r="A3069" s="8" t="s">
        <v>9</v>
      </c>
      <c r="B3069" s="8" t="s">
        <v>13</v>
      </c>
      <c r="C3069" s="22" t="s">
        <v>19</v>
      </c>
      <c r="D3069" s="37">
        <v>2024</v>
      </c>
      <c r="E3069" s="12" t="s">
        <v>157</v>
      </c>
      <c r="F3069" s="8" t="s">
        <v>158</v>
      </c>
      <c r="G3069" s="77" t="s">
        <v>13689</v>
      </c>
      <c r="H3069" s="78" t="s">
        <v>13690</v>
      </c>
      <c r="I3069" s="14" t="s">
        <v>13691</v>
      </c>
      <c r="J3069" s="14" t="s">
        <v>14943</v>
      </c>
      <c r="K3069" s="14" t="s">
        <v>29</v>
      </c>
      <c r="L3069" s="15" t="s">
        <v>30</v>
      </c>
      <c r="M3069" s="7" t="s">
        <v>9427</v>
      </c>
      <c r="N3069" s="15" t="s">
        <v>6302</v>
      </c>
      <c r="O3069" s="15" t="s">
        <v>8425</v>
      </c>
      <c r="P3069" s="15" t="s">
        <v>2518</v>
      </c>
      <c r="Q3069" s="15" t="s">
        <v>2521</v>
      </c>
      <c r="R3069" s="20">
        <v>38054</v>
      </c>
      <c r="S3069" s="20">
        <v>45432</v>
      </c>
      <c r="T3069" s="20">
        <v>45796</v>
      </c>
      <c r="U3069" s="20"/>
      <c r="V3069" s="20"/>
      <c r="W3069" s="20"/>
      <c r="X3069" s="17"/>
      <c r="Y3069" s="17"/>
      <c r="Z3069" s="20"/>
      <c r="AA3069" s="18">
        <f t="shared" ca="1" si="240"/>
        <v>21</v>
      </c>
      <c r="AB3069" s="15" t="s">
        <v>7878</v>
      </c>
      <c r="AC3069" s="35" t="str">
        <f t="shared" si="239"/>
        <v>0 anos 11 meses 29 dias</v>
      </c>
      <c r="AD3069" s="35" t="str">
        <f ca="1">IF(AND(V3069="",T3069&lt;TODAY()),"Contrato Encerrado",IF(AND(V3069="",T3069&gt;TODAY()),DATEDIF(TODAY(),T3069,"Y")&amp;" anos"&amp;" "&amp;DATEDIF(TODAY(),T3069,"YM")&amp;" meses"&amp;" "&amp;DATEDIF(TODAY(),T3069,"MD")&amp;" dias",IF(AND(X3069="",V3069&lt;TODAY()),"Contrato Encerrado",IF(AND(X3069="",V3069&gt;TODAY()),DATEDIF(TODAY(),V3069,"Y")&amp;" anos"&amp;" "&amp;DATEDIF(TODAY(),V3069,"YM")&amp;" meses"&amp;" "&amp;DATEDIF(TODAY(),V3069,"MD")&amp;" dias",IF(AND(Z3069="",X3069&lt;TODAY()),"Contrato Encerrado",IF(AND(Z3069="",X3069&gt;TODAY()),DATEDIF(TODAY(),X3069,"Y")&amp;" anos"&amp;" "&amp;DATEDIF(TODAY(),X3069,"YM")&amp;" meses"&amp;" "&amp;DATEDIF(TODAY(),X3069,"MD")&amp;" dias",IF(AND(Z3069&lt;&gt;””,Z3069&lt;TODAY()),"Contrato Encerrado",IF(AND(Z3069&lt;&gt;"",Z3069&gt;TODAY()),DATEDIF(TODAY(),Z3069,"Y")&amp;" anos"&amp;" "&amp;DATEDIF(TODAY(),Z3069,"YM")&amp;" meses"&amp;" "&amp;DATEDIF(TODAY(),Z3069,"MD")&amp;" dias"))))))))</f>
        <v>Contrato Encerrado</v>
      </c>
      <c r="AE3069" s="35">
        <f t="shared" si="241"/>
        <v>364</v>
      </c>
      <c r="AF3069" s="35">
        <f t="shared" si="242"/>
        <v>366</v>
      </c>
      <c r="AG3069" s="17" t="str">
        <f t="shared" si="243"/>
        <v>0 anos 11 meses 31 dias</v>
      </c>
    </row>
    <row r="3070" spans="1:33" ht="11.25" customHeight="1" x14ac:dyDescent="0.2">
      <c r="A3070" s="8" t="s">
        <v>9</v>
      </c>
      <c r="B3070" s="8" t="s">
        <v>13</v>
      </c>
      <c r="C3070" s="22" t="s">
        <v>21</v>
      </c>
      <c r="D3070" s="37">
        <v>2023</v>
      </c>
      <c r="E3070" s="12" t="s">
        <v>157</v>
      </c>
      <c r="F3070" s="8" t="s">
        <v>158</v>
      </c>
      <c r="G3070" s="77" t="s">
        <v>9111</v>
      </c>
      <c r="H3070" s="78" t="s">
        <v>9112</v>
      </c>
      <c r="I3070" s="14" t="s">
        <v>9113</v>
      </c>
      <c r="J3070" s="14" t="s">
        <v>1302</v>
      </c>
      <c r="K3070" s="14" t="s">
        <v>29</v>
      </c>
      <c r="L3070" s="15" t="s">
        <v>30</v>
      </c>
      <c r="M3070" s="7" t="s">
        <v>9427</v>
      </c>
      <c r="N3070" s="15" t="s">
        <v>2101</v>
      </c>
      <c r="O3070" s="15" t="s">
        <v>8130</v>
      </c>
      <c r="P3070" s="15" t="s">
        <v>2518</v>
      </c>
      <c r="Q3070" s="15" t="s">
        <v>2521</v>
      </c>
      <c r="R3070" s="20">
        <v>35473</v>
      </c>
      <c r="S3070" s="20">
        <v>45140</v>
      </c>
      <c r="T3070" s="20">
        <v>45484</v>
      </c>
      <c r="U3070" s="20"/>
      <c r="V3070" s="20"/>
      <c r="W3070" s="20"/>
      <c r="X3070" s="17"/>
      <c r="Y3070" s="17"/>
      <c r="Z3070" s="20"/>
      <c r="AA3070" s="18">
        <f t="shared" ca="1" si="240"/>
        <v>28</v>
      </c>
      <c r="AB3070" s="21" t="s">
        <v>7878</v>
      </c>
      <c r="AC3070" s="35" t="str">
        <f t="shared" si="239"/>
        <v>0 anos 11 meses 9 dias</v>
      </c>
      <c r="AD3070" s="35" t="str">
        <f ca="1">IF(AND(V3070="",T3070&lt;TODAY()),"Contrato Encerrado",IF(AND(V3070="",T3070&gt;TODAY()),DATEDIF(TODAY(),T3070,"Y")&amp;" anos"&amp;" "&amp;DATEDIF(TODAY(),T3070,"YM")&amp;" meses"&amp;" "&amp;DATEDIF(TODAY(),T3070,"MD")&amp;" dias",IF(AND(X3070="",V3070&lt;TODAY()),"Contrato Encerrado",IF(AND(X3070="",V3070&gt;TODAY()),DATEDIF(TODAY(),V3070,"Y")&amp;" anos"&amp;" "&amp;DATEDIF(TODAY(),V3070,"YM")&amp;" meses"&amp;" "&amp;DATEDIF(TODAY(),V3070,"MD")&amp;" dias",IF(AND(Z3070="",X3070&lt;TODAY()),"Contrato Encerrado",IF(AND(Z3070="",X3070&gt;TODAY()),DATEDIF(TODAY(),X3070,"Y")&amp;" anos"&amp;" "&amp;DATEDIF(TODAY(),X3070,"YM")&amp;" meses"&amp;" "&amp;DATEDIF(TODAY(),X3070,"MD")&amp;" dias",IF(AND(Z3070&lt;&gt;””,Z3070&lt;TODAY()),"Contrato Encerrado",IF(AND(Z3070&lt;&gt;"",Z3070&gt;TODAY()),DATEDIF(TODAY(),Z3070,"Y")&amp;" anos"&amp;" "&amp;DATEDIF(TODAY(),Z3070,"YM")&amp;" meses"&amp;" "&amp;DATEDIF(TODAY(),Z3070,"MD")&amp;" dias"))))))))</f>
        <v>Contrato Encerrado</v>
      </c>
      <c r="AE3070" s="35">
        <f t="shared" si="241"/>
        <v>344</v>
      </c>
      <c r="AF3070" s="35">
        <f t="shared" si="242"/>
        <v>386</v>
      </c>
      <c r="AG3070" s="17" t="str">
        <f t="shared" si="243"/>
        <v>1 anos 0 meses 20 dias</v>
      </c>
    </row>
    <row r="3071" spans="1:33" ht="11.25" customHeight="1" x14ac:dyDescent="0.2">
      <c r="A3071" s="8" t="s">
        <v>9</v>
      </c>
      <c r="B3071" s="8" t="s">
        <v>13</v>
      </c>
      <c r="C3071" s="22" t="s">
        <v>21</v>
      </c>
      <c r="D3071" s="37">
        <v>2024</v>
      </c>
      <c r="E3071" s="12" t="s">
        <v>157</v>
      </c>
      <c r="F3071" s="8" t="s">
        <v>158</v>
      </c>
      <c r="G3071" s="77" t="s">
        <v>14195</v>
      </c>
      <c r="H3071" s="78" t="s">
        <v>14196</v>
      </c>
      <c r="I3071" s="14" t="s">
        <v>14197</v>
      </c>
      <c r="J3071" s="14" t="s">
        <v>10</v>
      </c>
      <c r="K3071" s="14" t="s">
        <v>29</v>
      </c>
      <c r="L3071" s="15" t="s">
        <v>30</v>
      </c>
      <c r="M3071" s="7" t="s">
        <v>9427</v>
      </c>
      <c r="N3071" s="15" t="s">
        <v>2101</v>
      </c>
      <c r="O3071" s="15" t="s">
        <v>9448</v>
      </c>
      <c r="P3071" s="15" t="s">
        <v>2518</v>
      </c>
      <c r="Q3071" s="15" t="s">
        <v>2521</v>
      </c>
      <c r="R3071" s="20">
        <v>38378</v>
      </c>
      <c r="S3071" s="20">
        <v>45495</v>
      </c>
      <c r="T3071" s="20">
        <v>45859</v>
      </c>
      <c r="U3071" s="20">
        <v>45890</v>
      </c>
      <c r="V3071" s="20">
        <v>46254</v>
      </c>
      <c r="W3071" s="20"/>
      <c r="X3071" s="17"/>
      <c r="Y3071" s="17"/>
      <c r="Z3071" s="20"/>
      <c r="AA3071" s="18">
        <f t="shared" ca="1" si="240"/>
        <v>20</v>
      </c>
      <c r="AB3071" s="15" t="s">
        <v>7878</v>
      </c>
      <c r="AC3071" s="35" t="str">
        <f t="shared" si="239"/>
        <v>1 anos 11 meses 28 dias</v>
      </c>
      <c r="AD3071" s="35" t="str">
        <f ca="1">IF(AND(V3071="",T3071&lt;TODAY()),"Contrato Encerrado",IF(AND(V3071="",T3071&gt;TODAY()),DATEDIF(TODAY(),T3071,"Y")&amp;" anos"&amp;" "&amp;DATEDIF(TODAY(),T3071,"YM")&amp;" meses"&amp;" "&amp;DATEDIF(TODAY(),T3071,"MD")&amp;" dias",IF(AND(X3071="",V3071&lt;TODAY()),"Contrato Encerrado",IF(AND(X3071="",V3071&gt;TODAY()),DATEDIF(TODAY(),V3071,"Y")&amp;" anos"&amp;" "&amp;DATEDIF(TODAY(),V3071,"YM")&amp;" meses"&amp;" "&amp;DATEDIF(TODAY(),V3071,"MD")&amp;" dias",IF(AND(Z3071="",X3071&lt;TODAY()),"Contrato Encerrado",IF(AND(Z3071="",X3071&gt;TODAY()),DATEDIF(TODAY(),X3071,"Y")&amp;" anos"&amp;" "&amp;DATEDIF(TODAY(),X3071,"YM")&amp;" meses"&amp;" "&amp;DATEDIF(TODAY(),X3071,"MD")&amp;" dias",IF(AND(Z3071&lt;&gt;””,Z3071&lt;TODAY()),"Contrato Encerrado",IF(AND(Z3071&lt;&gt;"",Z3071&gt;TODAY()),DATEDIF(TODAY(),Z3071,"Y")&amp;" anos"&amp;" "&amp;DATEDIF(TODAY(),Z3071,"YM")&amp;" meses"&amp;" "&amp;DATEDIF(TODAY(),Z3071,"MD")&amp;" dias"))))))))</f>
        <v>0 anos 10 meses 13 dias</v>
      </c>
      <c r="AE3071" s="35">
        <f t="shared" si="241"/>
        <v>728</v>
      </c>
      <c r="AF3071" s="35">
        <f t="shared" si="242"/>
        <v>2</v>
      </c>
      <c r="AG3071" s="17" t="str">
        <f t="shared" si="243"/>
        <v>0 anos 0 meses 2 dias</v>
      </c>
    </row>
    <row r="3072" spans="1:33" ht="11.25" customHeight="1" x14ac:dyDescent="0.2">
      <c r="A3072" s="8" t="s">
        <v>9</v>
      </c>
      <c r="B3072" s="8" t="s">
        <v>13</v>
      </c>
      <c r="C3072" s="22" t="s">
        <v>22</v>
      </c>
      <c r="D3072" s="36">
        <v>2024</v>
      </c>
      <c r="E3072" s="12" t="s">
        <v>157</v>
      </c>
      <c r="F3072" s="8" t="s">
        <v>158</v>
      </c>
      <c r="G3072" s="77" t="s">
        <v>14441</v>
      </c>
      <c r="H3072" s="78" t="s">
        <v>14442</v>
      </c>
      <c r="I3072" s="14" t="s">
        <v>14443</v>
      </c>
      <c r="J3072" s="14" t="s">
        <v>10</v>
      </c>
      <c r="K3072" s="14" t="s">
        <v>29</v>
      </c>
      <c r="L3072" s="15" t="s">
        <v>30</v>
      </c>
      <c r="M3072" s="7" t="s">
        <v>9427</v>
      </c>
      <c r="N3072" s="15" t="s">
        <v>8941</v>
      </c>
      <c r="O3072" s="15" t="s">
        <v>12280</v>
      </c>
      <c r="P3072" s="15" t="s">
        <v>2518</v>
      </c>
      <c r="Q3072" s="15" t="s">
        <v>2521</v>
      </c>
      <c r="R3072" s="20">
        <v>32867</v>
      </c>
      <c r="S3072" s="20">
        <v>45532</v>
      </c>
      <c r="T3072" s="20">
        <v>45896</v>
      </c>
      <c r="U3072" s="20"/>
      <c r="V3072" s="20"/>
      <c r="W3072" s="20"/>
      <c r="X3072" s="17"/>
      <c r="Y3072" s="17"/>
      <c r="Z3072" s="20"/>
      <c r="AA3072" s="18">
        <f t="shared" ca="1" si="240"/>
        <v>35</v>
      </c>
      <c r="AB3072" s="15" t="s">
        <v>7878</v>
      </c>
      <c r="AC3072" s="35" t="str">
        <f t="shared" si="239"/>
        <v>0 anos 11 meses 30 dias</v>
      </c>
      <c r="AD3072" s="35" t="str">
        <f ca="1">IF(AND(V3072="",T3072&lt;TODAY()),"Contrato Encerrado",IF(AND(V3072="",T3072&gt;TODAY()),DATEDIF(TODAY(),T3072,"Y")&amp;" anos"&amp;" "&amp;DATEDIF(TODAY(),T3072,"YM")&amp;" meses"&amp;" "&amp;DATEDIF(TODAY(),T3072,"MD")&amp;" dias",IF(AND(X3072="",V3072&lt;TODAY()),"Contrato Encerrado",IF(AND(X3072="",V3072&gt;TODAY()),DATEDIF(TODAY(),V3072,"Y")&amp;" anos"&amp;" "&amp;DATEDIF(TODAY(),V3072,"YM")&amp;" meses"&amp;" "&amp;DATEDIF(TODAY(),V3072,"MD")&amp;" dias",IF(AND(Z3072="",X3072&lt;TODAY()),"Contrato Encerrado",IF(AND(Z3072="",X3072&gt;TODAY()),DATEDIF(TODAY(),X3072,"Y")&amp;" anos"&amp;" "&amp;DATEDIF(TODAY(),X3072,"YM")&amp;" meses"&amp;" "&amp;DATEDIF(TODAY(),X3072,"MD")&amp;" dias",IF(AND(Z3072&lt;&gt;””,Z3072&lt;TODAY()),"Contrato Encerrado",IF(AND(Z3072&lt;&gt;"",Z3072&gt;TODAY()),DATEDIF(TODAY(),Z3072,"Y")&amp;" anos"&amp;" "&amp;DATEDIF(TODAY(),Z3072,"YM")&amp;" meses"&amp;" "&amp;DATEDIF(TODAY(),Z3072,"MD")&amp;" dias"))))))))</f>
        <v>Contrato Encerrado</v>
      </c>
      <c r="AE3072" s="35">
        <f t="shared" si="241"/>
        <v>364</v>
      </c>
      <c r="AF3072" s="35">
        <f t="shared" si="242"/>
        <v>366</v>
      </c>
      <c r="AG3072" s="17" t="str">
        <f t="shared" si="243"/>
        <v>0 anos 11 meses 31 dias</v>
      </c>
    </row>
    <row r="3073" spans="1:33" ht="11.25" customHeight="1" x14ac:dyDescent="0.2">
      <c r="A3073" s="8" t="s">
        <v>9</v>
      </c>
      <c r="B3073" s="10" t="s">
        <v>13</v>
      </c>
      <c r="C3073" s="11" t="s">
        <v>24</v>
      </c>
      <c r="D3073" s="36">
        <v>2022</v>
      </c>
      <c r="E3073" s="12" t="s">
        <v>307</v>
      </c>
      <c r="F3073" s="8" t="s">
        <v>308</v>
      </c>
      <c r="G3073" s="77" t="s">
        <v>5027</v>
      </c>
      <c r="H3073" s="78" t="s">
        <v>5028</v>
      </c>
      <c r="I3073" s="14" t="s">
        <v>5029</v>
      </c>
      <c r="J3073" s="14" t="s">
        <v>14943</v>
      </c>
      <c r="K3073" s="14" t="s">
        <v>29</v>
      </c>
      <c r="L3073" s="15" t="s">
        <v>30</v>
      </c>
      <c r="M3073" s="7" t="s">
        <v>9427</v>
      </c>
      <c r="N3073" s="16" t="s">
        <v>2115</v>
      </c>
      <c r="O3073" s="16"/>
      <c r="P3073" s="16" t="s">
        <v>2517</v>
      </c>
      <c r="Q3073" s="16" t="s">
        <v>2522</v>
      </c>
      <c r="R3073" s="31">
        <v>35783</v>
      </c>
      <c r="S3073" s="31">
        <v>44859</v>
      </c>
      <c r="T3073" s="31">
        <v>45303</v>
      </c>
      <c r="U3073" s="31"/>
      <c r="V3073" s="31"/>
      <c r="W3073" s="31"/>
      <c r="X3073" s="17"/>
      <c r="Y3073" s="17"/>
      <c r="Z3073" s="31"/>
      <c r="AA3073" s="18">
        <f t="shared" ca="1" si="240"/>
        <v>27</v>
      </c>
      <c r="AB3073" s="19" t="s">
        <v>7878</v>
      </c>
      <c r="AC3073" s="35" t="str">
        <f t="shared" si="239"/>
        <v>1 anos 2 meses 18 dias</v>
      </c>
      <c r="AD3073" s="35" t="str">
        <f ca="1">IF(AND(V3073="",T3073&lt;TODAY()),"Contrato Encerrado",IF(AND(V3073="",T3073&gt;TODAY()),DATEDIF(TODAY(),T3073,"Y")&amp;" anos"&amp;" "&amp;DATEDIF(TODAY(),T3073,"YM")&amp;" meses"&amp;" "&amp;DATEDIF(TODAY(),T3073,"MD")&amp;" dias",IF(AND(X3073="",V3073&lt;TODAY()),"Contrato Encerrado",IF(AND(X3073="",V3073&gt;TODAY()),DATEDIF(TODAY(),V3073,"Y")&amp;" anos"&amp;" "&amp;DATEDIF(TODAY(),V3073,"YM")&amp;" meses"&amp;" "&amp;DATEDIF(TODAY(),V3073,"MD")&amp;" dias",IF(AND(Z3073="",X3073&lt;TODAY()),"Contrato Encerrado",IF(AND(Z3073="",X3073&gt;TODAY()),DATEDIF(TODAY(),X3073,"Y")&amp;" anos"&amp;" "&amp;DATEDIF(TODAY(),X3073,"YM")&amp;" meses"&amp;" "&amp;DATEDIF(TODAY(),X3073,"MD")&amp;" dias",IF(AND(Z3073&lt;&gt;””,Z3073&lt;TODAY()),"Contrato Encerrado",IF(AND(Z3073&lt;&gt;"",Z3073&gt;TODAY()),DATEDIF(TODAY(),Z3073,"Y")&amp;" anos"&amp;" "&amp;DATEDIF(TODAY(),Z3073,"YM")&amp;" meses"&amp;" "&amp;DATEDIF(TODAY(),Z3073,"MD")&amp;" dias"))))))))</f>
        <v>Contrato Encerrado</v>
      </c>
      <c r="AE3073" s="35">
        <f t="shared" si="241"/>
        <v>444</v>
      </c>
      <c r="AF3073" s="35">
        <f t="shared" si="242"/>
        <v>286</v>
      </c>
      <c r="AG3073" s="17" t="str">
        <f t="shared" si="243"/>
        <v>0 anos 9 meses 12 dias</v>
      </c>
    </row>
    <row r="3074" spans="1:33" ht="11.25" customHeight="1" x14ac:dyDescent="0.2">
      <c r="A3074" s="8" t="s">
        <v>9</v>
      </c>
      <c r="B3074" s="8" t="s">
        <v>13</v>
      </c>
      <c r="C3074" s="22" t="s">
        <v>15</v>
      </c>
      <c r="D3074" s="37">
        <v>2024</v>
      </c>
      <c r="E3074" s="23" t="s">
        <v>307</v>
      </c>
      <c r="F3074" s="8" t="s">
        <v>308</v>
      </c>
      <c r="G3074" s="77" t="s">
        <v>12308</v>
      </c>
      <c r="H3074" s="78" t="s">
        <v>12309</v>
      </c>
      <c r="I3074" s="9" t="s">
        <v>12310</v>
      </c>
      <c r="J3074" s="14" t="s">
        <v>10</v>
      </c>
      <c r="K3074" s="9" t="s">
        <v>29</v>
      </c>
      <c r="L3074" s="24" t="s">
        <v>30</v>
      </c>
      <c r="M3074" s="7" t="s">
        <v>9427</v>
      </c>
      <c r="N3074" s="24" t="s">
        <v>2115</v>
      </c>
      <c r="O3074" s="24" t="s">
        <v>10152</v>
      </c>
      <c r="P3074" s="24" t="s">
        <v>2518</v>
      </c>
      <c r="Q3074" s="24" t="s">
        <v>2523</v>
      </c>
      <c r="R3074" s="17">
        <v>37132</v>
      </c>
      <c r="S3074" s="17">
        <v>45341</v>
      </c>
      <c r="T3074" s="70">
        <v>46059</v>
      </c>
      <c r="U3074" s="70"/>
      <c r="V3074" s="20"/>
      <c r="W3074" s="17"/>
      <c r="X3074" s="17"/>
      <c r="Y3074" s="17"/>
      <c r="Z3074" s="20"/>
      <c r="AA3074" s="18">
        <f t="shared" ca="1" si="240"/>
        <v>24</v>
      </c>
      <c r="AB3074" s="17" t="s">
        <v>7878</v>
      </c>
      <c r="AC3074" s="35" t="str">
        <f t="shared" ref="AC3074:AC3137" si="244">DATEDIF($S3074,$Z3074-($U3074-$T3074)-($W3074-$V3074)-($Y3074-$X3074),"Y")&amp; " anos"&amp; " "&amp;DATEDIF($S3074,$Z3074-($U3074-$T3074)-($W3074-$V3074)-($Y3074-$X3074),"YM")&amp; " meses"&amp; " "&amp;DATEDIF($S3074,$Z3074-($U3074-$T3074)-($W3074-$V3074)-($Y3074-$X3074),"MD")&amp; " dias"</f>
        <v>1 anos 11 meses 18 dias</v>
      </c>
      <c r="AD3074" s="35" t="str">
        <f ca="1">IF(AND(V3074="",T3074&lt;TODAY()),"Contrato Encerrado",IF(AND(V3074="",T3074&gt;TODAY()),DATEDIF(TODAY(),T3074,"Y")&amp;" anos"&amp;" "&amp;DATEDIF(TODAY(),T3074,"YM")&amp;" meses"&amp;" "&amp;DATEDIF(TODAY(),T3074,"MD")&amp;" dias",IF(AND(X3074="",V3074&lt;TODAY()),"Contrato Encerrado",IF(AND(X3074="",V3074&gt;TODAY()),DATEDIF(TODAY(),V3074,"Y")&amp;" anos"&amp;" "&amp;DATEDIF(TODAY(),V3074,"YM")&amp;" meses"&amp;" "&amp;DATEDIF(TODAY(),V3074,"MD")&amp;" dias",IF(AND(Z3074="",X3074&lt;TODAY()),"Contrato Encerrado",IF(AND(Z3074="",X3074&gt;TODAY()),DATEDIF(TODAY(),X3074,"Y")&amp;" anos"&amp;" "&amp;DATEDIF(TODAY(),X3074,"YM")&amp;" meses"&amp;" "&amp;DATEDIF(TODAY(),X3074,"MD")&amp;" dias",IF(AND(Z3074&lt;&gt;””,Z3074&lt;TODAY()),"Contrato Encerrado",IF(AND(Z3074&lt;&gt;"",Z3074&gt;TODAY()),DATEDIF(TODAY(),Z3074,"Y")&amp;" anos"&amp;" "&amp;DATEDIF(TODAY(),Z3074,"YM")&amp;" meses"&amp;" "&amp;DATEDIF(TODAY(),Z3074,"MD")&amp;" dias"))))))))</f>
        <v>0 anos 3 meses 30 dias</v>
      </c>
      <c r="AE3074" s="35">
        <f t="shared" si="241"/>
        <v>718</v>
      </c>
      <c r="AF3074" s="35">
        <f t="shared" si="242"/>
        <v>12</v>
      </c>
      <c r="AG3074" s="17" t="str">
        <f t="shared" si="243"/>
        <v>0 anos 0 meses 12 dias</v>
      </c>
    </row>
    <row r="3075" spans="1:33" ht="11.25" customHeight="1" x14ac:dyDescent="0.2">
      <c r="A3075" s="8" t="s">
        <v>9</v>
      </c>
      <c r="B3075" s="8" t="s">
        <v>13</v>
      </c>
      <c r="C3075" s="22" t="s">
        <v>21</v>
      </c>
      <c r="D3075" s="35">
        <v>2025</v>
      </c>
      <c r="E3075" s="12" t="s">
        <v>27</v>
      </c>
      <c r="F3075" s="8" t="s">
        <v>28</v>
      </c>
      <c r="G3075" s="14" t="s">
        <v>17507</v>
      </c>
      <c r="H3075" s="8" t="s">
        <v>17508</v>
      </c>
      <c r="I3075" s="14" t="s">
        <v>16963</v>
      </c>
      <c r="J3075" s="14" t="s">
        <v>10</v>
      </c>
      <c r="K3075" s="14" t="s">
        <v>29</v>
      </c>
      <c r="L3075" s="15" t="s">
        <v>30</v>
      </c>
      <c r="M3075" s="7" t="s">
        <v>16153</v>
      </c>
      <c r="N3075" s="15" t="s">
        <v>2105</v>
      </c>
      <c r="O3075" s="15" t="s">
        <v>17509</v>
      </c>
      <c r="P3075" s="15" t="s">
        <v>2518</v>
      </c>
      <c r="Q3075" s="15" t="s">
        <v>4109</v>
      </c>
      <c r="R3075" s="20">
        <v>37907</v>
      </c>
      <c r="S3075" s="20">
        <v>45831</v>
      </c>
      <c r="T3075" s="20">
        <v>46195</v>
      </c>
      <c r="U3075" s="20"/>
      <c r="V3075" s="20"/>
      <c r="W3075" s="20"/>
      <c r="X3075" s="17"/>
      <c r="Y3075" s="17"/>
      <c r="Z3075" s="20"/>
      <c r="AA3075" s="21">
        <f t="shared" ca="1" si="240"/>
        <v>21</v>
      </c>
      <c r="AB3075" s="20" t="s">
        <v>7878</v>
      </c>
      <c r="AC3075" s="35" t="str">
        <f t="shared" si="244"/>
        <v>0 anos 11 meses 30 dias</v>
      </c>
      <c r="AD3075" s="35" t="str">
        <f ca="1">IF(AND(V3075="",T3075&lt;TODAY()),"Contrato Encerrado",IF(AND(V3075="",T3075&gt;TODAY()),DATEDIF(TODAY(),T3075,"Y")&amp;" anos"&amp;" "&amp;DATEDIF(TODAY(),T3075,"YM")&amp;" meses"&amp;" "&amp;DATEDIF(TODAY(),T3075,"MD")&amp;" dias",IF(AND(X3075="",V3075&lt;TODAY()),"Contrato Encerrado",IF(AND(X3075="",V3075&gt;TODAY()),DATEDIF(TODAY(),V3075,"Y")&amp;" anos"&amp;" "&amp;DATEDIF(TODAY(),V3075,"YM")&amp;" meses"&amp;" "&amp;DATEDIF(TODAY(),V3075,"MD")&amp;" dias",IF(AND(Z3075="",X3075&lt;TODAY()),"Contrato Encerrado",IF(AND(Z3075="",X3075&gt;TODAY()),DATEDIF(TODAY(),X3075,"Y")&amp;" anos"&amp;" "&amp;DATEDIF(TODAY(),X3075,"YM")&amp;" meses"&amp;" "&amp;DATEDIF(TODAY(),X3075,"MD")&amp;" dias",IF(AND(Z3075&lt;&gt;””,Z3075&lt;TODAY()),"Contrato Encerrado",IF(AND(Z3075&lt;&gt;"",Z3075&gt;TODAY()),DATEDIF(TODAY(),Z3075,"Y")&amp;" anos"&amp;" "&amp;DATEDIF(TODAY(),Z3075,"YM")&amp;" meses"&amp;" "&amp;DATEDIF(TODAY(),Z3075,"MD")&amp;" dias"))))))))</f>
        <v>0 anos 8 meses 15 dias</v>
      </c>
      <c r="AE3075" s="35">
        <f t="shared" si="241"/>
        <v>364</v>
      </c>
      <c r="AF3075" s="35">
        <f t="shared" si="242"/>
        <v>366</v>
      </c>
      <c r="AG3075" s="17" t="str">
        <f t="shared" si="243"/>
        <v>0 anos 11 meses 31 dias</v>
      </c>
    </row>
    <row r="3076" spans="1:33" ht="11.25" customHeight="1" x14ac:dyDescent="0.2">
      <c r="A3076" s="8" t="s">
        <v>9</v>
      </c>
      <c r="B3076" s="10" t="s">
        <v>13</v>
      </c>
      <c r="C3076" s="11" t="s">
        <v>24</v>
      </c>
      <c r="D3076" s="36">
        <v>2022</v>
      </c>
      <c r="E3076" s="12" t="s">
        <v>1304</v>
      </c>
      <c r="F3076" s="8" t="s">
        <v>1305</v>
      </c>
      <c r="G3076" s="77" t="s">
        <v>5030</v>
      </c>
      <c r="H3076" s="78" t="s">
        <v>5031</v>
      </c>
      <c r="I3076" s="14" t="s">
        <v>5032</v>
      </c>
      <c r="J3076" s="14" t="s">
        <v>1302</v>
      </c>
      <c r="K3076" s="14" t="s">
        <v>29</v>
      </c>
      <c r="L3076" s="15" t="s">
        <v>81</v>
      </c>
      <c r="M3076" s="7" t="s">
        <v>82</v>
      </c>
      <c r="N3076" s="16" t="s">
        <v>4113</v>
      </c>
      <c r="O3076" s="16"/>
      <c r="P3076" s="16" t="s">
        <v>2518</v>
      </c>
      <c r="Q3076" s="16" t="s">
        <v>2523</v>
      </c>
      <c r="R3076" s="31">
        <v>38495</v>
      </c>
      <c r="S3076" s="31">
        <v>44874</v>
      </c>
      <c r="T3076" s="31">
        <v>45518</v>
      </c>
      <c r="U3076" s="31"/>
      <c r="V3076" s="31"/>
      <c r="W3076" s="31"/>
      <c r="X3076" s="17"/>
      <c r="Y3076" s="17"/>
      <c r="Z3076" s="31"/>
      <c r="AA3076" s="18">
        <f t="shared" ca="1" si="240"/>
        <v>20</v>
      </c>
      <c r="AB3076" s="19" t="s">
        <v>7878</v>
      </c>
      <c r="AC3076" s="35" t="str">
        <f t="shared" si="244"/>
        <v>1 anos 9 meses 5 dias</v>
      </c>
      <c r="AD3076" s="35" t="str">
        <f ca="1">IF(AND(V3076="",T3076&lt;TODAY()),"Contrato Encerrado",IF(AND(V3076="",T3076&gt;TODAY()),DATEDIF(TODAY(),T3076,"Y")&amp;" anos"&amp;" "&amp;DATEDIF(TODAY(),T3076,"YM")&amp;" meses"&amp;" "&amp;DATEDIF(TODAY(),T3076,"MD")&amp;" dias",IF(AND(X3076="",V3076&lt;TODAY()),"Contrato Encerrado",IF(AND(X3076="",V3076&gt;TODAY()),DATEDIF(TODAY(),V3076,"Y")&amp;" anos"&amp;" "&amp;DATEDIF(TODAY(),V3076,"YM")&amp;" meses"&amp;" "&amp;DATEDIF(TODAY(),V3076,"MD")&amp;" dias",IF(AND(Z3076="",X3076&lt;TODAY()),"Contrato Encerrado",IF(AND(Z3076="",X3076&gt;TODAY()),DATEDIF(TODAY(),X3076,"Y")&amp;" anos"&amp;" "&amp;DATEDIF(TODAY(),X3076,"YM")&amp;" meses"&amp;" "&amp;DATEDIF(TODAY(),X3076,"MD")&amp;" dias",IF(AND(Z3076&lt;&gt;””,Z3076&lt;TODAY()),"Contrato Encerrado",IF(AND(Z3076&lt;&gt;"",Z3076&gt;TODAY()),DATEDIF(TODAY(),Z3076,"Y")&amp;" anos"&amp;" "&amp;DATEDIF(TODAY(),Z3076,"YM")&amp;" meses"&amp;" "&amp;DATEDIF(TODAY(),Z3076,"MD")&amp;" dias"))))))))</f>
        <v>Contrato Encerrado</v>
      </c>
      <c r="AE3076" s="35">
        <f t="shared" si="241"/>
        <v>644</v>
      </c>
      <c r="AF3076" s="35">
        <f t="shared" si="242"/>
        <v>86</v>
      </c>
      <c r="AG3076" s="17" t="str">
        <f t="shared" si="243"/>
        <v>0 anos 2 meses 26 dias</v>
      </c>
    </row>
    <row r="3077" spans="1:33" ht="11.25" customHeight="1" x14ac:dyDescent="0.2">
      <c r="A3077" s="8" t="s">
        <v>9</v>
      </c>
      <c r="B3077" s="10" t="s">
        <v>13</v>
      </c>
      <c r="C3077" s="11" t="s">
        <v>22</v>
      </c>
      <c r="D3077" s="36">
        <v>2022</v>
      </c>
      <c r="E3077" s="12" t="s">
        <v>157</v>
      </c>
      <c r="F3077" s="8" t="s">
        <v>158</v>
      </c>
      <c r="G3077" s="77" t="s">
        <v>2431</v>
      </c>
      <c r="H3077" s="78" t="s">
        <v>2432</v>
      </c>
      <c r="I3077" s="14" t="s">
        <v>2433</v>
      </c>
      <c r="J3077" s="14" t="s">
        <v>14943</v>
      </c>
      <c r="K3077" s="14" t="s">
        <v>29</v>
      </c>
      <c r="L3077" s="15" t="s">
        <v>30</v>
      </c>
      <c r="M3077" s="7" t="s">
        <v>9427</v>
      </c>
      <c r="N3077" s="16" t="s">
        <v>2112</v>
      </c>
      <c r="O3077" s="16"/>
      <c r="P3077" s="16" t="s">
        <v>2517</v>
      </c>
      <c r="Q3077" s="16" t="s">
        <v>2522</v>
      </c>
      <c r="R3077" s="31">
        <v>36072</v>
      </c>
      <c r="S3077" s="31">
        <v>44746</v>
      </c>
      <c r="T3077" s="31">
        <v>45099</v>
      </c>
      <c r="U3077" s="31"/>
      <c r="V3077" s="31"/>
      <c r="W3077" s="31"/>
      <c r="X3077" s="17"/>
      <c r="Y3077" s="17"/>
      <c r="Z3077" s="31"/>
      <c r="AA3077" s="18">
        <f t="shared" ca="1" si="240"/>
        <v>27</v>
      </c>
      <c r="AB3077" s="19" t="s">
        <v>7878</v>
      </c>
      <c r="AC3077" s="35" t="str">
        <f t="shared" si="244"/>
        <v>0 anos 11 meses 18 dias</v>
      </c>
      <c r="AD3077" s="35" t="str">
        <f ca="1">IF(AND(V3077="",T3077&lt;TODAY()),"Contrato Encerrado",IF(AND(V3077="",T3077&gt;TODAY()),DATEDIF(TODAY(),T3077,"Y")&amp;" anos"&amp;" "&amp;DATEDIF(TODAY(),T3077,"YM")&amp;" meses"&amp;" "&amp;DATEDIF(TODAY(),T3077,"MD")&amp;" dias",IF(AND(X3077="",V3077&lt;TODAY()),"Contrato Encerrado",IF(AND(X3077="",V3077&gt;TODAY()),DATEDIF(TODAY(),V3077,"Y")&amp;" anos"&amp;" "&amp;DATEDIF(TODAY(),V3077,"YM")&amp;" meses"&amp;" "&amp;DATEDIF(TODAY(),V3077,"MD")&amp;" dias",IF(AND(Z3077="",X3077&lt;TODAY()),"Contrato Encerrado",IF(AND(Z3077="",X3077&gt;TODAY()),DATEDIF(TODAY(),X3077,"Y")&amp;" anos"&amp;" "&amp;DATEDIF(TODAY(),X3077,"YM")&amp;" meses"&amp;" "&amp;DATEDIF(TODAY(),X3077,"MD")&amp;" dias",IF(AND(Z3077&lt;&gt;””,Z3077&lt;TODAY()),"Contrato Encerrado",IF(AND(Z3077&lt;&gt;"",Z3077&gt;TODAY()),DATEDIF(TODAY(),Z3077,"Y")&amp;" anos"&amp;" "&amp;DATEDIF(TODAY(),Z3077,"YM")&amp;" meses"&amp;" "&amp;DATEDIF(TODAY(),Z3077,"MD")&amp;" dias"))))))))</f>
        <v>Contrato Encerrado</v>
      </c>
      <c r="AE3077" s="35">
        <f t="shared" si="241"/>
        <v>353</v>
      </c>
      <c r="AF3077" s="35">
        <f t="shared" si="242"/>
        <v>377</v>
      </c>
      <c r="AG3077" s="17" t="str">
        <f t="shared" si="243"/>
        <v>1 anos 0 meses 11 dias</v>
      </c>
    </row>
    <row r="3078" spans="1:33" ht="11.25" customHeight="1" x14ac:dyDescent="0.2">
      <c r="A3078" s="8" t="s">
        <v>9</v>
      </c>
      <c r="B3078" s="8" t="s">
        <v>13</v>
      </c>
      <c r="C3078" s="22" t="s">
        <v>16</v>
      </c>
      <c r="D3078" s="37">
        <v>2025</v>
      </c>
      <c r="E3078" s="12" t="s">
        <v>157</v>
      </c>
      <c r="F3078" s="8" t="s">
        <v>158</v>
      </c>
      <c r="G3078" s="9" t="s">
        <v>16365</v>
      </c>
      <c r="H3078" s="8" t="s">
        <v>16366</v>
      </c>
      <c r="I3078" s="14" t="s">
        <v>16367</v>
      </c>
      <c r="J3078" s="14" t="s">
        <v>10</v>
      </c>
      <c r="K3078" s="14" t="s">
        <v>29</v>
      </c>
      <c r="L3078" s="15" t="s">
        <v>30</v>
      </c>
      <c r="M3078" s="7" t="s">
        <v>9427</v>
      </c>
      <c r="N3078" s="15" t="s">
        <v>16368</v>
      </c>
      <c r="O3078" s="15" t="s">
        <v>16369</v>
      </c>
      <c r="P3078" s="15" t="s">
        <v>2518</v>
      </c>
      <c r="Q3078" s="15" t="s">
        <v>4109</v>
      </c>
      <c r="R3078" s="20">
        <v>32827</v>
      </c>
      <c r="S3078" s="20">
        <v>45747</v>
      </c>
      <c r="T3078" s="70">
        <v>46111</v>
      </c>
      <c r="U3078" s="20"/>
      <c r="V3078" s="20"/>
      <c r="W3078" s="20"/>
      <c r="X3078" s="17"/>
      <c r="Y3078" s="17"/>
      <c r="Z3078" s="20"/>
      <c r="AA3078" s="21">
        <f t="shared" ca="1" si="240"/>
        <v>35</v>
      </c>
      <c r="AB3078" s="15" t="s">
        <v>7878</v>
      </c>
      <c r="AC3078" s="35" t="str">
        <f t="shared" si="244"/>
        <v>0 anos 11 meses 27 dias</v>
      </c>
      <c r="AD3078" s="35" t="str">
        <f ca="1">IF(AND(V3078="",T3078&lt;TODAY()),"Contrato Encerrado",IF(AND(V3078="",T3078&gt;TODAY()),DATEDIF(TODAY(),T3078,"Y")&amp;" anos"&amp;" "&amp;DATEDIF(TODAY(),T3078,"YM")&amp;" meses"&amp;" "&amp;DATEDIF(TODAY(),T3078,"MD")&amp;" dias",IF(AND(X3078="",V3078&lt;TODAY()),"Contrato Encerrado",IF(AND(X3078="",V3078&gt;TODAY()),DATEDIF(TODAY(),V3078,"Y")&amp;" anos"&amp;" "&amp;DATEDIF(TODAY(),V3078,"YM")&amp;" meses"&amp;" "&amp;DATEDIF(TODAY(),V3078,"MD")&amp;" dias",IF(AND(Z3078="",X3078&lt;TODAY()),"Contrato Encerrado",IF(AND(Z3078="",X3078&gt;TODAY()),DATEDIF(TODAY(),X3078,"Y")&amp;" anos"&amp;" "&amp;DATEDIF(TODAY(),X3078,"YM")&amp;" meses"&amp;" "&amp;DATEDIF(TODAY(),X3078,"MD")&amp;" dias",IF(AND(Z3078&lt;&gt;””,Z3078&lt;TODAY()),"Contrato Encerrado",IF(AND(Z3078&lt;&gt;"",Z3078&gt;TODAY()),DATEDIF(TODAY(),Z3078,"Y")&amp;" anos"&amp;" "&amp;DATEDIF(TODAY(),Z3078,"YM")&amp;" meses"&amp;" "&amp;DATEDIF(TODAY(),Z3078,"MD")&amp;" dias"))))))))</f>
        <v>0 anos 5 meses 23 dias</v>
      </c>
      <c r="AE3078" s="35">
        <f t="shared" si="241"/>
        <v>364</v>
      </c>
      <c r="AF3078" s="35">
        <f t="shared" si="242"/>
        <v>366</v>
      </c>
      <c r="AG3078" s="17" t="str">
        <f t="shared" si="243"/>
        <v>0 anos 11 meses 31 dias</v>
      </c>
    </row>
    <row r="3079" spans="1:33" ht="11.25" customHeight="1" x14ac:dyDescent="0.2">
      <c r="A3079" s="8" t="s">
        <v>9</v>
      </c>
      <c r="B3079" s="8" t="s">
        <v>13</v>
      </c>
      <c r="C3079" s="22" t="s">
        <v>19</v>
      </c>
      <c r="D3079" s="37">
        <v>2024</v>
      </c>
      <c r="E3079" s="12" t="s">
        <v>157</v>
      </c>
      <c r="F3079" s="8" t="s">
        <v>158</v>
      </c>
      <c r="G3079" s="77" t="s">
        <v>13692</v>
      </c>
      <c r="H3079" s="78" t="s">
        <v>13693</v>
      </c>
      <c r="I3079" s="14" t="s">
        <v>13694</v>
      </c>
      <c r="J3079" s="14" t="s">
        <v>1302</v>
      </c>
      <c r="K3079" s="14" t="s">
        <v>29</v>
      </c>
      <c r="L3079" s="15" t="s">
        <v>30</v>
      </c>
      <c r="M3079" s="7" t="s">
        <v>9427</v>
      </c>
      <c r="N3079" s="15" t="s">
        <v>2101</v>
      </c>
      <c r="O3079" s="15" t="s">
        <v>12690</v>
      </c>
      <c r="P3079" s="15" t="s">
        <v>2518</v>
      </c>
      <c r="Q3079" s="15" t="s">
        <v>4109</v>
      </c>
      <c r="R3079" s="20">
        <v>34311</v>
      </c>
      <c r="S3079" s="20">
        <v>45432</v>
      </c>
      <c r="T3079" s="20">
        <v>45441</v>
      </c>
      <c r="U3079" s="20"/>
      <c r="V3079" s="20"/>
      <c r="W3079" s="20"/>
      <c r="X3079" s="17"/>
      <c r="Y3079" s="17"/>
      <c r="Z3079" s="20"/>
      <c r="AA3079" s="18">
        <f t="shared" ca="1" si="240"/>
        <v>31</v>
      </c>
      <c r="AB3079" s="15" t="s">
        <v>7878</v>
      </c>
      <c r="AC3079" s="35" t="str">
        <f t="shared" si="244"/>
        <v>0 anos 0 meses 9 dias</v>
      </c>
      <c r="AD3079" s="35" t="str">
        <f ca="1">IF(AND(V3079="",T3079&lt;TODAY()),"Contrato Encerrado",IF(AND(V3079="",T3079&gt;TODAY()),DATEDIF(TODAY(),T3079,"Y")&amp;" anos"&amp;" "&amp;DATEDIF(TODAY(),T3079,"YM")&amp;" meses"&amp;" "&amp;DATEDIF(TODAY(),T3079,"MD")&amp;" dias",IF(AND(X3079="",V3079&lt;TODAY()),"Contrato Encerrado",IF(AND(X3079="",V3079&gt;TODAY()),DATEDIF(TODAY(),V3079,"Y")&amp;" anos"&amp;" "&amp;DATEDIF(TODAY(),V3079,"YM")&amp;" meses"&amp;" "&amp;DATEDIF(TODAY(),V3079,"MD")&amp;" dias",IF(AND(Z3079="",X3079&lt;TODAY()),"Contrato Encerrado",IF(AND(Z3079="",X3079&gt;TODAY()),DATEDIF(TODAY(),X3079,"Y")&amp;" anos"&amp;" "&amp;DATEDIF(TODAY(),X3079,"YM")&amp;" meses"&amp;" "&amp;DATEDIF(TODAY(),X3079,"MD")&amp;" dias",IF(AND(Z3079&lt;&gt;””,Z3079&lt;TODAY()),"Contrato Encerrado",IF(AND(Z3079&lt;&gt;"",Z3079&gt;TODAY()),DATEDIF(TODAY(),Z3079,"Y")&amp;" anos"&amp;" "&amp;DATEDIF(TODAY(),Z3079,"YM")&amp;" meses"&amp;" "&amp;DATEDIF(TODAY(),Z3079,"MD")&amp;" dias"))))))))</f>
        <v>Contrato Encerrado</v>
      </c>
      <c r="AE3079" s="35">
        <f t="shared" si="241"/>
        <v>9</v>
      </c>
      <c r="AF3079" s="35">
        <f t="shared" si="242"/>
        <v>721</v>
      </c>
      <c r="AG3079" s="17" t="str">
        <f t="shared" si="243"/>
        <v>1 anos 11 meses 21 dias</v>
      </c>
    </row>
    <row r="3080" spans="1:33" ht="11.25" customHeight="1" x14ac:dyDescent="0.2">
      <c r="A3080" s="8" t="s">
        <v>9</v>
      </c>
      <c r="B3080" s="8" t="s">
        <v>13</v>
      </c>
      <c r="C3080" s="22" t="s">
        <v>24</v>
      </c>
      <c r="D3080" s="37">
        <v>2023</v>
      </c>
      <c r="E3080" s="12" t="s">
        <v>157</v>
      </c>
      <c r="F3080" s="8" t="s">
        <v>158</v>
      </c>
      <c r="G3080" s="77" t="s">
        <v>10424</v>
      </c>
      <c r="H3080" s="78" t="s">
        <v>10425</v>
      </c>
      <c r="I3080" s="14" t="s">
        <v>10426</v>
      </c>
      <c r="J3080" s="14" t="s">
        <v>10</v>
      </c>
      <c r="K3080" s="14" t="s">
        <v>29</v>
      </c>
      <c r="L3080" s="15" t="s">
        <v>30</v>
      </c>
      <c r="M3080" s="7" t="s">
        <v>9427</v>
      </c>
      <c r="N3080" s="15" t="s">
        <v>6302</v>
      </c>
      <c r="O3080" s="15" t="s">
        <v>10152</v>
      </c>
      <c r="P3080" s="15" t="s">
        <v>2518</v>
      </c>
      <c r="Q3080" s="15" t="s">
        <v>2521</v>
      </c>
      <c r="R3080" s="20">
        <v>27418</v>
      </c>
      <c r="S3080" s="20">
        <v>45208</v>
      </c>
      <c r="T3080" s="20">
        <v>45573</v>
      </c>
      <c r="U3080" s="20">
        <v>45601</v>
      </c>
      <c r="V3080" s="20">
        <v>45964</v>
      </c>
      <c r="W3080" s="20"/>
      <c r="X3080" s="17"/>
      <c r="Y3080" s="17"/>
      <c r="Z3080" s="20"/>
      <c r="AA3080" s="18">
        <f t="shared" ca="1" si="240"/>
        <v>50</v>
      </c>
      <c r="AB3080" s="15" t="s">
        <v>7878</v>
      </c>
      <c r="AC3080" s="35" t="str">
        <f t="shared" si="244"/>
        <v>1 anos 11 meses 27 dias</v>
      </c>
      <c r="AD3080" s="35" t="str">
        <f ca="1">IF(AND(V3080="",T3080&lt;TODAY()),"Contrato Encerrado",IF(AND(V3080="",T3080&gt;TODAY()),DATEDIF(TODAY(),T3080,"Y")&amp;" anos"&amp;" "&amp;DATEDIF(TODAY(),T3080,"YM")&amp;" meses"&amp;" "&amp;DATEDIF(TODAY(),T3080,"MD")&amp;" dias",IF(AND(X3080="",V3080&lt;TODAY()),"Contrato Encerrado",IF(AND(X3080="",V3080&gt;TODAY()),DATEDIF(TODAY(),V3080,"Y")&amp;" anos"&amp;" "&amp;DATEDIF(TODAY(),V3080,"YM")&amp;" meses"&amp;" "&amp;DATEDIF(TODAY(),V3080,"MD")&amp;" dias",IF(AND(Z3080="",X3080&lt;TODAY()),"Contrato Encerrado",IF(AND(Z3080="",X3080&gt;TODAY()),DATEDIF(TODAY(),X3080,"Y")&amp;" anos"&amp;" "&amp;DATEDIF(TODAY(),X3080,"YM")&amp;" meses"&amp;" "&amp;DATEDIF(TODAY(),X3080,"MD")&amp;" dias",IF(AND(Z3080&lt;&gt;””,Z3080&lt;TODAY()),"Contrato Encerrado",IF(AND(Z3080&lt;&gt;"",Z3080&gt;TODAY()),DATEDIF(TODAY(),Z3080,"Y")&amp;" anos"&amp;" "&amp;DATEDIF(TODAY(),Z3080,"YM")&amp;" meses"&amp;" "&amp;DATEDIF(TODAY(),Z3080,"MD")&amp;" dias"))))))))</f>
        <v>0 anos 0 meses 27 dias</v>
      </c>
      <c r="AE3080" s="35">
        <f t="shared" si="241"/>
        <v>728</v>
      </c>
      <c r="AF3080" s="35">
        <f t="shared" si="242"/>
        <v>2</v>
      </c>
      <c r="AG3080" s="17" t="str">
        <f t="shared" si="243"/>
        <v>0 anos 0 meses 2 dias</v>
      </c>
    </row>
    <row r="3081" spans="1:33" ht="11.25" customHeight="1" x14ac:dyDescent="0.2">
      <c r="A3081" s="8" t="s">
        <v>9</v>
      </c>
      <c r="B3081" s="8" t="s">
        <v>13</v>
      </c>
      <c r="C3081" s="22" t="s">
        <v>11</v>
      </c>
      <c r="D3081" s="36">
        <v>2025</v>
      </c>
      <c r="E3081" s="12" t="s">
        <v>307</v>
      </c>
      <c r="F3081" s="8" t="s">
        <v>308</v>
      </c>
      <c r="G3081" s="77" t="s">
        <v>15455</v>
      </c>
      <c r="H3081" s="78" t="s">
        <v>15456</v>
      </c>
      <c r="I3081" s="14" t="s">
        <v>15457</v>
      </c>
      <c r="J3081" s="14" t="s">
        <v>10</v>
      </c>
      <c r="K3081" s="14" t="s">
        <v>29</v>
      </c>
      <c r="L3081" s="15" t="s">
        <v>81</v>
      </c>
      <c r="M3081" s="7" t="s">
        <v>82</v>
      </c>
      <c r="N3081" s="15" t="s">
        <v>4113</v>
      </c>
      <c r="O3081" s="15" t="s">
        <v>7968</v>
      </c>
      <c r="P3081" s="15" t="s">
        <v>2518</v>
      </c>
      <c r="Q3081" s="15" t="s">
        <v>2523</v>
      </c>
      <c r="R3081" s="20">
        <v>39255</v>
      </c>
      <c r="S3081" s="20">
        <v>45672</v>
      </c>
      <c r="T3081" s="20" t="s">
        <v>15225</v>
      </c>
      <c r="U3081" s="20"/>
      <c r="V3081" s="20"/>
      <c r="W3081" s="20"/>
      <c r="X3081" s="17"/>
      <c r="Y3081" s="17"/>
      <c r="Z3081" s="20"/>
      <c r="AA3081" s="18">
        <f t="shared" ca="1" si="240"/>
        <v>18</v>
      </c>
      <c r="AB3081" s="15" t="s">
        <v>7878</v>
      </c>
      <c r="AC3081" s="35" t="str">
        <f t="shared" si="244"/>
        <v>0 anos 11 meses 15 dias</v>
      </c>
      <c r="AD3081" s="35" t="str">
        <f ca="1">IF(AND(V3081="",T3081&lt;TODAY()),"Contrato Encerrado",IF(AND(V3081="",T3081&gt;TODAY()),DATEDIF(TODAY(),T3081,"Y")&amp;" anos"&amp;" "&amp;DATEDIF(TODAY(),T3081,"YM")&amp;" meses"&amp;" "&amp;DATEDIF(TODAY(),T3081,"MD")&amp;" dias",IF(AND(X3081="",V3081&lt;TODAY()),"Contrato Encerrado",IF(AND(X3081="",V3081&gt;TODAY()),DATEDIF(TODAY(),V3081,"Y")&amp;" anos"&amp;" "&amp;DATEDIF(TODAY(),V3081,"YM")&amp;" meses"&amp;" "&amp;DATEDIF(TODAY(),V3081,"MD")&amp;" dias",IF(AND(Z3081="",X3081&lt;TODAY()),"Contrato Encerrado",IF(AND(Z3081="",X3081&gt;TODAY()),DATEDIF(TODAY(),X3081,"Y")&amp;" anos"&amp;" "&amp;DATEDIF(TODAY(),X3081,"YM")&amp;" meses"&amp;" "&amp;DATEDIF(TODAY(),X3081,"MD")&amp;" dias",IF(AND(Z3081&lt;&gt;””,Z3081&lt;TODAY()),"Contrato Encerrado",IF(AND(Z3081&lt;&gt;"",Z3081&gt;TODAY()),DATEDIF(TODAY(),Z3081,"Y")&amp;" anos"&amp;" "&amp;DATEDIF(TODAY(),Z3081,"YM")&amp;" meses"&amp;" "&amp;DATEDIF(TODAY(),Z3081,"MD")&amp;" dias"))))))))</f>
        <v>0 anos 2 meses 23 dias</v>
      </c>
      <c r="AE3081" s="35">
        <f t="shared" si="241"/>
        <v>349</v>
      </c>
      <c r="AF3081" s="35">
        <f t="shared" si="242"/>
        <v>381</v>
      </c>
      <c r="AG3081" s="17" t="str">
        <f t="shared" si="243"/>
        <v>1 anos 0 meses 15 dias</v>
      </c>
    </row>
    <row r="3082" spans="1:33" ht="11.25" customHeight="1" x14ac:dyDescent="0.2">
      <c r="A3082" s="8" t="s">
        <v>9</v>
      </c>
      <c r="B3082" s="10" t="s">
        <v>13</v>
      </c>
      <c r="C3082" s="11" t="s">
        <v>22</v>
      </c>
      <c r="D3082" s="36">
        <v>2022</v>
      </c>
      <c r="E3082" s="12" t="s">
        <v>1708</v>
      </c>
      <c r="F3082" s="8" t="s">
        <v>1709</v>
      </c>
      <c r="G3082" s="77" t="s">
        <v>5033</v>
      </c>
      <c r="H3082" s="78" t="s">
        <v>5034</v>
      </c>
      <c r="I3082" s="14" t="s">
        <v>5035</v>
      </c>
      <c r="J3082" s="14" t="s">
        <v>14943</v>
      </c>
      <c r="K3082" s="14" t="s">
        <v>29</v>
      </c>
      <c r="L3082" s="15" t="s">
        <v>30</v>
      </c>
      <c r="M3082" s="7" t="s">
        <v>9427</v>
      </c>
      <c r="N3082" s="16" t="s">
        <v>2101</v>
      </c>
      <c r="O3082" s="16"/>
      <c r="P3082" s="16" t="s">
        <v>2518</v>
      </c>
      <c r="Q3082" s="16" t="s">
        <v>2523</v>
      </c>
      <c r="R3082" s="31">
        <v>35437</v>
      </c>
      <c r="S3082" s="31">
        <v>44819</v>
      </c>
      <c r="T3082" s="31">
        <v>45175</v>
      </c>
      <c r="U3082" s="31"/>
      <c r="V3082" s="31"/>
      <c r="W3082" s="31"/>
      <c r="X3082" s="17"/>
      <c r="Y3082" s="17"/>
      <c r="Z3082" s="31"/>
      <c r="AA3082" s="18">
        <f t="shared" ca="1" si="240"/>
        <v>28</v>
      </c>
      <c r="AB3082" s="19" t="s">
        <v>7878</v>
      </c>
      <c r="AC3082" s="35" t="str">
        <f t="shared" si="244"/>
        <v>0 anos 11 meses 22 dias</v>
      </c>
      <c r="AD3082" s="35" t="str">
        <f ca="1">IF(AND(V3082="",T3082&lt;TODAY()),"Contrato Encerrado",IF(AND(V3082="",T3082&gt;TODAY()),DATEDIF(TODAY(),T3082,"Y")&amp;" anos"&amp;" "&amp;DATEDIF(TODAY(),T3082,"YM")&amp;" meses"&amp;" "&amp;DATEDIF(TODAY(),T3082,"MD")&amp;" dias",IF(AND(X3082="",V3082&lt;TODAY()),"Contrato Encerrado",IF(AND(X3082="",V3082&gt;TODAY()),DATEDIF(TODAY(),V3082,"Y")&amp;" anos"&amp;" "&amp;DATEDIF(TODAY(),V3082,"YM")&amp;" meses"&amp;" "&amp;DATEDIF(TODAY(),V3082,"MD")&amp;" dias",IF(AND(Z3082="",X3082&lt;TODAY()),"Contrato Encerrado",IF(AND(Z3082="",X3082&gt;TODAY()),DATEDIF(TODAY(),X3082,"Y")&amp;" anos"&amp;" "&amp;DATEDIF(TODAY(),X3082,"YM")&amp;" meses"&amp;" "&amp;DATEDIF(TODAY(),X3082,"MD")&amp;" dias",IF(AND(Z3082&lt;&gt;””,Z3082&lt;TODAY()),"Contrato Encerrado",IF(AND(Z3082&lt;&gt;"",Z3082&gt;TODAY()),DATEDIF(TODAY(),Z3082,"Y")&amp;" anos"&amp;" "&amp;DATEDIF(TODAY(),Z3082,"YM")&amp;" meses"&amp;" "&amp;DATEDIF(TODAY(),Z3082,"MD")&amp;" dias"))))))))</f>
        <v>Contrato Encerrado</v>
      </c>
      <c r="AE3082" s="35">
        <f t="shared" si="241"/>
        <v>356</v>
      </c>
      <c r="AF3082" s="35">
        <f t="shared" si="242"/>
        <v>374</v>
      </c>
      <c r="AG3082" s="17" t="str">
        <f t="shared" si="243"/>
        <v>1 anos 0 meses 8 dias</v>
      </c>
    </row>
    <row r="3083" spans="1:33" ht="11.25" customHeight="1" x14ac:dyDescent="0.2">
      <c r="A3083" s="8" t="s">
        <v>9</v>
      </c>
      <c r="B3083" s="8" t="s">
        <v>13</v>
      </c>
      <c r="C3083" s="22" t="s">
        <v>20</v>
      </c>
      <c r="D3083" s="37">
        <v>2023</v>
      </c>
      <c r="E3083" s="23" t="s">
        <v>157</v>
      </c>
      <c r="F3083" s="8" t="s">
        <v>158</v>
      </c>
      <c r="G3083" s="77" t="s">
        <v>8531</v>
      </c>
      <c r="H3083" s="78" t="s">
        <v>8532</v>
      </c>
      <c r="I3083" s="9" t="s">
        <v>8533</v>
      </c>
      <c r="J3083" s="14" t="s">
        <v>14943</v>
      </c>
      <c r="K3083" s="9" t="s">
        <v>29</v>
      </c>
      <c r="L3083" s="24" t="s">
        <v>30</v>
      </c>
      <c r="M3083" s="7" t="s">
        <v>9427</v>
      </c>
      <c r="N3083" s="24" t="s">
        <v>2101</v>
      </c>
      <c r="O3083" s="24" t="s">
        <v>7895</v>
      </c>
      <c r="P3083" s="24" t="s">
        <v>2518</v>
      </c>
      <c r="Q3083" s="24" t="s">
        <v>4109</v>
      </c>
      <c r="R3083" s="17">
        <v>34483</v>
      </c>
      <c r="S3083" s="17">
        <v>45100</v>
      </c>
      <c r="T3083" s="20">
        <v>45819</v>
      </c>
      <c r="U3083" s="20"/>
      <c r="V3083" s="20"/>
      <c r="W3083" s="17"/>
      <c r="X3083" s="17"/>
      <c r="Y3083" s="17"/>
      <c r="Z3083" s="20"/>
      <c r="AA3083" s="18">
        <f t="shared" ca="1" si="240"/>
        <v>31</v>
      </c>
      <c r="AB3083" s="18" t="s">
        <v>7878</v>
      </c>
      <c r="AC3083" s="35" t="str">
        <f t="shared" si="244"/>
        <v>1 anos 11 meses 19 dias</v>
      </c>
      <c r="AD3083" s="35" t="str">
        <f ca="1">IF(AND(V3083="",T3083&lt;TODAY()),"Contrato Encerrado",IF(AND(V3083="",T3083&gt;TODAY()),DATEDIF(TODAY(),T3083,"Y")&amp;" anos"&amp;" "&amp;DATEDIF(TODAY(),T3083,"YM")&amp;" meses"&amp;" "&amp;DATEDIF(TODAY(),T3083,"MD")&amp;" dias",IF(AND(X3083="",V3083&lt;TODAY()),"Contrato Encerrado",IF(AND(X3083="",V3083&gt;TODAY()),DATEDIF(TODAY(),V3083,"Y")&amp;" anos"&amp;" "&amp;DATEDIF(TODAY(),V3083,"YM")&amp;" meses"&amp;" "&amp;DATEDIF(TODAY(),V3083,"MD")&amp;" dias",IF(AND(Z3083="",X3083&lt;TODAY()),"Contrato Encerrado",IF(AND(Z3083="",X3083&gt;TODAY()),DATEDIF(TODAY(),X3083,"Y")&amp;" anos"&amp;" "&amp;DATEDIF(TODAY(),X3083,"YM")&amp;" meses"&amp;" "&amp;DATEDIF(TODAY(),X3083,"MD")&amp;" dias",IF(AND(Z3083&lt;&gt;””,Z3083&lt;TODAY()),"Contrato Encerrado",IF(AND(Z3083&lt;&gt;"",Z3083&gt;TODAY()),DATEDIF(TODAY(),Z3083,"Y")&amp;" anos"&amp;" "&amp;DATEDIF(TODAY(),Z3083,"YM")&amp;" meses"&amp;" "&amp;DATEDIF(TODAY(),Z3083,"MD")&amp;" dias"))))))))</f>
        <v>Contrato Encerrado</v>
      </c>
      <c r="AE3083" s="35">
        <f t="shared" si="241"/>
        <v>719</v>
      </c>
      <c r="AF3083" s="35">
        <f t="shared" si="242"/>
        <v>11</v>
      </c>
      <c r="AG3083" s="17" t="str">
        <f t="shared" si="243"/>
        <v>0 anos 0 meses 11 dias</v>
      </c>
    </row>
    <row r="3084" spans="1:33" ht="11.25" customHeight="1" x14ac:dyDescent="0.2">
      <c r="A3084" s="8" t="s">
        <v>9</v>
      </c>
      <c r="B3084" s="8" t="s">
        <v>13</v>
      </c>
      <c r="C3084" s="22" t="s">
        <v>21</v>
      </c>
      <c r="D3084" s="37">
        <v>2023</v>
      </c>
      <c r="E3084" s="12" t="s">
        <v>157</v>
      </c>
      <c r="F3084" s="8" t="s">
        <v>158</v>
      </c>
      <c r="G3084" s="77" t="s">
        <v>9114</v>
      </c>
      <c r="H3084" s="78" t="s">
        <v>9115</v>
      </c>
      <c r="I3084" s="14" t="s">
        <v>9116</v>
      </c>
      <c r="J3084" s="14" t="s">
        <v>14943</v>
      </c>
      <c r="K3084" s="14" t="s">
        <v>29</v>
      </c>
      <c r="L3084" s="15" t="s">
        <v>30</v>
      </c>
      <c r="M3084" s="7" t="s">
        <v>9427</v>
      </c>
      <c r="N3084" s="15" t="s">
        <v>2101</v>
      </c>
      <c r="O3084" s="15" t="s">
        <v>9117</v>
      </c>
      <c r="P3084" s="15" t="s">
        <v>2518</v>
      </c>
      <c r="Q3084" s="15" t="s">
        <v>4109</v>
      </c>
      <c r="R3084" s="20">
        <v>31277</v>
      </c>
      <c r="S3084" s="20">
        <v>45131</v>
      </c>
      <c r="T3084" s="70">
        <v>45291</v>
      </c>
      <c r="U3084" s="20"/>
      <c r="V3084" s="20"/>
      <c r="W3084" s="20"/>
      <c r="X3084" s="17"/>
      <c r="Y3084" s="17"/>
      <c r="Z3084" s="20"/>
      <c r="AA3084" s="18">
        <f t="shared" ca="1" si="240"/>
        <v>40</v>
      </c>
      <c r="AB3084" s="19" t="s">
        <v>7878</v>
      </c>
      <c r="AC3084" s="35" t="str">
        <f t="shared" si="244"/>
        <v>0 anos 5 meses 7 dias</v>
      </c>
      <c r="AD3084" s="35" t="str">
        <f ca="1">IF(AND(V3084="",T3084&lt;TODAY()),"Contrato Encerrado",IF(AND(V3084="",T3084&gt;TODAY()),DATEDIF(TODAY(),T3084,"Y")&amp;" anos"&amp;" "&amp;DATEDIF(TODAY(),T3084,"YM")&amp;" meses"&amp;" "&amp;DATEDIF(TODAY(),T3084,"MD")&amp;" dias",IF(AND(X3084="",V3084&lt;TODAY()),"Contrato Encerrado",IF(AND(X3084="",V3084&gt;TODAY()),DATEDIF(TODAY(),V3084,"Y")&amp;" anos"&amp;" "&amp;DATEDIF(TODAY(),V3084,"YM")&amp;" meses"&amp;" "&amp;DATEDIF(TODAY(),V3084,"MD")&amp;" dias",IF(AND(Z3084="",X3084&lt;TODAY()),"Contrato Encerrado",IF(AND(Z3084="",X3084&gt;TODAY()),DATEDIF(TODAY(),X3084,"Y")&amp;" anos"&amp;" "&amp;DATEDIF(TODAY(),X3084,"YM")&amp;" meses"&amp;" "&amp;DATEDIF(TODAY(),X3084,"MD")&amp;" dias",IF(AND(Z3084&lt;&gt;””,Z3084&lt;TODAY()),"Contrato Encerrado",IF(AND(Z3084&lt;&gt;"",Z3084&gt;TODAY()),DATEDIF(TODAY(),Z3084,"Y")&amp;" anos"&amp;" "&amp;DATEDIF(TODAY(),Z3084,"YM")&amp;" meses"&amp;" "&amp;DATEDIF(TODAY(),Z3084,"MD")&amp;" dias"))))))))</f>
        <v>Contrato Encerrado</v>
      </c>
      <c r="AE3084" s="35">
        <f t="shared" si="241"/>
        <v>160</v>
      </c>
      <c r="AF3084" s="35">
        <f t="shared" si="242"/>
        <v>570</v>
      </c>
      <c r="AG3084" s="17" t="str">
        <f t="shared" si="243"/>
        <v>1 anos 6 meses 23 dias</v>
      </c>
    </row>
    <row r="3085" spans="1:33" ht="11.25" customHeight="1" x14ac:dyDescent="0.2">
      <c r="A3085" s="8" t="s">
        <v>9</v>
      </c>
      <c r="B3085" s="8" t="s">
        <v>13</v>
      </c>
      <c r="C3085" s="22" t="s">
        <v>16</v>
      </c>
      <c r="D3085" s="37">
        <v>2024</v>
      </c>
      <c r="E3085" s="12" t="s">
        <v>157</v>
      </c>
      <c r="F3085" s="8" t="s">
        <v>158</v>
      </c>
      <c r="G3085" s="77" t="s">
        <v>12933</v>
      </c>
      <c r="H3085" s="78" t="s">
        <v>12934</v>
      </c>
      <c r="I3085" s="14" t="s">
        <v>12935</v>
      </c>
      <c r="J3085" s="14" t="s">
        <v>10</v>
      </c>
      <c r="K3085" s="14" t="s">
        <v>29</v>
      </c>
      <c r="L3085" s="15" t="s">
        <v>81</v>
      </c>
      <c r="M3085" s="7" t="s">
        <v>82</v>
      </c>
      <c r="N3085" s="15" t="s">
        <v>12638</v>
      </c>
      <c r="O3085" s="15" t="s">
        <v>10361</v>
      </c>
      <c r="P3085" s="15" t="s">
        <v>2518</v>
      </c>
      <c r="Q3085" s="15" t="s">
        <v>4109</v>
      </c>
      <c r="R3085" s="20">
        <v>39379</v>
      </c>
      <c r="S3085" s="20">
        <v>45376</v>
      </c>
      <c r="T3085" s="20">
        <v>46010</v>
      </c>
      <c r="U3085" s="20"/>
      <c r="V3085" s="20"/>
      <c r="W3085" s="20"/>
      <c r="X3085" s="17"/>
      <c r="Y3085" s="17"/>
      <c r="Z3085" s="20"/>
      <c r="AA3085" s="18">
        <f t="shared" ca="1" si="240"/>
        <v>17</v>
      </c>
      <c r="AB3085" s="20" t="s">
        <v>7878</v>
      </c>
      <c r="AC3085" s="35" t="str">
        <f t="shared" si="244"/>
        <v>1 anos 8 meses 24 dias</v>
      </c>
      <c r="AD3085" s="35" t="str">
        <f ca="1">IF(AND(V3085="",T3085&lt;TODAY()),"Contrato Encerrado",IF(AND(V3085="",T3085&gt;TODAY()),DATEDIF(TODAY(),T3085,"Y")&amp;" anos"&amp;" "&amp;DATEDIF(TODAY(),T3085,"YM")&amp;" meses"&amp;" "&amp;DATEDIF(TODAY(),T3085,"MD")&amp;" dias",IF(AND(X3085="",V3085&lt;TODAY()),"Contrato Encerrado",IF(AND(X3085="",V3085&gt;TODAY()),DATEDIF(TODAY(),V3085,"Y")&amp;" anos"&amp;" "&amp;DATEDIF(TODAY(),V3085,"YM")&amp;" meses"&amp;" "&amp;DATEDIF(TODAY(),V3085,"MD")&amp;" dias",IF(AND(Z3085="",X3085&lt;TODAY()),"Contrato Encerrado",IF(AND(Z3085="",X3085&gt;TODAY()),DATEDIF(TODAY(),X3085,"Y")&amp;" anos"&amp;" "&amp;DATEDIF(TODAY(),X3085,"YM")&amp;" meses"&amp;" "&amp;DATEDIF(TODAY(),X3085,"MD")&amp;" dias",IF(AND(Z3085&lt;&gt;””,Z3085&lt;TODAY()),"Contrato Encerrado",IF(AND(Z3085&lt;&gt;"",Z3085&gt;TODAY()),DATEDIF(TODAY(),Z3085,"Y")&amp;" anos"&amp;" "&amp;DATEDIF(TODAY(),Z3085,"YM")&amp;" meses"&amp;" "&amp;DATEDIF(TODAY(),Z3085,"MD")&amp;" dias"))))))))</f>
        <v>0 anos 2 meses 12 dias</v>
      </c>
      <c r="AE3085" s="35">
        <f t="shared" si="241"/>
        <v>634</v>
      </c>
      <c r="AF3085" s="35">
        <f t="shared" si="242"/>
        <v>96</v>
      </c>
      <c r="AG3085" s="17" t="str">
        <f t="shared" si="243"/>
        <v>0 anos 3 meses 5 dias</v>
      </c>
    </row>
    <row r="3086" spans="1:33" ht="11.25" customHeight="1" x14ac:dyDescent="0.2">
      <c r="A3086" s="8" t="s">
        <v>9</v>
      </c>
      <c r="B3086" s="8" t="s">
        <v>13</v>
      </c>
      <c r="C3086" s="22" t="s">
        <v>15</v>
      </c>
      <c r="D3086" s="37">
        <v>2024</v>
      </c>
      <c r="E3086" s="23" t="s">
        <v>157</v>
      </c>
      <c r="F3086" s="8" t="s">
        <v>158</v>
      </c>
      <c r="G3086" s="77" t="s">
        <v>12311</v>
      </c>
      <c r="H3086" s="78" t="s">
        <v>12312</v>
      </c>
      <c r="I3086" s="9" t="s">
        <v>12313</v>
      </c>
      <c r="J3086" s="14" t="s">
        <v>10</v>
      </c>
      <c r="K3086" s="9" t="s">
        <v>29</v>
      </c>
      <c r="L3086" s="24" t="s">
        <v>30</v>
      </c>
      <c r="M3086" s="7" t="s">
        <v>9427</v>
      </c>
      <c r="N3086" s="24" t="s">
        <v>10730</v>
      </c>
      <c r="O3086" s="24" t="s">
        <v>8732</v>
      </c>
      <c r="P3086" s="24" t="s">
        <v>2518</v>
      </c>
      <c r="Q3086" s="24" t="s">
        <v>2521</v>
      </c>
      <c r="R3086" s="29">
        <v>37478</v>
      </c>
      <c r="S3086" s="17">
        <v>45342</v>
      </c>
      <c r="T3086" s="20">
        <v>46053</v>
      </c>
      <c r="U3086" s="20"/>
      <c r="V3086" s="20"/>
      <c r="W3086" s="17"/>
      <c r="X3086" s="17"/>
      <c r="Y3086" s="17"/>
      <c r="Z3086" s="20"/>
      <c r="AA3086" s="18">
        <f t="shared" ca="1" si="240"/>
        <v>23</v>
      </c>
      <c r="AB3086" s="24" t="s">
        <v>7878</v>
      </c>
      <c r="AC3086" s="35" t="str">
        <f t="shared" si="244"/>
        <v>1 anos 11 meses 11 dias</v>
      </c>
      <c r="AD3086" s="35" t="str">
        <f ca="1">IF(AND(V3086="",T3086&lt;TODAY()),"Contrato Encerrado",IF(AND(V3086="",T3086&gt;TODAY()),DATEDIF(TODAY(),T3086,"Y")&amp;" anos"&amp;" "&amp;DATEDIF(TODAY(),T3086,"YM")&amp;" meses"&amp;" "&amp;DATEDIF(TODAY(),T3086,"MD")&amp;" dias",IF(AND(X3086="",V3086&lt;TODAY()),"Contrato Encerrado",IF(AND(X3086="",V3086&gt;TODAY()),DATEDIF(TODAY(),V3086,"Y")&amp;" anos"&amp;" "&amp;DATEDIF(TODAY(),V3086,"YM")&amp;" meses"&amp;" "&amp;DATEDIF(TODAY(),V3086,"MD")&amp;" dias",IF(AND(Z3086="",X3086&lt;TODAY()),"Contrato Encerrado",IF(AND(Z3086="",X3086&gt;TODAY()),DATEDIF(TODAY(),X3086,"Y")&amp;" anos"&amp;" "&amp;DATEDIF(TODAY(),X3086,"YM")&amp;" meses"&amp;" "&amp;DATEDIF(TODAY(),X3086,"MD")&amp;" dias",IF(AND(Z3086&lt;&gt;””,Z3086&lt;TODAY()),"Contrato Encerrado",IF(AND(Z3086&lt;&gt;"",Z3086&gt;TODAY()),DATEDIF(TODAY(),Z3086,"Y")&amp;" anos"&amp;" "&amp;DATEDIF(TODAY(),Z3086,"YM")&amp;" meses"&amp;" "&amp;DATEDIF(TODAY(),Z3086,"MD")&amp;" dias"))))))))</f>
        <v>0 anos 3 meses 24 dias</v>
      </c>
      <c r="AE3086" s="35">
        <f t="shared" si="241"/>
        <v>711</v>
      </c>
      <c r="AF3086" s="35">
        <f t="shared" si="242"/>
        <v>19</v>
      </c>
      <c r="AG3086" s="17" t="str">
        <f t="shared" si="243"/>
        <v>0 anos 0 meses 19 dias</v>
      </c>
    </row>
    <row r="3087" spans="1:33" ht="11.25" customHeight="1" x14ac:dyDescent="0.2">
      <c r="A3087" s="8" t="s">
        <v>9</v>
      </c>
      <c r="B3087" s="8" t="s">
        <v>13</v>
      </c>
      <c r="C3087" s="22" t="s">
        <v>21</v>
      </c>
      <c r="D3087" s="35">
        <v>2025</v>
      </c>
      <c r="E3087" s="12" t="s">
        <v>157</v>
      </c>
      <c r="F3087" s="8" t="s">
        <v>158</v>
      </c>
      <c r="G3087" s="14" t="s">
        <v>17510</v>
      </c>
      <c r="H3087" s="8" t="s">
        <v>17511</v>
      </c>
      <c r="I3087" s="14" t="s">
        <v>16964</v>
      </c>
      <c r="J3087" s="14" t="s">
        <v>10</v>
      </c>
      <c r="K3087" s="14" t="s">
        <v>29</v>
      </c>
      <c r="L3087" s="15" t="s">
        <v>81</v>
      </c>
      <c r="M3087" s="7" t="s">
        <v>16173</v>
      </c>
      <c r="N3087" s="15" t="s">
        <v>4113</v>
      </c>
      <c r="O3087" s="15" t="s">
        <v>17290</v>
      </c>
      <c r="P3087" s="15" t="s">
        <v>2518</v>
      </c>
      <c r="Q3087" s="15" t="s">
        <v>4109</v>
      </c>
      <c r="R3087" s="20">
        <v>39067</v>
      </c>
      <c r="S3087" s="20">
        <v>45847</v>
      </c>
      <c r="T3087" s="20">
        <v>46021</v>
      </c>
      <c r="U3087" s="20"/>
      <c r="V3087" s="20"/>
      <c r="W3087" s="20"/>
      <c r="X3087" s="17"/>
      <c r="Y3087" s="17"/>
      <c r="Z3087" s="20"/>
      <c r="AA3087" s="21">
        <f t="shared" ca="1" si="240"/>
        <v>18</v>
      </c>
      <c r="AB3087" s="20" t="s">
        <v>7878</v>
      </c>
      <c r="AC3087" s="35" t="str">
        <f t="shared" si="244"/>
        <v>0 anos 5 meses 21 dias</v>
      </c>
      <c r="AD3087" s="35" t="str">
        <f ca="1">IF(AND(V3087="",T3087&lt;TODAY()),"Contrato Encerrado",IF(AND(V3087="",T3087&gt;TODAY()),DATEDIF(TODAY(),T3087,"Y")&amp;" anos"&amp;" "&amp;DATEDIF(TODAY(),T3087,"YM")&amp;" meses"&amp;" "&amp;DATEDIF(TODAY(),T3087,"MD")&amp;" dias",IF(AND(X3087="",V3087&lt;TODAY()),"Contrato Encerrado",IF(AND(X3087="",V3087&gt;TODAY()),DATEDIF(TODAY(),V3087,"Y")&amp;" anos"&amp;" "&amp;DATEDIF(TODAY(),V3087,"YM")&amp;" meses"&amp;" "&amp;DATEDIF(TODAY(),V3087,"MD")&amp;" dias",IF(AND(Z3087="",X3087&lt;TODAY()),"Contrato Encerrado",IF(AND(Z3087="",X3087&gt;TODAY()),DATEDIF(TODAY(),X3087,"Y")&amp;" anos"&amp;" "&amp;DATEDIF(TODAY(),X3087,"YM")&amp;" meses"&amp;" "&amp;DATEDIF(TODAY(),X3087,"MD")&amp;" dias",IF(AND(Z3087&lt;&gt;””,Z3087&lt;TODAY()),"Contrato Encerrado",IF(AND(Z3087&lt;&gt;"",Z3087&gt;TODAY()),DATEDIF(TODAY(),Z3087,"Y")&amp;" anos"&amp;" "&amp;DATEDIF(TODAY(),Z3087,"YM")&amp;" meses"&amp;" "&amp;DATEDIF(TODAY(),Z3087,"MD")&amp;" dias"))))))))</f>
        <v>0 anos 2 meses 23 dias</v>
      </c>
      <c r="AE3087" s="35">
        <f t="shared" si="241"/>
        <v>174</v>
      </c>
      <c r="AF3087" s="35">
        <f t="shared" si="242"/>
        <v>556</v>
      </c>
      <c r="AG3087" s="17" t="str">
        <f t="shared" si="243"/>
        <v>1 anos 6 meses 9 dias</v>
      </c>
    </row>
    <row r="3088" spans="1:33" ht="11.25" customHeight="1" x14ac:dyDescent="0.2">
      <c r="A3088" s="8" t="s">
        <v>9</v>
      </c>
      <c r="B3088" s="8" t="s">
        <v>13</v>
      </c>
      <c r="C3088" s="22" t="s">
        <v>24</v>
      </c>
      <c r="D3088" s="37">
        <v>2023</v>
      </c>
      <c r="E3088" s="12" t="s">
        <v>157</v>
      </c>
      <c r="F3088" s="8" t="s">
        <v>158</v>
      </c>
      <c r="G3088" s="77" t="s">
        <v>10427</v>
      </c>
      <c r="H3088" s="78" t="s">
        <v>10428</v>
      </c>
      <c r="I3088" s="14" t="s">
        <v>10429</v>
      </c>
      <c r="J3088" s="14" t="s">
        <v>1302</v>
      </c>
      <c r="K3088" s="14" t="s">
        <v>29</v>
      </c>
      <c r="L3088" s="15" t="s">
        <v>30</v>
      </c>
      <c r="M3088" s="7" t="s">
        <v>9427</v>
      </c>
      <c r="N3088" s="15" t="s">
        <v>2101</v>
      </c>
      <c r="O3088" s="15" t="s">
        <v>7885</v>
      </c>
      <c r="P3088" s="15" t="s">
        <v>2518</v>
      </c>
      <c r="Q3088" s="15" t="s">
        <v>4109</v>
      </c>
      <c r="R3088" s="30">
        <v>34885</v>
      </c>
      <c r="S3088" s="30">
        <v>45215</v>
      </c>
      <c r="T3088" s="30">
        <v>45580</v>
      </c>
      <c r="U3088" s="30"/>
      <c r="V3088" s="30"/>
      <c r="W3088" s="30"/>
      <c r="X3088" s="17"/>
      <c r="Y3088" s="17"/>
      <c r="Z3088" s="30"/>
      <c r="AA3088" s="18">
        <f t="shared" ca="1" si="240"/>
        <v>30</v>
      </c>
      <c r="AB3088" s="15" t="s">
        <v>7878</v>
      </c>
      <c r="AC3088" s="35" t="str">
        <f t="shared" si="244"/>
        <v>0 anos 11 meses 29 dias</v>
      </c>
      <c r="AD3088" s="35" t="str">
        <f ca="1">IF(AND(V3088="",T3088&lt;TODAY()),"Contrato Encerrado",IF(AND(V3088="",T3088&gt;TODAY()),DATEDIF(TODAY(),T3088,"Y")&amp;" anos"&amp;" "&amp;DATEDIF(TODAY(),T3088,"YM")&amp;" meses"&amp;" "&amp;DATEDIF(TODAY(),T3088,"MD")&amp;" dias",IF(AND(X3088="",V3088&lt;TODAY()),"Contrato Encerrado",IF(AND(X3088="",V3088&gt;TODAY()),DATEDIF(TODAY(),V3088,"Y")&amp;" anos"&amp;" "&amp;DATEDIF(TODAY(),V3088,"YM")&amp;" meses"&amp;" "&amp;DATEDIF(TODAY(),V3088,"MD")&amp;" dias",IF(AND(Z3088="",X3088&lt;TODAY()),"Contrato Encerrado",IF(AND(Z3088="",X3088&gt;TODAY()),DATEDIF(TODAY(),X3088,"Y")&amp;" anos"&amp;" "&amp;DATEDIF(TODAY(),X3088,"YM")&amp;" meses"&amp;" "&amp;DATEDIF(TODAY(),X3088,"MD")&amp;" dias",IF(AND(Z3088&lt;&gt;””,Z3088&lt;TODAY()),"Contrato Encerrado",IF(AND(Z3088&lt;&gt;"",Z3088&gt;TODAY()),DATEDIF(TODAY(),Z3088,"Y")&amp;" anos"&amp;" "&amp;DATEDIF(TODAY(),Z3088,"YM")&amp;" meses"&amp;" "&amp;DATEDIF(TODAY(),Z3088,"MD")&amp;" dias"))))))))</f>
        <v>Contrato Encerrado</v>
      </c>
      <c r="AE3088" s="35">
        <f t="shared" si="241"/>
        <v>365</v>
      </c>
      <c r="AF3088" s="35">
        <f t="shared" si="242"/>
        <v>365</v>
      </c>
      <c r="AG3088" s="17" t="str">
        <f t="shared" si="243"/>
        <v>0 anos 11 meses 30 dias</v>
      </c>
    </row>
    <row r="3089" spans="1:33" ht="11.25" customHeight="1" x14ac:dyDescent="0.2">
      <c r="A3089" s="8" t="s">
        <v>9</v>
      </c>
      <c r="B3089" s="8" t="s">
        <v>13</v>
      </c>
      <c r="C3089" s="22" t="s">
        <v>11</v>
      </c>
      <c r="D3089" s="37">
        <v>2024</v>
      </c>
      <c r="E3089" s="12" t="s">
        <v>1304</v>
      </c>
      <c r="F3089" s="8" t="s">
        <v>1305</v>
      </c>
      <c r="G3089" s="77" t="s">
        <v>11490</v>
      </c>
      <c r="H3089" s="78" t="s">
        <v>11491</v>
      </c>
      <c r="I3089" s="14" t="s">
        <v>11492</v>
      </c>
      <c r="J3089" s="14" t="s">
        <v>14943</v>
      </c>
      <c r="K3089" s="14" t="s">
        <v>29</v>
      </c>
      <c r="L3089" s="15" t="s">
        <v>30</v>
      </c>
      <c r="M3089" s="7" t="s">
        <v>9427</v>
      </c>
      <c r="N3089" s="15" t="s">
        <v>2110</v>
      </c>
      <c r="O3089" s="15" t="s">
        <v>7897</v>
      </c>
      <c r="P3089" s="15" t="s">
        <v>2518</v>
      </c>
      <c r="Q3089" s="15" t="s">
        <v>2523</v>
      </c>
      <c r="R3089" s="20">
        <v>30650</v>
      </c>
      <c r="S3089" s="20">
        <v>45299</v>
      </c>
      <c r="T3089" s="20">
        <v>45473</v>
      </c>
      <c r="U3089" s="20"/>
      <c r="V3089" s="20"/>
      <c r="W3089" s="20"/>
      <c r="X3089" s="17"/>
      <c r="Y3089" s="17"/>
      <c r="Z3089" s="20"/>
      <c r="AA3089" s="18">
        <f t="shared" ca="1" si="240"/>
        <v>41</v>
      </c>
      <c r="AB3089" s="15" t="s">
        <v>7878</v>
      </c>
      <c r="AC3089" s="35" t="str">
        <f t="shared" si="244"/>
        <v>0 anos 5 meses 22 dias</v>
      </c>
      <c r="AD3089" s="35" t="str">
        <f ca="1">IF(AND(V3089="",T3089&lt;TODAY()),"Contrato Encerrado",IF(AND(V3089="",T3089&gt;TODAY()),DATEDIF(TODAY(),T3089,"Y")&amp;" anos"&amp;" "&amp;DATEDIF(TODAY(),T3089,"YM")&amp;" meses"&amp;" "&amp;DATEDIF(TODAY(),T3089,"MD")&amp;" dias",IF(AND(X3089="",V3089&lt;TODAY()),"Contrato Encerrado",IF(AND(X3089="",V3089&gt;TODAY()),DATEDIF(TODAY(),V3089,"Y")&amp;" anos"&amp;" "&amp;DATEDIF(TODAY(),V3089,"YM")&amp;" meses"&amp;" "&amp;DATEDIF(TODAY(),V3089,"MD")&amp;" dias",IF(AND(Z3089="",X3089&lt;TODAY()),"Contrato Encerrado",IF(AND(Z3089="",X3089&gt;TODAY()),DATEDIF(TODAY(),X3089,"Y")&amp;" anos"&amp;" "&amp;DATEDIF(TODAY(),X3089,"YM")&amp;" meses"&amp;" "&amp;DATEDIF(TODAY(),X3089,"MD")&amp;" dias",IF(AND(Z3089&lt;&gt;””,Z3089&lt;TODAY()),"Contrato Encerrado",IF(AND(Z3089&lt;&gt;"",Z3089&gt;TODAY()),DATEDIF(TODAY(),Z3089,"Y")&amp;" anos"&amp;" "&amp;DATEDIF(TODAY(),Z3089,"YM")&amp;" meses"&amp;" "&amp;DATEDIF(TODAY(),Z3089,"MD")&amp;" dias"))))))))</f>
        <v>Contrato Encerrado</v>
      </c>
      <c r="AE3089" s="35">
        <f t="shared" si="241"/>
        <v>174</v>
      </c>
      <c r="AF3089" s="35">
        <f t="shared" si="242"/>
        <v>556</v>
      </c>
      <c r="AG3089" s="17" t="str">
        <f t="shared" si="243"/>
        <v>1 anos 6 meses 9 dias</v>
      </c>
    </row>
    <row r="3090" spans="1:33" ht="11.25" customHeight="1" x14ac:dyDescent="0.2">
      <c r="A3090" s="8" t="s">
        <v>9</v>
      </c>
      <c r="B3090" s="8" t="s">
        <v>13</v>
      </c>
      <c r="C3090" s="22" t="s">
        <v>14</v>
      </c>
      <c r="D3090" s="37">
        <v>2024</v>
      </c>
      <c r="E3090" s="12" t="s">
        <v>79</v>
      </c>
      <c r="F3090" s="8" t="s">
        <v>80</v>
      </c>
      <c r="G3090" s="77" t="s">
        <v>11493</v>
      </c>
      <c r="H3090" s="78" t="s">
        <v>11494</v>
      </c>
      <c r="I3090" s="14" t="s">
        <v>11495</v>
      </c>
      <c r="J3090" s="14" t="s">
        <v>14943</v>
      </c>
      <c r="K3090" s="14" t="s">
        <v>29</v>
      </c>
      <c r="L3090" s="15" t="s">
        <v>30</v>
      </c>
      <c r="M3090" s="7" t="s">
        <v>9427</v>
      </c>
      <c r="N3090" s="15" t="s">
        <v>2114</v>
      </c>
      <c r="O3090" s="15" t="s">
        <v>8675</v>
      </c>
      <c r="P3090" s="15" t="s">
        <v>2518</v>
      </c>
      <c r="Q3090" s="15" t="s">
        <v>2523</v>
      </c>
      <c r="R3090" s="20">
        <v>29831</v>
      </c>
      <c r="S3090" s="20">
        <v>45299</v>
      </c>
      <c r="T3090" s="20">
        <v>45740</v>
      </c>
      <c r="U3090" s="20"/>
      <c r="V3090" s="20"/>
      <c r="W3090" s="20"/>
      <c r="X3090" s="17"/>
      <c r="Y3090" s="17"/>
      <c r="Z3090" s="20"/>
      <c r="AA3090" s="18">
        <f t="shared" ca="1" si="240"/>
        <v>44</v>
      </c>
      <c r="AB3090" s="15" t="s">
        <v>7878</v>
      </c>
      <c r="AC3090" s="35" t="str">
        <f t="shared" si="244"/>
        <v>1 anos 2 meses 16 dias</v>
      </c>
      <c r="AD3090" s="35" t="str">
        <f ca="1">IF(AND(V3090="",T3090&lt;TODAY()),"Contrato Encerrado",IF(AND(V3090="",T3090&gt;TODAY()),DATEDIF(TODAY(),T3090,"Y")&amp;" anos"&amp;" "&amp;DATEDIF(TODAY(),T3090,"YM")&amp;" meses"&amp;" "&amp;DATEDIF(TODAY(),T3090,"MD")&amp;" dias",IF(AND(X3090="",V3090&lt;TODAY()),"Contrato Encerrado",IF(AND(X3090="",V3090&gt;TODAY()),DATEDIF(TODAY(),V3090,"Y")&amp;" anos"&amp;" "&amp;DATEDIF(TODAY(),V3090,"YM")&amp;" meses"&amp;" "&amp;DATEDIF(TODAY(),V3090,"MD")&amp;" dias",IF(AND(Z3090="",X3090&lt;TODAY()),"Contrato Encerrado",IF(AND(Z3090="",X3090&gt;TODAY()),DATEDIF(TODAY(),X3090,"Y")&amp;" anos"&amp;" "&amp;DATEDIF(TODAY(),X3090,"YM")&amp;" meses"&amp;" "&amp;DATEDIF(TODAY(),X3090,"MD")&amp;" dias",IF(AND(Z3090&lt;&gt;””,Z3090&lt;TODAY()),"Contrato Encerrado",IF(AND(Z3090&lt;&gt;"",Z3090&gt;TODAY()),DATEDIF(TODAY(),Z3090,"Y")&amp;" anos"&amp;" "&amp;DATEDIF(TODAY(),Z3090,"YM")&amp;" meses"&amp;" "&amp;DATEDIF(TODAY(),Z3090,"MD")&amp;" dias"))))))))</f>
        <v>Contrato Encerrado</v>
      </c>
      <c r="AE3090" s="35">
        <f t="shared" si="241"/>
        <v>441</v>
      </c>
      <c r="AF3090" s="35">
        <f t="shared" si="242"/>
        <v>289</v>
      </c>
      <c r="AG3090" s="17" t="str">
        <f t="shared" si="243"/>
        <v>0 anos 9 meses 15 dias</v>
      </c>
    </row>
    <row r="3091" spans="1:33" ht="11.25" customHeight="1" x14ac:dyDescent="0.2">
      <c r="A3091" s="8" t="s">
        <v>9</v>
      </c>
      <c r="B3091" s="8" t="s">
        <v>13</v>
      </c>
      <c r="C3091" s="22" t="s">
        <v>14</v>
      </c>
      <c r="D3091" s="37">
        <v>2023</v>
      </c>
      <c r="E3091" s="23" t="s">
        <v>1685</v>
      </c>
      <c r="F3091" s="8" t="s">
        <v>1686</v>
      </c>
      <c r="G3091" s="77" t="s">
        <v>6971</v>
      </c>
      <c r="H3091" s="78" t="s">
        <v>6972</v>
      </c>
      <c r="I3091" s="9" t="s">
        <v>6973</v>
      </c>
      <c r="J3091" s="14" t="s">
        <v>14943</v>
      </c>
      <c r="K3091" s="9" t="s">
        <v>29</v>
      </c>
      <c r="L3091" s="24" t="s">
        <v>30</v>
      </c>
      <c r="M3091" s="7" t="s">
        <v>9427</v>
      </c>
      <c r="N3091" s="15" t="s">
        <v>2098</v>
      </c>
      <c r="O3091" s="24"/>
      <c r="P3091" s="24" t="s">
        <v>2518</v>
      </c>
      <c r="Q3091" s="24" t="s">
        <v>2523</v>
      </c>
      <c r="R3091" s="17">
        <v>36481</v>
      </c>
      <c r="S3091" s="17">
        <v>44958</v>
      </c>
      <c r="T3091" s="20">
        <v>45688</v>
      </c>
      <c r="U3091" s="20"/>
      <c r="V3091" s="20"/>
      <c r="W3091" s="17"/>
      <c r="X3091" s="17"/>
      <c r="Y3091" s="17"/>
      <c r="Z3091" s="20"/>
      <c r="AA3091" s="18">
        <f t="shared" ca="1" si="240"/>
        <v>25</v>
      </c>
      <c r="AB3091" s="19" t="s">
        <v>7878</v>
      </c>
      <c r="AC3091" s="35" t="str">
        <f t="shared" si="244"/>
        <v>1 anos 11 meses 30 dias</v>
      </c>
      <c r="AD3091" s="35" t="str">
        <f ca="1">IF(AND(V3091="",T3091&lt;TODAY()),"Contrato Encerrado",IF(AND(V3091="",T3091&gt;TODAY()),DATEDIF(TODAY(),T3091,"Y")&amp;" anos"&amp;" "&amp;DATEDIF(TODAY(),T3091,"YM")&amp;" meses"&amp;" "&amp;DATEDIF(TODAY(),T3091,"MD")&amp;" dias",IF(AND(X3091="",V3091&lt;TODAY()),"Contrato Encerrado",IF(AND(X3091="",V3091&gt;TODAY()),DATEDIF(TODAY(),V3091,"Y")&amp;" anos"&amp;" "&amp;DATEDIF(TODAY(),V3091,"YM")&amp;" meses"&amp;" "&amp;DATEDIF(TODAY(),V3091,"MD")&amp;" dias",IF(AND(Z3091="",X3091&lt;TODAY()),"Contrato Encerrado",IF(AND(Z3091="",X3091&gt;TODAY()),DATEDIF(TODAY(),X3091,"Y")&amp;" anos"&amp;" "&amp;DATEDIF(TODAY(),X3091,"YM")&amp;" meses"&amp;" "&amp;DATEDIF(TODAY(),X3091,"MD")&amp;" dias",IF(AND(Z3091&lt;&gt;””,Z3091&lt;TODAY()),"Contrato Encerrado",IF(AND(Z3091&lt;&gt;"",Z3091&gt;TODAY()),DATEDIF(TODAY(),Z3091,"Y")&amp;" anos"&amp;" "&amp;DATEDIF(TODAY(),Z3091,"YM")&amp;" meses"&amp;" "&amp;DATEDIF(TODAY(),Z3091,"MD")&amp;" dias"))))))))</f>
        <v>Contrato Encerrado</v>
      </c>
      <c r="AE3091" s="35">
        <f t="shared" si="241"/>
        <v>730</v>
      </c>
      <c r="AF3091" s="35">
        <f t="shared" si="242"/>
        <v>0</v>
      </c>
      <c r="AG3091" s="17" t="str">
        <f t="shared" si="243"/>
        <v>ESTÁGIO COMPLETOU 2 ANOS</v>
      </c>
    </row>
    <row r="3092" spans="1:33" ht="11.25" customHeight="1" x14ac:dyDescent="0.2">
      <c r="A3092" s="8" t="s">
        <v>9</v>
      </c>
      <c r="B3092" s="8" t="s">
        <v>13</v>
      </c>
      <c r="C3092" s="22" t="s">
        <v>17</v>
      </c>
      <c r="D3092" s="37">
        <v>2023</v>
      </c>
      <c r="E3092" s="23" t="s">
        <v>307</v>
      </c>
      <c r="F3092" s="8" t="s">
        <v>308</v>
      </c>
      <c r="G3092" s="77" t="s">
        <v>6974</v>
      </c>
      <c r="H3092" s="78" t="s">
        <v>6975</v>
      </c>
      <c r="I3092" s="9" t="s">
        <v>6976</v>
      </c>
      <c r="J3092" s="14" t="s">
        <v>14943</v>
      </c>
      <c r="K3092" s="9" t="s">
        <v>29</v>
      </c>
      <c r="L3092" s="24" t="s">
        <v>30</v>
      </c>
      <c r="M3092" s="7" t="s">
        <v>9427</v>
      </c>
      <c r="N3092" s="24" t="s">
        <v>2112</v>
      </c>
      <c r="O3092" s="24"/>
      <c r="P3092" s="24" t="s">
        <v>2518</v>
      </c>
      <c r="Q3092" s="24" t="s">
        <v>2523</v>
      </c>
      <c r="R3092" s="17">
        <v>36263</v>
      </c>
      <c r="S3092" s="17">
        <v>45054</v>
      </c>
      <c r="T3092" s="111">
        <v>45148</v>
      </c>
      <c r="U3092" s="17"/>
      <c r="V3092" s="31"/>
      <c r="W3092" s="17"/>
      <c r="X3092" s="17"/>
      <c r="Y3092" s="17"/>
      <c r="Z3092" s="31"/>
      <c r="AA3092" s="18">
        <f t="shared" ca="1" si="240"/>
        <v>26</v>
      </c>
      <c r="AB3092" s="19" t="s">
        <v>7878</v>
      </c>
      <c r="AC3092" s="35" t="str">
        <f t="shared" si="244"/>
        <v>0 anos 3 meses 2 dias</v>
      </c>
      <c r="AD3092" s="35" t="str">
        <f ca="1">IF(AND(V3092="",T3092&lt;TODAY()),"Contrato Encerrado",IF(AND(V3092="",T3092&gt;TODAY()),DATEDIF(TODAY(),T3092,"Y")&amp;" anos"&amp;" "&amp;DATEDIF(TODAY(),T3092,"YM")&amp;" meses"&amp;" "&amp;DATEDIF(TODAY(),T3092,"MD")&amp;" dias",IF(AND(X3092="",V3092&lt;TODAY()),"Contrato Encerrado",IF(AND(X3092="",V3092&gt;TODAY()),DATEDIF(TODAY(),V3092,"Y")&amp;" anos"&amp;" "&amp;DATEDIF(TODAY(),V3092,"YM")&amp;" meses"&amp;" "&amp;DATEDIF(TODAY(),V3092,"MD")&amp;" dias",IF(AND(Z3092="",X3092&lt;TODAY()),"Contrato Encerrado",IF(AND(Z3092="",X3092&gt;TODAY()),DATEDIF(TODAY(),X3092,"Y")&amp;" anos"&amp;" "&amp;DATEDIF(TODAY(),X3092,"YM")&amp;" meses"&amp;" "&amp;DATEDIF(TODAY(),X3092,"MD")&amp;" dias",IF(AND(Z3092&lt;&gt;””,Z3092&lt;TODAY()),"Contrato Encerrado",IF(AND(Z3092&lt;&gt;"",Z3092&gt;TODAY()),DATEDIF(TODAY(),Z3092,"Y")&amp;" anos"&amp;" "&amp;DATEDIF(TODAY(),Z3092,"YM")&amp;" meses"&amp;" "&amp;DATEDIF(TODAY(),Z3092,"MD")&amp;" dias"))))))))</f>
        <v>Contrato Encerrado</v>
      </c>
      <c r="AE3092" s="35">
        <f t="shared" si="241"/>
        <v>94</v>
      </c>
      <c r="AF3092" s="35">
        <f t="shared" si="242"/>
        <v>636</v>
      </c>
      <c r="AG3092" s="17" t="str">
        <f t="shared" si="243"/>
        <v>1 anos 8 meses 27 dias</v>
      </c>
    </row>
    <row r="3093" spans="1:33" ht="11.25" customHeight="1" x14ac:dyDescent="0.2">
      <c r="A3093" s="8" t="s">
        <v>9</v>
      </c>
      <c r="B3093" s="8" t="s">
        <v>13</v>
      </c>
      <c r="C3093" s="22" t="s">
        <v>15</v>
      </c>
      <c r="D3093" s="37">
        <v>2023</v>
      </c>
      <c r="E3093" s="23" t="s">
        <v>772</v>
      </c>
      <c r="F3093" s="8" t="s">
        <v>773</v>
      </c>
      <c r="G3093" s="77" t="s">
        <v>6977</v>
      </c>
      <c r="H3093" s="78" t="s">
        <v>6978</v>
      </c>
      <c r="I3093" s="9" t="s">
        <v>6979</v>
      </c>
      <c r="J3093" s="14" t="s">
        <v>1302</v>
      </c>
      <c r="K3093" s="9" t="s">
        <v>29</v>
      </c>
      <c r="L3093" s="24" t="s">
        <v>30</v>
      </c>
      <c r="M3093" s="7" t="s">
        <v>9427</v>
      </c>
      <c r="N3093" s="15" t="s">
        <v>2103</v>
      </c>
      <c r="O3093" s="15" t="s">
        <v>7897</v>
      </c>
      <c r="P3093" s="24" t="s">
        <v>2518</v>
      </c>
      <c r="Q3093" s="24" t="s">
        <v>2523</v>
      </c>
      <c r="R3093" s="17">
        <v>35120</v>
      </c>
      <c r="S3093" s="17">
        <v>44950</v>
      </c>
      <c r="T3093" s="31">
        <v>45134</v>
      </c>
      <c r="U3093" s="17">
        <v>45146</v>
      </c>
      <c r="V3093" s="31">
        <v>45474</v>
      </c>
      <c r="W3093" s="17"/>
      <c r="X3093" s="17"/>
      <c r="Y3093" s="17"/>
      <c r="Z3093" s="31"/>
      <c r="AA3093" s="18">
        <f t="shared" ca="1" si="240"/>
        <v>29</v>
      </c>
      <c r="AB3093" s="19" t="s">
        <v>7878</v>
      </c>
      <c r="AC3093" s="35" t="str">
        <f t="shared" si="244"/>
        <v>1 anos 4 meses 26 dias</v>
      </c>
      <c r="AD3093" s="35" t="str">
        <f ca="1">IF(AND(V3093="",T3093&lt;TODAY()),"Contrato Encerrado",IF(AND(V3093="",T3093&gt;TODAY()),DATEDIF(TODAY(),T3093,"Y")&amp;" anos"&amp;" "&amp;DATEDIF(TODAY(),T3093,"YM")&amp;" meses"&amp;" "&amp;DATEDIF(TODAY(),T3093,"MD")&amp;" dias",IF(AND(X3093="",V3093&lt;TODAY()),"Contrato Encerrado",IF(AND(X3093="",V3093&gt;TODAY()),DATEDIF(TODAY(),V3093,"Y")&amp;" anos"&amp;" "&amp;DATEDIF(TODAY(),V3093,"YM")&amp;" meses"&amp;" "&amp;DATEDIF(TODAY(),V3093,"MD")&amp;" dias",IF(AND(Z3093="",X3093&lt;TODAY()),"Contrato Encerrado",IF(AND(Z3093="",X3093&gt;TODAY()),DATEDIF(TODAY(),X3093,"Y")&amp;" anos"&amp;" "&amp;DATEDIF(TODAY(),X3093,"YM")&amp;" meses"&amp;" "&amp;DATEDIF(TODAY(),X3093,"MD")&amp;" dias",IF(AND(Z3093&lt;&gt;””,Z3093&lt;TODAY()),"Contrato Encerrado",IF(AND(Z3093&lt;&gt;"",Z3093&gt;TODAY()),DATEDIF(TODAY(),Z3093,"Y")&amp;" anos"&amp;" "&amp;DATEDIF(TODAY(),Z3093,"YM")&amp;" meses"&amp;" "&amp;DATEDIF(TODAY(),Z3093,"MD")&amp;" dias"))))))))</f>
        <v>Contrato Encerrado</v>
      </c>
      <c r="AE3093" s="35">
        <f t="shared" si="241"/>
        <v>512</v>
      </c>
      <c r="AF3093" s="35">
        <f t="shared" si="242"/>
        <v>218</v>
      </c>
      <c r="AG3093" s="17" t="str">
        <f t="shared" si="243"/>
        <v>0 anos 7 meses 5 dias</v>
      </c>
    </row>
    <row r="3094" spans="1:33" s="61" customFormat="1" ht="11.25" customHeight="1" x14ac:dyDescent="0.2">
      <c r="A3094" s="8" t="s">
        <v>9</v>
      </c>
      <c r="B3094" s="10" t="s">
        <v>13</v>
      </c>
      <c r="C3094" s="11" t="s">
        <v>22</v>
      </c>
      <c r="D3094" s="36">
        <v>2022</v>
      </c>
      <c r="E3094" s="12" t="s">
        <v>157</v>
      </c>
      <c r="F3094" s="8" t="s">
        <v>158</v>
      </c>
      <c r="G3094" s="77" t="s">
        <v>2359</v>
      </c>
      <c r="H3094" s="78" t="s">
        <v>2360</v>
      </c>
      <c r="I3094" s="14" t="s">
        <v>2361</v>
      </c>
      <c r="J3094" s="14" t="s">
        <v>14943</v>
      </c>
      <c r="K3094" s="14" t="s">
        <v>29</v>
      </c>
      <c r="L3094" s="15" t="s">
        <v>30</v>
      </c>
      <c r="M3094" s="7" t="s">
        <v>9427</v>
      </c>
      <c r="N3094" s="16" t="s">
        <v>2101</v>
      </c>
      <c r="O3094" s="16"/>
      <c r="P3094" s="16" t="s">
        <v>2518</v>
      </c>
      <c r="Q3094" s="16" t="s">
        <v>2521</v>
      </c>
      <c r="R3094" s="31">
        <v>36503</v>
      </c>
      <c r="S3094" s="31">
        <v>44760</v>
      </c>
      <c r="T3094" s="31">
        <v>45099</v>
      </c>
      <c r="U3094" s="31"/>
      <c r="V3094" s="31"/>
      <c r="W3094" s="31"/>
      <c r="X3094" s="17"/>
      <c r="Y3094" s="17"/>
      <c r="Z3094" s="31"/>
      <c r="AA3094" s="18">
        <f t="shared" ca="1" si="240"/>
        <v>25</v>
      </c>
      <c r="AB3094" s="19" t="s">
        <v>7878</v>
      </c>
      <c r="AC3094" s="35" t="str">
        <f t="shared" si="244"/>
        <v>0 anos 11 meses 4 dias</v>
      </c>
      <c r="AD3094" s="35" t="str">
        <f ca="1">IF(AND(V3094="",T3094&lt;TODAY()),"Contrato Encerrado",IF(AND(V3094="",T3094&gt;TODAY()),DATEDIF(TODAY(),T3094,"Y")&amp;" anos"&amp;" "&amp;DATEDIF(TODAY(),T3094,"YM")&amp;" meses"&amp;" "&amp;DATEDIF(TODAY(),T3094,"MD")&amp;" dias",IF(AND(X3094="",V3094&lt;TODAY()),"Contrato Encerrado",IF(AND(X3094="",V3094&gt;TODAY()),DATEDIF(TODAY(),V3094,"Y")&amp;" anos"&amp;" "&amp;DATEDIF(TODAY(),V3094,"YM")&amp;" meses"&amp;" "&amp;DATEDIF(TODAY(),V3094,"MD")&amp;" dias",IF(AND(Z3094="",X3094&lt;TODAY()),"Contrato Encerrado",IF(AND(Z3094="",X3094&gt;TODAY()),DATEDIF(TODAY(),X3094,"Y")&amp;" anos"&amp;" "&amp;DATEDIF(TODAY(),X3094,"YM")&amp;" meses"&amp;" "&amp;DATEDIF(TODAY(),X3094,"MD")&amp;" dias",IF(AND(Z3094&lt;&gt;””,Z3094&lt;TODAY()),"Contrato Encerrado",IF(AND(Z3094&lt;&gt;"",Z3094&gt;TODAY()),DATEDIF(TODAY(),Z3094,"Y")&amp;" anos"&amp;" "&amp;DATEDIF(TODAY(),Z3094,"YM")&amp;" meses"&amp;" "&amp;DATEDIF(TODAY(),Z3094,"MD")&amp;" dias"))))))))</f>
        <v>Contrato Encerrado</v>
      </c>
      <c r="AE3094" s="35">
        <f t="shared" si="241"/>
        <v>339</v>
      </c>
      <c r="AF3094" s="35">
        <f t="shared" si="242"/>
        <v>391</v>
      </c>
      <c r="AG3094" s="17" t="str">
        <f t="shared" si="243"/>
        <v>1 anos 0 meses 25 dias</v>
      </c>
    </row>
    <row r="3095" spans="1:33" ht="11.25" customHeight="1" x14ac:dyDescent="0.2">
      <c r="A3095" s="8" t="s">
        <v>9</v>
      </c>
      <c r="B3095" s="10" t="s">
        <v>13</v>
      </c>
      <c r="C3095" s="11" t="s">
        <v>11</v>
      </c>
      <c r="D3095" s="36">
        <v>2022</v>
      </c>
      <c r="E3095" s="12" t="s">
        <v>307</v>
      </c>
      <c r="F3095" s="8" t="s">
        <v>308</v>
      </c>
      <c r="G3095" s="77" t="s">
        <v>2046</v>
      </c>
      <c r="H3095" s="78" t="s">
        <v>2047</v>
      </c>
      <c r="I3095" s="14" t="s">
        <v>2048</v>
      </c>
      <c r="J3095" s="14" t="s">
        <v>1302</v>
      </c>
      <c r="K3095" s="14" t="s">
        <v>29</v>
      </c>
      <c r="L3095" s="15" t="s">
        <v>30</v>
      </c>
      <c r="M3095" s="7" t="s">
        <v>9427</v>
      </c>
      <c r="N3095" s="16" t="s">
        <v>2118</v>
      </c>
      <c r="O3095" s="16"/>
      <c r="P3095" s="16" t="s">
        <v>2517</v>
      </c>
      <c r="Q3095" s="16" t="s">
        <v>2522</v>
      </c>
      <c r="R3095" s="31">
        <v>35898</v>
      </c>
      <c r="S3095" s="31">
        <v>44543</v>
      </c>
      <c r="T3095" s="31">
        <v>44592</v>
      </c>
      <c r="U3095" s="31"/>
      <c r="V3095" s="31"/>
      <c r="W3095" s="31"/>
      <c r="X3095" s="17"/>
      <c r="Y3095" s="17"/>
      <c r="Z3095" s="31"/>
      <c r="AA3095" s="18">
        <f t="shared" ca="1" si="240"/>
        <v>27</v>
      </c>
      <c r="AB3095" s="19" t="s">
        <v>7878</v>
      </c>
      <c r="AC3095" s="35" t="str">
        <f t="shared" si="244"/>
        <v>0 anos 1 meses 18 dias</v>
      </c>
      <c r="AD3095" s="35" t="str">
        <f ca="1">IF(AND(V3095="",T3095&lt;TODAY()),"Contrato Encerrado",IF(AND(V3095="",T3095&gt;TODAY()),DATEDIF(TODAY(),T3095,"Y")&amp;" anos"&amp;" "&amp;DATEDIF(TODAY(),T3095,"YM")&amp;" meses"&amp;" "&amp;DATEDIF(TODAY(),T3095,"MD")&amp;" dias",IF(AND(X3095="",V3095&lt;TODAY()),"Contrato Encerrado",IF(AND(X3095="",V3095&gt;TODAY()),DATEDIF(TODAY(),V3095,"Y")&amp;" anos"&amp;" "&amp;DATEDIF(TODAY(),V3095,"YM")&amp;" meses"&amp;" "&amp;DATEDIF(TODAY(),V3095,"MD")&amp;" dias",IF(AND(Z3095="",X3095&lt;TODAY()),"Contrato Encerrado",IF(AND(Z3095="",X3095&gt;TODAY()),DATEDIF(TODAY(),X3095,"Y")&amp;" anos"&amp;" "&amp;DATEDIF(TODAY(),X3095,"YM")&amp;" meses"&amp;" "&amp;DATEDIF(TODAY(),X3095,"MD")&amp;" dias",IF(AND(Z3095&lt;&gt;””,Z3095&lt;TODAY()),"Contrato Encerrado",IF(AND(Z3095&lt;&gt;"",Z3095&gt;TODAY()),DATEDIF(TODAY(),Z3095,"Y")&amp;" anos"&amp;" "&amp;DATEDIF(TODAY(),Z3095,"YM")&amp;" meses"&amp;" "&amp;DATEDIF(TODAY(),Z3095,"MD")&amp;" dias"))))))))</f>
        <v>Contrato Encerrado</v>
      </c>
      <c r="AE3095" s="35">
        <f t="shared" si="241"/>
        <v>49</v>
      </c>
      <c r="AF3095" s="35">
        <f t="shared" si="242"/>
        <v>681</v>
      </c>
      <c r="AG3095" s="17" t="str">
        <f t="shared" si="243"/>
        <v>1 anos 10 meses 11 dias</v>
      </c>
    </row>
    <row r="3096" spans="1:33" ht="11.25" customHeight="1" x14ac:dyDescent="0.2">
      <c r="A3096" s="8" t="s">
        <v>9</v>
      </c>
      <c r="B3096" s="8" t="s">
        <v>13</v>
      </c>
      <c r="C3096" s="22" t="s">
        <v>16</v>
      </c>
      <c r="D3096" s="37">
        <v>2024</v>
      </c>
      <c r="E3096" s="12" t="s">
        <v>157</v>
      </c>
      <c r="F3096" s="8" t="s">
        <v>158</v>
      </c>
      <c r="G3096" s="77" t="s">
        <v>12936</v>
      </c>
      <c r="H3096" s="78" t="s">
        <v>12937</v>
      </c>
      <c r="I3096" s="14" t="s">
        <v>12938</v>
      </c>
      <c r="J3096" s="14" t="s">
        <v>1302</v>
      </c>
      <c r="K3096" s="14" t="s">
        <v>29</v>
      </c>
      <c r="L3096" s="15" t="s">
        <v>81</v>
      </c>
      <c r="M3096" s="7" t="s">
        <v>82</v>
      </c>
      <c r="N3096" s="15" t="s">
        <v>4113</v>
      </c>
      <c r="O3096" s="15" t="s">
        <v>12939</v>
      </c>
      <c r="P3096" s="15" t="s">
        <v>2518</v>
      </c>
      <c r="Q3096" s="15" t="s">
        <v>4109</v>
      </c>
      <c r="R3096" s="20">
        <v>38963</v>
      </c>
      <c r="S3096" s="20">
        <v>45362</v>
      </c>
      <c r="T3096" s="20">
        <v>45657</v>
      </c>
      <c r="U3096" s="31">
        <v>45691</v>
      </c>
      <c r="V3096" s="31">
        <v>45759</v>
      </c>
      <c r="W3096" s="20"/>
      <c r="X3096" s="17"/>
      <c r="Y3096" s="17"/>
      <c r="Z3096" s="20"/>
      <c r="AA3096" s="18">
        <f t="shared" ca="1" si="240"/>
        <v>19</v>
      </c>
      <c r="AB3096" s="20" t="s">
        <v>7878</v>
      </c>
      <c r="AC3096" s="35" t="str">
        <f t="shared" si="244"/>
        <v>0 anos 11 meses 26 dias</v>
      </c>
      <c r="AD3096" s="35" t="str">
        <f ca="1">IF(AND(V3096="",T3096&lt;TODAY()),"Contrato Encerrado",IF(AND(V3096="",T3096&gt;TODAY()),DATEDIF(TODAY(),T3096,"Y")&amp;" anos"&amp;" "&amp;DATEDIF(TODAY(),T3096,"YM")&amp;" meses"&amp;" "&amp;DATEDIF(TODAY(),T3096,"MD")&amp;" dias",IF(AND(X3096="",V3096&lt;TODAY()),"Contrato Encerrado",IF(AND(X3096="",V3096&gt;TODAY()),DATEDIF(TODAY(),V3096,"Y")&amp;" anos"&amp;" "&amp;DATEDIF(TODAY(),V3096,"YM")&amp;" meses"&amp;" "&amp;DATEDIF(TODAY(),V3096,"MD")&amp;" dias",IF(AND(Z3096="",X3096&lt;TODAY()),"Contrato Encerrado",IF(AND(Z3096="",X3096&gt;TODAY()),DATEDIF(TODAY(),X3096,"Y")&amp;" anos"&amp;" "&amp;DATEDIF(TODAY(),X3096,"YM")&amp;" meses"&amp;" "&amp;DATEDIF(TODAY(),X3096,"MD")&amp;" dias",IF(AND(Z3096&lt;&gt;””,Z3096&lt;TODAY()),"Contrato Encerrado",IF(AND(Z3096&lt;&gt;"",Z3096&gt;TODAY()),DATEDIF(TODAY(),Z3096,"Y")&amp;" anos"&amp;" "&amp;DATEDIF(TODAY(),Z3096,"YM")&amp;" meses"&amp;" "&amp;DATEDIF(TODAY(),Z3096,"MD")&amp;" dias"))))))))</f>
        <v>Contrato Encerrado</v>
      </c>
      <c r="AE3096" s="35">
        <f t="shared" si="241"/>
        <v>363</v>
      </c>
      <c r="AF3096" s="35">
        <f t="shared" si="242"/>
        <v>367</v>
      </c>
      <c r="AG3096" s="17" t="str">
        <f t="shared" si="243"/>
        <v>1 anos 0 meses 1 dias</v>
      </c>
    </row>
    <row r="3097" spans="1:33" ht="11.25" customHeight="1" x14ac:dyDescent="0.2">
      <c r="A3097" s="8" t="s">
        <v>9</v>
      </c>
      <c r="B3097" s="8" t="s">
        <v>13</v>
      </c>
      <c r="C3097" s="22" t="s">
        <v>15</v>
      </c>
      <c r="D3097" s="37">
        <v>2025</v>
      </c>
      <c r="E3097" s="12" t="s">
        <v>157</v>
      </c>
      <c r="F3097" s="8" t="s">
        <v>158</v>
      </c>
      <c r="G3097" s="77" t="s">
        <v>15861</v>
      </c>
      <c r="H3097" s="78" t="s">
        <v>15862</v>
      </c>
      <c r="I3097" s="14" t="s">
        <v>15863</v>
      </c>
      <c r="J3097" s="14" t="s">
        <v>10</v>
      </c>
      <c r="K3097" s="14" t="s">
        <v>29</v>
      </c>
      <c r="L3097" s="15" t="s">
        <v>81</v>
      </c>
      <c r="M3097" s="7" t="s">
        <v>82</v>
      </c>
      <c r="N3097" s="15" t="s">
        <v>4113</v>
      </c>
      <c r="O3097" s="15" t="s">
        <v>9235</v>
      </c>
      <c r="P3097" s="15" t="s">
        <v>2518</v>
      </c>
      <c r="Q3097" s="15" t="s">
        <v>4109</v>
      </c>
      <c r="R3097" s="20">
        <v>39769</v>
      </c>
      <c r="S3097" s="20">
        <v>45712</v>
      </c>
      <c r="T3097" s="70">
        <v>46076</v>
      </c>
      <c r="U3097" s="70"/>
      <c r="V3097" s="20"/>
      <c r="W3097" s="20"/>
      <c r="X3097" s="17"/>
      <c r="Y3097" s="17"/>
      <c r="Z3097" s="20"/>
      <c r="AA3097" s="21">
        <f t="shared" ca="1" si="240"/>
        <v>16</v>
      </c>
      <c r="AB3097" s="15" t="s">
        <v>7877</v>
      </c>
      <c r="AC3097" s="35" t="str">
        <f t="shared" si="244"/>
        <v>0 anos 11 meses 30 dias</v>
      </c>
      <c r="AD3097" s="35" t="str">
        <f ca="1">IF(AND(V3097="",T3097&lt;TODAY()),"Contrato Encerrado",IF(AND(V3097="",T3097&gt;TODAY()),DATEDIF(TODAY(),T3097,"Y")&amp;" anos"&amp;" "&amp;DATEDIF(TODAY(),T3097,"YM")&amp;" meses"&amp;" "&amp;DATEDIF(TODAY(),T3097,"MD")&amp;" dias",IF(AND(X3097="",V3097&lt;TODAY()),"Contrato Encerrado",IF(AND(X3097="",V3097&gt;TODAY()),DATEDIF(TODAY(),V3097,"Y")&amp;" anos"&amp;" "&amp;DATEDIF(TODAY(),V3097,"YM")&amp;" meses"&amp;" "&amp;DATEDIF(TODAY(),V3097,"MD")&amp;" dias",IF(AND(Z3097="",X3097&lt;TODAY()),"Contrato Encerrado",IF(AND(Z3097="",X3097&gt;TODAY()),DATEDIF(TODAY(),X3097,"Y")&amp;" anos"&amp;" "&amp;DATEDIF(TODAY(),X3097,"YM")&amp;" meses"&amp;" "&amp;DATEDIF(TODAY(),X3097,"MD")&amp;" dias",IF(AND(Z3097&lt;&gt;””,Z3097&lt;TODAY()),"Contrato Encerrado",IF(AND(Z3097&lt;&gt;"",Z3097&gt;TODAY()),DATEDIF(TODAY(),Z3097,"Y")&amp;" anos"&amp;" "&amp;DATEDIF(TODAY(),Z3097,"YM")&amp;" meses"&amp;" "&amp;DATEDIF(TODAY(),Z3097,"MD")&amp;" dias"))))))))</f>
        <v>0 anos 4 meses 16 dias</v>
      </c>
      <c r="AE3097" s="35">
        <f t="shared" si="241"/>
        <v>364</v>
      </c>
      <c r="AF3097" s="35">
        <f t="shared" si="242"/>
        <v>366</v>
      </c>
      <c r="AG3097" s="17" t="str">
        <f t="shared" si="243"/>
        <v>0 anos 11 meses 31 dias</v>
      </c>
    </row>
    <row r="3098" spans="1:33" s="61" customFormat="1" ht="11.25" customHeight="1" x14ac:dyDescent="0.2">
      <c r="A3098" s="8" t="s">
        <v>9</v>
      </c>
      <c r="B3098" s="8" t="s">
        <v>13</v>
      </c>
      <c r="C3098" s="22" t="s">
        <v>21</v>
      </c>
      <c r="D3098" s="35">
        <v>2025</v>
      </c>
      <c r="E3098" s="12" t="s">
        <v>157</v>
      </c>
      <c r="F3098" s="8" t="s">
        <v>158</v>
      </c>
      <c r="G3098" s="14" t="s">
        <v>17512</v>
      </c>
      <c r="H3098" s="8" t="s">
        <v>17513</v>
      </c>
      <c r="I3098" s="14" t="s">
        <v>16965</v>
      </c>
      <c r="J3098" s="14" t="s">
        <v>10</v>
      </c>
      <c r="K3098" s="14" t="s">
        <v>29</v>
      </c>
      <c r="L3098" s="15" t="s">
        <v>81</v>
      </c>
      <c r="M3098" s="7" t="s">
        <v>16173</v>
      </c>
      <c r="N3098" s="15" t="s">
        <v>4113</v>
      </c>
      <c r="O3098" s="15" t="s">
        <v>12811</v>
      </c>
      <c r="P3098" s="15" t="s">
        <v>2518</v>
      </c>
      <c r="Q3098" s="15" t="s">
        <v>4109</v>
      </c>
      <c r="R3098" s="20">
        <v>39638</v>
      </c>
      <c r="S3098" s="20">
        <v>45824</v>
      </c>
      <c r="T3098" s="20">
        <v>46188</v>
      </c>
      <c r="U3098" s="20"/>
      <c r="V3098" s="20"/>
      <c r="W3098" s="20"/>
      <c r="X3098" s="17"/>
      <c r="Y3098" s="17"/>
      <c r="Z3098" s="20"/>
      <c r="AA3098" s="21">
        <f t="shared" ca="1" si="240"/>
        <v>17</v>
      </c>
      <c r="AB3098" s="20" t="s">
        <v>7877</v>
      </c>
      <c r="AC3098" s="35" t="str">
        <f t="shared" si="244"/>
        <v>0 anos 11 meses 30 dias</v>
      </c>
      <c r="AD3098" s="35" t="str">
        <f ca="1">IF(AND(V3098="",T3098&lt;TODAY()),"Contrato Encerrado",IF(AND(V3098="",T3098&gt;TODAY()),DATEDIF(TODAY(),T3098,"Y")&amp;" anos"&amp;" "&amp;DATEDIF(TODAY(),T3098,"YM")&amp;" meses"&amp;" "&amp;DATEDIF(TODAY(),T3098,"MD")&amp;" dias",IF(AND(X3098="",V3098&lt;TODAY()),"Contrato Encerrado",IF(AND(X3098="",V3098&gt;TODAY()),DATEDIF(TODAY(),V3098,"Y")&amp;" anos"&amp;" "&amp;DATEDIF(TODAY(),V3098,"YM")&amp;" meses"&amp;" "&amp;DATEDIF(TODAY(),V3098,"MD")&amp;" dias",IF(AND(Z3098="",X3098&lt;TODAY()),"Contrato Encerrado",IF(AND(Z3098="",X3098&gt;TODAY()),DATEDIF(TODAY(),X3098,"Y")&amp;" anos"&amp;" "&amp;DATEDIF(TODAY(),X3098,"YM")&amp;" meses"&amp;" "&amp;DATEDIF(TODAY(),X3098,"MD")&amp;" dias",IF(AND(Z3098&lt;&gt;””,Z3098&lt;TODAY()),"Contrato Encerrado",IF(AND(Z3098&lt;&gt;"",Z3098&gt;TODAY()),DATEDIF(TODAY(),Z3098,"Y")&amp;" anos"&amp;" "&amp;DATEDIF(TODAY(),Z3098,"YM")&amp;" meses"&amp;" "&amp;DATEDIF(TODAY(),Z3098,"MD")&amp;" dias"))))))))</f>
        <v>0 anos 8 meses 8 dias</v>
      </c>
      <c r="AE3098" s="35">
        <f t="shared" si="241"/>
        <v>364</v>
      </c>
      <c r="AF3098" s="35">
        <f t="shared" si="242"/>
        <v>366</v>
      </c>
      <c r="AG3098" s="17" t="str">
        <f t="shared" si="243"/>
        <v>0 anos 11 meses 31 dias</v>
      </c>
    </row>
    <row r="3099" spans="1:33" ht="11.25" customHeight="1" x14ac:dyDescent="0.2">
      <c r="A3099" s="8" t="s">
        <v>9</v>
      </c>
      <c r="B3099" s="10" t="s">
        <v>13</v>
      </c>
      <c r="C3099" s="11" t="s">
        <v>22</v>
      </c>
      <c r="D3099" s="36">
        <v>2022</v>
      </c>
      <c r="E3099" s="12" t="s">
        <v>157</v>
      </c>
      <c r="F3099" s="8" t="s">
        <v>158</v>
      </c>
      <c r="G3099" s="77" t="s">
        <v>1896</v>
      </c>
      <c r="H3099" s="78" t="s">
        <v>1897</v>
      </c>
      <c r="I3099" s="14" t="s">
        <v>1898</v>
      </c>
      <c r="J3099" s="14" t="s">
        <v>14943</v>
      </c>
      <c r="K3099" s="14" t="s">
        <v>29</v>
      </c>
      <c r="L3099" s="15" t="s">
        <v>81</v>
      </c>
      <c r="M3099" s="7" t="s">
        <v>82</v>
      </c>
      <c r="N3099" s="16" t="s">
        <v>4113</v>
      </c>
      <c r="O3099" s="16"/>
      <c r="P3099" s="16" t="s">
        <v>2517</v>
      </c>
      <c r="Q3099" s="16" t="s">
        <v>2522</v>
      </c>
      <c r="R3099" s="31">
        <v>38242</v>
      </c>
      <c r="S3099" s="31">
        <v>44531</v>
      </c>
      <c r="T3099" s="111">
        <v>44942</v>
      </c>
      <c r="U3099" s="111"/>
      <c r="V3099" s="31"/>
      <c r="W3099" s="31"/>
      <c r="X3099" s="17"/>
      <c r="Y3099" s="17"/>
      <c r="Z3099" s="31"/>
      <c r="AA3099" s="18">
        <f t="shared" ca="1" si="240"/>
        <v>21</v>
      </c>
      <c r="AB3099" s="19" t="s">
        <v>7877</v>
      </c>
      <c r="AC3099" s="35" t="str">
        <f t="shared" si="244"/>
        <v>1 anos 1 meses 15 dias</v>
      </c>
      <c r="AD3099" s="35" t="str">
        <f ca="1">IF(AND(V3099="",T3099&lt;TODAY()),"Contrato Encerrado",IF(AND(V3099="",T3099&gt;TODAY()),DATEDIF(TODAY(),T3099,"Y")&amp;" anos"&amp;" "&amp;DATEDIF(TODAY(),T3099,"YM")&amp;" meses"&amp;" "&amp;DATEDIF(TODAY(),T3099,"MD")&amp;" dias",IF(AND(X3099="",V3099&lt;TODAY()),"Contrato Encerrado",IF(AND(X3099="",V3099&gt;TODAY()),DATEDIF(TODAY(),V3099,"Y")&amp;" anos"&amp;" "&amp;DATEDIF(TODAY(),V3099,"YM")&amp;" meses"&amp;" "&amp;DATEDIF(TODAY(),V3099,"MD")&amp;" dias",IF(AND(Z3099="",X3099&lt;TODAY()),"Contrato Encerrado",IF(AND(Z3099="",X3099&gt;TODAY()),DATEDIF(TODAY(),X3099,"Y")&amp;" anos"&amp;" "&amp;DATEDIF(TODAY(),X3099,"YM")&amp;" meses"&amp;" "&amp;DATEDIF(TODAY(),X3099,"MD")&amp;" dias",IF(AND(Z3099&lt;&gt;””,Z3099&lt;TODAY()),"Contrato Encerrado",IF(AND(Z3099&lt;&gt;"",Z3099&gt;TODAY()),DATEDIF(TODAY(),Z3099,"Y")&amp;" anos"&amp;" "&amp;DATEDIF(TODAY(),Z3099,"YM")&amp;" meses"&amp;" "&amp;DATEDIF(TODAY(),Z3099,"MD")&amp;" dias"))))))))</f>
        <v>Contrato Encerrado</v>
      </c>
      <c r="AE3099" s="35">
        <f t="shared" si="241"/>
        <v>411</v>
      </c>
      <c r="AF3099" s="35">
        <f t="shared" si="242"/>
        <v>319</v>
      </c>
      <c r="AG3099" s="17" t="str">
        <f t="shared" si="243"/>
        <v>0 anos 10 meses 14 dias</v>
      </c>
    </row>
    <row r="3100" spans="1:33" ht="11.25" customHeight="1" x14ac:dyDescent="0.2">
      <c r="A3100" s="8" t="s">
        <v>9</v>
      </c>
      <c r="B3100" s="10" t="s">
        <v>13</v>
      </c>
      <c r="C3100" s="11" t="s">
        <v>25</v>
      </c>
      <c r="D3100" s="36">
        <v>2022</v>
      </c>
      <c r="E3100" s="12" t="s">
        <v>772</v>
      </c>
      <c r="F3100" s="8" t="s">
        <v>773</v>
      </c>
      <c r="G3100" s="77" t="s">
        <v>5036</v>
      </c>
      <c r="H3100" s="78" t="s">
        <v>5037</v>
      </c>
      <c r="I3100" s="14" t="s">
        <v>5038</v>
      </c>
      <c r="J3100" s="14" t="s">
        <v>1302</v>
      </c>
      <c r="K3100" s="14" t="s">
        <v>29</v>
      </c>
      <c r="L3100" s="15" t="s">
        <v>30</v>
      </c>
      <c r="M3100" s="7" t="s">
        <v>9427</v>
      </c>
      <c r="N3100" s="16" t="s">
        <v>2117</v>
      </c>
      <c r="O3100" s="16"/>
      <c r="P3100" s="16" t="s">
        <v>2518</v>
      </c>
      <c r="Q3100" s="16" t="s">
        <v>2523</v>
      </c>
      <c r="R3100" s="31">
        <v>38032</v>
      </c>
      <c r="S3100" s="31">
        <v>44893</v>
      </c>
      <c r="T3100" s="31">
        <v>45377</v>
      </c>
      <c r="U3100" s="31"/>
      <c r="V3100" s="31"/>
      <c r="W3100" s="31"/>
      <c r="X3100" s="17"/>
      <c r="Y3100" s="17"/>
      <c r="Z3100" s="31"/>
      <c r="AA3100" s="18">
        <f t="shared" ca="1" si="240"/>
        <v>21</v>
      </c>
      <c r="AB3100" s="19" t="s">
        <v>7877</v>
      </c>
      <c r="AC3100" s="35" t="str">
        <f t="shared" si="244"/>
        <v>1 anos 3 meses 27 dias</v>
      </c>
      <c r="AD3100" s="35" t="str">
        <f ca="1">IF(AND(V3100="",T3100&lt;TODAY()),"Contrato Encerrado",IF(AND(V3100="",T3100&gt;TODAY()),DATEDIF(TODAY(),T3100,"Y")&amp;" anos"&amp;" "&amp;DATEDIF(TODAY(),T3100,"YM")&amp;" meses"&amp;" "&amp;DATEDIF(TODAY(),T3100,"MD")&amp;" dias",IF(AND(X3100="",V3100&lt;TODAY()),"Contrato Encerrado",IF(AND(X3100="",V3100&gt;TODAY()),DATEDIF(TODAY(),V3100,"Y")&amp;" anos"&amp;" "&amp;DATEDIF(TODAY(),V3100,"YM")&amp;" meses"&amp;" "&amp;DATEDIF(TODAY(),V3100,"MD")&amp;" dias",IF(AND(Z3100="",X3100&lt;TODAY()),"Contrato Encerrado",IF(AND(Z3100="",X3100&gt;TODAY()),DATEDIF(TODAY(),X3100,"Y")&amp;" anos"&amp;" "&amp;DATEDIF(TODAY(),X3100,"YM")&amp;" meses"&amp;" "&amp;DATEDIF(TODAY(),X3100,"MD")&amp;" dias",IF(AND(Z3100&lt;&gt;””,Z3100&lt;TODAY()),"Contrato Encerrado",IF(AND(Z3100&lt;&gt;"",Z3100&gt;TODAY()),DATEDIF(TODAY(),Z3100,"Y")&amp;" anos"&amp;" "&amp;DATEDIF(TODAY(),Z3100,"YM")&amp;" meses"&amp;" "&amp;DATEDIF(TODAY(),Z3100,"MD")&amp;" dias"))))))))</f>
        <v>Contrato Encerrado</v>
      </c>
      <c r="AE3100" s="35">
        <f t="shared" si="241"/>
        <v>484</v>
      </c>
      <c r="AF3100" s="35">
        <f t="shared" si="242"/>
        <v>246</v>
      </c>
      <c r="AG3100" s="17" t="str">
        <f t="shared" si="243"/>
        <v>0 anos 8 meses 2 dias</v>
      </c>
    </row>
    <row r="3101" spans="1:33" ht="11.25" customHeight="1" x14ac:dyDescent="0.2">
      <c r="A3101" s="8" t="s">
        <v>9</v>
      </c>
      <c r="B3101" s="8" t="s">
        <v>13</v>
      </c>
      <c r="C3101" s="22" t="s">
        <v>24</v>
      </c>
      <c r="D3101" s="37">
        <v>2023</v>
      </c>
      <c r="E3101" s="12" t="s">
        <v>307</v>
      </c>
      <c r="F3101" s="8" t="s">
        <v>308</v>
      </c>
      <c r="G3101" s="77" t="s">
        <v>10430</v>
      </c>
      <c r="H3101" s="78" t="s">
        <v>10431</v>
      </c>
      <c r="I3101" s="14" t="s">
        <v>10432</v>
      </c>
      <c r="J3101" s="14" t="s">
        <v>14943</v>
      </c>
      <c r="K3101" s="14" t="s">
        <v>29</v>
      </c>
      <c r="L3101" s="15" t="s">
        <v>81</v>
      </c>
      <c r="M3101" s="7" t="s">
        <v>82</v>
      </c>
      <c r="N3101" s="15" t="s">
        <v>4113</v>
      </c>
      <c r="O3101" s="15" t="s">
        <v>10433</v>
      </c>
      <c r="P3101" s="15" t="s">
        <v>2518</v>
      </c>
      <c r="Q3101" s="15" t="s">
        <v>2523</v>
      </c>
      <c r="R3101" s="30">
        <v>38837</v>
      </c>
      <c r="S3101" s="30">
        <v>45236</v>
      </c>
      <c r="T3101" s="113">
        <v>45601</v>
      </c>
      <c r="U3101" s="30"/>
      <c r="V3101" s="30"/>
      <c r="W3101" s="30"/>
      <c r="X3101" s="17"/>
      <c r="Y3101" s="17"/>
      <c r="Z3101" s="30"/>
      <c r="AA3101" s="18">
        <f t="shared" ca="1" si="240"/>
        <v>19</v>
      </c>
      <c r="AB3101" s="15" t="s">
        <v>7877</v>
      </c>
      <c r="AC3101" s="35" t="str">
        <f t="shared" si="244"/>
        <v>0 anos 11 meses 30 dias</v>
      </c>
      <c r="AD3101" s="35" t="str">
        <f ca="1">IF(AND(V3101="",T3101&lt;TODAY()),"Contrato Encerrado",IF(AND(V3101="",T3101&gt;TODAY()),DATEDIF(TODAY(),T3101,"Y")&amp;" anos"&amp;" "&amp;DATEDIF(TODAY(),T3101,"YM")&amp;" meses"&amp;" "&amp;DATEDIF(TODAY(),T3101,"MD")&amp;" dias",IF(AND(X3101="",V3101&lt;TODAY()),"Contrato Encerrado",IF(AND(X3101="",V3101&gt;TODAY()),DATEDIF(TODAY(),V3101,"Y")&amp;" anos"&amp;" "&amp;DATEDIF(TODAY(),V3101,"YM")&amp;" meses"&amp;" "&amp;DATEDIF(TODAY(),V3101,"MD")&amp;" dias",IF(AND(Z3101="",X3101&lt;TODAY()),"Contrato Encerrado",IF(AND(Z3101="",X3101&gt;TODAY()),DATEDIF(TODAY(),X3101,"Y")&amp;" anos"&amp;" "&amp;DATEDIF(TODAY(),X3101,"YM")&amp;" meses"&amp;" "&amp;DATEDIF(TODAY(),X3101,"MD")&amp;" dias",IF(AND(Z3101&lt;&gt;””,Z3101&lt;TODAY()),"Contrato Encerrado",IF(AND(Z3101&lt;&gt;"",Z3101&gt;TODAY()),DATEDIF(TODAY(),Z3101,"Y")&amp;" anos"&amp;" "&amp;DATEDIF(TODAY(),Z3101,"YM")&amp;" meses"&amp;" "&amp;DATEDIF(TODAY(),Z3101,"MD")&amp;" dias"))))))))</f>
        <v>Contrato Encerrado</v>
      </c>
      <c r="AE3101" s="35">
        <f t="shared" si="241"/>
        <v>365</v>
      </c>
      <c r="AF3101" s="35">
        <f t="shared" si="242"/>
        <v>365</v>
      </c>
      <c r="AG3101" s="17" t="str">
        <f t="shared" si="243"/>
        <v>0 anos 11 meses 30 dias</v>
      </c>
    </row>
    <row r="3102" spans="1:33" ht="11.25" customHeight="1" x14ac:dyDescent="0.2">
      <c r="A3102" s="8" t="s">
        <v>9</v>
      </c>
      <c r="B3102" s="8" t="s">
        <v>13</v>
      </c>
      <c r="C3102" s="22" t="s">
        <v>16</v>
      </c>
      <c r="D3102" s="37">
        <v>2024</v>
      </c>
      <c r="E3102" s="12" t="s">
        <v>307</v>
      </c>
      <c r="F3102" s="8" t="s">
        <v>308</v>
      </c>
      <c r="G3102" s="77" t="s">
        <v>12940</v>
      </c>
      <c r="H3102" s="78" t="s">
        <v>12941</v>
      </c>
      <c r="I3102" s="14" t="s">
        <v>12942</v>
      </c>
      <c r="J3102" s="14" t="s">
        <v>14943</v>
      </c>
      <c r="K3102" s="14" t="s">
        <v>29</v>
      </c>
      <c r="L3102" s="15" t="s">
        <v>81</v>
      </c>
      <c r="M3102" s="7" t="s">
        <v>82</v>
      </c>
      <c r="N3102" s="15" t="s">
        <v>4113</v>
      </c>
      <c r="O3102" s="15" t="s">
        <v>12943</v>
      </c>
      <c r="P3102" s="15" t="s">
        <v>2518</v>
      </c>
      <c r="Q3102" s="15" t="s">
        <v>2523</v>
      </c>
      <c r="R3102" s="20">
        <v>38779</v>
      </c>
      <c r="S3102" s="20">
        <v>45383</v>
      </c>
      <c r="T3102" s="20">
        <v>45656</v>
      </c>
      <c r="U3102" s="20"/>
      <c r="V3102" s="20"/>
      <c r="W3102" s="20"/>
      <c r="X3102" s="17"/>
      <c r="Y3102" s="17"/>
      <c r="Z3102" s="20"/>
      <c r="AA3102" s="18">
        <f t="shared" ca="1" si="240"/>
        <v>19</v>
      </c>
      <c r="AB3102" s="15" t="s">
        <v>7877</v>
      </c>
      <c r="AC3102" s="35" t="str">
        <f t="shared" si="244"/>
        <v>0 anos 8 meses 29 dias</v>
      </c>
      <c r="AD3102" s="35" t="str">
        <f ca="1">IF(AND(V3102="",T3102&lt;TODAY()),"Contrato Encerrado",IF(AND(V3102="",T3102&gt;TODAY()),DATEDIF(TODAY(),T3102,"Y")&amp;" anos"&amp;" "&amp;DATEDIF(TODAY(),T3102,"YM")&amp;" meses"&amp;" "&amp;DATEDIF(TODAY(),T3102,"MD")&amp;" dias",IF(AND(X3102="",V3102&lt;TODAY()),"Contrato Encerrado",IF(AND(X3102="",V3102&gt;TODAY()),DATEDIF(TODAY(),V3102,"Y")&amp;" anos"&amp;" "&amp;DATEDIF(TODAY(),V3102,"YM")&amp;" meses"&amp;" "&amp;DATEDIF(TODAY(),V3102,"MD")&amp;" dias",IF(AND(Z3102="",X3102&lt;TODAY()),"Contrato Encerrado",IF(AND(Z3102="",X3102&gt;TODAY()),DATEDIF(TODAY(),X3102,"Y")&amp;" anos"&amp;" "&amp;DATEDIF(TODAY(),X3102,"YM")&amp;" meses"&amp;" "&amp;DATEDIF(TODAY(),X3102,"MD")&amp;" dias",IF(AND(Z3102&lt;&gt;””,Z3102&lt;TODAY()),"Contrato Encerrado",IF(AND(Z3102&lt;&gt;"",Z3102&gt;TODAY()),DATEDIF(TODAY(),Z3102,"Y")&amp;" anos"&amp;" "&amp;DATEDIF(TODAY(),Z3102,"YM")&amp;" meses"&amp;" "&amp;DATEDIF(TODAY(),Z3102,"MD")&amp;" dias"))))))))</f>
        <v>Contrato Encerrado</v>
      </c>
      <c r="AE3102" s="35">
        <f t="shared" si="241"/>
        <v>273</v>
      </c>
      <c r="AF3102" s="35">
        <f t="shared" si="242"/>
        <v>457</v>
      </c>
      <c r="AG3102" s="17" t="str">
        <f t="shared" si="243"/>
        <v>1 anos 3 meses 1 dias</v>
      </c>
    </row>
    <row r="3103" spans="1:33" ht="11.25" customHeight="1" x14ac:dyDescent="0.2">
      <c r="A3103" s="8" t="s">
        <v>9</v>
      </c>
      <c r="B3103" s="8" t="s">
        <v>13</v>
      </c>
      <c r="C3103" s="22" t="s">
        <v>15</v>
      </c>
      <c r="D3103" s="37">
        <v>2025</v>
      </c>
      <c r="E3103" s="12" t="s">
        <v>795</v>
      </c>
      <c r="F3103" s="8" t="s">
        <v>796</v>
      </c>
      <c r="G3103" s="77" t="s">
        <v>15864</v>
      </c>
      <c r="H3103" s="78" t="s">
        <v>15865</v>
      </c>
      <c r="I3103" s="14" t="s">
        <v>15866</v>
      </c>
      <c r="J3103" s="14" t="s">
        <v>14943</v>
      </c>
      <c r="K3103" s="14" t="s">
        <v>29</v>
      </c>
      <c r="L3103" s="15" t="s">
        <v>81</v>
      </c>
      <c r="M3103" s="7" t="s">
        <v>82</v>
      </c>
      <c r="N3103" s="15" t="s">
        <v>4113</v>
      </c>
      <c r="O3103" s="15" t="s">
        <v>10986</v>
      </c>
      <c r="P3103" s="15" t="s">
        <v>2518</v>
      </c>
      <c r="Q3103" s="15" t="s">
        <v>2523</v>
      </c>
      <c r="R3103" s="20">
        <v>39087</v>
      </c>
      <c r="S3103" s="20">
        <v>45722</v>
      </c>
      <c r="T3103" s="20">
        <v>45750</v>
      </c>
      <c r="U3103" s="20"/>
      <c r="V3103" s="20"/>
      <c r="W3103" s="20"/>
      <c r="X3103" s="17"/>
      <c r="Y3103" s="17"/>
      <c r="Z3103" s="20"/>
      <c r="AA3103" s="21">
        <f t="shared" ca="1" si="240"/>
        <v>18</v>
      </c>
      <c r="AB3103" s="15" t="s">
        <v>7877</v>
      </c>
      <c r="AC3103" s="35" t="str">
        <f t="shared" si="244"/>
        <v>0 anos 0 meses 28 dias</v>
      </c>
      <c r="AD3103" s="35" t="str">
        <f ca="1">IF(AND(V3103="",T3103&lt;TODAY()),"Contrato Encerrado",IF(AND(V3103="",T3103&gt;TODAY()),DATEDIF(TODAY(),T3103,"Y")&amp;" anos"&amp;" "&amp;DATEDIF(TODAY(),T3103,"YM")&amp;" meses"&amp;" "&amp;DATEDIF(TODAY(),T3103,"MD")&amp;" dias",IF(AND(X3103="",V3103&lt;TODAY()),"Contrato Encerrado",IF(AND(X3103="",V3103&gt;TODAY()),DATEDIF(TODAY(),V3103,"Y")&amp;" anos"&amp;" "&amp;DATEDIF(TODAY(),V3103,"YM")&amp;" meses"&amp;" "&amp;DATEDIF(TODAY(),V3103,"MD")&amp;" dias",IF(AND(Z3103="",X3103&lt;TODAY()),"Contrato Encerrado",IF(AND(Z3103="",X3103&gt;TODAY()),DATEDIF(TODAY(),X3103,"Y")&amp;" anos"&amp;" "&amp;DATEDIF(TODAY(),X3103,"YM")&amp;" meses"&amp;" "&amp;DATEDIF(TODAY(),X3103,"MD")&amp;" dias",IF(AND(Z3103&lt;&gt;””,Z3103&lt;TODAY()),"Contrato Encerrado",IF(AND(Z3103&lt;&gt;"",Z3103&gt;TODAY()),DATEDIF(TODAY(),Z3103,"Y")&amp;" anos"&amp;" "&amp;DATEDIF(TODAY(),Z3103,"YM")&amp;" meses"&amp;" "&amp;DATEDIF(TODAY(),Z3103,"MD")&amp;" dias"))))))))</f>
        <v>Contrato Encerrado</v>
      </c>
      <c r="AE3103" s="35">
        <f t="shared" si="241"/>
        <v>28</v>
      </c>
      <c r="AF3103" s="35">
        <f t="shared" si="242"/>
        <v>702</v>
      </c>
      <c r="AG3103" s="17" t="str">
        <f t="shared" si="243"/>
        <v>1 anos 11 meses 2 dias</v>
      </c>
    </row>
    <row r="3104" spans="1:33" ht="11.25" customHeight="1" x14ac:dyDescent="0.2">
      <c r="A3104" s="8" t="s">
        <v>9</v>
      </c>
      <c r="B3104" s="8" t="s">
        <v>13</v>
      </c>
      <c r="C3104" s="22" t="s">
        <v>16</v>
      </c>
      <c r="D3104" s="37">
        <v>2025</v>
      </c>
      <c r="E3104" s="12" t="s">
        <v>15566</v>
      </c>
      <c r="F3104" s="8" t="s">
        <v>15567</v>
      </c>
      <c r="G3104" s="9" t="s">
        <v>16370</v>
      </c>
      <c r="H3104" s="8" t="s">
        <v>16371</v>
      </c>
      <c r="I3104" s="14" t="s">
        <v>16372</v>
      </c>
      <c r="J3104" s="14" t="s">
        <v>10</v>
      </c>
      <c r="K3104" s="14" t="s">
        <v>29</v>
      </c>
      <c r="L3104" s="15" t="s">
        <v>30</v>
      </c>
      <c r="M3104" s="7" t="s">
        <v>9427</v>
      </c>
      <c r="N3104" s="15" t="s">
        <v>11312</v>
      </c>
      <c r="O3104" s="15" t="s">
        <v>16373</v>
      </c>
      <c r="P3104" s="15" t="s">
        <v>2518</v>
      </c>
      <c r="Q3104" s="15" t="s">
        <v>2523</v>
      </c>
      <c r="R3104" s="20">
        <v>38922</v>
      </c>
      <c r="S3104" s="20">
        <v>45748</v>
      </c>
      <c r="T3104" s="20">
        <v>46112</v>
      </c>
      <c r="U3104" s="20"/>
      <c r="V3104" s="20"/>
      <c r="W3104" s="20"/>
      <c r="X3104" s="17"/>
      <c r="Y3104" s="17"/>
      <c r="Z3104" s="20"/>
      <c r="AA3104" s="21">
        <f t="shared" ca="1" si="240"/>
        <v>19</v>
      </c>
      <c r="AB3104" s="20" t="s">
        <v>7877</v>
      </c>
      <c r="AC3104" s="35" t="str">
        <f t="shared" si="244"/>
        <v>0 anos 11 meses 30 dias</v>
      </c>
      <c r="AD3104" s="35" t="str">
        <f ca="1">IF(AND(V3104="",T3104&lt;TODAY()),"Contrato Encerrado",IF(AND(V3104="",T3104&gt;TODAY()),DATEDIF(TODAY(),T3104,"Y")&amp;" anos"&amp;" "&amp;DATEDIF(TODAY(),T3104,"YM")&amp;" meses"&amp;" "&amp;DATEDIF(TODAY(),T3104,"MD")&amp;" dias",IF(AND(X3104="",V3104&lt;TODAY()),"Contrato Encerrado",IF(AND(X3104="",V3104&gt;TODAY()),DATEDIF(TODAY(),V3104,"Y")&amp;" anos"&amp;" "&amp;DATEDIF(TODAY(),V3104,"YM")&amp;" meses"&amp;" "&amp;DATEDIF(TODAY(),V3104,"MD")&amp;" dias",IF(AND(Z3104="",X3104&lt;TODAY()),"Contrato Encerrado",IF(AND(Z3104="",X3104&gt;TODAY()),DATEDIF(TODAY(),X3104,"Y")&amp;" anos"&amp;" "&amp;DATEDIF(TODAY(),X3104,"YM")&amp;" meses"&amp;" "&amp;DATEDIF(TODAY(),X3104,"MD")&amp;" dias",IF(AND(Z3104&lt;&gt;””,Z3104&lt;TODAY()),"Contrato Encerrado",IF(AND(Z3104&lt;&gt;"",Z3104&gt;TODAY()),DATEDIF(TODAY(),Z3104,"Y")&amp;" anos"&amp;" "&amp;DATEDIF(TODAY(),Z3104,"YM")&amp;" meses"&amp;" "&amp;DATEDIF(TODAY(),Z3104,"MD")&amp;" dias"))))))))</f>
        <v>0 anos 5 meses 24 dias</v>
      </c>
      <c r="AE3104" s="35">
        <f t="shared" si="241"/>
        <v>364</v>
      </c>
      <c r="AF3104" s="35">
        <f t="shared" si="242"/>
        <v>366</v>
      </c>
      <c r="AG3104" s="17" t="str">
        <f t="shared" si="243"/>
        <v>0 anos 11 meses 31 dias</v>
      </c>
    </row>
    <row r="3105" spans="1:33" ht="11.25" customHeight="1" x14ac:dyDescent="0.2">
      <c r="A3105" s="8" t="s">
        <v>9</v>
      </c>
      <c r="B3105" s="8" t="s">
        <v>13</v>
      </c>
      <c r="C3105" s="22" t="s">
        <v>21</v>
      </c>
      <c r="D3105" s="37">
        <v>2023</v>
      </c>
      <c r="E3105" s="12" t="s">
        <v>157</v>
      </c>
      <c r="F3105" s="8" t="s">
        <v>158</v>
      </c>
      <c r="G3105" s="77" t="s">
        <v>9118</v>
      </c>
      <c r="H3105" s="78" t="s">
        <v>9119</v>
      </c>
      <c r="I3105" s="14" t="s">
        <v>9120</v>
      </c>
      <c r="J3105" s="14" t="s">
        <v>10</v>
      </c>
      <c r="K3105" s="14" t="s">
        <v>29</v>
      </c>
      <c r="L3105" s="15" t="s">
        <v>30</v>
      </c>
      <c r="M3105" s="7" t="s">
        <v>9427</v>
      </c>
      <c r="N3105" s="15" t="s">
        <v>14565</v>
      </c>
      <c r="O3105" s="15" t="s">
        <v>8177</v>
      </c>
      <c r="P3105" s="15" t="s">
        <v>2518</v>
      </c>
      <c r="Q3105" s="15" t="s">
        <v>2521</v>
      </c>
      <c r="R3105" s="20">
        <v>36941</v>
      </c>
      <c r="S3105" s="20">
        <v>45134</v>
      </c>
      <c r="T3105" s="20" t="s">
        <v>8932</v>
      </c>
      <c r="U3105" s="20">
        <v>45391</v>
      </c>
      <c r="V3105" s="31">
        <v>45657</v>
      </c>
      <c r="W3105" s="29">
        <v>45713</v>
      </c>
      <c r="X3105" s="17">
        <v>45931</v>
      </c>
      <c r="Y3105" s="17"/>
      <c r="Z3105" s="29"/>
      <c r="AA3105" s="18">
        <f t="shared" ca="1" si="240"/>
        <v>24</v>
      </c>
      <c r="AB3105" s="21" t="s">
        <v>7877</v>
      </c>
      <c r="AC3105" s="35" t="str">
        <f t="shared" si="244"/>
        <v>1 anos 11 meses 0 dias</v>
      </c>
      <c r="AD3105" s="35" t="str">
        <f ca="1">IF(AND(V3105="",T3105&lt;TODAY()),"Contrato Encerrado",IF(AND(V3105="",T3105&gt;TODAY()),DATEDIF(TODAY(),T3105,"Y")&amp;" anos"&amp;" "&amp;DATEDIF(TODAY(),T3105,"YM")&amp;" meses"&amp;" "&amp;DATEDIF(TODAY(),T3105,"MD")&amp;" dias",IF(AND(X3105="",V3105&lt;TODAY()),"Contrato Encerrado",IF(AND(X3105="",V3105&gt;TODAY()),DATEDIF(TODAY(),V3105,"Y")&amp;" anos"&amp;" "&amp;DATEDIF(TODAY(),V3105,"YM")&amp;" meses"&amp;" "&amp;DATEDIF(TODAY(),V3105,"MD")&amp;" dias",IF(AND(Z3105="",X3105&lt;TODAY()),"Contrato Encerrado",IF(AND(Z3105="",X3105&gt;TODAY()),DATEDIF(TODAY(),X3105,"Y")&amp;" anos"&amp;" "&amp;DATEDIF(TODAY(),X3105,"YM")&amp;" meses"&amp;" "&amp;DATEDIF(TODAY(),X3105,"MD")&amp;" dias",IF(AND(Z3105&lt;&gt;””,Z3105&lt;TODAY()),"Contrato Encerrado",IF(AND(Z3105&lt;&gt;"",Z3105&gt;TODAY()),DATEDIF(TODAY(),Z3105,"Y")&amp;" anos"&amp;" "&amp;DATEDIF(TODAY(),Z3105,"YM")&amp;" meses"&amp;" "&amp;DATEDIF(TODAY(),Z3105,"MD")&amp;" dias"))))))))</f>
        <v>Contrato Encerrado</v>
      </c>
      <c r="AE3105" s="35">
        <f t="shared" si="241"/>
        <v>701</v>
      </c>
      <c r="AF3105" s="35">
        <f t="shared" si="242"/>
        <v>29</v>
      </c>
      <c r="AG3105" s="17" t="str">
        <f t="shared" si="243"/>
        <v>0 anos 0 meses 29 dias</v>
      </c>
    </row>
    <row r="3106" spans="1:33" ht="11.25" customHeight="1" x14ac:dyDescent="0.2">
      <c r="A3106" s="8" t="s">
        <v>9</v>
      </c>
      <c r="B3106" s="8" t="s">
        <v>13</v>
      </c>
      <c r="C3106" s="22" t="s">
        <v>25</v>
      </c>
      <c r="D3106" s="37">
        <v>2023</v>
      </c>
      <c r="E3106" s="12" t="s">
        <v>307</v>
      </c>
      <c r="F3106" s="8" t="s">
        <v>308</v>
      </c>
      <c r="G3106" s="77" t="s">
        <v>10824</v>
      </c>
      <c r="H3106" s="78" t="s">
        <v>10825</v>
      </c>
      <c r="I3106" s="14" t="s">
        <v>10826</v>
      </c>
      <c r="J3106" s="14" t="s">
        <v>14943</v>
      </c>
      <c r="K3106" s="14" t="s">
        <v>29</v>
      </c>
      <c r="L3106" s="15" t="s">
        <v>81</v>
      </c>
      <c r="M3106" s="7" t="s">
        <v>82</v>
      </c>
      <c r="N3106" s="15" t="s">
        <v>4113</v>
      </c>
      <c r="O3106" s="15" t="s">
        <v>8094</v>
      </c>
      <c r="P3106" s="15" t="s">
        <v>2518</v>
      </c>
      <c r="Q3106" s="15" t="s">
        <v>2523</v>
      </c>
      <c r="R3106" s="20">
        <v>38827</v>
      </c>
      <c r="S3106" s="20">
        <v>45264</v>
      </c>
      <c r="T3106" s="20">
        <v>45629</v>
      </c>
      <c r="U3106" s="20"/>
      <c r="V3106" s="20"/>
      <c r="W3106" s="20"/>
      <c r="X3106" s="17"/>
      <c r="Y3106" s="17"/>
      <c r="Z3106" s="20"/>
      <c r="AA3106" s="18">
        <f t="shared" ca="1" si="240"/>
        <v>19</v>
      </c>
      <c r="AB3106" s="20" t="s">
        <v>7877</v>
      </c>
      <c r="AC3106" s="35" t="str">
        <f t="shared" si="244"/>
        <v>0 anos 11 meses 29 dias</v>
      </c>
      <c r="AD3106" s="35" t="str">
        <f ca="1">IF(AND(V3106="",T3106&lt;TODAY()),"Contrato Encerrado",IF(AND(V3106="",T3106&gt;TODAY()),DATEDIF(TODAY(),T3106,"Y")&amp;" anos"&amp;" "&amp;DATEDIF(TODAY(),T3106,"YM")&amp;" meses"&amp;" "&amp;DATEDIF(TODAY(),T3106,"MD")&amp;" dias",IF(AND(X3106="",V3106&lt;TODAY()),"Contrato Encerrado",IF(AND(X3106="",V3106&gt;TODAY()),DATEDIF(TODAY(),V3106,"Y")&amp;" anos"&amp;" "&amp;DATEDIF(TODAY(),V3106,"YM")&amp;" meses"&amp;" "&amp;DATEDIF(TODAY(),V3106,"MD")&amp;" dias",IF(AND(Z3106="",X3106&lt;TODAY()),"Contrato Encerrado",IF(AND(Z3106="",X3106&gt;TODAY()),DATEDIF(TODAY(),X3106,"Y")&amp;" anos"&amp;" "&amp;DATEDIF(TODAY(),X3106,"YM")&amp;" meses"&amp;" "&amp;DATEDIF(TODAY(),X3106,"MD")&amp;" dias",IF(AND(Z3106&lt;&gt;””,Z3106&lt;TODAY()),"Contrato Encerrado",IF(AND(Z3106&lt;&gt;"",Z3106&gt;TODAY()),DATEDIF(TODAY(),Z3106,"Y")&amp;" anos"&amp;" "&amp;DATEDIF(TODAY(),Z3106,"YM")&amp;" meses"&amp;" "&amp;DATEDIF(TODAY(),Z3106,"MD")&amp;" dias"))))))))</f>
        <v>Contrato Encerrado</v>
      </c>
      <c r="AE3106" s="35">
        <f t="shared" si="241"/>
        <v>365</v>
      </c>
      <c r="AF3106" s="35">
        <f t="shared" si="242"/>
        <v>365</v>
      </c>
      <c r="AG3106" s="17" t="str">
        <f t="shared" si="243"/>
        <v>0 anos 11 meses 30 dias</v>
      </c>
    </row>
    <row r="3107" spans="1:33" ht="11.25" customHeight="1" x14ac:dyDescent="0.2">
      <c r="A3107" s="8" t="s">
        <v>9</v>
      </c>
      <c r="B3107" s="8" t="s">
        <v>13</v>
      </c>
      <c r="C3107" s="22" t="s">
        <v>16</v>
      </c>
      <c r="D3107" s="37">
        <v>2024</v>
      </c>
      <c r="E3107" s="12" t="s">
        <v>157</v>
      </c>
      <c r="F3107" s="8" t="s">
        <v>158</v>
      </c>
      <c r="G3107" s="77" t="s">
        <v>12944</v>
      </c>
      <c r="H3107" s="78" t="s">
        <v>12945</v>
      </c>
      <c r="I3107" s="14" t="s">
        <v>12946</v>
      </c>
      <c r="J3107" s="14" t="s">
        <v>14943</v>
      </c>
      <c r="K3107" s="14" t="s">
        <v>29</v>
      </c>
      <c r="L3107" s="15" t="s">
        <v>81</v>
      </c>
      <c r="M3107" s="7" t="s">
        <v>82</v>
      </c>
      <c r="N3107" s="15" t="s">
        <v>4113</v>
      </c>
      <c r="O3107" s="15" t="s">
        <v>10361</v>
      </c>
      <c r="P3107" s="15" t="s">
        <v>2518</v>
      </c>
      <c r="Q3107" s="15" t="s">
        <v>4109</v>
      </c>
      <c r="R3107" s="20">
        <v>39249</v>
      </c>
      <c r="S3107" s="20">
        <v>45362</v>
      </c>
      <c r="T3107" s="20">
        <v>45657</v>
      </c>
      <c r="U3107" s="20"/>
      <c r="V3107" s="20"/>
      <c r="W3107" s="20"/>
      <c r="X3107" s="17"/>
      <c r="Y3107" s="17"/>
      <c r="Z3107" s="20"/>
      <c r="AA3107" s="18">
        <f t="shared" ca="1" si="240"/>
        <v>18</v>
      </c>
      <c r="AB3107" s="20" t="s">
        <v>7877</v>
      </c>
      <c r="AC3107" s="35" t="str">
        <f t="shared" si="244"/>
        <v>0 anos 9 meses 20 dias</v>
      </c>
      <c r="AD3107" s="35" t="str">
        <f ca="1">IF(AND(V3107="",T3107&lt;TODAY()),"Contrato Encerrado",IF(AND(V3107="",T3107&gt;TODAY()),DATEDIF(TODAY(),T3107,"Y")&amp;" anos"&amp;" "&amp;DATEDIF(TODAY(),T3107,"YM")&amp;" meses"&amp;" "&amp;DATEDIF(TODAY(),T3107,"MD")&amp;" dias",IF(AND(X3107="",V3107&lt;TODAY()),"Contrato Encerrado",IF(AND(X3107="",V3107&gt;TODAY()),DATEDIF(TODAY(),V3107,"Y")&amp;" anos"&amp;" "&amp;DATEDIF(TODAY(),V3107,"YM")&amp;" meses"&amp;" "&amp;DATEDIF(TODAY(),V3107,"MD")&amp;" dias",IF(AND(Z3107="",X3107&lt;TODAY()),"Contrato Encerrado",IF(AND(Z3107="",X3107&gt;TODAY()),DATEDIF(TODAY(),X3107,"Y")&amp;" anos"&amp;" "&amp;DATEDIF(TODAY(),X3107,"YM")&amp;" meses"&amp;" "&amp;DATEDIF(TODAY(),X3107,"MD")&amp;" dias",IF(AND(Z3107&lt;&gt;””,Z3107&lt;TODAY()),"Contrato Encerrado",IF(AND(Z3107&lt;&gt;"",Z3107&gt;TODAY()),DATEDIF(TODAY(),Z3107,"Y")&amp;" anos"&amp;" "&amp;DATEDIF(TODAY(),Z3107,"YM")&amp;" meses"&amp;" "&amp;DATEDIF(TODAY(),Z3107,"MD")&amp;" dias"))))))))</f>
        <v>Contrato Encerrado</v>
      </c>
      <c r="AE3107" s="35">
        <f t="shared" si="241"/>
        <v>295</v>
      </c>
      <c r="AF3107" s="35">
        <f t="shared" si="242"/>
        <v>435</v>
      </c>
      <c r="AG3107" s="17" t="str">
        <f t="shared" si="243"/>
        <v>1 anos 2 meses 10 dias</v>
      </c>
    </row>
    <row r="3108" spans="1:33" ht="11.25" customHeight="1" x14ac:dyDescent="0.2">
      <c r="A3108" s="8" t="s">
        <v>9</v>
      </c>
      <c r="B3108" s="8" t="s">
        <v>13</v>
      </c>
      <c r="C3108" s="22" t="s">
        <v>20</v>
      </c>
      <c r="D3108" s="37">
        <v>2024</v>
      </c>
      <c r="E3108" s="12" t="s">
        <v>144</v>
      </c>
      <c r="F3108" s="8" t="s">
        <v>145</v>
      </c>
      <c r="G3108" s="77" t="s">
        <v>13909</v>
      </c>
      <c r="H3108" s="78" t="s">
        <v>13910</v>
      </c>
      <c r="I3108" s="14" t="s">
        <v>13911</v>
      </c>
      <c r="J3108" s="14" t="s">
        <v>10</v>
      </c>
      <c r="K3108" s="14" t="s">
        <v>29</v>
      </c>
      <c r="L3108" s="15" t="s">
        <v>30</v>
      </c>
      <c r="M3108" s="7" t="s">
        <v>9427</v>
      </c>
      <c r="N3108" s="15" t="s">
        <v>13912</v>
      </c>
      <c r="O3108" s="15" t="s">
        <v>10152</v>
      </c>
      <c r="P3108" s="15" t="s">
        <v>2518</v>
      </c>
      <c r="Q3108" s="15" t="s">
        <v>2523</v>
      </c>
      <c r="R3108" s="20">
        <v>38340</v>
      </c>
      <c r="S3108" s="20">
        <v>45468</v>
      </c>
      <c r="T3108" s="70">
        <v>46197</v>
      </c>
      <c r="U3108" s="70"/>
      <c r="V3108" s="20"/>
      <c r="W3108" s="20"/>
      <c r="X3108" s="17"/>
      <c r="Y3108" s="17"/>
      <c r="Z3108" s="20"/>
      <c r="AA3108" s="18">
        <f t="shared" ca="1" si="240"/>
        <v>20</v>
      </c>
      <c r="AB3108" s="15" t="s">
        <v>7878</v>
      </c>
      <c r="AC3108" s="35" t="str">
        <f t="shared" si="244"/>
        <v>1 anos 11 meses 30 dias</v>
      </c>
      <c r="AD3108" s="35" t="str">
        <f ca="1">IF(AND(V3108="",T3108&lt;TODAY()),"Contrato Encerrado",IF(AND(V3108="",T3108&gt;TODAY()),DATEDIF(TODAY(),T3108,"Y")&amp;" anos"&amp;" "&amp;DATEDIF(TODAY(),T3108,"YM")&amp;" meses"&amp;" "&amp;DATEDIF(TODAY(),T3108,"MD")&amp;" dias",IF(AND(X3108="",V3108&lt;TODAY()),"Contrato Encerrado",IF(AND(X3108="",V3108&gt;TODAY()),DATEDIF(TODAY(),V3108,"Y")&amp;" anos"&amp;" "&amp;DATEDIF(TODAY(),V3108,"YM")&amp;" meses"&amp;" "&amp;DATEDIF(TODAY(),V3108,"MD")&amp;" dias",IF(AND(Z3108="",X3108&lt;TODAY()),"Contrato Encerrado",IF(AND(Z3108="",X3108&gt;TODAY()),DATEDIF(TODAY(),X3108,"Y")&amp;" anos"&amp;" "&amp;DATEDIF(TODAY(),X3108,"YM")&amp;" meses"&amp;" "&amp;DATEDIF(TODAY(),X3108,"MD")&amp;" dias",IF(AND(Z3108&lt;&gt;””,Z3108&lt;TODAY()),"Contrato Encerrado",IF(AND(Z3108&lt;&gt;"",Z3108&gt;TODAY()),DATEDIF(TODAY(),Z3108,"Y")&amp;" anos"&amp;" "&amp;DATEDIF(TODAY(),Z3108,"YM")&amp;" meses"&amp;" "&amp;DATEDIF(TODAY(),Z3108,"MD")&amp;" dias"))))))))</f>
        <v>0 anos 8 meses 17 dias</v>
      </c>
      <c r="AE3108" s="35">
        <f t="shared" si="241"/>
        <v>729</v>
      </c>
      <c r="AF3108" s="35">
        <f t="shared" si="242"/>
        <v>1</v>
      </c>
      <c r="AG3108" s="17" t="str">
        <f t="shared" si="243"/>
        <v>0 anos 0 meses 1 dias</v>
      </c>
    </row>
    <row r="3109" spans="1:33" ht="11.25" customHeight="1" x14ac:dyDescent="0.2">
      <c r="A3109" s="8" t="s">
        <v>9</v>
      </c>
      <c r="B3109" s="8" t="s">
        <v>13</v>
      </c>
      <c r="C3109" s="22" t="s">
        <v>24</v>
      </c>
      <c r="D3109" s="37">
        <v>2023</v>
      </c>
      <c r="E3109" s="12" t="s">
        <v>157</v>
      </c>
      <c r="F3109" s="8" t="s">
        <v>158</v>
      </c>
      <c r="G3109" s="77" t="s">
        <v>10434</v>
      </c>
      <c r="H3109" s="78" t="s">
        <v>10435</v>
      </c>
      <c r="I3109" s="14" t="s">
        <v>10436</v>
      </c>
      <c r="J3109" s="14" t="s">
        <v>10</v>
      </c>
      <c r="K3109" s="14" t="s">
        <v>29</v>
      </c>
      <c r="L3109" s="15" t="s">
        <v>30</v>
      </c>
      <c r="M3109" s="7" t="s">
        <v>9427</v>
      </c>
      <c r="N3109" s="15" t="s">
        <v>2101</v>
      </c>
      <c r="O3109" s="15" t="s">
        <v>7895</v>
      </c>
      <c r="P3109" s="15" t="s">
        <v>2518</v>
      </c>
      <c r="Q3109" s="15" t="s">
        <v>4109</v>
      </c>
      <c r="R3109" s="30">
        <v>37568</v>
      </c>
      <c r="S3109" s="20">
        <v>45208</v>
      </c>
      <c r="T3109" s="20">
        <v>45938</v>
      </c>
      <c r="U3109" s="20"/>
      <c r="V3109" s="20"/>
      <c r="W3109" s="30"/>
      <c r="X3109" s="17"/>
      <c r="Y3109" s="17"/>
      <c r="Z3109" s="20"/>
      <c r="AA3109" s="18">
        <f t="shared" ca="1" si="240"/>
        <v>22</v>
      </c>
      <c r="AB3109" s="21" t="s">
        <v>7878</v>
      </c>
      <c r="AC3109" s="35" t="str">
        <f t="shared" si="244"/>
        <v>1 anos 11 meses 29 dias</v>
      </c>
      <c r="AD3109" s="35" t="str">
        <f ca="1">IF(AND(V3109="",T3109&lt;TODAY()),"Contrato Encerrado",IF(AND(V3109="",T3109&gt;TODAY()),DATEDIF(TODAY(),T3109,"Y")&amp;" anos"&amp;" "&amp;DATEDIF(TODAY(),T3109,"YM")&amp;" meses"&amp;" "&amp;DATEDIF(TODAY(),T3109,"MD")&amp;" dias",IF(AND(X3109="",V3109&lt;TODAY()),"Contrato Encerrado",IF(AND(X3109="",V3109&gt;TODAY()),DATEDIF(TODAY(),V3109,"Y")&amp;" anos"&amp;" "&amp;DATEDIF(TODAY(),V3109,"YM")&amp;" meses"&amp;" "&amp;DATEDIF(TODAY(),V3109,"MD")&amp;" dias",IF(AND(Z3109="",X3109&lt;TODAY()),"Contrato Encerrado",IF(AND(Z3109="",X3109&gt;TODAY()),DATEDIF(TODAY(),X3109,"Y")&amp;" anos"&amp;" "&amp;DATEDIF(TODAY(),X3109,"YM")&amp;" meses"&amp;" "&amp;DATEDIF(TODAY(),X3109,"MD")&amp;" dias",IF(AND(Z3109&lt;&gt;””,Z3109&lt;TODAY()),"Contrato Encerrado",IF(AND(Z3109&lt;&gt;"",Z3109&gt;TODAY()),DATEDIF(TODAY(),Z3109,"Y")&amp;" anos"&amp;" "&amp;DATEDIF(TODAY(),Z3109,"YM")&amp;" meses"&amp;" "&amp;DATEDIF(TODAY(),Z3109,"MD")&amp;" dias"))))))))</f>
        <v>0 anos 0 meses 1 dias</v>
      </c>
      <c r="AE3109" s="35">
        <f t="shared" si="241"/>
        <v>730</v>
      </c>
      <c r="AF3109" s="35">
        <f t="shared" si="242"/>
        <v>0</v>
      </c>
      <c r="AG3109" s="17" t="str">
        <f t="shared" si="243"/>
        <v>ESTÁGIO COMPLETOU 2 ANOS</v>
      </c>
    </row>
    <row r="3110" spans="1:33" ht="11.25" customHeight="1" x14ac:dyDescent="0.2">
      <c r="A3110" s="8" t="s">
        <v>9</v>
      </c>
      <c r="B3110" s="8" t="s">
        <v>13</v>
      </c>
      <c r="C3110" s="22" t="s">
        <v>23</v>
      </c>
      <c r="D3110" s="37">
        <v>2023</v>
      </c>
      <c r="E3110" s="12" t="s">
        <v>79</v>
      </c>
      <c r="F3110" s="8" t="s">
        <v>80</v>
      </c>
      <c r="G3110" s="77" t="s">
        <v>9832</v>
      </c>
      <c r="H3110" s="78" t="s">
        <v>9833</v>
      </c>
      <c r="I3110" s="14" t="s">
        <v>9834</v>
      </c>
      <c r="J3110" s="74" t="s">
        <v>1302</v>
      </c>
      <c r="K3110" s="14" t="s">
        <v>29</v>
      </c>
      <c r="L3110" s="15" t="s">
        <v>30</v>
      </c>
      <c r="M3110" s="7" t="s">
        <v>9427</v>
      </c>
      <c r="N3110" s="15" t="s">
        <v>2103</v>
      </c>
      <c r="O3110" s="15" t="s">
        <v>8130</v>
      </c>
      <c r="P3110" s="15" t="s">
        <v>2518</v>
      </c>
      <c r="Q3110" s="15" t="s">
        <v>2523</v>
      </c>
      <c r="R3110" s="20">
        <v>37672</v>
      </c>
      <c r="S3110" s="20">
        <v>45208</v>
      </c>
      <c r="T3110" s="20">
        <v>45916</v>
      </c>
      <c r="U3110" s="20"/>
      <c r="V3110" s="20"/>
      <c r="W3110" s="20"/>
      <c r="X3110" s="17"/>
      <c r="Y3110" s="17"/>
      <c r="Z3110" s="20"/>
      <c r="AA3110" s="18">
        <f t="shared" ca="1" si="240"/>
        <v>22</v>
      </c>
      <c r="AB3110" s="20" t="s">
        <v>7878</v>
      </c>
      <c r="AC3110" s="35" t="str">
        <f t="shared" si="244"/>
        <v>1 anos 11 meses 7 dias</v>
      </c>
      <c r="AD3110" s="35" t="str">
        <f ca="1">IF(AND(V3110="",T3110&lt;TODAY()),"Contrato Encerrado",IF(AND(V3110="",T3110&gt;TODAY()),DATEDIF(TODAY(),T3110,"Y")&amp;" anos"&amp;" "&amp;DATEDIF(TODAY(),T3110,"YM")&amp;" meses"&amp;" "&amp;DATEDIF(TODAY(),T3110,"MD")&amp;" dias",IF(AND(X3110="",V3110&lt;TODAY()),"Contrato Encerrado",IF(AND(X3110="",V3110&gt;TODAY()),DATEDIF(TODAY(),V3110,"Y")&amp;" anos"&amp;" "&amp;DATEDIF(TODAY(),V3110,"YM")&amp;" meses"&amp;" "&amp;DATEDIF(TODAY(),V3110,"MD")&amp;" dias",IF(AND(Z3110="",X3110&lt;TODAY()),"Contrato Encerrado",IF(AND(Z3110="",X3110&gt;TODAY()),DATEDIF(TODAY(),X3110,"Y")&amp;" anos"&amp;" "&amp;DATEDIF(TODAY(),X3110,"YM")&amp;" meses"&amp;" "&amp;DATEDIF(TODAY(),X3110,"MD")&amp;" dias",IF(AND(Z3110&lt;&gt;””,Z3110&lt;TODAY()),"Contrato Encerrado",IF(AND(Z3110&lt;&gt;"",Z3110&gt;TODAY()),DATEDIF(TODAY(),Z3110,"Y")&amp;" anos"&amp;" "&amp;DATEDIF(TODAY(),Z3110,"YM")&amp;" meses"&amp;" "&amp;DATEDIF(TODAY(),Z3110,"MD")&amp;" dias"))))))))</f>
        <v>Contrato Encerrado</v>
      </c>
      <c r="AE3110" s="35">
        <f t="shared" si="241"/>
        <v>708</v>
      </c>
      <c r="AF3110" s="35">
        <f t="shared" si="242"/>
        <v>22</v>
      </c>
      <c r="AG3110" s="17" t="str">
        <f t="shared" si="243"/>
        <v>0 anos 0 meses 22 dias</v>
      </c>
    </row>
    <row r="3111" spans="1:33" ht="11.25" customHeight="1" x14ac:dyDescent="0.2">
      <c r="A3111" s="8" t="s">
        <v>9</v>
      </c>
      <c r="B3111" s="8" t="s">
        <v>13</v>
      </c>
      <c r="C3111" s="22" t="s">
        <v>24</v>
      </c>
      <c r="D3111" s="36">
        <v>2024</v>
      </c>
      <c r="E3111" s="23" t="s">
        <v>157</v>
      </c>
      <c r="F3111" s="8" t="s">
        <v>158</v>
      </c>
      <c r="G3111" s="77" t="s">
        <v>14878</v>
      </c>
      <c r="H3111" s="78" t="s">
        <v>14879</v>
      </c>
      <c r="I3111" s="9" t="s">
        <v>14783</v>
      </c>
      <c r="J3111" s="14" t="s">
        <v>10</v>
      </c>
      <c r="K3111" s="9" t="s">
        <v>29</v>
      </c>
      <c r="L3111" s="24" t="s">
        <v>30</v>
      </c>
      <c r="M3111" s="7" t="s">
        <v>9427</v>
      </c>
      <c r="N3111" s="24" t="s">
        <v>6302</v>
      </c>
      <c r="O3111" s="24" t="s">
        <v>14617</v>
      </c>
      <c r="P3111" s="24" t="s">
        <v>2518</v>
      </c>
      <c r="Q3111" s="24" t="s">
        <v>2521</v>
      </c>
      <c r="R3111" s="17">
        <v>37637</v>
      </c>
      <c r="S3111" s="17">
        <v>45582</v>
      </c>
      <c r="T3111" s="17" t="s">
        <v>14826</v>
      </c>
      <c r="U3111" s="17"/>
      <c r="V3111" s="17"/>
      <c r="W3111" s="17"/>
      <c r="X3111" s="17"/>
      <c r="Y3111" s="17"/>
      <c r="Z3111" s="20"/>
      <c r="AA3111" s="18">
        <f t="shared" ca="1" si="240"/>
        <v>22</v>
      </c>
      <c r="AB3111" s="24" t="s">
        <v>7878</v>
      </c>
      <c r="AC3111" s="35" t="str">
        <f t="shared" si="244"/>
        <v>0 anos 11 meses 29 dias</v>
      </c>
      <c r="AD3111" s="35" t="str">
        <f ca="1">IF(AND(V3111="",T3111&lt;TODAY()),"Contrato Encerrado",IF(AND(V3111="",T3111&gt;TODAY()),DATEDIF(TODAY(),T3111,"Y")&amp;" anos"&amp;" "&amp;DATEDIF(TODAY(),T3111,"YM")&amp;" meses"&amp;" "&amp;DATEDIF(TODAY(),T3111,"MD")&amp;" dias",IF(AND(X3111="",V3111&lt;TODAY()),"Contrato Encerrado",IF(AND(X3111="",V3111&gt;TODAY()),DATEDIF(TODAY(),V3111,"Y")&amp;" anos"&amp;" "&amp;DATEDIF(TODAY(),V3111,"YM")&amp;" meses"&amp;" "&amp;DATEDIF(TODAY(),V3111,"MD")&amp;" dias",IF(AND(Z3111="",X3111&lt;TODAY()),"Contrato Encerrado",IF(AND(Z3111="",X3111&gt;TODAY()),DATEDIF(TODAY(),X3111,"Y")&amp;" anos"&amp;" "&amp;DATEDIF(TODAY(),X3111,"YM")&amp;" meses"&amp;" "&amp;DATEDIF(TODAY(),X3111,"MD")&amp;" dias",IF(AND(Z3111&lt;&gt;””,Z3111&lt;TODAY()),"Contrato Encerrado",IF(AND(Z3111&lt;&gt;"",Z3111&gt;TODAY()),DATEDIF(TODAY(),Z3111,"Y")&amp;" anos"&amp;" "&amp;DATEDIF(TODAY(),Z3111,"YM")&amp;" meses"&amp;" "&amp;DATEDIF(TODAY(),Z3111,"MD")&amp;" dias"))))))))</f>
        <v>0 anos 0 meses 9 dias</v>
      </c>
      <c r="AE3111" s="35">
        <f t="shared" si="241"/>
        <v>364</v>
      </c>
      <c r="AF3111" s="35">
        <f t="shared" si="242"/>
        <v>366</v>
      </c>
      <c r="AG3111" s="17" t="str">
        <f t="shared" si="243"/>
        <v>0 anos 11 meses 31 dias</v>
      </c>
    </row>
    <row r="3112" spans="1:33" ht="11.25" customHeight="1" x14ac:dyDescent="0.2">
      <c r="A3112" s="8" t="s">
        <v>9</v>
      </c>
      <c r="B3112" s="8" t="s">
        <v>13</v>
      </c>
      <c r="C3112" s="22" t="s">
        <v>15</v>
      </c>
      <c r="D3112" s="37">
        <v>2024</v>
      </c>
      <c r="E3112" s="23" t="s">
        <v>157</v>
      </c>
      <c r="F3112" s="8" t="s">
        <v>158</v>
      </c>
      <c r="G3112" s="77" t="s">
        <v>12314</v>
      </c>
      <c r="H3112" s="78" t="s">
        <v>12315</v>
      </c>
      <c r="I3112" s="9" t="s">
        <v>12316</v>
      </c>
      <c r="J3112" s="14" t="s">
        <v>10</v>
      </c>
      <c r="K3112" s="9" t="s">
        <v>29</v>
      </c>
      <c r="L3112" s="24" t="s">
        <v>30</v>
      </c>
      <c r="M3112" s="7" t="s">
        <v>9427</v>
      </c>
      <c r="N3112" s="24" t="s">
        <v>6076</v>
      </c>
      <c r="O3112" s="24" t="s">
        <v>9448</v>
      </c>
      <c r="P3112" s="24" t="s">
        <v>2518</v>
      </c>
      <c r="Q3112" s="24" t="s">
        <v>2521</v>
      </c>
      <c r="R3112" s="29">
        <v>37258</v>
      </c>
      <c r="S3112" s="17">
        <v>45345</v>
      </c>
      <c r="T3112" s="20">
        <v>46022</v>
      </c>
      <c r="U3112" s="20"/>
      <c r="V3112" s="20"/>
      <c r="W3112" s="17"/>
      <c r="X3112" s="17"/>
      <c r="Y3112" s="17"/>
      <c r="Z3112" s="20"/>
      <c r="AA3112" s="18">
        <f t="shared" ca="1" si="240"/>
        <v>23</v>
      </c>
      <c r="AB3112" s="24" t="s">
        <v>7877</v>
      </c>
      <c r="AC3112" s="35" t="str">
        <f t="shared" si="244"/>
        <v>1 anos 10 meses 8 dias</v>
      </c>
      <c r="AD3112" s="35" t="str">
        <f ca="1">IF(AND(V3112="",T3112&lt;TODAY()),"Contrato Encerrado",IF(AND(V3112="",T3112&gt;TODAY()),DATEDIF(TODAY(),T3112,"Y")&amp;" anos"&amp;" "&amp;DATEDIF(TODAY(),T3112,"YM")&amp;" meses"&amp;" "&amp;DATEDIF(TODAY(),T3112,"MD")&amp;" dias",IF(AND(X3112="",V3112&lt;TODAY()),"Contrato Encerrado",IF(AND(X3112="",V3112&gt;TODAY()),DATEDIF(TODAY(),V3112,"Y")&amp;" anos"&amp;" "&amp;DATEDIF(TODAY(),V3112,"YM")&amp;" meses"&amp;" "&amp;DATEDIF(TODAY(),V3112,"MD")&amp;" dias",IF(AND(Z3112="",X3112&lt;TODAY()),"Contrato Encerrado",IF(AND(Z3112="",X3112&gt;TODAY()),DATEDIF(TODAY(),X3112,"Y")&amp;" anos"&amp;" "&amp;DATEDIF(TODAY(),X3112,"YM")&amp;" meses"&amp;" "&amp;DATEDIF(TODAY(),X3112,"MD")&amp;" dias",IF(AND(Z3112&lt;&gt;””,Z3112&lt;TODAY()),"Contrato Encerrado",IF(AND(Z3112&lt;&gt;"",Z3112&gt;TODAY()),DATEDIF(TODAY(),Z3112,"Y")&amp;" anos"&amp;" "&amp;DATEDIF(TODAY(),Z3112,"YM")&amp;" meses"&amp;" "&amp;DATEDIF(TODAY(),Z3112,"MD")&amp;" dias"))))))))</f>
        <v>0 anos 2 meses 24 dias</v>
      </c>
      <c r="AE3112" s="35">
        <f t="shared" si="241"/>
        <v>677</v>
      </c>
      <c r="AF3112" s="35">
        <f t="shared" si="242"/>
        <v>53</v>
      </c>
      <c r="AG3112" s="17" t="str">
        <f t="shared" si="243"/>
        <v>0 anos 1 meses 22 dias</v>
      </c>
    </row>
    <row r="3113" spans="1:33" ht="11.25" customHeight="1" x14ac:dyDescent="0.2">
      <c r="A3113" s="8" t="s">
        <v>9</v>
      </c>
      <c r="B3113" s="8" t="s">
        <v>13</v>
      </c>
      <c r="C3113" s="22" t="s">
        <v>21</v>
      </c>
      <c r="D3113" s="37">
        <v>2024</v>
      </c>
      <c r="E3113" s="12" t="s">
        <v>79</v>
      </c>
      <c r="F3113" s="8" t="s">
        <v>80</v>
      </c>
      <c r="G3113" s="77" t="s">
        <v>14198</v>
      </c>
      <c r="H3113" s="78" t="s">
        <v>14199</v>
      </c>
      <c r="I3113" s="14" t="s">
        <v>14200</v>
      </c>
      <c r="J3113" s="14" t="s">
        <v>10</v>
      </c>
      <c r="K3113" s="14" t="s">
        <v>29</v>
      </c>
      <c r="L3113" s="15" t="s">
        <v>30</v>
      </c>
      <c r="M3113" s="7" t="s">
        <v>9427</v>
      </c>
      <c r="N3113" s="15" t="s">
        <v>2100</v>
      </c>
      <c r="O3113" s="15" t="s">
        <v>10152</v>
      </c>
      <c r="P3113" s="15" t="s">
        <v>2518</v>
      </c>
      <c r="Q3113" s="15" t="s">
        <v>2523</v>
      </c>
      <c r="R3113" s="20">
        <v>37608</v>
      </c>
      <c r="S3113" s="20">
        <v>45505</v>
      </c>
      <c r="T3113" s="70">
        <v>46234</v>
      </c>
      <c r="U3113" s="20"/>
      <c r="V3113" s="20"/>
      <c r="W3113" s="20"/>
      <c r="X3113" s="17"/>
      <c r="Y3113" s="17"/>
      <c r="Z3113" s="20"/>
      <c r="AA3113" s="18">
        <f t="shared" ca="1" si="240"/>
        <v>22</v>
      </c>
      <c r="AB3113" s="15" t="s">
        <v>7878</v>
      </c>
      <c r="AC3113" s="35" t="str">
        <f t="shared" si="244"/>
        <v>1 anos 11 meses 30 dias</v>
      </c>
      <c r="AD3113" s="35" t="str">
        <f ca="1">IF(AND(V3113="",T3113&lt;TODAY()),"Contrato Encerrado",IF(AND(V3113="",T3113&gt;TODAY()),DATEDIF(TODAY(),T3113,"Y")&amp;" anos"&amp;" "&amp;DATEDIF(TODAY(),T3113,"YM")&amp;" meses"&amp;" "&amp;DATEDIF(TODAY(),T3113,"MD")&amp;" dias",IF(AND(X3113="",V3113&lt;TODAY()),"Contrato Encerrado",IF(AND(X3113="",V3113&gt;TODAY()),DATEDIF(TODAY(),V3113,"Y")&amp;" anos"&amp;" "&amp;DATEDIF(TODAY(),V3113,"YM")&amp;" meses"&amp;" "&amp;DATEDIF(TODAY(),V3113,"MD")&amp;" dias",IF(AND(Z3113="",X3113&lt;TODAY()),"Contrato Encerrado",IF(AND(Z3113="",X3113&gt;TODAY()),DATEDIF(TODAY(),X3113,"Y")&amp;" anos"&amp;" "&amp;DATEDIF(TODAY(),X3113,"YM")&amp;" meses"&amp;" "&amp;DATEDIF(TODAY(),X3113,"MD")&amp;" dias",IF(AND(Z3113&lt;&gt;””,Z3113&lt;TODAY()),"Contrato Encerrado",IF(AND(Z3113&lt;&gt;"",Z3113&gt;TODAY()),DATEDIF(TODAY(),Z3113,"Y")&amp;" anos"&amp;" "&amp;DATEDIF(TODAY(),Z3113,"YM")&amp;" meses"&amp;" "&amp;DATEDIF(TODAY(),Z3113,"MD")&amp;" dias"))))))))</f>
        <v>0 anos 9 meses 24 dias</v>
      </c>
      <c r="AE3113" s="35">
        <f t="shared" si="241"/>
        <v>729</v>
      </c>
      <c r="AF3113" s="35">
        <f t="shared" si="242"/>
        <v>1</v>
      </c>
      <c r="AG3113" s="17" t="str">
        <f t="shared" si="243"/>
        <v>0 anos 0 meses 1 dias</v>
      </c>
    </row>
    <row r="3114" spans="1:33" ht="11.25" customHeight="1" x14ac:dyDescent="0.2">
      <c r="A3114" s="8" t="s">
        <v>9</v>
      </c>
      <c r="B3114" s="8" t="s">
        <v>13</v>
      </c>
      <c r="C3114" s="22" t="s">
        <v>19</v>
      </c>
      <c r="D3114" s="37">
        <v>2024</v>
      </c>
      <c r="E3114" s="12" t="s">
        <v>157</v>
      </c>
      <c r="F3114" s="8" t="s">
        <v>158</v>
      </c>
      <c r="G3114" s="77" t="s">
        <v>13695</v>
      </c>
      <c r="H3114" s="78" t="s">
        <v>13696</v>
      </c>
      <c r="I3114" s="14" t="s">
        <v>13697</v>
      </c>
      <c r="J3114" s="14" t="s">
        <v>10</v>
      </c>
      <c r="K3114" s="14" t="s">
        <v>29</v>
      </c>
      <c r="L3114" s="15" t="s">
        <v>81</v>
      </c>
      <c r="M3114" s="7" t="s">
        <v>82</v>
      </c>
      <c r="N3114" s="15" t="s">
        <v>4113</v>
      </c>
      <c r="O3114" s="15" t="s">
        <v>11358</v>
      </c>
      <c r="P3114" s="15" t="s">
        <v>2518</v>
      </c>
      <c r="Q3114" s="15" t="s">
        <v>4109</v>
      </c>
      <c r="R3114" s="20">
        <v>39397</v>
      </c>
      <c r="S3114" s="20">
        <v>45421</v>
      </c>
      <c r="T3114" s="20">
        <v>46021</v>
      </c>
      <c r="U3114" s="20"/>
      <c r="V3114" s="20"/>
      <c r="W3114" s="20"/>
      <c r="X3114" s="17"/>
      <c r="Y3114" s="17"/>
      <c r="Z3114" s="20"/>
      <c r="AA3114" s="18">
        <f t="shared" ca="1" si="240"/>
        <v>17</v>
      </c>
      <c r="AB3114" s="15" t="s">
        <v>7877</v>
      </c>
      <c r="AC3114" s="35" t="str">
        <f t="shared" si="244"/>
        <v>1 anos 7 meses 21 dias</v>
      </c>
      <c r="AD3114" s="35" t="str">
        <f ca="1">IF(AND(V3114="",T3114&lt;TODAY()),"Contrato Encerrado",IF(AND(V3114="",T3114&gt;TODAY()),DATEDIF(TODAY(),T3114,"Y")&amp;" anos"&amp;" "&amp;DATEDIF(TODAY(),T3114,"YM")&amp;" meses"&amp;" "&amp;DATEDIF(TODAY(),T3114,"MD")&amp;" dias",IF(AND(X3114="",V3114&lt;TODAY()),"Contrato Encerrado",IF(AND(X3114="",V3114&gt;TODAY()),DATEDIF(TODAY(),V3114,"Y")&amp;" anos"&amp;" "&amp;DATEDIF(TODAY(),V3114,"YM")&amp;" meses"&amp;" "&amp;DATEDIF(TODAY(),V3114,"MD")&amp;" dias",IF(AND(Z3114="",X3114&lt;TODAY()),"Contrato Encerrado",IF(AND(Z3114="",X3114&gt;TODAY()),DATEDIF(TODAY(),X3114,"Y")&amp;" anos"&amp;" "&amp;DATEDIF(TODAY(),X3114,"YM")&amp;" meses"&amp;" "&amp;DATEDIF(TODAY(),X3114,"MD")&amp;" dias",IF(AND(Z3114&lt;&gt;””,Z3114&lt;TODAY()),"Contrato Encerrado",IF(AND(Z3114&lt;&gt;"",Z3114&gt;TODAY()),DATEDIF(TODAY(),Z3114,"Y")&amp;" anos"&amp;" "&amp;DATEDIF(TODAY(),Z3114,"YM")&amp;" meses"&amp;" "&amp;DATEDIF(TODAY(),Z3114,"MD")&amp;" dias"))))))))</f>
        <v>0 anos 2 meses 23 dias</v>
      </c>
      <c r="AE3114" s="35">
        <f t="shared" si="241"/>
        <v>600</v>
      </c>
      <c r="AF3114" s="35">
        <f t="shared" si="242"/>
        <v>130</v>
      </c>
      <c r="AG3114" s="17" t="str">
        <f t="shared" si="243"/>
        <v>0 anos 4 meses 9 dias</v>
      </c>
    </row>
    <row r="3115" spans="1:33" ht="11.25" customHeight="1" x14ac:dyDescent="0.2">
      <c r="A3115" s="8" t="s">
        <v>9</v>
      </c>
      <c r="B3115" s="8" t="s">
        <v>13</v>
      </c>
      <c r="C3115" s="22" t="s">
        <v>20</v>
      </c>
      <c r="D3115" s="37">
        <v>2023</v>
      </c>
      <c r="E3115" s="23" t="s">
        <v>157</v>
      </c>
      <c r="F3115" s="8" t="s">
        <v>158</v>
      </c>
      <c r="G3115" s="77" t="s">
        <v>8534</v>
      </c>
      <c r="H3115" s="78" t="s">
        <v>8535</v>
      </c>
      <c r="I3115" s="9" t="s">
        <v>8536</v>
      </c>
      <c r="J3115" s="14" t="s">
        <v>14943</v>
      </c>
      <c r="K3115" s="9" t="s">
        <v>29</v>
      </c>
      <c r="L3115" s="24" t="s">
        <v>30</v>
      </c>
      <c r="M3115" s="7" t="s">
        <v>9427</v>
      </c>
      <c r="N3115" s="24" t="s">
        <v>2101</v>
      </c>
      <c r="O3115" s="24" t="s">
        <v>7979</v>
      </c>
      <c r="P3115" s="24" t="s">
        <v>2518</v>
      </c>
      <c r="Q3115" s="24" t="s">
        <v>4109</v>
      </c>
      <c r="R3115" s="17">
        <v>34049</v>
      </c>
      <c r="S3115" s="17">
        <v>45113</v>
      </c>
      <c r="T3115" s="20">
        <v>45777</v>
      </c>
      <c r="U3115" s="20"/>
      <c r="V3115" s="20"/>
      <c r="W3115" s="17"/>
      <c r="X3115" s="17"/>
      <c r="Y3115" s="17"/>
      <c r="Z3115" s="20"/>
      <c r="AA3115" s="18">
        <f t="shared" ca="1" si="240"/>
        <v>32</v>
      </c>
      <c r="AB3115" s="18" t="s">
        <v>7878</v>
      </c>
      <c r="AC3115" s="35" t="str">
        <f t="shared" si="244"/>
        <v>1 anos 9 meses 24 dias</v>
      </c>
      <c r="AD3115" s="35" t="str">
        <f ca="1">IF(AND(V3115="",T3115&lt;TODAY()),"Contrato Encerrado",IF(AND(V3115="",T3115&gt;TODAY()),DATEDIF(TODAY(),T3115,"Y")&amp;" anos"&amp;" "&amp;DATEDIF(TODAY(),T3115,"YM")&amp;" meses"&amp;" "&amp;DATEDIF(TODAY(),T3115,"MD")&amp;" dias",IF(AND(X3115="",V3115&lt;TODAY()),"Contrato Encerrado",IF(AND(X3115="",V3115&gt;TODAY()),DATEDIF(TODAY(),V3115,"Y")&amp;" anos"&amp;" "&amp;DATEDIF(TODAY(),V3115,"YM")&amp;" meses"&amp;" "&amp;DATEDIF(TODAY(),V3115,"MD")&amp;" dias",IF(AND(Z3115="",X3115&lt;TODAY()),"Contrato Encerrado",IF(AND(Z3115="",X3115&gt;TODAY()),DATEDIF(TODAY(),X3115,"Y")&amp;" anos"&amp;" "&amp;DATEDIF(TODAY(),X3115,"YM")&amp;" meses"&amp;" "&amp;DATEDIF(TODAY(),X3115,"MD")&amp;" dias",IF(AND(Z3115&lt;&gt;””,Z3115&lt;TODAY()),"Contrato Encerrado",IF(AND(Z3115&lt;&gt;"",Z3115&gt;TODAY()),DATEDIF(TODAY(),Z3115,"Y")&amp;" anos"&amp;" "&amp;DATEDIF(TODAY(),Z3115,"YM")&amp;" meses"&amp;" "&amp;DATEDIF(TODAY(),Z3115,"MD")&amp;" dias"))))))))</f>
        <v>Contrato Encerrado</v>
      </c>
      <c r="AE3115" s="35">
        <f t="shared" si="241"/>
        <v>664</v>
      </c>
      <c r="AF3115" s="35">
        <f t="shared" si="242"/>
        <v>66</v>
      </c>
      <c r="AG3115" s="17" t="str">
        <f t="shared" si="243"/>
        <v>0 anos 2 meses 6 dias</v>
      </c>
    </row>
    <row r="3116" spans="1:33" ht="11.25" customHeight="1" x14ac:dyDescent="0.2">
      <c r="A3116" s="8" t="s">
        <v>9</v>
      </c>
      <c r="B3116" s="8" t="s">
        <v>13</v>
      </c>
      <c r="C3116" s="22" t="s">
        <v>21</v>
      </c>
      <c r="D3116" s="37">
        <v>2024</v>
      </c>
      <c r="E3116" s="12" t="s">
        <v>157</v>
      </c>
      <c r="F3116" s="8" t="s">
        <v>158</v>
      </c>
      <c r="G3116" s="77" t="s">
        <v>14201</v>
      </c>
      <c r="H3116" s="78" t="s">
        <v>14202</v>
      </c>
      <c r="I3116" s="14" t="s">
        <v>14203</v>
      </c>
      <c r="J3116" s="74" t="s">
        <v>14943</v>
      </c>
      <c r="K3116" s="14" t="s">
        <v>29</v>
      </c>
      <c r="L3116" s="15" t="s">
        <v>30</v>
      </c>
      <c r="M3116" s="7" t="s">
        <v>9427</v>
      </c>
      <c r="N3116" s="15" t="s">
        <v>4159</v>
      </c>
      <c r="O3116" s="15" t="s">
        <v>7884</v>
      </c>
      <c r="P3116" s="15" t="s">
        <v>2518</v>
      </c>
      <c r="Q3116" s="15" t="s">
        <v>2521</v>
      </c>
      <c r="R3116" s="20">
        <v>36264</v>
      </c>
      <c r="S3116" s="20">
        <v>45512</v>
      </c>
      <c r="T3116" s="20">
        <v>45876</v>
      </c>
      <c r="U3116" s="20"/>
      <c r="V3116" s="20"/>
      <c r="W3116" s="20"/>
      <c r="X3116" s="17"/>
      <c r="Y3116" s="17"/>
      <c r="Z3116" s="20"/>
      <c r="AA3116" s="18">
        <f t="shared" ca="1" si="240"/>
        <v>26</v>
      </c>
      <c r="AB3116" s="15" t="s">
        <v>7878</v>
      </c>
      <c r="AC3116" s="35" t="str">
        <f t="shared" si="244"/>
        <v>0 anos 11 meses 30 dias</v>
      </c>
      <c r="AD3116" s="35" t="str">
        <f ca="1">IF(AND(V3116="",T3116&lt;TODAY()),"Contrato Encerrado",IF(AND(V3116="",T3116&gt;TODAY()),DATEDIF(TODAY(),T3116,"Y")&amp;" anos"&amp;" "&amp;DATEDIF(TODAY(),T3116,"YM")&amp;" meses"&amp;" "&amp;DATEDIF(TODAY(),T3116,"MD")&amp;" dias",IF(AND(X3116="",V3116&lt;TODAY()),"Contrato Encerrado",IF(AND(X3116="",V3116&gt;TODAY()),DATEDIF(TODAY(),V3116,"Y")&amp;" anos"&amp;" "&amp;DATEDIF(TODAY(),V3116,"YM")&amp;" meses"&amp;" "&amp;DATEDIF(TODAY(),V3116,"MD")&amp;" dias",IF(AND(Z3116="",X3116&lt;TODAY()),"Contrato Encerrado",IF(AND(Z3116="",X3116&gt;TODAY()),DATEDIF(TODAY(),X3116,"Y")&amp;" anos"&amp;" "&amp;DATEDIF(TODAY(),X3116,"YM")&amp;" meses"&amp;" "&amp;DATEDIF(TODAY(),X3116,"MD")&amp;" dias",IF(AND(Z3116&lt;&gt;””,Z3116&lt;TODAY()),"Contrato Encerrado",IF(AND(Z3116&lt;&gt;"",Z3116&gt;TODAY()),DATEDIF(TODAY(),Z3116,"Y")&amp;" anos"&amp;" "&amp;DATEDIF(TODAY(),Z3116,"YM")&amp;" meses"&amp;" "&amp;DATEDIF(TODAY(),Z3116,"MD")&amp;" dias"))))))))</f>
        <v>Contrato Encerrado</v>
      </c>
      <c r="AE3116" s="35">
        <f t="shared" si="241"/>
        <v>364</v>
      </c>
      <c r="AF3116" s="35">
        <f t="shared" si="242"/>
        <v>366</v>
      </c>
      <c r="AG3116" s="17" t="str">
        <f t="shared" si="243"/>
        <v>0 anos 11 meses 31 dias</v>
      </c>
    </row>
    <row r="3117" spans="1:33" ht="11.25" customHeight="1" x14ac:dyDescent="0.2">
      <c r="A3117" s="8" t="s">
        <v>9</v>
      </c>
      <c r="B3117" s="8" t="s">
        <v>13</v>
      </c>
      <c r="C3117" s="22" t="s">
        <v>22</v>
      </c>
      <c r="D3117" s="37">
        <v>2023</v>
      </c>
      <c r="E3117" s="12" t="s">
        <v>157</v>
      </c>
      <c r="F3117" s="8" t="s">
        <v>158</v>
      </c>
      <c r="G3117" s="77" t="s">
        <v>9835</v>
      </c>
      <c r="H3117" s="78" t="s">
        <v>9836</v>
      </c>
      <c r="I3117" s="14" t="s">
        <v>9837</v>
      </c>
      <c r="J3117" s="14" t="s">
        <v>14943</v>
      </c>
      <c r="K3117" s="14" t="s">
        <v>29</v>
      </c>
      <c r="L3117" s="15" t="s">
        <v>30</v>
      </c>
      <c r="M3117" s="7" t="s">
        <v>9427</v>
      </c>
      <c r="N3117" s="15" t="s">
        <v>2101</v>
      </c>
      <c r="O3117" s="15" t="s">
        <v>7895</v>
      </c>
      <c r="P3117" s="15" t="s">
        <v>2518</v>
      </c>
      <c r="Q3117" s="15" t="s">
        <v>4109</v>
      </c>
      <c r="R3117" s="20">
        <v>38061</v>
      </c>
      <c r="S3117" s="20">
        <v>45145</v>
      </c>
      <c r="T3117" s="20">
        <v>45656</v>
      </c>
      <c r="U3117" s="29">
        <v>45726</v>
      </c>
      <c r="V3117" s="29">
        <v>45838</v>
      </c>
      <c r="W3117" s="29"/>
      <c r="X3117" s="17"/>
      <c r="Y3117" s="17"/>
      <c r="Z3117" s="29"/>
      <c r="AA3117" s="18">
        <f t="shared" ca="1" si="240"/>
        <v>21</v>
      </c>
      <c r="AB3117" s="15" t="s">
        <v>7878</v>
      </c>
      <c r="AC3117" s="35" t="str">
        <f t="shared" si="244"/>
        <v>1 anos 8 meses 14 dias</v>
      </c>
      <c r="AD3117" s="35" t="str">
        <f ca="1">IF(AND(V3117="",T3117&lt;TODAY()),"Contrato Encerrado",IF(AND(V3117="",T3117&gt;TODAY()),DATEDIF(TODAY(),T3117,"Y")&amp;" anos"&amp;" "&amp;DATEDIF(TODAY(),T3117,"YM")&amp;" meses"&amp;" "&amp;DATEDIF(TODAY(),T3117,"MD")&amp;" dias",IF(AND(X3117="",V3117&lt;TODAY()),"Contrato Encerrado",IF(AND(X3117="",V3117&gt;TODAY()),DATEDIF(TODAY(),V3117,"Y")&amp;" anos"&amp;" "&amp;DATEDIF(TODAY(),V3117,"YM")&amp;" meses"&amp;" "&amp;DATEDIF(TODAY(),V3117,"MD")&amp;" dias",IF(AND(Z3117="",X3117&lt;TODAY()),"Contrato Encerrado",IF(AND(Z3117="",X3117&gt;TODAY()),DATEDIF(TODAY(),X3117,"Y")&amp;" anos"&amp;" "&amp;DATEDIF(TODAY(),X3117,"YM")&amp;" meses"&amp;" "&amp;DATEDIF(TODAY(),X3117,"MD")&amp;" dias",IF(AND(Z3117&lt;&gt;””,Z3117&lt;TODAY()),"Contrato Encerrado",IF(AND(Z3117&lt;&gt;"",Z3117&gt;TODAY()),DATEDIF(TODAY(),Z3117,"Y")&amp;" anos"&amp;" "&amp;DATEDIF(TODAY(),Z3117,"YM")&amp;" meses"&amp;" "&amp;DATEDIF(TODAY(),Z3117,"MD")&amp;" dias"))))))))</f>
        <v>Contrato Encerrado</v>
      </c>
      <c r="AE3117" s="35">
        <f t="shared" si="241"/>
        <v>623</v>
      </c>
      <c r="AF3117" s="35">
        <f t="shared" si="242"/>
        <v>107</v>
      </c>
      <c r="AG3117" s="17" t="str">
        <f t="shared" si="243"/>
        <v>0 anos 3 meses 16 dias</v>
      </c>
    </row>
    <row r="3118" spans="1:33" ht="11.25" customHeight="1" x14ac:dyDescent="0.2">
      <c r="A3118" s="8" t="s">
        <v>9</v>
      </c>
      <c r="B3118" s="10" t="s">
        <v>13</v>
      </c>
      <c r="C3118" s="11" t="s">
        <v>22</v>
      </c>
      <c r="D3118" s="36">
        <v>2022</v>
      </c>
      <c r="E3118" s="12" t="s">
        <v>1708</v>
      </c>
      <c r="F3118" s="8" t="s">
        <v>1709</v>
      </c>
      <c r="G3118" s="77" t="s">
        <v>3131</v>
      </c>
      <c r="H3118" s="78" t="s">
        <v>3132</v>
      </c>
      <c r="I3118" s="14" t="s">
        <v>3133</v>
      </c>
      <c r="J3118" s="14" t="s">
        <v>14943</v>
      </c>
      <c r="K3118" s="14" t="s">
        <v>29</v>
      </c>
      <c r="L3118" s="15" t="s">
        <v>30</v>
      </c>
      <c r="M3118" s="7" t="s">
        <v>9427</v>
      </c>
      <c r="N3118" s="16" t="s">
        <v>3202</v>
      </c>
      <c r="O3118" s="16"/>
      <c r="P3118" s="16" t="s">
        <v>2518</v>
      </c>
      <c r="Q3118" s="16" t="s">
        <v>2523</v>
      </c>
      <c r="R3118" s="31">
        <v>34754</v>
      </c>
      <c r="S3118" s="31">
        <v>44784</v>
      </c>
      <c r="T3118" s="31">
        <v>45120</v>
      </c>
      <c r="U3118" s="31"/>
      <c r="V3118" s="31"/>
      <c r="W3118" s="31"/>
      <c r="X3118" s="17"/>
      <c r="Y3118" s="17"/>
      <c r="Z3118" s="31"/>
      <c r="AA3118" s="18">
        <f t="shared" ca="1" si="240"/>
        <v>30</v>
      </c>
      <c r="AB3118" s="19" t="s">
        <v>7878</v>
      </c>
      <c r="AC3118" s="35" t="str">
        <f t="shared" si="244"/>
        <v>0 anos 11 meses 2 dias</v>
      </c>
      <c r="AD3118" s="35" t="str">
        <f ca="1">IF(AND(V3118="",T3118&lt;TODAY()),"Contrato Encerrado",IF(AND(V3118="",T3118&gt;TODAY()),DATEDIF(TODAY(),T3118,"Y")&amp;" anos"&amp;" "&amp;DATEDIF(TODAY(),T3118,"YM")&amp;" meses"&amp;" "&amp;DATEDIF(TODAY(),T3118,"MD")&amp;" dias",IF(AND(X3118="",V3118&lt;TODAY()),"Contrato Encerrado",IF(AND(X3118="",V3118&gt;TODAY()),DATEDIF(TODAY(),V3118,"Y")&amp;" anos"&amp;" "&amp;DATEDIF(TODAY(),V3118,"YM")&amp;" meses"&amp;" "&amp;DATEDIF(TODAY(),V3118,"MD")&amp;" dias",IF(AND(Z3118="",X3118&lt;TODAY()),"Contrato Encerrado",IF(AND(Z3118="",X3118&gt;TODAY()),DATEDIF(TODAY(),X3118,"Y")&amp;" anos"&amp;" "&amp;DATEDIF(TODAY(),X3118,"YM")&amp;" meses"&amp;" "&amp;DATEDIF(TODAY(),X3118,"MD")&amp;" dias",IF(AND(Z3118&lt;&gt;””,Z3118&lt;TODAY()),"Contrato Encerrado",IF(AND(Z3118&lt;&gt;"",Z3118&gt;TODAY()),DATEDIF(TODAY(),Z3118,"Y")&amp;" anos"&amp;" "&amp;DATEDIF(TODAY(),Z3118,"YM")&amp;" meses"&amp;" "&amp;DATEDIF(TODAY(),Z3118,"MD")&amp;" dias"))))))))</f>
        <v>Contrato Encerrado</v>
      </c>
      <c r="AE3118" s="35">
        <f t="shared" si="241"/>
        <v>336</v>
      </c>
      <c r="AF3118" s="35">
        <f t="shared" si="242"/>
        <v>394</v>
      </c>
      <c r="AG3118" s="17" t="str">
        <f t="shared" si="243"/>
        <v>1 anos 0 meses 28 dias</v>
      </c>
    </row>
    <row r="3119" spans="1:33" ht="11.25" customHeight="1" x14ac:dyDescent="0.2">
      <c r="A3119" s="8" t="s">
        <v>9</v>
      </c>
      <c r="B3119" s="8" t="s">
        <v>13</v>
      </c>
      <c r="C3119" s="22" t="s">
        <v>25</v>
      </c>
      <c r="D3119" s="37">
        <v>2023</v>
      </c>
      <c r="E3119" s="12" t="s">
        <v>157</v>
      </c>
      <c r="F3119" s="8" t="s">
        <v>158</v>
      </c>
      <c r="G3119" s="77" t="s">
        <v>10827</v>
      </c>
      <c r="H3119" s="78" t="s">
        <v>10828</v>
      </c>
      <c r="I3119" s="14" t="s">
        <v>10829</v>
      </c>
      <c r="J3119" s="14" t="s">
        <v>14943</v>
      </c>
      <c r="K3119" s="14" t="s">
        <v>29</v>
      </c>
      <c r="L3119" s="15" t="s">
        <v>30</v>
      </c>
      <c r="M3119" s="7" t="s">
        <v>9427</v>
      </c>
      <c r="N3119" s="15" t="s">
        <v>6302</v>
      </c>
      <c r="O3119" s="15" t="s">
        <v>7896</v>
      </c>
      <c r="P3119" s="15" t="s">
        <v>2518</v>
      </c>
      <c r="Q3119" s="15" t="s">
        <v>2521</v>
      </c>
      <c r="R3119" s="20">
        <v>37058</v>
      </c>
      <c r="S3119" s="20">
        <v>45253</v>
      </c>
      <c r="T3119" s="30">
        <v>45838</v>
      </c>
      <c r="U3119" s="20"/>
      <c r="V3119" s="20"/>
      <c r="W3119" s="20"/>
      <c r="X3119" s="17"/>
      <c r="Y3119" s="17"/>
      <c r="Z3119" s="20"/>
      <c r="AA3119" s="18">
        <f t="shared" ca="1" si="240"/>
        <v>24</v>
      </c>
      <c r="AB3119" s="15" t="s">
        <v>7878</v>
      </c>
      <c r="AC3119" s="35" t="str">
        <f t="shared" si="244"/>
        <v>1 anos 7 meses 7 dias</v>
      </c>
      <c r="AD3119" s="35" t="str">
        <f ca="1">IF(AND(V3119="",T3119&lt;TODAY()),"Contrato Encerrado",IF(AND(V3119="",T3119&gt;TODAY()),DATEDIF(TODAY(),T3119,"Y")&amp;" anos"&amp;" "&amp;DATEDIF(TODAY(),T3119,"YM")&amp;" meses"&amp;" "&amp;DATEDIF(TODAY(),T3119,"MD")&amp;" dias",IF(AND(X3119="",V3119&lt;TODAY()),"Contrato Encerrado",IF(AND(X3119="",V3119&gt;TODAY()),DATEDIF(TODAY(),V3119,"Y")&amp;" anos"&amp;" "&amp;DATEDIF(TODAY(),V3119,"YM")&amp;" meses"&amp;" "&amp;DATEDIF(TODAY(),V3119,"MD")&amp;" dias",IF(AND(Z3119="",X3119&lt;TODAY()),"Contrato Encerrado",IF(AND(Z3119="",X3119&gt;TODAY()),DATEDIF(TODAY(),X3119,"Y")&amp;" anos"&amp;" "&amp;DATEDIF(TODAY(),X3119,"YM")&amp;" meses"&amp;" "&amp;DATEDIF(TODAY(),X3119,"MD")&amp;" dias",IF(AND(Z3119&lt;&gt;””,Z3119&lt;TODAY()),"Contrato Encerrado",IF(AND(Z3119&lt;&gt;"",Z3119&gt;TODAY()),DATEDIF(TODAY(),Z3119,"Y")&amp;" anos"&amp;" "&amp;DATEDIF(TODAY(),Z3119,"YM")&amp;" meses"&amp;" "&amp;DATEDIF(TODAY(),Z3119,"MD")&amp;" dias"))))))))</f>
        <v>Contrato Encerrado</v>
      </c>
      <c r="AE3119" s="35">
        <f t="shared" si="241"/>
        <v>585</v>
      </c>
      <c r="AF3119" s="35">
        <f t="shared" si="242"/>
        <v>145</v>
      </c>
      <c r="AG3119" s="17" t="str">
        <f t="shared" si="243"/>
        <v>0 anos 4 meses 24 dias</v>
      </c>
    </row>
    <row r="3120" spans="1:33" ht="11.25" customHeight="1" x14ac:dyDescent="0.2">
      <c r="A3120" s="8" t="s">
        <v>9</v>
      </c>
      <c r="B3120" s="8" t="s">
        <v>13</v>
      </c>
      <c r="C3120" s="22" t="s">
        <v>25</v>
      </c>
      <c r="D3120" s="37">
        <v>2023</v>
      </c>
      <c r="E3120" s="12" t="s">
        <v>3176</v>
      </c>
      <c r="F3120" s="8" t="s">
        <v>3177</v>
      </c>
      <c r="G3120" s="77" t="s">
        <v>10830</v>
      </c>
      <c r="H3120" s="78" t="s">
        <v>10831</v>
      </c>
      <c r="I3120" s="14" t="s">
        <v>10832</v>
      </c>
      <c r="J3120" s="14" t="s">
        <v>14943</v>
      </c>
      <c r="K3120" s="14" t="s">
        <v>29</v>
      </c>
      <c r="L3120" s="15" t="s">
        <v>30</v>
      </c>
      <c r="M3120" s="7" t="s">
        <v>9427</v>
      </c>
      <c r="N3120" s="15" t="s">
        <v>2099</v>
      </c>
      <c r="O3120" s="15" t="s">
        <v>7897</v>
      </c>
      <c r="P3120" s="15" t="s">
        <v>2518</v>
      </c>
      <c r="Q3120" s="15" t="s">
        <v>2523</v>
      </c>
      <c r="R3120" s="20">
        <v>33332</v>
      </c>
      <c r="S3120" s="20">
        <v>45272</v>
      </c>
      <c r="T3120" s="31">
        <v>45657</v>
      </c>
      <c r="U3120" s="20"/>
      <c r="V3120" s="20"/>
      <c r="W3120" s="20"/>
      <c r="X3120" s="17"/>
      <c r="Y3120" s="17"/>
      <c r="Z3120" s="20"/>
      <c r="AA3120" s="18">
        <f t="shared" ca="1" si="240"/>
        <v>34</v>
      </c>
      <c r="AB3120" s="20" t="s">
        <v>7878</v>
      </c>
      <c r="AC3120" s="35" t="str">
        <f t="shared" si="244"/>
        <v>1 anos 0 meses 19 dias</v>
      </c>
      <c r="AD3120" s="35" t="str">
        <f ca="1">IF(AND(V3120="",T3120&lt;TODAY()),"Contrato Encerrado",IF(AND(V3120="",T3120&gt;TODAY()),DATEDIF(TODAY(),T3120,"Y")&amp;" anos"&amp;" "&amp;DATEDIF(TODAY(),T3120,"YM")&amp;" meses"&amp;" "&amp;DATEDIF(TODAY(),T3120,"MD")&amp;" dias",IF(AND(X3120="",V3120&lt;TODAY()),"Contrato Encerrado",IF(AND(X3120="",V3120&gt;TODAY()),DATEDIF(TODAY(),V3120,"Y")&amp;" anos"&amp;" "&amp;DATEDIF(TODAY(),V3120,"YM")&amp;" meses"&amp;" "&amp;DATEDIF(TODAY(),V3120,"MD")&amp;" dias",IF(AND(Z3120="",X3120&lt;TODAY()),"Contrato Encerrado",IF(AND(Z3120="",X3120&gt;TODAY()),DATEDIF(TODAY(),X3120,"Y")&amp;" anos"&amp;" "&amp;DATEDIF(TODAY(),X3120,"YM")&amp;" meses"&amp;" "&amp;DATEDIF(TODAY(),X3120,"MD")&amp;" dias",IF(AND(Z3120&lt;&gt;””,Z3120&lt;TODAY()),"Contrato Encerrado",IF(AND(Z3120&lt;&gt;"",Z3120&gt;TODAY()),DATEDIF(TODAY(),Z3120,"Y")&amp;" anos"&amp;" "&amp;DATEDIF(TODAY(),Z3120,"YM")&amp;" meses"&amp;" "&amp;DATEDIF(TODAY(),Z3120,"MD")&amp;" dias"))))))))</f>
        <v>Contrato Encerrado</v>
      </c>
      <c r="AE3120" s="35">
        <f t="shared" si="241"/>
        <v>385</v>
      </c>
      <c r="AF3120" s="35">
        <f t="shared" si="242"/>
        <v>345</v>
      </c>
      <c r="AG3120" s="17" t="str">
        <f t="shared" si="243"/>
        <v>0 anos 11 meses 10 dias</v>
      </c>
    </row>
    <row r="3121" spans="1:33" ht="11.25" customHeight="1" x14ac:dyDescent="0.2">
      <c r="A3121" s="8" t="s">
        <v>9</v>
      </c>
      <c r="B3121" s="8" t="s">
        <v>13</v>
      </c>
      <c r="C3121" s="22" t="s">
        <v>14</v>
      </c>
      <c r="D3121" s="37">
        <v>2023</v>
      </c>
      <c r="E3121" s="23" t="s">
        <v>157</v>
      </c>
      <c r="F3121" s="8" t="s">
        <v>158</v>
      </c>
      <c r="G3121" s="77" t="s">
        <v>6980</v>
      </c>
      <c r="H3121" s="78" t="s">
        <v>6981</v>
      </c>
      <c r="I3121" s="9" t="s">
        <v>6982</v>
      </c>
      <c r="J3121" s="14" t="s">
        <v>14943</v>
      </c>
      <c r="K3121" s="9" t="s">
        <v>29</v>
      </c>
      <c r="L3121" s="24" t="s">
        <v>30</v>
      </c>
      <c r="M3121" s="7" t="s">
        <v>9427</v>
      </c>
      <c r="N3121" s="24" t="s">
        <v>6135</v>
      </c>
      <c r="O3121" s="24"/>
      <c r="P3121" s="24" t="s">
        <v>2518</v>
      </c>
      <c r="Q3121" s="24" t="s">
        <v>2521</v>
      </c>
      <c r="R3121" s="17">
        <v>29136</v>
      </c>
      <c r="S3121" s="17">
        <v>44967</v>
      </c>
      <c r="T3121" s="31">
        <v>45155</v>
      </c>
      <c r="U3121" s="17"/>
      <c r="V3121" s="31"/>
      <c r="W3121" s="17"/>
      <c r="X3121" s="17"/>
      <c r="Y3121" s="17"/>
      <c r="Z3121" s="31"/>
      <c r="AA3121" s="18">
        <f t="shared" ca="1" si="240"/>
        <v>45</v>
      </c>
      <c r="AB3121" s="19" t="s">
        <v>7878</v>
      </c>
      <c r="AC3121" s="35" t="str">
        <f t="shared" si="244"/>
        <v>0 anos 6 meses 7 dias</v>
      </c>
      <c r="AD3121" s="35" t="str">
        <f ca="1">IF(AND(V3121="",T3121&lt;TODAY()),"Contrato Encerrado",IF(AND(V3121="",T3121&gt;TODAY()),DATEDIF(TODAY(),T3121,"Y")&amp;" anos"&amp;" "&amp;DATEDIF(TODAY(),T3121,"YM")&amp;" meses"&amp;" "&amp;DATEDIF(TODAY(),T3121,"MD")&amp;" dias",IF(AND(X3121="",V3121&lt;TODAY()),"Contrato Encerrado",IF(AND(X3121="",V3121&gt;TODAY()),DATEDIF(TODAY(),V3121,"Y")&amp;" anos"&amp;" "&amp;DATEDIF(TODAY(),V3121,"YM")&amp;" meses"&amp;" "&amp;DATEDIF(TODAY(),V3121,"MD")&amp;" dias",IF(AND(Z3121="",X3121&lt;TODAY()),"Contrato Encerrado",IF(AND(Z3121="",X3121&gt;TODAY()),DATEDIF(TODAY(),X3121,"Y")&amp;" anos"&amp;" "&amp;DATEDIF(TODAY(),X3121,"YM")&amp;" meses"&amp;" "&amp;DATEDIF(TODAY(),X3121,"MD")&amp;" dias",IF(AND(Z3121&lt;&gt;””,Z3121&lt;TODAY()),"Contrato Encerrado",IF(AND(Z3121&lt;&gt;"",Z3121&gt;TODAY()),DATEDIF(TODAY(),Z3121,"Y")&amp;" anos"&amp;" "&amp;DATEDIF(TODAY(),Z3121,"YM")&amp;" meses"&amp;" "&amp;DATEDIF(TODAY(),Z3121,"MD")&amp;" dias"))))))))</f>
        <v>Contrato Encerrado</v>
      </c>
      <c r="AE3121" s="35">
        <f t="shared" si="241"/>
        <v>188</v>
      </c>
      <c r="AF3121" s="35">
        <f t="shared" si="242"/>
        <v>542</v>
      </c>
      <c r="AG3121" s="17" t="str">
        <f t="shared" si="243"/>
        <v>1 anos 5 meses 25 dias</v>
      </c>
    </row>
    <row r="3122" spans="1:33" ht="11.25" customHeight="1" x14ac:dyDescent="0.2">
      <c r="A3122" s="8" t="s">
        <v>9</v>
      </c>
      <c r="B3122" s="8" t="s">
        <v>13</v>
      </c>
      <c r="C3122" s="22" t="s">
        <v>25</v>
      </c>
      <c r="D3122" s="37">
        <v>2023</v>
      </c>
      <c r="E3122" s="12" t="s">
        <v>3176</v>
      </c>
      <c r="F3122" s="8" t="s">
        <v>3177</v>
      </c>
      <c r="G3122" s="77" t="s">
        <v>10833</v>
      </c>
      <c r="H3122" s="78" t="s">
        <v>10834</v>
      </c>
      <c r="I3122" s="14" t="s">
        <v>10835</v>
      </c>
      <c r="J3122" s="14" t="s">
        <v>14943</v>
      </c>
      <c r="K3122" s="14" t="s">
        <v>29</v>
      </c>
      <c r="L3122" s="15" t="s">
        <v>30</v>
      </c>
      <c r="M3122" s="7" t="s">
        <v>9427</v>
      </c>
      <c r="N3122" s="15" t="s">
        <v>6372</v>
      </c>
      <c r="O3122" s="15" t="s">
        <v>7897</v>
      </c>
      <c r="P3122" s="15" t="s">
        <v>2518</v>
      </c>
      <c r="Q3122" s="15" t="s">
        <v>2523</v>
      </c>
      <c r="R3122" s="20">
        <v>30229</v>
      </c>
      <c r="S3122" s="20">
        <v>45261</v>
      </c>
      <c r="T3122" s="111">
        <v>45657</v>
      </c>
      <c r="U3122" s="70"/>
      <c r="V3122" s="20"/>
      <c r="W3122" s="20"/>
      <c r="X3122" s="17"/>
      <c r="Y3122" s="17"/>
      <c r="Z3122" s="20"/>
      <c r="AA3122" s="18">
        <f t="shared" ca="1" si="240"/>
        <v>43</v>
      </c>
      <c r="AB3122" s="20" t="s">
        <v>7878</v>
      </c>
      <c r="AC3122" s="35" t="str">
        <f t="shared" si="244"/>
        <v>1 anos 0 meses 30 dias</v>
      </c>
      <c r="AD3122" s="35" t="str">
        <f ca="1">IF(AND(V3122="",T3122&lt;TODAY()),"Contrato Encerrado",IF(AND(V3122="",T3122&gt;TODAY()),DATEDIF(TODAY(),T3122,"Y")&amp;" anos"&amp;" "&amp;DATEDIF(TODAY(),T3122,"YM")&amp;" meses"&amp;" "&amp;DATEDIF(TODAY(),T3122,"MD")&amp;" dias",IF(AND(X3122="",V3122&lt;TODAY()),"Contrato Encerrado",IF(AND(X3122="",V3122&gt;TODAY()),DATEDIF(TODAY(),V3122,"Y")&amp;" anos"&amp;" "&amp;DATEDIF(TODAY(),V3122,"YM")&amp;" meses"&amp;" "&amp;DATEDIF(TODAY(),V3122,"MD")&amp;" dias",IF(AND(Z3122="",X3122&lt;TODAY()),"Contrato Encerrado",IF(AND(Z3122="",X3122&gt;TODAY()),DATEDIF(TODAY(),X3122,"Y")&amp;" anos"&amp;" "&amp;DATEDIF(TODAY(),X3122,"YM")&amp;" meses"&amp;" "&amp;DATEDIF(TODAY(),X3122,"MD")&amp;" dias",IF(AND(Z3122&lt;&gt;””,Z3122&lt;TODAY()),"Contrato Encerrado",IF(AND(Z3122&lt;&gt;"",Z3122&gt;TODAY()),DATEDIF(TODAY(),Z3122,"Y")&amp;" anos"&amp;" "&amp;DATEDIF(TODAY(),Z3122,"YM")&amp;" meses"&amp;" "&amp;DATEDIF(TODAY(),Z3122,"MD")&amp;" dias"))))))))</f>
        <v>Contrato Encerrado</v>
      </c>
      <c r="AE3122" s="35">
        <f t="shared" si="241"/>
        <v>396</v>
      </c>
      <c r="AF3122" s="35">
        <f t="shared" si="242"/>
        <v>334</v>
      </c>
      <c r="AG3122" s="17" t="str">
        <f t="shared" si="243"/>
        <v>0 anos 10 meses 29 dias</v>
      </c>
    </row>
    <row r="3123" spans="1:33" ht="11.25" customHeight="1" x14ac:dyDescent="0.2">
      <c r="A3123" s="8" t="s">
        <v>9</v>
      </c>
      <c r="B3123" s="10" t="s">
        <v>13</v>
      </c>
      <c r="C3123" s="11" t="s">
        <v>23</v>
      </c>
      <c r="D3123" s="36">
        <v>2021</v>
      </c>
      <c r="E3123" s="12" t="s">
        <v>157</v>
      </c>
      <c r="F3123" s="8" t="s">
        <v>158</v>
      </c>
      <c r="G3123" s="77" t="s">
        <v>1566</v>
      </c>
      <c r="H3123" s="78" t="s">
        <v>1567</v>
      </c>
      <c r="I3123" s="14" t="s">
        <v>1568</v>
      </c>
      <c r="J3123" s="14" t="s">
        <v>1302</v>
      </c>
      <c r="K3123" s="14" t="s">
        <v>29</v>
      </c>
      <c r="L3123" s="15" t="s">
        <v>81</v>
      </c>
      <c r="M3123" s="7" t="s">
        <v>82</v>
      </c>
      <c r="N3123" s="26" t="s">
        <v>4113</v>
      </c>
      <c r="O3123" s="27"/>
      <c r="P3123" s="26" t="s">
        <v>2517</v>
      </c>
      <c r="Q3123" s="26" t="s">
        <v>2522</v>
      </c>
      <c r="R3123" s="31">
        <v>38282</v>
      </c>
      <c r="S3123" s="31">
        <v>44473</v>
      </c>
      <c r="T3123" s="31">
        <v>44713</v>
      </c>
      <c r="U3123" s="31"/>
      <c r="V3123" s="31"/>
      <c r="W3123" s="31"/>
      <c r="X3123" s="17"/>
      <c r="Y3123" s="17"/>
      <c r="Z3123" s="31"/>
      <c r="AA3123" s="18">
        <f t="shared" ca="1" si="240"/>
        <v>20</v>
      </c>
      <c r="AB3123" s="19" t="s">
        <v>7878</v>
      </c>
      <c r="AC3123" s="35" t="str">
        <f t="shared" si="244"/>
        <v>0 anos 7 meses 28 dias</v>
      </c>
      <c r="AD3123" s="35" t="str">
        <f ca="1">IF(AND(V3123="",T3123&lt;TODAY()),"Contrato Encerrado",IF(AND(V3123="",T3123&gt;TODAY()),DATEDIF(TODAY(),T3123,"Y")&amp;" anos"&amp;" "&amp;DATEDIF(TODAY(),T3123,"YM")&amp;" meses"&amp;" "&amp;DATEDIF(TODAY(),T3123,"MD")&amp;" dias",IF(AND(X3123="",V3123&lt;TODAY()),"Contrato Encerrado",IF(AND(X3123="",V3123&gt;TODAY()),DATEDIF(TODAY(),V3123,"Y")&amp;" anos"&amp;" "&amp;DATEDIF(TODAY(),V3123,"YM")&amp;" meses"&amp;" "&amp;DATEDIF(TODAY(),V3123,"MD")&amp;" dias",IF(AND(Z3123="",X3123&lt;TODAY()),"Contrato Encerrado",IF(AND(Z3123="",X3123&gt;TODAY()),DATEDIF(TODAY(),X3123,"Y")&amp;" anos"&amp;" "&amp;DATEDIF(TODAY(),X3123,"YM")&amp;" meses"&amp;" "&amp;DATEDIF(TODAY(),X3123,"MD")&amp;" dias",IF(AND(Z3123&lt;&gt;””,Z3123&lt;TODAY()),"Contrato Encerrado",IF(AND(Z3123&lt;&gt;"",Z3123&gt;TODAY()),DATEDIF(TODAY(),Z3123,"Y")&amp;" anos"&amp;" "&amp;DATEDIF(TODAY(),Z3123,"YM")&amp;" meses"&amp;" "&amp;DATEDIF(TODAY(),Z3123,"MD")&amp;" dias"))))))))</f>
        <v>Contrato Encerrado</v>
      </c>
      <c r="AE3123" s="35">
        <f t="shared" si="241"/>
        <v>240</v>
      </c>
      <c r="AF3123" s="35">
        <f t="shared" si="242"/>
        <v>490</v>
      </c>
      <c r="AG3123" s="17" t="str">
        <f t="shared" si="243"/>
        <v>1 anos 4 meses 4 dias</v>
      </c>
    </row>
    <row r="3124" spans="1:33" ht="11.25" customHeight="1" x14ac:dyDescent="0.2">
      <c r="A3124" s="8" t="s">
        <v>9</v>
      </c>
      <c r="B3124" s="8" t="s">
        <v>13</v>
      </c>
      <c r="C3124" s="22" t="s">
        <v>14</v>
      </c>
      <c r="D3124" s="37">
        <v>2024</v>
      </c>
      <c r="E3124" s="12" t="s">
        <v>1111</v>
      </c>
      <c r="F3124" s="8" t="s">
        <v>1112</v>
      </c>
      <c r="G3124" s="77" t="s">
        <v>11496</v>
      </c>
      <c r="H3124" s="78" t="s">
        <v>11497</v>
      </c>
      <c r="I3124" s="14" t="s">
        <v>11498</v>
      </c>
      <c r="J3124" s="14" t="s">
        <v>1302</v>
      </c>
      <c r="K3124" s="14" t="s">
        <v>29</v>
      </c>
      <c r="L3124" s="15" t="s">
        <v>30</v>
      </c>
      <c r="M3124" s="7" t="s">
        <v>9427</v>
      </c>
      <c r="N3124" s="15" t="s">
        <v>2098</v>
      </c>
      <c r="O3124" s="15" t="s">
        <v>7899</v>
      </c>
      <c r="P3124" s="15" t="s">
        <v>2518</v>
      </c>
      <c r="Q3124" s="15" t="s">
        <v>2523</v>
      </c>
      <c r="R3124" s="20">
        <v>34613</v>
      </c>
      <c r="S3124" s="20">
        <v>45348</v>
      </c>
      <c r="T3124" s="70">
        <v>45473</v>
      </c>
      <c r="U3124" s="20"/>
      <c r="V3124" s="20"/>
      <c r="W3124" s="20"/>
      <c r="X3124" s="17"/>
      <c r="Y3124" s="17"/>
      <c r="Z3124" s="20"/>
      <c r="AA3124" s="18">
        <f t="shared" ca="1" si="240"/>
        <v>31</v>
      </c>
      <c r="AB3124" s="15" t="s">
        <v>7878</v>
      </c>
      <c r="AC3124" s="35" t="str">
        <f t="shared" si="244"/>
        <v>0 anos 4 meses 4 dias</v>
      </c>
      <c r="AD3124" s="35" t="str">
        <f ca="1">IF(AND(V3124="",T3124&lt;TODAY()),"Contrato Encerrado",IF(AND(V3124="",T3124&gt;TODAY()),DATEDIF(TODAY(),T3124,"Y")&amp;" anos"&amp;" "&amp;DATEDIF(TODAY(),T3124,"YM")&amp;" meses"&amp;" "&amp;DATEDIF(TODAY(),T3124,"MD")&amp;" dias",IF(AND(X3124="",V3124&lt;TODAY()),"Contrato Encerrado",IF(AND(X3124="",V3124&gt;TODAY()),DATEDIF(TODAY(),V3124,"Y")&amp;" anos"&amp;" "&amp;DATEDIF(TODAY(),V3124,"YM")&amp;" meses"&amp;" "&amp;DATEDIF(TODAY(),V3124,"MD")&amp;" dias",IF(AND(Z3124="",X3124&lt;TODAY()),"Contrato Encerrado",IF(AND(Z3124="",X3124&gt;TODAY()),DATEDIF(TODAY(),X3124,"Y")&amp;" anos"&amp;" "&amp;DATEDIF(TODAY(),X3124,"YM")&amp;" meses"&amp;" "&amp;DATEDIF(TODAY(),X3124,"MD")&amp;" dias",IF(AND(Z3124&lt;&gt;””,Z3124&lt;TODAY()),"Contrato Encerrado",IF(AND(Z3124&lt;&gt;"",Z3124&gt;TODAY()),DATEDIF(TODAY(),Z3124,"Y")&amp;" anos"&amp;" "&amp;DATEDIF(TODAY(),Z3124,"YM")&amp;" meses"&amp;" "&amp;DATEDIF(TODAY(),Z3124,"MD")&amp;" dias"))))))))</f>
        <v>Contrato Encerrado</v>
      </c>
      <c r="AE3124" s="35">
        <f t="shared" si="241"/>
        <v>125</v>
      </c>
      <c r="AF3124" s="35">
        <f t="shared" si="242"/>
        <v>605</v>
      </c>
      <c r="AG3124" s="17" t="str">
        <f t="shared" si="243"/>
        <v>1 anos 7 meses 27 dias</v>
      </c>
    </row>
    <row r="3125" spans="1:33" ht="11.25" customHeight="1" x14ac:dyDescent="0.2">
      <c r="A3125" s="8" t="s">
        <v>9</v>
      </c>
      <c r="B3125" s="8" t="s">
        <v>13</v>
      </c>
      <c r="C3125" s="22" t="s">
        <v>21</v>
      </c>
      <c r="D3125" s="37">
        <v>2023</v>
      </c>
      <c r="E3125" s="12" t="s">
        <v>157</v>
      </c>
      <c r="F3125" s="8" t="s">
        <v>158</v>
      </c>
      <c r="G3125" s="77" t="s">
        <v>9122</v>
      </c>
      <c r="H3125" s="78" t="s">
        <v>9123</v>
      </c>
      <c r="I3125" s="14" t="s">
        <v>9124</v>
      </c>
      <c r="J3125" s="14" t="s">
        <v>14943</v>
      </c>
      <c r="K3125" s="14" t="s">
        <v>29</v>
      </c>
      <c r="L3125" s="15" t="s">
        <v>81</v>
      </c>
      <c r="M3125" s="7" t="s">
        <v>82</v>
      </c>
      <c r="N3125" s="15" t="s">
        <v>4113</v>
      </c>
      <c r="O3125" s="15" t="s">
        <v>7934</v>
      </c>
      <c r="P3125" s="15" t="s">
        <v>2518</v>
      </c>
      <c r="Q3125" s="15" t="s">
        <v>4109</v>
      </c>
      <c r="R3125" s="20">
        <v>38479</v>
      </c>
      <c r="S3125" s="20">
        <v>45124</v>
      </c>
      <c r="T3125" s="20">
        <v>45291</v>
      </c>
      <c r="U3125" s="20"/>
      <c r="V3125" s="20"/>
      <c r="W3125" s="20"/>
      <c r="X3125" s="17"/>
      <c r="Y3125" s="17"/>
      <c r="Z3125" s="20"/>
      <c r="AA3125" s="18">
        <f t="shared" ca="1" si="240"/>
        <v>20</v>
      </c>
      <c r="AB3125" s="19" t="s">
        <v>7878</v>
      </c>
      <c r="AC3125" s="35" t="str">
        <f t="shared" si="244"/>
        <v>0 anos 5 meses 14 dias</v>
      </c>
      <c r="AD3125" s="35" t="str">
        <f ca="1">IF(AND(V3125="",T3125&lt;TODAY()),"Contrato Encerrado",IF(AND(V3125="",T3125&gt;TODAY()),DATEDIF(TODAY(),T3125,"Y")&amp;" anos"&amp;" "&amp;DATEDIF(TODAY(),T3125,"YM")&amp;" meses"&amp;" "&amp;DATEDIF(TODAY(),T3125,"MD")&amp;" dias",IF(AND(X3125="",V3125&lt;TODAY()),"Contrato Encerrado",IF(AND(X3125="",V3125&gt;TODAY()),DATEDIF(TODAY(),V3125,"Y")&amp;" anos"&amp;" "&amp;DATEDIF(TODAY(),V3125,"YM")&amp;" meses"&amp;" "&amp;DATEDIF(TODAY(),V3125,"MD")&amp;" dias",IF(AND(Z3125="",X3125&lt;TODAY()),"Contrato Encerrado",IF(AND(Z3125="",X3125&gt;TODAY()),DATEDIF(TODAY(),X3125,"Y")&amp;" anos"&amp;" "&amp;DATEDIF(TODAY(),X3125,"YM")&amp;" meses"&amp;" "&amp;DATEDIF(TODAY(),X3125,"MD")&amp;" dias",IF(AND(Z3125&lt;&gt;””,Z3125&lt;TODAY()),"Contrato Encerrado",IF(AND(Z3125&lt;&gt;"",Z3125&gt;TODAY()),DATEDIF(TODAY(),Z3125,"Y")&amp;" anos"&amp;" "&amp;DATEDIF(TODAY(),Z3125,"YM")&amp;" meses"&amp;" "&amp;DATEDIF(TODAY(),Z3125,"MD")&amp;" dias"))))))))</f>
        <v>Contrato Encerrado</v>
      </c>
      <c r="AE3125" s="35">
        <f t="shared" si="241"/>
        <v>167</v>
      </c>
      <c r="AF3125" s="35">
        <f t="shared" si="242"/>
        <v>563</v>
      </c>
      <c r="AG3125" s="17" t="str">
        <f t="shared" si="243"/>
        <v>1 anos 6 meses 16 dias</v>
      </c>
    </row>
    <row r="3126" spans="1:33" ht="11.25" customHeight="1" x14ac:dyDescent="0.2">
      <c r="A3126" s="8" t="s">
        <v>9</v>
      </c>
      <c r="B3126" s="10" t="s">
        <v>13</v>
      </c>
      <c r="C3126" s="11" t="s">
        <v>23</v>
      </c>
      <c r="D3126" s="36">
        <v>2022</v>
      </c>
      <c r="E3126" s="12" t="s">
        <v>157</v>
      </c>
      <c r="F3126" s="8" t="s">
        <v>158</v>
      </c>
      <c r="G3126" s="77" t="s">
        <v>5039</v>
      </c>
      <c r="H3126" s="78" t="s">
        <v>5040</v>
      </c>
      <c r="I3126" s="14" t="s">
        <v>5041</v>
      </c>
      <c r="J3126" s="14" t="s">
        <v>14943</v>
      </c>
      <c r="K3126" s="14" t="s">
        <v>29</v>
      </c>
      <c r="L3126" s="15" t="s">
        <v>30</v>
      </c>
      <c r="M3126" s="7" t="s">
        <v>9427</v>
      </c>
      <c r="N3126" s="16" t="s">
        <v>2101</v>
      </c>
      <c r="O3126" s="16"/>
      <c r="P3126" s="16" t="s">
        <v>2518</v>
      </c>
      <c r="Q3126" s="16" t="s">
        <v>2521</v>
      </c>
      <c r="R3126" s="31">
        <v>29304</v>
      </c>
      <c r="S3126" s="31">
        <v>44830</v>
      </c>
      <c r="T3126" s="111">
        <v>45281</v>
      </c>
      <c r="U3126" s="111"/>
      <c r="V3126" s="31"/>
      <c r="W3126" s="31"/>
      <c r="X3126" s="17"/>
      <c r="Y3126" s="17"/>
      <c r="Z3126" s="31"/>
      <c r="AA3126" s="18">
        <f t="shared" ca="1" si="240"/>
        <v>45</v>
      </c>
      <c r="AB3126" s="19" t="s">
        <v>7878</v>
      </c>
      <c r="AC3126" s="35" t="str">
        <f t="shared" si="244"/>
        <v>1 anos 2 meses 25 dias</v>
      </c>
      <c r="AD3126" s="35" t="str">
        <f ca="1">IF(AND(V3126="",T3126&lt;TODAY()),"Contrato Encerrado",IF(AND(V3126="",T3126&gt;TODAY()),DATEDIF(TODAY(),T3126,"Y")&amp;" anos"&amp;" "&amp;DATEDIF(TODAY(),T3126,"YM")&amp;" meses"&amp;" "&amp;DATEDIF(TODAY(),T3126,"MD")&amp;" dias",IF(AND(X3126="",V3126&lt;TODAY()),"Contrato Encerrado",IF(AND(X3126="",V3126&gt;TODAY()),DATEDIF(TODAY(),V3126,"Y")&amp;" anos"&amp;" "&amp;DATEDIF(TODAY(),V3126,"YM")&amp;" meses"&amp;" "&amp;DATEDIF(TODAY(),V3126,"MD")&amp;" dias",IF(AND(Z3126="",X3126&lt;TODAY()),"Contrato Encerrado",IF(AND(Z3126="",X3126&gt;TODAY()),DATEDIF(TODAY(),X3126,"Y")&amp;" anos"&amp;" "&amp;DATEDIF(TODAY(),X3126,"YM")&amp;" meses"&amp;" "&amp;DATEDIF(TODAY(),X3126,"MD")&amp;" dias",IF(AND(Z3126&lt;&gt;””,Z3126&lt;TODAY()),"Contrato Encerrado",IF(AND(Z3126&lt;&gt;"",Z3126&gt;TODAY()),DATEDIF(TODAY(),Z3126,"Y")&amp;" anos"&amp;" "&amp;DATEDIF(TODAY(),Z3126,"YM")&amp;" meses"&amp;" "&amp;DATEDIF(TODAY(),Z3126,"MD")&amp;" dias"))))))))</f>
        <v>Contrato Encerrado</v>
      </c>
      <c r="AE3126" s="35">
        <f t="shared" si="241"/>
        <v>451</v>
      </c>
      <c r="AF3126" s="35">
        <f t="shared" si="242"/>
        <v>279</v>
      </c>
      <c r="AG3126" s="17" t="str">
        <f t="shared" si="243"/>
        <v>0 anos 9 meses 5 dias</v>
      </c>
    </row>
    <row r="3127" spans="1:33" ht="11.25" customHeight="1" x14ac:dyDescent="0.2">
      <c r="A3127" s="8" t="s">
        <v>9</v>
      </c>
      <c r="B3127" s="8" t="s">
        <v>13</v>
      </c>
      <c r="C3127" s="22" t="s">
        <v>23</v>
      </c>
      <c r="D3127" s="37">
        <v>2023</v>
      </c>
      <c r="E3127" s="12" t="s">
        <v>157</v>
      </c>
      <c r="F3127" s="8" t="s">
        <v>158</v>
      </c>
      <c r="G3127" s="77" t="s">
        <v>9838</v>
      </c>
      <c r="H3127" s="78" t="s">
        <v>9839</v>
      </c>
      <c r="I3127" s="14" t="s">
        <v>9840</v>
      </c>
      <c r="J3127" s="14" t="s">
        <v>14943</v>
      </c>
      <c r="K3127" s="14" t="s">
        <v>29</v>
      </c>
      <c r="L3127" s="15" t="s">
        <v>30</v>
      </c>
      <c r="M3127" s="7" t="s">
        <v>9427</v>
      </c>
      <c r="N3127" s="15" t="s">
        <v>2101</v>
      </c>
      <c r="O3127" s="15" t="s">
        <v>8037</v>
      </c>
      <c r="P3127" s="15" t="s">
        <v>2518</v>
      </c>
      <c r="Q3127" s="15" t="s">
        <v>2521</v>
      </c>
      <c r="R3127" s="20">
        <v>27916</v>
      </c>
      <c r="S3127" s="20">
        <v>45187</v>
      </c>
      <c r="T3127" s="70">
        <v>45552</v>
      </c>
      <c r="U3127" s="70"/>
      <c r="V3127" s="70"/>
      <c r="W3127" s="20"/>
      <c r="X3127" s="17"/>
      <c r="Y3127" s="17"/>
      <c r="Z3127" s="20"/>
      <c r="AA3127" s="18">
        <f t="shared" ca="1" si="240"/>
        <v>49</v>
      </c>
      <c r="AB3127" s="20" t="s">
        <v>7878</v>
      </c>
      <c r="AC3127" s="35" t="str">
        <f t="shared" si="244"/>
        <v>0 anos 11 meses 30 dias</v>
      </c>
      <c r="AD3127" s="35" t="str">
        <f ca="1">IF(AND(V3127="",T3127&lt;TODAY()),"Contrato Encerrado",IF(AND(V3127="",T3127&gt;TODAY()),DATEDIF(TODAY(),T3127,"Y")&amp;" anos"&amp;" "&amp;DATEDIF(TODAY(),T3127,"YM")&amp;" meses"&amp;" "&amp;DATEDIF(TODAY(),T3127,"MD")&amp;" dias",IF(AND(X3127="",V3127&lt;TODAY()),"Contrato Encerrado",IF(AND(X3127="",V3127&gt;TODAY()),DATEDIF(TODAY(),V3127,"Y")&amp;" anos"&amp;" "&amp;DATEDIF(TODAY(),V3127,"YM")&amp;" meses"&amp;" "&amp;DATEDIF(TODAY(),V3127,"MD")&amp;" dias",IF(AND(Z3127="",X3127&lt;TODAY()),"Contrato Encerrado",IF(AND(Z3127="",X3127&gt;TODAY()),DATEDIF(TODAY(),X3127,"Y")&amp;" anos"&amp;" "&amp;DATEDIF(TODAY(),X3127,"YM")&amp;" meses"&amp;" "&amp;DATEDIF(TODAY(),X3127,"MD")&amp;" dias",IF(AND(Z3127&lt;&gt;””,Z3127&lt;TODAY()),"Contrato Encerrado",IF(AND(Z3127&lt;&gt;"",Z3127&gt;TODAY()),DATEDIF(TODAY(),Z3127,"Y")&amp;" anos"&amp;" "&amp;DATEDIF(TODAY(),Z3127,"YM")&amp;" meses"&amp;" "&amp;DATEDIF(TODAY(),Z3127,"MD")&amp;" dias"))))))))</f>
        <v>Contrato Encerrado</v>
      </c>
      <c r="AE3127" s="35">
        <f t="shared" si="241"/>
        <v>365</v>
      </c>
      <c r="AF3127" s="35">
        <f t="shared" si="242"/>
        <v>365</v>
      </c>
      <c r="AG3127" s="17" t="str">
        <f t="shared" si="243"/>
        <v>0 anos 11 meses 30 dias</v>
      </c>
    </row>
    <row r="3128" spans="1:33" ht="11.25" customHeight="1" x14ac:dyDescent="0.2">
      <c r="A3128" s="8" t="s">
        <v>9</v>
      </c>
      <c r="B3128" s="10" t="s">
        <v>13</v>
      </c>
      <c r="C3128" s="11" t="s">
        <v>20</v>
      </c>
      <c r="D3128" s="36">
        <v>2021</v>
      </c>
      <c r="E3128" s="14" t="s">
        <v>157</v>
      </c>
      <c r="F3128" s="8" t="s">
        <v>158</v>
      </c>
      <c r="G3128" s="77" t="s">
        <v>973</v>
      </c>
      <c r="H3128" s="78" t="s">
        <v>974</v>
      </c>
      <c r="I3128" s="14" t="s">
        <v>975</v>
      </c>
      <c r="J3128" s="14" t="s">
        <v>14943</v>
      </c>
      <c r="K3128" s="14" t="s">
        <v>29</v>
      </c>
      <c r="L3128" s="15" t="s">
        <v>30</v>
      </c>
      <c r="M3128" s="7" t="s">
        <v>9427</v>
      </c>
      <c r="N3128" s="16" t="s">
        <v>2101</v>
      </c>
      <c r="O3128" s="27"/>
      <c r="P3128" s="26" t="s">
        <v>2517</v>
      </c>
      <c r="Q3128" s="26" t="s">
        <v>2522</v>
      </c>
      <c r="R3128" s="31">
        <v>33597</v>
      </c>
      <c r="S3128" s="31">
        <v>44382</v>
      </c>
      <c r="T3128" s="31">
        <v>44713</v>
      </c>
      <c r="U3128" s="31">
        <v>44840</v>
      </c>
      <c r="V3128" s="31">
        <v>44926</v>
      </c>
      <c r="W3128" s="31"/>
      <c r="X3128" s="17"/>
      <c r="Y3128" s="17"/>
      <c r="Z3128" s="31"/>
      <c r="AA3128" s="18">
        <f t="shared" ca="1" si="240"/>
        <v>33</v>
      </c>
      <c r="AB3128" s="19" t="s">
        <v>7878</v>
      </c>
      <c r="AC3128" s="35" t="str">
        <f t="shared" si="244"/>
        <v>1 anos 1 meses 21 dias</v>
      </c>
      <c r="AD3128" s="35" t="str">
        <f ca="1">IF(AND(V3128="",T3128&lt;TODAY()),"Contrato Encerrado",IF(AND(V3128="",T3128&gt;TODAY()),DATEDIF(TODAY(),T3128,"Y")&amp;" anos"&amp;" "&amp;DATEDIF(TODAY(),T3128,"YM")&amp;" meses"&amp;" "&amp;DATEDIF(TODAY(),T3128,"MD")&amp;" dias",IF(AND(X3128="",V3128&lt;TODAY()),"Contrato Encerrado",IF(AND(X3128="",V3128&gt;TODAY()),DATEDIF(TODAY(),V3128,"Y")&amp;" anos"&amp;" "&amp;DATEDIF(TODAY(),V3128,"YM")&amp;" meses"&amp;" "&amp;DATEDIF(TODAY(),V3128,"MD")&amp;" dias",IF(AND(Z3128="",X3128&lt;TODAY()),"Contrato Encerrado",IF(AND(Z3128="",X3128&gt;TODAY()),DATEDIF(TODAY(),X3128,"Y")&amp;" anos"&amp;" "&amp;DATEDIF(TODAY(),X3128,"YM")&amp;" meses"&amp;" "&amp;DATEDIF(TODAY(),X3128,"MD")&amp;" dias",IF(AND(Z3128&lt;&gt;””,Z3128&lt;TODAY()),"Contrato Encerrado",IF(AND(Z3128&lt;&gt;"",Z3128&gt;TODAY()),DATEDIF(TODAY(),Z3128,"Y")&amp;" anos"&amp;" "&amp;DATEDIF(TODAY(),Z3128,"YM")&amp;" meses"&amp;" "&amp;DATEDIF(TODAY(),Z3128,"MD")&amp;" dias"))))))))</f>
        <v>Contrato Encerrado</v>
      </c>
      <c r="AE3128" s="35">
        <f t="shared" si="241"/>
        <v>417</v>
      </c>
      <c r="AF3128" s="35">
        <f t="shared" si="242"/>
        <v>313</v>
      </c>
      <c r="AG3128" s="17" t="str">
        <f t="shared" si="243"/>
        <v>0 anos 10 meses 8 dias</v>
      </c>
    </row>
    <row r="3129" spans="1:33" ht="11.25" customHeight="1" x14ac:dyDescent="0.2">
      <c r="A3129" s="8" t="s">
        <v>9</v>
      </c>
      <c r="B3129" s="10" t="s">
        <v>13</v>
      </c>
      <c r="C3129" s="11" t="s">
        <v>21</v>
      </c>
      <c r="D3129" s="36">
        <v>2021</v>
      </c>
      <c r="E3129" s="14" t="s">
        <v>27</v>
      </c>
      <c r="F3129" s="8" t="s">
        <v>28</v>
      </c>
      <c r="G3129" s="77" t="s">
        <v>3713</v>
      </c>
      <c r="H3129" s="78" t="s">
        <v>3714</v>
      </c>
      <c r="I3129" s="14" t="s">
        <v>3715</v>
      </c>
      <c r="J3129" s="14" t="s">
        <v>1302</v>
      </c>
      <c r="K3129" s="14" t="s">
        <v>29</v>
      </c>
      <c r="L3129" s="15" t="s">
        <v>30</v>
      </c>
      <c r="M3129" s="7" t="s">
        <v>9427</v>
      </c>
      <c r="N3129" s="16" t="s">
        <v>2113</v>
      </c>
      <c r="O3129" s="27"/>
      <c r="P3129" s="26" t="s">
        <v>2517</v>
      </c>
      <c r="Q3129" s="26" t="s">
        <v>2522</v>
      </c>
      <c r="R3129" s="31">
        <v>33862</v>
      </c>
      <c r="S3129" s="31">
        <v>44409</v>
      </c>
      <c r="T3129" s="31">
        <v>44494</v>
      </c>
      <c r="U3129" s="31"/>
      <c r="V3129" s="31"/>
      <c r="W3129" s="31"/>
      <c r="X3129" s="17"/>
      <c r="Y3129" s="17"/>
      <c r="Z3129" s="31"/>
      <c r="AA3129" s="18">
        <f t="shared" ca="1" si="240"/>
        <v>33</v>
      </c>
      <c r="AB3129" s="19" t="s">
        <v>7878</v>
      </c>
      <c r="AC3129" s="35" t="str">
        <f t="shared" si="244"/>
        <v>0 anos 2 meses 24 dias</v>
      </c>
      <c r="AD3129" s="35" t="str">
        <f ca="1">IF(AND(V3129="",T3129&lt;TODAY()),"Contrato Encerrado",IF(AND(V3129="",T3129&gt;TODAY()),DATEDIF(TODAY(),T3129,"Y")&amp;" anos"&amp;" "&amp;DATEDIF(TODAY(),T3129,"YM")&amp;" meses"&amp;" "&amp;DATEDIF(TODAY(),T3129,"MD")&amp;" dias",IF(AND(X3129="",V3129&lt;TODAY()),"Contrato Encerrado",IF(AND(X3129="",V3129&gt;TODAY()),DATEDIF(TODAY(),V3129,"Y")&amp;" anos"&amp;" "&amp;DATEDIF(TODAY(),V3129,"YM")&amp;" meses"&amp;" "&amp;DATEDIF(TODAY(),V3129,"MD")&amp;" dias",IF(AND(Z3129="",X3129&lt;TODAY()),"Contrato Encerrado",IF(AND(Z3129="",X3129&gt;TODAY()),DATEDIF(TODAY(),X3129,"Y")&amp;" anos"&amp;" "&amp;DATEDIF(TODAY(),X3129,"YM")&amp;" meses"&amp;" "&amp;DATEDIF(TODAY(),X3129,"MD")&amp;" dias",IF(AND(Z3129&lt;&gt;””,Z3129&lt;TODAY()),"Contrato Encerrado",IF(AND(Z3129&lt;&gt;"",Z3129&gt;TODAY()),DATEDIF(TODAY(),Z3129,"Y")&amp;" anos"&amp;" "&amp;DATEDIF(TODAY(),Z3129,"YM")&amp;" meses"&amp;" "&amp;DATEDIF(TODAY(),Z3129,"MD")&amp;" dias"))))))))</f>
        <v>Contrato Encerrado</v>
      </c>
      <c r="AE3129" s="35">
        <f t="shared" si="241"/>
        <v>85</v>
      </c>
      <c r="AF3129" s="35">
        <f t="shared" si="242"/>
        <v>645</v>
      </c>
      <c r="AG3129" s="17" t="str">
        <f t="shared" si="243"/>
        <v>1 anos 9 meses 6 dias</v>
      </c>
    </row>
    <row r="3130" spans="1:33" ht="11.25" customHeight="1" x14ac:dyDescent="0.2">
      <c r="A3130" s="8" t="s">
        <v>9</v>
      </c>
      <c r="B3130" s="8" t="s">
        <v>13</v>
      </c>
      <c r="C3130" s="22" t="s">
        <v>21</v>
      </c>
      <c r="D3130" s="37">
        <v>2023</v>
      </c>
      <c r="E3130" s="12" t="s">
        <v>157</v>
      </c>
      <c r="F3130" s="8" t="s">
        <v>158</v>
      </c>
      <c r="G3130" s="77" t="s">
        <v>9125</v>
      </c>
      <c r="H3130" s="78" t="s">
        <v>9126</v>
      </c>
      <c r="I3130" s="14" t="s">
        <v>9127</v>
      </c>
      <c r="J3130" s="14" t="s">
        <v>14943</v>
      </c>
      <c r="K3130" s="14" t="s">
        <v>29</v>
      </c>
      <c r="L3130" s="15" t="s">
        <v>30</v>
      </c>
      <c r="M3130" s="7" t="s">
        <v>9427</v>
      </c>
      <c r="N3130" s="15" t="s">
        <v>2101</v>
      </c>
      <c r="O3130" s="15" t="s">
        <v>8795</v>
      </c>
      <c r="P3130" s="15" t="s">
        <v>2518</v>
      </c>
      <c r="Q3130" s="15" t="s">
        <v>4109</v>
      </c>
      <c r="R3130" s="20">
        <v>30991</v>
      </c>
      <c r="S3130" s="20">
        <v>45110</v>
      </c>
      <c r="T3130" s="20">
        <v>45840</v>
      </c>
      <c r="U3130" s="20"/>
      <c r="V3130" s="20"/>
      <c r="W3130" s="20"/>
      <c r="X3130" s="17"/>
      <c r="Y3130" s="17"/>
      <c r="Z3130" s="20"/>
      <c r="AA3130" s="18">
        <f t="shared" ref="AA3130:AA3193" ca="1" si="245">DATEDIF(R3130,TODAY(),"Y")</f>
        <v>40</v>
      </c>
      <c r="AB3130" s="19" t="s">
        <v>7878</v>
      </c>
      <c r="AC3130" s="35" t="str">
        <f t="shared" si="244"/>
        <v>1 anos 11 meses 29 dias</v>
      </c>
      <c r="AD3130" s="35" t="str">
        <f ca="1">IF(AND(V3130="",T3130&lt;TODAY()),"Contrato Encerrado",IF(AND(V3130="",T3130&gt;TODAY()),DATEDIF(TODAY(),T3130,"Y")&amp;" anos"&amp;" "&amp;DATEDIF(TODAY(),T3130,"YM")&amp;" meses"&amp;" "&amp;DATEDIF(TODAY(),T3130,"MD")&amp;" dias",IF(AND(X3130="",V3130&lt;TODAY()),"Contrato Encerrado",IF(AND(X3130="",V3130&gt;TODAY()),DATEDIF(TODAY(),V3130,"Y")&amp;" anos"&amp;" "&amp;DATEDIF(TODAY(),V3130,"YM")&amp;" meses"&amp;" "&amp;DATEDIF(TODAY(),V3130,"MD")&amp;" dias",IF(AND(Z3130="",X3130&lt;TODAY()),"Contrato Encerrado",IF(AND(Z3130="",X3130&gt;TODAY()),DATEDIF(TODAY(),X3130,"Y")&amp;" anos"&amp;" "&amp;DATEDIF(TODAY(),X3130,"YM")&amp;" meses"&amp;" "&amp;DATEDIF(TODAY(),X3130,"MD")&amp;" dias",IF(AND(Z3130&lt;&gt;””,Z3130&lt;TODAY()),"Contrato Encerrado",IF(AND(Z3130&lt;&gt;"",Z3130&gt;TODAY()),DATEDIF(TODAY(),Z3130,"Y")&amp;" anos"&amp;" "&amp;DATEDIF(TODAY(),Z3130,"YM")&amp;" meses"&amp;" "&amp;DATEDIF(TODAY(),Z3130,"MD")&amp;" dias"))))))))</f>
        <v>Contrato Encerrado</v>
      </c>
      <c r="AE3130" s="35">
        <f t="shared" ref="AE3130:AE3193" si="246">SUM((T3130-S3130)+(V3130-U3130)+(X3130-W3130)+(Z3130-Y3130))</f>
        <v>730</v>
      </c>
      <c r="AF3130" s="35">
        <f t="shared" ref="AF3130:AF3193" si="247">730-AE3130</f>
        <v>0</v>
      </c>
      <c r="AG3130" s="17" t="str">
        <f t="shared" ref="AG3130:AG3193" si="248">IF(AF3130&gt;0,DATEDIF(0,AF3130,"Y")&amp; " anos"&amp; " "&amp;DATEDIF(0,AF3130,"YM")&amp; " meses"&amp; " "&amp;DATEDIF(0,AF3130,"MD")&amp; " dias","ESTÁGIO COMPLETOU 2 ANOS")</f>
        <v>ESTÁGIO COMPLETOU 2 ANOS</v>
      </c>
    </row>
    <row r="3131" spans="1:33" ht="11.25" customHeight="1" x14ac:dyDescent="0.2">
      <c r="A3131" s="8" t="s">
        <v>9</v>
      </c>
      <c r="B3131" s="8" t="s">
        <v>13</v>
      </c>
      <c r="C3131" s="22" t="s">
        <v>15</v>
      </c>
      <c r="D3131" s="37">
        <v>2024</v>
      </c>
      <c r="E3131" s="23" t="s">
        <v>157</v>
      </c>
      <c r="F3131" s="8" t="s">
        <v>158</v>
      </c>
      <c r="G3131" s="77" t="s">
        <v>12317</v>
      </c>
      <c r="H3131" s="78" t="s">
        <v>12318</v>
      </c>
      <c r="I3131" s="9" t="s">
        <v>12319</v>
      </c>
      <c r="J3131" s="14" t="s">
        <v>14943</v>
      </c>
      <c r="K3131" s="9" t="s">
        <v>29</v>
      </c>
      <c r="L3131" s="24" t="s">
        <v>30</v>
      </c>
      <c r="M3131" s="7" t="s">
        <v>9427</v>
      </c>
      <c r="N3131" s="24" t="s">
        <v>12067</v>
      </c>
      <c r="O3131" s="24" t="s">
        <v>7954</v>
      </c>
      <c r="P3131" s="24" t="s">
        <v>2518</v>
      </c>
      <c r="Q3131" s="24" t="s">
        <v>4109</v>
      </c>
      <c r="R3131" s="29">
        <v>30553</v>
      </c>
      <c r="S3131" s="29">
        <v>45341</v>
      </c>
      <c r="T3131" s="112">
        <v>45706</v>
      </c>
      <c r="U3131" s="20"/>
      <c r="V3131" s="20"/>
      <c r="W3131" s="29"/>
      <c r="X3131" s="17"/>
      <c r="Y3131" s="17"/>
      <c r="Z3131" s="20"/>
      <c r="AA3131" s="18">
        <f t="shared" ca="1" si="245"/>
        <v>42</v>
      </c>
      <c r="AB3131" s="18" t="s">
        <v>7878</v>
      </c>
      <c r="AC3131" s="35" t="str">
        <f t="shared" si="244"/>
        <v>0 anos 11 meses 30 dias</v>
      </c>
      <c r="AD3131" s="35" t="str">
        <f ca="1">IF(AND(V3131="",T3131&lt;TODAY()),"Contrato Encerrado",IF(AND(V3131="",T3131&gt;TODAY()),DATEDIF(TODAY(),T3131,"Y")&amp;" anos"&amp;" "&amp;DATEDIF(TODAY(),T3131,"YM")&amp;" meses"&amp;" "&amp;DATEDIF(TODAY(),T3131,"MD")&amp;" dias",IF(AND(X3131="",V3131&lt;TODAY()),"Contrato Encerrado",IF(AND(X3131="",V3131&gt;TODAY()),DATEDIF(TODAY(),V3131,"Y")&amp;" anos"&amp;" "&amp;DATEDIF(TODAY(),V3131,"YM")&amp;" meses"&amp;" "&amp;DATEDIF(TODAY(),V3131,"MD")&amp;" dias",IF(AND(Z3131="",X3131&lt;TODAY()),"Contrato Encerrado",IF(AND(Z3131="",X3131&gt;TODAY()),DATEDIF(TODAY(),X3131,"Y")&amp;" anos"&amp;" "&amp;DATEDIF(TODAY(),X3131,"YM")&amp;" meses"&amp;" "&amp;DATEDIF(TODAY(),X3131,"MD")&amp;" dias",IF(AND(Z3131&lt;&gt;””,Z3131&lt;TODAY()),"Contrato Encerrado",IF(AND(Z3131&lt;&gt;"",Z3131&gt;TODAY()),DATEDIF(TODAY(),Z3131,"Y")&amp;" anos"&amp;" "&amp;DATEDIF(TODAY(),Z3131,"YM")&amp;" meses"&amp;" "&amp;DATEDIF(TODAY(),Z3131,"MD")&amp;" dias"))))))))</f>
        <v>Contrato Encerrado</v>
      </c>
      <c r="AE3131" s="35">
        <f t="shared" si="246"/>
        <v>365</v>
      </c>
      <c r="AF3131" s="35">
        <f t="shared" si="247"/>
        <v>365</v>
      </c>
      <c r="AG3131" s="17" t="str">
        <f t="shared" si="248"/>
        <v>0 anos 11 meses 30 dias</v>
      </c>
    </row>
    <row r="3132" spans="1:33" ht="11.25" customHeight="1" x14ac:dyDescent="0.2">
      <c r="A3132" s="8" t="s">
        <v>9</v>
      </c>
      <c r="B3132" s="8" t="s">
        <v>13</v>
      </c>
      <c r="C3132" s="22" t="s">
        <v>24</v>
      </c>
      <c r="D3132" s="37">
        <v>2023</v>
      </c>
      <c r="E3132" s="12" t="s">
        <v>307</v>
      </c>
      <c r="F3132" s="8" t="s">
        <v>308</v>
      </c>
      <c r="G3132" s="77" t="s">
        <v>10437</v>
      </c>
      <c r="H3132" s="78" t="s">
        <v>10438</v>
      </c>
      <c r="I3132" s="14" t="s">
        <v>10439</v>
      </c>
      <c r="J3132" s="14" t="s">
        <v>10</v>
      </c>
      <c r="K3132" s="14" t="s">
        <v>29</v>
      </c>
      <c r="L3132" s="15" t="s">
        <v>30</v>
      </c>
      <c r="M3132" s="7" t="s">
        <v>9427</v>
      </c>
      <c r="N3132" s="15" t="s">
        <v>2115</v>
      </c>
      <c r="O3132" s="15" t="s">
        <v>7897</v>
      </c>
      <c r="P3132" s="15" t="s">
        <v>2518</v>
      </c>
      <c r="Q3132" s="15" t="s">
        <v>2523</v>
      </c>
      <c r="R3132" s="30">
        <v>32265</v>
      </c>
      <c r="S3132" s="20">
        <v>45251</v>
      </c>
      <c r="T3132" s="70" t="s">
        <v>15037</v>
      </c>
      <c r="U3132" s="20"/>
      <c r="V3132" s="20"/>
      <c r="W3132" s="30"/>
      <c r="X3132" s="17"/>
      <c r="Y3132" s="17"/>
      <c r="Z3132" s="20"/>
      <c r="AA3132" s="18">
        <f t="shared" ca="1" si="245"/>
        <v>37</v>
      </c>
      <c r="AB3132" s="15" t="s">
        <v>7878</v>
      </c>
      <c r="AC3132" s="35" t="str">
        <f t="shared" si="244"/>
        <v>1 anos 11 meses 30 dias</v>
      </c>
      <c r="AD3132" s="35" t="str">
        <f ca="1">IF(AND(V3132="",T3132&lt;TODAY()),"Contrato Encerrado",IF(AND(V3132="",T3132&gt;TODAY()),DATEDIF(TODAY(),T3132,"Y")&amp;" anos"&amp;" "&amp;DATEDIF(TODAY(),T3132,"YM")&amp;" meses"&amp;" "&amp;DATEDIF(TODAY(),T3132,"MD")&amp;" dias",IF(AND(X3132="",V3132&lt;TODAY()),"Contrato Encerrado",IF(AND(X3132="",V3132&gt;TODAY()),DATEDIF(TODAY(),V3132,"Y")&amp;" anos"&amp;" "&amp;DATEDIF(TODAY(),V3132,"YM")&amp;" meses"&amp;" "&amp;DATEDIF(TODAY(),V3132,"MD")&amp;" dias",IF(AND(Z3132="",X3132&lt;TODAY()),"Contrato Encerrado",IF(AND(Z3132="",X3132&gt;TODAY()),DATEDIF(TODAY(),X3132,"Y")&amp;" anos"&amp;" "&amp;DATEDIF(TODAY(),X3132,"YM")&amp;" meses"&amp;" "&amp;DATEDIF(TODAY(),X3132,"MD")&amp;" dias",IF(AND(Z3132&lt;&gt;””,Z3132&lt;TODAY()),"Contrato Encerrado",IF(AND(Z3132&lt;&gt;"",Z3132&gt;TODAY()),DATEDIF(TODAY(),Z3132,"Y")&amp;" anos"&amp;" "&amp;DATEDIF(TODAY(),Z3132,"YM")&amp;" meses"&amp;" "&amp;DATEDIF(TODAY(),Z3132,"MD")&amp;" dias"))))))))</f>
        <v>0 anos 1 meses 13 dias</v>
      </c>
      <c r="AE3132" s="35">
        <f t="shared" si="246"/>
        <v>730</v>
      </c>
      <c r="AF3132" s="35">
        <f t="shared" si="247"/>
        <v>0</v>
      </c>
      <c r="AG3132" s="17" t="str">
        <f t="shared" si="248"/>
        <v>ESTÁGIO COMPLETOU 2 ANOS</v>
      </c>
    </row>
    <row r="3133" spans="1:33" ht="11.25" customHeight="1" x14ac:dyDescent="0.2">
      <c r="A3133" s="8" t="s">
        <v>9</v>
      </c>
      <c r="B3133" s="10" t="s">
        <v>13</v>
      </c>
      <c r="C3133" s="11" t="s">
        <v>24</v>
      </c>
      <c r="D3133" s="36">
        <v>2022</v>
      </c>
      <c r="E3133" s="12" t="s">
        <v>157</v>
      </c>
      <c r="F3133" s="8" t="s">
        <v>158</v>
      </c>
      <c r="G3133" s="77" t="s">
        <v>5042</v>
      </c>
      <c r="H3133" s="78" t="s">
        <v>5043</v>
      </c>
      <c r="I3133" s="14" t="s">
        <v>5044</v>
      </c>
      <c r="J3133" s="14" t="s">
        <v>1302</v>
      </c>
      <c r="K3133" s="14" t="s">
        <v>29</v>
      </c>
      <c r="L3133" s="15" t="s">
        <v>30</v>
      </c>
      <c r="M3133" s="7" t="s">
        <v>9427</v>
      </c>
      <c r="N3133" s="16" t="s">
        <v>4159</v>
      </c>
      <c r="O3133" s="16"/>
      <c r="P3133" s="16" t="s">
        <v>2518</v>
      </c>
      <c r="Q3133" s="16" t="s">
        <v>2521</v>
      </c>
      <c r="R3133" s="31">
        <v>30221</v>
      </c>
      <c r="S3133" s="31">
        <v>44851</v>
      </c>
      <c r="T3133" s="31">
        <v>45005</v>
      </c>
      <c r="U3133" s="31"/>
      <c r="V3133" s="31"/>
      <c r="W3133" s="31"/>
      <c r="X3133" s="17"/>
      <c r="Y3133" s="17"/>
      <c r="Z3133" s="31"/>
      <c r="AA3133" s="18">
        <f t="shared" ca="1" si="245"/>
        <v>43</v>
      </c>
      <c r="AB3133" s="19" t="s">
        <v>7878</v>
      </c>
      <c r="AC3133" s="35" t="str">
        <f t="shared" si="244"/>
        <v>0 anos 5 meses 3 dias</v>
      </c>
      <c r="AD3133" s="35" t="str">
        <f ca="1">IF(AND(V3133="",T3133&lt;TODAY()),"Contrato Encerrado",IF(AND(V3133="",T3133&gt;TODAY()),DATEDIF(TODAY(),T3133,"Y")&amp;" anos"&amp;" "&amp;DATEDIF(TODAY(),T3133,"YM")&amp;" meses"&amp;" "&amp;DATEDIF(TODAY(),T3133,"MD")&amp;" dias",IF(AND(X3133="",V3133&lt;TODAY()),"Contrato Encerrado",IF(AND(X3133="",V3133&gt;TODAY()),DATEDIF(TODAY(),V3133,"Y")&amp;" anos"&amp;" "&amp;DATEDIF(TODAY(),V3133,"YM")&amp;" meses"&amp;" "&amp;DATEDIF(TODAY(),V3133,"MD")&amp;" dias",IF(AND(Z3133="",X3133&lt;TODAY()),"Contrato Encerrado",IF(AND(Z3133="",X3133&gt;TODAY()),DATEDIF(TODAY(),X3133,"Y")&amp;" anos"&amp;" "&amp;DATEDIF(TODAY(),X3133,"YM")&amp;" meses"&amp;" "&amp;DATEDIF(TODAY(),X3133,"MD")&amp;" dias",IF(AND(Z3133&lt;&gt;””,Z3133&lt;TODAY()),"Contrato Encerrado",IF(AND(Z3133&lt;&gt;"",Z3133&gt;TODAY()),DATEDIF(TODAY(),Z3133,"Y")&amp;" anos"&amp;" "&amp;DATEDIF(TODAY(),Z3133,"YM")&amp;" meses"&amp;" "&amp;DATEDIF(TODAY(),Z3133,"MD")&amp;" dias"))))))))</f>
        <v>Contrato Encerrado</v>
      </c>
      <c r="AE3133" s="35">
        <f t="shared" si="246"/>
        <v>154</v>
      </c>
      <c r="AF3133" s="35">
        <f t="shared" si="247"/>
        <v>576</v>
      </c>
      <c r="AG3133" s="17" t="str">
        <f t="shared" si="248"/>
        <v>1 anos 6 meses 29 dias</v>
      </c>
    </row>
    <row r="3134" spans="1:33" ht="11.25" customHeight="1" x14ac:dyDescent="0.2">
      <c r="A3134" s="8" t="s">
        <v>9</v>
      </c>
      <c r="B3134" s="8" t="s">
        <v>13</v>
      </c>
      <c r="C3134" s="22" t="s">
        <v>24</v>
      </c>
      <c r="D3134" s="37">
        <v>2023</v>
      </c>
      <c r="E3134" s="12" t="s">
        <v>307</v>
      </c>
      <c r="F3134" s="8" t="s">
        <v>308</v>
      </c>
      <c r="G3134" s="77" t="s">
        <v>10440</v>
      </c>
      <c r="H3134" s="78" t="s">
        <v>10441</v>
      </c>
      <c r="I3134" s="14" t="s">
        <v>10442</v>
      </c>
      <c r="J3134" s="14" t="s">
        <v>1302</v>
      </c>
      <c r="K3134" s="14" t="s">
        <v>29</v>
      </c>
      <c r="L3134" s="15" t="s">
        <v>30</v>
      </c>
      <c r="M3134" s="7" t="s">
        <v>9427</v>
      </c>
      <c r="N3134" s="15" t="s">
        <v>2115</v>
      </c>
      <c r="O3134" s="15" t="s">
        <v>7897</v>
      </c>
      <c r="P3134" s="15" t="s">
        <v>2518</v>
      </c>
      <c r="Q3134" s="15" t="s">
        <v>2523</v>
      </c>
      <c r="R3134" s="30">
        <v>33700</v>
      </c>
      <c r="S3134" s="30">
        <v>45236</v>
      </c>
      <c r="T3134" s="70">
        <v>45855</v>
      </c>
      <c r="U3134" s="70"/>
      <c r="V3134" s="20"/>
      <c r="W3134" s="30"/>
      <c r="X3134" s="17"/>
      <c r="Y3134" s="17"/>
      <c r="Z3134" s="20"/>
      <c r="AA3134" s="18">
        <f t="shared" ca="1" si="245"/>
        <v>33</v>
      </c>
      <c r="AB3134" s="15" t="s">
        <v>7878</v>
      </c>
      <c r="AC3134" s="35" t="str">
        <f t="shared" si="244"/>
        <v>1 anos 8 meses 11 dias</v>
      </c>
      <c r="AD3134" s="35" t="str">
        <f ca="1">IF(AND(V3134="",T3134&lt;TODAY()),"Contrato Encerrado",IF(AND(V3134="",T3134&gt;TODAY()),DATEDIF(TODAY(),T3134,"Y")&amp;" anos"&amp;" "&amp;DATEDIF(TODAY(),T3134,"YM")&amp;" meses"&amp;" "&amp;DATEDIF(TODAY(),T3134,"MD")&amp;" dias",IF(AND(X3134="",V3134&lt;TODAY()),"Contrato Encerrado",IF(AND(X3134="",V3134&gt;TODAY()),DATEDIF(TODAY(),V3134,"Y")&amp;" anos"&amp;" "&amp;DATEDIF(TODAY(),V3134,"YM")&amp;" meses"&amp;" "&amp;DATEDIF(TODAY(),V3134,"MD")&amp;" dias",IF(AND(Z3134="",X3134&lt;TODAY()),"Contrato Encerrado",IF(AND(Z3134="",X3134&gt;TODAY()),DATEDIF(TODAY(),X3134,"Y")&amp;" anos"&amp;" "&amp;DATEDIF(TODAY(),X3134,"YM")&amp;" meses"&amp;" "&amp;DATEDIF(TODAY(),X3134,"MD")&amp;" dias",IF(AND(Z3134&lt;&gt;””,Z3134&lt;TODAY()),"Contrato Encerrado",IF(AND(Z3134&lt;&gt;"",Z3134&gt;TODAY()),DATEDIF(TODAY(),Z3134,"Y")&amp;" anos"&amp;" "&amp;DATEDIF(TODAY(),Z3134,"YM")&amp;" meses"&amp;" "&amp;DATEDIF(TODAY(),Z3134,"MD")&amp;" dias"))))))))</f>
        <v>Contrato Encerrado</v>
      </c>
      <c r="AE3134" s="35">
        <f t="shared" si="246"/>
        <v>619</v>
      </c>
      <c r="AF3134" s="35">
        <f t="shared" si="247"/>
        <v>111</v>
      </c>
      <c r="AG3134" s="17" t="str">
        <f t="shared" si="248"/>
        <v>0 anos 3 meses 20 dias</v>
      </c>
    </row>
    <row r="3135" spans="1:33" s="61" customFormat="1" ht="11.25" customHeight="1" x14ac:dyDescent="0.2">
      <c r="A3135" s="8" t="s">
        <v>9</v>
      </c>
      <c r="B3135" s="8" t="s">
        <v>13</v>
      </c>
      <c r="C3135" s="22" t="s">
        <v>17</v>
      </c>
      <c r="D3135" s="37">
        <v>2023</v>
      </c>
      <c r="E3135" s="23" t="s">
        <v>307</v>
      </c>
      <c r="F3135" s="8" t="s">
        <v>308</v>
      </c>
      <c r="G3135" s="77" t="s">
        <v>6983</v>
      </c>
      <c r="H3135" s="78" t="s">
        <v>6984</v>
      </c>
      <c r="I3135" s="9" t="s">
        <v>6985</v>
      </c>
      <c r="J3135" s="14" t="s">
        <v>14943</v>
      </c>
      <c r="K3135" s="9" t="s">
        <v>29</v>
      </c>
      <c r="L3135" s="24" t="s">
        <v>30</v>
      </c>
      <c r="M3135" s="7" t="s">
        <v>9427</v>
      </c>
      <c r="N3135" s="24" t="s">
        <v>2100</v>
      </c>
      <c r="O3135" s="24" t="s">
        <v>7898</v>
      </c>
      <c r="P3135" s="24" t="s">
        <v>2518</v>
      </c>
      <c r="Q3135" s="24" t="s">
        <v>2523</v>
      </c>
      <c r="R3135" s="17">
        <v>35990</v>
      </c>
      <c r="S3135" s="17">
        <v>45043</v>
      </c>
      <c r="T3135" s="31">
        <v>45770</v>
      </c>
      <c r="U3135" s="20"/>
      <c r="V3135" s="20"/>
      <c r="W3135" s="17"/>
      <c r="X3135" s="17"/>
      <c r="Y3135" s="17"/>
      <c r="Z3135" s="20"/>
      <c r="AA3135" s="18">
        <f t="shared" ca="1" si="245"/>
        <v>27</v>
      </c>
      <c r="AB3135" s="19" t="s">
        <v>7878</v>
      </c>
      <c r="AC3135" s="35" t="str">
        <f t="shared" si="244"/>
        <v>1 anos 11 meses 27 dias</v>
      </c>
      <c r="AD3135" s="35" t="str">
        <f ca="1">IF(AND(V3135="",T3135&lt;TODAY()),"Contrato Encerrado",IF(AND(V3135="",T3135&gt;TODAY()),DATEDIF(TODAY(),T3135,"Y")&amp;" anos"&amp;" "&amp;DATEDIF(TODAY(),T3135,"YM")&amp;" meses"&amp;" "&amp;DATEDIF(TODAY(),T3135,"MD")&amp;" dias",IF(AND(X3135="",V3135&lt;TODAY()),"Contrato Encerrado",IF(AND(X3135="",V3135&gt;TODAY()),DATEDIF(TODAY(),V3135,"Y")&amp;" anos"&amp;" "&amp;DATEDIF(TODAY(),V3135,"YM")&amp;" meses"&amp;" "&amp;DATEDIF(TODAY(),V3135,"MD")&amp;" dias",IF(AND(Z3135="",X3135&lt;TODAY()),"Contrato Encerrado",IF(AND(Z3135="",X3135&gt;TODAY()),DATEDIF(TODAY(),X3135,"Y")&amp;" anos"&amp;" "&amp;DATEDIF(TODAY(),X3135,"YM")&amp;" meses"&amp;" "&amp;DATEDIF(TODAY(),X3135,"MD")&amp;" dias",IF(AND(Z3135&lt;&gt;””,Z3135&lt;TODAY()),"Contrato Encerrado",IF(AND(Z3135&lt;&gt;"",Z3135&gt;TODAY()),DATEDIF(TODAY(),Z3135,"Y")&amp;" anos"&amp;" "&amp;DATEDIF(TODAY(),Z3135,"YM")&amp;" meses"&amp;" "&amp;DATEDIF(TODAY(),Z3135,"MD")&amp;" dias"))))))))</f>
        <v>Contrato Encerrado</v>
      </c>
      <c r="AE3135" s="35">
        <f t="shared" si="246"/>
        <v>727</v>
      </c>
      <c r="AF3135" s="35">
        <f t="shared" si="247"/>
        <v>3</v>
      </c>
      <c r="AG3135" s="17" t="str">
        <f t="shared" si="248"/>
        <v>0 anos 0 meses 3 dias</v>
      </c>
    </row>
    <row r="3136" spans="1:33" ht="11.25" customHeight="1" x14ac:dyDescent="0.2">
      <c r="A3136" s="141" t="s">
        <v>9</v>
      </c>
      <c r="B3136" s="142" t="s">
        <v>13</v>
      </c>
      <c r="C3136" s="143" t="s">
        <v>22</v>
      </c>
      <c r="D3136" s="144">
        <v>2022</v>
      </c>
      <c r="E3136" s="145" t="s">
        <v>157</v>
      </c>
      <c r="F3136" s="141" t="s">
        <v>158</v>
      </c>
      <c r="G3136" s="146" t="s">
        <v>978</v>
      </c>
      <c r="H3136" s="147" t="s">
        <v>979</v>
      </c>
      <c r="I3136" s="148" t="s">
        <v>980</v>
      </c>
      <c r="J3136" s="14" t="s">
        <v>14943</v>
      </c>
      <c r="K3136" s="148" t="s">
        <v>29</v>
      </c>
      <c r="L3136" s="149" t="s">
        <v>30</v>
      </c>
      <c r="M3136" s="7" t="s">
        <v>9427</v>
      </c>
      <c r="N3136" s="150" t="s">
        <v>2101</v>
      </c>
      <c r="O3136" s="150"/>
      <c r="P3136" s="150" t="s">
        <v>2517</v>
      </c>
      <c r="Q3136" s="150" t="s">
        <v>2522</v>
      </c>
      <c r="R3136" s="151">
        <v>30013</v>
      </c>
      <c r="S3136" s="151">
        <v>44382</v>
      </c>
      <c r="T3136" s="151">
        <v>45131</v>
      </c>
      <c r="U3136" s="151"/>
      <c r="V3136" s="151"/>
      <c r="W3136" s="151"/>
      <c r="X3136" s="17"/>
      <c r="Y3136" s="17"/>
      <c r="Z3136" s="151"/>
      <c r="AA3136" s="152">
        <f t="shared" ca="1" si="245"/>
        <v>43</v>
      </c>
      <c r="AB3136" s="153" t="s">
        <v>7878</v>
      </c>
      <c r="AC3136" s="35" t="str">
        <f t="shared" si="244"/>
        <v>2 anos 0 meses 19 dias</v>
      </c>
      <c r="AD3136" s="132" t="str">
        <f ca="1">IF(AND(V3136="",T3136&lt;TODAY()),"Contrato Encerrado",IF(AND(V3136="",T3136&gt;TODAY()),DATEDIF(TODAY(),T3136,"Y")&amp;" anos"&amp;" "&amp;DATEDIF(TODAY(),T3136,"YM")&amp;" meses"&amp;" "&amp;DATEDIF(TODAY(),T3136,"MD")&amp;" dias",IF(AND(X3136="",V3136&lt;TODAY()),"Contrato Encerrado",IF(AND(X3136="",V3136&gt;TODAY()),DATEDIF(TODAY(),V3136,"Y")&amp;" anos"&amp;" "&amp;DATEDIF(TODAY(),V3136,"YM")&amp;" meses"&amp;" "&amp;DATEDIF(TODAY(),V3136,"MD")&amp;" dias",IF(AND(Z3136="",X3136&lt;TODAY()),"Contrato Encerrado",IF(AND(Z3136="",X3136&gt;TODAY()),DATEDIF(TODAY(),X3136,"Y")&amp;" anos"&amp;" "&amp;DATEDIF(TODAY(),X3136,"YM")&amp;" meses"&amp;" "&amp;DATEDIF(TODAY(),X3136,"MD")&amp;" dias",IF(AND(Z3136&lt;&gt;””,Z3136&lt;TODAY()),"Contrato Encerrado",IF(AND(Z3136&lt;&gt;"",Z3136&gt;TODAY()),DATEDIF(TODAY(),Z3136,"Y")&amp;" anos"&amp;" "&amp;DATEDIF(TODAY(),Z3136,"YM")&amp;" meses"&amp;" "&amp;DATEDIF(TODAY(),Z3136,"MD")&amp;" dias"))))))))</f>
        <v>Contrato Encerrado</v>
      </c>
      <c r="AE3136" s="132">
        <f t="shared" si="246"/>
        <v>749</v>
      </c>
      <c r="AF3136" s="132">
        <f t="shared" si="247"/>
        <v>-19</v>
      </c>
      <c r="AG3136" s="133" t="str">
        <f t="shared" si="248"/>
        <v>ESTÁGIO COMPLETOU 2 ANOS</v>
      </c>
    </row>
    <row r="3137" spans="1:33" ht="11.25" customHeight="1" x14ac:dyDescent="0.2">
      <c r="A3137" s="8" t="s">
        <v>9</v>
      </c>
      <c r="B3137" s="8" t="s">
        <v>13</v>
      </c>
      <c r="C3137" s="22" t="s">
        <v>16</v>
      </c>
      <c r="D3137" s="37">
        <v>2023</v>
      </c>
      <c r="E3137" s="23" t="s">
        <v>1304</v>
      </c>
      <c r="F3137" s="8" t="s">
        <v>1305</v>
      </c>
      <c r="G3137" s="77" t="s">
        <v>6986</v>
      </c>
      <c r="H3137" s="78" t="s">
        <v>6987</v>
      </c>
      <c r="I3137" s="9" t="s">
        <v>6988</v>
      </c>
      <c r="J3137" s="14" t="s">
        <v>14943</v>
      </c>
      <c r="K3137" s="9" t="s">
        <v>29</v>
      </c>
      <c r="L3137" s="24" t="s">
        <v>30</v>
      </c>
      <c r="M3137" s="7" t="s">
        <v>9427</v>
      </c>
      <c r="N3137" s="15" t="s">
        <v>2102</v>
      </c>
      <c r="O3137" s="24"/>
      <c r="P3137" s="24" t="s">
        <v>2518</v>
      </c>
      <c r="Q3137" s="24" t="s">
        <v>2523</v>
      </c>
      <c r="R3137" s="17">
        <v>36547</v>
      </c>
      <c r="S3137" s="17">
        <v>45021</v>
      </c>
      <c r="T3137" s="31">
        <v>45190</v>
      </c>
      <c r="U3137" s="17"/>
      <c r="V3137" s="31"/>
      <c r="W3137" s="17"/>
      <c r="X3137" s="17"/>
      <c r="Y3137" s="17"/>
      <c r="Z3137" s="31"/>
      <c r="AA3137" s="18">
        <f t="shared" ca="1" si="245"/>
        <v>25</v>
      </c>
      <c r="AB3137" s="19" t="s">
        <v>7878</v>
      </c>
      <c r="AC3137" s="35" t="str">
        <f t="shared" si="244"/>
        <v>0 anos 5 meses 16 dias</v>
      </c>
      <c r="AD3137" s="35" t="str">
        <f ca="1">IF(AND(V3137="",T3137&lt;TODAY()),"Contrato Encerrado",IF(AND(V3137="",T3137&gt;TODAY()),DATEDIF(TODAY(),T3137,"Y")&amp;" anos"&amp;" "&amp;DATEDIF(TODAY(),T3137,"YM")&amp;" meses"&amp;" "&amp;DATEDIF(TODAY(),T3137,"MD")&amp;" dias",IF(AND(X3137="",V3137&lt;TODAY()),"Contrato Encerrado",IF(AND(X3137="",V3137&gt;TODAY()),DATEDIF(TODAY(),V3137,"Y")&amp;" anos"&amp;" "&amp;DATEDIF(TODAY(),V3137,"YM")&amp;" meses"&amp;" "&amp;DATEDIF(TODAY(),V3137,"MD")&amp;" dias",IF(AND(Z3137="",X3137&lt;TODAY()),"Contrato Encerrado",IF(AND(Z3137="",X3137&gt;TODAY()),DATEDIF(TODAY(),X3137,"Y")&amp;" anos"&amp;" "&amp;DATEDIF(TODAY(),X3137,"YM")&amp;" meses"&amp;" "&amp;DATEDIF(TODAY(),X3137,"MD")&amp;" dias",IF(AND(Z3137&lt;&gt;””,Z3137&lt;TODAY()),"Contrato Encerrado",IF(AND(Z3137&lt;&gt;"",Z3137&gt;TODAY()),DATEDIF(TODAY(),Z3137,"Y")&amp;" anos"&amp;" "&amp;DATEDIF(TODAY(),Z3137,"YM")&amp;" meses"&amp;" "&amp;DATEDIF(TODAY(),Z3137,"MD")&amp;" dias"))))))))</f>
        <v>Contrato Encerrado</v>
      </c>
      <c r="AE3137" s="35">
        <f t="shared" si="246"/>
        <v>169</v>
      </c>
      <c r="AF3137" s="35">
        <f t="shared" si="247"/>
        <v>561</v>
      </c>
      <c r="AG3137" s="17" t="str">
        <f t="shared" si="248"/>
        <v>1 anos 6 meses 14 dias</v>
      </c>
    </row>
    <row r="3138" spans="1:33" ht="11.25" customHeight="1" x14ac:dyDescent="0.2">
      <c r="A3138" s="8" t="s">
        <v>9</v>
      </c>
      <c r="B3138" s="10" t="s">
        <v>13</v>
      </c>
      <c r="C3138" s="11" t="s">
        <v>22</v>
      </c>
      <c r="D3138" s="36">
        <v>2022</v>
      </c>
      <c r="E3138" s="12" t="s">
        <v>157</v>
      </c>
      <c r="F3138" s="8" t="s">
        <v>158</v>
      </c>
      <c r="G3138" s="77" t="s">
        <v>5045</v>
      </c>
      <c r="H3138" s="78" t="s">
        <v>5046</v>
      </c>
      <c r="I3138" s="14" t="s">
        <v>5047</v>
      </c>
      <c r="J3138" s="14" t="s">
        <v>14943</v>
      </c>
      <c r="K3138" s="14" t="s">
        <v>29</v>
      </c>
      <c r="L3138" s="15" t="s">
        <v>30</v>
      </c>
      <c r="M3138" s="7" t="s">
        <v>9427</v>
      </c>
      <c r="N3138" s="16" t="s">
        <v>4159</v>
      </c>
      <c r="O3138" s="16"/>
      <c r="P3138" s="16" t="s">
        <v>2518</v>
      </c>
      <c r="Q3138" s="16" t="s">
        <v>2521</v>
      </c>
      <c r="R3138" s="31">
        <v>31997</v>
      </c>
      <c r="S3138" s="31">
        <v>44798</v>
      </c>
      <c r="T3138" s="111">
        <v>45308</v>
      </c>
      <c r="U3138" s="111"/>
      <c r="V3138" s="31"/>
      <c r="W3138" s="31"/>
      <c r="X3138" s="17"/>
      <c r="Y3138" s="17"/>
      <c r="Z3138" s="31"/>
      <c r="AA3138" s="18">
        <f t="shared" ca="1" si="245"/>
        <v>38</v>
      </c>
      <c r="AB3138" s="19" t="s">
        <v>7878</v>
      </c>
      <c r="AC3138" s="35" t="str">
        <f t="shared" ref="AC3138:AC3201" si="249">DATEDIF($S3138,$Z3138-($U3138-$T3138)-($W3138-$V3138)-($Y3138-$X3138),"Y")&amp; " anos"&amp; " "&amp;DATEDIF($S3138,$Z3138-($U3138-$T3138)-($W3138-$V3138)-($Y3138-$X3138),"YM")&amp; " meses"&amp; " "&amp;DATEDIF($S3138,$Z3138-($U3138-$T3138)-($W3138-$V3138)-($Y3138-$X3138),"MD")&amp; " dias"</f>
        <v>1 anos 4 meses 23 dias</v>
      </c>
      <c r="AD3138" s="35" t="str">
        <f ca="1">IF(AND(V3138="",T3138&lt;TODAY()),"Contrato Encerrado",IF(AND(V3138="",T3138&gt;TODAY()),DATEDIF(TODAY(),T3138,"Y")&amp;" anos"&amp;" "&amp;DATEDIF(TODAY(),T3138,"YM")&amp;" meses"&amp;" "&amp;DATEDIF(TODAY(),T3138,"MD")&amp;" dias",IF(AND(X3138="",V3138&lt;TODAY()),"Contrato Encerrado",IF(AND(X3138="",V3138&gt;TODAY()),DATEDIF(TODAY(),V3138,"Y")&amp;" anos"&amp;" "&amp;DATEDIF(TODAY(),V3138,"YM")&amp;" meses"&amp;" "&amp;DATEDIF(TODAY(),V3138,"MD")&amp;" dias",IF(AND(Z3138="",X3138&lt;TODAY()),"Contrato Encerrado",IF(AND(Z3138="",X3138&gt;TODAY()),DATEDIF(TODAY(),X3138,"Y")&amp;" anos"&amp;" "&amp;DATEDIF(TODAY(),X3138,"YM")&amp;" meses"&amp;" "&amp;DATEDIF(TODAY(),X3138,"MD")&amp;" dias",IF(AND(Z3138&lt;&gt;””,Z3138&lt;TODAY()),"Contrato Encerrado",IF(AND(Z3138&lt;&gt;"",Z3138&gt;TODAY()),DATEDIF(TODAY(),Z3138,"Y")&amp;" anos"&amp;" "&amp;DATEDIF(TODAY(),Z3138,"YM")&amp;" meses"&amp;" "&amp;DATEDIF(TODAY(),Z3138,"MD")&amp;" dias"))))))))</f>
        <v>Contrato Encerrado</v>
      </c>
      <c r="AE3138" s="35">
        <f t="shared" si="246"/>
        <v>510</v>
      </c>
      <c r="AF3138" s="35">
        <f t="shared" si="247"/>
        <v>220</v>
      </c>
      <c r="AG3138" s="17" t="str">
        <f t="shared" si="248"/>
        <v>0 anos 7 meses 7 dias</v>
      </c>
    </row>
    <row r="3139" spans="1:33" ht="11.25" customHeight="1" x14ac:dyDescent="0.2">
      <c r="A3139" s="8" t="s">
        <v>9</v>
      </c>
      <c r="B3139" s="8" t="s">
        <v>13</v>
      </c>
      <c r="C3139" s="22" t="s">
        <v>21</v>
      </c>
      <c r="D3139" s="37">
        <v>2024</v>
      </c>
      <c r="E3139" s="12" t="s">
        <v>1111</v>
      </c>
      <c r="F3139" s="8" t="s">
        <v>1112</v>
      </c>
      <c r="G3139" s="77" t="s">
        <v>14204</v>
      </c>
      <c r="H3139" s="78" t="s">
        <v>14205</v>
      </c>
      <c r="I3139" s="14" t="s">
        <v>14206</v>
      </c>
      <c r="J3139" s="14" t="s">
        <v>10</v>
      </c>
      <c r="K3139" s="14" t="s">
        <v>29</v>
      </c>
      <c r="L3139" s="15" t="s">
        <v>30</v>
      </c>
      <c r="M3139" s="7" t="s">
        <v>9427</v>
      </c>
      <c r="N3139" s="16" t="s">
        <v>2106</v>
      </c>
      <c r="O3139" s="15" t="s">
        <v>11313</v>
      </c>
      <c r="P3139" s="15" t="s">
        <v>2518</v>
      </c>
      <c r="Q3139" s="15" t="s">
        <v>2523</v>
      </c>
      <c r="R3139" s="20">
        <v>30597</v>
      </c>
      <c r="S3139" s="20">
        <v>45505</v>
      </c>
      <c r="T3139" s="20">
        <v>46224</v>
      </c>
      <c r="U3139" s="20"/>
      <c r="V3139" s="20"/>
      <c r="W3139" s="20"/>
      <c r="X3139" s="17"/>
      <c r="Y3139" s="17"/>
      <c r="Z3139" s="20"/>
      <c r="AA3139" s="18">
        <f t="shared" ca="1" si="245"/>
        <v>41</v>
      </c>
      <c r="AB3139" s="15" t="s">
        <v>7878</v>
      </c>
      <c r="AC3139" s="35" t="str">
        <f t="shared" si="249"/>
        <v>1 anos 11 meses 20 dias</v>
      </c>
      <c r="AD3139" s="35" t="str">
        <f ca="1">IF(AND(V3139="",T3139&lt;TODAY()),"Contrato Encerrado",IF(AND(V3139="",T3139&gt;TODAY()),DATEDIF(TODAY(),T3139,"Y")&amp;" anos"&amp;" "&amp;DATEDIF(TODAY(),T3139,"YM")&amp;" meses"&amp;" "&amp;DATEDIF(TODAY(),T3139,"MD")&amp;" dias",IF(AND(X3139="",V3139&lt;TODAY()),"Contrato Encerrado",IF(AND(X3139="",V3139&gt;TODAY()),DATEDIF(TODAY(),V3139,"Y")&amp;" anos"&amp;" "&amp;DATEDIF(TODAY(),V3139,"YM")&amp;" meses"&amp;" "&amp;DATEDIF(TODAY(),V3139,"MD")&amp;" dias",IF(AND(Z3139="",X3139&lt;TODAY()),"Contrato Encerrado",IF(AND(Z3139="",X3139&gt;TODAY()),DATEDIF(TODAY(),X3139,"Y")&amp;" anos"&amp;" "&amp;DATEDIF(TODAY(),X3139,"YM")&amp;" meses"&amp;" "&amp;DATEDIF(TODAY(),X3139,"MD")&amp;" dias",IF(AND(Z3139&lt;&gt;””,Z3139&lt;TODAY()),"Contrato Encerrado",IF(AND(Z3139&lt;&gt;"",Z3139&gt;TODAY()),DATEDIF(TODAY(),Z3139,"Y")&amp;" anos"&amp;" "&amp;DATEDIF(TODAY(),Z3139,"YM")&amp;" meses"&amp;" "&amp;DATEDIF(TODAY(),Z3139,"MD")&amp;" dias"))))))))</f>
        <v>0 anos 9 meses 14 dias</v>
      </c>
      <c r="AE3139" s="35">
        <f t="shared" si="246"/>
        <v>719</v>
      </c>
      <c r="AF3139" s="35">
        <f t="shared" si="247"/>
        <v>11</v>
      </c>
      <c r="AG3139" s="17" t="str">
        <f t="shared" si="248"/>
        <v>0 anos 0 meses 11 dias</v>
      </c>
    </row>
    <row r="3140" spans="1:33" ht="11.25" customHeight="1" x14ac:dyDescent="0.2">
      <c r="A3140" s="8" t="s">
        <v>9</v>
      </c>
      <c r="B3140" s="8" t="s">
        <v>13</v>
      </c>
      <c r="C3140" s="22" t="s">
        <v>20</v>
      </c>
      <c r="D3140" s="37">
        <v>2023</v>
      </c>
      <c r="E3140" s="23" t="s">
        <v>157</v>
      </c>
      <c r="F3140" s="8" t="s">
        <v>158</v>
      </c>
      <c r="G3140" s="77" t="s">
        <v>8537</v>
      </c>
      <c r="H3140" s="78" t="s">
        <v>8538</v>
      </c>
      <c r="I3140" s="9" t="s">
        <v>8539</v>
      </c>
      <c r="J3140" s="14" t="s">
        <v>14943</v>
      </c>
      <c r="K3140" s="9" t="s">
        <v>29</v>
      </c>
      <c r="L3140" s="24" t="s">
        <v>30</v>
      </c>
      <c r="M3140" s="7" t="s">
        <v>9427</v>
      </c>
      <c r="N3140" s="24" t="s">
        <v>2101</v>
      </c>
      <c r="O3140" s="24" t="s">
        <v>7908</v>
      </c>
      <c r="P3140" s="24" t="s">
        <v>2518</v>
      </c>
      <c r="Q3140" s="24" t="s">
        <v>4109</v>
      </c>
      <c r="R3140" s="17">
        <v>30815</v>
      </c>
      <c r="S3140" s="17">
        <v>45098</v>
      </c>
      <c r="T3140" s="17">
        <v>45455</v>
      </c>
      <c r="U3140" s="17"/>
      <c r="V3140" s="17"/>
      <c r="W3140" s="17"/>
      <c r="X3140" s="17"/>
      <c r="Y3140" s="17"/>
      <c r="Z3140" s="17"/>
      <c r="AA3140" s="18">
        <f t="shared" ca="1" si="245"/>
        <v>41</v>
      </c>
      <c r="AB3140" s="18" t="s">
        <v>7878</v>
      </c>
      <c r="AC3140" s="35" t="str">
        <f t="shared" si="249"/>
        <v>0 anos 11 meses 22 dias</v>
      </c>
      <c r="AD3140" s="35" t="str">
        <f ca="1">IF(AND(V3140="",T3140&lt;TODAY()),"Contrato Encerrado",IF(AND(V3140="",T3140&gt;TODAY()),DATEDIF(TODAY(),T3140,"Y")&amp;" anos"&amp;" "&amp;DATEDIF(TODAY(),T3140,"YM")&amp;" meses"&amp;" "&amp;DATEDIF(TODAY(),T3140,"MD")&amp;" dias",IF(AND(X3140="",V3140&lt;TODAY()),"Contrato Encerrado",IF(AND(X3140="",V3140&gt;TODAY()),DATEDIF(TODAY(),V3140,"Y")&amp;" anos"&amp;" "&amp;DATEDIF(TODAY(),V3140,"YM")&amp;" meses"&amp;" "&amp;DATEDIF(TODAY(),V3140,"MD")&amp;" dias",IF(AND(Z3140="",X3140&lt;TODAY()),"Contrato Encerrado",IF(AND(Z3140="",X3140&gt;TODAY()),DATEDIF(TODAY(),X3140,"Y")&amp;" anos"&amp;" "&amp;DATEDIF(TODAY(),X3140,"YM")&amp;" meses"&amp;" "&amp;DATEDIF(TODAY(),X3140,"MD")&amp;" dias",IF(AND(Z3140&lt;&gt;””,Z3140&lt;TODAY()),"Contrato Encerrado",IF(AND(Z3140&lt;&gt;"",Z3140&gt;TODAY()),DATEDIF(TODAY(),Z3140,"Y")&amp;" anos"&amp;" "&amp;DATEDIF(TODAY(),Z3140,"YM")&amp;" meses"&amp;" "&amp;DATEDIF(TODAY(),Z3140,"MD")&amp;" dias"))))))))</f>
        <v>Contrato Encerrado</v>
      </c>
      <c r="AE3140" s="35">
        <f t="shared" si="246"/>
        <v>357</v>
      </c>
      <c r="AF3140" s="35">
        <f t="shared" si="247"/>
        <v>373</v>
      </c>
      <c r="AG3140" s="17" t="str">
        <f t="shared" si="248"/>
        <v>1 anos 0 meses 7 dias</v>
      </c>
    </row>
    <row r="3141" spans="1:33" ht="11.25" customHeight="1" x14ac:dyDescent="0.2">
      <c r="A3141" s="8" t="s">
        <v>9</v>
      </c>
      <c r="B3141" s="10" t="s">
        <v>13</v>
      </c>
      <c r="C3141" s="11" t="s">
        <v>25</v>
      </c>
      <c r="D3141" s="36">
        <v>2022</v>
      </c>
      <c r="E3141" s="12" t="s">
        <v>157</v>
      </c>
      <c r="F3141" s="8" t="s">
        <v>158</v>
      </c>
      <c r="G3141" s="77" t="s">
        <v>5048</v>
      </c>
      <c r="H3141" s="78" t="s">
        <v>5049</v>
      </c>
      <c r="I3141" s="14" t="s">
        <v>5050</v>
      </c>
      <c r="J3141" s="14" t="s">
        <v>14943</v>
      </c>
      <c r="K3141" s="14" t="s">
        <v>29</v>
      </c>
      <c r="L3141" s="15" t="s">
        <v>30</v>
      </c>
      <c r="M3141" s="7" t="s">
        <v>9427</v>
      </c>
      <c r="N3141" s="16" t="s">
        <v>2101</v>
      </c>
      <c r="O3141" s="16"/>
      <c r="P3141" s="16" t="s">
        <v>2518</v>
      </c>
      <c r="Q3141" s="16" t="s">
        <v>2521</v>
      </c>
      <c r="R3141" s="31">
        <v>31554</v>
      </c>
      <c r="S3141" s="31">
        <v>44887</v>
      </c>
      <c r="T3141" s="31">
        <v>45323</v>
      </c>
      <c r="U3141" s="31"/>
      <c r="V3141" s="31"/>
      <c r="W3141" s="31"/>
      <c r="X3141" s="17"/>
      <c r="Y3141" s="17"/>
      <c r="Z3141" s="31"/>
      <c r="AA3141" s="18">
        <f t="shared" ca="1" si="245"/>
        <v>39</v>
      </c>
      <c r="AB3141" s="19" t="s">
        <v>7878</v>
      </c>
      <c r="AC3141" s="35" t="str">
        <f t="shared" si="249"/>
        <v>1 anos 2 meses 10 dias</v>
      </c>
      <c r="AD3141" s="35" t="str">
        <f ca="1">IF(AND(V3141="",T3141&lt;TODAY()),"Contrato Encerrado",IF(AND(V3141="",T3141&gt;TODAY()),DATEDIF(TODAY(),T3141,"Y")&amp;" anos"&amp;" "&amp;DATEDIF(TODAY(),T3141,"YM")&amp;" meses"&amp;" "&amp;DATEDIF(TODAY(),T3141,"MD")&amp;" dias",IF(AND(X3141="",V3141&lt;TODAY()),"Contrato Encerrado",IF(AND(X3141="",V3141&gt;TODAY()),DATEDIF(TODAY(),V3141,"Y")&amp;" anos"&amp;" "&amp;DATEDIF(TODAY(),V3141,"YM")&amp;" meses"&amp;" "&amp;DATEDIF(TODAY(),V3141,"MD")&amp;" dias",IF(AND(Z3141="",X3141&lt;TODAY()),"Contrato Encerrado",IF(AND(Z3141="",X3141&gt;TODAY()),DATEDIF(TODAY(),X3141,"Y")&amp;" anos"&amp;" "&amp;DATEDIF(TODAY(),X3141,"YM")&amp;" meses"&amp;" "&amp;DATEDIF(TODAY(),X3141,"MD")&amp;" dias",IF(AND(Z3141&lt;&gt;””,Z3141&lt;TODAY()),"Contrato Encerrado",IF(AND(Z3141&lt;&gt;"",Z3141&gt;TODAY()),DATEDIF(TODAY(),Z3141,"Y")&amp;" anos"&amp;" "&amp;DATEDIF(TODAY(),Z3141,"YM")&amp;" meses"&amp;" "&amp;DATEDIF(TODAY(),Z3141,"MD")&amp;" dias"))))))))</f>
        <v>Contrato Encerrado</v>
      </c>
      <c r="AE3141" s="35">
        <f t="shared" si="246"/>
        <v>436</v>
      </c>
      <c r="AF3141" s="35">
        <f t="shared" si="247"/>
        <v>294</v>
      </c>
      <c r="AG3141" s="17" t="str">
        <f t="shared" si="248"/>
        <v>0 anos 9 meses 20 dias</v>
      </c>
    </row>
    <row r="3142" spans="1:33" ht="11.25" customHeight="1" x14ac:dyDescent="0.2">
      <c r="A3142" s="8" t="s">
        <v>9</v>
      </c>
      <c r="B3142" s="8" t="s">
        <v>13</v>
      </c>
      <c r="C3142" s="22" t="s">
        <v>17</v>
      </c>
      <c r="D3142" s="37">
        <v>2023</v>
      </c>
      <c r="E3142" s="23" t="s">
        <v>79</v>
      </c>
      <c r="F3142" s="8" t="s">
        <v>80</v>
      </c>
      <c r="G3142" s="77" t="s">
        <v>6989</v>
      </c>
      <c r="H3142" s="78" t="s">
        <v>6990</v>
      </c>
      <c r="I3142" s="9" t="s">
        <v>6991</v>
      </c>
      <c r="J3142" s="14" t="s">
        <v>1302</v>
      </c>
      <c r="K3142" s="9" t="s">
        <v>29</v>
      </c>
      <c r="L3142" s="24" t="s">
        <v>30</v>
      </c>
      <c r="M3142" s="7" t="s">
        <v>9427</v>
      </c>
      <c r="N3142" s="24" t="s">
        <v>2114</v>
      </c>
      <c r="O3142" s="24"/>
      <c r="P3142" s="24" t="s">
        <v>2518</v>
      </c>
      <c r="Q3142" s="24" t="s">
        <v>2523</v>
      </c>
      <c r="R3142" s="17">
        <v>33294</v>
      </c>
      <c r="S3142" s="17">
        <v>45048</v>
      </c>
      <c r="T3142" s="31">
        <v>45526</v>
      </c>
      <c r="U3142" s="17"/>
      <c r="V3142" s="31"/>
      <c r="W3142" s="17"/>
      <c r="X3142" s="17"/>
      <c r="Y3142" s="17"/>
      <c r="Z3142" s="31"/>
      <c r="AA3142" s="18">
        <f t="shared" ca="1" si="245"/>
        <v>34</v>
      </c>
      <c r="AB3142" s="19" t="s">
        <v>7878</v>
      </c>
      <c r="AC3142" s="35" t="str">
        <f t="shared" si="249"/>
        <v>1 anos 3 meses 20 dias</v>
      </c>
      <c r="AD3142" s="35" t="str">
        <f ca="1">IF(AND(V3142="",T3142&lt;TODAY()),"Contrato Encerrado",IF(AND(V3142="",T3142&gt;TODAY()),DATEDIF(TODAY(),T3142,"Y")&amp;" anos"&amp;" "&amp;DATEDIF(TODAY(),T3142,"YM")&amp;" meses"&amp;" "&amp;DATEDIF(TODAY(),T3142,"MD")&amp;" dias",IF(AND(X3142="",V3142&lt;TODAY()),"Contrato Encerrado",IF(AND(X3142="",V3142&gt;TODAY()),DATEDIF(TODAY(),V3142,"Y")&amp;" anos"&amp;" "&amp;DATEDIF(TODAY(),V3142,"YM")&amp;" meses"&amp;" "&amp;DATEDIF(TODAY(),V3142,"MD")&amp;" dias",IF(AND(Z3142="",X3142&lt;TODAY()),"Contrato Encerrado",IF(AND(Z3142="",X3142&gt;TODAY()),DATEDIF(TODAY(),X3142,"Y")&amp;" anos"&amp;" "&amp;DATEDIF(TODAY(),X3142,"YM")&amp;" meses"&amp;" "&amp;DATEDIF(TODAY(),X3142,"MD")&amp;" dias",IF(AND(Z3142&lt;&gt;””,Z3142&lt;TODAY()),"Contrato Encerrado",IF(AND(Z3142&lt;&gt;"",Z3142&gt;TODAY()),DATEDIF(TODAY(),Z3142,"Y")&amp;" anos"&amp;" "&amp;DATEDIF(TODAY(),Z3142,"YM")&amp;" meses"&amp;" "&amp;DATEDIF(TODAY(),Z3142,"MD")&amp;" dias"))))))))</f>
        <v>Contrato Encerrado</v>
      </c>
      <c r="AE3142" s="35">
        <f t="shared" si="246"/>
        <v>478</v>
      </c>
      <c r="AF3142" s="35">
        <f t="shared" si="247"/>
        <v>252</v>
      </c>
      <c r="AG3142" s="17" t="str">
        <f t="shared" si="248"/>
        <v>0 anos 8 meses 8 dias</v>
      </c>
    </row>
    <row r="3143" spans="1:33" ht="11.25" customHeight="1" x14ac:dyDescent="0.2">
      <c r="A3143" s="8" t="s">
        <v>9</v>
      </c>
      <c r="B3143" s="8" t="s">
        <v>13</v>
      </c>
      <c r="C3143" s="22" t="s">
        <v>14</v>
      </c>
      <c r="D3143" s="37">
        <v>2023</v>
      </c>
      <c r="E3143" s="23" t="s">
        <v>1304</v>
      </c>
      <c r="F3143" s="8" t="s">
        <v>14744</v>
      </c>
      <c r="G3143" s="77" t="s">
        <v>6992</v>
      </c>
      <c r="H3143" s="78" t="s">
        <v>6993</v>
      </c>
      <c r="I3143" s="9" t="s">
        <v>6994</v>
      </c>
      <c r="J3143" s="14" t="s">
        <v>14943</v>
      </c>
      <c r="K3143" s="9" t="s">
        <v>29</v>
      </c>
      <c r="L3143" s="24" t="s">
        <v>81</v>
      </c>
      <c r="M3143" s="7" t="s">
        <v>82</v>
      </c>
      <c r="N3143" s="24" t="s">
        <v>4113</v>
      </c>
      <c r="O3143" s="24" t="s">
        <v>7883</v>
      </c>
      <c r="P3143" s="24" t="s">
        <v>2518</v>
      </c>
      <c r="Q3143" s="24" t="s">
        <v>14566</v>
      </c>
      <c r="R3143" s="31">
        <v>38356</v>
      </c>
      <c r="S3143" s="17">
        <v>44958</v>
      </c>
      <c r="T3143" s="17">
        <v>45028</v>
      </c>
      <c r="U3143" s="17">
        <v>45091</v>
      </c>
      <c r="V3143" s="17">
        <v>45291</v>
      </c>
      <c r="W3143" s="17">
        <v>45357</v>
      </c>
      <c r="X3143" s="17">
        <v>45657</v>
      </c>
      <c r="Y3143" s="17"/>
      <c r="Z3143" s="20"/>
      <c r="AA3143" s="18">
        <f t="shared" ca="1" si="245"/>
        <v>20</v>
      </c>
      <c r="AB3143" s="19" t="s">
        <v>7877</v>
      </c>
      <c r="AC3143" s="35" t="str">
        <f t="shared" si="249"/>
        <v>1 anos 6 meses 23 dias</v>
      </c>
      <c r="AD3143" s="35" t="str">
        <f ca="1">IF(AND(V3143="",T3143&lt;TODAY()),"Contrato Encerrado",IF(AND(V3143="",T3143&gt;TODAY()),DATEDIF(TODAY(),T3143,"Y")&amp;" anos"&amp;" "&amp;DATEDIF(TODAY(),T3143,"YM")&amp;" meses"&amp;" "&amp;DATEDIF(TODAY(),T3143,"MD")&amp;" dias",IF(AND(X3143="",V3143&lt;TODAY()),"Contrato Encerrado",IF(AND(X3143="",V3143&gt;TODAY()),DATEDIF(TODAY(),V3143,"Y")&amp;" anos"&amp;" "&amp;DATEDIF(TODAY(),V3143,"YM")&amp;" meses"&amp;" "&amp;DATEDIF(TODAY(),V3143,"MD")&amp;" dias",IF(AND(Z3143="",X3143&lt;TODAY()),"Contrato Encerrado",IF(AND(Z3143="",X3143&gt;TODAY()),DATEDIF(TODAY(),X3143,"Y")&amp;" anos"&amp;" "&amp;DATEDIF(TODAY(),X3143,"YM")&amp;" meses"&amp;" "&amp;DATEDIF(TODAY(),X3143,"MD")&amp;" dias",IF(AND(Z3143&lt;&gt;””,Z3143&lt;TODAY()),"Contrato Encerrado",IF(AND(Z3143&lt;&gt;"",Z3143&gt;TODAY()),DATEDIF(TODAY(),Z3143,"Y")&amp;" anos"&amp;" "&amp;DATEDIF(TODAY(),Z3143,"YM")&amp;" meses"&amp;" "&amp;DATEDIF(TODAY(),Z3143,"MD")&amp;" dias"))))))))</f>
        <v>Contrato Encerrado</v>
      </c>
      <c r="AE3143" s="35">
        <f t="shared" si="246"/>
        <v>570</v>
      </c>
      <c r="AF3143" s="35">
        <f t="shared" si="247"/>
        <v>160</v>
      </c>
      <c r="AG3143" s="17" t="str">
        <f t="shared" si="248"/>
        <v>0 anos 5 meses 8 dias</v>
      </c>
    </row>
    <row r="3144" spans="1:33" ht="11.25" customHeight="1" x14ac:dyDescent="0.2">
      <c r="A3144" s="8" t="s">
        <v>9</v>
      </c>
      <c r="B3144" s="8" t="s">
        <v>13</v>
      </c>
      <c r="C3144" s="22" t="s">
        <v>24</v>
      </c>
      <c r="D3144" s="37">
        <v>2023</v>
      </c>
      <c r="E3144" s="12" t="s">
        <v>1111</v>
      </c>
      <c r="F3144" s="8" t="s">
        <v>1112</v>
      </c>
      <c r="G3144" s="77" t="s">
        <v>10443</v>
      </c>
      <c r="H3144" s="78" t="s">
        <v>10444</v>
      </c>
      <c r="I3144" s="14" t="s">
        <v>10445</v>
      </c>
      <c r="J3144" s="14" t="s">
        <v>10</v>
      </c>
      <c r="K3144" s="14" t="s">
        <v>29</v>
      </c>
      <c r="L3144" s="15" t="s">
        <v>30</v>
      </c>
      <c r="M3144" s="7" t="s">
        <v>9427</v>
      </c>
      <c r="N3144" s="15" t="s">
        <v>2098</v>
      </c>
      <c r="O3144" s="15" t="s">
        <v>8795</v>
      </c>
      <c r="P3144" s="15" t="s">
        <v>2518</v>
      </c>
      <c r="Q3144" s="15" t="s">
        <v>2523</v>
      </c>
      <c r="R3144" s="30">
        <v>34213</v>
      </c>
      <c r="S3144" s="30">
        <v>45236</v>
      </c>
      <c r="T3144" s="20" t="s">
        <v>14948</v>
      </c>
      <c r="U3144" s="20"/>
      <c r="V3144" s="20"/>
      <c r="W3144" s="30"/>
      <c r="X3144" s="17"/>
      <c r="Y3144" s="17"/>
      <c r="Z3144" s="20"/>
      <c r="AA3144" s="18">
        <f t="shared" ca="1" si="245"/>
        <v>32</v>
      </c>
      <c r="AB3144" s="15" t="s">
        <v>7878</v>
      </c>
      <c r="AC3144" s="35" t="str">
        <f t="shared" si="249"/>
        <v>1 anos 11 meses 30 dias</v>
      </c>
      <c r="AD3144" s="35" t="str">
        <f ca="1">IF(AND(V3144="",T3144&lt;TODAY()),"Contrato Encerrado",IF(AND(V3144="",T3144&gt;TODAY()),DATEDIF(TODAY(),T3144,"Y")&amp;" anos"&amp;" "&amp;DATEDIF(TODAY(),T3144,"YM")&amp;" meses"&amp;" "&amp;DATEDIF(TODAY(),T3144,"MD")&amp;" dias",IF(AND(X3144="",V3144&lt;TODAY()),"Contrato Encerrado",IF(AND(X3144="",V3144&gt;TODAY()),DATEDIF(TODAY(),V3144,"Y")&amp;" anos"&amp;" "&amp;DATEDIF(TODAY(),V3144,"YM")&amp;" meses"&amp;" "&amp;DATEDIF(TODAY(),V3144,"MD")&amp;" dias",IF(AND(Z3144="",X3144&lt;TODAY()),"Contrato Encerrado",IF(AND(Z3144="",X3144&gt;TODAY()),DATEDIF(TODAY(),X3144,"Y")&amp;" anos"&amp;" "&amp;DATEDIF(TODAY(),X3144,"YM")&amp;" meses"&amp;" "&amp;DATEDIF(TODAY(),X3144,"MD")&amp;" dias",IF(AND(Z3144&lt;&gt;””,Z3144&lt;TODAY()),"Contrato Encerrado",IF(AND(Z3144&lt;&gt;"",Z3144&gt;TODAY()),DATEDIF(TODAY(),Z3144,"Y")&amp;" anos"&amp;" "&amp;DATEDIF(TODAY(),Z3144,"YM")&amp;" meses"&amp;" "&amp;DATEDIF(TODAY(),Z3144,"MD")&amp;" dias"))))))))</f>
        <v>0 anos 0 meses 29 dias</v>
      </c>
      <c r="AE3144" s="35">
        <f t="shared" si="246"/>
        <v>730</v>
      </c>
      <c r="AF3144" s="35">
        <f t="shared" si="247"/>
        <v>0</v>
      </c>
      <c r="AG3144" s="17" t="str">
        <f t="shared" si="248"/>
        <v>ESTÁGIO COMPLETOU 2 ANOS</v>
      </c>
    </row>
    <row r="3145" spans="1:33" ht="11.25" customHeight="1" x14ac:dyDescent="0.2">
      <c r="A3145" s="8" t="s">
        <v>9</v>
      </c>
      <c r="B3145" s="10" t="s">
        <v>13</v>
      </c>
      <c r="C3145" s="11" t="s">
        <v>22</v>
      </c>
      <c r="D3145" s="36">
        <v>2022</v>
      </c>
      <c r="E3145" s="12" t="s">
        <v>157</v>
      </c>
      <c r="F3145" s="8" t="s">
        <v>158</v>
      </c>
      <c r="G3145" s="77" t="s">
        <v>2990</v>
      </c>
      <c r="H3145" s="78" t="s">
        <v>2991</v>
      </c>
      <c r="I3145" s="14" t="s">
        <v>2992</v>
      </c>
      <c r="J3145" s="14" t="s">
        <v>14943</v>
      </c>
      <c r="K3145" s="14" t="s">
        <v>29</v>
      </c>
      <c r="L3145" s="15" t="s">
        <v>30</v>
      </c>
      <c r="M3145" s="7" t="s">
        <v>9427</v>
      </c>
      <c r="N3145" s="16" t="s">
        <v>2101</v>
      </c>
      <c r="O3145" s="16"/>
      <c r="P3145" s="16" t="s">
        <v>2518</v>
      </c>
      <c r="Q3145" s="16" t="s">
        <v>2521</v>
      </c>
      <c r="R3145" s="31">
        <v>31365</v>
      </c>
      <c r="S3145" s="31">
        <v>44782</v>
      </c>
      <c r="T3145" s="31">
        <v>44943</v>
      </c>
      <c r="U3145" s="31"/>
      <c r="V3145" s="31"/>
      <c r="W3145" s="31"/>
      <c r="X3145" s="17"/>
      <c r="Y3145" s="17"/>
      <c r="Z3145" s="31"/>
      <c r="AA3145" s="18">
        <f t="shared" ca="1" si="245"/>
        <v>39</v>
      </c>
      <c r="AB3145" s="19" t="s">
        <v>7878</v>
      </c>
      <c r="AC3145" s="35" t="str">
        <f t="shared" si="249"/>
        <v>0 anos 5 meses 8 dias</v>
      </c>
      <c r="AD3145" s="35" t="str">
        <f ca="1">IF(AND(V3145="",T3145&lt;TODAY()),"Contrato Encerrado",IF(AND(V3145="",T3145&gt;TODAY()),DATEDIF(TODAY(),T3145,"Y")&amp;" anos"&amp;" "&amp;DATEDIF(TODAY(),T3145,"YM")&amp;" meses"&amp;" "&amp;DATEDIF(TODAY(),T3145,"MD")&amp;" dias",IF(AND(X3145="",V3145&lt;TODAY()),"Contrato Encerrado",IF(AND(X3145="",V3145&gt;TODAY()),DATEDIF(TODAY(),V3145,"Y")&amp;" anos"&amp;" "&amp;DATEDIF(TODAY(),V3145,"YM")&amp;" meses"&amp;" "&amp;DATEDIF(TODAY(),V3145,"MD")&amp;" dias",IF(AND(Z3145="",X3145&lt;TODAY()),"Contrato Encerrado",IF(AND(Z3145="",X3145&gt;TODAY()),DATEDIF(TODAY(),X3145,"Y")&amp;" anos"&amp;" "&amp;DATEDIF(TODAY(),X3145,"YM")&amp;" meses"&amp;" "&amp;DATEDIF(TODAY(),X3145,"MD")&amp;" dias",IF(AND(Z3145&lt;&gt;””,Z3145&lt;TODAY()),"Contrato Encerrado",IF(AND(Z3145&lt;&gt;"",Z3145&gt;TODAY()),DATEDIF(TODAY(),Z3145,"Y")&amp;" anos"&amp;" "&amp;DATEDIF(TODAY(),Z3145,"YM")&amp;" meses"&amp;" "&amp;DATEDIF(TODAY(),Z3145,"MD")&amp;" dias"))))))))</f>
        <v>Contrato Encerrado</v>
      </c>
      <c r="AE3145" s="35">
        <f t="shared" si="246"/>
        <v>161</v>
      </c>
      <c r="AF3145" s="35">
        <f t="shared" si="247"/>
        <v>569</v>
      </c>
      <c r="AG3145" s="17" t="str">
        <f t="shared" si="248"/>
        <v>1 anos 6 meses 22 dias</v>
      </c>
    </row>
    <row r="3146" spans="1:33" ht="11.25" customHeight="1" x14ac:dyDescent="0.2">
      <c r="A3146" s="8" t="s">
        <v>9</v>
      </c>
      <c r="B3146" s="8" t="s">
        <v>13</v>
      </c>
      <c r="C3146" s="22" t="s">
        <v>17</v>
      </c>
      <c r="D3146" s="37">
        <v>2023</v>
      </c>
      <c r="E3146" s="23" t="s">
        <v>157</v>
      </c>
      <c r="F3146" s="8" t="s">
        <v>158</v>
      </c>
      <c r="G3146" s="77" t="s">
        <v>6995</v>
      </c>
      <c r="H3146" s="78" t="s">
        <v>6996</v>
      </c>
      <c r="I3146" s="9" t="s">
        <v>6997</v>
      </c>
      <c r="J3146" s="14" t="s">
        <v>14943</v>
      </c>
      <c r="K3146" s="9" t="s">
        <v>29</v>
      </c>
      <c r="L3146" s="24" t="s">
        <v>81</v>
      </c>
      <c r="M3146" s="7" t="s">
        <v>82</v>
      </c>
      <c r="N3146" s="24" t="s">
        <v>4113</v>
      </c>
      <c r="O3146" s="24"/>
      <c r="P3146" s="24" t="s">
        <v>2518</v>
      </c>
      <c r="Q3146" s="24" t="s">
        <v>4109</v>
      </c>
      <c r="R3146" s="17">
        <v>38791</v>
      </c>
      <c r="S3146" s="17">
        <v>45050</v>
      </c>
      <c r="T3146" s="31">
        <v>45281</v>
      </c>
      <c r="U3146" s="17"/>
      <c r="V3146" s="31"/>
      <c r="W3146" s="17"/>
      <c r="X3146" s="17"/>
      <c r="Y3146" s="17"/>
      <c r="Z3146" s="31"/>
      <c r="AA3146" s="18">
        <f t="shared" ca="1" si="245"/>
        <v>19</v>
      </c>
      <c r="AB3146" s="19" t="s">
        <v>7878</v>
      </c>
      <c r="AC3146" s="35" t="str">
        <f t="shared" si="249"/>
        <v>0 anos 7 meses 17 dias</v>
      </c>
      <c r="AD3146" s="35" t="str">
        <f ca="1">IF(AND(V3146="",T3146&lt;TODAY()),"Contrato Encerrado",IF(AND(V3146="",T3146&gt;TODAY()),DATEDIF(TODAY(),T3146,"Y")&amp;" anos"&amp;" "&amp;DATEDIF(TODAY(),T3146,"YM")&amp;" meses"&amp;" "&amp;DATEDIF(TODAY(),T3146,"MD")&amp;" dias",IF(AND(X3146="",V3146&lt;TODAY()),"Contrato Encerrado",IF(AND(X3146="",V3146&gt;TODAY()),DATEDIF(TODAY(),V3146,"Y")&amp;" anos"&amp;" "&amp;DATEDIF(TODAY(),V3146,"YM")&amp;" meses"&amp;" "&amp;DATEDIF(TODAY(),V3146,"MD")&amp;" dias",IF(AND(Z3146="",X3146&lt;TODAY()),"Contrato Encerrado",IF(AND(Z3146="",X3146&gt;TODAY()),DATEDIF(TODAY(),X3146,"Y")&amp;" anos"&amp;" "&amp;DATEDIF(TODAY(),X3146,"YM")&amp;" meses"&amp;" "&amp;DATEDIF(TODAY(),X3146,"MD")&amp;" dias",IF(AND(Z3146&lt;&gt;””,Z3146&lt;TODAY()),"Contrato Encerrado",IF(AND(Z3146&lt;&gt;"",Z3146&gt;TODAY()),DATEDIF(TODAY(),Z3146,"Y")&amp;" anos"&amp;" "&amp;DATEDIF(TODAY(),Z3146,"YM")&amp;" meses"&amp;" "&amp;DATEDIF(TODAY(),Z3146,"MD")&amp;" dias"))))))))</f>
        <v>Contrato Encerrado</v>
      </c>
      <c r="AE3146" s="35">
        <f t="shared" si="246"/>
        <v>231</v>
      </c>
      <c r="AF3146" s="35">
        <f t="shared" si="247"/>
        <v>499</v>
      </c>
      <c r="AG3146" s="17" t="str">
        <f t="shared" si="248"/>
        <v>1 anos 4 meses 13 dias</v>
      </c>
    </row>
    <row r="3147" spans="1:33" ht="11.25" customHeight="1" x14ac:dyDescent="0.2">
      <c r="A3147" s="8" t="s">
        <v>9</v>
      </c>
      <c r="B3147" s="8" t="s">
        <v>13</v>
      </c>
      <c r="C3147" s="22" t="s">
        <v>23</v>
      </c>
      <c r="D3147" s="37">
        <v>2023</v>
      </c>
      <c r="E3147" s="12" t="s">
        <v>79</v>
      </c>
      <c r="F3147" s="8" t="s">
        <v>80</v>
      </c>
      <c r="G3147" s="77" t="s">
        <v>9841</v>
      </c>
      <c r="H3147" s="78" t="s">
        <v>9842</v>
      </c>
      <c r="I3147" s="14" t="s">
        <v>9843</v>
      </c>
      <c r="J3147" s="14" t="s">
        <v>10</v>
      </c>
      <c r="K3147" s="14" t="s">
        <v>29</v>
      </c>
      <c r="L3147" s="15" t="s">
        <v>30</v>
      </c>
      <c r="M3147" s="7" t="s">
        <v>9427</v>
      </c>
      <c r="N3147" s="15" t="s">
        <v>2100</v>
      </c>
      <c r="O3147" s="15" t="s">
        <v>9474</v>
      </c>
      <c r="P3147" s="15" t="s">
        <v>2518</v>
      </c>
      <c r="Q3147" s="15" t="s">
        <v>2523</v>
      </c>
      <c r="R3147" s="20">
        <v>37439</v>
      </c>
      <c r="S3147" s="20">
        <v>45208</v>
      </c>
      <c r="T3147" s="20" t="s">
        <v>14947</v>
      </c>
      <c r="U3147" s="20"/>
      <c r="V3147" s="20"/>
      <c r="W3147" s="20"/>
      <c r="X3147" s="17"/>
      <c r="Y3147" s="17"/>
      <c r="Z3147" s="20"/>
      <c r="AA3147" s="18">
        <f t="shared" ca="1" si="245"/>
        <v>23</v>
      </c>
      <c r="AB3147" s="20" t="s">
        <v>7878</v>
      </c>
      <c r="AC3147" s="35" t="str">
        <f t="shared" si="249"/>
        <v>1 anos 11 meses 29 dias</v>
      </c>
      <c r="AD3147" s="35" t="str">
        <f ca="1">IF(AND(V3147="",T3147&lt;TODAY()),"Contrato Encerrado",IF(AND(V3147="",T3147&gt;TODAY()),DATEDIF(TODAY(),T3147,"Y")&amp;" anos"&amp;" "&amp;DATEDIF(TODAY(),T3147,"YM")&amp;" meses"&amp;" "&amp;DATEDIF(TODAY(),T3147,"MD")&amp;" dias",IF(AND(X3147="",V3147&lt;TODAY()),"Contrato Encerrado",IF(AND(X3147="",V3147&gt;TODAY()),DATEDIF(TODAY(),V3147,"Y")&amp;" anos"&amp;" "&amp;DATEDIF(TODAY(),V3147,"YM")&amp;" meses"&amp;" "&amp;DATEDIF(TODAY(),V3147,"MD")&amp;" dias",IF(AND(Z3147="",X3147&lt;TODAY()),"Contrato Encerrado",IF(AND(Z3147="",X3147&gt;TODAY()),DATEDIF(TODAY(),X3147,"Y")&amp;" anos"&amp;" "&amp;DATEDIF(TODAY(),X3147,"YM")&amp;" meses"&amp;" "&amp;DATEDIF(TODAY(),X3147,"MD")&amp;" dias",IF(AND(Z3147&lt;&gt;””,Z3147&lt;TODAY()),"Contrato Encerrado",IF(AND(Z3147&lt;&gt;"",Z3147&gt;TODAY()),DATEDIF(TODAY(),Z3147,"Y")&amp;" anos"&amp;" "&amp;DATEDIF(TODAY(),Z3147,"YM")&amp;" meses"&amp;" "&amp;DATEDIF(TODAY(),Z3147,"MD")&amp;" dias"))))))))</f>
        <v>0 anos 0 meses 1 dias</v>
      </c>
      <c r="AE3147" s="35">
        <f t="shared" si="246"/>
        <v>730</v>
      </c>
      <c r="AF3147" s="35">
        <f t="shared" si="247"/>
        <v>0</v>
      </c>
      <c r="AG3147" s="17" t="str">
        <f t="shared" si="248"/>
        <v>ESTÁGIO COMPLETOU 2 ANOS</v>
      </c>
    </row>
    <row r="3148" spans="1:33" ht="11.25" customHeight="1" x14ac:dyDescent="0.2">
      <c r="A3148" s="8" t="s">
        <v>9</v>
      </c>
      <c r="B3148" s="8" t="s">
        <v>13</v>
      </c>
      <c r="C3148" s="22" t="s">
        <v>20</v>
      </c>
      <c r="D3148" s="37">
        <v>2023</v>
      </c>
      <c r="E3148" s="23" t="s">
        <v>157</v>
      </c>
      <c r="F3148" s="8" t="s">
        <v>158</v>
      </c>
      <c r="G3148" s="77" t="s">
        <v>8540</v>
      </c>
      <c r="H3148" s="78" t="s">
        <v>8541</v>
      </c>
      <c r="I3148" s="9" t="s">
        <v>8542</v>
      </c>
      <c r="J3148" s="14" t="s">
        <v>14943</v>
      </c>
      <c r="K3148" s="9" t="s">
        <v>29</v>
      </c>
      <c r="L3148" s="24" t="s">
        <v>30</v>
      </c>
      <c r="M3148" s="7" t="s">
        <v>9427</v>
      </c>
      <c r="N3148" s="24" t="s">
        <v>2101</v>
      </c>
      <c r="O3148" s="24" t="s">
        <v>7895</v>
      </c>
      <c r="P3148" s="24" t="s">
        <v>2518</v>
      </c>
      <c r="Q3148" s="24" t="s">
        <v>4109</v>
      </c>
      <c r="R3148" s="17">
        <v>37210</v>
      </c>
      <c r="S3148" s="17">
        <v>45099</v>
      </c>
      <c r="T3148" s="20">
        <v>45826</v>
      </c>
      <c r="U3148" s="20"/>
      <c r="V3148" s="20"/>
      <c r="W3148" s="17"/>
      <c r="X3148" s="17"/>
      <c r="Y3148" s="17"/>
      <c r="Z3148" s="20"/>
      <c r="AA3148" s="18">
        <f t="shared" ca="1" si="245"/>
        <v>23</v>
      </c>
      <c r="AB3148" s="18" t="s">
        <v>7878</v>
      </c>
      <c r="AC3148" s="35" t="str">
        <f t="shared" si="249"/>
        <v>1 anos 11 meses 27 dias</v>
      </c>
      <c r="AD3148" s="35" t="str">
        <f ca="1">IF(AND(V3148="",T3148&lt;TODAY()),"Contrato Encerrado",IF(AND(V3148="",T3148&gt;TODAY()),DATEDIF(TODAY(),T3148,"Y")&amp;" anos"&amp;" "&amp;DATEDIF(TODAY(),T3148,"YM")&amp;" meses"&amp;" "&amp;DATEDIF(TODAY(),T3148,"MD")&amp;" dias",IF(AND(X3148="",V3148&lt;TODAY()),"Contrato Encerrado",IF(AND(X3148="",V3148&gt;TODAY()),DATEDIF(TODAY(),V3148,"Y")&amp;" anos"&amp;" "&amp;DATEDIF(TODAY(),V3148,"YM")&amp;" meses"&amp;" "&amp;DATEDIF(TODAY(),V3148,"MD")&amp;" dias",IF(AND(Z3148="",X3148&lt;TODAY()),"Contrato Encerrado",IF(AND(Z3148="",X3148&gt;TODAY()),DATEDIF(TODAY(),X3148,"Y")&amp;" anos"&amp;" "&amp;DATEDIF(TODAY(),X3148,"YM")&amp;" meses"&amp;" "&amp;DATEDIF(TODAY(),X3148,"MD")&amp;" dias",IF(AND(Z3148&lt;&gt;””,Z3148&lt;TODAY()),"Contrato Encerrado",IF(AND(Z3148&lt;&gt;"",Z3148&gt;TODAY()),DATEDIF(TODAY(),Z3148,"Y")&amp;" anos"&amp;" "&amp;DATEDIF(TODAY(),Z3148,"YM")&amp;" meses"&amp;" "&amp;DATEDIF(TODAY(),Z3148,"MD")&amp;" dias"))))))))</f>
        <v>Contrato Encerrado</v>
      </c>
      <c r="AE3148" s="35">
        <f t="shared" si="246"/>
        <v>727</v>
      </c>
      <c r="AF3148" s="35">
        <f t="shared" si="247"/>
        <v>3</v>
      </c>
      <c r="AG3148" s="17" t="str">
        <f t="shared" si="248"/>
        <v>0 anos 0 meses 3 dias</v>
      </c>
    </row>
    <row r="3149" spans="1:33" ht="11.25" customHeight="1" x14ac:dyDescent="0.2">
      <c r="A3149" s="8" t="s">
        <v>9</v>
      </c>
      <c r="B3149" s="8" t="s">
        <v>13</v>
      </c>
      <c r="C3149" s="22" t="s">
        <v>15</v>
      </c>
      <c r="D3149" s="37">
        <v>2023</v>
      </c>
      <c r="E3149" s="23" t="s">
        <v>157</v>
      </c>
      <c r="F3149" s="8" t="s">
        <v>158</v>
      </c>
      <c r="G3149" s="77" t="s">
        <v>6998</v>
      </c>
      <c r="H3149" s="78" t="s">
        <v>6999</v>
      </c>
      <c r="I3149" s="9" t="s">
        <v>7000</v>
      </c>
      <c r="J3149" s="14" t="s">
        <v>14943</v>
      </c>
      <c r="K3149" s="9" t="s">
        <v>29</v>
      </c>
      <c r="L3149" s="24" t="s">
        <v>30</v>
      </c>
      <c r="M3149" s="7" t="s">
        <v>9427</v>
      </c>
      <c r="N3149" s="24" t="s">
        <v>14567</v>
      </c>
      <c r="O3149" s="15" t="s">
        <v>13381</v>
      </c>
      <c r="P3149" s="24" t="s">
        <v>2518</v>
      </c>
      <c r="Q3149" s="24" t="s">
        <v>14551</v>
      </c>
      <c r="R3149" s="17">
        <v>35164</v>
      </c>
      <c r="S3149" s="17">
        <v>44973</v>
      </c>
      <c r="T3149" s="31">
        <v>45337</v>
      </c>
      <c r="U3149" s="17">
        <v>45398</v>
      </c>
      <c r="V3149" s="31">
        <v>45473</v>
      </c>
      <c r="W3149" s="17"/>
      <c r="X3149" s="17"/>
      <c r="Y3149" s="17"/>
      <c r="Z3149" s="31"/>
      <c r="AA3149" s="18">
        <f t="shared" ca="1" si="245"/>
        <v>29</v>
      </c>
      <c r="AB3149" s="19" t="s">
        <v>7877</v>
      </c>
      <c r="AC3149" s="35" t="str">
        <f t="shared" si="249"/>
        <v>1 anos 2 meses 14 dias</v>
      </c>
      <c r="AD3149" s="35" t="str">
        <f ca="1">IF(AND(V3149="",T3149&lt;TODAY()),"Contrato Encerrado",IF(AND(V3149="",T3149&gt;TODAY()),DATEDIF(TODAY(),T3149,"Y")&amp;" anos"&amp;" "&amp;DATEDIF(TODAY(),T3149,"YM")&amp;" meses"&amp;" "&amp;DATEDIF(TODAY(),T3149,"MD")&amp;" dias",IF(AND(X3149="",V3149&lt;TODAY()),"Contrato Encerrado",IF(AND(X3149="",V3149&gt;TODAY()),DATEDIF(TODAY(),V3149,"Y")&amp;" anos"&amp;" "&amp;DATEDIF(TODAY(),V3149,"YM")&amp;" meses"&amp;" "&amp;DATEDIF(TODAY(),V3149,"MD")&amp;" dias",IF(AND(Z3149="",X3149&lt;TODAY()),"Contrato Encerrado",IF(AND(Z3149="",X3149&gt;TODAY()),DATEDIF(TODAY(),X3149,"Y")&amp;" anos"&amp;" "&amp;DATEDIF(TODAY(),X3149,"YM")&amp;" meses"&amp;" "&amp;DATEDIF(TODAY(),X3149,"MD")&amp;" dias",IF(AND(Z3149&lt;&gt;””,Z3149&lt;TODAY()),"Contrato Encerrado",IF(AND(Z3149&lt;&gt;"",Z3149&gt;TODAY()),DATEDIF(TODAY(),Z3149,"Y")&amp;" anos"&amp;" "&amp;DATEDIF(TODAY(),Z3149,"YM")&amp;" meses"&amp;" "&amp;DATEDIF(TODAY(),Z3149,"MD")&amp;" dias"))))))))</f>
        <v>Contrato Encerrado</v>
      </c>
      <c r="AE3149" s="35">
        <f t="shared" si="246"/>
        <v>439</v>
      </c>
      <c r="AF3149" s="35">
        <f t="shared" si="247"/>
        <v>291</v>
      </c>
      <c r="AG3149" s="17" t="str">
        <f t="shared" si="248"/>
        <v>0 anos 9 meses 17 dias</v>
      </c>
    </row>
    <row r="3150" spans="1:33" ht="11.25" customHeight="1" x14ac:dyDescent="0.2">
      <c r="A3150" s="8" t="s">
        <v>9</v>
      </c>
      <c r="B3150" s="8" t="s">
        <v>13</v>
      </c>
      <c r="C3150" s="22" t="s">
        <v>15</v>
      </c>
      <c r="D3150" s="37">
        <v>2023</v>
      </c>
      <c r="E3150" s="23" t="s">
        <v>307</v>
      </c>
      <c r="F3150" s="8" t="s">
        <v>308</v>
      </c>
      <c r="G3150" s="77" t="s">
        <v>7001</v>
      </c>
      <c r="H3150" s="78" t="s">
        <v>7002</v>
      </c>
      <c r="I3150" s="9" t="s">
        <v>7003</v>
      </c>
      <c r="J3150" s="14" t="s">
        <v>14943</v>
      </c>
      <c r="K3150" s="9" t="s">
        <v>29</v>
      </c>
      <c r="L3150" s="24" t="s">
        <v>81</v>
      </c>
      <c r="M3150" s="7" t="s">
        <v>82</v>
      </c>
      <c r="N3150" s="24" t="s">
        <v>4113</v>
      </c>
      <c r="O3150" s="24"/>
      <c r="P3150" s="24" t="s">
        <v>2518</v>
      </c>
      <c r="Q3150" s="24" t="s">
        <v>2523</v>
      </c>
      <c r="R3150" s="17">
        <v>39037</v>
      </c>
      <c r="S3150" s="17">
        <v>44993</v>
      </c>
      <c r="T3150" s="20">
        <v>45656</v>
      </c>
      <c r="U3150" s="20"/>
      <c r="V3150" s="20"/>
      <c r="W3150" s="17"/>
      <c r="X3150" s="17"/>
      <c r="Y3150" s="17"/>
      <c r="Z3150" s="20"/>
      <c r="AA3150" s="18">
        <f t="shared" ca="1" si="245"/>
        <v>18</v>
      </c>
      <c r="AB3150" s="19" t="s">
        <v>7877</v>
      </c>
      <c r="AC3150" s="35" t="str">
        <f t="shared" si="249"/>
        <v>1 anos 9 meses 22 dias</v>
      </c>
      <c r="AD3150" s="35" t="str">
        <f ca="1">IF(AND(V3150="",T3150&lt;TODAY()),"Contrato Encerrado",IF(AND(V3150="",T3150&gt;TODAY()),DATEDIF(TODAY(),T3150,"Y")&amp;" anos"&amp;" "&amp;DATEDIF(TODAY(),T3150,"YM")&amp;" meses"&amp;" "&amp;DATEDIF(TODAY(),T3150,"MD")&amp;" dias",IF(AND(X3150="",V3150&lt;TODAY()),"Contrato Encerrado",IF(AND(X3150="",V3150&gt;TODAY()),DATEDIF(TODAY(),V3150,"Y")&amp;" anos"&amp;" "&amp;DATEDIF(TODAY(),V3150,"YM")&amp;" meses"&amp;" "&amp;DATEDIF(TODAY(),V3150,"MD")&amp;" dias",IF(AND(Z3150="",X3150&lt;TODAY()),"Contrato Encerrado",IF(AND(Z3150="",X3150&gt;TODAY()),DATEDIF(TODAY(),X3150,"Y")&amp;" anos"&amp;" "&amp;DATEDIF(TODAY(),X3150,"YM")&amp;" meses"&amp;" "&amp;DATEDIF(TODAY(),X3150,"MD")&amp;" dias",IF(AND(Z3150&lt;&gt;””,Z3150&lt;TODAY()),"Contrato Encerrado",IF(AND(Z3150&lt;&gt;"",Z3150&gt;TODAY()),DATEDIF(TODAY(),Z3150,"Y")&amp;" anos"&amp;" "&amp;DATEDIF(TODAY(),Z3150,"YM")&amp;" meses"&amp;" "&amp;DATEDIF(TODAY(),Z3150,"MD")&amp;" dias"))))))))</f>
        <v>Contrato Encerrado</v>
      </c>
      <c r="AE3150" s="35">
        <f t="shared" si="246"/>
        <v>663</v>
      </c>
      <c r="AF3150" s="35">
        <f t="shared" si="247"/>
        <v>67</v>
      </c>
      <c r="AG3150" s="17" t="str">
        <f t="shared" si="248"/>
        <v>0 anos 2 meses 7 dias</v>
      </c>
    </row>
    <row r="3151" spans="1:33" ht="11.25" customHeight="1" x14ac:dyDescent="0.2">
      <c r="A3151" s="8" t="s">
        <v>9</v>
      </c>
      <c r="B3151" s="8" t="s">
        <v>13</v>
      </c>
      <c r="C3151" s="22" t="s">
        <v>15</v>
      </c>
      <c r="D3151" s="37">
        <v>2023</v>
      </c>
      <c r="E3151" s="23" t="s">
        <v>157</v>
      </c>
      <c r="F3151" s="8" t="s">
        <v>158</v>
      </c>
      <c r="G3151" s="77" t="s">
        <v>7004</v>
      </c>
      <c r="H3151" s="78" t="s">
        <v>7005</v>
      </c>
      <c r="I3151" s="9" t="s">
        <v>7006</v>
      </c>
      <c r="J3151" s="14" t="s">
        <v>14943</v>
      </c>
      <c r="K3151" s="9" t="s">
        <v>29</v>
      </c>
      <c r="L3151" s="24" t="s">
        <v>30</v>
      </c>
      <c r="M3151" s="7" t="s">
        <v>9427</v>
      </c>
      <c r="N3151" s="24" t="s">
        <v>2101</v>
      </c>
      <c r="O3151" s="24"/>
      <c r="P3151" s="24" t="s">
        <v>2518</v>
      </c>
      <c r="Q3151" s="24" t="s">
        <v>2521</v>
      </c>
      <c r="R3151" s="17">
        <v>37732</v>
      </c>
      <c r="S3151" s="17">
        <v>44986</v>
      </c>
      <c r="T3151" s="20">
        <v>45688</v>
      </c>
      <c r="U3151" s="20"/>
      <c r="V3151" s="20"/>
      <c r="W3151" s="17"/>
      <c r="X3151" s="17"/>
      <c r="Y3151" s="17"/>
      <c r="Z3151" s="20"/>
      <c r="AA3151" s="18">
        <f t="shared" ca="1" si="245"/>
        <v>22</v>
      </c>
      <c r="AB3151" s="19" t="s">
        <v>7877</v>
      </c>
      <c r="AC3151" s="35" t="str">
        <f t="shared" si="249"/>
        <v>1 anos 10 meses 30 dias</v>
      </c>
      <c r="AD3151" s="35" t="str">
        <f ca="1">IF(AND(V3151="",T3151&lt;TODAY()),"Contrato Encerrado",IF(AND(V3151="",T3151&gt;TODAY()),DATEDIF(TODAY(),T3151,"Y")&amp;" anos"&amp;" "&amp;DATEDIF(TODAY(),T3151,"YM")&amp;" meses"&amp;" "&amp;DATEDIF(TODAY(),T3151,"MD")&amp;" dias",IF(AND(X3151="",V3151&lt;TODAY()),"Contrato Encerrado",IF(AND(X3151="",V3151&gt;TODAY()),DATEDIF(TODAY(),V3151,"Y")&amp;" anos"&amp;" "&amp;DATEDIF(TODAY(),V3151,"YM")&amp;" meses"&amp;" "&amp;DATEDIF(TODAY(),V3151,"MD")&amp;" dias",IF(AND(Z3151="",X3151&lt;TODAY()),"Contrato Encerrado",IF(AND(Z3151="",X3151&gt;TODAY()),DATEDIF(TODAY(),X3151,"Y")&amp;" anos"&amp;" "&amp;DATEDIF(TODAY(),X3151,"YM")&amp;" meses"&amp;" "&amp;DATEDIF(TODAY(),X3151,"MD")&amp;" dias",IF(AND(Z3151&lt;&gt;””,Z3151&lt;TODAY()),"Contrato Encerrado",IF(AND(Z3151&lt;&gt;"",Z3151&gt;TODAY()),DATEDIF(TODAY(),Z3151,"Y")&amp;" anos"&amp;" "&amp;DATEDIF(TODAY(),Z3151,"YM")&amp;" meses"&amp;" "&amp;DATEDIF(TODAY(),Z3151,"MD")&amp;" dias"))))))))</f>
        <v>Contrato Encerrado</v>
      </c>
      <c r="AE3151" s="35">
        <f t="shared" si="246"/>
        <v>702</v>
      </c>
      <c r="AF3151" s="35">
        <f t="shared" si="247"/>
        <v>28</v>
      </c>
      <c r="AG3151" s="17" t="str">
        <f t="shared" si="248"/>
        <v>0 anos 0 meses 28 dias</v>
      </c>
    </row>
    <row r="3152" spans="1:33" ht="11.25" customHeight="1" x14ac:dyDescent="0.2">
      <c r="A3152" s="8" t="s">
        <v>9</v>
      </c>
      <c r="B3152" s="10" t="s">
        <v>13</v>
      </c>
      <c r="C3152" s="11" t="s">
        <v>24</v>
      </c>
      <c r="D3152" s="36">
        <v>2022</v>
      </c>
      <c r="E3152" s="12" t="s">
        <v>307</v>
      </c>
      <c r="F3152" s="8" t="s">
        <v>308</v>
      </c>
      <c r="G3152" s="77" t="s">
        <v>5051</v>
      </c>
      <c r="H3152" s="78" t="s">
        <v>5052</v>
      </c>
      <c r="I3152" s="14" t="s">
        <v>5053</v>
      </c>
      <c r="J3152" s="14" t="s">
        <v>14943</v>
      </c>
      <c r="K3152" s="14" t="s">
        <v>29</v>
      </c>
      <c r="L3152" s="15" t="s">
        <v>81</v>
      </c>
      <c r="M3152" s="7" t="s">
        <v>82</v>
      </c>
      <c r="N3152" s="16" t="s">
        <v>4113</v>
      </c>
      <c r="O3152" s="16"/>
      <c r="P3152" s="16" t="s">
        <v>2518</v>
      </c>
      <c r="Q3152" s="16" t="s">
        <v>2523</v>
      </c>
      <c r="R3152" s="31">
        <v>38641</v>
      </c>
      <c r="S3152" s="31">
        <v>44859</v>
      </c>
      <c r="T3152" s="31">
        <v>45303</v>
      </c>
      <c r="U3152" s="31"/>
      <c r="V3152" s="31"/>
      <c r="W3152" s="31"/>
      <c r="X3152" s="17"/>
      <c r="Y3152" s="17"/>
      <c r="Z3152" s="31"/>
      <c r="AA3152" s="18">
        <f t="shared" ca="1" si="245"/>
        <v>19</v>
      </c>
      <c r="AB3152" s="19" t="s">
        <v>7878</v>
      </c>
      <c r="AC3152" s="35" t="str">
        <f t="shared" si="249"/>
        <v>1 anos 2 meses 18 dias</v>
      </c>
      <c r="AD3152" s="35" t="str">
        <f ca="1">IF(AND(V3152="",T3152&lt;TODAY()),"Contrato Encerrado",IF(AND(V3152="",T3152&gt;TODAY()),DATEDIF(TODAY(),T3152,"Y")&amp;" anos"&amp;" "&amp;DATEDIF(TODAY(),T3152,"YM")&amp;" meses"&amp;" "&amp;DATEDIF(TODAY(),T3152,"MD")&amp;" dias",IF(AND(X3152="",V3152&lt;TODAY()),"Contrato Encerrado",IF(AND(X3152="",V3152&gt;TODAY()),DATEDIF(TODAY(),V3152,"Y")&amp;" anos"&amp;" "&amp;DATEDIF(TODAY(),V3152,"YM")&amp;" meses"&amp;" "&amp;DATEDIF(TODAY(),V3152,"MD")&amp;" dias",IF(AND(Z3152="",X3152&lt;TODAY()),"Contrato Encerrado",IF(AND(Z3152="",X3152&gt;TODAY()),DATEDIF(TODAY(),X3152,"Y")&amp;" anos"&amp;" "&amp;DATEDIF(TODAY(),X3152,"YM")&amp;" meses"&amp;" "&amp;DATEDIF(TODAY(),X3152,"MD")&amp;" dias",IF(AND(Z3152&lt;&gt;””,Z3152&lt;TODAY()),"Contrato Encerrado",IF(AND(Z3152&lt;&gt;"",Z3152&gt;TODAY()),DATEDIF(TODAY(),Z3152,"Y")&amp;" anos"&amp;" "&amp;DATEDIF(TODAY(),Z3152,"YM")&amp;" meses"&amp;" "&amp;DATEDIF(TODAY(),Z3152,"MD")&amp;" dias"))))))))</f>
        <v>Contrato Encerrado</v>
      </c>
      <c r="AE3152" s="35">
        <f t="shared" si="246"/>
        <v>444</v>
      </c>
      <c r="AF3152" s="35">
        <f t="shared" si="247"/>
        <v>286</v>
      </c>
      <c r="AG3152" s="17" t="str">
        <f t="shared" si="248"/>
        <v>0 anos 9 meses 12 dias</v>
      </c>
    </row>
    <row r="3153" spans="1:33" ht="11.25" customHeight="1" x14ac:dyDescent="0.2">
      <c r="A3153" s="8" t="s">
        <v>9</v>
      </c>
      <c r="B3153" s="8" t="s">
        <v>13</v>
      </c>
      <c r="C3153" s="22" t="s">
        <v>24</v>
      </c>
      <c r="D3153" s="36">
        <v>2024</v>
      </c>
      <c r="E3153" s="23" t="s">
        <v>157</v>
      </c>
      <c r="F3153" s="8" t="s">
        <v>158</v>
      </c>
      <c r="G3153" s="77" t="s">
        <v>14880</v>
      </c>
      <c r="H3153" s="78" t="s">
        <v>14881</v>
      </c>
      <c r="I3153" s="9" t="s">
        <v>14784</v>
      </c>
      <c r="J3153" s="14" t="s">
        <v>10</v>
      </c>
      <c r="K3153" s="9" t="s">
        <v>29</v>
      </c>
      <c r="L3153" s="24" t="s">
        <v>30</v>
      </c>
      <c r="M3153" s="7" t="s">
        <v>9427</v>
      </c>
      <c r="N3153" s="24" t="s">
        <v>6302</v>
      </c>
      <c r="O3153" s="24" t="s">
        <v>8425</v>
      </c>
      <c r="P3153" s="24" t="s">
        <v>2518</v>
      </c>
      <c r="Q3153" s="24" t="s">
        <v>2521</v>
      </c>
      <c r="R3153" s="17">
        <v>35575</v>
      </c>
      <c r="S3153" s="17">
        <v>45582</v>
      </c>
      <c r="T3153" s="17" t="s">
        <v>14826</v>
      </c>
      <c r="U3153" s="17"/>
      <c r="V3153" s="17"/>
      <c r="W3153" s="17"/>
      <c r="X3153" s="17"/>
      <c r="Y3153" s="17"/>
      <c r="Z3153" s="20"/>
      <c r="AA3153" s="18">
        <f t="shared" ca="1" si="245"/>
        <v>28</v>
      </c>
      <c r="AB3153" s="24" t="s">
        <v>7878</v>
      </c>
      <c r="AC3153" s="35" t="str">
        <f t="shared" si="249"/>
        <v>0 anos 11 meses 29 dias</v>
      </c>
      <c r="AD3153" s="35" t="str">
        <f ca="1">IF(AND(V3153="",T3153&lt;TODAY()),"Contrato Encerrado",IF(AND(V3153="",T3153&gt;TODAY()),DATEDIF(TODAY(),T3153,"Y")&amp;" anos"&amp;" "&amp;DATEDIF(TODAY(),T3153,"YM")&amp;" meses"&amp;" "&amp;DATEDIF(TODAY(),T3153,"MD")&amp;" dias",IF(AND(X3153="",V3153&lt;TODAY()),"Contrato Encerrado",IF(AND(X3153="",V3153&gt;TODAY()),DATEDIF(TODAY(),V3153,"Y")&amp;" anos"&amp;" "&amp;DATEDIF(TODAY(),V3153,"YM")&amp;" meses"&amp;" "&amp;DATEDIF(TODAY(),V3153,"MD")&amp;" dias",IF(AND(Z3153="",X3153&lt;TODAY()),"Contrato Encerrado",IF(AND(Z3153="",X3153&gt;TODAY()),DATEDIF(TODAY(),X3153,"Y")&amp;" anos"&amp;" "&amp;DATEDIF(TODAY(),X3153,"YM")&amp;" meses"&amp;" "&amp;DATEDIF(TODAY(),X3153,"MD")&amp;" dias",IF(AND(Z3153&lt;&gt;””,Z3153&lt;TODAY()),"Contrato Encerrado",IF(AND(Z3153&lt;&gt;"",Z3153&gt;TODAY()),DATEDIF(TODAY(),Z3153,"Y")&amp;" anos"&amp;" "&amp;DATEDIF(TODAY(),Z3153,"YM")&amp;" meses"&amp;" "&amp;DATEDIF(TODAY(),Z3153,"MD")&amp;" dias"))))))))</f>
        <v>0 anos 0 meses 9 dias</v>
      </c>
      <c r="AE3153" s="35">
        <f t="shared" si="246"/>
        <v>364</v>
      </c>
      <c r="AF3153" s="35">
        <f t="shared" si="247"/>
        <v>366</v>
      </c>
      <c r="AG3153" s="17" t="str">
        <f t="shared" si="248"/>
        <v>0 anos 11 meses 31 dias</v>
      </c>
    </row>
    <row r="3154" spans="1:33" ht="11.25" customHeight="1" x14ac:dyDescent="0.2">
      <c r="A3154" s="8" t="s">
        <v>9</v>
      </c>
      <c r="B3154" s="8" t="s">
        <v>13</v>
      </c>
      <c r="C3154" s="22" t="s">
        <v>19</v>
      </c>
      <c r="D3154" s="37">
        <v>2024</v>
      </c>
      <c r="E3154" s="12" t="s">
        <v>27</v>
      </c>
      <c r="F3154" s="8" t="s">
        <v>28</v>
      </c>
      <c r="G3154" s="77" t="s">
        <v>13698</v>
      </c>
      <c r="H3154" s="78" t="s">
        <v>13699</v>
      </c>
      <c r="I3154" s="14" t="s">
        <v>13700</v>
      </c>
      <c r="J3154" s="14" t="s">
        <v>1302</v>
      </c>
      <c r="K3154" s="14" t="s">
        <v>29</v>
      </c>
      <c r="L3154" s="15" t="s">
        <v>30</v>
      </c>
      <c r="M3154" s="7" t="s">
        <v>9427</v>
      </c>
      <c r="N3154" s="15" t="s">
        <v>2102</v>
      </c>
      <c r="O3154" s="15" t="s">
        <v>7901</v>
      </c>
      <c r="P3154" s="15" t="s">
        <v>2518</v>
      </c>
      <c r="Q3154" s="15" t="s">
        <v>4109</v>
      </c>
      <c r="R3154" s="20">
        <v>34090</v>
      </c>
      <c r="S3154" s="20">
        <v>45446</v>
      </c>
      <c r="T3154" s="20">
        <v>45751</v>
      </c>
      <c r="U3154" s="20"/>
      <c r="V3154" s="20"/>
      <c r="W3154" s="20"/>
      <c r="X3154" s="17"/>
      <c r="Y3154" s="17"/>
      <c r="Z3154" s="20"/>
      <c r="AA3154" s="18">
        <f t="shared" ca="1" si="245"/>
        <v>32</v>
      </c>
      <c r="AB3154" s="15" t="s">
        <v>7878</v>
      </c>
      <c r="AC3154" s="35" t="str">
        <f t="shared" si="249"/>
        <v>0 anos 10 meses 1 dias</v>
      </c>
      <c r="AD3154" s="35" t="str">
        <f ca="1">IF(AND(V3154="",T3154&lt;TODAY()),"Contrato Encerrado",IF(AND(V3154="",T3154&gt;TODAY()),DATEDIF(TODAY(),T3154,"Y")&amp;" anos"&amp;" "&amp;DATEDIF(TODAY(),T3154,"YM")&amp;" meses"&amp;" "&amp;DATEDIF(TODAY(),T3154,"MD")&amp;" dias",IF(AND(X3154="",V3154&lt;TODAY()),"Contrato Encerrado",IF(AND(X3154="",V3154&gt;TODAY()),DATEDIF(TODAY(),V3154,"Y")&amp;" anos"&amp;" "&amp;DATEDIF(TODAY(),V3154,"YM")&amp;" meses"&amp;" "&amp;DATEDIF(TODAY(),V3154,"MD")&amp;" dias",IF(AND(Z3154="",X3154&lt;TODAY()),"Contrato Encerrado",IF(AND(Z3154="",X3154&gt;TODAY()),DATEDIF(TODAY(),X3154,"Y")&amp;" anos"&amp;" "&amp;DATEDIF(TODAY(),X3154,"YM")&amp;" meses"&amp;" "&amp;DATEDIF(TODAY(),X3154,"MD")&amp;" dias",IF(AND(Z3154&lt;&gt;””,Z3154&lt;TODAY()),"Contrato Encerrado",IF(AND(Z3154&lt;&gt;"",Z3154&gt;TODAY()),DATEDIF(TODAY(),Z3154,"Y")&amp;" anos"&amp;" "&amp;DATEDIF(TODAY(),Z3154,"YM")&amp;" meses"&amp;" "&amp;DATEDIF(TODAY(),Z3154,"MD")&amp;" dias"))))))))</f>
        <v>Contrato Encerrado</v>
      </c>
      <c r="AE3154" s="35">
        <f t="shared" si="246"/>
        <v>305</v>
      </c>
      <c r="AF3154" s="35">
        <f t="shared" si="247"/>
        <v>425</v>
      </c>
      <c r="AG3154" s="17" t="str">
        <f t="shared" si="248"/>
        <v>1 anos 1 meses 28 dias</v>
      </c>
    </row>
    <row r="3155" spans="1:33" ht="11.25" customHeight="1" x14ac:dyDescent="0.2">
      <c r="A3155" s="8" t="s">
        <v>9</v>
      </c>
      <c r="B3155" s="8" t="s">
        <v>13</v>
      </c>
      <c r="C3155" s="22" t="s">
        <v>20</v>
      </c>
      <c r="D3155" s="37">
        <v>2023</v>
      </c>
      <c r="E3155" s="23" t="s">
        <v>157</v>
      </c>
      <c r="F3155" s="8" t="s">
        <v>158</v>
      </c>
      <c r="G3155" s="77" t="s">
        <v>8543</v>
      </c>
      <c r="H3155" s="78" t="s">
        <v>8544</v>
      </c>
      <c r="I3155" s="9" t="s">
        <v>8545</v>
      </c>
      <c r="J3155" s="14" t="s">
        <v>14943</v>
      </c>
      <c r="K3155" s="9" t="s">
        <v>29</v>
      </c>
      <c r="L3155" s="24" t="s">
        <v>30</v>
      </c>
      <c r="M3155" s="7" t="s">
        <v>9427</v>
      </c>
      <c r="N3155" s="24" t="s">
        <v>2101</v>
      </c>
      <c r="O3155" s="24" t="s">
        <v>7979</v>
      </c>
      <c r="P3155" s="24" t="s">
        <v>2518</v>
      </c>
      <c r="Q3155" s="24" t="s">
        <v>4109</v>
      </c>
      <c r="R3155" s="17">
        <v>36385</v>
      </c>
      <c r="S3155" s="17">
        <v>45114</v>
      </c>
      <c r="T3155" s="111">
        <v>45657</v>
      </c>
      <c r="U3155" s="20"/>
      <c r="V3155" s="20"/>
      <c r="W3155" s="17"/>
      <c r="X3155" s="17"/>
      <c r="Y3155" s="17"/>
      <c r="Z3155" s="20"/>
      <c r="AA3155" s="18">
        <f t="shared" ca="1" si="245"/>
        <v>26</v>
      </c>
      <c r="AB3155" s="18" t="s">
        <v>7878</v>
      </c>
      <c r="AC3155" s="35" t="str">
        <f t="shared" si="249"/>
        <v>1 anos 5 meses 24 dias</v>
      </c>
      <c r="AD3155" s="35" t="str">
        <f ca="1">IF(AND(V3155="",T3155&lt;TODAY()),"Contrato Encerrado",IF(AND(V3155="",T3155&gt;TODAY()),DATEDIF(TODAY(),T3155,"Y")&amp;" anos"&amp;" "&amp;DATEDIF(TODAY(),T3155,"YM")&amp;" meses"&amp;" "&amp;DATEDIF(TODAY(),T3155,"MD")&amp;" dias",IF(AND(X3155="",V3155&lt;TODAY()),"Contrato Encerrado",IF(AND(X3155="",V3155&gt;TODAY()),DATEDIF(TODAY(),V3155,"Y")&amp;" anos"&amp;" "&amp;DATEDIF(TODAY(),V3155,"YM")&amp;" meses"&amp;" "&amp;DATEDIF(TODAY(),V3155,"MD")&amp;" dias",IF(AND(Z3155="",X3155&lt;TODAY()),"Contrato Encerrado",IF(AND(Z3155="",X3155&gt;TODAY()),DATEDIF(TODAY(),X3155,"Y")&amp;" anos"&amp;" "&amp;DATEDIF(TODAY(),X3155,"YM")&amp;" meses"&amp;" "&amp;DATEDIF(TODAY(),X3155,"MD")&amp;" dias",IF(AND(Z3155&lt;&gt;””,Z3155&lt;TODAY()),"Contrato Encerrado",IF(AND(Z3155&lt;&gt;"",Z3155&gt;TODAY()),DATEDIF(TODAY(),Z3155,"Y")&amp;" anos"&amp;" "&amp;DATEDIF(TODAY(),Z3155,"YM")&amp;" meses"&amp;" "&amp;DATEDIF(TODAY(),Z3155,"MD")&amp;" dias"))))))))</f>
        <v>Contrato Encerrado</v>
      </c>
      <c r="AE3155" s="35">
        <f t="shared" si="246"/>
        <v>543</v>
      </c>
      <c r="AF3155" s="35">
        <f t="shared" si="247"/>
        <v>187</v>
      </c>
      <c r="AG3155" s="17" t="str">
        <f t="shared" si="248"/>
        <v>0 anos 6 meses 5 dias</v>
      </c>
    </row>
    <row r="3156" spans="1:33" ht="11.25" customHeight="1" x14ac:dyDescent="0.2">
      <c r="A3156" s="8" t="s">
        <v>9</v>
      </c>
      <c r="B3156" s="10" t="s">
        <v>13</v>
      </c>
      <c r="C3156" s="11" t="s">
        <v>24</v>
      </c>
      <c r="D3156" s="36">
        <v>2022</v>
      </c>
      <c r="E3156" s="12" t="s">
        <v>157</v>
      </c>
      <c r="F3156" s="8" t="s">
        <v>158</v>
      </c>
      <c r="G3156" s="77" t="s">
        <v>5054</v>
      </c>
      <c r="H3156" s="78" t="s">
        <v>5055</v>
      </c>
      <c r="I3156" s="14" t="s">
        <v>5056</v>
      </c>
      <c r="J3156" s="14" t="s">
        <v>14943</v>
      </c>
      <c r="K3156" s="14" t="s">
        <v>29</v>
      </c>
      <c r="L3156" s="15" t="s">
        <v>30</v>
      </c>
      <c r="M3156" s="7" t="s">
        <v>9427</v>
      </c>
      <c r="N3156" s="16" t="s">
        <v>4159</v>
      </c>
      <c r="O3156" s="16"/>
      <c r="P3156" s="16" t="s">
        <v>2518</v>
      </c>
      <c r="Q3156" s="16" t="s">
        <v>2521</v>
      </c>
      <c r="R3156" s="31">
        <v>31920</v>
      </c>
      <c r="S3156" s="31">
        <v>44872</v>
      </c>
      <c r="T3156" s="31">
        <v>45570</v>
      </c>
      <c r="U3156" s="31"/>
      <c r="V3156" s="31"/>
      <c r="W3156" s="31"/>
      <c r="X3156" s="17"/>
      <c r="Y3156" s="17"/>
      <c r="Z3156" s="31"/>
      <c r="AA3156" s="18">
        <f t="shared" ca="1" si="245"/>
        <v>38</v>
      </c>
      <c r="AB3156" s="19" t="s">
        <v>7878</v>
      </c>
      <c r="AC3156" s="35" t="str">
        <f t="shared" si="249"/>
        <v>1 anos 10 meses 28 dias</v>
      </c>
      <c r="AD3156" s="35" t="str">
        <f ca="1">IF(AND(V3156="",T3156&lt;TODAY()),"Contrato Encerrado",IF(AND(V3156="",T3156&gt;TODAY()),DATEDIF(TODAY(),T3156,"Y")&amp;" anos"&amp;" "&amp;DATEDIF(TODAY(),T3156,"YM")&amp;" meses"&amp;" "&amp;DATEDIF(TODAY(),T3156,"MD")&amp;" dias",IF(AND(X3156="",V3156&lt;TODAY()),"Contrato Encerrado",IF(AND(X3156="",V3156&gt;TODAY()),DATEDIF(TODAY(),V3156,"Y")&amp;" anos"&amp;" "&amp;DATEDIF(TODAY(),V3156,"YM")&amp;" meses"&amp;" "&amp;DATEDIF(TODAY(),V3156,"MD")&amp;" dias",IF(AND(Z3156="",X3156&lt;TODAY()),"Contrato Encerrado",IF(AND(Z3156="",X3156&gt;TODAY()),DATEDIF(TODAY(),X3156,"Y")&amp;" anos"&amp;" "&amp;DATEDIF(TODAY(),X3156,"YM")&amp;" meses"&amp;" "&amp;DATEDIF(TODAY(),X3156,"MD")&amp;" dias",IF(AND(Z3156&lt;&gt;””,Z3156&lt;TODAY()),"Contrato Encerrado",IF(AND(Z3156&lt;&gt;"",Z3156&gt;TODAY()),DATEDIF(TODAY(),Z3156,"Y")&amp;" anos"&amp;" "&amp;DATEDIF(TODAY(),Z3156,"YM")&amp;" meses"&amp;" "&amp;DATEDIF(TODAY(),Z3156,"MD")&amp;" dias"))))))))</f>
        <v>Contrato Encerrado</v>
      </c>
      <c r="AE3156" s="35">
        <f t="shared" si="246"/>
        <v>698</v>
      </c>
      <c r="AF3156" s="35">
        <f t="shared" si="247"/>
        <v>32</v>
      </c>
      <c r="AG3156" s="17" t="str">
        <f t="shared" si="248"/>
        <v>0 anos 1 meses 1 dias</v>
      </c>
    </row>
    <row r="3157" spans="1:33" ht="11.25" customHeight="1" x14ac:dyDescent="0.2">
      <c r="A3157" s="8" t="s">
        <v>9</v>
      </c>
      <c r="B3157" s="8" t="s">
        <v>13</v>
      </c>
      <c r="C3157" s="22" t="s">
        <v>19</v>
      </c>
      <c r="D3157" s="37">
        <v>2024</v>
      </c>
      <c r="E3157" s="12" t="s">
        <v>157</v>
      </c>
      <c r="F3157" s="8" t="s">
        <v>158</v>
      </c>
      <c r="G3157" s="77" t="s">
        <v>13701</v>
      </c>
      <c r="H3157" s="78" t="s">
        <v>13702</v>
      </c>
      <c r="I3157" s="14" t="s">
        <v>13703</v>
      </c>
      <c r="J3157" s="14" t="s">
        <v>14943</v>
      </c>
      <c r="K3157" s="14" t="s">
        <v>29</v>
      </c>
      <c r="L3157" s="15" t="s">
        <v>30</v>
      </c>
      <c r="M3157" s="7" t="s">
        <v>9427</v>
      </c>
      <c r="N3157" s="16" t="s">
        <v>2106</v>
      </c>
      <c r="O3157" s="15" t="s">
        <v>8732</v>
      </c>
      <c r="P3157" s="15" t="s">
        <v>2518</v>
      </c>
      <c r="Q3157" s="15" t="s">
        <v>2521</v>
      </c>
      <c r="R3157" s="20">
        <v>31241</v>
      </c>
      <c r="S3157" s="20">
        <v>45432</v>
      </c>
      <c r="T3157" s="20">
        <v>45657</v>
      </c>
      <c r="U3157" s="70"/>
      <c r="V3157" s="70"/>
      <c r="W3157" s="70"/>
      <c r="X3157" s="17"/>
      <c r="Y3157" s="17"/>
      <c r="Z3157" s="70"/>
      <c r="AA3157" s="18">
        <f t="shared" ca="1" si="245"/>
        <v>40</v>
      </c>
      <c r="AB3157" s="15" t="s">
        <v>7878</v>
      </c>
      <c r="AC3157" s="35" t="str">
        <f t="shared" si="249"/>
        <v>0 anos 7 meses 11 dias</v>
      </c>
      <c r="AD3157" s="35" t="str">
        <f ca="1">IF(AND(V3157="",T3157&lt;TODAY()),"Contrato Encerrado",IF(AND(V3157="",T3157&gt;TODAY()),DATEDIF(TODAY(),T3157,"Y")&amp;" anos"&amp;" "&amp;DATEDIF(TODAY(),T3157,"YM")&amp;" meses"&amp;" "&amp;DATEDIF(TODAY(),T3157,"MD")&amp;" dias",IF(AND(X3157="",V3157&lt;TODAY()),"Contrato Encerrado",IF(AND(X3157="",V3157&gt;TODAY()),DATEDIF(TODAY(),V3157,"Y")&amp;" anos"&amp;" "&amp;DATEDIF(TODAY(),V3157,"YM")&amp;" meses"&amp;" "&amp;DATEDIF(TODAY(),V3157,"MD")&amp;" dias",IF(AND(Z3157="",X3157&lt;TODAY()),"Contrato Encerrado",IF(AND(Z3157="",X3157&gt;TODAY()),DATEDIF(TODAY(),X3157,"Y")&amp;" anos"&amp;" "&amp;DATEDIF(TODAY(),X3157,"YM")&amp;" meses"&amp;" "&amp;DATEDIF(TODAY(),X3157,"MD")&amp;" dias",IF(AND(Z3157&lt;&gt;””,Z3157&lt;TODAY()),"Contrato Encerrado",IF(AND(Z3157&lt;&gt;"",Z3157&gt;TODAY()),DATEDIF(TODAY(),Z3157,"Y")&amp;" anos"&amp;" "&amp;DATEDIF(TODAY(),Z3157,"YM")&amp;" meses"&amp;" "&amp;DATEDIF(TODAY(),Z3157,"MD")&amp;" dias"))))))))</f>
        <v>Contrato Encerrado</v>
      </c>
      <c r="AE3157" s="35">
        <f t="shared" si="246"/>
        <v>225</v>
      </c>
      <c r="AF3157" s="35">
        <f t="shared" si="247"/>
        <v>505</v>
      </c>
      <c r="AG3157" s="17" t="str">
        <f t="shared" si="248"/>
        <v>1 anos 4 meses 19 dias</v>
      </c>
    </row>
    <row r="3158" spans="1:33" ht="11.25" customHeight="1" x14ac:dyDescent="0.2">
      <c r="A3158" s="8" t="s">
        <v>9</v>
      </c>
      <c r="B3158" s="10" t="s">
        <v>13</v>
      </c>
      <c r="C3158" s="11" t="s">
        <v>24</v>
      </c>
      <c r="D3158" s="36">
        <v>2022</v>
      </c>
      <c r="E3158" s="12" t="s">
        <v>27</v>
      </c>
      <c r="F3158" s="8" t="s">
        <v>28</v>
      </c>
      <c r="G3158" s="77" t="s">
        <v>5057</v>
      </c>
      <c r="H3158" s="78" t="s">
        <v>5058</v>
      </c>
      <c r="I3158" s="14" t="s">
        <v>5059</v>
      </c>
      <c r="J3158" s="14" t="s">
        <v>1302</v>
      </c>
      <c r="K3158" s="14" t="s">
        <v>29</v>
      </c>
      <c r="L3158" s="15" t="s">
        <v>30</v>
      </c>
      <c r="M3158" s="7" t="s">
        <v>9427</v>
      </c>
      <c r="N3158" s="16" t="s">
        <v>2105</v>
      </c>
      <c r="O3158" s="16"/>
      <c r="P3158" s="16" t="s">
        <v>2518</v>
      </c>
      <c r="Q3158" s="16" t="s">
        <v>4109</v>
      </c>
      <c r="R3158" s="31">
        <v>36207</v>
      </c>
      <c r="S3158" s="31">
        <v>44839</v>
      </c>
      <c r="T3158" s="31">
        <v>45266</v>
      </c>
      <c r="U3158" s="31"/>
      <c r="V3158" s="31"/>
      <c r="W3158" s="31"/>
      <c r="X3158" s="17"/>
      <c r="Y3158" s="17"/>
      <c r="Z3158" s="31"/>
      <c r="AA3158" s="18">
        <f t="shared" ca="1" si="245"/>
        <v>26</v>
      </c>
      <c r="AB3158" s="19" t="s">
        <v>7878</v>
      </c>
      <c r="AC3158" s="35" t="str">
        <f t="shared" si="249"/>
        <v>1 anos 2 meses 1 dias</v>
      </c>
      <c r="AD3158" s="35" t="str">
        <f ca="1">IF(AND(V3158="",T3158&lt;TODAY()),"Contrato Encerrado",IF(AND(V3158="",T3158&gt;TODAY()),DATEDIF(TODAY(),T3158,"Y")&amp;" anos"&amp;" "&amp;DATEDIF(TODAY(),T3158,"YM")&amp;" meses"&amp;" "&amp;DATEDIF(TODAY(),T3158,"MD")&amp;" dias",IF(AND(X3158="",V3158&lt;TODAY()),"Contrato Encerrado",IF(AND(X3158="",V3158&gt;TODAY()),DATEDIF(TODAY(),V3158,"Y")&amp;" anos"&amp;" "&amp;DATEDIF(TODAY(),V3158,"YM")&amp;" meses"&amp;" "&amp;DATEDIF(TODAY(),V3158,"MD")&amp;" dias",IF(AND(Z3158="",X3158&lt;TODAY()),"Contrato Encerrado",IF(AND(Z3158="",X3158&gt;TODAY()),DATEDIF(TODAY(),X3158,"Y")&amp;" anos"&amp;" "&amp;DATEDIF(TODAY(),X3158,"YM")&amp;" meses"&amp;" "&amp;DATEDIF(TODAY(),X3158,"MD")&amp;" dias",IF(AND(Z3158&lt;&gt;””,Z3158&lt;TODAY()),"Contrato Encerrado",IF(AND(Z3158&lt;&gt;"",Z3158&gt;TODAY()),DATEDIF(TODAY(),Z3158,"Y")&amp;" anos"&amp;" "&amp;DATEDIF(TODAY(),Z3158,"YM")&amp;" meses"&amp;" "&amp;DATEDIF(TODAY(),Z3158,"MD")&amp;" dias"))))))))</f>
        <v>Contrato Encerrado</v>
      </c>
      <c r="AE3158" s="35">
        <f t="shared" si="246"/>
        <v>427</v>
      </c>
      <c r="AF3158" s="35">
        <f t="shared" si="247"/>
        <v>303</v>
      </c>
      <c r="AG3158" s="17" t="str">
        <f t="shared" si="248"/>
        <v>0 anos 9 meses 29 dias</v>
      </c>
    </row>
    <row r="3159" spans="1:33" ht="11.25" customHeight="1" x14ac:dyDescent="0.2">
      <c r="A3159" s="8" t="s">
        <v>9</v>
      </c>
      <c r="B3159" s="10" t="s">
        <v>13</v>
      </c>
      <c r="C3159" s="11" t="s">
        <v>22</v>
      </c>
      <c r="D3159" s="36">
        <v>2022</v>
      </c>
      <c r="E3159" s="12" t="s">
        <v>157</v>
      </c>
      <c r="F3159" s="8" t="s">
        <v>158</v>
      </c>
      <c r="G3159" s="77" t="s">
        <v>2873</v>
      </c>
      <c r="H3159" s="78" t="s">
        <v>2874</v>
      </c>
      <c r="I3159" s="14" t="s">
        <v>2875</v>
      </c>
      <c r="J3159" s="14" t="s">
        <v>1302</v>
      </c>
      <c r="K3159" s="14" t="s">
        <v>29</v>
      </c>
      <c r="L3159" s="15" t="s">
        <v>30</v>
      </c>
      <c r="M3159" s="7" t="s">
        <v>9427</v>
      </c>
      <c r="N3159" s="16" t="s">
        <v>4159</v>
      </c>
      <c r="O3159" s="16"/>
      <c r="P3159" s="16" t="s">
        <v>2518</v>
      </c>
      <c r="Q3159" s="16" t="s">
        <v>2521</v>
      </c>
      <c r="R3159" s="31">
        <v>37210</v>
      </c>
      <c r="S3159" s="31">
        <v>44774</v>
      </c>
      <c r="T3159" s="31">
        <v>45005</v>
      </c>
      <c r="U3159" s="31"/>
      <c r="V3159" s="31"/>
      <c r="W3159" s="31"/>
      <c r="X3159" s="17"/>
      <c r="Y3159" s="17"/>
      <c r="Z3159" s="31"/>
      <c r="AA3159" s="18">
        <f t="shared" ca="1" si="245"/>
        <v>23</v>
      </c>
      <c r="AB3159" s="19" t="s">
        <v>7878</v>
      </c>
      <c r="AC3159" s="35" t="str">
        <f t="shared" si="249"/>
        <v>0 anos 7 meses 19 dias</v>
      </c>
      <c r="AD3159" s="35" t="str">
        <f ca="1">IF(AND(V3159="",T3159&lt;TODAY()),"Contrato Encerrado",IF(AND(V3159="",T3159&gt;TODAY()),DATEDIF(TODAY(),T3159,"Y")&amp;" anos"&amp;" "&amp;DATEDIF(TODAY(),T3159,"YM")&amp;" meses"&amp;" "&amp;DATEDIF(TODAY(),T3159,"MD")&amp;" dias",IF(AND(X3159="",V3159&lt;TODAY()),"Contrato Encerrado",IF(AND(X3159="",V3159&gt;TODAY()),DATEDIF(TODAY(),V3159,"Y")&amp;" anos"&amp;" "&amp;DATEDIF(TODAY(),V3159,"YM")&amp;" meses"&amp;" "&amp;DATEDIF(TODAY(),V3159,"MD")&amp;" dias",IF(AND(Z3159="",X3159&lt;TODAY()),"Contrato Encerrado",IF(AND(Z3159="",X3159&gt;TODAY()),DATEDIF(TODAY(),X3159,"Y")&amp;" anos"&amp;" "&amp;DATEDIF(TODAY(),X3159,"YM")&amp;" meses"&amp;" "&amp;DATEDIF(TODAY(),X3159,"MD")&amp;" dias",IF(AND(Z3159&lt;&gt;””,Z3159&lt;TODAY()),"Contrato Encerrado",IF(AND(Z3159&lt;&gt;"",Z3159&gt;TODAY()),DATEDIF(TODAY(),Z3159,"Y")&amp;" anos"&amp;" "&amp;DATEDIF(TODAY(),Z3159,"YM")&amp;" meses"&amp;" "&amp;DATEDIF(TODAY(),Z3159,"MD")&amp;" dias"))))))))</f>
        <v>Contrato Encerrado</v>
      </c>
      <c r="AE3159" s="35">
        <f t="shared" si="246"/>
        <v>231</v>
      </c>
      <c r="AF3159" s="35">
        <f t="shared" si="247"/>
        <v>499</v>
      </c>
      <c r="AG3159" s="17" t="str">
        <f t="shared" si="248"/>
        <v>1 anos 4 meses 13 dias</v>
      </c>
    </row>
    <row r="3160" spans="1:33" ht="11.25" customHeight="1" x14ac:dyDescent="0.2">
      <c r="A3160" s="8" t="s">
        <v>9</v>
      </c>
      <c r="B3160" s="8" t="s">
        <v>13</v>
      </c>
      <c r="C3160" s="22" t="s">
        <v>11</v>
      </c>
      <c r="D3160" s="36">
        <v>2025</v>
      </c>
      <c r="E3160" s="12" t="s">
        <v>79</v>
      </c>
      <c r="F3160" s="8" t="s">
        <v>80</v>
      </c>
      <c r="G3160" s="77" t="s">
        <v>15197</v>
      </c>
      <c r="H3160" s="78" t="s">
        <v>15198</v>
      </c>
      <c r="I3160" s="14" t="s">
        <v>15199</v>
      </c>
      <c r="J3160" s="14" t="s">
        <v>1302</v>
      </c>
      <c r="K3160" s="14" t="s">
        <v>29</v>
      </c>
      <c r="L3160" s="15" t="s">
        <v>30</v>
      </c>
      <c r="M3160" s="7" t="s">
        <v>9427</v>
      </c>
      <c r="N3160" s="15" t="s">
        <v>2114</v>
      </c>
      <c r="O3160" s="15" t="s">
        <v>10152</v>
      </c>
      <c r="P3160" s="15" t="s">
        <v>2518</v>
      </c>
      <c r="Q3160" s="15" t="s">
        <v>2523</v>
      </c>
      <c r="R3160" s="20">
        <v>38034</v>
      </c>
      <c r="S3160" s="20">
        <v>45663</v>
      </c>
      <c r="T3160" s="70">
        <v>45870</v>
      </c>
      <c r="U3160" s="70"/>
      <c r="V3160" s="20"/>
      <c r="W3160" s="20"/>
      <c r="X3160" s="17"/>
      <c r="Y3160" s="17"/>
      <c r="Z3160" s="20"/>
      <c r="AA3160" s="18">
        <f t="shared" ca="1" si="245"/>
        <v>21</v>
      </c>
      <c r="AB3160" s="15" t="s">
        <v>7878</v>
      </c>
      <c r="AC3160" s="35" t="str">
        <f t="shared" si="249"/>
        <v>0 anos 6 meses 26 dias</v>
      </c>
      <c r="AD3160" s="35" t="str">
        <f ca="1">IF(AND(V3160="",T3160&lt;TODAY()),"Contrato Encerrado",IF(AND(V3160="",T3160&gt;TODAY()),DATEDIF(TODAY(),T3160,"Y")&amp;" anos"&amp;" "&amp;DATEDIF(TODAY(),T3160,"YM")&amp;" meses"&amp;" "&amp;DATEDIF(TODAY(),T3160,"MD")&amp;" dias",IF(AND(X3160="",V3160&lt;TODAY()),"Contrato Encerrado",IF(AND(X3160="",V3160&gt;TODAY()),DATEDIF(TODAY(),V3160,"Y")&amp;" anos"&amp;" "&amp;DATEDIF(TODAY(),V3160,"YM")&amp;" meses"&amp;" "&amp;DATEDIF(TODAY(),V3160,"MD")&amp;" dias",IF(AND(Z3160="",X3160&lt;TODAY()),"Contrato Encerrado",IF(AND(Z3160="",X3160&gt;TODAY()),DATEDIF(TODAY(),X3160,"Y")&amp;" anos"&amp;" "&amp;DATEDIF(TODAY(),X3160,"YM")&amp;" meses"&amp;" "&amp;DATEDIF(TODAY(),X3160,"MD")&amp;" dias",IF(AND(Z3160&lt;&gt;””,Z3160&lt;TODAY()),"Contrato Encerrado",IF(AND(Z3160&lt;&gt;"",Z3160&gt;TODAY()),DATEDIF(TODAY(),Z3160,"Y")&amp;" anos"&amp;" "&amp;DATEDIF(TODAY(),Z3160,"YM")&amp;" meses"&amp;" "&amp;DATEDIF(TODAY(),Z3160,"MD")&amp;" dias"))))))))</f>
        <v>Contrato Encerrado</v>
      </c>
      <c r="AE3160" s="35">
        <f t="shared" si="246"/>
        <v>207</v>
      </c>
      <c r="AF3160" s="35">
        <f t="shared" si="247"/>
        <v>523</v>
      </c>
      <c r="AG3160" s="17" t="str">
        <f t="shared" si="248"/>
        <v>1 anos 5 meses 6 dias</v>
      </c>
    </row>
    <row r="3161" spans="1:33" ht="11.25" customHeight="1" x14ac:dyDescent="0.2">
      <c r="A3161" s="8" t="s">
        <v>9</v>
      </c>
      <c r="B3161" s="8" t="s">
        <v>13</v>
      </c>
      <c r="C3161" s="22" t="s">
        <v>16</v>
      </c>
      <c r="D3161" s="37">
        <v>2024</v>
      </c>
      <c r="E3161" s="12" t="s">
        <v>79</v>
      </c>
      <c r="F3161" s="8" t="s">
        <v>80</v>
      </c>
      <c r="G3161" s="77" t="s">
        <v>12947</v>
      </c>
      <c r="H3161" s="78" t="s">
        <v>12948</v>
      </c>
      <c r="I3161" s="14" t="s">
        <v>12949</v>
      </c>
      <c r="J3161" s="14" t="s">
        <v>1302</v>
      </c>
      <c r="K3161" s="14" t="s">
        <v>29</v>
      </c>
      <c r="L3161" s="15" t="s">
        <v>30</v>
      </c>
      <c r="M3161" s="7" t="s">
        <v>9427</v>
      </c>
      <c r="N3161" s="15" t="s">
        <v>2100</v>
      </c>
      <c r="O3161" s="15" t="s">
        <v>9474</v>
      </c>
      <c r="P3161" s="15" t="s">
        <v>2518</v>
      </c>
      <c r="Q3161" s="15" t="s">
        <v>2523</v>
      </c>
      <c r="R3161" s="20">
        <v>36789</v>
      </c>
      <c r="S3161" s="20">
        <v>45390</v>
      </c>
      <c r="T3161" s="20">
        <v>45754</v>
      </c>
      <c r="U3161" s="20"/>
      <c r="V3161" s="20"/>
      <c r="W3161" s="20"/>
      <c r="X3161" s="17"/>
      <c r="Y3161" s="17"/>
      <c r="Z3161" s="20"/>
      <c r="AA3161" s="18">
        <f t="shared" ca="1" si="245"/>
        <v>25</v>
      </c>
      <c r="AB3161" s="15" t="s">
        <v>7878</v>
      </c>
      <c r="AC3161" s="35" t="str">
        <f t="shared" si="249"/>
        <v>0 anos 11 meses 30 dias</v>
      </c>
      <c r="AD3161" s="35" t="str">
        <f ca="1">IF(AND(V3161="",T3161&lt;TODAY()),"Contrato Encerrado",IF(AND(V3161="",T3161&gt;TODAY()),DATEDIF(TODAY(),T3161,"Y")&amp;" anos"&amp;" "&amp;DATEDIF(TODAY(),T3161,"YM")&amp;" meses"&amp;" "&amp;DATEDIF(TODAY(),T3161,"MD")&amp;" dias",IF(AND(X3161="",V3161&lt;TODAY()),"Contrato Encerrado",IF(AND(X3161="",V3161&gt;TODAY()),DATEDIF(TODAY(),V3161,"Y")&amp;" anos"&amp;" "&amp;DATEDIF(TODAY(),V3161,"YM")&amp;" meses"&amp;" "&amp;DATEDIF(TODAY(),V3161,"MD")&amp;" dias",IF(AND(Z3161="",X3161&lt;TODAY()),"Contrato Encerrado",IF(AND(Z3161="",X3161&gt;TODAY()),DATEDIF(TODAY(),X3161,"Y")&amp;" anos"&amp;" "&amp;DATEDIF(TODAY(),X3161,"YM")&amp;" meses"&amp;" "&amp;DATEDIF(TODAY(),X3161,"MD")&amp;" dias",IF(AND(Z3161&lt;&gt;””,Z3161&lt;TODAY()),"Contrato Encerrado",IF(AND(Z3161&lt;&gt;"",Z3161&gt;TODAY()),DATEDIF(TODAY(),Z3161,"Y")&amp;" anos"&amp;" "&amp;DATEDIF(TODAY(),Z3161,"YM")&amp;" meses"&amp;" "&amp;DATEDIF(TODAY(),Z3161,"MD")&amp;" dias"))))))))</f>
        <v>Contrato Encerrado</v>
      </c>
      <c r="AE3161" s="35">
        <f t="shared" si="246"/>
        <v>364</v>
      </c>
      <c r="AF3161" s="35">
        <f t="shared" si="247"/>
        <v>366</v>
      </c>
      <c r="AG3161" s="17" t="str">
        <f t="shared" si="248"/>
        <v>0 anos 11 meses 31 dias</v>
      </c>
    </row>
    <row r="3162" spans="1:33" ht="11.25" customHeight="1" x14ac:dyDescent="0.2">
      <c r="A3162" s="8" t="s">
        <v>9</v>
      </c>
      <c r="B3162" s="8" t="s">
        <v>13</v>
      </c>
      <c r="C3162" s="22" t="s">
        <v>17</v>
      </c>
      <c r="D3162" s="37">
        <v>2024</v>
      </c>
      <c r="E3162" s="12" t="s">
        <v>157</v>
      </c>
      <c r="F3162" s="8" t="s">
        <v>158</v>
      </c>
      <c r="G3162" s="77" t="s">
        <v>13382</v>
      </c>
      <c r="H3162" s="78" t="s">
        <v>13383</v>
      </c>
      <c r="I3162" s="14" t="s">
        <v>13384</v>
      </c>
      <c r="J3162" s="14" t="s">
        <v>10</v>
      </c>
      <c r="K3162" s="14" t="s">
        <v>29</v>
      </c>
      <c r="L3162" s="15" t="s">
        <v>30</v>
      </c>
      <c r="M3162" s="7" t="s">
        <v>9427</v>
      </c>
      <c r="N3162" s="15" t="s">
        <v>2101</v>
      </c>
      <c r="O3162" s="15" t="s">
        <v>7884</v>
      </c>
      <c r="P3162" s="15" t="s">
        <v>2518</v>
      </c>
      <c r="Q3162" s="15" t="s">
        <v>2521</v>
      </c>
      <c r="R3162" s="31">
        <v>37576</v>
      </c>
      <c r="S3162" s="30">
        <v>45390</v>
      </c>
      <c r="T3162" s="30">
        <v>46022</v>
      </c>
      <c r="U3162" s="20"/>
      <c r="V3162" s="20"/>
      <c r="W3162" s="29"/>
      <c r="X3162" s="17"/>
      <c r="Y3162" s="17"/>
      <c r="Z3162" s="29"/>
      <c r="AA3162" s="18">
        <f t="shared" ca="1" si="245"/>
        <v>22</v>
      </c>
      <c r="AB3162" s="15" t="s">
        <v>7878</v>
      </c>
      <c r="AC3162" s="35" t="str">
        <f t="shared" si="249"/>
        <v>1 anos 8 meses 23 dias</v>
      </c>
      <c r="AD3162" s="35" t="str">
        <f ca="1">IF(AND(V3162="",T3162&lt;TODAY()),"Contrato Encerrado",IF(AND(V3162="",T3162&gt;TODAY()),DATEDIF(TODAY(),T3162,"Y")&amp;" anos"&amp;" "&amp;DATEDIF(TODAY(),T3162,"YM")&amp;" meses"&amp;" "&amp;DATEDIF(TODAY(),T3162,"MD")&amp;" dias",IF(AND(X3162="",V3162&lt;TODAY()),"Contrato Encerrado",IF(AND(X3162="",V3162&gt;TODAY()),DATEDIF(TODAY(),V3162,"Y")&amp;" anos"&amp;" "&amp;DATEDIF(TODAY(),V3162,"YM")&amp;" meses"&amp;" "&amp;DATEDIF(TODAY(),V3162,"MD")&amp;" dias",IF(AND(Z3162="",X3162&lt;TODAY()),"Contrato Encerrado",IF(AND(Z3162="",X3162&gt;TODAY()),DATEDIF(TODAY(),X3162,"Y")&amp;" anos"&amp;" "&amp;DATEDIF(TODAY(),X3162,"YM")&amp;" meses"&amp;" "&amp;DATEDIF(TODAY(),X3162,"MD")&amp;" dias",IF(AND(Z3162&lt;&gt;””,Z3162&lt;TODAY()),"Contrato Encerrado",IF(AND(Z3162&lt;&gt;"",Z3162&gt;TODAY()),DATEDIF(TODAY(),Z3162,"Y")&amp;" anos"&amp;" "&amp;DATEDIF(TODAY(),Z3162,"YM")&amp;" meses"&amp;" "&amp;DATEDIF(TODAY(),Z3162,"MD")&amp;" dias"))))))))</f>
        <v>0 anos 2 meses 24 dias</v>
      </c>
      <c r="AE3162" s="35">
        <f t="shared" si="246"/>
        <v>632</v>
      </c>
      <c r="AF3162" s="35">
        <f t="shared" si="247"/>
        <v>98</v>
      </c>
      <c r="AG3162" s="17" t="str">
        <f t="shared" si="248"/>
        <v>0 anos 3 meses 7 dias</v>
      </c>
    </row>
    <row r="3163" spans="1:33" ht="11.25" customHeight="1" x14ac:dyDescent="0.2">
      <c r="A3163" s="8" t="s">
        <v>9</v>
      </c>
      <c r="B3163" s="8" t="s">
        <v>13</v>
      </c>
      <c r="C3163" s="22" t="s">
        <v>21</v>
      </c>
      <c r="D3163" s="37">
        <v>2023</v>
      </c>
      <c r="E3163" s="12" t="s">
        <v>157</v>
      </c>
      <c r="F3163" s="8" t="s">
        <v>158</v>
      </c>
      <c r="G3163" s="77" t="s">
        <v>9128</v>
      </c>
      <c r="H3163" s="78" t="s">
        <v>9129</v>
      </c>
      <c r="I3163" s="14" t="s">
        <v>9130</v>
      </c>
      <c r="J3163" s="14" t="s">
        <v>14943</v>
      </c>
      <c r="K3163" s="14" t="s">
        <v>29</v>
      </c>
      <c r="L3163" s="15" t="s">
        <v>81</v>
      </c>
      <c r="M3163" s="7" t="s">
        <v>82</v>
      </c>
      <c r="N3163" s="15" t="s">
        <v>4113</v>
      </c>
      <c r="O3163" s="15" t="s">
        <v>8012</v>
      </c>
      <c r="P3163" s="15" t="s">
        <v>2518</v>
      </c>
      <c r="Q3163" s="15" t="s">
        <v>4109</v>
      </c>
      <c r="R3163" s="20">
        <v>38686</v>
      </c>
      <c r="S3163" s="20">
        <v>45131</v>
      </c>
      <c r="T3163" s="20">
        <v>45291</v>
      </c>
      <c r="U3163" s="20"/>
      <c r="V3163" s="20"/>
      <c r="W3163" s="20"/>
      <c r="X3163" s="17"/>
      <c r="Y3163" s="17"/>
      <c r="Z3163" s="20"/>
      <c r="AA3163" s="18">
        <f t="shared" ca="1" si="245"/>
        <v>19</v>
      </c>
      <c r="AB3163" s="19" t="s">
        <v>7878</v>
      </c>
      <c r="AC3163" s="35" t="str">
        <f t="shared" si="249"/>
        <v>0 anos 5 meses 7 dias</v>
      </c>
      <c r="AD3163" s="35" t="str">
        <f ca="1">IF(AND(V3163="",T3163&lt;TODAY()),"Contrato Encerrado",IF(AND(V3163="",T3163&gt;TODAY()),DATEDIF(TODAY(),T3163,"Y")&amp;" anos"&amp;" "&amp;DATEDIF(TODAY(),T3163,"YM")&amp;" meses"&amp;" "&amp;DATEDIF(TODAY(),T3163,"MD")&amp;" dias",IF(AND(X3163="",V3163&lt;TODAY()),"Contrato Encerrado",IF(AND(X3163="",V3163&gt;TODAY()),DATEDIF(TODAY(),V3163,"Y")&amp;" anos"&amp;" "&amp;DATEDIF(TODAY(),V3163,"YM")&amp;" meses"&amp;" "&amp;DATEDIF(TODAY(),V3163,"MD")&amp;" dias",IF(AND(Z3163="",X3163&lt;TODAY()),"Contrato Encerrado",IF(AND(Z3163="",X3163&gt;TODAY()),DATEDIF(TODAY(),X3163,"Y")&amp;" anos"&amp;" "&amp;DATEDIF(TODAY(),X3163,"YM")&amp;" meses"&amp;" "&amp;DATEDIF(TODAY(),X3163,"MD")&amp;" dias",IF(AND(Z3163&lt;&gt;””,Z3163&lt;TODAY()),"Contrato Encerrado",IF(AND(Z3163&lt;&gt;"",Z3163&gt;TODAY()),DATEDIF(TODAY(),Z3163,"Y")&amp;" anos"&amp;" "&amp;DATEDIF(TODAY(),Z3163,"YM")&amp;" meses"&amp;" "&amp;DATEDIF(TODAY(),Z3163,"MD")&amp;" dias"))))))))</f>
        <v>Contrato Encerrado</v>
      </c>
      <c r="AE3163" s="35">
        <f t="shared" si="246"/>
        <v>160</v>
      </c>
      <c r="AF3163" s="35">
        <f t="shared" si="247"/>
        <v>570</v>
      </c>
      <c r="AG3163" s="17" t="str">
        <f t="shared" si="248"/>
        <v>1 anos 6 meses 23 dias</v>
      </c>
    </row>
    <row r="3164" spans="1:33" ht="11.25" customHeight="1" x14ac:dyDescent="0.2">
      <c r="A3164" s="8" t="s">
        <v>9</v>
      </c>
      <c r="B3164" s="8" t="s">
        <v>13</v>
      </c>
      <c r="C3164" s="22" t="s">
        <v>20</v>
      </c>
      <c r="D3164" s="37">
        <v>2023</v>
      </c>
      <c r="E3164" s="23" t="s">
        <v>157</v>
      </c>
      <c r="F3164" s="8" t="s">
        <v>158</v>
      </c>
      <c r="G3164" s="77" t="s">
        <v>8546</v>
      </c>
      <c r="H3164" s="78" t="s">
        <v>8547</v>
      </c>
      <c r="I3164" s="9" t="s">
        <v>8548</v>
      </c>
      <c r="J3164" s="14" t="s">
        <v>14943</v>
      </c>
      <c r="K3164" s="9" t="s">
        <v>29</v>
      </c>
      <c r="L3164" s="24" t="s">
        <v>81</v>
      </c>
      <c r="M3164" s="7" t="s">
        <v>82</v>
      </c>
      <c r="N3164" s="24" t="s">
        <v>4113</v>
      </c>
      <c r="O3164" s="24" t="s">
        <v>8549</v>
      </c>
      <c r="P3164" s="24" t="s">
        <v>2518</v>
      </c>
      <c r="Q3164" s="24" t="s">
        <v>4109</v>
      </c>
      <c r="R3164" s="17">
        <v>39008</v>
      </c>
      <c r="S3164" s="17">
        <v>45103</v>
      </c>
      <c r="T3164" s="31">
        <v>45657</v>
      </c>
      <c r="U3164" s="20"/>
      <c r="V3164" s="20"/>
      <c r="W3164" s="17"/>
      <c r="X3164" s="17"/>
      <c r="Y3164" s="17"/>
      <c r="Z3164" s="20"/>
      <c r="AA3164" s="18">
        <f t="shared" ca="1" si="245"/>
        <v>18</v>
      </c>
      <c r="AB3164" s="18" t="s">
        <v>7878</v>
      </c>
      <c r="AC3164" s="35" t="str">
        <f t="shared" si="249"/>
        <v>1 anos 6 meses 5 dias</v>
      </c>
      <c r="AD3164" s="35" t="str">
        <f ca="1">IF(AND(V3164="",T3164&lt;TODAY()),"Contrato Encerrado",IF(AND(V3164="",T3164&gt;TODAY()),DATEDIF(TODAY(),T3164,"Y")&amp;" anos"&amp;" "&amp;DATEDIF(TODAY(),T3164,"YM")&amp;" meses"&amp;" "&amp;DATEDIF(TODAY(),T3164,"MD")&amp;" dias",IF(AND(X3164="",V3164&lt;TODAY()),"Contrato Encerrado",IF(AND(X3164="",V3164&gt;TODAY()),DATEDIF(TODAY(),V3164,"Y")&amp;" anos"&amp;" "&amp;DATEDIF(TODAY(),V3164,"YM")&amp;" meses"&amp;" "&amp;DATEDIF(TODAY(),V3164,"MD")&amp;" dias",IF(AND(Z3164="",X3164&lt;TODAY()),"Contrato Encerrado",IF(AND(Z3164="",X3164&gt;TODAY()),DATEDIF(TODAY(),X3164,"Y")&amp;" anos"&amp;" "&amp;DATEDIF(TODAY(),X3164,"YM")&amp;" meses"&amp;" "&amp;DATEDIF(TODAY(),X3164,"MD")&amp;" dias",IF(AND(Z3164&lt;&gt;””,Z3164&lt;TODAY()),"Contrato Encerrado",IF(AND(Z3164&lt;&gt;"",Z3164&gt;TODAY()),DATEDIF(TODAY(),Z3164,"Y")&amp;" anos"&amp;" "&amp;DATEDIF(TODAY(),Z3164,"YM")&amp;" meses"&amp;" "&amp;DATEDIF(TODAY(),Z3164,"MD")&amp;" dias"))))))))</f>
        <v>Contrato Encerrado</v>
      </c>
      <c r="AE3164" s="35">
        <f t="shared" si="246"/>
        <v>554</v>
      </c>
      <c r="AF3164" s="35">
        <f t="shared" si="247"/>
        <v>176</v>
      </c>
      <c r="AG3164" s="17" t="str">
        <f t="shared" si="248"/>
        <v>0 anos 5 meses 24 dias</v>
      </c>
    </row>
    <row r="3165" spans="1:33" ht="11.25" customHeight="1" x14ac:dyDescent="0.2">
      <c r="A3165" s="8" t="s">
        <v>9</v>
      </c>
      <c r="B3165" s="8" t="s">
        <v>13</v>
      </c>
      <c r="C3165" s="22" t="s">
        <v>17</v>
      </c>
      <c r="D3165" s="37">
        <v>2024</v>
      </c>
      <c r="E3165" s="12" t="s">
        <v>157</v>
      </c>
      <c r="F3165" s="8" t="s">
        <v>158</v>
      </c>
      <c r="G3165" s="77" t="s">
        <v>13385</v>
      </c>
      <c r="H3165" s="78" t="s">
        <v>13386</v>
      </c>
      <c r="I3165" s="14" t="s">
        <v>13387</v>
      </c>
      <c r="J3165" s="14" t="s">
        <v>10</v>
      </c>
      <c r="K3165" s="14" t="s">
        <v>29</v>
      </c>
      <c r="L3165" s="15" t="s">
        <v>81</v>
      </c>
      <c r="M3165" s="7" t="s">
        <v>82</v>
      </c>
      <c r="N3165" s="15" t="s">
        <v>12638</v>
      </c>
      <c r="O3165" s="15" t="s">
        <v>8298</v>
      </c>
      <c r="P3165" s="15" t="s">
        <v>2518</v>
      </c>
      <c r="Q3165" s="15" t="s">
        <v>4109</v>
      </c>
      <c r="R3165" s="30">
        <v>39513</v>
      </c>
      <c r="S3165" s="30">
        <v>45369</v>
      </c>
      <c r="T3165" s="30">
        <v>45586</v>
      </c>
      <c r="U3165" s="20">
        <v>45663</v>
      </c>
      <c r="V3165" s="20">
        <v>46022</v>
      </c>
      <c r="W3165" s="30"/>
      <c r="X3165" s="17"/>
      <c r="Y3165" s="17"/>
      <c r="Z3165" s="20"/>
      <c r="AA3165" s="18">
        <f t="shared" ca="1" si="245"/>
        <v>17</v>
      </c>
      <c r="AB3165" s="15" t="s">
        <v>7878</v>
      </c>
      <c r="AC3165" s="35" t="str">
        <f t="shared" si="249"/>
        <v>1 anos 6 meses 27 dias</v>
      </c>
      <c r="AD3165" s="35" t="str">
        <f ca="1">IF(AND(V3165="",T3165&lt;TODAY()),"Contrato Encerrado",IF(AND(V3165="",T3165&gt;TODAY()),DATEDIF(TODAY(),T3165,"Y")&amp;" anos"&amp;" "&amp;DATEDIF(TODAY(),T3165,"YM")&amp;" meses"&amp;" "&amp;DATEDIF(TODAY(),T3165,"MD")&amp;" dias",IF(AND(X3165="",V3165&lt;TODAY()),"Contrato Encerrado",IF(AND(X3165="",V3165&gt;TODAY()),DATEDIF(TODAY(),V3165,"Y")&amp;" anos"&amp;" "&amp;DATEDIF(TODAY(),V3165,"YM")&amp;" meses"&amp;" "&amp;DATEDIF(TODAY(),V3165,"MD")&amp;" dias",IF(AND(Z3165="",X3165&lt;TODAY()),"Contrato Encerrado",IF(AND(Z3165="",X3165&gt;TODAY()),DATEDIF(TODAY(),X3165,"Y")&amp;" anos"&amp;" "&amp;DATEDIF(TODAY(),X3165,"YM")&amp;" meses"&amp;" "&amp;DATEDIF(TODAY(),X3165,"MD")&amp;" dias",IF(AND(Z3165&lt;&gt;””,Z3165&lt;TODAY()),"Contrato Encerrado",IF(AND(Z3165&lt;&gt;"",Z3165&gt;TODAY()),DATEDIF(TODAY(),Z3165,"Y")&amp;" anos"&amp;" "&amp;DATEDIF(TODAY(),Z3165,"YM")&amp;" meses"&amp;" "&amp;DATEDIF(TODAY(),Z3165,"MD")&amp;" dias"))))))))</f>
        <v>0 anos 2 meses 24 dias</v>
      </c>
      <c r="AE3165" s="35">
        <f t="shared" si="246"/>
        <v>576</v>
      </c>
      <c r="AF3165" s="35">
        <f t="shared" si="247"/>
        <v>154</v>
      </c>
      <c r="AG3165" s="17" t="str">
        <f t="shared" si="248"/>
        <v>0 anos 5 meses 2 dias</v>
      </c>
    </row>
    <row r="3166" spans="1:33" ht="11.25" customHeight="1" x14ac:dyDescent="0.2">
      <c r="A3166" s="8" t="s">
        <v>9</v>
      </c>
      <c r="B3166" s="8" t="s">
        <v>13</v>
      </c>
      <c r="C3166" s="22" t="s">
        <v>22</v>
      </c>
      <c r="D3166" s="36">
        <v>2024</v>
      </c>
      <c r="E3166" s="12" t="s">
        <v>157</v>
      </c>
      <c r="F3166" s="8" t="s">
        <v>158</v>
      </c>
      <c r="G3166" s="77" t="s">
        <v>14444</v>
      </c>
      <c r="H3166" s="78" t="s">
        <v>14445</v>
      </c>
      <c r="I3166" s="14" t="s">
        <v>14446</v>
      </c>
      <c r="J3166" s="14" t="s">
        <v>1302</v>
      </c>
      <c r="K3166" s="14" t="s">
        <v>29</v>
      </c>
      <c r="L3166" s="15" t="s">
        <v>30</v>
      </c>
      <c r="M3166" s="7" t="s">
        <v>9427</v>
      </c>
      <c r="N3166" s="15" t="s">
        <v>2101</v>
      </c>
      <c r="O3166" s="15" t="s">
        <v>12847</v>
      </c>
      <c r="P3166" s="15" t="s">
        <v>2518</v>
      </c>
      <c r="Q3166" s="15" t="s">
        <v>2521</v>
      </c>
      <c r="R3166" s="20">
        <v>37121</v>
      </c>
      <c r="S3166" s="20">
        <v>45532</v>
      </c>
      <c r="T3166" s="20">
        <v>45657</v>
      </c>
      <c r="U3166" s="20"/>
      <c r="V3166" s="20"/>
      <c r="W3166" s="20"/>
      <c r="X3166" s="17"/>
      <c r="Y3166" s="17"/>
      <c r="Z3166" s="20"/>
      <c r="AA3166" s="18">
        <f t="shared" ca="1" si="245"/>
        <v>24</v>
      </c>
      <c r="AB3166" s="15" t="s">
        <v>7878</v>
      </c>
      <c r="AC3166" s="35" t="str">
        <f t="shared" si="249"/>
        <v>0 anos 4 meses 3 dias</v>
      </c>
      <c r="AD3166" s="35" t="str">
        <f ca="1">IF(AND(V3166="",T3166&lt;TODAY()),"Contrato Encerrado",IF(AND(V3166="",T3166&gt;TODAY()),DATEDIF(TODAY(),T3166,"Y")&amp;" anos"&amp;" "&amp;DATEDIF(TODAY(),T3166,"YM")&amp;" meses"&amp;" "&amp;DATEDIF(TODAY(),T3166,"MD")&amp;" dias",IF(AND(X3166="",V3166&lt;TODAY()),"Contrato Encerrado",IF(AND(X3166="",V3166&gt;TODAY()),DATEDIF(TODAY(),V3166,"Y")&amp;" anos"&amp;" "&amp;DATEDIF(TODAY(),V3166,"YM")&amp;" meses"&amp;" "&amp;DATEDIF(TODAY(),V3166,"MD")&amp;" dias",IF(AND(Z3166="",X3166&lt;TODAY()),"Contrato Encerrado",IF(AND(Z3166="",X3166&gt;TODAY()),DATEDIF(TODAY(),X3166,"Y")&amp;" anos"&amp;" "&amp;DATEDIF(TODAY(),X3166,"YM")&amp;" meses"&amp;" "&amp;DATEDIF(TODAY(),X3166,"MD")&amp;" dias",IF(AND(Z3166&lt;&gt;””,Z3166&lt;TODAY()),"Contrato Encerrado",IF(AND(Z3166&lt;&gt;"",Z3166&gt;TODAY()),DATEDIF(TODAY(),Z3166,"Y")&amp;" anos"&amp;" "&amp;DATEDIF(TODAY(),Z3166,"YM")&amp;" meses"&amp;" "&amp;DATEDIF(TODAY(),Z3166,"MD")&amp;" dias"))))))))</f>
        <v>Contrato Encerrado</v>
      </c>
      <c r="AE3166" s="35">
        <f t="shared" si="246"/>
        <v>125</v>
      </c>
      <c r="AF3166" s="35">
        <f t="shared" si="247"/>
        <v>605</v>
      </c>
      <c r="AG3166" s="17" t="str">
        <f t="shared" si="248"/>
        <v>1 anos 7 meses 27 dias</v>
      </c>
    </row>
    <row r="3167" spans="1:33" ht="11.25" customHeight="1" x14ac:dyDescent="0.2">
      <c r="A3167" s="8" t="s">
        <v>9</v>
      </c>
      <c r="B3167" s="8" t="s">
        <v>13</v>
      </c>
      <c r="C3167" s="22" t="s">
        <v>19</v>
      </c>
      <c r="D3167" s="37">
        <v>2023</v>
      </c>
      <c r="E3167" s="12" t="s">
        <v>157</v>
      </c>
      <c r="F3167" s="8" t="s">
        <v>158</v>
      </c>
      <c r="G3167" s="85" t="s">
        <v>7007</v>
      </c>
      <c r="H3167" s="78" t="s">
        <v>8093</v>
      </c>
      <c r="I3167" s="14" t="s">
        <v>7008</v>
      </c>
      <c r="J3167" s="14" t="s">
        <v>14943</v>
      </c>
      <c r="K3167" s="14" t="s">
        <v>29</v>
      </c>
      <c r="L3167" s="15" t="s">
        <v>30</v>
      </c>
      <c r="M3167" s="7" t="s">
        <v>9427</v>
      </c>
      <c r="N3167" s="15" t="s">
        <v>2101</v>
      </c>
      <c r="O3167" s="15" t="s">
        <v>7895</v>
      </c>
      <c r="P3167" s="15" t="s">
        <v>2518</v>
      </c>
      <c r="Q3167" s="15" t="s">
        <v>4109</v>
      </c>
      <c r="R3167" s="20">
        <v>34301</v>
      </c>
      <c r="S3167" s="20">
        <v>45030</v>
      </c>
      <c r="T3167" s="20">
        <v>45391</v>
      </c>
      <c r="U3167" s="20"/>
      <c r="V3167" s="20"/>
      <c r="W3167" s="20"/>
      <c r="X3167" s="17"/>
      <c r="Y3167" s="17"/>
      <c r="Z3167" s="20"/>
      <c r="AA3167" s="18">
        <f t="shared" ca="1" si="245"/>
        <v>31</v>
      </c>
      <c r="AB3167" s="15" t="s">
        <v>7878</v>
      </c>
      <c r="AC3167" s="35" t="str">
        <f t="shared" si="249"/>
        <v>0 anos 11 meses 26 dias</v>
      </c>
      <c r="AD3167" s="35" t="str">
        <f ca="1">IF(AND(V3167="",T3167&lt;TODAY()),"Contrato Encerrado",IF(AND(V3167="",T3167&gt;TODAY()),DATEDIF(TODAY(),T3167,"Y")&amp;" anos"&amp;" "&amp;DATEDIF(TODAY(),T3167,"YM")&amp;" meses"&amp;" "&amp;DATEDIF(TODAY(),T3167,"MD")&amp;" dias",IF(AND(X3167="",V3167&lt;TODAY()),"Contrato Encerrado",IF(AND(X3167="",V3167&gt;TODAY()),DATEDIF(TODAY(),V3167,"Y")&amp;" anos"&amp;" "&amp;DATEDIF(TODAY(),V3167,"YM")&amp;" meses"&amp;" "&amp;DATEDIF(TODAY(),V3167,"MD")&amp;" dias",IF(AND(Z3167="",X3167&lt;TODAY()),"Contrato Encerrado",IF(AND(Z3167="",X3167&gt;TODAY()),DATEDIF(TODAY(),X3167,"Y")&amp;" anos"&amp;" "&amp;DATEDIF(TODAY(),X3167,"YM")&amp;" meses"&amp;" "&amp;DATEDIF(TODAY(),X3167,"MD")&amp;" dias",IF(AND(Z3167&lt;&gt;””,Z3167&lt;TODAY()),"Contrato Encerrado",IF(AND(Z3167&lt;&gt;"",Z3167&gt;TODAY()),DATEDIF(TODAY(),Z3167,"Y")&amp;" anos"&amp;" "&amp;DATEDIF(TODAY(),Z3167,"YM")&amp;" meses"&amp;" "&amp;DATEDIF(TODAY(),Z3167,"MD")&amp;" dias"))))))))</f>
        <v>Contrato Encerrado</v>
      </c>
      <c r="AE3167" s="35">
        <f t="shared" si="246"/>
        <v>361</v>
      </c>
      <c r="AF3167" s="35">
        <f t="shared" si="247"/>
        <v>369</v>
      </c>
      <c r="AG3167" s="17" t="str">
        <f t="shared" si="248"/>
        <v>1 anos 0 meses 3 dias</v>
      </c>
    </row>
    <row r="3168" spans="1:33" ht="11.25" customHeight="1" x14ac:dyDescent="0.2">
      <c r="A3168" s="8" t="s">
        <v>9</v>
      </c>
      <c r="B3168" s="8" t="s">
        <v>13</v>
      </c>
      <c r="C3168" s="22" t="s">
        <v>20</v>
      </c>
      <c r="D3168" s="37">
        <v>2024</v>
      </c>
      <c r="E3168" s="12" t="s">
        <v>795</v>
      </c>
      <c r="F3168" s="8" t="s">
        <v>796</v>
      </c>
      <c r="G3168" s="77" t="s">
        <v>13913</v>
      </c>
      <c r="H3168" s="78" t="s">
        <v>13914</v>
      </c>
      <c r="I3168" s="14" t="s">
        <v>13915</v>
      </c>
      <c r="J3168" s="14" t="s">
        <v>10</v>
      </c>
      <c r="K3168" s="14" t="s">
        <v>29</v>
      </c>
      <c r="L3168" s="15" t="s">
        <v>81</v>
      </c>
      <c r="M3168" s="7" t="s">
        <v>82</v>
      </c>
      <c r="N3168" s="15" t="s">
        <v>4113</v>
      </c>
      <c r="O3168" s="15" t="s">
        <v>8049</v>
      </c>
      <c r="P3168" s="15" t="s">
        <v>2518</v>
      </c>
      <c r="Q3168" s="15" t="s">
        <v>2523</v>
      </c>
      <c r="R3168" s="20">
        <v>39547</v>
      </c>
      <c r="S3168" s="20">
        <v>45475</v>
      </c>
      <c r="T3168" s="70">
        <v>46204</v>
      </c>
      <c r="U3168" s="70"/>
      <c r="V3168" s="20"/>
      <c r="W3168" s="20"/>
      <c r="X3168" s="17"/>
      <c r="Y3168" s="17"/>
      <c r="Z3168" s="20"/>
      <c r="AA3168" s="18">
        <f t="shared" ca="1" si="245"/>
        <v>17</v>
      </c>
      <c r="AB3168" s="15" t="s">
        <v>7878</v>
      </c>
      <c r="AC3168" s="35" t="str">
        <f t="shared" si="249"/>
        <v>1 anos 11 meses 29 dias</v>
      </c>
      <c r="AD3168" s="35" t="str">
        <f ca="1">IF(AND(V3168="",T3168&lt;TODAY()),"Contrato Encerrado",IF(AND(V3168="",T3168&gt;TODAY()),DATEDIF(TODAY(),T3168,"Y")&amp;" anos"&amp;" "&amp;DATEDIF(TODAY(),T3168,"YM")&amp;" meses"&amp;" "&amp;DATEDIF(TODAY(),T3168,"MD")&amp;" dias",IF(AND(X3168="",V3168&lt;TODAY()),"Contrato Encerrado",IF(AND(X3168="",V3168&gt;TODAY()),DATEDIF(TODAY(),V3168,"Y")&amp;" anos"&amp;" "&amp;DATEDIF(TODAY(),V3168,"YM")&amp;" meses"&amp;" "&amp;DATEDIF(TODAY(),V3168,"MD")&amp;" dias",IF(AND(Z3168="",X3168&lt;TODAY()),"Contrato Encerrado",IF(AND(Z3168="",X3168&gt;TODAY()),DATEDIF(TODAY(),X3168,"Y")&amp;" anos"&amp;" "&amp;DATEDIF(TODAY(),X3168,"YM")&amp;" meses"&amp;" "&amp;DATEDIF(TODAY(),X3168,"MD")&amp;" dias",IF(AND(Z3168&lt;&gt;””,Z3168&lt;TODAY()),"Contrato Encerrado",IF(AND(Z3168&lt;&gt;"",Z3168&gt;TODAY()),DATEDIF(TODAY(),Z3168,"Y")&amp;" anos"&amp;" "&amp;DATEDIF(TODAY(),Z3168,"YM")&amp;" meses"&amp;" "&amp;DATEDIF(TODAY(),Z3168,"MD")&amp;" dias"))))))))</f>
        <v>0 anos 8 meses 24 dias</v>
      </c>
      <c r="AE3168" s="35">
        <f t="shared" si="246"/>
        <v>729</v>
      </c>
      <c r="AF3168" s="35">
        <f t="shared" si="247"/>
        <v>1</v>
      </c>
      <c r="AG3168" s="17" t="str">
        <f t="shared" si="248"/>
        <v>0 anos 0 meses 1 dias</v>
      </c>
    </row>
    <row r="3169" spans="1:33" ht="11.25" customHeight="1" x14ac:dyDescent="0.2">
      <c r="A3169" s="8" t="s">
        <v>9</v>
      </c>
      <c r="B3169" s="10" t="s">
        <v>13</v>
      </c>
      <c r="C3169" s="11" t="s">
        <v>24</v>
      </c>
      <c r="D3169" s="36">
        <v>2022</v>
      </c>
      <c r="E3169" s="12" t="s">
        <v>157</v>
      </c>
      <c r="F3169" s="8" t="s">
        <v>158</v>
      </c>
      <c r="G3169" s="77" t="s">
        <v>5060</v>
      </c>
      <c r="H3169" s="78" t="s">
        <v>5061</v>
      </c>
      <c r="I3169" s="14" t="s">
        <v>5062</v>
      </c>
      <c r="J3169" s="14" t="s">
        <v>14943</v>
      </c>
      <c r="K3169" s="14" t="s">
        <v>29</v>
      </c>
      <c r="L3169" s="15" t="s">
        <v>30</v>
      </c>
      <c r="M3169" s="7" t="s">
        <v>9427</v>
      </c>
      <c r="N3169" s="16" t="s">
        <v>2101</v>
      </c>
      <c r="O3169" s="16"/>
      <c r="P3169" s="16" t="s">
        <v>2518</v>
      </c>
      <c r="Q3169" s="16" t="s">
        <v>2521</v>
      </c>
      <c r="R3169" s="31">
        <v>35745</v>
      </c>
      <c r="S3169" s="31">
        <v>44874</v>
      </c>
      <c r="T3169" s="31">
        <v>45131</v>
      </c>
      <c r="U3169" s="31"/>
      <c r="V3169" s="31"/>
      <c r="W3169" s="31"/>
      <c r="X3169" s="17"/>
      <c r="Y3169" s="17"/>
      <c r="Z3169" s="31"/>
      <c r="AA3169" s="18">
        <f t="shared" ca="1" si="245"/>
        <v>27</v>
      </c>
      <c r="AB3169" s="19" t="s">
        <v>7878</v>
      </c>
      <c r="AC3169" s="35" t="str">
        <f t="shared" si="249"/>
        <v>0 anos 8 meses 15 dias</v>
      </c>
      <c r="AD3169" s="35" t="str">
        <f ca="1">IF(AND(V3169="",T3169&lt;TODAY()),"Contrato Encerrado",IF(AND(V3169="",T3169&gt;TODAY()),DATEDIF(TODAY(),T3169,"Y")&amp;" anos"&amp;" "&amp;DATEDIF(TODAY(),T3169,"YM")&amp;" meses"&amp;" "&amp;DATEDIF(TODAY(),T3169,"MD")&amp;" dias",IF(AND(X3169="",V3169&lt;TODAY()),"Contrato Encerrado",IF(AND(X3169="",V3169&gt;TODAY()),DATEDIF(TODAY(),V3169,"Y")&amp;" anos"&amp;" "&amp;DATEDIF(TODAY(),V3169,"YM")&amp;" meses"&amp;" "&amp;DATEDIF(TODAY(),V3169,"MD")&amp;" dias",IF(AND(Z3169="",X3169&lt;TODAY()),"Contrato Encerrado",IF(AND(Z3169="",X3169&gt;TODAY()),DATEDIF(TODAY(),X3169,"Y")&amp;" anos"&amp;" "&amp;DATEDIF(TODAY(),X3169,"YM")&amp;" meses"&amp;" "&amp;DATEDIF(TODAY(),X3169,"MD")&amp;" dias",IF(AND(Z3169&lt;&gt;””,Z3169&lt;TODAY()),"Contrato Encerrado",IF(AND(Z3169&lt;&gt;"",Z3169&gt;TODAY()),DATEDIF(TODAY(),Z3169,"Y")&amp;" anos"&amp;" "&amp;DATEDIF(TODAY(),Z3169,"YM")&amp;" meses"&amp;" "&amp;DATEDIF(TODAY(),Z3169,"MD")&amp;" dias"))))))))</f>
        <v>Contrato Encerrado</v>
      </c>
      <c r="AE3169" s="35">
        <f t="shared" si="246"/>
        <v>257</v>
      </c>
      <c r="AF3169" s="35">
        <f t="shared" si="247"/>
        <v>473</v>
      </c>
      <c r="AG3169" s="17" t="str">
        <f t="shared" si="248"/>
        <v>1 anos 3 meses 17 dias</v>
      </c>
    </row>
    <row r="3170" spans="1:33" ht="11.25" customHeight="1" x14ac:dyDescent="0.2">
      <c r="A3170" s="8" t="s">
        <v>9</v>
      </c>
      <c r="B3170" s="8" t="s">
        <v>13</v>
      </c>
      <c r="C3170" s="22" t="s">
        <v>11</v>
      </c>
      <c r="D3170" s="37">
        <v>2023</v>
      </c>
      <c r="E3170" s="23" t="s">
        <v>1304</v>
      </c>
      <c r="F3170" s="8" t="s">
        <v>1305</v>
      </c>
      <c r="G3170" s="77" t="s">
        <v>7009</v>
      </c>
      <c r="H3170" s="78" t="s">
        <v>7010</v>
      </c>
      <c r="I3170" s="9" t="s">
        <v>7011</v>
      </c>
      <c r="J3170" s="14" t="s">
        <v>14943</v>
      </c>
      <c r="K3170" s="9" t="s">
        <v>29</v>
      </c>
      <c r="L3170" s="24" t="s">
        <v>30</v>
      </c>
      <c r="M3170" s="7" t="s">
        <v>9427</v>
      </c>
      <c r="N3170" s="24" t="s">
        <v>5864</v>
      </c>
      <c r="O3170" s="24"/>
      <c r="P3170" s="24" t="s">
        <v>2518</v>
      </c>
      <c r="Q3170" s="24" t="s">
        <v>2523</v>
      </c>
      <c r="R3170" s="17">
        <v>37191</v>
      </c>
      <c r="S3170" s="17">
        <v>44929</v>
      </c>
      <c r="T3170" s="31">
        <v>45469</v>
      </c>
      <c r="U3170" s="17"/>
      <c r="V3170" s="31"/>
      <c r="W3170" s="17"/>
      <c r="X3170" s="17"/>
      <c r="Y3170" s="17"/>
      <c r="Z3170" s="31"/>
      <c r="AA3170" s="18">
        <f t="shared" ca="1" si="245"/>
        <v>23</v>
      </c>
      <c r="AB3170" s="19" t="s">
        <v>7878</v>
      </c>
      <c r="AC3170" s="35" t="str">
        <f t="shared" si="249"/>
        <v>1 anos 5 meses 23 dias</v>
      </c>
      <c r="AD3170" s="35" t="str">
        <f ca="1">IF(AND(V3170="",T3170&lt;TODAY()),"Contrato Encerrado",IF(AND(V3170="",T3170&gt;TODAY()),DATEDIF(TODAY(),T3170,"Y")&amp;" anos"&amp;" "&amp;DATEDIF(TODAY(),T3170,"YM")&amp;" meses"&amp;" "&amp;DATEDIF(TODAY(),T3170,"MD")&amp;" dias",IF(AND(X3170="",V3170&lt;TODAY()),"Contrato Encerrado",IF(AND(X3170="",V3170&gt;TODAY()),DATEDIF(TODAY(),V3170,"Y")&amp;" anos"&amp;" "&amp;DATEDIF(TODAY(),V3170,"YM")&amp;" meses"&amp;" "&amp;DATEDIF(TODAY(),V3170,"MD")&amp;" dias",IF(AND(Z3170="",X3170&lt;TODAY()),"Contrato Encerrado",IF(AND(Z3170="",X3170&gt;TODAY()),DATEDIF(TODAY(),X3170,"Y")&amp;" anos"&amp;" "&amp;DATEDIF(TODAY(),X3170,"YM")&amp;" meses"&amp;" "&amp;DATEDIF(TODAY(),X3170,"MD")&amp;" dias",IF(AND(Z3170&lt;&gt;””,Z3170&lt;TODAY()),"Contrato Encerrado",IF(AND(Z3170&lt;&gt;"",Z3170&gt;TODAY()),DATEDIF(TODAY(),Z3170,"Y")&amp;" anos"&amp;" "&amp;DATEDIF(TODAY(),Z3170,"YM")&amp;" meses"&amp;" "&amp;DATEDIF(TODAY(),Z3170,"MD")&amp;" dias"))))))))</f>
        <v>Contrato Encerrado</v>
      </c>
      <c r="AE3170" s="35">
        <f t="shared" si="246"/>
        <v>540</v>
      </c>
      <c r="AF3170" s="35">
        <f t="shared" si="247"/>
        <v>190</v>
      </c>
      <c r="AG3170" s="17" t="str">
        <f t="shared" si="248"/>
        <v>0 anos 6 meses 8 dias</v>
      </c>
    </row>
    <row r="3171" spans="1:33" ht="11.25" customHeight="1" x14ac:dyDescent="0.2">
      <c r="A3171" s="8" t="s">
        <v>9</v>
      </c>
      <c r="B3171" s="10" t="s">
        <v>13</v>
      </c>
      <c r="C3171" s="11" t="s">
        <v>25</v>
      </c>
      <c r="D3171" s="36">
        <v>2022</v>
      </c>
      <c r="E3171" s="12" t="s">
        <v>284</v>
      </c>
      <c r="F3171" s="8" t="s">
        <v>285</v>
      </c>
      <c r="G3171" s="77" t="s">
        <v>5063</v>
      </c>
      <c r="H3171" s="78" t="s">
        <v>5064</v>
      </c>
      <c r="I3171" s="14" t="s">
        <v>5065</v>
      </c>
      <c r="J3171" s="14" t="s">
        <v>14943</v>
      </c>
      <c r="K3171" s="14" t="s">
        <v>29</v>
      </c>
      <c r="L3171" s="15" t="s">
        <v>30</v>
      </c>
      <c r="M3171" s="7" t="s">
        <v>9427</v>
      </c>
      <c r="N3171" s="15" t="s">
        <v>2098</v>
      </c>
      <c r="O3171" s="16"/>
      <c r="P3171" s="16" t="s">
        <v>2518</v>
      </c>
      <c r="Q3171" s="16" t="s">
        <v>2523</v>
      </c>
      <c r="R3171" s="31">
        <v>35680</v>
      </c>
      <c r="S3171" s="31">
        <v>44896</v>
      </c>
      <c r="T3171" s="70">
        <v>45626</v>
      </c>
      <c r="U3171" s="70"/>
      <c r="V3171" s="20"/>
      <c r="W3171" s="31"/>
      <c r="X3171" s="17"/>
      <c r="Y3171" s="17"/>
      <c r="Z3171" s="20"/>
      <c r="AA3171" s="18">
        <f t="shared" ca="1" si="245"/>
        <v>28</v>
      </c>
      <c r="AB3171" s="19" t="s">
        <v>7878</v>
      </c>
      <c r="AC3171" s="35" t="str">
        <f t="shared" si="249"/>
        <v>1 anos 11 meses 29 dias</v>
      </c>
      <c r="AD3171" s="35" t="str">
        <f ca="1">IF(AND(V3171="",T3171&lt;TODAY()),"Contrato Encerrado",IF(AND(V3171="",T3171&gt;TODAY()),DATEDIF(TODAY(),T3171,"Y")&amp;" anos"&amp;" "&amp;DATEDIF(TODAY(),T3171,"YM")&amp;" meses"&amp;" "&amp;DATEDIF(TODAY(),T3171,"MD")&amp;" dias",IF(AND(X3171="",V3171&lt;TODAY()),"Contrato Encerrado",IF(AND(X3171="",V3171&gt;TODAY()),DATEDIF(TODAY(),V3171,"Y")&amp;" anos"&amp;" "&amp;DATEDIF(TODAY(),V3171,"YM")&amp;" meses"&amp;" "&amp;DATEDIF(TODAY(),V3171,"MD")&amp;" dias",IF(AND(Z3171="",X3171&lt;TODAY()),"Contrato Encerrado",IF(AND(Z3171="",X3171&gt;TODAY()),DATEDIF(TODAY(),X3171,"Y")&amp;" anos"&amp;" "&amp;DATEDIF(TODAY(),X3171,"YM")&amp;" meses"&amp;" "&amp;DATEDIF(TODAY(),X3171,"MD")&amp;" dias",IF(AND(Z3171&lt;&gt;””,Z3171&lt;TODAY()),"Contrato Encerrado",IF(AND(Z3171&lt;&gt;"",Z3171&gt;TODAY()),DATEDIF(TODAY(),Z3171,"Y")&amp;" anos"&amp;" "&amp;DATEDIF(TODAY(),Z3171,"YM")&amp;" meses"&amp;" "&amp;DATEDIF(TODAY(),Z3171,"MD")&amp;" dias"))))))))</f>
        <v>Contrato Encerrado</v>
      </c>
      <c r="AE3171" s="35">
        <f t="shared" si="246"/>
        <v>730</v>
      </c>
      <c r="AF3171" s="35">
        <f t="shared" si="247"/>
        <v>0</v>
      </c>
      <c r="AG3171" s="17" t="str">
        <f t="shared" si="248"/>
        <v>ESTÁGIO COMPLETOU 2 ANOS</v>
      </c>
    </row>
    <row r="3172" spans="1:33" ht="11.25" customHeight="1" x14ac:dyDescent="0.2">
      <c r="A3172" s="8" t="s">
        <v>9</v>
      </c>
      <c r="B3172" s="8" t="s">
        <v>13</v>
      </c>
      <c r="C3172" s="22" t="s">
        <v>21</v>
      </c>
      <c r="D3172" s="35">
        <v>2025</v>
      </c>
      <c r="E3172" s="12" t="s">
        <v>1111</v>
      </c>
      <c r="F3172" s="8" t="s">
        <v>1112</v>
      </c>
      <c r="G3172" s="14" t="s">
        <v>17514</v>
      </c>
      <c r="H3172" s="8" t="s">
        <v>17515</v>
      </c>
      <c r="I3172" s="14" t="s">
        <v>16966</v>
      </c>
      <c r="J3172" s="14" t="s">
        <v>10</v>
      </c>
      <c r="K3172" s="14" t="s">
        <v>29</v>
      </c>
      <c r="L3172" s="15" t="s">
        <v>30</v>
      </c>
      <c r="M3172" s="7" t="s">
        <v>16153</v>
      </c>
      <c r="N3172" s="15" t="s">
        <v>12109</v>
      </c>
      <c r="O3172" s="15" t="s">
        <v>13936</v>
      </c>
      <c r="P3172" s="15" t="s">
        <v>2518</v>
      </c>
      <c r="Q3172" s="15" t="s">
        <v>2523</v>
      </c>
      <c r="R3172" s="20">
        <v>37284</v>
      </c>
      <c r="S3172" s="20">
        <v>45824</v>
      </c>
      <c r="T3172" s="20">
        <v>46188</v>
      </c>
      <c r="U3172" s="20"/>
      <c r="V3172" s="20"/>
      <c r="W3172" s="20"/>
      <c r="X3172" s="17"/>
      <c r="Y3172" s="17"/>
      <c r="Z3172" s="20"/>
      <c r="AA3172" s="21">
        <f t="shared" ca="1" si="245"/>
        <v>23</v>
      </c>
      <c r="AB3172" s="20" t="s">
        <v>7878</v>
      </c>
      <c r="AC3172" s="35" t="str">
        <f t="shared" si="249"/>
        <v>0 anos 11 meses 30 dias</v>
      </c>
      <c r="AD3172" s="35" t="str">
        <f ca="1">IF(AND(V3172="",T3172&lt;TODAY()),"Contrato Encerrado",IF(AND(V3172="",T3172&gt;TODAY()),DATEDIF(TODAY(),T3172,"Y")&amp;" anos"&amp;" "&amp;DATEDIF(TODAY(),T3172,"YM")&amp;" meses"&amp;" "&amp;DATEDIF(TODAY(),T3172,"MD")&amp;" dias",IF(AND(X3172="",V3172&lt;TODAY()),"Contrato Encerrado",IF(AND(X3172="",V3172&gt;TODAY()),DATEDIF(TODAY(),V3172,"Y")&amp;" anos"&amp;" "&amp;DATEDIF(TODAY(),V3172,"YM")&amp;" meses"&amp;" "&amp;DATEDIF(TODAY(),V3172,"MD")&amp;" dias",IF(AND(Z3172="",X3172&lt;TODAY()),"Contrato Encerrado",IF(AND(Z3172="",X3172&gt;TODAY()),DATEDIF(TODAY(),X3172,"Y")&amp;" anos"&amp;" "&amp;DATEDIF(TODAY(),X3172,"YM")&amp;" meses"&amp;" "&amp;DATEDIF(TODAY(),X3172,"MD")&amp;" dias",IF(AND(Z3172&lt;&gt;””,Z3172&lt;TODAY()),"Contrato Encerrado",IF(AND(Z3172&lt;&gt;"",Z3172&gt;TODAY()),DATEDIF(TODAY(),Z3172,"Y")&amp;" anos"&amp;" "&amp;DATEDIF(TODAY(),Z3172,"YM")&amp;" meses"&amp;" "&amp;DATEDIF(TODAY(),Z3172,"MD")&amp;" dias"))))))))</f>
        <v>0 anos 8 meses 8 dias</v>
      </c>
      <c r="AE3172" s="35">
        <f t="shared" si="246"/>
        <v>364</v>
      </c>
      <c r="AF3172" s="35">
        <f t="shared" si="247"/>
        <v>366</v>
      </c>
      <c r="AG3172" s="17" t="str">
        <f t="shared" si="248"/>
        <v>0 anos 11 meses 31 dias</v>
      </c>
    </row>
    <row r="3173" spans="1:33" ht="11.25" customHeight="1" x14ac:dyDescent="0.2">
      <c r="A3173" s="8" t="s">
        <v>9</v>
      </c>
      <c r="B3173" s="8" t="s">
        <v>13</v>
      </c>
      <c r="C3173" s="22" t="s">
        <v>15</v>
      </c>
      <c r="D3173" s="37">
        <v>2023</v>
      </c>
      <c r="E3173" s="23" t="s">
        <v>157</v>
      </c>
      <c r="F3173" s="8" t="s">
        <v>158</v>
      </c>
      <c r="G3173" s="77" t="s">
        <v>7012</v>
      </c>
      <c r="H3173" s="78" t="s">
        <v>7013</v>
      </c>
      <c r="I3173" s="9" t="s">
        <v>7014</v>
      </c>
      <c r="J3173" s="14" t="s">
        <v>1302</v>
      </c>
      <c r="K3173" s="9" t="s">
        <v>29</v>
      </c>
      <c r="L3173" s="24" t="s">
        <v>30</v>
      </c>
      <c r="M3173" s="7" t="s">
        <v>9427</v>
      </c>
      <c r="N3173" s="24" t="s">
        <v>2101</v>
      </c>
      <c r="O3173" s="24"/>
      <c r="P3173" s="24" t="s">
        <v>2518</v>
      </c>
      <c r="Q3173" s="24" t="s">
        <v>2521</v>
      </c>
      <c r="R3173" s="17">
        <v>31040</v>
      </c>
      <c r="S3173" s="17">
        <v>44973</v>
      </c>
      <c r="T3173" s="31">
        <v>45082</v>
      </c>
      <c r="U3173" s="17"/>
      <c r="V3173" s="31"/>
      <c r="W3173" s="17"/>
      <c r="X3173" s="17"/>
      <c r="Y3173" s="17"/>
      <c r="Z3173" s="31"/>
      <c r="AA3173" s="18">
        <f t="shared" ca="1" si="245"/>
        <v>40</v>
      </c>
      <c r="AB3173" s="19" t="s">
        <v>7878</v>
      </c>
      <c r="AC3173" s="35" t="str">
        <f t="shared" si="249"/>
        <v>0 anos 3 meses 20 dias</v>
      </c>
      <c r="AD3173" s="35" t="str">
        <f ca="1">IF(AND(V3173="",T3173&lt;TODAY()),"Contrato Encerrado",IF(AND(V3173="",T3173&gt;TODAY()),DATEDIF(TODAY(),T3173,"Y")&amp;" anos"&amp;" "&amp;DATEDIF(TODAY(),T3173,"YM")&amp;" meses"&amp;" "&amp;DATEDIF(TODAY(),T3173,"MD")&amp;" dias",IF(AND(X3173="",V3173&lt;TODAY()),"Contrato Encerrado",IF(AND(X3173="",V3173&gt;TODAY()),DATEDIF(TODAY(),V3173,"Y")&amp;" anos"&amp;" "&amp;DATEDIF(TODAY(),V3173,"YM")&amp;" meses"&amp;" "&amp;DATEDIF(TODAY(),V3173,"MD")&amp;" dias",IF(AND(Z3173="",X3173&lt;TODAY()),"Contrato Encerrado",IF(AND(Z3173="",X3173&gt;TODAY()),DATEDIF(TODAY(),X3173,"Y")&amp;" anos"&amp;" "&amp;DATEDIF(TODAY(),X3173,"YM")&amp;" meses"&amp;" "&amp;DATEDIF(TODAY(),X3173,"MD")&amp;" dias",IF(AND(Z3173&lt;&gt;””,Z3173&lt;TODAY()),"Contrato Encerrado",IF(AND(Z3173&lt;&gt;"",Z3173&gt;TODAY()),DATEDIF(TODAY(),Z3173,"Y")&amp;" anos"&amp;" "&amp;DATEDIF(TODAY(),Z3173,"YM")&amp;" meses"&amp;" "&amp;DATEDIF(TODAY(),Z3173,"MD")&amp;" dias"))))))))</f>
        <v>Contrato Encerrado</v>
      </c>
      <c r="AE3173" s="35">
        <f t="shared" si="246"/>
        <v>109</v>
      </c>
      <c r="AF3173" s="35">
        <f t="shared" si="247"/>
        <v>621</v>
      </c>
      <c r="AG3173" s="17" t="str">
        <f t="shared" si="248"/>
        <v>1 anos 8 meses 12 dias</v>
      </c>
    </row>
    <row r="3174" spans="1:33" ht="11.25" customHeight="1" x14ac:dyDescent="0.2">
      <c r="A3174" s="8" t="s">
        <v>9</v>
      </c>
      <c r="B3174" s="8" t="s">
        <v>13</v>
      </c>
      <c r="C3174" s="22" t="s">
        <v>20</v>
      </c>
      <c r="D3174" s="37">
        <v>2023</v>
      </c>
      <c r="E3174" s="23" t="s">
        <v>157</v>
      </c>
      <c r="F3174" s="8" t="s">
        <v>158</v>
      </c>
      <c r="G3174" s="77" t="s">
        <v>8550</v>
      </c>
      <c r="H3174" s="78" t="s">
        <v>8551</v>
      </c>
      <c r="I3174" s="9" t="s">
        <v>8552</v>
      </c>
      <c r="J3174" s="14" t="s">
        <v>1302</v>
      </c>
      <c r="K3174" s="9" t="s">
        <v>29</v>
      </c>
      <c r="L3174" s="24" t="s">
        <v>30</v>
      </c>
      <c r="M3174" s="7" t="s">
        <v>9427</v>
      </c>
      <c r="N3174" s="24" t="s">
        <v>4159</v>
      </c>
      <c r="O3174" s="24" t="s">
        <v>7974</v>
      </c>
      <c r="P3174" s="24" t="s">
        <v>2518</v>
      </c>
      <c r="Q3174" s="24" t="s">
        <v>4109</v>
      </c>
      <c r="R3174" s="17">
        <v>34241</v>
      </c>
      <c r="S3174" s="17">
        <v>45090</v>
      </c>
      <c r="T3174" s="114">
        <v>45352</v>
      </c>
      <c r="U3174" s="17">
        <v>45481</v>
      </c>
      <c r="V3174" s="17">
        <v>45722</v>
      </c>
      <c r="W3174" s="17"/>
      <c r="X3174" s="17"/>
      <c r="Y3174" s="17"/>
      <c r="Z3174" s="20"/>
      <c r="AA3174" s="18">
        <f t="shared" ca="1" si="245"/>
        <v>32</v>
      </c>
      <c r="AB3174" s="18" t="s">
        <v>7878</v>
      </c>
      <c r="AC3174" s="35" t="str">
        <f t="shared" si="249"/>
        <v>1 anos 4 meses 15 dias</v>
      </c>
      <c r="AD3174" s="35" t="str">
        <f ca="1">IF(AND(V3174="",T3174&lt;TODAY()),"Contrato Encerrado",IF(AND(V3174="",T3174&gt;TODAY()),DATEDIF(TODAY(),T3174,"Y")&amp;" anos"&amp;" "&amp;DATEDIF(TODAY(),T3174,"YM")&amp;" meses"&amp;" "&amp;DATEDIF(TODAY(),T3174,"MD")&amp;" dias",IF(AND(X3174="",V3174&lt;TODAY()),"Contrato Encerrado",IF(AND(X3174="",V3174&gt;TODAY()),DATEDIF(TODAY(),V3174,"Y")&amp;" anos"&amp;" "&amp;DATEDIF(TODAY(),V3174,"YM")&amp;" meses"&amp;" "&amp;DATEDIF(TODAY(),V3174,"MD")&amp;" dias",IF(AND(Z3174="",X3174&lt;TODAY()),"Contrato Encerrado",IF(AND(Z3174="",X3174&gt;TODAY()),DATEDIF(TODAY(),X3174,"Y")&amp;" anos"&amp;" "&amp;DATEDIF(TODAY(),X3174,"YM")&amp;" meses"&amp;" "&amp;DATEDIF(TODAY(),X3174,"MD")&amp;" dias",IF(AND(Z3174&lt;&gt;””,Z3174&lt;TODAY()),"Contrato Encerrado",IF(AND(Z3174&lt;&gt;"",Z3174&gt;TODAY()),DATEDIF(TODAY(),Z3174,"Y")&amp;" anos"&amp;" "&amp;DATEDIF(TODAY(),Z3174,"YM")&amp;" meses"&amp;" "&amp;DATEDIF(TODAY(),Z3174,"MD")&amp;" dias"))))))))</f>
        <v>Contrato Encerrado</v>
      </c>
      <c r="AE3174" s="35">
        <f t="shared" si="246"/>
        <v>503</v>
      </c>
      <c r="AF3174" s="35">
        <f t="shared" si="247"/>
        <v>227</v>
      </c>
      <c r="AG3174" s="17" t="str">
        <f t="shared" si="248"/>
        <v>0 anos 7 meses 14 dias</v>
      </c>
    </row>
    <row r="3175" spans="1:33" ht="11.25" customHeight="1" x14ac:dyDescent="0.2">
      <c r="A3175" s="8" t="s">
        <v>9</v>
      </c>
      <c r="B3175" s="10" t="s">
        <v>13</v>
      </c>
      <c r="C3175" s="11" t="s">
        <v>22</v>
      </c>
      <c r="D3175" s="36">
        <v>2022</v>
      </c>
      <c r="E3175" s="12" t="s">
        <v>157</v>
      </c>
      <c r="F3175" s="8" t="s">
        <v>158</v>
      </c>
      <c r="G3175" s="77" t="s">
        <v>192</v>
      </c>
      <c r="H3175" s="78" t="s">
        <v>193</v>
      </c>
      <c r="I3175" s="14" t="s">
        <v>194</v>
      </c>
      <c r="J3175" s="14" t="s">
        <v>14943</v>
      </c>
      <c r="K3175" s="14" t="s">
        <v>29</v>
      </c>
      <c r="L3175" s="15" t="s">
        <v>81</v>
      </c>
      <c r="M3175" s="7" t="s">
        <v>82</v>
      </c>
      <c r="N3175" s="16" t="s">
        <v>4113</v>
      </c>
      <c r="O3175" s="16"/>
      <c r="P3175" s="16" t="s">
        <v>2517</v>
      </c>
      <c r="Q3175" s="16" t="s">
        <v>2522</v>
      </c>
      <c r="R3175" s="31">
        <v>38126</v>
      </c>
      <c r="S3175" s="31">
        <v>44323</v>
      </c>
      <c r="T3175" s="31">
        <v>44943</v>
      </c>
      <c r="U3175" s="31"/>
      <c r="V3175" s="31"/>
      <c r="W3175" s="31"/>
      <c r="X3175" s="17"/>
      <c r="Y3175" s="17"/>
      <c r="Z3175" s="31"/>
      <c r="AA3175" s="18">
        <f t="shared" ca="1" si="245"/>
        <v>21</v>
      </c>
      <c r="AB3175" s="19" t="s">
        <v>7877</v>
      </c>
      <c r="AC3175" s="35" t="str">
        <f t="shared" si="249"/>
        <v>1 anos 8 meses 10 dias</v>
      </c>
      <c r="AD3175" s="35" t="str">
        <f ca="1">IF(AND(V3175="",T3175&lt;TODAY()),"Contrato Encerrado",IF(AND(V3175="",T3175&gt;TODAY()),DATEDIF(TODAY(),T3175,"Y")&amp;" anos"&amp;" "&amp;DATEDIF(TODAY(),T3175,"YM")&amp;" meses"&amp;" "&amp;DATEDIF(TODAY(),T3175,"MD")&amp;" dias",IF(AND(X3175="",V3175&lt;TODAY()),"Contrato Encerrado",IF(AND(X3175="",V3175&gt;TODAY()),DATEDIF(TODAY(),V3175,"Y")&amp;" anos"&amp;" "&amp;DATEDIF(TODAY(),V3175,"YM")&amp;" meses"&amp;" "&amp;DATEDIF(TODAY(),V3175,"MD")&amp;" dias",IF(AND(Z3175="",X3175&lt;TODAY()),"Contrato Encerrado",IF(AND(Z3175="",X3175&gt;TODAY()),DATEDIF(TODAY(),X3175,"Y")&amp;" anos"&amp;" "&amp;DATEDIF(TODAY(),X3175,"YM")&amp;" meses"&amp;" "&amp;DATEDIF(TODAY(),X3175,"MD")&amp;" dias",IF(AND(Z3175&lt;&gt;””,Z3175&lt;TODAY()),"Contrato Encerrado",IF(AND(Z3175&lt;&gt;"",Z3175&gt;TODAY()),DATEDIF(TODAY(),Z3175,"Y")&amp;" anos"&amp;" "&amp;DATEDIF(TODAY(),Z3175,"YM")&amp;" meses"&amp;" "&amp;DATEDIF(TODAY(),Z3175,"MD")&amp;" dias"))))))))</f>
        <v>Contrato Encerrado</v>
      </c>
      <c r="AE3175" s="35">
        <f t="shared" si="246"/>
        <v>620</v>
      </c>
      <c r="AF3175" s="35">
        <f t="shared" si="247"/>
        <v>110</v>
      </c>
      <c r="AG3175" s="17" t="str">
        <f t="shared" si="248"/>
        <v>0 anos 3 meses 19 dias</v>
      </c>
    </row>
    <row r="3176" spans="1:33" ht="11.25" customHeight="1" x14ac:dyDescent="0.2">
      <c r="A3176" s="8" t="s">
        <v>9</v>
      </c>
      <c r="B3176" s="8" t="s">
        <v>13</v>
      </c>
      <c r="C3176" s="22" t="s">
        <v>23</v>
      </c>
      <c r="D3176" s="37">
        <v>2024</v>
      </c>
      <c r="E3176" s="12" t="s">
        <v>307</v>
      </c>
      <c r="F3176" s="8" t="s">
        <v>308</v>
      </c>
      <c r="G3176" s="77" t="s">
        <v>14669</v>
      </c>
      <c r="H3176" s="78" t="s">
        <v>14670</v>
      </c>
      <c r="I3176" s="14" t="s">
        <v>14671</v>
      </c>
      <c r="J3176" s="14" t="s">
        <v>1302</v>
      </c>
      <c r="K3176" s="14" t="s">
        <v>29</v>
      </c>
      <c r="L3176" s="15" t="s">
        <v>30</v>
      </c>
      <c r="M3176" s="7" t="s">
        <v>9427</v>
      </c>
      <c r="N3176" s="15" t="s">
        <v>3201</v>
      </c>
      <c r="O3176" s="15" t="s">
        <v>10152</v>
      </c>
      <c r="P3176" s="15" t="s">
        <v>2518</v>
      </c>
      <c r="Q3176" s="15" t="s">
        <v>2523</v>
      </c>
      <c r="R3176" s="20">
        <v>36824</v>
      </c>
      <c r="S3176" s="20">
        <v>45572</v>
      </c>
      <c r="T3176" s="20">
        <v>45936</v>
      </c>
      <c r="U3176" s="20"/>
      <c r="V3176" s="20"/>
      <c r="W3176" s="34"/>
      <c r="X3176" s="17"/>
      <c r="Y3176" s="17"/>
      <c r="Z3176" s="20"/>
      <c r="AA3176" s="18">
        <f t="shared" ca="1" si="245"/>
        <v>24</v>
      </c>
      <c r="AB3176" s="35" t="s">
        <v>7877</v>
      </c>
      <c r="AC3176" s="35" t="str">
        <f t="shared" si="249"/>
        <v>0 anos 11 meses 29 dias</v>
      </c>
      <c r="AD3176" s="35" t="str">
        <f ca="1">IF(AND(V3176="",T3176&lt;TODAY()),"Contrato Encerrado",IF(AND(V3176="",T3176&gt;TODAY()),DATEDIF(TODAY(),T3176,"Y")&amp;" anos"&amp;" "&amp;DATEDIF(TODAY(),T3176,"YM")&amp;" meses"&amp;" "&amp;DATEDIF(TODAY(),T3176,"MD")&amp;" dias",IF(AND(X3176="",V3176&lt;TODAY()),"Contrato Encerrado",IF(AND(X3176="",V3176&gt;TODAY()),DATEDIF(TODAY(),V3176,"Y")&amp;" anos"&amp;" "&amp;DATEDIF(TODAY(),V3176,"YM")&amp;" meses"&amp;" "&amp;DATEDIF(TODAY(),V3176,"MD")&amp;" dias",IF(AND(Z3176="",X3176&lt;TODAY()),"Contrato Encerrado",IF(AND(Z3176="",X3176&gt;TODAY()),DATEDIF(TODAY(),X3176,"Y")&amp;" anos"&amp;" "&amp;DATEDIF(TODAY(),X3176,"YM")&amp;" meses"&amp;" "&amp;DATEDIF(TODAY(),X3176,"MD")&amp;" dias",IF(AND(Z3176&lt;&gt;””,Z3176&lt;TODAY()),"Contrato Encerrado",IF(AND(Z3176&lt;&gt;"",Z3176&gt;TODAY()),DATEDIF(TODAY(),Z3176,"Y")&amp;" anos"&amp;" "&amp;DATEDIF(TODAY(),Z3176,"YM")&amp;" meses"&amp;" "&amp;DATEDIF(TODAY(),Z3176,"MD")&amp;" dias"))))))))</f>
        <v>Contrato Encerrado</v>
      </c>
      <c r="AE3176" s="35">
        <f t="shared" si="246"/>
        <v>364</v>
      </c>
      <c r="AF3176" s="35">
        <f t="shared" si="247"/>
        <v>366</v>
      </c>
      <c r="AG3176" s="17" t="str">
        <f t="shared" si="248"/>
        <v>0 anos 11 meses 31 dias</v>
      </c>
    </row>
    <row r="3177" spans="1:33" ht="11.25" customHeight="1" x14ac:dyDescent="0.2">
      <c r="A3177" s="8" t="s">
        <v>9</v>
      </c>
      <c r="B3177" s="8" t="s">
        <v>13</v>
      </c>
      <c r="C3177" s="22" t="s">
        <v>25</v>
      </c>
      <c r="D3177" s="37">
        <v>2024</v>
      </c>
      <c r="E3177" s="12" t="s">
        <v>157</v>
      </c>
      <c r="F3177" s="8" t="s">
        <v>158</v>
      </c>
      <c r="G3177" s="77" t="s">
        <v>15093</v>
      </c>
      <c r="H3177" s="78" t="s">
        <v>15094</v>
      </c>
      <c r="I3177" s="14" t="s">
        <v>14973</v>
      </c>
      <c r="J3177" s="14" t="s">
        <v>10</v>
      </c>
      <c r="K3177" s="14" t="s">
        <v>29</v>
      </c>
      <c r="L3177" s="15" t="s">
        <v>30</v>
      </c>
      <c r="M3177" s="7" t="s">
        <v>9427</v>
      </c>
      <c r="N3177" s="15" t="s">
        <v>2101</v>
      </c>
      <c r="O3177" s="15" t="s">
        <v>7884</v>
      </c>
      <c r="P3177" s="15" t="s">
        <v>2518</v>
      </c>
      <c r="Q3177" s="15" t="s">
        <v>2521</v>
      </c>
      <c r="R3177" s="20">
        <v>38160</v>
      </c>
      <c r="S3177" s="20">
        <v>45628</v>
      </c>
      <c r="T3177" s="15" t="s">
        <v>15018</v>
      </c>
      <c r="U3177" s="15"/>
      <c r="V3177" s="69"/>
      <c r="W3177" s="69"/>
      <c r="X3177" s="17"/>
      <c r="Y3177" s="17"/>
      <c r="Z3177" s="15"/>
      <c r="AA3177" s="18">
        <f t="shared" ca="1" si="245"/>
        <v>21</v>
      </c>
      <c r="AB3177" s="15" t="s">
        <v>7878</v>
      </c>
      <c r="AC3177" s="35" t="str">
        <f t="shared" si="249"/>
        <v>0 anos 11 meses 29 dias</v>
      </c>
      <c r="AD3177" s="35" t="str">
        <f ca="1">IF(AND(V3177="",T3177&lt;TODAY()),"Contrato Encerrado",IF(AND(V3177="",T3177&gt;TODAY()),DATEDIF(TODAY(),T3177,"Y")&amp;" anos"&amp;" "&amp;DATEDIF(TODAY(),T3177,"YM")&amp;" meses"&amp;" "&amp;DATEDIF(TODAY(),T3177,"MD")&amp;" dias",IF(AND(X3177="",V3177&lt;TODAY()),"Contrato Encerrado",IF(AND(X3177="",V3177&gt;TODAY()),DATEDIF(TODAY(),V3177,"Y")&amp;" anos"&amp;" "&amp;DATEDIF(TODAY(),V3177,"YM")&amp;" meses"&amp;" "&amp;DATEDIF(TODAY(),V3177,"MD")&amp;" dias",IF(AND(Z3177="",X3177&lt;TODAY()),"Contrato Encerrado",IF(AND(Z3177="",X3177&gt;TODAY()),DATEDIF(TODAY(),X3177,"Y")&amp;" anos"&amp;" "&amp;DATEDIF(TODAY(),X3177,"YM")&amp;" meses"&amp;" "&amp;DATEDIF(TODAY(),X3177,"MD")&amp;" dias",IF(AND(Z3177&lt;&gt;””,Z3177&lt;TODAY()),"Contrato Encerrado",IF(AND(Z3177&lt;&gt;"",Z3177&gt;TODAY()),DATEDIF(TODAY(),Z3177,"Y")&amp;" anos"&amp;" "&amp;DATEDIF(TODAY(),Z3177,"YM")&amp;" meses"&amp;" "&amp;DATEDIF(TODAY(),Z3177,"MD")&amp;" dias"))))))))</f>
        <v>0 anos 1 meses 24 dias</v>
      </c>
      <c r="AE3177" s="35">
        <f t="shared" si="246"/>
        <v>364</v>
      </c>
      <c r="AF3177" s="35">
        <f t="shared" si="247"/>
        <v>366</v>
      </c>
      <c r="AG3177" s="17" t="str">
        <f t="shared" si="248"/>
        <v>0 anos 11 meses 31 dias</v>
      </c>
    </row>
    <row r="3178" spans="1:33" ht="11.25" customHeight="1" x14ac:dyDescent="0.2">
      <c r="A3178" s="8" t="s">
        <v>9</v>
      </c>
      <c r="B3178" s="8" t="s">
        <v>13</v>
      </c>
      <c r="C3178" s="22" t="s">
        <v>21</v>
      </c>
      <c r="D3178" s="35">
        <v>2025</v>
      </c>
      <c r="E3178" s="12" t="s">
        <v>772</v>
      </c>
      <c r="F3178" s="8" t="s">
        <v>773</v>
      </c>
      <c r="G3178" s="14" t="s">
        <v>17516</v>
      </c>
      <c r="H3178" s="8" t="s">
        <v>17517</v>
      </c>
      <c r="I3178" s="14" t="s">
        <v>16967</v>
      </c>
      <c r="J3178" s="14" t="s">
        <v>10</v>
      </c>
      <c r="K3178" s="14" t="s">
        <v>29</v>
      </c>
      <c r="L3178" s="15" t="s">
        <v>30</v>
      </c>
      <c r="M3178" s="7" t="s">
        <v>16153</v>
      </c>
      <c r="N3178" s="15" t="s">
        <v>2098</v>
      </c>
      <c r="O3178" s="15" t="s">
        <v>10152</v>
      </c>
      <c r="P3178" s="15" t="s">
        <v>2518</v>
      </c>
      <c r="Q3178" s="15" t="s">
        <v>2523</v>
      </c>
      <c r="R3178" s="20">
        <v>37970</v>
      </c>
      <c r="S3178" s="20">
        <v>45810</v>
      </c>
      <c r="T3178" s="20">
        <v>46174</v>
      </c>
      <c r="U3178" s="20"/>
      <c r="V3178" s="20"/>
      <c r="W3178" s="20"/>
      <c r="X3178" s="17"/>
      <c r="Y3178" s="17"/>
      <c r="Z3178" s="20"/>
      <c r="AA3178" s="21">
        <f t="shared" ca="1" si="245"/>
        <v>21</v>
      </c>
      <c r="AB3178" s="20" t="s">
        <v>7878</v>
      </c>
      <c r="AC3178" s="35" t="str">
        <f t="shared" si="249"/>
        <v>0 anos 11 meses 30 dias</v>
      </c>
      <c r="AD3178" s="35" t="str">
        <f ca="1">IF(AND(V3178="",T3178&lt;TODAY()),"Contrato Encerrado",IF(AND(V3178="",T3178&gt;TODAY()),DATEDIF(TODAY(),T3178,"Y")&amp;" anos"&amp;" "&amp;DATEDIF(TODAY(),T3178,"YM")&amp;" meses"&amp;" "&amp;DATEDIF(TODAY(),T3178,"MD")&amp;" dias",IF(AND(X3178="",V3178&lt;TODAY()),"Contrato Encerrado",IF(AND(X3178="",V3178&gt;TODAY()),DATEDIF(TODAY(),V3178,"Y")&amp;" anos"&amp;" "&amp;DATEDIF(TODAY(),V3178,"YM")&amp;" meses"&amp;" "&amp;DATEDIF(TODAY(),V3178,"MD")&amp;" dias",IF(AND(Z3178="",X3178&lt;TODAY()),"Contrato Encerrado",IF(AND(Z3178="",X3178&gt;TODAY()),DATEDIF(TODAY(),X3178,"Y")&amp;" anos"&amp;" "&amp;DATEDIF(TODAY(),X3178,"YM")&amp;" meses"&amp;" "&amp;DATEDIF(TODAY(),X3178,"MD")&amp;" dias",IF(AND(Z3178&lt;&gt;””,Z3178&lt;TODAY()),"Contrato Encerrado",IF(AND(Z3178&lt;&gt;"",Z3178&gt;TODAY()),DATEDIF(TODAY(),Z3178,"Y")&amp;" anos"&amp;" "&amp;DATEDIF(TODAY(),Z3178,"YM")&amp;" meses"&amp;" "&amp;DATEDIF(TODAY(),Z3178,"MD")&amp;" dias"))))))))</f>
        <v>0 anos 7 meses 25 dias</v>
      </c>
      <c r="AE3178" s="35">
        <f t="shared" si="246"/>
        <v>364</v>
      </c>
      <c r="AF3178" s="35">
        <f t="shared" si="247"/>
        <v>366</v>
      </c>
      <c r="AG3178" s="17" t="str">
        <f t="shared" si="248"/>
        <v>0 anos 11 meses 31 dias</v>
      </c>
    </row>
    <row r="3179" spans="1:33" ht="11.25" customHeight="1" x14ac:dyDescent="0.2">
      <c r="A3179" s="8" t="s">
        <v>9</v>
      </c>
      <c r="B3179" s="8" t="s">
        <v>13</v>
      </c>
      <c r="C3179" s="22" t="s">
        <v>11</v>
      </c>
      <c r="D3179" s="37">
        <v>2024</v>
      </c>
      <c r="E3179" s="12" t="s">
        <v>157</v>
      </c>
      <c r="F3179" s="8" t="s">
        <v>158</v>
      </c>
      <c r="G3179" s="77" t="s">
        <v>11499</v>
      </c>
      <c r="H3179" s="78" t="s">
        <v>11500</v>
      </c>
      <c r="I3179" s="14" t="s">
        <v>11501</v>
      </c>
      <c r="J3179" s="14" t="s">
        <v>14943</v>
      </c>
      <c r="K3179" s="14" t="s">
        <v>29</v>
      </c>
      <c r="L3179" s="15" t="s">
        <v>81</v>
      </c>
      <c r="M3179" s="7" t="s">
        <v>82</v>
      </c>
      <c r="N3179" s="15" t="s">
        <v>4113</v>
      </c>
      <c r="O3179" s="15" t="s">
        <v>7913</v>
      </c>
      <c r="P3179" s="15" t="s">
        <v>2518</v>
      </c>
      <c r="Q3179" s="15" t="s">
        <v>4109</v>
      </c>
      <c r="R3179" s="20">
        <v>38953</v>
      </c>
      <c r="S3179" s="20">
        <v>45299</v>
      </c>
      <c r="T3179" s="20">
        <v>45565</v>
      </c>
      <c r="U3179" s="20"/>
      <c r="V3179" s="20"/>
      <c r="W3179" s="20"/>
      <c r="X3179" s="17"/>
      <c r="Y3179" s="17"/>
      <c r="Z3179" s="20"/>
      <c r="AA3179" s="18">
        <f t="shared" ca="1" si="245"/>
        <v>19</v>
      </c>
      <c r="AB3179" s="15" t="s">
        <v>7877</v>
      </c>
      <c r="AC3179" s="35" t="str">
        <f t="shared" si="249"/>
        <v>0 anos 8 meses 22 dias</v>
      </c>
      <c r="AD3179" s="35" t="str">
        <f ca="1">IF(AND(V3179="",T3179&lt;TODAY()),"Contrato Encerrado",IF(AND(V3179="",T3179&gt;TODAY()),DATEDIF(TODAY(),T3179,"Y")&amp;" anos"&amp;" "&amp;DATEDIF(TODAY(),T3179,"YM")&amp;" meses"&amp;" "&amp;DATEDIF(TODAY(),T3179,"MD")&amp;" dias",IF(AND(X3179="",V3179&lt;TODAY()),"Contrato Encerrado",IF(AND(X3179="",V3179&gt;TODAY()),DATEDIF(TODAY(),V3179,"Y")&amp;" anos"&amp;" "&amp;DATEDIF(TODAY(),V3179,"YM")&amp;" meses"&amp;" "&amp;DATEDIF(TODAY(),V3179,"MD")&amp;" dias",IF(AND(Z3179="",X3179&lt;TODAY()),"Contrato Encerrado",IF(AND(Z3179="",X3179&gt;TODAY()),DATEDIF(TODAY(),X3179,"Y")&amp;" anos"&amp;" "&amp;DATEDIF(TODAY(),X3179,"YM")&amp;" meses"&amp;" "&amp;DATEDIF(TODAY(),X3179,"MD")&amp;" dias",IF(AND(Z3179&lt;&gt;””,Z3179&lt;TODAY()),"Contrato Encerrado",IF(AND(Z3179&lt;&gt;"",Z3179&gt;TODAY()),DATEDIF(TODAY(),Z3179,"Y")&amp;" anos"&amp;" "&amp;DATEDIF(TODAY(),Z3179,"YM")&amp;" meses"&amp;" "&amp;DATEDIF(TODAY(),Z3179,"MD")&amp;" dias"))))))))</f>
        <v>Contrato Encerrado</v>
      </c>
      <c r="AE3179" s="35">
        <f t="shared" si="246"/>
        <v>266</v>
      </c>
      <c r="AF3179" s="35">
        <f t="shared" si="247"/>
        <v>464</v>
      </c>
      <c r="AG3179" s="17" t="str">
        <f t="shared" si="248"/>
        <v>1 anos 3 meses 8 dias</v>
      </c>
    </row>
    <row r="3180" spans="1:33" ht="11.25" customHeight="1" x14ac:dyDescent="0.2">
      <c r="A3180" s="8" t="s">
        <v>9</v>
      </c>
      <c r="B3180" s="8" t="s">
        <v>13</v>
      </c>
      <c r="C3180" s="22" t="s">
        <v>14</v>
      </c>
      <c r="D3180" s="37">
        <v>2023</v>
      </c>
      <c r="E3180" s="23" t="s">
        <v>1685</v>
      </c>
      <c r="F3180" s="8" t="s">
        <v>1686</v>
      </c>
      <c r="G3180" s="77" t="s">
        <v>7015</v>
      </c>
      <c r="H3180" s="78" t="s">
        <v>7016</v>
      </c>
      <c r="I3180" s="9" t="s">
        <v>7017</v>
      </c>
      <c r="J3180" s="14" t="s">
        <v>14943</v>
      </c>
      <c r="K3180" s="9" t="s">
        <v>29</v>
      </c>
      <c r="L3180" s="24" t="s">
        <v>81</v>
      </c>
      <c r="M3180" s="7" t="s">
        <v>82</v>
      </c>
      <c r="N3180" s="24" t="s">
        <v>4113</v>
      </c>
      <c r="O3180" s="24"/>
      <c r="P3180" s="24" t="s">
        <v>2518</v>
      </c>
      <c r="Q3180" s="24" t="s">
        <v>2523</v>
      </c>
      <c r="R3180" s="17">
        <v>38518</v>
      </c>
      <c r="S3180" s="17">
        <v>44958</v>
      </c>
      <c r="T3180" s="31">
        <v>45299</v>
      </c>
      <c r="U3180" s="17"/>
      <c r="V3180" s="31"/>
      <c r="W3180" s="17"/>
      <c r="X3180" s="17"/>
      <c r="Y3180" s="17"/>
      <c r="Z3180" s="31"/>
      <c r="AA3180" s="18">
        <f t="shared" ca="1" si="245"/>
        <v>20</v>
      </c>
      <c r="AB3180" s="19" t="s">
        <v>7877</v>
      </c>
      <c r="AC3180" s="35" t="str">
        <f t="shared" si="249"/>
        <v>0 anos 11 meses 7 dias</v>
      </c>
      <c r="AD3180" s="35" t="str">
        <f ca="1">IF(AND(V3180="",T3180&lt;TODAY()),"Contrato Encerrado",IF(AND(V3180="",T3180&gt;TODAY()),DATEDIF(TODAY(),T3180,"Y")&amp;" anos"&amp;" "&amp;DATEDIF(TODAY(),T3180,"YM")&amp;" meses"&amp;" "&amp;DATEDIF(TODAY(),T3180,"MD")&amp;" dias",IF(AND(X3180="",V3180&lt;TODAY()),"Contrato Encerrado",IF(AND(X3180="",V3180&gt;TODAY()),DATEDIF(TODAY(),V3180,"Y")&amp;" anos"&amp;" "&amp;DATEDIF(TODAY(),V3180,"YM")&amp;" meses"&amp;" "&amp;DATEDIF(TODAY(),V3180,"MD")&amp;" dias",IF(AND(Z3180="",X3180&lt;TODAY()),"Contrato Encerrado",IF(AND(Z3180="",X3180&gt;TODAY()),DATEDIF(TODAY(),X3180,"Y")&amp;" anos"&amp;" "&amp;DATEDIF(TODAY(),X3180,"YM")&amp;" meses"&amp;" "&amp;DATEDIF(TODAY(),X3180,"MD")&amp;" dias",IF(AND(Z3180&lt;&gt;””,Z3180&lt;TODAY()),"Contrato Encerrado",IF(AND(Z3180&lt;&gt;"",Z3180&gt;TODAY()),DATEDIF(TODAY(),Z3180,"Y")&amp;" anos"&amp;" "&amp;DATEDIF(TODAY(),Z3180,"YM")&amp;" meses"&amp;" "&amp;DATEDIF(TODAY(),Z3180,"MD")&amp;" dias"))))))))</f>
        <v>Contrato Encerrado</v>
      </c>
      <c r="AE3180" s="35">
        <f t="shared" si="246"/>
        <v>341</v>
      </c>
      <c r="AF3180" s="35">
        <f t="shared" si="247"/>
        <v>389</v>
      </c>
      <c r="AG3180" s="17" t="str">
        <f t="shared" si="248"/>
        <v>1 anos 0 meses 23 dias</v>
      </c>
    </row>
    <row r="3181" spans="1:33" ht="11.25" customHeight="1" x14ac:dyDescent="0.2">
      <c r="A3181" s="8" t="s">
        <v>9</v>
      </c>
      <c r="B3181" s="10" t="s">
        <v>13</v>
      </c>
      <c r="C3181" s="11" t="s">
        <v>22</v>
      </c>
      <c r="D3181" s="36">
        <v>2022</v>
      </c>
      <c r="E3181" s="12" t="s">
        <v>772</v>
      </c>
      <c r="F3181" s="8" t="s">
        <v>773</v>
      </c>
      <c r="G3181" s="77" t="s">
        <v>2124</v>
      </c>
      <c r="H3181" s="78" t="s">
        <v>2125</v>
      </c>
      <c r="I3181" s="14" t="s">
        <v>2126</v>
      </c>
      <c r="J3181" s="14" t="s">
        <v>1302</v>
      </c>
      <c r="K3181" s="14" t="s">
        <v>29</v>
      </c>
      <c r="L3181" s="15" t="s">
        <v>30</v>
      </c>
      <c r="M3181" s="7" t="s">
        <v>9427</v>
      </c>
      <c r="N3181" s="16" t="s">
        <v>2109</v>
      </c>
      <c r="O3181" s="16"/>
      <c r="P3181" s="16" t="s">
        <v>2517</v>
      </c>
      <c r="Q3181" s="16" t="s">
        <v>2522</v>
      </c>
      <c r="R3181" s="31">
        <v>35682</v>
      </c>
      <c r="S3181" s="31">
        <v>44671</v>
      </c>
      <c r="T3181" s="31">
        <v>45288</v>
      </c>
      <c r="U3181" s="31"/>
      <c r="V3181" s="31"/>
      <c r="W3181" s="31"/>
      <c r="X3181" s="17"/>
      <c r="Y3181" s="17"/>
      <c r="Z3181" s="31"/>
      <c r="AA3181" s="18">
        <f t="shared" ca="1" si="245"/>
        <v>28</v>
      </c>
      <c r="AB3181" s="19" t="s">
        <v>7877</v>
      </c>
      <c r="AC3181" s="35" t="str">
        <f t="shared" si="249"/>
        <v>1 anos 8 meses 8 dias</v>
      </c>
      <c r="AD3181" s="35" t="str">
        <f ca="1">IF(AND(V3181="",T3181&lt;TODAY()),"Contrato Encerrado",IF(AND(V3181="",T3181&gt;TODAY()),DATEDIF(TODAY(),T3181,"Y")&amp;" anos"&amp;" "&amp;DATEDIF(TODAY(),T3181,"YM")&amp;" meses"&amp;" "&amp;DATEDIF(TODAY(),T3181,"MD")&amp;" dias",IF(AND(X3181="",V3181&lt;TODAY()),"Contrato Encerrado",IF(AND(X3181="",V3181&gt;TODAY()),DATEDIF(TODAY(),V3181,"Y")&amp;" anos"&amp;" "&amp;DATEDIF(TODAY(),V3181,"YM")&amp;" meses"&amp;" "&amp;DATEDIF(TODAY(),V3181,"MD")&amp;" dias",IF(AND(Z3181="",X3181&lt;TODAY()),"Contrato Encerrado",IF(AND(Z3181="",X3181&gt;TODAY()),DATEDIF(TODAY(),X3181,"Y")&amp;" anos"&amp;" "&amp;DATEDIF(TODAY(),X3181,"YM")&amp;" meses"&amp;" "&amp;DATEDIF(TODAY(),X3181,"MD")&amp;" dias",IF(AND(Z3181&lt;&gt;””,Z3181&lt;TODAY()),"Contrato Encerrado",IF(AND(Z3181&lt;&gt;"",Z3181&gt;TODAY()),DATEDIF(TODAY(),Z3181,"Y")&amp;" anos"&amp;" "&amp;DATEDIF(TODAY(),Z3181,"YM")&amp;" meses"&amp;" "&amp;DATEDIF(TODAY(),Z3181,"MD")&amp;" dias"))))))))</f>
        <v>Contrato Encerrado</v>
      </c>
      <c r="AE3181" s="35">
        <f t="shared" si="246"/>
        <v>617</v>
      </c>
      <c r="AF3181" s="35">
        <f t="shared" si="247"/>
        <v>113</v>
      </c>
      <c r="AG3181" s="17" t="str">
        <f t="shared" si="248"/>
        <v>0 anos 3 meses 22 dias</v>
      </c>
    </row>
    <row r="3182" spans="1:33" ht="11.25" customHeight="1" x14ac:dyDescent="0.2">
      <c r="A3182" s="10" t="s">
        <v>9</v>
      </c>
      <c r="B3182" s="10" t="s">
        <v>13</v>
      </c>
      <c r="C3182" s="11" t="s">
        <v>19</v>
      </c>
      <c r="D3182" s="36">
        <v>2021</v>
      </c>
      <c r="E3182" s="13" t="s">
        <v>307</v>
      </c>
      <c r="F3182" s="10" t="s">
        <v>308</v>
      </c>
      <c r="G3182" s="83" t="s">
        <v>698</v>
      </c>
      <c r="H3182" s="84" t="s">
        <v>699</v>
      </c>
      <c r="I3182" s="13" t="s">
        <v>700</v>
      </c>
      <c r="J3182" s="14" t="s">
        <v>1302</v>
      </c>
      <c r="K3182" s="13" t="s">
        <v>29</v>
      </c>
      <c r="L3182" s="25" t="s">
        <v>30</v>
      </c>
      <c r="M3182" s="7" t="s">
        <v>9427</v>
      </c>
      <c r="N3182" s="16" t="s">
        <v>2113</v>
      </c>
      <c r="O3182" s="26"/>
      <c r="P3182" s="26" t="s">
        <v>2517</v>
      </c>
      <c r="Q3182" s="26" t="s">
        <v>2522</v>
      </c>
      <c r="R3182" s="31">
        <v>36994</v>
      </c>
      <c r="S3182" s="31">
        <v>44344</v>
      </c>
      <c r="T3182" s="31">
        <v>44736</v>
      </c>
      <c r="U3182" s="31"/>
      <c r="V3182" s="31"/>
      <c r="W3182" s="31"/>
      <c r="X3182" s="17"/>
      <c r="Y3182" s="17"/>
      <c r="Z3182" s="31"/>
      <c r="AA3182" s="18">
        <f t="shared" ca="1" si="245"/>
        <v>24</v>
      </c>
      <c r="AB3182" s="19" t="s">
        <v>7877</v>
      </c>
      <c r="AC3182" s="35" t="str">
        <f t="shared" si="249"/>
        <v>1 anos 0 meses 27 dias</v>
      </c>
      <c r="AD3182" s="35" t="str">
        <f ca="1">IF(AND(V3182="",T3182&lt;TODAY()),"Contrato Encerrado",IF(AND(V3182="",T3182&gt;TODAY()),DATEDIF(TODAY(),T3182,"Y")&amp;" anos"&amp;" "&amp;DATEDIF(TODAY(),T3182,"YM")&amp;" meses"&amp;" "&amp;DATEDIF(TODAY(),T3182,"MD")&amp;" dias",IF(AND(X3182="",V3182&lt;TODAY()),"Contrato Encerrado",IF(AND(X3182="",V3182&gt;TODAY()),DATEDIF(TODAY(),V3182,"Y")&amp;" anos"&amp;" "&amp;DATEDIF(TODAY(),V3182,"YM")&amp;" meses"&amp;" "&amp;DATEDIF(TODAY(),V3182,"MD")&amp;" dias",IF(AND(Z3182="",X3182&lt;TODAY()),"Contrato Encerrado",IF(AND(Z3182="",X3182&gt;TODAY()),DATEDIF(TODAY(),X3182,"Y")&amp;" anos"&amp;" "&amp;DATEDIF(TODAY(),X3182,"YM")&amp;" meses"&amp;" "&amp;DATEDIF(TODAY(),X3182,"MD")&amp;" dias",IF(AND(Z3182&lt;&gt;””,Z3182&lt;TODAY()),"Contrato Encerrado",IF(AND(Z3182&lt;&gt;"",Z3182&gt;TODAY()),DATEDIF(TODAY(),Z3182,"Y")&amp;" anos"&amp;" "&amp;DATEDIF(TODAY(),Z3182,"YM")&amp;" meses"&amp;" "&amp;DATEDIF(TODAY(),Z3182,"MD")&amp;" dias"))))))))</f>
        <v>Contrato Encerrado</v>
      </c>
      <c r="AE3182" s="35">
        <f t="shared" si="246"/>
        <v>392</v>
      </c>
      <c r="AF3182" s="35">
        <f t="shared" si="247"/>
        <v>338</v>
      </c>
      <c r="AG3182" s="17" t="str">
        <f t="shared" si="248"/>
        <v>0 anos 11 meses 3 dias</v>
      </c>
    </row>
    <row r="3183" spans="1:33" ht="11.25" customHeight="1" x14ac:dyDescent="0.2">
      <c r="A3183" s="8" t="s">
        <v>9</v>
      </c>
      <c r="B3183" s="10" t="s">
        <v>13</v>
      </c>
      <c r="C3183" s="11" t="s">
        <v>23</v>
      </c>
      <c r="D3183" s="36">
        <v>2022</v>
      </c>
      <c r="E3183" s="12" t="s">
        <v>79</v>
      </c>
      <c r="F3183" s="8" t="s">
        <v>80</v>
      </c>
      <c r="G3183" s="77" t="s">
        <v>5066</v>
      </c>
      <c r="H3183" s="78" t="s">
        <v>5067</v>
      </c>
      <c r="I3183" s="14" t="s">
        <v>5068</v>
      </c>
      <c r="J3183" s="14" t="s">
        <v>1302</v>
      </c>
      <c r="K3183" s="14" t="s">
        <v>29</v>
      </c>
      <c r="L3183" s="15" t="s">
        <v>81</v>
      </c>
      <c r="M3183" s="7" t="s">
        <v>82</v>
      </c>
      <c r="N3183" s="16" t="s">
        <v>4113</v>
      </c>
      <c r="O3183" s="16"/>
      <c r="P3183" s="16" t="s">
        <v>2518</v>
      </c>
      <c r="Q3183" s="16" t="s">
        <v>2523</v>
      </c>
      <c r="R3183" s="31">
        <v>38545</v>
      </c>
      <c r="S3183" s="31">
        <v>44837</v>
      </c>
      <c r="T3183" s="31">
        <v>45278</v>
      </c>
      <c r="U3183" s="31"/>
      <c r="V3183" s="31"/>
      <c r="W3183" s="31"/>
      <c r="X3183" s="17"/>
      <c r="Y3183" s="17"/>
      <c r="Z3183" s="31"/>
      <c r="AA3183" s="18">
        <f t="shared" ca="1" si="245"/>
        <v>20</v>
      </c>
      <c r="AB3183" s="19" t="s">
        <v>7878</v>
      </c>
      <c r="AC3183" s="35" t="str">
        <f t="shared" si="249"/>
        <v>1 anos 2 meses 15 dias</v>
      </c>
      <c r="AD3183" s="35" t="str">
        <f ca="1">IF(AND(V3183="",T3183&lt;TODAY()),"Contrato Encerrado",IF(AND(V3183="",T3183&gt;TODAY()),DATEDIF(TODAY(),T3183,"Y")&amp;" anos"&amp;" "&amp;DATEDIF(TODAY(),T3183,"YM")&amp;" meses"&amp;" "&amp;DATEDIF(TODAY(),T3183,"MD")&amp;" dias",IF(AND(X3183="",V3183&lt;TODAY()),"Contrato Encerrado",IF(AND(X3183="",V3183&gt;TODAY()),DATEDIF(TODAY(),V3183,"Y")&amp;" anos"&amp;" "&amp;DATEDIF(TODAY(),V3183,"YM")&amp;" meses"&amp;" "&amp;DATEDIF(TODAY(),V3183,"MD")&amp;" dias",IF(AND(Z3183="",X3183&lt;TODAY()),"Contrato Encerrado",IF(AND(Z3183="",X3183&gt;TODAY()),DATEDIF(TODAY(),X3183,"Y")&amp;" anos"&amp;" "&amp;DATEDIF(TODAY(),X3183,"YM")&amp;" meses"&amp;" "&amp;DATEDIF(TODAY(),X3183,"MD")&amp;" dias",IF(AND(Z3183&lt;&gt;””,Z3183&lt;TODAY()),"Contrato Encerrado",IF(AND(Z3183&lt;&gt;"",Z3183&gt;TODAY()),DATEDIF(TODAY(),Z3183,"Y")&amp;" anos"&amp;" "&amp;DATEDIF(TODAY(),Z3183,"YM")&amp;" meses"&amp;" "&amp;DATEDIF(TODAY(),Z3183,"MD")&amp;" dias"))))))))</f>
        <v>Contrato Encerrado</v>
      </c>
      <c r="AE3183" s="35">
        <f t="shared" si="246"/>
        <v>441</v>
      </c>
      <c r="AF3183" s="35">
        <f t="shared" si="247"/>
        <v>289</v>
      </c>
      <c r="AG3183" s="17" t="str">
        <f t="shared" si="248"/>
        <v>0 anos 9 meses 15 dias</v>
      </c>
    </row>
    <row r="3184" spans="1:33" ht="11.25" customHeight="1" x14ac:dyDescent="0.2">
      <c r="A3184" s="8" t="s">
        <v>9</v>
      </c>
      <c r="B3184" s="8" t="s">
        <v>13</v>
      </c>
      <c r="C3184" s="22" t="s">
        <v>17</v>
      </c>
      <c r="D3184" s="37">
        <v>2025</v>
      </c>
      <c r="E3184" s="12" t="s">
        <v>1755</v>
      </c>
      <c r="F3184" s="8" t="s">
        <v>1756</v>
      </c>
      <c r="G3184" s="9" t="s">
        <v>16660</v>
      </c>
      <c r="H3184" s="8" t="s">
        <v>16661</v>
      </c>
      <c r="I3184" s="14" t="s">
        <v>16662</v>
      </c>
      <c r="J3184" s="14" t="s">
        <v>10</v>
      </c>
      <c r="K3184" s="14" t="s">
        <v>29</v>
      </c>
      <c r="L3184" s="15" t="s">
        <v>30</v>
      </c>
      <c r="M3184" s="7" t="s">
        <v>9427</v>
      </c>
      <c r="N3184" s="15" t="s">
        <v>2103</v>
      </c>
      <c r="O3184" s="15" t="s">
        <v>9474</v>
      </c>
      <c r="P3184" s="15" t="s">
        <v>2518</v>
      </c>
      <c r="Q3184" s="15" t="s">
        <v>2523</v>
      </c>
      <c r="R3184" s="20">
        <v>31574</v>
      </c>
      <c r="S3184" s="20">
        <v>45748</v>
      </c>
      <c r="T3184" s="20">
        <v>46112</v>
      </c>
      <c r="U3184" s="20"/>
      <c r="V3184" s="20"/>
      <c r="W3184" s="20"/>
      <c r="X3184" s="17"/>
      <c r="Y3184" s="17"/>
      <c r="Z3184" s="20"/>
      <c r="AA3184" s="18">
        <f t="shared" ca="1" si="245"/>
        <v>39</v>
      </c>
      <c r="AB3184" s="15" t="s">
        <v>7878</v>
      </c>
      <c r="AC3184" s="35" t="str">
        <f t="shared" si="249"/>
        <v>0 anos 11 meses 30 dias</v>
      </c>
      <c r="AD3184" s="35" t="str">
        <f ca="1">IF(AND(V3184="",T3184&lt;TODAY()),"Contrato Encerrado",IF(AND(V3184="",T3184&gt;TODAY()),DATEDIF(TODAY(),T3184,"Y")&amp;" anos"&amp;" "&amp;DATEDIF(TODAY(),T3184,"YM")&amp;" meses"&amp;" "&amp;DATEDIF(TODAY(),T3184,"MD")&amp;" dias",IF(AND(X3184="",V3184&lt;TODAY()),"Contrato Encerrado",IF(AND(X3184="",V3184&gt;TODAY()),DATEDIF(TODAY(),V3184,"Y")&amp;" anos"&amp;" "&amp;DATEDIF(TODAY(),V3184,"YM")&amp;" meses"&amp;" "&amp;DATEDIF(TODAY(),V3184,"MD")&amp;" dias",IF(AND(Z3184="",X3184&lt;TODAY()),"Contrato Encerrado",IF(AND(Z3184="",X3184&gt;TODAY()),DATEDIF(TODAY(),X3184,"Y")&amp;" anos"&amp;" "&amp;DATEDIF(TODAY(),X3184,"YM")&amp;" meses"&amp;" "&amp;DATEDIF(TODAY(),X3184,"MD")&amp;" dias",IF(AND(Z3184&lt;&gt;””,Z3184&lt;TODAY()),"Contrato Encerrado",IF(AND(Z3184&lt;&gt;"",Z3184&gt;TODAY()),DATEDIF(TODAY(),Z3184,"Y")&amp;" anos"&amp;" "&amp;DATEDIF(TODAY(),Z3184,"YM")&amp;" meses"&amp;" "&amp;DATEDIF(TODAY(),Z3184,"MD")&amp;" dias"))))))))</f>
        <v>0 anos 5 meses 24 dias</v>
      </c>
      <c r="AE3184" s="35">
        <f t="shared" si="246"/>
        <v>364</v>
      </c>
      <c r="AF3184" s="35">
        <f t="shared" si="247"/>
        <v>366</v>
      </c>
      <c r="AG3184" s="17" t="str">
        <f t="shared" si="248"/>
        <v>0 anos 11 meses 31 dias</v>
      </c>
    </row>
    <row r="3185" spans="1:33" ht="11.25" customHeight="1" x14ac:dyDescent="0.2">
      <c r="A3185" s="8" t="s">
        <v>9</v>
      </c>
      <c r="B3185" s="8" t="s">
        <v>13</v>
      </c>
      <c r="C3185" s="22" t="s">
        <v>17</v>
      </c>
      <c r="D3185" s="37">
        <v>2023</v>
      </c>
      <c r="E3185" s="23" t="s">
        <v>157</v>
      </c>
      <c r="F3185" s="8" t="s">
        <v>158</v>
      </c>
      <c r="G3185" s="77" t="s">
        <v>7018</v>
      </c>
      <c r="H3185" s="78" t="s">
        <v>7019</v>
      </c>
      <c r="I3185" s="9" t="s">
        <v>7020</v>
      </c>
      <c r="J3185" s="67" t="s">
        <v>14943</v>
      </c>
      <c r="K3185" s="9" t="s">
        <v>29</v>
      </c>
      <c r="L3185" s="24" t="s">
        <v>30</v>
      </c>
      <c r="M3185" s="7" t="s">
        <v>9427</v>
      </c>
      <c r="N3185" s="24" t="s">
        <v>2101</v>
      </c>
      <c r="O3185" s="24"/>
      <c r="P3185" s="24" t="s">
        <v>2518</v>
      </c>
      <c r="Q3185" s="24" t="s">
        <v>2521</v>
      </c>
      <c r="R3185" s="17">
        <v>38033</v>
      </c>
      <c r="S3185" s="17">
        <v>45030</v>
      </c>
      <c r="T3185" s="31">
        <v>45159</v>
      </c>
      <c r="U3185" s="17"/>
      <c r="V3185" s="31"/>
      <c r="W3185" s="17"/>
      <c r="X3185" s="17"/>
      <c r="Y3185" s="17"/>
      <c r="Z3185" s="31"/>
      <c r="AA3185" s="18">
        <f t="shared" ca="1" si="245"/>
        <v>21</v>
      </c>
      <c r="AB3185" s="19" t="s">
        <v>7878</v>
      </c>
      <c r="AC3185" s="35" t="str">
        <f t="shared" si="249"/>
        <v>0 anos 4 meses 7 dias</v>
      </c>
      <c r="AD3185" s="35" t="str">
        <f ca="1">IF(AND(V3185="",T3185&lt;TODAY()),"Contrato Encerrado",IF(AND(V3185="",T3185&gt;TODAY()),DATEDIF(TODAY(),T3185,"Y")&amp;" anos"&amp;" "&amp;DATEDIF(TODAY(),T3185,"YM")&amp;" meses"&amp;" "&amp;DATEDIF(TODAY(),T3185,"MD")&amp;" dias",IF(AND(X3185="",V3185&lt;TODAY()),"Contrato Encerrado",IF(AND(X3185="",V3185&gt;TODAY()),DATEDIF(TODAY(),V3185,"Y")&amp;" anos"&amp;" "&amp;DATEDIF(TODAY(),V3185,"YM")&amp;" meses"&amp;" "&amp;DATEDIF(TODAY(),V3185,"MD")&amp;" dias",IF(AND(Z3185="",X3185&lt;TODAY()),"Contrato Encerrado",IF(AND(Z3185="",X3185&gt;TODAY()),DATEDIF(TODAY(),X3185,"Y")&amp;" anos"&amp;" "&amp;DATEDIF(TODAY(),X3185,"YM")&amp;" meses"&amp;" "&amp;DATEDIF(TODAY(),X3185,"MD")&amp;" dias",IF(AND(Z3185&lt;&gt;””,Z3185&lt;TODAY()),"Contrato Encerrado",IF(AND(Z3185&lt;&gt;"",Z3185&gt;TODAY()),DATEDIF(TODAY(),Z3185,"Y")&amp;" anos"&amp;" "&amp;DATEDIF(TODAY(),Z3185,"YM")&amp;" meses"&amp;" "&amp;DATEDIF(TODAY(),Z3185,"MD")&amp;" dias"))))))))</f>
        <v>Contrato Encerrado</v>
      </c>
      <c r="AE3185" s="35">
        <f t="shared" si="246"/>
        <v>129</v>
      </c>
      <c r="AF3185" s="35">
        <f t="shared" si="247"/>
        <v>601</v>
      </c>
      <c r="AG3185" s="17" t="str">
        <f t="shared" si="248"/>
        <v>1 anos 7 meses 23 dias</v>
      </c>
    </row>
    <row r="3186" spans="1:33" s="61" customFormat="1" ht="11.25" customHeight="1" x14ac:dyDescent="0.2">
      <c r="A3186" s="8" t="s">
        <v>9</v>
      </c>
      <c r="B3186" s="8" t="s">
        <v>13</v>
      </c>
      <c r="C3186" s="22" t="s">
        <v>21</v>
      </c>
      <c r="D3186" s="37">
        <v>2023</v>
      </c>
      <c r="E3186" s="12" t="s">
        <v>157</v>
      </c>
      <c r="F3186" s="8" t="s">
        <v>158</v>
      </c>
      <c r="G3186" s="77" t="s">
        <v>9131</v>
      </c>
      <c r="H3186" s="78" t="s">
        <v>9132</v>
      </c>
      <c r="I3186" s="14" t="s">
        <v>9133</v>
      </c>
      <c r="J3186" s="14" t="s">
        <v>1302</v>
      </c>
      <c r="K3186" s="14" t="s">
        <v>29</v>
      </c>
      <c r="L3186" s="15" t="s">
        <v>30</v>
      </c>
      <c r="M3186" s="7" t="s">
        <v>9427</v>
      </c>
      <c r="N3186" s="15" t="s">
        <v>2101</v>
      </c>
      <c r="O3186" s="15" t="s">
        <v>7915</v>
      </c>
      <c r="P3186" s="15" t="s">
        <v>2518</v>
      </c>
      <c r="Q3186" s="15" t="s">
        <v>2521</v>
      </c>
      <c r="R3186" s="20">
        <v>34657</v>
      </c>
      <c r="S3186" s="20">
        <v>45141</v>
      </c>
      <c r="T3186" s="20">
        <v>45484</v>
      </c>
      <c r="U3186" s="20"/>
      <c r="V3186" s="20"/>
      <c r="W3186" s="20"/>
      <c r="X3186" s="17"/>
      <c r="Y3186" s="17"/>
      <c r="Z3186" s="20"/>
      <c r="AA3186" s="18">
        <f t="shared" ca="1" si="245"/>
        <v>30</v>
      </c>
      <c r="AB3186" s="21" t="s">
        <v>7878</v>
      </c>
      <c r="AC3186" s="35" t="str">
        <f t="shared" si="249"/>
        <v>0 anos 11 meses 8 dias</v>
      </c>
      <c r="AD3186" s="35" t="str">
        <f ca="1">IF(AND(V3186="",T3186&lt;TODAY()),"Contrato Encerrado",IF(AND(V3186="",T3186&gt;TODAY()),DATEDIF(TODAY(),T3186,"Y")&amp;" anos"&amp;" "&amp;DATEDIF(TODAY(),T3186,"YM")&amp;" meses"&amp;" "&amp;DATEDIF(TODAY(),T3186,"MD")&amp;" dias",IF(AND(X3186="",V3186&lt;TODAY()),"Contrato Encerrado",IF(AND(X3186="",V3186&gt;TODAY()),DATEDIF(TODAY(),V3186,"Y")&amp;" anos"&amp;" "&amp;DATEDIF(TODAY(),V3186,"YM")&amp;" meses"&amp;" "&amp;DATEDIF(TODAY(),V3186,"MD")&amp;" dias",IF(AND(Z3186="",X3186&lt;TODAY()),"Contrato Encerrado",IF(AND(Z3186="",X3186&gt;TODAY()),DATEDIF(TODAY(),X3186,"Y")&amp;" anos"&amp;" "&amp;DATEDIF(TODAY(),X3186,"YM")&amp;" meses"&amp;" "&amp;DATEDIF(TODAY(),X3186,"MD")&amp;" dias",IF(AND(Z3186&lt;&gt;””,Z3186&lt;TODAY()),"Contrato Encerrado",IF(AND(Z3186&lt;&gt;"",Z3186&gt;TODAY()),DATEDIF(TODAY(),Z3186,"Y")&amp;" anos"&amp;" "&amp;DATEDIF(TODAY(),Z3186,"YM")&amp;" meses"&amp;" "&amp;DATEDIF(TODAY(),Z3186,"MD")&amp;" dias"))))))))</f>
        <v>Contrato Encerrado</v>
      </c>
      <c r="AE3186" s="35">
        <f t="shared" si="246"/>
        <v>343</v>
      </c>
      <c r="AF3186" s="35">
        <f t="shared" si="247"/>
        <v>387</v>
      </c>
      <c r="AG3186" s="17" t="str">
        <f t="shared" si="248"/>
        <v>1 anos 0 meses 21 dias</v>
      </c>
    </row>
    <row r="3187" spans="1:33" ht="11.25" customHeight="1" x14ac:dyDescent="0.2">
      <c r="A3187" s="8" t="s">
        <v>9</v>
      </c>
      <c r="B3187" s="8" t="s">
        <v>13</v>
      </c>
      <c r="C3187" s="22" t="s">
        <v>19</v>
      </c>
      <c r="D3187" s="37">
        <v>2023</v>
      </c>
      <c r="E3187" s="12" t="s">
        <v>157</v>
      </c>
      <c r="F3187" s="8" t="s">
        <v>158</v>
      </c>
      <c r="G3187" s="85" t="s">
        <v>8095</v>
      </c>
      <c r="H3187" s="78" t="s">
        <v>8096</v>
      </c>
      <c r="I3187" s="14" t="s">
        <v>8097</v>
      </c>
      <c r="J3187" s="14" t="s">
        <v>1302</v>
      </c>
      <c r="K3187" s="14" t="s">
        <v>29</v>
      </c>
      <c r="L3187" s="15" t="s">
        <v>30</v>
      </c>
      <c r="M3187" s="7" t="s">
        <v>9427</v>
      </c>
      <c r="N3187" s="15" t="s">
        <v>2101</v>
      </c>
      <c r="O3187" s="15" t="s">
        <v>7885</v>
      </c>
      <c r="P3187" s="15" t="s">
        <v>2518</v>
      </c>
      <c r="Q3187" s="15" t="s">
        <v>2521</v>
      </c>
      <c r="R3187" s="31">
        <v>37303</v>
      </c>
      <c r="S3187" s="30">
        <v>45057</v>
      </c>
      <c r="T3187" s="30">
        <v>45118</v>
      </c>
      <c r="U3187" s="30"/>
      <c r="V3187" s="30"/>
      <c r="W3187" s="30"/>
      <c r="X3187" s="17"/>
      <c r="Y3187" s="17"/>
      <c r="Z3187" s="30"/>
      <c r="AA3187" s="18">
        <f t="shared" ca="1" si="245"/>
        <v>23</v>
      </c>
      <c r="AB3187" s="19" t="s">
        <v>7878</v>
      </c>
      <c r="AC3187" s="35" t="str">
        <f t="shared" si="249"/>
        <v>0 anos 2 meses 0 dias</v>
      </c>
      <c r="AD3187" s="35" t="str">
        <f ca="1">IF(AND(V3187="",T3187&lt;TODAY()),"Contrato Encerrado",IF(AND(V3187="",T3187&gt;TODAY()),DATEDIF(TODAY(),T3187,"Y")&amp;" anos"&amp;" "&amp;DATEDIF(TODAY(),T3187,"YM")&amp;" meses"&amp;" "&amp;DATEDIF(TODAY(),T3187,"MD")&amp;" dias",IF(AND(X3187="",V3187&lt;TODAY()),"Contrato Encerrado",IF(AND(X3187="",V3187&gt;TODAY()),DATEDIF(TODAY(),V3187,"Y")&amp;" anos"&amp;" "&amp;DATEDIF(TODAY(),V3187,"YM")&amp;" meses"&amp;" "&amp;DATEDIF(TODAY(),V3187,"MD")&amp;" dias",IF(AND(Z3187="",X3187&lt;TODAY()),"Contrato Encerrado",IF(AND(Z3187="",X3187&gt;TODAY()),DATEDIF(TODAY(),X3187,"Y")&amp;" anos"&amp;" "&amp;DATEDIF(TODAY(),X3187,"YM")&amp;" meses"&amp;" "&amp;DATEDIF(TODAY(),X3187,"MD")&amp;" dias",IF(AND(Z3187&lt;&gt;””,Z3187&lt;TODAY()),"Contrato Encerrado",IF(AND(Z3187&lt;&gt;"",Z3187&gt;TODAY()),DATEDIF(TODAY(),Z3187,"Y")&amp;" anos"&amp;" "&amp;DATEDIF(TODAY(),Z3187,"YM")&amp;" meses"&amp;" "&amp;DATEDIF(TODAY(),Z3187,"MD")&amp;" dias"))))))))</f>
        <v>Contrato Encerrado</v>
      </c>
      <c r="AE3187" s="35">
        <f t="shared" si="246"/>
        <v>61</v>
      </c>
      <c r="AF3187" s="35">
        <f t="shared" si="247"/>
        <v>669</v>
      </c>
      <c r="AG3187" s="17" t="str">
        <f t="shared" si="248"/>
        <v>1 anos 9 meses 30 dias</v>
      </c>
    </row>
    <row r="3188" spans="1:33" ht="11.25" customHeight="1" x14ac:dyDescent="0.2">
      <c r="A3188" s="8" t="s">
        <v>9</v>
      </c>
      <c r="B3188" s="8" t="s">
        <v>13</v>
      </c>
      <c r="C3188" s="22" t="s">
        <v>16</v>
      </c>
      <c r="D3188" s="37">
        <v>2023</v>
      </c>
      <c r="E3188" s="23" t="s">
        <v>139</v>
      </c>
      <c r="F3188" s="8" t="s">
        <v>140</v>
      </c>
      <c r="G3188" s="77" t="s">
        <v>7021</v>
      </c>
      <c r="H3188" s="78" t="s">
        <v>7022</v>
      </c>
      <c r="I3188" s="9" t="s">
        <v>7023</v>
      </c>
      <c r="J3188" s="14" t="s">
        <v>1302</v>
      </c>
      <c r="K3188" s="9" t="s">
        <v>29</v>
      </c>
      <c r="L3188" s="24" t="s">
        <v>30</v>
      </c>
      <c r="M3188" s="7" t="s">
        <v>9427</v>
      </c>
      <c r="N3188" s="15" t="s">
        <v>2098</v>
      </c>
      <c r="O3188" s="24"/>
      <c r="P3188" s="24" t="s">
        <v>2518</v>
      </c>
      <c r="Q3188" s="24" t="s">
        <v>2523</v>
      </c>
      <c r="R3188" s="17">
        <v>37768</v>
      </c>
      <c r="S3188" s="17">
        <v>45019</v>
      </c>
      <c r="T3188" s="31">
        <v>45401</v>
      </c>
      <c r="U3188" s="17"/>
      <c r="V3188" s="31"/>
      <c r="W3188" s="17"/>
      <c r="X3188" s="17"/>
      <c r="Y3188" s="17"/>
      <c r="Z3188" s="31"/>
      <c r="AA3188" s="18">
        <f t="shared" ca="1" si="245"/>
        <v>22</v>
      </c>
      <c r="AB3188" s="19" t="s">
        <v>7878</v>
      </c>
      <c r="AC3188" s="35" t="str">
        <f t="shared" si="249"/>
        <v>1 anos 0 meses 16 dias</v>
      </c>
      <c r="AD3188" s="35" t="str">
        <f ca="1">IF(AND(V3188="",T3188&lt;TODAY()),"Contrato Encerrado",IF(AND(V3188="",T3188&gt;TODAY()),DATEDIF(TODAY(),T3188,"Y")&amp;" anos"&amp;" "&amp;DATEDIF(TODAY(),T3188,"YM")&amp;" meses"&amp;" "&amp;DATEDIF(TODAY(),T3188,"MD")&amp;" dias",IF(AND(X3188="",V3188&lt;TODAY()),"Contrato Encerrado",IF(AND(X3188="",V3188&gt;TODAY()),DATEDIF(TODAY(),V3188,"Y")&amp;" anos"&amp;" "&amp;DATEDIF(TODAY(),V3188,"YM")&amp;" meses"&amp;" "&amp;DATEDIF(TODAY(),V3188,"MD")&amp;" dias",IF(AND(Z3188="",X3188&lt;TODAY()),"Contrato Encerrado",IF(AND(Z3188="",X3188&gt;TODAY()),DATEDIF(TODAY(),X3188,"Y")&amp;" anos"&amp;" "&amp;DATEDIF(TODAY(),X3188,"YM")&amp;" meses"&amp;" "&amp;DATEDIF(TODAY(),X3188,"MD")&amp;" dias",IF(AND(Z3188&lt;&gt;””,Z3188&lt;TODAY()),"Contrato Encerrado",IF(AND(Z3188&lt;&gt;"",Z3188&gt;TODAY()),DATEDIF(TODAY(),Z3188,"Y")&amp;" anos"&amp;" "&amp;DATEDIF(TODAY(),Z3188,"YM")&amp;" meses"&amp;" "&amp;DATEDIF(TODAY(),Z3188,"MD")&amp;" dias"))))))))</f>
        <v>Contrato Encerrado</v>
      </c>
      <c r="AE3188" s="35">
        <f t="shared" si="246"/>
        <v>382</v>
      </c>
      <c r="AF3188" s="35">
        <f t="shared" si="247"/>
        <v>348</v>
      </c>
      <c r="AG3188" s="17" t="str">
        <f t="shared" si="248"/>
        <v>0 anos 11 meses 13 dias</v>
      </c>
    </row>
    <row r="3189" spans="1:33" ht="11.25" customHeight="1" x14ac:dyDescent="0.2">
      <c r="A3189" s="8" t="s">
        <v>9</v>
      </c>
      <c r="B3189" s="10" t="s">
        <v>13</v>
      </c>
      <c r="C3189" s="11" t="s">
        <v>24</v>
      </c>
      <c r="D3189" s="36">
        <v>2022</v>
      </c>
      <c r="E3189" s="12" t="s">
        <v>157</v>
      </c>
      <c r="F3189" s="8" t="s">
        <v>158</v>
      </c>
      <c r="G3189" s="77" t="s">
        <v>5069</v>
      </c>
      <c r="H3189" s="78" t="s">
        <v>5070</v>
      </c>
      <c r="I3189" s="14" t="s">
        <v>5071</v>
      </c>
      <c r="J3189" s="14" t="s">
        <v>14943</v>
      </c>
      <c r="K3189" s="14" t="s">
        <v>29</v>
      </c>
      <c r="L3189" s="15" t="s">
        <v>30</v>
      </c>
      <c r="M3189" s="7" t="s">
        <v>9427</v>
      </c>
      <c r="N3189" s="16" t="s">
        <v>4159</v>
      </c>
      <c r="O3189" s="16"/>
      <c r="P3189" s="16" t="s">
        <v>2518</v>
      </c>
      <c r="Q3189" s="16" t="s">
        <v>2521</v>
      </c>
      <c r="R3189" s="31">
        <v>28782</v>
      </c>
      <c r="S3189" s="31">
        <v>44851</v>
      </c>
      <c r="T3189" s="31">
        <v>44943</v>
      </c>
      <c r="U3189" s="31"/>
      <c r="V3189" s="31"/>
      <c r="W3189" s="31"/>
      <c r="X3189" s="17"/>
      <c r="Y3189" s="17"/>
      <c r="Z3189" s="31"/>
      <c r="AA3189" s="18">
        <f t="shared" ca="1" si="245"/>
        <v>46</v>
      </c>
      <c r="AB3189" s="19" t="s">
        <v>7878</v>
      </c>
      <c r="AC3189" s="35" t="str">
        <f t="shared" si="249"/>
        <v>0 anos 3 meses 0 dias</v>
      </c>
      <c r="AD3189" s="35" t="str">
        <f ca="1">IF(AND(V3189="",T3189&lt;TODAY()),"Contrato Encerrado",IF(AND(V3189="",T3189&gt;TODAY()),DATEDIF(TODAY(),T3189,"Y")&amp;" anos"&amp;" "&amp;DATEDIF(TODAY(),T3189,"YM")&amp;" meses"&amp;" "&amp;DATEDIF(TODAY(),T3189,"MD")&amp;" dias",IF(AND(X3189="",V3189&lt;TODAY()),"Contrato Encerrado",IF(AND(X3189="",V3189&gt;TODAY()),DATEDIF(TODAY(),V3189,"Y")&amp;" anos"&amp;" "&amp;DATEDIF(TODAY(),V3189,"YM")&amp;" meses"&amp;" "&amp;DATEDIF(TODAY(),V3189,"MD")&amp;" dias",IF(AND(Z3189="",X3189&lt;TODAY()),"Contrato Encerrado",IF(AND(Z3189="",X3189&gt;TODAY()),DATEDIF(TODAY(),X3189,"Y")&amp;" anos"&amp;" "&amp;DATEDIF(TODAY(),X3189,"YM")&amp;" meses"&amp;" "&amp;DATEDIF(TODAY(),X3189,"MD")&amp;" dias",IF(AND(Z3189&lt;&gt;””,Z3189&lt;TODAY()),"Contrato Encerrado",IF(AND(Z3189&lt;&gt;"",Z3189&gt;TODAY()),DATEDIF(TODAY(),Z3189,"Y")&amp;" anos"&amp;" "&amp;DATEDIF(TODAY(),Z3189,"YM")&amp;" meses"&amp;" "&amp;DATEDIF(TODAY(),Z3189,"MD")&amp;" dias"))))))))</f>
        <v>Contrato Encerrado</v>
      </c>
      <c r="AE3189" s="35">
        <f t="shared" si="246"/>
        <v>92</v>
      </c>
      <c r="AF3189" s="35">
        <f t="shared" si="247"/>
        <v>638</v>
      </c>
      <c r="AG3189" s="17" t="str">
        <f t="shared" si="248"/>
        <v>1 anos 8 meses 29 dias</v>
      </c>
    </row>
    <row r="3190" spans="1:33" ht="11.25" customHeight="1" x14ac:dyDescent="0.2">
      <c r="A3190" s="8" t="s">
        <v>9</v>
      </c>
      <c r="B3190" s="8" t="s">
        <v>13</v>
      </c>
      <c r="C3190" s="22" t="s">
        <v>15</v>
      </c>
      <c r="D3190" s="37">
        <v>2023</v>
      </c>
      <c r="E3190" s="23" t="s">
        <v>155</v>
      </c>
      <c r="F3190" s="8" t="s">
        <v>156</v>
      </c>
      <c r="G3190" s="77" t="s">
        <v>7024</v>
      </c>
      <c r="H3190" s="78" t="s">
        <v>7025</v>
      </c>
      <c r="I3190" s="9" t="s">
        <v>7026</v>
      </c>
      <c r="J3190" s="14" t="s">
        <v>1302</v>
      </c>
      <c r="K3190" s="9" t="s">
        <v>29</v>
      </c>
      <c r="L3190" s="24" t="s">
        <v>81</v>
      </c>
      <c r="M3190" s="7" t="s">
        <v>82</v>
      </c>
      <c r="N3190" s="24" t="s">
        <v>4113</v>
      </c>
      <c r="O3190" s="24"/>
      <c r="P3190" s="24" t="s">
        <v>2518</v>
      </c>
      <c r="Q3190" s="24" t="s">
        <v>2523</v>
      </c>
      <c r="R3190" s="31">
        <v>38983</v>
      </c>
      <c r="S3190" s="17">
        <v>45000</v>
      </c>
      <c r="T3190" s="17">
        <v>45065</v>
      </c>
      <c r="U3190" s="17"/>
      <c r="V3190" s="17"/>
      <c r="W3190" s="17"/>
      <c r="X3190" s="17"/>
      <c r="Y3190" s="17"/>
      <c r="Z3190" s="17"/>
      <c r="AA3190" s="18">
        <f t="shared" ca="1" si="245"/>
        <v>19</v>
      </c>
      <c r="AB3190" s="19" t="s">
        <v>7878</v>
      </c>
      <c r="AC3190" s="35" t="str">
        <f t="shared" si="249"/>
        <v>0 anos 2 meses 4 dias</v>
      </c>
      <c r="AD3190" s="35" t="str">
        <f ca="1">IF(AND(V3190="",T3190&lt;TODAY()),"Contrato Encerrado",IF(AND(V3190="",T3190&gt;TODAY()),DATEDIF(TODAY(),T3190,"Y")&amp;" anos"&amp;" "&amp;DATEDIF(TODAY(),T3190,"YM")&amp;" meses"&amp;" "&amp;DATEDIF(TODAY(),T3190,"MD")&amp;" dias",IF(AND(X3190="",V3190&lt;TODAY()),"Contrato Encerrado",IF(AND(X3190="",V3190&gt;TODAY()),DATEDIF(TODAY(),V3190,"Y")&amp;" anos"&amp;" "&amp;DATEDIF(TODAY(),V3190,"YM")&amp;" meses"&amp;" "&amp;DATEDIF(TODAY(),V3190,"MD")&amp;" dias",IF(AND(Z3190="",X3190&lt;TODAY()),"Contrato Encerrado",IF(AND(Z3190="",X3190&gt;TODAY()),DATEDIF(TODAY(),X3190,"Y")&amp;" anos"&amp;" "&amp;DATEDIF(TODAY(),X3190,"YM")&amp;" meses"&amp;" "&amp;DATEDIF(TODAY(),X3190,"MD")&amp;" dias",IF(AND(Z3190&lt;&gt;””,Z3190&lt;TODAY()),"Contrato Encerrado",IF(AND(Z3190&lt;&gt;"",Z3190&gt;TODAY()),DATEDIF(TODAY(),Z3190,"Y")&amp;" anos"&amp;" "&amp;DATEDIF(TODAY(),Z3190,"YM")&amp;" meses"&amp;" "&amp;DATEDIF(TODAY(),Z3190,"MD")&amp;" dias"))))))))</f>
        <v>Contrato Encerrado</v>
      </c>
      <c r="AE3190" s="35">
        <f t="shared" si="246"/>
        <v>65</v>
      </c>
      <c r="AF3190" s="35">
        <f t="shared" si="247"/>
        <v>665</v>
      </c>
      <c r="AG3190" s="17" t="str">
        <f t="shared" si="248"/>
        <v>1 anos 9 meses 26 dias</v>
      </c>
    </row>
    <row r="3191" spans="1:33" ht="11.25" customHeight="1" x14ac:dyDescent="0.2">
      <c r="A3191" s="8" t="s">
        <v>9</v>
      </c>
      <c r="B3191" s="8" t="s">
        <v>13</v>
      </c>
      <c r="C3191" s="22" t="s">
        <v>15</v>
      </c>
      <c r="D3191" s="37">
        <v>2024</v>
      </c>
      <c r="E3191" s="23" t="s">
        <v>284</v>
      </c>
      <c r="F3191" s="8" t="s">
        <v>285</v>
      </c>
      <c r="G3191" s="77" t="s">
        <v>12320</v>
      </c>
      <c r="H3191" s="78" t="s">
        <v>12321</v>
      </c>
      <c r="I3191" s="9" t="s">
        <v>12322</v>
      </c>
      <c r="J3191" s="14" t="s">
        <v>10</v>
      </c>
      <c r="K3191" s="9" t="s">
        <v>29</v>
      </c>
      <c r="L3191" s="24" t="s">
        <v>30</v>
      </c>
      <c r="M3191" s="7" t="s">
        <v>9427</v>
      </c>
      <c r="N3191" s="24" t="s">
        <v>2099</v>
      </c>
      <c r="O3191" s="24" t="s">
        <v>9560</v>
      </c>
      <c r="P3191" s="24" t="s">
        <v>2518</v>
      </c>
      <c r="Q3191" s="24" t="s">
        <v>2523</v>
      </c>
      <c r="R3191" s="17">
        <v>37780</v>
      </c>
      <c r="S3191" s="17">
        <v>45352</v>
      </c>
      <c r="T3191" s="20">
        <v>46082</v>
      </c>
      <c r="U3191" s="20"/>
      <c r="V3191" s="20"/>
      <c r="W3191" s="17"/>
      <c r="X3191" s="17"/>
      <c r="Y3191" s="17"/>
      <c r="Z3191" s="20"/>
      <c r="AA3191" s="18">
        <f t="shared" ca="1" si="245"/>
        <v>22</v>
      </c>
      <c r="AB3191" s="17" t="s">
        <v>7878</v>
      </c>
      <c r="AC3191" s="35" t="str">
        <f t="shared" si="249"/>
        <v>2 anos 0 meses 0 dias</v>
      </c>
      <c r="AD3191" s="35" t="str">
        <f ca="1">IF(AND(V3191="",T3191&lt;TODAY()),"Contrato Encerrado",IF(AND(V3191="",T3191&gt;TODAY()),DATEDIF(TODAY(),T3191,"Y")&amp;" anos"&amp;" "&amp;DATEDIF(TODAY(),T3191,"YM")&amp;" meses"&amp;" "&amp;DATEDIF(TODAY(),T3191,"MD")&amp;" dias",IF(AND(X3191="",V3191&lt;TODAY()),"Contrato Encerrado",IF(AND(X3191="",V3191&gt;TODAY()),DATEDIF(TODAY(),V3191,"Y")&amp;" anos"&amp;" "&amp;DATEDIF(TODAY(),V3191,"YM")&amp;" meses"&amp;" "&amp;DATEDIF(TODAY(),V3191,"MD")&amp;" dias",IF(AND(Z3191="",X3191&lt;TODAY()),"Contrato Encerrado",IF(AND(Z3191="",X3191&gt;TODAY()),DATEDIF(TODAY(),X3191,"Y")&amp;" anos"&amp;" "&amp;DATEDIF(TODAY(),X3191,"YM")&amp;" meses"&amp;" "&amp;DATEDIF(TODAY(),X3191,"MD")&amp;" dias",IF(AND(Z3191&lt;&gt;””,Z3191&lt;TODAY()),"Contrato Encerrado",IF(AND(Z3191&lt;&gt;"",Z3191&gt;TODAY()),DATEDIF(TODAY(),Z3191,"Y")&amp;" anos"&amp;" "&amp;DATEDIF(TODAY(),Z3191,"YM")&amp;" meses"&amp;" "&amp;DATEDIF(TODAY(),Z3191,"MD")&amp;" dias"))))))))</f>
        <v>0 anos 4 meses 22 dias</v>
      </c>
      <c r="AE3191" s="35">
        <f t="shared" si="246"/>
        <v>730</v>
      </c>
      <c r="AF3191" s="35">
        <f t="shared" si="247"/>
        <v>0</v>
      </c>
      <c r="AG3191" s="17" t="str">
        <f t="shared" si="248"/>
        <v>ESTÁGIO COMPLETOU 2 ANOS</v>
      </c>
    </row>
    <row r="3192" spans="1:33" ht="11.25" customHeight="1" x14ac:dyDescent="0.2">
      <c r="A3192" s="8" t="s">
        <v>9</v>
      </c>
      <c r="B3192" s="8" t="s">
        <v>13</v>
      </c>
      <c r="C3192" s="22" t="s">
        <v>21</v>
      </c>
      <c r="D3192" s="37">
        <v>2024</v>
      </c>
      <c r="E3192" s="12" t="s">
        <v>772</v>
      </c>
      <c r="F3192" s="8" t="s">
        <v>773</v>
      </c>
      <c r="G3192" s="77" t="s">
        <v>14207</v>
      </c>
      <c r="H3192" s="78" t="s">
        <v>14208</v>
      </c>
      <c r="I3192" s="14" t="s">
        <v>14209</v>
      </c>
      <c r="J3192" s="14" t="s">
        <v>10</v>
      </c>
      <c r="K3192" s="14" t="s">
        <v>29</v>
      </c>
      <c r="L3192" s="15" t="s">
        <v>30</v>
      </c>
      <c r="M3192" s="7" t="s">
        <v>9427</v>
      </c>
      <c r="N3192" s="15" t="s">
        <v>3208</v>
      </c>
      <c r="O3192" s="15" t="s">
        <v>10152</v>
      </c>
      <c r="P3192" s="15" t="s">
        <v>2518</v>
      </c>
      <c r="Q3192" s="15" t="s">
        <v>2523</v>
      </c>
      <c r="R3192" s="20">
        <v>37951</v>
      </c>
      <c r="S3192" s="20">
        <v>45502</v>
      </c>
      <c r="T3192" s="20">
        <v>46022</v>
      </c>
      <c r="U3192" s="20"/>
      <c r="V3192" s="20"/>
      <c r="W3192" s="20"/>
      <c r="X3192" s="17"/>
      <c r="Y3192" s="17"/>
      <c r="Z3192" s="20"/>
      <c r="AA3192" s="18">
        <f t="shared" ca="1" si="245"/>
        <v>21</v>
      </c>
      <c r="AB3192" s="15" t="s">
        <v>7878</v>
      </c>
      <c r="AC3192" s="35" t="str">
        <f t="shared" si="249"/>
        <v>1 anos 5 meses 2 dias</v>
      </c>
      <c r="AD3192" s="35" t="str">
        <f ca="1">IF(AND(V3192="",T3192&lt;TODAY()),"Contrato Encerrado",IF(AND(V3192="",T3192&gt;TODAY()),DATEDIF(TODAY(),T3192,"Y")&amp;" anos"&amp;" "&amp;DATEDIF(TODAY(),T3192,"YM")&amp;" meses"&amp;" "&amp;DATEDIF(TODAY(),T3192,"MD")&amp;" dias",IF(AND(X3192="",V3192&lt;TODAY()),"Contrato Encerrado",IF(AND(X3192="",V3192&gt;TODAY()),DATEDIF(TODAY(),V3192,"Y")&amp;" anos"&amp;" "&amp;DATEDIF(TODAY(),V3192,"YM")&amp;" meses"&amp;" "&amp;DATEDIF(TODAY(),V3192,"MD")&amp;" dias",IF(AND(Z3192="",X3192&lt;TODAY()),"Contrato Encerrado",IF(AND(Z3192="",X3192&gt;TODAY()),DATEDIF(TODAY(),X3192,"Y")&amp;" anos"&amp;" "&amp;DATEDIF(TODAY(),X3192,"YM")&amp;" meses"&amp;" "&amp;DATEDIF(TODAY(),X3192,"MD")&amp;" dias",IF(AND(Z3192&lt;&gt;””,Z3192&lt;TODAY()),"Contrato Encerrado",IF(AND(Z3192&lt;&gt;"",Z3192&gt;TODAY()),DATEDIF(TODAY(),Z3192,"Y")&amp;" anos"&amp;" "&amp;DATEDIF(TODAY(),Z3192,"YM")&amp;" meses"&amp;" "&amp;DATEDIF(TODAY(),Z3192,"MD")&amp;" dias"))))))))</f>
        <v>0 anos 2 meses 24 dias</v>
      </c>
      <c r="AE3192" s="35">
        <f t="shared" si="246"/>
        <v>520</v>
      </c>
      <c r="AF3192" s="35">
        <f t="shared" si="247"/>
        <v>210</v>
      </c>
      <c r="AG3192" s="17" t="str">
        <f t="shared" si="248"/>
        <v>0 anos 6 meses 28 dias</v>
      </c>
    </row>
    <row r="3193" spans="1:33" ht="11.25" customHeight="1" x14ac:dyDescent="0.2">
      <c r="A3193" s="8" t="s">
        <v>9</v>
      </c>
      <c r="B3193" s="10" t="s">
        <v>13</v>
      </c>
      <c r="C3193" s="11" t="s">
        <v>22</v>
      </c>
      <c r="D3193" s="36">
        <v>2022</v>
      </c>
      <c r="E3193" s="12" t="s">
        <v>157</v>
      </c>
      <c r="F3193" s="8" t="s">
        <v>158</v>
      </c>
      <c r="G3193" s="77" t="s">
        <v>1569</v>
      </c>
      <c r="H3193" s="78" t="s">
        <v>1570</v>
      </c>
      <c r="I3193" s="14" t="s">
        <v>1571</v>
      </c>
      <c r="J3193" s="14" t="s">
        <v>14943</v>
      </c>
      <c r="K3193" s="14" t="s">
        <v>29</v>
      </c>
      <c r="L3193" s="15" t="s">
        <v>81</v>
      </c>
      <c r="M3193" s="7" t="s">
        <v>82</v>
      </c>
      <c r="N3193" s="16" t="s">
        <v>4113</v>
      </c>
      <c r="O3193" s="16"/>
      <c r="P3193" s="16" t="s">
        <v>2517</v>
      </c>
      <c r="Q3193" s="16" t="s">
        <v>2522</v>
      </c>
      <c r="R3193" s="31">
        <v>38411</v>
      </c>
      <c r="S3193" s="31">
        <v>44473</v>
      </c>
      <c r="T3193" s="31">
        <v>44943</v>
      </c>
      <c r="U3193" s="31"/>
      <c r="V3193" s="31"/>
      <c r="W3193" s="31"/>
      <c r="X3193" s="17"/>
      <c r="Y3193" s="17"/>
      <c r="Z3193" s="31"/>
      <c r="AA3193" s="18">
        <f t="shared" ca="1" si="245"/>
        <v>20</v>
      </c>
      <c r="AB3193" s="19" t="s">
        <v>7878</v>
      </c>
      <c r="AC3193" s="35" t="str">
        <f t="shared" si="249"/>
        <v>1 anos 3 meses 13 dias</v>
      </c>
      <c r="AD3193" s="35" t="str">
        <f ca="1">IF(AND(V3193="",T3193&lt;TODAY()),"Contrato Encerrado",IF(AND(V3193="",T3193&gt;TODAY()),DATEDIF(TODAY(),T3193,"Y")&amp;" anos"&amp;" "&amp;DATEDIF(TODAY(),T3193,"YM")&amp;" meses"&amp;" "&amp;DATEDIF(TODAY(),T3193,"MD")&amp;" dias",IF(AND(X3193="",V3193&lt;TODAY()),"Contrato Encerrado",IF(AND(X3193="",V3193&gt;TODAY()),DATEDIF(TODAY(),V3193,"Y")&amp;" anos"&amp;" "&amp;DATEDIF(TODAY(),V3193,"YM")&amp;" meses"&amp;" "&amp;DATEDIF(TODAY(),V3193,"MD")&amp;" dias",IF(AND(Z3193="",X3193&lt;TODAY()),"Contrato Encerrado",IF(AND(Z3193="",X3193&gt;TODAY()),DATEDIF(TODAY(),X3193,"Y")&amp;" anos"&amp;" "&amp;DATEDIF(TODAY(),X3193,"YM")&amp;" meses"&amp;" "&amp;DATEDIF(TODAY(),X3193,"MD")&amp;" dias",IF(AND(Z3193&lt;&gt;””,Z3193&lt;TODAY()),"Contrato Encerrado",IF(AND(Z3193&lt;&gt;"",Z3193&gt;TODAY()),DATEDIF(TODAY(),Z3193,"Y")&amp;" anos"&amp;" "&amp;DATEDIF(TODAY(),Z3193,"YM")&amp;" meses"&amp;" "&amp;DATEDIF(TODAY(),Z3193,"MD")&amp;" dias"))))))))</f>
        <v>Contrato Encerrado</v>
      </c>
      <c r="AE3193" s="35">
        <f t="shared" si="246"/>
        <v>470</v>
      </c>
      <c r="AF3193" s="35">
        <f t="shared" si="247"/>
        <v>260</v>
      </c>
      <c r="AG3193" s="17" t="str">
        <f t="shared" si="248"/>
        <v>0 anos 8 meses 16 dias</v>
      </c>
    </row>
    <row r="3194" spans="1:33" ht="11.25" customHeight="1" x14ac:dyDescent="0.2">
      <c r="A3194" s="8" t="s">
        <v>9</v>
      </c>
      <c r="B3194" s="8" t="s">
        <v>13</v>
      </c>
      <c r="C3194" s="22" t="s">
        <v>21</v>
      </c>
      <c r="D3194" s="35">
        <v>2025</v>
      </c>
      <c r="E3194" s="12" t="s">
        <v>157</v>
      </c>
      <c r="F3194" s="8" t="s">
        <v>158</v>
      </c>
      <c r="G3194" s="14" t="s">
        <v>17518</v>
      </c>
      <c r="H3194" s="8" t="s">
        <v>17519</v>
      </c>
      <c r="I3194" s="14" t="s">
        <v>16968</v>
      </c>
      <c r="J3194" s="14" t="s">
        <v>10</v>
      </c>
      <c r="K3194" s="14" t="s">
        <v>29</v>
      </c>
      <c r="L3194" s="15" t="s">
        <v>30</v>
      </c>
      <c r="M3194" s="7" t="s">
        <v>16153</v>
      </c>
      <c r="N3194" s="15" t="s">
        <v>6302</v>
      </c>
      <c r="O3194" s="15" t="s">
        <v>7915</v>
      </c>
      <c r="P3194" s="15" t="s">
        <v>2518</v>
      </c>
      <c r="Q3194" s="15" t="s">
        <v>2521</v>
      </c>
      <c r="R3194" s="20">
        <v>35353</v>
      </c>
      <c r="S3194" s="20">
        <v>45846</v>
      </c>
      <c r="T3194" s="20">
        <v>46174</v>
      </c>
      <c r="U3194" s="20"/>
      <c r="V3194" s="20"/>
      <c r="W3194" s="20"/>
      <c r="X3194" s="17"/>
      <c r="Y3194" s="17"/>
      <c r="Z3194" s="20"/>
      <c r="AA3194" s="21">
        <f t="shared" ref="AA3194:AA3256" ca="1" si="250">DATEDIF(R3194,TODAY(),"Y")</f>
        <v>28</v>
      </c>
      <c r="AB3194" s="20" t="s">
        <v>7878</v>
      </c>
      <c r="AC3194" s="35" t="str">
        <f t="shared" si="249"/>
        <v>0 anos 10 meses 24 dias</v>
      </c>
      <c r="AD3194" s="35" t="str">
        <f ca="1">IF(AND(V3194="",T3194&lt;TODAY()),"Contrato Encerrado",IF(AND(V3194="",T3194&gt;TODAY()),DATEDIF(TODAY(),T3194,"Y")&amp;" anos"&amp;" "&amp;DATEDIF(TODAY(),T3194,"YM")&amp;" meses"&amp;" "&amp;DATEDIF(TODAY(),T3194,"MD")&amp;" dias",IF(AND(X3194="",V3194&lt;TODAY()),"Contrato Encerrado",IF(AND(X3194="",V3194&gt;TODAY()),DATEDIF(TODAY(),V3194,"Y")&amp;" anos"&amp;" "&amp;DATEDIF(TODAY(),V3194,"YM")&amp;" meses"&amp;" "&amp;DATEDIF(TODAY(),V3194,"MD")&amp;" dias",IF(AND(Z3194="",X3194&lt;TODAY()),"Contrato Encerrado",IF(AND(Z3194="",X3194&gt;TODAY()),DATEDIF(TODAY(),X3194,"Y")&amp;" anos"&amp;" "&amp;DATEDIF(TODAY(),X3194,"YM")&amp;" meses"&amp;" "&amp;DATEDIF(TODAY(),X3194,"MD")&amp;" dias",IF(AND(Z3194&lt;&gt;””,Z3194&lt;TODAY()),"Contrato Encerrado",IF(AND(Z3194&lt;&gt;"",Z3194&gt;TODAY()),DATEDIF(TODAY(),Z3194,"Y")&amp;" anos"&amp;" "&amp;DATEDIF(TODAY(),Z3194,"YM")&amp;" meses"&amp;" "&amp;DATEDIF(TODAY(),Z3194,"MD")&amp;" dias"))))))))</f>
        <v>0 anos 7 meses 25 dias</v>
      </c>
      <c r="AE3194" s="35">
        <f t="shared" ref="AE3194:AE3256" si="251">SUM((T3194-S3194)+(V3194-U3194)+(X3194-W3194)+(Z3194-Y3194))</f>
        <v>328</v>
      </c>
      <c r="AF3194" s="35">
        <f t="shared" ref="AF3194:AF3256" si="252">730-AE3194</f>
        <v>402</v>
      </c>
      <c r="AG3194" s="17" t="str">
        <f t="shared" ref="AG3194:AG3256" si="253">IF(AF3194&gt;0,DATEDIF(0,AF3194,"Y")&amp; " anos"&amp; " "&amp;DATEDIF(0,AF3194,"YM")&amp; " meses"&amp; " "&amp;DATEDIF(0,AF3194,"MD")&amp; " dias","ESTÁGIO COMPLETOU 2 ANOS")</f>
        <v>1 anos 1 meses 5 dias</v>
      </c>
    </row>
    <row r="3195" spans="1:33" ht="11.25" customHeight="1" x14ac:dyDescent="0.2">
      <c r="A3195" s="8" t="s">
        <v>9</v>
      </c>
      <c r="B3195" s="8" t="s">
        <v>13</v>
      </c>
      <c r="C3195" s="22" t="s">
        <v>15</v>
      </c>
      <c r="D3195" s="37">
        <v>2023</v>
      </c>
      <c r="E3195" s="23" t="s">
        <v>79</v>
      </c>
      <c r="F3195" s="8" t="s">
        <v>80</v>
      </c>
      <c r="G3195" s="77" t="s">
        <v>7027</v>
      </c>
      <c r="H3195" s="78" t="s">
        <v>7028</v>
      </c>
      <c r="I3195" s="9" t="s">
        <v>7029</v>
      </c>
      <c r="J3195" s="14" t="s">
        <v>1302</v>
      </c>
      <c r="K3195" s="9" t="s">
        <v>29</v>
      </c>
      <c r="L3195" s="24" t="s">
        <v>30</v>
      </c>
      <c r="M3195" s="7" t="s">
        <v>9427</v>
      </c>
      <c r="N3195" s="24" t="s">
        <v>2100</v>
      </c>
      <c r="O3195" s="24"/>
      <c r="P3195" s="24" t="s">
        <v>2518</v>
      </c>
      <c r="Q3195" s="24" t="s">
        <v>2523</v>
      </c>
      <c r="R3195" s="17">
        <v>36602</v>
      </c>
      <c r="S3195" s="17">
        <v>44986</v>
      </c>
      <c r="T3195" s="31">
        <v>45257</v>
      </c>
      <c r="U3195" s="17"/>
      <c r="V3195" s="31"/>
      <c r="W3195" s="17"/>
      <c r="X3195" s="17"/>
      <c r="Y3195" s="17"/>
      <c r="Z3195" s="31"/>
      <c r="AA3195" s="18">
        <f t="shared" ca="1" si="250"/>
        <v>25</v>
      </c>
      <c r="AB3195" s="19" t="s">
        <v>7878</v>
      </c>
      <c r="AC3195" s="35" t="str">
        <f t="shared" si="249"/>
        <v>0 anos 8 meses 26 dias</v>
      </c>
      <c r="AD3195" s="35" t="str">
        <f ca="1">IF(AND(V3195="",T3195&lt;TODAY()),"Contrato Encerrado",IF(AND(V3195="",T3195&gt;TODAY()),DATEDIF(TODAY(),T3195,"Y")&amp;" anos"&amp;" "&amp;DATEDIF(TODAY(),T3195,"YM")&amp;" meses"&amp;" "&amp;DATEDIF(TODAY(),T3195,"MD")&amp;" dias",IF(AND(X3195="",V3195&lt;TODAY()),"Contrato Encerrado",IF(AND(X3195="",V3195&gt;TODAY()),DATEDIF(TODAY(),V3195,"Y")&amp;" anos"&amp;" "&amp;DATEDIF(TODAY(),V3195,"YM")&amp;" meses"&amp;" "&amp;DATEDIF(TODAY(),V3195,"MD")&amp;" dias",IF(AND(Z3195="",X3195&lt;TODAY()),"Contrato Encerrado",IF(AND(Z3195="",X3195&gt;TODAY()),DATEDIF(TODAY(),X3195,"Y")&amp;" anos"&amp;" "&amp;DATEDIF(TODAY(),X3195,"YM")&amp;" meses"&amp;" "&amp;DATEDIF(TODAY(),X3195,"MD")&amp;" dias",IF(AND(Z3195&lt;&gt;””,Z3195&lt;TODAY()),"Contrato Encerrado",IF(AND(Z3195&lt;&gt;"",Z3195&gt;TODAY()),DATEDIF(TODAY(),Z3195,"Y")&amp;" anos"&amp;" "&amp;DATEDIF(TODAY(),Z3195,"YM")&amp;" meses"&amp;" "&amp;DATEDIF(TODAY(),Z3195,"MD")&amp;" dias"))))))))</f>
        <v>Contrato Encerrado</v>
      </c>
      <c r="AE3195" s="35">
        <f t="shared" si="251"/>
        <v>271</v>
      </c>
      <c r="AF3195" s="35">
        <f t="shared" si="252"/>
        <v>459</v>
      </c>
      <c r="AG3195" s="17" t="str">
        <f t="shared" si="253"/>
        <v>1 anos 3 meses 3 dias</v>
      </c>
    </row>
    <row r="3196" spans="1:33" ht="11.25" customHeight="1" x14ac:dyDescent="0.2">
      <c r="A3196" s="8" t="s">
        <v>9</v>
      </c>
      <c r="B3196" s="8" t="s">
        <v>13</v>
      </c>
      <c r="C3196" s="22" t="s">
        <v>14</v>
      </c>
      <c r="D3196" s="37">
        <v>2024</v>
      </c>
      <c r="E3196" s="12" t="s">
        <v>307</v>
      </c>
      <c r="F3196" s="8" t="s">
        <v>308</v>
      </c>
      <c r="G3196" s="77" t="s">
        <v>11502</v>
      </c>
      <c r="H3196" s="78" t="s">
        <v>11503</v>
      </c>
      <c r="I3196" s="14" t="s">
        <v>11504</v>
      </c>
      <c r="J3196" s="14" t="s">
        <v>10</v>
      </c>
      <c r="K3196" s="14" t="s">
        <v>29</v>
      </c>
      <c r="L3196" s="15" t="s">
        <v>30</v>
      </c>
      <c r="M3196" s="7" t="s">
        <v>9427</v>
      </c>
      <c r="N3196" s="15" t="s">
        <v>2115</v>
      </c>
      <c r="O3196" s="15" t="s">
        <v>10152</v>
      </c>
      <c r="P3196" s="15" t="s">
        <v>2518</v>
      </c>
      <c r="Q3196" s="15" t="s">
        <v>2523</v>
      </c>
      <c r="R3196" s="20">
        <v>37769</v>
      </c>
      <c r="S3196" s="20">
        <v>45313</v>
      </c>
      <c r="T3196" s="20">
        <v>46038</v>
      </c>
      <c r="U3196" s="20"/>
      <c r="V3196" s="20"/>
      <c r="W3196" s="20"/>
      <c r="X3196" s="17"/>
      <c r="Y3196" s="17"/>
      <c r="Z3196" s="20"/>
      <c r="AA3196" s="18">
        <f t="shared" ca="1" si="250"/>
        <v>22</v>
      </c>
      <c r="AB3196" s="15" t="s">
        <v>7878</v>
      </c>
      <c r="AC3196" s="35" t="str">
        <f t="shared" si="249"/>
        <v>1 anos 11 meses 25 dias</v>
      </c>
      <c r="AD3196" s="35" t="str">
        <f ca="1">IF(AND(V3196="",T3196&lt;TODAY()),"Contrato Encerrado",IF(AND(V3196="",T3196&gt;TODAY()),DATEDIF(TODAY(),T3196,"Y")&amp;" anos"&amp;" "&amp;DATEDIF(TODAY(),T3196,"YM")&amp;" meses"&amp;" "&amp;DATEDIF(TODAY(),T3196,"MD")&amp;" dias",IF(AND(X3196="",V3196&lt;TODAY()),"Contrato Encerrado",IF(AND(X3196="",V3196&gt;TODAY()),DATEDIF(TODAY(),V3196,"Y")&amp;" anos"&amp;" "&amp;DATEDIF(TODAY(),V3196,"YM")&amp;" meses"&amp;" "&amp;DATEDIF(TODAY(),V3196,"MD")&amp;" dias",IF(AND(Z3196="",X3196&lt;TODAY()),"Contrato Encerrado",IF(AND(Z3196="",X3196&gt;TODAY()),DATEDIF(TODAY(),X3196,"Y")&amp;" anos"&amp;" "&amp;DATEDIF(TODAY(),X3196,"YM")&amp;" meses"&amp;" "&amp;DATEDIF(TODAY(),X3196,"MD")&amp;" dias",IF(AND(Z3196&lt;&gt;””,Z3196&lt;TODAY()),"Contrato Encerrado",IF(AND(Z3196&lt;&gt;"",Z3196&gt;TODAY()),DATEDIF(TODAY(),Z3196,"Y")&amp;" anos"&amp;" "&amp;DATEDIF(TODAY(),Z3196,"YM")&amp;" meses"&amp;" "&amp;DATEDIF(TODAY(),Z3196,"MD")&amp;" dias"))))))))</f>
        <v>0 anos 3 meses 9 dias</v>
      </c>
      <c r="AE3196" s="35">
        <f t="shared" si="251"/>
        <v>725</v>
      </c>
      <c r="AF3196" s="35">
        <f t="shared" si="252"/>
        <v>5</v>
      </c>
      <c r="AG3196" s="17" t="str">
        <f t="shared" si="253"/>
        <v>0 anos 0 meses 5 dias</v>
      </c>
    </row>
    <row r="3197" spans="1:33" ht="11.25" customHeight="1" x14ac:dyDescent="0.2">
      <c r="A3197" s="8" t="s">
        <v>9</v>
      </c>
      <c r="B3197" s="8" t="s">
        <v>13</v>
      </c>
      <c r="C3197" s="22" t="s">
        <v>16</v>
      </c>
      <c r="D3197" s="37">
        <v>2024</v>
      </c>
      <c r="E3197" s="12" t="s">
        <v>157</v>
      </c>
      <c r="F3197" s="8" t="s">
        <v>158</v>
      </c>
      <c r="G3197" s="77" t="s">
        <v>12950</v>
      </c>
      <c r="H3197" s="78" t="s">
        <v>12951</v>
      </c>
      <c r="I3197" s="14" t="s">
        <v>12952</v>
      </c>
      <c r="J3197" s="14" t="s">
        <v>10</v>
      </c>
      <c r="K3197" s="14" t="s">
        <v>29</v>
      </c>
      <c r="L3197" s="15" t="s">
        <v>30</v>
      </c>
      <c r="M3197" s="7" t="s">
        <v>9427</v>
      </c>
      <c r="N3197" s="15" t="s">
        <v>2101</v>
      </c>
      <c r="O3197" s="15" t="s">
        <v>11882</v>
      </c>
      <c r="P3197" s="15" t="s">
        <v>2518</v>
      </c>
      <c r="Q3197" s="15" t="s">
        <v>4109</v>
      </c>
      <c r="R3197" s="20">
        <v>32026</v>
      </c>
      <c r="S3197" s="20">
        <v>45348</v>
      </c>
      <c r="T3197" s="20">
        <v>46077</v>
      </c>
      <c r="U3197" s="20"/>
      <c r="V3197" s="20"/>
      <c r="W3197" s="20"/>
      <c r="X3197" s="17"/>
      <c r="Y3197" s="17"/>
      <c r="Z3197" s="20"/>
      <c r="AA3197" s="18">
        <f t="shared" ca="1" si="250"/>
        <v>38</v>
      </c>
      <c r="AB3197" s="20" t="s">
        <v>7878</v>
      </c>
      <c r="AC3197" s="35" t="str">
        <f t="shared" si="249"/>
        <v>1 anos 11 meses 29 dias</v>
      </c>
      <c r="AD3197" s="35" t="str">
        <f ca="1">IF(AND(V3197="",T3197&lt;TODAY()),"Contrato Encerrado",IF(AND(V3197="",T3197&gt;TODAY()),DATEDIF(TODAY(),T3197,"Y")&amp;" anos"&amp;" "&amp;DATEDIF(TODAY(),T3197,"YM")&amp;" meses"&amp;" "&amp;DATEDIF(TODAY(),T3197,"MD")&amp;" dias",IF(AND(X3197="",V3197&lt;TODAY()),"Contrato Encerrado",IF(AND(X3197="",V3197&gt;TODAY()),DATEDIF(TODAY(),V3197,"Y")&amp;" anos"&amp;" "&amp;DATEDIF(TODAY(),V3197,"YM")&amp;" meses"&amp;" "&amp;DATEDIF(TODAY(),V3197,"MD")&amp;" dias",IF(AND(Z3197="",X3197&lt;TODAY()),"Contrato Encerrado",IF(AND(Z3197="",X3197&gt;TODAY()),DATEDIF(TODAY(),X3197,"Y")&amp;" anos"&amp;" "&amp;DATEDIF(TODAY(),X3197,"YM")&amp;" meses"&amp;" "&amp;DATEDIF(TODAY(),X3197,"MD")&amp;" dias",IF(AND(Z3197&lt;&gt;””,Z3197&lt;TODAY()),"Contrato Encerrado",IF(AND(Z3197&lt;&gt;"",Z3197&gt;TODAY()),DATEDIF(TODAY(),Z3197,"Y")&amp;" anos"&amp;" "&amp;DATEDIF(TODAY(),Z3197,"YM")&amp;" meses"&amp;" "&amp;DATEDIF(TODAY(),Z3197,"MD")&amp;" dias"))))))))</f>
        <v>0 anos 4 meses 17 dias</v>
      </c>
      <c r="AE3197" s="35">
        <f t="shared" si="251"/>
        <v>729</v>
      </c>
      <c r="AF3197" s="35">
        <f t="shared" si="252"/>
        <v>1</v>
      </c>
      <c r="AG3197" s="17" t="str">
        <f t="shared" si="253"/>
        <v>0 anos 0 meses 1 dias</v>
      </c>
    </row>
    <row r="3198" spans="1:33" ht="11.25" customHeight="1" x14ac:dyDescent="0.2">
      <c r="A3198" s="8" t="s">
        <v>9</v>
      </c>
      <c r="B3198" s="8" t="s">
        <v>13</v>
      </c>
      <c r="C3198" s="22" t="s">
        <v>23</v>
      </c>
      <c r="D3198" s="37">
        <v>2023</v>
      </c>
      <c r="E3198" s="12" t="s">
        <v>6024</v>
      </c>
      <c r="F3198" s="8" t="s">
        <v>6025</v>
      </c>
      <c r="G3198" s="77" t="s">
        <v>9844</v>
      </c>
      <c r="H3198" s="78" t="s">
        <v>9845</v>
      </c>
      <c r="I3198" s="14" t="s">
        <v>9846</v>
      </c>
      <c r="J3198" s="14" t="s">
        <v>1302</v>
      </c>
      <c r="K3198" s="14" t="s">
        <v>29</v>
      </c>
      <c r="L3198" s="15" t="s">
        <v>30</v>
      </c>
      <c r="M3198" s="7" t="s">
        <v>9427</v>
      </c>
      <c r="N3198" s="15" t="s">
        <v>2103</v>
      </c>
      <c r="O3198" s="15" t="s">
        <v>8003</v>
      </c>
      <c r="P3198" s="15" t="s">
        <v>2518</v>
      </c>
      <c r="Q3198" s="15" t="s">
        <v>4109</v>
      </c>
      <c r="R3198" s="20">
        <v>28224</v>
      </c>
      <c r="S3198" s="20">
        <v>45215</v>
      </c>
      <c r="T3198" s="20">
        <v>45580</v>
      </c>
      <c r="U3198" s="20"/>
      <c r="V3198" s="20"/>
      <c r="W3198" s="20"/>
      <c r="X3198" s="17"/>
      <c r="Y3198" s="17"/>
      <c r="Z3198" s="20"/>
      <c r="AA3198" s="18">
        <f t="shared" ca="1" si="250"/>
        <v>48</v>
      </c>
      <c r="AB3198" s="20" t="s">
        <v>7878</v>
      </c>
      <c r="AC3198" s="35" t="str">
        <f t="shared" si="249"/>
        <v>0 anos 11 meses 29 dias</v>
      </c>
      <c r="AD3198" s="35" t="str">
        <f ca="1">IF(AND(V3198="",T3198&lt;TODAY()),"Contrato Encerrado",IF(AND(V3198="",T3198&gt;TODAY()),DATEDIF(TODAY(),T3198,"Y")&amp;" anos"&amp;" "&amp;DATEDIF(TODAY(),T3198,"YM")&amp;" meses"&amp;" "&amp;DATEDIF(TODAY(),T3198,"MD")&amp;" dias",IF(AND(X3198="",V3198&lt;TODAY()),"Contrato Encerrado",IF(AND(X3198="",V3198&gt;TODAY()),DATEDIF(TODAY(),V3198,"Y")&amp;" anos"&amp;" "&amp;DATEDIF(TODAY(),V3198,"YM")&amp;" meses"&amp;" "&amp;DATEDIF(TODAY(),V3198,"MD")&amp;" dias",IF(AND(Z3198="",X3198&lt;TODAY()),"Contrato Encerrado",IF(AND(Z3198="",X3198&gt;TODAY()),DATEDIF(TODAY(),X3198,"Y")&amp;" anos"&amp;" "&amp;DATEDIF(TODAY(),X3198,"YM")&amp;" meses"&amp;" "&amp;DATEDIF(TODAY(),X3198,"MD")&amp;" dias",IF(AND(Z3198&lt;&gt;””,Z3198&lt;TODAY()),"Contrato Encerrado",IF(AND(Z3198&lt;&gt;"",Z3198&gt;TODAY()),DATEDIF(TODAY(),Z3198,"Y")&amp;" anos"&amp;" "&amp;DATEDIF(TODAY(),Z3198,"YM")&amp;" meses"&amp;" "&amp;DATEDIF(TODAY(),Z3198,"MD")&amp;" dias"))))))))</f>
        <v>Contrato Encerrado</v>
      </c>
      <c r="AE3198" s="35">
        <f t="shared" si="251"/>
        <v>365</v>
      </c>
      <c r="AF3198" s="35">
        <f t="shared" si="252"/>
        <v>365</v>
      </c>
      <c r="AG3198" s="17" t="str">
        <f t="shared" si="253"/>
        <v>0 anos 11 meses 30 dias</v>
      </c>
    </row>
    <row r="3199" spans="1:33" ht="11.25" customHeight="1" x14ac:dyDescent="0.2">
      <c r="A3199" s="141" t="s">
        <v>9</v>
      </c>
      <c r="B3199" s="142" t="s">
        <v>13</v>
      </c>
      <c r="C3199" s="143" t="s">
        <v>22</v>
      </c>
      <c r="D3199" s="144">
        <v>2022</v>
      </c>
      <c r="E3199" s="145" t="s">
        <v>1111</v>
      </c>
      <c r="F3199" s="141" t="s">
        <v>1112</v>
      </c>
      <c r="G3199" s="146" t="s">
        <v>1152</v>
      </c>
      <c r="H3199" s="147" t="s">
        <v>1153</v>
      </c>
      <c r="I3199" s="148" t="s">
        <v>1154</v>
      </c>
      <c r="J3199" s="14" t="s">
        <v>14943</v>
      </c>
      <c r="K3199" s="148" t="s">
        <v>29</v>
      </c>
      <c r="L3199" s="149" t="s">
        <v>30</v>
      </c>
      <c r="M3199" s="7" t="s">
        <v>9427</v>
      </c>
      <c r="N3199" s="150" t="s">
        <v>2112</v>
      </c>
      <c r="O3199" s="150"/>
      <c r="P3199" s="150" t="s">
        <v>2517</v>
      </c>
      <c r="Q3199" s="150" t="s">
        <v>2522</v>
      </c>
      <c r="R3199" s="151">
        <v>36387</v>
      </c>
      <c r="S3199" s="151">
        <v>44396</v>
      </c>
      <c r="T3199" s="151">
        <v>45162</v>
      </c>
      <c r="U3199" s="151"/>
      <c r="V3199" s="151"/>
      <c r="W3199" s="151"/>
      <c r="X3199" s="17"/>
      <c r="Y3199" s="17"/>
      <c r="Z3199" s="151"/>
      <c r="AA3199" s="152">
        <f t="shared" ca="1" si="250"/>
        <v>26</v>
      </c>
      <c r="AB3199" s="153" t="s">
        <v>7878</v>
      </c>
      <c r="AC3199" s="35" t="str">
        <f t="shared" si="249"/>
        <v>2 anos 1 meses 5 dias</v>
      </c>
      <c r="AD3199" s="132" t="str">
        <f ca="1">IF(AND(V3199="",T3199&lt;TODAY()),"Contrato Encerrado",IF(AND(V3199="",T3199&gt;TODAY()),DATEDIF(TODAY(),T3199,"Y")&amp;" anos"&amp;" "&amp;DATEDIF(TODAY(),T3199,"YM")&amp;" meses"&amp;" "&amp;DATEDIF(TODAY(),T3199,"MD")&amp;" dias",IF(AND(X3199="",V3199&lt;TODAY()),"Contrato Encerrado",IF(AND(X3199="",V3199&gt;TODAY()),DATEDIF(TODAY(),V3199,"Y")&amp;" anos"&amp;" "&amp;DATEDIF(TODAY(),V3199,"YM")&amp;" meses"&amp;" "&amp;DATEDIF(TODAY(),V3199,"MD")&amp;" dias",IF(AND(Z3199="",X3199&lt;TODAY()),"Contrato Encerrado",IF(AND(Z3199="",X3199&gt;TODAY()),DATEDIF(TODAY(),X3199,"Y")&amp;" anos"&amp;" "&amp;DATEDIF(TODAY(),X3199,"YM")&amp;" meses"&amp;" "&amp;DATEDIF(TODAY(),X3199,"MD")&amp;" dias",IF(AND(Z3199&lt;&gt;””,Z3199&lt;TODAY()),"Contrato Encerrado",IF(AND(Z3199&lt;&gt;"",Z3199&gt;TODAY()),DATEDIF(TODAY(),Z3199,"Y")&amp;" anos"&amp;" "&amp;DATEDIF(TODAY(),Z3199,"YM")&amp;" meses"&amp;" "&amp;DATEDIF(TODAY(),Z3199,"MD")&amp;" dias"))))))))</f>
        <v>Contrato Encerrado</v>
      </c>
      <c r="AE3199" s="132">
        <f t="shared" si="251"/>
        <v>766</v>
      </c>
      <c r="AF3199" s="132">
        <f t="shared" si="252"/>
        <v>-36</v>
      </c>
      <c r="AG3199" s="133" t="str">
        <f t="shared" si="253"/>
        <v>ESTÁGIO COMPLETOU 2 ANOS</v>
      </c>
    </row>
    <row r="3200" spans="1:33" ht="11.25" customHeight="1" x14ac:dyDescent="0.2">
      <c r="A3200" s="8" t="s">
        <v>9</v>
      </c>
      <c r="B3200" s="8" t="s">
        <v>13</v>
      </c>
      <c r="C3200" s="22" t="s">
        <v>15</v>
      </c>
      <c r="D3200" s="37">
        <v>2024</v>
      </c>
      <c r="E3200" s="23" t="s">
        <v>157</v>
      </c>
      <c r="F3200" s="8" t="s">
        <v>158</v>
      </c>
      <c r="G3200" s="77" t="s">
        <v>12323</v>
      </c>
      <c r="H3200" s="78" t="s">
        <v>12324</v>
      </c>
      <c r="I3200" s="9" t="s">
        <v>12325</v>
      </c>
      <c r="J3200" s="14" t="s">
        <v>14943</v>
      </c>
      <c r="K3200" s="9" t="s">
        <v>29</v>
      </c>
      <c r="L3200" s="24" t="s">
        <v>30</v>
      </c>
      <c r="M3200" s="7" t="s">
        <v>9427</v>
      </c>
      <c r="N3200" s="24" t="s">
        <v>4660</v>
      </c>
      <c r="O3200" s="24" t="s">
        <v>8177</v>
      </c>
      <c r="P3200" s="24" t="s">
        <v>2518</v>
      </c>
      <c r="Q3200" s="24" t="s">
        <v>4109</v>
      </c>
      <c r="R3200" s="29">
        <v>31062</v>
      </c>
      <c r="S3200" s="29">
        <v>45348</v>
      </c>
      <c r="T3200" s="20">
        <v>45838</v>
      </c>
      <c r="U3200" s="20"/>
      <c r="V3200" s="20"/>
      <c r="W3200" s="29"/>
      <c r="X3200" s="17"/>
      <c r="Y3200" s="17"/>
      <c r="Z3200" s="20"/>
      <c r="AA3200" s="18">
        <f t="shared" ca="1" si="250"/>
        <v>40</v>
      </c>
      <c r="AB3200" s="24" t="s">
        <v>7878</v>
      </c>
      <c r="AC3200" s="35" t="str">
        <f t="shared" si="249"/>
        <v>1 anos 4 meses 4 dias</v>
      </c>
      <c r="AD3200" s="35" t="str">
        <f ca="1">IF(AND(V3200="",T3200&lt;TODAY()),"Contrato Encerrado",IF(AND(V3200="",T3200&gt;TODAY()),DATEDIF(TODAY(),T3200,"Y")&amp;" anos"&amp;" "&amp;DATEDIF(TODAY(),T3200,"YM")&amp;" meses"&amp;" "&amp;DATEDIF(TODAY(),T3200,"MD")&amp;" dias",IF(AND(X3200="",V3200&lt;TODAY()),"Contrato Encerrado",IF(AND(X3200="",V3200&gt;TODAY()),DATEDIF(TODAY(),V3200,"Y")&amp;" anos"&amp;" "&amp;DATEDIF(TODAY(),V3200,"YM")&amp;" meses"&amp;" "&amp;DATEDIF(TODAY(),V3200,"MD")&amp;" dias",IF(AND(Z3200="",X3200&lt;TODAY()),"Contrato Encerrado",IF(AND(Z3200="",X3200&gt;TODAY()),DATEDIF(TODAY(),X3200,"Y")&amp;" anos"&amp;" "&amp;DATEDIF(TODAY(),X3200,"YM")&amp;" meses"&amp;" "&amp;DATEDIF(TODAY(),X3200,"MD")&amp;" dias",IF(AND(Z3200&lt;&gt;””,Z3200&lt;TODAY()),"Contrato Encerrado",IF(AND(Z3200&lt;&gt;"",Z3200&gt;TODAY()),DATEDIF(TODAY(),Z3200,"Y")&amp;" anos"&amp;" "&amp;DATEDIF(TODAY(),Z3200,"YM")&amp;" meses"&amp;" "&amp;DATEDIF(TODAY(),Z3200,"MD")&amp;" dias"))))))))</f>
        <v>Contrato Encerrado</v>
      </c>
      <c r="AE3200" s="35">
        <f t="shared" si="251"/>
        <v>490</v>
      </c>
      <c r="AF3200" s="35">
        <f t="shared" si="252"/>
        <v>240</v>
      </c>
      <c r="AG3200" s="17" t="str">
        <f t="shared" si="253"/>
        <v>0 anos 7 meses 27 dias</v>
      </c>
    </row>
    <row r="3201" spans="1:33" ht="11.25" customHeight="1" x14ac:dyDescent="0.2">
      <c r="A3201" s="8" t="s">
        <v>9</v>
      </c>
      <c r="B3201" s="8" t="s">
        <v>13</v>
      </c>
      <c r="C3201" s="22" t="s">
        <v>17</v>
      </c>
      <c r="D3201" s="37">
        <v>2025</v>
      </c>
      <c r="E3201" s="12" t="s">
        <v>27</v>
      </c>
      <c r="F3201" s="8" t="s">
        <v>28</v>
      </c>
      <c r="G3201" s="9" t="s">
        <v>16663</v>
      </c>
      <c r="H3201" s="8" t="s">
        <v>16664</v>
      </c>
      <c r="I3201" s="14" t="s">
        <v>16665</v>
      </c>
      <c r="J3201" s="14" t="s">
        <v>10</v>
      </c>
      <c r="K3201" s="14" t="s">
        <v>29</v>
      </c>
      <c r="L3201" s="15" t="s">
        <v>30</v>
      </c>
      <c r="M3201" s="7" t="s">
        <v>9427</v>
      </c>
      <c r="N3201" s="15" t="s">
        <v>15975</v>
      </c>
      <c r="O3201" s="15" t="s">
        <v>7885</v>
      </c>
      <c r="P3201" s="15" t="s">
        <v>2518</v>
      </c>
      <c r="Q3201" s="15" t="s">
        <v>4109</v>
      </c>
      <c r="R3201" s="20">
        <v>37439</v>
      </c>
      <c r="S3201" s="20">
        <v>45769</v>
      </c>
      <c r="T3201" s="70">
        <v>46133</v>
      </c>
      <c r="U3201" s="70"/>
      <c r="V3201" s="70"/>
      <c r="W3201" s="70"/>
      <c r="X3201" s="17"/>
      <c r="Y3201" s="17"/>
      <c r="Z3201" s="70"/>
      <c r="AA3201" s="18">
        <f t="shared" ca="1" si="250"/>
        <v>23</v>
      </c>
      <c r="AB3201" s="15" t="s">
        <v>7877</v>
      </c>
      <c r="AC3201" s="35" t="str">
        <f t="shared" si="249"/>
        <v>0 anos 11 meses 30 dias</v>
      </c>
      <c r="AD3201" s="35" t="str">
        <f ca="1">IF(AND(V3201="",T3201&lt;TODAY()),"Contrato Encerrado",IF(AND(V3201="",T3201&gt;TODAY()),DATEDIF(TODAY(),T3201,"Y")&amp;" anos"&amp;" "&amp;DATEDIF(TODAY(),T3201,"YM")&amp;" meses"&amp;" "&amp;DATEDIF(TODAY(),T3201,"MD")&amp;" dias",IF(AND(X3201="",V3201&lt;TODAY()),"Contrato Encerrado",IF(AND(X3201="",V3201&gt;TODAY()),DATEDIF(TODAY(),V3201,"Y")&amp;" anos"&amp;" "&amp;DATEDIF(TODAY(),V3201,"YM")&amp;" meses"&amp;" "&amp;DATEDIF(TODAY(),V3201,"MD")&amp;" dias",IF(AND(Z3201="",X3201&lt;TODAY()),"Contrato Encerrado",IF(AND(Z3201="",X3201&gt;TODAY()),DATEDIF(TODAY(),X3201,"Y")&amp;" anos"&amp;" "&amp;DATEDIF(TODAY(),X3201,"YM")&amp;" meses"&amp;" "&amp;DATEDIF(TODAY(),X3201,"MD")&amp;" dias",IF(AND(Z3201&lt;&gt;””,Z3201&lt;TODAY()),"Contrato Encerrado",IF(AND(Z3201&lt;&gt;"",Z3201&gt;TODAY()),DATEDIF(TODAY(),Z3201,"Y")&amp;" anos"&amp;" "&amp;DATEDIF(TODAY(),Z3201,"YM")&amp;" meses"&amp;" "&amp;DATEDIF(TODAY(),Z3201,"MD")&amp;" dias"))))))))</f>
        <v>0 anos 6 meses 14 dias</v>
      </c>
      <c r="AE3201" s="35">
        <f t="shared" si="251"/>
        <v>364</v>
      </c>
      <c r="AF3201" s="35">
        <f t="shared" si="252"/>
        <v>366</v>
      </c>
      <c r="AG3201" s="17" t="str">
        <f t="shared" si="253"/>
        <v>0 anos 11 meses 31 dias</v>
      </c>
    </row>
    <row r="3202" spans="1:33" ht="11.25" customHeight="1" x14ac:dyDescent="0.2">
      <c r="A3202" s="8" t="s">
        <v>9</v>
      </c>
      <c r="B3202" s="8" t="s">
        <v>13</v>
      </c>
      <c r="C3202" s="22" t="s">
        <v>22</v>
      </c>
      <c r="D3202" s="35">
        <v>2025</v>
      </c>
      <c r="E3202" s="12" t="s">
        <v>157</v>
      </c>
      <c r="F3202" s="8" t="s">
        <v>158</v>
      </c>
      <c r="G3202" s="14" t="s">
        <v>18068</v>
      </c>
      <c r="H3202" s="8" t="s">
        <v>18069</v>
      </c>
      <c r="I3202" s="14" t="s">
        <v>18070</v>
      </c>
      <c r="J3202" s="14" t="s">
        <v>10</v>
      </c>
      <c r="K3202" s="14" t="s">
        <v>29</v>
      </c>
      <c r="L3202" s="15" t="s">
        <v>30</v>
      </c>
      <c r="M3202" s="7" t="s">
        <v>16153</v>
      </c>
      <c r="N3202" s="15" t="s">
        <v>6302</v>
      </c>
      <c r="O3202" s="15" t="s">
        <v>17880</v>
      </c>
      <c r="P3202" s="15" t="s">
        <v>2518</v>
      </c>
      <c r="Q3202" s="15" t="s">
        <v>2521</v>
      </c>
      <c r="R3202" s="20">
        <v>32072</v>
      </c>
      <c r="S3202" s="15" t="s">
        <v>17900</v>
      </c>
      <c r="T3202" s="20">
        <v>46265</v>
      </c>
      <c r="U3202" s="21"/>
      <c r="V3202" s="15"/>
      <c r="W3202" s="35"/>
      <c r="X3202" s="17"/>
      <c r="Y3202" s="17"/>
      <c r="Z3202" s="183"/>
      <c r="AA3202" s="21">
        <f t="shared" ca="1" si="250"/>
        <v>37</v>
      </c>
      <c r="AB3202" s="35" t="s">
        <v>7877</v>
      </c>
      <c r="AC3202" s="35" t="str">
        <f t="shared" ref="AC3202:AC3264" si="254">DATEDIF($S3202,$Z3202-($U3202-$T3202)-($W3202-$V3202)-($Y3202-$X3202),"Y")&amp; " anos"&amp; " "&amp;DATEDIF($S3202,$Z3202-($U3202-$T3202)-($W3202-$V3202)-($Y3202-$X3202),"YM")&amp; " meses"&amp; " "&amp;DATEDIF($S3202,$Z3202-($U3202-$T3202)-($W3202-$V3202)-($Y3202-$X3202),"MD")&amp; " dias"</f>
        <v>0 anos 11 meses 30 dias</v>
      </c>
      <c r="AD3202" s="35" t="str">
        <f ca="1">IF(AND(V3202="",T3202&lt;TODAY()),"Contrato Encerrado",IF(AND(V3202="",T3202&gt;TODAY()),DATEDIF(TODAY(),T3202,"Y")&amp;" anos"&amp;" "&amp;DATEDIF(TODAY(),T3202,"YM")&amp;" meses"&amp;" "&amp;DATEDIF(TODAY(),T3202,"MD")&amp;" dias",IF(AND(X3202="",V3202&lt;TODAY()),"Contrato Encerrado",IF(AND(X3202="",V3202&gt;TODAY()),DATEDIF(TODAY(),V3202,"Y")&amp;" anos"&amp;" "&amp;DATEDIF(TODAY(),V3202,"YM")&amp;" meses"&amp;" "&amp;DATEDIF(TODAY(),V3202,"MD")&amp;" dias",IF(AND(Z3202="",X3202&lt;TODAY()),"Contrato Encerrado",IF(AND(Z3202="",X3202&gt;TODAY()),DATEDIF(TODAY(),X3202,"Y")&amp;" anos"&amp;" "&amp;DATEDIF(TODAY(),X3202,"YM")&amp;" meses"&amp;" "&amp;DATEDIF(TODAY(),X3202,"MD")&amp;" dias",IF(AND(Z3202&lt;&gt;””,Z3202&lt;TODAY()),"Contrato Encerrado",IF(AND(Z3202&lt;&gt;"",Z3202&gt;TODAY()),DATEDIF(TODAY(),Z3202,"Y")&amp;" anos"&amp;" "&amp;DATEDIF(TODAY(),Z3202,"YM")&amp;" meses"&amp;" "&amp;DATEDIF(TODAY(),Z3202,"MD")&amp;" dias"))))))))</f>
        <v>0 anos 10 meses 24 dias</v>
      </c>
      <c r="AE3202" s="35">
        <f t="shared" si="251"/>
        <v>364</v>
      </c>
      <c r="AF3202" s="35">
        <f t="shared" si="252"/>
        <v>366</v>
      </c>
      <c r="AG3202" s="17" t="str">
        <f t="shared" si="253"/>
        <v>0 anos 11 meses 31 dias</v>
      </c>
    </row>
    <row r="3203" spans="1:33" ht="11.25" customHeight="1" x14ac:dyDescent="0.2">
      <c r="A3203" s="8" t="s">
        <v>9</v>
      </c>
      <c r="B3203" s="8" t="s">
        <v>13</v>
      </c>
      <c r="C3203" s="22" t="s">
        <v>17</v>
      </c>
      <c r="D3203" s="37">
        <v>2024</v>
      </c>
      <c r="E3203" s="12" t="s">
        <v>157</v>
      </c>
      <c r="F3203" s="8" t="s">
        <v>158</v>
      </c>
      <c r="G3203" s="77" t="s">
        <v>13388</v>
      </c>
      <c r="H3203" s="78" t="s">
        <v>13389</v>
      </c>
      <c r="I3203" s="14" t="s">
        <v>13390</v>
      </c>
      <c r="J3203" s="14" t="s">
        <v>14943</v>
      </c>
      <c r="K3203" s="14" t="s">
        <v>29</v>
      </c>
      <c r="L3203" s="15" t="s">
        <v>30</v>
      </c>
      <c r="M3203" s="7" t="s">
        <v>9427</v>
      </c>
      <c r="N3203" s="15" t="s">
        <v>2101</v>
      </c>
      <c r="O3203" s="15" t="s">
        <v>7884</v>
      </c>
      <c r="P3203" s="15" t="s">
        <v>2518</v>
      </c>
      <c r="Q3203" s="15" t="s">
        <v>2521</v>
      </c>
      <c r="R3203" s="31">
        <v>37640</v>
      </c>
      <c r="S3203" s="30">
        <v>45392</v>
      </c>
      <c r="T3203" s="30">
        <v>45756</v>
      </c>
      <c r="U3203" s="20"/>
      <c r="V3203" s="20"/>
      <c r="W3203" s="30"/>
      <c r="X3203" s="17"/>
      <c r="Y3203" s="17"/>
      <c r="Z3203" s="20"/>
      <c r="AA3203" s="18">
        <f t="shared" ca="1" si="250"/>
        <v>22</v>
      </c>
      <c r="AB3203" s="15" t="s">
        <v>7878</v>
      </c>
      <c r="AC3203" s="35" t="str">
        <f t="shared" si="254"/>
        <v>0 anos 11 meses 30 dias</v>
      </c>
      <c r="AD3203" s="35" t="str">
        <f ca="1">IF(AND(V3203="",T3203&lt;TODAY()),"Contrato Encerrado",IF(AND(V3203="",T3203&gt;TODAY()),DATEDIF(TODAY(),T3203,"Y")&amp;" anos"&amp;" "&amp;DATEDIF(TODAY(),T3203,"YM")&amp;" meses"&amp;" "&amp;DATEDIF(TODAY(),T3203,"MD")&amp;" dias",IF(AND(X3203="",V3203&lt;TODAY()),"Contrato Encerrado",IF(AND(X3203="",V3203&gt;TODAY()),DATEDIF(TODAY(),V3203,"Y")&amp;" anos"&amp;" "&amp;DATEDIF(TODAY(),V3203,"YM")&amp;" meses"&amp;" "&amp;DATEDIF(TODAY(),V3203,"MD")&amp;" dias",IF(AND(Z3203="",X3203&lt;TODAY()),"Contrato Encerrado",IF(AND(Z3203="",X3203&gt;TODAY()),DATEDIF(TODAY(),X3203,"Y")&amp;" anos"&amp;" "&amp;DATEDIF(TODAY(),X3203,"YM")&amp;" meses"&amp;" "&amp;DATEDIF(TODAY(),X3203,"MD")&amp;" dias",IF(AND(Z3203&lt;&gt;””,Z3203&lt;TODAY()),"Contrato Encerrado",IF(AND(Z3203&lt;&gt;"",Z3203&gt;TODAY()),DATEDIF(TODAY(),Z3203,"Y")&amp;" anos"&amp;" "&amp;DATEDIF(TODAY(),Z3203,"YM")&amp;" meses"&amp;" "&amp;DATEDIF(TODAY(),Z3203,"MD")&amp;" dias"))))))))</f>
        <v>Contrato Encerrado</v>
      </c>
      <c r="AE3203" s="35">
        <f t="shared" si="251"/>
        <v>364</v>
      </c>
      <c r="AF3203" s="35">
        <f t="shared" si="252"/>
        <v>366</v>
      </c>
      <c r="AG3203" s="17" t="str">
        <f t="shared" si="253"/>
        <v>0 anos 11 meses 31 dias</v>
      </c>
    </row>
    <row r="3204" spans="1:33" ht="11.25" customHeight="1" x14ac:dyDescent="0.2">
      <c r="A3204" s="8" t="s">
        <v>9</v>
      </c>
      <c r="B3204" s="10" t="s">
        <v>13</v>
      </c>
      <c r="C3204" s="11" t="s">
        <v>23</v>
      </c>
      <c r="D3204" s="36">
        <v>2022</v>
      </c>
      <c r="E3204" s="12" t="s">
        <v>79</v>
      </c>
      <c r="F3204" s="8" t="s">
        <v>80</v>
      </c>
      <c r="G3204" s="77" t="s">
        <v>5072</v>
      </c>
      <c r="H3204" s="78" t="s">
        <v>5073</v>
      </c>
      <c r="I3204" s="14" t="s">
        <v>5074</v>
      </c>
      <c r="J3204" s="14" t="s">
        <v>14943</v>
      </c>
      <c r="K3204" s="14" t="s">
        <v>29</v>
      </c>
      <c r="L3204" s="15" t="s">
        <v>30</v>
      </c>
      <c r="M3204" s="7" t="s">
        <v>9427</v>
      </c>
      <c r="N3204" s="15" t="s">
        <v>2098</v>
      </c>
      <c r="O3204" s="16"/>
      <c r="P3204" s="16" t="s">
        <v>2518</v>
      </c>
      <c r="Q3204" s="16" t="s">
        <v>2523</v>
      </c>
      <c r="R3204" s="31">
        <v>29962</v>
      </c>
      <c r="S3204" s="31">
        <v>44837</v>
      </c>
      <c r="T3204" s="31">
        <v>45099</v>
      </c>
      <c r="U3204" s="31"/>
      <c r="V3204" s="31"/>
      <c r="W3204" s="31"/>
      <c r="X3204" s="17"/>
      <c r="Y3204" s="17"/>
      <c r="Z3204" s="31"/>
      <c r="AA3204" s="18">
        <f t="shared" ca="1" si="250"/>
        <v>43</v>
      </c>
      <c r="AB3204" s="19" t="s">
        <v>7878</v>
      </c>
      <c r="AC3204" s="35" t="str">
        <f t="shared" si="254"/>
        <v>0 anos 8 meses 19 dias</v>
      </c>
      <c r="AD3204" s="35" t="str">
        <f ca="1">IF(AND(V3204="",T3204&lt;TODAY()),"Contrato Encerrado",IF(AND(V3204="",T3204&gt;TODAY()),DATEDIF(TODAY(),T3204,"Y")&amp;" anos"&amp;" "&amp;DATEDIF(TODAY(),T3204,"YM")&amp;" meses"&amp;" "&amp;DATEDIF(TODAY(),T3204,"MD")&amp;" dias",IF(AND(X3204="",V3204&lt;TODAY()),"Contrato Encerrado",IF(AND(X3204="",V3204&gt;TODAY()),DATEDIF(TODAY(),V3204,"Y")&amp;" anos"&amp;" "&amp;DATEDIF(TODAY(),V3204,"YM")&amp;" meses"&amp;" "&amp;DATEDIF(TODAY(),V3204,"MD")&amp;" dias",IF(AND(Z3204="",X3204&lt;TODAY()),"Contrato Encerrado",IF(AND(Z3204="",X3204&gt;TODAY()),DATEDIF(TODAY(),X3204,"Y")&amp;" anos"&amp;" "&amp;DATEDIF(TODAY(),X3204,"YM")&amp;" meses"&amp;" "&amp;DATEDIF(TODAY(),X3204,"MD")&amp;" dias",IF(AND(Z3204&lt;&gt;””,Z3204&lt;TODAY()),"Contrato Encerrado",IF(AND(Z3204&lt;&gt;"",Z3204&gt;TODAY()),DATEDIF(TODAY(),Z3204,"Y")&amp;" anos"&amp;" "&amp;DATEDIF(TODAY(),Z3204,"YM")&amp;" meses"&amp;" "&amp;DATEDIF(TODAY(),Z3204,"MD")&amp;" dias"))))))))</f>
        <v>Contrato Encerrado</v>
      </c>
      <c r="AE3204" s="35">
        <f t="shared" si="251"/>
        <v>262</v>
      </c>
      <c r="AF3204" s="35">
        <f t="shared" si="252"/>
        <v>468</v>
      </c>
      <c r="AG3204" s="17" t="str">
        <f t="shared" si="253"/>
        <v>1 anos 3 meses 12 dias</v>
      </c>
    </row>
    <row r="3205" spans="1:33" ht="11.25" customHeight="1" x14ac:dyDescent="0.2">
      <c r="A3205" s="8" t="s">
        <v>9</v>
      </c>
      <c r="B3205" s="8" t="s">
        <v>13</v>
      </c>
      <c r="C3205" s="22" t="s">
        <v>21</v>
      </c>
      <c r="D3205" s="35">
        <v>2025</v>
      </c>
      <c r="E3205" s="12" t="s">
        <v>157</v>
      </c>
      <c r="F3205" s="8" t="s">
        <v>158</v>
      </c>
      <c r="G3205" s="14" t="s">
        <v>17520</v>
      </c>
      <c r="H3205" s="8" t="s">
        <v>17521</v>
      </c>
      <c r="I3205" s="14" t="s">
        <v>16969</v>
      </c>
      <c r="J3205" s="14" t="s">
        <v>10</v>
      </c>
      <c r="K3205" s="14" t="s">
        <v>29</v>
      </c>
      <c r="L3205" s="15" t="s">
        <v>30</v>
      </c>
      <c r="M3205" s="7" t="s">
        <v>16153</v>
      </c>
      <c r="N3205" s="15" t="s">
        <v>12836</v>
      </c>
      <c r="O3205" s="15" t="s">
        <v>17131</v>
      </c>
      <c r="P3205" s="15" t="s">
        <v>2518</v>
      </c>
      <c r="Q3205" s="15" t="s">
        <v>4109</v>
      </c>
      <c r="R3205" s="20">
        <v>36007</v>
      </c>
      <c r="S3205" s="20">
        <v>45817</v>
      </c>
      <c r="T3205" s="70">
        <v>46181</v>
      </c>
      <c r="U3205" s="20"/>
      <c r="V3205" s="20"/>
      <c r="W3205" s="20"/>
      <c r="X3205" s="17"/>
      <c r="Y3205" s="17"/>
      <c r="Z3205" s="20"/>
      <c r="AA3205" s="21">
        <f t="shared" ca="1" si="250"/>
        <v>27</v>
      </c>
      <c r="AB3205" s="20" t="s">
        <v>7878</v>
      </c>
      <c r="AC3205" s="35" t="str">
        <f t="shared" si="254"/>
        <v>0 anos 11 meses 30 dias</v>
      </c>
      <c r="AD3205" s="35" t="str">
        <f ca="1">IF(AND(V3205="",T3205&lt;TODAY()),"Contrato Encerrado",IF(AND(V3205="",T3205&gt;TODAY()),DATEDIF(TODAY(),T3205,"Y")&amp;" anos"&amp;" "&amp;DATEDIF(TODAY(),T3205,"YM")&amp;" meses"&amp;" "&amp;DATEDIF(TODAY(),T3205,"MD")&amp;" dias",IF(AND(X3205="",V3205&lt;TODAY()),"Contrato Encerrado",IF(AND(X3205="",V3205&gt;TODAY()),DATEDIF(TODAY(),V3205,"Y")&amp;" anos"&amp;" "&amp;DATEDIF(TODAY(),V3205,"YM")&amp;" meses"&amp;" "&amp;DATEDIF(TODAY(),V3205,"MD")&amp;" dias",IF(AND(Z3205="",X3205&lt;TODAY()),"Contrato Encerrado",IF(AND(Z3205="",X3205&gt;TODAY()),DATEDIF(TODAY(),X3205,"Y")&amp;" anos"&amp;" "&amp;DATEDIF(TODAY(),X3205,"YM")&amp;" meses"&amp;" "&amp;DATEDIF(TODAY(),X3205,"MD")&amp;" dias",IF(AND(Z3205&lt;&gt;””,Z3205&lt;TODAY()),"Contrato Encerrado",IF(AND(Z3205&lt;&gt;"",Z3205&gt;TODAY()),DATEDIF(TODAY(),Z3205,"Y")&amp;" anos"&amp;" "&amp;DATEDIF(TODAY(),Z3205,"YM")&amp;" meses"&amp;" "&amp;DATEDIF(TODAY(),Z3205,"MD")&amp;" dias"))))))))</f>
        <v>0 anos 8 meses 1 dias</v>
      </c>
      <c r="AE3205" s="35">
        <f t="shared" si="251"/>
        <v>364</v>
      </c>
      <c r="AF3205" s="35">
        <f t="shared" si="252"/>
        <v>366</v>
      </c>
      <c r="AG3205" s="17" t="str">
        <f t="shared" si="253"/>
        <v>0 anos 11 meses 31 dias</v>
      </c>
    </row>
    <row r="3206" spans="1:33" ht="11.25" customHeight="1" x14ac:dyDescent="0.2">
      <c r="A3206" s="8" t="s">
        <v>9</v>
      </c>
      <c r="B3206" s="8" t="s">
        <v>13</v>
      </c>
      <c r="C3206" s="22" t="s">
        <v>22</v>
      </c>
      <c r="D3206" s="36">
        <v>2024</v>
      </c>
      <c r="E3206" s="12" t="s">
        <v>157</v>
      </c>
      <c r="F3206" s="8" t="s">
        <v>158</v>
      </c>
      <c r="G3206" s="77" t="s">
        <v>14447</v>
      </c>
      <c r="H3206" s="78" t="s">
        <v>14448</v>
      </c>
      <c r="I3206" s="14" t="s">
        <v>14449</v>
      </c>
      <c r="J3206" s="14" t="s">
        <v>1302</v>
      </c>
      <c r="K3206" s="14" t="s">
        <v>29</v>
      </c>
      <c r="L3206" s="15" t="s">
        <v>30</v>
      </c>
      <c r="M3206" s="7" t="s">
        <v>9427</v>
      </c>
      <c r="N3206" s="15" t="s">
        <v>8997</v>
      </c>
      <c r="O3206" s="15" t="s">
        <v>7915</v>
      </c>
      <c r="P3206" s="15" t="s">
        <v>2518</v>
      </c>
      <c r="Q3206" s="15" t="s">
        <v>2521</v>
      </c>
      <c r="R3206" s="20">
        <v>36949</v>
      </c>
      <c r="S3206" s="20">
        <v>45532</v>
      </c>
      <c r="T3206" s="20">
        <v>45741</v>
      </c>
      <c r="U3206" s="20"/>
      <c r="V3206" s="20"/>
      <c r="W3206" s="20"/>
      <c r="X3206" s="17"/>
      <c r="Y3206" s="17"/>
      <c r="Z3206" s="20"/>
      <c r="AA3206" s="18">
        <f t="shared" ca="1" si="250"/>
        <v>24</v>
      </c>
      <c r="AB3206" s="15" t="s">
        <v>7878</v>
      </c>
      <c r="AC3206" s="35" t="str">
        <f t="shared" si="254"/>
        <v>0 anos 6 meses 25 dias</v>
      </c>
      <c r="AD3206" s="35" t="str">
        <f ca="1">IF(AND(V3206="",T3206&lt;TODAY()),"Contrato Encerrado",IF(AND(V3206="",T3206&gt;TODAY()),DATEDIF(TODAY(),T3206,"Y")&amp;" anos"&amp;" "&amp;DATEDIF(TODAY(),T3206,"YM")&amp;" meses"&amp;" "&amp;DATEDIF(TODAY(),T3206,"MD")&amp;" dias",IF(AND(X3206="",V3206&lt;TODAY()),"Contrato Encerrado",IF(AND(X3206="",V3206&gt;TODAY()),DATEDIF(TODAY(),V3206,"Y")&amp;" anos"&amp;" "&amp;DATEDIF(TODAY(),V3206,"YM")&amp;" meses"&amp;" "&amp;DATEDIF(TODAY(),V3206,"MD")&amp;" dias",IF(AND(Z3206="",X3206&lt;TODAY()),"Contrato Encerrado",IF(AND(Z3206="",X3206&gt;TODAY()),DATEDIF(TODAY(),X3206,"Y")&amp;" anos"&amp;" "&amp;DATEDIF(TODAY(),X3206,"YM")&amp;" meses"&amp;" "&amp;DATEDIF(TODAY(),X3206,"MD")&amp;" dias",IF(AND(Z3206&lt;&gt;””,Z3206&lt;TODAY()),"Contrato Encerrado",IF(AND(Z3206&lt;&gt;"",Z3206&gt;TODAY()),DATEDIF(TODAY(),Z3206,"Y")&amp;" anos"&amp;" "&amp;DATEDIF(TODAY(),Z3206,"YM")&amp;" meses"&amp;" "&amp;DATEDIF(TODAY(),Z3206,"MD")&amp;" dias"))))))))</f>
        <v>Contrato Encerrado</v>
      </c>
      <c r="AE3206" s="35">
        <f t="shared" si="251"/>
        <v>209</v>
      </c>
      <c r="AF3206" s="35">
        <f t="shared" si="252"/>
        <v>521</v>
      </c>
      <c r="AG3206" s="17" t="str">
        <f t="shared" si="253"/>
        <v>1 anos 5 meses 4 dias</v>
      </c>
    </row>
    <row r="3207" spans="1:33" ht="11.25" customHeight="1" x14ac:dyDescent="0.2">
      <c r="A3207" s="8" t="s">
        <v>9</v>
      </c>
      <c r="B3207" s="10" t="s">
        <v>13</v>
      </c>
      <c r="C3207" s="11" t="s">
        <v>22</v>
      </c>
      <c r="D3207" s="36">
        <v>2022</v>
      </c>
      <c r="E3207" s="12" t="s">
        <v>157</v>
      </c>
      <c r="F3207" s="8" t="s">
        <v>158</v>
      </c>
      <c r="G3207" s="77" t="s">
        <v>2792</v>
      </c>
      <c r="H3207" s="78" t="s">
        <v>2793</v>
      </c>
      <c r="I3207" s="14" t="s">
        <v>2794</v>
      </c>
      <c r="J3207" s="14" t="s">
        <v>1302</v>
      </c>
      <c r="K3207" s="14" t="s">
        <v>29</v>
      </c>
      <c r="L3207" s="15" t="s">
        <v>30</v>
      </c>
      <c r="M3207" s="7" t="s">
        <v>9427</v>
      </c>
      <c r="N3207" s="16" t="s">
        <v>4159</v>
      </c>
      <c r="O3207" s="16"/>
      <c r="P3207" s="16" t="s">
        <v>2518</v>
      </c>
      <c r="Q3207" s="16" t="s">
        <v>2521</v>
      </c>
      <c r="R3207" s="31">
        <v>35560</v>
      </c>
      <c r="S3207" s="31">
        <v>44768</v>
      </c>
      <c r="T3207" s="31">
        <v>45281</v>
      </c>
      <c r="U3207" s="31"/>
      <c r="V3207" s="31"/>
      <c r="W3207" s="31"/>
      <c r="X3207" s="17"/>
      <c r="Y3207" s="17"/>
      <c r="Z3207" s="31"/>
      <c r="AA3207" s="18">
        <f t="shared" ca="1" si="250"/>
        <v>28</v>
      </c>
      <c r="AB3207" s="19" t="s">
        <v>7877</v>
      </c>
      <c r="AC3207" s="35" t="str">
        <f t="shared" si="254"/>
        <v>1 anos 4 meses 25 dias</v>
      </c>
      <c r="AD3207" s="35" t="str">
        <f ca="1">IF(AND(V3207="",T3207&lt;TODAY()),"Contrato Encerrado",IF(AND(V3207="",T3207&gt;TODAY()),DATEDIF(TODAY(),T3207,"Y")&amp;" anos"&amp;" "&amp;DATEDIF(TODAY(),T3207,"YM")&amp;" meses"&amp;" "&amp;DATEDIF(TODAY(),T3207,"MD")&amp;" dias",IF(AND(X3207="",V3207&lt;TODAY()),"Contrato Encerrado",IF(AND(X3207="",V3207&gt;TODAY()),DATEDIF(TODAY(),V3207,"Y")&amp;" anos"&amp;" "&amp;DATEDIF(TODAY(),V3207,"YM")&amp;" meses"&amp;" "&amp;DATEDIF(TODAY(),V3207,"MD")&amp;" dias",IF(AND(Z3207="",X3207&lt;TODAY()),"Contrato Encerrado",IF(AND(Z3207="",X3207&gt;TODAY()),DATEDIF(TODAY(),X3207,"Y")&amp;" anos"&amp;" "&amp;DATEDIF(TODAY(),X3207,"YM")&amp;" meses"&amp;" "&amp;DATEDIF(TODAY(),X3207,"MD")&amp;" dias",IF(AND(Z3207&lt;&gt;””,Z3207&lt;TODAY()),"Contrato Encerrado",IF(AND(Z3207&lt;&gt;"",Z3207&gt;TODAY()),DATEDIF(TODAY(),Z3207,"Y")&amp;" anos"&amp;" "&amp;DATEDIF(TODAY(),Z3207,"YM")&amp;" meses"&amp;" "&amp;DATEDIF(TODAY(),Z3207,"MD")&amp;" dias"))))))))</f>
        <v>Contrato Encerrado</v>
      </c>
      <c r="AE3207" s="35">
        <f t="shared" si="251"/>
        <v>513</v>
      </c>
      <c r="AF3207" s="35">
        <f t="shared" si="252"/>
        <v>217</v>
      </c>
      <c r="AG3207" s="17" t="str">
        <f t="shared" si="253"/>
        <v>0 anos 7 meses 4 dias</v>
      </c>
    </row>
    <row r="3208" spans="1:33" ht="11.25" customHeight="1" x14ac:dyDescent="0.2">
      <c r="A3208" s="8" t="s">
        <v>9</v>
      </c>
      <c r="B3208" s="8" t="s">
        <v>13</v>
      </c>
      <c r="C3208" s="22" t="s">
        <v>11</v>
      </c>
      <c r="D3208" s="37">
        <v>2024</v>
      </c>
      <c r="E3208" s="12" t="s">
        <v>79</v>
      </c>
      <c r="F3208" s="8" t="s">
        <v>80</v>
      </c>
      <c r="G3208" s="77" t="s">
        <v>11505</v>
      </c>
      <c r="H3208" s="78" t="s">
        <v>11506</v>
      </c>
      <c r="I3208" s="14" t="s">
        <v>11507</v>
      </c>
      <c r="J3208" s="67" t="s">
        <v>10</v>
      </c>
      <c r="K3208" s="14" t="s">
        <v>29</v>
      </c>
      <c r="L3208" s="15" t="s">
        <v>30</v>
      </c>
      <c r="M3208" s="7" t="s">
        <v>9427</v>
      </c>
      <c r="N3208" s="15" t="s">
        <v>2100</v>
      </c>
      <c r="O3208" s="15" t="s">
        <v>7896</v>
      </c>
      <c r="P3208" s="15" t="s">
        <v>2518</v>
      </c>
      <c r="Q3208" s="15" t="s">
        <v>2523</v>
      </c>
      <c r="R3208" s="20">
        <v>36397</v>
      </c>
      <c r="S3208" s="20">
        <v>45299</v>
      </c>
      <c r="T3208" s="70">
        <v>46029</v>
      </c>
      <c r="U3208" s="70"/>
      <c r="V3208" s="20"/>
      <c r="W3208" s="20"/>
      <c r="X3208" s="17"/>
      <c r="Y3208" s="17"/>
      <c r="Z3208" s="20"/>
      <c r="AA3208" s="18">
        <f t="shared" ca="1" si="250"/>
        <v>26</v>
      </c>
      <c r="AB3208" s="15" t="s">
        <v>7878</v>
      </c>
      <c r="AC3208" s="35" t="str">
        <f t="shared" si="254"/>
        <v>1 anos 11 meses 30 dias</v>
      </c>
      <c r="AD3208" s="35" t="str">
        <f ca="1">IF(AND(V3208="",T3208&lt;TODAY()),"Contrato Encerrado",IF(AND(V3208="",T3208&gt;TODAY()),DATEDIF(TODAY(),T3208,"Y")&amp;" anos"&amp;" "&amp;DATEDIF(TODAY(),T3208,"YM")&amp;" meses"&amp;" "&amp;DATEDIF(TODAY(),T3208,"MD")&amp;" dias",IF(AND(X3208="",V3208&lt;TODAY()),"Contrato Encerrado",IF(AND(X3208="",V3208&gt;TODAY()),DATEDIF(TODAY(),V3208,"Y")&amp;" anos"&amp;" "&amp;DATEDIF(TODAY(),V3208,"YM")&amp;" meses"&amp;" "&amp;DATEDIF(TODAY(),V3208,"MD")&amp;" dias",IF(AND(Z3208="",X3208&lt;TODAY()),"Contrato Encerrado",IF(AND(Z3208="",X3208&gt;TODAY()),DATEDIF(TODAY(),X3208,"Y")&amp;" anos"&amp;" "&amp;DATEDIF(TODAY(),X3208,"YM")&amp;" meses"&amp;" "&amp;DATEDIF(TODAY(),X3208,"MD")&amp;" dias",IF(AND(Z3208&lt;&gt;””,Z3208&lt;TODAY()),"Contrato Encerrado",IF(AND(Z3208&lt;&gt;"",Z3208&gt;TODAY()),DATEDIF(TODAY(),Z3208,"Y")&amp;" anos"&amp;" "&amp;DATEDIF(TODAY(),Z3208,"YM")&amp;" meses"&amp;" "&amp;DATEDIF(TODAY(),Z3208,"MD")&amp;" dias"))))))))</f>
        <v>0 anos 3 meses 0 dias</v>
      </c>
      <c r="AE3208" s="35">
        <f t="shared" si="251"/>
        <v>730</v>
      </c>
      <c r="AF3208" s="35">
        <f t="shared" si="252"/>
        <v>0</v>
      </c>
      <c r="AG3208" s="17" t="str">
        <f t="shared" si="253"/>
        <v>ESTÁGIO COMPLETOU 2 ANOS</v>
      </c>
    </row>
    <row r="3209" spans="1:33" ht="11.25" customHeight="1" x14ac:dyDescent="0.2">
      <c r="A3209" s="8" t="s">
        <v>9</v>
      </c>
      <c r="B3209" s="10" t="s">
        <v>13</v>
      </c>
      <c r="C3209" s="11" t="s">
        <v>22</v>
      </c>
      <c r="D3209" s="36">
        <v>2022</v>
      </c>
      <c r="E3209" s="12" t="s">
        <v>1111</v>
      </c>
      <c r="F3209" s="8" t="s">
        <v>1112</v>
      </c>
      <c r="G3209" s="77" t="s">
        <v>1825</v>
      </c>
      <c r="H3209" s="78" t="s">
        <v>1826</v>
      </c>
      <c r="I3209" s="14" t="s">
        <v>1827</v>
      </c>
      <c r="J3209" s="14" t="s">
        <v>1302</v>
      </c>
      <c r="K3209" s="14" t="s">
        <v>29</v>
      </c>
      <c r="L3209" s="15" t="s">
        <v>81</v>
      </c>
      <c r="M3209" s="7" t="s">
        <v>82</v>
      </c>
      <c r="N3209" s="16" t="s">
        <v>4113</v>
      </c>
      <c r="O3209" s="16"/>
      <c r="P3209" s="16" t="s">
        <v>2517</v>
      </c>
      <c r="Q3209" s="16" t="s">
        <v>2522</v>
      </c>
      <c r="R3209" s="31">
        <v>38433</v>
      </c>
      <c r="S3209" s="31">
        <v>44536</v>
      </c>
      <c r="T3209" s="31">
        <v>44916</v>
      </c>
      <c r="U3209" s="31"/>
      <c r="V3209" s="31"/>
      <c r="W3209" s="31"/>
      <c r="X3209" s="17"/>
      <c r="Y3209" s="17"/>
      <c r="Z3209" s="31"/>
      <c r="AA3209" s="18">
        <f t="shared" ca="1" si="250"/>
        <v>20</v>
      </c>
      <c r="AB3209" s="19" t="s">
        <v>7878</v>
      </c>
      <c r="AC3209" s="35" t="str">
        <f t="shared" si="254"/>
        <v>1 anos 0 meses 15 dias</v>
      </c>
      <c r="AD3209" s="35" t="str">
        <f ca="1">IF(AND(V3209="",T3209&lt;TODAY()),"Contrato Encerrado",IF(AND(V3209="",T3209&gt;TODAY()),DATEDIF(TODAY(),T3209,"Y")&amp;" anos"&amp;" "&amp;DATEDIF(TODAY(),T3209,"YM")&amp;" meses"&amp;" "&amp;DATEDIF(TODAY(),T3209,"MD")&amp;" dias",IF(AND(X3209="",V3209&lt;TODAY()),"Contrato Encerrado",IF(AND(X3209="",V3209&gt;TODAY()),DATEDIF(TODAY(),V3209,"Y")&amp;" anos"&amp;" "&amp;DATEDIF(TODAY(),V3209,"YM")&amp;" meses"&amp;" "&amp;DATEDIF(TODAY(),V3209,"MD")&amp;" dias",IF(AND(Z3209="",X3209&lt;TODAY()),"Contrato Encerrado",IF(AND(Z3209="",X3209&gt;TODAY()),DATEDIF(TODAY(),X3209,"Y")&amp;" anos"&amp;" "&amp;DATEDIF(TODAY(),X3209,"YM")&amp;" meses"&amp;" "&amp;DATEDIF(TODAY(),X3209,"MD")&amp;" dias",IF(AND(Z3209&lt;&gt;””,Z3209&lt;TODAY()),"Contrato Encerrado",IF(AND(Z3209&lt;&gt;"",Z3209&gt;TODAY()),DATEDIF(TODAY(),Z3209,"Y")&amp;" anos"&amp;" "&amp;DATEDIF(TODAY(),Z3209,"YM")&amp;" meses"&amp;" "&amp;DATEDIF(TODAY(),Z3209,"MD")&amp;" dias"))))))))</f>
        <v>Contrato Encerrado</v>
      </c>
      <c r="AE3209" s="35">
        <f t="shared" si="251"/>
        <v>380</v>
      </c>
      <c r="AF3209" s="35">
        <f t="shared" si="252"/>
        <v>350</v>
      </c>
      <c r="AG3209" s="17" t="str">
        <f t="shared" si="253"/>
        <v>0 anos 11 meses 15 dias</v>
      </c>
    </row>
    <row r="3210" spans="1:33" ht="11.25" customHeight="1" x14ac:dyDescent="0.2">
      <c r="A3210" s="8" t="s">
        <v>9</v>
      </c>
      <c r="B3210" s="10" t="s">
        <v>13</v>
      </c>
      <c r="C3210" s="11" t="s">
        <v>25</v>
      </c>
      <c r="D3210" s="36">
        <v>2022</v>
      </c>
      <c r="E3210" s="12" t="s">
        <v>157</v>
      </c>
      <c r="F3210" s="8" t="s">
        <v>158</v>
      </c>
      <c r="G3210" s="77" t="s">
        <v>5075</v>
      </c>
      <c r="H3210" s="78" t="s">
        <v>5076</v>
      </c>
      <c r="I3210" s="14" t="s">
        <v>5077</v>
      </c>
      <c r="J3210" s="14" t="s">
        <v>14943</v>
      </c>
      <c r="K3210" s="14" t="s">
        <v>29</v>
      </c>
      <c r="L3210" s="15" t="s">
        <v>30</v>
      </c>
      <c r="M3210" s="7" t="s">
        <v>9427</v>
      </c>
      <c r="N3210" s="16" t="s">
        <v>4159</v>
      </c>
      <c r="O3210" s="16"/>
      <c r="P3210" s="16" t="s">
        <v>2518</v>
      </c>
      <c r="Q3210" s="16" t="s">
        <v>2521</v>
      </c>
      <c r="R3210" s="31">
        <v>36307</v>
      </c>
      <c r="S3210" s="31">
        <v>44897</v>
      </c>
      <c r="T3210" s="31">
        <v>45114</v>
      </c>
      <c r="U3210" s="31"/>
      <c r="V3210" s="31"/>
      <c r="W3210" s="31"/>
      <c r="X3210" s="17"/>
      <c r="Y3210" s="17"/>
      <c r="Z3210" s="31"/>
      <c r="AA3210" s="18">
        <f t="shared" ca="1" si="250"/>
        <v>26</v>
      </c>
      <c r="AB3210" s="19" t="s">
        <v>7878</v>
      </c>
      <c r="AC3210" s="35" t="str">
        <f t="shared" si="254"/>
        <v>0 anos 7 meses 5 dias</v>
      </c>
      <c r="AD3210" s="35" t="str">
        <f ca="1">IF(AND(V3210="",T3210&lt;TODAY()),"Contrato Encerrado",IF(AND(V3210="",T3210&gt;TODAY()),DATEDIF(TODAY(),T3210,"Y")&amp;" anos"&amp;" "&amp;DATEDIF(TODAY(),T3210,"YM")&amp;" meses"&amp;" "&amp;DATEDIF(TODAY(),T3210,"MD")&amp;" dias",IF(AND(X3210="",V3210&lt;TODAY()),"Contrato Encerrado",IF(AND(X3210="",V3210&gt;TODAY()),DATEDIF(TODAY(),V3210,"Y")&amp;" anos"&amp;" "&amp;DATEDIF(TODAY(),V3210,"YM")&amp;" meses"&amp;" "&amp;DATEDIF(TODAY(),V3210,"MD")&amp;" dias",IF(AND(Z3210="",X3210&lt;TODAY()),"Contrato Encerrado",IF(AND(Z3210="",X3210&gt;TODAY()),DATEDIF(TODAY(),X3210,"Y")&amp;" anos"&amp;" "&amp;DATEDIF(TODAY(),X3210,"YM")&amp;" meses"&amp;" "&amp;DATEDIF(TODAY(),X3210,"MD")&amp;" dias",IF(AND(Z3210&lt;&gt;””,Z3210&lt;TODAY()),"Contrato Encerrado",IF(AND(Z3210&lt;&gt;"",Z3210&gt;TODAY()),DATEDIF(TODAY(),Z3210,"Y")&amp;" anos"&amp;" "&amp;DATEDIF(TODAY(),Z3210,"YM")&amp;" meses"&amp;" "&amp;DATEDIF(TODAY(),Z3210,"MD")&amp;" dias"))))))))</f>
        <v>Contrato Encerrado</v>
      </c>
      <c r="AE3210" s="35">
        <f t="shared" si="251"/>
        <v>217</v>
      </c>
      <c r="AF3210" s="35">
        <f t="shared" si="252"/>
        <v>513</v>
      </c>
      <c r="AG3210" s="17" t="str">
        <f t="shared" si="253"/>
        <v>1 anos 4 meses 27 dias</v>
      </c>
    </row>
    <row r="3211" spans="1:33" ht="11.25" customHeight="1" x14ac:dyDescent="0.2">
      <c r="A3211" s="8" t="s">
        <v>9</v>
      </c>
      <c r="B3211" s="10" t="s">
        <v>13</v>
      </c>
      <c r="C3211" s="11" t="s">
        <v>22</v>
      </c>
      <c r="D3211" s="36">
        <v>2022</v>
      </c>
      <c r="E3211" s="12" t="s">
        <v>1708</v>
      </c>
      <c r="F3211" s="8" t="s">
        <v>1709</v>
      </c>
      <c r="G3211" s="77" t="s">
        <v>5078</v>
      </c>
      <c r="H3211" s="78" t="s">
        <v>5079</v>
      </c>
      <c r="I3211" s="14" t="s">
        <v>5080</v>
      </c>
      <c r="J3211" s="14" t="s">
        <v>14943</v>
      </c>
      <c r="K3211" s="14" t="s">
        <v>29</v>
      </c>
      <c r="L3211" s="15" t="s">
        <v>30</v>
      </c>
      <c r="M3211" s="7" t="s">
        <v>9427</v>
      </c>
      <c r="N3211" s="16" t="s">
        <v>3203</v>
      </c>
      <c r="O3211" s="16"/>
      <c r="P3211" s="16" t="s">
        <v>2518</v>
      </c>
      <c r="Q3211" s="16" t="s">
        <v>2523</v>
      </c>
      <c r="R3211" s="31">
        <v>32424</v>
      </c>
      <c r="S3211" s="31">
        <v>44819</v>
      </c>
      <c r="T3211" s="31">
        <v>45369</v>
      </c>
      <c r="U3211" s="31"/>
      <c r="V3211" s="31"/>
      <c r="W3211" s="31"/>
      <c r="X3211" s="17"/>
      <c r="Y3211" s="17"/>
      <c r="Z3211" s="31"/>
      <c r="AA3211" s="18">
        <f t="shared" ca="1" si="250"/>
        <v>36</v>
      </c>
      <c r="AB3211" s="19" t="s">
        <v>7878</v>
      </c>
      <c r="AC3211" s="35" t="str">
        <f t="shared" si="254"/>
        <v>1 anos 6 meses 3 dias</v>
      </c>
      <c r="AD3211" s="35" t="str">
        <f ca="1">IF(AND(V3211="",T3211&lt;TODAY()),"Contrato Encerrado",IF(AND(V3211="",T3211&gt;TODAY()),DATEDIF(TODAY(),T3211,"Y")&amp;" anos"&amp;" "&amp;DATEDIF(TODAY(),T3211,"YM")&amp;" meses"&amp;" "&amp;DATEDIF(TODAY(),T3211,"MD")&amp;" dias",IF(AND(X3211="",V3211&lt;TODAY()),"Contrato Encerrado",IF(AND(X3211="",V3211&gt;TODAY()),DATEDIF(TODAY(),V3211,"Y")&amp;" anos"&amp;" "&amp;DATEDIF(TODAY(),V3211,"YM")&amp;" meses"&amp;" "&amp;DATEDIF(TODAY(),V3211,"MD")&amp;" dias",IF(AND(Z3211="",X3211&lt;TODAY()),"Contrato Encerrado",IF(AND(Z3211="",X3211&gt;TODAY()),DATEDIF(TODAY(),X3211,"Y")&amp;" anos"&amp;" "&amp;DATEDIF(TODAY(),X3211,"YM")&amp;" meses"&amp;" "&amp;DATEDIF(TODAY(),X3211,"MD")&amp;" dias",IF(AND(Z3211&lt;&gt;””,Z3211&lt;TODAY()),"Contrato Encerrado",IF(AND(Z3211&lt;&gt;"",Z3211&gt;TODAY()),DATEDIF(TODAY(),Z3211,"Y")&amp;" anos"&amp;" "&amp;DATEDIF(TODAY(),Z3211,"YM")&amp;" meses"&amp;" "&amp;DATEDIF(TODAY(),Z3211,"MD")&amp;" dias"))))))))</f>
        <v>Contrato Encerrado</v>
      </c>
      <c r="AE3211" s="35">
        <f t="shared" si="251"/>
        <v>550</v>
      </c>
      <c r="AF3211" s="35">
        <f t="shared" si="252"/>
        <v>180</v>
      </c>
      <c r="AG3211" s="17" t="str">
        <f t="shared" si="253"/>
        <v>0 anos 5 meses 28 dias</v>
      </c>
    </row>
    <row r="3212" spans="1:33" ht="11.25" customHeight="1" x14ac:dyDescent="0.2">
      <c r="A3212" s="8" t="s">
        <v>9</v>
      </c>
      <c r="B3212" s="8" t="s">
        <v>13</v>
      </c>
      <c r="C3212" s="22" t="s">
        <v>21</v>
      </c>
      <c r="D3212" s="37">
        <v>2024</v>
      </c>
      <c r="E3212" s="12" t="s">
        <v>157</v>
      </c>
      <c r="F3212" s="8" t="s">
        <v>158</v>
      </c>
      <c r="G3212" s="77" t="s">
        <v>14210</v>
      </c>
      <c r="H3212" s="78" t="s">
        <v>14211</v>
      </c>
      <c r="I3212" s="14" t="s">
        <v>14212</v>
      </c>
      <c r="J3212" s="14" t="s">
        <v>10</v>
      </c>
      <c r="K3212" s="14" t="s">
        <v>29</v>
      </c>
      <c r="L3212" s="15" t="s">
        <v>30</v>
      </c>
      <c r="M3212" s="7" t="s">
        <v>9427</v>
      </c>
      <c r="N3212" s="15" t="s">
        <v>4159</v>
      </c>
      <c r="O3212" s="15" t="s">
        <v>12985</v>
      </c>
      <c r="P3212" s="15" t="s">
        <v>2518</v>
      </c>
      <c r="Q3212" s="15" t="s">
        <v>4109</v>
      </c>
      <c r="R3212" s="20">
        <v>30244</v>
      </c>
      <c r="S3212" s="20">
        <v>45495</v>
      </c>
      <c r="T3212" s="70">
        <v>46009</v>
      </c>
      <c r="U3212" s="20"/>
      <c r="V3212" s="20"/>
      <c r="W3212" s="20"/>
      <c r="X3212" s="17"/>
      <c r="Y3212" s="17"/>
      <c r="Z3212" s="20"/>
      <c r="AA3212" s="18">
        <f t="shared" ca="1" si="250"/>
        <v>42</v>
      </c>
      <c r="AB3212" s="20" t="s">
        <v>7878</v>
      </c>
      <c r="AC3212" s="35" t="str">
        <f t="shared" si="254"/>
        <v>1 anos 4 meses 26 dias</v>
      </c>
      <c r="AD3212" s="35" t="str">
        <f ca="1">IF(AND(V3212="",T3212&lt;TODAY()),"Contrato Encerrado",IF(AND(V3212="",T3212&gt;TODAY()),DATEDIF(TODAY(),T3212,"Y")&amp;" anos"&amp;" "&amp;DATEDIF(TODAY(),T3212,"YM")&amp;" meses"&amp;" "&amp;DATEDIF(TODAY(),T3212,"MD")&amp;" dias",IF(AND(X3212="",V3212&lt;TODAY()),"Contrato Encerrado",IF(AND(X3212="",V3212&gt;TODAY()),DATEDIF(TODAY(),V3212,"Y")&amp;" anos"&amp;" "&amp;DATEDIF(TODAY(),V3212,"YM")&amp;" meses"&amp;" "&amp;DATEDIF(TODAY(),V3212,"MD")&amp;" dias",IF(AND(Z3212="",X3212&lt;TODAY()),"Contrato Encerrado",IF(AND(Z3212="",X3212&gt;TODAY()),DATEDIF(TODAY(),X3212,"Y")&amp;" anos"&amp;" "&amp;DATEDIF(TODAY(),X3212,"YM")&amp;" meses"&amp;" "&amp;DATEDIF(TODAY(),X3212,"MD")&amp;" dias",IF(AND(Z3212&lt;&gt;””,Z3212&lt;TODAY()),"Contrato Encerrado",IF(AND(Z3212&lt;&gt;"",Z3212&gt;TODAY()),DATEDIF(TODAY(),Z3212,"Y")&amp;" anos"&amp;" "&amp;DATEDIF(TODAY(),Z3212,"YM")&amp;" meses"&amp;" "&amp;DATEDIF(TODAY(),Z3212,"MD")&amp;" dias"))))))))</f>
        <v>0 anos 2 meses 11 dias</v>
      </c>
      <c r="AE3212" s="35">
        <f t="shared" si="251"/>
        <v>514</v>
      </c>
      <c r="AF3212" s="35">
        <f t="shared" si="252"/>
        <v>216</v>
      </c>
      <c r="AG3212" s="17" t="str">
        <f t="shared" si="253"/>
        <v>0 anos 7 meses 3 dias</v>
      </c>
    </row>
    <row r="3213" spans="1:33" ht="11.25" customHeight="1" x14ac:dyDescent="0.2">
      <c r="A3213" s="141" t="s">
        <v>9</v>
      </c>
      <c r="B3213" s="142" t="s">
        <v>13</v>
      </c>
      <c r="C3213" s="143" t="s">
        <v>22</v>
      </c>
      <c r="D3213" s="144">
        <v>2022</v>
      </c>
      <c r="E3213" s="145" t="s">
        <v>157</v>
      </c>
      <c r="F3213" s="141" t="s">
        <v>158</v>
      </c>
      <c r="G3213" s="146" t="s">
        <v>984</v>
      </c>
      <c r="H3213" s="147" t="s">
        <v>985</v>
      </c>
      <c r="I3213" s="148" t="s">
        <v>986</v>
      </c>
      <c r="J3213" s="14" t="s">
        <v>14943</v>
      </c>
      <c r="K3213" s="148" t="s">
        <v>29</v>
      </c>
      <c r="L3213" s="149" t="s">
        <v>30</v>
      </c>
      <c r="M3213" s="7" t="s">
        <v>9427</v>
      </c>
      <c r="N3213" s="150" t="s">
        <v>2101</v>
      </c>
      <c r="O3213" s="150"/>
      <c r="P3213" s="150" t="s">
        <v>2517</v>
      </c>
      <c r="Q3213" s="150" t="s">
        <v>2522</v>
      </c>
      <c r="R3213" s="151">
        <v>36638</v>
      </c>
      <c r="S3213" s="151">
        <v>44383</v>
      </c>
      <c r="T3213" s="129">
        <v>45131</v>
      </c>
      <c r="U3213" s="129"/>
      <c r="V3213" s="151"/>
      <c r="W3213" s="151"/>
      <c r="X3213" s="17"/>
      <c r="Y3213" s="17"/>
      <c r="Z3213" s="151"/>
      <c r="AA3213" s="152">
        <f t="shared" ca="1" si="250"/>
        <v>25</v>
      </c>
      <c r="AB3213" s="153" t="s">
        <v>7877</v>
      </c>
      <c r="AC3213" s="35" t="str">
        <f t="shared" si="254"/>
        <v>2 anos 0 meses 18 dias</v>
      </c>
      <c r="AD3213" s="132" t="str">
        <f ca="1">IF(AND(V3213="",T3213&lt;TODAY()),"Contrato Encerrado",IF(AND(V3213="",T3213&gt;TODAY()),DATEDIF(TODAY(),T3213,"Y")&amp;" anos"&amp;" "&amp;DATEDIF(TODAY(),T3213,"YM")&amp;" meses"&amp;" "&amp;DATEDIF(TODAY(),T3213,"MD")&amp;" dias",IF(AND(X3213="",V3213&lt;TODAY()),"Contrato Encerrado",IF(AND(X3213="",V3213&gt;TODAY()),DATEDIF(TODAY(),V3213,"Y")&amp;" anos"&amp;" "&amp;DATEDIF(TODAY(),V3213,"YM")&amp;" meses"&amp;" "&amp;DATEDIF(TODAY(),V3213,"MD")&amp;" dias",IF(AND(Z3213="",X3213&lt;TODAY()),"Contrato Encerrado",IF(AND(Z3213="",X3213&gt;TODAY()),DATEDIF(TODAY(),X3213,"Y")&amp;" anos"&amp;" "&amp;DATEDIF(TODAY(),X3213,"YM")&amp;" meses"&amp;" "&amp;DATEDIF(TODAY(),X3213,"MD")&amp;" dias",IF(AND(Z3213&lt;&gt;””,Z3213&lt;TODAY()),"Contrato Encerrado",IF(AND(Z3213&lt;&gt;"",Z3213&gt;TODAY()),DATEDIF(TODAY(),Z3213,"Y")&amp;" anos"&amp;" "&amp;DATEDIF(TODAY(),Z3213,"YM")&amp;" meses"&amp;" "&amp;DATEDIF(TODAY(),Z3213,"MD")&amp;" dias"))))))))</f>
        <v>Contrato Encerrado</v>
      </c>
      <c r="AE3213" s="132">
        <f t="shared" si="251"/>
        <v>748</v>
      </c>
      <c r="AF3213" s="132">
        <f t="shared" si="252"/>
        <v>-18</v>
      </c>
      <c r="AG3213" s="133" t="str">
        <f t="shared" si="253"/>
        <v>ESTÁGIO COMPLETOU 2 ANOS</v>
      </c>
    </row>
    <row r="3214" spans="1:33" ht="11.25" customHeight="1" x14ac:dyDescent="0.2">
      <c r="A3214" s="8" t="s">
        <v>9</v>
      </c>
      <c r="B3214" s="10" t="s">
        <v>13</v>
      </c>
      <c r="C3214" s="11" t="s">
        <v>22</v>
      </c>
      <c r="D3214" s="36">
        <v>2022</v>
      </c>
      <c r="E3214" s="12" t="s">
        <v>157</v>
      </c>
      <c r="F3214" s="8" t="s">
        <v>158</v>
      </c>
      <c r="G3214" s="77" t="s">
        <v>2870</v>
      </c>
      <c r="H3214" s="78" t="s">
        <v>2871</v>
      </c>
      <c r="I3214" s="14" t="s">
        <v>2872</v>
      </c>
      <c r="J3214" s="14" t="s">
        <v>1302</v>
      </c>
      <c r="K3214" s="14" t="s">
        <v>29</v>
      </c>
      <c r="L3214" s="15" t="s">
        <v>30</v>
      </c>
      <c r="M3214" s="7" t="s">
        <v>9427</v>
      </c>
      <c r="N3214" s="16" t="s">
        <v>4159</v>
      </c>
      <c r="O3214" s="16"/>
      <c r="P3214" s="16" t="s">
        <v>2518</v>
      </c>
      <c r="Q3214" s="16" t="s">
        <v>2521</v>
      </c>
      <c r="R3214" s="31">
        <v>33572</v>
      </c>
      <c r="S3214" s="31">
        <v>44768</v>
      </c>
      <c r="T3214" s="31">
        <v>45065</v>
      </c>
      <c r="U3214" s="31"/>
      <c r="V3214" s="31"/>
      <c r="W3214" s="31"/>
      <c r="X3214" s="17"/>
      <c r="Y3214" s="17"/>
      <c r="Z3214" s="31"/>
      <c r="AA3214" s="18">
        <f t="shared" ca="1" si="250"/>
        <v>33</v>
      </c>
      <c r="AB3214" s="19" t="s">
        <v>7878</v>
      </c>
      <c r="AC3214" s="35" t="str">
        <f t="shared" si="254"/>
        <v>0 anos 9 meses 23 dias</v>
      </c>
      <c r="AD3214" s="35" t="str">
        <f ca="1">IF(AND(V3214="",T3214&lt;TODAY()),"Contrato Encerrado",IF(AND(V3214="",T3214&gt;TODAY()),DATEDIF(TODAY(),T3214,"Y")&amp;" anos"&amp;" "&amp;DATEDIF(TODAY(),T3214,"YM")&amp;" meses"&amp;" "&amp;DATEDIF(TODAY(),T3214,"MD")&amp;" dias",IF(AND(X3214="",V3214&lt;TODAY()),"Contrato Encerrado",IF(AND(X3214="",V3214&gt;TODAY()),DATEDIF(TODAY(),V3214,"Y")&amp;" anos"&amp;" "&amp;DATEDIF(TODAY(),V3214,"YM")&amp;" meses"&amp;" "&amp;DATEDIF(TODAY(),V3214,"MD")&amp;" dias",IF(AND(Z3214="",X3214&lt;TODAY()),"Contrato Encerrado",IF(AND(Z3214="",X3214&gt;TODAY()),DATEDIF(TODAY(),X3214,"Y")&amp;" anos"&amp;" "&amp;DATEDIF(TODAY(),X3214,"YM")&amp;" meses"&amp;" "&amp;DATEDIF(TODAY(),X3214,"MD")&amp;" dias",IF(AND(Z3214&lt;&gt;””,Z3214&lt;TODAY()),"Contrato Encerrado",IF(AND(Z3214&lt;&gt;"",Z3214&gt;TODAY()),DATEDIF(TODAY(),Z3214,"Y")&amp;" anos"&amp;" "&amp;DATEDIF(TODAY(),Z3214,"YM")&amp;" meses"&amp;" "&amp;DATEDIF(TODAY(),Z3214,"MD")&amp;" dias"))))))))</f>
        <v>Contrato Encerrado</v>
      </c>
      <c r="AE3214" s="35">
        <f t="shared" si="251"/>
        <v>297</v>
      </c>
      <c r="AF3214" s="35">
        <f t="shared" si="252"/>
        <v>433</v>
      </c>
      <c r="AG3214" s="17" t="str">
        <f t="shared" si="253"/>
        <v>1 anos 2 meses 8 dias</v>
      </c>
    </row>
    <row r="3215" spans="1:33" ht="11.25" customHeight="1" x14ac:dyDescent="0.2">
      <c r="A3215" s="8" t="s">
        <v>9</v>
      </c>
      <c r="B3215" s="10" t="s">
        <v>13</v>
      </c>
      <c r="C3215" s="11" t="s">
        <v>22</v>
      </c>
      <c r="D3215" s="36">
        <v>2022</v>
      </c>
      <c r="E3215" s="12" t="s">
        <v>157</v>
      </c>
      <c r="F3215" s="8" t="s">
        <v>158</v>
      </c>
      <c r="G3215" s="77" t="s">
        <v>2867</v>
      </c>
      <c r="H3215" s="78" t="s">
        <v>2868</v>
      </c>
      <c r="I3215" s="14" t="s">
        <v>2869</v>
      </c>
      <c r="J3215" s="14" t="s">
        <v>14943</v>
      </c>
      <c r="K3215" s="14" t="s">
        <v>29</v>
      </c>
      <c r="L3215" s="15" t="s">
        <v>30</v>
      </c>
      <c r="M3215" s="7" t="s">
        <v>9427</v>
      </c>
      <c r="N3215" s="16" t="s">
        <v>2101</v>
      </c>
      <c r="O3215" s="16"/>
      <c r="P3215" s="16" t="s">
        <v>2518</v>
      </c>
      <c r="Q3215" s="16" t="s">
        <v>2521</v>
      </c>
      <c r="R3215" s="31">
        <v>29853</v>
      </c>
      <c r="S3215" s="31">
        <v>44768</v>
      </c>
      <c r="T3215" s="31">
        <v>45217</v>
      </c>
      <c r="U3215" s="31"/>
      <c r="V3215" s="31"/>
      <c r="W3215" s="31"/>
      <c r="X3215" s="17"/>
      <c r="Y3215" s="17"/>
      <c r="Z3215" s="31"/>
      <c r="AA3215" s="18">
        <f t="shared" ca="1" si="250"/>
        <v>44</v>
      </c>
      <c r="AB3215" s="19" t="s">
        <v>7878</v>
      </c>
      <c r="AC3215" s="35" t="str">
        <f t="shared" si="254"/>
        <v>1 anos 2 meses 22 dias</v>
      </c>
      <c r="AD3215" s="35" t="str">
        <f ca="1">IF(AND(V3215="",T3215&lt;TODAY()),"Contrato Encerrado",IF(AND(V3215="",T3215&gt;TODAY()),DATEDIF(TODAY(),T3215,"Y")&amp;" anos"&amp;" "&amp;DATEDIF(TODAY(),T3215,"YM")&amp;" meses"&amp;" "&amp;DATEDIF(TODAY(),T3215,"MD")&amp;" dias",IF(AND(X3215="",V3215&lt;TODAY()),"Contrato Encerrado",IF(AND(X3215="",V3215&gt;TODAY()),DATEDIF(TODAY(),V3215,"Y")&amp;" anos"&amp;" "&amp;DATEDIF(TODAY(),V3215,"YM")&amp;" meses"&amp;" "&amp;DATEDIF(TODAY(),V3215,"MD")&amp;" dias",IF(AND(Z3215="",X3215&lt;TODAY()),"Contrato Encerrado",IF(AND(Z3215="",X3215&gt;TODAY()),DATEDIF(TODAY(),X3215,"Y")&amp;" anos"&amp;" "&amp;DATEDIF(TODAY(),X3215,"YM")&amp;" meses"&amp;" "&amp;DATEDIF(TODAY(),X3215,"MD")&amp;" dias",IF(AND(Z3215&lt;&gt;””,Z3215&lt;TODAY()),"Contrato Encerrado",IF(AND(Z3215&lt;&gt;"",Z3215&gt;TODAY()),DATEDIF(TODAY(),Z3215,"Y")&amp;" anos"&amp;" "&amp;DATEDIF(TODAY(),Z3215,"YM")&amp;" meses"&amp;" "&amp;DATEDIF(TODAY(),Z3215,"MD")&amp;" dias"))))))))</f>
        <v>Contrato Encerrado</v>
      </c>
      <c r="AE3215" s="35">
        <f t="shared" si="251"/>
        <v>449</v>
      </c>
      <c r="AF3215" s="35">
        <f t="shared" si="252"/>
        <v>281</v>
      </c>
      <c r="AG3215" s="17" t="str">
        <f t="shared" si="253"/>
        <v>0 anos 9 meses 7 dias</v>
      </c>
    </row>
    <row r="3216" spans="1:33" ht="11.25" customHeight="1" x14ac:dyDescent="0.2">
      <c r="A3216" s="8" t="s">
        <v>9</v>
      </c>
      <c r="B3216" s="8" t="s">
        <v>13</v>
      </c>
      <c r="C3216" s="22" t="s">
        <v>15</v>
      </c>
      <c r="D3216" s="37">
        <v>2023</v>
      </c>
      <c r="E3216" s="23" t="s">
        <v>79</v>
      </c>
      <c r="F3216" s="8" t="s">
        <v>80</v>
      </c>
      <c r="G3216" s="77" t="s">
        <v>7030</v>
      </c>
      <c r="H3216" s="78" t="s">
        <v>7031</v>
      </c>
      <c r="I3216" s="9" t="s">
        <v>7032</v>
      </c>
      <c r="J3216" s="14" t="s">
        <v>1302</v>
      </c>
      <c r="K3216" s="9" t="s">
        <v>29</v>
      </c>
      <c r="L3216" s="24" t="s">
        <v>30</v>
      </c>
      <c r="M3216" s="7" t="s">
        <v>9427</v>
      </c>
      <c r="N3216" s="24" t="s">
        <v>2100</v>
      </c>
      <c r="O3216" s="24"/>
      <c r="P3216" s="24" t="s">
        <v>2518</v>
      </c>
      <c r="Q3216" s="24" t="s">
        <v>2523</v>
      </c>
      <c r="R3216" s="17">
        <v>30109</v>
      </c>
      <c r="S3216" s="17">
        <v>44986</v>
      </c>
      <c r="T3216" s="31">
        <v>45257</v>
      </c>
      <c r="U3216" s="17"/>
      <c r="V3216" s="31"/>
      <c r="W3216" s="17"/>
      <c r="X3216" s="17"/>
      <c r="Y3216" s="17"/>
      <c r="Z3216" s="31"/>
      <c r="AA3216" s="18">
        <f t="shared" ca="1" si="250"/>
        <v>43</v>
      </c>
      <c r="AB3216" s="19" t="s">
        <v>7878</v>
      </c>
      <c r="AC3216" s="35" t="str">
        <f t="shared" si="254"/>
        <v>0 anos 8 meses 26 dias</v>
      </c>
      <c r="AD3216" s="35" t="str">
        <f ca="1">IF(AND(V3216="",T3216&lt;TODAY()),"Contrato Encerrado",IF(AND(V3216="",T3216&gt;TODAY()),DATEDIF(TODAY(),T3216,"Y")&amp;" anos"&amp;" "&amp;DATEDIF(TODAY(),T3216,"YM")&amp;" meses"&amp;" "&amp;DATEDIF(TODAY(),T3216,"MD")&amp;" dias",IF(AND(X3216="",V3216&lt;TODAY()),"Contrato Encerrado",IF(AND(X3216="",V3216&gt;TODAY()),DATEDIF(TODAY(),V3216,"Y")&amp;" anos"&amp;" "&amp;DATEDIF(TODAY(),V3216,"YM")&amp;" meses"&amp;" "&amp;DATEDIF(TODAY(),V3216,"MD")&amp;" dias",IF(AND(Z3216="",X3216&lt;TODAY()),"Contrato Encerrado",IF(AND(Z3216="",X3216&gt;TODAY()),DATEDIF(TODAY(),X3216,"Y")&amp;" anos"&amp;" "&amp;DATEDIF(TODAY(),X3216,"YM")&amp;" meses"&amp;" "&amp;DATEDIF(TODAY(),X3216,"MD")&amp;" dias",IF(AND(Z3216&lt;&gt;””,Z3216&lt;TODAY()),"Contrato Encerrado",IF(AND(Z3216&lt;&gt;"",Z3216&gt;TODAY()),DATEDIF(TODAY(),Z3216,"Y")&amp;" anos"&amp;" "&amp;DATEDIF(TODAY(),Z3216,"YM")&amp;" meses"&amp;" "&amp;DATEDIF(TODAY(),Z3216,"MD")&amp;" dias"))))))))</f>
        <v>Contrato Encerrado</v>
      </c>
      <c r="AE3216" s="35">
        <f t="shared" si="251"/>
        <v>271</v>
      </c>
      <c r="AF3216" s="35">
        <f t="shared" si="252"/>
        <v>459</v>
      </c>
      <c r="AG3216" s="17" t="str">
        <f t="shared" si="253"/>
        <v>1 anos 3 meses 3 dias</v>
      </c>
    </row>
    <row r="3217" spans="1:33" ht="11.25" customHeight="1" x14ac:dyDescent="0.2">
      <c r="A3217" s="8" t="s">
        <v>9</v>
      </c>
      <c r="B3217" s="8" t="s">
        <v>13</v>
      </c>
      <c r="C3217" s="22" t="s">
        <v>24</v>
      </c>
      <c r="D3217" s="36">
        <v>2024</v>
      </c>
      <c r="E3217" s="23" t="s">
        <v>27</v>
      </c>
      <c r="F3217" s="8" t="s">
        <v>28</v>
      </c>
      <c r="G3217" s="77" t="s">
        <v>14882</v>
      </c>
      <c r="H3217" s="78" t="s">
        <v>14883</v>
      </c>
      <c r="I3217" s="9" t="s">
        <v>14785</v>
      </c>
      <c r="J3217" s="14" t="s">
        <v>10</v>
      </c>
      <c r="K3217" s="9" t="s">
        <v>29</v>
      </c>
      <c r="L3217" s="24" t="s">
        <v>30</v>
      </c>
      <c r="M3217" s="7" t="s">
        <v>9427</v>
      </c>
      <c r="N3217" s="24" t="s">
        <v>14838</v>
      </c>
      <c r="O3217" s="24" t="s">
        <v>11882</v>
      </c>
      <c r="P3217" s="24" t="s">
        <v>2518</v>
      </c>
      <c r="Q3217" s="24" t="s">
        <v>4109</v>
      </c>
      <c r="R3217" s="17">
        <v>37669</v>
      </c>
      <c r="S3217" s="17">
        <v>45600</v>
      </c>
      <c r="T3217" s="17" t="s">
        <v>14832</v>
      </c>
      <c r="U3217" s="17"/>
      <c r="V3217" s="17"/>
      <c r="W3217" s="17"/>
      <c r="X3217" s="17"/>
      <c r="Y3217" s="17"/>
      <c r="Z3217" s="20"/>
      <c r="AA3217" s="18">
        <f t="shared" ca="1" si="250"/>
        <v>22</v>
      </c>
      <c r="AB3217" s="24" t="s">
        <v>7878</v>
      </c>
      <c r="AC3217" s="35" t="str">
        <f t="shared" si="254"/>
        <v>0 anos 11 meses 30 dias</v>
      </c>
      <c r="AD3217" s="35" t="str">
        <f ca="1">IF(AND(V3217="",T3217&lt;TODAY()),"Contrato Encerrado",IF(AND(V3217="",T3217&gt;TODAY()),DATEDIF(TODAY(),T3217,"Y")&amp;" anos"&amp;" "&amp;DATEDIF(TODAY(),T3217,"YM")&amp;" meses"&amp;" "&amp;DATEDIF(TODAY(),T3217,"MD")&amp;" dias",IF(AND(X3217="",V3217&lt;TODAY()),"Contrato Encerrado",IF(AND(X3217="",V3217&gt;TODAY()),DATEDIF(TODAY(),V3217,"Y")&amp;" anos"&amp;" "&amp;DATEDIF(TODAY(),V3217,"YM")&amp;" meses"&amp;" "&amp;DATEDIF(TODAY(),V3217,"MD")&amp;" dias",IF(AND(Z3217="",X3217&lt;TODAY()),"Contrato Encerrado",IF(AND(Z3217="",X3217&gt;TODAY()),DATEDIF(TODAY(),X3217,"Y")&amp;" anos"&amp;" "&amp;DATEDIF(TODAY(),X3217,"YM")&amp;" meses"&amp;" "&amp;DATEDIF(TODAY(),X3217,"MD")&amp;" dias",IF(AND(Z3217&lt;&gt;””,Z3217&lt;TODAY()),"Contrato Encerrado",IF(AND(Z3217&lt;&gt;"",Z3217&gt;TODAY()),DATEDIF(TODAY(),Z3217,"Y")&amp;" anos"&amp;" "&amp;DATEDIF(TODAY(),Z3217,"YM")&amp;" meses"&amp;" "&amp;DATEDIF(TODAY(),Z3217,"MD")&amp;" dias"))))))))</f>
        <v>0 anos 0 meses 27 dias</v>
      </c>
      <c r="AE3217" s="35">
        <f t="shared" si="251"/>
        <v>364</v>
      </c>
      <c r="AF3217" s="35">
        <f t="shared" si="252"/>
        <v>366</v>
      </c>
      <c r="AG3217" s="17" t="str">
        <f t="shared" si="253"/>
        <v>0 anos 11 meses 31 dias</v>
      </c>
    </row>
    <row r="3218" spans="1:33" ht="11.25" customHeight="1" x14ac:dyDescent="0.2">
      <c r="A3218" s="8" t="s">
        <v>9</v>
      </c>
      <c r="B3218" s="8" t="s">
        <v>13</v>
      </c>
      <c r="C3218" s="22" t="s">
        <v>21</v>
      </c>
      <c r="D3218" s="37">
        <v>2024</v>
      </c>
      <c r="E3218" s="12" t="s">
        <v>157</v>
      </c>
      <c r="F3218" s="8" t="s">
        <v>158</v>
      </c>
      <c r="G3218" s="77" t="s">
        <v>14213</v>
      </c>
      <c r="H3218" s="78" t="s">
        <v>14214</v>
      </c>
      <c r="I3218" s="14" t="s">
        <v>14215</v>
      </c>
      <c r="J3218" s="14" t="s">
        <v>14943</v>
      </c>
      <c r="K3218" s="14" t="s">
        <v>29</v>
      </c>
      <c r="L3218" s="15" t="s">
        <v>30</v>
      </c>
      <c r="M3218" s="7" t="s">
        <v>9427</v>
      </c>
      <c r="N3218" s="15" t="s">
        <v>2101</v>
      </c>
      <c r="O3218" s="15" t="s">
        <v>12510</v>
      </c>
      <c r="P3218" s="15" t="s">
        <v>2518</v>
      </c>
      <c r="Q3218" s="15" t="s">
        <v>2521</v>
      </c>
      <c r="R3218" s="20">
        <v>33001</v>
      </c>
      <c r="S3218" s="20">
        <v>45489</v>
      </c>
      <c r="T3218" s="20">
        <v>45657</v>
      </c>
      <c r="U3218" s="20"/>
      <c r="V3218" s="20"/>
      <c r="W3218" s="20"/>
      <c r="X3218" s="17"/>
      <c r="Y3218" s="17"/>
      <c r="Z3218" s="20"/>
      <c r="AA3218" s="18">
        <f t="shared" ca="1" si="250"/>
        <v>35</v>
      </c>
      <c r="AB3218" s="15" t="s">
        <v>7878</v>
      </c>
      <c r="AC3218" s="35" t="str">
        <f t="shared" si="254"/>
        <v>0 anos 5 meses 15 dias</v>
      </c>
      <c r="AD3218" s="35" t="str">
        <f ca="1">IF(AND(V3218="",T3218&lt;TODAY()),"Contrato Encerrado",IF(AND(V3218="",T3218&gt;TODAY()),DATEDIF(TODAY(),T3218,"Y")&amp;" anos"&amp;" "&amp;DATEDIF(TODAY(),T3218,"YM")&amp;" meses"&amp;" "&amp;DATEDIF(TODAY(),T3218,"MD")&amp;" dias",IF(AND(X3218="",V3218&lt;TODAY()),"Contrato Encerrado",IF(AND(X3218="",V3218&gt;TODAY()),DATEDIF(TODAY(),V3218,"Y")&amp;" anos"&amp;" "&amp;DATEDIF(TODAY(),V3218,"YM")&amp;" meses"&amp;" "&amp;DATEDIF(TODAY(),V3218,"MD")&amp;" dias",IF(AND(Z3218="",X3218&lt;TODAY()),"Contrato Encerrado",IF(AND(Z3218="",X3218&gt;TODAY()),DATEDIF(TODAY(),X3218,"Y")&amp;" anos"&amp;" "&amp;DATEDIF(TODAY(),X3218,"YM")&amp;" meses"&amp;" "&amp;DATEDIF(TODAY(),X3218,"MD")&amp;" dias",IF(AND(Z3218&lt;&gt;””,Z3218&lt;TODAY()),"Contrato Encerrado",IF(AND(Z3218&lt;&gt;"",Z3218&gt;TODAY()),DATEDIF(TODAY(),Z3218,"Y")&amp;" anos"&amp;" "&amp;DATEDIF(TODAY(),Z3218,"YM")&amp;" meses"&amp;" "&amp;DATEDIF(TODAY(),Z3218,"MD")&amp;" dias"))))))))</f>
        <v>Contrato Encerrado</v>
      </c>
      <c r="AE3218" s="35">
        <f t="shared" si="251"/>
        <v>168</v>
      </c>
      <c r="AF3218" s="35">
        <f t="shared" si="252"/>
        <v>562</v>
      </c>
      <c r="AG3218" s="17" t="str">
        <f t="shared" si="253"/>
        <v>1 anos 6 meses 15 dias</v>
      </c>
    </row>
    <row r="3219" spans="1:33" ht="11.25" customHeight="1" x14ac:dyDescent="0.2">
      <c r="A3219" s="8" t="s">
        <v>9</v>
      </c>
      <c r="B3219" s="8" t="s">
        <v>13</v>
      </c>
      <c r="C3219" s="22" t="s">
        <v>20</v>
      </c>
      <c r="D3219" s="37">
        <v>2023</v>
      </c>
      <c r="E3219" s="23" t="s">
        <v>772</v>
      </c>
      <c r="F3219" s="8" t="s">
        <v>773</v>
      </c>
      <c r="G3219" s="77" t="s">
        <v>8553</v>
      </c>
      <c r="H3219" s="78" t="s">
        <v>8554</v>
      </c>
      <c r="I3219" s="9" t="s">
        <v>8555</v>
      </c>
      <c r="J3219" s="14" t="s">
        <v>14943</v>
      </c>
      <c r="K3219" s="9" t="s">
        <v>29</v>
      </c>
      <c r="L3219" s="24" t="s">
        <v>30</v>
      </c>
      <c r="M3219" s="7" t="s">
        <v>9427</v>
      </c>
      <c r="N3219" s="24" t="s">
        <v>4760</v>
      </c>
      <c r="O3219" s="24" t="s">
        <v>7896</v>
      </c>
      <c r="P3219" s="24" t="s">
        <v>2518</v>
      </c>
      <c r="Q3219" s="24" t="s">
        <v>2523</v>
      </c>
      <c r="R3219" s="17">
        <v>37202</v>
      </c>
      <c r="S3219" s="17">
        <v>45106</v>
      </c>
      <c r="T3219" s="17">
        <v>45383</v>
      </c>
      <c r="U3219" s="114">
        <v>45390</v>
      </c>
      <c r="V3219" s="114">
        <v>45754</v>
      </c>
      <c r="W3219" s="114"/>
      <c r="X3219" s="17"/>
      <c r="Y3219" s="17"/>
      <c r="Z3219" s="70"/>
      <c r="AA3219" s="18">
        <f t="shared" ca="1" si="250"/>
        <v>23</v>
      </c>
      <c r="AB3219" s="18" t="s">
        <v>7878</v>
      </c>
      <c r="AC3219" s="35" t="str">
        <f t="shared" si="254"/>
        <v>1 anos 9 meses 2 dias</v>
      </c>
      <c r="AD3219" s="35" t="str">
        <f ca="1">IF(AND(V3219="",T3219&lt;TODAY()),"Contrato Encerrado",IF(AND(V3219="",T3219&gt;TODAY()),DATEDIF(TODAY(),T3219,"Y")&amp;" anos"&amp;" "&amp;DATEDIF(TODAY(),T3219,"YM")&amp;" meses"&amp;" "&amp;DATEDIF(TODAY(),T3219,"MD")&amp;" dias",IF(AND(X3219="",V3219&lt;TODAY()),"Contrato Encerrado",IF(AND(X3219="",V3219&gt;TODAY()),DATEDIF(TODAY(),V3219,"Y")&amp;" anos"&amp;" "&amp;DATEDIF(TODAY(),V3219,"YM")&amp;" meses"&amp;" "&amp;DATEDIF(TODAY(),V3219,"MD")&amp;" dias",IF(AND(Z3219="",X3219&lt;TODAY()),"Contrato Encerrado",IF(AND(Z3219="",X3219&gt;TODAY()),DATEDIF(TODAY(),X3219,"Y")&amp;" anos"&amp;" "&amp;DATEDIF(TODAY(),X3219,"YM")&amp;" meses"&amp;" "&amp;DATEDIF(TODAY(),X3219,"MD")&amp;" dias",IF(AND(Z3219&lt;&gt;””,Z3219&lt;TODAY()),"Contrato Encerrado",IF(AND(Z3219&lt;&gt;"",Z3219&gt;TODAY()),DATEDIF(TODAY(),Z3219,"Y")&amp;" anos"&amp;" "&amp;DATEDIF(TODAY(),Z3219,"YM")&amp;" meses"&amp;" "&amp;DATEDIF(TODAY(),Z3219,"MD")&amp;" dias"))))))))</f>
        <v>Contrato Encerrado</v>
      </c>
      <c r="AE3219" s="35">
        <f t="shared" si="251"/>
        <v>641</v>
      </c>
      <c r="AF3219" s="35">
        <f t="shared" si="252"/>
        <v>89</v>
      </c>
      <c r="AG3219" s="17" t="str">
        <f t="shared" si="253"/>
        <v>0 anos 2 meses 29 dias</v>
      </c>
    </row>
    <row r="3220" spans="1:33" s="61" customFormat="1" ht="11.25" customHeight="1" x14ac:dyDescent="0.2">
      <c r="A3220" s="8" t="s">
        <v>9</v>
      </c>
      <c r="B3220" s="8" t="s">
        <v>13</v>
      </c>
      <c r="C3220" s="22" t="s">
        <v>11</v>
      </c>
      <c r="D3220" s="37">
        <v>2024</v>
      </c>
      <c r="E3220" s="12" t="s">
        <v>307</v>
      </c>
      <c r="F3220" s="8" t="s">
        <v>308</v>
      </c>
      <c r="G3220" s="77" t="s">
        <v>11508</v>
      </c>
      <c r="H3220" s="78" t="s">
        <v>11509</v>
      </c>
      <c r="I3220" s="14" t="s">
        <v>11510</v>
      </c>
      <c r="J3220" s="14" t="s">
        <v>10</v>
      </c>
      <c r="K3220" s="14" t="s">
        <v>29</v>
      </c>
      <c r="L3220" s="15" t="s">
        <v>30</v>
      </c>
      <c r="M3220" s="7" t="s">
        <v>9427</v>
      </c>
      <c r="N3220" s="15" t="s">
        <v>2115</v>
      </c>
      <c r="O3220" s="15" t="s">
        <v>7896</v>
      </c>
      <c r="P3220" s="15" t="s">
        <v>2518</v>
      </c>
      <c r="Q3220" s="15" t="s">
        <v>2523</v>
      </c>
      <c r="R3220" s="20">
        <v>37600</v>
      </c>
      <c r="S3220" s="20">
        <v>45293</v>
      </c>
      <c r="T3220" s="20">
        <v>46023</v>
      </c>
      <c r="U3220" s="20"/>
      <c r="V3220" s="20"/>
      <c r="W3220" s="20"/>
      <c r="X3220" s="17"/>
      <c r="Y3220" s="17"/>
      <c r="Z3220" s="20"/>
      <c r="AA3220" s="18">
        <f t="shared" ca="1" si="250"/>
        <v>22</v>
      </c>
      <c r="AB3220" s="15" t="s">
        <v>7878</v>
      </c>
      <c r="AC3220" s="35" t="str">
        <f t="shared" si="254"/>
        <v>1 anos 11 meses 30 dias</v>
      </c>
      <c r="AD3220" s="35" t="str">
        <f ca="1">IF(AND(V3220="",T3220&lt;TODAY()),"Contrato Encerrado",IF(AND(V3220="",T3220&gt;TODAY()),DATEDIF(TODAY(),T3220,"Y")&amp;" anos"&amp;" "&amp;DATEDIF(TODAY(),T3220,"YM")&amp;" meses"&amp;" "&amp;DATEDIF(TODAY(),T3220,"MD")&amp;" dias",IF(AND(X3220="",V3220&lt;TODAY()),"Contrato Encerrado",IF(AND(X3220="",V3220&gt;TODAY()),DATEDIF(TODAY(),V3220,"Y")&amp;" anos"&amp;" "&amp;DATEDIF(TODAY(),V3220,"YM")&amp;" meses"&amp;" "&amp;DATEDIF(TODAY(),V3220,"MD")&amp;" dias",IF(AND(Z3220="",X3220&lt;TODAY()),"Contrato Encerrado",IF(AND(Z3220="",X3220&gt;TODAY()),DATEDIF(TODAY(),X3220,"Y")&amp;" anos"&amp;" "&amp;DATEDIF(TODAY(),X3220,"YM")&amp;" meses"&amp;" "&amp;DATEDIF(TODAY(),X3220,"MD")&amp;" dias",IF(AND(Z3220&lt;&gt;””,Z3220&lt;TODAY()),"Contrato Encerrado",IF(AND(Z3220&lt;&gt;"",Z3220&gt;TODAY()),DATEDIF(TODAY(),Z3220,"Y")&amp;" anos"&amp;" "&amp;DATEDIF(TODAY(),Z3220,"YM")&amp;" meses"&amp;" "&amp;DATEDIF(TODAY(),Z3220,"MD")&amp;" dias"))))))))</f>
        <v>0 anos 2 meses 25 dias</v>
      </c>
      <c r="AE3220" s="35">
        <f t="shared" si="251"/>
        <v>730</v>
      </c>
      <c r="AF3220" s="35">
        <f t="shared" si="252"/>
        <v>0</v>
      </c>
      <c r="AG3220" s="17" t="str">
        <f t="shared" si="253"/>
        <v>ESTÁGIO COMPLETOU 2 ANOS</v>
      </c>
    </row>
    <row r="3221" spans="1:33" ht="11.25" customHeight="1" x14ac:dyDescent="0.2">
      <c r="A3221" s="8" t="s">
        <v>9</v>
      </c>
      <c r="B3221" s="8" t="s">
        <v>13</v>
      </c>
      <c r="C3221" s="22" t="s">
        <v>20</v>
      </c>
      <c r="D3221" s="37">
        <v>2023</v>
      </c>
      <c r="E3221" s="23" t="s">
        <v>157</v>
      </c>
      <c r="F3221" s="8" t="s">
        <v>158</v>
      </c>
      <c r="G3221" s="77" t="s">
        <v>8556</v>
      </c>
      <c r="H3221" s="78" t="s">
        <v>8557</v>
      </c>
      <c r="I3221" s="9" t="s">
        <v>8558</v>
      </c>
      <c r="J3221" s="14" t="s">
        <v>1302</v>
      </c>
      <c r="K3221" s="9" t="s">
        <v>29</v>
      </c>
      <c r="L3221" s="24" t="s">
        <v>30</v>
      </c>
      <c r="M3221" s="7" t="s">
        <v>9427</v>
      </c>
      <c r="N3221" s="24" t="s">
        <v>2101</v>
      </c>
      <c r="O3221" s="24" t="s">
        <v>7885</v>
      </c>
      <c r="P3221" s="24" t="s">
        <v>2518</v>
      </c>
      <c r="Q3221" s="24" t="s">
        <v>4109</v>
      </c>
      <c r="R3221" s="17">
        <v>36752</v>
      </c>
      <c r="S3221" s="17">
        <v>45092</v>
      </c>
      <c r="T3221" s="17">
        <v>45291</v>
      </c>
      <c r="U3221" s="17"/>
      <c r="V3221" s="17"/>
      <c r="W3221" s="17"/>
      <c r="X3221" s="17"/>
      <c r="Y3221" s="17"/>
      <c r="Z3221" s="17"/>
      <c r="AA3221" s="18">
        <f t="shared" ca="1" si="250"/>
        <v>25</v>
      </c>
      <c r="AB3221" s="18" t="s">
        <v>7878</v>
      </c>
      <c r="AC3221" s="35" t="str">
        <f t="shared" si="254"/>
        <v>0 anos 6 meses 16 dias</v>
      </c>
      <c r="AD3221" s="35" t="str">
        <f ca="1">IF(AND(V3221="",T3221&lt;TODAY()),"Contrato Encerrado",IF(AND(V3221="",T3221&gt;TODAY()),DATEDIF(TODAY(),T3221,"Y")&amp;" anos"&amp;" "&amp;DATEDIF(TODAY(),T3221,"YM")&amp;" meses"&amp;" "&amp;DATEDIF(TODAY(),T3221,"MD")&amp;" dias",IF(AND(X3221="",V3221&lt;TODAY()),"Contrato Encerrado",IF(AND(X3221="",V3221&gt;TODAY()),DATEDIF(TODAY(),V3221,"Y")&amp;" anos"&amp;" "&amp;DATEDIF(TODAY(),V3221,"YM")&amp;" meses"&amp;" "&amp;DATEDIF(TODAY(),V3221,"MD")&amp;" dias",IF(AND(Z3221="",X3221&lt;TODAY()),"Contrato Encerrado",IF(AND(Z3221="",X3221&gt;TODAY()),DATEDIF(TODAY(),X3221,"Y")&amp;" anos"&amp;" "&amp;DATEDIF(TODAY(),X3221,"YM")&amp;" meses"&amp;" "&amp;DATEDIF(TODAY(),X3221,"MD")&amp;" dias",IF(AND(Z3221&lt;&gt;””,Z3221&lt;TODAY()),"Contrato Encerrado",IF(AND(Z3221&lt;&gt;"",Z3221&gt;TODAY()),DATEDIF(TODAY(),Z3221,"Y")&amp;" anos"&amp;" "&amp;DATEDIF(TODAY(),Z3221,"YM")&amp;" meses"&amp;" "&amp;DATEDIF(TODAY(),Z3221,"MD")&amp;" dias"))))))))</f>
        <v>Contrato Encerrado</v>
      </c>
      <c r="AE3221" s="35">
        <f t="shared" si="251"/>
        <v>199</v>
      </c>
      <c r="AF3221" s="35">
        <f t="shared" si="252"/>
        <v>531</v>
      </c>
      <c r="AG3221" s="17" t="str">
        <f t="shared" si="253"/>
        <v>1 anos 5 meses 14 dias</v>
      </c>
    </row>
    <row r="3222" spans="1:33" ht="11.25" customHeight="1" x14ac:dyDescent="0.2">
      <c r="A3222" s="8" t="s">
        <v>9</v>
      </c>
      <c r="B3222" s="8" t="s">
        <v>13</v>
      </c>
      <c r="C3222" s="22" t="s">
        <v>15</v>
      </c>
      <c r="D3222" s="37">
        <v>2024</v>
      </c>
      <c r="E3222" s="23" t="s">
        <v>772</v>
      </c>
      <c r="F3222" s="8" t="s">
        <v>773</v>
      </c>
      <c r="G3222" s="77" t="s">
        <v>12326</v>
      </c>
      <c r="H3222" s="78" t="s">
        <v>12327</v>
      </c>
      <c r="I3222" s="9" t="s">
        <v>12328</v>
      </c>
      <c r="J3222" s="14" t="s">
        <v>1302</v>
      </c>
      <c r="K3222" s="9" t="s">
        <v>29</v>
      </c>
      <c r="L3222" s="24" t="s">
        <v>30</v>
      </c>
      <c r="M3222" s="7" t="s">
        <v>9427</v>
      </c>
      <c r="N3222" s="15" t="s">
        <v>2098</v>
      </c>
      <c r="O3222" s="24" t="s">
        <v>9560</v>
      </c>
      <c r="P3222" s="24" t="s">
        <v>2518</v>
      </c>
      <c r="Q3222" s="24" t="s">
        <v>2523</v>
      </c>
      <c r="R3222" s="17">
        <v>36911</v>
      </c>
      <c r="S3222" s="17">
        <v>45357</v>
      </c>
      <c r="T3222" s="17">
        <v>45607</v>
      </c>
      <c r="U3222" s="20"/>
      <c r="V3222" s="20"/>
      <c r="W3222" s="17"/>
      <c r="X3222" s="17"/>
      <c r="Y3222" s="17"/>
      <c r="Z3222" s="20"/>
      <c r="AA3222" s="18">
        <f t="shared" ca="1" si="250"/>
        <v>24</v>
      </c>
      <c r="AB3222" s="17" t="s">
        <v>7878</v>
      </c>
      <c r="AC3222" s="35" t="str">
        <f t="shared" si="254"/>
        <v>0 anos 8 meses 5 dias</v>
      </c>
      <c r="AD3222" s="35" t="str">
        <f ca="1">IF(AND(V3222="",T3222&lt;TODAY()),"Contrato Encerrado",IF(AND(V3222="",T3222&gt;TODAY()),DATEDIF(TODAY(),T3222,"Y")&amp;" anos"&amp;" "&amp;DATEDIF(TODAY(),T3222,"YM")&amp;" meses"&amp;" "&amp;DATEDIF(TODAY(),T3222,"MD")&amp;" dias",IF(AND(X3222="",V3222&lt;TODAY()),"Contrato Encerrado",IF(AND(X3222="",V3222&gt;TODAY()),DATEDIF(TODAY(),V3222,"Y")&amp;" anos"&amp;" "&amp;DATEDIF(TODAY(),V3222,"YM")&amp;" meses"&amp;" "&amp;DATEDIF(TODAY(),V3222,"MD")&amp;" dias",IF(AND(Z3222="",X3222&lt;TODAY()),"Contrato Encerrado",IF(AND(Z3222="",X3222&gt;TODAY()),DATEDIF(TODAY(),X3222,"Y")&amp;" anos"&amp;" "&amp;DATEDIF(TODAY(),X3222,"YM")&amp;" meses"&amp;" "&amp;DATEDIF(TODAY(),X3222,"MD")&amp;" dias",IF(AND(Z3222&lt;&gt;””,Z3222&lt;TODAY()),"Contrato Encerrado",IF(AND(Z3222&lt;&gt;"",Z3222&gt;TODAY()),DATEDIF(TODAY(),Z3222,"Y")&amp;" anos"&amp;" "&amp;DATEDIF(TODAY(),Z3222,"YM")&amp;" meses"&amp;" "&amp;DATEDIF(TODAY(),Z3222,"MD")&amp;" dias"))))))))</f>
        <v>Contrato Encerrado</v>
      </c>
      <c r="AE3222" s="35">
        <f t="shared" si="251"/>
        <v>250</v>
      </c>
      <c r="AF3222" s="35">
        <f t="shared" si="252"/>
        <v>480</v>
      </c>
      <c r="AG3222" s="17" t="str">
        <f t="shared" si="253"/>
        <v>1 anos 3 meses 24 dias</v>
      </c>
    </row>
    <row r="3223" spans="1:33" ht="11.25" customHeight="1" x14ac:dyDescent="0.2">
      <c r="A3223" s="8" t="s">
        <v>9</v>
      </c>
      <c r="B3223" s="8" t="s">
        <v>13</v>
      </c>
      <c r="C3223" s="22" t="s">
        <v>20</v>
      </c>
      <c r="D3223" s="37">
        <v>2023</v>
      </c>
      <c r="E3223" s="23" t="s">
        <v>1708</v>
      </c>
      <c r="F3223" s="8" t="s">
        <v>1709</v>
      </c>
      <c r="G3223" s="77" t="s">
        <v>8559</v>
      </c>
      <c r="H3223" s="78" t="s">
        <v>8560</v>
      </c>
      <c r="I3223" s="9" t="s">
        <v>8561</v>
      </c>
      <c r="J3223" s="14" t="s">
        <v>14943</v>
      </c>
      <c r="K3223" s="9" t="s">
        <v>29</v>
      </c>
      <c r="L3223" s="24" t="s">
        <v>30</v>
      </c>
      <c r="M3223" s="7" t="s">
        <v>9427</v>
      </c>
      <c r="N3223" s="15" t="s">
        <v>2098</v>
      </c>
      <c r="O3223" s="24" t="s">
        <v>7898</v>
      </c>
      <c r="P3223" s="24" t="s">
        <v>2518</v>
      </c>
      <c r="Q3223" s="24" t="s">
        <v>2523</v>
      </c>
      <c r="R3223" s="17">
        <v>31654</v>
      </c>
      <c r="S3223" s="17">
        <v>45120</v>
      </c>
      <c r="T3223" s="20">
        <v>45850</v>
      </c>
      <c r="U3223" s="20"/>
      <c r="V3223" s="20"/>
      <c r="W3223" s="17"/>
      <c r="X3223" s="17"/>
      <c r="Y3223" s="17"/>
      <c r="Z3223" s="20"/>
      <c r="AA3223" s="18">
        <f t="shared" ca="1" si="250"/>
        <v>39</v>
      </c>
      <c r="AB3223" s="18" t="s">
        <v>7878</v>
      </c>
      <c r="AC3223" s="35" t="str">
        <f t="shared" si="254"/>
        <v>1 anos 11 meses 29 dias</v>
      </c>
      <c r="AD3223" s="35" t="str">
        <f ca="1">IF(AND(V3223="",T3223&lt;TODAY()),"Contrato Encerrado",IF(AND(V3223="",T3223&gt;TODAY()),DATEDIF(TODAY(),T3223,"Y")&amp;" anos"&amp;" "&amp;DATEDIF(TODAY(),T3223,"YM")&amp;" meses"&amp;" "&amp;DATEDIF(TODAY(),T3223,"MD")&amp;" dias",IF(AND(X3223="",V3223&lt;TODAY()),"Contrato Encerrado",IF(AND(X3223="",V3223&gt;TODAY()),DATEDIF(TODAY(),V3223,"Y")&amp;" anos"&amp;" "&amp;DATEDIF(TODAY(),V3223,"YM")&amp;" meses"&amp;" "&amp;DATEDIF(TODAY(),V3223,"MD")&amp;" dias",IF(AND(Z3223="",X3223&lt;TODAY()),"Contrato Encerrado",IF(AND(Z3223="",X3223&gt;TODAY()),DATEDIF(TODAY(),X3223,"Y")&amp;" anos"&amp;" "&amp;DATEDIF(TODAY(),X3223,"YM")&amp;" meses"&amp;" "&amp;DATEDIF(TODAY(),X3223,"MD")&amp;" dias",IF(AND(Z3223&lt;&gt;””,Z3223&lt;TODAY()),"Contrato Encerrado",IF(AND(Z3223&lt;&gt;"",Z3223&gt;TODAY()),DATEDIF(TODAY(),Z3223,"Y")&amp;" anos"&amp;" "&amp;DATEDIF(TODAY(),Z3223,"YM")&amp;" meses"&amp;" "&amp;DATEDIF(TODAY(),Z3223,"MD")&amp;" dias"))))))))</f>
        <v>Contrato Encerrado</v>
      </c>
      <c r="AE3223" s="35">
        <f t="shared" si="251"/>
        <v>730</v>
      </c>
      <c r="AF3223" s="35">
        <f t="shared" si="252"/>
        <v>0</v>
      </c>
      <c r="AG3223" s="17" t="str">
        <f t="shared" si="253"/>
        <v>ESTÁGIO COMPLETOU 2 ANOS</v>
      </c>
    </row>
    <row r="3224" spans="1:33" ht="11.25" customHeight="1" x14ac:dyDescent="0.2">
      <c r="A3224" s="8" t="s">
        <v>9</v>
      </c>
      <c r="B3224" s="8" t="s">
        <v>13</v>
      </c>
      <c r="C3224" s="22" t="s">
        <v>22</v>
      </c>
      <c r="D3224" s="35">
        <v>2025</v>
      </c>
      <c r="E3224" s="12" t="s">
        <v>79</v>
      </c>
      <c r="F3224" s="8" t="s">
        <v>80</v>
      </c>
      <c r="G3224" s="14" t="s">
        <v>18071</v>
      </c>
      <c r="H3224" s="8" t="s">
        <v>18072</v>
      </c>
      <c r="I3224" s="14" t="s">
        <v>18073</v>
      </c>
      <c r="J3224" s="14" t="s">
        <v>10</v>
      </c>
      <c r="K3224" s="14" t="s">
        <v>29</v>
      </c>
      <c r="L3224" s="15" t="s">
        <v>30</v>
      </c>
      <c r="M3224" s="7" t="s">
        <v>16153</v>
      </c>
      <c r="N3224" s="15" t="s">
        <v>2100</v>
      </c>
      <c r="O3224" s="15" t="s">
        <v>13956</v>
      </c>
      <c r="P3224" s="15" t="s">
        <v>2518</v>
      </c>
      <c r="Q3224" s="15" t="s">
        <v>2523</v>
      </c>
      <c r="R3224" s="20">
        <v>31899</v>
      </c>
      <c r="S3224" s="20">
        <v>45908</v>
      </c>
      <c r="T3224" s="20">
        <v>46272</v>
      </c>
      <c r="U3224" s="21"/>
      <c r="V3224" s="15"/>
      <c r="W3224" s="35"/>
      <c r="X3224" s="17"/>
      <c r="Y3224" s="17"/>
      <c r="Z3224" s="183"/>
      <c r="AA3224" s="21">
        <f t="shared" ca="1" si="250"/>
        <v>38</v>
      </c>
      <c r="AB3224" s="35" t="s">
        <v>7878</v>
      </c>
      <c r="AC3224" s="35" t="str">
        <f t="shared" si="254"/>
        <v>0 anos 11 meses 30 dias</v>
      </c>
      <c r="AD3224" s="35" t="str">
        <f ca="1">IF(AND(V3224="",T3224&lt;TODAY()),"Contrato Encerrado",IF(AND(V3224="",T3224&gt;TODAY()),DATEDIF(TODAY(),T3224,"Y")&amp;" anos"&amp;" "&amp;DATEDIF(TODAY(),T3224,"YM")&amp;" meses"&amp;" "&amp;DATEDIF(TODAY(),T3224,"MD")&amp;" dias",IF(AND(X3224="",V3224&lt;TODAY()),"Contrato Encerrado",IF(AND(X3224="",V3224&gt;TODAY()),DATEDIF(TODAY(),V3224,"Y")&amp;" anos"&amp;" "&amp;DATEDIF(TODAY(),V3224,"YM")&amp;" meses"&amp;" "&amp;DATEDIF(TODAY(),V3224,"MD")&amp;" dias",IF(AND(Z3224="",X3224&lt;TODAY()),"Contrato Encerrado",IF(AND(Z3224="",X3224&gt;TODAY()),DATEDIF(TODAY(),X3224,"Y")&amp;" anos"&amp;" "&amp;DATEDIF(TODAY(),X3224,"YM")&amp;" meses"&amp;" "&amp;DATEDIF(TODAY(),X3224,"MD")&amp;" dias",IF(AND(Z3224&lt;&gt;””,Z3224&lt;TODAY()),"Contrato Encerrado",IF(AND(Z3224&lt;&gt;"",Z3224&gt;TODAY()),DATEDIF(TODAY(),Z3224,"Y")&amp;" anos"&amp;" "&amp;DATEDIF(TODAY(),Z3224,"YM")&amp;" meses"&amp;" "&amp;DATEDIF(TODAY(),Z3224,"MD")&amp;" dias"))))))))</f>
        <v>0 anos 11 meses 0 dias</v>
      </c>
      <c r="AE3224" s="35">
        <f t="shared" si="251"/>
        <v>364</v>
      </c>
      <c r="AF3224" s="35">
        <f t="shared" si="252"/>
        <v>366</v>
      </c>
      <c r="AG3224" s="17" t="str">
        <f t="shared" si="253"/>
        <v>0 anos 11 meses 31 dias</v>
      </c>
    </row>
    <row r="3225" spans="1:33" ht="11.25" customHeight="1" x14ac:dyDescent="0.2">
      <c r="A3225" s="8" t="s">
        <v>9</v>
      </c>
      <c r="B3225" s="10" t="s">
        <v>13</v>
      </c>
      <c r="C3225" s="11" t="s">
        <v>22</v>
      </c>
      <c r="D3225" s="36">
        <v>2022</v>
      </c>
      <c r="E3225" s="12" t="s">
        <v>27</v>
      </c>
      <c r="F3225" s="8" t="s">
        <v>28</v>
      </c>
      <c r="G3225" s="77" t="s">
        <v>272</v>
      </c>
      <c r="H3225" s="78" t="s">
        <v>273</v>
      </c>
      <c r="I3225" s="14" t="s">
        <v>274</v>
      </c>
      <c r="J3225" s="14" t="s">
        <v>1302</v>
      </c>
      <c r="K3225" s="14" t="s">
        <v>29</v>
      </c>
      <c r="L3225" s="15" t="s">
        <v>30</v>
      </c>
      <c r="M3225" s="7" t="s">
        <v>9427</v>
      </c>
      <c r="N3225" s="16" t="s">
        <v>2105</v>
      </c>
      <c r="O3225" s="16"/>
      <c r="P3225" s="16" t="s">
        <v>2517</v>
      </c>
      <c r="Q3225" s="16" t="s">
        <v>2522</v>
      </c>
      <c r="R3225" s="31">
        <v>34868</v>
      </c>
      <c r="S3225" s="31">
        <v>44336</v>
      </c>
      <c r="T3225" s="31">
        <v>44922</v>
      </c>
      <c r="U3225" s="31"/>
      <c r="V3225" s="31"/>
      <c r="W3225" s="31"/>
      <c r="X3225" s="17"/>
      <c r="Y3225" s="17"/>
      <c r="Z3225" s="31"/>
      <c r="AA3225" s="18">
        <f t="shared" ca="1" si="250"/>
        <v>30</v>
      </c>
      <c r="AB3225" s="19" t="s">
        <v>7878</v>
      </c>
      <c r="AC3225" s="35" t="str">
        <f t="shared" si="254"/>
        <v>1 anos 7 meses 7 dias</v>
      </c>
      <c r="AD3225" s="35" t="str">
        <f ca="1">IF(AND(V3225="",T3225&lt;TODAY()),"Contrato Encerrado",IF(AND(V3225="",T3225&gt;TODAY()),DATEDIF(TODAY(),T3225,"Y")&amp;" anos"&amp;" "&amp;DATEDIF(TODAY(),T3225,"YM")&amp;" meses"&amp;" "&amp;DATEDIF(TODAY(),T3225,"MD")&amp;" dias",IF(AND(X3225="",V3225&lt;TODAY()),"Contrato Encerrado",IF(AND(X3225="",V3225&gt;TODAY()),DATEDIF(TODAY(),V3225,"Y")&amp;" anos"&amp;" "&amp;DATEDIF(TODAY(),V3225,"YM")&amp;" meses"&amp;" "&amp;DATEDIF(TODAY(),V3225,"MD")&amp;" dias",IF(AND(Z3225="",X3225&lt;TODAY()),"Contrato Encerrado",IF(AND(Z3225="",X3225&gt;TODAY()),DATEDIF(TODAY(),X3225,"Y")&amp;" anos"&amp;" "&amp;DATEDIF(TODAY(),X3225,"YM")&amp;" meses"&amp;" "&amp;DATEDIF(TODAY(),X3225,"MD")&amp;" dias",IF(AND(Z3225&lt;&gt;””,Z3225&lt;TODAY()),"Contrato Encerrado",IF(AND(Z3225&lt;&gt;"",Z3225&gt;TODAY()),DATEDIF(TODAY(),Z3225,"Y")&amp;" anos"&amp;" "&amp;DATEDIF(TODAY(),Z3225,"YM")&amp;" meses"&amp;" "&amp;DATEDIF(TODAY(),Z3225,"MD")&amp;" dias"))))))))</f>
        <v>Contrato Encerrado</v>
      </c>
      <c r="AE3225" s="35">
        <f t="shared" si="251"/>
        <v>586</v>
      </c>
      <c r="AF3225" s="35">
        <f t="shared" si="252"/>
        <v>144</v>
      </c>
      <c r="AG3225" s="17" t="str">
        <f t="shared" si="253"/>
        <v>0 anos 4 meses 23 dias</v>
      </c>
    </row>
    <row r="3226" spans="1:33" ht="11.25" customHeight="1" x14ac:dyDescent="0.2">
      <c r="A3226" s="10" t="s">
        <v>9</v>
      </c>
      <c r="B3226" s="10" t="s">
        <v>13</v>
      </c>
      <c r="C3226" s="11" t="s">
        <v>19</v>
      </c>
      <c r="D3226" s="36">
        <v>2021</v>
      </c>
      <c r="E3226" s="13" t="s">
        <v>79</v>
      </c>
      <c r="F3226" s="10" t="s">
        <v>80</v>
      </c>
      <c r="G3226" s="83" t="s">
        <v>569</v>
      </c>
      <c r="H3226" s="84" t="s">
        <v>570</v>
      </c>
      <c r="I3226" s="13" t="s">
        <v>571</v>
      </c>
      <c r="J3226" s="14" t="s">
        <v>1302</v>
      </c>
      <c r="K3226" s="13" t="s">
        <v>29</v>
      </c>
      <c r="L3226" s="25" t="s">
        <v>30</v>
      </c>
      <c r="M3226" s="7" t="s">
        <v>9427</v>
      </c>
      <c r="N3226" s="26" t="s">
        <v>2099</v>
      </c>
      <c r="O3226" s="26"/>
      <c r="P3226" s="26" t="s">
        <v>2517</v>
      </c>
      <c r="Q3226" s="26" t="s">
        <v>2522</v>
      </c>
      <c r="R3226" s="31">
        <v>35605</v>
      </c>
      <c r="S3226" s="31">
        <v>44348</v>
      </c>
      <c r="T3226" s="31">
        <v>44669</v>
      </c>
      <c r="U3226" s="31"/>
      <c r="V3226" s="31"/>
      <c r="W3226" s="31"/>
      <c r="X3226" s="17"/>
      <c r="Y3226" s="17"/>
      <c r="Z3226" s="31"/>
      <c r="AA3226" s="18">
        <f t="shared" ca="1" si="250"/>
        <v>28</v>
      </c>
      <c r="AB3226" s="19" t="s">
        <v>7878</v>
      </c>
      <c r="AC3226" s="35" t="str">
        <f t="shared" si="254"/>
        <v>0 anos 10 meses 17 dias</v>
      </c>
      <c r="AD3226" s="35" t="str">
        <f ca="1">IF(AND(V3226="",T3226&lt;TODAY()),"Contrato Encerrado",IF(AND(V3226="",T3226&gt;TODAY()),DATEDIF(TODAY(),T3226,"Y")&amp;" anos"&amp;" "&amp;DATEDIF(TODAY(),T3226,"YM")&amp;" meses"&amp;" "&amp;DATEDIF(TODAY(),T3226,"MD")&amp;" dias",IF(AND(X3226="",V3226&lt;TODAY()),"Contrato Encerrado",IF(AND(X3226="",V3226&gt;TODAY()),DATEDIF(TODAY(),V3226,"Y")&amp;" anos"&amp;" "&amp;DATEDIF(TODAY(),V3226,"YM")&amp;" meses"&amp;" "&amp;DATEDIF(TODAY(),V3226,"MD")&amp;" dias",IF(AND(Z3226="",X3226&lt;TODAY()),"Contrato Encerrado",IF(AND(Z3226="",X3226&gt;TODAY()),DATEDIF(TODAY(),X3226,"Y")&amp;" anos"&amp;" "&amp;DATEDIF(TODAY(),X3226,"YM")&amp;" meses"&amp;" "&amp;DATEDIF(TODAY(),X3226,"MD")&amp;" dias",IF(AND(Z3226&lt;&gt;””,Z3226&lt;TODAY()),"Contrato Encerrado",IF(AND(Z3226&lt;&gt;"",Z3226&gt;TODAY()),DATEDIF(TODAY(),Z3226,"Y")&amp;" anos"&amp;" "&amp;DATEDIF(TODAY(),Z3226,"YM")&amp;" meses"&amp;" "&amp;DATEDIF(TODAY(),Z3226,"MD")&amp;" dias"))))))))</f>
        <v>Contrato Encerrado</v>
      </c>
      <c r="AE3226" s="35">
        <f t="shared" si="251"/>
        <v>321</v>
      </c>
      <c r="AF3226" s="35">
        <f t="shared" si="252"/>
        <v>409</v>
      </c>
      <c r="AG3226" s="17" t="str">
        <f t="shared" si="253"/>
        <v>1 anos 1 meses 12 dias</v>
      </c>
    </row>
    <row r="3227" spans="1:33" ht="11.25" customHeight="1" x14ac:dyDescent="0.2">
      <c r="A3227" s="8" t="s">
        <v>9</v>
      </c>
      <c r="B3227" s="8" t="s">
        <v>13</v>
      </c>
      <c r="C3227" s="22" t="s">
        <v>15</v>
      </c>
      <c r="D3227" s="37">
        <v>2024</v>
      </c>
      <c r="E3227" s="23" t="s">
        <v>157</v>
      </c>
      <c r="F3227" s="8" t="s">
        <v>158</v>
      </c>
      <c r="G3227" s="77" t="s">
        <v>12329</v>
      </c>
      <c r="H3227" s="78" t="s">
        <v>12330</v>
      </c>
      <c r="I3227" s="9" t="s">
        <v>12331</v>
      </c>
      <c r="J3227" s="14" t="s">
        <v>14943</v>
      </c>
      <c r="K3227" s="9" t="s">
        <v>29</v>
      </c>
      <c r="L3227" s="24" t="s">
        <v>81</v>
      </c>
      <c r="M3227" s="7" t="s">
        <v>82</v>
      </c>
      <c r="N3227" s="24" t="s">
        <v>4113</v>
      </c>
      <c r="O3227" s="24" t="s">
        <v>7964</v>
      </c>
      <c r="P3227" s="24" t="s">
        <v>2518</v>
      </c>
      <c r="Q3227" s="24" t="s">
        <v>4109</v>
      </c>
      <c r="R3227" s="29">
        <v>38959</v>
      </c>
      <c r="S3227" s="29">
        <v>45336</v>
      </c>
      <c r="T3227" s="29">
        <v>45657</v>
      </c>
      <c r="U3227" s="20"/>
      <c r="V3227" s="20"/>
      <c r="W3227" s="29"/>
      <c r="X3227" s="17"/>
      <c r="Y3227" s="17"/>
      <c r="Z3227" s="20"/>
      <c r="AA3227" s="18">
        <f t="shared" ca="1" si="250"/>
        <v>19</v>
      </c>
      <c r="AB3227" s="24" t="s">
        <v>7878</v>
      </c>
      <c r="AC3227" s="35" t="str">
        <f t="shared" si="254"/>
        <v>0 anos 10 meses 17 dias</v>
      </c>
      <c r="AD3227" s="35" t="str">
        <f ca="1">IF(AND(V3227="",T3227&lt;TODAY()),"Contrato Encerrado",IF(AND(V3227="",T3227&gt;TODAY()),DATEDIF(TODAY(),T3227,"Y")&amp;" anos"&amp;" "&amp;DATEDIF(TODAY(),T3227,"YM")&amp;" meses"&amp;" "&amp;DATEDIF(TODAY(),T3227,"MD")&amp;" dias",IF(AND(X3227="",V3227&lt;TODAY()),"Contrato Encerrado",IF(AND(X3227="",V3227&gt;TODAY()),DATEDIF(TODAY(),V3227,"Y")&amp;" anos"&amp;" "&amp;DATEDIF(TODAY(),V3227,"YM")&amp;" meses"&amp;" "&amp;DATEDIF(TODAY(),V3227,"MD")&amp;" dias",IF(AND(Z3227="",X3227&lt;TODAY()),"Contrato Encerrado",IF(AND(Z3227="",X3227&gt;TODAY()),DATEDIF(TODAY(),X3227,"Y")&amp;" anos"&amp;" "&amp;DATEDIF(TODAY(),X3227,"YM")&amp;" meses"&amp;" "&amp;DATEDIF(TODAY(),X3227,"MD")&amp;" dias",IF(AND(Z3227&lt;&gt;””,Z3227&lt;TODAY()),"Contrato Encerrado",IF(AND(Z3227&lt;&gt;"",Z3227&gt;TODAY()),DATEDIF(TODAY(),Z3227,"Y")&amp;" anos"&amp;" "&amp;DATEDIF(TODAY(),Z3227,"YM")&amp;" meses"&amp;" "&amp;DATEDIF(TODAY(),Z3227,"MD")&amp;" dias"))))))))</f>
        <v>Contrato Encerrado</v>
      </c>
      <c r="AE3227" s="35">
        <f t="shared" si="251"/>
        <v>321</v>
      </c>
      <c r="AF3227" s="35">
        <f t="shared" si="252"/>
        <v>409</v>
      </c>
      <c r="AG3227" s="17" t="str">
        <f t="shared" si="253"/>
        <v>1 anos 1 meses 12 dias</v>
      </c>
    </row>
    <row r="3228" spans="1:33" ht="11.25" customHeight="1" x14ac:dyDescent="0.2">
      <c r="A3228" s="8" t="s">
        <v>9</v>
      </c>
      <c r="B3228" s="8" t="s">
        <v>13</v>
      </c>
      <c r="C3228" s="22" t="s">
        <v>20</v>
      </c>
      <c r="D3228" s="37">
        <v>2023</v>
      </c>
      <c r="E3228" s="23" t="s">
        <v>157</v>
      </c>
      <c r="F3228" s="8" t="s">
        <v>158</v>
      </c>
      <c r="G3228" s="77" t="s">
        <v>8562</v>
      </c>
      <c r="H3228" s="78" t="s">
        <v>8563</v>
      </c>
      <c r="I3228" s="9" t="s">
        <v>8564</v>
      </c>
      <c r="J3228" s="14" t="s">
        <v>14943</v>
      </c>
      <c r="K3228" s="9" t="s">
        <v>29</v>
      </c>
      <c r="L3228" s="24" t="s">
        <v>81</v>
      </c>
      <c r="M3228" s="7" t="s">
        <v>82</v>
      </c>
      <c r="N3228" s="24" t="s">
        <v>4113</v>
      </c>
      <c r="O3228" s="24" t="s">
        <v>8565</v>
      </c>
      <c r="P3228" s="24" t="s">
        <v>2518</v>
      </c>
      <c r="Q3228" s="24" t="s">
        <v>4109</v>
      </c>
      <c r="R3228" s="17">
        <v>39132</v>
      </c>
      <c r="S3228" s="17">
        <v>45090</v>
      </c>
      <c r="T3228" s="31">
        <v>45657</v>
      </c>
      <c r="U3228" s="20"/>
      <c r="V3228" s="20"/>
      <c r="W3228" s="17"/>
      <c r="X3228" s="17"/>
      <c r="Y3228" s="17"/>
      <c r="Z3228" s="20"/>
      <c r="AA3228" s="18">
        <f t="shared" ca="1" si="250"/>
        <v>18</v>
      </c>
      <c r="AB3228" s="18" t="s">
        <v>7878</v>
      </c>
      <c r="AC3228" s="35" t="str">
        <f t="shared" si="254"/>
        <v>1 anos 6 meses 18 dias</v>
      </c>
      <c r="AD3228" s="35" t="str">
        <f ca="1">IF(AND(V3228="",T3228&lt;TODAY()),"Contrato Encerrado",IF(AND(V3228="",T3228&gt;TODAY()),DATEDIF(TODAY(),T3228,"Y")&amp;" anos"&amp;" "&amp;DATEDIF(TODAY(),T3228,"YM")&amp;" meses"&amp;" "&amp;DATEDIF(TODAY(),T3228,"MD")&amp;" dias",IF(AND(X3228="",V3228&lt;TODAY()),"Contrato Encerrado",IF(AND(X3228="",V3228&gt;TODAY()),DATEDIF(TODAY(),V3228,"Y")&amp;" anos"&amp;" "&amp;DATEDIF(TODAY(),V3228,"YM")&amp;" meses"&amp;" "&amp;DATEDIF(TODAY(),V3228,"MD")&amp;" dias",IF(AND(Z3228="",X3228&lt;TODAY()),"Contrato Encerrado",IF(AND(Z3228="",X3228&gt;TODAY()),DATEDIF(TODAY(),X3228,"Y")&amp;" anos"&amp;" "&amp;DATEDIF(TODAY(),X3228,"YM")&amp;" meses"&amp;" "&amp;DATEDIF(TODAY(),X3228,"MD")&amp;" dias",IF(AND(Z3228&lt;&gt;””,Z3228&lt;TODAY()),"Contrato Encerrado",IF(AND(Z3228&lt;&gt;"",Z3228&gt;TODAY()),DATEDIF(TODAY(),Z3228,"Y")&amp;" anos"&amp;" "&amp;DATEDIF(TODAY(),Z3228,"YM")&amp;" meses"&amp;" "&amp;DATEDIF(TODAY(),Z3228,"MD")&amp;" dias"))))))))</f>
        <v>Contrato Encerrado</v>
      </c>
      <c r="AE3228" s="35">
        <f t="shared" si="251"/>
        <v>567</v>
      </c>
      <c r="AF3228" s="35">
        <f t="shared" si="252"/>
        <v>163</v>
      </c>
      <c r="AG3228" s="17" t="str">
        <f t="shared" si="253"/>
        <v>0 anos 5 meses 11 dias</v>
      </c>
    </row>
    <row r="3229" spans="1:33" ht="11.25" customHeight="1" x14ac:dyDescent="0.2">
      <c r="A3229" s="8" t="s">
        <v>9</v>
      </c>
      <c r="B3229" s="8" t="s">
        <v>13</v>
      </c>
      <c r="C3229" s="22" t="s">
        <v>17</v>
      </c>
      <c r="D3229" s="37">
        <v>2025</v>
      </c>
      <c r="E3229" s="12" t="s">
        <v>157</v>
      </c>
      <c r="F3229" s="8" t="s">
        <v>158</v>
      </c>
      <c r="G3229" s="9" t="s">
        <v>16666</v>
      </c>
      <c r="H3229" s="8" t="s">
        <v>16667</v>
      </c>
      <c r="I3229" s="14" t="s">
        <v>16668</v>
      </c>
      <c r="J3229" s="14" t="s">
        <v>10</v>
      </c>
      <c r="K3229" s="14" t="s">
        <v>29</v>
      </c>
      <c r="L3229" s="15" t="s">
        <v>81</v>
      </c>
      <c r="M3229" s="7" t="s">
        <v>82</v>
      </c>
      <c r="N3229" s="15" t="s">
        <v>4113</v>
      </c>
      <c r="O3229" s="15" t="s">
        <v>13011</v>
      </c>
      <c r="P3229" s="15" t="s">
        <v>2518</v>
      </c>
      <c r="Q3229" s="15" t="s">
        <v>4109</v>
      </c>
      <c r="R3229" s="20">
        <v>39272</v>
      </c>
      <c r="S3229" s="20">
        <v>45782</v>
      </c>
      <c r="T3229" s="20">
        <v>46021</v>
      </c>
      <c r="U3229" s="20"/>
      <c r="V3229" s="20"/>
      <c r="W3229" s="20"/>
      <c r="X3229" s="17"/>
      <c r="Y3229" s="17"/>
      <c r="Z3229" s="20"/>
      <c r="AA3229" s="18">
        <f t="shared" ca="1" si="250"/>
        <v>18</v>
      </c>
      <c r="AB3229" s="15" t="s">
        <v>7878</v>
      </c>
      <c r="AC3229" s="35" t="str">
        <f t="shared" si="254"/>
        <v>0 anos 7 meses 25 dias</v>
      </c>
      <c r="AD3229" s="35" t="str">
        <f ca="1">IF(AND(V3229="",T3229&lt;TODAY()),"Contrato Encerrado",IF(AND(V3229="",T3229&gt;TODAY()),DATEDIF(TODAY(),T3229,"Y")&amp;" anos"&amp;" "&amp;DATEDIF(TODAY(),T3229,"YM")&amp;" meses"&amp;" "&amp;DATEDIF(TODAY(),T3229,"MD")&amp;" dias",IF(AND(X3229="",V3229&lt;TODAY()),"Contrato Encerrado",IF(AND(X3229="",V3229&gt;TODAY()),DATEDIF(TODAY(),V3229,"Y")&amp;" anos"&amp;" "&amp;DATEDIF(TODAY(),V3229,"YM")&amp;" meses"&amp;" "&amp;DATEDIF(TODAY(),V3229,"MD")&amp;" dias",IF(AND(Z3229="",X3229&lt;TODAY()),"Contrato Encerrado",IF(AND(Z3229="",X3229&gt;TODAY()),DATEDIF(TODAY(),X3229,"Y")&amp;" anos"&amp;" "&amp;DATEDIF(TODAY(),X3229,"YM")&amp;" meses"&amp;" "&amp;DATEDIF(TODAY(),X3229,"MD")&amp;" dias",IF(AND(Z3229&lt;&gt;””,Z3229&lt;TODAY()),"Contrato Encerrado",IF(AND(Z3229&lt;&gt;"",Z3229&gt;TODAY()),DATEDIF(TODAY(),Z3229,"Y")&amp;" anos"&amp;" "&amp;DATEDIF(TODAY(),Z3229,"YM")&amp;" meses"&amp;" "&amp;DATEDIF(TODAY(),Z3229,"MD")&amp;" dias"))))))))</f>
        <v>0 anos 2 meses 23 dias</v>
      </c>
      <c r="AE3229" s="35">
        <f t="shared" si="251"/>
        <v>239</v>
      </c>
      <c r="AF3229" s="35">
        <f t="shared" si="252"/>
        <v>491</v>
      </c>
      <c r="AG3229" s="17" t="str">
        <f t="shared" si="253"/>
        <v>1 anos 4 meses 5 dias</v>
      </c>
    </row>
    <row r="3230" spans="1:33" ht="11.25" customHeight="1" x14ac:dyDescent="0.2">
      <c r="A3230" s="10" t="s">
        <v>9</v>
      </c>
      <c r="B3230" s="10" t="s">
        <v>13</v>
      </c>
      <c r="C3230" s="11" t="s">
        <v>19</v>
      </c>
      <c r="D3230" s="36">
        <v>2021</v>
      </c>
      <c r="E3230" s="13" t="s">
        <v>79</v>
      </c>
      <c r="F3230" s="10" t="s">
        <v>80</v>
      </c>
      <c r="G3230" s="83" t="s">
        <v>3716</v>
      </c>
      <c r="H3230" s="84" t="s">
        <v>3717</v>
      </c>
      <c r="I3230" s="13" t="s">
        <v>3718</v>
      </c>
      <c r="J3230" s="14" t="s">
        <v>1302</v>
      </c>
      <c r="K3230" s="13" t="s">
        <v>29</v>
      </c>
      <c r="L3230" s="25" t="s">
        <v>30</v>
      </c>
      <c r="M3230" s="7" t="s">
        <v>9427</v>
      </c>
      <c r="N3230" s="26" t="s">
        <v>4113</v>
      </c>
      <c r="O3230" s="27"/>
      <c r="P3230" s="26" t="s">
        <v>2517</v>
      </c>
      <c r="Q3230" s="26" t="s">
        <v>2522</v>
      </c>
      <c r="R3230" s="31">
        <v>35811</v>
      </c>
      <c r="S3230" s="31">
        <v>44364</v>
      </c>
      <c r="T3230" s="31">
        <v>44482</v>
      </c>
      <c r="U3230" s="31"/>
      <c r="V3230" s="31"/>
      <c r="W3230" s="31"/>
      <c r="X3230" s="17"/>
      <c r="Y3230" s="17"/>
      <c r="Z3230" s="31"/>
      <c r="AA3230" s="18">
        <f t="shared" ca="1" si="250"/>
        <v>27</v>
      </c>
      <c r="AB3230" s="19" t="s">
        <v>7878</v>
      </c>
      <c r="AC3230" s="35" t="str">
        <f t="shared" si="254"/>
        <v>0 anos 3 meses 26 dias</v>
      </c>
      <c r="AD3230" s="35" t="str">
        <f ca="1">IF(AND(V3230="",T3230&lt;TODAY()),"Contrato Encerrado",IF(AND(V3230="",T3230&gt;TODAY()),DATEDIF(TODAY(),T3230,"Y")&amp;" anos"&amp;" "&amp;DATEDIF(TODAY(),T3230,"YM")&amp;" meses"&amp;" "&amp;DATEDIF(TODAY(),T3230,"MD")&amp;" dias",IF(AND(X3230="",V3230&lt;TODAY()),"Contrato Encerrado",IF(AND(X3230="",V3230&gt;TODAY()),DATEDIF(TODAY(),V3230,"Y")&amp;" anos"&amp;" "&amp;DATEDIF(TODAY(),V3230,"YM")&amp;" meses"&amp;" "&amp;DATEDIF(TODAY(),V3230,"MD")&amp;" dias",IF(AND(Z3230="",X3230&lt;TODAY()),"Contrato Encerrado",IF(AND(Z3230="",X3230&gt;TODAY()),DATEDIF(TODAY(),X3230,"Y")&amp;" anos"&amp;" "&amp;DATEDIF(TODAY(),X3230,"YM")&amp;" meses"&amp;" "&amp;DATEDIF(TODAY(),X3230,"MD")&amp;" dias",IF(AND(Z3230&lt;&gt;””,Z3230&lt;TODAY()),"Contrato Encerrado",IF(AND(Z3230&lt;&gt;"",Z3230&gt;TODAY()),DATEDIF(TODAY(),Z3230,"Y")&amp;" anos"&amp;" "&amp;DATEDIF(TODAY(),Z3230,"YM")&amp;" meses"&amp;" "&amp;DATEDIF(TODAY(),Z3230,"MD")&amp;" dias"))))))))</f>
        <v>Contrato Encerrado</v>
      </c>
      <c r="AE3230" s="35">
        <f t="shared" si="251"/>
        <v>118</v>
      </c>
      <c r="AF3230" s="35">
        <f t="shared" si="252"/>
        <v>612</v>
      </c>
      <c r="AG3230" s="17" t="str">
        <f t="shared" si="253"/>
        <v>1 anos 8 meses 3 dias</v>
      </c>
    </row>
    <row r="3231" spans="1:33" s="61" customFormat="1" ht="11.25" customHeight="1" x14ac:dyDescent="0.2">
      <c r="A3231" s="8" t="s">
        <v>9</v>
      </c>
      <c r="B3231" s="8" t="s">
        <v>13</v>
      </c>
      <c r="C3231" s="22" t="s">
        <v>19</v>
      </c>
      <c r="D3231" s="37">
        <v>2024</v>
      </c>
      <c r="E3231" s="12" t="s">
        <v>157</v>
      </c>
      <c r="F3231" s="8" t="s">
        <v>158</v>
      </c>
      <c r="G3231" s="77" t="s">
        <v>13704</v>
      </c>
      <c r="H3231" s="78" t="s">
        <v>13705</v>
      </c>
      <c r="I3231" s="14" t="s">
        <v>13706</v>
      </c>
      <c r="J3231" s="14" t="s">
        <v>10</v>
      </c>
      <c r="K3231" s="14" t="s">
        <v>29</v>
      </c>
      <c r="L3231" s="15" t="s">
        <v>30</v>
      </c>
      <c r="M3231" s="7" t="s">
        <v>9427</v>
      </c>
      <c r="N3231" s="15" t="s">
        <v>2101</v>
      </c>
      <c r="O3231" s="15" t="s">
        <v>8425</v>
      </c>
      <c r="P3231" s="15" t="s">
        <v>2518</v>
      </c>
      <c r="Q3231" s="15" t="s">
        <v>2521</v>
      </c>
      <c r="R3231" s="20">
        <v>35327</v>
      </c>
      <c r="S3231" s="20">
        <v>45449</v>
      </c>
      <c r="T3231" s="20">
        <v>45813</v>
      </c>
      <c r="U3231" s="20">
        <v>45890</v>
      </c>
      <c r="V3231" s="20">
        <v>46022</v>
      </c>
      <c r="W3231" s="20"/>
      <c r="X3231" s="17"/>
      <c r="Y3231" s="17"/>
      <c r="Z3231" s="20"/>
      <c r="AA3231" s="18">
        <f t="shared" ca="1" si="250"/>
        <v>29</v>
      </c>
      <c r="AB3231" s="15" t="s">
        <v>7878</v>
      </c>
      <c r="AC3231" s="35" t="str">
        <f t="shared" si="254"/>
        <v>1 anos 4 meses 9 dias</v>
      </c>
      <c r="AD3231" s="35" t="str">
        <f ca="1">IF(AND(V3231="",T3231&lt;TODAY()),"Contrato Encerrado",IF(AND(V3231="",T3231&gt;TODAY()),DATEDIF(TODAY(),T3231,"Y")&amp;" anos"&amp;" "&amp;DATEDIF(TODAY(),T3231,"YM")&amp;" meses"&amp;" "&amp;DATEDIF(TODAY(),T3231,"MD")&amp;" dias",IF(AND(X3231="",V3231&lt;TODAY()),"Contrato Encerrado",IF(AND(X3231="",V3231&gt;TODAY()),DATEDIF(TODAY(),V3231,"Y")&amp;" anos"&amp;" "&amp;DATEDIF(TODAY(),V3231,"YM")&amp;" meses"&amp;" "&amp;DATEDIF(TODAY(),V3231,"MD")&amp;" dias",IF(AND(Z3231="",X3231&lt;TODAY()),"Contrato Encerrado",IF(AND(Z3231="",X3231&gt;TODAY()),DATEDIF(TODAY(),X3231,"Y")&amp;" anos"&amp;" "&amp;DATEDIF(TODAY(),X3231,"YM")&amp;" meses"&amp;" "&amp;DATEDIF(TODAY(),X3231,"MD")&amp;" dias",IF(AND(Z3231&lt;&gt;””,Z3231&lt;TODAY()),"Contrato Encerrado",IF(AND(Z3231&lt;&gt;"",Z3231&gt;TODAY()),DATEDIF(TODAY(),Z3231,"Y")&amp;" anos"&amp;" "&amp;DATEDIF(TODAY(),Z3231,"YM")&amp;" meses"&amp;" "&amp;DATEDIF(TODAY(),Z3231,"MD")&amp;" dias"))))))))</f>
        <v>0 anos 2 meses 24 dias</v>
      </c>
      <c r="AE3231" s="35">
        <f t="shared" si="251"/>
        <v>496</v>
      </c>
      <c r="AF3231" s="35">
        <f t="shared" si="252"/>
        <v>234</v>
      </c>
      <c r="AG3231" s="17" t="str">
        <f t="shared" si="253"/>
        <v>0 anos 7 meses 21 dias</v>
      </c>
    </row>
    <row r="3232" spans="1:33" ht="11.25" customHeight="1" x14ac:dyDescent="0.2">
      <c r="A3232" s="10" t="s">
        <v>9</v>
      </c>
      <c r="B3232" s="10" t="s">
        <v>13</v>
      </c>
      <c r="C3232" s="11" t="s">
        <v>19</v>
      </c>
      <c r="D3232" s="36">
        <v>2021</v>
      </c>
      <c r="E3232" s="13" t="s">
        <v>743</v>
      </c>
      <c r="F3232" s="10" t="s">
        <v>744</v>
      </c>
      <c r="G3232" s="83" t="s">
        <v>745</v>
      </c>
      <c r="H3232" s="84" t="s">
        <v>746</v>
      </c>
      <c r="I3232" s="13" t="s">
        <v>747</v>
      </c>
      <c r="J3232" s="14" t="s">
        <v>1302</v>
      </c>
      <c r="K3232" s="13" t="s">
        <v>29</v>
      </c>
      <c r="L3232" s="25" t="s">
        <v>30</v>
      </c>
      <c r="M3232" s="7" t="s">
        <v>9427</v>
      </c>
      <c r="N3232" s="15" t="s">
        <v>2098</v>
      </c>
      <c r="O3232" s="26"/>
      <c r="P3232" s="26" t="s">
        <v>2517</v>
      </c>
      <c r="Q3232" s="26" t="s">
        <v>2522</v>
      </c>
      <c r="R3232" s="31">
        <v>37256</v>
      </c>
      <c r="S3232" s="31">
        <v>44333</v>
      </c>
      <c r="T3232" s="31">
        <v>44683</v>
      </c>
      <c r="U3232" s="31"/>
      <c r="V3232" s="31"/>
      <c r="W3232" s="31"/>
      <c r="X3232" s="17"/>
      <c r="Y3232" s="17"/>
      <c r="Z3232" s="31"/>
      <c r="AA3232" s="18">
        <f t="shared" ca="1" si="250"/>
        <v>23</v>
      </c>
      <c r="AB3232" s="19" t="s">
        <v>7878</v>
      </c>
      <c r="AC3232" s="35" t="str">
        <f t="shared" si="254"/>
        <v>0 anos 11 meses 15 dias</v>
      </c>
      <c r="AD3232" s="35" t="str">
        <f ca="1">IF(AND(V3232="",T3232&lt;TODAY()),"Contrato Encerrado",IF(AND(V3232="",T3232&gt;TODAY()),DATEDIF(TODAY(),T3232,"Y")&amp;" anos"&amp;" "&amp;DATEDIF(TODAY(),T3232,"YM")&amp;" meses"&amp;" "&amp;DATEDIF(TODAY(),T3232,"MD")&amp;" dias",IF(AND(X3232="",V3232&lt;TODAY()),"Contrato Encerrado",IF(AND(X3232="",V3232&gt;TODAY()),DATEDIF(TODAY(),V3232,"Y")&amp;" anos"&amp;" "&amp;DATEDIF(TODAY(),V3232,"YM")&amp;" meses"&amp;" "&amp;DATEDIF(TODAY(),V3232,"MD")&amp;" dias",IF(AND(Z3232="",X3232&lt;TODAY()),"Contrato Encerrado",IF(AND(Z3232="",X3232&gt;TODAY()),DATEDIF(TODAY(),X3232,"Y")&amp;" anos"&amp;" "&amp;DATEDIF(TODAY(),X3232,"YM")&amp;" meses"&amp;" "&amp;DATEDIF(TODAY(),X3232,"MD")&amp;" dias",IF(AND(Z3232&lt;&gt;””,Z3232&lt;TODAY()),"Contrato Encerrado",IF(AND(Z3232&lt;&gt;"",Z3232&gt;TODAY()),DATEDIF(TODAY(),Z3232,"Y")&amp;" anos"&amp;" "&amp;DATEDIF(TODAY(),Z3232,"YM")&amp;" meses"&amp;" "&amp;DATEDIF(TODAY(),Z3232,"MD")&amp;" dias"))))))))</f>
        <v>Contrato Encerrado</v>
      </c>
      <c r="AE3232" s="35">
        <f t="shared" si="251"/>
        <v>350</v>
      </c>
      <c r="AF3232" s="35">
        <f t="shared" si="252"/>
        <v>380</v>
      </c>
      <c r="AG3232" s="17" t="str">
        <f t="shared" si="253"/>
        <v>1 anos 0 meses 14 dias</v>
      </c>
    </row>
    <row r="3233" spans="1:33" ht="11.25" customHeight="1" x14ac:dyDescent="0.2">
      <c r="A3233" s="10" t="s">
        <v>9</v>
      </c>
      <c r="B3233" s="10" t="s">
        <v>13</v>
      </c>
      <c r="C3233" s="11" t="s">
        <v>17</v>
      </c>
      <c r="D3233" s="36">
        <v>2021</v>
      </c>
      <c r="E3233" s="13" t="s">
        <v>307</v>
      </c>
      <c r="F3233" s="10" t="s">
        <v>308</v>
      </c>
      <c r="G3233" s="83" t="s">
        <v>3719</v>
      </c>
      <c r="H3233" s="84" t="s">
        <v>3720</v>
      </c>
      <c r="I3233" s="13" t="s">
        <v>3721</v>
      </c>
      <c r="J3233" s="14" t="s">
        <v>1302</v>
      </c>
      <c r="K3233" s="13" t="s">
        <v>29</v>
      </c>
      <c r="L3233" s="25" t="s">
        <v>30</v>
      </c>
      <c r="M3233" s="7" t="s">
        <v>9427</v>
      </c>
      <c r="N3233" s="26" t="s">
        <v>3307</v>
      </c>
      <c r="O3233" s="26"/>
      <c r="P3233" s="26" t="s">
        <v>2517</v>
      </c>
      <c r="Q3233" s="26" t="s">
        <v>2522</v>
      </c>
      <c r="R3233" s="31">
        <v>34896</v>
      </c>
      <c r="S3233" s="31">
        <v>44328</v>
      </c>
      <c r="T3233" s="31">
        <v>44361</v>
      </c>
      <c r="U3233" s="31"/>
      <c r="V3233" s="31"/>
      <c r="W3233" s="31"/>
      <c r="X3233" s="17"/>
      <c r="Y3233" s="17"/>
      <c r="Z3233" s="31"/>
      <c r="AA3233" s="18">
        <f t="shared" ca="1" si="250"/>
        <v>30</v>
      </c>
      <c r="AB3233" s="19" t="s">
        <v>7878</v>
      </c>
      <c r="AC3233" s="35" t="str">
        <f t="shared" si="254"/>
        <v>0 anos 1 meses 2 dias</v>
      </c>
      <c r="AD3233" s="35" t="str">
        <f ca="1">IF(AND(V3233="",T3233&lt;TODAY()),"Contrato Encerrado",IF(AND(V3233="",T3233&gt;TODAY()),DATEDIF(TODAY(),T3233,"Y")&amp;" anos"&amp;" "&amp;DATEDIF(TODAY(),T3233,"YM")&amp;" meses"&amp;" "&amp;DATEDIF(TODAY(),T3233,"MD")&amp;" dias",IF(AND(X3233="",V3233&lt;TODAY()),"Contrato Encerrado",IF(AND(X3233="",V3233&gt;TODAY()),DATEDIF(TODAY(),V3233,"Y")&amp;" anos"&amp;" "&amp;DATEDIF(TODAY(),V3233,"YM")&amp;" meses"&amp;" "&amp;DATEDIF(TODAY(),V3233,"MD")&amp;" dias",IF(AND(Z3233="",X3233&lt;TODAY()),"Contrato Encerrado",IF(AND(Z3233="",X3233&gt;TODAY()),DATEDIF(TODAY(),X3233,"Y")&amp;" anos"&amp;" "&amp;DATEDIF(TODAY(),X3233,"YM")&amp;" meses"&amp;" "&amp;DATEDIF(TODAY(),X3233,"MD")&amp;" dias",IF(AND(Z3233&lt;&gt;””,Z3233&lt;TODAY()),"Contrato Encerrado",IF(AND(Z3233&lt;&gt;"",Z3233&gt;TODAY()),DATEDIF(TODAY(),Z3233,"Y")&amp;" anos"&amp;" "&amp;DATEDIF(TODAY(),Z3233,"YM")&amp;" meses"&amp;" "&amp;DATEDIF(TODAY(),Z3233,"MD")&amp;" dias"))))))))</f>
        <v>Contrato Encerrado</v>
      </c>
      <c r="AE3233" s="35">
        <f t="shared" si="251"/>
        <v>33</v>
      </c>
      <c r="AF3233" s="35">
        <f t="shared" si="252"/>
        <v>697</v>
      </c>
      <c r="AG3233" s="17" t="str">
        <f t="shared" si="253"/>
        <v>1 anos 10 meses 27 dias</v>
      </c>
    </row>
    <row r="3234" spans="1:33" ht="11.25" customHeight="1" x14ac:dyDescent="0.2">
      <c r="A3234" s="8" t="s">
        <v>9</v>
      </c>
      <c r="B3234" s="8" t="s">
        <v>13</v>
      </c>
      <c r="C3234" s="22" t="s">
        <v>17</v>
      </c>
      <c r="D3234" s="37">
        <v>2023</v>
      </c>
      <c r="E3234" s="23" t="s">
        <v>157</v>
      </c>
      <c r="F3234" s="8" t="s">
        <v>158</v>
      </c>
      <c r="G3234" s="77" t="s">
        <v>7033</v>
      </c>
      <c r="H3234" s="78" t="s">
        <v>7034</v>
      </c>
      <c r="I3234" s="9" t="s">
        <v>7035</v>
      </c>
      <c r="J3234" s="14" t="s">
        <v>1302</v>
      </c>
      <c r="K3234" s="9" t="s">
        <v>29</v>
      </c>
      <c r="L3234" s="24" t="s">
        <v>30</v>
      </c>
      <c r="M3234" s="7" t="s">
        <v>9427</v>
      </c>
      <c r="N3234" s="24" t="s">
        <v>2101</v>
      </c>
      <c r="O3234" s="103"/>
      <c r="P3234" s="24" t="s">
        <v>2518</v>
      </c>
      <c r="Q3234" s="24" t="s">
        <v>2521</v>
      </c>
      <c r="R3234" s="17">
        <v>37306</v>
      </c>
      <c r="S3234" s="17">
        <v>45041</v>
      </c>
      <c r="T3234" s="31">
        <v>45345</v>
      </c>
      <c r="U3234" s="17"/>
      <c r="V3234" s="31"/>
      <c r="W3234" s="17"/>
      <c r="X3234" s="17"/>
      <c r="Y3234" s="17"/>
      <c r="Z3234" s="31"/>
      <c r="AA3234" s="18">
        <f t="shared" ca="1" si="250"/>
        <v>23</v>
      </c>
      <c r="AB3234" s="19" t="s">
        <v>7878</v>
      </c>
      <c r="AC3234" s="35" t="str">
        <f t="shared" si="254"/>
        <v>0 anos 9 meses 29 dias</v>
      </c>
      <c r="AD3234" s="35" t="str">
        <f ca="1">IF(AND(V3234="",T3234&lt;TODAY()),"Contrato Encerrado",IF(AND(V3234="",T3234&gt;TODAY()),DATEDIF(TODAY(),T3234,"Y")&amp;" anos"&amp;" "&amp;DATEDIF(TODAY(),T3234,"YM")&amp;" meses"&amp;" "&amp;DATEDIF(TODAY(),T3234,"MD")&amp;" dias",IF(AND(X3234="",V3234&lt;TODAY()),"Contrato Encerrado",IF(AND(X3234="",V3234&gt;TODAY()),DATEDIF(TODAY(),V3234,"Y")&amp;" anos"&amp;" "&amp;DATEDIF(TODAY(),V3234,"YM")&amp;" meses"&amp;" "&amp;DATEDIF(TODAY(),V3234,"MD")&amp;" dias",IF(AND(Z3234="",X3234&lt;TODAY()),"Contrato Encerrado",IF(AND(Z3234="",X3234&gt;TODAY()),DATEDIF(TODAY(),X3234,"Y")&amp;" anos"&amp;" "&amp;DATEDIF(TODAY(),X3234,"YM")&amp;" meses"&amp;" "&amp;DATEDIF(TODAY(),X3234,"MD")&amp;" dias",IF(AND(Z3234&lt;&gt;””,Z3234&lt;TODAY()),"Contrato Encerrado",IF(AND(Z3234&lt;&gt;"",Z3234&gt;TODAY()),DATEDIF(TODAY(),Z3234,"Y")&amp;" anos"&amp;" "&amp;DATEDIF(TODAY(),Z3234,"YM")&amp;" meses"&amp;" "&amp;DATEDIF(TODAY(),Z3234,"MD")&amp;" dias"))))))))</f>
        <v>Contrato Encerrado</v>
      </c>
      <c r="AE3234" s="35">
        <f t="shared" si="251"/>
        <v>304</v>
      </c>
      <c r="AF3234" s="35">
        <f t="shared" si="252"/>
        <v>426</v>
      </c>
      <c r="AG3234" s="17" t="str">
        <f t="shared" si="253"/>
        <v>1 anos 2 meses 1 dias</v>
      </c>
    </row>
    <row r="3235" spans="1:33" ht="11.25" customHeight="1" x14ac:dyDescent="0.2">
      <c r="A3235" s="8" t="s">
        <v>9</v>
      </c>
      <c r="B3235" s="8" t="s">
        <v>13</v>
      </c>
      <c r="C3235" s="22" t="s">
        <v>24</v>
      </c>
      <c r="D3235" s="36">
        <v>2024</v>
      </c>
      <c r="E3235" s="23" t="s">
        <v>79</v>
      </c>
      <c r="F3235" s="8" t="s">
        <v>80</v>
      </c>
      <c r="G3235" s="77" t="s">
        <v>14884</v>
      </c>
      <c r="H3235" s="78" t="s">
        <v>14885</v>
      </c>
      <c r="I3235" s="9" t="s">
        <v>14786</v>
      </c>
      <c r="J3235" s="14" t="s">
        <v>10</v>
      </c>
      <c r="K3235" s="9" t="s">
        <v>29</v>
      </c>
      <c r="L3235" s="24" t="s">
        <v>30</v>
      </c>
      <c r="M3235" s="7" t="s">
        <v>9427</v>
      </c>
      <c r="N3235" s="24" t="s">
        <v>2114</v>
      </c>
      <c r="O3235" s="24" t="s">
        <v>10152</v>
      </c>
      <c r="P3235" s="24" t="s">
        <v>2518</v>
      </c>
      <c r="Q3235" s="24" t="s">
        <v>2523</v>
      </c>
      <c r="R3235" s="17">
        <v>33217</v>
      </c>
      <c r="S3235" s="17">
        <v>45597</v>
      </c>
      <c r="T3235" s="17" t="s">
        <v>14815</v>
      </c>
      <c r="U3235" s="17"/>
      <c r="V3235" s="17"/>
      <c r="W3235" s="17"/>
      <c r="X3235" s="17"/>
      <c r="Y3235" s="17"/>
      <c r="Z3235" s="20"/>
      <c r="AA3235" s="18">
        <f t="shared" ca="1" si="250"/>
        <v>34</v>
      </c>
      <c r="AB3235" s="51" t="s">
        <v>7878</v>
      </c>
      <c r="AC3235" s="35" t="str">
        <f t="shared" si="254"/>
        <v>0 anos 11 meses 30 dias</v>
      </c>
      <c r="AD3235" s="35" t="str">
        <f ca="1">IF(AND(V3235="",T3235&lt;TODAY()),"Contrato Encerrado",IF(AND(V3235="",T3235&gt;TODAY()),DATEDIF(TODAY(),T3235,"Y")&amp;" anos"&amp;" "&amp;DATEDIF(TODAY(),T3235,"YM")&amp;" meses"&amp;" "&amp;DATEDIF(TODAY(),T3235,"MD")&amp;" dias",IF(AND(X3235="",V3235&lt;TODAY()),"Contrato Encerrado",IF(AND(X3235="",V3235&gt;TODAY()),DATEDIF(TODAY(),V3235,"Y")&amp;" anos"&amp;" "&amp;DATEDIF(TODAY(),V3235,"YM")&amp;" meses"&amp;" "&amp;DATEDIF(TODAY(),V3235,"MD")&amp;" dias",IF(AND(Z3235="",X3235&lt;TODAY()),"Contrato Encerrado",IF(AND(Z3235="",X3235&gt;TODAY()),DATEDIF(TODAY(),X3235,"Y")&amp;" anos"&amp;" "&amp;DATEDIF(TODAY(),X3235,"YM")&amp;" meses"&amp;" "&amp;DATEDIF(TODAY(),X3235,"MD")&amp;" dias",IF(AND(Z3235&lt;&gt;””,Z3235&lt;TODAY()),"Contrato Encerrado",IF(AND(Z3235&lt;&gt;"",Z3235&gt;TODAY()),DATEDIF(TODAY(),Z3235,"Y")&amp;" anos"&amp;" "&amp;DATEDIF(TODAY(),Z3235,"YM")&amp;" meses"&amp;" "&amp;DATEDIF(TODAY(),Z3235,"MD")&amp;" dias"))))))))</f>
        <v>0 anos 0 meses 24 dias</v>
      </c>
      <c r="AE3235" s="35">
        <f t="shared" si="251"/>
        <v>364</v>
      </c>
      <c r="AF3235" s="35">
        <f t="shared" si="252"/>
        <v>366</v>
      </c>
      <c r="AG3235" s="17" t="str">
        <f t="shared" si="253"/>
        <v>0 anos 11 meses 31 dias</v>
      </c>
    </row>
    <row r="3236" spans="1:33" ht="11.25" customHeight="1" x14ac:dyDescent="0.2">
      <c r="A3236" s="8" t="s">
        <v>9</v>
      </c>
      <c r="B3236" s="8" t="s">
        <v>13</v>
      </c>
      <c r="C3236" s="22" t="s">
        <v>17</v>
      </c>
      <c r="D3236" s="37">
        <v>2023</v>
      </c>
      <c r="E3236" s="23" t="s">
        <v>6024</v>
      </c>
      <c r="F3236" s="8" t="s">
        <v>6025</v>
      </c>
      <c r="G3236" s="77" t="s">
        <v>7036</v>
      </c>
      <c r="H3236" s="78" t="s">
        <v>7037</v>
      </c>
      <c r="I3236" s="9" t="s">
        <v>7038</v>
      </c>
      <c r="J3236" s="14" t="s">
        <v>14943</v>
      </c>
      <c r="K3236" s="9" t="s">
        <v>29</v>
      </c>
      <c r="L3236" s="24" t="s">
        <v>30</v>
      </c>
      <c r="M3236" s="7" t="s">
        <v>9427</v>
      </c>
      <c r="N3236" s="15" t="s">
        <v>2103</v>
      </c>
      <c r="O3236" s="24"/>
      <c r="P3236" s="24" t="s">
        <v>2518</v>
      </c>
      <c r="Q3236" s="24" t="s">
        <v>4109</v>
      </c>
      <c r="R3236" s="17">
        <v>37757</v>
      </c>
      <c r="S3236" s="17">
        <v>45042</v>
      </c>
      <c r="T3236" s="31">
        <v>45209</v>
      </c>
      <c r="U3236" s="17"/>
      <c r="V3236" s="31"/>
      <c r="W3236" s="17"/>
      <c r="X3236" s="17"/>
      <c r="Y3236" s="17"/>
      <c r="Z3236" s="31"/>
      <c r="AA3236" s="18">
        <f t="shared" ca="1" si="250"/>
        <v>22</v>
      </c>
      <c r="AB3236" s="19" t="s">
        <v>7878</v>
      </c>
      <c r="AC3236" s="35" t="str">
        <f t="shared" si="254"/>
        <v>0 anos 5 meses 14 dias</v>
      </c>
      <c r="AD3236" s="35" t="str">
        <f ca="1">IF(AND(V3236="",T3236&lt;TODAY()),"Contrato Encerrado",IF(AND(V3236="",T3236&gt;TODAY()),DATEDIF(TODAY(),T3236,"Y")&amp;" anos"&amp;" "&amp;DATEDIF(TODAY(),T3236,"YM")&amp;" meses"&amp;" "&amp;DATEDIF(TODAY(),T3236,"MD")&amp;" dias",IF(AND(X3236="",V3236&lt;TODAY()),"Contrato Encerrado",IF(AND(X3236="",V3236&gt;TODAY()),DATEDIF(TODAY(),V3236,"Y")&amp;" anos"&amp;" "&amp;DATEDIF(TODAY(),V3236,"YM")&amp;" meses"&amp;" "&amp;DATEDIF(TODAY(),V3236,"MD")&amp;" dias",IF(AND(Z3236="",X3236&lt;TODAY()),"Contrato Encerrado",IF(AND(Z3236="",X3236&gt;TODAY()),DATEDIF(TODAY(),X3236,"Y")&amp;" anos"&amp;" "&amp;DATEDIF(TODAY(),X3236,"YM")&amp;" meses"&amp;" "&amp;DATEDIF(TODAY(),X3236,"MD")&amp;" dias",IF(AND(Z3236&lt;&gt;””,Z3236&lt;TODAY()),"Contrato Encerrado",IF(AND(Z3236&lt;&gt;"",Z3236&gt;TODAY()),DATEDIF(TODAY(),Z3236,"Y")&amp;" anos"&amp;" "&amp;DATEDIF(TODAY(),Z3236,"YM")&amp;" meses"&amp;" "&amp;DATEDIF(TODAY(),Z3236,"MD")&amp;" dias"))))))))</f>
        <v>Contrato Encerrado</v>
      </c>
      <c r="AE3236" s="35">
        <f t="shared" si="251"/>
        <v>167</v>
      </c>
      <c r="AF3236" s="35">
        <f t="shared" si="252"/>
        <v>563</v>
      </c>
      <c r="AG3236" s="17" t="str">
        <f t="shared" si="253"/>
        <v>1 anos 6 meses 16 dias</v>
      </c>
    </row>
    <row r="3237" spans="1:33" ht="11.25" customHeight="1" x14ac:dyDescent="0.2">
      <c r="A3237" s="8" t="s">
        <v>9</v>
      </c>
      <c r="B3237" s="8" t="s">
        <v>13</v>
      </c>
      <c r="C3237" s="22" t="s">
        <v>24</v>
      </c>
      <c r="D3237" s="37">
        <v>2023</v>
      </c>
      <c r="E3237" s="12" t="s">
        <v>157</v>
      </c>
      <c r="F3237" s="8" t="s">
        <v>158</v>
      </c>
      <c r="G3237" s="77" t="s">
        <v>10446</v>
      </c>
      <c r="H3237" s="78" t="s">
        <v>10447</v>
      </c>
      <c r="I3237" s="14" t="s">
        <v>10448</v>
      </c>
      <c r="J3237" s="14" t="s">
        <v>14943</v>
      </c>
      <c r="K3237" s="14" t="s">
        <v>29</v>
      </c>
      <c r="L3237" s="15" t="s">
        <v>81</v>
      </c>
      <c r="M3237" s="7" t="s">
        <v>82</v>
      </c>
      <c r="N3237" s="15" t="s">
        <v>4113</v>
      </c>
      <c r="O3237" s="15" t="s">
        <v>10449</v>
      </c>
      <c r="P3237" s="15" t="s">
        <v>2518</v>
      </c>
      <c r="Q3237" s="15" t="s">
        <v>4109</v>
      </c>
      <c r="R3237" s="20">
        <v>39104</v>
      </c>
      <c r="S3237" s="30">
        <v>45236</v>
      </c>
      <c r="T3237" s="20">
        <v>45601</v>
      </c>
      <c r="U3237" s="20"/>
      <c r="V3237" s="20"/>
      <c r="W3237" s="20"/>
      <c r="X3237" s="17"/>
      <c r="Y3237" s="17"/>
      <c r="Z3237" s="20"/>
      <c r="AA3237" s="18">
        <f t="shared" ca="1" si="250"/>
        <v>18</v>
      </c>
      <c r="AB3237" s="15" t="s">
        <v>7878</v>
      </c>
      <c r="AC3237" s="35" t="str">
        <f t="shared" si="254"/>
        <v>0 anos 11 meses 30 dias</v>
      </c>
      <c r="AD3237" s="35" t="str">
        <f ca="1">IF(AND(V3237="",T3237&lt;TODAY()),"Contrato Encerrado",IF(AND(V3237="",T3237&gt;TODAY()),DATEDIF(TODAY(),T3237,"Y")&amp;" anos"&amp;" "&amp;DATEDIF(TODAY(),T3237,"YM")&amp;" meses"&amp;" "&amp;DATEDIF(TODAY(),T3237,"MD")&amp;" dias",IF(AND(X3237="",V3237&lt;TODAY()),"Contrato Encerrado",IF(AND(X3237="",V3237&gt;TODAY()),DATEDIF(TODAY(),V3237,"Y")&amp;" anos"&amp;" "&amp;DATEDIF(TODAY(),V3237,"YM")&amp;" meses"&amp;" "&amp;DATEDIF(TODAY(),V3237,"MD")&amp;" dias",IF(AND(Z3237="",X3237&lt;TODAY()),"Contrato Encerrado",IF(AND(Z3237="",X3237&gt;TODAY()),DATEDIF(TODAY(),X3237,"Y")&amp;" anos"&amp;" "&amp;DATEDIF(TODAY(),X3237,"YM")&amp;" meses"&amp;" "&amp;DATEDIF(TODAY(),X3237,"MD")&amp;" dias",IF(AND(Z3237&lt;&gt;””,Z3237&lt;TODAY()),"Contrato Encerrado",IF(AND(Z3237&lt;&gt;"",Z3237&gt;TODAY()),DATEDIF(TODAY(),Z3237,"Y")&amp;" anos"&amp;" "&amp;DATEDIF(TODAY(),Z3237,"YM")&amp;" meses"&amp;" "&amp;DATEDIF(TODAY(),Z3237,"MD")&amp;" dias"))))))))</f>
        <v>Contrato Encerrado</v>
      </c>
      <c r="AE3237" s="35">
        <f t="shared" si="251"/>
        <v>365</v>
      </c>
      <c r="AF3237" s="35">
        <f t="shared" si="252"/>
        <v>365</v>
      </c>
      <c r="AG3237" s="17" t="str">
        <f t="shared" si="253"/>
        <v>0 anos 11 meses 30 dias</v>
      </c>
    </row>
    <row r="3238" spans="1:33" ht="11.25" customHeight="1" x14ac:dyDescent="0.2">
      <c r="A3238" s="8" t="s">
        <v>9</v>
      </c>
      <c r="B3238" s="10" t="s">
        <v>13</v>
      </c>
      <c r="C3238" s="11" t="s">
        <v>23</v>
      </c>
      <c r="D3238" s="36">
        <v>2021</v>
      </c>
      <c r="E3238" s="12" t="s">
        <v>157</v>
      </c>
      <c r="F3238" s="8" t="s">
        <v>158</v>
      </c>
      <c r="G3238" s="77" t="s">
        <v>3722</v>
      </c>
      <c r="H3238" s="78" t="s">
        <v>3723</v>
      </c>
      <c r="I3238" s="14" t="s">
        <v>3724</v>
      </c>
      <c r="J3238" s="14" t="s">
        <v>1302</v>
      </c>
      <c r="K3238" s="14" t="s">
        <v>29</v>
      </c>
      <c r="L3238" s="15" t="s">
        <v>81</v>
      </c>
      <c r="M3238" s="7" t="s">
        <v>82</v>
      </c>
      <c r="N3238" s="27" t="s">
        <v>3244</v>
      </c>
      <c r="O3238" s="27"/>
      <c r="P3238" s="26" t="s">
        <v>2517</v>
      </c>
      <c r="Q3238" s="26" t="s">
        <v>2522</v>
      </c>
      <c r="R3238" s="31">
        <v>38006</v>
      </c>
      <c r="S3238" s="31">
        <v>44470</v>
      </c>
      <c r="T3238" s="31">
        <v>44562</v>
      </c>
      <c r="U3238" s="31"/>
      <c r="V3238" s="31"/>
      <c r="W3238" s="31"/>
      <c r="X3238" s="17"/>
      <c r="Y3238" s="17"/>
      <c r="Z3238" s="31"/>
      <c r="AA3238" s="18">
        <f t="shared" ca="1" si="250"/>
        <v>21</v>
      </c>
      <c r="AB3238" s="19" t="s">
        <v>7878</v>
      </c>
      <c r="AC3238" s="35" t="str">
        <f t="shared" si="254"/>
        <v>0 anos 3 meses 0 dias</v>
      </c>
      <c r="AD3238" s="35" t="str">
        <f ca="1">IF(AND(V3238="",T3238&lt;TODAY()),"Contrato Encerrado",IF(AND(V3238="",T3238&gt;TODAY()),DATEDIF(TODAY(),T3238,"Y")&amp;" anos"&amp;" "&amp;DATEDIF(TODAY(),T3238,"YM")&amp;" meses"&amp;" "&amp;DATEDIF(TODAY(),T3238,"MD")&amp;" dias",IF(AND(X3238="",V3238&lt;TODAY()),"Contrato Encerrado",IF(AND(X3238="",V3238&gt;TODAY()),DATEDIF(TODAY(),V3238,"Y")&amp;" anos"&amp;" "&amp;DATEDIF(TODAY(),V3238,"YM")&amp;" meses"&amp;" "&amp;DATEDIF(TODAY(),V3238,"MD")&amp;" dias",IF(AND(Z3238="",X3238&lt;TODAY()),"Contrato Encerrado",IF(AND(Z3238="",X3238&gt;TODAY()),DATEDIF(TODAY(),X3238,"Y")&amp;" anos"&amp;" "&amp;DATEDIF(TODAY(),X3238,"YM")&amp;" meses"&amp;" "&amp;DATEDIF(TODAY(),X3238,"MD")&amp;" dias",IF(AND(Z3238&lt;&gt;””,Z3238&lt;TODAY()),"Contrato Encerrado",IF(AND(Z3238&lt;&gt;"",Z3238&gt;TODAY()),DATEDIF(TODAY(),Z3238,"Y")&amp;" anos"&amp;" "&amp;DATEDIF(TODAY(),Z3238,"YM")&amp;" meses"&amp;" "&amp;DATEDIF(TODAY(),Z3238,"MD")&amp;" dias"))))))))</f>
        <v>Contrato Encerrado</v>
      </c>
      <c r="AE3238" s="35">
        <f t="shared" si="251"/>
        <v>92</v>
      </c>
      <c r="AF3238" s="35">
        <f t="shared" si="252"/>
        <v>638</v>
      </c>
      <c r="AG3238" s="17" t="str">
        <f t="shared" si="253"/>
        <v>1 anos 8 meses 29 dias</v>
      </c>
    </row>
    <row r="3239" spans="1:33" ht="11.25" customHeight="1" x14ac:dyDescent="0.2">
      <c r="A3239" s="8" t="s">
        <v>9</v>
      </c>
      <c r="B3239" s="10" t="s">
        <v>13</v>
      </c>
      <c r="C3239" s="11" t="s">
        <v>22</v>
      </c>
      <c r="D3239" s="36">
        <v>2022</v>
      </c>
      <c r="E3239" s="12" t="s">
        <v>157</v>
      </c>
      <c r="F3239" s="8" t="s">
        <v>158</v>
      </c>
      <c r="G3239" s="77" t="s">
        <v>2504</v>
      </c>
      <c r="H3239" s="78" t="s">
        <v>2505</v>
      </c>
      <c r="I3239" s="14" t="s">
        <v>2506</v>
      </c>
      <c r="J3239" s="14" t="s">
        <v>14943</v>
      </c>
      <c r="K3239" s="14" t="s">
        <v>29</v>
      </c>
      <c r="L3239" s="15" t="s">
        <v>30</v>
      </c>
      <c r="M3239" s="7" t="s">
        <v>9427</v>
      </c>
      <c r="N3239" s="16" t="s">
        <v>2112</v>
      </c>
      <c r="O3239" s="16"/>
      <c r="P3239" s="16" t="s">
        <v>2517</v>
      </c>
      <c r="Q3239" s="16" t="s">
        <v>2522</v>
      </c>
      <c r="R3239" s="31">
        <v>36446</v>
      </c>
      <c r="S3239" s="31">
        <v>44760</v>
      </c>
      <c r="T3239" s="31">
        <v>44965</v>
      </c>
      <c r="U3239" s="31"/>
      <c r="V3239" s="31"/>
      <c r="W3239" s="31"/>
      <c r="X3239" s="17"/>
      <c r="Y3239" s="17"/>
      <c r="Z3239" s="31"/>
      <c r="AA3239" s="18">
        <f t="shared" ca="1" si="250"/>
        <v>25</v>
      </c>
      <c r="AB3239" s="19" t="s">
        <v>7878</v>
      </c>
      <c r="AC3239" s="35" t="str">
        <f t="shared" si="254"/>
        <v>0 anos 6 meses 21 dias</v>
      </c>
      <c r="AD3239" s="35" t="str">
        <f ca="1">IF(AND(V3239="",T3239&lt;TODAY()),"Contrato Encerrado",IF(AND(V3239="",T3239&gt;TODAY()),DATEDIF(TODAY(),T3239,"Y")&amp;" anos"&amp;" "&amp;DATEDIF(TODAY(),T3239,"YM")&amp;" meses"&amp;" "&amp;DATEDIF(TODAY(),T3239,"MD")&amp;" dias",IF(AND(X3239="",V3239&lt;TODAY()),"Contrato Encerrado",IF(AND(X3239="",V3239&gt;TODAY()),DATEDIF(TODAY(),V3239,"Y")&amp;" anos"&amp;" "&amp;DATEDIF(TODAY(),V3239,"YM")&amp;" meses"&amp;" "&amp;DATEDIF(TODAY(),V3239,"MD")&amp;" dias",IF(AND(Z3239="",X3239&lt;TODAY()),"Contrato Encerrado",IF(AND(Z3239="",X3239&gt;TODAY()),DATEDIF(TODAY(),X3239,"Y")&amp;" anos"&amp;" "&amp;DATEDIF(TODAY(),X3239,"YM")&amp;" meses"&amp;" "&amp;DATEDIF(TODAY(),X3239,"MD")&amp;" dias",IF(AND(Z3239&lt;&gt;””,Z3239&lt;TODAY()),"Contrato Encerrado",IF(AND(Z3239&lt;&gt;"",Z3239&gt;TODAY()),DATEDIF(TODAY(),Z3239,"Y")&amp;" anos"&amp;" "&amp;DATEDIF(TODAY(),Z3239,"YM")&amp;" meses"&amp;" "&amp;DATEDIF(TODAY(),Z3239,"MD")&amp;" dias"))))))))</f>
        <v>Contrato Encerrado</v>
      </c>
      <c r="AE3239" s="35">
        <f t="shared" si="251"/>
        <v>205</v>
      </c>
      <c r="AF3239" s="35">
        <f t="shared" si="252"/>
        <v>525</v>
      </c>
      <c r="AG3239" s="17" t="str">
        <f t="shared" si="253"/>
        <v>1 anos 5 meses 8 dias</v>
      </c>
    </row>
    <row r="3240" spans="1:33" ht="11.25" customHeight="1" x14ac:dyDescent="0.2">
      <c r="A3240" s="8" t="s">
        <v>9</v>
      </c>
      <c r="B3240" s="8" t="s">
        <v>13</v>
      </c>
      <c r="C3240" s="22" t="s">
        <v>11</v>
      </c>
      <c r="D3240" s="36">
        <v>2025</v>
      </c>
      <c r="E3240" s="12" t="s">
        <v>79</v>
      </c>
      <c r="F3240" s="8" t="s">
        <v>80</v>
      </c>
      <c r="G3240" s="77" t="s">
        <v>15191</v>
      </c>
      <c r="H3240" s="78" t="s">
        <v>15192</v>
      </c>
      <c r="I3240" s="14" t="s">
        <v>15193</v>
      </c>
      <c r="J3240" s="14" t="s">
        <v>10</v>
      </c>
      <c r="K3240" s="14" t="s">
        <v>29</v>
      </c>
      <c r="L3240" s="15" t="s">
        <v>30</v>
      </c>
      <c r="M3240" s="7" t="s">
        <v>9427</v>
      </c>
      <c r="N3240" s="15" t="s">
        <v>2114</v>
      </c>
      <c r="O3240" s="15" t="s">
        <v>14869</v>
      </c>
      <c r="P3240" s="15" t="s">
        <v>2518</v>
      </c>
      <c r="Q3240" s="15" t="s">
        <v>2523</v>
      </c>
      <c r="R3240" s="20">
        <v>26854</v>
      </c>
      <c r="S3240" s="20">
        <v>45663</v>
      </c>
      <c r="T3240" s="70" t="s">
        <v>15151</v>
      </c>
      <c r="U3240" s="20"/>
      <c r="V3240" s="20"/>
      <c r="W3240" s="20"/>
      <c r="X3240" s="17"/>
      <c r="Y3240" s="17"/>
      <c r="Z3240" s="20"/>
      <c r="AA3240" s="18">
        <f t="shared" ca="1" si="250"/>
        <v>52</v>
      </c>
      <c r="AB3240" s="15" t="s">
        <v>7878</v>
      </c>
      <c r="AC3240" s="35" t="str">
        <f t="shared" si="254"/>
        <v>0 anos 11 meses 30 dias</v>
      </c>
      <c r="AD3240" s="35" t="str">
        <f ca="1">IF(AND(V3240="",T3240&lt;TODAY()),"Contrato Encerrado",IF(AND(V3240="",T3240&gt;TODAY()),DATEDIF(TODAY(),T3240,"Y")&amp;" anos"&amp;" "&amp;DATEDIF(TODAY(),T3240,"YM")&amp;" meses"&amp;" "&amp;DATEDIF(TODAY(),T3240,"MD")&amp;" dias",IF(AND(X3240="",V3240&lt;TODAY()),"Contrato Encerrado",IF(AND(X3240="",V3240&gt;TODAY()),DATEDIF(TODAY(),V3240,"Y")&amp;" anos"&amp;" "&amp;DATEDIF(TODAY(),V3240,"YM")&amp;" meses"&amp;" "&amp;DATEDIF(TODAY(),V3240,"MD")&amp;" dias",IF(AND(Z3240="",X3240&lt;TODAY()),"Contrato Encerrado",IF(AND(Z3240="",X3240&gt;TODAY()),DATEDIF(TODAY(),X3240,"Y")&amp;" anos"&amp;" "&amp;DATEDIF(TODAY(),X3240,"YM")&amp;" meses"&amp;" "&amp;DATEDIF(TODAY(),X3240,"MD")&amp;" dias",IF(AND(Z3240&lt;&gt;””,Z3240&lt;TODAY()),"Contrato Encerrado",IF(AND(Z3240&lt;&gt;"",Z3240&gt;TODAY()),DATEDIF(TODAY(),Z3240,"Y")&amp;" anos"&amp;" "&amp;DATEDIF(TODAY(),Z3240,"YM")&amp;" meses"&amp;" "&amp;DATEDIF(TODAY(),Z3240,"MD")&amp;" dias"))))))))</f>
        <v>0 anos 2 meses 29 dias</v>
      </c>
      <c r="AE3240" s="35">
        <f t="shared" si="251"/>
        <v>364</v>
      </c>
      <c r="AF3240" s="35">
        <f t="shared" si="252"/>
        <v>366</v>
      </c>
      <c r="AG3240" s="17" t="str">
        <f t="shared" si="253"/>
        <v>0 anos 11 meses 31 dias</v>
      </c>
    </row>
    <row r="3241" spans="1:33" ht="11.25" customHeight="1" x14ac:dyDescent="0.2">
      <c r="A3241" s="8" t="s">
        <v>9</v>
      </c>
      <c r="B3241" s="8" t="s">
        <v>13</v>
      </c>
      <c r="C3241" s="22" t="s">
        <v>21</v>
      </c>
      <c r="D3241" s="37">
        <v>2024</v>
      </c>
      <c r="E3241" s="12" t="s">
        <v>157</v>
      </c>
      <c r="F3241" s="8" t="s">
        <v>158</v>
      </c>
      <c r="G3241" s="77" t="s">
        <v>14216</v>
      </c>
      <c r="H3241" s="78" t="s">
        <v>14217</v>
      </c>
      <c r="I3241" s="14" t="s">
        <v>14218</v>
      </c>
      <c r="J3241" s="74" t="s">
        <v>14943</v>
      </c>
      <c r="K3241" s="14" t="s">
        <v>29</v>
      </c>
      <c r="L3241" s="15" t="s">
        <v>30</v>
      </c>
      <c r="M3241" s="7" t="s">
        <v>9427</v>
      </c>
      <c r="N3241" s="15" t="s">
        <v>2101</v>
      </c>
      <c r="O3241" s="15" t="s">
        <v>7884</v>
      </c>
      <c r="P3241" s="15" t="s">
        <v>2518</v>
      </c>
      <c r="Q3241" s="15" t="s">
        <v>2521</v>
      </c>
      <c r="R3241" s="20">
        <v>38364</v>
      </c>
      <c r="S3241" s="20">
        <v>45512</v>
      </c>
      <c r="T3241" s="20">
        <v>45876</v>
      </c>
      <c r="U3241" s="20"/>
      <c r="V3241" s="20"/>
      <c r="W3241" s="20"/>
      <c r="X3241" s="17"/>
      <c r="Y3241" s="17"/>
      <c r="Z3241" s="20"/>
      <c r="AA3241" s="18">
        <f t="shared" ca="1" si="250"/>
        <v>20</v>
      </c>
      <c r="AB3241" s="15" t="s">
        <v>7878</v>
      </c>
      <c r="AC3241" s="35" t="str">
        <f t="shared" si="254"/>
        <v>0 anos 11 meses 30 dias</v>
      </c>
      <c r="AD3241" s="35" t="str">
        <f ca="1">IF(AND(V3241="",T3241&lt;TODAY()),"Contrato Encerrado",IF(AND(V3241="",T3241&gt;TODAY()),DATEDIF(TODAY(),T3241,"Y")&amp;" anos"&amp;" "&amp;DATEDIF(TODAY(),T3241,"YM")&amp;" meses"&amp;" "&amp;DATEDIF(TODAY(),T3241,"MD")&amp;" dias",IF(AND(X3241="",V3241&lt;TODAY()),"Contrato Encerrado",IF(AND(X3241="",V3241&gt;TODAY()),DATEDIF(TODAY(),V3241,"Y")&amp;" anos"&amp;" "&amp;DATEDIF(TODAY(),V3241,"YM")&amp;" meses"&amp;" "&amp;DATEDIF(TODAY(),V3241,"MD")&amp;" dias",IF(AND(Z3241="",X3241&lt;TODAY()),"Contrato Encerrado",IF(AND(Z3241="",X3241&gt;TODAY()),DATEDIF(TODAY(),X3241,"Y")&amp;" anos"&amp;" "&amp;DATEDIF(TODAY(),X3241,"YM")&amp;" meses"&amp;" "&amp;DATEDIF(TODAY(),X3241,"MD")&amp;" dias",IF(AND(Z3241&lt;&gt;””,Z3241&lt;TODAY()),"Contrato Encerrado",IF(AND(Z3241&lt;&gt;"",Z3241&gt;TODAY()),DATEDIF(TODAY(),Z3241,"Y")&amp;" anos"&amp;" "&amp;DATEDIF(TODAY(),Z3241,"YM")&amp;" meses"&amp;" "&amp;DATEDIF(TODAY(),Z3241,"MD")&amp;" dias"))))))))</f>
        <v>Contrato Encerrado</v>
      </c>
      <c r="AE3241" s="35">
        <f t="shared" si="251"/>
        <v>364</v>
      </c>
      <c r="AF3241" s="35">
        <f t="shared" si="252"/>
        <v>366</v>
      </c>
      <c r="AG3241" s="17" t="str">
        <f t="shared" si="253"/>
        <v>0 anos 11 meses 31 dias</v>
      </c>
    </row>
    <row r="3242" spans="1:33" ht="11.25" customHeight="1" x14ac:dyDescent="0.2">
      <c r="A3242" s="8" t="s">
        <v>9</v>
      </c>
      <c r="B3242" s="8" t="s">
        <v>13</v>
      </c>
      <c r="C3242" s="22" t="s">
        <v>15</v>
      </c>
      <c r="D3242" s="37">
        <v>2024</v>
      </c>
      <c r="E3242" s="23" t="s">
        <v>1755</v>
      </c>
      <c r="F3242" s="8" t="s">
        <v>1756</v>
      </c>
      <c r="G3242" s="77" t="s">
        <v>12332</v>
      </c>
      <c r="H3242" s="78" t="s">
        <v>12333</v>
      </c>
      <c r="I3242" s="9" t="s">
        <v>12334</v>
      </c>
      <c r="J3242" s="14" t="s">
        <v>14943</v>
      </c>
      <c r="K3242" s="9" t="s">
        <v>29</v>
      </c>
      <c r="L3242" s="24" t="s">
        <v>30</v>
      </c>
      <c r="M3242" s="7" t="s">
        <v>9427</v>
      </c>
      <c r="N3242" s="24" t="s">
        <v>2119</v>
      </c>
      <c r="O3242" s="24" t="s">
        <v>7897</v>
      </c>
      <c r="P3242" s="24" t="s">
        <v>2518</v>
      </c>
      <c r="Q3242" s="24" t="s">
        <v>2523</v>
      </c>
      <c r="R3242" s="17">
        <v>37993</v>
      </c>
      <c r="S3242" s="17">
        <v>45356</v>
      </c>
      <c r="T3242" s="17">
        <v>45719</v>
      </c>
      <c r="U3242" s="20"/>
      <c r="V3242" s="20"/>
      <c r="W3242" s="17"/>
      <c r="X3242" s="17"/>
      <c r="Y3242" s="17"/>
      <c r="Z3242" s="20"/>
      <c r="AA3242" s="18">
        <f t="shared" ca="1" si="250"/>
        <v>21</v>
      </c>
      <c r="AB3242" s="17" t="s">
        <v>7878</v>
      </c>
      <c r="AC3242" s="35" t="str">
        <f t="shared" si="254"/>
        <v>0 anos 11 meses 26 dias</v>
      </c>
      <c r="AD3242" s="35" t="str">
        <f ca="1">IF(AND(V3242="",T3242&lt;TODAY()),"Contrato Encerrado",IF(AND(V3242="",T3242&gt;TODAY()),DATEDIF(TODAY(),T3242,"Y")&amp;" anos"&amp;" "&amp;DATEDIF(TODAY(),T3242,"YM")&amp;" meses"&amp;" "&amp;DATEDIF(TODAY(),T3242,"MD")&amp;" dias",IF(AND(X3242="",V3242&lt;TODAY()),"Contrato Encerrado",IF(AND(X3242="",V3242&gt;TODAY()),DATEDIF(TODAY(),V3242,"Y")&amp;" anos"&amp;" "&amp;DATEDIF(TODAY(),V3242,"YM")&amp;" meses"&amp;" "&amp;DATEDIF(TODAY(),V3242,"MD")&amp;" dias",IF(AND(Z3242="",X3242&lt;TODAY()),"Contrato Encerrado",IF(AND(Z3242="",X3242&gt;TODAY()),DATEDIF(TODAY(),X3242,"Y")&amp;" anos"&amp;" "&amp;DATEDIF(TODAY(),X3242,"YM")&amp;" meses"&amp;" "&amp;DATEDIF(TODAY(),X3242,"MD")&amp;" dias",IF(AND(Z3242&lt;&gt;””,Z3242&lt;TODAY()),"Contrato Encerrado",IF(AND(Z3242&lt;&gt;"",Z3242&gt;TODAY()),DATEDIF(TODAY(),Z3242,"Y")&amp;" anos"&amp;" "&amp;DATEDIF(TODAY(),Z3242,"YM")&amp;" meses"&amp;" "&amp;DATEDIF(TODAY(),Z3242,"MD")&amp;" dias"))))))))</f>
        <v>Contrato Encerrado</v>
      </c>
      <c r="AE3242" s="35">
        <f t="shared" si="251"/>
        <v>363</v>
      </c>
      <c r="AF3242" s="35">
        <f t="shared" si="252"/>
        <v>367</v>
      </c>
      <c r="AG3242" s="17" t="str">
        <f t="shared" si="253"/>
        <v>1 anos 0 meses 1 dias</v>
      </c>
    </row>
    <row r="3243" spans="1:33" ht="11.25" customHeight="1" x14ac:dyDescent="0.2">
      <c r="A3243" s="8" t="s">
        <v>9</v>
      </c>
      <c r="B3243" s="8" t="s">
        <v>13</v>
      </c>
      <c r="C3243" s="22" t="s">
        <v>11</v>
      </c>
      <c r="D3243" s="36">
        <v>2025</v>
      </c>
      <c r="E3243" s="12" t="s">
        <v>157</v>
      </c>
      <c r="F3243" s="8" t="s">
        <v>158</v>
      </c>
      <c r="G3243" s="77" t="s">
        <v>15310</v>
      </c>
      <c r="H3243" s="78" t="s">
        <v>15311</v>
      </c>
      <c r="I3243" s="14" t="s">
        <v>15312</v>
      </c>
      <c r="J3243" s="14" t="s">
        <v>10</v>
      </c>
      <c r="K3243" s="14" t="s">
        <v>29</v>
      </c>
      <c r="L3243" s="15" t="s">
        <v>30</v>
      </c>
      <c r="M3243" s="7" t="s">
        <v>9427</v>
      </c>
      <c r="N3243" s="15" t="s">
        <v>6302</v>
      </c>
      <c r="O3243" s="15" t="s">
        <v>8732</v>
      </c>
      <c r="P3243" s="15" t="s">
        <v>2518</v>
      </c>
      <c r="Q3243" s="35" t="s">
        <v>2521</v>
      </c>
      <c r="R3243" s="20">
        <v>38198</v>
      </c>
      <c r="S3243" s="20">
        <v>45643</v>
      </c>
      <c r="T3243" s="20" t="s">
        <v>15223</v>
      </c>
      <c r="U3243" s="20"/>
      <c r="V3243" s="20"/>
      <c r="W3243" s="20"/>
      <c r="X3243" s="17"/>
      <c r="Y3243" s="17"/>
      <c r="Z3243" s="20"/>
      <c r="AA3243" s="18">
        <f t="shared" ca="1" si="250"/>
        <v>21</v>
      </c>
      <c r="AB3243" s="15" t="s">
        <v>7878</v>
      </c>
      <c r="AC3243" s="35" t="str">
        <f t="shared" si="254"/>
        <v>0 anos 11 meses 29 dias</v>
      </c>
      <c r="AD3243" s="35" t="str">
        <f ca="1">IF(AND(V3243="",T3243&lt;TODAY()),"Contrato Encerrado",IF(AND(V3243="",T3243&gt;TODAY()),DATEDIF(TODAY(),T3243,"Y")&amp;" anos"&amp;" "&amp;DATEDIF(TODAY(),T3243,"YM")&amp;" meses"&amp;" "&amp;DATEDIF(TODAY(),T3243,"MD")&amp;" dias",IF(AND(X3243="",V3243&lt;TODAY()),"Contrato Encerrado",IF(AND(X3243="",V3243&gt;TODAY()),DATEDIF(TODAY(),V3243,"Y")&amp;" anos"&amp;" "&amp;DATEDIF(TODAY(),V3243,"YM")&amp;" meses"&amp;" "&amp;DATEDIF(TODAY(),V3243,"MD")&amp;" dias",IF(AND(Z3243="",X3243&lt;TODAY()),"Contrato Encerrado",IF(AND(Z3243="",X3243&gt;TODAY()),DATEDIF(TODAY(),X3243,"Y")&amp;" anos"&amp;" "&amp;DATEDIF(TODAY(),X3243,"YM")&amp;" meses"&amp;" "&amp;DATEDIF(TODAY(),X3243,"MD")&amp;" dias",IF(AND(Z3243&lt;&gt;””,Z3243&lt;TODAY()),"Contrato Encerrado",IF(AND(Z3243&lt;&gt;"",Z3243&gt;TODAY()),DATEDIF(TODAY(),Z3243,"Y")&amp;" anos"&amp;" "&amp;DATEDIF(TODAY(),Z3243,"YM")&amp;" meses"&amp;" "&amp;DATEDIF(TODAY(),Z3243,"MD")&amp;" dias"))))))))</f>
        <v>0 anos 2 meses 9 dias</v>
      </c>
      <c r="AE3243" s="35">
        <f t="shared" si="251"/>
        <v>364</v>
      </c>
      <c r="AF3243" s="35">
        <f t="shared" si="252"/>
        <v>366</v>
      </c>
      <c r="AG3243" s="17" t="str">
        <f t="shared" si="253"/>
        <v>0 anos 11 meses 31 dias</v>
      </c>
    </row>
    <row r="3244" spans="1:33" ht="11.25" customHeight="1" x14ac:dyDescent="0.2">
      <c r="A3244" s="10" t="s">
        <v>9</v>
      </c>
      <c r="B3244" s="10" t="s">
        <v>13</v>
      </c>
      <c r="C3244" s="11" t="s">
        <v>17</v>
      </c>
      <c r="D3244" s="36">
        <v>2021</v>
      </c>
      <c r="E3244" s="13" t="s">
        <v>144</v>
      </c>
      <c r="F3244" s="10" t="s">
        <v>145</v>
      </c>
      <c r="G3244" s="83" t="s">
        <v>152</v>
      </c>
      <c r="H3244" s="84" t="s">
        <v>153</v>
      </c>
      <c r="I3244" s="13" t="s">
        <v>154</v>
      </c>
      <c r="J3244" s="14" t="s">
        <v>1302</v>
      </c>
      <c r="K3244" s="13" t="s">
        <v>29</v>
      </c>
      <c r="L3244" s="25" t="s">
        <v>81</v>
      </c>
      <c r="M3244" s="7" t="s">
        <v>82</v>
      </c>
      <c r="N3244" s="27" t="s">
        <v>3244</v>
      </c>
      <c r="O3244" s="27"/>
      <c r="P3244" s="26" t="s">
        <v>2517</v>
      </c>
      <c r="Q3244" s="26" t="s">
        <v>2522</v>
      </c>
      <c r="R3244" s="31">
        <v>38578</v>
      </c>
      <c r="S3244" s="31">
        <v>44319</v>
      </c>
      <c r="T3244" s="31">
        <v>44681</v>
      </c>
      <c r="U3244" s="31"/>
      <c r="V3244" s="31"/>
      <c r="W3244" s="31"/>
      <c r="X3244" s="17"/>
      <c r="Y3244" s="17"/>
      <c r="Z3244" s="31"/>
      <c r="AA3244" s="18">
        <f t="shared" ca="1" si="250"/>
        <v>20</v>
      </c>
      <c r="AB3244" s="19" t="s">
        <v>7878</v>
      </c>
      <c r="AC3244" s="35" t="str">
        <f t="shared" si="254"/>
        <v>0 anos 11 meses 27 dias</v>
      </c>
      <c r="AD3244" s="35" t="str">
        <f ca="1">IF(AND(V3244="",T3244&lt;TODAY()),"Contrato Encerrado",IF(AND(V3244="",T3244&gt;TODAY()),DATEDIF(TODAY(),T3244,"Y")&amp;" anos"&amp;" "&amp;DATEDIF(TODAY(),T3244,"YM")&amp;" meses"&amp;" "&amp;DATEDIF(TODAY(),T3244,"MD")&amp;" dias",IF(AND(X3244="",V3244&lt;TODAY()),"Contrato Encerrado",IF(AND(X3244="",V3244&gt;TODAY()),DATEDIF(TODAY(),V3244,"Y")&amp;" anos"&amp;" "&amp;DATEDIF(TODAY(),V3244,"YM")&amp;" meses"&amp;" "&amp;DATEDIF(TODAY(),V3244,"MD")&amp;" dias",IF(AND(Z3244="",X3244&lt;TODAY()),"Contrato Encerrado",IF(AND(Z3244="",X3244&gt;TODAY()),DATEDIF(TODAY(),X3244,"Y")&amp;" anos"&amp;" "&amp;DATEDIF(TODAY(),X3244,"YM")&amp;" meses"&amp;" "&amp;DATEDIF(TODAY(),X3244,"MD")&amp;" dias",IF(AND(Z3244&lt;&gt;””,Z3244&lt;TODAY()),"Contrato Encerrado",IF(AND(Z3244&lt;&gt;"",Z3244&gt;TODAY()),DATEDIF(TODAY(),Z3244,"Y")&amp;" anos"&amp;" "&amp;DATEDIF(TODAY(),Z3244,"YM")&amp;" meses"&amp;" "&amp;DATEDIF(TODAY(),Z3244,"MD")&amp;" dias"))))))))</f>
        <v>Contrato Encerrado</v>
      </c>
      <c r="AE3244" s="35">
        <f t="shared" si="251"/>
        <v>362</v>
      </c>
      <c r="AF3244" s="35">
        <f t="shared" si="252"/>
        <v>368</v>
      </c>
      <c r="AG3244" s="17" t="str">
        <f t="shared" si="253"/>
        <v>1 anos 0 meses 2 dias</v>
      </c>
    </row>
    <row r="3245" spans="1:33" ht="11.25" customHeight="1" x14ac:dyDescent="0.2">
      <c r="A3245" s="8" t="s">
        <v>9</v>
      </c>
      <c r="B3245" s="8" t="s">
        <v>13</v>
      </c>
      <c r="C3245" s="22" t="s">
        <v>11</v>
      </c>
      <c r="D3245" s="36">
        <v>2025</v>
      </c>
      <c r="E3245" s="12" t="s">
        <v>1708</v>
      </c>
      <c r="F3245" s="8" t="s">
        <v>1709</v>
      </c>
      <c r="G3245" s="77" t="s">
        <v>15392</v>
      </c>
      <c r="H3245" s="78" t="s">
        <v>15393</v>
      </c>
      <c r="I3245" s="14" t="s">
        <v>15394</v>
      </c>
      <c r="J3245" s="14" t="s">
        <v>14943</v>
      </c>
      <c r="K3245" s="14" t="s">
        <v>29</v>
      </c>
      <c r="L3245" s="15" t="s">
        <v>30</v>
      </c>
      <c r="M3245" s="7" t="s">
        <v>9427</v>
      </c>
      <c r="N3245" s="15" t="s">
        <v>2103</v>
      </c>
      <c r="O3245" s="15" t="s">
        <v>9474</v>
      </c>
      <c r="P3245" s="15" t="s">
        <v>2518</v>
      </c>
      <c r="Q3245" s="15" t="s">
        <v>2523</v>
      </c>
      <c r="R3245" s="20">
        <v>37296</v>
      </c>
      <c r="S3245" s="20">
        <v>45663</v>
      </c>
      <c r="T3245" s="20">
        <v>45751</v>
      </c>
      <c r="U3245" s="20"/>
      <c r="V3245" s="20"/>
      <c r="W3245" s="20"/>
      <c r="X3245" s="17"/>
      <c r="Y3245" s="17"/>
      <c r="Z3245" s="20"/>
      <c r="AA3245" s="18">
        <f t="shared" ca="1" si="250"/>
        <v>23</v>
      </c>
      <c r="AB3245" s="15" t="s">
        <v>7878</v>
      </c>
      <c r="AC3245" s="35" t="str">
        <f t="shared" si="254"/>
        <v>0 anos 2 meses 29 dias</v>
      </c>
      <c r="AD3245" s="35" t="str">
        <f ca="1">IF(AND(V3245="",T3245&lt;TODAY()),"Contrato Encerrado",IF(AND(V3245="",T3245&gt;TODAY()),DATEDIF(TODAY(),T3245,"Y")&amp;" anos"&amp;" "&amp;DATEDIF(TODAY(),T3245,"YM")&amp;" meses"&amp;" "&amp;DATEDIF(TODAY(),T3245,"MD")&amp;" dias",IF(AND(X3245="",V3245&lt;TODAY()),"Contrato Encerrado",IF(AND(X3245="",V3245&gt;TODAY()),DATEDIF(TODAY(),V3245,"Y")&amp;" anos"&amp;" "&amp;DATEDIF(TODAY(),V3245,"YM")&amp;" meses"&amp;" "&amp;DATEDIF(TODAY(),V3245,"MD")&amp;" dias",IF(AND(Z3245="",X3245&lt;TODAY()),"Contrato Encerrado",IF(AND(Z3245="",X3245&gt;TODAY()),DATEDIF(TODAY(),X3245,"Y")&amp;" anos"&amp;" "&amp;DATEDIF(TODAY(),X3245,"YM")&amp;" meses"&amp;" "&amp;DATEDIF(TODAY(),X3245,"MD")&amp;" dias",IF(AND(Z3245&lt;&gt;””,Z3245&lt;TODAY()),"Contrato Encerrado",IF(AND(Z3245&lt;&gt;"",Z3245&gt;TODAY()),DATEDIF(TODAY(),Z3245,"Y")&amp;" anos"&amp;" "&amp;DATEDIF(TODAY(),Z3245,"YM")&amp;" meses"&amp;" "&amp;DATEDIF(TODAY(),Z3245,"MD")&amp;" dias"))))))))</f>
        <v>Contrato Encerrado</v>
      </c>
      <c r="AE3245" s="35">
        <f t="shared" si="251"/>
        <v>88</v>
      </c>
      <c r="AF3245" s="35">
        <f t="shared" si="252"/>
        <v>642</v>
      </c>
      <c r="AG3245" s="17" t="str">
        <f t="shared" si="253"/>
        <v>1 anos 9 meses 3 dias</v>
      </c>
    </row>
    <row r="3246" spans="1:33" s="61" customFormat="1" ht="11.25" customHeight="1" x14ac:dyDescent="0.2">
      <c r="A3246" s="141" t="s">
        <v>9</v>
      </c>
      <c r="B3246" s="142" t="s">
        <v>13</v>
      </c>
      <c r="C3246" s="143" t="s">
        <v>22</v>
      </c>
      <c r="D3246" s="144">
        <v>2022</v>
      </c>
      <c r="E3246" s="145" t="s">
        <v>157</v>
      </c>
      <c r="F3246" s="141" t="s">
        <v>158</v>
      </c>
      <c r="G3246" s="146" t="s">
        <v>1087</v>
      </c>
      <c r="H3246" s="147" t="s">
        <v>1088</v>
      </c>
      <c r="I3246" s="148" t="s">
        <v>1089</v>
      </c>
      <c r="J3246" s="14" t="s">
        <v>14943</v>
      </c>
      <c r="K3246" s="148" t="s">
        <v>29</v>
      </c>
      <c r="L3246" s="149" t="s">
        <v>30</v>
      </c>
      <c r="M3246" s="7" t="s">
        <v>9427</v>
      </c>
      <c r="N3246" s="150" t="s">
        <v>2101</v>
      </c>
      <c r="O3246" s="150"/>
      <c r="P3246" s="150" t="s">
        <v>2517</v>
      </c>
      <c r="Q3246" s="150" t="s">
        <v>2522</v>
      </c>
      <c r="R3246" s="151">
        <v>36444</v>
      </c>
      <c r="S3246" s="151">
        <v>44382</v>
      </c>
      <c r="T3246" s="151">
        <v>45131</v>
      </c>
      <c r="U3246" s="151"/>
      <c r="V3246" s="151"/>
      <c r="W3246" s="151"/>
      <c r="X3246" s="17"/>
      <c r="Y3246" s="17"/>
      <c r="Z3246" s="151"/>
      <c r="AA3246" s="152">
        <f t="shared" ca="1" si="250"/>
        <v>25</v>
      </c>
      <c r="AB3246" s="153" t="s">
        <v>7878</v>
      </c>
      <c r="AC3246" s="35" t="str">
        <f t="shared" si="254"/>
        <v>2 anos 0 meses 19 dias</v>
      </c>
      <c r="AD3246" s="132" t="str">
        <f ca="1">IF(AND(V3246="",T3246&lt;TODAY()),"Contrato Encerrado",IF(AND(V3246="",T3246&gt;TODAY()),DATEDIF(TODAY(),T3246,"Y")&amp;" anos"&amp;" "&amp;DATEDIF(TODAY(),T3246,"YM")&amp;" meses"&amp;" "&amp;DATEDIF(TODAY(),T3246,"MD")&amp;" dias",IF(AND(X3246="",V3246&lt;TODAY()),"Contrato Encerrado",IF(AND(X3246="",V3246&gt;TODAY()),DATEDIF(TODAY(),V3246,"Y")&amp;" anos"&amp;" "&amp;DATEDIF(TODAY(),V3246,"YM")&amp;" meses"&amp;" "&amp;DATEDIF(TODAY(),V3246,"MD")&amp;" dias",IF(AND(Z3246="",X3246&lt;TODAY()),"Contrato Encerrado",IF(AND(Z3246="",X3246&gt;TODAY()),DATEDIF(TODAY(),X3246,"Y")&amp;" anos"&amp;" "&amp;DATEDIF(TODAY(),X3246,"YM")&amp;" meses"&amp;" "&amp;DATEDIF(TODAY(),X3246,"MD")&amp;" dias",IF(AND(Z3246&lt;&gt;””,Z3246&lt;TODAY()),"Contrato Encerrado",IF(AND(Z3246&lt;&gt;"",Z3246&gt;TODAY()),DATEDIF(TODAY(),Z3246,"Y")&amp;" anos"&amp;" "&amp;DATEDIF(TODAY(),Z3246,"YM")&amp;" meses"&amp;" "&amp;DATEDIF(TODAY(),Z3246,"MD")&amp;" dias"))))))))</f>
        <v>Contrato Encerrado</v>
      </c>
      <c r="AE3246" s="132">
        <f t="shared" si="251"/>
        <v>749</v>
      </c>
      <c r="AF3246" s="132">
        <f t="shared" si="252"/>
        <v>-19</v>
      </c>
      <c r="AG3246" s="133" t="str">
        <f t="shared" si="253"/>
        <v>ESTÁGIO COMPLETOU 2 ANOS</v>
      </c>
    </row>
    <row r="3247" spans="1:33" ht="11.25" customHeight="1" x14ac:dyDescent="0.2">
      <c r="A3247" s="8" t="s">
        <v>9</v>
      </c>
      <c r="B3247" s="8" t="s">
        <v>13</v>
      </c>
      <c r="C3247" s="22" t="s">
        <v>15</v>
      </c>
      <c r="D3247" s="37">
        <v>2025</v>
      </c>
      <c r="E3247" s="12" t="s">
        <v>307</v>
      </c>
      <c r="F3247" s="8" t="s">
        <v>308</v>
      </c>
      <c r="G3247" s="77" t="s">
        <v>15867</v>
      </c>
      <c r="H3247" s="78" t="s">
        <v>15868</v>
      </c>
      <c r="I3247" s="14" t="s">
        <v>15869</v>
      </c>
      <c r="J3247" s="14" t="s">
        <v>10</v>
      </c>
      <c r="K3247" s="14" t="s">
        <v>29</v>
      </c>
      <c r="L3247" s="15" t="s">
        <v>30</v>
      </c>
      <c r="M3247" s="7" t="s">
        <v>9427</v>
      </c>
      <c r="N3247" s="15" t="s">
        <v>2100</v>
      </c>
      <c r="O3247" s="15" t="s">
        <v>10152</v>
      </c>
      <c r="P3247" s="15" t="s">
        <v>2518</v>
      </c>
      <c r="Q3247" s="15" t="s">
        <v>2523</v>
      </c>
      <c r="R3247" s="20">
        <v>38139</v>
      </c>
      <c r="S3247" s="20">
        <v>45693</v>
      </c>
      <c r="T3247" s="20">
        <v>46057</v>
      </c>
      <c r="U3247" s="20"/>
      <c r="V3247" s="20"/>
      <c r="W3247" s="20"/>
      <c r="X3247" s="17"/>
      <c r="Y3247" s="17"/>
      <c r="Z3247" s="20"/>
      <c r="AA3247" s="21">
        <f t="shared" ca="1" si="250"/>
        <v>21</v>
      </c>
      <c r="AB3247" s="15" t="s">
        <v>7878</v>
      </c>
      <c r="AC3247" s="35" t="str">
        <f t="shared" si="254"/>
        <v>0 anos 11 meses 30 dias</v>
      </c>
      <c r="AD3247" s="35" t="str">
        <f ca="1">IF(AND(V3247="",T3247&lt;TODAY()),"Contrato Encerrado",IF(AND(V3247="",T3247&gt;TODAY()),DATEDIF(TODAY(),T3247,"Y")&amp;" anos"&amp;" "&amp;DATEDIF(TODAY(),T3247,"YM")&amp;" meses"&amp;" "&amp;DATEDIF(TODAY(),T3247,"MD")&amp;" dias",IF(AND(X3247="",V3247&lt;TODAY()),"Contrato Encerrado",IF(AND(X3247="",V3247&gt;TODAY()),DATEDIF(TODAY(),V3247,"Y")&amp;" anos"&amp;" "&amp;DATEDIF(TODAY(),V3247,"YM")&amp;" meses"&amp;" "&amp;DATEDIF(TODAY(),V3247,"MD")&amp;" dias",IF(AND(Z3247="",X3247&lt;TODAY()),"Contrato Encerrado",IF(AND(Z3247="",X3247&gt;TODAY()),DATEDIF(TODAY(),X3247,"Y")&amp;" anos"&amp;" "&amp;DATEDIF(TODAY(),X3247,"YM")&amp;" meses"&amp;" "&amp;DATEDIF(TODAY(),X3247,"MD")&amp;" dias",IF(AND(Z3247&lt;&gt;””,Z3247&lt;TODAY()),"Contrato Encerrado",IF(AND(Z3247&lt;&gt;"",Z3247&gt;TODAY()),DATEDIF(TODAY(),Z3247,"Y")&amp;" anos"&amp;" "&amp;DATEDIF(TODAY(),Z3247,"YM")&amp;" meses"&amp;" "&amp;DATEDIF(TODAY(),Z3247,"MD")&amp;" dias"))))))))</f>
        <v>0 anos 3 meses 28 dias</v>
      </c>
      <c r="AE3247" s="35">
        <f t="shared" si="251"/>
        <v>364</v>
      </c>
      <c r="AF3247" s="35">
        <f t="shared" si="252"/>
        <v>366</v>
      </c>
      <c r="AG3247" s="17" t="str">
        <f t="shared" si="253"/>
        <v>0 anos 11 meses 31 dias</v>
      </c>
    </row>
    <row r="3248" spans="1:33" ht="11.25" customHeight="1" x14ac:dyDescent="0.2">
      <c r="A3248" s="8" t="s">
        <v>9</v>
      </c>
      <c r="B3248" s="10" t="s">
        <v>13</v>
      </c>
      <c r="C3248" s="11" t="s">
        <v>24</v>
      </c>
      <c r="D3248" s="36">
        <v>2022</v>
      </c>
      <c r="E3248" s="12" t="s">
        <v>157</v>
      </c>
      <c r="F3248" s="8" t="s">
        <v>158</v>
      </c>
      <c r="G3248" s="77" t="s">
        <v>5081</v>
      </c>
      <c r="H3248" s="78" t="s">
        <v>5082</v>
      </c>
      <c r="I3248" s="14" t="s">
        <v>5083</v>
      </c>
      <c r="J3248" s="14" t="s">
        <v>14943</v>
      </c>
      <c r="K3248" s="14" t="s">
        <v>29</v>
      </c>
      <c r="L3248" s="15" t="s">
        <v>30</v>
      </c>
      <c r="M3248" s="7" t="s">
        <v>9427</v>
      </c>
      <c r="N3248" s="16" t="s">
        <v>2101</v>
      </c>
      <c r="O3248" s="16"/>
      <c r="P3248" s="16" t="s">
        <v>2518</v>
      </c>
      <c r="Q3248" s="16" t="s">
        <v>2521</v>
      </c>
      <c r="R3248" s="31">
        <v>37201</v>
      </c>
      <c r="S3248" s="31">
        <v>44851</v>
      </c>
      <c r="T3248" s="31">
        <v>45503</v>
      </c>
      <c r="U3248" s="31"/>
      <c r="V3248" s="31"/>
      <c r="W3248" s="31"/>
      <c r="X3248" s="17"/>
      <c r="Y3248" s="17"/>
      <c r="Z3248" s="31"/>
      <c r="AA3248" s="18">
        <f t="shared" ca="1" si="250"/>
        <v>23</v>
      </c>
      <c r="AB3248" s="19" t="s">
        <v>7878</v>
      </c>
      <c r="AC3248" s="35" t="str">
        <f t="shared" si="254"/>
        <v>1 anos 9 meses 13 dias</v>
      </c>
      <c r="AD3248" s="35" t="str">
        <f ca="1">IF(AND(V3248="",T3248&lt;TODAY()),"Contrato Encerrado",IF(AND(V3248="",T3248&gt;TODAY()),DATEDIF(TODAY(),T3248,"Y")&amp;" anos"&amp;" "&amp;DATEDIF(TODAY(),T3248,"YM")&amp;" meses"&amp;" "&amp;DATEDIF(TODAY(),T3248,"MD")&amp;" dias",IF(AND(X3248="",V3248&lt;TODAY()),"Contrato Encerrado",IF(AND(X3248="",V3248&gt;TODAY()),DATEDIF(TODAY(),V3248,"Y")&amp;" anos"&amp;" "&amp;DATEDIF(TODAY(),V3248,"YM")&amp;" meses"&amp;" "&amp;DATEDIF(TODAY(),V3248,"MD")&amp;" dias",IF(AND(Z3248="",X3248&lt;TODAY()),"Contrato Encerrado",IF(AND(Z3248="",X3248&gt;TODAY()),DATEDIF(TODAY(),X3248,"Y")&amp;" anos"&amp;" "&amp;DATEDIF(TODAY(),X3248,"YM")&amp;" meses"&amp;" "&amp;DATEDIF(TODAY(),X3248,"MD")&amp;" dias",IF(AND(Z3248&lt;&gt;””,Z3248&lt;TODAY()),"Contrato Encerrado",IF(AND(Z3248&lt;&gt;"",Z3248&gt;TODAY()),DATEDIF(TODAY(),Z3248,"Y")&amp;" anos"&amp;" "&amp;DATEDIF(TODAY(),Z3248,"YM")&amp;" meses"&amp;" "&amp;DATEDIF(TODAY(),Z3248,"MD")&amp;" dias"))))))))</f>
        <v>Contrato Encerrado</v>
      </c>
      <c r="AE3248" s="35">
        <f t="shared" si="251"/>
        <v>652</v>
      </c>
      <c r="AF3248" s="35">
        <f t="shared" si="252"/>
        <v>78</v>
      </c>
      <c r="AG3248" s="17" t="str">
        <f t="shared" si="253"/>
        <v>0 anos 2 meses 18 dias</v>
      </c>
    </row>
    <row r="3249" spans="1:33" ht="11.25" customHeight="1" x14ac:dyDescent="0.2">
      <c r="A3249" s="8" t="s">
        <v>9</v>
      </c>
      <c r="B3249" s="8" t="s">
        <v>13</v>
      </c>
      <c r="C3249" s="22" t="s">
        <v>17</v>
      </c>
      <c r="D3249" s="37">
        <v>2025</v>
      </c>
      <c r="E3249" s="12" t="s">
        <v>157</v>
      </c>
      <c r="F3249" s="8" t="s">
        <v>158</v>
      </c>
      <c r="G3249" s="9" t="s">
        <v>16669</v>
      </c>
      <c r="H3249" s="8" t="s">
        <v>16670</v>
      </c>
      <c r="I3249" s="14" t="s">
        <v>16671</v>
      </c>
      <c r="J3249" s="14" t="s">
        <v>10</v>
      </c>
      <c r="K3249" s="14" t="s">
        <v>29</v>
      </c>
      <c r="L3249" s="15" t="s">
        <v>81</v>
      </c>
      <c r="M3249" s="7" t="s">
        <v>82</v>
      </c>
      <c r="N3249" s="15" t="s">
        <v>4113</v>
      </c>
      <c r="O3249" s="15" t="s">
        <v>10281</v>
      </c>
      <c r="P3249" s="15" t="s">
        <v>2518</v>
      </c>
      <c r="Q3249" s="15" t="s">
        <v>4109</v>
      </c>
      <c r="R3249" s="20">
        <v>39672</v>
      </c>
      <c r="S3249" s="20">
        <v>45782</v>
      </c>
      <c r="T3249" s="70">
        <v>46021</v>
      </c>
      <c r="U3249" s="20"/>
      <c r="V3249" s="20"/>
      <c r="W3249" s="20"/>
      <c r="X3249" s="17"/>
      <c r="Y3249" s="17"/>
      <c r="Z3249" s="20"/>
      <c r="AA3249" s="18">
        <f t="shared" ca="1" si="250"/>
        <v>17</v>
      </c>
      <c r="AB3249" s="15" t="s">
        <v>7878</v>
      </c>
      <c r="AC3249" s="35" t="str">
        <f t="shared" si="254"/>
        <v>0 anos 7 meses 25 dias</v>
      </c>
      <c r="AD3249" s="35" t="str">
        <f ca="1">IF(AND(V3249="",T3249&lt;TODAY()),"Contrato Encerrado",IF(AND(V3249="",T3249&gt;TODAY()),DATEDIF(TODAY(),T3249,"Y")&amp;" anos"&amp;" "&amp;DATEDIF(TODAY(),T3249,"YM")&amp;" meses"&amp;" "&amp;DATEDIF(TODAY(),T3249,"MD")&amp;" dias",IF(AND(X3249="",V3249&lt;TODAY()),"Contrato Encerrado",IF(AND(X3249="",V3249&gt;TODAY()),DATEDIF(TODAY(),V3249,"Y")&amp;" anos"&amp;" "&amp;DATEDIF(TODAY(),V3249,"YM")&amp;" meses"&amp;" "&amp;DATEDIF(TODAY(),V3249,"MD")&amp;" dias",IF(AND(Z3249="",X3249&lt;TODAY()),"Contrato Encerrado",IF(AND(Z3249="",X3249&gt;TODAY()),DATEDIF(TODAY(),X3249,"Y")&amp;" anos"&amp;" "&amp;DATEDIF(TODAY(),X3249,"YM")&amp;" meses"&amp;" "&amp;DATEDIF(TODAY(),X3249,"MD")&amp;" dias",IF(AND(Z3249&lt;&gt;””,Z3249&lt;TODAY()),"Contrato Encerrado",IF(AND(Z3249&lt;&gt;"",Z3249&gt;TODAY()),DATEDIF(TODAY(),Z3249,"Y")&amp;" anos"&amp;" "&amp;DATEDIF(TODAY(),Z3249,"YM")&amp;" meses"&amp;" "&amp;DATEDIF(TODAY(),Z3249,"MD")&amp;" dias"))))))))</f>
        <v>0 anos 2 meses 23 dias</v>
      </c>
      <c r="AE3249" s="35">
        <f t="shared" si="251"/>
        <v>239</v>
      </c>
      <c r="AF3249" s="35">
        <f t="shared" si="252"/>
        <v>491</v>
      </c>
      <c r="AG3249" s="17" t="str">
        <f t="shared" si="253"/>
        <v>1 anos 4 meses 5 dias</v>
      </c>
    </row>
    <row r="3250" spans="1:33" ht="11.25" customHeight="1" x14ac:dyDescent="0.2">
      <c r="A3250" s="8" t="s">
        <v>9</v>
      </c>
      <c r="B3250" s="8" t="s">
        <v>13</v>
      </c>
      <c r="C3250" s="22" t="s">
        <v>14</v>
      </c>
      <c r="D3250" s="37">
        <v>2024</v>
      </c>
      <c r="E3250" s="12" t="s">
        <v>79</v>
      </c>
      <c r="F3250" s="8" t="s">
        <v>80</v>
      </c>
      <c r="G3250" s="77" t="s">
        <v>11511</v>
      </c>
      <c r="H3250" s="78" t="s">
        <v>11512</v>
      </c>
      <c r="I3250" s="14" t="s">
        <v>11513</v>
      </c>
      <c r="J3250" s="14" t="s">
        <v>1302</v>
      </c>
      <c r="K3250" s="14" t="s">
        <v>29</v>
      </c>
      <c r="L3250" s="15" t="s">
        <v>30</v>
      </c>
      <c r="M3250" s="7" t="s">
        <v>9427</v>
      </c>
      <c r="N3250" s="15" t="s">
        <v>2114</v>
      </c>
      <c r="O3250" s="15" t="s">
        <v>10152</v>
      </c>
      <c r="P3250" s="15" t="s">
        <v>2518</v>
      </c>
      <c r="Q3250" s="15" t="s">
        <v>2523</v>
      </c>
      <c r="R3250" s="20">
        <v>37880</v>
      </c>
      <c r="S3250" s="20">
        <v>45323</v>
      </c>
      <c r="T3250" s="20">
        <v>45554</v>
      </c>
      <c r="U3250" s="20"/>
      <c r="V3250" s="20"/>
      <c r="W3250" s="20"/>
      <c r="X3250" s="17"/>
      <c r="Y3250" s="17"/>
      <c r="Z3250" s="20"/>
      <c r="AA3250" s="18">
        <f t="shared" ca="1" si="250"/>
        <v>22</v>
      </c>
      <c r="AB3250" s="15" t="s">
        <v>7878</v>
      </c>
      <c r="AC3250" s="35" t="str">
        <f t="shared" si="254"/>
        <v>0 anos 7 meses 18 dias</v>
      </c>
      <c r="AD3250" s="35" t="str">
        <f ca="1">IF(AND(V3250="",T3250&lt;TODAY()),"Contrato Encerrado",IF(AND(V3250="",T3250&gt;TODAY()),DATEDIF(TODAY(),T3250,"Y")&amp;" anos"&amp;" "&amp;DATEDIF(TODAY(),T3250,"YM")&amp;" meses"&amp;" "&amp;DATEDIF(TODAY(),T3250,"MD")&amp;" dias",IF(AND(X3250="",V3250&lt;TODAY()),"Contrato Encerrado",IF(AND(X3250="",V3250&gt;TODAY()),DATEDIF(TODAY(),V3250,"Y")&amp;" anos"&amp;" "&amp;DATEDIF(TODAY(),V3250,"YM")&amp;" meses"&amp;" "&amp;DATEDIF(TODAY(),V3250,"MD")&amp;" dias",IF(AND(Z3250="",X3250&lt;TODAY()),"Contrato Encerrado",IF(AND(Z3250="",X3250&gt;TODAY()),DATEDIF(TODAY(),X3250,"Y")&amp;" anos"&amp;" "&amp;DATEDIF(TODAY(),X3250,"YM")&amp;" meses"&amp;" "&amp;DATEDIF(TODAY(),X3250,"MD")&amp;" dias",IF(AND(Z3250&lt;&gt;””,Z3250&lt;TODAY()),"Contrato Encerrado",IF(AND(Z3250&lt;&gt;"",Z3250&gt;TODAY()),DATEDIF(TODAY(),Z3250,"Y")&amp;" anos"&amp;" "&amp;DATEDIF(TODAY(),Z3250,"YM")&amp;" meses"&amp;" "&amp;DATEDIF(TODAY(),Z3250,"MD")&amp;" dias"))))))))</f>
        <v>Contrato Encerrado</v>
      </c>
      <c r="AE3250" s="35">
        <f t="shared" si="251"/>
        <v>231</v>
      </c>
      <c r="AF3250" s="35">
        <f t="shared" si="252"/>
        <v>499</v>
      </c>
      <c r="AG3250" s="17" t="str">
        <f t="shared" si="253"/>
        <v>1 anos 4 meses 13 dias</v>
      </c>
    </row>
    <row r="3251" spans="1:33" ht="11.25" customHeight="1" x14ac:dyDescent="0.2">
      <c r="A3251" s="8" t="s">
        <v>9</v>
      </c>
      <c r="B3251" s="8" t="s">
        <v>13</v>
      </c>
      <c r="C3251" s="22" t="s">
        <v>23</v>
      </c>
      <c r="D3251" s="37">
        <v>2024</v>
      </c>
      <c r="E3251" s="12" t="s">
        <v>307</v>
      </c>
      <c r="F3251" s="8" t="s">
        <v>308</v>
      </c>
      <c r="G3251" s="77" t="s">
        <v>14672</v>
      </c>
      <c r="H3251" s="78" t="s">
        <v>14673</v>
      </c>
      <c r="I3251" s="14" t="s">
        <v>14674</v>
      </c>
      <c r="J3251" s="14" t="s">
        <v>10</v>
      </c>
      <c r="K3251" s="14" t="s">
        <v>29</v>
      </c>
      <c r="L3251" s="15" t="s">
        <v>30</v>
      </c>
      <c r="M3251" s="7" t="s">
        <v>9427</v>
      </c>
      <c r="N3251" s="15" t="s">
        <v>2117</v>
      </c>
      <c r="O3251" s="15" t="s">
        <v>10152</v>
      </c>
      <c r="P3251" s="15" t="s">
        <v>2518</v>
      </c>
      <c r="Q3251" s="15" t="s">
        <v>2523</v>
      </c>
      <c r="R3251" s="20">
        <v>38454</v>
      </c>
      <c r="S3251" s="20">
        <v>45572</v>
      </c>
      <c r="T3251" s="20">
        <v>45936</v>
      </c>
      <c r="U3251" s="20"/>
      <c r="V3251" s="20"/>
      <c r="W3251" s="34"/>
      <c r="X3251" s="17"/>
      <c r="Y3251" s="17"/>
      <c r="Z3251" s="20"/>
      <c r="AA3251" s="18">
        <f t="shared" ca="1" si="250"/>
        <v>20</v>
      </c>
      <c r="AB3251" s="35" t="s">
        <v>7878</v>
      </c>
      <c r="AC3251" s="35" t="str">
        <f t="shared" si="254"/>
        <v>0 anos 11 meses 29 dias</v>
      </c>
      <c r="AD3251" s="35" t="str">
        <f ca="1">IF(AND(V3251="",T3251&lt;TODAY()),"Contrato Encerrado",IF(AND(V3251="",T3251&gt;TODAY()),DATEDIF(TODAY(),T3251,"Y")&amp;" anos"&amp;" "&amp;DATEDIF(TODAY(),T3251,"YM")&amp;" meses"&amp;" "&amp;DATEDIF(TODAY(),T3251,"MD")&amp;" dias",IF(AND(X3251="",V3251&lt;TODAY()),"Contrato Encerrado",IF(AND(X3251="",V3251&gt;TODAY()),DATEDIF(TODAY(),V3251,"Y")&amp;" anos"&amp;" "&amp;DATEDIF(TODAY(),V3251,"YM")&amp;" meses"&amp;" "&amp;DATEDIF(TODAY(),V3251,"MD")&amp;" dias",IF(AND(Z3251="",X3251&lt;TODAY()),"Contrato Encerrado",IF(AND(Z3251="",X3251&gt;TODAY()),DATEDIF(TODAY(),X3251,"Y")&amp;" anos"&amp;" "&amp;DATEDIF(TODAY(),X3251,"YM")&amp;" meses"&amp;" "&amp;DATEDIF(TODAY(),X3251,"MD")&amp;" dias",IF(AND(Z3251&lt;&gt;””,Z3251&lt;TODAY()),"Contrato Encerrado",IF(AND(Z3251&lt;&gt;"",Z3251&gt;TODAY()),DATEDIF(TODAY(),Z3251,"Y")&amp;" anos"&amp;" "&amp;DATEDIF(TODAY(),Z3251,"YM")&amp;" meses"&amp;" "&amp;DATEDIF(TODAY(),Z3251,"MD")&amp;" dias"))))))))</f>
        <v>Contrato Encerrado</v>
      </c>
      <c r="AE3251" s="35">
        <f t="shared" si="251"/>
        <v>364</v>
      </c>
      <c r="AF3251" s="35">
        <f t="shared" si="252"/>
        <v>366</v>
      </c>
      <c r="AG3251" s="17" t="str">
        <f t="shared" si="253"/>
        <v>0 anos 11 meses 31 dias</v>
      </c>
    </row>
    <row r="3252" spans="1:33" ht="11.25" customHeight="1" x14ac:dyDescent="0.2">
      <c r="A3252" s="10" t="s">
        <v>9</v>
      </c>
      <c r="B3252" s="10" t="s">
        <v>13</v>
      </c>
      <c r="C3252" s="11" t="s">
        <v>17</v>
      </c>
      <c r="D3252" s="36">
        <v>2021</v>
      </c>
      <c r="E3252" s="13" t="s">
        <v>27</v>
      </c>
      <c r="F3252" s="10" t="s">
        <v>28</v>
      </c>
      <c r="G3252" s="83" t="s">
        <v>3725</v>
      </c>
      <c r="H3252" s="84" t="s">
        <v>3726</v>
      </c>
      <c r="I3252" s="13" t="s">
        <v>3727</v>
      </c>
      <c r="J3252" s="14" t="s">
        <v>1302</v>
      </c>
      <c r="K3252" s="13" t="s">
        <v>29</v>
      </c>
      <c r="L3252" s="25" t="s">
        <v>30</v>
      </c>
      <c r="M3252" s="7" t="s">
        <v>9427</v>
      </c>
      <c r="N3252" s="26" t="s">
        <v>3244</v>
      </c>
      <c r="O3252" s="26"/>
      <c r="P3252" s="26" t="s">
        <v>2517</v>
      </c>
      <c r="Q3252" s="26" t="s">
        <v>2522</v>
      </c>
      <c r="R3252" s="31">
        <v>37050</v>
      </c>
      <c r="S3252" s="31">
        <v>44337</v>
      </c>
      <c r="T3252" s="31">
        <v>44415</v>
      </c>
      <c r="U3252" s="31"/>
      <c r="V3252" s="31"/>
      <c r="W3252" s="31"/>
      <c r="X3252" s="17"/>
      <c r="Y3252" s="17"/>
      <c r="Z3252" s="31"/>
      <c r="AA3252" s="18">
        <f t="shared" ca="1" si="250"/>
        <v>24</v>
      </c>
      <c r="AB3252" s="19" t="s">
        <v>7878</v>
      </c>
      <c r="AC3252" s="35" t="str">
        <f t="shared" si="254"/>
        <v>0 anos 2 meses 17 dias</v>
      </c>
      <c r="AD3252" s="35" t="str">
        <f ca="1">IF(AND(V3252="",T3252&lt;TODAY()),"Contrato Encerrado",IF(AND(V3252="",T3252&gt;TODAY()),DATEDIF(TODAY(),T3252,"Y")&amp;" anos"&amp;" "&amp;DATEDIF(TODAY(),T3252,"YM")&amp;" meses"&amp;" "&amp;DATEDIF(TODAY(),T3252,"MD")&amp;" dias",IF(AND(X3252="",V3252&lt;TODAY()),"Contrato Encerrado",IF(AND(X3252="",V3252&gt;TODAY()),DATEDIF(TODAY(),V3252,"Y")&amp;" anos"&amp;" "&amp;DATEDIF(TODAY(),V3252,"YM")&amp;" meses"&amp;" "&amp;DATEDIF(TODAY(),V3252,"MD")&amp;" dias",IF(AND(Z3252="",X3252&lt;TODAY()),"Contrato Encerrado",IF(AND(Z3252="",X3252&gt;TODAY()),DATEDIF(TODAY(),X3252,"Y")&amp;" anos"&amp;" "&amp;DATEDIF(TODAY(),X3252,"YM")&amp;" meses"&amp;" "&amp;DATEDIF(TODAY(),X3252,"MD")&amp;" dias",IF(AND(Z3252&lt;&gt;””,Z3252&lt;TODAY()),"Contrato Encerrado",IF(AND(Z3252&lt;&gt;"",Z3252&gt;TODAY()),DATEDIF(TODAY(),Z3252,"Y")&amp;" anos"&amp;" "&amp;DATEDIF(TODAY(),Z3252,"YM")&amp;" meses"&amp;" "&amp;DATEDIF(TODAY(),Z3252,"MD")&amp;" dias"))))))))</f>
        <v>Contrato Encerrado</v>
      </c>
      <c r="AE3252" s="35">
        <f t="shared" si="251"/>
        <v>78</v>
      </c>
      <c r="AF3252" s="35">
        <f t="shared" si="252"/>
        <v>652</v>
      </c>
      <c r="AG3252" s="17" t="str">
        <f t="shared" si="253"/>
        <v>1 anos 9 meses 13 dias</v>
      </c>
    </row>
    <row r="3253" spans="1:33" ht="11.25" customHeight="1" x14ac:dyDescent="0.2">
      <c r="A3253" s="8" t="s">
        <v>9</v>
      </c>
      <c r="B3253" s="8" t="s">
        <v>13</v>
      </c>
      <c r="C3253" s="22" t="s">
        <v>11</v>
      </c>
      <c r="D3253" s="37">
        <v>2024</v>
      </c>
      <c r="E3253" s="12" t="s">
        <v>27</v>
      </c>
      <c r="F3253" s="8" t="s">
        <v>28</v>
      </c>
      <c r="G3253" s="77" t="s">
        <v>11514</v>
      </c>
      <c r="H3253" s="78" t="s">
        <v>11515</v>
      </c>
      <c r="I3253" s="14" t="s">
        <v>11516</v>
      </c>
      <c r="J3253" s="14" t="s">
        <v>1302</v>
      </c>
      <c r="K3253" s="14" t="s">
        <v>29</v>
      </c>
      <c r="L3253" s="15" t="s">
        <v>30</v>
      </c>
      <c r="M3253" s="7" t="s">
        <v>9427</v>
      </c>
      <c r="N3253" s="16" t="s">
        <v>2105</v>
      </c>
      <c r="O3253" s="15" t="s">
        <v>7885</v>
      </c>
      <c r="P3253" s="15" t="s">
        <v>2518</v>
      </c>
      <c r="Q3253" s="15" t="s">
        <v>4109</v>
      </c>
      <c r="R3253" s="20">
        <v>37363</v>
      </c>
      <c r="S3253" s="20">
        <v>45306</v>
      </c>
      <c r="T3253" s="20">
        <v>45419</v>
      </c>
      <c r="U3253" s="20"/>
      <c r="V3253" s="20"/>
      <c r="W3253" s="20"/>
      <c r="X3253" s="17"/>
      <c r="Y3253" s="17"/>
      <c r="Z3253" s="20"/>
      <c r="AA3253" s="18">
        <f t="shared" ca="1" si="250"/>
        <v>23</v>
      </c>
      <c r="AB3253" s="15" t="s">
        <v>7878</v>
      </c>
      <c r="AC3253" s="35" t="str">
        <f t="shared" si="254"/>
        <v>0 anos 3 meses 22 dias</v>
      </c>
      <c r="AD3253" s="35" t="str">
        <f ca="1">IF(AND(V3253="",T3253&lt;TODAY()),"Contrato Encerrado",IF(AND(V3253="",T3253&gt;TODAY()),DATEDIF(TODAY(),T3253,"Y")&amp;" anos"&amp;" "&amp;DATEDIF(TODAY(),T3253,"YM")&amp;" meses"&amp;" "&amp;DATEDIF(TODAY(),T3253,"MD")&amp;" dias",IF(AND(X3253="",V3253&lt;TODAY()),"Contrato Encerrado",IF(AND(X3253="",V3253&gt;TODAY()),DATEDIF(TODAY(),V3253,"Y")&amp;" anos"&amp;" "&amp;DATEDIF(TODAY(),V3253,"YM")&amp;" meses"&amp;" "&amp;DATEDIF(TODAY(),V3253,"MD")&amp;" dias",IF(AND(Z3253="",X3253&lt;TODAY()),"Contrato Encerrado",IF(AND(Z3253="",X3253&gt;TODAY()),DATEDIF(TODAY(),X3253,"Y")&amp;" anos"&amp;" "&amp;DATEDIF(TODAY(),X3253,"YM")&amp;" meses"&amp;" "&amp;DATEDIF(TODAY(),X3253,"MD")&amp;" dias",IF(AND(Z3253&lt;&gt;””,Z3253&lt;TODAY()),"Contrato Encerrado",IF(AND(Z3253&lt;&gt;"",Z3253&gt;TODAY()),DATEDIF(TODAY(),Z3253,"Y")&amp;" anos"&amp;" "&amp;DATEDIF(TODAY(),Z3253,"YM")&amp;" meses"&amp;" "&amp;DATEDIF(TODAY(),Z3253,"MD")&amp;" dias"))))))))</f>
        <v>Contrato Encerrado</v>
      </c>
      <c r="AE3253" s="35">
        <f t="shared" si="251"/>
        <v>113</v>
      </c>
      <c r="AF3253" s="35">
        <f t="shared" si="252"/>
        <v>617</v>
      </c>
      <c r="AG3253" s="17" t="str">
        <f t="shared" si="253"/>
        <v>1 anos 8 meses 8 dias</v>
      </c>
    </row>
    <row r="3254" spans="1:33" ht="11.25" customHeight="1" x14ac:dyDescent="0.2">
      <c r="A3254" s="8" t="s">
        <v>9</v>
      </c>
      <c r="B3254" s="8" t="s">
        <v>13</v>
      </c>
      <c r="C3254" s="22" t="s">
        <v>22</v>
      </c>
      <c r="D3254" s="37">
        <v>2023</v>
      </c>
      <c r="E3254" s="12" t="s">
        <v>27</v>
      </c>
      <c r="F3254" s="8" t="s">
        <v>28</v>
      </c>
      <c r="G3254" s="77" t="s">
        <v>9847</v>
      </c>
      <c r="H3254" s="78" t="s">
        <v>9848</v>
      </c>
      <c r="I3254" s="14" t="s">
        <v>9849</v>
      </c>
      <c r="J3254" s="14" t="s">
        <v>1302</v>
      </c>
      <c r="K3254" s="14" t="s">
        <v>29</v>
      </c>
      <c r="L3254" s="15" t="s">
        <v>30</v>
      </c>
      <c r="M3254" s="7" t="s">
        <v>9427</v>
      </c>
      <c r="N3254" s="16" t="s">
        <v>2105</v>
      </c>
      <c r="O3254" s="15" t="s">
        <v>7885</v>
      </c>
      <c r="P3254" s="15" t="s">
        <v>2518</v>
      </c>
      <c r="Q3254" s="15" t="s">
        <v>4109</v>
      </c>
      <c r="R3254" s="20">
        <v>37743</v>
      </c>
      <c r="S3254" s="20">
        <v>45159</v>
      </c>
      <c r="T3254" s="20">
        <v>45751</v>
      </c>
      <c r="U3254" s="20"/>
      <c r="V3254" s="20"/>
      <c r="W3254" s="20"/>
      <c r="X3254" s="17"/>
      <c r="Y3254" s="17"/>
      <c r="Z3254" s="20"/>
      <c r="AA3254" s="18">
        <f t="shared" ca="1" si="250"/>
        <v>22</v>
      </c>
      <c r="AB3254" s="15" t="s">
        <v>7878</v>
      </c>
      <c r="AC3254" s="35" t="str">
        <f t="shared" si="254"/>
        <v>1 anos 7 meses 14 dias</v>
      </c>
      <c r="AD3254" s="35" t="str">
        <f ca="1">IF(AND(V3254="",T3254&lt;TODAY()),"Contrato Encerrado",IF(AND(V3254="",T3254&gt;TODAY()),DATEDIF(TODAY(),T3254,"Y")&amp;" anos"&amp;" "&amp;DATEDIF(TODAY(),T3254,"YM")&amp;" meses"&amp;" "&amp;DATEDIF(TODAY(),T3254,"MD")&amp;" dias",IF(AND(X3254="",V3254&lt;TODAY()),"Contrato Encerrado",IF(AND(X3254="",V3254&gt;TODAY()),DATEDIF(TODAY(),V3254,"Y")&amp;" anos"&amp;" "&amp;DATEDIF(TODAY(),V3254,"YM")&amp;" meses"&amp;" "&amp;DATEDIF(TODAY(),V3254,"MD")&amp;" dias",IF(AND(Z3254="",X3254&lt;TODAY()),"Contrato Encerrado",IF(AND(Z3254="",X3254&gt;TODAY()),DATEDIF(TODAY(),X3254,"Y")&amp;" anos"&amp;" "&amp;DATEDIF(TODAY(),X3254,"YM")&amp;" meses"&amp;" "&amp;DATEDIF(TODAY(),X3254,"MD")&amp;" dias",IF(AND(Z3254&lt;&gt;””,Z3254&lt;TODAY()),"Contrato Encerrado",IF(AND(Z3254&lt;&gt;"",Z3254&gt;TODAY()),DATEDIF(TODAY(),Z3254,"Y")&amp;" anos"&amp;" "&amp;DATEDIF(TODAY(),Z3254,"YM")&amp;" meses"&amp;" "&amp;DATEDIF(TODAY(),Z3254,"MD")&amp;" dias"))))))))</f>
        <v>Contrato Encerrado</v>
      </c>
      <c r="AE3254" s="35">
        <f t="shared" si="251"/>
        <v>592</v>
      </c>
      <c r="AF3254" s="35">
        <f t="shared" si="252"/>
        <v>138</v>
      </c>
      <c r="AG3254" s="17" t="str">
        <f t="shared" si="253"/>
        <v>0 anos 4 meses 17 dias</v>
      </c>
    </row>
    <row r="3255" spans="1:33" ht="11.25" customHeight="1" x14ac:dyDescent="0.2">
      <c r="A3255" s="8" t="s">
        <v>9</v>
      </c>
      <c r="B3255" s="10" t="s">
        <v>13</v>
      </c>
      <c r="C3255" s="11" t="s">
        <v>22</v>
      </c>
      <c r="D3255" s="36">
        <v>2022</v>
      </c>
      <c r="E3255" s="12" t="s">
        <v>1708</v>
      </c>
      <c r="F3255" s="8" t="s">
        <v>1709</v>
      </c>
      <c r="G3255" s="77" t="s">
        <v>5084</v>
      </c>
      <c r="H3255" s="78" t="s">
        <v>5085</v>
      </c>
      <c r="I3255" s="14" t="s">
        <v>5086</v>
      </c>
      <c r="J3255" s="14" t="s">
        <v>14943</v>
      </c>
      <c r="K3255" s="14" t="s">
        <v>29</v>
      </c>
      <c r="L3255" s="15" t="s">
        <v>30</v>
      </c>
      <c r="M3255" s="7" t="s">
        <v>9427</v>
      </c>
      <c r="N3255" s="16" t="s">
        <v>4807</v>
      </c>
      <c r="O3255" s="16"/>
      <c r="P3255" s="16" t="s">
        <v>2518</v>
      </c>
      <c r="Q3255" s="16" t="s">
        <v>2523</v>
      </c>
      <c r="R3255" s="31">
        <v>36350</v>
      </c>
      <c r="S3255" s="31">
        <v>44791</v>
      </c>
      <c r="T3255" s="31">
        <v>45120</v>
      </c>
      <c r="U3255" s="31"/>
      <c r="V3255" s="31"/>
      <c r="W3255" s="31"/>
      <c r="X3255" s="17"/>
      <c r="Y3255" s="17"/>
      <c r="Z3255" s="31"/>
      <c r="AA3255" s="18">
        <f t="shared" ca="1" si="250"/>
        <v>26</v>
      </c>
      <c r="AB3255" s="19" t="s">
        <v>7878</v>
      </c>
      <c r="AC3255" s="35" t="str">
        <f t="shared" si="254"/>
        <v>0 anos 10 meses 25 dias</v>
      </c>
      <c r="AD3255" s="35" t="str">
        <f ca="1">IF(AND(V3255="",T3255&lt;TODAY()),"Contrato Encerrado",IF(AND(V3255="",T3255&gt;TODAY()),DATEDIF(TODAY(),T3255,"Y")&amp;" anos"&amp;" "&amp;DATEDIF(TODAY(),T3255,"YM")&amp;" meses"&amp;" "&amp;DATEDIF(TODAY(),T3255,"MD")&amp;" dias",IF(AND(X3255="",V3255&lt;TODAY()),"Contrato Encerrado",IF(AND(X3255="",V3255&gt;TODAY()),DATEDIF(TODAY(),V3255,"Y")&amp;" anos"&amp;" "&amp;DATEDIF(TODAY(),V3255,"YM")&amp;" meses"&amp;" "&amp;DATEDIF(TODAY(),V3255,"MD")&amp;" dias",IF(AND(Z3255="",X3255&lt;TODAY()),"Contrato Encerrado",IF(AND(Z3255="",X3255&gt;TODAY()),DATEDIF(TODAY(),X3255,"Y")&amp;" anos"&amp;" "&amp;DATEDIF(TODAY(),X3255,"YM")&amp;" meses"&amp;" "&amp;DATEDIF(TODAY(),X3255,"MD")&amp;" dias",IF(AND(Z3255&lt;&gt;””,Z3255&lt;TODAY()),"Contrato Encerrado",IF(AND(Z3255&lt;&gt;"",Z3255&gt;TODAY()),DATEDIF(TODAY(),Z3255,"Y")&amp;" anos"&amp;" "&amp;DATEDIF(TODAY(),Z3255,"YM")&amp;" meses"&amp;" "&amp;DATEDIF(TODAY(),Z3255,"MD")&amp;" dias"))))))))</f>
        <v>Contrato Encerrado</v>
      </c>
      <c r="AE3255" s="35">
        <f t="shared" si="251"/>
        <v>329</v>
      </c>
      <c r="AF3255" s="35">
        <f t="shared" si="252"/>
        <v>401</v>
      </c>
      <c r="AG3255" s="17" t="str">
        <f t="shared" si="253"/>
        <v>1 anos 1 meses 4 dias</v>
      </c>
    </row>
    <row r="3256" spans="1:33" ht="11.25" customHeight="1" x14ac:dyDescent="0.2">
      <c r="A3256" s="8" t="s">
        <v>9</v>
      </c>
      <c r="B3256" s="8" t="s">
        <v>13</v>
      </c>
      <c r="C3256" s="22" t="s">
        <v>21</v>
      </c>
      <c r="D3256" s="37">
        <v>2024</v>
      </c>
      <c r="E3256" s="12" t="s">
        <v>157</v>
      </c>
      <c r="F3256" s="8" t="s">
        <v>158</v>
      </c>
      <c r="G3256" s="77" t="s">
        <v>14219</v>
      </c>
      <c r="H3256" s="78" t="s">
        <v>14220</v>
      </c>
      <c r="I3256" s="14" t="s">
        <v>14221</v>
      </c>
      <c r="J3256" s="74" t="s">
        <v>14943</v>
      </c>
      <c r="K3256" s="14" t="s">
        <v>29</v>
      </c>
      <c r="L3256" s="15" t="s">
        <v>30</v>
      </c>
      <c r="M3256" s="7" t="s">
        <v>9427</v>
      </c>
      <c r="N3256" s="15" t="s">
        <v>2101</v>
      </c>
      <c r="O3256" s="15" t="s">
        <v>12847</v>
      </c>
      <c r="P3256" s="15" t="s">
        <v>2518</v>
      </c>
      <c r="Q3256" s="15" t="s">
        <v>2521</v>
      </c>
      <c r="R3256" s="20">
        <v>33639</v>
      </c>
      <c r="S3256" s="20">
        <v>45512</v>
      </c>
      <c r="T3256" s="20">
        <v>45876</v>
      </c>
      <c r="U3256" s="20"/>
      <c r="V3256" s="20"/>
      <c r="W3256" s="20"/>
      <c r="X3256" s="17"/>
      <c r="Y3256" s="17"/>
      <c r="Z3256" s="20"/>
      <c r="AA3256" s="18">
        <f t="shared" ca="1" si="250"/>
        <v>33</v>
      </c>
      <c r="AB3256" s="15" t="s">
        <v>7878</v>
      </c>
      <c r="AC3256" s="35" t="str">
        <f t="shared" si="254"/>
        <v>0 anos 11 meses 30 dias</v>
      </c>
      <c r="AD3256" s="35" t="str">
        <f ca="1">IF(AND(V3256="",T3256&lt;TODAY()),"Contrato Encerrado",IF(AND(V3256="",T3256&gt;TODAY()),DATEDIF(TODAY(),T3256,"Y")&amp;" anos"&amp;" "&amp;DATEDIF(TODAY(),T3256,"YM")&amp;" meses"&amp;" "&amp;DATEDIF(TODAY(),T3256,"MD")&amp;" dias",IF(AND(X3256="",V3256&lt;TODAY()),"Contrato Encerrado",IF(AND(X3256="",V3256&gt;TODAY()),DATEDIF(TODAY(),V3256,"Y")&amp;" anos"&amp;" "&amp;DATEDIF(TODAY(),V3256,"YM")&amp;" meses"&amp;" "&amp;DATEDIF(TODAY(),V3256,"MD")&amp;" dias",IF(AND(Z3256="",X3256&lt;TODAY()),"Contrato Encerrado",IF(AND(Z3256="",X3256&gt;TODAY()),DATEDIF(TODAY(),X3256,"Y")&amp;" anos"&amp;" "&amp;DATEDIF(TODAY(),X3256,"YM")&amp;" meses"&amp;" "&amp;DATEDIF(TODAY(),X3256,"MD")&amp;" dias",IF(AND(Z3256&lt;&gt;””,Z3256&lt;TODAY()),"Contrato Encerrado",IF(AND(Z3256&lt;&gt;"",Z3256&gt;TODAY()),DATEDIF(TODAY(),Z3256,"Y")&amp;" anos"&amp;" "&amp;DATEDIF(TODAY(),Z3256,"YM")&amp;" meses"&amp;" "&amp;DATEDIF(TODAY(),Z3256,"MD")&amp;" dias"))))))))</f>
        <v>Contrato Encerrado</v>
      </c>
      <c r="AE3256" s="35">
        <f t="shared" si="251"/>
        <v>364</v>
      </c>
      <c r="AF3256" s="35">
        <f t="shared" si="252"/>
        <v>366</v>
      </c>
      <c r="AG3256" s="17" t="str">
        <f t="shared" si="253"/>
        <v>0 anos 11 meses 31 dias</v>
      </c>
    </row>
    <row r="3257" spans="1:33" ht="11.25" customHeight="1" x14ac:dyDescent="0.2">
      <c r="A3257" s="8" t="s">
        <v>9</v>
      </c>
      <c r="B3257" s="10" t="s">
        <v>13</v>
      </c>
      <c r="C3257" s="11" t="s">
        <v>22</v>
      </c>
      <c r="D3257" s="36">
        <v>2022</v>
      </c>
      <c r="E3257" s="12" t="s">
        <v>307</v>
      </c>
      <c r="F3257" s="8" t="s">
        <v>308</v>
      </c>
      <c r="G3257" s="77" t="s">
        <v>2043</v>
      </c>
      <c r="H3257" s="78" t="s">
        <v>2044</v>
      </c>
      <c r="I3257" s="14" t="s">
        <v>2045</v>
      </c>
      <c r="J3257" s="14" t="s">
        <v>1302</v>
      </c>
      <c r="K3257" s="14" t="s">
        <v>29</v>
      </c>
      <c r="L3257" s="15" t="s">
        <v>30</v>
      </c>
      <c r="M3257" s="7" t="s">
        <v>9427</v>
      </c>
      <c r="N3257" s="16" t="s">
        <v>2120</v>
      </c>
      <c r="O3257" s="16"/>
      <c r="P3257" s="16" t="s">
        <v>2517</v>
      </c>
      <c r="Q3257" s="16" t="s">
        <v>2522</v>
      </c>
      <c r="R3257" s="31">
        <v>35169</v>
      </c>
      <c r="S3257" s="31">
        <v>44536</v>
      </c>
      <c r="T3257" s="31">
        <v>44861</v>
      </c>
      <c r="U3257" s="31"/>
      <c r="V3257" s="31"/>
      <c r="W3257" s="31"/>
      <c r="X3257" s="17"/>
      <c r="Y3257" s="17"/>
      <c r="Z3257" s="31"/>
      <c r="AA3257" s="18">
        <f t="shared" ref="AA3257:AA3320" ca="1" si="255">DATEDIF(R3257,TODAY(),"Y")</f>
        <v>29</v>
      </c>
      <c r="AB3257" s="19" t="s">
        <v>7878</v>
      </c>
      <c r="AC3257" s="35" t="str">
        <f t="shared" si="254"/>
        <v>0 anos 10 meses 21 dias</v>
      </c>
      <c r="AD3257" s="35" t="str">
        <f ca="1">IF(AND(V3257="",T3257&lt;TODAY()),"Contrato Encerrado",IF(AND(V3257="",T3257&gt;TODAY()),DATEDIF(TODAY(),T3257,"Y")&amp;" anos"&amp;" "&amp;DATEDIF(TODAY(),T3257,"YM")&amp;" meses"&amp;" "&amp;DATEDIF(TODAY(),T3257,"MD")&amp;" dias",IF(AND(X3257="",V3257&lt;TODAY()),"Contrato Encerrado",IF(AND(X3257="",V3257&gt;TODAY()),DATEDIF(TODAY(),V3257,"Y")&amp;" anos"&amp;" "&amp;DATEDIF(TODAY(),V3257,"YM")&amp;" meses"&amp;" "&amp;DATEDIF(TODAY(),V3257,"MD")&amp;" dias",IF(AND(Z3257="",X3257&lt;TODAY()),"Contrato Encerrado",IF(AND(Z3257="",X3257&gt;TODAY()),DATEDIF(TODAY(),X3257,"Y")&amp;" anos"&amp;" "&amp;DATEDIF(TODAY(),X3257,"YM")&amp;" meses"&amp;" "&amp;DATEDIF(TODAY(),X3257,"MD")&amp;" dias",IF(AND(Z3257&lt;&gt;””,Z3257&lt;TODAY()),"Contrato Encerrado",IF(AND(Z3257&lt;&gt;"",Z3257&gt;TODAY()),DATEDIF(TODAY(),Z3257,"Y")&amp;" anos"&amp;" "&amp;DATEDIF(TODAY(),Z3257,"YM")&amp;" meses"&amp;" "&amp;DATEDIF(TODAY(),Z3257,"MD")&amp;" dias"))))))))</f>
        <v>Contrato Encerrado</v>
      </c>
      <c r="AE3257" s="35">
        <f t="shared" ref="AE3257:AE3320" si="256">SUM((T3257-S3257)+(V3257-U3257)+(X3257-W3257)+(Z3257-Y3257))</f>
        <v>325</v>
      </c>
      <c r="AF3257" s="35">
        <f t="shared" ref="AF3257:AF3320" si="257">730-AE3257</f>
        <v>405</v>
      </c>
      <c r="AG3257" s="17" t="str">
        <f t="shared" ref="AG3257:AG3320" si="258">IF(AF3257&gt;0,DATEDIF(0,AF3257,"Y")&amp; " anos"&amp; " "&amp;DATEDIF(0,AF3257,"YM")&amp; " meses"&amp; " "&amp;DATEDIF(0,AF3257,"MD")&amp; " dias","ESTÁGIO COMPLETOU 2 ANOS")</f>
        <v>1 anos 1 meses 8 dias</v>
      </c>
    </row>
    <row r="3258" spans="1:33" ht="11.25" customHeight="1" x14ac:dyDescent="0.2">
      <c r="A3258" s="8" t="s">
        <v>9</v>
      </c>
      <c r="B3258" s="10" t="s">
        <v>13</v>
      </c>
      <c r="C3258" s="11" t="s">
        <v>25</v>
      </c>
      <c r="D3258" s="36">
        <v>2022</v>
      </c>
      <c r="E3258" s="12" t="s">
        <v>27</v>
      </c>
      <c r="F3258" s="8" t="s">
        <v>28</v>
      </c>
      <c r="G3258" s="77" t="s">
        <v>5087</v>
      </c>
      <c r="H3258" s="78" t="s">
        <v>5088</v>
      </c>
      <c r="I3258" s="14" t="s">
        <v>5089</v>
      </c>
      <c r="J3258" s="14" t="s">
        <v>14943</v>
      </c>
      <c r="K3258" s="14" t="s">
        <v>29</v>
      </c>
      <c r="L3258" s="15" t="s">
        <v>30</v>
      </c>
      <c r="M3258" s="7" t="s">
        <v>9427</v>
      </c>
      <c r="N3258" s="16" t="s">
        <v>2105</v>
      </c>
      <c r="O3258" s="16"/>
      <c r="P3258" s="16" t="s">
        <v>2518</v>
      </c>
      <c r="Q3258" s="16" t="s">
        <v>4109</v>
      </c>
      <c r="R3258" s="31">
        <v>36888</v>
      </c>
      <c r="S3258" s="31">
        <v>44897</v>
      </c>
      <c r="T3258" s="31">
        <v>45612</v>
      </c>
      <c r="U3258" s="20"/>
      <c r="V3258" s="20"/>
      <c r="W3258" s="31"/>
      <c r="X3258" s="17"/>
      <c r="Y3258" s="17"/>
      <c r="Z3258" s="20"/>
      <c r="AA3258" s="18">
        <f t="shared" ca="1" si="255"/>
        <v>24</v>
      </c>
      <c r="AB3258" s="19" t="s">
        <v>7878</v>
      </c>
      <c r="AC3258" s="35" t="str">
        <f t="shared" si="254"/>
        <v>1 anos 11 meses 14 dias</v>
      </c>
      <c r="AD3258" s="35" t="str">
        <f ca="1">IF(AND(V3258="",T3258&lt;TODAY()),"Contrato Encerrado",IF(AND(V3258="",T3258&gt;TODAY()),DATEDIF(TODAY(),T3258,"Y")&amp;" anos"&amp;" "&amp;DATEDIF(TODAY(),T3258,"YM")&amp;" meses"&amp;" "&amp;DATEDIF(TODAY(),T3258,"MD")&amp;" dias",IF(AND(X3258="",V3258&lt;TODAY()),"Contrato Encerrado",IF(AND(X3258="",V3258&gt;TODAY()),DATEDIF(TODAY(),V3258,"Y")&amp;" anos"&amp;" "&amp;DATEDIF(TODAY(),V3258,"YM")&amp;" meses"&amp;" "&amp;DATEDIF(TODAY(),V3258,"MD")&amp;" dias",IF(AND(Z3258="",X3258&lt;TODAY()),"Contrato Encerrado",IF(AND(Z3258="",X3258&gt;TODAY()),DATEDIF(TODAY(),X3258,"Y")&amp;" anos"&amp;" "&amp;DATEDIF(TODAY(),X3258,"YM")&amp;" meses"&amp;" "&amp;DATEDIF(TODAY(),X3258,"MD")&amp;" dias",IF(AND(Z3258&lt;&gt;””,Z3258&lt;TODAY()),"Contrato Encerrado",IF(AND(Z3258&lt;&gt;"",Z3258&gt;TODAY()),DATEDIF(TODAY(),Z3258,"Y")&amp;" anos"&amp;" "&amp;DATEDIF(TODAY(),Z3258,"YM")&amp;" meses"&amp;" "&amp;DATEDIF(TODAY(),Z3258,"MD")&amp;" dias"))))))))</f>
        <v>Contrato Encerrado</v>
      </c>
      <c r="AE3258" s="35">
        <f t="shared" si="256"/>
        <v>715</v>
      </c>
      <c r="AF3258" s="35">
        <f t="shared" si="257"/>
        <v>15</v>
      </c>
      <c r="AG3258" s="17" t="str">
        <f t="shared" si="258"/>
        <v>0 anos 0 meses 15 dias</v>
      </c>
    </row>
    <row r="3259" spans="1:33" ht="11.25" customHeight="1" x14ac:dyDescent="0.2">
      <c r="A3259" s="8" t="s">
        <v>9</v>
      </c>
      <c r="B3259" s="10" t="s">
        <v>13</v>
      </c>
      <c r="C3259" s="11" t="s">
        <v>23</v>
      </c>
      <c r="D3259" s="36">
        <v>2021</v>
      </c>
      <c r="E3259" s="12" t="s">
        <v>157</v>
      </c>
      <c r="F3259" s="8" t="s">
        <v>158</v>
      </c>
      <c r="G3259" s="77" t="s">
        <v>3728</v>
      </c>
      <c r="H3259" s="78" t="s">
        <v>3729</v>
      </c>
      <c r="I3259" s="14" t="s">
        <v>3730</v>
      </c>
      <c r="J3259" s="14" t="s">
        <v>14943</v>
      </c>
      <c r="K3259" s="14" t="s">
        <v>29</v>
      </c>
      <c r="L3259" s="15" t="s">
        <v>81</v>
      </c>
      <c r="M3259" s="7" t="s">
        <v>82</v>
      </c>
      <c r="N3259" s="15" t="s">
        <v>14568</v>
      </c>
      <c r="O3259" s="15" t="s">
        <v>7954</v>
      </c>
      <c r="P3259" s="26" t="s">
        <v>2516</v>
      </c>
      <c r="Q3259" s="26" t="s">
        <v>14550</v>
      </c>
      <c r="R3259" s="31">
        <v>37946</v>
      </c>
      <c r="S3259" s="31">
        <v>44473</v>
      </c>
      <c r="T3259" s="31">
        <v>44561</v>
      </c>
      <c r="U3259" s="31">
        <v>45182</v>
      </c>
      <c r="V3259" s="31">
        <v>45577</v>
      </c>
      <c r="W3259" s="17"/>
      <c r="X3259" s="17"/>
      <c r="Y3259" s="17"/>
      <c r="Z3259" s="31"/>
      <c r="AA3259" s="18">
        <f t="shared" ca="1" si="255"/>
        <v>21</v>
      </c>
      <c r="AB3259" s="19" t="s">
        <v>7878</v>
      </c>
      <c r="AC3259" s="35" t="str">
        <f t="shared" si="254"/>
        <v>1 anos 3 meses 26 dias</v>
      </c>
      <c r="AD3259" s="35" t="str">
        <f ca="1">IF(AND(V3259="",T3259&lt;TODAY()),"Contrato Encerrado",IF(AND(V3259="",T3259&gt;TODAY()),DATEDIF(TODAY(),T3259,"Y")&amp;" anos"&amp;" "&amp;DATEDIF(TODAY(),T3259,"YM")&amp;" meses"&amp;" "&amp;DATEDIF(TODAY(),T3259,"MD")&amp;" dias",IF(AND(X3259="",V3259&lt;TODAY()),"Contrato Encerrado",IF(AND(X3259="",V3259&gt;TODAY()),DATEDIF(TODAY(),V3259,"Y")&amp;" anos"&amp;" "&amp;DATEDIF(TODAY(),V3259,"YM")&amp;" meses"&amp;" "&amp;DATEDIF(TODAY(),V3259,"MD")&amp;" dias",IF(AND(Z3259="",X3259&lt;TODAY()),"Contrato Encerrado",IF(AND(Z3259="",X3259&gt;TODAY()),DATEDIF(TODAY(),X3259,"Y")&amp;" anos"&amp;" "&amp;DATEDIF(TODAY(),X3259,"YM")&amp;" meses"&amp;" "&amp;DATEDIF(TODAY(),X3259,"MD")&amp;" dias",IF(AND(Z3259&lt;&gt;””,Z3259&lt;TODAY()),"Contrato Encerrado",IF(AND(Z3259&lt;&gt;"",Z3259&gt;TODAY()),DATEDIF(TODAY(),Z3259,"Y")&amp;" anos"&amp;" "&amp;DATEDIF(TODAY(),Z3259,"YM")&amp;" meses"&amp;" "&amp;DATEDIF(TODAY(),Z3259,"MD")&amp;" dias"))))))))</f>
        <v>Contrato Encerrado</v>
      </c>
      <c r="AE3259" s="35">
        <f t="shared" si="256"/>
        <v>483</v>
      </c>
      <c r="AF3259" s="35">
        <f t="shared" si="257"/>
        <v>247</v>
      </c>
      <c r="AG3259" s="17" t="str">
        <f t="shared" si="258"/>
        <v>0 anos 8 meses 3 dias</v>
      </c>
    </row>
    <row r="3260" spans="1:33" ht="11.25" customHeight="1" x14ac:dyDescent="0.2">
      <c r="A3260" s="8" t="s">
        <v>9</v>
      </c>
      <c r="B3260" s="8" t="s">
        <v>13</v>
      </c>
      <c r="C3260" s="22" t="s">
        <v>22</v>
      </c>
      <c r="D3260" s="36">
        <v>2024</v>
      </c>
      <c r="E3260" s="12" t="s">
        <v>157</v>
      </c>
      <c r="F3260" s="8" t="s">
        <v>158</v>
      </c>
      <c r="G3260" s="77" t="s">
        <v>14450</v>
      </c>
      <c r="H3260" s="78" t="s">
        <v>14451</v>
      </c>
      <c r="I3260" s="14" t="s">
        <v>14452</v>
      </c>
      <c r="J3260" s="14" t="s">
        <v>10</v>
      </c>
      <c r="K3260" s="14" t="s">
        <v>29</v>
      </c>
      <c r="L3260" s="15" t="s">
        <v>30</v>
      </c>
      <c r="M3260" s="7" t="s">
        <v>9427</v>
      </c>
      <c r="N3260" s="15" t="s">
        <v>2101</v>
      </c>
      <c r="O3260" s="15" t="s">
        <v>7884</v>
      </c>
      <c r="P3260" s="15" t="s">
        <v>2518</v>
      </c>
      <c r="Q3260" s="15" t="s">
        <v>2521</v>
      </c>
      <c r="R3260" s="20">
        <v>34852</v>
      </c>
      <c r="S3260" s="20">
        <v>45531</v>
      </c>
      <c r="T3260" s="20">
        <v>46260</v>
      </c>
      <c r="U3260" s="20"/>
      <c r="V3260" s="20"/>
      <c r="W3260" s="20"/>
      <c r="X3260" s="17"/>
      <c r="Y3260" s="17"/>
      <c r="Z3260" s="20"/>
      <c r="AA3260" s="18">
        <f t="shared" ca="1" si="255"/>
        <v>30</v>
      </c>
      <c r="AB3260" s="15" t="s">
        <v>7878</v>
      </c>
      <c r="AC3260" s="35" t="str">
        <f t="shared" si="254"/>
        <v>1 anos 11 meses 30 dias</v>
      </c>
      <c r="AD3260" s="35" t="str">
        <f ca="1">IF(AND(V3260="",T3260&lt;TODAY()),"Contrato Encerrado",IF(AND(V3260="",T3260&gt;TODAY()),DATEDIF(TODAY(),T3260,"Y")&amp;" anos"&amp;" "&amp;DATEDIF(TODAY(),T3260,"YM")&amp;" meses"&amp;" "&amp;DATEDIF(TODAY(),T3260,"MD")&amp;" dias",IF(AND(X3260="",V3260&lt;TODAY()),"Contrato Encerrado",IF(AND(X3260="",V3260&gt;TODAY()),DATEDIF(TODAY(),V3260,"Y")&amp;" anos"&amp;" "&amp;DATEDIF(TODAY(),V3260,"YM")&amp;" meses"&amp;" "&amp;DATEDIF(TODAY(),V3260,"MD")&amp;" dias",IF(AND(Z3260="",X3260&lt;TODAY()),"Contrato Encerrado",IF(AND(Z3260="",X3260&gt;TODAY()),DATEDIF(TODAY(),X3260,"Y")&amp;" anos"&amp;" "&amp;DATEDIF(TODAY(),X3260,"YM")&amp;" meses"&amp;" "&amp;DATEDIF(TODAY(),X3260,"MD")&amp;" dias",IF(AND(Z3260&lt;&gt;””,Z3260&lt;TODAY()),"Contrato Encerrado",IF(AND(Z3260&lt;&gt;"",Z3260&gt;TODAY()),DATEDIF(TODAY(),Z3260,"Y")&amp;" anos"&amp;" "&amp;DATEDIF(TODAY(),Z3260,"YM")&amp;" meses"&amp;" "&amp;DATEDIF(TODAY(),Z3260,"MD")&amp;" dias"))))))))</f>
        <v>0 anos 10 meses 19 dias</v>
      </c>
      <c r="AE3260" s="35">
        <f t="shared" si="256"/>
        <v>729</v>
      </c>
      <c r="AF3260" s="35">
        <f t="shared" si="257"/>
        <v>1</v>
      </c>
      <c r="AG3260" s="17" t="str">
        <f t="shared" si="258"/>
        <v>0 anos 0 meses 1 dias</v>
      </c>
    </row>
    <row r="3261" spans="1:33" ht="11.25" customHeight="1" x14ac:dyDescent="0.2">
      <c r="A3261" s="8" t="s">
        <v>9</v>
      </c>
      <c r="B3261" s="8" t="s">
        <v>13</v>
      </c>
      <c r="C3261" s="22" t="s">
        <v>20</v>
      </c>
      <c r="D3261" s="37">
        <v>2023</v>
      </c>
      <c r="E3261" s="23" t="s">
        <v>157</v>
      </c>
      <c r="F3261" s="8" t="s">
        <v>158</v>
      </c>
      <c r="G3261" s="77" t="s">
        <v>8566</v>
      </c>
      <c r="H3261" s="78" t="s">
        <v>8567</v>
      </c>
      <c r="I3261" s="9" t="s">
        <v>8568</v>
      </c>
      <c r="J3261" s="14" t="s">
        <v>14943</v>
      </c>
      <c r="K3261" s="9" t="s">
        <v>29</v>
      </c>
      <c r="L3261" s="24" t="s">
        <v>81</v>
      </c>
      <c r="M3261" s="7" t="s">
        <v>82</v>
      </c>
      <c r="N3261" s="24" t="s">
        <v>4113</v>
      </c>
      <c r="O3261" s="24" t="s">
        <v>8102</v>
      </c>
      <c r="P3261" s="24" t="s">
        <v>2518</v>
      </c>
      <c r="Q3261" s="24" t="s">
        <v>4109</v>
      </c>
      <c r="R3261" s="17">
        <v>38546</v>
      </c>
      <c r="S3261" s="17">
        <v>45097</v>
      </c>
      <c r="T3261" s="17">
        <v>45291</v>
      </c>
      <c r="U3261" s="17"/>
      <c r="V3261" s="17"/>
      <c r="W3261" s="17"/>
      <c r="X3261" s="17"/>
      <c r="Y3261" s="17"/>
      <c r="Z3261" s="17"/>
      <c r="AA3261" s="18">
        <f t="shared" ca="1" si="255"/>
        <v>20</v>
      </c>
      <c r="AB3261" s="18" t="s">
        <v>7878</v>
      </c>
      <c r="AC3261" s="35" t="str">
        <f t="shared" si="254"/>
        <v>0 anos 6 meses 11 dias</v>
      </c>
      <c r="AD3261" s="35" t="str">
        <f ca="1">IF(AND(V3261="",T3261&lt;TODAY()),"Contrato Encerrado",IF(AND(V3261="",T3261&gt;TODAY()),DATEDIF(TODAY(),T3261,"Y")&amp;" anos"&amp;" "&amp;DATEDIF(TODAY(),T3261,"YM")&amp;" meses"&amp;" "&amp;DATEDIF(TODAY(),T3261,"MD")&amp;" dias",IF(AND(X3261="",V3261&lt;TODAY()),"Contrato Encerrado",IF(AND(X3261="",V3261&gt;TODAY()),DATEDIF(TODAY(),V3261,"Y")&amp;" anos"&amp;" "&amp;DATEDIF(TODAY(),V3261,"YM")&amp;" meses"&amp;" "&amp;DATEDIF(TODAY(),V3261,"MD")&amp;" dias",IF(AND(Z3261="",X3261&lt;TODAY()),"Contrato Encerrado",IF(AND(Z3261="",X3261&gt;TODAY()),DATEDIF(TODAY(),X3261,"Y")&amp;" anos"&amp;" "&amp;DATEDIF(TODAY(),X3261,"YM")&amp;" meses"&amp;" "&amp;DATEDIF(TODAY(),X3261,"MD")&amp;" dias",IF(AND(Z3261&lt;&gt;””,Z3261&lt;TODAY()),"Contrato Encerrado",IF(AND(Z3261&lt;&gt;"",Z3261&gt;TODAY()),DATEDIF(TODAY(),Z3261,"Y")&amp;" anos"&amp;" "&amp;DATEDIF(TODAY(),Z3261,"YM")&amp;" meses"&amp;" "&amp;DATEDIF(TODAY(),Z3261,"MD")&amp;" dias"))))))))</f>
        <v>Contrato Encerrado</v>
      </c>
      <c r="AE3261" s="35">
        <f t="shared" si="256"/>
        <v>194</v>
      </c>
      <c r="AF3261" s="35">
        <f t="shared" si="257"/>
        <v>536</v>
      </c>
      <c r="AG3261" s="17" t="str">
        <f t="shared" si="258"/>
        <v>1 anos 5 meses 19 dias</v>
      </c>
    </row>
    <row r="3262" spans="1:33" ht="11.25" customHeight="1" x14ac:dyDescent="0.2">
      <c r="A3262" s="8" t="s">
        <v>9</v>
      </c>
      <c r="B3262" s="8" t="s">
        <v>13</v>
      </c>
      <c r="C3262" s="22" t="s">
        <v>24</v>
      </c>
      <c r="D3262" s="37">
        <v>2023</v>
      </c>
      <c r="E3262" s="12" t="s">
        <v>157</v>
      </c>
      <c r="F3262" s="8" t="s">
        <v>158</v>
      </c>
      <c r="G3262" s="77" t="s">
        <v>10450</v>
      </c>
      <c r="H3262" s="78" t="s">
        <v>10451</v>
      </c>
      <c r="I3262" s="14" t="s">
        <v>10452</v>
      </c>
      <c r="J3262" s="14" t="s">
        <v>14943</v>
      </c>
      <c r="K3262" s="14" t="s">
        <v>29</v>
      </c>
      <c r="L3262" s="15" t="s">
        <v>30</v>
      </c>
      <c r="M3262" s="7" t="s">
        <v>9427</v>
      </c>
      <c r="N3262" s="15" t="s">
        <v>4159</v>
      </c>
      <c r="O3262" s="15" t="s">
        <v>7954</v>
      </c>
      <c r="P3262" s="15" t="s">
        <v>2518</v>
      </c>
      <c r="Q3262" s="15" t="s">
        <v>4109</v>
      </c>
      <c r="R3262" s="30">
        <v>35880</v>
      </c>
      <c r="S3262" s="20">
        <v>45208</v>
      </c>
      <c r="T3262" s="30">
        <v>45573</v>
      </c>
      <c r="U3262" s="30"/>
      <c r="V3262" s="30"/>
      <c r="W3262" s="30"/>
      <c r="X3262" s="17"/>
      <c r="Y3262" s="17"/>
      <c r="Z3262" s="30"/>
      <c r="AA3262" s="18">
        <f t="shared" ca="1" si="255"/>
        <v>27</v>
      </c>
      <c r="AB3262" s="15" t="s">
        <v>7878</v>
      </c>
      <c r="AC3262" s="35" t="str">
        <f t="shared" si="254"/>
        <v>0 anos 11 meses 29 dias</v>
      </c>
      <c r="AD3262" s="35" t="str">
        <f ca="1">IF(AND(V3262="",T3262&lt;TODAY()),"Contrato Encerrado",IF(AND(V3262="",T3262&gt;TODAY()),DATEDIF(TODAY(),T3262,"Y")&amp;" anos"&amp;" "&amp;DATEDIF(TODAY(),T3262,"YM")&amp;" meses"&amp;" "&amp;DATEDIF(TODAY(),T3262,"MD")&amp;" dias",IF(AND(X3262="",V3262&lt;TODAY()),"Contrato Encerrado",IF(AND(X3262="",V3262&gt;TODAY()),DATEDIF(TODAY(),V3262,"Y")&amp;" anos"&amp;" "&amp;DATEDIF(TODAY(),V3262,"YM")&amp;" meses"&amp;" "&amp;DATEDIF(TODAY(),V3262,"MD")&amp;" dias",IF(AND(Z3262="",X3262&lt;TODAY()),"Contrato Encerrado",IF(AND(Z3262="",X3262&gt;TODAY()),DATEDIF(TODAY(),X3262,"Y")&amp;" anos"&amp;" "&amp;DATEDIF(TODAY(),X3262,"YM")&amp;" meses"&amp;" "&amp;DATEDIF(TODAY(),X3262,"MD")&amp;" dias",IF(AND(Z3262&lt;&gt;””,Z3262&lt;TODAY()),"Contrato Encerrado",IF(AND(Z3262&lt;&gt;"",Z3262&gt;TODAY()),DATEDIF(TODAY(),Z3262,"Y")&amp;" anos"&amp;" "&amp;DATEDIF(TODAY(),Z3262,"YM")&amp;" meses"&amp;" "&amp;DATEDIF(TODAY(),Z3262,"MD")&amp;" dias"))))))))</f>
        <v>Contrato Encerrado</v>
      </c>
      <c r="AE3262" s="35">
        <f t="shared" si="256"/>
        <v>365</v>
      </c>
      <c r="AF3262" s="35">
        <f t="shared" si="257"/>
        <v>365</v>
      </c>
      <c r="AG3262" s="17" t="str">
        <f t="shared" si="258"/>
        <v>0 anos 11 meses 30 dias</v>
      </c>
    </row>
    <row r="3263" spans="1:33" ht="11.25" customHeight="1" x14ac:dyDescent="0.2">
      <c r="A3263" s="8" t="s">
        <v>9</v>
      </c>
      <c r="B3263" s="10" t="s">
        <v>13</v>
      </c>
      <c r="C3263" s="11" t="s">
        <v>22</v>
      </c>
      <c r="D3263" s="36">
        <v>2022</v>
      </c>
      <c r="E3263" s="12" t="s">
        <v>157</v>
      </c>
      <c r="F3263" s="8" t="s">
        <v>158</v>
      </c>
      <c r="G3263" s="77" t="s">
        <v>1572</v>
      </c>
      <c r="H3263" s="78" t="s">
        <v>1573</v>
      </c>
      <c r="I3263" s="14" t="s">
        <v>1574</v>
      </c>
      <c r="J3263" s="14" t="s">
        <v>14943</v>
      </c>
      <c r="K3263" s="14" t="s">
        <v>29</v>
      </c>
      <c r="L3263" s="15" t="s">
        <v>30</v>
      </c>
      <c r="M3263" s="7" t="s">
        <v>9427</v>
      </c>
      <c r="N3263" s="16" t="s">
        <v>2109</v>
      </c>
      <c r="O3263" s="16"/>
      <c r="P3263" s="16" t="s">
        <v>2517</v>
      </c>
      <c r="Q3263" s="16" t="s">
        <v>2522</v>
      </c>
      <c r="R3263" s="31">
        <v>35828</v>
      </c>
      <c r="S3263" s="31">
        <v>44470</v>
      </c>
      <c r="T3263" s="31">
        <v>45155</v>
      </c>
      <c r="U3263" s="31"/>
      <c r="V3263" s="31"/>
      <c r="W3263" s="31"/>
      <c r="X3263" s="17"/>
      <c r="Y3263" s="17"/>
      <c r="Z3263" s="31"/>
      <c r="AA3263" s="18">
        <f t="shared" ca="1" si="255"/>
        <v>27</v>
      </c>
      <c r="AB3263" s="19" t="s">
        <v>7878</v>
      </c>
      <c r="AC3263" s="35" t="str">
        <f t="shared" si="254"/>
        <v>1 anos 10 meses 16 dias</v>
      </c>
      <c r="AD3263" s="35" t="str">
        <f ca="1">IF(AND(V3263="",T3263&lt;TODAY()),"Contrato Encerrado",IF(AND(V3263="",T3263&gt;TODAY()),DATEDIF(TODAY(),T3263,"Y")&amp;" anos"&amp;" "&amp;DATEDIF(TODAY(),T3263,"YM")&amp;" meses"&amp;" "&amp;DATEDIF(TODAY(),T3263,"MD")&amp;" dias",IF(AND(X3263="",V3263&lt;TODAY()),"Contrato Encerrado",IF(AND(X3263="",V3263&gt;TODAY()),DATEDIF(TODAY(),V3263,"Y")&amp;" anos"&amp;" "&amp;DATEDIF(TODAY(),V3263,"YM")&amp;" meses"&amp;" "&amp;DATEDIF(TODAY(),V3263,"MD")&amp;" dias",IF(AND(Z3263="",X3263&lt;TODAY()),"Contrato Encerrado",IF(AND(Z3263="",X3263&gt;TODAY()),DATEDIF(TODAY(),X3263,"Y")&amp;" anos"&amp;" "&amp;DATEDIF(TODAY(),X3263,"YM")&amp;" meses"&amp;" "&amp;DATEDIF(TODAY(),X3263,"MD")&amp;" dias",IF(AND(Z3263&lt;&gt;””,Z3263&lt;TODAY()),"Contrato Encerrado",IF(AND(Z3263&lt;&gt;"",Z3263&gt;TODAY()),DATEDIF(TODAY(),Z3263,"Y")&amp;" anos"&amp;" "&amp;DATEDIF(TODAY(),Z3263,"YM")&amp;" meses"&amp;" "&amp;DATEDIF(TODAY(),Z3263,"MD")&amp;" dias"))))))))</f>
        <v>Contrato Encerrado</v>
      </c>
      <c r="AE3263" s="35">
        <f t="shared" si="256"/>
        <v>685</v>
      </c>
      <c r="AF3263" s="35">
        <f t="shared" si="257"/>
        <v>45</v>
      </c>
      <c r="AG3263" s="17" t="str">
        <f t="shared" si="258"/>
        <v>0 anos 1 meses 14 dias</v>
      </c>
    </row>
    <row r="3264" spans="1:33" ht="11.25" customHeight="1" x14ac:dyDescent="0.2">
      <c r="A3264" s="8" t="s">
        <v>9</v>
      </c>
      <c r="B3264" s="8" t="s">
        <v>13</v>
      </c>
      <c r="C3264" s="22" t="s">
        <v>21</v>
      </c>
      <c r="D3264" s="37">
        <v>2023</v>
      </c>
      <c r="E3264" s="12" t="s">
        <v>157</v>
      </c>
      <c r="F3264" s="8" t="s">
        <v>158</v>
      </c>
      <c r="G3264" s="77" t="s">
        <v>9134</v>
      </c>
      <c r="H3264" s="78" t="s">
        <v>9135</v>
      </c>
      <c r="I3264" s="14" t="s">
        <v>9136</v>
      </c>
      <c r="J3264" s="14" t="s">
        <v>14943</v>
      </c>
      <c r="K3264" s="14" t="s">
        <v>29</v>
      </c>
      <c r="L3264" s="15" t="s">
        <v>30</v>
      </c>
      <c r="M3264" s="7" t="s">
        <v>9427</v>
      </c>
      <c r="N3264" s="15" t="s">
        <v>2101</v>
      </c>
      <c r="O3264" s="15" t="s">
        <v>7885</v>
      </c>
      <c r="P3264" s="15" t="s">
        <v>2518</v>
      </c>
      <c r="Q3264" s="15" t="s">
        <v>4109</v>
      </c>
      <c r="R3264" s="20">
        <v>37278</v>
      </c>
      <c r="S3264" s="20">
        <v>45139</v>
      </c>
      <c r="T3264" s="20">
        <v>45869</v>
      </c>
      <c r="U3264" s="20"/>
      <c r="V3264" s="20"/>
      <c r="W3264" s="20"/>
      <c r="X3264" s="17"/>
      <c r="Y3264" s="17"/>
      <c r="Z3264" s="20"/>
      <c r="AA3264" s="18">
        <f t="shared" ca="1" si="255"/>
        <v>23</v>
      </c>
      <c r="AB3264" s="19" t="s">
        <v>7878</v>
      </c>
      <c r="AC3264" s="35" t="str">
        <f t="shared" si="254"/>
        <v>1 anos 11 meses 30 dias</v>
      </c>
      <c r="AD3264" s="35" t="str">
        <f ca="1">IF(AND(V3264="",T3264&lt;TODAY()),"Contrato Encerrado",IF(AND(V3264="",T3264&gt;TODAY()),DATEDIF(TODAY(),T3264,"Y")&amp;" anos"&amp;" "&amp;DATEDIF(TODAY(),T3264,"YM")&amp;" meses"&amp;" "&amp;DATEDIF(TODAY(),T3264,"MD")&amp;" dias",IF(AND(X3264="",V3264&lt;TODAY()),"Contrato Encerrado",IF(AND(X3264="",V3264&gt;TODAY()),DATEDIF(TODAY(),V3264,"Y")&amp;" anos"&amp;" "&amp;DATEDIF(TODAY(),V3264,"YM")&amp;" meses"&amp;" "&amp;DATEDIF(TODAY(),V3264,"MD")&amp;" dias",IF(AND(Z3264="",X3264&lt;TODAY()),"Contrato Encerrado",IF(AND(Z3264="",X3264&gt;TODAY()),DATEDIF(TODAY(),X3264,"Y")&amp;" anos"&amp;" "&amp;DATEDIF(TODAY(),X3264,"YM")&amp;" meses"&amp;" "&amp;DATEDIF(TODAY(),X3264,"MD")&amp;" dias",IF(AND(Z3264&lt;&gt;””,Z3264&lt;TODAY()),"Contrato Encerrado",IF(AND(Z3264&lt;&gt;"",Z3264&gt;TODAY()),DATEDIF(TODAY(),Z3264,"Y")&amp;" anos"&amp;" "&amp;DATEDIF(TODAY(),Z3264,"YM")&amp;" meses"&amp;" "&amp;DATEDIF(TODAY(),Z3264,"MD")&amp;" dias"))))))))</f>
        <v>Contrato Encerrado</v>
      </c>
      <c r="AE3264" s="35">
        <f t="shared" si="256"/>
        <v>730</v>
      </c>
      <c r="AF3264" s="35">
        <f t="shared" si="257"/>
        <v>0</v>
      </c>
      <c r="AG3264" s="17" t="str">
        <f t="shared" si="258"/>
        <v>ESTÁGIO COMPLETOU 2 ANOS</v>
      </c>
    </row>
    <row r="3265" spans="1:33" ht="11.25" customHeight="1" x14ac:dyDescent="0.2">
      <c r="A3265" s="8" t="s">
        <v>9</v>
      </c>
      <c r="B3265" s="10" t="s">
        <v>13</v>
      </c>
      <c r="C3265" s="11" t="s">
        <v>22</v>
      </c>
      <c r="D3265" s="36">
        <v>2022</v>
      </c>
      <c r="E3265" s="12" t="s">
        <v>795</v>
      </c>
      <c r="F3265" s="8" t="s">
        <v>796</v>
      </c>
      <c r="G3265" s="77" t="s">
        <v>2706</v>
      </c>
      <c r="H3265" s="78" t="s">
        <v>2707</v>
      </c>
      <c r="I3265" s="14" t="s">
        <v>2708</v>
      </c>
      <c r="J3265" s="14" t="s">
        <v>14943</v>
      </c>
      <c r="K3265" s="14" t="s">
        <v>29</v>
      </c>
      <c r="L3265" s="15" t="s">
        <v>30</v>
      </c>
      <c r="M3265" s="7" t="s">
        <v>9427</v>
      </c>
      <c r="N3265" s="16" t="s">
        <v>2119</v>
      </c>
      <c r="O3265" s="16"/>
      <c r="P3265" s="16" t="s">
        <v>2518</v>
      </c>
      <c r="Q3265" s="16" t="s">
        <v>2523</v>
      </c>
      <c r="R3265" s="31">
        <v>36169</v>
      </c>
      <c r="S3265" s="31">
        <v>44783</v>
      </c>
      <c r="T3265" s="31">
        <v>45313</v>
      </c>
      <c r="U3265" s="31"/>
      <c r="V3265" s="31"/>
      <c r="W3265" s="31"/>
      <c r="X3265" s="17"/>
      <c r="Y3265" s="17"/>
      <c r="Z3265" s="31"/>
      <c r="AA3265" s="18">
        <f t="shared" ca="1" si="255"/>
        <v>26</v>
      </c>
      <c r="AB3265" s="19" t="s">
        <v>7878</v>
      </c>
      <c r="AC3265" s="35" t="str">
        <f t="shared" ref="AC3265:AC3328" si="259">DATEDIF($S3265,$Z3265-($U3265-$T3265)-($W3265-$V3265)-($Y3265-$X3265),"Y")&amp; " anos"&amp; " "&amp;DATEDIF($S3265,$Z3265-($U3265-$T3265)-($W3265-$V3265)-($Y3265-$X3265),"YM")&amp; " meses"&amp; " "&amp;DATEDIF($S3265,$Z3265-($U3265-$T3265)-($W3265-$V3265)-($Y3265-$X3265),"MD")&amp; " dias"</f>
        <v>1 anos 5 meses 12 dias</v>
      </c>
      <c r="AD3265" s="35" t="str">
        <f ca="1">IF(AND(V3265="",T3265&lt;TODAY()),"Contrato Encerrado",IF(AND(V3265="",T3265&gt;TODAY()),DATEDIF(TODAY(),T3265,"Y")&amp;" anos"&amp;" "&amp;DATEDIF(TODAY(),T3265,"YM")&amp;" meses"&amp;" "&amp;DATEDIF(TODAY(),T3265,"MD")&amp;" dias",IF(AND(X3265="",V3265&lt;TODAY()),"Contrato Encerrado",IF(AND(X3265="",V3265&gt;TODAY()),DATEDIF(TODAY(),V3265,"Y")&amp;" anos"&amp;" "&amp;DATEDIF(TODAY(),V3265,"YM")&amp;" meses"&amp;" "&amp;DATEDIF(TODAY(),V3265,"MD")&amp;" dias",IF(AND(Z3265="",X3265&lt;TODAY()),"Contrato Encerrado",IF(AND(Z3265="",X3265&gt;TODAY()),DATEDIF(TODAY(),X3265,"Y")&amp;" anos"&amp;" "&amp;DATEDIF(TODAY(),X3265,"YM")&amp;" meses"&amp;" "&amp;DATEDIF(TODAY(),X3265,"MD")&amp;" dias",IF(AND(Z3265&lt;&gt;””,Z3265&lt;TODAY()),"Contrato Encerrado",IF(AND(Z3265&lt;&gt;"",Z3265&gt;TODAY()),DATEDIF(TODAY(),Z3265,"Y")&amp;" anos"&amp;" "&amp;DATEDIF(TODAY(),Z3265,"YM")&amp;" meses"&amp;" "&amp;DATEDIF(TODAY(),Z3265,"MD")&amp;" dias"))))))))</f>
        <v>Contrato Encerrado</v>
      </c>
      <c r="AE3265" s="35">
        <f t="shared" si="256"/>
        <v>530</v>
      </c>
      <c r="AF3265" s="35">
        <f t="shared" si="257"/>
        <v>200</v>
      </c>
      <c r="AG3265" s="17" t="str">
        <f t="shared" si="258"/>
        <v>0 anos 6 meses 18 dias</v>
      </c>
    </row>
    <row r="3266" spans="1:33" ht="11.25" customHeight="1" x14ac:dyDescent="0.2">
      <c r="A3266" s="10" t="s">
        <v>9</v>
      </c>
      <c r="B3266" s="10" t="s">
        <v>13</v>
      </c>
      <c r="C3266" s="11" t="s">
        <v>17</v>
      </c>
      <c r="D3266" s="36">
        <v>2021</v>
      </c>
      <c r="E3266" s="13" t="s">
        <v>27</v>
      </c>
      <c r="F3266" s="10" t="s">
        <v>28</v>
      </c>
      <c r="G3266" s="83" t="s">
        <v>257</v>
      </c>
      <c r="H3266" s="84" t="s">
        <v>258</v>
      </c>
      <c r="I3266" s="13" t="s">
        <v>259</v>
      </c>
      <c r="J3266" s="14" t="s">
        <v>1302</v>
      </c>
      <c r="K3266" s="13" t="s">
        <v>29</v>
      </c>
      <c r="L3266" s="25" t="s">
        <v>30</v>
      </c>
      <c r="M3266" s="7" t="s">
        <v>9427</v>
      </c>
      <c r="N3266" s="27" t="s">
        <v>3557</v>
      </c>
      <c r="O3266" s="27"/>
      <c r="P3266" s="26" t="s">
        <v>2517</v>
      </c>
      <c r="Q3266" s="26" t="s">
        <v>2522</v>
      </c>
      <c r="R3266" s="31">
        <v>34442</v>
      </c>
      <c r="S3266" s="31">
        <v>44287</v>
      </c>
      <c r="T3266" s="31">
        <v>44644</v>
      </c>
      <c r="U3266" s="31"/>
      <c r="V3266" s="31"/>
      <c r="W3266" s="31"/>
      <c r="X3266" s="17"/>
      <c r="Y3266" s="17"/>
      <c r="Z3266" s="31"/>
      <c r="AA3266" s="18">
        <f t="shared" ca="1" si="255"/>
        <v>31</v>
      </c>
      <c r="AB3266" s="19" t="s">
        <v>7878</v>
      </c>
      <c r="AC3266" s="35" t="str">
        <f t="shared" si="259"/>
        <v>0 anos 11 meses 23 dias</v>
      </c>
      <c r="AD3266" s="35" t="str">
        <f ca="1">IF(AND(V3266="",T3266&lt;TODAY()),"Contrato Encerrado",IF(AND(V3266="",T3266&gt;TODAY()),DATEDIF(TODAY(),T3266,"Y")&amp;" anos"&amp;" "&amp;DATEDIF(TODAY(),T3266,"YM")&amp;" meses"&amp;" "&amp;DATEDIF(TODAY(),T3266,"MD")&amp;" dias",IF(AND(X3266="",V3266&lt;TODAY()),"Contrato Encerrado",IF(AND(X3266="",V3266&gt;TODAY()),DATEDIF(TODAY(),V3266,"Y")&amp;" anos"&amp;" "&amp;DATEDIF(TODAY(),V3266,"YM")&amp;" meses"&amp;" "&amp;DATEDIF(TODAY(),V3266,"MD")&amp;" dias",IF(AND(Z3266="",X3266&lt;TODAY()),"Contrato Encerrado",IF(AND(Z3266="",X3266&gt;TODAY()),DATEDIF(TODAY(),X3266,"Y")&amp;" anos"&amp;" "&amp;DATEDIF(TODAY(),X3266,"YM")&amp;" meses"&amp;" "&amp;DATEDIF(TODAY(),X3266,"MD")&amp;" dias",IF(AND(Z3266&lt;&gt;””,Z3266&lt;TODAY()),"Contrato Encerrado",IF(AND(Z3266&lt;&gt;"",Z3266&gt;TODAY()),DATEDIF(TODAY(),Z3266,"Y")&amp;" anos"&amp;" "&amp;DATEDIF(TODAY(),Z3266,"YM")&amp;" meses"&amp;" "&amp;DATEDIF(TODAY(),Z3266,"MD")&amp;" dias"))))))))</f>
        <v>Contrato Encerrado</v>
      </c>
      <c r="AE3266" s="35">
        <f t="shared" si="256"/>
        <v>357</v>
      </c>
      <c r="AF3266" s="35">
        <f t="shared" si="257"/>
        <v>373</v>
      </c>
      <c r="AG3266" s="17" t="str">
        <f t="shared" si="258"/>
        <v>1 anos 0 meses 7 dias</v>
      </c>
    </row>
    <row r="3267" spans="1:33" ht="11.25" customHeight="1" x14ac:dyDescent="0.2">
      <c r="A3267" s="8" t="s">
        <v>9</v>
      </c>
      <c r="B3267" s="8" t="s">
        <v>13</v>
      </c>
      <c r="C3267" s="22" t="s">
        <v>23</v>
      </c>
      <c r="D3267" s="37">
        <v>2023</v>
      </c>
      <c r="E3267" s="12" t="s">
        <v>157</v>
      </c>
      <c r="F3267" s="8" t="s">
        <v>158</v>
      </c>
      <c r="G3267" s="77" t="s">
        <v>9850</v>
      </c>
      <c r="H3267" s="78" t="s">
        <v>9851</v>
      </c>
      <c r="I3267" s="14" t="s">
        <v>9852</v>
      </c>
      <c r="J3267" s="14" t="s">
        <v>14943</v>
      </c>
      <c r="K3267" s="14" t="s">
        <v>29</v>
      </c>
      <c r="L3267" s="15" t="s">
        <v>30</v>
      </c>
      <c r="M3267" s="7" t="s">
        <v>9427</v>
      </c>
      <c r="N3267" s="15" t="s">
        <v>2101</v>
      </c>
      <c r="O3267" s="15" t="s">
        <v>8037</v>
      </c>
      <c r="P3267" s="15" t="s">
        <v>2518</v>
      </c>
      <c r="Q3267" s="15" t="s">
        <v>2521</v>
      </c>
      <c r="R3267" s="20">
        <v>37781</v>
      </c>
      <c r="S3267" s="20">
        <v>45197</v>
      </c>
      <c r="T3267" s="20">
        <v>45473</v>
      </c>
      <c r="U3267" s="20"/>
      <c r="V3267" s="20"/>
      <c r="W3267" s="20"/>
      <c r="X3267" s="17"/>
      <c r="Y3267" s="17"/>
      <c r="Z3267" s="20"/>
      <c r="AA3267" s="18">
        <f t="shared" ca="1" si="255"/>
        <v>22</v>
      </c>
      <c r="AB3267" s="20" t="s">
        <v>7878</v>
      </c>
      <c r="AC3267" s="35" t="str">
        <f t="shared" si="259"/>
        <v>0 anos 9 meses 2 dias</v>
      </c>
      <c r="AD3267" s="35" t="str">
        <f ca="1">IF(AND(V3267="",T3267&lt;TODAY()),"Contrato Encerrado",IF(AND(V3267="",T3267&gt;TODAY()),DATEDIF(TODAY(),T3267,"Y")&amp;" anos"&amp;" "&amp;DATEDIF(TODAY(),T3267,"YM")&amp;" meses"&amp;" "&amp;DATEDIF(TODAY(),T3267,"MD")&amp;" dias",IF(AND(X3267="",V3267&lt;TODAY()),"Contrato Encerrado",IF(AND(X3267="",V3267&gt;TODAY()),DATEDIF(TODAY(),V3267,"Y")&amp;" anos"&amp;" "&amp;DATEDIF(TODAY(),V3267,"YM")&amp;" meses"&amp;" "&amp;DATEDIF(TODAY(),V3267,"MD")&amp;" dias",IF(AND(Z3267="",X3267&lt;TODAY()),"Contrato Encerrado",IF(AND(Z3267="",X3267&gt;TODAY()),DATEDIF(TODAY(),X3267,"Y")&amp;" anos"&amp;" "&amp;DATEDIF(TODAY(),X3267,"YM")&amp;" meses"&amp;" "&amp;DATEDIF(TODAY(),X3267,"MD")&amp;" dias",IF(AND(Z3267&lt;&gt;””,Z3267&lt;TODAY()),"Contrato Encerrado",IF(AND(Z3267&lt;&gt;"",Z3267&gt;TODAY()),DATEDIF(TODAY(),Z3267,"Y")&amp;" anos"&amp;" "&amp;DATEDIF(TODAY(),Z3267,"YM")&amp;" meses"&amp;" "&amp;DATEDIF(TODAY(),Z3267,"MD")&amp;" dias"))))))))</f>
        <v>Contrato Encerrado</v>
      </c>
      <c r="AE3267" s="35">
        <f t="shared" si="256"/>
        <v>276</v>
      </c>
      <c r="AF3267" s="35">
        <f t="shared" si="257"/>
        <v>454</v>
      </c>
      <c r="AG3267" s="17" t="str">
        <f t="shared" si="258"/>
        <v>1 anos 2 meses 29 dias</v>
      </c>
    </row>
    <row r="3268" spans="1:33" ht="11.25" customHeight="1" x14ac:dyDescent="0.2">
      <c r="A3268" s="8" t="s">
        <v>9</v>
      </c>
      <c r="B3268" s="8" t="s">
        <v>13</v>
      </c>
      <c r="C3268" s="22" t="s">
        <v>11</v>
      </c>
      <c r="D3268" s="37">
        <v>2023</v>
      </c>
      <c r="E3268" s="23" t="s">
        <v>27</v>
      </c>
      <c r="F3268" s="8" t="s">
        <v>28</v>
      </c>
      <c r="G3268" s="77" t="s">
        <v>7039</v>
      </c>
      <c r="H3268" s="78" t="s">
        <v>7040</v>
      </c>
      <c r="I3268" s="9" t="s">
        <v>7041</v>
      </c>
      <c r="J3268" s="14" t="s">
        <v>1302</v>
      </c>
      <c r="K3268" s="9" t="s">
        <v>29</v>
      </c>
      <c r="L3268" s="24" t="s">
        <v>30</v>
      </c>
      <c r="M3268" s="7" t="s">
        <v>9427</v>
      </c>
      <c r="N3268" s="16" t="s">
        <v>2105</v>
      </c>
      <c r="O3268" s="24"/>
      <c r="P3268" s="24" t="s">
        <v>2518</v>
      </c>
      <c r="Q3268" s="24" t="s">
        <v>4109</v>
      </c>
      <c r="R3268" s="17">
        <v>35113</v>
      </c>
      <c r="S3268" s="17">
        <v>44882</v>
      </c>
      <c r="T3268" s="31">
        <v>45266</v>
      </c>
      <c r="U3268" s="17"/>
      <c r="V3268" s="31"/>
      <c r="W3268" s="17"/>
      <c r="X3268" s="17"/>
      <c r="Y3268" s="17"/>
      <c r="Z3268" s="31"/>
      <c r="AA3268" s="18">
        <f t="shared" ca="1" si="255"/>
        <v>29</v>
      </c>
      <c r="AB3268" s="19" t="s">
        <v>7878</v>
      </c>
      <c r="AC3268" s="35" t="str">
        <f t="shared" si="259"/>
        <v>1 anos 0 meses 19 dias</v>
      </c>
      <c r="AD3268" s="35" t="str">
        <f ca="1">IF(AND(V3268="",T3268&lt;TODAY()),"Contrato Encerrado",IF(AND(V3268="",T3268&gt;TODAY()),DATEDIF(TODAY(),T3268,"Y")&amp;" anos"&amp;" "&amp;DATEDIF(TODAY(),T3268,"YM")&amp;" meses"&amp;" "&amp;DATEDIF(TODAY(),T3268,"MD")&amp;" dias",IF(AND(X3268="",V3268&lt;TODAY()),"Contrato Encerrado",IF(AND(X3268="",V3268&gt;TODAY()),DATEDIF(TODAY(),V3268,"Y")&amp;" anos"&amp;" "&amp;DATEDIF(TODAY(),V3268,"YM")&amp;" meses"&amp;" "&amp;DATEDIF(TODAY(),V3268,"MD")&amp;" dias",IF(AND(Z3268="",X3268&lt;TODAY()),"Contrato Encerrado",IF(AND(Z3268="",X3268&gt;TODAY()),DATEDIF(TODAY(),X3268,"Y")&amp;" anos"&amp;" "&amp;DATEDIF(TODAY(),X3268,"YM")&amp;" meses"&amp;" "&amp;DATEDIF(TODAY(),X3268,"MD")&amp;" dias",IF(AND(Z3268&lt;&gt;””,Z3268&lt;TODAY()),"Contrato Encerrado",IF(AND(Z3268&lt;&gt;"",Z3268&gt;TODAY()),DATEDIF(TODAY(),Z3268,"Y")&amp;" anos"&amp;" "&amp;DATEDIF(TODAY(),Z3268,"YM")&amp;" meses"&amp;" "&amp;DATEDIF(TODAY(),Z3268,"MD")&amp;" dias"))))))))</f>
        <v>Contrato Encerrado</v>
      </c>
      <c r="AE3268" s="35">
        <f t="shared" si="256"/>
        <v>384</v>
      </c>
      <c r="AF3268" s="35">
        <f t="shared" si="257"/>
        <v>346</v>
      </c>
      <c r="AG3268" s="17" t="str">
        <f t="shared" si="258"/>
        <v>0 anos 11 meses 11 dias</v>
      </c>
    </row>
    <row r="3269" spans="1:33" ht="11.25" customHeight="1" x14ac:dyDescent="0.2">
      <c r="A3269" s="8" t="s">
        <v>9</v>
      </c>
      <c r="B3269" s="8" t="s">
        <v>13</v>
      </c>
      <c r="C3269" s="22" t="s">
        <v>23</v>
      </c>
      <c r="D3269" s="37">
        <v>2024</v>
      </c>
      <c r="E3269" s="12" t="s">
        <v>157</v>
      </c>
      <c r="F3269" s="8" t="s">
        <v>158</v>
      </c>
      <c r="G3269" s="77" t="s">
        <v>14675</v>
      </c>
      <c r="H3269" s="78" t="s">
        <v>14676</v>
      </c>
      <c r="I3269" s="14" t="s">
        <v>14677</v>
      </c>
      <c r="J3269" s="74" t="s">
        <v>14943</v>
      </c>
      <c r="K3269" s="14" t="s">
        <v>29</v>
      </c>
      <c r="L3269" s="15" t="s">
        <v>30</v>
      </c>
      <c r="M3269" s="7" t="s">
        <v>9427</v>
      </c>
      <c r="N3269" s="15" t="s">
        <v>6135</v>
      </c>
      <c r="O3269" s="15" t="s">
        <v>7914</v>
      </c>
      <c r="P3269" s="15" t="s">
        <v>2518</v>
      </c>
      <c r="Q3269" s="15" t="s">
        <v>2521</v>
      </c>
      <c r="R3269" s="20">
        <v>35257</v>
      </c>
      <c r="S3269" s="20">
        <v>45553</v>
      </c>
      <c r="T3269" s="20">
        <v>45917</v>
      </c>
      <c r="U3269" s="20"/>
      <c r="V3269" s="20"/>
      <c r="W3269" s="34"/>
      <c r="X3269" s="17"/>
      <c r="Y3269" s="17"/>
      <c r="Z3269" s="20"/>
      <c r="AA3269" s="18">
        <f t="shared" ca="1" si="255"/>
        <v>29</v>
      </c>
      <c r="AB3269" s="35" t="s">
        <v>7878</v>
      </c>
      <c r="AC3269" s="35" t="str">
        <f t="shared" si="259"/>
        <v>0 anos 11 meses 30 dias</v>
      </c>
      <c r="AD3269" s="35" t="str">
        <f ca="1">IF(AND(V3269="",T3269&lt;TODAY()),"Contrato Encerrado",IF(AND(V3269="",T3269&gt;TODAY()),DATEDIF(TODAY(),T3269,"Y")&amp;" anos"&amp;" "&amp;DATEDIF(TODAY(),T3269,"YM")&amp;" meses"&amp;" "&amp;DATEDIF(TODAY(),T3269,"MD")&amp;" dias",IF(AND(X3269="",V3269&lt;TODAY()),"Contrato Encerrado",IF(AND(X3269="",V3269&gt;TODAY()),DATEDIF(TODAY(),V3269,"Y")&amp;" anos"&amp;" "&amp;DATEDIF(TODAY(),V3269,"YM")&amp;" meses"&amp;" "&amp;DATEDIF(TODAY(),V3269,"MD")&amp;" dias",IF(AND(Z3269="",X3269&lt;TODAY()),"Contrato Encerrado",IF(AND(Z3269="",X3269&gt;TODAY()),DATEDIF(TODAY(),X3269,"Y")&amp;" anos"&amp;" "&amp;DATEDIF(TODAY(),X3269,"YM")&amp;" meses"&amp;" "&amp;DATEDIF(TODAY(),X3269,"MD")&amp;" dias",IF(AND(Z3269&lt;&gt;””,Z3269&lt;TODAY()),"Contrato Encerrado",IF(AND(Z3269&lt;&gt;"",Z3269&gt;TODAY()),DATEDIF(TODAY(),Z3269,"Y")&amp;" anos"&amp;" "&amp;DATEDIF(TODAY(),Z3269,"YM")&amp;" meses"&amp;" "&amp;DATEDIF(TODAY(),Z3269,"MD")&amp;" dias"))))))))</f>
        <v>Contrato Encerrado</v>
      </c>
      <c r="AE3269" s="35">
        <f t="shared" si="256"/>
        <v>364</v>
      </c>
      <c r="AF3269" s="35">
        <f t="shared" si="257"/>
        <v>366</v>
      </c>
      <c r="AG3269" s="17" t="str">
        <f t="shared" si="258"/>
        <v>0 anos 11 meses 31 dias</v>
      </c>
    </row>
    <row r="3270" spans="1:33" ht="11.25" customHeight="1" x14ac:dyDescent="0.2">
      <c r="A3270" s="8" t="s">
        <v>9</v>
      </c>
      <c r="B3270" s="8" t="s">
        <v>13</v>
      </c>
      <c r="C3270" s="22" t="s">
        <v>15</v>
      </c>
      <c r="D3270" s="37">
        <v>2025</v>
      </c>
      <c r="E3270" s="12" t="s">
        <v>1304</v>
      </c>
      <c r="F3270" s="8" t="s">
        <v>1305</v>
      </c>
      <c r="G3270" s="77" t="s">
        <v>15870</v>
      </c>
      <c r="H3270" s="78" t="s">
        <v>15871</v>
      </c>
      <c r="I3270" s="14" t="s">
        <v>15872</v>
      </c>
      <c r="J3270" s="14" t="s">
        <v>10</v>
      </c>
      <c r="K3270" s="14" t="s">
        <v>29</v>
      </c>
      <c r="L3270" s="15" t="s">
        <v>81</v>
      </c>
      <c r="M3270" s="7" t="s">
        <v>82</v>
      </c>
      <c r="N3270" s="15" t="s">
        <v>4113</v>
      </c>
      <c r="O3270" s="15" t="s">
        <v>9301</v>
      </c>
      <c r="P3270" s="15" t="s">
        <v>2518</v>
      </c>
      <c r="Q3270" s="15" t="s">
        <v>2523</v>
      </c>
      <c r="R3270" s="20">
        <v>39266</v>
      </c>
      <c r="S3270" s="20">
        <v>45691</v>
      </c>
      <c r="T3270" s="20">
        <v>46022</v>
      </c>
      <c r="U3270" s="20"/>
      <c r="V3270" s="20"/>
      <c r="W3270" s="20"/>
      <c r="X3270" s="17"/>
      <c r="Y3270" s="17"/>
      <c r="Z3270" s="20"/>
      <c r="AA3270" s="21">
        <f t="shared" ca="1" si="255"/>
        <v>18</v>
      </c>
      <c r="AB3270" s="15" t="s">
        <v>7878</v>
      </c>
      <c r="AC3270" s="35" t="str">
        <f t="shared" si="259"/>
        <v>0 anos 10 meses 28 dias</v>
      </c>
      <c r="AD3270" s="35" t="str">
        <f ca="1">IF(AND(V3270="",T3270&lt;TODAY()),"Contrato Encerrado",IF(AND(V3270="",T3270&gt;TODAY()),DATEDIF(TODAY(),T3270,"Y")&amp;" anos"&amp;" "&amp;DATEDIF(TODAY(),T3270,"YM")&amp;" meses"&amp;" "&amp;DATEDIF(TODAY(),T3270,"MD")&amp;" dias",IF(AND(X3270="",V3270&lt;TODAY()),"Contrato Encerrado",IF(AND(X3270="",V3270&gt;TODAY()),DATEDIF(TODAY(),V3270,"Y")&amp;" anos"&amp;" "&amp;DATEDIF(TODAY(),V3270,"YM")&amp;" meses"&amp;" "&amp;DATEDIF(TODAY(),V3270,"MD")&amp;" dias",IF(AND(Z3270="",X3270&lt;TODAY()),"Contrato Encerrado",IF(AND(Z3270="",X3270&gt;TODAY()),DATEDIF(TODAY(),X3270,"Y")&amp;" anos"&amp;" "&amp;DATEDIF(TODAY(),X3270,"YM")&amp;" meses"&amp;" "&amp;DATEDIF(TODAY(),X3270,"MD")&amp;" dias",IF(AND(Z3270&lt;&gt;””,Z3270&lt;TODAY()),"Contrato Encerrado",IF(AND(Z3270&lt;&gt;"",Z3270&gt;TODAY()),DATEDIF(TODAY(),Z3270,"Y")&amp;" anos"&amp;" "&amp;DATEDIF(TODAY(),Z3270,"YM")&amp;" meses"&amp;" "&amp;DATEDIF(TODAY(),Z3270,"MD")&amp;" dias"))))))))</f>
        <v>0 anos 2 meses 24 dias</v>
      </c>
      <c r="AE3270" s="35">
        <f t="shared" si="256"/>
        <v>331</v>
      </c>
      <c r="AF3270" s="35">
        <f t="shared" si="257"/>
        <v>399</v>
      </c>
      <c r="AG3270" s="17" t="str">
        <f t="shared" si="258"/>
        <v>1 anos 1 meses 2 dias</v>
      </c>
    </row>
    <row r="3271" spans="1:33" ht="11.25" customHeight="1" x14ac:dyDescent="0.2">
      <c r="A3271" s="8" t="s">
        <v>9</v>
      </c>
      <c r="B3271" s="8" t="s">
        <v>13</v>
      </c>
      <c r="C3271" s="22" t="s">
        <v>17</v>
      </c>
      <c r="D3271" s="37">
        <v>2025</v>
      </c>
      <c r="E3271" s="12" t="s">
        <v>307</v>
      </c>
      <c r="F3271" s="8" t="s">
        <v>308</v>
      </c>
      <c r="G3271" s="9" t="s">
        <v>16672</v>
      </c>
      <c r="H3271" s="8" t="s">
        <v>16673</v>
      </c>
      <c r="I3271" s="14" t="s">
        <v>16674</v>
      </c>
      <c r="J3271" s="14" t="s">
        <v>10</v>
      </c>
      <c r="K3271" s="14" t="s">
        <v>29</v>
      </c>
      <c r="L3271" s="15" t="s">
        <v>30</v>
      </c>
      <c r="M3271" s="7" t="s">
        <v>9427</v>
      </c>
      <c r="N3271" s="15" t="s">
        <v>2112</v>
      </c>
      <c r="O3271" s="15" t="s">
        <v>7897</v>
      </c>
      <c r="P3271" s="15" t="s">
        <v>2518</v>
      </c>
      <c r="Q3271" s="15" t="s">
        <v>2523</v>
      </c>
      <c r="R3271" s="20">
        <v>38036</v>
      </c>
      <c r="S3271" s="20">
        <v>45775</v>
      </c>
      <c r="T3271" s="20">
        <v>46139</v>
      </c>
      <c r="U3271" s="20"/>
      <c r="V3271" s="20"/>
      <c r="W3271" s="20"/>
      <c r="X3271" s="17"/>
      <c r="Y3271" s="17"/>
      <c r="Z3271" s="20"/>
      <c r="AA3271" s="18">
        <f t="shared" ca="1" si="255"/>
        <v>21</v>
      </c>
      <c r="AB3271" s="15" t="s">
        <v>7878</v>
      </c>
      <c r="AC3271" s="35" t="str">
        <f t="shared" si="259"/>
        <v>0 anos 11 meses 30 dias</v>
      </c>
      <c r="AD3271" s="35" t="str">
        <f ca="1">IF(AND(V3271="",T3271&lt;TODAY()),"Contrato Encerrado",IF(AND(V3271="",T3271&gt;TODAY()),DATEDIF(TODAY(),T3271,"Y")&amp;" anos"&amp;" "&amp;DATEDIF(TODAY(),T3271,"YM")&amp;" meses"&amp;" "&amp;DATEDIF(TODAY(),T3271,"MD")&amp;" dias",IF(AND(X3271="",V3271&lt;TODAY()),"Contrato Encerrado",IF(AND(X3271="",V3271&gt;TODAY()),DATEDIF(TODAY(),V3271,"Y")&amp;" anos"&amp;" "&amp;DATEDIF(TODAY(),V3271,"YM")&amp;" meses"&amp;" "&amp;DATEDIF(TODAY(),V3271,"MD")&amp;" dias",IF(AND(Z3271="",X3271&lt;TODAY()),"Contrato Encerrado",IF(AND(Z3271="",X3271&gt;TODAY()),DATEDIF(TODAY(),X3271,"Y")&amp;" anos"&amp;" "&amp;DATEDIF(TODAY(),X3271,"YM")&amp;" meses"&amp;" "&amp;DATEDIF(TODAY(),X3271,"MD")&amp;" dias",IF(AND(Z3271&lt;&gt;””,Z3271&lt;TODAY()),"Contrato Encerrado",IF(AND(Z3271&lt;&gt;"",Z3271&gt;TODAY()),DATEDIF(TODAY(),Z3271,"Y")&amp;" anos"&amp;" "&amp;DATEDIF(TODAY(),Z3271,"YM")&amp;" meses"&amp;" "&amp;DATEDIF(TODAY(),Z3271,"MD")&amp;" dias"))))))))</f>
        <v>0 anos 6 meses 20 dias</v>
      </c>
      <c r="AE3271" s="35">
        <f t="shared" si="256"/>
        <v>364</v>
      </c>
      <c r="AF3271" s="35">
        <f t="shared" si="257"/>
        <v>366</v>
      </c>
      <c r="AG3271" s="17" t="str">
        <f t="shared" si="258"/>
        <v>0 anos 11 meses 31 dias</v>
      </c>
    </row>
    <row r="3272" spans="1:33" ht="11.25" customHeight="1" x14ac:dyDescent="0.2">
      <c r="A3272" s="8" t="s">
        <v>9</v>
      </c>
      <c r="B3272" s="8" t="s">
        <v>13</v>
      </c>
      <c r="C3272" s="22" t="s">
        <v>16</v>
      </c>
      <c r="D3272" s="37">
        <v>2023</v>
      </c>
      <c r="E3272" s="23" t="s">
        <v>772</v>
      </c>
      <c r="F3272" s="8" t="s">
        <v>773</v>
      </c>
      <c r="G3272" s="77" t="s">
        <v>7042</v>
      </c>
      <c r="H3272" s="78" t="s">
        <v>7043</v>
      </c>
      <c r="I3272" s="9" t="s">
        <v>7044</v>
      </c>
      <c r="J3272" s="14" t="s">
        <v>1302</v>
      </c>
      <c r="K3272" s="9" t="s">
        <v>29</v>
      </c>
      <c r="L3272" s="24" t="s">
        <v>81</v>
      </c>
      <c r="M3272" s="7" t="s">
        <v>82</v>
      </c>
      <c r="N3272" s="24" t="s">
        <v>4113</v>
      </c>
      <c r="O3272" s="24"/>
      <c r="P3272" s="24" t="s">
        <v>2518</v>
      </c>
      <c r="Q3272" s="24" t="s">
        <v>2523</v>
      </c>
      <c r="R3272" s="17">
        <v>38509</v>
      </c>
      <c r="S3272" s="17">
        <v>45005</v>
      </c>
      <c r="T3272" s="31">
        <v>45288</v>
      </c>
      <c r="U3272" s="17"/>
      <c r="V3272" s="31"/>
      <c r="W3272" s="17"/>
      <c r="X3272" s="17"/>
      <c r="Y3272" s="17"/>
      <c r="Z3272" s="31"/>
      <c r="AA3272" s="18">
        <f t="shared" ca="1" si="255"/>
        <v>20</v>
      </c>
      <c r="AB3272" s="19" t="s">
        <v>7878</v>
      </c>
      <c r="AC3272" s="35" t="str">
        <f t="shared" si="259"/>
        <v>0 anos 9 meses 8 dias</v>
      </c>
      <c r="AD3272" s="35" t="str">
        <f ca="1">IF(AND(V3272="",T3272&lt;TODAY()),"Contrato Encerrado",IF(AND(V3272="",T3272&gt;TODAY()),DATEDIF(TODAY(),T3272,"Y")&amp;" anos"&amp;" "&amp;DATEDIF(TODAY(),T3272,"YM")&amp;" meses"&amp;" "&amp;DATEDIF(TODAY(),T3272,"MD")&amp;" dias",IF(AND(X3272="",V3272&lt;TODAY()),"Contrato Encerrado",IF(AND(X3272="",V3272&gt;TODAY()),DATEDIF(TODAY(),V3272,"Y")&amp;" anos"&amp;" "&amp;DATEDIF(TODAY(),V3272,"YM")&amp;" meses"&amp;" "&amp;DATEDIF(TODAY(),V3272,"MD")&amp;" dias",IF(AND(Z3272="",X3272&lt;TODAY()),"Contrato Encerrado",IF(AND(Z3272="",X3272&gt;TODAY()),DATEDIF(TODAY(),X3272,"Y")&amp;" anos"&amp;" "&amp;DATEDIF(TODAY(),X3272,"YM")&amp;" meses"&amp;" "&amp;DATEDIF(TODAY(),X3272,"MD")&amp;" dias",IF(AND(Z3272&lt;&gt;””,Z3272&lt;TODAY()),"Contrato Encerrado",IF(AND(Z3272&lt;&gt;"",Z3272&gt;TODAY()),DATEDIF(TODAY(),Z3272,"Y")&amp;" anos"&amp;" "&amp;DATEDIF(TODAY(),Z3272,"YM")&amp;" meses"&amp;" "&amp;DATEDIF(TODAY(),Z3272,"MD")&amp;" dias"))))))))</f>
        <v>Contrato Encerrado</v>
      </c>
      <c r="AE3272" s="35">
        <f t="shared" si="256"/>
        <v>283</v>
      </c>
      <c r="AF3272" s="35">
        <f t="shared" si="257"/>
        <v>447</v>
      </c>
      <c r="AG3272" s="17" t="str">
        <f t="shared" si="258"/>
        <v>1 anos 2 meses 22 dias</v>
      </c>
    </row>
    <row r="3273" spans="1:33" ht="11.25" customHeight="1" x14ac:dyDescent="0.2">
      <c r="A3273" s="8" t="s">
        <v>9</v>
      </c>
      <c r="B3273" s="8" t="s">
        <v>13</v>
      </c>
      <c r="C3273" s="22" t="s">
        <v>20</v>
      </c>
      <c r="D3273" s="37">
        <v>2024</v>
      </c>
      <c r="E3273" s="12" t="s">
        <v>157</v>
      </c>
      <c r="F3273" s="8" t="s">
        <v>158</v>
      </c>
      <c r="G3273" s="77" t="s">
        <v>13916</v>
      </c>
      <c r="H3273" s="78" t="s">
        <v>13917</v>
      </c>
      <c r="I3273" s="14" t="s">
        <v>13918</v>
      </c>
      <c r="J3273" s="14" t="s">
        <v>14943</v>
      </c>
      <c r="K3273" s="14" t="s">
        <v>29</v>
      </c>
      <c r="L3273" s="15" t="s">
        <v>81</v>
      </c>
      <c r="M3273" s="7" t="s">
        <v>82</v>
      </c>
      <c r="N3273" s="15" t="s">
        <v>12638</v>
      </c>
      <c r="O3273" s="15" t="s">
        <v>13919</v>
      </c>
      <c r="P3273" s="15" t="s">
        <v>2518</v>
      </c>
      <c r="Q3273" s="15" t="s">
        <v>4109</v>
      </c>
      <c r="R3273" s="20">
        <v>38963</v>
      </c>
      <c r="S3273" s="20">
        <v>45474</v>
      </c>
      <c r="T3273" s="20">
        <v>45657</v>
      </c>
      <c r="U3273" s="20"/>
      <c r="V3273" s="20"/>
      <c r="W3273" s="20"/>
      <c r="X3273" s="17"/>
      <c r="Y3273" s="17"/>
      <c r="Z3273" s="20"/>
      <c r="AA3273" s="18">
        <f t="shared" ca="1" si="255"/>
        <v>19</v>
      </c>
      <c r="AB3273" s="15" t="s">
        <v>7878</v>
      </c>
      <c r="AC3273" s="35" t="str">
        <f t="shared" si="259"/>
        <v>0 anos 5 meses 30 dias</v>
      </c>
      <c r="AD3273" s="35" t="str">
        <f ca="1">IF(AND(V3273="",T3273&lt;TODAY()),"Contrato Encerrado",IF(AND(V3273="",T3273&gt;TODAY()),DATEDIF(TODAY(),T3273,"Y")&amp;" anos"&amp;" "&amp;DATEDIF(TODAY(),T3273,"YM")&amp;" meses"&amp;" "&amp;DATEDIF(TODAY(),T3273,"MD")&amp;" dias",IF(AND(X3273="",V3273&lt;TODAY()),"Contrato Encerrado",IF(AND(X3273="",V3273&gt;TODAY()),DATEDIF(TODAY(),V3273,"Y")&amp;" anos"&amp;" "&amp;DATEDIF(TODAY(),V3273,"YM")&amp;" meses"&amp;" "&amp;DATEDIF(TODAY(),V3273,"MD")&amp;" dias",IF(AND(Z3273="",X3273&lt;TODAY()),"Contrato Encerrado",IF(AND(Z3273="",X3273&gt;TODAY()),DATEDIF(TODAY(),X3273,"Y")&amp;" anos"&amp;" "&amp;DATEDIF(TODAY(),X3273,"YM")&amp;" meses"&amp;" "&amp;DATEDIF(TODAY(),X3273,"MD")&amp;" dias",IF(AND(Z3273&lt;&gt;””,Z3273&lt;TODAY()),"Contrato Encerrado",IF(AND(Z3273&lt;&gt;"",Z3273&gt;TODAY()),DATEDIF(TODAY(),Z3273,"Y")&amp;" anos"&amp;" "&amp;DATEDIF(TODAY(),Z3273,"YM")&amp;" meses"&amp;" "&amp;DATEDIF(TODAY(),Z3273,"MD")&amp;" dias"))))))))</f>
        <v>Contrato Encerrado</v>
      </c>
      <c r="AE3273" s="35">
        <f t="shared" si="256"/>
        <v>183</v>
      </c>
      <c r="AF3273" s="35">
        <f t="shared" si="257"/>
        <v>547</v>
      </c>
      <c r="AG3273" s="17" t="str">
        <f t="shared" si="258"/>
        <v>1 anos 5 meses 30 dias</v>
      </c>
    </row>
    <row r="3274" spans="1:33" ht="11.25" customHeight="1" x14ac:dyDescent="0.2">
      <c r="A3274" s="8" t="s">
        <v>9</v>
      </c>
      <c r="B3274" s="10" t="s">
        <v>13</v>
      </c>
      <c r="C3274" s="11" t="s">
        <v>23</v>
      </c>
      <c r="D3274" s="36">
        <v>2022</v>
      </c>
      <c r="E3274" s="12" t="s">
        <v>79</v>
      </c>
      <c r="F3274" s="8" t="s">
        <v>80</v>
      </c>
      <c r="G3274" s="77" t="s">
        <v>5090</v>
      </c>
      <c r="H3274" s="78" t="s">
        <v>5091</v>
      </c>
      <c r="I3274" s="14" t="s">
        <v>5092</v>
      </c>
      <c r="J3274" s="14" t="s">
        <v>14943</v>
      </c>
      <c r="K3274" s="14" t="s">
        <v>29</v>
      </c>
      <c r="L3274" s="15" t="s">
        <v>30</v>
      </c>
      <c r="M3274" s="7" t="s">
        <v>9427</v>
      </c>
      <c r="N3274" s="16" t="s">
        <v>2100</v>
      </c>
      <c r="O3274" s="16"/>
      <c r="P3274" s="16" t="s">
        <v>2518</v>
      </c>
      <c r="Q3274" s="16" t="s">
        <v>2523</v>
      </c>
      <c r="R3274" s="31">
        <v>36907</v>
      </c>
      <c r="S3274" s="31">
        <v>44837</v>
      </c>
      <c r="T3274" s="31">
        <v>45467</v>
      </c>
      <c r="U3274" s="31"/>
      <c r="V3274" s="31"/>
      <c r="W3274" s="31"/>
      <c r="X3274" s="17"/>
      <c r="Y3274" s="17"/>
      <c r="Z3274" s="31"/>
      <c r="AA3274" s="18">
        <f t="shared" ca="1" si="255"/>
        <v>24</v>
      </c>
      <c r="AB3274" s="19" t="s">
        <v>7878</v>
      </c>
      <c r="AC3274" s="35" t="str">
        <f t="shared" si="259"/>
        <v>1 anos 8 meses 21 dias</v>
      </c>
      <c r="AD3274" s="35" t="str">
        <f ca="1">IF(AND(V3274="",T3274&lt;TODAY()),"Contrato Encerrado",IF(AND(V3274="",T3274&gt;TODAY()),DATEDIF(TODAY(),T3274,"Y")&amp;" anos"&amp;" "&amp;DATEDIF(TODAY(),T3274,"YM")&amp;" meses"&amp;" "&amp;DATEDIF(TODAY(),T3274,"MD")&amp;" dias",IF(AND(X3274="",V3274&lt;TODAY()),"Contrato Encerrado",IF(AND(X3274="",V3274&gt;TODAY()),DATEDIF(TODAY(),V3274,"Y")&amp;" anos"&amp;" "&amp;DATEDIF(TODAY(),V3274,"YM")&amp;" meses"&amp;" "&amp;DATEDIF(TODAY(),V3274,"MD")&amp;" dias",IF(AND(Z3274="",X3274&lt;TODAY()),"Contrato Encerrado",IF(AND(Z3274="",X3274&gt;TODAY()),DATEDIF(TODAY(),X3274,"Y")&amp;" anos"&amp;" "&amp;DATEDIF(TODAY(),X3274,"YM")&amp;" meses"&amp;" "&amp;DATEDIF(TODAY(),X3274,"MD")&amp;" dias",IF(AND(Z3274&lt;&gt;””,Z3274&lt;TODAY()),"Contrato Encerrado",IF(AND(Z3274&lt;&gt;"",Z3274&gt;TODAY()),DATEDIF(TODAY(),Z3274,"Y")&amp;" anos"&amp;" "&amp;DATEDIF(TODAY(),Z3274,"YM")&amp;" meses"&amp;" "&amp;DATEDIF(TODAY(),Z3274,"MD")&amp;" dias"))))))))</f>
        <v>Contrato Encerrado</v>
      </c>
      <c r="AE3274" s="35">
        <f t="shared" si="256"/>
        <v>630</v>
      </c>
      <c r="AF3274" s="35">
        <f t="shared" si="257"/>
        <v>100</v>
      </c>
      <c r="AG3274" s="17" t="str">
        <f t="shared" si="258"/>
        <v>0 anos 3 meses 9 dias</v>
      </c>
    </row>
    <row r="3275" spans="1:33" ht="11.25" customHeight="1" x14ac:dyDescent="0.2">
      <c r="A3275" s="8" t="s">
        <v>9</v>
      </c>
      <c r="B3275" s="8" t="s">
        <v>13</v>
      </c>
      <c r="C3275" s="22" t="s">
        <v>11</v>
      </c>
      <c r="D3275" s="37">
        <v>2024</v>
      </c>
      <c r="E3275" s="12" t="s">
        <v>307</v>
      </c>
      <c r="F3275" s="8" t="s">
        <v>308</v>
      </c>
      <c r="G3275" s="77" t="s">
        <v>11517</v>
      </c>
      <c r="H3275" s="78" t="s">
        <v>11518</v>
      </c>
      <c r="I3275" s="14" t="s">
        <v>11519</v>
      </c>
      <c r="J3275" s="14" t="s">
        <v>14943</v>
      </c>
      <c r="K3275" s="14" t="s">
        <v>29</v>
      </c>
      <c r="L3275" s="15" t="s">
        <v>30</v>
      </c>
      <c r="M3275" s="7" t="s">
        <v>9427</v>
      </c>
      <c r="N3275" s="15" t="s">
        <v>2116</v>
      </c>
      <c r="O3275" s="15" t="s">
        <v>7898</v>
      </c>
      <c r="P3275" s="15" t="s">
        <v>2518</v>
      </c>
      <c r="Q3275" s="15" t="s">
        <v>2523</v>
      </c>
      <c r="R3275" s="20">
        <v>35957</v>
      </c>
      <c r="S3275" s="20">
        <v>45294</v>
      </c>
      <c r="T3275" s="20">
        <v>45504</v>
      </c>
      <c r="U3275" s="20"/>
      <c r="V3275" s="20"/>
      <c r="W3275" s="20"/>
      <c r="X3275" s="17"/>
      <c r="Y3275" s="17"/>
      <c r="Z3275" s="20"/>
      <c r="AA3275" s="18">
        <f t="shared" ca="1" si="255"/>
        <v>27</v>
      </c>
      <c r="AB3275" s="15" t="s">
        <v>7878</v>
      </c>
      <c r="AC3275" s="35" t="str">
        <f t="shared" si="259"/>
        <v>0 anos 6 meses 28 dias</v>
      </c>
      <c r="AD3275" s="35" t="str">
        <f ca="1">IF(AND(V3275="",T3275&lt;TODAY()),"Contrato Encerrado",IF(AND(V3275="",T3275&gt;TODAY()),DATEDIF(TODAY(),T3275,"Y")&amp;" anos"&amp;" "&amp;DATEDIF(TODAY(),T3275,"YM")&amp;" meses"&amp;" "&amp;DATEDIF(TODAY(),T3275,"MD")&amp;" dias",IF(AND(X3275="",V3275&lt;TODAY()),"Contrato Encerrado",IF(AND(X3275="",V3275&gt;TODAY()),DATEDIF(TODAY(),V3275,"Y")&amp;" anos"&amp;" "&amp;DATEDIF(TODAY(),V3275,"YM")&amp;" meses"&amp;" "&amp;DATEDIF(TODAY(),V3275,"MD")&amp;" dias",IF(AND(Z3275="",X3275&lt;TODAY()),"Contrato Encerrado",IF(AND(Z3275="",X3275&gt;TODAY()),DATEDIF(TODAY(),X3275,"Y")&amp;" anos"&amp;" "&amp;DATEDIF(TODAY(),X3275,"YM")&amp;" meses"&amp;" "&amp;DATEDIF(TODAY(),X3275,"MD")&amp;" dias",IF(AND(Z3275&lt;&gt;””,Z3275&lt;TODAY()),"Contrato Encerrado",IF(AND(Z3275&lt;&gt;"",Z3275&gt;TODAY()),DATEDIF(TODAY(),Z3275,"Y")&amp;" anos"&amp;" "&amp;DATEDIF(TODAY(),Z3275,"YM")&amp;" meses"&amp;" "&amp;DATEDIF(TODAY(),Z3275,"MD")&amp;" dias"))))))))</f>
        <v>Contrato Encerrado</v>
      </c>
      <c r="AE3275" s="35">
        <f t="shared" si="256"/>
        <v>210</v>
      </c>
      <c r="AF3275" s="35">
        <f t="shared" si="257"/>
        <v>520</v>
      </c>
      <c r="AG3275" s="17" t="str">
        <f t="shared" si="258"/>
        <v>1 anos 5 meses 3 dias</v>
      </c>
    </row>
    <row r="3276" spans="1:33" ht="11.25" customHeight="1" x14ac:dyDescent="0.2">
      <c r="A3276" s="8" t="s">
        <v>9</v>
      </c>
      <c r="B3276" s="8" t="s">
        <v>13</v>
      </c>
      <c r="C3276" s="22" t="s">
        <v>21</v>
      </c>
      <c r="D3276" s="37">
        <v>2024</v>
      </c>
      <c r="E3276" s="12" t="s">
        <v>157</v>
      </c>
      <c r="F3276" s="8" t="s">
        <v>158</v>
      </c>
      <c r="G3276" s="77" t="s">
        <v>14222</v>
      </c>
      <c r="H3276" s="78" t="s">
        <v>14223</v>
      </c>
      <c r="I3276" s="14" t="s">
        <v>14224</v>
      </c>
      <c r="J3276" s="67" t="s">
        <v>1302</v>
      </c>
      <c r="K3276" s="14" t="s">
        <v>29</v>
      </c>
      <c r="L3276" s="15" t="s">
        <v>30</v>
      </c>
      <c r="M3276" s="7" t="s">
        <v>9427</v>
      </c>
      <c r="N3276" s="15" t="s">
        <v>2101</v>
      </c>
      <c r="O3276" s="15" t="s">
        <v>9448</v>
      </c>
      <c r="P3276" s="15" t="s">
        <v>2518</v>
      </c>
      <c r="Q3276" s="15" t="s">
        <v>2521</v>
      </c>
      <c r="R3276" s="20">
        <v>37501</v>
      </c>
      <c r="S3276" s="20">
        <v>45489</v>
      </c>
      <c r="T3276" s="20">
        <v>45853</v>
      </c>
      <c r="U3276" s="20"/>
      <c r="V3276" s="20"/>
      <c r="W3276" s="20"/>
      <c r="X3276" s="17"/>
      <c r="Y3276" s="17"/>
      <c r="Z3276" s="20"/>
      <c r="AA3276" s="18">
        <f t="shared" ca="1" si="255"/>
        <v>23</v>
      </c>
      <c r="AB3276" s="15" t="s">
        <v>7878</v>
      </c>
      <c r="AC3276" s="35" t="str">
        <f t="shared" si="259"/>
        <v>0 anos 11 meses 29 dias</v>
      </c>
      <c r="AD3276" s="35" t="str">
        <f ca="1">IF(AND(V3276="",T3276&lt;TODAY()),"Contrato Encerrado",IF(AND(V3276="",T3276&gt;TODAY()),DATEDIF(TODAY(),T3276,"Y")&amp;" anos"&amp;" "&amp;DATEDIF(TODAY(),T3276,"YM")&amp;" meses"&amp;" "&amp;DATEDIF(TODAY(),T3276,"MD")&amp;" dias",IF(AND(X3276="",V3276&lt;TODAY()),"Contrato Encerrado",IF(AND(X3276="",V3276&gt;TODAY()),DATEDIF(TODAY(),V3276,"Y")&amp;" anos"&amp;" "&amp;DATEDIF(TODAY(),V3276,"YM")&amp;" meses"&amp;" "&amp;DATEDIF(TODAY(),V3276,"MD")&amp;" dias",IF(AND(Z3276="",X3276&lt;TODAY()),"Contrato Encerrado",IF(AND(Z3276="",X3276&gt;TODAY()),DATEDIF(TODAY(),X3276,"Y")&amp;" anos"&amp;" "&amp;DATEDIF(TODAY(),X3276,"YM")&amp;" meses"&amp;" "&amp;DATEDIF(TODAY(),X3276,"MD")&amp;" dias",IF(AND(Z3276&lt;&gt;””,Z3276&lt;TODAY()),"Contrato Encerrado",IF(AND(Z3276&lt;&gt;"",Z3276&gt;TODAY()),DATEDIF(TODAY(),Z3276,"Y")&amp;" anos"&amp;" "&amp;DATEDIF(TODAY(),Z3276,"YM")&amp;" meses"&amp;" "&amp;DATEDIF(TODAY(),Z3276,"MD")&amp;" dias"))))))))</f>
        <v>Contrato Encerrado</v>
      </c>
      <c r="AE3276" s="35">
        <f t="shared" si="256"/>
        <v>364</v>
      </c>
      <c r="AF3276" s="35">
        <f t="shared" si="257"/>
        <v>366</v>
      </c>
      <c r="AG3276" s="17" t="str">
        <f t="shared" si="258"/>
        <v>0 anos 11 meses 31 dias</v>
      </c>
    </row>
    <row r="3277" spans="1:33" ht="11.25" customHeight="1" x14ac:dyDescent="0.2">
      <c r="A3277" s="8" t="s">
        <v>9</v>
      </c>
      <c r="B3277" s="8" t="s">
        <v>13</v>
      </c>
      <c r="C3277" s="22" t="s">
        <v>22</v>
      </c>
      <c r="D3277" s="36">
        <v>2024</v>
      </c>
      <c r="E3277" s="12" t="s">
        <v>284</v>
      </c>
      <c r="F3277" s="8" t="s">
        <v>285</v>
      </c>
      <c r="G3277" s="77" t="s">
        <v>14453</v>
      </c>
      <c r="H3277" s="78" t="s">
        <v>14454</v>
      </c>
      <c r="I3277" s="14" t="s">
        <v>14455</v>
      </c>
      <c r="J3277" s="14" t="s">
        <v>10</v>
      </c>
      <c r="K3277" s="14" t="s">
        <v>29</v>
      </c>
      <c r="L3277" s="15" t="s">
        <v>30</v>
      </c>
      <c r="M3277" s="7" t="s">
        <v>9427</v>
      </c>
      <c r="N3277" s="15" t="s">
        <v>2105</v>
      </c>
      <c r="O3277" s="15" t="s">
        <v>9560</v>
      </c>
      <c r="P3277" s="15" t="s">
        <v>2518</v>
      </c>
      <c r="Q3277" s="15" t="s">
        <v>2523</v>
      </c>
      <c r="R3277" s="20">
        <v>37957</v>
      </c>
      <c r="S3277" s="20">
        <v>45545</v>
      </c>
      <c r="T3277" s="70">
        <v>45939</v>
      </c>
      <c r="U3277" s="70"/>
      <c r="V3277" s="20"/>
      <c r="W3277" s="20"/>
      <c r="X3277" s="17"/>
      <c r="Y3277" s="17"/>
      <c r="Z3277" s="20"/>
      <c r="AA3277" s="18">
        <f t="shared" ca="1" si="255"/>
        <v>21</v>
      </c>
      <c r="AB3277" s="15" t="s">
        <v>7878</v>
      </c>
      <c r="AC3277" s="35" t="str">
        <f t="shared" si="259"/>
        <v>1 anos 0 meses 29 dias</v>
      </c>
      <c r="AD3277" s="35" t="str">
        <f ca="1">IF(AND(V3277="",T3277&lt;TODAY()),"Contrato Encerrado",IF(AND(V3277="",T3277&gt;TODAY()),DATEDIF(TODAY(),T3277,"Y")&amp;" anos"&amp;" "&amp;DATEDIF(TODAY(),T3277,"YM")&amp;" meses"&amp;" "&amp;DATEDIF(TODAY(),T3277,"MD")&amp;" dias",IF(AND(X3277="",V3277&lt;TODAY()),"Contrato Encerrado",IF(AND(X3277="",V3277&gt;TODAY()),DATEDIF(TODAY(),V3277,"Y")&amp;" anos"&amp;" "&amp;DATEDIF(TODAY(),V3277,"YM")&amp;" meses"&amp;" "&amp;DATEDIF(TODAY(),V3277,"MD")&amp;" dias",IF(AND(Z3277="",X3277&lt;TODAY()),"Contrato Encerrado",IF(AND(Z3277="",X3277&gt;TODAY()),DATEDIF(TODAY(),X3277,"Y")&amp;" anos"&amp;" "&amp;DATEDIF(TODAY(),X3277,"YM")&amp;" meses"&amp;" "&amp;DATEDIF(TODAY(),X3277,"MD")&amp;" dias",IF(AND(Z3277&lt;&gt;””,Z3277&lt;TODAY()),"Contrato Encerrado",IF(AND(Z3277&lt;&gt;"",Z3277&gt;TODAY()),DATEDIF(TODAY(),Z3277,"Y")&amp;" anos"&amp;" "&amp;DATEDIF(TODAY(),Z3277,"YM")&amp;" meses"&amp;" "&amp;DATEDIF(TODAY(),Z3277,"MD")&amp;" dias"))))))))</f>
        <v>0 anos 0 meses 2 dias</v>
      </c>
      <c r="AE3277" s="35">
        <f t="shared" si="256"/>
        <v>394</v>
      </c>
      <c r="AF3277" s="35">
        <f t="shared" si="257"/>
        <v>336</v>
      </c>
      <c r="AG3277" s="17" t="str">
        <f t="shared" si="258"/>
        <v>0 anos 11 meses 1 dias</v>
      </c>
    </row>
    <row r="3278" spans="1:33" ht="11.25" customHeight="1" x14ac:dyDescent="0.2">
      <c r="A3278" s="8" t="s">
        <v>9</v>
      </c>
      <c r="B3278" s="8" t="s">
        <v>13</v>
      </c>
      <c r="C3278" s="22" t="s">
        <v>20</v>
      </c>
      <c r="D3278" s="37">
        <v>2024</v>
      </c>
      <c r="E3278" s="12" t="s">
        <v>157</v>
      </c>
      <c r="F3278" s="8" t="s">
        <v>158</v>
      </c>
      <c r="G3278" s="77" t="s">
        <v>13920</v>
      </c>
      <c r="H3278" s="78" t="s">
        <v>13921</v>
      </c>
      <c r="I3278" s="14" t="s">
        <v>13922</v>
      </c>
      <c r="J3278" s="14" t="s">
        <v>10</v>
      </c>
      <c r="K3278" s="14" t="s">
        <v>29</v>
      </c>
      <c r="L3278" s="15" t="s">
        <v>30</v>
      </c>
      <c r="M3278" s="7" t="s">
        <v>9427</v>
      </c>
      <c r="N3278" s="15" t="s">
        <v>2101</v>
      </c>
      <c r="O3278" s="15" t="s">
        <v>11882</v>
      </c>
      <c r="P3278" s="15" t="s">
        <v>2518</v>
      </c>
      <c r="Q3278" s="15" t="s">
        <v>4109</v>
      </c>
      <c r="R3278" s="20">
        <v>38002</v>
      </c>
      <c r="S3278" s="20">
        <v>45460</v>
      </c>
      <c r="T3278" s="20">
        <v>46189</v>
      </c>
      <c r="U3278" s="20"/>
      <c r="V3278" s="20"/>
      <c r="W3278" s="20"/>
      <c r="X3278" s="17"/>
      <c r="Y3278" s="17"/>
      <c r="Z3278" s="20"/>
      <c r="AA3278" s="18">
        <f t="shared" ca="1" si="255"/>
        <v>21</v>
      </c>
      <c r="AB3278" s="15" t="s">
        <v>7878</v>
      </c>
      <c r="AC3278" s="35" t="str">
        <f t="shared" si="259"/>
        <v>1 anos 11 meses 30 dias</v>
      </c>
      <c r="AD3278" s="35" t="str">
        <f ca="1">IF(AND(V3278="",T3278&lt;TODAY()),"Contrato Encerrado",IF(AND(V3278="",T3278&gt;TODAY()),DATEDIF(TODAY(),T3278,"Y")&amp;" anos"&amp;" "&amp;DATEDIF(TODAY(),T3278,"YM")&amp;" meses"&amp;" "&amp;DATEDIF(TODAY(),T3278,"MD")&amp;" dias",IF(AND(X3278="",V3278&lt;TODAY()),"Contrato Encerrado",IF(AND(X3278="",V3278&gt;TODAY()),DATEDIF(TODAY(),V3278,"Y")&amp;" anos"&amp;" "&amp;DATEDIF(TODAY(),V3278,"YM")&amp;" meses"&amp;" "&amp;DATEDIF(TODAY(),V3278,"MD")&amp;" dias",IF(AND(Z3278="",X3278&lt;TODAY()),"Contrato Encerrado",IF(AND(Z3278="",X3278&gt;TODAY()),DATEDIF(TODAY(),X3278,"Y")&amp;" anos"&amp;" "&amp;DATEDIF(TODAY(),X3278,"YM")&amp;" meses"&amp;" "&amp;DATEDIF(TODAY(),X3278,"MD")&amp;" dias",IF(AND(Z3278&lt;&gt;””,Z3278&lt;TODAY()),"Contrato Encerrado",IF(AND(Z3278&lt;&gt;"",Z3278&gt;TODAY()),DATEDIF(TODAY(),Z3278,"Y")&amp;" anos"&amp;" "&amp;DATEDIF(TODAY(),Z3278,"YM")&amp;" meses"&amp;" "&amp;DATEDIF(TODAY(),Z3278,"MD")&amp;" dias"))))))))</f>
        <v>0 anos 8 meses 9 dias</v>
      </c>
      <c r="AE3278" s="35">
        <f t="shared" si="256"/>
        <v>729</v>
      </c>
      <c r="AF3278" s="35">
        <f t="shared" si="257"/>
        <v>1</v>
      </c>
      <c r="AG3278" s="17" t="str">
        <f t="shared" si="258"/>
        <v>0 anos 0 meses 1 dias</v>
      </c>
    </row>
    <row r="3279" spans="1:33" ht="11.25" customHeight="1" x14ac:dyDescent="0.2">
      <c r="A3279" s="8" t="s">
        <v>9</v>
      </c>
      <c r="B3279" s="8" t="s">
        <v>13</v>
      </c>
      <c r="C3279" s="22" t="s">
        <v>15</v>
      </c>
      <c r="D3279" s="37">
        <v>2025</v>
      </c>
      <c r="E3279" s="12" t="s">
        <v>157</v>
      </c>
      <c r="F3279" s="8" t="s">
        <v>158</v>
      </c>
      <c r="G3279" s="77" t="s">
        <v>15873</v>
      </c>
      <c r="H3279" s="78" t="s">
        <v>15874</v>
      </c>
      <c r="I3279" s="14" t="s">
        <v>15875</v>
      </c>
      <c r="J3279" s="14" t="s">
        <v>10</v>
      </c>
      <c r="K3279" s="14" t="s">
        <v>29</v>
      </c>
      <c r="L3279" s="15" t="s">
        <v>30</v>
      </c>
      <c r="M3279" s="7" t="s">
        <v>9427</v>
      </c>
      <c r="N3279" s="15" t="s">
        <v>14344</v>
      </c>
      <c r="O3279" s="15" t="s">
        <v>8732</v>
      </c>
      <c r="P3279" s="15" t="s">
        <v>2518</v>
      </c>
      <c r="Q3279" s="15" t="s">
        <v>2521</v>
      </c>
      <c r="R3279" s="15" t="s">
        <v>15876</v>
      </c>
      <c r="S3279" s="15" t="s">
        <v>15628</v>
      </c>
      <c r="T3279" s="70">
        <v>46022</v>
      </c>
      <c r="U3279" s="70"/>
      <c r="V3279" s="20"/>
      <c r="W3279" s="20"/>
      <c r="X3279" s="17"/>
      <c r="Y3279" s="17"/>
      <c r="Z3279" s="20"/>
      <c r="AA3279" s="21">
        <f t="shared" ca="1" si="255"/>
        <v>30</v>
      </c>
      <c r="AB3279" s="15" t="s">
        <v>7878</v>
      </c>
      <c r="AC3279" s="35" t="str">
        <f t="shared" si="259"/>
        <v>0 anos 9 meses 18 dias</v>
      </c>
      <c r="AD3279" s="35" t="str">
        <f ca="1">IF(AND(V3279="",T3279&lt;TODAY()),"Contrato Encerrado",IF(AND(V3279="",T3279&gt;TODAY()),DATEDIF(TODAY(),T3279,"Y")&amp;" anos"&amp;" "&amp;DATEDIF(TODAY(),T3279,"YM")&amp;" meses"&amp;" "&amp;DATEDIF(TODAY(),T3279,"MD")&amp;" dias",IF(AND(X3279="",V3279&lt;TODAY()),"Contrato Encerrado",IF(AND(X3279="",V3279&gt;TODAY()),DATEDIF(TODAY(),V3279,"Y")&amp;" anos"&amp;" "&amp;DATEDIF(TODAY(),V3279,"YM")&amp;" meses"&amp;" "&amp;DATEDIF(TODAY(),V3279,"MD")&amp;" dias",IF(AND(Z3279="",X3279&lt;TODAY()),"Contrato Encerrado",IF(AND(Z3279="",X3279&gt;TODAY()),DATEDIF(TODAY(),X3279,"Y")&amp;" anos"&amp;" "&amp;DATEDIF(TODAY(),X3279,"YM")&amp;" meses"&amp;" "&amp;DATEDIF(TODAY(),X3279,"MD")&amp;" dias",IF(AND(Z3279&lt;&gt;””,Z3279&lt;TODAY()),"Contrato Encerrado",IF(AND(Z3279&lt;&gt;"",Z3279&gt;TODAY()),DATEDIF(TODAY(),Z3279,"Y")&amp;" anos"&amp;" "&amp;DATEDIF(TODAY(),Z3279,"YM")&amp;" meses"&amp;" "&amp;DATEDIF(TODAY(),Z3279,"MD")&amp;" dias"))))))))</f>
        <v>0 anos 2 meses 24 dias</v>
      </c>
      <c r="AE3279" s="35">
        <f t="shared" si="256"/>
        <v>293</v>
      </c>
      <c r="AF3279" s="35">
        <f t="shared" si="257"/>
        <v>437</v>
      </c>
      <c r="AG3279" s="17" t="str">
        <f t="shared" si="258"/>
        <v>1 anos 2 meses 12 dias</v>
      </c>
    </row>
    <row r="3280" spans="1:33" ht="11.25" customHeight="1" x14ac:dyDescent="0.2">
      <c r="A3280" s="10" t="s">
        <v>9</v>
      </c>
      <c r="B3280" s="10" t="s">
        <v>13</v>
      </c>
      <c r="C3280" s="11" t="s">
        <v>19</v>
      </c>
      <c r="D3280" s="36">
        <v>2021</v>
      </c>
      <c r="E3280" s="13" t="s">
        <v>79</v>
      </c>
      <c r="F3280" s="10" t="s">
        <v>80</v>
      </c>
      <c r="G3280" s="83" t="s">
        <v>3731</v>
      </c>
      <c r="H3280" s="84" t="s">
        <v>3732</v>
      </c>
      <c r="I3280" s="13" t="s">
        <v>3733</v>
      </c>
      <c r="J3280" s="14" t="s">
        <v>1302</v>
      </c>
      <c r="K3280" s="13" t="s">
        <v>29</v>
      </c>
      <c r="L3280" s="25" t="s">
        <v>30</v>
      </c>
      <c r="M3280" s="7" t="s">
        <v>9427</v>
      </c>
      <c r="N3280" s="16" t="s">
        <v>2105</v>
      </c>
      <c r="O3280" s="27"/>
      <c r="P3280" s="26" t="s">
        <v>2517</v>
      </c>
      <c r="Q3280" s="26" t="s">
        <v>2522</v>
      </c>
      <c r="R3280" s="31">
        <v>36001</v>
      </c>
      <c r="S3280" s="31">
        <v>44348</v>
      </c>
      <c r="T3280" s="31">
        <v>44385</v>
      </c>
      <c r="U3280" s="31"/>
      <c r="V3280" s="31"/>
      <c r="W3280" s="31"/>
      <c r="X3280" s="17"/>
      <c r="Y3280" s="17"/>
      <c r="Z3280" s="31"/>
      <c r="AA3280" s="18">
        <f t="shared" ca="1" si="255"/>
        <v>27</v>
      </c>
      <c r="AB3280" s="19" t="s">
        <v>7878</v>
      </c>
      <c r="AC3280" s="35" t="str">
        <f t="shared" si="259"/>
        <v>0 anos 1 meses 7 dias</v>
      </c>
      <c r="AD3280" s="35" t="str">
        <f ca="1">IF(AND(V3280="",T3280&lt;TODAY()),"Contrato Encerrado",IF(AND(V3280="",T3280&gt;TODAY()),DATEDIF(TODAY(),T3280,"Y")&amp;" anos"&amp;" "&amp;DATEDIF(TODAY(),T3280,"YM")&amp;" meses"&amp;" "&amp;DATEDIF(TODAY(),T3280,"MD")&amp;" dias",IF(AND(X3280="",V3280&lt;TODAY()),"Contrato Encerrado",IF(AND(X3280="",V3280&gt;TODAY()),DATEDIF(TODAY(),V3280,"Y")&amp;" anos"&amp;" "&amp;DATEDIF(TODAY(),V3280,"YM")&amp;" meses"&amp;" "&amp;DATEDIF(TODAY(),V3280,"MD")&amp;" dias",IF(AND(Z3280="",X3280&lt;TODAY()),"Contrato Encerrado",IF(AND(Z3280="",X3280&gt;TODAY()),DATEDIF(TODAY(),X3280,"Y")&amp;" anos"&amp;" "&amp;DATEDIF(TODAY(),X3280,"YM")&amp;" meses"&amp;" "&amp;DATEDIF(TODAY(),X3280,"MD")&amp;" dias",IF(AND(Z3280&lt;&gt;””,Z3280&lt;TODAY()),"Contrato Encerrado",IF(AND(Z3280&lt;&gt;"",Z3280&gt;TODAY()),DATEDIF(TODAY(),Z3280,"Y")&amp;" anos"&amp;" "&amp;DATEDIF(TODAY(),Z3280,"YM")&amp;" meses"&amp;" "&amp;DATEDIF(TODAY(),Z3280,"MD")&amp;" dias"))))))))</f>
        <v>Contrato Encerrado</v>
      </c>
      <c r="AE3280" s="35">
        <f t="shared" si="256"/>
        <v>37</v>
      </c>
      <c r="AF3280" s="35">
        <f t="shared" si="257"/>
        <v>693</v>
      </c>
      <c r="AG3280" s="17" t="str">
        <f t="shared" si="258"/>
        <v>1 anos 10 meses 23 dias</v>
      </c>
    </row>
    <row r="3281" spans="1:33" ht="11.25" customHeight="1" x14ac:dyDescent="0.2">
      <c r="A3281" s="8" t="s">
        <v>9</v>
      </c>
      <c r="B3281" s="8" t="s">
        <v>13</v>
      </c>
      <c r="C3281" s="22" t="s">
        <v>21</v>
      </c>
      <c r="D3281" s="35">
        <v>2025</v>
      </c>
      <c r="E3281" s="12" t="s">
        <v>157</v>
      </c>
      <c r="F3281" s="8" t="s">
        <v>158</v>
      </c>
      <c r="G3281" s="14" t="s">
        <v>17522</v>
      </c>
      <c r="H3281" s="8" t="s">
        <v>17523</v>
      </c>
      <c r="I3281" s="14" t="s">
        <v>16970</v>
      </c>
      <c r="J3281" s="14" t="s">
        <v>10</v>
      </c>
      <c r="K3281" s="14" t="s">
        <v>29</v>
      </c>
      <c r="L3281" s="15" t="s">
        <v>81</v>
      </c>
      <c r="M3281" s="7" t="s">
        <v>16173</v>
      </c>
      <c r="N3281" s="15" t="s">
        <v>4113</v>
      </c>
      <c r="O3281" s="15" t="s">
        <v>17124</v>
      </c>
      <c r="P3281" s="15" t="s">
        <v>2518</v>
      </c>
      <c r="Q3281" s="15" t="s">
        <v>4109</v>
      </c>
      <c r="R3281" s="20">
        <v>39862</v>
      </c>
      <c r="S3281" s="20">
        <v>45831</v>
      </c>
      <c r="T3281" s="20">
        <v>46188</v>
      </c>
      <c r="U3281" s="20"/>
      <c r="V3281" s="20"/>
      <c r="W3281" s="20"/>
      <c r="X3281" s="17"/>
      <c r="Y3281" s="17"/>
      <c r="Z3281" s="20"/>
      <c r="AA3281" s="21">
        <f t="shared" ca="1" si="255"/>
        <v>16</v>
      </c>
      <c r="AB3281" s="20" t="s">
        <v>7878</v>
      </c>
      <c r="AC3281" s="35" t="str">
        <f t="shared" si="259"/>
        <v>0 anos 11 meses 23 dias</v>
      </c>
      <c r="AD3281" s="35" t="str">
        <f ca="1">IF(AND(V3281="",T3281&lt;TODAY()),"Contrato Encerrado",IF(AND(V3281="",T3281&gt;TODAY()),DATEDIF(TODAY(),T3281,"Y")&amp;" anos"&amp;" "&amp;DATEDIF(TODAY(),T3281,"YM")&amp;" meses"&amp;" "&amp;DATEDIF(TODAY(),T3281,"MD")&amp;" dias",IF(AND(X3281="",V3281&lt;TODAY()),"Contrato Encerrado",IF(AND(X3281="",V3281&gt;TODAY()),DATEDIF(TODAY(),V3281,"Y")&amp;" anos"&amp;" "&amp;DATEDIF(TODAY(),V3281,"YM")&amp;" meses"&amp;" "&amp;DATEDIF(TODAY(),V3281,"MD")&amp;" dias",IF(AND(Z3281="",X3281&lt;TODAY()),"Contrato Encerrado",IF(AND(Z3281="",X3281&gt;TODAY()),DATEDIF(TODAY(),X3281,"Y")&amp;" anos"&amp;" "&amp;DATEDIF(TODAY(),X3281,"YM")&amp;" meses"&amp;" "&amp;DATEDIF(TODAY(),X3281,"MD")&amp;" dias",IF(AND(Z3281&lt;&gt;””,Z3281&lt;TODAY()),"Contrato Encerrado",IF(AND(Z3281&lt;&gt;"",Z3281&gt;TODAY()),DATEDIF(TODAY(),Z3281,"Y")&amp;" anos"&amp;" "&amp;DATEDIF(TODAY(),Z3281,"YM")&amp;" meses"&amp;" "&amp;DATEDIF(TODAY(),Z3281,"MD")&amp;" dias"))))))))</f>
        <v>0 anos 8 meses 8 dias</v>
      </c>
      <c r="AE3281" s="35">
        <f t="shared" si="256"/>
        <v>357</v>
      </c>
      <c r="AF3281" s="35">
        <f t="shared" si="257"/>
        <v>373</v>
      </c>
      <c r="AG3281" s="17" t="str">
        <f t="shared" si="258"/>
        <v>1 anos 0 meses 7 dias</v>
      </c>
    </row>
    <row r="3282" spans="1:33" ht="11.25" customHeight="1" x14ac:dyDescent="0.2">
      <c r="A3282" s="8" t="s">
        <v>9</v>
      </c>
      <c r="B3282" s="8" t="s">
        <v>13</v>
      </c>
      <c r="C3282" s="22" t="s">
        <v>19</v>
      </c>
      <c r="D3282" s="37">
        <v>2023</v>
      </c>
      <c r="E3282" s="12" t="s">
        <v>157</v>
      </c>
      <c r="F3282" s="8" t="s">
        <v>158</v>
      </c>
      <c r="G3282" s="85" t="s">
        <v>8099</v>
      </c>
      <c r="H3282" s="78" t="s">
        <v>8100</v>
      </c>
      <c r="I3282" s="14" t="s">
        <v>8101</v>
      </c>
      <c r="J3282" s="14" t="s">
        <v>14943</v>
      </c>
      <c r="K3282" s="14" t="s">
        <v>29</v>
      </c>
      <c r="L3282" s="15" t="s">
        <v>81</v>
      </c>
      <c r="M3282" s="7" t="s">
        <v>82</v>
      </c>
      <c r="N3282" s="15" t="s">
        <v>4113</v>
      </c>
      <c r="O3282" s="15" t="s">
        <v>8102</v>
      </c>
      <c r="P3282" s="15" t="s">
        <v>2518</v>
      </c>
      <c r="Q3282" s="15" t="s">
        <v>4109</v>
      </c>
      <c r="R3282" s="31">
        <v>38711</v>
      </c>
      <c r="S3282" s="20">
        <v>45061</v>
      </c>
      <c r="T3282" s="30">
        <v>45291</v>
      </c>
      <c r="U3282" s="30"/>
      <c r="V3282" s="30"/>
      <c r="W3282" s="30"/>
      <c r="X3282" s="17"/>
      <c r="Y3282" s="17"/>
      <c r="Z3282" s="30"/>
      <c r="AA3282" s="18">
        <f t="shared" ca="1" si="255"/>
        <v>19</v>
      </c>
      <c r="AB3282" s="19" t="s">
        <v>7878</v>
      </c>
      <c r="AC3282" s="35" t="str">
        <f t="shared" si="259"/>
        <v>0 anos 7 meses 16 dias</v>
      </c>
      <c r="AD3282" s="35" t="str">
        <f ca="1">IF(AND(V3282="",T3282&lt;TODAY()),"Contrato Encerrado",IF(AND(V3282="",T3282&gt;TODAY()),DATEDIF(TODAY(),T3282,"Y")&amp;" anos"&amp;" "&amp;DATEDIF(TODAY(),T3282,"YM")&amp;" meses"&amp;" "&amp;DATEDIF(TODAY(),T3282,"MD")&amp;" dias",IF(AND(X3282="",V3282&lt;TODAY()),"Contrato Encerrado",IF(AND(X3282="",V3282&gt;TODAY()),DATEDIF(TODAY(),V3282,"Y")&amp;" anos"&amp;" "&amp;DATEDIF(TODAY(),V3282,"YM")&amp;" meses"&amp;" "&amp;DATEDIF(TODAY(),V3282,"MD")&amp;" dias",IF(AND(Z3282="",X3282&lt;TODAY()),"Contrato Encerrado",IF(AND(Z3282="",X3282&gt;TODAY()),DATEDIF(TODAY(),X3282,"Y")&amp;" anos"&amp;" "&amp;DATEDIF(TODAY(),X3282,"YM")&amp;" meses"&amp;" "&amp;DATEDIF(TODAY(),X3282,"MD")&amp;" dias",IF(AND(Z3282&lt;&gt;””,Z3282&lt;TODAY()),"Contrato Encerrado",IF(AND(Z3282&lt;&gt;"",Z3282&gt;TODAY()),DATEDIF(TODAY(),Z3282,"Y")&amp;" anos"&amp;" "&amp;DATEDIF(TODAY(),Z3282,"YM")&amp;" meses"&amp;" "&amp;DATEDIF(TODAY(),Z3282,"MD")&amp;" dias"))))))))</f>
        <v>Contrato Encerrado</v>
      </c>
      <c r="AE3282" s="35">
        <f t="shared" si="256"/>
        <v>230</v>
      </c>
      <c r="AF3282" s="35">
        <f t="shared" si="257"/>
        <v>500</v>
      </c>
      <c r="AG3282" s="17" t="str">
        <f t="shared" si="258"/>
        <v>1 anos 4 meses 14 dias</v>
      </c>
    </row>
    <row r="3283" spans="1:33" ht="11.25" customHeight="1" x14ac:dyDescent="0.2">
      <c r="A3283" s="8" t="s">
        <v>9</v>
      </c>
      <c r="B3283" s="8" t="s">
        <v>13</v>
      </c>
      <c r="C3283" s="22" t="s">
        <v>11</v>
      </c>
      <c r="D3283" s="36">
        <v>2025</v>
      </c>
      <c r="E3283" s="12" t="s">
        <v>27</v>
      </c>
      <c r="F3283" s="8" t="s">
        <v>28</v>
      </c>
      <c r="G3283" s="77" t="s">
        <v>15352</v>
      </c>
      <c r="H3283" s="78" t="s">
        <v>15353</v>
      </c>
      <c r="I3283" s="14" t="s">
        <v>15354</v>
      </c>
      <c r="J3283" s="14" t="s">
        <v>10</v>
      </c>
      <c r="K3283" s="14" t="s">
        <v>29</v>
      </c>
      <c r="L3283" s="15" t="s">
        <v>30</v>
      </c>
      <c r="M3283" s="7" t="s">
        <v>9427</v>
      </c>
      <c r="N3283" s="15" t="s">
        <v>2105</v>
      </c>
      <c r="O3283" s="15" t="s">
        <v>11882</v>
      </c>
      <c r="P3283" s="15" t="s">
        <v>2518</v>
      </c>
      <c r="Q3283" s="35" t="s">
        <v>4109</v>
      </c>
      <c r="R3283" s="20">
        <v>37722</v>
      </c>
      <c r="S3283" s="20">
        <v>45642</v>
      </c>
      <c r="T3283" s="20" t="s">
        <v>15306</v>
      </c>
      <c r="U3283" s="20"/>
      <c r="V3283" s="20"/>
      <c r="W3283" s="20"/>
      <c r="X3283" s="17"/>
      <c r="Y3283" s="17"/>
      <c r="Z3283" s="20"/>
      <c r="AA3283" s="18">
        <f t="shared" ca="1" si="255"/>
        <v>22</v>
      </c>
      <c r="AB3283" s="20" t="s">
        <v>7878</v>
      </c>
      <c r="AC3283" s="35" t="str">
        <f t="shared" si="259"/>
        <v>0 anos 11 meses 29 dias</v>
      </c>
      <c r="AD3283" s="35" t="str">
        <f ca="1">IF(AND(V3283="",T3283&lt;TODAY()),"Contrato Encerrado",IF(AND(V3283="",T3283&gt;TODAY()),DATEDIF(TODAY(),T3283,"Y")&amp;" anos"&amp;" "&amp;DATEDIF(TODAY(),T3283,"YM")&amp;" meses"&amp;" "&amp;DATEDIF(TODAY(),T3283,"MD")&amp;" dias",IF(AND(X3283="",V3283&lt;TODAY()),"Contrato Encerrado",IF(AND(X3283="",V3283&gt;TODAY()),DATEDIF(TODAY(),V3283,"Y")&amp;" anos"&amp;" "&amp;DATEDIF(TODAY(),V3283,"YM")&amp;" meses"&amp;" "&amp;DATEDIF(TODAY(),V3283,"MD")&amp;" dias",IF(AND(Z3283="",X3283&lt;TODAY()),"Contrato Encerrado",IF(AND(Z3283="",X3283&gt;TODAY()),DATEDIF(TODAY(),X3283,"Y")&amp;" anos"&amp;" "&amp;DATEDIF(TODAY(),X3283,"YM")&amp;" meses"&amp;" "&amp;DATEDIF(TODAY(),X3283,"MD")&amp;" dias",IF(AND(Z3283&lt;&gt;””,Z3283&lt;TODAY()),"Contrato Encerrado",IF(AND(Z3283&lt;&gt;"",Z3283&gt;TODAY()),DATEDIF(TODAY(),Z3283,"Y")&amp;" anos"&amp;" "&amp;DATEDIF(TODAY(),Z3283,"YM")&amp;" meses"&amp;" "&amp;DATEDIF(TODAY(),Z3283,"MD")&amp;" dias"))))))))</f>
        <v>0 anos 2 meses 8 dias</v>
      </c>
      <c r="AE3283" s="35">
        <f t="shared" si="256"/>
        <v>364</v>
      </c>
      <c r="AF3283" s="35">
        <f t="shared" si="257"/>
        <v>366</v>
      </c>
      <c r="AG3283" s="17" t="str">
        <f t="shared" si="258"/>
        <v>0 anos 11 meses 31 dias</v>
      </c>
    </row>
    <row r="3284" spans="1:33" ht="11.25" customHeight="1" x14ac:dyDescent="0.2">
      <c r="A3284" s="8" t="s">
        <v>9</v>
      </c>
      <c r="B3284" s="8" t="s">
        <v>13</v>
      </c>
      <c r="C3284" s="22" t="s">
        <v>11</v>
      </c>
      <c r="D3284" s="37">
        <v>2023</v>
      </c>
      <c r="E3284" s="23" t="s">
        <v>1708</v>
      </c>
      <c r="F3284" s="8" t="s">
        <v>1709</v>
      </c>
      <c r="G3284" s="77" t="s">
        <v>7045</v>
      </c>
      <c r="H3284" s="78" t="s">
        <v>7046</v>
      </c>
      <c r="I3284" s="9" t="s">
        <v>7047</v>
      </c>
      <c r="J3284" s="14" t="s">
        <v>14943</v>
      </c>
      <c r="K3284" s="9" t="s">
        <v>29</v>
      </c>
      <c r="L3284" s="24" t="s">
        <v>30</v>
      </c>
      <c r="M3284" s="7" t="s">
        <v>9427</v>
      </c>
      <c r="N3284" s="24" t="s">
        <v>2099</v>
      </c>
      <c r="O3284" s="24"/>
      <c r="P3284" s="24" t="s">
        <v>2518</v>
      </c>
      <c r="Q3284" s="24" t="s">
        <v>2523</v>
      </c>
      <c r="R3284" s="17">
        <v>34732</v>
      </c>
      <c r="S3284" s="17">
        <v>44935</v>
      </c>
      <c r="T3284" s="111">
        <v>45657</v>
      </c>
      <c r="U3284" s="20"/>
      <c r="V3284" s="20"/>
      <c r="W3284" s="17"/>
      <c r="X3284" s="17"/>
      <c r="Y3284" s="17"/>
      <c r="Z3284" s="20"/>
      <c r="AA3284" s="18">
        <f t="shared" ca="1" si="255"/>
        <v>30</v>
      </c>
      <c r="AB3284" s="19" t="s">
        <v>7878</v>
      </c>
      <c r="AC3284" s="35" t="str">
        <f t="shared" si="259"/>
        <v>1 anos 11 meses 22 dias</v>
      </c>
      <c r="AD3284" s="35" t="str">
        <f ca="1">IF(AND(V3284="",T3284&lt;TODAY()),"Contrato Encerrado",IF(AND(V3284="",T3284&gt;TODAY()),DATEDIF(TODAY(),T3284,"Y")&amp;" anos"&amp;" "&amp;DATEDIF(TODAY(),T3284,"YM")&amp;" meses"&amp;" "&amp;DATEDIF(TODAY(),T3284,"MD")&amp;" dias",IF(AND(X3284="",V3284&lt;TODAY()),"Contrato Encerrado",IF(AND(X3284="",V3284&gt;TODAY()),DATEDIF(TODAY(),V3284,"Y")&amp;" anos"&amp;" "&amp;DATEDIF(TODAY(),V3284,"YM")&amp;" meses"&amp;" "&amp;DATEDIF(TODAY(),V3284,"MD")&amp;" dias",IF(AND(Z3284="",X3284&lt;TODAY()),"Contrato Encerrado",IF(AND(Z3284="",X3284&gt;TODAY()),DATEDIF(TODAY(),X3284,"Y")&amp;" anos"&amp;" "&amp;DATEDIF(TODAY(),X3284,"YM")&amp;" meses"&amp;" "&amp;DATEDIF(TODAY(),X3284,"MD")&amp;" dias",IF(AND(Z3284&lt;&gt;””,Z3284&lt;TODAY()),"Contrato Encerrado",IF(AND(Z3284&lt;&gt;"",Z3284&gt;TODAY()),DATEDIF(TODAY(),Z3284,"Y")&amp;" anos"&amp;" "&amp;DATEDIF(TODAY(),Z3284,"YM")&amp;" meses"&amp;" "&amp;DATEDIF(TODAY(),Z3284,"MD")&amp;" dias"))))))))</f>
        <v>Contrato Encerrado</v>
      </c>
      <c r="AE3284" s="35">
        <f t="shared" si="256"/>
        <v>722</v>
      </c>
      <c r="AF3284" s="35">
        <f t="shared" si="257"/>
        <v>8</v>
      </c>
      <c r="AG3284" s="17" t="str">
        <f t="shared" si="258"/>
        <v>0 anos 0 meses 8 dias</v>
      </c>
    </row>
    <row r="3285" spans="1:33" ht="11.25" customHeight="1" x14ac:dyDescent="0.2">
      <c r="A3285" s="10" t="s">
        <v>9</v>
      </c>
      <c r="B3285" s="10" t="s">
        <v>13</v>
      </c>
      <c r="C3285" s="11" t="s">
        <v>19</v>
      </c>
      <c r="D3285" s="36">
        <v>2021</v>
      </c>
      <c r="E3285" s="13" t="s">
        <v>510</v>
      </c>
      <c r="F3285" s="10" t="s">
        <v>511</v>
      </c>
      <c r="G3285" s="83" t="s">
        <v>757</v>
      </c>
      <c r="H3285" s="84" t="s">
        <v>758</v>
      </c>
      <c r="I3285" s="13" t="s">
        <v>759</v>
      </c>
      <c r="J3285" s="14" t="s">
        <v>1302</v>
      </c>
      <c r="K3285" s="13" t="s">
        <v>29</v>
      </c>
      <c r="L3285" s="25" t="s">
        <v>30</v>
      </c>
      <c r="M3285" s="7" t="s">
        <v>9427</v>
      </c>
      <c r="N3285" s="15" t="s">
        <v>2098</v>
      </c>
      <c r="O3285" s="26"/>
      <c r="P3285" s="26" t="s">
        <v>2517</v>
      </c>
      <c r="Q3285" s="26" t="s">
        <v>2522</v>
      </c>
      <c r="R3285" s="31">
        <v>36059</v>
      </c>
      <c r="S3285" s="31">
        <v>44356</v>
      </c>
      <c r="T3285" s="31">
        <v>44562</v>
      </c>
      <c r="U3285" s="31"/>
      <c r="V3285" s="31"/>
      <c r="W3285" s="31"/>
      <c r="X3285" s="17"/>
      <c r="Y3285" s="17"/>
      <c r="Z3285" s="31"/>
      <c r="AA3285" s="18">
        <f t="shared" ca="1" si="255"/>
        <v>27</v>
      </c>
      <c r="AB3285" s="19" t="s">
        <v>7878</v>
      </c>
      <c r="AC3285" s="35" t="str">
        <f t="shared" si="259"/>
        <v>0 anos 6 meses 23 dias</v>
      </c>
      <c r="AD3285" s="35" t="str">
        <f ca="1">IF(AND(V3285="",T3285&lt;TODAY()),"Contrato Encerrado",IF(AND(V3285="",T3285&gt;TODAY()),DATEDIF(TODAY(),T3285,"Y")&amp;" anos"&amp;" "&amp;DATEDIF(TODAY(),T3285,"YM")&amp;" meses"&amp;" "&amp;DATEDIF(TODAY(),T3285,"MD")&amp;" dias",IF(AND(X3285="",V3285&lt;TODAY()),"Contrato Encerrado",IF(AND(X3285="",V3285&gt;TODAY()),DATEDIF(TODAY(),V3285,"Y")&amp;" anos"&amp;" "&amp;DATEDIF(TODAY(),V3285,"YM")&amp;" meses"&amp;" "&amp;DATEDIF(TODAY(),V3285,"MD")&amp;" dias",IF(AND(Z3285="",X3285&lt;TODAY()),"Contrato Encerrado",IF(AND(Z3285="",X3285&gt;TODAY()),DATEDIF(TODAY(),X3285,"Y")&amp;" anos"&amp;" "&amp;DATEDIF(TODAY(),X3285,"YM")&amp;" meses"&amp;" "&amp;DATEDIF(TODAY(),X3285,"MD")&amp;" dias",IF(AND(Z3285&lt;&gt;””,Z3285&lt;TODAY()),"Contrato Encerrado",IF(AND(Z3285&lt;&gt;"",Z3285&gt;TODAY()),DATEDIF(TODAY(),Z3285,"Y")&amp;" anos"&amp;" "&amp;DATEDIF(TODAY(),Z3285,"YM")&amp;" meses"&amp;" "&amp;DATEDIF(TODAY(),Z3285,"MD")&amp;" dias"))))))))</f>
        <v>Contrato Encerrado</v>
      </c>
      <c r="AE3285" s="35">
        <f t="shared" si="256"/>
        <v>206</v>
      </c>
      <c r="AF3285" s="35">
        <f t="shared" si="257"/>
        <v>524</v>
      </c>
      <c r="AG3285" s="17" t="str">
        <f t="shared" si="258"/>
        <v>1 anos 5 meses 7 dias</v>
      </c>
    </row>
    <row r="3286" spans="1:33" ht="11.25" customHeight="1" x14ac:dyDescent="0.2">
      <c r="A3286" s="8" t="s">
        <v>9</v>
      </c>
      <c r="B3286" s="8" t="s">
        <v>13</v>
      </c>
      <c r="C3286" s="22" t="s">
        <v>16</v>
      </c>
      <c r="D3286" s="37">
        <v>2025</v>
      </c>
      <c r="E3286" s="12" t="s">
        <v>128</v>
      </c>
      <c r="F3286" s="8" t="s">
        <v>129</v>
      </c>
      <c r="G3286" s="9" t="s">
        <v>16374</v>
      </c>
      <c r="H3286" s="8" t="s">
        <v>16375</v>
      </c>
      <c r="I3286" s="14" t="s">
        <v>16376</v>
      </c>
      <c r="J3286" s="14" t="s">
        <v>10</v>
      </c>
      <c r="K3286" s="14" t="s">
        <v>29</v>
      </c>
      <c r="L3286" s="15" t="s">
        <v>81</v>
      </c>
      <c r="M3286" s="7" t="s">
        <v>82</v>
      </c>
      <c r="N3286" s="15" t="s">
        <v>4113</v>
      </c>
      <c r="O3286" s="15" t="s">
        <v>8080</v>
      </c>
      <c r="P3286" s="15" t="s">
        <v>2518</v>
      </c>
      <c r="Q3286" s="15" t="s">
        <v>2523</v>
      </c>
      <c r="R3286" s="20">
        <v>39531</v>
      </c>
      <c r="S3286" s="20">
        <v>45748</v>
      </c>
      <c r="T3286" s="20">
        <v>46022</v>
      </c>
      <c r="U3286" s="20"/>
      <c r="V3286" s="20"/>
      <c r="W3286" s="20"/>
      <c r="X3286" s="17"/>
      <c r="Y3286" s="17"/>
      <c r="Z3286" s="20"/>
      <c r="AA3286" s="21">
        <f t="shared" ca="1" si="255"/>
        <v>17</v>
      </c>
      <c r="AB3286" s="20" t="s">
        <v>7878</v>
      </c>
      <c r="AC3286" s="35" t="str">
        <f t="shared" si="259"/>
        <v>0 anos 8 meses 30 dias</v>
      </c>
      <c r="AD3286" s="35" t="str">
        <f ca="1">IF(AND(V3286="",T3286&lt;TODAY()),"Contrato Encerrado",IF(AND(V3286="",T3286&gt;TODAY()),DATEDIF(TODAY(),T3286,"Y")&amp;" anos"&amp;" "&amp;DATEDIF(TODAY(),T3286,"YM")&amp;" meses"&amp;" "&amp;DATEDIF(TODAY(),T3286,"MD")&amp;" dias",IF(AND(X3286="",V3286&lt;TODAY()),"Contrato Encerrado",IF(AND(X3286="",V3286&gt;TODAY()),DATEDIF(TODAY(),V3286,"Y")&amp;" anos"&amp;" "&amp;DATEDIF(TODAY(),V3286,"YM")&amp;" meses"&amp;" "&amp;DATEDIF(TODAY(),V3286,"MD")&amp;" dias",IF(AND(Z3286="",X3286&lt;TODAY()),"Contrato Encerrado",IF(AND(Z3286="",X3286&gt;TODAY()),DATEDIF(TODAY(),X3286,"Y")&amp;" anos"&amp;" "&amp;DATEDIF(TODAY(),X3286,"YM")&amp;" meses"&amp;" "&amp;DATEDIF(TODAY(),X3286,"MD")&amp;" dias",IF(AND(Z3286&lt;&gt;””,Z3286&lt;TODAY()),"Contrato Encerrado",IF(AND(Z3286&lt;&gt;"",Z3286&gt;TODAY()),DATEDIF(TODAY(),Z3286,"Y")&amp;" anos"&amp;" "&amp;DATEDIF(TODAY(),Z3286,"YM")&amp;" meses"&amp;" "&amp;DATEDIF(TODAY(),Z3286,"MD")&amp;" dias"))))))))</f>
        <v>0 anos 2 meses 24 dias</v>
      </c>
      <c r="AE3286" s="35">
        <f t="shared" si="256"/>
        <v>274</v>
      </c>
      <c r="AF3286" s="35">
        <f t="shared" si="257"/>
        <v>456</v>
      </c>
      <c r="AG3286" s="17" t="str">
        <f t="shared" si="258"/>
        <v>1 anos 2 meses 31 dias</v>
      </c>
    </row>
    <row r="3287" spans="1:33" ht="11.25" customHeight="1" x14ac:dyDescent="0.2">
      <c r="A3287" s="8" t="s">
        <v>9</v>
      </c>
      <c r="B3287" s="8" t="s">
        <v>13</v>
      </c>
      <c r="C3287" s="22" t="s">
        <v>11</v>
      </c>
      <c r="D3287" s="37">
        <v>2024</v>
      </c>
      <c r="E3287" s="12" t="s">
        <v>1111</v>
      </c>
      <c r="F3287" s="8" t="s">
        <v>1112</v>
      </c>
      <c r="G3287" s="77" t="s">
        <v>11520</v>
      </c>
      <c r="H3287" s="78" t="s">
        <v>11521</v>
      </c>
      <c r="I3287" s="14" t="s">
        <v>11522</v>
      </c>
      <c r="J3287" s="14" t="s">
        <v>14943</v>
      </c>
      <c r="K3287" s="14" t="s">
        <v>29</v>
      </c>
      <c r="L3287" s="15" t="s">
        <v>81</v>
      </c>
      <c r="M3287" s="7" t="s">
        <v>82</v>
      </c>
      <c r="N3287" s="15" t="s">
        <v>4113</v>
      </c>
      <c r="O3287" s="15" t="s">
        <v>7955</v>
      </c>
      <c r="P3287" s="15" t="s">
        <v>2518</v>
      </c>
      <c r="Q3287" s="15" t="s">
        <v>2523</v>
      </c>
      <c r="R3287" s="20">
        <v>39434</v>
      </c>
      <c r="S3287" s="20">
        <v>45306</v>
      </c>
      <c r="T3287" s="20">
        <v>45671</v>
      </c>
      <c r="U3287" s="20"/>
      <c r="V3287" s="20"/>
      <c r="W3287" s="20"/>
      <c r="X3287" s="17"/>
      <c r="Y3287" s="17"/>
      <c r="Z3287" s="20"/>
      <c r="AA3287" s="18">
        <f t="shared" ca="1" si="255"/>
        <v>17</v>
      </c>
      <c r="AB3287" s="15" t="s">
        <v>7878</v>
      </c>
      <c r="AC3287" s="35" t="str">
        <f t="shared" si="259"/>
        <v>0 anos 11 meses 30 dias</v>
      </c>
      <c r="AD3287" s="35" t="str">
        <f ca="1">IF(AND(V3287="",T3287&lt;TODAY()),"Contrato Encerrado",IF(AND(V3287="",T3287&gt;TODAY()),DATEDIF(TODAY(),T3287,"Y")&amp;" anos"&amp;" "&amp;DATEDIF(TODAY(),T3287,"YM")&amp;" meses"&amp;" "&amp;DATEDIF(TODAY(),T3287,"MD")&amp;" dias",IF(AND(X3287="",V3287&lt;TODAY()),"Contrato Encerrado",IF(AND(X3287="",V3287&gt;TODAY()),DATEDIF(TODAY(),V3287,"Y")&amp;" anos"&amp;" "&amp;DATEDIF(TODAY(),V3287,"YM")&amp;" meses"&amp;" "&amp;DATEDIF(TODAY(),V3287,"MD")&amp;" dias",IF(AND(Z3287="",X3287&lt;TODAY()),"Contrato Encerrado",IF(AND(Z3287="",X3287&gt;TODAY()),DATEDIF(TODAY(),X3287,"Y")&amp;" anos"&amp;" "&amp;DATEDIF(TODAY(),X3287,"YM")&amp;" meses"&amp;" "&amp;DATEDIF(TODAY(),X3287,"MD")&amp;" dias",IF(AND(Z3287&lt;&gt;””,Z3287&lt;TODAY()),"Contrato Encerrado",IF(AND(Z3287&lt;&gt;"",Z3287&gt;TODAY()),DATEDIF(TODAY(),Z3287,"Y")&amp;" anos"&amp;" "&amp;DATEDIF(TODAY(),Z3287,"YM")&amp;" meses"&amp;" "&amp;DATEDIF(TODAY(),Z3287,"MD")&amp;" dias"))))))))</f>
        <v>Contrato Encerrado</v>
      </c>
      <c r="AE3287" s="35">
        <f t="shared" si="256"/>
        <v>365</v>
      </c>
      <c r="AF3287" s="35">
        <f t="shared" si="257"/>
        <v>365</v>
      </c>
      <c r="AG3287" s="17" t="str">
        <f t="shared" si="258"/>
        <v>0 anos 11 meses 30 dias</v>
      </c>
    </row>
    <row r="3288" spans="1:33" ht="11.25" customHeight="1" x14ac:dyDescent="0.2">
      <c r="A3288" s="8" t="s">
        <v>9</v>
      </c>
      <c r="B3288" s="8" t="s">
        <v>13</v>
      </c>
      <c r="C3288" s="22" t="s">
        <v>21</v>
      </c>
      <c r="D3288" s="35">
        <v>2025</v>
      </c>
      <c r="E3288" s="12" t="s">
        <v>795</v>
      </c>
      <c r="F3288" s="8" t="s">
        <v>796</v>
      </c>
      <c r="G3288" s="14" t="s">
        <v>17524</v>
      </c>
      <c r="H3288" s="8" t="s">
        <v>17525</v>
      </c>
      <c r="I3288" s="14" t="s">
        <v>16971</v>
      </c>
      <c r="J3288" s="14" t="s">
        <v>10</v>
      </c>
      <c r="K3288" s="14" t="s">
        <v>29</v>
      </c>
      <c r="L3288" s="15" t="s">
        <v>30</v>
      </c>
      <c r="M3288" s="7" t="s">
        <v>16153</v>
      </c>
      <c r="N3288" s="15" t="s">
        <v>2119</v>
      </c>
      <c r="O3288" s="15" t="s">
        <v>7897</v>
      </c>
      <c r="P3288" s="15" t="s">
        <v>2518</v>
      </c>
      <c r="Q3288" s="15" t="s">
        <v>2523</v>
      </c>
      <c r="R3288" s="20">
        <v>38363</v>
      </c>
      <c r="S3288" s="20">
        <v>45881</v>
      </c>
      <c r="T3288" s="20">
        <v>46245</v>
      </c>
      <c r="U3288" s="20"/>
      <c r="V3288" s="20"/>
      <c r="W3288" s="20"/>
      <c r="X3288" s="17"/>
      <c r="Y3288" s="17"/>
      <c r="Z3288" s="20"/>
      <c r="AA3288" s="21">
        <f t="shared" ca="1" si="255"/>
        <v>20</v>
      </c>
      <c r="AB3288" s="20" t="s">
        <v>7877</v>
      </c>
      <c r="AC3288" s="35" t="str">
        <f t="shared" si="259"/>
        <v>0 anos 11 meses 30 dias</v>
      </c>
      <c r="AD3288" s="35" t="str">
        <f ca="1">IF(AND(V3288="",T3288&lt;TODAY()),"Contrato Encerrado",IF(AND(V3288="",T3288&gt;TODAY()),DATEDIF(TODAY(),T3288,"Y")&amp;" anos"&amp;" "&amp;DATEDIF(TODAY(),T3288,"YM")&amp;" meses"&amp;" "&amp;DATEDIF(TODAY(),T3288,"MD")&amp;" dias",IF(AND(X3288="",V3288&lt;TODAY()),"Contrato Encerrado",IF(AND(X3288="",V3288&gt;TODAY()),DATEDIF(TODAY(),V3288,"Y")&amp;" anos"&amp;" "&amp;DATEDIF(TODAY(),V3288,"YM")&amp;" meses"&amp;" "&amp;DATEDIF(TODAY(),V3288,"MD")&amp;" dias",IF(AND(Z3288="",X3288&lt;TODAY()),"Contrato Encerrado",IF(AND(Z3288="",X3288&gt;TODAY()),DATEDIF(TODAY(),X3288,"Y")&amp;" anos"&amp;" "&amp;DATEDIF(TODAY(),X3288,"YM")&amp;" meses"&amp;" "&amp;DATEDIF(TODAY(),X3288,"MD")&amp;" dias",IF(AND(Z3288&lt;&gt;””,Z3288&lt;TODAY()),"Contrato Encerrado",IF(AND(Z3288&lt;&gt;"",Z3288&gt;TODAY()),DATEDIF(TODAY(),Z3288,"Y")&amp;" anos"&amp;" "&amp;DATEDIF(TODAY(),Z3288,"YM")&amp;" meses"&amp;" "&amp;DATEDIF(TODAY(),Z3288,"MD")&amp;" dias"))))))))</f>
        <v>0 anos 10 meses 4 dias</v>
      </c>
      <c r="AE3288" s="35">
        <f t="shared" si="256"/>
        <v>364</v>
      </c>
      <c r="AF3288" s="35">
        <f t="shared" si="257"/>
        <v>366</v>
      </c>
      <c r="AG3288" s="17" t="str">
        <f t="shared" si="258"/>
        <v>0 anos 11 meses 31 dias</v>
      </c>
    </row>
    <row r="3289" spans="1:33" ht="11.25" customHeight="1" x14ac:dyDescent="0.2">
      <c r="A3289" s="8" t="s">
        <v>9</v>
      </c>
      <c r="B3289" s="8" t="s">
        <v>13</v>
      </c>
      <c r="C3289" s="22" t="s">
        <v>21</v>
      </c>
      <c r="D3289" s="37">
        <v>2024</v>
      </c>
      <c r="E3289" s="12" t="s">
        <v>157</v>
      </c>
      <c r="F3289" s="8" t="s">
        <v>158</v>
      </c>
      <c r="G3289" s="77" t="s">
        <v>14225</v>
      </c>
      <c r="H3289" s="78" t="s">
        <v>14226</v>
      </c>
      <c r="I3289" s="14" t="s">
        <v>14227</v>
      </c>
      <c r="J3289" s="14" t="s">
        <v>14943</v>
      </c>
      <c r="K3289" s="14" t="s">
        <v>29</v>
      </c>
      <c r="L3289" s="15" t="s">
        <v>81</v>
      </c>
      <c r="M3289" s="7" t="s">
        <v>82</v>
      </c>
      <c r="N3289" s="15" t="s">
        <v>4113</v>
      </c>
      <c r="O3289" s="15" t="s">
        <v>14228</v>
      </c>
      <c r="P3289" s="15" t="s">
        <v>2518</v>
      </c>
      <c r="Q3289" s="15" t="s">
        <v>4109</v>
      </c>
      <c r="R3289" s="20">
        <v>38973</v>
      </c>
      <c r="S3289" s="20">
        <v>45474</v>
      </c>
      <c r="T3289" s="20">
        <v>45657</v>
      </c>
      <c r="U3289" s="20"/>
      <c r="V3289" s="20"/>
      <c r="W3289" s="20"/>
      <c r="X3289" s="17"/>
      <c r="Y3289" s="17"/>
      <c r="Z3289" s="20"/>
      <c r="AA3289" s="18">
        <f t="shared" ca="1" si="255"/>
        <v>19</v>
      </c>
      <c r="AB3289" s="20" t="s">
        <v>7878</v>
      </c>
      <c r="AC3289" s="35" t="str">
        <f t="shared" si="259"/>
        <v>0 anos 5 meses 30 dias</v>
      </c>
      <c r="AD3289" s="35" t="str">
        <f ca="1">IF(AND(V3289="",T3289&lt;TODAY()),"Contrato Encerrado",IF(AND(V3289="",T3289&gt;TODAY()),DATEDIF(TODAY(),T3289,"Y")&amp;" anos"&amp;" "&amp;DATEDIF(TODAY(),T3289,"YM")&amp;" meses"&amp;" "&amp;DATEDIF(TODAY(),T3289,"MD")&amp;" dias",IF(AND(X3289="",V3289&lt;TODAY()),"Contrato Encerrado",IF(AND(X3289="",V3289&gt;TODAY()),DATEDIF(TODAY(),V3289,"Y")&amp;" anos"&amp;" "&amp;DATEDIF(TODAY(),V3289,"YM")&amp;" meses"&amp;" "&amp;DATEDIF(TODAY(),V3289,"MD")&amp;" dias",IF(AND(Z3289="",X3289&lt;TODAY()),"Contrato Encerrado",IF(AND(Z3289="",X3289&gt;TODAY()),DATEDIF(TODAY(),X3289,"Y")&amp;" anos"&amp;" "&amp;DATEDIF(TODAY(),X3289,"YM")&amp;" meses"&amp;" "&amp;DATEDIF(TODAY(),X3289,"MD")&amp;" dias",IF(AND(Z3289&lt;&gt;””,Z3289&lt;TODAY()),"Contrato Encerrado",IF(AND(Z3289&lt;&gt;"",Z3289&gt;TODAY()),DATEDIF(TODAY(),Z3289,"Y")&amp;" anos"&amp;" "&amp;DATEDIF(TODAY(),Z3289,"YM")&amp;" meses"&amp;" "&amp;DATEDIF(TODAY(),Z3289,"MD")&amp;" dias"))))))))</f>
        <v>Contrato Encerrado</v>
      </c>
      <c r="AE3289" s="35">
        <f t="shared" si="256"/>
        <v>183</v>
      </c>
      <c r="AF3289" s="35">
        <f t="shared" si="257"/>
        <v>547</v>
      </c>
      <c r="AG3289" s="17" t="str">
        <f t="shared" si="258"/>
        <v>1 anos 5 meses 30 dias</v>
      </c>
    </row>
    <row r="3290" spans="1:33" ht="11.25" customHeight="1" x14ac:dyDescent="0.2">
      <c r="A3290" s="8" t="s">
        <v>9</v>
      </c>
      <c r="B3290" s="8" t="s">
        <v>13</v>
      </c>
      <c r="C3290" s="22" t="s">
        <v>14</v>
      </c>
      <c r="D3290" s="37">
        <v>2023</v>
      </c>
      <c r="E3290" s="23" t="s">
        <v>1685</v>
      </c>
      <c r="F3290" s="8" t="s">
        <v>1686</v>
      </c>
      <c r="G3290" s="77" t="s">
        <v>7048</v>
      </c>
      <c r="H3290" s="78" t="s">
        <v>7049</v>
      </c>
      <c r="I3290" s="9" t="s">
        <v>7050</v>
      </c>
      <c r="J3290" s="14" t="s">
        <v>1302</v>
      </c>
      <c r="K3290" s="9" t="s">
        <v>29</v>
      </c>
      <c r="L3290" s="24" t="s">
        <v>81</v>
      </c>
      <c r="M3290" s="7" t="s">
        <v>82</v>
      </c>
      <c r="N3290" s="24" t="s">
        <v>4113</v>
      </c>
      <c r="O3290" s="24"/>
      <c r="P3290" s="24" t="s">
        <v>2518</v>
      </c>
      <c r="Q3290" s="24" t="s">
        <v>2523</v>
      </c>
      <c r="R3290" s="17">
        <v>38712</v>
      </c>
      <c r="S3290" s="17">
        <v>44942</v>
      </c>
      <c r="T3290" s="111">
        <v>45134</v>
      </c>
      <c r="U3290" s="17"/>
      <c r="V3290" s="31"/>
      <c r="W3290" s="17"/>
      <c r="X3290" s="17"/>
      <c r="Y3290" s="17"/>
      <c r="Z3290" s="31"/>
      <c r="AA3290" s="18">
        <f t="shared" ca="1" si="255"/>
        <v>19</v>
      </c>
      <c r="AB3290" s="19" t="s">
        <v>7878</v>
      </c>
      <c r="AC3290" s="35" t="str">
        <f t="shared" si="259"/>
        <v>0 anos 6 meses 11 dias</v>
      </c>
      <c r="AD3290" s="35" t="str">
        <f ca="1">IF(AND(V3290="",T3290&lt;TODAY()),"Contrato Encerrado",IF(AND(V3290="",T3290&gt;TODAY()),DATEDIF(TODAY(),T3290,"Y")&amp;" anos"&amp;" "&amp;DATEDIF(TODAY(),T3290,"YM")&amp;" meses"&amp;" "&amp;DATEDIF(TODAY(),T3290,"MD")&amp;" dias",IF(AND(X3290="",V3290&lt;TODAY()),"Contrato Encerrado",IF(AND(X3290="",V3290&gt;TODAY()),DATEDIF(TODAY(),V3290,"Y")&amp;" anos"&amp;" "&amp;DATEDIF(TODAY(),V3290,"YM")&amp;" meses"&amp;" "&amp;DATEDIF(TODAY(),V3290,"MD")&amp;" dias",IF(AND(Z3290="",X3290&lt;TODAY()),"Contrato Encerrado",IF(AND(Z3290="",X3290&gt;TODAY()),DATEDIF(TODAY(),X3290,"Y")&amp;" anos"&amp;" "&amp;DATEDIF(TODAY(),X3290,"YM")&amp;" meses"&amp;" "&amp;DATEDIF(TODAY(),X3290,"MD")&amp;" dias",IF(AND(Z3290&lt;&gt;””,Z3290&lt;TODAY()),"Contrato Encerrado",IF(AND(Z3290&lt;&gt;"",Z3290&gt;TODAY()),DATEDIF(TODAY(),Z3290,"Y")&amp;" anos"&amp;" "&amp;DATEDIF(TODAY(),Z3290,"YM")&amp;" meses"&amp;" "&amp;DATEDIF(TODAY(),Z3290,"MD")&amp;" dias"))))))))</f>
        <v>Contrato Encerrado</v>
      </c>
      <c r="AE3290" s="35">
        <f t="shared" si="256"/>
        <v>192</v>
      </c>
      <c r="AF3290" s="35">
        <f t="shared" si="257"/>
        <v>538</v>
      </c>
      <c r="AG3290" s="17" t="str">
        <f t="shared" si="258"/>
        <v>1 anos 5 meses 21 dias</v>
      </c>
    </row>
    <row r="3291" spans="1:33" ht="11.25" customHeight="1" x14ac:dyDescent="0.2">
      <c r="A3291" s="8" t="s">
        <v>9</v>
      </c>
      <c r="B3291" s="10" t="s">
        <v>13</v>
      </c>
      <c r="C3291" s="11" t="s">
        <v>24</v>
      </c>
      <c r="D3291" s="36">
        <v>2022</v>
      </c>
      <c r="E3291" s="12" t="s">
        <v>27</v>
      </c>
      <c r="F3291" s="8" t="s">
        <v>28</v>
      </c>
      <c r="G3291" s="77" t="s">
        <v>5093</v>
      </c>
      <c r="H3291" s="78" t="s">
        <v>5094</v>
      </c>
      <c r="I3291" s="14" t="s">
        <v>5095</v>
      </c>
      <c r="J3291" s="14" t="s">
        <v>14943</v>
      </c>
      <c r="K3291" s="14" t="s">
        <v>29</v>
      </c>
      <c r="L3291" s="15" t="s">
        <v>30</v>
      </c>
      <c r="M3291" s="7" t="s">
        <v>9427</v>
      </c>
      <c r="N3291" s="16" t="s">
        <v>2105</v>
      </c>
      <c r="O3291" s="16"/>
      <c r="P3291" s="16" t="s">
        <v>2518</v>
      </c>
      <c r="Q3291" s="16" t="s">
        <v>4109</v>
      </c>
      <c r="R3291" s="31">
        <v>37406</v>
      </c>
      <c r="S3291" s="31">
        <v>44839</v>
      </c>
      <c r="T3291" s="31">
        <v>45558</v>
      </c>
      <c r="U3291" s="31"/>
      <c r="V3291" s="31"/>
      <c r="W3291" s="31"/>
      <c r="X3291" s="17"/>
      <c r="Y3291" s="17"/>
      <c r="Z3291" s="31"/>
      <c r="AA3291" s="18">
        <f t="shared" ca="1" si="255"/>
        <v>23</v>
      </c>
      <c r="AB3291" s="19" t="s">
        <v>7878</v>
      </c>
      <c r="AC3291" s="35" t="str">
        <f t="shared" si="259"/>
        <v>1 anos 11 meses 18 dias</v>
      </c>
      <c r="AD3291" s="35" t="str">
        <f ca="1">IF(AND(V3291="",T3291&lt;TODAY()),"Contrato Encerrado",IF(AND(V3291="",T3291&gt;TODAY()),DATEDIF(TODAY(),T3291,"Y")&amp;" anos"&amp;" "&amp;DATEDIF(TODAY(),T3291,"YM")&amp;" meses"&amp;" "&amp;DATEDIF(TODAY(),T3291,"MD")&amp;" dias",IF(AND(X3291="",V3291&lt;TODAY()),"Contrato Encerrado",IF(AND(X3291="",V3291&gt;TODAY()),DATEDIF(TODAY(),V3291,"Y")&amp;" anos"&amp;" "&amp;DATEDIF(TODAY(),V3291,"YM")&amp;" meses"&amp;" "&amp;DATEDIF(TODAY(),V3291,"MD")&amp;" dias",IF(AND(Z3291="",X3291&lt;TODAY()),"Contrato Encerrado",IF(AND(Z3291="",X3291&gt;TODAY()),DATEDIF(TODAY(),X3291,"Y")&amp;" anos"&amp;" "&amp;DATEDIF(TODAY(),X3291,"YM")&amp;" meses"&amp;" "&amp;DATEDIF(TODAY(),X3291,"MD")&amp;" dias",IF(AND(Z3291&lt;&gt;””,Z3291&lt;TODAY()),"Contrato Encerrado",IF(AND(Z3291&lt;&gt;"",Z3291&gt;TODAY()),DATEDIF(TODAY(),Z3291,"Y")&amp;" anos"&amp;" "&amp;DATEDIF(TODAY(),Z3291,"YM")&amp;" meses"&amp;" "&amp;DATEDIF(TODAY(),Z3291,"MD")&amp;" dias"))))))))</f>
        <v>Contrato Encerrado</v>
      </c>
      <c r="AE3291" s="35">
        <f t="shared" si="256"/>
        <v>719</v>
      </c>
      <c r="AF3291" s="35">
        <f t="shared" si="257"/>
        <v>11</v>
      </c>
      <c r="AG3291" s="17" t="str">
        <f t="shared" si="258"/>
        <v>0 anos 0 meses 11 dias</v>
      </c>
    </row>
    <row r="3292" spans="1:33" s="61" customFormat="1" ht="11.25" customHeight="1" x14ac:dyDescent="0.2">
      <c r="A3292" s="8" t="s">
        <v>9</v>
      </c>
      <c r="B3292" s="8" t="s">
        <v>13</v>
      </c>
      <c r="C3292" s="22" t="s">
        <v>11</v>
      </c>
      <c r="D3292" s="37">
        <v>2024</v>
      </c>
      <c r="E3292" s="12" t="s">
        <v>1111</v>
      </c>
      <c r="F3292" s="8" t="s">
        <v>1112</v>
      </c>
      <c r="G3292" s="77" t="s">
        <v>11523</v>
      </c>
      <c r="H3292" s="78" t="s">
        <v>11524</v>
      </c>
      <c r="I3292" s="14" t="s">
        <v>11525</v>
      </c>
      <c r="J3292" s="14" t="s">
        <v>1302</v>
      </c>
      <c r="K3292" s="14" t="s">
        <v>29</v>
      </c>
      <c r="L3292" s="15" t="s">
        <v>30</v>
      </c>
      <c r="M3292" s="7" t="s">
        <v>9427</v>
      </c>
      <c r="N3292" s="15" t="s">
        <v>2112</v>
      </c>
      <c r="O3292" s="15" t="s">
        <v>7898</v>
      </c>
      <c r="P3292" s="15" t="s">
        <v>2518</v>
      </c>
      <c r="Q3292" s="15" t="s">
        <v>2523</v>
      </c>
      <c r="R3292" s="20">
        <v>37818</v>
      </c>
      <c r="S3292" s="20">
        <v>45293</v>
      </c>
      <c r="T3292" s="70">
        <v>45874</v>
      </c>
      <c r="U3292" s="70"/>
      <c r="V3292" s="20"/>
      <c r="W3292" s="20"/>
      <c r="X3292" s="17"/>
      <c r="Y3292" s="17"/>
      <c r="Z3292" s="20"/>
      <c r="AA3292" s="18">
        <f t="shared" ca="1" si="255"/>
        <v>22</v>
      </c>
      <c r="AB3292" s="15" t="s">
        <v>7878</v>
      </c>
      <c r="AC3292" s="35" t="str">
        <f t="shared" si="259"/>
        <v>1 anos 7 meses 3 dias</v>
      </c>
      <c r="AD3292" s="35" t="str">
        <f ca="1">IF(AND(V3292="",T3292&lt;TODAY()),"Contrato Encerrado",IF(AND(V3292="",T3292&gt;TODAY()),DATEDIF(TODAY(),T3292,"Y")&amp;" anos"&amp;" "&amp;DATEDIF(TODAY(),T3292,"YM")&amp;" meses"&amp;" "&amp;DATEDIF(TODAY(),T3292,"MD")&amp;" dias",IF(AND(X3292="",V3292&lt;TODAY()),"Contrato Encerrado",IF(AND(X3292="",V3292&gt;TODAY()),DATEDIF(TODAY(),V3292,"Y")&amp;" anos"&amp;" "&amp;DATEDIF(TODAY(),V3292,"YM")&amp;" meses"&amp;" "&amp;DATEDIF(TODAY(),V3292,"MD")&amp;" dias",IF(AND(Z3292="",X3292&lt;TODAY()),"Contrato Encerrado",IF(AND(Z3292="",X3292&gt;TODAY()),DATEDIF(TODAY(),X3292,"Y")&amp;" anos"&amp;" "&amp;DATEDIF(TODAY(),X3292,"YM")&amp;" meses"&amp;" "&amp;DATEDIF(TODAY(),X3292,"MD")&amp;" dias",IF(AND(Z3292&lt;&gt;””,Z3292&lt;TODAY()),"Contrato Encerrado",IF(AND(Z3292&lt;&gt;"",Z3292&gt;TODAY()),DATEDIF(TODAY(),Z3292,"Y")&amp;" anos"&amp;" "&amp;DATEDIF(TODAY(),Z3292,"YM")&amp;" meses"&amp;" "&amp;DATEDIF(TODAY(),Z3292,"MD")&amp;" dias"))))))))</f>
        <v>Contrato Encerrado</v>
      </c>
      <c r="AE3292" s="35">
        <f t="shared" si="256"/>
        <v>581</v>
      </c>
      <c r="AF3292" s="35">
        <f t="shared" si="257"/>
        <v>149</v>
      </c>
      <c r="AG3292" s="17" t="str">
        <f t="shared" si="258"/>
        <v>0 anos 4 meses 28 dias</v>
      </c>
    </row>
    <row r="3293" spans="1:33" ht="11.25" customHeight="1" x14ac:dyDescent="0.2">
      <c r="A3293" s="8" t="s">
        <v>9</v>
      </c>
      <c r="B3293" s="10" t="s">
        <v>13</v>
      </c>
      <c r="C3293" s="11" t="s">
        <v>23</v>
      </c>
      <c r="D3293" s="36">
        <v>2022</v>
      </c>
      <c r="E3293" s="12" t="s">
        <v>157</v>
      </c>
      <c r="F3293" s="8" t="s">
        <v>158</v>
      </c>
      <c r="G3293" s="77" t="s">
        <v>5096</v>
      </c>
      <c r="H3293" s="78" t="s">
        <v>5097</v>
      </c>
      <c r="I3293" s="14" t="s">
        <v>5098</v>
      </c>
      <c r="J3293" s="14" t="s">
        <v>14943</v>
      </c>
      <c r="K3293" s="14" t="s">
        <v>29</v>
      </c>
      <c r="L3293" s="15" t="s">
        <v>30</v>
      </c>
      <c r="M3293" s="7" t="s">
        <v>9427</v>
      </c>
      <c r="N3293" s="16" t="s">
        <v>2101</v>
      </c>
      <c r="O3293" s="16"/>
      <c r="P3293" s="16" t="s">
        <v>2518</v>
      </c>
      <c r="Q3293" s="16" t="s">
        <v>2521</v>
      </c>
      <c r="R3293" s="31">
        <v>37091</v>
      </c>
      <c r="S3293" s="31">
        <v>44844</v>
      </c>
      <c r="T3293" s="111">
        <v>45323</v>
      </c>
      <c r="U3293" s="111"/>
      <c r="V3293" s="31"/>
      <c r="W3293" s="31"/>
      <c r="X3293" s="17"/>
      <c r="Y3293" s="17"/>
      <c r="Z3293" s="31"/>
      <c r="AA3293" s="18">
        <f t="shared" ca="1" si="255"/>
        <v>24</v>
      </c>
      <c r="AB3293" s="19" t="s">
        <v>7878</v>
      </c>
      <c r="AC3293" s="35" t="str">
        <f t="shared" si="259"/>
        <v>1 anos 3 meses 22 dias</v>
      </c>
      <c r="AD3293" s="35" t="str">
        <f ca="1">IF(AND(V3293="",T3293&lt;TODAY()),"Contrato Encerrado",IF(AND(V3293="",T3293&gt;TODAY()),DATEDIF(TODAY(),T3293,"Y")&amp;" anos"&amp;" "&amp;DATEDIF(TODAY(),T3293,"YM")&amp;" meses"&amp;" "&amp;DATEDIF(TODAY(),T3293,"MD")&amp;" dias",IF(AND(X3293="",V3293&lt;TODAY()),"Contrato Encerrado",IF(AND(X3293="",V3293&gt;TODAY()),DATEDIF(TODAY(),V3293,"Y")&amp;" anos"&amp;" "&amp;DATEDIF(TODAY(),V3293,"YM")&amp;" meses"&amp;" "&amp;DATEDIF(TODAY(),V3293,"MD")&amp;" dias",IF(AND(Z3293="",X3293&lt;TODAY()),"Contrato Encerrado",IF(AND(Z3293="",X3293&gt;TODAY()),DATEDIF(TODAY(),X3293,"Y")&amp;" anos"&amp;" "&amp;DATEDIF(TODAY(),X3293,"YM")&amp;" meses"&amp;" "&amp;DATEDIF(TODAY(),X3293,"MD")&amp;" dias",IF(AND(Z3293&lt;&gt;””,Z3293&lt;TODAY()),"Contrato Encerrado",IF(AND(Z3293&lt;&gt;"",Z3293&gt;TODAY()),DATEDIF(TODAY(),Z3293,"Y")&amp;" anos"&amp;" "&amp;DATEDIF(TODAY(),Z3293,"YM")&amp;" meses"&amp;" "&amp;DATEDIF(TODAY(),Z3293,"MD")&amp;" dias"))))))))</f>
        <v>Contrato Encerrado</v>
      </c>
      <c r="AE3293" s="35">
        <f t="shared" si="256"/>
        <v>479</v>
      </c>
      <c r="AF3293" s="35">
        <f t="shared" si="257"/>
        <v>251</v>
      </c>
      <c r="AG3293" s="17" t="str">
        <f t="shared" si="258"/>
        <v>0 anos 8 meses 7 dias</v>
      </c>
    </row>
    <row r="3294" spans="1:33" ht="11.25" customHeight="1" x14ac:dyDescent="0.2">
      <c r="A3294" s="8" t="s">
        <v>9</v>
      </c>
      <c r="B3294" s="8" t="s">
        <v>13</v>
      </c>
      <c r="C3294" s="22" t="s">
        <v>11</v>
      </c>
      <c r="D3294" s="36">
        <v>2025</v>
      </c>
      <c r="E3294" s="12" t="s">
        <v>307</v>
      </c>
      <c r="F3294" s="8" t="s">
        <v>308</v>
      </c>
      <c r="G3294" s="77" t="s">
        <v>15446</v>
      </c>
      <c r="H3294" s="78" t="s">
        <v>15447</v>
      </c>
      <c r="I3294" s="14" t="s">
        <v>15448</v>
      </c>
      <c r="J3294" s="14" t="s">
        <v>10</v>
      </c>
      <c r="K3294" s="14" t="s">
        <v>29</v>
      </c>
      <c r="L3294" s="15" t="s">
        <v>81</v>
      </c>
      <c r="M3294" s="7" t="s">
        <v>82</v>
      </c>
      <c r="N3294" s="15" t="s">
        <v>4113</v>
      </c>
      <c r="O3294" s="15" t="s">
        <v>7883</v>
      </c>
      <c r="P3294" s="15" t="s">
        <v>2518</v>
      </c>
      <c r="Q3294" s="15" t="s">
        <v>2523</v>
      </c>
      <c r="R3294" s="20">
        <v>39081</v>
      </c>
      <c r="S3294" s="20">
        <v>45663</v>
      </c>
      <c r="T3294" s="20" t="s">
        <v>15151</v>
      </c>
      <c r="U3294" s="20"/>
      <c r="V3294" s="20"/>
      <c r="W3294" s="20"/>
      <c r="X3294" s="17"/>
      <c r="Y3294" s="17"/>
      <c r="Z3294" s="20"/>
      <c r="AA3294" s="18">
        <f t="shared" ca="1" si="255"/>
        <v>18</v>
      </c>
      <c r="AB3294" s="15" t="s">
        <v>7878</v>
      </c>
      <c r="AC3294" s="35" t="str">
        <f t="shared" si="259"/>
        <v>0 anos 11 meses 30 dias</v>
      </c>
      <c r="AD3294" s="35" t="str">
        <f ca="1">IF(AND(V3294="",T3294&lt;TODAY()),"Contrato Encerrado",IF(AND(V3294="",T3294&gt;TODAY()),DATEDIF(TODAY(),T3294,"Y")&amp;" anos"&amp;" "&amp;DATEDIF(TODAY(),T3294,"YM")&amp;" meses"&amp;" "&amp;DATEDIF(TODAY(),T3294,"MD")&amp;" dias",IF(AND(X3294="",V3294&lt;TODAY()),"Contrato Encerrado",IF(AND(X3294="",V3294&gt;TODAY()),DATEDIF(TODAY(),V3294,"Y")&amp;" anos"&amp;" "&amp;DATEDIF(TODAY(),V3294,"YM")&amp;" meses"&amp;" "&amp;DATEDIF(TODAY(),V3294,"MD")&amp;" dias",IF(AND(Z3294="",X3294&lt;TODAY()),"Contrato Encerrado",IF(AND(Z3294="",X3294&gt;TODAY()),DATEDIF(TODAY(),X3294,"Y")&amp;" anos"&amp;" "&amp;DATEDIF(TODAY(),X3294,"YM")&amp;" meses"&amp;" "&amp;DATEDIF(TODAY(),X3294,"MD")&amp;" dias",IF(AND(Z3294&lt;&gt;””,Z3294&lt;TODAY()),"Contrato Encerrado",IF(AND(Z3294&lt;&gt;"",Z3294&gt;TODAY()),DATEDIF(TODAY(),Z3294,"Y")&amp;" anos"&amp;" "&amp;DATEDIF(TODAY(),Z3294,"YM")&amp;" meses"&amp;" "&amp;DATEDIF(TODAY(),Z3294,"MD")&amp;" dias"))))))))</f>
        <v>0 anos 2 meses 29 dias</v>
      </c>
      <c r="AE3294" s="35">
        <f t="shared" si="256"/>
        <v>364</v>
      </c>
      <c r="AF3294" s="35">
        <f t="shared" si="257"/>
        <v>366</v>
      </c>
      <c r="AG3294" s="17" t="str">
        <f t="shared" si="258"/>
        <v>0 anos 11 meses 31 dias</v>
      </c>
    </row>
    <row r="3295" spans="1:33" ht="11.25" customHeight="1" x14ac:dyDescent="0.2">
      <c r="A3295" s="8" t="s">
        <v>9</v>
      </c>
      <c r="B3295" s="10" t="s">
        <v>13</v>
      </c>
      <c r="C3295" s="11" t="s">
        <v>22</v>
      </c>
      <c r="D3295" s="36">
        <v>2022</v>
      </c>
      <c r="E3295" s="12" t="s">
        <v>157</v>
      </c>
      <c r="F3295" s="8" t="s">
        <v>158</v>
      </c>
      <c r="G3295" s="77" t="s">
        <v>5099</v>
      </c>
      <c r="H3295" s="78" t="s">
        <v>5100</v>
      </c>
      <c r="I3295" s="14" t="s">
        <v>5101</v>
      </c>
      <c r="J3295" s="14" t="s">
        <v>1302</v>
      </c>
      <c r="K3295" s="14" t="s">
        <v>29</v>
      </c>
      <c r="L3295" s="15" t="s">
        <v>30</v>
      </c>
      <c r="M3295" s="7" t="s">
        <v>9427</v>
      </c>
      <c r="N3295" s="16" t="s">
        <v>4159</v>
      </c>
      <c r="O3295" s="16"/>
      <c r="P3295" s="16" t="s">
        <v>2518</v>
      </c>
      <c r="Q3295" s="16" t="s">
        <v>2521</v>
      </c>
      <c r="R3295" s="31">
        <v>31124</v>
      </c>
      <c r="S3295" s="31">
        <v>44817</v>
      </c>
      <c r="T3295" s="31">
        <v>45350</v>
      </c>
      <c r="U3295" s="31"/>
      <c r="V3295" s="31"/>
      <c r="W3295" s="31"/>
      <c r="X3295" s="17"/>
      <c r="Y3295" s="17"/>
      <c r="Z3295" s="31"/>
      <c r="AA3295" s="18">
        <f t="shared" ca="1" si="255"/>
        <v>40</v>
      </c>
      <c r="AB3295" s="19" t="s">
        <v>7878</v>
      </c>
      <c r="AC3295" s="35" t="str">
        <f t="shared" si="259"/>
        <v>1 anos 5 meses 15 dias</v>
      </c>
      <c r="AD3295" s="35" t="str">
        <f ca="1">IF(AND(V3295="",T3295&lt;TODAY()),"Contrato Encerrado",IF(AND(V3295="",T3295&gt;TODAY()),DATEDIF(TODAY(),T3295,"Y")&amp;" anos"&amp;" "&amp;DATEDIF(TODAY(),T3295,"YM")&amp;" meses"&amp;" "&amp;DATEDIF(TODAY(),T3295,"MD")&amp;" dias",IF(AND(X3295="",V3295&lt;TODAY()),"Contrato Encerrado",IF(AND(X3295="",V3295&gt;TODAY()),DATEDIF(TODAY(),V3295,"Y")&amp;" anos"&amp;" "&amp;DATEDIF(TODAY(),V3295,"YM")&amp;" meses"&amp;" "&amp;DATEDIF(TODAY(),V3295,"MD")&amp;" dias",IF(AND(Z3295="",X3295&lt;TODAY()),"Contrato Encerrado",IF(AND(Z3295="",X3295&gt;TODAY()),DATEDIF(TODAY(),X3295,"Y")&amp;" anos"&amp;" "&amp;DATEDIF(TODAY(),X3295,"YM")&amp;" meses"&amp;" "&amp;DATEDIF(TODAY(),X3295,"MD")&amp;" dias",IF(AND(Z3295&lt;&gt;””,Z3295&lt;TODAY()),"Contrato Encerrado",IF(AND(Z3295&lt;&gt;"",Z3295&gt;TODAY()),DATEDIF(TODAY(),Z3295,"Y")&amp;" anos"&amp;" "&amp;DATEDIF(TODAY(),Z3295,"YM")&amp;" meses"&amp;" "&amp;DATEDIF(TODAY(),Z3295,"MD")&amp;" dias"))))))))</f>
        <v>Contrato Encerrado</v>
      </c>
      <c r="AE3295" s="35">
        <f t="shared" si="256"/>
        <v>533</v>
      </c>
      <c r="AF3295" s="35">
        <f t="shared" si="257"/>
        <v>197</v>
      </c>
      <c r="AG3295" s="17" t="str">
        <f t="shared" si="258"/>
        <v>0 anos 6 meses 15 dias</v>
      </c>
    </row>
    <row r="3296" spans="1:33" ht="11.25" customHeight="1" x14ac:dyDescent="0.2">
      <c r="A3296" s="8" t="s">
        <v>9</v>
      </c>
      <c r="B3296" s="8" t="s">
        <v>13</v>
      </c>
      <c r="C3296" s="22" t="s">
        <v>15</v>
      </c>
      <c r="D3296" s="37">
        <v>2025</v>
      </c>
      <c r="E3296" s="12" t="s">
        <v>3176</v>
      </c>
      <c r="F3296" s="8" t="s">
        <v>3177</v>
      </c>
      <c r="G3296" s="77" t="s">
        <v>15877</v>
      </c>
      <c r="H3296" s="78" t="s">
        <v>15878</v>
      </c>
      <c r="I3296" s="14" t="s">
        <v>15879</v>
      </c>
      <c r="J3296" s="14" t="s">
        <v>10</v>
      </c>
      <c r="K3296" s="14" t="s">
        <v>29</v>
      </c>
      <c r="L3296" s="15" t="s">
        <v>30</v>
      </c>
      <c r="M3296" s="7" t="s">
        <v>9427</v>
      </c>
      <c r="N3296" s="15" t="s">
        <v>2098</v>
      </c>
      <c r="O3296" s="15" t="s">
        <v>7896</v>
      </c>
      <c r="P3296" s="15" t="s">
        <v>2518</v>
      </c>
      <c r="Q3296" s="15" t="s">
        <v>2523</v>
      </c>
      <c r="R3296" s="20">
        <v>37822</v>
      </c>
      <c r="S3296" s="20">
        <v>45722</v>
      </c>
      <c r="T3296" s="20">
        <v>46091</v>
      </c>
      <c r="U3296" s="20"/>
      <c r="V3296" s="20"/>
      <c r="W3296" s="20"/>
      <c r="X3296" s="17"/>
      <c r="Y3296" s="17"/>
      <c r="Z3296" s="20"/>
      <c r="AA3296" s="21">
        <f t="shared" ca="1" si="255"/>
        <v>22</v>
      </c>
      <c r="AB3296" s="15" t="s">
        <v>7878</v>
      </c>
      <c r="AC3296" s="35" t="str">
        <f t="shared" si="259"/>
        <v>1 anos 0 meses 4 dias</v>
      </c>
      <c r="AD3296" s="35" t="str">
        <f ca="1">IF(AND(V3296="",T3296&lt;TODAY()),"Contrato Encerrado",IF(AND(V3296="",T3296&gt;TODAY()),DATEDIF(TODAY(),T3296,"Y")&amp;" anos"&amp;" "&amp;DATEDIF(TODAY(),T3296,"YM")&amp;" meses"&amp;" "&amp;DATEDIF(TODAY(),T3296,"MD")&amp;" dias",IF(AND(X3296="",V3296&lt;TODAY()),"Contrato Encerrado",IF(AND(X3296="",V3296&gt;TODAY()),DATEDIF(TODAY(),V3296,"Y")&amp;" anos"&amp;" "&amp;DATEDIF(TODAY(),V3296,"YM")&amp;" meses"&amp;" "&amp;DATEDIF(TODAY(),V3296,"MD")&amp;" dias",IF(AND(Z3296="",X3296&lt;TODAY()),"Contrato Encerrado",IF(AND(Z3296="",X3296&gt;TODAY()),DATEDIF(TODAY(),X3296,"Y")&amp;" anos"&amp;" "&amp;DATEDIF(TODAY(),X3296,"YM")&amp;" meses"&amp;" "&amp;DATEDIF(TODAY(),X3296,"MD")&amp;" dias",IF(AND(Z3296&lt;&gt;””,Z3296&lt;TODAY()),"Contrato Encerrado",IF(AND(Z3296&lt;&gt;"",Z3296&gt;TODAY()),DATEDIF(TODAY(),Z3296,"Y")&amp;" anos"&amp;" "&amp;DATEDIF(TODAY(),Z3296,"YM")&amp;" meses"&amp;" "&amp;DATEDIF(TODAY(),Z3296,"MD")&amp;" dias"))))))))</f>
        <v>0 anos 5 meses 3 dias</v>
      </c>
      <c r="AE3296" s="35">
        <f t="shared" si="256"/>
        <v>369</v>
      </c>
      <c r="AF3296" s="35">
        <f t="shared" si="257"/>
        <v>361</v>
      </c>
      <c r="AG3296" s="17" t="str">
        <f t="shared" si="258"/>
        <v>0 anos 11 meses 26 dias</v>
      </c>
    </row>
    <row r="3297" spans="1:33" ht="11.25" customHeight="1" x14ac:dyDescent="0.2">
      <c r="A3297" s="8" t="s">
        <v>9</v>
      </c>
      <c r="B3297" s="8" t="s">
        <v>13</v>
      </c>
      <c r="C3297" s="22" t="s">
        <v>21</v>
      </c>
      <c r="D3297" s="35">
        <v>2025</v>
      </c>
      <c r="E3297" s="12" t="s">
        <v>307</v>
      </c>
      <c r="F3297" s="8" t="s">
        <v>308</v>
      </c>
      <c r="G3297" s="14" t="s">
        <v>17526</v>
      </c>
      <c r="H3297" s="8" t="s">
        <v>17527</v>
      </c>
      <c r="I3297" s="14" t="s">
        <v>16972</v>
      </c>
      <c r="J3297" s="14" t="s">
        <v>10</v>
      </c>
      <c r="K3297" s="14" t="s">
        <v>29</v>
      </c>
      <c r="L3297" s="15" t="s">
        <v>30</v>
      </c>
      <c r="M3297" s="7" t="s">
        <v>16153</v>
      </c>
      <c r="N3297" s="15" t="s">
        <v>2112</v>
      </c>
      <c r="O3297" s="15" t="s">
        <v>7899</v>
      </c>
      <c r="P3297" s="15" t="s">
        <v>2518</v>
      </c>
      <c r="Q3297" s="15" t="s">
        <v>2523</v>
      </c>
      <c r="R3297" s="20">
        <v>37707</v>
      </c>
      <c r="S3297" s="20">
        <v>45810</v>
      </c>
      <c r="T3297" s="20">
        <v>46174</v>
      </c>
      <c r="U3297" s="20"/>
      <c r="V3297" s="20"/>
      <c r="W3297" s="20"/>
      <c r="X3297" s="17"/>
      <c r="Y3297" s="17"/>
      <c r="Z3297" s="20"/>
      <c r="AA3297" s="21">
        <f t="shared" ca="1" si="255"/>
        <v>22</v>
      </c>
      <c r="AB3297" s="20" t="s">
        <v>7878</v>
      </c>
      <c r="AC3297" s="35" t="str">
        <f t="shared" si="259"/>
        <v>0 anos 11 meses 30 dias</v>
      </c>
      <c r="AD3297" s="35" t="str">
        <f ca="1">IF(AND(V3297="",T3297&lt;TODAY()),"Contrato Encerrado",IF(AND(V3297="",T3297&gt;TODAY()),DATEDIF(TODAY(),T3297,"Y")&amp;" anos"&amp;" "&amp;DATEDIF(TODAY(),T3297,"YM")&amp;" meses"&amp;" "&amp;DATEDIF(TODAY(),T3297,"MD")&amp;" dias",IF(AND(X3297="",V3297&lt;TODAY()),"Contrato Encerrado",IF(AND(X3297="",V3297&gt;TODAY()),DATEDIF(TODAY(),V3297,"Y")&amp;" anos"&amp;" "&amp;DATEDIF(TODAY(),V3297,"YM")&amp;" meses"&amp;" "&amp;DATEDIF(TODAY(),V3297,"MD")&amp;" dias",IF(AND(Z3297="",X3297&lt;TODAY()),"Contrato Encerrado",IF(AND(Z3297="",X3297&gt;TODAY()),DATEDIF(TODAY(),X3297,"Y")&amp;" anos"&amp;" "&amp;DATEDIF(TODAY(),X3297,"YM")&amp;" meses"&amp;" "&amp;DATEDIF(TODAY(),X3297,"MD")&amp;" dias",IF(AND(Z3297&lt;&gt;””,Z3297&lt;TODAY()),"Contrato Encerrado",IF(AND(Z3297&lt;&gt;"",Z3297&gt;TODAY()),DATEDIF(TODAY(),Z3297,"Y")&amp;" anos"&amp;" "&amp;DATEDIF(TODAY(),Z3297,"YM")&amp;" meses"&amp;" "&amp;DATEDIF(TODAY(),Z3297,"MD")&amp;" dias"))))))))</f>
        <v>0 anos 7 meses 25 dias</v>
      </c>
      <c r="AE3297" s="35">
        <f t="shared" si="256"/>
        <v>364</v>
      </c>
      <c r="AF3297" s="35">
        <f t="shared" si="257"/>
        <v>366</v>
      </c>
      <c r="AG3297" s="17" t="str">
        <f t="shared" si="258"/>
        <v>0 anos 11 meses 31 dias</v>
      </c>
    </row>
    <row r="3298" spans="1:33" ht="11.25" customHeight="1" x14ac:dyDescent="0.2">
      <c r="A3298" s="8" t="s">
        <v>9</v>
      </c>
      <c r="B3298" s="10" t="s">
        <v>13</v>
      </c>
      <c r="C3298" s="11" t="s">
        <v>22</v>
      </c>
      <c r="D3298" s="36">
        <v>2022</v>
      </c>
      <c r="E3298" s="12" t="s">
        <v>1304</v>
      </c>
      <c r="F3298" s="8" t="s">
        <v>1305</v>
      </c>
      <c r="G3298" s="77" t="s">
        <v>2664</v>
      </c>
      <c r="H3298" s="78" t="s">
        <v>2665</v>
      </c>
      <c r="I3298" s="14" t="s">
        <v>2666</v>
      </c>
      <c r="J3298" s="14" t="s">
        <v>1302</v>
      </c>
      <c r="K3298" s="14" t="s">
        <v>29</v>
      </c>
      <c r="L3298" s="15" t="s">
        <v>30</v>
      </c>
      <c r="M3298" s="7" t="s">
        <v>9427</v>
      </c>
      <c r="N3298" s="16" t="s">
        <v>2109</v>
      </c>
      <c r="O3298" s="16"/>
      <c r="P3298" s="16" t="s">
        <v>2518</v>
      </c>
      <c r="Q3298" s="16" t="s">
        <v>2523</v>
      </c>
      <c r="R3298" s="31">
        <v>36488</v>
      </c>
      <c r="S3298" s="31">
        <v>44788</v>
      </c>
      <c r="T3298" s="31">
        <v>45358</v>
      </c>
      <c r="U3298" s="31"/>
      <c r="V3298" s="31"/>
      <c r="W3298" s="31"/>
      <c r="X3298" s="17"/>
      <c r="Y3298" s="17"/>
      <c r="Z3298" s="31"/>
      <c r="AA3298" s="18">
        <f t="shared" ca="1" si="255"/>
        <v>25</v>
      </c>
      <c r="AB3298" s="19" t="s">
        <v>7878</v>
      </c>
      <c r="AC3298" s="35" t="str">
        <f t="shared" si="259"/>
        <v>1 anos 6 meses 21 dias</v>
      </c>
      <c r="AD3298" s="35" t="str">
        <f ca="1">IF(AND(V3298="",T3298&lt;TODAY()),"Contrato Encerrado",IF(AND(V3298="",T3298&gt;TODAY()),DATEDIF(TODAY(),T3298,"Y")&amp;" anos"&amp;" "&amp;DATEDIF(TODAY(),T3298,"YM")&amp;" meses"&amp;" "&amp;DATEDIF(TODAY(),T3298,"MD")&amp;" dias",IF(AND(X3298="",V3298&lt;TODAY()),"Contrato Encerrado",IF(AND(X3298="",V3298&gt;TODAY()),DATEDIF(TODAY(),V3298,"Y")&amp;" anos"&amp;" "&amp;DATEDIF(TODAY(),V3298,"YM")&amp;" meses"&amp;" "&amp;DATEDIF(TODAY(),V3298,"MD")&amp;" dias",IF(AND(Z3298="",X3298&lt;TODAY()),"Contrato Encerrado",IF(AND(Z3298="",X3298&gt;TODAY()),DATEDIF(TODAY(),X3298,"Y")&amp;" anos"&amp;" "&amp;DATEDIF(TODAY(),X3298,"YM")&amp;" meses"&amp;" "&amp;DATEDIF(TODAY(),X3298,"MD")&amp;" dias",IF(AND(Z3298&lt;&gt;””,Z3298&lt;TODAY()),"Contrato Encerrado",IF(AND(Z3298&lt;&gt;"",Z3298&gt;TODAY()),DATEDIF(TODAY(),Z3298,"Y")&amp;" anos"&amp;" "&amp;DATEDIF(TODAY(),Z3298,"YM")&amp;" meses"&amp;" "&amp;DATEDIF(TODAY(),Z3298,"MD")&amp;" dias"))))))))</f>
        <v>Contrato Encerrado</v>
      </c>
      <c r="AE3298" s="35">
        <f t="shared" si="256"/>
        <v>570</v>
      </c>
      <c r="AF3298" s="35">
        <f t="shared" si="257"/>
        <v>160</v>
      </c>
      <c r="AG3298" s="17" t="str">
        <f t="shared" si="258"/>
        <v>0 anos 5 meses 8 dias</v>
      </c>
    </row>
    <row r="3299" spans="1:33" ht="11.25" customHeight="1" x14ac:dyDescent="0.2">
      <c r="A3299" s="8" t="s">
        <v>9</v>
      </c>
      <c r="B3299" s="8" t="s">
        <v>13</v>
      </c>
      <c r="C3299" s="22" t="s">
        <v>17</v>
      </c>
      <c r="D3299" s="37">
        <v>2023</v>
      </c>
      <c r="E3299" s="23" t="s">
        <v>157</v>
      </c>
      <c r="F3299" s="8" t="s">
        <v>158</v>
      </c>
      <c r="G3299" s="77" t="s">
        <v>7051</v>
      </c>
      <c r="H3299" s="78" t="s">
        <v>7052</v>
      </c>
      <c r="I3299" s="9" t="s">
        <v>7053</v>
      </c>
      <c r="J3299" s="14" t="s">
        <v>14943</v>
      </c>
      <c r="K3299" s="9" t="s">
        <v>29</v>
      </c>
      <c r="L3299" s="24" t="s">
        <v>30</v>
      </c>
      <c r="M3299" s="7" t="s">
        <v>9427</v>
      </c>
      <c r="N3299" s="24" t="s">
        <v>2101</v>
      </c>
      <c r="O3299" s="24"/>
      <c r="P3299" s="24" t="s">
        <v>2518</v>
      </c>
      <c r="Q3299" s="24" t="s">
        <v>4109</v>
      </c>
      <c r="R3299" s="17">
        <v>37226</v>
      </c>
      <c r="S3299" s="17">
        <v>45036</v>
      </c>
      <c r="T3299" s="31">
        <v>45490</v>
      </c>
      <c r="U3299" s="17"/>
      <c r="V3299" s="31"/>
      <c r="W3299" s="17"/>
      <c r="X3299" s="17"/>
      <c r="Y3299" s="17"/>
      <c r="Z3299" s="31"/>
      <c r="AA3299" s="18">
        <f t="shared" ca="1" si="255"/>
        <v>23</v>
      </c>
      <c r="AB3299" s="19" t="s">
        <v>7878</v>
      </c>
      <c r="AC3299" s="35" t="str">
        <f t="shared" si="259"/>
        <v>1 anos 2 meses 27 dias</v>
      </c>
      <c r="AD3299" s="35" t="str">
        <f ca="1">IF(AND(V3299="",T3299&lt;TODAY()),"Contrato Encerrado",IF(AND(V3299="",T3299&gt;TODAY()),DATEDIF(TODAY(),T3299,"Y")&amp;" anos"&amp;" "&amp;DATEDIF(TODAY(),T3299,"YM")&amp;" meses"&amp;" "&amp;DATEDIF(TODAY(),T3299,"MD")&amp;" dias",IF(AND(X3299="",V3299&lt;TODAY()),"Contrato Encerrado",IF(AND(X3299="",V3299&gt;TODAY()),DATEDIF(TODAY(),V3299,"Y")&amp;" anos"&amp;" "&amp;DATEDIF(TODAY(),V3299,"YM")&amp;" meses"&amp;" "&amp;DATEDIF(TODAY(),V3299,"MD")&amp;" dias",IF(AND(Z3299="",X3299&lt;TODAY()),"Contrato Encerrado",IF(AND(Z3299="",X3299&gt;TODAY()),DATEDIF(TODAY(),X3299,"Y")&amp;" anos"&amp;" "&amp;DATEDIF(TODAY(),X3299,"YM")&amp;" meses"&amp;" "&amp;DATEDIF(TODAY(),X3299,"MD")&amp;" dias",IF(AND(Z3299&lt;&gt;””,Z3299&lt;TODAY()),"Contrato Encerrado",IF(AND(Z3299&lt;&gt;"",Z3299&gt;TODAY()),DATEDIF(TODAY(),Z3299,"Y")&amp;" anos"&amp;" "&amp;DATEDIF(TODAY(),Z3299,"YM")&amp;" meses"&amp;" "&amp;DATEDIF(TODAY(),Z3299,"MD")&amp;" dias"))))))))</f>
        <v>Contrato Encerrado</v>
      </c>
      <c r="AE3299" s="35">
        <f t="shared" si="256"/>
        <v>454</v>
      </c>
      <c r="AF3299" s="35">
        <f t="shared" si="257"/>
        <v>276</v>
      </c>
      <c r="AG3299" s="17" t="str">
        <f t="shared" si="258"/>
        <v>0 anos 9 meses 2 dias</v>
      </c>
    </row>
    <row r="3300" spans="1:33" ht="11.25" customHeight="1" x14ac:dyDescent="0.2">
      <c r="A3300" s="8" t="s">
        <v>9</v>
      </c>
      <c r="B3300" s="8" t="s">
        <v>13</v>
      </c>
      <c r="C3300" s="22" t="s">
        <v>15</v>
      </c>
      <c r="D3300" s="37">
        <v>2023</v>
      </c>
      <c r="E3300" s="23" t="s">
        <v>772</v>
      </c>
      <c r="F3300" s="8" t="s">
        <v>773</v>
      </c>
      <c r="G3300" s="77" t="s">
        <v>7054</v>
      </c>
      <c r="H3300" s="78" t="s">
        <v>7055</v>
      </c>
      <c r="I3300" s="9" t="s">
        <v>7056</v>
      </c>
      <c r="J3300" s="14" t="s">
        <v>14943</v>
      </c>
      <c r="K3300" s="9" t="s">
        <v>29</v>
      </c>
      <c r="L3300" s="24" t="s">
        <v>30</v>
      </c>
      <c r="M3300" s="7" t="s">
        <v>9427</v>
      </c>
      <c r="N3300" s="15" t="s">
        <v>2103</v>
      </c>
      <c r="O3300" s="24"/>
      <c r="P3300" s="24" t="s">
        <v>2518</v>
      </c>
      <c r="Q3300" s="24" t="s">
        <v>2523</v>
      </c>
      <c r="R3300" s="17">
        <v>38032</v>
      </c>
      <c r="S3300" s="17">
        <v>44993</v>
      </c>
      <c r="T3300" s="20">
        <v>45723</v>
      </c>
      <c r="U3300" s="31"/>
      <c r="V3300" s="31"/>
      <c r="W3300" s="17"/>
      <c r="X3300" s="17"/>
      <c r="Y3300" s="17"/>
      <c r="Z3300" s="20"/>
      <c r="AA3300" s="18">
        <f t="shared" ca="1" si="255"/>
        <v>21</v>
      </c>
      <c r="AB3300" s="19" t="s">
        <v>7878</v>
      </c>
      <c r="AC3300" s="35" t="str">
        <f t="shared" si="259"/>
        <v>1 anos 11 meses 27 dias</v>
      </c>
      <c r="AD3300" s="35" t="str">
        <f ca="1">IF(AND(V3300="",T3300&lt;TODAY()),"Contrato Encerrado",IF(AND(V3300="",T3300&gt;TODAY()),DATEDIF(TODAY(),T3300,"Y")&amp;" anos"&amp;" "&amp;DATEDIF(TODAY(),T3300,"YM")&amp;" meses"&amp;" "&amp;DATEDIF(TODAY(),T3300,"MD")&amp;" dias",IF(AND(X3300="",V3300&lt;TODAY()),"Contrato Encerrado",IF(AND(X3300="",V3300&gt;TODAY()),DATEDIF(TODAY(),V3300,"Y")&amp;" anos"&amp;" "&amp;DATEDIF(TODAY(),V3300,"YM")&amp;" meses"&amp;" "&amp;DATEDIF(TODAY(),V3300,"MD")&amp;" dias",IF(AND(Z3300="",X3300&lt;TODAY()),"Contrato Encerrado",IF(AND(Z3300="",X3300&gt;TODAY()),DATEDIF(TODAY(),X3300,"Y")&amp;" anos"&amp;" "&amp;DATEDIF(TODAY(),X3300,"YM")&amp;" meses"&amp;" "&amp;DATEDIF(TODAY(),X3300,"MD")&amp;" dias",IF(AND(Z3300&lt;&gt;””,Z3300&lt;TODAY()),"Contrato Encerrado",IF(AND(Z3300&lt;&gt;"",Z3300&gt;TODAY()),DATEDIF(TODAY(),Z3300,"Y")&amp;" anos"&amp;" "&amp;DATEDIF(TODAY(),Z3300,"YM")&amp;" meses"&amp;" "&amp;DATEDIF(TODAY(),Z3300,"MD")&amp;" dias"))))))))</f>
        <v>Contrato Encerrado</v>
      </c>
      <c r="AE3300" s="35">
        <f t="shared" si="256"/>
        <v>730</v>
      </c>
      <c r="AF3300" s="35">
        <f t="shared" si="257"/>
        <v>0</v>
      </c>
      <c r="AG3300" s="17" t="str">
        <f t="shared" si="258"/>
        <v>ESTÁGIO COMPLETOU 2 ANOS</v>
      </c>
    </row>
    <row r="3301" spans="1:33" ht="11.25" customHeight="1" x14ac:dyDescent="0.2">
      <c r="A3301" s="8" t="s">
        <v>9</v>
      </c>
      <c r="B3301" s="8" t="s">
        <v>13</v>
      </c>
      <c r="C3301" s="22" t="s">
        <v>20</v>
      </c>
      <c r="D3301" s="37">
        <v>2023</v>
      </c>
      <c r="E3301" s="23" t="s">
        <v>1708</v>
      </c>
      <c r="F3301" s="8" t="s">
        <v>1709</v>
      </c>
      <c r="G3301" s="77" t="s">
        <v>8569</v>
      </c>
      <c r="H3301" s="78" t="s">
        <v>8570</v>
      </c>
      <c r="I3301" s="9" t="s">
        <v>8571</v>
      </c>
      <c r="J3301" s="14" t="s">
        <v>1302</v>
      </c>
      <c r="K3301" s="9" t="s">
        <v>29</v>
      </c>
      <c r="L3301" s="24" t="s">
        <v>30</v>
      </c>
      <c r="M3301" s="7" t="s">
        <v>9427</v>
      </c>
      <c r="N3301" s="15" t="s">
        <v>2098</v>
      </c>
      <c r="O3301" s="24" t="s">
        <v>8182</v>
      </c>
      <c r="P3301" s="24" t="s">
        <v>2518</v>
      </c>
      <c r="Q3301" s="24" t="s">
        <v>2523</v>
      </c>
      <c r="R3301" s="17">
        <v>36609</v>
      </c>
      <c r="S3301" s="17">
        <v>45117</v>
      </c>
      <c r="T3301" s="17">
        <v>45482</v>
      </c>
      <c r="U3301" s="17"/>
      <c r="V3301" s="17"/>
      <c r="W3301" s="17"/>
      <c r="X3301" s="17"/>
      <c r="Y3301" s="17"/>
      <c r="Z3301" s="17"/>
      <c r="AA3301" s="18">
        <f t="shared" ca="1" si="255"/>
        <v>25</v>
      </c>
      <c r="AB3301" s="18" t="s">
        <v>7878</v>
      </c>
      <c r="AC3301" s="35" t="str">
        <f t="shared" si="259"/>
        <v>0 anos 11 meses 29 dias</v>
      </c>
      <c r="AD3301" s="35" t="str">
        <f ca="1">IF(AND(V3301="",T3301&lt;TODAY()),"Contrato Encerrado",IF(AND(V3301="",T3301&gt;TODAY()),DATEDIF(TODAY(),T3301,"Y")&amp;" anos"&amp;" "&amp;DATEDIF(TODAY(),T3301,"YM")&amp;" meses"&amp;" "&amp;DATEDIF(TODAY(),T3301,"MD")&amp;" dias",IF(AND(X3301="",V3301&lt;TODAY()),"Contrato Encerrado",IF(AND(X3301="",V3301&gt;TODAY()),DATEDIF(TODAY(),V3301,"Y")&amp;" anos"&amp;" "&amp;DATEDIF(TODAY(),V3301,"YM")&amp;" meses"&amp;" "&amp;DATEDIF(TODAY(),V3301,"MD")&amp;" dias",IF(AND(Z3301="",X3301&lt;TODAY()),"Contrato Encerrado",IF(AND(Z3301="",X3301&gt;TODAY()),DATEDIF(TODAY(),X3301,"Y")&amp;" anos"&amp;" "&amp;DATEDIF(TODAY(),X3301,"YM")&amp;" meses"&amp;" "&amp;DATEDIF(TODAY(),X3301,"MD")&amp;" dias",IF(AND(Z3301&lt;&gt;””,Z3301&lt;TODAY()),"Contrato Encerrado",IF(AND(Z3301&lt;&gt;"",Z3301&gt;TODAY()),DATEDIF(TODAY(),Z3301,"Y")&amp;" anos"&amp;" "&amp;DATEDIF(TODAY(),Z3301,"YM")&amp;" meses"&amp;" "&amp;DATEDIF(TODAY(),Z3301,"MD")&amp;" dias"))))))))</f>
        <v>Contrato Encerrado</v>
      </c>
      <c r="AE3301" s="35">
        <f t="shared" si="256"/>
        <v>365</v>
      </c>
      <c r="AF3301" s="35">
        <f t="shared" si="257"/>
        <v>365</v>
      </c>
      <c r="AG3301" s="17" t="str">
        <f t="shared" si="258"/>
        <v>0 anos 11 meses 30 dias</v>
      </c>
    </row>
    <row r="3302" spans="1:33" ht="11.25" customHeight="1" x14ac:dyDescent="0.2">
      <c r="A3302" s="8" t="s">
        <v>9</v>
      </c>
      <c r="B3302" s="8" t="s">
        <v>13</v>
      </c>
      <c r="C3302" s="22" t="s">
        <v>11</v>
      </c>
      <c r="D3302" s="37">
        <v>2024</v>
      </c>
      <c r="E3302" s="12" t="s">
        <v>307</v>
      </c>
      <c r="F3302" s="8" t="s">
        <v>308</v>
      </c>
      <c r="G3302" s="77" t="s">
        <v>11526</v>
      </c>
      <c r="H3302" s="78" t="s">
        <v>11527</v>
      </c>
      <c r="I3302" s="14" t="s">
        <v>11528</v>
      </c>
      <c r="J3302" s="14" t="s">
        <v>14943</v>
      </c>
      <c r="K3302" s="14" t="s">
        <v>29</v>
      </c>
      <c r="L3302" s="15" t="s">
        <v>81</v>
      </c>
      <c r="M3302" s="7" t="s">
        <v>82</v>
      </c>
      <c r="N3302" s="15" t="s">
        <v>4113</v>
      </c>
      <c r="O3302" s="15" t="s">
        <v>8080</v>
      </c>
      <c r="P3302" s="15" t="s">
        <v>2518</v>
      </c>
      <c r="Q3302" s="15" t="s">
        <v>2523</v>
      </c>
      <c r="R3302" s="20">
        <v>38924</v>
      </c>
      <c r="S3302" s="20">
        <v>45293</v>
      </c>
      <c r="T3302" s="20">
        <v>45658</v>
      </c>
      <c r="U3302" s="20"/>
      <c r="V3302" s="20"/>
      <c r="W3302" s="20"/>
      <c r="X3302" s="17"/>
      <c r="Y3302" s="17"/>
      <c r="Z3302" s="20"/>
      <c r="AA3302" s="18">
        <f t="shared" ca="1" si="255"/>
        <v>19</v>
      </c>
      <c r="AB3302" s="15" t="s">
        <v>7878</v>
      </c>
      <c r="AC3302" s="35" t="str">
        <f t="shared" si="259"/>
        <v>0 anos 11 meses 30 dias</v>
      </c>
      <c r="AD3302" s="35" t="str">
        <f ca="1">IF(AND(V3302="",T3302&lt;TODAY()),"Contrato Encerrado",IF(AND(V3302="",T3302&gt;TODAY()),DATEDIF(TODAY(),T3302,"Y")&amp;" anos"&amp;" "&amp;DATEDIF(TODAY(),T3302,"YM")&amp;" meses"&amp;" "&amp;DATEDIF(TODAY(),T3302,"MD")&amp;" dias",IF(AND(X3302="",V3302&lt;TODAY()),"Contrato Encerrado",IF(AND(X3302="",V3302&gt;TODAY()),DATEDIF(TODAY(),V3302,"Y")&amp;" anos"&amp;" "&amp;DATEDIF(TODAY(),V3302,"YM")&amp;" meses"&amp;" "&amp;DATEDIF(TODAY(),V3302,"MD")&amp;" dias",IF(AND(Z3302="",X3302&lt;TODAY()),"Contrato Encerrado",IF(AND(Z3302="",X3302&gt;TODAY()),DATEDIF(TODAY(),X3302,"Y")&amp;" anos"&amp;" "&amp;DATEDIF(TODAY(),X3302,"YM")&amp;" meses"&amp;" "&amp;DATEDIF(TODAY(),X3302,"MD")&amp;" dias",IF(AND(Z3302&lt;&gt;””,Z3302&lt;TODAY()),"Contrato Encerrado",IF(AND(Z3302&lt;&gt;"",Z3302&gt;TODAY()),DATEDIF(TODAY(),Z3302,"Y")&amp;" anos"&amp;" "&amp;DATEDIF(TODAY(),Z3302,"YM")&amp;" meses"&amp;" "&amp;DATEDIF(TODAY(),Z3302,"MD")&amp;" dias"))))))))</f>
        <v>Contrato Encerrado</v>
      </c>
      <c r="AE3302" s="35">
        <f t="shared" si="256"/>
        <v>365</v>
      </c>
      <c r="AF3302" s="35">
        <f t="shared" si="257"/>
        <v>365</v>
      </c>
      <c r="AG3302" s="17" t="str">
        <f t="shared" si="258"/>
        <v>0 anos 11 meses 30 dias</v>
      </c>
    </row>
    <row r="3303" spans="1:33" ht="11.25" customHeight="1" x14ac:dyDescent="0.2">
      <c r="A3303" s="8" t="s">
        <v>9</v>
      </c>
      <c r="B3303" s="10" t="s">
        <v>13</v>
      </c>
      <c r="C3303" s="11" t="s">
        <v>22</v>
      </c>
      <c r="D3303" s="36">
        <v>2022</v>
      </c>
      <c r="E3303" s="12" t="s">
        <v>307</v>
      </c>
      <c r="F3303" s="8" t="s">
        <v>308</v>
      </c>
      <c r="G3303" s="77" t="s">
        <v>378</v>
      </c>
      <c r="H3303" s="78" t="s">
        <v>379</v>
      </c>
      <c r="I3303" s="14" t="s">
        <v>380</v>
      </c>
      <c r="J3303" s="14" t="s">
        <v>1302</v>
      </c>
      <c r="K3303" s="14" t="s">
        <v>29</v>
      </c>
      <c r="L3303" s="15" t="s">
        <v>30</v>
      </c>
      <c r="M3303" s="7" t="s">
        <v>9427</v>
      </c>
      <c r="N3303" s="16" t="s">
        <v>2120</v>
      </c>
      <c r="O3303" s="16"/>
      <c r="P3303" s="16" t="s">
        <v>2517</v>
      </c>
      <c r="Q3303" s="16" t="s">
        <v>2522</v>
      </c>
      <c r="R3303" s="31">
        <v>35984</v>
      </c>
      <c r="S3303" s="31">
        <v>44326</v>
      </c>
      <c r="T3303" s="31">
        <v>44824</v>
      </c>
      <c r="U3303" s="31"/>
      <c r="V3303" s="31"/>
      <c r="W3303" s="31"/>
      <c r="X3303" s="17"/>
      <c r="Y3303" s="17"/>
      <c r="Z3303" s="31"/>
      <c r="AA3303" s="18">
        <f t="shared" ca="1" si="255"/>
        <v>27</v>
      </c>
      <c r="AB3303" s="19" t="s">
        <v>7878</v>
      </c>
      <c r="AC3303" s="35" t="str">
        <f t="shared" si="259"/>
        <v>1 anos 4 meses 10 dias</v>
      </c>
      <c r="AD3303" s="35" t="str">
        <f ca="1">IF(AND(V3303="",T3303&lt;TODAY()),"Contrato Encerrado",IF(AND(V3303="",T3303&gt;TODAY()),DATEDIF(TODAY(),T3303,"Y")&amp;" anos"&amp;" "&amp;DATEDIF(TODAY(),T3303,"YM")&amp;" meses"&amp;" "&amp;DATEDIF(TODAY(),T3303,"MD")&amp;" dias",IF(AND(X3303="",V3303&lt;TODAY()),"Contrato Encerrado",IF(AND(X3303="",V3303&gt;TODAY()),DATEDIF(TODAY(),V3303,"Y")&amp;" anos"&amp;" "&amp;DATEDIF(TODAY(),V3303,"YM")&amp;" meses"&amp;" "&amp;DATEDIF(TODAY(),V3303,"MD")&amp;" dias",IF(AND(Z3303="",X3303&lt;TODAY()),"Contrato Encerrado",IF(AND(Z3303="",X3303&gt;TODAY()),DATEDIF(TODAY(),X3303,"Y")&amp;" anos"&amp;" "&amp;DATEDIF(TODAY(),X3303,"YM")&amp;" meses"&amp;" "&amp;DATEDIF(TODAY(),X3303,"MD")&amp;" dias",IF(AND(Z3303&lt;&gt;””,Z3303&lt;TODAY()),"Contrato Encerrado",IF(AND(Z3303&lt;&gt;"",Z3303&gt;TODAY()),DATEDIF(TODAY(),Z3303,"Y")&amp;" anos"&amp;" "&amp;DATEDIF(TODAY(),Z3303,"YM")&amp;" meses"&amp;" "&amp;DATEDIF(TODAY(),Z3303,"MD")&amp;" dias"))))))))</f>
        <v>Contrato Encerrado</v>
      </c>
      <c r="AE3303" s="35">
        <f t="shared" si="256"/>
        <v>498</v>
      </c>
      <c r="AF3303" s="35">
        <f t="shared" si="257"/>
        <v>232</v>
      </c>
      <c r="AG3303" s="17" t="str">
        <f t="shared" si="258"/>
        <v>0 anos 7 meses 19 dias</v>
      </c>
    </row>
    <row r="3304" spans="1:33" ht="11.25" customHeight="1" x14ac:dyDescent="0.2">
      <c r="A3304" s="8" t="s">
        <v>9</v>
      </c>
      <c r="B3304" s="8" t="s">
        <v>13</v>
      </c>
      <c r="C3304" s="22" t="s">
        <v>23</v>
      </c>
      <c r="D3304" s="37">
        <v>2023</v>
      </c>
      <c r="E3304" s="12" t="s">
        <v>157</v>
      </c>
      <c r="F3304" s="8" t="s">
        <v>158</v>
      </c>
      <c r="G3304" s="77" t="s">
        <v>9853</v>
      </c>
      <c r="H3304" s="78" t="s">
        <v>9854</v>
      </c>
      <c r="I3304" s="14" t="s">
        <v>9855</v>
      </c>
      <c r="J3304" s="14" t="s">
        <v>14943</v>
      </c>
      <c r="K3304" s="14" t="s">
        <v>29</v>
      </c>
      <c r="L3304" s="15" t="s">
        <v>30</v>
      </c>
      <c r="M3304" s="7" t="s">
        <v>9427</v>
      </c>
      <c r="N3304" s="15" t="s">
        <v>4159</v>
      </c>
      <c r="O3304" s="15" t="s">
        <v>7974</v>
      </c>
      <c r="P3304" s="15" t="s">
        <v>2518</v>
      </c>
      <c r="Q3304" s="15" t="s">
        <v>4109</v>
      </c>
      <c r="R3304" s="20">
        <v>34895</v>
      </c>
      <c r="S3304" s="20">
        <v>45180</v>
      </c>
      <c r="T3304" s="20">
        <v>45269</v>
      </c>
      <c r="U3304" s="20"/>
      <c r="V3304" s="20"/>
      <c r="W3304" s="20"/>
      <c r="X3304" s="17"/>
      <c r="Y3304" s="17"/>
      <c r="Z3304" s="20"/>
      <c r="AA3304" s="18">
        <f t="shared" ca="1" si="255"/>
        <v>30</v>
      </c>
      <c r="AB3304" s="20" t="s">
        <v>7878</v>
      </c>
      <c r="AC3304" s="35" t="str">
        <f t="shared" si="259"/>
        <v>0 anos 2 meses 28 dias</v>
      </c>
      <c r="AD3304" s="35" t="str">
        <f ca="1">IF(AND(V3304="",T3304&lt;TODAY()),"Contrato Encerrado",IF(AND(V3304="",T3304&gt;TODAY()),DATEDIF(TODAY(),T3304,"Y")&amp;" anos"&amp;" "&amp;DATEDIF(TODAY(),T3304,"YM")&amp;" meses"&amp;" "&amp;DATEDIF(TODAY(),T3304,"MD")&amp;" dias",IF(AND(X3304="",V3304&lt;TODAY()),"Contrato Encerrado",IF(AND(X3304="",V3304&gt;TODAY()),DATEDIF(TODAY(),V3304,"Y")&amp;" anos"&amp;" "&amp;DATEDIF(TODAY(),V3304,"YM")&amp;" meses"&amp;" "&amp;DATEDIF(TODAY(),V3304,"MD")&amp;" dias",IF(AND(Z3304="",X3304&lt;TODAY()),"Contrato Encerrado",IF(AND(Z3304="",X3304&gt;TODAY()),DATEDIF(TODAY(),X3304,"Y")&amp;" anos"&amp;" "&amp;DATEDIF(TODAY(),X3304,"YM")&amp;" meses"&amp;" "&amp;DATEDIF(TODAY(),X3304,"MD")&amp;" dias",IF(AND(Z3304&lt;&gt;””,Z3304&lt;TODAY()),"Contrato Encerrado",IF(AND(Z3304&lt;&gt;"",Z3304&gt;TODAY()),DATEDIF(TODAY(),Z3304,"Y")&amp;" anos"&amp;" "&amp;DATEDIF(TODAY(),Z3304,"YM")&amp;" meses"&amp;" "&amp;DATEDIF(TODAY(),Z3304,"MD")&amp;" dias"))))))))</f>
        <v>Contrato Encerrado</v>
      </c>
      <c r="AE3304" s="35">
        <f t="shared" si="256"/>
        <v>89</v>
      </c>
      <c r="AF3304" s="35">
        <f t="shared" si="257"/>
        <v>641</v>
      </c>
      <c r="AG3304" s="17" t="str">
        <f t="shared" si="258"/>
        <v>1 anos 9 meses 2 dias</v>
      </c>
    </row>
    <row r="3305" spans="1:33" ht="11.25" customHeight="1" x14ac:dyDescent="0.2">
      <c r="A3305" s="8" t="s">
        <v>9</v>
      </c>
      <c r="B3305" s="8" t="s">
        <v>13</v>
      </c>
      <c r="C3305" s="22" t="s">
        <v>15</v>
      </c>
      <c r="D3305" s="37">
        <v>2025</v>
      </c>
      <c r="E3305" s="12" t="s">
        <v>79</v>
      </c>
      <c r="F3305" s="8" t="s">
        <v>80</v>
      </c>
      <c r="G3305" s="77" t="s">
        <v>15880</v>
      </c>
      <c r="H3305" s="78" t="s">
        <v>15881</v>
      </c>
      <c r="I3305" s="14" t="s">
        <v>15882</v>
      </c>
      <c r="J3305" s="14" t="s">
        <v>10</v>
      </c>
      <c r="K3305" s="14" t="s">
        <v>29</v>
      </c>
      <c r="L3305" s="15" t="s">
        <v>81</v>
      </c>
      <c r="M3305" s="7" t="s">
        <v>82</v>
      </c>
      <c r="N3305" s="15" t="s">
        <v>4113</v>
      </c>
      <c r="O3305" s="15" t="s">
        <v>7938</v>
      </c>
      <c r="P3305" s="15" t="s">
        <v>2518</v>
      </c>
      <c r="Q3305" s="15" t="s">
        <v>2523</v>
      </c>
      <c r="R3305" s="20">
        <v>39460</v>
      </c>
      <c r="S3305" s="20">
        <v>45722</v>
      </c>
      <c r="T3305" s="20">
        <v>46086</v>
      </c>
      <c r="U3305" s="20"/>
      <c r="V3305" s="20"/>
      <c r="W3305" s="20"/>
      <c r="X3305" s="17"/>
      <c r="Y3305" s="17"/>
      <c r="Z3305" s="20"/>
      <c r="AA3305" s="21">
        <f t="shared" ca="1" si="255"/>
        <v>17</v>
      </c>
      <c r="AB3305" s="15" t="s">
        <v>7878</v>
      </c>
      <c r="AC3305" s="35" t="str">
        <f t="shared" si="259"/>
        <v>0 anos 11 meses 27 dias</v>
      </c>
      <c r="AD3305" s="35" t="str">
        <f ca="1">IF(AND(V3305="",T3305&lt;TODAY()),"Contrato Encerrado",IF(AND(V3305="",T3305&gt;TODAY()),DATEDIF(TODAY(),T3305,"Y")&amp;" anos"&amp;" "&amp;DATEDIF(TODAY(),T3305,"YM")&amp;" meses"&amp;" "&amp;DATEDIF(TODAY(),T3305,"MD")&amp;" dias",IF(AND(X3305="",V3305&lt;TODAY()),"Contrato Encerrado",IF(AND(X3305="",V3305&gt;TODAY()),DATEDIF(TODAY(),V3305,"Y")&amp;" anos"&amp;" "&amp;DATEDIF(TODAY(),V3305,"YM")&amp;" meses"&amp;" "&amp;DATEDIF(TODAY(),V3305,"MD")&amp;" dias",IF(AND(Z3305="",X3305&lt;TODAY()),"Contrato Encerrado",IF(AND(Z3305="",X3305&gt;TODAY()),DATEDIF(TODAY(),X3305,"Y")&amp;" anos"&amp;" "&amp;DATEDIF(TODAY(),X3305,"YM")&amp;" meses"&amp;" "&amp;DATEDIF(TODAY(),X3305,"MD")&amp;" dias",IF(AND(Z3305&lt;&gt;””,Z3305&lt;TODAY()),"Contrato Encerrado",IF(AND(Z3305&lt;&gt;"",Z3305&gt;TODAY()),DATEDIF(TODAY(),Z3305,"Y")&amp;" anos"&amp;" "&amp;DATEDIF(TODAY(),Z3305,"YM")&amp;" meses"&amp;" "&amp;DATEDIF(TODAY(),Z3305,"MD")&amp;" dias"))))))))</f>
        <v>0 anos 4 meses 26 dias</v>
      </c>
      <c r="AE3305" s="35">
        <f t="shared" si="256"/>
        <v>364</v>
      </c>
      <c r="AF3305" s="35">
        <f t="shared" si="257"/>
        <v>366</v>
      </c>
      <c r="AG3305" s="17" t="str">
        <f t="shared" si="258"/>
        <v>0 anos 11 meses 31 dias</v>
      </c>
    </row>
    <row r="3306" spans="1:33" ht="11.25" customHeight="1" x14ac:dyDescent="0.2">
      <c r="A3306" s="8" t="s">
        <v>9</v>
      </c>
      <c r="B3306" s="8" t="s">
        <v>13</v>
      </c>
      <c r="C3306" s="22" t="s">
        <v>16</v>
      </c>
      <c r="D3306" s="37">
        <v>2024</v>
      </c>
      <c r="E3306" s="12" t="s">
        <v>307</v>
      </c>
      <c r="F3306" s="8" t="s">
        <v>308</v>
      </c>
      <c r="G3306" s="77" t="s">
        <v>12953</v>
      </c>
      <c r="H3306" s="78" t="s">
        <v>12954</v>
      </c>
      <c r="I3306" s="14" t="s">
        <v>12955</v>
      </c>
      <c r="J3306" s="14" t="s">
        <v>14943</v>
      </c>
      <c r="K3306" s="14" t="s">
        <v>29</v>
      </c>
      <c r="L3306" s="15" t="s">
        <v>81</v>
      </c>
      <c r="M3306" s="7" t="s">
        <v>82</v>
      </c>
      <c r="N3306" s="15" t="s">
        <v>4113</v>
      </c>
      <c r="O3306" s="15" t="s">
        <v>7881</v>
      </c>
      <c r="P3306" s="15" t="s">
        <v>2518</v>
      </c>
      <c r="Q3306" s="15" t="s">
        <v>2523</v>
      </c>
      <c r="R3306" s="20">
        <v>38860</v>
      </c>
      <c r="S3306" s="20">
        <v>45385</v>
      </c>
      <c r="T3306" s="20">
        <v>45656</v>
      </c>
      <c r="U3306" s="20"/>
      <c r="V3306" s="20"/>
      <c r="W3306" s="20"/>
      <c r="X3306" s="17"/>
      <c r="Y3306" s="17"/>
      <c r="Z3306" s="20"/>
      <c r="AA3306" s="18">
        <f t="shared" ca="1" si="255"/>
        <v>19</v>
      </c>
      <c r="AB3306" s="15" t="s">
        <v>7878</v>
      </c>
      <c r="AC3306" s="35" t="str">
        <f t="shared" si="259"/>
        <v>0 anos 8 meses 27 dias</v>
      </c>
      <c r="AD3306" s="35" t="str">
        <f ca="1">IF(AND(V3306="",T3306&lt;TODAY()),"Contrato Encerrado",IF(AND(V3306="",T3306&gt;TODAY()),DATEDIF(TODAY(),T3306,"Y")&amp;" anos"&amp;" "&amp;DATEDIF(TODAY(),T3306,"YM")&amp;" meses"&amp;" "&amp;DATEDIF(TODAY(),T3306,"MD")&amp;" dias",IF(AND(X3306="",V3306&lt;TODAY()),"Contrato Encerrado",IF(AND(X3306="",V3306&gt;TODAY()),DATEDIF(TODAY(),V3306,"Y")&amp;" anos"&amp;" "&amp;DATEDIF(TODAY(),V3306,"YM")&amp;" meses"&amp;" "&amp;DATEDIF(TODAY(),V3306,"MD")&amp;" dias",IF(AND(Z3306="",X3306&lt;TODAY()),"Contrato Encerrado",IF(AND(Z3306="",X3306&gt;TODAY()),DATEDIF(TODAY(),X3306,"Y")&amp;" anos"&amp;" "&amp;DATEDIF(TODAY(),X3306,"YM")&amp;" meses"&amp;" "&amp;DATEDIF(TODAY(),X3306,"MD")&amp;" dias",IF(AND(Z3306&lt;&gt;””,Z3306&lt;TODAY()),"Contrato Encerrado",IF(AND(Z3306&lt;&gt;"",Z3306&gt;TODAY()),DATEDIF(TODAY(),Z3306,"Y")&amp;" anos"&amp;" "&amp;DATEDIF(TODAY(),Z3306,"YM")&amp;" meses"&amp;" "&amp;DATEDIF(TODAY(),Z3306,"MD")&amp;" dias"))))))))</f>
        <v>Contrato Encerrado</v>
      </c>
      <c r="AE3306" s="35">
        <f t="shared" si="256"/>
        <v>271</v>
      </c>
      <c r="AF3306" s="35">
        <f t="shared" si="257"/>
        <v>459</v>
      </c>
      <c r="AG3306" s="17" t="str">
        <f t="shared" si="258"/>
        <v>1 anos 3 meses 3 dias</v>
      </c>
    </row>
    <row r="3307" spans="1:33" ht="11.25" customHeight="1" x14ac:dyDescent="0.2">
      <c r="A3307" s="8" t="s">
        <v>9</v>
      </c>
      <c r="B3307" s="8" t="s">
        <v>13</v>
      </c>
      <c r="C3307" s="22" t="s">
        <v>15</v>
      </c>
      <c r="D3307" s="37">
        <v>2024</v>
      </c>
      <c r="E3307" s="23" t="s">
        <v>157</v>
      </c>
      <c r="F3307" s="8" t="s">
        <v>158</v>
      </c>
      <c r="G3307" s="77" t="s">
        <v>12335</v>
      </c>
      <c r="H3307" s="78" t="s">
        <v>12336</v>
      </c>
      <c r="I3307" s="9" t="s">
        <v>12337</v>
      </c>
      <c r="J3307" s="14" t="s">
        <v>10</v>
      </c>
      <c r="K3307" s="9" t="s">
        <v>29</v>
      </c>
      <c r="L3307" s="24" t="s">
        <v>30</v>
      </c>
      <c r="M3307" s="7" t="s">
        <v>9427</v>
      </c>
      <c r="N3307" s="24" t="s">
        <v>2101</v>
      </c>
      <c r="O3307" s="24" t="s">
        <v>7895</v>
      </c>
      <c r="P3307" s="24" t="s">
        <v>2518</v>
      </c>
      <c r="Q3307" s="24" t="s">
        <v>4109</v>
      </c>
      <c r="R3307" s="29">
        <v>37868</v>
      </c>
      <c r="S3307" s="29">
        <v>45323</v>
      </c>
      <c r="T3307" s="20">
        <v>46053</v>
      </c>
      <c r="U3307" s="20"/>
      <c r="V3307" s="20"/>
      <c r="W3307" s="29"/>
      <c r="X3307" s="17"/>
      <c r="Y3307" s="17"/>
      <c r="Z3307" s="20"/>
      <c r="AA3307" s="18">
        <f t="shared" ca="1" si="255"/>
        <v>22</v>
      </c>
      <c r="AB3307" s="18" t="s">
        <v>7878</v>
      </c>
      <c r="AC3307" s="35" t="str">
        <f t="shared" si="259"/>
        <v>1 anos 11 meses 30 dias</v>
      </c>
      <c r="AD3307" s="35" t="str">
        <f ca="1">IF(AND(V3307="",T3307&lt;TODAY()),"Contrato Encerrado",IF(AND(V3307="",T3307&gt;TODAY()),DATEDIF(TODAY(),T3307,"Y")&amp;" anos"&amp;" "&amp;DATEDIF(TODAY(),T3307,"YM")&amp;" meses"&amp;" "&amp;DATEDIF(TODAY(),T3307,"MD")&amp;" dias",IF(AND(X3307="",V3307&lt;TODAY()),"Contrato Encerrado",IF(AND(X3307="",V3307&gt;TODAY()),DATEDIF(TODAY(),V3307,"Y")&amp;" anos"&amp;" "&amp;DATEDIF(TODAY(),V3307,"YM")&amp;" meses"&amp;" "&amp;DATEDIF(TODAY(),V3307,"MD")&amp;" dias",IF(AND(Z3307="",X3307&lt;TODAY()),"Contrato Encerrado",IF(AND(Z3307="",X3307&gt;TODAY()),DATEDIF(TODAY(),X3307,"Y")&amp;" anos"&amp;" "&amp;DATEDIF(TODAY(),X3307,"YM")&amp;" meses"&amp;" "&amp;DATEDIF(TODAY(),X3307,"MD")&amp;" dias",IF(AND(Z3307&lt;&gt;””,Z3307&lt;TODAY()),"Contrato Encerrado",IF(AND(Z3307&lt;&gt;"",Z3307&gt;TODAY()),DATEDIF(TODAY(),Z3307,"Y")&amp;" anos"&amp;" "&amp;DATEDIF(TODAY(),Z3307,"YM")&amp;" meses"&amp;" "&amp;DATEDIF(TODAY(),Z3307,"MD")&amp;" dias"))))))))</f>
        <v>0 anos 3 meses 24 dias</v>
      </c>
      <c r="AE3307" s="35">
        <f t="shared" si="256"/>
        <v>730</v>
      </c>
      <c r="AF3307" s="35">
        <f t="shared" si="257"/>
        <v>0</v>
      </c>
      <c r="AG3307" s="17" t="str">
        <f t="shared" si="258"/>
        <v>ESTÁGIO COMPLETOU 2 ANOS</v>
      </c>
    </row>
    <row r="3308" spans="1:33" ht="11.25" customHeight="1" x14ac:dyDescent="0.2">
      <c r="A3308" s="8" t="s">
        <v>9</v>
      </c>
      <c r="B3308" s="8" t="s">
        <v>13</v>
      </c>
      <c r="C3308" s="22" t="s">
        <v>22</v>
      </c>
      <c r="D3308" s="35">
        <v>2025</v>
      </c>
      <c r="E3308" s="12" t="s">
        <v>743</v>
      </c>
      <c r="F3308" s="8" t="s">
        <v>744</v>
      </c>
      <c r="G3308" s="14" t="s">
        <v>18074</v>
      </c>
      <c r="H3308" s="8" t="s">
        <v>18075</v>
      </c>
      <c r="I3308" s="14" t="s">
        <v>18076</v>
      </c>
      <c r="J3308" s="14" t="s">
        <v>10</v>
      </c>
      <c r="K3308" s="14" t="s">
        <v>29</v>
      </c>
      <c r="L3308" s="15" t="s">
        <v>81</v>
      </c>
      <c r="M3308" s="7" t="s">
        <v>16173</v>
      </c>
      <c r="N3308" s="15" t="s">
        <v>4113</v>
      </c>
      <c r="O3308" s="15" t="s">
        <v>8694</v>
      </c>
      <c r="P3308" s="15" t="s">
        <v>2518</v>
      </c>
      <c r="Q3308" s="15" t="s">
        <v>4109</v>
      </c>
      <c r="R3308" s="20">
        <v>40039</v>
      </c>
      <c r="S3308" s="30">
        <v>45901</v>
      </c>
      <c r="T3308" s="70">
        <v>46265</v>
      </c>
      <c r="U3308" s="71"/>
      <c r="V3308" s="15"/>
      <c r="W3308" s="35"/>
      <c r="X3308" s="17"/>
      <c r="Y3308" s="17"/>
      <c r="Z3308" s="183"/>
      <c r="AA3308" s="21">
        <f t="shared" ca="1" si="255"/>
        <v>16</v>
      </c>
      <c r="AB3308" s="35" t="s">
        <v>7878</v>
      </c>
      <c r="AC3308" s="35" t="str">
        <f t="shared" si="259"/>
        <v>0 anos 11 meses 30 dias</v>
      </c>
      <c r="AD3308" s="35" t="str">
        <f ca="1">IF(AND(V3308="",T3308&lt;TODAY()),"Contrato Encerrado",IF(AND(V3308="",T3308&gt;TODAY()),DATEDIF(TODAY(),T3308,"Y")&amp;" anos"&amp;" "&amp;DATEDIF(TODAY(),T3308,"YM")&amp;" meses"&amp;" "&amp;DATEDIF(TODAY(),T3308,"MD")&amp;" dias",IF(AND(X3308="",V3308&lt;TODAY()),"Contrato Encerrado",IF(AND(X3308="",V3308&gt;TODAY()),DATEDIF(TODAY(),V3308,"Y")&amp;" anos"&amp;" "&amp;DATEDIF(TODAY(),V3308,"YM")&amp;" meses"&amp;" "&amp;DATEDIF(TODAY(),V3308,"MD")&amp;" dias",IF(AND(Z3308="",X3308&lt;TODAY()),"Contrato Encerrado",IF(AND(Z3308="",X3308&gt;TODAY()),DATEDIF(TODAY(),X3308,"Y")&amp;" anos"&amp;" "&amp;DATEDIF(TODAY(),X3308,"YM")&amp;" meses"&amp;" "&amp;DATEDIF(TODAY(),X3308,"MD")&amp;" dias",IF(AND(Z3308&lt;&gt;””,Z3308&lt;TODAY()),"Contrato Encerrado",IF(AND(Z3308&lt;&gt;"",Z3308&gt;TODAY()),DATEDIF(TODAY(),Z3308,"Y")&amp;" anos"&amp;" "&amp;DATEDIF(TODAY(),Z3308,"YM")&amp;" meses"&amp;" "&amp;DATEDIF(TODAY(),Z3308,"MD")&amp;" dias"))))))))</f>
        <v>0 anos 10 meses 24 dias</v>
      </c>
      <c r="AE3308" s="35">
        <f t="shared" si="256"/>
        <v>364</v>
      </c>
      <c r="AF3308" s="35">
        <f t="shared" si="257"/>
        <v>366</v>
      </c>
      <c r="AG3308" s="17" t="str">
        <f t="shared" si="258"/>
        <v>0 anos 11 meses 31 dias</v>
      </c>
    </row>
    <row r="3309" spans="1:33" ht="11.25" customHeight="1" x14ac:dyDescent="0.2">
      <c r="A3309" s="8" t="s">
        <v>9</v>
      </c>
      <c r="B3309" s="10" t="s">
        <v>13</v>
      </c>
      <c r="C3309" s="11" t="s">
        <v>22</v>
      </c>
      <c r="D3309" s="36">
        <v>2022</v>
      </c>
      <c r="E3309" s="12" t="s">
        <v>284</v>
      </c>
      <c r="F3309" s="8" t="s">
        <v>285</v>
      </c>
      <c r="G3309" s="77" t="s">
        <v>1405</v>
      </c>
      <c r="H3309" s="78" t="s">
        <v>1406</v>
      </c>
      <c r="I3309" s="14" t="s">
        <v>1407</v>
      </c>
      <c r="J3309" s="14" t="s">
        <v>1302</v>
      </c>
      <c r="K3309" s="14" t="s">
        <v>29</v>
      </c>
      <c r="L3309" s="15" t="s">
        <v>30</v>
      </c>
      <c r="M3309" s="7" t="s">
        <v>9427</v>
      </c>
      <c r="N3309" s="16" t="s">
        <v>2105</v>
      </c>
      <c r="O3309" s="16"/>
      <c r="P3309" s="16" t="s">
        <v>2517</v>
      </c>
      <c r="Q3309" s="16" t="s">
        <v>2522</v>
      </c>
      <c r="R3309" s="31">
        <v>37309</v>
      </c>
      <c r="S3309" s="31">
        <v>44447</v>
      </c>
      <c r="T3309" s="31">
        <v>45131</v>
      </c>
      <c r="U3309" s="31"/>
      <c r="V3309" s="31"/>
      <c r="W3309" s="31"/>
      <c r="X3309" s="17"/>
      <c r="Y3309" s="17"/>
      <c r="Z3309" s="31"/>
      <c r="AA3309" s="18">
        <f t="shared" ca="1" si="255"/>
        <v>23</v>
      </c>
      <c r="AB3309" s="19" t="s">
        <v>7878</v>
      </c>
      <c r="AC3309" s="35" t="str">
        <f t="shared" si="259"/>
        <v>1 anos 10 meses 16 dias</v>
      </c>
      <c r="AD3309" s="35" t="str">
        <f ca="1">IF(AND(V3309="",T3309&lt;TODAY()),"Contrato Encerrado",IF(AND(V3309="",T3309&gt;TODAY()),DATEDIF(TODAY(),T3309,"Y")&amp;" anos"&amp;" "&amp;DATEDIF(TODAY(),T3309,"YM")&amp;" meses"&amp;" "&amp;DATEDIF(TODAY(),T3309,"MD")&amp;" dias",IF(AND(X3309="",V3309&lt;TODAY()),"Contrato Encerrado",IF(AND(X3309="",V3309&gt;TODAY()),DATEDIF(TODAY(),V3309,"Y")&amp;" anos"&amp;" "&amp;DATEDIF(TODAY(),V3309,"YM")&amp;" meses"&amp;" "&amp;DATEDIF(TODAY(),V3309,"MD")&amp;" dias",IF(AND(Z3309="",X3309&lt;TODAY()),"Contrato Encerrado",IF(AND(Z3309="",X3309&gt;TODAY()),DATEDIF(TODAY(),X3309,"Y")&amp;" anos"&amp;" "&amp;DATEDIF(TODAY(),X3309,"YM")&amp;" meses"&amp;" "&amp;DATEDIF(TODAY(),X3309,"MD")&amp;" dias",IF(AND(Z3309&lt;&gt;””,Z3309&lt;TODAY()),"Contrato Encerrado",IF(AND(Z3309&lt;&gt;"",Z3309&gt;TODAY()),DATEDIF(TODAY(),Z3309,"Y")&amp;" anos"&amp;" "&amp;DATEDIF(TODAY(),Z3309,"YM")&amp;" meses"&amp;" "&amp;DATEDIF(TODAY(),Z3309,"MD")&amp;" dias"))))))))</f>
        <v>Contrato Encerrado</v>
      </c>
      <c r="AE3309" s="35">
        <f t="shared" si="256"/>
        <v>684</v>
      </c>
      <c r="AF3309" s="35">
        <f t="shared" si="257"/>
        <v>46</v>
      </c>
      <c r="AG3309" s="17" t="str">
        <f t="shared" si="258"/>
        <v>0 anos 1 meses 15 dias</v>
      </c>
    </row>
    <row r="3310" spans="1:33" ht="11.25" customHeight="1" x14ac:dyDescent="0.2">
      <c r="A3310" s="10" t="s">
        <v>9</v>
      </c>
      <c r="B3310" s="10" t="s">
        <v>13</v>
      </c>
      <c r="C3310" s="11" t="s">
        <v>17</v>
      </c>
      <c r="D3310" s="36">
        <v>2021</v>
      </c>
      <c r="E3310" s="13" t="s">
        <v>307</v>
      </c>
      <c r="F3310" s="10" t="s">
        <v>308</v>
      </c>
      <c r="G3310" s="83" t="s">
        <v>387</v>
      </c>
      <c r="H3310" s="84" t="s">
        <v>388</v>
      </c>
      <c r="I3310" s="13" t="s">
        <v>389</v>
      </c>
      <c r="J3310" s="14" t="s">
        <v>1302</v>
      </c>
      <c r="K3310" s="13" t="s">
        <v>29</v>
      </c>
      <c r="L3310" s="25" t="s">
        <v>30</v>
      </c>
      <c r="M3310" s="7" t="s">
        <v>9427</v>
      </c>
      <c r="N3310" s="27" t="s">
        <v>3223</v>
      </c>
      <c r="O3310" s="27"/>
      <c r="P3310" s="26" t="s">
        <v>2517</v>
      </c>
      <c r="Q3310" s="26" t="s">
        <v>2522</v>
      </c>
      <c r="R3310" s="31">
        <v>37168</v>
      </c>
      <c r="S3310" s="31">
        <v>44328</v>
      </c>
      <c r="T3310" s="31">
        <v>44595</v>
      </c>
      <c r="U3310" s="31"/>
      <c r="V3310" s="31"/>
      <c r="W3310" s="31"/>
      <c r="X3310" s="17"/>
      <c r="Y3310" s="17"/>
      <c r="Z3310" s="31"/>
      <c r="AA3310" s="18">
        <f t="shared" ca="1" si="255"/>
        <v>24</v>
      </c>
      <c r="AB3310" s="19" t="s">
        <v>7878</v>
      </c>
      <c r="AC3310" s="35" t="str">
        <f t="shared" si="259"/>
        <v>0 anos 8 meses 22 dias</v>
      </c>
      <c r="AD3310" s="35" t="str">
        <f ca="1">IF(AND(V3310="",T3310&lt;TODAY()),"Contrato Encerrado",IF(AND(V3310="",T3310&gt;TODAY()),DATEDIF(TODAY(),T3310,"Y")&amp;" anos"&amp;" "&amp;DATEDIF(TODAY(),T3310,"YM")&amp;" meses"&amp;" "&amp;DATEDIF(TODAY(),T3310,"MD")&amp;" dias",IF(AND(X3310="",V3310&lt;TODAY()),"Contrato Encerrado",IF(AND(X3310="",V3310&gt;TODAY()),DATEDIF(TODAY(),V3310,"Y")&amp;" anos"&amp;" "&amp;DATEDIF(TODAY(),V3310,"YM")&amp;" meses"&amp;" "&amp;DATEDIF(TODAY(),V3310,"MD")&amp;" dias",IF(AND(Z3310="",X3310&lt;TODAY()),"Contrato Encerrado",IF(AND(Z3310="",X3310&gt;TODAY()),DATEDIF(TODAY(),X3310,"Y")&amp;" anos"&amp;" "&amp;DATEDIF(TODAY(),X3310,"YM")&amp;" meses"&amp;" "&amp;DATEDIF(TODAY(),X3310,"MD")&amp;" dias",IF(AND(Z3310&lt;&gt;””,Z3310&lt;TODAY()),"Contrato Encerrado",IF(AND(Z3310&lt;&gt;"",Z3310&gt;TODAY()),DATEDIF(TODAY(),Z3310,"Y")&amp;" anos"&amp;" "&amp;DATEDIF(TODAY(),Z3310,"YM")&amp;" meses"&amp;" "&amp;DATEDIF(TODAY(),Z3310,"MD")&amp;" dias"))))))))</f>
        <v>Contrato Encerrado</v>
      </c>
      <c r="AE3310" s="35">
        <f t="shared" si="256"/>
        <v>267</v>
      </c>
      <c r="AF3310" s="35">
        <f t="shared" si="257"/>
        <v>463</v>
      </c>
      <c r="AG3310" s="17" t="str">
        <f t="shared" si="258"/>
        <v>1 anos 3 meses 7 dias</v>
      </c>
    </row>
    <row r="3311" spans="1:33" ht="11.25" customHeight="1" x14ac:dyDescent="0.2">
      <c r="A3311" s="8" t="s">
        <v>9</v>
      </c>
      <c r="B3311" s="10" t="s">
        <v>13</v>
      </c>
      <c r="C3311" s="11" t="s">
        <v>22</v>
      </c>
      <c r="D3311" s="36">
        <v>2022</v>
      </c>
      <c r="E3311" s="12" t="s">
        <v>284</v>
      </c>
      <c r="F3311" s="8" t="s">
        <v>15515</v>
      </c>
      <c r="G3311" s="77" t="s">
        <v>5102</v>
      </c>
      <c r="H3311" s="78" t="s">
        <v>5103</v>
      </c>
      <c r="I3311" s="14" t="s">
        <v>5104</v>
      </c>
      <c r="J3311" s="14" t="s">
        <v>14943</v>
      </c>
      <c r="K3311" s="14" t="s">
        <v>29</v>
      </c>
      <c r="L3311" s="15" t="s">
        <v>30</v>
      </c>
      <c r="M3311" s="7" t="s">
        <v>9427</v>
      </c>
      <c r="N3311" s="16" t="s">
        <v>2105</v>
      </c>
      <c r="O3311" s="15" t="s">
        <v>7898</v>
      </c>
      <c r="P3311" s="16" t="s">
        <v>2518</v>
      </c>
      <c r="Q3311" s="16" t="s">
        <v>14559</v>
      </c>
      <c r="R3311" s="31">
        <v>37243</v>
      </c>
      <c r="S3311" s="31">
        <v>44805</v>
      </c>
      <c r="T3311" s="20">
        <v>45291</v>
      </c>
      <c r="U3311" s="31">
        <v>45628</v>
      </c>
      <c r="V3311" s="31">
        <v>45871</v>
      </c>
      <c r="W3311" s="31"/>
      <c r="X3311" s="17"/>
      <c r="Y3311" s="17"/>
      <c r="Z3311" s="31"/>
      <c r="AA3311" s="18">
        <f t="shared" ca="1" si="255"/>
        <v>23</v>
      </c>
      <c r="AB3311" s="19" t="s">
        <v>7878</v>
      </c>
      <c r="AC3311" s="35" t="str">
        <f t="shared" si="259"/>
        <v>1 anos 11 meses 29 dias</v>
      </c>
      <c r="AD3311" s="35" t="str">
        <f ca="1">IF(AND(V3311="",T3311&lt;TODAY()),"Contrato Encerrado",IF(AND(V3311="",T3311&gt;TODAY()),DATEDIF(TODAY(),T3311,"Y")&amp;" anos"&amp;" "&amp;DATEDIF(TODAY(),T3311,"YM")&amp;" meses"&amp;" "&amp;DATEDIF(TODAY(),T3311,"MD")&amp;" dias",IF(AND(X3311="",V3311&lt;TODAY()),"Contrato Encerrado",IF(AND(X3311="",V3311&gt;TODAY()),DATEDIF(TODAY(),V3311,"Y")&amp;" anos"&amp;" "&amp;DATEDIF(TODAY(),V3311,"YM")&amp;" meses"&amp;" "&amp;DATEDIF(TODAY(),V3311,"MD")&amp;" dias",IF(AND(Z3311="",X3311&lt;TODAY()),"Contrato Encerrado",IF(AND(Z3311="",X3311&gt;TODAY()),DATEDIF(TODAY(),X3311,"Y")&amp;" anos"&amp;" "&amp;DATEDIF(TODAY(),X3311,"YM")&amp;" meses"&amp;" "&amp;DATEDIF(TODAY(),X3311,"MD")&amp;" dias",IF(AND(Z3311&lt;&gt;””,Z3311&lt;TODAY()),"Contrato Encerrado",IF(AND(Z3311&lt;&gt;"",Z3311&gt;TODAY()),DATEDIF(TODAY(),Z3311,"Y")&amp;" anos"&amp;" "&amp;DATEDIF(TODAY(),Z3311,"YM")&amp;" meses"&amp;" "&amp;DATEDIF(TODAY(),Z3311,"MD")&amp;" dias"))))))))</f>
        <v>Contrato Encerrado</v>
      </c>
      <c r="AE3311" s="35">
        <f t="shared" si="256"/>
        <v>729</v>
      </c>
      <c r="AF3311" s="35">
        <f t="shared" si="257"/>
        <v>1</v>
      </c>
      <c r="AG3311" s="17" t="str">
        <f t="shared" si="258"/>
        <v>0 anos 0 meses 1 dias</v>
      </c>
    </row>
    <row r="3312" spans="1:33" ht="11.25" customHeight="1" x14ac:dyDescent="0.2">
      <c r="A3312" s="8" t="s">
        <v>9</v>
      </c>
      <c r="B3312" s="8" t="s">
        <v>13</v>
      </c>
      <c r="C3312" s="22" t="s">
        <v>15</v>
      </c>
      <c r="D3312" s="37">
        <v>2023</v>
      </c>
      <c r="E3312" s="23" t="s">
        <v>157</v>
      </c>
      <c r="F3312" s="8" t="s">
        <v>158</v>
      </c>
      <c r="G3312" s="77" t="s">
        <v>7057</v>
      </c>
      <c r="H3312" s="78" t="s">
        <v>7058</v>
      </c>
      <c r="I3312" s="9" t="s">
        <v>7059</v>
      </c>
      <c r="J3312" s="14" t="s">
        <v>14943</v>
      </c>
      <c r="K3312" s="9" t="s">
        <v>29</v>
      </c>
      <c r="L3312" s="24" t="s">
        <v>30</v>
      </c>
      <c r="M3312" s="7" t="s">
        <v>9427</v>
      </c>
      <c r="N3312" s="24" t="s">
        <v>2101</v>
      </c>
      <c r="O3312" s="24"/>
      <c r="P3312" s="24" t="s">
        <v>2518</v>
      </c>
      <c r="Q3312" s="24" t="s">
        <v>2521</v>
      </c>
      <c r="R3312" s="17">
        <v>36386</v>
      </c>
      <c r="S3312" s="17">
        <v>44984</v>
      </c>
      <c r="T3312" s="111">
        <v>45274</v>
      </c>
      <c r="U3312" s="114"/>
      <c r="V3312" s="31"/>
      <c r="W3312" s="17"/>
      <c r="X3312" s="17"/>
      <c r="Y3312" s="17"/>
      <c r="Z3312" s="31"/>
      <c r="AA3312" s="18">
        <f t="shared" ca="1" si="255"/>
        <v>26</v>
      </c>
      <c r="AB3312" s="19" t="s">
        <v>7877</v>
      </c>
      <c r="AC3312" s="35" t="str">
        <f t="shared" si="259"/>
        <v>0 anos 9 meses 17 dias</v>
      </c>
      <c r="AD3312" s="35" t="str">
        <f ca="1">IF(AND(V3312="",T3312&lt;TODAY()),"Contrato Encerrado",IF(AND(V3312="",T3312&gt;TODAY()),DATEDIF(TODAY(),T3312,"Y")&amp;" anos"&amp;" "&amp;DATEDIF(TODAY(),T3312,"YM")&amp;" meses"&amp;" "&amp;DATEDIF(TODAY(),T3312,"MD")&amp;" dias",IF(AND(X3312="",V3312&lt;TODAY()),"Contrato Encerrado",IF(AND(X3312="",V3312&gt;TODAY()),DATEDIF(TODAY(),V3312,"Y")&amp;" anos"&amp;" "&amp;DATEDIF(TODAY(),V3312,"YM")&amp;" meses"&amp;" "&amp;DATEDIF(TODAY(),V3312,"MD")&amp;" dias",IF(AND(Z3312="",X3312&lt;TODAY()),"Contrato Encerrado",IF(AND(Z3312="",X3312&gt;TODAY()),DATEDIF(TODAY(),X3312,"Y")&amp;" anos"&amp;" "&amp;DATEDIF(TODAY(),X3312,"YM")&amp;" meses"&amp;" "&amp;DATEDIF(TODAY(),X3312,"MD")&amp;" dias",IF(AND(Z3312&lt;&gt;””,Z3312&lt;TODAY()),"Contrato Encerrado",IF(AND(Z3312&lt;&gt;"",Z3312&gt;TODAY()),DATEDIF(TODAY(),Z3312,"Y")&amp;" anos"&amp;" "&amp;DATEDIF(TODAY(),Z3312,"YM")&amp;" meses"&amp;" "&amp;DATEDIF(TODAY(),Z3312,"MD")&amp;" dias"))))))))</f>
        <v>Contrato Encerrado</v>
      </c>
      <c r="AE3312" s="35">
        <f t="shared" si="256"/>
        <v>290</v>
      </c>
      <c r="AF3312" s="35">
        <f t="shared" si="257"/>
        <v>440</v>
      </c>
      <c r="AG3312" s="17" t="str">
        <f t="shared" si="258"/>
        <v>1 anos 2 meses 15 dias</v>
      </c>
    </row>
    <row r="3313" spans="1:33" ht="11.25" customHeight="1" x14ac:dyDescent="0.2">
      <c r="A3313" s="8" t="s">
        <v>9</v>
      </c>
      <c r="B3313" s="8" t="s">
        <v>13</v>
      </c>
      <c r="C3313" s="22" t="s">
        <v>22</v>
      </c>
      <c r="D3313" s="37">
        <v>2023</v>
      </c>
      <c r="E3313" s="12" t="s">
        <v>157</v>
      </c>
      <c r="F3313" s="8" t="s">
        <v>15516</v>
      </c>
      <c r="G3313" s="77" t="s">
        <v>9856</v>
      </c>
      <c r="H3313" s="78" t="s">
        <v>9857</v>
      </c>
      <c r="I3313" s="14" t="s">
        <v>9858</v>
      </c>
      <c r="J3313" s="14" t="s">
        <v>1302</v>
      </c>
      <c r="K3313" s="14" t="s">
        <v>29</v>
      </c>
      <c r="L3313" s="15" t="s">
        <v>30</v>
      </c>
      <c r="M3313" s="7" t="s">
        <v>9427</v>
      </c>
      <c r="N3313" s="15" t="s">
        <v>9859</v>
      </c>
      <c r="O3313" s="15" t="s">
        <v>7885</v>
      </c>
      <c r="P3313" s="15" t="s">
        <v>2518</v>
      </c>
      <c r="Q3313" s="15" t="s">
        <v>15517</v>
      </c>
      <c r="R3313" s="20">
        <v>37426</v>
      </c>
      <c r="S3313" s="20">
        <v>45168</v>
      </c>
      <c r="T3313" s="70">
        <v>45420</v>
      </c>
      <c r="U3313" s="70">
        <v>45509</v>
      </c>
      <c r="V3313" s="20">
        <v>45796</v>
      </c>
      <c r="W3313" s="17"/>
      <c r="X3313" s="17"/>
      <c r="Y3313" s="17"/>
      <c r="Z3313" s="20"/>
      <c r="AA3313" s="18">
        <f t="shared" ca="1" si="255"/>
        <v>23</v>
      </c>
      <c r="AB3313" s="15" t="s">
        <v>7878</v>
      </c>
      <c r="AC3313" s="35" t="str">
        <f t="shared" si="259"/>
        <v>1 anos 5 meses 20 dias</v>
      </c>
      <c r="AD3313" s="35" t="str">
        <f ca="1">IF(AND(V3313="",T3313&lt;TODAY()),"Contrato Encerrado",IF(AND(V3313="",T3313&gt;TODAY()),DATEDIF(TODAY(),T3313,"Y")&amp;" anos"&amp;" "&amp;DATEDIF(TODAY(),T3313,"YM")&amp;" meses"&amp;" "&amp;DATEDIF(TODAY(),T3313,"MD")&amp;" dias",IF(AND(X3313="",V3313&lt;TODAY()),"Contrato Encerrado",IF(AND(X3313="",V3313&gt;TODAY()),DATEDIF(TODAY(),V3313,"Y")&amp;" anos"&amp;" "&amp;DATEDIF(TODAY(),V3313,"YM")&amp;" meses"&amp;" "&amp;DATEDIF(TODAY(),V3313,"MD")&amp;" dias",IF(AND(Z3313="",X3313&lt;TODAY()),"Contrato Encerrado",IF(AND(Z3313="",X3313&gt;TODAY()),DATEDIF(TODAY(),X3313,"Y")&amp;" anos"&amp;" "&amp;DATEDIF(TODAY(),X3313,"YM")&amp;" meses"&amp;" "&amp;DATEDIF(TODAY(),X3313,"MD")&amp;" dias",IF(AND(Z3313&lt;&gt;””,Z3313&lt;TODAY()),"Contrato Encerrado",IF(AND(Z3313&lt;&gt;"",Z3313&gt;TODAY()),DATEDIF(TODAY(),Z3313,"Y")&amp;" anos"&amp;" "&amp;DATEDIF(TODAY(),Z3313,"YM")&amp;" meses"&amp;" "&amp;DATEDIF(TODAY(),Z3313,"MD")&amp;" dias"))))))))</f>
        <v>Contrato Encerrado</v>
      </c>
      <c r="AE3313" s="35">
        <f t="shared" si="256"/>
        <v>539</v>
      </c>
      <c r="AF3313" s="35">
        <f t="shared" si="257"/>
        <v>191</v>
      </c>
      <c r="AG3313" s="17" t="str">
        <f t="shared" si="258"/>
        <v>0 anos 6 meses 9 dias</v>
      </c>
    </row>
    <row r="3314" spans="1:33" ht="11.25" customHeight="1" x14ac:dyDescent="0.2">
      <c r="A3314" s="8" t="s">
        <v>9</v>
      </c>
      <c r="B3314" s="8" t="s">
        <v>13</v>
      </c>
      <c r="C3314" s="22" t="s">
        <v>20</v>
      </c>
      <c r="D3314" s="37">
        <v>2023</v>
      </c>
      <c r="E3314" s="23" t="s">
        <v>307</v>
      </c>
      <c r="F3314" s="8" t="s">
        <v>308</v>
      </c>
      <c r="G3314" s="77" t="s">
        <v>8572</v>
      </c>
      <c r="H3314" s="78" t="s">
        <v>8573</v>
      </c>
      <c r="I3314" s="9" t="s">
        <v>8574</v>
      </c>
      <c r="J3314" s="67" t="s">
        <v>14943</v>
      </c>
      <c r="K3314" s="9" t="s">
        <v>29</v>
      </c>
      <c r="L3314" s="24" t="s">
        <v>81</v>
      </c>
      <c r="M3314" s="7" t="s">
        <v>82</v>
      </c>
      <c r="N3314" s="24" t="s">
        <v>4113</v>
      </c>
      <c r="O3314" s="24" t="s">
        <v>7881</v>
      </c>
      <c r="P3314" s="24" t="s">
        <v>2518</v>
      </c>
      <c r="Q3314" s="24" t="s">
        <v>2523</v>
      </c>
      <c r="R3314" s="17">
        <v>38272</v>
      </c>
      <c r="S3314" s="17">
        <v>45110</v>
      </c>
      <c r="T3314" s="114">
        <v>45289</v>
      </c>
      <c r="U3314" s="17"/>
      <c r="V3314" s="17"/>
      <c r="W3314" s="17"/>
      <c r="X3314" s="17"/>
      <c r="Y3314" s="17"/>
      <c r="Z3314" s="17"/>
      <c r="AA3314" s="18">
        <f t="shared" ca="1" si="255"/>
        <v>20</v>
      </c>
      <c r="AB3314" s="18" t="s">
        <v>7878</v>
      </c>
      <c r="AC3314" s="35" t="str">
        <f t="shared" si="259"/>
        <v>0 anos 5 meses 26 dias</v>
      </c>
      <c r="AD3314" s="35" t="str">
        <f ca="1">IF(AND(V3314="",T3314&lt;TODAY()),"Contrato Encerrado",IF(AND(V3314="",T3314&gt;TODAY()),DATEDIF(TODAY(),T3314,"Y")&amp;" anos"&amp;" "&amp;DATEDIF(TODAY(),T3314,"YM")&amp;" meses"&amp;" "&amp;DATEDIF(TODAY(),T3314,"MD")&amp;" dias",IF(AND(X3314="",V3314&lt;TODAY()),"Contrato Encerrado",IF(AND(X3314="",V3314&gt;TODAY()),DATEDIF(TODAY(),V3314,"Y")&amp;" anos"&amp;" "&amp;DATEDIF(TODAY(),V3314,"YM")&amp;" meses"&amp;" "&amp;DATEDIF(TODAY(),V3314,"MD")&amp;" dias",IF(AND(Z3314="",X3314&lt;TODAY()),"Contrato Encerrado",IF(AND(Z3314="",X3314&gt;TODAY()),DATEDIF(TODAY(),X3314,"Y")&amp;" anos"&amp;" "&amp;DATEDIF(TODAY(),X3314,"YM")&amp;" meses"&amp;" "&amp;DATEDIF(TODAY(),X3314,"MD")&amp;" dias",IF(AND(Z3314&lt;&gt;””,Z3314&lt;TODAY()),"Contrato Encerrado",IF(AND(Z3314&lt;&gt;"",Z3314&gt;TODAY()),DATEDIF(TODAY(),Z3314,"Y")&amp;" anos"&amp;" "&amp;DATEDIF(TODAY(),Z3314,"YM")&amp;" meses"&amp;" "&amp;DATEDIF(TODAY(),Z3314,"MD")&amp;" dias"))))))))</f>
        <v>Contrato Encerrado</v>
      </c>
      <c r="AE3314" s="35">
        <f t="shared" si="256"/>
        <v>179</v>
      </c>
      <c r="AF3314" s="35">
        <f t="shared" si="257"/>
        <v>551</v>
      </c>
      <c r="AG3314" s="17" t="str">
        <f t="shared" si="258"/>
        <v>1 anos 6 meses 4 dias</v>
      </c>
    </row>
    <row r="3315" spans="1:33" ht="11.25" customHeight="1" x14ac:dyDescent="0.2">
      <c r="A3315" s="8" t="s">
        <v>9</v>
      </c>
      <c r="B3315" s="8" t="s">
        <v>13</v>
      </c>
      <c r="C3315" s="22" t="s">
        <v>21</v>
      </c>
      <c r="D3315" s="35">
        <v>2025</v>
      </c>
      <c r="E3315" s="12" t="s">
        <v>6024</v>
      </c>
      <c r="F3315" s="8" t="s">
        <v>6025</v>
      </c>
      <c r="G3315" s="14" t="s">
        <v>17528</v>
      </c>
      <c r="H3315" s="8" t="s">
        <v>17529</v>
      </c>
      <c r="I3315" s="14" t="s">
        <v>16973</v>
      </c>
      <c r="J3315" s="14" t="s">
        <v>10</v>
      </c>
      <c r="K3315" s="14" t="s">
        <v>29</v>
      </c>
      <c r="L3315" s="15" t="s">
        <v>30</v>
      </c>
      <c r="M3315" s="7" t="s">
        <v>16153</v>
      </c>
      <c r="N3315" s="15" t="s">
        <v>15103</v>
      </c>
      <c r="O3315" s="15" t="s">
        <v>16189</v>
      </c>
      <c r="P3315" s="15" t="s">
        <v>2518</v>
      </c>
      <c r="Q3315" s="15" t="s">
        <v>4109</v>
      </c>
      <c r="R3315" s="20">
        <v>37927</v>
      </c>
      <c r="S3315" s="20">
        <v>45870</v>
      </c>
      <c r="T3315" s="20">
        <v>46234</v>
      </c>
      <c r="U3315" s="20"/>
      <c r="V3315" s="20"/>
      <c r="W3315" s="20"/>
      <c r="X3315" s="17"/>
      <c r="Y3315" s="17"/>
      <c r="Z3315" s="20"/>
      <c r="AA3315" s="21">
        <f t="shared" ca="1" si="255"/>
        <v>21</v>
      </c>
      <c r="AB3315" s="20" t="s">
        <v>7878</v>
      </c>
      <c r="AC3315" s="35" t="str">
        <f t="shared" si="259"/>
        <v>0 anos 11 meses 30 dias</v>
      </c>
      <c r="AD3315" s="35" t="str">
        <f ca="1">IF(AND(V3315="",T3315&lt;TODAY()),"Contrato Encerrado",IF(AND(V3315="",T3315&gt;TODAY()),DATEDIF(TODAY(),T3315,"Y")&amp;" anos"&amp;" "&amp;DATEDIF(TODAY(),T3315,"YM")&amp;" meses"&amp;" "&amp;DATEDIF(TODAY(),T3315,"MD")&amp;" dias",IF(AND(X3315="",V3315&lt;TODAY()),"Contrato Encerrado",IF(AND(X3315="",V3315&gt;TODAY()),DATEDIF(TODAY(),V3315,"Y")&amp;" anos"&amp;" "&amp;DATEDIF(TODAY(),V3315,"YM")&amp;" meses"&amp;" "&amp;DATEDIF(TODAY(),V3315,"MD")&amp;" dias",IF(AND(Z3315="",X3315&lt;TODAY()),"Contrato Encerrado",IF(AND(Z3315="",X3315&gt;TODAY()),DATEDIF(TODAY(),X3315,"Y")&amp;" anos"&amp;" "&amp;DATEDIF(TODAY(),X3315,"YM")&amp;" meses"&amp;" "&amp;DATEDIF(TODAY(),X3315,"MD")&amp;" dias",IF(AND(Z3315&lt;&gt;””,Z3315&lt;TODAY()),"Contrato Encerrado",IF(AND(Z3315&lt;&gt;"",Z3315&gt;TODAY()),DATEDIF(TODAY(),Z3315,"Y")&amp;" anos"&amp;" "&amp;DATEDIF(TODAY(),Z3315,"YM")&amp;" meses"&amp;" "&amp;DATEDIF(TODAY(),Z3315,"MD")&amp;" dias"))))))))</f>
        <v>0 anos 9 meses 24 dias</v>
      </c>
      <c r="AE3315" s="35">
        <f t="shared" si="256"/>
        <v>364</v>
      </c>
      <c r="AF3315" s="35">
        <f t="shared" si="257"/>
        <v>366</v>
      </c>
      <c r="AG3315" s="17" t="str">
        <f t="shared" si="258"/>
        <v>0 anos 11 meses 31 dias</v>
      </c>
    </row>
    <row r="3316" spans="1:33" ht="11.25" customHeight="1" x14ac:dyDescent="0.2">
      <c r="A3316" s="8" t="s">
        <v>9</v>
      </c>
      <c r="B3316" s="8" t="s">
        <v>13</v>
      </c>
      <c r="C3316" s="22" t="s">
        <v>19</v>
      </c>
      <c r="D3316" s="37">
        <v>2024</v>
      </c>
      <c r="E3316" s="12" t="s">
        <v>157</v>
      </c>
      <c r="F3316" s="8" t="s">
        <v>158</v>
      </c>
      <c r="G3316" s="77" t="s">
        <v>13707</v>
      </c>
      <c r="H3316" s="78" t="s">
        <v>13708</v>
      </c>
      <c r="I3316" s="14" t="s">
        <v>13709</v>
      </c>
      <c r="J3316" s="67" t="s">
        <v>14943</v>
      </c>
      <c r="K3316" s="14" t="s">
        <v>29</v>
      </c>
      <c r="L3316" s="15" t="s">
        <v>30</v>
      </c>
      <c r="M3316" s="7" t="s">
        <v>9427</v>
      </c>
      <c r="N3316" s="15" t="s">
        <v>6302</v>
      </c>
      <c r="O3316" s="15" t="s">
        <v>7884</v>
      </c>
      <c r="P3316" s="15" t="s">
        <v>2518</v>
      </c>
      <c r="Q3316" s="15" t="s">
        <v>2521</v>
      </c>
      <c r="R3316" s="20">
        <v>37894</v>
      </c>
      <c r="S3316" s="20">
        <v>45449</v>
      </c>
      <c r="T3316" s="20">
        <v>45813</v>
      </c>
      <c r="U3316" s="20"/>
      <c r="V3316" s="20"/>
      <c r="W3316" s="20"/>
      <c r="X3316" s="17"/>
      <c r="Y3316" s="17"/>
      <c r="Z3316" s="20"/>
      <c r="AA3316" s="18">
        <f t="shared" ca="1" si="255"/>
        <v>22</v>
      </c>
      <c r="AB3316" s="15" t="s">
        <v>7878</v>
      </c>
      <c r="AC3316" s="35" t="str">
        <f t="shared" si="259"/>
        <v>0 anos 11 meses 30 dias</v>
      </c>
      <c r="AD3316" s="35" t="str">
        <f ca="1">IF(AND(V3316="",T3316&lt;TODAY()),"Contrato Encerrado",IF(AND(V3316="",T3316&gt;TODAY()),DATEDIF(TODAY(),T3316,"Y")&amp;" anos"&amp;" "&amp;DATEDIF(TODAY(),T3316,"YM")&amp;" meses"&amp;" "&amp;DATEDIF(TODAY(),T3316,"MD")&amp;" dias",IF(AND(X3316="",V3316&lt;TODAY()),"Contrato Encerrado",IF(AND(X3316="",V3316&gt;TODAY()),DATEDIF(TODAY(),V3316,"Y")&amp;" anos"&amp;" "&amp;DATEDIF(TODAY(),V3316,"YM")&amp;" meses"&amp;" "&amp;DATEDIF(TODAY(),V3316,"MD")&amp;" dias",IF(AND(Z3316="",X3316&lt;TODAY()),"Contrato Encerrado",IF(AND(Z3316="",X3316&gt;TODAY()),DATEDIF(TODAY(),X3316,"Y")&amp;" anos"&amp;" "&amp;DATEDIF(TODAY(),X3316,"YM")&amp;" meses"&amp;" "&amp;DATEDIF(TODAY(),X3316,"MD")&amp;" dias",IF(AND(Z3316&lt;&gt;””,Z3316&lt;TODAY()),"Contrato Encerrado",IF(AND(Z3316&lt;&gt;"",Z3316&gt;TODAY()),DATEDIF(TODAY(),Z3316,"Y")&amp;" anos"&amp;" "&amp;DATEDIF(TODAY(),Z3316,"YM")&amp;" meses"&amp;" "&amp;DATEDIF(TODAY(),Z3316,"MD")&amp;" dias"))))))))</f>
        <v>Contrato Encerrado</v>
      </c>
      <c r="AE3316" s="35">
        <f t="shared" si="256"/>
        <v>364</v>
      </c>
      <c r="AF3316" s="35">
        <f t="shared" si="257"/>
        <v>366</v>
      </c>
      <c r="AG3316" s="17" t="str">
        <f t="shared" si="258"/>
        <v>0 anos 11 meses 31 dias</v>
      </c>
    </row>
    <row r="3317" spans="1:33" ht="11.25" customHeight="1" x14ac:dyDescent="0.2">
      <c r="A3317" s="8" t="s">
        <v>9</v>
      </c>
      <c r="B3317" s="10" t="s">
        <v>13</v>
      </c>
      <c r="C3317" s="11" t="s">
        <v>23</v>
      </c>
      <c r="D3317" s="36">
        <v>2022</v>
      </c>
      <c r="E3317" s="12" t="s">
        <v>79</v>
      </c>
      <c r="F3317" s="8" t="s">
        <v>80</v>
      </c>
      <c r="G3317" s="77" t="s">
        <v>5105</v>
      </c>
      <c r="H3317" s="78" t="s">
        <v>5106</v>
      </c>
      <c r="I3317" s="14" t="s">
        <v>5107</v>
      </c>
      <c r="J3317" s="14" t="s">
        <v>1302</v>
      </c>
      <c r="K3317" s="14" t="s">
        <v>29</v>
      </c>
      <c r="L3317" s="15" t="s">
        <v>30</v>
      </c>
      <c r="M3317" s="7" t="s">
        <v>9427</v>
      </c>
      <c r="N3317" s="16" t="s">
        <v>2100</v>
      </c>
      <c r="O3317" s="16"/>
      <c r="P3317" s="16" t="s">
        <v>2518</v>
      </c>
      <c r="Q3317" s="16" t="s">
        <v>2523</v>
      </c>
      <c r="R3317" s="31">
        <v>37113</v>
      </c>
      <c r="S3317" s="31">
        <v>44837</v>
      </c>
      <c r="T3317" s="111">
        <v>45008</v>
      </c>
      <c r="U3317" s="111"/>
      <c r="V3317" s="31"/>
      <c r="W3317" s="31"/>
      <c r="X3317" s="17"/>
      <c r="Y3317" s="17"/>
      <c r="Z3317" s="31"/>
      <c r="AA3317" s="18">
        <f t="shared" ca="1" si="255"/>
        <v>24</v>
      </c>
      <c r="AB3317" s="19" t="s">
        <v>7878</v>
      </c>
      <c r="AC3317" s="35" t="str">
        <f t="shared" si="259"/>
        <v>0 anos 5 meses 20 dias</v>
      </c>
      <c r="AD3317" s="35" t="str">
        <f ca="1">IF(AND(V3317="",T3317&lt;TODAY()),"Contrato Encerrado",IF(AND(V3317="",T3317&gt;TODAY()),DATEDIF(TODAY(),T3317,"Y")&amp;" anos"&amp;" "&amp;DATEDIF(TODAY(),T3317,"YM")&amp;" meses"&amp;" "&amp;DATEDIF(TODAY(),T3317,"MD")&amp;" dias",IF(AND(X3317="",V3317&lt;TODAY()),"Contrato Encerrado",IF(AND(X3317="",V3317&gt;TODAY()),DATEDIF(TODAY(),V3317,"Y")&amp;" anos"&amp;" "&amp;DATEDIF(TODAY(),V3317,"YM")&amp;" meses"&amp;" "&amp;DATEDIF(TODAY(),V3317,"MD")&amp;" dias",IF(AND(Z3317="",X3317&lt;TODAY()),"Contrato Encerrado",IF(AND(Z3317="",X3317&gt;TODAY()),DATEDIF(TODAY(),X3317,"Y")&amp;" anos"&amp;" "&amp;DATEDIF(TODAY(),X3317,"YM")&amp;" meses"&amp;" "&amp;DATEDIF(TODAY(),X3317,"MD")&amp;" dias",IF(AND(Z3317&lt;&gt;””,Z3317&lt;TODAY()),"Contrato Encerrado",IF(AND(Z3317&lt;&gt;"",Z3317&gt;TODAY()),DATEDIF(TODAY(),Z3317,"Y")&amp;" anos"&amp;" "&amp;DATEDIF(TODAY(),Z3317,"YM")&amp;" meses"&amp;" "&amp;DATEDIF(TODAY(),Z3317,"MD")&amp;" dias"))))))))</f>
        <v>Contrato Encerrado</v>
      </c>
      <c r="AE3317" s="35">
        <f t="shared" si="256"/>
        <v>171</v>
      </c>
      <c r="AF3317" s="35">
        <f t="shared" si="257"/>
        <v>559</v>
      </c>
      <c r="AG3317" s="17" t="str">
        <f t="shared" si="258"/>
        <v>1 anos 6 meses 12 dias</v>
      </c>
    </row>
    <row r="3318" spans="1:33" ht="11.25" customHeight="1" x14ac:dyDescent="0.2">
      <c r="A3318" s="8" t="s">
        <v>9</v>
      </c>
      <c r="B3318" s="8" t="s">
        <v>13</v>
      </c>
      <c r="C3318" s="22" t="s">
        <v>15</v>
      </c>
      <c r="D3318" s="37">
        <v>2024</v>
      </c>
      <c r="E3318" s="23" t="s">
        <v>157</v>
      </c>
      <c r="F3318" s="8" t="s">
        <v>158</v>
      </c>
      <c r="G3318" s="77" t="s">
        <v>12338</v>
      </c>
      <c r="H3318" s="78" t="s">
        <v>12339</v>
      </c>
      <c r="I3318" s="9" t="s">
        <v>12340</v>
      </c>
      <c r="J3318" s="14" t="s">
        <v>14943</v>
      </c>
      <c r="K3318" s="9" t="s">
        <v>29</v>
      </c>
      <c r="L3318" s="24" t="s">
        <v>30</v>
      </c>
      <c r="M3318" s="7" t="s">
        <v>9427</v>
      </c>
      <c r="N3318" s="24" t="s">
        <v>9144</v>
      </c>
      <c r="O3318" s="24" t="s">
        <v>7901</v>
      </c>
      <c r="P3318" s="24" t="s">
        <v>2518</v>
      </c>
      <c r="Q3318" s="24" t="s">
        <v>4109</v>
      </c>
      <c r="R3318" s="29">
        <v>36115</v>
      </c>
      <c r="S3318" s="29">
        <v>45323</v>
      </c>
      <c r="T3318" s="70">
        <v>45838</v>
      </c>
      <c r="U3318" s="70"/>
      <c r="V3318" s="20"/>
      <c r="W3318" s="29"/>
      <c r="X3318" s="17"/>
      <c r="Y3318" s="17"/>
      <c r="Z3318" s="20"/>
      <c r="AA3318" s="18">
        <f t="shared" ca="1" si="255"/>
        <v>26</v>
      </c>
      <c r="AB3318" s="24" t="s">
        <v>7878</v>
      </c>
      <c r="AC3318" s="35" t="str">
        <f t="shared" si="259"/>
        <v>1 anos 4 meses 29 dias</v>
      </c>
      <c r="AD3318" s="35" t="str">
        <f ca="1">IF(AND(V3318="",T3318&lt;TODAY()),"Contrato Encerrado",IF(AND(V3318="",T3318&gt;TODAY()),DATEDIF(TODAY(),T3318,"Y")&amp;" anos"&amp;" "&amp;DATEDIF(TODAY(),T3318,"YM")&amp;" meses"&amp;" "&amp;DATEDIF(TODAY(),T3318,"MD")&amp;" dias",IF(AND(X3318="",V3318&lt;TODAY()),"Contrato Encerrado",IF(AND(X3318="",V3318&gt;TODAY()),DATEDIF(TODAY(),V3318,"Y")&amp;" anos"&amp;" "&amp;DATEDIF(TODAY(),V3318,"YM")&amp;" meses"&amp;" "&amp;DATEDIF(TODAY(),V3318,"MD")&amp;" dias",IF(AND(Z3318="",X3318&lt;TODAY()),"Contrato Encerrado",IF(AND(Z3318="",X3318&gt;TODAY()),DATEDIF(TODAY(),X3318,"Y")&amp;" anos"&amp;" "&amp;DATEDIF(TODAY(),X3318,"YM")&amp;" meses"&amp;" "&amp;DATEDIF(TODAY(),X3318,"MD")&amp;" dias",IF(AND(Z3318&lt;&gt;””,Z3318&lt;TODAY()),"Contrato Encerrado",IF(AND(Z3318&lt;&gt;"",Z3318&gt;TODAY()),DATEDIF(TODAY(),Z3318,"Y")&amp;" anos"&amp;" "&amp;DATEDIF(TODAY(),Z3318,"YM")&amp;" meses"&amp;" "&amp;DATEDIF(TODAY(),Z3318,"MD")&amp;" dias"))))))))</f>
        <v>Contrato Encerrado</v>
      </c>
      <c r="AE3318" s="35">
        <f t="shared" si="256"/>
        <v>515</v>
      </c>
      <c r="AF3318" s="35">
        <f t="shared" si="257"/>
        <v>215</v>
      </c>
      <c r="AG3318" s="17" t="str">
        <f t="shared" si="258"/>
        <v>0 anos 7 meses 2 dias</v>
      </c>
    </row>
    <row r="3319" spans="1:33" ht="11.25" customHeight="1" x14ac:dyDescent="0.2">
      <c r="A3319" s="8" t="s">
        <v>9</v>
      </c>
      <c r="B3319" s="10" t="s">
        <v>13</v>
      </c>
      <c r="C3319" s="11" t="s">
        <v>25</v>
      </c>
      <c r="D3319" s="36">
        <v>2022</v>
      </c>
      <c r="E3319" s="12" t="s">
        <v>27</v>
      </c>
      <c r="F3319" s="8" t="s">
        <v>28</v>
      </c>
      <c r="G3319" s="77" t="s">
        <v>5108</v>
      </c>
      <c r="H3319" s="78" t="s">
        <v>5109</v>
      </c>
      <c r="I3319" s="14" t="s">
        <v>5110</v>
      </c>
      <c r="J3319" s="14" t="s">
        <v>1302</v>
      </c>
      <c r="K3319" s="14" t="s">
        <v>29</v>
      </c>
      <c r="L3319" s="15" t="s">
        <v>30</v>
      </c>
      <c r="M3319" s="7" t="s">
        <v>9427</v>
      </c>
      <c r="N3319" s="16" t="s">
        <v>2105</v>
      </c>
      <c r="O3319" s="16"/>
      <c r="P3319" s="16" t="s">
        <v>2518</v>
      </c>
      <c r="Q3319" s="16" t="s">
        <v>4109</v>
      </c>
      <c r="R3319" s="31">
        <v>36670</v>
      </c>
      <c r="S3319" s="31">
        <v>44896</v>
      </c>
      <c r="T3319" s="111">
        <v>45266</v>
      </c>
      <c r="U3319" s="31"/>
      <c r="V3319" s="31"/>
      <c r="W3319" s="31"/>
      <c r="X3319" s="17"/>
      <c r="Y3319" s="17"/>
      <c r="Z3319" s="31"/>
      <c r="AA3319" s="18">
        <f t="shared" ca="1" si="255"/>
        <v>25</v>
      </c>
      <c r="AB3319" s="19" t="s">
        <v>7878</v>
      </c>
      <c r="AC3319" s="35" t="str">
        <f t="shared" si="259"/>
        <v>1 anos 0 meses 5 dias</v>
      </c>
      <c r="AD3319" s="35" t="str">
        <f ca="1">IF(AND(V3319="",T3319&lt;TODAY()),"Contrato Encerrado",IF(AND(V3319="",T3319&gt;TODAY()),DATEDIF(TODAY(),T3319,"Y")&amp;" anos"&amp;" "&amp;DATEDIF(TODAY(),T3319,"YM")&amp;" meses"&amp;" "&amp;DATEDIF(TODAY(),T3319,"MD")&amp;" dias",IF(AND(X3319="",V3319&lt;TODAY()),"Contrato Encerrado",IF(AND(X3319="",V3319&gt;TODAY()),DATEDIF(TODAY(),V3319,"Y")&amp;" anos"&amp;" "&amp;DATEDIF(TODAY(),V3319,"YM")&amp;" meses"&amp;" "&amp;DATEDIF(TODAY(),V3319,"MD")&amp;" dias",IF(AND(Z3319="",X3319&lt;TODAY()),"Contrato Encerrado",IF(AND(Z3319="",X3319&gt;TODAY()),DATEDIF(TODAY(),X3319,"Y")&amp;" anos"&amp;" "&amp;DATEDIF(TODAY(),X3319,"YM")&amp;" meses"&amp;" "&amp;DATEDIF(TODAY(),X3319,"MD")&amp;" dias",IF(AND(Z3319&lt;&gt;””,Z3319&lt;TODAY()),"Contrato Encerrado",IF(AND(Z3319&lt;&gt;"",Z3319&gt;TODAY()),DATEDIF(TODAY(),Z3319,"Y")&amp;" anos"&amp;" "&amp;DATEDIF(TODAY(),Z3319,"YM")&amp;" meses"&amp;" "&amp;DATEDIF(TODAY(),Z3319,"MD")&amp;" dias"))))))))</f>
        <v>Contrato Encerrado</v>
      </c>
      <c r="AE3319" s="35">
        <f t="shared" si="256"/>
        <v>370</v>
      </c>
      <c r="AF3319" s="35">
        <f t="shared" si="257"/>
        <v>360</v>
      </c>
      <c r="AG3319" s="17" t="str">
        <f t="shared" si="258"/>
        <v>0 anos 11 meses 25 dias</v>
      </c>
    </row>
    <row r="3320" spans="1:33" ht="11.25" customHeight="1" x14ac:dyDescent="0.2">
      <c r="A3320" s="141" t="s">
        <v>9</v>
      </c>
      <c r="B3320" s="142" t="s">
        <v>13</v>
      </c>
      <c r="C3320" s="143" t="s">
        <v>22</v>
      </c>
      <c r="D3320" s="144">
        <v>2022</v>
      </c>
      <c r="E3320" s="145" t="s">
        <v>307</v>
      </c>
      <c r="F3320" s="141" t="s">
        <v>308</v>
      </c>
      <c r="G3320" s="146" t="s">
        <v>405</v>
      </c>
      <c r="H3320" s="147" t="s">
        <v>406</v>
      </c>
      <c r="I3320" s="148" t="s">
        <v>407</v>
      </c>
      <c r="J3320" s="14" t="s">
        <v>14943</v>
      </c>
      <c r="K3320" s="148" t="s">
        <v>29</v>
      </c>
      <c r="L3320" s="149" t="s">
        <v>30</v>
      </c>
      <c r="M3320" s="7" t="s">
        <v>9427</v>
      </c>
      <c r="N3320" s="150" t="s">
        <v>2113</v>
      </c>
      <c r="O3320" s="150"/>
      <c r="P3320" s="150" t="s">
        <v>2517</v>
      </c>
      <c r="Q3320" s="150" t="s">
        <v>2522</v>
      </c>
      <c r="R3320" s="151">
        <v>35077</v>
      </c>
      <c r="S3320" s="151">
        <v>44322</v>
      </c>
      <c r="T3320" s="151">
        <v>45069</v>
      </c>
      <c r="U3320" s="151"/>
      <c r="V3320" s="151"/>
      <c r="W3320" s="151"/>
      <c r="X3320" s="17"/>
      <c r="Y3320" s="17"/>
      <c r="Z3320" s="151"/>
      <c r="AA3320" s="152">
        <f t="shared" ca="1" si="255"/>
        <v>29</v>
      </c>
      <c r="AB3320" s="153" t="s">
        <v>7878</v>
      </c>
      <c r="AC3320" s="35" t="str">
        <f t="shared" si="259"/>
        <v>2 anos 0 meses 17 dias</v>
      </c>
      <c r="AD3320" s="132" t="str">
        <f ca="1">IF(AND(V3320="",T3320&lt;TODAY()),"Contrato Encerrado",IF(AND(V3320="",T3320&gt;TODAY()),DATEDIF(TODAY(),T3320,"Y")&amp;" anos"&amp;" "&amp;DATEDIF(TODAY(),T3320,"YM")&amp;" meses"&amp;" "&amp;DATEDIF(TODAY(),T3320,"MD")&amp;" dias",IF(AND(X3320="",V3320&lt;TODAY()),"Contrato Encerrado",IF(AND(X3320="",V3320&gt;TODAY()),DATEDIF(TODAY(),V3320,"Y")&amp;" anos"&amp;" "&amp;DATEDIF(TODAY(),V3320,"YM")&amp;" meses"&amp;" "&amp;DATEDIF(TODAY(),V3320,"MD")&amp;" dias",IF(AND(Z3320="",X3320&lt;TODAY()),"Contrato Encerrado",IF(AND(Z3320="",X3320&gt;TODAY()),DATEDIF(TODAY(),X3320,"Y")&amp;" anos"&amp;" "&amp;DATEDIF(TODAY(),X3320,"YM")&amp;" meses"&amp;" "&amp;DATEDIF(TODAY(),X3320,"MD")&amp;" dias",IF(AND(Z3320&lt;&gt;””,Z3320&lt;TODAY()),"Contrato Encerrado",IF(AND(Z3320&lt;&gt;"",Z3320&gt;TODAY()),DATEDIF(TODAY(),Z3320,"Y")&amp;" anos"&amp;" "&amp;DATEDIF(TODAY(),Z3320,"YM")&amp;" meses"&amp;" "&amp;DATEDIF(TODAY(),Z3320,"MD")&amp;" dias"))))))))</f>
        <v>Contrato Encerrado</v>
      </c>
      <c r="AE3320" s="132">
        <f t="shared" si="256"/>
        <v>747</v>
      </c>
      <c r="AF3320" s="132">
        <f t="shared" si="257"/>
        <v>-17</v>
      </c>
      <c r="AG3320" s="133" t="str">
        <f t="shared" si="258"/>
        <v>ESTÁGIO COMPLETOU 2 ANOS</v>
      </c>
    </row>
    <row r="3321" spans="1:33" ht="11.25" customHeight="1" x14ac:dyDescent="0.2">
      <c r="A3321" s="8" t="s">
        <v>9</v>
      </c>
      <c r="B3321" s="8" t="s">
        <v>13</v>
      </c>
      <c r="C3321" s="22" t="s">
        <v>21</v>
      </c>
      <c r="D3321" s="37">
        <v>2023</v>
      </c>
      <c r="E3321" s="12" t="s">
        <v>157</v>
      </c>
      <c r="F3321" s="8" t="s">
        <v>158</v>
      </c>
      <c r="G3321" s="77" t="s">
        <v>9137</v>
      </c>
      <c r="H3321" s="78" t="s">
        <v>9138</v>
      </c>
      <c r="I3321" s="14" t="s">
        <v>9139</v>
      </c>
      <c r="J3321" s="14" t="s">
        <v>14943</v>
      </c>
      <c r="K3321" s="14" t="s">
        <v>29</v>
      </c>
      <c r="L3321" s="15" t="s">
        <v>81</v>
      </c>
      <c r="M3321" s="7" t="s">
        <v>82</v>
      </c>
      <c r="N3321" s="15" t="s">
        <v>4113</v>
      </c>
      <c r="O3321" s="15" t="s">
        <v>9140</v>
      </c>
      <c r="P3321" s="15" t="s">
        <v>2518</v>
      </c>
      <c r="Q3321" s="15" t="s">
        <v>4109</v>
      </c>
      <c r="R3321" s="20">
        <v>38323</v>
      </c>
      <c r="S3321" s="20">
        <v>45132</v>
      </c>
      <c r="T3321" s="20">
        <v>45291</v>
      </c>
      <c r="U3321" s="20"/>
      <c r="V3321" s="20"/>
      <c r="W3321" s="20"/>
      <c r="X3321" s="17"/>
      <c r="Y3321" s="17"/>
      <c r="Z3321" s="20"/>
      <c r="AA3321" s="18">
        <f t="shared" ref="AA3321:AA3384" ca="1" si="260">DATEDIF(R3321,TODAY(),"Y")</f>
        <v>20</v>
      </c>
      <c r="AB3321" s="19" t="s">
        <v>7878</v>
      </c>
      <c r="AC3321" s="35" t="str">
        <f t="shared" si="259"/>
        <v>0 anos 5 meses 6 dias</v>
      </c>
      <c r="AD3321" s="35" t="str">
        <f ca="1">IF(AND(V3321="",T3321&lt;TODAY()),"Contrato Encerrado",IF(AND(V3321="",T3321&gt;TODAY()),DATEDIF(TODAY(),T3321,"Y")&amp;" anos"&amp;" "&amp;DATEDIF(TODAY(),T3321,"YM")&amp;" meses"&amp;" "&amp;DATEDIF(TODAY(),T3321,"MD")&amp;" dias",IF(AND(X3321="",V3321&lt;TODAY()),"Contrato Encerrado",IF(AND(X3321="",V3321&gt;TODAY()),DATEDIF(TODAY(),V3321,"Y")&amp;" anos"&amp;" "&amp;DATEDIF(TODAY(),V3321,"YM")&amp;" meses"&amp;" "&amp;DATEDIF(TODAY(),V3321,"MD")&amp;" dias",IF(AND(Z3321="",X3321&lt;TODAY()),"Contrato Encerrado",IF(AND(Z3321="",X3321&gt;TODAY()),DATEDIF(TODAY(),X3321,"Y")&amp;" anos"&amp;" "&amp;DATEDIF(TODAY(),X3321,"YM")&amp;" meses"&amp;" "&amp;DATEDIF(TODAY(),X3321,"MD")&amp;" dias",IF(AND(Z3321&lt;&gt;””,Z3321&lt;TODAY()),"Contrato Encerrado",IF(AND(Z3321&lt;&gt;"",Z3321&gt;TODAY()),DATEDIF(TODAY(),Z3321,"Y")&amp;" anos"&amp;" "&amp;DATEDIF(TODAY(),Z3321,"YM")&amp;" meses"&amp;" "&amp;DATEDIF(TODAY(),Z3321,"MD")&amp;" dias"))))))))</f>
        <v>Contrato Encerrado</v>
      </c>
      <c r="AE3321" s="35">
        <f t="shared" ref="AE3321:AE3384" si="261">SUM((T3321-S3321)+(V3321-U3321)+(X3321-W3321)+(Z3321-Y3321))</f>
        <v>159</v>
      </c>
      <c r="AF3321" s="35">
        <f t="shared" ref="AF3321:AF3384" si="262">730-AE3321</f>
        <v>571</v>
      </c>
      <c r="AG3321" s="17" t="str">
        <f t="shared" ref="AG3321:AG3384" si="263">IF(AF3321&gt;0,DATEDIF(0,AF3321,"Y")&amp; " anos"&amp; " "&amp;DATEDIF(0,AF3321,"YM")&amp; " meses"&amp; " "&amp;DATEDIF(0,AF3321,"MD")&amp; " dias","ESTÁGIO COMPLETOU 2 ANOS")</f>
        <v>1 anos 6 meses 24 dias</v>
      </c>
    </row>
    <row r="3322" spans="1:33" ht="11.25" customHeight="1" x14ac:dyDescent="0.2">
      <c r="A3322" s="8" t="s">
        <v>9</v>
      </c>
      <c r="B3322" s="8" t="s">
        <v>13</v>
      </c>
      <c r="C3322" s="22" t="s">
        <v>19</v>
      </c>
      <c r="D3322" s="37">
        <v>2024</v>
      </c>
      <c r="E3322" s="12" t="s">
        <v>157</v>
      </c>
      <c r="F3322" s="8" t="s">
        <v>158</v>
      </c>
      <c r="G3322" s="77" t="s">
        <v>12341</v>
      </c>
      <c r="H3322" s="78" t="s">
        <v>13710</v>
      </c>
      <c r="I3322" s="14" t="s">
        <v>12342</v>
      </c>
      <c r="J3322" s="14" t="s">
        <v>10</v>
      </c>
      <c r="K3322" s="14" t="s">
        <v>29</v>
      </c>
      <c r="L3322" s="15" t="s">
        <v>30</v>
      </c>
      <c r="M3322" s="7" t="s">
        <v>9427</v>
      </c>
      <c r="N3322" s="15" t="s">
        <v>8931</v>
      </c>
      <c r="O3322" s="15" t="s">
        <v>8732</v>
      </c>
      <c r="P3322" s="15" t="s">
        <v>2518</v>
      </c>
      <c r="Q3322" s="15" t="s">
        <v>2521</v>
      </c>
      <c r="R3322" s="20">
        <v>36557</v>
      </c>
      <c r="S3322" s="20">
        <v>45351</v>
      </c>
      <c r="T3322" s="20">
        <v>46022</v>
      </c>
      <c r="U3322" s="20"/>
      <c r="V3322" s="20"/>
      <c r="W3322" s="20"/>
      <c r="X3322" s="17"/>
      <c r="Y3322" s="17"/>
      <c r="Z3322" s="20"/>
      <c r="AA3322" s="18">
        <f t="shared" ca="1" si="260"/>
        <v>25</v>
      </c>
      <c r="AB3322" s="15" t="s">
        <v>7877</v>
      </c>
      <c r="AC3322" s="35" t="str">
        <f t="shared" si="259"/>
        <v>1 anos 10 meses 2 dias</v>
      </c>
      <c r="AD3322" s="35" t="str">
        <f ca="1">IF(AND(V3322="",T3322&lt;TODAY()),"Contrato Encerrado",IF(AND(V3322="",T3322&gt;TODAY()),DATEDIF(TODAY(),T3322,"Y")&amp;" anos"&amp;" "&amp;DATEDIF(TODAY(),T3322,"YM")&amp;" meses"&amp;" "&amp;DATEDIF(TODAY(),T3322,"MD")&amp;" dias",IF(AND(X3322="",V3322&lt;TODAY()),"Contrato Encerrado",IF(AND(X3322="",V3322&gt;TODAY()),DATEDIF(TODAY(),V3322,"Y")&amp;" anos"&amp;" "&amp;DATEDIF(TODAY(),V3322,"YM")&amp;" meses"&amp;" "&amp;DATEDIF(TODAY(),V3322,"MD")&amp;" dias",IF(AND(Z3322="",X3322&lt;TODAY()),"Contrato Encerrado",IF(AND(Z3322="",X3322&gt;TODAY()),DATEDIF(TODAY(),X3322,"Y")&amp;" anos"&amp;" "&amp;DATEDIF(TODAY(),X3322,"YM")&amp;" meses"&amp;" "&amp;DATEDIF(TODAY(),X3322,"MD")&amp;" dias",IF(AND(Z3322&lt;&gt;””,Z3322&lt;TODAY()),"Contrato Encerrado",IF(AND(Z3322&lt;&gt;"",Z3322&gt;TODAY()),DATEDIF(TODAY(),Z3322,"Y")&amp;" anos"&amp;" "&amp;DATEDIF(TODAY(),Z3322,"YM")&amp;" meses"&amp;" "&amp;DATEDIF(TODAY(),Z3322,"MD")&amp;" dias"))))))))</f>
        <v>0 anos 2 meses 24 dias</v>
      </c>
      <c r="AE3322" s="35">
        <f t="shared" si="261"/>
        <v>671</v>
      </c>
      <c r="AF3322" s="35">
        <f t="shared" si="262"/>
        <v>59</v>
      </c>
      <c r="AG3322" s="17" t="str">
        <f t="shared" si="263"/>
        <v>0 anos 1 meses 28 dias</v>
      </c>
    </row>
    <row r="3323" spans="1:33" s="61" customFormat="1" ht="11.25" customHeight="1" x14ac:dyDescent="0.2">
      <c r="A3323" s="8" t="s">
        <v>9</v>
      </c>
      <c r="B3323" s="8" t="s">
        <v>13</v>
      </c>
      <c r="C3323" s="22" t="s">
        <v>24</v>
      </c>
      <c r="D3323" s="37">
        <v>2023</v>
      </c>
      <c r="E3323" s="12" t="s">
        <v>157</v>
      </c>
      <c r="F3323" s="8" t="s">
        <v>158</v>
      </c>
      <c r="G3323" s="77" t="s">
        <v>10453</v>
      </c>
      <c r="H3323" s="78" t="s">
        <v>10454</v>
      </c>
      <c r="I3323" s="14" t="s">
        <v>10455</v>
      </c>
      <c r="J3323" s="14" t="s">
        <v>14943</v>
      </c>
      <c r="K3323" s="14" t="s">
        <v>29</v>
      </c>
      <c r="L3323" s="15" t="s">
        <v>30</v>
      </c>
      <c r="M3323" s="7" t="s">
        <v>9427</v>
      </c>
      <c r="N3323" s="15" t="s">
        <v>4159</v>
      </c>
      <c r="O3323" s="15" t="s">
        <v>7908</v>
      </c>
      <c r="P3323" s="15" t="s">
        <v>2518</v>
      </c>
      <c r="Q3323" s="15" t="s">
        <v>4109</v>
      </c>
      <c r="R3323" s="30">
        <v>27993</v>
      </c>
      <c r="S3323" s="20">
        <v>45208</v>
      </c>
      <c r="T3323" s="30">
        <v>45573</v>
      </c>
      <c r="U3323" s="20"/>
      <c r="V3323" s="20"/>
      <c r="W3323" s="30"/>
      <c r="X3323" s="17"/>
      <c r="Y3323" s="17"/>
      <c r="Z3323" s="30"/>
      <c r="AA3323" s="18">
        <f t="shared" ca="1" si="260"/>
        <v>49</v>
      </c>
      <c r="AB3323" s="21" t="s">
        <v>7878</v>
      </c>
      <c r="AC3323" s="35" t="str">
        <f t="shared" si="259"/>
        <v>0 anos 11 meses 29 dias</v>
      </c>
      <c r="AD3323" s="35" t="str">
        <f ca="1">IF(AND(V3323="",T3323&lt;TODAY()),"Contrato Encerrado",IF(AND(V3323="",T3323&gt;TODAY()),DATEDIF(TODAY(),T3323,"Y")&amp;" anos"&amp;" "&amp;DATEDIF(TODAY(),T3323,"YM")&amp;" meses"&amp;" "&amp;DATEDIF(TODAY(),T3323,"MD")&amp;" dias",IF(AND(X3323="",V3323&lt;TODAY()),"Contrato Encerrado",IF(AND(X3323="",V3323&gt;TODAY()),DATEDIF(TODAY(),V3323,"Y")&amp;" anos"&amp;" "&amp;DATEDIF(TODAY(),V3323,"YM")&amp;" meses"&amp;" "&amp;DATEDIF(TODAY(),V3323,"MD")&amp;" dias",IF(AND(Z3323="",X3323&lt;TODAY()),"Contrato Encerrado",IF(AND(Z3323="",X3323&gt;TODAY()),DATEDIF(TODAY(),X3323,"Y")&amp;" anos"&amp;" "&amp;DATEDIF(TODAY(),X3323,"YM")&amp;" meses"&amp;" "&amp;DATEDIF(TODAY(),X3323,"MD")&amp;" dias",IF(AND(Z3323&lt;&gt;””,Z3323&lt;TODAY()),"Contrato Encerrado",IF(AND(Z3323&lt;&gt;"",Z3323&gt;TODAY()),DATEDIF(TODAY(),Z3323,"Y")&amp;" anos"&amp;" "&amp;DATEDIF(TODAY(),Z3323,"YM")&amp;" meses"&amp;" "&amp;DATEDIF(TODAY(),Z3323,"MD")&amp;" dias"))))))))</f>
        <v>Contrato Encerrado</v>
      </c>
      <c r="AE3323" s="35">
        <f t="shared" si="261"/>
        <v>365</v>
      </c>
      <c r="AF3323" s="35">
        <f t="shared" si="262"/>
        <v>365</v>
      </c>
      <c r="AG3323" s="17" t="str">
        <f t="shared" si="263"/>
        <v>0 anos 11 meses 30 dias</v>
      </c>
    </row>
    <row r="3324" spans="1:33" ht="11.25" customHeight="1" x14ac:dyDescent="0.2">
      <c r="A3324" s="8" t="s">
        <v>9</v>
      </c>
      <c r="B3324" s="8" t="s">
        <v>13</v>
      </c>
      <c r="C3324" s="22" t="s">
        <v>24</v>
      </c>
      <c r="D3324" s="36">
        <v>2024</v>
      </c>
      <c r="E3324" s="23" t="s">
        <v>157</v>
      </c>
      <c r="F3324" s="8" t="s">
        <v>158</v>
      </c>
      <c r="G3324" s="77" t="s">
        <v>14886</v>
      </c>
      <c r="H3324" s="78" t="s">
        <v>14887</v>
      </c>
      <c r="I3324" s="9" t="s">
        <v>14787</v>
      </c>
      <c r="J3324" s="14" t="s">
        <v>10</v>
      </c>
      <c r="K3324" s="9" t="s">
        <v>29</v>
      </c>
      <c r="L3324" s="24" t="s">
        <v>30</v>
      </c>
      <c r="M3324" s="7" t="s">
        <v>9427</v>
      </c>
      <c r="N3324" s="24" t="s">
        <v>6302</v>
      </c>
      <c r="O3324" s="24" t="s">
        <v>7902</v>
      </c>
      <c r="P3324" s="24" t="s">
        <v>2518</v>
      </c>
      <c r="Q3324" s="24" t="s">
        <v>2521</v>
      </c>
      <c r="R3324" s="17">
        <v>35900</v>
      </c>
      <c r="S3324" s="17">
        <v>45575</v>
      </c>
      <c r="T3324" s="17" t="s">
        <v>14888</v>
      </c>
      <c r="U3324" s="17"/>
      <c r="V3324" s="17"/>
      <c r="W3324" s="17"/>
      <c r="X3324" s="17"/>
      <c r="Y3324" s="17"/>
      <c r="Z3324" s="20"/>
      <c r="AA3324" s="18">
        <f t="shared" ca="1" si="260"/>
        <v>27</v>
      </c>
      <c r="AB3324" s="24" t="s">
        <v>7878</v>
      </c>
      <c r="AC3324" s="35" t="str">
        <f t="shared" si="259"/>
        <v>0 anos 11 meses 29 dias</v>
      </c>
      <c r="AD3324" s="35" t="str">
        <f ca="1">IF(AND(V3324="",T3324&lt;TODAY()),"Contrato Encerrado",IF(AND(V3324="",T3324&gt;TODAY()),DATEDIF(TODAY(),T3324,"Y")&amp;" anos"&amp;" "&amp;DATEDIF(TODAY(),T3324,"YM")&amp;" meses"&amp;" "&amp;DATEDIF(TODAY(),T3324,"MD")&amp;" dias",IF(AND(X3324="",V3324&lt;TODAY()),"Contrato Encerrado",IF(AND(X3324="",V3324&gt;TODAY()),DATEDIF(TODAY(),V3324,"Y")&amp;" anos"&amp;" "&amp;DATEDIF(TODAY(),V3324,"YM")&amp;" meses"&amp;" "&amp;DATEDIF(TODAY(),V3324,"MD")&amp;" dias",IF(AND(Z3324="",X3324&lt;TODAY()),"Contrato Encerrado",IF(AND(Z3324="",X3324&gt;TODAY()),DATEDIF(TODAY(),X3324,"Y")&amp;" anos"&amp;" "&amp;DATEDIF(TODAY(),X3324,"YM")&amp;" meses"&amp;" "&amp;DATEDIF(TODAY(),X3324,"MD")&amp;" dias",IF(AND(Z3324&lt;&gt;””,Z3324&lt;TODAY()),"Contrato Encerrado",IF(AND(Z3324&lt;&gt;"",Z3324&gt;TODAY()),DATEDIF(TODAY(),Z3324,"Y")&amp;" anos"&amp;" "&amp;DATEDIF(TODAY(),Z3324,"YM")&amp;" meses"&amp;" "&amp;DATEDIF(TODAY(),Z3324,"MD")&amp;" dias"))))))))</f>
        <v>0 anos 0 meses 2 dias</v>
      </c>
      <c r="AE3324" s="35">
        <f t="shared" si="261"/>
        <v>364</v>
      </c>
      <c r="AF3324" s="35">
        <f t="shared" si="262"/>
        <v>366</v>
      </c>
      <c r="AG3324" s="17" t="str">
        <f t="shared" si="263"/>
        <v>0 anos 11 meses 31 dias</v>
      </c>
    </row>
    <row r="3325" spans="1:33" ht="11.25" customHeight="1" x14ac:dyDescent="0.2">
      <c r="A3325" s="8" t="s">
        <v>9</v>
      </c>
      <c r="B3325" s="10" t="s">
        <v>13</v>
      </c>
      <c r="C3325" s="11" t="s">
        <v>22</v>
      </c>
      <c r="D3325" s="36">
        <v>2022</v>
      </c>
      <c r="E3325" s="12" t="s">
        <v>79</v>
      </c>
      <c r="F3325" s="8" t="s">
        <v>80</v>
      </c>
      <c r="G3325" s="77" t="s">
        <v>1176</v>
      </c>
      <c r="H3325" s="78" t="s">
        <v>1177</v>
      </c>
      <c r="I3325" s="14" t="s">
        <v>1178</v>
      </c>
      <c r="J3325" s="14" t="s">
        <v>1302</v>
      </c>
      <c r="K3325" s="14" t="s">
        <v>29</v>
      </c>
      <c r="L3325" s="15" t="s">
        <v>30</v>
      </c>
      <c r="M3325" s="7" t="s">
        <v>9427</v>
      </c>
      <c r="N3325" s="16" t="s">
        <v>2100</v>
      </c>
      <c r="O3325" s="16"/>
      <c r="P3325" s="16" t="s">
        <v>2517</v>
      </c>
      <c r="Q3325" s="16" t="s">
        <v>2522</v>
      </c>
      <c r="R3325" s="31">
        <v>36608</v>
      </c>
      <c r="S3325" s="31">
        <v>44410</v>
      </c>
      <c r="T3325" s="31">
        <v>45108</v>
      </c>
      <c r="U3325" s="31"/>
      <c r="V3325" s="31"/>
      <c r="W3325" s="31"/>
      <c r="X3325" s="17"/>
      <c r="Y3325" s="17"/>
      <c r="Z3325" s="31"/>
      <c r="AA3325" s="18">
        <f t="shared" ca="1" si="260"/>
        <v>25</v>
      </c>
      <c r="AB3325" s="19" t="s">
        <v>7877</v>
      </c>
      <c r="AC3325" s="35" t="str">
        <f t="shared" si="259"/>
        <v>1 anos 10 meses 29 dias</v>
      </c>
      <c r="AD3325" s="35" t="str">
        <f ca="1">IF(AND(V3325="",T3325&lt;TODAY()),"Contrato Encerrado",IF(AND(V3325="",T3325&gt;TODAY()),DATEDIF(TODAY(),T3325,"Y")&amp;" anos"&amp;" "&amp;DATEDIF(TODAY(),T3325,"YM")&amp;" meses"&amp;" "&amp;DATEDIF(TODAY(),T3325,"MD")&amp;" dias",IF(AND(X3325="",V3325&lt;TODAY()),"Contrato Encerrado",IF(AND(X3325="",V3325&gt;TODAY()),DATEDIF(TODAY(),V3325,"Y")&amp;" anos"&amp;" "&amp;DATEDIF(TODAY(),V3325,"YM")&amp;" meses"&amp;" "&amp;DATEDIF(TODAY(),V3325,"MD")&amp;" dias",IF(AND(Z3325="",X3325&lt;TODAY()),"Contrato Encerrado",IF(AND(Z3325="",X3325&gt;TODAY()),DATEDIF(TODAY(),X3325,"Y")&amp;" anos"&amp;" "&amp;DATEDIF(TODAY(),X3325,"YM")&amp;" meses"&amp;" "&amp;DATEDIF(TODAY(),X3325,"MD")&amp;" dias",IF(AND(Z3325&lt;&gt;””,Z3325&lt;TODAY()),"Contrato Encerrado",IF(AND(Z3325&lt;&gt;"",Z3325&gt;TODAY()),DATEDIF(TODAY(),Z3325,"Y")&amp;" anos"&amp;" "&amp;DATEDIF(TODAY(),Z3325,"YM")&amp;" meses"&amp;" "&amp;DATEDIF(TODAY(),Z3325,"MD")&amp;" dias"))))))))</f>
        <v>Contrato Encerrado</v>
      </c>
      <c r="AE3325" s="35">
        <f t="shared" si="261"/>
        <v>698</v>
      </c>
      <c r="AF3325" s="35">
        <f t="shared" si="262"/>
        <v>32</v>
      </c>
      <c r="AG3325" s="17" t="str">
        <f t="shared" si="263"/>
        <v>0 anos 1 meses 1 dias</v>
      </c>
    </row>
    <row r="3326" spans="1:33" ht="11.25" customHeight="1" x14ac:dyDescent="0.2">
      <c r="A3326" s="8" t="s">
        <v>9</v>
      </c>
      <c r="B3326" s="8" t="s">
        <v>13</v>
      </c>
      <c r="C3326" s="22" t="s">
        <v>15</v>
      </c>
      <c r="D3326" s="37">
        <v>2025</v>
      </c>
      <c r="E3326" s="12" t="s">
        <v>157</v>
      </c>
      <c r="F3326" s="8" t="s">
        <v>158</v>
      </c>
      <c r="G3326" s="77" t="s">
        <v>15883</v>
      </c>
      <c r="H3326" s="78" t="s">
        <v>15884</v>
      </c>
      <c r="I3326" s="14" t="s">
        <v>15885</v>
      </c>
      <c r="J3326" s="14" t="s">
        <v>10</v>
      </c>
      <c r="K3326" s="14" t="s">
        <v>29</v>
      </c>
      <c r="L3326" s="15" t="s">
        <v>81</v>
      </c>
      <c r="M3326" s="7" t="s">
        <v>82</v>
      </c>
      <c r="N3326" s="15" t="s">
        <v>4113</v>
      </c>
      <c r="O3326" s="15" t="s">
        <v>8484</v>
      </c>
      <c r="P3326" s="15" t="s">
        <v>2518</v>
      </c>
      <c r="Q3326" s="15" t="s">
        <v>4109</v>
      </c>
      <c r="R3326" s="20">
        <v>39554</v>
      </c>
      <c r="S3326" s="20">
        <v>45712</v>
      </c>
      <c r="T3326" s="20">
        <v>46076</v>
      </c>
      <c r="U3326" s="20"/>
      <c r="V3326" s="20"/>
      <c r="W3326" s="20"/>
      <c r="X3326" s="17"/>
      <c r="Y3326" s="17"/>
      <c r="Z3326" s="20"/>
      <c r="AA3326" s="21">
        <f t="shared" ca="1" si="260"/>
        <v>17</v>
      </c>
      <c r="AB3326" s="15" t="s">
        <v>7877</v>
      </c>
      <c r="AC3326" s="35" t="str">
        <f t="shared" si="259"/>
        <v>0 anos 11 meses 30 dias</v>
      </c>
      <c r="AD3326" s="35" t="str">
        <f ca="1">IF(AND(V3326="",T3326&lt;TODAY()),"Contrato Encerrado",IF(AND(V3326="",T3326&gt;TODAY()),DATEDIF(TODAY(),T3326,"Y")&amp;" anos"&amp;" "&amp;DATEDIF(TODAY(),T3326,"YM")&amp;" meses"&amp;" "&amp;DATEDIF(TODAY(),T3326,"MD")&amp;" dias",IF(AND(X3326="",V3326&lt;TODAY()),"Contrato Encerrado",IF(AND(X3326="",V3326&gt;TODAY()),DATEDIF(TODAY(),V3326,"Y")&amp;" anos"&amp;" "&amp;DATEDIF(TODAY(),V3326,"YM")&amp;" meses"&amp;" "&amp;DATEDIF(TODAY(),V3326,"MD")&amp;" dias",IF(AND(Z3326="",X3326&lt;TODAY()),"Contrato Encerrado",IF(AND(Z3326="",X3326&gt;TODAY()),DATEDIF(TODAY(),X3326,"Y")&amp;" anos"&amp;" "&amp;DATEDIF(TODAY(),X3326,"YM")&amp;" meses"&amp;" "&amp;DATEDIF(TODAY(),X3326,"MD")&amp;" dias",IF(AND(Z3326&lt;&gt;””,Z3326&lt;TODAY()),"Contrato Encerrado",IF(AND(Z3326&lt;&gt;"",Z3326&gt;TODAY()),DATEDIF(TODAY(),Z3326,"Y")&amp;" anos"&amp;" "&amp;DATEDIF(TODAY(),Z3326,"YM")&amp;" meses"&amp;" "&amp;DATEDIF(TODAY(),Z3326,"MD")&amp;" dias"))))))))</f>
        <v>0 anos 4 meses 16 dias</v>
      </c>
      <c r="AE3326" s="35">
        <f t="shared" si="261"/>
        <v>364</v>
      </c>
      <c r="AF3326" s="35">
        <f t="shared" si="262"/>
        <v>366</v>
      </c>
      <c r="AG3326" s="17" t="str">
        <f t="shared" si="263"/>
        <v>0 anos 11 meses 31 dias</v>
      </c>
    </row>
    <row r="3327" spans="1:33" ht="11.25" customHeight="1" x14ac:dyDescent="0.2">
      <c r="A3327" s="10" t="s">
        <v>9</v>
      </c>
      <c r="B3327" s="10" t="s">
        <v>13</v>
      </c>
      <c r="C3327" s="11" t="s">
        <v>16</v>
      </c>
      <c r="D3327" s="36">
        <v>2021</v>
      </c>
      <c r="E3327" s="13" t="s">
        <v>27</v>
      </c>
      <c r="F3327" s="10" t="s">
        <v>28</v>
      </c>
      <c r="G3327" s="83" t="s">
        <v>3734</v>
      </c>
      <c r="H3327" s="84" t="s">
        <v>3735</v>
      </c>
      <c r="I3327" s="13" t="s">
        <v>3736</v>
      </c>
      <c r="J3327" s="14" t="s">
        <v>1302</v>
      </c>
      <c r="K3327" s="13" t="s">
        <v>29</v>
      </c>
      <c r="L3327" s="25" t="s">
        <v>30</v>
      </c>
      <c r="M3327" s="7" t="s">
        <v>9427</v>
      </c>
      <c r="N3327" s="27" t="s">
        <v>3227</v>
      </c>
      <c r="O3327" s="27"/>
      <c r="P3327" s="26" t="s">
        <v>2517</v>
      </c>
      <c r="Q3327" s="26" t="s">
        <v>2522</v>
      </c>
      <c r="R3327" s="31">
        <v>36047</v>
      </c>
      <c r="S3327" s="31">
        <v>44287</v>
      </c>
      <c r="T3327" s="31">
        <v>44523</v>
      </c>
      <c r="U3327" s="31"/>
      <c r="V3327" s="31"/>
      <c r="W3327" s="31"/>
      <c r="X3327" s="17"/>
      <c r="Y3327" s="17"/>
      <c r="Z3327" s="31"/>
      <c r="AA3327" s="18">
        <f t="shared" ca="1" si="260"/>
        <v>27</v>
      </c>
      <c r="AB3327" s="19" t="s">
        <v>7877</v>
      </c>
      <c r="AC3327" s="35" t="str">
        <f t="shared" si="259"/>
        <v>0 anos 7 meses 22 dias</v>
      </c>
      <c r="AD3327" s="35" t="str">
        <f ca="1">IF(AND(V3327="",T3327&lt;TODAY()),"Contrato Encerrado",IF(AND(V3327="",T3327&gt;TODAY()),DATEDIF(TODAY(),T3327,"Y")&amp;" anos"&amp;" "&amp;DATEDIF(TODAY(),T3327,"YM")&amp;" meses"&amp;" "&amp;DATEDIF(TODAY(),T3327,"MD")&amp;" dias",IF(AND(X3327="",V3327&lt;TODAY()),"Contrato Encerrado",IF(AND(X3327="",V3327&gt;TODAY()),DATEDIF(TODAY(),V3327,"Y")&amp;" anos"&amp;" "&amp;DATEDIF(TODAY(),V3327,"YM")&amp;" meses"&amp;" "&amp;DATEDIF(TODAY(),V3327,"MD")&amp;" dias",IF(AND(Z3327="",X3327&lt;TODAY()),"Contrato Encerrado",IF(AND(Z3327="",X3327&gt;TODAY()),DATEDIF(TODAY(),X3327,"Y")&amp;" anos"&amp;" "&amp;DATEDIF(TODAY(),X3327,"YM")&amp;" meses"&amp;" "&amp;DATEDIF(TODAY(),X3327,"MD")&amp;" dias",IF(AND(Z3327&lt;&gt;””,Z3327&lt;TODAY()),"Contrato Encerrado",IF(AND(Z3327&lt;&gt;"",Z3327&gt;TODAY()),DATEDIF(TODAY(),Z3327,"Y")&amp;" anos"&amp;" "&amp;DATEDIF(TODAY(),Z3327,"YM")&amp;" meses"&amp;" "&amp;DATEDIF(TODAY(),Z3327,"MD")&amp;" dias"))))))))</f>
        <v>Contrato Encerrado</v>
      </c>
      <c r="AE3327" s="35">
        <f t="shared" si="261"/>
        <v>236</v>
      </c>
      <c r="AF3327" s="35">
        <f t="shared" si="262"/>
        <v>494</v>
      </c>
      <c r="AG3327" s="17" t="str">
        <f t="shared" si="263"/>
        <v>1 anos 4 meses 8 dias</v>
      </c>
    </row>
    <row r="3328" spans="1:33" ht="11.25" customHeight="1" x14ac:dyDescent="0.2">
      <c r="A3328" s="10" t="s">
        <v>9</v>
      </c>
      <c r="B3328" s="10" t="s">
        <v>13</v>
      </c>
      <c r="C3328" s="11" t="s">
        <v>17</v>
      </c>
      <c r="D3328" s="36">
        <v>2021</v>
      </c>
      <c r="E3328" s="13" t="s">
        <v>307</v>
      </c>
      <c r="F3328" s="10" t="s">
        <v>308</v>
      </c>
      <c r="G3328" s="83" t="s">
        <v>3737</v>
      </c>
      <c r="H3328" s="84" t="s">
        <v>3738</v>
      </c>
      <c r="I3328" s="13" t="s">
        <v>3739</v>
      </c>
      <c r="J3328" s="14" t="s">
        <v>14943</v>
      </c>
      <c r="K3328" s="13" t="s">
        <v>29</v>
      </c>
      <c r="L3328" s="25" t="s">
        <v>30</v>
      </c>
      <c r="M3328" s="7" t="s">
        <v>9427</v>
      </c>
      <c r="N3328" s="16" t="s">
        <v>2113</v>
      </c>
      <c r="O3328" s="26"/>
      <c r="P3328" s="26" t="s">
        <v>2517</v>
      </c>
      <c r="Q3328" s="26" t="s">
        <v>2522</v>
      </c>
      <c r="R3328" s="31">
        <v>35663</v>
      </c>
      <c r="S3328" s="31">
        <v>44328</v>
      </c>
      <c r="T3328" s="31">
        <v>44408</v>
      </c>
      <c r="U3328" s="31"/>
      <c r="V3328" s="31"/>
      <c r="W3328" s="31"/>
      <c r="X3328" s="17"/>
      <c r="Y3328" s="17"/>
      <c r="Z3328" s="31"/>
      <c r="AA3328" s="18">
        <f t="shared" ca="1" si="260"/>
        <v>28</v>
      </c>
      <c r="AB3328" s="19" t="s">
        <v>7877</v>
      </c>
      <c r="AC3328" s="35" t="str">
        <f t="shared" si="259"/>
        <v>0 anos 2 meses 19 dias</v>
      </c>
      <c r="AD3328" s="35" t="str">
        <f ca="1">IF(AND(V3328="",T3328&lt;TODAY()),"Contrato Encerrado",IF(AND(V3328="",T3328&gt;TODAY()),DATEDIF(TODAY(),T3328,"Y")&amp;" anos"&amp;" "&amp;DATEDIF(TODAY(),T3328,"YM")&amp;" meses"&amp;" "&amp;DATEDIF(TODAY(),T3328,"MD")&amp;" dias",IF(AND(X3328="",V3328&lt;TODAY()),"Contrato Encerrado",IF(AND(X3328="",V3328&gt;TODAY()),DATEDIF(TODAY(),V3328,"Y")&amp;" anos"&amp;" "&amp;DATEDIF(TODAY(),V3328,"YM")&amp;" meses"&amp;" "&amp;DATEDIF(TODAY(),V3328,"MD")&amp;" dias",IF(AND(Z3328="",X3328&lt;TODAY()),"Contrato Encerrado",IF(AND(Z3328="",X3328&gt;TODAY()),DATEDIF(TODAY(),X3328,"Y")&amp;" anos"&amp;" "&amp;DATEDIF(TODAY(),X3328,"YM")&amp;" meses"&amp;" "&amp;DATEDIF(TODAY(),X3328,"MD")&amp;" dias",IF(AND(Z3328&lt;&gt;””,Z3328&lt;TODAY()),"Contrato Encerrado",IF(AND(Z3328&lt;&gt;"",Z3328&gt;TODAY()),DATEDIF(TODAY(),Z3328,"Y")&amp;" anos"&amp;" "&amp;DATEDIF(TODAY(),Z3328,"YM")&amp;" meses"&amp;" "&amp;DATEDIF(TODAY(),Z3328,"MD")&amp;" dias"))))))))</f>
        <v>Contrato Encerrado</v>
      </c>
      <c r="AE3328" s="35">
        <f t="shared" si="261"/>
        <v>80</v>
      </c>
      <c r="AF3328" s="35">
        <f t="shared" si="262"/>
        <v>650</v>
      </c>
      <c r="AG3328" s="17" t="str">
        <f t="shared" si="263"/>
        <v>1 anos 9 meses 11 dias</v>
      </c>
    </row>
    <row r="3329" spans="1:33" ht="11.25" customHeight="1" x14ac:dyDescent="0.2">
      <c r="A3329" s="8" t="s">
        <v>9</v>
      </c>
      <c r="B3329" s="10" t="s">
        <v>13</v>
      </c>
      <c r="C3329" s="11" t="s">
        <v>22</v>
      </c>
      <c r="D3329" s="36">
        <v>2022</v>
      </c>
      <c r="E3329" s="12" t="s">
        <v>79</v>
      </c>
      <c r="F3329" s="8" t="s">
        <v>80</v>
      </c>
      <c r="G3329" s="77" t="s">
        <v>572</v>
      </c>
      <c r="H3329" s="78" t="s">
        <v>573</v>
      </c>
      <c r="I3329" s="14" t="s">
        <v>574</v>
      </c>
      <c r="J3329" s="14" t="s">
        <v>1302</v>
      </c>
      <c r="K3329" s="14" t="s">
        <v>29</v>
      </c>
      <c r="L3329" s="15" t="s">
        <v>30</v>
      </c>
      <c r="M3329" s="7" t="s">
        <v>9427</v>
      </c>
      <c r="N3329" s="16" t="s">
        <v>2101</v>
      </c>
      <c r="O3329" s="16"/>
      <c r="P3329" s="16" t="s">
        <v>2517</v>
      </c>
      <c r="Q3329" s="16" t="s">
        <v>2522</v>
      </c>
      <c r="R3329" s="31">
        <v>36313</v>
      </c>
      <c r="S3329" s="31">
        <v>44348</v>
      </c>
      <c r="T3329" s="31">
        <v>44861</v>
      </c>
      <c r="U3329" s="31"/>
      <c r="V3329" s="31"/>
      <c r="W3329" s="31"/>
      <c r="X3329" s="17"/>
      <c r="Y3329" s="17"/>
      <c r="Z3329" s="31"/>
      <c r="AA3329" s="18">
        <f t="shared" ca="1" si="260"/>
        <v>26</v>
      </c>
      <c r="AB3329" s="19" t="s">
        <v>7877</v>
      </c>
      <c r="AC3329" s="35" t="str">
        <f t="shared" ref="AC3329:AC3392" si="264">DATEDIF($S3329,$Z3329-($U3329-$T3329)-($W3329-$V3329)-($Y3329-$X3329),"Y")&amp; " anos"&amp; " "&amp;DATEDIF($S3329,$Z3329-($U3329-$T3329)-($W3329-$V3329)-($Y3329-$X3329),"YM")&amp; " meses"&amp; " "&amp;DATEDIF($S3329,$Z3329-($U3329-$T3329)-($W3329-$V3329)-($Y3329-$X3329),"MD")&amp; " dias"</f>
        <v>1 anos 4 meses 26 dias</v>
      </c>
      <c r="AD3329" s="35" t="str">
        <f ca="1">IF(AND(V3329="",T3329&lt;TODAY()),"Contrato Encerrado",IF(AND(V3329="",T3329&gt;TODAY()),DATEDIF(TODAY(),T3329,"Y")&amp;" anos"&amp;" "&amp;DATEDIF(TODAY(),T3329,"YM")&amp;" meses"&amp;" "&amp;DATEDIF(TODAY(),T3329,"MD")&amp;" dias",IF(AND(X3329="",V3329&lt;TODAY()),"Contrato Encerrado",IF(AND(X3329="",V3329&gt;TODAY()),DATEDIF(TODAY(),V3329,"Y")&amp;" anos"&amp;" "&amp;DATEDIF(TODAY(),V3329,"YM")&amp;" meses"&amp;" "&amp;DATEDIF(TODAY(),V3329,"MD")&amp;" dias",IF(AND(Z3329="",X3329&lt;TODAY()),"Contrato Encerrado",IF(AND(Z3329="",X3329&gt;TODAY()),DATEDIF(TODAY(),X3329,"Y")&amp;" anos"&amp;" "&amp;DATEDIF(TODAY(),X3329,"YM")&amp;" meses"&amp;" "&amp;DATEDIF(TODAY(),X3329,"MD")&amp;" dias",IF(AND(Z3329&lt;&gt;””,Z3329&lt;TODAY()),"Contrato Encerrado",IF(AND(Z3329&lt;&gt;"",Z3329&gt;TODAY()),DATEDIF(TODAY(),Z3329,"Y")&amp;" anos"&amp;" "&amp;DATEDIF(TODAY(),Z3329,"YM")&amp;" meses"&amp;" "&amp;DATEDIF(TODAY(),Z3329,"MD")&amp;" dias"))))))))</f>
        <v>Contrato Encerrado</v>
      </c>
      <c r="AE3329" s="35">
        <f t="shared" si="261"/>
        <v>513</v>
      </c>
      <c r="AF3329" s="35">
        <f t="shared" si="262"/>
        <v>217</v>
      </c>
      <c r="AG3329" s="17" t="str">
        <f t="shared" si="263"/>
        <v>0 anos 7 meses 4 dias</v>
      </c>
    </row>
    <row r="3330" spans="1:33" ht="11.25" customHeight="1" x14ac:dyDescent="0.2">
      <c r="A3330" s="10" t="s">
        <v>9</v>
      </c>
      <c r="B3330" s="10" t="s">
        <v>13</v>
      </c>
      <c r="C3330" s="11" t="s">
        <v>17</v>
      </c>
      <c r="D3330" s="36">
        <v>2021</v>
      </c>
      <c r="E3330" s="13" t="s">
        <v>157</v>
      </c>
      <c r="F3330" s="10" t="s">
        <v>158</v>
      </c>
      <c r="G3330" s="83" t="s">
        <v>3740</v>
      </c>
      <c r="H3330" s="84" t="s">
        <v>3741</v>
      </c>
      <c r="I3330" s="13" t="s">
        <v>3742</v>
      </c>
      <c r="J3330" s="14" t="s">
        <v>1302</v>
      </c>
      <c r="K3330" s="13" t="s">
        <v>29</v>
      </c>
      <c r="L3330" s="25" t="s">
        <v>81</v>
      </c>
      <c r="M3330" s="7" t="s">
        <v>82</v>
      </c>
      <c r="N3330" s="27" t="s">
        <v>3347</v>
      </c>
      <c r="O3330" s="27"/>
      <c r="P3330" s="26" t="s">
        <v>2517</v>
      </c>
      <c r="Q3330" s="26" t="s">
        <v>2522</v>
      </c>
      <c r="R3330" s="31">
        <v>38028</v>
      </c>
      <c r="S3330" s="31">
        <v>44323</v>
      </c>
      <c r="T3330" s="31">
        <v>44562</v>
      </c>
      <c r="U3330" s="31"/>
      <c r="V3330" s="31"/>
      <c r="W3330" s="31"/>
      <c r="X3330" s="17"/>
      <c r="Y3330" s="17"/>
      <c r="Z3330" s="31"/>
      <c r="AA3330" s="18">
        <f t="shared" ca="1" si="260"/>
        <v>21</v>
      </c>
      <c r="AB3330" s="19" t="s">
        <v>7877</v>
      </c>
      <c r="AC3330" s="35" t="str">
        <f t="shared" si="264"/>
        <v>0 anos 7 meses 25 dias</v>
      </c>
      <c r="AD3330" s="35" t="str">
        <f ca="1">IF(AND(V3330="",T3330&lt;TODAY()),"Contrato Encerrado",IF(AND(V3330="",T3330&gt;TODAY()),DATEDIF(TODAY(),T3330,"Y")&amp;" anos"&amp;" "&amp;DATEDIF(TODAY(),T3330,"YM")&amp;" meses"&amp;" "&amp;DATEDIF(TODAY(),T3330,"MD")&amp;" dias",IF(AND(X3330="",V3330&lt;TODAY()),"Contrato Encerrado",IF(AND(X3330="",V3330&gt;TODAY()),DATEDIF(TODAY(),V3330,"Y")&amp;" anos"&amp;" "&amp;DATEDIF(TODAY(),V3330,"YM")&amp;" meses"&amp;" "&amp;DATEDIF(TODAY(),V3330,"MD")&amp;" dias",IF(AND(Z3330="",X3330&lt;TODAY()),"Contrato Encerrado",IF(AND(Z3330="",X3330&gt;TODAY()),DATEDIF(TODAY(),X3330,"Y")&amp;" anos"&amp;" "&amp;DATEDIF(TODAY(),X3330,"YM")&amp;" meses"&amp;" "&amp;DATEDIF(TODAY(),X3330,"MD")&amp;" dias",IF(AND(Z3330&lt;&gt;””,Z3330&lt;TODAY()),"Contrato Encerrado",IF(AND(Z3330&lt;&gt;"",Z3330&gt;TODAY()),DATEDIF(TODAY(),Z3330,"Y")&amp;" anos"&amp;" "&amp;DATEDIF(TODAY(),Z3330,"YM")&amp;" meses"&amp;" "&amp;DATEDIF(TODAY(),Z3330,"MD")&amp;" dias"))))))))</f>
        <v>Contrato Encerrado</v>
      </c>
      <c r="AE3330" s="35">
        <f t="shared" si="261"/>
        <v>239</v>
      </c>
      <c r="AF3330" s="35">
        <f t="shared" si="262"/>
        <v>491</v>
      </c>
      <c r="AG3330" s="17" t="str">
        <f t="shared" si="263"/>
        <v>1 anos 4 meses 5 dias</v>
      </c>
    </row>
    <row r="3331" spans="1:33" ht="11.25" customHeight="1" x14ac:dyDescent="0.2">
      <c r="A3331" s="8" t="s">
        <v>9</v>
      </c>
      <c r="B3331" s="8" t="s">
        <v>13</v>
      </c>
      <c r="C3331" s="22" t="s">
        <v>14</v>
      </c>
      <c r="D3331" s="37">
        <v>2023</v>
      </c>
      <c r="E3331" s="23" t="s">
        <v>79</v>
      </c>
      <c r="F3331" s="8" t="s">
        <v>80</v>
      </c>
      <c r="G3331" s="77" t="s">
        <v>7060</v>
      </c>
      <c r="H3331" s="78" t="s">
        <v>7061</v>
      </c>
      <c r="I3331" s="9" t="s">
        <v>7062</v>
      </c>
      <c r="J3331" s="14" t="s">
        <v>14943</v>
      </c>
      <c r="K3331" s="9" t="s">
        <v>29</v>
      </c>
      <c r="L3331" s="24" t="s">
        <v>81</v>
      </c>
      <c r="M3331" s="7" t="s">
        <v>82</v>
      </c>
      <c r="N3331" s="24" t="s">
        <v>4113</v>
      </c>
      <c r="O3331" s="24"/>
      <c r="P3331" s="24" t="s">
        <v>2518</v>
      </c>
      <c r="Q3331" s="24" t="s">
        <v>2523</v>
      </c>
      <c r="R3331" s="17">
        <v>39044</v>
      </c>
      <c r="S3331" s="17">
        <v>44963</v>
      </c>
      <c r="T3331" s="31">
        <v>45657</v>
      </c>
      <c r="U3331" s="20"/>
      <c r="V3331" s="20"/>
      <c r="W3331" s="17"/>
      <c r="X3331" s="17"/>
      <c r="Y3331" s="17"/>
      <c r="Z3331" s="20"/>
      <c r="AA3331" s="18">
        <f t="shared" ca="1" si="260"/>
        <v>18</v>
      </c>
      <c r="AB3331" s="19" t="s">
        <v>7877</v>
      </c>
      <c r="AC3331" s="35" t="str">
        <f t="shared" si="264"/>
        <v>1 anos 10 meses 25 dias</v>
      </c>
      <c r="AD3331" s="35" t="str">
        <f ca="1">IF(AND(V3331="",T3331&lt;TODAY()),"Contrato Encerrado",IF(AND(V3331="",T3331&gt;TODAY()),DATEDIF(TODAY(),T3331,"Y")&amp;" anos"&amp;" "&amp;DATEDIF(TODAY(),T3331,"YM")&amp;" meses"&amp;" "&amp;DATEDIF(TODAY(),T3331,"MD")&amp;" dias",IF(AND(X3331="",V3331&lt;TODAY()),"Contrato Encerrado",IF(AND(X3331="",V3331&gt;TODAY()),DATEDIF(TODAY(),V3331,"Y")&amp;" anos"&amp;" "&amp;DATEDIF(TODAY(),V3331,"YM")&amp;" meses"&amp;" "&amp;DATEDIF(TODAY(),V3331,"MD")&amp;" dias",IF(AND(Z3331="",X3331&lt;TODAY()),"Contrato Encerrado",IF(AND(Z3331="",X3331&gt;TODAY()),DATEDIF(TODAY(),X3331,"Y")&amp;" anos"&amp;" "&amp;DATEDIF(TODAY(),X3331,"YM")&amp;" meses"&amp;" "&amp;DATEDIF(TODAY(),X3331,"MD")&amp;" dias",IF(AND(Z3331&lt;&gt;””,Z3331&lt;TODAY()),"Contrato Encerrado",IF(AND(Z3331&lt;&gt;"",Z3331&gt;TODAY()),DATEDIF(TODAY(),Z3331,"Y")&amp;" anos"&amp;" "&amp;DATEDIF(TODAY(),Z3331,"YM")&amp;" meses"&amp;" "&amp;DATEDIF(TODAY(),Z3331,"MD")&amp;" dias"))))))))</f>
        <v>Contrato Encerrado</v>
      </c>
      <c r="AE3331" s="35">
        <f t="shared" si="261"/>
        <v>694</v>
      </c>
      <c r="AF3331" s="35">
        <f t="shared" si="262"/>
        <v>36</v>
      </c>
      <c r="AG3331" s="17" t="str">
        <f t="shared" si="263"/>
        <v>0 anos 1 meses 5 dias</v>
      </c>
    </row>
    <row r="3332" spans="1:33" ht="11.25" customHeight="1" x14ac:dyDescent="0.2">
      <c r="A3332" s="8" t="s">
        <v>9</v>
      </c>
      <c r="B3332" s="8" t="s">
        <v>13</v>
      </c>
      <c r="C3332" s="22" t="s">
        <v>17</v>
      </c>
      <c r="D3332" s="37">
        <v>2024</v>
      </c>
      <c r="E3332" s="12" t="s">
        <v>157</v>
      </c>
      <c r="F3332" s="8" t="s">
        <v>158</v>
      </c>
      <c r="G3332" s="77" t="s">
        <v>13391</v>
      </c>
      <c r="H3332" s="78" t="s">
        <v>13392</v>
      </c>
      <c r="I3332" s="14" t="s">
        <v>13393</v>
      </c>
      <c r="J3332" s="14" t="s">
        <v>14943</v>
      </c>
      <c r="K3332" s="14" t="s">
        <v>29</v>
      </c>
      <c r="L3332" s="15" t="s">
        <v>30</v>
      </c>
      <c r="M3332" s="7" t="s">
        <v>9427</v>
      </c>
      <c r="N3332" s="15" t="s">
        <v>4159</v>
      </c>
      <c r="O3332" s="15" t="s">
        <v>8037</v>
      </c>
      <c r="P3332" s="15" t="s">
        <v>2518</v>
      </c>
      <c r="Q3332" s="15" t="s">
        <v>2521</v>
      </c>
      <c r="R3332" s="31">
        <v>31652</v>
      </c>
      <c r="S3332" s="30">
        <v>45414</v>
      </c>
      <c r="T3332" s="30">
        <v>45657</v>
      </c>
      <c r="U3332" s="20"/>
      <c r="V3332" s="20"/>
      <c r="W3332" s="30"/>
      <c r="X3332" s="17"/>
      <c r="Y3332" s="17"/>
      <c r="Z3332" s="20"/>
      <c r="AA3332" s="18">
        <f t="shared" ca="1" si="260"/>
        <v>39</v>
      </c>
      <c r="AB3332" s="15" t="s">
        <v>7878</v>
      </c>
      <c r="AC3332" s="35" t="str">
        <f t="shared" si="264"/>
        <v>0 anos 7 meses 29 dias</v>
      </c>
      <c r="AD3332" s="35" t="str">
        <f ca="1">IF(AND(V3332="",T3332&lt;TODAY()),"Contrato Encerrado",IF(AND(V3332="",T3332&gt;TODAY()),DATEDIF(TODAY(),T3332,"Y")&amp;" anos"&amp;" "&amp;DATEDIF(TODAY(),T3332,"YM")&amp;" meses"&amp;" "&amp;DATEDIF(TODAY(),T3332,"MD")&amp;" dias",IF(AND(X3332="",V3332&lt;TODAY()),"Contrato Encerrado",IF(AND(X3332="",V3332&gt;TODAY()),DATEDIF(TODAY(),V3332,"Y")&amp;" anos"&amp;" "&amp;DATEDIF(TODAY(),V3332,"YM")&amp;" meses"&amp;" "&amp;DATEDIF(TODAY(),V3332,"MD")&amp;" dias",IF(AND(Z3332="",X3332&lt;TODAY()),"Contrato Encerrado",IF(AND(Z3332="",X3332&gt;TODAY()),DATEDIF(TODAY(),X3332,"Y")&amp;" anos"&amp;" "&amp;DATEDIF(TODAY(),X3332,"YM")&amp;" meses"&amp;" "&amp;DATEDIF(TODAY(),X3332,"MD")&amp;" dias",IF(AND(Z3332&lt;&gt;””,Z3332&lt;TODAY()),"Contrato Encerrado",IF(AND(Z3332&lt;&gt;"",Z3332&gt;TODAY()),DATEDIF(TODAY(),Z3332,"Y")&amp;" anos"&amp;" "&amp;DATEDIF(TODAY(),Z3332,"YM")&amp;" meses"&amp;" "&amp;DATEDIF(TODAY(),Z3332,"MD")&amp;" dias"))))))))</f>
        <v>Contrato Encerrado</v>
      </c>
      <c r="AE3332" s="35">
        <f t="shared" si="261"/>
        <v>243</v>
      </c>
      <c r="AF3332" s="35">
        <f t="shared" si="262"/>
        <v>487</v>
      </c>
      <c r="AG3332" s="17" t="str">
        <f t="shared" si="263"/>
        <v>1 anos 4 meses 1 dias</v>
      </c>
    </row>
    <row r="3333" spans="1:33" ht="11.25" customHeight="1" x14ac:dyDescent="0.2">
      <c r="A3333" s="8" t="s">
        <v>9</v>
      </c>
      <c r="B3333" s="8" t="s">
        <v>13</v>
      </c>
      <c r="C3333" s="22" t="s">
        <v>24</v>
      </c>
      <c r="D3333" s="37">
        <v>2023</v>
      </c>
      <c r="E3333" s="12" t="s">
        <v>157</v>
      </c>
      <c r="F3333" s="8" t="s">
        <v>158</v>
      </c>
      <c r="G3333" s="77" t="s">
        <v>10456</v>
      </c>
      <c r="H3333" s="78" t="s">
        <v>10457</v>
      </c>
      <c r="I3333" s="14" t="s">
        <v>10458</v>
      </c>
      <c r="J3333" s="14" t="s">
        <v>14943</v>
      </c>
      <c r="K3333" s="14" t="s">
        <v>29</v>
      </c>
      <c r="L3333" s="15" t="s">
        <v>30</v>
      </c>
      <c r="M3333" s="7" t="s">
        <v>9427</v>
      </c>
      <c r="N3333" s="15" t="s">
        <v>4159</v>
      </c>
      <c r="O3333" s="15" t="s">
        <v>8037</v>
      </c>
      <c r="P3333" s="15" t="s">
        <v>2518</v>
      </c>
      <c r="Q3333" s="15" t="s">
        <v>2521</v>
      </c>
      <c r="R3333" s="20">
        <v>35552</v>
      </c>
      <c r="S3333" s="20">
        <v>45208</v>
      </c>
      <c r="T3333" s="20">
        <v>45573</v>
      </c>
      <c r="U3333" s="20"/>
      <c r="V3333" s="20"/>
      <c r="W3333" s="20"/>
      <c r="X3333" s="17"/>
      <c r="Y3333" s="17"/>
      <c r="Z3333" s="20"/>
      <c r="AA3333" s="18">
        <f t="shared" ca="1" si="260"/>
        <v>28</v>
      </c>
      <c r="AB3333" s="15" t="s">
        <v>7878</v>
      </c>
      <c r="AC3333" s="35" t="str">
        <f t="shared" si="264"/>
        <v>0 anos 11 meses 29 dias</v>
      </c>
      <c r="AD3333" s="35" t="str">
        <f ca="1">IF(AND(V3333="",T3333&lt;TODAY()),"Contrato Encerrado",IF(AND(V3333="",T3333&gt;TODAY()),DATEDIF(TODAY(),T3333,"Y")&amp;" anos"&amp;" "&amp;DATEDIF(TODAY(),T3333,"YM")&amp;" meses"&amp;" "&amp;DATEDIF(TODAY(),T3333,"MD")&amp;" dias",IF(AND(X3333="",V3333&lt;TODAY()),"Contrato Encerrado",IF(AND(X3333="",V3333&gt;TODAY()),DATEDIF(TODAY(),V3333,"Y")&amp;" anos"&amp;" "&amp;DATEDIF(TODAY(),V3333,"YM")&amp;" meses"&amp;" "&amp;DATEDIF(TODAY(),V3333,"MD")&amp;" dias",IF(AND(Z3333="",X3333&lt;TODAY()),"Contrato Encerrado",IF(AND(Z3333="",X3333&gt;TODAY()),DATEDIF(TODAY(),X3333,"Y")&amp;" anos"&amp;" "&amp;DATEDIF(TODAY(),X3333,"YM")&amp;" meses"&amp;" "&amp;DATEDIF(TODAY(),X3333,"MD")&amp;" dias",IF(AND(Z3333&lt;&gt;””,Z3333&lt;TODAY()),"Contrato Encerrado",IF(AND(Z3333&lt;&gt;"",Z3333&gt;TODAY()),DATEDIF(TODAY(),Z3333,"Y")&amp;" anos"&amp;" "&amp;DATEDIF(TODAY(),Z3333,"YM")&amp;" meses"&amp;" "&amp;DATEDIF(TODAY(),Z3333,"MD")&amp;" dias"))))))))</f>
        <v>Contrato Encerrado</v>
      </c>
      <c r="AE3333" s="35">
        <f t="shared" si="261"/>
        <v>365</v>
      </c>
      <c r="AF3333" s="35">
        <f t="shared" si="262"/>
        <v>365</v>
      </c>
      <c r="AG3333" s="17" t="str">
        <f t="shared" si="263"/>
        <v>0 anos 11 meses 30 dias</v>
      </c>
    </row>
    <row r="3334" spans="1:33" ht="11.25" customHeight="1" x14ac:dyDescent="0.2">
      <c r="A3334" s="8" t="s">
        <v>9</v>
      </c>
      <c r="B3334" s="10" t="s">
        <v>13</v>
      </c>
      <c r="C3334" s="11" t="s">
        <v>25</v>
      </c>
      <c r="D3334" s="36">
        <v>2021</v>
      </c>
      <c r="E3334" s="12" t="s">
        <v>27</v>
      </c>
      <c r="F3334" s="8" t="s">
        <v>28</v>
      </c>
      <c r="G3334" s="77" t="s">
        <v>3743</v>
      </c>
      <c r="H3334" s="78" t="s">
        <v>3744</v>
      </c>
      <c r="I3334" s="14" t="s">
        <v>3745</v>
      </c>
      <c r="J3334" s="14" t="s">
        <v>1302</v>
      </c>
      <c r="K3334" s="14" t="s">
        <v>29</v>
      </c>
      <c r="L3334" s="15" t="s">
        <v>30</v>
      </c>
      <c r="M3334" s="7" t="s">
        <v>9427</v>
      </c>
      <c r="N3334" s="15" t="s">
        <v>2102</v>
      </c>
      <c r="O3334" s="26"/>
      <c r="P3334" s="26" t="s">
        <v>2517</v>
      </c>
      <c r="Q3334" s="26" t="s">
        <v>2522</v>
      </c>
      <c r="R3334" s="31">
        <v>33967</v>
      </c>
      <c r="S3334" s="31">
        <v>44531</v>
      </c>
      <c r="T3334" s="31">
        <v>44562</v>
      </c>
      <c r="U3334" s="31"/>
      <c r="V3334" s="31"/>
      <c r="W3334" s="31"/>
      <c r="X3334" s="17"/>
      <c r="Y3334" s="17"/>
      <c r="Z3334" s="31"/>
      <c r="AA3334" s="18">
        <f t="shared" ca="1" si="260"/>
        <v>32</v>
      </c>
      <c r="AB3334" s="19" t="s">
        <v>7877</v>
      </c>
      <c r="AC3334" s="35" t="str">
        <f t="shared" si="264"/>
        <v>0 anos 1 meses 0 dias</v>
      </c>
      <c r="AD3334" s="35" t="str">
        <f ca="1">IF(AND(V3334="",T3334&lt;TODAY()),"Contrato Encerrado",IF(AND(V3334="",T3334&gt;TODAY()),DATEDIF(TODAY(),T3334,"Y")&amp;" anos"&amp;" "&amp;DATEDIF(TODAY(),T3334,"YM")&amp;" meses"&amp;" "&amp;DATEDIF(TODAY(),T3334,"MD")&amp;" dias",IF(AND(X3334="",V3334&lt;TODAY()),"Contrato Encerrado",IF(AND(X3334="",V3334&gt;TODAY()),DATEDIF(TODAY(),V3334,"Y")&amp;" anos"&amp;" "&amp;DATEDIF(TODAY(),V3334,"YM")&amp;" meses"&amp;" "&amp;DATEDIF(TODAY(),V3334,"MD")&amp;" dias",IF(AND(Z3334="",X3334&lt;TODAY()),"Contrato Encerrado",IF(AND(Z3334="",X3334&gt;TODAY()),DATEDIF(TODAY(),X3334,"Y")&amp;" anos"&amp;" "&amp;DATEDIF(TODAY(),X3334,"YM")&amp;" meses"&amp;" "&amp;DATEDIF(TODAY(),X3334,"MD")&amp;" dias",IF(AND(Z3334&lt;&gt;””,Z3334&lt;TODAY()),"Contrato Encerrado",IF(AND(Z3334&lt;&gt;"",Z3334&gt;TODAY()),DATEDIF(TODAY(),Z3334,"Y")&amp;" anos"&amp;" "&amp;DATEDIF(TODAY(),Z3334,"YM")&amp;" meses"&amp;" "&amp;DATEDIF(TODAY(),Z3334,"MD")&amp;" dias"))))))))</f>
        <v>Contrato Encerrado</v>
      </c>
      <c r="AE3334" s="35">
        <f t="shared" si="261"/>
        <v>31</v>
      </c>
      <c r="AF3334" s="35">
        <f t="shared" si="262"/>
        <v>699</v>
      </c>
      <c r="AG3334" s="17" t="str">
        <f t="shared" si="263"/>
        <v>1 anos 10 meses 29 dias</v>
      </c>
    </row>
    <row r="3335" spans="1:33" ht="11.25" customHeight="1" x14ac:dyDescent="0.2">
      <c r="A3335" s="141" t="s">
        <v>9</v>
      </c>
      <c r="B3335" s="142" t="s">
        <v>13</v>
      </c>
      <c r="C3335" s="143" t="s">
        <v>22</v>
      </c>
      <c r="D3335" s="144">
        <v>2022</v>
      </c>
      <c r="E3335" s="145" t="s">
        <v>157</v>
      </c>
      <c r="F3335" s="141" t="s">
        <v>158</v>
      </c>
      <c r="G3335" s="146" t="s">
        <v>5111</v>
      </c>
      <c r="H3335" s="147" t="s">
        <v>5112</v>
      </c>
      <c r="I3335" s="148" t="s">
        <v>5113</v>
      </c>
      <c r="J3335" s="14" t="s">
        <v>14943</v>
      </c>
      <c r="K3335" s="148" t="s">
        <v>29</v>
      </c>
      <c r="L3335" s="149" t="s">
        <v>30</v>
      </c>
      <c r="M3335" s="7" t="s">
        <v>9427</v>
      </c>
      <c r="N3335" s="150" t="s">
        <v>4159</v>
      </c>
      <c r="O3335" s="150"/>
      <c r="P3335" s="150" t="s">
        <v>2518</v>
      </c>
      <c r="Q3335" s="150" t="s">
        <v>2521</v>
      </c>
      <c r="R3335" s="151">
        <v>27875</v>
      </c>
      <c r="S3335" s="151">
        <v>44825</v>
      </c>
      <c r="T3335" s="129">
        <v>45559</v>
      </c>
      <c r="U3335" s="151"/>
      <c r="V3335" s="151"/>
      <c r="W3335" s="151"/>
      <c r="X3335" s="17"/>
      <c r="Y3335" s="17"/>
      <c r="Z3335" s="151"/>
      <c r="AA3335" s="152">
        <f t="shared" ca="1" si="260"/>
        <v>49</v>
      </c>
      <c r="AB3335" s="153" t="s">
        <v>7878</v>
      </c>
      <c r="AC3335" s="35" t="str">
        <f t="shared" si="264"/>
        <v>2 anos 0 meses 3 dias</v>
      </c>
      <c r="AD3335" s="132" t="str">
        <f ca="1">IF(AND(V3335="",T3335&lt;TODAY()),"Contrato Encerrado",IF(AND(V3335="",T3335&gt;TODAY()),DATEDIF(TODAY(),T3335,"Y")&amp;" anos"&amp;" "&amp;DATEDIF(TODAY(),T3335,"YM")&amp;" meses"&amp;" "&amp;DATEDIF(TODAY(),T3335,"MD")&amp;" dias",IF(AND(X3335="",V3335&lt;TODAY()),"Contrato Encerrado",IF(AND(X3335="",V3335&gt;TODAY()),DATEDIF(TODAY(),V3335,"Y")&amp;" anos"&amp;" "&amp;DATEDIF(TODAY(),V3335,"YM")&amp;" meses"&amp;" "&amp;DATEDIF(TODAY(),V3335,"MD")&amp;" dias",IF(AND(Z3335="",X3335&lt;TODAY()),"Contrato Encerrado",IF(AND(Z3335="",X3335&gt;TODAY()),DATEDIF(TODAY(),X3335,"Y")&amp;" anos"&amp;" "&amp;DATEDIF(TODAY(),X3335,"YM")&amp;" meses"&amp;" "&amp;DATEDIF(TODAY(),X3335,"MD")&amp;" dias",IF(AND(Z3335&lt;&gt;””,Z3335&lt;TODAY()),"Contrato Encerrado",IF(AND(Z3335&lt;&gt;"",Z3335&gt;TODAY()),DATEDIF(TODAY(),Z3335,"Y")&amp;" anos"&amp;" "&amp;DATEDIF(TODAY(),Z3335,"YM")&amp;" meses"&amp;" "&amp;DATEDIF(TODAY(),Z3335,"MD")&amp;" dias"))))))))</f>
        <v>Contrato Encerrado</v>
      </c>
      <c r="AE3335" s="132">
        <f t="shared" si="261"/>
        <v>734</v>
      </c>
      <c r="AF3335" s="132">
        <f t="shared" si="262"/>
        <v>-4</v>
      </c>
      <c r="AG3335" s="133" t="str">
        <f t="shared" si="263"/>
        <v>ESTÁGIO COMPLETOU 2 ANOS</v>
      </c>
    </row>
    <row r="3336" spans="1:33" ht="11.25" customHeight="1" x14ac:dyDescent="0.2">
      <c r="A3336" s="8" t="s">
        <v>9</v>
      </c>
      <c r="B3336" s="8" t="s">
        <v>13</v>
      </c>
      <c r="C3336" s="22" t="s">
        <v>15</v>
      </c>
      <c r="D3336" s="37">
        <v>2023</v>
      </c>
      <c r="E3336" s="23" t="s">
        <v>79</v>
      </c>
      <c r="F3336" s="8" t="s">
        <v>80</v>
      </c>
      <c r="G3336" s="77" t="s">
        <v>7063</v>
      </c>
      <c r="H3336" s="78" t="s">
        <v>7064</v>
      </c>
      <c r="I3336" s="9" t="s">
        <v>7065</v>
      </c>
      <c r="J3336" s="14" t="s">
        <v>14943</v>
      </c>
      <c r="K3336" s="9" t="s">
        <v>29</v>
      </c>
      <c r="L3336" s="24" t="s">
        <v>30</v>
      </c>
      <c r="M3336" s="7" t="s">
        <v>9427</v>
      </c>
      <c r="N3336" s="24" t="s">
        <v>2100</v>
      </c>
      <c r="O3336" s="24"/>
      <c r="P3336" s="24" t="s">
        <v>2518</v>
      </c>
      <c r="Q3336" s="24" t="s">
        <v>2523</v>
      </c>
      <c r="R3336" s="17">
        <v>34868</v>
      </c>
      <c r="S3336" s="17">
        <v>44986</v>
      </c>
      <c r="T3336" s="31">
        <v>45657</v>
      </c>
      <c r="U3336" s="20"/>
      <c r="V3336" s="20"/>
      <c r="W3336" s="17"/>
      <c r="X3336" s="17"/>
      <c r="Y3336" s="17"/>
      <c r="Z3336" s="20"/>
      <c r="AA3336" s="18">
        <f t="shared" ca="1" si="260"/>
        <v>30</v>
      </c>
      <c r="AB3336" s="19" t="s">
        <v>7878</v>
      </c>
      <c r="AC3336" s="35" t="str">
        <f t="shared" si="264"/>
        <v>1 anos 9 meses 30 dias</v>
      </c>
      <c r="AD3336" s="35" t="str">
        <f ca="1">IF(AND(V3336="",T3336&lt;TODAY()),"Contrato Encerrado",IF(AND(V3336="",T3336&gt;TODAY()),DATEDIF(TODAY(),T3336,"Y")&amp;" anos"&amp;" "&amp;DATEDIF(TODAY(),T3336,"YM")&amp;" meses"&amp;" "&amp;DATEDIF(TODAY(),T3336,"MD")&amp;" dias",IF(AND(X3336="",V3336&lt;TODAY()),"Contrato Encerrado",IF(AND(X3336="",V3336&gt;TODAY()),DATEDIF(TODAY(),V3336,"Y")&amp;" anos"&amp;" "&amp;DATEDIF(TODAY(),V3336,"YM")&amp;" meses"&amp;" "&amp;DATEDIF(TODAY(),V3336,"MD")&amp;" dias",IF(AND(Z3336="",X3336&lt;TODAY()),"Contrato Encerrado",IF(AND(Z3336="",X3336&gt;TODAY()),DATEDIF(TODAY(),X3336,"Y")&amp;" anos"&amp;" "&amp;DATEDIF(TODAY(),X3336,"YM")&amp;" meses"&amp;" "&amp;DATEDIF(TODAY(),X3336,"MD")&amp;" dias",IF(AND(Z3336&lt;&gt;””,Z3336&lt;TODAY()),"Contrato Encerrado",IF(AND(Z3336&lt;&gt;"",Z3336&gt;TODAY()),DATEDIF(TODAY(),Z3336,"Y")&amp;" anos"&amp;" "&amp;DATEDIF(TODAY(),Z3336,"YM")&amp;" meses"&amp;" "&amp;DATEDIF(TODAY(),Z3336,"MD")&amp;" dias"))))))))</f>
        <v>Contrato Encerrado</v>
      </c>
      <c r="AE3336" s="35">
        <f t="shared" si="261"/>
        <v>671</v>
      </c>
      <c r="AF3336" s="35">
        <f t="shared" si="262"/>
        <v>59</v>
      </c>
      <c r="AG3336" s="17" t="str">
        <f t="shared" si="263"/>
        <v>0 anos 1 meses 28 dias</v>
      </c>
    </row>
    <row r="3337" spans="1:33" ht="11.25" customHeight="1" x14ac:dyDescent="0.2">
      <c r="A3337" s="8" t="s">
        <v>9</v>
      </c>
      <c r="B3337" s="8" t="s">
        <v>13</v>
      </c>
      <c r="C3337" s="22" t="s">
        <v>22</v>
      </c>
      <c r="D3337" s="37">
        <v>2023</v>
      </c>
      <c r="E3337" s="12" t="s">
        <v>79</v>
      </c>
      <c r="F3337" s="8" t="s">
        <v>80</v>
      </c>
      <c r="G3337" s="77" t="s">
        <v>9860</v>
      </c>
      <c r="H3337" s="78" t="s">
        <v>9861</v>
      </c>
      <c r="I3337" s="14" t="s">
        <v>9862</v>
      </c>
      <c r="J3337" s="74" t="s">
        <v>14943</v>
      </c>
      <c r="K3337" s="14" t="s">
        <v>29</v>
      </c>
      <c r="L3337" s="15" t="s">
        <v>30</v>
      </c>
      <c r="M3337" s="7" t="s">
        <v>9427</v>
      </c>
      <c r="N3337" s="15" t="s">
        <v>2114</v>
      </c>
      <c r="O3337" s="15" t="s">
        <v>8182</v>
      </c>
      <c r="P3337" s="15" t="s">
        <v>2518</v>
      </c>
      <c r="Q3337" s="15" t="s">
        <v>2523</v>
      </c>
      <c r="R3337" s="20">
        <v>33575</v>
      </c>
      <c r="S3337" s="20">
        <v>45180</v>
      </c>
      <c r="T3337" s="20">
        <v>45909</v>
      </c>
      <c r="U3337" s="20"/>
      <c r="V3337" s="20"/>
      <c r="W3337" s="20"/>
      <c r="X3337" s="17"/>
      <c r="Y3337" s="17"/>
      <c r="Z3337" s="20"/>
      <c r="AA3337" s="18">
        <f t="shared" ca="1" si="260"/>
        <v>33</v>
      </c>
      <c r="AB3337" s="21" t="s">
        <v>7878</v>
      </c>
      <c r="AC3337" s="35" t="str">
        <f t="shared" si="264"/>
        <v>1 anos 11 meses 29 dias</v>
      </c>
      <c r="AD3337" s="35" t="str">
        <f ca="1">IF(AND(V3337="",T3337&lt;TODAY()),"Contrato Encerrado",IF(AND(V3337="",T3337&gt;TODAY()),DATEDIF(TODAY(),T3337,"Y")&amp;" anos"&amp;" "&amp;DATEDIF(TODAY(),T3337,"YM")&amp;" meses"&amp;" "&amp;DATEDIF(TODAY(),T3337,"MD")&amp;" dias",IF(AND(X3337="",V3337&lt;TODAY()),"Contrato Encerrado",IF(AND(X3337="",V3337&gt;TODAY()),DATEDIF(TODAY(),V3337,"Y")&amp;" anos"&amp;" "&amp;DATEDIF(TODAY(),V3337,"YM")&amp;" meses"&amp;" "&amp;DATEDIF(TODAY(),V3337,"MD")&amp;" dias",IF(AND(Z3337="",X3337&lt;TODAY()),"Contrato Encerrado",IF(AND(Z3337="",X3337&gt;TODAY()),DATEDIF(TODAY(),X3337,"Y")&amp;" anos"&amp;" "&amp;DATEDIF(TODAY(),X3337,"YM")&amp;" meses"&amp;" "&amp;DATEDIF(TODAY(),X3337,"MD")&amp;" dias",IF(AND(Z3337&lt;&gt;””,Z3337&lt;TODAY()),"Contrato Encerrado",IF(AND(Z3337&lt;&gt;"",Z3337&gt;TODAY()),DATEDIF(TODAY(),Z3337,"Y")&amp;" anos"&amp;" "&amp;DATEDIF(TODAY(),Z3337,"YM")&amp;" meses"&amp;" "&amp;DATEDIF(TODAY(),Z3337,"MD")&amp;" dias"))))))))</f>
        <v>Contrato Encerrado</v>
      </c>
      <c r="AE3337" s="35">
        <f t="shared" si="261"/>
        <v>729</v>
      </c>
      <c r="AF3337" s="35">
        <f t="shared" si="262"/>
        <v>1</v>
      </c>
      <c r="AG3337" s="17" t="str">
        <f t="shared" si="263"/>
        <v>0 anos 0 meses 1 dias</v>
      </c>
    </row>
    <row r="3338" spans="1:33" ht="11.25" customHeight="1" x14ac:dyDescent="0.2">
      <c r="A3338" s="8" t="s">
        <v>9</v>
      </c>
      <c r="B3338" s="8" t="s">
        <v>13</v>
      </c>
      <c r="C3338" s="22" t="s">
        <v>15</v>
      </c>
      <c r="D3338" s="37">
        <v>2023</v>
      </c>
      <c r="E3338" s="23" t="s">
        <v>157</v>
      </c>
      <c r="F3338" s="8" t="s">
        <v>158</v>
      </c>
      <c r="G3338" s="77" t="s">
        <v>7066</v>
      </c>
      <c r="H3338" s="78" t="s">
        <v>7067</v>
      </c>
      <c r="I3338" s="9" t="s">
        <v>7068</v>
      </c>
      <c r="J3338" s="14" t="s">
        <v>1302</v>
      </c>
      <c r="K3338" s="9" t="s">
        <v>29</v>
      </c>
      <c r="L3338" s="24" t="s">
        <v>30</v>
      </c>
      <c r="M3338" s="7" t="s">
        <v>9427</v>
      </c>
      <c r="N3338" s="24" t="s">
        <v>2101</v>
      </c>
      <c r="O3338" s="24"/>
      <c r="P3338" s="24" t="s">
        <v>2518</v>
      </c>
      <c r="Q3338" s="24" t="s">
        <v>2521</v>
      </c>
      <c r="R3338" s="17">
        <v>30900</v>
      </c>
      <c r="S3338" s="17">
        <v>44993</v>
      </c>
      <c r="T3338" s="31">
        <v>45394</v>
      </c>
      <c r="U3338" s="17"/>
      <c r="V3338" s="31"/>
      <c r="W3338" s="17"/>
      <c r="X3338" s="17"/>
      <c r="Y3338" s="17"/>
      <c r="Z3338" s="31"/>
      <c r="AA3338" s="18">
        <f t="shared" ca="1" si="260"/>
        <v>41</v>
      </c>
      <c r="AB3338" s="19" t="s">
        <v>7878</v>
      </c>
      <c r="AC3338" s="35" t="str">
        <f t="shared" si="264"/>
        <v>1 anos 1 meses 4 dias</v>
      </c>
      <c r="AD3338" s="35" t="str">
        <f ca="1">IF(AND(V3338="",T3338&lt;TODAY()),"Contrato Encerrado",IF(AND(V3338="",T3338&gt;TODAY()),DATEDIF(TODAY(),T3338,"Y")&amp;" anos"&amp;" "&amp;DATEDIF(TODAY(),T3338,"YM")&amp;" meses"&amp;" "&amp;DATEDIF(TODAY(),T3338,"MD")&amp;" dias",IF(AND(X3338="",V3338&lt;TODAY()),"Contrato Encerrado",IF(AND(X3338="",V3338&gt;TODAY()),DATEDIF(TODAY(),V3338,"Y")&amp;" anos"&amp;" "&amp;DATEDIF(TODAY(),V3338,"YM")&amp;" meses"&amp;" "&amp;DATEDIF(TODAY(),V3338,"MD")&amp;" dias",IF(AND(Z3338="",X3338&lt;TODAY()),"Contrato Encerrado",IF(AND(Z3338="",X3338&gt;TODAY()),DATEDIF(TODAY(),X3338,"Y")&amp;" anos"&amp;" "&amp;DATEDIF(TODAY(),X3338,"YM")&amp;" meses"&amp;" "&amp;DATEDIF(TODAY(),X3338,"MD")&amp;" dias",IF(AND(Z3338&lt;&gt;””,Z3338&lt;TODAY()),"Contrato Encerrado",IF(AND(Z3338&lt;&gt;"",Z3338&gt;TODAY()),DATEDIF(TODAY(),Z3338,"Y")&amp;" anos"&amp;" "&amp;DATEDIF(TODAY(),Z3338,"YM")&amp;" meses"&amp;" "&amp;DATEDIF(TODAY(),Z3338,"MD")&amp;" dias"))))))))</f>
        <v>Contrato Encerrado</v>
      </c>
      <c r="AE3338" s="35">
        <f t="shared" si="261"/>
        <v>401</v>
      </c>
      <c r="AF3338" s="35">
        <f t="shared" si="262"/>
        <v>329</v>
      </c>
      <c r="AG3338" s="17" t="str">
        <f t="shared" si="263"/>
        <v>0 anos 10 meses 24 dias</v>
      </c>
    </row>
    <row r="3339" spans="1:33" ht="11.25" customHeight="1" x14ac:dyDescent="0.2">
      <c r="A3339" s="8" t="s">
        <v>9</v>
      </c>
      <c r="B3339" s="8" t="s">
        <v>13</v>
      </c>
      <c r="C3339" s="22" t="s">
        <v>20</v>
      </c>
      <c r="D3339" s="37">
        <v>2023</v>
      </c>
      <c r="E3339" s="23" t="s">
        <v>157</v>
      </c>
      <c r="F3339" s="8" t="s">
        <v>158</v>
      </c>
      <c r="G3339" s="77" t="s">
        <v>8575</v>
      </c>
      <c r="H3339" s="78" t="s">
        <v>8576</v>
      </c>
      <c r="I3339" s="9" t="s">
        <v>8577</v>
      </c>
      <c r="J3339" s="14" t="s">
        <v>14943</v>
      </c>
      <c r="K3339" s="9" t="s">
        <v>29</v>
      </c>
      <c r="L3339" s="24" t="s">
        <v>30</v>
      </c>
      <c r="M3339" s="7" t="s">
        <v>9427</v>
      </c>
      <c r="N3339" s="24" t="s">
        <v>2101</v>
      </c>
      <c r="O3339" s="24" t="s">
        <v>7895</v>
      </c>
      <c r="P3339" s="24" t="s">
        <v>2518</v>
      </c>
      <c r="Q3339" s="24" t="s">
        <v>4109</v>
      </c>
      <c r="R3339" s="17">
        <v>31694</v>
      </c>
      <c r="S3339" s="17">
        <v>45106</v>
      </c>
      <c r="T3339" s="70">
        <v>45819</v>
      </c>
      <c r="U3339" s="20"/>
      <c r="V3339" s="20"/>
      <c r="W3339" s="17"/>
      <c r="X3339" s="17"/>
      <c r="Y3339" s="17"/>
      <c r="Z3339" s="20"/>
      <c r="AA3339" s="18">
        <f t="shared" ca="1" si="260"/>
        <v>38</v>
      </c>
      <c r="AB3339" s="18" t="s">
        <v>7878</v>
      </c>
      <c r="AC3339" s="35" t="str">
        <f t="shared" si="264"/>
        <v>1 anos 11 meses 13 dias</v>
      </c>
      <c r="AD3339" s="35" t="str">
        <f ca="1">IF(AND(V3339="",T3339&lt;TODAY()),"Contrato Encerrado",IF(AND(V3339="",T3339&gt;TODAY()),DATEDIF(TODAY(),T3339,"Y")&amp;" anos"&amp;" "&amp;DATEDIF(TODAY(),T3339,"YM")&amp;" meses"&amp;" "&amp;DATEDIF(TODAY(),T3339,"MD")&amp;" dias",IF(AND(X3339="",V3339&lt;TODAY()),"Contrato Encerrado",IF(AND(X3339="",V3339&gt;TODAY()),DATEDIF(TODAY(),V3339,"Y")&amp;" anos"&amp;" "&amp;DATEDIF(TODAY(),V3339,"YM")&amp;" meses"&amp;" "&amp;DATEDIF(TODAY(),V3339,"MD")&amp;" dias",IF(AND(Z3339="",X3339&lt;TODAY()),"Contrato Encerrado",IF(AND(Z3339="",X3339&gt;TODAY()),DATEDIF(TODAY(),X3339,"Y")&amp;" anos"&amp;" "&amp;DATEDIF(TODAY(),X3339,"YM")&amp;" meses"&amp;" "&amp;DATEDIF(TODAY(),X3339,"MD")&amp;" dias",IF(AND(Z3339&lt;&gt;””,Z3339&lt;TODAY()),"Contrato Encerrado",IF(AND(Z3339&lt;&gt;"",Z3339&gt;TODAY()),DATEDIF(TODAY(),Z3339,"Y")&amp;" anos"&amp;" "&amp;DATEDIF(TODAY(),Z3339,"YM")&amp;" meses"&amp;" "&amp;DATEDIF(TODAY(),Z3339,"MD")&amp;" dias"))))))))</f>
        <v>Contrato Encerrado</v>
      </c>
      <c r="AE3339" s="35">
        <f t="shared" si="261"/>
        <v>713</v>
      </c>
      <c r="AF3339" s="35">
        <f t="shared" si="262"/>
        <v>17</v>
      </c>
      <c r="AG3339" s="17" t="str">
        <f t="shared" si="263"/>
        <v>0 anos 0 meses 17 dias</v>
      </c>
    </row>
    <row r="3340" spans="1:33" ht="11.25" customHeight="1" x14ac:dyDescent="0.2">
      <c r="A3340" s="8" t="s">
        <v>9</v>
      </c>
      <c r="B3340" s="10" t="s">
        <v>13</v>
      </c>
      <c r="C3340" s="11" t="s">
        <v>22</v>
      </c>
      <c r="D3340" s="36">
        <v>2022</v>
      </c>
      <c r="E3340" s="12" t="s">
        <v>157</v>
      </c>
      <c r="F3340" s="8" t="s">
        <v>158</v>
      </c>
      <c r="G3340" s="77" t="s">
        <v>987</v>
      </c>
      <c r="H3340" s="78" t="s">
        <v>988</v>
      </c>
      <c r="I3340" s="14" t="s">
        <v>989</v>
      </c>
      <c r="J3340" s="14" t="s">
        <v>14943</v>
      </c>
      <c r="K3340" s="14" t="s">
        <v>29</v>
      </c>
      <c r="L3340" s="15" t="s">
        <v>30</v>
      </c>
      <c r="M3340" s="7" t="s">
        <v>9427</v>
      </c>
      <c r="N3340" s="16" t="s">
        <v>2101</v>
      </c>
      <c r="O3340" s="16"/>
      <c r="P3340" s="16" t="s">
        <v>2517</v>
      </c>
      <c r="Q3340" s="16" t="s">
        <v>2522</v>
      </c>
      <c r="R3340" s="31">
        <v>30101</v>
      </c>
      <c r="S3340" s="31">
        <v>44382</v>
      </c>
      <c r="T3340" s="31">
        <v>44943</v>
      </c>
      <c r="U3340" s="31"/>
      <c r="V3340" s="31"/>
      <c r="W3340" s="31"/>
      <c r="X3340" s="17"/>
      <c r="Y3340" s="17"/>
      <c r="Z3340" s="31"/>
      <c r="AA3340" s="18">
        <f t="shared" ca="1" si="260"/>
        <v>43</v>
      </c>
      <c r="AB3340" s="19" t="s">
        <v>7878</v>
      </c>
      <c r="AC3340" s="35" t="str">
        <f t="shared" si="264"/>
        <v>1 anos 6 meses 12 dias</v>
      </c>
      <c r="AD3340" s="35" t="str">
        <f ca="1">IF(AND(V3340="",T3340&lt;TODAY()),"Contrato Encerrado",IF(AND(V3340="",T3340&gt;TODAY()),DATEDIF(TODAY(),T3340,"Y")&amp;" anos"&amp;" "&amp;DATEDIF(TODAY(),T3340,"YM")&amp;" meses"&amp;" "&amp;DATEDIF(TODAY(),T3340,"MD")&amp;" dias",IF(AND(X3340="",V3340&lt;TODAY()),"Contrato Encerrado",IF(AND(X3340="",V3340&gt;TODAY()),DATEDIF(TODAY(),V3340,"Y")&amp;" anos"&amp;" "&amp;DATEDIF(TODAY(),V3340,"YM")&amp;" meses"&amp;" "&amp;DATEDIF(TODAY(),V3340,"MD")&amp;" dias",IF(AND(Z3340="",X3340&lt;TODAY()),"Contrato Encerrado",IF(AND(Z3340="",X3340&gt;TODAY()),DATEDIF(TODAY(),X3340,"Y")&amp;" anos"&amp;" "&amp;DATEDIF(TODAY(),X3340,"YM")&amp;" meses"&amp;" "&amp;DATEDIF(TODAY(),X3340,"MD")&amp;" dias",IF(AND(Z3340&lt;&gt;””,Z3340&lt;TODAY()),"Contrato Encerrado",IF(AND(Z3340&lt;&gt;"",Z3340&gt;TODAY()),DATEDIF(TODAY(),Z3340,"Y")&amp;" anos"&amp;" "&amp;DATEDIF(TODAY(),Z3340,"YM")&amp;" meses"&amp;" "&amp;DATEDIF(TODAY(),Z3340,"MD")&amp;" dias"))))))))</f>
        <v>Contrato Encerrado</v>
      </c>
      <c r="AE3340" s="35">
        <f t="shared" si="261"/>
        <v>561</v>
      </c>
      <c r="AF3340" s="35">
        <f t="shared" si="262"/>
        <v>169</v>
      </c>
      <c r="AG3340" s="17" t="str">
        <f t="shared" si="263"/>
        <v>0 anos 5 meses 17 dias</v>
      </c>
    </row>
    <row r="3341" spans="1:33" ht="11.25" customHeight="1" x14ac:dyDescent="0.2">
      <c r="A3341" s="8" t="s">
        <v>9</v>
      </c>
      <c r="B3341" s="8" t="s">
        <v>13</v>
      </c>
      <c r="C3341" s="22" t="s">
        <v>22</v>
      </c>
      <c r="D3341" s="37">
        <v>2023</v>
      </c>
      <c r="E3341" s="12" t="s">
        <v>157</v>
      </c>
      <c r="F3341" s="8" t="s">
        <v>158</v>
      </c>
      <c r="G3341" s="77" t="s">
        <v>9863</v>
      </c>
      <c r="H3341" s="78" t="s">
        <v>9864</v>
      </c>
      <c r="I3341" s="14" t="s">
        <v>9865</v>
      </c>
      <c r="J3341" s="74" t="s">
        <v>14943</v>
      </c>
      <c r="K3341" s="14" t="s">
        <v>29</v>
      </c>
      <c r="L3341" s="15" t="s">
        <v>30</v>
      </c>
      <c r="M3341" s="7" t="s">
        <v>9427</v>
      </c>
      <c r="N3341" s="15" t="s">
        <v>4159</v>
      </c>
      <c r="O3341" s="15" t="s">
        <v>8134</v>
      </c>
      <c r="P3341" s="15" t="s">
        <v>2518</v>
      </c>
      <c r="Q3341" s="15" t="s">
        <v>4109</v>
      </c>
      <c r="R3341" s="20">
        <v>32746</v>
      </c>
      <c r="S3341" s="20">
        <v>45145</v>
      </c>
      <c r="T3341" s="20">
        <v>45875</v>
      </c>
      <c r="U3341" s="20"/>
      <c r="V3341" s="20"/>
      <c r="W3341" s="20"/>
      <c r="X3341" s="17"/>
      <c r="Y3341" s="17"/>
      <c r="Z3341" s="20"/>
      <c r="AA3341" s="18">
        <f t="shared" ca="1" si="260"/>
        <v>36</v>
      </c>
      <c r="AB3341" s="15" t="s">
        <v>7878</v>
      </c>
      <c r="AC3341" s="35" t="str">
        <f t="shared" si="264"/>
        <v>1 anos 11 meses 30 dias</v>
      </c>
      <c r="AD3341" s="35" t="str">
        <f ca="1">IF(AND(V3341="",T3341&lt;TODAY()),"Contrato Encerrado",IF(AND(V3341="",T3341&gt;TODAY()),DATEDIF(TODAY(),T3341,"Y")&amp;" anos"&amp;" "&amp;DATEDIF(TODAY(),T3341,"YM")&amp;" meses"&amp;" "&amp;DATEDIF(TODAY(),T3341,"MD")&amp;" dias",IF(AND(X3341="",V3341&lt;TODAY()),"Contrato Encerrado",IF(AND(X3341="",V3341&gt;TODAY()),DATEDIF(TODAY(),V3341,"Y")&amp;" anos"&amp;" "&amp;DATEDIF(TODAY(),V3341,"YM")&amp;" meses"&amp;" "&amp;DATEDIF(TODAY(),V3341,"MD")&amp;" dias",IF(AND(Z3341="",X3341&lt;TODAY()),"Contrato Encerrado",IF(AND(Z3341="",X3341&gt;TODAY()),DATEDIF(TODAY(),X3341,"Y")&amp;" anos"&amp;" "&amp;DATEDIF(TODAY(),X3341,"YM")&amp;" meses"&amp;" "&amp;DATEDIF(TODAY(),X3341,"MD")&amp;" dias",IF(AND(Z3341&lt;&gt;””,Z3341&lt;TODAY()),"Contrato Encerrado",IF(AND(Z3341&lt;&gt;"",Z3341&gt;TODAY()),DATEDIF(TODAY(),Z3341,"Y")&amp;" anos"&amp;" "&amp;DATEDIF(TODAY(),Z3341,"YM")&amp;" meses"&amp;" "&amp;DATEDIF(TODAY(),Z3341,"MD")&amp;" dias"))))))))</f>
        <v>Contrato Encerrado</v>
      </c>
      <c r="AE3341" s="35">
        <f t="shared" si="261"/>
        <v>730</v>
      </c>
      <c r="AF3341" s="35">
        <f t="shared" si="262"/>
        <v>0</v>
      </c>
      <c r="AG3341" s="17" t="str">
        <f t="shared" si="263"/>
        <v>ESTÁGIO COMPLETOU 2 ANOS</v>
      </c>
    </row>
    <row r="3342" spans="1:33" ht="11.25" customHeight="1" x14ac:dyDescent="0.2">
      <c r="A3342" s="8" t="s">
        <v>9</v>
      </c>
      <c r="B3342" s="10" t="s">
        <v>13</v>
      </c>
      <c r="C3342" s="11" t="s">
        <v>23</v>
      </c>
      <c r="D3342" s="36">
        <v>2022</v>
      </c>
      <c r="E3342" s="12" t="s">
        <v>79</v>
      </c>
      <c r="F3342" s="8" t="s">
        <v>80</v>
      </c>
      <c r="G3342" s="77" t="s">
        <v>5114</v>
      </c>
      <c r="H3342" s="78" t="s">
        <v>5115</v>
      </c>
      <c r="I3342" s="14" t="s">
        <v>5116</v>
      </c>
      <c r="J3342" s="14" t="s">
        <v>1302</v>
      </c>
      <c r="K3342" s="14" t="s">
        <v>29</v>
      </c>
      <c r="L3342" s="15" t="s">
        <v>30</v>
      </c>
      <c r="M3342" s="7" t="s">
        <v>9427</v>
      </c>
      <c r="N3342" s="16" t="s">
        <v>2106</v>
      </c>
      <c r="O3342" s="16"/>
      <c r="P3342" s="16" t="s">
        <v>2518</v>
      </c>
      <c r="Q3342" s="16" t="s">
        <v>2523</v>
      </c>
      <c r="R3342" s="31">
        <v>36726</v>
      </c>
      <c r="S3342" s="31">
        <v>44837</v>
      </c>
      <c r="T3342" s="31">
        <v>45274</v>
      </c>
      <c r="U3342" s="31"/>
      <c r="V3342" s="31"/>
      <c r="W3342" s="31"/>
      <c r="X3342" s="17"/>
      <c r="Y3342" s="17"/>
      <c r="Z3342" s="31"/>
      <c r="AA3342" s="18">
        <f t="shared" ca="1" si="260"/>
        <v>25</v>
      </c>
      <c r="AB3342" s="19" t="s">
        <v>7878</v>
      </c>
      <c r="AC3342" s="35" t="str">
        <f t="shared" si="264"/>
        <v>1 anos 2 meses 11 dias</v>
      </c>
      <c r="AD3342" s="35" t="str">
        <f ca="1">IF(AND(V3342="",T3342&lt;TODAY()),"Contrato Encerrado",IF(AND(V3342="",T3342&gt;TODAY()),DATEDIF(TODAY(),T3342,"Y")&amp;" anos"&amp;" "&amp;DATEDIF(TODAY(),T3342,"YM")&amp;" meses"&amp;" "&amp;DATEDIF(TODAY(),T3342,"MD")&amp;" dias",IF(AND(X3342="",V3342&lt;TODAY()),"Contrato Encerrado",IF(AND(X3342="",V3342&gt;TODAY()),DATEDIF(TODAY(),V3342,"Y")&amp;" anos"&amp;" "&amp;DATEDIF(TODAY(),V3342,"YM")&amp;" meses"&amp;" "&amp;DATEDIF(TODAY(),V3342,"MD")&amp;" dias",IF(AND(Z3342="",X3342&lt;TODAY()),"Contrato Encerrado",IF(AND(Z3342="",X3342&gt;TODAY()),DATEDIF(TODAY(),X3342,"Y")&amp;" anos"&amp;" "&amp;DATEDIF(TODAY(),X3342,"YM")&amp;" meses"&amp;" "&amp;DATEDIF(TODAY(),X3342,"MD")&amp;" dias",IF(AND(Z3342&lt;&gt;””,Z3342&lt;TODAY()),"Contrato Encerrado",IF(AND(Z3342&lt;&gt;"",Z3342&gt;TODAY()),DATEDIF(TODAY(),Z3342,"Y")&amp;" anos"&amp;" "&amp;DATEDIF(TODAY(),Z3342,"YM")&amp;" meses"&amp;" "&amp;DATEDIF(TODAY(),Z3342,"MD")&amp;" dias"))))))))</f>
        <v>Contrato Encerrado</v>
      </c>
      <c r="AE3342" s="35">
        <f t="shared" si="261"/>
        <v>437</v>
      </c>
      <c r="AF3342" s="35">
        <f t="shared" si="262"/>
        <v>293</v>
      </c>
      <c r="AG3342" s="17" t="str">
        <f t="shared" si="263"/>
        <v>0 anos 9 meses 19 dias</v>
      </c>
    </row>
    <row r="3343" spans="1:33" ht="11.25" customHeight="1" x14ac:dyDescent="0.2">
      <c r="A3343" s="8" t="s">
        <v>9</v>
      </c>
      <c r="B3343" s="10" t="s">
        <v>13</v>
      </c>
      <c r="C3343" s="11" t="s">
        <v>22</v>
      </c>
      <c r="D3343" s="36">
        <v>2022</v>
      </c>
      <c r="E3343" s="12" t="s">
        <v>157</v>
      </c>
      <c r="F3343" s="8" t="s">
        <v>158</v>
      </c>
      <c r="G3343" s="77" t="s">
        <v>3050</v>
      </c>
      <c r="H3343" s="78" t="s">
        <v>3051</v>
      </c>
      <c r="I3343" s="14" t="s">
        <v>3052</v>
      </c>
      <c r="J3343" s="14" t="s">
        <v>14943</v>
      </c>
      <c r="K3343" s="14" t="s">
        <v>29</v>
      </c>
      <c r="L3343" s="15" t="s">
        <v>30</v>
      </c>
      <c r="M3343" s="7" t="s">
        <v>9427</v>
      </c>
      <c r="N3343" s="16" t="s">
        <v>2101</v>
      </c>
      <c r="O3343" s="16"/>
      <c r="P3343" s="16" t="s">
        <v>2518</v>
      </c>
      <c r="Q3343" s="16" t="s">
        <v>2521</v>
      </c>
      <c r="R3343" s="31">
        <v>29224</v>
      </c>
      <c r="S3343" s="31">
        <v>44799</v>
      </c>
      <c r="T3343" s="31">
        <v>44943</v>
      </c>
      <c r="U3343" s="31"/>
      <c r="V3343" s="31"/>
      <c r="W3343" s="31"/>
      <c r="X3343" s="17"/>
      <c r="Y3343" s="17"/>
      <c r="Z3343" s="31"/>
      <c r="AA3343" s="18">
        <f t="shared" ca="1" si="260"/>
        <v>45</v>
      </c>
      <c r="AB3343" s="19" t="s">
        <v>7878</v>
      </c>
      <c r="AC3343" s="35" t="str">
        <f t="shared" si="264"/>
        <v>0 anos 4 meses 22 dias</v>
      </c>
      <c r="AD3343" s="35" t="str">
        <f ca="1">IF(AND(V3343="",T3343&lt;TODAY()),"Contrato Encerrado",IF(AND(V3343="",T3343&gt;TODAY()),DATEDIF(TODAY(),T3343,"Y")&amp;" anos"&amp;" "&amp;DATEDIF(TODAY(),T3343,"YM")&amp;" meses"&amp;" "&amp;DATEDIF(TODAY(),T3343,"MD")&amp;" dias",IF(AND(X3343="",V3343&lt;TODAY()),"Contrato Encerrado",IF(AND(X3343="",V3343&gt;TODAY()),DATEDIF(TODAY(),V3343,"Y")&amp;" anos"&amp;" "&amp;DATEDIF(TODAY(),V3343,"YM")&amp;" meses"&amp;" "&amp;DATEDIF(TODAY(),V3343,"MD")&amp;" dias",IF(AND(Z3343="",X3343&lt;TODAY()),"Contrato Encerrado",IF(AND(Z3343="",X3343&gt;TODAY()),DATEDIF(TODAY(),X3343,"Y")&amp;" anos"&amp;" "&amp;DATEDIF(TODAY(),X3343,"YM")&amp;" meses"&amp;" "&amp;DATEDIF(TODAY(),X3343,"MD")&amp;" dias",IF(AND(Z3343&lt;&gt;””,Z3343&lt;TODAY()),"Contrato Encerrado",IF(AND(Z3343&lt;&gt;"",Z3343&gt;TODAY()),DATEDIF(TODAY(),Z3343,"Y")&amp;" anos"&amp;" "&amp;DATEDIF(TODAY(),Z3343,"YM")&amp;" meses"&amp;" "&amp;DATEDIF(TODAY(),Z3343,"MD")&amp;" dias"))))))))</f>
        <v>Contrato Encerrado</v>
      </c>
      <c r="AE3343" s="35">
        <f t="shared" si="261"/>
        <v>144</v>
      </c>
      <c r="AF3343" s="35">
        <f t="shared" si="262"/>
        <v>586</v>
      </c>
      <c r="AG3343" s="17" t="str">
        <f t="shared" si="263"/>
        <v>1 anos 7 meses 8 dias</v>
      </c>
    </row>
    <row r="3344" spans="1:33" ht="11.25" customHeight="1" x14ac:dyDescent="0.2">
      <c r="A3344" s="8" t="s">
        <v>9</v>
      </c>
      <c r="B3344" s="10" t="s">
        <v>13</v>
      </c>
      <c r="C3344" s="11" t="s">
        <v>22</v>
      </c>
      <c r="D3344" s="36">
        <v>2022</v>
      </c>
      <c r="E3344" s="12" t="s">
        <v>157</v>
      </c>
      <c r="F3344" s="8" t="s">
        <v>158</v>
      </c>
      <c r="G3344" s="77" t="s">
        <v>5117</v>
      </c>
      <c r="H3344" s="78" t="s">
        <v>5118</v>
      </c>
      <c r="I3344" s="14" t="s">
        <v>5119</v>
      </c>
      <c r="J3344" s="14" t="s">
        <v>14943</v>
      </c>
      <c r="K3344" s="14" t="s">
        <v>29</v>
      </c>
      <c r="L3344" s="15" t="s">
        <v>30</v>
      </c>
      <c r="M3344" s="7" t="s">
        <v>9427</v>
      </c>
      <c r="N3344" s="16" t="s">
        <v>2101</v>
      </c>
      <c r="O3344" s="16"/>
      <c r="P3344" s="16" t="s">
        <v>2518</v>
      </c>
      <c r="Q3344" s="16" t="s">
        <v>2521</v>
      </c>
      <c r="R3344" s="31">
        <v>32705</v>
      </c>
      <c r="S3344" s="31">
        <v>44825</v>
      </c>
      <c r="T3344" s="111">
        <v>45281</v>
      </c>
      <c r="U3344" s="111"/>
      <c r="V3344" s="31"/>
      <c r="W3344" s="31"/>
      <c r="X3344" s="17"/>
      <c r="Y3344" s="17"/>
      <c r="Z3344" s="31"/>
      <c r="AA3344" s="18">
        <f t="shared" ca="1" si="260"/>
        <v>36</v>
      </c>
      <c r="AB3344" s="19" t="s">
        <v>7878</v>
      </c>
      <c r="AC3344" s="35" t="str">
        <f t="shared" si="264"/>
        <v>1 anos 3 meses 0 dias</v>
      </c>
      <c r="AD3344" s="35" t="str">
        <f ca="1">IF(AND(V3344="",T3344&lt;TODAY()),"Contrato Encerrado",IF(AND(V3344="",T3344&gt;TODAY()),DATEDIF(TODAY(),T3344,"Y")&amp;" anos"&amp;" "&amp;DATEDIF(TODAY(),T3344,"YM")&amp;" meses"&amp;" "&amp;DATEDIF(TODAY(),T3344,"MD")&amp;" dias",IF(AND(X3344="",V3344&lt;TODAY()),"Contrato Encerrado",IF(AND(X3344="",V3344&gt;TODAY()),DATEDIF(TODAY(),V3344,"Y")&amp;" anos"&amp;" "&amp;DATEDIF(TODAY(),V3344,"YM")&amp;" meses"&amp;" "&amp;DATEDIF(TODAY(),V3344,"MD")&amp;" dias",IF(AND(Z3344="",X3344&lt;TODAY()),"Contrato Encerrado",IF(AND(Z3344="",X3344&gt;TODAY()),DATEDIF(TODAY(),X3344,"Y")&amp;" anos"&amp;" "&amp;DATEDIF(TODAY(),X3344,"YM")&amp;" meses"&amp;" "&amp;DATEDIF(TODAY(),X3344,"MD")&amp;" dias",IF(AND(Z3344&lt;&gt;””,Z3344&lt;TODAY()),"Contrato Encerrado",IF(AND(Z3344&lt;&gt;"",Z3344&gt;TODAY()),DATEDIF(TODAY(),Z3344,"Y")&amp;" anos"&amp;" "&amp;DATEDIF(TODAY(),Z3344,"YM")&amp;" meses"&amp;" "&amp;DATEDIF(TODAY(),Z3344,"MD")&amp;" dias"))))))))</f>
        <v>Contrato Encerrado</v>
      </c>
      <c r="AE3344" s="35">
        <f t="shared" si="261"/>
        <v>456</v>
      </c>
      <c r="AF3344" s="35">
        <f t="shared" si="262"/>
        <v>274</v>
      </c>
      <c r="AG3344" s="17" t="str">
        <f t="shared" si="263"/>
        <v>0 anos 8 meses 30 dias</v>
      </c>
    </row>
    <row r="3345" spans="1:33" ht="11.25" customHeight="1" x14ac:dyDescent="0.2">
      <c r="A3345" s="8" t="s">
        <v>9</v>
      </c>
      <c r="B3345" s="8" t="s">
        <v>13</v>
      </c>
      <c r="C3345" s="22" t="s">
        <v>21</v>
      </c>
      <c r="D3345" s="35">
        <v>2025</v>
      </c>
      <c r="E3345" s="12" t="s">
        <v>157</v>
      </c>
      <c r="F3345" s="8" t="s">
        <v>158</v>
      </c>
      <c r="G3345" s="14" t="s">
        <v>17530</v>
      </c>
      <c r="H3345" s="8" t="s">
        <v>17531</v>
      </c>
      <c r="I3345" s="14" t="s">
        <v>16974</v>
      </c>
      <c r="J3345" s="14" t="s">
        <v>10</v>
      </c>
      <c r="K3345" s="14" t="s">
        <v>29</v>
      </c>
      <c r="L3345" s="15" t="s">
        <v>30</v>
      </c>
      <c r="M3345" s="7" t="s">
        <v>16153</v>
      </c>
      <c r="N3345" s="15" t="s">
        <v>2101</v>
      </c>
      <c r="O3345" s="15" t="s">
        <v>12736</v>
      </c>
      <c r="P3345" s="15" t="s">
        <v>2518</v>
      </c>
      <c r="Q3345" s="15" t="s">
        <v>4109</v>
      </c>
      <c r="R3345" s="20">
        <v>33702</v>
      </c>
      <c r="S3345" s="20">
        <v>45817</v>
      </c>
      <c r="T3345" s="20">
        <v>46181</v>
      </c>
      <c r="U3345" s="20"/>
      <c r="V3345" s="20"/>
      <c r="W3345" s="20"/>
      <c r="X3345" s="17"/>
      <c r="Y3345" s="17"/>
      <c r="Z3345" s="20"/>
      <c r="AA3345" s="21">
        <f t="shared" ca="1" si="260"/>
        <v>33</v>
      </c>
      <c r="AB3345" s="20" t="s">
        <v>7878</v>
      </c>
      <c r="AC3345" s="35" t="str">
        <f t="shared" si="264"/>
        <v>0 anos 11 meses 30 dias</v>
      </c>
      <c r="AD3345" s="35" t="str">
        <f ca="1">IF(AND(V3345="",T3345&lt;TODAY()),"Contrato Encerrado",IF(AND(V3345="",T3345&gt;TODAY()),DATEDIF(TODAY(),T3345,"Y")&amp;" anos"&amp;" "&amp;DATEDIF(TODAY(),T3345,"YM")&amp;" meses"&amp;" "&amp;DATEDIF(TODAY(),T3345,"MD")&amp;" dias",IF(AND(X3345="",V3345&lt;TODAY()),"Contrato Encerrado",IF(AND(X3345="",V3345&gt;TODAY()),DATEDIF(TODAY(),V3345,"Y")&amp;" anos"&amp;" "&amp;DATEDIF(TODAY(),V3345,"YM")&amp;" meses"&amp;" "&amp;DATEDIF(TODAY(),V3345,"MD")&amp;" dias",IF(AND(Z3345="",X3345&lt;TODAY()),"Contrato Encerrado",IF(AND(Z3345="",X3345&gt;TODAY()),DATEDIF(TODAY(),X3345,"Y")&amp;" anos"&amp;" "&amp;DATEDIF(TODAY(),X3345,"YM")&amp;" meses"&amp;" "&amp;DATEDIF(TODAY(),X3345,"MD")&amp;" dias",IF(AND(Z3345&lt;&gt;””,Z3345&lt;TODAY()),"Contrato Encerrado",IF(AND(Z3345&lt;&gt;"",Z3345&gt;TODAY()),DATEDIF(TODAY(),Z3345,"Y")&amp;" anos"&amp;" "&amp;DATEDIF(TODAY(),Z3345,"YM")&amp;" meses"&amp;" "&amp;DATEDIF(TODAY(),Z3345,"MD")&amp;" dias"))))))))</f>
        <v>0 anos 8 meses 1 dias</v>
      </c>
      <c r="AE3345" s="35">
        <f t="shared" si="261"/>
        <v>364</v>
      </c>
      <c r="AF3345" s="35">
        <f t="shared" si="262"/>
        <v>366</v>
      </c>
      <c r="AG3345" s="17" t="str">
        <f t="shared" si="263"/>
        <v>0 anos 11 meses 31 dias</v>
      </c>
    </row>
    <row r="3346" spans="1:33" ht="11.25" customHeight="1" x14ac:dyDescent="0.2">
      <c r="A3346" s="8" t="s">
        <v>9</v>
      </c>
      <c r="B3346" s="8" t="s">
        <v>13</v>
      </c>
      <c r="C3346" s="22" t="s">
        <v>23</v>
      </c>
      <c r="D3346" s="37">
        <v>2024</v>
      </c>
      <c r="E3346" s="12" t="s">
        <v>157</v>
      </c>
      <c r="F3346" s="8" t="s">
        <v>158</v>
      </c>
      <c r="G3346" s="77" t="s">
        <v>14678</v>
      </c>
      <c r="H3346" s="78" t="s">
        <v>14679</v>
      </c>
      <c r="I3346" s="14" t="s">
        <v>14680</v>
      </c>
      <c r="J3346" s="14" t="s">
        <v>10</v>
      </c>
      <c r="K3346" s="14" t="s">
        <v>29</v>
      </c>
      <c r="L3346" s="15" t="s">
        <v>30</v>
      </c>
      <c r="M3346" s="7" t="s">
        <v>9427</v>
      </c>
      <c r="N3346" s="15" t="s">
        <v>6302</v>
      </c>
      <c r="O3346" s="15" t="s">
        <v>14617</v>
      </c>
      <c r="P3346" s="15" t="s">
        <v>2518</v>
      </c>
      <c r="Q3346" s="15" t="s">
        <v>2521</v>
      </c>
      <c r="R3346" s="20">
        <v>38046</v>
      </c>
      <c r="S3346" s="20">
        <v>45568</v>
      </c>
      <c r="T3346" s="20">
        <v>45932</v>
      </c>
      <c r="U3346" s="20"/>
      <c r="V3346" s="20"/>
      <c r="W3346" s="34"/>
      <c r="X3346" s="17"/>
      <c r="Y3346" s="17"/>
      <c r="Z3346" s="20"/>
      <c r="AA3346" s="18">
        <f t="shared" ca="1" si="260"/>
        <v>21</v>
      </c>
      <c r="AB3346" s="35" t="s">
        <v>7878</v>
      </c>
      <c r="AC3346" s="35" t="str">
        <f t="shared" si="264"/>
        <v>0 anos 11 meses 29 dias</v>
      </c>
      <c r="AD3346" s="35" t="str">
        <f ca="1">IF(AND(V3346="",T3346&lt;TODAY()),"Contrato Encerrado",IF(AND(V3346="",T3346&gt;TODAY()),DATEDIF(TODAY(),T3346,"Y")&amp;" anos"&amp;" "&amp;DATEDIF(TODAY(),T3346,"YM")&amp;" meses"&amp;" "&amp;DATEDIF(TODAY(),T3346,"MD")&amp;" dias",IF(AND(X3346="",V3346&lt;TODAY()),"Contrato Encerrado",IF(AND(X3346="",V3346&gt;TODAY()),DATEDIF(TODAY(),V3346,"Y")&amp;" anos"&amp;" "&amp;DATEDIF(TODAY(),V3346,"YM")&amp;" meses"&amp;" "&amp;DATEDIF(TODAY(),V3346,"MD")&amp;" dias",IF(AND(Z3346="",X3346&lt;TODAY()),"Contrato Encerrado",IF(AND(Z3346="",X3346&gt;TODAY()),DATEDIF(TODAY(),X3346,"Y")&amp;" anos"&amp;" "&amp;DATEDIF(TODAY(),X3346,"YM")&amp;" meses"&amp;" "&amp;DATEDIF(TODAY(),X3346,"MD")&amp;" dias",IF(AND(Z3346&lt;&gt;””,Z3346&lt;TODAY()),"Contrato Encerrado",IF(AND(Z3346&lt;&gt;"",Z3346&gt;TODAY()),DATEDIF(TODAY(),Z3346,"Y")&amp;" anos"&amp;" "&amp;DATEDIF(TODAY(),Z3346,"YM")&amp;" meses"&amp;" "&amp;DATEDIF(TODAY(),Z3346,"MD")&amp;" dias"))))))))</f>
        <v>Contrato Encerrado</v>
      </c>
      <c r="AE3346" s="35">
        <f t="shared" si="261"/>
        <v>364</v>
      </c>
      <c r="AF3346" s="35">
        <f t="shared" si="262"/>
        <v>366</v>
      </c>
      <c r="AG3346" s="17" t="str">
        <f t="shared" si="263"/>
        <v>0 anos 11 meses 31 dias</v>
      </c>
    </row>
    <row r="3347" spans="1:33" ht="11.25" customHeight="1" x14ac:dyDescent="0.2">
      <c r="A3347" s="8" t="s">
        <v>9</v>
      </c>
      <c r="B3347" s="8" t="s">
        <v>13</v>
      </c>
      <c r="C3347" s="22" t="s">
        <v>22</v>
      </c>
      <c r="D3347" s="37">
        <v>2023</v>
      </c>
      <c r="E3347" s="12" t="s">
        <v>157</v>
      </c>
      <c r="F3347" s="8" t="s">
        <v>158</v>
      </c>
      <c r="G3347" s="77" t="s">
        <v>9866</v>
      </c>
      <c r="H3347" s="78" t="s">
        <v>9867</v>
      </c>
      <c r="I3347" s="14" t="s">
        <v>9868</v>
      </c>
      <c r="J3347" s="74" t="s">
        <v>14943</v>
      </c>
      <c r="K3347" s="14" t="s">
        <v>29</v>
      </c>
      <c r="L3347" s="15" t="s">
        <v>30</v>
      </c>
      <c r="M3347" s="7" t="s">
        <v>9427</v>
      </c>
      <c r="N3347" s="15" t="s">
        <v>2101</v>
      </c>
      <c r="O3347" s="15" t="s">
        <v>9448</v>
      </c>
      <c r="P3347" s="15" t="s">
        <v>2518</v>
      </c>
      <c r="Q3347" s="15" t="s">
        <v>2521</v>
      </c>
      <c r="R3347" s="20">
        <v>37241</v>
      </c>
      <c r="S3347" s="20">
        <v>45167</v>
      </c>
      <c r="T3347" s="20">
        <v>45897</v>
      </c>
      <c r="U3347" s="20"/>
      <c r="V3347" s="20"/>
      <c r="W3347" s="69"/>
      <c r="X3347" s="17"/>
      <c r="Y3347" s="17"/>
      <c r="Z3347" s="70"/>
      <c r="AA3347" s="18">
        <f t="shared" ca="1" si="260"/>
        <v>23</v>
      </c>
      <c r="AB3347" s="20" t="s">
        <v>7878</v>
      </c>
      <c r="AC3347" s="35" t="str">
        <f t="shared" si="264"/>
        <v>1 anos 11 meses 30 dias</v>
      </c>
      <c r="AD3347" s="35" t="str">
        <f ca="1">IF(AND(V3347="",T3347&lt;TODAY()),"Contrato Encerrado",IF(AND(V3347="",T3347&gt;TODAY()),DATEDIF(TODAY(),T3347,"Y")&amp;" anos"&amp;" "&amp;DATEDIF(TODAY(),T3347,"YM")&amp;" meses"&amp;" "&amp;DATEDIF(TODAY(),T3347,"MD")&amp;" dias",IF(AND(X3347="",V3347&lt;TODAY()),"Contrato Encerrado",IF(AND(X3347="",V3347&gt;TODAY()),DATEDIF(TODAY(),V3347,"Y")&amp;" anos"&amp;" "&amp;DATEDIF(TODAY(),V3347,"YM")&amp;" meses"&amp;" "&amp;DATEDIF(TODAY(),V3347,"MD")&amp;" dias",IF(AND(Z3347="",X3347&lt;TODAY()),"Contrato Encerrado",IF(AND(Z3347="",X3347&gt;TODAY()),DATEDIF(TODAY(),X3347,"Y")&amp;" anos"&amp;" "&amp;DATEDIF(TODAY(),X3347,"YM")&amp;" meses"&amp;" "&amp;DATEDIF(TODAY(),X3347,"MD")&amp;" dias",IF(AND(Z3347&lt;&gt;””,Z3347&lt;TODAY()),"Contrato Encerrado",IF(AND(Z3347&lt;&gt;"",Z3347&gt;TODAY()),DATEDIF(TODAY(),Z3347,"Y")&amp;" anos"&amp;" "&amp;DATEDIF(TODAY(),Z3347,"YM")&amp;" meses"&amp;" "&amp;DATEDIF(TODAY(),Z3347,"MD")&amp;" dias"))))))))</f>
        <v>Contrato Encerrado</v>
      </c>
      <c r="AE3347" s="35">
        <f t="shared" si="261"/>
        <v>730</v>
      </c>
      <c r="AF3347" s="35">
        <f t="shared" si="262"/>
        <v>0</v>
      </c>
      <c r="AG3347" s="17" t="str">
        <f t="shared" si="263"/>
        <v>ESTÁGIO COMPLETOU 2 ANOS</v>
      </c>
    </row>
    <row r="3348" spans="1:33" ht="11.25" customHeight="1" x14ac:dyDescent="0.2">
      <c r="A3348" s="8" t="s">
        <v>9</v>
      </c>
      <c r="B3348" s="8" t="s">
        <v>13</v>
      </c>
      <c r="C3348" s="22" t="s">
        <v>14</v>
      </c>
      <c r="D3348" s="37">
        <v>2024</v>
      </c>
      <c r="E3348" s="12" t="s">
        <v>1685</v>
      </c>
      <c r="F3348" s="8" t="s">
        <v>1686</v>
      </c>
      <c r="G3348" s="77" t="s">
        <v>11529</v>
      </c>
      <c r="H3348" s="78" t="s">
        <v>11530</v>
      </c>
      <c r="I3348" s="14" t="s">
        <v>11531</v>
      </c>
      <c r="J3348" s="74" t="s">
        <v>1302</v>
      </c>
      <c r="K3348" s="14" t="s">
        <v>29</v>
      </c>
      <c r="L3348" s="15" t="s">
        <v>30</v>
      </c>
      <c r="M3348" s="7" t="s">
        <v>9427</v>
      </c>
      <c r="N3348" s="15" t="s">
        <v>2098</v>
      </c>
      <c r="O3348" s="15" t="s">
        <v>7899</v>
      </c>
      <c r="P3348" s="15" t="s">
        <v>2518</v>
      </c>
      <c r="Q3348" s="15" t="s">
        <v>2523</v>
      </c>
      <c r="R3348" s="20">
        <v>37907</v>
      </c>
      <c r="S3348" s="20">
        <v>45308</v>
      </c>
      <c r="T3348" s="20">
        <v>45924</v>
      </c>
      <c r="U3348" s="20"/>
      <c r="V3348" s="20"/>
      <c r="W3348" s="20"/>
      <c r="X3348" s="17"/>
      <c r="Y3348" s="17"/>
      <c r="Z3348" s="20"/>
      <c r="AA3348" s="18">
        <f t="shared" ca="1" si="260"/>
        <v>21</v>
      </c>
      <c r="AB3348" s="15" t="s">
        <v>7878</v>
      </c>
      <c r="AC3348" s="35" t="str">
        <f t="shared" si="264"/>
        <v>1 anos 8 meses 7 dias</v>
      </c>
      <c r="AD3348" s="35" t="str">
        <f ca="1">IF(AND(V3348="",T3348&lt;TODAY()),"Contrato Encerrado",IF(AND(V3348="",T3348&gt;TODAY()),DATEDIF(TODAY(),T3348,"Y")&amp;" anos"&amp;" "&amp;DATEDIF(TODAY(),T3348,"YM")&amp;" meses"&amp;" "&amp;DATEDIF(TODAY(),T3348,"MD")&amp;" dias",IF(AND(X3348="",V3348&lt;TODAY()),"Contrato Encerrado",IF(AND(X3348="",V3348&gt;TODAY()),DATEDIF(TODAY(),V3348,"Y")&amp;" anos"&amp;" "&amp;DATEDIF(TODAY(),V3348,"YM")&amp;" meses"&amp;" "&amp;DATEDIF(TODAY(),V3348,"MD")&amp;" dias",IF(AND(Z3348="",X3348&lt;TODAY()),"Contrato Encerrado",IF(AND(Z3348="",X3348&gt;TODAY()),DATEDIF(TODAY(),X3348,"Y")&amp;" anos"&amp;" "&amp;DATEDIF(TODAY(),X3348,"YM")&amp;" meses"&amp;" "&amp;DATEDIF(TODAY(),X3348,"MD")&amp;" dias",IF(AND(Z3348&lt;&gt;””,Z3348&lt;TODAY()),"Contrato Encerrado",IF(AND(Z3348&lt;&gt;"",Z3348&gt;TODAY()),DATEDIF(TODAY(),Z3348,"Y")&amp;" anos"&amp;" "&amp;DATEDIF(TODAY(),Z3348,"YM")&amp;" meses"&amp;" "&amp;DATEDIF(TODAY(),Z3348,"MD")&amp;" dias"))))))))</f>
        <v>Contrato Encerrado</v>
      </c>
      <c r="AE3348" s="35">
        <f t="shared" si="261"/>
        <v>616</v>
      </c>
      <c r="AF3348" s="35">
        <f t="shared" si="262"/>
        <v>114</v>
      </c>
      <c r="AG3348" s="17" t="str">
        <f t="shared" si="263"/>
        <v>0 anos 3 meses 23 dias</v>
      </c>
    </row>
    <row r="3349" spans="1:33" ht="11.25" customHeight="1" x14ac:dyDescent="0.2">
      <c r="A3349" s="8" t="s">
        <v>9</v>
      </c>
      <c r="B3349" s="8" t="s">
        <v>13</v>
      </c>
      <c r="C3349" s="22" t="s">
        <v>11</v>
      </c>
      <c r="D3349" s="36">
        <v>2025</v>
      </c>
      <c r="E3349" s="12" t="s">
        <v>79</v>
      </c>
      <c r="F3349" s="8" t="s">
        <v>80</v>
      </c>
      <c r="G3349" s="77" t="s">
        <v>15194</v>
      </c>
      <c r="H3349" s="78" t="s">
        <v>15195</v>
      </c>
      <c r="I3349" s="14" t="s">
        <v>15196</v>
      </c>
      <c r="J3349" s="14" t="s">
        <v>10</v>
      </c>
      <c r="K3349" s="14" t="s">
        <v>29</v>
      </c>
      <c r="L3349" s="15" t="s">
        <v>30</v>
      </c>
      <c r="M3349" s="7" t="s">
        <v>9427</v>
      </c>
      <c r="N3349" s="15" t="s">
        <v>2114</v>
      </c>
      <c r="O3349" s="15" t="s">
        <v>7897</v>
      </c>
      <c r="P3349" s="15" t="s">
        <v>2518</v>
      </c>
      <c r="Q3349" s="15" t="s">
        <v>2523</v>
      </c>
      <c r="R3349" s="20">
        <v>27466</v>
      </c>
      <c r="S3349" s="20">
        <v>45663</v>
      </c>
      <c r="T3349" s="20" t="s">
        <v>15151</v>
      </c>
      <c r="U3349" s="20"/>
      <c r="V3349" s="20"/>
      <c r="W3349" s="20"/>
      <c r="X3349" s="17"/>
      <c r="Y3349" s="17"/>
      <c r="Z3349" s="20"/>
      <c r="AA3349" s="18">
        <f t="shared" ca="1" si="260"/>
        <v>50</v>
      </c>
      <c r="AB3349" s="15" t="s">
        <v>7878</v>
      </c>
      <c r="AC3349" s="35" t="str">
        <f t="shared" si="264"/>
        <v>0 anos 11 meses 30 dias</v>
      </c>
      <c r="AD3349" s="35" t="str">
        <f ca="1">IF(AND(V3349="",T3349&lt;TODAY()),"Contrato Encerrado",IF(AND(V3349="",T3349&gt;TODAY()),DATEDIF(TODAY(),T3349,"Y")&amp;" anos"&amp;" "&amp;DATEDIF(TODAY(),T3349,"YM")&amp;" meses"&amp;" "&amp;DATEDIF(TODAY(),T3349,"MD")&amp;" dias",IF(AND(X3349="",V3349&lt;TODAY()),"Contrato Encerrado",IF(AND(X3349="",V3349&gt;TODAY()),DATEDIF(TODAY(),V3349,"Y")&amp;" anos"&amp;" "&amp;DATEDIF(TODAY(),V3349,"YM")&amp;" meses"&amp;" "&amp;DATEDIF(TODAY(),V3349,"MD")&amp;" dias",IF(AND(Z3349="",X3349&lt;TODAY()),"Contrato Encerrado",IF(AND(Z3349="",X3349&gt;TODAY()),DATEDIF(TODAY(),X3349,"Y")&amp;" anos"&amp;" "&amp;DATEDIF(TODAY(),X3349,"YM")&amp;" meses"&amp;" "&amp;DATEDIF(TODAY(),X3349,"MD")&amp;" dias",IF(AND(Z3349&lt;&gt;””,Z3349&lt;TODAY()),"Contrato Encerrado",IF(AND(Z3349&lt;&gt;"",Z3349&gt;TODAY()),DATEDIF(TODAY(),Z3349,"Y")&amp;" anos"&amp;" "&amp;DATEDIF(TODAY(),Z3349,"YM")&amp;" meses"&amp;" "&amp;DATEDIF(TODAY(),Z3349,"MD")&amp;" dias"))))))))</f>
        <v>0 anos 2 meses 29 dias</v>
      </c>
      <c r="AE3349" s="35">
        <f t="shared" si="261"/>
        <v>364</v>
      </c>
      <c r="AF3349" s="35">
        <f t="shared" si="262"/>
        <v>366</v>
      </c>
      <c r="AG3349" s="17" t="str">
        <f t="shared" si="263"/>
        <v>0 anos 11 meses 31 dias</v>
      </c>
    </row>
    <row r="3350" spans="1:33" ht="11.25" customHeight="1" x14ac:dyDescent="0.2">
      <c r="A3350" s="8" t="s">
        <v>9</v>
      </c>
      <c r="B3350" s="8" t="s">
        <v>13</v>
      </c>
      <c r="C3350" s="22" t="s">
        <v>21</v>
      </c>
      <c r="D3350" s="37">
        <v>2024</v>
      </c>
      <c r="E3350" s="12" t="s">
        <v>157</v>
      </c>
      <c r="F3350" s="8" t="s">
        <v>158</v>
      </c>
      <c r="G3350" s="77" t="s">
        <v>14229</v>
      </c>
      <c r="H3350" s="78" t="s">
        <v>14230</v>
      </c>
      <c r="I3350" s="14" t="s">
        <v>14231</v>
      </c>
      <c r="J3350" s="14" t="s">
        <v>10</v>
      </c>
      <c r="K3350" s="14" t="s">
        <v>29</v>
      </c>
      <c r="L3350" s="15" t="s">
        <v>30</v>
      </c>
      <c r="M3350" s="7" t="s">
        <v>9427</v>
      </c>
      <c r="N3350" s="15" t="s">
        <v>2101</v>
      </c>
      <c r="O3350" s="15" t="s">
        <v>8927</v>
      </c>
      <c r="P3350" s="15" t="s">
        <v>2518</v>
      </c>
      <c r="Q3350" s="15" t="s">
        <v>2521</v>
      </c>
      <c r="R3350" s="20">
        <v>32834</v>
      </c>
      <c r="S3350" s="20">
        <v>45512</v>
      </c>
      <c r="T3350" s="20">
        <v>46241</v>
      </c>
      <c r="U3350" s="20"/>
      <c r="V3350" s="20"/>
      <c r="W3350" s="20"/>
      <c r="X3350" s="17"/>
      <c r="Y3350" s="17"/>
      <c r="Z3350" s="20"/>
      <c r="AA3350" s="18">
        <f t="shared" ca="1" si="260"/>
        <v>35</v>
      </c>
      <c r="AB3350" s="15" t="s">
        <v>7878</v>
      </c>
      <c r="AC3350" s="35" t="str">
        <f t="shared" si="264"/>
        <v>1 anos 11 meses 30 dias</v>
      </c>
      <c r="AD3350" s="35" t="str">
        <f ca="1">IF(AND(V3350="",T3350&lt;TODAY()),"Contrato Encerrado",IF(AND(V3350="",T3350&gt;TODAY()),DATEDIF(TODAY(),T3350,"Y")&amp;" anos"&amp;" "&amp;DATEDIF(TODAY(),T3350,"YM")&amp;" meses"&amp;" "&amp;DATEDIF(TODAY(),T3350,"MD")&amp;" dias",IF(AND(X3350="",V3350&lt;TODAY()),"Contrato Encerrado",IF(AND(X3350="",V3350&gt;TODAY()),DATEDIF(TODAY(),V3350,"Y")&amp;" anos"&amp;" "&amp;DATEDIF(TODAY(),V3350,"YM")&amp;" meses"&amp;" "&amp;DATEDIF(TODAY(),V3350,"MD")&amp;" dias",IF(AND(Z3350="",X3350&lt;TODAY()),"Contrato Encerrado",IF(AND(Z3350="",X3350&gt;TODAY()),DATEDIF(TODAY(),X3350,"Y")&amp;" anos"&amp;" "&amp;DATEDIF(TODAY(),X3350,"YM")&amp;" meses"&amp;" "&amp;DATEDIF(TODAY(),X3350,"MD")&amp;" dias",IF(AND(Z3350&lt;&gt;””,Z3350&lt;TODAY()),"Contrato Encerrado",IF(AND(Z3350&lt;&gt;"",Z3350&gt;TODAY()),DATEDIF(TODAY(),Z3350,"Y")&amp;" anos"&amp;" "&amp;DATEDIF(TODAY(),Z3350,"YM")&amp;" meses"&amp;" "&amp;DATEDIF(TODAY(),Z3350,"MD")&amp;" dias"))))))))</f>
        <v>0 anos 10 meses 0 dias</v>
      </c>
      <c r="AE3350" s="35">
        <f t="shared" si="261"/>
        <v>729</v>
      </c>
      <c r="AF3350" s="35">
        <f t="shared" si="262"/>
        <v>1</v>
      </c>
      <c r="AG3350" s="17" t="str">
        <f t="shared" si="263"/>
        <v>0 anos 0 meses 1 dias</v>
      </c>
    </row>
    <row r="3351" spans="1:33" ht="11.25" customHeight="1" x14ac:dyDescent="0.2">
      <c r="A3351" s="8" t="s">
        <v>9</v>
      </c>
      <c r="B3351" s="8" t="s">
        <v>13</v>
      </c>
      <c r="C3351" s="22" t="s">
        <v>21</v>
      </c>
      <c r="D3351" s="37">
        <v>2024</v>
      </c>
      <c r="E3351" s="12" t="s">
        <v>157</v>
      </c>
      <c r="F3351" s="8" t="s">
        <v>158</v>
      </c>
      <c r="G3351" s="77" t="s">
        <v>14232</v>
      </c>
      <c r="H3351" s="78" t="s">
        <v>14233</v>
      </c>
      <c r="I3351" s="14" t="s">
        <v>14234</v>
      </c>
      <c r="J3351" s="14" t="s">
        <v>10</v>
      </c>
      <c r="K3351" s="14" t="s">
        <v>29</v>
      </c>
      <c r="L3351" s="15" t="s">
        <v>30</v>
      </c>
      <c r="M3351" s="7" t="s">
        <v>9427</v>
      </c>
      <c r="N3351" s="15" t="s">
        <v>14002</v>
      </c>
      <c r="O3351" s="15" t="s">
        <v>9448</v>
      </c>
      <c r="P3351" s="15" t="s">
        <v>2518</v>
      </c>
      <c r="Q3351" s="15" t="s">
        <v>2521</v>
      </c>
      <c r="R3351" s="20">
        <v>37586</v>
      </c>
      <c r="S3351" s="20">
        <v>45502</v>
      </c>
      <c r="T3351" s="70">
        <v>46022</v>
      </c>
      <c r="U3351" s="20"/>
      <c r="V3351" s="20"/>
      <c r="W3351" s="20"/>
      <c r="X3351" s="17"/>
      <c r="Y3351" s="17"/>
      <c r="Z3351" s="20"/>
      <c r="AA3351" s="18">
        <f t="shared" ca="1" si="260"/>
        <v>22</v>
      </c>
      <c r="AB3351" s="15" t="s">
        <v>7877</v>
      </c>
      <c r="AC3351" s="35" t="str">
        <f t="shared" si="264"/>
        <v>1 anos 5 meses 2 dias</v>
      </c>
      <c r="AD3351" s="35" t="str">
        <f ca="1">IF(AND(V3351="",T3351&lt;TODAY()),"Contrato Encerrado",IF(AND(V3351="",T3351&gt;TODAY()),DATEDIF(TODAY(),T3351,"Y")&amp;" anos"&amp;" "&amp;DATEDIF(TODAY(),T3351,"YM")&amp;" meses"&amp;" "&amp;DATEDIF(TODAY(),T3351,"MD")&amp;" dias",IF(AND(X3351="",V3351&lt;TODAY()),"Contrato Encerrado",IF(AND(X3351="",V3351&gt;TODAY()),DATEDIF(TODAY(),V3351,"Y")&amp;" anos"&amp;" "&amp;DATEDIF(TODAY(),V3351,"YM")&amp;" meses"&amp;" "&amp;DATEDIF(TODAY(),V3351,"MD")&amp;" dias",IF(AND(Z3351="",X3351&lt;TODAY()),"Contrato Encerrado",IF(AND(Z3351="",X3351&gt;TODAY()),DATEDIF(TODAY(),X3351,"Y")&amp;" anos"&amp;" "&amp;DATEDIF(TODAY(),X3351,"YM")&amp;" meses"&amp;" "&amp;DATEDIF(TODAY(),X3351,"MD")&amp;" dias",IF(AND(Z3351&lt;&gt;””,Z3351&lt;TODAY()),"Contrato Encerrado",IF(AND(Z3351&lt;&gt;"",Z3351&gt;TODAY()),DATEDIF(TODAY(),Z3351,"Y")&amp;" anos"&amp;" "&amp;DATEDIF(TODAY(),Z3351,"YM")&amp;" meses"&amp;" "&amp;DATEDIF(TODAY(),Z3351,"MD")&amp;" dias"))))))))</f>
        <v>0 anos 2 meses 24 dias</v>
      </c>
      <c r="AE3351" s="35">
        <f t="shared" si="261"/>
        <v>520</v>
      </c>
      <c r="AF3351" s="35">
        <f t="shared" si="262"/>
        <v>210</v>
      </c>
      <c r="AG3351" s="17" t="str">
        <f t="shared" si="263"/>
        <v>0 anos 6 meses 28 dias</v>
      </c>
    </row>
    <row r="3352" spans="1:33" ht="11.25" customHeight="1" x14ac:dyDescent="0.2">
      <c r="A3352" s="141" t="s">
        <v>9</v>
      </c>
      <c r="B3352" s="142" t="s">
        <v>13</v>
      </c>
      <c r="C3352" s="143" t="s">
        <v>22</v>
      </c>
      <c r="D3352" s="144">
        <v>2022</v>
      </c>
      <c r="E3352" s="145" t="s">
        <v>157</v>
      </c>
      <c r="F3352" s="141" t="s">
        <v>158</v>
      </c>
      <c r="G3352" s="146" t="s">
        <v>5120</v>
      </c>
      <c r="H3352" s="147" t="s">
        <v>5121</v>
      </c>
      <c r="I3352" s="148" t="s">
        <v>5122</v>
      </c>
      <c r="J3352" s="14" t="s">
        <v>14943</v>
      </c>
      <c r="K3352" s="148" t="s">
        <v>29</v>
      </c>
      <c r="L3352" s="149" t="s">
        <v>30</v>
      </c>
      <c r="M3352" s="7" t="s">
        <v>9427</v>
      </c>
      <c r="N3352" s="150" t="s">
        <v>2101</v>
      </c>
      <c r="O3352" s="150"/>
      <c r="P3352" s="150" t="s">
        <v>2518</v>
      </c>
      <c r="Q3352" s="150" t="s">
        <v>2521</v>
      </c>
      <c r="R3352" s="151">
        <v>28715</v>
      </c>
      <c r="S3352" s="151">
        <v>44825</v>
      </c>
      <c r="T3352" s="151">
        <v>45559</v>
      </c>
      <c r="U3352" s="151"/>
      <c r="V3352" s="151"/>
      <c r="W3352" s="151"/>
      <c r="X3352" s="17"/>
      <c r="Y3352" s="17"/>
      <c r="Z3352" s="151"/>
      <c r="AA3352" s="152">
        <f t="shared" ca="1" si="260"/>
        <v>47</v>
      </c>
      <c r="AB3352" s="153" t="s">
        <v>7878</v>
      </c>
      <c r="AC3352" s="35" t="str">
        <f t="shared" si="264"/>
        <v>2 anos 0 meses 3 dias</v>
      </c>
      <c r="AD3352" s="132" t="str">
        <f ca="1">IF(AND(V3352="",T3352&lt;TODAY()),"Contrato Encerrado",IF(AND(V3352="",T3352&gt;TODAY()),DATEDIF(TODAY(),T3352,"Y")&amp;" anos"&amp;" "&amp;DATEDIF(TODAY(),T3352,"YM")&amp;" meses"&amp;" "&amp;DATEDIF(TODAY(),T3352,"MD")&amp;" dias",IF(AND(X3352="",V3352&lt;TODAY()),"Contrato Encerrado",IF(AND(X3352="",V3352&gt;TODAY()),DATEDIF(TODAY(),V3352,"Y")&amp;" anos"&amp;" "&amp;DATEDIF(TODAY(),V3352,"YM")&amp;" meses"&amp;" "&amp;DATEDIF(TODAY(),V3352,"MD")&amp;" dias",IF(AND(Z3352="",X3352&lt;TODAY()),"Contrato Encerrado",IF(AND(Z3352="",X3352&gt;TODAY()),DATEDIF(TODAY(),X3352,"Y")&amp;" anos"&amp;" "&amp;DATEDIF(TODAY(),X3352,"YM")&amp;" meses"&amp;" "&amp;DATEDIF(TODAY(),X3352,"MD")&amp;" dias",IF(AND(Z3352&lt;&gt;””,Z3352&lt;TODAY()),"Contrato Encerrado",IF(AND(Z3352&lt;&gt;"",Z3352&gt;TODAY()),DATEDIF(TODAY(),Z3352,"Y")&amp;" anos"&amp;" "&amp;DATEDIF(TODAY(),Z3352,"YM")&amp;" meses"&amp;" "&amp;DATEDIF(TODAY(),Z3352,"MD")&amp;" dias"))))))))</f>
        <v>Contrato Encerrado</v>
      </c>
      <c r="AE3352" s="132">
        <f t="shared" si="261"/>
        <v>734</v>
      </c>
      <c r="AF3352" s="132">
        <f t="shared" si="262"/>
        <v>-4</v>
      </c>
      <c r="AG3352" s="133" t="str">
        <f t="shared" si="263"/>
        <v>ESTÁGIO COMPLETOU 2 ANOS</v>
      </c>
    </row>
    <row r="3353" spans="1:33" ht="11.25" customHeight="1" x14ac:dyDescent="0.2">
      <c r="A3353" s="8" t="s">
        <v>9</v>
      </c>
      <c r="B3353" s="8" t="s">
        <v>13</v>
      </c>
      <c r="C3353" s="22" t="s">
        <v>21</v>
      </c>
      <c r="D3353" s="35">
        <v>2025</v>
      </c>
      <c r="E3353" s="12" t="s">
        <v>17267</v>
      </c>
      <c r="F3353" s="8" t="s">
        <v>17268</v>
      </c>
      <c r="G3353" s="14" t="s">
        <v>17532</v>
      </c>
      <c r="H3353" s="8" t="s">
        <v>17533</v>
      </c>
      <c r="I3353" s="14" t="s">
        <v>16975</v>
      </c>
      <c r="J3353" s="14" t="s">
        <v>10</v>
      </c>
      <c r="K3353" s="14" t="s">
        <v>29</v>
      </c>
      <c r="L3353" s="15" t="s">
        <v>30</v>
      </c>
      <c r="M3353" s="7" t="s">
        <v>16153</v>
      </c>
      <c r="N3353" s="15" t="s">
        <v>2106</v>
      </c>
      <c r="O3353" s="15" t="s">
        <v>7897</v>
      </c>
      <c r="P3353" s="15" t="s">
        <v>2518</v>
      </c>
      <c r="Q3353" s="15" t="s">
        <v>2523</v>
      </c>
      <c r="R3353" s="20">
        <v>32576</v>
      </c>
      <c r="S3353" s="20">
        <v>45810</v>
      </c>
      <c r="T3353" s="20">
        <v>46174</v>
      </c>
      <c r="U3353" s="20"/>
      <c r="V3353" s="20"/>
      <c r="W3353" s="20"/>
      <c r="X3353" s="17"/>
      <c r="Y3353" s="17"/>
      <c r="Z3353" s="20"/>
      <c r="AA3353" s="21">
        <f t="shared" ca="1" si="260"/>
        <v>36</v>
      </c>
      <c r="AB3353" s="20" t="s">
        <v>7878</v>
      </c>
      <c r="AC3353" s="35" t="str">
        <f t="shared" si="264"/>
        <v>0 anos 11 meses 30 dias</v>
      </c>
      <c r="AD3353" s="35" t="str">
        <f ca="1">IF(AND(V3353="",T3353&lt;TODAY()),"Contrato Encerrado",IF(AND(V3353="",T3353&gt;TODAY()),DATEDIF(TODAY(),T3353,"Y")&amp;" anos"&amp;" "&amp;DATEDIF(TODAY(),T3353,"YM")&amp;" meses"&amp;" "&amp;DATEDIF(TODAY(),T3353,"MD")&amp;" dias",IF(AND(X3353="",V3353&lt;TODAY()),"Contrato Encerrado",IF(AND(X3353="",V3353&gt;TODAY()),DATEDIF(TODAY(),V3353,"Y")&amp;" anos"&amp;" "&amp;DATEDIF(TODAY(),V3353,"YM")&amp;" meses"&amp;" "&amp;DATEDIF(TODAY(),V3353,"MD")&amp;" dias",IF(AND(Z3353="",X3353&lt;TODAY()),"Contrato Encerrado",IF(AND(Z3353="",X3353&gt;TODAY()),DATEDIF(TODAY(),X3353,"Y")&amp;" anos"&amp;" "&amp;DATEDIF(TODAY(),X3353,"YM")&amp;" meses"&amp;" "&amp;DATEDIF(TODAY(),X3353,"MD")&amp;" dias",IF(AND(Z3353&lt;&gt;””,Z3353&lt;TODAY()),"Contrato Encerrado",IF(AND(Z3353&lt;&gt;"",Z3353&gt;TODAY()),DATEDIF(TODAY(),Z3353,"Y")&amp;" anos"&amp;" "&amp;DATEDIF(TODAY(),Z3353,"YM")&amp;" meses"&amp;" "&amp;DATEDIF(TODAY(),Z3353,"MD")&amp;" dias"))))))))</f>
        <v>0 anos 7 meses 25 dias</v>
      </c>
      <c r="AE3353" s="35">
        <f t="shared" si="261"/>
        <v>364</v>
      </c>
      <c r="AF3353" s="35">
        <f t="shared" si="262"/>
        <v>366</v>
      </c>
      <c r="AG3353" s="17" t="str">
        <f t="shared" si="263"/>
        <v>0 anos 11 meses 31 dias</v>
      </c>
    </row>
    <row r="3354" spans="1:33" ht="11.25" customHeight="1" x14ac:dyDescent="0.2">
      <c r="A3354" s="8" t="s">
        <v>9</v>
      </c>
      <c r="B3354" s="8" t="s">
        <v>13</v>
      </c>
      <c r="C3354" s="22" t="s">
        <v>21</v>
      </c>
      <c r="D3354" s="35">
        <v>2025</v>
      </c>
      <c r="E3354" s="12" t="s">
        <v>17267</v>
      </c>
      <c r="F3354" s="8" t="s">
        <v>17268</v>
      </c>
      <c r="G3354" s="14" t="s">
        <v>17534</v>
      </c>
      <c r="H3354" s="8" t="s">
        <v>17535</v>
      </c>
      <c r="I3354" s="14" t="s">
        <v>16976</v>
      </c>
      <c r="J3354" s="14" t="s">
        <v>10</v>
      </c>
      <c r="K3354" s="14" t="s">
        <v>29</v>
      </c>
      <c r="L3354" s="15" t="s">
        <v>30</v>
      </c>
      <c r="M3354" s="7" t="s">
        <v>16153</v>
      </c>
      <c r="N3354" s="15" t="s">
        <v>9525</v>
      </c>
      <c r="O3354" s="15" t="s">
        <v>7896</v>
      </c>
      <c r="P3354" s="15" t="s">
        <v>2518</v>
      </c>
      <c r="Q3354" s="15" t="s">
        <v>2523</v>
      </c>
      <c r="R3354" s="20">
        <v>38489</v>
      </c>
      <c r="S3354" s="20">
        <v>45792</v>
      </c>
      <c r="T3354" s="20">
        <v>46156</v>
      </c>
      <c r="U3354" s="20"/>
      <c r="V3354" s="20"/>
      <c r="W3354" s="20"/>
      <c r="X3354" s="17"/>
      <c r="Y3354" s="17"/>
      <c r="Z3354" s="20"/>
      <c r="AA3354" s="21">
        <f t="shared" ca="1" si="260"/>
        <v>20</v>
      </c>
      <c r="AB3354" s="20" t="s">
        <v>7877</v>
      </c>
      <c r="AC3354" s="35" t="str">
        <f t="shared" si="264"/>
        <v>0 anos 11 meses 29 dias</v>
      </c>
      <c r="AD3354" s="35" t="str">
        <f ca="1">IF(AND(V3354="",T3354&lt;TODAY()),"Contrato Encerrado",IF(AND(V3354="",T3354&gt;TODAY()),DATEDIF(TODAY(),T3354,"Y")&amp;" anos"&amp;" "&amp;DATEDIF(TODAY(),T3354,"YM")&amp;" meses"&amp;" "&amp;DATEDIF(TODAY(),T3354,"MD")&amp;" dias",IF(AND(X3354="",V3354&lt;TODAY()),"Contrato Encerrado",IF(AND(X3354="",V3354&gt;TODAY()),DATEDIF(TODAY(),V3354,"Y")&amp;" anos"&amp;" "&amp;DATEDIF(TODAY(),V3354,"YM")&amp;" meses"&amp;" "&amp;DATEDIF(TODAY(),V3354,"MD")&amp;" dias",IF(AND(Z3354="",X3354&lt;TODAY()),"Contrato Encerrado",IF(AND(Z3354="",X3354&gt;TODAY()),DATEDIF(TODAY(),X3354,"Y")&amp;" anos"&amp;" "&amp;DATEDIF(TODAY(),X3354,"YM")&amp;" meses"&amp;" "&amp;DATEDIF(TODAY(),X3354,"MD")&amp;" dias",IF(AND(Z3354&lt;&gt;””,Z3354&lt;TODAY()),"Contrato Encerrado",IF(AND(Z3354&lt;&gt;"",Z3354&gt;TODAY()),DATEDIF(TODAY(),Z3354,"Y")&amp;" anos"&amp;" "&amp;DATEDIF(TODAY(),Z3354,"YM")&amp;" meses"&amp;" "&amp;DATEDIF(TODAY(),Z3354,"MD")&amp;" dias"))))))))</f>
        <v>0 anos 7 meses 7 dias</v>
      </c>
      <c r="AE3354" s="35">
        <f t="shared" si="261"/>
        <v>364</v>
      </c>
      <c r="AF3354" s="35">
        <f t="shared" si="262"/>
        <v>366</v>
      </c>
      <c r="AG3354" s="17" t="str">
        <f t="shared" si="263"/>
        <v>0 anos 11 meses 31 dias</v>
      </c>
    </row>
    <row r="3355" spans="1:33" ht="11.25" customHeight="1" x14ac:dyDescent="0.2">
      <c r="A3355" s="8" t="s">
        <v>9</v>
      </c>
      <c r="B3355" s="8" t="s">
        <v>13</v>
      </c>
      <c r="C3355" s="22" t="s">
        <v>11</v>
      </c>
      <c r="D3355" s="37">
        <v>2024</v>
      </c>
      <c r="E3355" s="12" t="s">
        <v>9437</v>
      </c>
      <c r="F3355" s="8" t="s">
        <v>9438</v>
      </c>
      <c r="G3355" s="77" t="s">
        <v>11532</v>
      </c>
      <c r="H3355" s="78" t="s">
        <v>11533</v>
      </c>
      <c r="I3355" s="14" t="s">
        <v>11534</v>
      </c>
      <c r="J3355" s="14" t="s">
        <v>14943</v>
      </c>
      <c r="K3355" s="14" t="s">
        <v>29</v>
      </c>
      <c r="L3355" s="15" t="s">
        <v>30</v>
      </c>
      <c r="M3355" s="7" t="s">
        <v>9427</v>
      </c>
      <c r="N3355" s="15" t="s">
        <v>2099</v>
      </c>
      <c r="O3355" s="15" t="s">
        <v>7901</v>
      </c>
      <c r="P3355" s="15" t="s">
        <v>2518</v>
      </c>
      <c r="Q3355" s="15" t="s">
        <v>4109</v>
      </c>
      <c r="R3355" s="20">
        <v>37450</v>
      </c>
      <c r="S3355" s="20">
        <v>45264</v>
      </c>
      <c r="T3355" s="20">
        <v>45629</v>
      </c>
      <c r="U3355" s="31"/>
      <c r="V3355" s="31"/>
      <c r="W3355" s="20"/>
      <c r="X3355" s="17"/>
      <c r="Y3355" s="17"/>
      <c r="Z3355" s="20"/>
      <c r="AA3355" s="18">
        <f t="shared" ca="1" si="260"/>
        <v>23</v>
      </c>
      <c r="AB3355" s="15" t="s">
        <v>7877</v>
      </c>
      <c r="AC3355" s="35" t="str">
        <f t="shared" si="264"/>
        <v>0 anos 11 meses 29 dias</v>
      </c>
      <c r="AD3355" s="35" t="str">
        <f ca="1">IF(AND(V3355="",T3355&lt;TODAY()),"Contrato Encerrado",IF(AND(V3355="",T3355&gt;TODAY()),DATEDIF(TODAY(),T3355,"Y")&amp;" anos"&amp;" "&amp;DATEDIF(TODAY(),T3355,"YM")&amp;" meses"&amp;" "&amp;DATEDIF(TODAY(),T3355,"MD")&amp;" dias",IF(AND(X3355="",V3355&lt;TODAY()),"Contrato Encerrado",IF(AND(X3355="",V3355&gt;TODAY()),DATEDIF(TODAY(),V3355,"Y")&amp;" anos"&amp;" "&amp;DATEDIF(TODAY(),V3355,"YM")&amp;" meses"&amp;" "&amp;DATEDIF(TODAY(),V3355,"MD")&amp;" dias",IF(AND(Z3355="",X3355&lt;TODAY()),"Contrato Encerrado",IF(AND(Z3355="",X3355&gt;TODAY()),DATEDIF(TODAY(),X3355,"Y")&amp;" anos"&amp;" "&amp;DATEDIF(TODAY(),X3355,"YM")&amp;" meses"&amp;" "&amp;DATEDIF(TODAY(),X3355,"MD")&amp;" dias",IF(AND(Z3355&lt;&gt;””,Z3355&lt;TODAY()),"Contrato Encerrado",IF(AND(Z3355&lt;&gt;"",Z3355&gt;TODAY()),DATEDIF(TODAY(),Z3355,"Y")&amp;" anos"&amp;" "&amp;DATEDIF(TODAY(),Z3355,"YM")&amp;" meses"&amp;" "&amp;DATEDIF(TODAY(),Z3355,"MD")&amp;" dias"))))))))</f>
        <v>Contrato Encerrado</v>
      </c>
      <c r="AE3355" s="35">
        <f t="shared" si="261"/>
        <v>365</v>
      </c>
      <c r="AF3355" s="35">
        <f t="shared" si="262"/>
        <v>365</v>
      </c>
      <c r="AG3355" s="17" t="str">
        <f t="shared" si="263"/>
        <v>0 anos 11 meses 30 dias</v>
      </c>
    </row>
    <row r="3356" spans="1:33" ht="11.25" customHeight="1" x14ac:dyDescent="0.2">
      <c r="A3356" s="8" t="s">
        <v>9</v>
      </c>
      <c r="B3356" s="8" t="s">
        <v>13</v>
      </c>
      <c r="C3356" s="22" t="s">
        <v>15</v>
      </c>
      <c r="D3356" s="37">
        <v>2025</v>
      </c>
      <c r="E3356" s="12" t="s">
        <v>1708</v>
      </c>
      <c r="F3356" s="8" t="s">
        <v>1709</v>
      </c>
      <c r="G3356" s="77" t="s">
        <v>15886</v>
      </c>
      <c r="H3356" s="78" t="s">
        <v>15887</v>
      </c>
      <c r="I3356" s="14" t="s">
        <v>15888</v>
      </c>
      <c r="J3356" s="14" t="s">
        <v>14943</v>
      </c>
      <c r="K3356" s="14" t="s">
        <v>29</v>
      </c>
      <c r="L3356" s="15" t="s">
        <v>30</v>
      </c>
      <c r="M3356" s="7" t="s">
        <v>9427</v>
      </c>
      <c r="N3356" s="15" t="s">
        <v>2103</v>
      </c>
      <c r="O3356" s="15" t="s">
        <v>10152</v>
      </c>
      <c r="P3356" s="15" t="s">
        <v>2518</v>
      </c>
      <c r="Q3356" s="15" t="s">
        <v>2523</v>
      </c>
      <c r="R3356" s="20">
        <v>35829</v>
      </c>
      <c r="S3356" s="20">
        <v>45700</v>
      </c>
      <c r="T3356" s="70">
        <v>45898</v>
      </c>
      <c r="U3356" s="70"/>
      <c r="V3356" s="20"/>
      <c r="W3356" s="20"/>
      <c r="X3356" s="17"/>
      <c r="Y3356" s="17"/>
      <c r="Z3356" s="20"/>
      <c r="AA3356" s="21">
        <f t="shared" ca="1" si="260"/>
        <v>27</v>
      </c>
      <c r="AB3356" s="15" t="s">
        <v>7877</v>
      </c>
      <c r="AC3356" s="35" t="str">
        <f t="shared" si="264"/>
        <v>0 anos 6 meses 17 dias</v>
      </c>
      <c r="AD3356" s="35" t="str">
        <f ca="1">IF(AND(V3356="",T3356&lt;TODAY()),"Contrato Encerrado",IF(AND(V3356="",T3356&gt;TODAY()),DATEDIF(TODAY(),T3356,"Y")&amp;" anos"&amp;" "&amp;DATEDIF(TODAY(),T3356,"YM")&amp;" meses"&amp;" "&amp;DATEDIF(TODAY(),T3356,"MD")&amp;" dias",IF(AND(X3356="",V3356&lt;TODAY()),"Contrato Encerrado",IF(AND(X3356="",V3356&gt;TODAY()),DATEDIF(TODAY(),V3356,"Y")&amp;" anos"&amp;" "&amp;DATEDIF(TODAY(),V3356,"YM")&amp;" meses"&amp;" "&amp;DATEDIF(TODAY(),V3356,"MD")&amp;" dias",IF(AND(Z3356="",X3356&lt;TODAY()),"Contrato Encerrado",IF(AND(Z3356="",X3356&gt;TODAY()),DATEDIF(TODAY(),X3356,"Y")&amp;" anos"&amp;" "&amp;DATEDIF(TODAY(),X3356,"YM")&amp;" meses"&amp;" "&amp;DATEDIF(TODAY(),X3356,"MD")&amp;" dias",IF(AND(Z3356&lt;&gt;””,Z3356&lt;TODAY()),"Contrato Encerrado",IF(AND(Z3356&lt;&gt;"",Z3356&gt;TODAY()),DATEDIF(TODAY(),Z3356,"Y")&amp;" anos"&amp;" "&amp;DATEDIF(TODAY(),Z3356,"YM")&amp;" meses"&amp;" "&amp;DATEDIF(TODAY(),Z3356,"MD")&amp;" dias"))))))))</f>
        <v>Contrato Encerrado</v>
      </c>
      <c r="AE3356" s="35">
        <f t="shared" si="261"/>
        <v>198</v>
      </c>
      <c r="AF3356" s="35">
        <f t="shared" si="262"/>
        <v>532</v>
      </c>
      <c r="AG3356" s="17" t="str">
        <f t="shared" si="263"/>
        <v>1 anos 5 meses 15 dias</v>
      </c>
    </row>
    <row r="3357" spans="1:33" ht="11.25" customHeight="1" x14ac:dyDescent="0.2">
      <c r="A3357" s="8" t="s">
        <v>9</v>
      </c>
      <c r="B3357" s="10" t="s">
        <v>13</v>
      </c>
      <c r="C3357" s="11" t="s">
        <v>22</v>
      </c>
      <c r="D3357" s="36">
        <v>2022</v>
      </c>
      <c r="E3357" s="12" t="s">
        <v>772</v>
      </c>
      <c r="F3357" s="8" t="s">
        <v>773</v>
      </c>
      <c r="G3357" s="77" t="s">
        <v>2691</v>
      </c>
      <c r="H3357" s="78" t="s">
        <v>2692</v>
      </c>
      <c r="I3357" s="14" t="s">
        <v>2693</v>
      </c>
      <c r="J3357" s="14" t="s">
        <v>1302</v>
      </c>
      <c r="K3357" s="14" t="s">
        <v>29</v>
      </c>
      <c r="L3357" s="15" t="s">
        <v>30</v>
      </c>
      <c r="M3357" s="7" t="s">
        <v>9427</v>
      </c>
      <c r="N3357" s="16" t="s">
        <v>14569</v>
      </c>
      <c r="O3357" s="15" t="s">
        <v>9869</v>
      </c>
      <c r="P3357" s="16" t="s">
        <v>2518</v>
      </c>
      <c r="Q3357" s="16" t="s">
        <v>2523</v>
      </c>
      <c r="R3357" s="31">
        <v>35771</v>
      </c>
      <c r="S3357" s="31">
        <v>44774</v>
      </c>
      <c r="T3357" s="31">
        <v>45107</v>
      </c>
      <c r="U3357" s="31">
        <v>45208</v>
      </c>
      <c r="V3357" s="31">
        <v>45326</v>
      </c>
      <c r="W3357" s="31"/>
      <c r="X3357" s="17"/>
      <c r="Y3357" s="17"/>
      <c r="Z3357" s="31"/>
      <c r="AA3357" s="18">
        <f t="shared" ca="1" si="260"/>
        <v>27</v>
      </c>
      <c r="AB3357" s="19" t="s">
        <v>7877</v>
      </c>
      <c r="AC3357" s="35" t="str">
        <f t="shared" si="264"/>
        <v>1 anos 2 meses 25 dias</v>
      </c>
      <c r="AD3357" s="35" t="str">
        <f ca="1">IF(AND(V3357="",T3357&lt;TODAY()),"Contrato Encerrado",IF(AND(V3357="",T3357&gt;TODAY()),DATEDIF(TODAY(),T3357,"Y")&amp;" anos"&amp;" "&amp;DATEDIF(TODAY(),T3357,"YM")&amp;" meses"&amp;" "&amp;DATEDIF(TODAY(),T3357,"MD")&amp;" dias",IF(AND(X3357="",V3357&lt;TODAY()),"Contrato Encerrado",IF(AND(X3357="",V3357&gt;TODAY()),DATEDIF(TODAY(),V3357,"Y")&amp;" anos"&amp;" "&amp;DATEDIF(TODAY(),V3357,"YM")&amp;" meses"&amp;" "&amp;DATEDIF(TODAY(),V3357,"MD")&amp;" dias",IF(AND(Z3357="",X3357&lt;TODAY()),"Contrato Encerrado",IF(AND(Z3357="",X3357&gt;TODAY()),DATEDIF(TODAY(),X3357,"Y")&amp;" anos"&amp;" "&amp;DATEDIF(TODAY(),X3357,"YM")&amp;" meses"&amp;" "&amp;DATEDIF(TODAY(),X3357,"MD")&amp;" dias",IF(AND(Z3357&lt;&gt;””,Z3357&lt;TODAY()),"Contrato Encerrado",IF(AND(Z3357&lt;&gt;"",Z3357&gt;TODAY()),DATEDIF(TODAY(),Z3357,"Y")&amp;" anos"&amp;" "&amp;DATEDIF(TODAY(),Z3357,"YM")&amp;" meses"&amp;" "&amp;DATEDIF(TODAY(),Z3357,"MD")&amp;" dias"))))))))</f>
        <v>Contrato Encerrado</v>
      </c>
      <c r="AE3357" s="35">
        <f t="shared" si="261"/>
        <v>451</v>
      </c>
      <c r="AF3357" s="35">
        <f t="shared" si="262"/>
        <v>279</v>
      </c>
      <c r="AG3357" s="17" t="str">
        <f t="shared" si="263"/>
        <v>0 anos 9 meses 5 dias</v>
      </c>
    </row>
    <row r="3358" spans="1:33" ht="11.25" customHeight="1" x14ac:dyDescent="0.2">
      <c r="A3358" s="8" t="s">
        <v>9</v>
      </c>
      <c r="B3358" s="8" t="s">
        <v>13</v>
      </c>
      <c r="C3358" s="22" t="s">
        <v>17</v>
      </c>
      <c r="D3358" s="37">
        <v>2023</v>
      </c>
      <c r="E3358" s="23" t="s">
        <v>157</v>
      </c>
      <c r="F3358" s="8" t="s">
        <v>158</v>
      </c>
      <c r="G3358" s="77" t="s">
        <v>7069</v>
      </c>
      <c r="H3358" s="78" t="s">
        <v>7070</v>
      </c>
      <c r="I3358" s="9" t="s">
        <v>7071</v>
      </c>
      <c r="J3358" s="14" t="s">
        <v>14943</v>
      </c>
      <c r="K3358" s="9" t="s">
        <v>29</v>
      </c>
      <c r="L3358" s="24" t="s">
        <v>30</v>
      </c>
      <c r="M3358" s="7" t="s">
        <v>9427</v>
      </c>
      <c r="N3358" s="24" t="s">
        <v>2101</v>
      </c>
      <c r="O3358" s="24"/>
      <c r="P3358" s="24" t="s">
        <v>2518</v>
      </c>
      <c r="Q3358" s="24" t="s">
        <v>2521</v>
      </c>
      <c r="R3358" s="17">
        <v>34575</v>
      </c>
      <c r="S3358" s="17">
        <v>45055</v>
      </c>
      <c r="T3358" s="31">
        <v>45385</v>
      </c>
      <c r="U3358" s="17"/>
      <c r="V3358" s="31"/>
      <c r="W3358" s="17"/>
      <c r="X3358" s="17"/>
      <c r="Y3358" s="17"/>
      <c r="Z3358" s="31"/>
      <c r="AA3358" s="18">
        <f t="shared" ca="1" si="260"/>
        <v>31</v>
      </c>
      <c r="AB3358" s="19" t="s">
        <v>7877</v>
      </c>
      <c r="AC3358" s="35" t="str">
        <f t="shared" si="264"/>
        <v>0 anos 10 meses 25 dias</v>
      </c>
      <c r="AD3358" s="35" t="str">
        <f ca="1">IF(AND(V3358="",T3358&lt;TODAY()),"Contrato Encerrado",IF(AND(V3358="",T3358&gt;TODAY()),DATEDIF(TODAY(),T3358,"Y")&amp;" anos"&amp;" "&amp;DATEDIF(TODAY(),T3358,"YM")&amp;" meses"&amp;" "&amp;DATEDIF(TODAY(),T3358,"MD")&amp;" dias",IF(AND(X3358="",V3358&lt;TODAY()),"Contrato Encerrado",IF(AND(X3358="",V3358&gt;TODAY()),DATEDIF(TODAY(),V3358,"Y")&amp;" anos"&amp;" "&amp;DATEDIF(TODAY(),V3358,"YM")&amp;" meses"&amp;" "&amp;DATEDIF(TODAY(),V3358,"MD")&amp;" dias",IF(AND(Z3358="",X3358&lt;TODAY()),"Contrato Encerrado",IF(AND(Z3358="",X3358&gt;TODAY()),DATEDIF(TODAY(),X3358,"Y")&amp;" anos"&amp;" "&amp;DATEDIF(TODAY(),X3358,"YM")&amp;" meses"&amp;" "&amp;DATEDIF(TODAY(),X3358,"MD")&amp;" dias",IF(AND(Z3358&lt;&gt;””,Z3358&lt;TODAY()),"Contrato Encerrado",IF(AND(Z3358&lt;&gt;"",Z3358&gt;TODAY()),DATEDIF(TODAY(),Z3358,"Y")&amp;" anos"&amp;" "&amp;DATEDIF(TODAY(),Z3358,"YM")&amp;" meses"&amp;" "&amp;DATEDIF(TODAY(),Z3358,"MD")&amp;" dias"))))))))</f>
        <v>Contrato Encerrado</v>
      </c>
      <c r="AE3358" s="35">
        <f t="shared" si="261"/>
        <v>330</v>
      </c>
      <c r="AF3358" s="35">
        <f t="shared" si="262"/>
        <v>400</v>
      </c>
      <c r="AG3358" s="17" t="str">
        <f t="shared" si="263"/>
        <v>1 anos 1 meses 3 dias</v>
      </c>
    </row>
    <row r="3359" spans="1:33" s="61" customFormat="1" ht="11.25" customHeight="1" x14ac:dyDescent="0.2">
      <c r="A3359" s="8" t="s">
        <v>9</v>
      </c>
      <c r="B3359" s="8" t="s">
        <v>13</v>
      </c>
      <c r="C3359" s="22" t="s">
        <v>16</v>
      </c>
      <c r="D3359" s="37">
        <v>2024</v>
      </c>
      <c r="E3359" s="12" t="s">
        <v>157</v>
      </c>
      <c r="F3359" s="8" t="s">
        <v>158</v>
      </c>
      <c r="G3359" s="77" t="s">
        <v>12956</v>
      </c>
      <c r="H3359" s="78" t="s">
        <v>12957</v>
      </c>
      <c r="I3359" s="14" t="s">
        <v>12958</v>
      </c>
      <c r="J3359" s="14" t="s">
        <v>10</v>
      </c>
      <c r="K3359" s="14" t="s">
        <v>29</v>
      </c>
      <c r="L3359" s="15" t="s">
        <v>81</v>
      </c>
      <c r="M3359" s="7" t="s">
        <v>82</v>
      </c>
      <c r="N3359" s="15" t="s">
        <v>4113</v>
      </c>
      <c r="O3359" s="15" t="s">
        <v>12959</v>
      </c>
      <c r="P3359" s="15" t="s">
        <v>2518</v>
      </c>
      <c r="Q3359" s="15" t="s">
        <v>4109</v>
      </c>
      <c r="R3359" s="20">
        <v>39474</v>
      </c>
      <c r="S3359" s="20">
        <v>45362</v>
      </c>
      <c r="T3359" s="20">
        <v>45657</v>
      </c>
      <c r="U3359" s="111">
        <v>45691</v>
      </c>
      <c r="V3359" s="111">
        <v>46022</v>
      </c>
      <c r="W3359" s="70"/>
      <c r="X3359" s="17"/>
      <c r="Y3359" s="17"/>
      <c r="Z3359" s="70"/>
      <c r="AA3359" s="18">
        <f t="shared" ca="1" si="260"/>
        <v>17</v>
      </c>
      <c r="AB3359" s="20" t="s">
        <v>7877</v>
      </c>
      <c r="AC3359" s="35" t="str">
        <f t="shared" si="264"/>
        <v>1 anos 8 meses 16 dias</v>
      </c>
      <c r="AD3359" s="35" t="str">
        <f ca="1">IF(AND(V3359="",T3359&lt;TODAY()),"Contrato Encerrado",IF(AND(V3359="",T3359&gt;TODAY()),DATEDIF(TODAY(),T3359,"Y")&amp;" anos"&amp;" "&amp;DATEDIF(TODAY(),T3359,"YM")&amp;" meses"&amp;" "&amp;DATEDIF(TODAY(),T3359,"MD")&amp;" dias",IF(AND(X3359="",V3359&lt;TODAY()),"Contrato Encerrado",IF(AND(X3359="",V3359&gt;TODAY()),DATEDIF(TODAY(),V3359,"Y")&amp;" anos"&amp;" "&amp;DATEDIF(TODAY(),V3359,"YM")&amp;" meses"&amp;" "&amp;DATEDIF(TODAY(),V3359,"MD")&amp;" dias",IF(AND(Z3359="",X3359&lt;TODAY()),"Contrato Encerrado",IF(AND(Z3359="",X3359&gt;TODAY()),DATEDIF(TODAY(),X3359,"Y")&amp;" anos"&amp;" "&amp;DATEDIF(TODAY(),X3359,"YM")&amp;" meses"&amp;" "&amp;DATEDIF(TODAY(),X3359,"MD")&amp;" dias",IF(AND(Z3359&lt;&gt;””,Z3359&lt;TODAY()),"Contrato Encerrado",IF(AND(Z3359&lt;&gt;"",Z3359&gt;TODAY()),DATEDIF(TODAY(),Z3359,"Y")&amp;" anos"&amp;" "&amp;DATEDIF(TODAY(),Z3359,"YM")&amp;" meses"&amp;" "&amp;DATEDIF(TODAY(),Z3359,"MD")&amp;" dias"))))))))</f>
        <v>0 anos 2 meses 24 dias</v>
      </c>
      <c r="AE3359" s="35">
        <f t="shared" si="261"/>
        <v>626</v>
      </c>
      <c r="AF3359" s="35">
        <f t="shared" si="262"/>
        <v>104</v>
      </c>
      <c r="AG3359" s="17" t="str">
        <f t="shared" si="263"/>
        <v>0 anos 3 meses 13 dias</v>
      </c>
    </row>
    <row r="3360" spans="1:33" ht="11.25" customHeight="1" x14ac:dyDescent="0.2">
      <c r="A3360" s="8" t="s">
        <v>9</v>
      </c>
      <c r="B3360" s="10" t="s">
        <v>13</v>
      </c>
      <c r="C3360" s="11" t="s">
        <v>22</v>
      </c>
      <c r="D3360" s="36">
        <v>2022</v>
      </c>
      <c r="E3360" s="12" t="s">
        <v>1304</v>
      </c>
      <c r="F3360" s="8" t="s">
        <v>1305</v>
      </c>
      <c r="G3360" s="77" t="s">
        <v>1330</v>
      </c>
      <c r="H3360" s="78" t="s">
        <v>1331</v>
      </c>
      <c r="I3360" s="14" t="s">
        <v>1332</v>
      </c>
      <c r="J3360" s="14" t="s">
        <v>1302</v>
      </c>
      <c r="K3360" s="14" t="s">
        <v>29</v>
      </c>
      <c r="L3360" s="15" t="s">
        <v>30</v>
      </c>
      <c r="M3360" s="7" t="s">
        <v>9427</v>
      </c>
      <c r="N3360" s="16" t="s">
        <v>2105</v>
      </c>
      <c r="O3360" s="16"/>
      <c r="P3360" s="16" t="s">
        <v>2517</v>
      </c>
      <c r="Q3360" s="16" t="s">
        <v>2522</v>
      </c>
      <c r="R3360" s="31">
        <v>36586</v>
      </c>
      <c r="S3360" s="31">
        <v>44452</v>
      </c>
      <c r="T3360" s="31">
        <v>44817</v>
      </c>
      <c r="U3360" s="31"/>
      <c r="V3360" s="31"/>
      <c r="W3360" s="31"/>
      <c r="X3360" s="17"/>
      <c r="Y3360" s="17"/>
      <c r="Z3360" s="31"/>
      <c r="AA3360" s="18">
        <f t="shared" ca="1" si="260"/>
        <v>25</v>
      </c>
      <c r="AB3360" s="19" t="s">
        <v>7877</v>
      </c>
      <c r="AC3360" s="35" t="str">
        <f t="shared" si="264"/>
        <v>1 anos 0 meses 0 dias</v>
      </c>
      <c r="AD3360" s="35" t="str">
        <f ca="1">IF(AND(V3360="",T3360&lt;TODAY()),"Contrato Encerrado",IF(AND(V3360="",T3360&gt;TODAY()),DATEDIF(TODAY(),T3360,"Y")&amp;" anos"&amp;" "&amp;DATEDIF(TODAY(),T3360,"YM")&amp;" meses"&amp;" "&amp;DATEDIF(TODAY(),T3360,"MD")&amp;" dias",IF(AND(X3360="",V3360&lt;TODAY()),"Contrato Encerrado",IF(AND(X3360="",V3360&gt;TODAY()),DATEDIF(TODAY(),V3360,"Y")&amp;" anos"&amp;" "&amp;DATEDIF(TODAY(),V3360,"YM")&amp;" meses"&amp;" "&amp;DATEDIF(TODAY(),V3360,"MD")&amp;" dias",IF(AND(Z3360="",X3360&lt;TODAY()),"Contrato Encerrado",IF(AND(Z3360="",X3360&gt;TODAY()),DATEDIF(TODAY(),X3360,"Y")&amp;" anos"&amp;" "&amp;DATEDIF(TODAY(),X3360,"YM")&amp;" meses"&amp;" "&amp;DATEDIF(TODAY(),X3360,"MD")&amp;" dias",IF(AND(Z3360&lt;&gt;””,Z3360&lt;TODAY()),"Contrato Encerrado",IF(AND(Z3360&lt;&gt;"",Z3360&gt;TODAY()),DATEDIF(TODAY(),Z3360,"Y")&amp;" anos"&amp;" "&amp;DATEDIF(TODAY(),Z3360,"YM")&amp;" meses"&amp;" "&amp;DATEDIF(TODAY(),Z3360,"MD")&amp;" dias"))))))))</f>
        <v>Contrato Encerrado</v>
      </c>
      <c r="AE3360" s="35">
        <f t="shared" si="261"/>
        <v>365</v>
      </c>
      <c r="AF3360" s="35">
        <f t="shared" si="262"/>
        <v>365</v>
      </c>
      <c r="AG3360" s="17" t="str">
        <f t="shared" si="263"/>
        <v>0 anos 11 meses 30 dias</v>
      </c>
    </row>
    <row r="3361" spans="1:33" ht="11.25" customHeight="1" x14ac:dyDescent="0.2">
      <c r="A3361" s="8" t="s">
        <v>9</v>
      </c>
      <c r="B3361" s="10" t="s">
        <v>13</v>
      </c>
      <c r="C3361" s="11" t="s">
        <v>22</v>
      </c>
      <c r="D3361" s="36">
        <v>2022</v>
      </c>
      <c r="E3361" s="12" t="s">
        <v>157</v>
      </c>
      <c r="F3361" s="8" t="s">
        <v>158</v>
      </c>
      <c r="G3361" s="77" t="s">
        <v>2876</v>
      </c>
      <c r="H3361" s="78" t="s">
        <v>2877</v>
      </c>
      <c r="I3361" s="14" t="s">
        <v>2878</v>
      </c>
      <c r="J3361" s="14" t="s">
        <v>14943</v>
      </c>
      <c r="K3361" s="14" t="s">
        <v>29</v>
      </c>
      <c r="L3361" s="15" t="s">
        <v>30</v>
      </c>
      <c r="M3361" s="7" t="s">
        <v>9427</v>
      </c>
      <c r="N3361" s="16" t="s">
        <v>2101</v>
      </c>
      <c r="O3361" s="16"/>
      <c r="P3361" s="16" t="s">
        <v>2518</v>
      </c>
      <c r="Q3361" s="16" t="s">
        <v>2521</v>
      </c>
      <c r="R3361" s="31">
        <v>35427</v>
      </c>
      <c r="S3361" s="31">
        <v>44774</v>
      </c>
      <c r="T3361" s="31">
        <v>45131</v>
      </c>
      <c r="U3361" s="31"/>
      <c r="V3361" s="31"/>
      <c r="W3361" s="31"/>
      <c r="X3361" s="17"/>
      <c r="Y3361" s="17"/>
      <c r="Z3361" s="31"/>
      <c r="AA3361" s="18">
        <f t="shared" ca="1" si="260"/>
        <v>28</v>
      </c>
      <c r="AB3361" s="19" t="s">
        <v>7877</v>
      </c>
      <c r="AC3361" s="35" t="str">
        <f t="shared" si="264"/>
        <v>0 anos 11 meses 23 dias</v>
      </c>
      <c r="AD3361" s="35" t="str">
        <f ca="1">IF(AND(V3361="",T3361&lt;TODAY()),"Contrato Encerrado",IF(AND(V3361="",T3361&gt;TODAY()),DATEDIF(TODAY(),T3361,"Y")&amp;" anos"&amp;" "&amp;DATEDIF(TODAY(),T3361,"YM")&amp;" meses"&amp;" "&amp;DATEDIF(TODAY(),T3361,"MD")&amp;" dias",IF(AND(X3361="",V3361&lt;TODAY()),"Contrato Encerrado",IF(AND(X3361="",V3361&gt;TODAY()),DATEDIF(TODAY(),V3361,"Y")&amp;" anos"&amp;" "&amp;DATEDIF(TODAY(),V3361,"YM")&amp;" meses"&amp;" "&amp;DATEDIF(TODAY(),V3361,"MD")&amp;" dias",IF(AND(Z3361="",X3361&lt;TODAY()),"Contrato Encerrado",IF(AND(Z3361="",X3361&gt;TODAY()),DATEDIF(TODAY(),X3361,"Y")&amp;" anos"&amp;" "&amp;DATEDIF(TODAY(),X3361,"YM")&amp;" meses"&amp;" "&amp;DATEDIF(TODAY(),X3361,"MD")&amp;" dias",IF(AND(Z3361&lt;&gt;””,Z3361&lt;TODAY()),"Contrato Encerrado",IF(AND(Z3361&lt;&gt;"",Z3361&gt;TODAY()),DATEDIF(TODAY(),Z3361,"Y")&amp;" anos"&amp;" "&amp;DATEDIF(TODAY(),Z3361,"YM")&amp;" meses"&amp;" "&amp;DATEDIF(TODAY(),Z3361,"MD")&amp;" dias"))))))))</f>
        <v>Contrato Encerrado</v>
      </c>
      <c r="AE3361" s="35">
        <f t="shared" si="261"/>
        <v>357</v>
      </c>
      <c r="AF3361" s="35">
        <f t="shared" si="262"/>
        <v>373</v>
      </c>
      <c r="AG3361" s="17" t="str">
        <f t="shared" si="263"/>
        <v>1 anos 0 meses 7 dias</v>
      </c>
    </row>
    <row r="3362" spans="1:33" ht="11.25" customHeight="1" x14ac:dyDescent="0.2">
      <c r="A3362" s="10" t="s">
        <v>9</v>
      </c>
      <c r="B3362" s="10" t="s">
        <v>13</v>
      </c>
      <c r="C3362" s="11" t="s">
        <v>19</v>
      </c>
      <c r="D3362" s="36">
        <v>2021</v>
      </c>
      <c r="E3362" s="13" t="s">
        <v>307</v>
      </c>
      <c r="F3362" s="10" t="s">
        <v>308</v>
      </c>
      <c r="G3362" s="83" t="s">
        <v>701</v>
      </c>
      <c r="H3362" s="84" t="s">
        <v>702</v>
      </c>
      <c r="I3362" s="13" t="s">
        <v>703</v>
      </c>
      <c r="J3362" s="67" t="s">
        <v>1302</v>
      </c>
      <c r="K3362" s="13" t="s">
        <v>29</v>
      </c>
      <c r="L3362" s="25" t="s">
        <v>30</v>
      </c>
      <c r="M3362" s="7" t="s">
        <v>9427</v>
      </c>
      <c r="N3362" s="26" t="s">
        <v>4113</v>
      </c>
      <c r="O3362" s="27"/>
      <c r="P3362" s="26" t="s">
        <v>2517</v>
      </c>
      <c r="Q3362" s="26" t="s">
        <v>2522</v>
      </c>
      <c r="R3362" s="31">
        <v>35704</v>
      </c>
      <c r="S3362" s="31">
        <v>44344</v>
      </c>
      <c r="T3362" s="31">
        <v>44743</v>
      </c>
      <c r="U3362" s="31"/>
      <c r="V3362" s="31"/>
      <c r="W3362" s="31"/>
      <c r="X3362" s="17"/>
      <c r="Y3362" s="17"/>
      <c r="Z3362" s="31"/>
      <c r="AA3362" s="18">
        <f t="shared" ca="1" si="260"/>
        <v>28</v>
      </c>
      <c r="AB3362" s="19" t="s">
        <v>7877</v>
      </c>
      <c r="AC3362" s="35" t="str">
        <f t="shared" si="264"/>
        <v>1 anos 1 meses 3 dias</v>
      </c>
      <c r="AD3362" s="35" t="str">
        <f ca="1">IF(AND(V3362="",T3362&lt;TODAY()),"Contrato Encerrado",IF(AND(V3362="",T3362&gt;TODAY()),DATEDIF(TODAY(),T3362,"Y")&amp;" anos"&amp;" "&amp;DATEDIF(TODAY(),T3362,"YM")&amp;" meses"&amp;" "&amp;DATEDIF(TODAY(),T3362,"MD")&amp;" dias",IF(AND(X3362="",V3362&lt;TODAY()),"Contrato Encerrado",IF(AND(X3362="",V3362&gt;TODAY()),DATEDIF(TODAY(),V3362,"Y")&amp;" anos"&amp;" "&amp;DATEDIF(TODAY(),V3362,"YM")&amp;" meses"&amp;" "&amp;DATEDIF(TODAY(),V3362,"MD")&amp;" dias",IF(AND(Z3362="",X3362&lt;TODAY()),"Contrato Encerrado",IF(AND(Z3362="",X3362&gt;TODAY()),DATEDIF(TODAY(),X3362,"Y")&amp;" anos"&amp;" "&amp;DATEDIF(TODAY(),X3362,"YM")&amp;" meses"&amp;" "&amp;DATEDIF(TODAY(),X3362,"MD")&amp;" dias",IF(AND(Z3362&lt;&gt;””,Z3362&lt;TODAY()),"Contrato Encerrado",IF(AND(Z3362&lt;&gt;"",Z3362&gt;TODAY()),DATEDIF(TODAY(),Z3362,"Y")&amp;" anos"&amp;" "&amp;DATEDIF(TODAY(),Z3362,"YM")&amp;" meses"&amp;" "&amp;DATEDIF(TODAY(),Z3362,"MD")&amp;" dias"))))))))</f>
        <v>Contrato Encerrado</v>
      </c>
      <c r="AE3362" s="35">
        <f t="shared" si="261"/>
        <v>399</v>
      </c>
      <c r="AF3362" s="35">
        <f t="shared" si="262"/>
        <v>331</v>
      </c>
      <c r="AG3362" s="17" t="str">
        <f t="shared" si="263"/>
        <v>0 anos 10 meses 26 dias</v>
      </c>
    </row>
    <row r="3363" spans="1:33" ht="11.25" customHeight="1" x14ac:dyDescent="0.2">
      <c r="A3363" s="8" t="s">
        <v>9</v>
      </c>
      <c r="B3363" s="8" t="s">
        <v>13</v>
      </c>
      <c r="C3363" s="22" t="s">
        <v>22</v>
      </c>
      <c r="D3363" s="36">
        <v>2024</v>
      </c>
      <c r="E3363" s="12" t="s">
        <v>79</v>
      </c>
      <c r="F3363" s="8" t="s">
        <v>80</v>
      </c>
      <c r="G3363" s="77" t="s">
        <v>14456</v>
      </c>
      <c r="H3363" s="78" t="s">
        <v>14457</v>
      </c>
      <c r="I3363" s="14" t="s">
        <v>14458</v>
      </c>
      <c r="J3363" s="14" t="s">
        <v>10</v>
      </c>
      <c r="K3363" s="14" t="s">
        <v>29</v>
      </c>
      <c r="L3363" s="15" t="s">
        <v>81</v>
      </c>
      <c r="M3363" s="7" t="s">
        <v>82</v>
      </c>
      <c r="N3363" s="15" t="s">
        <v>4113</v>
      </c>
      <c r="O3363" s="15" t="s">
        <v>8013</v>
      </c>
      <c r="P3363" s="15" t="s">
        <v>2518</v>
      </c>
      <c r="Q3363" s="15" t="s">
        <v>2523</v>
      </c>
      <c r="R3363" s="20">
        <v>38982</v>
      </c>
      <c r="S3363" s="20">
        <v>45536</v>
      </c>
      <c r="T3363" s="20">
        <v>46022</v>
      </c>
      <c r="U3363" s="20"/>
      <c r="V3363" s="20"/>
      <c r="W3363" s="20"/>
      <c r="X3363" s="17"/>
      <c r="Y3363" s="17"/>
      <c r="Z3363" s="20"/>
      <c r="AA3363" s="18">
        <f t="shared" ca="1" si="260"/>
        <v>19</v>
      </c>
      <c r="AB3363" s="15" t="s">
        <v>7877</v>
      </c>
      <c r="AC3363" s="35" t="str">
        <f t="shared" si="264"/>
        <v>1 anos 3 meses 30 dias</v>
      </c>
      <c r="AD3363" s="35" t="str">
        <f ca="1">IF(AND(V3363="",T3363&lt;TODAY()),"Contrato Encerrado",IF(AND(V3363="",T3363&gt;TODAY()),DATEDIF(TODAY(),T3363,"Y")&amp;" anos"&amp;" "&amp;DATEDIF(TODAY(),T3363,"YM")&amp;" meses"&amp;" "&amp;DATEDIF(TODAY(),T3363,"MD")&amp;" dias",IF(AND(X3363="",V3363&lt;TODAY()),"Contrato Encerrado",IF(AND(X3363="",V3363&gt;TODAY()),DATEDIF(TODAY(),V3363,"Y")&amp;" anos"&amp;" "&amp;DATEDIF(TODAY(),V3363,"YM")&amp;" meses"&amp;" "&amp;DATEDIF(TODAY(),V3363,"MD")&amp;" dias",IF(AND(Z3363="",X3363&lt;TODAY()),"Contrato Encerrado",IF(AND(Z3363="",X3363&gt;TODAY()),DATEDIF(TODAY(),X3363,"Y")&amp;" anos"&amp;" "&amp;DATEDIF(TODAY(),X3363,"YM")&amp;" meses"&amp;" "&amp;DATEDIF(TODAY(),X3363,"MD")&amp;" dias",IF(AND(Z3363&lt;&gt;””,Z3363&lt;TODAY()),"Contrato Encerrado",IF(AND(Z3363&lt;&gt;"",Z3363&gt;TODAY()),DATEDIF(TODAY(),Z3363,"Y")&amp;" anos"&amp;" "&amp;DATEDIF(TODAY(),Z3363,"YM")&amp;" meses"&amp;" "&amp;DATEDIF(TODAY(),Z3363,"MD")&amp;" dias"))))))))</f>
        <v>0 anos 2 meses 24 dias</v>
      </c>
      <c r="AE3363" s="35">
        <f t="shared" si="261"/>
        <v>486</v>
      </c>
      <c r="AF3363" s="35">
        <f t="shared" si="262"/>
        <v>244</v>
      </c>
      <c r="AG3363" s="17" t="str">
        <f t="shared" si="263"/>
        <v>0 anos 7 meses 31 dias</v>
      </c>
    </row>
    <row r="3364" spans="1:33" ht="11.25" customHeight="1" x14ac:dyDescent="0.2">
      <c r="A3364" s="8" t="s">
        <v>9</v>
      </c>
      <c r="B3364" s="8" t="s">
        <v>13</v>
      </c>
      <c r="C3364" s="22" t="s">
        <v>22</v>
      </c>
      <c r="D3364" s="35">
        <v>2025</v>
      </c>
      <c r="E3364" s="12" t="s">
        <v>12672</v>
      </c>
      <c r="F3364" s="8" t="s">
        <v>12673</v>
      </c>
      <c r="G3364" s="14" t="s">
        <v>18077</v>
      </c>
      <c r="H3364" s="8" t="s">
        <v>18078</v>
      </c>
      <c r="I3364" s="14" t="s">
        <v>18079</v>
      </c>
      <c r="J3364" s="14" t="s">
        <v>10</v>
      </c>
      <c r="K3364" s="14" t="s">
        <v>29</v>
      </c>
      <c r="L3364" s="15" t="s">
        <v>30</v>
      </c>
      <c r="M3364" s="7" t="s">
        <v>16153</v>
      </c>
      <c r="N3364" s="15" t="s">
        <v>2098</v>
      </c>
      <c r="O3364" s="15" t="s">
        <v>13956</v>
      </c>
      <c r="P3364" s="15" t="s">
        <v>2518</v>
      </c>
      <c r="Q3364" s="15" t="s">
        <v>2523</v>
      </c>
      <c r="R3364" s="20">
        <v>35595</v>
      </c>
      <c r="S3364" s="20">
        <v>45894</v>
      </c>
      <c r="T3364" s="20">
        <v>46258</v>
      </c>
      <c r="U3364" s="21"/>
      <c r="V3364" s="15"/>
      <c r="W3364" s="35"/>
      <c r="X3364" s="17"/>
      <c r="Y3364" s="17"/>
      <c r="Z3364" s="183"/>
      <c r="AA3364" s="21">
        <f t="shared" ca="1" si="260"/>
        <v>28</v>
      </c>
      <c r="AB3364" s="35" t="s">
        <v>7877</v>
      </c>
      <c r="AC3364" s="35" t="str">
        <f t="shared" si="264"/>
        <v>0 anos 11 meses 30 dias</v>
      </c>
      <c r="AD3364" s="35" t="str">
        <f ca="1">IF(AND(V3364="",T3364&lt;TODAY()),"Contrato Encerrado",IF(AND(V3364="",T3364&gt;TODAY()),DATEDIF(TODAY(),T3364,"Y")&amp;" anos"&amp;" "&amp;DATEDIF(TODAY(),T3364,"YM")&amp;" meses"&amp;" "&amp;DATEDIF(TODAY(),T3364,"MD")&amp;" dias",IF(AND(X3364="",V3364&lt;TODAY()),"Contrato Encerrado",IF(AND(X3364="",V3364&gt;TODAY()),DATEDIF(TODAY(),V3364,"Y")&amp;" anos"&amp;" "&amp;DATEDIF(TODAY(),V3364,"YM")&amp;" meses"&amp;" "&amp;DATEDIF(TODAY(),V3364,"MD")&amp;" dias",IF(AND(Z3364="",X3364&lt;TODAY()),"Contrato Encerrado",IF(AND(Z3364="",X3364&gt;TODAY()),DATEDIF(TODAY(),X3364,"Y")&amp;" anos"&amp;" "&amp;DATEDIF(TODAY(),X3364,"YM")&amp;" meses"&amp;" "&amp;DATEDIF(TODAY(),X3364,"MD")&amp;" dias",IF(AND(Z3364&lt;&gt;””,Z3364&lt;TODAY()),"Contrato Encerrado",IF(AND(Z3364&lt;&gt;"",Z3364&gt;TODAY()),DATEDIF(TODAY(),Z3364,"Y")&amp;" anos"&amp;" "&amp;DATEDIF(TODAY(),Z3364,"YM")&amp;" meses"&amp;" "&amp;DATEDIF(TODAY(),Z3364,"MD")&amp;" dias"))))))))</f>
        <v>0 anos 10 meses 17 dias</v>
      </c>
      <c r="AE3364" s="35">
        <f t="shared" si="261"/>
        <v>364</v>
      </c>
      <c r="AF3364" s="35">
        <f t="shared" si="262"/>
        <v>366</v>
      </c>
      <c r="AG3364" s="17" t="str">
        <f t="shared" si="263"/>
        <v>0 anos 11 meses 31 dias</v>
      </c>
    </row>
    <row r="3365" spans="1:33" ht="11.25" customHeight="1" x14ac:dyDescent="0.2">
      <c r="A3365" s="8" t="s">
        <v>9</v>
      </c>
      <c r="B3365" s="8" t="s">
        <v>13</v>
      </c>
      <c r="C3365" s="22" t="s">
        <v>11</v>
      </c>
      <c r="D3365" s="37">
        <v>2023</v>
      </c>
      <c r="E3365" s="23" t="s">
        <v>1111</v>
      </c>
      <c r="F3365" s="8" t="s">
        <v>1112</v>
      </c>
      <c r="G3365" s="77" t="s">
        <v>7072</v>
      </c>
      <c r="H3365" s="78" t="s">
        <v>7073</v>
      </c>
      <c r="I3365" s="9" t="s">
        <v>7074</v>
      </c>
      <c r="J3365" s="14" t="s">
        <v>14943</v>
      </c>
      <c r="K3365" s="9" t="s">
        <v>29</v>
      </c>
      <c r="L3365" s="24" t="s">
        <v>30</v>
      </c>
      <c r="M3365" s="7" t="s">
        <v>9427</v>
      </c>
      <c r="N3365" s="24" t="s">
        <v>2120</v>
      </c>
      <c r="O3365" s="24"/>
      <c r="P3365" s="24" t="s">
        <v>2518</v>
      </c>
      <c r="Q3365" s="24" t="s">
        <v>2523</v>
      </c>
      <c r="R3365" s="17">
        <v>36464</v>
      </c>
      <c r="S3365" s="17">
        <v>44928</v>
      </c>
      <c r="T3365" s="31">
        <v>45658</v>
      </c>
      <c r="U3365" s="20"/>
      <c r="V3365" s="20"/>
      <c r="W3365" s="17"/>
      <c r="X3365" s="17"/>
      <c r="Y3365" s="17"/>
      <c r="Z3365" s="20"/>
      <c r="AA3365" s="18">
        <f t="shared" ca="1" si="260"/>
        <v>25</v>
      </c>
      <c r="AB3365" s="19" t="s">
        <v>7877</v>
      </c>
      <c r="AC3365" s="35" t="str">
        <f t="shared" si="264"/>
        <v>1 anos 11 meses 30 dias</v>
      </c>
      <c r="AD3365" s="35" t="str">
        <f ca="1">IF(AND(V3365="",T3365&lt;TODAY()),"Contrato Encerrado",IF(AND(V3365="",T3365&gt;TODAY()),DATEDIF(TODAY(),T3365,"Y")&amp;" anos"&amp;" "&amp;DATEDIF(TODAY(),T3365,"YM")&amp;" meses"&amp;" "&amp;DATEDIF(TODAY(),T3365,"MD")&amp;" dias",IF(AND(X3365="",V3365&lt;TODAY()),"Contrato Encerrado",IF(AND(X3365="",V3365&gt;TODAY()),DATEDIF(TODAY(),V3365,"Y")&amp;" anos"&amp;" "&amp;DATEDIF(TODAY(),V3365,"YM")&amp;" meses"&amp;" "&amp;DATEDIF(TODAY(),V3365,"MD")&amp;" dias",IF(AND(Z3365="",X3365&lt;TODAY()),"Contrato Encerrado",IF(AND(Z3365="",X3365&gt;TODAY()),DATEDIF(TODAY(),X3365,"Y")&amp;" anos"&amp;" "&amp;DATEDIF(TODAY(),X3365,"YM")&amp;" meses"&amp;" "&amp;DATEDIF(TODAY(),X3365,"MD")&amp;" dias",IF(AND(Z3365&lt;&gt;””,Z3365&lt;TODAY()),"Contrato Encerrado",IF(AND(Z3365&lt;&gt;"",Z3365&gt;TODAY()),DATEDIF(TODAY(),Z3365,"Y")&amp;" anos"&amp;" "&amp;DATEDIF(TODAY(),Z3365,"YM")&amp;" meses"&amp;" "&amp;DATEDIF(TODAY(),Z3365,"MD")&amp;" dias"))))))))</f>
        <v>Contrato Encerrado</v>
      </c>
      <c r="AE3365" s="35">
        <f t="shared" si="261"/>
        <v>730</v>
      </c>
      <c r="AF3365" s="35">
        <f t="shared" si="262"/>
        <v>0</v>
      </c>
      <c r="AG3365" s="17" t="str">
        <f t="shared" si="263"/>
        <v>ESTÁGIO COMPLETOU 2 ANOS</v>
      </c>
    </row>
    <row r="3366" spans="1:33" ht="11.25" customHeight="1" x14ac:dyDescent="0.2">
      <c r="A3366" s="8" t="s">
        <v>9</v>
      </c>
      <c r="B3366" s="10" t="s">
        <v>13</v>
      </c>
      <c r="C3366" s="11" t="s">
        <v>21</v>
      </c>
      <c r="D3366" s="36">
        <v>2021</v>
      </c>
      <c r="E3366" s="14" t="s">
        <v>79</v>
      </c>
      <c r="F3366" s="8" t="s">
        <v>80</v>
      </c>
      <c r="G3366" s="77" t="s">
        <v>1242</v>
      </c>
      <c r="H3366" s="78" t="s">
        <v>1243</v>
      </c>
      <c r="I3366" s="14" t="s">
        <v>1244</v>
      </c>
      <c r="J3366" s="14" t="s">
        <v>1302</v>
      </c>
      <c r="K3366" s="14" t="s">
        <v>29</v>
      </c>
      <c r="L3366" s="15" t="s">
        <v>30</v>
      </c>
      <c r="M3366" s="7" t="s">
        <v>9427</v>
      </c>
      <c r="N3366" s="26" t="s">
        <v>2100</v>
      </c>
      <c r="O3366" s="26"/>
      <c r="P3366" s="26" t="s">
        <v>2517</v>
      </c>
      <c r="Q3366" s="26" t="s">
        <v>2522</v>
      </c>
      <c r="R3366" s="31">
        <v>34996</v>
      </c>
      <c r="S3366" s="31">
        <v>44418</v>
      </c>
      <c r="T3366" s="31">
        <v>44575</v>
      </c>
      <c r="U3366" s="31"/>
      <c r="V3366" s="31"/>
      <c r="W3366" s="31"/>
      <c r="X3366" s="17"/>
      <c r="Y3366" s="17"/>
      <c r="Z3366" s="31"/>
      <c r="AA3366" s="18">
        <f t="shared" ca="1" si="260"/>
        <v>29</v>
      </c>
      <c r="AB3366" s="19" t="s">
        <v>7877</v>
      </c>
      <c r="AC3366" s="35" t="str">
        <f t="shared" si="264"/>
        <v>0 anos 5 meses 4 dias</v>
      </c>
      <c r="AD3366" s="35" t="str">
        <f ca="1">IF(AND(V3366="",T3366&lt;TODAY()),"Contrato Encerrado",IF(AND(V3366="",T3366&gt;TODAY()),DATEDIF(TODAY(),T3366,"Y")&amp;" anos"&amp;" "&amp;DATEDIF(TODAY(),T3366,"YM")&amp;" meses"&amp;" "&amp;DATEDIF(TODAY(),T3366,"MD")&amp;" dias",IF(AND(X3366="",V3366&lt;TODAY()),"Contrato Encerrado",IF(AND(X3366="",V3366&gt;TODAY()),DATEDIF(TODAY(),V3366,"Y")&amp;" anos"&amp;" "&amp;DATEDIF(TODAY(),V3366,"YM")&amp;" meses"&amp;" "&amp;DATEDIF(TODAY(),V3366,"MD")&amp;" dias",IF(AND(Z3366="",X3366&lt;TODAY()),"Contrato Encerrado",IF(AND(Z3366="",X3366&gt;TODAY()),DATEDIF(TODAY(),X3366,"Y")&amp;" anos"&amp;" "&amp;DATEDIF(TODAY(),X3366,"YM")&amp;" meses"&amp;" "&amp;DATEDIF(TODAY(),X3366,"MD")&amp;" dias",IF(AND(Z3366&lt;&gt;””,Z3366&lt;TODAY()),"Contrato Encerrado",IF(AND(Z3366&lt;&gt;"",Z3366&gt;TODAY()),DATEDIF(TODAY(),Z3366,"Y")&amp;" anos"&amp;" "&amp;DATEDIF(TODAY(),Z3366,"YM")&amp;" meses"&amp;" "&amp;DATEDIF(TODAY(),Z3366,"MD")&amp;" dias"))))))))</f>
        <v>Contrato Encerrado</v>
      </c>
      <c r="AE3366" s="35">
        <f t="shared" si="261"/>
        <v>157</v>
      </c>
      <c r="AF3366" s="35">
        <f t="shared" si="262"/>
        <v>573</v>
      </c>
      <c r="AG3366" s="17" t="str">
        <f t="shared" si="263"/>
        <v>1 anos 6 meses 26 dias</v>
      </c>
    </row>
    <row r="3367" spans="1:33" ht="11.25" customHeight="1" x14ac:dyDescent="0.2">
      <c r="A3367" s="141" t="s">
        <v>9</v>
      </c>
      <c r="B3367" s="142" t="s">
        <v>13</v>
      </c>
      <c r="C3367" s="143" t="s">
        <v>22</v>
      </c>
      <c r="D3367" s="144">
        <v>2022</v>
      </c>
      <c r="E3367" s="145" t="s">
        <v>157</v>
      </c>
      <c r="F3367" s="141" t="s">
        <v>158</v>
      </c>
      <c r="G3367" s="146" t="s">
        <v>1581</v>
      </c>
      <c r="H3367" s="147" t="s">
        <v>1582</v>
      </c>
      <c r="I3367" s="148" t="s">
        <v>1583</v>
      </c>
      <c r="J3367" s="14" t="s">
        <v>14943</v>
      </c>
      <c r="K3367" s="148" t="s">
        <v>29</v>
      </c>
      <c r="L3367" s="149" t="s">
        <v>30</v>
      </c>
      <c r="M3367" s="7" t="s">
        <v>9427</v>
      </c>
      <c r="N3367" s="150" t="s">
        <v>2100</v>
      </c>
      <c r="O3367" s="150"/>
      <c r="P3367" s="150" t="s">
        <v>2517</v>
      </c>
      <c r="Q3367" s="150" t="s">
        <v>2522</v>
      </c>
      <c r="R3367" s="151">
        <v>36345</v>
      </c>
      <c r="S3367" s="151">
        <v>44476</v>
      </c>
      <c r="T3367" s="151">
        <v>45229</v>
      </c>
      <c r="U3367" s="151"/>
      <c r="V3367" s="151"/>
      <c r="W3367" s="151"/>
      <c r="X3367" s="17"/>
      <c r="Y3367" s="17"/>
      <c r="Z3367" s="151"/>
      <c r="AA3367" s="152">
        <f t="shared" ca="1" si="260"/>
        <v>26</v>
      </c>
      <c r="AB3367" s="153" t="s">
        <v>7877</v>
      </c>
      <c r="AC3367" s="35" t="str">
        <f t="shared" si="264"/>
        <v>2 anos 0 meses 23 dias</v>
      </c>
      <c r="AD3367" s="132" t="str">
        <f ca="1">IF(AND(V3367="",T3367&lt;TODAY()),"Contrato Encerrado",IF(AND(V3367="",T3367&gt;TODAY()),DATEDIF(TODAY(),T3367,"Y")&amp;" anos"&amp;" "&amp;DATEDIF(TODAY(),T3367,"YM")&amp;" meses"&amp;" "&amp;DATEDIF(TODAY(),T3367,"MD")&amp;" dias",IF(AND(X3367="",V3367&lt;TODAY()),"Contrato Encerrado",IF(AND(X3367="",V3367&gt;TODAY()),DATEDIF(TODAY(),V3367,"Y")&amp;" anos"&amp;" "&amp;DATEDIF(TODAY(),V3367,"YM")&amp;" meses"&amp;" "&amp;DATEDIF(TODAY(),V3367,"MD")&amp;" dias",IF(AND(Z3367="",X3367&lt;TODAY()),"Contrato Encerrado",IF(AND(Z3367="",X3367&gt;TODAY()),DATEDIF(TODAY(),X3367,"Y")&amp;" anos"&amp;" "&amp;DATEDIF(TODAY(),X3367,"YM")&amp;" meses"&amp;" "&amp;DATEDIF(TODAY(),X3367,"MD")&amp;" dias",IF(AND(Z3367&lt;&gt;””,Z3367&lt;TODAY()),"Contrato Encerrado",IF(AND(Z3367&lt;&gt;"",Z3367&gt;TODAY()),DATEDIF(TODAY(),Z3367,"Y")&amp;" anos"&amp;" "&amp;DATEDIF(TODAY(),Z3367,"YM")&amp;" meses"&amp;" "&amp;DATEDIF(TODAY(),Z3367,"MD")&amp;" dias"))))))))</f>
        <v>Contrato Encerrado</v>
      </c>
      <c r="AE3367" s="132">
        <f t="shared" si="261"/>
        <v>753</v>
      </c>
      <c r="AF3367" s="132">
        <f t="shared" si="262"/>
        <v>-23</v>
      </c>
      <c r="AG3367" s="133" t="str">
        <f t="shared" si="263"/>
        <v>ESTÁGIO COMPLETOU 2 ANOS</v>
      </c>
    </row>
    <row r="3368" spans="1:33" ht="11.25" customHeight="1" x14ac:dyDescent="0.2">
      <c r="A3368" s="8" t="s">
        <v>9</v>
      </c>
      <c r="B3368" s="8" t="s">
        <v>13</v>
      </c>
      <c r="C3368" s="22" t="s">
        <v>15</v>
      </c>
      <c r="D3368" s="37">
        <v>2024</v>
      </c>
      <c r="E3368" s="23" t="s">
        <v>157</v>
      </c>
      <c r="F3368" s="8" t="s">
        <v>158</v>
      </c>
      <c r="G3368" s="77" t="s">
        <v>12343</v>
      </c>
      <c r="H3368" s="78" t="s">
        <v>12344</v>
      </c>
      <c r="I3368" s="9" t="s">
        <v>12345</v>
      </c>
      <c r="J3368" s="14" t="s">
        <v>14943</v>
      </c>
      <c r="K3368" s="9" t="s">
        <v>29</v>
      </c>
      <c r="L3368" s="24" t="s">
        <v>81</v>
      </c>
      <c r="M3368" s="7" t="s">
        <v>82</v>
      </c>
      <c r="N3368" s="24" t="s">
        <v>4113</v>
      </c>
      <c r="O3368" s="24" t="s">
        <v>10999</v>
      </c>
      <c r="P3368" s="24" t="s">
        <v>2518</v>
      </c>
      <c r="Q3368" s="24" t="s">
        <v>4109</v>
      </c>
      <c r="R3368" s="29">
        <v>39315</v>
      </c>
      <c r="S3368" s="29">
        <v>45317</v>
      </c>
      <c r="T3368" s="112">
        <v>45682</v>
      </c>
      <c r="U3368" s="20"/>
      <c r="V3368" s="20"/>
      <c r="W3368" s="29"/>
      <c r="X3368" s="17"/>
      <c r="Y3368" s="17"/>
      <c r="Z3368" s="20"/>
      <c r="AA3368" s="18">
        <f t="shared" ca="1" si="260"/>
        <v>18</v>
      </c>
      <c r="AB3368" s="24" t="s">
        <v>7878</v>
      </c>
      <c r="AC3368" s="35" t="str">
        <f t="shared" si="264"/>
        <v>0 anos 11 meses 30 dias</v>
      </c>
      <c r="AD3368" s="35" t="str">
        <f ca="1">IF(AND(V3368="",T3368&lt;TODAY()),"Contrato Encerrado",IF(AND(V3368="",T3368&gt;TODAY()),DATEDIF(TODAY(),T3368,"Y")&amp;" anos"&amp;" "&amp;DATEDIF(TODAY(),T3368,"YM")&amp;" meses"&amp;" "&amp;DATEDIF(TODAY(),T3368,"MD")&amp;" dias",IF(AND(X3368="",V3368&lt;TODAY()),"Contrato Encerrado",IF(AND(X3368="",V3368&gt;TODAY()),DATEDIF(TODAY(),V3368,"Y")&amp;" anos"&amp;" "&amp;DATEDIF(TODAY(),V3368,"YM")&amp;" meses"&amp;" "&amp;DATEDIF(TODAY(),V3368,"MD")&amp;" dias",IF(AND(Z3368="",X3368&lt;TODAY()),"Contrato Encerrado",IF(AND(Z3368="",X3368&gt;TODAY()),DATEDIF(TODAY(),X3368,"Y")&amp;" anos"&amp;" "&amp;DATEDIF(TODAY(),X3368,"YM")&amp;" meses"&amp;" "&amp;DATEDIF(TODAY(),X3368,"MD")&amp;" dias",IF(AND(Z3368&lt;&gt;””,Z3368&lt;TODAY()),"Contrato Encerrado",IF(AND(Z3368&lt;&gt;"",Z3368&gt;TODAY()),DATEDIF(TODAY(),Z3368,"Y")&amp;" anos"&amp;" "&amp;DATEDIF(TODAY(),Z3368,"YM")&amp;" meses"&amp;" "&amp;DATEDIF(TODAY(),Z3368,"MD")&amp;" dias"))))))))</f>
        <v>Contrato Encerrado</v>
      </c>
      <c r="AE3368" s="35">
        <f t="shared" si="261"/>
        <v>365</v>
      </c>
      <c r="AF3368" s="35">
        <f t="shared" si="262"/>
        <v>365</v>
      </c>
      <c r="AG3368" s="17" t="str">
        <f t="shared" si="263"/>
        <v>0 anos 11 meses 30 dias</v>
      </c>
    </row>
    <row r="3369" spans="1:33" ht="11.25" customHeight="1" x14ac:dyDescent="0.2">
      <c r="A3369" s="8" t="s">
        <v>9</v>
      </c>
      <c r="B3369" s="8" t="s">
        <v>13</v>
      </c>
      <c r="C3369" s="22" t="s">
        <v>14</v>
      </c>
      <c r="D3369" s="37">
        <v>2023</v>
      </c>
      <c r="E3369" s="23" t="s">
        <v>157</v>
      </c>
      <c r="F3369" s="8" t="s">
        <v>158</v>
      </c>
      <c r="G3369" s="77" t="s">
        <v>7075</v>
      </c>
      <c r="H3369" s="78" t="s">
        <v>7076</v>
      </c>
      <c r="I3369" s="9" t="s">
        <v>7077</v>
      </c>
      <c r="J3369" s="14" t="s">
        <v>14943</v>
      </c>
      <c r="K3369" s="9" t="s">
        <v>29</v>
      </c>
      <c r="L3369" s="24" t="s">
        <v>30</v>
      </c>
      <c r="M3369" s="7" t="s">
        <v>9427</v>
      </c>
      <c r="N3369" s="24" t="s">
        <v>6302</v>
      </c>
      <c r="O3369" s="24"/>
      <c r="P3369" s="24" t="s">
        <v>2518</v>
      </c>
      <c r="Q3369" s="24" t="s">
        <v>2521</v>
      </c>
      <c r="R3369" s="17">
        <v>26877</v>
      </c>
      <c r="S3369" s="17">
        <v>44965</v>
      </c>
      <c r="T3369" s="31">
        <v>45693</v>
      </c>
      <c r="U3369" s="20"/>
      <c r="V3369" s="20"/>
      <c r="W3369" s="17"/>
      <c r="X3369" s="17"/>
      <c r="Y3369" s="17"/>
      <c r="Z3369" s="20"/>
      <c r="AA3369" s="18">
        <f t="shared" ca="1" si="260"/>
        <v>52</v>
      </c>
      <c r="AB3369" s="19" t="s">
        <v>7877</v>
      </c>
      <c r="AC3369" s="35" t="str">
        <f t="shared" si="264"/>
        <v>1 anos 11 meses 28 dias</v>
      </c>
      <c r="AD3369" s="35" t="str">
        <f ca="1">IF(AND(V3369="",T3369&lt;TODAY()),"Contrato Encerrado",IF(AND(V3369="",T3369&gt;TODAY()),DATEDIF(TODAY(),T3369,"Y")&amp;" anos"&amp;" "&amp;DATEDIF(TODAY(),T3369,"YM")&amp;" meses"&amp;" "&amp;DATEDIF(TODAY(),T3369,"MD")&amp;" dias",IF(AND(X3369="",V3369&lt;TODAY()),"Contrato Encerrado",IF(AND(X3369="",V3369&gt;TODAY()),DATEDIF(TODAY(),V3369,"Y")&amp;" anos"&amp;" "&amp;DATEDIF(TODAY(),V3369,"YM")&amp;" meses"&amp;" "&amp;DATEDIF(TODAY(),V3369,"MD")&amp;" dias",IF(AND(Z3369="",X3369&lt;TODAY()),"Contrato Encerrado",IF(AND(Z3369="",X3369&gt;TODAY()),DATEDIF(TODAY(),X3369,"Y")&amp;" anos"&amp;" "&amp;DATEDIF(TODAY(),X3369,"YM")&amp;" meses"&amp;" "&amp;DATEDIF(TODAY(),X3369,"MD")&amp;" dias",IF(AND(Z3369&lt;&gt;””,Z3369&lt;TODAY()),"Contrato Encerrado",IF(AND(Z3369&lt;&gt;"",Z3369&gt;TODAY()),DATEDIF(TODAY(),Z3369,"Y")&amp;" anos"&amp;" "&amp;DATEDIF(TODAY(),Z3369,"YM")&amp;" meses"&amp;" "&amp;DATEDIF(TODAY(),Z3369,"MD")&amp;" dias"))))))))</f>
        <v>Contrato Encerrado</v>
      </c>
      <c r="AE3369" s="35">
        <f t="shared" si="261"/>
        <v>728</v>
      </c>
      <c r="AF3369" s="35">
        <f t="shared" si="262"/>
        <v>2</v>
      </c>
      <c r="AG3369" s="17" t="str">
        <f t="shared" si="263"/>
        <v>0 anos 0 meses 2 dias</v>
      </c>
    </row>
    <row r="3370" spans="1:33" ht="11.25" customHeight="1" x14ac:dyDescent="0.2">
      <c r="A3370" s="8" t="s">
        <v>9</v>
      </c>
      <c r="B3370" s="10" t="s">
        <v>13</v>
      </c>
      <c r="C3370" s="11" t="s">
        <v>22</v>
      </c>
      <c r="D3370" s="36">
        <v>2022</v>
      </c>
      <c r="E3370" s="12" t="s">
        <v>157</v>
      </c>
      <c r="F3370" s="8" t="s">
        <v>158</v>
      </c>
      <c r="G3370" s="77" t="s">
        <v>5123</v>
      </c>
      <c r="H3370" s="78" t="s">
        <v>5124</v>
      </c>
      <c r="I3370" s="14" t="s">
        <v>5125</v>
      </c>
      <c r="J3370" s="14" t="s">
        <v>14943</v>
      </c>
      <c r="K3370" s="14" t="s">
        <v>29</v>
      </c>
      <c r="L3370" s="15" t="s">
        <v>30</v>
      </c>
      <c r="M3370" s="7" t="s">
        <v>9427</v>
      </c>
      <c r="N3370" s="16" t="s">
        <v>2101</v>
      </c>
      <c r="O3370" s="16"/>
      <c r="P3370" s="16" t="s">
        <v>2518</v>
      </c>
      <c r="Q3370" s="16" t="s">
        <v>2521</v>
      </c>
      <c r="R3370" s="31">
        <v>30154</v>
      </c>
      <c r="S3370" s="31">
        <v>44825</v>
      </c>
      <c r="T3370" s="31">
        <v>44943</v>
      </c>
      <c r="U3370" s="31"/>
      <c r="V3370" s="31"/>
      <c r="W3370" s="31"/>
      <c r="X3370" s="17"/>
      <c r="Y3370" s="17"/>
      <c r="Z3370" s="31"/>
      <c r="AA3370" s="18">
        <f t="shared" ca="1" si="260"/>
        <v>43</v>
      </c>
      <c r="AB3370" s="19" t="s">
        <v>7878</v>
      </c>
      <c r="AC3370" s="35" t="str">
        <f t="shared" si="264"/>
        <v>0 anos 3 meses 27 dias</v>
      </c>
      <c r="AD3370" s="35" t="str">
        <f ca="1">IF(AND(V3370="",T3370&lt;TODAY()),"Contrato Encerrado",IF(AND(V3370="",T3370&gt;TODAY()),DATEDIF(TODAY(),T3370,"Y")&amp;" anos"&amp;" "&amp;DATEDIF(TODAY(),T3370,"YM")&amp;" meses"&amp;" "&amp;DATEDIF(TODAY(),T3370,"MD")&amp;" dias",IF(AND(X3370="",V3370&lt;TODAY()),"Contrato Encerrado",IF(AND(X3370="",V3370&gt;TODAY()),DATEDIF(TODAY(),V3370,"Y")&amp;" anos"&amp;" "&amp;DATEDIF(TODAY(),V3370,"YM")&amp;" meses"&amp;" "&amp;DATEDIF(TODAY(),V3370,"MD")&amp;" dias",IF(AND(Z3370="",X3370&lt;TODAY()),"Contrato Encerrado",IF(AND(Z3370="",X3370&gt;TODAY()),DATEDIF(TODAY(),X3370,"Y")&amp;" anos"&amp;" "&amp;DATEDIF(TODAY(),X3370,"YM")&amp;" meses"&amp;" "&amp;DATEDIF(TODAY(),X3370,"MD")&amp;" dias",IF(AND(Z3370&lt;&gt;””,Z3370&lt;TODAY()),"Contrato Encerrado",IF(AND(Z3370&lt;&gt;"",Z3370&gt;TODAY()),DATEDIF(TODAY(),Z3370,"Y")&amp;" anos"&amp;" "&amp;DATEDIF(TODAY(),Z3370,"YM")&amp;" meses"&amp;" "&amp;DATEDIF(TODAY(),Z3370,"MD")&amp;" dias"))))))))</f>
        <v>Contrato Encerrado</v>
      </c>
      <c r="AE3370" s="35">
        <f t="shared" si="261"/>
        <v>118</v>
      </c>
      <c r="AF3370" s="35">
        <f t="shared" si="262"/>
        <v>612</v>
      </c>
      <c r="AG3370" s="17" t="str">
        <f t="shared" si="263"/>
        <v>1 anos 8 meses 3 dias</v>
      </c>
    </row>
    <row r="3371" spans="1:33" ht="11.25" customHeight="1" x14ac:dyDescent="0.2">
      <c r="A3371" s="8" t="s">
        <v>9</v>
      </c>
      <c r="B3371" s="8" t="s">
        <v>13</v>
      </c>
      <c r="C3371" s="22" t="s">
        <v>16</v>
      </c>
      <c r="D3371" s="37">
        <v>2024</v>
      </c>
      <c r="E3371" s="12" t="s">
        <v>157</v>
      </c>
      <c r="F3371" s="8" t="s">
        <v>158</v>
      </c>
      <c r="G3371" s="77" t="s">
        <v>12960</v>
      </c>
      <c r="H3371" s="78" t="s">
        <v>12961</v>
      </c>
      <c r="I3371" s="14" t="s">
        <v>12962</v>
      </c>
      <c r="J3371" s="14" t="s">
        <v>14943</v>
      </c>
      <c r="K3371" s="14" t="s">
        <v>29</v>
      </c>
      <c r="L3371" s="15" t="s">
        <v>81</v>
      </c>
      <c r="M3371" s="7" t="s">
        <v>82</v>
      </c>
      <c r="N3371" s="15" t="s">
        <v>12638</v>
      </c>
      <c r="O3371" s="15" t="s">
        <v>12963</v>
      </c>
      <c r="P3371" s="15" t="s">
        <v>2518</v>
      </c>
      <c r="Q3371" s="15" t="s">
        <v>4109</v>
      </c>
      <c r="R3371" s="20">
        <v>39142</v>
      </c>
      <c r="S3371" s="20">
        <v>45348</v>
      </c>
      <c r="T3371" s="20">
        <v>45657</v>
      </c>
      <c r="U3371" s="20"/>
      <c r="V3371" s="20"/>
      <c r="W3371" s="20"/>
      <c r="X3371" s="17"/>
      <c r="Y3371" s="17"/>
      <c r="Z3371" s="20"/>
      <c r="AA3371" s="18">
        <f t="shared" ca="1" si="260"/>
        <v>18</v>
      </c>
      <c r="AB3371" s="20" t="s">
        <v>7878</v>
      </c>
      <c r="AC3371" s="35" t="str">
        <f t="shared" si="264"/>
        <v>0 anos 10 meses 5 dias</v>
      </c>
      <c r="AD3371" s="35" t="str">
        <f ca="1">IF(AND(V3371="",T3371&lt;TODAY()),"Contrato Encerrado",IF(AND(V3371="",T3371&gt;TODAY()),DATEDIF(TODAY(),T3371,"Y")&amp;" anos"&amp;" "&amp;DATEDIF(TODAY(),T3371,"YM")&amp;" meses"&amp;" "&amp;DATEDIF(TODAY(),T3371,"MD")&amp;" dias",IF(AND(X3371="",V3371&lt;TODAY()),"Contrato Encerrado",IF(AND(X3371="",V3371&gt;TODAY()),DATEDIF(TODAY(),V3371,"Y")&amp;" anos"&amp;" "&amp;DATEDIF(TODAY(),V3371,"YM")&amp;" meses"&amp;" "&amp;DATEDIF(TODAY(),V3371,"MD")&amp;" dias",IF(AND(Z3371="",X3371&lt;TODAY()),"Contrato Encerrado",IF(AND(Z3371="",X3371&gt;TODAY()),DATEDIF(TODAY(),X3371,"Y")&amp;" anos"&amp;" "&amp;DATEDIF(TODAY(),X3371,"YM")&amp;" meses"&amp;" "&amp;DATEDIF(TODAY(),X3371,"MD")&amp;" dias",IF(AND(Z3371&lt;&gt;””,Z3371&lt;TODAY()),"Contrato Encerrado",IF(AND(Z3371&lt;&gt;"",Z3371&gt;TODAY()),DATEDIF(TODAY(),Z3371,"Y")&amp;" anos"&amp;" "&amp;DATEDIF(TODAY(),Z3371,"YM")&amp;" meses"&amp;" "&amp;DATEDIF(TODAY(),Z3371,"MD")&amp;" dias"))))))))</f>
        <v>Contrato Encerrado</v>
      </c>
      <c r="AE3371" s="35">
        <f t="shared" si="261"/>
        <v>309</v>
      </c>
      <c r="AF3371" s="35">
        <f t="shared" si="262"/>
        <v>421</v>
      </c>
      <c r="AG3371" s="17" t="str">
        <f t="shared" si="263"/>
        <v>1 anos 1 meses 24 dias</v>
      </c>
    </row>
    <row r="3372" spans="1:33" ht="11.25" customHeight="1" x14ac:dyDescent="0.2">
      <c r="A3372" s="8" t="s">
        <v>9</v>
      </c>
      <c r="B3372" s="8" t="s">
        <v>13</v>
      </c>
      <c r="C3372" s="22" t="s">
        <v>21</v>
      </c>
      <c r="D3372" s="35">
        <v>2025</v>
      </c>
      <c r="E3372" s="12" t="s">
        <v>157</v>
      </c>
      <c r="F3372" s="8" t="s">
        <v>158</v>
      </c>
      <c r="G3372" s="14" t="s">
        <v>17536</v>
      </c>
      <c r="H3372" s="8" t="s">
        <v>17537</v>
      </c>
      <c r="I3372" s="14" t="s">
        <v>16977</v>
      </c>
      <c r="J3372" s="14" t="s">
        <v>10</v>
      </c>
      <c r="K3372" s="14" t="s">
        <v>29</v>
      </c>
      <c r="L3372" s="15" t="s">
        <v>30</v>
      </c>
      <c r="M3372" s="7" t="s">
        <v>16153</v>
      </c>
      <c r="N3372" s="15" t="s">
        <v>2101</v>
      </c>
      <c r="O3372" s="15" t="s">
        <v>12847</v>
      </c>
      <c r="P3372" s="15" t="s">
        <v>2518</v>
      </c>
      <c r="Q3372" s="15" t="s">
        <v>4109</v>
      </c>
      <c r="R3372" s="20">
        <v>38466</v>
      </c>
      <c r="S3372" s="20">
        <v>45796</v>
      </c>
      <c r="T3372" s="20">
        <v>46160</v>
      </c>
      <c r="U3372" s="20"/>
      <c r="V3372" s="20"/>
      <c r="W3372" s="20"/>
      <c r="X3372" s="17"/>
      <c r="Y3372" s="17"/>
      <c r="Z3372" s="20"/>
      <c r="AA3372" s="21">
        <f t="shared" ca="1" si="260"/>
        <v>20</v>
      </c>
      <c r="AB3372" s="20" t="s">
        <v>7878</v>
      </c>
      <c r="AC3372" s="35" t="str">
        <f t="shared" si="264"/>
        <v>0 anos 11 meses 29 dias</v>
      </c>
      <c r="AD3372" s="35" t="str">
        <f ca="1">IF(AND(V3372="",T3372&lt;TODAY()),"Contrato Encerrado",IF(AND(V3372="",T3372&gt;TODAY()),DATEDIF(TODAY(),T3372,"Y")&amp;" anos"&amp;" "&amp;DATEDIF(TODAY(),T3372,"YM")&amp;" meses"&amp;" "&amp;DATEDIF(TODAY(),T3372,"MD")&amp;" dias",IF(AND(X3372="",V3372&lt;TODAY()),"Contrato Encerrado",IF(AND(X3372="",V3372&gt;TODAY()),DATEDIF(TODAY(),V3372,"Y")&amp;" anos"&amp;" "&amp;DATEDIF(TODAY(),V3372,"YM")&amp;" meses"&amp;" "&amp;DATEDIF(TODAY(),V3372,"MD")&amp;" dias",IF(AND(Z3372="",X3372&lt;TODAY()),"Contrato Encerrado",IF(AND(Z3372="",X3372&gt;TODAY()),DATEDIF(TODAY(),X3372,"Y")&amp;" anos"&amp;" "&amp;DATEDIF(TODAY(),X3372,"YM")&amp;" meses"&amp;" "&amp;DATEDIF(TODAY(),X3372,"MD")&amp;" dias",IF(AND(Z3372&lt;&gt;””,Z3372&lt;TODAY()),"Contrato Encerrado",IF(AND(Z3372&lt;&gt;"",Z3372&gt;TODAY()),DATEDIF(TODAY(),Z3372,"Y")&amp;" anos"&amp;" "&amp;DATEDIF(TODAY(),Z3372,"YM")&amp;" meses"&amp;" "&amp;DATEDIF(TODAY(),Z3372,"MD")&amp;" dias"))))))))</f>
        <v>0 anos 7 meses 11 dias</v>
      </c>
      <c r="AE3372" s="35">
        <f t="shared" si="261"/>
        <v>364</v>
      </c>
      <c r="AF3372" s="35">
        <f t="shared" si="262"/>
        <v>366</v>
      </c>
      <c r="AG3372" s="17" t="str">
        <f t="shared" si="263"/>
        <v>0 anos 11 meses 31 dias</v>
      </c>
    </row>
    <row r="3373" spans="1:33" s="61" customFormat="1" ht="11.25" customHeight="1" x14ac:dyDescent="0.2">
      <c r="A3373" s="8" t="s">
        <v>9</v>
      </c>
      <c r="B3373" s="10" t="s">
        <v>13</v>
      </c>
      <c r="C3373" s="11" t="s">
        <v>25</v>
      </c>
      <c r="D3373" s="36">
        <v>2022</v>
      </c>
      <c r="E3373" s="12" t="s">
        <v>27</v>
      </c>
      <c r="F3373" s="8" t="s">
        <v>28</v>
      </c>
      <c r="G3373" s="77" t="s">
        <v>5126</v>
      </c>
      <c r="H3373" s="78" t="s">
        <v>5127</v>
      </c>
      <c r="I3373" s="14" t="s">
        <v>5128</v>
      </c>
      <c r="J3373" s="14" t="s">
        <v>1302</v>
      </c>
      <c r="K3373" s="14" t="s">
        <v>29</v>
      </c>
      <c r="L3373" s="15" t="s">
        <v>30</v>
      </c>
      <c r="M3373" s="7" t="s">
        <v>9427</v>
      </c>
      <c r="N3373" s="16" t="s">
        <v>2105</v>
      </c>
      <c r="O3373" s="16"/>
      <c r="P3373" s="16" t="s">
        <v>2518</v>
      </c>
      <c r="Q3373" s="16" t="s">
        <v>4109</v>
      </c>
      <c r="R3373" s="31">
        <v>37608</v>
      </c>
      <c r="S3373" s="31">
        <v>44907</v>
      </c>
      <c r="T3373" s="111">
        <v>45555</v>
      </c>
      <c r="U3373" s="111"/>
      <c r="V3373" s="31"/>
      <c r="W3373" s="31"/>
      <c r="X3373" s="17"/>
      <c r="Y3373" s="17"/>
      <c r="Z3373" s="31"/>
      <c r="AA3373" s="18">
        <f t="shared" ca="1" si="260"/>
        <v>22</v>
      </c>
      <c r="AB3373" s="19" t="s">
        <v>7878</v>
      </c>
      <c r="AC3373" s="35" t="str">
        <f t="shared" si="264"/>
        <v>1 anos 9 meses 8 dias</v>
      </c>
      <c r="AD3373" s="35" t="str">
        <f ca="1">IF(AND(V3373="",T3373&lt;TODAY()),"Contrato Encerrado",IF(AND(V3373="",T3373&gt;TODAY()),DATEDIF(TODAY(),T3373,"Y")&amp;" anos"&amp;" "&amp;DATEDIF(TODAY(),T3373,"YM")&amp;" meses"&amp;" "&amp;DATEDIF(TODAY(),T3373,"MD")&amp;" dias",IF(AND(X3373="",V3373&lt;TODAY()),"Contrato Encerrado",IF(AND(X3373="",V3373&gt;TODAY()),DATEDIF(TODAY(),V3373,"Y")&amp;" anos"&amp;" "&amp;DATEDIF(TODAY(),V3373,"YM")&amp;" meses"&amp;" "&amp;DATEDIF(TODAY(),V3373,"MD")&amp;" dias",IF(AND(Z3373="",X3373&lt;TODAY()),"Contrato Encerrado",IF(AND(Z3373="",X3373&gt;TODAY()),DATEDIF(TODAY(),X3373,"Y")&amp;" anos"&amp;" "&amp;DATEDIF(TODAY(),X3373,"YM")&amp;" meses"&amp;" "&amp;DATEDIF(TODAY(),X3373,"MD")&amp;" dias",IF(AND(Z3373&lt;&gt;””,Z3373&lt;TODAY()),"Contrato Encerrado",IF(AND(Z3373&lt;&gt;"",Z3373&gt;TODAY()),DATEDIF(TODAY(),Z3373,"Y")&amp;" anos"&amp;" "&amp;DATEDIF(TODAY(),Z3373,"YM")&amp;" meses"&amp;" "&amp;DATEDIF(TODAY(),Z3373,"MD")&amp;" dias"))))))))</f>
        <v>Contrato Encerrado</v>
      </c>
      <c r="AE3373" s="35">
        <f t="shared" si="261"/>
        <v>648</v>
      </c>
      <c r="AF3373" s="35">
        <f t="shared" si="262"/>
        <v>82</v>
      </c>
      <c r="AG3373" s="17" t="str">
        <f t="shared" si="263"/>
        <v>0 anos 2 meses 22 dias</v>
      </c>
    </row>
    <row r="3374" spans="1:33" ht="11.25" customHeight="1" x14ac:dyDescent="0.2">
      <c r="A3374" s="8" t="s">
        <v>9</v>
      </c>
      <c r="B3374" s="8" t="s">
        <v>13</v>
      </c>
      <c r="C3374" s="22" t="s">
        <v>11</v>
      </c>
      <c r="D3374" s="37">
        <v>2024</v>
      </c>
      <c r="E3374" s="12" t="s">
        <v>157</v>
      </c>
      <c r="F3374" s="8" t="s">
        <v>158</v>
      </c>
      <c r="G3374" s="77" t="s">
        <v>11535</v>
      </c>
      <c r="H3374" s="78" t="s">
        <v>11536</v>
      </c>
      <c r="I3374" s="14" t="s">
        <v>11537</v>
      </c>
      <c r="J3374" s="14" t="s">
        <v>14943</v>
      </c>
      <c r="K3374" s="14" t="s">
        <v>29</v>
      </c>
      <c r="L3374" s="15" t="s">
        <v>30</v>
      </c>
      <c r="M3374" s="7" t="s">
        <v>9427</v>
      </c>
      <c r="N3374" s="15" t="s">
        <v>2101</v>
      </c>
      <c r="O3374" s="15" t="s">
        <v>10152</v>
      </c>
      <c r="P3374" s="15" t="s">
        <v>2518</v>
      </c>
      <c r="Q3374" s="15" t="s">
        <v>2521</v>
      </c>
      <c r="R3374" s="20">
        <v>37538</v>
      </c>
      <c r="S3374" s="20">
        <v>45265</v>
      </c>
      <c r="T3374" s="20">
        <v>45622</v>
      </c>
      <c r="U3374" s="20"/>
      <c r="V3374" s="20"/>
      <c r="W3374" s="20"/>
      <c r="X3374" s="17"/>
      <c r="Y3374" s="17"/>
      <c r="Z3374" s="20"/>
      <c r="AA3374" s="18">
        <f t="shared" ca="1" si="260"/>
        <v>22</v>
      </c>
      <c r="AB3374" s="15" t="s">
        <v>7878</v>
      </c>
      <c r="AC3374" s="35" t="str">
        <f t="shared" si="264"/>
        <v>0 anos 11 meses 21 dias</v>
      </c>
      <c r="AD3374" s="35" t="str">
        <f ca="1">IF(AND(V3374="",T3374&lt;TODAY()),"Contrato Encerrado",IF(AND(V3374="",T3374&gt;TODAY()),DATEDIF(TODAY(),T3374,"Y")&amp;" anos"&amp;" "&amp;DATEDIF(TODAY(),T3374,"YM")&amp;" meses"&amp;" "&amp;DATEDIF(TODAY(),T3374,"MD")&amp;" dias",IF(AND(X3374="",V3374&lt;TODAY()),"Contrato Encerrado",IF(AND(X3374="",V3374&gt;TODAY()),DATEDIF(TODAY(),V3374,"Y")&amp;" anos"&amp;" "&amp;DATEDIF(TODAY(),V3374,"YM")&amp;" meses"&amp;" "&amp;DATEDIF(TODAY(),V3374,"MD")&amp;" dias",IF(AND(Z3374="",X3374&lt;TODAY()),"Contrato Encerrado",IF(AND(Z3374="",X3374&gt;TODAY()),DATEDIF(TODAY(),X3374,"Y")&amp;" anos"&amp;" "&amp;DATEDIF(TODAY(),X3374,"YM")&amp;" meses"&amp;" "&amp;DATEDIF(TODAY(),X3374,"MD")&amp;" dias",IF(AND(Z3374&lt;&gt;””,Z3374&lt;TODAY()),"Contrato Encerrado",IF(AND(Z3374&lt;&gt;"",Z3374&gt;TODAY()),DATEDIF(TODAY(),Z3374,"Y")&amp;" anos"&amp;" "&amp;DATEDIF(TODAY(),Z3374,"YM")&amp;" meses"&amp;" "&amp;DATEDIF(TODAY(),Z3374,"MD")&amp;" dias"))))))))</f>
        <v>Contrato Encerrado</v>
      </c>
      <c r="AE3374" s="35">
        <f t="shared" si="261"/>
        <v>357</v>
      </c>
      <c r="AF3374" s="35">
        <f t="shared" si="262"/>
        <v>373</v>
      </c>
      <c r="AG3374" s="17" t="str">
        <f t="shared" si="263"/>
        <v>1 anos 0 meses 7 dias</v>
      </c>
    </row>
    <row r="3375" spans="1:33" ht="11.25" customHeight="1" x14ac:dyDescent="0.2">
      <c r="A3375" s="8" t="s">
        <v>9</v>
      </c>
      <c r="B3375" s="8" t="s">
        <v>13</v>
      </c>
      <c r="C3375" s="22" t="s">
        <v>25</v>
      </c>
      <c r="D3375" s="37">
        <v>2023</v>
      </c>
      <c r="E3375" s="12" t="s">
        <v>157</v>
      </c>
      <c r="F3375" s="8" t="s">
        <v>158</v>
      </c>
      <c r="G3375" s="77" t="s">
        <v>10836</v>
      </c>
      <c r="H3375" s="78" t="s">
        <v>10837</v>
      </c>
      <c r="I3375" s="14" t="s">
        <v>10838</v>
      </c>
      <c r="J3375" s="14" t="s">
        <v>14943</v>
      </c>
      <c r="K3375" s="14" t="s">
        <v>29</v>
      </c>
      <c r="L3375" s="15" t="s">
        <v>30</v>
      </c>
      <c r="M3375" s="7" t="s">
        <v>9427</v>
      </c>
      <c r="N3375" s="15" t="s">
        <v>2101</v>
      </c>
      <c r="O3375" s="15" t="s">
        <v>8037</v>
      </c>
      <c r="P3375" s="15" t="s">
        <v>2518</v>
      </c>
      <c r="Q3375" s="15" t="s">
        <v>4109</v>
      </c>
      <c r="R3375" s="20">
        <v>36054</v>
      </c>
      <c r="S3375" s="20">
        <v>45243</v>
      </c>
      <c r="T3375" s="20">
        <v>45608</v>
      </c>
      <c r="U3375" s="20"/>
      <c r="V3375" s="20"/>
      <c r="W3375" s="20"/>
      <c r="X3375" s="17"/>
      <c r="Y3375" s="17"/>
      <c r="Z3375" s="20"/>
      <c r="AA3375" s="18">
        <f t="shared" ca="1" si="260"/>
        <v>27</v>
      </c>
      <c r="AB3375" s="15" t="s">
        <v>7878</v>
      </c>
      <c r="AC3375" s="35" t="str">
        <f t="shared" si="264"/>
        <v>0 anos 11 meses 30 dias</v>
      </c>
      <c r="AD3375" s="35" t="str">
        <f ca="1">IF(AND(V3375="",T3375&lt;TODAY()),"Contrato Encerrado",IF(AND(V3375="",T3375&gt;TODAY()),DATEDIF(TODAY(),T3375,"Y")&amp;" anos"&amp;" "&amp;DATEDIF(TODAY(),T3375,"YM")&amp;" meses"&amp;" "&amp;DATEDIF(TODAY(),T3375,"MD")&amp;" dias",IF(AND(X3375="",V3375&lt;TODAY()),"Contrato Encerrado",IF(AND(X3375="",V3375&gt;TODAY()),DATEDIF(TODAY(),V3375,"Y")&amp;" anos"&amp;" "&amp;DATEDIF(TODAY(),V3375,"YM")&amp;" meses"&amp;" "&amp;DATEDIF(TODAY(),V3375,"MD")&amp;" dias",IF(AND(Z3375="",X3375&lt;TODAY()),"Contrato Encerrado",IF(AND(Z3375="",X3375&gt;TODAY()),DATEDIF(TODAY(),X3375,"Y")&amp;" anos"&amp;" "&amp;DATEDIF(TODAY(),X3375,"YM")&amp;" meses"&amp;" "&amp;DATEDIF(TODAY(),X3375,"MD")&amp;" dias",IF(AND(Z3375&lt;&gt;””,Z3375&lt;TODAY()),"Contrato Encerrado",IF(AND(Z3375&lt;&gt;"",Z3375&gt;TODAY()),DATEDIF(TODAY(),Z3375,"Y")&amp;" anos"&amp;" "&amp;DATEDIF(TODAY(),Z3375,"YM")&amp;" meses"&amp;" "&amp;DATEDIF(TODAY(),Z3375,"MD")&amp;" dias"))))))))</f>
        <v>Contrato Encerrado</v>
      </c>
      <c r="AE3375" s="35">
        <f t="shared" si="261"/>
        <v>365</v>
      </c>
      <c r="AF3375" s="35">
        <f t="shared" si="262"/>
        <v>365</v>
      </c>
      <c r="AG3375" s="17" t="str">
        <f t="shared" si="263"/>
        <v>0 anos 11 meses 30 dias</v>
      </c>
    </row>
    <row r="3376" spans="1:33" ht="11.25" customHeight="1" x14ac:dyDescent="0.2">
      <c r="A3376" s="10" t="s">
        <v>9</v>
      </c>
      <c r="B3376" s="10" t="s">
        <v>13</v>
      </c>
      <c r="C3376" s="11" t="s">
        <v>17</v>
      </c>
      <c r="D3376" s="36">
        <v>2021</v>
      </c>
      <c r="E3376" s="13" t="s">
        <v>157</v>
      </c>
      <c r="F3376" s="10" t="s">
        <v>158</v>
      </c>
      <c r="G3376" s="83" t="s">
        <v>3746</v>
      </c>
      <c r="H3376" s="84" t="s">
        <v>3747</v>
      </c>
      <c r="I3376" s="13" t="s">
        <v>3748</v>
      </c>
      <c r="J3376" s="14" t="s">
        <v>1302</v>
      </c>
      <c r="K3376" s="13" t="s">
        <v>29</v>
      </c>
      <c r="L3376" s="25" t="s">
        <v>81</v>
      </c>
      <c r="M3376" s="7" t="s">
        <v>82</v>
      </c>
      <c r="N3376" s="26" t="s">
        <v>4113</v>
      </c>
      <c r="O3376" s="27"/>
      <c r="P3376" s="26" t="s">
        <v>2517</v>
      </c>
      <c r="Q3376" s="26" t="s">
        <v>2522</v>
      </c>
      <c r="R3376" s="31">
        <v>37953</v>
      </c>
      <c r="S3376" s="31">
        <v>44323</v>
      </c>
      <c r="T3376" s="31">
        <v>44562</v>
      </c>
      <c r="U3376" s="31"/>
      <c r="V3376" s="31"/>
      <c r="W3376" s="31"/>
      <c r="X3376" s="17"/>
      <c r="Y3376" s="17"/>
      <c r="Z3376" s="31"/>
      <c r="AA3376" s="18">
        <f t="shared" ca="1" si="260"/>
        <v>21</v>
      </c>
      <c r="AB3376" s="19" t="s">
        <v>7878</v>
      </c>
      <c r="AC3376" s="35" t="str">
        <f t="shared" si="264"/>
        <v>0 anos 7 meses 25 dias</v>
      </c>
      <c r="AD3376" s="35" t="str">
        <f ca="1">IF(AND(V3376="",T3376&lt;TODAY()),"Contrato Encerrado",IF(AND(V3376="",T3376&gt;TODAY()),DATEDIF(TODAY(),T3376,"Y")&amp;" anos"&amp;" "&amp;DATEDIF(TODAY(),T3376,"YM")&amp;" meses"&amp;" "&amp;DATEDIF(TODAY(),T3376,"MD")&amp;" dias",IF(AND(X3376="",V3376&lt;TODAY()),"Contrato Encerrado",IF(AND(X3376="",V3376&gt;TODAY()),DATEDIF(TODAY(),V3376,"Y")&amp;" anos"&amp;" "&amp;DATEDIF(TODAY(),V3376,"YM")&amp;" meses"&amp;" "&amp;DATEDIF(TODAY(),V3376,"MD")&amp;" dias",IF(AND(Z3376="",X3376&lt;TODAY()),"Contrato Encerrado",IF(AND(Z3376="",X3376&gt;TODAY()),DATEDIF(TODAY(),X3376,"Y")&amp;" anos"&amp;" "&amp;DATEDIF(TODAY(),X3376,"YM")&amp;" meses"&amp;" "&amp;DATEDIF(TODAY(),X3376,"MD")&amp;" dias",IF(AND(Z3376&lt;&gt;””,Z3376&lt;TODAY()),"Contrato Encerrado",IF(AND(Z3376&lt;&gt;"",Z3376&gt;TODAY()),DATEDIF(TODAY(),Z3376,"Y")&amp;" anos"&amp;" "&amp;DATEDIF(TODAY(),Z3376,"YM")&amp;" meses"&amp;" "&amp;DATEDIF(TODAY(),Z3376,"MD")&amp;" dias"))))))))</f>
        <v>Contrato Encerrado</v>
      </c>
      <c r="AE3376" s="35">
        <f t="shared" si="261"/>
        <v>239</v>
      </c>
      <c r="AF3376" s="35">
        <f t="shared" si="262"/>
        <v>491</v>
      </c>
      <c r="AG3376" s="17" t="str">
        <f t="shared" si="263"/>
        <v>1 anos 4 meses 5 dias</v>
      </c>
    </row>
    <row r="3377" spans="1:33" s="61" customFormat="1" ht="11.25" customHeight="1" x14ac:dyDescent="0.2">
      <c r="A3377" s="8" t="s">
        <v>9</v>
      </c>
      <c r="B3377" s="8" t="s">
        <v>13</v>
      </c>
      <c r="C3377" s="22" t="s">
        <v>20</v>
      </c>
      <c r="D3377" s="37">
        <v>2023</v>
      </c>
      <c r="E3377" s="23" t="s">
        <v>1708</v>
      </c>
      <c r="F3377" s="8" t="s">
        <v>1709</v>
      </c>
      <c r="G3377" s="77" t="s">
        <v>8578</v>
      </c>
      <c r="H3377" s="78" t="s">
        <v>8579</v>
      </c>
      <c r="I3377" s="9" t="s">
        <v>8580</v>
      </c>
      <c r="J3377" s="14" t="s">
        <v>14943</v>
      </c>
      <c r="K3377" s="9" t="s">
        <v>29</v>
      </c>
      <c r="L3377" s="24" t="s">
        <v>30</v>
      </c>
      <c r="M3377" s="7" t="s">
        <v>9427</v>
      </c>
      <c r="N3377" s="15" t="s">
        <v>2102</v>
      </c>
      <c r="O3377" s="24" t="s">
        <v>7885</v>
      </c>
      <c r="P3377" s="24" t="s">
        <v>2518</v>
      </c>
      <c r="Q3377" s="24" t="s">
        <v>2523</v>
      </c>
      <c r="R3377" s="17">
        <v>37748</v>
      </c>
      <c r="S3377" s="17">
        <v>45120</v>
      </c>
      <c r="T3377" s="20">
        <v>45850</v>
      </c>
      <c r="U3377" s="20"/>
      <c r="V3377" s="20"/>
      <c r="W3377" s="17"/>
      <c r="X3377" s="17"/>
      <c r="Y3377" s="17"/>
      <c r="Z3377" s="20"/>
      <c r="AA3377" s="18">
        <f t="shared" ca="1" si="260"/>
        <v>22</v>
      </c>
      <c r="AB3377" s="18" t="s">
        <v>7878</v>
      </c>
      <c r="AC3377" s="35" t="str">
        <f t="shared" si="264"/>
        <v>1 anos 11 meses 29 dias</v>
      </c>
      <c r="AD3377" s="35" t="str">
        <f ca="1">IF(AND(V3377="",T3377&lt;TODAY()),"Contrato Encerrado",IF(AND(V3377="",T3377&gt;TODAY()),DATEDIF(TODAY(),T3377,"Y")&amp;" anos"&amp;" "&amp;DATEDIF(TODAY(),T3377,"YM")&amp;" meses"&amp;" "&amp;DATEDIF(TODAY(),T3377,"MD")&amp;" dias",IF(AND(X3377="",V3377&lt;TODAY()),"Contrato Encerrado",IF(AND(X3377="",V3377&gt;TODAY()),DATEDIF(TODAY(),V3377,"Y")&amp;" anos"&amp;" "&amp;DATEDIF(TODAY(),V3377,"YM")&amp;" meses"&amp;" "&amp;DATEDIF(TODAY(),V3377,"MD")&amp;" dias",IF(AND(Z3377="",X3377&lt;TODAY()),"Contrato Encerrado",IF(AND(Z3377="",X3377&gt;TODAY()),DATEDIF(TODAY(),X3377,"Y")&amp;" anos"&amp;" "&amp;DATEDIF(TODAY(),X3377,"YM")&amp;" meses"&amp;" "&amp;DATEDIF(TODAY(),X3377,"MD")&amp;" dias",IF(AND(Z3377&lt;&gt;””,Z3377&lt;TODAY()),"Contrato Encerrado",IF(AND(Z3377&lt;&gt;"",Z3377&gt;TODAY()),DATEDIF(TODAY(),Z3377,"Y")&amp;" anos"&amp;" "&amp;DATEDIF(TODAY(),Z3377,"YM")&amp;" meses"&amp;" "&amp;DATEDIF(TODAY(),Z3377,"MD")&amp;" dias"))))))))</f>
        <v>Contrato Encerrado</v>
      </c>
      <c r="AE3377" s="35">
        <f t="shared" si="261"/>
        <v>730</v>
      </c>
      <c r="AF3377" s="35">
        <f t="shared" si="262"/>
        <v>0</v>
      </c>
      <c r="AG3377" s="17" t="str">
        <f t="shared" si="263"/>
        <v>ESTÁGIO COMPLETOU 2 ANOS</v>
      </c>
    </row>
    <row r="3378" spans="1:33" ht="11.25" customHeight="1" x14ac:dyDescent="0.2">
      <c r="A3378" s="8" t="s">
        <v>9</v>
      </c>
      <c r="B3378" s="8" t="s">
        <v>13</v>
      </c>
      <c r="C3378" s="22" t="s">
        <v>17</v>
      </c>
      <c r="D3378" s="37">
        <v>2023</v>
      </c>
      <c r="E3378" s="23" t="s">
        <v>157</v>
      </c>
      <c r="F3378" s="8" t="s">
        <v>158</v>
      </c>
      <c r="G3378" s="77" t="s">
        <v>7078</v>
      </c>
      <c r="H3378" s="78" t="s">
        <v>7079</v>
      </c>
      <c r="I3378" s="9" t="s">
        <v>7080</v>
      </c>
      <c r="J3378" s="14" t="s">
        <v>14943</v>
      </c>
      <c r="K3378" s="9" t="s">
        <v>29</v>
      </c>
      <c r="L3378" s="24" t="s">
        <v>30</v>
      </c>
      <c r="M3378" s="7" t="s">
        <v>9427</v>
      </c>
      <c r="N3378" s="24" t="s">
        <v>2101</v>
      </c>
      <c r="O3378" s="24"/>
      <c r="P3378" s="24" t="s">
        <v>2518</v>
      </c>
      <c r="Q3378" s="24" t="s">
        <v>2521</v>
      </c>
      <c r="R3378" s="17">
        <v>34660</v>
      </c>
      <c r="S3378" s="17">
        <v>45008</v>
      </c>
      <c r="T3378" s="111">
        <v>45490</v>
      </c>
      <c r="U3378" s="17"/>
      <c r="V3378" s="31"/>
      <c r="W3378" s="17"/>
      <c r="X3378" s="17"/>
      <c r="Y3378" s="17"/>
      <c r="Z3378" s="31"/>
      <c r="AA3378" s="18">
        <f t="shared" ca="1" si="260"/>
        <v>30</v>
      </c>
      <c r="AB3378" s="19" t="s">
        <v>7878</v>
      </c>
      <c r="AC3378" s="35" t="str">
        <f t="shared" si="264"/>
        <v>1 anos 3 meses 24 dias</v>
      </c>
      <c r="AD3378" s="35" t="str">
        <f ca="1">IF(AND(V3378="",T3378&lt;TODAY()),"Contrato Encerrado",IF(AND(V3378="",T3378&gt;TODAY()),DATEDIF(TODAY(),T3378,"Y")&amp;" anos"&amp;" "&amp;DATEDIF(TODAY(),T3378,"YM")&amp;" meses"&amp;" "&amp;DATEDIF(TODAY(),T3378,"MD")&amp;" dias",IF(AND(X3378="",V3378&lt;TODAY()),"Contrato Encerrado",IF(AND(X3378="",V3378&gt;TODAY()),DATEDIF(TODAY(),V3378,"Y")&amp;" anos"&amp;" "&amp;DATEDIF(TODAY(),V3378,"YM")&amp;" meses"&amp;" "&amp;DATEDIF(TODAY(),V3378,"MD")&amp;" dias",IF(AND(Z3378="",X3378&lt;TODAY()),"Contrato Encerrado",IF(AND(Z3378="",X3378&gt;TODAY()),DATEDIF(TODAY(),X3378,"Y")&amp;" anos"&amp;" "&amp;DATEDIF(TODAY(),X3378,"YM")&amp;" meses"&amp;" "&amp;DATEDIF(TODAY(),X3378,"MD")&amp;" dias",IF(AND(Z3378&lt;&gt;””,Z3378&lt;TODAY()),"Contrato Encerrado",IF(AND(Z3378&lt;&gt;"",Z3378&gt;TODAY()),DATEDIF(TODAY(),Z3378,"Y")&amp;" anos"&amp;" "&amp;DATEDIF(TODAY(),Z3378,"YM")&amp;" meses"&amp;" "&amp;DATEDIF(TODAY(),Z3378,"MD")&amp;" dias"))))))))</f>
        <v>Contrato Encerrado</v>
      </c>
      <c r="AE3378" s="35">
        <f t="shared" si="261"/>
        <v>482</v>
      </c>
      <c r="AF3378" s="35">
        <f t="shared" si="262"/>
        <v>248</v>
      </c>
      <c r="AG3378" s="17" t="str">
        <f t="shared" si="263"/>
        <v>0 anos 8 meses 4 dias</v>
      </c>
    </row>
    <row r="3379" spans="1:33" ht="11.25" customHeight="1" x14ac:dyDescent="0.2">
      <c r="A3379" s="8" t="s">
        <v>9</v>
      </c>
      <c r="B3379" s="10" t="s">
        <v>13</v>
      </c>
      <c r="C3379" s="11" t="s">
        <v>21</v>
      </c>
      <c r="D3379" s="36">
        <v>2021</v>
      </c>
      <c r="E3379" s="14" t="s">
        <v>27</v>
      </c>
      <c r="F3379" s="8" t="s">
        <v>28</v>
      </c>
      <c r="G3379" s="77" t="s">
        <v>1267</v>
      </c>
      <c r="H3379" s="78" t="s">
        <v>1268</v>
      </c>
      <c r="I3379" s="14" t="s">
        <v>1269</v>
      </c>
      <c r="J3379" s="14" t="s">
        <v>1302</v>
      </c>
      <c r="K3379" s="14" t="s">
        <v>29</v>
      </c>
      <c r="L3379" s="15" t="s">
        <v>30</v>
      </c>
      <c r="M3379" s="7" t="s">
        <v>9427</v>
      </c>
      <c r="N3379" s="26" t="s">
        <v>4113</v>
      </c>
      <c r="O3379" s="27"/>
      <c r="P3379" s="26" t="s">
        <v>2517</v>
      </c>
      <c r="Q3379" s="26" t="s">
        <v>2522</v>
      </c>
      <c r="R3379" s="31">
        <v>36327</v>
      </c>
      <c r="S3379" s="31">
        <v>44409</v>
      </c>
      <c r="T3379" s="31">
        <v>44750</v>
      </c>
      <c r="U3379" s="31"/>
      <c r="V3379" s="31"/>
      <c r="W3379" s="31"/>
      <c r="X3379" s="17"/>
      <c r="Y3379" s="17"/>
      <c r="Z3379" s="31"/>
      <c r="AA3379" s="18">
        <f t="shared" ca="1" si="260"/>
        <v>26</v>
      </c>
      <c r="AB3379" s="19" t="s">
        <v>7878</v>
      </c>
      <c r="AC3379" s="35" t="str">
        <f t="shared" si="264"/>
        <v>0 anos 11 meses 7 dias</v>
      </c>
      <c r="AD3379" s="35" t="str">
        <f ca="1">IF(AND(V3379="",T3379&lt;TODAY()),"Contrato Encerrado",IF(AND(V3379="",T3379&gt;TODAY()),DATEDIF(TODAY(),T3379,"Y")&amp;" anos"&amp;" "&amp;DATEDIF(TODAY(),T3379,"YM")&amp;" meses"&amp;" "&amp;DATEDIF(TODAY(),T3379,"MD")&amp;" dias",IF(AND(X3379="",V3379&lt;TODAY()),"Contrato Encerrado",IF(AND(X3379="",V3379&gt;TODAY()),DATEDIF(TODAY(),V3379,"Y")&amp;" anos"&amp;" "&amp;DATEDIF(TODAY(),V3379,"YM")&amp;" meses"&amp;" "&amp;DATEDIF(TODAY(),V3379,"MD")&amp;" dias",IF(AND(Z3379="",X3379&lt;TODAY()),"Contrato Encerrado",IF(AND(Z3379="",X3379&gt;TODAY()),DATEDIF(TODAY(),X3379,"Y")&amp;" anos"&amp;" "&amp;DATEDIF(TODAY(),X3379,"YM")&amp;" meses"&amp;" "&amp;DATEDIF(TODAY(),X3379,"MD")&amp;" dias",IF(AND(Z3379&lt;&gt;””,Z3379&lt;TODAY()),"Contrato Encerrado",IF(AND(Z3379&lt;&gt;"",Z3379&gt;TODAY()),DATEDIF(TODAY(),Z3379,"Y")&amp;" anos"&amp;" "&amp;DATEDIF(TODAY(),Z3379,"YM")&amp;" meses"&amp;" "&amp;DATEDIF(TODAY(),Z3379,"MD")&amp;" dias"))))))))</f>
        <v>Contrato Encerrado</v>
      </c>
      <c r="AE3379" s="35">
        <f t="shared" si="261"/>
        <v>341</v>
      </c>
      <c r="AF3379" s="35">
        <f t="shared" si="262"/>
        <v>389</v>
      </c>
      <c r="AG3379" s="17" t="str">
        <f t="shared" si="263"/>
        <v>1 anos 0 meses 23 dias</v>
      </c>
    </row>
    <row r="3380" spans="1:33" ht="11.25" customHeight="1" x14ac:dyDescent="0.2">
      <c r="A3380" s="8" t="s">
        <v>9</v>
      </c>
      <c r="B3380" s="8" t="s">
        <v>13</v>
      </c>
      <c r="C3380" s="22" t="s">
        <v>21</v>
      </c>
      <c r="D3380" s="35">
        <v>2025</v>
      </c>
      <c r="E3380" s="12" t="s">
        <v>27</v>
      </c>
      <c r="F3380" s="8" t="s">
        <v>28</v>
      </c>
      <c r="G3380" s="14" t="s">
        <v>17538</v>
      </c>
      <c r="H3380" s="8" t="s">
        <v>17539</v>
      </c>
      <c r="I3380" s="14" t="s">
        <v>16978</v>
      </c>
      <c r="J3380" s="14" t="s">
        <v>10</v>
      </c>
      <c r="K3380" s="14" t="s">
        <v>29</v>
      </c>
      <c r="L3380" s="15" t="s">
        <v>30</v>
      </c>
      <c r="M3380" s="7" t="s">
        <v>16153</v>
      </c>
      <c r="N3380" s="15" t="s">
        <v>2098</v>
      </c>
      <c r="O3380" s="15" t="s">
        <v>8182</v>
      </c>
      <c r="P3380" s="15" t="s">
        <v>2518</v>
      </c>
      <c r="Q3380" s="15" t="s">
        <v>4109</v>
      </c>
      <c r="R3380" s="20">
        <v>37801</v>
      </c>
      <c r="S3380" s="20">
        <v>45859</v>
      </c>
      <c r="T3380" s="20">
        <v>46223</v>
      </c>
      <c r="U3380" s="20"/>
      <c r="V3380" s="20"/>
      <c r="W3380" s="20"/>
      <c r="X3380" s="17"/>
      <c r="Y3380" s="17"/>
      <c r="Z3380" s="20"/>
      <c r="AA3380" s="21">
        <f t="shared" ca="1" si="260"/>
        <v>22</v>
      </c>
      <c r="AB3380" s="20" t="s">
        <v>7878</v>
      </c>
      <c r="AC3380" s="35" t="str">
        <f t="shared" si="264"/>
        <v>0 anos 11 meses 29 dias</v>
      </c>
      <c r="AD3380" s="35" t="str">
        <f ca="1">IF(AND(V3380="",T3380&lt;TODAY()),"Contrato Encerrado",IF(AND(V3380="",T3380&gt;TODAY()),DATEDIF(TODAY(),T3380,"Y")&amp;" anos"&amp;" "&amp;DATEDIF(TODAY(),T3380,"YM")&amp;" meses"&amp;" "&amp;DATEDIF(TODAY(),T3380,"MD")&amp;" dias",IF(AND(X3380="",V3380&lt;TODAY()),"Contrato Encerrado",IF(AND(X3380="",V3380&gt;TODAY()),DATEDIF(TODAY(),V3380,"Y")&amp;" anos"&amp;" "&amp;DATEDIF(TODAY(),V3380,"YM")&amp;" meses"&amp;" "&amp;DATEDIF(TODAY(),V3380,"MD")&amp;" dias",IF(AND(Z3380="",X3380&lt;TODAY()),"Contrato Encerrado",IF(AND(Z3380="",X3380&gt;TODAY()),DATEDIF(TODAY(),X3380,"Y")&amp;" anos"&amp;" "&amp;DATEDIF(TODAY(),X3380,"YM")&amp;" meses"&amp;" "&amp;DATEDIF(TODAY(),X3380,"MD")&amp;" dias",IF(AND(Z3380&lt;&gt;””,Z3380&lt;TODAY()),"Contrato Encerrado",IF(AND(Z3380&lt;&gt;"",Z3380&gt;TODAY()),DATEDIF(TODAY(),Z3380,"Y")&amp;" anos"&amp;" "&amp;DATEDIF(TODAY(),Z3380,"YM")&amp;" meses"&amp;" "&amp;DATEDIF(TODAY(),Z3380,"MD")&amp;" dias"))))))))</f>
        <v>0 anos 9 meses 13 dias</v>
      </c>
      <c r="AE3380" s="35">
        <f t="shared" si="261"/>
        <v>364</v>
      </c>
      <c r="AF3380" s="35">
        <f t="shared" si="262"/>
        <v>366</v>
      </c>
      <c r="AG3380" s="17" t="str">
        <f t="shared" si="263"/>
        <v>0 anos 11 meses 31 dias</v>
      </c>
    </row>
    <row r="3381" spans="1:33" ht="11.25" customHeight="1" x14ac:dyDescent="0.2">
      <c r="A3381" s="8" t="s">
        <v>9</v>
      </c>
      <c r="B3381" s="8" t="s">
        <v>13</v>
      </c>
      <c r="C3381" s="22" t="s">
        <v>23</v>
      </c>
      <c r="D3381" s="37">
        <v>2023</v>
      </c>
      <c r="E3381" s="12" t="s">
        <v>6024</v>
      </c>
      <c r="F3381" s="8" t="s">
        <v>6025</v>
      </c>
      <c r="G3381" s="77" t="s">
        <v>9870</v>
      </c>
      <c r="H3381" s="78" t="s">
        <v>9871</v>
      </c>
      <c r="I3381" s="14" t="s">
        <v>9872</v>
      </c>
      <c r="J3381" s="74" t="s">
        <v>10</v>
      </c>
      <c r="K3381" s="14" t="s">
        <v>29</v>
      </c>
      <c r="L3381" s="15" t="s">
        <v>30</v>
      </c>
      <c r="M3381" s="7" t="s">
        <v>9427</v>
      </c>
      <c r="N3381" s="15" t="s">
        <v>2103</v>
      </c>
      <c r="O3381" s="15" t="s">
        <v>7895</v>
      </c>
      <c r="P3381" s="15" t="s">
        <v>2518</v>
      </c>
      <c r="Q3381" s="15" t="s">
        <v>4109</v>
      </c>
      <c r="R3381" s="20">
        <v>38085</v>
      </c>
      <c r="S3381" s="20">
        <v>45197</v>
      </c>
      <c r="T3381" s="20">
        <v>45927</v>
      </c>
      <c r="U3381" s="20"/>
      <c r="V3381" s="20"/>
      <c r="W3381" s="20"/>
      <c r="X3381" s="17"/>
      <c r="Y3381" s="17"/>
      <c r="Z3381" s="20"/>
      <c r="AA3381" s="18">
        <f t="shared" ca="1" si="260"/>
        <v>21</v>
      </c>
      <c r="AB3381" s="21" t="s">
        <v>7878</v>
      </c>
      <c r="AC3381" s="35" t="str">
        <f t="shared" si="264"/>
        <v>1 anos 11 meses 30 dias</v>
      </c>
      <c r="AD3381" s="35" t="str">
        <f ca="1">IF(AND(V3381="",T3381&lt;TODAY()),"Contrato Encerrado",IF(AND(V3381="",T3381&gt;TODAY()),DATEDIF(TODAY(),T3381,"Y")&amp;" anos"&amp;" "&amp;DATEDIF(TODAY(),T3381,"YM")&amp;" meses"&amp;" "&amp;DATEDIF(TODAY(),T3381,"MD")&amp;" dias",IF(AND(X3381="",V3381&lt;TODAY()),"Contrato Encerrado",IF(AND(X3381="",V3381&gt;TODAY()),DATEDIF(TODAY(),V3381,"Y")&amp;" anos"&amp;" "&amp;DATEDIF(TODAY(),V3381,"YM")&amp;" meses"&amp;" "&amp;DATEDIF(TODAY(),V3381,"MD")&amp;" dias",IF(AND(Z3381="",X3381&lt;TODAY()),"Contrato Encerrado",IF(AND(Z3381="",X3381&gt;TODAY()),DATEDIF(TODAY(),X3381,"Y")&amp;" anos"&amp;" "&amp;DATEDIF(TODAY(),X3381,"YM")&amp;" meses"&amp;" "&amp;DATEDIF(TODAY(),X3381,"MD")&amp;" dias",IF(AND(Z3381&lt;&gt;””,Z3381&lt;TODAY()),"Contrato Encerrado",IF(AND(Z3381&lt;&gt;"",Z3381&gt;TODAY()),DATEDIF(TODAY(),Z3381,"Y")&amp;" anos"&amp;" "&amp;DATEDIF(TODAY(),Z3381,"YM")&amp;" meses"&amp;" "&amp;DATEDIF(TODAY(),Z3381,"MD")&amp;" dias"))))))))</f>
        <v>Contrato Encerrado</v>
      </c>
      <c r="AE3381" s="35">
        <f t="shared" si="261"/>
        <v>730</v>
      </c>
      <c r="AF3381" s="35">
        <f t="shared" si="262"/>
        <v>0</v>
      </c>
      <c r="AG3381" s="17" t="str">
        <f t="shared" si="263"/>
        <v>ESTÁGIO COMPLETOU 2 ANOS</v>
      </c>
    </row>
    <row r="3382" spans="1:33" ht="11.25" customHeight="1" x14ac:dyDescent="0.2">
      <c r="A3382" s="8" t="s">
        <v>9</v>
      </c>
      <c r="B3382" s="10" t="s">
        <v>13</v>
      </c>
      <c r="C3382" s="11" t="s">
        <v>23</v>
      </c>
      <c r="D3382" s="36">
        <v>2022</v>
      </c>
      <c r="E3382" s="12" t="s">
        <v>79</v>
      </c>
      <c r="F3382" s="8" t="s">
        <v>80</v>
      </c>
      <c r="G3382" s="77" t="s">
        <v>5129</v>
      </c>
      <c r="H3382" s="78" t="s">
        <v>5130</v>
      </c>
      <c r="I3382" s="14" t="s">
        <v>5131</v>
      </c>
      <c r="J3382" s="14" t="s">
        <v>1302</v>
      </c>
      <c r="K3382" s="14" t="s">
        <v>29</v>
      </c>
      <c r="L3382" s="15" t="s">
        <v>81</v>
      </c>
      <c r="M3382" s="7" t="s">
        <v>82</v>
      </c>
      <c r="N3382" s="16" t="s">
        <v>4113</v>
      </c>
      <c r="O3382" s="16"/>
      <c r="P3382" s="16" t="s">
        <v>2518</v>
      </c>
      <c r="Q3382" s="16" t="s">
        <v>2523</v>
      </c>
      <c r="R3382" s="31">
        <v>38333</v>
      </c>
      <c r="S3382" s="31">
        <v>44837</v>
      </c>
      <c r="T3382" s="31">
        <v>45274</v>
      </c>
      <c r="U3382" s="31"/>
      <c r="V3382" s="31"/>
      <c r="W3382" s="31"/>
      <c r="X3382" s="17"/>
      <c r="Y3382" s="17"/>
      <c r="Z3382" s="31"/>
      <c r="AA3382" s="18">
        <f t="shared" ca="1" si="260"/>
        <v>20</v>
      </c>
      <c r="AB3382" s="19" t="s">
        <v>7878</v>
      </c>
      <c r="AC3382" s="35" t="str">
        <f t="shared" si="264"/>
        <v>1 anos 2 meses 11 dias</v>
      </c>
      <c r="AD3382" s="35" t="str">
        <f ca="1">IF(AND(V3382="",T3382&lt;TODAY()),"Contrato Encerrado",IF(AND(V3382="",T3382&gt;TODAY()),DATEDIF(TODAY(),T3382,"Y")&amp;" anos"&amp;" "&amp;DATEDIF(TODAY(),T3382,"YM")&amp;" meses"&amp;" "&amp;DATEDIF(TODAY(),T3382,"MD")&amp;" dias",IF(AND(X3382="",V3382&lt;TODAY()),"Contrato Encerrado",IF(AND(X3382="",V3382&gt;TODAY()),DATEDIF(TODAY(),V3382,"Y")&amp;" anos"&amp;" "&amp;DATEDIF(TODAY(),V3382,"YM")&amp;" meses"&amp;" "&amp;DATEDIF(TODAY(),V3382,"MD")&amp;" dias",IF(AND(Z3382="",X3382&lt;TODAY()),"Contrato Encerrado",IF(AND(Z3382="",X3382&gt;TODAY()),DATEDIF(TODAY(),X3382,"Y")&amp;" anos"&amp;" "&amp;DATEDIF(TODAY(),X3382,"YM")&amp;" meses"&amp;" "&amp;DATEDIF(TODAY(),X3382,"MD")&amp;" dias",IF(AND(Z3382&lt;&gt;””,Z3382&lt;TODAY()),"Contrato Encerrado",IF(AND(Z3382&lt;&gt;"",Z3382&gt;TODAY()),DATEDIF(TODAY(),Z3382,"Y")&amp;" anos"&amp;" "&amp;DATEDIF(TODAY(),Z3382,"YM")&amp;" meses"&amp;" "&amp;DATEDIF(TODAY(),Z3382,"MD")&amp;" dias"))))))))</f>
        <v>Contrato Encerrado</v>
      </c>
      <c r="AE3382" s="35">
        <f t="shared" si="261"/>
        <v>437</v>
      </c>
      <c r="AF3382" s="35">
        <f t="shared" si="262"/>
        <v>293</v>
      </c>
      <c r="AG3382" s="17" t="str">
        <f t="shared" si="263"/>
        <v>0 anos 9 meses 19 dias</v>
      </c>
    </row>
    <row r="3383" spans="1:33" ht="11.25" customHeight="1" x14ac:dyDescent="0.2">
      <c r="A3383" s="8" t="s">
        <v>9</v>
      </c>
      <c r="B3383" s="8" t="s">
        <v>13</v>
      </c>
      <c r="C3383" s="22" t="s">
        <v>11</v>
      </c>
      <c r="D3383" s="37">
        <v>2024</v>
      </c>
      <c r="E3383" s="12" t="s">
        <v>157</v>
      </c>
      <c r="F3383" s="8" t="s">
        <v>158</v>
      </c>
      <c r="G3383" s="77" t="s">
        <v>11538</v>
      </c>
      <c r="H3383" s="78" t="s">
        <v>11539</v>
      </c>
      <c r="I3383" s="14" t="s">
        <v>11540</v>
      </c>
      <c r="J3383" s="14" t="s">
        <v>1302</v>
      </c>
      <c r="K3383" s="14" t="s">
        <v>29</v>
      </c>
      <c r="L3383" s="15" t="s">
        <v>30</v>
      </c>
      <c r="M3383" s="7" t="s">
        <v>9427</v>
      </c>
      <c r="N3383" s="15" t="s">
        <v>2101</v>
      </c>
      <c r="O3383" s="15" t="s">
        <v>7910</v>
      </c>
      <c r="P3383" s="15" t="s">
        <v>2518</v>
      </c>
      <c r="Q3383" s="15" t="s">
        <v>2521</v>
      </c>
      <c r="R3383" s="20">
        <v>36948</v>
      </c>
      <c r="S3383" s="20">
        <v>45265</v>
      </c>
      <c r="T3383" s="20">
        <v>45622</v>
      </c>
      <c r="U3383" s="20"/>
      <c r="V3383" s="20"/>
      <c r="W3383" s="20"/>
      <c r="X3383" s="17"/>
      <c r="Y3383" s="17"/>
      <c r="Z3383" s="20"/>
      <c r="AA3383" s="18">
        <f t="shared" ca="1" si="260"/>
        <v>24</v>
      </c>
      <c r="AB3383" s="15" t="s">
        <v>7878</v>
      </c>
      <c r="AC3383" s="35" t="str">
        <f t="shared" si="264"/>
        <v>0 anos 11 meses 21 dias</v>
      </c>
      <c r="AD3383" s="35" t="str">
        <f ca="1">IF(AND(V3383="",T3383&lt;TODAY()),"Contrato Encerrado",IF(AND(V3383="",T3383&gt;TODAY()),DATEDIF(TODAY(),T3383,"Y")&amp;" anos"&amp;" "&amp;DATEDIF(TODAY(),T3383,"YM")&amp;" meses"&amp;" "&amp;DATEDIF(TODAY(),T3383,"MD")&amp;" dias",IF(AND(X3383="",V3383&lt;TODAY()),"Contrato Encerrado",IF(AND(X3383="",V3383&gt;TODAY()),DATEDIF(TODAY(),V3383,"Y")&amp;" anos"&amp;" "&amp;DATEDIF(TODAY(),V3383,"YM")&amp;" meses"&amp;" "&amp;DATEDIF(TODAY(),V3383,"MD")&amp;" dias",IF(AND(Z3383="",X3383&lt;TODAY()),"Contrato Encerrado",IF(AND(Z3383="",X3383&gt;TODAY()),DATEDIF(TODAY(),X3383,"Y")&amp;" anos"&amp;" "&amp;DATEDIF(TODAY(),X3383,"YM")&amp;" meses"&amp;" "&amp;DATEDIF(TODAY(),X3383,"MD")&amp;" dias",IF(AND(Z3383&lt;&gt;””,Z3383&lt;TODAY()),"Contrato Encerrado",IF(AND(Z3383&lt;&gt;"",Z3383&gt;TODAY()),DATEDIF(TODAY(),Z3383,"Y")&amp;" anos"&amp;" "&amp;DATEDIF(TODAY(),Z3383,"YM")&amp;" meses"&amp;" "&amp;DATEDIF(TODAY(),Z3383,"MD")&amp;" dias"))))))))</f>
        <v>Contrato Encerrado</v>
      </c>
      <c r="AE3383" s="35">
        <f t="shared" si="261"/>
        <v>357</v>
      </c>
      <c r="AF3383" s="35">
        <f t="shared" si="262"/>
        <v>373</v>
      </c>
      <c r="AG3383" s="17" t="str">
        <f t="shared" si="263"/>
        <v>1 anos 0 meses 7 dias</v>
      </c>
    </row>
    <row r="3384" spans="1:33" s="61" customFormat="1" ht="11.25" customHeight="1" x14ac:dyDescent="0.2">
      <c r="A3384" s="8" t="s">
        <v>9</v>
      </c>
      <c r="B3384" s="8" t="s">
        <v>13</v>
      </c>
      <c r="C3384" s="22" t="s">
        <v>21</v>
      </c>
      <c r="D3384" s="35">
        <v>2025</v>
      </c>
      <c r="E3384" s="12" t="s">
        <v>157</v>
      </c>
      <c r="F3384" s="8" t="s">
        <v>158</v>
      </c>
      <c r="G3384" s="14" t="s">
        <v>17540</v>
      </c>
      <c r="H3384" s="8" t="s">
        <v>17541</v>
      </c>
      <c r="I3384" s="14" t="s">
        <v>16979</v>
      </c>
      <c r="J3384" s="14" t="s">
        <v>10</v>
      </c>
      <c r="K3384" s="14" t="s">
        <v>29</v>
      </c>
      <c r="L3384" s="15" t="s">
        <v>30</v>
      </c>
      <c r="M3384" s="7" t="s">
        <v>16153</v>
      </c>
      <c r="N3384" s="15" t="s">
        <v>2101</v>
      </c>
      <c r="O3384" s="15" t="s">
        <v>7885</v>
      </c>
      <c r="P3384" s="15" t="s">
        <v>2518</v>
      </c>
      <c r="Q3384" s="15" t="s">
        <v>4109</v>
      </c>
      <c r="R3384" s="20">
        <v>38428</v>
      </c>
      <c r="S3384" s="20">
        <v>45817</v>
      </c>
      <c r="T3384" s="20">
        <v>46181</v>
      </c>
      <c r="U3384" s="20"/>
      <c r="V3384" s="20"/>
      <c r="W3384" s="20"/>
      <c r="X3384" s="17"/>
      <c r="Y3384" s="17"/>
      <c r="Z3384" s="20"/>
      <c r="AA3384" s="21">
        <f t="shared" ca="1" si="260"/>
        <v>20</v>
      </c>
      <c r="AB3384" s="20" t="s">
        <v>7878</v>
      </c>
      <c r="AC3384" s="35" t="str">
        <f t="shared" si="264"/>
        <v>0 anos 11 meses 30 dias</v>
      </c>
      <c r="AD3384" s="35" t="str">
        <f ca="1">IF(AND(V3384="",T3384&lt;TODAY()),"Contrato Encerrado",IF(AND(V3384="",T3384&gt;TODAY()),DATEDIF(TODAY(),T3384,"Y")&amp;" anos"&amp;" "&amp;DATEDIF(TODAY(),T3384,"YM")&amp;" meses"&amp;" "&amp;DATEDIF(TODAY(),T3384,"MD")&amp;" dias",IF(AND(X3384="",V3384&lt;TODAY()),"Contrato Encerrado",IF(AND(X3384="",V3384&gt;TODAY()),DATEDIF(TODAY(),V3384,"Y")&amp;" anos"&amp;" "&amp;DATEDIF(TODAY(),V3384,"YM")&amp;" meses"&amp;" "&amp;DATEDIF(TODAY(),V3384,"MD")&amp;" dias",IF(AND(Z3384="",X3384&lt;TODAY()),"Contrato Encerrado",IF(AND(Z3384="",X3384&gt;TODAY()),DATEDIF(TODAY(),X3384,"Y")&amp;" anos"&amp;" "&amp;DATEDIF(TODAY(),X3384,"YM")&amp;" meses"&amp;" "&amp;DATEDIF(TODAY(),X3384,"MD")&amp;" dias",IF(AND(Z3384&lt;&gt;””,Z3384&lt;TODAY()),"Contrato Encerrado",IF(AND(Z3384&lt;&gt;"",Z3384&gt;TODAY()),DATEDIF(TODAY(),Z3384,"Y")&amp;" anos"&amp;" "&amp;DATEDIF(TODAY(),Z3384,"YM")&amp;" meses"&amp;" "&amp;DATEDIF(TODAY(),Z3384,"MD")&amp;" dias"))))))))</f>
        <v>0 anos 8 meses 1 dias</v>
      </c>
      <c r="AE3384" s="35">
        <f t="shared" si="261"/>
        <v>364</v>
      </c>
      <c r="AF3384" s="35">
        <f t="shared" si="262"/>
        <v>366</v>
      </c>
      <c r="AG3384" s="17" t="str">
        <f t="shared" si="263"/>
        <v>0 anos 11 meses 31 dias</v>
      </c>
    </row>
    <row r="3385" spans="1:33" ht="11.25" customHeight="1" x14ac:dyDescent="0.2">
      <c r="A3385" s="8" t="s">
        <v>9</v>
      </c>
      <c r="B3385" s="10" t="s">
        <v>13</v>
      </c>
      <c r="C3385" s="11" t="s">
        <v>22</v>
      </c>
      <c r="D3385" s="36">
        <v>2022</v>
      </c>
      <c r="E3385" s="12" t="s">
        <v>157</v>
      </c>
      <c r="F3385" s="8" t="s">
        <v>158</v>
      </c>
      <c r="G3385" s="77" t="s">
        <v>198</v>
      </c>
      <c r="H3385" s="78" t="s">
        <v>199</v>
      </c>
      <c r="I3385" s="14" t="s">
        <v>200</v>
      </c>
      <c r="J3385" s="14" t="s">
        <v>14943</v>
      </c>
      <c r="K3385" s="14" t="s">
        <v>29</v>
      </c>
      <c r="L3385" s="15" t="s">
        <v>81</v>
      </c>
      <c r="M3385" s="7" t="s">
        <v>82</v>
      </c>
      <c r="N3385" s="16" t="s">
        <v>4113</v>
      </c>
      <c r="O3385" s="16"/>
      <c r="P3385" s="16" t="s">
        <v>2517</v>
      </c>
      <c r="Q3385" s="16" t="s">
        <v>2522</v>
      </c>
      <c r="R3385" s="31">
        <v>38362</v>
      </c>
      <c r="S3385" s="31">
        <v>44323</v>
      </c>
      <c r="T3385" s="31">
        <v>44943</v>
      </c>
      <c r="U3385" s="31"/>
      <c r="V3385" s="31"/>
      <c r="W3385" s="31"/>
      <c r="X3385" s="17"/>
      <c r="Y3385" s="17"/>
      <c r="Z3385" s="31"/>
      <c r="AA3385" s="18">
        <f t="shared" ref="AA3385:AA3448" ca="1" si="265">DATEDIF(R3385,TODAY(),"Y")</f>
        <v>20</v>
      </c>
      <c r="AB3385" s="19" t="s">
        <v>7878</v>
      </c>
      <c r="AC3385" s="35" t="str">
        <f t="shared" si="264"/>
        <v>1 anos 8 meses 10 dias</v>
      </c>
      <c r="AD3385" s="35" t="str">
        <f ca="1">IF(AND(V3385="",T3385&lt;TODAY()),"Contrato Encerrado",IF(AND(V3385="",T3385&gt;TODAY()),DATEDIF(TODAY(),T3385,"Y")&amp;" anos"&amp;" "&amp;DATEDIF(TODAY(),T3385,"YM")&amp;" meses"&amp;" "&amp;DATEDIF(TODAY(),T3385,"MD")&amp;" dias",IF(AND(X3385="",V3385&lt;TODAY()),"Contrato Encerrado",IF(AND(X3385="",V3385&gt;TODAY()),DATEDIF(TODAY(),V3385,"Y")&amp;" anos"&amp;" "&amp;DATEDIF(TODAY(),V3385,"YM")&amp;" meses"&amp;" "&amp;DATEDIF(TODAY(),V3385,"MD")&amp;" dias",IF(AND(Z3385="",X3385&lt;TODAY()),"Contrato Encerrado",IF(AND(Z3385="",X3385&gt;TODAY()),DATEDIF(TODAY(),X3385,"Y")&amp;" anos"&amp;" "&amp;DATEDIF(TODAY(),X3385,"YM")&amp;" meses"&amp;" "&amp;DATEDIF(TODAY(),X3385,"MD")&amp;" dias",IF(AND(Z3385&lt;&gt;””,Z3385&lt;TODAY()),"Contrato Encerrado",IF(AND(Z3385&lt;&gt;"",Z3385&gt;TODAY()),DATEDIF(TODAY(),Z3385,"Y")&amp;" anos"&amp;" "&amp;DATEDIF(TODAY(),Z3385,"YM")&amp;" meses"&amp;" "&amp;DATEDIF(TODAY(),Z3385,"MD")&amp;" dias"))))))))</f>
        <v>Contrato Encerrado</v>
      </c>
      <c r="AE3385" s="35">
        <f t="shared" ref="AE3385:AE3448" si="266">SUM((T3385-S3385)+(V3385-U3385)+(X3385-W3385)+(Z3385-Y3385))</f>
        <v>620</v>
      </c>
      <c r="AF3385" s="35">
        <f t="shared" ref="AF3385:AF3448" si="267">730-AE3385</f>
        <v>110</v>
      </c>
      <c r="AG3385" s="17" t="str">
        <f t="shared" ref="AG3385:AG3448" si="268">IF(AF3385&gt;0,DATEDIF(0,AF3385,"Y")&amp; " anos"&amp; " "&amp;DATEDIF(0,AF3385,"YM")&amp; " meses"&amp; " "&amp;DATEDIF(0,AF3385,"MD")&amp; " dias","ESTÁGIO COMPLETOU 2 ANOS")</f>
        <v>0 anos 3 meses 19 dias</v>
      </c>
    </row>
    <row r="3386" spans="1:33" ht="11.25" customHeight="1" x14ac:dyDescent="0.2">
      <c r="A3386" s="8" t="s">
        <v>9</v>
      </c>
      <c r="B3386" s="8" t="s">
        <v>13</v>
      </c>
      <c r="C3386" s="22" t="s">
        <v>21</v>
      </c>
      <c r="D3386" s="35">
        <v>2025</v>
      </c>
      <c r="E3386" s="12" t="s">
        <v>157</v>
      </c>
      <c r="F3386" s="8" t="s">
        <v>158</v>
      </c>
      <c r="G3386" s="14" t="s">
        <v>17542</v>
      </c>
      <c r="H3386" s="8" t="s">
        <v>17543</v>
      </c>
      <c r="I3386" s="14" t="s">
        <v>16980</v>
      </c>
      <c r="J3386" s="14" t="s">
        <v>10</v>
      </c>
      <c r="K3386" s="14" t="s">
        <v>29</v>
      </c>
      <c r="L3386" s="15" t="s">
        <v>81</v>
      </c>
      <c r="M3386" s="7" t="s">
        <v>16173</v>
      </c>
      <c r="N3386" s="15" t="s">
        <v>4113</v>
      </c>
      <c r="O3386" s="15" t="s">
        <v>12252</v>
      </c>
      <c r="P3386" s="15" t="s">
        <v>2518</v>
      </c>
      <c r="Q3386" s="15" t="s">
        <v>4109</v>
      </c>
      <c r="R3386" s="20">
        <v>39447</v>
      </c>
      <c r="S3386" s="20">
        <v>45859</v>
      </c>
      <c r="T3386" s="20">
        <v>46021</v>
      </c>
      <c r="U3386" s="20"/>
      <c r="V3386" s="20"/>
      <c r="W3386" s="20"/>
      <c r="X3386" s="17"/>
      <c r="Y3386" s="17"/>
      <c r="Z3386" s="20"/>
      <c r="AA3386" s="21">
        <f t="shared" ca="1" si="265"/>
        <v>17</v>
      </c>
      <c r="AB3386" s="20" t="s">
        <v>7878</v>
      </c>
      <c r="AC3386" s="35" t="str">
        <f t="shared" si="264"/>
        <v>0 anos 5 meses 9 dias</v>
      </c>
      <c r="AD3386" s="35" t="str">
        <f ca="1">IF(AND(V3386="",T3386&lt;TODAY()),"Contrato Encerrado",IF(AND(V3386="",T3386&gt;TODAY()),DATEDIF(TODAY(),T3386,"Y")&amp;" anos"&amp;" "&amp;DATEDIF(TODAY(),T3386,"YM")&amp;" meses"&amp;" "&amp;DATEDIF(TODAY(),T3386,"MD")&amp;" dias",IF(AND(X3386="",V3386&lt;TODAY()),"Contrato Encerrado",IF(AND(X3386="",V3386&gt;TODAY()),DATEDIF(TODAY(),V3386,"Y")&amp;" anos"&amp;" "&amp;DATEDIF(TODAY(),V3386,"YM")&amp;" meses"&amp;" "&amp;DATEDIF(TODAY(),V3386,"MD")&amp;" dias",IF(AND(Z3386="",X3386&lt;TODAY()),"Contrato Encerrado",IF(AND(Z3386="",X3386&gt;TODAY()),DATEDIF(TODAY(),X3386,"Y")&amp;" anos"&amp;" "&amp;DATEDIF(TODAY(),X3386,"YM")&amp;" meses"&amp;" "&amp;DATEDIF(TODAY(),X3386,"MD")&amp;" dias",IF(AND(Z3386&lt;&gt;””,Z3386&lt;TODAY()),"Contrato Encerrado",IF(AND(Z3386&lt;&gt;"",Z3386&gt;TODAY()),DATEDIF(TODAY(),Z3386,"Y")&amp;" anos"&amp;" "&amp;DATEDIF(TODAY(),Z3386,"YM")&amp;" meses"&amp;" "&amp;DATEDIF(TODAY(),Z3386,"MD")&amp;" dias"))))))))</f>
        <v>0 anos 2 meses 23 dias</v>
      </c>
      <c r="AE3386" s="35">
        <f t="shared" si="266"/>
        <v>162</v>
      </c>
      <c r="AF3386" s="35">
        <f t="shared" si="267"/>
        <v>568</v>
      </c>
      <c r="AG3386" s="17" t="str">
        <f t="shared" si="268"/>
        <v>1 anos 6 meses 21 dias</v>
      </c>
    </row>
    <row r="3387" spans="1:33" ht="11.25" customHeight="1" x14ac:dyDescent="0.2">
      <c r="A3387" s="8" t="s">
        <v>9</v>
      </c>
      <c r="B3387" s="8" t="s">
        <v>13</v>
      </c>
      <c r="C3387" s="22" t="s">
        <v>20</v>
      </c>
      <c r="D3387" s="37">
        <v>2023</v>
      </c>
      <c r="E3387" s="23" t="s">
        <v>157</v>
      </c>
      <c r="F3387" s="8" t="s">
        <v>158</v>
      </c>
      <c r="G3387" s="77" t="s">
        <v>8581</v>
      </c>
      <c r="H3387" s="78" t="s">
        <v>8582</v>
      </c>
      <c r="I3387" s="9" t="s">
        <v>8583</v>
      </c>
      <c r="J3387" s="14" t="s">
        <v>14943</v>
      </c>
      <c r="K3387" s="9" t="s">
        <v>29</v>
      </c>
      <c r="L3387" s="24" t="s">
        <v>81</v>
      </c>
      <c r="M3387" s="7" t="s">
        <v>82</v>
      </c>
      <c r="N3387" s="24" t="s">
        <v>4113</v>
      </c>
      <c r="O3387" s="24" t="s">
        <v>8584</v>
      </c>
      <c r="P3387" s="24" t="s">
        <v>2518</v>
      </c>
      <c r="Q3387" s="24" t="s">
        <v>4109</v>
      </c>
      <c r="R3387" s="17">
        <v>38665</v>
      </c>
      <c r="S3387" s="17">
        <v>45100</v>
      </c>
      <c r="T3387" s="114">
        <v>45454</v>
      </c>
      <c r="U3387" s="17"/>
      <c r="V3387" s="17"/>
      <c r="W3387" s="17"/>
      <c r="X3387" s="17"/>
      <c r="Y3387" s="17"/>
      <c r="Z3387" s="17"/>
      <c r="AA3387" s="18">
        <f t="shared" ca="1" si="265"/>
        <v>19</v>
      </c>
      <c r="AB3387" s="18" t="s">
        <v>7878</v>
      </c>
      <c r="AC3387" s="35" t="str">
        <f t="shared" si="264"/>
        <v>0 anos 11 meses 19 dias</v>
      </c>
      <c r="AD3387" s="35" t="str">
        <f ca="1">IF(AND(V3387="",T3387&lt;TODAY()),"Contrato Encerrado",IF(AND(V3387="",T3387&gt;TODAY()),DATEDIF(TODAY(),T3387,"Y")&amp;" anos"&amp;" "&amp;DATEDIF(TODAY(),T3387,"YM")&amp;" meses"&amp;" "&amp;DATEDIF(TODAY(),T3387,"MD")&amp;" dias",IF(AND(X3387="",V3387&lt;TODAY()),"Contrato Encerrado",IF(AND(X3387="",V3387&gt;TODAY()),DATEDIF(TODAY(),V3387,"Y")&amp;" anos"&amp;" "&amp;DATEDIF(TODAY(),V3387,"YM")&amp;" meses"&amp;" "&amp;DATEDIF(TODAY(),V3387,"MD")&amp;" dias",IF(AND(Z3387="",X3387&lt;TODAY()),"Contrato Encerrado",IF(AND(Z3387="",X3387&gt;TODAY()),DATEDIF(TODAY(),X3387,"Y")&amp;" anos"&amp;" "&amp;DATEDIF(TODAY(),X3387,"YM")&amp;" meses"&amp;" "&amp;DATEDIF(TODAY(),X3387,"MD")&amp;" dias",IF(AND(Z3387&lt;&gt;””,Z3387&lt;TODAY()),"Contrato Encerrado",IF(AND(Z3387&lt;&gt;"",Z3387&gt;TODAY()),DATEDIF(TODAY(),Z3387,"Y")&amp;" anos"&amp;" "&amp;DATEDIF(TODAY(),Z3387,"YM")&amp;" meses"&amp;" "&amp;DATEDIF(TODAY(),Z3387,"MD")&amp;" dias"))))))))</f>
        <v>Contrato Encerrado</v>
      </c>
      <c r="AE3387" s="35">
        <f t="shared" si="266"/>
        <v>354</v>
      </c>
      <c r="AF3387" s="35">
        <f t="shared" si="267"/>
        <v>376</v>
      </c>
      <c r="AG3387" s="17" t="str">
        <f t="shared" si="268"/>
        <v>1 anos 0 meses 10 dias</v>
      </c>
    </row>
    <row r="3388" spans="1:33" ht="11.25" customHeight="1" x14ac:dyDescent="0.2">
      <c r="A3388" s="8" t="s">
        <v>9</v>
      </c>
      <c r="B3388" s="8" t="s">
        <v>13</v>
      </c>
      <c r="C3388" s="22" t="s">
        <v>22</v>
      </c>
      <c r="D3388" s="35">
        <v>2025</v>
      </c>
      <c r="E3388" s="12" t="s">
        <v>79</v>
      </c>
      <c r="F3388" s="8" t="s">
        <v>80</v>
      </c>
      <c r="G3388" s="14" t="s">
        <v>18080</v>
      </c>
      <c r="H3388" s="8" t="s">
        <v>18081</v>
      </c>
      <c r="I3388" s="14" t="s">
        <v>18082</v>
      </c>
      <c r="J3388" s="14" t="s">
        <v>10</v>
      </c>
      <c r="K3388" s="14" t="s">
        <v>29</v>
      </c>
      <c r="L3388" s="15" t="s">
        <v>30</v>
      </c>
      <c r="M3388" s="7" t="s">
        <v>16153</v>
      </c>
      <c r="N3388" s="15" t="s">
        <v>2098</v>
      </c>
      <c r="O3388" s="15" t="s">
        <v>17131</v>
      </c>
      <c r="P3388" s="15" t="s">
        <v>2518</v>
      </c>
      <c r="Q3388" s="15" t="s">
        <v>2523</v>
      </c>
      <c r="R3388" s="20">
        <v>38698</v>
      </c>
      <c r="S3388" s="20">
        <v>45901</v>
      </c>
      <c r="T3388" s="70">
        <v>46265</v>
      </c>
      <c r="U3388" s="71"/>
      <c r="V3388" s="15"/>
      <c r="W3388" s="35"/>
      <c r="X3388" s="17"/>
      <c r="Y3388" s="17"/>
      <c r="Z3388" s="183"/>
      <c r="AA3388" s="21">
        <f t="shared" ca="1" si="265"/>
        <v>19</v>
      </c>
      <c r="AB3388" s="35" t="s">
        <v>7878</v>
      </c>
      <c r="AC3388" s="35" t="str">
        <f t="shared" si="264"/>
        <v>0 anos 11 meses 30 dias</v>
      </c>
      <c r="AD3388" s="35" t="str">
        <f ca="1">IF(AND(V3388="",T3388&lt;TODAY()),"Contrato Encerrado",IF(AND(V3388="",T3388&gt;TODAY()),DATEDIF(TODAY(),T3388,"Y")&amp;" anos"&amp;" "&amp;DATEDIF(TODAY(),T3388,"YM")&amp;" meses"&amp;" "&amp;DATEDIF(TODAY(),T3388,"MD")&amp;" dias",IF(AND(X3388="",V3388&lt;TODAY()),"Contrato Encerrado",IF(AND(X3388="",V3388&gt;TODAY()),DATEDIF(TODAY(),V3388,"Y")&amp;" anos"&amp;" "&amp;DATEDIF(TODAY(),V3388,"YM")&amp;" meses"&amp;" "&amp;DATEDIF(TODAY(),V3388,"MD")&amp;" dias",IF(AND(Z3388="",X3388&lt;TODAY()),"Contrato Encerrado",IF(AND(Z3388="",X3388&gt;TODAY()),DATEDIF(TODAY(),X3388,"Y")&amp;" anos"&amp;" "&amp;DATEDIF(TODAY(),X3388,"YM")&amp;" meses"&amp;" "&amp;DATEDIF(TODAY(),X3388,"MD")&amp;" dias",IF(AND(Z3388&lt;&gt;””,Z3388&lt;TODAY()),"Contrato Encerrado",IF(AND(Z3388&lt;&gt;"",Z3388&gt;TODAY()),DATEDIF(TODAY(),Z3388,"Y")&amp;" anos"&amp;" "&amp;DATEDIF(TODAY(),Z3388,"YM")&amp;" meses"&amp;" "&amp;DATEDIF(TODAY(),Z3388,"MD")&amp;" dias"))))))))</f>
        <v>0 anos 10 meses 24 dias</v>
      </c>
      <c r="AE3388" s="35">
        <f t="shared" si="266"/>
        <v>364</v>
      </c>
      <c r="AF3388" s="35">
        <f t="shared" si="267"/>
        <v>366</v>
      </c>
      <c r="AG3388" s="17" t="str">
        <f t="shared" si="268"/>
        <v>0 anos 11 meses 31 dias</v>
      </c>
    </row>
    <row r="3389" spans="1:33" ht="11.25" customHeight="1" x14ac:dyDescent="0.2">
      <c r="A3389" s="8" t="s">
        <v>9</v>
      </c>
      <c r="B3389" s="8" t="s">
        <v>13</v>
      </c>
      <c r="C3389" s="22" t="s">
        <v>17</v>
      </c>
      <c r="D3389" s="37">
        <v>2025</v>
      </c>
      <c r="E3389" s="12" t="s">
        <v>157</v>
      </c>
      <c r="F3389" s="8" t="s">
        <v>158</v>
      </c>
      <c r="G3389" s="9" t="s">
        <v>16675</v>
      </c>
      <c r="H3389" s="8" t="s">
        <v>16676</v>
      </c>
      <c r="I3389" s="14" t="s">
        <v>16677</v>
      </c>
      <c r="J3389" s="14" t="s">
        <v>10</v>
      </c>
      <c r="K3389" s="14" t="s">
        <v>29</v>
      </c>
      <c r="L3389" s="15" t="s">
        <v>81</v>
      </c>
      <c r="M3389" s="7" t="s">
        <v>82</v>
      </c>
      <c r="N3389" s="15" t="s">
        <v>4113</v>
      </c>
      <c r="O3389" s="15" t="s">
        <v>16678</v>
      </c>
      <c r="P3389" s="15" t="s">
        <v>2518</v>
      </c>
      <c r="Q3389" s="15" t="s">
        <v>4109</v>
      </c>
      <c r="R3389" s="20">
        <v>39116</v>
      </c>
      <c r="S3389" s="20">
        <v>45782</v>
      </c>
      <c r="T3389" s="20">
        <v>46021</v>
      </c>
      <c r="U3389" s="20"/>
      <c r="V3389" s="20"/>
      <c r="W3389" s="20"/>
      <c r="X3389" s="17"/>
      <c r="Y3389" s="17"/>
      <c r="Z3389" s="20"/>
      <c r="AA3389" s="18">
        <f t="shared" ca="1" si="265"/>
        <v>18</v>
      </c>
      <c r="AB3389" s="15" t="s">
        <v>7878</v>
      </c>
      <c r="AC3389" s="35" t="str">
        <f t="shared" si="264"/>
        <v>0 anos 7 meses 25 dias</v>
      </c>
      <c r="AD3389" s="35" t="str">
        <f ca="1">IF(AND(V3389="",T3389&lt;TODAY()),"Contrato Encerrado",IF(AND(V3389="",T3389&gt;TODAY()),DATEDIF(TODAY(),T3389,"Y")&amp;" anos"&amp;" "&amp;DATEDIF(TODAY(),T3389,"YM")&amp;" meses"&amp;" "&amp;DATEDIF(TODAY(),T3389,"MD")&amp;" dias",IF(AND(X3389="",V3389&lt;TODAY()),"Contrato Encerrado",IF(AND(X3389="",V3389&gt;TODAY()),DATEDIF(TODAY(),V3389,"Y")&amp;" anos"&amp;" "&amp;DATEDIF(TODAY(),V3389,"YM")&amp;" meses"&amp;" "&amp;DATEDIF(TODAY(),V3389,"MD")&amp;" dias",IF(AND(Z3389="",X3389&lt;TODAY()),"Contrato Encerrado",IF(AND(Z3389="",X3389&gt;TODAY()),DATEDIF(TODAY(),X3389,"Y")&amp;" anos"&amp;" "&amp;DATEDIF(TODAY(),X3389,"YM")&amp;" meses"&amp;" "&amp;DATEDIF(TODAY(),X3389,"MD")&amp;" dias",IF(AND(Z3389&lt;&gt;””,Z3389&lt;TODAY()),"Contrato Encerrado",IF(AND(Z3389&lt;&gt;"",Z3389&gt;TODAY()),DATEDIF(TODAY(),Z3389,"Y")&amp;" anos"&amp;" "&amp;DATEDIF(TODAY(),Z3389,"YM")&amp;" meses"&amp;" "&amp;DATEDIF(TODAY(),Z3389,"MD")&amp;" dias"))))))))</f>
        <v>0 anos 2 meses 23 dias</v>
      </c>
      <c r="AE3389" s="35">
        <f t="shared" si="266"/>
        <v>239</v>
      </c>
      <c r="AF3389" s="35">
        <f t="shared" si="267"/>
        <v>491</v>
      </c>
      <c r="AG3389" s="17" t="str">
        <f t="shared" si="268"/>
        <v>1 anos 4 meses 5 dias</v>
      </c>
    </row>
    <row r="3390" spans="1:33" ht="11.25" customHeight="1" x14ac:dyDescent="0.2">
      <c r="A3390" s="8" t="s">
        <v>9</v>
      </c>
      <c r="B3390" s="8" t="s">
        <v>13</v>
      </c>
      <c r="C3390" s="22" t="s">
        <v>15</v>
      </c>
      <c r="D3390" s="37">
        <v>2023</v>
      </c>
      <c r="E3390" s="23" t="s">
        <v>27</v>
      </c>
      <c r="F3390" s="8" t="s">
        <v>28</v>
      </c>
      <c r="G3390" s="77" t="s">
        <v>7081</v>
      </c>
      <c r="H3390" s="78" t="s">
        <v>7082</v>
      </c>
      <c r="I3390" s="9" t="s">
        <v>7083</v>
      </c>
      <c r="J3390" s="14" t="s">
        <v>1302</v>
      </c>
      <c r="K3390" s="9" t="s">
        <v>29</v>
      </c>
      <c r="L3390" s="24" t="s">
        <v>30</v>
      </c>
      <c r="M3390" s="7" t="s">
        <v>9427</v>
      </c>
      <c r="N3390" s="16" t="s">
        <v>2105</v>
      </c>
      <c r="O3390" s="24"/>
      <c r="P3390" s="24" t="s">
        <v>2518</v>
      </c>
      <c r="Q3390" s="24" t="s">
        <v>4109</v>
      </c>
      <c r="R3390" s="17">
        <v>38150</v>
      </c>
      <c r="S3390" s="17">
        <v>44928</v>
      </c>
      <c r="T3390" s="31">
        <v>45467</v>
      </c>
      <c r="U3390" s="17"/>
      <c r="V3390" s="31"/>
      <c r="W3390" s="17"/>
      <c r="X3390" s="17"/>
      <c r="Y3390" s="17"/>
      <c r="Z3390" s="31"/>
      <c r="AA3390" s="18">
        <f t="shared" ca="1" si="265"/>
        <v>21</v>
      </c>
      <c r="AB3390" s="19" t="s">
        <v>7878</v>
      </c>
      <c r="AC3390" s="35" t="str">
        <f t="shared" si="264"/>
        <v>1 anos 5 meses 22 dias</v>
      </c>
      <c r="AD3390" s="35" t="str">
        <f ca="1">IF(AND(V3390="",T3390&lt;TODAY()),"Contrato Encerrado",IF(AND(V3390="",T3390&gt;TODAY()),DATEDIF(TODAY(),T3390,"Y")&amp;" anos"&amp;" "&amp;DATEDIF(TODAY(),T3390,"YM")&amp;" meses"&amp;" "&amp;DATEDIF(TODAY(),T3390,"MD")&amp;" dias",IF(AND(X3390="",V3390&lt;TODAY()),"Contrato Encerrado",IF(AND(X3390="",V3390&gt;TODAY()),DATEDIF(TODAY(),V3390,"Y")&amp;" anos"&amp;" "&amp;DATEDIF(TODAY(),V3390,"YM")&amp;" meses"&amp;" "&amp;DATEDIF(TODAY(),V3390,"MD")&amp;" dias",IF(AND(Z3390="",X3390&lt;TODAY()),"Contrato Encerrado",IF(AND(Z3390="",X3390&gt;TODAY()),DATEDIF(TODAY(),X3390,"Y")&amp;" anos"&amp;" "&amp;DATEDIF(TODAY(),X3390,"YM")&amp;" meses"&amp;" "&amp;DATEDIF(TODAY(),X3390,"MD")&amp;" dias",IF(AND(Z3390&lt;&gt;””,Z3390&lt;TODAY()),"Contrato Encerrado",IF(AND(Z3390&lt;&gt;"",Z3390&gt;TODAY()),DATEDIF(TODAY(),Z3390,"Y")&amp;" anos"&amp;" "&amp;DATEDIF(TODAY(),Z3390,"YM")&amp;" meses"&amp;" "&amp;DATEDIF(TODAY(),Z3390,"MD")&amp;" dias"))))))))</f>
        <v>Contrato Encerrado</v>
      </c>
      <c r="AE3390" s="35">
        <f t="shared" si="266"/>
        <v>539</v>
      </c>
      <c r="AF3390" s="35">
        <f t="shared" si="267"/>
        <v>191</v>
      </c>
      <c r="AG3390" s="17" t="str">
        <f t="shared" si="268"/>
        <v>0 anos 6 meses 9 dias</v>
      </c>
    </row>
    <row r="3391" spans="1:33" ht="11.25" customHeight="1" x14ac:dyDescent="0.2">
      <c r="A3391" s="8" t="s">
        <v>9</v>
      </c>
      <c r="B3391" s="10" t="s">
        <v>13</v>
      </c>
      <c r="C3391" s="11" t="s">
        <v>22</v>
      </c>
      <c r="D3391" s="36">
        <v>2022</v>
      </c>
      <c r="E3391" s="12" t="s">
        <v>157</v>
      </c>
      <c r="F3391" s="8" t="s">
        <v>158</v>
      </c>
      <c r="G3391" s="77" t="s">
        <v>5132</v>
      </c>
      <c r="H3391" s="78" t="s">
        <v>5133</v>
      </c>
      <c r="I3391" s="14" t="s">
        <v>5134</v>
      </c>
      <c r="J3391" s="14" t="s">
        <v>14943</v>
      </c>
      <c r="K3391" s="14" t="s">
        <v>29</v>
      </c>
      <c r="L3391" s="15" t="s">
        <v>30</v>
      </c>
      <c r="M3391" s="7" t="s">
        <v>9427</v>
      </c>
      <c r="N3391" s="16" t="s">
        <v>2101</v>
      </c>
      <c r="O3391" s="16"/>
      <c r="P3391" s="16" t="s">
        <v>2518</v>
      </c>
      <c r="Q3391" s="16" t="s">
        <v>2521</v>
      </c>
      <c r="R3391" s="31">
        <v>36253</v>
      </c>
      <c r="S3391" s="31">
        <v>44803</v>
      </c>
      <c r="T3391" s="31">
        <v>45274</v>
      </c>
      <c r="U3391" s="31"/>
      <c r="V3391" s="31"/>
      <c r="W3391" s="31"/>
      <c r="X3391" s="17"/>
      <c r="Y3391" s="17"/>
      <c r="Z3391" s="31"/>
      <c r="AA3391" s="18">
        <f t="shared" ca="1" si="265"/>
        <v>26</v>
      </c>
      <c r="AB3391" s="19" t="s">
        <v>7878</v>
      </c>
      <c r="AC3391" s="35" t="str">
        <f t="shared" si="264"/>
        <v>1 anos 3 meses 14 dias</v>
      </c>
      <c r="AD3391" s="35" t="str">
        <f ca="1">IF(AND(V3391="",T3391&lt;TODAY()),"Contrato Encerrado",IF(AND(V3391="",T3391&gt;TODAY()),DATEDIF(TODAY(),T3391,"Y")&amp;" anos"&amp;" "&amp;DATEDIF(TODAY(),T3391,"YM")&amp;" meses"&amp;" "&amp;DATEDIF(TODAY(),T3391,"MD")&amp;" dias",IF(AND(X3391="",V3391&lt;TODAY()),"Contrato Encerrado",IF(AND(X3391="",V3391&gt;TODAY()),DATEDIF(TODAY(),V3391,"Y")&amp;" anos"&amp;" "&amp;DATEDIF(TODAY(),V3391,"YM")&amp;" meses"&amp;" "&amp;DATEDIF(TODAY(),V3391,"MD")&amp;" dias",IF(AND(Z3391="",X3391&lt;TODAY()),"Contrato Encerrado",IF(AND(Z3391="",X3391&gt;TODAY()),DATEDIF(TODAY(),X3391,"Y")&amp;" anos"&amp;" "&amp;DATEDIF(TODAY(),X3391,"YM")&amp;" meses"&amp;" "&amp;DATEDIF(TODAY(),X3391,"MD")&amp;" dias",IF(AND(Z3391&lt;&gt;””,Z3391&lt;TODAY()),"Contrato Encerrado",IF(AND(Z3391&lt;&gt;"",Z3391&gt;TODAY()),DATEDIF(TODAY(),Z3391,"Y")&amp;" anos"&amp;" "&amp;DATEDIF(TODAY(),Z3391,"YM")&amp;" meses"&amp;" "&amp;DATEDIF(TODAY(),Z3391,"MD")&amp;" dias"))))))))</f>
        <v>Contrato Encerrado</v>
      </c>
      <c r="AE3391" s="35">
        <f t="shared" si="266"/>
        <v>471</v>
      </c>
      <c r="AF3391" s="35">
        <f t="shared" si="267"/>
        <v>259</v>
      </c>
      <c r="AG3391" s="17" t="str">
        <f t="shared" si="268"/>
        <v>0 anos 8 meses 15 dias</v>
      </c>
    </row>
    <row r="3392" spans="1:33" ht="11.25" customHeight="1" x14ac:dyDescent="0.2">
      <c r="A3392" s="8" t="s">
        <v>9</v>
      </c>
      <c r="B3392" s="8" t="s">
        <v>13</v>
      </c>
      <c r="C3392" s="22" t="s">
        <v>15</v>
      </c>
      <c r="D3392" s="37">
        <v>2025</v>
      </c>
      <c r="E3392" s="12" t="s">
        <v>3176</v>
      </c>
      <c r="F3392" s="8" t="s">
        <v>3177</v>
      </c>
      <c r="G3392" s="77" t="s">
        <v>15889</v>
      </c>
      <c r="H3392" s="78" t="s">
        <v>15890</v>
      </c>
      <c r="I3392" s="14" t="s">
        <v>15891</v>
      </c>
      <c r="J3392" s="14" t="s">
        <v>10</v>
      </c>
      <c r="K3392" s="14" t="s">
        <v>29</v>
      </c>
      <c r="L3392" s="15" t="s">
        <v>30</v>
      </c>
      <c r="M3392" s="7" t="s">
        <v>9427</v>
      </c>
      <c r="N3392" s="15" t="s">
        <v>2098</v>
      </c>
      <c r="O3392" s="15" t="s">
        <v>7899</v>
      </c>
      <c r="P3392" s="15" t="s">
        <v>2518</v>
      </c>
      <c r="Q3392" s="15" t="s">
        <v>2523</v>
      </c>
      <c r="R3392" s="20">
        <v>38065</v>
      </c>
      <c r="S3392" s="20">
        <v>45783</v>
      </c>
      <c r="T3392" s="70">
        <v>46092</v>
      </c>
      <c r="U3392" s="70"/>
      <c r="V3392" s="20"/>
      <c r="W3392" s="20"/>
      <c r="X3392" s="17"/>
      <c r="Y3392" s="17"/>
      <c r="Z3392" s="20"/>
      <c r="AA3392" s="21">
        <f t="shared" ca="1" si="265"/>
        <v>21</v>
      </c>
      <c r="AB3392" s="15" t="s">
        <v>7878</v>
      </c>
      <c r="AC3392" s="35" t="str">
        <f t="shared" si="264"/>
        <v>0 anos 10 meses 5 dias</v>
      </c>
      <c r="AD3392" s="35" t="str">
        <f ca="1">IF(AND(V3392="",T3392&lt;TODAY()),"Contrato Encerrado",IF(AND(V3392="",T3392&gt;TODAY()),DATEDIF(TODAY(),T3392,"Y")&amp;" anos"&amp;" "&amp;DATEDIF(TODAY(),T3392,"YM")&amp;" meses"&amp;" "&amp;DATEDIF(TODAY(),T3392,"MD")&amp;" dias",IF(AND(X3392="",V3392&lt;TODAY()),"Contrato Encerrado",IF(AND(X3392="",V3392&gt;TODAY()),DATEDIF(TODAY(),V3392,"Y")&amp;" anos"&amp;" "&amp;DATEDIF(TODAY(),V3392,"YM")&amp;" meses"&amp;" "&amp;DATEDIF(TODAY(),V3392,"MD")&amp;" dias",IF(AND(Z3392="",X3392&lt;TODAY()),"Contrato Encerrado",IF(AND(Z3392="",X3392&gt;TODAY()),DATEDIF(TODAY(),X3392,"Y")&amp;" anos"&amp;" "&amp;DATEDIF(TODAY(),X3392,"YM")&amp;" meses"&amp;" "&amp;DATEDIF(TODAY(),X3392,"MD")&amp;" dias",IF(AND(Z3392&lt;&gt;””,Z3392&lt;TODAY()),"Contrato Encerrado",IF(AND(Z3392&lt;&gt;"",Z3392&gt;TODAY()),DATEDIF(TODAY(),Z3392,"Y")&amp;" anos"&amp;" "&amp;DATEDIF(TODAY(),Z3392,"YM")&amp;" meses"&amp;" "&amp;DATEDIF(TODAY(),Z3392,"MD")&amp;" dias"))))))))</f>
        <v>0 anos 5 meses 4 dias</v>
      </c>
      <c r="AE3392" s="35">
        <f t="shared" si="266"/>
        <v>309</v>
      </c>
      <c r="AF3392" s="35">
        <f t="shared" si="267"/>
        <v>421</v>
      </c>
      <c r="AG3392" s="17" t="str">
        <f t="shared" si="268"/>
        <v>1 anos 1 meses 24 dias</v>
      </c>
    </row>
    <row r="3393" spans="1:33" ht="11.25" customHeight="1" x14ac:dyDescent="0.2">
      <c r="A3393" s="8" t="s">
        <v>9</v>
      </c>
      <c r="B3393" s="10" t="s">
        <v>13</v>
      </c>
      <c r="C3393" s="11" t="s">
        <v>22</v>
      </c>
      <c r="D3393" s="36">
        <v>2022</v>
      </c>
      <c r="E3393" s="12" t="s">
        <v>1111</v>
      </c>
      <c r="F3393" s="8" t="s">
        <v>1112</v>
      </c>
      <c r="G3393" s="77" t="s">
        <v>1155</v>
      </c>
      <c r="H3393" s="78" t="s">
        <v>1156</v>
      </c>
      <c r="I3393" s="14" t="s">
        <v>1157</v>
      </c>
      <c r="J3393" s="14" t="s">
        <v>1302</v>
      </c>
      <c r="K3393" s="14" t="s">
        <v>29</v>
      </c>
      <c r="L3393" s="15" t="s">
        <v>30</v>
      </c>
      <c r="M3393" s="7" t="s">
        <v>9427</v>
      </c>
      <c r="N3393" s="15" t="s">
        <v>2102</v>
      </c>
      <c r="O3393" s="16"/>
      <c r="P3393" s="16" t="s">
        <v>2517</v>
      </c>
      <c r="Q3393" s="16" t="s">
        <v>2522</v>
      </c>
      <c r="R3393" s="31">
        <v>35998</v>
      </c>
      <c r="S3393" s="31">
        <v>44396</v>
      </c>
      <c r="T3393" s="31">
        <v>44916</v>
      </c>
      <c r="U3393" s="31"/>
      <c r="V3393" s="31"/>
      <c r="W3393" s="31"/>
      <c r="X3393" s="17"/>
      <c r="Y3393" s="17"/>
      <c r="Z3393" s="31"/>
      <c r="AA3393" s="18">
        <f t="shared" ca="1" si="265"/>
        <v>27</v>
      </c>
      <c r="AB3393" s="19" t="s">
        <v>7878</v>
      </c>
      <c r="AC3393" s="35" t="str">
        <f t="shared" ref="AC3393:AC3456" si="269">DATEDIF($S3393,$Z3393-($U3393-$T3393)-($W3393-$V3393)-($Y3393-$X3393),"Y")&amp; " anos"&amp; " "&amp;DATEDIF($S3393,$Z3393-($U3393-$T3393)-($W3393-$V3393)-($Y3393-$X3393),"YM")&amp; " meses"&amp; " "&amp;DATEDIF($S3393,$Z3393-($U3393-$T3393)-($W3393-$V3393)-($Y3393-$X3393),"MD")&amp; " dias"</f>
        <v>1 anos 5 meses 2 dias</v>
      </c>
      <c r="AD3393" s="35" t="str">
        <f ca="1">IF(AND(V3393="",T3393&lt;TODAY()),"Contrato Encerrado",IF(AND(V3393="",T3393&gt;TODAY()),DATEDIF(TODAY(),T3393,"Y")&amp;" anos"&amp;" "&amp;DATEDIF(TODAY(),T3393,"YM")&amp;" meses"&amp;" "&amp;DATEDIF(TODAY(),T3393,"MD")&amp;" dias",IF(AND(X3393="",V3393&lt;TODAY()),"Contrato Encerrado",IF(AND(X3393="",V3393&gt;TODAY()),DATEDIF(TODAY(),V3393,"Y")&amp;" anos"&amp;" "&amp;DATEDIF(TODAY(),V3393,"YM")&amp;" meses"&amp;" "&amp;DATEDIF(TODAY(),V3393,"MD")&amp;" dias",IF(AND(Z3393="",X3393&lt;TODAY()),"Contrato Encerrado",IF(AND(Z3393="",X3393&gt;TODAY()),DATEDIF(TODAY(),X3393,"Y")&amp;" anos"&amp;" "&amp;DATEDIF(TODAY(),X3393,"YM")&amp;" meses"&amp;" "&amp;DATEDIF(TODAY(),X3393,"MD")&amp;" dias",IF(AND(Z3393&lt;&gt;””,Z3393&lt;TODAY()),"Contrato Encerrado",IF(AND(Z3393&lt;&gt;"",Z3393&gt;TODAY()),DATEDIF(TODAY(),Z3393,"Y")&amp;" anos"&amp;" "&amp;DATEDIF(TODAY(),Z3393,"YM")&amp;" meses"&amp;" "&amp;DATEDIF(TODAY(),Z3393,"MD")&amp;" dias"))))))))</f>
        <v>Contrato Encerrado</v>
      </c>
      <c r="AE3393" s="35">
        <f t="shared" si="266"/>
        <v>520</v>
      </c>
      <c r="AF3393" s="35">
        <f t="shared" si="267"/>
        <v>210</v>
      </c>
      <c r="AG3393" s="17" t="str">
        <f t="shared" si="268"/>
        <v>0 anos 6 meses 28 dias</v>
      </c>
    </row>
    <row r="3394" spans="1:33" ht="11.25" customHeight="1" x14ac:dyDescent="0.2">
      <c r="A3394" s="8" t="s">
        <v>9</v>
      </c>
      <c r="B3394" s="8" t="s">
        <v>13</v>
      </c>
      <c r="C3394" s="22" t="s">
        <v>15</v>
      </c>
      <c r="D3394" s="37">
        <v>2025</v>
      </c>
      <c r="E3394" s="12" t="s">
        <v>157</v>
      </c>
      <c r="F3394" s="8" t="s">
        <v>158</v>
      </c>
      <c r="G3394" s="77" t="s">
        <v>15892</v>
      </c>
      <c r="H3394" s="78" t="s">
        <v>15893</v>
      </c>
      <c r="I3394" s="14" t="s">
        <v>15894</v>
      </c>
      <c r="J3394" s="67" t="s">
        <v>10</v>
      </c>
      <c r="K3394" s="14" t="s">
        <v>29</v>
      </c>
      <c r="L3394" s="15" t="s">
        <v>81</v>
      </c>
      <c r="M3394" s="7" t="s">
        <v>82</v>
      </c>
      <c r="N3394" s="15" t="s">
        <v>4113</v>
      </c>
      <c r="O3394" s="15" t="s">
        <v>7894</v>
      </c>
      <c r="P3394" s="15" t="s">
        <v>2518</v>
      </c>
      <c r="Q3394" s="15" t="s">
        <v>4109</v>
      </c>
      <c r="R3394" s="20">
        <v>39524</v>
      </c>
      <c r="S3394" s="20">
        <v>45712</v>
      </c>
      <c r="T3394" s="20">
        <v>46076</v>
      </c>
      <c r="U3394" s="20"/>
      <c r="V3394" s="20"/>
      <c r="W3394" s="20"/>
      <c r="X3394" s="17"/>
      <c r="Y3394" s="17"/>
      <c r="Z3394" s="20"/>
      <c r="AA3394" s="21">
        <f t="shared" ca="1" si="265"/>
        <v>17</v>
      </c>
      <c r="AB3394" s="15" t="s">
        <v>7878</v>
      </c>
      <c r="AC3394" s="35" t="str">
        <f t="shared" si="269"/>
        <v>0 anos 11 meses 30 dias</v>
      </c>
      <c r="AD3394" s="35" t="str">
        <f ca="1">IF(AND(V3394="",T3394&lt;TODAY()),"Contrato Encerrado",IF(AND(V3394="",T3394&gt;TODAY()),DATEDIF(TODAY(),T3394,"Y")&amp;" anos"&amp;" "&amp;DATEDIF(TODAY(),T3394,"YM")&amp;" meses"&amp;" "&amp;DATEDIF(TODAY(),T3394,"MD")&amp;" dias",IF(AND(X3394="",V3394&lt;TODAY()),"Contrato Encerrado",IF(AND(X3394="",V3394&gt;TODAY()),DATEDIF(TODAY(),V3394,"Y")&amp;" anos"&amp;" "&amp;DATEDIF(TODAY(),V3394,"YM")&amp;" meses"&amp;" "&amp;DATEDIF(TODAY(),V3394,"MD")&amp;" dias",IF(AND(Z3394="",X3394&lt;TODAY()),"Contrato Encerrado",IF(AND(Z3394="",X3394&gt;TODAY()),DATEDIF(TODAY(),X3394,"Y")&amp;" anos"&amp;" "&amp;DATEDIF(TODAY(),X3394,"YM")&amp;" meses"&amp;" "&amp;DATEDIF(TODAY(),X3394,"MD")&amp;" dias",IF(AND(Z3394&lt;&gt;””,Z3394&lt;TODAY()),"Contrato Encerrado",IF(AND(Z3394&lt;&gt;"",Z3394&gt;TODAY()),DATEDIF(TODAY(),Z3394,"Y")&amp;" anos"&amp;" "&amp;DATEDIF(TODAY(),Z3394,"YM")&amp;" meses"&amp;" "&amp;DATEDIF(TODAY(),Z3394,"MD")&amp;" dias"))))))))</f>
        <v>0 anos 4 meses 16 dias</v>
      </c>
      <c r="AE3394" s="35">
        <f t="shared" si="266"/>
        <v>364</v>
      </c>
      <c r="AF3394" s="35">
        <f t="shared" si="267"/>
        <v>366</v>
      </c>
      <c r="AG3394" s="17" t="str">
        <f t="shared" si="268"/>
        <v>0 anos 11 meses 31 dias</v>
      </c>
    </row>
    <row r="3395" spans="1:33" ht="11.25" customHeight="1" x14ac:dyDescent="0.2">
      <c r="A3395" s="10" t="s">
        <v>9</v>
      </c>
      <c r="B3395" s="10" t="s">
        <v>13</v>
      </c>
      <c r="C3395" s="11" t="s">
        <v>16</v>
      </c>
      <c r="D3395" s="36">
        <v>2021</v>
      </c>
      <c r="E3395" s="13" t="s">
        <v>79</v>
      </c>
      <c r="F3395" s="10" t="s">
        <v>80</v>
      </c>
      <c r="G3395" s="83" t="s">
        <v>3749</v>
      </c>
      <c r="H3395" s="84" t="s">
        <v>3750</v>
      </c>
      <c r="I3395" s="13" t="s">
        <v>3751</v>
      </c>
      <c r="J3395" s="14" t="s">
        <v>1302</v>
      </c>
      <c r="K3395" s="13" t="s">
        <v>29</v>
      </c>
      <c r="L3395" s="25" t="s">
        <v>81</v>
      </c>
      <c r="M3395" s="7" t="s">
        <v>82</v>
      </c>
      <c r="N3395" s="15" t="s">
        <v>2102</v>
      </c>
      <c r="O3395" s="27"/>
      <c r="P3395" s="26" t="s">
        <v>2517</v>
      </c>
      <c r="Q3395" s="26" t="s">
        <v>2522</v>
      </c>
      <c r="R3395" s="31">
        <v>38637</v>
      </c>
      <c r="S3395" s="31">
        <v>44287</v>
      </c>
      <c r="T3395" s="31">
        <v>44480</v>
      </c>
      <c r="U3395" s="31"/>
      <c r="V3395" s="31"/>
      <c r="W3395" s="31"/>
      <c r="X3395" s="17"/>
      <c r="Y3395" s="17"/>
      <c r="Z3395" s="31"/>
      <c r="AA3395" s="18">
        <f t="shared" ca="1" si="265"/>
        <v>19</v>
      </c>
      <c r="AB3395" s="19" t="s">
        <v>7878</v>
      </c>
      <c r="AC3395" s="35" t="str">
        <f t="shared" si="269"/>
        <v>0 anos 6 meses 10 dias</v>
      </c>
      <c r="AD3395" s="35" t="str">
        <f ca="1">IF(AND(V3395="",T3395&lt;TODAY()),"Contrato Encerrado",IF(AND(V3395="",T3395&gt;TODAY()),DATEDIF(TODAY(),T3395,"Y")&amp;" anos"&amp;" "&amp;DATEDIF(TODAY(),T3395,"YM")&amp;" meses"&amp;" "&amp;DATEDIF(TODAY(),T3395,"MD")&amp;" dias",IF(AND(X3395="",V3395&lt;TODAY()),"Contrato Encerrado",IF(AND(X3395="",V3395&gt;TODAY()),DATEDIF(TODAY(),V3395,"Y")&amp;" anos"&amp;" "&amp;DATEDIF(TODAY(),V3395,"YM")&amp;" meses"&amp;" "&amp;DATEDIF(TODAY(),V3395,"MD")&amp;" dias",IF(AND(Z3395="",X3395&lt;TODAY()),"Contrato Encerrado",IF(AND(Z3395="",X3395&gt;TODAY()),DATEDIF(TODAY(),X3395,"Y")&amp;" anos"&amp;" "&amp;DATEDIF(TODAY(),X3395,"YM")&amp;" meses"&amp;" "&amp;DATEDIF(TODAY(),X3395,"MD")&amp;" dias",IF(AND(Z3395&lt;&gt;””,Z3395&lt;TODAY()),"Contrato Encerrado",IF(AND(Z3395&lt;&gt;"",Z3395&gt;TODAY()),DATEDIF(TODAY(),Z3395,"Y")&amp;" anos"&amp;" "&amp;DATEDIF(TODAY(),Z3395,"YM")&amp;" meses"&amp;" "&amp;DATEDIF(TODAY(),Z3395,"MD")&amp;" dias"))))))))</f>
        <v>Contrato Encerrado</v>
      </c>
      <c r="AE3395" s="35">
        <f t="shared" si="266"/>
        <v>193</v>
      </c>
      <c r="AF3395" s="35">
        <f t="shared" si="267"/>
        <v>537</v>
      </c>
      <c r="AG3395" s="17" t="str">
        <f t="shared" si="268"/>
        <v>1 anos 5 meses 20 dias</v>
      </c>
    </row>
    <row r="3396" spans="1:33" ht="11.25" customHeight="1" x14ac:dyDescent="0.2">
      <c r="A3396" s="8" t="s">
        <v>9</v>
      </c>
      <c r="B3396" s="8" t="s">
        <v>13</v>
      </c>
      <c r="C3396" s="22" t="s">
        <v>17</v>
      </c>
      <c r="D3396" s="37">
        <v>2023</v>
      </c>
      <c r="E3396" s="23" t="s">
        <v>157</v>
      </c>
      <c r="F3396" s="8" t="s">
        <v>158</v>
      </c>
      <c r="G3396" s="77" t="s">
        <v>7084</v>
      </c>
      <c r="H3396" s="78" t="s">
        <v>7085</v>
      </c>
      <c r="I3396" s="9" t="s">
        <v>7086</v>
      </c>
      <c r="J3396" s="14" t="s">
        <v>1302</v>
      </c>
      <c r="K3396" s="9" t="s">
        <v>29</v>
      </c>
      <c r="L3396" s="24" t="s">
        <v>30</v>
      </c>
      <c r="M3396" s="7" t="s">
        <v>9427</v>
      </c>
      <c r="N3396" s="24" t="s">
        <v>4159</v>
      </c>
      <c r="O3396" s="24"/>
      <c r="P3396" s="24" t="s">
        <v>2518</v>
      </c>
      <c r="Q3396" s="24" t="s">
        <v>4109</v>
      </c>
      <c r="R3396" s="17">
        <v>36385</v>
      </c>
      <c r="S3396" s="17">
        <v>45030</v>
      </c>
      <c r="T3396" s="31">
        <v>45348</v>
      </c>
      <c r="U3396" s="17"/>
      <c r="V3396" s="31"/>
      <c r="W3396" s="17"/>
      <c r="X3396" s="17"/>
      <c r="Y3396" s="17"/>
      <c r="Z3396" s="31"/>
      <c r="AA3396" s="18">
        <f t="shared" ca="1" si="265"/>
        <v>26</v>
      </c>
      <c r="AB3396" s="19" t="s">
        <v>7878</v>
      </c>
      <c r="AC3396" s="35" t="str">
        <f t="shared" si="269"/>
        <v>0 anos 10 meses 12 dias</v>
      </c>
      <c r="AD3396" s="35" t="str">
        <f ca="1">IF(AND(V3396="",T3396&lt;TODAY()),"Contrato Encerrado",IF(AND(V3396="",T3396&gt;TODAY()),DATEDIF(TODAY(),T3396,"Y")&amp;" anos"&amp;" "&amp;DATEDIF(TODAY(),T3396,"YM")&amp;" meses"&amp;" "&amp;DATEDIF(TODAY(),T3396,"MD")&amp;" dias",IF(AND(X3396="",V3396&lt;TODAY()),"Contrato Encerrado",IF(AND(X3396="",V3396&gt;TODAY()),DATEDIF(TODAY(),V3396,"Y")&amp;" anos"&amp;" "&amp;DATEDIF(TODAY(),V3396,"YM")&amp;" meses"&amp;" "&amp;DATEDIF(TODAY(),V3396,"MD")&amp;" dias",IF(AND(Z3396="",X3396&lt;TODAY()),"Contrato Encerrado",IF(AND(Z3396="",X3396&gt;TODAY()),DATEDIF(TODAY(),X3396,"Y")&amp;" anos"&amp;" "&amp;DATEDIF(TODAY(),X3396,"YM")&amp;" meses"&amp;" "&amp;DATEDIF(TODAY(),X3396,"MD")&amp;" dias",IF(AND(Z3396&lt;&gt;””,Z3396&lt;TODAY()),"Contrato Encerrado",IF(AND(Z3396&lt;&gt;"",Z3396&gt;TODAY()),DATEDIF(TODAY(),Z3396,"Y")&amp;" anos"&amp;" "&amp;DATEDIF(TODAY(),Z3396,"YM")&amp;" meses"&amp;" "&amp;DATEDIF(TODAY(),Z3396,"MD")&amp;" dias"))))))))</f>
        <v>Contrato Encerrado</v>
      </c>
      <c r="AE3396" s="35">
        <f t="shared" si="266"/>
        <v>318</v>
      </c>
      <c r="AF3396" s="35">
        <f t="shared" si="267"/>
        <v>412</v>
      </c>
      <c r="AG3396" s="17" t="str">
        <f t="shared" si="268"/>
        <v>1 anos 1 meses 15 dias</v>
      </c>
    </row>
    <row r="3397" spans="1:33" ht="11.25" customHeight="1" x14ac:dyDescent="0.2">
      <c r="A3397" s="8" t="s">
        <v>9</v>
      </c>
      <c r="B3397" s="8" t="s">
        <v>13</v>
      </c>
      <c r="C3397" s="22" t="s">
        <v>11</v>
      </c>
      <c r="D3397" s="37">
        <v>2024</v>
      </c>
      <c r="E3397" s="12" t="s">
        <v>79</v>
      </c>
      <c r="F3397" s="8" t="s">
        <v>80</v>
      </c>
      <c r="G3397" s="77" t="s">
        <v>11541</v>
      </c>
      <c r="H3397" s="78" t="s">
        <v>11542</v>
      </c>
      <c r="I3397" s="14" t="s">
        <v>11543</v>
      </c>
      <c r="J3397" s="14" t="s">
        <v>10</v>
      </c>
      <c r="K3397" s="14" t="s">
        <v>29</v>
      </c>
      <c r="L3397" s="15" t="s">
        <v>81</v>
      </c>
      <c r="M3397" s="7" t="s">
        <v>82</v>
      </c>
      <c r="N3397" s="15" t="s">
        <v>4113</v>
      </c>
      <c r="O3397" s="15" t="s">
        <v>7970</v>
      </c>
      <c r="P3397" s="15" t="s">
        <v>2518</v>
      </c>
      <c r="Q3397" s="15" t="s">
        <v>2523</v>
      </c>
      <c r="R3397" s="20">
        <v>39303</v>
      </c>
      <c r="S3397" s="20">
        <v>45299</v>
      </c>
      <c r="T3397" s="20">
        <v>46022</v>
      </c>
      <c r="U3397" s="20"/>
      <c r="V3397" s="20"/>
      <c r="W3397" s="20"/>
      <c r="X3397" s="17"/>
      <c r="Y3397" s="17"/>
      <c r="Z3397" s="20"/>
      <c r="AA3397" s="18">
        <f t="shared" ca="1" si="265"/>
        <v>18</v>
      </c>
      <c r="AB3397" s="15" t="s">
        <v>7878</v>
      </c>
      <c r="AC3397" s="35" t="str">
        <f t="shared" si="269"/>
        <v>1 anos 11 meses 23 dias</v>
      </c>
      <c r="AD3397" s="35" t="str">
        <f ca="1">IF(AND(V3397="",T3397&lt;TODAY()),"Contrato Encerrado",IF(AND(V3397="",T3397&gt;TODAY()),DATEDIF(TODAY(),T3397,"Y")&amp;" anos"&amp;" "&amp;DATEDIF(TODAY(),T3397,"YM")&amp;" meses"&amp;" "&amp;DATEDIF(TODAY(),T3397,"MD")&amp;" dias",IF(AND(X3397="",V3397&lt;TODAY()),"Contrato Encerrado",IF(AND(X3397="",V3397&gt;TODAY()),DATEDIF(TODAY(),V3397,"Y")&amp;" anos"&amp;" "&amp;DATEDIF(TODAY(),V3397,"YM")&amp;" meses"&amp;" "&amp;DATEDIF(TODAY(),V3397,"MD")&amp;" dias",IF(AND(Z3397="",X3397&lt;TODAY()),"Contrato Encerrado",IF(AND(Z3397="",X3397&gt;TODAY()),DATEDIF(TODAY(),X3397,"Y")&amp;" anos"&amp;" "&amp;DATEDIF(TODAY(),X3397,"YM")&amp;" meses"&amp;" "&amp;DATEDIF(TODAY(),X3397,"MD")&amp;" dias",IF(AND(Z3397&lt;&gt;””,Z3397&lt;TODAY()),"Contrato Encerrado",IF(AND(Z3397&lt;&gt;"",Z3397&gt;TODAY()),DATEDIF(TODAY(),Z3397,"Y")&amp;" anos"&amp;" "&amp;DATEDIF(TODAY(),Z3397,"YM")&amp;" meses"&amp;" "&amp;DATEDIF(TODAY(),Z3397,"MD")&amp;" dias"))))))))</f>
        <v>0 anos 2 meses 24 dias</v>
      </c>
      <c r="AE3397" s="35">
        <f t="shared" si="266"/>
        <v>723</v>
      </c>
      <c r="AF3397" s="35">
        <f t="shared" si="267"/>
        <v>7</v>
      </c>
      <c r="AG3397" s="17" t="str">
        <f t="shared" si="268"/>
        <v>0 anos 0 meses 7 dias</v>
      </c>
    </row>
    <row r="3398" spans="1:33" ht="11.25" customHeight="1" x14ac:dyDescent="0.2">
      <c r="A3398" s="8" t="s">
        <v>9</v>
      </c>
      <c r="B3398" s="10" t="s">
        <v>13</v>
      </c>
      <c r="C3398" s="11" t="s">
        <v>22</v>
      </c>
      <c r="D3398" s="36">
        <v>2022</v>
      </c>
      <c r="E3398" s="12" t="s">
        <v>510</v>
      </c>
      <c r="F3398" s="8" t="s">
        <v>511</v>
      </c>
      <c r="G3398" s="77" t="s">
        <v>2064</v>
      </c>
      <c r="H3398" s="78" t="s">
        <v>2065</v>
      </c>
      <c r="I3398" s="14" t="s">
        <v>2066</v>
      </c>
      <c r="J3398" s="74" t="s">
        <v>1302</v>
      </c>
      <c r="K3398" s="14" t="s">
        <v>29</v>
      </c>
      <c r="L3398" s="15" t="s">
        <v>81</v>
      </c>
      <c r="M3398" s="7" t="s">
        <v>82</v>
      </c>
      <c r="N3398" s="16" t="s">
        <v>4113</v>
      </c>
      <c r="O3398" s="16"/>
      <c r="P3398" s="16" t="s">
        <v>2517</v>
      </c>
      <c r="Q3398" s="16" t="s">
        <v>2522</v>
      </c>
      <c r="R3398" s="31">
        <v>38304</v>
      </c>
      <c r="S3398" s="31">
        <v>44593</v>
      </c>
      <c r="T3398" s="31">
        <v>44922</v>
      </c>
      <c r="U3398" s="31"/>
      <c r="V3398" s="31"/>
      <c r="W3398" s="31"/>
      <c r="X3398" s="17"/>
      <c r="Y3398" s="17"/>
      <c r="Z3398" s="31"/>
      <c r="AA3398" s="18">
        <f t="shared" ca="1" si="265"/>
        <v>20</v>
      </c>
      <c r="AB3398" s="19" t="s">
        <v>7878</v>
      </c>
      <c r="AC3398" s="35" t="str">
        <f t="shared" si="269"/>
        <v>0 anos 10 meses 26 dias</v>
      </c>
      <c r="AD3398" s="35" t="str">
        <f ca="1">IF(AND(V3398="",T3398&lt;TODAY()),"Contrato Encerrado",IF(AND(V3398="",T3398&gt;TODAY()),DATEDIF(TODAY(),T3398,"Y")&amp;" anos"&amp;" "&amp;DATEDIF(TODAY(),T3398,"YM")&amp;" meses"&amp;" "&amp;DATEDIF(TODAY(),T3398,"MD")&amp;" dias",IF(AND(X3398="",V3398&lt;TODAY()),"Contrato Encerrado",IF(AND(X3398="",V3398&gt;TODAY()),DATEDIF(TODAY(),V3398,"Y")&amp;" anos"&amp;" "&amp;DATEDIF(TODAY(),V3398,"YM")&amp;" meses"&amp;" "&amp;DATEDIF(TODAY(),V3398,"MD")&amp;" dias",IF(AND(Z3398="",X3398&lt;TODAY()),"Contrato Encerrado",IF(AND(Z3398="",X3398&gt;TODAY()),DATEDIF(TODAY(),X3398,"Y")&amp;" anos"&amp;" "&amp;DATEDIF(TODAY(),X3398,"YM")&amp;" meses"&amp;" "&amp;DATEDIF(TODAY(),X3398,"MD")&amp;" dias",IF(AND(Z3398&lt;&gt;””,Z3398&lt;TODAY()),"Contrato Encerrado",IF(AND(Z3398&lt;&gt;"",Z3398&gt;TODAY()),DATEDIF(TODAY(),Z3398,"Y")&amp;" anos"&amp;" "&amp;DATEDIF(TODAY(),Z3398,"YM")&amp;" meses"&amp;" "&amp;DATEDIF(TODAY(),Z3398,"MD")&amp;" dias"))))))))</f>
        <v>Contrato Encerrado</v>
      </c>
      <c r="AE3398" s="35">
        <f t="shared" si="266"/>
        <v>329</v>
      </c>
      <c r="AF3398" s="35">
        <f t="shared" si="267"/>
        <v>401</v>
      </c>
      <c r="AG3398" s="17" t="str">
        <f t="shared" si="268"/>
        <v>1 anos 1 meses 4 dias</v>
      </c>
    </row>
    <row r="3399" spans="1:33" ht="11.25" customHeight="1" x14ac:dyDescent="0.2">
      <c r="A3399" s="8" t="s">
        <v>9</v>
      </c>
      <c r="B3399" s="8" t="s">
        <v>13</v>
      </c>
      <c r="C3399" s="22" t="s">
        <v>17</v>
      </c>
      <c r="D3399" s="37">
        <v>2023</v>
      </c>
      <c r="E3399" s="23" t="s">
        <v>157</v>
      </c>
      <c r="F3399" s="8" t="s">
        <v>158</v>
      </c>
      <c r="G3399" s="77" t="s">
        <v>7087</v>
      </c>
      <c r="H3399" s="78" t="s">
        <v>7088</v>
      </c>
      <c r="I3399" s="9" t="s">
        <v>7089</v>
      </c>
      <c r="J3399" s="14" t="s">
        <v>14943</v>
      </c>
      <c r="K3399" s="9" t="s">
        <v>29</v>
      </c>
      <c r="L3399" s="24" t="s">
        <v>30</v>
      </c>
      <c r="M3399" s="7" t="s">
        <v>9427</v>
      </c>
      <c r="N3399" s="24" t="s">
        <v>2101</v>
      </c>
      <c r="O3399" s="24"/>
      <c r="P3399" s="24" t="s">
        <v>2518</v>
      </c>
      <c r="Q3399" s="24" t="s">
        <v>4109</v>
      </c>
      <c r="R3399" s="17">
        <v>38177</v>
      </c>
      <c r="S3399" s="17">
        <v>45056</v>
      </c>
      <c r="T3399" s="31">
        <v>45756</v>
      </c>
      <c r="U3399" s="20"/>
      <c r="V3399" s="20"/>
      <c r="W3399" s="17"/>
      <c r="X3399" s="17"/>
      <c r="Y3399" s="17"/>
      <c r="Z3399" s="20"/>
      <c r="AA3399" s="18">
        <f t="shared" ca="1" si="265"/>
        <v>21</v>
      </c>
      <c r="AB3399" s="19" t="s">
        <v>7878</v>
      </c>
      <c r="AC3399" s="35" t="str">
        <f t="shared" si="269"/>
        <v>1 anos 10 meses 30 dias</v>
      </c>
      <c r="AD3399" s="35" t="str">
        <f ca="1">IF(AND(V3399="",T3399&lt;TODAY()),"Contrato Encerrado",IF(AND(V3399="",T3399&gt;TODAY()),DATEDIF(TODAY(),T3399,"Y")&amp;" anos"&amp;" "&amp;DATEDIF(TODAY(),T3399,"YM")&amp;" meses"&amp;" "&amp;DATEDIF(TODAY(),T3399,"MD")&amp;" dias",IF(AND(X3399="",V3399&lt;TODAY()),"Contrato Encerrado",IF(AND(X3399="",V3399&gt;TODAY()),DATEDIF(TODAY(),V3399,"Y")&amp;" anos"&amp;" "&amp;DATEDIF(TODAY(),V3399,"YM")&amp;" meses"&amp;" "&amp;DATEDIF(TODAY(),V3399,"MD")&amp;" dias",IF(AND(Z3399="",X3399&lt;TODAY()),"Contrato Encerrado",IF(AND(Z3399="",X3399&gt;TODAY()),DATEDIF(TODAY(),X3399,"Y")&amp;" anos"&amp;" "&amp;DATEDIF(TODAY(),X3399,"YM")&amp;" meses"&amp;" "&amp;DATEDIF(TODAY(),X3399,"MD")&amp;" dias",IF(AND(Z3399&lt;&gt;””,Z3399&lt;TODAY()),"Contrato Encerrado",IF(AND(Z3399&lt;&gt;"",Z3399&gt;TODAY()),DATEDIF(TODAY(),Z3399,"Y")&amp;" anos"&amp;" "&amp;DATEDIF(TODAY(),Z3399,"YM")&amp;" meses"&amp;" "&amp;DATEDIF(TODAY(),Z3399,"MD")&amp;" dias"))))))))</f>
        <v>Contrato Encerrado</v>
      </c>
      <c r="AE3399" s="35">
        <f t="shared" si="266"/>
        <v>700</v>
      </c>
      <c r="AF3399" s="35">
        <f t="shared" si="267"/>
        <v>30</v>
      </c>
      <c r="AG3399" s="17" t="str">
        <f t="shared" si="268"/>
        <v>0 anos 0 meses 30 dias</v>
      </c>
    </row>
    <row r="3400" spans="1:33" ht="11.25" customHeight="1" x14ac:dyDescent="0.2">
      <c r="A3400" s="8" t="s">
        <v>9</v>
      </c>
      <c r="B3400" s="8" t="s">
        <v>13</v>
      </c>
      <c r="C3400" s="22" t="s">
        <v>17</v>
      </c>
      <c r="D3400" s="37">
        <v>2025</v>
      </c>
      <c r="E3400" s="12" t="s">
        <v>284</v>
      </c>
      <c r="F3400" s="8" t="s">
        <v>285</v>
      </c>
      <c r="G3400" s="9" t="s">
        <v>16679</v>
      </c>
      <c r="H3400" s="8" t="s">
        <v>16680</v>
      </c>
      <c r="I3400" s="14" t="s">
        <v>16681</v>
      </c>
      <c r="J3400" s="14" t="s">
        <v>14943</v>
      </c>
      <c r="K3400" s="14" t="s">
        <v>29</v>
      </c>
      <c r="L3400" s="15" t="s">
        <v>30</v>
      </c>
      <c r="M3400" s="7" t="s">
        <v>9427</v>
      </c>
      <c r="N3400" s="15" t="s">
        <v>2119</v>
      </c>
      <c r="O3400" s="15" t="s">
        <v>7897</v>
      </c>
      <c r="P3400" s="15" t="s">
        <v>2518</v>
      </c>
      <c r="Q3400" s="15" t="s">
        <v>2523</v>
      </c>
      <c r="R3400" s="20">
        <v>38251</v>
      </c>
      <c r="S3400" s="20">
        <v>45783</v>
      </c>
      <c r="T3400" s="70">
        <v>45840</v>
      </c>
      <c r="U3400" s="70"/>
      <c r="V3400" s="20"/>
      <c r="W3400" s="20"/>
      <c r="X3400" s="17"/>
      <c r="Y3400" s="17"/>
      <c r="Z3400" s="20"/>
      <c r="AA3400" s="18">
        <f t="shared" ca="1" si="265"/>
        <v>21</v>
      </c>
      <c r="AB3400" s="15" t="s">
        <v>7878</v>
      </c>
      <c r="AC3400" s="35" t="str">
        <f t="shared" si="269"/>
        <v>0 anos 1 meses 26 dias</v>
      </c>
      <c r="AD3400" s="35" t="str">
        <f ca="1">IF(AND(V3400="",T3400&lt;TODAY()),"Contrato Encerrado",IF(AND(V3400="",T3400&gt;TODAY()),DATEDIF(TODAY(),T3400,"Y")&amp;" anos"&amp;" "&amp;DATEDIF(TODAY(),T3400,"YM")&amp;" meses"&amp;" "&amp;DATEDIF(TODAY(),T3400,"MD")&amp;" dias",IF(AND(X3400="",V3400&lt;TODAY()),"Contrato Encerrado",IF(AND(X3400="",V3400&gt;TODAY()),DATEDIF(TODAY(),V3400,"Y")&amp;" anos"&amp;" "&amp;DATEDIF(TODAY(),V3400,"YM")&amp;" meses"&amp;" "&amp;DATEDIF(TODAY(),V3400,"MD")&amp;" dias",IF(AND(Z3400="",X3400&lt;TODAY()),"Contrato Encerrado",IF(AND(Z3400="",X3400&gt;TODAY()),DATEDIF(TODAY(),X3400,"Y")&amp;" anos"&amp;" "&amp;DATEDIF(TODAY(),X3400,"YM")&amp;" meses"&amp;" "&amp;DATEDIF(TODAY(),X3400,"MD")&amp;" dias",IF(AND(Z3400&lt;&gt;””,Z3400&lt;TODAY()),"Contrato Encerrado",IF(AND(Z3400&lt;&gt;"",Z3400&gt;TODAY()),DATEDIF(TODAY(),Z3400,"Y")&amp;" anos"&amp;" "&amp;DATEDIF(TODAY(),Z3400,"YM")&amp;" meses"&amp;" "&amp;DATEDIF(TODAY(),Z3400,"MD")&amp;" dias"))))))))</f>
        <v>Contrato Encerrado</v>
      </c>
      <c r="AE3400" s="35">
        <f t="shared" si="266"/>
        <v>57</v>
      </c>
      <c r="AF3400" s="35">
        <f t="shared" si="267"/>
        <v>673</v>
      </c>
      <c r="AG3400" s="17" t="str">
        <f t="shared" si="268"/>
        <v>1 anos 10 meses 3 dias</v>
      </c>
    </row>
    <row r="3401" spans="1:33" ht="11.25" customHeight="1" x14ac:dyDescent="0.2">
      <c r="A3401" s="8" t="s">
        <v>9</v>
      </c>
      <c r="B3401" s="8" t="s">
        <v>13</v>
      </c>
      <c r="C3401" s="22" t="s">
        <v>15</v>
      </c>
      <c r="D3401" s="37">
        <v>2024</v>
      </c>
      <c r="E3401" s="23" t="s">
        <v>157</v>
      </c>
      <c r="F3401" s="8" t="s">
        <v>158</v>
      </c>
      <c r="G3401" s="77" t="s">
        <v>12346</v>
      </c>
      <c r="H3401" s="78" t="s">
        <v>12347</v>
      </c>
      <c r="I3401" s="9" t="s">
        <v>12348</v>
      </c>
      <c r="J3401" s="14" t="s">
        <v>10</v>
      </c>
      <c r="K3401" s="9" t="s">
        <v>29</v>
      </c>
      <c r="L3401" s="24" t="s">
        <v>81</v>
      </c>
      <c r="M3401" s="7" t="s">
        <v>82</v>
      </c>
      <c r="N3401" s="24" t="s">
        <v>4113</v>
      </c>
      <c r="O3401" s="24" t="s">
        <v>8102</v>
      </c>
      <c r="P3401" s="24" t="s">
        <v>2518</v>
      </c>
      <c r="Q3401" s="24" t="s">
        <v>4109</v>
      </c>
      <c r="R3401" s="29">
        <v>39346</v>
      </c>
      <c r="S3401" s="29">
        <v>45336</v>
      </c>
      <c r="T3401" s="70">
        <v>46022</v>
      </c>
      <c r="U3401" s="70"/>
      <c r="V3401" s="20"/>
      <c r="W3401" s="29"/>
      <c r="X3401" s="17"/>
      <c r="Y3401" s="17"/>
      <c r="Z3401" s="20"/>
      <c r="AA3401" s="18">
        <f t="shared" ca="1" si="265"/>
        <v>18</v>
      </c>
      <c r="AB3401" s="18" t="s">
        <v>7878</v>
      </c>
      <c r="AC3401" s="35" t="str">
        <f t="shared" si="269"/>
        <v>1 anos 10 meses 17 dias</v>
      </c>
      <c r="AD3401" s="35" t="str">
        <f ca="1">IF(AND(V3401="",T3401&lt;TODAY()),"Contrato Encerrado",IF(AND(V3401="",T3401&gt;TODAY()),DATEDIF(TODAY(),T3401,"Y")&amp;" anos"&amp;" "&amp;DATEDIF(TODAY(),T3401,"YM")&amp;" meses"&amp;" "&amp;DATEDIF(TODAY(),T3401,"MD")&amp;" dias",IF(AND(X3401="",V3401&lt;TODAY()),"Contrato Encerrado",IF(AND(X3401="",V3401&gt;TODAY()),DATEDIF(TODAY(),V3401,"Y")&amp;" anos"&amp;" "&amp;DATEDIF(TODAY(),V3401,"YM")&amp;" meses"&amp;" "&amp;DATEDIF(TODAY(),V3401,"MD")&amp;" dias",IF(AND(Z3401="",X3401&lt;TODAY()),"Contrato Encerrado",IF(AND(Z3401="",X3401&gt;TODAY()),DATEDIF(TODAY(),X3401,"Y")&amp;" anos"&amp;" "&amp;DATEDIF(TODAY(),X3401,"YM")&amp;" meses"&amp;" "&amp;DATEDIF(TODAY(),X3401,"MD")&amp;" dias",IF(AND(Z3401&lt;&gt;””,Z3401&lt;TODAY()),"Contrato Encerrado",IF(AND(Z3401&lt;&gt;"",Z3401&gt;TODAY()),DATEDIF(TODAY(),Z3401,"Y")&amp;" anos"&amp;" "&amp;DATEDIF(TODAY(),Z3401,"YM")&amp;" meses"&amp;" "&amp;DATEDIF(TODAY(),Z3401,"MD")&amp;" dias"))))))))</f>
        <v>0 anos 2 meses 24 dias</v>
      </c>
      <c r="AE3401" s="35">
        <f t="shared" si="266"/>
        <v>686</v>
      </c>
      <c r="AF3401" s="35">
        <f t="shared" si="267"/>
        <v>44</v>
      </c>
      <c r="AG3401" s="17" t="str">
        <f t="shared" si="268"/>
        <v>0 anos 1 meses 13 dias</v>
      </c>
    </row>
    <row r="3402" spans="1:33" ht="11.25" customHeight="1" x14ac:dyDescent="0.2">
      <c r="A3402" s="8" t="s">
        <v>9</v>
      </c>
      <c r="B3402" s="8" t="s">
        <v>13</v>
      </c>
      <c r="C3402" s="22" t="s">
        <v>11</v>
      </c>
      <c r="D3402" s="37">
        <v>2024</v>
      </c>
      <c r="E3402" s="12" t="s">
        <v>1111</v>
      </c>
      <c r="F3402" s="8" t="s">
        <v>1112</v>
      </c>
      <c r="G3402" s="77" t="s">
        <v>11544</v>
      </c>
      <c r="H3402" s="78" t="s">
        <v>11545</v>
      </c>
      <c r="I3402" s="14" t="s">
        <v>11546</v>
      </c>
      <c r="J3402" s="14" t="s">
        <v>14943</v>
      </c>
      <c r="K3402" s="14" t="s">
        <v>29</v>
      </c>
      <c r="L3402" s="15" t="s">
        <v>81</v>
      </c>
      <c r="M3402" s="7" t="s">
        <v>82</v>
      </c>
      <c r="N3402" s="15" t="s">
        <v>4113</v>
      </c>
      <c r="O3402" s="15" t="s">
        <v>11547</v>
      </c>
      <c r="P3402" s="15" t="s">
        <v>2518</v>
      </c>
      <c r="Q3402" s="15" t="s">
        <v>2523</v>
      </c>
      <c r="R3402" s="20">
        <v>38905</v>
      </c>
      <c r="S3402" s="20">
        <v>45293</v>
      </c>
      <c r="T3402" s="31">
        <v>45657</v>
      </c>
      <c r="U3402" s="20"/>
      <c r="V3402" s="20"/>
      <c r="W3402" s="20"/>
      <c r="X3402" s="17"/>
      <c r="Y3402" s="17"/>
      <c r="Z3402" s="20"/>
      <c r="AA3402" s="18">
        <f t="shared" ca="1" si="265"/>
        <v>19</v>
      </c>
      <c r="AB3402" s="15" t="s">
        <v>7878</v>
      </c>
      <c r="AC3402" s="35" t="str">
        <f t="shared" si="269"/>
        <v>0 anos 11 meses 29 dias</v>
      </c>
      <c r="AD3402" s="35" t="str">
        <f ca="1">IF(AND(V3402="",T3402&lt;TODAY()),"Contrato Encerrado",IF(AND(V3402="",T3402&gt;TODAY()),DATEDIF(TODAY(),T3402,"Y")&amp;" anos"&amp;" "&amp;DATEDIF(TODAY(),T3402,"YM")&amp;" meses"&amp;" "&amp;DATEDIF(TODAY(),T3402,"MD")&amp;" dias",IF(AND(X3402="",V3402&lt;TODAY()),"Contrato Encerrado",IF(AND(X3402="",V3402&gt;TODAY()),DATEDIF(TODAY(),V3402,"Y")&amp;" anos"&amp;" "&amp;DATEDIF(TODAY(),V3402,"YM")&amp;" meses"&amp;" "&amp;DATEDIF(TODAY(),V3402,"MD")&amp;" dias",IF(AND(Z3402="",X3402&lt;TODAY()),"Contrato Encerrado",IF(AND(Z3402="",X3402&gt;TODAY()),DATEDIF(TODAY(),X3402,"Y")&amp;" anos"&amp;" "&amp;DATEDIF(TODAY(),X3402,"YM")&amp;" meses"&amp;" "&amp;DATEDIF(TODAY(),X3402,"MD")&amp;" dias",IF(AND(Z3402&lt;&gt;””,Z3402&lt;TODAY()),"Contrato Encerrado",IF(AND(Z3402&lt;&gt;"",Z3402&gt;TODAY()),DATEDIF(TODAY(),Z3402,"Y")&amp;" anos"&amp;" "&amp;DATEDIF(TODAY(),Z3402,"YM")&amp;" meses"&amp;" "&amp;DATEDIF(TODAY(),Z3402,"MD")&amp;" dias"))))))))</f>
        <v>Contrato Encerrado</v>
      </c>
      <c r="AE3402" s="35">
        <f t="shared" si="266"/>
        <v>364</v>
      </c>
      <c r="AF3402" s="35">
        <f t="shared" si="267"/>
        <v>366</v>
      </c>
      <c r="AG3402" s="17" t="str">
        <f t="shared" si="268"/>
        <v>0 anos 11 meses 31 dias</v>
      </c>
    </row>
    <row r="3403" spans="1:33" ht="11.25" customHeight="1" x14ac:dyDescent="0.2">
      <c r="A3403" s="8" t="s">
        <v>9</v>
      </c>
      <c r="B3403" s="8" t="s">
        <v>13</v>
      </c>
      <c r="C3403" s="22" t="s">
        <v>15</v>
      </c>
      <c r="D3403" s="37">
        <v>2024</v>
      </c>
      <c r="E3403" s="23" t="s">
        <v>157</v>
      </c>
      <c r="F3403" s="8" t="s">
        <v>158</v>
      </c>
      <c r="G3403" s="77" t="s">
        <v>12349</v>
      </c>
      <c r="H3403" s="78" t="s">
        <v>12350</v>
      </c>
      <c r="I3403" s="9" t="s">
        <v>12351</v>
      </c>
      <c r="J3403" s="67" t="s">
        <v>14943</v>
      </c>
      <c r="K3403" s="9" t="s">
        <v>29</v>
      </c>
      <c r="L3403" s="24" t="s">
        <v>30</v>
      </c>
      <c r="M3403" s="7" t="s">
        <v>9427</v>
      </c>
      <c r="N3403" s="24" t="s">
        <v>4660</v>
      </c>
      <c r="O3403" s="24" t="s">
        <v>12352</v>
      </c>
      <c r="P3403" s="24" t="s">
        <v>2518</v>
      </c>
      <c r="Q3403" s="24" t="s">
        <v>2521</v>
      </c>
      <c r="R3403" s="29">
        <v>29812</v>
      </c>
      <c r="S3403" s="17">
        <v>45349</v>
      </c>
      <c r="T3403" s="29">
        <v>45657</v>
      </c>
      <c r="U3403" s="20"/>
      <c r="V3403" s="20"/>
      <c r="W3403" s="17"/>
      <c r="X3403" s="17"/>
      <c r="Y3403" s="17"/>
      <c r="Z3403" s="20"/>
      <c r="AA3403" s="18">
        <f t="shared" ca="1" si="265"/>
        <v>44</v>
      </c>
      <c r="AB3403" s="24" t="s">
        <v>7878</v>
      </c>
      <c r="AC3403" s="35" t="str">
        <f t="shared" si="269"/>
        <v>0 anos 10 meses 4 dias</v>
      </c>
      <c r="AD3403" s="35" t="str">
        <f ca="1">IF(AND(V3403="",T3403&lt;TODAY()),"Contrato Encerrado",IF(AND(V3403="",T3403&gt;TODAY()),DATEDIF(TODAY(),T3403,"Y")&amp;" anos"&amp;" "&amp;DATEDIF(TODAY(),T3403,"YM")&amp;" meses"&amp;" "&amp;DATEDIF(TODAY(),T3403,"MD")&amp;" dias",IF(AND(X3403="",V3403&lt;TODAY()),"Contrato Encerrado",IF(AND(X3403="",V3403&gt;TODAY()),DATEDIF(TODAY(),V3403,"Y")&amp;" anos"&amp;" "&amp;DATEDIF(TODAY(),V3403,"YM")&amp;" meses"&amp;" "&amp;DATEDIF(TODAY(),V3403,"MD")&amp;" dias",IF(AND(Z3403="",X3403&lt;TODAY()),"Contrato Encerrado",IF(AND(Z3403="",X3403&gt;TODAY()),DATEDIF(TODAY(),X3403,"Y")&amp;" anos"&amp;" "&amp;DATEDIF(TODAY(),X3403,"YM")&amp;" meses"&amp;" "&amp;DATEDIF(TODAY(),X3403,"MD")&amp;" dias",IF(AND(Z3403&lt;&gt;””,Z3403&lt;TODAY()),"Contrato Encerrado",IF(AND(Z3403&lt;&gt;"",Z3403&gt;TODAY()),DATEDIF(TODAY(),Z3403,"Y")&amp;" anos"&amp;" "&amp;DATEDIF(TODAY(),Z3403,"YM")&amp;" meses"&amp;" "&amp;DATEDIF(TODAY(),Z3403,"MD")&amp;" dias"))))))))</f>
        <v>Contrato Encerrado</v>
      </c>
      <c r="AE3403" s="35">
        <f t="shared" si="266"/>
        <v>308</v>
      </c>
      <c r="AF3403" s="35">
        <f t="shared" si="267"/>
        <v>422</v>
      </c>
      <c r="AG3403" s="17" t="str">
        <f t="shared" si="268"/>
        <v>1 anos 1 meses 25 dias</v>
      </c>
    </row>
    <row r="3404" spans="1:33" ht="11.25" customHeight="1" x14ac:dyDescent="0.2">
      <c r="A3404" s="8" t="s">
        <v>9</v>
      </c>
      <c r="B3404" s="8" t="s">
        <v>13</v>
      </c>
      <c r="C3404" s="22" t="s">
        <v>11</v>
      </c>
      <c r="D3404" s="36">
        <v>2025</v>
      </c>
      <c r="E3404" s="12" t="s">
        <v>1708</v>
      </c>
      <c r="F3404" s="8" t="s">
        <v>1709</v>
      </c>
      <c r="G3404" s="77" t="s">
        <v>15405</v>
      </c>
      <c r="H3404" s="78" t="s">
        <v>15406</v>
      </c>
      <c r="I3404" s="14" t="s">
        <v>15407</v>
      </c>
      <c r="J3404" s="14" t="s">
        <v>14943</v>
      </c>
      <c r="K3404" s="14" t="s">
        <v>29</v>
      </c>
      <c r="L3404" s="15" t="s">
        <v>81</v>
      </c>
      <c r="M3404" s="7" t="s">
        <v>82</v>
      </c>
      <c r="N3404" s="15" t="s">
        <v>4113</v>
      </c>
      <c r="O3404" s="15" t="s">
        <v>8049</v>
      </c>
      <c r="P3404" s="15" t="s">
        <v>2518</v>
      </c>
      <c r="Q3404" s="15" t="s">
        <v>2523</v>
      </c>
      <c r="R3404" s="20">
        <v>39582</v>
      </c>
      <c r="S3404" s="20">
        <v>45665</v>
      </c>
      <c r="T3404" s="20">
        <v>45669</v>
      </c>
      <c r="U3404" s="20"/>
      <c r="V3404" s="20"/>
      <c r="W3404" s="70"/>
      <c r="X3404" s="17"/>
      <c r="Y3404" s="17"/>
      <c r="Z3404" s="70"/>
      <c r="AA3404" s="18">
        <f t="shared" ca="1" si="265"/>
        <v>17</v>
      </c>
      <c r="AB3404" s="15" t="s">
        <v>7877</v>
      </c>
      <c r="AC3404" s="35" t="str">
        <f t="shared" si="269"/>
        <v>0 anos 0 meses 4 dias</v>
      </c>
      <c r="AD3404" s="35" t="str">
        <f ca="1">IF(AND(V3404="",T3404&lt;TODAY()),"Contrato Encerrado",IF(AND(V3404="",T3404&gt;TODAY()),DATEDIF(TODAY(),T3404,"Y")&amp;" anos"&amp;" "&amp;DATEDIF(TODAY(),T3404,"YM")&amp;" meses"&amp;" "&amp;DATEDIF(TODAY(),T3404,"MD")&amp;" dias",IF(AND(X3404="",V3404&lt;TODAY()),"Contrato Encerrado",IF(AND(X3404="",V3404&gt;TODAY()),DATEDIF(TODAY(),V3404,"Y")&amp;" anos"&amp;" "&amp;DATEDIF(TODAY(),V3404,"YM")&amp;" meses"&amp;" "&amp;DATEDIF(TODAY(),V3404,"MD")&amp;" dias",IF(AND(Z3404="",X3404&lt;TODAY()),"Contrato Encerrado",IF(AND(Z3404="",X3404&gt;TODAY()),DATEDIF(TODAY(),X3404,"Y")&amp;" anos"&amp;" "&amp;DATEDIF(TODAY(),X3404,"YM")&amp;" meses"&amp;" "&amp;DATEDIF(TODAY(),X3404,"MD")&amp;" dias",IF(AND(Z3404&lt;&gt;””,Z3404&lt;TODAY()),"Contrato Encerrado",IF(AND(Z3404&lt;&gt;"",Z3404&gt;TODAY()),DATEDIF(TODAY(),Z3404,"Y")&amp;" anos"&amp;" "&amp;DATEDIF(TODAY(),Z3404,"YM")&amp;" meses"&amp;" "&amp;DATEDIF(TODAY(),Z3404,"MD")&amp;" dias"))))))))</f>
        <v>Contrato Encerrado</v>
      </c>
      <c r="AE3404" s="35">
        <f t="shared" si="266"/>
        <v>4</v>
      </c>
      <c r="AF3404" s="35">
        <f t="shared" si="267"/>
        <v>726</v>
      </c>
      <c r="AG3404" s="17" t="str">
        <f t="shared" si="268"/>
        <v>1 anos 11 meses 26 dias</v>
      </c>
    </row>
    <row r="3405" spans="1:33" ht="11.25" customHeight="1" x14ac:dyDescent="0.2">
      <c r="A3405" s="8" t="s">
        <v>9</v>
      </c>
      <c r="B3405" s="8" t="s">
        <v>13</v>
      </c>
      <c r="C3405" s="22" t="s">
        <v>14</v>
      </c>
      <c r="D3405" s="37">
        <v>2024</v>
      </c>
      <c r="E3405" s="12" t="s">
        <v>79</v>
      </c>
      <c r="F3405" s="8" t="s">
        <v>80</v>
      </c>
      <c r="G3405" s="77" t="s">
        <v>11548</v>
      </c>
      <c r="H3405" s="78" t="s">
        <v>11549</v>
      </c>
      <c r="I3405" s="14" t="s">
        <v>11550</v>
      </c>
      <c r="J3405" s="14" t="s">
        <v>10</v>
      </c>
      <c r="K3405" s="14" t="s">
        <v>29</v>
      </c>
      <c r="L3405" s="15" t="s">
        <v>81</v>
      </c>
      <c r="M3405" s="7" t="s">
        <v>82</v>
      </c>
      <c r="N3405" s="15" t="s">
        <v>4113</v>
      </c>
      <c r="O3405" s="15" t="s">
        <v>8092</v>
      </c>
      <c r="P3405" s="15" t="s">
        <v>2518</v>
      </c>
      <c r="Q3405" s="15" t="s">
        <v>2523</v>
      </c>
      <c r="R3405" s="20">
        <v>39311</v>
      </c>
      <c r="S3405" s="20">
        <v>45323</v>
      </c>
      <c r="T3405" s="20">
        <v>46022</v>
      </c>
      <c r="U3405" s="20"/>
      <c r="V3405" s="20"/>
      <c r="W3405" s="20"/>
      <c r="X3405" s="17"/>
      <c r="Y3405" s="17"/>
      <c r="Z3405" s="20"/>
      <c r="AA3405" s="18">
        <f t="shared" ca="1" si="265"/>
        <v>18</v>
      </c>
      <c r="AB3405" s="15" t="s">
        <v>7877</v>
      </c>
      <c r="AC3405" s="35" t="str">
        <f t="shared" si="269"/>
        <v>1 anos 10 meses 30 dias</v>
      </c>
      <c r="AD3405" s="35" t="str">
        <f ca="1">IF(AND(V3405="",T3405&lt;TODAY()),"Contrato Encerrado",IF(AND(V3405="",T3405&gt;TODAY()),DATEDIF(TODAY(),T3405,"Y")&amp;" anos"&amp;" "&amp;DATEDIF(TODAY(),T3405,"YM")&amp;" meses"&amp;" "&amp;DATEDIF(TODAY(),T3405,"MD")&amp;" dias",IF(AND(X3405="",V3405&lt;TODAY()),"Contrato Encerrado",IF(AND(X3405="",V3405&gt;TODAY()),DATEDIF(TODAY(),V3405,"Y")&amp;" anos"&amp;" "&amp;DATEDIF(TODAY(),V3405,"YM")&amp;" meses"&amp;" "&amp;DATEDIF(TODAY(),V3405,"MD")&amp;" dias",IF(AND(Z3405="",X3405&lt;TODAY()),"Contrato Encerrado",IF(AND(Z3405="",X3405&gt;TODAY()),DATEDIF(TODAY(),X3405,"Y")&amp;" anos"&amp;" "&amp;DATEDIF(TODAY(),X3405,"YM")&amp;" meses"&amp;" "&amp;DATEDIF(TODAY(),X3405,"MD")&amp;" dias",IF(AND(Z3405&lt;&gt;””,Z3405&lt;TODAY()),"Contrato Encerrado",IF(AND(Z3405&lt;&gt;"",Z3405&gt;TODAY()),DATEDIF(TODAY(),Z3405,"Y")&amp;" anos"&amp;" "&amp;DATEDIF(TODAY(),Z3405,"YM")&amp;" meses"&amp;" "&amp;DATEDIF(TODAY(),Z3405,"MD")&amp;" dias"))))))))</f>
        <v>0 anos 2 meses 24 dias</v>
      </c>
      <c r="AE3405" s="35">
        <f t="shared" si="266"/>
        <v>699</v>
      </c>
      <c r="AF3405" s="35">
        <f t="shared" si="267"/>
        <v>31</v>
      </c>
      <c r="AG3405" s="17" t="str">
        <f t="shared" si="268"/>
        <v>0 anos 0 meses 31 dias</v>
      </c>
    </row>
    <row r="3406" spans="1:33" ht="11.25" customHeight="1" x14ac:dyDescent="0.2">
      <c r="A3406" s="8" t="s">
        <v>9</v>
      </c>
      <c r="B3406" s="8" t="s">
        <v>13</v>
      </c>
      <c r="C3406" s="22" t="s">
        <v>16</v>
      </c>
      <c r="D3406" s="37">
        <v>2025</v>
      </c>
      <c r="E3406" s="12" t="s">
        <v>27</v>
      </c>
      <c r="F3406" s="8" t="s">
        <v>28</v>
      </c>
      <c r="G3406" s="9" t="s">
        <v>16377</v>
      </c>
      <c r="H3406" s="8" t="s">
        <v>16378</v>
      </c>
      <c r="I3406" s="14" t="s">
        <v>16379</v>
      </c>
      <c r="J3406" s="14" t="s">
        <v>10</v>
      </c>
      <c r="K3406" s="14" t="s">
        <v>29</v>
      </c>
      <c r="L3406" s="15" t="s">
        <v>30</v>
      </c>
      <c r="M3406" s="7" t="s">
        <v>9427</v>
      </c>
      <c r="N3406" s="15" t="s">
        <v>15988</v>
      </c>
      <c r="O3406" s="15" t="s">
        <v>15659</v>
      </c>
      <c r="P3406" s="15" t="s">
        <v>2518</v>
      </c>
      <c r="Q3406" s="15" t="s">
        <v>2521</v>
      </c>
      <c r="R3406" s="15" t="s">
        <v>16380</v>
      </c>
      <c r="S3406" s="15" t="s">
        <v>16159</v>
      </c>
      <c r="T3406" s="15" t="s">
        <v>16160</v>
      </c>
      <c r="U3406" s="15"/>
      <c r="V3406" s="15"/>
      <c r="W3406" s="15"/>
      <c r="X3406" s="17"/>
      <c r="Y3406" s="17"/>
      <c r="Z3406" s="15"/>
      <c r="AA3406" s="21">
        <f t="shared" ca="1" si="265"/>
        <v>20</v>
      </c>
      <c r="AB3406" s="15" t="s">
        <v>7878</v>
      </c>
      <c r="AC3406" s="35" t="str">
        <f t="shared" si="269"/>
        <v>0 anos 11 meses 30 dias</v>
      </c>
      <c r="AD3406" s="35" t="str">
        <f ca="1">IF(AND(V3406="",T3406&lt;TODAY()),"Contrato Encerrado",IF(AND(V3406="",T3406&gt;TODAY()),DATEDIF(TODAY(),T3406,"Y")&amp;" anos"&amp;" "&amp;DATEDIF(TODAY(),T3406,"YM")&amp;" meses"&amp;" "&amp;DATEDIF(TODAY(),T3406,"MD")&amp;" dias",IF(AND(X3406="",V3406&lt;TODAY()),"Contrato Encerrado",IF(AND(X3406="",V3406&gt;TODAY()),DATEDIF(TODAY(),V3406,"Y")&amp;" anos"&amp;" "&amp;DATEDIF(TODAY(),V3406,"YM")&amp;" meses"&amp;" "&amp;DATEDIF(TODAY(),V3406,"MD")&amp;" dias",IF(AND(Z3406="",X3406&lt;TODAY()),"Contrato Encerrado",IF(AND(Z3406="",X3406&gt;TODAY()),DATEDIF(TODAY(),X3406,"Y")&amp;" anos"&amp;" "&amp;DATEDIF(TODAY(),X3406,"YM")&amp;" meses"&amp;" "&amp;DATEDIF(TODAY(),X3406,"MD")&amp;" dias",IF(AND(Z3406&lt;&gt;””,Z3406&lt;TODAY()),"Contrato Encerrado",IF(AND(Z3406&lt;&gt;"",Z3406&gt;TODAY()),DATEDIF(TODAY(),Z3406,"Y")&amp;" anos"&amp;" "&amp;DATEDIF(TODAY(),Z3406,"YM")&amp;" meses"&amp;" "&amp;DATEDIF(TODAY(),Z3406,"MD")&amp;" dias"))))))))</f>
        <v>0 anos 6 meses 6 dias</v>
      </c>
      <c r="AE3406" s="35">
        <f t="shared" si="266"/>
        <v>364</v>
      </c>
      <c r="AF3406" s="35">
        <f t="shared" si="267"/>
        <v>366</v>
      </c>
      <c r="AG3406" s="17" t="str">
        <f t="shared" si="268"/>
        <v>0 anos 11 meses 31 dias</v>
      </c>
    </row>
    <row r="3407" spans="1:33" ht="11.25" customHeight="1" x14ac:dyDescent="0.2">
      <c r="A3407" s="8" t="s">
        <v>9</v>
      </c>
      <c r="B3407" s="10" t="s">
        <v>13</v>
      </c>
      <c r="C3407" s="11" t="s">
        <v>25</v>
      </c>
      <c r="D3407" s="36">
        <v>2021</v>
      </c>
      <c r="E3407" s="12" t="s">
        <v>157</v>
      </c>
      <c r="F3407" s="8" t="s">
        <v>158</v>
      </c>
      <c r="G3407" s="77" t="s">
        <v>3752</v>
      </c>
      <c r="H3407" s="78" t="s">
        <v>3753</v>
      </c>
      <c r="I3407" s="14" t="s">
        <v>3754</v>
      </c>
      <c r="J3407" s="67" t="s">
        <v>1302</v>
      </c>
      <c r="K3407" s="14" t="s">
        <v>29</v>
      </c>
      <c r="L3407" s="15" t="s">
        <v>81</v>
      </c>
      <c r="M3407" s="7" t="s">
        <v>82</v>
      </c>
      <c r="N3407" s="26" t="s">
        <v>4113</v>
      </c>
      <c r="O3407" s="26"/>
      <c r="P3407" s="26" t="s">
        <v>2517</v>
      </c>
      <c r="Q3407" s="26" t="s">
        <v>2522</v>
      </c>
      <c r="R3407" s="31">
        <v>38062</v>
      </c>
      <c r="S3407" s="31">
        <v>44532</v>
      </c>
      <c r="T3407" s="31">
        <v>44562</v>
      </c>
      <c r="U3407" s="31"/>
      <c r="V3407" s="31"/>
      <c r="W3407" s="31"/>
      <c r="X3407" s="17"/>
      <c r="Y3407" s="17"/>
      <c r="Z3407" s="31"/>
      <c r="AA3407" s="18">
        <f t="shared" ca="1" si="265"/>
        <v>21</v>
      </c>
      <c r="AB3407" s="19" t="s">
        <v>7878</v>
      </c>
      <c r="AC3407" s="35" t="str">
        <f t="shared" si="269"/>
        <v>0 anos 0 meses 30 dias</v>
      </c>
      <c r="AD3407" s="35" t="str">
        <f ca="1">IF(AND(V3407="",T3407&lt;TODAY()),"Contrato Encerrado",IF(AND(V3407="",T3407&gt;TODAY()),DATEDIF(TODAY(),T3407,"Y")&amp;" anos"&amp;" "&amp;DATEDIF(TODAY(),T3407,"YM")&amp;" meses"&amp;" "&amp;DATEDIF(TODAY(),T3407,"MD")&amp;" dias",IF(AND(X3407="",V3407&lt;TODAY()),"Contrato Encerrado",IF(AND(X3407="",V3407&gt;TODAY()),DATEDIF(TODAY(),V3407,"Y")&amp;" anos"&amp;" "&amp;DATEDIF(TODAY(),V3407,"YM")&amp;" meses"&amp;" "&amp;DATEDIF(TODAY(),V3407,"MD")&amp;" dias",IF(AND(Z3407="",X3407&lt;TODAY()),"Contrato Encerrado",IF(AND(Z3407="",X3407&gt;TODAY()),DATEDIF(TODAY(),X3407,"Y")&amp;" anos"&amp;" "&amp;DATEDIF(TODAY(),X3407,"YM")&amp;" meses"&amp;" "&amp;DATEDIF(TODAY(),X3407,"MD")&amp;" dias",IF(AND(Z3407&lt;&gt;””,Z3407&lt;TODAY()),"Contrato Encerrado",IF(AND(Z3407&lt;&gt;"",Z3407&gt;TODAY()),DATEDIF(TODAY(),Z3407,"Y")&amp;" anos"&amp;" "&amp;DATEDIF(TODAY(),Z3407,"YM")&amp;" meses"&amp;" "&amp;DATEDIF(TODAY(),Z3407,"MD")&amp;" dias"))))))))</f>
        <v>Contrato Encerrado</v>
      </c>
      <c r="AE3407" s="35">
        <f t="shared" si="266"/>
        <v>30</v>
      </c>
      <c r="AF3407" s="35">
        <f t="shared" si="267"/>
        <v>700</v>
      </c>
      <c r="AG3407" s="17" t="str">
        <f t="shared" si="268"/>
        <v>1 anos 10 meses 30 dias</v>
      </c>
    </row>
    <row r="3408" spans="1:33" ht="11.25" customHeight="1" x14ac:dyDescent="0.2">
      <c r="A3408" s="10" t="s">
        <v>9</v>
      </c>
      <c r="B3408" s="10" t="s">
        <v>13</v>
      </c>
      <c r="C3408" s="11" t="s">
        <v>16</v>
      </c>
      <c r="D3408" s="36">
        <v>2021</v>
      </c>
      <c r="E3408" s="13" t="s">
        <v>79</v>
      </c>
      <c r="F3408" s="10" t="s">
        <v>80</v>
      </c>
      <c r="G3408" s="83" t="s">
        <v>3755</v>
      </c>
      <c r="H3408" s="84" t="s">
        <v>3756</v>
      </c>
      <c r="I3408" s="13" t="s">
        <v>3757</v>
      </c>
      <c r="J3408" s="14" t="s">
        <v>1302</v>
      </c>
      <c r="K3408" s="13" t="s">
        <v>29</v>
      </c>
      <c r="L3408" s="25" t="s">
        <v>81</v>
      </c>
      <c r="M3408" s="7" t="s">
        <v>82</v>
      </c>
      <c r="N3408" s="26" t="s">
        <v>4113</v>
      </c>
      <c r="O3408" s="26"/>
      <c r="P3408" s="26" t="s">
        <v>2517</v>
      </c>
      <c r="Q3408" s="26" t="s">
        <v>2522</v>
      </c>
      <c r="R3408" s="31">
        <v>38409</v>
      </c>
      <c r="S3408" s="31">
        <v>44287</v>
      </c>
      <c r="T3408" s="31">
        <v>44562</v>
      </c>
      <c r="U3408" s="31"/>
      <c r="V3408" s="31"/>
      <c r="W3408" s="31"/>
      <c r="X3408" s="17"/>
      <c r="Y3408" s="17"/>
      <c r="Z3408" s="31"/>
      <c r="AA3408" s="18">
        <f t="shared" ca="1" si="265"/>
        <v>20</v>
      </c>
      <c r="AB3408" s="19" t="s">
        <v>7878</v>
      </c>
      <c r="AC3408" s="35" t="str">
        <f t="shared" si="269"/>
        <v>0 anos 9 meses 0 dias</v>
      </c>
      <c r="AD3408" s="35" t="str">
        <f ca="1">IF(AND(V3408="",T3408&lt;TODAY()),"Contrato Encerrado",IF(AND(V3408="",T3408&gt;TODAY()),DATEDIF(TODAY(),T3408,"Y")&amp;" anos"&amp;" "&amp;DATEDIF(TODAY(),T3408,"YM")&amp;" meses"&amp;" "&amp;DATEDIF(TODAY(),T3408,"MD")&amp;" dias",IF(AND(X3408="",V3408&lt;TODAY()),"Contrato Encerrado",IF(AND(X3408="",V3408&gt;TODAY()),DATEDIF(TODAY(),V3408,"Y")&amp;" anos"&amp;" "&amp;DATEDIF(TODAY(),V3408,"YM")&amp;" meses"&amp;" "&amp;DATEDIF(TODAY(),V3408,"MD")&amp;" dias",IF(AND(Z3408="",X3408&lt;TODAY()),"Contrato Encerrado",IF(AND(Z3408="",X3408&gt;TODAY()),DATEDIF(TODAY(),X3408,"Y")&amp;" anos"&amp;" "&amp;DATEDIF(TODAY(),X3408,"YM")&amp;" meses"&amp;" "&amp;DATEDIF(TODAY(),X3408,"MD")&amp;" dias",IF(AND(Z3408&lt;&gt;””,Z3408&lt;TODAY()),"Contrato Encerrado",IF(AND(Z3408&lt;&gt;"",Z3408&gt;TODAY()),DATEDIF(TODAY(),Z3408,"Y")&amp;" anos"&amp;" "&amp;DATEDIF(TODAY(),Z3408,"YM")&amp;" meses"&amp;" "&amp;DATEDIF(TODAY(),Z3408,"MD")&amp;" dias"))))))))</f>
        <v>Contrato Encerrado</v>
      </c>
      <c r="AE3408" s="35">
        <f t="shared" si="266"/>
        <v>275</v>
      </c>
      <c r="AF3408" s="35">
        <f t="shared" si="267"/>
        <v>455</v>
      </c>
      <c r="AG3408" s="17" t="str">
        <f t="shared" si="268"/>
        <v>1 anos 2 meses 30 dias</v>
      </c>
    </row>
    <row r="3409" spans="1:33" ht="11.25" customHeight="1" x14ac:dyDescent="0.2">
      <c r="A3409" s="8" t="s">
        <v>9</v>
      </c>
      <c r="B3409" s="10" t="s">
        <v>13</v>
      </c>
      <c r="C3409" s="11" t="s">
        <v>25</v>
      </c>
      <c r="D3409" s="36">
        <v>2022</v>
      </c>
      <c r="E3409" s="12" t="s">
        <v>157</v>
      </c>
      <c r="F3409" s="8" t="s">
        <v>158</v>
      </c>
      <c r="G3409" s="77" t="s">
        <v>5135</v>
      </c>
      <c r="H3409" s="78" t="s">
        <v>5136</v>
      </c>
      <c r="I3409" s="14" t="s">
        <v>5137</v>
      </c>
      <c r="J3409" s="14" t="s">
        <v>14943</v>
      </c>
      <c r="K3409" s="14" t="s">
        <v>29</v>
      </c>
      <c r="L3409" s="15" t="s">
        <v>30</v>
      </c>
      <c r="M3409" s="7" t="s">
        <v>9427</v>
      </c>
      <c r="N3409" s="16" t="s">
        <v>4159</v>
      </c>
      <c r="O3409" s="15" t="s">
        <v>7974</v>
      </c>
      <c r="P3409" s="16" t="s">
        <v>2518</v>
      </c>
      <c r="Q3409" s="16" t="s">
        <v>2521</v>
      </c>
      <c r="R3409" s="31">
        <v>30389</v>
      </c>
      <c r="S3409" s="31">
        <v>44896</v>
      </c>
      <c r="T3409" s="31">
        <v>45119</v>
      </c>
      <c r="U3409" s="31">
        <v>45147</v>
      </c>
      <c r="V3409" s="31">
        <v>45270</v>
      </c>
      <c r="W3409" s="31"/>
      <c r="X3409" s="17"/>
      <c r="Y3409" s="17"/>
      <c r="Z3409" s="31"/>
      <c r="AA3409" s="18">
        <f t="shared" ca="1" si="265"/>
        <v>42</v>
      </c>
      <c r="AB3409" s="19" t="s">
        <v>7878</v>
      </c>
      <c r="AC3409" s="35" t="str">
        <f t="shared" si="269"/>
        <v>0 anos 11 meses 11 dias</v>
      </c>
      <c r="AD3409" s="35" t="str">
        <f ca="1">IF(AND(V3409="",T3409&lt;TODAY()),"Contrato Encerrado",IF(AND(V3409="",T3409&gt;TODAY()),DATEDIF(TODAY(),T3409,"Y")&amp;" anos"&amp;" "&amp;DATEDIF(TODAY(),T3409,"YM")&amp;" meses"&amp;" "&amp;DATEDIF(TODAY(),T3409,"MD")&amp;" dias",IF(AND(X3409="",V3409&lt;TODAY()),"Contrato Encerrado",IF(AND(X3409="",V3409&gt;TODAY()),DATEDIF(TODAY(),V3409,"Y")&amp;" anos"&amp;" "&amp;DATEDIF(TODAY(),V3409,"YM")&amp;" meses"&amp;" "&amp;DATEDIF(TODAY(),V3409,"MD")&amp;" dias",IF(AND(Z3409="",X3409&lt;TODAY()),"Contrato Encerrado",IF(AND(Z3409="",X3409&gt;TODAY()),DATEDIF(TODAY(),X3409,"Y")&amp;" anos"&amp;" "&amp;DATEDIF(TODAY(),X3409,"YM")&amp;" meses"&amp;" "&amp;DATEDIF(TODAY(),X3409,"MD")&amp;" dias",IF(AND(Z3409&lt;&gt;””,Z3409&lt;TODAY()),"Contrato Encerrado",IF(AND(Z3409&lt;&gt;"",Z3409&gt;TODAY()),DATEDIF(TODAY(),Z3409,"Y")&amp;" anos"&amp;" "&amp;DATEDIF(TODAY(),Z3409,"YM")&amp;" meses"&amp;" "&amp;DATEDIF(TODAY(),Z3409,"MD")&amp;" dias"))))))))</f>
        <v>Contrato Encerrado</v>
      </c>
      <c r="AE3409" s="35">
        <f t="shared" si="266"/>
        <v>346</v>
      </c>
      <c r="AF3409" s="35">
        <f t="shared" si="267"/>
        <v>384</v>
      </c>
      <c r="AG3409" s="17" t="str">
        <f t="shared" si="268"/>
        <v>1 anos 0 meses 18 dias</v>
      </c>
    </row>
    <row r="3410" spans="1:33" ht="11.25" customHeight="1" x14ac:dyDescent="0.2">
      <c r="A3410" s="8" t="s">
        <v>9</v>
      </c>
      <c r="B3410" s="8" t="s">
        <v>13</v>
      </c>
      <c r="C3410" s="22" t="s">
        <v>16</v>
      </c>
      <c r="D3410" s="37">
        <v>2025</v>
      </c>
      <c r="E3410" s="12" t="s">
        <v>307</v>
      </c>
      <c r="F3410" s="8" t="s">
        <v>17845</v>
      </c>
      <c r="G3410" s="9" t="s">
        <v>16381</v>
      </c>
      <c r="H3410" s="8" t="s">
        <v>16382</v>
      </c>
      <c r="I3410" s="14" t="s">
        <v>16383</v>
      </c>
      <c r="J3410" s="14" t="s">
        <v>10</v>
      </c>
      <c r="K3410" s="14" t="s">
        <v>29</v>
      </c>
      <c r="L3410" s="15" t="s">
        <v>81</v>
      </c>
      <c r="M3410" s="7" t="s">
        <v>82</v>
      </c>
      <c r="N3410" s="15" t="s">
        <v>4113</v>
      </c>
      <c r="O3410" s="15" t="s">
        <v>11176</v>
      </c>
      <c r="P3410" s="15" t="s">
        <v>2518</v>
      </c>
      <c r="Q3410" s="15" t="s">
        <v>2523</v>
      </c>
      <c r="R3410" s="20">
        <v>39568</v>
      </c>
      <c r="S3410" s="20">
        <v>45742</v>
      </c>
      <c r="T3410" s="20">
        <v>45872</v>
      </c>
      <c r="U3410" s="20">
        <v>45873</v>
      </c>
      <c r="V3410" s="20">
        <v>46237</v>
      </c>
      <c r="W3410" s="20"/>
      <c r="X3410" s="17"/>
      <c r="Y3410" s="17"/>
      <c r="Z3410" s="20"/>
      <c r="AA3410" s="21">
        <f t="shared" ca="1" si="265"/>
        <v>17</v>
      </c>
      <c r="AB3410" s="20" t="s">
        <v>7878</v>
      </c>
      <c r="AC3410" s="35" t="str">
        <f t="shared" si="269"/>
        <v>1 anos 4 meses 7 dias</v>
      </c>
      <c r="AD3410" s="35" t="str">
        <f ca="1">IF(AND(V3410="",T3410&lt;TODAY()),"Contrato Encerrado",IF(AND(V3410="",T3410&gt;TODAY()),DATEDIF(TODAY(),T3410,"Y")&amp;" anos"&amp;" "&amp;DATEDIF(TODAY(),T3410,"YM")&amp;" meses"&amp;" "&amp;DATEDIF(TODAY(),T3410,"MD")&amp;" dias",IF(AND(X3410="",V3410&lt;TODAY()),"Contrato Encerrado",IF(AND(X3410="",V3410&gt;TODAY()),DATEDIF(TODAY(),V3410,"Y")&amp;" anos"&amp;" "&amp;DATEDIF(TODAY(),V3410,"YM")&amp;" meses"&amp;" "&amp;DATEDIF(TODAY(),V3410,"MD")&amp;" dias",IF(AND(Z3410="",X3410&lt;TODAY()),"Contrato Encerrado",IF(AND(Z3410="",X3410&gt;TODAY()),DATEDIF(TODAY(),X3410,"Y")&amp;" anos"&amp;" "&amp;DATEDIF(TODAY(),X3410,"YM")&amp;" meses"&amp;" "&amp;DATEDIF(TODAY(),X3410,"MD")&amp;" dias",IF(AND(Z3410&lt;&gt;””,Z3410&lt;TODAY()),"Contrato Encerrado",IF(AND(Z3410&lt;&gt;"",Z3410&gt;TODAY()),DATEDIF(TODAY(),Z3410,"Y")&amp;" anos"&amp;" "&amp;DATEDIF(TODAY(),Z3410,"YM")&amp;" meses"&amp;" "&amp;DATEDIF(TODAY(),Z3410,"MD")&amp;" dias"))))))))</f>
        <v>0 anos 9 meses 27 dias</v>
      </c>
      <c r="AE3410" s="35">
        <f t="shared" si="266"/>
        <v>494</v>
      </c>
      <c r="AF3410" s="35">
        <f t="shared" si="267"/>
        <v>236</v>
      </c>
      <c r="AG3410" s="17" t="str">
        <f t="shared" si="268"/>
        <v>0 anos 7 meses 23 dias</v>
      </c>
    </row>
    <row r="3411" spans="1:33" ht="11.25" customHeight="1" x14ac:dyDescent="0.2">
      <c r="A3411" s="8" t="s">
        <v>9</v>
      </c>
      <c r="B3411" s="8" t="s">
        <v>13</v>
      </c>
      <c r="C3411" s="22" t="s">
        <v>16</v>
      </c>
      <c r="D3411" s="37">
        <v>2023</v>
      </c>
      <c r="E3411" s="23" t="s">
        <v>284</v>
      </c>
      <c r="F3411" s="8" t="s">
        <v>285</v>
      </c>
      <c r="G3411" s="77" t="s">
        <v>7090</v>
      </c>
      <c r="H3411" s="78" t="s">
        <v>7091</v>
      </c>
      <c r="I3411" s="9" t="s">
        <v>7092</v>
      </c>
      <c r="J3411" s="14" t="s">
        <v>14943</v>
      </c>
      <c r="K3411" s="9" t="s">
        <v>29</v>
      </c>
      <c r="L3411" s="24" t="s">
        <v>30</v>
      </c>
      <c r="M3411" s="7" t="s">
        <v>9427</v>
      </c>
      <c r="N3411" s="24" t="s">
        <v>2099</v>
      </c>
      <c r="O3411" s="24"/>
      <c r="P3411" s="24" t="s">
        <v>2518</v>
      </c>
      <c r="Q3411" s="24" t="s">
        <v>2523</v>
      </c>
      <c r="R3411" s="17">
        <v>37515</v>
      </c>
      <c r="S3411" s="17">
        <v>45029</v>
      </c>
      <c r="T3411" s="31">
        <v>45759</v>
      </c>
      <c r="U3411" s="20"/>
      <c r="V3411" s="20"/>
      <c r="W3411" s="17"/>
      <c r="X3411" s="17"/>
      <c r="Y3411" s="17"/>
      <c r="Z3411" s="20"/>
      <c r="AA3411" s="18">
        <f t="shared" ca="1" si="265"/>
        <v>23</v>
      </c>
      <c r="AB3411" s="19" t="s">
        <v>7878</v>
      </c>
      <c r="AC3411" s="35" t="str">
        <f t="shared" si="269"/>
        <v>1 anos 11 meses 30 dias</v>
      </c>
      <c r="AD3411" s="35" t="str">
        <f ca="1">IF(AND(V3411="",T3411&lt;TODAY()),"Contrato Encerrado",IF(AND(V3411="",T3411&gt;TODAY()),DATEDIF(TODAY(),T3411,"Y")&amp;" anos"&amp;" "&amp;DATEDIF(TODAY(),T3411,"YM")&amp;" meses"&amp;" "&amp;DATEDIF(TODAY(),T3411,"MD")&amp;" dias",IF(AND(X3411="",V3411&lt;TODAY()),"Contrato Encerrado",IF(AND(X3411="",V3411&gt;TODAY()),DATEDIF(TODAY(),V3411,"Y")&amp;" anos"&amp;" "&amp;DATEDIF(TODAY(),V3411,"YM")&amp;" meses"&amp;" "&amp;DATEDIF(TODAY(),V3411,"MD")&amp;" dias",IF(AND(Z3411="",X3411&lt;TODAY()),"Contrato Encerrado",IF(AND(Z3411="",X3411&gt;TODAY()),DATEDIF(TODAY(),X3411,"Y")&amp;" anos"&amp;" "&amp;DATEDIF(TODAY(),X3411,"YM")&amp;" meses"&amp;" "&amp;DATEDIF(TODAY(),X3411,"MD")&amp;" dias",IF(AND(Z3411&lt;&gt;””,Z3411&lt;TODAY()),"Contrato Encerrado",IF(AND(Z3411&lt;&gt;"",Z3411&gt;TODAY()),DATEDIF(TODAY(),Z3411,"Y")&amp;" anos"&amp;" "&amp;DATEDIF(TODAY(),Z3411,"YM")&amp;" meses"&amp;" "&amp;DATEDIF(TODAY(),Z3411,"MD")&amp;" dias"))))))))</f>
        <v>Contrato Encerrado</v>
      </c>
      <c r="AE3411" s="35">
        <f t="shared" si="266"/>
        <v>730</v>
      </c>
      <c r="AF3411" s="35">
        <f t="shared" si="267"/>
        <v>0</v>
      </c>
      <c r="AG3411" s="17" t="str">
        <f t="shared" si="268"/>
        <v>ESTÁGIO COMPLETOU 2 ANOS</v>
      </c>
    </row>
    <row r="3412" spans="1:33" ht="11.25" customHeight="1" x14ac:dyDescent="0.2">
      <c r="A3412" s="8" t="s">
        <v>9</v>
      </c>
      <c r="B3412" s="8" t="s">
        <v>13</v>
      </c>
      <c r="C3412" s="22" t="s">
        <v>14</v>
      </c>
      <c r="D3412" s="37">
        <v>2024</v>
      </c>
      <c r="E3412" s="12" t="s">
        <v>772</v>
      </c>
      <c r="F3412" s="8" t="s">
        <v>773</v>
      </c>
      <c r="G3412" s="77" t="s">
        <v>11551</v>
      </c>
      <c r="H3412" s="78" t="s">
        <v>11552</v>
      </c>
      <c r="I3412" s="14" t="s">
        <v>11553</v>
      </c>
      <c r="J3412" s="14" t="s">
        <v>1302</v>
      </c>
      <c r="K3412" s="14" t="s">
        <v>29</v>
      </c>
      <c r="L3412" s="15" t="s">
        <v>30</v>
      </c>
      <c r="M3412" s="7" t="s">
        <v>9427</v>
      </c>
      <c r="N3412" s="15" t="s">
        <v>2102</v>
      </c>
      <c r="O3412" s="15" t="s">
        <v>7920</v>
      </c>
      <c r="P3412" s="15" t="s">
        <v>2518</v>
      </c>
      <c r="Q3412" s="15" t="s">
        <v>2523</v>
      </c>
      <c r="R3412" s="20">
        <v>37861</v>
      </c>
      <c r="S3412" s="20">
        <v>45321</v>
      </c>
      <c r="T3412" s="70">
        <v>45350</v>
      </c>
      <c r="U3412" s="70"/>
      <c r="V3412" s="20"/>
      <c r="W3412" s="20"/>
      <c r="X3412" s="17"/>
      <c r="Y3412" s="17"/>
      <c r="Z3412" s="20"/>
      <c r="AA3412" s="18">
        <f t="shared" ca="1" si="265"/>
        <v>22</v>
      </c>
      <c r="AB3412" s="15" t="s">
        <v>7878</v>
      </c>
      <c r="AC3412" s="35" t="str">
        <f t="shared" si="269"/>
        <v>0 anos 0 meses 29 dias</v>
      </c>
      <c r="AD3412" s="35" t="str">
        <f ca="1">IF(AND(V3412="",T3412&lt;TODAY()),"Contrato Encerrado",IF(AND(V3412="",T3412&gt;TODAY()),DATEDIF(TODAY(),T3412,"Y")&amp;" anos"&amp;" "&amp;DATEDIF(TODAY(),T3412,"YM")&amp;" meses"&amp;" "&amp;DATEDIF(TODAY(),T3412,"MD")&amp;" dias",IF(AND(X3412="",V3412&lt;TODAY()),"Contrato Encerrado",IF(AND(X3412="",V3412&gt;TODAY()),DATEDIF(TODAY(),V3412,"Y")&amp;" anos"&amp;" "&amp;DATEDIF(TODAY(),V3412,"YM")&amp;" meses"&amp;" "&amp;DATEDIF(TODAY(),V3412,"MD")&amp;" dias",IF(AND(Z3412="",X3412&lt;TODAY()),"Contrato Encerrado",IF(AND(Z3412="",X3412&gt;TODAY()),DATEDIF(TODAY(),X3412,"Y")&amp;" anos"&amp;" "&amp;DATEDIF(TODAY(),X3412,"YM")&amp;" meses"&amp;" "&amp;DATEDIF(TODAY(),X3412,"MD")&amp;" dias",IF(AND(Z3412&lt;&gt;””,Z3412&lt;TODAY()),"Contrato Encerrado",IF(AND(Z3412&lt;&gt;"",Z3412&gt;TODAY()),DATEDIF(TODAY(),Z3412,"Y")&amp;" anos"&amp;" "&amp;DATEDIF(TODAY(),Z3412,"YM")&amp;" meses"&amp;" "&amp;DATEDIF(TODAY(),Z3412,"MD")&amp;" dias"))))))))</f>
        <v>Contrato Encerrado</v>
      </c>
      <c r="AE3412" s="35">
        <f t="shared" si="266"/>
        <v>29</v>
      </c>
      <c r="AF3412" s="35">
        <f t="shared" si="267"/>
        <v>701</v>
      </c>
      <c r="AG3412" s="17" t="str">
        <f t="shared" si="268"/>
        <v>1 anos 11 meses 1 dias</v>
      </c>
    </row>
    <row r="3413" spans="1:33" s="61" customFormat="1" ht="11.25" customHeight="1" x14ac:dyDescent="0.2">
      <c r="A3413" s="8" t="s">
        <v>9</v>
      </c>
      <c r="B3413" s="8" t="s">
        <v>13</v>
      </c>
      <c r="C3413" s="22" t="s">
        <v>11</v>
      </c>
      <c r="D3413" s="36">
        <v>2025</v>
      </c>
      <c r="E3413" s="12" t="s">
        <v>307</v>
      </c>
      <c r="F3413" s="8" t="s">
        <v>308</v>
      </c>
      <c r="G3413" s="77" t="s">
        <v>15429</v>
      </c>
      <c r="H3413" s="78" t="s">
        <v>15430</v>
      </c>
      <c r="I3413" s="14" t="s">
        <v>15431</v>
      </c>
      <c r="J3413" s="14" t="s">
        <v>10</v>
      </c>
      <c r="K3413" s="14" t="s">
        <v>29</v>
      </c>
      <c r="L3413" s="15" t="s">
        <v>81</v>
      </c>
      <c r="M3413" s="7" t="s">
        <v>82</v>
      </c>
      <c r="N3413" s="15" t="s">
        <v>4113</v>
      </c>
      <c r="O3413" s="15" t="s">
        <v>14474</v>
      </c>
      <c r="P3413" s="15" t="s">
        <v>2518</v>
      </c>
      <c r="Q3413" s="15" t="s">
        <v>2523</v>
      </c>
      <c r="R3413" s="20">
        <v>39569</v>
      </c>
      <c r="S3413" s="20">
        <v>45672</v>
      </c>
      <c r="T3413" s="20" t="s">
        <v>15225</v>
      </c>
      <c r="U3413" s="20"/>
      <c r="V3413" s="20"/>
      <c r="W3413" s="20"/>
      <c r="X3413" s="17"/>
      <c r="Y3413" s="17"/>
      <c r="Z3413" s="20"/>
      <c r="AA3413" s="18">
        <f t="shared" ca="1" si="265"/>
        <v>17</v>
      </c>
      <c r="AB3413" s="15" t="s">
        <v>7878</v>
      </c>
      <c r="AC3413" s="35" t="str">
        <f t="shared" si="269"/>
        <v>0 anos 11 meses 15 dias</v>
      </c>
      <c r="AD3413" s="35" t="str">
        <f ca="1">IF(AND(V3413="",T3413&lt;TODAY()),"Contrato Encerrado",IF(AND(V3413="",T3413&gt;TODAY()),DATEDIF(TODAY(),T3413,"Y")&amp;" anos"&amp;" "&amp;DATEDIF(TODAY(),T3413,"YM")&amp;" meses"&amp;" "&amp;DATEDIF(TODAY(),T3413,"MD")&amp;" dias",IF(AND(X3413="",V3413&lt;TODAY()),"Contrato Encerrado",IF(AND(X3413="",V3413&gt;TODAY()),DATEDIF(TODAY(),V3413,"Y")&amp;" anos"&amp;" "&amp;DATEDIF(TODAY(),V3413,"YM")&amp;" meses"&amp;" "&amp;DATEDIF(TODAY(),V3413,"MD")&amp;" dias",IF(AND(Z3413="",X3413&lt;TODAY()),"Contrato Encerrado",IF(AND(Z3413="",X3413&gt;TODAY()),DATEDIF(TODAY(),X3413,"Y")&amp;" anos"&amp;" "&amp;DATEDIF(TODAY(),X3413,"YM")&amp;" meses"&amp;" "&amp;DATEDIF(TODAY(),X3413,"MD")&amp;" dias",IF(AND(Z3413&lt;&gt;””,Z3413&lt;TODAY()),"Contrato Encerrado",IF(AND(Z3413&lt;&gt;"",Z3413&gt;TODAY()),DATEDIF(TODAY(),Z3413,"Y")&amp;" anos"&amp;" "&amp;DATEDIF(TODAY(),Z3413,"YM")&amp;" meses"&amp;" "&amp;DATEDIF(TODAY(),Z3413,"MD")&amp;" dias"))))))))</f>
        <v>0 anos 2 meses 23 dias</v>
      </c>
      <c r="AE3413" s="35">
        <f t="shared" si="266"/>
        <v>349</v>
      </c>
      <c r="AF3413" s="35">
        <f t="shared" si="267"/>
        <v>381</v>
      </c>
      <c r="AG3413" s="17" t="str">
        <f t="shared" si="268"/>
        <v>1 anos 0 meses 15 dias</v>
      </c>
    </row>
    <row r="3414" spans="1:33" ht="11.25" customHeight="1" x14ac:dyDescent="0.2">
      <c r="A3414" s="8" t="s">
        <v>9</v>
      </c>
      <c r="B3414" s="8" t="s">
        <v>13</v>
      </c>
      <c r="C3414" s="22" t="s">
        <v>15</v>
      </c>
      <c r="D3414" s="37">
        <v>2025</v>
      </c>
      <c r="E3414" s="12" t="s">
        <v>157</v>
      </c>
      <c r="F3414" s="8" t="s">
        <v>158</v>
      </c>
      <c r="G3414" s="77" t="s">
        <v>15895</v>
      </c>
      <c r="H3414" s="78" t="s">
        <v>15896</v>
      </c>
      <c r="I3414" s="14" t="s">
        <v>15897</v>
      </c>
      <c r="J3414" s="14" t="s">
        <v>10</v>
      </c>
      <c r="K3414" s="14" t="s">
        <v>29</v>
      </c>
      <c r="L3414" s="15" t="s">
        <v>81</v>
      </c>
      <c r="M3414" s="7" t="s">
        <v>82</v>
      </c>
      <c r="N3414" s="15" t="s">
        <v>4113</v>
      </c>
      <c r="O3414" s="15" t="s">
        <v>8484</v>
      </c>
      <c r="P3414" s="15" t="s">
        <v>2518</v>
      </c>
      <c r="Q3414" s="15" t="s">
        <v>4109</v>
      </c>
      <c r="R3414" s="20">
        <v>39554</v>
      </c>
      <c r="S3414" s="20">
        <v>45712</v>
      </c>
      <c r="T3414" s="70">
        <v>46076</v>
      </c>
      <c r="U3414" s="70"/>
      <c r="V3414" s="20"/>
      <c r="W3414" s="20"/>
      <c r="X3414" s="17"/>
      <c r="Y3414" s="17"/>
      <c r="Z3414" s="20"/>
      <c r="AA3414" s="21">
        <f t="shared" ca="1" si="265"/>
        <v>17</v>
      </c>
      <c r="AB3414" s="15" t="s">
        <v>7878</v>
      </c>
      <c r="AC3414" s="35" t="str">
        <f t="shared" si="269"/>
        <v>0 anos 11 meses 30 dias</v>
      </c>
      <c r="AD3414" s="35" t="str">
        <f ca="1">IF(AND(V3414="",T3414&lt;TODAY()),"Contrato Encerrado",IF(AND(V3414="",T3414&gt;TODAY()),DATEDIF(TODAY(),T3414,"Y")&amp;" anos"&amp;" "&amp;DATEDIF(TODAY(),T3414,"YM")&amp;" meses"&amp;" "&amp;DATEDIF(TODAY(),T3414,"MD")&amp;" dias",IF(AND(X3414="",V3414&lt;TODAY()),"Contrato Encerrado",IF(AND(X3414="",V3414&gt;TODAY()),DATEDIF(TODAY(),V3414,"Y")&amp;" anos"&amp;" "&amp;DATEDIF(TODAY(),V3414,"YM")&amp;" meses"&amp;" "&amp;DATEDIF(TODAY(),V3414,"MD")&amp;" dias",IF(AND(Z3414="",X3414&lt;TODAY()),"Contrato Encerrado",IF(AND(Z3414="",X3414&gt;TODAY()),DATEDIF(TODAY(),X3414,"Y")&amp;" anos"&amp;" "&amp;DATEDIF(TODAY(),X3414,"YM")&amp;" meses"&amp;" "&amp;DATEDIF(TODAY(),X3414,"MD")&amp;" dias",IF(AND(Z3414&lt;&gt;””,Z3414&lt;TODAY()),"Contrato Encerrado",IF(AND(Z3414&lt;&gt;"",Z3414&gt;TODAY()),DATEDIF(TODAY(),Z3414,"Y")&amp;" anos"&amp;" "&amp;DATEDIF(TODAY(),Z3414,"YM")&amp;" meses"&amp;" "&amp;DATEDIF(TODAY(),Z3414,"MD")&amp;" dias"))))))))</f>
        <v>0 anos 4 meses 16 dias</v>
      </c>
      <c r="AE3414" s="35">
        <f t="shared" si="266"/>
        <v>364</v>
      </c>
      <c r="AF3414" s="35">
        <f t="shared" si="267"/>
        <v>366</v>
      </c>
      <c r="AG3414" s="17" t="str">
        <f t="shared" si="268"/>
        <v>0 anos 11 meses 31 dias</v>
      </c>
    </row>
    <row r="3415" spans="1:33" ht="11.25" customHeight="1" x14ac:dyDescent="0.2">
      <c r="A3415" s="141" t="s">
        <v>9</v>
      </c>
      <c r="B3415" s="142" t="s">
        <v>13</v>
      </c>
      <c r="C3415" s="143" t="s">
        <v>24</v>
      </c>
      <c r="D3415" s="144">
        <v>2022</v>
      </c>
      <c r="E3415" s="145" t="s">
        <v>157</v>
      </c>
      <c r="F3415" s="141" t="s">
        <v>158</v>
      </c>
      <c r="G3415" s="146" t="s">
        <v>5138</v>
      </c>
      <c r="H3415" s="147" t="s">
        <v>5139</v>
      </c>
      <c r="I3415" s="148" t="s">
        <v>5140</v>
      </c>
      <c r="J3415" s="14" t="s">
        <v>14943</v>
      </c>
      <c r="K3415" s="148" t="s">
        <v>29</v>
      </c>
      <c r="L3415" s="149" t="s">
        <v>30</v>
      </c>
      <c r="M3415" s="7" t="s">
        <v>9427</v>
      </c>
      <c r="N3415" s="150" t="s">
        <v>2101</v>
      </c>
      <c r="O3415" s="150"/>
      <c r="P3415" s="150" t="s">
        <v>2518</v>
      </c>
      <c r="Q3415" s="150" t="s">
        <v>2521</v>
      </c>
      <c r="R3415" s="151">
        <v>36884</v>
      </c>
      <c r="S3415" s="151">
        <v>44855</v>
      </c>
      <c r="T3415" s="151">
        <v>45589</v>
      </c>
      <c r="U3415" s="151"/>
      <c r="V3415" s="151"/>
      <c r="W3415" s="151"/>
      <c r="X3415" s="17"/>
      <c r="Y3415" s="17"/>
      <c r="Z3415" s="151"/>
      <c r="AA3415" s="152">
        <f t="shared" ca="1" si="265"/>
        <v>24</v>
      </c>
      <c r="AB3415" s="153" t="s">
        <v>7878</v>
      </c>
      <c r="AC3415" s="35" t="str">
        <f t="shared" si="269"/>
        <v>2 anos 0 meses 3 dias</v>
      </c>
      <c r="AD3415" s="132" t="str">
        <f ca="1">IF(AND(V3415="",T3415&lt;TODAY()),"Contrato Encerrado",IF(AND(V3415="",T3415&gt;TODAY()),DATEDIF(TODAY(),T3415,"Y")&amp;" anos"&amp;" "&amp;DATEDIF(TODAY(),T3415,"YM")&amp;" meses"&amp;" "&amp;DATEDIF(TODAY(),T3415,"MD")&amp;" dias",IF(AND(X3415="",V3415&lt;TODAY()),"Contrato Encerrado",IF(AND(X3415="",V3415&gt;TODAY()),DATEDIF(TODAY(),V3415,"Y")&amp;" anos"&amp;" "&amp;DATEDIF(TODAY(),V3415,"YM")&amp;" meses"&amp;" "&amp;DATEDIF(TODAY(),V3415,"MD")&amp;" dias",IF(AND(Z3415="",X3415&lt;TODAY()),"Contrato Encerrado",IF(AND(Z3415="",X3415&gt;TODAY()),DATEDIF(TODAY(),X3415,"Y")&amp;" anos"&amp;" "&amp;DATEDIF(TODAY(),X3415,"YM")&amp;" meses"&amp;" "&amp;DATEDIF(TODAY(),X3415,"MD")&amp;" dias",IF(AND(Z3415&lt;&gt;””,Z3415&lt;TODAY()),"Contrato Encerrado",IF(AND(Z3415&lt;&gt;"",Z3415&gt;TODAY()),DATEDIF(TODAY(),Z3415,"Y")&amp;" anos"&amp;" "&amp;DATEDIF(TODAY(),Z3415,"YM")&amp;" meses"&amp;" "&amp;DATEDIF(TODAY(),Z3415,"MD")&amp;" dias"))))))))</f>
        <v>Contrato Encerrado</v>
      </c>
      <c r="AE3415" s="132">
        <f t="shared" si="266"/>
        <v>734</v>
      </c>
      <c r="AF3415" s="132">
        <f t="shared" si="267"/>
        <v>-4</v>
      </c>
      <c r="AG3415" s="133" t="str">
        <f t="shared" si="268"/>
        <v>ESTÁGIO COMPLETOU 2 ANOS</v>
      </c>
    </row>
    <row r="3416" spans="1:33" ht="11.25" customHeight="1" x14ac:dyDescent="0.2">
      <c r="A3416" s="8" t="s">
        <v>9</v>
      </c>
      <c r="B3416" s="8" t="s">
        <v>13</v>
      </c>
      <c r="C3416" s="22" t="s">
        <v>15</v>
      </c>
      <c r="D3416" s="37">
        <v>2024</v>
      </c>
      <c r="E3416" s="23" t="s">
        <v>157</v>
      </c>
      <c r="F3416" s="8" t="s">
        <v>158</v>
      </c>
      <c r="G3416" s="77" t="s">
        <v>12353</v>
      </c>
      <c r="H3416" s="78" t="s">
        <v>12354</v>
      </c>
      <c r="I3416" s="9" t="s">
        <v>12355</v>
      </c>
      <c r="J3416" s="14" t="s">
        <v>10</v>
      </c>
      <c r="K3416" s="9" t="s">
        <v>29</v>
      </c>
      <c r="L3416" s="24" t="s">
        <v>81</v>
      </c>
      <c r="M3416" s="7" t="s">
        <v>82</v>
      </c>
      <c r="N3416" s="24" t="s">
        <v>4113</v>
      </c>
      <c r="O3416" s="24" t="s">
        <v>7883</v>
      </c>
      <c r="P3416" s="24" t="s">
        <v>2518</v>
      </c>
      <c r="Q3416" s="24" t="s">
        <v>4109</v>
      </c>
      <c r="R3416" s="29">
        <v>39345</v>
      </c>
      <c r="S3416" s="29">
        <v>45336</v>
      </c>
      <c r="T3416" s="20">
        <v>46010</v>
      </c>
      <c r="U3416" s="20"/>
      <c r="V3416" s="20"/>
      <c r="W3416" s="29"/>
      <c r="X3416" s="17"/>
      <c r="Y3416" s="17"/>
      <c r="Z3416" s="20"/>
      <c r="AA3416" s="18">
        <f t="shared" ca="1" si="265"/>
        <v>18</v>
      </c>
      <c r="AB3416" s="18" t="s">
        <v>7878</v>
      </c>
      <c r="AC3416" s="35" t="str">
        <f t="shared" si="269"/>
        <v>1 anos 10 meses 5 dias</v>
      </c>
      <c r="AD3416" s="35" t="str">
        <f ca="1">IF(AND(V3416="",T3416&lt;TODAY()),"Contrato Encerrado",IF(AND(V3416="",T3416&gt;TODAY()),DATEDIF(TODAY(),T3416,"Y")&amp;" anos"&amp;" "&amp;DATEDIF(TODAY(),T3416,"YM")&amp;" meses"&amp;" "&amp;DATEDIF(TODAY(),T3416,"MD")&amp;" dias",IF(AND(X3416="",V3416&lt;TODAY()),"Contrato Encerrado",IF(AND(X3416="",V3416&gt;TODAY()),DATEDIF(TODAY(),V3416,"Y")&amp;" anos"&amp;" "&amp;DATEDIF(TODAY(),V3416,"YM")&amp;" meses"&amp;" "&amp;DATEDIF(TODAY(),V3416,"MD")&amp;" dias",IF(AND(Z3416="",X3416&lt;TODAY()),"Contrato Encerrado",IF(AND(Z3416="",X3416&gt;TODAY()),DATEDIF(TODAY(),X3416,"Y")&amp;" anos"&amp;" "&amp;DATEDIF(TODAY(),X3416,"YM")&amp;" meses"&amp;" "&amp;DATEDIF(TODAY(),X3416,"MD")&amp;" dias",IF(AND(Z3416&lt;&gt;””,Z3416&lt;TODAY()),"Contrato Encerrado",IF(AND(Z3416&lt;&gt;"",Z3416&gt;TODAY()),DATEDIF(TODAY(),Z3416,"Y")&amp;" anos"&amp;" "&amp;DATEDIF(TODAY(),Z3416,"YM")&amp;" meses"&amp;" "&amp;DATEDIF(TODAY(),Z3416,"MD")&amp;" dias"))))))))</f>
        <v>0 anos 2 meses 12 dias</v>
      </c>
      <c r="AE3416" s="35">
        <f t="shared" si="266"/>
        <v>674</v>
      </c>
      <c r="AF3416" s="35">
        <f t="shared" si="267"/>
        <v>56</v>
      </c>
      <c r="AG3416" s="17" t="str">
        <f t="shared" si="268"/>
        <v>0 anos 1 meses 25 dias</v>
      </c>
    </row>
    <row r="3417" spans="1:33" ht="11.25" customHeight="1" x14ac:dyDescent="0.2">
      <c r="A3417" s="8" t="s">
        <v>9</v>
      </c>
      <c r="B3417" s="10" t="s">
        <v>13</v>
      </c>
      <c r="C3417" s="11" t="s">
        <v>23</v>
      </c>
      <c r="D3417" s="36">
        <v>2022</v>
      </c>
      <c r="E3417" s="12" t="s">
        <v>307</v>
      </c>
      <c r="F3417" s="8" t="s">
        <v>308</v>
      </c>
      <c r="G3417" s="77" t="s">
        <v>5141</v>
      </c>
      <c r="H3417" s="78" t="s">
        <v>5142</v>
      </c>
      <c r="I3417" s="14" t="s">
        <v>5143</v>
      </c>
      <c r="J3417" s="14" t="s">
        <v>14943</v>
      </c>
      <c r="K3417" s="14" t="s">
        <v>29</v>
      </c>
      <c r="L3417" s="15" t="s">
        <v>30</v>
      </c>
      <c r="M3417" s="7" t="s">
        <v>9427</v>
      </c>
      <c r="N3417" s="16" t="s">
        <v>4578</v>
      </c>
      <c r="O3417" s="16"/>
      <c r="P3417" s="16" t="s">
        <v>2518</v>
      </c>
      <c r="Q3417" s="16" t="s">
        <v>2523</v>
      </c>
      <c r="R3417" s="31">
        <v>29233</v>
      </c>
      <c r="S3417" s="31">
        <v>44830</v>
      </c>
      <c r="T3417" s="31">
        <v>45560</v>
      </c>
      <c r="U3417" s="31"/>
      <c r="V3417" s="31"/>
      <c r="W3417" s="31"/>
      <c r="X3417" s="17"/>
      <c r="Y3417" s="17"/>
      <c r="Z3417" s="31"/>
      <c r="AA3417" s="18">
        <f t="shared" ca="1" si="265"/>
        <v>45</v>
      </c>
      <c r="AB3417" s="19" t="s">
        <v>7878</v>
      </c>
      <c r="AC3417" s="35" t="str">
        <f t="shared" si="269"/>
        <v>1 anos 11 meses 30 dias</v>
      </c>
      <c r="AD3417" s="35" t="str">
        <f ca="1">IF(AND(V3417="",T3417&lt;TODAY()),"Contrato Encerrado",IF(AND(V3417="",T3417&gt;TODAY()),DATEDIF(TODAY(),T3417,"Y")&amp;" anos"&amp;" "&amp;DATEDIF(TODAY(),T3417,"YM")&amp;" meses"&amp;" "&amp;DATEDIF(TODAY(),T3417,"MD")&amp;" dias",IF(AND(X3417="",V3417&lt;TODAY()),"Contrato Encerrado",IF(AND(X3417="",V3417&gt;TODAY()),DATEDIF(TODAY(),V3417,"Y")&amp;" anos"&amp;" "&amp;DATEDIF(TODAY(),V3417,"YM")&amp;" meses"&amp;" "&amp;DATEDIF(TODAY(),V3417,"MD")&amp;" dias",IF(AND(Z3417="",X3417&lt;TODAY()),"Contrato Encerrado",IF(AND(Z3417="",X3417&gt;TODAY()),DATEDIF(TODAY(),X3417,"Y")&amp;" anos"&amp;" "&amp;DATEDIF(TODAY(),X3417,"YM")&amp;" meses"&amp;" "&amp;DATEDIF(TODAY(),X3417,"MD")&amp;" dias",IF(AND(Z3417&lt;&gt;””,Z3417&lt;TODAY()),"Contrato Encerrado",IF(AND(Z3417&lt;&gt;"",Z3417&gt;TODAY()),DATEDIF(TODAY(),Z3417,"Y")&amp;" anos"&amp;" "&amp;DATEDIF(TODAY(),Z3417,"YM")&amp;" meses"&amp;" "&amp;DATEDIF(TODAY(),Z3417,"MD")&amp;" dias"))))))))</f>
        <v>Contrato Encerrado</v>
      </c>
      <c r="AE3417" s="35">
        <f t="shared" si="266"/>
        <v>730</v>
      </c>
      <c r="AF3417" s="35">
        <f t="shared" si="267"/>
        <v>0</v>
      </c>
      <c r="AG3417" s="17" t="str">
        <f t="shared" si="268"/>
        <v>ESTÁGIO COMPLETOU 2 ANOS</v>
      </c>
    </row>
    <row r="3418" spans="1:33" ht="11.25" customHeight="1" x14ac:dyDescent="0.2">
      <c r="A3418" s="8" t="s">
        <v>9</v>
      </c>
      <c r="B3418" s="8" t="s">
        <v>13</v>
      </c>
      <c r="C3418" s="22" t="s">
        <v>22</v>
      </c>
      <c r="D3418" s="36">
        <v>2024</v>
      </c>
      <c r="E3418" s="12" t="s">
        <v>4972</v>
      </c>
      <c r="F3418" s="8" t="s">
        <v>4973</v>
      </c>
      <c r="G3418" s="77" t="s">
        <v>14459</v>
      </c>
      <c r="H3418" s="78" t="s">
        <v>14460</v>
      </c>
      <c r="I3418" s="14" t="s">
        <v>14461</v>
      </c>
      <c r="J3418" s="74" t="s">
        <v>1302</v>
      </c>
      <c r="K3418" s="14" t="s">
        <v>29</v>
      </c>
      <c r="L3418" s="15" t="s">
        <v>30</v>
      </c>
      <c r="M3418" s="7" t="s">
        <v>9427</v>
      </c>
      <c r="N3418" s="15" t="s">
        <v>2099</v>
      </c>
      <c r="O3418" s="15" t="s">
        <v>9474</v>
      </c>
      <c r="P3418" s="15" t="s">
        <v>2518</v>
      </c>
      <c r="Q3418" s="15" t="s">
        <v>2523</v>
      </c>
      <c r="R3418" s="20">
        <v>38415</v>
      </c>
      <c r="S3418" s="20">
        <v>45536</v>
      </c>
      <c r="T3418" s="20">
        <v>45900</v>
      </c>
      <c r="U3418" s="20"/>
      <c r="V3418" s="20"/>
      <c r="W3418" s="20"/>
      <c r="X3418" s="17"/>
      <c r="Y3418" s="17"/>
      <c r="Z3418" s="20"/>
      <c r="AA3418" s="18">
        <f t="shared" ca="1" si="265"/>
        <v>20</v>
      </c>
      <c r="AB3418" s="15" t="s">
        <v>7878</v>
      </c>
      <c r="AC3418" s="35" t="str">
        <f t="shared" si="269"/>
        <v>0 anos 11 meses 30 dias</v>
      </c>
      <c r="AD3418" s="35" t="str">
        <f ca="1">IF(AND(V3418="",T3418&lt;TODAY()),"Contrato Encerrado",IF(AND(V3418="",T3418&gt;TODAY()),DATEDIF(TODAY(),T3418,"Y")&amp;" anos"&amp;" "&amp;DATEDIF(TODAY(),T3418,"YM")&amp;" meses"&amp;" "&amp;DATEDIF(TODAY(),T3418,"MD")&amp;" dias",IF(AND(X3418="",V3418&lt;TODAY()),"Contrato Encerrado",IF(AND(X3418="",V3418&gt;TODAY()),DATEDIF(TODAY(),V3418,"Y")&amp;" anos"&amp;" "&amp;DATEDIF(TODAY(),V3418,"YM")&amp;" meses"&amp;" "&amp;DATEDIF(TODAY(),V3418,"MD")&amp;" dias",IF(AND(Z3418="",X3418&lt;TODAY()),"Contrato Encerrado",IF(AND(Z3418="",X3418&gt;TODAY()),DATEDIF(TODAY(),X3418,"Y")&amp;" anos"&amp;" "&amp;DATEDIF(TODAY(),X3418,"YM")&amp;" meses"&amp;" "&amp;DATEDIF(TODAY(),X3418,"MD")&amp;" dias",IF(AND(Z3418&lt;&gt;””,Z3418&lt;TODAY()),"Contrato Encerrado",IF(AND(Z3418&lt;&gt;"",Z3418&gt;TODAY()),DATEDIF(TODAY(),Z3418,"Y")&amp;" anos"&amp;" "&amp;DATEDIF(TODAY(),Z3418,"YM")&amp;" meses"&amp;" "&amp;DATEDIF(TODAY(),Z3418,"MD")&amp;" dias"))))))))</f>
        <v>Contrato Encerrado</v>
      </c>
      <c r="AE3418" s="35">
        <f t="shared" si="266"/>
        <v>364</v>
      </c>
      <c r="AF3418" s="35">
        <f t="shared" si="267"/>
        <v>366</v>
      </c>
      <c r="AG3418" s="17" t="str">
        <f t="shared" si="268"/>
        <v>0 anos 11 meses 31 dias</v>
      </c>
    </row>
    <row r="3419" spans="1:33" ht="11.25" customHeight="1" x14ac:dyDescent="0.2">
      <c r="A3419" s="8" t="s">
        <v>9</v>
      </c>
      <c r="B3419" s="10" t="s">
        <v>13</v>
      </c>
      <c r="C3419" s="11" t="s">
        <v>22</v>
      </c>
      <c r="D3419" s="36">
        <v>2022</v>
      </c>
      <c r="E3419" s="12" t="s">
        <v>157</v>
      </c>
      <c r="F3419" s="8" t="s">
        <v>158</v>
      </c>
      <c r="G3419" s="77" t="s">
        <v>5144</v>
      </c>
      <c r="H3419" s="78" t="s">
        <v>5145</v>
      </c>
      <c r="I3419" s="14" t="s">
        <v>5146</v>
      </c>
      <c r="J3419" s="14" t="s">
        <v>14943</v>
      </c>
      <c r="K3419" s="14" t="s">
        <v>29</v>
      </c>
      <c r="L3419" s="15" t="s">
        <v>30</v>
      </c>
      <c r="M3419" s="7" t="s">
        <v>9427</v>
      </c>
      <c r="N3419" s="16" t="s">
        <v>2101</v>
      </c>
      <c r="O3419" s="16"/>
      <c r="P3419" s="16" t="s">
        <v>2518</v>
      </c>
      <c r="Q3419" s="16" t="s">
        <v>2521</v>
      </c>
      <c r="R3419" s="31">
        <v>28221</v>
      </c>
      <c r="S3419" s="31">
        <v>44827</v>
      </c>
      <c r="T3419" s="31">
        <v>44943</v>
      </c>
      <c r="U3419" s="31"/>
      <c r="V3419" s="31"/>
      <c r="W3419" s="31"/>
      <c r="X3419" s="17"/>
      <c r="Y3419" s="17"/>
      <c r="Z3419" s="31"/>
      <c r="AA3419" s="18">
        <f t="shared" ca="1" si="265"/>
        <v>48</v>
      </c>
      <c r="AB3419" s="19" t="s">
        <v>7878</v>
      </c>
      <c r="AC3419" s="35" t="str">
        <f t="shared" si="269"/>
        <v>0 anos 3 meses 25 dias</v>
      </c>
      <c r="AD3419" s="35" t="str">
        <f ca="1">IF(AND(V3419="",T3419&lt;TODAY()),"Contrato Encerrado",IF(AND(V3419="",T3419&gt;TODAY()),DATEDIF(TODAY(),T3419,"Y")&amp;" anos"&amp;" "&amp;DATEDIF(TODAY(),T3419,"YM")&amp;" meses"&amp;" "&amp;DATEDIF(TODAY(),T3419,"MD")&amp;" dias",IF(AND(X3419="",V3419&lt;TODAY()),"Contrato Encerrado",IF(AND(X3419="",V3419&gt;TODAY()),DATEDIF(TODAY(),V3419,"Y")&amp;" anos"&amp;" "&amp;DATEDIF(TODAY(),V3419,"YM")&amp;" meses"&amp;" "&amp;DATEDIF(TODAY(),V3419,"MD")&amp;" dias",IF(AND(Z3419="",X3419&lt;TODAY()),"Contrato Encerrado",IF(AND(Z3419="",X3419&gt;TODAY()),DATEDIF(TODAY(),X3419,"Y")&amp;" anos"&amp;" "&amp;DATEDIF(TODAY(),X3419,"YM")&amp;" meses"&amp;" "&amp;DATEDIF(TODAY(),X3419,"MD")&amp;" dias",IF(AND(Z3419&lt;&gt;””,Z3419&lt;TODAY()),"Contrato Encerrado",IF(AND(Z3419&lt;&gt;"",Z3419&gt;TODAY()),DATEDIF(TODAY(),Z3419,"Y")&amp;" anos"&amp;" "&amp;DATEDIF(TODAY(),Z3419,"YM")&amp;" meses"&amp;" "&amp;DATEDIF(TODAY(),Z3419,"MD")&amp;" dias"))))))))</f>
        <v>Contrato Encerrado</v>
      </c>
      <c r="AE3419" s="35">
        <f t="shared" si="266"/>
        <v>116</v>
      </c>
      <c r="AF3419" s="35">
        <f t="shared" si="267"/>
        <v>614</v>
      </c>
      <c r="AG3419" s="17" t="str">
        <f t="shared" si="268"/>
        <v>1 anos 8 meses 5 dias</v>
      </c>
    </row>
    <row r="3420" spans="1:33" ht="11.25" customHeight="1" x14ac:dyDescent="0.2">
      <c r="A3420" s="8" t="s">
        <v>9</v>
      </c>
      <c r="B3420" s="8" t="s">
        <v>13</v>
      </c>
      <c r="C3420" s="22" t="s">
        <v>21</v>
      </c>
      <c r="D3420" s="37">
        <v>2023</v>
      </c>
      <c r="E3420" s="12" t="s">
        <v>157</v>
      </c>
      <c r="F3420" s="8" t="s">
        <v>158</v>
      </c>
      <c r="G3420" s="77" t="s">
        <v>9141</v>
      </c>
      <c r="H3420" s="78" t="s">
        <v>9142</v>
      </c>
      <c r="I3420" s="14" t="s">
        <v>9143</v>
      </c>
      <c r="J3420" s="67" t="s">
        <v>14943</v>
      </c>
      <c r="K3420" s="14" t="s">
        <v>29</v>
      </c>
      <c r="L3420" s="15" t="s">
        <v>30</v>
      </c>
      <c r="M3420" s="7" t="s">
        <v>9427</v>
      </c>
      <c r="N3420" s="15" t="s">
        <v>9144</v>
      </c>
      <c r="O3420" s="15" t="s">
        <v>8177</v>
      </c>
      <c r="P3420" s="15" t="s">
        <v>2518</v>
      </c>
      <c r="Q3420" s="15" t="s">
        <v>2521</v>
      </c>
      <c r="R3420" s="20">
        <v>34043</v>
      </c>
      <c r="S3420" s="20">
        <v>45141</v>
      </c>
      <c r="T3420" s="20">
        <v>45351</v>
      </c>
      <c r="U3420" s="20">
        <v>45411</v>
      </c>
      <c r="V3420" s="31">
        <v>45657</v>
      </c>
      <c r="W3420" s="17"/>
      <c r="X3420" s="17"/>
      <c r="Y3420" s="17"/>
      <c r="Z3420" s="20"/>
      <c r="AA3420" s="18">
        <f t="shared" ca="1" si="265"/>
        <v>32</v>
      </c>
      <c r="AB3420" s="21" t="s">
        <v>7878</v>
      </c>
      <c r="AC3420" s="35" t="str">
        <f t="shared" si="269"/>
        <v>1 anos 2 meses 29 dias</v>
      </c>
      <c r="AD3420" s="35" t="str">
        <f ca="1">IF(AND(V3420="",T3420&lt;TODAY()),"Contrato Encerrado",IF(AND(V3420="",T3420&gt;TODAY()),DATEDIF(TODAY(),T3420,"Y")&amp;" anos"&amp;" "&amp;DATEDIF(TODAY(),T3420,"YM")&amp;" meses"&amp;" "&amp;DATEDIF(TODAY(),T3420,"MD")&amp;" dias",IF(AND(X3420="",V3420&lt;TODAY()),"Contrato Encerrado",IF(AND(X3420="",V3420&gt;TODAY()),DATEDIF(TODAY(),V3420,"Y")&amp;" anos"&amp;" "&amp;DATEDIF(TODAY(),V3420,"YM")&amp;" meses"&amp;" "&amp;DATEDIF(TODAY(),V3420,"MD")&amp;" dias",IF(AND(Z3420="",X3420&lt;TODAY()),"Contrato Encerrado",IF(AND(Z3420="",X3420&gt;TODAY()),DATEDIF(TODAY(),X3420,"Y")&amp;" anos"&amp;" "&amp;DATEDIF(TODAY(),X3420,"YM")&amp;" meses"&amp;" "&amp;DATEDIF(TODAY(),X3420,"MD")&amp;" dias",IF(AND(Z3420&lt;&gt;””,Z3420&lt;TODAY()),"Contrato Encerrado",IF(AND(Z3420&lt;&gt;"",Z3420&gt;TODAY()),DATEDIF(TODAY(),Z3420,"Y")&amp;" anos"&amp;" "&amp;DATEDIF(TODAY(),Z3420,"YM")&amp;" meses"&amp;" "&amp;DATEDIF(TODAY(),Z3420,"MD")&amp;" dias"))))))))</f>
        <v>Contrato Encerrado</v>
      </c>
      <c r="AE3420" s="35">
        <f t="shared" si="266"/>
        <v>456</v>
      </c>
      <c r="AF3420" s="35">
        <f t="shared" si="267"/>
        <v>274</v>
      </c>
      <c r="AG3420" s="17" t="str">
        <f t="shared" si="268"/>
        <v>0 anos 8 meses 30 dias</v>
      </c>
    </row>
    <row r="3421" spans="1:33" ht="11.25" customHeight="1" x14ac:dyDescent="0.2">
      <c r="A3421" s="8" t="s">
        <v>9</v>
      </c>
      <c r="B3421" s="8" t="s">
        <v>13</v>
      </c>
      <c r="C3421" s="22" t="s">
        <v>11</v>
      </c>
      <c r="D3421" s="37">
        <v>2024</v>
      </c>
      <c r="E3421" s="12" t="s">
        <v>27</v>
      </c>
      <c r="F3421" s="8" t="s">
        <v>28</v>
      </c>
      <c r="G3421" s="77" t="s">
        <v>11554</v>
      </c>
      <c r="H3421" s="78" t="s">
        <v>11555</v>
      </c>
      <c r="I3421" s="14" t="s">
        <v>11556</v>
      </c>
      <c r="J3421" s="14" t="s">
        <v>14943</v>
      </c>
      <c r="K3421" s="14" t="s">
        <v>29</v>
      </c>
      <c r="L3421" s="15" t="s">
        <v>30</v>
      </c>
      <c r="M3421" s="7" t="s">
        <v>9427</v>
      </c>
      <c r="N3421" s="16" t="s">
        <v>2105</v>
      </c>
      <c r="O3421" s="15" t="s">
        <v>7895</v>
      </c>
      <c r="P3421" s="15" t="s">
        <v>2518</v>
      </c>
      <c r="Q3421" s="15" t="s">
        <v>4109</v>
      </c>
      <c r="R3421" s="20">
        <v>37315</v>
      </c>
      <c r="S3421" s="20">
        <v>45306</v>
      </c>
      <c r="T3421" s="20">
        <v>45484</v>
      </c>
      <c r="U3421" s="20"/>
      <c r="V3421" s="20"/>
      <c r="W3421" s="20"/>
      <c r="X3421" s="17"/>
      <c r="Y3421" s="17"/>
      <c r="Z3421" s="20"/>
      <c r="AA3421" s="18">
        <f t="shared" ca="1" si="265"/>
        <v>23</v>
      </c>
      <c r="AB3421" s="15" t="s">
        <v>7877</v>
      </c>
      <c r="AC3421" s="35" t="str">
        <f t="shared" si="269"/>
        <v>0 anos 5 meses 26 dias</v>
      </c>
      <c r="AD3421" s="35" t="str">
        <f ca="1">IF(AND(V3421="",T3421&lt;TODAY()),"Contrato Encerrado",IF(AND(V3421="",T3421&gt;TODAY()),DATEDIF(TODAY(),T3421,"Y")&amp;" anos"&amp;" "&amp;DATEDIF(TODAY(),T3421,"YM")&amp;" meses"&amp;" "&amp;DATEDIF(TODAY(),T3421,"MD")&amp;" dias",IF(AND(X3421="",V3421&lt;TODAY()),"Contrato Encerrado",IF(AND(X3421="",V3421&gt;TODAY()),DATEDIF(TODAY(),V3421,"Y")&amp;" anos"&amp;" "&amp;DATEDIF(TODAY(),V3421,"YM")&amp;" meses"&amp;" "&amp;DATEDIF(TODAY(),V3421,"MD")&amp;" dias",IF(AND(Z3421="",X3421&lt;TODAY()),"Contrato Encerrado",IF(AND(Z3421="",X3421&gt;TODAY()),DATEDIF(TODAY(),X3421,"Y")&amp;" anos"&amp;" "&amp;DATEDIF(TODAY(),X3421,"YM")&amp;" meses"&amp;" "&amp;DATEDIF(TODAY(),X3421,"MD")&amp;" dias",IF(AND(Z3421&lt;&gt;””,Z3421&lt;TODAY()),"Contrato Encerrado",IF(AND(Z3421&lt;&gt;"",Z3421&gt;TODAY()),DATEDIF(TODAY(),Z3421,"Y")&amp;" anos"&amp;" "&amp;DATEDIF(TODAY(),Z3421,"YM")&amp;" meses"&amp;" "&amp;DATEDIF(TODAY(),Z3421,"MD")&amp;" dias"))))))))</f>
        <v>Contrato Encerrado</v>
      </c>
      <c r="AE3421" s="35">
        <f t="shared" si="266"/>
        <v>178</v>
      </c>
      <c r="AF3421" s="35">
        <f t="shared" si="267"/>
        <v>552</v>
      </c>
      <c r="AG3421" s="17" t="str">
        <f t="shared" si="268"/>
        <v>1 anos 6 meses 5 dias</v>
      </c>
    </row>
    <row r="3422" spans="1:33" ht="11.25" customHeight="1" x14ac:dyDescent="0.2">
      <c r="A3422" s="8" t="s">
        <v>9</v>
      </c>
      <c r="B3422" s="8" t="s">
        <v>13</v>
      </c>
      <c r="C3422" s="22" t="s">
        <v>24</v>
      </c>
      <c r="D3422" s="37">
        <v>2023</v>
      </c>
      <c r="E3422" s="12" t="s">
        <v>79</v>
      </c>
      <c r="F3422" s="8" t="s">
        <v>80</v>
      </c>
      <c r="G3422" s="77" t="s">
        <v>10459</v>
      </c>
      <c r="H3422" s="78" t="s">
        <v>10460</v>
      </c>
      <c r="I3422" s="14" t="s">
        <v>10461</v>
      </c>
      <c r="J3422" s="14" t="s">
        <v>10</v>
      </c>
      <c r="K3422" s="14" t="s">
        <v>29</v>
      </c>
      <c r="L3422" s="15" t="s">
        <v>30</v>
      </c>
      <c r="M3422" s="7" t="s">
        <v>9427</v>
      </c>
      <c r="N3422" s="15" t="s">
        <v>2117</v>
      </c>
      <c r="O3422" s="15" t="s">
        <v>10152</v>
      </c>
      <c r="P3422" s="15" t="s">
        <v>2518</v>
      </c>
      <c r="Q3422" s="15" t="s">
        <v>2523</v>
      </c>
      <c r="R3422" s="30">
        <v>36685</v>
      </c>
      <c r="S3422" s="30">
        <v>45236</v>
      </c>
      <c r="T3422" s="20" t="s">
        <v>14948</v>
      </c>
      <c r="U3422" s="20"/>
      <c r="V3422" s="20"/>
      <c r="W3422" s="30"/>
      <c r="X3422" s="17"/>
      <c r="Y3422" s="17"/>
      <c r="Z3422" s="20"/>
      <c r="AA3422" s="18">
        <f t="shared" ca="1" si="265"/>
        <v>25</v>
      </c>
      <c r="AB3422" s="15" t="s">
        <v>7878</v>
      </c>
      <c r="AC3422" s="35" t="str">
        <f t="shared" si="269"/>
        <v>1 anos 11 meses 30 dias</v>
      </c>
      <c r="AD3422" s="35" t="str">
        <f ca="1">IF(AND(V3422="",T3422&lt;TODAY()),"Contrato Encerrado",IF(AND(V3422="",T3422&gt;TODAY()),DATEDIF(TODAY(),T3422,"Y")&amp;" anos"&amp;" "&amp;DATEDIF(TODAY(),T3422,"YM")&amp;" meses"&amp;" "&amp;DATEDIF(TODAY(),T3422,"MD")&amp;" dias",IF(AND(X3422="",V3422&lt;TODAY()),"Contrato Encerrado",IF(AND(X3422="",V3422&gt;TODAY()),DATEDIF(TODAY(),V3422,"Y")&amp;" anos"&amp;" "&amp;DATEDIF(TODAY(),V3422,"YM")&amp;" meses"&amp;" "&amp;DATEDIF(TODAY(),V3422,"MD")&amp;" dias",IF(AND(Z3422="",X3422&lt;TODAY()),"Contrato Encerrado",IF(AND(Z3422="",X3422&gt;TODAY()),DATEDIF(TODAY(),X3422,"Y")&amp;" anos"&amp;" "&amp;DATEDIF(TODAY(),X3422,"YM")&amp;" meses"&amp;" "&amp;DATEDIF(TODAY(),X3422,"MD")&amp;" dias",IF(AND(Z3422&lt;&gt;””,Z3422&lt;TODAY()),"Contrato Encerrado",IF(AND(Z3422&lt;&gt;"",Z3422&gt;TODAY()),DATEDIF(TODAY(),Z3422,"Y")&amp;" anos"&amp;" "&amp;DATEDIF(TODAY(),Z3422,"YM")&amp;" meses"&amp;" "&amp;DATEDIF(TODAY(),Z3422,"MD")&amp;" dias"))))))))</f>
        <v>0 anos 0 meses 29 dias</v>
      </c>
      <c r="AE3422" s="35">
        <f t="shared" si="266"/>
        <v>730</v>
      </c>
      <c r="AF3422" s="35">
        <f t="shared" si="267"/>
        <v>0</v>
      </c>
      <c r="AG3422" s="17" t="str">
        <f t="shared" si="268"/>
        <v>ESTÁGIO COMPLETOU 2 ANOS</v>
      </c>
    </row>
    <row r="3423" spans="1:33" ht="11.25" customHeight="1" x14ac:dyDescent="0.2">
      <c r="A3423" s="8" t="s">
        <v>9</v>
      </c>
      <c r="B3423" s="10" t="s">
        <v>13</v>
      </c>
      <c r="C3423" s="11" t="s">
        <v>23</v>
      </c>
      <c r="D3423" s="36">
        <v>2022</v>
      </c>
      <c r="E3423" s="12" t="s">
        <v>157</v>
      </c>
      <c r="F3423" s="8" t="s">
        <v>158</v>
      </c>
      <c r="G3423" s="77" t="s">
        <v>5147</v>
      </c>
      <c r="H3423" s="78" t="s">
        <v>5148</v>
      </c>
      <c r="I3423" s="14" t="s">
        <v>5149</v>
      </c>
      <c r="J3423" s="14" t="s">
        <v>14943</v>
      </c>
      <c r="K3423" s="14" t="s">
        <v>29</v>
      </c>
      <c r="L3423" s="15" t="s">
        <v>30</v>
      </c>
      <c r="M3423" s="7" t="s">
        <v>9427</v>
      </c>
      <c r="N3423" s="16" t="s">
        <v>2101</v>
      </c>
      <c r="O3423" s="16"/>
      <c r="P3423" s="16" t="s">
        <v>2518</v>
      </c>
      <c r="Q3423" s="16" t="s">
        <v>2521</v>
      </c>
      <c r="R3423" s="31">
        <v>29769</v>
      </c>
      <c r="S3423" s="31">
        <v>44840</v>
      </c>
      <c r="T3423" s="31">
        <v>45021</v>
      </c>
      <c r="U3423" s="31"/>
      <c r="V3423" s="31"/>
      <c r="W3423" s="31"/>
      <c r="X3423" s="17"/>
      <c r="Y3423" s="17"/>
      <c r="Z3423" s="31"/>
      <c r="AA3423" s="18">
        <f t="shared" ca="1" si="265"/>
        <v>44</v>
      </c>
      <c r="AB3423" s="19" t="s">
        <v>7878</v>
      </c>
      <c r="AC3423" s="35" t="str">
        <f t="shared" si="269"/>
        <v>0 anos 5 meses 30 dias</v>
      </c>
      <c r="AD3423" s="35" t="str">
        <f ca="1">IF(AND(V3423="",T3423&lt;TODAY()),"Contrato Encerrado",IF(AND(V3423="",T3423&gt;TODAY()),DATEDIF(TODAY(),T3423,"Y")&amp;" anos"&amp;" "&amp;DATEDIF(TODAY(),T3423,"YM")&amp;" meses"&amp;" "&amp;DATEDIF(TODAY(),T3423,"MD")&amp;" dias",IF(AND(X3423="",V3423&lt;TODAY()),"Contrato Encerrado",IF(AND(X3423="",V3423&gt;TODAY()),DATEDIF(TODAY(),V3423,"Y")&amp;" anos"&amp;" "&amp;DATEDIF(TODAY(),V3423,"YM")&amp;" meses"&amp;" "&amp;DATEDIF(TODAY(),V3423,"MD")&amp;" dias",IF(AND(Z3423="",X3423&lt;TODAY()),"Contrato Encerrado",IF(AND(Z3423="",X3423&gt;TODAY()),DATEDIF(TODAY(),X3423,"Y")&amp;" anos"&amp;" "&amp;DATEDIF(TODAY(),X3423,"YM")&amp;" meses"&amp;" "&amp;DATEDIF(TODAY(),X3423,"MD")&amp;" dias",IF(AND(Z3423&lt;&gt;””,Z3423&lt;TODAY()),"Contrato Encerrado",IF(AND(Z3423&lt;&gt;"",Z3423&gt;TODAY()),DATEDIF(TODAY(),Z3423,"Y")&amp;" anos"&amp;" "&amp;DATEDIF(TODAY(),Z3423,"YM")&amp;" meses"&amp;" "&amp;DATEDIF(TODAY(),Z3423,"MD")&amp;" dias"))))))))</f>
        <v>Contrato Encerrado</v>
      </c>
      <c r="AE3423" s="35">
        <f t="shared" si="266"/>
        <v>181</v>
      </c>
      <c r="AF3423" s="35">
        <f t="shared" si="267"/>
        <v>549</v>
      </c>
      <c r="AG3423" s="17" t="str">
        <f t="shared" si="268"/>
        <v>1 anos 6 meses 2 dias</v>
      </c>
    </row>
    <row r="3424" spans="1:33" ht="11.25" customHeight="1" x14ac:dyDescent="0.2">
      <c r="A3424" s="8" t="s">
        <v>9</v>
      </c>
      <c r="B3424" s="10" t="s">
        <v>13</v>
      </c>
      <c r="C3424" s="11" t="s">
        <v>22</v>
      </c>
      <c r="D3424" s="36">
        <v>2022</v>
      </c>
      <c r="E3424" s="12" t="s">
        <v>157</v>
      </c>
      <c r="F3424" s="8" t="s">
        <v>158</v>
      </c>
      <c r="G3424" s="77" t="s">
        <v>5150</v>
      </c>
      <c r="H3424" s="78" t="s">
        <v>5151</v>
      </c>
      <c r="I3424" s="14" t="s">
        <v>5152</v>
      </c>
      <c r="J3424" s="14" t="s">
        <v>14943</v>
      </c>
      <c r="K3424" s="14" t="s">
        <v>29</v>
      </c>
      <c r="L3424" s="15" t="s">
        <v>30</v>
      </c>
      <c r="M3424" s="7" t="s">
        <v>9427</v>
      </c>
      <c r="N3424" s="16" t="s">
        <v>2101</v>
      </c>
      <c r="O3424" s="16"/>
      <c r="P3424" s="16" t="s">
        <v>2518</v>
      </c>
      <c r="Q3424" s="16" t="s">
        <v>2521</v>
      </c>
      <c r="R3424" s="31">
        <v>34298</v>
      </c>
      <c r="S3424" s="31">
        <v>44827</v>
      </c>
      <c r="T3424" s="31">
        <v>44943</v>
      </c>
      <c r="U3424" s="31"/>
      <c r="V3424" s="31"/>
      <c r="W3424" s="31"/>
      <c r="X3424" s="17"/>
      <c r="Y3424" s="17"/>
      <c r="Z3424" s="31"/>
      <c r="AA3424" s="18">
        <f t="shared" ca="1" si="265"/>
        <v>31</v>
      </c>
      <c r="AB3424" s="19" t="s">
        <v>7878</v>
      </c>
      <c r="AC3424" s="35" t="str">
        <f t="shared" si="269"/>
        <v>0 anos 3 meses 25 dias</v>
      </c>
      <c r="AD3424" s="35" t="str">
        <f ca="1">IF(AND(V3424="",T3424&lt;TODAY()),"Contrato Encerrado",IF(AND(V3424="",T3424&gt;TODAY()),DATEDIF(TODAY(),T3424,"Y")&amp;" anos"&amp;" "&amp;DATEDIF(TODAY(),T3424,"YM")&amp;" meses"&amp;" "&amp;DATEDIF(TODAY(),T3424,"MD")&amp;" dias",IF(AND(X3424="",V3424&lt;TODAY()),"Contrato Encerrado",IF(AND(X3424="",V3424&gt;TODAY()),DATEDIF(TODAY(),V3424,"Y")&amp;" anos"&amp;" "&amp;DATEDIF(TODAY(),V3424,"YM")&amp;" meses"&amp;" "&amp;DATEDIF(TODAY(),V3424,"MD")&amp;" dias",IF(AND(Z3424="",X3424&lt;TODAY()),"Contrato Encerrado",IF(AND(Z3424="",X3424&gt;TODAY()),DATEDIF(TODAY(),X3424,"Y")&amp;" anos"&amp;" "&amp;DATEDIF(TODAY(),X3424,"YM")&amp;" meses"&amp;" "&amp;DATEDIF(TODAY(),X3424,"MD")&amp;" dias",IF(AND(Z3424&lt;&gt;””,Z3424&lt;TODAY()),"Contrato Encerrado",IF(AND(Z3424&lt;&gt;"",Z3424&gt;TODAY()),DATEDIF(TODAY(),Z3424,"Y")&amp;" anos"&amp;" "&amp;DATEDIF(TODAY(),Z3424,"YM")&amp;" meses"&amp;" "&amp;DATEDIF(TODAY(),Z3424,"MD")&amp;" dias"))))))))</f>
        <v>Contrato Encerrado</v>
      </c>
      <c r="AE3424" s="35">
        <f t="shared" si="266"/>
        <v>116</v>
      </c>
      <c r="AF3424" s="35">
        <f t="shared" si="267"/>
        <v>614</v>
      </c>
      <c r="AG3424" s="17" t="str">
        <f t="shared" si="268"/>
        <v>1 anos 8 meses 5 dias</v>
      </c>
    </row>
    <row r="3425" spans="1:33" ht="11.25" customHeight="1" x14ac:dyDescent="0.2">
      <c r="A3425" s="8" t="s">
        <v>9</v>
      </c>
      <c r="B3425" s="8" t="s">
        <v>13</v>
      </c>
      <c r="C3425" s="22" t="s">
        <v>25</v>
      </c>
      <c r="D3425" s="37">
        <v>2023</v>
      </c>
      <c r="E3425" s="12" t="s">
        <v>128</v>
      </c>
      <c r="F3425" s="8" t="s">
        <v>129</v>
      </c>
      <c r="G3425" s="77" t="s">
        <v>10840</v>
      </c>
      <c r="H3425" s="78" t="s">
        <v>10841</v>
      </c>
      <c r="I3425" s="14" t="s">
        <v>10842</v>
      </c>
      <c r="J3425" s="14" t="s">
        <v>1302</v>
      </c>
      <c r="K3425" s="14" t="s">
        <v>29</v>
      </c>
      <c r="L3425" s="15" t="s">
        <v>30</v>
      </c>
      <c r="M3425" s="7" t="s">
        <v>9427</v>
      </c>
      <c r="N3425" s="15" t="s">
        <v>2098</v>
      </c>
      <c r="O3425" s="15" t="s">
        <v>10180</v>
      </c>
      <c r="P3425" s="15" t="s">
        <v>2518</v>
      </c>
      <c r="Q3425" s="15" t="s">
        <v>2523</v>
      </c>
      <c r="R3425" s="20">
        <v>37773</v>
      </c>
      <c r="S3425" s="20">
        <v>45261</v>
      </c>
      <c r="T3425" s="20">
        <v>45350</v>
      </c>
      <c r="U3425" s="20"/>
      <c r="V3425" s="20"/>
      <c r="W3425" s="20"/>
      <c r="X3425" s="17"/>
      <c r="Y3425" s="17"/>
      <c r="Z3425" s="20"/>
      <c r="AA3425" s="18">
        <f t="shared" ca="1" si="265"/>
        <v>22</v>
      </c>
      <c r="AB3425" s="20" t="s">
        <v>7878</v>
      </c>
      <c r="AC3425" s="35" t="str">
        <f t="shared" si="269"/>
        <v>0 anos 2 meses 27 dias</v>
      </c>
      <c r="AD3425" s="35" t="str">
        <f ca="1">IF(AND(V3425="",T3425&lt;TODAY()),"Contrato Encerrado",IF(AND(V3425="",T3425&gt;TODAY()),DATEDIF(TODAY(),T3425,"Y")&amp;" anos"&amp;" "&amp;DATEDIF(TODAY(),T3425,"YM")&amp;" meses"&amp;" "&amp;DATEDIF(TODAY(),T3425,"MD")&amp;" dias",IF(AND(X3425="",V3425&lt;TODAY()),"Contrato Encerrado",IF(AND(X3425="",V3425&gt;TODAY()),DATEDIF(TODAY(),V3425,"Y")&amp;" anos"&amp;" "&amp;DATEDIF(TODAY(),V3425,"YM")&amp;" meses"&amp;" "&amp;DATEDIF(TODAY(),V3425,"MD")&amp;" dias",IF(AND(Z3425="",X3425&lt;TODAY()),"Contrato Encerrado",IF(AND(Z3425="",X3425&gt;TODAY()),DATEDIF(TODAY(),X3425,"Y")&amp;" anos"&amp;" "&amp;DATEDIF(TODAY(),X3425,"YM")&amp;" meses"&amp;" "&amp;DATEDIF(TODAY(),X3425,"MD")&amp;" dias",IF(AND(Z3425&lt;&gt;””,Z3425&lt;TODAY()),"Contrato Encerrado",IF(AND(Z3425&lt;&gt;"",Z3425&gt;TODAY()),DATEDIF(TODAY(),Z3425,"Y")&amp;" anos"&amp;" "&amp;DATEDIF(TODAY(),Z3425,"YM")&amp;" meses"&amp;" "&amp;DATEDIF(TODAY(),Z3425,"MD")&amp;" dias"))))))))</f>
        <v>Contrato Encerrado</v>
      </c>
      <c r="AE3425" s="35">
        <f t="shared" si="266"/>
        <v>89</v>
      </c>
      <c r="AF3425" s="35">
        <f t="shared" si="267"/>
        <v>641</v>
      </c>
      <c r="AG3425" s="17" t="str">
        <f t="shared" si="268"/>
        <v>1 anos 9 meses 2 dias</v>
      </c>
    </row>
    <row r="3426" spans="1:33" ht="11.25" customHeight="1" x14ac:dyDescent="0.2">
      <c r="A3426" s="8" t="s">
        <v>9</v>
      </c>
      <c r="B3426" s="8" t="s">
        <v>13</v>
      </c>
      <c r="C3426" s="22" t="s">
        <v>24</v>
      </c>
      <c r="D3426" s="37">
        <v>2023</v>
      </c>
      <c r="E3426" s="12" t="s">
        <v>307</v>
      </c>
      <c r="F3426" s="8" t="s">
        <v>308</v>
      </c>
      <c r="G3426" s="77" t="s">
        <v>10462</v>
      </c>
      <c r="H3426" s="78" t="s">
        <v>10463</v>
      </c>
      <c r="I3426" s="14" t="s">
        <v>10464</v>
      </c>
      <c r="J3426" s="14" t="s">
        <v>10</v>
      </c>
      <c r="K3426" s="14" t="s">
        <v>29</v>
      </c>
      <c r="L3426" s="15" t="s">
        <v>30</v>
      </c>
      <c r="M3426" s="7" t="s">
        <v>9427</v>
      </c>
      <c r="N3426" s="15" t="s">
        <v>2115</v>
      </c>
      <c r="O3426" s="15" t="s">
        <v>7897</v>
      </c>
      <c r="P3426" s="15" t="s">
        <v>2518</v>
      </c>
      <c r="Q3426" s="15" t="s">
        <v>2523</v>
      </c>
      <c r="R3426" s="30">
        <v>31931</v>
      </c>
      <c r="S3426" s="30">
        <v>45243</v>
      </c>
      <c r="T3426" s="20" t="s">
        <v>14866</v>
      </c>
      <c r="U3426" s="20"/>
      <c r="V3426" s="20"/>
      <c r="W3426" s="30"/>
      <c r="X3426" s="17"/>
      <c r="Y3426" s="17"/>
      <c r="Z3426" s="20"/>
      <c r="AA3426" s="18">
        <f t="shared" ca="1" si="265"/>
        <v>38</v>
      </c>
      <c r="AB3426" s="15" t="s">
        <v>7878</v>
      </c>
      <c r="AC3426" s="35" t="str">
        <f t="shared" si="269"/>
        <v>1 anos 11 meses 30 dias</v>
      </c>
      <c r="AD3426" s="35" t="str">
        <f ca="1">IF(AND(V3426="",T3426&lt;TODAY()),"Contrato Encerrado",IF(AND(V3426="",T3426&gt;TODAY()),DATEDIF(TODAY(),T3426,"Y")&amp;" anos"&amp;" "&amp;DATEDIF(TODAY(),T3426,"YM")&amp;" meses"&amp;" "&amp;DATEDIF(TODAY(),T3426,"MD")&amp;" dias",IF(AND(X3426="",V3426&lt;TODAY()),"Contrato Encerrado",IF(AND(X3426="",V3426&gt;TODAY()),DATEDIF(TODAY(),V3426,"Y")&amp;" anos"&amp;" "&amp;DATEDIF(TODAY(),V3426,"YM")&amp;" meses"&amp;" "&amp;DATEDIF(TODAY(),V3426,"MD")&amp;" dias",IF(AND(Z3426="",X3426&lt;TODAY()),"Contrato Encerrado",IF(AND(Z3426="",X3426&gt;TODAY()),DATEDIF(TODAY(),X3426,"Y")&amp;" anos"&amp;" "&amp;DATEDIF(TODAY(),X3426,"YM")&amp;" meses"&amp;" "&amp;DATEDIF(TODAY(),X3426,"MD")&amp;" dias",IF(AND(Z3426&lt;&gt;””,Z3426&lt;TODAY()),"Contrato Encerrado",IF(AND(Z3426&lt;&gt;"",Z3426&gt;TODAY()),DATEDIF(TODAY(),Z3426,"Y")&amp;" anos"&amp;" "&amp;DATEDIF(TODAY(),Z3426,"YM")&amp;" meses"&amp;" "&amp;DATEDIF(TODAY(),Z3426,"MD")&amp;" dias"))))))))</f>
        <v>0 anos 1 meses 5 dias</v>
      </c>
      <c r="AE3426" s="35">
        <f t="shared" si="266"/>
        <v>730</v>
      </c>
      <c r="AF3426" s="35">
        <f t="shared" si="267"/>
        <v>0</v>
      </c>
      <c r="AG3426" s="17" t="str">
        <f t="shared" si="268"/>
        <v>ESTÁGIO COMPLETOU 2 ANOS</v>
      </c>
    </row>
    <row r="3427" spans="1:33" ht="11.25" customHeight="1" x14ac:dyDescent="0.2">
      <c r="A3427" s="8" t="s">
        <v>9</v>
      </c>
      <c r="B3427" s="10" t="s">
        <v>13</v>
      </c>
      <c r="C3427" s="11" t="s">
        <v>22</v>
      </c>
      <c r="D3427" s="36">
        <v>2022</v>
      </c>
      <c r="E3427" s="12" t="s">
        <v>157</v>
      </c>
      <c r="F3427" s="8" t="s">
        <v>158</v>
      </c>
      <c r="G3427" s="77" t="s">
        <v>2251</v>
      </c>
      <c r="H3427" s="78" t="s">
        <v>2252</v>
      </c>
      <c r="I3427" s="14" t="s">
        <v>2253</v>
      </c>
      <c r="J3427" s="67" t="s">
        <v>14943</v>
      </c>
      <c r="K3427" s="14" t="s">
        <v>29</v>
      </c>
      <c r="L3427" s="15" t="s">
        <v>30</v>
      </c>
      <c r="M3427" s="7" t="s">
        <v>9427</v>
      </c>
      <c r="N3427" s="16" t="s">
        <v>4159</v>
      </c>
      <c r="O3427" s="16"/>
      <c r="P3427" s="16" t="s">
        <v>2518</v>
      </c>
      <c r="Q3427" s="16" t="s">
        <v>2521</v>
      </c>
      <c r="R3427" s="31">
        <v>30072</v>
      </c>
      <c r="S3427" s="31">
        <v>44753</v>
      </c>
      <c r="T3427" s="31">
        <v>44943</v>
      </c>
      <c r="U3427" s="31"/>
      <c r="V3427" s="31"/>
      <c r="W3427" s="31"/>
      <c r="X3427" s="17"/>
      <c r="Y3427" s="17"/>
      <c r="Z3427" s="31"/>
      <c r="AA3427" s="18">
        <f t="shared" ca="1" si="265"/>
        <v>43</v>
      </c>
      <c r="AB3427" s="19" t="s">
        <v>7878</v>
      </c>
      <c r="AC3427" s="35" t="str">
        <f t="shared" si="269"/>
        <v>0 anos 6 meses 6 dias</v>
      </c>
      <c r="AD3427" s="35" t="str">
        <f ca="1">IF(AND(V3427="",T3427&lt;TODAY()),"Contrato Encerrado",IF(AND(V3427="",T3427&gt;TODAY()),DATEDIF(TODAY(),T3427,"Y")&amp;" anos"&amp;" "&amp;DATEDIF(TODAY(),T3427,"YM")&amp;" meses"&amp;" "&amp;DATEDIF(TODAY(),T3427,"MD")&amp;" dias",IF(AND(X3427="",V3427&lt;TODAY()),"Contrato Encerrado",IF(AND(X3427="",V3427&gt;TODAY()),DATEDIF(TODAY(),V3427,"Y")&amp;" anos"&amp;" "&amp;DATEDIF(TODAY(),V3427,"YM")&amp;" meses"&amp;" "&amp;DATEDIF(TODAY(),V3427,"MD")&amp;" dias",IF(AND(Z3427="",X3427&lt;TODAY()),"Contrato Encerrado",IF(AND(Z3427="",X3427&gt;TODAY()),DATEDIF(TODAY(),X3427,"Y")&amp;" anos"&amp;" "&amp;DATEDIF(TODAY(),X3427,"YM")&amp;" meses"&amp;" "&amp;DATEDIF(TODAY(),X3427,"MD")&amp;" dias",IF(AND(Z3427&lt;&gt;””,Z3427&lt;TODAY()),"Contrato Encerrado",IF(AND(Z3427&lt;&gt;"",Z3427&gt;TODAY()),DATEDIF(TODAY(),Z3427,"Y")&amp;" anos"&amp;" "&amp;DATEDIF(TODAY(),Z3427,"YM")&amp;" meses"&amp;" "&amp;DATEDIF(TODAY(),Z3427,"MD")&amp;" dias"))))))))</f>
        <v>Contrato Encerrado</v>
      </c>
      <c r="AE3427" s="35">
        <f t="shared" si="266"/>
        <v>190</v>
      </c>
      <c r="AF3427" s="35">
        <f t="shared" si="267"/>
        <v>540</v>
      </c>
      <c r="AG3427" s="17" t="str">
        <f t="shared" si="268"/>
        <v>1 anos 5 meses 23 dias</v>
      </c>
    </row>
    <row r="3428" spans="1:33" ht="11.25" customHeight="1" x14ac:dyDescent="0.2">
      <c r="A3428" s="8" t="s">
        <v>9</v>
      </c>
      <c r="B3428" s="10" t="s">
        <v>13</v>
      </c>
      <c r="C3428" s="11" t="s">
        <v>21</v>
      </c>
      <c r="D3428" s="36">
        <v>2021</v>
      </c>
      <c r="E3428" s="14" t="s">
        <v>27</v>
      </c>
      <c r="F3428" s="8" t="s">
        <v>28</v>
      </c>
      <c r="G3428" s="77" t="s">
        <v>3758</v>
      </c>
      <c r="H3428" s="78" t="s">
        <v>3759</v>
      </c>
      <c r="I3428" s="14" t="s">
        <v>3760</v>
      </c>
      <c r="J3428" s="14" t="s">
        <v>1302</v>
      </c>
      <c r="K3428" s="14" t="s">
        <v>29</v>
      </c>
      <c r="L3428" s="15" t="s">
        <v>30</v>
      </c>
      <c r="M3428" s="7" t="s">
        <v>9427</v>
      </c>
      <c r="N3428" s="15" t="s">
        <v>2102</v>
      </c>
      <c r="O3428" s="26"/>
      <c r="P3428" s="26" t="s">
        <v>2517</v>
      </c>
      <c r="Q3428" s="26" t="s">
        <v>2522</v>
      </c>
      <c r="R3428" s="31">
        <v>33302</v>
      </c>
      <c r="S3428" s="31">
        <v>44409</v>
      </c>
      <c r="T3428" s="31">
        <v>44482</v>
      </c>
      <c r="U3428" s="31"/>
      <c r="V3428" s="31"/>
      <c r="W3428" s="31"/>
      <c r="X3428" s="17"/>
      <c r="Y3428" s="17"/>
      <c r="Z3428" s="31"/>
      <c r="AA3428" s="18">
        <f t="shared" ca="1" si="265"/>
        <v>34</v>
      </c>
      <c r="AB3428" s="19" t="s">
        <v>7878</v>
      </c>
      <c r="AC3428" s="35" t="str">
        <f t="shared" si="269"/>
        <v>0 anos 2 meses 12 dias</v>
      </c>
      <c r="AD3428" s="35" t="str">
        <f ca="1">IF(AND(V3428="",T3428&lt;TODAY()),"Contrato Encerrado",IF(AND(V3428="",T3428&gt;TODAY()),DATEDIF(TODAY(),T3428,"Y")&amp;" anos"&amp;" "&amp;DATEDIF(TODAY(),T3428,"YM")&amp;" meses"&amp;" "&amp;DATEDIF(TODAY(),T3428,"MD")&amp;" dias",IF(AND(X3428="",V3428&lt;TODAY()),"Contrato Encerrado",IF(AND(X3428="",V3428&gt;TODAY()),DATEDIF(TODAY(),V3428,"Y")&amp;" anos"&amp;" "&amp;DATEDIF(TODAY(),V3428,"YM")&amp;" meses"&amp;" "&amp;DATEDIF(TODAY(),V3428,"MD")&amp;" dias",IF(AND(Z3428="",X3428&lt;TODAY()),"Contrato Encerrado",IF(AND(Z3428="",X3428&gt;TODAY()),DATEDIF(TODAY(),X3428,"Y")&amp;" anos"&amp;" "&amp;DATEDIF(TODAY(),X3428,"YM")&amp;" meses"&amp;" "&amp;DATEDIF(TODAY(),X3428,"MD")&amp;" dias",IF(AND(Z3428&lt;&gt;””,Z3428&lt;TODAY()),"Contrato Encerrado",IF(AND(Z3428&lt;&gt;"",Z3428&gt;TODAY()),DATEDIF(TODAY(),Z3428,"Y")&amp;" anos"&amp;" "&amp;DATEDIF(TODAY(),Z3428,"YM")&amp;" meses"&amp;" "&amp;DATEDIF(TODAY(),Z3428,"MD")&amp;" dias"))))))))</f>
        <v>Contrato Encerrado</v>
      </c>
      <c r="AE3428" s="35">
        <f t="shared" si="266"/>
        <v>73</v>
      </c>
      <c r="AF3428" s="35">
        <f t="shared" si="267"/>
        <v>657</v>
      </c>
      <c r="AG3428" s="17" t="str">
        <f t="shared" si="268"/>
        <v>1 anos 9 meses 18 dias</v>
      </c>
    </row>
    <row r="3429" spans="1:33" ht="11.25" customHeight="1" x14ac:dyDescent="0.2">
      <c r="A3429" s="8" t="s">
        <v>9</v>
      </c>
      <c r="B3429" s="8" t="s">
        <v>13</v>
      </c>
      <c r="C3429" s="22" t="s">
        <v>23</v>
      </c>
      <c r="D3429" s="37">
        <v>2023</v>
      </c>
      <c r="E3429" s="12" t="s">
        <v>157</v>
      </c>
      <c r="F3429" s="8" t="s">
        <v>158</v>
      </c>
      <c r="G3429" s="77" t="s">
        <v>9873</v>
      </c>
      <c r="H3429" s="78" t="s">
        <v>9874</v>
      </c>
      <c r="I3429" s="14" t="s">
        <v>9875</v>
      </c>
      <c r="J3429" s="14" t="s">
        <v>14943</v>
      </c>
      <c r="K3429" s="14" t="s">
        <v>29</v>
      </c>
      <c r="L3429" s="15" t="s">
        <v>30</v>
      </c>
      <c r="M3429" s="7" t="s">
        <v>9427</v>
      </c>
      <c r="N3429" s="15" t="s">
        <v>4159</v>
      </c>
      <c r="O3429" s="15" t="s">
        <v>7974</v>
      </c>
      <c r="P3429" s="15" t="s">
        <v>2518</v>
      </c>
      <c r="Q3429" s="15" t="s">
        <v>2521</v>
      </c>
      <c r="R3429" s="20">
        <v>31118</v>
      </c>
      <c r="S3429" s="20">
        <v>45167</v>
      </c>
      <c r="T3429" s="20">
        <v>45269</v>
      </c>
      <c r="U3429" s="20"/>
      <c r="V3429" s="20"/>
      <c r="W3429" s="20"/>
      <c r="X3429" s="17"/>
      <c r="Y3429" s="17"/>
      <c r="Z3429" s="20"/>
      <c r="AA3429" s="18">
        <f t="shared" ca="1" si="265"/>
        <v>40</v>
      </c>
      <c r="AB3429" s="20" t="s">
        <v>7878</v>
      </c>
      <c r="AC3429" s="35" t="str">
        <f t="shared" si="269"/>
        <v>0 anos 3 meses 10 dias</v>
      </c>
      <c r="AD3429" s="35" t="str">
        <f ca="1">IF(AND(V3429="",T3429&lt;TODAY()),"Contrato Encerrado",IF(AND(V3429="",T3429&gt;TODAY()),DATEDIF(TODAY(),T3429,"Y")&amp;" anos"&amp;" "&amp;DATEDIF(TODAY(),T3429,"YM")&amp;" meses"&amp;" "&amp;DATEDIF(TODAY(),T3429,"MD")&amp;" dias",IF(AND(X3429="",V3429&lt;TODAY()),"Contrato Encerrado",IF(AND(X3429="",V3429&gt;TODAY()),DATEDIF(TODAY(),V3429,"Y")&amp;" anos"&amp;" "&amp;DATEDIF(TODAY(),V3429,"YM")&amp;" meses"&amp;" "&amp;DATEDIF(TODAY(),V3429,"MD")&amp;" dias",IF(AND(Z3429="",X3429&lt;TODAY()),"Contrato Encerrado",IF(AND(Z3429="",X3429&gt;TODAY()),DATEDIF(TODAY(),X3429,"Y")&amp;" anos"&amp;" "&amp;DATEDIF(TODAY(),X3429,"YM")&amp;" meses"&amp;" "&amp;DATEDIF(TODAY(),X3429,"MD")&amp;" dias",IF(AND(Z3429&lt;&gt;””,Z3429&lt;TODAY()),"Contrato Encerrado",IF(AND(Z3429&lt;&gt;"",Z3429&gt;TODAY()),DATEDIF(TODAY(),Z3429,"Y")&amp;" anos"&amp;" "&amp;DATEDIF(TODAY(),Z3429,"YM")&amp;" meses"&amp;" "&amp;DATEDIF(TODAY(),Z3429,"MD")&amp;" dias"))))))))</f>
        <v>Contrato Encerrado</v>
      </c>
      <c r="AE3429" s="35">
        <f t="shared" si="266"/>
        <v>102</v>
      </c>
      <c r="AF3429" s="35">
        <f t="shared" si="267"/>
        <v>628</v>
      </c>
      <c r="AG3429" s="17" t="str">
        <f t="shared" si="268"/>
        <v>1 anos 8 meses 19 dias</v>
      </c>
    </row>
    <row r="3430" spans="1:33" ht="11.25" customHeight="1" x14ac:dyDescent="0.2">
      <c r="A3430" s="8" t="s">
        <v>9</v>
      </c>
      <c r="B3430" s="10" t="s">
        <v>13</v>
      </c>
      <c r="C3430" s="11" t="s">
        <v>24</v>
      </c>
      <c r="D3430" s="36">
        <v>2022</v>
      </c>
      <c r="E3430" s="12" t="s">
        <v>157</v>
      </c>
      <c r="F3430" s="8" t="s">
        <v>158</v>
      </c>
      <c r="G3430" s="77" t="s">
        <v>5153</v>
      </c>
      <c r="H3430" s="78" t="s">
        <v>5154</v>
      </c>
      <c r="I3430" s="14" t="s">
        <v>5155</v>
      </c>
      <c r="J3430" s="14" t="s">
        <v>14943</v>
      </c>
      <c r="K3430" s="14" t="s">
        <v>29</v>
      </c>
      <c r="L3430" s="15" t="s">
        <v>30</v>
      </c>
      <c r="M3430" s="7" t="s">
        <v>9427</v>
      </c>
      <c r="N3430" s="16" t="s">
        <v>4159</v>
      </c>
      <c r="O3430" s="16"/>
      <c r="P3430" s="16" t="s">
        <v>2518</v>
      </c>
      <c r="Q3430" s="16" t="s">
        <v>2521</v>
      </c>
      <c r="R3430" s="31">
        <v>30366</v>
      </c>
      <c r="S3430" s="31">
        <v>44851</v>
      </c>
      <c r="T3430" s="31">
        <v>45056</v>
      </c>
      <c r="U3430" s="31"/>
      <c r="V3430" s="31"/>
      <c r="W3430" s="31"/>
      <c r="X3430" s="17"/>
      <c r="Y3430" s="17"/>
      <c r="Z3430" s="31"/>
      <c r="AA3430" s="18">
        <f t="shared" ca="1" si="265"/>
        <v>42</v>
      </c>
      <c r="AB3430" s="19" t="s">
        <v>7878</v>
      </c>
      <c r="AC3430" s="35" t="str">
        <f t="shared" si="269"/>
        <v>0 anos 6 meses 23 dias</v>
      </c>
      <c r="AD3430" s="35" t="str">
        <f ca="1">IF(AND(V3430="",T3430&lt;TODAY()),"Contrato Encerrado",IF(AND(V3430="",T3430&gt;TODAY()),DATEDIF(TODAY(),T3430,"Y")&amp;" anos"&amp;" "&amp;DATEDIF(TODAY(),T3430,"YM")&amp;" meses"&amp;" "&amp;DATEDIF(TODAY(),T3430,"MD")&amp;" dias",IF(AND(X3430="",V3430&lt;TODAY()),"Contrato Encerrado",IF(AND(X3430="",V3430&gt;TODAY()),DATEDIF(TODAY(),V3430,"Y")&amp;" anos"&amp;" "&amp;DATEDIF(TODAY(),V3430,"YM")&amp;" meses"&amp;" "&amp;DATEDIF(TODAY(),V3430,"MD")&amp;" dias",IF(AND(Z3430="",X3430&lt;TODAY()),"Contrato Encerrado",IF(AND(Z3430="",X3430&gt;TODAY()),DATEDIF(TODAY(),X3430,"Y")&amp;" anos"&amp;" "&amp;DATEDIF(TODAY(),X3430,"YM")&amp;" meses"&amp;" "&amp;DATEDIF(TODAY(),X3430,"MD")&amp;" dias",IF(AND(Z3430&lt;&gt;””,Z3430&lt;TODAY()),"Contrato Encerrado",IF(AND(Z3430&lt;&gt;"",Z3430&gt;TODAY()),DATEDIF(TODAY(),Z3430,"Y")&amp;" anos"&amp;" "&amp;DATEDIF(TODAY(),Z3430,"YM")&amp;" meses"&amp;" "&amp;DATEDIF(TODAY(),Z3430,"MD")&amp;" dias"))))))))</f>
        <v>Contrato Encerrado</v>
      </c>
      <c r="AE3430" s="35">
        <f t="shared" si="266"/>
        <v>205</v>
      </c>
      <c r="AF3430" s="35">
        <f t="shared" si="267"/>
        <v>525</v>
      </c>
      <c r="AG3430" s="17" t="str">
        <f t="shared" si="268"/>
        <v>1 anos 5 meses 8 dias</v>
      </c>
    </row>
    <row r="3431" spans="1:33" ht="11.25" customHeight="1" x14ac:dyDescent="0.2">
      <c r="A3431" s="8" t="s">
        <v>9</v>
      </c>
      <c r="B3431" s="10" t="s">
        <v>13</v>
      </c>
      <c r="C3431" s="11" t="s">
        <v>24</v>
      </c>
      <c r="D3431" s="36">
        <v>2022</v>
      </c>
      <c r="E3431" s="12" t="s">
        <v>157</v>
      </c>
      <c r="F3431" s="8" t="s">
        <v>158</v>
      </c>
      <c r="G3431" s="77" t="s">
        <v>5156</v>
      </c>
      <c r="H3431" s="78" t="s">
        <v>5157</v>
      </c>
      <c r="I3431" s="14" t="s">
        <v>5158</v>
      </c>
      <c r="J3431" s="14" t="s">
        <v>14943</v>
      </c>
      <c r="K3431" s="14" t="s">
        <v>29</v>
      </c>
      <c r="L3431" s="15" t="s">
        <v>30</v>
      </c>
      <c r="M3431" s="7" t="s">
        <v>9427</v>
      </c>
      <c r="N3431" s="16" t="s">
        <v>4159</v>
      </c>
      <c r="O3431" s="16"/>
      <c r="P3431" s="16" t="s">
        <v>2518</v>
      </c>
      <c r="Q3431" s="16" t="s">
        <v>2521</v>
      </c>
      <c r="R3431" s="31">
        <v>27993</v>
      </c>
      <c r="S3431" s="31">
        <v>44868</v>
      </c>
      <c r="T3431" s="31">
        <v>45131</v>
      </c>
      <c r="U3431" s="31"/>
      <c r="V3431" s="31"/>
      <c r="W3431" s="31"/>
      <c r="X3431" s="17"/>
      <c r="Y3431" s="17"/>
      <c r="Z3431" s="31"/>
      <c r="AA3431" s="18">
        <f t="shared" ca="1" si="265"/>
        <v>49</v>
      </c>
      <c r="AB3431" s="19" t="s">
        <v>7878</v>
      </c>
      <c r="AC3431" s="35" t="str">
        <f t="shared" si="269"/>
        <v>0 anos 8 meses 21 dias</v>
      </c>
      <c r="AD3431" s="35" t="str">
        <f ca="1">IF(AND(V3431="",T3431&lt;TODAY()),"Contrato Encerrado",IF(AND(V3431="",T3431&gt;TODAY()),DATEDIF(TODAY(),T3431,"Y")&amp;" anos"&amp;" "&amp;DATEDIF(TODAY(),T3431,"YM")&amp;" meses"&amp;" "&amp;DATEDIF(TODAY(),T3431,"MD")&amp;" dias",IF(AND(X3431="",V3431&lt;TODAY()),"Contrato Encerrado",IF(AND(X3431="",V3431&gt;TODAY()),DATEDIF(TODAY(),V3431,"Y")&amp;" anos"&amp;" "&amp;DATEDIF(TODAY(),V3431,"YM")&amp;" meses"&amp;" "&amp;DATEDIF(TODAY(),V3431,"MD")&amp;" dias",IF(AND(Z3431="",X3431&lt;TODAY()),"Contrato Encerrado",IF(AND(Z3431="",X3431&gt;TODAY()),DATEDIF(TODAY(),X3431,"Y")&amp;" anos"&amp;" "&amp;DATEDIF(TODAY(),X3431,"YM")&amp;" meses"&amp;" "&amp;DATEDIF(TODAY(),X3431,"MD")&amp;" dias",IF(AND(Z3431&lt;&gt;””,Z3431&lt;TODAY()),"Contrato Encerrado",IF(AND(Z3431&lt;&gt;"",Z3431&gt;TODAY()),DATEDIF(TODAY(),Z3431,"Y")&amp;" anos"&amp;" "&amp;DATEDIF(TODAY(),Z3431,"YM")&amp;" meses"&amp;" "&amp;DATEDIF(TODAY(),Z3431,"MD")&amp;" dias"))))))))</f>
        <v>Contrato Encerrado</v>
      </c>
      <c r="AE3431" s="35">
        <f t="shared" si="266"/>
        <v>263</v>
      </c>
      <c r="AF3431" s="35">
        <f t="shared" si="267"/>
        <v>467</v>
      </c>
      <c r="AG3431" s="17" t="str">
        <f t="shared" si="268"/>
        <v>1 anos 3 meses 11 dias</v>
      </c>
    </row>
    <row r="3432" spans="1:33" ht="11.25" customHeight="1" x14ac:dyDescent="0.2">
      <c r="A3432" s="8" t="s">
        <v>9</v>
      </c>
      <c r="B3432" s="8" t="s">
        <v>13</v>
      </c>
      <c r="C3432" s="22" t="s">
        <v>11</v>
      </c>
      <c r="D3432" s="37">
        <v>2023</v>
      </c>
      <c r="E3432" s="23" t="s">
        <v>1111</v>
      </c>
      <c r="F3432" s="8" t="s">
        <v>1112</v>
      </c>
      <c r="G3432" s="77" t="s">
        <v>7093</v>
      </c>
      <c r="H3432" s="78" t="s">
        <v>7094</v>
      </c>
      <c r="I3432" s="9" t="s">
        <v>7095</v>
      </c>
      <c r="J3432" s="14" t="s">
        <v>1302</v>
      </c>
      <c r="K3432" s="9" t="s">
        <v>29</v>
      </c>
      <c r="L3432" s="24" t="s">
        <v>30</v>
      </c>
      <c r="M3432" s="7" t="s">
        <v>9427</v>
      </c>
      <c r="N3432" s="15" t="s">
        <v>2098</v>
      </c>
      <c r="O3432" s="24"/>
      <c r="P3432" s="24" t="s">
        <v>2518</v>
      </c>
      <c r="Q3432" s="24" t="s">
        <v>2523</v>
      </c>
      <c r="R3432" s="17">
        <v>36911</v>
      </c>
      <c r="S3432" s="17">
        <v>44928</v>
      </c>
      <c r="T3432" s="31">
        <v>45338</v>
      </c>
      <c r="U3432" s="17"/>
      <c r="V3432" s="31"/>
      <c r="W3432" s="17"/>
      <c r="X3432" s="17"/>
      <c r="Y3432" s="17"/>
      <c r="Z3432" s="31"/>
      <c r="AA3432" s="18">
        <f t="shared" ca="1" si="265"/>
        <v>24</v>
      </c>
      <c r="AB3432" s="19" t="s">
        <v>7878</v>
      </c>
      <c r="AC3432" s="35" t="str">
        <f t="shared" si="269"/>
        <v>1 anos 1 meses 14 dias</v>
      </c>
      <c r="AD3432" s="35" t="str">
        <f ca="1">IF(AND(V3432="",T3432&lt;TODAY()),"Contrato Encerrado",IF(AND(V3432="",T3432&gt;TODAY()),DATEDIF(TODAY(),T3432,"Y")&amp;" anos"&amp;" "&amp;DATEDIF(TODAY(),T3432,"YM")&amp;" meses"&amp;" "&amp;DATEDIF(TODAY(),T3432,"MD")&amp;" dias",IF(AND(X3432="",V3432&lt;TODAY()),"Contrato Encerrado",IF(AND(X3432="",V3432&gt;TODAY()),DATEDIF(TODAY(),V3432,"Y")&amp;" anos"&amp;" "&amp;DATEDIF(TODAY(),V3432,"YM")&amp;" meses"&amp;" "&amp;DATEDIF(TODAY(),V3432,"MD")&amp;" dias",IF(AND(Z3432="",X3432&lt;TODAY()),"Contrato Encerrado",IF(AND(Z3432="",X3432&gt;TODAY()),DATEDIF(TODAY(),X3432,"Y")&amp;" anos"&amp;" "&amp;DATEDIF(TODAY(),X3432,"YM")&amp;" meses"&amp;" "&amp;DATEDIF(TODAY(),X3432,"MD")&amp;" dias",IF(AND(Z3432&lt;&gt;””,Z3432&lt;TODAY()),"Contrato Encerrado",IF(AND(Z3432&lt;&gt;"",Z3432&gt;TODAY()),DATEDIF(TODAY(),Z3432,"Y")&amp;" anos"&amp;" "&amp;DATEDIF(TODAY(),Z3432,"YM")&amp;" meses"&amp;" "&amp;DATEDIF(TODAY(),Z3432,"MD")&amp;" dias"))))))))</f>
        <v>Contrato Encerrado</v>
      </c>
      <c r="AE3432" s="35">
        <f t="shared" si="266"/>
        <v>410</v>
      </c>
      <c r="AF3432" s="35">
        <f t="shared" si="267"/>
        <v>320</v>
      </c>
      <c r="AG3432" s="17" t="str">
        <f t="shared" si="268"/>
        <v>0 anos 10 meses 15 dias</v>
      </c>
    </row>
    <row r="3433" spans="1:33" ht="11.25" customHeight="1" x14ac:dyDescent="0.2">
      <c r="A3433" s="8" t="s">
        <v>9</v>
      </c>
      <c r="B3433" s="8" t="s">
        <v>13</v>
      </c>
      <c r="C3433" s="22" t="s">
        <v>15</v>
      </c>
      <c r="D3433" s="37">
        <v>2024</v>
      </c>
      <c r="E3433" s="23" t="s">
        <v>157</v>
      </c>
      <c r="F3433" s="8" t="s">
        <v>158</v>
      </c>
      <c r="G3433" s="77" t="s">
        <v>12356</v>
      </c>
      <c r="H3433" s="78" t="s">
        <v>12357</v>
      </c>
      <c r="I3433" s="9" t="s">
        <v>12358</v>
      </c>
      <c r="J3433" s="14" t="s">
        <v>10</v>
      </c>
      <c r="K3433" s="9" t="s">
        <v>29</v>
      </c>
      <c r="L3433" s="24" t="s">
        <v>30</v>
      </c>
      <c r="M3433" s="7" t="s">
        <v>9427</v>
      </c>
      <c r="N3433" s="24" t="s">
        <v>2101</v>
      </c>
      <c r="O3433" s="24" t="s">
        <v>7910</v>
      </c>
      <c r="P3433" s="24" t="s">
        <v>2518</v>
      </c>
      <c r="Q3433" s="24" t="s">
        <v>4109</v>
      </c>
      <c r="R3433" s="29">
        <v>37560</v>
      </c>
      <c r="S3433" s="29">
        <v>45334</v>
      </c>
      <c r="T3433" s="20">
        <v>46063</v>
      </c>
      <c r="U3433" s="20"/>
      <c r="V3433" s="20"/>
      <c r="W3433" s="29"/>
      <c r="X3433" s="17"/>
      <c r="Y3433" s="17"/>
      <c r="Z3433" s="20"/>
      <c r="AA3433" s="18">
        <f t="shared" ca="1" si="265"/>
        <v>22</v>
      </c>
      <c r="AB3433" s="24" t="s">
        <v>7878</v>
      </c>
      <c r="AC3433" s="35" t="str">
        <f t="shared" si="269"/>
        <v>1 anos 11 meses 29 dias</v>
      </c>
      <c r="AD3433" s="35" t="str">
        <f ca="1">IF(AND(V3433="",T3433&lt;TODAY()),"Contrato Encerrado",IF(AND(V3433="",T3433&gt;TODAY()),DATEDIF(TODAY(),T3433,"Y")&amp;" anos"&amp;" "&amp;DATEDIF(TODAY(),T3433,"YM")&amp;" meses"&amp;" "&amp;DATEDIF(TODAY(),T3433,"MD")&amp;" dias",IF(AND(X3433="",V3433&lt;TODAY()),"Contrato Encerrado",IF(AND(X3433="",V3433&gt;TODAY()),DATEDIF(TODAY(),V3433,"Y")&amp;" anos"&amp;" "&amp;DATEDIF(TODAY(),V3433,"YM")&amp;" meses"&amp;" "&amp;DATEDIF(TODAY(),V3433,"MD")&amp;" dias",IF(AND(Z3433="",X3433&lt;TODAY()),"Contrato Encerrado",IF(AND(Z3433="",X3433&gt;TODAY()),DATEDIF(TODAY(),X3433,"Y")&amp;" anos"&amp;" "&amp;DATEDIF(TODAY(),X3433,"YM")&amp;" meses"&amp;" "&amp;DATEDIF(TODAY(),X3433,"MD")&amp;" dias",IF(AND(Z3433&lt;&gt;””,Z3433&lt;TODAY()),"Contrato Encerrado",IF(AND(Z3433&lt;&gt;"",Z3433&gt;TODAY()),DATEDIF(TODAY(),Z3433,"Y")&amp;" anos"&amp;" "&amp;DATEDIF(TODAY(),Z3433,"YM")&amp;" meses"&amp;" "&amp;DATEDIF(TODAY(),Z3433,"MD")&amp;" dias"))))))))</f>
        <v>0 anos 4 meses 3 dias</v>
      </c>
      <c r="AE3433" s="35">
        <f t="shared" si="266"/>
        <v>729</v>
      </c>
      <c r="AF3433" s="35">
        <f t="shared" si="267"/>
        <v>1</v>
      </c>
      <c r="AG3433" s="17" t="str">
        <f t="shared" si="268"/>
        <v>0 anos 0 meses 1 dias</v>
      </c>
    </row>
    <row r="3434" spans="1:33" ht="11.25" customHeight="1" x14ac:dyDescent="0.2">
      <c r="A3434" s="8" t="s">
        <v>9</v>
      </c>
      <c r="B3434" s="8" t="s">
        <v>13</v>
      </c>
      <c r="C3434" s="22" t="s">
        <v>23</v>
      </c>
      <c r="D3434" s="37">
        <v>2023</v>
      </c>
      <c r="E3434" s="12" t="s">
        <v>157</v>
      </c>
      <c r="F3434" s="8" t="s">
        <v>158</v>
      </c>
      <c r="G3434" s="77" t="s">
        <v>9876</v>
      </c>
      <c r="H3434" s="78" t="s">
        <v>9877</v>
      </c>
      <c r="I3434" s="14" t="s">
        <v>9878</v>
      </c>
      <c r="J3434" s="74" t="s">
        <v>14943</v>
      </c>
      <c r="K3434" s="14" t="s">
        <v>29</v>
      </c>
      <c r="L3434" s="15" t="s">
        <v>30</v>
      </c>
      <c r="M3434" s="7" t="s">
        <v>9427</v>
      </c>
      <c r="N3434" s="15" t="s">
        <v>4159</v>
      </c>
      <c r="O3434" s="15" t="s">
        <v>8041</v>
      </c>
      <c r="P3434" s="15" t="s">
        <v>2518</v>
      </c>
      <c r="Q3434" s="15" t="s">
        <v>4109</v>
      </c>
      <c r="R3434" s="20">
        <v>29277</v>
      </c>
      <c r="S3434" s="20">
        <v>45194</v>
      </c>
      <c r="T3434" s="20">
        <v>45924</v>
      </c>
      <c r="U3434" s="20"/>
      <c r="V3434" s="20"/>
      <c r="W3434" s="20"/>
      <c r="X3434" s="17"/>
      <c r="Y3434" s="17"/>
      <c r="Z3434" s="20"/>
      <c r="AA3434" s="18">
        <f t="shared" ca="1" si="265"/>
        <v>45</v>
      </c>
      <c r="AB3434" s="21" t="s">
        <v>7878</v>
      </c>
      <c r="AC3434" s="35" t="str">
        <f t="shared" si="269"/>
        <v>1 anos 11 meses 30 dias</v>
      </c>
      <c r="AD3434" s="35" t="str">
        <f ca="1">IF(AND(V3434="",T3434&lt;TODAY()),"Contrato Encerrado",IF(AND(V3434="",T3434&gt;TODAY()),DATEDIF(TODAY(),T3434,"Y")&amp;" anos"&amp;" "&amp;DATEDIF(TODAY(),T3434,"YM")&amp;" meses"&amp;" "&amp;DATEDIF(TODAY(),T3434,"MD")&amp;" dias",IF(AND(X3434="",V3434&lt;TODAY()),"Contrato Encerrado",IF(AND(X3434="",V3434&gt;TODAY()),DATEDIF(TODAY(),V3434,"Y")&amp;" anos"&amp;" "&amp;DATEDIF(TODAY(),V3434,"YM")&amp;" meses"&amp;" "&amp;DATEDIF(TODAY(),V3434,"MD")&amp;" dias",IF(AND(Z3434="",X3434&lt;TODAY()),"Contrato Encerrado",IF(AND(Z3434="",X3434&gt;TODAY()),DATEDIF(TODAY(),X3434,"Y")&amp;" anos"&amp;" "&amp;DATEDIF(TODAY(),X3434,"YM")&amp;" meses"&amp;" "&amp;DATEDIF(TODAY(),X3434,"MD")&amp;" dias",IF(AND(Z3434&lt;&gt;””,Z3434&lt;TODAY()),"Contrato Encerrado",IF(AND(Z3434&lt;&gt;"",Z3434&gt;TODAY()),DATEDIF(TODAY(),Z3434,"Y")&amp;" anos"&amp;" "&amp;DATEDIF(TODAY(),Z3434,"YM")&amp;" meses"&amp;" "&amp;DATEDIF(TODAY(),Z3434,"MD")&amp;" dias"))))))))</f>
        <v>Contrato Encerrado</v>
      </c>
      <c r="AE3434" s="35">
        <f t="shared" si="266"/>
        <v>730</v>
      </c>
      <c r="AF3434" s="35">
        <f t="shared" si="267"/>
        <v>0</v>
      </c>
      <c r="AG3434" s="17" t="str">
        <f t="shared" si="268"/>
        <v>ESTÁGIO COMPLETOU 2 ANOS</v>
      </c>
    </row>
    <row r="3435" spans="1:33" ht="11.25" customHeight="1" x14ac:dyDescent="0.2">
      <c r="A3435" s="8" t="s">
        <v>9</v>
      </c>
      <c r="B3435" s="8" t="s">
        <v>13</v>
      </c>
      <c r="C3435" s="22" t="s">
        <v>14</v>
      </c>
      <c r="D3435" s="37">
        <v>2023</v>
      </c>
      <c r="E3435" s="23" t="s">
        <v>772</v>
      </c>
      <c r="F3435" s="8" t="s">
        <v>773</v>
      </c>
      <c r="G3435" s="77" t="s">
        <v>7096</v>
      </c>
      <c r="H3435" s="78" t="s">
        <v>7097</v>
      </c>
      <c r="I3435" s="9" t="s">
        <v>7098</v>
      </c>
      <c r="J3435" s="14" t="s">
        <v>14943</v>
      </c>
      <c r="K3435" s="9" t="s">
        <v>29</v>
      </c>
      <c r="L3435" s="24" t="s">
        <v>30</v>
      </c>
      <c r="M3435" s="7" t="s">
        <v>9427</v>
      </c>
      <c r="N3435" s="24" t="s">
        <v>3198</v>
      </c>
      <c r="O3435" s="24"/>
      <c r="P3435" s="24" t="s">
        <v>2518</v>
      </c>
      <c r="Q3435" s="24" t="s">
        <v>2523</v>
      </c>
      <c r="R3435" s="17">
        <v>32735</v>
      </c>
      <c r="S3435" s="17">
        <v>44949</v>
      </c>
      <c r="T3435" s="31">
        <v>45342</v>
      </c>
      <c r="U3435" s="17"/>
      <c r="V3435" s="31"/>
      <c r="W3435" s="17"/>
      <c r="X3435" s="17"/>
      <c r="Y3435" s="17"/>
      <c r="Z3435" s="31"/>
      <c r="AA3435" s="18">
        <f t="shared" ca="1" si="265"/>
        <v>36</v>
      </c>
      <c r="AB3435" s="19" t="s">
        <v>7878</v>
      </c>
      <c r="AC3435" s="35" t="str">
        <f t="shared" si="269"/>
        <v>1 anos 0 meses 28 dias</v>
      </c>
      <c r="AD3435" s="35" t="str">
        <f ca="1">IF(AND(V3435="",T3435&lt;TODAY()),"Contrato Encerrado",IF(AND(V3435="",T3435&gt;TODAY()),DATEDIF(TODAY(),T3435,"Y")&amp;" anos"&amp;" "&amp;DATEDIF(TODAY(),T3435,"YM")&amp;" meses"&amp;" "&amp;DATEDIF(TODAY(),T3435,"MD")&amp;" dias",IF(AND(X3435="",V3435&lt;TODAY()),"Contrato Encerrado",IF(AND(X3435="",V3435&gt;TODAY()),DATEDIF(TODAY(),V3435,"Y")&amp;" anos"&amp;" "&amp;DATEDIF(TODAY(),V3435,"YM")&amp;" meses"&amp;" "&amp;DATEDIF(TODAY(),V3435,"MD")&amp;" dias",IF(AND(Z3435="",X3435&lt;TODAY()),"Contrato Encerrado",IF(AND(Z3435="",X3435&gt;TODAY()),DATEDIF(TODAY(),X3435,"Y")&amp;" anos"&amp;" "&amp;DATEDIF(TODAY(),X3435,"YM")&amp;" meses"&amp;" "&amp;DATEDIF(TODAY(),X3435,"MD")&amp;" dias",IF(AND(Z3435&lt;&gt;””,Z3435&lt;TODAY()),"Contrato Encerrado",IF(AND(Z3435&lt;&gt;"",Z3435&gt;TODAY()),DATEDIF(TODAY(),Z3435,"Y")&amp;" anos"&amp;" "&amp;DATEDIF(TODAY(),Z3435,"YM")&amp;" meses"&amp;" "&amp;DATEDIF(TODAY(),Z3435,"MD")&amp;" dias"))))))))</f>
        <v>Contrato Encerrado</v>
      </c>
      <c r="AE3435" s="35">
        <f t="shared" si="266"/>
        <v>393</v>
      </c>
      <c r="AF3435" s="35">
        <f t="shared" si="267"/>
        <v>337</v>
      </c>
      <c r="AG3435" s="17" t="str">
        <f t="shared" si="268"/>
        <v>0 anos 11 meses 2 dias</v>
      </c>
    </row>
    <row r="3436" spans="1:33" ht="11.25" customHeight="1" x14ac:dyDescent="0.2">
      <c r="A3436" s="8" t="s">
        <v>9</v>
      </c>
      <c r="B3436" s="8" t="s">
        <v>13</v>
      </c>
      <c r="C3436" s="22" t="s">
        <v>24</v>
      </c>
      <c r="D3436" s="37">
        <v>2023</v>
      </c>
      <c r="E3436" s="12" t="s">
        <v>157</v>
      </c>
      <c r="F3436" s="8" t="s">
        <v>158</v>
      </c>
      <c r="G3436" s="77" t="s">
        <v>10465</v>
      </c>
      <c r="H3436" s="78" t="s">
        <v>10466</v>
      </c>
      <c r="I3436" s="14" t="s">
        <v>10467</v>
      </c>
      <c r="J3436" s="14" t="s">
        <v>14943</v>
      </c>
      <c r="K3436" s="14" t="s">
        <v>29</v>
      </c>
      <c r="L3436" s="15" t="s">
        <v>30</v>
      </c>
      <c r="M3436" s="7" t="s">
        <v>9427</v>
      </c>
      <c r="N3436" s="15" t="s">
        <v>2101</v>
      </c>
      <c r="O3436" s="15" t="s">
        <v>7908</v>
      </c>
      <c r="P3436" s="15" t="s">
        <v>2518</v>
      </c>
      <c r="Q3436" s="15" t="s">
        <v>4109</v>
      </c>
      <c r="R3436" s="20">
        <v>30171</v>
      </c>
      <c r="S3436" s="20">
        <v>45208</v>
      </c>
      <c r="T3436" s="70">
        <v>45873</v>
      </c>
      <c r="U3436" s="70"/>
      <c r="V3436" s="20"/>
      <c r="W3436" s="20"/>
      <c r="X3436" s="17"/>
      <c r="Y3436" s="17"/>
      <c r="Z3436" s="20"/>
      <c r="AA3436" s="18">
        <f t="shared" ca="1" si="265"/>
        <v>43</v>
      </c>
      <c r="AB3436" s="21" t="s">
        <v>7878</v>
      </c>
      <c r="AC3436" s="35" t="str">
        <f t="shared" si="269"/>
        <v>1 anos 9 meses 26 dias</v>
      </c>
      <c r="AD3436" s="35" t="str">
        <f ca="1">IF(AND(V3436="",T3436&lt;TODAY()),"Contrato Encerrado",IF(AND(V3436="",T3436&gt;TODAY()),DATEDIF(TODAY(),T3436,"Y")&amp;" anos"&amp;" "&amp;DATEDIF(TODAY(),T3436,"YM")&amp;" meses"&amp;" "&amp;DATEDIF(TODAY(),T3436,"MD")&amp;" dias",IF(AND(X3436="",V3436&lt;TODAY()),"Contrato Encerrado",IF(AND(X3436="",V3436&gt;TODAY()),DATEDIF(TODAY(),V3436,"Y")&amp;" anos"&amp;" "&amp;DATEDIF(TODAY(),V3436,"YM")&amp;" meses"&amp;" "&amp;DATEDIF(TODAY(),V3436,"MD")&amp;" dias",IF(AND(Z3436="",X3436&lt;TODAY()),"Contrato Encerrado",IF(AND(Z3436="",X3436&gt;TODAY()),DATEDIF(TODAY(),X3436,"Y")&amp;" anos"&amp;" "&amp;DATEDIF(TODAY(),X3436,"YM")&amp;" meses"&amp;" "&amp;DATEDIF(TODAY(),X3436,"MD")&amp;" dias",IF(AND(Z3436&lt;&gt;””,Z3436&lt;TODAY()),"Contrato Encerrado",IF(AND(Z3436&lt;&gt;"",Z3436&gt;TODAY()),DATEDIF(TODAY(),Z3436,"Y")&amp;" anos"&amp;" "&amp;DATEDIF(TODAY(),Z3436,"YM")&amp;" meses"&amp;" "&amp;DATEDIF(TODAY(),Z3436,"MD")&amp;" dias"))))))))</f>
        <v>Contrato Encerrado</v>
      </c>
      <c r="AE3436" s="35">
        <f t="shared" si="266"/>
        <v>665</v>
      </c>
      <c r="AF3436" s="35">
        <f t="shared" si="267"/>
        <v>65</v>
      </c>
      <c r="AG3436" s="17" t="str">
        <f t="shared" si="268"/>
        <v>0 anos 2 meses 5 dias</v>
      </c>
    </row>
    <row r="3437" spans="1:33" ht="11.25" customHeight="1" x14ac:dyDescent="0.2">
      <c r="A3437" s="141" t="s">
        <v>9</v>
      </c>
      <c r="B3437" s="142" t="s">
        <v>13</v>
      </c>
      <c r="C3437" s="143" t="s">
        <v>24</v>
      </c>
      <c r="D3437" s="144">
        <v>2022</v>
      </c>
      <c r="E3437" s="145" t="s">
        <v>79</v>
      </c>
      <c r="F3437" s="141" t="s">
        <v>80</v>
      </c>
      <c r="G3437" s="146" t="s">
        <v>5159</v>
      </c>
      <c r="H3437" s="147" t="s">
        <v>5160</v>
      </c>
      <c r="I3437" s="148" t="s">
        <v>5161</v>
      </c>
      <c r="J3437" s="14" t="s">
        <v>14943</v>
      </c>
      <c r="K3437" s="148" t="s">
        <v>29</v>
      </c>
      <c r="L3437" s="149" t="s">
        <v>30</v>
      </c>
      <c r="M3437" s="7" t="s">
        <v>9427</v>
      </c>
      <c r="N3437" s="150" t="s">
        <v>2100</v>
      </c>
      <c r="O3437" s="150"/>
      <c r="P3437" s="150" t="s">
        <v>2518</v>
      </c>
      <c r="Q3437" s="150" t="s">
        <v>2523</v>
      </c>
      <c r="R3437" s="151">
        <v>36886</v>
      </c>
      <c r="S3437" s="151">
        <v>44875</v>
      </c>
      <c r="T3437" s="151">
        <v>45607</v>
      </c>
      <c r="U3437" s="156"/>
      <c r="V3437" s="156"/>
      <c r="W3437" s="151"/>
      <c r="X3437" s="17"/>
      <c r="Y3437" s="17"/>
      <c r="Z3437" s="151"/>
      <c r="AA3437" s="152">
        <f t="shared" ca="1" si="265"/>
        <v>24</v>
      </c>
      <c r="AB3437" s="153" t="s">
        <v>7878</v>
      </c>
      <c r="AC3437" s="35" t="str">
        <f t="shared" si="269"/>
        <v>2 anos 0 meses 1 dias</v>
      </c>
      <c r="AD3437" s="132" t="str">
        <f ca="1">IF(AND(V3437="",T3437&lt;TODAY()),"Contrato Encerrado",IF(AND(V3437="",T3437&gt;TODAY()),DATEDIF(TODAY(),T3437,"Y")&amp;" anos"&amp;" "&amp;DATEDIF(TODAY(),T3437,"YM")&amp;" meses"&amp;" "&amp;DATEDIF(TODAY(),T3437,"MD")&amp;" dias",IF(AND(X3437="",V3437&lt;TODAY()),"Contrato Encerrado",IF(AND(X3437="",V3437&gt;TODAY()),DATEDIF(TODAY(),V3437,"Y")&amp;" anos"&amp;" "&amp;DATEDIF(TODAY(),V3437,"YM")&amp;" meses"&amp;" "&amp;DATEDIF(TODAY(),V3437,"MD")&amp;" dias",IF(AND(Z3437="",X3437&lt;TODAY()),"Contrato Encerrado",IF(AND(Z3437="",X3437&gt;TODAY()),DATEDIF(TODAY(),X3437,"Y")&amp;" anos"&amp;" "&amp;DATEDIF(TODAY(),X3437,"YM")&amp;" meses"&amp;" "&amp;DATEDIF(TODAY(),X3437,"MD")&amp;" dias",IF(AND(Z3437&lt;&gt;””,Z3437&lt;TODAY()),"Contrato Encerrado",IF(AND(Z3437&lt;&gt;"",Z3437&gt;TODAY()),DATEDIF(TODAY(),Z3437,"Y")&amp;" anos"&amp;" "&amp;DATEDIF(TODAY(),Z3437,"YM")&amp;" meses"&amp;" "&amp;DATEDIF(TODAY(),Z3437,"MD")&amp;" dias"))))))))</f>
        <v>Contrato Encerrado</v>
      </c>
      <c r="AE3437" s="132">
        <f t="shared" si="266"/>
        <v>732</v>
      </c>
      <c r="AF3437" s="132">
        <f t="shared" si="267"/>
        <v>-2</v>
      </c>
      <c r="AG3437" s="133" t="str">
        <f t="shared" si="268"/>
        <v>ESTÁGIO COMPLETOU 2 ANOS</v>
      </c>
    </row>
    <row r="3438" spans="1:33" ht="11.25" customHeight="1" x14ac:dyDescent="0.2">
      <c r="A3438" s="8" t="s">
        <v>9</v>
      </c>
      <c r="B3438" s="10" t="s">
        <v>13</v>
      </c>
      <c r="C3438" s="11" t="s">
        <v>22</v>
      </c>
      <c r="D3438" s="36">
        <v>2022</v>
      </c>
      <c r="E3438" s="12" t="s">
        <v>1755</v>
      </c>
      <c r="F3438" s="8" t="s">
        <v>1756</v>
      </c>
      <c r="G3438" s="77" t="s">
        <v>2530</v>
      </c>
      <c r="H3438" s="78" t="s">
        <v>2531</v>
      </c>
      <c r="I3438" s="14" t="s">
        <v>2532</v>
      </c>
      <c r="J3438" s="14" t="s">
        <v>14943</v>
      </c>
      <c r="K3438" s="14" t="s">
        <v>29</v>
      </c>
      <c r="L3438" s="15" t="s">
        <v>30</v>
      </c>
      <c r="M3438" s="7" t="s">
        <v>9427</v>
      </c>
      <c r="N3438" s="16" t="s">
        <v>2099</v>
      </c>
      <c r="O3438" s="16"/>
      <c r="P3438" s="16" t="s">
        <v>2518</v>
      </c>
      <c r="Q3438" s="16" t="s">
        <v>2523</v>
      </c>
      <c r="R3438" s="31">
        <v>37144</v>
      </c>
      <c r="S3438" s="31">
        <v>44781</v>
      </c>
      <c r="T3438" s="31">
        <v>45099</v>
      </c>
      <c r="U3438" s="31"/>
      <c r="V3438" s="31"/>
      <c r="W3438" s="31"/>
      <c r="X3438" s="17"/>
      <c r="Y3438" s="17"/>
      <c r="Z3438" s="31"/>
      <c r="AA3438" s="18">
        <f t="shared" ca="1" si="265"/>
        <v>24</v>
      </c>
      <c r="AB3438" s="19" t="s">
        <v>7878</v>
      </c>
      <c r="AC3438" s="35" t="str">
        <f t="shared" si="269"/>
        <v>0 anos 10 meses 14 dias</v>
      </c>
      <c r="AD3438" s="35" t="str">
        <f ca="1">IF(AND(V3438="",T3438&lt;TODAY()),"Contrato Encerrado",IF(AND(V3438="",T3438&gt;TODAY()),DATEDIF(TODAY(),T3438,"Y")&amp;" anos"&amp;" "&amp;DATEDIF(TODAY(),T3438,"YM")&amp;" meses"&amp;" "&amp;DATEDIF(TODAY(),T3438,"MD")&amp;" dias",IF(AND(X3438="",V3438&lt;TODAY()),"Contrato Encerrado",IF(AND(X3438="",V3438&gt;TODAY()),DATEDIF(TODAY(),V3438,"Y")&amp;" anos"&amp;" "&amp;DATEDIF(TODAY(),V3438,"YM")&amp;" meses"&amp;" "&amp;DATEDIF(TODAY(),V3438,"MD")&amp;" dias",IF(AND(Z3438="",X3438&lt;TODAY()),"Contrato Encerrado",IF(AND(Z3438="",X3438&gt;TODAY()),DATEDIF(TODAY(),X3438,"Y")&amp;" anos"&amp;" "&amp;DATEDIF(TODAY(),X3438,"YM")&amp;" meses"&amp;" "&amp;DATEDIF(TODAY(),X3438,"MD")&amp;" dias",IF(AND(Z3438&lt;&gt;””,Z3438&lt;TODAY()),"Contrato Encerrado",IF(AND(Z3438&lt;&gt;"",Z3438&gt;TODAY()),DATEDIF(TODAY(),Z3438,"Y")&amp;" anos"&amp;" "&amp;DATEDIF(TODAY(),Z3438,"YM")&amp;" meses"&amp;" "&amp;DATEDIF(TODAY(),Z3438,"MD")&amp;" dias"))))))))</f>
        <v>Contrato Encerrado</v>
      </c>
      <c r="AE3438" s="35">
        <f t="shared" si="266"/>
        <v>318</v>
      </c>
      <c r="AF3438" s="35">
        <f t="shared" si="267"/>
        <v>412</v>
      </c>
      <c r="AG3438" s="17" t="str">
        <f t="shared" si="268"/>
        <v>1 anos 1 meses 15 dias</v>
      </c>
    </row>
    <row r="3439" spans="1:33" ht="11.25" customHeight="1" x14ac:dyDescent="0.2">
      <c r="A3439" s="8" t="s">
        <v>9</v>
      </c>
      <c r="B3439" s="8" t="s">
        <v>13</v>
      </c>
      <c r="C3439" s="22" t="s">
        <v>11</v>
      </c>
      <c r="D3439" s="37">
        <v>2024</v>
      </c>
      <c r="E3439" s="12" t="s">
        <v>1304</v>
      </c>
      <c r="F3439" s="8" t="s">
        <v>1305</v>
      </c>
      <c r="G3439" s="77" t="s">
        <v>11557</v>
      </c>
      <c r="H3439" s="78" t="s">
        <v>11558</v>
      </c>
      <c r="I3439" s="14" t="s">
        <v>11559</v>
      </c>
      <c r="J3439" s="67" t="s">
        <v>14943</v>
      </c>
      <c r="K3439" s="14" t="s">
        <v>29</v>
      </c>
      <c r="L3439" s="15" t="s">
        <v>30</v>
      </c>
      <c r="M3439" s="7" t="s">
        <v>9427</v>
      </c>
      <c r="N3439" s="15" t="s">
        <v>2110</v>
      </c>
      <c r="O3439" s="15" t="s">
        <v>10180</v>
      </c>
      <c r="P3439" s="15" t="s">
        <v>2518</v>
      </c>
      <c r="Q3439" s="15" t="s">
        <v>2523</v>
      </c>
      <c r="R3439" s="20">
        <v>34583</v>
      </c>
      <c r="S3439" s="20">
        <v>45293</v>
      </c>
      <c r="T3439" s="20">
        <v>45536</v>
      </c>
      <c r="U3439" s="20"/>
      <c r="V3439" s="20"/>
      <c r="W3439" s="20"/>
      <c r="X3439" s="17"/>
      <c r="Y3439" s="17"/>
      <c r="Z3439" s="20"/>
      <c r="AA3439" s="18">
        <f t="shared" ca="1" si="265"/>
        <v>31</v>
      </c>
      <c r="AB3439" s="15" t="s">
        <v>7878</v>
      </c>
      <c r="AC3439" s="35" t="str">
        <f t="shared" si="269"/>
        <v>0 anos 7 meses 30 dias</v>
      </c>
      <c r="AD3439" s="35" t="str">
        <f ca="1">IF(AND(V3439="",T3439&lt;TODAY()),"Contrato Encerrado",IF(AND(V3439="",T3439&gt;TODAY()),DATEDIF(TODAY(),T3439,"Y")&amp;" anos"&amp;" "&amp;DATEDIF(TODAY(),T3439,"YM")&amp;" meses"&amp;" "&amp;DATEDIF(TODAY(),T3439,"MD")&amp;" dias",IF(AND(X3439="",V3439&lt;TODAY()),"Contrato Encerrado",IF(AND(X3439="",V3439&gt;TODAY()),DATEDIF(TODAY(),V3439,"Y")&amp;" anos"&amp;" "&amp;DATEDIF(TODAY(),V3439,"YM")&amp;" meses"&amp;" "&amp;DATEDIF(TODAY(),V3439,"MD")&amp;" dias",IF(AND(Z3439="",X3439&lt;TODAY()),"Contrato Encerrado",IF(AND(Z3439="",X3439&gt;TODAY()),DATEDIF(TODAY(),X3439,"Y")&amp;" anos"&amp;" "&amp;DATEDIF(TODAY(),X3439,"YM")&amp;" meses"&amp;" "&amp;DATEDIF(TODAY(),X3439,"MD")&amp;" dias",IF(AND(Z3439&lt;&gt;””,Z3439&lt;TODAY()),"Contrato Encerrado",IF(AND(Z3439&lt;&gt;"",Z3439&gt;TODAY()),DATEDIF(TODAY(),Z3439,"Y")&amp;" anos"&amp;" "&amp;DATEDIF(TODAY(),Z3439,"YM")&amp;" meses"&amp;" "&amp;DATEDIF(TODAY(),Z3439,"MD")&amp;" dias"))))))))</f>
        <v>Contrato Encerrado</v>
      </c>
      <c r="AE3439" s="35">
        <f t="shared" si="266"/>
        <v>243</v>
      </c>
      <c r="AF3439" s="35">
        <f t="shared" si="267"/>
        <v>487</v>
      </c>
      <c r="AG3439" s="17" t="str">
        <f t="shared" si="268"/>
        <v>1 anos 4 meses 1 dias</v>
      </c>
    </row>
    <row r="3440" spans="1:33" ht="11.25" customHeight="1" x14ac:dyDescent="0.2">
      <c r="A3440" s="8" t="s">
        <v>9</v>
      </c>
      <c r="B3440" s="10" t="s">
        <v>13</v>
      </c>
      <c r="C3440" s="11" t="s">
        <v>22</v>
      </c>
      <c r="D3440" s="36">
        <v>2022</v>
      </c>
      <c r="E3440" s="12" t="s">
        <v>157</v>
      </c>
      <c r="F3440" s="8" t="s">
        <v>158</v>
      </c>
      <c r="G3440" s="77" t="s">
        <v>5162</v>
      </c>
      <c r="H3440" s="78" t="s">
        <v>5163</v>
      </c>
      <c r="I3440" s="14" t="s">
        <v>5164</v>
      </c>
      <c r="J3440" s="14" t="s">
        <v>14943</v>
      </c>
      <c r="K3440" s="14" t="s">
        <v>29</v>
      </c>
      <c r="L3440" s="15" t="s">
        <v>30</v>
      </c>
      <c r="M3440" s="7" t="s">
        <v>9427</v>
      </c>
      <c r="N3440" s="16" t="s">
        <v>2101</v>
      </c>
      <c r="O3440" s="16"/>
      <c r="P3440" s="16" t="s">
        <v>2518</v>
      </c>
      <c r="Q3440" s="16" t="s">
        <v>2521</v>
      </c>
      <c r="R3440" s="31">
        <v>29281</v>
      </c>
      <c r="S3440" s="31">
        <v>44817</v>
      </c>
      <c r="T3440" s="31">
        <v>44841</v>
      </c>
      <c r="U3440" s="31"/>
      <c r="V3440" s="31"/>
      <c r="W3440" s="31"/>
      <c r="X3440" s="17"/>
      <c r="Y3440" s="17"/>
      <c r="Z3440" s="31"/>
      <c r="AA3440" s="18">
        <f t="shared" ca="1" si="265"/>
        <v>45</v>
      </c>
      <c r="AB3440" s="19" t="s">
        <v>7878</v>
      </c>
      <c r="AC3440" s="35" t="str">
        <f t="shared" si="269"/>
        <v>0 anos 0 meses 24 dias</v>
      </c>
      <c r="AD3440" s="35" t="str">
        <f ca="1">IF(AND(V3440="",T3440&lt;TODAY()),"Contrato Encerrado",IF(AND(V3440="",T3440&gt;TODAY()),DATEDIF(TODAY(),T3440,"Y")&amp;" anos"&amp;" "&amp;DATEDIF(TODAY(),T3440,"YM")&amp;" meses"&amp;" "&amp;DATEDIF(TODAY(),T3440,"MD")&amp;" dias",IF(AND(X3440="",V3440&lt;TODAY()),"Contrato Encerrado",IF(AND(X3440="",V3440&gt;TODAY()),DATEDIF(TODAY(),V3440,"Y")&amp;" anos"&amp;" "&amp;DATEDIF(TODAY(),V3440,"YM")&amp;" meses"&amp;" "&amp;DATEDIF(TODAY(),V3440,"MD")&amp;" dias",IF(AND(Z3440="",X3440&lt;TODAY()),"Contrato Encerrado",IF(AND(Z3440="",X3440&gt;TODAY()),DATEDIF(TODAY(),X3440,"Y")&amp;" anos"&amp;" "&amp;DATEDIF(TODAY(),X3440,"YM")&amp;" meses"&amp;" "&amp;DATEDIF(TODAY(),X3440,"MD")&amp;" dias",IF(AND(Z3440&lt;&gt;””,Z3440&lt;TODAY()),"Contrato Encerrado",IF(AND(Z3440&lt;&gt;"",Z3440&gt;TODAY()),DATEDIF(TODAY(),Z3440,"Y")&amp;" anos"&amp;" "&amp;DATEDIF(TODAY(),Z3440,"YM")&amp;" meses"&amp;" "&amp;DATEDIF(TODAY(),Z3440,"MD")&amp;" dias"))))))))</f>
        <v>Contrato Encerrado</v>
      </c>
      <c r="AE3440" s="35">
        <f t="shared" si="266"/>
        <v>24</v>
      </c>
      <c r="AF3440" s="35">
        <f t="shared" si="267"/>
        <v>706</v>
      </c>
      <c r="AG3440" s="17" t="str">
        <f t="shared" si="268"/>
        <v>1 anos 11 meses 6 dias</v>
      </c>
    </row>
    <row r="3441" spans="1:33" ht="11.25" customHeight="1" x14ac:dyDescent="0.2">
      <c r="A3441" s="8" t="s">
        <v>9</v>
      </c>
      <c r="B3441" s="8" t="s">
        <v>13</v>
      </c>
      <c r="C3441" s="22" t="s">
        <v>17</v>
      </c>
      <c r="D3441" s="37">
        <v>2023</v>
      </c>
      <c r="E3441" s="23" t="s">
        <v>307</v>
      </c>
      <c r="F3441" s="8" t="s">
        <v>308</v>
      </c>
      <c r="G3441" s="77" t="s">
        <v>7099</v>
      </c>
      <c r="H3441" s="78" t="s">
        <v>7100</v>
      </c>
      <c r="I3441" s="9" t="s">
        <v>7101</v>
      </c>
      <c r="J3441" s="14" t="s">
        <v>1302</v>
      </c>
      <c r="K3441" s="9" t="s">
        <v>29</v>
      </c>
      <c r="L3441" s="24" t="s">
        <v>30</v>
      </c>
      <c r="M3441" s="7" t="s">
        <v>9427</v>
      </c>
      <c r="N3441" s="24" t="s">
        <v>2112</v>
      </c>
      <c r="O3441" s="24"/>
      <c r="P3441" s="24" t="s">
        <v>2518</v>
      </c>
      <c r="Q3441" s="24" t="s">
        <v>2523</v>
      </c>
      <c r="R3441" s="17">
        <v>36281</v>
      </c>
      <c r="S3441" s="17">
        <v>45056</v>
      </c>
      <c r="T3441" s="31">
        <v>45091</v>
      </c>
      <c r="U3441" s="17"/>
      <c r="V3441" s="31"/>
      <c r="W3441" s="17"/>
      <c r="X3441" s="17"/>
      <c r="Y3441" s="17"/>
      <c r="Z3441" s="31"/>
      <c r="AA3441" s="18">
        <f t="shared" ca="1" si="265"/>
        <v>26</v>
      </c>
      <c r="AB3441" s="19" t="s">
        <v>7878</v>
      </c>
      <c r="AC3441" s="35" t="str">
        <f t="shared" si="269"/>
        <v>0 anos 1 meses 4 dias</v>
      </c>
      <c r="AD3441" s="35" t="str">
        <f ca="1">IF(AND(V3441="",T3441&lt;TODAY()),"Contrato Encerrado",IF(AND(V3441="",T3441&gt;TODAY()),DATEDIF(TODAY(),T3441,"Y")&amp;" anos"&amp;" "&amp;DATEDIF(TODAY(),T3441,"YM")&amp;" meses"&amp;" "&amp;DATEDIF(TODAY(),T3441,"MD")&amp;" dias",IF(AND(X3441="",V3441&lt;TODAY()),"Contrato Encerrado",IF(AND(X3441="",V3441&gt;TODAY()),DATEDIF(TODAY(),V3441,"Y")&amp;" anos"&amp;" "&amp;DATEDIF(TODAY(),V3441,"YM")&amp;" meses"&amp;" "&amp;DATEDIF(TODAY(),V3441,"MD")&amp;" dias",IF(AND(Z3441="",X3441&lt;TODAY()),"Contrato Encerrado",IF(AND(Z3441="",X3441&gt;TODAY()),DATEDIF(TODAY(),X3441,"Y")&amp;" anos"&amp;" "&amp;DATEDIF(TODAY(),X3441,"YM")&amp;" meses"&amp;" "&amp;DATEDIF(TODAY(),X3441,"MD")&amp;" dias",IF(AND(Z3441&lt;&gt;””,Z3441&lt;TODAY()),"Contrato Encerrado",IF(AND(Z3441&lt;&gt;"",Z3441&gt;TODAY()),DATEDIF(TODAY(),Z3441,"Y")&amp;" anos"&amp;" "&amp;DATEDIF(TODAY(),Z3441,"YM")&amp;" meses"&amp;" "&amp;DATEDIF(TODAY(),Z3441,"MD")&amp;" dias"))))))))</f>
        <v>Contrato Encerrado</v>
      </c>
      <c r="AE3441" s="35">
        <f t="shared" si="266"/>
        <v>35</v>
      </c>
      <c r="AF3441" s="35">
        <f t="shared" si="267"/>
        <v>695</v>
      </c>
      <c r="AG3441" s="17" t="str">
        <f t="shared" si="268"/>
        <v>1 anos 10 meses 25 dias</v>
      </c>
    </row>
    <row r="3442" spans="1:33" ht="11.25" customHeight="1" x14ac:dyDescent="0.2">
      <c r="A3442" s="8" t="s">
        <v>9</v>
      </c>
      <c r="B3442" s="10" t="s">
        <v>13</v>
      </c>
      <c r="C3442" s="11" t="s">
        <v>24</v>
      </c>
      <c r="D3442" s="36">
        <v>2022</v>
      </c>
      <c r="E3442" s="12" t="s">
        <v>307</v>
      </c>
      <c r="F3442" s="8" t="s">
        <v>308</v>
      </c>
      <c r="G3442" s="77" t="s">
        <v>5165</v>
      </c>
      <c r="H3442" s="78" t="s">
        <v>5166</v>
      </c>
      <c r="I3442" s="14" t="s">
        <v>5167</v>
      </c>
      <c r="J3442" s="14" t="s">
        <v>1302</v>
      </c>
      <c r="K3442" s="14" t="s">
        <v>29</v>
      </c>
      <c r="L3442" s="15" t="s">
        <v>81</v>
      </c>
      <c r="M3442" s="7" t="s">
        <v>82</v>
      </c>
      <c r="N3442" s="16" t="s">
        <v>4113</v>
      </c>
      <c r="O3442" s="16"/>
      <c r="P3442" s="16" t="s">
        <v>2518</v>
      </c>
      <c r="Q3442" s="16" t="s">
        <v>2523</v>
      </c>
      <c r="R3442" s="31">
        <v>38283</v>
      </c>
      <c r="S3442" s="31">
        <v>44859</v>
      </c>
      <c r="T3442" s="31">
        <v>44923</v>
      </c>
      <c r="U3442" s="31"/>
      <c r="V3442" s="31"/>
      <c r="W3442" s="31"/>
      <c r="X3442" s="17"/>
      <c r="Y3442" s="17"/>
      <c r="Z3442" s="31"/>
      <c r="AA3442" s="18">
        <f t="shared" ca="1" si="265"/>
        <v>20</v>
      </c>
      <c r="AB3442" s="19" t="s">
        <v>7878</v>
      </c>
      <c r="AC3442" s="35" t="str">
        <f t="shared" si="269"/>
        <v>0 anos 2 meses 3 dias</v>
      </c>
      <c r="AD3442" s="35" t="str">
        <f ca="1">IF(AND(V3442="",T3442&lt;TODAY()),"Contrato Encerrado",IF(AND(V3442="",T3442&gt;TODAY()),DATEDIF(TODAY(),T3442,"Y")&amp;" anos"&amp;" "&amp;DATEDIF(TODAY(),T3442,"YM")&amp;" meses"&amp;" "&amp;DATEDIF(TODAY(),T3442,"MD")&amp;" dias",IF(AND(X3442="",V3442&lt;TODAY()),"Contrato Encerrado",IF(AND(X3442="",V3442&gt;TODAY()),DATEDIF(TODAY(),V3442,"Y")&amp;" anos"&amp;" "&amp;DATEDIF(TODAY(),V3442,"YM")&amp;" meses"&amp;" "&amp;DATEDIF(TODAY(),V3442,"MD")&amp;" dias",IF(AND(Z3442="",X3442&lt;TODAY()),"Contrato Encerrado",IF(AND(Z3442="",X3442&gt;TODAY()),DATEDIF(TODAY(),X3442,"Y")&amp;" anos"&amp;" "&amp;DATEDIF(TODAY(),X3442,"YM")&amp;" meses"&amp;" "&amp;DATEDIF(TODAY(),X3442,"MD")&amp;" dias",IF(AND(Z3442&lt;&gt;””,Z3442&lt;TODAY()),"Contrato Encerrado",IF(AND(Z3442&lt;&gt;"",Z3442&gt;TODAY()),DATEDIF(TODAY(),Z3442,"Y")&amp;" anos"&amp;" "&amp;DATEDIF(TODAY(),Z3442,"YM")&amp;" meses"&amp;" "&amp;DATEDIF(TODAY(),Z3442,"MD")&amp;" dias"))))))))</f>
        <v>Contrato Encerrado</v>
      </c>
      <c r="AE3442" s="35">
        <f t="shared" si="266"/>
        <v>64</v>
      </c>
      <c r="AF3442" s="35">
        <f t="shared" si="267"/>
        <v>666</v>
      </c>
      <c r="AG3442" s="17" t="str">
        <f t="shared" si="268"/>
        <v>1 anos 9 meses 27 dias</v>
      </c>
    </row>
    <row r="3443" spans="1:33" ht="11.25" customHeight="1" x14ac:dyDescent="0.2">
      <c r="A3443" s="8" t="s">
        <v>9</v>
      </c>
      <c r="B3443" s="10" t="s">
        <v>13</v>
      </c>
      <c r="C3443" s="11" t="s">
        <v>22</v>
      </c>
      <c r="D3443" s="36">
        <v>2022</v>
      </c>
      <c r="E3443" s="12" t="s">
        <v>772</v>
      </c>
      <c r="F3443" s="8" t="s">
        <v>773</v>
      </c>
      <c r="G3443" s="77" t="s">
        <v>2688</v>
      </c>
      <c r="H3443" s="78" t="s">
        <v>2689</v>
      </c>
      <c r="I3443" s="14" t="s">
        <v>2690</v>
      </c>
      <c r="J3443" s="14" t="s">
        <v>1302</v>
      </c>
      <c r="K3443" s="14" t="s">
        <v>29</v>
      </c>
      <c r="L3443" s="15" t="s">
        <v>30</v>
      </c>
      <c r="M3443" s="7" t="s">
        <v>9427</v>
      </c>
      <c r="N3443" s="15" t="s">
        <v>2102</v>
      </c>
      <c r="O3443" s="16"/>
      <c r="P3443" s="16" t="s">
        <v>2518</v>
      </c>
      <c r="Q3443" s="16" t="s">
        <v>2523</v>
      </c>
      <c r="R3443" s="31">
        <v>31849</v>
      </c>
      <c r="S3443" s="31">
        <v>44774</v>
      </c>
      <c r="T3443" s="31">
        <v>45062</v>
      </c>
      <c r="U3443" s="31"/>
      <c r="V3443" s="31"/>
      <c r="W3443" s="31"/>
      <c r="X3443" s="17"/>
      <c r="Y3443" s="17"/>
      <c r="Z3443" s="31"/>
      <c r="AA3443" s="18">
        <f t="shared" ca="1" si="265"/>
        <v>38</v>
      </c>
      <c r="AB3443" s="19" t="s">
        <v>7878</v>
      </c>
      <c r="AC3443" s="35" t="str">
        <f t="shared" si="269"/>
        <v>0 anos 9 meses 15 dias</v>
      </c>
      <c r="AD3443" s="35" t="str">
        <f ca="1">IF(AND(V3443="",T3443&lt;TODAY()),"Contrato Encerrado",IF(AND(V3443="",T3443&gt;TODAY()),DATEDIF(TODAY(),T3443,"Y")&amp;" anos"&amp;" "&amp;DATEDIF(TODAY(),T3443,"YM")&amp;" meses"&amp;" "&amp;DATEDIF(TODAY(),T3443,"MD")&amp;" dias",IF(AND(X3443="",V3443&lt;TODAY()),"Contrato Encerrado",IF(AND(X3443="",V3443&gt;TODAY()),DATEDIF(TODAY(),V3443,"Y")&amp;" anos"&amp;" "&amp;DATEDIF(TODAY(),V3443,"YM")&amp;" meses"&amp;" "&amp;DATEDIF(TODAY(),V3443,"MD")&amp;" dias",IF(AND(Z3443="",X3443&lt;TODAY()),"Contrato Encerrado",IF(AND(Z3443="",X3443&gt;TODAY()),DATEDIF(TODAY(),X3443,"Y")&amp;" anos"&amp;" "&amp;DATEDIF(TODAY(),X3443,"YM")&amp;" meses"&amp;" "&amp;DATEDIF(TODAY(),X3443,"MD")&amp;" dias",IF(AND(Z3443&lt;&gt;””,Z3443&lt;TODAY()),"Contrato Encerrado",IF(AND(Z3443&lt;&gt;"",Z3443&gt;TODAY()),DATEDIF(TODAY(),Z3443,"Y")&amp;" anos"&amp;" "&amp;DATEDIF(TODAY(),Z3443,"YM")&amp;" meses"&amp;" "&amp;DATEDIF(TODAY(),Z3443,"MD")&amp;" dias"))))))))</f>
        <v>Contrato Encerrado</v>
      </c>
      <c r="AE3443" s="35">
        <f t="shared" si="266"/>
        <v>288</v>
      </c>
      <c r="AF3443" s="35">
        <f t="shared" si="267"/>
        <v>442</v>
      </c>
      <c r="AG3443" s="17" t="str">
        <f t="shared" si="268"/>
        <v>1 anos 2 meses 17 dias</v>
      </c>
    </row>
    <row r="3444" spans="1:33" ht="11.25" customHeight="1" x14ac:dyDescent="0.2">
      <c r="A3444" s="8" t="s">
        <v>9</v>
      </c>
      <c r="B3444" s="10" t="s">
        <v>13</v>
      </c>
      <c r="C3444" s="11" t="s">
        <v>23</v>
      </c>
      <c r="D3444" s="36">
        <v>2022</v>
      </c>
      <c r="E3444" s="12" t="s">
        <v>1304</v>
      </c>
      <c r="F3444" s="8" t="s">
        <v>1305</v>
      </c>
      <c r="G3444" s="77" t="s">
        <v>5168</v>
      </c>
      <c r="H3444" s="78" t="s">
        <v>5169</v>
      </c>
      <c r="I3444" s="14" t="s">
        <v>5170</v>
      </c>
      <c r="J3444" s="14" t="s">
        <v>14943</v>
      </c>
      <c r="K3444" s="14" t="s">
        <v>29</v>
      </c>
      <c r="L3444" s="15" t="s">
        <v>30</v>
      </c>
      <c r="M3444" s="7" t="s">
        <v>9427</v>
      </c>
      <c r="N3444" s="16" t="s">
        <v>2110</v>
      </c>
      <c r="O3444" s="16"/>
      <c r="P3444" s="16" t="s">
        <v>2518</v>
      </c>
      <c r="Q3444" s="16" t="s">
        <v>2523</v>
      </c>
      <c r="R3444" s="31">
        <v>37360</v>
      </c>
      <c r="S3444" s="31">
        <v>44839</v>
      </c>
      <c r="T3444" s="31">
        <v>45569</v>
      </c>
      <c r="U3444" s="20"/>
      <c r="V3444" s="20"/>
      <c r="W3444" s="31"/>
      <c r="X3444" s="17"/>
      <c r="Y3444" s="17"/>
      <c r="Z3444" s="31"/>
      <c r="AA3444" s="18">
        <f t="shared" ca="1" si="265"/>
        <v>23</v>
      </c>
      <c r="AB3444" s="19" t="s">
        <v>7878</v>
      </c>
      <c r="AC3444" s="35" t="str">
        <f t="shared" si="269"/>
        <v>1 anos 11 meses 29 dias</v>
      </c>
      <c r="AD3444" s="35" t="str">
        <f ca="1">IF(AND(V3444="",T3444&lt;TODAY()),"Contrato Encerrado",IF(AND(V3444="",T3444&gt;TODAY()),DATEDIF(TODAY(),T3444,"Y")&amp;" anos"&amp;" "&amp;DATEDIF(TODAY(),T3444,"YM")&amp;" meses"&amp;" "&amp;DATEDIF(TODAY(),T3444,"MD")&amp;" dias",IF(AND(X3444="",V3444&lt;TODAY()),"Contrato Encerrado",IF(AND(X3444="",V3444&gt;TODAY()),DATEDIF(TODAY(),V3444,"Y")&amp;" anos"&amp;" "&amp;DATEDIF(TODAY(),V3444,"YM")&amp;" meses"&amp;" "&amp;DATEDIF(TODAY(),V3444,"MD")&amp;" dias",IF(AND(Z3444="",X3444&lt;TODAY()),"Contrato Encerrado",IF(AND(Z3444="",X3444&gt;TODAY()),DATEDIF(TODAY(),X3444,"Y")&amp;" anos"&amp;" "&amp;DATEDIF(TODAY(),X3444,"YM")&amp;" meses"&amp;" "&amp;DATEDIF(TODAY(),X3444,"MD")&amp;" dias",IF(AND(Z3444&lt;&gt;””,Z3444&lt;TODAY()),"Contrato Encerrado",IF(AND(Z3444&lt;&gt;"",Z3444&gt;TODAY()),DATEDIF(TODAY(),Z3444,"Y")&amp;" anos"&amp;" "&amp;DATEDIF(TODAY(),Z3444,"YM")&amp;" meses"&amp;" "&amp;DATEDIF(TODAY(),Z3444,"MD")&amp;" dias"))))))))</f>
        <v>Contrato Encerrado</v>
      </c>
      <c r="AE3444" s="35">
        <f t="shared" si="266"/>
        <v>730</v>
      </c>
      <c r="AF3444" s="35">
        <f t="shared" si="267"/>
        <v>0</v>
      </c>
      <c r="AG3444" s="17" t="str">
        <f t="shared" si="268"/>
        <v>ESTÁGIO COMPLETOU 2 ANOS</v>
      </c>
    </row>
    <row r="3445" spans="1:33" ht="11.25" customHeight="1" x14ac:dyDescent="0.2">
      <c r="A3445" s="8" t="s">
        <v>9</v>
      </c>
      <c r="B3445" s="8" t="s">
        <v>13</v>
      </c>
      <c r="C3445" s="22" t="s">
        <v>17</v>
      </c>
      <c r="D3445" s="37">
        <v>2024</v>
      </c>
      <c r="E3445" s="12" t="s">
        <v>79</v>
      </c>
      <c r="F3445" s="8" t="s">
        <v>80</v>
      </c>
      <c r="G3445" s="77" t="s">
        <v>13394</v>
      </c>
      <c r="H3445" s="78" t="s">
        <v>13395</v>
      </c>
      <c r="I3445" s="14" t="s">
        <v>13396</v>
      </c>
      <c r="J3445" s="14" t="s">
        <v>1302</v>
      </c>
      <c r="K3445" s="14" t="s">
        <v>29</v>
      </c>
      <c r="L3445" s="15" t="s">
        <v>30</v>
      </c>
      <c r="M3445" s="7" t="s">
        <v>9427</v>
      </c>
      <c r="N3445" s="15" t="s">
        <v>2102</v>
      </c>
      <c r="O3445" s="15" t="s">
        <v>7897</v>
      </c>
      <c r="P3445" s="15" t="s">
        <v>2518</v>
      </c>
      <c r="Q3445" s="15" t="s">
        <v>2523</v>
      </c>
      <c r="R3445" s="30">
        <v>33973</v>
      </c>
      <c r="S3445" s="30">
        <v>45418</v>
      </c>
      <c r="T3445" s="70">
        <v>45876</v>
      </c>
      <c r="U3445" s="70"/>
      <c r="V3445" s="20"/>
      <c r="W3445" s="30"/>
      <c r="X3445" s="17"/>
      <c r="Y3445" s="17"/>
      <c r="Z3445" s="20"/>
      <c r="AA3445" s="18">
        <f t="shared" ca="1" si="265"/>
        <v>32</v>
      </c>
      <c r="AB3445" s="15" t="s">
        <v>7878</v>
      </c>
      <c r="AC3445" s="35" t="str">
        <f t="shared" si="269"/>
        <v>1 anos 3 meses 1 dias</v>
      </c>
      <c r="AD3445" s="35" t="str">
        <f ca="1">IF(AND(V3445="",T3445&lt;TODAY()),"Contrato Encerrado",IF(AND(V3445="",T3445&gt;TODAY()),DATEDIF(TODAY(),T3445,"Y")&amp;" anos"&amp;" "&amp;DATEDIF(TODAY(),T3445,"YM")&amp;" meses"&amp;" "&amp;DATEDIF(TODAY(),T3445,"MD")&amp;" dias",IF(AND(X3445="",V3445&lt;TODAY()),"Contrato Encerrado",IF(AND(X3445="",V3445&gt;TODAY()),DATEDIF(TODAY(),V3445,"Y")&amp;" anos"&amp;" "&amp;DATEDIF(TODAY(),V3445,"YM")&amp;" meses"&amp;" "&amp;DATEDIF(TODAY(),V3445,"MD")&amp;" dias",IF(AND(Z3445="",X3445&lt;TODAY()),"Contrato Encerrado",IF(AND(Z3445="",X3445&gt;TODAY()),DATEDIF(TODAY(),X3445,"Y")&amp;" anos"&amp;" "&amp;DATEDIF(TODAY(),X3445,"YM")&amp;" meses"&amp;" "&amp;DATEDIF(TODAY(),X3445,"MD")&amp;" dias",IF(AND(Z3445&lt;&gt;””,Z3445&lt;TODAY()),"Contrato Encerrado",IF(AND(Z3445&lt;&gt;"",Z3445&gt;TODAY()),DATEDIF(TODAY(),Z3445,"Y")&amp;" anos"&amp;" "&amp;DATEDIF(TODAY(),Z3445,"YM")&amp;" meses"&amp;" "&amp;DATEDIF(TODAY(),Z3445,"MD")&amp;" dias"))))))))</f>
        <v>Contrato Encerrado</v>
      </c>
      <c r="AE3445" s="35">
        <f t="shared" si="266"/>
        <v>458</v>
      </c>
      <c r="AF3445" s="35">
        <f t="shared" si="267"/>
        <v>272</v>
      </c>
      <c r="AG3445" s="17" t="str">
        <f t="shared" si="268"/>
        <v>0 anos 8 meses 28 dias</v>
      </c>
    </row>
    <row r="3446" spans="1:33" ht="11.25" customHeight="1" x14ac:dyDescent="0.2">
      <c r="A3446" s="8" t="s">
        <v>9</v>
      </c>
      <c r="B3446" s="8" t="s">
        <v>13</v>
      </c>
      <c r="C3446" s="22" t="s">
        <v>19</v>
      </c>
      <c r="D3446" s="37">
        <v>2023</v>
      </c>
      <c r="E3446" s="12" t="s">
        <v>157</v>
      </c>
      <c r="F3446" s="8" t="s">
        <v>158</v>
      </c>
      <c r="G3446" s="85" t="s">
        <v>8103</v>
      </c>
      <c r="H3446" s="78" t="s">
        <v>8104</v>
      </c>
      <c r="I3446" s="14" t="s">
        <v>8105</v>
      </c>
      <c r="J3446" s="14" t="s">
        <v>14943</v>
      </c>
      <c r="K3446" s="14" t="s">
        <v>29</v>
      </c>
      <c r="L3446" s="15" t="s">
        <v>30</v>
      </c>
      <c r="M3446" s="7" t="s">
        <v>9427</v>
      </c>
      <c r="N3446" s="15" t="s">
        <v>2101</v>
      </c>
      <c r="O3446" s="15" t="s">
        <v>7910</v>
      </c>
      <c r="P3446" s="15" t="s">
        <v>2518</v>
      </c>
      <c r="Q3446" s="15" t="s">
        <v>2521</v>
      </c>
      <c r="R3446" s="31">
        <v>31399</v>
      </c>
      <c r="S3446" s="30">
        <v>45070</v>
      </c>
      <c r="T3446" s="30">
        <v>45118</v>
      </c>
      <c r="U3446" s="30"/>
      <c r="V3446" s="30"/>
      <c r="W3446" s="30"/>
      <c r="X3446" s="17"/>
      <c r="Y3446" s="17"/>
      <c r="Z3446" s="30"/>
      <c r="AA3446" s="18">
        <f t="shared" ca="1" si="265"/>
        <v>39</v>
      </c>
      <c r="AB3446" s="19" t="s">
        <v>7878</v>
      </c>
      <c r="AC3446" s="35" t="str">
        <f t="shared" si="269"/>
        <v>0 anos 1 meses 17 dias</v>
      </c>
      <c r="AD3446" s="35" t="str">
        <f ca="1">IF(AND(V3446="",T3446&lt;TODAY()),"Contrato Encerrado",IF(AND(V3446="",T3446&gt;TODAY()),DATEDIF(TODAY(),T3446,"Y")&amp;" anos"&amp;" "&amp;DATEDIF(TODAY(),T3446,"YM")&amp;" meses"&amp;" "&amp;DATEDIF(TODAY(),T3446,"MD")&amp;" dias",IF(AND(X3446="",V3446&lt;TODAY()),"Contrato Encerrado",IF(AND(X3446="",V3446&gt;TODAY()),DATEDIF(TODAY(),V3446,"Y")&amp;" anos"&amp;" "&amp;DATEDIF(TODAY(),V3446,"YM")&amp;" meses"&amp;" "&amp;DATEDIF(TODAY(),V3446,"MD")&amp;" dias",IF(AND(Z3446="",X3446&lt;TODAY()),"Contrato Encerrado",IF(AND(Z3446="",X3446&gt;TODAY()),DATEDIF(TODAY(),X3446,"Y")&amp;" anos"&amp;" "&amp;DATEDIF(TODAY(),X3446,"YM")&amp;" meses"&amp;" "&amp;DATEDIF(TODAY(),X3446,"MD")&amp;" dias",IF(AND(Z3446&lt;&gt;””,Z3446&lt;TODAY()),"Contrato Encerrado",IF(AND(Z3446&lt;&gt;"",Z3446&gt;TODAY()),DATEDIF(TODAY(),Z3446,"Y")&amp;" anos"&amp;" "&amp;DATEDIF(TODAY(),Z3446,"YM")&amp;" meses"&amp;" "&amp;DATEDIF(TODAY(),Z3446,"MD")&amp;" dias"))))))))</f>
        <v>Contrato Encerrado</v>
      </c>
      <c r="AE3446" s="35">
        <f t="shared" si="266"/>
        <v>48</v>
      </c>
      <c r="AF3446" s="35">
        <f t="shared" si="267"/>
        <v>682</v>
      </c>
      <c r="AG3446" s="17" t="str">
        <f t="shared" si="268"/>
        <v>1 anos 10 meses 12 dias</v>
      </c>
    </row>
    <row r="3447" spans="1:33" ht="11.25" customHeight="1" x14ac:dyDescent="0.2">
      <c r="A3447" s="8" t="s">
        <v>9</v>
      </c>
      <c r="B3447" s="8" t="s">
        <v>13</v>
      </c>
      <c r="C3447" s="22" t="s">
        <v>24</v>
      </c>
      <c r="D3447" s="37">
        <v>2023</v>
      </c>
      <c r="E3447" s="12" t="s">
        <v>157</v>
      </c>
      <c r="F3447" s="8" t="s">
        <v>158</v>
      </c>
      <c r="G3447" s="77" t="s">
        <v>10468</v>
      </c>
      <c r="H3447" s="78" t="s">
        <v>10469</v>
      </c>
      <c r="I3447" s="14" t="s">
        <v>10470</v>
      </c>
      <c r="J3447" s="14" t="s">
        <v>14943</v>
      </c>
      <c r="K3447" s="14" t="s">
        <v>29</v>
      </c>
      <c r="L3447" s="15" t="s">
        <v>30</v>
      </c>
      <c r="M3447" s="7" t="s">
        <v>9427</v>
      </c>
      <c r="N3447" s="15" t="s">
        <v>2101</v>
      </c>
      <c r="O3447" s="15" t="s">
        <v>7895</v>
      </c>
      <c r="P3447" s="15" t="s">
        <v>2518</v>
      </c>
      <c r="Q3447" s="15" t="s">
        <v>4109</v>
      </c>
      <c r="R3447" s="20">
        <v>35930</v>
      </c>
      <c r="S3447" s="20">
        <v>45224</v>
      </c>
      <c r="T3447" s="20">
        <v>45717</v>
      </c>
      <c r="U3447" s="20"/>
      <c r="V3447" s="20"/>
      <c r="W3447" s="20"/>
      <c r="X3447" s="17"/>
      <c r="Y3447" s="17"/>
      <c r="Z3447" s="20"/>
      <c r="AA3447" s="18">
        <f t="shared" ca="1" si="265"/>
        <v>27</v>
      </c>
      <c r="AB3447" s="21" t="s">
        <v>7878</v>
      </c>
      <c r="AC3447" s="35" t="str">
        <f t="shared" si="269"/>
        <v>1 anos 4 meses 4 dias</v>
      </c>
      <c r="AD3447" s="35" t="str">
        <f ca="1">IF(AND(V3447="",T3447&lt;TODAY()),"Contrato Encerrado",IF(AND(V3447="",T3447&gt;TODAY()),DATEDIF(TODAY(),T3447,"Y")&amp;" anos"&amp;" "&amp;DATEDIF(TODAY(),T3447,"YM")&amp;" meses"&amp;" "&amp;DATEDIF(TODAY(),T3447,"MD")&amp;" dias",IF(AND(X3447="",V3447&lt;TODAY()),"Contrato Encerrado",IF(AND(X3447="",V3447&gt;TODAY()),DATEDIF(TODAY(),V3447,"Y")&amp;" anos"&amp;" "&amp;DATEDIF(TODAY(),V3447,"YM")&amp;" meses"&amp;" "&amp;DATEDIF(TODAY(),V3447,"MD")&amp;" dias",IF(AND(Z3447="",X3447&lt;TODAY()),"Contrato Encerrado",IF(AND(Z3447="",X3447&gt;TODAY()),DATEDIF(TODAY(),X3447,"Y")&amp;" anos"&amp;" "&amp;DATEDIF(TODAY(),X3447,"YM")&amp;" meses"&amp;" "&amp;DATEDIF(TODAY(),X3447,"MD")&amp;" dias",IF(AND(Z3447&lt;&gt;””,Z3447&lt;TODAY()),"Contrato Encerrado",IF(AND(Z3447&lt;&gt;"",Z3447&gt;TODAY()),DATEDIF(TODAY(),Z3447,"Y")&amp;" anos"&amp;" "&amp;DATEDIF(TODAY(),Z3447,"YM")&amp;" meses"&amp;" "&amp;DATEDIF(TODAY(),Z3447,"MD")&amp;" dias"))))))))</f>
        <v>Contrato Encerrado</v>
      </c>
      <c r="AE3447" s="35">
        <f t="shared" si="266"/>
        <v>493</v>
      </c>
      <c r="AF3447" s="35">
        <f t="shared" si="267"/>
        <v>237</v>
      </c>
      <c r="AG3447" s="17" t="str">
        <f t="shared" si="268"/>
        <v>0 anos 7 meses 24 dias</v>
      </c>
    </row>
    <row r="3448" spans="1:33" ht="11.25" customHeight="1" x14ac:dyDescent="0.2">
      <c r="A3448" s="8" t="s">
        <v>9</v>
      </c>
      <c r="B3448" s="8" t="s">
        <v>13</v>
      </c>
      <c r="C3448" s="22" t="s">
        <v>24</v>
      </c>
      <c r="D3448" s="37">
        <v>2023</v>
      </c>
      <c r="E3448" s="12" t="s">
        <v>157</v>
      </c>
      <c r="F3448" s="8" t="s">
        <v>158</v>
      </c>
      <c r="G3448" s="77" t="s">
        <v>10471</v>
      </c>
      <c r="H3448" s="78" t="s">
        <v>10472</v>
      </c>
      <c r="I3448" s="14" t="s">
        <v>10473</v>
      </c>
      <c r="J3448" s="14" t="s">
        <v>14943</v>
      </c>
      <c r="K3448" s="14" t="s">
        <v>29</v>
      </c>
      <c r="L3448" s="15" t="s">
        <v>30</v>
      </c>
      <c r="M3448" s="7" t="s">
        <v>9427</v>
      </c>
      <c r="N3448" s="15" t="s">
        <v>4159</v>
      </c>
      <c r="O3448" s="15" t="s">
        <v>7954</v>
      </c>
      <c r="P3448" s="15" t="s">
        <v>2518</v>
      </c>
      <c r="Q3448" s="15" t="s">
        <v>4109</v>
      </c>
      <c r="R3448" s="30">
        <v>33636</v>
      </c>
      <c r="S3448" s="20">
        <v>45222</v>
      </c>
      <c r="T3448" s="30">
        <v>45290</v>
      </c>
      <c r="U3448" s="30"/>
      <c r="V3448" s="30"/>
      <c r="W3448" s="30"/>
      <c r="X3448" s="17"/>
      <c r="Y3448" s="17"/>
      <c r="Z3448" s="30"/>
      <c r="AA3448" s="18">
        <f t="shared" ca="1" si="265"/>
        <v>33</v>
      </c>
      <c r="AB3448" s="15" t="s">
        <v>7878</v>
      </c>
      <c r="AC3448" s="35" t="str">
        <f t="shared" si="269"/>
        <v>0 anos 2 meses 7 dias</v>
      </c>
      <c r="AD3448" s="35" t="str">
        <f ca="1">IF(AND(V3448="",T3448&lt;TODAY()),"Contrato Encerrado",IF(AND(V3448="",T3448&gt;TODAY()),DATEDIF(TODAY(),T3448,"Y")&amp;" anos"&amp;" "&amp;DATEDIF(TODAY(),T3448,"YM")&amp;" meses"&amp;" "&amp;DATEDIF(TODAY(),T3448,"MD")&amp;" dias",IF(AND(X3448="",V3448&lt;TODAY()),"Contrato Encerrado",IF(AND(X3448="",V3448&gt;TODAY()),DATEDIF(TODAY(),V3448,"Y")&amp;" anos"&amp;" "&amp;DATEDIF(TODAY(),V3448,"YM")&amp;" meses"&amp;" "&amp;DATEDIF(TODAY(),V3448,"MD")&amp;" dias",IF(AND(Z3448="",X3448&lt;TODAY()),"Contrato Encerrado",IF(AND(Z3448="",X3448&gt;TODAY()),DATEDIF(TODAY(),X3448,"Y")&amp;" anos"&amp;" "&amp;DATEDIF(TODAY(),X3448,"YM")&amp;" meses"&amp;" "&amp;DATEDIF(TODAY(),X3448,"MD")&amp;" dias",IF(AND(Z3448&lt;&gt;””,Z3448&lt;TODAY()),"Contrato Encerrado",IF(AND(Z3448&lt;&gt;"",Z3448&gt;TODAY()),DATEDIF(TODAY(),Z3448,"Y")&amp;" anos"&amp;" "&amp;DATEDIF(TODAY(),Z3448,"YM")&amp;" meses"&amp;" "&amp;DATEDIF(TODAY(),Z3448,"MD")&amp;" dias"))))))))</f>
        <v>Contrato Encerrado</v>
      </c>
      <c r="AE3448" s="35">
        <f t="shared" si="266"/>
        <v>68</v>
      </c>
      <c r="AF3448" s="35">
        <f t="shared" si="267"/>
        <v>662</v>
      </c>
      <c r="AG3448" s="17" t="str">
        <f t="shared" si="268"/>
        <v>1 anos 9 meses 23 dias</v>
      </c>
    </row>
    <row r="3449" spans="1:33" ht="11.25" customHeight="1" x14ac:dyDescent="0.2">
      <c r="A3449" s="8" t="s">
        <v>9</v>
      </c>
      <c r="B3449" s="10" t="s">
        <v>13</v>
      </c>
      <c r="C3449" s="11" t="s">
        <v>24</v>
      </c>
      <c r="D3449" s="36">
        <v>2022</v>
      </c>
      <c r="E3449" s="12" t="s">
        <v>157</v>
      </c>
      <c r="F3449" s="8" t="s">
        <v>158</v>
      </c>
      <c r="G3449" s="77" t="s">
        <v>5171</v>
      </c>
      <c r="H3449" s="78" t="s">
        <v>5172</v>
      </c>
      <c r="I3449" s="14" t="s">
        <v>5173</v>
      </c>
      <c r="J3449" s="14" t="s">
        <v>14943</v>
      </c>
      <c r="K3449" s="14" t="s">
        <v>29</v>
      </c>
      <c r="L3449" s="15" t="s">
        <v>30</v>
      </c>
      <c r="M3449" s="7" t="s">
        <v>9427</v>
      </c>
      <c r="N3449" s="16" t="s">
        <v>2101</v>
      </c>
      <c r="O3449" s="16"/>
      <c r="P3449" s="16" t="s">
        <v>2518</v>
      </c>
      <c r="Q3449" s="16" t="s">
        <v>2521</v>
      </c>
      <c r="R3449" s="31">
        <v>35382</v>
      </c>
      <c r="S3449" s="31">
        <v>44840</v>
      </c>
      <c r="T3449" s="31">
        <v>44943</v>
      </c>
      <c r="U3449" s="31"/>
      <c r="V3449" s="31"/>
      <c r="W3449" s="31"/>
      <c r="X3449" s="17"/>
      <c r="Y3449" s="17"/>
      <c r="Z3449" s="31"/>
      <c r="AA3449" s="18">
        <f t="shared" ref="AA3449:AA3512" ca="1" si="270">DATEDIF(R3449,TODAY(),"Y")</f>
        <v>28</v>
      </c>
      <c r="AB3449" s="19" t="s">
        <v>7878</v>
      </c>
      <c r="AC3449" s="35" t="str">
        <f t="shared" si="269"/>
        <v>0 anos 3 meses 11 dias</v>
      </c>
      <c r="AD3449" s="35" t="str">
        <f ca="1">IF(AND(V3449="",T3449&lt;TODAY()),"Contrato Encerrado",IF(AND(V3449="",T3449&gt;TODAY()),DATEDIF(TODAY(),T3449,"Y")&amp;" anos"&amp;" "&amp;DATEDIF(TODAY(),T3449,"YM")&amp;" meses"&amp;" "&amp;DATEDIF(TODAY(),T3449,"MD")&amp;" dias",IF(AND(X3449="",V3449&lt;TODAY()),"Contrato Encerrado",IF(AND(X3449="",V3449&gt;TODAY()),DATEDIF(TODAY(),V3449,"Y")&amp;" anos"&amp;" "&amp;DATEDIF(TODAY(),V3449,"YM")&amp;" meses"&amp;" "&amp;DATEDIF(TODAY(),V3449,"MD")&amp;" dias",IF(AND(Z3449="",X3449&lt;TODAY()),"Contrato Encerrado",IF(AND(Z3449="",X3449&gt;TODAY()),DATEDIF(TODAY(),X3449,"Y")&amp;" anos"&amp;" "&amp;DATEDIF(TODAY(),X3449,"YM")&amp;" meses"&amp;" "&amp;DATEDIF(TODAY(),X3449,"MD")&amp;" dias",IF(AND(Z3449&lt;&gt;””,Z3449&lt;TODAY()),"Contrato Encerrado",IF(AND(Z3449&lt;&gt;"",Z3449&gt;TODAY()),DATEDIF(TODAY(),Z3449,"Y")&amp;" anos"&amp;" "&amp;DATEDIF(TODAY(),Z3449,"YM")&amp;" meses"&amp;" "&amp;DATEDIF(TODAY(),Z3449,"MD")&amp;" dias"))))))))</f>
        <v>Contrato Encerrado</v>
      </c>
      <c r="AE3449" s="35">
        <f t="shared" ref="AE3449:AE3512" si="271">SUM((T3449-S3449)+(V3449-U3449)+(X3449-W3449)+(Z3449-Y3449))</f>
        <v>103</v>
      </c>
      <c r="AF3449" s="35">
        <f t="shared" ref="AF3449:AF3512" si="272">730-AE3449</f>
        <v>627</v>
      </c>
      <c r="AG3449" s="17" t="str">
        <f t="shared" ref="AG3449:AG3512" si="273">IF(AF3449&gt;0,DATEDIF(0,AF3449,"Y")&amp; " anos"&amp; " "&amp;DATEDIF(0,AF3449,"YM")&amp; " meses"&amp; " "&amp;DATEDIF(0,AF3449,"MD")&amp; " dias","ESTÁGIO COMPLETOU 2 ANOS")</f>
        <v>1 anos 8 meses 18 dias</v>
      </c>
    </row>
    <row r="3450" spans="1:33" ht="11.25" customHeight="1" x14ac:dyDescent="0.2">
      <c r="A3450" s="8" t="s">
        <v>9</v>
      </c>
      <c r="B3450" s="8" t="s">
        <v>13</v>
      </c>
      <c r="C3450" s="22" t="s">
        <v>21</v>
      </c>
      <c r="D3450" s="35">
        <v>2025</v>
      </c>
      <c r="E3450" s="12" t="s">
        <v>1708</v>
      </c>
      <c r="F3450" s="8" t="s">
        <v>1709</v>
      </c>
      <c r="G3450" s="14" t="s">
        <v>17544</v>
      </c>
      <c r="H3450" s="8" t="s">
        <v>17545</v>
      </c>
      <c r="I3450" s="14" t="s">
        <v>16981</v>
      </c>
      <c r="J3450" s="14" t="s">
        <v>10</v>
      </c>
      <c r="K3450" s="14" t="s">
        <v>29</v>
      </c>
      <c r="L3450" s="15" t="s">
        <v>30</v>
      </c>
      <c r="M3450" s="7" t="s">
        <v>16153</v>
      </c>
      <c r="N3450" s="15" t="s">
        <v>2104</v>
      </c>
      <c r="O3450" s="15" t="s">
        <v>14022</v>
      </c>
      <c r="P3450" s="15" t="s">
        <v>2518</v>
      </c>
      <c r="Q3450" s="15" t="s">
        <v>2523</v>
      </c>
      <c r="R3450" s="20">
        <v>38052</v>
      </c>
      <c r="S3450" s="20">
        <v>45810</v>
      </c>
      <c r="T3450" s="20">
        <v>46174</v>
      </c>
      <c r="U3450" s="20"/>
      <c r="V3450" s="20"/>
      <c r="W3450" s="20"/>
      <c r="X3450" s="17"/>
      <c r="Y3450" s="17"/>
      <c r="Z3450" s="20"/>
      <c r="AA3450" s="21">
        <f t="shared" ca="1" si="270"/>
        <v>21</v>
      </c>
      <c r="AB3450" s="20" t="s">
        <v>7878</v>
      </c>
      <c r="AC3450" s="35" t="str">
        <f t="shared" si="269"/>
        <v>0 anos 11 meses 30 dias</v>
      </c>
      <c r="AD3450" s="35" t="str">
        <f ca="1">IF(AND(V3450="",T3450&lt;TODAY()),"Contrato Encerrado",IF(AND(V3450="",T3450&gt;TODAY()),DATEDIF(TODAY(),T3450,"Y")&amp;" anos"&amp;" "&amp;DATEDIF(TODAY(),T3450,"YM")&amp;" meses"&amp;" "&amp;DATEDIF(TODAY(),T3450,"MD")&amp;" dias",IF(AND(X3450="",V3450&lt;TODAY()),"Contrato Encerrado",IF(AND(X3450="",V3450&gt;TODAY()),DATEDIF(TODAY(),V3450,"Y")&amp;" anos"&amp;" "&amp;DATEDIF(TODAY(),V3450,"YM")&amp;" meses"&amp;" "&amp;DATEDIF(TODAY(),V3450,"MD")&amp;" dias",IF(AND(Z3450="",X3450&lt;TODAY()),"Contrato Encerrado",IF(AND(Z3450="",X3450&gt;TODAY()),DATEDIF(TODAY(),X3450,"Y")&amp;" anos"&amp;" "&amp;DATEDIF(TODAY(),X3450,"YM")&amp;" meses"&amp;" "&amp;DATEDIF(TODAY(),X3450,"MD")&amp;" dias",IF(AND(Z3450&lt;&gt;””,Z3450&lt;TODAY()),"Contrato Encerrado",IF(AND(Z3450&lt;&gt;"",Z3450&gt;TODAY()),DATEDIF(TODAY(),Z3450,"Y")&amp;" anos"&amp;" "&amp;DATEDIF(TODAY(),Z3450,"YM")&amp;" meses"&amp;" "&amp;DATEDIF(TODAY(),Z3450,"MD")&amp;" dias"))))))))</f>
        <v>0 anos 7 meses 25 dias</v>
      </c>
      <c r="AE3450" s="35">
        <f t="shared" si="271"/>
        <v>364</v>
      </c>
      <c r="AF3450" s="35">
        <f t="shared" si="272"/>
        <v>366</v>
      </c>
      <c r="AG3450" s="17" t="str">
        <f t="shared" si="273"/>
        <v>0 anos 11 meses 31 dias</v>
      </c>
    </row>
    <row r="3451" spans="1:33" ht="11.25" customHeight="1" x14ac:dyDescent="0.2">
      <c r="A3451" s="8" t="s">
        <v>9</v>
      </c>
      <c r="B3451" s="8" t="s">
        <v>13</v>
      </c>
      <c r="C3451" s="22" t="s">
        <v>11</v>
      </c>
      <c r="D3451" s="36">
        <v>2025</v>
      </c>
      <c r="E3451" s="12" t="s">
        <v>1708</v>
      </c>
      <c r="F3451" s="8" t="s">
        <v>1709</v>
      </c>
      <c r="G3451" s="77" t="s">
        <v>15398</v>
      </c>
      <c r="H3451" s="78" t="s">
        <v>15399</v>
      </c>
      <c r="I3451" s="14" t="s">
        <v>15400</v>
      </c>
      <c r="J3451" s="14" t="s">
        <v>10</v>
      </c>
      <c r="K3451" s="14" t="s">
        <v>29</v>
      </c>
      <c r="L3451" s="15" t="s">
        <v>81</v>
      </c>
      <c r="M3451" s="7" t="s">
        <v>82</v>
      </c>
      <c r="N3451" s="15" t="s">
        <v>4113</v>
      </c>
      <c r="O3451" s="15" t="s">
        <v>8049</v>
      </c>
      <c r="P3451" s="15" t="s">
        <v>2518</v>
      </c>
      <c r="Q3451" s="15" t="s">
        <v>2523</v>
      </c>
      <c r="R3451" s="20">
        <v>39524</v>
      </c>
      <c r="S3451" s="20">
        <v>45663</v>
      </c>
      <c r="T3451" s="20" t="s">
        <v>15086</v>
      </c>
      <c r="U3451" s="20"/>
      <c r="V3451" s="20"/>
      <c r="W3451" s="20"/>
      <c r="X3451" s="17"/>
      <c r="Y3451" s="17"/>
      <c r="Z3451" s="20"/>
      <c r="AA3451" s="18">
        <f t="shared" ca="1" si="270"/>
        <v>17</v>
      </c>
      <c r="AB3451" s="15" t="s">
        <v>7878</v>
      </c>
      <c r="AC3451" s="35" t="str">
        <f t="shared" si="269"/>
        <v>0 anos 11 meses 25 dias</v>
      </c>
      <c r="AD3451" s="35" t="str">
        <f ca="1">IF(AND(V3451="",T3451&lt;TODAY()),"Contrato Encerrado",IF(AND(V3451="",T3451&gt;TODAY()),DATEDIF(TODAY(),T3451,"Y")&amp;" anos"&amp;" "&amp;DATEDIF(TODAY(),T3451,"YM")&amp;" meses"&amp;" "&amp;DATEDIF(TODAY(),T3451,"MD")&amp;" dias",IF(AND(X3451="",V3451&lt;TODAY()),"Contrato Encerrado",IF(AND(X3451="",V3451&gt;TODAY()),DATEDIF(TODAY(),V3451,"Y")&amp;" anos"&amp;" "&amp;DATEDIF(TODAY(),V3451,"YM")&amp;" meses"&amp;" "&amp;DATEDIF(TODAY(),V3451,"MD")&amp;" dias",IF(AND(Z3451="",X3451&lt;TODAY()),"Contrato Encerrado",IF(AND(Z3451="",X3451&gt;TODAY()),DATEDIF(TODAY(),X3451,"Y")&amp;" anos"&amp;" "&amp;DATEDIF(TODAY(),X3451,"YM")&amp;" meses"&amp;" "&amp;DATEDIF(TODAY(),X3451,"MD")&amp;" dias",IF(AND(Z3451&lt;&gt;””,Z3451&lt;TODAY()),"Contrato Encerrado",IF(AND(Z3451&lt;&gt;"",Z3451&gt;TODAY()),DATEDIF(TODAY(),Z3451,"Y")&amp;" anos"&amp;" "&amp;DATEDIF(TODAY(),Z3451,"YM")&amp;" meses"&amp;" "&amp;DATEDIF(TODAY(),Z3451,"MD")&amp;" dias"))))))))</f>
        <v>0 anos 2 meses 24 dias</v>
      </c>
      <c r="AE3451" s="35">
        <f t="shared" si="271"/>
        <v>359</v>
      </c>
      <c r="AF3451" s="35">
        <f t="shared" si="272"/>
        <v>371</v>
      </c>
      <c r="AG3451" s="17" t="str">
        <f t="shared" si="273"/>
        <v>1 anos 0 meses 5 dias</v>
      </c>
    </row>
    <row r="3452" spans="1:33" ht="11.25" customHeight="1" x14ac:dyDescent="0.2">
      <c r="A3452" s="8" t="s">
        <v>9</v>
      </c>
      <c r="B3452" s="10" t="s">
        <v>13</v>
      </c>
      <c r="C3452" s="11" t="s">
        <v>24</v>
      </c>
      <c r="D3452" s="36">
        <v>2022</v>
      </c>
      <c r="E3452" s="12" t="s">
        <v>27</v>
      </c>
      <c r="F3452" s="8" t="s">
        <v>28</v>
      </c>
      <c r="G3452" s="77" t="s">
        <v>5174</v>
      </c>
      <c r="H3452" s="78" t="s">
        <v>5175</v>
      </c>
      <c r="I3452" s="14" t="s">
        <v>5176</v>
      </c>
      <c r="J3452" s="14" t="s">
        <v>14943</v>
      </c>
      <c r="K3452" s="14" t="s">
        <v>29</v>
      </c>
      <c r="L3452" s="15" t="s">
        <v>30</v>
      </c>
      <c r="M3452" s="7" t="s">
        <v>9427</v>
      </c>
      <c r="N3452" s="16" t="s">
        <v>2105</v>
      </c>
      <c r="O3452" s="16"/>
      <c r="P3452" s="16" t="s">
        <v>2518</v>
      </c>
      <c r="Q3452" s="16" t="s">
        <v>4109</v>
      </c>
      <c r="R3452" s="31">
        <v>37675</v>
      </c>
      <c r="S3452" s="31">
        <v>44875</v>
      </c>
      <c r="T3452" s="31">
        <v>45590</v>
      </c>
      <c r="U3452" s="20"/>
      <c r="V3452" s="20"/>
      <c r="W3452" s="31"/>
      <c r="X3452" s="17"/>
      <c r="Y3452" s="17"/>
      <c r="Z3452" s="31"/>
      <c r="AA3452" s="18">
        <f t="shared" ca="1" si="270"/>
        <v>22</v>
      </c>
      <c r="AB3452" s="19" t="s">
        <v>7878</v>
      </c>
      <c r="AC3452" s="35" t="str">
        <f t="shared" si="269"/>
        <v>1 anos 11 meses 15 dias</v>
      </c>
      <c r="AD3452" s="35" t="str">
        <f ca="1">IF(AND(V3452="",T3452&lt;TODAY()),"Contrato Encerrado",IF(AND(V3452="",T3452&gt;TODAY()),DATEDIF(TODAY(),T3452,"Y")&amp;" anos"&amp;" "&amp;DATEDIF(TODAY(),T3452,"YM")&amp;" meses"&amp;" "&amp;DATEDIF(TODAY(),T3452,"MD")&amp;" dias",IF(AND(X3452="",V3452&lt;TODAY()),"Contrato Encerrado",IF(AND(X3452="",V3452&gt;TODAY()),DATEDIF(TODAY(),V3452,"Y")&amp;" anos"&amp;" "&amp;DATEDIF(TODAY(),V3452,"YM")&amp;" meses"&amp;" "&amp;DATEDIF(TODAY(),V3452,"MD")&amp;" dias",IF(AND(Z3452="",X3452&lt;TODAY()),"Contrato Encerrado",IF(AND(Z3452="",X3452&gt;TODAY()),DATEDIF(TODAY(),X3452,"Y")&amp;" anos"&amp;" "&amp;DATEDIF(TODAY(),X3452,"YM")&amp;" meses"&amp;" "&amp;DATEDIF(TODAY(),X3452,"MD")&amp;" dias",IF(AND(Z3452&lt;&gt;””,Z3452&lt;TODAY()),"Contrato Encerrado",IF(AND(Z3452&lt;&gt;"",Z3452&gt;TODAY()),DATEDIF(TODAY(),Z3452,"Y")&amp;" anos"&amp;" "&amp;DATEDIF(TODAY(),Z3452,"YM")&amp;" meses"&amp;" "&amp;DATEDIF(TODAY(),Z3452,"MD")&amp;" dias"))))))))</f>
        <v>Contrato Encerrado</v>
      </c>
      <c r="AE3452" s="35">
        <f t="shared" si="271"/>
        <v>715</v>
      </c>
      <c r="AF3452" s="35">
        <f t="shared" si="272"/>
        <v>15</v>
      </c>
      <c r="AG3452" s="17" t="str">
        <f t="shared" si="273"/>
        <v>0 anos 0 meses 15 dias</v>
      </c>
    </row>
    <row r="3453" spans="1:33" ht="11.25" customHeight="1" x14ac:dyDescent="0.2">
      <c r="A3453" s="8" t="s">
        <v>9</v>
      </c>
      <c r="B3453" s="8" t="s">
        <v>13</v>
      </c>
      <c r="C3453" s="22" t="s">
        <v>21</v>
      </c>
      <c r="D3453" s="37">
        <v>2023</v>
      </c>
      <c r="E3453" s="12" t="s">
        <v>157</v>
      </c>
      <c r="F3453" s="8" t="s">
        <v>158</v>
      </c>
      <c r="G3453" s="77" t="s">
        <v>9145</v>
      </c>
      <c r="H3453" s="78" t="s">
        <v>9146</v>
      </c>
      <c r="I3453" s="14" t="s">
        <v>9147</v>
      </c>
      <c r="J3453" s="14" t="s">
        <v>14943</v>
      </c>
      <c r="K3453" s="14" t="s">
        <v>29</v>
      </c>
      <c r="L3453" s="15" t="s">
        <v>30</v>
      </c>
      <c r="M3453" s="7" t="s">
        <v>9427</v>
      </c>
      <c r="N3453" s="16" t="s">
        <v>2106</v>
      </c>
      <c r="O3453" s="15" t="s">
        <v>8425</v>
      </c>
      <c r="P3453" s="15" t="s">
        <v>2518</v>
      </c>
      <c r="Q3453" s="15" t="s">
        <v>2521</v>
      </c>
      <c r="R3453" s="20">
        <v>33051</v>
      </c>
      <c r="S3453" s="20">
        <v>45139</v>
      </c>
      <c r="T3453" s="20">
        <v>45489</v>
      </c>
      <c r="U3453" s="20">
        <v>45490</v>
      </c>
      <c r="V3453" s="20">
        <v>45862</v>
      </c>
      <c r="W3453" s="20"/>
      <c r="X3453" s="17"/>
      <c r="Y3453" s="17"/>
      <c r="Z3453" s="20"/>
      <c r="AA3453" s="18">
        <f t="shared" ca="1" si="270"/>
        <v>35</v>
      </c>
      <c r="AB3453" s="21" t="s">
        <v>7877</v>
      </c>
      <c r="AC3453" s="35" t="str">
        <f t="shared" si="269"/>
        <v>1 anos 11 meses 22 dias</v>
      </c>
      <c r="AD3453" s="35" t="str">
        <f ca="1">IF(AND(V3453="",T3453&lt;TODAY()),"Contrato Encerrado",IF(AND(V3453="",T3453&gt;TODAY()),DATEDIF(TODAY(),T3453,"Y")&amp;" anos"&amp;" "&amp;DATEDIF(TODAY(),T3453,"YM")&amp;" meses"&amp;" "&amp;DATEDIF(TODAY(),T3453,"MD")&amp;" dias",IF(AND(X3453="",V3453&lt;TODAY()),"Contrato Encerrado",IF(AND(X3453="",V3453&gt;TODAY()),DATEDIF(TODAY(),V3453,"Y")&amp;" anos"&amp;" "&amp;DATEDIF(TODAY(),V3453,"YM")&amp;" meses"&amp;" "&amp;DATEDIF(TODAY(),V3453,"MD")&amp;" dias",IF(AND(Z3453="",X3453&lt;TODAY()),"Contrato Encerrado",IF(AND(Z3453="",X3453&gt;TODAY()),DATEDIF(TODAY(),X3453,"Y")&amp;" anos"&amp;" "&amp;DATEDIF(TODAY(),X3453,"YM")&amp;" meses"&amp;" "&amp;DATEDIF(TODAY(),X3453,"MD")&amp;" dias",IF(AND(Z3453&lt;&gt;””,Z3453&lt;TODAY()),"Contrato Encerrado",IF(AND(Z3453&lt;&gt;"",Z3453&gt;TODAY()),DATEDIF(TODAY(),Z3453,"Y")&amp;" anos"&amp;" "&amp;DATEDIF(TODAY(),Z3453,"YM")&amp;" meses"&amp;" "&amp;DATEDIF(TODAY(),Z3453,"MD")&amp;" dias"))))))))</f>
        <v>Contrato Encerrado</v>
      </c>
      <c r="AE3453" s="35">
        <f t="shared" si="271"/>
        <v>722</v>
      </c>
      <c r="AF3453" s="35">
        <f t="shared" si="272"/>
        <v>8</v>
      </c>
      <c r="AG3453" s="17" t="str">
        <f t="shared" si="273"/>
        <v>0 anos 0 meses 8 dias</v>
      </c>
    </row>
    <row r="3454" spans="1:33" ht="11.25" customHeight="1" x14ac:dyDescent="0.2">
      <c r="A3454" s="8" t="s">
        <v>9</v>
      </c>
      <c r="B3454" s="8" t="s">
        <v>13</v>
      </c>
      <c r="C3454" s="22" t="s">
        <v>25</v>
      </c>
      <c r="D3454" s="37">
        <v>2023</v>
      </c>
      <c r="E3454" s="12" t="s">
        <v>1755</v>
      </c>
      <c r="F3454" s="8" t="s">
        <v>1756</v>
      </c>
      <c r="G3454" s="77" t="s">
        <v>10843</v>
      </c>
      <c r="H3454" s="78" t="s">
        <v>10844</v>
      </c>
      <c r="I3454" s="14" t="s">
        <v>10845</v>
      </c>
      <c r="J3454" s="14" t="s">
        <v>1302</v>
      </c>
      <c r="K3454" s="14" t="s">
        <v>29</v>
      </c>
      <c r="L3454" s="15" t="s">
        <v>30</v>
      </c>
      <c r="M3454" s="7" t="s">
        <v>9427</v>
      </c>
      <c r="N3454" s="15" t="s">
        <v>2103</v>
      </c>
      <c r="O3454" s="15" t="s">
        <v>8003</v>
      </c>
      <c r="P3454" s="15" t="s">
        <v>2518</v>
      </c>
      <c r="Q3454" s="15" t="s">
        <v>2523</v>
      </c>
      <c r="R3454" s="20">
        <v>36582</v>
      </c>
      <c r="S3454" s="20">
        <v>45264</v>
      </c>
      <c r="T3454" s="20">
        <v>45735</v>
      </c>
      <c r="U3454" s="20"/>
      <c r="V3454" s="20"/>
      <c r="W3454" s="20"/>
      <c r="X3454" s="17"/>
      <c r="Y3454" s="17"/>
      <c r="Z3454" s="20"/>
      <c r="AA3454" s="18">
        <f t="shared" ca="1" si="270"/>
        <v>25</v>
      </c>
      <c r="AB3454" s="20" t="s">
        <v>7878</v>
      </c>
      <c r="AC3454" s="35" t="str">
        <f t="shared" si="269"/>
        <v>1 anos 3 meses 15 dias</v>
      </c>
      <c r="AD3454" s="35" t="str">
        <f ca="1">IF(AND(V3454="",T3454&lt;TODAY()),"Contrato Encerrado",IF(AND(V3454="",T3454&gt;TODAY()),DATEDIF(TODAY(),T3454,"Y")&amp;" anos"&amp;" "&amp;DATEDIF(TODAY(),T3454,"YM")&amp;" meses"&amp;" "&amp;DATEDIF(TODAY(),T3454,"MD")&amp;" dias",IF(AND(X3454="",V3454&lt;TODAY()),"Contrato Encerrado",IF(AND(X3454="",V3454&gt;TODAY()),DATEDIF(TODAY(),V3454,"Y")&amp;" anos"&amp;" "&amp;DATEDIF(TODAY(),V3454,"YM")&amp;" meses"&amp;" "&amp;DATEDIF(TODAY(),V3454,"MD")&amp;" dias",IF(AND(Z3454="",X3454&lt;TODAY()),"Contrato Encerrado",IF(AND(Z3454="",X3454&gt;TODAY()),DATEDIF(TODAY(),X3454,"Y")&amp;" anos"&amp;" "&amp;DATEDIF(TODAY(),X3454,"YM")&amp;" meses"&amp;" "&amp;DATEDIF(TODAY(),X3454,"MD")&amp;" dias",IF(AND(Z3454&lt;&gt;””,Z3454&lt;TODAY()),"Contrato Encerrado",IF(AND(Z3454&lt;&gt;"",Z3454&gt;TODAY()),DATEDIF(TODAY(),Z3454,"Y")&amp;" anos"&amp;" "&amp;DATEDIF(TODAY(),Z3454,"YM")&amp;" meses"&amp;" "&amp;DATEDIF(TODAY(),Z3454,"MD")&amp;" dias"))))))))</f>
        <v>Contrato Encerrado</v>
      </c>
      <c r="AE3454" s="35">
        <f t="shared" si="271"/>
        <v>471</v>
      </c>
      <c r="AF3454" s="35">
        <f t="shared" si="272"/>
        <v>259</v>
      </c>
      <c r="AG3454" s="17" t="str">
        <f t="shared" si="273"/>
        <v>0 anos 8 meses 15 dias</v>
      </c>
    </row>
    <row r="3455" spans="1:33" ht="11.25" customHeight="1" x14ac:dyDescent="0.2">
      <c r="A3455" s="8" t="s">
        <v>9</v>
      </c>
      <c r="B3455" s="8" t="s">
        <v>13</v>
      </c>
      <c r="C3455" s="22" t="s">
        <v>20</v>
      </c>
      <c r="D3455" s="37">
        <v>2024</v>
      </c>
      <c r="E3455" s="12" t="s">
        <v>157</v>
      </c>
      <c r="F3455" s="8" t="s">
        <v>158</v>
      </c>
      <c r="G3455" s="77" t="s">
        <v>13923</v>
      </c>
      <c r="H3455" s="78" t="s">
        <v>13924</v>
      </c>
      <c r="I3455" s="14" t="s">
        <v>13925</v>
      </c>
      <c r="J3455" s="14" t="s">
        <v>14943</v>
      </c>
      <c r="K3455" s="14" t="s">
        <v>29</v>
      </c>
      <c r="L3455" s="15" t="s">
        <v>81</v>
      </c>
      <c r="M3455" s="7" t="s">
        <v>82</v>
      </c>
      <c r="N3455" s="15" t="s">
        <v>13926</v>
      </c>
      <c r="O3455" s="15" t="s">
        <v>8074</v>
      </c>
      <c r="P3455" s="15" t="s">
        <v>2518</v>
      </c>
      <c r="Q3455" s="15" t="s">
        <v>4109</v>
      </c>
      <c r="R3455" s="20">
        <v>38972</v>
      </c>
      <c r="S3455" s="20">
        <v>45474</v>
      </c>
      <c r="T3455" s="20">
        <v>45649</v>
      </c>
      <c r="U3455" s="20"/>
      <c r="V3455" s="20"/>
      <c r="W3455" s="20"/>
      <c r="X3455" s="17"/>
      <c r="Y3455" s="17"/>
      <c r="Z3455" s="20"/>
      <c r="AA3455" s="18">
        <f t="shared" ca="1" si="270"/>
        <v>19</v>
      </c>
      <c r="AB3455" s="15" t="s">
        <v>7878</v>
      </c>
      <c r="AC3455" s="35" t="str">
        <f t="shared" si="269"/>
        <v>0 anos 5 meses 22 dias</v>
      </c>
      <c r="AD3455" s="35" t="str">
        <f ca="1">IF(AND(V3455="",T3455&lt;TODAY()),"Contrato Encerrado",IF(AND(V3455="",T3455&gt;TODAY()),DATEDIF(TODAY(),T3455,"Y")&amp;" anos"&amp;" "&amp;DATEDIF(TODAY(),T3455,"YM")&amp;" meses"&amp;" "&amp;DATEDIF(TODAY(),T3455,"MD")&amp;" dias",IF(AND(X3455="",V3455&lt;TODAY()),"Contrato Encerrado",IF(AND(X3455="",V3455&gt;TODAY()),DATEDIF(TODAY(),V3455,"Y")&amp;" anos"&amp;" "&amp;DATEDIF(TODAY(),V3455,"YM")&amp;" meses"&amp;" "&amp;DATEDIF(TODAY(),V3455,"MD")&amp;" dias",IF(AND(Z3455="",X3455&lt;TODAY()),"Contrato Encerrado",IF(AND(Z3455="",X3455&gt;TODAY()),DATEDIF(TODAY(),X3455,"Y")&amp;" anos"&amp;" "&amp;DATEDIF(TODAY(),X3455,"YM")&amp;" meses"&amp;" "&amp;DATEDIF(TODAY(),X3455,"MD")&amp;" dias",IF(AND(Z3455&lt;&gt;””,Z3455&lt;TODAY()),"Contrato Encerrado",IF(AND(Z3455&lt;&gt;"",Z3455&gt;TODAY()),DATEDIF(TODAY(),Z3455,"Y")&amp;" anos"&amp;" "&amp;DATEDIF(TODAY(),Z3455,"YM")&amp;" meses"&amp;" "&amp;DATEDIF(TODAY(),Z3455,"MD")&amp;" dias"))))))))</f>
        <v>Contrato Encerrado</v>
      </c>
      <c r="AE3455" s="35">
        <f t="shared" si="271"/>
        <v>175</v>
      </c>
      <c r="AF3455" s="35">
        <f t="shared" si="272"/>
        <v>555</v>
      </c>
      <c r="AG3455" s="17" t="str">
        <f t="shared" si="273"/>
        <v>1 anos 6 meses 8 dias</v>
      </c>
    </row>
    <row r="3456" spans="1:33" ht="11.25" customHeight="1" x14ac:dyDescent="0.2">
      <c r="A3456" s="8" t="s">
        <v>9</v>
      </c>
      <c r="B3456" s="8" t="s">
        <v>13</v>
      </c>
      <c r="C3456" s="22" t="s">
        <v>24</v>
      </c>
      <c r="D3456" s="37">
        <v>2023</v>
      </c>
      <c r="E3456" s="12" t="s">
        <v>157</v>
      </c>
      <c r="F3456" s="8" t="s">
        <v>158</v>
      </c>
      <c r="G3456" s="77" t="s">
        <v>10474</v>
      </c>
      <c r="H3456" s="78" t="s">
        <v>10475</v>
      </c>
      <c r="I3456" s="14" t="s">
        <v>10476</v>
      </c>
      <c r="J3456" s="14" t="s">
        <v>14943</v>
      </c>
      <c r="K3456" s="14" t="s">
        <v>29</v>
      </c>
      <c r="L3456" s="15" t="s">
        <v>30</v>
      </c>
      <c r="M3456" s="7" t="s">
        <v>9427</v>
      </c>
      <c r="N3456" s="15" t="s">
        <v>6302</v>
      </c>
      <c r="O3456" s="15" t="s">
        <v>8037</v>
      </c>
      <c r="P3456" s="15" t="s">
        <v>2518</v>
      </c>
      <c r="Q3456" s="15" t="s">
        <v>2521</v>
      </c>
      <c r="R3456" s="20">
        <v>32482</v>
      </c>
      <c r="S3456" s="20">
        <v>45208</v>
      </c>
      <c r="T3456" s="31">
        <v>45657</v>
      </c>
      <c r="U3456" s="20"/>
      <c r="V3456" s="20"/>
      <c r="W3456" s="20"/>
      <c r="X3456" s="17"/>
      <c r="Y3456" s="17"/>
      <c r="Z3456" s="20"/>
      <c r="AA3456" s="18">
        <f t="shared" ca="1" si="270"/>
        <v>36</v>
      </c>
      <c r="AB3456" s="15" t="s">
        <v>7878</v>
      </c>
      <c r="AC3456" s="35" t="str">
        <f t="shared" si="269"/>
        <v>1 anos 2 meses 22 dias</v>
      </c>
      <c r="AD3456" s="35" t="str">
        <f ca="1">IF(AND(V3456="",T3456&lt;TODAY()),"Contrato Encerrado",IF(AND(V3456="",T3456&gt;TODAY()),DATEDIF(TODAY(),T3456,"Y")&amp;" anos"&amp;" "&amp;DATEDIF(TODAY(),T3456,"YM")&amp;" meses"&amp;" "&amp;DATEDIF(TODAY(),T3456,"MD")&amp;" dias",IF(AND(X3456="",V3456&lt;TODAY()),"Contrato Encerrado",IF(AND(X3456="",V3456&gt;TODAY()),DATEDIF(TODAY(),V3456,"Y")&amp;" anos"&amp;" "&amp;DATEDIF(TODAY(),V3456,"YM")&amp;" meses"&amp;" "&amp;DATEDIF(TODAY(),V3456,"MD")&amp;" dias",IF(AND(Z3456="",X3456&lt;TODAY()),"Contrato Encerrado",IF(AND(Z3456="",X3456&gt;TODAY()),DATEDIF(TODAY(),X3456,"Y")&amp;" anos"&amp;" "&amp;DATEDIF(TODAY(),X3456,"YM")&amp;" meses"&amp;" "&amp;DATEDIF(TODAY(),X3456,"MD")&amp;" dias",IF(AND(Z3456&lt;&gt;””,Z3456&lt;TODAY()),"Contrato Encerrado",IF(AND(Z3456&lt;&gt;"",Z3456&gt;TODAY()),DATEDIF(TODAY(),Z3456,"Y")&amp;" anos"&amp;" "&amp;DATEDIF(TODAY(),Z3456,"YM")&amp;" meses"&amp;" "&amp;DATEDIF(TODAY(),Z3456,"MD")&amp;" dias"))))))))</f>
        <v>Contrato Encerrado</v>
      </c>
      <c r="AE3456" s="35">
        <f t="shared" si="271"/>
        <v>449</v>
      </c>
      <c r="AF3456" s="35">
        <f t="shared" si="272"/>
        <v>281</v>
      </c>
      <c r="AG3456" s="17" t="str">
        <f t="shared" si="273"/>
        <v>0 anos 9 meses 7 dias</v>
      </c>
    </row>
    <row r="3457" spans="1:33" ht="11.25" customHeight="1" x14ac:dyDescent="0.2">
      <c r="A3457" s="8" t="s">
        <v>9</v>
      </c>
      <c r="B3457" s="8" t="s">
        <v>13</v>
      </c>
      <c r="C3457" s="22" t="s">
        <v>17</v>
      </c>
      <c r="D3457" s="37">
        <v>2023</v>
      </c>
      <c r="E3457" s="23" t="s">
        <v>6024</v>
      </c>
      <c r="F3457" s="8" t="s">
        <v>6025</v>
      </c>
      <c r="G3457" s="77" t="s">
        <v>7102</v>
      </c>
      <c r="H3457" s="78" t="s">
        <v>7103</v>
      </c>
      <c r="I3457" s="9" t="s">
        <v>7104</v>
      </c>
      <c r="J3457" s="14" t="s">
        <v>1302</v>
      </c>
      <c r="K3457" s="9" t="s">
        <v>29</v>
      </c>
      <c r="L3457" s="24" t="s">
        <v>30</v>
      </c>
      <c r="M3457" s="7" t="s">
        <v>9427</v>
      </c>
      <c r="N3457" s="15" t="s">
        <v>2103</v>
      </c>
      <c r="O3457" s="24"/>
      <c r="P3457" s="24" t="s">
        <v>2518</v>
      </c>
      <c r="Q3457" s="24" t="s">
        <v>4109</v>
      </c>
      <c r="R3457" s="17">
        <v>37349</v>
      </c>
      <c r="S3457" s="17">
        <v>45054</v>
      </c>
      <c r="T3457" s="31">
        <v>45154</v>
      </c>
      <c r="U3457" s="17"/>
      <c r="V3457" s="31"/>
      <c r="W3457" s="17"/>
      <c r="X3457" s="17"/>
      <c r="Y3457" s="17"/>
      <c r="Z3457" s="31"/>
      <c r="AA3457" s="18">
        <f t="shared" ca="1" si="270"/>
        <v>23</v>
      </c>
      <c r="AB3457" s="19" t="s">
        <v>7878</v>
      </c>
      <c r="AC3457" s="35" t="str">
        <f t="shared" ref="AC3457:AC3520" si="274">DATEDIF($S3457,$Z3457-($U3457-$T3457)-($W3457-$V3457)-($Y3457-$X3457),"Y")&amp; " anos"&amp; " "&amp;DATEDIF($S3457,$Z3457-($U3457-$T3457)-($W3457-$V3457)-($Y3457-$X3457),"YM")&amp; " meses"&amp; " "&amp;DATEDIF($S3457,$Z3457-($U3457-$T3457)-($W3457-$V3457)-($Y3457-$X3457),"MD")&amp; " dias"</f>
        <v>0 anos 3 meses 8 dias</v>
      </c>
      <c r="AD3457" s="35" t="str">
        <f ca="1">IF(AND(V3457="",T3457&lt;TODAY()),"Contrato Encerrado",IF(AND(V3457="",T3457&gt;TODAY()),DATEDIF(TODAY(),T3457,"Y")&amp;" anos"&amp;" "&amp;DATEDIF(TODAY(),T3457,"YM")&amp;" meses"&amp;" "&amp;DATEDIF(TODAY(),T3457,"MD")&amp;" dias",IF(AND(X3457="",V3457&lt;TODAY()),"Contrato Encerrado",IF(AND(X3457="",V3457&gt;TODAY()),DATEDIF(TODAY(),V3457,"Y")&amp;" anos"&amp;" "&amp;DATEDIF(TODAY(),V3457,"YM")&amp;" meses"&amp;" "&amp;DATEDIF(TODAY(),V3457,"MD")&amp;" dias",IF(AND(Z3457="",X3457&lt;TODAY()),"Contrato Encerrado",IF(AND(Z3457="",X3457&gt;TODAY()),DATEDIF(TODAY(),X3457,"Y")&amp;" anos"&amp;" "&amp;DATEDIF(TODAY(),X3457,"YM")&amp;" meses"&amp;" "&amp;DATEDIF(TODAY(),X3457,"MD")&amp;" dias",IF(AND(Z3457&lt;&gt;””,Z3457&lt;TODAY()),"Contrato Encerrado",IF(AND(Z3457&lt;&gt;"",Z3457&gt;TODAY()),DATEDIF(TODAY(),Z3457,"Y")&amp;" anos"&amp;" "&amp;DATEDIF(TODAY(),Z3457,"YM")&amp;" meses"&amp;" "&amp;DATEDIF(TODAY(),Z3457,"MD")&amp;" dias"))))))))</f>
        <v>Contrato Encerrado</v>
      </c>
      <c r="AE3457" s="35">
        <f t="shared" si="271"/>
        <v>100</v>
      </c>
      <c r="AF3457" s="35">
        <f t="shared" si="272"/>
        <v>630</v>
      </c>
      <c r="AG3457" s="17" t="str">
        <f t="shared" si="273"/>
        <v>1 anos 8 meses 21 dias</v>
      </c>
    </row>
    <row r="3458" spans="1:33" ht="11.25" customHeight="1" x14ac:dyDescent="0.2">
      <c r="A3458" s="8" t="s">
        <v>9</v>
      </c>
      <c r="B3458" s="8" t="s">
        <v>13</v>
      </c>
      <c r="C3458" s="22" t="s">
        <v>22</v>
      </c>
      <c r="D3458" s="35">
        <v>2025</v>
      </c>
      <c r="E3458" s="12" t="s">
        <v>743</v>
      </c>
      <c r="F3458" s="8" t="s">
        <v>744</v>
      </c>
      <c r="G3458" s="14" t="s">
        <v>18083</v>
      </c>
      <c r="H3458" s="8" t="s">
        <v>18084</v>
      </c>
      <c r="I3458" s="14" t="s">
        <v>18085</v>
      </c>
      <c r="J3458" s="14" t="s">
        <v>10</v>
      </c>
      <c r="K3458" s="14" t="s">
        <v>29</v>
      </c>
      <c r="L3458" s="15" t="s">
        <v>30</v>
      </c>
      <c r="M3458" s="7" t="s">
        <v>16153</v>
      </c>
      <c r="N3458" s="15" t="s">
        <v>2098</v>
      </c>
      <c r="O3458" s="15" t="s">
        <v>7889</v>
      </c>
      <c r="P3458" s="15" t="s">
        <v>2518</v>
      </c>
      <c r="Q3458" s="15" t="s">
        <v>4109</v>
      </c>
      <c r="R3458" s="20">
        <v>38999</v>
      </c>
      <c r="S3458" s="30">
        <v>45901</v>
      </c>
      <c r="T3458" s="20">
        <v>46265</v>
      </c>
      <c r="U3458" s="21"/>
      <c r="V3458" s="15"/>
      <c r="W3458" s="35"/>
      <c r="X3458" s="17"/>
      <c r="Y3458" s="17"/>
      <c r="Z3458" s="183"/>
      <c r="AA3458" s="21">
        <f t="shared" ca="1" si="270"/>
        <v>18</v>
      </c>
      <c r="AB3458" s="35" t="s">
        <v>7878</v>
      </c>
      <c r="AC3458" s="35" t="str">
        <f t="shared" si="274"/>
        <v>0 anos 11 meses 30 dias</v>
      </c>
      <c r="AD3458" s="35" t="str">
        <f ca="1">IF(AND(V3458="",T3458&lt;TODAY()),"Contrato Encerrado",IF(AND(V3458="",T3458&gt;TODAY()),DATEDIF(TODAY(),T3458,"Y")&amp;" anos"&amp;" "&amp;DATEDIF(TODAY(),T3458,"YM")&amp;" meses"&amp;" "&amp;DATEDIF(TODAY(),T3458,"MD")&amp;" dias",IF(AND(X3458="",V3458&lt;TODAY()),"Contrato Encerrado",IF(AND(X3458="",V3458&gt;TODAY()),DATEDIF(TODAY(),V3458,"Y")&amp;" anos"&amp;" "&amp;DATEDIF(TODAY(),V3458,"YM")&amp;" meses"&amp;" "&amp;DATEDIF(TODAY(),V3458,"MD")&amp;" dias",IF(AND(Z3458="",X3458&lt;TODAY()),"Contrato Encerrado",IF(AND(Z3458="",X3458&gt;TODAY()),DATEDIF(TODAY(),X3458,"Y")&amp;" anos"&amp;" "&amp;DATEDIF(TODAY(),X3458,"YM")&amp;" meses"&amp;" "&amp;DATEDIF(TODAY(),X3458,"MD")&amp;" dias",IF(AND(Z3458&lt;&gt;””,Z3458&lt;TODAY()),"Contrato Encerrado",IF(AND(Z3458&lt;&gt;"",Z3458&gt;TODAY()),DATEDIF(TODAY(),Z3458,"Y")&amp;" anos"&amp;" "&amp;DATEDIF(TODAY(),Z3458,"YM")&amp;" meses"&amp;" "&amp;DATEDIF(TODAY(),Z3458,"MD")&amp;" dias"))))))))</f>
        <v>0 anos 10 meses 24 dias</v>
      </c>
      <c r="AE3458" s="35">
        <f t="shared" si="271"/>
        <v>364</v>
      </c>
      <c r="AF3458" s="35">
        <f t="shared" si="272"/>
        <v>366</v>
      </c>
      <c r="AG3458" s="17" t="str">
        <f t="shared" si="273"/>
        <v>0 anos 11 meses 31 dias</v>
      </c>
    </row>
    <row r="3459" spans="1:33" ht="11.25" customHeight="1" x14ac:dyDescent="0.2">
      <c r="A3459" s="8" t="s">
        <v>9</v>
      </c>
      <c r="B3459" s="8" t="s">
        <v>13</v>
      </c>
      <c r="C3459" s="22" t="s">
        <v>21</v>
      </c>
      <c r="D3459" s="37">
        <v>2023</v>
      </c>
      <c r="E3459" s="12" t="s">
        <v>157</v>
      </c>
      <c r="F3459" s="8" t="s">
        <v>158</v>
      </c>
      <c r="G3459" s="77" t="s">
        <v>9148</v>
      </c>
      <c r="H3459" s="78" t="s">
        <v>9149</v>
      </c>
      <c r="I3459" s="14" t="s">
        <v>9150</v>
      </c>
      <c r="J3459" s="14" t="s">
        <v>14943</v>
      </c>
      <c r="K3459" s="14" t="s">
        <v>29</v>
      </c>
      <c r="L3459" s="15" t="s">
        <v>30</v>
      </c>
      <c r="M3459" s="7" t="s">
        <v>9427</v>
      </c>
      <c r="N3459" s="15" t="s">
        <v>2101</v>
      </c>
      <c r="O3459" s="15" t="s">
        <v>7979</v>
      </c>
      <c r="P3459" s="15" t="s">
        <v>2518</v>
      </c>
      <c r="Q3459" s="15" t="s">
        <v>4109</v>
      </c>
      <c r="R3459" s="20">
        <v>29524</v>
      </c>
      <c r="S3459" s="20">
        <v>45119</v>
      </c>
      <c r="T3459" s="30">
        <v>45838</v>
      </c>
      <c r="U3459" s="20"/>
      <c r="V3459" s="20"/>
      <c r="W3459" s="20"/>
      <c r="X3459" s="17"/>
      <c r="Y3459" s="17"/>
      <c r="Z3459" s="20"/>
      <c r="AA3459" s="18">
        <f t="shared" ca="1" si="270"/>
        <v>44</v>
      </c>
      <c r="AB3459" s="19" t="s">
        <v>7878</v>
      </c>
      <c r="AC3459" s="35" t="str">
        <f t="shared" si="274"/>
        <v>1 anos 11 meses 18 dias</v>
      </c>
      <c r="AD3459" s="35" t="str">
        <f ca="1">IF(AND(V3459="",T3459&lt;TODAY()),"Contrato Encerrado",IF(AND(V3459="",T3459&gt;TODAY()),DATEDIF(TODAY(),T3459,"Y")&amp;" anos"&amp;" "&amp;DATEDIF(TODAY(),T3459,"YM")&amp;" meses"&amp;" "&amp;DATEDIF(TODAY(),T3459,"MD")&amp;" dias",IF(AND(X3459="",V3459&lt;TODAY()),"Contrato Encerrado",IF(AND(X3459="",V3459&gt;TODAY()),DATEDIF(TODAY(),V3459,"Y")&amp;" anos"&amp;" "&amp;DATEDIF(TODAY(),V3459,"YM")&amp;" meses"&amp;" "&amp;DATEDIF(TODAY(),V3459,"MD")&amp;" dias",IF(AND(Z3459="",X3459&lt;TODAY()),"Contrato Encerrado",IF(AND(Z3459="",X3459&gt;TODAY()),DATEDIF(TODAY(),X3459,"Y")&amp;" anos"&amp;" "&amp;DATEDIF(TODAY(),X3459,"YM")&amp;" meses"&amp;" "&amp;DATEDIF(TODAY(),X3459,"MD")&amp;" dias",IF(AND(Z3459&lt;&gt;””,Z3459&lt;TODAY()),"Contrato Encerrado",IF(AND(Z3459&lt;&gt;"",Z3459&gt;TODAY()),DATEDIF(TODAY(),Z3459,"Y")&amp;" anos"&amp;" "&amp;DATEDIF(TODAY(),Z3459,"YM")&amp;" meses"&amp;" "&amp;DATEDIF(TODAY(),Z3459,"MD")&amp;" dias"))))))))</f>
        <v>Contrato Encerrado</v>
      </c>
      <c r="AE3459" s="35">
        <f t="shared" si="271"/>
        <v>719</v>
      </c>
      <c r="AF3459" s="35">
        <f t="shared" si="272"/>
        <v>11</v>
      </c>
      <c r="AG3459" s="17" t="str">
        <f t="shared" si="273"/>
        <v>0 anos 0 meses 11 dias</v>
      </c>
    </row>
    <row r="3460" spans="1:33" ht="11.25" customHeight="1" x14ac:dyDescent="0.2">
      <c r="A3460" s="8" t="s">
        <v>9</v>
      </c>
      <c r="B3460" s="8" t="s">
        <v>13</v>
      </c>
      <c r="C3460" s="22" t="s">
        <v>17</v>
      </c>
      <c r="D3460" s="37">
        <v>2023</v>
      </c>
      <c r="E3460" s="23" t="s">
        <v>307</v>
      </c>
      <c r="F3460" s="8" t="s">
        <v>308</v>
      </c>
      <c r="G3460" s="77" t="s">
        <v>7105</v>
      </c>
      <c r="H3460" s="78" t="s">
        <v>7106</v>
      </c>
      <c r="I3460" s="9" t="s">
        <v>7107</v>
      </c>
      <c r="J3460" s="14" t="s">
        <v>1302</v>
      </c>
      <c r="K3460" s="9" t="s">
        <v>29</v>
      </c>
      <c r="L3460" s="24" t="s">
        <v>30</v>
      </c>
      <c r="M3460" s="7" t="s">
        <v>9427</v>
      </c>
      <c r="N3460" s="24" t="s">
        <v>2100</v>
      </c>
      <c r="O3460" s="24"/>
      <c r="P3460" s="24" t="s">
        <v>2518</v>
      </c>
      <c r="Q3460" s="24" t="s">
        <v>2523</v>
      </c>
      <c r="R3460" s="17">
        <v>37376</v>
      </c>
      <c r="S3460" s="20">
        <v>45061</v>
      </c>
      <c r="T3460" s="31">
        <v>45719</v>
      </c>
      <c r="U3460" s="20"/>
      <c r="V3460" s="20"/>
      <c r="W3460" s="17"/>
      <c r="X3460" s="17"/>
      <c r="Y3460" s="17"/>
      <c r="Z3460" s="20"/>
      <c r="AA3460" s="18">
        <f t="shared" ca="1" si="270"/>
        <v>23</v>
      </c>
      <c r="AB3460" s="19" t="s">
        <v>7878</v>
      </c>
      <c r="AC3460" s="35" t="str">
        <f t="shared" si="274"/>
        <v>1 anos 9 meses 16 dias</v>
      </c>
      <c r="AD3460" s="35" t="str">
        <f ca="1">IF(AND(V3460="",T3460&lt;TODAY()),"Contrato Encerrado",IF(AND(V3460="",T3460&gt;TODAY()),DATEDIF(TODAY(),T3460,"Y")&amp;" anos"&amp;" "&amp;DATEDIF(TODAY(),T3460,"YM")&amp;" meses"&amp;" "&amp;DATEDIF(TODAY(),T3460,"MD")&amp;" dias",IF(AND(X3460="",V3460&lt;TODAY()),"Contrato Encerrado",IF(AND(X3460="",V3460&gt;TODAY()),DATEDIF(TODAY(),V3460,"Y")&amp;" anos"&amp;" "&amp;DATEDIF(TODAY(),V3460,"YM")&amp;" meses"&amp;" "&amp;DATEDIF(TODAY(),V3460,"MD")&amp;" dias",IF(AND(Z3460="",X3460&lt;TODAY()),"Contrato Encerrado",IF(AND(Z3460="",X3460&gt;TODAY()),DATEDIF(TODAY(),X3460,"Y")&amp;" anos"&amp;" "&amp;DATEDIF(TODAY(),X3460,"YM")&amp;" meses"&amp;" "&amp;DATEDIF(TODAY(),X3460,"MD")&amp;" dias",IF(AND(Z3460&lt;&gt;””,Z3460&lt;TODAY()),"Contrato Encerrado",IF(AND(Z3460&lt;&gt;"",Z3460&gt;TODAY()),DATEDIF(TODAY(),Z3460,"Y")&amp;" anos"&amp;" "&amp;DATEDIF(TODAY(),Z3460,"YM")&amp;" meses"&amp;" "&amp;DATEDIF(TODAY(),Z3460,"MD")&amp;" dias"))))))))</f>
        <v>Contrato Encerrado</v>
      </c>
      <c r="AE3460" s="35">
        <f t="shared" si="271"/>
        <v>658</v>
      </c>
      <c r="AF3460" s="35">
        <f t="shared" si="272"/>
        <v>72</v>
      </c>
      <c r="AG3460" s="17" t="str">
        <f t="shared" si="273"/>
        <v>0 anos 2 meses 12 dias</v>
      </c>
    </row>
    <row r="3461" spans="1:33" ht="11.25" customHeight="1" x14ac:dyDescent="0.2">
      <c r="A3461" s="8" t="s">
        <v>9</v>
      </c>
      <c r="B3461" s="8" t="s">
        <v>13</v>
      </c>
      <c r="C3461" s="22" t="s">
        <v>21</v>
      </c>
      <c r="D3461" s="35">
        <v>2025</v>
      </c>
      <c r="E3461" s="12" t="s">
        <v>1708</v>
      </c>
      <c r="F3461" s="8" t="s">
        <v>1709</v>
      </c>
      <c r="G3461" s="14" t="s">
        <v>17546</v>
      </c>
      <c r="H3461" s="8" t="s">
        <v>17547</v>
      </c>
      <c r="I3461" s="14" t="s">
        <v>16982</v>
      </c>
      <c r="J3461" s="14" t="s">
        <v>10</v>
      </c>
      <c r="K3461" s="14" t="s">
        <v>29</v>
      </c>
      <c r="L3461" s="15" t="s">
        <v>81</v>
      </c>
      <c r="M3461" s="7" t="s">
        <v>16173</v>
      </c>
      <c r="N3461" s="15" t="s">
        <v>17548</v>
      </c>
      <c r="O3461" s="15" t="s">
        <v>8012</v>
      </c>
      <c r="P3461" s="15" t="s">
        <v>2518</v>
      </c>
      <c r="Q3461" s="15" t="s">
        <v>2523</v>
      </c>
      <c r="R3461" s="20">
        <v>39377</v>
      </c>
      <c r="S3461" s="20">
        <v>45888</v>
      </c>
      <c r="T3461" s="20">
        <v>46022</v>
      </c>
      <c r="U3461" s="20"/>
      <c r="V3461" s="20"/>
      <c r="W3461" s="20"/>
      <c r="X3461" s="17"/>
      <c r="Y3461" s="17"/>
      <c r="Z3461" s="20"/>
      <c r="AA3461" s="21">
        <f t="shared" ca="1" si="270"/>
        <v>17</v>
      </c>
      <c r="AB3461" s="20" t="s">
        <v>7878</v>
      </c>
      <c r="AC3461" s="35" t="str">
        <f t="shared" si="274"/>
        <v>0 anos 4 meses 12 dias</v>
      </c>
      <c r="AD3461" s="35" t="str">
        <f ca="1">IF(AND(V3461="",T3461&lt;TODAY()),"Contrato Encerrado",IF(AND(V3461="",T3461&gt;TODAY()),DATEDIF(TODAY(),T3461,"Y")&amp;" anos"&amp;" "&amp;DATEDIF(TODAY(),T3461,"YM")&amp;" meses"&amp;" "&amp;DATEDIF(TODAY(),T3461,"MD")&amp;" dias",IF(AND(X3461="",V3461&lt;TODAY()),"Contrato Encerrado",IF(AND(X3461="",V3461&gt;TODAY()),DATEDIF(TODAY(),V3461,"Y")&amp;" anos"&amp;" "&amp;DATEDIF(TODAY(),V3461,"YM")&amp;" meses"&amp;" "&amp;DATEDIF(TODAY(),V3461,"MD")&amp;" dias",IF(AND(Z3461="",X3461&lt;TODAY()),"Contrato Encerrado",IF(AND(Z3461="",X3461&gt;TODAY()),DATEDIF(TODAY(),X3461,"Y")&amp;" anos"&amp;" "&amp;DATEDIF(TODAY(),X3461,"YM")&amp;" meses"&amp;" "&amp;DATEDIF(TODAY(),X3461,"MD")&amp;" dias",IF(AND(Z3461&lt;&gt;””,Z3461&lt;TODAY()),"Contrato Encerrado",IF(AND(Z3461&lt;&gt;"",Z3461&gt;TODAY()),DATEDIF(TODAY(),Z3461,"Y")&amp;" anos"&amp;" "&amp;DATEDIF(TODAY(),Z3461,"YM")&amp;" meses"&amp;" "&amp;DATEDIF(TODAY(),Z3461,"MD")&amp;" dias"))))))))</f>
        <v>0 anos 2 meses 24 dias</v>
      </c>
      <c r="AE3461" s="35">
        <f t="shared" si="271"/>
        <v>134</v>
      </c>
      <c r="AF3461" s="35">
        <f t="shared" si="272"/>
        <v>596</v>
      </c>
      <c r="AG3461" s="17" t="str">
        <f t="shared" si="273"/>
        <v>1 anos 7 meses 18 dias</v>
      </c>
    </row>
    <row r="3462" spans="1:33" ht="11.25" customHeight="1" x14ac:dyDescent="0.2">
      <c r="A3462" s="8" t="s">
        <v>9</v>
      </c>
      <c r="B3462" s="8" t="s">
        <v>13</v>
      </c>
      <c r="C3462" s="22" t="s">
        <v>22</v>
      </c>
      <c r="D3462" s="35">
        <v>2025</v>
      </c>
      <c r="E3462" s="12" t="s">
        <v>79</v>
      </c>
      <c r="F3462" s="8" t="s">
        <v>80</v>
      </c>
      <c r="G3462" s="14" t="s">
        <v>18086</v>
      </c>
      <c r="H3462" s="8" t="s">
        <v>18087</v>
      </c>
      <c r="I3462" s="14" t="s">
        <v>18088</v>
      </c>
      <c r="J3462" s="14" t="s">
        <v>10</v>
      </c>
      <c r="K3462" s="14" t="s">
        <v>29</v>
      </c>
      <c r="L3462" s="15" t="s">
        <v>30</v>
      </c>
      <c r="M3462" s="7" t="s">
        <v>16153</v>
      </c>
      <c r="N3462" s="15" t="s">
        <v>2100</v>
      </c>
      <c r="O3462" s="15" t="s">
        <v>13956</v>
      </c>
      <c r="P3462" s="15" t="s">
        <v>2518</v>
      </c>
      <c r="Q3462" s="15" t="s">
        <v>2523</v>
      </c>
      <c r="R3462" s="20">
        <v>38295</v>
      </c>
      <c r="S3462" s="20">
        <v>45901</v>
      </c>
      <c r="T3462" s="20">
        <v>46265</v>
      </c>
      <c r="U3462" s="21"/>
      <c r="V3462" s="15"/>
      <c r="W3462" s="35"/>
      <c r="X3462" s="17"/>
      <c r="Y3462" s="17"/>
      <c r="Z3462" s="183"/>
      <c r="AA3462" s="21">
        <f t="shared" ca="1" si="270"/>
        <v>20</v>
      </c>
      <c r="AB3462" s="35" t="s">
        <v>7878</v>
      </c>
      <c r="AC3462" s="35" t="str">
        <f t="shared" si="274"/>
        <v>0 anos 11 meses 30 dias</v>
      </c>
      <c r="AD3462" s="35" t="str">
        <f ca="1">IF(AND(V3462="",T3462&lt;TODAY()),"Contrato Encerrado",IF(AND(V3462="",T3462&gt;TODAY()),DATEDIF(TODAY(),T3462,"Y")&amp;" anos"&amp;" "&amp;DATEDIF(TODAY(),T3462,"YM")&amp;" meses"&amp;" "&amp;DATEDIF(TODAY(),T3462,"MD")&amp;" dias",IF(AND(X3462="",V3462&lt;TODAY()),"Contrato Encerrado",IF(AND(X3462="",V3462&gt;TODAY()),DATEDIF(TODAY(),V3462,"Y")&amp;" anos"&amp;" "&amp;DATEDIF(TODAY(),V3462,"YM")&amp;" meses"&amp;" "&amp;DATEDIF(TODAY(),V3462,"MD")&amp;" dias",IF(AND(Z3462="",X3462&lt;TODAY()),"Contrato Encerrado",IF(AND(Z3462="",X3462&gt;TODAY()),DATEDIF(TODAY(),X3462,"Y")&amp;" anos"&amp;" "&amp;DATEDIF(TODAY(),X3462,"YM")&amp;" meses"&amp;" "&amp;DATEDIF(TODAY(),X3462,"MD")&amp;" dias",IF(AND(Z3462&lt;&gt;””,Z3462&lt;TODAY()),"Contrato Encerrado",IF(AND(Z3462&lt;&gt;"",Z3462&gt;TODAY()),DATEDIF(TODAY(),Z3462,"Y")&amp;" anos"&amp;" "&amp;DATEDIF(TODAY(),Z3462,"YM")&amp;" meses"&amp;" "&amp;DATEDIF(TODAY(),Z3462,"MD")&amp;" dias"))))))))</f>
        <v>0 anos 10 meses 24 dias</v>
      </c>
      <c r="AE3462" s="35">
        <f t="shared" si="271"/>
        <v>364</v>
      </c>
      <c r="AF3462" s="35">
        <f t="shared" si="272"/>
        <v>366</v>
      </c>
      <c r="AG3462" s="17" t="str">
        <f t="shared" si="273"/>
        <v>0 anos 11 meses 31 dias</v>
      </c>
    </row>
    <row r="3463" spans="1:33" ht="11.25" customHeight="1" x14ac:dyDescent="0.2">
      <c r="A3463" s="8" t="s">
        <v>9</v>
      </c>
      <c r="B3463" s="8" t="s">
        <v>13</v>
      </c>
      <c r="C3463" s="22" t="s">
        <v>11</v>
      </c>
      <c r="D3463" s="36">
        <v>2025</v>
      </c>
      <c r="E3463" s="12" t="s">
        <v>79</v>
      </c>
      <c r="F3463" s="8" t="s">
        <v>80</v>
      </c>
      <c r="G3463" s="77" t="s">
        <v>15217</v>
      </c>
      <c r="H3463" s="78" t="s">
        <v>15218</v>
      </c>
      <c r="I3463" s="14" t="s">
        <v>15219</v>
      </c>
      <c r="J3463" s="14" t="s">
        <v>10</v>
      </c>
      <c r="K3463" s="14" t="s">
        <v>29</v>
      </c>
      <c r="L3463" s="15" t="s">
        <v>30</v>
      </c>
      <c r="M3463" s="7" t="s">
        <v>9427</v>
      </c>
      <c r="N3463" s="15" t="s">
        <v>2102</v>
      </c>
      <c r="O3463" s="15" t="s">
        <v>10180</v>
      </c>
      <c r="P3463" s="15" t="s">
        <v>2518</v>
      </c>
      <c r="Q3463" s="15" t="s">
        <v>2523</v>
      </c>
      <c r="R3463" s="20">
        <v>36717</v>
      </c>
      <c r="S3463" s="20">
        <v>45663</v>
      </c>
      <c r="T3463" s="20" t="s">
        <v>15151</v>
      </c>
      <c r="U3463" s="20"/>
      <c r="V3463" s="20"/>
      <c r="W3463" s="20"/>
      <c r="X3463" s="17"/>
      <c r="Y3463" s="17"/>
      <c r="Z3463" s="20"/>
      <c r="AA3463" s="18">
        <f t="shared" ca="1" si="270"/>
        <v>25</v>
      </c>
      <c r="AB3463" s="15" t="s">
        <v>7878</v>
      </c>
      <c r="AC3463" s="35" t="str">
        <f t="shared" si="274"/>
        <v>0 anos 11 meses 30 dias</v>
      </c>
      <c r="AD3463" s="35" t="str">
        <f ca="1">IF(AND(V3463="",T3463&lt;TODAY()),"Contrato Encerrado",IF(AND(V3463="",T3463&gt;TODAY()),DATEDIF(TODAY(),T3463,"Y")&amp;" anos"&amp;" "&amp;DATEDIF(TODAY(),T3463,"YM")&amp;" meses"&amp;" "&amp;DATEDIF(TODAY(),T3463,"MD")&amp;" dias",IF(AND(X3463="",V3463&lt;TODAY()),"Contrato Encerrado",IF(AND(X3463="",V3463&gt;TODAY()),DATEDIF(TODAY(),V3463,"Y")&amp;" anos"&amp;" "&amp;DATEDIF(TODAY(),V3463,"YM")&amp;" meses"&amp;" "&amp;DATEDIF(TODAY(),V3463,"MD")&amp;" dias",IF(AND(Z3463="",X3463&lt;TODAY()),"Contrato Encerrado",IF(AND(Z3463="",X3463&gt;TODAY()),DATEDIF(TODAY(),X3463,"Y")&amp;" anos"&amp;" "&amp;DATEDIF(TODAY(),X3463,"YM")&amp;" meses"&amp;" "&amp;DATEDIF(TODAY(),X3463,"MD")&amp;" dias",IF(AND(Z3463&lt;&gt;””,Z3463&lt;TODAY()),"Contrato Encerrado",IF(AND(Z3463&lt;&gt;"",Z3463&gt;TODAY()),DATEDIF(TODAY(),Z3463,"Y")&amp;" anos"&amp;" "&amp;DATEDIF(TODAY(),Z3463,"YM")&amp;" meses"&amp;" "&amp;DATEDIF(TODAY(),Z3463,"MD")&amp;" dias"))))))))</f>
        <v>0 anos 2 meses 29 dias</v>
      </c>
      <c r="AE3463" s="35">
        <f t="shared" si="271"/>
        <v>364</v>
      </c>
      <c r="AF3463" s="35">
        <f t="shared" si="272"/>
        <v>366</v>
      </c>
      <c r="AG3463" s="17" t="str">
        <f t="shared" si="273"/>
        <v>0 anos 11 meses 31 dias</v>
      </c>
    </row>
    <row r="3464" spans="1:33" ht="11.25" customHeight="1" x14ac:dyDescent="0.2">
      <c r="A3464" s="8" t="s">
        <v>9</v>
      </c>
      <c r="B3464" s="10" t="s">
        <v>13</v>
      </c>
      <c r="C3464" s="11" t="s">
        <v>24</v>
      </c>
      <c r="D3464" s="36">
        <v>2022</v>
      </c>
      <c r="E3464" s="12" t="s">
        <v>27</v>
      </c>
      <c r="F3464" s="8" t="s">
        <v>28</v>
      </c>
      <c r="G3464" s="77" t="s">
        <v>5177</v>
      </c>
      <c r="H3464" s="78" t="s">
        <v>5178</v>
      </c>
      <c r="I3464" s="14" t="s">
        <v>5179</v>
      </c>
      <c r="J3464" s="14" t="s">
        <v>14943</v>
      </c>
      <c r="K3464" s="14" t="s">
        <v>29</v>
      </c>
      <c r="L3464" s="15" t="s">
        <v>30</v>
      </c>
      <c r="M3464" s="7" t="s">
        <v>9427</v>
      </c>
      <c r="N3464" s="16" t="s">
        <v>2105</v>
      </c>
      <c r="O3464" s="16"/>
      <c r="P3464" s="16" t="s">
        <v>2518</v>
      </c>
      <c r="Q3464" s="16" t="s">
        <v>4109</v>
      </c>
      <c r="R3464" s="31">
        <v>38136</v>
      </c>
      <c r="S3464" s="31">
        <v>44839</v>
      </c>
      <c r="T3464" s="31">
        <v>45569</v>
      </c>
      <c r="U3464" s="31"/>
      <c r="V3464" s="31"/>
      <c r="W3464" s="31"/>
      <c r="X3464" s="17"/>
      <c r="Y3464" s="17"/>
      <c r="Z3464" s="31"/>
      <c r="AA3464" s="18">
        <f t="shared" ca="1" si="270"/>
        <v>21</v>
      </c>
      <c r="AB3464" s="19" t="s">
        <v>7878</v>
      </c>
      <c r="AC3464" s="35" t="str">
        <f t="shared" si="274"/>
        <v>1 anos 11 meses 29 dias</v>
      </c>
      <c r="AD3464" s="35" t="str">
        <f ca="1">IF(AND(V3464="",T3464&lt;TODAY()),"Contrato Encerrado",IF(AND(V3464="",T3464&gt;TODAY()),DATEDIF(TODAY(),T3464,"Y")&amp;" anos"&amp;" "&amp;DATEDIF(TODAY(),T3464,"YM")&amp;" meses"&amp;" "&amp;DATEDIF(TODAY(),T3464,"MD")&amp;" dias",IF(AND(X3464="",V3464&lt;TODAY()),"Contrato Encerrado",IF(AND(X3464="",V3464&gt;TODAY()),DATEDIF(TODAY(),V3464,"Y")&amp;" anos"&amp;" "&amp;DATEDIF(TODAY(),V3464,"YM")&amp;" meses"&amp;" "&amp;DATEDIF(TODAY(),V3464,"MD")&amp;" dias",IF(AND(Z3464="",X3464&lt;TODAY()),"Contrato Encerrado",IF(AND(Z3464="",X3464&gt;TODAY()),DATEDIF(TODAY(),X3464,"Y")&amp;" anos"&amp;" "&amp;DATEDIF(TODAY(),X3464,"YM")&amp;" meses"&amp;" "&amp;DATEDIF(TODAY(),X3464,"MD")&amp;" dias",IF(AND(Z3464&lt;&gt;””,Z3464&lt;TODAY()),"Contrato Encerrado",IF(AND(Z3464&lt;&gt;"",Z3464&gt;TODAY()),DATEDIF(TODAY(),Z3464,"Y")&amp;" anos"&amp;" "&amp;DATEDIF(TODAY(),Z3464,"YM")&amp;" meses"&amp;" "&amp;DATEDIF(TODAY(),Z3464,"MD")&amp;" dias"))))))))</f>
        <v>Contrato Encerrado</v>
      </c>
      <c r="AE3464" s="35">
        <f t="shared" si="271"/>
        <v>730</v>
      </c>
      <c r="AF3464" s="35">
        <f t="shared" si="272"/>
        <v>0</v>
      </c>
      <c r="AG3464" s="17" t="str">
        <f t="shared" si="273"/>
        <v>ESTÁGIO COMPLETOU 2 ANOS</v>
      </c>
    </row>
    <row r="3465" spans="1:33" ht="11.25" customHeight="1" x14ac:dyDescent="0.2">
      <c r="A3465" s="8" t="s">
        <v>9</v>
      </c>
      <c r="B3465" s="8" t="s">
        <v>13</v>
      </c>
      <c r="C3465" s="22" t="s">
        <v>22</v>
      </c>
      <c r="D3465" s="35">
        <v>2025</v>
      </c>
      <c r="E3465" s="12" t="s">
        <v>79</v>
      </c>
      <c r="F3465" s="8" t="s">
        <v>80</v>
      </c>
      <c r="G3465" s="14" t="s">
        <v>18089</v>
      </c>
      <c r="H3465" s="8" t="s">
        <v>18090</v>
      </c>
      <c r="I3465" s="14" t="s">
        <v>18091</v>
      </c>
      <c r="J3465" s="14" t="s">
        <v>10</v>
      </c>
      <c r="K3465" s="14" t="s">
        <v>29</v>
      </c>
      <c r="L3465" s="15" t="s">
        <v>30</v>
      </c>
      <c r="M3465" s="7" t="s">
        <v>16153</v>
      </c>
      <c r="N3465" s="15" t="s">
        <v>2100</v>
      </c>
      <c r="O3465" s="15" t="s">
        <v>17131</v>
      </c>
      <c r="P3465" s="15" t="s">
        <v>2518</v>
      </c>
      <c r="Q3465" s="15" t="s">
        <v>2523</v>
      </c>
      <c r="R3465" s="20">
        <v>38321</v>
      </c>
      <c r="S3465" s="20">
        <v>45901</v>
      </c>
      <c r="T3465" s="20">
        <v>46265</v>
      </c>
      <c r="U3465" s="21"/>
      <c r="V3465" s="15"/>
      <c r="W3465" s="35"/>
      <c r="X3465" s="17"/>
      <c r="Y3465" s="17"/>
      <c r="Z3465" s="183"/>
      <c r="AA3465" s="21">
        <f t="shared" ca="1" si="270"/>
        <v>20</v>
      </c>
      <c r="AB3465" s="35" t="s">
        <v>7878</v>
      </c>
      <c r="AC3465" s="35" t="str">
        <f t="shared" si="274"/>
        <v>0 anos 11 meses 30 dias</v>
      </c>
      <c r="AD3465" s="35" t="str">
        <f ca="1">IF(AND(V3465="",T3465&lt;TODAY()),"Contrato Encerrado",IF(AND(V3465="",T3465&gt;TODAY()),DATEDIF(TODAY(),T3465,"Y")&amp;" anos"&amp;" "&amp;DATEDIF(TODAY(),T3465,"YM")&amp;" meses"&amp;" "&amp;DATEDIF(TODAY(),T3465,"MD")&amp;" dias",IF(AND(X3465="",V3465&lt;TODAY()),"Contrato Encerrado",IF(AND(X3465="",V3465&gt;TODAY()),DATEDIF(TODAY(),V3465,"Y")&amp;" anos"&amp;" "&amp;DATEDIF(TODAY(),V3465,"YM")&amp;" meses"&amp;" "&amp;DATEDIF(TODAY(),V3465,"MD")&amp;" dias",IF(AND(Z3465="",X3465&lt;TODAY()),"Contrato Encerrado",IF(AND(Z3465="",X3465&gt;TODAY()),DATEDIF(TODAY(),X3465,"Y")&amp;" anos"&amp;" "&amp;DATEDIF(TODAY(),X3465,"YM")&amp;" meses"&amp;" "&amp;DATEDIF(TODAY(),X3465,"MD")&amp;" dias",IF(AND(Z3465&lt;&gt;””,Z3465&lt;TODAY()),"Contrato Encerrado",IF(AND(Z3465&lt;&gt;"",Z3465&gt;TODAY()),DATEDIF(TODAY(),Z3465,"Y")&amp;" anos"&amp;" "&amp;DATEDIF(TODAY(),Z3465,"YM")&amp;" meses"&amp;" "&amp;DATEDIF(TODAY(),Z3465,"MD")&amp;" dias"))))))))</f>
        <v>0 anos 10 meses 24 dias</v>
      </c>
      <c r="AE3465" s="35">
        <f t="shared" si="271"/>
        <v>364</v>
      </c>
      <c r="AF3465" s="35">
        <f t="shared" si="272"/>
        <v>366</v>
      </c>
      <c r="AG3465" s="17" t="str">
        <f t="shared" si="273"/>
        <v>0 anos 11 meses 31 dias</v>
      </c>
    </row>
    <row r="3466" spans="1:33" ht="11.25" customHeight="1" x14ac:dyDescent="0.2">
      <c r="A3466" s="10" t="s">
        <v>9</v>
      </c>
      <c r="B3466" s="10" t="s">
        <v>13</v>
      </c>
      <c r="C3466" s="11" t="s">
        <v>19</v>
      </c>
      <c r="D3466" s="36">
        <v>2021</v>
      </c>
      <c r="E3466" s="13" t="s">
        <v>79</v>
      </c>
      <c r="F3466" s="10" t="s">
        <v>80</v>
      </c>
      <c r="G3466" s="83" t="s">
        <v>650</v>
      </c>
      <c r="H3466" s="84" t="s">
        <v>651</v>
      </c>
      <c r="I3466" s="13" t="s">
        <v>652</v>
      </c>
      <c r="J3466" s="14" t="s">
        <v>1302</v>
      </c>
      <c r="K3466" s="13" t="s">
        <v>29</v>
      </c>
      <c r="L3466" s="25" t="s">
        <v>30</v>
      </c>
      <c r="M3466" s="7" t="s">
        <v>9427</v>
      </c>
      <c r="N3466" s="26" t="s">
        <v>2100</v>
      </c>
      <c r="O3466" s="26"/>
      <c r="P3466" s="26" t="s">
        <v>2517</v>
      </c>
      <c r="Q3466" s="26" t="s">
        <v>2522</v>
      </c>
      <c r="R3466" s="31">
        <v>36440</v>
      </c>
      <c r="S3466" s="31">
        <v>44333</v>
      </c>
      <c r="T3466" s="31">
        <v>44601</v>
      </c>
      <c r="U3466" s="31"/>
      <c r="V3466" s="31"/>
      <c r="W3466" s="31"/>
      <c r="X3466" s="17"/>
      <c r="Y3466" s="17"/>
      <c r="Z3466" s="31"/>
      <c r="AA3466" s="18">
        <f t="shared" ca="1" si="270"/>
        <v>26</v>
      </c>
      <c r="AB3466" s="19" t="s">
        <v>7878</v>
      </c>
      <c r="AC3466" s="35" t="str">
        <f t="shared" si="274"/>
        <v>0 anos 8 meses 23 dias</v>
      </c>
      <c r="AD3466" s="35" t="str">
        <f ca="1">IF(AND(V3466="",T3466&lt;TODAY()),"Contrato Encerrado",IF(AND(V3466="",T3466&gt;TODAY()),DATEDIF(TODAY(),T3466,"Y")&amp;" anos"&amp;" "&amp;DATEDIF(TODAY(),T3466,"YM")&amp;" meses"&amp;" "&amp;DATEDIF(TODAY(),T3466,"MD")&amp;" dias",IF(AND(X3466="",V3466&lt;TODAY()),"Contrato Encerrado",IF(AND(X3466="",V3466&gt;TODAY()),DATEDIF(TODAY(),V3466,"Y")&amp;" anos"&amp;" "&amp;DATEDIF(TODAY(),V3466,"YM")&amp;" meses"&amp;" "&amp;DATEDIF(TODAY(),V3466,"MD")&amp;" dias",IF(AND(Z3466="",X3466&lt;TODAY()),"Contrato Encerrado",IF(AND(Z3466="",X3466&gt;TODAY()),DATEDIF(TODAY(),X3466,"Y")&amp;" anos"&amp;" "&amp;DATEDIF(TODAY(),X3466,"YM")&amp;" meses"&amp;" "&amp;DATEDIF(TODAY(),X3466,"MD")&amp;" dias",IF(AND(Z3466&lt;&gt;””,Z3466&lt;TODAY()),"Contrato Encerrado",IF(AND(Z3466&lt;&gt;"",Z3466&gt;TODAY()),DATEDIF(TODAY(),Z3466,"Y")&amp;" anos"&amp;" "&amp;DATEDIF(TODAY(),Z3466,"YM")&amp;" meses"&amp;" "&amp;DATEDIF(TODAY(),Z3466,"MD")&amp;" dias"))))))))</f>
        <v>Contrato Encerrado</v>
      </c>
      <c r="AE3466" s="35">
        <f t="shared" si="271"/>
        <v>268</v>
      </c>
      <c r="AF3466" s="35">
        <f t="shared" si="272"/>
        <v>462</v>
      </c>
      <c r="AG3466" s="17" t="str">
        <f t="shared" si="273"/>
        <v>1 anos 3 meses 6 dias</v>
      </c>
    </row>
    <row r="3467" spans="1:33" ht="11.25" customHeight="1" x14ac:dyDescent="0.2">
      <c r="A3467" s="8" t="s">
        <v>9</v>
      </c>
      <c r="B3467" s="8" t="s">
        <v>13</v>
      </c>
      <c r="C3467" s="22" t="s">
        <v>20</v>
      </c>
      <c r="D3467" s="37">
        <v>2024</v>
      </c>
      <c r="E3467" s="12" t="s">
        <v>157</v>
      </c>
      <c r="F3467" s="8" t="s">
        <v>158</v>
      </c>
      <c r="G3467" s="77" t="s">
        <v>13927</v>
      </c>
      <c r="H3467" s="78" t="s">
        <v>13928</v>
      </c>
      <c r="I3467" s="14" t="s">
        <v>13929</v>
      </c>
      <c r="J3467" s="14" t="s">
        <v>10</v>
      </c>
      <c r="K3467" s="14" t="s">
        <v>29</v>
      </c>
      <c r="L3467" s="15" t="s">
        <v>81</v>
      </c>
      <c r="M3467" s="7" t="s">
        <v>82</v>
      </c>
      <c r="N3467" s="15" t="s">
        <v>12638</v>
      </c>
      <c r="O3467" s="15" t="s">
        <v>12807</v>
      </c>
      <c r="P3467" s="15" t="s">
        <v>2518</v>
      </c>
      <c r="Q3467" s="15" t="s">
        <v>4109</v>
      </c>
      <c r="R3467" s="20">
        <v>39468</v>
      </c>
      <c r="S3467" s="20">
        <v>45460</v>
      </c>
      <c r="T3467" s="70">
        <v>46021</v>
      </c>
      <c r="U3467" s="70"/>
      <c r="V3467" s="20"/>
      <c r="W3467" s="20"/>
      <c r="X3467" s="17"/>
      <c r="Y3467" s="17"/>
      <c r="Z3467" s="20"/>
      <c r="AA3467" s="18">
        <f t="shared" ca="1" si="270"/>
        <v>17</v>
      </c>
      <c r="AB3467" s="15" t="s">
        <v>7878</v>
      </c>
      <c r="AC3467" s="35" t="str">
        <f t="shared" si="274"/>
        <v>1 anos 6 meses 13 dias</v>
      </c>
      <c r="AD3467" s="35" t="str">
        <f ca="1">IF(AND(V3467="",T3467&lt;TODAY()),"Contrato Encerrado",IF(AND(V3467="",T3467&gt;TODAY()),DATEDIF(TODAY(),T3467,"Y")&amp;" anos"&amp;" "&amp;DATEDIF(TODAY(),T3467,"YM")&amp;" meses"&amp;" "&amp;DATEDIF(TODAY(),T3467,"MD")&amp;" dias",IF(AND(X3467="",V3467&lt;TODAY()),"Contrato Encerrado",IF(AND(X3467="",V3467&gt;TODAY()),DATEDIF(TODAY(),V3467,"Y")&amp;" anos"&amp;" "&amp;DATEDIF(TODAY(),V3467,"YM")&amp;" meses"&amp;" "&amp;DATEDIF(TODAY(),V3467,"MD")&amp;" dias",IF(AND(Z3467="",X3467&lt;TODAY()),"Contrato Encerrado",IF(AND(Z3467="",X3467&gt;TODAY()),DATEDIF(TODAY(),X3467,"Y")&amp;" anos"&amp;" "&amp;DATEDIF(TODAY(),X3467,"YM")&amp;" meses"&amp;" "&amp;DATEDIF(TODAY(),X3467,"MD")&amp;" dias",IF(AND(Z3467&lt;&gt;””,Z3467&lt;TODAY()),"Contrato Encerrado",IF(AND(Z3467&lt;&gt;"",Z3467&gt;TODAY()),DATEDIF(TODAY(),Z3467,"Y")&amp;" anos"&amp;" "&amp;DATEDIF(TODAY(),Z3467,"YM")&amp;" meses"&amp;" "&amp;DATEDIF(TODAY(),Z3467,"MD")&amp;" dias"))))))))</f>
        <v>0 anos 2 meses 23 dias</v>
      </c>
      <c r="AE3467" s="35">
        <f t="shared" si="271"/>
        <v>561</v>
      </c>
      <c r="AF3467" s="35">
        <f t="shared" si="272"/>
        <v>169</v>
      </c>
      <c r="AG3467" s="17" t="str">
        <f t="shared" si="273"/>
        <v>0 anos 5 meses 17 dias</v>
      </c>
    </row>
    <row r="3468" spans="1:33" ht="11.25" customHeight="1" x14ac:dyDescent="0.2">
      <c r="A3468" s="8" t="s">
        <v>9</v>
      </c>
      <c r="B3468" s="8" t="s">
        <v>13</v>
      </c>
      <c r="C3468" s="22" t="s">
        <v>16</v>
      </c>
      <c r="D3468" s="37">
        <v>2023</v>
      </c>
      <c r="E3468" s="23" t="s">
        <v>155</v>
      </c>
      <c r="F3468" s="8" t="s">
        <v>156</v>
      </c>
      <c r="G3468" s="77" t="s">
        <v>7108</v>
      </c>
      <c r="H3468" s="78" t="s">
        <v>7109</v>
      </c>
      <c r="I3468" s="9" t="s">
        <v>7110</v>
      </c>
      <c r="J3468" s="14" t="s">
        <v>14943</v>
      </c>
      <c r="K3468" s="9" t="s">
        <v>29</v>
      </c>
      <c r="L3468" s="24" t="s">
        <v>81</v>
      </c>
      <c r="M3468" s="7" t="s">
        <v>82</v>
      </c>
      <c r="N3468" s="24" t="s">
        <v>4113</v>
      </c>
      <c r="O3468" s="24"/>
      <c r="P3468" s="24" t="s">
        <v>2518</v>
      </c>
      <c r="Q3468" s="24" t="s">
        <v>2523</v>
      </c>
      <c r="R3468" s="17">
        <v>38992</v>
      </c>
      <c r="S3468" s="17">
        <v>45019</v>
      </c>
      <c r="T3468" s="31">
        <v>45657</v>
      </c>
      <c r="U3468" s="20"/>
      <c r="V3468" s="20"/>
      <c r="W3468" s="17"/>
      <c r="X3468" s="17"/>
      <c r="Y3468" s="17"/>
      <c r="Z3468" s="20"/>
      <c r="AA3468" s="18">
        <f t="shared" ca="1" si="270"/>
        <v>19</v>
      </c>
      <c r="AB3468" s="19" t="s">
        <v>7878</v>
      </c>
      <c r="AC3468" s="35" t="str">
        <f t="shared" si="274"/>
        <v>1 anos 8 meses 28 dias</v>
      </c>
      <c r="AD3468" s="35" t="str">
        <f ca="1">IF(AND(V3468="",T3468&lt;TODAY()),"Contrato Encerrado",IF(AND(V3468="",T3468&gt;TODAY()),DATEDIF(TODAY(),T3468,"Y")&amp;" anos"&amp;" "&amp;DATEDIF(TODAY(),T3468,"YM")&amp;" meses"&amp;" "&amp;DATEDIF(TODAY(),T3468,"MD")&amp;" dias",IF(AND(X3468="",V3468&lt;TODAY()),"Contrato Encerrado",IF(AND(X3468="",V3468&gt;TODAY()),DATEDIF(TODAY(),V3468,"Y")&amp;" anos"&amp;" "&amp;DATEDIF(TODAY(),V3468,"YM")&amp;" meses"&amp;" "&amp;DATEDIF(TODAY(),V3468,"MD")&amp;" dias",IF(AND(Z3468="",X3468&lt;TODAY()),"Contrato Encerrado",IF(AND(Z3468="",X3468&gt;TODAY()),DATEDIF(TODAY(),X3468,"Y")&amp;" anos"&amp;" "&amp;DATEDIF(TODAY(),X3468,"YM")&amp;" meses"&amp;" "&amp;DATEDIF(TODAY(),X3468,"MD")&amp;" dias",IF(AND(Z3468&lt;&gt;””,Z3468&lt;TODAY()),"Contrato Encerrado",IF(AND(Z3468&lt;&gt;"",Z3468&gt;TODAY()),DATEDIF(TODAY(),Z3468,"Y")&amp;" anos"&amp;" "&amp;DATEDIF(TODAY(),Z3468,"YM")&amp;" meses"&amp;" "&amp;DATEDIF(TODAY(),Z3468,"MD")&amp;" dias"))))))))</f>
        <v>Contrato Encerrado</v>
      </c>
      <c r="AE3468" s="35">
        <f t="shared" si="271"/>
        <v>638</v>
      </c>
      <c r="AF3468" s="35">
        <f t="shared" si="272"/>
        <v>92</v>
      </c>
      <c r="AG3468" s="17" t="str">
        <f t="shared" si="273"/>
        <v>0 anos 3 meses 1 dias</v>
      </c>
    </row>
    <row r="3469" spans="1:33" ht="11.25" customHeight="1" x14ac:dyDescent="0.2">
      <c r="A3469" s="8" t="s">
        <v>9</v>
      </c>
      <c r="B3469" s="8" t="s">
        <v>13</v>
      </c>
      <c r="C3469" s="22" t="s">
        <v>15</v>
      </c>
      <c r="D3469" s="37">
        <v>2023</v>
      </c>
      <c r="E3469" s="23" t="s">
        <v>157</v>
      </c>
      <c r="F3469" s="8" t="s">
        <v>158</v>
      </c>
      <c r="G3469" s="77" t="s">
        <v>7111</v>
      </c>
      <c r="H3469" s="78" t="s">
        <v>7112</v>
      </c>
      <c r="I3469" s="9" t="s">
        <v>7113</v>
      </c>
      <c r="J3469" s="14" t="s">
        <v>14943</v>
      </c>
      <c r="K3469" s="9" t="s">
        <v>29</v>
      </c>
      <c r="L3469" s="24" t="s">
        <v>30</v>
      </c>
      <c r="M3469" s="7" t="s">
        <v>9427</v>
      </c>
      <c r="N3469" s="24" t="s">
        <v>4159</v>
      </c>
      <c r="O3469" s="24"/>
      <c r="P3469" s="24" t="s">
        <v>2518</v>
      </c>
      <c r="Q3469" s="24" t="s">
        <v>2521</v>
      </c>
      <c r="R3469" s="17">
        <v>37622</v>
      </c>
      <c r="S3469" s="17">
        <v>44985</v>
      </c>
      <c r="T3469" s="31">
        <v>45657</v>
      </c>
      <c r="U3469" s="20"/>
      <c r="V3469" s="20"/>
      <c r="W3469" s="17"/>
      <c r="X3469" s="17"/>
      <c r="Y3469" s="17"/>
      <c r="Z3469" s="20"/>
      <c r="AA3469" s="18">
        <f t="shared" ca="1" si="270"/>
        <v>22</v>
      </c>
      <c r="AB3469" s="19" t="s">
        <v>7878</v>
      </c>
      <c r="AC3469" s="35" t="str">
        <f t="shared" si="274"/>
        <v>1 anos 10 meses 3 dias</v>
      </c>
      <c r="AD3469" s="35" t="str">
        <f ca="1">IF(AND(V3469="",T3469&lt;TODAY()),"Contrato Encerrado",IF(AND(V3469="",T3469&gt;TODAY()),DATEDIF(TODAY(),T3469,"Y")&amp;" anos"&amp;" "&amp;DATEDIF(TODAY(),T3469,"YM")&amp;" meses"&amp;" "&amp;DATEDIF(TODAY(),T3469,"MD")&amp;" dias",IF(AND(X3469="",V3469&lt;TODAY()),"Contrato Encerrado",IF(AND(X3469="",V3469&gt;TODAY()),DATEDIF(TODAY(),V3469,"Y")&amp;" anos"&amp;" "&amp;DATEDIF(TODAY(),V3469,"YM")&amp;" meses"&amp;" "&amp;DATEDIF(TODAY(),V3469,"MD")&amp;" dias",IF(AND(Z3469="",X3469&lt;TODAY()),"Contrato Encerrado",IF(AND(Z3469="",X3469&gt;TODAY()),DATEDIF(TODAY(),X3469,"Y")&amp;" anos"&amp;" "&amp;DATEDIF(TODAY(),X3469,"YM")&amp;" meses"&amp;" "&amp;DATEDIF(TODAY(),X3469,"MD")&amp;" dias",IF(AND(Z3469&lt;&gt;””,Z3469&lt;TODAY()),"Contrato Encerrado",IF(AND(Z3469&lt;&gt;"",Z3469&gt;TODAY()),DATEDIF(TODAY(),Z3469,"Y")&amp;" anos"&amp;" "&amp;DATEDIF(TODAY(),Z3469,"YM")&amp;" meses"&amp;" "&amp;DATEDIF(TODAY(),Z3469,"MD")&amp;" dias"))))))))</f>
        <v>Contrato Encerrado</v>
      </c>
      <c r="AE3469" s="35">
        <f t="shared" si="271"/>
        <v>672</v>
      </c>
      <c r="AF3469" s="35">
        <f t="shared" si="272"/>
        <v>58</v>
      </c>
      <c r="AG3469" s="17" t="str">
        <f t="shared" si="273"/>
        <v>0 anos 1 meses 27 dias</v>
      </c>
    </row>
    <row r="3470" spans="1:33" ht="11.25" customHeight="1" x14ac:dyDescent="0.2">
      <c r="A3470" s="8" t="s">
        <v>9</v>
      </c>
      <c r="B3470" s="8" t="s">
        <v>13</v>
      </c>
      <c r="C3470" s="22" t="s">
        <v>25</v>
      </c>
      <c r="D3470" s="37">
        <v>2024</v>
      </c>
      <c r="E3470" s="12" t="s">
        <v>157</v>
      </c>
      <c r="F3470" s="8" t="s">
        <v>158</v>
      </c>
      <c r="G3470" s="77" t="s">
        <v>15095</v>
      </c>
      <c r="H3470" s="78" t="s">
        <v>15096</v>
      </c>
      <c r="I3470" s="14" t="s">
        <v>14993</v>
      </c>
      <c r="J3470" s="14" t="s">
        <v>10</v>
      </c>
      <c r="K3470" s="14" t="s">
        <v>29</v>
      </c>
      <c r="L3470" s="15" t="s">
        <v>30</v>
      </c>
      <c r="M3470" s="7" t="s">
        <v>9427</v>
      </c>
      <c r="N3470" s="15" t="s">
        <v>2101</v>
      </c>
      <c r="O3470" s="15" t="s">
        <v>8711</v>
      </c>
      <c r="P3470" s="15" t="s">
        <v>2518</v>
      </c>
      <c r="Q3470" s="15" t="s">
        <v>2521</v>
      </c>
      <c r="R3470" s="20">
        <v>37309</v>
      </c>
      <c r="S3470" s="20">
        <v>45631</v>
      </c>
      <c r="T3470" s="15" t="s">
        <v>15034</v>
      </c>
      <c r="U3470" s="15"/>
      <c r="V3470" s="15"/>
      <c r="W3470" s="15"/>
      <c r="X3470" s="17"/>
      <c r="Y3470" s="17"/>
      <c r="Z3470" s="15"/>
      <c r="AA3470" s="18">
        <f t="shared" ca="1" si="270"/>
        <v>23</v>
      </c>
      <c r="AB3470" s="15" t="s">
        <v>7878</v>
      </c>
      <c r="AC3470" s="35" t="str">
        <f t="shared" si="274"/>
        <v>0 anos 11 meses 29 dias</v>
      </c>
      <c r="AD3470" s="35" t="str">
        <f ca="1">IF(AND(V3470="",T3470&lt;TODAY()),"Contrato Encerrado",IF(AND(V3470="",T3470&gt;TODAY()),DATEDIF(TODAY(),T3470,"Y")&amp;" anos"&amp;" "&amp;DATEDIF(TODAY(),T3470,"YM")&amp;" meses"&amp;" "&amp;DATEDIF(TODAY(),T3470,"MD")&amp;" dias",IF(AND(X3470="",V3470&lt;TODAY()),"Contrato Encerrado",IF(AND(X3470="",V3470&gt;TODAY()),DATEDIF(TODAY(),V3470,"Y")&amp;" anos"&amp;" "&amp;DATEDIF(TODAY(),V3470,"YM")&amp;" meses"&amp;" "&amp;DATEDIF(TODAY(),V3470,"MD")&amp;" dias",IF(AND(Z3470="",X3470&lt;TODAY()),"Contrato Encerrado",IF(AND(Z3470="",X3470&gt;TODAY()),DATEDIF(TODAY(),X3470,"Y")&amp;" anos"&amp;" "&amp;DATEDIF(TODAY(),X3470,"YM")&amp;" meses"&amp;" "&amp;DATEDIF(TODAY(),X3470,"MD")&amp;" dias",IF(AND(Z3470&lt;&gt;””,Z3470&lt;TODAY()),"Contrato Encerrado",IF(AND(Z3470&lt;&gt;"",Z3470&gt;TODAY()),DATEDIF(TODAY(),Z3470,"Y")&amp;" anos"&amp;" "&amp;DATEDIF(TODAY(),Z3470,"YM")&amp;" meses"&amp;" "&amp;DATEDIF(TODAY(),Z3470,"MD")&amp;" dias"))))))))</f>
        <v>0 anos 1 meses 27 dias</v>
      </c>
      <c r="AE3470" s="35">
        <f t="shared" si="271"/>
        <v>364</v>
      </c>
      <c r="AF3470" s="35">
        <f t="shared" si="272"/>
        <v>366</v>
      </c>
      <c r="AG3470" s="17" t="str">
        <f t="shared" si="273"/>
        <v>0 anos 11 meses 31 dias</v>
      </c>
    </row>
    <row r="3471" spans="1:33" ht="11.25" customHeight="1" x14ac:dyDescent="0.2">
      <c r="A3471" s="8" t="s">
        <v>9</v>
      </c>
      <c r="B3471" s="8" t="s">
        <v>13</v>
      </c>
      <c r="C3471" s="22" t="s">
        <v>17</v>
      </c>
      <c r="D3471" s="37">
        <v>2025</v>
      </c>
      <c r="E3471" s="12" t="s">
        <v>27</v>
      </c>
      <c r="F3471" s="8" t="s">
        <v>28</v>
      </c>
      <c r="G3471" s="9" t="s">
        <v>16682</v>
      </c>
      <c r="H3471" s="8" t="s">
        <v>16683</v>
      </c>
      <c r="I3471" s="14" t="s">
        <v>16684</v>
      </c>
      <c r="J3471" s="14" t="s">
        <v>1302</v>
      </c>
      <c r="K3471" s="14" t="s">
        <v>29</v>
      </c>
      <c r="L3471" s="15" t="s">
        <v>30</v>
      </c>
      <c r="M3471" s="7" t="s">
        <v>9427</v>
      </c>
      <c r="N3471" s="15" t="s">
        <v>16685</v>
      </c>
      <c r="O3471" s="15" t="s">
        <v>7902</v>
      </c>
      <c r="P3471" s="15" t="s">
        <v>2518</v>
      </c>
      <c r="Q3471" s="15" t="s">
        <v>4109</v>
      </c>
      <c r="R3471" s="20">
        <v>34042</v>
      </c>
      <c r="S3471" s="20">
        <v>45769</v>
      </c>
      <c r="T3471" s="70">
        <v>45873</v>
      </c>
      <c r="U3471" s="70"/>
      <c r="V3471" s="20"/>
      <c r="W3471" s="20"/>
      <c r="X3471" s="17"/>
      <c r="Y3471" s="17"/>
      <c r="Z3471" s="20"/>
      <c r="AA3471" s="18">
        <f t="shared" ca="1" si="270"/>
        <v>32</v>
      </c>
      <c r="AB3471" s="15" t="s">
        <v>7878</v>
      </c>
      <c r="AC3471" s="35" t="str">
        <f t="shared" si="274"/>
        <v>0 anos 3 meses 13 dias</v>
      </c>
      <c r="AD3471" s="35" t="str">
        <f ca="1">IF(AND(V3471="",T3471&lt;TODAY()),"Contrato Encerrado",IF(AND(V3471="",T3471&gt;TODAY()),DATEDIF(TODAY(),T3471,"Y")&amp;" anos"&amp;" "&amp;DATEDIF(TODAY(),T3471,"YM")&amp;" meses"&amp;" "&amp;DATEDIF(TODAY(),T3471,"MD")&amp;" dias",IF(AND(X3471="",V3471&lt;TODAY()),"Contrato Encerrado",IF(AND(X3471="",V3471&gt;TODAY()),DATEDIF(TODAY(),V3471,"Y")&amp;" anos"&amp;" "&amp;DATEDIF(TODAY(),V3471,"YM")&amp;" meses"&amp;" "&amp;DATEDIF(TODAY(),V3471,"MD")&amp;" dias",IF(AND(Z3471="",X3471&lt;TODAY()),"Contrato Encerrado",IF(AND(Z3471="",X3471&gt;TODAY()),DATEDIF(TODAY(),X3471,"Y")&amp;" anos"&amp;" "&amp;DATEDIF(TODAY(),X3471,"YM")&amp;" meses"&amp;" "&amp;DATEDIF(TODAY(),X3471,"MD")&amp;" dias",IF(AND(Z3471&lt;&gt;””,Z3471&lt;TODAY()),"Contrato Encerrado",IF(AND(Z3471&lt;&gt;"",Z3471&gt;TODAY()),DATEDIF(TODAY(),Z3471,"Y")&amp;" anos"&amp;" "&amp;DATEDIF(TODAY(),Z3471,"YM")&amp;" meses"&amp;" "&amp;DATEDIF(TODAY(),Z3471,"MD")&amp;" dias"))))))))</f>
        <v>Contrato Encerrado</v>
      </c>
      <c r="AE3471" s="35">
        <f t="shared" si="271"/>
        <v>104</v>
      </c>
      <c r="AF3471" s="35">
        <f t="shared" si="272"/>
        <v>626</v>
      </c>
      <c r="AG3471" s="17" t="str">
        <f t="shared" si="273"/>
        <v>1 anos 8 meses 17 dias</v>
      </c>
    </row>
    <row r="3472" spans="1:33" ht="11.25" customHeight="1" x14ac:dyDescent="0.2">
      <c r="A3472" s="141" t="s">
        <v>9</v>
      </c>
      <c r="B3472" s="142" t="s">
        <v>13</v>
      </c>
      <c r="C3472" s="143" t="s">
        <v>22</v>
      </c>
      <c r="D3472" s="144">
        <v>2022</v>
      </c>
      <c r="E3472" s="145" t="s">
        <v>510</v>
      </c>
      <c r="F3472" s="141" t="s">
        <v>511</v>
      </c>
      <c r="G3472" s="146" t="s">
        <v>518</v>
      </c>
      <c r="H3472" s="147" t="s">
        <v>519</v>
      </c>
      <c r="I3472" s="148" t="s">
        <v>520</v>
      </c>
      <c r="J3472" s="14" t="s">
        <v>14943</v>
      </c>
      <c r="K3472" s="148" t="s">
        <v>29</v>
      </c>
      <c r="L3472" s="149" t="s">
        <v>30</v>
      </c>
      <c r="M3472" s="7" t="s">
        <v>9427</v>
      </c>
      <c r="N3472" s="150" t="s">
        <v>2107</v>
      </c>
      <c r="O3472" s="150"/>
      <c r="P3472" s="150" t="s">
        <v>2517</v>
      </c>
      <c r="Q3472" s="150" t="s">
        <v>2522</v>
      </c>
      <c r="R3472" s="151">
        <v>36021</v>
      </c>
      <c r="S3472" s="151">
        <v>44320</v>
      </c>
      <c r="T3472" s="151">
        <v>45065</v>
      </c>
      <c r="U3472" s="151"/>
      <c r="V3472" s="151"/>
      <c r="W3472" s="151"/>
      <c r="X3472" s="17"/>
      <c r="Y3472" s="17"/>
      <c r="Z3472" s="151"/>
      <c r="AA3472" s="152">
        <f t="shared" ca="1" si="270"/>
        <v>27</v>
      </c>
      <c r="AB3472" s="153" t="s">
        <v>7877</v>
      </c>
      <c r="AC3472" s="35" t="str">
        <f t="shared" si="274"/>
        <v>2 anos 0 meses 15 dias</v>
      </c>
      <c r="AD3472" s="132" t="str">
        <f ca="1">IF(AND(V3472="",T3472&lt;TODAY()),"Contrato Encerrado",IF(AND(V3472="",T3472&gt;TODAY()),DATEDIF(TODAY(),T3472,"Y")&amp;" anos"&amp;" "&amp;DATEDIF(TODAY(),T3472,"YM")&amp;" meses"&amp;" "&amp;DATEDIF(TODAY(),T3472,"MD")&amp;" dias",IF(AND(X3472="",V3472&lt;TODAY()),"Contrato Encerrado",IF(AND(X3472="",V3472&gt;TODAY()),DATEDIF(TODAY(),V3472,"Y")&amp;" anos"&amp;" "&amp;DATEDIF(TODAY(),V3472,"YM")&amp;" meses"&amp;" "&amp;DATEDIF(TODAY(),V3472,"MD")&amp;" dias",IF(AND(Z3472="",X3472&lt;TODAY()),"Contrato Encerrado",IF(AND(Z3472="",X3472&gt;TODAY()),DATEDIF(TODAY(),X3472,"Y")&amp;" anos"&amp;" "&amp;DATEDIF(TODAY(),X3472,"YM")&amp;" meses"&amp;" "&amp;DATEDIF(TODAY(),X3472,"MD")&amp;" dias",IF(AND(Z3472&lt;&gt;””,Z3472&lt;TODAY()),"Contrato Encerrado",IF(AND(Z3472&lt;&gt;"",Z3472&gt;TODAY()),DATEDIF(TODAY(),Z3472,"Y")&amp;" anos"&amp;" "&amp;DATEDIF(TODAY(),Z3472,"YM")&amp;" meses"&amp;" "&amp;DATEDIF(TODAY(),Z3472,"MD")&amp;" dias"))))))))</f>
        <v>Contrato Encerrado</v>
      </c>
      <c r="AE3472" s="132">
        <f t="shared" si="271"/>
        <v>745</v>
      </c>
      <c r="AF3472" s="132">
        <f t="shared" si="272"/>
        <v>-15</v>
      </c>
      <c r="AG3472" s="133" t="str">
        <f t="shared" si="273"/>
        <v>ESTÁGIO COMPLETOU 2 ANOS</v>
      </c>
    </row>
    <row r="3473" spans="1:33" ht="11.25" customHeight="1" x14ac:dyDescent="0.2">
      <c r="A3473" s="8" t="s">
        <v>9</v>
      </c>
      <c r="B3473" s="8" t="s">
        <v>13</v>
      </c>
      <c r="C3473" s="22" t="s">
        <v>21</v>
      </c>
      <c r="D3473" s="35">
        <v>2025</v>
      </c>
      <c r="E3473" s="12" t="s">
        <v>1685</v>
      </c>
      <c r="F3473" s="8" t="s">
        <v>1686</v>
      </c>
      <c r="G3473" s="14" t="s">
        <v>17549</v>
      </c>
      <c r="H3473" s="8" t="s">
        <v>17550</v>
      </c>
      <c r="I3473" s="14" t="s">
        <v>16983</v>
      </c>
      <c r="J3473" s="14" t="s">
        <v>10</v>
      </c>
      <c r="K3473" s="14" t="s">
        <v>29</v>
      </c>
      <c r="L3473" s="15" t="s">
        <v>81</v>
      </c>
      <c r="M3473" s="7" t="s">
        <v>16173</v>
      </c>
      <c r="N3473" s="15" t="s">
        <v>4113</v>
      </c>
      <c r="O3473" s="15" t="s">
        <v>7962</v>
      </c>
      <c r="P3473" s="15" t="s">
        <v>2518</v>
      </c>
      <c r="Q3473" s="15" t="s">
        <v>2523</v>
      </c>
      <c r="R3473" s="20">
        <v>39620</v>
      </c>
      <c r="S3473" s="20">
        <v>45817</v>
      </c>
      <c r="T3473" s="20">
        <v>46181</v>
      </c>
      <c r="U3473" s="20"/>
      <c r="V3473" s="20"/>
      <c r="W3473" s="20"/>
      <c r="X3473" s="17"/>
      <c r="Y3473" s="17"/>
      <c r="Z3473" s="20"/>
      <c r="AA3473" s="21">
        <f t="shared" ca="1" si="270"/>
        <v>17</v>
      </c>
      <c r="AB3473" s="20" t="s">
        <v>7877</v>
      </c>
      <c r="AC3473" s="35" t="str">
        <f t="shared" si="274"/>
        <v>0 anos 11 meses 30 dias</v>
      </c>
      <c r="AD3473" s="35" t="str">
        <f ca="1">IF(AND(V3473="",T3473&lt;TODAY()),"Contrato Encerrado",IF(AND(V3473="",T3473&gt;TODAY()),DATEDIF(TODAY(),T3473,"Y")&amp;" anos"&amp;" "&amp;DATEDIF(TODAY(),T3473,"YM")&amp;" meses"&amp;" "&amp;DATEDIF(TODAY(),T3473,"MD")&amp;" dias",IF(AND(X3473="",V3473&lt;TODAY()),"Contrato Encerrado",IF(AND(X3473="",V3473&gt;TODAY()),DATEDIF(TODAY(),V3473,"Y")&amp;" anos"&amp;" "&amp;DATEDIF(TODAY(),V3473,"YM")&amp;" meses"&amp;" "&amp;DATEDIF(TODAY(),V3473,"MD")&amp;" dias",IF(AND(Z3473="",X3473&lt;TODAY()),"Contrato Encerrado",IF(AND(Z3473="",X3473&gt;TODAY()),DATEDIF(TODAY(),X3473,"Y")&amp;" anos"&amp;" "&amp;DATEDIF(TODAY(),X3473,"YM")&amp;" meses"&amp;" "&amp;DATEDIF(TODAY(),X3473,"MD")&amp;" dias",IF(AND(Z3473&lt;&gt;””,Z3473&lt;TODAY()),"Contrato Encerrado",IF(AND(Z3473&lt;&gt;"",Z3473&gt;TODAY()),DATEDIF(TODAY(),Z3473,"Y")&amp;" anos"&amp;" "&amp;DATEDIF(TODAY(),Z3473,"YM")&amp;" meses"&amp;" "&amp;DATEDIF(TODAY(),Z3473,"MD")&amp;" dias"))))))))</f>
        <v>0 anos 8 meses 1 dias</v>
      </c>
      <c r="AE3473" s="35">
        <f t="shared" si="271"/>
        <v>364</v>
      </c>
      <c r="AF3473" s="35">
        <f t="shared" si="272"/>
        <v>366</v>
      </c>
      <c r="AG3473" s="17" t="str">
        <f t="shared" si="273"/>
        <v>0 anos 11 meses 31 dias</v>
      </c>
    </row>
    <row r="3474" spans="1:33" ht="11.25" customHeight="1" x14ac:dyDescent="0.2">
      <c r="A3474" s="8" t="s">
        <v>9</v>
      </c>
      <c r="B3474" s="10" t="s">
        <v>13</v>
      </c>
      <c r="C3474" s="11" t="s">
        <v>21</v>
      </c>
      <c r="D3474" s="36">
        <v>2021</v>
      </c>
      <c r="E3474" s="14" t="s">
        <v>79</v>
      </c>
      <c r="F3474" s="8" t="s">
        <v>80</v>
      </c>
      <c r="G3474" s="77" t="s">
        <v>1245</v>
      </c>
      <c r="H3474" s="78" t="s">
        <v>1246</v>
      </c>
      <c r="I3474" s="14" t="s">
        <v>1247</v>
      </c>
      <c r="J3474" s="14" t="s">
        <v>1302</v>
      </c>
      <c r="K3474" s="14" t="s">
        <v>29</v>
      </c>
      <c r="L3474" s="15" t="s">
        <v>30</v>
      </c>
      <c r="M3474" s="7" t="s">
        <v>9427</v>
      </c>
      <c r="N3474" s="26" t="s">
        <v>4113</v>
      </c>
      <c r="O3474" s="27"/>
      <c r="P3474" s="26" t="s">
        <v>2517</v>
      </c>
      <c r="Q3474" s="26" t="s">
        <v>2522</v>
      </c>
      <c r="R3474" s="31">
        <v>35678</v>
      </c>
      <c r="S3474" s="31">
        <v>44418</v>
      </c>
      <c r="T3474" s="31">
        <v>44608</v>
      </c>
      <c r="U3474" s="31"/>
      <c r="V3474" s="31"/>
      <c r="W3474" s="31"/>
      <c r="X3474" s="17"/>
      <c r="Y3474" s="17"/>
      <c r="Z3474" s="31"/>
      <c r="AA3474" s="18">
        <f t="shared" ca="1" si="270"/>
        <v>28</v>
      </c>
      <c r="AB3474" s="19" t="s">
        <v>7878</v>
      </c>
      <c r="AC3474" s="35" t="str">
        <f t="shared" si="274"/>
        <v>0 anos 6 meses 6 dias</v>
      </c>
      <c r="AD3474" s="35" t="str">
        <f ca="1">IF(AND(V3474="",T3474&lt;TODAY()),"Contrato Encerrado",IF(AND(V3474="",T3474&gt;TODAY()),DATEDIF(TODAY(),T3474,"Y")&amp;" anos"&amp;" "&amp;DATEDIF(TODAY(),T3474,"YM")&amp;" meses"&amp;" "&amp;DATEDIF(TODAY(),T3474,"MD")&amp;" dias",IF(AND(X3474="",V3474&lt;TODAY()),"Contrato Encerrado",IF(AND(X3474="",V3474&gt;TODAY()),DATEDIF(TODAY(),V3474,"Y")&amp;" anos"&amp;" "&amp;DATEDIF(TODAY(),V3474,"YM")&amp;" meses"&amp;" "&amp;DATEDIF(TODAY(),V3474,"MD")&amp;" dias",IF(AND(Z3474="",X3474&lt;TODAY()),"Contrato Encerrado",IF(AND(Z3474="",X3474&gt;TODAY()),DATEDIF(TODAY(),X3474,"Y")&amp;" anos"&amp;" "&amp;DATEDIF(TODAY(),X3474,"YM")&amp;" meses"&amp;" "&amp;DATEDIF(TODAY(),X3474,"MD")&amp;" dias",IF(AND(Z3474&lt;&gt;””,Z3474&lt;TODAY()),"Contrato Encerrado",IF(AND(Z3474&lt;&gt;"",Z3474&gt;TODAY()),DATEDIF(TODAY(),Z3474,"Y")&amp;" anos"&amp;" "&amp;DATEDIF(TODAY(),Z3474,"YM")&amp;" meses"&amp;" "&amp;DATEDIF(TODAY(),Z3474,"MD")&amp;" dias"))))))))</f>
        <v>Contrato Encerrado</v>
      </c>
      <c r="AE3474" s="35">
        <f t="shared" si="271"/>
        <v>190</v>
      </c>
      <c r="AF3474" s="35">
        <f t="shared" si="272"/>
        <v>540</v>
      </c>
      <c r="AG3474" s="17" t="str">
        <f t="shared" si="273"/>
        <v>1 anos 5 meses 23 dias</v>
      </c>
    </row>
    <row r="3475" spans="1:33" ht="11.25" customHeight="1" x14ac:dyDescent="0.2">
      <c r="A3475" s="8" t="s">
        <v>9</v>
      </c>
      <c r="B3475" s="8" t="s">
        <v>13</v>
      </c>
      <c r="C3475" s="22" t="s">
        <v>14</v>
      </c>
      <c r="D3475" s="37">
        <v>2024</v>
      </c>
      <c r="E3475" s="12" t="s">
        <v>772</v>
      </c>
      <c r="F3475" s="8" t="s">
        <v>773</v>
      </c>
      <c r="G3475" s="77" t="s">
        <v>11560</v>
      </c>
      <c r="H3475" s="78" t="s">
        <v>11561</v>
      </c>
      <c r="I3475" s="14" t="s">
        <v>11562</v>
      </c>
      <c r="J3475" s="14" t="s">
        <v>10</v>
      </c>
      <c r="K3475" s="14" t="s">
        <v>29</v>
      </c>
      <c r="L3475" s="15" t="s">
        <v>30</v>
      </c>
      <c r="M3475" s="7" t="s">
        <v>9427</v>
      </c>
      <c r="N3475" s="15" t="s">
        <v>2098</v>
      </c>
      <c r="O3475" s="15" t="s">
        <v>7897</v>
      </c>
      <c r="P3475" s="15" t="s">
        <v>2518</v>
      </c>
      <c r="Q3475" s="15" t="s">
        <v>2523</v>
      </c>
      <c r="R3475" s="20">
        <v>34309</v>
      </c>
      <c r="S3475" s="20">
        <v>45330</v>
      </c>
      <c r="T3475" s="20">
        <v>46060</v>
      </c>
      <c r="U3475" s="20"/>
      <c r="V3475" s="20"/>
      <c r="W3475" s="20"/>
      <c r="X3475" s="17"/>
      <c r="Y3475" s="17"/>
      <c r="Z3475" s="20"/>
      <c r="AA3475" s="18">
        <f t="shared" ca="1" si="270"/>
        <v>31</v>
      </c>
      <c r="AB3475" s="15" t="s">
        <v>7878</v>
      </c>
      <c r="AC3475" s="35" t="str">
        <f t="shared" si="274"/>
        <v>1 anos 11 meses 30 dias</v>
      </c>
      <c r="AD3475" s="35" t="str">
        <f ca="1">IF(AND(V3475="",T3475&lt;TODAY()),"Contrato Encerrado",IF(AND(V3475="",T3475&gt;TODAY()),DATEDIF(TODAY(),T3475,"Y")&amp;" anos"&amp;" "&amp;DATEDIF(TODAY(),T3475,"YM")&amp;" meses"&amp;" "&amp;DATEDIF(TODAY(),T3475,"MD")&amp;" dias",IF(AND(X3475="",V3475&lt;TODAY()),"Contrato Encerrado",IF(AND(X3475="",V3475&gt;TODAY()),DATEDIF(TODAY(),V3475,"Y")&amp;" anos"&amp;" "&amp;DATEDIF(TODAY(),V3475,"YM")&amp;" meses"&amp;" "&amp;DATEDIF(TODAY(),V3475,"MD")&amp;" dias",IF(AND(Z3475="",X3475&lt;TODAY()),"Contrato Encerrado",IF(AND(Z3475="",X3475&gt;TODAY()),DATEDIF(TODAY(),X3475,"Y")&amp;" anos"&amp;" "&amp;DATEDIF(TODAY(),X3475,"YM")&amp;" meses"&amp;" "&amp;DATEDIF(TODAY(),X3475,"MD")&amp;" dias",IF(AND(Z3475&lt;&gt;””,Z3475&lt;TODAY()),"Contrato Encerrado",IF(AND(Z3475&lt;&gt;"",Z3475&gt;TODAY()),DATEDIF(TODAY(),Z3475,"Y")&amp;" anos"&amp;" "&amp;DATEDIF(TODAY(),Z3475,"YM")&amp;" meses"&amp;" "&amp;DATEDIF(TODAY(),Z3475,"MD")&amp;" dias"))))))))</f>
        <v>0 anos 4 meses 0 dias</v>
      </c>
      <c r="AE3475" s="35">
        <f t="shared" si="271"/>
        <v>730</v>
      </c>
      <c r="AF3475" s="35">
        <f t="shared" si="272"/>
        <v>0</v>
      </c>
      <c r="AG3475" s="17" t="str">
        <f t="shared" si="273"/>
        <v>ESTÁGIO COMPLETOU 2 ANOS</v>
      </c>
    </row>
    <row r="3476" spans="1:33" ht="11.25" customHeight="1" x14ac:dyDescent="0.2">
      <c r="A3476" s="8" t="s">
        <v>9</v>
      </c>
      <c r="B3476" s="10" t="s">
        <v>13</v>
      </c>
      <c r="C3476" s="11" t="s">
        <v>22</v>
      </c>
      <c r="D3476" s="36">
        <v>2022</v>
      </c>
      <c r="E3476" s="12" t="s">
        <v>284</v>
      </c>
      <c r="F3476" s="8" t="s">
        <v>285</v>
      </c>
      <c r="G3476" s="77" t="s">
        <v>1408</v>
      </c>
      <c r="H3476" s="78" t="s">
        <v>1409</v>
      </c>
      <c r="I3476" s="14" t="s">
        <v>1410</v>
      </c>
      <c r="J3476" s="14" t="s">
        <v>1302</v>
      </c>
      <c r="K3476" s="14" t="s">
        <v>29</v>
      </c>
      <c r="L3476" s="15" t="s">
        <v>30</v>
      </c>
      <c r="M3476" s="7" t="s">
        <v>9427</v>
      </c>
      <c r="N3476" s="16" t="s">
        <v>2107</v>
      </c>
      <c r="O3476" s="16"/>
      <c r="P3476" s="16" t="s">
        <v>2517</v>
      </c>
      <c r="Q3476" s="16" t="s">
        <v>2522</v>
      </c>
      <c r="R3476" s="31">
        <v>36947</v>
      </c>
      <c r="S3476" s="31">
        <v>44447</v>
      </c>
      <c r="T3476" s="31">
        <v>44804</v>
      </c>
      <c r="U3476" s="31"/>
      <c r="V3476" s="31"/>
      <c r="W3476" s="31"/>
      <c r="X3476" s="17"/>
      <c r="Y3476" s="17"/>
      <c r="Z3476" s="31"/>
      <c r="AA3476" s="18">
        <f t="shared" ca="1" si="270"/>
        <v>24</v>
      </c>
      <c r="AB3476" s="19" t="s">
        <v>7877</v>
      </c>
      <c r="AC3476" s="35" t="str">
        <f t="shared" si="274"/>
        <v>0 anos 11 meses 23 dias</v>
      </c>
      <c r="AD3476" s="35" t="str">
        <f ca="1">IF(AND(V3476="",T3476&lt;TODAY()),"Contrato Encerrado",IF(AND(V3476="",T3476&gt;TODAY()),DATEDIF(TODAY(),T3476,"Y")&amp;" anos"&amp;" "&amp;DATEDIF(TODAY(),T3476,"YM")&amp;" meses"&amp;" "&amp;DATEDIF(TODAY(),T3476,"MD")&amp;" dias",IF(AND(X3476="",V3476&lt;TODAY()),"Contrato Encerrado",IF(AND(X3476="",V3476&gt;TODAY()),DATEDIF(TODAY(),V3476,"Y")&amp;" anos"&amp;" "&amp;DATEDIF(TODAY(),V3476,"YM")&amp;" meses"&amp;" "&amp;DATEDIF(TODAY(),V3476,"MD")&amp;" dias",IF(AND(Z3476="",X3476&lt;TODAY()),"Contrato Encerrado",IF(AND(Z3476="",X3476&gt;TODAY()),DATEDIF(TODAY(),X3476,"Y")&amp;" anos"&amp;" "&amp;DATEDIF(TODAY(),X3476,"YM")&amp;" meses"&amp;" "&amp;DATEDIF(TODAY(),X3476,"MD")&amp;" dias",IF(AND(Z3476&lt;&gt;””,Z3476&lt;TODAY()),"Contrato Encerrado",IF(AND(Z3476&lt;&gt;"",Z3476&gt;TODAY()),DATEDIF(TODAY(),Z3476,"Y")&amp;" anos"&amp;" "&amp;DATEDIF(TODAY(),Z3476,"YM")&amp;" meses"&amp;" "&amp;DATEDIF(TODAY(),Z3476,"MD")&amp;" dias"))))))))</f>
        <v>Contrato Encerrado</v>
      </c>
      <c r="AE3476" s="35">
        <f t="shared" si="271"/>
        <v>357</v>
      </c>
      <c r="AF3476" s="35">
        <f t="shared" si="272"/>
        <v>373</v>
      </c>
      <c r="AG3476" s="17" t="str">
        <f t="shared" si="273"/>
        <v>1 anos 0 meses 7 dias</v>
      </c>
    </row>
    <row r="3477" spans="1:33" ht="11.25" customHeight="1" x14ac:dyDescent="0.2">
      <c r="A3477" s="141" t="s">
        <v>9</v>
      </c>
      <c r="B3477" s="142" t="s">
        <v>13</v>
      </c>
      <c r="C3477" s="143" t="s">
        <v>22</v>
      </c>
      <c r="D3477" s="144">
        <v>2022</v>
      </c>
      <c r="E3477" s="145" t="s">
        <v>157</v>
      </c>
      <c r="F3477" s="141" t="s">
        <v>158</v>
      </c>
      <c r="G3477" s="146" t="s">
        <v>1590</v>
      </c>
      <c r="H3477" s="147" t="s">
        <v>1591</v>
      </c>
      <c r="I3477" s="148" t="s">
        <v>1592</v>
      </c>
      <c r="J3477" s="14" t="s">
        <v>14943</v>
      </c>
      <c r="K3477" s="148" t="s">
        <v>29</v>
      </c>
      <c r="L3477" s="149" t="s">
        <v>81</v>
      </c>
      <c r="M3477" s="7" t="s">
        <v>82</v>
      </c>
      <c r="N3477" s="150" t="s">
        <v>14570</v>
      </c>
      <c r="O3477" s="162" t="s">
        <v>7885</v>
      </c>
      <c r="P3477" s="150" t="s">
        <v>2516</v>
      </c>
      <c r="Q3477" s="150" t="s">
        <v>14550</v>
      </c>
      <c r="R3477" s="151">
        <v>38534</v>
      </c>
      <c r="S3477" s="151">
        <v>44473</v>
      </c>
      <c r="T3477" s="129">
        <v>44926</v>
      </c>
      <c r="U3477" s="129">
        <v>45344</v>
      </c>
      <c r="V3477" s="151">
        <v>45688</v>
      </c>
      <c r="W3477" s="133"/>
      <c r="X3477" s="17"/>
      <c r="Y3477" s="17"/>
      <c r="Z3477" s="156"/>
      <c r="AA3477" s="152">
        <f t="shared" ca="1" si="270"/>
        <v>20</v>
      </c>
      <c r="AB3477" s="153" t="s">
        <v>7878</v>
      </c>
      <c r="AC3477" s="35" t="str">
        <f t="shared" si="274"/>
        <v>2 anos 2 meses 6 dias</v>
      </c>
      <c r="AD3477" s="132" t="str">
        <f ca="1">IF(AND(V3477="",T3477&lt;TODAY()),"Contrato Encerrado",IF(AND(V3477="",T3477&gt;TODAY()),DATEDIF(TODAY(),T3477,"Y")&amp;" anos"&amp;" "&amp;DATEDIF(TODAY(),T3477,"YM")&amp;" meses"&amp;" "&amp;DATEDIF(TODAY(),T3477,"MD")&amp;" dias",IF(AND(X3477="",V3477&lt;TODAY()),"Contrato Encerrado",IF(AND(X3477="",V3477&gt;TODAY()),DATEDIF(TODAY(),V3477,"Y")&amp;" anos"&amp;" "&amp;DATEDIF(TODAY(),V3477,"YM")&amp;" meses"&amp;" "&amp;DATEDIF(TODAY(),V3477,"MD")&amp;" dias",IF(AND(Z3477="",X3477&lt;TODAY()),"Contrato Encerrado",IF(AND(Z3477="",X3477&gt;TODAY()),DATEDIF(TODAY(),X3477,"Y")&amp;" anos"&amp;" "&amp;DATEDIF(TODAY(),X3477,"YM")&amp;" meses"&amp;" "&amp;DATEDIF(TODAY(),X3477,"MD")&amp;" dias",IF(AND(Z3477&lt;&gt;””,Z3477&lt;TODAY()),"Contrato Encerrado",IF(AND(Z3477&lt;&gt;"",Z3477&gt;TODAY()),DATEDIF(TODAY(),Z3477,"Y")&amp;" anos"&amp;" "&amp;DATEDIF(TODAY(),Z3477,"YM")&amp;" meses"&amp;" "&amp;DATEDIF(TODAY(),Z3477,"MD")&amp;" dias"))))))))</f>
        <v>Contrato Encerrado</v>
      </c>
      <c r="AE3477" s="132">
        <f t="shared" si="271"/>
        <v>797</v>
      </c>
      <c r="AF3477" s="132">
        <f t="shared" si="272"/>
        <v>-67</v>
      </c>
      <c r="AG3477" s="133" t="str">
        <f t="shared" si="273"/>
        <v>ESTÁGIO COMPLETOU 2 ANOS</v>
      </c>
    </row>
    <row r="3478" spans="1:33" s="61" customFormat="1" ht="11.25" customHeight="1" x14ac:dyDescent="0.2">
      <c r="A3478" s="8" t="s">
        <v>9</v>
      </c>
      <c r="B3478" s="8" t="s">
        <v>13</v>
      </c>
      <c r="C3478" s="22" t="s">
        <v>15</v>
      </c>
      <c r="D3478" s="37">
        <v>2023</v>
      </c>
      <c r="E3478" s="23" t="s">
        <v>1111</v>
      </c>
      <c r="F3478" s="8" t="s">
        <v>1112</v>
      </c>
      <c r="G3478" s="77" t="s">
        <v>7114</v>
      </c>
      <c r="H3478" s="78" t="s">
        <v>7115</v>
      </c>
      <c r="I3478" s="9" t="s">
        <v>7116</v>
      </c>
      <c r="J3478" s="14" t="s">
        <v>14943</v>
      </c>
      <c r="K3478" s="9" t="s">
        <v>29</v>
      </c>
      <c r="L3478" s="24" t="s">
        <v>30</v>
      </c>
      <c r="M3478" s="7" t="s">
        <v>9427</v>
      </c>
      <c r="N3478" s="24" t="s">
        <v>2119</v>
      </c>
      <c r="O3478" s="15" t="s">
        <v>7896</v>
      </c>
      <c r="P3478" s="24" t="s">
        <v>2518</v>
      </c>
      <c r="Q3478" s="24" t="s">
        <v>2523</v>
      </c>
      <c r="R3478" s="17">
        <v>35224</v>
      </c>
      <c r="S3478" s="17">
        <v>44986</v>
      </c>
      <c r="T3478" s="31">
        <v>45169</v>
      </c>
      <c r="U3478" s="17">
        <v>45246</v>
      </c>
      <c r="V3478" s="31">
        <v>45490</v>
      </c>
      <c r="W3478" s="17"/>
      <c r="X3478" s="17"/>
      <c r="Y3478" s="17"/>
      <c r="Z3478" s="31"/>
      <c r="AA3478" s="18">
        <f t="shared" ca="1" si="270"/>
        <v>29</v>
      </c>
      <c r="AB3478" s="19" t="s">
        <v>7878</v>
      </c>
      <c r="AC3478" s="35" t="str">
        <f t="shared" si="274"/>
        <v>1 anos 2 meses 0 dias</v>
      </c>
      <c r="AD3478" s="35" t="str">
        <f ca="1">IF(AND(V3478="",T3478&lt;TODAY()),"Contrato Encerrado",IF(AND(V3478="",T3478&gt;TODAY()),DATEDIF(TODAY(),T3478,"Y")&amp;" anos"&amp;" "&amp;DATEDIF(TODAY(),T3478,"YM")&amp;" meses"&amp;" "&amp;DATEDIF(TODAY(),T3478,"MD")&amp;" dias",IF(AND(X3478="",V3478&lt;TODAY()),"Contrato Encerrado",IF(AND(X3478="",V3478&gt;TODAY()),DATEDIF(TODAY(),V3478,"Y")&amp;" anos"&amp;" "&amp;DATEDIF(TODAY(),V3478,"YM")&amp;" meses"&amp;" "&amp;DATEDIF(TODAY(),V3478,"MD")&amp;" dias",IF(AND(Z3478="",X3478&lt;TODAY()),"Contrato Encerrado",IF(AND(Z3478="",X3478&gt;TODAY()),DATEDIF(TODAY(),X3478,"Y")&amp;" anos"&amp;" "&amp;DATEDIF(TODAY(),X3478,"YM")&amp;" meses"&amp;" "&amp;DATEDIF(TODAY(),X3478,"MD")&amp;" dias",IF(AND(Z3478&lt;&gt;””,Z3478&lt;TODAY()),"Contrato Encerrado",IF(AND(Z3478&lt;&gt;"",Z3478&gt;TODAY()),DATEDIF(TODAY(),Z3478,"Y")&amp;" anos"&amp;" "&amp;DATEDIF(TODAY(),Z3478,"YM")&amp;" meses"&amp;" "&amp;DATEDIF(TODAY(),Z3478,"MD")&amp;" dias"))))))))</f>
        <v>Contrato Encerrado</v>
      </c>
      <c r="AE3478" s="35">
        <f t="shared" si="271"/>
        <v>427</v>
      </c>
      <c r="AF3478" s="35">
        <f t="shared" si="272"/>
        <v>303</v>
      </c>
      <c r="AG3478" s="17" t="str">
        <f t="shared" si="273"/>
        <v>0 anos 9 meses 29 dias</v>
      </c>
    </row>
    <row r="3479" spans="1:33" ht="11.25" customHeight="1" x14ac:dyDescent="0.2">
      <c r="A3479" s="8" t="s">
        <v>9</v>
      </c>
      <c r="B3479" s="8" t="s">
        <v>13</v>
      </c>
      <c r="C3479" s="22" t="s">
        <v>17</v>
      </c>
      <c r="D3479" s="37">
        <v>2024</v>
      </c>
      <c r="E3479" s="12" t="s">
        <v>157</v>
      </c>
      <c r="F3479" s="8" t="s">
        <v>158</v>
      </c>
      <c r="G3479" s="77" t="s">
        <v>13397</v>
      </c>
      <c r="H3479" s="78" t="s">
        <v>13398</v>
      </c>
      <c r="I3479" s="14" t="s">
        <v>13399</v>
      </c>
      <c r="J3479" s="14" t="s">
        <v>14943</v>
      </c>
      <c r="K3479" s="14" t="s">
        <v>29</v>
      </c>
      <c r="L3479" s="15" t="s">
        <v>30</v>
      </c>
      <c r="M3479" s="7" t="s">
        <v>9427</v>
      </c>
      <c r="N3479" s="15" t="s">
        <v>2101</v>
      </c>
      <c r="O3479" s="15" t="s">
        <v>9448</v>
      </c>
      <c r="P3479" s="15" t="s">
        <v>2518</v>
      </c>
      <c r="Q3479" s="15" t="s">
        <v>2521</v>
      </c>
      <c r="R3479" s="31">
        <v>36968</v>
      </c>
      <c r="S3479" s="30">
        <v>45421</v>
      </c>
      <c r="T3479" s="30">
        <v>45657</v>
      </c>
      <c r="U3479" s="20"/>
      <c r="V3479" s="20"/>
      <c r="W3479" s="30"/>
      <c r="X3479" s="17"/>
      <c r="Y3479" s="17"/>
      <c r="Z3479" s="20"/>
      <c r="AA3479" s="18">
        <f t="shared" ca="1" si="270"/>
        <v>24</v>
      </c>
      <c r="AB3479" s="15" t="s">
        <v>7878</v>
      </c>
      <c r="AC3479" s="35" t="str">
        <f t="shared" si="274"/>
        <v>0 anos 7 meses 22 dias</v>
      </c>
      <c r="AD3479" s="35" t="str">
        <f ca="1">IF(AND(V3479="",T3479&lt;TODAY()),"Contrato Encerrado",IF(AND(V3479="",T3479&gt;TODAY()),DATEDIF(TODAY(),T3479,"Y")&amp;" anos"&amp;" "&amp;DATEDIF(TODAY(),T3479,"YM")&amp;" meses"&amp;" "&amp;DATEDIF(TODAY(),T3479,"MD")&amp;" dias",IF(AND(X3479="",V3479&lt;TODAY()),"Contrato Encerrado",IF(AND(X3479="",V3479&gt;TODAY()),DATEDIF(TODAY(),V3479,"Y")&amp;" anos"&amp;" "&amp;DATEDIF(TODAY(),V3479,"YM")&amp;" meses"&amp;" "&amp;DATEDIF(TODAY(),V3479,"MD")&amp;" dias",IF(AND(Z3479="",X3479&lt;TODAY()),"Contrato Encerrado",IF(AND(Z3479="",X3479&gt;TODAY()),DATEDIF(TODAY(),X3479,"Y")&amp;" anos"&amp;" "&amp;DATEDIF(TODAY(),X3479,"YM")&amp;" meses"&amp;" "&amp;DATEDIF(TODAY(),X3479,"MD")&amp;" dias",IF(AND(Z3479&lt;&gt;””,Z3479&lt;TODAY()),"Contrato Encerrado",IF(AND(Z3479&lt;&gt;"",Z3479&gt;TODAY()),DATEDIF(TODAY(),Z3479,"Y")&amp;" anos"&amp;" "&amp;DATEDIF(TODAY(),Z3479,"YM")&amp;" meses"&amp;" "&amp;DATEDIF(TODAY(),Z3479,"MD")&amp;" dias"))))))))</f>
        <v>Contrato Encerrado</v>
      </c>
      <c r="AE3479" s="35">
        <f t="shared" si="271"/>
        <v>236</v>
      </c>
      <c r="AF3479" s="35">
        <f t="shared" si="272"/>
        <v>494</v>
      </c>
      <c r="AG3479" s="17" t="str">
        <f t="shared" si="273"/>
        <v>1 anos 4 meses 8 dias</v>
      </c>
    </row>
    <row r="3480" spans="1:33" ht="11.25" customHeight="1" x14ac:dyDescent="0.2">
      <c r="A3480" s="8" t="s">
        <v>9</v>
      </c>
      <c r="B3480" s="8" t="s">
        <v>13</v>
      </c>
      <c r="C3480" s="22" t="s">
        <v>15</v>
      </c>
      <c r="D3480" s="37">
        <v>2023</v>
      </c>
      <c r="E3480" s="23" t="s">
        <v>1111</v>
      </c>
      <c r="F3480" s="8" t="s">
        <v>1112</v>
      </c>
      <c r="G3480" s="77" t="s">
        <v>7117</v>
      </c>
      <c r="H3480" s="78" t="s">
        <v>7118</v>
      </c>
      <c r="I3480" s="9" t="s">
        <v>7119</v>
      </c>
      <c r="J3480" s="14" t="s">
        <v>14943</v>
      </c>
      <c r="K3480" s="9" t="s">
        <v>29</v>
      </c>
      <c r="L3480" s="24" t="s">
        <v>30</v>
      </c>
      <c r="M3480" s="7" t="s">
        <v>9427</v>
      </c>
      <c r="N3480" s="24" t="s">
        <v>2112</v>
      </c>
      <c r="O3480" s="24"/>
      <c r="P3480" s="24" t="s">
        <v>2518</v>
      </c>
      <c r="Q3480" s="24" t="s">
        <v>2523</v>
      </c>
      <c r="R3480" s="17">
        <v>36815</v>
      </c>
      <c r="S3480" s="17">
        <v>44986</v>
      </c>
      <c r="T3480" s="31">
        <v>45278</v>
      </c>
      <c r="U3480" s="17"/>
      <c r="V3480" s="31"/>
      <c r="W3480" s="17"/>
      <c r="X3480" s="17"/>
      <c r="Y3480" s="17"/>
      <c r="Z3480" s="31"/>
      <c r="AA3480" s="18">
        <f t="shared" ca="1" si="270"/>
        <v>24</v>
      </c>
      <c r="AB3480" s="19" t="s">
        <v>7878</v>
      </c>
      <c r="AC3480" s="35" t="str">
        <f t="shared" si="274"/>
        <v>0 anos 9 meses 17 dias</v>
      </c>
      <c r="AD3480" s="35" t="str">
        <f ca="1">IF(AND(V3480="",T3480&lt;TODAY()),"Contrato Encerrado",IF(AND(V3480="",T3480&gt;TODAY()),DATEDIF(TODAY(),T3480,"Y")&amp;" anos"&amp;" "&amp;DATEDIF(TODAY(),T3480,"YM")&amp;" meses"&amp;" "&amp;DATEDIF(TODAY(),T3480,"MD")&amp;" dias",IF(AND(X3480="",V3480&lt;TODAY()),"Contrato Encerrado",IF(AND(X3480="",V3480&gt;TODAY()),DATEDIF(TODAY(),V3480,"Y")&amp;" anos"&amp;" "&amp;DATEDIF(TODAY(),V3480,"YM")&amp;" meses"&amp;" "&amp;DATEDIF(TODAY(),V3480,"MD")&amp;" dias",IF(AND(Z3480="",X3480&lt;TODAY()),"Contrato Encerrado",IF(AND(Z3480="",X3480&gt;TODAY()),DATEDIF(TODAY(),X3480,"Y")&amp;" anos"&amp;" "&amp;DATEDIF(TODAY(),X3480,"YM")&amp;" meses"&amp;" "&amp;DATEDIF(TODAY(),X3480,"MD")&amp;" dias",IF(AND(Z3480&lt;&gt;””,Z3480&lt;TODAY()),"Contrato Encerrado",IF(AND(Z3480&lt;&gt;"",Z3480&gt;TODAY()),DATEDIF(TODAY(),Z3480,"Y")&amp;" anos"&amp;" "&amp;DATEDIF(TODAY(),Z3480,"YM")&amp;" meses"&amp;" "&amp;DATEDIF(TODAY(),Z3480,"MD")&amp;" dias"))))))))</f>
        <v>Contrato Encerrado</v>
      </c>
      <c r="AE3480" s="35">
        <f t="shared" si="271"/>
        <v>292</v>
      </c>
      <c r="AF3480" s="35">
        <f t="shared" si="272"/>
        <v>438</v>
      </c>
      <c r="AG3480" s="17" t="str">
        <f t="shared" si="273"/>
        <v>1 anos 2 meses 13 dias</v>
      </c>
    </row>
    <row r="3481" spans="1:33" ht="11.25" customHeight="1" x14ac:dyDescent="0.2">
      <c r="A3481" s="8" t="s">
        <v>9</v>
      </c>
      <c r="B3481" s="10" t="s">
        <v>13</v>
      </c>
      <c r="C3481" s="11" t="s">
        <v>24</v>
      </c>
      <c r="D3481" s="36">
        <v>2022</v>
      </c>
      <c r="E3481" s="12" t="s">
        <v>307</v>
      </c>
      <c r="F3481" s="8" t="s">
        <v>308</v>
      </c>
      <c r="G3481" s="77" t="s">
        <v>5180</v>
      </c>
      <c r="H3481" s="78" t="s">
        <v>5181</v>
      </c>
      <c r="I3481" s="14" t="s">
        <v>5182</v>
      </c>
      <c r="J3481" s="14" t="s">
        <v>14943</v>
      </c>
      <c r="K3481" s="14" t="s">
        <v>29</v>
      </c>
      <c r="L3481" s="15" t="s">
        <v>30</v>
      </c>
      <c r="M3481" s="7" t="s">
        <v>9427</v>
      </c>
      <c r="N3481" s="16" t="s">
        <v>2115</v>
      </c>
      <c r="O3481" s="16"/>
      <c r="P3481" s="16" t="s">
        <v>2517</v>
      </c>
      <c r="Q3481" s="16" t="s">
        <v>2522</v>
      </c>
      <c r="R3481" s="31">
        <v>37226</v>
      </c>
      <c r="S3481" s="31">
        <v>44859</v>
      </c>
      <c r="T3481" s="111">
        <v>45303</v>
      </c>
      <c r="U3481" s="31"/>
      <c r="V3481" s="31"/>
      <c r="W3481" s="31"/>
      <c r="X3481" s="17"/>
      <c r="Y3481" s="17"/>
      <c r="Z3481" s="31"/>
      <c r="AA3481" s="18">
        <f t="shared" ca="1" si="270"/>
        <v>23</v>
      </c>
      <c r="AB3481" s="19" t="s">
        <v>7878</v>
      </c>
      <c r="AC3481" s="35" t="str">
        <f t="shared" si="274"/>
        <v>1 anos 2 meses 18 dias</v>
      </c>
      <c r="AD3481" s="35" t="str">
        <f ca="1">IF(AND(V3481="",T3481&lt;TODAY()),"Contrato Encerrado",IF(AND(V3481="",T3481&gt;TODAY()),DATEDIF(TODAY(),T3481,"Y")&amp;" anos"&amp;" "&amp;DATEDIF(TODAY(),T3481,"YM")&amp;" meses"&amp;" "&amp;DATEDIF(TODAY(),T3481,"MD")&amp;" dias",IF(AND(X3481="",V3481&lt;TODAY()),"Contrato Encerrado",IF(AND(X3481="",V3481&gt;TODAY()),DATEDIF(TODAY(),V3481,"Y")&amp;" anos"&amp;" "&amp;DATEDIF(TODAY(),V3481,"YM")&amp;" meses"&amp;" "&amp;DATEDIF(TODAY(),V3481,"MD")&amp;" dias",IF(AND(Z3481="",X3481&lt;TODAY()),"Contrato Encerrado",IF(AND(Z3481="",X3481&gt;TODAY()),DATEDIF(TODAY(),X3481,"Y")&amp;" anos"&amp;" "&amp;DATEDIF(TODAY(),X3481,"YM")&amp;" meses"&amp;" "&amp;DATEDIF(TODAY(),X3481,"MD")&amp;" dias",IF(AND(Z3481&lt;&gt;””,Z3481&lt;TODAY()),"Contrato Encerrado",IF(AND(Z3481&lt;&gt;"",Z3481&gt;TODAY()),DATEDIF(TODAY(),Z3481,"Y")&amp;" anos"&amp;" "&amp;DATEDIF(TODAY(),Z3481,"YM")&amp;" meses"&amp;" "&amp;DATEDIF(TODAY(),Z3481,"MD")&amp;" dias"))))))))</f>
        <v>Contrato Encerrado</v>
      </c>
      <c r="AE3481" s="35">
        <f t="shared" si="271"/>
        <v>444</v>
      </c>
      <c r="AF3481" s="35">
        <f t="shared" si="272"/>
        <v>286</v>
      </c>
      <c r="AG3481" s="17" t="str">
        <f t="shared" si="273"/>
        <v>0 anos 9 meses 12 dias</v>
      </c>
    </row>
    <row r="3482" spans="1:33" ht="11.25" customHeight="1" x14ac:dyDescent="0.2">
      <c r="A3482" s="8" t="s">
        <v>9</v>
      </c>
      <c r="B3482" s="8" t="s">
        <v>13</v>
      </c>
      <c r="C3482" s="22" t="s">
        <v>11</v>
      </c>
      <c r="D3482" s="36">
        <v>2025</v>
      </c>
      <c r="E3482" s="12" t="s">
        <v>27</v>
      </c>
      <c r="F3482" s="8" t="s">
        <v>28</v>
      </c>
      <c r="G3482" s="77" t="s">
        <v>15370</v>
      </c>
      <c r="H3482" s="78" t="s">
        <v>15371</v>
      </c>
      <c r="I3482" s="14" t="s">
        <v>15372</v>
      </c>
      <c r="J3482" s="14" t="s">
        <v>10</v>
      </c>
      <c r="K3482" s="14" t="s">
        <v>29</v>
      </c>
      <c r="L3482" s="15" t="s">
        <v>30</v>
      </c>
      <c r="M3482" s="7" t="s">
        <v>9427</v>
      </c>
      <c r="N3482" s="15" t="s">
        <v>2105</v>
      </c>
      <c r="O3482" s="15" t="s">
        <v>14693</v>
      </c>
      <c r="P3482" s="15" t="s">
        <v>2518</v>
      </c>
      <c r="Q3482" s="15" t="s">
        <v>2521</v>
      </c>
      <c r="R3482" s="20">
        <v>37295</v>
      </c>
      <c r="S3482" s="20">
        <v>45659</v>
      </c>
      <c r="T3482" s="70" t="s">
        <v>15147</v>
      </c>
      <c r="U3482" s="20"/>
      <c r="V3482" s="20"/>
      <c r="W3482" s="20"/>
      <c r="X3482" s="17"/>
      <c r="Y3482" s="17"/>
      <c r="Z3482" s="20"/>
      <c r="AA3482" s="18">
        <f t="shared" ca="1" si="270"/>
        <v>23</v>
      </c>
      <c r="AB3482" s="15" t="s">
        <v>7878</v>
      </c>
      <c r="AC3482" s="35" t="str">
        <f t="shared" si="274"/>
        <v>0 anos 11 meses 30 dias</v>
      </c>
      <c r="AD3482" s="35" t="str">
        <f ca="1">IF(AND(V3482="",T3482&lt;TODAY()),"Contrato Encerrado",IF(AND(V3482="",T3482&gt;TODAY()),DATEDIF(TODAY(),T3482,"Y")&amp;" anos"&amp;" "&amp;DATEDIF(TODAY(),T3482,"YM")&amp;" meses"&amp;" "&amp;DATEDIF(TODAY(),T3482,"MD")&amp;" dias",IF(AND(X3482="",V3482&lt;TODAY()),"Contrato Encerrado",IF(AND(X3482="",V3482&gt;TODAY()),DATEDIF(TODAY(),V3482,"Y")&amp;" anos"&amp;" "&amp;DATEDIF(TODAY(),V3482,"YM")&amp;" meses"&amp;" "&amp;DATEDIF(TODAY(),V3482,"MD")&amp;" dias",IF(AND(Z3482="",X3482&lt;TODAY()),"Contrato Encerrado",IF(AND(Z3482="",X3482&gt;TODAY()),DATEDIF(TODAY(),X3482,"Y")&amp;" anos"&amp;" "&amp;DATEDIF(TODAY(),X3482,"YM")&amp;" meses"&amp;" "&amp;DATEDIF(TODAY(),X3482,"MD")&amp;" dias",IF(AND(Z3482&lt;&gt;””,Z3482&lt;TODAY()),"Contrato Encerrado",IF(AND(Z3482&lt;&gt;"",Z3482&gt;TODAY()),DATEDIF(TODAY(),Z3482,"Y")&amp;" anos"&amp;" "&amp;DATEDIF(TODAY(),Z3482,"YM")&amp;" meses"&amp;" "&amp;DATEDIF(TODAY(),Z3482,"MD")&amp;" dias"))))))))</f>
        <v>0 anos 2 meses 25 dias</v>
      </c>
      <c r="AE3482" s="35">
        <f t="shared" si="271"/>
        <v>364</v>
      </c>
      <c r="AF3482" s="35">
        <f t="shared" si="272"/>
        <v>366</v>
      </c>
      <c r="AG3482" s="17" t="str">
        <f t="shared" si="273"/>
        <v>0 anos 11 meses 31 dias</v>
      </c>
    </row>
    <row r="3483" spans="1:33" ht="11.25" customHeight="1" x14ac:dyDescent="0.2">
      <c r="A3483" s="8" t="s">
        <v>9</v>
      </c>
      <c r="B3483" s="10" t="s">
        <v>13</v>
      </c>
      <c r="C3483" s="11" t="s">
        <v>25</v>
      </c>
      <c r="D3483" s="36">
        <v>2022</v>
      </c>
      <c r="E3483" s="12" t="s">
        <v>27</v>
      </c>
      <c r="F3483" s="8" t="s">
        <v>28</v>
      </c>
      <c r="G3483" s="77" t="s">
        <v>5183</v>
      </c>
      <c r="H3483" s="78" t="s">
        <v>5184</v>
      </c>
      <c r="I3483" s="14" t="s">
        <v>5185</v>
      </c>
      <c r="J3483" s="14" t="s">
        <v>14943</v>
      </c>
      <c r="K3483" s="14" t="s">
        <v>29</v>
      </c>
      <c r="L3483" s="15" t="s">
        <v>30</v>
      </c>
      <c r="M3483" s="7" t="s">
        <v>9427</v>
      </c>
      <c r="N3483" s="16" t="s">
        <v>2099</v>
      </c>
      <c r="O3483" s="16"/>
      <c r="P3483" s="16" t="s">
        <v>2518</v>
      </c>
      <c r="Q3483" s="16" t="s">
        <v>4109</v>
      </c>
      <c r="R3483" s="31">
        <v>37206</v>
      </c>
      <c r="S3483" s="31">
        <v>44897</v>
      </c>
      <c r="T3483" s="31">
        <v>45612</v>
      </c>
      <c r="U3483" s="20"/>
      <c r="V3483" s="20"/>
      <c r="W3483" s="31"/>
      <c r="X3483" s="17"/>
      <c r="Y3483" s="17"/>
      <c r="Z3483" s="20"/>
      <c r="AA3483" s="18">
        <f t="shared" ca="1" si="270"/>
        <v>23</v>
      </c>
      <c r="AB3483" s="19" t="s">
        <v>7878</v>
      </c>
      <c r="AC3483" s="35" t="str">
        <f t="shared" si="274"/>
        <v>1 anos 11 meses 14 dias</v>
      </c>
      <c r="AD3483" s="35" t="str">
        <f ca="1">IF(AND(V3483="",T3483&lt;TODAY()),"Contrato Encerrado",IF(AND(V3483="",T3483&gt;TODAY()),DATEDIF(TODAY(),T3483,"Y")&amp;" anos"&amp;" "&amp;DATEDIF(TODAY(),T3483,"YM")&amp;" meses"&amp;" "&amp;DATEDIF(TODAY(),T3483,"MD")&amp;" dias",IF(AND(X3483="",V3483&lt;TODAY()),"Contrato Encerrado",IF(AND(X3483="",V3483&gt;TODAY()),DATEDIF(TODAY(),V3483,"Y")&amp;" anos"&amp;" "&amp;DATEDIF(TODAY(),V3483,"YM")&amp;" meses"&amp;" "&amp;DATEDIF(TODAY(),V3483,"MD")&amp;" dias",IF(AND(Z3483="",X3483&lt;TODAY()),"Contrato Encerrado",IF(AND(Z3483="",X3483&gt;TODAY()),DATEDIF(TODAY(),X3483,"Y")&amp;" anos"&amp;" "&amp;DATEDIF(TODAY(),X3483,"YM")&amp;" meses"&amp;" "&amp;DATEDIF(TODAY(),X3483,"MD")&amp;" dias",IF(AND(Z3483&lt;&gt;””,Z3483&lt;TODAY()),"Contrato Encerrado",IF(AND(Z3483&lt;&gt;"",Z3483&gt;TODAY()),DATEDIF(TODAY(),Z3483,"Y")&amp;" anos"&amp;" "&amp;DATEDIF(TODAY(),Z3483,"YM")&amp;" meses"&amp;" "&amp;DATEDIF(TODAY(),Z3483,"MD")&amp;" dias"))))))))</f>
        <v>Contrato Encerrado</v>
      </c>
      <c r="AE3483" s="35">
        <f t="shared" si="271"/>
        <v>715</v>
      </c>
      <c r="AF3483" s="35">
        <f t="shared" si="272"/>
        <v>15</v>
      </c>
      <c r="AG3483" s="17" t="str">
        <f t="shared" si="273"/>
        <v>0 anos 0 meses 15 dias</v>
      </c>
    </row>
    <row r="3484" spans="1:33" ht="11.25" customHeight="1" x14ac:dyDescent="0.2">
      <c r="A3484" s="8" t="s">
        <v>9</v>
      </c>
      <c r="B3484" s="10" t="s">
        <v>13</v>
      </c>
      <c r="C3484" s="11" t="s">
        <v>11</v>
      </c>
      <c r="D3484" s="36">
        <v>2022</v>
      </c>
      <c r="E3484" s="12" t="s">
        <v>157</v>
      </c>
      <c r="F3484" s="8" t="s">
        <v>158</v>
      </c>
      <c r="G3484" s="77" t="s">
        <v>2025</v>
      </c>
      <c r="H3484" s="78" t="s">
        <v>2026</v>
      </c>
      <c r="I3484" s="14" t="s">
        <v>2027</v>
      </c>
      <c r="J3484" s="14" t="s">
        <v>1302</v>
      </c>
      <c r="K3484" s="14" t="s">
        <v>29</v>
      </c>
      <c r="L3484" s="15" t="s">
        <v>81</v>
      </c>
      <c r="M3484" s="7" t="s">
        <v>82</v>
      </c>
      <c r="N3484" s="16" t="s">
        <v>2097</v>
      </c>
      <c r="O3484" s="16"/>
      <c r="P3484" s="16" t="s">
        <v>2517</v>
      </c>
      <c r="Q3484" s="16" t="s">
        <v>2522</v>
      </c>
      <c r="R3484" s="31">
        <v>37922</v>
      </c>
      <c r="S3484" s="31">
        <v>44564</v>
      </c>
      <c r="T3484" s="31">
        <v>44724</v>
      </c>
      <c r="U3484" s="31"/>
      <c r="V3484" s="31"/>
      <c r="W3484" s="31"/>
      <c r="X3484" s="17"/>
      <c r="Y3484" s="17"/>
      <c r="Z3484" s="31"/>
      <c r="AA3484" s="18">
        <f t="shared" ca="1" si="270"/>
        <v>21</v>
      </c>
      <c r="AB3484" s="19" t="s">
        <v>7878</v>
      </c>
      <c r="AC3484" s="35" t="str">
        <f t="shared" si="274"/>
        <v>0 anos 5 meses 9 dias</v>
      </c>
      <c r="AD3484" s="35" t="str">
        <f ca="1">IF(AND(V3484="",T3484&lt;TODAY()),"Contrato Encerrado",IF(AND(V3484="",T3484&gt;TODAY()),DATEDIF(TODAY(),T3484,"Y")&amp;" anos"&amp;" "&amp;DATEDIF(TODAY(),T3484,"YM")&amp;" meses"&amp;" "&amp;DATEDIF(TODAY(),T3484,"MD")&amp;" dias",IF(AND(X3484="",V3484&lt;TODAY()),"Contrato Encerrado",IF(AND(X3484="",V3484&gt;TODAY()),DATEDIF(TODAY(),V3484,"Y")&amp;" anos"&amp;" "&amp;DATEDIF(TODAY(),V3484,"YM")&amp;" meses"&amp;" "&amp;DATEDIF(TODAY(),V3484,"MD")&amp;" dias",IF(AND(Z3484="",X3484&lt;TODAY()),"Contrato Encerrado",IF(AND(Z3484="",X3484&gt;TODAY()),DATEDIF(TODAY(),X3484,"Y")&amp;" anos"&amp;" "&amp;DATEDIF(TODAY(),X3484,"YM")&amp;" meses"&amp;" "&amp;DATEDIF(TODAY(),X3484,"MD")&amp;" dias",IF(AND(Z3484&lt;&gt;””,Z3484&lt;TODAY()),"Contrato Encerrado",IF(AND(Z3484&lt;&gt;"",Z3484&gt;TODAY()),DATEDIF(TODAY(),Z3484,"Y")&amp;" anos"&amp;" "&amp;DATEDIF(TODAY(),Z3484,"YM")&amp;" meses"&amp;" "&amp;DATEDIF(TODAY(),Z3484,"MD")&amp;" dias"))))))))</f>
        <v>Contrato Encerrado</v>
      </c>
      <c r="AE3484" s="35">
        <f t="shared" si="271"/>
        <v>160</v>
      </c>
      <c r="AF3484" s="35">
        <f t="shared" si="272"/>
        <v>570</v>
      </c>
      <c r="AG3484" s="17" t="str">
        <f t="shared" si="273"/>
        <v>1 anos 6 meses 23 dias</v>
      </c>
    </row>
    <row r="3485" spans="1:33" ht="11.25" customHeight="1" x14ac:dyDescent="0.2">
      <c r="A3485" s="8" t="s">
        <v>9</v>
      </c>
      <c r="B3485" s="8" t="s">
        <v>13</v>
      </c>
      <c r="C3485" s="22" t="s">
        <v>11</v>
      </c>
      <c r="D3485" s="36">
        <v>2025</v>
      </c>
      <c r="E3485" s="12" t="s">
        <v>157</v>
      </c>
      <c r="F3485" s="8" t="s">
        <v>158</v>
      </c>
      <c r="G3485" s="77" t="s">
        <v>15300</v>
      </c>
      <c r="H3485" s="78" t="s">
        <v>15301</v>
      </c>
      <c r="I3485" s="14" t="s">
        <v>15302</v>
      </c>
      <c r="J3485" s="14" t="s">
        <v>10</v>
      </c>
      <c r="K3485" s="14" t="s">
        <v>29</v>
      </c>
      <c r="L3485" s="15" t="s">
        <v>30</v>
      </c>
      <c r="M3485" s="7" t="s">
        <v>9427</v>
      </c>
      <c r="N3485" s="15" t="s">
        <v>6302</v>
      </c>
      <c r="O3485" s="15" t="s">
        <v>12847</v>
      </c>
      <c r="P3485" s="15" t="s">
        <v>2518</v>
      </c>
      <c r="Q3485" s="35" t="s">
        <v>2521</v>
      </c>
      <c r="R3485" s="20">
        <v>37857</v>
      </c>
      <c r="S3485" s="20">
        <v>45638</v>
      </c>
      <c r="T3485" s="70" t="s">
        <v>15265</v>
      </c>
      <c r="U3485" s="20"/>
      <c r="V3485" s="20"/>
      <c r="W3485" s="20"/>
      <c r="X3485" s="17"/>
      <c r="Y3485" s="17"/>
      <c r="Z3485" s="20"/>
      <c r="AA3485" s="18">
        <f t="shared" ca="1" si="270"/>
        <v>22</v>
      </c>
      <c r="AB3485" s="15" t="s">
        <v>7878</v>
      </c>
      <c r="AC3485" s="35" t="str">
        <f t="shared" si="274"/>
        <v>0 anos 11 meses 29 dias</v>
      </c>
      <c r="AD3485" s="35" t="str">
        <f ca="1">IF(AND(V3485="",T3485&lt;TODAY()),"Contrato Encerrado",IF(AND(V3485="",T3485&gt;TODAY()),DATEDIF(TODAY(),T3485,"Y")&amp;" anos"&amp;" "&amp;DATEDIF(TODAY(),T3485,"YM")&amp;" meses"&amp;" "&amp;DATEDIF(TODAY(),T3485,"MD")&amp;" dias",IF(AND(X3485="",V3485&lt;TODAY()),"Contrato Encerrado",IF(AND(X3485="",V3485&gt;TODAY()),DATEDIF(TODAY(),V3485,"Y")&amp;" anos"&amp;" "&amp;DATEDIF(TODAY(),V3485,"YM")&amp;" meses"&amp;" "&amp;DATEDIF(TODAY(),V3485,"MD")&amp;" dias",IF(AND(Z3485="",X3485&lt;TODAY()),"Contrato Encerrado",IF(AND(Z3485="",X3485&gt;TODAY()),DATEDIF(TODAY(),X3485,"Y")&amp;" anos"&amp;" "&amp;DATEDIF(TODAY(),X3485,"YM")&amp;" meses"&amp;" "&amp;DATEDIF(TODAY(),X3485,"MD")&amp;" dias",IF(AND(Z3485&lt;&gt;””,Z3485&lt;TODAY()),"Contrato Encerrado",IF(AND(Z3485&lt;&gt;"",Z3485&gt;TODAY()),DATEDIF(TODAY(),Z3485,"Y")&amp;" anos"&amp;" "&amp;DATEDIF(TODAY(),Z3485,"YM")&amp;" meses"&amp;" "&amp;DATEDIF(TODAY(),Z3485,"MD")&amp;" dias"))))))))</f>
        <v>0 anos 2 meses 4 dias</v>
      </c>
      <c r="AE3485" s="35">
        <f t="shared" si="271"/>
        <v>364</v>
      </c>
      <c r="AF3485" s="35">
        <f t="shared" si="272"/>
        <v>366</v>
      </c>
      <c r="AG3485" s="17" t="str">
        <f t="shared" si="273"/>
        <v>0 anos 11 meses 31 dias</v>
      </c>
    </row>
    <row r="3486" spans="1:33" ht="11.25" customHeight="1" x14ac:dyDescent="0.2">
      <c r="A3486" s="8" t="s">
        <v>9</v>
      </c>
      <c r="B3486" s="8" t="s">
        <v>13</v>
      </c>
      <c r="C3486" s="22" t="s">
        <v>11</v>
      </c>
      <c r="D3486" s="36">
        <v>2025</v>
      </c>
      <c r="E3486" s="12" t="s">
        <v>157</v>
      </c>
      <c r="F3486" s="8" t="s">
        <v>158</v>
      </c>
      <c r="G3486" s="77" t="s">
        <v>15262</v>
      </c>
      <c r="H3486" s="78" t="s">
        <v>15263</v>
      </c>
      <c r="I3486" s="14" t="s">
        <v>15264</v>
      </c>
      <c r="J3486" s="14" t="s">
        <v>10</v>
      </c>
      <c r="K3486" s="14" t="s">
        <v>29</v>
      </c>
      <c r="L3486" s="15" t="s">
        <v>30</v>
      </c>
      <c r="M3486" s="7" t="s">
        <v>9427</v>
      </c>
      <c r="N3486" s="15" t="s">
        <v>6302</v>
      </c>
      <c r="O3486" s="15" t="s">
        <v>7884</v>
      </c>
      <c r="P3486" s="15" t="s">
        <v>2518</v>
      </c>
      <c r="Q3486" s="35" t="s">
        <v>2521</v>
      </c>
      <c r="R3486" s="20">
        <v>30675</v>
      </c>
      <c r="S3486" s="20">
        <v>45638</v>
      </c>
      <c r="T3486" s="20" t="s">
        <v>15265</v>
      </c>
      <c r="U3486" s="20"/>
      <c r="V3486" s="20"/>
      <c r="W3486" s="20"/>
      <c r="X3486" s="17"/>
      <c r="Y3486" s="17"/>
      <c r="Z3486" s="20"/>
      <c r="AA3486" s="18">
        <f t="shared" ca="1" si="270"/>
        <v>41</v>
      </c>
      <c r="AB3486" s="15" t="s">
        <v>7878</v>
      </c>
      <c r="AC3486" s="35" t="str">
        <f t="shared" si="274"/>
        <v>0 anos 11 meses 29 dias</v>
      </c>
      <c r="AD3486" s="35" t="str">
        <f ca="1">IF(AND(V3486="",T3486&lt;TODAY()),"Contrato Encerrado",IF(AND(V3486="",T3486&gt;TODAY()),DATEDIF(TODAY(),T3486,"Y")&amp;" anos"&amp;" "&amp;DATEDIF(TODAY(),T3486,"YM")&amp;" meses"&amp;" "&amp;DATEDIF(TODAY(),T3486,"MD")&amp;" dias",IF(AND(X3486="",V3486&lt;TODAY()),"Contrato Encerrado",IF(AND(X3486="",V3486&gt;TODAY()),DATEDIF(TODAY(),V3486,"Y")&amp;" anos"&amp;" "&amp;DATEDIF(TODAY(),V3486,"YM")&amp;" meses"&amp;" "&amp;DATEDIF(TODAY(),V3486,"MD")&amp;" dias",IF(AND(Z3486="",X3486&lt;TODAY()),"Contrato Encerrado",IF(AND(Z3486="",X3486&gt;TODAY()),DATEDIF(TODAY(),X3486,"Y")&amp;" anos"&amp;" "&amp;DATEDIF(TODAY(),X3486,"YM")&amp;" meses"&amp;" "&amp;DATEDIF(TODAY(),X3486,"MD")&amp;" dias",IF(AND(Z3486&lt;&gt;””,Z3486&lt;TODAY()),"Contrato Encerrado",IF(AND(Z3486&lt;&gt;"",Z3486&gt;TODAY()),DATEDIF(TODAY(),Z3486,"Y")&amp;" anos"&amp;" "&amp;DATEDIF(TODAY(),Z3486,"YM")&amp;" meses"&amp;" "&amp;DATEDIF(TODAY(),Z3486,"MD")&amp;" dias"))))))))</f>
        <v>0 anos 2 meses 4 dias</v>
      </c>
      <c r="AE3486" s="35">
        <f t="shared" si="271"/>
        <v>364</v>
      </c>
      <c r="AF3486" s="35">
        <f t="shared" si="272"/>
        <v>366</v>
      </c>
      <c r="AG3486" s="17" t="str">
        <f t="shared" si="273"/>
        <v>0 anos 11 meses 31 dias</v>
      </c>
    </row>
    <row r="3487" spans="1:33" ht="11.25" customHeight="1" x14ac:dyDescent="0.2">
      <c r="A3487" s="8" t="s">
        <v>9</v>
      </c>
      <c r="B3487" s="8" t="s">
        <v>13</v>
      </c>
      <c r="C3487" s="22" t="s">
        <v>15</v>
      </c>
      <c r="D3487" s="37">
        <v>2024</v>
      </c>
      <c r="E3487" s="23" t="s">
        <v>157</v>
      </c>
      <c r="F3487" s="8" t="s">
        <v>158</v>
      </c>
      <c r="G3487" s="77" t="s">
        <v>12359</v>
      </c>
      <c r="H3487" s="78" t="s">
        <v>12360</v>
      </c>
      <c r="I3487" s="9" t="s">
        <v>12361</v>
      </c>
      <c r="J3487" s="14" t="s">
        <v>14943</v>
      </c>
      <c r="K3487" s="9" t="s">
        <v>29</v>
      </c>
      <c r="L3487" s="24" t="s">
        <v>30</v>
      </c>
      <c r="M3487" s="7" t="s">
        <v>9427</v>
      </c>
      <c r="N3487" s="24" t="s">
        <v>9859</v>
      </c>
      <c r="O3487" s="24" t="s">
        <v>9474</v>
      </c>
      <c r="P3487" s="24" t="s">
        <v>2518</v>
      </c>
      <c r="Q3487" s="24" t="s">
        <v>2521</v>
      </c>
      <c r="R3487" s="29">
        <v>36106</v>
      </c>
      <c r="S3487" s="17">
        <v>45331</v>
      </c>
      <c r="T3487" s="29">
        <v>45657</v>
      </c>
      <c r="U3487" s="20"/>
      <c r="V3487" s="20"/>
      <c r="W3487" s="17"/>
      <c r="X3487" s="17"/>
      <c r="Y3487" s="17"/>
      <c r="Z3487" s="20"/>
      <c r="AA3487" s="18">
        <f t="shared" ca="1" si="270"/>
        <v>26</v>
      </c>
      <c r="AB3487" s="24" t="s">
        <v>7878</v>
      </c>
      <c r="AC3487" s="35" t="str">
        <f t="shared" si="274"/>
        <v>0 anos 10 meses 22 dias</v>
      </c>
      <c r="AD3487" s="35" t="str">
        <f ca="1">IF(AND(V3487="",T3487&lt;TODAY()),"Contrato Encerrado",IF(AND(V3487="",T3487&gt;TODAY()),DATEDIF(TODAY(),T3487,"Y")&amp;" anos"&amp;" "&amp;DATEDIF(TODAY(),T3487,"YM")&amp;" meses"&amp;" "&amp;DATEDIF(TODAY(),T3487,"MD")&amp;" dias",IF(AND(X3487="",V3487&lt;TODAY()),"Contrato Encerrado",IF(AND(X3487="",V3487&gt;TODAY()),DATEDIF(TODAY(),V3487,"Y")&amp;" anos"&amp;" "&amp;DATEDIF(TODAY(),V3487,"YM")&amp;" meses"&amp;" "&amp;DATEDIF(TODAY(),V3487,"MD")&amp;" dias",IF(AND(Z3487="",X3487&lt;TODAY()),"Contrato Encerrado",IF(AND(Z3487="",X3487&gt;TODAY()),DATEDIF(TODAY(),X3487,"Y")&amp;" anos"&amp;" "&amp;DATEDIF(TODAY(),X3487,"YM")&amp;" meses"&amp;" "&amp;DATEDIF(TODAY(),X3487,"MD")&amp;" dias",IF(AND(Z3487&lt;&gt;””,Z3487&lt;TODAY()),"Contrato Encerrado",IF(AND(Z3487&lt;&gt;"",Z3487&gt;TODAY()),DATEDIF(TODAY(),Z3487,"Y")&amp;" anos"&amp;" "&amp;DATEDIF(TODAY(),Z3487,"YM")&amp;" meses"&amp;" "&amp;DATEDIF(TODAY(),Z3487,"MD")&amp;" dias"))))))))</f>
        <v>Contrato Encerrado</v>
      </c>
      <c r="AE3487" s="35">
        <f t="shared" si="271"/>
        <v>326</v>
      </c>
      <c r="AF3487" s="35">
        <f t="shared" si="272"/>
        <v>404</v>
      </c>
      <c r="AG3487" s="17" t="str">
        <f t="shared" si="273"/>
        <v>1 anos 1 meses 7 dias</v>
      </c>
    </row>
    <row r="3488" spans="1:33" ht="11.25" customHeight="1" x14ac:dyDescent="0.2">
      <c r="A3488" s="8" t="s">
        <v>9</v>
      </c>
      <c r="B3488" s="8" t="s">
        <v>13</v>
      </c>
      <c r="C3488" s="22" t="s">
        <v>21</v>
      </c>
      <c r="D3488" s="37">
        <v>2024</v>
      </c>
      <c r="E3488" s="12" t="s">
        <v>1304</v>
      </c>
      <c r="F3488" s="8" t="s">
        <v>1305</v>
      </c>
      <c r="G3488" s="77" t="s">
        <v>14235</v>
      </c>
      <c r="H3488" s="78" t="s">
        <v>14236</v>
      </c>
      <c r="I3488" s="14" t="s">
        <v>14237</v>
      </c>
      <c r="J3488" s="14" t="s">
        <v>10</v>
      </c>
      <c r="K3488" s="14" t="s">
        <v>29</v>
      </c>
      <c r="L3488" s="15" t="s">
        <v>30</v>
      </c>
      <c r="M3488" s="7" t="s">
        <v>9427</v>
      </c>
      <c r="N3488" s="15" t="s">
        <v>2110</v>
      </c>
      <c r="O3488" s="15" t="s">
        <v>13936</v>
      </c>
      <c r="P3488" s="15" t="s">
        <v>2518</v>
      </c>
      <c r="Q3488" s="15" t="s">
        <v>2523</v>
      </c>
      <c r="R3488" s="20">
        <v>37375</v>
      </c>
      <c r="S3488" s="20">
        <v>45509</v>
      </c>
      <c r="T3488" s="20">
        <v>45838</v>
      </c>
      <c r="U3488" s="20"/>
      <c r="V3488" s="20"/>
      <c r="W3488" s="20"/>
      <c r="X3488" s="17"/>
      <c r="Y3488" s="17"/>
      <c r="Z3488" s="20"/>
      <c r="AA3488" s="18">
        <f t="shared" ca="1" si="270"/>
        <v>23</v>
      </c>
      <c r="AB3488" s="15" t="s">
        <v>7878</v>
      </c>
      <c r="AC3488" s="35" t="str">
        <f t="shared" si="274"/>
        <v>0 anos 10 meses 25 dias</v>
      </c>
      <c r="AD3488" s="35" t="str">
        <f ca="1">IF(AND(V3488="",T3488&lt;TODAY()),"Contrato Encerrado",IF(AND(V3488="",T3488&gt;TODAY()),DATEDIF(TODAY(),T3488,"Y")&amp;" anos"&amp;" "&amp;DATEDIF(TODAY(),T3488,"YM")&amp;" meses"&amp;" "&amp;DATEDIF(TODAY(),T3488,"MD")&amp;" dias",IF(AND(X3488="",V3488&lt;TODAY()),"Contrato Encerrado",IF(AND(X3488="",V3488&gt;TODAY()),DATEDIF(TODAY(),V3488,"Y")&amp;" anos"&amp;" "&amp;DATEDIF(TODAY(),V3488,"YM")&amp;" meses"&amp;" "&amp;DATEDIF(TODAY(),V3488,"MD")&amp;" dias",IF(AND(Z3488="",X3488&lt;TODAY()),"Contrato Encerrado",IF(AND(Z3488="",X3488&gt;TODAY()),DATEDIF(TODAY(),X3488,"Y")&amp;" anos"&amp;" "&amp;DATEDIF(TODAY(),X3488,"YM")&amp;" meses"&amp;" "&amp;DATEDIF(TODAY(),X3488,"MD")&amp;" dias",IF(AND(Z3488&lt;&gt;””,Z3488&lt;TODAY()),"Contrato Encerrado",IF(AND(Z3488&lt;&gt;"",Z3488&gt;TODAY()),DATEDIF(TODAY(),Z3488,"Y")&amp;" anos"&amp;" "&amp;DATEDIF(TODAY(),Z3488,"YM")&amp;" meses"&amp;" "&amp;DATEDIF(TODAY(),Z3488,"MD")&amp;" dias"))))))))</f>
        <v>Contrato Encerrado</v>
      </c>
      <c r="AE3488" s="35">
        <f t="shared" si="271"/>
        <v>329</v>
      </c>
      <c r="AF3488" s="35">
        <f t="shared" si="272"/>
        <v>401</v>
      </c>
      <c r="AG3488" s="17" t="str">
        <f t="shared" si="273"/>
        <v>1 anos 1 meses 4 dias</v>
      </c>
    </row>
    <row r="3489" spans="1:35" ht="11.25" customHeight="1" x14ac:dyDescent="0.2">
      <c r="A3489" s="8" t="s">
        <v>9</v>
      </c>
      <c r="B3489" s="10" t="s">
        <v>13</v>
      </c>
      <c r="C3489" s="11" t="s">
        <v>20</v>
      </c>
      <c r="D3489" s="36">
        <v>2021</v>
      </c>
      <c r="E3489" s="14" t="s">
        <v>157</v>
      </c>
      <c r="F3489" s="8" t="s">
        <v>158</v>
      </c>
      <c r="G3489" s="77" t="s">
        <v>3761</v>
      </c>
      <c r="H3489" s="78" t="s">
        <v>3762</v>
      </c>
      <c r="I3489" s="14" t="s">
        <v>3763</v>
      </c>
      <c r="J3489" s="14" t="s">
        <v>1302</v>
      </c>
      <c r="K3489" s="14" t="s">
        <v>29</v>
      </c>
      <c r="L3489" s="15" t="s">
        <v>30</v>
      </c>
      <c r="M3489" s="7" t="s">
        <v>9427</v>
      </c>
      <c r="N3489" s="26" t="s">
        <v>3227</v>
      </c>
      <c r="O3489" s="26"/>
      <c r="P3489" s="26" t="s">
        <v>2517</v>
      </c>
      <c r="Q3489" s="26" t="s">
        <v>2522</v>
      </c>
      <c r="R3489" s="31">
        <v>33238</v>
      </c>
      <c r="S3489" s="31">
        <v>44382</v>
      </c>
      <c r="T3489" s="31">
        <v>44531</v>
      </c>
      <c r="U3489" s="31"/>
      <c r="V3489" s="31"/>
      <c r="W3489" s="31"/>
      <c r="X3489" s="17"/>
      <c r="Y3489" s="17"/>
      <c r="Z3489" s="31"/>
      <c r="AA3489" s="18">
        <f t="shared" ca="1" si="270"/>
        <v>34</v>
      </c>
      <c r="AB3489" s="19" t="s">
        <v>7878</v>
      </c>
      <c r="AC3489" s="35" t="str">
        <f t="shared" si="274"/>
        <v>0 anos 4 meses 26 dias</v>
      </c>
      <c r="AD3489" s="35" t="str">
        <f ca="1">IF(AND(V3489="",T3489&lt;TODAY()),"Contrato Encerrado",IF(AND(V3489="",T3489&gt;TODAY()),DATEDIF(TODAY(),T3489,"Y")&amp;" anos"&amp;" "&amp;DATEDIF(TODAY(),T3489,"YM")&amp;" meses"&amp;" "&amp;DATEDIF(TODAY(),T3489,"MD")&amp;" dias",IF(AND(X3489="",V3489&lt;TODAY()),"Contrato Encerrado",IF(AND(X3489="",V3489&gt;TODAY()),DATEDIF(TODAY(),V3489,"Y")&amp;" anos"&amp;" "&amp;DATEDIF(TODAY(),V3489,"YM")&amp;" meses"&amp;" "&amp;DATEDIF(TODAY(),V3489,"MD")&amp;" dias",IF(AND(Z3489="",X3489&lt;TODAY()),"Contrato Encerrado",IF(AND(Z3489="",X3489&gt;TODAY()),DATEDIF(TODAY(),X3489,"Y")&amp;" anos"&amp;" "&amp;DATEDIF(TODAY(),X3489,"YM")&amp;" meses"&amp;" "&amp;DATEDIF(TODAY(),X3489,"MD")&amp;" dias",IF(AND(Z3489&lt;&gt;””,Z3489&lt;TODAY()),"Contrato Encerrado",IF(AND(Z3489&lt;&gt;"",Z3489&gt;TODAY()),DATEDIF(TODAY(),Z3489,"Y")&amp;" anos"&amp;" "&amp;DATEDIF(TODAY(),Z3489,"YM")&amp;" meses"&amp;" "&amp;DATEDIF(TODAY(),Z3489,"MD")&amp;" dias"))))))))</f>
        <v>Contrato Encerrado</v>
      </c>
      <c r="AE3489" s="35">
        <f t="shared" si="271"/>
        <v>149</v>
      </c>
      <c r="AF3489" s="35">
        <f t="shared" si="272"/>
        <v>581</v>
      </c>
      <c r="AG3489" s="17" t="str">
        <f t="shared" si="273"/>
        <v>1 anos 7 meses 3 dias</v>
      </c>
    </row>
    <row r="3490" spans="1:35" ht="11.25" customHeight="1" x14ac:dyDescent="0.2">
      <c r="A3490" s="8" t="s">
        <v>9</v>
      </c>
      <c r="B3490" s="8" t="s">
        <v>13</v>
      </c>
      <c r="C3490" s="22" t="s">
        <v>23</v>
      </c>
      <c r="D3490" s="37">
        <v>2023</v>
      </c>
      <c r="E3490" s="12" t="s">
        <v>284</v>
      </c>
      <c r="F3490" s="8" t="s">
        <v>285</v>
      </c>
      <c r="G3490" s="77" t="s">
        <v>9879</v>
      </c>
      <c r="H3490" s="78" t="s">
        <v>9880</v>
      </c>
      <c r="I3490" s="14" t="s">
        <v>9881</v>
      </c>
      <c r="J3490" s="74" t="s">
        <v>14943</v>
      </c>
      <c r="K3490" s="14" t="s">
        <v>29</v>
      </c>
      <c r="L3490" s="15" t="s">
        <v>30</v>
      </c>
      <c r="M3490" s="7" t="s">
        <v>9427</v>
      </c>
      <c r="N3490" s="15" t="s">
        <v>2098</v>
      </c>
      <c r="O3490" s="15" t="s">
        <v>8182</v>
      </c>
      <c r="P3490" s="15" t="s">
        <v>2518</v>
      </c>
      <c r="Q3490" s="15" t="s">
        <v>2523</v>
      </c>
      <c r="R3490" s="20">
        <v>37685</v>
      </c>
      <c r="S3490" s="20">
        <v>45201</v>
      </c>
      <c r="T3490" s="70">
        <v>45931</v>
      </c>
      <c r="U3490" s="20"/>
      <c r="V3490" s="20"/>
      <c r="W3490" s="20"/>
      <c r="X3490" s="17"/>
      <c r="Y3490" s="17"/>
      <c r="Z3490" s="20"/>
      <c r="AA3490" s="18">
        <f t="shared" ca="1" si="270"/>
        <v>22</v>
      </c>
      <c r="AB3490" s="20" t="s">
        <v>7878</v>
      </c>
      <c r="AC3490" s="35" t="str">
        <f t="shared" si="274"/>
        <v>1 anos 11 meses 29 dias</v>
      </c>
      <c r="AD3490" s="35" t="str">
        <f ca="1">IF(AND(V3490="",T3490&lt;TODAY()),"Contrato Encerrado",IF(AND(V3490="",T3490&gt;TODAY()),DATEDIF(TODAY(),T3490,"Y")&amp;" anos"&amp;" "&amp;DATEDIF(TODAY(),T3490,"YM")&amp;" meses"&amp;" "&amp;DATEDIF(TODAY(),T3490,"MD")&amp;" dias",IF(AND(X3490="",V3490&lt;TODAY()),"Contrato Encerrado",IF(AND(X3490="",V3490&gt;TODAY()),DATEDIF(TODAY(),V3490,"Y")&amp;" anos"&amp;" "&amp;DATEDIF(TODAY(),V3490,"YM")&amp;" meses"&amp;" "&amp;DATEDIF(TODAY(),V3490,"MD")&amp;" dias",IF(AND(Z3490="",X3490&lt;TODAY()),"Contrato Encerrado",IF(AND(Z3490="",X3490&gt;TODAY()),DATEDIF(TODAY(),X3490,"Y")&amp;" anos"&amp;" "&amp;DATEDIF(TODAY(),X3490,"YM")&amp;" meses"&amp;" "&amp;DATEDIF(TODAY(),X3490,"MD")&amp;" dias",IF(AND(Z3490&lt;&gt;””,Z3490&lt;TODAY()),"Contrato Encerrado",IF(AND(Z3490&lt;&gt;"",Z3490&gt;TODAY()),DATEDIF(TODAY(),Z3490,"Y")&amp;" anos"&amp;" "&amp;DATEDIF(TODAY(),Z3490,"YM")&amp;" meses"&amp;" "&amp;DATEDIF(TODAY(),Z3490,"MD")&amp;" dias"))))))))</f>
        <v>Contrato Encerrado</v>
      </c>
      <c r="AE3490" s="35">
        <f t="shared" si="271"/>
        <v>730</v>
      </c>
      <c r="AF3490" s="35">
        <f t="shared" si="272"/>
        <v>0</v>
      </c>
      <c r="AG3490" s="17" t="str">
        <f t="shared" si="273"/>
        <v>ESTÁGIO COMPLETOU 2 ANOS</v>
      </c>
    </row>
    <row r="3491" spans="1:35" ht="11.25" customHeight="1" x14ac:dyDescent="0.2">
      <c r="A3491" s="8" t="s">
        <v>9</v>
      </c>
      <c r="B3491" s="10" t="s">
        <v>13</v>
      </c>
      <c r="C3491" s="11" t="s">
        <v>24</v>
      </c>
      <c r="D3491" s="36">
        <v>2022</v>
      </c>
      <c r="E3491" s="12" t="s">
        <v>307</v>
      </c>
      <c r="F3491" s="8" t="s">
        <v>308</v>
      </c>
      <c r="G3491" s="77" t="s">
        <v>5186</v>
      </c>
      <c r="H3491" s="78" t="s">
        <v>5187</v>
      </c>
      <c r="I3491" s="14" t="s">
        <v>5188</v>
      </c>
      <c r="J3491" s="14" t="s">
        <v>14943</v>
      </c>
      <c r="K3491" s="14" t="s">
        <v>29</v>
      </c>
      <c r="L3491" s="15" t="s">
        <v>30</v>
      </c>
      <c r="M3491" s="7" t="s">
        <v>9427</v>
      </c>
      <c r="N3491" s="16" t="s">
        <v>4650</v>
      </c>
      <c r="O3491" s="16"/>
      <c r="P3491" s="16" t="s">
        <v>2518</v>
      </c>
      <c r="Q3491" s="16" t="s">
        <v>2523</v>
      </c>
      <c r="R3491" s="31">
        <v>36315</v>
      </c>
      <c r="S3491" s="31">
        <v>44881</v>
      </c>
      <c r="T3491" s="31">
        <v>45602</v>
      </c>
      <c r="U3491" s="20"/>
      <c r="V3491" s="20"/>
      <c r="W3491" s="31"/>
      <c r="X3491" s="17"/>
      <c r="Y3491" s="17"/>
      <c r="Z3491" s="20"/>
      <c r="AA3491" s="18">
        <f t="shared" ca="1" si="270"/>
        <v>26</v>
      </c>
      <c r="AB3491" s="19" t="s">
        <v>7878</v>
      </c>
      <c r="AC3491" s="35" t="str">
        <f t="shared" si="274"/>
        <v>1 anos 11 meses 21 dias</v>
      </c>
      <c r="AD3491" s="35" t="str">
        <f ca="1">IF(AND(V3491="",T3491&lt;TODAY()),"Contrato Encerrado",IF(AND(V3491="",T3491&gt;TODAY()),DATEDIF(TODAY(),T3491,"Y")&amp;" anos"&amp;" "&amp;DATEDIF(TODAY(),T3491,"YM")&amp;" meses"&amp;" "&amp;DATEDIF(TODAY(),T3491,"MD")&amp;" dias",IF(AND(X3491="",V3491&lt;TODAY()),"Contrato Encerrado",IF(AND(X3491="",V3491&gt;TODAY()),DATEDIF(TODAY(),V3491,"Y")&amp;" anos"&amp;" "&amp;DATEDIF(TODAY(),V3491,"YM")&amp;" meses"&amp;" "&amp;DATEDIF(TODAY(),V3491,"MD")&amp;" dias",IF(AND(Z3491="",X3491&lt;TODAY()),"Contrato Encerrado",IF(AND(Z3491="",X3491&gt;TODAY()),DATEDIF(TODAY(),X3491,"Y")&amp;" anos"&amp;" "&amp;DATEDIF(TODAY(),X3491,"YM")&amp;" meses"&amp;" "&amp;DATEDIF(TODAY(),X3491,"MD")&amp;" dias",IF(AND(Z3491&lt;&gt;””,Z3491&lt;TODAY()),"Contrato Encerrado",IF(AND(Z3491&lt;&gt;"",Z3491&gt;TODAY()),DATEDIF(TODAY(),Z3491,"Y")&amp;" anos"&amp;" "&amp;DATEDIF(TODAY(),Z3491,"YM")&amp;" meses"&amp;" "&amp;DATEDIF(TODAY(),Z3491,"MD")&amp;" dias"))))))))</f>
        <v>Contrato Encerrado</v>
      </c>
      <c r="AE3491" s="35">
        <f t="shared" si="271"/>
        <v>721</v>
      </c>
      <c r="AF3491" s="35">
        <f t="shared" si="272"/>
        <v>9</v>
      </c>
      <c r="AG3491" s="17" t="str">
        <f t="shared" si="273"/>
        <v>0 anos 0 meses 9 dias</v>
      </c>
    </row>
    <row r="3492" spans="1:35" s="61" customFormat="1" ht="11.25" customHeight="1" x14ac:dyDescent="0.2">
      <c r="A3492" s="8" t="s">
        <v>9</v>
      </c>
      <c r="B3492" s="8" t="s">
        <v>13</v>
      </c>
      <c r="C3492" s="22" t="s">
        <v>20</v>
      </c>
      <c r="D3492" s="37">
        <v>2023</v>
      </c>
      <c r="E3492" s="23" t="s">
        <v>157</v>
      </c>
      <c r="F3492" s="8" t="s">
        <v>158</v>
      </c>
      <c r="G3492" s="77" t="s">
        <v>8585</v>
      </c>
      <c r="H3492" s="78" t="s">
        <v>8586</v>
      </c>
      <c r="I3492" s="9" t="s">
        <v>8587</v>
      </c>
      <c r="J3492" s="14" t="s">
        <v>14943</v>
      </c>
      <c r="K3492" s="9" t="s">
        <v>29</v>
      </c>
      <c r="L3492" s="24" t="s">
        <v>81</v>
      </c>
      <c r="M3492" s="7" t="s">
        <v>82</v>
      </c>
      <c r="N3492" s="24" t="s">
        <v>4113</v>
      </c>
      <c r="O3492" s="24" t="s">
        <v>8102</v>
      </c>
      <c r="P3492" s="24" t="s">
        <v>2518</v>
      </c>
      <c r="Q3492" s="24" t="s">
        <v>4109</v>
      </c>
      <c r="R3492" s="17">
        <v>38546</v>
      </c>
      <c r="S3492" s="17">
        <v>45096</v>
      </c>
      <c r="T3492" s="17">
        <v>45454</v>
      </c>
      <c r="U3492" s="17"/>
      <c r="V3492" s="17"/>
      <c r="W3492" s="17"/>
      <c r="X3492" s="17"/>
      <c r="Y3492" s="17"/>
      <c r="Z3492" s="17"/>
      <c r="AA3492" s="18">
        <f t="shared" ca="1" si="270"/>
        <v>20</v>
      </c>
      <c r="AB3492" s="18" t="s">
        <v>7878</v>
      </c>
      <c r="AC3492" s="35" t="str">
        <f t="shared" si="274"/>
        <v>0 anos 11 meses 23 dias</v>
      </c>
      <c r="AD3492" s="35" t="str">
        <f ca="1">IF(AND(V3492="",T3492&lt;TODAY()),"Contrato Encerrado",IF(AND(V3492="",T3492&gt;TODAY()),DATEDIF(TODAY(),T3492,"Y")&amp;" anos"&amp;" "&amp;DATEDIF(TODAY(),T3492,"YM")&amp;" meses"&amp;" "&amp;DATEDIF(TODAY(),T3492,"MD")&amp;" dias",IF(AND(X3492="",V3492&lt;TODAY()),"Contrato Encerrado",IF(AND(X3492="",V3492&gt;TODAY()),DATEDIF(TODAY(),V3492,"Y")&amp;" anos"&amp;" "&amp;DATEDIF(TODAY(),V3492,"YM")&amp;" meses"&amp;" "&amp;DATEDIF(TODAY(),V3492,"MD")&amp;" dias",IF(AND(Z3492="",X3492&lt;TODAY()),"Contrato Encerrado",IF(AND(Z3492="",X3492&gt;TODAY()),DATEDIF(TODAY(),X3492,"Y")&amp;" anos"&amp;" "&amp;DATEDIF(TODAY(),X3492,"YM")&amp;" meses"&amp;" "&amp;DATEDIF(TODAY(),X3492,"MD")&amp;" dias",IF(AND(Z3492&lt;&gt;””,Z3492&lt;TODAY()),"Contrato Encerrado",IF(AND(Z3492&lt;&gt;"",Z3492&gt;TODAY()),DATEDIF(TODAY(),Z3492,"Y")&amp;" anos"&amp;" "&amp;DATEDIF(TODAY(),Z3492,"YM")&amp;" meses"&amp;" "&amp;DATEDIF(TODAY(),Z3492,"MD")&amp;" dias"))))))))</f>
        <v>Contrato Encerrado</v>
      </c>
      <c r="AE3492" s="35">
        <f t="shared" si="271"/>
        <v>358</v>
      </c>
      <c r="AF3492" s="35">
        <f t="shared" si="272"/>
        <v>372</v>
      </c>
      <c r="AG3492" s="17" t="str">
        <f t="shared" si="273"/>
        <v>1 anos 0 meses 6 dias</v>
      </c>
    </row>
    <row r="3493" spans="1:35" ht="11.25" customHeight="1" x14ac:dyDescent="0.2">
      <c r="A3493" s="8" t="s">
        <v>9</v>
      </c>
      <c r="B3493" s="8" t="s">
        <v>13</v>
      </c>
      <c r="C3493" s="22" t="s">
        <v>23</v>
      </c>
      <c r="D3493" s="37">
        <v>2023</v>
      </c>
      <c r="E3493" s="12" t="s">
        <v>79</v>
      </c>
      <c r="F3493" s="8" t="s">
        <v>80</v>
      </c>
      <c r="G3493" s="77" t="s">
        <v>9882</v>
      </c>
      <c r="H3493" s="78" t="s">
        <v>9883</v>
      </c>
      <c r="I3493" s="14" t="s">
        <v>9884</v>
      </c>
      <c r="J3493" s="14" t="s">
        <v>10</v>
      </c>
      <c r="K3493" s="14" t="s">
        <v>29</v>
      </c>
      <c r="L3493" s="15" t="s">
        <v>30</v>
      </c>
      <c r="M3493" s="7" t="s">
        <v>9427</v>
      </c>
      <c r="N3493" s="15" t="s">
        <v>2100</v>
      </c>
      <c r="O3493" s="15" t="s">
        <v>8182</v>
      </c>
      <c r="P3493" s="15" t="s">
        <v>2518</v>
      </c>
      <c r="Q3493" s="15" t="s">
        <v>2523</v>
      </c>
      <c r="R3493" s="20">
        <v>34541</v>
      </c>
      <c r="S3493" s="20">
        <v>45208</v>
      </c>
      <c r="T3493" s="20" t="s">
        <v>14947</v>
      </c>
      <c r="U3493" s="20"/>
      <c r="V3493" s="20"/>
      <c r="W3493" s="20"/>
      <c r="X3493" s="17"/>
      <c r="Y3493" s="17"/>
      <c r="Z3493" s="20"/>
      <c r="AA3493" s="18">
        <f t="shared" ca="1" si="270"/>
        <v>31</v>
      </c>
      <c r="AB3493" s="20" t="s">
        <v>7878</v>
      </c>
      <c r="AC3493" s="35" t="str">
        <f t="shared" si="274"/>
        <v>1 anos 11 meses 29 dias</v>
      </c>
      <c r="AD3493" s="35" t="str">
        <f ca="1">IF(AND(V3493="",T3493&lt;TODAY()),"Contrato Encerrado",IF(AND(V3493="",T3493&gt;TODAY()),DATEDIF(TODAY(),T3493,"Y")&amp;" anos"&amp;" "&amp;DATEDIF(TODAY(),T3493,"YM")&amp;" meses"&amp;" "&amp;DATEDIF(TODAY(),T3493,"MD")&amp;" dias",IF(AND(X3493="",V3493&lt;TODAY()),"Contrato Encerrado",IF(AND(X3493="",V3493&gt;TODAY()),DATEDIF(TODAY(),V3493,"Y")&amp;" anos"&amp;" "&amp;DATEDIF(TODAY(),V3493,"YM")&amp;" meses"&amp;" "&amp;DATEDIF(TODAY(),V3493,"MD")&amp;" dias",IF(AND(Z3493="",X3493&lt;TODAY()),"Contrato Encerrado",IF(AND(Z3493="",X3493&gt;TODAY()),DATEDIF(TODAY(),X3493,"Y")&amp;" anos"&amp;" "&amp;DATEDIF(TODAY(),X3493,"YM")&amp;" meses"&amp;" "&amp;DATEDIF(TODAY(),X3493,"MD")&amp;" dias",IF(AND(Z3493&lt;&gt;””,Z3493&lt;TODAY()),"Contrato Encerrado",IF(AND(Z3493&lt;&gt;"",Z3493&gt;TODAY()),DATEDIF(TODAY(),Z3493,"Y")&amp;" anos"&amp;" "&amp;DATEDIF(TODAY(),Z3493,"YM")&amp;" meses"&amp;" "&amp;DATEDIF(TODAY(),Z3493,"MD")&amp;" dias"))))))))</f>
        <v>0 anos 0 meses 1 dias</v>
      </c>
      <c r="AE3493" s="35">
        <f t="shared" si="271"/>
        <v>730</v>
      </c>
      <c r="AF3493" s="35">
        <f t="shared" si="272"/>
        <v>0</v>
      </c>
      <c r="AG3493" s="17" t="str">
        <f t="shared" si="273"/>
        <v>ESTÁGIO COMPLETOU 2 ANOS</v>
      </c>
    </row>
    <row r="3494" spans="1:35" ht="11.25" customHeight="1" x14ac:dyDescent="0.2">
      <c r="A3494" s="10" t="s">
        <v>9</v>
      </c>
      <c r="B3494" s="10" t="s">
        <v>13</v>
      </c>
      <c r="C3494" s="11" t="s">
        <v>16</v>
      </c>
      <c r="D3494" s="36">
        <v>2021</v>
      </c>
      <c r="E3494" s="13" t="s">
        <v>79</v>
      </c>
      <c r="F3494" s="10" t="s">
        <v>80</v>
      </c>
      <c r="G3494" s="83" t="s">
        <v>3764</v>
      </c>
      <c r="H3494" s="84" t="s">
        <v>3765</v>
      </c>
      <c r="I3494" s="13" t="s">
        <v>3766</v>
      </c>
      <c r="J3494" s="67" t="s">
        <v>1302</v>
      </c>
      <c r="K3494" s="13" t="s">
        <v>29</v>
      </c>
      <c r="L3494" s="25" t="s">
        <v>81</v>
      </c>
      <c r="M3494" s="7" t="s">
        <v>82</v>
      </c>
      <c r="N3494" s="26" t="s">
        <v>4113</v>
      </c>
      <c r="O3494" s="27"/>
      <c r="P3494" s="26" t="s">
        <v>2517</v>
      </c>
      <c r="Q3494" s="26" t="s">
        <v>2522</v>
      </c>
      <c r="R3494" s="31">
        <v>37989</v>
      </c>
      <c r="S3494" s="31">
        <v>44287</v>
      </c>
      <c r="T3494" s="31">
        <v>44389</v>
      </c>
      <c r="U3494" s="31"/>
      <c r="V3494" s="31"/>
      <c r="W3494" s="31"/>
      <c r="X3494" s="17"/>
      <c r="Y3494" s="17"/>
      <c r="Z3494" s="31"/>
      <c r="AA3494" s="18">
        <f t="shared" ca="1" si="270"/>
        <v>21</v>
      </c>
      <c r="AB3494" s="19" t="s">
        <v>7877</v>
      </c>
      <c r="AC3494" s="35" t="str">
        <f t="shared" si="274"/>
        <v>0 anos 3 meses 11 dias</v>
      </c>
      <c r="AD3494" s="35" t="str">
        <f ca="1">IF(AND(V3494="",T3494&lt;TODAY()),"Contrato Encerrado",IF(AND(V3494="",T3494&gt;TODAY()),DATEDIF(TODAY(),T3494,"Y")&amp;" anos"&amp;" "&amp;DATEDIF(TODAY(),T3494,"YM")&amp;" meses"&amp;" "&amp;DATEDIF(TODAY(),T3494,"MD")&amp;" dias",IF(AND(X3494="",V3494&lt;TODAY()),"Contrato Encerrado",IF(AND(X3494="",V3494&gt;TODAY()),DATEDIF(TODAY(),V3494,"Y")&amp;" anos"&amp;" "&amp;DATEDIF(TODAY(),V3494,"YM")&amp;" meses"&amp;" "&amp;DATEDIF(TODAY(),V3494,"MD")&amp;" dias",IF(AND(Z3494="",X3494&lt;TODAY()),"Contrato Encerrado",IF(AND(Z3494="",X3494&gt;TODAY()),DATEDIF(TODAY(),X3494,"Y")&amp;" anos"&amp;" "&amp;DATEDIF(TODAY(),X3494,"YM")&amp;" meses"&amp;" "&amp;DATEDIF(TODAY(),X3494,"MD")&amp;" dias",IF(AND(Z3494&lt;&gt;””,Z3494&lt;TODAY()),"Contrato Encerrado",IF(AND(Z3494&lt;&gt;"",Z3494&gt;TODAY()),DATEDIF(TODAY(),Z3494,"Y")&amp;" anos"&amp;" "&amp;DATEDIF(TODAY(),Z3494,"YM")&amp;" meses"&amp;" "&amp;DATEDIF(TODAY(),Z3494,"MD")&amp;" dias"))))))))</f>
        <v>Contrato Encerrado</v>
      </c>
      <c r="AE3494" s="35">
        <f t="shared" si="271"/>
        <v>102</v>
      </c>
      <c r="AF3494" s="35">
        <f t="shared" si="272"/>
        <v>628</v>
      </c>
      <c r="AG3494" s="17" t="str">
        <f t="shared" si="273"/>
        <v>1 anos 8 meses 19 dias</v>
      </c>
    </row>
    <row r="3495" spans="1:35" ht="11.25" customHeight="1" x14ac:dyDescent="0.2">
      <c r="A3495" s="8" t="s">
        <v>9</v>
      </c>
      <c r="B3495" s="8" t="s">
        <v>13</v>
      </c>
      <c r="C3495" s="22" t="s">
        <v>16</v>
      </c>
      <c r="D3495" s="37">
        <v>2024</v>
      </c>
      <c r="E3495" s="12" t="s">
        <v>1755</v>
      </c>
      <c r="F3495" s="8" t="s">
        <v>1756</v>
      </c>
      <c r="G3495" s="77" t="s">
        <v>12964</v>
      </c>
      <c r="H3495" s="78" t="s">
        <v>12965</v>
      </c>
      <c r="I3495" s="14" t="s">
        <v>12966</v>
      </c>
      <c r="J3495" s="14" t="s">
        <v>10</v>
      </c>
      <c r="K3495" s="14" t="s">
        <v>29</v>
      </c>
      <c r="L3495" s="15" t="s">
        <v>30</v>
      </c>
      <c r="M3495" s="7" t="s">
        <v>9427</v>
      </c>
      <c r="N3495" s="15" t="s">
        <v>2098</v>
      </c>
      <c r="O3495" s="15" t="s">
        <v>9560</v>
      </c>
      <c r="P3495" s="15" t="s">
        <v>2518</v>
      </c>
      <c r="Q3495" s="15" t="s">
        <v>2523</v>
      </c>
      <c r="R3495" s="20">
        <v>36047</v>
      </c>
      <c r="S3495" s="20">
        <v>45383</v>
      </c>
      <c r="T3495" s="20">
        <v>46112</v>
      </c>
      <c r="U3495" s="20"/>
      <c r="V3495" s="20"/>
      <c r="W3495" s="20"/>
      <c r="X3495" s="17"/>
      <c r="Y3495" s="17"/>
      <c r="Z3495" s="20"/>
      <c r="AA3495" s="18">
        <f t="shared" ca="1" si="270"/>
        <v>27</v>
      </c>
      <c r="AB3495" s="15" t="s">
        <v>7877</v>
      </c>
      <c r="AC3495" s="35" t="str">
        <f t="shared" si="274"/>
        <v>1 anos 11 meses 30 dias</v>
      </c>
      <c r="AD3495" s="35" t="str">
        <f ca="1">IF(AND(V3495="",T3495&lt;TODAY()),"Contrato Encerrado",IF(AND(V3495="",T3495&gt;TODAY()),DATEDIF(TODAY(),T3495,"Y")&amp;" anos"&amp;" "&amp;DATEDIF(TODAY(),T3495,"YM")&amp;" meses"&amp;" "&amp;DATEDIF(TODAY(),T3495,"MD")&amp;" dias",IF(AND(X3495="",V3495&lt;TODAY()),"Contrato Encerrado",IF(AND(X3495="",V3495&gt;TODAY()),DATEDIF(TODAY(),V3495,"Y")&amp;" anos"&amp;" "&amp;DATEDIF(TODAY(),V3495,"YM")&amp;" meses"&amp;" "&amp;DATEDIF(TODAY(),V3495,"MD")&amp;" dias",IF(AND(Z3495="",X3495&lt;TODAY()),"Contrato Encerrado",IF(AND(Z3495="",X3495&gt;TODAY()),DATEDIF(TODAY(),X3495,"Y")&amp;" anos"&amp;" "&amp;DATEDIF(TODAY(),X3495,"YM")&amp;" meses"&amp;" "&amp;DATEDIF(TODAY(),X3495,"MD")&amp;" dias",IF(AND(Z3495&lt;&gt;””,Z3495&lt;TODAY()),"Contrato Encerrado",IF(AND(Z3495&lt;&gt;"",Z3495&gt;TODAY()),DATEDIF(TODAY(),Z3495,"Y")&amp;" anos"&amp;" "&amp;DATEDIF(TODAY(),Z3495,"YM")&amp;" meses"&amp;" "&amp;DATEDIF(TODAY(),Z3495,"MD")&amp;" dias"))))))))</f>
        <v>0 anos 5 meses 24 dias</v>
      </c>
      <c r="AE3495" s="35">
        <f t="shared" si="271"/>
        <v>729</v>
      </c>
      <c r="AF3495" s="35">
        <f t="shared" si="272"/>
        <v>1</v>
      </c>
      <c r="AG3495" s="17" t="str">
        <f t="shared" si="273"/>
        <v>0 anos 0 meses 1 dias</v>
      </c>
    </row>
    <row r="3496" spans="1:35" ht="11.25" customHeight="1" x14ac:dyDescent="0.2">
      <c r="A3496" s="8" t="s">
        <v>9</v>
      </c>
      <c r="B3496" s="10" t="s">
        <v>13</v>
      </c>
      <c r="C3496" s="11" t="s">
        <v>23</v>
      </c>
      <c r="D3496" s="36">
        <v>2021</v>
      </c>
      <c r="E3496" s="12" t="s">
        <v>157</v>
      </c>
      <c r="F3496" s="8" t="s">
        <v>158</v>
      </c>
      <c r="G3496" s="77" t="s">
        <v>3767</v>
      </c>
      <c r="H3496" s="78" t="s">
        <v>3768</v>
      </c>
      <c r="I3496" s="14" t="s">
        <v>3769</v>
      </c>
      <c r="J3496" s="14" t="s">
        <v>1302</v>
      </c>
      <c r="K3496" s="14" t="s">
        <v>29</v>
      </c>
      <c r="L3496" s="15" t="s">
        <v>81</v>
      </c>
      <c r="M3496" s="7" t="s">
        <v>82</v>
      </c>
      <c r="N3496" s="27" t="s">
        <v>3490</v>
      </c>
      <c r="O3496" s="27"/>
      <c r="P3496" s="26" t="s">
        <v>2517</v>
      </c>
      <c r="Q3496" s="26" t="s">
        <v>2522</v>
      </c>
      <c r="R3496" s="31">
        <v>37653</v>
      </c>
      <c r="S3496" s="31">
        <v>44473</v>
      </c>
      <c r="T3496" s="31">
        <v>44562</v>
      </c>
      <c r="U3496" s="31"/>
      <c r="V3496" s="31"/>
      <c r="W3496" s="31"/>
      <c r="X3496" s="17"/>
      <c r="Y3496" s="17"/>
      <c r="Z3496" s="31"/>
      <c r="AA3496" s="18">
        <f t="shared" ca="1" si="270"/>
        <v>22</v>
      </c>
      <c r="AB3496" s="19" t="s">
        <v>7877</v>
      </c>
      <c r="AC3496" s="35" t="str">
        <f t="shared" si="274"/>
        <v>0 anos 2 meses 28 dias</v>
      </c>
      <c r="AD3496" s="35" t="str">
        <f ca="1">IF(AND(V3496="",T3496&lt;TODAY()),"Contrato Encerrado",IF(AND(V3496="",T3496&gt;TODAY()),DATEDIF(TODAY(),T3496,"Y")&amp;" anos"&amp;" "&amp;DATEDIF(TODAY(),T3496,"YM")&amp;" meses"&amp;" "&amp;DATEDIF(TODAY(),T3496,"MD")&amp;" dias",IF(AND(X3496="",V3496&lt;TODAY()),"Contrato Encerrado",IF(AND(X3496="",V3496&gt;TODAY()),DATEDIF(TODAY(),V3496,"Y")&amp;" anos"&amp;" "&amp;DATEDIF(TODAY(),V3496,"YM")&amp;" meses"&amp;" "&amp;DATEDIF(TODAY(),V3496,"MD")&amp;" dias",IF(AND(Z3496="",X3496&lt;TODAY()),"Contrato Encerrado",IF(AND(Z3496="",X3496&gt;TODAY()),DATEDIF(TODAY(),X3496,"Y")&amp;" anos"&amp;" "&amp;DATEDIF(TODAY(),X3496,"YM")&amp;" meses"&amp;" "&amp;DATEDIF(TODAY(),X3496,"MD")&amp;" dias",IF(AND(Z3496&lt;&gt;””,Z3496&lt;TODAY()),"Contrato Encerrado",IF(AND(Z3496&lt;&gt;"",Z3496&gt;TODAY()),DATEDIF(TODAY(),Z3496,"Y")&amp;" anos"&amp;" "&amp;DATEDIF(TODAY(),Z3496,"YM")&amp;" meses"&amp;" "&amp;DATEDIF(TODAY(),Z3496,"MD")&amp;" dias"))))))))</f>
        <v>Contrato Encerrado</v>
      </c>
      <c r="AE3496" s="35">
        <f t="shared" si="271"/>
        <v>89</v>
      </c>
      <c r="AF3496" s="35">
        <f t="shared" si="272"/>
        <v>641</v>
      </c>
      <c r="AG3496" s="17" t="str">
        <f t="shared" si="273"/>
        <v>1 anos 9 meses 2 dias</v>
      </c>
    </row>
    <row r="3497" spans="1:35" ht="11.25" customHeight="1" x14ac:dyDescent="0.2">
      <c r="A3497" s="8" t="s">
        <v>9</v>
      </c>
      <c r="B3497" s="8" t="s">
        <v>13</v>
      </c>
      <c r="C3497" s="22" t="s">
        <v>16</v>
      </c>
      <c r="D3497" s="37">
        <v>2023</v>
      </c>
      <c r="E3497" s="23" t="s">
        <v>1111</v>
      </c>
      <c r="F3497" s="8" t="s">
        <v>1112</v>
      </c>
      <c r="G3497" s="77" t="s">
        <v>7120</v>
      </c>
      <c r="H3497" s="78" t="s">
        <v>7121</v>
      </c>
      <c r="I3497" s="9" t="s">
        <v>7122</v>
      </c>
      <c r="J3497" s="14" t="s">
        <v>1302</v>
      </c>
      <c r="K3497" s="9" t="s">
        <v>29</v>
      </c>
      <c r="L3497" s="24" t="s">
        <v>81</v>
      </c>
      <c r="M3497" s="7" t="s">
        <v>82</v>
      </c>
      <c r="N3497" s="24" t="s">
        <v>4113</v>
      </c>
      <c r="O3497" s="24"/>
      <c r="P3497" s="24" t="s">
        <v>2518</v>
      </c>
      <c r="Q3497" s="24" t="s">
        <v>2523</v>
      </c>
      <c r="R3497" s="17">
        <v>38640</v>
      </c>
      <c r="S3497" s="17">
        <v>45019</v>
      </c>
      <c r="T3497" s="31">
        <v>45267</v>
      </c>
      <c r="U3497" s="17"/>
      <c r="V3497" s="31"/>
      <c r="W3497" s="17"/>
      <c r="X3497" s="17"/>
      <c r="Y3497" s="17"/>
      <c r="Z3497" s="31"/>
      <c r="AA3497" s="18">
        <f t="shared" ca="1" si="270"/>
        <v>19</v>
      </c>
      <c r="AB3497" s="19" t="s">
        <v>7877</v>
      </c>
      <c r="AC3497" s="35" t="str">
        <f t="shared" si="274"/>
        <v>0 anos 8 meses 4 dias</v>
      </c>
      <c r="AD3497" s="35" t="str">
        <f ca="1">IF(AND(V3497="",T3497&lt;TODAY()),"Contrato Encerrado",IF(AND(V3497="",T3497&gt;TODAY()),DATEDIF(TODAY(),T3497,"Y")&amp;" anos"&amp;" "&amp;DATEDIF(TODAY(),T3497,"YM")&amp;" meses"&amp;" "&amp;DATEDIF(TODAY(),T3497,"MD")&amp;" dias",IF(AND(X3497="",V3497&lt;TODAY()),"Contrato Encerrado",IF(AND(X3497="",V3497&gt;TODAY()),DATEDIF(TODAY(),V3497,"Y")&amp;" anos"&amp;" "&amp;DATEDIF(TODAY(),V3497,"YM")&amp;" meses"&amp;" "&amp;DATEDIF(TODAY(),V3497,"MD")&amp;" dias",IF(AND(Z3497="",X3497&lt;TODAY()),"Contrato Encerrado",IF(AND(Z3497="",X3497&gt;TODAY()),DATEDIF(TODAY(),X3497,"Y")&amp;" anos"&amp;" "&amp;DATEDIF(TODAY(),X3497,"YM")&amp;" meses"&amp;" "&amp;DATEDIF(TODAY(),X3497,"MD")&amp;" dias",IF(AND(Z3497&lt;&gt;””,Z3497&lt;TODAY()),"Contrato Encerrado",IF(AND(Z3497&lt;&gt;"",Z3497&gt;TODAY()),DATEDIF(TODAY(),Z3497,"Y")&amp;" anos"&amp;" "&amp;DATEDIF(TODAY(),Z3497,"YM")&amp;" meses"&amp;" "&amp;DATEDIF(TODAY(),Z3497,"MD")&amp;" dias"))))))))</f>
        <v>Contrato Encerrado</v>
      </c>
      <c r="AE3497" s="35">
        <f t="shared" si="271"/>
        <v>248</v>
      </c>
      <c r="AF3497" s="35">
        <f t="shared" si="272"/>
        <v>482</v>
      </c>
      <c r="AG3497" s="17" t="str">
        <f t="shared" si="273"/>
        <v>1 anos 3 meses 26 dias</v>
      </c>
    </row>
    <row r="3498" spans="1:35" ht="11.25" customHeight="1" x14ac:dyDescent="0.2">
      <c r="A3498" s="8" t="s">
        <v>9</v>
      </c>
      <c r="B3498" s="8" t="s">
        <v>13</v>
      </c>
      <c r="C3498" s="22" t="s">
        <v>16</v>
      </c>
      <c r="D3498" s="37">
        <v>2025</v>
      </c>
      <c r="E3498" s="12" t="s">
        <v>1111</v>
      </c>
      <c r="F3498" s="8" t="s">
        <v>1112</v>
      </c>
      <c r="G3498" s="9" t="s">
        <v>16384</v>
      </c>
      <c r="H3498" s="8" t="s">
        <v>16385</v>
      </c>
      <c r="I3498" s="14" t="s">
        <v>16386</v>
      </c>
      <c r="J3498" s="14" t="s">
        <v>10</v>
      </c>
      <c r="K3498" s="14" t="s">
        <v>29</v>
      </c>
      <c r="L3498" s="15" t="s">
        <v>81</v>
      </c>
      <c r="M3498" s="7" t="s">
        <v>82</v>
      </c>
      <c r="N3498" s="15" t="s">
        <v>4113</v>
      </c>
      <c r="O3498" s="15" t="s">
        <v>9235</v>
      </c>
      <c r="P3498" s="15" t="s">
        <v>2518</v>
      </c>
      <c r="Q3498" s="15" t="s">
        <v>2523</v>
      </c>
      <c r="R3498" s="20">
        <v>39619</v>
      </c>
      <c r="S3498" s="20">
        <v>45761</v>
      </c>
      <c r="T3498" s="20">
        <v>46125</v>
      </c>
      <c r="U3498" s="20"/>
      <c r="V3498" s="20"/>
      <c r="W3498" s="20"/>
      <c r="X3498" s="17"/>
      <c r="Y3498" s="17"/>
      <c r="Z3498" s="20"/>
      <c r="AA3498" s="21">
        <f t="shared" ca="1" si="270"/>
        <v>17</v>
      </c>
      <c r="AB3498" s="20" t="s">
        <v>7877</v>
      </c>
      <c r="AC3498" s="35" t="str">
        <f t="shared" si="274"/>
        <v>0 anos 11 meses 30 dias</v>
      </c>
      <c r="AD3498" s="35" t="str">
        <f ca="1">IF(AND(V3498="",T3498&lt;TODAY()),"Contrato Encerrado",IF(AND(V3498="",T3498&gt;TODAY()),DATEDIF(TODAY(),T3498,"Y")&amp;" anos"&amp;" "&amp;DATEDIF(TODAY(),T3498,"YM")&amp;" meses"&amp;" "&amp;DATEDIF(TODAY(),T3498,"MD")&amp;" dias",IF(AND(X3498="",V3498&lt;TODAY()),"Contrato Encerrado",IF(AND(X3498="",V3498&gt;TODAY()),DATEDIF(TODAY(),V3498,"Y")&amp;" anos"&amp;" "&amp;DATEDIF(TODAY(),V3498,"YM")&amp;" meses"&amp;" "&amp;DATEDIF(TODAY(),V3498,"MD")&amp;" dias",IF(AND(Z3498="",X3498&lt;TODAY()),"Contrato Encerrado",IF(AND(Z3498="",X3498&gt;TODAY()),DATEDIF(TODAY(),X3498,"Y")&amp;" anos"&amp;" "&amp;DATEDIF(TODAY(),X3498,"YM")&amp;" meses"&amp;" "&amp;DATEDIF(TODAY(),X3498,"MD")&amp;" dias",IF(AND(Z3498&lt;&gt;””,Z3498&lt;TODAY()),"Contrato Encerrado",IF(AND(Z3498&lt;&gt;"",Z3498&gt;TODAY()),DATEDIF(TODAY(),Z3498,"Y")&amp;" anos"&amp;" "&amp;DATEDIF(TODAY(),Z3498,"YM")&amp;" meses"&amp;" "&amp;DATEDIF(TODAY(),Z3498,"MD")&amp;" dias"))))))))</f>
        <v>0 anos 6 meses 6 dias</v>
      </c>
      <c r="AE3498" s="35">
        <f t="shared" si="271"/>
        <v>364</v>
      </c>
      <c r="AF3498" s="35">
        <f t="shared" si="272"/>
        <v>366</v>
      </c>
      <c r="AG3498" s="17" t="str">
        <f t="shared" si="273"/>
        <v>0 anos 11 meses 31 dias</v>
      </c>
    </row>
    <row r="3499" spans="1:35" ht="11.25" customHeight="1" x14ac:dyDescent="0.2">
      <c r="A3499" s="8" t="s">
        <v>9</v>
      </c>
      <c r="B3499" s="10" t="s">
        <v>13</v>
      </c>
      <c r="C3499" s="11" t="s">
        <v>20</v>
      </c>
      <c r="D3499" s="36">
        <v>2021</v>
      </c>
      <c r="E3499" s="14" t="s">
        <v>157</v>
      </c>
      <c r="F3499" s="8" t="s">
        <v>158</v>
      </c>
      <c r="G3499" s="77" t="s">
        <v>990</v>
      </c>
      <c r="H3499" s="78" t="s">
        <v>991</v>
      </c>
      <c r="I3499" s="14" t="s">
        <v>992</v>
      </c>
      <c r="J3499" s="14" t="s">
        <v>1302</v>
      </c>
      <c r="K3499" s="14" t="s">
        <v>29</v>
      </c>
      <c r="L3499" s="15" t="s">
        <v>30</v>
      </c>
      <c r="M3499" s="7" t="s">
        <v>9427</v>
      </c>
      <c r="N3499" s="27" t="s">
        <v>3490</v>
      </c>
      <c r="O3499" s="27"/>
      <c r="P3499" s="26" t="s">
        <v>2517</v>
      </c>
      <c r="Q3499" s="26" t="s">
        <v>2522</v>
      </c>
      <c r="R3499" s="31">
        <v>37044</v>
      </c>
      <c r="S3499" s="31">
        <v>44382</v>
      </c>
      <c r="T3499" s="31">
        <v>44396</v>
      </c>
      <c r="U3499" s="31"/>
      <c r="V3499" s="31"/>
      <c r="W3499" s="31"/>
      <c r="X3499" s="17"/>
      <c r="Y3499" s="17"/>
      <c r="Z3499" s="31"/>
      <c r="AA3499" s="18">
        <f t="shared" ca="1" si="270"/>
        <v>24</v>
      </c>
      <c r="AB3499" s="19" t="s">
        <v>7877</v>
      </c>
      <c r="AC3499" s="35" t="str">
        <f t="shared" si="274"/>
        <v>0 anos 0 meses 14 dias</v>
      </c>
      <c r="AD3499" s="35" t="str">
        <f ca="1">IF(AND(V3499="",T3499&lt;TODAY()),"Contrato Encerrado",IF(AND(V3499="",T3499&gt;TODAY()),DATEDIF(TODAY(),T3499,"Y")&amp;" anos"&amp;" "&amp;DATEDIF(TODAY(),T3499,"YM")&amp;" meses"&amp;" "&amp;DATEDIF(TODAY(),T3499,"MD")&amp;" dias",IF(AND(X3499="",V3499&lt;TODAY()),"Contrato Encerrado",IF(AND(X3499="",V3499&gt;TODAY()),DATEDIF(TODAY(),V3499,"Y")&amp;" anos"&amp;" "&amp;DATEDIF(TODAY(),V3499,"YM")&amp;" meses"&amp;" "&amp;DATEDIF(TODAY(),V3499,"MD")&amp;" dias",IF(AND(Z3499="",X3499&lt;TODAY()),"Contrato Encerrado",IF(AND(Z3499="",X3499&gt;TODAY()),DATEDIF(TODAY(),X3499,"Y")&amp;" anos"&amp;" "&amp;DATEDIF(TODAY(),X3499,"YM")&amp;" meses"&amp;" "&amp;DATEDIF(TODAY(),X3499,"MD")&amp;" dias",IF(AND(Z3499&lt;&gt;””,Z3499&lt;TODAY()),"Contrato Encerrado",IF(AND(Z3499&lt;&gt;"",Z3499&gt;TODAY()),DATEDIF(TODAY(),Z3499,"Y")&amp;" anos"&amp;" "&amp;DATEDIF(TODAY(),Z3499,"YM")&amp;" meses"&amp;" "&amp;DATEDIF(TODAY(),Z3499,"MD")&amp;" dias"))))))))</f>
        <v>Contrato Encerrado</v>
      </c>
      <c r="AE3499" s="35">
        <f t="shared" si="271"/>
        <v>14</v>
      </c>
      <c r="AF3499" s="35">
        <f t="shared" si="272"/>
        <v>716</v>
      </c>
      <c r="AG3499" s="17" t="str">
        <f t="shared" si="273"/>
        <v>1 anos 11 meses 16 dias</v>
      </c>
    </row>
    <row r="3500" spans="1:35" s="61" customFormat="1" ht="11.25" customHeight="1" x14ac:dyDescent="0.2">
      <c r="A3500" s="8" t="s">
        <v>9</v>
      </c>
      <c r="B3500" s="8" t="s">
        <v>13</v>
      </c>
      <c r="C3500" s="22" t="s">
        <v>11</v>
      </c>
      <c r="D3500" s="37">
        <v>2023</v>
      </c>
      <c r="E3500" s="23" t="s">
        <v>3176</v>
      </c>
      <c r="F3500" s="8" t="s">
        <v>3177</v>
      </c>
      <c r="G3500" s="77" t="s">
        <v>7123</v>
      </c>
      <c r="H3500" s="78" t="s">
        <v>7124</v>
      </c>
      <c r="I3500" s="9" t="s">
        <v>7125</v>
      </c>
      <c r="J3500" s="14" t="s">
        <v>1302</v>
      </c>
      <c r="K3500" s="9" t="s">
        <v>29</v>
      </c>
      <c r="L3500" s="24" t="s">
        <v>30</v>
      </c>
      <c r="M3500" s="7" t="s">
        <v>9427</v>
      </c>
      <c r="N3500" s="15" t="s">
        <v>2098</v>
      </c>
      <c r="O3500" s="24"/>
      <c r="P3500" s="24" t="s">
        <v>2518</v>
      </c>
      <c r="Q3500" s="24" t="s">
        <v>2523</v>
      </c>
      <c r="R3500" s="17">
        <v>37087</v>
      </c>
      <c r="S3500" s="17">
        <v>44921</v>
      </c>
      <c r="T3500" s="31">
        <v>45125</v>
      </c>
      <c r="U3500" s="17"/>
      <c r="V3500" s="31"/>
      <c r="W3500" s="17"/>
      <c r="X3500" s="17"/>
      <c r="Y3500" s="17"/>
      <c r="Z3500" s="31"/>
      <c r="AA3500" s="18">
        <f t="shared" ca="1" si="270"/>
        <v>24</v>
      </c>
      <c r="AB3500" s="19" t="s">
        <v>7877</v>
      </c>
      <c r="AC3500" s="35" t="str">
        <f t="shared" si="274"/>
        <v>0 anos 6 meses 22 dias</v>
      </c>
      <c r="AD3500" s="35" t="str">
        <f ca="1">IF(AND(V3500="",T3500&lt;TODAY()),"Contrato Encerrado",IF(AND(V3500="",T3500&gt;TODAY()),DATEDIF(TODAY(),T3500,"Y")&amp;" anos"&amp;" "&amp;DATEDIF(TODAY(),T3500,"YM")&amp;" meses"&amp;" "&amp;DATEDIF(TODAY(),T3500,"MD")&amp;" dias",IF(AND(X3500="",V3500&lt;TODAY()),"Contrato Encerrado",IF(AND(X3500="",V3500&gt;TODAY()),DATEDIF(TODAY(),V3500,"Y")&amp;" anos"&amp;" "&amp;DATEDIF(TODAY(),V3500,"YM")&amp;" meses"&amp;" "&amp;DATEDIF(TODAY(),V3500,"MD")&amp;" dias",IF(AND(Z3500="",X3500&lt;TODAY()),"Contrato Encerrado",IF(AND(Z3500="",X3500&gt;TODAY()),DATEDIF(TODAY(),X3500,"Y")&amp;" anos"&amp;" "&amp;DATEDIF(TODAY(),X3500,"YM")&amp;" meses"&amp;" "&amp;DATEDIF(TODAY(),X3500,"MD")&amp;" dias",IF(AND(Z3500&lt;&gt;””,Z3500&lt;TODAY()),"Contrato Encerrado",IF(AND(Z3500&lt;&gt;"",Z3500&gt;TODAY()),DATEDIF(TODAY(),Z3500,"Y")&amp;" anos"&amp;" "&amp;DATEDIF(TODAY(),Z3500,"YM")&amp;" meses"&amp;" "&amp;DATEDIF(TODAY(),Z3500,"MD")&amp;" dias"))))))))</f>
        <v>Contrato Encerrado</v>
      </c>
      <c r="AE3500" s="35">
        <f t="shared" si="271"/>
        <v>204</v>
      </c>
      <c r="AF3500" s="35">
        <f t="shared" si="272"/>
        <v>526</v>
      </c>
      <c r="AG3500" s="17" t="str">
        <f t="shared" si="273"/>
        <v>1 anos 5 meses 9 dias</v>
      </c>
    </row>
    <row r="3501" spans="1:35" ht="11.25" customHeight="1" x14ac:dyDescent="0.2">
      <c r="A3501" s="8" t="s">
        <v>9</v>
      </c>
      <c r="B3501" s="10" t="s">
        <v>13</v>
      </c>
      <c r="C3501" s="11" t="s">
        <v>22</v>
      </c>
      <c r="D3501" s="36">
        <v>2022</v>
      </c>
      <c r="E3501" s="12" t="s">
        <v>510</v>
      </c>
      <c r="F3501" s="8" t="s">
        <v>511</v>
      </c>
      <c r="G3501" s="77" t="s">
        <v>515</v>
      </c>
      <c r="H3501" s="78" t="s">
        <v>516</v>
      </c>
      <c r="I3501" s="14" t="s">
        <v>517</v>
      </c>
      <c r="J3501" s="14" t="s">
        <v>1302</v>
      </c>
      <c r="K3501" s="14" t="s">
        <v>29</v>
      </c>
      <c r="L3501" s="15" t="s">
        <v>81</v>
      </c>
      <c r="M3501" s="7" t="s">
        <v>82</v>
      </c>
      <c r="N3501" s="16" t="s">
        <v>4113</v>
      </c>
      <c r="O3501" s="16"/>
      <c r="P3501" s="16" t="s">
        <v>2517</v>
      </c>
      <c r="Q3501" s="16" t="s">
        <v>2522</v>
      </c>
      <c r="R3501" s="31">
        <v>38206</v>
      </c>
      <c r="S3501" s="31">
        <v>44320</v>
      </c>
      <c r="T3501" s="31">
        <v>44922</v>
      </c>
      <c r="U3501" s="31"/>
      <c r="V3501" s="31"/>
      <c r="W3501" s="31"/>
      <c r="X3501" s="17"/>
      <c r="Y3501" s="17"/>
      <c r="Z3501" s="31"/>
      <c r="AA3501" s="18">
        <f t="shared" ca="1" si="270"/>
        <v>21</v>
      </c>
      <c r="AB3501" s="19" t="s">
        <v>7877</v>
      </c>
      <c r="AC3501" s="35" t="str">
        <f t="shared" si="274"/>
        <v>1 anos 7 meses 23 dias</v>
      </c>
      <c r="AD3501" s="35" t="str">
        <f ca="1">IF(AND(V3501="",T3501&lt;TODAY()),"Contrato Encerrado",IF(AND(V3501="",T3501&gt;TODAY()),DATEDIF(TODAY(),T3501,"Y")&amp;" anos"&amp;" "&amp;DATEDIF(TODAY(),T3501,"YM")&amp;" meses"&amp;" "&amp;DATEDIF(TODAY(),T3501,"MD")&amp;" dias",IF(AND(X3501="",V3501&lt;TODAY()),"Contrato Encerrado",IF(AND(X3501="",V3501&gt;TODAY()),DATEDIF(TODAY(),V3501,"Y")&amp;" anos"&amp;" "&amp;DATEDIF(TODAY(),V3501,"YM")&amp;" meses"&amp;" "&amp;DATEDIF(TODAY(),V3501,"MD")&amp;" dias",IF(AND(Z3501="",X3501&lt;TODAY()),"Contrato Encerrado",IF(AND(Z3501="",X3501&gt;TODAY()),DATEDIF(TODAY(),X3501,"Y")&amp;" anos"&amp;" "&amp;DATEDIF(TODAY(),X3501,"YM")&amp;" meses"&amp;" "&amp;DATEDIF(TODAY(),X3501,"MD")&amp;" dias",IF(AND(Z3501&lt;&gt;””,Z3501&lt;TODAY()),"Contrato Encerrado",IF(AND(Z3501&lt;&gt;"",Z3501&gt;TODAY()),DATEDIF(TODAY(),Z3501,"Y")&amp;" anos"&amp;" "&amp;DATEDIF(TODAY(),Z3501,"YM")&amp;" meses"&amp;" "&amp;DATEDIF(TODAY(),Z3501,"MD")&amp;" dias"))))))))</f>
        <v>Contrato Encerrado</v>
      </c>
      <c r="AE3501" s="35">
        <f t="shared" si="271"/>
        <v>602</v>
      </c>
      <c r="AF3501" s="35">
        <f t="shared" si="272"/>
        <v>128</v>
      </c>
      <c r="AG3501" s="17" t="str">
        <f t="shared" si="273"/>
        <v>0 anos 4 meses 7 dias</v>
      </c>
    </row>
    <row r="3502" spans="1:35" ht="11.25" customHeight="1" x14ac:dyDescent="0.2">
      <c r="A3502" s="8" t="s">
        <v>9</v>
      </c>
      <c r="B3502" s="8" t="s">
        <v>13</v>
      </c>
      <c r="C3502" s="22" t="s">
        <v>24</v>
      </c>
      <c r="D3502" s="37">
        <v>2023</v>
      </c>
      <c r="E3502" s="12" t="s">
        <v>157</v>
      </c>
      <c r="F3502" s="8" t="s">
        <v>158</v>
      </c>
      <c r="G3502" s="77" t="s">
        <v>10477</v>
      </c>
      <c r="H3502" s="78" t="s">
        <v>10478</v>
      </c>
      <c r="I3502" s="14" t="s">
        <v>10479</v>
      </c>
      <c r="J3502" s="14" t="s">
        <v>14943</v>
      </c>
      <c r="K3502" s="14" t="s">
        <v>29</v>
      </c>
      <c r="L3502" s="15" t="s">
        <v>30</v>
      </c>
      <c r="M3502" s="7" t="s">
        <v>9427</v>
      </c>
      <c r="N3502" s="15" t="s">
        <v>4159</v>
      </c>
      <c r="O3502" s="15" t="s">
        <v>7954</v>
      </c>
      <c r="P3502" s="15" t="s">
        <v>2518</v>
      </c>
      <c r="Q3502" s="15" t="s">
        <v>4109</v>
      </c>
      <c r="R3502" s="30">
        <v>36776</v>
      </c>
      <c r="S3502" s="20">
        <v>45208</v>
      </c>
      <c r="T3502" s="113">
        <v>45573</v>
      </c>
      <c r="U3502" s="30"/>
      <c r="V3502" s="30"/>
      <c r="W3502" s="30"/>
      <c r="X3502" s="17"/>
      <c r="Y3502" s="17"/>
      <c r="Z3502" s="30"/>
      <c r="AA3502" s="18">
        <f t="shared" ca="1" si="270"/>
        <v>25</v>
      </c>
      <c r="AB3502" s="21" t="s">
        <v>7878</v>
      </c>
      <c r="AC3502" s="35" t="str">
        <f t="shared" si="274"/>
        <v>0 anos 11 meses 29 dias</v>
      </c>
      <c r="AD3502" s="35" t="str">
        <f ca="1">IF(AND(V3502="",T3502&lt;TODAY()),"Contrato Encerrado",IF(AND(V3502="",T3502&gt;TODAY()),DATEDIF(TODAY(),T3502,"Y")&amp;" anos"&amp;" "&amp;DATEDIF(TODAY(),T3502,"YM")&amp;" meses"&amp;" "&amp;DATEDIF(TODAY(),T3502,"MD")&amp;" dias",IF(AND(X3502="",V3502&lt;TODAY()),"Contrato Encerrado",IF(AND(X3502="",V3502&gt;TODAY()),DATEDIF(TODAY(),V3502,"Y")&amp;" anos"&amp;" "&amp;DATEDIF(TODAY(),V3502,"YM")&amp;" meses"&amp;" "&amp;DATEDIF(TODAY(),V3502,"MD")&amp;" dias",IF(AND(Z3502="",X3502&lt;TODAY()),"Contrato Encerrado",IF(AND(Z3502="",X3502&gt;TODAY()),DATEDIF(TODAY(),X3502,"Y")&amp;" anos"&amp;" "&amp;DATEDIF(TODAY(),X3502,"YM")&amp;" meses"&amp;" "&amp;DATEDIF(TODAY(),X3502,"MD")&amp;" dias",IF(AND(Z3502&lt;&gt;””,Z3502&lt;TODAY()),"Contrato Encerrado",IF(AND(Z3502&lt;&gt;"",Z3502&gt;TODAY()),DATEDIF(TODAY(),Z3502,"Y")&amp;" anos"&amp;" "&amp;DATEDIF(TODAY(),Z3502,"YM")&amp;" meses"&amp;" "&amp;DATEDIF(TODAY(),Z3502,"MD")&amp;" dias"))))))))</f>
        <v>Contrato Encerrado</v>
      </c>
      <c r="AE3502" s="35">
        <f t="shared" si="271"/>
        <v>365</v>
      </c>
      <c r="AF3502" s="35">
        <f t="shared" si="272"/>
        <v>365</v>
      </c>
      <c r="AG3502" s="17" t="str">
        <f t="shared" si="273"/>
        <v>0 anos 11 meses 30 dias</v>
      </c>
    </row>
    <row r="3503" spans="1:35" ht="11.25" customHeight="1" x14ac:dyDescent="0.2">
      <c r="A3503" s="8" t="s">
        <v>9</v>
      </c>
      <c r="B3503" s="8" t="s">
        <v>13</v>
      </c>
      <c r="C3503" s="22" t="s">
        <v>17</v>
      </c>
      <c r="D3503" s="37">
        <v>2023</v>
      </c>
      <c r="E3503" s="23" t="s">
        <v>157</v>
      </c>
      <c r="F3503" s="8" t="s">
        <v>158</v>
      </c>
      <c r="G3503" s="77" t="s">
        <v>7126</v>
      </c>
      <c r="H3503" s="78" t="s">
        <v>7127</v>
      </c>
      <c r="I3503" s="9" t="s">
        <v>7128</v>
      </c>
      <c r="J3503" s="14" t="s">
        <v>14943</v>
      </c>
      <c r="K3503" s="9" t="s">
        <v>29</v>
      </c>
      <c r="L3503" s="24" t="s">
        <v>30</v>
      </c>
      <c r="M3503" s="7" t="s">
        <v>9427</v>
      </c>
      <c r="N3503" s="24" t="s">
        <v>2101</v>
      </c>
      <c r="O3503" s="24"/>
      <c r="P3503" s="24" t="s">
        <v>2518</v>
      </c>
      <c r="Q3503" s="24" t="s">
        <v>2521</v>
      </c>
      <c r="R3503" s="17">
        <v>35981</v>
      </c>
      <c r="S3503" s="17">
        <v>45030</v>
      </c>
      <c r="T3503" s="31">
        <v>45323</v>
      </c>
      <c r="U3503" s="17"/>
      <c r="V3503" s="31"/>
      <c r="W3503" s="17"/>
      <c r="X3503" s="17"/>
      <c r="Y3503" s="17"/>
      <c r="Z3503" s="31"/>
      <c r="AA3503" s="18">
        <f t="shared" ca="1" si="270"/>
        <v>27</v>
      </c>
      <c r="AB3503" s="19" t="s">
        <v>7878</v>
      </c>
      <c r="AC3503" s="35" t="str">
        <f t="shared" si="274"/>
        <v>0 anos 9 meses 18 dias</v>
      </c>
      <c r="AD3503" s="35" t="str">
        <f ca="1">IF(AND(V3503="",T3503&lt;TODAY()),"Contrato Encerrado",IF(AND(V3503="",T3503&gt;TODAY()),DATEDIF(TODAY(),T3503,"Y")&amp;" anos"&amp;" "&amp;DATEDIF(TODAY(),T3503,"YM")&amp;" meses"&amp;" "&amp;DATEDIF(TODAY(),T3503,"MD")&amp;" dias",IF(AND(X3503="",V3503&lt;TODAY()),"Contrato Encerrado",IF(AND(X3503="",V3503&gt;TODAY()),DATEDIF(TODAY(),V3503,"Y")&amp;" anos"&amp;" "&amp;DATEDIF(TODAY(),V3503,"YM")&amp;" meses"&amp;" "&amp;DATEDIF(TODAY(),V3503,"MD")&amp;" dias",IF(AND(Z3503="",X3503&lt;TODAY()),"Contrato Encerrado",IF(AND(Z3503="",X3503&gt;TODAY()),DATEDIF(TODAY(),X3503,"Y")&amp;" anos"&amp;" "&amp;DATEDIF(TODAY(),X3503,"YM")&amp;" meses"&amp;" "&amp;DATEDIF(TODAY(),X3503,"MD")&amp;" dias",IF(AND(Z3503&lt;&gt;””,Z3503&lt;TODAY()),"Contrato Encerrado",IF(AND(Z3503&lt;&gt;"",Z3503&gt;TODAY()),DATEDIF(TODAY(),Z3503,"Y")&amp;" anos"&amp;" "&amp;DATEDIF(TODAY(),Z3503,"YM")&amp;" meses"&amp;" "&amp;DATEDIF(TODAY(),Z3503,"MD")&amp;" dias"))))))))</f>
        <v>Contrato Encerrado</v>
      </c>
      <c r="AE3503" s="35">
        <f t="shared" si="271"/>
        <v>293</v>
      </c>
      <c r="AF3503" s="35">
        <f t="shared" si="272"/>
        <v>437</v>
      </c>
      <c r="AG3503" s="17" t="str">
        <f t="shared" si="273"/>
        <v>1 anos 2 meses 12 dias</v>
      </c>
    </row>
    <row r="3504" spans="1:35" s="172" customFormat="1" ht="12.75" x14ac:dyDescent="0.2">
      <c r="A3504" s="8" t="s">
        <v>9</v>
      </c>
      <c r="B3504" s="10" t="s">
        <v>13</v>
      </c>
      <c r="C3504" s="11" t="s">
        <v>24</v>
      </c>
      <c r="D3504" s="36">
        <v>2022</v>
      </c>
      <c r="E3504" s="12" t="s">
        <v>307</v>
      </c>
      <c r="F3504" s="8" t="s">
        <v>308</v>
      </c>
      <c r="G3504" s="77" t="s">
        <v>5189</v>
      </c>
      <c r="H3504" s="78" t="s">
        <v>5190</v>
      </c>
      <c r="I3504" s="14" t="s">
        <v>5191</v>
      </c>
      <c r="J3504" s="14" t="s">
        <v>14943</v>
      </c>
      <c r="K3504" s="14" t="s">
        <v>29</v>
      </c>
      <c r="L3504" s="15" t="s">
        <v>81</v>
      </c>
      <c r="M3504" s="7" t="s">
        <v>82</v>
      </c>
      <c r="N3504" s="16" t="s">
        <v>4113</v>
      </c>
      <c r="O3504" s="16"/>
      <c r="P3504" s="16" t="s">
        <v>2518</v>
      </c>
      <c r="Q3504" s="16" t="s">
        <v>2523</v>
      </c>
      <c r="R3504" s="31">
        <v>38301</v>
      </c>
      <c r="S3504" s="31">
        <v>44859</v>
      </c>
      <c r="T3504" s="31">
        <v>44942</v>
      </c>
      <c r="U3504" s="31"/>
      <c r="V3504" s="31"/>
      <c r="W3504" s="31"/>
      <c r="X3504" s="17"/>
      <c r="Y3504" s="17"/>
      <c r="Z3504" s="31"/>
      <c r="AA3504" s="18">
        <f t="shared" ca="1" si="270"/>
        <v>20</v>
      </c>
      <c r="AB3504" s="19" t="s">
        <v>7878</v>
      </c>
      <c r="AC3504" s="35" t="str">
        <f t="shared" si="274"/>
        <v>0 anos 2 meses 22 dias</v>
      </c>
      <c r="AD3504" s="35" t="str">
        <f ca="1">IF(AND(V3504="",T3504&lt;TODAY()),"Contrato Encerrado",IF(AND(V3504="",T3504&gt;TODAY()),DATEDIF(TODAY(),T3504,"Y")&amp;" anos"&amp;" "&amp;DATEDIF(TODAY(),T3504,"YM")&amp;" meses"&amp;" "&amp;DATEDIF(TODAY(),T3504,"MD")&amp;" dias",IF(AND(X3504="",V3504&lt;TODAY()),"Contrato Encerrado",IF(AND(X3504="",V3504&gt;TODAY()),DATEDIF(TODAY(),V3504,"Y")&amp;" anos"&amp;" "&amp;DATEDIF(TODAY(),V3504,"YM")&amp;" meses"&amp;" "&amp;DATEDIF(TODAY(),V3504,"MD")&amp;" dias",IF(AND(Z3504="",X3504&lt;TODAY()),"Contrato Encerrado",IF(AND(Z3504="",X3504&gt;TODAY()),DATEDIF(TODAY(),X3504,"Y")&amp;" anos"&amp;" "&amp;DATEDIF(TODAY(),X3504,"YM")&amp;" meses"&amp;" "&amp;DATEDIF(TODAY(),X3504,"MD")&amp;" dias",IF(AND(Z3504&lt;&gt;””,Z3504&lt;TODAY()),"Contrato Encerrado",IF(AND(Z3504&lt;&gt;"",Z3504&gt;TODAY()),DATEDIF(TODAY(),Z3504,"Y")&amp;" anos"&amp;" "&amp;DATEDIF(TODAY(),Z3504,"YM")&amp;" meses"&amp;" "&amp;DATEDIF(TODAY(),Z3504,"MD")&amp;" dias"))))))))</f>
        <v>Contrato Encerrado</v>
      </c>
      <c r="AE3504" s="35">
        <f t="shared" si="271"/>
        <v>83</v>
      </c>
      <c r="AF3504" s="35">
        <f t="shared" si="272"/>
        <v>647</v>
      </c>
      <c r="AG3504" s="17" t="str">
        <f t="shared" si="273"/>
        <v>1 anos 9 meses 8 dias</v>
      </c>
      <c r="AH3504" s="35" t="e">
        <v>#N/A</v>
      </c>
      <c r="AI3504" s="173"/>
    </row>
    <row r="3505" spans="1:33" ht="11.25" customHeight="1" x14ac:dyDescent="0.2">
      <c r="A3505" s="8" t="s">
        <v>9</v>
      </c>
      <c r="B3505" s="8" t="s">
        <v>13</v>
      </c>
      <c r="C3505" s="22" t="s">
        <v>11</v>
      </c>
      <c r="D3505" s="37">
        <v>2024</v>
      </c>
      <c r="E3505" s="12" t="s">
        <v>157</v>
      </c>
      <c r="F3505" s="8" t="s">
        <v>158</v>
      </c>
      <c r="G3505" s="77" t="s">
        <v>11563</v>
      </c>
      <c r="H3505" s="78" t="s">
        <v>11564</v>
      </c>
      <c r="I3505" s="14" t="s">
        <v>11565</v>
      </c>
      <c r="J3505" s="14" t="s">
        <v>1302</v>
      </c>
      <c r="K3505" s="14" t="s">
        <v>29</v>
      </c>
      <c r="L3505" s="15" t="s">
        <v>30</v>
      </c>
      <c r="M3505" s="7" t="s">
        <v>9427</v>
      </c>
      <c r="N3505" s="15" t="s">
        <v>10897</v>
      </c>
      <c r="O3505" s="15" t="s">
        <v>9448</v>
      </c>
      <c r="P3505" s="15" t="s">
        <v>2518</v>
      </c>
      <c r="Q3505" s="15" t="s">
        <v>2521</v>
      </c>
      <c r="R3505" s="20">
        <v>36819</v>
      </c>
      <c r="S3505" s="20">
        <v>45265</v>
      </c>
      <c r="T3505" s="20">
        <v>45382</v>
      </c>
      <c r="U3505" s="20"/>
      <c r="V3505" s="20"/>
      <c r="W3505" s="20"/>
      <c r="X3505" s="17"/>
      <c r="Y3505" s="17"/>
      <c r="Z3505" s="20"/>
      <c r="AA3505" s="18">
        <f t="shared" ca="1" si="270"/>
        <v>24</v>
      </c>
      <c r="AB3505" s="15" t="s">
        <v>7878</v>
      </c>
      <c r="AC3505" s="35" t="str">
        <f t="shared" si="274"/>
        <v>0 anos 3 meses 26 dias</v>
      </c>
      <c r="AD3505" s="35" t="str">
        <f ca="1">IF(AND(V3505="",T3505&lt;TODAY()),"Contrato Encerrado",IF(AND(V3505="",T3505&gt;TODAY()),DATEDIF(TODAY(),T3505,"Y")&amp;" anos"&amp;" "&amp;DATEDIF(TODAY(),T3505,"YM")&amp;" meses"&amp;" "&amp;DATEDIF(TODAY(),T3505,"MD")&amp;" dias",IF(AND(X3505="",V3505&lt;TODAY()),"Contrato Encerrado",IF(AND(X3505="",V3505&gt;TODAY()),DATEDIF(TODAY(),V3505,"Y")&amp;" anos"&amp;" "&amp;DATEDIF(TODAY(),V3505,"YM")&amp;" meses"&amp;" "&amp;DATEDIF(TODAY(),V3505,"MD")&amp;" dias",IF(AND(Z3505="",X3505&lt;TODAY()),"Contrato Encerrado",IF(AND(Z3505="",X3505&gt;TODAY()),DATEDIF(TODAY(),X3505,"Y")&amp;" anos"&amp;" "&amp;DATEDIF(TODAY(),X3505,"YM")&amp;" meses"&amp;" "&amp;DATEDIF(TODAY(),X3505,"MD")&amp;" dias",IF(AND(Z3505&lt;&gt;””,Z3505&lt;TODAY()),"Contrato Encerrado",IF(AND(Z3505&lt;&gt;"",Z3505&gt;TODAY()),DATEDIF(TODAY(),Z3505,"Y")&amp;" anos"&amp;" "&amp;DATEDIF(TODAY(),Z3505,"YM")&amp;" meses"&amp;" "&amp;DATEDIF(TODAY(),Z3505,"MD")&amp;" dias"))))))))</f>
        <v>Contrato Encerrado</v>
      </c>
      <c r="AE3505" s="35">
        <f t="shared" si="271"/>
        <v>117</v>
      </c>
      <c r="AF3505" s="35">
        <f t="shared" si="272"/>
        <v>613</v>
      </c>
      <c r="AG3505" s="17" t="str">
        <f t="shared" si="273"/>
        <v>1 anos 8 meses 4 dias</v>
      </c>
    </row>
    <row r="3506" spans="1:33" ht="11.25" customHeight="1" x14ac:dyDescent="0.2">
      <c r="A3506" s="8" t="s">
        <v>9</v>
      </c>
      <c r="B3506" s="10" t="s">
        <v>13</v>
      </c>
      <c r="C3506" s="11" t="s">
        <v>22</v>
      </c>
      <c r="D3506" s="36">
        <v>2022</v>
      </c>
      <c r="E3506" s="12" t="s">
        <v>128</v>
      </c>
      <c r="F3506" s="8" t="s">
        <v>129</v>
      </c>
      <c r="G3506" s="77" t="s">
        <v>1766</v>
      </c>
      <c r="H3506" s="78" t="s">
        <v>1767</v>
      </c>
      <c r="I3506" s="14" t="s">
        <v>1768</v>
      </c>
      <c r="J3506" s="14" t="s">
        <v>1302</v>
      </c>
      <c r="K3506" s="14" t="s">
        <v>29</v>
      </c>
      <c r="L3506" s="15" t="s">
        <v>30</v>
      </c>
      <c r="M3506" s="7" t="s">
        <v>9427</v>
      </c>
      <c r="N3506" s="15" t="s">
        <v>2102</v>
      </c>
      <c r="O3506" s="16"/>
      <c r="P3506" s="16" t="s">
        <v>2516</v>
      </c>
      <c r="Q3506" s="16" t="s">
        <v>14553</v>
      </c>
      <c r="R3506" s="31">
        <v>36366</v>
      </c>
      <c r="S3506" s="31">
        <v>44488</v>
      </c>
      <c r="T3506" s="31">
        <v>45046</v>
      </c>
      <c r="U3506" s="31">
        <v>45030</v>
      </c>
      <c r="V3506" s="31">
        <v>45090</v>
      </c>
      <c r="W3506" s="31"/>
      <c r="X3506" s="17"/>
      <c r="Y3506" s="17"/>
      <c r="Z3506" s="31"/>
      <c r="AA3506" s="18">
        <f t="shared" ca="1" si="270"/>
        <v>26</v>
      </c>
      <c r="AB3506" s="19" t="s">
        <v>7878</v>
      </c>
      <c r="AC3506" s="35" t="str">
        <f t="shared" si="274"/>
        <v>1 anos 8 meses 10 dias</v>
      </c>
      <c r="AD3506" s="35" t="str">
        <f ca="1">IF(AND(V3506="",T3506&lt;TODAY()),"Contrato Encerrado",IF(AND(V3506="",T3506&gt;TODAY()),DATEDIF(TODAY(),T3506,"Y")&amp;" anos"&amp;" "&amp;DATEDIF(TODAY(),T3506,"YM")&amp;" meses"&amp;" "&amp;DATEDIF(TODAY(),T3506,"MD")&amp;" dias",IF(AND(X3506="",V3506&lt;TODAY()),"Contrato Encerrado",IF(AND(X3506="",V3506&gt;TODAY()),DATEDIF(TODAY(),V3506,"Y")&amp;" anos"&amp;" "&amp;DATEDIF(TODAY(),V3506,"YM")&amp;" meses"&amp;" "&amp;DATEDIF(TODAY(),V3506,"MD")&amp;" dias",IF(AND(Z3506="",X3506&lt;TODAY()),"Contrato Encerrado",IF(AND(Z3506="",X3506&gt;TODAY()),DATEDIF(TODAY(),X3506,"Y")&amp;" anos"&amp;" "&amp;DATEDIF(TODAY(),X3506,"YM")&amp;" meses"&amp;" "&amp;DATEDIF(TODAY(),X3506,"MD")&amp;" dias",IF(AND(Z3506&lt;&gt;””,Z3506&lt;TODAY()),"Contrato Encerrado",IF(AND(Z3506&lt;&gt;"",Z3506&gt;TODAY()),DATEDIF(TODAY(),Z3506,"Y")&amp;" anos"&amp;" "&amp;DATEDIF(TODAY(),Z3506,"YM")&amp;" meses"&amp;" "&amp;DATEDIF(TODAY(),Z3506,"MD")&amp;" dias"))))))))</f>
        <v>Contrato Encerrado</v>
      </c>
      <c r="AE3506" s="35">
        <f t="shared" si="271"/>
        <v>618</v>
      </c>
      <c r="AF3506" s="35">
        <f t="shared" si="272"/>
        <v>112</v>
      </c>
      <c r="AG3506" s="17" t="str">
        <f t="shared" si="273"/>
        <v>0 anos 3 meses 21 dias</v>
      </c>
    </row>
    <row r="3507" spans="1:33" ht="11.25" customHeight="1" x14ac:dyDescent="0.2">
      <c r="A3507" s="8" t="s">
        <v>9</v>
      </c>
      <c r="B3507" s="8" t="s">
        <v>13</v>
      </c>
      <c r="C3507" s="22" t="s">
        <v>11</v>
      </c>
      <c r="D3507" s="37">
        <v>2024</v>
      </c>
      <c r="E3507" s="12" t="s">
        <v>157</v>
      </c>
      <c r="F3507" s="8" t="s">
        <v>158</v>
      </c>
      <c r="G3507" s="77" t="s">
        <v>11566</v>
      </c>
      <c r="H3507" s="78" t="s">
        <v>11567</v>
      </c>
      <c r="I3507" s="14" t="s">
        <v>11568</v>
      </c>
      <c r="J3507" s="14" t="s">
        <v>14943</v>
      </c>
      <c r="K3507" s="14" t="s">
        <v>29</v>
      </c>
      <c r="L3507" s="15" t="s">
        <v>81</v>
      </c>
      <c r="M3507" s="7" t="s">
        <v>82</v>
      </c>
      <c r="N3507" s="15" t="s">
        <v>4113</v>
      </c>
      <c r="O3507" s="15" t="s">
        <v>8004</v>
      </c>
      <c r="P3507" s="15" t="s">
        <v>2518</v>
      </c>
      <c r="Q3507" s="15" t="s">
        <v>4109</v>
      </c>
      <c r="R3507" s="20">
        <v>39139</v>
      </c>
      <c r="S3507" s="20">
        <v>45295</v>
      </c>
      <c r="T3507" s="111">
        <v>45657</v>
      </c>
      <c r="U3507" s="20"/>
      <c r="V3507" s="20"/>
      <c r="W3507" s="20"/>
      <c r="X3507" s="17"/>
      <c r="Y3507" s="17"/>
      <c r="Z3507" s="20"/>
      <c r="AA3507" s="18">
        <f t="shared" ca="1" si="270"/>
        <v>18</v>
      </c>
      <c r="AB3507" s="15" t="s">
        <v>7878</v>
      </c>
      <c r="AC3507" s="35" t="str">
        <f t="shared" si="274"/>
        <v>0 anos 11 meses 27 dias</v>
      </c>
      <c r="AD3507" s="35" t="str">
        <f ca="1">IF(AND(V3507="",T3507&lt;TODAY()),"Contrato Encerrado",IF(AND(V3507="",T3507&gt;TODAY()),DATEDIF(TODAY(),T3507,"Y")&amp;" anos"&amp;" "&amp;DATEDIF(TODAY(),T3507,"YM")&amp;" meses"&amp;" "&amp;DATEDIF(TODAY(),T3507,"MD")&amp;" dias",IF(AND(X3507="",V3507&lt;TODAY()),"Contrato Encerrado",IF(AND(X3507="",V3507&gt;TODAY()),DATEDIF(TODAY(),V3507,"Y")&amp;" anos"&amp;" "&amp;DATEDIF(TODAY(),V3507,"YM")&amp;" meses"&amp;" "&amp;DATEDIF(TODAY(),V3507,"MD")&amp;" dias",IF(AND(Z3507="",X3507&lt;TODAY()),"Contrato Encerrado",IF(AND(Z3507="",X3507&gt;TODAY()),DATEDIF(TODAY(),X3507,"Y")&amp;" anos"&amp;" "&amp;DATEDIF(TODAY(),X3507,"YM")&amp;" meses"&amp;" "&amp;DATEDIF(TODAY(),X3507,"MD")&amp;" dias",IF(AND(Z3507&lt;&gt;””,Z3507&lt;TODAY()),"Contrato Encerrado",IF(AND(Z3507&lt;&gt;"",Z3507&gt;TODAY()),DATEDIF(TODAY(),Z3507,"Y")&amp;" anos"&amp;" "&amp;DATEDIF(TODAY(),Z3507,"YM")&amp;" meses"&amp;" "&amp;DATEDIF(TODAY(),Z3507,"MD")&amp;" dias"))))))))</f>
        <v>Contrato Encerrado</v>
      </c>
      <c r="AE3507" s="35">
        <f t="shared" si="271"/>
        <v>362</v>
      </c>
      <c r="AF3507" s="35">
        <f t="shared" si="272"/>
        <v>368</v>
      </c>
      <c r="AG3507" s="17" t="str">
        <f t="shared" si="273"/>
        <v>1 anos 0 meses 2 dias</v>
      </c>
    </row>
    <row r="3508" spans="1:33" ht="11.25" customHeight="1" x14ac:dyDescent="0.2">
      <c r="A3508" s="8" t="s">
        <v>9</v>
      </c>
      <c r="B3508" s="8" t="s">
        <v>13</v>
      </c>
      <c r="C3508" s="22" t="s">
        <v>14</v>
      </c>
      <c r="D3508" s="37">
        <v>2023</v>
      </c>
      <c r="E3508" s="23" t="s">
        <v>157</v>
      </c>
      <c r="F3508" s="8" t="s">
        <v>158</v>
      </c>
      <c r="G3508" s="77" t="s">
        <v>7129</v>
      </c>
      <c r="H3508" s="78" t="s">
        <v>7130</v>
      </c>
      <c r="I3508" s="9" t="s">
        <v>7131</v>
      </c>
      <c r="J3508" s="14" t="s">
        <v>1302</v>
      </c>
      <c r="K3508" s="9" t="s">
        <v>29</v>
      </c>
      <c r="L3508" s="24" t="s">
        <v>30</v>
      </c>
      <c r="M3508" s="7" t="s">
        <v>9427</v>
      </c>
      <c r="N3508" s="24" t="s">
        <v>6135</v>
      </c>
      <c r="O3508" s="24"/>
      <c r="P3508" s="24" t="s">
        <v>2518</v>
      </c>
      <c r="Q3508" s="24" t="s">
        <v>2521</v>
      </c>
      <c r="R3508" s="17">
        <v>36465</v>
      </c>
      <c r="S3508" s="17">
        <v>44960</v>
      </c>
      <c r="T3508" s="31">
        <v>45168</v>
      </c>
      <c r="U3508" s="17"/>
      <c r="V3508" s="31"/>
      <c r="W3508" s="17"/>
      <c r="X3508" s="17"/>
      <c r="Y3508" s="17"/>
      <c r="Z3508" s="31"/>
      <c r="AA3508" s="18">
        <f t="shared" ca="1" si="270"/>
        <v>25</v>
      </c>
      <c r="AB3508" s="19" t="s">
        <v>7878</v>
      </c>
      <c r="AC3508" s="35" t="str">
        <f t="shared" si="274"/>
        <v>0 anos 6 meses 27 dias</v>
      </c>
      <c r="AD3508" s="35" t="str">
        <f ca="1">IF(AND(V3508="",T3508&lt;TODAY()),"Contrato Encerrado",IF(AND(V3508="",T3508&gt;TODAY()),DATEDIF(TODAY(),T3508,"Y")&amp;" anos"&amp;" "&amp;DATEDIF(TODAY(),T3508,"YM")&amp;" meses"&amp;" "&amp;DATEDIF(TODAY(),T3508,"MD")&amp;" dias",IF(AND(X3508="",V3508&lt;TODAY()),"Contrato Encerrado",IF(AND(X3508="",V3508&gt;TODAY()),DATEDIF(TODAY(),V3508,"Y")&amp;" anos"&amp;" "&amp;DATEDIF(TODAY(),V3508,"YM")&amp;" meses"&amp;" "&amp;DATEDIF(TODAY(),V3508,"MD")&amp;" dias",IF(AND(Z3508="",X3508&lt;TODAY()),"Contrato Encerrado",IF(AND(Z3508="",X3508&gt;TODAY()),DATEDIF(TODAY(),X3508,"Y")&amp;" anos"&amp;" "&amp;DATEDIF(TODAY(),X3508,"YM")&amp;" meses"&amp;" "&amp;DATEDIF(TODAY(),X3508,"MD")&amp;" dias",IF(AND(Z3508&lt;&gt;””,Z3508&lt;TODAY()),"Contrato Encerrado",IF(AND(Z3508&lt;&gt;"",Z3508&gt;TODAY()),DATEDIF(TODAY(),Z3508,"Y")&amp;" anos"&amp;" "&amp;DATEDIF(TODAY(),Z3508,"YM")&amp;" meses"&amp;" "&amp;DATEDIF(TODAY(),Z3508,"MD")&amp;" dias"))))))))</f>
        <v>Contrato Encerrado</v>
      </c>
      <c r="AE3508" s="35">
        <f t="shared" si="271"/>
        <v>208</v>
      </c>
      <c r="AF3508" s="35">
        <f t="shared" si="272"/>
        <v>522</v>
      </c>
      <c r="AG3508" s="17" t="str">
        <f t="shared" si="273"/>
        <v>1 anos 5 meses 5 dias</v>
      </c>
    </row>
    <row r="3509" spans="1:33" ht="11.25" customHeight="1" x14ac:dyDescent="0.2">
      <c r="A3509" s="8" t="s">
        <v>9</v>
      </c>
      <c r="B3509" s="8" t="s">
        <v>13</v>
      </c>
      <c r="C3509" s="22" t="s">
        <v>21</v>
      </c>
      <c r="D3509" s="37">
        <v>2023</v>
      </c>
      <c r="E3509" s="12" t="s">
        <v>157</v>
      </c>
      <c r="F3509" s="8" t="s">
        <v>158</v>
      </c>
      <c r="G3509" s="77" t="s">
        <v>9151</v>
      </c>
      <c r="H3509" s="78" t="s">
        <v>9152</v>
      </c>
      <c r="I3509" s="14" t="s">
        <v>9153</v>
      </c>
      <c r="J3509" s="14" t="s">
        <v>14943</v>
      </c>
      <c r="K3509" s="14" t="s">
        <v>29</v>
      </c>
      <c r="L3509" s="15" t="s">
        <v>30</v>
      </c>
      <c r="M3509" s="7" t="s">
        <v>9427</v>
      </c>
      <c r="N3509" s="15" t="s">
        <v>2101</v>
      </c>
      <c r="O3509" s="15" t="s">
        <v>8927</v>
      </c>
      <c r="P3509" s="15" t="s">
        <v>2518</v>
      </c>
      <c r="Q3509" s="15" t="s">
        <v>2521</v>
      </c>
      <c r="R3509" s="20">
        <v>35460</v>
      </c>
      <c r="S3509" s="20">
        <v>45141</v>
      </c>
      <c r="T3509" s="20">
        <v>45291</v>
      </c>
      <c r="U3509" s="20"/>
      <c r="V3509" s="20"/>
      <c r="W3509" s="20"/>
      <c r="X3509" s="17"/>
      <c r="Y3509" s="17"/>
      <c r="Z3509" s="20"/>
      <c r="AA3509" s="18">
        <f t="shared" ca="1" si="270"/>
        <v>28</v>
      </c>
      <c r="AB3509" s="21" t="s">
        <v>7878</v>
      </c>
      <c r="AC3509" s="35" t="str">
        <f t="shared" si="274"/>
        <v>0 anos 4 meses 28 dias</v>
      </c>
      <c r="AD3509" s="35" t="str">
        <f ca="1">IF(AND(V3509="",T3509&lt;TODAY()),"Contrato Encerrado",IF(AND(V3509="",T3509&gt;TODAY()),DATEDIF(TODAY(),T3509,"Y")&amp;" anos"&amp;" "&amp;DATEDIF(TODAY(),T3509,"YM")&amp;" meses"&amp;" "&amp;DATEDIF(TODAY(),T3509,"MD")&amp;" dias",IF(AND(X3509="",V3509&lt;TODAY()),"Contrato Encerrado",IF(AND(X3509="",V3509&gt;TODAY()),DATEDIF(TODAY(),V3509,"Y")&amp;" anos"&amp;" "&amp;DATEDIF(TODAY(),V3509,"YM")&amp;" meses"&amp;" "&amp;DATEDIF(TODAY(),V3509,"MD")&amp;" dias",IF(AND(Z3509="",X3509&lt;TODAY()),"Contrato Encerrado",IF(AND(Z3509="",X3509&gt;TODAY()),DATEDIF(TODAY(),X3509,"Y")&amp;" anos"&amp;" "&amp;DATEDIF(TODAY(),X3509,"YM")&amp;" meses"&amp;" "&amp;DATEDIF(TODAY(),X3509,"MD")&amp;" dias",IF(AND(Z3509&lt;&gt;””,Z3509&lt;TODAY()),"Contrato Encerrado",IF(AND(Z3509&lt;&gt;"",Z3509&gt;TODAY()),DATEDIF(TODAY(),Z3509,"Y")&amp;" anos"&amp;" "&amp;DATEDIF(TODAY(),Z3509,"YM")&amp;" meses"&amp;" "&amp;DATEDIF(TODAY(),Z3509,"MD")&amp;" dias"))))))))</f>
        <v>Contrato Encerrado</v>
      </c>
      <c r="AE3509" s="35">
        <f t="shared" si="271"/>
        <v>150</v>
      </c>
      <c r="AF3509" s="35">
        <f t="shared" si="272"/>
        <v>580</v>
      </c>
      <c r="AG3509" s="17" t="str">
        <f t="shared" si="273"/>
        <v>1 anos 7 meses 2 dias</v>
      </c>
    </row>
    <row r="3510" spans="1:33" ht="11.25" customHeight="1" x14ac:dyDescent="0.2">
      <c r="A3510" s="10" t="s">
        <v>9</v>
      </c>
      <c r="B3510" s="10" t="s">
        <v>13</v>
      </c>
      <c r="C3510" s="11" t="s">
        <v>17</v>
      </c>
      <c r="D3510" s="36">
        <v>2021</v>
      </c>
      <c r="E3510" s="13" t="s">
        <v>128</v>
      </c>
      <c r="F3510" s="10" t="s">
        <v>129</v>
      </c>
      <c r="G3510" s="83" t="s">
        <v>3770</v>
      </c>
      <c r="H3510" s="84" t="s">
        <v>3771</v>
      </c>
      <c r="I3510" s="13" t="s">
        <v>3772</v>
      </c>
      <c r="J3510" s="14" t="s">
        <v>1302</v>
      </c>
      <c r="K3510" s="13" t="s">
        <v>29</v>
      </c>
      <c r="L3510" s="25" t="s">
        <v>30</v>
      </c>
      <c r="M3510" s="7" t="s">
        <v>9427</v>
      </c>
      <c r="N3510" s="16" t="s">
        <v>2113</v>
      </c>
      <c r="O3510" s="27"/>
      <c r="P3510" s="26" t="s">
        <v>2517</v>
      </c>
      <c r="Q3510" s="26" t="s">
        <v>2522</v>
      </c>
      <c r="R3510" s="31">
        <v>33912</v>
      </c>
      <c r="S3510" s="31">
        <v>44322</v>
      </c>
      <c r="T3510" s="31">
        <v>44469</v>
      </c>
      <c r="U3510" s="31"/>
      <c r="V3510" s="31"/>
      <c r="W3510" s="31"/>
      <c r="X3510" s="17"/>
      <c r="Y3510" s="17"/>
      <c r="Z3510" s="31"/>
      <c r="AA3510" s="18">
        <f t="shared" ca="1" si="270"/>
        <v>32</v>
      </c>
      <c r="AB3510" s="19" t="s">
        <v>7878</v>
      </c>
      <c r="AC3510" s="35" t="str">
        <f t="shared" si="274"/>
        <v>0 anos 4 meses 24 dias</v>
      </c>
      <c r="AD3510" s="35" t="str">
        <f ca="1">IF(AND(V3510="",T3510&lt;TODAY()),"Contrato Encerrado",IF(AND(V3510="",T3510&gt;TODAY()),DATEDIF(TODAY(),T3510,"Y")&amp;" anos"&amp;" "&amp;DATEDIF(TODAY(),T3510,"YM")&amp;" meses"&amp;" "&amp;DATEDIF(TODAY(),T3510,"MD")&amp;" dias",IF(AND(X3510="",V3510&lt;TODAY()),"Contrato Encerrado",IF(AND(X3510="",V3510&gt;TODAY()),DATEDIF(TODAY(),V3510,"Y")&amp;" anos"&amp;" "&amp;DATEDIF(TODAY(),V3510,"YM")&amp;" meses"&amp;" "&amp;DATEDIF(TODAY(),V3510,"MD")&amp;" dias",IF(AND(Z3510="",X3510&lt;TODAY()),"Contrato Encerrado",IF(AND(Z3510="",X3510&gt;TODAY()),DATEDIF(TODAY(),X3510,"Y")&amp;" anos"&amp;" "&amp;DATEDIF(TODAY(),X3510,"YM")&amp;" meses"&amp;" "&amp;DATEDIF(TODAY(),X3510,"MD")&amp;" dias",IF(AND(Z3510&lt;&gt;””,Z3510&lt;TODAY()),"Contrato Encerrado",IF(AND(Z3510&lt;&gt;"",Z3510&gt;TODAY()),DATEDIF(TODAY(),Z3510,"Y")&amp;" anos"&amp;" "&amp;DATEDIF(TODAY(),Z3510,"YM")&amp;" meses"&amp;" "&amp;DATEDIF(TODAY(),Z3510,"MD")&amp;" dias"))))))))</f>
        <v>Contrato Encerrado</v>
      </c>
      <c r="AE3510" s="35">
        <f t="shared" si="271"/>
        <v>147</v>
      </c>
      <c r="AF3510" s="35">
        <f t="shared" si="272"/>
        <v>583</v>
      </c>
      <c r="AG3510" s="17" t="str">
        <f t="shared" si="273"/>
        <v>1 anos 7 meses 5 dias</v>
      </c>
    </row>
    <row r="3511" spans="1:33" ht="11.25" customHeight="1" x14ac:dyDescent="0.2">
      <c r="A3511" s="8" t="s">
        <v>9</v>
      </c>
      <c r="B3511" s="10" t="s">
        <v>13</v>
      </c>
      <c r="C3511" s="11" t="s">
        <v>22</v>
      </c>
      <c r="D3511" s="36">
        <v>2022</v>
      </c>
      <c r="E3511" s="12" t="s">
        <v>284</v>
      </c>
      <c r="F3511" s="8" t="s">
        <v>285</v>
      </c>
      <c r="G3511" s="77" t="s">
        <v>1411</v>
      </c>
      <c r="H3511" s="78" t="s">
        <v>1412</v>
      </c>
      <c r="I3511" s="14" t="s">
        <v>1413</v>
      </c>
      <c r="J3511" s="14" t="s">
        <v>1302</v>
      </c>
      <c r="K3511" s="14" t="s">
        <v>29</v>
      </c>
      <c r="L3511" s="15" t="s">
        <v>81</v>
      </c>
      <c r="M3511" s="7" t="s">
        <v>82</v>
      </c>
      <c r="N3511" s="16" t="s">
        <v>4113</v>
      </c>
      <c r="O3511" s="16"/>
      <c r="P3511" s="16" t="s">
        <v>2517</v>
      </c>
      <c r="Q3511" s="16" t="s">
        <v>2522</v>
      </c>
      <c r="R3511" s="31">
        <v>38166</v>
      </c>
      <c r="S3511" s="31">
        <v>44447</v>
      </c>
      <c r="T3511" s="31">
        <v>44937</v>
      </c>
      <c r="U3511" s="31"/>
      <c r="V3511" s="31"/>
      <c r="W3511" s="31"/>
      <c r="X3511" s="17"/>
      <c r="Y3511" s="17"/>
      <c r="Z3511" s="31"/>
      <c r="AA3511" s="18">
        <f t="shared" ca="1" si="270"/>
        <v>21</v>
      </c>
      <c r="AB3511" s="19" t="s">
        <v>7878</v>
      </c>
      <c r="AC3511" s="35" t="str">
        <f t="shared" si="274"/>
        <v>1 anos 4 meses 3 dias</v>
      </c>
      <c r="AD3511" s="35" t="str">
        <f ca="1">IF(AND(V3511="",T3511&lt;TODAY()),"Contrato Encerrado",IF(AND(V3511="",T3511&gt;TODAY()),DATEDIF(TODAY(),T3511,"Y")&amp;" anos"&amp;" "&amp;DATEDIF(TODAY(),T3511,"YM")&amp;" meses"&amp;" "&amp;DATEDIF(TODAY(),T3511,"MD")&amp;" dias",IF(AND(X3511="",V3511&lt;TODAY()),"Contrato Encerrado",IF(AND(X3511="",V3511&gt;TODAY()),DATEDIF(TODAY(),V3511,"Y")&amp;" anos"&amp;" "&amp;DATEDIF(TODAY(),V3511,"YM")&amp;" meses"&amp;" "&amp;DATEDIF(TODAY(),V3511,"MD")&amp;" dias",IF(AND(Z3511="",X3511&lt;TODAY()),"Contrato Encerrado",IF(AND(Z3511="",X3511&gt;TODAY()),DATEDIF(TODAY(),X3511,"Y")&amp;" anos"&amp;" "&amp;DATEDIF(TODAY(),X3511,"YM")&amp;" meses"&amp;" "&amp;DATEDIF(TODAY(),X3511,"MD")&amp;" dias",IF(AND(Z3511&lt;&gt;””,Z3511&lt;TODAY()),"Contrato Encerrado",IF(AND(Z3511&lt;&gt;"",Z3511&gt;TODAY()),DATEDIF(TODAY(),Z3511,"Y")&amp;" anos"&amp;" "&amp;DATEDIF(TODAY(),Z3511,"YM")&amp;" meses"&amp;" "&amp;DATEDIF(TODAY(),Z3511,"MD")&amp;" dias"))))))))</f>
        <v>Contrato Encerrado</v>
      </c>
      <c r="AE3511" s="35">
        <f t="shared" si="271"/>
        <v>490</v>
      </c>
      <c r="AF3511" s="35">
        <f t="shared" si="272"/>
        <v>240</v>
      </c>
      <c r="AG3511" s="17" t="str">
        <f t="shared" si="273"/>
        <v>0 anos 7 meses 27 dias</v>
      </c>
    </row>
    <row r="3512" spans="1:33" s="61" customFormat="1" ht="11.25" customHeight="1" x14ac:dyDescent="0.2">
      <c r="A3512" s="8" t="s">
        <v>9</v>
      </c>
      <c r="B3512" s="8" t="s">
        <v>13</v>
      </c>
      <c r="C3512" s="22" t="s">
        <v>16</v>
      </c>
      <c r="D3512" s="37">
        <v>2024</v>
      </c>
      <c r="E3512" s="12" t="s">
        <v>307</v>
      </c>
      <c r="F3512" s="8" t="s">
        <v>308</v>
      </c>
      <c r="G3512" s="77" t="s">
        <v>12967</v>
      </c>
      <c r="H3512" s="78" t="s">
        <v>12968</v>
      </c>
      <c r="I3512" s="14" t="s">
        <v>12969</v>
      </c>
      <c r="J3512" s="14" t="s">
        <v>10</v>
      </c>
      <c r="K3512" s="14" t="s">
        <v>29</v>
      </c>
      <c r="L3512" s="15" t="s">
        <v>30</v>
      </c>
      <c r="M3512" s="7" t="s">
        <v>9427</v>
      </c>
      <c r="N3512" s="15" t="s">
        <v>2098</v>
      </c>
      <c r="O3512" s="15" t="s">
        <v>10152</v>
      </c>
      <c r="P3512" s="15" t="s">
        <v>2518</v>
      </c>
      <c r="Q3512" s="15" t="s">
        <v>2523</v>
      </c>
      <c r="R3512" s="20">
        <v>37275</v>
      </c>
      <c r="S3512" s="20">
        <v>45376</v>
      </c>
      <c r="T3512" s="20">
        <v>46105</v>
      </c>
      <c r="U3512" s="31"/>
      <c r="V3512" s="31"/>
      <c r="W3512" s="20"/>
      <c r="X3512" s="17"/>
      <c r="Y3512" s="17"/>
      <c r="Z3512" s="20"/>
      <c r="AA3512" s="18">
        <f t="shared" ca="1" si="270"/>
        <v>23</v>
      </c>
      <c r="AB3512" s="15" t="s">
        <v>7878</v>
      </c>
      <c r="AC3512" s="35" t="str">
        <f t="shared" si="274"/>
        <v>1 anos 11 meses 27 dias</v>
      </c>
      <c r="AD3512" s="35" t="str">
        <f ca="1">IF(AND(V3512="",T3512&lt;TODAY()),"Contrato Encerrado",IF(AND(V3512="",T3512&gt;TODAY()),DATEDIF(TODAY(),T3512,"Y")&amp;" anos"&amp;" "&amp;DATEDIF(TODAY(),T3512,"YM")&amp;" meses"&amp;" "&amp;DATEDIF(TODAY(),T3512,"MD")&amp;" dias",IF(AND(X3512="",V3512&lt;TODAY()),"Contrato Encerrado",IF(AND(X3512="",V3512&gt;TODAY()),DATEDIF(TODAY(),V3512,"Y")&amp;" anos"&amp;" "&amp;DATEDIF(TODAY(),V3512,"YM")&amp;" meses"&amp;" "&amp;DATEDIF(TODAY(),V3512,"MD")&amp;" dias",IF(AND(Z3512="",X3512&lt;TODAY()),"Contrato Encerrado",IF(AND(Z3512="",X3512&gt;TODAY()),DATEDIF(TODAY(),X3512,"Y")&amp;" anos"&amp;" "&amp;DATEDIF(TODAY(),X3512,"YM")&amp;" meses"&amp;" "&amp;DATEDIF(TODAY(),X3512,"MD")&amp;" dias",IF(AND(Z3512&lt;&gt;””,Z3512&lt;TODAY()),"Contrato Encerrado",IF(AND(Z3512&lt;&gt;"",Z3512&gt;TODAY()),DATEDIF(TODAY(),Z3512,"Y")&amp;" anos"&amp;" "&amp;DATEDIF(TODAY(),Z3512,"YM")&amp;" meses"&amp;" "&amp;DATEDIF(TODAY(),Z3512,"MD")&amp;" dias"))))))))</f>
        <v>0 anos 5 meses 17 dias</v>
      </c>
      <c r="AE3512" s="35">
        <f t="shared" si="271"/>
        <v>729</v>
      </c>
      <c r="AF3512" s="35">
        <f t="shared" si="272"/>
        <v>1</v>
      </c>
      <c r="AG3512" s="17" t="str">
        <f t="shared" si="273"/>
        <v>0 anos 0 meses 1 dias</v>
      </c>
    </row>
    <row r="3513" spans="1:33" ht="11.25" customHeight="1" x14ac:dyDescent="0.2">
      <c r="A3513" s="8" t="s">
        <v>9</v>
      </c>
      <c r="B3513" s="8" t="s">
        <v>13</v>
      </c>
      <c r="C3513" s="22" t="s">
        <v>25</v>
      </c>
      <c r="D3513" s="37">
        <v>2023</v>
      </c>
      <c r="E3513" s="12" t="s">
        <v>1755</v>
      </c>
      <c r="F3513" s="8" t="s">
        <v>1756</v>
      </c>
      <c r="G3513" s="77" t="s">
        <v>10846</v>
      </c>
      <c r="H3513" s="78" t="s">
        <v>10847</v>
      </c>
      <c r="I3513" s="14" t="s">
        <v>10848</v>
      </c>
      <c r="J3513" s="14" t="s">
        <v>1302</v>
      </c>
      <c r="K3513" s="14" t="s">
        <v>29</v>
      </c>
      <c r="L3513" s="15" t="s">
        <v>30</v>
      </c>
      <c r="M3513" s="7" t="s">
        <v>9427</v>
      </c>
      <c r="N3513" s="15" t="s">
        <v>2103</v>
      </c>
      <c r="O3513" s="15" t="s">
        <v>8003</v>
      </c>
      <c r="P3513" s="15" t="s">
        <v>2518</v>
      </c>
      <c r="Q3513" s="15" t="s">
        <v>2523</v>
      </c>
      <c r="R3513" s="20">
        <v>37997</v>
      </c>
      <c r="S3513" s="20">
        <v>45264</v>
      </c>
      <c r="T3513" s="20">
        <v>45717</v>
      </c>
      <c r="U3513" s="20"/>
      <c r="V3513" s="20"/>
      <c r="W3513" s="20"/>
      <c r="X3513" s="17"/>
      <c r="Y3513" s="17"/>
      <c r="Z3513" s="20"/>
      <c r="AA3513" s="18">
        <f t="shared" ref="AA3513:AA3576" ca="1" si="275">DATEDIF(R3513,TODAY(),"Y")</f>
        <v>21</v>
      </c>
      <c r="AB3513" s="20" t="s">
        <v>7878</v>
      </c>
      <c r="AC3513" s="35" t="str">
        <f t="shared" si="274"/>
        <v>1 anos 2 meses 25 dias</v>
      </c>
      <c r="AD3513" s="35" t="str">
        <f ca="1">IF(AND(V3513="",T3513&lt;TODAY()),"Contrato Encerrado",IF(AND(V3513="",T3513&gt;TODAY()),DATEDIF(TODAY(),T3513,"Y")&amp;" anos"&amp;" "&amp;DATEDIF(TODAY(),T3513,"YM")&amp;" meses"&amp;" "&amp;DATEDIF(TODAY(),T3513,"MD")&amp;" dias",IF(AND(X3513="",V3513&lt;TODAY()),"Contrato Encerrado",IF(AND(X3513="",V3513&gt;TODAY()),DATEDIF(TODAY(),V3513,"Y")&amp;" anos"&amp;" "&amp;DATEDIF(TODAY(),V3513,"YM")&amp;" meses"&amp;" "&amp;DATEDIF(TODAY(),V3513,"MD")&amp;" dias",IF(AND(Z3513="",X3513&lt;TODAY()),"Contrato Encerrado",IF(AND(Z3513="",X3513&gt;TODAY()),DATEDIF(TODAY(),X3513,"Y")&amp;" anos"&amp;" "&amp;DATEDIF(TODAY(),X3513,"YM")&amp;" meses"&amp;" "&amp;DATEDIF(TODAY(),X3513,"MD")&amp;" dias",IF(AND(Z3513&lt;&gt;””,Z3513&lt;TODAY()),"Contrato Encerrado",IF(AND(Z3513&lt;&gt;"",Z3513&gt;TODAY()),DATEDIF(TODAY(),Z3513,"Y")&amp;" anos"&amp;" "&amp;DATEDIF(TODAY(),Z3513,"YM")&amp;" meses"&amp;" "&amp;DATEDIF(TODAY(),Z3513,"MD")&amp;" dias"))))))))</f>
        <v>Contrato Encerrado</v>
      </c>
      <c r="AE3513" s="35">
        <f t="shared" ref="AE3513:AE3576" si="276">SUM((T3513-S3513)+(V3513-U3513)+(X3513-W3513)+(Z3513-Y3513))</f>
        <v>453</v>
      </c>
      <c r="AF3513" s="35">
        <f t="shared" ref="AF3513:AF3576" si="277">730-AE3513</f>
        <v>277</v>
      </c>
      <c r="AG3513" s="17" t="str">
        <f t="shared" ref="AG3513:AG3576" si="278">IF(AF3513&gt;0,DATEDIF(0,AF3513,"Y")&amp; " anos"&amp; " "&amp;DATEDIF(0,AF3513,"YM")&amp; " meses"&amp; " "&amp;DATEDIF(0,AF3513,"MD")&amp; " dias","ESTÁGIO COMPLETOU 2 ANOS")</f>
        <v>0 anos 9 meses 3 dias</v>
      </c>
    </row>
    <row r="3514" spans="1:33" ht="11.25" customHeight="1" x14ac:dyDescent="0.2">
      <c r="A3514" s="8" t="s">
        <v>9</v>
      </c>
      <c r="B3514" s="10" t="s">
        <v>13</v>
      </c>
      <c r="C3514" s="11" t="s">
        <v>22</v>
      </c>
      <c r="D3514" s="36">
        <v>2022</v>
      </c>
      <c r="E3514" s="12" t="s">
        <v>157</v>
      </c>
      <c r="F3514" s="8" t="s">
        <v>158</v>
      </c>
      <c r="G3514" s="77" t="s">
        <v>996</v>
      </c>
      <c r="H3514" s="78" t="s">
        <v>997</v>
      </c>
      <c r="I3514" s="14" t="s">
        <v>998</v>
      </c>
      <c r="J3514" s="14" t="s">
        <v>14943</v>
      </c>
      <c r="K3514" s="14" t="s">
        <v>29</v>
      </c>
      <c r="L3514" s="15" t="s">
        <v>30</v>
      </c>
      <c r="M3514" s="7" t="s">
        <v>9427</v>
      </c>
      <c r="N3514" s="16" t="s">
        <v>2101</v>
      </c>
      <c r="O3514" s="16"/>
      <c r="P3514" s="16" t="s">
        <v>2517</v>
      </c>
      <c r="Q3514" s="16" t="s">
        <v>2522</v>
      </c>
      <c r="R3514" s="31">
        <v>37249</v>
      </c>
      <c r="S3514" s="31">
        <v>44383</v>
      </c>
      <c r="T3514" s="31">
        <v>44943</v>
      </c>
      <c r="U3514" s="31"/>
      <c r="V3514" s="31"/>
      <c r="W3514" s="31"/>
      <c r="X3514" s="17"/>
      <c r="Y3514" s="17"/>
      <c r="Z3514" s="31"/>
      <c r="AA3514" s="18">
        <f t="shared" ca="1" si="275"/>
        <v>23</v>
      </c>
      <c r="AB3514" s="19" t="s">
        <v>7878</v>
      </c>
      <c r="AC3514" s="35" t="str">
        <f t="shared" si="274"/>
        <v>1 anos 6 meses 11 dias</v>
      </c>
      <c r="AD3514" s="35" t="str">
        <f ca="1">IF(AND(V3514="",T3514&lt;TODAY()),"Contrato Encerrado",IF(AND(V3514="",T3514&gt;TODAY()),DATEDIF(TODAY(),T3514,"Y")&amp;" anos"&amp;" "&amp;DATEDIF(TODAY(),T3514,"YM")&amp;" meses"&amp;" "&amp;DATEDIF(TODAY(),T3514,"MD")&amp;" dias",IF(AND(X3514="",V3514&lt;TODAY()),"Contrato Encerrado",IF(AND(X3514="",V3514&gt;TODAY()),DATEDIF(TODAY(),V3514,"Y")&amp;" anos"&amp;" "&amp;DATEDIF(TODAY(),V3514,"YM")&amp;" meses"&amp;" "&amp;DATEDIF(TODAY(),V3514,"MD")&amp;" dias",IF(AND(Z3514="",X3514&lt;TODAY()),"Contrato Encerrado",IF(AND(Z3514="",X3514&gt;TODAY()),DATEDIF(TODAY(),X3514,"Y")&amp;" anos"&amp;" "&amp;DATEDIF(TODAY(),X3514,"YM")&amp;" meses"&amp;" "&amp;DATEDIF(TODAY(),X3514,"MD")&amp;" dias",IF(AND(Z3514&lt;&gt;””,Z3514&lt;TODAY()),"Contrato Encerrado",IF(AND(Z3514&lt;&gt;"",Z3514&gt;TODAY()),DATEDIF(TODAY(),Z3514,"Y")&amp;" anos"&amp;" "&amp;DATEDIF(TODAY(),Z3514,"YM")&amp;" meses"&amp;" "&amp;DATEDIF(TODAY(),Z3514,"MD")&amp;" dias"))))))))</f>
        <v>Contrato Encerrado</v>
      </c>
      <c r="AE3514" s="35">
        <f t="shared" si="276"/>
        <v>560</v>
      </c>
      <c r="AF3514" s="35">
        <f t="shared" si="277"/>
        <v>170</v>
      </c>
      <c r="AG3514" s="17" t="str">
        <f t="shared" si="278"/>
        <v>0 anos 5 meses 18 dias</v>
      </c>
    </row>
    <row r="3515" spans="1:33" ht="11.25" customHeight="1" x14ac:dyDescent="0.2">
      <c r="A3515" s="141" t="s">
        <v>9</v>
      </c>
      <c r="B3515" s="142" t="s">
        <v>13</v>
      </c>
      <c r="C3515" s="143" t="s">
        <v>22</v>
      </c>
      <c r="D3515" s="144">
        <v>2022</v>
      </c>
      <c r="E3515" s="145" t="s">
        <v>307</v>
      </c>
      <c r="F3515" s="141" t="s">
        <v>308</v>
      </c>
      <c r="G3515" s="146" t="s">
        <v>704</v>
      </c>
      <c r="H3515" s="147" t="s">
        <v>705</v>
      </c>
      <c r="I3515" s="148" t="s">
        <v>706</v>
      </c>
      <c r="J3515" s="14" t="s">
        <v>14943</v>
      </c>
      <c r="K3515" s="148" t="s">
        <v>29</v>
      </c>
      <c r="L3515" s="149" t="s">
        <v>30</v>
      </c>
      <c r="M3515" s="7" t="s">
        <v>9427</v>
      </c>
      <c r="N3515" s="150" t="s">
        <v>2113</v>
      </c>
      <c r="O3515" s="150"/>
      <c r="P3515" s="150" t="s">
        <v>2517</v>
      </c>
      <c r="Q3515" s="150" t="s">
        <v>2522</v>
      </c>
      <c r="R3515" s="151">
        <v>35949</v>
      </c>
      <c r="S3515" s="151">
        <v>44341</v>
      </c>
      <c r="T3515" s="151">
        <v>45077</v>
      </c>
      <c r="U3515" s="151"/>
      <c r="V3515" s="151"/>
      <c r="W3515" s="151"/>
      <c r="X3515" s="17"/>
      <c r="Y3515" s="17"/>
      <c r="Z3515" s="151"/>
      <c r="AA3515" s="152">
        <f t="shared" ca="1" si="275"/>
        <v>27</v>
      </c>
      <c r="AB3515" s="153" t="s">
        <v>7878</v>
      </c>
      <c r="AC3515" s="35" t="str">
        <f t="shared" si="274"/>
        <v>2 anos 0 meses 6 dias</v>
      </c>
      <c r="AD3515" s="132" t="str">
        <f ca="1">IF(AND(V3515="",T3515&lt;TODAY()),"Contrato Encerrado",IF(AND(V3515="",T3515&gt;TODAY()),DATEDIF(TODAY(),T3515,"Y")&amp;" anos"&amp;" "&amp;DATEDIF(TODAY(),T3515,"YM")&amp;" meses"&amp;" "&amp;DATEDIF(TODAY(),T3515,"MD")&amp;" dias",IF(AND(X3515="",V3515&lt;TODAY()),"Contrato Encerrado",IF(AND(X3515="",V3515&gt;TODAY()),DATEDIF(TODAY(),V3515,"Y")&amp;" anos"&amp;" "&amp;DATEDIF(TODAY(),V3515,"YM")&amp;" meses"&amp;" "&amp;DATEDIF(TODAY(),V3515,"MD")&amp;" dias",IF(AND(Z3515="",X3515&lt;TODAY()),"Contrato Encerrado",IF(AND(Z3515="",X3515&gt;TODAY()),DATEDIF(TODAY(),X3515,"Y")&amp;" anos"&amp;" "&amp;DATEDIF(TODAY(),X3515,"YM")&amp;" meses"&amp;" "&amp;DATEDIF(TODAY(),X3515,"MD")&amp;" dias",IF(AND(Z3515&lt;&gt;””,Z3515&lt;TODAY()),"Contrato Encerrado",IF(AND(Z3515&lt;&gt;"",Z3515&gt;TODAY()),DATEDIF(TODAY(),Z3515,"Y")&amp;" anos"&amp;" "&amp;DATEDIF(TODAY(),Z3515,"YM")&amp;" meses"&amp;" "&amp;DATEDIF(TODAY(),Z3515,"MD")&amp;" dias"))))))))</f>
        <v>Contrato Encerrado</v>
      </c>
      <c r="AE3515" s="132">
        <f t="shared" si="276"/>
        <v>736</v>
      </c>
      <c r="AF3515" s="132">
        <f t="shared" si="277"/>
        <v>-6</v>
      </c>
      <c r="AG3515" s="133" t="str">
        <f t="shared" si="278"/>
        <v>ESTÁGIO COMPLETOU 2 ANOS</v>
      </c>
    </row>
    <row r="3516" spans="1:33" ht="11.25" customHeight="1" x14ac:dyDescent="0.2">
      <c r="A3516" s="8" t="s">
        <v>9</v>
      </c>
      <c r="B3516" s="8" t="s">
        <v>13</v>
      </c>
      <c r="C3516" s="22" t="s">
        <v>25</v>
      </c>
      <c r="D3516" s="37">
        <v>2024</v>
      </c>
      <c r="E3516" s="12" t="s">
        <v>157</v>
      </c>
      <c r="F3516" s="8" t="s">
        <v>158</v>
      </c>
      <c r="G3516" s="77" t="s">
        <v>15097</v>
      </c>
      <c r="H3516" s="78" t="s">
        <v>15098</v>
      </c>
      <c r="I3516" s="14" t="s">
        <v>14988</v>
      </c>
      <c r="J3516" s="14" t="s">
        <v>14943</v>
      </c>
      <c r="K3516" s="14" t="s">
        <v>29</v>
      </c>
      <c r="L3516" s="15" t="s">
        <v>30</v>
      </c>
      <c r="M3516" s="7" t="s">
        <v>9427</v>
      </c>
      <c r="N3516" s="15" t="s">
        <v>2101</v>
      </c>
      <c r="O3516" s="15" t="s">
        <v>14617</v>
      </c>
      <c r="P3516" s="15" t="s">
        <v>2518</v>
      </c>
      <c r="Q3516" s="15" t="s">
        <v>2521</v>
      </c>
      <c r="R3516" s="20">
        <v>37118</v>
      </c>
      <c r="S3516" s="20">
        <v>45631</v>
      </c>
      <c r="T3516" s="20">
        <v>45717</v>
      </c>
      <c r="U3516" s="15"/>
      <c r="V3516" s="15"/>
      <c r="W3516" s="15"/>
      <c r="X3516" s="17"/>
      <c r="Y3516" s="17"/>
      <c r="Z3516" s="15"/>
      <c r="AA3516" s="18">
        <f t="shared" ca="1" si="275"/>
        <v>24</v>
      </c>
      <c r="AB3516" s="15" t="s">
        <v>7878</v>
      </c>
      <c r="AC3516" s="35" t="str">
        <f t="shared" si="274"/>
        <v>0 anos 2 meses 24 dias</v>
      </c>
      <c r="AD3516" s="35" t="str">
        <f ca="1">IF(AND(V3516="",T3516&lt;TODAY()),"Contrato Encerrado",IF(AND(V3516="",T3516&gt;TODAY()),DATEDIF(TODAY(),T3516,"Y")&amp;" anos"&amp;" "&amp;DATEDIF(TODAY(),T3516,"YM")&amp;" meses"&amp;" "&amp;DATEDIF(TODAY(),T3516,"MD")&amp;" dias",IF(AND(X3516="",V3516&lt;TODAY()),"Contrato Encerrado",IF(AND(X3516="",V3516&gt;TODAY()),DATEDIF(TODAY(),V3516,"Y")&amp;" anos"&amp;" "&amp;DATEDIF(TODAY(),V3516,"YM")&amp;" meses"&amp;" "&amp;DATEDIF(TODAY(),V3516,"MD")&amp;" dias",IF(AND(Z3516="",X3516&lt;TODAY()),"Contrato Encerrado",IF(AND(Z3516="",X3516&gt;TODAY()),DATEDIF(TODAY(),X3516,"Y")&amp;" anos"&amp;" "&amp;DATEDIF(TODAY(),X3516,"YM")&amp;" meses"&amp;" "&amp;DATEDIF(TODAY(),X3516,"MD")&amp;" dias",IF(AND(Z3516&lt;&gt;””,Z3516&lt;TODAY()),"Contrato Encerrado",IF(AND(Z3516&lt;&gt;"",Z3516&gt;TODAY()),DATEDIF(TODAY(),Z3516,"Y")&amp;" anos"&amp;" "&amp;DATEDIF(TODAY(),Z3516,"YM")&amp;" meses"&amp;" "&amp;DATEDIF(TODAY(),Z3516,"MD")&amp;" dias"))))))))</f>
        <v>Contrato Encerrado</v>
      </c>
      <c r="AE3516" s="35">
        <f t="shared" si="276"/>
        <v>86</v>
      </c>
      <c r="AF3516" s="35">
        <f t="shared" si="277"/>
        <v>644</v>
      </c>
      <c r="AG3516" s="17" t="str">
        <f t="shared" si="278"/>
        <v>1 anos 9 meses 5 dias</v>
      </c>
    </row>
    <row r="3517" spans="1:33" ht="11.25" customHeight="1" x14ac:dyDescent="0.2">
      <c r="A3517" s="8" t="s">
        <v>9</v>
      </c>
      <c r="B3517" s="8" t="s">
        <v>13</v>
      </c>
      <c r="C3517" s="22" t="s">
        <v>21</v>
      </c>
      <c r="D3517" s="37">
        <v>2023</v>
      </c>
      <c r="E3517" s="12" t="s">
        <v>157</v>
      </c>
      <c r="F3517" s="8" t="s">
        <v>158</v>
      </c>
      <c r="G3517" s="77" t="s">
        <v>9154</v>
      </c>
      <c r="H3517" s="78" t="s">
        <v>9155</v>
      </c>
      <c r="I3517" s="14" t="s">
        <v>9156</v>
      </c>
      <c r="J3517" s="14" t="s">
        <v>14943</v>
      </c>
      <c r="K3517" s="14" t="s">
        <v>29</v>
      </c>
      <c r="L3517" s="15" t="s">
        <v>30</v>
      </c>
      <c r="M3517" s="7" t="s">
        <v>9427</v>
      </c>
      <c r="N3517" s="15" t="s">
        <v>2101</v>
      </c>
      <c r="O3517" s="15" t="s">
        <v>8130</v>
      </c>
      <c r="P3517" s="15" t="s">
        <v>2518</v>
      </c>
      <c r="Q3517" s="15" t="s">
        <v>2521</v>
      </c>
      <c r="R3517" s="20">
        <v>33782</v>
      </c>
      <c r="S3517" s="20">
        <v>45132</v>
      </c>
      <c r="T3517" s="20">
        <v>45291</v>
      </c>
      <c r="U3517" s="20"/>
      <c r="V3517" s="20"/>
      <c r="W3517" s="20"/>
      <c r="X3517" s="17"/>
      <c r="Y3517" s="17"/>
      <c r="Z3517" s="20"/>
      <c r="AA3517" s="18">
        <f t="shared" ca="1" si="275"/>
        <v>33</v>
      </c>
      <c r="AB3517" s="21" t="s">
        <v>7878</v>
      </c>
      <c r="AC3517" s="35" t="str">
        <f t="shared" si="274"/>
        <v>0 anos 5 meses 6 dias</v>
      </c>
      <c r="AD3517" s="35" t="str">
        <f ca="1">IF(AND(V3517="",T3517&lt;TODAY()),"Contrato Encerrado",IF(AND(V3517="",T3517&gt;TODAY()),DATEDIF(TODAY(),T3517,"Y")&amp;" anos"&amp;" "&amp;DATEDIF(TODAY(),T3517,"YM")&amp;" meses"&amp;" "&amp;DATEDIF(TODAY(),T3517,"MD")&amp;" dias",IF(AND(X3517="",V3517&lt;TODAY()),"Contrato Encerrado",IF(AND(X3517="",V3517&gt;TODAY()),DATEDIF(TODAY(),V3517,"Y")&amp;" anos"&amp;" "&amp;DATEDIF(TODAY(),V3517,"YM")&amp;" meses"&amp;" "&amp;DATEDIF(TODAY(),V3517,"MD")&amp;" dias",IF(AND(Z3517="",X3517&lt;TODAY()),"Contrato Encerrado",IF(AND(Z3517="",X3517&gt;TODAY()),DATEDIF(TODAY(),X3517,"Y")&amp;" anos"&amp;" "&amp;DATEDIF(TODAY(),X3517,"YM")&amp;" meses"&amp;" "&amp;DATEDIF(TODAY(),X3517,"MD")&amp;" dias",IF(AND(Z3517&lt;&gt;””,Z3517&lt;TODAY()),"Contrato Encerrado",IF(AND(Z3517&lt;&gt;"",Z3517&gt;TODAY()),DATEDIF(TODAY(),Z3517,"Y")&amp;" anos"&amp;" "&amp;DATEDIF(TODAY(),Z3517,"YM")&amp;" meses"&amp;" "&amp;DATEDIF(TODAY(),Z3517,"MD")&amp;" dias"))))))))</f>
        <v>Contrato Encerrado</v>
      </c>
      <c r="AE3517" s="35">
        <f t="shared" si="276"/>
        <v>159</v>
      </c>
      <c r="AF3517" s="35">
        <f t="shared" si="277"/>
        <v>571</v>
      </c>
      <c r="AG3517" s="17" t="str">
        <f t="shared" si="278"/>
        <v>1 anos 6 meses 24 dias</v>
      </c>
    </row>
    <row r="3518" spans="1:33" ht="11.25" customHeight="1" x14ac:dyDescent="0.2">
      <c r="A3518" s="8" t="s">
        <v>9</v>
      </c>
      <c r="B3518" s="8" t="s">
        <v>13</v>
      </c>
      <c r="C3518" s="22" t="s">
        <v>11</v>
      </c>
      <c r="D3518" s="37">
        <v>2024</v>
      </c>
      <c r="E3518" s="12" t="s">
        <v>307</v>
      </c>
      <c r="F3518" s="8" t="s">
        <v>308</v>
      </c>
      <c r="G3518" s="77" t="s">
        <v>11569</v>
      </c>
      <c r="H3518" s="78" t="s">
        <v>11570</v>
      </c>
      <c r="I3518" s="14" t="s">
        <v>11571</v>
      </c>
      <c r="J3518" s="14" t="s">
        <v>1302</v>
      </c>
      <c r="K3518" s="14" t="s">
        <v>29</v>
      </c>
      <c r="L3518" s="15" t="s">
        <v>30</v>
      </c>
      <c r="M3518" s="7" t="s">
        <v>9427</v>
      </c>
      <c r="N3518" s="15" t="s">
        <v>10952</v>
      </c>
      <c r="O3518" s="15" t="s">
        <v>7898</v>
      </c>
      <c r="P3518" s="15" t="s">
        <v>2518</v>
      </c>
      <c r="Q3518" s="15" t="s">
        <v>2523</v>
      </c>
      <c r="R3518" s="20">
        <v>37374</v>
      </c>
      <c r="S3518" s="20">
        <v>45272</v>
      </c>
      <c r="T3518" s="20">
        <v>45777</v>
      </c>
      <c r="U3518" s="20"/>
      <c r="V3518" s="20"/>
      <c r="W3518" s="20"/>
      <c r="X3518" s="17"/>
      <c r="Y3518" s="17"/>
      <c r="Z3518" s="20"/>
      <c r="AA3518" s="18">
        <f t="shared" ca="1" si="275"/>
        <v>23</v>
      </c>
      <c r="AB3518" s="15" t="s">
        <v>7878</v>
      </c>
      <c r="AC3518" s="35" t="str">
        <f t="shared" si="274"/>
        <v>1 anos 4 meses 18 dias</v>
      </c>
      <c r="AD3518" s="35" t="str">
        <f ca="1">IF(AND(V3518="",T3518&lt;TODAY()),"Contrato Encerrado",IF(AND(V3518="",T3518&gt;TODAY()),DATEDIF(TODAY(),T3518,"Y")&amp;" anos"&amp;" "&amp;DATEDIF(TODAY(),T3518,"YM")&amp;" meses"&amp;" "&amp;DATEDIF(TODAY(),T3518,"MD")&amp;" dias",IF(AND(X3518="",V3518&lt;TODAY()),"Contrato Encerrado",IF(AND(X3518="",V3518&gt;TODAY()),DATEDIF(TODAY(),V3518,"Y")&amp;" anos"&amp;" "&amp;DATEDIF(TODAY(),V3518,"YM")&amp;" meses"&amp;" "&amp;DATEDIF(TODAY(),V3518,"MD")&amp;" dias",IF(AND(Z3518="",X3518&lt;TODAY()),"Contrato Encerrado",IF(AND(Z3518="",X3518&gt;TODAY()),DATEDIF(TODAY(),X3518,"Y")&amp;" anos"&amp;" "&amp;DATEDIF(TODAY(),X3518,"YM")&amp;" meses"&amp;" "&amp;DATEDIF(TODAY(),X3518,"MD")&amp;" dias",IF(AND(Z3518&lt;&gt;””,Z3518&lt;TODAY()),"Contrato Encerrado",IF(AND(Z3518&lt;&gt;"",Z3518&gt;TODAY()),DATEDIF(TODAY(),Z3518,"Y")&amp;" anos"&amp;" "&amp;DATEDIF(TODAY(),Z3518,"YM")&amp;" meses"&amp;" "&amp;DATEDIF(TODAY(),Z3518,"MD")&amp;" dias"))))))))</f>
        <v>Contrato Encerrado</v>
      </c>
      <c r="AE3518" s="35">
        <f t="shared" si="276"/>
        <v>505</v>
      </c>
      <c r="AF3518" s="35">
        <f t="shared" si="277"/>
        <v>225</v>
      </c>
      <c r="AG3518" s="17" t="str">
        <f t="shared" si="278"/>
        <v>0 anos 7 meses 12 dias</v>
      </c>
    </row>
    <row r="3519" spans="1:33" ht="11.25" customHeight="1" x14ac:dyDescent="0.2">
      <c r="A3519" s="8" t="s">
        <v>9</v>
      </c>
      <c r="B3519" s="8" t="s">
        <v>13</v>
      </c>
      <c r="C3519" s="22" t="s">
        <v>16</v>
      </c>
      <c r="D3519" s="37">
        <v>2024</v>
      </c>
      <c r="E3519" s="12" t="s">
        <v>157</v>
      </c>
      <c r="F3519" s="8" t="s">
        <v>158</v>
      </c>
      <c r="G3519" s="77" t="s">
        <v>12970</v>
      </c>
      <c r="H3519" s="78" t="s">
        <v>12971</v>
      </c>
      <c r="I3519" s="14" t="s">
        <v>12972</v>
      </c>
      <c r="J3519" s="14" t="s">
        <v>14943</v>
      </c>
      <c r="K3519" s="14" t="s">
        <v>29</v>
      </c>
      <c r="L3519" s="15" t="s">
        <v>30</v>
      </c>
      <c r="M3519" s="7" t="s">
        <v>9427</v>
      </c>
      <c r="N3519" s="15" t="s">
        <v>6302</v>
      </c>
      <c r="O3519" s="15" t="s">
        <v>12847</v>
      </c>
      <c r="P3519" s="15" t="s">
        <v>2518</v>
      </c>
      <c r="Q3519" s="15" t="s">
        <v>2521</v>
      </c>
      <c r="R3519" s="20">
        <v>33252</v>
      </c>
      <c r="S3519" s="20">
        <v>45362</v>
      </c>
      <c r="T3519" s="20">
        <v>45654</v>
      </c>
      <c r="U3519" s="20"/>
      <c r="V3519" s="20"/>
      <c r="W3519" s="20"/>
      <c r="X3519" s="17"/>
      <c r="Y3519" s="17"/>
      <c r="Z3519" s="20"/>
      <c r="AA3519" s="18">
        <f t="shared" ca="1" si="275"/>
        <v>34</v>
      </c>
      <c r="AB3519" s="15" t="s">
        <v>7878</v>
      </c>
      <c r="AC3519" s="35" t="str">
        <f t="shared" si="274"/>
        <v>0 anos 9 meses 17 dias</v>
      </c>
      <c r="AD3519" s="35" t="str">
        <f ca="1">IF(AND(V3519="",T3519&lt;TODAY()),"Contrato Encerrado",IF(AND(V3519="",T3519&gt;TODAY()),DATEDIF(TODAY(),T3519,"Y")&amp;" anos"&amp;" "&amp;DATEDIF(TODAY(),T3519,"YM")&amp;" meses"&amp;" "&amp;DATEDIF(TODAY(),T3519,"MD")&amp;" dias",IF(AND(X3519="",V3519&lt;TODAY()),"Contrato Encerrado",IF(AND(X3519="",V3519&gt;TODAY()),DATEDIF(TODAY(),V3519,"Y")&amp;" anos"&amp;" "&amp;DATEDIF(TODAY(),V3519,"YM")&amp;" meses"&amp;" "&amp;DATEDIF(TODAY(),V3519,"MD")&amp;" dias",IF(AND(Z3519="",X3519&lt;TODAY()),"Contrato Encerrado",IF(AND(Z3519="",X3519&gt;TODAY()),DATEDIF(TODAY(),X3519,"Y")&amp;" anos"&amp;" "&amp;DATEDIF(TODAY(),X3519,"YM")&amp;" meses"&amp;" "&amp;DATEDIF(TODAY(),X3519,"MD")&amp;" dias",IF(AND(Z3519&lt;&gt;””,Z3519&lt;TODAY()),"Contrato Encerrado",IF(AND(Z3519&lt;&gt;"",Z3519&gt;TODAY()),DATEDIF(TODAY(),Z3519,"Y")&amp;" anos"&amp;" "&amp;DATEDIF(TODAY(),Z3519,"YM")&amp;" meses"&amp;" "&amp;DATEDIF(TODAY(),Z3519,"MD")&amp;" dias"))))))))</f>
        <v>Contrato Encerrado</v>
      </c>
      <c r="AE3519" s="35">
        <f t="shared" si="276"/>
        <v>292</v>
      </c>
      <c r="AF3519" s="35">
        <f t="shared" si="277"/>
        <v>438</v>
      </c>
      <c r="AG3519" s="17" t="str">
        <f t="shared" si="278"/>
        <v>1 anos 2 meses 13 dias</v>
      </c>
    </row>
    <row r="3520" spans="1:33" ht="11.25" customHeight="1" x14ac:dyDescent="0.2">
      <c r="A3520" s="8" t="s">
        <v>9</v>
      </c>
      <c r="B3520" s="8" t="s">
        <v>13</v>
      </c>
      <c r="C3520" s="22" t="s">
        <v>11</v>
      </c>
      <c r="D3520" s="37">
        <v>2024</v>
      </c>
      <c r="E3520" s="12" t="s">
        <v>307</v>
      </c>
      <c r="F3520" s="8" t="s">
        <v>308</v>
      </c>
      <c r="G3520" s="77" t="s">
        <v>11572</v>
      </c>
      <c r="H3520" s="78" t="s">
        <v>11573</v>
      </c>
      <c r="I3520" s="14" t="s">
        <v>11574</v>
      </c>
      <c r="J3520" s="14" t="s">
        <v>10</v>
      </c>
      <c r="K3520" s="14" t="s">
        <v>29</v>
      </c>
      <c r="L3520" s="15" t="s">
        <v>30</v>
      </c>
      <c r="M3520" s="7" t="s">
        <v>9427</v>
      </c>
      <c r="N3520" s="15" t="s">
        <v>2115</v>
      </c>
      <c r="O3520" s="15" t="s">
        <v>7896</v>
      </c>
      <c r="P3520" s="15" t="s">
        <v>2518</v>
      </c>
      <c r="Q3520" s="15" t="s">
        <v>2523</v>
      </c>
      <c r="R3520" s="20">
        <v>37515</v>
      </c>
      <c r="S3520" s="20">
        <v>45306</v>
      </c>
      <c r="T3520" s="20">
        <v>46031</v>
      </c>
      <c r="U3520" s="20"/>
      <c r="V3520" s="20"/>
      <c r="W3520" s="20"/>
      <c r="X3520" s="17"/>
      <c r="Y3520" s="17"/>
      <c r="Z3520" s="20"/>
      <c r="AA3520" s="18">
        <f t="shared" ca="1" si="275"/>
        <v>23</v>
      </c>
      <c r="AB3520" s="15" t="s">
        <v>7878</v>
      </c>
      <c r="AC3520" s="35" t="str">
        <f t="shared" si="274"/>
        <v>1 anos 11 meses 25 dias</v>
      </c>
      <c r="AD3520" s="35" t="str">
        <f ca="1">IF(AND(V3520="",T3520&lt;TODAY()),"Contrato Encerrado",IF(AND(V3520="",T3520&gt;TODAY()),DATEDIF(TODAY(),T3520,"Y")&amp;" anos"&amp;" "&amp;DATEDIF(TODAY(),T3520,"YM")&amp;" meses"&amp;" "&amp;DATEDIF(TODAY(),T3520,"MD")&amp;" dias",IF(AND(X3520="",V3520&lt;TODAY()),"Contrato Encerrado",IF(AND(X3520="",V3520&gt;TODAY()),DATEDIF(TODAY(),V3520,"Y")&amp;" anos"&amp;" "&amp;DATEDIF(TODAY(),V3520,"YM")&amp;" meses"&amp;" "&amp;DATEDIF(TODAY(),V3520,"MD")&amp;" dias",IF(AND(Z3520="",X3520&lt;TODAY()),"Contrato Encerrado",IF(AND(Z3520="",X3520&gt;TODAY()),DATEDIF(TODAY(),X3520,"Y")&amp;" anos"&amp;" "&amp;DATEDIF(TODAY(),X3520,"YM")&amp;" meses"&amp;" "&amp;DATEDIF(TODAY(),X3520,"MD")&amp;" dias",IF(AND(Z3520&lt;&gt;””,Z3520&lt;TODAY()),"Contrato Encerrado",IF(AND(Z3520&lt;&gt;"",Z3520&gt;TODAY()),DATEDIF(TODAY(),Z3520,"Y")&amp;" anos"&amp;" "&amp;DATEDIF(TODAY(),Z3520,"YM")&amp;" meses"&amp;" "&amp;DATEDIF(TODAY(),Z3520,"MD")&amp;" dias"))))))))</f>
        <v>0 anos 3 meses 2 dias</v>
      </c>
      <c r="AE3520" s="35">
        <f t="shared" si="276"/>
        <v>725</v>
      </c>
      <c r="AF3520" s="35">
        <f t="shared" si="277"/>
        <v>5</v>
      </c>
      <c r="AG3520" s="17" t="str">
        <f t="shared" si="278"/>
        <v>0 anos 0 meses 5 dias</v>
      </c>
    </row>
    <row r="3521" spans="1:33" ht="11.25" customHeight="1" x14ac:dyDescent="0.2">
      <c r="A3521" s="8" t="s">
        <v>9</v>
      </c>
      <c r="B3521" s="8" t="s">
        <v>13</v>
      </c>
      <c r="C3521" s="22" t="s">
        <v>15</v>
      </c>
      <c r="D3521" s="37">
        <v>2024</v>
      </c>
      <c r="E3521" s="23" t="s">
        <v>157</v>
      </c>
      <c r="F3521" s="8" t="s">
        <v>158</v>
      </c>
      <c r="G3521" s="77" t="s">
        <v>12362</v>
      </c>
      <c r="H3521" s="78" t="s">
        <v>12363</v>
      </c>
      <c r="I3521" s="9" t="s">
        <v>12364</v>
      </c>
      <c r="J3521" s="74" t="s">
        <v>1302</v>
      </c>
      <c r="K3521" s="9" t="s">
        <v>29</v>
      </c>
      <c r="L3521" s="24" t="s">
        <v>30</v>
      </c>
      <c r="M3521" s="7" t="s">
        <v>9427</v>
      </c>
      <c r="N3521" s="24" t="s">
        <v>11928</v>
      </c>
      <c r="O3521" s="24" t="s">
        <v>8813</v>
      </c>
      <c r="P3521" s="24" t="s">
        <v>2518</v>
      </c>
      <c r="Q3521" s="24" t="s">
        <v>4109</v>
      </c>
      <c r="R3521" s="29">
        <v>38152</v>
      </c>
      <c r="S3521" s="29">
        <v>45334</v>
      </c>
      <c r="T3521" s="20">
        <v>45902</v>
      </c>
      <c r="U3521" s="20"/>
      <c r="V3521" s="20"/>
      <c r="W3521" s="29"/>
      <c r="X3521" s="17"/>
      <c r="Y3521" s="17"/>
      <c r="Z3521" s="20"/>
      <c r="AA3521" s="18">
        <f t="shared" ca="1" si="275"/>
        <v>21</v>
      </c>
      <c r="AB3521" s="18" t="s">
        <v>7878</v>
      </c>
      <c r="AC3521" s="35" t="str">
        <f t="shared" ref="AC3521:AC3584" si="279">DATEDIF($S3521,$Z3521-($U3521-$T3521)-($W3521-$V3521)-($Y3521-$X3521),"Y")&amp; " anos"&amp; " "&amp;DATEDIF($S3521,$Z3521-($U3521-$T3521)-($W3521-$V3521)-($Y3521-$X3521),"YM")&amp; " meses"&amp; " "&amp;DATEDIF($S3521,$Z3521-($U3521-$T3521)-($W3521-$V3521)-($Y3521-$X3521),"MD")&amp; " dias"</f>
        <v>1 anos 6 meses 21 dias</v>
      </c>
      <c r="AD3521" s="35" t="str">
        <f ca="1">IF(AND(V3521="",T3521&lt;TODAY()),"Contrato Encerrado",IF(AND(V3521="",T3521&gt;TODAY()),DATEDIF(TODAY(),T3521,"Y")&amp;" anos"&amp;" "&amp;DATEDIF(TODAY(),T3521,"YM")&amp;" meses"&amp;" "&amp;DATEDIF(TODAY(),T3521,"MD")&amp;" dias",IF(AND(X3521="",V3521&lt;TODAY()),"Contrato Encerrado",IF(AND(X3521="",V3521&gt;TODAY()),DATEDIF(TODAY(),V3521,"Y")&amp;" anos"&amp;" "&amp;DATEDIF(TODAY(),V3521,"YM")&amp;" meses"&amp;" "&amp;DATEDIF(TODAY(),V3521,"MD")&amp;" dias",IF(AND(Z3521="",X3521&lt;TODAY()),"Contrato Encerrado",IF(AND(Z3521="",X3521&gt;TODAY()),DATEDIF(TODAY(),X3521,"Y")&amp;" anos"&amp;" "&amp;DATEDIF(TODAY(),X3521,"YM")&amp;" meses"&amp;" "&amp;DATEDIF(TODAY(),X3521,"MD")&amp;" dias",IF(AND(Z3521&lt;&gt;””,Z3521&lt;TODAY()),"Contrato Encerrado",IF(AND(Z3521&lt;&gt;"",Z3521&gt;TODAY()),DATEDIF(TODAY(),Z3521,"Y")&amp;" anos"&amp;" "&amp;DATEDIF(TODAY(),Z3521,"YM")&amp;" meses"&amp;" "&amp;DATEDIF(TODAY(),Z3521,"MD")&amp;" dias"))))))))</f>
        <v>Contrato Encerrado</v>
      </c>
      <c r="AE3521" s="35">
        <f t="shared" si="276"/>
        <v>568</v>
      </c>
      <c r="AF3521" s="35">
        <f t="shared" si="277"/>
        <v>162</v>
      </c>
      <c r="AG3521" s="17" t="str">
        <f t="shared" si="278"/>
        <v>0 anos 5 meses 10 dias</v>
      </c>
    </row>
    <row r="3522" spans="1:33" ht="11.25" customHeight="1" x14ac:dyDescent="0.2">
      <c r="A3522" s="8" t="s">
        <v>9</v>
      </c>
      <c r="B3522" s="10" t="s">
        <v>13</v>
      </c>
      <c r="C3522" s="11" t="s">
        <v>22</v>
      </c>
      <c r="D3522" s="36">
        <v>2022</v>
      </c>
      <c r="E3522" s="12" t="s">
        <v>139</v>
      </c>
      <c r="F3522" s="8" t="s">
        <v>140</v>
      </c>
      <c r="G3522" s="77" t="s">
        <v>2545</v>
      </c>
      <c r="H3522" s="78" t="s">
        <v>2546</v>
      </c>
      <c r="I3522" s="14" t="s">
        <v>2547</v>
      </c>
      <c r="J3522" s="14" t="s">
        <v>1302</v>
      </c>
      <c r="K3522" s="14" t="s">
        <v>29</v>
      </c>
      <c r="L3522" s="15" t="s">
        <v>30</v>
      </c>
      <c r="M3522" s="7" t="s">
        <v>9427</v>
      </c>
      <c r="N3522" s="15" t="s">
        <v>2103</v>
      </c>
      <c r="O3522" s="16"/>
      <c r="P3522" s="16" t="s">
        <v>2518</v>
      </c>
      <c r="Q3522" s="16" t="s">
        <v>2523</v>
      </c>
      <c r="R3522" s="31">
        <v>32101</v>
      </c>
      <c r="S3522" s="31">
        <v>44774</v>
      </c>
      <c r="T3522" s="31">
        <v>45033</v>
      </c>
      <c r="U3522" s="31"/>
      <c r="V3522" s="31"/>
      <c r="W3522" s="31"/>
      <c r="X3522" s="17"/>
      <c r="Y3522" s="17"/>
      <c r="Z3522" s="31"/>
      <c r="AA3522" s="18">
        <f t="shared" ca="1" si="275"/>
        <v>37</v>
      </c>
      <c r="AB3522" s="19" t="s">
        <v>7878</v>
      </c>
      <c r="AC3522" s="35" t="str">
        <f t="shared" si="279"/>
        <v>0 anos 8 meses 16 dias</v>
      </c>
      <c r="AD3522" s="35" t="str">
        <f ca="1">IF(AND(V3522="",T3522&lt;TODAY()),"Contrato Encerrado",IF(AND(V3522="",T3522&gt;TODAY()),DATEDIF(TODAY(),T3522,"Y")&amp;" anos"&amp;" "&amp;DATEDIF(TODAY(),T3522,"YM")&amp;" meses"&amp;" "&amp;DATEDIF(TODAY(),T3522,"MD")&amp;" dias",IF(AND(X3522="",V3522&lt;TODAY()),"Contrato Encerrado",IF(AND(X3522="",V3522&gt;TODAY()),DATEDIF(TODAY(),V3522,"Y")&amp;" anos"&amp;" "&amp;DATEDIF(TODAY(),V3522,"YM")&amp;" meses"&amp;" "&amp;DATEDIF(TODAY(),V3522,"MD")&amp;" dias",IF(AND(Z3522="",X3522&lt;TODAY()),"Contrato Encerrado",IF(AND(Z3522="",X3522&gt;TODAY()),DATEDIF(TODAY(),X3522,"Y")&amp;" anos"&amp;" "&amp;DATEDIF(TODAY(),X3522,"YM")&amp;" meses"&amp;" "&amp;DATEDIF(TODAY(),X3522,"MD")&amp;" dias",IF(AND(Z3522&lt;&gt;””,Z3522&lt;TODAY()),"Contrato Encerrado",IF(AND(Z3522&lt;&gt;"",Z3522&gt;TODAY()),DATEDIF(TODAY(),Z3522,"Y")&amp;" anos"&amp;" "&amp;DATEDIF(TODAY(),Z3522,"YM")&amp;" meses"&amp;" "&amp;DATEDIF(TODAY(),Z3522,"MD")&amp;" dias"))))))))</f>
        <v>Contrato Encerrado</v>
      </c>
      <c r="AE3522" s="35">
        <f t="shared" si="276"/>
        <v>259</v>
      </c>
      <c r="AF3522" s="35">
        <f t="shared" si="277"/>
        <v>471</v>
      </c>
      <c r="AG3522" s="17" t="str">
        <f t="shared" si="278"/>
        <v>1 anos 3 meses 15 dias</v>
      </c>
    </row>
    <row r="3523" spans="1:33" ht="11.25" customHeight="1" x14ac:dyDescent="0.2">
      <c r="A3523" s="8" t="s">
        <v>9</v>
      </c>
      <c r="B3523" s="10" t="s">
        <v>13</v>
      </c>
      <c r="C3523" s="11" t="s">
        <v>20</v>
      </c>
      <c r="D3523" s="36">
        <v>2021</v>
      </c>
      <c r="E3523" s="14" t="s">
        <v>157</v>
      </c>
      <c r="F3523" s="8" t="s">
        <v>158</v>
      </c>
      <c r="G3523" s="77" t="s">
        <v>929</v>
      </c>
      <c r="H3523" s="78" t="s">
        <v>930</v>
      </c>
      <c r="I3523" s="14" t="s">
        <v>931</v>
      </c>
      <c r="J3523" s="14" t="s">
        <v>1302</v>
      </c>
      <c r="K3523" s="14" t="s">
        <v>29</v>
      </c>
      <c r="L3523" s="15" t="s">
        <v>30</v>
      </c>
      <c r="M3523" s="7" t="s">
        <v>9427</v>
      </c>
      <c r="N3523" s="26" t="s">
        <v>2101</v>
      </c>
      <c r="O3523" s="26"/>
      <c r="P3523" s="26" t="s">
        <v>2517</v>
      </c>
      <c r="Q3523" s="26" t="s">
        <v>2522</v>
      </c>
      <c r="R3523" s="31">
        <v>37274</v>
      </c>
      <c r="S3523" s="31">
        <v>44384</v>
      </c>
      <c r="T3523" s="31">
        <v>44713</v>
      </c>
      <c r="U3523" s="31"/>
      <c r="V3523" s="31"/>
      <c r="W3523" s="31"/>
      <c r="X3523" s="17"/>
      <c r="Y3523" s="17"/>
      <c r="Z3523" s="31"/>
      <c r="AA3523" s="18">
        <f t="shared" ca="1" si="275"/>
        <v>23</v>
      </c>
      <c r="AB3523" s="19" t="s">
        <v>7878</v>
      </c>
      <c r="AC3523" s="35" t="str">
        <f t="shared" si="279"/>
        <v>0 anos 10 meses 25 dias</v>
      </c>
      <c r="AD3523" s="35" t="str">
        <f ca="1">IF(AND(V3523="",T3523&lt;TODAY()),"Contrato Encerrado",IF(AND(V3523="",T3523&gt;TODAY()),DATEDIF(TODAY(),T3523,"Y")&amp;" anos"&amp;" "&amp;DATEDIF(TODAY(),T3523,"YM")&amp;" meses"&amp;" "&amp;DATEDIF(TODAY(),T3523,"MD")&amp;" dias",IF(AND(X3523="",V3523&lt;TODAY()),"Contrato Encerrado",IF(AND(X3523="",V3523&gt;TODAY()),DATEDIF(TODAY(),V3523,"Y")&amp;" anos"&amp;" "&amp;DATEDIF(TODAY(),V3523,"YM")&amp;" meses"&amp;" "&amp;DATEDIF(TODAY(),V3523,"MD")&amp;" dias",IF(AND(Z3523="",X3523&lt;TODAY()),"Contrato Encerrado",IF(AND(Z3523="",X3523&gt;TODAY()),DATEDIF(TODAY(),X3523,"Y")&amp;" anos"&amp;" "&amp;DATEDIF(TODAY(),X3523,"YM")&amp;" meses"&amp;" "&amp;DATEDIF(TODAY(),X3523,"MD")&amp;" dias",IF(AND(Z3523&lt;&gt;””,Z3523&lt;TODAY()),"Contrato Encerrado",IF(AND(Z3523&lt;&gt;"",Z3523&gt;TODAY()),DATEDIF(TODAY(),Z3523,"Y")&amp;" anos"&amp;" "&amp;DATEDIF(TODAY(),Z3523,"YM")&amp;" meses"&amp;" "&amp;DATEDIF(TODAY(),Z3523,"MD")&amp;" dias"))))))))</f>
        <v>Contrato Encerrado</v>
      </c>
      <c r="AE3523" s="35">
        <f t="shared" si="276"/>
        <v>329</v>
      </c>
      <c r="AF3523" s="35">
        <f t="shared" si="277"/>
        <v>401</v>
      </c>
      <c r="AG3523" s="17" t="str">
        <f t="shared" si="278"/>
        <v>1 anos 1 meses 4 dias</v>
      </c>
    </row>
    <row r="3524" spans="1:33" ht="11.25" customHeight="1" x14ac:dyDescent="0.2">
      <c r="A3524" s="8" t="s">
        <v>9</v>
      </c>
      <c r="B3524" s="8" t="s">
        <v>13</v>
      </c>
      <c r="C3524" s="22" t="s">
        <v>15</v>
      </c>
      <c r="D3524" s="37">
        <v>2025</v>
      </c>
      <c r="E3524" s="12" t="s">
        <v>1755</v>
      </c>
      <c r="F3524" s="8" t="s">
        <v>1756</v>
      </c>
      <c r="G3524" s="77" t="s">
        <v>15898</v>
      </c>
      <c r="H3524" s="78" t="s">
        <v>15899</v>
      </c>
      <c r="I3524" s="14" t="s">
        <v>15900</v>
      </c>
      <c r="J3524" s="14" t="s">
        <v>1302</v>
      </c>
      <c r="K3524" s="14" t="s">
        <v>29</v>
      </c>
      <c r="L3524" s="15" t="s">
        <v>30</v>
      </c>
      <c r="M3524" s="7" t="s">
        <v>9427</v>
      </c>
      <c r="N3524" s="15" t="s">
        <v>2103</v>
      </c>
      <c r="O3524" s="15" t="s">
        <v>7944</v>
      </c>
      <c r="P3524" s="15" t="s">
        <v>2518</v>
      </c>
      <c r="Q3524" s="15" t="s">
        <v>2523</v>
      </c>
      <c r="R3524" s="20">
        <v>39122</v>
      </c>
      <c r="S3524" s="20">
        <v>45722</v>
      </c>
      <c r="T3524" s="20">
        <v>45785</v>
      </c>
      <c r="U3524" s="20"/>
      <c r="V3524" s="20"/>
      <c r="W3524" s="20"/>
      <c r="X3524" s="17"/>
      <c r="Y3524" s="17"/>
      <c r="Z3524" s="20"/>
      <c r="AA3524" s="21">
        <f t="shared" ca="1" si="275"/>
        <v>18</v>
      </c>
      <c r="AB3524" s="15" t="s">
        <v>7878</v>
      </c>
      <c r="AC3524" s="35" t="str">
        <f t="shared" si="279"/>
        <v>0 anos 2 meses 2 dias</v>
      </c>
      <c r="AD3524" s="35" t="str">
        <f ca="1">IF(AND(V3524="",T3524&lt;TODAY()),"Contrato Encerrado",IF(AND(V3524="",T3524&gt;TODAY()),DATEDIF(TODAY(),T3524,"Y")&amp;" anos"&amp;" "&amp;DATEDIF(TODAY(),T3524,"YM")&amp;" meses"&amp;" "&amp;DATEDIF(TODAY(),T3524,"MD")&amp;" dias",IF(AND(X3524="",V3524&lt;TODAY()),"Contrato Encerrado",IF(AND(X3524="",V3524&gt;TODAY()),DATEDIF(TODAY(),V3524,"Y")&amp;" anos"&amp;" "&amp;DATEDIF(TODAY(),V3524,"YM")&amp;" meses"&amp;" "&amp;DATEDIF(TODAY(),V3524,"MD")&amp;" dias",IF(AND(Z3524="",X3524&lt;TODAY()),"Contrato Encerrado",IF(AND(Z3524="",X3524&gt;TODAY()),DATEDIF(TODAY(),X3524,"Y")&amp;" anos"&amp;" "&amp;DATEDIF(TODAY(),X3524,"YM")&amp;" meses"&amp;" "&amp;DATEDIF(TODAY(),X3524,"MD")&amp;" dias",IF(AND(Z3524&lt;&gt;””,Z3524&lt;TODAY()),"Contrato Encerrado",IF(AND(Z3524&lt;&gt;"",Z3524&gt;TODAY()),DATEDIF(TODAY(),Z3524,"Y")&amp;" anos"&amp;" "&amp;DATEDIF(TODAY(),Z3524,"YM")&amp;" meses"&amp;" "&amp;DATEDIF(TODAY(),Z3524,"MD")&amp;" dias"))))))))</f>
        <v>Contrato Encerrado</v>
      </c>
      <c r="AE3524" s="35">
        <f t="shared" si="276"/>
        <v>63</v>
      </c>
      <c r="AF3524" s="35">
        <f t="shared" si="277"/>
        <v>667</v>
      </c>
      <c r="AG3524" s="17" t="str">
        <f t="shared" si="278"/>
        <v>1 anos 9 meses 28 dias</v>
      </c>
    </row>
    <row r="3525" spans="1:33" ht="11.25" customHeight="1" x14ac:dyDescent="0.2">
      <c r="A3525" s="8" t="s">
        <v>9</v>
      </c>
      <c r="B3525" s="8" t="s">
        <v>13</v>
      </c>
      <c r="C3525" s="22" t="s">
        <v>21</v>
      </c>
      <c r="D3525" s="35">
        <v>2025</v>
      </c>
      <c r="E3525" s="12" t="s">
        <v>157</v>
      </c>
      <c r="F3525" s="8" t="s">
        <v>158</v>
      </c>
      <c r="G3525" s="14" t="s">
        <v>17551</v>
      </c>
      <c r="H3525" s="8" t="s">
        <v>17552</v>
      </c>
      <c r="I3525" s="14" t="s">
        <v>16984</v>
      </c>
      <c r="J3525" s="14" t="s">
        <v>10</v>
      </c>
      <c r="K3525" s="14" t="s">
        <v>29</v>
      </c>
      <c r="L3525" s="15" t="s">
        <v>81</v>
      </c>
      <c r="M3525" s="7" t="s">
        <v>16173</v>
      </c>
      <c r="N3525" s="15" t="s">
        <v>4113</v>
      </c>
      <c r="O3525" s="15" t="s">
        <v>17176</v>
      </c>
      <c r="P3525" s="15" t="s">
        <v>2518</v>
      </c>
      <c r="Q3525" s="15" t="s">
        <v>4109</v>
      </c>
      <c r="R3525" s="20">
        <v>39726</v>
      </c>
      <c r="S3525" s="20">
        <v>45833</v>
      </c>
      <c r="T3525" s="20">
        <v>46195</v>
      </c>
      <c r="U3525" s="20"/>
      <c r="V3525" s="20"/>
      <c r="W3525" s="20"/>
      <c r="X3525" s="17"/>
      <c r="Y3525" s="17"/>
      <c r="Z3525" s="20"/>
      <c r="AA3525" s="21">
        <f t="shared" ca="1" si="275"/>
        <v>17</v>
      </c>
      <c r="AB3525" s="20" t="s">
        <v>7878</v>
      </c>
      <c r="AC3525" s="35" t="str">
        <f t="shared" si="279"/>
        <v>0 anos 11 meses 28 dias</v>
      </c>
      <c r="AD3525" s="35" t="str">
        <f ca="1">IF(AND(V3525="",T3525&lt;TODAY()),"Contrato Encerrado",IF(AND(V3525="",T3525&gt;TODAY()),DATEDIF(TODAY(),T3525,"Y")&amp;" anos"&amp;" "&amp;DATEDIF(TODAY(),T3525,"YM")&amp;" meses"&amp;" "&amp;DATEDIF(TODAY(),T3525,"MD")&amp;" dias",IF(AND(X3525="",V3525&lt;TODAY()),"Contrato Encerrado",IF(AND(X3525="",V3525&gt;TODAY()),DATEDIF(TODAY(),V3525,"Y")&amp;" anos"&amp;" "&amp;DATEDIF(TODAY(),V3525,"YM")&amp;" meses"&amp;" "&amp;DATEDIF(TODAY(),V3525,"MD")&amp;" dias",IF(AND(Z3525="",X3525&lt;TODAY()),"Contrato Encerrado",IF(AND(Z3525="",X3525&gt;TODAY()),DATEDIF(TODAY(),X3525,"Y")&amp;" anos"&amp;" "&amp;DATEDIF(TODAY(),X3525,"YM")&amp;" meses"&amp;" "&amp;DATEDIF(TODAY(),X3525,"MD")&amp;" dias",IF(AND(Z3525&lt;&gt;””,Z3525&lt;TODAY()),"Contrato Encerrado",IF(AND(Z3525&lt;&gt;"",Z3525&gt;TODAY()),DATEDIF(TODAY(),Z3525,"Y")&amp;" anos"&amp;" "&amp;DATEDIF(TODAY(),Z3525,"YM")&amp;" meses"&amp;" "&amp;DATEDIF(TODAY(),Z3525,"MD")&amp;" dias"))))))))</f>
        <v>0 anos 8 meses 15 dias</v>
      </c>
      <c r="AE3525" s="35">
        <f t="shared" si="276"/>
        <v>362</v>
      </c>
      <c r="AF3525" s="35">
        <f t="shared" si="277"/>
        <v>368</v>
      </c>
      <c r="AG3525" s="17" t="str">
        <f t="shared" si="278"/>
        <v>1 anos 0 meses 2 dias</v>
      </c>
    </row>
    <row r="3526" spans="1:33" ht="11.25" customHeight="1" x14ac:dyDescent="0.2">
      <c r="A3526" s="8" t="s">
        <v>9</v>
      </c>
      <c r="B3526" s="8" t="s">
        <v>13</v>
      </c>
      <c r="C3526" s="22" t="s">
        <v>22</v>
      </c>
      <c r="D3526" s="35">
        <v>2025</v>
      </c>
      <c r="E3526" s="12" t="s">
        <v>79</v>
      </c>
      <c r="F3526" s="8" t="s">
        <v>80</v>
      </c>
      <c r="G3526" s="14" t="s">
        <v>18092</v>
      </c>
      <c r="H3526" s="8" t="s">
        <v>18093</v>
      </c>
      <c r="I3526" s="14" t="s">
        <v>18094</v>
      </c>
      <c r="J3526" s="14" t="s">
        <v>10</v>
      </c>
      <c r="K3526" s="14" t="s">
        <v>29</v>
      </c>
      <c r="L3526" s="15" t="s">
        <v>30</v>
      </c>
      <c r="M3526" s="7" t="s">
        <v>16153</v>
      </c>
      <c r="N3526" s="15" t="s">
        <v>2100</v>
      </c>
      <c r="O3526" s="15" t="s">
        <v>7897</v>
      </c>
      <c r="P3526" s="15" t="s">
        <v>2518</v>
      </c>
      <c r="Q3526" s="15" t="s">
        <v>2523</v>
      </c>
      <c r="R3526" s="20">
        <v>38277</v>
      </c>
      <c r="S3526" s="20">
        <v>45901</v>
      </c>
      <c r="T3526" s="20">
        <v>46265</v>
      </c>
      <c r="U3526" s="21"/>
      <c r="V3526" s="15"/>
      <c r="W3526" s="35"/>
      <c r="X3526" s="17"/>
      <c r="Y3526" s="17"/>
      <c r="Z3526" s="183"/>
      <c r="AA3526" s="21">
        <f t="shared" ca="1" si="275"/>
        <v>20</v>
      </c>
      <c r="AB3526" s="35" t="s">
        <v>7878</v>
      </c>
      <c r="AC3526" s="35" t="str">
        <f t="shared" si="279"/>
        <v>0 anos 11 meses 30 dias</v>
      </c>
      <c r="AD3526" s="35" t="str">
        <f ca="1">IF(AND(V3526="",T3526&lt;TODAY()),"Contrato Encerrado",IF(AND(V3526="",T3526&gt;TODAY()),DATEDIF(TODAY(),T3526,"Y")&amp;" anos"&amp;" "&amp;DATEDIF(TODAY(),T3526,"YM")&amp;" meses"&amp;" "&amp;DATEDIF(TODAY(),T3526,"MD")&amp;" dias",IF(AND(X3526="",V3526&lt;TODAY()),"Contrato Encerrado",IF(AND(X3526="",V3526&gt;TODAY()),DATEDIF(TODAY(),V3526,"Y")&amp;" anos"&amp;" "&amp;DATEDIF(TODAY(),V3526,"YM")&amp;" meses"&amp;" "&amp;DATEDIF(TODAY(),V3526,"MD")&amp;" dias",IF(AND(Z3526="",X3526&lt;TODAY()),"Contrato Encerrado",IF(AND(Z3526="",X3526&gt;TODAY()),DATEDIF(TODAY(),X3526,"Y")&amp;" anos"&amp;" "&amp;DATEDIF(TODAY(),X3526,"YM")&amp;" meses"&amp;" "&amp;DATEDIF(TODAY(),X3526,"MD")&amp;" dias",IF(AND(Z3526&lt;&gt;””,Z3526&lt;TODAY()),"Contrato Encerrado",IF(AND(Z3526&lt;&gt;"",Z3526&gt;TODAY()),DATEDIF(TODAY(),Z3526,"Y")&amp;" anos"&amp;" "&amp;DATEDIF(TODAY(),Z3526,"YM")&amp;" meses"&amp;" "&amp;DATEDIF(TODAY(),Z3526,"MD")&amp;" dias"))))))))</f>
        <v>0 anos 10 meses 24 dias</v>
      </c>
      <c r="AE3526" s="35">
        <f t="shared" si="276"/>
        <v>364</v>
      </c>
      <c r="AF3526" s="35">
        <f t="shared" si="277"/>
        <v>366</v>
      </c>
      <c r="AG3526" s="17" t="str">
        <f t="shared" si="278"/>
        <v>0 anos 11 meses 31 dias</v>
      </c>
    </row>
    <row r="3527" spans="1:33" ht="11.25" customHeight="1" x14ac:dyDescent="0.2">
      <c r="A3527" s="8" t="s">
        <v>9</v>
      </c>
      <c r="B3527" s="8" t="s">
        <v>13</v>
      </c>
      <c r="C3527" s="22" t="s">
        <v>24</v>
      </c>
      <c r="D3527" s="36">
        <v>2024</v>
      </c>
      <c r="E3527" s="23" t="s">
        <v>157</v>
      </c>
      <c r="F3527" s="8" t="s">
        <v>158</v>
      </c>
      <c r="G3527" s="77" t="s">
        <v>14889</v>
      </c>
      <c r="H3527" s="78" t="s">
        <v>14890</v>
      </c>
      <c r="I3527" s="9" t="s">
        <v>14788</v>
      </c>
      <c r="J3527" s="14" t="s">
        <v>10</v>
      </c>
      <c r="K3527" s="9" t="s">
        <v>29</v>
      </c>
      <c r="L3527" s="24" t="s">
        <v>30</v>
      </c>
      <c r="M3527" s="7" t="s">
        <v>9427</v>
      </c>
      <c r="N3527" s="24" t="s">
        <v>6302</v>
      </c>
      <c r="O3527" s="24" t="s">
        <v>7884</v>
      </c>
      <c r="P3527" s="24" t="s">
        <v>2518</v>
      </c>
      <c r="Q3527" s="24" t="s">
        <v>2521</v>
      </c>
      <c r="R3527" s="17">
        <v>36275</v>
      </c>
      <c r="S3527" s="17">
        <v>45582</v>
      </c>
      <c r="T3527" s="17" t="s">
        <v>14826</v>
      </c>
      <c r="U3527" s="17"/>
      <c r="V3527" s="17"/>
      <c r="W3527" s="17"/>
      <c r="X3527" s="17"/>
      <c r="Y3527" s="17"/>
      <c r="Z3527" s="20"/>
      <c r="AA3527" s="18">
        <f t="shared" ca="1" si="275"/>
        <v>26</v>
      </c>
      <c r="AB3527" s="24" t="s">
        <v>7878</v>
      </c>
      <c r="AC3527" s="35" t="str">
        <f t="shared" si="279"/>
        <v>0 anos 11 meses 29 dias</v>
      </c>
      <c r="AD3527" s="35" t="str">
        <f ca="1">IF(AND(V3527="",T3527&lt;TODAY()),"Contrato Encerrado",IF(AND(V3527="",T3527&gt;TODAY()),DATEDIF(TODAY(),T3527,"Y")&amp;" anos"&amp;" "&amp;DATEDIF(TODAY(),T3527,"YM")&amp;" meses"&amp;" "&amp;DATEDIF(TODAY(),T3527,"MD")&amp;" dias",IF(AND(X3527="",V3527&lt;TODAY()),"Contrato Encerrado",IF(AND(X3527="",V3527&gt;TODAY()),DATEDIF(TODAY(),V3527,"Y")&amp;" anos"&amp;" "&amp;DATEDIF(TODAY(),V3527,"YM")&amp;" meses"&amp;" "&amp;DATEDIF(TODAY(),V3527,"MD")&amp;" dias",IF(AND(Z3527="",X3527&lt;TODAY()),"Contrato Encerrado",IF(AND(Z3527="",X3527&gt;TODAY()),DATEDIF(TODAY(),X3527,"Y")&amp;" anos"&amp;" "&amp;DATEDIF(TODAY(),X3527,"YM")&amp;" meses"&amp;" "&amp;DATEDIF(TODAY(),X3527,"MD")&amp;" dias",IF(AND(Z3527&lt;&gt;””,Z3527&lt;TODAY()),"Contrato Encerrado",IF(AND(Z3527&lt;&gt;"",Z3527&gt;TODAY()),DATEDIF(TODAY(),Z3527,"Y")&amp;" anos"&amp;" "&amp;DATEDIF(TODAY(),Z3527,"YM")&amp;" meses"&amp;" "&amp;DATEDIF(TODAY(),Z3527,"MD")&amp;" dias"))))))))</f>
        <v>0 anos 0 meses 9 dias</v>
      </c>
      <c r="AE3527" s="35">
        <f t="shared" si="276"/>
        <v>364</v>
      </c>
      <c r="AF3527" s="35">
        <f t="shared" si="277"/>
        <v>366</v>
      </c>
      <c r="AG3527" s="17" t="str">
        <f t="shared" si="278"/>
        <v>0 anos 11 meses 31 dias</v>
      </c>
    </row>
    <row r="3528" spans="1:33" ht="11.25" customHeight="1" x14ac:dyDescent="0.2">
      <c r="A3528" s="8" t="s">
        <v>9</v>
      </c>
      <c r="B3528" s="10" t="s">
        <v>13</v>
      </c>
      <c r="C3528" s="11" t="s">
        <v>23</v>
      </c>
      <c r="D3528" s="36">
        <v>2022</v>
      </c>
      <c r="E3528" s="12" t="s">
        <v>79</v>
      </c>
      <c r="F3528" s="8" t="s">
        <v>80</v>
      </c>
      <c r="G3528" s="77" t="s">
        <v>5192</v>
      </c>
      <c r="H3528" s="78" t="s">
        <v>5193</v>
      </c>
      <c r="I3528" s="14" t="s">
        <v>5194</v>
      </c>
      <c r="J3528" s="14" t="s">
        <v>14943</v>
      </c>
      <c r="K3528" s="14" t="s">
        <v>29</v>
      </c>
      <c r="L3528" s="15" t="s">
        <v>30</v>
      </c>
      <c r="M3528" s="7" t="s">
        <v>9427</v>
      </c>
      <c r="N3528" s="16" t="s">
        <v>2100</v>
      </c>
      <c r="O3528" s="16"/>
      <c r="P3528" s="16" t="s">
        <v>2518</v>
      </c>
      <c r="Q3528" s="16" t="s">
        <v>2523</v>
      </c>
      <c r="R3528" s="31">
        <v>36483</v>
      </c>
      <c r="S3528" s="31">
        <v>44837</v>
      </c>
      <c r="T3528" s="31">
        <v>45492</v>
      </c>
      <c r="U3528" s="31"/>
      <c r="V3528" s="31"/>
      <c r="W3528" s="31"/>
      <c r="X3528" s="17"/>
      <c r="Y3528" s="17"/>
      <c r="Z3528" s="31"/>
      <c r="AA3528" s="18">
        <f t="shared" ca="1" si="275"/>
        <v>25</v>
      </c>
      <c r="AB3528" s="19" t="s">
        <v>7878</v>
      </c>
      <c r="AC3528" s="35" t="str">
        <f t="shared" si="279"/>
        <v>1 anos 9 meses 16 dias</v>
      </c>
      <c r="AD3528" s="35" t="str">
        <f ca="1">IF(AND(V3528="",T3528&lt;TODAY()),"Contrato Encerrado",IF(AND(V3528="",T3528&gt;TODAY()),DATEDIF(TODAY(),T3528,"Y")&amp;" anos"&amp;" "&amp;DATEDIF(TODAY(),T3528,"YM")&amp;" meses"&amp;" "&amp;DATEDIF(TODAY(),T3528,"MD")&amp;" dias",IF(AND(X3528="",V3528&lt;TODAY()),"Contrato Encerrado",IF(AND(X3528="",V3528&gt;TODAY()),DATEDIF(TODAY(),V3528,"Y")&amp;" anos"&amp;" "&amp;DATEDIF(TODAY(),V3528,"YM")&amp;" meses"&amp;" "&amp;DATEDIF(TODAY(),V3528,"MD")&amp;" dias",IF(AND(Z3528="",X3528&lt;TODAY()),"Contrato Encerrado",IF(AND(Z3528="",X3528&gt;TODAY()),DATEDIF(TODAY(),X3528,"Y")&amp;" anos"&amp;" "&amp;DATEDIF(TODAY(),X3528,"YM")&amp;" meses"&amp;" "&amp;DATEDIF(TODAY(),X3528,"MD")&amp;" dias",IF(AND(Z3528&lt;&gt;””,Z3528&lt;TODAY()),"Contrato Encerrado",IF(AND(Z3528&lt;&gt;"",Z3528&gt;TODAY()),DATEDIF(TODAY(),Z3528,"Y")&amp;" anos"&amp;" "&amp;DATEDIF(TODAY(),Z3528,"YM")&amp;" meses"&amp;" "&amp;DATEDIF(TODAY(),Z3528,"MD")&amp;" dias"))))))))</f>
        <v>Contrato Encerrado</v>
      </c>
      <c r="AE3528" s="35">
        <f t="shared" si="276"/>
        <v>655</v>
      </c>
      <c r="AF3528" s="35">
        <f t="shared" si="277"/>
        <v>75</v>
      </c>
      <c r="AG3528" s="17" t="str">
        <f t="shared" si="278"/>
        <v>0 anos 2 meses 15 dias</v>
      </c>
    </row>
    <row r="3529" spans="1:33" ht="11.25" customHeight="1" x14ac:dyDescent="0.2">
      <c r="A3529" s="8" t="s">
        <v>9</v>
      </c>
      <c r="B3529" s="8" t="s">
        <v>13</v>
      </c>
      <c r="C3529" s="22" t="s">
        <v>17</v>
      </c>
      <c r="D3529" s="37">
        <v>2024</v>
      </c>
      <c r="E3529" s="12" t="s">
        <v>27</v>
      </c>
      <c r="F3529" s="8" t="s">
        <v>28</v>
      </c>
      <c r="G3529" s="77" t="s">
        <v>13400</v>
      </c>
      <c r="H3529" s="78" t="s">
        <v>13401</v>
      </c>
      <c r="I3529" s="14" t="s">
        <v>13402</v>
      </c>
      <c r="J3529" s="14" t="s">
        <v>10</v>
      </c>
      <c r="K3529" s="14" t="s">
        <v>29</v>
      </c>
      <c r="L3529" s="15" t="s">
        <v>30</v>
      </c>
      <c r="M3529" s="7" t="s">
        <v>9427</v>
      </c>
      <c r="N3529" s="15" t="s">
        <v>2098</v>
      </c>
      <c r="O3529" s="15" t="s">
        <v>13403</v>
      </c>
      <c r="P3529" s="15" t="s">
        <v>2518</v>
      </c>
      <c r="Q3529" s="15" t="s">
        <v>4109</v>
      </c>
      <c r="R3529" s="30">
        <v>37263</v>
      </c>
      <c r="S3529" s="30">
        <v>45425</v>
      </c>
      <c r="T3529" s="20">
        <v>46021</v>
      </c>
      <c r="U3529" s="20"/>
      <c r="V3529" s="20"/>
      <c r="W3529" s="30"/>
      <c r="X3529" s="17"/>
      <c r="Y3529" s="17"/>
      <c r="Z3529" s="20"/>
      <c r="AA3529" s="18">
        <f t="shared" ca="1" si="275"/>
        <v>23</v>
      </c>
      <c r="AB3529" s="15" t="s">
        <v>7878</v>
      </c>
      <c r="AC3529" s="35" t="str">
        <f t="shared" si="279"/>
        <v>1 anos 7 meses 17 dias</v>
      </c>
      <c r="AD3529" s="35" t="str">
        <f ca="1">IF(AND(V3529="",T3529&lt;TODAY()),"Contrato Encerrado",IF(AND(V3529="",T3529&gt;TODAY()),DATEDIF(TODAY(),T3529,"Y")&amp;" anos"&amp;" "&amp;DATEDIF(TODAY(),T3529,"YM")&amp;" meses"&amp;" "&amp;DATEDIF(TODAY(),T3529,"MD")&amp;" dias",IF(AND(X3529="",V3529&lt;TODAY()),"Contrato Encerrado",IF(AND(X3529="",V3529&gt;TODAY()),DATEDIF(TODAY(),V3529,"Y")&amp;" anos"&amp;" "&amp;DATEDIF(TODAY(),V3529,"YM")&amp;" meses"&amp;" "&amp;DATEDIF(TODAY(),V3529,"MD")&amp;" dias",IF(AND(Z3529="",X3529&lt;TODAY()),"Contrato Encerrado",IF(AND(Z3529="",X3529&gt;TODAY()),DATEDIF(TODAY(),X3529,"Y")&amp;" anos"&amp;" "&amp;DATEDIF(TODAY(),X3529,"YM")&amp;" meses"&amp;" "&amp;DATEDIF(TODAY(),X3529,"MD")&amp;" dias",IF(AND(Z3529&lt;&gt;””,Z3529&lt;TODAY()),"Contrato Encerrado",IF(AND(Z3529&lt;&gt;"",Z3529&gt;TODAY()),DATEDIF(TODAY(),Z3529,"Y")&amp;" anos"&amp;" "&amp;DATEDIF(TODAY(),Z3529,"YM")&amp;" meses"&amp;" "&amp;DATEDIF(TODAY(),Z3529,"MD")&amp;" dias"))))))))</f>
        <v>0 anos 2 meses 23 dias</v>
      </c>
      <c r="AE3529" s="35">
        <f t="shared" si="276"/>
        <v>596</v>
      </c>
      <c r="AF3529" s="35">
        <f t="shared" si="277"/>
        <v>134</v>
      </c>
      <c r="AG3529" s="17" t="str">
        <f t="shared" si="278"/>
        <v>0 anos 4 meses 13 dias</v>
      </c>
    </row>
    <row r="3530" spans="1:33" ht="11.25" customHeight="1" x14ac:dyDescent="0.2">
      <c r="A3530" s="8" t="s">
        <v>9</v>
      </c>
      <c r="B3530" s="8" t="s">
        <v>13</v>
      </c>
      <c r="C3530" s="22" t="s">
        <v>24</v>
      </c>
      <c r="D3530" s="37">
        <v>2023</v>
      </c>
      <c r="E3530" s="12" t="s">
        <v>157</v>
      </c>
      <c r="F3530" s="8" t="s">
        <v>158</v>
      </c>
      <c r="G3530" s="77" t="s">
        <v>10480</v>
      </c>
      <c r="H3530" s="78" t="s">
        <v>10481</v>
      </c>
      <c r="I3530" s="14" t="s">
        <v>10482</v>
      </c>
      <c r="J3530" s="14" t="s">
        <v>14943</v>
      </c>
      <c r="K3530" s="14" t="s">
        <v>29</v>
      </c>
      <c r="L3530" s="15" t="s">
        <v>81</v>
      </c>
      <c r="M3530" s="7" t="s">
        <v>82</v>
      </c>
      <c r="N3530" s="15" t="s">
        <v>4113</v>
      </c>
      <c r="O3530" s="15" t="s">
        <v>10483</v>
      </c>
      <c r="P3530" s="15" t="s">
        <v>2518</v>
      </c>
      <c r="Q3530" s="15" t="s">
        <v>4109</v>
      </c>
      <c r="R3530" s="20">
        <v>38681</v>
      </c>
      <c r="S3530" s="20">
        <v>45218</v>
      </c>
      <c r="T3530" s="20">
        <v>45583</v>
      </c>
      <c r="U3530" s="20"/>
      <c r="V3530" s="20"/>
      <c r="W3530" s="20"/>
      <c r="X3530" s="17"/>
      <c r="Y3530" s="17"/>
      <c r="Z3530" s="20"/>
      <c r="AA3530" s="18">
        <f t="shared" ca="1" si="275"/>
        <v>19</v>
      </c>
      <c r="AB3530" s="21" t="s">
        <v>7878</v>
      </c>
      <c r="AC3530" s="35" t="str">
        <f t="shared" si="279"/>
        <v>0 anos 11 meses 29 dias</v>
      </c>
      <c r="AD3530" s="35" t="str">
        <f ca="1">IF(AND(V3530="",T3530&lt;TODAY()),"Contrato Encerrado",IF(AND(V3530="",T3530&gt;TODAY()),DATEDIF(TODAY(),T3530,"Y")&amp;" anos"&amp;" "&amp;DATEDIF(TODAY(),T3530,"YM")&amp;" meses"&amp;" "&amp;DATEDIF(TODAY(),T3530,"MD")&amp;" dias",IF(AND(X3530="",V3530&lt;TODAY()),"Contrato Encerrado",IF(AND(X3530="",V3530&gt;TODAY()),DATEDIF(TODAY(),V3530,"Y")&amp;" anos"&amp;" "&amp;DATEDIF(TODAY(),V3530,"YM")&amp;" meses"&amp;" "&amp;DATEDIF(TODAY(),V3530,"MD")&amp;" dias",IF(AND(Z3530="",X3530&lt;TODAY()),"Contrato Encerrado",IF(AND(Z3530="",X3530&gt;TODAY()),DATEDIF(TODAY(),X3530,"Y")&amp;" anos"&amp;" "&amp;DATEDIF(TODAY(),X3530,"YM")&amp;" meses"&amp;" "&amp;DATEDIF(TODAY(),X3530,"MD")&amp;" dias",IF(AND(Z3530&lt;&gt;””,Z3530&lt;TODAY()),"Contrato Encerrado",IF(AND(Z3530&lt;&gt;"",Z3530&gt;TODAY()),DATEDIF(TODAY(),Z3530,"Y")&amp;" anos"&amp;" "&amp;DATEDIF(TODAY(),Z3530,"YM")&amp;" meses"&amp;" "&amp;DATEDIF(TODAY(),Z3530,"MD")&amp;" dias"))))))))</f>
        <v>Contrato Encerrado</v>
      </c>
      <c r="AE3530" s="35">
        <f t="shared" si="276"/>
        <v>365</v>
      </c>
      <c r="AF3530" s="35">
        <f t="shared" si="277"/>
        <v>365</v>
      </c>
      <c r="AG3530" s="17" t="str">
        <f t="shared" si="278"/>
        <v>0 anos 11 meses 30 dias</v>
      </c>
    </row>
    <row r="3531" spans="1:33" ht="11.25" customHeight="1" x14ac:dyDescent="0.2">
      <c r="A3531" s="8" t="s">
        <v>9</v>
      </c>
      <c r="B3531" s="8" t="s">
        <v>13</v>
      </c>
      <c r="C3531" s="22" t="s">
        <v>22</v>
      </c>
      <c r="D3531" s="37">
        <v>2023</v>
      </c>
      <c r="E3531" s="12" t="s">
        <v>1111</v>
      </c>
      <c r="F3531" s="8" t="s">
        <v>1112</v>
      </c>
      <c r="G3531" s="77" t="s">
        <v>9885</v>
      </c>
      <c r="H3531" s="78" t="s">
        <v>9886</v>
      </c>
      <c r="I3531" s="14" t="s">
        <v>9887</v>
      </c>
      <c r="J3531" s="74" t="s">
        <v>14943</v>
      </c>
      <c r="K3531" s="14" t="s">
        <v>29</v>
      </c>
      <c r="L3531" s="15" t="s">
        <v>30</v>
      </c>
      <c r="M3531" s="7" t="s">
        <v>9427</v>
      </c>
      <c r="N3531" s="15" t="s">
        <v>2100</v>
      </c>
      <c r="O3531" s="15" t="s">
        <v>8182</v>
      </c>
      <c r="P3531" s="15" t="s">
        <v>2518</v>
      </c>
      <c r="Q3531" s="15" t="s">
        <v>2523</v>
      </c>
      <c r="R3531" s="20">
        <v>36819</v>
      </c>
      <c r="S3531" s="20">
        <v>45180</v>
      </c>
      <c r="T3531" s="70">
        <v>45910</v>
      </c>
      <c r="U3531" s="20"/>
      <c r="V3531" s="20"/>
      <c r="W3531" s="20"/>
      <c r="X3531" s="17"/>
      <c r="Y3531" s="17"/>
      <c r="Z3531" s="20"/>
      <c r="AA3531" s="18">
        <f t="shared" ca="1" si="275"/>
        <v>24</v>
      </c>
      <c r="AB3531" s="15" t="s">
        <v>7878</v>
      </c>
      <c r="AC3531" s="35" t="str">
        <f t="shared" si="279"/>
        <v>1 anos 11 meses 30 dias</v>
      </c>
      <c r="AD3531" s="35" t="str">
        <f ca="1">IF(AND(V3531="",T3531&lt;TODAY()),"Contrato Encerrado",IF(AND(V3531="",T3531&gt;TODAY()),DATEDIF(TODAY(),T3531,"Y")&amp;" anos"&amp;" "&amp;DATEDIF(TODAY(),T3531,"YM")&amp;" meses"&amp;" "&amp;DATEDIF(TODAY(),T3531,"MD")&amp;" dias",IF(AND(X3531="",V3531&lt;TODAY()),"Contrato Encerrado",IF(AND(X3531="",V3531&gt;TODAY()),DATEDIF(TODAY(),V3531,"Y")&amp;" anos"&amp;" "&amp;DATEDIF(TODAY(),V3531,"YM")&amp;" meses"&amp;" "&amp;DATEDIF(TODAY(),V3531,"MD")&amp;" dias",IF(AND(Z3531="",X3531&lt;TODAY()),"Contrato Encerrado",IF(AND(Z3531="",X3531&gt;TODAY()),DATEDIF(TODAY(),X3531,"Y")&amp;" anos"&amp;" "&amp;DATEDIF(TODAY(),X3531,"YM")&amp;" meses"&amp;" "&amp;DATEDIF(TODAY(),X3531,"MD")&amp;" dias",IF(AND(Z3531&lt;&gt;””,Z3531&lt;TODAY()),"Contrato Encerrado",IF(AND(Z3531&lt;&gt;"",Z3531&gt;TODAY()),DATEDIF(TODAY(),Z3531,"Y")&amp;" anos"&amp;" "&amp;DATEDIF(TODAY(),Z3531,"YM")&amp;" meses"&amp;" "&amp;DATEDIF(TODAY(),Z3531,"MD")&amp;" dias"))))))))</f>
        <v>Contrato Encerrado</v>
      </c>
      <c r="AE3531" s="35">
        <f t="shared" si="276"/>
        <v>730</v>
      </c>
      <c r="AF3531" s="35">
        <f t="shared" si="277"/>
        <v>0</v>
      </c>
      <c r="AG3531" s="17" t="str">
        <f t="shared" si="278"/>
        <v>ESTÁGIO COMPLETOU 2 ANOS</v>
      </c>
    </row>
    <row r="3532" spans="1:33" ht="11.25" customHeight="1" x14ac:dyDescent="0.2">
      <c r="A3532" s="8" t="s">
        <v>9</v>
      </c>
      <c r="B3532" s="8" t="s">
        <v>13</v>
      </c>
      <c r="C3532" s="22" t="s">
        <v>21</v>
      </c>
      <c r="D3532" s="35">
        <v>2025</v>
      </c>
      <c r="E3532" s="12" t="s">
        <v>157</v>
      </c>
      <c r="F3532" s="8" t="s">
        <v>158</v>
      </c>
      <c r="G3532" s="14" t="s">
        <v>17553</v>
      </c>
      <c r="H3532" s="8" t="s">
        <v>17554</v>
      </c>
      <c r="I3532" s="14" t="s">
        <v>16985</v>
      </c>
      <c r="J3532" s="14" t="s">
        <v>10</v>
      </c>
      <c r="K3532" s="14" t="s">
        <v>29</v>
      </c>
      <c r="L3532" s="15" t="s">
        <v>30</v>
      </c>
      <c r="M3532" s="7" t="s">
        <v>16153</v>
      </c>
      <c r="N3532" s="15" t="s">
        <v>2101</v>
      </c>
      <c r="O3532" s="15" t="s">
        <v>15348</v>
      </c>
      <c r="P3532" s="15" t="s">
        <v>2518</v>
      </c>
      <c r="Q3532" s="15" t="s">
        <v>4109</v>
      </c>
      <c r="R3532" s="20">
        <v>38533</v>
      </c>
      <c r="S3532" s="20">
        <v>45818</v>
      </c>
      <c r="T3532" s="20">
        <v>46181</v>
      </c>
      <c r="U3532" s="20"/>
      <c r="V3532" s="20"/>
      <c r="W3532" s="20"/>
      <c r="X3532" s="17"/>
      <c r="Y3532" s="17"/>
      <c r="Z3532" s="20"/>
      <c r="AA3532" s="21">
        <f t="shared" ca="1" si="275"/>
        <v>20</v>
      </c>
      <c r="AB3532" s="20" t="s">
        <v>7878</v>
      </c>
      <c r="AC3532" s="35" t="str">
        <f t="shared" si="279"/>
        <v>0 anos 11 meses 29 dias</v>
      </c>
      <c r="AD3532" s="35" t="str">
        <f ca="1">IF(AND(V3532="",T3532&lt;TODAY()),"Contrato Encerrado",IF(AND(V3532="",T3532&gt;TODAY()),DATEDIF(TODAY(),T3532,"Y")&amp;" anos"&amp;" "&amp;DATEDIF(TODAY(),T3532,"YM")&amp;" meses"&amp;" "&amp;DATEDIF(TODAY(),T3532,"MD")&amp;" dias",IF(AND(X3532="",V3532&lt;TODAY()),"Contrato Encerrado",IF(AND(X3532="",V3532&gt;TODAY()),DATEDIF(TODAY(),V3532,"Y")&amp;" anos"&amp;" "&amp;DATEDIF(TODAY(),V3532,"YM")&amp;" meses"&amp;" "&amp;DATEDIF(TODAY(),V3532,"MD")&amp;" dias",IF(AND(Z3532="",X3532&lt;TODAY()),"Contrato Encerrado",IF(AND(Z3532="",X3532&gt;TODAY()),DATEDIF(TODAY(),X3532,"Y")&amp;" anos"&amp;" "&amp;DATEDIF(TODAY(),X3532,"YM")&amp;" meses"&amp;" "&amp;DATEDIF(TODAY(),X3532,"MD")&amp;" dias",IF(AND(Z3532&lt;&gt;””,Z3532&lt;TODAY()),"Contrato Encerrado",IF(AND(Z3532&lt;&gt;"",Z3532&gt;TODAY()),DATEDIF(TODAY(),Z3532,"Y")&amp;" anos"&amp;" "&amp;DATEDIF(TODAY(),Z3532,"YM")&amp;" meses"&amp;" "&amp;DATEDIF(TODAY(),Z3532,"MD")&amp;" dias"))))))))</f>
        <v>0 anos 8 meses 1 dias</v>
      </c>
      <c r="AE3532" s="35">
        <f t="shared" si="276"/>
        <v>363</v>
      </c>
      <c r="AF3532" s="35">
        <f t="shared" si="277"/>
        <v>367</v>
      </c>
      <c r="AG3532" s="17" t="str">
        <f t="shared" si="278"/>
        <v>1 anos 0 meses 1 dias</v>
      </c>
    </row>
    <row r="3533" spans="1:33" ht="11.25" customHeight="1" x14ac:dyDescent="0.2">
      <c r="A3533" s="8" t="s">
        <v>9</v>
      </c>
      <c r="B3533" s="8" t="s">
        <v>13</v>
      </c>
      <c r="C3533" s="22" t="s">
        <v>11</v>
      </c>
      <c r="D3533" s="37">
        <v>2024</v>
      </c>
      <c r="E3533" s="12" t="s">
        <v>307</v>
      </c>
      <c r="F3533" s="8" t="s">
        <v>308</v>
      </c>
      <c r="G3533" s="77" t="s">
        <v>11575</v>
      </c>
      <c r="H3533" s="78" t="s">
        <v>11576</v>
      </c>
      <c r="I3533" s="14" t="s">
        <v>11577</v>
      </c>
      <c r="J3533" s="14" t="s">
        <v>10</v>
      </c>
      <c r="K3533" s="14" t="s">
        <v>29</v>
      </c>
      <c r="L3533" s="15" t="s">
        <v>81</v>
      </c>
      <c r="M3533" s="7" t="s">
        <v>82</v>
      </c>
      <c r="N3533" s="15" t="s">
        <v>4113</v>
      </c>
      <c r="O3533" s="15" t="s">
        <v>8094</v>
      </c>
      <c r="P3533" s="15" t="s">
        <v>2518</v>
      </c>
      <c r="Q3533" s="15" t="s">
        <v>2523</v>
      </c>
      <c r="R3533" s="20">
        <v>39378</v>
      </c>
      <c r="S3533" s="20">
        <v>45293</v>
      </c>
      <c r="T3533" s="70">
        <v>46022</v>
      </c>
      <c r="U3533" s="20"/>
      <c r="V3533" s="20"/>
      <c r="W3533" s="20"/>
      <c r="X3533" s="17"/>
      <c r="Y3533" s="17"/>
      <c r="Z3533" s="20"/>
      <c r="AA3533" s="18">
        <f t="shared" ca="1" si="275"/>
        <v>17</v>
      </c>
      <c r="AB3533" s="15" t="s">
        <v>7878</v>
      </c>
      <c r="AC3533" s="35" t="str">
        <f t="shared" si="279"/>
        <v>1 anos 11 meses 29 dias</v>
      </c>
      <c r="AD3533" s="35" t="str">
        <f ca="1">IF(AND(V3533="",T3533&lt;TODAY()),"Contrato Encerrado",IF(AND(V3533="",T3533&gt;TODAY()),DATEDIF(TODAY(),T3533,"Y")&amp;" anos"&amp;" "&amp;DATEDIF(TODAY(),T3533,"YM")&amp;" meses"&amp;" "&amp;DATEDIF(TODAY(),T3533,"MD")&amp;" dias",IF(AND(X3533="",V3533&lt;TODAY()),"Contrato Encerrado",IF(AND(X3533="",V3533&gt;TODAY()),DATEDIF(TODAY(),V3533,"Y")&amp;" anos"&amp;" "&amp;DATEDIF(TODAY(),V3533,"YM")&amp;" meses"&amp;" "&amp;DATEDIF(TODAY(),V3533,"MD")&amp;" dias",IF(AND(Z3533="",X3533&lt;TODAY()),"Contrato Encerrado",IF(AND(Z3533="",X3533&gt;TODAY()),DATEDIF(TODAY(),X3533,"Y")&amp;" anos"&amp;" "&amp;DATEDIF(TODAY(),X3533,"YM")&amp;" meses"&amp;" "&amp;DATEDIF(TODAY(),X3533,"MD")&amp;" dias",IF(AND(Z3533&lt;&gt;””,Z3533&lt;TODAY()),"Contrato Encerrado",IF(AND(Z3533&lt;&gt;"",Z3533&gt;TODAY()),DATEDIF(TODAY(),Z3533,"Y")&amp;" anos"&amp;" "&amp;DATEDIF(TODAY(),Z3533,"YM")&amp;" meses"&amp;" "&amp;DATEDIF(TODAY(),Z3533,"MD")&amp;" dias"))))))))</f>
        <v>0 anos 2 meses 24 dias</v>
      </c>
      <c r="AE3533" s="35">
        <f t="shared" si="276"/>
        <v>729</v>
      </c>
      <c r="AF3533" s="35">
        <f t="shared" si="277"/>
        <v>1</v>
      </c>
      <c r="AG3533" s="17" t="str">
        <f t="shared" si="278"/>
        <v>0 anos 0 meses 1 dias</v>
      </c>
    </row>
    <row r="3534" spans="1:33" ht="11.25" customHeight="1" x14ac:dyDescent="0.2">
      <c r="A3534" s="8" t="s">
        <v>9</v>
      </c>
      <c r="B3534" s="8" t="s">
        <v>13</v>
      </c>
      <c r="C3534" s="22" t="s">
        <v>11</v>
      </c>
      <c r="D3534" s="37">
        <v>2023</v>
      </c>
      <c r="E3534" s="23" t="s">
        <v>1685</v>
      </c>
      <c r="F3534" s="8" t="s">
        <v>1686</v>
      </c>
      <c r="G3534" s="77" t="s">
        <v>7132</v>
      </c>
      <c r="H3534" s="78" t="s">
        <v>7133</v>
      </c>
      <c r="I3534" s="9" t="s">
        <v>7134</v>
      </c>
      <c r="J3534" s="14" t="s">
        <v>14943</v>
      </c>
      <c r="K3534" s="9" t="s">
        <v>29</v>
      </c>
      <c r="L3534" s="24" t="s">
        <v>30</v>
      </c>
      <c r="M3534" s="7" t="s">
        <v>9427</v>
      </c>
      <c r="N3534" s="16" t="s">
        <v>2105</v>
      </c>
      <c r="O3534" s="24"/>
      <c r="P3534" s="24" t="s">
        <v>2518</v>
      </c>
      <c r="Q3534" s="24" t="s">
        <v>2523</v>
      </c>
      <c r="R3534" s="17">
        <v>37447</v>
      </c>
      <c r="S3534" s="17">
        <v>44896</v>
      </c>
      <c r="T3534" s="70">
        <v>45626</v>
      </c>
      <c r="U3534" s="70"/>
      <c r="V3534" s="20"/>
      <c r="W3534" s="17"/>
      <c r="X3534" s="17"/>
      <c r="Y3534" s="17"/>
      <c r="Z3534" s="20"/>
      <c r="AA3534" s="18">
        <f t="shared" ca="1" si="275"/>
        <v>23</v>
      </c>
      <c r="AB3534" s="19" t="s">
        <v>7877</v>
      </c>
      <c r="AC3534" s="35" t="str">
        <f t="shared" si="279"/>
        <v>1 anos 11 meses 29 dias</v>
      </c>
      <c r="AD3534" s="35" t="str">
        <f ca="1">IF(AND(V3534="",T3534&lt;TODAY()),"Contrato Encerrado",IF(AND(V3534="",T3534&gt;TODAY()),DATEDIF(TODAY(),T3534,"Y")&amp;" anos"&amp;" "&amp;DATEDIF(TODAY(),T3534,"YM")&amp;" meses"&amp;" "&amp;DATEDIF(TODAY(),T3534,"MD")&amp;" dias",IF(AND(X3534="",V3534&lt;TODAY()),"Contrato Encerrado",IF(AND(X3534="",V3534&gt;TODAY()),DATEDIF(TODAY(),V3534,"Y")&amp;" anos"&amp;" "&amp;DATEDIF(TODAY(),V3534,"YM")&amp;" meses"&amp;" "&amp;DATEDIF(TODAY(),V3534,"MD")&amp;" dias",IF(AND(Z3534="",X3534&lt;TODAY()),"Contrato Encerrado",IF(AND(Z3534="",X3534&gt;TODAY()),DATEDIF(TODAY(),X3534,"Y")&amp;" anos"&amp;" "&amp;DATEDIF(TODAY(),X3534,"YM")&amp;" meses"&amp;" "&amp;DATEDIF(TODAY(),X3534,"MD")&amp;" dias",IF(AND(Z3534&lt;&gt;””,Z3534&lt;TODAY()),"Contrato Encerrado",IF(AND(Z3534&lt;&gt;"",Z3534&gt;TODAY()),DATEDIF(TODAY(),Z3534,"Y")&amp;" anos"&amp;" "&amp;DATEDIF(TODAY(),Z3534,"YM")&amp;" meses"&amp;" "&amp;DATEDIF(TODAY(),Z3534,"MD")&amp;" dias"))))))))</f>
        <v>Contrato Encerrado</v>
      </c>
      <c r="AE3534" s="35">
        <f t="shared" si="276"/>
        <v>730</v>
      </c>
      <c r="AF3534" s="35">
        <f t="shared" si="277"/>
        <v>0</v>
      </c>
      <c r="AG3534" s="17" t="str">
        <f t="shared" si="278"/>
        <v>ESTÁGIO COMPLETOU 2 ANOS</v>
      </c>
    </row>
    <row r="3535" spans="1:33" ht="11.25" customHeight="1" x14ac:dyDescent="0.2">
      <c r="A3535" s="8" t="s">
        <v>9</v>
      </c>
      <c r="B3535" s="8" t="s">
        <v>13</v>
      </c>
      <c r="C3535" s="22" t="s">
        <v>19</v>
      </c>
      <c r="D3535" s="37">
        <v>2023</v>
      </c>
      <c r="E3535" s="12" t="s">
        <v>307</v>
      </c>
      <c r="F3535" s="8" t="s">
        <v>308</v>
      </c>
      <c r="G3535" s="85" t="s">
        <v>8106</v>
      </c>
      <c r="H3535" s="78" t="s">
        <v>8107</v>
      </c>
      <c r="I3535" s="14" t="s">
        <v>8108</v>
      </c>
      <c r="J3535" s="14" t="s">
        <v>1302</v>
      </c>
      <c r="K3535" s="14" t="s">
        <v>29</v>
      </c>
      <c r="L3535" s="15" t="s">
        <v>30</v>
      </c>
      <c r="M3535" s="7" t="s">
        <v>9427</v>
      </c>
      <c r="N3535" s="15" t="s">
        <v>2102</v>
      </c>
      <c r="O3535" s="15" t="s">
        <v>7920</v>
      </c>
      <c r="P3535" s="15" t="s">
        <v>2518</v>
      </c>
      <c r="Q3535" s="15" t="s">
        <v>2523</v>
      </c>
      <c r="R3535" s="20">
        <v>36260</v>
      </c>
      <c r="S3535" s="20">
        <v>45089</v>
      </c>
      <c r="T3535" s="20">
        <v>45454</v>
      </c>
      <c r="U3535" s="20"/>
      <c r="V3535" s="20"/>
      <c r="W3535" s="20"/>
      <c r="X3535" s="17"/>
      <c r="Y3535" s="17"/>
      <c r="Z3535" s="20"/>
      <c r="AA3535" s="18">
        <f t="shared" ca="1" si="275"/>
        <v>26</v>
      </c>
      <c r="AB3535" s="19" t="s">
        <v>7877</v>
      </c>
      <c r="AC3535" s="35" t="str">
        <f t="shared" si="279"/>
        <v>0 anos 11 meses 30 dias</v>
      </c>
      <c r="AD3535" s="35" t="str">
        <f ca="1">IF(AND(V3535="",T3535&lt;TODAY()),"Contrato Encerrado",IF(AND(V3535="",T3535&gt;TODAY()),DATEDIF(TODAY(),T3535,"Y")&amp;" anos"&amp;" "&amp;DATEDIF(TODAY(),T3535,"YM")&amp;" meses"&amp;" "&amp;DATEDIF(TODAY(),T3535,"MD")&amp;" dias",IF(AND(X3535="",V3535&lt;TODAY()),"Contrato Encerrado",IF(AND(X3535="",V3535&gt;TODAY()),DATEDIF(TODAY(),V3535,"Y")&amp;" anos"&amp;" "&amp;DATEDIF(TODAY(),V3535,"YM")&amp;" meses"&amp;" "&amp;DATEDIF(TODAY(),V3535,"MD")&amp;" dias",IF(AND(Z3535="",X3535&lt;TODAY()),"Contrato Encerrado",IF(AND(Z3535="",X3535&gt;TODAY()),DATEDIF(TODAY(),X3535,"Y")&amp;" anos"&amp;" "&amp;DATEDIF(TODAY(),X3535,"YM")&amp;" meses"&amp;" "&amp;DATEDIF(TODAY(),X3535,"MD")&amp;" dias",IF(AND(Z3535&lt;&gt;””,Z3535&lt;TODAY()),"Contrato Encerrado",IF(AND(Z3535&lt;&gt;"",Z3535&gt;TODAY()),DATEDIF(TODAY(),Z3535,"Y")&amp;" anos"&amp;" "&amp;DATEDIF(TODAY(),Z3535,"YM")&amp;" meses"&amp;" "&amp;DATEDIF(TODAY(),Z3535,"MD")&amp;" dias"))))))))</f>
        <v>Contrato Encerrado</v>
      </c>
      <c r="AE3535" s="35">
        <f t="shared" si="276"/>
        <v>365</v>
      </c>
      <c r="AF3535" s="35">
        <f t="shared" si="277"/>
        <v>365</v>
      </c>
      <c r="AG3535" s="17" t="str">
        <f t="shared" si="278"/>
        <v>0 anos 11 meses 30 dias</v>
      </c>
    </row>
    <row r="3536" spans="1:33" ht="11.25" customHeight="1" x14ac:dyDescent="0.2">
      <c r="A3536" s="8" t="s">
        <v>9</v>
      </c>
      <c r="B3536" s="8" t="s">
        <v>13</v>
      </c>
      <c r="C3536" s="22" t="s">
        <v>16</v>
      </c>
      <c r="D3536" s="37">
        <v>2025</v>
      </c>
      <c r="E3536" s="12" t="s">
        <v>157</v>
      </c>
      <c r="F3536" s="8" t="s">
        <v>158</v>
      </c>
      <c r="G3536" s="9" t="s">
        <v>16387</v>
      </c>
      <c r="H3536" s="8" t="s">
        <v>16388</v>
      </c>
      <c r="I3536" s="14" t="s">
        <v>16389</v>
      </c>
      <c r="J3536" s="14" t="s">
        <v>10</v>
      </c>
      <c r="K3536" s="14" t="s">
        <v>29</v>
      </c>
      <c r="L3536" s="15" t="s">
        <v>81</v>
      </c>
      <c r="M3536" s="7" t="s">
        <v>82</v>
      </c>
      <c r="N3536" s="15" t="s">
        <v>4113</v>
      </c>
      <c r="O3536" s="15" t="s">
        <v>13236</v>
      </c>
      <c r="P3536" s="15" t="s">
        <v>2518</v>
      </c>
      <c r="Q3536" s="15" t="s">
        <v>4109</v>
      </c>
      <c r="R3536" s="20">
        <v>39708</v>
      </c>
      <c r="S3536" s="20">
        <v>45755</v>
      </c>
      <c r="T3536" s="20">
        <v>46119</v>
      </c>
      <c r="U3536" s="20"/>
      <c r="V3536" s="20"/>
      <c r="W3536" s="20"/>
      <c r="X3536" s="17"/>
      <c r="Y3536" s="17"/>
      <c r="Z3536" s="20"/>
      <c r="AA3536" s="21">
        <f t="shared" ca="1" si="275"/>
        <v>17</v>
      </c>
      <c r="AB3536" s="15" t="s">
        <v>7877</v>
      </c>
      <c r="AC3536" s="35" t="str">
        <f t="shared" si="279"/>
        <v>0 anos 11 meses 30 dias</v>
      </c>
      <c r="AD3536" s="35" t="str">
        <f ca="1">IF(AND(V3536="",T3536&lt;TODAY()),"Contrato Encerrado",IF(AND(V3536="",T3536&gt;TODAY()),DATEDIF(TODAY(),T3536,"Y")&amp;" anos"&amp;" "&amp;DATEDIF(TODAY(),T3536,"YM")&amp;" meses"&amp;" "&amp;DATEDIF(TODAY(),T3536,"MD")&amp;" dias",IF(AND(X3536="",V3536&lt;TODAY()),"Contrato Encerrado",IF(AND(X3536="",V3536&gt;TODAY()),DATEDIF(TODAY(),V3536,"Y")&amp;" anos"&amp;" "&amp;DATEDIF(TODAY(),V3536,"YM")&amp;" meses"&amp;" "&amp;DATEDIF(TODAY(),V3536,"MD")&amp;" dias",IF(AND(Z3536="",X3536&lt;TODAY()),"Contrato Encerrado",IF(AND(Z3536="",X3536&gt;TODAY()),DATEDIF(TODAY(),X3536,"Y")&amp;" anos"&amp;" "&amp;DATEDIF(TODAY(),X3536,"YM")&amp;" meses"&amp;" "&amp;DATEDIF(TODAY(),X3536,"MD")&amp;" dias",IF(AND(Z3536&lt;&gt;””,Z3536&lt;TODAY()),"Contrato Encerrado",IF(AND(Z3536&lt;&gt;"",Z3536&gt;TODAY()),DATEDIF(TODAY(),Z3536,"Y")&amp;" anos"&amp;" "&amp;DATEDIF(TODAY(),Z3536,"YM")&amp;" meses"&amp;" "&amp;DATEDIF(TODAY(),Z3536,"MD")&amp;" dias"))))))))</f>
        <v>0 anos 6 meses 0 dias</v>
      </c>
      <c r="AE3536" s="35">
        <f t="shared" si="276"/>
        <v>364</v>
      </c>
      <c r="AF3536" s="35">
        <f t="shared" si="277"/>
        <v>366</v>
      </c>
      <c r="AG3536" s="17" t="str">
        <f t="shared" si="278"/>
        <v>0 anos 11 meses 31 dias</v>
      </c>
    </row>
    <row r="3537" spans="1:33" ht="11.25" customHeight="1" x14ac:dyDescent="0.2">
      <c r="A3537" s="8" t="s">
        <v>9</v>
      </c>
      <c r="B3537" s="10" t="s">
        <v>13</v>
      </c>
      <c r="C3537" s="11" t="s">
        <v>22</v>
      </c>
      <c r="D3537" s="36">
        <v>2022</v>
      </c>
      <c r="E3537" s="12" t="s">
        <v>27</v>
      </c>
      <c r="F3537" s="8" t="s">
        <v>28</v>
      </c>
      <c r="G3537" s="77" t="s">
        <v>1676</v>
      </c>
      <c r="H3537" s="78" t="s">
        <v>1677</v>
      </c>
      <c r="I3537" s="14" t="s">
        <v>1678</v>
      </c>
      <c r="J3537" s="14" t="s">
        <v>1302</v>
      </c>
      <c r="K3537" s="14" t="s">
        <v>29</v>
      </c>
      <c r="L3537" s="15" t="s">
        <v>30</v>
      </c>
      <c r="M3537" s="7" t="s">
        <v>9427</v>
      </c>
      <c r="N3537" s="15" t="s">
        <v>2103</v>
      </c>
      <c r="O3537" s="16"/>
      <c r="P3537" s="16" t="s">
        <v>2517</v>
      </c>
      <c r="Q3537" s="16" t="s">
        <v>2522</v>
      </c>
      <c r="R3537" s="31">
        <v>35350</v>
      </c>
      <c r="S3537" s="31">
        <v>44470</v>
      </c>
      <c r="T3537" s="31">
        <v>44922</v>
      </c>
      <c r="U3537" s="31"/>
      <c r="V3537" s="31"/>
      <c r="W3537" s="31"/>
      <c r="X3537" s="17"/>
      <c r="Y3537" s="17"/>
      <c r="Z3537" s="31"/>
      <c r="AA3537" s="18">
        <f t="shared" ca="1" si="275"/>
        <v>28</v>
      </c>
      <c r="AB3537" s="19" t="s">
        <v>7877</v>
      </c>
      <c r="AC3537" s="35" t="str">
        <f t="shared" si="279"/>
        <v>1 anos 2 meses 26 dias</v>
      </c>
      <c r="AD3537" s="35" t="str">
        <f ca="1">IF(AND(V3537="",T3537&lt;TODAY()),"Contrato Encerrado",IF(AND(V3537="",T3537&gt;TODAY()),DATEDIF(TODAY(),T3537,"Y")&amp;" anos"&amp;" "&amp;DATEDIF(TODAY(),T3537,"YM")&amp;" meses"&amp;" "&amp;DATEDIF(TODAY(),T3537,"MD")&amp;" dias",IF(AND(X3537="",V3537&lt;TODAY()),"Contrato Encerrado",IF(AND(X3537="",V3537&gt;TODAY()),DATEDIF(TODAY(),V3537,"Y")&amp;" anos"&amp;" "&amp;DATEDIF(TODAY(),V3537,"YM")&amp;" meses"&amp;" "&amp;DATEDIF(TODAY(),V3537,"MD")&amp;" dias",IF(AND(Z3537="",X3537&lt;TODAY()),"Contrato Encerrado",IF(AND(Z3537="",X3537&gt;TODAY()),DATEDIF(TODAY(),X3537,"Y")&amp;" anos"&amp;" "&amp;DATEDIF(TODAY(),X3537,"YM")&amp;" meses"&amp;" "&amp;DATEDIF(TODAY(),X3537,"MD")&amp;" dias",IF(AND(Z3537&lt;&gt;””,Z3537&lt;TODAY()),"Contrato Encerrado",IF(AND(Z3537&lt;&gt;"",Z3537&gt;TODAY()),DATEDIF(TODAY(),Z3537,"Y")&amp;" anos"&amp;" "&amp;DATEDIF(TODAY(),Z3537,"YM")&amp;" meses"&amp;" "&amp;DATEDIF(TODAY(),Z3537,"MD")&amp;" dias"))))))))</f>
        <v>Contrato Encerrado</v>
      </c>
      <c r="AE3537" s="35">
        <f t="shared" si="276"/>
        <v>452</v>
      </c>
      <c r="AF3537" s="35">
        <f t="shared" si="277"/>
        <v>278</v>
      </c>
      <c r="AG3537" s="17" t="str">
        <f t="shared" si="278"/>
        <v>0 anos 9 meses 4 dias</v>
      </c>
    </row>
    <row r="3538" spans="1:33" ht="11.25" customHeight="1" x14ac:dyDescent="0.2">
      <c r="A3538" s="8" t="s">
        <v>9</v>
      </c>
      <c r="B3538" s="8" t="s">
        <v>13</v>
      </c>
      <c r="C3538" s="22" t="s">
        <v>17</v>
      </c>
      <c r="D3538" s="37">
        <v>2025</v>
      </c>
      <c r="E3538" s="12" t="s">
        <v>79</v>
      </c>
      <c r="F3538" s="8" t="s">
        <v>80</v>
      </c>
      <c r="G3538" s="9" t="s">
        <v>16686</v>
      </c>
      <c r="H3538" s="8" t="s">
        <v>16687</v>
      </c>
      <c r="I3538" s="14" t="s">
        <v>16688</v>
      </c>
      <c r="J3538" s="14" t="s">
        <v>10</v>
      </c>
      <c r="K3538" s="14" t="s">
        <v>29</v>
      </c>
      <c r="L3538" s="15" t="s">
        <v>30</v>
      </c>
      <c r="M3538" s="7" t="s">
        <v>9427</v>
      </c>
      <c r="N3538" s="15" t="s">
        <v>2103</v>
      </c>
      <c r="O3538" s="15" t="s">
        <v>13943</v>
      </c>
      <c r="P3538" s="15" t="s">
        <v>2518</v>
      </c>
      <c r="Q3538" s="15" t="s">
        <v>2523</v>
      </c>
      <c r="R3538" s="20">
        <v>35851</v>
      </c>
      <c r="S3538" s="20">
        <v>45783</v>
      </c>
      <c r="T3538" s="20">
        <v>46147</v>
      </c>
      <c r="U3538" s="20"/>
      <c r="V3538" s="20"/>
      <c r="W3538" s="20"/>
      <c r="X3538" s="17"/>
      <c r="Y3538" s="17"/>
      <c r="Z3538" s="20"/>
      <c r="AA3538" s="18">
        <f t="shared" ca="1" si="275"/>
        <v>27</v>
      </c>
      <c r="AB3538" s="15" t="s">
        <v>7877</v>
      </c>
      <c r="AC3538" s="35" t="str">
        <f t="shared" si="279"/>
        <v>0 anos 11 meses 29 dias</v>
      </c>
      <c r="AD3538" s="35" t="str">
        <f ca="1">IF(AND(V3538="",T3538&lt;TODAY()),"Contrato Encerrado",IF(AND(V3538="",T3538&gt;TODAY()),DATEDIF(TODAY(),T3538,"Y")&amp;" anos"&amp;" "&amp;DATEDIF(TODAY(),T3538,"YM")&amp;" meses"&amp;" "&amp;DATEDIF(TODAY(),T3538,"MD")&amp;" dias",IF(AND(X3538="",V3538&lt;TODAY()),"Contrato Encerrado",IF(AND(X3538="",V3538&gt;TODAY()),DATEDIF(TODAY(),V3538,"Y")&amp;" anos"&amp;" "&amp;DATEDIF(TODAY(),V3538,"YM")&amp;" meses"&amp;" "&amp;DATEDIF(TODAY(),V3538,"MD")&amp;" dias",IF(AND(Z3538="",X3538&lt;TODAY()),"Contrato Encerrado",IF(AND(Z3538="",X3538&gt;TODAY()),DATEDIF(TODAY(),X3538,"Y")&amp;" anos"&amp;" "&amp;DATEDIF(TODAY(),X3538,"YM")&amp;" meses"&amp;" "&amp;DATEDIF(TODAY(),X3538,"MD")&amp;" dias",IF(AND(Z3538&lt;&gt;””,Z3538&lt;TODAY()),"Contrato Encerrado",IF(AND(Z3538&lt;&gt;"",Z3538&gt;TODAY()),DATEDIF(TODAY(),Z3538,"Y")&amp;" anos"&amp;" "&amp;DATEDIF(TODAY(),Z3538,"YM")&amp;" meses"&amp;" "&amp;DATEDIF(TODAY(),Z3538,"MD")&amp;" dias"))))))))</f>
        <v>0 anos 6 meses 28 dias</v>
      </c>
      <c r="AE3538" s="35">
        <f t="shared" si="276"/>
        <v>364</v>
      </c>
      <c r="AF3538" s="35">
        <f t="shared" si="277"/>
        <v>366</v>
      </c>
      <c r="AG3538" s="17" t="str">
        <f t="shared" si="278"/>
        <v>0 anos 11 meses 31 dias</v>
      </c>
    </row>
    <row r="3539" spans="1:33" ht="11.25" customHeight="1" x14ac:dyDescent="0.2">
      <c r="A3539" s="8" t="s">
        <v>9</v>
      </c>
      <c r="B3539" s="10" t="s">
        <v>13</v>
      </c>
      <c r="C3539" s="11" t="s">
        <v>22</v>
      </c>
      <c r="D3539" s="36">
        <v>2022</v>
      </c>
      <c r="E3539" s="12" t="s">
        <v>307</v>
      </c>
      <c r="F3539" s="8" t="s">
        <v>308</v>
      </c>
      <c r="G3539" s="77" t="s">
        <v>1447</v>
      </c>
      <c r="H3539" s="78" t="s">
        <v>1448</v>
      </c>
      <c r="I3539" s="14" t="s">
        <v>1449</v>
      </c>
      <c r="J3539" s="14" t="s">
        <v>14943</v>
      </c>
      <c r="K3539" s="14" t="s">
        <v>29</v>
      </c>
      <c r="L3539" s="15" t="s">
        <v>30</v>
      </c>
      <c r="M3539" s="7" t="s">
        <v>9427</v>
      </c>
      <c r="N3539" s="15" t="s">
        <v>2098</v>
      </c>
      <c r="O3539" s="27" t="s">
        <v>7885</v>
      </c>
      <c r="P3539" s="16" t="s">
        <v>2517</v>
      </c>
      <c r="Q3539" s="16" t="s">
        <v>2522</v>
      </c>
      <c r="R3539" s="31">
        <v>35822</v>
      </c>
      <c r="S3539" s="31">
        <v>44420</v>
      </c>
      <c r="T3539" s="31">
        <v>45149</v>
      </c>
      <c r="U3539" s="31"/>
      <c r="V3539" s="31"/>
      <c r="W3539" s="31"/>
      <c r="X3539" s="17"/>
      <c r="Y3539" s="17"/>
      <c r="Z3539" s="31"/>
      <c r="AA3539" s="18">
        <f t="shared" ca="1" si="275"/>
        <v>27</v>
      </c>
      <c r="AB3539" s="19" t="s">
        <v>7877</v>
      </c>
      <c r="AC3539" s="35" t="str">
        <f t="shared" si="279"/>
        <v>1 anos 11 meses 30 dias</v>
      </c>
      <c r="AD3539" s="35" t="str">
        <f ca="1">IF(AND(V3539="",T3539&lt;TODAY()),"Contrato Encerrado",IF(AND(V3539="",T3539&gt;TODAY()),DATEDIF(TODAY(),T3539,"Y")&amp;" anos"&amp;" "&amp;DATEDIF(TODAY(),T3539,"YM")&amp;" meses"&amp;" "&amp;DATEDIF(TODAY(),T3539,"MD")&amp;" dias",IF(AND(X3539="",V3539&lt;TODAY()),"Contrato Encerrado",IF(AND(X3539="",V3539&gt;TODAY()),DATEDIF(TODAY(),V3539,"Y")&amp;" anos"&amp;" "&amp;DATEDIF(TODAY(),V3539,"YM")&amp;" meses"&amp;" "&amp;DATEDIF(TODAY(),V3539,"MD")&amp;" dias",IF(AND(Z3539="",X3539&lt;TODAY()),"Contrato Encerrado",IF(AND(Z3539="",X3539&gt;TODAY()),DATEDIF(TODAY(),X3539,"Y")&amp;" anos"&amp;" "&amp;DATEDIF(TODAY(),X3539,"YM")&amp;" meses"&amp;" "&amp;DATEDIF(TODAY(),X3539,"MD")&amp;" dias",IF(AND(Z3539&lt;&gt;””,Z3539&lt;TODAY()),"Contrato Encerrado",IF(AND(Z3539&lt;&gt;"",Z3539&gt;TODAY()),DATEDIF(TODAY(),Z3539,"Y")&amp;" anos"&amp;" "&amp;DATEDIF(TODAY(),Z3539,"YM")&amp;" meses"&amp;" "&amp;DATEDIF(TODAY(),Z3539,"MD")&amp;" dias"))))))))</f>
        <v>Contrato Encerrado</v>
      </c>
      <c r="AE3539" s="35">
        <f t="shared" si="276"/>
        <v>729</v>
      </c>
      <c r="AF3539" s="35">
        <f t="shared" si="277"/>
        <v>1</v>
      </c>
      <c r="AG3539" s="17" t="str">
        <f t="shared" si="278"/>
        <v>0 anos 0 meses 1 dias</v>
      </c>
    </row>
    <row r="3540" spans="1:33" ht="11.25" customHeight="1" x14ac:dyDescent="0.2">
      <c r="A3540" s="8" t="s">
        <v>9</v>
      </c>
      <c r="B3540" s="10" t="s">
        <v>13</v>
      </c>
      <c r="C3540" s="11" t="s">
        <v>22</v>
      </c>
      <c r="D3540" s="36">
        <v>2022</v>
      </c>
      <c r="E3540" s="12" t="s">
        <v>284</v>
      </c>
      <c r="F3540" s="8" t="s">
        <v>285</v>
      </c>
      <c r="G3540" s="77" t="s">
        <v>3089</v>
      </c>
      <c r="H3540" s="78" t="s">
        <v>3090</v>
      </c>
      <c r="I3540" s="14" t="s">
        <v>3091</v>
      </c>
      <c r="J3540" s="14" t="s">
        <v>1302</v>
      </c>
      <c r="K3540" s="14" t="s">
        <v>29</v>
      </c>
      <c r="L3540" s="15" t="s">
        <v>30</v>
      </c>
      <c r="M3540" s="7" t="s">
        <v>9427</v>
      </c>
      <c r="N3540" s="15" t="s">
        <v>2098</v>
      </c>
      <c r="O3540" s="16"/>
      <c r="P3540" s="16" t="s">
        <v>2518</v>
      </c>
      <c r="Q3540" s="16" t="s">
        <v>2523</v>
      </c>
      <c r="R3540" s="31">
        <v>36052</v>
      </c>
      <c r="S3540" s="31">
        <v>44781</v>
      </c>
      <c r="T3540" s="31">
        <v>45162</v>
      </c>
      <c r="U3540" s="31"/>
      <c r="V3540" s="31"/>
      <c r="W3540" s="31"/>
      <c r="X3540" s="17"/>
      <c r="Y3540" s="17"/>
      <c r="Z3540" s="31"/>
      <c r="AA3540" s="18">
        <f t="shared" ca="1" si="275"/>
        <v>27</v>
      </c>
      <c r="AB3540" s="19" t="s">
        <v>7877</v>
      </c>
      <c r="AC3540" s="35" t="str">
        <f t="shared" si="279"/>
        <v>1 anos 0 meses 16 dias</v>
      </c>
      <c r="AD3540" s="35" t="str">
        <f ca="1">IF(AND(V3540="",T3540&lt;TODAY()),"Contrato Encerrado",IF(AND(V3540="",T3540&gt;TODAY()),DATEDIF(TODAY(),T3540,"Y")&amp;" anos"&amp;" "&amp;DATEDIF(TODAY(),T3540,"YM")&amp;" meses"&amp;" "&amp;DATEDIF(TODAY(),T3540,"MD")&amp;" dias",IF(AND(X3540="",V3540&lt;TODAY()),"Contrato Encerrado",IF(AND(X3540="",V3540&gt;TODAY()),DATEDIF(TODAY(),V3540,"Y")&amp;" anos"&amp;" "&amp;DATEDIF(TODAY(),V3540,"YM")&amp;" meses"&amp;" "&amp;DATEDIF(TODAY(),V3540,"MD")&amp;" dias",IF(AND(Z3540="",X3540&lt;TODAY()),"Contrato Encerrado",IF(AND(Z3540="",X3540&gt;TODAY()),DATEDIF(TODAY(),X3540,"Y")&amp;" anos"&amp;" "&amp;DATEDIF(TODAY(),X3540,"YM")&amp;" meses"&amp;" "&amp;DATEDIF(TODAY(),X3540,"MD")&amp;" dias",IF(AND(Z3540&lt;&gt;””,Z3540&lt;TODAY()),"Contrato Encerrado",IF(AND(Z3540&lt;&gt;"",Z3540&gt;TODAY()),DATEDIF(TODAY(),Z3540,"Y")&amp;" anos"&amp;" "&amp;DATEDIF(TODAY(),Z3540,"YM")&amp;" meses"&amp;" "&amp;DATEDIF(TODAY(),Z3540,"MD")&amp;" dias"))))))))</f>
        <v>Contrato Encerrado</v>
      </c>
      <c r="AE3540" s="35">
        <f t="shared" si="276"/>
        <v>381</v>
      </c>
      <c r="AF3540" s="35">
        <f t="shared" si="277"/>
        <v>349</v>
      </c>
      <c r="AG3540" s="17" t="str">
        <f t="shared" si="278"/>
        <v>0 anos 11 meses 14 dias</v>
      </c>
    </row>
    <row r="3541" spans="1:33" ht="11.25" customHeight="1" x14ac:dyDescent="0.2">
      <c r="A3541" s="8" t="s">
        <v>9</v>
      </c>
      <c r="B3541" s="10" t="s">
        <v>13</v>
      </c>
      <c r="C3541" s="11" t="s">
        <v>22</v>
      </c>
      <c r="D3541" s="36">
        <v>2022</v>
      </c>
      <c r="E3541" s="12" t="s">
        <v>772</v>
      </c>
      <c r="F3541" s="8" t="s">
        <v>773</v>
      </c>
      <c r="G3541" s="77" t="s">
        <v>1790</v>
      </c>
      <c r="H3541" s="78" t="s">
        <v>1791</v>
      </c>
      <c r="I3541" s="14" t="s">
        <v>1792</v>
      </c>
      <c r="J3541" s="14" t="s">
        <v>1302</v>
      </c>
      <c r="K3541" s="14" t="s">
        <v>29</v>
      </c>
      <c r="L3541" s="15" t="s">
        <v>30</v>
      </c>
      <c r="M3541" s="7" t="s">
        <v>9427</v>
      </c>
      <c r="N3541" s="15" t="s">
        <v>2102</v>
      </c>
      <c r="O3541" s="16"/>
      <c r="P3541" s="16" t="s">
        <v>2517</v>
      </c>
      <c r="Q3541" s="16" t="s">
        <v>2522</v>
      </c>
      <c r="R3541" s="31">
        <v>37032</v>
      </c>
      <c r="S3541" s="31">
        <v>44497</v>
      </c>
      <c r="T3541" s="31">
        <v>44804</v>
      </c>
      <c r="U3541" s="31"/>
      <c r="V3541" s="31"/>
      <c r="W3541" s="31"/>
      <c r="X3541" s="17"/>
      <c r="Y3541" s="17"/>
      <c r="Z3541" s="31"/>
      <c r="AA3541" s="18">
        <f t="shared" ca="1" si="275"/>
        <v>24</v>
      </c>
      <c r="AB3541" s="19" t="s">
        <v>7877</v>
      </c>
      <c r="AC3541" s="35" t="str">
        <f t="shared" si="279"/>
        <v>0 anos 10 meses 3 dias</v>
      </c>
      <c r="AD3541" s="35" t="str">
        <f ca="1">IF(AND(V3541="",T3541&lt;TODAY()),"Contrato Encerrado",IF(AND(V3541="",T3541&gt;TODAY()),DATEDIF(TODAY(),T3541,"Y")&amp;" anos"&amp;" "&amp;DATEDIF(TODAY(),T3541,"YM")&amp;" meses"&amp;" "&amp;DATEDIF(TODAY(),T3541,"MD")&amp;" dias",IF(AND(X3541="",V3541&lt;TODAY()),"Contrato Encerrado",IF(AND(X3541="",V3541&gt;TODAY()),DATEDIF(TODAY(),V3541,"Y")&amp;" anos"&amp;" "&amp;DATEDIF(TODAY(),V3541,"YM")&amp;" meses"&amp;" "&amp;DATEDIF(TODAY(),V3541,"MD")&amp;" dias",IF(AND(Z3541="",X3541&lt;TODAY()),"Contrato Encerrado",IF(AND(Z3541="",X3541&gt;TODAY()),DATEDIF(TODAY(),X3541,"Y")&amp;" anos"&amp;" "&amp;DATEDIF(TODAY(),X3541,"YM")&amp;" meses"&amp;" "&amp;DATEDIF(TODAY(),X3541,"MD")&amp;" dias",IF(AND(Z3541&lt;&gt;””,Z3541&lt;TODAY()),"Contrato Encerrado",IF(AND(Z3541&lt;&gt;"",Z3541&gt;TODAY()),DATEDIF(TODAY(),Z3541,"Y")&amp;" anos"&amp;" "&amp;DATEDIF(TODAY(),Z3541,"YM")&amp;" meses"&amp;" "&amp;DATEDIF(TODAY(),Z3541,"MD")&amp;" dias"))))))))</f>
        <v>Contrato Encerrado</v>
      </c>
      <c r="AE3541" s="35">
        <f t="shared" si="276"/>
        <v>307</v>
      </c>
      <c r="AF3541" s="35">
        <f t="shared" si="277"/>
        <v>423</v>
      </c>
      <c r="AG3541" s="17" t="str">
        <f t="shared" si="278"/>
        <v>1 anos 1 meses 26 dias</v>
      </c>
    </row>
    <row r="3542" spans="1:33" ht="11.25" customHeight="1" x14ac:dyDescent="0.2">
      <c r="A3542" s="8" t="s">
        <v>9</v>
      </c>
      <c r="B3542" s="8" t="s">
        <v>13</v>
      </c>
      <c r="C3542" s="22" t="s">
        <v>16</v>
      </c>
      <c r="D3542" s="37">
        <v>2024</v>
      </c>
      <c r="E3542" s="12" t="s">
        <v>772</v>
      </c>
      <c r="F3542" s="8" t="s">
        <v>773</v>
      </c>
      <c r="G3542" s="77" t="s">
        <v>12973</v>
      </c>
      <c r="H3542" s="78" t="s">
        <v>12974</v>
      </c>
      <c r="I3542" s="14" t="s">
        <v>12975</v>
      </c>
      <c r="J3542" s="14" t="s">
        <v>1302</v>
      </c>
      <c r="K3542" s="14" t="s">
        <v>29</v>
      </c>
      <c r="L3542" s="15" t="s">
        <v>30</v>
      </c>
      <c r="M3542" s="7" t="s">
        <v>9427</v>
      </c>
      <c r="N3542" s="15" t="s">
        <v>2098</v>
      </c>
      <c r="O3542" s="15" t="s">
        <v>7896</v>
      </c>
      <c r="P3542" s="15" t="s">
        <v>2518</v>
      </c>
      <c r="Q3542" s="15" t="s">
        <v>2523</v>
      </c>
      <c r="R3542" s="20">
        <v>35573</v>
      </c>
      <c r="S3542" s="20">
        <v>45355</v>
      </c>
      <c r="T3542" s="20">
        <v>45412</v>
      </c>
      <c r="U3542" s="20"/>
      <c r="V3542" s="20"/>
      <c r="W3542" s="20"/>
      <c r="X3542" s="17"/>
      <c r="Y3542" s="17"/>
      <c r="Z3542" s="20"/>
      <c r="AA3542" s="18">
        <f t="shared" ca="1" si="275"/>
        <v>28</v>
      </c>
      <c r="AB3542" s="15" t="s">
        <v>7877</v>
      </c>
      <c r="AC3542" s="35" t="str">
        <f t="shared" si="279"/>
        <v>0 anos 1 meses 26 dias</v>
      </c>
      <c r="AD3542" s="35" t="str">
        <f ca="1">IF(AND(V3542="",T3542&lt;TODAY()),"Contrato Encerrado",IF(AND(V3542="",T3542&gt;TODAY()),DATEDIF(TODAY(),T3542,"Y")&amp;" anos"&amp;" "&amp;DATEDIF(TODAY(),T3542,"YM")&amp;" meses"&amp;" "&amp;DATEDIF(TODAY(),T3542,"MD")&amp;" dias",IF(AND(X3542="",V3542&lt;TODAY()),"Contrato Encerrado",IF(AND(X3542="",V3542&gt;TODAY()),DATEDIF(TODAY(),V3542,"Y")&amp;" anos"&amp;" "&amp;DATEDIF(TODAY(),V3542,"YM")&amp;" meses"&amp;" "&amp;DATEDIF(TODAY(),V3542,"MD")&amp;" dias",IF(AND(Z3542="",X3542&lt;TODAY()),"Contrato Encerrado",IF(AND(Z3542="",X3542&gt;TODAY()),DATEDIF(TODAY(),X3542,"Y")&amp;" anos"&amp;" "&amp;DATEDIF(TODAY(),X3542,"YM")&amp;" meses"&amp;" "&amp;DATEDIF(TODAY(),X3542,"MD")&amp;" dias",IF(AND(Z3542&lt;&gt;””,Z3542&lt;TODAY()),"Contrato Encerrado",IF(AND(Z3542&lt;&gt;"",Z3542&gt;TODAY()),DATEDIF(TODAY(),Z3542,"Y")&amp;" anos"&amp;" "&amp;DATEDIF(TODAY(),Z3542,"YM")&amp;" meses"&amp;" "&amp;DATEDIF(TODAY(),Z3542,"MD")&amp;" dias"))))))))</f>
        <v>Contrato Encerrado</v>
      </c>
      <c r="AE3542" s="35">
        <f t="shared" si="276"/>
        <v>57</v>
      </c>
      <c r="AF3542" s="35">
        <f t="shared" si="277"/>
        <v>673</v>
      </c>
      <c r="AG3542" s="17" t="str">
        <f t="shared" si="278"/>
        <v>1 anos 10 meses 3 dias</v>
      </c>
    </row>
    <row r="3543" spans="1:33" ht="11.25" customHeight="1" x14ac:dyDescent="0.2">
      <c r="A3543" s="8" t="s">
        <v>9</v>
      </c>
      <c r="B3543" s="8" t="s">
        <v>13</v>
      </c>
      <c r="C3543" s="22" t="s">
        <v>17</v>
      </c>
      <c r="D3543" s="37">
        <v>2024</v>
      </c>
      <c r="E3543" s="12" t="s">
        <v>157</v>
      </c>
      <c r="F3543" s="8" t="s">
        <v>158</v>
      </c>
      <c r="G3543" s="77" t="s">
        <v>13404</v>
      </c>
      <c r="H3543" s="78" t="s">
        <v>13405</v>
      </c>
      <c r="I3543" s="14" t="s">
        <v>13406</v>
      </c>
      <c r="J3543" s="14" t="s">
        <v>14943</v>
      </c>
      <c r="K3543" s="14" t="s">
        <v>29</v>
      </c>
      <c r="L3543" s="15" t="s">
        <v>81</v>
      </c>
      <c r="M3543" s="7" t="s">
        <v>82</v>
      </c>
      <c r="N3543" s="15" t="s">
        <v>12638</v>
      </c>
      <c r="O3543" s="15" t="s">
        <v>11204</v>
      </c>
      <c r="P3543" s="15" t="s">
        <v>2518</v>
      </c>
      <c r="Q3543" s="15" t="s">
        <v>4109</v>
      </c>
      <c r="R3543" s="30">
        <v>39001</v>
      </c>
      <c r="S3543" s="30">
        <v>45359</v>
      </c>
      <c r="T3543" s="30">
        <v>45657</v>
      </c>
      <c r="U3543" s="20"/>
      <c r="V3543" s="20"/>
      <c r="W3543" s="30"/>
      <c r="X3543" s="17"/>
      <c r="Y3543" s="17"/>
      <c r="Z3543" s="20"/>
      <c r="AA3543" s="18">
        <f t="shared" ca="1" si="275"/>
        <v>18</v>
      </c>
      <c r="AB3543" s="15" t="s">
        <v>7877</v>
      </c>
      <c r="AC3543" s="35" t="str">
        <f t="shared" si="279"/>
        <v>0 anos 9 meses 23 dias</v>
      </c>
      <c r="AD3543" s="35" t="str">
        <f ca="1">IF(AND(V3543="",T3543&lt;TODAY()),"Contrato Encerrado",IF(AND(V3543="",T3543&gt;TODAY()),DATEDIF(TODAY(),T3543,"Y")&amp;" anos"&amp;" "&amp;DATEDIF(TODAY(),T3543,"YM")&amp;" meses"&amp;" "&amp;DATEDIF(TODAY(),T3543,"MD")&amp;" dias",IF(AND(X3543="",V3543&lt;TODAY()),"Contrato Encerrado",IF(AND(X3543="",V3543&gt;TODAY()),DATEDIF(TODAY(),V3543,"Y")&amp;" anos"&amp;" "&amp;DATEDIF(TODAY(),V3543,"YM")&amp;" meses"&amp;" "&amp;DATEDIF(TODAY(),V3543,"MD")&amp;" dias",IF(AND(Z3543="",X3543&lt;TODAY()),"Contrato Encerrado",IF(AND(Z3543="",X3543&gt;TODAY()),DATEDIF(TODAY(),X3543,"Y")&amp;" anos"&amp;" "&amp;DATEDIF(TODAY(),X3543,"YM")&amp;" meses"&amp;" "&amp;DATEDIF(TODAY(),X3543,"MD")&amp;" dias",IF(AND(Z3543&lt;&gt;””,Z3543&lt;TODAY()),"Contrato Encerrado",IF(AND(Z3543&lt;&gt;"",Z3543&gt;TODAY()),DATEDIF(TODAY(),Z3543,"Y")&amp;" anos"&amp;" "&amp;DATEDIF(TODAY(),Z3543,"YM")&amp;" meses"&amp;" "&amp;DATEDIF(TODAY(),Z3543,"MD")&amp;" dias"))))))))</f>
        <v>Contrato Encerrado</v>
      </c>
      <c r="AE3543" s="35">
        <f t="shared" si="276"/>
        <v>298</v>
      </c>
      <c r="AF3543" s="35">
        <f t="shared" si="277"/>
        <v>432</v>
      </c>
      <c r="AG3543" s="17" t="str">
        <f t="shared" si="278"/>
        <v>1 anos 2 meses 7 dias</v>
      </c>
    </row>
    <row r="3544" spans="1:33" ht="11.25" customHeight="1" x14ac:dyDescent="0.2">
      <c r="A3544" s="8" t="s">
        <v>9</v>
      </c>
      <c r="B3544" s="10" t="s">
        <v>13</v>
      </c>
      <c r="C3544" s="11" t="s">
        <v>22</v>
      </c>
      <c r="D3544" s="36">
        <v>2022</v>
      </c>
      <c r="E3544" s="12" t="s">
        <v>79</v>
      </c>
      <c r="F3544" s="8" t="s">
        <v>80</v>
      </c>
      <c r="G3544" s="77" t="s">
        <v>638</v>
      </c>
      <c r="H3544" s="78" t="s">
        <v>639</v>
      </c>
      <c r="I3544" s="14" t="s">
        <v>640</v>
      </c>
      <c r="J3544" s="14" t="s">
        <v>14943</v>
      </c>
      <c r="K3544" s="14" t="s">
        <v>29</v>
      </c>
      <c r="L3544" s="15" t="s">
        <v>30</v>
      </c>
      <c r="M3544" s="7" t="s">
        <v>9427</v>
      </c>
      <c r="N3544" s="15" t="s">
        <v>2102</v>
      </c>
      <c r="O3544" s="16"/>
      <c r="P3544" s="16" t="s">
        <v>2517</v>
      </c>
      <c r="Q3544" s="16" t="s">
        <v>2522</v>
      </c>
      <c r="R3544" s="31">
        <v>36632</v>
      </c>
      <c r="S3544" s="31">
        <v>44348</v>
      </c>
      <c r="T3544" s="111">
        <v>45065</v>
      </c>
      <c r="U3544" s="111"/>
      <c r="V3544" s="31"/>
      <c r="W3544" s="31"/>
      <c r="X3544" s="17"/>
      <c r="Y3544" s="17"/>
      <c r="Z3544" s="31"/>
      <c r="AA3544" s="18">
        <f t="shared" ca="1" si="275"/>
        <v>25</v>
      </c>
      <c r="AB3544" s="19" t="s">
        <v>7877</v>
      </c>
      <c r="AC3544" s="35" t="str">
        <f t="shared" si="279"/>
        <v>1 anos 11 meses 18 dias</v>
      </c>
      <c r="AD3544" s="35" t="str">
        <f ca="1">IF(AND(V3544="",T3544&lt;TODAY()),"Contrato Encerrado",IF(AND(V3544="",T3544&gt;TODAY()),DATEDIF(TODAY(),T3544,"Y")&amp;" anos"&amp;" "&amp;DATEDIF(TODAY(),T3544,"YM")&amp;" meses"&amp;" "&amp;DATEDIF(TODAY(),T3544,"MD")&amp;" dias",IF(AND(X3544="",V3544&lt;TODAY()),"Contrato Encerrado",IF(AND(X3544="",V3544&gt;TODAY()),DATEDIF(TODAY(),V3544,"Y")&amp;" anos"&amp;" "&amp;DATEDIF(TODAY(),V3544,"YM")&amp;" meses"&amp;" "&amp;DATEDIF(TODAY(),V3544,"MD")&amp;" dias",IF(AND(Z3544="",X3544&lt;TODAY()),"Contrato Encerrado",IF(AND(Z3544="",X3544&gt;TODAY()),DATEDIF(TODAY(),X3544,"Y")&amp;" anos"&amp;" "&amp;DATEDIF(TODAY(),X3544,"YM")&amp;" meses"&amp;" "&amp;DATEDIF(TODAY(),X3544,"MD")&amp;" dias",IF(AND(Z3544&lt;&gt;””,Z3544&lt;TODAY()),"Contrato Encerrado",IF(AND(Z3544&lt;&gt;"",Z3544&gt;TODAY()),DATEDIF(TODAY(),Z3544,"Y")&amp;" anos"&amp;" "&amp;DATEDIF(TODAY(),Z3544,"YM")&amp;" meses"&amp;" "&amp;DATEDIF(TODAY(),Z3544,"MD")&amp;" dias"))))))))</f>
        <v>Contrato Encerrado</v>
      </c>
      <c r="AE3544" s="35">
        <f t="shared" si="276"/>
        <v>717</v>
      </c>
      <c r="AF3544" s="35">
        <f t="shared" si="277"/>
        <v>13</v>
      </c>
      <c r="AG3544" s="17" t="str">
        <f t="shared" si="278"/>
        <v>0 anos 0 meses 13 dias</v>
      </c>
    </row>
    <row r="3545" spans="1:33" ht="11.25" customHeight="1" x14ac:dyDescent="0.2">
      <c r="A3545" s="8" t="s">
        <v>9</v>
      </c>
      <c r="B3545" s="8" t="s">
        <v>13</v>
      </c>
      <c r="C3545" s="22" t="s">
        <v>25</v>
      </c>
      <c r="D3545" s="37">
        <v>2024</v>
      </c>
      <c r="E3545" s="12" t="s">
        <v>307</v>
      </c>
      <c r="F3545" s="8" t="s">
        <v>308</v>
      </c>
      <c r="G3545" s="77" t="s">
        <v>15099</v>
      </c>
      <c r="H3545" s="78" t="s">
        <v>15100</v>
      </c>
      <c r="I3545" s="14" t="s">
        <v>15002</v>
      </c>
      <c r="J3545" s="14" t="s">
        <v>10</v>
      </c>
      <c r="K3545" s="14" t="s">
        <v>29</v>
      </c>
      <c r="L3545" s="15" t="s">
        <v>30</v>
      </c>
      <c r="M3545" s="7" t="s">
        <v>9427</v>
      </c>
      <c r="N3545" s="15" t="s">
        <v>2115</v>
      </c>
      <c r="O3545" s="15" t="s">
        <v>10152</v>
      </c>
      <c r="P3545" s="15" t="s">
        <v>2518</v>
      </c>
      <c r="Q3545" s="15" t="s">
        <v>2523</v>
      </c>
      <c r="R3545" s="20">
        <v>35982</v>
      </c>
      <c r="S3545" s="20">
        <v>45627</v>
      </c>
      <c r="T3545" s="15" t="s">
        <v>14952</v>
      </c>
      <c r="U3545" s="15"/>
      <c r="V3545" s="15"/>
      <c r="W3545" s="15"/>
      <c r="X3545" s="17"/>
      <c r="Y3545" s="17"/>
      <c r="Z3545" s="15"/>
      <c r="AA3545" s="18">
        <f t="shared" ca="1" si="275"/>
        <v>27</v>
      </c>
      <c r="AB3545" s="20" t="s">
        <v>7877</v>
      </c>
      <c r="AC3545" s="35" t="str">
        <f t="shared" si="279"/>
        <v>0 anos 11 meses 29 dias</v>
      </c>
      <c r="AD3545" s="35" t="str">
        <f ca="1">IF(AND(V3545="",T3545&lt;TODAY()),"Contrato Encerrado",IF(AND(V3545="",T3545&gt;TODAY()),DATEDIF(TODAY(),T3545,"Y")&amp;" anos"&amp;" "&amp;DATEDIF(TODAY(),T3545,"YM")&amp;" meses"&amp;" "&amp;DATEDIF(TODAY(),T3545,"MD")&amp;" dias",IF(AND(X3545="",V3545&lt;TODAY()),"Contrato Encerrado",IF(AND(X3545="",V3545&gt;TODAY()),DATEDIF(TODAY(),V3545,"Y")&amp;" anos"&amp;" "&amp;DATEDIF(TODAY(),V3545,"YM")&amp;" meses"&amp;" "&amp;DATEDIF(TODAY(),V3545,"MD")&amp;" dias",IF(AND(Z3545="",X3545&lt;TODAY()),"Contrato Encerrado",IF(AND(Z3545="",X3545&gt;TODAY()),DATEDIF(TODAY(),X3545,"Y")&amp;" anos"&amp;" "&amp;DATEDIF(TODAY(),X3545,"YM")&amp;" meses"&amp;" "&amp;DATEDIF(TODAY(),X3545,"MD")&amp;" dias",IF(AND(Z3545&lt;&gt;””,Z3545&lt;TODAY()),"Contrato Encerrado",IF(AND(Z3545&lt;&gt;"",Z3545&gt;TODAY()),DATEDIF(TODAY(),Z3545,"Y")&amp;" anos"&amp;" "&amp;DATEDIF(TODAY(),Z3545,"YM")&amp;" meses"&amp;" "&amp;DATEDIF(TODAY(),Z3545,"MD")&amp;" dias"))))))))</f>
        <v>0 anos 1 meses 23 dias</v>
      </c>
      <c r="AE3545" s="35">
        <f t="shared" si="276"/>
        <v>364</v>
      </c>
      <c r="AF3545" s="35">
        <f t="shared" si="277"/>
        <v>366</v>
      </c>
      <c r="AG3545" s="17" t="str">
        <f t="shared" si="278"/>
        <v>0 anos 11 meses 31 dias</v>
      </c>
    </row>
    <row r="3546" spans="1:33" ht="11.25" customHeight="1" x14ac:dyDescent="0.2">
      <c r="A3546" s="8" t="s">
        <v>9</v>
      </c>
      <c r="B3546" s="8" t="s">
        <v>13</v>
      </c>
      <c r="C3546" s="22" t="s">
        <v>22</v>
      </c>
      <c r="D3546" s="37">
        <v>2023</v>
      </c>
      <c r="E3546" s="12" t="s">
        <v>157</v>
      </c>
      <c r="F3546" s="8" t="s">
        <v>158</v>
      </c>
      <c r="G3546" s="77" t="s">
        <v>9888</v>
      </c>
      <c r="H3546" s="78" t="s">
        <v>9889</v>
      </c>
      <c r="I3546" s="14" t="s">
        <v>9890</v>
      </c>
      <c r="J3546" s="14" t="s">
        <v>14943</v>
      </c>
      <c r="K3546" s="14" t="s">
        <v>29</v>
      </c>
      <c r="L3546" s="15" t="s">
        <v>30</v>
      </c>
      <c r="M3546" s="7" t="s">
        <v>9427</v>
      </c>
      <c r="N3546" s="15" t="s">
        <v>2101</v>
      </c>
      <c r="O3546" s="15" t="s">
        <v>7895</v>
      </c>
      <c r="P3546" s="15" t="s">
        <v>2518</v>
      </c>
      <c r="Q3546" s="15" t="s">
        <v>4109</v>
      </c>
      <c r="R3546" s="20">
        <v>36640</v>
      </c>
      <c r="S3546" s="20">
        <v>45152</v>
      </c>
      <c r="T3546" s="20">
        <v>45291</v>
      </c>
      <c r="U3546" s="20"/>
      <c r="V3546" s="20"/>
      <c r="W3546" s="20"/>
      <c r="X3546" s="17"/>
      <c r="Y3546" s="17"/>
      <c r="Z3546" s="20"/>
      <c r="AA3546" s="18">
        <f t="shared" ca="1" si="275"/>
        <v>25</v>
      </c>
      <c r="AB3546" s="15" t="s">
        <v>7877</v>
      </c>
      <c r="AC3546" s="35" t="str">
        <f t="shared" si="279"/>
        <v>0 anos 4 meses 17 dias</v>
      </c>
      <c r="AD3546" s="35" t="str">
        <f ca="1">IF(AND(V3546="",T3546&lt;TODAY()),"Contrato Encerrado",IF(AND(V3546="",T3546&gt;TODAY()),DATEDIF(TODAY(),T3546,"Y")&amp;" anos"&amp;" "&amp;DATEDIF(TODAY(),T3546,"YM")&amp;" meses"&amp;" "&amp;DATEDIF(TODAY(),T3546,"MD")&amp;" dias",IF(AND(X3546="",V3546&lt;TODAY()),"Contrato Encerrado",IF(AND(X3546="",V3546&gt;TODAY()),DATEDIF(TODAY(),V3546,"Y")&amp;" anos"&amp;" "&amp;DATEDIF(TODAY(),V3546,"YM")&amp;" meses"&amp;" "&amp;DATEDIF(TODAY(),V3546,"MD")&amp;" dias",IF(AND(Z3546="",X3546&lt;TODAY()),"Contrato Encerrado",IF(AND(Z3546="",X3546&gt;TODAY()),DATEDIF(TODAY(),X3546,"Y")&amp;" anos"&amp;" "&amp;DATEDIF(TODAY(),X3546,"YM")&amp;" meses"&amp;" "&amp;DATEDIF(TODAY(),X3546,"MD")&amp;" dias",IF(AND(Z3546&lt;&gt;””,Z3546&lt;TODAY()),"Contrato Encerrado",IF(AND(Z3546&lt;&gt;"",Z3546&gt;TODAY()),DATEDIF(TODAY(),Z3546,"Y")&amp;" anos"&amp;" "&amp;DATEDIF(TODAY(),Z3546,"YM")&amp;" meses"&amp;" "&amp;DATEDIF(TODAY(),Z3546,"MD")&amp;" dias"))))))))</f>
        <v>Contrato Encerrado</v>
      </c>
      <c r="AE3546" s="35">
        <f t="shared" si="276"/>
        <v>139</v>
      </c>
      <c r="AF3546" s="35">
        <f t="shared" si="277"/>
        <v>591</v>
      </c>
      <c r="AG3546" s="17" t="str">
        <f t="shared" si="278"/>
        <v>1 anos 7 meses 13 dias</v>
      </c>
    </row>
    <row r="3547" spans="1:33" ht="11.25" customHeight="1" x14ac:dyDescent="0.2">
      <c r="A3547" s="8" t="s">
        <v>9</v>
      </c>
      <c r="B3547" s="8" t="s">
        <v>13</v>
      </c>
      <c r="C3547" s="22" t="s">
        <v>22</v>
      </c>
      <c r="D3547" s="37">
        <v>2023</v>
      </c>
      <c r="E3547" s="12" t="s">
        <v>1708</v>
      </c>
      <c r="F3547" s="8" t="s">
        <v>1709</v>
      </c>
      <c r="G3547" s="77" t="s">
        <v>9891</v>
      </c>
      <c r="H3547" s="78" t="s">
        <v>9892</v>
      </c>
      <c r="I3547" s="14" t="s">
        <v>9893</v>
      </c>
      <c r="J3547" s="14" t="s">
        <v>14943</v>
      </c>
      <c r="K3547" s="14" t="s">
        <v>29</v>
      </c>
      <c r="L3547" s="15" t="s">
        <v>30</v>
      </c>
      <c r="M3547" s="7" t="s">
        <v>9427</v>
      </c>
      <c r="N3547" s="15" t="s">
        <v>7471</v>
      </c>
      <c r="O3547" s="15" t="s">
        <v>7885</v>
      </c>
      <c r="P3547" s="15" t="s">
        <v>2518</v>
      </c>
      <c r="Q3547" s="15" t="s">
        <v>2523</v>
      </c>
      <c r="R3547" s="20">
        <v>37516</v>
      </c>
      <c r="S3547" s="20">
        <v>45167</v>
      </c>
      <c r="T3547" s="20">
        <v>45532</v>
      </c>
      <c r="U3547" s="20"/>
      <c r="V3547" s="20"/>
      <c r="W3547" s="20"/>
      <c r="X3547" s="17"/>
      <c r="Y3547" s="17"/>
      <c r="Z3547" s="20"/>
      <c r="AA3547" s="18">
        <f t="shared" ca="1" si="275"/>
        <v>23</v>
      </c>
      <c r="AB3547" s="21" t="s">
        <v>7877</v>
      </c>
      <c r="AC3547" s="35" t="str">
        <f t="shared" si="279"/>
        <v>0 anos 11 meses 30 dias</v>
      </c>
      <c r="AD3547" s="35" t="str">
        <f ca="1">IF(AND(V3547="",T3547&lt;TODAY()),"Contrato Encerrado",IF(AND(V3547="",T3547&gt;TODAY()),DATEDIF(TODAY(),T3547,"Y")&amp;" anos"&amp;" "&amp;DATEDIF(TODAY(),T3547,"YM")&amp;" meses"&amp;" "&amp;DATEDIF(TODAY(),T3547,"MD")&amp;" dias",IF(AND(X3547="",V3547&lt;TODAY()),"Contrato Encerrado",IF(AND(X3547="",V3547&gt;TODAY()),DATEDIF(TODAY(),V3547,"Y")&amp;" anos"&amp;" "&amp;DATEDIF(TODAY(),V3547,"YM")&amp;" meses"&amp;" "&amp;DATEDIF(TODAY(),V3547,"MD")&amp;" dias",IF(AND(Z3547="",X3547&lt;TODAY()),"Contrato Encerrado",IF(AND(Z3547="",X3547&gt;TODAY()),DATEDIF(TODAY(),X3547,"Y")&amp;" anos"&amp;" "&amp;DATEDIF(TODAY(),X3547,"YM")&amp;" meses"&amp;" "&amp;DATEDIF(TODAY(),X3547,"MD")&amp;" dias",IF(AND(Z3547&lt;&gt;””,Z3547&lt;TODAY()),"Contrato Encerrado",IF(AND(Z3547&lt;&gt;"",Z3547&gt;TODAY()),DATEDIF(TODAY(),Z3547,"Y")&amp;" anos"&amp;" "&amp;DATEDIF(TODAY(),Z3547,"YM")&amp;" meses"&amp;" "&amp;DATEDIF(TODAY(),Z3547,"MD")&amp;" dias"))))))))</f>
        <v>Contrato Encerrado</v>
      </c>
      <c r="AE3547" s="35">
        <f t="shared" si="276"/>
        <v>365</v>
      </c>
      <c r="AF3547" s="35">
        <f t="shared" si="277"/>
        <v>365</v>
      </c>
      <c r="AG3547" s="17" t="str">
        <f t="shared" si="278"/>
        <v>0 anos 11 meses 30 dias</v>
      </c>
    </row>
    <row r="3548" spans="1:33" ht="11.25" customHeight="1" x14ac:dyDescent="0.2">
      <c r="A3548" s="8" t="s">
        <v>9</v>
      </c>
      <c r="B3548" s="10" t="s">
        <v>13</v>
      </c>
      <c r="C3548" s="11" t="s">
        <v>22</v>
      </c>
      <c r="D3548" s="36">
        <v>2021</v>
      </c>
      <c r="E3548" s="14" t="s">
        <v>1304</v>
      </c>
      <c r="F3548" s="8" t="s">
        <v>1305</v>
      </c>
      <c r="G3548" s="77" t="s">
        <v>1366</v>
      </c>
      <c r="H3548" s="78" t="s">
        <v>1367</v>
      </c>
      <c r="I3548" s="14" t="s">
        <v>1368</v>
      </c>
      <c r="J3548" s="14" t="s">
        <v>1302</v>
      </c>
      <c r="K3548" s="14" t="s">
        <v>29</v>
      </c>
      <c r="L3548" s="15" t="s">
        <v>30</v>
      </c>
      <c r="M3548" s="7" t="s">
        <v>9427</v>
      </c>
      <c r="N3548" s="26" t="s">
        <v>4113</v>
      </c>
      <c r="O3548" s="27"/>
      <c r="P3548" s="26" t="s">
        <v>2517</v>
      </c>
      <c r="Q3548" s="26" t="s">
        <v>2522</v>
      </c>
      <c r="R3548" s="31">
        <v>36410</v>
      </c>
      <c r="S3548" s="31">
        <v>44452</v>
      </c>
      <c r="T3548" s="31">
        <v>44725</v>
      </c>
      <c r="U3548" s="31"/>
      <c r="V3548" s="31"/>
      <c r="W3548" s="31"/>
      <c r="X3548" s="17"/>
      <c r="Y3548" s="17"/>
      <c r="Z3548" s="31"/>
      <c r="AA3548" s="18">
        <f t="shared" ca="1" si="275"/>
        <v>26</v>
      </c>
      <c r="AB3548" s="19" t="s">
        <v>7877</v>
      </c>
      <c r="AC3548" s="35" t="str">
        <f t="shared" si="279"/>
        <v>0 anos 9 meses 0 dias</v>
      </c>
      <c r="AD3548" s="35" t="str">
        <f ca="1">IF(AND(V3548="",T3548&lt;TODAY()),"Contrato Encerrado",IF(AND(V3548="",T3548&gt;TODAY()),DATEDIF(TODAY(),T3548,"Y")&amp;" anos"&amp;" "&amp;DATEDIF(TODAY(),T3548,"YM")&amp;" meses"&amp;" "&amp;DATEDIF(TODAY(),T3548,"MD")&amp;" dias",IF(AND(X3548="",V3548&lt;TODAY()),"Contrato Encerrado",IF(AND(X3548="",V3548&gt;TODAY()),DATEDIF(TODAY(),V3548,"Y")&amp;" anos"&amp;" "&amp;DATEDIF(TODAY(),V3548,"YM")&amp;" meses"&amp;" "&amp;DATEDIF(TODAY(),V3548,"MD")&amp;" dias",IF(AND(Z3548="",X3548&lt;TODAY()),"Contrato Encerrado",IF(AND(Z3548="",X3548&gt;TODAY()),DATEDIF(TODAY(),X3548,"Y")&amp;" anos"&amp;" "&amp;DATEDIF(TODAY(),X3548,"YM")&amp;" meses"&amp;" "&amp;DATEDIF(TODAY(),X3548,"MD")&amp;" dias",IF(AND(Z3548&lt;&gt;””,Z3548&lt;TODAY()),"Contrato Encerrado",IF(AND(Z3548&lt;&gt;"",Z3548&gt;TODAY()),DATEDIF(TODAY(),Z3548,"Y")&amp;" anos"&amp;" "&amp;DATEDIF(TODAY(),Z3548,"YM")&amp;" meses"&amp;" "&amp;DATEDIF(TODAY(),Z3548,"MD")&amp;" dias"))))))))</f>
        <v>Contrato Encerrado</v>
      </c>
      <c r="AE3548" s="35">
        <f t="shared" si="276"/>
        <v>273</v>
      </c>
      <c r="AF3548" s="35">
        <f t="shared" si="277"/>
        <v>457</v>
      </c>
      <c r="AG3548" s="17" t="str">
        <f t="shared" si="278"/>
        <v>1 anos 3 meses 1 dias</v>
      </c>
    </row>
    <row r="3549" spans="1:33" ht="11.25" customHeight="1" x14ac:dyDescent="0.2">
      <c r="A3549" s="8" t="s">
        <v>9</v>
      </c>
      <c r="B3549" s="8" t="s">
        <v>13</v>
      </c>
      <c r="C3549" s="22" t="s">
        <v>16</v>
      </c>
      <c r="D3549" s="37">
        <v>2024</v>
      </c>
      <c r="E3549" s="12" t="s">
        <v>157</v>
      </c>
      <c r="F3549" s="8" t="s">
        <v>158</v>
      </c>
      <c r="G3549" s="77" t="s">
        <v>12976</v>
      </c>
      <c r="H3549" s="78" t="s">
        <v>12977</v>
      </c>
      <c r="I3549" s="14" t="s">
        <v>12978</v>
      </c>
      <c r="J3549" s="14" t="s">
        <v>14943</v>
      </c>
      <c r="K3549" s="14" t="s">
        <v>29</v>
      </c>
      <c r="L3549" s="15" t="s">
        <v>30</v>
      </c>
      <c r="M3549" s="7" t="s">
        <v>9427</v>
      </c>
      <c r="N3549" s="15" t="s">
        <v>9016</v>
      </c>
      <c r="O3549" s="15" t="s">
        <v>8788</v>
      </c>
      <c r="P3549" s="15" t="s">
        <v>2518</v>
      </c>
      <c r="Q3549" s="15" t="s">
        <v>4109</v>
      </c>
      <c r="R3549" s="20">
        <v>38053</v>
      </c>
      <c r="S3549" s="20">
        <v>45323</v>
      </c>
      <c r="T3549" s="20">
        <v>45688</v>
      </c>
      <c r="U3549" s="20"/>
      <c r="V3549" s="20"/>
      <c r="W3549" s="20"/>
      <c r="X3549" s="17"/>
      <c r="Y3549" s="17"/>
      <c r="Z3549" s="20"/>
      <c r="AA3549" s="18">
        <f t="shared" ca="1" si="275"/>
        <v>21</v>
      </c>
      <c r="AB3549" s="20" t="s">
        <v>7877</v>
      </c>
      <c r="AC3549" s="35" t="str">
        <f t="shared" si="279"/>
        <v>0 anos 11 meses 30 dias</v>
      </c>
      <c r="AD3549" s="35" t="str">
        <f ca="1">IF(AND(V3549="",T3549&lt;TODAY()),"Contrato Encerrado",IF(AND(V3549="",T3549&gt;TODAY()),DATEDIF(TODAY(),T3549,"Y")&amp;" anos"&amp;" "&amp;DATEDIF(TODAY(),T3549,"YM")&amp;" meses"&amp;" "&amp;DATEDIF(TODAY(),T3549,"MD")&amp;" dias",IF(AND(X3549="",V3549&lt;TODAY()),"Contrato Encerrado",IF(AND(X3549="",V3549&gt;TODAY()),DATEDIF(TODAY(),V3549,"Y")&amp;" anos"&amp;" "&amp;DATEDIF(TODAY(),V3549,"YM")&amp;" meses"&amp;" "&amp;DATEDIF(TODAY(),V3549,"MD")&amp;" dias",IF(AND(Z3549="",X3549&lt;TODAY()),"Contrato Encerrado",IF(AND(Z3549="",X3549&gt;TODAY()),DATEDIF(TODAY(),X3549,"Y")&amp;" anos"&amp;" "&amp;DATEDIF(TODAY(),X3549,"YM")&amp;" meses"&amp;" "&amp;DATEDIF(TODAY(),X3549,"MD")&amp;" dias",IF(AND(Z3549&lt;&gt;””,Z3549&lt;TODAY()),"Contrato Encerrado",IF(AND(Z3549&lt;&gt;"",Z3549&gt;TODAY()),DATEDIF(TODAY(),Z3549,"Y")&amp;" anos"&amp;" "&amp;DATEDIF(TODAY(),Z3549,"YM")&amp;" meses"&amp;" "&amp;DATEDIF(TODAY(),Z3549,"MD")&amp;" dias"))))))))</f>
        <v>Contrato Encerrado</v>
      </c>
      <c r="AE3549" s="35">
        <f t="shared" si="276"/>
        <v>365</v>
      </c>
      <c r="AF3549" s="35">
        <f t="shared" si="277"/>
        <v>365</v>
      </c>
      <c r="AG3549" s="17" t="str">
        <f t="shared" si="278"/>
        <v>0 anos 11 meses 30 dias</v>
      </c>
    </row>
    <row r="3550" spans="1:33" s="61" customFormat="1" ht="11.25" customHeight="1" x14ac:dyDescent="0.2">
      <c r="A3550" s="10" t="s">
        <v>9</v>
      </c>
      <c r="B3550" s="10" t="s">
        <v>13</v>
      </c>
      <c r="C3550" s="11" t="s">
        <v>19</v>
      </c>
      <c r="D3550" s="36">
        <v>2021</v>
      </c>
      <c r="E3550" s="13" t="s">
        <v>307</v>
      </c>
      <c r="F3550" s="10" t="s">
        <v>308</v>
      </c>
      <c r="G3550" s="83" t="s">
        <v>710</v>
      </c>
      <c r="H3550" s="84" t="s">
        <v>711</v>
      </c>
      <c r="I3550" s="13" t="s">
        <v>712</v>
      </c>
      <c r="J3550" s="14" t="s">
        <v>1302</v>
      </c>
      <c r="K3550" s="13" t="s">
        <v>29</v>
      </c>
      <c r="L3550" s="25" t="s">
        <v>81</v>
      </c>
      <c r="M3550" s="7" t="s">
        <v>82</v>
      </c>
      <c r="N3550" s="26" t="s">
        <v>4113</v>
      </c>
      <c r="O3550" s="27"/>
      <c r="P3550" s="26" t="s">
        <v>2517</v>
      </c>
      <c r="Q3550" s="26" t="s">
        <v>2522</v>
      </c>
      <c r="R3550" s="31">
        <v>37798</v>
      </c>
      <c r="S3550" s="31">
        <v>44336</v>
      </c>
      <c r="T3550" s="31">
        <v>44592</v>
      </c>
      <c r="U3550" s="31"/>
      <c r="V3550" s="31"/>
      <c r="W3550" s="31"/>
      <c r="X3550" s="17"/>
      <c r="Y3550" s="17"/>
      <c r="Z3550" s="31"/>
      <c r="AA3550" s="18">
        <f t="shared" ca="1" si="275"/>
        <v>22</v>
      </c>
      <c r="AB3550" s="19" t="s">
        <v>7877</v>
      </c>
      <c r="AC3550" s="35" t="str">
        <f t="shared" si="279"/>
        <v>0 anos 8 meses 11 dias</v>
      </c>
      <c r="AD3550" s="35" t="str">
        <f ca="1">IF(AND(V3550="",T3550&lt;TODAY()),"Contrato Encerrado",IF(AND(V3550="",T3550&gt;TODAY()),DATEDIF(TODAY(),T3550,"Y")&amp;" anos"&amp;" "&amp;DATEDIF(TODAY(),T3550,"YM")&amp;" meses"&amp;" "&amp;DATEDIF(TODAY(),T3550,"MD")&amp;" dias",IF(AND(X3550="",V3550&lt;TODAY()),"Contrato Encerrado",IF(AND(X3550="",V3550&gt;TODAY()),DATEDIF(TODAY(),V3550,"Y")&amp;" anos"&amp;" "&amp;DATEDIF(TODAY(),V3550,"YM")&amp;" meses"&amp;" "&amp;DATEDIF(TODAY(),V3550,"MD")&amp;" dias",IF(AND(Z3550="",X3550&lt;TODAY()),"Contrato Encerrado",IF(AND(Z3550="",X3550&gt;TODAY()),DATEDIF(TODAY(),X3550,"Y")&amp;" anos"&amp;" "&amp;DATEDIF(TODAY(),X3550,"YM")&amp;" meses"&amp;" "&amp;DATEDIF(TODAY(),X3550,"MD")&amp;" dias",IF(AND(Z3550&lt;&gt;””,Z3550&lt;TODAY()),"Contrato Encerrado",IF(AND(Z3550&lt;&gt;"",Z3550&gt;TODAY()),DATEDIF(TODAY(),Z3550,"Y")&amp;" anos"&amp;" "&amp;DATEDIF(TODAY(),Z3550,"YM")&amp;" meses"&amp;" "&amp;DATEDIF(TODAY(),Z3550,"MD")&amp;" dias"))))))))</f>
        <v>Contrato Encerrado</v>
      </c>
      <c r="AE3550" s="35">
        <f t="shared" si="276"/>
        <v>256</v>
      </c>
      <c r="AF3550" s="35">
        <f t="shared" si="277"/>
        <v>474</v>
      </c>
      <c r="AG3550" s="17" t="str">
        <f t="shared" si="278"/>
        <v>1 anos 3 meses 18 dias</v>
      </c>
    </row>
    <row r="3551" spans="1:33" ht="11.25" customHeight="1" x14ac:dyDescent="0.2">
      <c r="A3551" s="8" t="s">
        <v>9</v>
      </c>
      <c r="B3551" s="10" t="s">
        <v>13</v>
      </c>
      <c r="C3551" s="11" t="s">
        <v>11</v>
      </c>
      <c r="D3551" s="36">
        <v>2022</v>
      </c>
      <c r="E3551" s="12" t="s">
        <v>79</v>
      </c>
      <c r="F3551" s="8" t="s">
        <v>80</v>
      </c>
      <c r="G3551" s="77" t="s">
        <v>1977</v>
      </c>
      <c r="H3551" s="78" t="s">
        <v>1978</v>
      </c>
      <c r="I3551" s="14" t="s">
        <v>1979</v>
      </c>
      <c r="J3551" s="14" t="s">
        <v>1302</v>
      </c>
      <c r="K3551" s="14" t="s">
        <v>29</v>
      </c>
      <c r="L3551" s="15" t="s">
        <v>30</v>
      </c>
      <c r="M3551" s="7" t="s">
        <v>9427</v>
      </c>
      <c r="N3551" s="15" t="s">
        <v>2103</v>
      </c>
      <c r="O3551" s="16"/>
      <c r="P3551" s="16" t="s">
        <v>2517</v>
      </c>
      <c r="Q3551" s="16" t="s">
        <v>2522</v>
      </c>
      <c r="R3551" s="31">
        <v>36526</v>
      </c>
      <c r="S3551" s="31">
        <v>44564</v>
      </c>
      <c r="T3551" s="31">
        <v>44783</v>
      </c>
      <c r="U3551" s="31"/>
      <c r="V3551" s="31"/>
      <c r="W3551" s="31"/>
      <c r="X3551" s="17"/>
      <c r="Y3551" s="17"/>
      <c r="Z3551" s="31"/>
      <c r="AA3551" s="18">
        <f t="shared" ca="1" si="275"/>
        <v>25</v>
      </c>
      <c r="AB3551" s="19" t="s">
        <v>7877</v>
      </c>
      <c r="AC3551" s="35" t="str">
        <f t="shared" si="279"/>
        <v>0 anos 7 meses 7 dias</v>
      </c>
      <c r="AD3551" s="35" t="str">
        <f ca="1">IF(AND(V3551="",T3551&lt;TODAY()),"Contrato Encerrado",IF(AND(V3551="",T3551&gt;TODAY()),DATEDIF(TODAY(),T3551,"Y")&amp;" anos"&amp;" "&amp;DATEDIF(TODAY(),T3551,"YM")&amp;" meses"&amp;" "&amp;DATEDIF(TODAY(),T3551,"MD")&amp;" dias",IF(AND(X3551="",V3551&lt;TODAY()),"Contrato Encerrado",IF(AND(X3551="",V3551&gt;TODAY()),DATEDIF(TODAY(),V3551,"Y")&amp;" anos"&amp;" "&amp;DATEDIF(TODAY(),V3551,"YM")&amp;" meses"&amp;" "&amp;DATEDIF(TODAY(),V3551,"MD")&amp;" dias",IF(AND(Z3551="",X3551&lt;TODAY()),"Contrato Encerrado",IF(AND(Z3551="",X3551&gt;TODAY()),DATEDIF(TODAY(),X3551,"Y")&amp;" anos"&amp;" "&amp;DATEDIF(TODAY(),X3551,"YM")&amp;" meses"&amp;" "&amp;DATEDIF(TODAY(),X3551,"MD")&amp;" dias",IF(AND(Z3551&lt;&gt;””,Z3551&lt;TODAY()),"Contrato Encerrado",IF(AND(Z3551&lt;&gt;"",Z3551&gt;TODAY()),DATEDIF(TODAY(),Z3551,"Y")&amp;" anos"&amp;" "&amp;DATEDIF(TODAY(),Z3551,"YM")&amp;" meses"&amp;" "&amp;DATEDIF(TODAY(),Z3551,"MD")&amp;" dias"))))))))</f>
        <v>Contrato Encerrado</v>
      </c>
      <c r="AE3551" s="35">
        <f t="shared" si="276"/>
        <v>219</v>
      </c>
      <c r="AF3551" s="35">
        <f t="shared" si="277"/>
        <v>511</v>
      </c>
      <c r="AG3551" s="17" t="str">
        <f t="shared" si="278"/>
        <v>1 anos 4 meses 25 dias</v>
      </c>
    </row>
    <row r="3552" spans="1:33" ht="11.25" customHeight="1" x14ac:dyDescent="0.2">
      <c r="A3552" s="8" t="s">
        <v>9</v>
      </c>
      <c r="B3552" s="10" t="s">
        <v>13</v>
      </c>
      <c r="C3552" s="11" t="s">
        <v>22</v>
      </c>
      <c r="D3552" s="36">
        <v>2022</v>
      </c>
      <c r="E3552" s="12" t="s">
        <v>157</v>
      </c>
      <c r="F3552" s="8" t="s">
        <v>158</v>
      </c>
      <c r="G3552" s="77" t="s">
        <v>5195</v>
      </c>
      <c r="H3552" s="78" t="s">
        <v>5196</v>
      </c>
      <c r="I3552" s="14" t="s">
        <v>5197</v>
      </c>
      <c r="J3552" s="14" t="s">
        <v>14943</v>
      </c>
      <c r="K3552" s="14" t="s">
        <v>29</v>
      </c>
      <c r="L3552" s="15" t="s">
        <v>30</v>
      </c>
      <c r="M3552" s="7" t="s">
        <v>9427</v>
      </c>
      <c r="N3552" s="16" t="s">
        <v>4159</v>
      </c>
      <c r="O3552" s="16"/>
      <c r="P3552" s="16" t="s">
        <v>2518</v>
      </c>
      <c r="Q3552" s="16" t="s">
        <v>2521</v>
      </c>
      <c r="R3552" s="31">
        <v>34434</v>
      </c>
      <c r="S3552" s="31">
        <v>44818</v>
      </c>
      <c r="T3552" s="31">
        <v>44943</v>
      </c>
      <c r="U3552" s="31"/>
      <c r="V3552" s="31"/>
      <c r="W3552" s="31"/>
      <c r="X3552" s="17"/>
      <c r="Y3552" s="17"/>
      <c r="Z3552" s="31"/>
      <c r="AA3552" s="18">
        <f t="shared" ca="1" si="275"/>
        <v>31</v>
      </c>
      <c r="AB3552" s="19" t="s">
        <v>7877</v>
      </c>
      <c r="AC3552" s="35" t="str">
        <f t="shared" si="279"/>
        <v>0 anos 4 meses 3 dias</v>
      </c>
      <c r="AD3552" s="35" t="str">
        <f ca="1">IF(AND(V3552="",T3552&lt;TODAY()),"Contrato Encerrado",IF(AND(V3552="",T3552&gt;TODAY()),DATEDIF(TODAY(),T3552,"Y")&amp;" anos"&amp;" "&amp;DATEDIF(TODAY(),T3552,"YM")&amp;" meses"&amp;" "&amp;DATEDIF(TODAY(),T3552,"MD")&amp;" dias",IF(AND(X3552="",V3552&lt;TODAY()),"Contrato Encerrado",IF(AND(X3552="",V3552&gt;TODAY()),DATEDIF(TODAY(),V3552,"Y")&amp;" anos"&amp;" "&amp;DATEDIF(TODAY(),V3552,"YM")&amp;" meses"&amp;" "&amp;DATEDIF(TODAY(),V3552,"MD")&amp;" dias",IF(AND(Z3552="",X3552&lt;TODAY()),"Contrato Encerrado",IF(AND(Z3552="",X3552&gt;TODAY()),DATEDIF(TODAY(),X3552,"Y")&amp;" anos"&amp;" "&amp;DATEDIF(TODAY(),X3552,"YM")&amp;" meses"&amp;" "&amp;DATEDIF(TODAY(),X3552,"MD")&amp;" dias",IF(AND(Z3552&lt;&gt;””,Z3552&lt;TODAY()),"Contrato Encerrado",IF(AND(Z3552&lt;&gt;"",Z3552&gt;TODAY()),DATEDIF(TODAY(),Z3552,"Y")&amp;" anos"&amp;" "&amp;DATEDIF(TODAY(),Z3552,"YM")&amp;" meses"&amp;" "&amp;DATEDIF(TODAY(),Z3552,"MD")&amp;" dias"))))))))</f>
        <v>Contrato Encerrado</v>
      </c>
      <c r="AE3552" s="35">
        <f t="shared" si="276"/>
        <v>125</v>
      </c>
      <c r="AF3552" s="35">
        <f t="shared" si="277"/>
        <v>605</v>
      </c>
      <c r="AG3552" s="17" t="str">
        <f t="shared" si="278"/>
        <v>1 anos 7 meses 27 dias</v>
      </c>
    </row>
    <row r="3553" spans="1:33" ht="11.25" customHeight="1" x14ac:dyDescent="0.2">
      <c r="A3553" s="8" t="s">
        <v>9</v>
      </c>
      <c r="B3553" s="8" t="s">
        <v>13</v>
      </c>
      <c r="C3553" s="22" t="s">
        <v>15</v>
      </c>
      <c r="D3553" s="37">
        <v>2025</v>
      </c>
      <c r="E3553" s="12" t="s">
        <v>307</v>
      </c>
      <c r="F3553" s="8" t="s">
        <v>308</v>
      </c>
      <c r="G3553" s="77" t="s">
        <v>15901</v>
      </c>
      <c r="H3553" s="78" t="s">
        <v>15902</v>
      </c>
      <c r="I3553" s="14" t="s">
        <v>15903</v>
      </c>
      <c r="J3553" s="14" t="s">
        <v>10</v>
      </c>
      <c r="K3553" s="14" t="s">
        <v>29</v>
      </c>
      <c r="L3553" s="15" t="s">
        <v>81</v>
      </c>
      <c r="M3553" s="7" t="s">
        <v>82</v>
      </c>
      <c r="N3553" s="15" t="s">
        <v>4113</v>
      </c>
      <c r="O3553" s="15" t="s">
        <v>8167</v>
      </c>
      <c r="P3553" s="15" t="s">
        <v>2518</v>
      </c>
      <c r="Q3553" s="15" t="s">
        <v>2523</v>
      </c>
      <c r="R3553" s="20">
        <v>39335</v>
      </c>
      <c r="S3553" s="20">
        <v>45684</v>
      </c>
      <c r="T3553" s="20">
        <v>46048</v>
      </c>
      <c r="U3553" s="20"/>
      <c r="V3553" s="20"/>
      <c r="W3553" s="20"/>
      <c r="X3553" s="17"/>
      <c r="Y3553" s="17"/>
      <c r="Z3553" s="20"/>
      <c r="AA3553" s="21">
        <f t="shared" ca="1" si="275"/>
        <v>18</v>
      </c>
      <c r="AB3553" s="15" t="s">
        <v>7877</v>
      </c>
      <c r="AC3553" s="35" t="str">
        <f t="shared" si="279"/>
        <v>0 anos 11 meses 30 dias</v>
      </c>
      <c r="AD3553" s="35" t="str">
        <f ca="1">IF(AND(V3553="",T3553&lt;TODAY()),"Contrato Encerrado",IF(AND(V3553="",T3553&gt;TODAY()),DATEDIF(TODAY(),T3553,"Y")&amp;" anos"&amp;" "&amp;DATEDIF(TODAY(),T3553,"YM")&amp;" meses"&amp;" "&amp;DATEDIF(TODAY(),T3553,"MD")&amp;" dias",IF(AND(X3553="",V3553&lt;TODAY()),"Contrato Encerrado",IF(AND(X3553="",V3553&gt;TODAY()),DATEDIF(TODAY(),V3553,"Y")&amp;" anos"&amp;" "&amp;DATEDIF(TODAY(),V3553,"YM")&amp;" meses"&amp;" "&amp;DATEDIF(TODAY(),V3553,"MD")&amp;" dias",IF(AND(Z3553="",X3553&lt;TODAY()),"Contrato Encerrado",IF(AND(Z3553="",X3553&gt;TODAY()),DATEDIF(TODAY(),X3553,"Y")&amp;" anos"&amp;" "&amp;DATEDIF(TODAY(),X3553,"YM")&amp;" meses"&amp;" "&amp;DATEDIF(TODAY(),X3553,"MD")&amp;" dias",IF(AND(Z3553&lt;&gt;””,Z3553&lt;TODAY()),"Contrato Encerrado",IF(AND(Z3553&lt;&gt;"",Z3553&gt;TODAY()),DATEDIF(TODAY(),Z3553,"Y")&amp;" anos"&amp;" "&amp;DATEDIF(TODAY(),Z3553,"YM")&amp;" meses"&amp;" "&amp;DATEDIF(TODAY(),Z3553,"MD")&amp;" dias"))))))))</f>
        <v>0 anos 3 meses 19 dias</v>
      </c>
      <c r="AE3553" s="35">
        <f t="shared" si="276"/>
        <v>364</v>
      </c>
      <c r="AF3553" s="35">
        <f t="shared" si="277"/>
        <v>366</v>
      </c>
      <c r="AG3553" s="17" t="str">
        <f t="shared" si="278"/>
        <v>0 anos 11 meses 31 dias</v>
      </c>
    </row>
    <row r="3554" spans="1:33" ht="11.25" customHeight="1" x14ac:dyDescent="0.2">
      <c r="A3554" s="10" t="s">
        <v>9</v>
      </c>
      <c r="B3554" s="10" t="s">
        <v>13</v>
      </c>
      <c r="C3554" s="11" t="s">
        <v>17</v>
      </c>
      <c r="D3554" s="36">
        <v>2021</v>
      </c>
      <c r="E3554" s="13" t="s">
        <v>307</v>
      </c>
      <c r="F3554" s="10" t="s">
        <v>308</v>
      </c>
      <c r="G3554" s="83" t="s">
        <v>3773</v>
      </c>
      <c r="H3554" s="84" t="s">
        <v>3774</v>
      </c>
      <c r="I3554" s="13" t="s">
        <v>3775</v>
      </c>
      <c r="J3554" s="14" t="s">
        <v>1302</v>
      </c>
      <c r="K3554" s="13" t="s">
        <v>29</v>
      </c>
      <c r="L3554" s="25" t="s">
        <v>30</v>
      </c>
      <c r="M3554" s="7" t="s">
        <v>9427</v>
      </c>
      <c r="N3554" s="26" t="s">
        <v>4113</v>
      </c>
      <c r="O3554" s="27"/>
      <c r="P3554" s="26" t="s">
        <v>2517</v>
      </c>
      <c r="Q3554" s="26" t="s">
        <v>2522</v>
      </c>
      <c r="R3554" s="31">
        <v>35340</v>
      </c>
      <c r="S3554" s="31">
        <v>44326</v>
      </c>
      <c r="T3554" s="31">
        <v>44480</v>
      </c>
      <c r="U3554" s="31"/>
      <c r="V3554" s="31"/>
      <c r="W3554" s="31"/>
      <c r="X3554" s="17"/>
      <c r="Y3554" s="17"/>
      <c r="Z3554" s="31"/>
      <c r="AA3554" s="18">
        <f t="shared" ca="1" si="275"/>
        <v>29</v>
      </c>
      <c r="AB3554" s="19" t="s">
        <v>7877</v>
      </c>
      <c r="AC3554" s="35" t="str">
        <f t="shared" si="279"/>
        <v>0 anos 5 meses 1 dias</v>
      </c>
      <c r="AD3554" s="35" t="str">
        <f ca="1">IF(AND(V3554="",T3554&lt;TODAY()),"Contrato Encerrado",IF(AND(V3554="",T3554&gt;TODAY()),DATEDIF(TODAY(),T3554,"Y")&amp;" anos"&amp;" "&amp;DATEDIF(TODAY(),T3554,"YM")&amp;" meses"&amp;" "&amp;DATEDIF(TODAY(),T3554,"MD")&amp;" dias",IF(AND(X3554="",V3554&lt;TODAY()),"Contrato Encerrado",IF(AND(X3554="",V3554&gt;TODAY()),DATEDIF(TODAY(),V3554,"Y")&amp;" anos"&amp;" "&amp;DATEDIF(TODAY(),V3554,"YM")&amp;" meses"&amp;" "&amp;DATEDIF(TODAY(),V3554,"MD")&amp;" dias",IF(AND(Z3554="",X3554&lt;TODAY()),"Contrato Encerrado",IF(AND(Z3554="",X3554&gt;TODAY()),DATEDIF(TODAY(),X3554,"Y")&amp;" anos"&amp;" "&amp;DATEDIF(TODAY(),X3554,"YM")&amp;" meses"&amp;" "&amp;DATEDIF(TODAY(),X3554,"MD")&amp;" dias",IF(AND(Z3554&lt;&gt;””,Z3554&lt;TODAY()),"Contrato Encerrado",IF(AND(Z3554&lt;&gt;"",Z3554&gt;TODAY()),DATEDIF(TODAY(),Z3554,"Y")&amp;" anos"&amp;" "&amp;DATEDIF(TODAY(),Z3554,"YM")&amp;" meses"&amp;" "&amp;DATEDIF(TODAY(),Z3554,"MD")&amp;" dias"))))))))</f>
        <v>Contrato Encerrado</v>
      </c>
      <c r="AE3554" s="35">
        <f t="shared" si="276"/>
        <v>154</v>
      </c>
      <c r="AF3554" s="35">
        <f t="shared" si="277"/>
        <v>576</v>
      </c>
      <c r="AG3554" s="17" t="str">
        <f t="shared" si="278"/>
        <v>1 anos 6 meses 29 dias</v>
      </c>
    </row>
    <row r="3555" spans="1:33" ht="11.25" customHeight="1" x14ac:dyDescent="0.2">
      <c r="A3555" s="8" t="s">
        <v>9</v>
      </c>
      <c r="B3555" s="8" t="s">
        <v>13</v>
      </c>
      <c r="C3555" s="22" t="s">
        <v>15</v>
      </c>
      <c r="D3555" s="37">
        <v>2023</v>
      </c>
      <c r="E3555" s="23" t="s">
        <v>79</v>
      </c>
      <c r="F3555" s="8" t="s">
        <v>80</v>
      </c>
      <c r="G3555" s="77" t="s">
        <v>7135</v>
      </c>
      <c r="H3555" s="78" t="s">
        <v>7136</v>
      </c>
      <c r="I3555" s="9" t="s">
        <v>7137</v>
      </c>
      <c r="J3555" s="14" t="s">
        <v>14943</v>
      </c>
      <c r="K3555" s="9" t="s">
        <v>29</v>
      </c>
      <c r="L3555" s="24" t="s">
        <v>30</v>
      </c>
      <c r="M3555" s="7" t="s">
        <v>9427</v>
      </c>
      <c r="N3555" s="15" t="s">
        <v>2103</v>
      </c>
      <c r="O3555" s="24"/>
      <c r="P3555" s="24" t="s">
        <v>2518</v>
      </c>
      <c r="Q3555" s="24" t="s">
        <v>2523</v>
      </c>
      <c r="R3555" s="17">
        <v>35659</v>
      </c>
      <c r="S3555" s="17">
        <v>44986</v>
      </c>
      <c r="T3555" s="31">
        <v>45467</v>
      </c>
      <c r="U3555" s="17"/>
      <c r="V3555" s="31"/>
      <c r="W3555" s="17"/>
      <c r="X3555" s="17"/>
      <c r="Y3555" s="17"/>
      <c r="Z3555" s="31"/>
      <c r="AA3555" s="18">
        <f t="shared" ca="1" si="275"/>
        <v>28</v>
      </c>
      <c r="AB3555" s="19" t="s">
        <v>7877</v>
      </c>
      <c r="AC3555" s="35" t="str">
        <f t="shared" si="279"/>
        <v>1 anos 3 meses 23 dias</v>
      </c>
      <c r="AD3555" s="35" t="str">
        <f ca="1">IF(AND(V3555="",T3555&lt;TODAY()),"Contrato Encerrado",IF(AND(V3555="",T3555&gt;TODAY()),DATEDIF(TODAY(),T3555,"Y")&amp;" anos"&amp;" "&amp;DATEDIF(TODAY(),T3555,"YM")&amp;" meses"&amp;" "&amp;DATEDIF(TODAY(),T3555,"MD")&amp;" dias",IF(AND(X3555="",V3555&lt;TODAY()),"Contrato Encerrado",IF(AND(X3555="",V3555&gt;TODAY()),DATEDIF(TODAY(),V3555,"Y")&amp;" anos"&amp;" "&amp;DATEDIF(TODAY(),V3555,"YM")&amp;" meses"&amp;" "&amp;DATEDIF(TODAY(),V3555,"MD")&amp;" dias",IF(AND(Z3555="",X3555&lt;TODAY()),"Contrato Encerrado",IF(AND(Z3555="",X3555&gt;TODAY()),DATEDIF(TODAY(),X3555,"Y")&amp;" anos"&amp;" "&amp;DATEDIF(TODAY(),X3555,"YM")&amp;" meses"&amp;" "&amp;DATEDIF(TODAY(),X3555,"MD")&amp;" dias",IF(AND(Z3555&lt;&gt;””,Z3555&lt;TODAY()),"Contrato Encerrado",IF(AND(Z3555&lt;&gt;"",Z3555&gt;TODAY()),DATEDIF(TODAY(),Z3555,"Y")&amp;" anos"&amp;" "&amp;DATEDIF(TODAY(),Z3555,"YM")&amp;" meses"&amp;" "&amp;DATEDIF(TODAY(),Z3555,"MD")&amp;" dias"))))))))</f>
        <v>Contrato Encerrado</v>
      </c>
      <c r="AE3555" s="35">
        <f t="shared" si="276"/>
        <v>481</v>
      </c>
      <c r="AF3555" s="35">
        <f t="shared" si="277"/>
        <v>249</v>
      </c>
      <c r="AG3555" s="17" t="str">
        <f t="shared" si="278"/>
        <v>0 anos 8 meses 5 dias</v>
      </c>
    </row>
    <row r="3556" spans="1:33" ht="11.25" customHeight="1" x14ac:dyDescent="0.2">
      <c r="A3556" s="8" t="s">
        <v>9</v>
      </c>
      <c r="B3556" s="10" t="s">
        <v>13</v>
      </c>
      <c r="C3556" s="11" t="s">
        <v>25</v>
      </c>
      <c r="D3556" s="36">
        <v>2022</v>
      </c>
      <c r="E3556" s="12" t="s">
        <v>157</v>
      </c>
      <c r="F3556" s="8" t="s">
        <v>158</v>
      </c>
      <c r="G3556" s="77" t="s">
        <v>5198</v>
      </c>
      <c r="H3556" s="78" t="s">
        <v>5199</v>
      </c>
      <c r="I3556" s="14" t="s">
        <v>5200</v>
      </c>
      <c r="J3556" s="14" t="s">
        <v>14943</v>
      </c>
      <c r="K3556" s="14" t="s">
        <v>29</v>
      </c>
      <c r="L3556" s="15" t="s">
        <v>30</v>
      </c>
      <c r="M3556" s="7" t="s">
        <v>9427</v>
      </c>
      <c r="N3556" s="16" t="s">
        <v>4660</v>
      </c>
      <c r="O3556" s="16"/>
      <c r="P3556" s="16" t="s">
        <v>2518</v>
      </c>
      <c r="Q3556" s="16" t="s">
        <v>4109</v>
      </c>
      <c r="R3556" s="31">
        <v>36021</v>
      </c>
      <c r="S3556" s="31">
        <v>44883</v>
      </c>
      <c r="T3556" s="31">
        <v>45173</v>
      </c>
      <c r="U3556" s="31"/>
      <c r="V3556" s="31"/>
      <c r="W3556" s="31"/>
      <c r="X3556" s="17"/>
      <c r="Y3556" s="17"/>
      <c r="Z3556" s="31"/>
      <c r="AA3556" s="18">
        <f t="shared" ca="1" si="275"/>
        <v>27</v>
      </c>
      <c r="AB3556" s="19" t="s">
        <v>7877</v>
      </c>
      <c r="AC3556" s="35" t="str">
        <f t="shared" si="279"/>
        <v>0 anos 9 meses 17 dias</v>
      </c>
      <c r="AD3556" s="35" t="str">
        <f ca="1">IF(AND(V3556="",T3556&lt;TODAY()),"Contrato Encerrado",IF(AND(V3556="",T3556&gt;TODAY()),DATEDIF(TODAY(),T3556,"Y")&amp;" anos"&amp;" "&amp;DATEDIF(TODAY(),T3556,"YM")&amp;" meses"&amp;" "&amp;DATEDIF(TODAY(),T3556,"MD")&amp;" dias",IF(AND(X3556="",V3556&lt;TODAY()),"Contrato Encerrado",IF(AND(X3556="",V3556&gt;TODAY()),DATEDIF(TODAY(),V3556,"Y")&amp;" anos"&amp;" "&amp;DATEDIF(TODAY(),V3556,"YM")&amp;" meses"&amp;" "&amp;DATEDIF(TODAY(),V3556,"MD")&amp;" dias",IF(AND(Z3556="",X3556&lt;TODAY()),"Contrato Encerrado",IF(AND(Z3556="",X3556&gt;TODAY()),DATEDIF(TODAY(),X3556,"Y")&amp;" anos"&amp;" "&amp;DATEDIF(TODAY(),X3556,"YM")&amp;" meses"&amp;" "&amp;DATEDIF(TODAY(),X3556,"MD")&amp;" dias",IF(AND(Z3556&lt;&gt;””,Z3556&lt;TODAY()),"Contrato Encerrado",IF(AND(Z3556&lt;&gt;"",Z3556&gt;TODAY()),DATEDIF(TODAY(),Z3556,"Y")&amp;" anos"&amp;" "&amp;DATEDIF(TODAY(),Z3556,"YM")&amp;" meses"&amp;" "&amp;DATEDIF(TODAY(),Z3556,"MD")&amp;" dias"))))))))</f>
        <v>Contrato Encerrado</v>
      </c>
      <c r="AE3556" s="35">
        <f t="shared" si="276"/>
        <v>290</v>
      </c>
      <c r="AF3556" s="35">
        <f t="shared" si="277"/>
        <v>440</v>
      </c>
      <c r="AG3556" s="17" t="str">
        <f t="shared" si="278"/>
        <v>1 anos 2 meses 15 dias</v>
      </c>
    </row>
    <row r="3557" spans="1:33" ht="11.25" customHeight="1" x14ac:dyDescent="0.2">
      <c r="A3557" s="8" t="s">
        <v>9</v>
      </c>
      <c r="B3557" s="8" t="s">
        <v>13</v>
      </c>
      <c r="C3557" s="22" t="s">
        <v>11</v>
      </c>
      <c r="D3557" s="37">
        <v>2024</v>
      </c>
      <c r="E3557" s="12" t="s">
        <v>157</v>
      </c>
      <c r="F3557" s="8" t="s">
        <v>158</v>
      </c>
      <c r="G3557" s="77" t="s">
        <v>11578</v>
      </c>
      <c r="H3557" s="78" t="s">
        <v>11579</v>
      </c>
      <c r="I3557" s="14" t="s">
        <v>11580</v>
      </c>
      <c r="J3557" s="14" t="s">
        <v>14943</v>
      </c>
      <c r="K3557" s="14" t="s">
        <v>29</v>
      </c>
      <c r="L3557" s="15" t="s">
        <v>30</v>
      </c>
      <c r="M3557" s="7" t="s">
        <v>9427</v>
      </c>
      <c r="N3557" s="15" t="s">
        <v>10938</v>
      </c>
      <c r="O3557" s="15" t="s">
        <v>7897</v>
      </c>
      <c r="P3557" s="15" t="s">
        <v>2518</v>
      </c>
      <c r="Q3557" s="15" t="s">
        <v>2521</v>
      </c>
      <c r="R3557" s="20">
        <v>36657</v>
      </c>
      <c r="S3557" s="20">
        <v>45272</v>
      </c>
      <c r="T3557" s="20">
        <v>45291</v>
      </c>
      <c r="U3557" s="20"/>
      <c r="V3557" s="20"/>
      <c r="W3557" s="20"/>
      <c r="X3557" s="17"/>
      <c r="Y3557" s="17"/>
      <c r="Z3557" s="20"/>
      <c r="AA3557" s="18">
        <f t="shared" ca="1" si="275"/>
        <v>25</v>
      </c>
      <c r="AB3557" s="15" t="s">
        <v>7877</v>
      </c>
      <c r="AC3557" s="35" t="str">
        <f t="shared" si="279"/>
        <v>0 anos 0 meses 19 dias</v>
      </c>
      <c r="AD3557" s="35" t="str">
        <f ca="1">IF(AND(V3557="",T3557&lt;TODAY()),"Contrato Encerrado",IF(AND(V3557="",T3557&gt;TODAY()),DATEDIF(TODAY(),T3557,"Y")&amp;" anos"&amp;" "&amp;DATEDIF(TODAY(),T3557,"YM")&amp;" meses"&amp;" "&amp;DATEDIF(TODAY(),T3557,"MD")&amp;" dias",IF(AND(X3557="",V3557&lt;TODAY()),"Contrato Encerrado",IF(AND(X3557="",V3557&gt;TODAY()),DATEDIF(TODAY(),V3557,"Y")&amp;" anos"&amp;" "&amp;DATEDIF(TODAY(),V3557,"YM")&amp;" meses"&amp;" "&amp;DATEDIF(TODAY(),V3557,"MD")&amp;" dias",IF(AND(Z3557="",X3557&lt;TODAY()),"Contrato Encerrado",IF(AND(Z3557="",X3557&gt;TODAY()),DATEDIF(TODAY(),X3557,"Y")&amp;" anos"&amp;" "&amp;DATEDIF(TODAY(),X3557,"YM")&amp;" meses"&amp;" "&amp;DATEDIF(TODAY(),X3557,"MD")&amp;" dias",IF(AND(Z3557&lt;&gt;””,Z3557&lt;TODAY()),"Contrato Encerrado",IF(AND(Z3557&lt;&gt;"",Z3557&gt;TODAY()),DATEDIF(TODAY(),Z3557,"Y")&amp;" anos"&amp;" "&amp;DATEDIF(TODAY(),Z3557,"YM")&amp;" meses"&amp;" "&amp;DATEDIF(TODAY(),Z3557,"MD")&amp;" dias"))))))))</f>
        <v>Contrato Encerrado</v>
      </c>
      <c r="AE3557" s="35">
        <f t="shared" si="276"/>
        <v>19</v>
      </c>
      <c r="AF3557" s="35">
        <f t="shared" si="277"/>
        <v>711</v>
      </c>
      <c r="AG3557" s="17" t="str">
        <f t="shared" si="278"/>
        <v>1 anos 11 meses 11 dias</v>
      </c>
    </row>
    <row r="3558" spans="1:33" ht="11.25" customHeight="1" x14ac:dyDescent="0.2">
      <c r="A3558" s="8" t="s">
        <v>9</v>
      </c>
      <c r="B3558" s="10" t="s">
        <v>13</v>
      </c>
      <c r="C3558" s="11" t="s">
        <v>23</v>
      </c>
      <c r="D3558" s="36">
        <v>2022</v>
      </c>
      <c r="E3558" s="12" t="s">
        <v>79</v>
      </c>
      <c r="F3558" s="8" t="s">
        <v>80</v>
      </c>
      <c r="G3558" s="77" t="s">
        <v>5201</v>
      </c>
      <c r="H3558" s="78" t="s">
        <v>5202</v>
      </c>
      <c r="I3558" s="14" t="s">
        <v>5203</v>
      </c>
      <c r="J3558" s="14" t="s">
        <v>1302</v>
      </c>
      <c r="K3558" s="14" t="s">
        <v>29</v>
      </c>
      <c r="L3558" s="15" t="s">
        <v>30</v>
      </c>
      <c r="M3558" s="7" t="s">
        <v>9427</v>
      </c>
      <c r="N3558" s="16" t="s">
        <v>2100</v>
      </c>
      <c r="O3558" s="16"/>
      <c r="P3558" s="16" t="s">
        <v>2518</v>
      </c>
      <c r="Q3558" s="16" t="s">
        <v>2523</v>
      </c>
      <c r="R3558" s="31">
        <v>36349</v>
      </c>
      <c r="S3558" s="31">
        <v>44837</v>
      </c>
      <c r="T3558" s="31">
        <v>44998</v>
      </c>
      <c r="U3558" s="31"/>
      <c r="V3558" s="31"/>
      <c r="W3558" s="31"/>
      <c r="X3558" s="17"/>
      <c r="Y3558" s="17"/>
      <c r="Z3558" s="31"/>
      <c r="AA3558" s="18">
        <f t="shared" ca="1" si="275"/>
        <v>26</v>
      </c>
      <c r="AB3558" s="19" t="s">
        <v>7877</v>
      </c>
      <c r="AC3558" s="35" t="str">
        <f t="shared" si="279"/>
        <v>0 anos 5 meses 10 dias</v>
      </c>
      <c r="AD3558" s="35" t="str">
        <f ca="1">IF(AND(V3558="",T3558&lt;TODAY()),"Contrato Encerrado",IF(AND(V3558="",T3558&gt;TODAY()),DATEDIF(TODAY(),T3558,"Y")&amp;" anos"&amp;" "&amp;DATEDIF(TODAY(),T3558,"YM")&amp;" meses"&amp;" "&amp;DATEDIF(TODAY(),T3558,"MD")&amp;" dias",IF(AND(X3558="",V3558&lt;TODAY()),"Contrato Encerrado",IF(AND(X3558="",V3558&gt;TODAY()),DATEDIF(TODAY(),V3558,"Y")&amp;" anos"&amp;" "&amp;DATEDIF(TODAY(),V3558,"YM")&amp;" meses"&amp;" "&amp;DATEDIF(TODAY(),V3558,"MD")&amp;" dias",IF(AND(Z3558="",X3558&lt;TODAY()),"Contrato Encerrado",IF(AND(Z3558="",X3558&gt;TODAY()),DATEDIF(TODAY(),X3558,"Y")&amp;" anos"&amp;" "&amp;DATEDIF(TODAY(),X3558,"YM")&amp;" meses"&amp;" "&amp;DATEDIF(TODAY(),X3558,"MD")&amp;" dias",IF(AND(Z3558&lt;&gt;””,Z3558&lt;TODAY()),"Contrato Encerrado",IF(AND(Z3558&lt;&gt;"",Z3558&gt;TODAY()),DATEDIF(TODAY(),Z3558,"Y")&amp;" anos"&amp;" "&amp;DATEDIF(TODAY(),Z3558,"YM")&amp;" meses"&amp;" "&amp;DATEDIF(TODAY(),Z3558,"MD")&amp;" dias"))))))))</f>
        <v>Contrato Encerrado</v>
      </c>
      <c r="AE3558" s="35">
        <f t="shared" si="276"/>
        <v>161</v>
      </c>
      <c r="AF3558" s="35">
        <f t="shared" si="277"/>
        <v>569</v>
      </c>
      <c r="AG3558" s="17" t="str">
        <f t="shared" si="278"/>
        <v>1 anos 6 meses 22 dias</v>
      </c>
    </row>
    <row r="3559" spans="1:33" ht="11.25" customHeight="1" x14ac:dyDescent="0.2">
      <c r="A3559" s="8" t="s">
        <v>9</v>
      </c>
      <c r="B3559" s="8" t="s">
        <v>13</v>
      </c>
      <c r="C3559" s="22" t="s">
        <v>24</v>
      </c>
      <c r="D3559" s="37">
        <v>2023</v>
      </c>
      <c r="E3559" s="12" t="s">
        <v>307</v>
      </c>
      <c r="F3559" s="8" t="s">
        <v>308</v>
      </c>
      <c r="G3559" s="77" t="s">
        <v>10484</v>
      </c>
      <c r="H3559" s="78" t="s">
        <v>10485</v>
      </c>
      <c r="I3559" s="14" t="s">
        <v>10486</v>
      </c>
      <c r="J3559" s="14" t="s">
        <v>14943</v>
      </c>
      <c r="K3559" s="14" t="s">
        <v>29</v>
      </c>
      <c r="L3559" s="15" t="s">
        <v>81</v>
      </c>
      <c r="M3559" s="7" t="s">
        <v>82</v>
      </c>
      <c r="N3559" s="15" t="s">
        <v>4113</v>
      </c>
      <c r="O3559" s="15" t="s">
        <v>8078</v>
      </c>
      <c r="P3559" s="15" t="s">
        <v>2518</v>
      </c>
      <c r="Q3559" s="15" t="s">
        <v>2523</v>
      </c>
      <c r="R3559" s="30">
        <v>38831</v>
      </c>
      <c r="S3559" s="30">
        <v>45243</v>
      </c>
      <c r="T3559" s="30">
        <v>45608</v>
      </c>
      <c r="U3559" s="20"/>
      <c r="V3559" s="20"/>
      <c r="W3559" s="30"/>
      <c r="X3559" s="17"/>
      <c r="Y3559" s="17"/>
      <c r="Z3559" s="20"/>
      <c r="AA3559" s="18">
        <f t="shared" ca="1" si="275"/>
        <v>19</v>
      </c>
      <c r="AB3559" s="15" t="s">
        <v>7877</v>
      </c>
      <c r="AC3559" s="35" t="str">
        <f t="shared" si="279"/>
        <v>0 anos 11 meses 30 dias</v>
      </c>
      <c r="AD3559" s="35" t="str">
        <f ca="1">IF(AND(V3559="",T3559&lt;TODAY()),"Contrato Encerrado",IF(AND(V3559="",T3559&gt;TODAY()),DATEDIF(TODAY(),T3559,"Y")&amp;" anos"&amp;" "&amp;DATEDIF(TODAY(),T3559,"YM")&amp;" meses"&amp;" "&amp;DATEDIF(TODAY(),T3559,"MD")&amp;" dias",IF(AND(X3559="",V3559&lt;TODAY()),"Contrato Encerrado",IF(AND(X3559="",V3559&gt;TODAY()),DATEDIF(TODAY(),V3559,"Y")&amp;" anos"&amp;" "&amp;DATEDIF(TODAY(),V3559,"YM")&amp;" meses"&amp;" "&amp;DATEDIF(TODAY(),V3559,"MD")&amp;" dias",IF(AND(Z3559="",X3559&lt;TODAY()),"Contrato Encerrado",IF(AND(Z3559="",X3559&gt;TODAY()),DATEDIF(TODAY(),X3559,"Y")&amp;" anos"&amp;" "&amp;DATEDIF(TODAY(),X3559,"YM")&amp;" meses"&amp;" "&amp;DATEDIF(TODAY(),X3559,"MD")&amp;" dias",IF(AND(Z3559&lt;&gt;””,Z3559&lt;TODAY()),"Contrato Encerrado",IF(AND(Z3559&lt;&gt;"",Z3559&gt;TODAY()),DATEDIF(TODAY(),Z3559,"Y")&amp;" anos"&amp;" "&amp;DATEDIF(TODAY(),Z3559,"YM")&amp;" meses"&amp;" "&amp;DATEDIF(TODAY(),Z3559,"MD")&amp;" dias"))))))))</f>
        <v>Contrato Encerrado</v>
      </c>
      <c r="AE3559" s="35">
        <f t="shared" si="276"/>
        <v>365</v>
      </c>
      <c r="AF3559" s="35">
        <f t="shared" si="277"/>
        <v>365</v>
      </c>
      <c r="AG3559" s="17" t="str">
        <f t="shared" si="278"/>
        <v>0 anos 11 meses 30 dias</v>
      </c>
    </row>
    <row r="3560" spans="1:33" ht="11.25" customHeight="1" x14ac:dyDescent="0.2">
      <c r="A3560" s="8" t="s">
        <v>9</v>
      </c>
      <c r="B3560" s="8" t="s">
        <v>13</v>
      </c>
      <c r="C3560" s="22" t="s">
        <v>16</v>
      </c>
      <c r="D3560" s="37">
        <v>2025</v>
      </c>
      <c r="E3560" s="12" t="s">
        <v>15566</v>
      </c>
      <c r="F3560" s="8" t="s">
        <v>15567</v>
      </c>
      <c r="G3560" s="9" t="s">
        <v>16390</v>
      </c>
      <c r="H3560" s="8" t="s">
        <v>16391</v>
      </c>
      <c r="I3560" s="14" t="s">
        <v>16392</v>
      </c>
      <c r="J3560" s="14" t="s">
        <v>10</v>
      </c>
      <c r="K3560" s="14" t="s">
        <v>29</v>
      </c>
      <c r="L3560" s="15" t="s">
        <v>30</v>
      </c>
      <c r="M3560" s="7" t="s">
        <v>9427</v>
      </c>
      <c r="N3560" s="15" t="s">
        <v>2106</v>
      </c>
      <c r="O3560" s="15" t="s">
        <v>9560</v>
      </c>
      <c r="P3560" s="15" t="s">
        <v>2518</v>
      </c>
      <c r="Q3560" s="15" t="s">
        <v>2523</v>
      </c>
      <c r="R3560" s="20">
        <v>37484</v>
      </c>
      <c r="S3560" s="20">
        <v>45740</v>
      </c>
      <c r="T3560" s="20">
        <v>46104</v>
      </c>
      <c r="U3560" s="20"/>
      <c r="V3560" s="20"/>
      <c r="W3560" s="20"/>
      <c r="X3560" s="17"/>
      <c r="Y3560" s="17"/>
      <c r="Z3560" s="20"/>
      <c r="AA3560" s="21">
        <f t="shared" ca="1" si="275"/>
        <v>23</v>
      </c>
      <c r="AB3560" s="20" t="s">
        <v>7877</v>
      </c>
      <c r="AC3560" s="35" t="str">
        <f t="shared" si="279"/>
        <v>0 anos 11 meses 27 dias</v>
      </c>
      <c r="AD3560" s="35" t="str">
        <f ca="1">IF(AND(V3560="",T3560&lt;TODAY()),"Contrato Encerrado",IF(AND(V3560="",T3560&gt;TODAY()),DATEDIF(TODAY(),T3560,"Y")&amp;" anos"&amp;" "&amp;DATEDIF(TODAY(),T3560,"YM")&amp;" meses"&amp;" "&amp;DATEDIF(TODAY(),T3560,"MD")&amp;" dias",IF(AND(X3560="",V3560&lt;TODAY()),"Contrato Encerrado",IF(AND(X3560="",V3560&gt;TODAY()),DATEDIF(TODAY(),V3560,"Y")&amp;" anos"&amp;" "&amp;DATEDIF(TODAY(),V3560,"YM")&amp;" meses"&amp;" "&amp;DATEDIF(TODAY(),V3560,"MD")&amp;" dias",IF(AND(Z3560="",X3560&lt;TODAY()),"Contrato Encerrado",IF(AND(Z3560="",X3560&gt;TODAY()),DATEDIF(TODAY(),X3560,"Y")&amp;" anos"&amp;" "&amp;DATEDIF(TODAY(),X3560,"YM")&amp;" meses"&amp;" "&amp;DATEDIF(TODAY(),X3560,"MD")&amp;" dias",IF(AND(Z3560&lt;&gt;””,Z3560&lt;TODAY()),"Contrato Encerrado",IF(AND(Z3560&lt;&gt;"",Z3560&gt;TODAY()),DATEDIF(TODAY(),Z3560,"Y")&amp;" anos"&amp;" "&amp;DATEDIF(TODAY(),Z3560,"YM")&amp;" meses"&amp;" "&amp;DATEDIF(TODAY(),Z3560,"MD")&amp;" dias"))))))))</f>
        <v>0 anos 5 meses 16 dias</v>
      </c>
      <c r="AE3560" s="35">
        <f t="shared" si="276"/>
        <v>364</v>
      </c>
      <c r="AF3560" s="35">
        <f t="shared" si="277"/>
        <v>366</v>
      </c>
      <c r="AG3560" s="17" t="str">
        <f t="shared" si="278"/>
        <v>0 anos 11 meses 31 dias</v>
      </c>
    </row>
    <row r="3561" spans="1:33" ht="11.25" customHeight="1" x14ac:dyDescent="0.2">
      <c r="A3561" s="8" t="s">
        <v>9</v>
      </c>
      <c r="B3561" s="10" t="s">
        <v>13</v>
      </c>
      <c r="C3561" s="11" t="s">
        <v>24</v>
      </c>
      <c r="D3561" s="36">
        <v>2022</v>
      </c>
      <c r="E3561" s="12" t="s">
        <v>284</v>
      </c>
      <c r="F3561" s="8" t="s">
        <v>285</v>
      </c>
      <c r="G3561" s="77" t="s">
        <v>5204</v>
      </c>
      <c r="H3561" s="78" t="s">
        <v>5205</v>
      </c>
      <c r="I3561" s="14" t="s">
        <v>5206</v>
      </c>
      <c r="J3561" s="14" t="s">
        <v>14943</v>
      </c>
      <c r="K3561" s="14" t="s">
        <v>29</v>
      </c>
      <c r="L3561" s="15" t="s">
        <v>30</v>
      </c>
      <c r="M3561" s="7" t="s">
        <v>9427</v>
      </c>
      <c r="N3561" s="16" t="s">
        <v>2107</v>
      </c>
      <c r="O3561" s="16"/>
      <c r="P3561" s="16" t="s">
        <v>2518</v>
      </c>
      <c r="Q3561" s="16" t="s">
        <v>2523</v>
      </c>
      <c r="R3561" s="31">
        <v>36014</v>
      </c>
      <c r="S3561" s="31">
        <v>44866</v>
      </c>
      <c r="T3561" s="31">
        <v>45596</v>
      </c>
      <c r="U3561" s="31"/>
      <c r="V3561" s="31"/>
      <c r="W3561" s="31"/>
      <c r="X3561" s="17"/>
      <c r="Y3561" s="17"/>
      <c r="Z3561" s="31"/>
      <c r="AA3561" s="18">
        <f t="shared" ca="1" si="275"/>
        <v>27</v>
      </c>
      <c r="AB3561" s="19" t="s">
        <v>7877</v>
      </c>
      <c r="AC3561" s="35" t="str">
        <f t="shared" si="279"/>
        <v>1 anos 11 meses 30 dias</v>
      </c>
      <c r="AD3561" s="35" t="str">
        <f ca="1">IF(AND(V3561="",T3561&lt;TODAY()),"Contrato Encerrado",IF(AND(V3561="",T3561&gt;TODAY()),DATEDIF(TODAY(),T3561,"Y")&amp;" anos"&amp;" "&amp;DATEDIF(TODAY(),T3561,"YM")&amp;" meses"&amp;" "&amp;DATEDIF(TODAY(),T3561,"MD")&amp;" dias",IF(AND(X3561="",V3561&lt;TODAY()),"Contrato Encerrado",IF(AND(X3561="",V3561&gt;TODAY()),DATEDIF(TODAY(),V3561,"Y")&amp;" anos"&amp;" "&amp;DATEDIF(TODAY(),V3561,"YM")&amp;" meses"&amp;" "&amp;DATEDIF(TODAY(),V3561,"MD")&amp;" dias",IF(AND(Z3561="",X3561&lt;TODAY()),"Contrato Encerrado",IF(AND(Z3561="",X3561&gt;TODAY()),DATEDIF(TODAY(),X3561,"Y")&amp;" anos"&amp;" "&amp;DATEDIF(TODAY(),X3561,"YM")&amp;" meses"&amp;" "&amp;DATEDIF(TODAY(),X3561,"MD")&amp;" dias",IF(AND(Z3561&lt;&gt;””,Z3561&lt;TODAY()),"Contrato Encerrado",IF(AND(Z3561&lt;&gt;"",Z3561&gt;TODAY()),DATEDIF(TODAY(),Z3561,"Y")&amp;" anos"&amp;" "&amp;DATEDIF(TODAY(),Z3561,"YM")&amp;" meses"&amp;" "&amp;DATEDIF(TODAY(),Z3561,"MD")&amp;" dias"))))))))</f>
        <v>Contrato Encerrado</v>
      </c>
      <c r="AE3561" s="35">
        <f t="shared" si="276"/>
        <v>730</v>
      </c>
      <c r="AF3561" s="35">
        <f t="shared" si="277"/>
        <v>0</v>
      </c>
      <c r="AG3561" s="17" t="str">
        <f t="shared" si="278"/>
        <v>ESTÁGIO COMPLETOU 2 ANOS</v>
      </c>
    </row>
    <row r="3562" spans="1:33" ht="11.25" customHeight="1" x14ac:dyDescent="0.2">
      <c r="A3562" s="8" t="s">
        <v>9</v>
      </c>
      <c r="B3562" s="8" t="s">
        <v>13</v>
      </c>
      <c r="C3562" s="22" t="s">
        <v>22</v>
      </c>
      <c r="D3562" s="37">
        <v>2023</v>
      </c>
      <c r="E3562" s="12" t="s">
        <v>79</v>
      </c>
      <c r="F3562" s="8" t="s">
        <v>80</v>
      </c>
      <c r="G3562" s="77" t="s">
        <v>9894</v>
      </c>
      <c r="H3562" s="78" t="s">
        <v>9895</v>
      </c>
      <c r="I3562" s="14" t="s">
        <v>9896</v>
      </c>
      <c r="J3562" s="14" t="s">
        <v>10</v>
      </c>
      <c r="K3562" s="14" t="s">
        <v>29</v>
      </c>
      <c r="L3562" s="15" t="s">
        <v>81</v>
      </c>
      <c r="M3562" s="7" t="s">
        <v>82</v>
      </c>
      <c r="N3562" s="15" t="s">
        <v>4113</v>
      </c>
      <c r="O3562" s="15" t="s">
        <v>7996</v>
      </c>
      <c r="P3562" s="15" t="s">
        <v>2518</v>
      </c>
      <c r="Q3562" s="15" t="s">
        <v>2523</v>
      </c>
      <c r="R3562" s="20">
        <v>39091</v>
      </c>
      <c r="S3562" s="20">
        <v>45180</v>
      </c>
      <c r="T3562" s="20">
        <v>45909</v>
      </c>
      <c r="U3562" s="20"/>
      <c r="V3562" s="20"/>
      <c r="W3562" s="20"/>
      <c r="X3562" s="17"/>
      <c r="Y3562" s="17"/>
      <c r="Z3562" s="20"/>
      <c r="AA3562" s="18">
        <f t="shared" ca="1" si="275"/>
        <v>18</v>
      </c>
      <c r="AB3562" s="21" t="s">
        <v>7877</v>
      </c>
      <c r="AC3562" s="35" t="str">
        <f t="shared" si="279"/>
        <v>1 anos 11 meses 29 dias</v>
      </c>
      <c r="AD3562" s="35" t="str">
        <f ca="1">IF(AND(V3562="",T3562&lt;TODAY()),"Contrato Encerrado",IF(AND(V3562="",T3562&gt;TODAY()),DATEDIF(TODAY(),T3562,"Y")&amp;" anos"&amp;" "&amp;DATEDIF(TODAY(),T3562,"YM")&amp;" meses"&amp;" "&amp;DATEDIF(TODAY(),T3562,"MD")&amp;" dias",IF(AND(X3562="",V3562&lt;TODAY()),"Contrato Encerrado",IF(AND(X3562="",V3562&gt;TODAY()),DATEDIF(TODAY(),V3562,"Y")&amp;" anos"&amp;" "&amp;DATEDIF(TODAY(),V3562,"YM")&amp;" meses"&amp;" "&amp;DATEDIF(TODAY(),V3562,"MD")&amp;" dias",IF(AND(Z3562="",X3562&lt;TODAY()),"Contrato Encerrado",IF(AND(Z3562="",X3562&gt;TODAY()),DATEDIF(TODAY(),X3562,"Y")&amp;" anos"&amp;" "&amp;DATEDIF(TODAY(),X3562,"YM")&amp;" meses"&amp;" "&amp;DATEDIF(TODAY(),X3562,"MD")&amp;" dias",IF(AND(Z3562&lt;&gt;””,Z3562&lt;TODAY()),"Contrato Encerrado",IF(AND(Z3562&lt;&gt;"",Z3562&gt;TODAY()),DATEDIF(TODAY(),Z3562,"Y")&amp;" anos"&amp;" "&amp;DATEDIF(TODAY(),Z3562,"YM")&amp;" meses"&amp;" "&amp;DATEDIF(TODAY(),Z3562,"MD")&amp;" dias"))))))))</f>
        <v>Contrato Encerrado</v>
      </c>
      <c r="AE3562" s="35">
        <f t="shared" si="276"/>
        <v>729</v>
      </c>
      <c r="AF3562" s="35">
        <f t="shared" si="277"/>
        <v>1</v>
      </c>
      <c r="AG3562" s="17" t="str">
        <f t="shared" si="278"/>
        <v>0 anos 0 meses 1 dias</v>
      </c>
    </row>
    <row r="3563" spans="1:33" ht="11.25" customHeight="1" x14ac:dyDescent="0.2">
      <c r="A3563" s="8" t="s">
        <v>9</v>
      </c>
      <c r="B3563" s="8" t="s">
        <v>13</v>
      </c>
      <c r="C3563" s="22" t="s">
        <v>21</v>
      </c>
      <c r="D3563" s="35">
        <v>2025</v>
      </c>
      <c r="E3563" s="12" t="s">
        <v>157</v>
      </c>
      <c r="F3563" s="8" t="s">
        <v>158</v>
      </c>
      <c r="G3563" s="14" t="s">
        <v>17555</v>
      </c>
      <c r="H3563" s="8" t="s">
        <v>17556</v>
      </c>
      <c r="I3563" s="14" t="s">
        <v>16986</v>
      </c>
      <c r="J3563" s="14" t="s">
        <v>10</v>
      </c>
      <c r="K3563" s="14" t="s">
        <v>29</v>
      </c>
      <c r="L3563" s="15" t="s">
        <v>81</v>
      </c>
      <c r="M3563" s="7" t="s">
        <v>16173</v>
      </c>
      <c r="N3563" s="15" t="s">
        <v>4113</v>
      </c>
      <c r="O3563" s="15" t="s">
        <v>8081</v>
      </c>
      <c r="P3563" s="15" t="s">
        <v>2518</v>
      </c>
      <c r="Q3563" s="15" t="s">
        <v>4109</v>
      </c>
      <c r="R3563" s="20">
        <v>39242</v>
      </c>
      <c r="S3563" s="20">
        <v>45845</v>
      </c>
      <c r="T3563" s="20">
        <v>46021</v>
      </c>
      <c r="U3563" s="20"/>
      <c r="V3563" s="20"/>
      <c r="W3563" s="20"/>
      <c r="X3563" s="17"/>
      <c r="Y3563" s="17"/>
      <c r="Z3563" s="20"/>
      <c r="AA3563" s="21">
        <f t="shared" ca="1" si="275"/>
        <v>18</v>
      </c>
      <c r="AB3563" s="20" t="s">
        <v>7877</v>
      </c>
      <c r="AC3563" s="35" t="str">
        <f t="shared" si="279"/>
        <v>0 anos 5 meses 23 dias</v>
      </c>
      <c r="AD3563" s="35" t="str">
        <f ca="1">IF(AND(V3563="",T3563&lt;TODAY()),"Contrato Encerrado",IF(AND(V3563="",T3563&gt;TODAY()),DATEDIF(TODAY(),T3563,"Y")&amp;" anos"&amp;" "&amp;DATEDIF(TODAY(),T3563,"YM")&amp;" meses"&amp;" "&amp;DATEDIF(TODAY(),T3563,"MD")&amp;" dias",IF(AND(X3563="",V3563&lt;TODAY()),"Contrato Encerrado",IF(AND(X3563="",V3563&gt;TODAY()),DATEDIF(TODAY(),V3563,"Y")&amp;" anos"&amp;" "&amp;DATEDIF(TODAY(),V3563,"YM")&amp;" meses"&amp;" "&amp;DATEDIF(TODAY(),V3563,"MD")&amp;" dias",IF(AND(Z3563="",X3563&lt;TODAY()),"Contrato Encerrado",IF(AND(Z3563="",X3563&gt;TODAY()),DATEDIF(TODAY(),X3563,"Y")&amp;" anos"&amp;" "&amp;DATEDIF(TODAY(),X3563,"YM")&amp;" meses"&amp;" "&amp;DATEDIF(TODAY(),X3563,"MD")&amp;" dias",IF(AND(Z3563&lt;&gt;””,Z3563&lt;TODAY()),"Contrato Encerrado",IF(AND(Z3563&lt;&gt;"",Z3563&gt;TODAY()),DATEDIF(TODAY(),Z3563,"Y")&amp;" anos"&amp;" "&amp;DATEDIF(TODAY(),Z3563,"YM")&amp;" meses"&amp;" "&amp;DATEDIF(TODAY(),Z3563,"MD")&amp;" dias"))))))))</f>
        <v>0 anos 2 meses 23 dias</v>
      </c>
      <c r="AE3563" s="35">
        <f t="shared" si="276"/>
        <v>176</v>
      </c>
      <c r="AF3563" s="35">
        <f t="shared" si="277"/>
        <v>554</v>
      </c>
      <c r="AG3563" s="17" t="str">
        <f t="shared" si="278"/>
        <v>1 anos 6 meses 7 dias</v>
      </c>
    </row>
    <row r="3564" spans="1:33" ht="11.25" customHeight="1" x14ac:dyDescent="0.2">
      <c r="A3564" s="8" t="s">
        <v>9</v>
      </c>
      <c r="B3564" s="10" t="s">
        <v>13</v>
      </c>
      <c r="C3564" s="11" t="s">
        <v>24</v>
      </c>
      <c r="D3564" s="36">
        <v>2022</v>
      </c>
      <c r="E3564" s="12" t="s">
        <v>284</v>
      </c>
      <c r="F3564" s="8" t="s">
        <v>285</v>
      </c>
      <c r="G3564" s="77" t="s">
        <v>5207</v>
      </c>
      <c r="H3564" s="78" t="s">
        <v>5208</v>
      </c>
      <c r="I3564" s="14" t="s">
        <v>5209</v>
      </c>
      <c r="J3564" s="14" t="s">
        <v>14943</v>
      </c>
      <c r="K3564" s="14" t="s">
        <v>29</v>
      </c>
      <c r="L3564" s="15" t="s">
        <v>30</v>
      </c>
      <c r="M3564" s="7" t="s">
        <v>9427</v>
      </c>
      <c r="N3564" s="16" t="s">
        <v>2099</v>
      </c>
      <c r="O3564" s="16"/>
      <c r="P3564" s="16" t="s">
        <v>2518</v>
      </c>
      <c r="Q3564" s="16" t="s">
        <v>2523</v>
      </c>
      <c r="R3564" s="31">
        <v>36610</v>
      </c>
      <c r="S3564" s="31">
        <v>44866</v>
      </c>
      <c r="T3564" s="31">
        <v>45295</v>
      </c>
      <c r="U3564" s="31"/>
      <c r="V3564" s="31"/>
      <c r="W3564" s="31"/>
      <c r="X3564" s="17"/>
      <c r="Y3564" s="17"/>
      <c r="Z3564" s="31"/>
      <c r="AA3564" s="18">
        <f t="shared" ca="1" si="275"/>
        <v>25</v>
      </c>
      <c r="AB3564" s="19" t="s">
        <v>7877</v>
      </c>
      <c r="AC3564" s="35" t="str">
        <f t="shared" si="279"/>
        <v>1 anos 2 meses 3 dias</v>
      </c>
      <c r="AD3564" s="35" t="str">
        <f ca="1">IF(AND(V3564="",T3564&lt;TODAY()),"Contrato Encerrado",IF(AND(V3564="",T3564&gt;TODAY()),DATEDIF(TODAY(),T3564,"Y")&amp;" anos"&amp;" "&amp;DATEDIF(TODAY(),T3564,"YM")&amp;" meses"&amp;" "&amp;DATEDIF(TODAY(),T3564,"MD")&amp;" dias",IF(AND(X3564="",V3564&lt;TODAY()),"Contrato Encerrado",IF(AND(X3564="",V3564&gt;TODAY()),DATEDIF(TODAY(),V3564,"Y")&amp;" anos"&amp;" "&amp;DATEDIF(TODAY(),V3564,"YM")&amp;" meses"&amp;" "&amp;DATEDIF(TODAY(),V3564,"MD")&amp;" dias",IF(AND(Z3564="",X3564&lt;TODAY()),"Contrato Encerrado",IF(AND(Z3564="",X3564&gt;TODAY()),DATEDIF(TODAY(),X3564,"Y")&amp;" anos"&amp;" "&amp;DATEDIF(TODAY(),X3564,"YM")&amp;" meses"&amp;" "&amp;DATEDIF(TODAY(),X3564,"MD")&amp;" dias",IF(AND(Z3564&lt;&gt;””,Z3564&lt;TODAY()),"Contrato Encerrado",IF(AND(Z3564&lt;&gt;"",Z3564&gt;TODAY()),DATEDIF(TODAY(),Z3564,"Y")&amp;" anos"&amp;" "&amp;DATEDIF(TODAY(),Z3564,"YM")&amp;" meses"&amp;" "&amp;DATEDIF(TODAY(),Z3564,"MD")&amp;" dias"))))))))</f>
        <v>Contrato Encerrado</v>
      </c>
      <c r="AE3564" s="35">
        <f t="shared" si="276"/>
        <v>429</v>
      </c>
      <c r="AF3564" s="35">
        <f t="shared" si="277"/>
        <v>301</v>
      </c>
      <c r="AG3564" s="17" t="str">
        <f t="shared" si="278"/>
        <v>0 anos 9 meses 27 dias</v>
      </c>
    </row>
    <row r="3565" spans="1:33" s="61" customFormat="1" ht="11.25" customHeight="1" x14ac:dyDescent="0.2">
      <c r="A3565" s="8" t="s">
        <v>9</v>
      </c>
      <c r="B3565" s="10" t="s">
        <v>13</v>
      </c>
      <c r="C3565" s="11" t="s">
        <v>22</v>
      </c>
      <c r="D3565" s="36">
        <v>2022</v>
      </c>
      <c r="E3565" s="12" t="s">
        <v>157</v>
      </c>
      <c r="F3565" s="8" t="s">
        <v>158</v>
      </c>
      <c r="G3565" s="77" t="s">
        <v>2260</v>
      </c>
      <c r="H3565" s="78" t="s">
        <v>2261</v>
      </c>
      <c r="I3565" s="14" t="s">
        <v>2262</v>
      </c>
      <c r="J3565" s="14" t="s">
        <v>14943</v>
      </c>
      <c r="K3565" s="14" t="s">
        <v>29</v>
      </c>
      <c r="L3565" s="15" t="s">
        <v>30</v>
      </c>
      <c r="M3565" s="7" t="s">
        <v>9427</v>
      </c>
      <c r="N3565" s="16" t="s">
        <v>2101</v>
      </c>
      <c r="O3565" s="16"/>
      <c r="P3565" s="16" t="s">
        <v>2518</v>
      </c>
      <c r="Q3565" s="16" t="s">
        <v>2521</v>
      </c>
      <c r="R3565" s="31">
        <v>34383</v>
      </c>
      <c r="S3565" s="31">
        <v>44753</v>
      </c>
      <c r="T3565" s="31">
        <v>45274</v>
      </c>
      <c r="U3565" s="31"/>
      <c r="V3565" s="31"/>
      <c r="W3565" s="31"/>
      <c r="X3565" s="17"/>
      <c r="Y3565" s="17"/>
      <c r="Z3565" s="31"/>
      <c r="AA3565" s="18">
        <f t="shared" ca="1" si="275"/>
        <v>31</v>
      </c>
      <c r="AB3565" s="19" t="s">
        <v>7877</v>
      </c>
      <c r="AC3565" s="35" t="str">
        <f t="shared" si="279"/>
        <v>1 anos 5 meses 3 dias</v>
      </c>
      <c r="AD3565" s="35" t="str">
        <f ca="1">IF(AND(V3565="",T3565&lt;TODAY()),"Contrato Encerrado",IF(AND(V3565="",T3565&gt;TODAY()),DATEDIF(TODAY(),T3565,"Y")&amp;" anos"&amp;" "&amp;DATEDIF(TODAY(),T3565,"YM")&amp;" meses"&amp;" "&amp;DATEDIF(TODAY(),T3565,"MD")&amp;" dias",IF(AND(X3565="",V3565&lt;TODAY()),"Contrato Encerrado",IF(AND(X3565="",V3565&gt;TODAY()),DATEDIF(TODAY(),V3565,"Y")&amp;" anos"&amp;" "&amp;DATEDIF(TODAY(),V3565,"YM")&amp;" meses"&amp;" "&amp;DATEDIF(TODAY(),V3565,"MD")&amp;" dias",IF(AND(Z3565="",X3565&lt;TODAY()),"Contrato Encerrado",IF(AND(Z3565="",X3565&gt;TODAY()),DATEDIF(TODAY(),X3565,"Y")&amp;" anos"&amp;" "&amp;DATEDIF(TODAY(),X3565,"YM")&amp;" meses"&amp;" "&amp;DATEDIF(TODAY(),X3565,"MD")&amp;" dias",IF(AND(Z3565&lt;&gt;””,Z3565&lt;TODAY()),"Contrato Encerrado",IF(AND(Z3565&lt;&gt;"",Z3565&gt;TODAY()),DATEDIF(TODAY(),Z3565,"Y")&amp;" anos"&amp;" "&amp;DATEDIF(TODAY(),Z3565,"YM")&amp;" meses"&amp;" "&amp;DATEDIF(TODAY(),Z3565,"MD")&amp;" dias"))))))))</f>
        <v>Contrato Encerrado</v>
      </c>
      <c r="AE3565" s="35">
        <f t="shared" si="276"/>
        <v>521</v>
      </c>
      <c r="AF3565" s="35">
        <f t="shared" si="277"/>
        <v>209</v>
      </c>
      <c r="AG3565" s="17" t="str">
        <f t="shared" si="278"/>
        <v>0 anos 6 meses 27 dias</v>
      </c>
    </row>
    <row r="3566" spans="1:33" ht="11.25" customHeight="1" x14ac:dyDescent="0.2">
      <c r="A3566" s="8" t="s">
        <v>9</v>
      </c>
      <c r="B3566" s="8" t="s">
        <v>13</v>
      </c>
      <c r="C3566" s="22" t="s">
        <v>11</v>
      </c>
      <c r="D3566" s="37">
        <v>2024</v>
      </c>
      <c r="E3566" s="12" t="s">
        <v>1708</v>
      </c>
      <c r="F3566" s="8" t="s">
        <v>1709</v>
      </c>
      <c r="G3566" s="77" t="s">
        <v>11581</v>
      </c>
      <c r="H3566" s="78" t="s">
        <v>11582</v>
      </c>
      <c r="I3566" s="14" t="s">
        <v>11583</v>
      </c>
      <c r="J3566" s="14" t="s">
        <v>10</v>
      </c>
      <c r="K3566" s="14" t="s">
        <v>29</v>
      </c>
      <c r="L3566" s="15" t="s">
        <v>81</v>
      </c>
      <c r="M3566" s="7" t="s">
        <v>82</v>
      </c>
      <c r="N3566" s="15" t="s">
        <v>4113</v>
      </c>
      <c r="O3566" s="15" t="s">
        <v>8049</v>
      </c>
      <c r="P3566" s="15" t="s">
        <v>2518</v>
      </c>
      <c r="Q3566" s="15" t="s">
        <v>2523</v>
      </c>
      <c r="R3566" s="20">
        <v>39393</v>
      </c>
      <c r="S3566" s="20">
        <v>45309</v>
      </c>
      <c r="T3566" s="20">
        <v>46022</v>
      </c>
      <c r="U3566" s="20"/>
      <c r="V3566" s="20"/>
      <c r="W3566" s="20"/>
      <c r="X3566" s="17"/>
      <c r="Y3566" s="17"/>
      <c r="Z3566" s="20"/>
      <c r="AA3566" s="18">
        <f t="shared" ca="1" si="275"/>
        <v>17</v>
      </c>
      <c r="AB3566" s="15" t="s">
        <v>7877</v>
      </c>
      <c r="AC3566" s="35" t="str">
        <f t="shared" si="279"/>
        <v>1 anos 11 meses 13 dias</v>
      </c>
      <c r="AD3566" s="35" t="str">
        <f ca="1">IF(AND(V3566="",T3566&lt;TODAY()),"Contrato Encerrado",IF(AND(V3566="",T3566&gt;TODAY()),DATEDIF(TODAY(),T3566,"Y")&amp;" anos"&amp;" "&amp;DATEDIF(TODAY(),T3566,"YM")&amp;" meses"&amp;" "&amp;DATEDIF(TODAY(),T3566,"MD")&amp;" dias",IF(AND(X3566="",V3566&lt;TODAY()),"Contrato Encerrado",IF(AND(X3566="",V3566&gt;TODAY()),DATEDIF(TODAY(),V3566,"Y")&amp;" anos"&amp;" "&amp;DATEDIF(TODAY(),V3566,"YM")&amp;" meses"&amp;" "&amp;DATEDIF(TODAY(),V3566,"MD")&amp;" dias",IF(AND(Z3566="",X3566&lt;TODAY()),"Contrato Encerrado",IF(AND(Z3566="",X3566&gt;TODAY()),DATEDIF(TODAY(),X3566,"Y")&amp;" anos"&amp;" "&amp;DATEDIF(TODAY(),X3566,"YM")&amp;" meses"&amp;" "&amp;DATEDIF(TODAY(),X3566,"MD")&amp;" dias",IF(AND(Z3566&lt;&gt;””,Z3566&lt;TODAY()),"Contrato Encerrado",IF(AND(Z3566&lt;&gt;"",Z3566&gt;TODAY()),DATEDIF(TODAY(),Z3566,"Y")&amp;" anos"&amp;" "&amp;DATEDIF(TODAY(),Z3566,"YM")&amp;" meses"&amp;" "&amp;DATEDIF(TODAY(),Z3566,"MD")&amp;" dias"))))))))</f>
        <v>0 anos 2 meses 24 dias</v>
      </c>
      <c r="AE3566" s="35">
        <f t="shared" si="276"/>
        <v>713</v>
      </c>
      <c r="AF3566" s="35">
        <f t="shared" si="277"/>
        <v>17</v>
      </c>
      <c r="AG3566" s="17" t="str">
        <f t="shared" si="278"/>
        <v>0 anos 0 meses 17 dias</v>
      </c>
    </row>
    <row r="3567" spans="1:33" ht="11.25" customHeight="1" x14ac:dyDescent="0.2">
      <c r="A3567" s="10" t="s">
        <v>9</v>
      </c>
      <c r="B3567" s="10" t="s">
        <v>13</v>
      </c>
      <c r="C3567" s="11" t="s">
        <v>16</v>
      </c>
      <c r="D3567" s="36">
        <v>2021</v>
      </c>
      <c r="E3567" s="13" t="s">
        <v>79</v>
      </c>
      <c r="F3567" s="10" t="s">
        <v>80</v>
      </c>
      <c r="G3567" s="83" t="s">
        <v>3776</v>
      </c>
      <c r="H3567" s="84" t="s">
        <v>3777</v>
      </c>
      <c r="I3567" s="13" t="s">
        <v>3778</v>
      </c>
      <c r="J3567" s="14" t="s">
        <v>1302</v>
      </c>
      <c r="K3567" s="13" t="s">
        <v>29</v>
      </c>
      <c r="L3567" s="25" t="s">
        <v>81</v>
      </c>
      <c r="M3567" s="7" t="s">
        <v>82</v>
      </c>
      <c r="N3567" s="27" t="s">
        <v>3244</v>
      </c>
      <c r="O3567" s="27"/>
      <c r="P3567" s="26" t="s">
        <v>2517</v>
      </c>
      <c r="Q3567" s="26" t="s">
        <v>2522</v>
      </c>
      <c r="R3567" s="31">
        <v>37965</v>
      </c>
      <c r="S3567" s="31">
        <v>44287</v>
      </c>
      <c r="T3567" s="31">
        <v>44562</v>
      </c>
      <c r="U3567" s="31"/>
      <c r="V3567" s="31"/>
      <c r="W3567" s="31"/>
      <c r="X3567" s="17"/>
      <c r="Y3567" s="17"/>
      <c r="Z3567" s="31"/>
      <c r="AA3567" s="18">
        <f t="shared" ca="1" si="275"/>
        <v>21</v>
      </c>
      <c r="AB3567" s="19" t="s">
        <v>7877</v>
      </c>
      <c r="AC3567" s="35" t="str">
        <f t="shared" si="279"/>
        <v>0 anos 9 meses 0 dias</v>
      </c>
      <c r="AD3567" s="35" t="str">
        <f ca="1">IF(AND(V3567="",T3567&lt;TODAY()),"Contrato Encerrado",IF(AND(V3567="",T3567&gt;TODAY()),DATEDIF(TODAY(),T3567,"Y")&amp;" anos"&amp;" "&amp;DATEDIF(TODAY(),T3567,"YM")&amp;" meses"&amp;" "&amp;DATEDIF(TODAY(),T3567,"MD")&amp;" dias",IF(AND(X3567="",V3567&lt;TODAY()),"Contrato Encerrado",IF(AND(X3567="",V3567&gt;TODAY()),DATEDIF(TODAY(),V3567,"Y")&amp;" anos"&amp;" "&amp;DATEDIF(TODAY(),V3567,"YM")&amp;" meses"&amp;" "&amp;DATEDIF(TODAY(),V3567,"MD")&amp;" dias",IF(AND(Z3567="",X3567&lt;TODAY()),"Contrato Encerrado",IF(AND(Z3567="",X3567&gt;TODAY()),DATEDIF(TODAY(),X3567,"Y")&amp;" anos"&amp;" "&amp;DATEDIF(TODAY(),X3567,"YM")&amp;" meses"&amp;" "&amp;DATEDIF(TODAY(),X3567,"MD")&amp;" dias",IF(AND(Z3567&lt;&gt;””,Z3567&lt;TODAY()),"Contrato Encerrado",IF(AND(Z3567&lt;&gt;"",Z3567&gt;TODAY()),DATEDIF(TODAY(),Z3567,"Y")&amp;" anos"&amp;" "&amp;DATEDIF(TODAY(),Z3567,"YM")&amp;" meses"&amp;" "&amp;DATEDIF(TODAY(),Z3567,"MD")&amp;" dias"))))))))</f>
        <v>Contrato Encerrado</v>
      </c>
      <c r="AE3567" s="35">
        <f t="shared" si="276"/>
        <v>275</v>
      </c>
      <c r="AF3567" s="35">
        <f t="shared" si="277"/>
        <v>455</v>
      </c>
      <c r="AG3567" s="17" t="str">
        <f t="shared" si="278"/>
        <v>1 anos 2 meses 30 dias</v>
      </c>
    </row>
    <row r="3568" spans="1:33" ht="11.25" customHeight="1" x14ac:dyDescent="0.2">
      <c r="A3568" s="8" t="s">
        <v>9</v>
      </c>
      <c r="B3568" s="10" t="s">
        <v>13</v>
      </c>
      <c r="C3568" s="11" t="s">
        <v>25</v>
      </c>
      <c r="D3568" s="36">
        <v>2022</v>
      </c>
      <c r="E3568" s="12" t="s">
        <v>27</v>
      </c>
      <c r="F3568" s="8" t="s">
        <v>28</v>
      </c>
      <c r="G3568" s="77" t="s">
        <v>5210</v>
      </c>
      <c r="H3568" s="78" t="s">
        <v>5211</v>
      </c>
      <c r="I3568" s="14" t="s">
        <v>5212</v>
      </c>
      <c r="J3568" s="14" t="s">
        <v>1302</v>
      </c>
      <c r="K3568" s="14" t="s">
        <v>29</v>
      </c>
      <c r="L3568" s="15" t="s">
        <v>30</v>
      </c>
      <c r="M3568" s="7" t="s">
        <v>9427</v>
      </c>
      <c r="N3568" s="16" t="s">
        <v>2099</v>
      </c>
      <c r="O3568" s="16"/>
      <c r="P3568" s="16" t="s">
        <v>2518</v>
      </c>
      <c r="Q3568" s="16" t="s">
        <v>4109</v>
      </c>
      <c r="R3568" s="31">
        <v>36026</v>
      </c>
      <c r="S3568" s="31">
        <v>44901</v>
      </c>
      <c r="T3568" s="31">
        <v>44922</v>
      </c>
      <c r="U3568" s="31"/>
      <c r="V3568" s="31"/>
      <c r="W3568" s="31"/>
      <c r="X3568" s="17"/>
      <c r="Y3568" s="17"/>
      <c r="Z3568" s="31"/>
      <c r="AA3568" s="18">
        <f t="shared" ca="1" si="275"/>
        <v>27</v>
      </c>
      <c r="AB3568" s="19" t="s">
        <v>7877</v>
      </c>
      <c r="AC3568" s="35" t="str">
        <f t="shared" si="279"/>
        <v>0 anos 0 meses 21 dias</v>
      </c>
      <c r="AD3568" s="35" t="str">
        <f ca="1">IF(AND(V3568="",T3568&lt;TODAY()),"Contrato Encerrado",IF(AND(V3568="",T3568&gt;TODAY()),DATEDIF(TODAY(),T3568,"Y")&amp;" anos"&amp;" "&amp;DATEDIF(TODAY(),T3568,"YM")&amp;" meses"&amp;" "&amp;DATEDIF(TODAY(),T3568,"MD")&amp;" dias",IF(AND(X3568="",V3568&lt;TODAY()),"Contrato Encerrado",IF(AND(X3568="",V3568&gt;TODAY()),DATEDIF(TODAY(),V3568,"Y")&amp;" anos"&amp;" "&amp;DATEDIF(TODAY(),V3568,"YM")&amp;" meses"&amp;" "&amp;DATEDIF(TODAY(),V3568,"MD")&amp;" dias",IF(AND(Z3568="",X3568&lt;TODAY()),"Contrato Encerrado",IF(AND(Z3568="",X3568&gt;TODAY()),DATEDIF(TODAY(),X3568,"Y")&amp;" anos"&amp;" "&amp;DATEDIF(TODAY(),X3568,"YM")&amp;" meses"&amp;" "&amp;DATEDIF(TODAY(),X3568,"MD")&amp;" dias",IF(AND(Z3568&lt;&gt;””,Z3568&lt;TODAY()),"Contrato Encerrado",IF(AND(Z3568&lt;&gt;"",Z3568&gt;TODAY()),DATEDIF(TODAY(),Z3568,"Y")&amp;" anos"&amp;" "&amp;DATEDIF(TODAY(),Z3568,"YM")&amp;" meses"&amp;" "&amp;DATEDIF(TODAY(),Z3568,"MD")&amp;" dias"))))))))</f>
        <v>Contrato Encerrado</v>
      </c>
      <c r="AE3568" s="35">
        <f t="shared" si="276"/>
        <v>21</v>
      </c>
      <c r="AF3568" s="35">
        <f t="shared" si="277"/>
        <v>709</v>
      </c>
      <c r="AG3568" s="17" t="str">
        <f t="shared" si="278"/>
        <v>1 anos 11 meses 9 dias</v>
      </c>
    </row>
    <row r="3569" spans="1:33" ht="11.25" customHeight="1" x14ac:dyDescent="0.2">
      <c r="A3569" s="8" t="s">
        <v>9</v>
      </c>
      <c r="B3569" s="10" t="s">
        <v>13</v>
      </c>
      <c r="C3569" s="11" t="s">
        <v>22</v>
      </c>
      <c r="D3569" s="36">
        <v>2022</v>
      </c>
      <c r="E3569" s="12" t="s">
        <v>772</v>
      </c>
      <c r="F3569" s="8" t="s">
        <v>773</v>
      </c>
      <c r="G3569" s="77" t="s">
        <v>1781</v>
      </c>
      <c r="H3569" s="78" t="s">
        <v>1782</v>
      </c>
      <c r="I3569" s="14" t="s">
        <v>1783</v>
      </c>
      <c r="J3569" s="14" t="s">
        <v>1302</v>
      </c>
      <c r="K3569" s="14" t="s">
        <v>29</v>
      </c>
      <c r="L3569" s="15" t="s">
        <v>30</v>
      </c>
      <c r="M3569" s="7" t="s">
        <v>9427</v>
      </c>
      <c r="N3569" s="15" t="s">
        <v>2103</v>
      </c>
      <c r="O3569" s="16"/>
      <c r="P3569" s="16" t="s">
        <v>2517</v>
      </c>
      <c r="Q3569" s="16" t="s">
        <v>2522</v>
      </c>
      <c r="R3569" s="31">
        <v>36937</v>
      </c>
      <c r="S3569" s="31">
        <v>44490</v>
      </c>
      <c r="T3569" s="31">
        <v>44781</v>
      </c>
      <c r="U3569" s="31"/>
      <c r="V3569" s="31"/>
      <c r="W3569" s="31"/>
      <c r="X3569" s="17"/>
      <c r="Y3569" s="17"/>
      <c r="Z3569" s="31"/>
      <c r="AA3569" s="18">
        <f t="shared" ca="1" si="275"/>
        <v>24</v>
      </c>
      <c r="AB3569" s="19" t="s">
        <v>7877</v>
      </c>
      <c r="AC3569" s="35" t="str">
        <f t="shared" si="279"/>
        <v>0 anos 9 meses 18 dias</v>
      </c>
      <c r="AD3569" s="35" t="str">
        <f ca="1">IF(AND(V3569="",T3569&lt;TODAY()),"Contrato Encerrado",IF(AND(V3569="",T3569&gt;TODAY()),DATEDIF(TODAY(),T3569,"Y")&amp;" anos"&amp;" "&amp;DATEDIF(TODAY(),T3569,"YM")&amp;" meses"&amp;" "&amp;DATEDIF(TODAY(),T3569,"MD")&amp;" dias",IF(AND(X3569="",V3569&lt;TODAY()),"Contrato Encerrado",IF(AND(X3569="",V3569&gt;TODAY()),DATEDIF(TODAY(),V3569,"Y")&amp;" anos"&amp;" "&amp;DATEDIF(TODAY(),V3569,"YM")&amp;" meses"&amp;" "&amp;DATEDIF(TODAY(),V3569,"MD")&amp;" dias",IF(AND(Z3569="",X3569&lt;TODAY()),"Contrato Encerrado",IF(AND(Z3569="",X3569&gt;TODAY()),DATEDIF(TODAY(),X3569,"Y")&amp;" anos"&amp;" "&amp;DATEDIF(TODAY(),X3569,"YM")&amp;" meses"&amp;" "&amp;DATEDIF(TODAY(),X3569,"MD")&amp;" dias",IF(AND(Z3569&lt;&gt;””,Z3569&lt;TODAY()),"Contrato Encerrado",IF(AND(Z3569&lt;&gt;"",Z3569&gt;TODAY()),DATEDIF(TODAY(),Z3569,"Y")&amp;" anos"&amp;" "&amp;DATEDIF(TODAY(),Z3569,"YM")&amp;" meses"&amp;" "&amp;DATEDIF(TODAY(),Z3569,"MD")&amp;" dias"))))))))</f>
        <v>Contrato Encerrado</v>
      </c>
      <c r="AE3569" s="35">
        <f t="shared" si="276"/>
        <v>291</v>
      </c>
      <c r="AF3569" s="35">
        <f t="shared" si="277"/>
        <v>439</v>
      </c>
      <c r="AG3569" s="17" t="str">
        <f t="shared" si="278"/>
        <v>1 anos 2 meses 14 dias</v>
      </c>
    </row>
    <row r="3570" spans="1:33" ht="11.25" customHeight="1" x14ac:dyDescent="0.2">
      <c r="A3570" s="8" t="s">
        <v>9</v>
      </c>
      <c r="B3570" s="10" t="s">
        <v>13</v>
      </c>
      <c r="C3570" s="11" t="s">
        <v>22</v>
      </c>
      <c r="D3570" s="36">
        <v>2022</v>
      </c>
      <c r="E3570" s="12" t="s">
        <v>1708</v>
      </c>
      <c r="F3570" s="8" t="s">
        <v>1709</v>
      </c>
      <c r="G3570" s="77" t="s">
        <v>2076</v>
      </c>
      <c r="H3570" s="78" t="s">
        <v>2077</v>
      </c>
      <c r="I3570" s="14" t="s">
        <v>2078</v>
      </c>
      <c r="J3570" s="14" t="s">
        <v>1302</v>
      </c>
      <c r="K3570" s="14" t="s">
        <v>29</v>
      </c>
      <c r="L3570" s="15" t="s">
        <v>81</v>
      </c>
      <c r="M3570" s="7" t="s">
        <v>82</v>
      </c>
      <c r="N3570" s="16" t="s">
        <v>4113</v>
      </c>
      <c r="O3570" s="16"/>
      <c r="P3570" s="16" t="s">
        <v>2517</v>
      </c>
      <c r="Q3570" s="16" t="s">
        <v>2522</v>
      </c>
      <c r="R3570" s="31">
        <v>38003</v>
      </c>
      <c r="S3570" s="31">
        <v>44623</v>
      </c>
      <c r="T3570" s="31">
        <v>44935</v>
      </c>
      <c r="U3570" s="31"/>
      <c r="V3570" s="31"/>
      <c r="W3570" s="31"/>
      <c r="X3570" s="17"/>
      <c r="Y3570" s="17"/>
      <c r="Z3570" s="31"/>
      <c r="AA3570" s="18">
        <f t="shared" ca="1" si="275"/>
        <v>21</v>
      </c>
      <c r="AB3570" s="19" t="s">
        <v>7877</v>
      </c>
      <c r="AC3570" s="35" t="str">
        <f t="shared" si="279"/>
        <v>0 anos 10 meses 6 dias</v>
      </c>
      <c r="AD3570" s="35" t="str">
        <f ca="1">IF(AND(V3570="",T3570&lt;TODAY()),"Contrato Encerrado",IF(AND(V3570="",T3570&gt;TODAY()),DATEDIF(TODAY(),T3570,"Y")&amp;" anos"&amp;" "&amp;DATEDIF(TODAY(),T3570,"YM")&amp;" meses"&amp;" "&amp;DATEDIF(TODAY(),T3570,"MD")&amp;" dias",IF(AND(X3570="",V3570&lt;TODAY()),"Contrato Encerrado",IF(AND(X3570="",V3570&gt;TODAY()),DATEDIF(TODAY(),V3570,"Y")&amp;" anos"&amp;" "&amp;DATEDIF(TODAY(),V3570,"YM")&amp;" meses"&amp;" "&amp;DATEDIF(TODAY(),V3570,"MD")&amp;" dias",IF(AND(Z3570="",X3570&lt;TODAY()),"Contrato Encerrado",IF(AND(Z3570="",X3570&gt;TODAY()),DATEDIF(TODAY(),X3570,"Y")&amp;" anos"&amp;" "&amp;DATEDIF(TODAY(),X3570,"YM")&amp;" meses"&amp;" "&amp;DATEDIF(TODAY(),X3570,"MD")&amp;" dias",IF(AND(Z3570&lt;&gt;””,Z3570&lt;TODAY()),"Contrato Encerrado",IF(AND(Z3570&lt;&gt;"",Z3570&gt;TODAY()),DATEDIF(TODAY(),Z3570,"Y")&amp;" anos"&amp;" "&amp;DATEDIF(TODAY(),Z3570,"YM")&amp;" meses"&amp;" "&amp;DATEDIF(TODAY(),Z3570,"MD")&amp;" dias"))))))))</f>
        <v>Contrato Encerrado</v>
      </c>
      <c r="AE3570" s="35">
        <f t="shared" si="276"/>
        <v>312</v>
      </c>
      <c r="AF3570" s="35">
        <f t="shared" si="277"/>
        <v>418</v>
      </c>
      <c r="AG3570" s="17" t="str">
        <f t="shared" si="278"/>
        <v>1 anos 1 meses 21 dias</v>
      </c>
    </row>
    <row r="3571" spans="1:33" ht="11.25" customHeight="1" x14ac:dyDescent="0.2">
      <c r="A3571" s="10" t="s">
        <v>9</v>
      </c>
      <c r="B3571" s="10" t="s">
        <v>13</v>
      </c>
      <c r="C3571" s="11" t="s">
        <v>17</v>
      </c>
      <c r="D3571" s="36">
        <v>2021</v>
      </c>
      <c r="E3571" s="13" t="s">
        <v>307</v>
      </c>
      <c r="F3571" s="10" t="s">
        <v>308</v>
      </c>
      <c r="G3571" s="83" t="s">
        <v>432</v>
      </c>
      <c r="H3571" s="84" t="s">
        <v>433</v>
      </c>
      <c r="I3571" s="13" t="s">
        <v>434</v>
      </c>
      <c r="J3571" s="14" t="s">
        <v>1302</v>
      </c>
      <c r="K3571" s="13" t="s">
        <v>29</v>
      </c>
      <c r="L3571" s="25" t="s">
        <v>81</v>
      </c>
      <c r="M3571" s="7" t="s">
        <v>82</v>
      </c>
      <c r="N3571" s="26" t="s">
        <v>4113</v>
      </c>
      <c r="O3571" s="26"/>
      <c r="P3571" s="26" t="s">
        <v>2517</v>
      </c>
      <c r="Q3571" s="26" t="s">
        <v>2522</v>
      </c>
      <c r="R3571" s="31">
        <v>37806</v>
      </c>
      <c r="S3571" s="31">
        <v>44328</v>
      </c>
      <c r="T3571" s="31">
        <v>44562</v>
      </c>
      <c r="U3571" s="31"/>
      <c r="V3571" s="31"/>
      <c r="W3571" s="31"/>
      <c r="X3571" s="17"/>
      <c r="Y3571" s="17"/>
      <c r="Z3571" s="31"/>
      <c r="AA3571" s="18">
        <f t="shared" ca="1" si="275"/>
        <v>22</v>
      </c>
      <c r="AB3571" s="19" t="s">
        <v>7877</v>
      </c>
      <c r="AC3571" s="35" t="str">
        <f t="shared" si="279"/>
        <v>0 anos 7 meses 20 dias</v>
      </c>
      <c r="AD3571" s="35" t="str">
        <f ca="1">IF(AND(V3571="",T3571&lt;TODAY()),"Contrato Encerrado",IF(AND(V3571="",T3571&gt;TODAY()),DATEDIF(TODAY(),T3571,"Y")&amp;" anos"&amp;" "&amp;DATEDIF(TODAY(),T3571,"YM")&amp;" meses"&amp;" "&amp;DATEDIF(TODAY(),T3571,"MD")&amp;" dias",IF(AND(X3571="",V3571&lt;TODAY()),"Contrato Encerrado",IF(AND(X3571="",V3571&gt;TODAY()),DATEDIF(TODAY(),V3571,"Y")&amp;" anos"&amp;" "&amp;DATEDIF(TODAY(),V3571,"YM")&amp;" meses"&amp;" "&amp;DATEDIF(TODAY(),V3571,"MD")&amp;" dias",IF(AND(Z3571="",X3571&lt;TODAY()),"Contrato Encerrado",IF(AND(Z3571="",X3571&gt;TODAY()),DATEDIF(TODAY(),X3571,"Y")&amp;" anos"&amp;" "&amp;DATEDIF(TODAY(),X3571,"YM")&amp;" meses"&amp;" "&amp;DATEDIF(TODAY(),X3571,"MD")&amp;" dias",IF(AND(Z3571&lt;&gt;””,Z3571&lt;TODAY()),"Contrato Encerrado",IF(AND(Z3571&lt;&gt;"",Z3571&gt;TODAY()),DATEDIF(TODAY(),Z3571,"Y")&amp;" anos"&amp;" "&amp;DATEDIF(TODAY(),Z3571,"YM")&amp;" meses"&amp;" "&amp;DATEDIF(TODAY(),Z3571,"MD")&amp;" dias"))))))))</f>
        <v>Contrato Encerrado</v>
      </c>
      <c r="AE3571" s="35">
        <f t="shared" si="276"/>
        <v>234</v>
      </c>
      <c r="AF3571" s="35">
        <f t="shared" si="277"/>
        <v>496</v>
      </c>
      <c r="AG3571" s="17" t="str">
        <f t="shared" si="278"/>
        <v>1 anos 4 meses 10 dias</v>
      </c>
    </row>
    <row r="3572" spans="1:33" ht="11.25" customHeight="1" x14ac:dyDescent="0.2">
      <c r="A3572" s="8" t="s">
        <v>9</v>
      </c>
      <c r="B3572" s="8" t="s">
        <v>13</v>
      </c>
      <c r="C3572" s="22" t="s">
        <v>25</v>
      </c>
      <c r="D3572" s="37">
        <v>2023</v>
      </c>
      <c r="E3572" s="12" t="s">
        <v>1685</v>
      </c>
      <c r="F3572" s="8" t="s">
        <v>1686</v>
      </c>
      <c r="G3572" s="77" t="s">
        <v>10849</v>
      </c>
      <c r="H3572" s="78" t="s">
        <v>10850</v>
      </c>
      <c r="I3572" s="14" t="s">
        <v>10851</v>
      </c>
      <c r="J3572" s="14" t="s">
        <v>10</v>
      </c>
      <c r="K3572" s="14" t="s">
        <v>29</v>
      </c>
      <c r="L3572" s="15" t="s">
        <v>30</v>
      </c>
      <c r="M3572" s="7" t="s">
        <v>9427</v>
      </c>
      <c r="N3572" s="15" t="s">
        <v>8931</v>
      </c>
      <c r="O3572" s="15" t="s">
        <v>9560</v>
      </c>
      <c r="P3572" s="15" t="s">
        <v>2518</v>
      </c>
      <c r="Q3572" s="15" t="s">
        <v>2523</v>
      </c>
      <c r="R3572" s="20">
        <v>37139</v>
      </c>
      <c r="S3572" s="20">
        <v>45257</v>
      </c>
      <c r="T3572" s="20">
        <v>45987</v>
      </c>
      <c r="U3572" s="20"/>
      <c r="V3572" s="20"/>
      <c r="W3572" s="20"/>
      <c r="X3572" s="17"/>
      <c r="Y3572" s="17"/>
      <c r="Z3572" s="20"/>
      <c r="AA3572" s="18">
        <f t="shared" ca="1" si="275"/>
        <v>24</v>
      </c>
      <c r="AB3572" s="20" t="s">
        <v>7877</v>
      </c>
      <c r="AC3572" s="35" t="str">
        <f t="shared" si="279"/>
        <v>1 anos 11 meses 30 dias</v>
      </c>
      <c r="AD3572" s="35" t="str">
        <f ca="1">IF(AND(V3572="",T3572&lt;TODAY()),"Contrato Encerrado",IF(AND(V3572="",T3572&gt;TODAY()),DATEDIF(TODAY(),T3572,"Y")&amp;" anos"&amp;" "&amp;DATEDIF(TODAY(),T3572,"YM")&amp;" meses"&amp;" "&amp;DATEDIF(TODAY(),T3572,"MD")&amp;" dias",IF(AND(X3572="",V3572&lt;TODAY()),"Contrato Encerrado",IF(AND(X3572="",V3572&gt;TODAY()),DATEDIF(TODAY(),V3572,"Y")&amp;" anos"&amp;" "&amp;DATEDIF(TODAY(),V3572,"YM")&amp;" meses"&amp;" "&amp;DATEDIF(TODAY(),V3572,"MD")&amp;" dias",IF(AND(Z3572="",X3572&lt;TODAY()),"Contrato Encerrado",IF(AND(Z3572="",X3572&gt;TODAY()),DATEDIF(TODAY(),X3572,"Y")&amp;" anos"&amp;" "&amp;DATEDIF(TODAY(),X3572,"YM")&amp;" meses"&amp;" "&amp;DATEDIF(TODAY(),X3572,"MD")&amp;" dias",IF(AND(Z3572&lt;&gt;””,Z3572&lt;TODAY()),"Contrato Encerrado",IF(AND(Z3572&lt;&gt;"",Z3572&gt;TODAY()),DATEDIF(TODAY(),Z3572,"Y")&amp;" anos"&amp;" "&amp;DATEDIF(TODAY(),Z3572,"YM")&amp;" meses"&amp;" "&amp;DATEDIF(TODAY(),Z3572,"MD")&amp;" dias"))))))))</f>
        <v>0 anos 1 meses 19 dias</v>
      </c>
      <c r="AE3572" s="35">
        <f t="shared" si="276"/>
        <v>730</v>
      </c>
      <c r="AF3572" s="35">
        <f t="shared" si="277"/>
        <v>0</v>
      </c>
      <c r="AG3572" s="17" t="str">
        <f t="shared" si="278"/>
        <v>ESTÁGIO COMPLETOU 2 ANOS</v>
      </c>
    </row>
    <row r="3573" spans="1:33" ht="11.25" customHeight="1" x14ac:dyDescent="0.2">
      <c r="A3573" s="8" t="s">
        <v>9</v>
      </c>
      <c r="B3573" s="8" t="s">
        <v>13</v>
      </c>
      <c r="C3573" s="22" t="s">
        <v>16</v>
      </c>
      <c r="D3573" s="37">
        <v>2025</v>
      </c>
      <c r="E3573" s="12" t="s">
        <v>3176</v>
      </c>
      <c r="F3573" s="8" t="s">
        <v>3177</v>
      </c>
      <c r="G3573" s="9" t="s">
        <v>16393</v>
      </c>
      <c r="H3573" s="8" t="s">
        <v>16394</v>
      </c>
      <c r="I3573" s="14" t="s">
        <v>16395</v>
      </c>
      <c r="J3573" s="14" t="s">
        <v>10</v>
      </c>
      <c r="K3573" s="14" t="s">
        <v>29</v>
      </c>
      <c r="L3573" s="15" t="s">
        <v>30</v>
      </c>
      <c r="M3573" s="7" t="s">
        <v>9427</v>
      </c>
      <c r="N3573" s="15" t="s">
        <v>2099</v>
      </c>
      <c r="O3573" s="15" t="s">
        <v>10152</v>
      </c>
      <c r="P3573" s="15" t="s">
        <v>2518</v>
      </c>
      <c r="Q3573" s="15" t="s">
        <v>2523</v>
      </c>
      <c r="R3573" s="20">
        <v>34573</v>
      </c>
      <c r="S3573" s="20">
        <v>45751</v>
      </c>
      <c r="T3573" s="20">
        <v>46115</v>
      </c>
      <c r="U3573" s="20"/>
      <c r="V3573" s="20"/>
      <c r="W3573" s="20"/>
      <c r="X3573" s="17"/>
      <c r="Y3573" s="17"/>
      <c r="Z3573" s="20"/>
      <c r="AA3573" s="21">
        <f t="shared" ca="1" si="275"/>
        <v>31</v>
      </c>
      <c r="AB3573" s="20" t="s">
        <v>7877</v>
      </c>
      <c r="AC3573" s="35" t="str">
        <f t="shared" si="279"/>
        <v>0 anos 11 meses 30 dias</v>
      </c>
      <c r="AD3573" s="35" t="str">
        <f ca="1">IF(AND(V3573="",T3573&lt;TODAY()),"Contrato Encerrado",IF(AND(V3573="",T3573&gt;TODAY()),DATEDIF(TODAY(),T3573,"Y")&amp;" anos"&amp;" "&amp;DATEDIF(TODAY(),T3573,"YM")&amp;" meses"&amp;" "&amp;DATEDIF(TODAY(),T3573,"MD")&amp;" dias",IF(AND(X3573="",V3573&lt;TODAY()),"Contrato Encerrado",IF(AND(X3573="",V3573&gt;TODAY()),DATEDIF(TODAY(),V3573,"Y")&amp;" anos"&amp;" "&amp;DATEDIF(TODAY(),V3573,"YM")&amp;" meses"&amp;" "&amp;DATEDIF(TODAY(),V3573,"MD")&amp;" dias",IF(AND(Z3573="",X3573&lt;TODAY()),"Contrato Encerrado",IF(AND(Z3573="",X3573&gt;TODAY()),DATEDIF(TODAY(),X3573,"Y")&amp;" anos"&amp;" "&amp;DATEDIF(TODAY(),X3573,"YM")&amp;" meses"&amp;" "&amp;DATEDIF(TODAY(),X3573,"MD")&amp;" dias",IF(AND(Z3573&lt;&gt;””,Z3573&lt;TODAY()),"Contrato Encerrado",IF(AND(Z3573&lt;&gt;"",Z3573&gt;TODAY()),DATEDIF(TODAY(),Z3573,"Y")&amp;" anos"&amp;" "&amp;DATEDIF(TODAY(),Z3573,"YM")&amp;" meses"&amp;" "&amp;DATEDIF(TODAY(),Z3573,"MD")&amp;" dias"))))))))</f>
        <v>0 anos 5 meses 27 dias</v>
      </c>
      <c r="AE3573" s="35">
        <f t="shared" si="276"/>
        <v>364</v>
      </c>
      <c r="AF3573" s="35">
        <f t="shared" si="277"/>
        <v>366</v>
      </c>
      <c r="AG3573" s="17" t="str">
        <f t="shared" si="278"/>
        <v>0 anos 11 meses 31 dias</v>
      </c>
    </row>
    <row r="3574" spans="1:33" ht="11.25" customHeight="1" x14ac:dyDescent="0.2">
      <c r="A3574" s="141" t="s">
        <v>9</v>
      </c>
      <c r="B3574" s="142" t="s">
        <v>13</v>
      </c>
      <c r="C3574" s="143" t="s">
        <v>22</v>
      </c>
      <c r="D3574" s="144">
        <v>2022</v>
      </c>
      <c r="E3574" s="145" t="s">
        <v>157</v>
      </c>
      <c r="F3574" s="141" t="s">
        <v>158</v>
      </c>
      <c r="G3574" s="146" t="s">
        <v>183</v>
      </c>
      <c r="H3574" s="147" t="s">
        <v>184</v>
      </c>
      <c r="I3574" s="148" t="s">
        <v>185</v>
      </c>
      <c r="J3574" s="14" t="s">
        <v>14943</v>
      </c>
      <c r="K3574" s="148" t="s">
        <v>29</v>
      </c>
      <c r="L3574" s="149" t="s">
        <v>30</v>
      </c>
      <c r="M3574" s="7" t="s">
        <v>9427</v>
      </c>
      <c r="N3574" s="150" t="s">
        <v>2099</v>
      </c>
      <c r="O3574" s="150"/>
      <c r="P3574" s="150" t="s">
        <v>2517</v>
      </c>
      <c r="Q3574" s="150" t="s">
        <v>2522</v>
      </c>
      <c r="R3574" s="151">
        <v>36753</v>
      </c>
      <c r="S3574" s="151">
        <v>44323</v>
      </c>
      <c r="T3574" s="129">
        <v>45056</v>
      </c>
      <c r="U3574" s="151"/>
      <c r="V3574" s="151"/>
      <c r="W3574" s="151"/>
      <c r="X3574" s="17"/>
      <c r="Y3574" s="17"/>
      <c r="Z3574" s="151"/>
      <c r="AA3574" s="152">
        <f t="shared" ca="1" si="275"/>
        <v>25</v>
      </c>
      <c r="AB3574" s="153" t="s">
        <v>7877</v>
      </c>
      <c r="AC3574" s="35" t="str">
        <f t="shared" si="279"/>
        <v>2 anos 0 meses 3 dias</v>
      </c>
      <c r="AD3574" s="132" t="str">
        <f ca="1">IF(AND(V3574="",T3574&lt;TODAY()),"Contrato Encerrado",IF(AND(V3574="",T3574&gt;TODAY()),DATEDIF(TODAY(),T3574,"Y")&amp;" anos"&amp;" "&amp;DATEDIF(TODAY(),T3574,"YM")&amp;" meses"&amp;" "&amp;DATEDIF(TODAY(),T3574,"MD")&amp;" dias",IF(AND(X3574="",V3574&lt;TODAY()),"Contrato Encerrado",IF(AND(X3574="",V3574&gt;TODAY()),DATEDIF(TODAY(),V3574,"Y")&amp;" anos"&amp;" "&amp;DATEDIF(TODAY(),V3574,"YM")&amp;" meses"&amp;" "&amp;DATEDIF(TODAY(),V3574,"MD")&amp;" dias",IF(AND(Z3574="",X3574&lt;TODAY()),"Contrato Encerrado",IF(AND(Z3574="",X3574&gt;TODAY()),DATEDIF(TODAY(),X3574,"Y")&amp;" anos"&amp;" "&amp;DATEDIF(TODAY(),X3574,"YM")&amp;" meses"&amp;" "&amp;DATEDIF(TODAY(),X3574,"MD")&amp;" dias",IF(AND(Z3574&lt;&gt;””,Z3574&lt;TODAY()),"Contrato Encerrado",IF(AND(Z3574&lt;&gt;"",Z3574&gt;TODAY()),DATEDIF(TODAY(),Z3574,"Y")&amp;" anos"&amp;" "&amp;DATEDIF(TODAY(),Z3574,"YM")&amp;" meses"&amp;" "&amp;DATEDIF(TODAY(),Z3574,"MD")&amp;" dias"))))))))</f>
        <v>Contrato Encerrado</v>
      </c>
      <c r="AE3574" s="132">
        <f t="shared" si="276"/>
        <v>733</v>
      </c>
      <c r="AF3574" s="132">
        <f t="shared" si="277"/>
        <v>-3</v>
      </c>
      <c r="AG3574" s="133" t="str">
        <f t="shared" si="278"/>
        <v>ESTÁGIO COMPLETOU 2 ANOS</v>
      </c>
    </row>
    <row r="3575" spans="1:33" ht="11.25" customHeight="1" x14ac:dyDescent="0.2">
      <c r="A3575" s="8" t="s">
        <v>9</v>
      </c>
      <c r="B3575" s="8" t="s">
        <v>13</v>
      </c>
      <c r="C3575" s="22" t="s">
        <v>17</v>
      </c>
      <c r="D3575" s="37">
        <v>2024</v>
      </c>
      <c r="E3575" s="12" t="s">
        <v>157</v>
      </c>
      <c r="F3575" s="8" t="s">
        <v>158</v>
      </c>
      <c r="G3575" s="77" t="s">
        <v>13407</v>
      </c>
      <c r="H3575" s="78" t="s">
        <v>13408</v>
      </c>
      <c r="I3575" s="14" t="s">
        <v>13409</v>
      </c>
      <c r="J3575" s="14" t="s">
        <v>14943</v>
      </c>
      <c r="K3575" s="14" t="s">
        <v>29</v>
      </c>
      <c r="L3575" s="15" t="s">
        <v>30</v>
      </c>
      <c r="M3575" s="7" t="s">
        <v>9427</v>
      </c>
      <c r="N3575" s="15" t="s">
        <v>9339</v>
      </c>
      <c r="O3575" s="15" t="s">
        <v>9448</v>
      </c>
      <c r="P3575" s="15" t="s">
        <v>2518</v>
      </c>
      <c r="Q3575" s="15" t="s">
        <v>2521</v>
      </c>
      <c r="R3575" s="31">
        <v>37118</v>
      </c>
      <c r="S3575" s="30">
        <v>45419</v>
      </c>
      <c r="T3575" s="30">
        <v>45656</v>
      </c>
      <c r="U3575" s="20"/>
      <c r="V3575" s="20"/>
      <c r="W3575" s="30"/>
      <c r="X3575" s="17"/>
      <c r="Y3575" s="17"/>
      <c r="Z3575" s="20"/>
      <c r="AA3575" s="18">
        <f t="shared" ca="1" si="275"/>
        <v>24</v>
      </c>
      <c r="AB3575" s="15" t="s">
        <v>7877</v>
      </c>
      <c r="AC3575" s="35" t="str">
        <f t="shared" si="279"/>
        <v>0 anos 7 meses 23 dias</v>
      </c>
      <c r="AD3575" s="35" t="str">
        <f ca="1">IF(AND(V3575="",T3575&lt;TODAY()),"Contrato Encerrado",IF(AND(V3575="",T3575&gt;TODAY()),DATEDIF(TODAY(),T3575,"Y")&amp;" anos"&amp;" "&amp;DATEDIF(TODAY(),T3575,"YM")&amp;" meses"&amp;" "&amp;DATEDIF(TODAY(),T3575,"MD")&amp;" dias",IF(AND(X3575="",V3575&lt;TODAY()),"Contrato Encerrado",IF(AND(X3575="",V3575&gt;TODAY()),DATEDIF(TODAY(),V3575,"Y")&amp;" anos"&amp;" "&amp;DATEDIF(TODAY(),V3575,"YM")&amp;" meses"&amp;" "&amp;DATEDIF(TODAY(),V3575,"MD")&amp;" dias",IF(AND(Z3575="",X3575&lt;TODAY()),"Contrato Encerrado",IF(AND(Z3575="",X3575&gt;TODAY()),DATEDIF(TODAY(),X3575,"Y")&amp;" anos"&amp;" "&amp;DATEDIF(TODAY(),X3575,"YM")&amp;" meses"&amp;" "&amp;DATEDIF(TODAY(),X3575,"MD")&amp;" dias",IF(AND(Z3575&lt;&gt;””,Z3575&lt;TODAY()),"Contrato Encerrado",IF(AND(Z3575&lt;&gt;"",Z3575&gt;TODAY()),DATEDIF(TODAY(),Z3575,"Y")&amp;" anos"&amp;" "&amp;DATEDIF(TODAY(),Z3575,"YM")&amp;" meses"&amp;" "&amp;DATEDIF(TODAY(),Z3575,"MD")&amp;" dias"))))))))</f>
        <v>Contrato Encerrado</v>
      </c>
      <c r="AE3575" s="35">
        <f t="shared" si="276"/>
        <v>237</v>
      </c>
      <c r="AF3575" s="35">
        <f t="shared" si="277"/>
        <v>493</v>
      </c>
      <c r="AG3575" s="17" t="str">
        <f t="shared" si="278"/>
        <v>1 anos 4 meses 7 dias</v>
      </c>
    </row>
    <row r="3576" spans="1:33" ht="11.25" customHeight="1" x14ac:dyDescent="0.2">
      <c r="A3576" s="8" t="s">
        <v>9</v>
      </c>
      <c r="B3576" s="8" t="s">
        <v>13</v>
      </c>
      <c r="C3576" s="22" t="s">
        <v>22</v>
      </c>
      <c r="D3576" s="36">
        <v>2024</v>
      </c>
      <c r="E3576" s="12" t="s">
        <v>284</v>
      </c>
      <c r="F3576" s="8" t="s">
        <v>285</v>
      </c>
      <c r="G3576" s="77" t="s">
        <v>14462</v>
      </c>
      <c r="H3576" s="78" t="s">
        <v>14463</v>
      </c>
      <c r="I3576" s="14" t="s">
        <v>14464</v>
      </c>
      <c r="J3576" s="14" t="s">
        <v>10</v>
      </c>
      <c r="K3576" s="14" t="s">
        <v>29</v>
      </c>
      <c r="L3576" s="15" t="s">
        <v>30</v>
      </c>
      <c r="M3576" s="7" t="s">
        <v>9427</v>
      </c>
      <c r="N3576" s="15" t="s">
        <v>8030</v>
      </c>
      <c r="O3576" s="15" t="s">
        <v>10152</v>
      </c>
      <c r="P3576" s="15" t="s">
        <v>2518</v>
      </c>
      <c r="Q3576" s="15" t="s">
        <v>2523</v>
      </c>
      <c r="R3576" s="20">
        <v>38180</v>
      </c>
      <c r="S3576" s="20">
        <v>45530</v>
      </c>
      <c r="T3576" s="20">
        <v>46259</v>
      </c>
      <c r="U3576" s="20"/>
      <c r="V3576" s="20"/>
      <c r="W3576" s="20"/>
      <c r="X3576" s="17"/>
      <c r="Y3576" s="17"/>
      <c r="Z3576" s="20"/>
      <c r="AA3576" s="18">
        <f t="shared" ca="1" si="275"/>
        <v>21</v>
      </c>
      <c r="AB3576" s="15" t="s">
        <v>7877</v>
      </c>
      <c r="AC3576" s="35" t="str">
        <f t="shared" si="279"/>
        <v>1 anos 11 meses 30 dias</v>
      </c>
      <c r="AD3576" s="35" t="str">
        <f ca="1">IF(AND(V3576="",T3576&lt;TODAY()),"Contrato Encerrado",IF(AND(V3576="",T3576&gt;TODAY()),DATEDIF(TODAY(),T3576,"Y")&amp;" anos"&amp;" "&amp;DATEDIF(TODAY(),T3576,"YM")&amp;" meses"&amp;" "&amp;DATEDIF(TODAY(),T3576,"MD")&amp;" dias",IF(AND(X3576="",V3576&lt;TODAY()),"Contrato Encerrado",IF(AND(X3576="",V3576&gt;TODAY()),DATEDIF(TODAY(),V3576,"Y")&amp;" anos"&amp;" "&amp;DATEDIF(TODAY(),V3576,"YM")&amp;" meses"&amp;" "&amp;DATEDIF(TODAY(),V3576,"MD")&amp;" dias",IF(AND(Z3576="",X3576&lt;TODAY()),"Contrato Encerrado",IF(AND(Z3576="",X3576&gt;TODAY()),DATEDIF(TODAY(),X3576,"Y")&amp;" anos"&amp;" "&amp;DATEDIF(TODAY(),X3576,"YM")&amp;" meses"&amp;" "&amp;DATEDIF(TODAY(),X3576,"MD")&amp;" dias",IF(AND(Z3576&lt;&gt;””,Z3576&lt;TODAY()),"Contrato Encerrado",IF(AND(Z3576&lt;&gt;"",Z3576&gt;TODAY()),DATEDIF(TODAY(),Z3576,"Y")&amp;" anos"&amp;" "&amp;DATEDIF(TODAY(),Z3576,"YM")&amp;" meses"&amp;" "&amp;DATEDIF(TODAY(),Z3576,"MD")&amp;" dias"))))))))</f>
        <v>0 anos 10 meses 18 dias</v>
      </c>
      <c r="AE3576" s="35">
        <f t="shared" si="276"/>
        <v>729</v>
      </c>
      <c r="AF3576" s="35">
        <f t="shared" si="277"/>
        <v>1</v>
      </c>
      <c r="AG3576" s="17" t="str">
        <f t="shared" si="278"/>
        <v>0 anos 0 meses 1 dias</v>
      </c>
    </row>
    <row r="3577" spans="1:33" ht="11.25" customHeight="1" x14ac:dyDescent="0.2">
      <c r="A3577" s="8" t="s">
        <v>9</v>
      </c>
      <c r="B3577" s="8" t="s">
        <v>13</v>
      </c>
      <c r="C3577" s="22" t="s">
        <v>15</v>
      </c>
      <c r="D3577" s="37">
        <v>2024</v>
      </c>
      <c r="E3577" s="23" t="s">
        <v>157</v>
      </c>
      <c r="F3577" s="8" t="s">
        <v>158</v>
      </c>
      <c r="G3577" s="77" t="s">
        <v>12366</v>
      </c>
      <c r="H3577" s="78" t="s">
        <v>12367</v>
      </c>
      <c r="I3577" s="9" t="s">
        <v>12368</v>
      </c>
      <c r="J3577" s="14" t="s">
        <v>14943</v>
      </c>
      <c r="K3577" s="9" t="s">
        <v>29</v>
      </c>
      <c r="L3577" s="24" t="s">
        <v>30</v>
      </c>
      <c r="M3577" s="7" t="s">
        <v>9427</v>
      </c>
      <c r="N3577" s="24" t="s">
        <v>12369</v>
      </c>
      <c r="O3577" s="24" t="s">
        <v>7885</v>
      </c>
      <c r="P3577" s="24" t="s">
        <v>2518</v>
      </c>
      <c r="Q3577" s="24" t="s">
        <v>4109</v>
      </c>
      <c r="R3577" s="29">
        <v>35453</v>
      </c>
      <c r="S3577" s="29">
        <v>45334</v>
      </c>
      <c r="T3577" s="29">
        <v>45699</v>
      </c>
      <c r="U3577" s="20"/>
      <c r="V3577" s="20"/>
      <c r="W3577" s="29"/>
      <c r="X3577" s="17"/>
      <c r="Y3577" s="17"/>
      <c r="Z3577" s="20"/>
      <c r="AA3577" s="18">
        <f t="shared" ref="AA3577:AA3640" ca="1" si="280">DATEDIF(R3577,TODAY(),"Y")</f>
        <v>28</v>
      </c>
      <c r="AB3577" s="18" t="s">
        <v>7877</v>
      </c>
      <c r="AC3577" s="35" t="str">
        <f t="shared" si="279"/>
        <v>0 anos 11 meses 30 dias</v>
      </c>
      <c r="AD3577" s="35" t="str">
        <f ca="1">IF(AND(V3577="",T3577&lt;TODAY()),"Contrato Encerrado",IF(AND(V3577="",T3577&gt;TODAY()),DATEDIF(TODAY(),T3577,"Y")&amp;" anos"&amp;" "&amp;DATEDIF(TODAY(),T3577,"YM")&amp;" meses"&amp;" "&amp;DATEDIF(TODAY(),T3577,"MD")&amp;" dias",IF(AND(X3577="",V3577&lt;TODAY()),"Contrato Encerrado",IF(AND(X3577="",V3577&gt;TODAY()),DATEDIF(TODAY(),V3577,"Y")&amp;" anos"&amp;" "&amp;DATEDIF(TODAY(),V3577,"YM")&amp;" meses"&amp;" "&amp;DATEDIF(TODAY(),V3577,"MD")&amp;" dias",IF(AND(Z3577="",X3577&lt;TODAY()),"Contrato Encerrado",IF(AND(Z3577="",X3577&gt;TODAY()),DATEDIF(TODAY(),X3577,"Y")&amp;" anos"&amp;" "&amp;DATEDIF(TODAY(),X3577,"YM")&amp;" meses"&amp;" "&amp;DATEDIF(TODAY(),X3577,"MD")&amp;" dias",IF(AND(Z3577&lt;&gt;””,Z3577&lt;TODAY()),"Contrato Encerrado",IF(AND(Z3577&lt;&gt;"",Z3577&gt;TODAY()),DATEDIF(TODAY(),Z3577,"Y")&amp;" anos"&amp;" "&amp;DATEDIF(TODAY(),Z3577,"YM")&amp;" meses"&amp;" "&amp;DATEDIF(TODAY(),Z3577,"MD")&amp;" dias"))))))))</f>
        <v>Contrato Encerrado</v>
      </c>
      <c r="AE3577" s="35">
        <f t="shared" ref="AE3577:AE3640" si="281">SUM((T3577-S3577)+(V3577-U3577)+(X3577-W3577)+(Z3577-Y3577))</f>
        <v>365</v>
      </c>
      <c r="AF3577" s="35">
        <f t="shared" ref="AF3577:AF3640" si="282">730-AE3577</f>
        <v>365</v>
      </c>
      <c r="AG3577" s="17" t="str">
        <f t="shared" ref="AG3577:AG3640" si="283">IF(AF3577&gt;0,DATEDIF(0,AF3577,"Y")&amp; " anos"&amp; " "&amp;DATEDIF(0,AF3577,"YM")&amp; " meses"&amp; " "&amp;DATEDIF(0,AF3577,"MD")&amp; " dias","ESTÁGIO COMPLETOU 2 ANOS")</f>
        <v>0 anos 11 meses 30 dias</v>
      </c>
    </row>
    <row r="3578" spans="1:33" ht="11.25" customHeight="1" x14ac:dyDescent="0.2">
      <c r="A3578" s="8" t="s">
        <v>9</v>
      </c>
      <c r="B3578" s="8" t="s">
        <v>13</v>
      </c>
      <c r="C3578" s="22" t="s">
        <v>21</v>
      </c>
      <c r="D3578" s="35">
        <v>2025</v>
      </c>
      <c r="E3578" s="12" t="s">
        <v>27</v>
      </c>
      <c r="F3578" s="8" t="s">
        <v>28</v>
      </c>
      <c r="G3578" s="14" t="s">
        <v>17557</v>
      </c>
      <c r="H3578" s="8" t="s">
        <v>17558</v>
      </c>
      <c r="I3578" s="14" t="s">
        <v>16987</v>
      </c>
      <c r="J3578" s="14" t="s">
        <v>10</v>
      </c>
      <c r="K3578" s="14" t="s">
        <v>29</v>
      </c>
      <c r="L3578" s="15" t="s">
        <v>30</v>
      </c>
      <c r="M3578" s="7" t="s">
        <v>16153</v>
      </c>
      <c r="N3578" s="15" t="s">
        <v>10596</v>
      </c>
      <c r="O3578" s="15" t="s">
        <v>16068</v>
      </c>
      <c r="P3578" s="15" t="s">
        <v>2518</v>
      </c>
      <c r="Q3578" s="15" t="s">
        <v>4109</v>
      </c>
      <c r="R3578" s="20">
        <v>38411</v>
      </c>
      <c r="S3578" s="20">
        <v>45810</v>
      </c>
      <c r="T3578" s="20">
        <v>46174</v>
      </c>
      <c r="U3578" s="20"/>
      <c r="V3578" s="20"/>
      <c r="W3578" s="20"/>
      <c r="X3578" s="17"/>
      <c r="Y3578" s="17"/>
      <c r="Z3578" s="20"/>
      <c r="AA3578" s="21">
        <f t="shared" ca="1" si="280"/>
        <v>20</v>
      </c>
      <c r="AB3578" s="20" t="s">
        <v>7877</v>
      </c>
      <c r="AC3578" s="35" t="str">
        <f t="shared" si="279"/>
        <v>0 anos 11 meses 30 dias</v>
      </c>
      <c r="AD3578" s="35" t="str">
        <f ca="1">IF(AND(V3578="",T3578&lt;TODAY()),"Contrato Encerrado",IF(AND(V3578="",T3578&gt;TODAY()),DATEDIF(TODAY(),T3578,"Y")&amp;" anos"&amp;" "&amp;DATEDIF(TODAY(),T3578,"YM")&amp;" meses"&amp;" "&amp;DATEDIF(TODAY(),T3578,"MD")&amp;" dias",IF(AND(X3578="",V3578&lt;TODAY()),"Contrato Encerrado",IF(AND(X3578="",V3578&gt;TODAY()),DATEDIF(TODAY(),V3578,"Y")&amp;" anos"&amp;" "&amp;DATEDIF(TODAY(),V3578,"YM")&amp;" meses"&amp;" "&amp;DATEDIF(TODAY(),V3578,"MD")&amp;" dias",IF(AND(Z3578="",X3578&lt;TODAY()),"Contrato Encerrado",IF(AND(Z3578="",X3578&gt;TODAY()),DATEDIF(TODAY(),X3578,"Y")&amp;" anos"&amp;" "&amp;DATEDIF(TODAY(),X3578,"YM")&amp;" meses"&amp;" "&amp;DATEDIF(TODAY(),X3578,"MD")&amp;" dias",IF(AND(Z3578&lt;&gt;””,Z3578&lt;TODAY()),"Contrato Encerrado",IF(AND(Z3578&lt;&gt;"",Z3578&gt;TODAY()),DATEDIF(TODAY(),Z3578,"Y")&amp;" anos"&amp;" "&amp;DATEDIF(TODAY(),Z3578,"YM")&amp;" meses"&amp;" "&amp;DATEDIF(TODAY(),Z3578,"MD")&amp;" dias"))))))))</f>
        <v>0 anos 7 meses 25 dias</v>
      </c>
      <c r="AE3578" s="35">
        <f t="shared" si="281"/>
        <v>364</v>
      </c>
      <c r="AF3578" s="35">
        <f t="shared" si="282"/>
        <v>366</v>
      </c>
      <c r="AG3578" s="17" t="str">
        <f t="shared" si="283"/>
        <v>0 anos 11 meses 31 dias</v>
      </c>
    </row>
    <row r="3579" spans="1:33" ht="11.25" customHeight="1" x14ac:dyDescent="0.2">
      <c r="A3579" s="8" t="s">
        <v>9</v>
      </c>
      <c r="B3579" s="8" t="s">
        <v>13</v>
      </c>
      <c r="C3579" s="22" t="s">
        <v>11</v>
      </c>
      <c r="D3579" s="37">
        <v>2024</v>
      </c>
      <c r="E3579" s="12" t="s">
        <v>157</v>
      </c>
      <c r="F3579" s="8" t="s">
        <v>158</v>
      </c>
      <c r="G3579" s="77" t="s">
        <v>11584</v>
      </c>
      <c r="H3579" s="78" t="s">
        <v>11585</v>
      </c>
      <c r="I3579" s="14" t="s">
        <v>11586</v>
      </c>
      <c r="J3579" s="14" t="s">
        <v>14943</v>
      </c>
      <c r="K3579" s="14" t="s">
        <v>29</v>
      </c>
      <c r="L3579" s="15" t="s">
        <v>30</v>
      </c>
      <c r="M3579" s="7" t="s">
        <v>9427</v>
      </c>
      <c r="N3579" s="15" t="s">
        <v>4660</v>
      </c>
      <c r="O3579" s="15" t="s">
        <v>15520</v>
      </c>
      <c r="P3579" s="15" t="s">
        <v>2518</v>
      </c>
      <c r="Q3579" s="15" t="s">
        <v>2521</v>
      </c>
      <c r="R3579" s="20">
        <v>35918</v>
      </c>
      <c r="S3579" s="20">
        <v>45265</v>
      </c>
      <c r="T3579" s="20" t="s">
        <v>10672</v>
      </c>
      <c r="U3579" s="20">
        <v>45418</v>
      </c>
      <c r="V3579" s="20">
        <v>45838</v>
      </c>
      <c r="W3579" s="17"/>
      <c r="X3579" s="17"/>
      <c r="Y3579" s="17"/>
      <c r="Z3579" s="20"/>
      <c r="AA3579" s="18">
        <f t="shared" ca="1" si="280"/>
        <v>27</v>
      </c>
      <c r="AB3579" s="15" t="s">
        <v>7877</v>
      </c>
      <c r="AC3579" s="35" t="str">
        <f t="shared" si="279"/>
        <v>1 anos 5 meses 20 dias</v>
      </c>
      <c r="AD3579" s="35" t="str">
        <f ca="1">IF(AND(V3579="",T3579&lt;TODAY()),"Contrato Encerrado",IF(AND(V3579="",T3579&gt;TODAY()),DATEDIF(TODAY(),T3579,"Y")&amp;" anos"&amp;" "&amp;DATEDIF(TODAY(),T3579,"YM")&amp;" meses"&amp;" "&amp;DATEDIF(TODAY(),T3579,"MD")&amp;" dias",IF(AND(X3579="",V3579&lt;TODAY()),"Contrato Encerrado",IF(AND(X3579="",V3579&gt;TODAY()),DATEDIF(TODAY(),V3579,"Y")&amp;" anos"&amp;" "&amp;DATEDIF(TODAY(),V3579,"YM")&amp;" meses"&amp;" "&amp;DATEDIF(TODAY(),V3579,"MD")&amp;" dias",IF(AND(Z3579="",X3579&lt;TODAY()),"Contrato Encerrado",IF(AND(Z3579="",X3579&gt;TODAY()),DATEDIF(TODAY(),X3579,"Y")&amp;" anos"&amp;" "&amp;DATEDIF(TODAY(),X3579,"YM")&amp;" meses"&amp;" "&amp;DATEDIF(TODAY(),X3579,"MD")&amp;" dias",IF(AND(Z3579&lt;&gt;””,Z3579&lt;TODAY()),"Contrato Encerrado",IF(AND(Z3579&lt;&gt;"",Z3579&gt;TODAY()),DATEDIF(TODAY(),Z3579,"Y")&amp;" anos"&amp;" "&amp;DATEDIF(TODAY(),Z3579,"YM")&amp;" meses"&amp;" "&amp;DATEDIF(TODAY(),Z3579,"MD")&amp;" dias"))))))))</f>
        <v>Contrato Encerrado</v>
      </c>
      <c r="AE3579" s="35">
        <f t="shared" si="281"/>
        <v>537</v>
      </c>
      <c r="AF3579" s="35">
        <f t="shared" si="282"/>
        <v>193</v>
      </c>
      <c r="AG3579" s="17" t="str">
        <f t="shared" si="283"/>
        <v>0 anos 6 meses 11 dias</v>
      </c>
    </row>
    <row r="3580" spans="1:33" ht="11.25" customHeight="1" x14ac:dyDescent="0.2">
      <c r="A3580" s="8" t="s">
        <v>9</v>
      </c>
      <c r="B3580" s="10" t="s">
        <v>13</v>
      </c>
      <c r="C3580" s="11" t="s">
        <v>22</v>
      </c>
      <c r="D3580" s="36">
        <v>2022</v>
      </c>
      <c r="E3580" s="12" t="s">
        <v>1304</v>
      </c>
      <c r="F3580" s="8" t="s">
        <v>1305</v>
      </c>
      <c r="G3580" s="77" t="s">
        <v>1863</v>
      </c>
      <c r="H3580" s="78" t="s">
        <v>1864</v>
      </c>
      <c r="I3580" s="14" t="s">
        <v>1865</v>
      </c>
      <c r="J3580" s="14" t="s">
        <v>1302</v>
      </c>
      <c r="K3580" s="14" t="s">
        <v>29</v>
      </c>
      <c r="L3580" s="15" t="s">
        <v>30</v>
      </c>
      <c r="M3580" s="7" t="s">
        <v>9427</v>
      </c>
      <c r="N3580" s="16" t="s">
        <v>2109</v>
      </c>
      <c r="O3580" s="16"/>
      <c r="P3580" s="16" t="s">
        <v>2517</v>
      </c>
      <c r="Q3580" s="16" t="s">
        <v>2522</v>
      </c>
      <c r="R3580" s="31">
        <v>36364</v>
      </c>
      <c r="S3580" s="31">
        <v>44531</v>
      </c>
      <c r="T3580" s="31">
        <v>44798</v>
      </c>
      <c r="U3580" s="31"/>
      <c r="V3580" s="31"/>
      <c r="W3580" s="31"/>
      <c r="X3580" s="17"/>
      <c r="Y3580" s="17"/>
      <c r="Z3580" s="31"/>
      <c r="AA3580" s="18">
        <f t="shared" ca="1" si="280"/>
        <v>26</v>
      </c>
      <c r="AB3580" s="19" t="s">
        <v>7877</v>
      </c>
      <c r="AC3580" s="35" t="str">
        <f t="shared" si="279"/>
        <v>0 anos 8 meses 24 dias</v>
      </c>
      <c r="AD3580" s="35" t="str">
        <f ca="1">IF(AND(V3580="",T3580&lt;TODAY()),"Contrato Encerrado",IF(AND(V3580="",T3580&gt;TODAY()),DATEDIF(TODAY(),T3580,"Y")&amp;" anos"&amp;" "&amp;DATEDIF(TODAY(),T3580,"YM")&amp;" meses"&amp;" "&amp;DATEDIF(TODAY(),T3580,"MD")&amp;" dias",IF(AND(X3580="",V3580&lt;TODAY()),"Contrato Encerrado",IF(AND(X3580="",V3580&gt;TODAY()),DATEDIF(TODAY(),V3580,"Y")&amp;" anos"&amp;" "&amp;DATEDIF(TODAY(),V3580,"YM")&amp;" meses"&amp;" "&amp;DATEDIF(TODAY(),V3580,"MD")&amp;" dias",IF(AND(Z3580="",X3580&lt;TODAY()),"Contrato Encerrado",IF(AND(Z3580="",X3580&gt;TODAY()),DATEDIF(TODAY(),X3580,"Y")&amp;" anos"&amp;" "&amp;DATEDIF(TODAY(),X3580,"YM")&amp;" meses"&amp;" "&amp;DATEDIF(TODAY(),X3580,"MD")&amp;" dias",IF(AND(Z3580&lt;&gt;””,Z3580&lt;TODAY()),"Contrato Encerrado",IF(AND(Z3580&lt;&gt;"",Z3580&gt;TODAY()),DATEDIF(TODAY(),Z3580,"Y")&amp;" anos"&amp;" "&amp;DATEDIF(TODAY(),Z3580,"YM")&amp;" meses"&amp;" "&amp;DATEDIF(TODAY(),Z3580,"MD")&amp;" dias"))))))))</f>
        <v>Contrato Encerrado</v>
      </c>
      <c r="AE3580" s="35">
        <f t="shared" si="281"/>
        <v>267</v>
      </c>
      <c r="AF3580" s="35">
        <f t="shared" si="282"/>
        <v>463</v>
      </c>
      <c r="AG3580" s="17" t="str">
        <f t="shared" si="283"/>
        <v>1 anos 3 meses 7 dias</v>
      </c>
    </row>
    <row r="3581" spans="1:33" s="61" customFormat="1" ht="11.25" customHeight="1" x14ac:dyDescent="0.2">
      <c r="A3581" s="8" t="s">
        <v>9</v>
      </c>
      <c r="B3581" s="8" t="s">
        <v>13</v>
      </c>
      <c r="C3581" s="22" t="s">
        <v>15</v>
      </c>
      <c r="D3581" s="37">
        <v>2025</v>
      </c>
      <c r="E3581" s="12" t="s">
        <v>1304</v>
      </c>
      <c r="F3581" s="8" t="s">
        <v>1305</v>
      </c>
      <c r="G3581" s="77" t="s">
        <v>15904</v>
      </c>
      <c r="H3581" s="78" t="s">
        <v>15905</v>
      </c>
      <c r="I3581" s="14" t="s">
        <v>15906</v>
      </c>
      <c r="J3581" s="14" t="s">
        <v>10</v>
      </c>
      <c r="K3581" s="14" t="s">
        <v>29</v>
      </c>
      <c r="L3581" s="15" t="s">
        <v>30</v>
      </c>
      <c r="M3581" s="7" t="s">
        <v>9427</v>
      </c>
      <c r="N3581" s="15" t="s">
        <v>14712</v>
      </c>
      <c r="O3581" s="15" t="s">
        <v>9560</v>
      </c>
      <c r="P3581" s="15" t="s">
        <v>2518</v>
      </c>
      <c r="Q3581" s="15" t="s">
        <v>2523</v>
      </c>
      <c r="R3581" s="20">
        <v>36775</v>
      </c>
      <c r="S3581" s="20">
        <v>45691</v>
      </c>
      <c r="T3581" s="70">
        <v>46022</v>
      </c>
      <c r="U3581" s="20"/>
      <c r="V3581" s="20"/>
      <c r="W3581" s="20"/>
      <c r="X3581" s="17"/>
      <c r="Y3581" s="17"/>
      <c r="Z3581" s="20"/>
      <c r="AA3581" s="21">
        <f t="shared" ca="1" si="280"/>
        <v>25</v>
      </c>
      <c r="AB3581" s="15" t="s">
        <v>7877</v>
      </c>
      <c r="AC3581" s="35" t="str">
        <f t="shared" si="279"/>
        <v>0 anos 10 meses 28 dias</v>
      </c>
      <c r="AD3581" s="35" t="str">
        <f ca="1">IF(AND(V3581="",T3581&lt;TODAY()),"Contrato Encerrado",IF(AND(V3581="",T3581&gt;TODAY()),DATEDIF(TODAY(),T3581,"Y")&amp;" anos"&amp;" "&amp;DATEDIF(TODAY(),T3581,"YM")&amp;" meses"&amp;" "&amp;DATEDIF(TODAY(),T3581,"MD")&amp;" dias",IF(AND(X3581="",V3581&lt;TODAY()),"Contrato Encerrado",IF(AND(X3581="",V3581&gt;TODAY()),DATEDIF(TODAY(),V3581,"Y")&amp;" anos"&amp;" "&amp;DATEDIF(TODAY(),V3581,"YM")&amp;" meses"&amp;" "&amp;DATEDIF(TODAY(),V3581,"MD")&amp;" dias",IF(AND(Z3581="",X3581&lt;TODAY()),"Contrato Encerrado",IF(AND(Z3581="",X3581&gt;TODAY()),DATEDIF(TODAY(),X3581,"Y")&amp;" anos"&amp;" "&amp;DATEDIF(TODAY(),X3581,"YM")&amp;" meses"&amp;" "&amp;DATEDIF(TODAY(),X3581,"MD")&amp;" dias",IF(AND(Z3581&lt;&gt;””,Z3581&lt;TODAY()),"Contrato Encerrado",IF(AND(Z3581&lt;&gt;"",Z3581&gt;TODAY()),DATEDIF(TODAY(),Z3581,"Y")&amp;" anos"&amp;" "&amp;DATEDIF(TODAY(),Z3581,"YM")&amp;" meses"&amp;" "&amp;DATEDIF(TODAY(),Z3581,"MD")&amp;" dias"))))))))</f>
        <v>0 anos 2 meses 24 dias</v>
      </c>
      <c r="AE3581" s="35">
        <f t="shared" si="281"/>
        <v>331</v>
      </c>
      <c r="AF3581" s="35">
        <f t="shared" si="282"/>
        <v>399</v>
      </c>
      <c r="AG3581" s="17" t="str">
        <f t="shared" si="283"/>
        <v>1 anos 1 meses 2 dias</v>
      </c>
    </row>
    <row r="3582" spans="1:33" ht="11.25" customHeight="1" x14ac:dyDescent="0.2">
      <c r="A3582" s="8" t="s">
        <v>9</v>
      </c>
      <c r="B3582" s="10" t="s">
        <v>13</v>
      </c>
      <c r="C3582" s="11" t="s">
        <v>25</v>
      </c>
      <c r="D3582" s="36">
        <v>2022</v>
      </c>
      <c r="E3582" s="12" t="s">
        <v>157</v>
      </c>
      <c r="F3582" s="8" t="s">
        <v>158</v>
      </c>
      <c r="G3582" s="77" t="s">
        <v>5213</v>
      </c>
      <c r="H3582" s="78" t="s">
        <v>5214</v>
      </c>
      <c r="I3582" s="14" t="s">
        <v>5215</v>
      </c>
      <c r="J3582" s="14" t="s">
        <v>14943</v>
      </c>
      <c r="K3582" s="14" t="s">
        <v>29</v>
      </c>
      <c r="L3582" s="15" t="s">
        <v>30</v>
      </c>
      <c r="M3582" s="7" t="s">
        <v>9427</v>
      </c>
      <c r="N3582" s="16" t="s">
        <v>4159</v>
      </c>
      <c r="O3582" s="16"/>
      <c r="P3582" s="16" t="s">
        <v>2518</v>
      </c>
      <c r="Q3582" s="16" t="s">
        <v>2521</v>
      </c>
      <c r="R3582" s="31">
        <v>35613</v>
      </c>
      <c r="S3582" s="31">
        <v>44896</v>
      </c>
      <c r="T3582" s="31">
        <v>45559</v>
      </c>
      <c r="U3582" s="31"/>
      <c r="V3582" s="31"/>
      <c r="W3582" s="31"/>
      <c r="X3582" s="17"/>
      <c r="Y3582" s="17"/>
      <c r="Z3582" s="31"/>
      <c r="AA3582" s="18">
        <f t="shared" ca="1" si="280"/>
        <v>28</v>
      </c>
      <c r="AB3582" s="19" t="s">
        <v>7877</v>
      </c>
      <c r="AC3582" s="35" t="str">
        <f t="shared" si="279"/>
        <v>1 anos 9 meses 23 dias</v>
      </c>
      <c r="AD3582" s="35" t="str">
        <f ca="1">IF(AND(V3582="",T3582&lt;TODAY()),"Contrato Encerrado",IF(AND(V3582="",T3582&gt;TODAY()),DATEDIF(TODAY(),T3582,"Y")&amp;" anos"&amp;" "&amp;DATEDIF(TODAY(),T3582,"YM")&amp;" meses"&amp;" "&amp;DATEDIF(TODAY(),T3582,"MD")&amp;" dias",IF(AND(X3582="",V3582&lt;TODAY()),"Contrato Encerrado",IF(AND(X3582="",V3582&gt;TODAY()),DATEDIF(TODAY(),V3582,"Y")&amp;" anos"&amp;" "&amp;DATEDIF(TODAY(),V3582,"YM")&amp;" meses"&amp;" "&amp;DATEDIF(TODAY(),V3582,"MD")&amp;" dias",IF(AND(Z3582="",X3582&lt;TODAY()),"Contrato Encerrado",IF(AND(Z3582="",X3582&gt;TODAY()),DATEDIF(TODAY(),X3582,"Y")&amp;" anos"&amp;" "&amp;DATEDIF(TODAY(),X3582,"YM")&amp;" meses"&amp;" "&amp;DATEDIF(TODAY(),X3582,"MD")&amp;" dias",IF(AND(Z3582&lt;&gt;””,Z3582&lt;TODAY()),"Contrato Encerrado",IF(AND(Z3582&lt;&gt;"",Z3582&gt;TODAY()),DATEDIF(TODAY(),Z3582,"Y")&amp;" anos"&amp;" "&amp;DATEDIF(TODAY(),Z3582,"YM")&amp;" meses"&amp;" "&amp;DATEDIF(TODAY(),Z3582,"MD")&amp;" dias"))))))))</f>
        <v>Contrato Encerrado</v>
      </c>
      <c r="AE3582" s="35">
        <f t="shared" si="281"/>
        <v>663</v>
      </c>
      <c r="AF3582" s="35">
        <f t="shared" si="282"/>
        <v>67</v>
      </c>
      <c r="AG3582" s="17" t="str">
        <f t="shared" si="283"/>
        <v>0 anos 2 meses 7 dias</v>
      </c>
    </row>
    <row r="3583" spans="1:33" ht="11.25" customHeight="1" x14ac:dyDescent="0.2">
      <c r="A3583" s="8" t="s">
        <v>9</v>
      </c>
      <c r="B3583" s="10" t="s">
        <v>13</v>
      </c>
      <c r="C3583" s="11" t="s">
        <v>22</v>
      </c>
      <c r="D3583" s="36">
        <v>2022</v>
      </c>
      <c r="E3583" s="12" t="s">
        <v>1304</v>
      </c>
      <c r="F3583" s="8" t="s">
        <v>1305</v>
      </c>
      <c r="G3583" s="77" t="s">
        <v>2649</v>
      </c>
      <c r="H3583" s="78" t="s">
        <v>2650</v>
      </c>
      <c r="I3583" s="14" t="s">
        <v>2651</v>
      </c>
      <c r="J3583" s="14" t="s">
        <v>14943</v>
      </c>
      <c r="K3583" s="14" t="s">
        <v>29</v>
      </c>
      <c r="L3583" s="15" t="s">
        <v>30</v>
      </c>
      <c r="M3583" s="7" t="s">
        <v>9427</v>
      </c>
      <c r="N3583" s="15" t="s">
        <v>2098</v>
      </c>
      <c r="O3583" s="16"/>
      <c r="P3583" s="16" t="s">
        <v>2518</v>
      </c>
      <c r="Q3583" s="16" t="s">
        <v>2523</v>
      </c>
      <c r="R3583" s="31">
        <v>34851</v>
      </c>
      <c r="S3583" s="31">
        <v>44781</v>
      </c>
      <c r="T3583" s="31">
        <v>45159</v>
      </c>
      <c r="U3583" s="31"/>
      <c r="V3583" s="31"/>
      <c r="W3583" s="31"/>
      <c r="X3583" s="17"/>
      <c r="Y3583" s="17"/>
      <c r="Z3583" s="31"/>
      <c r="AA3583" s="18">
        <f t="shared" ca="1" si="280"/>
        <v>30</v>
      </c>
      <c r="AB3583" s="19" t="s">
        <v>7877</v>
      </c>
      <c r="AC3583" s="35" t="str">
        <f t="shared" si="279"/>
        <v>1 anos 0 meses 13 dias</v>
      </c>
      <c r="AD3583" s="35" t="str">
        <f ca="1">IF(AND(V3583="",T3583&lt;TODAY()),"Contrato Encerrado",IF(AND(V3583="",T3583&gt;TODAY()),DATEDIF(TODAY(),T3583,"Y")&amp;" anos"&amp;" "&amp;DATEDIF(TODAY(),T3583,"YM")&amp;" meses"&amp;" "&amp;DATEDIF(TODAY(),T3583,"MD")&amp;" dias",IF(AND(X3583="",V3583&lt;TODAY()),"Contrato Encerrado",IF(AND(X3583="",V3583&gt;TODAY()),DATEDIF(TODAY(),V3583,"Y")&amp;" anos"&amp;" "&amp;DATEDIF(TODAY(),V3583,"YM")&amp;" meses"&amp;" "&amp;DATEDIF(TODAY(),V3583,"MD")&amp;" dias",IF(AND(Z3583="",X3583&lt;TODAY()),"Contrato Encerrado",IF(AND(Z3583="",X3583&gt;TODAY()),DATEDIF(TODAY(),X3583,"Y")&amp;" anos"&amp;" "&amp;DATEDIF(TODAY(),X3583,"YM")&amp;" meses"&amp;" "&amp;DATEDIF(TODAY(),X3583,"MD")&amp;" dias",IF(AND(Z3583&lt;&gt;””,Z3583&lt;TODAY()),"Contrato Encerrado",IF(AND(Z3583&lt;&gt;"",Z3583&gt;TODAY()),DATEDIF(TODAY(),Z3583,"Y")&amp;" anos"&amp;" "&amp;DATEDIF(TODAY(),Z3583,"YM")&amp;" meses"&amp;" "&amp;DATEDIF(TODAY(),Z3583,"MD")&amp;" dias"))))))))</f>
        <v>Contrato Encerrado</v>
      </c>
      <c r="AE3583" s="35">
        <f t="shared" si="281"/>
        <v>378</v>
      </c>
      <c r="AF3583" s="35">
        <f t="shared" si="282"/>
        <v>352</v>
      </c>
      <c r="AG3583" s="17" t="str">
        <f t="shared" si="283"/>
        <v>0 anos 11 meses 17 dias</v>
      </c>
    </row>
    <row r="3584" spans="1:33" ht="11.25" customHeight="1" x14ac:dyDescent="0.2">
      <c r="A3584" s="8" t="s">
        <v>9</v>
      </c>
      <c r="B3584" s="8" t="s">
        <v>13</v>
      </c>
      <c r="C3584" s="22" t="s">
        <v>15</v>
      </c>
      <c r="D3584" s="37">
        <v>2025</v>
      </c>
      <c r="E3584" s="12" t="s">
        <v>155</v>
      </c>
      <c r="F3584" s="8" t="s">
        <v>156</v>
      </c>
      <c r="G3584" s="77" t="s">
        <v>15907</v>
      </c>
      <c r="H3584" s="78" t="s">
        <v>15908</v>
      </c>
      <c r="I3584" s="14" t="s">
        <v>15909</v>
      </c>
      <c r="J3584" s="14" t="s">
        <v>10</v>
      </c>
      <c r="K3584" s="14" t="s">
        <v>29</v>
      </c>
      <c r="L3584" s="15" t="s">
        <v>30</v>
      </c>
      <c r="M3584" s="7" t="s">
        <v>9427</v>
      </c>
      <c r="N3584" s="15" t="s">
        <v>2098</v>
      </c>
      <c r="O3584" s="15" t="s">
        <v>8003</v>
      </c>
      <c r="P3584" s="15" t="s">
        <v>2518</v>
      </c>
      <c r="Q3584" s="15" t="s">
        <v>2523</v>
      </c>
      <c r="R3584" s="20">
        <v>37071</v>
      </c>
      <c r="S3584" s="20">
        <v>45691</v>
      </c>
      <c r="T3584" s="20">
        <v>46055</v>
      </c>
      <c r="U3584" s="20"/>
      <c r="V3584" s="20"/>
      <c r="W3584" s="20"/>
      <c r="X3584" s="17"/>
      <c r="Y3584" s="17"/>
      <c r="Z3584" s="20"/>
      <c r="AA3584" s="21">
        <f t="shared" ca="1" si="280"/>
        <v>24</v>
      </c>
      <c r="AB3584" s="15" t="s">
        <v>7877</v>
      </c>
      <c r="AC3584" s="35" t="str">
        <f t="shared" si="279"/>
        <v>0 anos 11 meses 30 dias</v>
      </c>
      <c r="AD3584" s="35" t="str">
        <f ca="1">IF(AND(V3584="",T3584&lt;TODAY()),"Contrato Encerrado",IF(AND(V3584="",T3584&gt;TODAY()),DATEDIF(TODAY(),T3584,"Y")&amp;" anos"&amp;" "&amp;DATEDIF(TODAY(),T3584,"YM")&amp;" meses"&amp;" "&amp;DATEDIF(TODAY(),T3584,"MD")&amp;" dias",IF(AND(X3584="",V3584&lt;TODAY()),"Contrato Encerrado",IF(AND(X3584="",V3584&gt;TODAY()),DATEDIF(TODAY(),V3584,"Y")&amp;" anos"&amp;" "&amp;DATEDIF(TODAY(),V3584,"YM")&amp;" meses"&amp;" "&amp;DATEDIF(TODAY(),V3584,"MD")&amp;" dias",IF(AND(Z3584="",X3584&lt;TODAY()),"Contrato Encerrado",IF(AND(Z3584="",X3584&gt;TODAY()),DATEDIF(TODAY(),X3584,"Y")&amp;" anos"&amp;" "&amp;DATEDIF(TODAY(),X3584,"YM")&amp;" meses"&amp;" "&amp;DATEDIF(TODAY(),X3584,"MD")&amp;" dias",IF(AND(Z3584&lt;&gt;””,Z3584&lt;TODAY()),"Contrato Encerrado",IF(AND(Z3584&lt;&gt;"",Z3584&gt;TODAY()),DATEDIF(TODAY(),Z3584,"Y")&amp;" anos"&amp;" "&amp;DATEDIF(TODAY(),Z3584,"YM")&amp;" meses"&amp;" "&amp;DATEDIF(TODAY(),Z3584,"MD")&amp;" dias"))))))))</f>
        <v>0 anos 3 meses 26 dias</v>
      </c>
      <c r="AE3584" s="35">
        <f t="shared" si="281"/>
        <v>364</v>
      </c>
      <c r="AF3584" s="35">
        <f t="shared" si="282"/>
        <v>366</v>
      </c>
      <c r="AG3584" s="17" t="str">
        <f t="shared" si="283"/>
        <v>0 anos 11 meses 31 dias</v>
      </c>
    </row>
    <row r="3585" spans="1:33" ht="11.25" customHeight="1" x14ac:dyDescent="0.2">
      <c r="A3585" s="8" t="s">
        <v>9</v>
      </c>
      <c r="B3585" s="8" t="s">
        <v>13</v>
      </c>
      <c r="C3585" s="22" t="s">
        <v>21</v>
      </c>
      <c r="D3585" s="35">
        <v>2025</v>
      </c>
      <c r="E3585" s="12" t="s">
        <v>79</v>
      </c>
      <c r="F3585" s="8" t="s">
        <v>80</v>
      </c>
      <c r="G3585" s="14" t="s">
        <v>17559</v>
      </c>
      <c r="H3585" s="8" t="s">
        <v>17560</v>
      </c>
      <c r="I3585" s="14" t="s">
        <v>16988</v>
      </c>
      <c r="J3585" s="14" t="s">
        <v>10</v>
      </c>
      <c r="K3585" s="14" t="s">
        <v>29</v>
      </c>
      <c r="L3585" s="15" t="s">
        <v>81</v>
      </c>
      <c r="M3585" s="7" t="s">
        <v>16173</v>
      </c>
      <c r="N3585" s="15" t="s">
        <v>4113</v>
      </c>
      <c r="O3585" s="15" t="s">
        <v>7921</v>
      </c>
      <c r="P3585" s="15" t="s">
        <v>2518</v>
      </c>
      <c r="Q3585" s="15" t="s">
        <v>2523</v>
      </c>
      <c r="R3585" s="20">
        <v>39824</v>
      </c>
      <c r="S3585" s="20">
        <v>45839</v>
      </c>
      <c r="T3585" s="20">
        <v>46203</v>
      </c>
      <c r="U3585" s="20"/>
      <c r="V3585" s="20"/>
      <c r="W3585" s="20"/>
      <c r="X3585" s="17"/>
      <c r="Y3585" s="17"/>
      <c r="Z3585" s="20"/>
      <c r="AA3585" s="21">
        <f t="shared" ca="1" si="280"/>
        <v>16</v>
      </c>
      <c r="AB3585" s="20" t="s">
        <v>7877</v>
      </c>
      <c r="AC3585" s="35" t="str">
        <f t="shared" ref="AC3585:AC3648" si="284">DATEDIF($S3585,$Z3585-($U3585-$T3585)-($W3585-$V3585)-($Y3585-$X3585),"Y")&amp; " anos"&amp; " "&amp;DATEDIF($S3585,$Z3585-($U3585-$T3585)-($W3585-$V3585)-($Y3585-$X3585),"YM")&amp; " meses"&amp; " "&amp;DATEDIF($S3585,$Z3585-($U3585-$T3585)-($W3585-$V3585)-($Y3585-$X3585),"MD")&amp; " dias"</f>
        <v>0 anos 11 meses 29 dias</v>
      </c>
      <c r="AD3585" s="35" t="str">
        <f ca="1">IF(AND(V3585="",T3585&lt;TODAY()),"Contrato Encerrado",IF(AND(V3585="",T3585&gt;TODAY()),DATEDIF(TODAY(),T3585,"Y")&amp;" anos"&amp;" "&amp;DATEDIF(TODAY(),T3585,"YM")&amp;" meses"&amp;" "&amp;DATEDIF(TODAY(),T3585,"MD")&amp;" dias",IF(AND(X3585="",V3585&lt;TODAY()),"Contrato Encerrado",IF(AND(X3585="",V3585&gt;TODAY()),DATEDIF(TODAY(),V3585,"Y")&amp;" anos"&amp;" "&amp;DATEDIF(TODAY(),V3585,"YM")&amp;" meses"&amp;" "&amp;DATEDIF(TODAY(),V3585,"MD")&amp;" dias",IF(AND(Z3585="",X3585&lt;TODAY()),"Contrato Encerrado",IF(AND(Z3585="",X3585&gt;TODAY()),DATEDIF(TODAY(),X3585,"Y")&amp;" anos"&amp;" "&amp;DATEDIF(TODAY(),X3585,"YM")&amp;" meses"&amp;" "&amp;DATEDIF(TODAY(),X3585,"MD")&amp;" dias",IF(AND(Z3585&lt;&gt;””,Z3585&lt;TODAY()),"Contrato Encerrado",IF(AND(Z3585&lt;&gt;"",Z3585&gt;TODAY()),DATEDIF(TODAY(),Z3585,"Y")&amp;" anos"&amp;" "&amp;DATEDIF(TODAY(),Z3585,"YM")&amp;" meses"&amp;" "&amp;DATEDIF(TODAY(),Z3585,"MD")&amp;" dias"))))))))</f>
        <v>0 anos 8 meses 23 dias</v>
      </c>
      <c r="AE3585" s="35">
        <f t="shared" si="281"/>
        <v>364</v>
      </c>
      <c r="AF3585" s="35">
        <f t="shared" si="282"/>
        <v>366</v>
      </c>
      <c r="AG3585" s="17" t="str">
        <f t="shared" si="283"/>
        <v>0 anos 11 meses 31 dias</v>
      </c>
    </row>
    <row r="3586" spans="1:33" ht="11.25" customHeight="1" x14ac:dyDescent="0.2">
      <c r="A3586" s="8" t="s">
        <v>9</v>
      </c>
      <c r="B3586" s="8" t="s">
        <v>13</v>
      </c>
      <c r="C3586" s="22" t="s">
        <v>21</v>
      </c>
      <c r="D3586" s="35">
        <v>2025</v>
      </c>
      <c r="E3586" s="12" t="s">
        <v>1685</v>
      </c>
      <c r="F3586" s="8" t="s">
        <v>1686</v>
      </c>
      <c r="G3586" s="14" t="s">
        <v>17561</v>
      </c>
      <c r="H3586" s="8" t="s">
        <v>17562</v>
      </c>
      <c r="I3586" s="14" t="s">
        <v>16989</v>
      </c>
      <c r="J3586" s="14" t="s">
        <v>10</v>
      </c>
      <c r="K3586" s="14" t="s">
        <v>29</v>
      </c>
      <c r="L3586" s="15" t="s">
        <v>30</v>
      </c>
      <c r="M3586" s="7" t="s">
        <v>16153</v>
      </c>
      <c r="N3586" s="15" t="s">
        <v>2102</v>
      </c>
      <c r="O3586" s="15" t="s">
        <v>17477</v>
      </c>
      <c r="P3586" s="15" t="s">
        <v>2518</v>
      </c>
      <c r="Q3586" s="15" t="s">
        <v>2523</v>
      </c>
      <c r="R3586" s="20">
        <v>28663</v>
      </c>
      <c r="S3586" s="20">
        <v>45854</v>
      </c>
      <c r="T3586" s="20">
        <v>46218</v>
      </c>
      <c r="U3586" s="20"/>
      <c r="V3586" s="20"/>
      <c r="W3586" s="20"/>
      <c r="X3586" s="17"/>
      <c r="Y3586" s="17"/>
      <c r="Z3586" s="20"/>
      <c r="AA3586" s="21">
        <f t="shared" ca="1" si="280"/>
        <v>47</v>
      </c>
      <c r="AB3586" s="20" t="s">
        <v>7878</v>
      </c>
      <c r="AC3586" s="35" t="str">
        <f t="shared" si="284"/>
        <v>0 anos 11 meses 29 dias</v>
      </c>
      <c r="AD3586" s="35" t="str">
        <f ca="1">IF(AND(V3586="",T3586&lt;TODAY()),"Contrato Encerrado",IF(AND(V3586="",T3586&gt;TODAY()),DATEDIF(TODAY(),T3586,"Y")&amp;" anos"&amp;" "&amp;DATEDIF(TODAY(),T3586,"YM")&amp;" meses"&amp;" "&amp;DATEDIF(TODAY(),T3586,"MD")&amp;" dias",IF(AND(X3586="",V3586&lt;TODAY()),"Contrato Encerrado",IF(AND(X3586="",V3586&gt;TODAY()),DATEDIF(TODAY(),V3586,"Y")&amp;" anos"&amp;" "&amp;DATEDIF(TODAY(),V3586,"YM")&amp;" meses"&amp;" "&amp;DATEDIF(TODAY(),V3586,"MD")&amp;" dias",IF(AND(Z3586="",X3586&lt;TODAY()),"Contrato Encerrado",IF(AND(Z3586="",X3586&gt;TODAY()),DATEDIF(TODAY(),X3586,"Y")&amp;" anos"&amp;" "&amp;DATEDIF(TODAY(),X3586,"YM")&amp;" meses"&amp;" "&amp;DATEDIF(TODAY(),X3586,"MD")&amp;" dias",IF(AND(Z3586&lt;&gt;””,Z3586&lt;TODAY()),"Contrato Encerrado",IF(AND(Z3586&lt;&gt;"",Z3586&gt;TODAY()),DATEDIF(TODAY(),Z3586,"Y")&amp;" anos"&amp;" "&amp;DATEDIF(TODAY(),Z3586,"YM")&amp;" meses"&amp;" "&amp;DATEDIF(TODAY(),Z3586,"MD")&amp;" dias"))))))))</f>
        <v>0 anos 9 meses 8 dias</v>
      </c>
      <c r="AE3586" s="35">
        <f t="shared" si="281"/>
        <v>364</v>
      </c>
      <c r="AF3586" s="35">
        <f t="shared" si="282"/>
        <v>366</v>
      </c>
      <c r="AG3586" s="17" t="str">
        <f t="shared" si="283"/>
        <v>0 anos 11 meses 31 dias</v>
      </c>
    </row>
    <row r="3587" spans="1:33" ht="11.25" customHeight="1" x14ac:dyDescent="0.2">
      <c r="A3587" s="8" t="s">
        <v>9</v>
      </c>
      <c r="B3587" s="10" t="s">
        <v>13</v>
      </c>
      <c r="C3587" s="11" t="s">
        <v>22</v>
      </c>
      <c r="D3587" s="36">
        <v>2022</v>
      </c>
      <c r="E3587" s="12" t="s">
        <v>157</v>
      </c>
      <c r="F3587" s="8" t="s">
        <v>158</v>
      </c>
      <c r="G3587" s="77" t="s">
        <v>2266</v>
      </c>
      <c r="H3587" s="78" t="s">
        <v>2267</v>
      </c>
      <c r="I3587" s="14" t="s">
        <v>2268</v>
      </c>
      <c r="J3587" s="14" t="s">
        <v>14943</v>
      </c>
      <c r="K3587" s="14" t="s">
        <v>29</v>
      </c>
      <c r="L3587" s="15" t="s">
        <v>30</v>
      </c>
      <c r="M3587" s="7" t="s">
        <v>9427</v>
      </c>
      <c r="N3587" s="16" t="s">
        <v>4159</v>
      </c>
      <c r="O3587" s="16"/>
      <c r="P3587" s="16" t="s">
        <v>2518</v>
      </c>
      <c r="Q3587" s="16" t="s">
        <v>2521</v>
      </c>
      <c r="R3587" s="31">
        <v>30993</v>
      </c>
      <c r="S3587" s="31">
        <v>44755</v>
      </c>
      <c r="T3587" s="31">
        <v>45274</v>
      </c>
      <c r="U3587" s="31"/>
      <c r="V3587" s="31"/>
      <c r="W3587" s="31"/>
      <c r="X3587" s="17"/>
      <c r="Y3587" s="17"/>
      <c r="Z3587" s="31"/>
      <c r="AA3587" s="18">
        <f t="shared" ca="1" si="280"/>
        <v>40</v>
      </c>
      <c r="AB3587" s="19" t="s">
        <v>7878</v>
      </c>
      <c r="AC3587" s="35" t="str">
        <f t="shared" si="284"/>
        <v>1 anos 5 meses 1 dias</v>
      </c>
      <c r="AD3587" s="35" t="str">
        <f ca="1">IF(AND(V3587="",T3587&lt;TODAY()),"Contrato Encerrado",IF(AND(V3587="",T3587&gt;TODAY()),DATEDIF(TODAY(),T3587,"Y")&amp;" anos"&amp;" "&amp;DATEDIF(TODAY(),T3587,"YM")&amp;" meses"&amp;" "&amp;DATEDIF(TODAY(),T3587,"MD")&amp;" dias",IF(AND(X3587="",V3587&lt;TODAY()),"Contrato Encerrado",IF(AND(X3587="",V3587&gt;TODAY()),DATEDIF(TODAY(),V3587,"Y")&amp;" anos"&amp;" "&amp;DATEDIF(TODAY(),V3587,"YM")&amp;" meses"&amp;" "&amp;DATEDIF(TODAY(),V3587,"MD")&amp;" dias",IF(AND(Z3587="",X3587&lt;TODAY()),"Contrato Encerrado",IF(AND(Z3587="",X3587&gt;TODAY()),DATEDIF(TODAY(),X3587,"Y")&amp;" anos"&amp;" "&amp;DATEDIF(TODAY(),X3587,"YM")&amp;" meses"&amp;" "&amp;DATEDIF(TODAY(),X3587,"MD")&amp;" dias",IF(AND(Z3587&lt;&gt;””,Z3587&lt;TODAY()),"Contrato Encerrado",IF(AND(Z3587&lt;&gt;"",Z3587&gt;TODAY()),DATEDIF(TODAY(),Z3587,"Y")&amp;" anos"&amp;" "&amp;DATEDIF(TODAY(),Z3587,"YM")&amp;" meses"&amp;" "&amp;DATEDIF(TODAY(),Z3587,"MD")&amp;" dias"))))))))</f>
        <v>Contrato Encerrado</v>
      </c>
      <c r="AE3587" s="35">
        <f t="shared" si="281"/>
        <v>519</v>
      </c>
      <c r="AF3587" s="35">
        <f t="shared" si="282"/>
        <v>211</v>
      </c>
      <c r="AG3587" s="17" t="str">
        <f t="shared" si="283"/>
        <v>0 anos 6 meses 29 dias</v>
      </c>
    </row>
    <row r="3588" spans="1:33" ht="11.25" customHeight="1" x14ac:dyDescent="0.2">
      <c r="A3588" s="8" t="s">
        <v>9</v>
      </c>
      <c r="B3588" s="10" t="s">
        <v>13</v>
      </c>
      <c r="C3588" s="11" t="s">
        <v>22</v>
      </c>
      <c r="D3588" s="36">
        <v>2022</v>
      </c>
      <c r="E3588" s="12" t="s">
        <v>157</v>
      </c>
      <c r="F3588" s="8" t="s">
        <v>158</v>
      </c>
      <c r="G3588" s="77" t="s">
        <v>5216</v>
      </c>
      <c r="H3588" s="78" t="s">
        <v>5217</v>
      </c>
      <c r="I3588" s="14" t="s">
        <v>5218</v>
      </c>
      <c r="J3588" s="14" t="s">
        <v>14943</v>
      </c>
      <c r="K3588" s="14" t="s">
        <v>29</v>
      </c>
      <c r="L3588" s="15" t="s">
        <v>30</v>
      </c>
      <c r="M3588" s="7" t="s">
        <v>9427</v>
      </c>
      <c r="N3588" s="16" t="s">
        <v>2101</v>
      </c>
      <c r="O3588" s="16"/>
      <c r="P3588" s="16" t="s">
        <v>2518</v>
      </c>
      <c r="Q3588" s="16" t="s">
        <v>2521</v>
      </c>
      <c r="R3588" s="31">
        <v>27613</v>
      </c>
      <c r="S3588" s="31">
        <v>44818</v>
      </c>
      <c r="T3588" s="31">
        <v>45323</v>
      </c>
      <c r="U3588" s="31"/>
      <c r="V3588" s="31"/>
      <c r="W3588" s="31"/>
      <c r="X3588" s="17"/>
      <c r="Y3588" s="17"/>
      <c r="Z3588" s="31"/>
      <c r="AA3588" s="18">
        <f t="shared" ca="1" si="280"/>
        <v>50</v>
      </c>
      <c r="AB3588" s="19" t="s">
        <v>7878</v>
      </c>
      <c r="AC3588" s="35" t="str">
        <f t="shared" si="284"/>
        <v>1 anos 4 meses 18 dias</v>
      </c>
      <c r="AD3588" s="35" t="str">
        <f ca="1">IF(AND(V3588="",T3588&lt;TODAY()),"Contrato Encerrado",IF(AND(V3588="",T3588&gt;TODAY()),DATEDIF(TODAY(),T3588,"Y")&amp;" anos"&amp;" "&amp;DATEDIF(TODAY(),T3588,"YM")&amp;" meses"&amp;" "&amp;DATEDIF(TODAY(),T3588,"MD")&amp;" dias",IF(AND(X3588="",V3588&lt;TODAY()),"Contrato Encerrado",IF(AND(X3588="",V3588&gt;TODAY()),DATEDIF(TODAY(),V3588,"Y")&amp;" anos"&amp;" "&amp;DATEDIF(TODAY(),V3588,"YM")&amp;" meses"&amp;" "&amp;DATEDIF(TODAY(),V3588,"MD")&amp;" dias",IF(AND(Z3588="",X3588&lt;TODAY()),"Contrato Encerrado",IF(AND(Z3588="",X3588&gt;TODAY()),DATEDIF(TODAY(),X3588,"Y")&amp;" anos"&amp;" "&amp;DATEDIF(TODAY(),X3588,"YM")&amp;" meses"&amp;" "&amp;DATEDIF(TODAY(),X3588,"MD")&amp;" dias",IF(AND(Z3588&lt;&gt;””,Z3588&lt;TODAY()),"Contrato Encerrado",IF(AND(Z3588&lt;&gt;"",Z3588&gt;TODAY()),DATEDIF(TODAY(),Z3588,"Y")&amp;" anos"&amp;" "&amp;DATEDIF(TODAY(),Z3588,"YM")&amp;" meses"&amp;" "&amp;DATEDIF(TODAY(),Z3588,"MD")&amp;" dias"))))))))</f>
        <v>Contrato Encerrado</v>
      </c>
      <c r="AE3588" s="35">
        <f t="shared" si="281"/>
        <v>505</v>
      </c>
      <c r="AF3588" s="35">
        <f t="shared" si="282"/>
        <v>225</v>
      </c>
      <c r="AG3588" s="17" t="str">
        <f t="shared" si="283"/>
        <v>0 anos 7 meses 12 dias</v>
      </c>
    </row>
    <row r="3589" spans="1:33" ht="11.25" customHeight="1" x14ac:dyDescent="0.2">
      <c r="A3589" s="8" t="s">
        <v>9</v>
      </c>
      <c r="B3589" s="10" t="s">
        <v>13</v>
      </c>
      <c r="C3589" s="11" t="s">
        <v>22</v>
      </c>
      <c r="D3589" s="36">
        <v>2022</v>
      </c>
      <c r="E3589" s="12" t="s">
        <v>157</v>
      </c>
      <c r="F3589" s="8" t="s">
        <v>158</v>
      </c>
      <c r="G3589" s="77" t="s">
        <v>1899</v>
      </c>
      <c r="H3589" s="78" t="s">
        <v>1900</v>
      </c>
      <c r="I3589" s="14" t="s">
        <v>1901</v>
      </c>
      <c r="J3589" s="14" t="s">
        <v>14943</v>
      </c>
      <c r="K3589" s="14" t="s">
        <v>29</v>
      </c>
      <c r="L3589" s="15" t="s">
        <v>81</v>
      </c>
      <c r="M3589" s="7" t="s">
        <v>82</v>
      </c>
      <c r="N3589" s="16" t="s">
        <v>4113</v>
      </c>
      <c r="O3589" s="16"/>
      <c r="P3589" s="16" t="s">
        <v>2517</v>
      </c>
      <c r="Q3589" s="16" t="s">
        <v>2522</v>
      </c>
      <c r="R3589" s="31">
        <v>38302</v>
      </c>
      <c r="S3589" s="31">
        <v>44531</v>
      </c>
      <c r="T3589" s="31">
        <v>44943</v>
      </c>
      <c r="U3589" s="31"/>
      <c r="V3589" s="31"/>
      <c r="W3589" s="31"/>
      <c r="X3589" s="17"/>
      <c r="Y3589" s="17"/>
      <c r="Z3589" s="31"/>
      <c r="AA3589" s="18">
        <f t="shared" ca="1" si="280"/>
        <v>20</v>
      </c>
      <c r="AB3589" s="19" t="s">
        <v>7878</v>
      </c>
      <c r="AC3589" s="35" t="str">
        <f t="shared" si="284"/>
        <v>1 anos 1 meses 16 dias</v>
      </c>
      <c r="AD3589" s="35" t="str">
        <f ca="1">IF(AND(V3589="",T3589&lt;TODAY()),"Contrato Encerrado",IF(AND(V3589="",T3589&gt;TODAY()),DATEDIF(TODAY(),T3589,"Y")&amp;" anos"&amp;" "&amp;DATEDIF(TODAY(),T3589,"YM")&amp;" meses"&amp;" "&amp;DATEDIF(TODAY(),T3589,"MD")&amp;" dias",IF(AND(X3589="",V3589&lt;TODAY()),"Contrato Encerrado",IF(AND(X3589="",V3589&gt;TODAY()),DATEDIF(TODAY(),V3589,"Y")&amp;" anos"&amp;" "&amp;DATEDIF(TODAY(),V3589,"YM")&amp;" meses"&amp;" "&amp;DATEDIF(TODAY(),V3589,"MD")&amp;" dias",IF(AND(Z3589="",X3589&lt;TODAY()),"Contrato Encerrado",IF(AND(Z3589="",X3589&gt;TODAY()),DATEDIF(TODAY(),X3589,"Y")&amp;" anos"&amp;" "&amp;DATEDIF(TODAY(),X3589,"YM")&amp;" meses"&amp;" "&amp;DATEDIF(TODAY(),X3589,"MD")&amp;" dias",IF(AND(Z3589&lt;&gt;””,Z3589&lt;TODAY()),"Contrato Encerrado",IF(AND(Z3589&lt;&gt;"",Z3589&gt;TODAY()),DATEDIF(TODAY(),Z3589,"Y")&amp;" anos"&amp;" "&amp;DATEDIF(TODAY(),Z3589,"YM")&amp;" meses"&amp;" "&amp;DATEDIF(TODAY(),Z3589,"MD")&amp;" dias"))))))))</f>
        <v>Contrato Encerrado</v>
      </c>
      <c r="AE3589" s="35">
        <f t="shared" si="281"/>
        <v>412</v>
      </c>
      <c r="AF3589" s="35">
        <f t="shared" si="282"/>
        <v>318</v>
      </c>
      <c r="AG3589" s="17" t=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   <v>13</v>
      </c>
      <c r="C3590" s="22" t="s">
        <v>21</v>
      </c>
      <c r="D3590" s="37">
        <v>2024</v>
      </c>
      <c r="E3590" s="12" t="s">
        <v>79</v>
      </c>
      <c r="F3590" s="8" t="s">
        <v>80</v>
      </c>
      <c r="G3590" s="77" t="s">
        <v>14238</v>
      </c>
      <c r="H3590" s="78" t="s">
        <v>14239</v>
      </c>
      <c r="I3590" s="14" t="s">
        <v>14240</v>
      </c>
      <c r="J3590" s="14" t="s">
        <v>10</v>
      </c>
      <c r="K3590" s="14" t="s">
        <v>29</v>
      </c>
      <c r="L3590" s="15" t="s">
        <v>30</v>
      </c>
      <c r="M3590" s="7" t="s">
        <v>9427</v>
      </c>
      <c r="N3590" s="15" t="s">
        <v>2114</v>
      </c>
      <c r="O3590" s="15" t="s">
        <v>13943</v>
      </c>
      <c r="P3590" s="15" t="s">
        <v>2518</v>
      </c>
      <c r="Q3590" s="15" t="s">
        <v>2523</v>
      </c>
      <c r="R3590" s="20">
        <v>34878</v>
      </c>
      <c r="S3590" s="20">
        <v>45505</v>
      </c>
      <c r="T3590" s="70">
        <v>46234</v>
      </c>
      <c r="U3590" s="20"/>
      <c r="V3590" s="20"/>
      <c r="W3590" s="20"/>
      <c r="X3590" s="17"/>
      <c r="Y3590" s="17"/>
      <c r="Z3590" s="20"/>
      <c r="AA3590" s="18">
        <f t="shared" ca="1" si="280"/>
        <v>30</v>
      </c>
      <c r="AB3590" s="15" t="s">
        <v>7878</v>
      </c>
      <c r="AC3590" s="35" t="str">
        <f t="shared" si="284"/>
        <v>1 anos 11 meses 30 dias</v>
      </c>
      <c r="AD3590" s="35" t="str">
        <f ca="1">IF(AND(V3590="",T3590&lt;TODAY()),"Contrato Encerrado",IF(AND(V3590="",T3590&gt;TODAY()),DATEDIF(TODAY(),T3590,"Y")&amp;" anos"&amp;" "&amp;DATEDIF(TODAY(),T3590,"YM")&amp;" meses"&amp;" "&amp;DATEDIF(TODAY(),T3590,"MD")&amp;" dias",IF(AND(X3590="",V3590&lt;TODAY()),"Contrato Encerrado",IF(AND(X3590="",V3590&gt;TODAY()),DATEDIF(TODAY(),V3590,"Y")&amp;" anos"&amp;" "&amp;DATEDIF(TODAY(),V3590,"YM")&amp;" meses"&amp;" "&amp;DATEDIF(TODAY(),V3590,"MD")&amp;" dias",IF(AND(Z3590="",X3590&lt;TODAY()),"Contrato Encerrado",IF(AND(Z3590="",X3590&gt;TODAY()),DATEDIF(TODAY(),X3590,"Y")&amp;" anos"&amp;" "&amp;DATEDIF(TODAY(),X3590,"YM")&amp;" meses"&amp;" "&amp;DATEDIF(TODAY(),X3590,"MD")&amp;" dias",IF(AND(Z3590&lt;&gt;””,Z3590&lt;TODAY()),"Contrato Encerrado",IF(AND(Z3590&lt;&gt;"",Z3590&gt;TODAY()),DATEDIF(TODAY(),Z3590,"Y")&amp;" anos"&amp;" "&amp;DATEDIF(TODAY(),Z3590,"YM")&amp;" meses"&amp;" "&amp;DATEDIF(TODAY(),Z3590,"MD")&amp;" dias"))))))))</f>
        <v>0 anos 9 meses 24 dias</v>
      </c>
      <c r="AE3590" s="35">
        <f t="shared" si="281"/>
        <v>729</v>
      </c>
      <c r="AF3590" s="35">
        <f t="shared" si="282"/>
        <v>1</v>
      </c>
      <c r="AG3590" s="17" t="str">
        <f t="shared" si="283"/>
        <v>0 anos 0 meses 1 dias</v>
      </c>
    </row>
    <row r="3591" spans="1:33" ht="11.25" customHeight="1" x14ac:dyDescent="0.2">
      <c r="A3591" s="8" t="s">
        <v>9</v>
      </c>
      <c r="B3591" s="8" t="s">
        <v>13</v>
      </c>
      <c r="C3591" s="22" t="s">
        <v>21</v>
      </c>
      <c r="D3591" s="37">
        <v>2023</v>
      </c>
      <c r="E3591" s="12" t="s">
        <v>157</v>
      </c>
      <c r="F3591" s="8" t="s">
        <v>158</v>
      </c>
      <c r="G3591" s="77" t="s">
        <v>9157</v>
      </c>
      <c r="H3591" s="78" t="s">
        <v>9158</v>
      </c>
      <c r="I3591" s="14" t="s">
        <v>9159</v>
      </c>
      <c r="J3591" s="14" t="s">
        <v>14943</v>
      </c>
      <c r="K3591" s="14" t="s">
        <v>29</v>
      </c>
      <c r="L3591" s="15" t="s">
        <v>30</v>
      </c>
      <c r="M3591" s="7" t="s">
        <v>9427</v>
      </c>
      <c r="N3591" s="15" t="s">
        <v>2101</v>
      </c>
      <c r="O3591" s="15" t="s">
        <v>8927</v>
      </c>
      <c r="P3591" s="15" t="s">
        <v>2518</v>
      </c>
      <c r="Q3591" s="15" t="s">
        <v>2521</v>
      </c>
      <c r="R3591" s="20">
        <v>35916</v>
      </c>
      <c r="S3591" s="20">
        <v>45128</v>
      </c>
      <c r="T3591" s="20">
        <v>45475</v>
      </c>
      <c r="U3591" s="20"/>
      <c r="V3591" s="20"/>
      <c r="W3591" s="20"/>
      <c r="X3591" s="17"/>
      <c r="Y3591" s="17"/>
      <c r="Z3591" s="20"/>
      <c r="AA3591" s="18">
        <f t="shared" ca="1" si="280"/>
        <v>27</v>
      </c>
      <c r="AB3591" s="21" t="s">
        <v>7878</v>
      </c>
      <c r="AC3591" s="35" t="str">
        <f t="shared" si="284"/>
        <v>0 anos 11 meses 11 dias</v>
      </c>
      <c r="AD3591" s="35" t="str">
        <f ca="1">IF(AND(V3591="",T3591&lt;TODAY()),"Contrato Encerrado",IF(AND(V3591="",T3591&gt;TODAY()),DATEDIF(TODAY(),T3591,"Y")&amp;" anos"&amp;" "&amp;DATEDIF(TODAY(),T3591,"YM")&amp;" meses"&amp;" "&amp;DATEDIF(TODAY(),T3591,"MD")&amp;" dias",IF(AND(X3591="",V3591&lt;TODAY()),"Contrato Encerrado",IF(AND(X3591="",V3591&gt;TODAY()),DATEDIF(TODAY(),V3591,"Y")&amp;" anos"&amp;" "&amp;DATEDIF(TODAY(),V3591,"YM")&amp;" meses"&amp;" "&amp;DATEDIF(TODAY(),V3591,"MD")&amp;" dias",IF(AND(Z3591="",X3591&lt;TODAY()),"Contrato Encerrado",IF(AND(Z3591="",X3591&gt;TODAY()),DATEDIF(TODAY(),X3591,"Y")&amp;" anos"&amp;" "&amp;DATEDIF(TODAY(),X3591,"YM")&amp;" meses"&amp;" "&amp;DATEDIF(TODAY(),X3591,"MD")&amp;" dias",IF(AND(Z3591&lt;&gt;””,Z3591&lt;TODAY()),"Contrato Encerrado",IF(AND(Z3591&lt;&gt;"",Z3591&gt;TODAY()),DATEDIF(TODAY(),Z3591,"Y")&amp;" anos"&amp;" "&amp;DATEDIF(TODAY(),Z3591,"YM")&amp;" meses"&amp;" "&amp;DATEDIF(TODAY(),Z3591,"MD")&amp;" dias"))))))))</f>
        <v>Contrato Encerrado</v>
      </c>
      <c r="AE3591" s="35">
        <f t="shared" si="281"/>
        <v>347</v>
      </c>
      <c r="AF3591" s="35">
        <f t="shared" si="282"/>
        <v>383</v>
      </c>
      <c r="AG3591" s="17" t="str">
        <f t="shared" si="283"/>
        <v>1 anos 0 meses 17 dias</v>
      </c>
    </row>
    <row r="3592" spans="1:33" ht="11.25" customHeight="1" x14ac:dyDescent="0.2">
      <c r="A3592" s="8" t="s">
        <v>9</v>
      </c>
      <c r="B3592" s="8" t="s">
        <v>13</v>
      </c>
      <c r="C3592" s="22" t="s">
        <v>19</v>
      </c>
      <c r="D3592" s="37">
        <v>2024</v>
      </c>
      <c r="E3592" s="12" t="s">
        <v>510</v>
      </c>
      <c r="F3592" s="8" t="s">
        <v>16789</v>
      </c>
      <c r="G3592" s="77" t="s">
        <v>13711</v>
      </c>
      <c r="H3592" s="78" t="s">
        <v>13712</v>
      </c>
      <c r="I3592" s="14" t="s">
        <v>13713</v>
      </c>
      <c r="J3592" s="14" t="s">
        <v>1302</v>
      </c>
      <c r="K3592" s="14" t="s">
        <v>29</v>
      </c>
      <c r="L3592" s="15" t="s">
        <v>30</v>
      </c>
      <c r="M3592" s="7" t="s">
        <v>9427</v>
      </c>
      <c r="N3592" s="15" t="s">
        <v>2098</v>
      </c>
      <c r="O3592" s="15" t="s">
        <v>7947</v>
      </c>
      <c r="P3592" s="15" t="s">
        <v>2518</v>
      </c>
      <c r="Q3592" s="15" t="s">
        <v>2523</v>
      </c>
      <c r="R3592" s="30">
        <v>32073</v>
      </c>
      <c r="S3592" s="30">
        <v>45446</v>
      </c>
      <c r="T3592" s="20">
        <v>45510</v>
      </c>
      <c r="U3592" s="30">
        <v>45748</v>
      </c>
      <c r="V3592" s="30">
        <v>45838</v>
      </c>
      <c r="W3592" s="30"/>
      <c r="X3592" s="17"/>
      <c r="Y3592" s="17"/>
      <c r="Z3592" s="30"/>
      <c r="AA3592" s="18">
        <f t="shared" ca="1" si="280"/>
        <v>37</v>
      </c>
      <c r="AB3592" s="15" t="s">
        <v>7878</v>
      </c>
      <c r="AC3592" s="35" t="str">
        <f t="shared" si="284"/>
        <v>0 anos 5 meses 1 dias</v>
      </c>
      <c r="AD3592" s="35" t="str">
        <f ca="1">IF(AND(V3592="",T3592&lt;TODAY()),"Contrato Encerrado",IF(AND(V3592="",T3592&gt;TODAY()),DATEDIF(TODAY(),T3592,"Y")&amp;" anos"&amp;" "&amp;DATEDIF(TODAY(),T3592,"YM")&amp;" meses"&amp;" "&amp;DATEDIF(TODAY(),T3592,"MD")&amp;" dias",IF(AND(X3592="",V3592&lt;TODAY()),"Contrato Encerrado",IF(AND(X3592="",V3592&gt;TODAY()),DATEDIF(TODAY(),V3592,"Y")&amp;" anos"&amp;" "&amp;DATEDIF(TODAY(),V3592,"YM")&amp;" meses"&amp;" "&amp;DATEDIF(TODAY(),V3592,"MD")&amp;" dias",IF(AND(Z3592="",X3592&lt;TODAY()),"Contrato Encerrado",IF(AND(Z3592="",X3592&gt;TODAY()),DATEDIF(TODAY(),X3592,"Y")&amp;" anos"&amp;" "&amp;DATEDIF(TODAY(),X3592,"YM")&amp;" meses"&amp;" "&amp;DATEDIF(TODAY(),X3592,"MD")&amp;" dias",IF(AND(Z3592&lt;&gt;””,Z3592&lt;TODAY()),"Contrato Encerrado",IF(AND(Z3592&lt;&gt;"",Z3592&gt;TODAY()),DATEDIF(TODAY(),Z3592,"Y")&amp;" anos"&amp;" "&amp;DATEDIF(TODAY(),Z3592,"YM")&amp;" meses"&amp;" "&amp;DATEDIF(TODAY(),Z3592,"MD")&amp;" dias"))))))))</f>
        <v>Contrato Encerrado</v>
      </c>
      <c r="AE3592" s="35">
        <f t="shared" si="281"/>
        <v>154</v>
      </c>
      <c r="AF3592" s="35">
        <f t="shared" si="282"/>
        <v>576</v>
      </c>
      <c r="AG3592" s="17" t="str">
        <f t="shared" si="283"/>
        <v>1 anos 6 meses 29 dias</v>
      </c>
    </row>
    <row r="3593" spans="1:33" ht="11.25" customHeight="1" x14ac:dyDescent="0.2">
      <c r="A3593" s="8" t="s">
        <v>9</v>
      </c>
      <c r="B3593" s="10" t="s">
        <v>13</v>
      </c>
      <c r="C3593" s="11" t="s">
        <v>24</v>
      </c>
      <c r="D3593" s="36">
        <v>2022</v>
      </c>
      <c r="E3593" s="12" t="s">
        <v>157</v>
      </c>
      <c r="F3593" s="8" t="s">
        <v>158</v>
      </c>
      <c r="G3593" s="77" t="s">
        <v>5219</v>
      </c>
      <c r="H3593" s="78" t="s">
        <v>5220</v>
      </c>
      <c r="I3593" s="14" t="s">
        <v>5221</v>
      </c>
      <c r="J3593" s="14" t="s">
        <v>14943</v>
      </c>
      <c r="K3593" s="14" t="s">
        <v>29</v>
      </c>
      <c r="L3593" s="15" t="s">
        <v>30</v>
      </c>
      <c r="M3593" s="7" t="s">
        <v>9427</v>
      </c>
      <c r="N3593" s="16" t="s">
        <v>4159</v>
      </c>
      <c r="O3593" s="16"/>
      <c r="P3593" s="16" t="s">
        <v>2518</v>
      </c>
      <c r="Q3593" s="16" t="s">
        <v>2521</v>
      </c>
      <c r="R3593" s="31">
        <v>31233</v>
      </c>
      <c r="S3593" s="31">
        <v>44872</v>
      </c>
      <c r="T3593" s="31">
        <v>45065</v>
      </c>
      <c r="U3593" s="31"/>
      <c r="V3593" s="31"/>
      <c r="W3593" s="31"/>
      <c r="X3593" s="17"/>
      <c r="Y3593" s="17"/>
      <c r="Z3593" s="31"/>
      <c r="AA3593" s="18">
        <f t="shared" ca="1" si="280"/>
        <v>40</v>
      </c>
      <c r="AB3593" s="19" t="s">
        <v>7878</v>
      </c>
      <c r="AC3593" s="35" t="str">
        <f t="shared" si="284"/>
        <v>0 anos 6 meses 12 dias</v>
      </c>
      <c r="AD3593" s="35" t="str">
        <f ca="1">IF(AND(V3593="",T3593&lt;TODAY()),"Contrato Encerrado",IF(AND(V3593="",T3593&gt;TODAY()),DATEDIF(TODAY(),T3593,"Y")&amp;" anos"&amp;" "&amp;DATEDIF(TODAY(),T3593,"YM")&amp;" meses"&amp;" "&amp;DATEDIF(TODAY(),T3593,"MD")&amp;" dias",IF(AND(X3593="",V3593&lt;TODAY()),"Contrato Encerrado",IF(AND(X3593="",V3593&gt;TODAY()),DATEDIF(TODAY(),V3593,"Y")&amp;" anos"&amp;" "&amp;DATEDIF(TODAY(),V3593,"YM")&amp;" meses"&amp;" "&amp;DATEDIF(TODAY(),V3593,"MD")&amp;" dias",IF(AND(Z3593="",X3593&lt;TODAY()),"Contrato Encerrado",IF(AND(Z3593="",X3593&gt;TODAY()),DATEDIF(TODAY(),X3593,"Y")&amp;" anos"&amp;" "&amp;DATEDIF(TODAY(),X3593,"YM")&amp;" meses"&amp;" "&amp;DATEDIF(TODAY(),X3593,"MD")&amp;" dias",IF(AND(Z3593&lt;&gt;””,Z3593&lt;TODAY()),"Contrato Encerrado",IF(AND(Z3593&lt;&gt;"",Z3593&gt;TODAY()),DATEDIF(TODAY(),Z3593,"Y")&amp;" anos"&amp;" "&amp;DATEDIF(TODAY(),Z3593,"YM")&amp;" meses"&amp;" "&amp;DATEDIF(TODAY(),Z3593,"MD")&amp;" dias"))))))))</f>
        <v>Contrato Encerrado</v>
      </c>
      <c r="AE3593" s="35">
        <f t="shared" si="281"/>
        <v>193</v>
      </c>
      <c r="AF3593" s="35">
        <f t="shared" si="282"/>
        <v>537</v>
      </c>
      <c r="AG3593" s="17" t="str">
        <f t="shared" si="283"/>
        <v>1 anos 5 meses 20 dias</v>
      </c>
    </row>
    <row r="3594" spans="1:33" ht="11.25" customHeight="1" x14ac:dyDescent="0.2">
      <c r="A3594" s="8" t="s">
        <v>9</v>
      </c>
      <c r="B3594" s="8" t="s">
        <v>13</v>
      </c>
      <c r="C3594" s="22" t="s">
        <v>24</v>
      </c>
      <c r="D3594" s="37">
        <v>2023</v>
      </c>
      <c r="E3594" s="12" t="s">
        <v>157</v>
      </c>
      <c r="F3594" s="8" t="s">
        <v>158</v>
      </c>
      <c r="G3594" s="77" t="s">
        <v>10487</v>
      </c>
      <c r="H3594" s="78" t="s">
        <v>10488</v>
      </c>
      <c r="I3594" s="14" t="s">
        <v>10489</v>
      </c>
      <c r="J3594" s="14" t="s">
        <v>10</v>
      </c>
      <c r="K3594" s="14" t="s">
        <v>29</v>
      </c>
      <c r="L3594" s="15" t="s">
        <v>30</v>
      </c>
      <c r="M3594" s="7" t="s">
        <v>9427</v>
      </c>
      <c r="N3594" s="15" t="s">
        <v>6302</v>
      </c>
      <c r="O3594" s="15" t="s">
        <v>9448</v>
      </c>
      <c r="P3594" s="15" t="s">
        <v>2518</v>
      </c>
      <c r="Q3594" s="15" t="s">
        <v>2521</v>
      </c>
      <c r="R3594" s="20">
        <v>31925</v>
      </c>
      <c r="S3594" s="20">
        <v>45208</v>
      </c>
      <c r="T3594" s="70">
        <v>45573</v>
      </c>
      <c r="U3594" s="20">
        <v>45596</v>
      </c>
      <c r="V3594" s="20">
        <v>45957</v>
      </c>
      <c r="W3594" s="20"/>
      <c r="X3594" s="17"/>
      <c r="Y3594" s="17"/>
      <c r="Z3594" s="20"/>
      <c r="AA3594" s="18">
        <f t="shared" ca="1" si="280"/>
        <v>38</v>
      </c>
      <c r="AB3594" s="15" t="s">
        <v>7878</v>
      </c>
      <c r="AC3594" s="35" t="str">
        <f t="shared" si="284"/>
        <v>1 anos 11 meses 25 dias</v>
      </c>
      <c r="AD3594" s="35" t="str">
        <f ca="1">IF(AND(V3594="",T3594&lt;TODAY()),"Contrato Encerrado",IF(AND(V3594="",T3594&gt;TODAY()),DATEDIF(TODAY(),T3594,"Y")&amp;" anos"&amp;" "&amp;DATEDIF(TODAY(),T3594,"YM")&amp;" meses"&amp;" "&amp;DATEDIF(TODAY(),T3594,"MD")&amp;" dias",IF(AND(X3594="",V3594&lt;TODAY()),"Contrato Encerrado",IF(AND(X3594="",V3594&gt;TODAY()),DATEDIF(TODAY(),V3594,"Y")&amp;" anos"&amp;" "&amp;DATEDIF(TODAY(),V3594,"YM")&amp;" meses"&amp;" "&amp;DATEDIF(TODAY(),V3594,"MD")&amp;" dias",IF(AND(Z3594="",X3594&lt;TODAY()),"Contrato Encerrado",IF(AND(Z3594="",X3594&gt;TODAY()),DATEDIF(TODAY(),X3594,"Y")&amp;" anos"&amp;" "&amp;DATEDIF(TODAY(),X3594,"YM")&amp;" meses"&amp;" "&amp;DATEDIF(TODAY(),X3594,"MD")&amp;" dias",IF(AND(Z3594&lt;&gt;””,Z3594&lt;TODAY()),"Contrato Encerrado",IF(AND(Z3594&lt;&gt;"",Z3594&gt;TODAY()),DATEDIF(TODAY(),Z3594,"Y")&amp;" anos"&amp;" "&amp;DATEDIF(TODAY(),Z3594,"YM")&amp;" meses"&amp;" "&amp;DATEDIF(TODAY(),Z3594,"MD")&amp;" dias"))))))))</f>
        <v>0 anos 0 meses 20 dias</v>
      </c>
      <c r="AE3594" s="35">
        <f t="shared" si="281"/>
        <v>726</v>
      </c>
      <c r="AF3594" s="35">
        <f t="shared" si="282"/>
        <v>4</v>
      </c>
      <c r="AG3594" s="17" t="str">
        <f t="shared" si="283"/>
        <v>0 anos 0 meses 4 dias</v>
      </c>
    </row>
    <row r="3595" spans="1:33" ht="11.25" customHeight="1" x14ac:dyDescent="0.2">
      <c r="A3595" s="8" t="s">
        <v>9</v>
      </c>
      <c r="B3595" s="8" t="s">
        <v>13</v>
      </c>
      <c r="C3595" s="22" t="s">
        <v>22</v>
      </c>
      <c r="D3595" s="37">
        <v>2023</v>
      </c>
      <c r="E3595" s="12" t="s">
        <v>157</v>
      </c>
      <c r="F3595" s="8" t="s">
        <v>158</v>
      </c>
      <c r="G3595" s="77" t="s">
        <v>9897</v>
      </c>
      <c r="H3595" s="78" t="s">
        <v>9898</v>
      </c>
      <c r="I3595" s="14" t="s">
        <v>9899</v>
      </c>
      <c r="J3595" s="14" t="s">
        <v>14943</v>
      </c>
      <c r="K3595" s="14" t="s">
        <v>29</v>
      </c>
      <c r="L3595" s="15" t="s">
        <v>30</v>
      </c>
      <c r="M3595" s="7" t="s">
        <v>9427</v>
      </c>
      <c r="N3595" s="15" t="s">
        <v>4159</v>
      </c>
      <c r="O3595" s="15" t="s">
        <v>8945</v>
      </c>
      <c r="P3595" s="15" t="s">
        <v>2518</v>
      </c>
      <c r="Q3595" s="15" t="s">
        <v>2521</v>
      </c>
      <c r="R3595" s="20">
        <v>26263</v>
      </c>
      <c r="S3595" s="20">
        <v>45155</v>
      </c>
      <c r="T3595" s="20">
        <v>45291</v>
      </c>
      <c r="U3595" s="15"/>
      <c r="V3595" s="15"/>
      <c r="W3595" s="15"/>
      <c r="X3595" s="17"/>
      <c r="Y3595" s="17"/>
      <c r="Z3595" s="15"/>
      <c r="AA3595" s="18">
        <f t="shared" ca="1" si="280"/>
        <v>53</v>
      </c>
      <c r="AB3595" s="20" t="s">
        <v>7878</v>
      </c>
      <c r="AC3595" s="35" t="str">
        <f t="shared" si="284"/>
        <v>0 anos 4 meses 14 dias</v>
      </c>
      <c r="AD3595" s="35" t="str">
        <f ca="1">IF(AND(V3595="",T3595&lt;TODAY()),"Contrato Encerrado",IF(AND(V3595="",T3595&gt;TODAY()),DATEDIF(TODAY(),T3595,"Y")&amp;" anos"&amp;" "&amp;DATEDIF(TODAY(),T3595,"YM")&amp;" meses"&amp;" "&amp;DATEDIF(TODAY(),T3595,"MD")&amp;" dias",IF(AND(X3595="",V3595&lt;TODAY()),"Contrato Encerrado",IF(AND(X3595="",V3595&gt;TODAY()),DATEDIF(TODAY(),V3595,"Y")&amp;" anos"&amp;" "&amp;DATEDIF(TODAY(),V3595,"YM")&amp;" meses"&amp;" "&amp;DATEDIF(TODAY(),V3595,"MD")&amp;" dias",IF(AND(Z3595="",X3595&lt;TODAY()),"Contrato Encerrado",IF(AND(Z3595="",X3595&gt;TODAY()),DATEDIF(TODAY(),X3595,"Y")&amp;" anos"&amp;" "&amp;DATEDIF(TODAY(),X3595,"YM")&amp;" meses"&amp;" "&amp;DATEDIF(TODAY(),X3595,"MD")&amp;" dias",IF(AND(Z3595&lt;&gt;””,Z3595&lt;TODAY()),"Contrato Encerrado",IF(AND(Z3595&lt;&gt;"",Z3595&gt;TODAY()),DATEDIF(TODAY(),Z3595,"Y")&amp;" anos"&amp;" "&amp;DATEDIF(TODAY(),Z3595,"YM")&amp;" meses"&amp;" "&amp;DATEDIF(TODAY(),Z3595,"MD")&amp;" dias"))))))))</f>
        <v>Contrato Encerrado</v>
      </c>
      <c r="AE3595" s="35">
        <f t="shared" si="281"/>
        <v>136</v>
      </c>
      <c r="AF3595" s="35">
        <f t="shared" si="282"/>
        <v>594</v>
      </c>
      <c r="AG3595" s="17" t="str">
        <f t="shared" si="283"/>
        <v>1 anos 7 meses 16 dias</v>
      </c>
    </row>
    <row r="3596" spans="1:33" ht="11.25" customHeight="1" x14ac:dyDescent="0.2">
      <c r="A3596" s="8" t="s">
        <v>9</v>
      </c>
      <c r="B3596" s="8" t="s">
        <v>13</v>
      </c>
      <c r="C3596" s="22" t="s">
        <v>15</v>
      </c>
      <c r="D3596" s="37">
        <v>2025</v>
      </c>
      <c r="E3596" s="12" t="s">
        <v>79</v>
      </c>
      <c r="F3596" s="8" t="s">
        <v>80</v>
      </c>
      <c r="G3596" s="77" t="s">
        <v>15910</v>
      </c>
      <c r="H3596" s="78" t="s">
        <v>15911</v>
      </c>
      <c r="I3596" s="14" t="s">
        <v>15912</v>
      </c>
      <c r="J3596" s="14" t="s">
        <v>10</v>
      </c>
      <c r="K3596" s="14" t="s">
        <v>29</v>
      </c>
      <c r="L3596" s="15" t="s">
        <v>30</v>
      </c>
      <c r="M3596" s="7" t="s">
        <v>9427</v>
      </c>
      <c r="N3596" s="15" t="s">
        <v>2114</v>
      </c>
      <c r="O3596" s="15" t="s">
        <v>13943</v>
      </c>
      <c r="P3596" s="15" t="s">
        <v>2518</v>
      </c>
      <c r="Q3596" s="15" t="s">
        <v>2523</v>
      </c>
      <c r="R3596" s="20">
        <v>27631</v>
      </c>
      <c r="S3596" s="20">
        <v>45691</v>
      </c>
      <c r="T3596" s="20">
        <v>46022</v>
      </c>
      <c r="U3596" s="20"/>
      <c r="V3596" s="20"/>
      <c r="W3596" s="20"/>
      <c r="X3596" s="17"/>
      <c r="Y3596" s="17"/>
      <c r="Z3596" s="20"/>
      <c r="AA3596" s="21">
        <f t="shared" ca="1" si="280"/>
        <v>50</v>
      </c>
      <c r="AB3596" s="15" t="s">
        <v>7878</v>
      </c>
      <c r="AC3596" s="35" t="str">
        <f t="shared" si="284"/>
        <v>0 anos 10 meses 28 dias</v>
      </c>
      <c r="AD3596" s="35" t="str">
        <f ca="1">IF(AND(V3596="",T3596&lt;TODAY()),"Contrato Encerrado",IF(AND(V3596="",T3596&gt;TODAY()),DATEDIF(TODAY(),T3596,"Y")&amp;" anos"&amp;" "&amp;DATEDIF(TODAY(),T3596,"YM")&amp;" meses"&amp;" "&amp;DATEDIF(TODAY(),T3596,"MD")&amp;" dias",IF(AND(X3596="",V3596&lt;TODAY()),"Contrato Encerrado",IF(AND(X3596="",V3596&gt;TODAY()),DATEDIF(TODAY(),V3596,"Y")&amp;" anos"&amp;" "&amp;DATEDIF(TODAY(),V3596,"YM")&amp;" meses"&amp;" "&amp;DATEDIF(TODAY(),V3596,"MD")&amp;" dias",IF(AND(Z3596="",X3596&lt;TODAY()),"Contrato Encerrado",IF(AND(Z3596="",X3596&gt;TODAY()),DATEDIF(TODAY(),X3596,"Y")&amp;" anos"&amp;" "&amp;DATEDIF(TODAY(),X3596,"YM")&amp;" meses"&amp;" "&amp;DATEDIF(TODAY(),X3596,"MD")&amp;" dias",IF(AND(Z3596&lt;&gt;””,Z3596&lt;TODAY()),"Contrato Encerrado",IF(AND(Z3596&lt;&gt;"",Z3596&gt;TODAY()),DATEDIF(TODAY(),Z3596,"Y")&amp;" anos"&amp;" "&amp;DATEDIF(TODAY(),Z3596,"YM")&amp;" meses"&amp;" "&amp;DATEDIF(TODAY(),Z3596,"MD")&amp;" dias"))))))))</f>
        <v>0 anos 2 meses 24 dias</v>
      </c>
      <c r="AE3596" s="35">
        <f t="shared" si="281"/>
        <v>331</v>
      </c>
      <c r="AF3596" s="35">
        <f t="shared" si="282"/>
        <v>399</v>
      </c>
      <c r="AG3596" s="17" t="str">
        <f t="shared" si="283"/>
        <v>1 anos 1 meses 2 dias</v>
      </c>
    </row>
    <row r="3597" spans="1:33" ht="11.25" customHeight="1" x14ac:dyDescent="0.2">
      <c r="A3597" s="8" t="s">
        <v>9</v>
      </c>
      <c r="B3597" s="10" t="s">
        <v>13</v>
      </c>
      <c r="C3597" s="11" t="s">
        <v>22</v>
      </c>
      <c r="D3597" s="36">
        <v>2022</v>
      </c>
      <c r="E3597" s="12" t="s">
        <v>307</v>
      </c>
      <c r="F3597" s="8" t="s">
        <v>308</v>
      </c>
      <c r="G3597" s="77" t="s">
        <v>1438</v>
      </c>
      <c r="H3597" s="78" t="s">
        <v>1439</v>
      </c>
      <c r="I3597" s="14" t="s">
        <v>1440</v>
      </c>
      <c r="J3597" s="14" t="s">
        <v>1302</v>
      </c>
      <c r="K3597" s="14" t="s">
        <v>29</v>
      </c>
      <c r="L3597" s="15" t="s">
        <v>30</v>
      </c>
      <c r="M3597" s="7" t="s">
        <v>9427</v>
      </c>
      <c r="N3597" s="16" t="s">
        <v>2120</v>
      </c>
      <c r="O3597" s="16"/>
      <c r="P3597" s="16" t="s">
        <v>2517</v>
      </c>
      <c r="Q3597" s="16" t="s">
        <v>2522</v>
      </c>
      <c r="R3597" s="31">
        <v>36957</v>
      </c>
      <c r="S3597" s="31">
        <v>44420</v>
      </c>
      <c r="T3597" s="31">
        <v>44909</v>
      </c>
      <c r="U3597" s="31"/>
      <c r="V3597" s="31"/>
      <c r="W3597" s="31"/>
      <c r="X3597" s="17"/>
      <c r="Y3597" s="17"/>
      <c r="Z3597" s="31"/>
      <c r="AA3597" s="18">
        <f t="shared" ca="1" si="280"/>
        <v>24</v>
      </c>
      <c r="AB3597" s="19" t="s">
        <v>7878</v>
      </c>
      <c r="AC3597" s="35" t="str">
        <f t="shared" si="284"/>
        <v>1 anos 4 meses 2 dias</v>
      </c>
      <c r="AD3597" s="35" t="str">
        <f ca="1">IF(AND(V3597="",T3597&lt;TODAY()),"Contrato Encerrado",IF(AND(V3597="",T3597&gt;TODAY()),DATEDIF(TODAY(),T3597,"Y")&amp;" anos"&amp;" "&amp;DATEDIF(TODAY(),T3597,"YM")&amp;" meses"&amp;" "&amp;DATEDIF(TODAY(),T3597,"MD")&amp;" dias",IF(AND(X3597="",V3597&lt;TODAY()),"Contrato Encerrado",IF(AND(X3597="",V3597&gt;TODAY()),DATEDIF(TODAY(),V3597,"Y")&amp;" anos"&amp;" "&amp;DATEDIF(TODAY(),V3597,"YM")&amp;" meses"&amp;" "&amp;DATEDIF(TODAY(),V3597,"MD")&amp;" dias",IF(AND(Z3597="",X3597&lt;TODAY()),"Contrato Encerrado",IF(AND(Z3597="",X3597&gt;TODAY()),DATEDIF(TODAY(),X3597,"Y")&amp;" anos"&amp;" "&amp;DATEDIF(TODAY(),X3597,"YM")&amp;" meses"&amp;" "&amp;DATEDIF(TODAY(),X3597,"MD")&amp;" dias",IF(AND(Z3597&lt;&gt;””,Z3597&lt;TODAY()),"Contrato Encerrado",IF(AND(Z3597&lt;&gt;"",Z3597&gt;TODAY()),DATEDIF(TODAY(),Z3597,"Y")&amp;" anos"&amp;" "&amp;DATEDIF(TODAY(),Z3597,"YM")&amp;" meses"&amp;" "&amp;DATEDIF(TODAY(),Z3597,"MD")&amp;" dias"))))))))</f>
        <v>Contrato Encerrado</v>
      </c>
      <c r="AE3597" s="35">
        <f t="shared" si="281"/>
        <v>489</v>
      </c>
      <c r="AF3597" s="35">
        <f t="shared" si="282"/>
        <v>241</v>
      </c>
      <c r="AG3597" s="17" t="str">
        <f t="shared" si="283"/>
        <v>0 anos 7 meses 28 dias</v>
      </c>
    </row>
    <row r="3598" spans="1:33" ht="11.25" customHeight="1" x14ac:dyDescent="0.2">
      <c r="A3598" s="8" t="s">
        <v>9</v>
      </c>
      <c r="B3598" s="8" t="s">
        <v>13</v>
      </c>
      <c r="C3598" s="22" t="s">
        <v>21</v>
      </c>
      <c r="D3598" s="37">
        <v>2023</v>
      </c>
      <c r="E3598" s="12" t="s">
        <v>157</v>
      </c>
      <c r="F3598" s="8" t="s">
        <v>158</v>
      </c>
      <c r="G3598" s="77" t="s">
        <v>9160</v>
      </c>
      <c r="H3598" s="78" t="s">
        <v>9161</v>
      </c>
      <c r="I3598" s="14" t="s">
        <v>9162</v>
      </c>
      <c r="J3598" s="14" t="s">
        <v>10</v>
      </c>
      <c r="K3598" s="14" t="s">
        <v>29</v>
      </c>
      <c r="L3598" s="15" t="s">
        <v>30</v>
      </c>
      <c r="M3598" s="7" t="s">
        <v>9427</v>
      </c>
      <c r="N3598" s="15" t="s">
        <v>9121</v>
      </c>
      <c r="O3598" s="15" t="s">
        <v>8177</v>
      </c>
      <c r="P3598" s="15" t="s">
        <v>2518</v>
      </c>
      <c r="Q3598" s="15" t="s">
        <v>2521</v>
      </c>
      <c r="R3598" s="20">
        <v>27107</v>
      </c>
      <c r="S3598" s="20">
        <v>45139</v>
      </c>
      <c r="T3598" s="20">
        <v>45412</v>
      </c>
      <c r="U3598" s="20">
        <v>45517</v>
      </c>
      <c r="V3598" s="20">
        <v>45996</v>
      </c>
      <c r="W3598" s="17"/>
      <c r="X3598" s="17"/>
      <c r="Y3598" s="17"/>
      <c r="Z3598" s="20"/>
      <c r="AA3598" s="18">
        <f t="shared" ca="1" si="280"/>
        <v>51</v>
      </c>
      <c r="AB3598" s="21" t="s">
        <v>7878</v>
      </c>
      <c r="AC3598" s="35" t="str">
        <f t="shared" si="284"/>
        <v>2 anos 0 meses 21 dias</v>
      </c>
      <c r="AD3598" s="35" t="str">
        <f ca="1">IF(AND(V3598="",T3598&lt;TODAY()),"Contrato Encerrado",IF(AND(V3598="",T3598&gt;TODAY()),DATEDIF(TODAY(),T3598,"Y")&amp;" anos"&amp;" "&amp;DATEDIF(TODAY(),T3598,"YM")&amp;" meses"&amp;" "&amp;DATEDIF(TODAY(),T3598,"MD")&amp;" dias",IF(AND(X3598="",V3598&lt;TODAY()),"Contrato Encerrado",IF(AND(X3598="",V3598&gt;TODAY()),DATEDIF(TODAY(),V3598,"Y")&amp;" anos"&amp;" "&amp;DATEDIF(TODAY(),V3598,"YM")&amp;" meses"&amp;" "&amp;DATEDIF(TODAY(),V3598,"MD")&amp;" dias",IF(AND(Z3598="",X3598&lt;TODAY()),"Contrato Encerrado",IF(AND(Z3598="",X3598&gt;TODAY()),DATEDIF(TODAY(),X3598,"Y")&amp;" anos"&amp;" "&amp;DATEDIF(TODAY(),X3598,"YM")&amp;" meses"&amp;" "&amp;DATEDIF(TODAY(),X3598,"MD")&amp;" dias",IF(AND(Z3598&lt;&gt;””,Z3598&lt;TODAY()),"Contrato Encerrado",IF(AND(Z3598&lt;&gt;"",Z3598&gt;TODAY()),DATEDIF(TODAY(),Z3598,"Y")&amp;" anos"&amp;" "&amp;DATEDIF(TODAY(),Z3598,"YM")&amp;" meses"&amp;" "&amp;DATEDIF(TODAY(),Z3598,"MD")&amp;" dias"))))))))</f>
        <v>0 anos 1 meses 28 dias</v>
      </c>
      <c r="AE3598" s="35">
        <f t="shared" si="281"/>
        <v>752</v>
      </c>
      <c r="AF3598" s="35">
        <f t="shared" si="282"/>
        <v>-22</v>
      </c>
      <c r="AG3598" s="17" t="str">
        <f t="shared" si="283"/>
        <v>ESTÁGIO COMPLETOU 2 ANOS</v>
      </c>
    </row>
    <row r="3599" spans="1:33" ht="11.25" customHeight="1" x14ac:dyDescent="0.2">
      <c r="A3599" s="8" t="s">
        <v>9</v>
      </c>
      <c r="B3599" s="8" t="s">
        <v>13</v>
      </c>
      <c r="C3599" s="22" t="s">
        <v>17</v>
      </c>
      <c r="D3599" s="37">
        <v>2024</v>
      </c>
      <c r="E3599" s="12" t="s">
        <v>6024</v>
      </c>
      <c r="F3599" s="8" t="s">
        <v>6025</v>
      </c>
      <c r="G3599" s="77" t="s">
        <v>13410</v>
      </c>
      <c r="H3599" s="78" t="s">
        <v>13411</v>
      </c>
      <c r="I3599" s="14" t="s">
        <v>13412</v>
      </c>
      <c r="J3599" s="14" t="s">
        <v>1302</v>
      </c>
      <c r="K3599" s="14" t="s">
        <v>29</v>
      </c>
      <c r="L3599" s="15" t="s">
        <v>30</v>
      </c>
      <c r="M3599" s="7" t="s">
        <v>9427</v>
      </c>
      <c r="N3599" s="15" t="s">
        <v>11312</v>
      </c>
      <c r="O3599" s="15" t="s">
        <v>8037</v>
      </c>
      <c r="P3599" s="15" t="s">
        <v>2518</v>
      </c>
      <c r="Q3599" s="15" t="s">
        <v>4109</v>
      </c>
      <c r="R3599" s="30">
        <v>36241</v>
      </c>
      <c r="S3599" s="30">
        <v>45372</v>
      </c>
      <c r="T3599" s="30">
        <v>45473</v>
      </c>
      <c r="U3599" s="30"/>
      <c r="V3599" s="30"/>
      <c r="W3599" s="30"/>
      <c r="X3599" s="17"/>
      <c r="Y3599" s="17"/>
      <c r="Z3599" s="30"/>
      <c r="AA3599" s="18">
        <f t="shared" ca="1" si="280"/>
        <v>26</v>
      </c>
      <c r="AB3599" s="15" t="s">
        <v>7878</v>
      </c>
      <c r="AC3599" s="35" t="str">
        <f t="shared" si="284"/>
        <v>0 anos 3 meses 9 dias</v>
      </c>
      <c r="AD3599" s="35" t="str">
        <f ca="1">IF(AND(V3599="",T3599&lt;TODAY()),"Contrato Encerrado",IF(AND(V3599="",T3599&gt;TODAY()),DATEDIF(TODAY(),T3599,"Y")&amp;" anos"&amp;" "&amp;DATEDIF(TODAY(),T3599,"YM")&amp;" meses"&amp;" "&amp;DATEDIF(TODAY(),T3599,"MD")&amp;" dias",IF(AND(X3599="",V3599&lt;TODAY()),"Contrato Encerrado",IF(AND(X3599="",V3599&gt;TODAY()),DATEDIF(TODAY(),V3599,"Y")&amp;" anos"&amp;" "&amp;DATEDIF(TODAY(),V3599,"YM")&amp;" meses"&amp;" "&amp;DATEDIF(TODAY(),V3599,"MD")&amp;" dias",IF(AND(Z3599="",X3599&lt;TODAY()),"Contrato Encerrado",IF(AND(Z3599="",X3599&gt;TODAY()),DATEDIF(TODAY(),X3599,"Y")&amp;" anos"&amp;" "&amp;DATEDIF(TODAY(),X3599,"YM")&amp;" meses"&amp;" "&amp;DATEDIF(TODAY(),X3599,"MD")&amp;" dias",IF(AND(Z3599&lt;&gt;””,Z3599&lt;TODAY()),"Contrato Encerrado",IF(AND(Z3599&lt;&gt;"",Z3599&gt;TODAY()),DATEDIF(TODAY(),Z3599,"Y")&amp;" anos"&amp;" "&amp;DATEDIF(TODAY(),Z3599,"YM")&amp;" meses"&amp;" "&amp;DATEDIF(TODAY(),Z3599,"MD")&amp;" dias"))))))))</f>
        <v>Contrato Encerrado</v>
      </c>
      <c r="AE3599" s="35">
        <f t="shared" si="281"/>
        <v>101</v>
      </c>
      <c r="AF3599" s="35">
        <f t="shared" si="282"/>
        <v>629</v>
      </c>
      <c r="AG3599" s="17" t="str">
        <f t="shared" si="283"/>
        <v>1 anos 8 meses 20 dias</v>
      </c>
    </row>
    <row r="3600" spans="1:33" ht="11.25" customHeight="1" x14ac:dyDescent="0.2">
      <c r="A3600" s="8" t="s">
        <v>9</v>
      </c>
      <c r="B3600" s="8" t="s">
        <v>13</v>
      </c>
      <c r="C3600" s="22" t="s">
        <v>14</v>
      </c>
      <c r="D3600" s="37">
        <v>2023</v>
      </c>
      <c r="E3600" s="23" t="s">
        <v>307</v>
      </c>
      <c r="F3600" s="8" t="s">
        <v>308</v>
      </c>
      <c r="G3600" s="77" t="s">
        <v>7138</v>
      </c>
      <c r="H3600" s="78" t="s">
        <v>7139</v>
      </c>
      <c r="I3600" s="9" t="s">
        <v>7140</v>
      </c>
      <c r="J3600" s="14" t="s">
        <v>14943</v>
      </c>
      <c r="K3600" s="9" t="s">
        <v>29</v>
      </c>
      <c r="L3600" s="24" t="s">
        <v>30</v>
      </c>
      <c r="M3600" s="7" t="s">
        <v>9427</v>
      </c>
      <c r="N3600" s="24" t="s">
        <v>2115</v>
      </c>
      <c r="O3600" s="24"/>
      <c r="P3600" s="24" t="s">
        <v>2518</v>
      </c>
      <c r="Q3600" s="24" t="s">
        <v>2523</v>
      </c>
      <c r="R3600" s="17">
        <v>35954</v>
      </c>
      <c r="S3600" s="17">
        <v>44963</v>
      </c>
      <c r="T3600" s="31">
        <v>45303</v>
      </c>
      <c r="U3600" s="17"/>
      <c r="V3600" s="31"/>
      <c r="W3600" s="17"/>
      <c r="X3600" s="17"/>
      <c r="Y3600" s="17"/>
      <c r="Z3600" s="31"/>
      <c r="AA3600" s="18">
        <f t="shared" ca="1" si="280"/>
        <v>27</v>
      </c>
      <c r="AB3600" s="19" t="s">
        <v>7878</v>
      </c>
      <c r="AC3600" s="35" t="str">
        <f t="shared" si="284"/>
        <v>0 anos 11 meses 6 dias</v>
      </c>
      <c r="AD3600" s="35" t="str">
        <f ca="1">IF(AND(V3600="",T3600&lt;TODAY()),"Contrato Encerrado",IF(AND(V3600="",T3600&gt;TODAY()),DATEDIF(TODAY(),T3600,"Y")&amp;" anos"&amp;" "&amp;DATEDIF(TODAY(),T3600,"YM")&amp;" meses"&amp;" "&amp;DATEDIF(TODAY(),T3600,"MD")&amp;" dias",IF(AND(X3600="",V3600&lt;TODAY()),"Contrato Encerrado",IF(AND(X3600="",V3600&gt;TODAY()),DATEDIF(TODAY(),V3600,"Y")&amp;" anos"&amp;" "&amp;DATEDIF(TODAY(),V3600,"YM")&amp;" meses"&amp;" "&amp;DATEDIF(TODAY(),V3600,"MD")&amp;" dias",IF(AND(Z3600="",X3600&lt;TODAY()),"Contrato Encerrado",IF(AND(Z3600="",X3600&gt;TODAY()),DATEDIF(TODAY(),X3600,"Y")&amp;" anos"&amp;" "&amp;DATEDIF(TODAY(),X3600,"YM")&amp;" meses"&amp;" "&amp;DATEDIF(TODAY(),X3600,"MD")&amp;" dias",IF(AND(Z3600&lt;&gt;””,Z3600&lt;TODAY()),"Contrato Encerrado",IF(AND(Z3600&lt;&gt;"",Z3600&gt;TODAY()),DATEDIF(TODAY(),Z3600,"Y")&amp;" anos"&amp;" "&amp;DATEDIF(TODAY(),Z3600,"YM")&amp;" meses"&amp;" "&amp;DATEDIF(TODAY(),Z3600,"MD")&amp;" dias"))))))))</f>
        <v>Contrato Encerrado</v>
      </c>
      <c r="AE3600" s="35">
        <f t="shared" si="281"/>
        <v>340</v>
      </c>
      <c r="AF3600" s="35">
        <f t="shared" si="282"/>
        <v>390</v>
      </c>
      <c r="AG3600" s="17" t="str">
        <f t="shared" si="283"/>
        <v>1 anos 0 meses 24 dias</v>
      </c>
    </row>
    <row r="3601" spans="1:33" ht="11.25" customHeight="1" x14ac:dyDescent="0.2">
      <c r="A3601" s="8" t="s">
        <v>9</v>
      </c>
      <c r="B3601" s="8" t="s">
        <v>13</v>
      </c>
      <c r="C3601" s="22" t="s">
        <v>21</v>
      </c>
      <c r="D3601" s="35">
        <v>2025</v>
      </c>
      <c r="E3601" s="12" t="s">
        <v>79</v>
      </c>
      <c r="F3601" s="8" t="s">
        <v>80</v>
      </c>
      <c r="G3601" s="14" t="s">
        <v>17563</v>
      </c>
      <c r="H3601" s="8" t="s">
        <v>17564</v>
      </c>
      <c r="I3601" s="14" t="s">
        <v>16990</v>
      </c>
      <c r="J3601" s="14" t="s">
        <v>10</v>
      </c>
      <c r="K3601" s="14" t="s">
        <v>29</v>
      </c>
      <c r="L3601" s="15" t="s">
        <v>30</v>
      </c>
      <c r="M3601" s="7" t="s">
        <v>16153</v>
      </c>
      <c r="N3601" s="15" t="s">
        <v>2100</v>
      </c>
      <c r="O3601" s="15" t="s">
        <v>7896</v>
      </c>
      <c r="P3601" s="15" t="s">
        <v>2518</v>
      </c>
      <c r="Q3601" s="15" t="s">
        <v>2523</v>
      </c>
      <c r="R3601" s="20">
        <v>34450</v>
      </c>
      <c r="S3601" s="20">
        <v>45810</v>
      </c>
      <c r="T3601" s="20">
        <v>46174</v>
      </c>
      <c r="U3601" s="20"/>
      <c r="V3601" s="20"/>
      <c r="W3601" s="20"/>
      <c r="X3601" s="17"/>
      <c r="Y3601" s="17"/>
      <c r="Z3601" s="20"/>
      <c r="AA3601" s="21">
        <f t="shared" ca="1" si="280"/>
        <v>31</v>
      </c>
      <c r="AB3601" s="20" t="s">
        <v>7878</v>
      </c>
      <c r="AC3601" s="35" t="str">
        <f t="shared" si="284"/>
        <v>0 anos 11 meses 30 dias</v>
      </c>
      <c r="AD3601" s="35" t="str">
        <f ca="1">IF(AND(V3601="",T3601&lt;TODAY()),"Contrato Encerrado",IF(AND(V3601="",T3601&gt;TODAY()),DATEDIF(TODAY(),T3601,"Y")&amp;" anos"&amp;" "&amp;DATEDIF(TODAY(),T3601,"YM")&amp;" meses"&amp;" "&amp;DATEDIF(TODAY(),T3601,"MD")&amp;" dias",IF(AND(X3601="",V3601&lt;TODAY()),"Contrato Encerrado",IF(AND(X3601="",V3601&gt;TODAY()),DATEDIF(TODAY(),V3601,"Y")&amp;" anos"&amp;" "&amp;DATEDIF(TODAY(),V3601,"YM")&amp;" meses"&amp;" "&amp;DATEDIF(TODAY(),V3601,"MD")&amp;" dias",IF(AND(Z3601="",X3601&lt;TODAY()),"Contrato Encerrado",IF(AND(Z3601="",X3601&gt;TODAY()),DATEDIF(TODAY(),X3601,"Y")&amp;" anos"&amp;" "&amp;DATEDIF(TODAY(),X3601,"YM")&amp;" meses"&amp;" "&amp;DATEDIF(TODAY(),X3601,"MD")&amp;" dias",IF(AND(Z3601&lt;&gt;””,Z3601&lt;TODAY()),"Contrato Encerrado",IF(AND(Z3601&lt;&gt;"",Z3601&gt;TODAY()),DATEDIF(TODAY(),Z3601,"Y")&amp;" anos"&amp;" "&amp;DATEDIF(TODAY(),Z3601,"YM")&amp;" meses"&amp;" "&amp;DATEDIF(TODAY(),Z3601,"MD")&amp;" dias"))))))))</f>
        <v>0 anos 7 meses 25 dias</v>
      </c>
      <c r="AE3601" s="35">
        <f t="shared" si="281"/>
        <v>364</v>
      </c>
      <c r="AF3601" s="35">
        <f t="shared" si="282"/>
        <v>366</v>
      </c>
      <c r="AG3601" s="17" t="str">
        <f t="shared" si="283"/>
        <v>0 anos 11 meses 31 dias</v>
      </c>
    </row>
    <row r="3602" spans="1:33" ht="11.25" customHeight="1" x14ac:dyDescent="0.2">
      <c r="A3602" s="8" t="s">
        <v>9</v>
      </c>
      <c r="B3602" s="10" t="s">
        <v>13</v>
      </c>
      <c r="C3602" s="11" t="s">
        <v>24</v>
      </c>
      <c r="D3602" s="36">
        <v>2022</v>
      </c>
      <c r="E3602" s="12" t="s">
        <v>157</v>
      </c>
      <c r="F3602" s="8" t="s">
        <v>158</v>
      </c>
      <c r="G3602" s="77" t="s">
        <v>5222</v>
      </c>
      <c r="H3602" s="78" t="s">
        <v>5223</v>
      </c>
      <c r="I3602" s="14" t="s">
        <v>5224</v>
      </c>
      <c r="J3602" s="14" t="s">
        <v>14943</v>
      </c>
      <c r="K3602" s="14" t="s">
        <v>29</v>
      </c>
      <c r="L3602" s="15" t="s">
        <v>30</v>
      </c>
      <c r="M3602" s="7" t="s">
        <v>9427</v>
      </c>
      <c r="N3602" s="16" t="s">
        <v>2101</v>
      </c>
      <c r="O3602" s="16"/>
      <c r="P3602" s="16" t="s">
        <v>2518</v>
      </c>
      <c r="Q3602" s="16" t="s">
        <v>2521</v>
      </c>
      <c r="R3602" s="31">
        <v>30689</v>
      </c>
      <c r="S3602" s="31">
        <v>44840</v>
      </c>
      <c r="T3602" s="31">
        <v>44943</v>
      </c>
      <c r="U3602" s="31"/>
      <c r="V3602" s="31"/>
      <c r="W3602" s="31"/>
      <c r="X3602" s="17"/>
      <c r="Y3602" s="17"/>
      <c r="Z3602" s="31"/>
      <c r="AA3602" s="18">
        <f t="shared" ca="1" si="280"/>
        <v>41</v>
      </c>
      <c r="AB3602" s="19" t="s">
        <v>7878</v>
      </c>
      <c r="AC3602" s="35" t="str">
        <f t="shared" si="284"/>
        <v>0 anos 3 meses 11 dias</v>
      </c>
      <c r="AD3602" s="35" t="str">
        <f ca="1">IF(AND(V3602="",T3602&lt;TODAY()),"Contrato Encerrado",IF(AND(V3602="",T3602&gt;TODAY()),DATEDIF(TODAY(),T3602,"Y")&amp;" anos"&amp;" "&amp;DATEDIF(TODAY(),T3602,"YM")&amp;" meses"&amp;" "&amp;DATEDIF(TODAY(),T3602,"MD")&amp;" dias",IF(AND(X3602="",V3602&lt;TODAY()),"Contrato Encerrado",IF(AND(X3602="",V3602&gt;TODAY()),DATEDIF(TODAY(),V3602,"Y")&amp;" anos"&amp;" "&amp;DATEDIF(TODAY(),V3602,"YM")&amp;" meses"&amp;" "&amp;DATEDIF(TODAY(),V3602,"MD")&amp;" dias",IF(AND(Z3602="",X3602&lt;TODAY()),"Contrato Encerrado",IF(AND(Z3602="",X3602&gt;TODAY()),DATEDIF(TODAY(),X3602,"Y")&amp;" anos"&amp;" "&amp;DATEDIF(TODAY(),X3602,"YM")&amp;" meses"&amp;" "&amp;DATEDIF(TODAY(),X3602,"MD")&amp;" dias",IF(AND(Z3602&lt;&gt;””,Z3602&lt;TODAY()),"Contrato Encerrado",IF(AND(Z3602&lt;&gt;"",Z3602&gt;TODAY()),DATEDIF(TODAY(),Z3602,"Y")&amp;" anos"&amp;" "&amp;DATEDIF(TODAY(),Z3602,"YM")&amp;" meses"&amp;" "&amp;DATEDIF(TODAY(),Z3602,"MD")&amp;" dias"))))))))</f>
        <v>Contrato Encerrado</v>
      </c>
      <c r="AE3602" s="35">
        <f t="shared" si="281"/>
        <v>103</v>
      </c>
      <c r="AF3602" s="35">
        <f t="shared" si="282"/>
        <v>627</v>
      </c>
      <c r="AG3602" s="17" t="str">
        <f t="shared" si="283"/>
        <v>1 anos 8 meses 18 dias</v>
      </c>
    </row>
    <row r="3603" spans="1:33" ht="11.25" customHeight="1" x14ac:dyDescent="0.2">
      <c r="A3603" s="8" t="s">
        <v>9</v>
      </c>
      <c r="B3603" s="8" t="s">
        <v>13</v>
      </c>
      <c r="C3603" s="22" t="s">
        <v>21</v>
      </c>
      <c r="D3603" s="37">
        <v>2023</v>
      </c>
      <c r="E3603" s="12" t="s">
        <v>157</v>
      </c>
      <c r="F3603" s="8" t="s">
        <v>158</v>
      </c>
      <c r="G3603" s="77" t="s">
        <v>9163</v>
      </c>
      <c r="H3603" s="78" t="s">
        <v>9164</v>
      </c>
      <c r="I3603" s="14" t="s">
        <v>9165</v>
      </c>
      <c r="J3603" s="14" t="s">
        <v>1302</v>
      </c>
      <c r="K3603" s="14" t="s">
        <v>29</v>
      </c>
      <c r="L3603" s="15" t="s">
        <v>30</v>
      </c>
      <c r="M3603" s="7" t="s">
        <v>9427</v>
      </c>
      <c r="N3603" s="15" t="s">
        <v>4159</v>
      </c>
      <c r="O3603" s="15" t="s">
        <v>7908</v>
      </c>
      <c r="P3603" s="15" t="s">
        <v>2518</v>
      </c>
      <c r="Q3603" s="15" t="s">
        <v>4109</v>
      </c>
      <c r="R3603" s="20">
        <v>33584</v>
      </c>
      <c r="S3603" s="20">
        <v>45124</v>
      </c>
      <c r="T3603" s="20">
        <v>45489</v>
      </c>
      <c r="U3603" s="20"/>
      <c r="V3603" s="20"/>
      <c r="W3603" s="20"/>
      <c r="X3603" s="17"/>
      <c r="Y3603" s="17"/>
      <c r="Z3603" s="20"/>
      <c r="AA3603" s="18">
        <f t="shared" ca="1" si="280"/>
        <v>33</v>
      </c>
      <c r="AB3603" s="19" t="s">
        <v>7878</v>
      </c>
      <c r="AC3603" s="35" t="str">
        <f t="shared" si="284"/>
        <v>0 anos 11 meses 29 dias</v>
      </c>
      <c r="AD3603" s="35" t="str">
        <f ca="1">IF(AND(V3603="",T3603&lt;TODAY()),"Contrato Encerrado",IF(AND(V3603="",T3603&gt;TODAY()),DATEDIF(TODAY(),T3603,"Y")&amp;" anos"&amp;" "&amp;DATEDIF(TODAY(),T3603,"YM")&amp;" meses"&amp;" "&amp;DATEDIF(TODAY(),T3603,"MD")&amp;" dias",IF(AND(X3603="",V3603&lt;TODAY()),"Contrato Encerrado",IF(AND(X3603="",V3603&gt;TODAY()),DATEDIF(TODAY(),V3603,"Y")&amp;" anos"&amp;" "&amp;DATEDIF(TODAY(),V3603,"YM")&amp;" meses"&amp;" "&amp;DATEDIF(TODAY(),V3603,"MD")&amp;" dias",IF(AND(Z3603="",X3603&lt;TODAY()),"Contrato Encerrado",IF(AND(Z3603="",X3603&gt;TODAY()),DATEDIF(TODAY(),X3603,"Y")&amp;" anos"&amp;" "&amp;DATEDIF(TODAY(),X3603,"YM")&amp;" meses"&amp;" "&amp;DATEDIF(TODAY(),X3603,"MD")&amp;" dias",IF(AND(Z3603&lt;&gt;””,Z3603&lt;TODAY()),"Contrato Encerrado",IF(AND(Z3603&lt;&gt;"",Z3603&gt;TODAY()),DATEDIF(TODAY(),Z3603,"Y")&amp;" anos"&amp;" "&amp;DATEDIF(TODAY(),Z3603,"YM")&amp;" meses"&amp;" "&amp;DATEDIF(TODAY(),Z3603,"MD")&amp;" dias"))))))))</f>
        <v>Contrato Encerrado</v>
      </c>
      <c r="AE3603" s="35">
        <f t="shared" si="281"/>
        <v>365</v>
      </c>
      <c r="AF3603" s="35">
        <f t="shared" si="282"/>
        <v>365</v>
      </c>
      <c r="AG3603" s="17" t="str">
        <f t="shared" si="283"/>
        <v>0 anos 11 meses 30 dias</v>
      </c>
    </row>
    <row r="3604" spans="1:33" ht="11.25" customHeight="1" x14ac:dyDescent="0.2">
      <c r="A3604" s="8" t="s">
        <v>9</v>
      </c>
      <c r="B3604" s="8" t="s">
        <v>13</v>
      </c>
      <c r="C3604" s="22" t="s">
        <v>21</v>
      </c>
      <c r="D3604" s="35">
        <v>2025</v>
      </c>
      <c r="E3604" s="12" t="s">
        <v>157</v>
      </c>
      <c r="F3604" s="8" t="s">
        <v>158</v>
      </c>
      <c r="G3604" s="14" t="s">
        <v>17565</v>
      </c>
      <c r="H3604" s="8" t="s">
        <v>17566</v>
      </c>
      <c r="I3604" s="14" t="s">
        <v>16991</v>
      </c>
      <c r="J3604" s="14" t="s">
        <v>10</v>
      </c>
      <c r="K3604" s="14" t="s">
        <v>29</v>
      </c>
      <c r="L3604" s="15" t="s">
        <v>81</v>
      </c>
      <c r="M3604" s="7" t="s">
        <v>16173</v>
      </c>
      <c r="N3604" s="15" t="s">
        <v>4113</v>
      </c>
      <c r="O3604" s="15" t="s">
        <v>17176</v>
      </c>
      <c r="P3604" s="15" t="s">
        <v>2518</v>
      </c>
      <c r="Q3604" s="15" t="s">
        <v>4109</v>
      </c>
      <c r="R3604" s="20">
        <v>39516</v>
      </c>
      <c r="S3604" s="20">
        <v>45824</v>
      </c>
      <c r="T3604" s="20">
        <v>46021</v>
      </c>
      <c r="U3604" s="20"/>
      <c r="V3604" s="20"/>
      <c r="W3604" s="20"/>
      <c r="X3604" s="17"/>
      <c r="Y3604" s="17"/>
      <c r="Z3604" s="20"/>
      <c r="AA3604" s="21">
        <f t="shared" ca="1" si="280"/>
        <v>17</v>
      </c>
      <c r="AB3604" s="20" t="s">
        <v>7878</v>
      </c>
      <c r="AC3604" s="35" t="str">
        <f t="shared" si="284"/>
        <v>0 anos 6 meses 14 dias</v>
      </c>
      <c r="AD3604" s="35" t="str">
        <f ca="1">IF(AND(V3604="",T3604&lt;TODAY()),"Contrato Encerrado",IF(AND(V3604="",T3604&gt;TODAY()),DATEDIF(TODAY(),T3604,"Y")&amp;" anos"&amp;" "&amp;DATEDIF(TODAY(),T3604,"YM")&amp;" meses"&amp;" "&amp;DATEDIF(TODAY(),T3604,"MD")&amp;" dias",IF(AND(X3604="",V3604&lt;TODAY()),"Contrato Encerrado",IF(AND(X3604="",V3604&gt;TODAY()),DATEDIF(TODAY(),V3604,"Y")&amp;" anos"&amp;" "&amp;DATEDIF(TODAY(),V3604,"YM")&amp;" meses"&amp;" "&amp;DATEDIF(TODAY(),V3604,"MD")&amp;" dias",IF(AND(Z3604="",X3604&lt;TODAY()),"Contrato Encerrado",IF(AND(Z3604="",X3604&gt;TODAY()),DATEDIF(TODAY(),X3604,"Y")&amp;" anos"&amp;" "&amp;DATEDIF(TODAY(),X3604,"YM")&amp;" meses"&amp;" "&amp;DATEDIF(TODAY(),X3604,"MD")&amp;" dias",IF(AND(Z3604&lt;&gt;””,Z3604&lt;TODAY()),"Contrato Encerrado",IF(AND(Z3604&lt;&gt;"",Z3604&gt;TODAY()),DATEDIF(TODAY(),Z3604,"Y")&amp;" anos"&amp;" "&amp;DATEDIF(TODAY(),Z3604,"YM")&amp;" meses"&amp;" "&amp;DATEDIF(TODAY(),Z3604,"MD")&amp;" dias"))))))))</f>
        <v>0 anos 2 meses 23 dias</v>
      </c>
      <c r="AE3604" s="35">
        <f t="shared" si="281"/>
        <v>197</v>
      </c>
      <c r="AF3604" s="35">
        <f t="shared" si="282"/>
        <v>533</v>
      </c>
      <c r="AG3604" s="17" t="str">
        <f t="shared" si="283"/>
        <v>1 anos 5 meses 16 dias</v>
      </c>
    </row>
    <row r="3605" spans="1:33" ht="11.25" customHeight="1" x14ac:dyDescent="0.2">
      <c r="A3605" s="8" t="s">
        <v>9</v>
      </c>
      <c r="B3605" s="8" t="s">
        <v>13</v>
      </c>
      <c r="C3605" s="22" t="s">
        <v>19</v>
      </c>
      <c r="D3605" s="37">
        <v>2023</v>
      </c>
      <c r="E3605" s="12" t="s">
        <v>307</v>
      </c>
      <c r="F3605" s="8" t="s">
        <v>308</v>
      </c>
      <c r="G3605" s="85" t="s">
        <v>8109</v>
      </c>
      <c r="H3605" s="78" t="s">
        <v>8110</v>
      </c>
      <c r="I3605" s="14" t="s">
        <v>8111</v>
      </c>
      <c r="J3605" s="14" t="s">
        <v>14943</v>
      </c>
      <c r="K3605" s="14" t="s">
        <v>29</v>
      </c>
      <c r="L3605" s="15" t="s">
        <v>30</v>
      </c>
      <c r="M3605" s="7" t="s">
        <v>9427</v>
      </c>
      <c r="N3605" s="15" t="s">
        <v>2115</v>
      </c>
      <c r="O3605" s="15" t="s">
        <v>7897</v>
      </c>
      <c r="P3605" s="15" t="s">
        <v>2518</v>
      </c>
      <c r="Q3605" s="15" t="s">
        <v>2523</v>
      </c>
      <c r="R3605" s="20">
        <v>35687</v>
      </c>
      <c r="S3605" s="20">
        <v>45065</v>
      </c>
      <c r="T3605" s="20">
        <v>45656</v>
      </c>
      <c r="U3605" s="20"/>
      <c r="V3605" s="20"/>
      <c r="W3605" s="20"/>
      <c r="X3605" s="17"/>
      <c r="Y3605" s="17"/>
      <c r="Z3605" s="20"/>
      <c r="AA3605" s="18">
        <f t="shared" ca="1" si="280"/>
        <v>28</v>
      </c>
      <c r="AB3605" s="19" t="s">
        <v>7878</v>
      </c>
      <c r="AC3605" s="35" t="str">
        <f t="shared" si="284"/>
        <v>1 anos 7 meses 11 dias</v>
      </c>
      <c r="AD3605" s="35" t="str">
        <f ca="1">IF(AND(V3605="",T3605&lt;TODAY()),"Contrato Encerrado",IF(AND(V3605="",T3605&gt;TODAY()),DATEDIF(TODAY(),T3605,"Y")&amp;" anos"&amp;" "&amp;DATEDIF(TODAY(),T3605,"YM")&amp;" meses"&amp;" "&amp;DATEDIF(TODAY(),T3605,"MD")&amp;" dias",IF(AND(X3605="",V3605&lt;TODAY()),"Contrato Encerrado",IF(AND(X3605="",V3605&gt;TODAY()),DATEDIF(TODAY(),V3605,"Y")&amp;" anos"&amp;" "&amp;DATEDIF(TODAY(),V3605,"YM")&amp;" meses"&amp;" "&amp;DATEDIF(TODAY(),V3605,"MD")&amp;" dias",IF(AND(Z3605="",X3605&lt;TODAY()),"Contrato Encerrado",IF(AND(Z3605="",X3605&gt;TODAY()),DATEDIF(TODAY(),X3605,"Y")&amp;" anos"&amp;" "&amp;DATEDIF(TODAY(),X3605,"YM")&amp;" meses"&amp;" "&amp;DATEDIF(TODAY(),X3605,"MD")&amp;" dias",IF(AND(Z3605&lt;&gt;””,Z3605&lt;TODAY()),"Contrato Encerrado",IF(AND(Z3605&lt;&gt;"",Z3605&gt;TODAY()),DATEDIF(TODAY(),Z3605,"Y")&amp;" anos"&amp;" "&amp;DATEDIF(TODAY(),Z3605,"YM")&amp;" meses"&amp;" "&amp;DATEDIF(TODAY(),Z3605,"MD")&amp;" dias"))))))))</f>
        <v>Contrato Encerrado</v>
      </c>
      <c r="AE3605" s="35">
        <f t="shared" si="281"/>
        <v>591</v>
      </c>
      <c r="AF3605" s="35">
        <f t="shared" si="282"/>
        <v>139</v>
      </c>
      <c r="AG3605" s="17" t="str">
        <f t="shared" si="283"/>
        <v>0 anos 4 meses 18 dias</v>
      </c>
    </row>
    <row r="3606" spans="1:33" ht="11.25" customHeight="1" x14ac:dyDescent="0.2">
      <c r="A3606" s="8" t="s">
        <v>9</v>
      </c>
      <c r="B3606" s="10" t="s">
        <v>13</v>
      </c>
      <c r="C3606" s="11" t="s">
        <v>22</v>
      </c>
      <c r="D3606" s="36">
        <v>2022</v>
      </c>
      <c r="E3606" s="12" t="s">
        <v>157</v>
      </c>
      <c r="F3606" s="8" t="s">
        <v>158</v>
      </c>
      <c r="G3606" s="77" t="s">
        <v>2365</v>
      </c>
      <c r="H3606" s="78" t="s">
        <v>2366</v>
      </c>
      <c r="I3606" s="14" t="s">
        <v>2367</v>
      </c>
      <c r="J3606" s="14" t="s">
        <v>14943</v>
      </c>
      <c r="K3606" s="14" t="s">
        <v>29</v>
      </c>
      <c r="L3606" s="15" t="s">
        <v>30</v>
      </c>
      <c r="M3606" s="7" t="s">
        <v>9427</v>
      </c>
      <c r="N3606" s="16" t="s">
        <v>2101</v>
      </c>
      <c r="O3606" s="16"/>
      <c r="P3606" s="16" t="s">
        <v>2518</v>
      </c>
      <c r="Q3606" s="16" t="s">
        <v>2521</v>
      </c>
      <c r="R3606" s="31">
        <v>29145</v>
      </c>
      <c r="S3606" s="31">
        <v>44760</v>
      </c>
      <c r="T3606" s="31">
        <v>44943</v>
      </c>
      <c r="U3606" s="31"/>
      <c r="V3606" s="31"/>
      <c r="W3606" s="31"/>
      <c r="X3606" s="17"/>
      <c r="Y3606" s="17"/>
      <c r="Z3606" s="31"/>
      <c r="AA3606" s="18">
        <f t="shared" ca="1" si="280"/>
        <v>45</v>
      </c>
      <c r="AB3606" s="19" t="s">
        <v>7878</v>
      </c>
      <c r="AC3606" s="35" t="str">
        <f t="shared" si="284"/>
        <v>0 anos 5 meses 30 dias</v>
      </c>
      <c r="AD3606" s="35" t="str">
        <f ca="1">IF(AND(V3606="",T3606&lt;TODAY()),"Contrato Encerrado",IF(AND(V3606="",T3606&gt;TODAY()),DATEDIF(TODAY(),T3606,"Y")&amp;" anos"&amp;" "&amp;DATEDIF(TODAY(),T3606,"YM")&amp;" meses"&amp;" "&amp;DATEDIF(TODAY(),T3606,"MD")&amp;" dias",IF(AND(X3606="",V3606&lt;TODAY()),"Contrato Encerrado",IF(AND(X3606="",V3606&gt;TODAY()),DATEDIF(TODAY(),V3606,"Y")&amp;" anos"&amp;" "&amp;DATEDIF(TODAY(),V3606,"YM")&amp;" meses"&amp;" "&amp;DATEDIF(TODAY(),V3606,"MD")&amp;" dias",IF(AND(Z3606="",X3606&lt;TODAY()),"Contrato Encerrado",IF(AND(Z3606="",X3606&gt;TODAY()),DATEDIF(TODAY(),X3606,"Y")&amp;" anos"&amp;" "&amp;DATEDIF(TODAY(),X3606,"YM")&amp;" meses"&amp;" "&amp;DATEDIF(TODAY(),X3606,"MD")&amp;" dias",IF(AND(Z3606&lt;&gt;””,Z3606&lt;TODAY()),"Contrato Encerrado",IF(AND(Z3606&lt;&gt;"",Z3606&gt;TODAY()),DATEDIF(TODAY(),Z3606,"Y")&amp;" anos"&amp;" "&amp;DATEDIF(TODAY(),Z3606,"YM")&amp;" meses"&amp;" "&amp;DATEDIF(TODAY(),Z3606,"MD")&amp;" dias"))))))))</f>
        <v>Contrato Encerrado</v>
      </c>
      <c r="AE3606" s="35">
        <f t="shared" si="281"/>
        <v>183</v>
      </c>
      <c r="AF3606" s="35">
        <f t="shared" si="282"/>
        <v>547</v>
      </c>
      <c r="AG3606" s="17" t="str">
        <f t="shared" si="283"/>
        <v>1 anos 5 meses 30 dias</v>
      </c>
    </row>
    <row r="3607" spans="1:33" ht="11.25" customHeight="1" x14ac:dyDescent="0.2">
      <c r="A3607" s="8" t="s">
        <v>9</v>
      </c>
      <c r="B3607" s="8" t="s">
        <v>13</v>
      </c>
      <c r="C3607" s="22" t="s">
        <v>21</v>
      </c>
      <c r="D3607" s="35">
        <v>2025</v>
      </c>
      <c r="E3607" s="12" t="s">
        <v>157</v>
      </c>
      <c r="F3607" s="8" t="s">
        <v>158</v>
      </c>
      <c r="G3607" s="14" t="s">
        <v>17567</v>
      </c>
      <c r="H3607" s="8" t="s">
        <v>17568</v>
      </c>
      <c r="I3607" s="14" t="s">
        <v>16992</v>
      </c>
      <c r="J3607" s="14" t="s">
        <v>10</v>
      </c>
      <c r="K3607" s="14" t="s">
        <v>29</v>
      </c>
      <c r="L3607" s="15" t="s">
        <v>30</v>
      </c>
      <c r="M3607" s="7" t="s">
        <v>16153</v>
      </c>
      <c r="N3607" s="15" t="s">
        <v>9016</v>
      </c>
      <c r="O3607" s="15" t="s">
        <v>8813</v>
      </c>
      <c r="P3607" s="15" t="s">
        <v>2518</v>
      </c>
      <c r="Q3607" s="15" t="s">
        <v>4109</v>
      </c>
      <c r="R3607" s="20">
        <v>38176</v>
      </c>
      <c r="S3607" s="20">
        <v>45860</v>
      </c>
      <c r="T3607" s="20">
        <v>46213</v>
      </c>
      <c r="U3607" s="20"/>
      <c r="V3607" s="20"/>
      <c r="W3607" s="20"/>
      <c r="X3607" s="17"/>
      <c r="Y3607" s="17"/>
      <c r="Z3607" s="20"/>
      <c r="AA3607" s="21">
        <f t="shared" ca="1" si="280"/>
        <v>21</v>
      </c>
      <c r="AB3607" s="20" t="s">
        <v>7877</v>
      </c>
      <c r="AC3607" s="35" t="str">
        <f t="shared" si="284"/>
        <v>0 anos 11 meses 18 dias</v>
      </c>
      <c r="AD3607" s="35" t="str">
        <f ca="1">IF(AND(V3607="",T3607&lt;TODAY()),"Contrato Encerrado",IF(AND(V3607="",T3607&gt;TODAY()),DATEDIF(TODAY(),T3607,"Y")&amp;" anos"&amp;" "&amp;DATEDIF(TODAY(),T3607,"YM")&amp;" meses"&amp;" "&amp;DATEDIF(TODAY(),T3607,"MD")&amp;" dias",IF(AND(X3607="",V3607&lt;TODAY()),"Contrato Encerrado",IF(AND(X3607="",V3607&gt;TODAY()),DATEDIF(TODAY(),V3607,"Y")&amp;" anos"&amp;" "&amp;DATEDIF(TODAY(),V3607,"YM")&amp;" meses"&amp;" "&amp;DATEDIF(TODAY(),V3607,"MD")&amp;" dias",IF(AND(Z3607="",X3607&lt;TODAY()),"Contrato Encerrado",IF(AND(Z3607="",X3607&gt;TODAY()),DATEDIF(TODAY(),X3607,"Y")&amp;" anos"&amp;" "&amp;DATEDIF(TODAY(),X3607,"YM")&amp;" meses"&amp;" "&amp;DATEDIF(TODAY(),X3607,"MD")&amp;" dias",IF(AND(Z3607&lt;&gt;””,Z3607&lt;TODAY()),"Contrato Encerrado",IF(AND(Z3607&lt;&gt;"",Z3607&gt;TODAY()),DATEDIF(TODAY(),Z3607,"Y")&amp;" anos"&amp;" "&amp;DATEDIF(TODAY(),Z3607,"YM")&amp;" meses"&amp;" "&amp;DATEDIF(TODAY(),Z3607,"MD")&amp;" dias"))))))))</f>
        <v>0 anos 9 meses 3 dias</v>
      </c>
      <c r="AE3607" s="35">
        <f t="shared" si="281"/>
        <v>353</v>
      </c>
      <c r="AF3607" s="35">
        <f t="shared" si="282"/>
        <v>377</v>
      </c>
      <c r="AG3607" s="17" t="str">
        <f t="shared" si="283"/>
        <v>1 anos 0 meses 11 dias</v>
      </c>
    </row>
    <row r="3608" spans="1:33" ht="11.25" customHeight="1" x14ac:dyDescent="0.2">
      <c r="A3608" s="8" t="s">
        <v>9</v>
      </c>
      <c r="B3608" s="8" t="s">
        <v>13</v>
      </c>
      <c r="C3608" s="22" t="s">
        <v>25</v>
      </c>
      <c r="D3608" s="37">
        <v>2024</v>
      </c>
      <c r="E3608" s="12" t="s">
        <v>157</v>
      </c>
      <c r="F3608" s="8" t="s">
        <v>158</v>
      </c>
      <c r="G3608" s="77" t="s">
        <v>15101</v>
      </c>
      <c r="H3608" s="78" t="s">
        <v>15102</v>
      </c>
      <c r="I3608" s="14" t="s">
        <v>14972</v>
      </c>
      <c r="J3608" s="14" t="s">
        <v>1302</v>
      </c>
      <c r="K3608" s="14" t="s">
        <v>29</v>
      </c>
      <c r="L3608" s="15" t="s">
        <v>30</v>
      </c>
      <c r="M3608" s="7" t="s">
        <v>9427</v>
      </c>
      <c r="N3608" s="15" t="s">
        <v>15103</v>
      </c>
      <c r="O3608" s="15" t="s">
        <v>7902</v>
      </c>
      <c r="P3608" s="15" t="s">
        <v>2518</v>
      </c>
      <c r="Q3608" s="15" t="s">
        <v>4109</v>
      </c>
      <c r="R3608" s="20">
        <v>30558</v>
      </c>
      <c r="S3608" s="20">
        <v>45614</v>
      </c>
      <c r="T3608" s="20">
        <v>45717</v>
      </c>
      <c r="U3608" s="15"/>
      <c r="V3608" s="15"/>
      <c r="W3608" s="15"/>
      <c r="X3608" s="17"/>
      <c r="Y3608" s="17"/>
      <c r="Z3608" s="15"/>
      <c r="AA3608" s="18">
        <f t="shared" ca="1" si="280"/>
        <v>42</v>
      </c>
      <c r="AB3608" s="15" t="s">
        <v>7877</v>
      </c>
      <c r="AC3608" s="35" t="str">
        <f t="shared" si="284"/>
        <v>0 anos 3 meses 11 dias</v>
      </c>
      <c r="AD3608" s="35" t="str">
        <f ca="1">IF(AND(V3608="",T3608&lt;TODAY()),"Contrato Encerrado",IF(AND(V3608="",T3608&gt;TODAY()),DATEDIF(TODAY(),T3608,"Y")&amp;" anos"&amp;" "&amp;DATEDIF(TODAY(),T3608,"YM")&amp;" meses"&amp;" "&amp;DATEDIF(TODAY(),T3608,"MD")&amp;" dias",IF(AND(X3608="",V3608&lt;TODAY()),"Contrato Encerrado",IF(AND(X3608="",V3608&gt;TODAY()),DATEDIF(TODAY(),V3608,"Y")&amp;" anos"&amp;" "&amp;DATEDIF(TODAY(),V3608,"YM")&amp;" meses"&amp;" "&amp;DATEDIF(TODAY(),V3608,"MD")&amp;" dias",IF(AND(Z3608="",X3608&lt;TODAY()),"Contrato Encerrado",IF(AND(Z3608="",X3608&gt;TODAY()),DATEDIF(TODAY(),X3608,"Y")&amp;" anos"&amp;" "&amp;DATEDIF(TODAY(),X3608,"YM")&amp;" meses"&amp;" "&amp;DATEDIF(TODAY(),X3608,"MD")&amp;" dias",IF(AND(Z3608&lt;&gt;””,Z3608&lt;TODAY()),"Contrato Encerrado",IF(AND(Z3608&lt;&gt;"",Z3608&gt;TODAY()),DATEDIF(TODAY(),Z3608,"Y")&amp;" anos"&amp;" "&amp;DATEDIF(TODAY(),Z3608,"YM")&amp;" meses"&amp;" "&amp;DATEDIF(TODAY(),Z3608,"MD")&amp;" dias"))))))))</f>
        <v>Contrato Encerrado</v>
      </c>
      <c r="AE3608" s="35">
        <f t="shared" si="281"/>
        <v>103</v>
      </c>
      <c r="AF3608" s="35">
        <f t="shared" si="282"/>
        <v>627</v>
      </c>
      <c r="AG3608" s="17" t="str">
        <f t="shared" si="283"/>
        <v>1 anos 8 meses 18 dias</v>
      </c>
    </row>
    <row r="3609" spans="1:33" ht="11.25" customHeight="1" x14ac:dyDescent="0.2">
      <c r="A3609" s="8" t="s">
        <v>9</v>
      </c>
      <c r="B3609" s="8" t="s">
        <v>13</v>
      </c>
      <c r="C3609" s="22" t="s">
        <v>19</v>
      </c>
      <c r="D3609" s="37">
        <v>2024</v>
      </c>
      <c r="E3609" s="12" t="s">
        <v>139</v>
      </c>
      <c r="F3609" s="8" t="s">
        <v>140</v>
      </c>
      <c r="G3609" s="77" t="s">
        <v>13714</v>
      </c>
      <c r="H3609" s="78" t="s">
        <v>13715</v>
      </c>
      <c r="I3609" s="14" t="s">
        <v>13716</v>
      </c>
      <c r="J3609" s="14" t="s">
        <v>1302</v>
      </c>
      <c r="K3609" s="14" t="s">
        <v>29</v>
      </c>
      <c r="L3609" s="15" t="s">
        <v>30</v>
      </c>
      <c r="M3609" s="7" t="s">
        <v>9427</v>
      </c>
      <c r="N3609" s="15" t="s">
        <v>2098</v>
      </c>
      <c r="O3609" s="15" t="s">
        <v>11313</v>
      </c>
      <c r="P3609" s="15" t="s">
        <v>2518</v>
      </c>
      <c r="Q3609" s="15" t="s">
        <v>2523</v>
      </c>
      <c r="R3609" s="30">
        <v>33575</v>
      </c>
      <c r="S3609" s="30">
        <v>45461</v>
      </c>
      <c r="T3609" s="30">
        <v>45782</v>
      </c>
      <c r="U3609" s="20"/>
      <c r="V3609" s="20"/>
      <c r="W3609" s="30"/>
      <c r="X3609" s="17"/>
      <c r="Y3609" s="17"/>
      <c r="Z3609" s="20"/>
      <c r="AA3609" s="18">
        <f t="shared" ca="1" si="280"/>
        <v>33</v>
      </c>
      <c r="AB3609" s="15" t="s">
        <v>7877</v>
      </c>
      <c r="AC3609" s="35" t="str">
        <f t="shared" si="284"/>
        <v>0 anos 10 meses 17 dias</v>
      </c>
      <c r="AD3609" s="35" t="str">
        <f ca="1">IF(AND(V3609="",T3609&lt;TODAY()),"Contrato Encerrado",IF(AND(V3609="",T3609&gt;TODAY()),DATEDIF(TODAY(),T3609,"Y")&amp;" anos"&amp;" "&amp;DATEDIF(TODAY(),T3609,"YM")&amp;" meses"&amp;" "&amp;DATEDIF(TODAY(),T3609,"MD")&amp;" dias",IF(AND(X3609="",V3609&lt;TODAY()),"Contrato Encerrado",IF(AND(X3609="",V3609&gt;TODAY()),DATEDIF(TODAY(),V3609,"Y")&amp;" anos"&amp;" "&amp;DATEDIF(TODAY(),V3609,"YM")&amp;" meses"&amp;" "&amp;DATEDIF(TODAY(),V3609,"MD")&amp;" dias",IF(AND(Z3609="",X3609&lt;TODAY()),"Contrato Encerrado",IF(AND(Z3609="",X3609&gt;TODAY()),DATEDIF(TODAY(),X3609,"Y")&amp;" anos"&amp;" "&amp;DATEDIF(TODAY(),X3609,"YM")&amp;" meses"&amp;" "&amp;DATEDIF(TODAY(),X3609,"MD")&amp;" dias",IF(AND(Z3609&lt;&gt;””,Z3609&lt;TODAY()),"Contrato Encerrado",IF(AND(Z3609&lt;&gt;"",Z3609&gt;TODAY()),DATEDIF(TODAY(),Z3609,"Y")&amp;" anos"&amp;" "&amp;DATEDIF(TODAY(),Z3609,"YM")&amp;" meses"&amp;" "&amp;DATEDIF(TODAY(),Z3609,"MD")&amp;" dias"))))))))</f>
        <v>Contrato Encerrado</v>
      </c>
      <c r="AE3609" s="35">
        <f t="shared" si="281"/>
        <v>321</v>
      </c>
      <c r="AF3609" s="35">
        <f t="shared" si="282"/>
        <v>409</v>
      </c>
      <c r="AG3609" s="17" t="str">
        <f t="shared" si="283"/>
        <v>1 anos 1 meses 12 dias</v>
      </c>
    </row>
    <row r="3610" spans="1:33" ht="11.25" customHeight="1" x14ac:dyDescent="0.2">
      <c r="A3610" s="8" t="s">
        <v>9</v>
      </c>
      <c r="B3610" s="8" t="s">
        <v>13</v>
      </c>
      <c r="C3610" s="22" t="s">
        <v>11</v>
      </c>
      <c r="D3610" s="37">
        <v>2024</v>
      </c>
      <c r="E3610" s="12" t="s">
        <v>1111</v>
      </c>
      <c r="F3610" s="8" t="s">
        <v>1112</v>
      </c>
      <c r="G3610" s="77" t="s">
        <v>11587</v>
      </c>
      <c r="H3610" s="78" t="s">
        <v>11588</v>
      </c>
      <c r="I3610" s="14" t="s">
        <v>11589</v>
      </c>
      <c r="J3610" s="14" t="s">
        <v>1302</v>
      </c>
      <c r="K3610" s="14" t="s">
        <v>29</v>
      </c>
      <c r="L3610" s="15" t="s">
        <v>30</v>
      </c>
      <c r="M3610" s="7" t="s">
        <v>9427</v>
      </c>
      <c r="N3610" s="15" t="s">
        <v>2107</v>
      </c>
      <c r="O3610" s="15" t="s">
        <v>7898</v>
      </c>
      <c r="P3610" s="15" t="s">
        <v>2518</v>
      </c>
      <c r="Q3610" s="15" t="s">
        <v>2523</v>
      </c>
      <c r="R3610" s="20">
        <v>37745</v>
      </c>
      <c r="S3610" s="20">
        <v>45293</v>
      </c>
      <c r="T3610" s="20">
        <v>45412</v>
      </c>
      <c r="U3610" s="20"/>
      <c r="V3610" s="20"/>
      <c r="W3610" s="20"/>
      <c r="X3610" s="17"/>
      <c r="Y3610" s="17"/>
      <c r="Z3610" s="20"/>
      <c r="AA3610" s="18">
        <f t="shared" ca="1" si="280"/>
        <v>22</v>
      </c>
      <c r="AB3610" s="15" t="s">
        <v>7878</v>
      </c>
      <c r="AC3610" s="35" t="str">
        <f t="shared" si="284"/>
        <v>0 anos 3 meses 28 dias</v>
      </c>
      <c r="AD3610" s="35" t="str">
        <f ca="1">IF(AND(V3610="",T3610&lt;TODAY()),"Contrato Encerrado",IF(AND(V3610="",T3610&gt;TODAY()),DATEDIF(TODAY(),T3610,"Y")&amp;" anos"&amp;" "&amp;DATEDIF(TODAY(),T3610,"YM")&amp;" meses"&amp;" "&amp;DATEDIF(TODAY(),T3610,"MD")&amp;" dias",IF(AND(X3610="",V3610&lt;TODAY()),"Contrato Encerrado",IF(AND(X3610="",V3610&gt;TODAY()),DATEDIF(TODAY(),V3610,"Y")&amp;" anos"&amp;" "&amp;DATEDIF(TODAY(),V3610,"YM")&amp;" meses"&amp;" "&amp;DATEDIF(TODAY(),V3610,"MD")&amp;" dias",IF(AND(Z3610="",X3610&lt;TODAY()),"Contrato Encerrado",IF(AND(Z3610="",X3610&gt;TODAY()),DATEDIF(TODAY(),X3610,"Y")&amp;" anos"&amp;" "&amp;DATEDIF(TODAY(),X3610,"YM")&amp;" meses"&amp;" "&amp;DATEDIF(TODAY(),X3610,"MD")&amp;" dias",IF(AND(Z3610&lt;&gt;””,Z3610&lt;TODAY()),"Contrato Encerrado",IF(AND(Z3610&lt;&gt;"",Z3610&gt;TODAY()),DATEDIF(TODAY(),Z3610,"Y")&amp;" anos"&amp;" "&amp;DATEDIF(TODAY(),Z3610,"YM")&amp;" meses"&amp;" "&amp;DATEDIF(TODAY(),Z3610,"MD")&amp;" dias"))))))))</f>
        <v>Contrato Encerrado</v>
      </c>
      <c r="AE3610" s="35">
        <f t="shared" si="281"/>
        <v>119</v>
      </c>
      <c r="AF3610" s="35">
        <f t="shared" si="282"/>
        <v>611</v>
      </c>
      <c r="AG3610" s="17" t="str">
        <f t="shared" si="283"/>
        <v>1 anos 8 meses 2 dias</v>
      </c>
    </row>
    <row r="3611" spans="1:33" ht="11.25" customHeight="1" x14ac:dyDescent="0.2">
      <c r="A3611" s="8" t="s">
        <v>9</v>
      </c>
      <c r="B3611" s="10" t="s">
        <v>13</v>
      </c>
      <c r="C3611" s="11" t="s">
        <v>23</v>
      </c>
      <c r="D3611" s="36">
        <v>2022</v>
      </c>
      <c r="E3611" s="12" t="s">
        <v>79</v>
      </c>
      <c r="F3611" s="8" t="s">
        <v>80</v>
      </c>
      <c r="G3611" s="77" t="s">
        <v>5225</v>
      </c>
      <c r="H3611" s="78" t="s">
        <v>5226</v>
      </c>
      <c r="I3611" s="14" t="s">
        <v>5227</v>
      </c>
      <c r="J3611" s="14" t="s">
        <v>14943</v>
      </c>
      <c r="K3611" s="14" t="s">
        <v>29</v>
      </c>
      <c r="L3611" s="15" t="s">
        <v>30</v>
      </c>
      <c r="M3611" s="7" t="s">
        <v>9427</v>
      </c>
      <c r="N3611" s="16" t="s">
        <v>2114</v>
      </c>
      <c r="O3611" s="16"/>
      <c r="P3611" s="16" t="s">
        <v>2518</v>
      </c>
      <c r="Q3611" s="16" t="s">
        <v>2523</v>
      </c>
      <c r="R3611" s="31">
        <v>32078</v>
      </c>
      <c r="S3611" s="31">
        <v>44837</v>
      </c>
      <c r="T3611" s="31">
        <v>45492</v>
      </c>
      <c r="U3611" s="31"/>
      <c r="V3611" s="31"/>
      <c r="W3611" s="31"/>
      <c r="X3611" s="17"/>
      <c r="Y3611" s="17"/>
      <c r="Z3611" s="31"/>
      <c r="AA3611" s="18">
        <f t="shared" ca="1" si="280"/>
        <v>37</v>
      </c>
      <c r="AB3611" s="19" t="s">
        <v>7878</v>
      </c>
      <c r="AC3611" s="35" t="str">
        <f t="shared" si="284"/>
        <v>1 anos 9 meses 16 dias</v>
      </c>
      <c r="AD3611" s="35" t="str">
        <f ca="1">IF(AND(V3611="",T3611&lt;TODAY()),"Contrato Encerrado",IF(AND(V3611="",T3611&gt;TODAY()),DATEDIF(TODAY(),T3611,"Y")&amp;" anos"&amp;" "&amp;DATEDIF(TODAY(),T3611,"YM")&amp;" meses"&amp;" "&amp;DATEDIF(TODAY(),T3611,"MD")&amp;" dias",IF(AND(X3611="",V3611&lt;TODAY()),"Contrato Encerrado",IF(AND(X3611="",V3611&gt;TODAY()),DATEDIF(TODAY(),V3611,"Y")&amp;" anos"&amp;" "&amp;DATEDIF(TODAY(),V3611,"YM")&amp;" meses"&amp;" "&amp;DATEDIF(TODAY(),V3611,"MD")&amp;" dias",IF(AND(Z3611="",X3611&lt;TODAY()),"Contrato Encerrado",IF(AND(Z3611="",X3611&gt;TODAY()),DATEDIF(TODAY(),X3611,"Y")&amp;" anos"&amp;" "&amp;DATEDIF(TODAY(),X3611,"YM")&amp;" meses"&amp;" "&amp;DATEDIF(TODAY(),X3611,"MD")&amp;" dias",IF(AND(Z3611&lt;&gt;””,Z3611&lt;TODAY()),"Contrato Encerrado",IF(AND(Z3611&lt;&gt;"",Z3611&gt;TODAY()),DATEDIF(TODAY(),Z3611,"Y")&amp;" anos"&amp;" "&amp;DATEDIF(TODAY(),Z3611,"YM")&amp;" meses"&amp;" "&amp;DATEDIF(TODAY(),Z3611,"MD")&amp;" dias"))))))))</f>
        <v>Contrato Encerrado</v>
      </c>
      <c r="AE3611" s="35">
        <f t="shared" si="281"/>
        <v>655</v>
      </c>
      <c r="AF3611" s="35">
        <f t="shared" si="282"/>
        <v>75</v>
      </c>
      <c r="AG3611" s="17" t="str">
        <f t="shared" si="283"/>
        <v>0 anos 2 meses 15 dias</v>
      </c>
    </row>
    <row r="3612" spans="1:33" ht="11.25" customHeight="1" x14ac:dyDescent="0.2">
      <c r="A3612" s="8" t="s">
        <v>9</v>
      </c>
      <c r="B3612" s="8" t="s">
        <v>13</v>
      </c>
      <c r="C3612" s="22" t="s">
        <v>15</v>
      </c>
      <c r="D3612" s="37">
        <v>2023</v>
      </c>
      <c r="E3612" s="23" t="s">
        <v>157</v>
      </c>
      <c r="F3612" s="8" t="s">
        <v>158</v>
      </c>
      <c r="G3612" s="77" t="s">
        <v>7141</v>
      </c>
      <c r="H3612" s="78" t="s">
        <v>7142</v>
      </c>
      <c r="I3612" s="9" t="s">
        <v>7143</v>
      </c>
      <c r="J3612" s="14" t="s">
        <v>1302</v>
      </c>
      <c r="K3612" s="9" t="s">
        <v>29</v>
      </c>
      <c r="L3612" s="24" t="s">
        <v>30</v>
      </c>
      <c r="M3612" s="7" t="s">
        <v>9427</v>
      </c>
      <c r="N3612" s="24" t="s">
        <v>4159</v>
      </c>
      <c r="O3612" s="24"/>
      <c r="P3612" s="24" t="s">
        <v>2518</v>
      </c>
      <c r="Q3612" s="24" t="s">
        <v>2521</v>
      </c>
      <c r="R3612" s="17">
        <v>26650</v>
      </c>
      <c r="S3612" s="17">
        <v>44972</v>
      </c>
      <c r="T3612" s="31">
        <v>45558</v>
      </c>
      <c r="U3612" s="17"/>
      <c r="V3612" s="31"/>
      <c r="W3612" s="17"/>
      <c r="X3612" s="17"/>
      <c r="Y3612" s="17"/>
      <c r="Z3612" s="31"/>
      <c r="AA3612" s="18">
        <f t="shared" ca="1" si="280"/>
        <v>52</v>
      </c>
      <c r="AB3612" s="19" t="s">
        <v>7878</v>
      </c>
      <c r="AC3612" s="35" t="str">
        <f t="shared" si="284"/>
        <v>1 anos 7 meses 8 dias</v>
      </c>
      <c r="AD3612" s="35" t="str">
        <f ca="1">IF(AND(V3612="",T3612&lt;TODAY()),"Contrato Encerrado",IF(AND(V3612="",T3612&gt;TODAY()),DATEDIF(TODAY(),T3612,"Y")&amp;" anos"&amp;" "&amp;DATEDIF(TODAY(),T3612,"YM")&amp;" meses"&amp;" "&amp;DATEDIF(TODAY(),T3612,"MD")&amp;" dias",IF(AND(X3612="",V3612&lt;TODAY()),"Contrato Encerrado",IF(AND(X3612="",V3612&gt;TODAY()),DATEDIF(TODAY(),V3612,"Y")&amp;" anos"&amp;" "&amp;DATEDIF(TODAY(),V3612,"YM")&amp;" meses"&amp;" "&amp;DATEDIF(TODAY(),V3612,"MD")&amp;" dias",IF(AND(Z3612="",X3612&lt;TODAY()),"Contrato Encerrado",IF(AND(Z3612="",X3612&gt;TODAY()),DATEDIF(TODAY(),X3612,"Y")&amp;" anos"&amp;" "&amp;DATEDIF(TODAY(),X3612,"YM")&amp;" meses"&amp;" "&amp;DATEDIF(TODAY(),X3612,"MD")&amp;" dias",IF(AND(Z3612&lt;&gt;””,Z3612&lt;TODAY()),"Contrato Encerrado",IF(AND(Z3612&lt;&gt;"",Z3612&gt;TODAY()),DATEDIF(TODAY(),Z3612,"Y")&amp;" anos"&amp;" "&amp;DATEDIF(TODAY(),Z3612,"YM")&amp;" meses"&amp;" "&amp;DATEDIF(TODAY(),Z3612,"MD")&amp;" dias"))))))))</f>
        <v>Contrato Encerrado</v>
      </c>
      <c r="AE3612" s="35">
        <f t="shared" si="281"/>
        <v>586</v>
      </c>
      <c r="AF3612" s="35">
        <f t="shared" si="282"/>
        <v>144</v>
      </c>
      <c r="AG3612" s="17" t="str">
        <f t="shared" si="283"/>
        <v>0 anos 4 meses 23 dias</v>
      </c>
    </row>
    <row r="3613" spans="1:33" ht="11.25" customHeight="1" x14ac:dyDescent="0.2">
      <c r="A3613" s="8" t="s">
        <v>9</v>
      </c>
      <c r="B3613" s="8" t="s">
        <v>13</v>
      </c>
      <c r="C3613" s="22" t="s">
        <v>21</v>
      </c>
      <c r="D3613" s="35">
        <v>2025</v>
      </c>
      <c r="E3613" s="12" t="s">
        <v>157</v>
      </c>
      <c r="F3613" s="8" t="s">
        <v>158</v>
      </c>
      <c r="G3613" s="14" t="s">
        <v>17569</v>
      </c>
      <c r="H3613" s="8" t="s">
        <v>17570</v>
      </c>
      <c r="I3613" s="14" t="s">
        <v>16993</v>
      </c>
      <c r="J3613" s="14" t="s">
        <v>10</v>
      </c>
      <c r="K3613" s="14" t="s">
        <v>29</v>
      </c>
      <c r="L3613" s="15" t="s">
        <v>30</v>
      </c>
      <c r="M3613" s="7" t="s">
        <v>16153</v>
      </c>
      <c r="N3613" s="15" t="s">
        <v>12836</v>
      </c>
      <c r="O3613" s="15" t="s">
        <v>16226</v>
      </c>
      <c r="P3613" s="15" t="s">
        <v>2518</v>
      </c>
      <c r="Q3613" s="15" t="s">
        <v>4109</v>
      </c>
      <c r="R3613" s="20">
        <v>28656</v>
      </c>
      <c r="S3613" s="20">
        <v>45796</v>
      </c>
      <c r="T3613" s="20">
        <v>46021</v>
      </c>
      <c r="U3613" s="20"/>
      <c r="V3613" s="20"/>
      <c r="W3613" s="20"/>
      <c r="X3613" s="17"/>
      <c r="Y3613" s="17"/>
      <c r="Z3613" s="20"/>
      <c r="AA3613" s="21">
        <f t="shared" ca="1" si="280"/>
        <v>47</v>
      </c>
      <c r="AB3613" s="20" t="s">
        <v>7878</v>
      </c>
      <c r="AC3613" s="35" t="str">
        <f t="shared" si="284"/>
        <v>0 anos 7 meses 11 dias</v>
      </c>
      <c r="AD3613" s="35" t="str">
        <f ca="1">IF(AND(V3613="",T3613&lt;TODAY()),"Contrato Encerrado",IF(AND(V3613="",T3613&gt;TODAY()),DATEDIF(TODAY(),T3613,"Y")&amp;" anos"&amp;" "&amp;DATEDIF(TODAY(),T3613,"YM")&amp;" meses"&amp;" "&amp;DATEDIF(TODAY(),T3613,"MD")&amp;" dias",IF(AND(X3613="",V3613&lt;TODAY()),"Contrato Encerrado",IF(AND(X3613="",V3613&gt;TODAY()),DATEDIF(TODAY(),V3613,"Y")&amp;" anos"&amp;" "&amp;DATEDIF(TODAY(),V3613,"YM")&amp;" meses"&amp;" "&amp;DATEDIF(TODAY(),V3613,"MD")&amp;" dias",IF(AND(Z3613="",X3613&lt;TODAY()),"Contrato Encerrado",IF(AND(Z3613="",X3613&gt;TODAY()),DATEDIF(TODAY(),X3613,"Y")&amp;" anos"&amp;" "&amp;DATEDIF(TODAY(),X3613,"YM")&amp;" meses"&amp;" "&amp;DATEDIF(TODAY(),X3613,"MD")&amp;" dias",IF(AND(Z3613&lt;&gt;””,Z3613&lt;TODAY()),"Contrato Encerrado",IF(AND(Z3613&lt;&gt;"",Z3613&gt;TODAY()),DATEDIF(TODAY(),Z3613,"Y")&amp;" anos"&amp;" "&amp;DATEDIF(TODAY(),Z3613,"YM")&amp;" meses"&amp;" "&amp;DATEDIF(TODAY(),Z3613,"MD")&amp;" dias"))))))))</f>
        <v>0 anos 2 meses 23 dias</v>
      </c>
      <c r="AE3613" s="35">
        <f t="shared" si="281"/>
        <v>225</v>
      </c>
      <c r="AF3613" s="35">
        <f t="shared" si="282"/>
        <v>505</v>
      </c>
      <c r="AG3613" s="17" t="str">
        <f t="shared" si="283"/>
        <v>1 anos 4 meses 19 dias</v>
      </c>
    </row>
    <row r="3614" spans="1:33" ht="11.25" customHeight="1" x14ac:dyDescent="0.2">
      <c r="A3614" s="8" t="s">
        <v>9</v>
      </c>
      <c r="B3614" s="8" t="s">
        <v>13</v>
      </c>
      <c r="C3614" s="22" t="s">
        <v>16</v>
      </c>
      <c r="D3614" s="37">
        <v>2025</v>
      </c>
      <c r="E3614" s="12" t="s">
        <v>157</v>
      </c>
      <c r="F3614" s="8" t="s">
        <v>158</v>
      </c>
      <c r="G3614" s="9" t="s">
        <v>16396</v>
      </c>
      <c r="H3614" s="8" t="s">
        <v>16397</v>
      </c>
      <c r="I3614" s="14" t="s">
        <v>16398</v>
      </c>
      <c r="J3614" s="14" t="s">
        <v>10</v>
      </c>
      <c r="K3614" s="14" t="s">
        <v>29</v>
      </c>
      <c r="L3614" s="15" t="s">
        <v>30</v>
      </c>
      <c r="M3614" s="7" t="s">
        <v>9427</v>
      </c>
      <c r="N3614" s="15" t="s">
        <v>2101</v>
      </c>
      <c r="O3614" s="15" t="s">
        <v>8130</v>
      </c>
      <c r="P3614" s="15" t="s">
        <v>2518</v>
      </c>
      <c r="Q3614" s="15" t="s">
        <v>2521</v>
      </c>
      <c r="R3614" s="20">
        <v>27138</v>
      </c>
      <c r="S3614" s="20">
        <v>45741</v>
      </c>
      <c r="T3614" s="20">
        <v>46022</v>
      </c>
      <c r="U3614" s="20"/>
      <c r="V3614" s="20"/>
      <c r="W3614" s="20"/>
      <c r="X3614" s="17"/>
      <c r="Y3614" s="17"/>
      <c r="Z3614" s="20"/>
      <c r="AA3614" s="21">
        <f t="shared" ca="1" si="280"/>
        <v>51</v>
      </c>
      <c r="AB3614" s="15" t="s">
        <v>7878</v>
      </c>
      <c r="AC3614" s="35" t="str">
        <f t="shared" si="284"/>
        <v>0 anos 9 meses 6 dias</v>
      </c>
      <c r="AD3614" s="35" t="str">
        <f ca="1">IF(AND(V3614="",T3614&lt;TODAY()),"Contrato Encerrado",IF(AND(V3614="",T3614&gt;TODAY()),DATEDIF(TODAY(),T3614,"Y")&amp;" anos"&amp;" "&amp;DATEDIF(TODAY(),T3614,"YM")&amp;" meses"&amp;" "&amp;DATEDIF(TODAY(),T3614,"MD")&amp;" dias",IF(AND(X3614="",V3614&lt;TODAY()),"Contrato Encerrado",IF(AND(X3614="",V3614&gt;TODAY()),DATEDIF(TODAY(),V3614,"Y")&amp;" anos"&amp;" "&amp;DATEDIF(TODAY(),V3614,"YM")&amp;" meses"&amp;" "&amp;DATEDIF(TODAY(),V3614,"MD")&amp;" dias",IF(AND(Z3614="",X3614&lt;TODAY()),"Contrato Encerrado",IF(AND(Z3614="",X3614&gt;TODAY()),DATEDIF(TODAY(),X3614,"Y")&amp;" anos"&amp;" "&amp;DATEDIF(TODAY(),X3614,"YM")&amp;" meses"&amp;" "&amp;DATEDIF(TODAY(),X3614,"MD")&amp;" dias",IF(AND(Z3614&lt;&gt;””,Z3614&lt;TODAY()),"Contrato Encerrado",IF(AND(Z3614&lt;&gt;"",Z3614&gt;TODAY()),DATEDIF(TODAY(),Z3614,"Y")&amp;" anos"&amp;" "&amp;DATEDIF(TODAY(),Z3614,"YM")&amp;" meses"&amp;" "&amp;DATEDIF(TODAY(),Z3614,"MD")&amp;" dias"))))))))</f>
        <v>0 anos 2 meses 24 dias</v>
      </c>
      <c r="AE3614" s="35">
        <f t="shared" si="281"/>
        <v>281</v>
      </c>
      <c r="AF3614" s="35">
        <f t="shared" si="282"/>
        <v>449</v>
      </c>
      <c r="AG3614" s="17" t="str">
        <f t="shared" si="283"/>
        <v>1 anos 2 meses 24 dias</v>
      </c>
    </row>
    <row r="3615" spans="1:33" ht="11.25" customHeight="1" x14ac:dyDescent="0.2">
      <c r="A3615" s="8" t="s">
        <v>9</v>
      </c>
      <c r="B3615" s="8" t="s">
        <v>13</v>
      </c>
      <c r="C3615" s="22" t="s">
        <v>21</v>
      </c>
      <c r="D3615" s="35">
        <v>2025</v>
      </c>
      <c r="E3615" s="12" t="s">
        <v>1708</v>
      </c>
      <c r="F3615" s="8" t="s">
        <v>1709</v>
      </c>
      <c r="G3615" s="14" t="s">
        <v>17571</v>
      </c>
      <c r="H3615" s="8" t="s">
        <v>17572</v>
      </c>
      <c r="I3615" s="14" t="s">
        <v>16994</v>
      </c>
      <c r="J3615" s="14" t="s">
        <v>10</v>
      </c>
      <c r="K3615" s="14" t="s">
        <v>29</v>
      </c>
      <c r="L3615" s="15" t="s">
        <v>30</v>
      </c>
      <c r="M3615" s="7" t="s">
        <v>16153</v>
      </c>
      <c r="N3615" s="15" t="s">
        <v>2098</v>
      </c>
      <c r="O3615" s="15" t="s">
        <v>7887</v>
      </c>
      <c r="P3615" s="15" t="s">
        <v>2518</v>
      </c>
      <c r="Q3615" s="15" t="s">
        <v>2523</v>
      </c>
      <c r="R3615" s="20">
        <v>35652</v>
      </c>
      <c r="S3615" s="20">
        <v>45803</v>
      </c>
      <c r="T3615" s="20">
        <v>46167</v>
      </c>
      <c r="U3615" s="20"/>
      <c r="V3615" s="20"/>
      <c r="W3615" s="20"/>
      <c r="X3615" s="17"/>
      <c r="Y3615" s="17"/>
      <c r="Z3615" s="20"/>
      <c r="AA3615" s="21">
        <f t="shared" ca="1" si="280"/>
        <v>28</v>
      </c>
      <c r="AB3615" s="20" t="s">
        <v>7878</v>
      </c>
      <c r="AC3615" s="35" t="str">
        <f t="shared" si="284"/>
        <v>0 anos 11 meses 29 dias</v>
      </c>
      <c r="AD3615" s="35" t="str">
        <f ca="1">IF(AND(V3615="",T3615&lt;TODAY()),"Contrato Encerrado",IF(AND(V3615="",T3615&gt;TODAY()),DATEDIF(TODAY(),T3615,"Y")&amp;" anos"&amp;" "&amp;DATEDIF(TODAY(),T3615,"YM")&amp;" meses"&amp;" "&amp;DATEDIF(TODAY(),T3615,"MD")&amp;" dias",IF(AND(X3615="",V3615&lt;TODAY()),"Contrato Encerrado",IF(AND(X3615="",V3615&gt;TODAY()),DATEDIF(TODAY(),V3615,"Y")&amp;" anos"&amp;" "&amp;DATEDIF(TODAY(),V3615,"YM")&amp;" meses"&amp;" "&amp;DATEDIF(TODAY(),V3615,"MD")&amp;" dias",IF(AND(Z3615="",X3615&lt;TODAY()),"Contrato Encerrado",IF(AND(Z3615="",X3615&gt;TODAY()),DATEDIF(TODAY(),X3615,"Y")&amp;" anos"&amp;" "&amp;DATEDIF(TODAY(),X3615,"YM")&amp;" meses"&amp;" "&amp;DATEDIF(TODAY(),X3615,"MD")&amp;" dias",IF(AND(Z3615&lt;&gt;””,Z3615&lt;TODAY()),"Contrato Encerrado",IF(AND(Z3615&lt;&gt;"",Z3615&gt;TODAY()),DATEDIF(TODAY(),Z3615,"Y")&amp;" anos"&amp;" "&amp;DATEDIF(TODAY(),Z3615,"YM")&amp;" meses"&amp;" "&amp;DATEDIF(TODAY(),Z3615,"MD")&amp;" dias"))))))))</f>
        <v>0 anos 7 meses 18 dias</v>
      </c>
      <c r="AE3615" s="35">
        <f t="shared" si="281"/>
        <v>364</v>
      </c>
      <c r="AF3615" s="35">
        <f t="shared" si="282"/>
        <v>366</v>
      </c>
      <c r="AG3615" s="17" t="str">
        <f t="shared" si="283"/>
        <v>0 anos 11 meses 31 dias</v>
      </c>
    </row>
    <row r="3616" spans="1:33" ht="11.25" customHeight="1" x14ac:dyDescent="0.2">
      <c r="A3616" s="8" t="s">
        <v>9</v>
      </c>
      <c r="B3616" s="8" t="s">
        <v>13</v>
      </c>
      <c r="C3616" s="22" t="s">
        <v>23</v>
      </c>
      <c r="D3616" s="37">
        <v>2023</v>
      </c>
      <c r="E3616" s="12" t="s">
        <v>157</v>
      </c>
      <c r="F3616" s="8" t="s">
        <v>158</v>
      </c>
      <c r="G3616" s="77" t="s">
        <v>9900</v>
      </c>
      <c r="H3616" s="78" t="s">
        <v>9901</v>
      </c>
      <c r="I3616" s="14" t="s">
        <v>9902</v>
      </c>
      <c r="J3616" s="74" t="s">
        <v>14943</v>
      </c>
      <c r="K3616" s="14" t="s">
        <v>29</v>
      </c>
      <c r="L3616" s="15" t="s">
        <v>30</v>
      </c>
      <c r="M3616" s="7" t="s">
        <v>9427</v>
      </c>
      <c r="N3616" s="15" t="s">
        <v>4159</v>
      </c>
      <c r="O3616" s="15" t="s">
        <v>7922</v>
      </c>
      <c r="P3616" s="15" t="s">
        <v>2518</v>
      </c>
      <c r="Q3616" s="15" t="s">
        <v>2521</v>
      </c>
      <c r="R3616" s="20">
        <v>27104</v>
      </c>
      <c r="S3616" s="20">
        <v>45197</v>
      </c>
      <c r="T3616" s="20">
        <v>45927</v>
      </c>
      <c r="U3616" s="20"/>
      <c r="V3616" s="20"/>
      <c r="W3616" s="20"/>
      <c r="X3616" s="17"/>
      <c r="Y3616" s="17"/>
      <c r="Z3616" s="20"/>
      <c r="AA3616" s="18">
        <f t="shared" ca="1" si="280"/>
        <v>51</v>
      </c>
      <c r="AB3616" s="20" t="s">
        <v>7878</v>
      </c>
      <c r="AC3616" s="35" t="str">
        <f t="shared" si="284"/>
        <v>1 anos 11 meses 30 dias</v>
      </c>
      <c r="AD3616" s="35" t="str">
        <f ca="1">IF(AND(V3616="",T3616&lt;TODAY()),"Contrato Encerrado",IF(AND(V3616="",T3616&gt;TODAY()),DATEDIF(TODAY(),T3616,"Y")&amp;" anos"&amp;" "&amp;DATEDIF(TODAY(),T3616,"YM")&amp;" meses"&amp;" "&amp;DATEDIF(TODAY(),T3616,"MD")&amp;" dias",IF(AND(X3616="",V3616&lt;TODAY()),"Contrato Encerrado",IF(AND(X3616="",V3616&gt;TODAY()),DATEDIF(TODAY(),V3616,"Y")&amp;" anos"&amp;" "&amp;DATEDIF(TODAY(),V3616,"YM")&amp;" meses"&amp;" "&amp;DATEDIF(TODAY(),V3616,"MD")&amp;" dias",IF(AND(Z3616="",X3616&lt;TODAY()),"Contrato Encerrado",IF(AND(Z3616="",X3616&gt;TODAY()),DATEDIF(TODAY(),X3616,"Y")&amp;" anos"&amp;" "&amp;DATEDIF(TODAY(),X3616,"YM")&amp;" meses"&amp;" "&amp;DATEDIF(TODAY(),X3616,"MD")&amp;" dias",IF(AND(Z3616&lt;&gt;””,Z3616&lt;TODAY()),"Contrato Encerrado",IF(AND(Z3616&lt;&gt;"",Z3616&gt;TODAY()),DATEDIF(TODAY(),Z3616,"Y")&amp;" anos"&amp;" "&amp;DATEDIF(TODAY(),Z3616,"YM")&amp;" meses"&amp;" "&amp;DATEDIF(TODAY(),Z3616,"MD")&amp;" dias"))))))))</f>
        <v>Contrato Encerrado</v>
      </c>
      <c r="AE3616" s="35">
        <f t="shared" si="281"/>
        <v>730</v>
      </c>
      <c r="AF3616" s="35">
        <f t="shared" si="282"/>
        <v>0</v>
      </c>
      <c r="AG3616" s="17" t="str">
        <f t="shared" si="283"/>
        <v>ESTÁGIO COMPLETOU 2 ANOS</v>
      </c>
    </row>
    <row r="3617" spans="1:33" ht="11.25" customHeight="1" x14ac:dyDescent="0.2">
      <c r="A3617" s="8" t="s">
        <v>9</v>
      </c>
      <c r="B3617" s="8" t="s">
        <v>13</v>
      </c>
      <c r="C3617" s="22" t="s">
        <v>21</v>
      </c>
      <c r="D3617" s="35">
        <v>2025</v>
      </c>
      <c r="E3617" s="12" t="s">
        <v>157</v>
      </c>
      <c r="F3617" s="8" t="s">
        <v>158</v>
      </c>
      <c r="G3617" s="14" t="s">
        <v>17573</v>
      </c>
      <c r="H3617" s="8" t="s">
        <v>17574</v>
      </c>
      <c r="I3617" s="14" t="s">
        <v>16995</v>
      </c>
      <c r="J3617" s="14" t="s">
        <v>10</v>
      </c>
      <c r="K3617" s="14" t="s">
        <v>29</v>
      </c>
      <c r="L3617" s="15" t="s">
        <v>30</v>
      </c>
      <c r="M3617" s="7" t="s">
        <v>16153</v>
      </c>
      <c r="N3617" s="15" t="s">
        <v>6302</v>
      </c>
      <c r="O3617" s="15" t="s">
        <v>15659</v>
      </c>
      <c r="P3617" s="15" t="s">
        <v>2518</v>
      </c>
      <c r="Q3617" s="15" t="s">
        <v>2521</v>
      </c>
      <c r="R3617" s="20">
        <v>27721</v>
      </c>
      <c r="S3617" s="20" t="s">
        <v>17243</v>
      </c>
      <c r="T3617" s="20">
        <v>46174</v>
      </c>
      <c r="U3617" s="20"/>
      <c r="V3617" s="20"/>
      <c r="W3617" s="20"/>
      <c r="X3617" s="17"/>
      <c r="Y3617" s="17"/>
      <c r="Z3617" s="20"/>
      <c r="AA3617" s="21">
        <f t="shared" ca="1" si="280"/>
        <v>49</v>
      </c>
      <c r="AB3617" s="20" t="s">
        <v>7878</v>
      </c>
      <c r="AC3617" s="35" t="str">
        <f t="shared" si="284"/>
        <v>0 anos 11 meses 30 dias</v>
      </c>
      <c r="AD3617" s="35" t="str">
        <f ca="1">IF(AND(V3617="",T3617&lt;TODAY()),"Contrato Encerrado",IF(AND(V3617="",T3617&gt;TODAY()),DATEDIF(TODAY(),T3617,"Y")&amp;" anos"&amp;" "&amp;DATEDIF(TODAY(),T3617,"YM")&amp;" meses"&amp;" "&amp;DATEDIF(TODAY(),T3617,"MD")&amp;" dias",IF(AND(X3617="",V3617&lt;TODAY()),"Contrato Encerrado",IF(AND(X3617="",V3617&gt;TODAY()),DATEDIF(TODAY(),V3617,"Y")&amp;" anos"&amp;" "&amp;DATEDIF(TODAY(),V3617,"YM")&amp;" meses"&amp;" "&amp;DATEDIF(TODAY(),V3617,"MD")&amp;" dias",IF(AND(Z3617="",X3617&lt;TODAY()),"Contrato Encerrado",IF(AND(Z3617="",X3617&gt;TODAY()),DATEDIF(TODAY(),X3617,"Y")&amp;" anos"&amp;" "&amp;DATEDIF(TODAY(),X3617,"YM")&amp;" meses"&amp;" "&amp;DATEDIF(TODAY(),X3617,"MD")&amp;" dias",IF(AND(Z3617&lt;&gt;””,Z3617&lt;TODAY()),"Contrato Encerrado",IF(AND(Z3617&lt;&gt;"",Z3617&gt;TODAY()),DATEDIF(TODAY(),Z3617,"Y")&amp;" anos"&amp;" "&amp;DATEDIF(TODAY(),Z3617,"YM")&amp;" meses"&amp;" "&amp;DATEDIF(TODAY(),Z3617,"MD")&amp;" dias"))))))))</f>
        <v>0 anos 7 meses 25 dias</v>
      </c>
      <c r="AE3617" s="35">
        <f t="shared" si="281"/>
        <v>364</v>
      </c>
      <c r="AF3617" s="35">
        <f t="shared" si="282"/>
        <v>366</v>
      </c>
      <c r="AG3617" s="17" t="str">
        <f t="shared" si="283"/>
        <v>0 anos 11 meses 31 dias</v>
      </c>
    </row>
    <row r="3618" spans="1:33" ht="11.25" customHeight="1" x14ac:dyDescent="0.2">
      <c r="A3618" s="141" t="s">
        <v>9</v>
      </c>
      <c r="B3618" s="142" t="s">
        <v>13</v>
      </c>
      <c r="C3618" s="143" t="s">
        <v>23</v>
      </c>
      <c r="D3618" s="144">
        <v>2022</v>
      </c>
      <c r="E3618" s="145" t="s">
        <v>79</v>
      </c>
      <c r="F3618" s="141" t="s">
        <v>80</v>
      </c>
      <c r="G3618" s="146" t="s">
        <v>5228</v>
      </c>
      <c r="H3618" s="147" t="s">
        <v>5229</v>
      </c>
      <c r="I3618" s="148" t="s">
        <v>5230</v>
      </c>
      <c r="J3618" s="14" t="s">
        <v>14943</v>
      </c>
      <c r="K3618" s="148" t="s">
        <v>29</v>
      </c>
      <c r="L3618" s="149" t="s">
        <v>30</v>
      </c>
      <c r="M3618" s="7" t="s">
        <v>9427</v>
      </c>
      <c r="N3618" s="149" t="s">
        <v>2098</v>
      </c>
      <c r="O3618" s="150"/>
      <c r="P3618" s="150" t="s">
        <v>2518</v>
      </c>
      <c r="Q3618" s="150" t="s">
        <v>2523</v>
      </c>
      <c r="R3618" s="151">
        <v>28916</v>
      </c>
      <c r="S3618" s="151">
        <v>44837</v>
      </c>
      <c r="T3618" s="151">
        <v>45579</v>
      </c>
      <c r="U3618" s="151"/>
      <c r="V3618" s="151"/>
      <c r="W3618" s="151"/>
      <c r="X3618" s="17"/>
      <c r="Y3618" s="17"/>
      <c r="Z3618" s="151"/>
      <c r="AA3618" s="152">
        <f t="shared" ca="1" si="280"/>
        <v>46</v>
      </c>
      <c r="AB3618" s="153" t="s">
        <v>7877</v>
      </c>
      <c r="AC3618" s="35" t="str">
        <f t="shared" si="284"/>
        <v>2 anos 0 meses 11 dias</v>
      </c>
      <c r="AD3618" s="132" t="str">
        <f ca="1">IF(AND(V3618="",T3618&lt;TODAY()),"Contrato Encerrado",IF(AND(V3618="",T3618&gt;TODAY()),DATEDIF(TODAY(),T3618,"Y")&amp;" anos"&amp;" "&amp;DATEDIF(TODAY(),T3618,"YM")&amp;" meses"&amp;" "&amp;DATEDIF(TODAY(),T3618,"MD")&amp;" dias",IF(AND(X3618="",V3618&lt;TODAY()),"Contrato Encerrado",IF(AND(X3618="",V3618&gt;TODAY()),DATEDIF(TODAY(),V3618,"Y")&amp;" anos"&amp;" "&amp;DATEDIF(TODAY(),V3618,"YM")&amp;" meses"&amp;" "&amp;DATEDIF(TODAY(),V3618,"MD")&amp;" dias",IF(AND(Z3618="",X3618&lt;TODAY()),"Contrato Encerrado",IF(AND(Z3618="",X3618&gt;TODAY()),DATEDIF(TODAY(),X3618,"Y")&amp;" anos"&amp;" "&amp;DATEDIF(TODAY(),X3618,"YM")&amp;" meses"&amp;" "&amp;DATEDIF(TODAY(),X3618,"MD")&amp;" dias",IF(AND(Z3618&lt;&gt;””,Z3618&lt;TODAY()),"Contrato Encerrado",IF(AND(Z3618&lt;&gt;"",Z3618&gt;TODAY()),DATEDIF(TODAY(),Z3618,"Y")&amp;" anos"&amp;" "&amp;DATEDIF(TODAY(),Z3618,"YM")&amp;" meses"&amp;" "&amp;DATEDIF(TODAY(),Z3618,"MD")&amp;" dias"))))))))</f>
        <v>Contrato Encerrado</v>
      </c>
      <c r="AE3618" s="132">
        <f t="shared" si="281"/>
        <v>742</v>
      </c>
      <c r="AF3618" s="132">
        <f t="shared" si="282"/>
        <v>-12</v>
      </c>
      <c r="AG3618" s="133" t="str">
        <f t="shared" si="283"/>
        <v>ESTÁGIO COMPLETOU 2 ANOS</v>
      </c>
    </row>
    <row r="3619" spans="1:33" ht="11.25" customHeight="1" x14ac:dyDescent="0.2">
      <c r="A3619" s="8" t="s">
        <v>9</v>
      </c>
      <c r="B3619" s="8" t="s">
        <v>13</v>
      </c>
      <c r="C3619" s="22" t="s">
        <v>21</v>
      </c>
      <c r="D3619" s="37">
        <v>2023</v>
      </c>
      <c r="E3619" s="12" t="s">
        <v>307</v>
      </c>
      <c r="F3619" s="8" t="s">
        <v>308</v>
      </c>
      <c r="G3619" s="77" t="s">
        <v>9166</v>
      </c>
      <c r="H3619" s="78" t="s">
        <v>9167</v>
      </c>
      <c r="I3619" s="14" t="s">
        <v>9168</v>
      </c>
      <c r="J3619" s="14" t="s">
        <v>14943</v>
      </c>
      <c r="K3619" s="14" t="s">
        <v>29</v>
      </c>
      <c r="L3619" s="15" t="s">
        <v>81</v>
      </c>
      <c r="M3619" s="7" t="s">
        <v>82</v>
      </c>
      <c r="N3619" s="15" t="s">
        <v>4113</v>
      </c>
      <c r="O3619" s="15" t="s">
        <v>7986</v>
      </c>
      <c r="P3619" s="15" t="s">
        <v>2518</v>
      </c>
      <c r="Q3619" s="15" t="s">
        <v>2523</v>
      </c>
      <c r="R3619" s="20">
        <v>38932</v>
      </c>
      <c r="S3619" s="20">
        <v>45114</v>
      </c>
      <c r="T3619" s="70">
        <v>45656</v>
      </c>
      <c r="U3619" s="20"/>
      <c r="V3619" s="20"/>
      <c r="W3619" s="20"/>
      <c r="X3619" s="17"/>
      <c r="Y3619" s="17"/>
      <c r="Z3619" s="20"/>
      <c r="AA3619" s="18">
        <f t="shared" ca="1" si="280"/>
        <v>19</v>
      </c>
      <c r="AB3619" s="15" t="s">
        <v>7877</v>
      </c>
      <c r="AC3619" s="35" t="str">
        <f t="shared" si="284"/>
        <v>1 anos 5 meses 23 dias</v>
      </c>
      <c r="AD3619" s="35" t="str">
        <f ca="1">IF(AND(V3619="",T3619&lt;TODAY()),"Contrato Encerrado",IF(AND(V3619="",T3619&gt;TODAY()),DATEDIF(TODAY(),T3619,"Y")&amp;" anos"&amp;" "&amp;DATEDIF(TODAY(),T3619,"YM")&amp;" meses"&amp;" "&amp;DATEDIF(TODAY(),T3619,"MD")&amp;" dias",IF(AND(X3619="",V3619&lt;TODAY()),"Contrato Encerrado",IF(AND(X3619="",V3619&gt;TODAY()),DATEDIF(TODAY(),V3619,"Y")&amp;" anos"&amp;" "&amp;DATEDIF(TODAY(),V3619,"YM")&amp;" meses"&amp;" "&amp;DATEDIF(TODAY(),V3619,"MD")&amp;" dias",IF(AND(Z3619="",X3619&lt;TODAY()),"Contrato Encerrado",IF(AND(Z3619="",X3619&gt;TODAY()),DATEDIF(TODAY(),X3619,"Y")&amp;" anos"&amp;" "&amp;DATEDIF(TODAY(),X3619,"YM")&amp;" meses"&amp;" "&amp;DATEDIF(TODAY(),X3619,"MD")&amp;" dias",IF(AND(Z3619&lt;&gt;””,Z3619&lt;TODAY()),"Contrato Encerrado",IF(AND(Z3619&lt;&gt;"",Z3619&gt;TODAY()),DATEDIF(TODAY(),Z3619,"Y")&amp;" anos"&amp;" "&amp;DATEDIF(TODAY(),Z3619,"YM")&amp;" meses"&amp;" "&amp;DATEDIF(TODAY(),Z3619,"MD")&amp;" dias"))))))))</f>
        <v>Contrato Encerrado</v>
      </c>
      <c r="AE3619" s="35">
        <f t="shared" si="281"/>
        <v>542</v>
      </c>
      <c r="AF3619" s="35">
        <f t="shared" si="282"/>
        <v>188</v>
      </c>
      <c r="AG3619" s="17" t="str">
        <f t="shared" si="283"/>
        <v>0 anos 6 meses 6 dias</v>
      </c>
    </row>
    <row r="3620" spans="1:33" ht="11.25" customHeight="1" x14ac:dyDescent="0.2">
      <c r="A3620" s="8" t="s">
        <v>9</v>
      </c>
      <c r="B3620" s="8" t="s">
        <v>13</v>
      </c>
      <c r="C3620" s="22" t="s">
        <v>23</v>
      </c>
      <c r="D3620" s="37">
        <v>2023</v>
      </c>
      <c r="E3620" s="12" t="s">
        <v>157</v>
      </c>
      <c r="F3620" s="8" t="s">
        <v>158</v>
      </c>
      <c r="G3620" s="77" t="s">
        <v>9903</v>
      </c>
      <c r="H3620" s="78" t="s">
        <v>9904</v>
      </c>
      <c r="I3620" s="14" t="s">
        <v>9905</v>
      </c>
      <c r="J3620" s="14" t="s">
        <v>14943</v>
      </c>
      <c r="K3620" s="14" t="s">
        <v>29</v>
      </c>
      <c r="L3620" s="15" t="s">
        <v>30</v>
      </c>
      <c r="M3620" s="7" t="s">
        <v>9427</v>
      </c>
      <c r="N3620" s="15" t="s">
        <v>2101</v>
      </c>
      <c r="O3620" s="15" t="s">
        <v>9474</v>
      </c>
      <c r="P3620" s="15" t="s">
        <v>2518</v>
      </c>
      <c r="Q3620" s="15" t="s">
        <v>2521</v>
      </c>
      <c r="R3620" s="20">
        <v>27113</v>
      </c>
      <c r="S3620" s="20">
        <v>45201</v>
      </c>
      <c r="T3620" s="20">
        <v>45291</v>
      </c>
      <c r="U3620" s="20"/>
      <c r="V3620" s="20"/>
      <c r="W3620" s="20"/>
      <c r="X3620" s="17"/>
      <c r="Y3620" s="17"/>
      <c r="Z3620" s="20"/>
      <c r="AA3620" s="18">
        <f t="shared" ca="1" si="280"/>
        <v>51</v>
      </c>
      <c r="AB3620" s="20" t="s">
        <v>7878</v>
      </c>
      <c r="AC3620" s="35" t="str">
        <f t="shared" si="284"/>
        <v>0 anos 2 meses 29 dias</v>
      </c>
      <c r="AD3620" s="35" t="str">
        <f ca="1">IF(AND(V3620="",T3620&lt;TODAY()),"Contrato Encerrado",IF(AND(V3620="",T3620&gt;TODAY()),DATEDIF(TODAY(),T3620,"Y")&amp;" anos"&amp;" "&amp;DATEDIF(TODAY(),T3620,"YM")&amp;" meses"&amp;" "&amp;DATEDIF(TODAY(),T3620,"MD")&amp;" dias",IF(AND(X3620="",V3620&lt;TODAY()),"Contrato Encerrado",IF(AND(X3620="",V3620&gt;TODAY()),DATEDIF(TODAY(),V3620,"Y")&amp;" anos"&amp;" "&amp;DATEDIF(TODAY(),V3620,"YM")&amp;" meses"&amp;" "&amp;DATEDIF(TODAY(),V3620,"MD")&amp;" dias",IF(AND(Z3620="",X3620&lt;TODAY()),"Contrato Encerrado",IF(AND(Z3620="",X3620&gt;TODAY()),DATEDIF(TODAY(),X3620,"Y")&amp;" anos"&amp;" "&amp;DATEDIF(TODAY(),X3620,"YM")&amp;" meses"&amp;" "&amp;DATEDIF(TODAY(),X3620,"MD")&amp;" dias",IF(AND(Z3620&lt;&gt;””,Z3620&lt;TODAY()),"Contrato Encerrado",IF(AND(Z3620&lt;&gt;"",Z3620&gt;TODAY()),DATEDIF(TODAY(),Z3620,"Y")&amp;" anos"&amp;" "&amp;DATEDIF(TODAY(),Z3620,"YM")&amp;" meses"&amp;" "&amp;DATEDIF(TODAY(),Z3620,"MD")&amp;" dias"))))))))</f>
        <v>Contrato Encerrado</v>
      </c>
      <c r="AE3620" s="35">
        <f t="shared" si="281"/>
        <v>90</v>
      </c>
      <c r="AF3620" s="35">
        <f t="shared" si="282"/>
        <v>640</v>
      </c>
      <c r="AG3620" s="17" t="str">
        <f t="shared" si="283"/>
        <v>1 anos 9 meses 1 dias</v>
      </c>
    </row>
    <row r="3621" spans="1:33" ht="11.25" customHeight="1" x14ac:dyDescent="0.2">
      <c r="A3621" s="8" t="s">
        <v>9</v>
      </c>
      <c r="B3621" s="8" t="s">
        <v>13</v>
      </c>
      <c r="C3621" s="22" t="s">
        <v>11</v>
      </c>
      <c r="D3621" s="37">
        <v>2024</v>
      </c>
      <c r="E3621" s="12" t="s">
        <v>1685</v>
      </c>
      <c r="F3621" s="8" t="s">
        <v>1686</v>
      </c>
      <c r="G3621" s="77" t="s">
        <v>11590</v>
      </c>
      <c r="H3621" s="78" t="s">
        <v>11591</v>
      </c>
      <c r="I3621" s="14" t="s">
        <v>11592</v>
      </c>
      <c r="J3621" s="14" t="s">
        <v>14943</v>
      </c>
      <c r="K3621" s="14" t="s">
        <v>29</v>
      </c>
      <c r="L3621" s="15" t="s">
        <v>81</v>
      </c>
      <c r="M3621" s="7" t="s">
        <v>82</v>
      </c>
      <c r="N3621" s="15" t="s">
        <v>4113</v>
      </c>
      <c r="O3621" s="15" t="s">
        <v>8094</v>
      </c>
      <c r="P3621" s="15" t="s">
        <v>2518</v>
      </c>
      <c r="Q3621" s="15" t="s">
        <v>2523</v>
      </c>
      <c r="R3621" s="20">
        <v>39300</v>
      </c>
      <c r="S3621" s="20">
        <v>45293</v>
      </c>
      <c r="T3621" s="70">
        <v>45658</v>
      </c>
      <c r="U3621" s="70"/>
      <c r="V3621" s="20"/>
      <c r="W3621" s="20"/>
      <c r="X3621" s="17"/>
      <c r="Y3621" s="17"/>
      <c r="Z3621" s="20"/>
      <c r="AA3621" s="18">
        <f t="shared" ca="1" si="280"/>
        <v>18</v>
      </c>
      <c r="AB3621" s="15" t="s">
        <v>7877</v>
      </c>
      <c r="AC3621" s="35" t="str">
        <f t="shared" si="284"/>
        <v>0 anos 11 meses 30 dias</v>
      </c>
      <c r="AD3621" s="35" t="str">
        <f ca="1">IF(AND(V3621="",T3621&lt;TODAY()),"Contrato Encerrado",IF(AND(V3621="",T3621&gt;TODAY()),DATEDIF(TODAY(),T3621,"Y")&amp;" anos"&amp;" "&amp;DATEDIF(TODAY(),T3621,"YM")&amp;" meses"&amp;" "&amp;DATEDIF(TODAY(),T3621,"MD")&amp;" dias",IF(AND(X3621="",V3621&lt;TODAY()),"Contrato Encerrado",IF(AND(X3621="",V3621&gt;TODAY()),DATEDIF(TODAY(),V3621,"Y")&amp;" anos"&amp;" "&amp;DATEDIF(TODAY(),V3621,"YM")&amp;" meses"&amp;" "&amp;DATEDIF(TODAY(),V3621,"MD")&amp;" dias",IF(AND(Z3621="",X3621&lt;TODAY()),"Contrato Encerrado",IF(AND(Z3621="",X3621&gt;TODAY()),DATEDIF(TODAY(),X3621,"Y")&amp;" anos"&amp;" "&amp;DATEDIF(TODAY(),X3621,"YM")&amp;" meses"&amp;" "&amp;DATEDIF(TODAY(),X3621,"MD")&amp;" dias",IF(AND(Z3621&lt;&gt;””,Z3621&lt;TODAY()),"Contrato Encerrado",IF(AND(Z3621&lt;&gt;"",Z3621&gt;TODAY()),DATEDIF(TODAY(),Z3621,"Y")&amp;" anos"&amp;" "&amp;DATEDIF(TODAY(),Z3621,"YM")&amp;" meses"&amp;" "&amp;DATEDIF(TODAY(),Z3621,"MD")&amp;" dias"))))))))</f>
        <v>Contrato Encerrado</v>
      </c>
      <c r="AE3621" s="35">
        <f t="shared" si="281"/>
        <v>365</v>
      </c>
      <c r="AF3621" s="35">
        <f t="shared" si="282"/>
        <v>365</v>
      </c>
      <c r="AG3621" s="17" t="str">
        <f t="shared" si="283"/>
        <v>0 anos 11 meses 30 dias</v>
      </c>
    </row>
    <row r="3622" spans="1:33" ht="11.25" customHeight="1" x14ac:dyDescent="0.2">
      <c r="A3622" s="8" t="s">
        <v>9</v>
      </c>
      <c r="B3622" s="8" t="s">
        <v>13</v>
      </c>
      <c r="C3622" s="22" t="s">
        <v>17</v>
      </c>
      <c r="D3622" s="37">
        <v>2025</v>
      </c>
      <c r="E3622" s="12" t="s">
        <v>1111</v>
      </c>
      <c r="F3622" s="8" t="s">
        <v>1112</v>
      </c>
      <c r="G3622" s="9" t="s">
        <v>16689</v>
      </c>
      <c r="H3622" s="8" t="s">
        <v>16690</v>
      </c>
      <c r="I3622" s="14" t="s">
        <v>16691</v>
      </c>
      <c r="J3622" s="14" t="s">
        <v>10</v>
      </c>
      <c r="K3622" s="14" t="s">
        <v>29</v>
      </c>
      <c r="L3622" s="15" t="s">
        <v>30</v>
      </c>
      <c r="M3622" s="7" t="s">
        <v>9427</v>
      </c>
      <c r="N3622" s="15" t="s">
        <v>2120</v>
      </c>
      <c r="O3622" s="15" t="s">
        <v>9474</v>
      </c>
      <c r="P3622" s="15" t="s">
        <v>2518</v>
      </c>
      <c r="Q3622" s="15" t="s">
        <v>2523</v>
      </c>
      <c r="R3622" s="20">
        <v>38484</v>
      </c>
      <c r="S3622" s="20">
        <v>45779</v>
      </c>
      <c r="T3622" s="20">
        <v>46143</v>
      </c>
      <c r="U3622" s="20"/>
      <c r="V3622" s="20"/>
      <c r="W3622" s="20"/>
      <c r="X3622" s="17"/>
      <c r="Y3622" s="17"/>
      <c r="Z3622" s="20"/>
      <c r="AA3622" s="18">
        <f t="shared" ca="1" si="280"/>
        <v>20</v>
      </c>
      <c r="AB3622" s="15" t="s">
        <v>7878</v>
      </c>
      <c r="AC3622" s="35" t="str">
        <f t="shared" si="284"/>
        <v>0 anos 11 meses 29 dias</v>
      </c>
      <c r="AD3622" s="35" t="str">
        <f ca="1">IF(AND(V3622="",T3622&lt;TODAY()),"Contrato Encerrado",IF(AND(V3622="",T3622&gt;TODAY()),DATEDIF(TODAY(),T3622,"Y")&amp;" anos"&amp;" "&amp;DATEDIF(TODAY(),T3622,"YM")&amp;" meses"&amp;" "&amp;DATEDIF(TODAY(),T3622,"MD")&amp;" dias",IF(AND(X3622="",V3622&lt;TODAY()),"Contrato Encerrado",IF(AND(X3622="",V3622&gt;TODAY()),DATEDIF(TODAY(),V3622,"Y")&amp;" anos"&amp;" "&amp;DATEDIF(TODAY(),V3622,"YM")&amp;" meses"&amp;" "&amp;DATEDIF(TODAY(),V3622,"MD")&amp;" dias",IF(AND(Z3622="",X3622&lt;TODAY()),"Contrato Encerrado",IF(AND(Z3622="",X3622&gt;TODAY()),DATEDIF(TODAY(),X3622,"Y")&amp;" anos"&amp;" "&amp;DATEDIF(TODAY(),X3622,"YM")&amp;" meses"&amp;" "&amp;DATEDIF(TODAY(),X3622,"MD")&amp;" dias",IF(AND(Z3622&lt;&gt;””,Z3622&lt;TODAY()),"Contrato Encerrado",IF(AND(Z3622&lt;&gt;"",Z3622&gt;TODAY()),DATEDIF(TODAY(),Z3622,"Y")&amp;" anos"&amp;" "&amp;DATEDIF(TODAY(),Z3622,"YM")&amp;" meses"&amp;" "&amp;DATEDIF(TODAY(),Z3622,"MD")&amp;" dias"))))))))</f>
        <v>0 anos 6 meses 24 dias</v>
      </c>
      <c r="AE3622" s="35">
        <f t="shared" si="281"/>
        <v>364</v>
      </c>
      <c r="AF3622" s="35">
        <f t="shared" si="282"/>
        <v>366</v>
      </c>
      <c r="AG3622" s="17" t="str">
        <f t="shared" si="283"/>
        <v>0 anos 11 meses 31 dias</v>
      </c>
    </row>
    <row r="3623" spans="1:33" ht="11.25" customHeight="1" x14ac:dyDescent="0.2">
      <c r="A3623" s="8" t="s">
        <v>9</v>
      </c>
      <c r="B3623" s="10" t="s">
        <v>13</v>
      </c>
      <c r="C3623" s="11" t="s">
        <v>22</v>
      </c>
      <c r="D3623" s="36">
        <v>2022</v>
      </c>
      <c r="E3623" s="12" t="s">
        <v>3176</v>
      </c>
      <c r="F3623" s="8" t="s">
        <v>3177</v>
      </c>
      <c r="G3623" s="77" t="s">
        <v>3190</v>
      </c>
      <c r="H3623" s="78" t="s">
        <v>3191</v>
      </c>
      <c r="I3623" s="14" t="s">
        <v>3192</v>
      </c>
      <c r="J3623" s="14" t="s">
        <v>1302</v>
      </c>
      <c r="K3623" s="14" t="s">
        <v>29</v>
      </c>
      <c r="L3623" s="15" t="s">
        <v>30</v>
      </c>
      <c r="M3623" s="7" t="s">
        <v>9427</v>
      </c>
      <c r="N3623" s="15" t="s">
        <v>2102</v>
      </c>
      <c r="O3623" s="16"/>
      <c r="P3623" s="16" t="s">
        <v>2518</v>
      </c>
      <c r="Q3623" s="16" t="s">
        <v>2523</v>
      </c>
      <c r="R3623" s="31">
        <v>36139</v>
      </c>
      <c r="S3623" s="31">
        <v>44774</v>
      </c>
      <c r="T3623" s="31">
        <v>44805</v>
      </c>
      <c r="U3623" s="31"/>
      <c r="V3623" s="31"/>
      <c r="W3623" s="31"/>
      <c r="X3623" s="17"/>
      <c r="Y3623" s="17"/>
      <c r="Z3623" s="31"/>
      <c r="AA3623" s="18">
        <f t="shared" ca="1" si="280"/>
        <v>26</v>
      </c>
      <c r="AB3623" s="19" t="s">
        <v>7878</v>
      </c>
      <c r="AC3623" s="35" t="str">
        <f t="shared" si="284"/>
        <v>0 anos 1 meses 0 dias</v>
      </c>
      <c r="AD3623" s="35" t="str">
        <f ca="1">IF(AND(V3623="",T3623&lt;TODAY()),"Contrato Encerrado",IF(AND(V3623="",T3623&gt;TODAY()),DATEDIF(TODAY(),T3623,"Y")&amp;" anos"&amp;" "&amp;DATEDIF(TODAY(),T3623,"YM")&amp;" meses"&amp;" "&amp;DATEDIF(TODAY(),T3623,"MD")&amp;" dias",IF(AND(X3623="",V3623&lt;TODAY()),"Contrato Encerrado",IF(AND(X3623="",V3623&gt;TODAY()),DATEDIF(TODAY(),V3623,"Y")&amp;" anos"&amp;" "&amp;DATEDIF(TODAY(),V3623,"YM")&amp;" meses"&amp;" "&amp;DATEDIF(TODAY(),V3623,"MD")&amp;" dias",IF(AND(Z3623="",X3623&lt;TODAY()),"Contrato Encerrado",IF(AND(Z3623="",X3623&gt;TODAY()),DATEDIF(TODAY(),X3623,"Y")&amp;" anos"&amp;" "&amp;DATEDIF(TODAY(),X3623,"YM")&amp;" meses"&amp;" "&amp;DATEDIF(TODAY(),X3623,"MD")&amp;" dias",IF(AND(Z3623&lt;&gt;””,Z3623&lt;TODAY()),"Contrato Encerrado",IF(AND(Z3623&lt;&gt;"",Z3623&gt;TODAY()),DATEDIF(TODAY(),Z3623,"Y")&amp;" anos"&amp;" "&amp;DATEDIF(TODAY(),Z3623,"YM")&amp;" meses"&amp;" "&amp;DATEDIF(TODAY(),Z3623,"MD")&amp;" dias"))))))))</f>
        <v>Contrato Encerrado</v>
      </c>
      <c r="AE3623" s="35">
        <f t="shared" si="281"/>
        <v>31</v>
      </c>
      <c r="AF3623" s="35">
        <f t="shared" si="282"/>
        <v>699</v>
      </c>
      <c r="AG3623" s="17" t="str">
        <f t="shared" si="283"/>
        <v>1 anos 10 meses 29 dias</v>
      </c>
    </row>
    <row r="3624" spans="1:33" ht="11.25" customHeight="1" x14ac:dyDescent="0.2">
      <c r="A3624" s="8" t="s">
        <v>9</v>
      </c>
      <c r="B3624" s="10" t="s">
        <v>13</v>
      </c>
      <c r="C3624" s="11" t="s">
        <v>20</v>
      </c>
      <c r="D3624" s="36">
        <v>2021</v>
      </c>
      <c r="E3624" s="14" t="s">
        <v>157</v>
      </c>
      <c r="F3624" s="8" t="s">
        <v>158</v>
      </c>
      <c r="G3624" s="77" t="s">
        <v>935</v>
      </c>
      <c r="H3624" s="78" t="s">
        <v>936</v>
      </c>
      <c r="I3624" s="14" t="s">
        <v>937</v>
      </c>
      <c r="J3624" s="14" t="s">
        <v>1302</v>
      </c>
      <c r="K3624" s="14" t="s">
        <v>29</v>
      </c>
      <c r="L3624" s="15" t="s">
        <v>30</v>
      </c>
      <c r="M3624" s="7" t="s">
        <v>9427</v>
      </c>
      <c r="N3624" s="26" t="s">
        <v>2101</v>
      </c>
      <c r="O3624" s="26"/>
      <c r="P3624" s="26" t="s">
        <v>2517</v>
      </c>
      <c r="Q3624" s="26" t="s">
        <v>2522</v>
      </c>
      <c r="R3624" s="31">
        <v>33331</v>
      </c>
      <c r="S3624" s="31">
        <v>44382</v>
      </c>
      <c r="T3624" s="111">
        <v>44758</v>
      </c>
      <c r="U3624" s="31"/>
      <c r="V3624" s="31"/>
      <c r="W3624" s="31"/>
      <c r="X3624" s="17"/>
      <c r="Y3624" s="17"/>
      <c r="Z3624" s="31"/>
      <c r="AA3624" s="18">
        <f t="shared" ca="1" si="280"/>
        <v>34</v>
      </c>
      <c r="AB3624" s="19" t="s">
        <v>7878</v>
      </c>
      <c r="AC3624" s="35" t="str">
        <f t="shared" si="284"/>
        <v>1 anos 0 meses 11 dias</v>
      </c>
      <c r="AD3624" s="35" t="str">
        <f ca="1">IF(AND(V3624="",T3624&lt;TODAY()),"Contrato Encerrado",IF(AND(V3624="",T3624&gt;TODAY()),DATEDIF(TODAY(),T3624,"Y")&amp;" anos"&amp;" "&amp;DATEDIF(TODAY(),T3624,"YM")&amp;" meses"&amp;" "&amp;DATEDIF(TODAY(),T3624,"MD")&amp;" dias",IF(AND(X3624="",V3624&lt;TODAY()),"Contrato Encerrado",IF(AND(X3624="",V3624&gt;TODAY()),DATEDIF(TODAY(),V3624,"Y")&amp;" anos"&amp;" "&amp;DATEDIF(TODAY(),V3624,"YM")&amp;" meses"&amp;" "&amp;DATEDIF(TODAY(),V3624,"MD")&amp;" dias",IF(AND(Z3624="",X3624&lt;TODAY()),"Contrato Encerrado",IF(AND(Z3624="",X3624&gt;TODAY()),DATEDIF(TODAY(),X3624,"Y")&amp;" anos"&amp;" "&amp;DATEDIF(TODAY(),X3624,"YM")&amp;" meses"&amp;" "&amp;DATEDIF(TODAY(),X3624,"MD")&amp;" dias",IF(AND(Z3624&lt;&gt;””,Z3624&lt;TODAY()),"Contrato Encerrado",IF(AND(Z3624&lt;&gt;"",Z3624&gt;TODAY()),DATEDIF(TODAY(),Z3624,"Y")&amp;" anos"&amp;" "&amp;DATEDIF(TODAY(),Z3624,"YM")&amp;" meses"&amp;" "&amp;DATEDIF(TODAY(),Z3624,"MD")&amp;" dias"))))))))</f>
        <v>Contrato Encerrado</v>
      </c>
      <c r="AE3624" s="35">
        <f t="shared" si="281"/>
        <v>376</v>
      </c>
      <c r="AF3624" s="35">
        <f t="shared" si="282"/>
        <v>354</v>
      </c>
      <c r="AG3624" s="17" t="str">
        <f t="shared" si="283"/>
        <v>0 anos 11 meses 19 dias</v>
      </c>
    </row>
    <row r="3625" spans="1:33" ht="11.25" customHeight="1" x14ac:dyDescent="0.2">
      <c r="A3625" s="8" t="s">
        <v>9</v>
      </c>
      <c r="B3625" s="8" t="s">
        <v>13</v>
      </c>
      <c r="C3625" s="22" t="s">
        <v>22</v>
      </c>
      <c r="D3625" s="35">
        <v>2025</v>
      </c>
      <c r="E3625" s="12" t="s">
        <v>27</v>
      </c>
      <c r="F3625" s="8" t="s">
        <v>28</v>
      </c>
      <c r="G3625" s="14" t="s">
        <v>18095</v>
      </c>
      <c r="H3625" s="8" t="s">
        <v>18096</v>
      </c>
      <c r="I3625" s="14" t="s">
        <v>18097</v>
      </c>
      <c r="J3625" s="14" t="s">
        <v>10</v>
      </c>
      <c r="K3625" s="14" t="s">
        <v>29</v>
      </c>
      <c r="L3625" s="15" t="s">
        <v>30</v>
      </c>
      <c r="M3625" s="7" t="s">
        <v>16153</v>
      </c>
      <c r="N3625" s="15" t="s">
        <v>2098</v>
      </c>
      <c r="O3625" s="15" t="s">
        <v>17131</v>
      </c>
      <c r="P3625" s="15" t="s">
        <v>2518</v>
      </c>
      <c r="Q3625" s="15" t="s">
        <v>4109</v>
      </c>
      <c r="R3625" s="20">
        <v>37225</v>
      </c>
      <c r="S3625" s="30">
        <v>45917</v>
      </c>
      <c r="T3625" s="20">
        <v>46281</v>
      </c>
      <c r="U3625" s="21"/>
      <c r="V3625" s="15"/>
      <c r="W3625" s="35"/>
      <c r="X3625" s="17"/>
      <c r="Y3625" s="17"/>
      <c r="Z3625" s="183"/>
      <c r="AA3625" s="21">
        <f t="shared" ca="1" si="280"/>
        <v>23</v>
      </c>
      <c r="AB3625" s="35" t="s">
        <v>7878</v>
      </c>
      <c r="AC3625" s="35" t="str">
        <f t="shared" si="284"/>
        <v>0 anos 11 meses 30 dias</v>
      </c>
      <c r="AD3625" s="35" t="str">
        <f ca="1">IF(AND(V3625="",T3625&lt;TODAY()),"Contrato Encerrado",IF(AND(V3625="",T3625&gt;TODAY()),DATEDIF(TODAY(),T3625,"Y")&amp;" anos"&amp;" "&amp;DATEDIF(TODAY(),T3625,"YM")&amp;" meses"&amp;" "&amp;DATEDIF(TODAY(),T3625,"MD")&amp;" dias",IF(AND(X3625="",V3625&lt;TODAY()),"Contrato Encerrado",IF(AND(X3625="",V3625&gt;TODAY()),DATEDIF(TODAY(),V3625,"Y")&amp;" anos"&amp;" "&amp;DATEDIF(TODAY(),V3625,"YM")&amp;" meses"&amp;" "&amp;DATEDIF(TODAY(),V3625,"MD")&amp;" dias",IF(AND(Z3625="",X3625&lt;TODAY()),"Contrato Encerrado",IF(AND(Z3625="",X3625&gt;TODAY()),DATEDIF(TODAY(),X3625,"Y")&amp;" anos"&amp;" "&amp;DATEDIF(TODAY(),X3625,"YM")&amp;" meses"&amp;" "&amp;DATEDIF(TODAY(),X3625,"MD")&amp;" dias",IF(AND(Z3625&lt;&gt;””,Z3625&lt;TODAY()),"Contrato Encerrado",IF(AND(Z3625&lt;&gt;"",Z3625&gt;TODAY()),DATEDIF(TODAY(),Z3625,"Y")&amp;" anos"&amp;" "&amp;DATEDIF(TODAY(),Z3625,"YM")&amp;" meses"&amp;" "&amp;DATEDIF(TODAY(),Z3625,"MD")&amp;" dias"))))))))</f>
        <v>0 anos 11 meses 9 dias</v>
      </c>
      <c r="AE3625" s="35">
        <f t="shared" si="281"/>
        <v>364</v>
      </c>
      <c r="AF3625" s="35">
        <f t="shared" si="282"/>
        <v>366</v>
      </c>
      <c r="AG3625" s="17" t="str">
        <f t="shared" si="283"/>
        <v>0 anos 11 meses 31 dias</v>
      </c>
    </row>
    <row r="3626" spans="1:33" ht="11.25" customHeight="1" x14ac:dyDescent="0.2">
      <c r="A3626" s="8" t="s">
        <v>9</v>
      </c>
      <c r="B3626" s="8" t="s">
        <v>13</v>
      </c>
      <c r="C3626" s="22" t="s">
        <v>17</v>
      </c>
      <c r="D3626" s="37">
        <v>2024</v>
      </c>
      <c r="E3626" s="12" t="s">
        <v>157</v>
      </c>
      <c r="F3626" s="8" t="s">
        <v>158</v>
      </c>
      <c r="G3626" s="77" t="s">
        <v>13413</v>
      </c>
      <c r="H3626" s="78" t="s">
        <v>13414</v>
      </c>
      <c r="I3626" s="14" t="s">
        <v>13415</v>
      </c>
      <c r="J3626" s="14" t="s">
        <v>14943</v>
      </c>
      <c r="K3626" s="14" t="s">
        <v>29</v>
      </c>
      <c r="L3626" s="15" t="s">
        <v>81</v>
      </c>
      <c r="M3626" s="7" t="s">
        <v>82</v>
      </c>
      <c r="N3626" s="15" t="s">
        <v>12638</v>
      </c>
      <c r="O3626" s="15" t="s">
        <v>8010</v>
      </c>
      <c r="P3626" s="15" t="s">
        <v>2518</v>
      </c>
      <c r="Q3626" s="15" t="s">
        <v>4109</v>
      </c>
      <c r="R3626" s="30">
        <v>39060</v>
      </c>
      <c r="S3626" s="30">
        <v>45362</v>
      </c>
      <c r="T3626" s="30">
        <v>45657</v>
      </c>
      <c r="U3626" s="20"/>
      <c r="V3626" s="20"/>
      <c r="W3626" s="30"/>
      <c r="X3626" s="17"/>
      <c r="Y3626" s="17"/>
      <c r="Z3626" s="20"/>
      <c r="AA3626" s="18">
        <f t="shared" ca="1" si="280"/>
        <v>18</v>
      </c>
      <c r="AB3626" s="15" t="s">
        <v>7877</v>
      </c>
      <c r="AC3626" s="35" t="str">
        <f t="shared" si="284"/>
        <v>0 anos 9 meses 20 dias</v>
      </c>
      <c r="AD3626" s="35" t="str">
        <f ca="1">IF(AND(V3626="",T3626&lt;TODAY()),"Contrato Encerrado",IF(AND(V3626="",T3626&gt;TODAY()),DATEDIF(TODAY(),T3626,"Y")&amp;" anos"&amp;" "&amp;DATEDIF(TODAY(),T3626,"YM")&amp;" meses"&amp;" "&amp;DATEDIF(TODAY(),T3626,"MD")&amp;" dias",IF(AND(X3626="",V3626&lt;TODAY()),"Contrato Encerrado",IF(AND(X3626="",V3626&gt;TODAY()),DATEDIF(TODAY(),V3626,"Y")&amp;" anos"&amp;" "&amp;DATEDIF(TODAY(),V3626,"YM")&amp;" meses"&amp;" "&amp;DATEDIF(TODAY(),V3626,"MD")&amp;" dias",IF(AND(Z3626="",X3626&lt;TODAY()),"Contrato Encerrado",IF(AND(Z3626="",X3626&gt;TODAY()),DATEDIF(TODAY(),X3626,"Y")&amp;" anos"&amp;" "&amp;DATEDIF(TODAY(),X3626,"YM")&amp;" meses"&amp;" "&amp;DATEDIF(TODAY(),X3626,"MD")&amp;" dias",IF(AND(Z3626&lt;&gt;””,Z3626&lt;TODAY()),"Contrato Encerrado",IF(AND(Z3626&lt;&gt;"",Z3626&gt;TODAY()),DATEDIF(TODAY(),Z3626,"Y")&amp;" anos"&amp;" "&amp;DATEDIF(TODAY(),Z3626,"YM")&amp;" meses"&amp;" "&amp;DATEDIF(TODAY(),Z3626,"MD")&amp;" dias"))))))))</f>
        <v>Contrato Encerrado</v>
      </c>
      <c r="AE3626" s="35">
        <f t="shared" si="281"/>
        <v>295</v>
      </c>
      <c r="AF3626" s="35">
        <f t="shared" si="282"/>
        <v>435</v>
      </c>
      <c r="AG3626" s="17" t="str">
        <f t="shared" si="283"/>
        <v>1 anos 2 meses 10 dias</v>
      </c>
    </row>
    <row r="3627" spans="1:33" ht="11.25" customHeight="1" x14ac:dyDescent="0.2">
      <c r="A3627" s="8" t="s">
        <v>9</v>
      </c>
      <c r="B3627" s="8" t="s">
        <v>13</v>
      </c>
      <c r="C3627" s="22" t="s">
        <v>16</v>
      </c>
      <c r="D3627" s="37">
        <v>2025</v>
      </c>
      <c r="E3627" s="12" t="s">
        <v>157</v>
      </c>
      <c r="F3627" s="8" t="s">
        <v>158</v>
      </c>
      <c r="G3627" s="9" t="s">
        <v>16399</v>
      </c>
      <c r="H3627" s="8" t="s">
        <v>16400</v>
      </c>
      <c r="I3627" s="14" t="s">
        <v>16401</v>
      </c>
      <c r="J3627" s="14" t="s">
        <v>10</v>
      </c>
      <c r="K3627" s="14" t="s">
        <v>29</v>
      </c>
      <c r="L3627" s="15" t="s">
        <v>30</v>
      </c>
      <c r="M3627" s="7" t="s">
        <v>9427</v>
      </c>
      <c r="N3627" s="15" t="s">
        <v>4402</v>
      </c>
      <c r="O3627" s="15" t="s">
        <v>16347</v>
      </c>
      <c r="P3627" s="15" t="s">
        <v>2518</v>
      </c>
      <c r="Q3627" s="15" t="s">
        <v>4109</v>
      </c>
      <c r="R3627" s="20">
        <v>34029</v>
      </c>
      <c r="S3627" s="20">
        <v>45733</v>
      </c>
      <c r="T3627" s="20">
        <v>46097</v>
      </c>
      <c r="U3627" s="20"/>
      <c r="V3627" s="20"/>
      <c r="W3627" s="20"/>
      <c r="X3627" s="17"/>
      <c r="Y3627" s="17"/>
      <c r="Z3627" s="20"/>
      <c r="AA3627" s="21">
        <f t="shared" ca="1" si="280"/>
        <v>32</v>
      </c>
      <c r="AB3627" s="15" t="s">
        <v>7877</v>
      </c>
      <c r="AC3627" s="35" t="str">
        <f t="shared" si="284"/>
        <v>0 anos 11 meses 27 dias</v>
      </c>
      <c r="AD3627" s="35" t="str">
        <f ca="1">IF(AND(V3627="",T3627&lt;TODAY()),"Contrato Encerrado",IF(AND(V3627="",T3627&gt;TODAY()),DATEDIF(TODAY(),T3627,"Y")&amp;" anos"&amp;" "&amp;DATEDIF(TODAY(),T3627,"YM")&amp;" meses"&amp;" "&amp;DATEDIF(TODAY(),T3627,"MD")&amp;" dias",IF(AND(X3627="",V3627&lt;TODAY()),"Contrato Encerrado",IF(AND(X3627="",V3627&gt;TODAY()),DATEDIF(TODAY(),V3627,"Y")&amp;" anos"&amp;" "&amp;DATEDIF(TODAY(),V3627,"YM")&amp;" meses"&amp;" "&amp;DATEDIF(TODAY(),V3627,"MD")&amp;" dias",IF(AND(Z3627="",X3627&lt;TODAY()),"Contrato Encerrado",IF(AND(Z3627="",X3627&gt;TODAY()),DATEDIF(TODAY(),X3627,"Y")&amp;" anos"&amp;" "&amp;DATEDIF(TODAY(),X3627,"YM")&amp;" meses"&amp;" "&amp;DATEDIF(TODAY(),X3627,"MD")&amp;" dias",IF(AND(Z3627&lt;&gt;””,Z3627&lt;TODAY()),"Contrato Encerrado",IF(AND(Z3627&lt;&gt;"",Z3627&gt;TODAY()),DATEDIF(TODAY(),Z3627,"Y")&amp;" anos"&amp;" "&amp;DATEDIF(TODAY(),Z3627,"YM")&amp;" meses"&amp;" "&amp;DATEDIF(TODAY(),Z3627,"MD")&amp;" dias"))))))))</f>
        <v>0 anos 5 meses 9 dias</v>
      </c>
      <c r="AE3627" s="35">
        <f t="shared" si="281"/>
        <v>364</v>
      </c>
      <c r="AF3627" s="35">
        <f t="shared" si="282"/>
        <v>366</v>
      </c>
      <c r="AG3627" s="17" t="str">
        <f t="shared" si="283"/>
        <v>0 anos 11 meses 31 dias</v>
      </c>
    </row>
    <row r="3628" spans="1:33" ht="11.25" customHeight="1" x14ac:dyDescent="0.2">
      <c r="A3628" s="8" t="s">
        <v>9</v>
      </c>
      <c r="B3628" s="8" t="s">
        <v>13</v>
      </c>
      <c r="C3628" s="22" t="s">
        <v>24</v>
      </c>
      <c r="D3628" s="37">
        <v>2023</v>
      </c>
      <c r="E3628" s="12" t="s">
        <v>157</v>
      </c>
      <c r="F3628" s="8" t="s">
        <v>158</v>
      </c>
      <c r="G3628" s="77" t="s">
        <v>10490</v>
      </c>
      <c r="H3628" s="78" t="s">
        <v>10491</v>
      </c>
      <c r="I3628" s="14" t="s">
        <v>10492</v>
      </c>
      <c r="J3628" s="14" t="s">
        <v>14943</v>
      </c>
      <c r="K3628" s="14" t="s">
        <v>29</v>
      </c>
      <c r="L3628" s="15" t="s">
        <v>81</v>
      </c>
      <c r="M3628" s="7" t="s">
        <v>82</v>
      </c>
      <c r="N3628" s="15" t="s">
        <v>4113</v>
      </c>
      <c r="O3628" s="15" t="s">
        <v>10483</v>
      </c>
      <c r="P3628" s="15" t="s">
        <v>2518</v>
      </c>
      <c r="Q3628" s="15" t="s">
        <v>4109</v>
      </c>
      <c r="R3628" s="20">
        <v>37871</v>
      </c>
      <c r="S3628" s="20">
        <v>45209</v>
      </c>
      <c r="T3628" s="70">
        <v>45574</v>
      </c>
      <c r="U3628" s="20"/>
      <c r="V3628" s="20"/>
      <c r="W3628" s="20"/>
      <c r="X3628" s="17"/>
      <c r="Y3628" s="17"/>
      <c r="Z3628" s="20"/>
      <c r="AA3628" s="18">
        <f t="shared" ca="1" si="280"/>
        <v>22</v>
      </c>
      <c r="AB3628" s="15" t="s">
        <v>7878</v>
      </c>
      <c r="AC3628" s="35" t="str">
        <f t="shared" si="284"/>
        <v>0 anos 11 meses 29 dias</v>
      </c>
      <c r="AD3628" s="35" t="str">
        <f ca="1">IF(AND(V3628="",T3628&lt;TODAY()),"Contrato Encerrado",IF(AND(V3628="",T3628&gt;TODAY()),DATEDIF(TODAY(),T3628,"Y")&amp;" anos"&amp;" "&amp;DATEDIF(TODAY(),T3628,"YM")&amp;" meses"&amp;" "&amp;DATEDIF(TODAY(),T3628,"MD")&amp;" dias",IF(AND(X3628="",V3628&lt;TODAY()),"Contrato Encerrado",IF(AND(X3628="",V3628&gt;TODAY()),DATEDIF(TODAY(),V3628,"Y")&amp;" anos"&amp;" "&amp;DATEDIF(TODAY(),V3628,"YM")&amp;" meses"&amp;" "&amp;DATEDIF(TODAY(),V3628,"MD")&amp;" dias",IF(AND(Z3628="",X3628&lt;TODAY()),"Contrato Encerrado",IF(AND(Z3628="",X3628&gt;TODAY()),DATEDIF(TODAY(),X3628,"Y")&amp;" anos"&amp;" "&amp;DATEDIF(TODAY(),X3628,"YM")&amp;" meses"&amp;" "&amp;DATEDIF(TODAY(),X3628,"MD")&amp;" dias",IF(AND(Z3628&lt;&gt;””,Z3628&lt;TODAY()),"Contrato Encerrado",IF(AND(Z3628&lt;&gt;"",Z3628&gt;TODAY()),DATEDIF(TODAY(),Z3628,"Y")&amp;" anos"&amp;" "&amp;DATEDIF(TODAY(),Z3628,"YM")&amp;" meses"&amp;" "&amp;DATEDIF(TODAY(),Z3628,"MD")&amp;" dias"))))))))</f>
        <v>Contrato Encerrado</v>
      </c>
      <c r="AE3628" s="35">
        <f t="shared" si="281"/>
        <v>365</v>
      </c>
      <c r="AF3628" s="35">
        <f t="shared" si="282"/>
        <v>365</v>
      </c>
      <c r="AG3628" s="17" t="str">
        <f t="shared" si="283"/>
        <v>0 anos 11 meses 30 dias</v>
      </c>
    </row>
    <row r="3629" spans="1:33" ht="11.25" customHeight="1" x14ac:dyDescent="0.2">
      <c r="A3629" s="8" t="s">
        <v>9</v>
      </c>
      <c r="B3629" s="10" t="s">
        <v>13</v>
      </c>
      <c r="C3629" s="11" t="s">
        <v>20</v>
      </c>
      <c r="D3629" s="36">
        <v>2021</v>
      </c>
      <c r="E3629" s="14" t="s">
        <v>157</v>
      </c>
      <c r="F3629" s="8" t="s">
        <v>158</v>
      </c>
      <c r="G3629" s="77" t="s">
        <v>3779</v>
      </c>
      <c r="H3629" s="78" t="s">
        <v>3780</v>
      </c>
      <c r="I3629" s="14" t="s">
        <v>3781</v>
      </c>
      <c r="J3629" s="14" t="s">
        <v>1302</v>
      </c>
      <c r="K3629" s="14" t="s">
        <v>29</v>
      </c>
      <c r="L3629" s="15" t="s">
        <v>81</v>
      </c>
      <c r="M3629" s="7" t="s">
        <v>82</v>
      </c>
      <c r="N3629" s="26" t="s">
        <v>4113</v>
      </c>
      <c r="O3629" s="26"/>
      <c r="P3629" s="26" t="s">
        <v>2517</v>
      </c>
      <c r="Q3629" s="26" t="s">
        <v>2522</v>
      </c>
      <c r="R3629" s="31">
        <v>38217</v>
      </c>
      <c r="S3629" s="31">
        <v>44378</v>
      </c>
      <c r="T3629" s="31">
        <v>44476</v>
      </c>
      <c r="U3629" s="31"/>
      <c r="V3629" s="31"/>
      <c r="W3629" s="31"/>
      <c r="X3629" s="17"/>
      <c r="Y3629" s="17"/>
      <c r="Z3629" s="31"/>
      <c r="AA3629" s="18">
        <f t="shared" ca="1" si="280"/>
        <v>21</v>
      </c>
      <c r="AB3629" s="19" t="s">
        <v>7877</v>
      </c>
      <c r="AC3629" s="35" t="str">
        <f t="shared" si="284"/>
        <v>0 anos 3 meses 6 dias</v>
      </c>
      <c r="AD3629" s="35" t="str">
        <f ca="1">IF(AND(V3629="",T3629&lt;TODAY()),"Contrato Encerrado",IF(AND(V3629="",T3629&gt;TODAY()),DATEDIF(TODAY(),T3629,"Y")&amp;" anos"&amp;" "&amp;DATEDIF(TODAY(),T3629,"YM")&amp;" meses"&amp;" "&amp;DATEDIF(TODAY(),T3629,"MD")&amp;" dias",IF(AND(X3629="",V3629&lt;TODAY()),"Contrato Encerrado",IF(AND(X3629="",V3629&gt;TODAY()),DATEDIF(TODAY(),V3629,"Y")&amp;" anos"&amp;" "&amp;DATEDIF(TODAY(),V3629,"YM")&amp;" meses"&amp;" "&amp;DATEDIF(TODAY(),V3629,"MD")&amp;" dias",IF(AND(Z3629="",X3629&lt;TODAY()),"Contrato Encerrado",IF(AND(Z3629="",X3629&gt;TODAY()),DATEDIF(TODAY(),X3629,"Y")&amp;" anos"&amp;" "&amp;DATEDIF(TODAY(),X3629,"YM")&amp;" meses"&amp;" "&amp;DATEDIF(TODAY(),X3629,"MD")&amp;" dias",IF(AND(Z3629&lt;&gt;””,Z3629&lt;TODAY()),"Contrato Encerrado",IF(AND(Z3629&lt;&gt;"",Z3629&gt;TODAY()),DATEDIF(TODAY(),Z3629,"Y")&amp;" anos"&amp;" "&amp;DATEDIF(TODAY(),Z3629,"YM")&amp;" meses"&amp;" "&amp;DATEDIF(TODAY(),Z3629,"MD")&amp;" dias"))))))))</f>
        <v>Contrato Encerrado</v>
      </c>
      <c r="AE3629" s="35">
        <f t="shared" si="281"/>
        <v>98</v>
      </c>
      <c r="AF3629" s="35">
        <f t="shared" si="282"/>
        <v>632</v>
      </c>
      <c r="AG3629" s="17" t="str">
        <f t="shared" si="283"/>
        <v>1 anos 8 meses 23 dias</v>
      </c>
    </row>
    <row r="3630" spans="1:33" ht="11.25" customHeight="1" x14ac:dyDescent="0.2">
      <c r="A3630" s="8" t="s">
        <v>9</v>
      </c>
      <c r="B3630" s="8" t="s">
        <v>13</v>
      </c>
      <c r="C3630" s="22" t="s">
        <v>24</v>
      </c>
      <c r="D3630" s="36">
        <v>2024</v>
      </c>
      <c r="E3630" s="23" t="s">
        <v>1111</v>
      </c>
      <c r="F3630" s="8" t="s">
        <v>1112</v>
      </c>
      <c r="G3630" s="77" t="s">
        <v>14891</v>
      </c>
      <c r="H3630" s="78" t="s">
        <v>14892</v>
      </c>
      <c r="I3630" s="9" t="s">
        <v>14789</v>
      </c>
      <c r="J3630" s="14" t="s">
        <v>10</v>
      </c>
      <c r="K3630" s="9" t="s">
        <v>29</v>
      </c>
      <c r="L3630" s="24" t="s">
        <v>30</v>
      </c>
      <c r="M3630" s="7" t="s">
        <v>9427</v>
      </c>
      <c r="N3630" s="24" t="s">
        <v>14893</v>
      </c>
      <c r="O3630" s="24" t="s">
        <v>9560</v>
      </c>
      <c r="P3630" s="24" t="s">
        <v>2518</v>
      </c>
      <c r="Q3630" s="24" t="s">
        <v>2523</v>
      </c>
      <c r="R3630" s="17">
        <v>38324</v>
      </c>
      <c r="S3630" s="17">
        <v>45607</v>
      </c>
      <c r="T3630" s="114" t="s">
        <v>14894</v>
      </c>
      <c r="U3630" s="17"/>
      <c r="V3630" s="17"/>
      <c r="W3630" s="17"/>
      <c r="X3630" s="17"/>
      <c r="Y3630" s="17"/>
      <c r="Z3630" s="20"/>
      <c r="AA3630" s="18">
        <f t="shared" ca="1" si="280"/>
        <v>20</v>
      </c>
      <c r="AB3630" s="51" t="s">
        <v>7877</v>
      </c>
      <c r="AC3630" s="35" t="str">
        <f t="shared" si="284"/>
        <v>0 anos 11 meses 30 dias</v>
      </c>
      <c r="AD3630" s="35" t="str">
        <f ca="1">IF(AND(V3630="",T3630&lt;TODAY()),"Contrato Encerrado",IF(AND(V3630="",T3630&gt;TODAY()),DATEDIF(TODAY(),T3630,"Y")&amp;" anos"&amp;" "&amp;DATEDIF(TODAY(),T3630,"YM")&amp;" meses"&amp;" "&amp;DATEDIF(TODAY(),T3630,"MD")&amp;" dias",IF(AND(X3630="",V3630&lt;TODAY()),"Contrato Encerrado",IF(AND(X3630="",V3630&gt;TODAY()),DATEDIF(TODAY(),V3630,"Y")&amp;" anos"&amp;" "&amp;DATEDIF(TODAY(),V3630,"YM")&amp;" meses"&amp;" "&amp;DATEDIF(TODAY(),V3630,"MD")&amp;" dias",IF(AND(Z3630="",X3630&lt;TODAY()),"Contrato Encerrado",IF(AND(Z3630="",X3630&gt;TODAY()),DATEDIF(TODAY(),X3630,"Y")&amp;" anos"&amp;" "&amp;DATEDIF(TODAY(),X3630,"YM")&amp;" meses"&amp;" "&amp;DATEDIF(TODAY(),X3630,"MD")&amp;" dias",IF(AND(Z3630&lt;&gt;””,Z3630&lt;TODAY()),"Contrato Encerrado",IF(AND(Z3630&lt;&gt;"",Z3630&gt;TODAY()),DATEDIF(TODAY(),Z3630,"Y")&amp;" anos"&amp;" "&amp;DATEDIF(TODAY(),Z3630,"YM")&amp;" meses"&amp;" "&amp;DATEDIF(TODAY(),Z3630,"MD")&amp;" dias"))))))))</f>
        <v>0 anos 1 meses 3 dias</v>
      </c>
      <c r="AE3630" s="35">
        <f t="shared" si="281"/>
        <v>364</v>
      </c>
      <c r="AF3630" s="35">
        <f t="shared" si="282"/>
        <v>366</v>
      </c>
      <c r="AG3630" s="17" t="str">
        <f t="shared" si="283"/>
        <v>0 anos 11 meses 31 dias</v>
      </c>
    </row>
    <row r="3631" spans="1:33" ht="11.25" customHeight="1" x14ac:dyDescent="0.2">
      <c r="A3631" s="10" t="s">
        <v>9</v>
      </c>
      <c r="B3631" s="10" t="s">
        <v>13</v>
      </c>
      <c r="C3631" s="11" t="s">
        <v>17</v>
      </c>
      <c r="D3631" s="36">
        <v>2021</v>
      </c>
      <c r="E3631" s="13" t="s">
        <v>27</v>
      </c>
      <c r="F3631" s="10" t="s">
        <v>28</v>
      </c>
      <c r="G3631" s="83" t="s">
        <v>3782</v>
      </c>
      <c r="H3631" s="84" t="s">
        <v>3783</v>
      </c>
      <c r="I3631" s="13" t="s">
        <v>3784</v>
      </c>
      <c r="J3631" s="14" t="s">
        <v>1302</v>
      </c>
      <c r="K3631" s="13" t="s">
        <v>29</v>
      </c>
      <c r="L3631" s="25" t="s">
        <v>30</v>
      </c>
      <c r="M3631" s="7" t="s">
        <v>9427</v>
      </c>
      <c r="N3631" s="27" t="s">
        <v>3347</v>
      </c>
      <c r="O3631" s="27"/>
      <c r="P3631" s="26" t="s">
        <v>2517</v>
      </c>
      <c r="Q3631" s="26" t="s">
        <v>2522</v>
      </c>
      <c r="R3631" s="31">
        <v>35723</v>
      </c>
      <c r="S3631" s="31">
        <v>44333</v>
      </c>
      <c r="T3631" s="31">
        <v>44562</v>
      </c>
      <c r="U3631" s="31"/>
      <c r="V3631" s="31"/>
      <c r="W3631" s="31"/>
      <c r="X3631" s="17"/>
      <c r="Y3631" s="17"/>
      <c r="Z3631" s="31"/>
      <c r="AA3631" s="18">
        <f t="shared" ca="1" si="280"/>
        <v>27</v>
      </c>
      <c r="AB3631" s="19" t="s">
        <v>7877</v>
      </c>
      <c r="AC3631" s="35" t="str">
        <f t="shared" si="284"/>
        <v>0 anos 7 meses 15 dias</v>
      </c>
      <c r="AD3631" s="35" t="str">
        <f ca="1">IF(AND(V3631="",T3631&lt;TODAY()),"Contrato Encerrado",IF(AND(V3631="",T3631&gt;TODAY()),DATEDIF(TODAY(),T3631,"Y")&amp;" anos"&amp;" "&amp;DATEDIF(TODAY(),T3631,"YM")&amp;" meses"&amp;" "&amp;DATEDIF(TODAY(),T3631,"MD")&amp;" dias",IF(AND(X3631="",V3631&lt;TODAY()),"Contrato Encerrado",IF(AND(X3631="",V3631&gt;TODAY()),DATEDIF(TODAY(),V3631,"Y")&amp;" anos"&amp;" "&amp;DATEDIF(TODAY(),V3631,"YM")&amp;" meses"&amp;" "&amp;DATEDIF(TODAY(),V3631,"MD")&amp;" dias",IF(AND(Z3631="",X3631&lt;TODAY()),"Contrato Encerrado",IF(AND(Z3631="",X3631&gt;TODAY()),DATEDIF(TODAY(),X3631,"Y")&amp;" anos"&amp;" "&amp;DATEDIF(TODAY(),X3631,"YM")&amp;" meses"&amp;" "&amp;DATEDIF(TODAY(),X3631,"MD")&amp;" dias",IF(AND(Z3631&lt;&gt;””,Z3631&lt;TODAY()),"Contrato Encerrado",IF(AND(Z3631&lt;&gt;"",Z3631&gt;TODAY()),DATEDIF(TODAY(),Z3631,"Y")&amp;" anos"&amp;" "&amp;DATEDIF(TODAY(),Z3631,"YM")&amp;" meses"&amp;" "&amp;DATEDIF(TODAY(),Z3631,"MD")&amp;" dias"))))))))</f>
        <v>Contrato Encerrado</v>
      </c>
      <c r="AE3631" s="35">
        <f t="shared" si="281"/>
        <v>229</v>
      </c>
      <c r="AF3631" s="35">
        <f t="shared" si="282"/>
        <v>501</v>
      </c>
      <c r="AG3631" s="17" t="str">
        <f t="shared" si="283"/>
        <v>1 anos 4 meses 15 dias</v>
      </c>
    </row>
    <row r="3632" spans="1:33" ht="11.25" customHeight="1" x14ac:dyDescent="0.2">
      <c r="A3632" s="8" t="s">
        <v>9</v>
      </c>
      <c r="B3632" s="8" t="s">
        <v>13</v>
      </c>
      <c r="C3632" s="22" t="s">
        <v>21</v>
      </c>
      <c r="D3632" s="35">
        <v>2025</v>
      </c>
      <c r="E3632" s="12" t="s">
        <v>1708</v>
      </c>
      <c r="F3632" s="8" t="s">
        <v>1709</v>
      </c>
      <c r="G3632" s="14" t="s">
        <v>17575</v>
      </c>
      <c r="H3632" s="8" t="s">
        <v>17576</v>
      </c>
      <c r="I3632" s="14" t="s">
        <v>16996</v>
      </c>
      <c r="J3632" s="14" t="s">
        <v>10</v>
      </c>
      <c r="K3632" s="14" t="s">
        <v>29</v>
      </c>
      <c r="L3632" s="15" t="s">
        <v>30</v>
      </c>
      <c r="M3632" s="7" t="s">
        <v>16153</v>
      </c>
      <c r="N3632" s="15" t="s">
        <v>2107</v>
      </c>
      <c r="O3632" s="15" t="s">
        <v>10152</v>
      </c>
      <c r="P3632" s="15" t="s">
        <v>2518</v>
      </c>
      <c r="Q3632" s="15" t="s">
        <v>2523</v>
      </c>
      <c r="R3632" s="20">
        <v>38289</v>
      </c>
      <c r="S3632" s="20">
        <v>45810</v>
      </c>
      <c r="T3632" s="20">
        <v>46174</v>
      </c>
      <c r="U3632" s="20"/>
      <c r="V3632" s="20"/>
      <c r="W3632" s="20"/>
      <c r="X3632" s="17"/>
      <c r="Y3632" s="17"/>
      <c r="Z3632" s="20"/>
      <c r="AA3632" s="21">
        <f t="shared" ca="1" si="280"/>
        <v>20</v>
      </c>
      <c r="AB3632" s="20" t="s">
        <v>7877</v>
      </c>
      <c r="AC3632" s="35" t="str">
        <f t="shared" si="284"/>
        <v>0 anos 11 meses 30 dias</v>
      </c>
      <c r="AD3632" s="35" t="str">
        <f ca="1">IF(AND(V3632="",T3632&lt;TODAY()),"Contrato Encerrado",IF(AND(V3632="",T3632&gt;TODAY()),DATEDIF(TODAY(),T3632,"Y")&amp;" anos"&amp;" "&amp;DATEDIF(TODAY(),T3632,"YM")&amp;" meses"&amp;" "&amp;DATEDIF(TODAY(),T3632,"MD")&amp;" dias",IF(AND(X3632="",V3632&lt;TODAY()),"Contrato Encerrado",IF(AND(X3632="",V3632&gt;TODAY()),DATEDIF(TODAY(),V3632,"Y")&amp;" anos"&amp;" "&amp;DATEDIF(TODAY(),V3632,"YM")&amp;" meses"&amp;" "&amp;DATEDIF(TODAY(),V3632,"MD")&amp;" dias",IF(AND(Z3632="",X3632&lt;TODAY()),"Contrato Encerrado",IF(AND(Z3632="",X3632&gt;TODAY()),DATEDIF(TODAY(),X3632,"Y")&amp;" anos"&amp;" "&amp;DATEDIF(TODAY(),X3632,"YM")&amp;" meses"&amp;" "&amp;DATEDIF(TODAY(),X3632,"MD")&amp;" dias",IF(AND(Z3632&lt;&gt;””,Z3632&lt;TODAY()),"Contrato Encerrado",IF(AND(Z3632&lt;&gt;"",Z3632&gt;TODAY()),DATEDIF(TODAY(),Z3632,"Y")&amp;" anos"&amp;" "&amp;DATEDIF(TODAY(),Z3632,"YM")&amp;" meses"&amp;" "&amp;DATEDIF(TODAY(),Z3632,"MD")&amp;" dias"))))))))</f>
        <v>0 anos 7 meses 25 dias</v>
      </c>
      <c r="AE3632" s="35">
        <f t="shared" si="281"/>
        <v>364</v>
      </c>
      <c r="AF3632" s="35">
        <f t="shared" si="282"/>
        <v>366</v>
      </c>
      <c r="AG3632" s="17" t="str">
        <f t="shared" si="283"/>
        <v>0 anos 11 meses 31 dias</v>
      </c>
    </row>
    <row r="3633" spans="1:33" ht="11.25" customHeight="1" x14ac:dyDescent="0.2">
      <c r="A3633" s="8" t="s">
        <v>9</v>
      </c>
      <c r="B3633" s="8" t="s">
        <v>13</v>
      </c>
      <c r="C3633" s="22" t="s">
        <v>21</v>
      </c>
      <c r="D3633" s="35">
        <v>2025</v>
      </c>
      <c r="E3633" s="12" t="s">
        <v>157</v>
      </c>
      <c r="F3633" s="8" t="s">
        <v>158</v>
      </c>
      <c r="G3633" s="14" t="s">
        <v>17577</v>
      </c>
      <c r="H3633" s="8" t="s">
        <v>17578</v>
      </c>
      <c r="I3633" s="14" t="s">
        <v>16997</v>
      </c>
      <c r="J3633" s="14" t="s">
        <v>10</v>
      </c>
      <c r="K3633" s="14" t="s">
        <v>29</v>
      </c>
      <c r="L3633" s="15" t="s">
        <v>81</v>
      </c>
      <c r="M3633" s="7" t="s">
        <v>16173</v>
      </c>
      <c r="N3633" s="15" t="s">
        <v>4113</v>
      </c>
      <c r="O3633" s="15" t="s">
        <v>13068</v>
      </c>
      <c r="P3633" s="15" t="s">
        <v>2518</v>
      </c>
      <c r="Q3633" s="15" t="s">
        <v>4109</v>
      </c>
      <c r="R3633" s="20">
        <v>39203</v>
      </c>
      <c r="S3633" s="20">
        <v>45824</v>
      </c>
      <c r="T3633" s="20">
        <v>46021</v>
      </c>
      <c r="U3633" s="20"/>
      <c r="V3633" s="20"/>
      <c r="W3633" s="20"/>
      <c r="X3633" s="17"/>
      <c r="Y3633" s="17"/>
      <c r="Z3633" s="20"/>
      <c r="AA3633" s="21">
        <f t="shared" ca="1" si="280"/>
        <v>18</v>
      </c>
      <c r="AB3633" s="20" t="s">
        <v>7877</v>
      </c>
      <c r="AC3633" s="35" t="str">
        <f t="shared" si="284"/>
        <v>0 anos 6 meses 14 dias</v>
      </c>
      <c r="AD3633" s="35" t="str">
        <f ca="1">IF(AND(V3633="",T3633&lt;TODAY()),"Contrato Encerrado",IF(AND(V3633="",T3633&gt;TODAY()),DATEDIF(TODAY(),T3633,"Y")&amp;" anos"&amp;" "&amp;DATEDIF(TODAY(),T3633,"YM")&amp;" meses"&amp;" "&amp;DATEDIF(TODAY(),T3633,"MD")&amp;" dias",IF(AND(X3633="",V3633&lt;TODAY()),"Contrato Encerrado",IF(AND(X3633="",V3633&gt;TODAY()),DATEDIF(TODAY(),V3633,"Y")&amp;" anos"&amp;" "&amp;DATEDIF(TODAY(),V3633,"YM")&amp;" meses"&amp;" "&amp;DATEDIF(TODAY(),V3633,"MD")&amp;" dias",IF(AND(Z3633="",X3633&lt;TODAY()),"Contrato Encerrado",IF(AND(Z3633="",X3633&gt;TODAY()),DATEDIF(TODAY(),X3633,"Y")&amp;" anos"&amp;" "&amp;DATEDIF(TODAY(),X3633,"YM")&amp;" meses"&amp;" "&amp;DATEDIF(TODAY(),X3633,"MD")&amp;" dias",IF(AND(Z3633&lt;&gt;””,Z3633&lt;TODAY()),"Contrato Encerrado",IF(AND(Z3633&lt;&gt;"",Z3633&gt;TODAY()),DATEDIF(TODAY(),Z3633,"Y")&amp;" anos"&amp;" "&amp;DATEDIF(TODAY(),Z3633,"YM")&amp;" meses"&amp;" "&amp;DATEDIF(TODAY(),Z3633,"MD")&amp;" dias"))))))))</f>
        <v>0 anos 2 meses 23 dias</v>
      </c>
      <c r="AE3633" s="35">
        <f t="shared" si="281"/>
        <v>197</v>
      </c>
      <c r="AF3633" s="35">
        <f t="shared" si="282"/>
        <v>533</v>
      </c>
      <c r="AG3633" s="17" t="str">
        <f t="shared" si="283"/>
        <v>1 anos 5 meses 16 dias</v>
      </c>
    </row>
    <row r="3634" spans="1:33" ht="11.25" customHeight="1" x14ac:dyDescent="0.2">
      <c r="A3634" s="141" t="s">
        <v>9</v>
      </c>
      <c r="B3634" s="142" t="s">
        <v>13</v>
      </c>
      <c r="C3634" s="143" t="s">
        <v>22</v>
      </c>
      <c r="D3634" s="144">
        <v>2022</v>
      </c>
      <c r="E3634" s="145" t="s">
        <v>157</v>
      </c>
      <c r="F3634" s="141" t="s">
        <v>158</v>
      </c>
      <c r="G3634" s="146" t="s">
        <v>2154</v>
      </c>
      <c r="H3634" s="147" t="s">
        <v>2155</v>
      </c>
      <c r="I3634" s="148" t="s">
        <v>2156</v>
      </c>
      <c r="J3634" s="14" t="s">
        <v>14943</v>
      </c>
      <c r="K3634" s="148" t="s">
        <v>29</v>
      </c>
      <c r="L3634" s="149" t="s">
        <v>30</v>
      </c>
      <c r="M3634" s="7" t="s">
        <v>9427</v>
      </c>
      <c r="N3634" s="150" t="s">
        <v>14558</v>
      </c>
      <c r="O3634" s="149" t="s">
        <v>9448</v>
      </c>
      <c r="P3634" s="150" t="s">
        <v>2516</v>
      </c>
      <c r="Q3634" s="150" t="s">
        <v>14549</v>
      </c>
      <c r="R3634" s="151">
        <v>37036</v>
      </c>
      <c r="S3634" s="151">
        <v>44746</v>
      </c>
      <c r="T3634" s="151">
        <v>45322</v>
      </c>
      <c r="U3634" s="151">
        <v>45323</v>
      </c>
      <c r="V3634" s="151">
        <v>45504</v>
      </c>
      <c r="W3634" s="151"/>
      <c r="X3634" s="17"/>
      <c r="Y3634" s="17"/>
      <c r="Z3634" s="151"/>
      <c r="AA3634" s="152">
        <f t="shared" ca="1" si="280"/>
        <v>24</v>
      </c>
      <c r="AB3634" s="153" t="s">
        <v>7877</v>
      </c>
      <c r="AC3634" s="35" t="str">
        <f t="shared" si="284"/>
        <v>2 anos 0 meses 26 dias</v>
      </c>
      <c r="AD3634" s="132" t="str">
        <f ca="1">IF(AND(V3634="",T3634&lt;TODAY()),"Contrato Encerrado",IF(AND(V3634="",T3634&gt;TODAY()),DATEDIF(TODAY(),T3634,"Y")&amp;" anos"&amp;" "&amp;DATEDIF(TODAY(),T3634,"YM")&amp;" meses"&amp;" "&amp;DATEDIF(TODAY(),T3634,"MD")&amp;" dias",IF(AND(X3634="",V3634&lt;TODAY()),"Contrato Encerrado",IF(AND(X3634="",V3634&gt;TODAY()),DATEDIF(TODAY(),V3634,"Y")&amp;" anos"&amp;" "&amp;DATEDIF(TODAY(),V3634,"YM")&amp;" meses"&amp;" "&amp;DATEDIF(TODAY(),V3634,"MD")&amp;" dias",IF(AND(Z3634="",X3634&lt;TODAY()),"Contrato Encerrado",IF(AND(Z3634="",X3634&gt;TODAY()),DATEDIF(TODAY(),X3634,"Y")&amp;" anos"&amp;" "&amp;DATEDIF(TODAY(),X3634,"YM")&amp;" meses"&amp;" "&amp;DATEDIF(TODAY(),X3634,"MD")&amp;" dias",IF(AND(Z3634&lt;&gt;””,Z3634&lt;TODAY()),"Contrato Encerrado",IF(AND(Z3634&lt;&gt;"",Z3634&gt;TODAY()),DATEDIF(TODAY(),Z3634,"Y")&amp;" anos"&amp;" "&amp;DATEDIF(TODAY(),Z3634,"YM")&amp;" meses"&amp;" "&amp;DATEDIF(TODAY(),Z3634,"MD")&amp;" dias"))))))))</f>
        <v>Contrato Encerrado</v>
      </c>
      <c r="AE3634" s="132">
        <f t="shared" si="281"/>
        <v>757</v>
      </c>
      <c r="AF3634" s="132">
        <f t="shared" si="282"/>
        <v>-27</v>
      </c>
      <c r="AG3634" s="133" t="str">
        <f t="shared" si="283"/>
        <v>ESTÁGIO COMPLETOU 2 ANOS</v>
      </c>
    </row>
    <row r="3635" spans="1:33" ht="11.25" customHeight="1" x14ac:dyDescent="0.2">
      <c r="A3635" s="8" t="s">
        <v>9</v>
      </c>
      <c r="B3635" s="8" t="s">
        <v>13</v>
      </c>
      <c r="C3635" s="22" t="s">
        <v>11</v>
      </c>
      <c r="D3635" s="37">
        <v>2024</v>
      </c>
      <c r="E3635" s="12" t="s">
        <v>307</v>
      </c>
      <c r="F3635" s="8" t="s">
        <v>308</v>
      </c>
      <c r="G3635" s="77" t="s">
        <v>11593</v>
      </c>
      <c r="H3635" s="78" t="s">
        <v>11594</v>
      </c>
      <c r="I3635" s="14" t="s">
        <v>11595</v>
      </c>
      <c r="J3635" s="14" t="s">
        <v>14943</v>
      </c>
      <c r="K3635" s="14" t="s">
        <v>29</v>
      </c>
      <c r="L3635" s="15" t="s">
        <v>81</v>
      </c>
      <c r="M3635" s="7" t="s">
        <v>82</v>
      </c>
      <c r="N3635" s="15" t="s">
        <v>4113</v>
      </c>
      <c r="O3635" s="15" t="s">
        <v>8094</v>
      </c>
      <c r="P3635" s="15" t="s">
        <v>2518</v>
      </c>
      <c r="Q3635" s="15" t="s">
        <v>2523</v>
      </c>
      <c r="R3635" s="20">
        <v>39147</v>
      </c>
      <c r="S3635" s="20">
        <v>45308</v>
      </c>
      <c r="T3635" s="70">
        <v>45656</v>
      </c>
      <c r="U3635" s="70"/>
      <c r="V3635" s="20"/>
      <c r="W3635" s="20"/>
      <c r="X3635" s="17"/>
      <c r="Y3635" s="17"/>
      <c r="Z3635" s="20"/>
      <c r="AA3635" s="18">
        <f t="shared" ca="1" si="280"/>
        <v>18</v>
      </c>
      <c r="AB3635" s="15" t="s">
        <v>7877</v>
      </c>
      <c r="AC3635" s="35" t="str">
        <f t="shared" si="284"/>
        <v>0 anos 11 meses 13 dias</v>
      </c>
      <c r="AD3635" s="35" t="str">
        <f ca="1">IF(AND(V3635="",T3635&lt;TODAY()),"Contrato Encerrado",IF(AND(V3635="",T3635&gt;TODAY()),DATEDIF(TODAY(),T3635,"Y")&amp;" anos"&amp;" "&amp;DATEDIF(TODAY(),T3635,"YM")&amp;" meses"&amp;" "&amp;DATEDIF(TODAY(),T3635,"MD")&amp;" dias",IF(AND(X3635="",V3635&lt;TODAY()),"Contrato Encerrado",IF(AND(X3635="",V3635&gt;TODAY()),DATEDIF(TODAY(),V3635,"Y")&amp;" anos"&amp;" "&amp;DATEDIF(TODAY(),V3635,"YM")&amp;" meses"&amp;" "&amp;DATEDIF(TODAY(),V3635,"MD")&amp;" dias",IF(AND(Z3635="",X3635&lt;TODAY()),"Contrato Encerrado",IF(AND(Z3635="",X3635&gt;TODAY()),DATEDIF(TODAY(),X3635,"Y")&amp;" anos"&amp;" "&amp;DATEDIF(TODAY(),X3635,"YM")&amp;" meses"&amp;" "&amp;DATEDIF(TODAY(),X3635,"MD")&amp;" dias",IF(AND(Z3635&lt;&gt;””,Z3635&lt;TODAY()),"Contrato Encerrado",IF(AND(Z3635&lt;&gt;"",Z3635&gt;TODAY()),DATEDIF(TODAY(),Z3635,"Y")&amp;" anos"&amp;" "&amp;DATEDIF(TODAY(),Z3635,"YM")&amp;" meses"&amp;" "&amp;DATEDIF(TODAY(),Z3635,"MD")&amp;" dias"))))))))</f>
        <v>Contrato Encerrado</v>
      </c>
      <c r="AE3635" s="35">
        <f t="shared" si="281"/>
        <v>348</v>
      </c>
      <c r="AF3635" s="35">
        <f t="shared" si="282"/>
        <v>382</v>
      </c>
      <c r="AG3635" s="17" t="str">
        <f t="shared" si="283"/>
        <v>1 anos 0 meses 16 dias</v>
      </c>
    </row>
    <row r="3636" spans="1:33" ht="11.25" customHeight="1" x14ac:dyDescent="0.2">
      <c r="A3636" s="8" t="s">
        <v>9</v>
      </c>
      <c r="B3636" s="10" t="s">
        <v>13</v>
      </c>
      <c r="C3636" s="11" t="s">
        <v>22</v>
      </c>
      <c r="D3636" s="36">
        <v>2022</v>
      </c>
      <c r="E3636" s="12" t="s">
        <v>157</v>
      </c>
      <c r="F3636" s="8" t="s">
        <v>158</v>
      </c>
      <c r="G3636" s="77" t="s">
        <v>1599</v>
      </c>
      <c r="H3636" s="78" t="s">
        <v>1600</v>
      </c>
      <c r="I3636" s="14" t="s">
        <v>1601</v>
      </c>
      <c r="J3636" s="14" t="s">
        <v>14943</v>
      </c>
      <c r="K3636" s="14" t="s">
        <v>29</v>
      </c>
      <c r="L3636" s="15" t="s">
        <v>81</v>
      </c>
      <c r="M3636" s="7" t="s">
        <v>82</v>
      </c>
      <c r="N3636" s="16" t="s">
        <v>4113</v>
      </c>
      <c r="O3636" s="16"/>
      <c r="P3636" s="16" t="s">
        <v>2517</v>
      </c>
      <c r="Q3636" s="16" t="s">
        <v>2522</v>
      </c>
      <c r="R3636" s="31">
        <v>38268</v>
      </c>
      <c r="S3636" s="31">
        <v>44473</v>
      </c>
      <c r="T3636" s="31">
        <v>44943</v>
      </c>
      <c r="U3636" s="31"/>
      <c r="V3636" s="31"/>
      <c r="W3636" s="31"/>
      <c r="X3636" s="17"/>
      <c r="Y3636" s="17"/>
      <c r="Z3636" s="31"/>
      <c r="AA3636" s="18">
        <f t="shared" ca="1" si="280"/>
        <v>20</v>
      </c>
      <c r="AB3636" s="19" t="s">
        <v>7877</v>
      </c>
      <c r="AC3636" s="35" t="str">
        <f t="shared" si="284"/>
        <v>1 anos 3 meses 13 dias</v>
      </c>
      <c r="AD3636" s="35" t="str">
        <f ca="1">IF(AND(V3636="",T3636&lt;TODAY()),"Contrato Encerrado",IF(AND(V3636="",T3636&gt;TODAY()),DATEDIF(TODAY(),T3636,"Y")&amp;" anos"&amp;" "&amp;DATEDIF(TODAY(),T3636,"YM")&amp;" meses"&amp;" "&amp;DATEDIF(TODAY(),T3636,"MD")&amp;" dias",IF(AND(X3636="",V3636&lt;TODAY()),"Contrato Encerrado",IF(AND(X3636="",V3636&gt;TODAY()),DATEDIF(TODAY(),V3636,"Y")&amp;" anos"&amp;" "&amp;DATEDIF(TODAY(),V3636,"YM")&amp;" meses"&amp;" "&amp;DATEDIF(TODAY(),V3636,"MD")&amp;" dias",IF(AND(Z3636="",X3636&lt;TODAY()),"Contrato Encerrado",IF(AND(Z3636="",X3636&gt;TODAY()),DATEDIF(TODAY(),X3636,"Y")&amp;" anos"&amp;" "&amp;DATEDIF(TODAY(),X3636,"YM")&amp;" meses"&amp;" "&amp;DATEDIF(TODAY(),X3636,"MD")&amp;" dias",IF(AND(Z3636&lt;&gt;””,Z3636&lt;TODAY()),"Contrato Encerrado",IF(AND(Z3636&lt;&gt;"",Z3636&gt;TODAY()),DATEDIF(TODAY(),Z3636,"Y")&amp;" anos"&amp;" "&amp;DATEDIF(TODAY(),Z3636,"YM")&amp;" meses"&amp;" "&amp;DATEDIF(TODAY(),Z3636,"MD")&amp;" dias"))))))))</f>
        <v>Contrato Encerrado</v>
      </c>
      <c r="AE3636" s="35">
        <f t="shared" si="281"/>
        <v>470</v>
      </c>
      <c r="AF3636" s="35">
        <f t="shared" si="282"/>
        <v>260</v>
      </c>
      <c r="AG3636" s="17" t="str">
        <f t="shared" si="283"/>
        <v>0 anos 8 meses 16 dias</v>
      </c>
    </row>
    <row r="3637" spans="1:33" ht="11.25" customHeight="1" x14ac:dyDescent="0.2">
      <c r="A3637" s="8" t="s">
        <v>9</v>
      </c>
      <c r="B3637" s="8" t="s">
        <v>13</v>
      </c>
      <c r="C3637" s="22" t="s">
        <v>17</v>
      </c>
      <c r="D3637" s="37">
        <v>2023</v>
      </c>
      <c r="E3637" s="23" t="s">
        <v>1304</v>
      </c>
      <c r="F3637" s="8" t="s">
        <v>1305</v>
      </c>
      <c r="G3637" s="77" t="s">
        <v>7144</v>
      </c>
      <c r="H3637" s="78" t="s">
        <v>7145</v>
      </c>
      <c r="I3637" s="9" t="s">
        <v>7146</v>
      </c>
      <c r="J3637" s="14" t="s">
        <v>14943</v>
      </c>
      <c r="K3637" s="9" t="s">
        <v>29</v>
      </c>
      <c r="L3637" s="24" t="s">
        <v>30</v>
      </c>
      <c r="M3637" s="7" t="s">
        <v>9427</v>
      </c>
      <c r="N3637" s="15" t="s">
        <v>2103</v>
      </c>
      <c r="O3637" s="24"/>
      <c r="P3637" s="24" t="s">
        <v>2518</v>
      </c>
      <c r="Q3637" s="24" t="s">
        <v>2523</v>
      </c>
      <c r="R3637" s="17">
        <v>38073</v>
      </c>
      <c r="S3637" s="17">
        <v>45048</v>
      </c>
      <c r="T3637" s="31">
        <v>45267</v>
      </c>
      <c r="U3637" s="17"/>
      <c r="V3637" s="31"/>
      <c r="W3637" s="17"/>
      <c r="X3637" s="17"/>
      <c r="Y3637" s="17"/>
      <c r="Z3637" s="31"/>
      <c r="AA3637" s="18">
        <f t="shared" ca="1" si="280"/>
        <v>21</v>
      </c>
      <c r="AB3637" s="19" t="s">
        <v>7877</v>
      </c>
      <c r="AC3637" s="35" t="str">
        <f t="shared" si="284"/>
        <v>0 anos 7 meses 5 dias</v>
      </c>
      <c r="AD3637" s="35" t="str">
        <f ca="1">IF(AND(V3637="",T3637&lt;TODAY()),"Contrato Encerrado",IF(AND(V3637="",T3637&gt;TODAY()),DATEDIF(TODAY(),T3637,"Y")&amp;" anos"&amp;" "&amp;DATEDIF(TODAY(),T3637,"YM")&amp;" meses"&amp;" "&amp;DATEDIF(TODAY(),T3637,"MD")&amp;" dias",IF(AND(X3637="",V3637&lt;TODAY()),"Contrato Encerrado",IF(AND(X3637="",V3637&gt;TODAY()),DATEDIF(TODAY(),V3637,"Y")&amp;" anos"&amp;" "&amp;DATEDIF(TODAY(),V3637,"YM")&amp;" meses"&amp;" "&amp;DATEDIF(TODAY(),V3637,"MD")&amp;" dias",IF(AND(Z3637="",X3637&lt;TODAY()),"Contrato Encerrado",IF(AND(Z3637="",X3637&gt;TODAY()),DATEDIF(TODAY(),X3637,"Y")&amp;" anos"&amp;" "&amp;DATEDIF(TODAY(),X3637,"YM")&amp;" meses"&amp;" "&amp;DATEDIF(TODAY(),X3637,"MD")&amp;" dias",IF(AND(Z3637&lt;&gt;””,Z3637&lt;TODAY()),"Contrato Encerrado",IF(AND(Z3637&lt;&gt;"",Z3637&gt;TODAY()),DATEDIF(TODAY(),Z3637,"Y")&amp;" anos"&amp;" "&amp;DATEDIF(TODAY(),Z3637,"YM")&amp;" meses"&amp;" "&amp;DATEDIF(TODAY(),Z3637,"MD")&amp;" dias"))))))))</f>
        <v>Contrato Encerrado</v>
      </c>
      <c r="AE3637" s="35">
        <f t="shared" si="281"/>
        <v>219</v>
      </c>
      <c r="AF3637" s="35">
        <f t="shared" si="282"/>
        <v>511</v>
      </c>
      <c r="AG3637" s="17" t="str">
        <f t="shared" si="283"/>
        <v>1 anos 4 meses 25 dias</v>
      </c>
    </row>
    <row r="3638" spans="1:33" ht="11.25" customHeight="1" x14ac:dyDescent="0.2">
      <c r="A3638" s="8" t="s">
        <v>9</v>
      </c>
      <c r="B3638" s="8" t="s">
        <v>13</v>
      </c>
      <c r="C3638" s="22" t="s">
        <v>11</v>
      </c>
      <c r="D3638" s="37">
        <v>2023</v>
      </c>
      <c r="E3638" s="23" t="s">
        <v>27</v>
      </c>
      <c r="F3638" s="8" t="s">
        <v>28</v>
      </c>
      <c r="G3638" s="77" t="s">
        <v>7147</v>
      </c>
      <c r="H3638" s="78" t="s">
        <v>7148</v>
      </c>
      <c r="I3638" s="9" t="s">
        <v>7149</v>
      </c>
      <c r="J3638" s="14" t="s">
        <v>1302</v>
      </c>
      <c r="K3638" s="9" t="s">
        <v>29</v>
      </c>
      <c r="L3638" s="24" t="s">
        <v>30</v>
      </c>
      <c r="M3638" s="7" t="s">
        <v>9427</v>
      </c>
      <c r="N3638" s="24" t="s">
        <v>2104</v>
      </c>
      <c r="O3638" s="24"/>
      <c r="P3638" s="24" t="s">
        <v>2518</v>
      </c>
      <c r="Q3638" s="24" t="s">
        <v>4109</v>
      </c>
      <c r="R3638" s="31">
        <v>36434</v>
      </c>
      <c r="S3638" s="17">
        <v>44928</v>
      </c>
      <c r="T3638" s="17">
        <v>44972</v>
      </c>
      <c r="U3638" s="17"/>
      <c r="V3638" s="17"/>
      <c r="W3638" s="17"/>
      <c r="X3638" s="17"/>
      <c r="Y3638" s="17"/>
      <c r="Z3638" s="17"/>
      <c r="AA3638" s="18">
        <f t="shared" ca="1" si="280"/>
        <v>26</v>
      </c>
      <c r="AB3638" s="19" t="s">
        <v>7877</v>
      </c>
      <c r="AC3638" s="35" t="str">
        <f t="shared" si="284"/>
        <v>0 anos 1 meses 13 dias</v>
      </c>
      <c r="AD3638" s="35" t="str">
        <f ca="1">IF(AND(V3638="",T3638&lt;TODAY()),"Contrato Encerrado",IF(AND(V3638="",T3638&gt;TODAY()),DATEDIF(TODAY(),T3638,"Y")&amp;" anos"&amp;" "&amp;DATEDIF(TODAY(),T3638,"YM")&amp;" meses"&amp;" "&amp;DATEDIF(TODAY(),T3638,"MD")&amp;" dias",IF(AND(X3638="",V3638&lt;TODAY()),"Contrato Encerrado",IF(AND(X3638="",V3638&gt;TODAY()),DATEDIF(TODAY(),V3638,"Y")&amp;" anos"&amp;" "&amp;DATEDIF(TODAY(),V3638,"YM")&amp;" meses"&amp;" "&amp;DATEDIF(TODAY(),V3638,"MD")&amp;" dias",IF(AND(Z3638="",X3638&lt;TODAY()),"Contrato Encerrado",IF(AND(Z3638="",X3638&gt;TODAY()),DATEDIF(TODAY(),X3638,"Y")&amp;" anos"&amp;" "&amp;DATEDIF(TODAY(),X3638,"YM")&amp;" meses"&amp;" "&amp;DATEDIF(TODAY(),X3638,"MD")&amp;" dias",IF(AND(Z3638&lt;&gt;””,Z3638&lt;TODAY()),"Contrato Encerrado",IF(AND(Z3638&lt;&gt;"",Z3638&gt;TODAY()),DATEDIF(TODAY(),Z3638,"Y")&amp;" anos"&amp;" "&amp;DATEDIF(TODAY(),Z3638,"YM")&amp;" meses"&amp;" "&amp;DATEDIF(TODAY(),Z3638,"MD")&amp;" dias"))))))))</f>
        <v>Contrato Encerrado</v>
      </c>
      <c r="AE3638" s="35">
        <f t="shared" si="281"/>
        <v>44</v>
      </c>
      <c r="AF3638" s="35">
        <f t="shared" si="282"/>
        <v>686</v>
      </c>
      <c r="AG3638" s="17" t="str">
        <f t="shared" si="283"/>
        <v>1 anos 10 meses 16 dias</v>
      </c>
    </row>
    <row r="3639" spans="1:33" ht="11.25" customHeight="1" x14ac:dyDescent="0.2">
      <c r="A3639" s="8" t="s">
        <v>9</v>
      </c>
      <c r="B3639" s="10" t="s">
        <v>13</v>
      </c>
      <c r="C3639" s="11" t="s">
        <v>22</v>
      </c>
      <c r="D3639" s="36">
        <v>2022</v>
      </c>
      <c r="E3639" s="12" t="s">
        <v>128</v>
      </c>
      <c r="F3639" s="8" t="s">
        <v>129</v>
      </c>
      <c r="G3639" s="77" t="s">
        <v>5231</v>
      </c>
      <c r="H3639" s="78" t="s">
        <v>5232</v>
      </c>
      <c r="I3639" s="14" t="s">
        <v>5233</v>
      </c>
      <c r="J3639" s="14" t="s">
        <v>14943</v>
      </c>
      <c r="K3639" s="14" t="s">
        <v>29</v>
      </c>
      <c r="L3639" s="15" t="s">
        <v>81</v>
      </c>
      <c r="M3639" s="7" t="s">
        <v>82</v>
      </c>
      <c r="N3639" s="16" t="s">
        <v>4113</v>
      </c>
      <c r="O3639" s="16"/>
      <c r="P3639" s="16" t="s">
        <v>2518</v>
      </c>
      <c r="Q3639" s="16" t="s">
        <v>2523</v>
      </c>
      <c r="R3639" s="31">
        <v>38594</v>
      </c>
      <c r="S3639" s="31">
        <v>44805</v>
      </c>
      <c r="T3639" s="31">
        <v>45278</v>
      </c>
      <c r="U3639" s="31"/>
      <c r="V3639" s="31"/>
      <c r="W3639" s="31"/>
      <c r="X3639" s="17"/>
      <c r="Y3639" s="17"/>
      <c r="Z3639" s="31"/>
      <c r="AA3639" s="18">
        <f t="shared" ca="1" si="280"/>
        <v>20</v>
      </c>
      <c r="AB3639" s="19" t="s">
        <v>7878</v>
      </c>
      <c r="AC3639" s="35" t="str">
        <f t="shared" si="284"/>
        <v>1 anos 3 meses 17 dias</v>
      </c>
      <c r="AD3639" s="35" t="str">
        <f ca="1">IF(AND(V3639="",T3639&lt;TODAY()),"Contrato Encerrado",IF(AND(V3639="",T3639&gt;TODAY()),DATEDIF(TODAY(),T3639,"Y")&amp;" anos"&amp;" "&amp;DATEDIF(TODAY(),T3639,"YM")&amp;" meses"&amp;" "&amp;DATEDIF(TODAY(),T3639,"MD")&amp;" dias",IF(AND(X3639="",V3639&lt;TODAY()),"Contrato Encerrado",IF(AND(X3639="",V3639&gt;TODAY()),DATEDIF(TODAY(),V3639,"Y")&amp;" anos"&amp;" "&amp;DATEDIF(TODAY(),V3639,"YM")&amp;" meses"&amp;" "&amp;DATEDIF(TODAY(),V3639,"MD")&amp;" dias",IF(AND(Z3639="",X3639&lt;TODAY()),"Contrato Encerrado",IF(AND(Z3639="",X3639&gt;TODAY()),DATEDIF(TODAY(),X3639,"Y")&amp;" anos"&amp;" "&amp;DATEDIF(TODAY(),X3639,"YM")&amp;" meses"&amp;" "&amp;DATEDIF(TODAY(),X3639,"MD")&amp;" dias",IF(AND(Z3639&lt;&gt;””,Z3639&lt;TODAY()),"Contrato Encerrado",IF(AND(Z3639&lt;&gt;"",Z3639&gt;TODAY()),DATEDIF(TODAY(),Z3639,"Y")&amp;" anos"&amp;" "&amp;DATEDIF(TODAY(),Z3639,"YM")&amp;" meses"&amp;" "&amp;DATEDIF(TODAY(),Z3639,"MD")&amp;" dias"))))))))</f>
        <v>Contrato Encerrado</v>
      </c>
      <c r="AE3639" s="35">
        <f t="shared" si="281"/>
        <v>473</v>
      </c>
      <c r="AF3639" s="35">
        <f t="shared" si="282"/>
        <v>257</v>
      </c>
      <c r="AG3639" s="17" t="str">
        <f t="shared" si="283"/>
        <v>0 anos 8 meses 13 dias</v>
      </c>
    </row>
    <row r="3640" spans="1:33" ht="11.25" customHeight="1" x14ac:dyDescent="0.2">
      <c r="A3640" s="8" t="s">
        <v>9</v>
      </c>
      <c r="B3640" s="8" t="s">
        <v>13</v>
      </c>
      <c r="C3640" s="22" t="s">
        <v>17</v>
      </c>
      <c r="D3640" s="37">
        <v>2024</v>
      </c>
      <c r="E3640" s="12" t="s">
        <v>772</v>
      </c>
      <c r="F3640" s="8" t="s">
        <v>773</v>
      </c>
      <c r="G3640" s="77" t="s">
        <v>13416</v>
      </c>
      <c r="H3640" s="78" t="s">
        <v>13417</v>
      </c>
      <c r="I3640" s="14" t="s">
        <v>13418</v>
      </c>
      <c r="J3640" s="14" t="s">
        <v>10</v>
      </c>
      <c r="K3640" s="14" t="s">
        <v>29</v>
      </c>
      <c r="L3640" s="15" t="s">
        <v>30</v>
      </c>
      <c r="M3640" s="7" t="s">
        <v>9427</v>
      </c>
      <c r="N3640" s="15" t="s">
        <v>3208</v>
      </c>
      <c r="O3640" s="15" t="s">
        <v>13419</v>
      </c>
      <c r="P3640" s="15" t="s">
        <v>2518</v>
      </c>
      <c r="Q3640" s="15" t="s">
        <v>2523</v>
      </c>
      <c r="R3640" s="30">
        <v>38019</v>
      </c>
      <c r="S3640" s="30">
        <v>45414</v>
      </c>
      <c r="T3640" s="20">
        <v>46144</v>
      </c>
      <c r="U3640" s="20"/>
      <c r="V3640" s="20"/>
      <c r="W3640" s="30"/>
      <c r="X3640" s="17"/>
      <c r="Y3640" s="17"/>
      <c r="Z3640" s="20"/>
      <c r="AA3640" s="18">
        <f t="shared" ca="1" si="280"/>
        <v>21</v>
      </c>
      <c r="AB3640" s="15" t="s">
        <v>7878</v>
      </c>
      <c r="AC3640" s="35" t="str">
        <f t="shared" si="284"/>
        <v>2 anos 0 meses 0 dias</v>
      </c>
      <c r="AD3640" s="35" t="str">
        <f ca="1">IF(AND(V3640="",T3640&lt;TODAY()),"Contrato Encerrado",IF(AND(V3640="",T3640&gt;TODAY()),DATEDIF(TODAY(),T3640,"Y")&amp;" anos"&amp;" "&amp;DATEDIF(TODAY(),T3640,"YM")&amp;" meses"&amp;" "&amp;DATEDIF(TODAY(),T3640,"MD")&amp;" dias",IF(AND(X3640="",V3640&lt;TODAY()),"Contrato Encerrado",IF(AND(X3640="",V3640&gt;TODAY()),DATEDIF(TODAY(),V3640,"Y")&amp;" anos"&amp;" "&amp;DATEDIF(TODAY(),V3640,"YM")&amp;" meses"&amp;" "&amp;DATEDIF(TODAY(),V3640,"MD")&amp;" dias",IF(AND(Z3640="",X3640&lt;TODAY()),"Contrato Encerrado",IF(AND(Z3640="",X3640&gt;TODAY()),DATEDIF(TODAY(),X3640,"Y")&amp;" anos"&amp;" "&amp;DATEDIF(TODAY(),X3640,"YM")&amp;" meses"&amp;" "&amp;DATEDIF(TODAY(),X3640,"MD")&amp;" dias",IF(AND(Z3640&lt;&gt;””,Z3640&lt;TODAY()),"Contrato Encerrado",IF(AND(Z3640&lt;&gt;"",Z3640&gt;TODAY()),DATEDIF(TODAY(),Z3640,"Y")&amp;" anos"&amp;" "&amp;DATEDIF(TODAY(),Z3640,"YM")&amp;" meses"&amp;" "&amp;DATEDIF(TODAY(),Z3640,"MD")&amp;" dias"))))))))</f>
        <v>0 anos 6 meses 25 dias</v>
      </c>
      <c r="AE3640" s="35">
        <f t="shared" si="281"/>
        <v>730</v>
      </c>
      <c r="AF3640" s="35">
        <f t="shared" si="282"/>
        <v>0</v>
      </c>
      <c r="AG3640" s="17" t="str">
        <f t="shared" si="283"/>
        <v>ESTÁGIO COMPLETOU 2 ANOS</v>
      </c>
    </row>
    <row r="3641" spans="1:33" ht="11.25" customHeight="1" x14ac:dyDescent="0.2">
      <c r="A3641" s="8" t="s">
        <v>9</v>
      </c>
      <c r="B3641" s="8" t="s">
        <v>13</v>
      </c>
      <c r="C3641" s="22" t="s">
        <v>22</v>
      </c>
      <c r="D3641" s="36">
        <v>2024</v>
      </c>
      <c r="E3641" s="12" t="s">
        <v>144</v>
      </c>
      <c r="F3641" s="8" t="s">
        <v>145</v>
      </c>
      <c r="G3641" s="77" t="s">
        <v>14465</v>
      </c>
      <c r="H3641" s="78" t="s">
        <v>14466</v>
      </c>
      <c r="I3641" s="14" t="s">
        <v>14467</v>
      </c>
      <c r="J3641" s="14" t="s">
        <v>1302</v>
      </c>
      <c r="K3641" s="14" t="s">
        <v>29</v>
      </c>
      <c r="L3641" s="15" t="s">
        <v>30</v>
      </c>
      <c r="M3641" s="7" t="s">
        <v>9427</v>
      </c>
      <c r="N3641" s="15" t="s">
        <v>2113</v>
      </c>
      <c r="O3641" s="15" t="s">
        <v>9474</v>
      </c>
      <c r="P3641" s="15" t="s">
        <v>2518</v>
      </c>
      <c r="Q3641" s="15" t="s">
        <v>2523</v>
      </c>
      <c r="R3641" s="20">
        <v>37011</v>
      </c>
      <c r="S3641" s="20">
        <v>45537</v>
      </c>
      <c r="T3641" s="70">
        <v>45901</v>
      </c>
      <c r="U3641" s="70"/>
      <c r="V3641" s="20"/>
      <c r="W3641" s="20"/>
      <c r="X3641" s="17"/>
      <c r="Y3641" s="17"/>
      <c r="Z3641" s="20"/>
      <c r="AA3641" s="18">
        <f t="shared" ref="AA3641:AA3704" ca="1" si="285">DATEDIF(R3641,TODAY(),"Y")</f>
        <v>24</v>
      </c>
      <c r="AB3641" s="15" t="s">
        <v>7878</v>
      </c>
      <c r="AC3641" s="35" t="str">
        <f t="shared" si="284"/>
        <v>0 anos 11 meses 30 dias</v>
      </c>
      <c r="AD3641" s="35" t="str">
        <f ca="1">IF(AND(V3641="",T3641&lt;TODAY()),"Contrato Encerrado",IF(AND(V3641="",T3641&gt;TODAY()),DATEDIF(TODAY(),T3641,"Y")&amp;" anos"&amp;" "&amp;DATEDIF(TODAY(),T3641,"YM")&amp;" meses"&amp;" "&amp;DATEDIF(TODAY(),T3641,"MD")&amp;" dias",IF(AND(X3641="",V3641&lt;TODAY()),"Contrato Encerrado",IF(AND(X3641="",V3641&gt;TODAY()),DATEDIF(TODAY(),V3641,"Y")&amp;" anos"&amp;" "&amp;DATEDIF(TODAY(),V3641,"YM")&amp;" meses"&amp;" "&amp;DATEDIF(TODAY(),V3641,"MD")&amp;" dias",IF(AND(Z3641="",X3641&lt;TODAY()),"Contrato Encerrado",IF(AND(Z3641="",X3641&gt;TODAY()),DATEDIF(TODAY(),X3641,"Y")&amp;" anos"&amp;" "&amp;DATEDIF(TODAY(),X3641,"YM")&amp;" meses"&amp;" "&amp;DATEDIF(TODAY(),X3641,"MD")&amp;" dias",IF(AND(Z3641&lt;&gt;””,Z3641&lt;TODAY()),"Contrato Encerrado",IF(AND(Z3641&lt;&gt;"",Z3641&gt;TODAY()),DATEDIF(TODAY(),Z3641,"Y")&amp;" anos"&amp;" "&amp;DATEDIF(TODAY(),Z3641,"YM")&amp;" meses"&amp;" "&amp;DATEDIF(TODAY(),Z3641,"MD")&amp;" dias"))))))))</f>
        <v>Contrato Encerrado</v>
      </c>
      <c r="AE3641" s="35">
        <f t="shared" ref="AE3641:AE3704" si="286">SUM((T3641-S3641)+(V3641-U3641)+(X3641-W3641)+(Z3641-Y3641))</f>
        <v>364</v>
      </c>
      <c r="AF3641" s="35">
        <f t="shared" ref="AF3641:AF3704" si="287">730-AE3641</f>
        <v>366</v>
      </c>
      <c r="AG3641" s="17" t="str">
        <f t="shared" ref="AG3641:AG3704" si="288">IF(AF3641&gt;0,DATEDIF(0,AF3641,"Y")&amp; " anos"&amp; " "&amp;DATEDIF(0,AF3641,"YM")&amp; " meses"&amp; " "&amp;DATEDIF(0,AF3641,"MD")&amp; " dias","ESTÁGIO COMPLETOU 2 ANOS")</f>
        <v>0 anos 11 meses 31 dias</v>
      </c>
    </row>
    <row r="3642" spans="1:33" ht="11.25" customHeight="1" x14ac:dyDescent="0.2">
      <c r="A3642" s="8" t="s">
        <v>9</v>
      </c>
      <c r="B3642" s="8" t="s">
        <v>13</v>
      </c>
      <c r="C3642" s="22" t="s">
        <v>19</v>
      </c>
      <c r="D3642" s="37">
        <v>2024</v>
      </c>
      <c r="E3642" s="12" t="s">
        <v>27</v>
      </c>
      <c r="F3642" s="8" t="s">
        <v>28</v>
      </c>
      <c r="G3642" s="77" t="s">
        <v>13717</v>
      </c>
      <c r="H3642" s="78" t="s">
        <v>13718</v>
      </c>
      <c r="I3642" s="14" t="s">
        <v>13719</v>
      </c>
      <c r="J3642" s="14" t="s">
        <v>14943</v>
      </c>
      <c r="K3642" s="14" t="s">
        <v>29</v>
      </c>
      <c r="L3642" s="15" t="s">
        <v>30</v>
      </c>
      <c r="M3642" s="7" t="s">
        <v>9427</v>
      </c>
      <c r="N3642" s="15" t="s">
        <v>2098</v>
      </c>
      <c r="O3642" s="15" t="s">
        <v>7889</v>
      </c>
      <c r="P3642" s="15" t="s">
        <v>2518</v>
      </c>
      <c r="Q3642" s="15" t="s">
        <v>4109</v>
      </c>
      <c r="R3642" s="20">
        <v>25010</v>
      </c>
      <c r="S3642" s="20">
        <v>45463</v>
      </c>
      <c r="T3642" s="20">
        <v>45646</v>
      </c>
      <c r="U3642" s="20"/>
      <c r="V3642" s="20"/>
      <c r="W3642" s="20"/>
      <c r="X3642" s="17"/>
      <c r="Y3642" s="17"/>
      <c r="Z3642" s="20"/>
      <c r="AA3642" s="18">
        <f t="shared" ca="1" si="285"/>
        <v>57</v>
      </c>
      <c r="AB3642" s="15" t="s">
        <v>7877</v>
      </c>
      <c r="AC3642" s="35" t="str">
        <f t="shared" si="284"/>
        <v>0 anos 6 meses 0 dias</v>
      </c>
      <c r="AD3642" s="35" t="str">
        <f ca="1">IF(AND(V3642="",T3642&lt;TODAY()),"Contrato Encerrado",IF(AND(V3642="",T3642&gt;TODAY()),DATEDIF(TODAY(),T3642,"Y")&amp;" anos"&amp;" "&amp;DATEDIF(TODAY(),T3642,"YM")&amp;" meses"&amp;" "&amp;DATEDIF(TODAY(),T3642,"MD")&amp;" dias",IF(AND(X3642="",V3642&lt;TODAY()),"Contrato Encerrado",IF(AND(X3642="",V3642&gt;TODAY()),DATEDIF(TODAY(),V3642,"Y")&amp;" anos"&amp;" "&amp;DATEDIF(TODAY(),V3642,"YM")&amp;" meses"&amp;" "&amp;DATEDIF(TODAY(),V3642,"MD")&amp;" dias",IF(AND(Z3642="",X3642&lt;TODAY()),"Contrato Encerrado",IF(AND(Z3642="",X3642&gt;TODAY()),DATEDIF(TODAY(),X3642,"Y")&amp;" anos"&amp;" "&amp;DATEDIF(TODAY(),X3642,"YM")&amp;" meses"&amp;" "&amp;DATEDIF(TODAY(),X3642,"MD")&amp;" dias",IF(AND(Z3642&lt;&gt;””,Z3642&lt;TODAY()),"Contrato Encerrado",IF(AND(Z3642&lt;&gt;"",Z3642&gt;TODAY()),DATEDIF(TODAY(),Z3642,"Y")&amp;" anos"&amp;" "&amp;DATEDIF(TODAY(),Z3642,"YM")&amp;" meses"&amp;" "&amp;DATEDIF(TODAY(),Z3642,"MD")&amp;" dias"))))))))</f>
        <v>Contrato Encerrado</v>
      </c>
      <c r="AE3642" s="35">
        <f t="shared" si="286"/>
        <v>183</v>
      </c>
      <c r="AF3642" s="35">
        <f t="shared" si="287"/>
        <v>547</v>
      </c>
      <c r="AG3642" s="17" t="str">
        <f t="shared" si="288"/>
        <v>1 anos 5 meses 30 dias</v>
      </c>
    </row>
    <row r="3643" spans="1:33" ht="11.25" customHeight="1" x14ac:dyDescent="0.2">
      <c r="A3643" s="8" t="s">
        <v>9</v>
      </c>
      <c r="B3643" s="8" t="s">
        <v>13</v>
      </c>
      <c r="C3643" s="22" t="s">
        <v>24</v>
      </c>
      <c r="D3643" s="36">
        <v>2024</v>
      </c>
      <c r="E3643" s="23" t="s">
        <v>155</v>
      </c>
      <c r="F3643" s="8" t="s">
        <v>156</v>
      </c>
      <c r="G3643" s="77" t="s">
        <v>14895</v>
      </c>
      <c r="H3643" s="78" t="s">
        <v>14896</v>
      </c>
      <c r="I3643" s="9" t="s">
        <v>14790</v>
      </c>
      <c r="J3643" s="14" t="s">
        <v>10</v>
      </c>
      <c r="K3643" s="9" t="s">
        <v>29</v>
      </c>
      <c r="L3643" s="24" t="s">
        <v>30</v>
      </c>
      <c r="M3643" s="7" t="s">
        <v>9427</v>
      </c>
      <c r="N3643" s="24" t="s">
        <v>2103</v>
      </c>
      <c r="O3643" s="24" t="s">
        <v>8003</v>
      </c>
      <c r="P3643" s="24" t="s">
        <v>2518</v>
      </c>
      <c r="Q3643" s="24" t="s">
        <v>2523</v>
      </c>
      <c r="R3643" s="17">
        <v>37604</v>
      </c>
      <c r="S3643" s="17">
        <v>45597</v>
      </c>
      <c r="T3643" s="17" t="s">
        <v>14815</v>
      </c>
      <c r="U3643" s="17"/>
      <c r="V3643" s="17"/>
      <c r="W3643" s="17"/>
      <c r="X3643" s="17"/>
      <c r="Y3643" s="17"/>
      <c r="Z3643" s="20"/>
      <c r="AA3643" s="18">
        <f t="shared" ca="1" si="285"/>
        <v>22</v>
      </c>
      <c r="AB3643" s="51" t="s">
        <v>7877</v>
      </c>
      <c r="AC3643" s="35" t="str">
        <f t="shared" si="284"/>
        <v>0 anos 11 meses 30 dias</v>
      </c>
      <c r="AD3643" s="35" t="str">
        <f ca="1">IF(AND(V3643="",T3643&lt;TODAY()),"Contrato Encerrado",IF(AND(V3643="",T3643&gt;TODAY()),DATEDIF(TODAY(),T3643,"Y")&amp;" anos"&amp;" "&amp;DATEDIF(TODAY(),T3643,"YM")&amp;" meses"&amp;" "&amp;DATEDIF(TODAY(),T3643,"MD")&amp;" dias",IF(AND(X3643="",V3643&lt;TODAY()),"Contrato Encerrado",IF(AND(X3643="",V3643&gt;TODAY()),DATEDIF(TODAY(),V3643,"Y")&amp;" anos"&amp;" "&amp;DATEDIF(TODAY(),V3643,"YM")&amp;" meses"&amp;" "&amp;DATEDIF(TODAY(),V3643,"MD")&amp;" dias",IF(AND(Z3643="",X3643&lt;TODAY()),"Contrato Encerrado",IF(AND(Z3643="",X3643&gt;TODAY()),DATEDIF(TODAY(),X3643,"Y")&amp;" anos"&amp;" "&amp;DATEDIF(TODAY(),X3643,"YM")&amp;" meses"&amp;" "&amp;DATEDIF(TODAY(),X3643,"MD")&amp;" dias",IF(AND(Z3643&lt;&gt;””,Z3643&lt;TODAY()),"Contrato Encerrado",IF(AND(Z3643&lt;&gt;"",Z3643&gt;TODAY()),DATEDIF(TODAY(),Z3643,"Y")&amp;" anos"&amp;" "&amp;DATEDIF(TODAY(),Z3643,"YM")&amp;" meses"&amp;" "&amp;DATEDIF(TODAY(),Z3643,"MD")&amp;" dias"))))))))</f>
        <v>0 anos 0 meses 24 dias</v>
      </c>
      <c r="AE3643" s="35">
        <f t="shared" si="286"/>
        <v>364</v>
      </c>
      <c r="AF3643" s="35">
        <f t="shared" si="287"/>
        <v>366</v>
      </c>
      <c r="AG3643" s="17" t="str">
        <f t="shared" si="288"/>
        <v>0 anos 11 meses 31 dias</v>
      </c>
    </row>
    <row r="3644" spans="1:33" s="61" customFormat="1" ht="11.25" customHeight="1" x14ac:dyDescent="0.2">
      <c r="A3644" s="8" t="s">
        <v>9</v>
      </c>
      <c r="B3644" s="10" t="s">
        <v>13</v>
      </c>
      <c r="C3644" s="11" t="s">
        <v>22</v>
      </c>
      <c r="D3644" s="36">
        <v>2021</v>
      </c>
      <c r="E3644" s="14" t="s">
        <v>1304</v>
      </c>
      <c r="F3644" s="8" t="s">
        <v>1305</v>
      </c>
      <c r="G3644" s="77" t="s">
        <v>1333</v>
      </c>
      <c r="H3644" s="78" t="s">
        <v>1334</v>
      </c>
      <c r="I3644" s="14" t="s">
        <v>1335</v>
      </c>
      <c r="J3644" s="14" t="s">
        <v>1302</v>
      </c>
      <c r="K3644" s="14" t="s">
        <v>29</v>
      </c>
      <c r="L3644" s="15" t="s">
        <v>30</v>
      </c>
      <c r="M3644" s="7" t="s">
        <v>9427</v>
      </c>
      <c r="N3644" s="27" t="s">
        <v>3244</v>
      </c>
      <c r="O3644" s="27"/>
      <c r="P3644" s="26" t="s">
        <v>2517</v>
      </c>
      <c r="Q3644" s="26" t="s">
        <v>2522</v>
      </c>
      <c r="R3644" s="31">
        <v>35353</v>
      </c>
      <c r="S3644" s="31">
        <v>44452</v>
      </c>
      <c r="T3644" s="31">
        <v>44743</v>
      </c>
      <c r="U3644" s="31"/>
      <c r="V3644" s="31"/>
      <c r="W3644" s="31"/>
      <c r="X3644" s="17"/>
      <c r="Y3644" s="17"/>
      <c r="Z3644" s="31"/>
      <c r="AA3644" s="18">
        <f t="shared" ca="1" si="285"/>
        <v>28</v>
      </c>
      <c r="AB3644" s="19" t="s">
        <v>7877</v>
      </c>
      <c r="AC3644" s="35" t="str">
        <f t="shared" si="284"/>
        <v>0 anos 9 meses 18 dias</v>
      </c>
      <c r="AD3644" s="35" t="str">
        <f ca="1">IF(AND(V3644="",T3644&lt;TODAY()),"Contrato Encerrado",IF(AND(V3644="",T3644&gt;TODAY()),DATEDIF(TODAY(),T3644,"Y")&amp;" anos"&amp;" "&amp;DATEDIF(TODAY(),T3644,"YM")&amp;" meses"&amp;" "&amp;DATEDIF(TODAY(),T3644,"MD")&amp;" dias",IF(AND(X3644="",V3644&lt;TODAY()),"Contrato Encerrado",IF(AND(X3644="",V3644&gt;TODAY()),DATEDIF(TODAY(),V3644,"Y")&amp;" anos"&amp;" "&amp;DATEDIF(TODAY(),V3644,"YM")&amp;" meses"&amp;" "&amp;DATEDIF(TODAY(),V3644,"MD")&amp;" dias",IF(AND(Z3644="",X3644&lt;TODAY()),"Contrato Encerrado",IF(AND(Z3644="",X3644&gt;TODAY()),DATEDIF(TODAY(),X3644,"Y")&amp;" anos"&amp;" "&amp;DATEDIF(TODAY(),X3644,"YM")&amp;" meses"&amp;" "&amp;DATEDIF(TODAY(),X3644,"MD")&amp;" dias",IF(AND(Z3644&lt;&gt;””,Z3644&lt;TODAY()),"Contrato Encerrado",IF(AND(Z3644&lt;&gt;"",Z3644&gt;TODAY()),DATEDIF(TODAY(),Z3644,"Y")&amp;" anos"&amp;" "&amp;DATEDIF(TODAY(),Z3644,"YM")&amp;" meses"&amp;" "&amp;DATEDIF(TODAY(),Z3644,"MD")&amp;" dias"))))))))</f>
        <v>Contrato Encerrado</v>
      </c>
      <c r="AE3644" s="35">
        <f t="shared" si="286"/>
        <v>291</v>
      </c>
      <c r="AF3644" s="35">
        <f t="shared" si="287"/>
        <v>439</v>
      </c>
      <c r="AG3644" s="17" t="str">
        <f t="shared" si="288"/>
        <v>1 anos 2 meses 14 dias</v>
      </c>
    </row>
    <row r="3645" spans="1:33" ht="11.25" customHeight="1" x14ac:dyDescent="0.2">
      <c r="A3645" s="8" t="s">
        <v>9</v>
      </c>
      <c r="B3645" s="8" t="s">
        <v>13</v>
      </c>
      <c r="C3645" s="22" t="s">
        <v>16</v>
      </c>
      <c r="D3645" s="37">
        <v>2023</v>
      </c>
      <c r="E3645" s="23" t="s">
        <v>1111</v>
      </c>
      <c r="F3645" s="8" t="s">
        <v>1112</v>
      </c>
      <c r="G3645" s="77" t="s">
        <v>7150</v>
      </c>
      <c r="H3645" s="78" t="s">
        <v>7151</v>
      </c>
      <c r="I3645" s="9" t="s">
        <v>7152</v>
      </c>
      <c r="J3645" s="14" t="s">
        <v>1302</v>
      </c>
      <c r="K3645" s="9" t="s">
        <v>29</v>
      </c>
      <c r="L3645" s="24" t="s">
        <v>30</v>
      </c>
      <c r="M3645" s="7" t="s">
        <v>9427</v>
      </c>
      <c r="N3645" s="24" t="s">
        <v>2119</v>
      </c>
      <c r="O3645" s="24"/>
      <c r="P3645" s="24" t="s">
        <v>2518</v>
      </c>
      <c r="Q3645" s="24" t="s">
        <v>2523</v>
      </c>
      <c r="R3645" s="17">
        <v>38141</v>
      </c>
      <c r="S3645" s="17">
        <v>45019</v>
      </c>
      <c r="T3645" s="31">
        <v>45626</v>
      </c>
      <c r="U3645" s="20"/>
      <c r="V3645" s="20"/>
      <c r="W3645" s="17"/>
      <c r="X3645" s="17"/>
      <c r="Y3645" s="17"/>
      <c r="Z3645" s="20"/>
      <c r="AA3645" s="18">
        <f t="shared" ca="1" si="285"/>
        <v>21</v>
      </c>
      <c r="AB3645" s="19" t="s">
        <v>7877</v>
      </c>
      <c r="AC3645" s="35" t="str">
        <f t="shared" si="284"/>
        <v>1 anos 7 meses 27 dias</v>
      </c>
      <c r="AD3645" s="35" t="str">
        <f ca="1">IF(AND(V3645="",T3645&lt;TODAY()),"Contrato Encerrado",IF(AND(V3645="",T3645&gt;TODAY()),DATEDIF(TODAY(),T3645,"Y")&amp;" anos"&amp;" "&amp;DATEDIF(TODAY(),T3645,"YM")&amp;" meses"&amp;" "&amp;DATEDIF(TODAY(),T3645,"MD")&amp;" dias",IF(AND(X3645="",V3645&lt;TODAY()),"Contrato Encerrado",IF(AND(X3645="",V3645&gt;TODAY()),DATEDIF(TODAY(),V3645,"Y")&amp;" anos"&amp;" "&amp;DATEDIF(TODAY(),V3645,"YM")&amp;" meses"&amp;" "&amp;DATEDIF(TODAY(),V3645,"MD")&amp;" dias",IF(AND(Z3645="",X3645&lt;TODAY()),"Contrato Encerrado",IF(AND(Z3645="",X3645&gt;TODAY()),DATEDIF(TODAY(),X3645,"Y")&amp;" anos"&amp;" "&amp;DATEDIF(TODAY(),X3645,"YM")&amp;" meses"&amp;" "&amp;DATEDIF(TODAY(),X3645,"MD")&amp;" dias",IF(AND(Z3645&lt;&gt;””,Z3645&lt;TODAY()),"Contrato Encerrado",IF(AND(Z3645&lt;&gt;"",Z3645&gt;TODAY()),DATEDIF(TODAY(),Z3645,"Y")&amp;" anos"&amp;" "&amp;DATEDIF(TODAY(),Z3645,"YM")&amp;" meses"&amp;" "&amp;DATEDIF(TODAY(),Z3645,"MD")&amp;" dias"))))))))</f>
        <v>Contrato Encerrado</v>
      </c>
      <c r="AE3645" s="35">
        <f t="shared" si="286"/>
        <v>607</v>
      </c>
      <c r="AF3645" s="35">
        <f t="shared" si="287"/>
        <v>123</v>
      </c>
      <c r="AG3645" s="17" t="str">
        <f t="shared" si="288"/>
        <v>0 anos 4 meses 2 dias</v>
      </c>
    </row>
    <row r="3646" spans="1:33" ht="11.25" customHeight="1" x14ac:dyDescent="0.2">
      <c r="A3646" s="8" t="s">
        <v>9</v>
      </c>
      <c r="B3646" s="10" t="s">
        <v>13</v>
      </c>
      <c r="C3646" s="11" t="s">
        <v>22</v>
      </c>
      <c r="D3646" s="36">
        <v>2022</v>
      </c>
      <c r="E3646" s="12" t="s">
        <v>307</v>
      </c>
      <c r="F3646" s="8" t="s">
        <v>308</v>
      </c>
      <c r="G3646" s="77" t="s">
        <v>713</v>
      </c>
      <c r="H3646" s="78" t="s">
        <v>714</v>
      </c>
      <c r="I3646" s="14" t="s">
        <v>715</v>
      </c>
      <c r="J3646" s="14" t="s">
        <v>1302</v>
      </c>
      <c r="K3646" s="14" t="s">
        <v>29</v>
      </c>
      <c r="L3646" s="15" t="s">
        <v>30</v>
      </c>
      <c r="M3646" s="7" t="s">
        <v>9427</v>
      </c>
      <c r="N3646" s="16" t="s">
        <v>2118</v>
      </c>
      <c r="O3646" s="16"/>
      <c r="P3646" s="16" t="s">
        <v>2517</v>
      </c>
      <c r="Q3646" s="16" t="s">
        <v>2522</v>
      </c>
      <c r="R3646" s="31">
        <v>36703</v>
      </c>
      <c r="S3646" s="31">
        <v>44343</v>
      </c>
      <c r="T3646" s="31">
        <v>45033</v>
      </c>
      <c r="U3646" s="31"/>
      <c r="V3646" s="31"/>
      <c r="W3646" s="31"/>
      <c r="X3646" s="17"/>
      <c r="Y3646" s="17"/>
      <c r="Z3646" s="31"/>
      <c r="AA3646" s="18">
        <f t="shared" ca="1" si="285"/>
        <v>25</v>
      </c>
      <c r="AB3646" s="19" t="s">
        <v>7877</v>
      </c>
      <c r="AC3646" s="35" t="str">
        <f t="shared" si="284"/>
        <v>1 anos 10 meses 21 dias</v>
      </c>
      <c r="AD3646" s="35" t="str">
        <f ca="1">IF(AND(V3646="",T3646&lt;TODAY()),"Contrato Encerrado",IF(AND(V3646="",T3646&gt;TODAY()),DATEDIF(TODAY(),T3646,"Y")&amp;" anos"&amp;" "&amp;DATEDIF(TODAY(),T3646,"YM")&amp;" meses"&amp;" "&amp;DATEDIF(TODAY(),T3646,"MD")&amp;" dias",IF(AND(X3646="",V3646&lt;TODAY()),"Contrato Encerrado",IF(AND(X3646="",V3646&gt;TODAY()),DATEDIF(TODAY(),V3646,"Y")&amp;" anos"&amp;" "&amp;DATEDIF(TODAY(),V3646,"YM")&amp;" meses"&amp;" "&amp;DATEDIF(TODAY(),V3646,"MD")&amp;" dias",IF(AND(Z3646="",X3646&lt;TODAY()),"Contrato Encerrado",IF(AND(Z3646="",X3646&gt;TODAY()),DATEDIF(TODAY(),X3646,"Y")&amp;" anos"&amp;" "&amp;DATEDIF(TODAY(),X3646,"YM")&amp;" meses"&amp;" "&amp;DATEDIF(TODAY(),X3646,"MD")&amp;" dias",IF(AND(Z3646&lt;&gt;””,Z3646&lt;TODAY()),"Contrato Encerrado",IF(AND(Z3646&lt;&gt;"",Z3646&gt;TODAY()),DATEDIF(TODAY(),Z3646,"Y")&amp;" anos"&amp;" "&amp;DATEDIF(TODAY(),Z3646,"YM")&amp;" meses"&amp;" "&amp;DATEDIF(TODAY(),Z3646,"MD")&amp;" dias"))))))))</f>
        <v>Contrato Encerrado</v>
      </c>
      <c r="AE3646" s="35">
        <f t="shared" si="286"/>
        <v>690</v>
      </c>
      <c r="AF3646" s="35">
        <f t="shared" si="287"/>
        <v>40</v>
      </c>
      <c r="AG3646" s="17" t="str">
        <f t="shared" si="288"/>
        <v>0 anos 1 meses 9 dias</v>
      </c>
    </row>
    <row r="3647" spans="1:33" s="61" customFormat="1" ht="11.25" customHeight="1" x14ac:dyDescent="0.2">
      <c r="A3647" s="8" t="s">
        <v>9</v>
      </c>
      <c r="B3647" s="10" t="s">
        <v>13</v>
      </c>
      <c r="C3647" s="11" t="s">
        <v>24</v>
      </c>
      <c r="D3647" s="36">
        <v>2022</v>
      </c>
      <c r="E3647" s="12" t="s">
        <v>284</v>
      </c>
      <c r="F3647" s="8" t="s">
        <v>285</v>
      </c>
      <c r="G3647" s="77" t="s">
        <v>5234</v>
      </c>
      <c r="H3647" s="78" t="s">
        <v>5235</v>
      </c>
      <c r="I3647" s="14" t="s">
        <v>5236</v>
      </c>
      <c r="J3647" s="14" t="s">
        <v>1302</v>
      </c>
      <c r="K3647" s="14" t="s">
        <v>29</v>
      </c>
      <c r="L3647" s="15" t="s">
        <v>81</v>
      </c>
      <c r="M3647" s="7" t="s">
        <v>82</v>
      </c>
      <c r="N3647" s="16" t="s">
        <v>4113</v>
      </c>
      <c r="O3647" s="16"/>
      <c r="P3647" s="16" t="s">
        <v>2518</v>
      </c>
      <c r="Q3647" s="16" t="s">
        <v>2523</v>
      </c>
      <c r="R3647" s="31">
        <v>38334</v>
      </c>
      <c r="S3647" s="31">
        <v>44866</v>
      </c>
      <c r="T3647" s="111">
        <v>44937</v>
      </c>
      <c r="U3647" s="111"/>
      <c r="V3647" s="31"/>
      <c r="W3647" s="31"/>
      <c r="X3647" s="17"/>
      <c r="Y3647" s="17"/>
      <c r="Z3647" s="31"/>
      <c r="AA3647" s="18">
        <f t="shared" ca="1" si="285"/>
        <v>20</v>
      </c>
      <c r="AB3647" s="19" t="s">
        <v>7877</v>
      </c>
      <c r="AC3647" s="35" t="str">
        <f t="shared" si="284"/>
        <v>0 anos 2 meses 10 dias</v>
      </c>
      <c r="AD3647" s="35" t="str">
        <f ca="1">IF(AND(V3647="",T3647&lt;TODAY()),"Contrato Encerrado",IF(AND(V3647="",T3647&gt;TODAY()),DATEDIF(TODAY(),T3647,"Y")&amp;" anos"&amp;" "&amp;DATEDIF(TODAY(),T3647,"YM")&amp;" meses"&amp;" "&amp;DATEDIF(TODAY(),T3647,"MD")&amp;" dias",IF(AND(X3647="",V3647&lt;TODAY()),"Contrato Encerrado",IF(AND(X3647="",V3647&gt;TODAY()),DATEDIF(TODAY(),V3647,"Y")&amp;" anos"&amp;" "&amp;DATEDIF(TODAY(),V3647,"YM")&amp;" meses"&amp;" "&amp;DATEDIF(TODAY(),V3647,"MD")&amp;" dias",IF(AND(Z3647="",X3647&lt;TODAY()),"Contrato Encerrado",IF(AND(Z3647="",X3647&gt;TODAY()),DATEDIF(TODAY(),X3647,"Y")&amp;" anos"&amp;" "&amp;DATEDIF(TODAY(),X3647,"YM")&amp;" meses"&amp;" "&amp;DATEDIF(TODAY(),X3647,"MD")&amp;" dias",IF(AND(Z3647&lt;&gt;””,Z3647&lt;TODAY()),"Contrato Encerrado",IF(AND(Z3647&lt;&gt;"",Z3647&gt;TODAY()),DATEDIF(TODAY(),Z3647,"Y")&amp;" anos"&amp;" "&amp;DATEDIF(TODAY(),Z3647,"YM")&amp;" meses"&amp;" "&amp;DATEDIF(TODAY(),Z3647,"MD")&amp;" dias"))))))))</f>
        <v>Contrato Encerrado</v>
      </c>
      <c r="AE3647" s="35">
        <f t="shared" si="286"/>
        <v>71</v>
      </c>
      <c r="AF3647" s="35">
        <f t="shared" si="287"/>
        <v>659</v>
      </c>
      <c r="AG3647" s="17" t="str">
        <f t="shared" si="288"/>
        <v>1 anos 9 meses 20 dias</v>
      </c>
    </row>
    <row r="3648" spans="1:33" ht="11.25" customHeight="1" x14ac:dyDescent="0.2">
      <c r="A3648" s="8" t="s">
        <v>9</v>
      </c>
      <c r="B3648" s="8" t="s">
        <v>13</v>
      </c>
      <c r="C3648" s="22" t="s">
        <v>22</v>
      </c>
      <c r="D3648" s="35">
        <v>2025</v>
      </c>
      <c r="E3648" s="12" t="s">
        <v>79</v>
      </c>
      <c r="F3648" s="8" t="s">
        <v>80</v>
      </c>
      <c r="G3648" s="14" t="s">
        <v>18098</v>
      </c>
      <c r="H3648" s="8" t="s">
        <v>18099</v>
      </c>
      <c r="I3648" s="14" t="s">
        <v>18100</v>
      </c>
      <c r="J3648" s="14" t="s">
        <v>10</v>
      </c>
      <c r="K3648" s="14" t="s">
        <v>29</v>
      </c>
      <c r="L3648" s="15" t="s">
        <v>30</v>
      </c>
      <c r="M3648" s="7" t="s">
        <v>16153</v>
      </c>
      <c r="N3648" s="15" t="s">
        <v>2100</v>
      </c>
      <c r="O3648" s="15" t="s">
        <v>17131</v>
      </c>
      <c r="P3648" s="15" t="s">
        <v>2518</v>
      </c>
      <c r="Q3648" s="15" t="s">
        <v>2523</v>
      </c>
      <c r="R3648" s="20">
        <v>38959</v>
      </c>
      <c r="S3648" s="20">
        <v>45901</v>
      </c>
      <c r="T3648" s="20">
        <v>46265</v>
      </c>
      <c r="U3648" s="21"/>
      <c r="V3648" s="15"/>
      <c r="W3648" s="35"/>
      <c r="X3648" s="17"/>
      <c r="Y3648" s="17"/>
      <c r="Z3648" s="183"/>
      <c r="AA3648" s="21">
        <f t="shared" ca="1" si="285"/>
        <v>19</v>
      </c>
      <c r="AB3648" s="35" t="s">
        <v>7877</v>
      </c>
      <c r="AC3648" s="35" t="str">
        <f t="shared" si="284"/>
        <v>0 anos 11 meses 30 dias</v>
      </c>
      <c r="AD3648" s="35" t="str">
        <f ca="1">IF(AND(V3648="",T3648&lt;TODAY()),"Contrato Encerrado",IF(AND(V3648="",T3648&gt;TODAY()),DATEDIF(TODAY(),T3648,"Y")&amp;" anos"&amp;" "&amp;DATEDIF(TODAY(),T3648,"YM")&amp;" meses"&amp;" "&amp;DATEDIF(TODAY(),T3648,"MD")&amp;" dias",IF(AND(X3648="",V3648&lt;TODAY()),"Contrato Encerrado",IF(AND(X3648="",V3648&gt;TODAY()),DATEDIF(TODAY(),V3648,"Y")&amp;" anos"&amp;" "&amp;DATEDIF(TODAY(),V3648,"YM")&amp;" meses"&amp;" "&amp;DATEDIF(TODAY(),V3648,"MD")&amp;" dias",IF(AND(Z3648="",X3648&lt;TODAY()),"Contrato Encerrado",IF(AND(Z3648="",X3648&gt;TODAY()),DATEDIF(TODAY(),X3648,"Y")&amp;" anos"&amp;" "&amp;DATEDIF(TODAY(),X3648,"YM")&amp;" meses"&amp;" "&amp;DATEDIF(TODAY(),X3648,"MD")&amp;" dias",IF(AND(Z3648&lt;&gt;””,Z3648&lt;TODAY()),"Contrato Encerrado",IF(AND(Z3648&lt;&gt;"",Z3648&gt;TODAY()),DATEDIF(TODAY(),Z3648,"Y")&amp;" anos"&amp;" "&amp;DATEDIF(TODAY(),Z3648,"YM")&amp;" meses"&amp;" "&amp;DATEDIF(TODAY(),Z3648,"MD")&amp;" dias"))))))))</f>
        <v>0 anos 10 meses 24 dias</v>
      </c>
      <c r="AE3648" s="35">
        <f t="shared" si="286"/>
        <v>364</v>
      </c>
      <c r="AF3648" s="35">
        <f t="shared" si="287"/>
        <v>366</v>
      </c>
      <c r="AG3648" s="17" t="str">
        <f t="shared" si="288"/>
        <v>0 anos 11 meses 31 dias</v>
      </c>
    </row>
    <row r="3649" spans="1:33" ht="11.25" customHeight="1" x14ac:dyDescent="0.2">
      <c r="A3649" s="8" t="s">
        <v>9</v>
      </c>
      <c r="B3649" s="8" t="s">
        <v>13</v>
      </c>
      <c r="C3649" s="22" t="s">
        <v>14</v>
      </c>
      <c r="D3649" s="37">
        <v>2024</v>
      </c>
      <c r="E3649" s="12" t="s">
        <v>1111</v>
      </c>
      <c r="F3649" s="8" t="s">
        <v>1112</v>
      </c>
      <c r="G3649" s="77" t="s">
        <v>11596</v>
      </c>
      <c r="H3649" s="78" t="s">
        <v>11597</v>
      </c>
      <c r="I3649" s="14" t="s">
        <v>11598</v>
      </c>
      <c r="J3649" s="14" t="s">
        <v>10</v>
      </c>
      <c r="K3649" s="14" t="s">
        <v>29</v>
      </c>
      <c r="L3649" s="15" t="s">
        <v>30</v>
      </c>
      <c r="M3649" s="7" t="s">
        <v>9427</v>
      </c>
      <c r="N3649" s="15" t="s">
        <v>2119</v>
      </c>
      <c r="O3649" s="15" t="s">
        <v>7897</v>
      </c>
      <c r="P3649" s="15" t="s">
        <v>2518</v>
      </c>
      <c r="Q3649" s="15" t="s">
        <v>2523</v>
      </c>
      <c r="R3649" s="20">
        <v>37560</v>
      </c>
      <c r="S3649" s="20">
        <v>45323</v>
      </c>
      <c r="T3649" s="20">
        <v>46053</v>
      </c>
      <c r="U3649" s="20"/>
      <c r="V3649" s="20"/>
      <c r="W3649" s="20"/>
      <c r="X3649" s="17"/>
      <c r="Y3649" s="17"/>
      <c r="Z3649" s="20"/>
      <c r="AA3649" s="18">
        <f t="shared" ca="1" si="285"/>
        <v>22</v>
      </c>
      <c r="AB3649" s="15" t="s">
        <v>7877</v>
      </c>
      <c r="AC3649" s="35" t="str">
        <f t="shared" ref="AC3649:AC3712" si="289">DATEDIF($S3649,$Z3649-($U3649-$T3649)-($W3649-$V3649)-($Y3649-$X3649),"Y")&amp; " anos"&amp; " "&amp;DATEDIF($S3649,$Z3649-($U3649-$T3649)-($W3649-$V3649)-($Y3649-$X3649),"YM")&amp; " meses"&amp; " "&amp;DATEDIF($S3649,$Z3649-($U3649-$T3649)-($W3649-$V3649)-($Y3649-$X3649),"MD")&amp; " dias"</f>
        <v>1 anos 11 meses 30 dias</v>
      </c>
      <c r="AD3649" s="35" t="str">
        <f ca="1">IF(AND(V3649="",T3649&lt;TODAY()),"Contrato Encerrado",IF(AND(V3649="",T3649&gt;TODAY()),DATEDIF(TODAY(),T3649,"Y")&amp;" anos"&amp;" "&amp;DATEDIF(TODAY(),T3649,"YM")&amp;" meses"&amp;" "&amp;DATEDIF(TODAY(),T3649,"MD")&amp;" dias",IF(AND(X3649="",V3649&lt;TODAY()),"Contrato Encerrado",IF(AND(X3649="",V3649&gt;TODAY()),DATEDIF(TODAY(),V3649,"Y")&amp;" anos"&amp;" "&amp;DATEDIF(TODAY(),V3649,"YM")&amp;" meses"&amp;" "&amp;DATEDIF(TODAY(),V3649,"MD")&amp;" dias",IF(AND(Z3649="",X3649&lt;TODAY()),"Contrato Encerrado",IF(AND(Z3649="",X3649&gt;TODAY()),DATEDIF(TODAY(),X3649,"Y")&amp;" anos"&amp;" "&amp;DATEDIF(TODAY(),X3649,"YM")&amp;" meses"&amp;" "&amp;DATEDIF(TODAY(),X3649,"MD")&amp;" dias",IF(AND(Z3649&lt;&gt;””,Z3649&lt;TODAY()),"Contrato Encerrado",IF(AND(Z3649&lt;&gt;"",Z3649&gt;TODAY()),DATEDIF(TODAY(),Z3649,"Y")&amp;" anos"&amp;" "&amp;DATEDIF(TODAY(),Z3649,"YM")&amp;" meses"&amp;" "&amp;DATEDIF(TODAY(),Z3649,"MD")&amp;" dias"))))))))</f>
        <v>0 anos 3 meses 24 dias</v>
      </c>
      <c r="AE3649" s="35">
        <f t="shared" si="286"/>
        <v>730</v>
      </c>
      <c r="AF3649" s="35">
        <f t="shared" si="287"/>
        <v>0</v>
      </c>
      <c r="AG3649" s="17" t="str">
        <f t="shared" si="288"/>
        <v>ESTÁGIO COMPLETOU 2 ANOS</v>
      </c>
    </row>
    <row r="3650" spans="1:33" ht="11.25" customHeight="1" x14ac:dyDescent="0.2">
      <c r="A3650" s="8" t="s">
        <v>9</v>
      </c>
      <c r="B3650" s="8" t="s">
        <v>13</v>
      </c>
      <c r="C3650" s="22" t="s">
        <v>11</v>
      </c>
      <c r="D3650" s="36">
        <v>2025</v>
      </c>
      <c r="E3650" s="12" t="s">
        <v>157</v>
      </c>
      <c r="F3650" s="8" t="s">
        <v>158</v>
      </c>
      <c r="G3650" s="77" t="s">
        <v>15231</v>
      </c>
      <c r="H3650" s="78" t="s">
        <v>15232</v>
      </c>
      <c r="I3650" s="14" t="s">
        <v>15233</v>
      </c>
      <c r="J3650" s="14" t="s">
        <v>10</v>
      </c>
      <c r="K3650" s="14" t="s">
        <v>29</v>
      </c>
      <c r="L3650" s="15" t="s">
        <v>30</v>
      </c>
      <c r="M3650" s="7" t="s">
        <v>9427</v>
      </c>
      <c r="N3650" s="15" t="s">
        <v>14344</v>
      </c>
      <c r="O3650" s="15" t="s">
        <v>7884</v>
      </c>
      <c r="P3650" s="15" t="s">
        <v>2518</v>
      </c>
      <c r="Q3650" s="35" t="s">
        <v>2521</v>
      </c>
      <c r="R3650" s="20">
        <v>37427</v>
      </c>
      <c r="S3650" s="20">
        <v>45636</v>
      </c>
      <c r="T3650" s="20" t="s">
        <v>15234</v>
      </c>
      <c r="U3650" s="20"/>
      <c r="V3650" s="20"/>
      <c r="W3650" s="20"/>
      <c r="X3650" s="17"/>
      <c r="Y3650" s="17"/>
      <c r="Z3650" s="20"/>
      <c r="AA3650" s="18">
        <f t="shared" ca="1" si="285"/>
        <v>23</v>
      </c>
      <c r="AB3650" s="15" t="s">
        <v>7877</v>
      </c>
      <c r="AC3650" s="35" t="str">
        <f t="shared" si="289"/>
        <v>0 anos 11 meses 29 dias</v>
      </c>
      <c r="AD3650" s="35" t="str">
        <f ca="1">IF(AND(V3650="",T3650&lt;TODAY()),"Contrato Encerrado",IF(AND(V3650="",T3650&gt;TODAY()),DATEDIF(TODAY(),T3650,"Y")&amp;" anos"&amp;" "&amp;DATEDIF(TODAY(),T3650,"YM")&amp;" meses"&amp;" "&amp;DATEDIF(TODAY(),T3650,"MD")&amp;" dias",IF(AND(X3650="",V3650&lt;TODAY()),"Contrato Encerrado",IF(AND(X3650="",V3650&gt;TODAY()),DATEDIF(TODAY(),V3650,"Y")&amp;" anos"&amp;" "&amp;DATEDIF(TODAY(),V3650,"YM")&amp;" meses"&amp;" "&amp;DATEDIF(TODAY(),V3650,"MD")&amp;" dias",IF(AND(Z3650="",X3650&lt;TODAY()),"Contrato Encerrado",IF(AND(Z3650="",X3650&gt;TODAY()),DATEDIF(TODAY(),X3650,"Y")&amp;" anos"&amp;" "&amp;DATEDIF(TODAY(),X3650,"YM")&amp;" meses"&amp;" "&amp;DATEDIF(TODAY(),X3650,"MD")&amp;" dias",IF(AND(Z3650&lt;&gt;””,Z3650&lt;TODAY()),"Contrato Encerrado",IF(AND(Z3650&lt;&gt;"",Z3650&gt;TODAY()),DATEDIF(TODAY(),Z3650,"Y")&amp;" anos"&amp;" "&amp;DATEDIF(TODAY(),Z3650,"YM")&amp;" meses"&amp;" "&amp;DATEDIF(TODAY(),Z3650,"MD")&amp;" dias"))))))))</f>
        <v>0 anos 2 meses 2 dias</v>
      </c>
      <c r="AE3650" s="35">
        <f t="shared" si="286"/>
        <v>364</v>
      </c>
      <c r="AF3650" s="35">
        <f t="shared" si="287"/>
        <v>366</v>
      </c>
      <c r="AG3650" s="17" t="str">
        <f t="shared" si="288"/>
        <v>0 anos 11 meses 31 dias</v>
      </c>
    </row>
    <row r="3651" spans="1:33" ht="11.25" customHeight="1" x14ac:dyDescent="0.2">
      <c r="A3651" s="141" t="s">
        <v>9</v>
      </c>
      <c r="B3651" s="142" t="s">
        <v>13</v>
      </c>
      <c r="C3651" s="143" t="s">
        <v>22</v>
      </c>
      <c r="D3651" s="144">
        <v>2022</v>
      </c>
      <c r="E3651" s="145" t="s">
        <v>1304</v>
      </c>
      <c r="F3651" s="141" t="s">
        <v>1305</v>
      </c>
      <c r="G3651" s="146" t="s">
        <v>1336</v>
      </c>
      <c r="H3651" s="147" t="s">
        <v>1337</v>
      </c>
      <c r="I3651" s="148" t="s">
        <v>1338</v>
      </c>
      <c r="J3651" s="14" t="s">
        <v>1302</v>
      </c>
      <c r="K3651" s="148" t="s">
        <v>29</v>
      </c>
      <c r="L3651" s="149" t="s">
        <v>30</v>
      </c>
      <c r="M3651" s="7" t="s">
        <v>9427</v>
      </c>
      <c r="N3651" s="149" t="s">
        <v>2103</v>
      </c>
      <c r="O3651" s="150"/>
      <c r="P3651" s="150" t="s">
        <v>2517</v>
      </c>
      <c r="Q3651" s="150" t="s">
        <v>2522</v>
      </c>
      <c r="R3651" s="151">
        <v>36745</v>
      </c>
      <c r="S3651" s="151">
        <v>44452</v>
      </c>
      <c r="T3651" s="151">
        <v>45190</v>
      </c>
      <c r="U3651" s="151"/>
      <c r="V3651" s="151"/>
      <c r="W3651" s="151"/>
      <c r="X3651" s="17"/>
      <c r="Y3651" s="17"/>
      <c r="Z3651" s="151"/>
      <c r="AA3651" s="152">
        <f t="shared" ca="1" si="285"/>
        <v>25</v>
      </c>
      <c r="AB3651" s="153" t="s">
        <v>7877</v>
      </c>
      <c r="AC3651" s="35" t="str">
        <f t="shared" si="289"/>
        <v>2 anos 0 meses 8 dias</v>
      </c>
      <c r="AD3651" s="132" t="str">
        <f ca="1">IF(AND(V3651="",T3651&lt;TODAY()),"Contrato Encerrado",IF(AND(V3651="",T3651&gt;TODAY()),DATEDIF(TODAY(),T3651,"Y")&amp;" anos"&amp;" "&amp;DATEDIF(TODAY(),T3651,"YM")&amp;" meses"&amp;" "&amp;DATEDIF(TODAY(),T3651,"MD")&amp;" dias",IF(AND(X3651="",V3651&lt;TODAY()),"Contrato Encerrado",IF(AND(X3651="",V3651&gt;TODAY()),DATEDIF(TODAY(),V3651,"Y")&amp;" anos"&amp;" "&amp;DATEDIF(TODAY(),V3651,"YM")&amp;" meses"&amp;" "&amp;DATEDIF(TODAY(),V3651,"MD")&amp;" dias",IF(AND(Z3651="",X3651&lt;TODAY()),"Contrato Encerrado",IF(AND(Z3651="",X3651&gt;TODAY()),DATEDIF(TODAY(),X3651,"Y")&amp;" anos"&amp;" "&amp;DATEDIF(TODAY(),X3651,"YM")&amp;" meses"&amp;" "&amp;DATEDIF(TODAY(),X3651,"MD")&amp;" dias",IF(AND(Z3651&lt;&gt;””,Z3651&lt;TODAY()),"Contrato Encerrado",IF(AND(Z3651&lt;&gt;"",Z3651&gt;TODAY()),DATEDIF(TODAY(),Z3651,"Y")&amp;" anos"&amp;" "&amp;DATEDIF(TODAY(),Z3651,"YM")&amp;" meses"&amp;" "&amp;DATEDIF(TODAY(),Z3651,"MD")&amp;" dias"))))))))</f>
        <v>Contrato Encerrado</v>
      </c>
      <c r="AE3651" s="132">
        <f t="shared" si="286"/>
        <v>738</v>
      </c>
      <c r="AF3651" s="132">
        <f t="shared" si="287"/>
        <v>-8</v>
      </c>
      <c r="AG3651" s="133" t="str">
        <f t="shared" si="288"/>
        <v>ESTÁGIO COMPLETOU 2 ANOS</v>
      </c>
    </row>
    <row r="3652" spans="1:33" ht="11.25" customHeight="1" x14ac:dyDescent="0.2">
      <c r="A3652" s="8" t="s">
        <v>9</v>
      </c>
      <c r="B3652" s="8" t="s">
        <v>13</v>
      </c>
      <c r="C3652" s="22" t="s">
        <v>20</v>
      </c>
      <c r="D3652" s="37">
        <v>2023</v>
      </c>
      <c r="E3652" s="23" t="s">
        <v>157</v>
      </c>
      <c r="F3652" s="8" t="s">
        <v>158</v>
      </c>
      <c r="G3652" s="77" t="s">
        <v>8588</v>
      </c>
      <c r="H3652" s="78" t="s">
        <v>8589</v>
      </c>
      <c r="I3652" s="9" t="s">
        <v>8590</v>
      </c>
      <c r="J3652" s="14" t="s">
        <v>1302</v>
      </c>
      <c r="K3652" s="9" t="s">
        <v>29</v>
      </c>
      <c r="L3652" s="24" t="s">
        <v>30</v>
      </c>
      <c r="M3652" s="7" t="s">
        <v>9427</v>
      </c>
      <c r="N3652" s="24" t="s">
        <v>6302</v>
      </c>
      <c r="O3652" s="24" t="s">
        <v>8130</v>
      </c>
      <c r="P3652" s="24" t="s">
        <v>2518</v>
      </c>
      <c r="Q3652" s="24" t="s">
        <v>2521</v>
      </c>
      <c r="R3652" s="17">
        <v>34220</v>
      </c>
      <c r="S3652" s="17">
        <v>45113</v>
      </c>
      <c r="T3652" s="17">
        <v>45352</v>
      </c>
      <c r="U3652" s="17">
        <v>45572</v>
      </c>
      <c r="V3652" s="17">
        <v>45692</v>
      </c>
      <c r="W3652" s="17"/>
      <c r="X3652" s="17"/>
      <c r="Y3652" s="17"/>
      <c r="Z3652" s="20"/>
      <c r="AA3652" s="18">
        <f t="shared" ca="1" si="285"/>
        <v>32</v>
      </c>
      <c r="AB3652" s="18" t="s">
        <v>7877</v>
      </c>
      <c r="AC3652" s="35" t="str">
        <f t="shared" si="289"/>
        <v>0 anos 11 meses 23 dias</v>
      </c>
      <c r="AD3652" s="35" t="str">
        <f ca="1">IF(AND(V3652="",T3652&lt;TODAY()),"Contrato Encerrado",IF(AND(V3652="",T3652&gt;TODAY()),DATEDIF(TODAY(),T3652,"Y")&amp;" anos"&amp;" "&amp;DATEDIF(TODAY(),T3652,"YM")&amp;" meses"&amp;" "&amp;DATEDIF(TODAY(),T3652,"MD")&amp;" dias",IF(AND(X3652="",V3652&lt;TODAY()),"Contrato Encerrado",IF(AND(X3652="",V3652&gt;TODAY()),DATEDIF(TODAY(),V3652,"Y")&amp;" anos"&amp;" "&amp;DATEDIF(TODAY(),V3652,"YM")&amp;" meses"&amp;" "&amp;DATEDIF(TODAY(),V3652,"MD")&amp;" dias",IF(AND(Z3652="",X3652&lt;TODAY()),"Contrato Encerrado",IF(AND(Z3652="",X3652&gt;TODAY()),DATEDIF(TODAY(),X3652,"Y")&amp;" anos"&amp;" "&amp;DATEDIF(TODAY(),X3652,"YM")&amp;" meses"&amp;" "&amp;DATEDIF(TODAY(),X3652,"MD")&amp;" dias",IF(AND(Z3652&lt;&gt;””,Z3652&lt;TODAY()),"Contrato Encerrado",IF(AND(Z3652&lt;&gt;"",Z3652&gt;TODAY()),DATEDIF(TODAY(),Z3652,"Y")&amp;" anos"&amp;" "&amp;DATEDIF(TODAY(),Z3652,"YM")&amp;" meses"&amp;" "&amp;DATEDIF(TODAY(),Z3652,"MD")&amp;" dias"))))))))</f>
        <v>Contrato Encerrado</v>
      </c>
      <c r="AE3652" s="35">
        <f t="shared" si="286"/>
        <v>359</v>
      </c>
      <c r="AF3652" s="35">
        <f t="shared" si="287"/>
        <v>371</v>
      </c>
      <c r="AG3652" s="17" t="str">
        <f t="shared" si="288"/>
        <v>1 anos 0 meses 5 dias</v>
      </c>
    </row>
    <row r="3653" spans="1:33" ht="11.25" customHeight="1" x14ac:dyDescent="0.2">
      <c r="A3653" s="8" t="s">
        <v>9</v>
      </c>
      <c r="B3653" s="8" t="s">
        <v>13</v>
      </c>
      <c r="C3653" s="22" t="s">
        <v>16</v>
      </c>
      <c r="D3653" s="37">
        <v>2025</v>
      </c>
      <c r="E3653" s="12" t="s">
        <v>284</v>
      </c>
      <c r="F3653" s="8" t="s">
        <v>285</v>
      </c>
      <c r="G3653" s="9" t="s">
        <v>16402</v>
      </c>
      <c r="H3653" s="8" t="s">
        <v>16403</v>
      </c>
      <c r="I3653" s="14" t="s">
        <v>16404</v>
      </c>
      <c r="J3653" s="14" t="s">
        <v>10</v>
      </c>
      <c r="K3653" s="14" t="s">
        <v>29</v>
      </c>
      <c r="L3653" s="15" t="s">
        <v>30</v>
      </c>
      <c r="M3653" s="7" t="s">
        <v>9427</v>
      </c>
      <c r="N3653" s="15" t="s">
        <v>2099</v>
      </c>
      <c r="O3653" s="15" t="s">
        <v>10152</v>
      </c>
      <c r="P3653" s="15" t="s">
        <v>2518</v>
      </c>
      <c r="Q3653" s="15" t="s">
        <v>2523</v>
      </c>
      <c r="R3653" s="20">
        <v>36322</v>
      </c>
      <c r="S3653" s="20">
        <v>45717</v>
      </c>
      <c r="T3653" s="20">
        <v>46081</v>
      </c>
      <c r="U3653" s="20"/>
      <c r="V3653" s="20"/>
      <c r="W3653" s="20"/>
      <c r="X3653" s="17"/>
      <c r="Y3653" s="17"/>
      <c r="Z3653" s="20"/>
      <c r="AA3653" s="21">
        <f t="shared" ca="1" si="285"/>
        <v>26</v>
      </c>
      <c r="AB3653" s="20" t="s">
        <v>7877</v>
      </c>
      <c r="AC3653" s="35" t="str">
        <f t="shared" si="289"/>
        <v>0 anos 11 meses 27 dias</v>
      </c>
      <c r="AD3653" s="35" t="str">
        <f ca="1">IF(AND(V3653="",T3653&lt;TODAY()),"Contrato Encerrado",IF(AND(V3653="",T3653&gt;TODAY()),DATEDIF(TODAY(),T3653,"Y")&amp;" anos"&amp;" "&amp;DATEDIF(TODAY(),T3653,"YM")&amp;" meses"&amp;" "&amp;DATEDIF(TODAY(),T3653,"MD")&amp;" dias",IF(AND(X3653="",V3653&lt;TODAY()),"Contrato Encerrado",IF(AND(X3653="",V3653&gt;TODAY()),DATEDIF(TODAY(),V3653,"Y")&amp;" anos"&amp;" "&amp;DATEDIF(TODAY(),V3653,"YM")&amp;" meses"&amp;" "&amp;DATEDIF(TODAY(),V3653,"MD")&amp;" dias",IF(AND(Z3653="",X3653&lt;TODAY()),"Contrato Encerrado",IF(AND(Z3653="",X3653&gt;TODAY()),DATEDIF(TODAY(),X3653,"Y")&amp;" anos"&amp;" "&amp;DATEDIF(TODAY(),X3653,"YM")&amp;" meses"&amp;" "&amp;DATEDIF(TODAY(),X3653,"MD")&amp;" dias",IF(AND(Z3653&lt;&gt;””,Z3653&lt;TODAY()),"Contrato Encerrado",IF(AND(Z3653&lt;&gt;"",Z3653&gt;TODAY()),DATEDIF(TODAY(),Z3653,"Y")&amp;" anos"&amp;" "&amp;DATEDIF(TODAY(),Z3653,"YM")&amp;" meses"&amp;" "&amp;DATEDIF(TODAY(),Z3653,"MD")&amp;" dias"))))))))</f>
        <v>0 anos 4 meses 21 dias</v>
      </c>
      <c r="AE3653" s="35">
        <f t="shared" si="286"/>
        <v>364</v>
      </c>
      <c r="AF3653" s="35">
        <f t="shared" si="287"/>
        <v>366</v>
      </c>
      <c r="AG3653" s="17" t="str">
        <f t="shared" si="288"/>
        <v>0 anos 11 meses 31 dias</v>
      </c>
    </row>
    <row r="3654" spans="1:33" ht="11.25" customHeight="1" x14ac:dyDescent="0.2">
      <c r="A3654" s="8" t="s">
        <v>9</v>
      </c>
      <c r="B3654" s="8" t="s">
        <v>13</v>
      </c>
      <c r="C3654" s="22" t="s">
        <v>22</v>
      </c>
      <c r="D3654" s="37">
        <v>2023</v>
      </c>
      <c r="E3654" s="12" t="s">
        <v>157</v>
      </c>
      <c r="F3654" s="8" t="s">
        <v>158</v>
      </c>
      <c r="G3654" s="77" t="s">
        <v>9906</v>
      </c>
      <c r="H3654" s="78" t="s">
        <v>9907</v>
      </c>
      <c r="I3654" s="14" t="s">
        <v>9908</v>
      </c>
      <c r="J3654" s="74" t="s">
        <v>14943</v>
      </c>
      <c r="K3654" s="14" t="s">
        <v>29</v>
      </c>
      <c r="L3654" s="15" t="s">
        <v>30</v>
      </c>
      <c r="M3654" s="7" t="s">
        <v>9427</v>
      </c>
      <c r="N3654" s="16" t="s">
        <v>2105</v>
      </c>
      <c r="O3654" s="15" t="s">
        <v>7895</v>
      </c>
      <c r="P3654" s="15" t="s">
        <v>2518</v>
      </c>
      <c r="Q3654" s="15" t="s">
        <v>4109</v>
      </c>
      <c r="R3654" s="20">
        <v>37671</v>
      </c>
      <c r="S3654" s="20">
        <v>45173</v>
      </c>
      <c r="T3654" s="20">
        <v>45903</v>
      </c>
      <c r="U3654" s="20"/>
      <c r="V3654" s="20"/>
      <c r="W3654" s="20"/>
      <c r="X3654" s="17"/>
      <c r="Y3654" s="17"/>
      <c r="Z3654" s="20"/>
      <c r="AA3654" s="18">
        <f t="shared" ca="1" si="285"/>
        <v>22</v>
      </c>
      <c r="AB3654" s="15" t="s">
        <v>7877</v>
      </c>
      <c r="AC3654" s="35" t="str">
        <f t="shared" si="289"/>
        <v>1 anos 11 meses 30 dias</v>
      </c>
      <c r="AD3654" s="35" t="str">
        <f ca="1">IF(AND(V3654="",T3654&lt;TODAY()),"Contrato Encerrado",IF(AND(V3654="",T3654&gt;TODAY()),DATEDIF(TODAY(),T3654,"Y")&amp;" anos"&amp;" "&amp;DATEDIF(TODAY(),T3654,"YM")&amp;" meses"&amp;" "&amp;DATEDIF(TODAY(),T3654,"MD")&amp;" dias",IF(AND(X3654="",V3654&lt;TODAY()),"Contrato Encerrado",IF(AND(X3654="",V3654&gt;TODAY()),DATEDIF(TODAY(),V3654,"Y")&amp;" anos"&amp;" "&amp;DATEDIF(TODAY(),V3654,"YM")&amp;" meses"&amp;" "&amp;DATEDIF(TODAY(),V3654,"MD")&amp;" dias",IF(AND(Z3654="",X3654&lt;TODAY()),"Contrato Encerrado",IF(AND(Z3654="",X3654&gt;TODAY()),DATEDIF(TODAY(),X3654,"Y")&amp;" anos"&amp;" "&amp;DATEDIF(TODAY(),X3654,"YM")&amp;" meses"&amp;" "&amp;DATEDIF(TODAY(),X3654,"MD")&amp;" dias",IF(AND(Z3654&lt;&gt;””,Z3654&lt;TODAY()),"Contrato Encerrado",IF(AND(Z3654&lt;&gt;"",Z3654&gt;TODAY()),DATEDIF(TODAY(),Z3654,"Y")&amp;" anos"&amp;" "&amp;DATEDIF(TODAY(),Z3654,"YM")&amp;" meses"&amp;" "&amp;DATEDIF(TODAY(),Z3654,"MD")&amp;" dias"))))))))</f>
        <v>Contrato Encerrado</v>
      </c>
      <c r="AE3654" s="35">
        <f t="shared" si="286"/>
        <v>730</v>
      </c>
      <c r="AF3654" s="35">
        <f t="shared" si="287"/>
        <v>0</v>
      </c>
      <c r="AG3654" s="17" t="str">
        <f t="shared" si="288"/>
        <v>ESTÁGIO COMPLETOU 2 ANOS</v>
      </c>
    </row>
    <row r="3655" spans="1:33" ht="11.25" customHeight="1" x14ac:dyDescent="0.2">
      <c r="A3655" s="8" t="s">
        <v>9</v>
      </c>
      <c r="B3655" s="8" t="s">
        <v>13</v>
      </c>
      <c r="C3655" s="22" t="s">
        <v>16</v>
      </c>
      <c r="D3655" s="37">
        <v>2023</v>
      </c>
      <c r="E3655" s="23" t="s">
        <v>307</v>
      </c>
      <c r="F3655" s="8" t="s">
        <v>308</v>
      </c>
      <c r="G3655" s="77" t="s">
        <v>7153</v>
      </c>
      <c r="H3655" s="78" t="s">
        <v>7154</v>
      </c>
      <c r="I3655" s="9" t="s">
        <v>7155</v>
      </c>
      <c r="J3655" s="14" t="s">
        <v>14943</v>
      </c>
      <c r="K3655" s="9" t="s">
        <v>29</v>
      </c>
      <c r="L3655" s="24" t="s">
        <v>81</v>
      </c>
      <c r="M3655" s="7" t="s">
        <v>82</v>
      </c>
      <c r="N3655" s="24" t="s">
        <v>4113</v>
      </c>
      <c r="O3655" s="24"/>
      <c r="P3655" s="24" t="s">
        <v>2518</v>
      </c>
      <c r="Q3655" s="24" t="s">
        <v>2523</v>
      </c>
      <c r="R3655" s="17">
        <v>38692</v>
      </c>
      <c r="S3655" s="17">
        <v>45014</v>
      </c>
      <c r="T3655" s="31">
        <v>45303</v>
      </c>
      <c r="U3655" s="17"/>
      <c r="V3655" s="31"/>
      <c r="W3655" s="17"/>
      <c r="X3655" s="17"/>
      <c r="Y3655" s="17"/>
      <c r="Z3655" s="31"/>
      <c r="AA3655" s="18">
        <f t="shared" ca="1" si="285"/>
        <v>19</v>
      </c>
      <c r="AB3655" s="19" t="s">
        <v>7877</v>
      </c>
      <c r="AC3655" s="35" t="str">
        <f t="shared" si="289"/>
        <v>0 anos 9 meses 14 dias</v>
      </c>
      <c r="AD3655" s="35" t="str">
        <f ca="1">IF(AND(V3655="",T3655&lt;TODAY()),"Contrato Encerrado",IF(AND(V3655="",T3655&gt;TODAY()),DATEDIF(TODAY(),T3655,"Y")&amp;" anos"&amp;" "&amp;DATEDIF(TODAY(),T3655,"YM")&amp;" meses"&amp;" "&amp;DATEDIF(TODAY(),T3655,"MD")&amp;" dias",IF(AND(X3655="",V3655&lt;TODAY()),"Contrato Encerrado",IF(AND(X3655="",V3655&gt;TODAY()),DATEDIF(TODAY(),V3655,"Y")&amp;" anos"&amp;" "&amp;DATEDIF(TODAY(),V3655,"YM")&amp;" meses"&amp;" "&amp;DATEDIF(TODAY(),V3655,"MD")&amp;" dias",IF(AND(Z3655="",X3655&lt;TODAY()),"Contrato Encerrado",IF(AND(Z3655="",X3655&gt;TODAY()),DATEDIF(TODAY(),X3655,"Y")&amp;" anos"&amp;" "&amp;DATEDIF(TODAY(),X3655,"YM")&amp;" meses"&amp;" "&amp;DATEDIF(TODAY(),X3655,"MD")&amp;" dias",IF(AND(Z3655&lt;&gt;””,Z3655&lt;TODAY()),"Contrato Encerrado",IF(AND(Z3655&lt;&gt;"",Z3655&gt;TODAY()),DATEDIF(TODAY(),Z3655,"Y")&amp;" anos"&amp;" "&amp;DATEDIF(TODAY(),Z3655,"YM")&amp;" meses"&amp;" "&amp;DATEDIF(TODAY(),Z3655,"MD")&amp;" dias"))))))))</f>
        <v>Contrato Encerrado</v>
      </c>
      <c r="AE3655" s="35">
        <f t="shared" si="286"/>
        <v>289</v>
      </c>
      <c r="AF3655" s="35">
        <f t="shared" si="287"/>
        <v>441</v>
      </c>
      <c r="AG3655" s="17" t="str">
        <f t="shared" si="288"/>
        <v>1 anos 2 meses 16 dias</v>
      </c>
    </row>
    <row r="3656" spans="1:33" ht="11.25" customHeight="1" x14ac:dyDescent="0.2">
      <c r="A3656" s="8" t="s">
        <v>9</v>
      </c>
      <c r="B3656" s="8" t="s">
        <v>13</v>
      </c>
      <c r="C3656" s="22" t="s">
        <v>23</v>
      </c>
      <c r="D3656" s="37">
        <v>2023</v>
      </c>
      <c r="E3656" s="12" t="s">
        <v>79</v>
      </c>
      <c r="F3656" s="8" t="s">
        <v>80</v>
      </c>
      <c r="G3656" s="77" t="s">
        <v>9909</v>
      </c>
      <c r="H3656" s="78" t="s">
        <v>9910</v>
      </c>
      <c r="I3656" s="14" t="s">
        <v>9911</v>
      </c>
      <c r="J3656" s="14" t="s">
        <v>14943</v>
      </c>
      <c r="K3656" s="14" t="s">
        <v>29</v>
      </c>
      <c r="L3656" s="15" t="s">
        <v>81</v>
      </c>
      <c r="M3656" s="7" t="s">
        <v>82</v>
      </c>
      <c r="N3656" s="15" t="s">
        <v>4113</v>
      </c>
      <c r="O3656" s="15" t="s">
        <v>9912</v>
      </c>
      <c r="P3656" s="15" t="s">
        <v>2518</v>
      </c>
      <c r="Q3656" s="15" t="s">
        <v>2523</v>
      </c>
      <c r="R3656" s="20">
        <v>39066</v>
      </c>
      <c r="S3656" s="20">
        <v>45208</v>
      </c>
      <c r="T3656" s="31">
        <v>45657</v>
      </c>
      <c r="U3656" s="20"/>
      <c r="V3656" s="20"/>
      <c r="W3656" s="20"/>
      <c r="X3656" s="17"/>
      <c r="Y3656" s="17"/>
      <c r="Z3656" s="20"/>
      <c r="AA3656" s="18">
        <f t="shared" ca="1" si="285"/>
        <v>18</v>
      </c>
      <c r="AB3656" s="20" t="s">
        <v>7877</v>
      </c>
      <c r="AC3656" s="35" t="str">
        <f t="shared" si="289"/>
        <v>1 anos 2 meses 22 dias</v>
      </c>
      <c r="AD3656" s="35" t="str">
        <f ca="1">IF(AND(V3656="",T3656&lt;TODAY()),"Contrato Encerrado",IF(AND(V3656="",T3656&gt;TODAY()),DATEDIF(TODAY(),T3656,"Y")&amp;" anos"&amp;" "&amp;DATEDIF(TODAY(),T3656,"YM")&amp;" meses"&amp;" "&amp;DATEDIF(TODAY(),T3656,"MD")&amp;" dias",IF(AND(X3656="",V3656&lt;TODAY()),"Contrato Encerrado",IF(AND(X3656="",V3656&gt;TODAY()),DATEDIF(TODAY(),V3656,"Y")&amp;" anos"&amp;" "&amp;DATEDIF(TODAY(),V3656,"YM")&amp;" meses"&amp;" "&amp;DATEDIF(TODAY(),V3656,"MD")&amp;" dias",IF(AND(Z3656="",X3656&lt;TODAY()),"Contrato Encerrado",IF(AND(Z3656="",X3656&gt;TODAY()),DATEDIF(TODAY(),X3656,"Y")&amp;" anos"&amp;" "&amp;DATEDIF(TODAY(),X3656,"YM")&amp;" meses"&amp;" "&amp;DATEDIF(TODAY(),X3656,"MD")&amp;" dias",IF(AND(Z3656&lt;&gt;””,Z3656&lt;TODAY()),"Contrato Encerrado",IF(AND(Z3656&lt;&gt;"",Z3656&gt;TODAY()),DATEDIF(TODAY(),Z3656,"Y")&amp;" anos"&amp;" "&amp;DATEDIF(TODAY(),Z3656,"YM")&amp;" meses"&amp;" "&amp;DATEDIF(TODAY(),Z3656,"MD")&amp;" dias"))))))))</f>
        <v>Contrato Encerrado</v>
      </c>
      <c r="AE3656" s="35">
        <f t="shared" si="286"/>
        <v>449</v>
      </c>
      <c r="AF3656" s="35">
        <f t="shared" si="287"/>
        <v>281</v>
      </c>
      <c r="AG3656" s="17" t="str">
        <f t="shared" si="288"/>
        <v>0 anos 9 meses 7 dias</v>
      </c>
    </row>
    <row r="3657" spans="1:33" ht="11.25" customHeight="1" x14ac:dyDescent="0.2">
      <c r="A3657" s="8" t="s">
        <v>9</v>
      </c>
      <c r="B3657" s="10" t="s">
        <v>13</v>
      </c>
      <c r="C3657" s="11" t="s">
        <v>22</v>
      </c>
      <c r="D3657" s="36">
        <v>2022</v>
      </c>
      <c r="E3657" s="12" t="s">
        <v>510</v>
      </c>
      <c r="F3657" s="8" t="s">
        <v>511</v>
      </c>
      <c r="G3657" s="77" t="s">
        <v>3164</v>
      </c>
      <c r="H3657" s="78" t="s">
        <v>3165</v>
      </c>
      <c r="I3657" s="14" t="s">
        <v>3166</v>
      </c>
      <c r="J3657" s="14" t="s">
        <v>1302</v>
      </c>
      <c r="K3657" s="14" t="s">
        <v>29</v>
      </c>
      <c r="L3657" s="15" t="s">
        <v>30</v>
      </c>
      <c r="M3657" s="7" t="s">
        <v>9427</v>
      </c>
      <c r="N3657" s="16" t="s">
        <v>3209</v>
      </c>
      <c r="O3657" s="16"/>
      <c r="P3657" s="16" t="s">
        <v>2518</v>
      </c>
      <c r="Q3657" s="16" t="s">
        <v>2523</v>
      </c>
      <c r="R3657" s="31">
        <v>37341</v>
      </c>
      <c r="S3657" s="31">
        <v>44774</v>
      </c>
      <c r="T3657" s="31">
        <v>45224</v>
      </c>
      <c r="U3657" s="31"/>
      <c r="V3657" s="31"/>
      <c r="W3657" s="31"/>
      <c r="X3657" s="17"/>
      <c r="Y3657" s="17"/>
      <c r="Z3657" s="31"/>
      <c r="AA3657" s="18">
        <f t="shared" ca="1" si="285"/>
        <v>23</v>
      </c>
      <c r="AB3657" s="19" t="s">
        <v>7877</v>
      </c>
      <c r="AC3657" s="35" t="str">
        <f t="shared" si="289"/>
        <v>1 anos 2 meses 24 dias</v>
      </c>
      <c r="AD3657" s="35" t="str">
        <f ca="1">IF(AND(V3657="",T3657&lt;TODAY()),"Contrato Encerrado",IF(AND(V3657="",T3657&gt;TODAY()),DATEDIF(TODAY(),T3657,"Y")&amp;" anos"&amp;" "&amp;DATEDIF(TODAY(),T3657,"YM")&amp;" meses"&amp;" "&amp;DATEDIF(TODAY(),T3657,"MD")&amp;" dias",IF(AND(X3657="",V3657&lt;TODAY()),"Contrato Encerrado",IF(AND(X3657="",V3657&gt;TODAY()),DATEDIF(TODAY(),V3657,"Y")&amp;" anos"&amp;" "&amp;DATEDIF(TODAY(),V3657,"YM")&amp;" meses"&amp;" "&amp;DATEDIF(TODAY(),V3657,"MD")&amp;" dias",IF(AND(Z3657="",X3657&lt;TODAY()),"Contrato Encerrado",IF(AND(Z3657="",X3657&gt;TODAY()),DATEDIF(TODAY(),X3657,"Y")&amp;" anos"&amp;" "&amp;DATEDIF(TODAY(),X3657,"YM")&amp;" meses"&amp;" "&amp;DATEDIF(TODAY(),X3657,"MD")&amp;" dias",IF(AND(Z3657&lt;&gt;””,Z3657&lt;TODAY()),"Contrato Encerrado",IF(AND(Z3657&lt;&gt;"",Z3657&gt;TODAY()),DATEDIF(TODAY(),Z3657,"Y")&amp;" anos"&amp;" "&amp;DATEDIF(TODAY(),Z3657,"YM")&amp;" meses"&amp;" "&amp;DATEDIF(TODAY(),Z3657,"MD")&amp;" dias"))))))))</f>
        <v>Contrato Encerrado</v>
      </c>
      <c r="AE3657" s="35">
        <f t="shared" si="286"/>
        <v>450</v>
      </c>
      <c r="AF3657" s="35">
        <f t="shared" si="287"/>
        <v>280</v>
      </c>
      <c r="AG3657" s="17" t="str">
        <f t="shared" si="288"/>
        <v>0 anos 9 meses 6 dias</v>
      </c>
    </row>
    <row r="3658" spans="1:33" ht="11.25" customHeight="1" x14ac:dyDescent="0.2">
      <c r="A3658" s="8" t="s">
        <v>9</v>
      </c>
      <c r="B3658" s="10" t="s">
        <v>13</v>
      </c>
      <c r="C3658" s="11" t="s">
        <v>23</v>
      </c>
      <c r="D3658" s="36">
        <v>2022</v>
      </c>
      <c r="E3658" s="12" t="s">
        <v>79</v>
      </c>
      <c r="F3658" s="8" t="s">
        <v>80</v>
      </c>
      <c r="G3658" s="77" t="s">
        <v>5237</v>
      </c>
      <c r="H3658" s="78" t="s">
        <v>5238</v>
      </c>
      <c r="I3658" s="14" t="s">
        <v>5239</v>
      </c>
      <c r="J3658" s="14" t="s">
        <v>14943</v>
      </c>
      <c r="K3658" s="14" t="s">
        <v>29</v>
      </c>
      <c r="L3658" s="15" t="s">
        <v>30</v>
      </c>
      <c r="M3658" s="7" t="s">
        <v>9427</v>
      </c>
      <c r="N3658" s="16" t="s">
        <v>2120</v>
      </c>
      <c r="O3658" s="16"/>
      <c r="P3658" s="16" t="s">
        <v>2518</v>
      </c>
      <c r="Q3658" s="16" t="s">
        <v>2523</v>
      </c>
      <c r="R3658" s="31">
        <v>37535</v>
      </c>
      <c r="S3658" s="31">
        <v>44837</v>
      </c>
      <c r="T3658" s="31">
        <v>45560</v>
      </c>
      <c r="U3658" s="31"/>
      <c r="V3658" s="31"/>
      <c r="W3658" s="31"/>
      <c r="X3658" s="17"/>
      <c r="Y3658" s="17"/>
      <c r="Z3658" s="31"/>
      <c r="AA3658" s="18">
        <f t="shared" ca="1" si="285"/>
        <v>23</v>
      </c>
      <c r="AB3658" s="19" t="s">
        <v>7877</v>
      </c>
      <c r="AC3658" s="35" t="str">
        <f t="shared" si="289"/>
        <v>1 anos 11 meses 22 dias</v>
      </c>
      <c r="AD3658" s="35" t="str">
        <f ca="1">IF(AND(V3658="",T3658&lt;TODAY()),"Contrato Encerrado",IF(AND(V3658="",T3658&gt;TODAY()),DATEDIF(TODAY(),T3658,"Y")&amp;" anos"&amp;" "&amp;DATEDIF(TODAY(),T3658,"YM")&amp;" meses"&amp;" "&amp;DATEDIF(TODAY(),T3658,"MD")&amp;" dias",IF(AND(X3658="",V3658&lt;TODAY()),"Contrato Encerrado",IF(AND(X3658="",V3658&gt;TODAY()),DATEDIF(TODAY(),V3658,"Y")&amp;" anos"&amp;" "&amp;DATEDIF(TODAY(),V3658,"YM")&amp;" meses"&amp;" "&amp;DATEDIF(TODAY(),V3658,"MD")&amp;" dias",IF(AND(Z3658="",X3658&lt;TODAY()),"Contrato Encerrado",IF(AND(Z3658="",X3658&gt;TODAY()),DATEDIF(TODAY(),X3658,"Y")&amp;" anos"&amp;" "&amp;DATEDIF(TODAY(),X3658,"YM")&amp;" meses"&amp;" "&amp;DATEDIF(TODAY(),X3658,"MD")&amp;" dias",IF(AND(Z3658&lt;&gt;””,Z3658&lt;TODAY()),"Contrato Encerrado",IF(AND(Z3658&lt;&gt;"",Z3658&gt;TODAY()),DATEDIF(TODAY(),Z3658,"Y")&amp;" anos"&amp;" "&amp;DATEDIF(TODAY(),Z3658,"YM")&amp;" meses"&amp;" "&amp;DATEDIF(TODAY(),Z3658,"MD")&amp;" dias"))))))))</f>
        <v>Contrato Encerrado</v>
      </c>
      <c r="AE3658" s="35">
        <f t="shared" si="286"/>
        <v>723</v>
      </c>
      <c r="AF3658" s="35">
        <f t="shared" si="287"/>
        <v>7</v>
      </c>
      <c r="AG3658" s="17" t="str">
        <f t="shared" si="288"/>
        <v>0 anos 0 meses 7 dias</v>
      </c>
    </row>
    <row r="3659" spans="1:33" ht="11.25" customHeight="1" x14ac:dyDescent="0.2">
      <c r="A3659" s="8" t="s">
        <v>9</v>
      </c>
      <c r="B3659" s="8" t="s">
        <v>13</v>
      </c>
      <c r="C3659" s="22" t="s">
        <v>15</v>
      </c>
      <c r="D3659" s="37">
        <v>2025</v>
      </c>
      <c r="E3659" s="12" t="s">
        <v>79</v>
      </c>
      <c r="F3659" s="8" t="s">
        <v>80</v>
      </c>
      <c r="G3659" s="77" t="s">
        <v>15913</v>
      </c>
      <c r="H3659" s="78" t="s">
        <v>15914</v>
      </c>
      <c r="I3659" s="14" t="s">
        <v>15915</v>
      </c>
      <c r="J3659" s="14" t="s">
        <v>10</v>
      </c>
      <c r="K3659" s="14" t="s">
        <v>29</v>
      </c>
      <c r="L3659" s="15" t="s">
        <v>81</v>
      </c>
      <c r="M3659" s="7" t="s">
        <v>82</v>
      </c>
      <c r="N3659" s="15" t="s">
        <v>4113</v>
      </c>
      <c r="O3659" s="15" t="s">
        <v>8021</v>
      </c>
      <c r="P3659" s="15" t="s">
        <v>2518</v>
      </c>
      <c r="Q3659" s="15" t="s">
        <v>2523</v>
      </c>
      <c r="R3659" s="20">
        <v>39468</v>
      </c>
      <c r="S3659" s="20">
        <v>45722</v>
      </c>
      <c r="T3659" s="70">
        <v>46022</v>
      </c>
      <c r="U3659" s="20"/>
      <c r="V3659" s="20"/>
      <c r="W3659" s="20"/>
      <c r="X3659" s="17"/>
      <c r="Y3659" s="17"/>
      <c r="Z3659" s="20"/>
      <c r="AA3659" s="21">
        <f t="shared" ca="1" si="285"/>
        <v>17</v>
      </c>
      <c r="AB3659" s="15" t="s">
        <v>7877</v>
      </c>
      <c r="AC3659" s="35" t="str">
        <f t="shared" si="289"/>
        <v>0 anos 9 meses 25 dias</v>
      </c>
      <c r="AD3659" s="35" t="str">
        <f ca="1">IF(AND(V3659="",T3659&lt;TODAY()),"Contrato Encerrado",IF(AND(V3659="",T3659&gt;TODAY()),DATEDIF(TODAY(),T3659,"Y")&amp;" anos"&amp;" "&amp;DATEDIF(TODAY(),T3659,"YM")&amp;" meses"&amp;" "&amp;DATEDIF(TODAY(),T3659,"MD")&amp;" dias",IF(AND(X3659="",V3659&lt;TODAY()),"Contrato Encerrado",IF(AND(X3659="",V3659&gt;TODAY()),DATEDIF(TODAY(),V3659,"Y")&amp;" anos"&amp;" "&amp;DATEDIF(TODAY(),V3659,"YM")&amp;" meses"&amp;" "&amp;DATEDIF(TODAY(),V3659,"MD")&amp;" dias",IF(AND(Z3659="",X3659&lt;TODAY()),"Contrato Encerrado",IF(AND(Z3659="",X3659&gt;TODAY()),DATEDIF(TODAY(),X3659,"Y")&amp;" anos"&amp;" "&amp;DATEDIF(TODAY(),X3659,"YM")&amp;" meses"&amp;" "&amp;DATEDIF(TODAY(),X3659,"MD")&amp;" dias",IF(AND(Z3659&lt;&gt;””,Z3659&lt;TODAY()),"Contrato Encerrado",IF(AND(Z3659&lt;&gt;"",Z3659&gt;TODAY()),DATEDIF(TODAY(),Z3659,"Y")&amp;" anos"&amp;" "&amp;DATEDIF(TODAY(),Z3659,"YM")&amp;" meses"&amp;" "&amp;DATEDIF(TODAY(),Z3659,"MD")&amp;" dias"))))))))</f>
        <v>0 anos 2 meses 24 dias</v>
      </c>
      <c r="AE3659" s="35">
        <f t="shared" si="286"/>
        <v>300</v>
      </c>
      <c r="AF3659" s="35">
        <f t="shared" si="287"/>
        <v>430</v>
      </c>
      <c r="AG3659" s="17" t="str">
        <f t="shared" si="288"/>
        <v>1 anos 2 meses 5 dias</v>
      </c>
    </row>
    <row r="3660" spans="1:33" ht="11.25" customHeight="1" x14ac:dyDescent="0.2">
      <c r="A3660" s="8" t="s">
        <v>9</v>
      </c>
      <c r="B3660" s="8" t="s">
        <v>13</v>
      </c>
      <c r="C3660" s="22" t="s">
        <v>17</v>
      </c>
      <c r="D3660" s="37">
        <v>2023</v>
      </c>
      <c r="E3660" s="23" t="s">
        <v>157</v>
      </c>
      <c r="F3660" s="8" t="s">
        <v>158</v>
      </c>
      <c r="G3660" s="77" t="s">
        <v>7156</v>
      </c>
      <c r="H3660" s="78" t="s">
        <v>7157</v>
      </c>
      <c r="I3660" s="9" t="s">
        <v>7158</v>
      </c>
      <c r="J3660" s="14" t="s">
        <v>14943</v>
      </c>
      <c r="K3660" s="9" t="s">
        <v>29</v>
      </c>
      <c r="L3660" s="24" t="s">
        <v>81</v>
      </c>
      <c r="M3660" s="7" t="s">
        <v>82</v>
      </c>
      <c r="N3660" s="24" t="s">
        <v>4113</v>
      </c>
      <c r="O3660" s="24"/>
      <c r="P3660" s="24" t="s">
        <v>2518</v>
      </c>
      <c r="Q3660" s="24" t="s">
        <v>4109</v>
      </c>
      <c r="R3660" s="17">
        <v>38512</v>
      </c>
      <c r="S3660" s="17">
        <v>45050</v>
      </c>
      <c r="T3660" s="31">
        <v>45278</v>
      </c>
      <c r="U3660" s="17"/>
      <c r="V3660" s="31"/>
      <c r="W3660" s="17"/>
      <c r="X3660" s="17"/>
      <c r="Y3660" s="17"/>
      <c r="Z3660" s="31"/>
      <c r="AA3660" s="18">
        <f t="shared" ca="1" si="285"/>
        <v>20</v>
      </c>
      <c r="AB3660" s="19" t="s">
        <v>7877</v>
      </c>
      <c r="AC3660" s="35" t="str">
        <f t="shared" si="289"/>
        <v>0 anos 7 meses 14 dias</v>
      </c>
      <c r="AD3660" s="35" t="str">
        <f ca="1">IF(AND(V3660="",T3660&lt;TODAY()),"Contrato Encerrado",IF(AND(V3660="",T3660&gt;TODAY()),DATEDIF(TODAY(),T3660,"Y")&amp;" anos"&amp;" "&amp;DATEDIF(TODAY(),T3660,"YM")&amp;" meses"&amp;" "&amp;DATEDIF(TODAY(),T3660,"MD")&amp;" dias",IF(AND(X3660="",V3660&lt;TODAY()),"Contrato Encerrado",IF(AND(X3660="",V3660&gt;TODAY()),DATEDIF(TODAY(),V3660,"Y")&amp;" anos"&amp;" "&amp;DATEDIF(TODAY(),V3660,"YM")&amp;" meses"&amp;" "&amp;DATEDIF(TODAY(),V3660,"MD")&amp;" dias",IF(AND(Z3660="",X3660&lt;TODAY()),"Contrato Encerrado",IF(AND(Z3660="",X3660&gt;TODAY()),DATEDIF(TODAY(),X3660,"Y")&amp;" anos"&amp;" "&amp;DATEDIF(TODAY(),X3660,"YM")&amp;" meses"&amp;" "&amp;DATEDIF(TODAY(),X3660,"MD")&amp;" dias",IF(AND(Z3660&lt;&gt;””,Z3660&lt;TODAY()),"Contrato Encerrado",IF(AND(Z3660&lt;&gt;"",Z3660&gt;TODAY()),DATEDIF(TODAY(),Z3660,"Y")&amp;" anos"&amp;" "&amp;DATEDIF(TODAY(),Z3660,"YM")&amp;" meses"&amp;" "&amp;DATEDIF(TODAY(),Z3660,"MD")&amp;" dias"))))))))</f>
        <v>Contrato Encerrado</v>
      </c>
      <c r="AE3660" s="35">
        <f t="shared" si="286"/>
        <v>228</v>
      </c>
      <c r="AF3660" s="35">
        <f t="shared" si="287"/>
        <v>502</v>
      </c>
      <c r="AG3660" s="17" t="str">
        <f t="shared" si="288"/>
        <v>1 anos 4 meses 16 dias</v>
      </c>
    </row>
    <row r="3661" spans="1:33" ht="11.25" customHeight="1" x14ac:dyDescent="0.2">
      <c r="A3661" s="8" t="s">
        <v>9</v>
      </c>
      <c r="B3661" s="8" t="s">
        <v>13</v>
      </c>
      <c r="C3661" s="22" t="s">
        <v>14</v>
      </c>
      <c r="D3661" s="37">
        <v>2023</v>
      </c>
      <c r="E3661" s="23" t="s">
        <v>79</v>
      </c>
      <c r="F3661" s="8" t="s">
        <v>80</v>
      </c>
      <c r="G3661" s="77" t="s">
        <v>7159</v>
      </c>
      <c r="H3661" s="78" t="s">
        <v>7160</v>
      </c>
      <c r="I3661" s="9" t="s">
        <v>7161</v>
      </c>
      <c r="J3661" s="14" t="s">
        <v>14943</v>
      </c>
      <c r="K3661" s="9" t="s">
        <v>29</v>
      </c>
      <c r="L3661" s="24" t="s">
        <v>81</v>
      </c>
      <c r="M3661" s="7" t="s">
        <v>82</v>
      </c>
      <c r="N3661" s="24" t="s">
        <v>4113</v>
      </c>
      <c r="O3661" s="24"/>
      <c r="P3661" s="24" t="s">
        <v>2518</v>
      </c>
      <c r="Q3661" s="24" t="s">
        <v>2523</v>
      </c>
      <c r="R3661" s="17">
        <v>38780</v>
      </c>
      <c r="S3661" s="17">
        <v>44963</v>
      </c>
      <c r="T3661" s="111">
        <v>45657</v>
      </c>
      <c r="U3661" s="20"/>
      <c r="V3661" s="20"/>
      <c r="W3661" s="17"/>
      <c r="X3661" s="17"/>
      <c r="Y3661" s="17"/>
      <c r="Z3661" s="20"/>
      <c r="AA3661" s="18">
        <f t="shared" ca="1" si="285"/>
        <v>19</v>
      </c>
      <c r="AB3661" s="19" t="s">
        <v>7877</v>
      </c>
      <c r="AC3661" s="35" t="str">
        <f t="shared" si="289"/>
        <v>1 anos 10 meses 25 dias</v>
      </c>
      <c r="AD3661" s="35" t="str">
        <f ca="1">IF(AND(V3661="",T3661&lt;TODAY()),"Contrato Encerrado",IF(AND(V3661="",T3661&gt;TODAY()),DATEDIF(TODAY(),T3661,"Y")&amp;" anos"&amp;" "&amp;DATEDIF(TODAY(),T3661,"YM")&amp;" meses"&amp;" "&amp;DATEDIF(TODAY(),T3661,"MD")&amp;" dias",IF(AND(X3661="",V3661&lt;TODAY()),"Contrato Encerrado",IF(AND(X3661="",V3661&gt;TODAY()),DATEDIF(TODAY(),V3661,"Y")&amp;" anos"&amp;" "&amp;DATEDIF(TODAY(),V3661,"YM")&amp;" meses"&amp;" "&amp;DATEDIF(TODAY(),V3661,"MD")&amp;" dias",IF(AND(Z3661="",X3661&lt;TODAY()),"Contrato Encerrado",IF(AND(Z3661="",X3661&gt;TODAY()),DATEDIF(TODAY(),X3661,"Y")&amp;" anos"&amp;" "&amp;DATEDIF(TODAY(),X3661,"YM")&amp;" meses"&amp;" "&amp;DATEDIF(TODAY(),X3661,"MD")&amp;" dias",IF(AND(Z3661&lt;&gt;””,Z3661&lt;TODAY()),"Contrato Encerrado",IF(AND(Z3661&lt;&gt;"",Z3661&gt;TODAY()),DATEDIF(TODAY(),Z3661,"Y")&amp;" anos"&amp;" "&amp;DATEDIF(TODAY(),Z3661,"YM")&amp;" meses"&amp;" "&amp;DATEDIF(TODAY(),Z3661,"MD")&amp;" dias"))))))))</f>
        <v>Contrato Encerrado</v>
      </c>
      <c r="AE3661" s="35">
        <f t="shared" si="286"/>
        <v>694</v>
      </c>
      <c r="AF3661" s="35">
        <f t="shared" si="287"/>
        <v>36</v>
      </c>
      <c r="AG3661" s="17" t="str">
        <f t="shared" si="288"/>
        <v>0 anos 1 meses 5 dias</v>
      </c>
    </row>
    <row r="3662" spans="1:33" ht="11.25" customHeight="1" x14ac:dyDescent="0.2">
      <c r="A3662" s="8" t="s">
        <v>9</v>
      </c>
      <c r="B3662" s="10" t="s">
        <v>13</v>
      </c>
      <c r="C3662" s="11" t="s">
        <v>22</v>
      </c>
      <c r="D3662" s="36">
        <v>2022</v>
      </c>
      <c r="E3662" s="12" t="s">
        <v>1111</v>
      </c>
      <c r="F3662" s="8" t="s">
        <v>1112</v>
      </c>
      <c r="G3662" s="77" t="s">
        <v>5240</v>
      </c>
      <c r="H3662" s="78" t="s">
        <v>5241</v>
      </c>
      <c r="I3662" s="14" t="s">
        <v>5242</v>
      </c>
      <c r="J3662" s="14" t="s">
        <v>14943</v>
      </c>
      <c r="K3662" s="14" t="s">
        <v>29</v>
      </c>
      <c r="L3662" s="15" t="s">
        <v>30</v>
      </c>
      <c r="M3662" s="7" t="s">
        <v>9427</v>
      </c>
      <c r="N3662" s="16" t="s">
        <v>2112</v>
      </c>
      <c r="O3662" s="16"/>
      <c r="P3662" s="16" t="s">
        <v>2518</v>
      </c>
      <c r="Q3662" s="16" t="s">
        <v>2523</v>
      </c>
      <c r="R3662" s="31">
        <v>37205</v>
      </c>
      <c r="S3662" s="31">
        <v>44823</v>
      </c>
      <c r="T3662" s="111">
        <v>45042</v>
      </c>
      <c r="U3662" s="31"/>
      <c r="V3662" s="31"/>
      <c r="W3662" s="31"/>
      <c r="X3662" s="17"/>
      <c r="Y3662" s="17"/>
      <c r="Z3662" s="31"/>
      <c r="AA3662" s="18">
        <f t="shared" ca="1" si="285"/>
        <v>23</v>
      </c>
      <c r="AB3662" s="19" t="s">
        <v>7877</v>
      </c>
      <c r="AC3662" s="35" t="str">
        <f t="shared" si="289"/>
        <v>0 anos 7 meses 7 dias</v>
      </c>
      <c r="AD3662" s="35" t="str">
        <f ca="1">IF(AND(V3662="",T3662&lt;TODAY()),"Contrato Encerrado",IF(AND(V3662="",T3662&gt;TODAY()),DATEDIF(TODAY(),T3662,"Y")&amp;" anos"&amp;" "&amp;DATEDIF(TODAY(),T3662,"YM")&amp;" meses"&amp;" "&amp;DATEDIF(TODAY(),T3662,"MD")&amp;" dias",IF(AND(X3662="",V3662&lt;TODAY()),"Contrato Encerrado",IF(AND(X3662="",V3662&gt;TODAY()),DATEDIF(TODAY(),V3662,"Y")&amp;" anos"&amp;" "&amp;DATEDIF(TODAY(),V3662,"YM")&amp;" meses"&amp;" "&amp;DATEDIF(TODAY(),V3662,"MD")&amp;" dias",IF(AND(Z3662="",X3662&lt;TODAY()),"Contrato Encerrado",IF(AND(Z3662="",X3662&gt;TODAY()),DATEDIF(TODAY(),X3662,"Y")&amp;" anos"&amp;" "&amp;DATEDIF(TODAY(),X3662,"YM")&amp;" meses"&amp;" "&amp;DATEDIF(TODAY(),X3662,"MD")&amp;" dias",IF(AND(Z3662&lt;&gt;””,Z3662&lt;TODAY()),"Contrato Encerrado",IF(AND(Z3662&lt;&gt;"",Z3662&gt;TODAY()),DATEDIF(TODAY(),Z3662,"Y")&amp;" anos"&amp;" "&amp;DATEDIF(TODAY(),Z3662,"YM")&amp;" meses"&amp;" "&amp;DATEDIF(TODAY(),Z3662,"MD")&amp;" dias"))))))))</f>
        <v>Contrato Encerrado</v>
      </c>
      <c r="AE3662" s="35">
        <f t="shared" si="286"/>
        <v>219</v>
      </c>
      <c r="AF3662" s="35">
        <f t="shared" si="287"/>
        <v>511</v>
      </c>
      <c r="AG3662" s="17" t="str">
        <f t="shared" si="288"/>
        <v>1 anos 4 meses 25 dias</v>
      </c>
    </row>
    <row r="3663" spans="1:33" ht="11.25" customHeight="1" x14ac:dyDescent="0.2">
      <c r="A3663" s="8" t="s">
        <v>9</v>
      </c>
      <c r="B3663" s="8" t="s">
        <v>13</v>
      </c>
      <c r="C3663" s="22" t="s">
        <v>15</v>
      </c>
      <c r="D3663" s="37">
        <v>2025</v>
      </c>
      <c r="E3663" s="12" t="s">
        <v>1111</v>
      </c>
      <c r="F3663" s="8" t="s">
        <v>1112</v>
      </c>
      <c r="G3663" s="77" t="s">
        <v>15916</v>
      </c>
      <c r="H3663" s="78" t="s">
        <v>15917</v>
      </c>
      <c r="I3663" s="14" t="s">
        <v>15918</v>
      </c>
      <c r="J3663" s="14" t="s">
        <v>10</v>
      </c>
      <c r="K3663" s="14" t="s">
        <v>29</v>
      </c>
      <c r="L3663" s="15" t="s">
        <v>30</v>
      </c>
      <c r="M3663" s="7" t="s">
        <v>9427</v>
      </c>
      <c r="N3663" s="15" t="s">
        <v>2103</v>
      </c>
      <c r="O3663" s="15" t="s">
        <v>10152</v>
      </c>
      <c r="P3663" s="15" t="s">
        <v>2518</v>
      </c>
      <c r="Q3663" s="15" t="s">
        <v>2523</v>
      </c>
      <c r="R3663" s="20">
        <v>37959</v>
      </c>
      <c r="S3663" s="20">
        <v>45733</v>
      </c>
      <c r="T3663" s="20">
        <v>46097</v>
      </c>
      <c r="U3663" s="20"/>
      <c r="V3663" s="20"/>
      <c r="W3663" s="20"/>
      <c r="X3663" s="17"/>
      <c r="Y3663" s="17"/>
      <c r="Z3663" s="20"/>
      <c r="AA3663" s="21">
        <f t="shared" ca="1" si="285"/>
        <v>21</v>
      </c>
      <c r="AB3663" s="15" t="s">
        <v>7877</v>
      </c>
      <c r="AC3663" s="35" t="str">
        <f t="shared" si="289"/>
        <v>0 anos 11 meses 27 dias</v>
      </c>
      <c r="AD3663" s="35" t="str">
        <f ca="1">IF(AND(V3663="",T3663&lt;TODAY()),"Contrato Encerrado",IF(AND(V3663="",T3663&gt;TODAY()),DATEDIF(TODAY(),T3663,"Y")&amp;" anos"&amp;" "&amp;DATEDIF(TODAY(),T3663,"YM")&amp;" meses"&amp;" "&amp;DATEDIF(TODAY(),T3663,"MD")&amp;" dias",IF(AND(X3663="",V3663&lt;TODAY()),"Contrato Encerrado",IF(AND(X3663="",V3663&gt;TODAY()),DATEDIF(TODAY(),V3663,"Y")&amp;" anos"&amp;" "&amp;DATEDIF(TODAY(),V3663,"YM")&amp;" meses"&amp;" "&amp;DATEDIF(TODAY(),V3663,"MD")&amp;" dias",IF(AND(Z3663="",X3663&lt;TODAY()),"Contrato Encerrado",IF(AND(Z3663="",X3663&gt;TODAY()),DATEDIF(TODAY(),X3663,"Y")&amp;" anos"&amp;" "&amp;DATEDIF(TODAY(),X3663,"YM")&amp;" meses"&amp;" "&amp;DATEDIF(TODAY(),X3663,"MD")&amp;" dias",IF(AND(Z3663&lt;&gt;””,Z3663&lt;TODAY()),"Contrato Encerrado",IF(AND(Z3663&lt;&gt;"",Z3663&gt;TODAY()),DATEDIF(TODAY(),Z3663,"Y")&amp;" anos"&amp;" "&amp;DATEDIF(TODAY(),Z3663,"YM")&amp;" meses"&amp;" "&amp;DATEDIF(TODAY(),Z3663,"MD")&amp;" dias"))))))))</f>
        <v>0 anos 5 meses 9 dias</v>
      </c>
      <c r="AE3663" s="35">
        <f t="shared" si="286"/>
        <v>364</v>
      </c>
      <c r="AF3663" s="35">
        <f t="shared" si="287"/>
        <v>366</v>
      </c>
      <c r="AG3663" s="17" t="str">
        <f t="shared" si="288"/>
        <v>0 anos 11 meses 31 dias</v>
      </c>
    </row>
    <row r="3664" spans="1:33" ht="11.25" customHeight="1" x14ac:dyDescent="0.2">
      <c r="A3664" s="8" t="s">
        <v>9</v>
      </c>
      <c r="B3664" s="8" t="s">
        <v>13</v>
      </c>
      <c r="C3664" s="22" t="s">
        <v>16</v>
      </c>
      <c r="D3664" s="37">
        <v>2023</v>
      </c>
      <c r="E3664" s="23" t="s">
        <v>1685</v>
      </c>
      <c r="F3664" s="8" t="s">
        <v>1686</v>
      </c>
      <c r="G3664" s="77" t="s">
        <v>7162</v>
      </c>
      <c r="H3664" s="78" t="s">
        <v>7163</v>
      </c>
      <c r="I3664" s="9" t="s">
        <v>7164</v>
      </c>
      <c r="J3664" s="14" t="s">
        <v>1302</v>
      </c>
      <c r="K3664" s="9" t="s">
        <v>29</v>
      </c>
      <c r="L3664" s="24" t="s">
        <v>81</v>
      </c>
      <c r="M3664" s="7" t="s">
        <v>82</v>
      </c>
      <c r="N3664" s="24" t="s">
        <v>4113</v>
      </c>
      <c r="O3664" s="24"/>
      <c r="P3664" s="24" t="s">
        <v>2518</v>
      </c>
      <c r="Q3664" s="24" t="s">
        <v>2523</v>
      </c>
      <c r="R3664" s="17">
        <v>37360</v>
      </c>
      <c r="S3664" s="17">
        <v>45026</v>
      </c>
      <c r="T3664" s="31">
        <v>45260</v>
      </c>
      <c r="U3664" s="17"/>
      <c r="V3664" s="31"/>
      <c r="W3664" s="17"/>
      <c r="X3664" s="17"/>
      <c r="Y3664" s="17"/>
      <c r="Z3664" s="31"/>
      <c r="AA3664" s="18">
        <f t="shared" ca="1" si="285"/>
        <v>23</v>
      </c>
      <c r="AB3664" s="19" t="s">
        <v>7877</v>
      </c>
      <c r="AC3664" s="35" t="str">
        <f t="shared" si="289"/>
        <v>0 anos 7 meses 20 dias</v>
      </c>
      <c r="AD3664" s="35" t="str">
        <f ca="1">IF(AND(V3664="",T3664&lt;TODAY()),"Contrato Encerrado",IF(AND(V3664="",T3664&gt;TODAY()),DATEDIF(TODAY(),T3664,"Y")&amp;" anos"&amp;" "&amp;DATEDIF(TODAY(),T3664,"YM")&amp;" meses"&amp;" "&amp;DATEDIF(TODAY(),T3664,"MD")&amp;" dias",IF(AND(X3664="",V3664&lt;TODAY()),"Contrato Encerrado",IF(AND(X3664="",V3664&gt;TODAY()),DATEDIF(TODAY(),V3664,"Y")&amp;" anos"&amp;" "&amp;DATEDIF(TODAY(),V3664,"YM")&amp;" meses"&amp;" "&amp;DATEDIF(TODAY(),V3664,"MD")&amp;" dias",IF(AND(Z3664="",X3664&lt;TODAY()),"Contrato Encerrado",IF(AND(Z3664="",X3664&gt;TODAY()),DATEDIF(TODAY(),X3664,"Y")&amp;" anos"&amp;" "&amp;DATEDIF(TODAY(),X3664,"YM")&amp;" meses"&amp;" "&amp;DATEDIF(TODAY(),X3664,"MD")&amp;" dias",IF(AND(Z3664&lt;&gt;””,Z3664&lt;TODAY()),"Contrato Encerrado",IF(AND(Z3664&lt;&gt;"",Z3664&gt;TODAY()),DATEDIF(TODAY(),Z3664,"Y")&amp;" anos"&amp;" "&amp;DATEDIF(TODAY(),Z3664,"YM")&amp;" meses"&amp;" "&amp;DATEDIF(TODAY(),Z3664,"MD")&amp;" dias"))))))))</f>
        <v>Contrato Encerrado</v>
      </c>
      <c r="AE3664" s="35">
        <f t="shared" si="286"/>
        <v>234</v>
      </c>
      <c r="AF3664" s="35">
        <f t="shared" si="287"/>
        <v>496</v>
      </c>
      <c r="AG3664" s="17" t="str">
        <f t="shared" si="288"/>
        <v>1 anos 4 meses 10 dias</v>
      </c>
    </row>
    <row r="3665" spans="1:33" ht="11.25" customHeight="1" x14ac:dyDescent="0.2">
      <c r="A3665" s="8" t="s">
        <v>9</v>
      </c>
      <c r="B3665" s="10" t="s">
        <v>13</v>
      </c>
      <c r="C3665" s="11" t="s">
        <v>22</v>
      </c>
      <c r="D3665" s="36">
        <v>2022</v>
      </c>
      <c r="E3665" s="12" t="s">
        <v>1304</v>
      </c>
      <c r="F3665" s="8" t="s">
        <v>1305</v>
      </c>
      <c r="G3665" s="77" t="s">
        <v>1339</v>
      </c>
      <c r="H3665" s="78" t="s">
        <v>1340</v>
      </c>
      <c r="I3665" s="14" t="s">
        <v>1341</v>
      </c>
      <c r="J3665" s="14" t="s">
        <v>14943</v>
      </c>
      <c r="K3665" s="14" t="s">
        <v>29</v>
      </c>
      <c r="L3665" s="15" t="s">
        <v>30</v>
      </c>
      <c r="M3665" s="7" t="s">
        <v>9427</v>
      </c>
      <c r="N3665" s="15" t="s">
        <v>2102</v>
      </c>
      <c r="O3665" s="16"/>
      <c r="P3665" s="16" t="s">
        <v>2517</v>
      </c>
      <c r="Q3665" s="16" t="s">
        <v>2522</v>
      </c>
      <c r="R3665" s="31">
        <v>37067</v>
      </c>
      <c r="S3665" s="31">
        <v>44452</v>
      </c>
      <c r="T3665" s="31">
        <v>45181</v>
      </c>
      <c r="U3665" s="31"/>
      <c r="V3665" s="31"/>
      <c r="W3665" s="31"/>
      <c r="X3665" s="17"/>
      <c r="Y3665" s="17"/>
      <c r="Z3665" s="31"/>
      <c r="AA3665" s="18">
        <f t="shared" ca="1" si="285"/>
        <v>24</v>
      </c>
      <c r="AB3665" s="19" t="s">
        <v>7877</v>
      </c>
      <c r="AC3665" s="35" t="str">
        <f t="shared" si="289"/>
        <v>1 anos 11 meses 30 dias</v>
      </c>
      <c r="AD3665" s="35" t="str">
        <f ca="1">IF(AND(V3665="",T3665&lt;TODAY()),"Contrato Encerrado",IF(AND(V3665="",T3665&gt;TODAY()),DATEDIF(TODAY(),T3665,"Y")&amp;" anos"&amp;" "&amp;DATEDIF(TODAY(),T3665,"YM")&amp;" meses"&amp;" "&amp;DATEDIF(TODAY(),T3665,"MD")&amp;" dias",IF(AND(X3665="",V3665&lt;TODAY()),"Contrato Encerrado",IF(AND(X3665="",V3665&gt;TODAY()),DATEDIF(TODAY(),V3665,"Y")&amp;" anos"&amp;" "&amp;DATEDIF(TODAY(),V3665,"YM")&amp;" meses"&amp;" "&amp;DATEDIF(TODAY(),V3665,"MD")&amp;" dias",IF(AND(Z3665="",X3665&lt;TODAY()),"Contrato Encerrado",IF(AND(Z3665="",X3665&gt;TODAY()),DATEDIF(TODAY(),X3665,"Y")&amp;" anos"&amp;" "&amp;DATEDIF(TODAY(),X3665,"YM")&amp;" meses"&amp;" "&amp;DATEDIF(TODAY(),X3665,"MD")&amp;" dias",IF(AND(Z3665&lt;&gt;””,Z3665&lt;TODAY()),"Contrato Encerrado",IF(AND(Z3665&lt;&gt;"",Z3665&gt;TODAY()),DATEDIF(TODAY(),Z3665,"Y")&amp;" anos"&amp;" "&amp;DATEDIF(TODAY(),Z3665,"YM")&amp;" meses"&amp;" "&amp;DATEDIF(TODAY(),Z3665,"MD")&amp;" dias"))))))))</f>
        <v>Contrato Encerrado</v>
      </c>
      <c r="AE3665" s="35">
        <f t="shared" si="286"/>
        <v>729</v>
      </c>
      <c r="AF3665" s="35">
        <f t="shared" si="287"/>
        <v>1</v>
      </c>
      <c r="AG3665" s="17" t="str">
        <f t="shared" si="288"/>
        <v>0 anos 0 meses 1 dias</v>
      </c>
    </row>
    <row r="3666" spans="1:33" ht="11.25" customHeight="1" x14ac:dyDescent="0.2">
      <c r="A3666" s="8" t="s">
        <v>9</v>
      </c>
      <c r="B3666" s="10" t="s">
        <v>13</v>
      </c>
      <c r="C3666" s="11" t="s">
        <v>20</v>
      </c>
      <c r="D3666" s="36">
        <v>2021</v>
      </c>
      <c r="E3666" s="14" t="s">
        <v>27</v>
      </c>
      <c r="F3666" s="8" t="s">
        <v>28</v>
      </c>
      <c r="G3666" s="77" t="s">
        <v>3785</v>
      </c>
      <c r="H3666" s="78" t="s">
        <v>3786</v>
      </c>
      <c r="I3666" s="14" t="s">
        <v>3787</v>
      </c>
      <c r="J3666" s="14" t="s">
        <v>1302</v>
      </c>
      <c r="K3666" s="14" t="s">
        <v>29</v>
      </c>
      <c r="L3666" s="15" t="s">
        <v>30</v>
      </c>
      <c r="M3666" s="7" t="s">
        <v>9427</v>
      </c>
      <c r="N3666" s="27" t="s">
        <v>3227</v>
      </c>
      <c r="O3666" s="27"/>
      <c r="P3666" s="26" t="s">
        <v>2517</v>
      </c>
      <c r="Q3666" s="26" t="s">
        <v>2522</v>
      </c>
      <c r="R3666" s="31">
        <v>33210</v>
      </c>
      <c r="S3666" s="31">
        <v>44378</v>
      </c>
      <c r="T3666" s="111">
        <v>44562</v>
      </c>
      <c r="U3666" s="31"/>
      <c r="V3666" s="31"/>
      <c r="W3666" s="31"/>
      <c r="X3666" s="17"/>
      <c r="Y3666" s="17"/>
      <c r="Z3666" s="31"/>
      <c r="AA3666" s="18">
        <f t="shared" ca="1" si="285"/>
        <v>34</v>
      </c>
      <c r="AB3666" s="19" t="s">
        <v>7877</v>
      </c>
      <c r="AC3666" s="35" t="str">
        <f t="shared" si="289"/>
        <v>0 anos 6 meses 0 dias</v>
      </c>
      <c r="AD3666" s="35" t="str">
        <f ca="1">IF(AND(V3666="",T3666&lt;TODAY()),"Contrato Encerrado",IF(AND(V3666="",T3666&gt;TODAY()),DATEDIF(TODAY(),T3666,"Y")&amp;" anos"&amp;" "&amp;DATEDIF(TODAY(),T3666,"YM")&amp;" meses"&amp;" "&amp;DATEDIF(TODAY(),T3666,"MD")&amp;" dias",IF(AND(X3666="",V3666&lt;TODAY()),"Contrato Encerrado",IF(AND(X3666="",V3666&gt;TODAY()),DATEDIF(TODAY(),V3666,"Y")&amp;" anos"&amp;" "&amp;DATEDIF(TODAY(),V3666,"YM")&amp;" meses"&amp;" "&amp;DATEDIF(TODAY(),V3666,"MD")&amp;" dias",IF(AND(Z3666="",X3666&lt;TODAY()),"Contrato Encerrado",IF(AND(Z3666="",X3666&gt;TODAY()),DATEDIF(TODAY(),X3666,"Y")&amp;" anos"&amp;" "&amp;DATEDIF(TODAY(),X3666,"YM")&amp;" meses"&amp;" "&amp;DATEDIF(TODAY(),X3666,"MD")&amp;" dias",IF(AND(Z3666&lt;&gt;””,Z3666&lt;TODAY()),"Contrato Encerrado",IF(AND(Z3666&lt;&gt;"",Z3666&gt;TODAY()),DATEDIF(TODAY(),Z3666,"Y")&amp;" anos"&amp;" "&amp;DATEDIF(TODAY(),Z3666,"YM")&amp;" meses"&amp;" "&amp;DATEDIF(TODAY(),Z3666,"MD")&amp;" dias"))))))))</f>
        <v>Contrato Encerrado</v>
      </c>
      <c r="AE3666" s="35">
        <f t="shared" si="286"/>
        <v>184</v>
      </c>
      <c r="AF3666" s="35">
        <f t="shared" si="287"/>
        <v>546</v>
      </c>
      <c r="AG3666" s="17" t="str">
        <f t="shared" si="288"/>
        <v>1 anos 5 meses 29 dias</v>
      </c>
    </row>
    <row r="3667" spans="1:33" s="61" customFormat="1" ht="11.25" customHeight="1" x14ac:dyDescent="0.2">
      <c r="A3667" s="8" t="s">
        <v>9</v>
      </c>
      <c r="B3667" s="8" t="s">
        <v>13</v>
      </c>
      <c r="C3667" s="22" t="s">
        <v>16</v>
      </c>
      <c r="D3667" s="37">
        <v>2024</v>
      </c>
      <c r="E3667" s="12" t="s">
        <v>1111</v>
      </c>
      <c r="F3667" s="8" t="s">
        <v>1112</v>
      </c>
      <c r="G3667" s="77" t="s">
        <v>12979</v>
      </c>
      <c r="H3667" s="78" t="s">
        <v>12980</v>
      </c>
      <c r="I3667" s="14" t="s">
        <v>12981</v>
      </c>
      <c r="J3667" s="74" t="s">
        <v>14943</v>
      </c>
      <c r="K3667" s="14" t="s">
        <v>29</v>
      </c>
      <c r="L3667" s="15" t="s">
        <v>30</v>
      </c>
      <c r="M3667" s="7" t="s">
        <v>9427</v>
      </c>
      <c r="N3667" s="15" t="s">
        <v>2098</v>
      </c>
      <c r="O3667" s="15" t="s">
        <v>7911</v>
      </c>
      <c r="P3667" s="15" t="s">
        <v>2518</v>
      </c>
      <c r="Q3667" s="15" t="s">
        <v>2523</v>
      </c>
      <c r="R3667" s="20">
        <v>36726</v>
      </c>
      <c r="S3667" s="20">
        <v>45383</v>
      </c>
      <c r="T3667" s="20">
        <v>45919</v>
      </c>
      <c r="U3667" s="70"/>
      <c r="V3667" s="20"/>
      <c r="W3667" s="20"/>
      <c r="X3667" s="17"/>
      <c r="Y3667" s="17"/>
      <c r="Z3667" s="20"/>
      <c r="AA3667" s="18">
        <f t="shared" ca="1" si="285"/>
        <v>25</v>
      </c>
      <c r="AB3667" s="15" t="s">
        <v>7877</v>
      </c>
      <c r="AC3667" s="35" t="str">
        <f t="shared" si="289"/>
        <v>1 anos 5 meses 18 dias</v>
      </c>
      <c r="AD3667" s="35" t="str">
        <f ca="1">IF(AND(V3667="",T3667&lt;TODAY()),"Contrato Encerrado",IF(AND(V3667="",T3667&gt;TODAY()),DATEDIF(TODAY(),T3667,"Y")&amp;" anos"&amp;" "&amp;DATEDIF(TODAY(),T3667,"YM")&amp;" meses"&amp;" "&amp;DATEDIF(TODAY(),T3667,"MD")&amp;" dias",IF(AND(X3667="",V3667&lt;TODAY()),"Contrato Encerrado",IF(AND(X3667="",V3667&gt;TODAY()),DATEDIF(TODAY(),V3667,"Y")&amp;" anos"&amp;" "&amp;DATEDIF(TODAY(),V3667,"YM")&amp;" meses"&amp;" "&amp;DATEDIF(TODAY(),V3667,"MD")&amp;" dias",IF(AND(Z3667="",X3667&lt;TODAY()),"Contrato Encerrado",IF(AND(Z3667="",X3667&gt;TODAY()),DATEDIF(TODAY(),X3667,"Y")&amp;" anos"&amp;" "&amp;DATEDIF(TODAY(),X3667,"YM")&amp;" meses"&amp;" "&amp;DATEDIF(TODAY(),X3667,"MD")&amp;" dias",IF(AND(Z3667&lt;&gt;””,Z3667&lt;TODAY()),"Contrato Encerrado",IF(AND(Z3667&lt;&gt;"",Z3667&gt;TODAY()),DATEDIF(TODAY(),Z3667,"Y")&amp;" anos"&amp;" "&amp;DATEDIF(TODAY(),Z3667,"YM")&amp;" meses"&amp;" "&amp;DATEDIF(TODAY(),Z3667,"MD")&amp;" dias"))))))))</f>
        <v>Contrato Encerrado</v>
      </c>
      <c r="AE3667" s="35">
        <f t="shared" si="286"/>
        <v>536</v>
      </c>
      <c r="AF3667" s="35">
        <f t="shared" si="287"/>
        <v>194</v>
      </c>
      <c r="AG3667" s="17" t="str">
        <f t="shared" si="288"/>
        <v>0 anos 6 meses 12 dias</v>
      </c>
    </row>
    <row r="3668" spans="1:33" ht="11.25" customHeight="1" x14ac:dyDescent="0.2">
      <c r="A3668" s="8" t="s">
        <v>9</v>
      </c>
      <c r="B3668" s="8" t="s">
        <v>13</v>
      </c>
      <c r="C3668" s="22" t="s">
        <v>22</v>
      </c>
      <c r="D3668" s="37">
        <v>2023</v>
      </c>
      <c r="E3668" s="12" t="s">
        <v>1708</v>
      </c>
      <c r="F3668" s="8" t="s">
        <v>1709</v>
      </c>
      <c r="G3668" s="77" t="s">
        <v>9913</v>
      </c>
      <c r="H3668" s="78" t="s">
        <v>9914</v>
      </c>
      <c r="I3668" s="14" t="s">
        <v>9915</v>
      </c>
      <c r="J3668" s="14" t="s">
        <v>14943</v>
      </c>
      <c r="K3668" s="14" t="s">
        <v>29</v>
      </c>
      <c r="L3668" s="15" t="s">
        <v>81</v>
      </c>
      <c r="M3668" s="7" t="s">
        <v>82</v>
      </c>
      <c r="N3668" s="15" t="s">
        <v>4113</v>
      </c>
      <c r="O3668" s="15" t="s">
        <v>7913</v>
      </c>
      <c r="P3668" s="15" t="s">
        <v>2518</v>
      </c>
      <c r="Q3668" s="15" t="s">
        <v>2523</v>
      </c>
      <c r="R3668" s="20">
        <v>38891</v>
      </c>
      <c r="S3668" s="20">
        <v>45161</v>
      </c>
      <c r="T3668" s="20">
        <v>45291</v>
      </c>
      <c r="U3668" s="20"/>
      <c r="V3668" s="20"/>
      <c r="W3668" s="20"/>
      <c r="X3668" s="17"/>
      <c r="Y3668" s="17"/>
      <c r="Z3668" s="20"/>
      <c r="AA3668" s="18">
        <f t="shared" ca="1" si="285"/>
        <v>19</v>
      </c>
      <c r="AB3668" s="21" t="s">
        <v>7877</v>
      </c>
      <c r="AC3668" s="35" t="str">
        <f t="shared" si="289"/>
        <v>0 anos 4 meses 8 dias</v>
      </c>
      <c r="AD3668" s="35" t="str">
        <f ca="1">IF(AND(V3668="",T3668&lt;TODAY()),"Contrato Encerrado",IF(AND(V3668="",T3668&gt;TODAY()),DATEDIF(TODAY(),T3668,"Y")&amp;" anos"&amp;" "&amp;DATEDIF(TODAY(),T3668,"YM")&amp;" meses"&amp;" "&amp;DATEDIF(TODAY(),T3668,"MD")&amp;" dias",IF(AND(X3668="",V3668&lt;TODAY()),"Contrato Encerrado",IF(AND(X3668="",V3668&gt;TODAY()),DATEDIF(TODAY(),V3668,"Y")&amp;" anos"&amp;" "&amp;DATEDIF(TODAY(),V3668,"YM")&amp;" meses"&amp;" "&amp;DATEDIF(TODAY(),V3668,"MD")&amp;" dias",IF(AND(Z3668="",X3668&lt;TODAY()),"Contrato Encerrado",IF(AND(Z3668="",X3668&gt;TODAY()),DATEDIF(TODAY(),X3668,"Y")&amp;" anos"&amp;" "&amp;DATEDIF(TODAY(),X3668,"YM")&amp;" meses"&amp;" "&amp;DATEDIF(TODAY(),X3668,"MD")&amp;" dias",IF(AND(Z3668&lt;&gt;””,Z3668&lt;TODAY()),"Contrato Encerrado",IF(AND(Z3668&lt;&gt;"",Z3668&gt;TODAY()),DATEDIF(TODAY(),Z3668,"Y")&amp;" anos"&amp;" "&amp;DATEDIF(TODAY(),Z3668,"YM")&amp;" meses"&amp;" "&amp;DATEDIF(TODAY(),Z3668,"MD")&amp;" dias"))))))))</f>
        <v>Contrato Encerrado</v>
      </c>
      <c r="AE3668" s="35">
        <f t="shared" si="286"/>
        <v>130</v>
      </c>
      <c r="AF3668" s="35">
        <f t="shared" si="287"/>
        <v>600</v>
      </c>
      <c r="AG3668" s="17" t="str">
        <f t="shared" si="288"/>
        <v>1 anos 7 meses 22 dias</v>
      </c>
    </row>
    <row r="3669" spans="1:33" ht="11.25" customHeight="1" x14ac:dyDescent="0.2">
      <c r="A3669" s="8" t="s">
        <v>9</v>
      </c>
      <c r="B3669" s="8" t="s">
        <v>13</v>
      </c>
      <c r="C3669" s="22" t="s">
        <v>21</v>
      </c>
      <c r="D3669" s="35">
        <v>2025</v>
      </c>
      <c r="E3669" s="12" t="s">
        <v>157</v>
      </c>
      <c r="F3669" s="8" t="s">
        <v>158</v>
      </c>
      <c r="G3669" s="14" t="s">
        <v>17579</v>
      </c>
      <c r="H3669" s="8" t="s">
        <v>17580</v>
      </c>
      <c r="I3669" s="14" t="s">
        <v>16998</v>
      </c>
      <c r="J3669" s="14" t="s">
        <v>10</v>
      </c>
      <c r="K3669" s="14" t="s">
        <v>29</v>
      </c>
      <c r="L3669" s="15" t="s">
        <v>81</v>
      </c>
      <c r="M3669" s="7" t="s">
        <v>16173</v>
      </c>
      <c r="N3669" s="15" t="s">
        <v>4113</v>
      </c>
      <c r="O3669" s="15" t="s">
        <v>17409</v>
      </c>
      <c r="P3669" s="15" t="s">
        <v>2518</v>
      </c>
      <c r="Q3669" s="15" t="s">
        <v>4109</v>
      </c>
      <c r="R3669" s="20">
        <v>39770</v>
      </c>
      <c r="S3669" s="20">
        <v>45824</v>
      </c>
      <c r="T3669" s="20">
        <v>46188</v>
      </c>
      <c r="U3669" s="20"/>
      <c r="V3669" s="20"/>
      <c r="W3669" s="20"/>
      <c r="X3669" s="17"/>
      <c r="Y3669" s="17"/>
      <c r="Z3669" s="20"/>
      <c r="AA3669" s="21">
        <f t="shared" ca="1" si="285"/>
        <v>16</v>
      </c>
      <c r="AB3669" s="20" t="s">
        <v>7877</v>
      </c>
      <c r="AC3669" s="35" t="str">
        <f t="shared" si="289"/>
        <v>0 anos 11 meses 30 dias</v>
      </c>
      <c r="AD3669" s="35" t="str">
        <f ca="1">IF(AND(V3669="",T3669&lt;TODAY()),"Contrato Encerrado",IF(AND(V3669="",T3669&gt;TODAY()),DATEDIF(TODAY(),T3669,"Y")&amp;" anos"&amp;" "&amp;DATEDIF(TODAY(),T3669,"YM")&amp;" meses"&amp;" "&amp;DATEDIF(TODAY(),T3669,"MD")&amp;" dias",IF(AND(X3669="",V3669&lt;TODAY()),"Contrato Encerrado",IF(AND(X3669="",V3669&gt;TODAY()),DATEDIF(TODAY(),V3669,"Y")&amp;" anos"&amp;" "&amp;DATEDIF(TODAY(),V3669,"YM")&amp;" meses"&amp;" "&amp;DATEDIF(TODAY(),V3669,"MD")&amp;" dias",IF(AND(Z3669="",X3669&lt;TODAY()),"Contrato Encerrado",IF(AND(Z3669="",X3669&gt;TODAY()),DATEDIF(TODAY(),X3669,"Y")&amp;" anos"&amp;" "&amp;DATEDIF(TODAY(),X3669,"YM")&amp;" meses"&amp;" "&amp;DATEDIF(TODAY(),X3669,"MD")&amp;" dias",IF(AND(Z3669&lt;&gt;””,Z3669&lt;TODAY()),"Contrato Encerrado",IF(AND(Z3669&lt;&gt;"",Z3669&gt;TODAY()),DATEDIF(TODAY(),Z3669,"Y")&amp;" anos"&amp;" "&amp;DATEDIF(TODAY(),Z3669,"YM")&amp;" meses"&amp;" "&amp;DATEDIF(TODAY(),Z3669,"MD")&amp;" dias"))))))))</f>
        <v>0 anos 8 meses 8 dias</v>
      </c>
      <c r="AE3669" s="35">
        <f t="shared" si="286"/>
        <v>364</v>
      </c>
      <c r="AF3669" s="35">
        <f t="shared" si="287"/>
        <v>366</v>
      </c>
      <c r="AG3669" s="17" t="str">
        <f t="shared" si="288"/>
        <v>0 anos 11 meses 31 dias</v>
      </c>
    </row>
    <row r="3670" spans="1:33" ht="11.25" customHeight="1" x14ac:dyDescent="0.2">
      <c r="A3670" s="8" t="s">
        <v>9</v>
      </c>
      <c r="B3670" s="8" t="s">
        <v>13</v>
      </c>
      <c r="C3670" s="22" t="s">
        <v>14</v>
      </c>
      <c r="D3670" s="37">
        <v>2024</v>
      </c>
      <c r="E3670" s="12" t="s">
        <v>284</v>
      </c>
      <c r="F3670" s="8" t="s">
        <v>285</v>
      </c>
      <c r="G3670" s="77" t="s">
        <v>11599</v>
      </c>
      <c r="H3670" s="78" t="s">
        <v>11600</v>
      </c>
      <c r="I3670" s="14" t="s">
        <v>11601</v>
      </c>
      <c r="J3670" s="74" t="s">
        <v>14943</v>
      </c>
      <c r="K3670" s="14" t="s">
        <v>29</v>
      </c>
      <c r="L3670" s="15" t="s">
        <v>81</v>
      </c>
      <c r="M3670" s="7" t="s">
        <v>82</v>
      </c>
      <c r="N3670" s="15" t="s">
        <v>4113</v>
      </c>
      <c r="O3670" s="15" t="s">
        <v>8006</v>
      </c>
      <c r="P3670" s="15" t="s">
        <v>2518</v>
      </c>
      <c r="Q3670" s="15" t="s">
        <v>2523</v>
      </c>
      <c r="R3670" s="20">
        <v>39036</v>
      </c>
      <c r="S3670" s="20">
        <v>45323</v>
      </c>
      <c r="T3670" s="20">
        <v>45903</v>
      </c>
      <c r="U3670" s="20"/>
      <c r="V3670" s="20"/>
      <c r="W3670" s="20"/>
      <c r="X3670" s="17"/>
      <c r="Y3670" s="17"/>
      <c r="Z3670" s="20"/>
      <c r="AA3670" s="18">
        <f t="shared" ca="1" si="285"/>
        <v>18</v>
      </c>
      <c r="AB3670" s="15" t="s">
        <v>7877</v>
      </c>
      <c r="AC3670" s="35" t="str">
        <f t="shared" si="289"/>
        <v>1 anos 7 meses 2 dias</v>
      </c>
      <c r="AD3670" s="35" t="str">
        <f ca="1">IF(AND(V3670="",T3670&lt;TODAY()),"Contrato Encerrado",IF(AND(V3670="",T3670&gt;TODAY()),DATEDIF(TODAY(),T3670,"Y")&amp;" anos"&amp;" "&amp;DATEDIF(TODAY(),T3670,"YM")&amp;" meses"&amp;" "&amp;DATEDIF(TODAY(),T3670,"MD")&amp;" dias",IF(AND(X3670="",V3670&lt;TODAY()),"Contrato Encerrado",IF(AND(X3670="",V3670&gt;TODAY()),DATEDIF(TODAY(),V3670,"Y")&amp;" anos"&amp;" "&amp;DATEDIF(TODAY(),V3670,"YM")&amp;" meses"&amp;" "&amp;DATEDIF(TODAY(),V3670,"MD")&amp;" dias",IF(AND(Z3670="",X3670&lt;TODAY()),"Contrato Encerrado",IF(AND(Z3670="",X3670&gt;TODAY()),DATEDIF(TODAY(),X3670,"Y")&amp;" anos"&amp;" "&amp;DATEDIF(TODAY(),X3670,"YM")&amp;" meses"&amp;" "&amp;DATEDIF(TODAY(),X3670,"MD")&amp;" dias",IF(AND(Z3670&lt;&gt;””,Z3670&lt;TODAY()),"Contrato Encerrado",IF(AND(Z3670&lt;&gt;"",Z3670&gt;TODAY()),DATEDIF(TODAY(),Z3670,"Y")&amp;" anos"&amp;" "&amp;DATEDIF(TODAY(),Z3670,"YM")&amp;" meses"&amp;" "&amp;DATEDIF(TODAY(),Z3670,"MD")&amp;" dias"))))))))</f>
        <v>Contrato Encerrado</v>
      </c>
      <c r="AE3670" s="35">
        <f t="shared" si="286"/>
        <v>580</v>
      </c>
      <c r="AF3670" s="35">
        <f t="shared" si="287"/>
        <v>150</v>
      </c>
      <c r="AG3670" s="17" t="str">
        <f t="shared" si="288"/>
        <v>0 anos 4 meses 29 dias</v>
      </c>
    </row>
    <row r="3671" spans="1:33" ht="11.25" customHeight="1" x14ac:dyDescent="0.2">
      <c r="A3671" s="8" t="s">
        <v>9</v>
      </c>
      <c r="B3671" s="10" t="s">
        <v>13</v>
      </c>
      <c r="C3671" s="11" t="s">
        <v>22</v>
      </c>
      <c r="D3671" s="36">
        <v>2022</v>
      </c>
      <c r="E3671" s="12" t="s">
        <v>157</v>
      </c>
      <c r="F3671" s="8" t="s">
        <v>158</v>
      </c>
      <c r="G3671" s="77" t="s">
        <v>5243</v>
      </c>
      <c r="H3671" s="78" t="s">
        <v>5244</v>
      </c>
      <c r="I3671" s="14" t="s">
        <v>5245</v>
      </c>
      <c r="J3671" s="14" t="s">
        <v>14943</v>
      </c>
      <c r="K3671" s="14" t="s">
        <v>29</v>
      </c>
      <c r="L3671" s="15" t="s">
        <v>30</v>
      </c>
      <c r="M3671" s="7" t="s">
        <v>9427</v>
      </c>
      <c r="N3671" s="16" t="s">
        <v>2101</v>
      </c>
      <c r="O3671" s="16"/>
      <c r="P3671" s="16" t="s">
        <v>2518</v>
      </c>
      <c r="Q3671" s="16" t="s">
        <v>2521</v>
      </c>
      <c r="R3671" s="31">
        <v>32002</v>
      </c>
      <c r="S3671" s="31">
        <v>44825</v>
      </c>
      <c r="T3671" s="31">
        <v>45323</v>
      </c>
      <c r="U3671" s="31"/>
      <c r="V3671" s="31"/>
      <c r="W3671" s="31"/>
      <c r="X3671" s="17"/>
      <c r="Y3671" s="17"/>
      <c r="Z3671" s="31"/>
      <c r="AA3671" s="18">
        <f t="shared" ca="1" si="285"/>
        <v>38</v>
      </c>
      <c r="AB3671" s="19" t="s">
        <v>7877</v>
      </c>
      <c r="AC3671" s="35" t="str">
        <f t="shared" si="289"/>
        <v>1 anos 4 meses 11 dias</v>
      </c>
      <c r="AD3671" s="35" t="str">
        <f ca="1">IF(AND(V3671="",T3671&lt;TODAY()),"Contrato Encerrado",IF(AND(V3671="",T3671&gt;TODAY()),DATEDIF(TODAY(),T3671,"Y")&amp;" anos"&amp;" "&amp;DATEDIF(TODAY(),T3671,"YM")&amp;" meses"&amp;" "&amp;DATEDIF(TODAY(),T3671,"MD")&amp;" dias",IF(AND(X3671="",V3671&lt;TODAY()),"Contrato Encerrado",IF(AND(X3671="",V3671&gt;TODAY()),DATEDIF(TODAY(),V3671,"Y")&amp;" anos"&amp;" "&amp;DATEDIF(TODAY(),V3671,"YM")&amp;" meses"&amp;" "&amp;DATEDIF(TODAY(),V3671,"MD")&amp;" dias",IF(AND(Z3671="",X3671&lt;TODAY()),"Contrato Encerrado",IF(AND(Z3671="",X3671&gt;TODAY()),DATEDIF(TODAY(),X3671,"Y")&amp;" anos"&amp;" "&amp;DATEDIF(TODAY(),X3671,"YM")&amp;" meses"&amp;" "&amp;DATEDIF(TODAY(),X3671,"MD")&amp;" dias",IF(AND(Z3671&lt;&gt;””,Z3671&lt;TODAY()),"Contrato Encerrado",IF(AND(Z3671&lt;&gt;"",Z3671&gt;TODAY()),DATEDIF(TODAY(),Z3671,"Y")&amp;" anos"&amp;" "&amp;DATEDIF(TODAY(),Z3671,"YM")&amp;" meses"&amp;" "&amp;DATEDIF(TODAY(),Z3671,"MD")&amp;" dias"))))))))</f>
        <v>Contrato Encerrado</v>
      </c>
      <c r="AE3671" s="35">
        <f t="shared" si="286"/>
        <v>498</v>
      </c>
      <c r="AF3671" s="35">
        <f t="shared" si="287"/>
        <v>232</v>
      </c>
      <c r="AG3671" s="17" t="str">
        <f t="shared" si="288"/>
        <v>0 anos 7 meses 19 dias</v>
      </c>
    </row>
    <row r="3672" spans="1:33" ht="11.25" customHeight="1" x14ac:dyDescent="0.2">
      <c r="A3672" s="8" t="s">
        <v>9</v>
      </c>
      <c r="B3672" s="8" t="s">
        <v>13</v>
      </c>
      <c r="C3672" s="22" t="s">
        <v>16</v>
      </c>
      <c r="D3672" s="37">
        <v>2025</v>
      </c>
      <c r="E3672" s="12" t="s">
        <v>1685</v>
      </c>
      <c r="F3672" s="8" t="s">
        <v>1686</v>
      </c>
      <c r="G3672" s="9" t="s">
        <v>16405</v>
      </c>
      <c r="H3672" s="8" t="s">
        <v>16406</v>
      </c>
      <c r="I3672" s="14" t="s">
        <v>16407</v>
      </c>
      <c r="J3672" s="14" t="s">
        <v>10</v>
      </c>
      <c r="K3672" s="14" t="s">
        <v>29</v>
      </c>
      <c r="L3672" s="15" t="s">
        <v>30</v>
      </c>
      <c r="M3672" s="7" t="s">
        <v>9427</v>
      </c>
      <c r="N3672" s="15" t="s">
        <v>2102</v>
      </c>
      <c r="O3672" s="15" t="s">
        <v>10180</v>
      </c>
      <c r="P3672" s="15" t="s">
        <v>2518</v>
      </c>
      <c r="Q3672" s="15" t="s">
        <v>2523</v>
      </c>
      <c r="R3672" s="20">
        <v>35904</v>
      </c>
      <c r="S3672" s="20">
        <v>45735</v>
      </c>
      <c r="T3672" s="20">
        <v>46099</v>
      </c>
      <c r="U3672" s="20"/>
      <c r="V3672" s="20"/>
      <c r="W3672" s="20"/>
      <c r="X3672" s="17"/>
      <c r="Y3672" s="17"/>
      <c r="Z3672" s="20"/>
      <c r="AA3672" s="21">
        <f t="shared" ca="1" si="285"/>
        <v>27</v>
      </c>
      <c r="AB3672" s="20" t="s">
        <v>7877</v>
      </c>
      <c r="AC3672" s="35" t="str">
        <f t="shared" si="289"/>
        <v>0 anos 11 meses 27 dias</v>
      </c>
      <c r="AD3672" s="35" t="str">
        <f ca="1">IF(AND(V3672="",T3672&lt;TODAY()),"Contrato Encerrado",IF(AND(V3672="",T3672&gt;TODAY()),DATEDIF(TODAY(),T3672,"Y")&amp;" anos"&amp;" "&amp;DATEDIF(TODAY(),T3672,"YM")&amp;" meses"&amp;" "&amp;DATEDIF(TODAY(),T3672,"MD")&amp;" dias",IF(AND(X3672="",V3672&lt;TODAY()),"Contrato Encerrado",IF(AND(X3672="",V3672&gt;TODAY()),DATEDIF(TODAY(),V3672,"Y")&amp;" anos"&amp;" "&amp;DATEDIF(TODAY(),V3672,"YM")&amp;" meses"&amp;" "&amp;DATEDIF(TODAY(),V3672,"MD")&amp;" dias",IF(AND(Z3672="",X3672&lt;TODAY()),"Contrato Encerrado",IF(AND(Z3672="",X3672&gt;TODAY()),DATEDIF(TODAY(),X3672,"Y")&amp;" anos"&amp;" "&amp;DATEDIF(TODAY(),X3672,"YM")&amp;" meses"&amp;" "&amp;DATEDIF(TODAY(),X3672,"MD")&amp;" dias",IF(AND(Z3672&lt;&gt;””,Z3672&lt;TODAY()),"Contrato Encerrado",IF(AND(Z3672&lt;&gt;"",Z3672&gt;TODAY()),DATEDIF(TODAY(),Z3672,"Y")&amp;" anos"&amp;" "&amp;DATEDIF(TODAY(),Z3672,"YM")&amp;" meses"&amp;" "&amp;DATEDIF(TODAY(),Z3672,"MD")&amp;" dias"))))))))</f>
        <v>0 anos 5 meses 11 dias</v>
      </c>
      <c r="AE3672" s="35">
        <f t="shared" si="286"/>
        <v>364</v>
      </c>
      <c r="AF3672" s="35">
        <f t="shared" si="287"/>
        <v>366</v>
      </c>
      <c r="AG3672" s="17" t="str">
        <f t="shared" si="288"/>
        <v>0 anos 11 meses 31 dias</v>
      </c>
    </row>
    <row r="3673" spans="1:33" s="61" customFormat="1" ht="11.25" customHeight="1" x14ac:dyDescent="0.2">
      <c r="A3673" s="8" t="s">
        <v>9</v>
      </c>
      <c r="B3673" s="8" t="s">
        <v>13</v>
      </c>
      <c r="C3673" s="22" t="s">
        <v>20</v>
      </c>
      <c r="D3673" s="37">
        <v>2023</v>
      </c>
      <c r="E3673" s="23" t="s">
        <v>157</v>
      </c>
      <c r="F3673" s="8" t="s">
        <v>158</v>
      </c>
      <c r="G3673" s="77" t="s">
        <v>8591</v>
      </c>
      <c r="H3673" s="78" t="s">
        <v>8592</v>
      </c>
      <c r="I3673" s="9" t="s">
        <v>8593</v>
      </c>
      <c r="J3673" s="14" t="s">
        <v>14943</v>
      </c>
      <c r="K3673" s="9" t="s">
        <v>29</v>
      </c>
      <c r="L3673" s="24" t="s">
        <v>81</v>
      </c>
      <c r="M3673" s="7" t="s">
        <v>82</v>
      </c>
      <c r="N3673" s="24" t="s">
        <v>4113</v>
      </c>
      <c r="O3673" s="24" t="s">
        <v>8405</v>
      </c>
      <c r="P3673" s="24" t="s">
        <v>2518</v>
      </c>
      <c r="Q3673" s="24" t="s">
        <v>4109</v>
      </c>
      <c r="R3673" s="17">
        <v>38977</v>
      </c>
      <c r="S3673" s="17">
        <v>45100</v>
      </c>
      <c r="T3673" s="17">
        <v>45462</v>
      </c>
      <c r="U3673" s="17"/>
      <c r="V3673" s="17"/>
      <c r="W3673" s="17"/>
      <c r="X3673" s="17"/>
      <c r="Y3673" s="17"/>
      <c r="Z3673" s="17"/>
      <c r="AA3673" s="18">
        <f t="shared" ca="1" si="285"/>
        <v>19</v>
      </c>
      <c r="AB3673" s="18" t="s">
        <v>7877</v>
      </c>
      <c r="AC3673" s="35" t="str">
        <f t="shared" si="289"/>
        <v>0 anos 11 meses 27 dias</v>
      </c>
      <c r="AD3673" s="35" t="str">
        <f ca="1">IF(AND(V3673="",T3673&lt;TODAY()),"Contrato Encerrado",IF(AND(V3673="",T3673&gt;TODAY()),DATEDIF(TODAY(),T3673,"Y")&amp;" anos"&amp;" "&amp;DATEDIF(TODAY(),T3673,"YM")&amp;" meses"&amp;" "&amp;DATEDIF(TODAY(),T3673,"MD")&amp;" dias",IF(AND(X3673="",V3673&lt;TODAY()),"Contrato Encerrado",IF(AND(X3673="",V3673&gt;TODAY()),DATEDIF(TODAY(),V3673,"Y")&amp;" anos"&amp;" "&amp;DATEDIF(TODAY(),V3673,"YM")&amp;" meses"&amp;" "&amp;DATEDIF(TODAY(),V3673,"MD")&amp;" dias",IF(AND(Z3673="",X3673&lt;TODAY()),"Contrato Encerrado",IF(AND(Z3673="",X3673&gt;TODAY()),DATEDIF(TODAY(),X3673,"Y")&amp;" anos"&amp;" "&amp;DATEDIF(TODAY(),X3673,"YM")&amp;" meses"&amp;" "&amp;DATEDIF(TODAY(),X3673,"MD")&amp;" dias",IF(AND(Z3673&lt;&gt;””,Z3673&lt;TODAY()),"Contrato Encerrado",IF(AND(Z3673&lt;&gt;"",Z3673&gt;TODAY()),DATEDIF(TODAY(),Z3673,"Y")&amp;" anos"&amp;" "&amp;DATEDIF(TODAY(),Z3673,"YM")&amp;" meses"&amp;" "&amp;DATEDIF(TODAY(),Z3673,"MD")&amp;" dias"))))))))</f>
        <v>Contrato Encerrado</v>
      </c>
      <c r="AE3673" s="35">
        <f t="shared" si="286"/>
        <v>362</v>
      </c>
      <c r="AF3673" s="35">
        <f t="shared" si="287"/>
        <v>368</v>
      </c>
      <c r="AG3673" s="17" t="str">
        <f t="shared" si="288"/>
        <v>1 anos 0 meses 2 dias</v>
      </c>
    </row>
    <row r="3674" spans="1:33" ht="11.25" customHeight="1" x14ac:dyDescent="0.2">
      <c r="A3674" s="8" t="s">
        <v>9</v>
      </c>
      <c r="B3674" s="8" t="s">
        <v>13</v>
      </c>
      <c r="C3674" s="22" t="s">
        <v>21</v>
      </c>
      <c r="D3674" s="35">
        <v>2025</v>
      </c>
      <c r="E3674" s="12" t="s">
        <v>157</v>
      </c>
      <c r="F3674" s="8" t="s">
        <v>158</v>
      </c>
      <c r="G3674" s="14" t="s">
        <v>17581</v>
      </c>
      <c r="H3674" s="8" t="s">
        <v>17582</v>
      </c>
      <c r="I3674" s="14" t="s">
        <v>16999</v>
      </c>
      <c r="J3674" s="14" t="s">
        <v>10</v>
      </c>
      <c r="K3674" s="14" t="s">
        <v>29</v>
      </c>
      <c r="L3674" s="15" t="s">
        <v>81</v>
      </c>
      <c r="M3674" s="7" t="s">
        <v>16173</v>
      </c>
      <c r="N3674" s="15" t="s">
        <v>4113</v>
      </c>
      <c r="O3674" s="15" t="s">
        <v>12654</v>
      </c>
      <c r="P3674" s="15" t="s">
        <v>2518</v>
      </c>
      <c r="Q3674" s="15" t="s">
        <v>4109</v>
      </c>
      <c r="R3674" s="20">
        <v>39354</v>
      </c>
      <c r="S3674" s="20">
        <v>45824</v>
      </c>
      <c r="T3674" s="20">
        <v>46021</v>
      </c>
      <c r="U3674" s="20"/>
      <c r="V3674" s="20"/>
      <c r="W3674" s="20"/>
      <c r="X3674" s="17"/>
      <c r="Y3674" s="17"/>
      <c r="Z3674" s="20"/>
      <c r="AA3674" s="21">
        <f t="shared" ca="1" si="285"/>
        <v>18</v>
      </c>
      <c r="AB3674" s="20" t="s">
        <v>7877</v>
      </c>
      <c r="AC3674" s="35" t="str">
        <f t="shared" si="289"/>
        <v>0 anos 6 meses 14 dias</v>
      </c>
      <c r="AD3674" s="35" t="str">
        <f ca="1">IF(AND(V3674="",T3674&lt;TODAY()),"Contrato Encerrado",IF(AND(V3674="",T3674&gt;TODAY()),DATEDIF(TODAY(),T3674,"Y")&amp;" anos"&amp;" "&amp;DATEDIF(TODAY(),T3674,"YM")&amp;" meses"&amp;" "&amp;DATEDIF(TODAY(),T3674,"MD")&amp;" dias",IF(AND(X3674="",V3674&lt;TODAY()),"Contrato Encerrado",IF(AND(X3674="",V3674&gt;TODAY()),DATEDIF(TODAY(),V3674,"Y")&amp;" anos"&amp;" "&amp;DATEDIF(TODAY(),V3674,"YM")&amp;" meses"&amp;" "&amp;DATEDIF(TODAY(),V3674,"MD")&amp;" dias",IF(AND(Z3674="",X3674&lt;TODAY()),"Contrato Encerrado",IF(AND(Z3674="",X3674&gt;TODAY()),DATEDIF(TODAY(),X3674,"Y")&amp;" anos"&amp;" "&amp;DATEDIF(TODAY(),X3674,"YM")&amp;" meses"&amp;" "&amp;DATEDIF(TODAY(),X3674,"MD")&amp;" dias",IF(AND(Z3674&lt;&gt;””,Z3674&lt;TODAY()),"Contrato Encerrado",IF(AND(Z3674&lt;&gt;"",Z3674&gt;TODAY()),DATEDIF(TODAY(),Z3674,"Y")&amp;" anos"&amp;" "&amp;DATEDIF(TODAY(),Z3674,"YM")&amp;" meses"&amp;" "&amp;DATEDIF(TODAY(),Z3674,"MD")&amp;" dias"))))))))</f>
        <v>0 anos 2 meses 23 dias</v>
      </c>
      <c r="AE3674" s="35">
        <f t="shared" si="286"/>
        <v>197</v>
      </c>
      <c r="AF3674" s="35">
        <f t="shared" si="287"/>
        <v>533</v>
      </c>
      <c r="AG3674" s="17" t="str">
        <f t="shared" si="288"/>
        <v>1 anos 5 meses 16 dias</v>
      </c>
    </row>
    <row r="3675" spans="1:33" ht="11.25" customHeight="1" x14ac:dyDescent="0.2">
      <c r="A3675" s="10" t="s">
        <v>9</v>
      </c>
      <c r="B3675" s="10" t="s">
        <v>13</v>
      </c>
      <c r="C3675" s="11" t="s">
        <v>16</v>
      </c>
      <c r="D3675" s="36">
        <v>2021</v>
      </c>
      <c r="E3675" s="13" t="s">
        <v>79</v>
      </c>
      <c r="F3675" s="10" t="s">
        <v>80</v>
      </c>
      <c r="G3675" s="83" t="s">
        <v>3788</v>
      </c>
      <c r="H3675" s="84" t="s">
        <v>3789</v>
      </c>
      <c r="I3675" s="13" t="s">
        <v>3790</v>
      </c>
      <c r="J3675" s="14" t="s">
        <v>1302</v>
      </c>
      <c r="K3675" s="13" t="s">
        <v>29</v>
      </c>
      <c r="L3675" s="25" t="s">
        <v>81</v>
      </c>
      <c r="M3675" s="7" t="s">
        <v>82</v>
      </c>
      <c r="N3675" s="26" t="s">
        <v>4113</v>
      </c>
      <c r="O3675" s="27"/>
      <c r="P3675" s="26" t="s">
        <v>2517</v>
      </c>
      <c r="Q3675" s="26" t="s">
        <v>2522</v>
      </c>
      <c r="R3675" s="31">
        <v>38079</v>
      </c>
      <c r="S3675" s="31">
        <v>44287</v>
      </c>
      <c r="T3675" s="111">
        <v>44562</v>
      </c>
      <c r="U3675" s="31"/>
      <c r="V3675" s="31"/>
      <c r="W3675" s="31"/>
      <c r="X3675" s="17"/>
      <c r="Y3675" s="17"/>
      <c r="Z3675" s="31"/>
      <c r="AA3675" s="18">
        <f t="shared" ca="1" si="285"/>
        <v>21</v>
      </c>
      <c r="AB3675" s="19" t="s">
        <v>7877</v>
      </c>
      <c r="AC3675" s="35" t="str">
        <f t="shared" si="289"/>
        <v>0 anos 9 meses 0 dias</v>
      </c>
      <c r="AD3675" s="35" t="str">
        <f ca="1">IF(AND(V3675="",T3675&lt;TODAY()),"Contrato Encerrado",IF(AND(V3675="",T3675&gt;TODAY()),DATEDIF(TODAY(),T3675,"Y")&amp;" anos"&amp;" "&amp;DATEDIF(TODAY(),T3675,"YM")&amp;" meses"&amp;" "&amp;DATEDIF(TODAY(),T3675,"MD")&amp;" dias",IF(AND(X3675="",V3675&lt;TODAY()),"Contrato Encerrado",IF(AND(X3675="",V3675&gt;TODAY()),DATEDIF(TODAY(),V3675,"Y")&amp;" anos"&amp;" "&amp;DATEDIF(TODAY(),V3675,"YM")&amp;" meses"&amp;" "&amp;DATEDIF(TODAY(),V3675,"MD")&amp;" dias",IF(AND(Z3675="",X3675&lt;TODAY()),"Contrato Encerrado",IF(AND(Z3675="",X3675&gt;TODAY()),DATEDIF(TODAY(),X3675,"Y")&amp;" anos"&amp;" "&amp;DATEDIF(TODAY(),X3675,"YM")&amp;" meses"&amp;" "&amp;DATEDIF(TODAY(),X3675,"MD")&amp;" dias",IF(AND(Z3675&lt;&gt;””,Z3675&lt;TODAY()),"Contrato Encerrado",IF(AND(Z3675&lt;&gt;"",Z3675&gt;TODAY()),DATEDIF(TODAY(),Z3675,"Y")&amp;" anos"&amp;" "&amp;DATEDIF(TODAY(),Z3675,"YM")&amp;" meses"&amp;" "&amp;DATEDIF(TODAY(),Z3675,"MD")&amp;" dias"))))))))</f>
        <v>Contrato Encerrado</v>
      </c>
      <c r="AE3675" s="35">
        <f t="shared" si="286"/>
        <v>275</v>
      </c>
      <c r="AF3675" s="35">
        <f t="shared" si="287"/>
        <v>455</v>
      </c>
      <c r="AG3675" s="17" t="str">
        <f t="shared" si="288"/>
        <v>1 anos 2 meses 30 dias</v>
      </c>
    </row>
    <row r="3676" spans="1:33" ht="11.25" customHeight="1" x14ac:dyDescent="0.2">
      <c r="A3676" s="8" t="s">
        <v>9</v>
      </c>
      <c r="B3676" s="10" t="s">
        <v>13</v>
      </c>
      <c r="C3676" s="11" t="s">
        <v>20</v>
      </c>
      <c r="D3676" s="36">
        <v>2021</v>
      </c>
      <c r="E3676" s="14" t="s">
        <v>157</v>
      </c>
      <c r="F3676" s="8" t="s">
        <v>158</v>
      </c>
      <c r="G3676" s="77" t="s">
        <v>3791</v>
      </c>
      <c r="H3676" s="78" t="s">
        <v>3792</v>
      </c>
      <c r="I3676" s="14" t="s">
        <v>3793</v>
      </c>
      <c r="J3676" s="14" t="s">
        <v>1302</v>
      </c>
      <c r="K3676" s="14" t="s">
        <v>29</v>
      </c>
      <c r="L3676" s="15" t="s">
        <v>30</v>
      </c>
      <c r="M3676" s="7" t="s">
        <v>9427</v>
      </c>
      <c r="N3676" s="26" t="s">
        <v>4113</v>
      </c>
      <c r="O3676" s="27"/>
      <c r="P3676" s="26" t="s">
        <v>2517</v>
      </c>
      <c r="Q3676" s="26" t="s">
        <v>2522</v>
      </c>
      <c r="R3676" s="31">
        <v>35749</v>
      </c>
      <c r="S3676" s="31">
        <v>44382</v>
      </c>
      <c r="T3676" s="31">
        <v>44562</v>
      </c>
      <c r="U3676" s="31"/>
      <c r="V3676" s="31"/>
      <c r="W3676" s="31"/>
      <c r="X3676" s="17"/>
      <c r="Y3676" s="17"/>
      <c r="Z3676" s="31"/>
      <c r="AA3676" s="18">
        <f t="shared" ca="1" si="285"/>
        <v>27</v>
      </c>
      <c r="AB3676" s="19" t="s">
        <v>7878</v>
      </c>
      <c r="AC3676" s="35" t="str">
        <f t="shared" si="289"/>
        <v>0 anos 5 meses 27 dias</v>
      </c>
      <c r="AD3676" s="35" t="str">
        <f ca="1">IF(AND(V3676="",T3676&lt;TODAY()),"Contrato Encerrado",IF(AND(V3676="",T3676&gt;TODAY()),DATEDIF(TODAY(),T3676,"Y")&amp;" anos"&amp;" "&amp;DATEDIF(TODAY(),T3676,"YM")&amp;" meses"&amp;" "&amp;DATEDIF(TODAY(),T3676,"MD")&amp;" dias",IF(AND(X3676="",V3676&lt;TODAY()),"Contrato Encerrado",IF(AND(X3676="",V3676&gt;TODAY()),DATEDIF(TODAY(),V3676,"Y")&amp;" anos"&amp;" "&amp;DATEDIF(TODAY(),V3676,"YM")&amp;" meses"&amp;" "&amp;DATEDIF(TODAY(),V3676,"MD")&amp;" dias",IF(AND(Z3676="",X3676&lt;TODAY()),"Contrato Encerrado",IF(AND(Z3676="",X3676&gt;TODAY()),DATEDIF(TODAY(),X3676,"Y")&amp;" anos"&amp;" "&amp;DATEDIF(TODAY(),X3676,"YM")&amp;" meses"&amp;" "&amp;DATEDIF(TODAY(),X3676,"MD")&amp;" dias",IF(AND(Z3676&lt;&gt;””,Z3676&lt;TODAY()),"Contrato Encerrado",IF(AND(Z3676&lt;&gt;"",Z3676&gt;TODAY()),DATEDIF(TODAY(),Z3676,"Y")&amp;" anos"&amp;" "&amp;DATEDIF(TODAY(),Z3676,"YM")&amp;" meses"&amp;" "&amp;DATEDIF(TODAY(),Z3676,"MD")&amp;" dias"))))))))</f>
        <v>Contrato Encerrado</v>
      </c>
      <c r="AE3676" s="35">
        <f t="shared" si="286"/>
        <v>180</v>
      </c>
      <c r="AF3676" s="35">
        <f t="shared" si="287"/>
        <v>550</v>
      </c>
      <c r="AG3676" s="17" t="str">
        <f t="shared" si="288"/>
        <v>1 anos 6 meses 3 dias</v>
      </c>
    </row>
    <row r="3677" spans="1:33" ht="11.25" customHeight="1" x14ac:dyDescent="0.2">
      <c r="A3677" s="8" t="s">
        <v>9</v>
      </c>
      <c r="B3677" s="8" t="s">
        <v>13</v>
      </c>
      <c r="C3677" s="22" t="s">
        <v>17</v>
      </c>
      <c r="D3677" s="37">
        <v>2024</v>
      </c>
      <c r="E3677" s="12" t="s">
        <v>27</v>
      </c>
      <c r="F3677" s="8" t="s">
        <v>28</v>
      </c>
      <c r="G3677" s="77" t="s">
        <v>13420</v>
      </c>
      <c r="H3677" s="78" t="s">
        <v>13421</v>
      </c>
      <c r="I3677" s="14" t="s">
        <v>13422</v>
      </c>
      <c r="J3677" s="14" t="s">
        <v>1302</v>
      </c>
      <c r="K3677" s="14" t="s">
        <v>29</v>
      </c>
      <c r="L3677" s="15" t="s">
        <v>30</v>
      </c>
      <c r="M3677" s="7" t="s">
        <v>9427</v>
      </c>
      <c r="N3677" s="15" t="s">
        <v>2102</v>
      </c>
      <c r="O3677" s="15" t="s">
        <v>7885</v>
      </c>
      <c r="P3677" s="15" t="s">
        <v>2518</v>
      </c>
      <c r="Q3677" s="15" t="s">
        <v>4109</v>
      </c>
      <c r="R3677" s="30">
        <v>37853</v>
      </c>
      <c r="S3677" s="30">
        <v>45414</v>
      </c>
      <c r="T3677" s="30">
        <v>45717</v>
      </c>
      <c r="U3677" s="20"/>
      <c r="V3677" s="20"/>
      <c r="W3677" s="30"/>
      <c r="X3677" s="17"/>
      <c r="Y3677" s="17"/>
      <c r="Z3677" s="20"/>
      <c r="AA3677" s="18">
        <f t="shared" ca="1" si="285"/>
        <v>22</v>
      </c>
      <c r="AB3677" s="15" t="s">
        <v>7878</v>
      </c>
      <c r="AC3677" s="35" t="str">
        <f t="shared" si="289"/>
        <v>0 anos 9 meses 27 dias</v>
      </c>
      <c r="AD3677" s="35" t="str">
        <f ca="1">IF(AND(V3677="",T3677&lt;TODAY()),"Contrato Encerrado",IF(AND(V3677="",T3677&gt;TODAY()),DATEDIF(TODAY(),T3677,"Y")&amp;" anos"&amp;" "&amp;DATEDIF(TODAY(),T3677,"YM")&amp;" meses"&amp;" "&amp;DATEDIF(TODAY(),T3677,"MD")&amp;" dias",IF(AND(X3677="",V3677&lt;TODAY()),"Contrato Encerrado",IF(AND(X3677="",V3677&gt;TODAY()),DATEDIF(TODAY(),V3677,"Y")&amp;" anos"&amp;" "&amp;DATEDIF(TODAY(),V3677,"YM")&amp;" meses"&amp;" "&amp;DATEDIF(TODAY(),V3677,"MD")&amp;" dias",IF(AND(Z3677="",X3677&lt;TODAY()),"Contrato Encerrado",IF(AND(Z3677="",X3677&gt;TODAY()),DATEDIF(TODAY(),X3677,"Y")&amp;" anos"&amp;" "&amp;DATEDIF(TODAY(),X3677,"YM")&amp;" meses"&amp;" "&amp;DATEDIF(TODAY(),X3677,"MD")&amp;" dias",IF(AND(Z3677&lt;&gt;””,Z3677&lt;TODAY()),"Contrato Encerrado",IF(AND(Z3677&lt;&gt;"",Z3677&gt;TODAY()),DATEDIF(TODAY(),Z3677,"Y")&amp;" anos"&amp;" "&amp;DATEDIF(TODAY(),Z3677,"YM")&amp;" meses"&amp;" "&amp;DATEDIF(TODAY(),Z3677,"MD")&amp;" dias"))))))))</f>
        <v>Contrato Encerrado</v>
      </c>
      <c r="AE3677" s="35">
        <f t="shared" si="286"/>
        <v>303</v>
      </c>
      <c r="AF3677" s="35">
        <f t="shared" si="287"/>
        <v>427</v>
      </c>
      <c r="AG3677" s="17" t="str">
        <f t="shared" si="288"/>
        <v>1 anos 2 meses 2 dias</v>
      </c>
    </row>
    <row r="3678" spans="1:33" ht="11.25" customHeight="1" x14ac:dyDescent="0.2">
      <c r="A3678" s="8" t="s">
        <v>9</v>
      </c>
      <c r="B3678" s="8" t="s">
        <v>13</v>
      </c>
      <c r="C3678" s="22" t="s">
        <v>21</v>
      </c>
      <c r="D3678" s="35">
        <v>2025</v>
      </c>
      <c r="E3678" s="12" t="s">
        <v>1708</v>
      </c>
      <c r="F3678" s="8" t="s">
        <v>1709</v>
      </c>
      <c r="G3678" s="14" t="s">
        <v>17583</v>
      </c>
      <c r="H3678" s="8" t="s">
        <v>17584</v>
      </c>
      <c r="I3678" s="14" t="s">
        <v>17585</v>
      </c>
      <c r="J3678" s="14" t="s">
        <v>14943</v>
      </c>
      <c r="K3678" s="14" t="s">
        <v>29</v>
      </c>
      <c r="L3678" s="15" t="s">
        <v>30</v>
      </c>
      <c r="M3678" s="7" t="s">
        <v>16153</v>
      </c>
      <c r="N3678" s="15" t="s">
        <v>2098</v>
      </c>
      <c r="O3678" s="15" t="s">
        <v>9560</v>
      </c>
      <c r="P3678" s="15" t="s">
        <v>2518</v>
      </c>
      <c r="Q3678" s="15" t="s">
        <v>2523</v>
      </c>
      <c r="R3678" s="20">
        <v>38394</v>
      </c>
      <c r="S3678" s="20">
        <v>45817</v>
      </c>
      <c r="T3678" s="70">
        <v>45898</v>
      </c>
      <c r="U3678" s="70"/>
      <c r="V3678" s="20"/>
      <c r="W3678" s="20"/>
      <c r="X3678" s="17"/>
      <c r="Y3678" s="17"/>
      <c r="Z3678" s="20"/>
      <c r="AA3678" s="21">
        <f t="shared" ca="1" si="285"/>
        <v>20</v>
      </c>
      <c r="AB3678" s="20" t="s">
        <v>7878</v>
      </c>
      <c r="AC3678" s="35" t="str">
        <f t="shared" si="289"/>
        <v>0 anos 2 meses 20 dias</v>
      </c>
      <c r="AD3678" s="35" t="str">
        <f ca="1">IF(AND(V3678="",T3678&lt;TODAY()),"Contrato Encerrado",IF(AND(V3678="",T3678&gt;TODAY()),DATEDIF(TODAY(),T3678,"Y")&amp;" anos"&amp;" "&amp;DATEDIF(TODAY(),T3678,"YM")&amp;" meses"&amp;" "&amp;DATEDIF(TODAY(),T3678,"MD")&amp;" dias",IF(AND(X3678="",V3678&lt;TODAY()),"Contrato Encerrado",IF(AND(X3678="",V3678&gt;TODAY()),DATEDIF(TODAY(),V3678,"Y")&amp;" anos"&amp;" "&amp;DATEDIF(TODAY(),V3678,"YM")&amp;" meses"&amp;" "&amp;DATEDIF(TODAY(),V3678,"MD")&amp;" dias",IF(AND(Z3678="",X3678&lt;TODAY()),"Contrato Encerrado",IF(AND(Z3678="",X3678&gt;TODAY()),DATEDIF(TODAY(),X3678,"Y")&amp;" anos"&amp;" "&amp;DATEDIF(TODAY(),X3678,"YM")&amp;" meses"&amp;" "&amp;DATEDIF(TODAY(),X3678,"MD")&amp;" dias",IF(AND(Z3678&lt;&gt;””,Z3678&lt;TODAY()),"Contrato Encerrado",IF(AND(Z3678&lt;&gt;"",Z3678&gt;TODAY()),DATEDIF(TODAY(),Z3678,"Y")&amp;" anos"&amp;" "&amp;DATEDIF(TODAY(),Z3678,"YM")&amp;" meses"&amp;" "&amp;DATEDIF(TODAY(),Z3678,"MD")&amp;" dias"))))))))</f>
        <v>Contrato Encerrado</v>
      </c>
      <c r="AE3678" s="35">
        <f t="shared" si="286"/>
        <v>81</v>
      </c>
      <c r="AF3678" s="35">
        <f t="shared" si="287"/>
        <v>649</v>
      </c>
      <c r="AG3678" s="17" t="str">
        <f t="shared" si="288"/>
        <v>1 anos 9 meses 10 dias</v>
      </c>
    </row>
    <row r="3679" spans="1:33" ht="11.25" customHeight="1" x14ac:dyDescent="0.2">
      <c r="A3679" s="8" t="s">
        <v>9</v>
      </c>
      <c r="B3679" s="10" t="s">
        <v>13</v>
      </c>
      <c r="C3679" s="11" t="s">
        <v>25</v>
      </c>
      <c r="D3679" s="36">
        <v>2022</v>
      </c>
      <c r="E3679" s="12" t="s">
        <v>27</v>
      </c>
      <c r="F3679" s="8" t="s">
        <v>28</v>
      </c>
      <c r="G3679" s="77" t="s">
        <v>5246</v>
      </c>
      <c r="H3679" s="78" t="s">
        <v>5247</v>
      </c>
      <c r="I3679" s="14" t="s">
        <v>5248</v>
      </c>
      <c r="J3679" s="14" t="s">
        <v>1302</v>
      </c>
      <c r="K3679" s="14" t="s">
        <v>29</v>
      </c>
      <c r="L3679" s="15" t="s">
        <v>30</v>
      </c>
      <c r="M3679" s="7" t="s">
        <v>9427</v>
      </c>
      <c r="N3679" s="16" t="s">
        <v>2099</v>
      </c>
      <c r="O3679" s="16"/>
      <c r="P3679" s="16" t="s">
        <v>2518</v>
      </c>
      <c r="Q3679" s="16" t="s">
        <v>4109</v>
      </c>
      <c r="R3679" s="31">
        <v>36751</v>
      </c>
      <c r="S3679" s="31">
        <v>44881</v>
      </c>
      <c r="T3679" s="31">
        <v>45523</v>
      </c>
      <c r="U3679" s="31"/>
      <c r="V3679" s="31"/>
      <c r="W3679" s="31"/>
      <c r="X3679" s="17"/>
      <c r="Y3679" s="17"/>
      <c r="Z3679" s="31"/>
      <c r="AA3679" s="18">
        <f t="shared" ca="1" si="285"/>
        <v>25</v>
      </c>
      <c r="AB3679" s="19" t="s">
        <v>7878</v>
      </c>
      <c r="AC3679" s="35" t="str">
        <f t="shared" si="289"/>
        <v>1 anos 9 meses 3 dias</v>
      </c>
      <c r="AD3679" s="35" t="str">
        <f ca="1">IF(AND(V3679="",T3679&lt;TODAY()),"Contrato Encerrado",IF(AND(V3679="",T3679&gt;TODAY()),DATEDIF(TODAY(),T3679,"Y")&amp;" anos"&amp;" "&amp;DATEDIF(TODAY(),T3679,"YM")&amp;" meses"&amp;" "&amp;DATEDIF(TODAY(),T3679,"MD")&amp;" dias",IF(AND(X3679="",V3679&lt;TODAY()),"Contrato Encerrado",IF(AND(X3679="",V3679&gt;TODAY()),DATEDIF(TODAY(),V3679,"Y")&amp;" anos"&amp;" "&amp;DATEDIF(TODAY(),V3679,"YM")&amp;" meses"&amp;" "&amp;DATEDIF(TODAY(),V3679,"MD")&amp;" dias",IF(AND(Z3679="",X3679&lt;TODAY()),"Contrato Encerrado",IF(AND(Z3679="",X3679&gt;TODAY()),DATEDIF(TODAY(),X3679,"Y")&amp;" anos"&amp;" "&amp;DATEDIF(TODAY(),X3679,"YM")&amp;" meses"&amp;" "&amp;DATEDIF(TODAY(),X3679,"MD")&amp;" dias",IF(AND(Z3679&lt;&gt;””,Z3679&lt;TODAY()),"Contrato Encerrado",IF(AND(Z3679&lt;&gt;"",Z3679&gt;TODAY()),DATEDIF(TODAY(),Z3679,"Y")&amp;" anos"&amp;" "&amp;DATEDIF(TODAY(),Z3679,"YM")&amp;" meses"&amp;" "&amp;DATEDIF(TODAY(),Z3679,"MD")&amp;" dias"))))))))</f>
        <v>Contrato Encerrado</v>
      </c>
      <c r="AE3679" s="35">
        <f t="shared" si="286"/>
        <v>642</v>
      </c>
      <c r="AF3679" s="35">
        <f t="shared" si="287"/>
        <v>88</v>
      </c>
      <c r="AG3679" s="17" t="str">
        <f t="shared" si="288"/>
        <v>0 anos 2 meses 28 dias</v>
      </c>
    </row>
    <row r="3680" spans="1:33" ht="11.25" customHeight="1" x14ac:dyDescent="0.2">
      <c r="A3680" s="8" t="s">
        <v>9</v>
      </c>
      <c r="B3680" s="8" t="s">
        <v>13</v>
      </c>
      <c r="C3680" s="22" t="s">
        <v>14</v>
      </c>
      <c r="D3680" s="37">
        <v>2023</v>
      </c>
      <c r="E3680" s="23" t="s">
        <v>1685</v>
      </c>
      <c r="F3680" s="8" t="s">
        <v>1686</v>
      </c>
      <c r="G3680" s="77" t="s">
        <v>7165</v>
      </c>
      <c r="H3680" s="78" t="s">
        <v>7166</v>
      </c>
      <c r="I3680" s="9" t="s">
        <v>7167</v>
      </c>
      <c r="J3680" s="14" t="s">
        <v>1302</v>
      </c>
      <c r="K3680" s="9" t="s">
        <v>29</v>
      </c>
      <c r="L3680" s="24" t="s">
        <v>30</v>
      </c>
      <c r="M3680" s="7" t="s">
        <v>9427</v>
      </c>
      <c r="N3680" s="15" t="s">
        <v>2102</v>
      </c>
      <c r="O3680" s="24"/>
      <c r="P3680" s="24" t="s">
        <v>2518</v>
      </c>
      <c r="Q3680" s="24" t="s">
        <v>2523</v>
      </c>
      <c r="R3680" s="31">
        <v>35097</v>
      </c>
      <c r="S3680" s="17">
        <v>44942</v>
      </c>
      <c r="T3680" s="17">
        <v>44981</v>
      </c>
      <c r="U3680" s="17"/>
      <c r="V3680" s="17"/>
      <c r="W3680" s="17"/>
      <c r="X3680" s="17"/>
      <c r="Y3680" s="17"/>
      <c r="Z3680" s="17"/>
      <c r="AA3680" s="18">
        <f t="shared" ca="1" si="285"/>
        <v>29</v>
      </c>
      <c r="AB3680" s="19" t="s">
        <v>7878</v>
      </c>
      <c r="AC3680" s="35" t="str">
        <f t="shared" si="289"/>
        <v>0 anos 1 meses 8 dias</v>
      </c>
      <c r="AD3680" s="35" t="str">
        <f ca="1">IF(AND(V3680="",T3680&lt;TODAY()),"Contrato Encerrado",IF(AND(V3680="",T3680&gt;TODAY()),DATEDIF(TODAY(),T3680,"Y")&amp;" anos"&amp;" "&amp;DATEDIF(TODAY(),T3680,"YM")&amp;" meses"&amp;" "&amp;DATEDIF(TODAY(),T3680,"MD")&amp;" dias",IF(AND(X3680="",V3680&lt;TODAY()),"Contrato Encerrado",IF(AND(X3680="",V3680&gt;TODAY()),DATEDIF(TODAY(),V3680,"Y")&amp;" anos"&amp;" "&amp;DATEDIF(TODAY(),V3680,"YM")&amp;" meses"&amp;" "&amp;DATEDIF(TODAY(),V3680,"MD")&amp;" dias",IF(AND(Z3680="",X3680&lt;TODAY()),"Contrato Encerrado",IF(AND(Z3680="",X3680&gt;TODAY()),DATEDIF(TODAY(),X3680,"Y")&amp;" anos"&amp;" "&amp;DATEDIF(TODAY(),X3680,"YM")&amp;" meses"&amp;" "&amp;DATEDIF(TODAY(),X3680,"MD")&amp;" dias",IF(AND(Z3680&lt;&gt;””,Z3680&lt;TODAY()),"Contrato Encerrado",IF(AND(Z3680&lt;&gt;"",Z3680&gt;TODAY()),DATEDIF(TODAY(),Z3680,"Y")&amp;" anos"&amp;" "&amp;DATEDIF(TODAY(),Z3680,"YM")&amp;" meses"&amp;" "&amp;DATEDIF(TODAY(),Z3680,"MD")&amp;" dias"))))))))</f>
        <v>Contrato Encerrado</v>
      </c>
      <c r="AE3680" s="35">
        <f t="shared" si="286"/>
        <v>39</v>
      </c>
      <c r="AF3680" s="35">
        <f t="shared" si="287"/>
        <v>691</v>
      </c>
      <c r="AG3680" s="17" t="str">
        <f t="shared" si="288"/>
        <v>1 anos 10 meses 21 dias</v>
      </c>
    </row>
    <row r="3681" spans="1:33" ht="11.25" customHeight="1" x14ac:dyDescent="0.2">
      <c r="A3681" s="8" t="s">
        <v>9</v>
      </c>
      <c r="B3681" s="8" t="s">
        <v>13</v>
      </c>
      <c r="C3681" s="22" t="s">
        <v>24</v>
      </c>
      <c r="D3681" s="37">
        <v>2023</v>
      </c>
      <c r="E3681" s="12" t="s">
        <v>307</v>
      </c>
      <c r="F3681" s="8" t="s">
        <v>308</v>
      </c>
      <c r="G3681" s="77" t="s">
        <v>10493</v>
      </c>
      <c r="H3681" s="78" t="s">
        <v>10494</v>
      </c>
      <c r="I3681" s="14" t="s">
        <v>10495</v>
      </c>
      <c r="J3681" s="14" t="s">
        <v>14943</v>
      </c>
      <c r="K3681" s="14" t="s">
        <v>29</v>
      </c>
      <c r="L3681" s="15" t="s">
        <v>30</v>
      </c>
      <c r="M3681" s="7" t="s">
        <v>9427</v>
      </c>
      <c r="N3681" s="15" t="s">
        <v>2100</v>
      </c>
      <c r="O3681" s="15" t="s">
        <v>7898</v>
      </c>
      <c r="P3681" s="15" t="s">
        <v>2518</v>
      </c>
      <c r="Q3681" s="15" t="s">
        <v>2523</v>
      </c>
      <c r="R3681" s="30">
        <v>37421</v>
      </c>
      <c r="S3681" s="30">
        <v>45243</v>
      </c>
      <c r="T3681" s="30">
        <v>45608</v>
      </c>
      <c r="U3681" s="20"/>
      <c r="V3681" s="20"/>
      <c r="W3681" s="30"/>
      <c r="X3681" s="17"/>
      <c r="Y3681" s="17"/>
      <c r="Z3681" s="20"/>
      <c r="AA3681" s="18">
        <f t="shared" ca="1" si="285"/>
        <v>23</v>
      </c>
      <c r="AB3681" s="15" t="s">
        <v>7878</v>
      </c>
      <c r="AC3681" s="35" t="str">
        <f t="shared" si="289"/>
        <v>0 anos 11 meses 30 dias</v>
      </c>
      <c r="AD3681" s="35" t="str">
        <f ca="1">IF(AND(V3681="",T3681&lt;TODAY()),"Contrato Encerrado",IF(AND(V3681="",T3681&gt;TODAY()),DATEDIF(TODAY(),T3681,"Y")&amp;" anos"&amp;" "&amp;DATEDIF(TODAY(),T3681,"YM")&amp;" meses"&amp;" "&amp;DATEDIF(TODAY(),T3681,"MD")&amp;" dias",IF(AND(X3681="",V3681&lt;TODAY()),"Contrato Encerrado",IF(AND(X3681="",V3681&gt;TODAY()),DATEDIF(TODAY(),V3681,"Y")&amp;" anos"&amp;" "&amp;DATEDIF(TODAY(),V3681,"YM")&amp;" meses"&amp;" "&amp;DATEDIF(TODAY(),V3681,"MD")&amp;" dias",IF(AND(Z3681="",X3681&lt;TODAY()),"Contrato Encerrado",IF(AND(Z3681="",X3681&gt;TODAY()),DATEDIF(TODAY(),X3681,"Y")&amp;" anos"&amp;" "&amp;DATEDIF(TODAY(),X3681,"YM")&amp;" meses"&amp;" "&amp;DATEDIF(TODAY(),X3681,"MD")&amp;" dias",IF(AND(Z3681&lt;&gt;””,Z3681&lt;TODAY()),"Contrato Encerrado",IF(AND(Z3681&lt;&gt;"",Z3681&gt;TODAY()),DATEDIF(TODAY(),Z3681,"Y")&amp;" anos"&amp;" "&amp;DATEDIF(TODAY(),Z3681,"YM")&amp;" meses"&amp;" "&amp;DATEDIF(TODAY(),Z3681,"MD")&amp;" dias"))))))))</f>
        <v>Contrato Encerrado</v>
      </c>
      <c r="AE3681" s="35">
        <f t="shared" si="286"/>
        <v>365</v>
      </c>
      <c r="AF3681" s="35">
        <f t="shared" si="287"/>
        <v>365</v>
      </c>
      <c r="AG3681" s="17" t="str">
        <f t="shared" si="288"/>
        <v>0 anos 11 meses 30 dias</v>
      </c>
    </row>
    <row r="3682" spans="1:33" ht="11.25" customHeight="1" x14ac:dyDescent="0.2">
      <c r="A3682" s="8" t="s">
        <v>9</v>
      </c>
      <c r="B3682" s="8" t="s">
        <v>13</v>
      </c>
      <c r="C3682" s="22" t="s">
        <v>11</v>
      </c>
      <c r="D3682" s="37">
        <v>2024</v>
      </c>
      <c r="E3682" s="12" t="s">
        <v>1111</v>
      </c>
      <c r="F3682" s="8" t="s">
        <v>1112</v>
      </c>
      <c r="G3682" s="77" t="s">
        <v>11602</v>
      </c>
      <c r="H3682" s="78" t="s">
        <v>11603</v>
      </c>
      <c r="I3682" s="14" t="s">
        <v>11604</v>
      </c>
      <c r="J3682" s="14" t="s">
        <v>1302</v>
      </c>
      <c r="K3682" s="14" t="s">
        <v>29</v>
      </c>
      <c r="L3682" s="15" t="s">
        <v>30</v>
      </c>
      <c r="M3682" s="7" t="s">
        <v>9427</v>
      </c>
      <c r="N3682" s="15" t="s">
        <v>2119</v>
      </c>
      <c r="O3682" s="15" t="s">
        <v>7897</v>
      </c>
      <c r="P3682" s="15" t="s">
        <v>2518</v>
      </c>
      <c r="Q3682" s="15" t="s">
        <v>2523</v>
      </c>
      <c r="R3682" s="20">
        <v>37993</v>
      </c>
      <c r="S3682" s="20">
        <v>45293</v>
      </c>
      <c r="T3682" s="20">
        <v>45777</v>
      </c>
      <c r="U3682" s="20"/>
      <c r="V3682" s="20"/>
      <c r="W3682" s="20"/>
      <c r="X3682" s="17"/>
      <c r="Y3682" s="17"/>
      <c r="Z3682" s="20"/>
      <c r="AA3682" s="18">
        <f t="shared" ca="1" si="285"/>
        <v>21</v>
      </c>
      <c r="AB3682" s="15" t="s">
        <v>7878</v>
      </c>
      <c r="AC3682" s="35" t="str">
        <f t="shared" si="289"/>
        <v>1 anos 3 meses 28 dias</v>
      </c>
      <c r="AD3682" s="35" t="str">
        <f ca="1">IF(AND(V3682="",T3682&lt;TODAY()),"Contrato Encerrado",IF(AND(V3682="",T3682&gt;TODAY()),DATEDIF(TODAY(),T3682,"Y")&amp;" anos"&amp;" "&amp;DATEDIF(TODAY(),T3682,"YM")&amp;" meses"&amp;" "&amp;DATEDIF(TODAY(),T3682,"MD")&amp;" dias",IF(AND(X3682="",V3682&lt;TODAY()),"Contrato Encerrado",IF(AND(X3682="",V3682&gt;TODAY()),DATEDIF(TODAY(),V3682,"Y")&amp;" anos"&amp;" "&amp;DATEDIF(TODAY(),V3682,"YM")&amp;" meses"&amp;" "&amp;DATEDIF(TODAY(),V3682,"MD")&amp;" dias",IF(AND(Z3682="",X3682&lt;TODAY()),"Contrato Encerrado",IF(AND(Z3682="",X3682&gt;TODAY()),DATEDIF(TODAY(),X3682,"Y")&amp;" anos"&amp;" "&amp;DATEDIF(TODAY(),X3682,"YM")&amp;" meses"&amp;" "&amp;DATEDIF(TODAY(),X3682,"MD")&amp;" dias",IF(AND(Z3682&lt;&gt;””,Z3682&lt;TODAY()),"Contrato Encerrado",IF(AND(Z3682&lt;&gt;"",Z3682&gt;TODAY()),DATEDIF(TODAY(),Z3682,"Y")&amp;" anos"&amp;" "&amp;DATEDIF(TODAY(),Z3682,"YM")&amp;" meses"&amp;" "&amp;DATEDIF(TODAY(),Z3682,"MD")&amp;" dias"))))))))</f>
        <v>Contrato Encerrado</v>
      </c>
      <c r="AE3682" s="35">
        <f t="shared" si="286"/>
        <v>484</v>
      </c>
      <c r="AF3682" s="35">
        <f t="shared" si="287"/>
        <v>246</v>
      </c>
      <c r="AG3682" s="17" t="str">
        <f t="shared" si="288"/>
        <v>0 anos 8 meses 2 dias</v>
      </c>
    </row>
    <row r="3683" spans="1:33" ht="11.25" customHeight="1" x14ac:dyDescent="0.2">
      <c r="A3683" s="10" t="s">
        <v>9</v>
      </c>
      <c r="B3683" s="10" t="s">
        <v>13</v>
      </c>
      <c r="C3683" s="11" t="s">
        <v>17</v>
      </c>
      <c r="D3683" s="36">
        <v>2021</v>
      </c>
      <c r="E3683" s="13" t="s">
        <v>307</v>
      </c>
      <c r="F3683" s="10" t="s">
        <v>308</v>
      </c>
      <c r="G3683" s="83" t="s">
        <v>3794</v>
      </c>
      <c r="H3683" s="84" t="s">
        <v>3795</v>
      </c>
      <c r="I3683" s="13" t="s">
        <v>3796</v>
      </c>
      <c r="J3683" s="14" t="s">
        <v>1302</v>
      </c>
      <c r="K3683" s="13" t="s">
        <v>29</v>
      </c>
      <c r="L3683" s="25" t="s">
        <v>81</v>
      </c>
      <c r="M3683" s="7" t="s">
        <v>82</v>
      </c>
      <c r="N3683" s="26" t="s">
        <v>4113</v>
      </c>
      <c r="O3683" s="26"/>
      <c r="P3683" s="26" t="s">
        <v>2517</v>
      </c>
      <c r="Q3683" s="26" t="s">
        <v>2522</v>
      </c>
      <c r="R3683" s="31">
        <v>38237</v>
      </c>
      <c r="S3683" s="31">
        <v>44326</v>
      </c>
      <c r="T3683" s="31">
        <v>44487</v>
      </c>
      <c r="U3683" s="31"/>
      <c r="V3683" s="31"/>
      <c r="W3683" s="31"/>
      <c r="X3683" s="17"/>
      <c r="Y3683" s="17"/>
      <c r="Z3683" s="31"/>
      <c r="AA3683" s="18">
        <f t="shared" ca="1" si="285"/>
        <v>21</v>
      </c>
      <c r="AB3683" s="19" t="s">
        <v>7878</v>
      </c>
      <c r="AC3683" s="35" t="str">
        <f t="shared" si="289"/>
        <v>0 anos 5 meses 8 dias</v>
      </c>
      <c r="AD3683" s="35" t="str">
        <f ca="1">IF(AND(V3683="",T3683&lt;TODAY()),"Contrato Encerrado",IF(AND(V3683="",T3683&gt;TODAY()),DATEDIF(TODAY(),T3683,"Y")&amp;" anos"&amp;" "&amp;DATEDIF(TODAY(),T3683,"YM")&amp;" meses"&amp;" "&amp;DATEDIF(TODAY(),T3683,"MD")&amp;" dias",IF(AND(X3683="",V3683&lt;TODAY()),"Contrato Encerrado",IF(AND(X3683="",V3683&gt;TODAY()),DATEDIF(TODAY(),V3683,"Y")&amp;" anos"&amp;" "&amp;DATEDIF(TODAY(),V3683,"YM")&amp;" meses"&amp;" "&amp;DATEDIF(TODAY(),V3683,"MD")&amp;" dias",IF(AND(Z3683="",X3683&lt;TODAY()),"Contrato Encerrado",IF(AND(Z3683="",X3683&gt;TODAY()),DATEDIF(TODAY(),X3683,"Y")&amp;" anos"&amp;" "&amp;DATEDIF(TODAY(),X3683,"YM")&amp;" meses"&amp;" "&amp;DATEDIF(TODAY(),X3683,"MD")&amp;" dias",IF(AND(Z3683&lt;&gt;””,Z3683&lt;TODAY()),"Contrato Encerrado",IF(AND(Z3683&lt;&gt;"",Z3683&gt;TODAY()),DATEDIF(TODAY(),Z3683,"Y")&amp;" anos"&amp;" "&amp;DATEDIF(TODAY(),Z3683,"YM")&amp;" meses"&amp;" "&amp;DATEDIF(TODAY(),Z3683,"MD")&amp;" dias"))))))))</f>
        <v>Contrato Encerrado</v>
      </c>
      <c r="AE3683" s="35">
        <f t="shared" si="286"/>
        <v>161</v>
      </c>
      <c r="AF3683" s="35">
        <f t="shared" si="287"/>
        <v>569</v>
      </c>
      <c r="AG3683" s="17" t="str">
        <f t="shared" si="288"/>
        <v>1 anos 6 meses 22 dias</v>
      </c>
    </row>
    <row r="3684" spans="1:33" ht="11.25" customHeight="1" x14ac:dyDescent="0.2">
      <c r="A3684" s="8" t="s">
        <v>9</v>
      </c>
      <c r="B3684" s="8" t="s">
        <v>13</v>
      </c>
      <c r="C3684" s="22" t="s">
        <v>16</v>
      </c>
      <c r="D3684" s="37">
        <v>2024</v>
      </c>
      <c r="E3684" s="12" t="s">
        <v>157</v>
      </c>
      <c r="F3684" s="8" t="s">
        <v>158</v>
      </c>
      <c r="G3684" s="77" t="s">
        <v>12982</v>
      </c>
      <c r="H3684" s="78" t="s">
        <v>12983</v>
      </c>
      <c r="I3684" s="14" t="s">
        <v>12984</v>
      </c>
      <c r="J3684" s="14" t="s">
        <v>10</v>
      </c>
      <c r="K3684" s="14" t="s">
        <v>29</v>
      </c>
      <c r="L3684" s="15" t="s">
        <v>30</v>
      </c>
      <c r="M3684" s="7" t="s">
        <v>9427</v>
      </c>
      <c r="N3684" s="15" t="s">
        <v>4159</v>
      </c>
      <c r="O3684" s="15" t="s">
        <v>12985</v>
      </c>
      <c r="P3684" s="15" t="s">
        <v>2518</v>
      </c>
      <c r="Q3684" s="15" t="s">
        <v>4109</v>
      </c>
      <c r="R3684" s="20">
        <v>36127</v>
      </c>
      <c r="S3684" s="20">
        <v>45348</v>
      </c>
      <c r="T3684" s="20">
        <v>46010</v>
      </c>
      <c r="U3684" s="20"/>
      <c r="V3684" s="20"/>
      <c r="W3684" s="20"/>
      <c r="X3684" s="17"/>
      <c r="Y3684" s="17"/>
      <c r="Z3684" s="20"/>
      <c r="AA3684" s="18">
        <f t="shared" ca="1" si="285"/>
        <v>26</v>
      </c>
      <c r="AB3684" s="20" t="s">
        <v>7878</v>
      </c>
      <c r="AC3684" s="35" t="str">
        <f t="shared" si="289"/>
        <v>1 anos 9 meses 23 dias</v>
      </c>
      <c r="AD3684" s="35" t="str">
        <f ca="1">IF(AND(V3684="",T3684&lt;TODAY()),"Contrato Encerrado",IF(AND(V3684="",T3684&gt;TODAY()),DATEDIF(TODAY(),T3684,"Y")&amp;" anos"&amp;" "&amp;DATEDIF(TODAY(),T3684,"YM")&amp;" meses"&amp;" "&amp;DATEDIF(TODAY(),T3684,"MD")&amp;" dias",IF(AND(X3684="",V3684&lt;TODAY()),"Contrato Encerrado",IF(AND(X3684="",V3684&gt;TODAY()),DATEDIF(TODAY(),V3684,"Y")&amp;" anos"&amp;" "&amp;DATEDIF(TODAY(),V3684,"YM")&amp;" meses"&amp;" "&amp;DATEDIF(TODAY(),V3684,"MD")&amp;" dias",IF(AND(Z3684="",X3684&lt;TODAY()),"Contrato Encerrado",IF(AND(Z3684="",X3684&gt;TODAY()),DATEDIF(TODAY(),X3684,"Y")&amp;" anos"&amp;" "&amp;DATEDIF(TODAY(),X3684,"YM")&amp;" meses"&amp;" "&amp;DATEDIF(TODAY(),X3684,"MD")&amp;" dias",IF(AND(Z3684&lt;&gt;””,Z3684&lt;TODAY()),"Contrato Encerrado",IF(AND(Z3684&lt;&gt;"",Z3684&gt;TODAY()),DATEDIF(TODAY(),Z3684,"Y")&amp;" anos"&amp;" "&amp;DATEDIF(TODAY(),Z3684,"YM")&amp;" meses"&amp;" "&amp;DATEDIF(TODAY(),Z3684,"MD")&amp;" dias"))))))))</f>
        <v>0 anos 2 meses 12 dias</v>
      </c>
      <c r="AE3684" s="35">
        <f t="shared" si="286"/>
        <v>662</v>
      </c>
      <c r="AF3684" s="35">
        <f t="shared" si="287"/>
        <v>68</v>
      </c>
      <c r="AG3684" s="17" t="str">
        <f t="shared" si="288"/>
        <v>0 anos 2 meses 8 dias</v>
      </c>
    </row>
    <row r="3685" spans="1:33" ht="11.25" customHeight="1" x14ac:dyDescent="0.2">
      <c r="A3685" s="8" t="s">
        <v>9</v>
      </c>
      <c r="B3685" s="8" t="s">
        <v>13</v>
      </c>
      <c r="C3685" s="22" t="s">
        <v>24</v>
      </c>
      <c r="D3685" s="36">
        <v>2024</v>
      </c>
      <c r="E3685" s="23" t="s">
        <v>307</v>
      </c>
      <c r="F3685" s="8" t="s">
        <v>308</v>
      </c>
      <c r="G3685" s="77" t="s">
        <v>14897</v>
      </c>
      <c r="H3685" s="78" t="s">
        <v>14898</v>
      </c>
      <c r="I3685" s="9" t="s">
        <v>14791</v>
      </c>
      <c r="J3685" s="14" t="s">
        <v>10</v>
      </c>
      <c r="K3685" s="9" t="s">
        <v>29</v>
      </c>
      <c r="L3685" s="24" t="s">
        <v>30</v>
      </c>
      <c r="M3685" s="7" t="s">
        <v>9427</v>
      </c>
      <c r="N3685" s="24" t="s">
        <v>2100</v>
      </c>
      <c r="O3685" s="24" t="s">
        <v>9474</v>
      </c>
      <c r="P3685" s="24" t="s">
        <v>2518</v>
      </c>
      <c r="Q3685" s="24" t="s">
        <v>2523</v>
      </c>
      <c r="R3685" s="17">
        <v>32923</v>
      </c>
      <c r="S3685" s="17">
        <v>45566</v>
      </c>
      <c r="T3685" s="17">
        <v>45930</v>
      </c>
      <c r="U3685" s="17"/>
      <c r="V3685" s="17"/>
      <c r="W3685" s="17"/>
      <c r="X3685" s="17"/>
      <c r="Y3685" s="17"/>
      <c r="Z3685" s="20"/>
      <c r="AA3685" s="18">
        <f t="shared" ca="1" si="285"/>
        <v>35</v>
      </c>
      <c r="AB3685" s="51" t="s">
        <v>7878</v>
      </c>
      <c r="AC3685" s="35" t="str">
        <f t="shared" si="289"/>
        <v>0 anos 11 meses 29 dias</v>
      </c>
      <c r="AD3685" s="35" t="str">
        <f ca="1">IF(AND(V3685="",T3685&lt;TODAY()),"Contrato Encerrado",IF(AND(V3685="",T3685&gt;TODAY()),DATEDIF(TODAY(),T3685,"Y")&amp;" anos"&amp;" "&amp;DATEDIF(TODAY(),T3685,"YM")&amp;" meses"&amp;" "&amp;DATEDIF(TODAY(),T3685,"MD")&amp;" dias",IF(AND(X3685="",V3685&lt;TODAY()),"Contrato Encerrado",IF(AND(X3685="",V3685&gt;TODAY()),DATEDIF(TODAY(),V3685,"Y")&amp;" anos"&amp;" "&amp;DATEDIF(TODAY(),V3685,"YM")&amp;" meses"&amp;" "&amp;DATEDIF(TODAY(),V3685,"MD")&amp;" dias",IF(AND(Z3685="",X3685&lt;TODAY()),"Contrato Encerrado",IF(AND(Z3685="",X3685&gt;TODAY()),DATEDIF(TODAY(),X3685,"Y")&amp;" anos"&amp;" "&amp;DATEDIF(TODAY(),X3685,"YM")&amp;" meses"&amp;" "&amp;DATEDIF(TODAY(),X3685,"MD")&amp;" dias",IF(AND(Z3685&lt;&gt;””,Z3685&lt;TODAY()),"Contrato Encerrado",IF(AND(Z3685&lt;&gt;"",Z3685&gt;TODAY()),DATEDIF(TODAY(),Z3685,"Y")&amp;" anos"&amp;" "&amp;DATEDIF(TODAY(),Z3685,"YM")&amp;" meses"&amp;" "&amp;DATEDIF(TODAY(),Z3685,"MD")&amp;" dias"))))))))</f>
        <v>Contrato Encerrado</v>
      </c>
      <c r="AE3685" s="35">
        <f t="shared" si="286"/>
        <v>364</v>
      </c>
      <c r="AF3685" s="35">
        <f t="shared" si="287"/>
        <v>366</v>
      </c>
      <c r="AG3685" s="17" t="str">
        <f t="shared" si="288"/>
        <v>0 anos 11 meses 31 dias</v>
      </c>
    </row>
    <row r="3686" spans="1:33" ht="11.25" customHeight="1" x14ac:dyDescent="0.2">
      <c r="A3686" s="8" t="s">
        <v>9</v>
      </c>
      <c r="B3686" s="8" t="s">
        <v>13</v>
      </c>
      <c r="C3686" s="22" t="s">
        <v>17</v>
      </c>
      <c r="D3686" s="37">
        <v>2023</v>
      </c>
      <c r="E3686" s="23" t="s">
        <v>157</v>
      </c>
      <c r="F3686" s="8" t="s">
        <v>158</v>
      </c>
      <c r="G3686" s="77" t="s">
        <v>7168</v>
      </c>
      <c r="H3686" s="78" t="s">
        <v>7169</v>
      </c>
      <c r="I3686" s="9" t="s">
        <v>7170</v>
      </c>
      <c r="J3686" s="14" t="s">
        <v>14943</v>
      </c>
      <c r="K3686" s="9" t="s">
        <v>29</v>
      </c>
      <c r="L3686" s="24" t="s">
        <v>30</v>
      </c>
      <c r="M3686" s="7" t="s">
        <v>9427</v>
      </c>
      <c r="N3686" s="24" t="s">
        <v>2101</v>
      </c>
      <c r="O3686" s="24"/>
      <c r="P3686" s="24" t="s">
        <v>2518</v>
      </c>
      <c r="Q3686" s="24" t="s">
        <v>4109</v>
      </c>
      <c r="R3686" s="17">
        <v>31100</v>
      </c>
      <c r="S3686" s="17">
        <v>45050</v>
      </c>
      <c r="T3686" s="31">
        <v>45490</v>
      </c>
      <c r="U3686" s="17"/>
      <c r="V3686" s="31"/>
      <c r="W3686" s="17"/>
      <c r="X3686" s="17"/>
      <c r="Y3686" s="17"/>
      <c r="Z3686" s="31"/>
      <c r="AA3686" s="18">
        <f t="shared" ca="1" si="285"/>
        <v>40</v>
      </c>
      <c r="AB3686" s="19" t="s">
        <v>7878</v>
      </c>
      <c r="AC3686" s="35" t="str">
        <f t="shared" si="289"/>
        <v>1 anos 2 meses 13 dias</v>
      </c>
      <c r="AD3686" s="35" t="str">
        <f ca="1">IF(AND(V3686="",T3686&lt;TODAY()),"Contrato Encerrado",IF(AND(V3686="",T3686&gt;TODAY()),DATEDIF(TODAY(),T3686,"Y")&amp;" anos"&amp;" "&amp;DATEDIF(TODAY(),T3686,"YM")&amp;" meses"&amp;" "&amp;DATEDIF(TODAY(),T3686,"MD")&amp;" dias",IF(AND(X3686="",V3686&lt;TODAY()),"Contrato Encerrado",IF(AND(X3686="",V3686&gt;TODAY()),DATEDIF(TODAY(),V3686,"Y")&amp;" anos"&amp;" "&amp;DATEDIF(TODAY(),V3686,"YM")&amp;" meses"&amp;" "&amp;DATEDIF(TODAY(),V3686,"MD")&amp;" dias",IF(AND(Z3686="",X3686&lt;TODAY()),"Contrato Encerrado",IF(AND(Z3686="",X3686&gt;TODAY()),DATEDIF(TODAY(),X3686,"Y")&amp;" anos"&amp;" "&amp;DATEDIF(TODAY(),X3686,"YM")&amp;" meses"&amp;" "&amp;DATEDIF(TODAY(),X3686,"MD")&amp;" dias",IF(AND(Z3686&lt;&gt;””,Z3686&lt;TODAY()),"Contrato Encerrado",IF(AND(Z3686&lt;&gt;"",Z3686&gt;TODAY()),DATEDIF(TODAY(),Z3686,"Y")&amp;" anos"&amp;" "&amp;DATEDIF(TODAY(),Z3686,"YM")&amp;" meses"&amp;" "&amp;DATEDIF(TODAY(),Z3686,"MD")&amp;" dias"))))))))</f>
        <v>Contrato Encerrado</v>
      </c>
      <c r="AE3686" s="35">
        <f t="shared" si="286"/>
        <v>440</v>
      </c>
      <c r="AF3686" s="35">
        <f t="shared" si="287"/>
        <v>290</v>
      </c>
      <c r="AG3686" s="17" t="str">
        <f t="shared" si="288"/>
        <v>0 anos 9 meses 16 dias</v>
      </c>
    </row>
    <row r="3687" spans="1:33" ht="11.25" customHeight="1" x14ac:dyDescent="0.2">
      <c r="A3687" s="8" t="s">
        <v>9</v>
      </c>
      <c r="B3687" s="8" t="s">
        <v>13</v>
      </c>
      <c r="C3687" s="22" t="s">
        <v>25</v>
      </c>
      <c r="D3687" s="37">
        <v>2024</v>
      </c>
      <c r="E3687" s="12" t="s">
        <v>307</v>
      </c>
      <c r="F3687" s="8" t="s">
        <v>308</v>
      </c>
      <c r="G3687" s="77" t="s">
        <v>15104</v>
      </c>
      <c r="H3687" s="78" t="s">
        <v>15105</v>
      </c>
      <c r="I3687" s="14" t="s">
        <v>15011</v>
      </c>
      <c r="J3687" s="14" t="s">
        <v>1302</v>
      </c>
      <c r="K3687" s="14" t="s">
        <v>29</v>
      </c>
      <c r="L3687" s="15" t="s">
        <v>30</v>
      </c>
      <c r="M3687" s="7" t="s">
        <v>9427</v>
      </c>
      <c r="N3687" s="15" t="s">
        <v>2098</v>
      </c>
      <c r="O3687" s="15" t="s">
        <v>10152</v>
      </c>
      <c r="P3687" s="15" t="s">
        <v>2518</v>
      </c>
      <c r="Q3687" s="15" t="s">
        <v>2523</v>
      </c>
      <c r="R3687" s="20">
        <v>34968</v>
      </c>
      <c r="S3687" s="20">
        <v>45628</v>
      </c>
      <c r="T3687" s="20">
        <v>45741</v>
      </c>
      <c r="U3687" s="15"/>
      <c r="V3687" s="15"/>
      <c r="W3687" s="15"/>
      <c r="X3687" s="17"/>
      <c r="Y3687" s="17"/>
      <c r="Z3687" s="15"/>
      <c r="AA3687" s="18">
        <f t="shared" ca="1" si="285"/>
        <v>30</v>
      </c>
      <c r="AB3687" s="20" t="s">
        <v>7878</v>
      </c>
      <c r="AC3687" s="35" t="str">
        <f t="shared" si="289"/>
        <v>0 anos 3 meses 23 dias</v>
      </c>
      <c r="AD3687" s="35" t="str">
        <f ca="1">IF(AND(V3687="",T3687&lt;TODAY()),"Contrato Encerrado",IF(AND(V3687="",T3687&gt;TODAY()),DATEDIF(TODAY(),T3687,"Y")&amp;" anos"&amp;" "&amp;DATEDIF(TODAY(),T3687,"YM")&amp;" meses"&amp;" "&amp;DATEDIF(TODAY(),T3687,"MD")&amp;" dias",IF(AND(X3687="",V3687&lt;TODAY()),"Contrato Encerrado",IF(AND(X3687="",V3687&gt;TODAY()),DATEDIF(TODAY(),V3687,"Y")&amp;" anos"&amp;" "&amp;DATEDIF(TODAY(),V3687,"YM")&amp;" meses"&amp;" "&amp;DATEDIF(TODAY(),V3687,"MD")&amp;" dias",IF(AND(Z3687="",X3687&lt;TODAY()),"Contrato Encerrado",IF(AND(Z3687="",X3687&gt;TODAY()),DATEDIF(TODAY(),X3687,"Y")&amp;" anos"&amp;" "&amp;DATEDIF(TODAY(),X3687,"YM")&amp;" meses"&amp;" "&amp;DATEDIF(TODAY(),X3687,"MD")&amp;" dias",IF(AND(Z3687&lt;&gt;””,Z3687&lt;TODAY()),"Contrato Encerrado",IF(AND(Z3687&lt;&gt;"",Z3687&gt;TODAY()),DATEDIF(TODAY(),Z3687,"Y")&amp;" anos"&amp;" "&amp;DATEDIF(TODAY(),Z3687,"YM")&amp;" meses"&amp;" "&amp;DATEDIF(TODAY(),Z3687,"MD")&amp;" dias"))))))))</f>
        <v>Contrato Encerrado</v>
      </c>
      <c r="AE3687" s="35">
        <f t="shared" si="286"/>
        <v>113</v>
      </c>
      <c r="AF3687" s="35">
        <f t="shared" si="287"/>
        <v>617</v>
      </c>
      <c r="AG3687" s="17" t="str">
        <f t="shared" si="288"/>
        <v>1 anos 8 meses 8 dias</v>
      </c>
    </row>
    <row r="3688" spans="1:33" ht="11.25" customHeight="1" x14ac:dyDescent="0.2">
      <c r="A3688" s="8" t="s">
        <v>9</v>
      </c>
      <c r="B3688" s="10" t="s">
        <v>13</v>
      </c>
      <c r="C3688" s="11" t="s">
        <v>24</v>
      </c>
      <c r="D3688" s="36">
        <v>2022</v>
      </c>
      <c r="E3688" s="12" t="s">
        <v>284</v>
      </c>
      <c r="F3688" s="8" t="s">
        <v>285</v>
      </c>
      <c r="G3688" s="77" t="s">
        <v>5249</v>
      </c>
      <c r="H3688" s="78" t="s">
        <v>5250</v>
      </c>
      <c r="I3688" s="14" t="s">
        <v>5251</v>
      </c>
      <c r="J3688" s="14" t="s">
        <v>14943</v>
      </c>
      <c r="K3688" s="14" t="s">
        <v>29</v>
      </c>
      <c r="L3688" s="15" t="s">
        <v>30</v>
      </c>
      <c r="M3688" s="7" t="s">
        <v>9427</v>
      </c>
      <c r="N3688" s="15" t="s">
        <v>2102</v>
      </c>
      <c r="O3688" s="16"/>
      <c r="P3688" s="16" t="s">
        <v>2518</v>
      </c>
      <c r="Q3688" s="16" t="s">
        <v>2523</v>
      </c>
      <c r="R3688" s="31">
        <v>36208</v>
      </c>
      <c r="S3688" s="31">
        <v>44866</v>
      </c>
      <c r="T3688" s="31">
        <v>45561</v>
      </c>
      <c r="U3688" s="31"/>
      <c r="V3688" s="31"/>
      <c r="W3688" s="31"/>
      <c r="X3688" s="17"/>
      <c r="Y3688" s="17"/>
      <c r="Z3688" s="31"/>
      <c r="AA3688" s="18">
        <f t="shared" ca="1" si="285"/>
        <v>26</v>
      </c>
      <c r="AB3688" s="19" t="s">
        <v>7878</v>
      </c>
      <c r="AC3688" s="35" t="str">
        <f t="shared" si="289"/>
        <v>1 anos 10 meses 25 dias</v>
      </c>
      <c r="AD3688" s="35" t="str">
        <f ca="1">IF(AND(V3688="",T3688&lt;TODAY()),"Contrato Encerrado",IF(AND(V3688="",T3688&gt;TODAY()),DATEDIF(TODAY(),T3688,"Y")&amp;" anos"&amp;" "&amp;DATEDIF(TODAY(),T3688,"YM")&amp;" meses"&amp;" "&amp;DATEDIF(TODAY(),T3688,"MD")&amp;" dias",IF(AND(X3688="",V3688&lt;TODAY()),"Contrato Encerrado",IF(AND(X3688="",V3688&gt;TODAY()),DATEDIF(TODAY(),V3688,"Y")&amp;" anos"&amp;" "&amp;DATEDIF(TODAY(),V3688,"YM")&amp;" meses"&amp;" "&amp;DATEDIF(TODAY(),V3688,"MD")&amp;" dias",IF(AND(Z3688="",X3688&lt;TODAY()),"Contrato Encerrado",IF(AND(Z3688="",X3688&gt;TODAY()),DATEDIF(TODAY(),X3688,"Y")&amp;" anos"&amp;" "&amp;DATEDIF(TODAY(),X3688,"YM")&amp;" meses"&amp;" "&amp;DATEDIF(TODAY(),X3688,"MD")&amp;" dias",IF(AND(Z3688&lt;&gt;””,Z3688&lt;TODAY()),"Contrato Encerrado",IF(AND(Z3688&lt;&gt;"",Z3688&gt;TODAY()),DATEDIF(TODAY(),Z3688,"Y")&amp;" anos"&amp;" "&amp;DATEDIF(TODAY(),Z3688,"YM")&amp;" meses"&amp;" "&amp;DATEDIF(TODAY(),Z3688,"MD")&amp;" dias"))))))))</f>
        <v>Contrato Encerrado</v>
      </c>
      <c r="AE3688" s="35">
        <f t="shared" si="286"/>
        <v>695</v>
      </c>
      <c r="AF3688" s="35">
        <f t="shared" si="287"/>
        <v>35</v>
      </c>
      <c r="AG3688" s="17" t="str">
        <f t="shared" si="288"/>
        <v>0 anos 1 meses 4 dias</v>
      </c>
    </row>
    <row r="3689" spans="1:33" ht="11.25" customHeight="1" x14ac:dyDescent="0.2">
      <c r="A3689" s="8" t="s">
        <v>9</v>
      </c>
      <c r="B3689" s="8" t="s">
        <v>13</v>
      </c>
      <c r="C3689" s="22" t="s">
        <v>16</v>
      </c>
      <c r="D3689" s="37">
        <v>2024</v>
      </c>
      <c r="E3689" s="12" t="s">
        <v>157</v>
      </c>
      <c r="F3689" s="8" t="s">
        <v>158</v>
      </c>
      <c r="G3689" s="77" t="s">
        <v>12986</v>
      </c>
      <c r="H3689" s="78" t="s">
        <v>12987</v>
      </c>
      <c r="I3689" s="14" t="s">
        <v>12988</v>
      </c>
      <c r="J3689" s="14" t="s">
        <v>14943</v>
      </c>
      <c r="K3689" s="14" t="s">
        <v>29</v>
      </c>
      <c r="L3689" s="15" t="s">
        <v>30</v>
      </c>
      <c r="M3689" s="7" t="s">
        <v>9427</v>
      </c>
      <c r="N3689" s="15" t="s">
        <v>2101</v>
      </c>
      <c r="O3689" s="15" t="s">
        <v>12736</v>
      </c>
      <c r="P3689" s="15" t="s">
        <v>2518</v>
      </c>
      <c r="Q3689" s="15" t="s">
        <v>4109</v>
      </c>
      <c r="R3689" s="20">
        <v>36527</v>
      </c>
      <c r="S3689" s="20">
        <v>45371</v>
      </c>
      <c r="T3689" s="20">
        <v>45656</v>
      </c>
      <c r="U3689" s="20"/>
      <c r="V3689" s="20"/>
      <c r="W3689" s="20"/>
      <c r="X3689" s="17"/>
      <c r="Y3689" s="17"/>
      <c r="Z3689" s="20"/>
      <c r="AA3689" s="18">
        <f t="shared" ca="1" si="285"/>
        <v>25</v>
      </c>
      <c r="AB3689" s="20" t="s">
        <v>7878</v>
      </c>
      <c r="AC3689" s="35" t="str">
        <f t="shared" si="289"/>
        <v>0 anos 9 meses 10 dias</v>
      </c>
      <c r="AD3689" s="35" t="str">
        <f ca="1">IF(AND(V3689="",T3689&lt;TODAY()),"Contrato Encerrado",IF(AND(V3689="",T3689&gt;TODAY()),DATEDIF(TODAY(),T3689,"Y")&amp;" anos"&amp;" "&amp;DATEDIF(TODAY(),T3689,"YM")&amp;" meses"&amp;" "&amp;DATEDIF(TODAY(),T3689,"MD")&amp;" dias",IF(AND(X3689="",V3689&lt;TODAY()),"Contrato Encerrado",IF(AND(X3689="",V3689&gt;TODAY()),DATEDIF(TODAY(),V3689,"Y")&amp;" anos"&amp;" "&amp;DATEDIF(TODAY(),V3689,"YM")&amp;" meses"&amp;" "&amp;DATEDIF(TODAY(),V3689,"MD")&amp;" dias",IF(AND(Z3689="",X3689&lt;TODAY()),"Contrato Encerrado",IF(AND(Z3689="",X3689&gt;TODAY()),DATEDIF(TODAY(),X3689,"Y")&amp;" anos"&amp;" "&amp;DATEDIF(TODAY(),X3689,"YM")&amp;" meses"&amp;" "&amp;DATEDIF(TODAY(),X3689,"MD")&amp;" dias",IF(AND(Z3689&lt;&gt;””,Z3689&lt;TODAY()),"Contrato Encerrado",IF(AND(Z3689&lt;&gt;"",Z3689&gt;TODAY()),DATEDIF(TODAY(),Z3689,"Y")&amp;" anos"&amp;" "&amp;DATEDIF(TODAY(),Z3689,"YM")&amp;" meses"&amp;" "&amp;DATEDIF(TODAY(),Z3689,"MD")&amp;" dias"))))))))</f>
        <v>Contrato Encerrado</v>
      </c>
      <c r="AE3689" s="35">
        <f t="shared" si="286"/>
        <v>285</v>
      </c>
      <c r="AF3689" s="35">
        <f t="shared" si="287"/>
        <v>445</v>
      </c>
      <c r="AG3689" s="17" t="str">
        <f t="shared" si="288"/>
        <v>1 anos 2 meses 20 dias</v>
      </c>
    </row>
    <row r="3690" spans="1:33" ht="11.25" customHeight="1" x14ac:dyDescent="0.2">
      <c r="A3690" s="8" t="s">
        <v>9</v>
      </c>
      <c r="B3690" s="8" t="s">
        <v>13</v>
      </c>
      <c r="C3690" s="22" t="s">
        <v>23</v>
      </c>
      <c r="D3690" s="37">
        <v>2024</v>
      </c>
      <c r="E3690" s="12" t="s">
        <v>307</v>
      </c>
      <c r="F3690" s="8" t="s">
        <v>308</v>
      </c>
      <c r="G3690" s="77" t="s">
        <v>14681</v>
      </c>
      <c r="H3690" s="78" t="s">
        <v>14682</v>
      </c>
      <c r="I3690" s="14" t="s">
        <v>14683</v>
      </c>
      <c r="J3690" s="14" t="s">
        <v>10</v>
      </c>
      <c r="K3690" s="14" t="s">
        <v>29</v>
      </c>
      <c r="L3690" s="15" t="s">
        <v>30</v>
      </c>
      <c r="M3690" s="7" t="s">
        <v>9427</v>
      </c>
      <c r="N3690" s="15" t="s">
        <v>2113</v>
      </c>
      <c r="O3690" s="15" t="s">
        <v>10152</v>
      </c>
      <c r="P3690" s="15" t="s">
        <v>2518</v>
      </c>
      <c r="Q3690" s="15" t="s">
        <v>2523</v>
      </c>
      <c r="R3690" s="20">
        <v>33219</v>
      </c>
      <c r="S3690" s="20">
        <v>45566</v>
      </c>
      <c r="T3690" s="20">
        <v>45930</v>
      </c>
      <c r="U3690" s="20"/>
      <c r="V3690" s="20"/>
      <c r="W3690" s="34"/>
      <c r="X3690" s="17"/>
      <c r="Y3690" s="17"/>
      <c r="Z3690" s="20"/>
      <c r="AA3690" s="18">
        <f t="shared" ca="1" si="285"/>
        <v>34</v>
      </c>
      <c r="AB3690" s="35" t="s">
        <v>7878</v>
      </c>
      <c r="AC3690" s="35" t="str">
        <f t="shared" si="289"/>
        <v>0 anos 11 meses 29 dias</v>
      </c>
      <c r="AD3690" s="35" t="str">
        <f ca="1">IF(AND(V3690="",T3690&lt;TODAY()),"Contrato Encerrado",IF(AND(V3690="",T3690&gt;TODAY()),DATEDIF(TODAY(),T3690,"Y")&amp;" anos"&amp;" "&amp;DATEDIF(TODAY(),T3690,"YM")&amp;" meses"&amp;" "&amp;DATEDIF(TODAY(),T3690,"MD")&amp;" dias",IF(AND(X3690="",V3690&lt;TODAY()),"Contrato Encerrado",IF(AND(X3690="",V3690&gt;TODAY()),DATEDIF(TODAY(),V3690,"Y")&amp;" anos"&amp;" "&amp;DATEDIF(TODAY(),V3690,"YM")&amp;" meses"&amp;" "&amp;DATEDIF(TODAY(),V3690,"MD")&amp;" dias",IF(AND(Z3690="",X3690&lt;TODAY()),"Contrato Encerrado",IF(AND(Z3690="",X3690&gt;TODAY()),DATEDIF(TODAY(),X3690,"Y")&amp;" anos"&amp;" "&amp;DATEDIF(TODAY(),X3690,"YM")&amp;" meses"&amp;" "&amp;DATEDIF(TODAY(),X3690,"MD")&amp;" dias",IF(AND(Z3690&lt;&gt;””,Z3690&lt;TODAY()),"Contrato Encerrado",IF(AND(Z3690&lt;&gt;"",Z3690&gt;TODAY()),DATEDIF(TODAY(),Z3690,"Y")&amp;" anos"&amp;" "&amp;DATEDIF(TODAY(),Z3690,"YM")&amp;" meses"&amp;" "&amp;DATEDIF(TODAY(),Z3690,"MD")&amp;" dias"))))))))</f>
        <v>Contrato Encerrado</v>
      </c>
      <c r="AE3690" s="35">
        <f t="shared" si="286"/>
        <v>364</v>
      </c>
      <c r="AF3690" s="35">
        <f t="shared" si="287"/>
        <v>366</v>
      </c>
      <c r="AG3690" s="17" t="str">
        <f t="shared" si="288"/>
        <v>0 anos 11 meses 31 dias</v>
      </c>
    </row>
    <row r="3691" spans="1:33" ht="11.25" customHeight="1" x14ac:dyDescent="0.2">
      <c r="A3691" s="8" t="s">
        <v>9</v>
      </c>
      <c r="B3691" s="8" t="s">
        <v>13</v>
      </c>
      <c r="C3691" s="22" t="s">
        <v>16</v>
      </c>
      <c r="D3691" s="37">
        <v>2024</v>
      </c>
      <c r="E3691" s="12" t="s">
        <v>27</v>
      </c>
      <c r="F3691" s="8" t="s">
        <v>28</v>
      </c>
      <c r="G3691" s="77" t="s">
        <v>12989</v>
      </c>
      <c r="H3691" s="78" t="s">
        <v>12990</v>
      </c>
      <c r="I3691" s="14" t="s">
        <v>12991</v>
      </c>
      <c r="J3691" s="14" t="s">
        <v>1302</v>
      </c>
      <c r="K3691" s="14" t="s">
        <v>29</v>
      </c>
      <c r="L3691" s="15" t="s">
        <v>30</v>
      </c>
      <c r="M3691" s="7" t="s">
        <v>9427</v>
      </c>
      <c r="N3691" s="15" t="s">
        <v>2098</v>
      </c>
      <c r="O3691" s="15" t="s">
        <v>8788</v>
      </c>
      <c r="P3691" s="15" t="s">
        <v>2518</v>
      </c>
      <c r="Q3691" s="15" t="s">
        <v>4109</v>
      </c>
      <c r="R3691" s="20">
        <v>33422</v>
      </c>
      <c r="S3691" s="20">
        <v>45383</v>
      </c>
      <c r="T3691" s="20">
        <v>45385</v>
      </c>
      <c r="U3691" s="20"/>
      <c r="V3691" s="20"/>
      <c r="W3691" s="20"/>
      <c r="X3691" s="17"/>
      <c r="Y3691" s="17"/>
      <c r="Z3691" s="20"/>
      <c r="AA3691" s="18">
        <f t="shared" ca="1" si="285"/>
        <v>34</v>
      </c>
      <c r="AB3691" s="20" t="s">
        <v>7878</v>
      </c>
      <c r="AC3691" s="35" t="str">
        <f t="shared" si="289"/>
        <v>0 anos 0 meses 2 dias</v>
      </c>
      <c r="AD3691" s="35" t="str">
        <f ca="1">IF(AND(V3691="",T3691&lt;TODAY()),"Contrato Encerrado",IF(AND(V3691="",T3691&gt;TODAY()),DATEDIF(TODAY(),T3691,"Y")&amp;" anos"&amp;" "&amp;DATEDIF(TODAY(),T3691,"YM")&amp;" meses"&amp;" "&amp;DATEDIF(TODAY(),T3691,"MD")&amp;" dias",IF(AND(X3691="",V3691&lt;TODAY()),"Contrato Encerrado",IF(AND(X3691="",V3691&gt;TODAY()),DATEDIF(TODAY(),V3691,"Y")&amp;" anos"&amp;" "&amp;DATEDIF(TODAY(),V3691,"YM")&amp;" meses"&amp;" "&amp;DATEDIF(TODAY(),V3691,"MD")&amp;" dias",IF(AND(Z3691="",X3691&lt;TODAY()),"Contrato Encerrado",IF(AND(Z3691="",X3691&gt;TODAY()),DATEDIF(TODAY(),X3691,"Y")&amp;" anos"&amp;" "&amp;DATEDIF(TODAY(),X3691,"YM")&amp;" meses"&amp;" "&amp;DATEDIF(TODAY(),X3691,"MD")&amp;" dias",IF(AND(Z3691&lt;&gt;””,Z3691&lt;TODAY()),"Contrato Encerrado",IF(AND(Z3691&lt;&gt;"",Z3691&gt;TODAY()),DATEDIF(TODAY(),Z3691,"Y")&amp;" anos"&amp;" "&amp;DATEDIF(TODAY(),Z3691,"YM")&amp;" meses"&amp;" "&amp;DATEDIF(TODAY(),Z3691,"MD")&amp;" dias"))))))))</f>
        <v>Contrato Encerrado</v>
      </c>
      <c r="AE3691" s="35">
        <f t="shared" si="286"/>
        <v>2</v>
      </c>
      <c r="AF3691" s="35">
        <f t="shared" si="287"/>
        <v>728</v>
      </c>
      <c r="AG3691" s="17" t="str">
        <f t="shared" si="288"/>
        <v>1 anos 11 meses 28 dias</v>
      </c>
    </row>
    <row r="3692" spans="1:33" ht="11.25" customHeight="1" x14ac:dyDescent="0.2">
      <c r="A3692" s="8" t="s">
        <v>9</v>
      </c>
      <c r="B3692" s="10" t="s">
        <v>13</v>
      </c>
      <c r="C3692" s="11" t="s">
        <v>24</v>
      </c>
      <c r="D3692" s="36">
        <v>2022</v>
      </c>
      <c r="E3692" s="12" t="s">
        <v>157</v>
      </c>
      <c r="F3692" s="8" t="s">
        <v>158</v>
      </c>
      <c r="G3692" s="77" t="s">
        <v>5252</v>
      </c>
      <c r="H3692" s="78" t="s">
        <v>5253</v>
      </c>
      <c r="I3692" s="14" t="s">
        <v>5254</v>
      </c>
      <c r="J3692" s="14" t="s">
        <v>14943</v>
      </c>
      <c r="K3692" s="14" t="s">
        <v>29</v>
      </c>
      <c r="L3692" s="15" t="s">
        <v>30</v>
      </c>
      <c r="M3692" s="7" t="s">
        <v>9427</v>
      </c>
      <c r="N3692" s="16" t="s">
        <v>4159</v>
      </c>
      <c r="O3692" s="16"/>
      <c r="P3692" s="16" t="s">
        <v>2518</v>
      </c>
      <c r="Q3692" s="16" t="s">
        <v>2521</v>
      </c>
      <c r="R3692" s="31">
        <v>36377</v>
      </c>
      <c r="S3692" s="31">
        <v>44840</v>
      </c>
      <c r="T3692" s="111">
        <v>45570</v>
      </c>
      <c r="U3692" s="20"/>
      <c r="V3692" s="20"/>
      <c r="W3692" s="31"/>
      <c r="X3692" s="17"/>
      <c r="Y3692" s="17"/>
      <c r="Z3692" s="31"/>
      <c r="AA3692" s="18">
        <f t="shared" ca="1" si="285"/>
        <v>26</v>
      </c>
      <c r="AB3692" s="19" t="s">
        <v>7878</v>
      </c>
      <c r="AC3692" s="35" t="str">
        <f t="shared" si="289"/>
        <v>1 anos 11 meses 29 dias</v>
      </c>
      <c r="AD3692" s="35" t="str">
        <f ca="1">IF(AND(V3692="",T3692&lt;TODAY()),"Contrato Encerrado",IF(AND(V3692="",T3692&gt;TODAY()),DATEDIF(TODAY(),T3692,"Y")&amp;" anos"&amp;" "&amp;DATEDIF(TODAY(),T3692,"YM")&amp;" meses"&amp;" "&amp;DATEDIF(TODAY(),T3692,"MD")&amp;" dias",IF(AND(X3692="",V3692&lt;TODAY()),"Contrato Encerrado",IF(AND(X3692="",V3692&gt;TODAY()),DATEDIF(TODAY(),V3692,"Y")&amp;" anos"&amp;" "&amp;DATEDIF(TODAY(),V3692,"YM")&amp;" meses"&amp;" "&amp;DATEDIF(TODAY(),V3692,"MD")&amp;" dias",IF(AND(Z3692="",X3692&lt;TODAY()),"Contrato Encerrado",IF(AND(Z3692="",X3692&gt;TODAY()),DATEDIF(TODAY(),X3692,"Y")&amp;" anos"&amp;" "&amp;DATEDIF(TODAY(),X3692,"YM")&amp;" meses"&amp;" "&amp;DATEDIF(TODAY(),X3692,"MD")&amp;" dias",IF(AND(Z3692&lt;&gt;””,Z3692&lt;TODAY()),"Contrato Encerrado",IF(AND(Z3692&lt;&gt;"",Z3692&gt;TODAY()),DATEDIF(TODAY(),Z3692,"Y")&amp;" anos"&amp;" "&amp;DATEDIF(TODAY(),Z3692,"YM")&amp;" meses"&amp;" "&amp;DATEDIF(TODAY(),Z3692,"MD")&amp;" dias"))))))))</f>
        <v>Contrato Encerrado</v>
      </c>
      <c r="AE3692" s="35">
        <f t="shared" si="286"/>
        <v>730</v>
      </c>
      <c r="AF3692" s="35">
        <f t="shared" si="287"/>
        <v>0</v>
      </c>
      <c r="AG3692" s="17" t="str">
        <f t="shared" si="288"/>
        <v>ESTÁGIO COMPLETOU 2 ANOS</v>
      </c>
    </row>
    <row r="3693" spans="1:33" ht="11.25" customHeight="1" x14ac:dyDescent="0.2">
      <c r="A3693" s="8" t="s">
        <v>9</v>
      </c>
      <c r="B3693" s="8" t="s">
        <v>13</v>
      </c>
      <c r="C3693" s="22" t="s">
        <v>15</v>
      </c>
      <c r="D3693" s="37">
        <v>2023</v>
      </c>
      <c r="E3693" s="23" t="s">
        <v>157</v>
      </c>
      <c r="F3693" s="8" t="s">
        <v>158</v>
      </c>
      <c r="G3693" s="77" t="s">
        <v>7171</v>
      </c>
      <c r="H3693" s="78" t="s">
        <v>7172</v>
      </c>
      <c r="I3693" s="9" t="s">
        <v>7173</v>
      </c>
      <c r="J3693" s="14" t="s">
        <v>14943</v>
      </c>
      <c r="K3693" s="9" t="s">
        <v>29</v>
      </c>
      <c r="L3693" s="24" t="s">
        <v>30</v>
      </c>
      <c r="M3693" s="7" t="s">
        <v>9427</v>
      </c>
      <c r="N3693" s="24" t="s">
        <v>4159</v>
      </c>
      <c r="O3693" s="24"/>
      <c r="P3693" s="24" t="s">
        <v>2518</v>
      </c>
      <c r="Q3693" s="24" t="s">
        <v>2521</v>
      </c>
      <c r="R3693" s="17">
        <v>36431</v>
      </c>
      <c r="S3693" s="17">
        <v>44993</v>
      </c>
      <c r="T3693" s="20">
        <v>45688</v>
      </c>
      <c r="U3693" s="20"/>
      <c r="V3693" s="20"/>
      <c r="W3693" s="17"/>
      <c r="X3693" s="17"/>
      <c r="Y3693" s="17"/>
      <c r="Z3693" s="20"/>
      <c r="AA3693" s="18">
        <f t="shared" ca="1" si="285"/>
        <v>26</v>
      </c>
      <c r="AB3693" s="19" t="s">
        <v>7878</v>
      </c>
      <c r="AC3693" s="35" t="str">
        <f t="shared" si="289"/>
        <v>1 anos 10 meses 23 dias</v>
      </c>
      <c r="AD3693" s="35" t="str">
        <f ca="1">IF(AND(V3693="",T3693&lt;TODAY()),"Contrato Encerrado",IF(AND(V3693="",T3693&gt;TODAY()),DATEDIF(TODAY(),T3693,"Y")&amp;" anos"&amp;" "&amp;DATEDIF(TODAY(),T3693,"YM")&amp;" meses"&amp;" "&amp;DATEDIF(TODAY(),T3693,"MD")&amp;" dias",IF(AND(X3693="",V3693&lt;TODAY()),"Contrato Encerrado",IF(AND(X3693="",V3693&gt;TODAY()),DATEDIF(TODAY(),V3693,"Y")&amp;" anos"&amp;" "&amp;DATEDIF(TODAY(),V3693,"YM")&amp;" meses"&amp;" "&amp;DATEDIF(TODAY(),V3693,"MD")&amp;" dias",IF(AND(Z3693="",X3693&lt;TODAY()),"Contrato Encerrado",IF(AND(Z3693="",X3693&gt;TODAY()),DATEDIF(TODAY(),X3693,"Y")&amp;" anos"&amp;" "&amp;DATEDIF(TODAY(),X3693,"YM")&amp;" meses"&amp;" "&amp;DATEDIF(TODAY(),X3693,"MD")&amp;" dias",IF(AND(Z3693&lt;&gt;””,Z3693&lt;TODAY()),"Contrato Encerrado",IF(AND(Z3693&lt;&gt;"",Z3693&gt;TODAY()),DATEDIF(TODAY(),Z3693,"Y")&amp;" anos"&amp;" "&amp;DATEDIF(TODAY(),Z3693,"YM")&amp;" meses"&amp;" "&amp;DATEDIF(TODAY(),Z3693,"MD")&amp;" dias"))))))))</f>
        <v>Contrato Encerrado</v>
      </c>
      <c r="AE3693" s="35">
        <f t="shared" si="286"/>
        <v>695</v>
      </c>
      <c r="AF3693" s="35">
        <f t="shared" si="287"/>
        <v>35</v>
      </c>
      <c r="AG3693" s="17" t="str">
        <f t="shared" si="288"/>
        <v>0 anos 1 meses 4 dias</v>
      </c>
    </row>
    <row r="3694" spans="1:33" ht="11.25" customHeight="1" x14ac:dyDescent="0.2">
      <c r="A3694" s="8" t="s">
        <v>9</v>
      </c>
      <c r="B3694" s="10" t="s">
        <v>13</v>
      </c>
      <c r="C3694" s="11" t="s">
        <v>24</v>
      </c>
      <c r="D3694" s="36">
        <v>2022</v>
      </c>
      <c r="E3694" s="12" t="s">
        <v>307</v>
      </c>
      <c r="F3694" s="8" t="s">
        <v>308</v>
      </c>
      <c r="G3694" s="77" t="s">
        <v>5255</v>
      </c>
      <c r="H3694" s="78" t="s">
        <v>5256</v>
      </c>
      <c r="I3694" s="14" t="s">
        <v>5257</v>
      </c>
      <c r="J3694" s="14" t="s">
        <v>14943</v>
      </c>
      <c r="K3694" s="14" t="s">
        <v>29</v>
      </c>
      <c r="L3694" s="15" t="s">
        <v>30</v>
      </c>
      <c r="M3694" s="7" t="s">
        <v>9427</v>
      </c>
      <c r="N3694" s="16" t="s">
        <v>2115</v>
      </c>
      <c r="O3694" s="16"/>
      <c r="P3694" s="16" t="s">
        <v>2517</v>
      </c>
      <c r="Q3694" s="16" t="s">
        <v>2522</v>
      </c>
      <c r="R3694" s="31">
        <v>36575</v>
      </c>
      <c r="S3694" s="31">
        <v>44859</v>
      </c>
      <c r="T3694" s="31">
        <v>45303</v>
      </c>
      <c r="U3694" s="31"/>
      <c r="V3694" s="31"/>
      <c r="W3694" s="31"/>
      <c r="X3694" s="17"/>
      <c r="Y3694" s="17"/>
      <c r="Z3694" s="31"/>
      <c r="AA3694" s="18">
        <f t="shared" ca="1" si="285"/>
        <v>25</v>
      </c>
      <c r="AB3694" s="19" t="s">
        <v>7878</v>
      </c>
      <c r="AC3694" s="35" t="str">
        <f t="shared" si="289"/>
        <v>1 anos 2 meses 18 dias</v>
      </c>
      <c r="AD3694" s="35" t="str">
        <f ca="1">IF(AND(V3694="",T3694&lt;TODAY()),"Contrato Encerrado",IF(AND(V3694="",T3694&gt;TODAY()),DATEDIF(TODAY(),T3694,"Y")&amp;" anos"&amp;" "&amp;DATEDIF(TODAY(),T3694,"YM")&amp;" meses"&amp;" "&amp;DATEDIF(TODAY(),T3694,"MD")&amp;" dias",IF(AND(X3694="",V3694&lt;TODAY()),"Contrato Encerrado",IF(AND(X3694="",V3694&gt;TODAY()),DATEDIF(TODAY(),V3694,"Y")&amp;" anos"&amp;" "&amp;DATEDIF(TODAY(),V3694,"YM")&amp;" meses"&amp;" "&amp;DATEDIF(TODAY(),V3694,"MD")&amp;" dias",IF(AND(Z3694="",X3694&lt;TODAY()),"Contrato Encerrado",IF(AND(Z3694="",X3694&gt;TODAY()),DATEDIF(TODAY(),X3694,"Y")&amp;" anos"&amp;" "&amp;DATEDIF(TODAY(),X3694,"YM")&amp;" meses"&amp;" "&amp;DATEDIF(TODAY(),X3694,"MD")&amp;" dias",IF(AND(Z3694&lt;&gt;””,Z3694&lt;TODAY()),"Contrato Encerrado",IF(AND(Z3694&lt;&gt;"",Z3694&gt;TODAY()),DATEDIF(TODAY(),Z3694,"Y")&amp;" anos"&amp;" "&amp;DATEDIF(TODAY(),Z3694,"YM")&amp;" meses"&amp;" "&amp;DATEDIF(TODAY(),Z3694,"MD")&amp;" dias"))))))))</f>
        <v>Contrato Encerrado</v>
      </c>
      <c r="AE3694" s="35">
        <f t="shared" si="286"/>
        <v>444</v>
      </c>
      <c r="AF3694" s="35">
        <f t="shared" si="287"/>
        <v>286</v>
      </c>
      <c r="AG3694" s="17" t="str">
        <f t="shared" si="288"/>
        <v>0 anos 9 meses 12 dias</v>
      </c>
    </row>
    <row r="3695" spans="1:33" ht="11.25" customHeight="1" x14ac:dyDescent="0.2">
      <c r="A3695" s="8" t="s">
        <v>9</v>
      </c>
      <c r="B3695" s="8" t="s">
        <v>13</v>
      </c>
      <c r="C3695" s="22" t="s">
        <v>22</v>
      </c>
      <c r="D3695" s="36">
        <v>2024</v>
      </c>
      <c r="E3695" s="12" t="s">
        <v>157</v>
      </c>
      <c r="F3695" s="8" t="s">
        <v>158</v>
      </c>
      <c r="G3695" s="77" t="s">
        <v>14468</v>
      </c>
      <c r="H3695" s="78" t="s">
        <v>14469</v>
      </c>
      <c r="I3695" s="14" t="s">
        <v>14470</v>
      </c>
      <c r="J3695" s="14" t="s">
        <v>1302</v>
      </c>
      <c r="K3695" s="14" t="s">
        <v>29</v>
      </c>
      <c r="L3695" s="15" t="s">
        <v>30</v>
      </c>
      <c r="M3695" s="7" t="s">
        <v>9427</v>
      </c>
      <c r="N3695" s="15" t="s">
        <v>13349</v>
      </c>
      <c r="O3695" s="15" t="s">
        <v>9448</v>
      </c>
      <c r="P3695" s="15" t="s">
        <v>2518</v>
      </c>
      <c r="Q3695" s="15" t="s">
        <v>2521</v>
      </c>
      <c r="R3695" s="20">
        <v>35354</v>
      </c>
      <c r="S3695" s="20">
        <v>45477</v>
      </c>
      <c r="T3695" s="20">
        <v>45595</v>
      </c>
      <c r="U3695" s="20"/>
      <c r="V3695" s="20"/>
      <c r="W3695" s="20"/>
      <c r="X3695" s="17"/>
      <c r="Y3695" s="17"/>
      <c r="Z3695" s="20"/>
      <c r="AA3695" s="18">
        <f t="shared" ca="1" si="285"/>
        <v>28</v>
      </c>
      <c r="AB3695" s="15" t="s">
        <v>7878</v>
      </c>
      <c r="AC3695" s="35" t="str">
        <f t="shared" si="289"/>
        <v>0 anos 3 meses 26 dias</v>
      </c>
      <c r="AD3695" s="35" t="str">
        <f ca="1">IF(AND(V3695="",T3695&lt;TODAY()),"Contrato Encerrado",IF(AND(V3695="",T3695&gt;TODAY()),DATEDIF(TODAY(),T3695,"Y")&amp;" anos"&amp;" "&amp;DATEDIF(TODAY(),T3695,"YM")&amp;" meses"&amp;" "&amp;DATEDIF(TODAY(),T3695,"MD")&amp;" dias",IF(AND(X3695="",V3695&lt;TODAY()),"Contrato Encerrado",IF(AND(X3695="",V3695&gt;TODAY()),DATEDIF(TODAY(),V3695,"Y")&amp;" anos"&amp;" "&amp;DATEDIF(TODAY(),V3695,"YM")&amp;" meses"&amp;" "&amp;DATEDIF(TODAY(),V3695,"MD")&amp;" dias",IF(AND(Z3695="",X3695&lt;TODAY()),"Contrato Encerrado",IF(AND(Z3695="",X3695&gt;TODAY()),DATEDIF(TODAY(),X3695,"Y")&amp;" anos"&amp;" "&amp;DATEDIF(TODAY(),X3695,"YM")&amp;" meses"&amp;" "&amp;DATEDIF(TODAY(),X3695,"MD")&amp;" dias",IF(AND(Z3695&lt;&gt;””,Z3695&lt;TODAY()),"Contrato Encerrado",IF(AND(Z3695&lt;&gt;"",Z3695&gt;TODAY()),DATEDIF(TODAY(),Z3695,"Y")&amp;" anos"&amp;" "&amp;DATEDIF(TODAY(),Z3695,"YM")&amp;" meses"&amp;" "&amp;DATEDIF(TODAY(),Z3695,"MD")&amp;" dias"))))))))</f>
        <v>Contrato Encerrado</v>
      </c>
      <c r="AE3695" s="35">
        <f t="shared" si="286"/>
        <v>118</v>
      </c>
      <c r="AF3695" s="35">
        <f t="shared" si="287"/>
        <v>612</v>
      </c>
      <c r="AG3695" s="17" t="str">
        <f t="shared" si="288"/>
        <v>1 anos 8 meses 3 dias</v>
      </c>
    </row>
    <row r="3696" spans="1:33" ht="11.25" customHeight="1" x14ac:dyDescent="0.2">
      <c r="A3696" s="8" t="s">
        <v>9</v>
      </c>
      <c r="B3696" s="8" t="s">
        <v>13</v>
      </c>
      <c r="C3696" s="22" t="s">
        <v>17</v>
      </c>
      <c r="D3696" s="37">
        <v>2024</v>
      </c>
      <c r="E3696" s="12" t="s">
        <v>139</v>
      </c>
      <c r="F3696" s="8" t="s">
        <v>140</v>
      </c>
      <c r="G3696" s="77" t="s">
        <v>13423</v>
      </c>
      <c r="H3696" s="78" t="s">
        <v>13424</v>
      </c>
      <c r="I3696" s="14" t="s">
        <v>13425</v>
      </c>
      <c r="J3696" s="14" t="s">
        <v>10</v>
      </c>
      <c r="K3696" s="14" t="s">
        <v>29</v>
      </c>
      <c r="L3696" s="15" t="s">
        <v>30</v>
      </c>
      <c r="M3696" s="7" t="s">
        <v>9427</v>
      </c>
      <c r="N3696" s="15" t="s">
        <v>2103</v>
      </c>
      <c r="O3696" s="15" t="s">
        <v>11250</v>
      </c>
      <c r="P3696" s="15" t="s">
        <v>2518</v>
      </c>
      <c r="Q3696" s="15" t="s">
        <v>2523</v>
      </c>
      <c r="R3696" s="30">
        <v>37659</v>
      </c>
      <c r="S3696" s="30">
        <v>45414</v>
      </c>
      <c r="T3696" s="20">
        <v>46143</v>
      </c>
      <c r="U3696" s="20"/>
      <c r="V3696" s="20"/>
      <c r="W3696" s="30"/>
      <c r="X3696" s="17"/>
      <c r="Y3696" s="17"/>
      <c r="Z3696" s="20"/>
      <c r="AA3696" s="18">
        <f t="shared" ca="1" si="285"/>
        <v>22</v>
      </c>
      <c r="AB3696" s="15" t="s">
        <v>7878</v>
      </c>
      <c r="AC3696" s="35" t="str">
        <f t="shared" si="289"/>
        <v>1 anos 11 meses 29 dias</v>
      </c>
      <c r="AD3696" s="35" t="str">
        <f ca="1">IF(AND(V3696="",T3696&lt;TODAY()),"Contrato Encerrado",IF(AND(V3696="",T3696&gt;TODAY()),DATEDIF(TODAY(),T3696,"Y")&amp;" anos"&amp;" "&amp;DATEDIF(TODAY(),T3696,"YM")&amp;" meses"&amp;" "&amp;DATEDIF(TODAY(),T3696,"MD")&amp;" dias",IF(AND(X3696="",V3696&lt;TODAY()),"Contrato Encerrado",IF(AND(X3696="",V3696&gt;TODAY()),DATEDIF(TODAY(),V3696,"Y")&amp;" anos"&amp;" "&amp;DATEDIF(TODAY(),V3696,"YM")&amp;" meses"&amp;" "&amp;DATEDIF(TODAY(),V3696,"MD")&amp;" dias",IF(AND(Z3696="",X3696&lt;TODAY()),"Contrato Encerrado",IF(AND(Z3696="",X3696&gt;TODAY()),DATEDIF(TODAY(),X3696,"Y")&amp;" anos"&amp;" "&amp;DATEDIF(TODAY(),X3696,"YM")&amp;" meses"&amp;" "&amp;DATEDIF(TODAY(),X3696,"MD")&amp;" dias",IF(AND(Z3696&lt;&gt;””,Z3696&lt;TODAY()),"Contrato Encerrado",IF(AND(Z3696&lt;&gt;"",Z3696&gt;TODAY()),DATEDIF(TODAY(),Z3696,"Y")&amp;" anos"&amp;" "&amp;DATEDIF(TODAY(),Z3696,"YM")&amp;" meses"&amp;" "&amp;DATEDIF(TODAY(),Z3696,"MD")&amp;" dias"))))))))</f>
        <v>0 anos 6 meses 24 dias</v>
      </c>
      <c r="AE3696" s="35">
        <f t="shared" si="286"/>
        <v>729</v>
      </c>
      <c r="AF3696" s="35">
        <f t="shared" si="287"/>
        <v>1</v>
      </c>
      <c r="AG3696" s="17" t="str">
        <f t="shared" si="288"/>
        <v>0 anos 0 meses 1 dias</v>
      </c>
    </row>
    <row r="3697" spans="1:33" ht="11.25" customHeight="1" x14ac:dyDescent="0.2">
      <c r="A3697" s="8" t="s">
        <v>9</v>
      </c>
      <c r="B3697" s="8" t="s">
        <v>13</v>
      </c>
      <c r="C3697" s="22" t="s">
        <v>20</v>
      </c>
      <c r="D3697" s="37">
        <v>2023</v>
      </c>
      <c r="E3697" s="23" t="s">
        <v>157</v>
      </c>
      <c r="F3697" s="8" t="s">
        <v>158</v>
      </c>
      <c r="G3697" s="77" t="s">
        <v>8594</v>
      </c>
      <c r="H3697" s="78" t="s">
        <v>8595</v>
      </c>
      <c r="I3697" s="9" t="s">
        <v>8596</v>
      </c>
      <c r="J3697" s="14" t="s">
        <v>1302</v>
      </c>
      <c r="K3697" s="9" t="s">
        <v>29</v>
      </c>
      <c r="L3697" s="24" t="s">
        <v>30</v>
      </c>
      <c r="M3697" s="7" t="s">
        <v>9427</v>
      </c>
      <c r="N3697" s="24" t="s">
        <v>2101</v>
      </c>
      <c r="O3697" s="24" t="s">
        <v>7885</v>
      </c>
      <c r="P3697" s="24" t="s">
        <v>2518</v>
      </c>
      <c r="Q3697" s="24" t="s">
        <v>4109</v>
      </c>
      <c r="R3697" s="17">
        <v>29965</v>
      </c>
      <c r="S3697" s="17">
        <v>45097</v>
      </c>
      <c r="T3697" s="20">
        <v>45741</v>
      </c>
      <c r="U3697" s="20"/>
      <c r="V3697" s="20"/>
      <c r="W3697" s="17"/>
      <c r="X3697" s="17"/>
      <c r="Y3697" s="17"/>
      <c r="Z3697" s="20"/>
      <c r="AA3697" s="18">
        <f t="shared" ca="1" si="285"/>
        <v>43</v>
      </c>
      <c r="AB3697" s="18" t="s">
        <v>7878</v>
      </c>
      <c r="AC3697" s="35" t="str">
        <f t="shared" si="289"/>
        <v>1 anos 9 meses 5 dias</v>
      </c>
      <c r="AD3697" s="35" t="str">
        <f ca="1">IF(AND(V3697="",T3697&lt;TODAY()),"Contrato Encerrado",IF(AND(V3697="",T3697&gt;TODAY()),DATEDIF(TODAY(),T3697,"Y")&amp;" anos"&amp;" "&amp;DATEDIF(TODAY(),T3697,"YM")&amp;" meses"&amp;" "&amp;DATEDIF(TODAY(),T3697,"MD")&amp;" dias",IF(AND(X3697="",V3697&lt;TODAY()),"Contrato Encerrado",IF(AND(X3697="",V3697&gt;TODAY()),DATEDIF(TODAY(),V3697,"Y")&amp;" anos"&amp;" "&amp;DATEDIF(TODAY(),V3697,"YM")&amp;" meses"&amp;" "&amp;DATEDIF(TODAY(),V3697,"MD")&amp;" dias",IF(AND(Z3697="",X3697&lt;TODAY()),"Contrato Encerrado",IF(AND(Z3697="",X3697&gt;TODAY()),DATEDIF(TODAY(),X3697,"Y")&amp;" anos"&amp;" "&amp;DATEDIF(TODAY(),X3697,"YM")&amp;" meses"&amp;" "&amp;DATEDIF(TODAY(),X3697,"MD")&amp;" dias",IF(AND(Z3697&lt;&gt;””,Z3697&lt;TODAY()),"Contrato Encerrado",IF(AND(Z3697&lt;&gt;"",Z3697&gt;TODAY()),DATEDIF(TODAY(),Z3697,"Y")&amp;" anos"&amp;" "&amp;DATEDIF(TODAY(),Z3697,"YM")&amp;" meses"&amp;" "&amp;DATEDIF(TODAY(),Z3697,"MD")&amp;" dias"))))))))</f>
        <v>Contrato Encerrado</v>
      </c>
      <c r="AE3697" s="35">
        <f t="shared" si="286"/>
        <v>644</v>
      </c>
      <c r="AF3697" s="35">
        <f t="shared" si="287"/>
        <v>86</v>
      </c>
      <c r="AG3697" s="17" t="str">
        <f t="shared" si="288"/>
        <v>0 anos 2 meses 26 dias</v>
      </c>
    </row>
    <row r="3698" spans="1:33" ht="11.25" customHeight="1" x14ac:dyDescent="0.2">
      <c r="A3698" s="8" t="s">
        <v>9</v>
      </c>
      <c r="B3698" s="8" t="s">
        <v>13</v>
      </c>
      <c r="C3698" s="22" t="s">
        <v>16</v>
      </c>
      <c r="D3698" s="37">
        <v>2024</v>
      </c>
      <c r="E3698" s="12" t="s">
        <v>157</v>
      </c>
      <c r="F3698" s="8" t="s">
        <v>158</v>
      </c>
      <c r="G3698" s="77" t="s">
        <v>12992</v>
      </c>
      <c r="H3698" s="78" t="s">
        <v>12993</v>
      </c>
      <c r="I3698" s="14" t="s">
        <v>12994</v>
      </c>
      <c r="J3698" s="14" t="s">
        <v>10</v>
      </c>
      <c r="K3698" s="14" t="s">
        <v>29</v>
      </c>
      <c r="L3698" s="15" t="s">
        <v>81</v>
      </c>
      <c r="M3698" s="7" t="s">
        <v>82</v>
      </c>
      <c r="N3698" s="15" t="s">
        <v>12638</v>
      </c>
      <c r="O3698" s="15" t="s">
        <v>12995</v>
      </c>
      <c r="P3698" s="15" t="s">
        <v>2518</v>
      </c>
      <c r="Q3698" s="15" t="s">
        <v>4109</v>
      </c>
      <c r="R3698" s="20">
        <v>39366</v>
      </c>
      <c r="S3698" s="20">
        <v>45362</v>
      </c>
      <c r="T3698" s="20">
        <v>46010</v>
      </c>
      <c r="U3698" s="20"/>
      <c r="V3698" s="20"/>
      <c r="W3698" s="20"/>
      <c r="X3698" s="17"/>
      <c r="Y3698" s="17"/>
      <c r="Z3698" s="20"/>
      <c r="AA3698" s="18">
        <f t="shared" ca="1" si="285"/>
        <v>17</v>
      </c>
      <c r="AB3698" s="20" t="s">
        <v>7877</v>
      </c>
      <c r="AC3698" s="35" t="str">
        <f t="shared" si="289"/>
        <v>1 anos 9 meses 8 dias</v>
      </c>
      <c r="AD3698" s="35" t="str">
        <f ca="1">IF(AND(V3698="",T3698&lt;TODAY()),"Contrato Encerrado",IF(AND(V3698="",T3698&gt;TODAY()),DATEDIF(TODAY(),T3698,"Y")&amp;" anos"&amp;" "&amp;DATEDIF(TODAY(),T3698,"YM")&amp;" meses"&amp;" "&amp;DATEDIF(TODAY(),T3698,"MD")&amp;" dias",IF(AND(X3698="",V3698&lt;TODAY()),"Contrato Encerrado",IF(AND(X3698="",V3698&gt;TODAY()),DATEDIF(TODAY(),V3698,"Y")&amp;" anos"&amp;" "&amp;DATEDIF(TODAY(),V3698,"YM")&amp;" meses"&amp;" "&amp;DATEDIF(TODAY(),V3698,"MD")&amp;" dias",IF(AND(Z3698="",X3698&lt;TODAY()),"Contrato Encerrado",IF(AND(Z3698="",X3698&gt;TODAY()),DATEDIF(TODAY(),X3698,"Y")&amp;" anos"&amp;" "&amp;DATEDIF(TODAY(),X3698,"YM")&amp;" meses"&amp;" "&amp;DATEDIF(TODAY(),X3698,"MD")&amp;" dias",IF(AND(Z3698&lt;&gt;””,Z3698&lt;TODAY()),"Contrato Encerrado",IF(AND(Z3698&lt;&gt;"",Z3698&gt;TODAY()),DATEDIF(TODAY(),Z3698,"Y")&amp;" anos"&amp;" "&amp;DATEDIF(TODAY(),Z3698,"YM")&amp;" meses"&amp;" "&amp;DATEDIF(TODAY(),Z3698,"MD")&amp;" dias"))))))))</f>
        <v>0 anos 2 meses 12 dias</v>
      </c>
      <c r="AE3698" s="35">
        <f t="shared" si="286"/>
        <v>648</v>
      </c>
      <c r="AF3698" s="35">
        <f t="shared" si="287"/>
        <v>82</v>
      </c>
      <c r="AG3698" s="17" t="str">
        <f t="shared" si="288"/>
        <v>0 anos 2 meses 22 dias</v>
      </c>
    </row>
    <row r="3699" spans="1:33" ht="11.25" customHeight="1" x14ac:dyDescent="0.2">
      <c r="A3699" s="8" t="s">
        <v>9</v>
      </c>
      <c r="B3699" s="10" t="s">
        <v>13</v>
      </c>
      <c r="C3699" s="11" t="s">
        <v>22</v>
      </c>
      <c r="D3699" s="36">
        <v>2022</v>
      </c>
      <c r="E3699" s="12" t="s">
        <v>157</v>
      </c>
      <c r="F3699" s="8" t="s">
        <v>158</v>
      </c>
      <c r="G3699" s="77" t="s">
        <v>2491</v>
      </c>
      <c r="H3699" s="78" t="s">
        <v>2492</v>
      </c>
      <c r="I3699" s="14" t="s">
        <v>2493</v>
      </c>
      <c r="J3699" s="14" t="s">
        <v>14943</v>
      </c>
      <c r="K3699" s="14" t="s">
        <v>29</v>
      </c>
      <c r="L3699" s="15" t="s">
        <v>30</v>
      </c>
      <c r="M3699" s="7" t="s">
        <v>9427</v>
      </c>
      <c r="N3699" s="16" t="s">
        <v>2101</v>
      </c>
      <c r="O3699" s="16"/>
      <c r="P3699" s="16" t="s">
        <v>2518</v>
      </c>
      <c r="Q3699" s="16" t="s">
        <v>2521</v>
      </c>
      <c r="R3699" s="31">
        <v>36502</v>
      </c>
      <c r="S3699" s="31">
        <v>44762</v>
      </c>
      <c r="T3699" s="31">
        <v>44943</v>
      </c>
      <c r="U3699" s="31"/>
      <c r="V3699" s="31"/>
      <c r="W3699" s="31"/>
      <c r="X3699" s="17"/>
      <c r="Y3699" s="17"/>
      <c r="Z3699" s="31"/>
      <c r="AA3699" s="18">
        <f t="shared" ca="1" si="285"/>
        <v>25</v>
      </c>
      <c r="AB3699" s="19" t="s">
        <v>7878</v>
      </c>
      <c r="AC3699" s="35" t="str">
        <f t="shared" si="289"/>
        <v>0 anos 5 meses 28 dias</v>
      </c>
      <c r="AD3699" s="35" t="str">
        <f ca="1">IF(AND(V3699="",T3699&lt;TODAY()),"Contrato Encerrado",IF(AND(V3699="",T3699&gt;TODAY()),DATEDIF(TODAY(),T3699,"Y")&amp;" anos"&amp;" "&amp;DATEDIF(TODAY(),T3699,"YM")&amp;" meses"&amp;" "&amp;DATEDIF(TODAY(),T3699,"MD")&amp;" dias",IF(AND(X3699="",V3699&lt;TODAY()),"Contrato Encerrado",IF(AND(X3699="",V3699&gt;TODAY()),DATEDIF(TODAY(),V3699,"Y")&amp;" anos"&amp;" "&amp;DATEDIF(TODAY(),V3699,"YM")&amp;" meses"&amp;" "&amp;DATEDIF(TODAY(),V3699,"MD")&amp;" dias",IF(AND(Z3699="",X3699&lt;TODAY()),"Contrato Encerrado",IF(AND(Z3699="",X3699&gt;TODAY()),DATEDIF(TODAY(),X3699,"Y")&amp;" anos"&amp;" "&amp;DATEDIF(TODAY(),X3699,"YM")&amp;" meses"&amp;" "&amp;DATEDIF(TODAY(),X3699,"MD")&amp;" dias",IF(AND(Z3699&lt;&gt;””,Z3699&lt;TODAY()),"Contrato Encerrado",IF(AND(Z3699&lt;&gt;"",Z3699&gt;TODAY()),DATEDIF(TODAY(),Z3699,"Y")&amp;" anos"&amp;" "&amp;DATEDIF(TODAY(),Z3699,"YM")&amp;" meses"&amp;" "&amp;DATEDIF(TODAY(),Z3699,"MD")&amp;" dias"))))))))</f>
        <v>Contrato Encerrado</v>
      </c>
      <c r="AE3699" s="35">
        <f t="shared" si="286"/>
        <v>181</v>
      </c>
      <c r="AF3699" s="35">
        <f t="shared" si="287"/>
        <v>549</v>
      </c>
      <c r="AG3699" s="17" t="str">
        <f t="shared" si="288"/>
        <v>1 anos 6 meses 2 dias</v>
      </c>
    </row>
    <row r="3700" spans="1:33" s="61" customFormat="1" ht="11.25" customHeight="1" x14ac:dyDescent="0.2">
      <c r="A3700" s="8" t="s">
        <v>9</v>
      </c>
      <c r="B3700" s="8" t="s">
        <v>13</v>
      </c>
      <c r="C3700" s="22" t="s">
        <v>21</v>
      </c>
      <c r="D3700" s="35">
        <v>2025</v>
      </c>
      <c r="E3700" s="12" t="s">
        <v>157</v>
      </c>
      <c r="F3700" s="8" t="s">
        <v>158</v>
      </c>
      <c r="G3700" s="14" t="s">
        <v>17586</v>
      </c>
      <c r="H3700" s="8" t="s">
        <v>17587</v>
      </c>
      <c r="I3700" s="14" t="s">
        <v>17000</v>
      </c>
      <c r="J3700" s="14" t="s">
        <v>10</v>
      </c>
      <c r="K3700" s="14" t="s">
        <v>29</v>
      </c>
      <c r="L3700" s="15" t="s">
        <v>30</v>
      </c>
      <c r="M3700" s="7" t="s">
        <v>16153</v>
      </c>
      <c r="N3700" s="15" t="s">
        <v>2101</v>
      </c>
      <c r="O3700" s="15" t="s">
        <v>15348</v>
      </c>
      <c r="P3700" s="15" t="s">
        <v>2518</v>
      </c>
      <c r="Q3700" s="15" t="s">
        <v>4109</v>
      </c>
      <c r="R3700" s="20">
        <v>38336</v>
      </c>
      <c r="S3700" s="20">
        <v>45832</v>
      </c>
      <c r="T3700" s="20">
        <v>46188</v>
      </c>
      <c r="U3700" s="20"/>
      <c r="V3700" s="20"/>
      <c r="W3700" s="20"/>
      <c r="X3700" s="17"/>
      <c r="Y3700" s="17"/>
      <c r="Z3700" s="20"/>
      <c r="AA3700" s="21">
        <f t="shared" ca="1" si="285"/>
        <v>20</v>
      </c>
      <c r="AB3700" s="20" t="s">
        <v>7878</v>
      </c>
      <c r="AC3700" s="35" t="str">
        <f t="shared" si="289"/>
        <v>0 anos 11 meses 22 dias</v>
      </c>
      <c r="AD3700" s="35" t="str">
        <f ca="1">IF(AND(V3700="",T3700&lt;TODAY()),"Contrato Encerrado",IF(AND(V3700="",T3700&gt;TODAY()),DATEDIF(TODAY(),T3700,"Y")&amp;" anos"&amp;" "&amp;DATEDIF(TODAY(),T3700,"YM")&amp;" meses"&amp;" "&amp;DATEDIF(TODAY(),T3700,"MD")&amp;" dias",IF(AND(X3700="",V3700&lt;TODAY()),"Contrato Encerrado",IF(AND(X3700="",V3700&gt;TODAY()),DATEDIF(TODAY(),V3700,"Y")&amp;" anos"&amp;" "&amp;DATEDIF(TODAY(),V3700,"YM")&amp;" meses"&amp;" "&amp;DATEDIF(TODAY(),V3700,"MD")&amp;" dias",IF(AND(Z3700="",X3700&lt;TODAY()),"Contrato Encerrado",IF(AND(Z3700="",X3700&gt;TODAY()),DATEDIF(TODAY(),X3700,"Y")&amp;" anos"&amp;" "&amp;DATEDIF(TODAY(),X3700,"YM")&amp;" meses"&amp;" "&amp;DATEDIF(TODAY(),X3700,"MD")&amp;" dias",IF(AND(Z3700&lt;&gt;””,Z3700&lt;TODAY()),"Contrato Encerrado",IF(AND(Z3700&lt;&gt;"",Z3700&gt;TODAY()),DATEDIF(TODAY(),Z3700,"Y")&amp;" anos"&amp;" "&amp;DATEDIF(TODAY(),Z3700,"YM")&amp;" meses"&amp;" "&amp;DATEDIF(TODAY(),Z3700,"MD")&amp;" dias"))))))))</f>
        <v>0 anos 8 meses 8 dias</v>
      </c>
      <c r="AE3700" s="35">
        <f t="shared" si="286"/>
        <v>356</v>
      </c>
      <c r="AF3700" s="35">
        <f t="shared" si="287"/>
        <v>374</v>
      </c>
      <c r="AG3700" s="17" t="str">
        <f t="shared" si="288"/>
        <v>1 anos 0 meses 8 dias</v>
      </c>
    </row>
    <row r="3701" spans="1:33" ht="11.25" customHeight="1" x14ac:dyDescent="0.2">
      <c r="A3701" s="8" t="s">
        <v>9</v>
      </c>
      <c r="B3701" s="8" t="s">
        <v>13</v>
      </c>
      <c r="C3701" s="22" t="s">
        <v>22</v>
      </c>
      <c r="D3701" s="35">
        <v>2025</v>
      </c>
      <c r="E3701" s="12" t="s">
        <v>157</v>
      </c>
      <c r="F3701" s="8" t="s">
        <v>158</v>
      </c>
      <c r="G3701" s="14" t="s">
        <v>18101</v>
      </c>
      <c r="H3701" s="8" t="s">
        <v>18102</v>
      </c>
      <c r="I3701" s="14" t="s">
        <v>18103</v>
      </c>
      <c r="J3701" s="14" t="s">
        <v>10</v>
      </c>
      <c r="K3701" s="14" t="s">
        <v>29</v>
      </c>
      <c r="L3701" s="15" t="s">
        <v>30</v>
      </c>
      <c r="M3701" s="7" t="s">
        <v>16153</v>
      </c>
      <c r="N3701" s="15" t="s">
        <v>6302</v>
      </c>
      <c r="O3701" s="15" t="s">
        <v>17880</v>
      </c>
      <c r="P3701" s="15" t="s">
        <v>2518</v>
      </c>
      <c r="Q3701" s="15" t="s">
        <v>2521</v>
      </c>
      <c r="R3701" s="20">
        <v>33242</v>
      </c>
      <c r="S3701" s="15" t="s">
        <v>17900</v>
      </c>
      <c r="T3701" s="20">
        <v>46203</v>
      </c>
      <c r="U3701" s="21"/>
      <c r="V3701" s="15"/>
      <c r="W3701" s="35"/>
      <c r="X3701" s="17"/>
      <c r="Y3701" s="17"/>
      <c r="Z3701" s="183"/>
      <c r="AA3701" s="21">
        <f t="shared" ca="1" si="285"/>
        <v>34</v>
      </c>
      <c r="AB3701" s="35" t="s">
        <v>7878</v>
      </c>
      <c r="AC3701" s="35" t="str">
        <f t="shared" si="289"/>
        <v>0 anos 9 meses 29 dias</v>
      </c>
      <c r="AD3701" s="35" t="str">
        <f ca="1">IF(AND(V3701="",T3701&lt;TODAY()),"Contrato Encerrado",IF(AND(V3701="",T3701&gt;TODAY()),DATEDIF(TODAY(),T3701,"Y")&amp;" anos"&amp;" "&amp;DATEDIF(TODAY(),T3701,"YM")&amp;" meses"&amp;" "&amp;DATEDIF(TODAY(),T3701,"MD")&amp;" dias",IF(AND(X3701="",V3701&lt;TODAY()),"Contrato Encerrado",IF(AND(X3701="",V3701&gt;TODAY()),DATEDIF(TODAY(),V3701,"Y")&amp;" anos"&amp;" "&amp;DATEDIF(TODAY(),V3701,"YM")&amp;" meses"&amp;" "&amp;DATEDIF(TODAY(),V3701,"MD")&amp;" dias",IF(AND(Z3701="",X3701&lt;TODAY()),"Contrato Encerrado",IF(AND(Z3701="",X3701&gt;TODAY()),DATEDIF(TODAY(),X3701,"Y")&amp;" anos"&amp;" "&amp;DATEDIF(TODAY(),X3701,"YM")&amp;" meses"&amp;" "&amp;DATEDIF(TODAY(),X3701,"MD")&amp;" dias",IF(AND(Z3701&lt;&gt;””,Z3701&lt;TODAY()),"Contrato Encerrado",IF(AND(Z3701&lt;&gt;"",Z3701&gt;TODAY()),DATEDIF(TODAY(),Z3701,"Y")&amp;" anos"&amp;" "&amp;DATEDIF(TODAY(),Z3701,"YM")&amp;" meses"&amp;" "&amp;DATEDIF(TODAY(),Z3701,"MD")&amp;" dias"))))))))</f>
        <v>0 anos 8 meses 23 dias</v>
      </c>
      <c r="AE3701" s="35">
        <f t="shared" si="286"/>
        <v>302</v>
      </c>
      <c r="AF3701" s="35">
        <f t="shared" si="287"/>
        <v>428</v>
      </c>
      <c r="AG3701" s="17" t="str">
        <f t="shared" si="288"/>
        <v>1 anos 2 meses 3 dias</v>
      </c>
    </row>
    <row r="3702" spans="1:33" ht="11.25" customHeight="1" x14ac:dyDescent="0.2">
      <c r="A3702" s="8" t="s">
        <v>9</v>
      </c>
      <c r="B3702" s="8" t="s">
        <v>13</v>
      </c>
      <c r="C3702" s="22" t="s">
        <v>14</v>
      </c>
      <c r="D3702" s="37">
        <v>2023</v>
      </c>
      <c r="E3702" s="23" t="s">
        <v>1708</v>
      </c>
      <c r="F3702" s="8" t="s">
        <v>1709</v>
      </c>
      <c r="G3702" s="77" t="s">
        <v>7174</v>
      </c>
      <c r="H3702" s="78" t="s">
        <v>7175</v>
      </c>
      <c r="I3702" s="9" t="s">
        <v>7176</v>
      </c>
      <c r="J3702" s="14" t="s">
        <v>1302</v>
      </c>
      <c r="K3702" s="9" t="s">
        <v>29</v>
      </c>
      <c r="L3702" s="24" t="s">
        <v>30</v>
      </c>
      <c r="M3702" s="7" t="s">
        <v>9427</v>
      </c>
      <c r="N3702" s="15" t="s">
        <v>2098</v>
      </c>
      <c r="O3702" s="24"/>
      <c r="P3702" s="24" t="s">
        <v>2518</v>
      </c>
      <c r="Q3702" s="24" t="s">
        <v>2523</v>
      </c>
      <c r="R3702" s="31">
        <v>33878</v>
      </c>
      <c r="S3702" s="17">
        <v>44944</v>
      </c>
      <c r="T3702" s="20">
        <v>45016</v>
      </c>
      <c r="U3702" s="17">
        <v>45597</v>
      </c>
      <c r="V3702" s="17">
        <v>45602</v>
      </c>
      <c r="W3702" s="17"/>
      <c r="X3702" s="17"/>
      <c r="Y3702" s="17"/>
      <c r="Z3702" s="20"/>
      <c r="AA3702" s="18">
        <f t="shared" ca="1" si="285"/>
        <v>33</v>
      </c>
      <c r="AB3702" s="19" t="s">
        <v>7878</v>
      </c>
      <c r="AC3702" s="35" t="str">
        <f t="shared" si="289"/>
        <v>0 anos 2 meses 18 dias</v>
      </c>
      <c r="AD3702" s="35" t="str">
        <f ca="1">IF(AND(V3702="",T3702&lt;TODAY()),"Contrato Encerrado",IF(AND(V3702="",T3702&gt;TODAY()),DATEDIF(TODAY(),T3702,"Y")&amp;" anos"&amp;" "&amp;DATEDIF(TODAY(),T3702,"YM")&amp;" meses"&amp;" "&amp;DATEDIF(TODAY(),T3702,"MD")&amp;" dias",IF(AND(X3702="",V3702&lt;TODAY()),"Contrato Encerrado",IF(AND(X3702="",V3702&gt;TODAY()),DATEDIF(TODAY(),V3702,"Y")&amp;" anos"&amp;" "&amp;DATEDIF(TODAY(),V3702,"YM")&amp;" meses"&amp;" "&amp;DATEDIF(TODAY(),V3702,"MD")&amp;" dias",IF(AND(Z3702="",X3702&lt;TODAY()),"Contrato Encerrado",IF(AND(Z3702="",X3702&gt;TODAY()),DATEDIF(TODAY(),X3702,"Y")&amp;" anos"&amp;" "&amp;DATEDIF(TODAY(),X3702,"YM")&amp;" meses"&amp;" "&amp;DATEDIF(TODAY(),X3702,"MD")&amp;" dias",IF(AND(Z3702&lt;&gt;””,Z3702&lt;TODAY()),"Contrato Encerrado",IF(AND(Z3702&lt;&gt;"",Z3702&gt;TODAY()),DATEDIF(TODAY(),Z3702,"Y")&amp;" anos"&amp;" "&amp;DATEDIF(TODAY(),Z3702,"YM")&amp;" meses"&amp;" "&amp;DATEDIF(TODAY(),Z3702,"MD")&amp;" dias"))))))))</f>
        <v>Contrato Encerrado</v>
      </c>
      <c r="AE3702" s="35">
        <f t="shared" si="286"/>
        <v>77</v>
      </c>
      <c r="AF3702" s="35">
        <f t="shared" si="287"/>
        <v>653</v>
      </c>
      <c r="AG3702" s="17" t="str">
        <f t="shared" si="288"/>
        <v>1 anos 9 meses 14 dias</v>
      </c>
    </row>
    <row r="3703" spans="1:33" ht="11.25" customHeight="1" x14ac:dyDescent="0.2">
      <c r="A3703" s="8" t="s">
        <v>9</v>
      </c>
      <c r="B3703" s="10" t="s">
        <v>13</v>
      </c>
      <c r="C3703" s="11" t="s">
        <v>23</v>
      </c>
      <c r="D3703" s="36">
        <v>2022</v>
      </c>
      <c r="E3703" s="12" t="s">
        <v>79</v>
      </c>
      <c r="F3703" s="8" t="s">
        <v>80</v>
      </c>
      <c r="G3703" s="77" t="s">
        <v>5258</v>
      </c>
      <c r="H3703" s="78" t="s">
        <v>5259</v>
      </c>
      <c r="I3703" s="14" t="s">
        <v>5260</v>
      </c>
      <c r="J3703" s="14" t="s">
        <v>1302</v>
      </c>
      <c r="K3703" s="14" t="s">
        <v>29</v>
      </c>
      <c r="L3703" s="15" t="s">
        <v>30</v>
      </c>
      <c r="M3703" s="7" t="s">
        <v>9427</v>
      </c>
      <c r="N3703" s="16" t="s">
        <v>2100</v>
      </c>
      <c r="O3703" s="16"/>
      <c r="P3703" s="16" t="s">
        <v>2518</v>
      </c>
      <c r="Q3703" s="16" t="s">
        <v>2523</v>
      </c>
      <c r="R3703" s="31">
        <v>30281</v>
      </c>
      <c r="S3703" s="31">
        <v>44837</v>
      </c>
      <c r="T3703" s="31">
        <v>45229</v>
      </c>
      <c r="U3703" s="31"/>
      <c r="V3703" s="31"/>
      <c r="W3703" s="31"/>
      <c r="X3703" s="17"/>
      <c r="Y3703" s="17"/>
      <c r="Z3703" s="31"/>
      <c r="AA3703" s="18">
        <f t="shared" ca="1" si="285"/>
        <v>42</v>
      </c>
      <c r="AB3703" s="19" t="s">
        <v>7877</v>
      </c>
      <c r="AC3703" s="35" t="str">
        <f t="shared" si="289"/>
        <v>1 anos 0 meses 27 dias</v>
      </c>
      <c r="AD3703" s="35" t="str">
        <f ca="1">IF(AND(V3703="",T3703&lt;TODAY()),"Contrato Encerrado",IF(AND(V3703="",T3703&gt;TODAY()),DATEDIF(TODAY(),T3703,"Y")&amp;" anos"&amp;" "&amp;DATEDIF(TODAY(),T3703,"YM")&amp;" meses"&amp;" "&amp;DATEDIF(TODAY(),T3703,"MD")&amp;" dias",IF(AND(X3703="",V3703&lt;TODAY()),"Contrato Encerrado",IF(AND(X3703="",V3703&gt;TODAY()),DATEDIF(TODAY(),V3703,"Y")&amp;" anos"&amp;" "&amp;DATEDIF(TODAY(),V3703,"YM")&amp;" meses"&amp;" "&amp;DATEDIF(TODAY(),V3703,"MD")&amp;" dias",IF(AND(Z3703="",X3703&lt;TODAY()),"Contrato Encerrado",IF(AND(Z3703="",X3703&gt;TODAY()),DATEDIF(TODAY(),X3703,"Y")&amp;" anos"&amp;" "&amp;DATEDIF(TODAY(),X3703,"YM")&amp;" meses"&amp;" "&amp;DATEDIF(TODAY(),X3703,"MD")&amp;" dias",IF(AND(Z3703&lt;&gt;””,Z3703&lt;TODAY()),"Contrato Encerrado",IF(AND(Z3703&lt;&gt;"",Z3703&gt;TODAY()),DATEDIF(TODAY(),Z3703,"Y")&amp;" anos"&amp;" "&amp;DATEDIF(TODAY(),Z3703,"YM")&amp;" meses"&amp;" "&amp;DATEDIF(TODAY(),Z3703,"MD")&amp;" dias"))))))))</f>
        <v>Contrato Encerrado</v>
      </c>
      <c r="AE3703" s="35">
        <f t="shared" si="286"/>
        <v>392</v>
      </c>
      <c r="AF3703" s="35">
        <f t="shared" si="287"/>
        <v>338</v>
      </c>
      <c r="AG3703" s="17" t="str">
        <f t="shared" si="288"/>
        <v>0 anos 11 meses 3 dias</v>
      </c>
    </row>
    <row r="3704" spans="1:33" ht="11.25" customHeight="1" x14ac:dyDescent="0.2">
      <c r="A3704" s="141" t="s">
        <v>9</v>
      </c>
      <c r="B3704" s="142" t="s">
        <v>13</v>
      </c>
      <c r="C3704" s="143" t="s">
        <v>22</v>
      </c>
      <c r="D3704" s="144">
        <v>2022</v>
      </c>
      <c r="E3704" s="145" t="s">
        <v>1708</v>
      </c>
      <c r="F3704" s="141" t="s">
        <v>1709</v>
      </c>
      <c r="G3704" s="146" t="s">
        <v>3149</v>
      </c>
      <c r="H3704" s="147" t="s">
        <v>3150</v>
      </c>
      <c r="I3704" s="148" t="s">
        <v>3151</v>
      </c>
      <c r="J3704" s="14" t="s">
        <v>14943</v>
      </c>
      <c r="K3704" s="148" t="s">
        <v>29</v>
      </c>
      <c r="L3704" s="149" t="s">
        <v>30</v>
      </c>
      <c r="M3704" s="7" t="s">
        <v>9427</v>
      </c>
      <c r="N3704" s="149" t="s">
        <v>2098</v>
      </c>
      <c r="O3704" s="150"/>
      <c r="P3704" s="150" t="s">
        <v>2518</v>
      </c>
      <c r="Q3704" s="150" t="s">
        <v>2523</v>
      </c>
      <c r="R3704" s="151">
        <v>32407</v>
      </c>
      <c r="S3704" s="151">
        <v>44784</v>
      </c>
      <c r="T3704" s="151">
        <v>45530</v>
      </c>
      <c r="U3704" s="151"/>
      <c r="V3704" s="151"/>
      <c r="W3704" s="151"/>
      <c r="X3704" s="17"/>
      <c r="Y3704" s="17"/>
      <c r="Z3704" s="151"/>
      <c r="AA3704" s="152">
        <f t="shared" ca="1" si="285"/>
        <v>37</v>
      </c>
      <c r="AB3704" s="153" t="s">
        <v>7877</v>
      </c>
      <c r="AC3704" s="35" t="str">
        <f t="shared" si="289"/>
        <v>2 anos 0 meses 15 dias</v>
      </c>
      <c r="AD3704" s="132" t="str">
        <f ca="1">IF(AND(V3704="",T3704&lt;TODAY()),"Contrato Encerrado",IF(AND(V3704="",T3704&gt;TODAY()),DATEDIF(TODAY(),T3704,"Y")&amp;" anos"&amp;" "&amp;DATEDIF(TODAY(),T3704,"YM")&amp;" meses"&amp;" "&amp;DATEDIF(TODAY(),T3704,"MD")&amp;" dias",IF(AND(X3704="",V3704&lt;TODAY()),"Contrato Encerrado",IF(AND(X3704="",V3704&gt;TODAY()),DATEDIF(TODAY(),V3704,"Y")&amp;" anos"&amp;" "&amp;DATEDIF(TODAY(),V3704,"YM")&amp;" meses"&amp;" "&amp;DATEDIF(TODAY(),V3704,"MD")&amp;" dias",IF(AND(Z3704="",X3704&lt;TODAY()),"Contrato Encerrado",IF(AND(Z3704="",X3704&gt;TODAY()),DATEDIF(TODAY(),X3704,"Y")&amp;" anos"&amp;" "&amp;DATEDIF(TODAY(),X3704,"YM")&amp;" meses"&amp;" "&amp;DATEDIF(TODAY(),X3704,"MD")&amp;" dias",IF(AND(Z3704&lt;&gt;””,Z3704&lt;TODAY()),"Contrato Encerrado",IF(AND(Z3704&lt;&gt;"",Z3704&gt;TODAY()),DATEDIF(TODAY(),Z3704,"Y")&amp;" anos"&amp;" "&amp;DATEDIF(TODAY(),Z3704,"YM")&amp;" meses"&amp;" "&amp;DATEDIF(TODAY(),Z3704,"MD")&amp;" dias"))))))))</f>
        <v>Contrato Encerrado</v>
      </c>
      <c r="AE3704" s="132">
        <f t="shared" si="286"/>
        <v>746</v>
      </c>
      <c r="AF3704" s="132">
        <f t="shared" si="287"/>
        <v>-16</v>
      </c>
      <c r="AG3704" s="133" t="str">
        <f t="shared" si="288"/>
        <v>ESTÁGIO COMPLETOU 2 ANOS</v>
      </c>
    </row>
    <row r="3705" spans="1:33" ht="11.25" customHeight="1" x14ac:dyDescent="0.2">
      <c r="A3705" s="8" t="s">
        <v>9</v>
      </c>
      <c r="B3705" s="8" t="s">
        <v>13</v>
      </c>
      <c r="C3705" s="22" t="s">
        <v>21</v>
      </c>
      <c r="D3705" s="37">
        <v>2024</v>
      </c>
      <c r="E3705" s="12" t="s">
        <v>144</v>
      </c>
      <c r="F3705" s="8" t="s">
        <v>145</v>
      </c>
      <c r="G3705" s="77" t="s">
        <v>14241</v>
      </c>
      <c r="H3705" s="78" t="s">
        <v>14242</v>
      </c>
      <c r="I3705" s="14" t="s">
        <v>14243</v>
      </c>
      <c r="J3705" s="14" t="s">
        <v>10</v>
      </c>
      <c r="K3705" s="14" t="s">
        <v>29</v>
      </c>
      <c r="L3705" s="15" t="s">
        <v>30</v>
      </c>
      <c r="M3705" s="7" t="s">
        <v>9427</v>
      </c>
      <c r="N3705" s="15" t="s">
        <v>2098</v>
      </c>
      <c r="O3705" s="15" t="s">
        <v>7897</v>
      </c>
      <c r="P3705" s="15" t="s">
        <v>2518</v>
      </c>
      <c r="Q3705" s="15" t="s">
        <v>2523</v>
      </c>
      <c r="R3705" s="20">
        <v>33983</v>
      </c>
      <c r="S3705" s="20">
        <v>45505</v>
      </c>
      <c r="T3705" s="20">
        <v>46234</v>
      </c>
      <c r="U3705" s="20"/>
      <c r="V3705" s="20"/>
      <c r="W3705" s="20"/>
      <c r="X3705" s="17"/>
      <c r="Y3705" s="17"/>
      <c r="Z3705" s="20"/>
      <c r="AA3705" s="18">
        <f t="shared" ref="AA3705:AA3768" ca="1" si="290">DATEDIF(R3705,TODAY(),"Y")</f>
        <v>32</v>
      </c>
      <c r="AB3705" s="15" t="s">
        <v>7877</v>
      </c>
      <c r="AC3705" s="35" t="str">
        <f t="shared" si="289"/>
        <v>1 anos 11 meses 30 dias</v>
      </c>
      <c r="AD3705" s="35" t="str">
        <f ca="1">IF(AND(V3705="",T3705&lt;TODAY()),"Contrato Encerrado",IF(AND(V3705="",T3705&gt;TODAY()),DATEDIF(TODAY(),T3705,"Y")&amp;" anos"&amp;" "&amp;DATEDIF(TODAY(),T3705,"YM")&amp;" meses"&amp;" "&amp;DATEDIF(TODAY(),T3705,"MD")&amp;" dias",IF(AND(X3705="",V3705&lt;TODAY()),"Contrato Encerrado",IF(AND(X3705="",V3705&gt;TODAY()),DATEDIF(TODAY(),V3705,"Y")&amp;" anos"&amp;" "&amp;DATEDIF(TODAY(),V3705,"YM")&amp;" meses"&amp;" "&amp;DATEDIF(TODAY(),V3705,"MD")&amp;" dias",IF(AND(Z3705="",X3705&lt;TODAY()),"Contrato Encerrado",IF(AND(Z3705="",X3705&gt;TODAY()),DATEDIF(TODAY(),X3705,"Y")&amp;" anos"&amp;" "&amp;DATEDIF(TODAY(),X3705,"YM")&amp;" meses"&amp;" "&amp;DATEDIF(TODAY(),X3705,"MD")&amp;" dias",IF(AND(Z3705&lt;&gt;””,Z3705&lt;TODAY()),"Contrato Encerrado",IF(AND(Z3705&lt;&gt;"",Z3705&gt;TODAY()),DATEDIF(TODAY(),Z3705,"Y")&amp;" anos"&amp;" "&amp;DATEDIF(TODAY(),Z3705,"YM")&amp;" meses"&amp;" "&amp;DATEDIF(TODAY(),Z3705,"MD")&amp;" dias"))))))))</f>
        <v>0 anos 9 meses 24 dias</v>
      </c>
      <c r="AE3705" s="35">
        <f t="shared" ref="AE3705:AE3768" si="291">SUM((T3705-S3705)+(V3705-U3705)+(X3705-W3705)+(Z3705-Y3705))</f>
        <v>729</v>
      </c>
      <c r="AF3705" s="35">
        <f t="shared" ref="AF3705:AF3768" si="292">730-AE3705</f>
        <v>1</v>
      </c>
      <c r="AG3705" s="17" t="str">
        <f t="shared" ref="AG3705:AG3768" si="293">IF(AF3705&gt;0,DATEDIF(0,AF3705,"Y")&amp; " anos"&amp; " "&amp;DATEDIF(0,AF3705,"YM")&amp; " meses"&amp; " "&amp;DATEDIF(0,AF3705,"MD")&amp; " dias","ESTÁGIO COMPLETOU 2 ANOS")</f>
        <v>0 anos 0 meses 1 dias</v>
      </c>
    </row>
    <row r="3706" spans="1:33" ht="11.25" customHeight="1" x14ac:dyDescent="0.2">
      <c r="A3706" s="8" t="s">
        <v>9</v>
      </c>
      <c r="B3706" s="8" t="s">
        <v>13</v>
      </c>
      <c r="C3706" s="22" t="s">
        <v>21</v>
      </c>
      <c r="D3706" s="35">
        <v>2025</v>
      </c>
      <c r="E3706" s="12" t="s">
        <v>157</v>
      </c>
      <c r="F3706" s="8" t="s">
        <v>158</v>
      </c>
      <c r="G3706" s="14" t="s">
        <v>17588</v>
      </c>
      <c r="H3706" s="8" t="s">
        <v>17589</v>
      </c>
      <c r="I3706" s="14" t="s">
        <v>17001</v>
      </c>
      <c r="J3706" s="74" t="s">
        <v>10</v>
      </c>
      <c r="K3706" s="14" t="s">
        <v>29</v>
      </c>
      <c r="L3706" s="15" t="s">
        <v>30</v>
      </c>
      <c r="M3706" s="7" t="s">
        <v>16153</v>
      </c>
      <c r="N3706" s="15" t="s">
        <v>2101</v>
      </c>
      <c r="O3706" s="15" t="s">
        <v>16428</v>
      </c>
      <c r="P3706" s="15" t="s">
        <v>2518</v>
      </c>
      <c r="Q3706" s="15" t="s">
        <v>4109</v>
      </c>
      <c r="R3706" s="20">
        <v>31596</v>
      </c>
      <c r="S3706" s="20">
        <v>45845</v>
      </c>
      <c r="T3706" s="70">
        <v>46209</v>
      </c>
      <c r="U3706" s="20"/>
      <c r="V3706" s="20"/>
      <c r="W3706" s="20"/>
      <c r="X3706" s="17"/>
      <c r="Y3706" s="17"/>
      <c r="Z3706" s="20"/>
      <c r="AA3706" s="21">
        <f t="shared" ca="1" si="290"/>
        <v>39</v>
      </c>
      <c r="AB3706" s="20" t="s">
        <v>7878</v>
      </c>
      <c r="AC3706" s="35" t="str">
        <f t="shared" si="289"/>
        <v>0 anos 11 meses 29 dias</v>
      </c>
      <c r="AD3706" s="35" t="str">
        <f ca="1">IF(AND(V3706="",T3706&lt;TODAY()),"Contrato Encerrado",IF(AND(V3706="",T3706&gt;TODAY()),DATEDIF(TODAY(),T3706,"Y")&amp;" anos"&amp;" "&amp;DATEDIF(TODAY(),T3706,"YM")&amp;" meses"&amp;" "&amp;DATEDIF(TODAY(),T3706,"MD")&amp;" dias",IF(AND(X3706="",V3706&lt;TODAY()),"Contrato Encerrado",IF(AND(X3706="",V3706&gt;TODAY()),DATEDIF(TODAY(),V3706,"Y")&amp;" anos"&amp;" "&amp;DATEDIF(TODAY(),V3706,"YM")&amp;" meses"&amp;" "&amp;DATEDIF(TODAY(),V3706,"MD")&amp;" dias",IF(AND(Z3706="",X3706&lt;TODAY()),"Contrato Encerrado",IF(AND(Z3706="",X3706&gt;TODAY()),DATEDIF(TODAY(),X3706,"Y")&amp;" anos"&amp;" "&amp;DATEDIF(TODAY(),X3706,"YM")&amp;" meses"&amp;" "&amp;DATEDIF(TODAY(),X3706,"MD")&amp;" dias",IF(AND(Z3706&lt;&gt;””,Z3706&lt;TODAY()),"Contrato Encerrado",IF(AND(Z3706&lt;&gt;"",Z3706&gt;TODAY()),DATEDIF(TODAY(),Z3706,"Y")&amp;" anos"&amp;" "&amp;DATEDIF(TODAY(),Z3706,"YM")&amp;" meses"&amp;" "&amp;DATEDIF(TODAY(),Z3706,"MD")&amp;" dias"))))))))</f>
        <v>0 anos 8 meses 29 dias</v>
      </c>
      <c r="AE3706" s="35">
        <f t="shared" si="291"/>
        <v>364</v>
      </c>
      <c r="AF3706" s="35">
        <f t="shared" si="292"/>
        <v>366</v>
      </c>
      <c r="AG3706" s="17" t="str">
        <f t="shared" si="293"/>
        <v>0 anos 11 meses 31 dias</v>
      </c>
    </row>
    <row r="3707" spans="1:33" ht="11.25" customHeight="1" x14ac:dyDescent="0.2">
      <c r="A3707" s="8" t="s">
        <v>9</v>
      </c>
      <c r="B3707" s="10" t="s">
        <v>13</v>
      </c>
      <c r="C3707" s="11" t="s">
        <v>22</v>
      </c>
      <c r="D3707" s="36">
        <v>2022</v>
      </c>
      <c r="E3707" s="12" t="s">
        <v>307</v>
      </c>
      <c r="F3707" s="8" t="s">
        <v>308</v>
      </c>
      <c r="G3707" s="77" t="s">
        <v>435</v>
      </c>
      <c r="H3707" s="78" t="s">
        <v>436</v>
      </c>
      <c r="I3707" s="14" t="s">
        <v>437</v>
      </c>
      <c r="J3707" s="14" t="s">
        <v>14943</v>
      </c>
      <c r="K3707" s="14" t="s">
        <v>29</v>
      </c>
      <c r="L3707" s="15" t="s">
        <v>81</v>
      </c>
      <c r="M3707" s="7" t="s">
        <v>82</v>
      </c>
      <c r="N3707" s="16" t="s">
        <v>4113</v>
      </c>
      <c r="O3707" s="16"/>
      <c r="P3707" s="16" t="s">
        <v>2517</v>
      </c>
      <c r="Q3707" s="16" t="s">
        <v>2522</v>
      </c>
      <c r="R3707" s="31">
        <v>38171</v>
      </c>
      <c r="S3707" s="31">
        <v>44326</v>
      </c>
      <c r="T3707" s="31">
        <v>44942</v>
      </c>
      <c r="U3707" s="31"/>
      <c r="V3707" s="31"/>
      <c r="W3707" s="31"/>
      <c r="X3707" s="17"/>
      <c r="Y3707" s="17"/>
      <c r="Z3707" s="31"/>
      <c r="AA3707" s="18">
        <f t="shared" ca="1" si="290"/>
        <v>21</v>
      </c>
      <c r="AB3707" s="19" t="s">
        <v>7878</v>
      </c>
      <c r="AC3707" s="35" t="str">
        <f t="shared" si="289"/>
        <v>1 anos 8 meses 6 dias</v>
      </c>
      <c r="AD3707" s="35" t="str">
        <f ca="1">IF(AND(V3707="",T3707&lt;TODAY()),"Contrato Encerrado",IF(AND(V3707="",T3707&gt;TODAY()),DATEDIF(TODAY(),T3707,"Y")&amp;" anos"&amp;" "&amp;DATEDIF(TODAY(),T3707,"YM")&amp;" meses"&amp;" "&amp;DATEDIF(TODAY(),T3707,"MD")&amp;" dias",IF(AND(X3707="",V3707&lt;TODAY()),"Contrato Encerrado",IF(AND(X3707="",V3707&gt;TODAY()),DATEDIF(TODAY(),V3707,"Y")&amp;" anos"&amp;" "&amp;DATEDIF(TODAY(),V3707,"YM")&amp;" meses"&amp;" "&amp;DATEDIF(TODAY(),V3707,"MD")&amp;" dias",IF(AND(Z3707="",X3707&lt;TODAY()),"Contrato Encerrado",IF(AND(Z3707="",X3707&gt;TODAY()),DATEDIF(TODAY(),X3707,"Y")&amp;" anos"&amp;" "&amp;DATEDIF(TODAY(),X3707,"YM")&amp;" meses"&amp;" "&amp;DATEDIF(TODAY(),X3707,"MD")&amp;" dias",IF(AND(Z3707&lt;&gt;””,Z3707&lt;TODAY()),"Contrato Encerrado",IF(AND(Z3707&lt;&gt;"",Z3707&gt;TODAY()),DATEDIF(TODAY(),Z3707,"Y")&amp;" anos"&amp;" "&amp;DATEDIF(TODAY(),Z3707,"YM")&amp;" meses"&amp;" "&amp;DATEDIF(TODAY(),Z3707,"MD")&amp;" dias"))))))))</f>
        <v>Contrato Encerrado</v>
      </c>
      <c r="AE3707" s="35">
        <f t="shared" si="291"/>
        <v>616</v>
      </c>
      <c r="AF3707" s="35">
        <f t="shared" si="292"/>
        <v>114</v>
      </c>
      <c r="AG3707" s="17" t="str">
        <f t="shared" si="293"/>
        <v>0 anos 3 meses 23 dias</v>
      </c>
    </row>
    <row r="3708" spans="1:33" ht="11.25" customHeight="1" x14ac:dyDescent="0.2">
      <c r="A3708" s="8" t="s">
        <v>9</v>
      </c>
      <c r="B3708" s="8" t="s">
        <v>13</v>
      </c>
      <c r="C3708" s="22" t="s">
        <v>21</v>
      </c>
      <c r="D3708" s="37">
        <v>2023</v>
      </c>
      <c r="E3708" s="12" t="s">
        <v>157</v>
      </c>
      <c r="F3708" s="8" t="s">
        <v>158</v>
      </c>
      <c r="G3708" s="77" t="s">
        <v>9169</v>
      </c>
      <c r="H3708" s="78" t="s">
        <v>9170</v>
      </c>
      <c r="I3708" s="14" t="s">
        <v>9171</v>
      </c>
      <c r="J3708" s="14" t="s">
        <v>14943</v>
      </c>
      <c r="K3708" s="14" t="s">
        <v>29</v>
      </c>
      <c r="L3708" s="15" t="s">
        <v>30</v>
      </c>
      <c r="M3708" s="7" t="s">
        <v>9427</v>
      </c>
      <c r="N3708" s="15" t="s">
        <v>2101</v>
      </c>
      <c r="O3708" s="15" t="s">
        <v>8130</v>
      </c>
      <c r="P3708" s="15" t="s">
        <v>2518</v>
      </c>
      <c r="Q3708" s="15" t="s">
        <v>2521</v>
      </c>
      <c r="R3708" s="20">
        <v>37166</v>
      </c>
      <c r="S3708" s="20">
        <v>45132</v>
      </c>
      <c r="T3708" s="20">
        <v>45484</v>
      </c>
      <c r="U3708" s="20">
        <v>45485</v>
      </c>
      <c r="V3708" s="20">
        <v>45861</v>
      </c>
      <c r="W3708" s="20"/>
      <c r="X3708" s="17"/>
      <c r="Y3708" s="17"/>
      <c r="Z3708" s="20"/>
      <c r="AA3708" s="18">
        <f t="shared" ca="1" si="290"/>
        <v>24</v>
      </c>
      <c r="AB3708" s="21" t="s">
        <v>7878</v>
      </c>
      <c r="AC3708" s="35" t="str">
        <f t="shared" si="289"/>
        <v>1 anos 11 meses 27 dias</v>
      </c>
      <c r="AD3708" s="35" t="str">
        <f ca="1">IF(AND(V3708="",T3708&lt;TODAY()),"Contrato Encerrado",IF(AND(V3708="",T3708&gt;TODAY()),DATEDIF(TODAY(),T3708,"Y")&amp;" anos"&amp;" "&amp;DATEDIF(TODAY(),T3708,"YM")&amp;" meses"&amp;" "&amp;DATEDIF(TODAY(),T3708,"MD")&amp;" dias",IF(AND(X3708="",V3708&lt;TODAY()),"Contrato Encerrado",IF(AND(X3708="",V3708&gt;TODAY()),DATEDIF(TODAY(),V3708,"Y")&amp;" anos"&amp;" "&amp;DATEDIF(TODAY(),V3708,"YM")&amp;" meses"&amp;" "&amp;DATEDIF(TODAY(),V3708,"MD")&amp;" dias",IF(AND(Z3708="",X3708&lt;TODAY()),"Contrato Encerrado",IF(AND(Z3708="",X3708&gt;TODAY()),DATEDIF(TODAY(),X3708,"Y")&amp;" anos"&amp;" "&amp;DATEDIF(TODAY(),X3708,"YM")&amp;" meses"&amp;" "&amp;DATEDIF(TODAY(),X3708,"MD")&amp;" dias",IF(AND(Z3708&lt;&gt;””,Z3708&lt;TODAY()),"Contrato Encerrado",IF(AND(Z3708&lt;&gt;"",Z3708&gt;TODAY()),DATEDIF(TODAY(),Z3708,"Y")&amp;" anos"&amp;" "&amp;DATEDIF(TODAY(),Z3708,"YM")&amp;" meses"&amp;" "&amp;DATEDIF(TODAY(),Z3708,"MD")&amp;" dias"))))))))</f>
        <v>Contrato Encerrado</v>
      </c>
      <c r="AE3708" s="35">
        <f t="shared" si="291"/>
        <v>728</v>
      </c>
      <c r="AF3708" s="35">
        <f t="shared" si="292"/>
        <v>2</v>
      </c>
      <c r="AG3708" s="17" t="str">
        <f t="shared" si="293"/>
        <v>0 anos 0 meses 2 dias</v>
      </c>
    </row>
    <row r="3709" spans="1:33" ht="11.25" customHeight="1" x14ac:dyDescent="0.2">
      <c r="A3709" s="8" t="s">
        <v>9</v>
      </c>
      <c r="B3709" s="10" t="s">
        <v>13</v>
      </c>
      <c r="C3709" s="11" t="s">
        <v>23</v>
      </c>
      <c r="D3709" s="36">
        <v>2022</v>
      </c>
      <c r="E3709" s="12" t="s">
        <v>157</v>
      </c>
      <c r="F3709" s="8" t="s">
        <v>158</v>
      </c>
      <c r="G3709" s="77" t="s">
        <v>5261</v>
      </c>
      <c r="H3709" s="78" t="s">
        <v>5262</v>
      </c>
      <c r="I3709" s="14" t="s">
        <v>5263</v>
      </c>
      <c r="J3709" s="14" t="s">
        <v>14943</v>
      </c>
      <c r="K3709" s="14" t="s">
        <v>29</v>
      </c>
      <c r="L3709" s="15" t="s">
        <v>30</v>
      </c>
      <c r="M3709" s="7" t="s">
        <v>9427</v>
      </c>
      <c r="N3709" s="16" t="s">
        <v>2101</v>
      </c>
      <c r="O3709" s="16"/>
      <c r="P3709" s="16" t="s">
        <v>2518</v>
      </c>
      <c r="Q3709" s="16" t="s">
        <v>2521</v>
      </c>
      <c r="R3709" s="31">
        <v>33265</v>
      </c>
      <c r="S3709" s="31">
        <v>44847</v>
      </c>
      <c r="T3709" s="31">
        <v>45570</v>
      </c>
      <c r="U3709" s="31"/>
      <c r="V3709" s="31"/>
      <c r="W3709" s="31"/>
      <c r="X3709" s="17"/>
      <c r="Y3709" s="17"/>
      <c r="Z3709" s="31"/>
      <c r="AA3709" s="18">
        <f t="shared" ca="1" si="290"/>
        <v>34</v>
      </c>
      <c r="AB3709" s="19" t="s">
        <v>7878</v>
      </c>
      <c r="AC3709" s="35" t="str">
        <f t="shared" si="289"/>
        <v>1 anos 11 meses 22 dias</v>
      </c>
      <c r="AD3709" s="35" t="str">
        <f ca="1">IF(AND(V3709="",T3709&lt;TODAY()),"Contrato Encerrado",IF(AND(V3709="",T3709&gt;TODAY()),DATEDIF(TODAY(),T3709,"Y")&amp;" anos"&amp;" "&amp;DATEDIF(TODAY(),T3709,"YM")&amp;" meses"&amp;" "&amp;DATEDIF(TODAY(),T3709,"MD")&amp;" dias",IF(AND(X3709="",V3709&lt;TODAY()),"Contrato Encerrado",IF(AND(X3709="",V3709&gt;TODAY()),DATEDIF(TODAY(),V3709,"Y")&amp;" anos"&amp;" "&amp;DATEDIF(TODAY(),V3709,"YM")&amp;" meses"&amp;" "&amp;DATEDIF(TODAY(),V3709,"MD")&amp;" dias",IF(AND(Z3709="",X3709&lt;TODAY()),"Contrato Encerrado",IF(AND(Z3709="",X3709&gt;TODAY()),DATEDIF(TODAY(),X3709,"Y")&amp;" anos"&amp;" "&amp;DATEDIF(TODAY(),X3709,"YM")&amp;" meses"&amp;" "&amp;DATEDIF(TODAY(),X3709,"MD")&amp;" dias",IF(AND(Z3709&lt;&gt;””,Z3709&lt;TODAY()),"Contrato Encerrado",IF(AND(Z3709&lt;&gt;"",Z3709&gt;TODAY()),DATEDIF(TODAY(),Z3709,"Y")&amp;" anos"&amp;" "&amp;DATEDIF(TODAY(),Z3709,"YM")&amp;" meses"&amp;" "&amp;DATEDIF(TODAY(),Z3709,"MD")&amp;" dias"))))))))</f>
        <v>Contrato Encerrado</v>
      </c>
      <c r="AE3709" s="35">
        <f t="shared" si="291"/>
        <v>723</v>
      </c>
      <c r="AF3709" s="35">
        <f t="shared" si="292"/>
        <v>7</v>
      </c>
      <c r="AG3709" s="17" t="str">
        <f t="shared" si="293"/>
        <v>0 anos 0 meses 7 dias</v>
      </c>
    </row>
    <row r="3710" spans="1:33" ht="11.25" customHeight="1" x14ac:dyDescent="0.2">
      <c r="A3710" s="8" t="s">
        <v>9</v>
      </c>
      <c r="B3710" s="8" t="s">
        <v>13</v>
      </c>
      <c r="C3710" s="22" t="s">
        <v>16</v>
      </c>
      <c r="D3710" s="37">
        <v>2024</v>
      </c>
      <c r="E3710" s="12" t="s">
        <v>307</v>
      </c>
      <c r="F3710" s="8" t="s">
        <v>308</v>
      </c>
      <c r="G3710" s="77" t="s">
        <v>12996</v>
      </c>
      <c r="H3710" s="78" t="s">
        <v>12997</v>
      </c>
      <c r="I3710" s="14" t="s">
        <v>12998</v>
      </c>
      <c r="J3710" s="14" t="s">
        <v>1302</v>
      </c>
      <c r="K3710" s="14" t="s">
        <v>29</v>
      </c>
      <c r="L3710" s="15" t="s">
        <v>30</v>
      </c>
      <c r="M3710" s="7" t="s">
        <v>9427</v>
      </c>
      <c r="N3710" s="15" t="s">
        <v>2114</v>
      </c>
      <c r="O3710" s="15" t="s">
        <v>8020</v>
      </c>
      <c r="P3710" s="15" t="s">
        <v>2518</v>
      </c>
      <c r="Q3710" s="15" t="s">
        <v>2523</v>
      </c>
      <c r="R3710" s="20">
        <v>33346</v>
      </c>
      <c r="S3710" s="20">
        <v>45385</v>
      </c>
      <c r="T3710" s="20">
        <v>45777</v>
      </c>
      <c r="U3710" s="20"/>
      <c r="V3710" s="20"/>
      <c r="W3710" s="20"/>
      <c r="X3710" s="17"/>
      <c r="Y3710" s="17"/>
      <c r="Z3710" s="20"/>
      <c r="AA3710" s="18">
        <f t="shared" ca="1" si="290"/>
        <v>34</v>
      </c>
      <c r="AB3710" s="15" t="s">
        <v>7878</v>
      </c>
      <c r="AC3710" s="35" t="str">
        <f t="shared" si="289"/>
        <v>1 anos 0 meses 27 dias</v>
      </c>
      <c r="AD3710" s="35" t="str">
        <f ca="1">IF(AND(V3710="",T3710&lt;TODAY()),"Contrato Encerrado",IF(AND(V3710="",T3710&gt;TODAY()),DATEDIF(TODAY(),T3710,"Y")&amp;" anos"&amp;" "&amp;DATEDIF(TODAY(),T3710,"YM")&amp;" meses"&amp;" "&amp;DATEDIF(TODAY(),T3710,"MD")&amp;" dias",IF(AND(X3710="",V3710&lt;TODAY()),"Contrato Encerrado",IF(AND(X3710="",V3710&gt;TODAY()),DATEDIF(TODAY(),V3710,"Y")&amp;" anos"&amp;" "&amp;DATEDIF(TODAY(),V3710,"YM")&amp;" meses"&amp;" "&amp;DATEDIF(TODAY(),V3710,"MD")&amp;" dias",IF(AND(Z3710="",X3710&lt;TODAY()),"Contrato Encerrado",IF(AND(Z3710="",X3710&gt;TODAY()),DATEDIF(TODAY(),X3710,"Y")&amp;" anos"&amp;" "&amp;DATEDIF(TODAY(),X3710,"YM")&amp;" meses"&amp;" "&amp;DATEDIF(TODAY(),X3710,"MD")&amp;" dias",IF(AND(Z3710&lt;&gt;””,Z3710&lt;TODAY()),"Contrato Encerrado",IF(AND(Z3710&lt;&gt;"",Z3710&gt;TODAY()),DATEDIF(TODAY(),Z3710,"Y")&amp;" anos"&amp;" "&amp;DATEDIF(TODAY(),Z3710,"YM")&amp;" meses"&amp;" "&amp;DATEDIF(TODAY(),Z3710,"MD")&amp;" dias"))))))))</f>
        <v>Contrato Encerrado</v>
      </c>
      <c r="AE3710" s="35">
        <f t="shared" si="291"/>
        <v>392</v>
      </c>
      <c r="AF3710" s="35">
        <f t="shared" si="292"/>
        <v>338</v>
      </c>
      <c r="AG3710" s="17" t="str">
        <f t="shared" si="293"/>
        <v>0 anos 11 meses 3 dias</v>
      </c>
    </row>
    <row r="3711" spans="1:33" ht="11.25" customHeight="1" x14ac:dyDescent="0.2">
      <c r="A3711" s="8" t="s">
        <v>9</v>
      </c>
      <c r="B3711" s="8" t="s">
        <v>13</v>
      </c>
      <c r="C3711" s="22" t="s">
        <v>11</v>
      </c>
      <c r="D3711" s="37">
        <v>2024</v>
      </c>
      <c r="E3711" s="12" t="s">
        <v>3176</v>
      </c>
      <c r="F3711" s="8" t="s">
        <v>3177</v>
      </c>
      <c r="G3711" s="77" t="s">
        <v>11605</v>
      </c>
      <c r="H3711" s="78" t="s">
        <v>11606</v>
      </c>
      <c r="I3711" s="14" t="s">
        <v>11607</v>
      </c>
      <c r="J3711" s="14" t="s">
        <v>14943</v>
      </c>
      <c r="K3711" s="14" t="s">
        <v>29</v>
      </c>
      <c r="L3711" s="15" t="s">
        <v>81</v>
      </c>
      <c r="M3711" s="7" t="s">
        <v>82</v>
      </c>
      <c r="N3711" s="15" t="s">
        <v>4113</v>
      </c>
      <c r="O3711" s="15" t="s">
        <v>7883</v>
      </c>
      <c r="P3711" s="15" t="s">
        <v>2518</v>
      </c>
      <c r="Q3711" s="15" t="s">
        <v>2523</v>
      </c>
      <c r="R3711" s="20">
        <v>38909</v>
      </c>
      <c r="S3711" s="20">
        <v>45306</v>
      </c>
      <c r="T3711" s="31">
        <v>45657</v>
      </c>
      <c r="U3711" s="20"/>
      <c r="V3711" s="20"/>
      <c r="W3711" s="20"/>
      <c r="X3711" s="17"/>
      <c r="Y3711" s="17"/>
      <c r="Z3711" s="20"/>
      <c r="AA3711" s="18">
        <f t="shared" ca="1" si="290"/>
        <v>19</v>
      </c>
      <c r="AB3711" s="15" t="s">
        <v>7878</v>
      </c>
      <c r="AC3711" s="35" t="str">
        <f t="shared" si="289"/>
        <v>0 anos 11 meses 16 dias</v>
      </c>
      <c r="AD3711" s="35" t="str">
        <f ca="1">IF(AND(V3711="",T3711&lt;TODAY()),"Contrato Encerrado",IF(AND(V3711="",T3711&gt;TODAY()),DATEDIF(TODAY(),T3711,"Y")&amp;" anos"&amp;" "&amp;DATEDIF(TODAY(),T3711,"YM")&amp;" meses"&amp;" "&amp;DATEDIF(TODAY(),T3711,"MD")&amp;" dias",IF(AND(X3711="",V3711&lt;TODAY()),"Contrato Encerrado",IF(AND(X3711="",V3711&gt;TODAY()),DATEDIF(TODAY(),V3711,"Y")&amp;" anos"&amp;" "&amp;DATEDIF(TODAY(),V3711,"YM")&amp;" meses"&amp;" "&amp;DATEDIF(TODAY(),V3711,"MD")&amp;" dias",IF(AND(Z3711="",X3711&lt;TODAY()),"Contrato Encerrado",IF(AND(Z3711="",X3711&gt;TODAY()),DATEDIF(TODAY(),X3711,"Y")&amp;" anos"&amp;" "&amp;DATEDIF(TODAY(),X3711,"YM")&amp;" meses"&amp;" "&amp;DATEDIF(TODAY(),X3711,"MD")&amp;" dias",IF(AND(Z3711&lt;&gt;””,Z3711&lt;TODAY()),"Contrato Encerrado",IF(AND(Z3711&lt;&gt;"",Z3711&gt;TODAY()),DATEDIF(TODAY(),Z3711,"Y")&amp;" anos"&amp;" "&amp;DATEDIF(TODAY(),Z3711,"YM")&amp;" meses"&amp;" "&amp;DATEDIF(TODAY(),Z3711,"MD")&amp;" dias"))))))))</f>
        <v>Contrato Encerrado</v>
      </c>
      <c r="AE3711" s="35">
        <f t="shared" si="291"/>
        <v>351</v>
      </c>
      <c r="AF3711" s="35">
        <f t="shared" si="292"/>
        <v>379</v>
      </c>
      <c r="AG3711" s="17" t="str">
        <f t="shared" si="293"/>
        <v>1 anos 0 meses 13 dias</v>
      </c>
    </row>
    <row r="3712" spans="1:33" ht="11.25" customHeight="1" x14ac:dyDescent="0.2">
      <c r="A3712" s="8" t="s">
        <v>9</v>
      </c>
      <c r="B3712" s="8" t="s">
        <v>13</v>
      </c>
      <c r="C3712" s="22" t="s">
        <v>11</v>
      </c>
      <c r="D3712" s="37">
        <v>2024</v>
      </c>
      <c r="E3712" s="12" t="s">
        <v>307</v>
      </c>
      <c r="F3712" s="8" t="s">
        <v>308</v>
      </c>
      <c r="G3712" s="77" t="s">
        <v>11608</v>
      </c>
      <c r="H3712" s="78" t="s">
        <v>11609</v>
      </c>
      <c r="I3712" s="14" t="s">
        <v>11610</v>
      </c>
      <c r="J3712" s="74" t="s">
        <v>14943</v>
      </c>
      <c r="K3712" s="14" t="s">
        <v>29</v>
      </c>
      <c r="L3712" s="15" t="s">
        <v>81</v>
      </c>
      <c r="M3712" s="7" t="s">
        <v>82</v>
      </c>
      <c r="N3712" s="15" t="s">
        <v>4113</v>
      </c>
      <c r="O3712" s="15" t="s">
        <v>7964</v>
      </c>
      <c r="P3712" s="15" t="s">
        <v>2518</v>
      </c>
      <c r="Q3712" s="15" t="s">
        <v>2523</v>
      </c>
      <c r="R3712" s="20">
        <v>38969</v>
      </c>
      <c r="S3712" s="20">
        <v>45293</v>
      </c>
      <c r="T3712" s="20">
        <v>45658</v>
      </c>
      <c r="U3712" s="20"/>
      <c r="V3712" s="20"/>
      <c r="W3712" s="20"/>
      <c r="X3712" s="17"/>
      <c r="Y3712" s="17"/>
      <c r="Z3712" s="20"/>
      <c r="AA3712" s="18">
        <f t="shared" ca="1" si="290"/>
        <v>19</v>
      </c>
      <c r="AB3712" s="15" t="s">
        <v>7877</v>
      </c>
      <c r="AC3712" s="35" t="str">
        <f t="shared" si="289"/>
        <v>0 anos 11 meses 30 dias</v>
      </c>
      <c r="AD3712" s="35" t="str">
        <f ca="1">IF(AND(V3712="",T3712&lt;TODAY()),"Contrato Encerrado",IF(AND(V3712="",T3712&gt;TODAY()),DATEDIF(TODAY(),T3712,"Y")&amp;" anos"&amp;" "&amp;DATEDIF(TODAY(),T3712,"YM")&amp;" meses"&amp;" "&amp;DATEDIF(TODAY(),T3712,"MD")&amp;" dias",IF(AND(X3712="",V3712&lt;TODAY()),"Contrato Encerrado",IF(AND(X3712="",V3712&gt;TODAY()),DATEDIF(TODAY(),V3712,"Y")&amp;" anos"&amp;" "&amp;DATEDIF(TODAY(),V3712,"YM")&amp;" meses"&amp;" "&amp;DATEDIF(TODAY(),V3712,"MD")&amp;" dias",IF(AND(Z3712="",X3712&lt;TODAY()),"Contrato Encerrado",IF(AND(Z3712="",X3712&gt;TODAY()),DATEDIF(TODAY(),X3712,"Y")&amp;" anos"&amp;" "&amp;DATEDIF(TODAY(),X3712,"YM")&amp;" meses"&amp;" "&amp;DATEDIF(TODAY(),X3712,"MD")&amp;" dias",IF(AND(Z3712&lt;&gt;””,Z3712&lt;TODAY()),"Contrato Encerrado",IF(AND(Z3712&lt;&gt;"",Z3712&gt;TODAY()),DATEDIF(TODAY(),Z3712,"Y")&amp;" anos"&amp;" "&amp;DATEDIF(TODAY(),Z3712,"YM")&amp;" meses"&amp;" "&amp;DATEDIF(TODAY(),Z3712,"MD")&amp;" dias"))))))))</f>
        <v>Contrato Encerrado</v>
      </c>
      <c r="AE3712" s="35">
        <f t="shared" si="291"/>
        <v>365</v>
      </c>
      <c r="AF3712" s="35">
        <f t="shared" si="292"/>
        <v>365</v>
      </c>
      <c r="AG3712" s="17" t="str">
        <f t="shared" si="293"/>
        <v>0 anos 11 meses 30 dias</v>
      </c>
    </row>
    <row r="3713" spans="1:33" ht="11.25" customHeight="1" x14ac:dyDescent="0.2">
      <c r="A3713" s="8" t="s">
        <v>9</v>
      </c>
      <c r="B3713" s="8" t="s">
        <v>13</v>
      </c>
      <c r="C3713" s="22" t="s">
        <v>23</v>
      </c>
      <c r="D3713" s="37">
        <v>2023</v>
      </c>
      <c r="E3713" s="12" t="s">
        <v>6024</v>
      </c>
      <c r="F3713" s="8" t="s">
        <v>6025</v>
      </c>
      <c r="G3713" s="77" t="s">
        <v>9916</v>
      </c>
      <c r="H3713" s="78" t="s">
        <v>9917</v>
      </c>
      <c r="I3713" s="14" t="s">
        <v>9918</v>
      </c>
      <c r="J3713" s="14" t="s">
        <v>10</v>
      </c>
      <c r="K3713" s="14" t="s">
        <v>29</v>
      </c>
      <c r="L3713" s="15" t="s">
        <v>30</v>
      </c>
      <c r="M3713" s="7" t="s">
        <v>9427</v>
      </c>
      <c r="N3713" s="15" t="s">
        <v>2103</v>
      </c>
      <c r="O3713" s="15" t="s">
        <v>8003</v>
      </c>
      <c r="P3713" s="15" t="s">
        <v>2518</v>
      </c>
      <c r="Q3713" s="15" t="s">
        <v>4109</v>
      </c>
      <c r="R3713" s="20">
        <v>37965</v>
      </c>
      <c r="S3713" s="20">
        <v>45197</v>
      </c>
      <c r="T3713" s="20">
        <v>45927</v>
      </c>
      <c r="U3713" s="20"/>
      <c r="V3713" s="20"/>
      <c r="W3713" s="20"/>
      <c r="X3713" s="17"/>
      <c r="Y3713" s="17"/>
      <c r="Z3713" s="20"/>
      <c r="AA3713" s="18">
        <f t="shared" ca="1" si="290"/>
        <v>21</v>
      </c>
      <c r="AB3713" s="21" t="s">
        <v>7877</v>
      </c>
      <c r="AC3713" s="35" t="str">
        <f t="shared" ref="AC3713:AC3774" si="294">DATEDIF($S3713,$Z3713-($U3713-$T3713)-($W3713-$V3713)-($Y3713-$X3713),"Y")&amp; " anos"&amp; " "&amp;DATEDIF($S3713,$Z3713-($U3713-$T3713)-($W3713-$V3713)-($Y3713-$X3713),"YM")&amp; " meses"&amp; " "&amp;DATEDIF($S3713,$Z3713-($U3713-$T3713)-($W3713-$V3713)-($Y3713-$X3713),"MD")&amp; " dias"</f>
        <v>1 anos 11 meses 30 dias</v>
      </c>
      <c r="AD3713" s="35" t="str">
        <f ca="1">IF(AND(V3713="",T3713&lt;TODAY()),"Contrato Encerrado",IF(AND(V3713="",T3713&gt;TODAY()),DATEDIF(TODAY(),T3713,"Y")&amp;" anos"&amp;" "&amp;DATEDIF(TODAY(),T3713,"YM")&amp;" meses"&amp;" "&amp;DATEDIF(TODAY(),T3713,"MD")&amp;" dias",IF(AND(X3713="",V3713&lt;TODAY()),"Contrato Encerrado",IF(AND(X3713="",V3713&gt;TODAY()),DATEDIF(TODAY(),V3713,"Y")&amp;" anos"&amp;" "&amp;DATEDIF(TODAY(),V3713,"YM")&amp;" meses"&amp;" "&amp;DATEDIF(TODAY(),V3713,"MD")&amp;" dias",IF(AND(Z3713="",X3713&lt;TODAY()),"Contrato Encerrado",IF(AND(Z3713="",X3713&gt;TODAY()),DATEDIF(TODAY(),X3713,"Y")&amp;" anos"&amp;" "&amp;DATEDIF(TODAY(),X3713,"YM")&amp;" meses"&amp;" "&amp;DATEDIF(TODAY(),X3713,"MD")&amp;" dias",IF(AND(Z3713&lt;&gt;””,Z3713&lt;TODAY()),"Contrato Encerrado",IF(AND(Z3713&lt;&gt;"",Z3713&gt;TODAY()),DATEDIF(TODAY(),Z3713,"Y")&amp;" anos"&amp;" "&amp;DATEDIF(TODAY(),Z3713,"YM")&amp;" meses"&amp;" "&amp;DATEDIF(TODAY(),Z3713,"MD")&amp;" dias"))))))))</f>
        <v>Contrato Encerrado</v>
      </c>
      <c r="AE3713" s="35">
        <f t="shared" si="291"/>
        <v>730</v>
      </c>
      <c r="AF3713" s="35">
        <f t="shared" si="292"/>
        <v>0</v>
      </c>
      <c r="AG3713" s="17" t="str">
        <f t="shared" si="293"/>
        <v>ESTÁGIO COMPLETOU 2 ANOS</v>
      </c>
    </row>
    <row r="3714" spans="1:33" ht="11.25" customHeight="1" x14ac:dyDescent="0.2">
      <c r="A3714" s="8" t="s">
        <v>9</v>
      </c>
      <c r="B3714" s="8" t="s">
        <v>13</v>
      </c>
      <c r="C3714" s="22" t="s">
        <v>21</v>
      </c>
      <c r="D3714" s="35">
        <v>2025</v>
      </c>
      <c r="E3714" s="12" t="s">
        <v>157</v>
      </c>
      <c r="F3714" s="8" t="s">
        <v>158</v>
      </c>
      <c r="G3714" s="14" t="s">
        <v>17590</v>
      </c>
      <c r="H3714" s="8" t="s">
        <v>17591</v>
      </c>
      <c r="I3714" s="14" t="s">
        <v>17002</v>
      </c>
      <c r="J3714" s="14" t="s">
        <v>10</v>
      </c>
      <c r="K3714" s="14" t="s">
        <v>29</v>
      </c>
      <c r="L3714" s="15" t="s">
        <v>30</v>
      </c>
      <c r="M3714" s="7" t="s">
        <v>16153</v>
      </c>
      <c r="N3714" s="15" t="s">
        <v>16368</v>
      </c>
      <c r="O3714" s="15" t="s">
        <v>7885</v>
      </c>
      <c r="P3714" s="15" t="s">
        <v>2518</v>
      </c>
      <c r="Q3714" s="15" t="s">
        <v>4109</v>
      </c>
      <c r="R3714" s="20">
        <v>38818</v>
      </c>
      <c r="S3714" s="20">
        <v>45846</v>
      </c>
      <c r="T3714" s="20">
        <v>46209</v>
      </c>
      <c r="U3714" s="20"/>
      <c r="V3714" s="20"/>
      <c r="W3714" s="20"/>
      <c r="X3714" s="17"/>
      <c r="Y3714" s="17"/>
      <c r="Z3714" s="20"/>
      <c r="AA3714" s="21">
        <f t="shared" ca="1" si="290"/>
        <v>19</v>
      </c>
      <c r="AB3714" s="20" t="s">
        <v>7878</v>
      </c>
      <c r="AC3714" s="35" t="str">
        <f t="shared" si="294"/>
        <v>0 anos 11 meses 28 dias</v>
      </c>
      <c r="AD3714" s="35" t="str">
        <f ca="1">IF(AND(V3714="",T3714&lt;TODAY()),"Contrato Encerrado",IF(AND(V3714="",T3714&gt;TODAY()),DATEDIF(TODAY(),T3714,"Y")&amp;" anos"&amp;" "&amp;DATEDIF(TODAY(),T3714,"YM")&amp;" meses"&amp;" "&amp;DATEDIF(TODAY(),T3714,"MD")&amp;" dias",IF(AND(X3714="",V3714&lt;TODAY()),"Contrato Encerrado",IF(AND(X3714="",V3714&gt;TODAY()),DATEDIF(TODAY(),V3714,"Y")&amp;" anos"&amp;" "&amp;DATEDIF(TODAY(),V3714,"YM")&amp;" meses"&amp;" "&amp;DATEDIF(TODAY(),V3714,"MD")&amp;" dias",IF(AND(Z3714="",X3714&lt;TODAY()),"Contrato Encerrado",IF(AND(Z3714="",X3714&gt;TODAY()),DATEDIF(TODAY(),X3714,"Y")&amp;" anos"&amp;" "&amp;DATEDIF(TODAY(),X3714,"YM")&amp;" meses"&amp;" "&amp;DATEDIF(TODAY(),X3714,"MD")&amp;" dias",IF(AND(Z3714&lt;&gt;””,Z3714&lt;TODAY()),"Contrato Encerrado",IF(AND(Z3714&lt;&gt;"",Z3714&gt;TODAY()),DATEDIF(TODAY(),Z3714,"Y")&amp;" anos"&amp;" "&amp;DATEDIF(TODAY(),Z3714,"YM")&amp;" meses"&amp;" "&amp;DATEDIF(TODAY(),Z3714,"MD")&amp;" dias"))))))))</f>
        <v>0 anos 8 meses 29 dias</v>
      </c>
      <c r="AE3714" s="35">
        <f t="shared" si="291"/>
        <v>363</v>
      </c>
      <c r="AF3714" s="35">
        <f t="shared" si="292"/>
        <v>367</v>
      </c>
      <c r="AG3714" s="17" t="str">
        <f t="shared" si="293"/>
        <v>1 anos 0 meses 1 dias</v>
      </c>
    </row>
    <row r="3715" spans="1:33" ht="11.25" customHeight="1" x14ac:dyDescent="0.2">
      <c r="A3715" s="8" t="s">
        <v>9</v>
      </c>
      <c r="B3715" s="8" t="s">
        <v>13</v>
      </c>
      <c r="C3715" s="22" t="s">
        <v>24</v>
      </c>
      <c r="D3715" s="37">
        <v>2023</v>
      </c>
      <c r="E3715" s="12" t="s">
        <v>307</v>
      </c>
      <c r="F3715" s="8" t="s">
        <v>308</v>
      </c>
      <c r="G3715" s="77" t="s">
        <v>10496</v>
      </c>
      <c r="H3715" s="78" t="s">
        <v>10497</v>
      </c>
      <c r="I3715" s="14" t="s">
        <v>10498</v>
      </c>
      <c r="J3715" s="14" t="s">
        <v>14943</v>
      </c>
      <c r="K3715" s="14" t="s">
        <v>29</v>
      </c>
      <c r="L3715" s="15" t="s">
        <v>81</v>
      </c>
      <c r="M3715" s="7" t="s">
        <v>82</v>
      </c>
      <c r="N3715" s="15" t="s">
        <v>4113</v>
      </c>
      <c r="O3715" s="15" t="s">
        <v>10499</v>
      </c>
      <c r="P3715" s="15" t="s">
        <v>2518</v>
      </c>
      <c r="Q3715" s="15" t="s">
        <v>2523</v>
      </c>
      <c r="R3715" s="30">
        <v>38987</v>
      </c>
      <c r="S3715" s="30">
        <v>45243</v>
      </c>
      <c r="T3715" s="30">
        <v>45608</v>
      </c>
      <c r="U3715" s="20"/>
      <c r="V3715" s="20"/>
      <c r="W3715" s="30"/>
      <c r="X3715" s="17"/>
      <c r="Y3715" s="17"/>
      <c r="Z3715" s="20"/>
      <c r="AA3715" s="18">
        <f t="shared" ca="1" si="290"/>
        <v>19</v>
      </c>
      <c r="AB3715" s="15" t="s">
        <v>7878</v>
      </c>
      <c r="AC3715" s="35" t="str">
        <f t="shared" si="294"/>
        <v>0 anos 11 meses 30 dias</v>
      </c>
      <c r="AD3715" s="35" t="str">
        <f ca="1">IF(AND(V3715="",T3715&lt;TODAY()),"Contrato Encerrado",IF(AND(V3715="",T3715&gt;TODAY()),DATEDIF(TODAY(),T3715,"Y")&amp;" anos"&amp;" "&amp;DATEDIF(TODAY(),T3715,"YM")&amp;" meses"&amp;" "&amp;DATEDIF(TODAY(),T3715,"MD")&amp;" dias",IF(AND(X3715="",V3715&lt;TODAY()),"Contrato Encerrado",IF(AND(X3715="",V3715&gt;TODAY()),DATEDIF(TODAY(),V3715,"Y")&amp;" anos"&amp;" "&amp;DATEDIF(TODAY(),V3715,"YM")&amp;" meses"&amp;" "&amp;DATEDIF(TODAY(),V3715,"MD")&amp;" dias",IF(AND(Z3715="",X3715&lt;TODAY()),"Contrato Encerrado",IF(AND(Z3715="",X3715&gt;TODAY()),DATEDIF(TODAY(),X3715,"Y")&amp;" anos"&amp;" "&amp;DATEDIF(TODAY(),X3715,"YM")&amp;" meses"&amp;" "&amp;DATEDIF(TODAY(),X3715,"MD")&amp;" dias",IF(AND(Z3715&lt;&gt;””,Z3715&lt;TODAY()),"Contrato Encerrado",IF(AND(Z3715&lt;&gt;"",Z3715&gt;TODAY()),DATEDIF(TODAY(),Z3715,"Y")&amp;" anos"&amp;" "&amp;DATEDIF(TODAY(),Z3715,"YM")&amp;" meses"&amp;" "&amp;DATEDIF(TODAY(),Z3715,"MD")&amp;" dias"))))))))</f>
        <v>Contrato Encerrado</v>
      </c>
      <c r="AE3715" s="35">
        <f t="shared" si="291"/>
        <v>365</v>
      </c>
      <c r="AF3715" s="35">
        <f t="shared" si="292"/>
        <v>365</v>
      </c>
      <c r="AG3715" s="17" t="str">
        <f t="shared" si="293"/>
        <v>0 anos 11 meses 30 dias</v>
      </c>
    </row>
    <row r="3716" spans="1:33" ht="11.25" customHeight="1" x14ac:dyDescent="0.2">
      <c r="A3716" s="8" t="s">
        <v>9</v>
      </c>
      <c r="B3716" s="8" t="s">
        <v>13</v>
      </c>
      <c r="C3716" s="22" t="s">
        <v>11</v>
      </c>
      <c r="D3716" s="37">
        <v>2024</v>
      </c>
      <c r="E3716" s="12" t="s">
        <v>3176</v>
      </c>
      <c r="F3716" s="8" t="s">
        <v>3177</v>
      </c>
      <c r="G3716" s="77" t="s">
        <v>11611</v>
      </c>
      <c r="H3716" s="78" t="s">
        <v>11612</v>
      </c>
      <c r="I3716" s="14" t="s">
        <v>11613</v>
      </c>
      <c r="J3716" s="14" t="s">
        <v>10</v>
      </c>
      <c r="K3716" s="14" t="s">
        <v>29</v>
      </c>
      <c r="L3716" s="15" t="s">
        <v>30</v>
      </c>
      <c r="M3716" s="7" t="s">
        <v>9427</v>
      </c>
      <c r="N3716" s="15" t="s">
        <v>2098</v>
      </c>
      <c r="O3716" s="15" t="s">
        <v>7897</v>
      </c>
      <c r="P3716" s="15" t="s">
        <v>2518</v>
      </c>
      <c r="Q3716" s="15" t="s">
        <v>2523</v>
      </c>
      <c r="R3716" s="20">
        <v>38000</v>
      </c>
      <c r="S3716" s="20">
        <v>45306</v>
      </c>
      <c r="T3716" s="20">
        <v>46036</v>
      </c>
      <c r="U3716" s="20"/>
      <c r="V3716" s="20"/>
      <c r="W3716" s="20"/>
      <c r="X3716" s="17"/>
      <c r="Y3716" s="17"/>
      <c r="Z3716" s="20"/>
      <c r="AA3716" s="18">
        <f t="shared" ca="1" si="290"/>
        <v>21</v>
      </c>
      <c r="AB3716" s="15" t="s">
        <v>7878</v>
      </c>
      <c r="AC3716" s="35" t="str">
        <f t="shared" si="294"/>
        <v>1 anos 11 meses 30 dias</v>
      </c>
      <c r="AD3716" s="35" t="str">
        <f ca="1">IF(AND(V3716="",T3716&lt;TODAY()),"Contrato Encerrado",IF(AND(V3716="",T3716&gt;TODAY()),DATEDIF(TODAY(),T3716,"Y")&amp;" anos"&amp;" "&amp;DATEDIF(TODAY(),T3716,"YM")&amp;" meses"&amp;" "&amp;DATEDIF(TODAY(),T3716,"MD")&amp;" dias",IF(AND(X3716="",V3716&lt;TODAY()),"Contrato Encerrado",IF(AND(X3716="",V3716&gt;TODAY()),DATEDIF(TODAY(),V3716,"Y")&amp;" anos"&amp;" "&amp;DATEDIF(TODAY(),V3716,"YM")&amp;" meses"&amp;" "&amp;DATEDIF(TODAY(),V3716,"MD")&amp;" dias",IF(AND(Z3716="",X3716&lt;TODAY()),"Contrato Encerrado",IF(AND(Z3716="",X3716&gt;TODAY()),DATEDIF(TODAY(),X3716,"Y")&amp;" anos"&amp;" "&amp;DATEDIF(TODAY(),X3716,"YM")&amp;" meses"&amp;" "&amp;DATEDIF(TODAY(),X3716,"MD")&amp;" dias",IF(AND(Z3716&lt;&gt;””,Z3716&lt;TODAY()),"Contrato Encerrado",IF(AND(Z3716&lt;&gt;"",Z3716&gt;TODAY()),DATEDIF(TODAY(),Z3716,"Y")&amp;" anos"&amp;" "&amp;DATEDIF(TODAY(),Z3716,"YM")&amp;" meses"&amp;" "&amp;DATEDIF(TODAY(),Z3716,"MD")&amp;" dias"))))))))</f>
        <v>0 anos 3 meses 7 dias</v>
      </c>
      <c r="AE3716" s="35">
        <f t="shared" si="291"/>
        <v>730</v>
      </c>
      <c r="AF3716" s="35">
        <f t="shared" si="292"/>
        <v>0</v>
      </c>
      <c r="AG3716" s="17" t="str">
        <f t="shared" si="293"/>
        <v>ESTÁGIO COMPLETOU 2 ANOS</v>
      </c>
    </row>
    <row r="3717" spans="1:33" ht="11.25" customHeight="1" x14ac:dyDescent="0.2">
      <c r="A3717" s="8" t="s">
        <v>9</v>
      </c>
      <c r="B3717" s="8" t="s">
        <v>13</v>
      </c>
      <c r="C3717" s="22" t="s">
        <v>14</v>
      </c>
      <c r="D3717" s="37">
        <v>2024</v>
      </c>
      <c r="E3717" s="12" t="s">
        <v>144</v>
      </c>
      <c r="F3717" s="8" t="s">
        <v>145</v>
      </c>
      <c r="G3717" s="77" t="s">
        <v>11614</v>
      </c>
      <c r="H3717" s="78" t="s">
        <v>11615</v>
      </c>
      <c r="I3717" s="14" t="s">
        <v>11616</v>
      </c>
      <c r="J3717" s="14" t="s">
        <v>10</v>
      </c>
      <c r="K3717" s="14" t="s">
        <v>29</v>
      </c>
      <c r="L3717" s="15" t="s">
        <v>30</v>
      </c>
      <c r="M3717" s="7" t="s">
        <v>9427</v>
      </c>
      <c r="N3717" s="15" t="s">
        <v>2098</v>
      </c>
      <c r="O3717" s="15" t="s">
        <v>7899</v>
      </c>
      <c r="P3717" s="15" t="s">
        <v>2518</v>
      </c>
      <c r="Q3717" s="15" t="s">
        <v>2523</v>
      </c>
      <c r="R3717" s="20">
        <v>28006</v>
      </c>
      <c r="S3717" s="20">
        <v>45323</v>
      </c>
      <c r="T3717" s="20">
        <v>46053</v>
      </c>
      <c r="U3717" s="20"/>
      <c r="V3717" s="20"/>
      <c r="W3717" s="20"/>
      <c r="X3717" s="17"/>
      <c r="Y3717" s="17"/>
      <c r="Z3717" s="20"/>
      <c r="AA3717" s="18">
        <f t="shared" ca="1" si="290"/>
        <v>49</v>
      </c>
      <c r="AB3717" s="15" t="s">
        <v>7878</v>
      </c>
      <c r="AC3717" s="35" t="str">
        <f t="shared" si="294"/>
        <v>1 anos 11 meses 30 dias</v>
      </c>
      <c r="AD3717" s="35" t="str">
        <f ca="1">IF(AND(V3717="",T3717&lt;TODAY()),"Contrato Encerrado",IF(AND(V3717="",T3717&gt;TODAY()),DATEDIF(TODAY(),T3717,"Y")&amp;" anos"&amp;" "&amp;DATEDIF(TODAY(),T3717,"YM")&amp;" meses"&amp;" "&amp;DATEDIF(TODAY(),T3717,"MD")&amp;" dias",IF(AND(X3717="",V3717&lt;TODAY()),"Contrato Encerrado",IF(AND(X3717="",V3717&gt;TODAY()),DATEDIF(TODAY(),V3717,"Y")&amp;" anos"&amp;" "&amp;DATEDIF(TODAY(),V3717,"YM")&amp;" meses"&amp;" "&amp;DATEDIF(TODAY(),V3717,"MD")&amp;" dias",IF(AND(Z3717="",X3717&lt;TODAY()),"Contrato Encerrado",IF(AND(Z3717="",X3717&gt;TODAY()),DATEDIF(TODAY(),X3717,"Y")&amp;" anos"&amp;" "&amp;DATEDIF(TODAY(),X3717,"YM")&amp;" meses"&amp;" "&amp;DATEDIF(TODAY(),X3717,"MD")&amp;" dias",IF(AND(Z3717&lt;&gt;””,Z3717&lt;TODAY()),"Contrato Encerrado",IF(AND(Z3717&lt;&gt;"",Z3717&gt;TODAY()),DATEDIF(TODAY(),Z3717,"Y")&amp;" anos"&amp;" "&amp;DATEDIF(TODAY(),Z3717,"YM")&amp;" meses"&amp;" "&amp;DATEDIF(TODAY(),Z3717,"MD")&amp;" dias"))))))))</f>
        <v>0 anos 3 meses 24 dias</v>
      </c>
      <c r="AE3717" s="35">
        <f t="shared" si="291"/>
        <v>730</v>
      </c>
      <c r="AF3717" s="35">
        <f t="shared" si="292"/>
        <v>0</v>
      </c>
      <c r="AG3717" s="17" t="str">
        <f t="shared" si="293"/>
        <v>ESTÁGIO COMPLETOU 2 ANOS</v>
      </c>
    </row>
    <row r="3718" spans="1:33" ht="11.25" customHeight="1" x14ac:dyDescent="0.2">
      <c r="A3718" s="8" t="s">
        <v>9</v>
      </c>
      <c r="B3718" s="10" t="s">
        <v>13</v>
      </c>
      <c r="C3718" s="11" t="s">
        <v>23</v>
      </c>
      <c r="D3718" s="36">
        <v>2022</v>
      </c>
      <c r="E3718" s="12" t="s">
        <v>79</v>
      </c>
      <c r="F3718" s="8" t="s">
        <v>80</v>
      </c>
      <c r="G3718" s="77" t="s">
        <v>5264</v>
      </c>
      <c r="H3718" s="78" t="s">
        <v>5265</v>
      </c>
      <c r="I3718" s="14" t="s">
        <v>5266</v>
      </c>
      <c r="J3718" s="14" t="s">
        <v>14943</v>
      </c>
      <c r="K3718" s="14" t="s">
        <v>29</v>
      </c>
      <c r="L3718" s="15" t="s">
        <v>30</v>
      </c>
      <c r="M3718" s="7" t="s">
        <v>9427</v>
      </c>
      <c r="N3718" s="16" t="s">
        <v>2114</v>
      </c>
      <c r="O3718" s="16"/>
      <c r="P3718" s="16" t="s">
        <v>2518</v>
      </c>
      <c r="Q3718" s="16" t="s">
        <v>2523</v>
      </c>
      <c r="R3718" s="31">
        <v>34556</v>
      </c>
      <c r="S3718" s="31">
        <v>44837</v>
      </c>
      <c r="T3718" s="31">
        <v>45492</v>
      </c>
      <c r="U3718" s="31"/>
      <c r="V3718" s="31"/>
      <c r="W3718" s="31"/>
      <c r="X3718" s="17"/>
      <c r="Y3718" s="17"/>
      <c r="Z3718" s="31"/>
      <c r="AA3718" s="18">
        <f t="shared" ca="1" si="290"/>
        <v>31</v>
      </c>
      <c r="AB3718" s="19" t="s">
        <v>7878</v>
      </c>
      <c r="AC3718" s="35" t="str">
        <f t="shared" si="294"/>
        <v>1 anos 9 meses 16 dias</v>
      </c>
      <c r="AD3718" s="35" t="str">
        <f ca="1">IF(AND(V3718="",T3718&lt;TODAY()),"Contrato Encerrado",IF(AND(V3718="",T3718&gt;TODAY()),DATEDIF(TODAY(),T3718,"Y")&amp;" anos"&amp;" "&amp;DATEDIF(TODAY(),T3718,"YM")&amp;" meses"&amp;" "&amp;DATEDIF(TODAY(),T3718,"MD")&amp;" dias",IF(AND(X3718="",V3718&lt;TODAY()),"Contrato Encerrado",IF(AND(X3718="",V3718&gt;TODAY()),DATEDIF(TODAY(),V3718,"Y")&amp;" anos"&amp;" "&amp;DATEDIF(TODAY(),V3718,"YM")&amp;" meses"&amp;" "&amp;DATEDIF(TODAY(),V3718,"MD")&amp;" dias",IF(AND(Z3718="",X3718&lt;TODAY()),"Contrato Encerrado",IF(AND(Z3718="",X3718&gt;TODAY()),DATEDIF(TODAY(),X3718,"Y")&amp;" anos"&amp;" "&amp;DATEDIF(TODAY(),X3718,"YM")&amp;" meses"&amp;" "&amp;DATEDIF(TODAY(),X3718,"MD")&amp;" dias",IF(AND(Z3718&lt;&gt;””,Z3718&lt;TODAY()),"Contrato Encerrado",IF(AND(Z3718&lt;&gt;"",Z3718&gt;TODAY()),DATEDIF(TODAY(),Z3718,"Y")&amp;" anos"&amp;" "&amp;DATEDIF(TODAY(),Z3718,"YM")&amp;" meses"&amp;" "&amp;DATEDIF(TODAY(),Z3718,"MD")&amp;" dias"))))))))</f>
        <v>Contrato Encerrado</v>
      </c>
      <c r="AE3718" s="35">
        <f t="shared" si="291"/>
        <v>655</v>
      </c>
      <c r="AF3718" s="35">
        <f t="shared" si="292"/>
        <v>75</v>
      </c>
      <c r="AG3718" s="17" t="str">
        <f t="shared" si="293"/>
        <v>0 anos 2 meses 15 dias</v>
      </c>
    </row>
    <row r="3719" spans="1:33" ht="11.25" customHeight="1" x14ac:dyDescent="0.2">
      <c r="A3719" s="8" t="s">
        <v>9</v>
      </c>
      <c r="B3719" s="8" t="s">
        <v>13</v>
      </c>
      <c r="C3719" s="22" t="s">
        <v>14</v>
      </c>
      <c r="D3719" s="37">
        <v>2023</v>
      </c>
      <c r="E3719" s="23" t="s">
        <v>157</v>
      </c>
      <c r="F3719" s="8" t="s">
        <v>158</v>
      </c>
      <c r="G3719" s="77" t="s">
        <v>7177</v>
      </c>
      <c r="H3719" s="78" t="s">
        <v>7178</v>
      </c>
      <c r="I3719" s="9" t="s">
        <v>7179</v>
      </c>
      <c r="J3719" s="14" t="s">
        <v>14943</v>
      </c>
      <c r="K3719" s="9" t="s">
        <v>29</v>
      </c>
      <c r="L3719" s="24" t="s">
        <v>30</v>
      </c>
      <c r="M3719" s="7" t="s">
        <v>9427</v>
      </c>
      <c r="N3719" s="24" t="s">
        <v>6302</v>
      </c>
      <c r="O3719" s="24"/>
      <c r="P3719" s="24" t="s">
        <v>2518</v>
      </c>
      <c r="Q3719" s="24" t="s">
        <v>2521</v>
      </c>
      <c r="R3719" s="17">
        <v>34619</v>
      </c>
      <c r="S3719" s="17">
        <v>44965</v>
      </c>
      <c r="T3719" s="31">
        <v>45114</v>
      </c>
      <c r="U3719" s="17"/>
      <c r="V3719" s="31"/>
      <c r="W3719" s="17"/>
      <c r="X3719" s="17"/>
      <c r="Y3719" s="17"/>
      <c r="Z3719" s="31"/>
      <c r="AA3719" s="18">
        <f t="shared" ca="1" si="290"/>
        <v>30</v>
      </c>
      <c r="AB3719" s="19" t="s">
        <v>7878</v>
      </c>
      <c r="AC3719" s="35" t="str">
        <f t="shared" si="294"/>
        <v>0 anos 4 meses 29 dias</v>
      </c>
      <c r="AD3719" s="35" t="str">
        <f ca="1">IF(AND(V3719="",T3719&lt;TODAY()),"Contrato Encerrado",IF(AND(V3719="",T3719&gt;TODAY()),DATEDIF(TODAY(),T3719,"Y")&amp;" anos"&amp;" "&amp;DATEDIF(TODAY(),T3719,"YM")&amp;" meses"&amp;" "&amp;DATEDIF(TODAY(),T3719,"MD")&amp;" dias",IF(AND(X3719="",V3719&lt;TODAY()),"Contrato Encerrado",IF(AND(X3719="",V3719&gt;TODAY()),DATEDIF(TODAY(),V3719,"Y")&amp;" anos"&amp;" "&amp;DATEDIF(TODAY(),V3719,"YM")&amp;" meses"&amp;" "&amp;DATEDIF(TODAY(),V3719,"MD")&amp;" dias",IF(AND(Z3719="",X3719&lt;TODAY()),"Contrato Encerrado",IF(AND(Z3719="",X3719&gt;TODAY()),DATEDIF(TODAY(),X3719,"Y")&amp;" anos"&amp;" "&amp;DATEDIF(TODAY(),X3719,"YM")&amp;" meses"&amp;" "&amp;DATEDIF(TODAY(),X3719,"MD")&amp;" dias",IF(AND(Z3719&lt;&gt;””,Z3719&lt;TODAY()),"Contrato Encerrado",IF(AND(Z3719&lt;&gt;"",Z3719&gt;TODAY()),DATEDIF(TODAY(),Z3719,"Y")&amp;" anos"&amp;" "&amp;DATEDIF(TODAY(),Z3719,"YM")&amp;" meses"&amp;" "&amp;DATEDIF(TODAY(),Z3719,"MD")&amp;" dias"))))))))</f>
        <v>Contrato Encerrado</v>
      </c>
      <c r="AE3719" s="35">
        <f t="shared" si="291"/>
        <v>149</v>
      </c>
      <c r="AF3719" s="35">
        <f t="shared" si="292"/>
        <v>581</v>
      </c>
      <c r="AG3719" s="17" t="str">
        <f t="shared" si="293"/>
        <v>1 anos 7 meses 3 dias</v>
      </c>
    </row>
    <row r="3720" spans="1:33" ht="11.25" customHeight="1" x14ac:dyDescent="0.2">
      <c r="A3720" s="8" t="s">
        <v>9</v>
      </c>
      <c r="B3720" s="10" t="s">
        <v>13</v>
      </c>
      <c r="C3720" s="11" t="s">
        <v>22</v>
      </c>
      <c r="D3720" s="36">
        <v>2022</v>
      </c>
      <c r="E3720" s="12" t="s">
        <v>157</v>
      </c>
      <c r="F3720" s="8" t="s">
        <v>158</v>
      </c>
      <c r="G3720" s="77" t="s">
        <v>5267</v>
      </c>
      <c r="H3720" s="78" t="s">
        <v>5268</v>
      </c>
      <c r="I3720" s="14" t="s">
        <v>5269</v>
      </c>
      <c r="J3720" s="14" t="s">
        <v>14943</v>
      </c>
      <c r="K3720" s="14" t="s">
        <v>29</v>
      </c>
      <c r="L3720" s="15" t="s">
        <v>30</v>
      </c>
      <c r="M3720" s="7" t="s">
        <v>9427</v>
      </c>
      <c r="N3720" s="16" t="s">
        <v>2101</v>
      </c>
      <c r="O3720" s="16"/>
      <c r="P3720" s="16" t="s">
        <v>2518</v>
      </c>
      <c r="Q3720" s="16" t="s">
        <v>2521</v>
      </c>
      <c r="R3720" s="31">
        <v>37052</v>
      </c>
      <c r="S3720" s="31">
        <v>44817</v>
      </c>
      <c r="T3720" s="31">
        <v>45308</v>
      </c>
      <c r="U3720" s="31"/>
      <c r="V3720" s="31"/>
      <c r="W3720" s="31"/>
      <c r="X3720" s="17"/>
      <c r="Y3720" s="17"/>
      <c r="Z3720" s="31"/>
      <c r="AA3720" s="18">
        <f t="shared" ca="1" si="290"/>
        <v>24</v>
      </c>
      <c r="AB3720" s="19" t="s">
        <v>7878</v>
      </c>
      <c r="AC3720" s="35" t="str">
        <f t="shared" si="294"/>
        <v>1 anos 4 meses 4 dias</v>
      </c>
      <c r="AD3720" s="35" t="str">
        <f ca="1">IF(AND(V3720="",T3720&lt;TODAY()),"Contrato Encerrado",IF(AND(V3720="",T3720&gt;TODAY()),DATEDIF(TODAY(),T3720,"Y")&amp;" anos"&amp;" "&amp;DATEDIF(TODAY(),T3720,"YM")&amp;" meses"&amp;" "&amp;DATEDIF(TODAY(),T3720,"MD")&amp;" dias",IF(AND(X3720="",V3720&lt;TODAY()),"Contrato Encerrado",IF(AND(X3720="",V3720&gt;TODAY()),DATEDIF(TODAY(),V3720,"Y")&amp;" anos"&amp;" "&amp;DATEDIF(TODAY(),V3720,"YM")&amp;" meses"&amp;" "&amp;DATEDIF(TODAY(),V3720,"MD")&amp;" dias",IF(AND(Z3720="",X3720&lt;TODAY()),"Contrato Encerrado",IF(AND(Z3720="",X3720&gt;TODAY()),DATEDIF(TODAY(),X3720,"Y")&amp;" anos"&amp;" "&amp;DATEDIF(TODAY(),X3720,"YM")&amp;" meses"&amp;" "&amp;DATEDIF(TODAY(),X3720,"MD")&amp;" dias",IF(AND(Z3720&lt;&gt;””,Z3720&lt;TODAY()),"Contrato Encerrado",IF(AND(Z3720&lt;&gt;"",Z3720&gt;TODAY()),DATEDIF(TODAY(),Z3720,"Y")&amp;" anos"&amp;" "&amp;DATEDIF(TODAY(),Z3720,"YM")&amp;" meses"&amp;" "&amp;DATEDIF(TODAY(),Z3720,"MD")&amp;" dias"))))))))</f>
        <v>Contrato Encerrado</v>
      </c>
      <c r="AE3720" s="35">
        <f t="shared" si="291"/>
        <v>491</v>
      </c>
      <c r="AF3720" s="35">
        <f t="shared" si="292"/>
        <v>239</v>
      </c>
      <c r="AG3720" s="17" t="str">
        <f t="shared" si="293"/>
        <v>0 anos 7 meses 26 dias</v>
      </c>
    </row>
    <row r="3721" spans="1:33" ht="11.25" customHeight="1" x14ac:dyDescent="0.2">
      <c r="A3721" s="8" t="s">
        <v>9</v>
      </c>
      <c r="B3721" s="10" t="s">
        <v>13</v>
      </c>
      <c r="C3721" s="11" t="s">
        <v>22</v>
      </c>
      <c r="D3721" s="36">
        <v>2021</v>
      </c>
      <c r="E3721" s="14" t="s">
        <v>157</v>
      </c>
      <c r="F3721" s="8" t="s">
        <v>158</v>
      </c>
      <c r="G3721" s="77" t="s">
        <v>941</v>
      </c>
      <c r="H3721" s="78" t="s">
        <v>1390</v>
      </c>
      <c r="I3721" s="14" t="s">
        <v>942</v>
      </c>
      <c r="J3721" s="67" t="s">
        <v>1302</v>
      </c>
      <c r="K3721" s="14" t="s">
        <v>29</v>
      </c>
      <c r="L3721" s="15" t="s">
        <v>30</v>
      </c>
      <c r="M3721" s="7" t="s">
        <v>9427</v>
      </c>
      <c r="N3721" s="16" t="s">
        <v>2105</v>
      </c>
      <c r="O3721" s="27"/>
      <c r="P3721" s="26" t="s">
        <v>2517</v>
      </c>
      <c r="Q3721" s="26" t="s">
        <v>2522</v>
      </c>
      <c r="R3721" s="31">
        <v>30786</v>
      </c>
      <c r="S3721" s="31">
        <v>44382</v>
      </c>
      <c r="T3721" s="31">
        <v>44748</v>
      </c>
      <c r="U3721" s="31"/>
      <c r="V3721" s="31"/>
      <c r="W3721" s="31"/>
      <c r="X3721" s="17"/>
      <c r="Y3721" s="17"/>
      <c r="Z3721" s="31"/>
      <c r="AA3721" s="18">
        <f t="shared" ca="1" si="290"/>
        <v>41</v>
      </c>
      <c r="AB3721" s="19" t="s">
        <v>7877</v>
      </c>
      <c r="AC3721" s="35" t="str">
        <f t="shared" si="294"/>
        <v>1 anos 0 meses 1 dias</v>
      </c>
      <c r="AD3721" s="35" t="str">
        <f ca="1">IF(AND(V3721="",T3721&lt;TODAY()),"Contrato Encerrado",IF(AND(V3721="",T3721&gt;TODAY()),DATEDIF(TODAY(),T3721,"Y")&amp;" anos"&amp;" "&amp;DATEDIF(TODAY(),T3721,"YM")&amp;" meses"&amp;" "&amp;DATEDIF(TODAY(),T3721,"MD")&amp;" dias",IF(AND(X3721="",V3721&lt;TODAY()),"Contrato Encerrado",IF(AND(X3721="",V3721&gt;TODAY()),DATEDIF(TODAY(),V3721,"Y")&amp;" anos"&amp;" "&amp;DATEDIF(TODAY(),V3721,"YM")&amp;" meses"&amp;" "&amp;DATEDIF(TODAY(),V3721,"MD")&amp;" dias",IF(AND(Z3721="",X3721&lt;TODAY()),"Contrato Encerrado",IF(AND(Z3721="",X3721&gt;TODAY()),DATEDIF(TODAY(),X3721,"Y")&amp;" anos"&amp;" "&amp;DATEDIF(TODAY(),X3721,"YM")&amp;" meses"&amp;" "&amp;DATEDIF(TODAY(),X3721,"MD")&amp;" dias",IF(AND(Z3721&lt;&gt;””,Z3721&lt;TODAY()),"Contrato Encerrado",IF(AND(Z3721&lt;&gt;"",Z3721&gt;TODAY()),DATEDIF(TODAY(),Z3721,"Y")&amp;" anos"&amp;" "&amp;DATEDIF(TODAY(),Z3721,"YM")&amp;" meses"&amp;" "&amp;DATEDIF(TODAY(),Z3721,"MD")&amp;" dias"))))))))</f>
        <v>Contrato Encerrado</v>
      </c>
      <c r="AE3721" s="35">
        <f t="shared" si="291"/>
        <v>366</v>
      </c>
      <c r="AF3721" s="35">
        <f t="shared" si="292"/>
        <v>364</v>
      </c>
      <c r="AG3721" s="17" t="str">
        <f t="shared" si="293"/>
        <v>0 anos 11 meses 29 dias</v>
      </c>
    </row>
    <row r="3722" spans="1:33" ht="11.25" customHeight="1" x14ac:dyDescent="0.2">
      <c r="A3722" s="8" t="s">
        <v>9</v>
      </c>
      <c r="B3722" s="8" t="s">
        <v>13</v>
      </c>
      <c r="C3722" s="22" t="s">
        <v>11</v>
      </c>
      <c r="D3722" s="37">
        <v>2024</v>
      </c>
      <c r="E3722" s="12" t="s">
        <v>157</v>
      </c>
      <c r="F3722" s="8" t="s">
        <v>158</v>
      </c>
      <c r="G3722" s="77" t="s">
        <v>11617</v>
      </c>
      <c r="H3722" s="78" t="s">
        <v>11618</v>
      </c>
      <c r="I3722" s="14" t="s">
        <v>11619</v>
      </c>
      <c r="J3722" s="14" t="s">
        <v>10</v>
      </c>
      <c r="K3722" s="14" t="s">
        <v>29</v>
      </c>
      <c r="L3722" s="15" t="s">
        <v>81</v>
      </c>
      <c r="M3722" s="7" t="s">
        <v>82</v>
      </c>
      <c r="N3722" s="15" t="s">
        <v>4113</v>
      </c>
      <c r="O3722" s="15" t="s">
        <v>7934</v>
      </c>
      <c r="P3722" s="15" t="s">
        <v>2518</v>
      </c>
      <c r="Q3722" s="15" t="s">
        <v>4109</v>
      </c>
      <c r="R3722" s="20">
        <v>39389</v>
      </c>
      <c r="S3722" s="20">
        <v>45295</v>
      </c>
      <c r="T3722" s="20">
        <v>46022</v>
      </c>
      <c r="U3722" s="20"/>
      <c r="V3722" s="20"/>
      <c r="W3722" s="20"/>
      <c r="X3722" s="17"/>
      <c r="Y3722" s="17"/>
      <c r="Z3722" s="20"/>
      <c r="AA3722" s="18">
        <f t="shared" ca="1" si="290"/>
        <v>17</v>
      </c>
      <c r="AB3722" s="15" t="s">
        <v>7877</v>
      </c>
      <c r="AC3722" s="35" t="str">
        <f t="shared" si="294"/>
        <v>1 anos 11 meses 27 dias</v>
      </c>
      <c r="AD3722" s="35" t="str">
        <f ca="1">IF(AND(V3722="",T3722&lt;TODAY()),"Contrato Encerrado",IF(AND(V3722="",T3722&gt;TODAY()),DATEDIF(TODAY(),T3722,"Y")&amp;" anos"&amp;" "&amp;DATEDIF(TODAY(),T3722,"YM")&amp;" meses"&amp;" "&amp;DATEDIF(TODAY(),T3722,"MD")&amp;" dias",IF(AND(X3722="",V3722&lt;TODAY()),"Contrato Encerrado",IF(AND(X3722="",V3722&gt;TODAY()),DATEDIF(TODAY(),V3722,"Y")&amp;" anos"&amp;" "&amp;DATEDIF(TODAY(),V3722,"YM")&amp;" meses"&amp;" "&amp;DATEDIF(TODAY(),V3722,"MD")&amp;" dias",IF(AND(Z3722="",X3722&lt;TODAY()),"Contrato Encerrado",IF(AND(Z3722="",X3722&gt;TODAY()),DATEDIF(TODAY(),X3722,"Y")&amp;" anos"&amp;" "&amp;DATEDIF(TODAY(),X3722,"YM")&amp;" meses"&amp;" "&amp;DATEDIF(TODAY(),X3722,"MD")&amp;" dias",IF(AND(Z3722&lt;&gt;””,Z3722&lt;TODAY()),"Contrato Encerrado",IF(AND(Z3722&lt;&gt;"",Z3722&gt;TODAY()),DATEDIF(TODAY(),Z3722,"Y")&amp;" anos"&amp;" "&amp;DATEDIF(TODAY(),Z3722,"YM")&amp;" meses"&amp;" "&amp;DATEDIF(TODAY(),Z3722,"MD")&amp;" dias"))))))))</f>
        <v>0 anos 2 meses 24 dias</v>
      </c>
      <c r="AE3722" s="35">
        <f t="shared" si="291"/>
        <v>727</v>
      </c>
      <c r="AF3722" s="35">
        <f t="shared" si="292"/>
        <v>3</v>
      </c>
      <c r="AG3722" s="17" t="str">
        <f t="shared" si="293"/>
        <v>0 anos 0 meses 3 dias</v>
      </c>
    </row>
    <row r="3723" spans="1:33" ht="11.25" customHeight="1" x14ac:dyDescent="0.2">
      <c r="A3723" s="8" t="s">
        <v>9</v>
      </c>
      <c r="B3723" s="10" t="s">
        <v>13</v>
      </c>
      <c r="C3723" s="11" t="s">
        <v>23</v>
      </c>
      <c r="D3723" s="36">
        <v>2021</v>
      </c>
      <c r="E3723" s="12" t="s">
        <v>157</v>
      </c>
      <c r="F3723" s="8" t="s">
        <v>158</v>
      </c>
      <c r="G3723" s="77" t="s">
        <v>3797</v>
      </c>
      <c r="H3723" s="78" t="s">
        <v>3798</v>
      </c>
      <c r="I3723" s="14" t="s">
        <v>3799</v>
      </c>
      <c r="J3723" s="14" t="s">
        <v>1302</v>
      </c>
      <c r="K3723" s="14" t="s">
        <v>29</v>
      </c>
      <c r="L3723" s="15" t="s">
        <v>81</v>
      </c>
      <c r="M3723" s="7" t="s">
        <v>82</v>
      </c>
      <c r="N3723" s="15" t="s">
        <v>2102</v>
      </c>
      <c r="O3723" s="27"/>
      <c r="P3723" s="26" t="s">
        <v>2517</v>
      </c>
      <c r="Q3723" s="26" t="s">
        <v>2522</v>
      </c>
      <c r="R3723" s="31">
        <v>38059</v>
      </c>
      <c r="S3723" s="31">
        <v>44473</v>
      </c>
      <c r="T3723" s="31">
        <v>44562</v>
      </c>
      <c r="U3723" s="31"/>
      <c r="V3723" s="31"/>
      <c r="W3723" s="31"/>
      <c r="X3723" s="17"/>
      <c r="Y3723" s="17"/>
      <c r="Z3723" s="31"/>
      <c r="AA3723" s="18">
        <f t="shared" ca="1" si="290"/>
        <v>21</v>
      </c>
      <c r="AB3723" s="19" t="s">
        <v>7877</v>
      </c>
      <c r="AC3723" s="35" t="str">
        <f t="shared" si="294"/>
        <v>0 anos 2 meses 28 dias</v>
      </c>
      <c r="AD3723" s="35" t="str">
        <f ca="1">IF(AND(V3723="",T3723&lt;TODAY()),"Contrato Encerrado",IF(AND(V3723="",T3723&gt;TODAY()),DATEDIF(TODAY(),T3723,"Y")&amp;" anos"&amp;" "&amp;DATEDIF(TODAY(),T3723,"YM")&amp;" meses"&amp;" "&amp;DATEDIF(TODAY(),T3723,"MD")&amp;" dias",IF(AND(X3723="",V3723&lt;TODAY()),"Contrato Encerrado",IF(AND(X3723="",V3723&gt;TODAY()),DATEDIF(TODAY(),V3723,"Y")&amp;" anos"&amp;" "&amp;DATEDIF(TODAY(),V3723,"YM")&amp;" meses"&amp;" "&amp;DATEDIF(TODAY(),V3723,"MD")&amp;" dias",IF(AND(Z3723="",X3723&lt;TODAY()),"Contrato Encerrado",IF(AND(Z3723="",X3723&gt;TODAY()),DATEDIF(TODAY(),X3723,"Y")&amp;" anos"&amp;" "&amp;DATEDIF(TODAY(),X3723,"YM")&amp;" meses"&amp;" "&amp;DATEDIF(TODAY(),X3723,"MD")&amp;" dias",IF(AND(Z3723&lt;&gt;””,Z3723&lt;TODAY()),"Contrato Encerrado",IF(AND(Z3723&lt;&gt;"",Z3723&gt;TODAY()),DATEDIF(TODAY(),Z3723,"Y")&amp;" anos"&amp;" "&amp;DATEDIF(TODAY(),Z3723,"YM")&amp;" meses"&amp;" "&amp;DATEDIF(TODAY(),Z3723,"MD")&amp;" dias"))))))))</f>
        <v>Contrato Encerrado</v>
      </c>
      <c r="AE3723" s="35">
        <f t="shared" si="291"/>
        <v>89</v>
      </c>
      <c r="AF3723" s="35">
        <f t="shared" si="292"/>
        <v>641</v>
      </c>
      <c r="AG3723" s="17" t="str">
        <f t="shared" si="293"/>
        <v>1 anos 9 meses 2 dias</v>
      </c>
    </row>
    <row r="3724" spans="1:33" ht="11.25" customHeight="1" x14ac:dyDescent="0.2">
      <c r="A3724" s="8" t="s">
        <v>9</v>
      </c>
      <c r="B3724" s="8" t="s">
        <v>13</v>
      </c>
      <c r="C3724" s="22" t="s">
        <v>17</v>
      </c>
      <c r="D3724" s="37">
        <v>2023</v>
      </c>
      <c r="E3724" s="23" t="s">
        <v>157</v>
      </c>
      <c r="F3724" s="8" t="s">
        <v>158</v>
      </c>
      <c r="G3724" s="77" t="s">
        <v>7180</v>
      </c>
      <c r="H3724" s="78" t="s">
        <v>7181</v>
      </c>
      <c r="I3724" s="9" t="s">
        <v>7182</v>
      </c>
      <c r="J3724" s="14" t="s">
        <v>14943</v>
      </c>
      <c r="K3724" s="9" t="s">
        <v>29</v>
      </c>
      <c r="L3724" s="24" t="s">
        <v>30</v>
      </c>
      <c r="M3724" s="7" t="s">
        <v>9427</v>
      </c>
      <c r="N3724" s="24" t="s">
        <v>2101</v>
      </c>
      <c r="O3724" s="24"/>
      <c r="P3724" s="24" t="s">
        <v>2518</v>
      </c>
      <c r="Q3724" s="24" t="s">
        <v>4109</v>
      </c>
      <c r="R3724" s="17">
        <v>35527</v>
      </c>
      <c r="S3724" s="17">
        <v>45049</v>
      </c>
      <c r="T3724" s="31">
        <v>45279</v>
      </c>
      <c r="U3724" s="17"/>
      <c r="V3724" s="31"/>
      <c r="W3724" s="17"/>
      <c r="X3724" s="17"/>
      <c r="Y3724" s="17"/>
      <c r="Z3724" s="31"/>
      <c r="AA3724" s="18">
        <f t="shared" ca="1" si="290"/>
        <v>28</v>
      </c>
      <c r="AB3724" s="19" t="s">
        <v>7878</v>
      </c>
      <c r="AC3724" s="35" t="str">
        <f t="shared" si="294"/>
        <v>0 anos 7 meses 16 dias</v>
      </c>
      <c r="AD3724" s="35" t="str">
        <f ca="1">IF(AND(V3724="",T3724&lt;TODAY()),"Contrato Encerrado",IF(AND(V3724="",T3724&gt;TODAY()),DATEDIF(TODAY(),T3724,"Y")&amp;" anos"&amp;" "&amp;DATEDIF(TODAY(),T3724,"YM")&amp;" meses"&amp;" "&amp;DATEDIF(TODAY(),T3724,"MD")&amp;" dias",IF(AND(X3724="",V3724&lt;TODAY()),"Contrato Encerrado",IF(AND(X3724="",V3724&gt;TODAY()),DATEDIF(TODAY(),V3724,"Y")&amp;" anos"&amp;" "&amp;DATEDIF(TODAY(),V3724,"YM")&amp;" meses"&amp;" "&amp;DATEDIF(TODAY(),V3724,"MD")&amp;" dias",IF(AND(Z3724="",X3724&lt;TODAY()),"Contrato Encerrado",IF(AND(Z3724="",X3724&gt;TODAY()),DATEDIF(TODAY(),X3724,"Y")&amp;" anos"&amp;" "&amp;DATEDIF(TODAY(),X3724,"YM")&amp;" meses"&amp;" "&amp;DATEDIF(TODAY(),X3724,"MD")&amp;" dias",IF(AND(Z3724&lt;&gt;””,Z3724&lt;TODAY()),"Contrato Encerrado",IF(AND(Z3724&lt;&gt;"",Z3724&gt;TODAY()),DATEDIF(TODAY(),Z3724,"Y")&amp;" anos"&amp;" "&amp;DATEDIF(TODAY(),Z3724,"YM")&amp;" meses"&amp;" "&amp;DATEDIF(TODAY(),Z3724,"MD")&amp;" dias"))))))))</f>
        <v>Contrato Encerrado</v>
      </c>
      <c r="AE3724" s="35">
        <f t="shared" si="291"/>
        <v>230</v>
      </c>
      <c r="AF3724" s="35">
        <f t="shared" si="292"/>
        <v>500</v>
      </c>
      <c r="AG3724" s="17" t="str">
        <f t="shared" si="293"/>
        <v>1 anos 4 meses 14 dias</v>
      </c>
    </row>
    <row r="3725" spans="1:33" ht="11.25" customHeight="1" x14ac:dyDescent="0.2">
      <c r="A3725" s="8" t="s">
        <v>9</v>
      </c>
      <c r="B3725" s="8" t="s">
        <v>13</v>
      </c>
      <c r="C3725" s="22" t="s">
        <v>19</v>
      </c>
      <c r="D3725" s="37">
        <v>2024</v>
      </c>
      <c r="E3725" s="12" t="s">
        <v>157</v>
      </c>
      <c r="F3725" s="8" t="s">
        <v>158</v>
      </c>
      <c r="G3725" s="77" t="s">
        <v>13720</v>
      </c>
      <c r="H3725" s="78" t="s">
        <v>13721</v>
      </c>
      <c r="I3725" s="14" t="s">
        <v>13722</v>
      </c>
      <c r="J3725" s="14" t="s">
        <v>14943</v>
      </c>
      <c r="K3725" s="14" t="s">
        <v>29</v>
      </c>
      <c r="L3725" s="15" t="s">
        <v>30</v>
      </c>
      <c r="M3725" s="7" t="s">
        <v>9427</v>
      </c>
      <c r="N3725" s="15" t="s">
        <v>6135</v>
      </c>
      <c r="O3725" s="15" t="s">
        <v>7914</v>
      </c>
      <c r="P3725" s="15" t="s">
        <v>2518</v>
      </c>
      <c r="Q3725" s="15" t="s">
        <v>2521</v>
      </c>
      <c r="R3725" s="20">
        <v>29156</v>
      </c>
      <c r="S3725" s="20">
        <v>45432</v>
      </c>
      <c r="T3725" s="20">
        <v>45796</v>
      </c>
      <c r="U3725" s="20"/>
      <c r="V3725" s="20"/>
      <c r="W3725" s="20"/>
      <c r="X3725" s="17"/>
      <c r="Y3725" s="17"/>
      <c r="Z3725" s="20"/>
      <c r="AA3725" s="18">
        <f t="shared" ca="1" si="290"/>
        <v>45</v>
      </c>
      <c r="AB3725" s="15" t="s">
        <v>7877</v>
      </c>
      <c r="AC3725" s="35" t="str">
        <f t="shared" si="294"/>
        <v>0 anos 11 meses 29 dias</v>
      </c>
      <c r="AD3725" s="35" t="str">
        <f ca="1">IF(AND(V3725="",T3725&lt;TODAY()),"Contrato Encerrado",IF(AND(V3725="",T3725&gt;TODAY()),DATEDIF(TODAY(),T3725,"Y")&amp;" anos"&amp;" "&amp;DATEDIF(TODAY(),T3725,"YM")&amp;" meses"&amp;" "&amp;DATEDIF(TODAY(),T3725,"MD")&amp;" dias",IF(AND(X3725="",V3725&lt;TODAY()),"Contrato Encerrado",IF(AND(X3725="",V3725&gt;TODAY()),DATEDIF(TODAY(),V3725,"Y")&amp;" anos"&amp;" "&amp;DATEDIF(TODAY(),V3725,"YM")&amp;" meses"&amp;" "&amp;DATEDIF(TODAY(),V3725,"MD")&amp;" dias",IF(AND(Z3725="",X3725&lt;TODAY()),"Contrato Encerrado",IF(AND(Z3725="",X3725&gt;TODAY()),DATEDIF(TODAY(),X3725,"Y")&amp;" anos"&amp;" "&amp;DATEDIF(TODAY(),X3725,"YM")&amp;" meses"&amp;" "&amp;DATEDIF(TODAY(),X3725,"MD")&amp;" dias",IF(AND(Z3725&lt;&gt;””,Z3725&lt;TODAY()),"Contrato Encerrado",IF(AND(Z3725&lt;&gt;"",Z3725&gt;TODAY()),DATEDIF(TODAY(),Z3725,"Y")&amp;" anos"&amp;" "&amp;DATEDIF(TODAY(),Z3725,"YM")&amp;" meses"&amp;" "&amp;DATEDIF(TODAY(),Z3725,"MD")&amp;" dias"))))))))</f>
        <v>Contrato Encerrado</v>
      </c>
      <c r="AE3725" s="35">
        <f t="shared" si="291"/>
        <v>364</v>
      </c>
      <c r="AF3725" s="35">
        <f t="shared" si="292"/>
        <v>366</v>
      </c>
      <c r="AG3725" s="17" t="str">
        <f t="shared" si="293"/>
        <v>0 anos 11 meses 31 dias</v>
      </c>
    </row>
    <row r="3726" spans="1:33" ht="11.25" customHeight="1" x14ac:dyDescent="0.2">
      <c r="A3726" s="8" t="s">
        <v>9</v>
      </c>
      <c r="B3726" s="8" t="s">
        <v>13</v>
      </c>
      <c r="C3726" s="22" t="s">
        <v>16</v>
      </c>
      <c r="D3726" s="37">
        <v>2024</v>
      </c>
      <c r="E3726" s="12" t="s">
        <v>1755</v>
      </c>
      <c r="F3726" s="8" t="s">
        <v>1756</v>
      </c>
      <c r="G3726" s="77" t="s">
        <v>12999</v>
      </c>
      <c r="H3726" s="78" t="s">
        <v>13000</v>
      </c>
      <c r="I3726" s="14" t="s">
        <v>13001</v>
      </c>
      <c r="J3726" s="14" t="s">
        <v>1302</v>
      </c>
      <c r="K3726" s="14" t="s">
        <v>29</v>
      </c>
      <c r="L3726" s="15" t="s">
        <v>30</v>
      </c>
      <c r="M3726" s="7" t="s">
        <v>9427</v>
      </c>
      <c r="N3726" s="15" t="s">
        <v>2103</v>
      </c>
      <c r="O3726" s="15" t="s">
        <v>7897</v>
      </c>
      <c r="P3726" s="15" t="s">
        <v>2518</v>
      </c>
      <c r="Q3726" s="15" t="s">
        <v>2523</v>
      </c>
      <c r="R3726" s="20">
        <v>38227</v>
      </c>
      <c r="S3726" s="20">
        <v>45390</v>
      </c>
      <c r="T3726" s="20">
        <v>45754</v>
      </c>
      <c r="U3726" s="20"/>
      <c r="V3726" s="20"/>
      <c r="W3726" s="20"/>
      <c r="X3726" s="17"/>
      <c r="Y3726" s="17"/>
      <c r="Z3726" s="20"/>
      <c r="AA3726" s="18">
        <f t="shared" ca="1" si="290"/>
        <v>21</v>
      </c>
      <c r="AB3726" s="15" t="s">
        <v>7878</v>
      </c>
      <c r="AC3726" s="35" t="str">
        <f t="shared" si="294"/>
        <v>0 anos 11 meses 30 dias</v>
      </c>
      <c r="AD3726" s="35" t="str">
        <f ca="1">IF(AND(V3726="",T3726&lt;TODAY()),"Contrato Encerrado",IF(AND(V3726="",T3726&gt;TODAY()),DATEDIF(TODAY(),T3726,"Y")&amp;" anos"&amp;" "&amp;DATEDIF(TODAY(),T3726,"YM")&amp;" meses"&amp;" "&amp;DATEDIF(TODAY(),T3726,"MD")&amp;" dias",IF(AND(X3726="",V3726&lt;TODAY()),"Contrato Encerrado",IF(AND(X3726="",V3726&gt;TODAY()),DATEDIF(TODAY(),V3726,"Y")&amp;" anos"&amp;" "&amp;DATEDIF(TODAY(),V3726,"YM")&amp;" meses"&amp;" "&amp;DATEDIF(TODAY(),V3726,"MD")&amp;" dias",IF(AND(Z3726="",X3726&lt;TODAY()),"Contrato Encerrado",IF(AND(Z3726="",X3726&gt;TODAY()),DATEDIF(TODAY(),X3726,"Y")&amp;" anos"&amp;" "&amp;DATEDIF(TODAY(),X3726,"YM")&amp;" meses"&amp;" "&amp;DATEDIF(TODAY(),X3726,"MD")&amp;" dias",IF(AND(Z3726&lt;&gt;””,Z3726&lt;TODAY()),"Contrato Encerrado",IF(AND(Z3726&lt;&gt;"",Z3726&gt;TODAY()),DATEDIF(TODAY(),Z3726,"Y")&amp;" anos"&amp;" "&amp;DATEDIF(TODAY(),Z3726,"YM")&amp;" meses"&amp;" "&amp;DATEDIF(TODAY(),Z3726,"MD")&amp;" dias"))))))))</f>
        <v>Contrato Encerrado</v>
      </c>
      <c r="AE3726" s="35">
        <f t="shared" si="291"/>
        <v>364</v>
      </c>
      <c r="AF3726" s="35">
        <f t="shared" si="292"/>
        <v>366</v>
      </c>
      <c r="AG3726" s="17" t="str">
        <f t="shared" si="293"/>
        <v>0 anos 11 meses 31 dias</v>
      </c>
    </row>
    <row r="3727" spans="1:33" ht="11.25" customHeight="1" x14ac:dyDescent="0.2">
      <c r="A3727" s="8" t="s">
        <v>9</v>
      </c>
      <c r="B3727" s="8" t="s">
        <v>13</v>
      </c>
      <c r="C3727" s="22" t="s">
        <v>11</v>
      </c>
      <c r="D3727" s="37">
        <v>2023</v>
      </c>
      <c r="E3727" s="23" t="s">
        <v>1304</v>
      </c>
      <c r="F3727" s="8" t="s">
        <v>1305</v>
      </c>
      <c r="G3727" s="77" t="s">
        <v>7183</v>
      </c>
      <c r="H3727" s="78" t="s">
        <v>7184</v>
      </c>
      <c r="I3727" s="9" t="s">
        <v>7185</v>
      </c>
      <c r="J3727" s="14" t="s">
        <v>14943</v>
      </c>
      <c r="K3727" s="9" t="s">
        <v>29</v>
      </c>
      <c r="L3727" s="24" t="s">
        <v>30</v>
      </c>
      <c r="M3727" s="7" t="s">
        <v>9427</v>
      </c>
      <c r="N3727" s="24" t="s">
        <v>6076</v>
      </c>
      <c r="O3727" s="24"/>
      <c r="P3727" s="24" t="s">
        <v>2518</v>
      </c>
      <c r="Q3727" s="24" t="s">
        <v>2523</v>
      </c>
      <c r="R3727" s="17">
        <v>37901</v>
      </c>
      <c r="S3727" s="17">
        <v>44935</v>
      </c>
      <c r="T3727" s="111">
        <v>45657</v>
      </c>
      <c r="U3727" s="20"/>
      <c r="V3727" s="20"/>
      <c r="W3727" s="17"/>
      <c r="X3727" s="17"/>
      <c r="Y3727" s="17"/>
      <c r="Z3727" s="20"/>
      <c r="AA3727" s="18">
        <f t="shared" ca="1" si="290"/>
        <v>22</v>
      </c>
      <c r="AB3727" s="19" t="s">
        <v>7878</v>
      </c>
      <c r="AC3727" s="35" t="str">
        <f t="shared" si="294"/>
        <v>1 anos 11 meses 22 dias</v>
      </c>
      <c r="AD3727" s="35" t="str">
        <f ca="1">IF(AND(V3727="",T3727&lt;TODAY()),"Contrato Encerrado",IF(AND(V3727="",T3727&gt;TODAY()),DATEDIF(TODAY(),T3727,"Y")&amp;" anos"&amp;" "&amp;DATEDIF(TODAY(),T3727,"YM")&amp;" meses"&amp;" "&amp;DATEDIF(TODAY(),T3727,"MD")&amp;" dias",IF(AND(X3727="",V3727&lt;TODAY()),"Contrato Encerrado",IF(AND(X3727="",V3727&gt;TODAY()),DATEDIF(TODAY(),V3727,"Y")&amp;" anos"&amp;" "&amp;DATEDIF(TODAY(),V3727,"YM")&amp;" meses"&amp;" "&amp;DATEDIF(TODAY(),V3727,"MD")&amp;" dias",IF(AND(Z3727="",X3727&lt;TODAY()),"Contrato Encerrado",IF(AND(Z3727="",X3727&gt;TODAY()),DATEDIF(TODAY(),X3727,"Y")&amp;" anos"&amp;" "&amp;DATEDIF(TODAY(),X3727,"YM")&amp;" meses"&amp;" "&amp;DATEDIF(TODAY(),X3727,"MD")&amp;" dias",IF(AND(Z3727&lt;&gt;””,Z3727&lt;TODAY()),"Contrato Encerrado",IF(AND(Z3727&lt;&gt;"",Z3727&gt;TODAY()),DATEDIF(TODAY(),Z3727,"Y")&amp;" anos"&amp;" "&amp;DATEDIF(TODAY(),Z3727,"YM")&amp;" meses"&amp;" "&amp;DATEDIF(TODAY(),Z3727,"MD")&amp;" dias"))))))))</f>
        <v>Contrato Encerrado</v>
      </c>
      <c r="AE3727" s="35">
        <f t="shared" si="291"/>
        <v>722</v>
      </c>
      <c r="AF3727" s="35">
        <f t="shared" si="292"/>
        <v>8</v>
      </c>
      <c r="AG3727" s="17" t="str">
        <f t="shared" si="293"/>
        <v>0 anos 0 meses 8 dias</v>
      </c>
    </row>
    <row r="3728" spans="1:33" ht="11.25" customHeight="1" x14ac:dyDescent="0.2">
      <c r="A3728" s="8" t="s">
        <v>9</v>
      </c>
      <c r="B3728" s="8" t="s">
        <v>13</v>
      </c>
      <c r="C3728" s="22" t="s">
        <v>21</v>
      </c>
      <c r="D3728" s="35">
        <v>2025</v>
      </c>
      <c r="E3728" s="12" t="s">
        <v>1111</v>
      </c>
      <c r="F3728" s="8" t="s">
        <v>1112</v>
      </c>
      <c r="G3728" s="14" t="s">
        <v>17592</v>
      </c>
      <c r="H3728" s="8" t="s">
        <v>17593</v>
      </c>
      <c r="I3728" s="14" t="s">
        <v>17003</v>
      </c>
      <c r="J3728" s="14" t="s">
        <v>10</v>
      </c>
      <c r="K3728" s="14" t="s">
        <v>29</v>
      </c>
      <c r="L3728" s="15" t="s">
        <v>30</v>
      </c>
      <c r="M3728" s="7" t="s">
        <v>16153</v>
      </c>
      <c r="N3728" s="15" t="s">
        <v>2098</v>
      </c>
      <c r="O3728" s="15" t="s">
        <v>14022</v>
      </c>
      <c r="P3728" s="15" t="s">
        <v>2518</v>
      </c>
      <c r="Q3728" s="15" t="s">
        <v>2523</v>
      </c>
      <c r="R3728" s="20">
        <v>38799</v>
      </c>
      <c r="S3728" s="20">
        <v>45817</v>
      </c>
      <c r="T3728" s="20">
        <v>46181</v>
      </c>
      <c r="U3728" s="20"/>
      <c r="V3728" s="20"/>
      <c r="W3728" s="20"/>
      <c r="X3728" s="17"/>
      <c r="Y3728" s="17"/>
      <c r="Z3728" s="20"/>
      <c r="AA3728" s="21">
        <f t="shared" ca="1" si="290"/>
        <v>19</v>
      </c>
      <c r="AB3728" s="20" t="s">
        <v>7878</v>
      </c>
      <c r="AC3728" s="35" t="str">
        <f t="shared" si="294"/>
        <v>0 anos 11 meses 30 dias</v>
      </c>
      <c r="AD3728" s="35" t="str">
        <f ca="1">IF(AND(V3728="",T3728&lt;TODAY()),"Contrato Encerrado",IF(AND(V3728="",T3728&gt;TODAY()),DATEDIF(TODAY(),T3728,"Y")&amp;" anos"&amp;" "&amp;DATEDIF(TODAY(),T3728,"YM")&amp;" meses"&amp;" "&amp;DATEDIF(TODAY(),T3728,"MD")&amp;" dias",IF(AND(X3728="",V3728&lt;TODAY()),"Contrato Encerrado",IF(AND(X3728="",V3728&gt;TODAY()),DATEDIF(TODAY(),V3728,"Y")&amp;" anos"&amp;" "&amp;DATEDIF(TODAY(),V3728,"YM")&amp;" meses"&amp;" "&amp;DATEDIF(TODAY(),V3728,"MD")&amp;" dias",IF(AND(Z3728="",X3728&lt;TODAY()),"Contrato Encerrado",IF(AND(Z3728="",X3728&gt;TODAY()),DATEDIF(TODAY(),X3728,"Y")&amp;" anos"&amp;" "&amp;DATEDIF(TODAY(),X3728,"YM")&amp;" meses"&amp;" "&amp;DATEDIF(TODAY(),X3728,"MD")&amp;" dias",IF(AND(Z3728&lt;&gt;””,Z3728&lt;TODAY()),"Contrato Encerrado",IF(AND(Z3728&lt;&gt;"",Z3728&gt;TODAY()),DATEDIF(TODAY(),Z3728,"Y")&amp;" anos"&amp;" "&amp;DATEDIF(TODAY(),Z3728,"YM")&amp;" meses"&amp;" "&amp;DATEDIF(TODAY(),Z3728,"MD")&amp;" dias"))))))))</f>
        <v>0 anos 8 meses 1 dias</v>
      </c>
      <c r="AE3728" s="35">
        <f t="shared" si="291"/>
        <v>364</v>
      </c>
      <c r="AF3728" s="35">
        <f t="shared" si="292"/>
        <v>366</v>
      </c>
      <c r="AG3728" s="17" t="str">
        <f t="shared" si="293"/>
        <v>0 anos 11 meses 31 dias</v>
      </c>
    </row>
    <row r="3729" spans="1:33" ht="11.25" customHeight="1" x14ac:dyDescent="0.2">
      <c r="A3729" s="8" t="s">
        <v>9</v>
      </c>
      <c r="B3729" s="8" t="s">
        <v>13</v>
      </c>
      <c r="C3729" s="22" t="s">
        <v>14</v>
      </c>
      <c r="D3729" s="37">
        <v>2024</v>
      </c>
      <c r="E3729" s="12" t="s">
        <v>157</v>
      </c>
      <c r="F3729" s="8" t="s">
        <v>158</v>
      </c>
      <c r="G3729" s="77" t="s">
        <v>11620</v>
      </c>
      <c r="H3729" s="78" t="s">
        <v>11621</v>
      </c>
      <c r="I3729" s="14" t="s">
        <v>11622</v>
      </c>
      <c r="J3729" s="14" t="s">
        <v>1302</v>
      </c>
      <c r="K3729" s="14" t="s">
        <v>29</v>
      </c>
      <c r="L3729" s="15" t="s">
        <v>30</v>
      </c>
      <c r="M3729" s="7" t="s">
        <v>9427</v>
      </c>
      <c r="N3729" s="16" t="s">
        <v>2106</v>
      </c>
      <c r="O3729" s="15" t="s">
        <v>8732</v>
      </c>
      <c r="P3729" s="15" t="s">
        <v>2518</v>
      </c>
      <c r="Q3729" s="15" t="s">
        <v>2521</v>
      </c>
      <c r="R3729" s="20">
        <v>37787</v>
      </c>
      <c r="S3729" s="20">
        <v>45264</v>
      </c>
      <c r="T3729" s="20">
        <v>45504</v>
      </c>
      <c r="U3729" s="20"/>
      <c r="V3729" s="20"/>
      <c r="W3729" s="20"/>
      <c r="X3729" s="17"/>
      <c r="Y3729" s="17"/>
      <c r="Z3729" s="20"/>
      <c r="AA3729" s="18">
        <f t="shared" ca="1" si="290"/>
        <v>22</v>
      </c>
      <c r="AB3729" s="15" t="s">
        <v>7878</v>
      </c>
      <c r="AC3729" s="35" t="str">
        <f t="shared" si="294"/>
        <v>0 anos 7 meses 27 dias</v>
      </c>
      <c r="AD3729" s="35" t="str">
        <f ca="1">IF(AND(V3729="",T3729&lt;TODAY()),"Contrato Encerrado",IF(AND(V3729="",T3729&gt;TODAY()),DATEDIF(TODAY(),T3729,"Y")&amp;" anos"&amp;" "&amp;DATEDIF(TODAY(),T3729,"YM")&amp;" meses"&amp;" "&amp;DATEDIF(TODAY(),T3729,"MD")&amp;" dias",IF(AND(X3729="",V3729&lt;TODAY()),"Contrato Encerrado",IF(AND(X3729="",V3729&gt;TODAY()),DATEDIF(TODAY(),V3729,"Y")&amp;" anos"&amp;" "&amp;DATEDIF(TODAY(),V3729,"YM")&amp;" meses"&amp;" "&amp;DATEDIF(TODAY(),V3729,"MD")&amp;" dias",IF(AND(Z3729="",X3729&lt;TODAY()),"Contrato Encerrado",IF(AND(Z3729="",X3729&gt;TODAY()),DATEDIF(TODAY(),X3729,"Y")&amp;" anos"&amp;" "&amp;DATEDIF(TODAY(),X3729,"YM")&amp;" meses"&amp;" "&amp;DATEDIF(TODAY(),X3729,"MD")&amp;" dias",IF(AND(Z3729&lt;&gt;””,Z3729&lt;TODAY()),"Contrato Encerrado",IF(AND(Z3729&lt;&gt;"",Z3729&gt;TODAY()),DATEDIF(TODAY(),Z3729,"Y")&amp;" anos"&amp;" "&amp;DATEDIF(TODAY(),Z3729,"YM")&amp;" meses"&amp;" "&amp;DATEDIF(TODAY(),Z3729,"MD")&amp;" dias"))))))))</f>
        <v>Contrato Encerrado</v>
      </c>
      <c r="AE3729" s="35">
        <f t="shared" si="291"/>
        <v>240</v>
      </c>
      <c r="AF3729" s="35">
        <f t="shared" si="292"/>
        <v>490</v>
      </c>
      <c r="AG3729" s="17" t="str">
        <f t="shared" si="293"/>
        <v>1 anos 4 meses 4 dias</v>
      </c>
    </row>
    <row r="3730" spans="1:33" ht="11.25" customHeight="1" x14ac:dyDescent="0.2">
      <c r="A3730" s="10" t="s">
        <v>9</v>
      </c>
      <c r="B3730" s="10" t="s">
        <v>13</v>
      </c>
      <c r="C3730" s="11" t="s">
        <v>19</v>
      </c>
      <c r="D3730" s="36">
        <v>2021</v>
      </c>
      <c r="E3730" s="13" t="s">
        <v>79</v>
      </c>
      <c r="F3730" s="10" t="s">
        <v>80</v>
      </c>
      <c r="G3730" s="83" t="s">
        <v>575</v>
      </c>
      <c r="H3730" s="84" t="s">
        <v>576</v>
      </c>
      <c r="I3730" s="13" t="s">
        <v>577</v>
      </c>
      <c r="J3730" s="14" t="s">
        <v>1302</v>
      </c>
      <c r="K3730" s="13" t="s">
        <v>29</v>
      </c>
      <c r="L3730" s="25" t="s">
        <v>30</v>
      </c>
      <c r="M3730" s="7" t="s">
        <v>9427</v>
      </c>
      <c r="N3730" s="15" t="s">
        <v>2102</v>
      </c>
      <c r="O3730" s="27"/>
      <c r="P3730" s="26" t="s">
        <v>2517</v>
      </c>
      <c r="Q3730" s="26" t="s">
        <v>2522</v>
      </c>
      <c r="R3730" s="31">
        <v>35936</v>
      </c>
      <c r="S3730" s="31">
        <v>44348</v>
      </c>
      <c r="T3730" s="31">
        <v>44671</v>
      </c>
      <c r="U3730" s="31"/>
      <c r="V3730" s="31"/>
      <c r="W3730" s="31"/>
      <c r="X3730" s="17"/>
      <c r="Y3730" s="17"/>
      <c r="Z3730" s="31"/>
      <c r="AA3730" s="18">
        <f t="shared" ca="1" si="290"/>
        <v>27</v>
      </c>
      <c r="AB3730" s="19" t="s">
        <v>7878</v>
      </c>
      <c r="AC3730" s="35" t="str">
        <f t="shared" si="294"/>
        <v>0 anos 10 meses 19 dias</v>
      </c>
      <c r="AD3730" s="35" t="str">
        <f ca="1">IF(AND(V3730="",T3730&lt;TODAY()),"Contrato Encerrado",IF(AND(V3730="",T3730&gt;TODAY()),DATEDIF(TODAY(),T3730,"Y")&amp;" anos"&amp;" "&amp;DATEDIF(TODAY(),T3730,"YM")&amp;" meses"&amp;" "&amp;DATEDIF(TODAY(),T3730,"MD")&amp;" dias",IF(AND(X3730="",V3730&lt;TODAY()),"Contrato Encerrado",IF(AND(X3730="",V3730&gt;TODAY()),DATEDIF(TODAY(),V3730,"Y")&amp;" anos"&amp;" "&amp;DATEDIF(TODAY(),V3730,"YM")&amp;" meses"&amp;" "&amp;DATEDIF(TODAY(),V3730,"MD")&amp;" dias",IF(AND(Z3730="",X3730&lt;TODAY()),"Contrato Encerrado",IF(AND(Z3730="",X3730&gt;TODAY()),DATEDIF(TODAY(),X3730,"Y")&amp;" anos"&amp;" "&amp;DATEDIF(TODAY(),X3730,"YM")&amp;" meses"&amp;" "&amp;DATEDIF(TODAY(),X3730,"MD")&amp;" dias",IF(AND(Z3730&lt;&gt;””,Z3730&lt;TODAY()),"Contrato Encerrado",IF(AND(Z3730&lt;&gt;"",Z3730&gt;TODAY()),DATEDIF(TODAY(),Z3730,"Y")&amp;" anos"&amp;" "&amp;DATEDIF(TODAY(),Z3730,"YM")&amp;" meses"&amp;" "&amp;DATEDIF(TODAY(),Z3730,"MD")&amp;" dias"))))))))</f>
        <v>Contrato Encerrado</v>
      </c>
      <c r="AE3730" s="35">
        <f t="shared" si="291"/>
        <v>323</v>
      </c>
      <c r="AF3730" s="35">
        <f t="shared" si="292"/>
        <v>407</v>
      </c>
      <c r="AG3730" s="17" t="str">
        <f t="shared" si="293"/>
        <v>1 anos 1 meses 10 dias</v>
      </c>
    </row>
    <row r="3731" spans="1:33" ht="11.25" customHeight="1" x14ac:dyDescent="0.2">
      <c r="A3731" s="8" t="s">
        <v>9</v>
      </c>
      <c r="B3731" s="8" t="s">
        <v>13</v>
      </c>
      <c r="C3731" s="22" t="s">
        <v>21</v>
      </c>
      <c r="D3731" s="35">
        <v>2025</v>
      </c>
      <c r="E3731" s="12" t="s">
        <v>157</v>
      </c>
      <c r="F3731" s="8" t="s">
        <v>158</v>
      </c>
      <c r="G3731" s="14" t="s">
        <v>17594</v>
      </c>
      <c r="H3731" s="8" t="s">
        <v>17595</v>
      </c>
      <c r="I3731" s="14" t="s">
        <v>17004</v>
      </c>
      <c r="J3731" s="14" t="s">
        <v>10</v>
      </c>
      <c r="K3731" s="14" t="s">
        <v>29</v>
      </c>
      <c r="L3731" s="15" t="s">
        <v>30</v>
      </c>
      <c r="M3731" s="7" t="s">
        <v>16153</v>
      </c>
      <c r="N3731" s="15" t="s">
        <v>2101</v>
      </c>
      <c r="O3731" s="15" t="s">
        <v>17596</v>
      </c>
      <c r="P3731" s="15" t="s">
        <v>2518</v>
      </c>
      <c r="Q3731" s="15" t="s">
        <v>4109</v>
      </c>
      <c r="R3731" s="20">
        <v>31343</v>
      </c>
      <c r="S3731" s="20">
        <v>45825</v>
      </c>
      <c r="T3731" s="20">
        <v>46181</v>
      </c>
      <c r="U3731" s="20"/>
      <c r="V3731" s="20"/>
      <c r="W3731" s="20"/>
      <c r="X3731" s="17"/>
      <c r="Y3731" s="17"/>
      <c r="Z3731" s="20"/>
      <c r="AA3731" s="21">
        <f t="shared" ca="1" si="290"/>
        <v>39</v>
      </c>
      <c r="AB3731" s="20" t="s">
        <v>7878</v>
      </c>
      <c r="AC3731" s="35" t="str">
        <f t="shared" si="294"/>
        <v>0 anos 11 meses 22 dias</v>
      </c>
      <c r="AD3731" s="35" t="str">
        <f ca="1">IF(AND(V3731="",T3731&lt;TODAY()),"Contrato Encerrado",IF(AND(V3731="",T3731&gt;TODAY()),DATEDIF(TODAY(),T3731,"Y")&amp;" anos"&amp;" "&amp;DATEDIF(TODAY(),T3731,"YM")&amp;" meses"&amp;" "&amp;DATEDIF(TODAY(),T3731,"MD")&amp;" dias",IF(AND(X3731="",V3731&lt;TODAY()),"Contrato Encerrado",IF(AND(X3731="",V3731&gt;TODAY()),DATEDIF(TODAY(),V3731,"Y")&amp;" anos"&amp;" "&amp;DATEDIF(TODAY(),V3731,"YM")&amp;" meses"&amp;" "&amp;DATEDIF(TODAY(),V3731,"MD")&amp;" dias",IF(AND(Z3731="",X3731&lt;TODAY()),"Contrato Encerrado",IF(AND(Z3731="",X3731&gt;TODAY()),DATEDIF(TODAY(),X3731,"Y")&amp;" anos"&amp;" "&amp;DATEDIF(TODAY(),X3731,"YM")&amp;" meses"&amp;" "&amp;DATEDIF(TODAY(),X3731,"MD")&amp;" dias",IF(AND(Z3731&lt;&gt;””,Z3731&lt;TODAY()),"Contrato Encerrado",IF(AND(Z3731&lt;&gt;"",Z3731&gt;TODAY()),DATEDIF(TODAY(),Z3731,"Y")&amp;" anos"&amp;" "&amp;DATEDIF(TODAY(),Z3731,"YM")&amp;" meses"&amp;" "&amp;DATEDIF(TODAY(),Z3731,"MD")&amp;" dias"))))))))</f>
        <v>0 anos 8 meses 1 dias</v>
      </c>
      <c r="AE3731" s="35">
        <f t="shared" si="291"/>
        <v>356</v>
      </c>
      <c r="AF3731" s="35">
        <f t="shared" si="292"/>
        <v>374</v>
      </c>
      <c r="AG3731" s="17" t="str">
        <f t="shared" si="293"/>
        <v>1 anos 0 meses 8 dias</v>
      </c>
    </row>
    <row r="3732" spans="1:33" ht="11.25" customHeight="1" x14ac:dyDescent="0.2">
      <c r="A3732" s="8" t="s">
        <v>9</v>
      </c>
      <c r="B3732" s="8" t="s">
        <v>13</v>
      </c>
      <c r="C3732" s="22" t="s">
        <v>22</v>
      </c>
      <c r="D3732" s="37">
        <v>2023</v>
      </c>
      <c r="E3732" s="12" t="s">
        <v>79</v>
      </c>
      <c r="F3732" s="8" t="s">
        <v>80</v>
      </c>
      <c r="G3732" s="77" t="s">
        <v>9919</v>
      </c>
      <c r="H3732" s="78" t="s">
        <v>9920</v>
      </c>
      <c r="I3732" s="14" t="s">
        <v>9921</v>
      </c>
      <c r="J3732" s="74" t="s">
        <v>14943</v>
      </c>
      <c r="K3732" s="14" t="s">
        <v>29</v>
      </c>
      <c r="L3732" s="15" t="s">
        <v>30</v>
      </c>
      <c r="M3732" s="7" t="s">
        <v>9427</v>
      </c>
      <c r="N3732" s="15" t="s">
        <v>2103</v>
      </c>
      <c r="O3732" s="15" t="s">
        <v>8003</v>
      </c>
      <c r="P3732" s="15" t="s">
        <v>2518</v>
      </c>
      <c r="Q3732" s="15" t="s">
        <v>2523</v>
      </c>
      <c r="R3732" s="20">
        <v>38128</v>
      </c>
      <c r="S3732" s="20">
        <v>45180</v>
      </c>
      <c r="T3732" s="20">
        <v>45909</v>
      </c>
      <c r="U3732" s="20"/>
      <c r="V3732" s="20"/>
      <c r="W3732" s="20"/>
      <c r="X3732" s="17"/>
      <c r="Y3732" s="17"/>
      <c r="Z3732" s="20"/>
      <c r="AA3732" s="18">
        <f t="shared" ca="1" si="290"/>
        <v>21</v>
      </c>
      <c r="AB3732" s="21" t="s">
        <v>7878</v>
      </c>
      <c r="AC3732" s="35" t="str">
        <f t="shared" si="294"/>
        <v>1 anos 11 meses 29 dias</v>
      </c>
      <c r="AD3732" s="35" t="str">
        <f ca="1">IF(AND(V3732="",T3732&lt;TODAY()),"Contrato Encerrado",IF(AND(V3732="",T3732&gt;TODAY()),DATEDIF(TODAY(),T3732,"Y")&amp;" anos"&amp;" "&amp;DATEDIF(TODAY(),T3732,"YM")&amp;" meses"&amp;" "&amp;DATEDIF(TODAY(),T3732,"MD")&amp;" dias",IF(AND(X3732="",V3732&lt;TODAY()),"Contrato Encerrado",IF(AND(X3732="",V3732&gt;TODAY()),DATEDIF(TODAY(),V3732,"Y")&amp;" anos"&amp;" "&amp;DATEDIF(TODAY(),V3732,"YM")&amp;" meses"&amp;" "&amp;DATEDIF(TODAY(),V3732,"MD")&amp;" dias",IF(AND(Z3732="",X3732&lt;TODAY()),"Contrato Encerrado",IF(AND(Z3732="",X3732&gt;TODAY()),DATEDIF(TODAY(),X3732,"Y")&amp;" anos"&amp;" "&amp;DATEDIF(TODAY(),X3732,"YM")&amp;" meses"&amp;" "&amp;DATEDIF(TODAY(),X3732,"MD")&amp;" dias",IF(AND(Z3732&lt;&gt;””,Z3732&lt;TODAY()),"Contrato Encerrado",IF(AND(Z3732&lt;&gt;"",Z3732&gt;TODAY()),DATEDIF(TODAY(),Z3732,"Y")&amp;" anos"&amp;" "&amp;DATEDIF(TODAY(),Z3732,"YM")&amp;" meses"&amp;" "&amp;DATEDIF(TODAY(),Z3732,"MD")&amp;" dias"))))))))</f>
        <v>Contrato Encerrado</v>
      </c>
      <c r="AE3732" s="35">
        <f t="shared" si="291"/>
        <v>729</v>
      </c>
      <c r="AF3732" s="35">
        <f t="shared" si="292"/>
        <v>1</v>
      </c>
      <c r="AG3732" s="17" t="str">
        <f t="shared" si="293"/>
        <v>0 anos 0 meses 1 dias</v>
      </c>
    </row>
    <row r="3733" spans="1:33" ht="11.25" customHeight="1" x14ac:dyDescent="0.2">
      <c r="A3733" s="8" t="s">
        <v>9</v>
      </c>
      <c r="B3733" s="8" t="s">
        <v>13</v>
      </c>
      <c r="C3733" s="22" t="s">
        <v>14</v>
      </c>
      <c r="D3733" s="37">
        <v>2024</v>
      </c>
      <c r="E3733" s="12" t="s">
        <v>284</v>
      </c>
      <c r="F3733" s="8" t="s">
        <v>285</v>
      </c>
      <c r="G3733" s="77" t="s">
        <v>11623</v>
      </c>
      <c r="H3733" s="78" t="s">
        <v>11624</v>
      </c>
      <c r="I3733" s="14" t="s">
        <v>11625</v>
      </c>
      <c r="J3733" s="14" t="s">
        <v>1302</v>
      </c>
      <c r="K3733" s="14" t="s">
        <v>29</v>
      </c>
      <c r="L3733" s="15" t="s">
        <v>30</v>
      </c>
      <c r="M3733" s="7" t="s">
        <v>9427</v>
      </c>
      <c r="N3733" s="15" t="s">
        <v>2103</v>
      </c>
      <c r="O3733" s="15" t="s">
        <v>8003</v>
      </c>
      <c r="P3733" s="15" t="s">
        <v>2518</v>
      </c>
      <c r="Q3733" s="15" t="s">
        <v>2523</v>
      </c>
      <c r="R3733" s="20">
        <v>37989</v>
      </c>
      <c r="S3733" s="20">
        <v>45323</v>
      </c>
      <c r="T3733" s="20">
        <v>45757</v>
      </c>
      <c r="U3733" s="20"/>
      <c r="V3733" s="20"/>
      <c r="W3733" s="20"/>
      <c r="X3733" s="17"/>
      <c r="Y3733" s="17"/>
      <c r="Z3733" s="20"/>
      <c r="AA3733" s="18">
        <f t="shared" ca="1" si="290"/>
        <v>21</v>
      </c>
      <c r="AB3733" s="15" t="s">
        <v>7878</v>
      </c>
      <c r="AC3733" s="35" t="str">
        <f t="shared" si="294"/>
        <v>1 anos 2 meses 9 dias</v>
      </c>
      <c r="AD3733" s="35" t="str">
        <f ca="1">IF(AND(V3733="",T3733&lt;TODAY()),"Contrato Encerrado",IF(AND(V3733="",T3733&gt;TODAY()),DATEDIF(TODAY(),T3733,"Y")&amp;" anos"&amp;" "&amp;DATEDIF(TODAY(),T3733,"YM")&amp;" meses"&amp;" "&amp;DATEDIF(TODAY(),T3733,"MD")&amp;" dias",IF(AND(X3733="",V3733&lt;TODAY()),"Contrato Encerrado",IF(AND(X3733="",V3733&gt;TODAY()),DATEDIF(TODAY(),V3733,"Y")&amp;" anos"&amp;" "&amp;DATEDIF(TODAY(),V3733,"YM")&amp;" meses"&amp;" "&amp;DATEDIF(TODAY(),V3733,"MD")&amp;" dias",IF(AND(Z3733="",X3733&lt;TODAY()),"Contrato Encerrado",IF(AND(Z3733="",X3733&gt;TODAY()),DATEDIF(TODAY(),X3733,"Y")&amp;" anos"&amp;" "&amp;DATEDIF(TODAY(),X3733,"YM")&amp;" meses"&amp;" "&amp;DATEDIF(TODAY(),X3733,"MD")&amp;" dias",IF(AND(Z3733&lt;&gt;””,Z3733&lt;TODAY()),"Contrato Encerrado",IF(AND(Z3733&lt;&gt;"",Z3733&gt;TODAY()),DATEDIF(TODAY(),Z3733,"Y")&amp;" anos"&amp;" "&amp;DATEDIF(TODAY(),Z3733,"YM")&amp;" meses"&amp;" "&amp;DATEDIF(TODAY(),Z3733,"MD")&amp;" dias"))))))))</f>
        <v>Contrato Encerrado</v>
      </c>
      <c r="AE3733" s="35">
        <f t="shared" si="291"/>
        <v>434</v>
      </c>
      <c r="AF3733" s="35">
        <f t="shared" si="292"/>
        <v>296</v>
      </c>
      <c r="AG3733" s="17" t="str">
        <f t="shared" si="293"/>
        <v>0 anos 9 meses 22 dias</v>
      </c>
    </row>
    <row r="3734" spans="1:33" ht="11.25" customHeight="1" x14ac:dyDescent="0.2">
      <c r="A3734" s="8" t="s">
        <v>9</v>
      </c>
      <c r="B3734" s="8" t="s">
        <v>13</v>
      </c>
      <c r="C3734" s="22" t="s">
        <v>21</v>
      </c>
      <c r="D3734" s="35">
        <v>2025</v>
      </c>
      <c r="E3734" s="12" t="s">
        <v>157</v>
      </c>
      <c r="F3734" s="8" t="s">
        <v>158</v>
      </c>
      <c r="G3734" s="14" t="s">
        <v>17597</v>
      </c>
      <c r="H3734" s="8" t="s">
        <v>17598</v>
      </c>
      <c r="I3734" s="14" t="s">
        <v>17005</v>
      </c>
      <c r="J3734" s="14" t="s">
        <v>10</v>
      </c>
      <c r="K3734" s="14" t="s">
        <v>29</v>
      </c>
      <c r="L3734" s="15" t="s">
        <v>81</v>
      </c>
      <c r="M3734" s="7" t="s">
        <v>16173</v>
      </c>
      <c r="N3734" s="15" t="s">
        <v>4113</v>
      </c>
      <c r="O3734" s="15" t="s">
        <v>17290</v>
      </c>
      <c r="P3734" s="15" t="s">
        <v>2518</v>
      </c>
      <c r="Q3734" s="15" t="s">
        <v>4109</v>
      </c>
      <c r="R3734" s="20">
        <v>39280</v>
      </c>
      <c r="S3734" s="20">
        <v>45840</v>
      </c>
      <c r="T3734" s="20">
        <v>46021</v>
      </c>
      <c r="U3734" s="20"/>
      <c r="V3734" s="20"/>
      <c r="W3734" s="20"/>
      <c r="X3734" s="17"/>
      <c r="Y3734" s="17"/>
      <c r="Z3734" s="20"/>
      <c r="AA3734" s="21">
        <f t="shared" ca="1" si="290"/>
        <v>18</v>
      </c>
      <c r="AB3734" s="20" t="s">
        <v>7878</v>
      </c>
      <c r="AC3734" s="35" t="str">
        <f t="shared" si="294"/>
        <v>0 anos 5 meses 28 dias</v>
      </c>
      <c r="AD3734" s="35" t="str">
        <f ca="1">IF(AND(V3734="",T3734&lt;TODAY()),"Contrato Encerrado",IF(AND(V3734="",T3734&gt;TODAY()),DATEDIF(TODAY(),T3734,"Y")&amp;" anos"&amp;" "&amp;DATEDIF(TODAY(),T3734,"YM")&amp;" meses"&amp;" "&amp;DATEDIF(TODAY(),T3734,"MD")&amp;" dias",IF(AND(X3734="",V3734&lt;TODAY()),"Contrato Encerrado",IF(AND(X3734="",V3734&gt;TODAY()),DATEDIF(TODAY(),V3734,"Y")&amp;" anos"&amp;" "&amp;DATEDIF(TODAY(),V3734,"YM")&amp;" meses"&amp;" "&amp;DATEDIF(TODAY(),V3734,"MD")&amp;" dias",IF(AND(Z3734="",X3734&lt;TODAY()),"Contrato Encerrado",IF(AND(Z3734="",X3734&gt;TODAY()),DATEDIF(TODAY(),X3734,"Y")&amp;" anos"&amp;" "&amp;DATEDIF(TODAY(),X3734,"YM")&amp;" meses"&amp;" "&amp;DATEDIF(TODAY(),X3734,"MD")&amp;" dias",IF(AND(Z3734&lt;&gt;””,Z3734&lt;TODAY()),"Contrato Encerrado",IF(AND(Z3734&lt;&gt;"",Z3734&gt;TODAY()),DATEDIF(TODAY(),Z3734,"Y")&amp;" anos"&amp;" "&amp;DATEDIF(TODAY(),Z3734,"YM")&amp;" meses"&amp;" "&amp;DATEDIF(TODAY(),Z3734,"MD")&amp;" dias"))))))))</f>
        <v>0 anos 2 meses 23 dias</v>
      </c>
      <c r="AE3734" s="35">
        <f t="shared" si="291"/>
        <v>181</v>
      </c>
      <c r="AF3734" s="35">
        <f t="shared" si="292"/>
        <v>549</v>
      </c>
      <c r="AG3734" s="17" t="str">
        <f t="shared" si="293"/>
        <v>1 anos 6 meses 2 dias</v>
      </c>
    </row>
    <row r="3735" spans="1:33" ht="11.25" customHeight="1" x14ac:dyDescent="0.2">
      <c r="A3735" s="8" t="s">
        <v>9</v>
      </c>
      <c r="B3735" s="8" t="s">
        <v>13</v>
      </c>
      <c r="C3735" s="22" t="s">
        <v>11</v>
      </c>
      <c r="D3735" s="37">
        <v>2024</v>
      </c>
      <c r="E3735" s="12" t="s">
        <v>307</v>
      </c>
      <c r="F3735" s="8" t="s">
        <v>308</v>
      </c>
      <c r="G3735" s="77" t="s">
        <v>11626</v>
      </c>
      <c r="H3735" s="78" t="s">
        <v>11627</v>
      </c>
      <c r="I3735" s="14" t="s">
        <v>11628</v>
      </c>
      <c r="J3735" s="14" t="s">
        <v>14943</v>
      </c>
      <c r="K3735" s="14" t="s">
        <v>29</v>
      </c>
      <c r="L3735" s="15" t="s">
        <v>30</v>
      </c>
      <c r="M3735" s="7" t="s">
        <v>9427</v>
      </c>
      <c r="N3735" s="15" t="s">
        <v>2115</v>
      </c>
      <c r="O3735" s="15" t="s">
        <v>7887</v>
      </c>
      <c r="P3735" s="15" t="s">
        <v>2518</v>
      </c>
      <c r="Q3735" s="15" t="s">
        <v>2523</v>
      </c>
      <c r="R3735" s="20">
        <v>34433</v>
      </c>
      <c r="S3735" s="20">
        <v>45299</v>
      </c>
      <c r="T3735" s="20">
        <v>45658</v>
      </c>
      <c r="U3735" s="20"/>
      <c r="V3735" s="20"/>
      <c r="W3735" s="20"/>
      <c r="X3735" s="17"/>
      <c r="Y3735" s="17"/>
      <c r="Z3735" s="20"/>
      <c r="AA3735" s="18">
        <f t="shared" ca="1" si="290"/>
        <v>31</v>
      </c>
      <c r="AB3735" s="15" t="s">
        <v>7878</v>
      </c>
      <c r="AC3735" s="35" t="str">
        <f t="shared" si="294"/>
        <v>0 anos 11 meses 24 dias</v>
      </c>
      <c r="AD3735" s="35" t="str">
        <f ca="1">IF(AND(V3735="",T3735&lt;TODAY()),"Contrato Encerrado",IF(AND(V3735="",T3735&gt;TODAY()),DATEDIF(TODAY(),T3735,"Y")&amp;" anos"&amp;" "&amp;DATEDIF(TODAY(),T3735,"YM")&amp;" meses"&amp;" "&amp;DATEDIF(TODAY(),T3735,"MD")&amp;" dias",IF(AND(X3735="",V3735&lt;TODAY()),"Contrato Encerrado",IF(AND(X3735="",V3735&gt;TODAY()),DATEDIF(TODAY(),V3735,"Y")&amp;" anos"&amp;" "&amp;DATEDIF(TODAY(),V3735,"YM")&amp;" meses"&amp;" "&amp;DATEDIF(TODAY(),V3735,"MD")&amp;" dias",IF(AND(Z3735="",X3735&lt;TODAY()),"Contrato Encerrado",IF(AND(Z3735="",X3735&gt;TODAY()),DATEDIF(TODAY(),X3735,"Y")&amp;" anos"&amp;" "&amp;DATEDIF(TODAY(),X3735,"YM")&amp;" meses"&amp;" "&amp;DATEDIF(TODAY(),X3735,"MD")&amp;" dias",IF(AND(Z3735&lt;&gt;””,Z3735&lt;TODAY()),"Contrato Encerrado",IF(AND(Z3735&lt;&gt;"",Z3735&gt;TODAY()),DATEDIF(TODAY(),Z3735,"Y")&amp;" anos"&amp;" "&amp;DATEDIF(TODAY(),Z3735,"YM")&amp;" meses"&amp;" "&amp;DATEDIF(TODAY(),Z3735,"MD")&amp;" dias"))))))))</f>
        <v>Contrato Encerrado</v>
      </c>
      <c r="AE3735" s="35">
        <f t="shared" si="291"/>
        <v>359</v>
      </c>
      <c r="AF3735" s="35">
        <f t="shared" si="292"/>
        <v>371</v>
      </c>
      <c r="AG3735" s="17" t="str">
        <f t="shared" si="293"/>
        <v>1 anos 0 meses 5 dias</v>
      </c>
    </row>
    <row r="3736" spans="1:33" ht="11.25" customHeight="1" x14ac:dyDescent="0.2">
      <c r="A3736" s="8" t="s">
        <v>9</v>
      </c>
      <c r="B3736" s="8" t="s">
        <v>13</v>
      </c>
      <c r="C3736" s="22" t="s">
        <v>16</v>
      </c>
      <c r="D3736" s="37">
        <v>2024</v>
      </c>
      <c r="E3736" s="12" t="s">
        <v>79</v>
      </c>
      <c r="F3736" s="8" t="s">
        <v>80</v>
      </c>
      <c r="G3736" s="77" t="s">
        <v>13002</v>
      </c>
      <c r="H3736" s="78" t="s">
        <v>13003</v>
      </c>
      <c r="I3736" s="14" t="s">
        <v>13004</v>
      </c>
      <c r="J3736" s="14" t="s">
        <v>10</v>
      </c>
      <c r="K3736" s="14" t="s">
        <v>29</v>
      </c>
      <c r="L3736" s="15" t="s">
        <v>30</v>
      </c>
      <c r="M3736" s="7" t="s">
        <v>9427</v>
      </c>
      <c r="N3736" s="15" t="s">
        <v>2114</v>
      </c>
      <c r="O3736" s="15" t="s">
        <v>11250</v>
      </c>
      <c r="P3736" s="15" t="s">
        <v>2518</v>
      </c>
      <c r="Q3736" s="15" t="s">
        <v>2523</v>
      </c>
      <c r="R3736" s="20">
        <v>29815</v>
      </c>
      <c r="S3736" s="20">
        <v>45390</v>
      </c>
      <c r="T3736" s="20">
        <v>46119</v>
      </c>
      <c r="U3736" s="20"/>
      <c r="V3736" s="20"/>
      <c r="W3736" s="20"/>
      <c r="X3736" s="17"/>
      <c r="Y3736" s="17"/>
      <c r="Z3736" s="20"/>
      <c r="AA3736" s="18">
        <f t="shared" ca="1" si="290"/>
        <v>44</v>
      </c>
      <c r="AB3736" s="15" t="s">
        <v>7878</v>
      </c>
      <c r="AC3736" s="35" t="str">
        <f t="shared" si="294"/>
        <v>1 anos 11 meses 30 dias</v>
      </c>
      <c r="AD3736" s="35" t="str">
        <f ca="1">IF(AND(V3736="",T3736&lt;TODAY()),"Contrato Encerrado",IF(AND(V3736="",T3736&gt;TODAY()),DATEDIF(TODAY(),T3736,"Y")&amp;" anos"&amp;" "&amp;DATEDIF(TODAY(),T3736,"YM")&amp;" meses"&amp;" "&amp;DATEDIF(TODAY(),T3736,"MD")&amp;" dias",IF(AND(X3736="",V3736&lt;TODAY()),"Contrato Encerrado",IF(AND(X3736="",V3736&gt;TODAY()),DATEDIF(TODAY(),V3736,"Y")&amp;" anos"&amp;" "&amp;DATEDIF(TODAY(),V3736,"YM")&amp;" meses"&amp;" "&amp;DATEDIF(TODAY(),V3736,"MD")&amp;" dias",IF(AND(Z3736="",X3736&lt;TODAY()),"Contrato Encerrado",IF(AND(Z3736="",X3736&gt;TODAY()),DATEDIF(TODAY(),X3736,"Y")&amp;" anos"&amp;" "&amp;DATEDIF(TODAY(),X3736,"YM")&amp;" meses"&amp;" "&amp;DATEDIF(TODAY(),X3736,"MD")&amp;" dias",IF(AND(Z3736&lt;&gt;””,Z3736&lt;TODAY()),"Contrato Encerrado",IF(AND(Z3736&lt;&gt;"",Z3736&gt;TODAY()),DATEDIF(TODAY(),Z3736,"Y")&amp;" anos"&amp;" "&amp;DATEDIF(TODAY(),Z3736,"YM")&amp;" meses"&amp;" "&amp;DATEDIF(TODAY(),Z3736,"MD")&amp;" dias"))))))))</f>
        <v>0 anos 6 meses 0 dias</v>
      </c>
      <c r="AE3736" s="35">
        <f t="shared" si="291"/>
        <v>729</v>
      </c>
      <c r="AF3736" s="35">
        <f t="shared" si="292"/>
        <v>1</v>
      </c>
      <c r="AG3736" s="17" t="str">
        <f t="shared" si="293"/>
        <v>0 anos 0 meses 1 dias</v>
      </c>
    </row>
    <row r="3737" spans="1:33" ht="11.25" customHeight="1" x14ac:dyDescent="0.2">
      <c r="A3737" s="8" t="s">
        <v>9</v>
      </c>
      <c r="B3737" s="10" t="s">
        <v>13</v>
      </c>
      <c r="C3737" s="11" t="s">
        <v>23</v>
      </c>
      <c r="D3737" s="36">
        <v>2022</v>
      </c>
      <c r="E3737" s="12" t="s">
        <v>157</v>
      </c>
      <c r="F3737" s="8" t="s">
        <v>158</v>
      </c>
      <c r="G3737" s="77" t="s">
        <v>5270</v>
      </c>
      <c r="H3737" s="78" t="s">
        <v>5271</v>
      </c>
      <c r="I3737" s="14" t="s">
        <v>5272</v>
      </c>
      <c r="J3737" s="14" t="s">
        <v>14943</v>
      </c>
      <c r="K3737" s="14" t="s">
        <v>29</v>
      </c>
      <c r="L3737" s="15" t="s">
        <v>30</v>
      </c>
      <c r="M3737" s="7" t="s">
        <v>9427</v>
      </c>
      <c r="N3737" s="16" t="s">
        <v>2101</v>
      </c>
      <c r="O3737" s="16"/>
      <c r="P3737" s="16" t="s">
        <v>2518</v>
      </c>
      <c r="Q3737" s="16" t="s">
        <v>2521</v>
      </c>
      <c r="R3737" s="31">
        <v>31562</v>
      </c>
      <c r="S3737" s="31">
        <v>44848</v>
      </c>
      <c r="T3737" s="31">
        <v>45131</v>
      </c>
      <c r="U3737" s="31"/>
      <c r="V3737" s="31"/>
      <c r="W3737" s="31"/>
      <c r="X3737" s="17"/>
      <c r="Y3737" s="17"/>
      <c r="Z3737" s="31"/>
      <c r="AA3737" s="18">
        <f t="shared" ca="1" si="290"/>
        <v>39</v>
      </c>
      <c r="AB3737" s="19" t="s">
        <v>7878</v>
      </c>
      <c r="AC3737" s="35" t="str">
        <f t="shared" si="294"/>
        <v>0 anos 9 meses 10 dias</v>
      </c>
      <c r="AD3737" s="35" t="str">
        <f ca="1">IF(AND(V3737="",T3737&lt;TODAY()),"Contrato Encerrado",IF(AND(V3737="",T3737&gt;TODAY()),DATEDIF(TODAY(),T3737,"Y")&amp;" anos"&amp;" "&amp;DATEDIF(TODAY(),T3737,"YM")&amp;" meses"&amp;" "&amp;DATEDIF(TODAY(),T3737,"MD")&amp;" dias",IF(AND(X3737="",V3737&lt;TODAY()),"Contrato Encerrado",IF(AND(X3737="",V3737&gt;TODAY()),DATEDIF(TODAY(),V3737,"Y")&amp;" anos"&amp;" "&amp;DATEDIF(TODAY(),V3737,"YM")&amp;" meses"&amp;" "&amp;DATEDIF(TODAY(),V3737,"MD")&amp;" dias",IF(AND(Z3737="",X3737&lt;TODAY()),"Contrato Encerrado",IF(AND(Z3737="",X3737&gt;TODAY()),DATEDIF(TODAY(),X3737,"Y")&amp;" anos"&amp;" "&amp;DATEDIF(TODAY(),X3737,"YM")&amp;" meses"&amp;" "&amp;DATEDIF(TODAY(),X3737,"MD")&amp;" dias",IF(AND(Z3737&lt;&gt;””,Z3737&lt;TODAY()),"Contrato Encerrado",IF(AND(Z3737&lt;&gt;"",Z3737&gt;TODAY()),DATEDIF(TODAY(),Z3737,"Y")&amp;" anos"&amp;" "&amp;DATEDIF(TODAY(),Z3737,"YM")&amp;" meses"&amp;" "&amp;DATEDIF(TODAY(),Z3737,"MD")&amp;" dias"))))))))</f>
        <v>Contrato Encerrado</v>
      </c>
      <c r="AE3737" s="35">
        <f t="shared" si="291"/>
        <v>283</v>
      </c>
      <c r="AF3737" s="35">
        <f t="shared" si="292"/>
        <v>447</v>
      </c>
      <c r="AG3737" s="17" t="str">
        <f t="shared" si="293"/>
        <v>1 anos 2 meses 22 dias</v>
      </c>
    </row>
    <row r="3738" spans="1:33" ht="11.25" customHeight="1" x14ac:dyDescent="0.2">
      <c r="A3738" s="8" t="s">
        <v>9</v>
      </c>
      <c r="B3738" s="10" t="s">
        <v>13</v>
      </c>
      <c r="C3738" s="11" t="s">
        <v>25</v>
      </c>
      <c r="D3738" s="36">
        <v>2022</v>
      </c>
      <c r="E3738" s="12" t="s">
        <v>157</v>
      </c>
      <c r="F3738" s="8" t="s">
        <v>158</v>
      </c>
      <c r="G3738" s="77" t="s">
        <v>5273</v>
      </c>
      <c r="H3738" s="78" t="s">
        <v>5274</v>
      </c>
      <c r="I3738" s="14" t="s">
        <v>5275</v>
      </c>
      <c r="J3738" s="14" t="s">
        <v>14943</v>
      </c>
      <c r="K3738" s="14" t="s">
        <v>29</v>
      </c>
      <c r="L3738" s="15" t="s">
        <v>30</v>
      </c>
      <c r="M3738" s="7" t="s">
        <v>9427</v>
      </c>
      <c r="N3738" s="16" t="s">
        <v>2101</v>
      </c>
      <c r="O3738" s="16"/>
      <c r="P3738" s="16" t="s">
        <v>2518</v>
      </c>
      <c r="Q3738" s="16" t="s">
        <v>2521</v>
      </c>
      <c r="R3738" s="31">
        <v>29131</v>
      </c>
      <c r="S3738" s="31">
        <v>44896</v>
      </c>
      <c r="T3738" s="31">
        <v>44943</v>
      </c>
      <c r="U3738" s="31"/>
      <c r="V3738" s="31"/>
      <c r="W3738" s="31"/>
      <c r="X3738" s="17"/>
      <c r="Y3738" s="17"/>
      <c r="Z3738" s="31"/>
      <c r="AA3738" s="18">
        <f t="shared" ca="1" si="290"/>
        <v>46</v>
      </c>
      <c r="AB3738" s="19" t="s">
        <v>7878</v>
      </c>
      <c r="AC3738" s="35" t="str">
        <f t="shared" si="294"/>
        <v>0 anos 1 meses 16 dias</v>
      </c>
      <c r="AD3738" s="35" t="str">
        <f ca="1">IF(AND(V3738="",T3738&lt;TODAY()),"Contrato Encerrado",IF(AND(V3738="",T3738&gt;TODAY()),DATEDIF(TODAY(),T3738,"Y")&amp;" anos"&amp;" "&amp;DATEDIF(TODAY(),T3738,"YM")&amp;" meses"&amp;" "&amp;DATEDIF(TODAY(),T3738,"MD")&amp;" dias",IF(AND(X3738="",V3738&lt;TODAY()),"Contrato Encerrado",IF(AND(X3738="",V3738&gt;TODAY()),DATEDIF(TODAY(),V3738,"Y")&amp;" anos"&amp;" "&amp;DATEDIF(TODAY(),V3738,"YM")&amp;" meses"&amp;" "&amp;DATEDIF(TODAY(),V3738,"MD")&amp;" dias",IF(AND(Z3738="",X3738&lt;TODAY()),"Contrato Encerrado",IF(AND(Z3738="",X3738&gt;TODAY()),DATEDIF(TODAY(),X3738,"Y")&amp;" anos"&amp;" "&amp;DATEDIF(TODAY(),X3738,"YM")&amp;" meses"&amp;" "&amp;DATEDIF(TODAY(),X3738,"MD")&amp;" dias",IF(AND(Z3738&lt;&gt;””,Z3738&lt;TODAY()),"Contrato Encerrado",IF(AND(Z3738&lt;&gt;"",Z3738&gt;TODAY()),DATEDIF(TODAY(),Z3738,"Y")&amp;" anos"&amp;" "&amp;DATEDIF(TODAY(),Z3738,"YM")&amp;" meses"&amp;" "&amp;DATEDIF(TODAY(),Z3738,"MD")&amp;" dias"))))))))</f>
        <v>Contrato Encerrado</v>
      </c>
      <c r="AE3738" s="35">
        <f t="shared" si="291"/>
        <v>47</v>
      </c>
      <c r="AF3738" s="35">
        <f t="shared" si="292"/>
        <v>683</v>
      </c>
      <c r="AG3738" s="17" t="str">
        <f t="shared" si="293"/>
        <v>1 anos 10 meses 13 dias</v>
      </c>
    </row>
    <row r="3739" spans="1:33" s="61" customFormat="1" ht="11.25" customHeight="1" x14ac:dyDescent="0.2">
      <c r="A3739" s="8" t="s">
        <v>9</v>
      </c>
      <c r="B3739" s="8" t="s">
        <v>13</v>
      </c>
      <c r="C3739" s="22" t="s">
        <v>21</v>
      </c>
      <c r="D3739" s="37">
        <v>2023</v>
      </c>
      <c r="E3739" s="12" t="s">
        <v>157</v>
      </c>
      <c r="F3739" s="8" t="s">
        <v>158</v>
      </c>
      <c r="G3739" s="77" t="s">
        <v>9172</v>
      </c>
      <c r="H3739" s="78" t="s">
        <v>9173</v>
      </c>
      <c r="I3739" s="14" t="s">
        <v>9174</v>
      </c>
      <c r="J3739" s="14" t="s">
        <v>1302</v>
      </c>
      <c r="K3739" s="14" t="s">
        <v>29</v>
      </c>
      <c r="L3739" s="15" t="s">
        <v>30</v>
      </c>
      <c r="M3739" s="7" t="s">
        <v>9427</v>
      </c>
      <c r="N3739" s="15" t="s">
        <v>2101</v>
      </c>
      <c r="O3739" s="15" t="s">
        <v>8788</v>
      </c>
      <c r="P3739" s="15" t="s">
        <v>2518</v>
      </c>
      <c r="Q3739" s="15" t="s">
        <v>2521</v>
      </c>
      <c r="R3739" s="20">
        <v>31754</v>
      </c>
      <c r="S3739" s="20">
        <v>45119</v>
      </c>
      <c r="T3739" s="20">
        <v>45700</v>
      </c>
      <c r="U3739" s="20"/>
      <c r="V3739" s="20"/>
      <c r="W3739" s="20"/>
      <c r="X3739" s="17"/>
      <c r="Y3739" s="17"/>
      <c r="Z3739" s="20"/>
      <c r="AA3739" s="18">
        <f t="shared" ca="1" si="290"/>
        <v>38</v>
      </c>
      <c r="AB3739" s="21" t="s">
        <v>7878</v>
      </c>
      <c r="AC3739" s="35" t="str">
        <f t="shared" si="294"/>
        <v>1 anos 7 meses 0 dias</v>
      </c>
      <c r="AD3739" s="35" t="str">
        <f ca="1">IF(AND(V3739="",T3739&lt;TODAY()),"Contrato Encerrado",IF(AND(V3739="",T3739&gt;TODAY()),DATEDIF(TODAY(),T3739,"Y")&amp;" anos"&amp;" "&amp;DATEDIF(TODAY(),T3739,"YM")&amp;" meses"&amp;" "&amp;DATEDIF(TODAY(),T3739,"MD")&amp;" dias",IF(AND(X3739="",V3739&lt;TODAY()),"Contrato Encerrado",IF(AND(X3739="",V3739&gt;TODAY()),DATEDIF(TODAY(),V3739,"Y")&amp;" anos"&amp;" "&amp;DATEDIF(TODAY(),V3739,"YM")&amp;" meses"&amp;" "&amp;DATEDIF(TODAY(),V3739,"MD")&amp;" dias",IF(AND(Z3739="",X3739&lt;TODAY()),"Contrato Encerrado",IF(AND(Z3739="",X3739&gt;TODAY()),DATEDIF(TODAY(),X3739,"Y")&amp;" anos"&amp;" "&amp;DATEDIF(TODAY(),X3739,"YM")&amp;" meses"&amp;" "&amp;DATEDIF(TODAY(),X3739,"MD")&amp;" dias",IF(AND(Z3739&lt;&gt;””,Z3739&lt;TODAY()),"Contrato Encerrado",IF(AND(Z3739&lt;&gt;"",Z3739&gt;TODAY()),DATEDIF(TODAY(),Z3739,"Y")&amp;" anos"&amp;" "&amp;DATEDIF(TODAY(),Z3739,"YM")&amp;" meses"&amp;" "&amp;DATEDIF(TODAY(),Z3739,"MD")&amp;" dias"))))))))</f>
        <v>Contrato Encerrado</v>
      </c>
      <c r="AE3739" s="35">
        <f t="shared" si="291"/>
        <v>581</v>
      </c>
      <c r="AF3739" s="35">
        <f t="shared" si="292"/>
        <v>149</v>
      </c>
      <c r="AG3739" s="17" t="str">
        <f t="shared" si="293"/>
        <v>0 anos 4 meses 28 dias</v>
      </c>
    </row>
    <row r="3740" spans="1:33" ht="11.25" customHeight="1" x14ac:dyDescent="0.2">
      <c r="A3740" s="141" t="s">
        <v>9</v>
      </c>
      <c r="B3740" s="142" t="s">
        <v>13</v>
      </c>
      <c r="C3740" s="143" t="s">
        <v>22</v>
      </c>
      <c r="D3740" s="144">
        <v>2022</v>
      </c>
      <c r="E3740" s="145" t="s">
        <v>157</v>
      </c>
      <c r="F3740" s="141" t="s">
        <v>158</v>
      </c>
      <c r="G3740" s="146" t="s">
        <v>171</v>
      </c>
      <c r="H3740" s="147" t="s">
        <v>172</v>
      </c>
      <c r="I3740" s="148" t="s">
        <v>173</v>
      </c>
      <c r="J3740" s="14" t="s">
        <v>14943</v>
      </c>
      <c r="K3740" s="148" t="s">
        <v>29</v>
      </c>
      <c r="L3740" s="149" t="s">
        <v>30</v>
      </c>
      <c r="M3740" s="7" t="s">
        <v>9427</v>
      </c>
      <c r="N3740" s="150" t="s">
        <v>2105</v>
      </c>
      <c r="O3740" s="150"/>
      <c r="P3740" s="150" t="s">
        <v>2517</v>
      </c>
      <c r="Q3740" s="150" t="s">
        <v>2522</v>
      </c>
      <c r="R3740" s="151">
        <v>36626</v>
      </c>
      <c r="S3740" s="151">
        <v>44323</v>
      </c>
      <c r="T3740" s="151">
        <v>45056</v>
      </c>
      <c r="U3740" s="151"/>
      <c r="V3740" s="151"/>
      <c r="W3740" s="151"/>
      <c r="X3740" s="17"/>
      <c r="Y3740" s="17"/>
      <c r="Z3740" s="151"/>
      <c r="AA3740" s="152">
        <f t="shared" ca="1" si="290"/>
        <v>25</v>
      </c>
      <c r="AB3740" s="153" t="s">
        <v>7878</v>
      </c>
      <c r="AC3740" s="35" t="str">
        <f t="shared" si="294"/>
        <v>2 anos 0 meses 3 dias</v>
      </c>
      <c r="AD3740" s="132" t="str">
        <f ca="1">IF(AND(V3740="",T3740&lt;TODAY()),"Contrato Encerrado",IF(AND(V3740="",T3740&gt;TODAY()),DATEDIF(TODAY(),T3740,"Y")&amp;" anos"&amp;" "&amp;DATEDIF(TODAY(),T3740,"YM")&amp;" meses"&amp;" "&amp;DATEDIF(TODAY(),T3740,"MD")&amp;" dias",IF(AND(X3740="",V3740&lt;TODAY()),"Contrato Encerrado",IF(AND(X3740="",V3740&gt;TODAY()),DATEDIF(TODAY(),V3740,"Y")&amp;" anos"&amp;" "&amp;DATEDIF(TODAY(),V3740,"YM")&amp;" meses"&amp;" "&amp;DATEDIF(TODAY(),V3740,"MD")&amp;" dias",IF(AND(Z3740="",X3740&lt;TODAY()),"Contrato Encerrado",IF(AND(Z3740="",X3740&gt;TODAY()),DATEDIF(TODAY(),X3740,"Y")&amp;" anos"&amp;" "&amp;DATEDIF(TODAY(),X3740,"YM")&amp;" meses"&amp;" "&amp;DATEDIF(TODAY(),X3740,"MD")&amp;" dias",IF(AND(Z3740&lt;&gt;””,Z3740&lt;TODAY()),"Contrato Encerrado",IF(AND(Z3740&lt;&gt;"",Z3740&gt;TODAY()),DATEDIF(TODAY(),Z3740,"Y")&amp;" anos"&amp;" "&amp;DATEDIF(TODAY(),Z3740,"YM")&amp;" meses"&amp;" "&amp;DATEDIF(TODAY(),Z3740,"MD")&amp;" dias"))))))))</f>
        <v>Contrato Encerrado</v>
      </c>
      <c r="AE3740" s="132">
        <f t="shared" si="291"/>
        <v>733</v>
      </c>
      <c r="AF3740" s="132">
        <f t="shared" si="292"/>
        <v>-3</v>
      </c>
      <c r="AG3740" s="133" t="str">
        <f t="shared" si="293"/>
        <v>ESTÁGIO COMPLETOU 2 ANOS</v>
      </c>
    </row>
    <row r="3741" spans="1:33" ht="11.25" customHeight="1" x14ac:dyDescent="0.2">
      <c r="A3741" s="8" t="s">
        <v>9</v>
      </c>
      <c r="B3741" s="8" t="s">
        <v>13</v>
      </c>
      <c r="C3741" s="22" t="s">
        <v>22</v>
      </c>
      <c r="D3741" s="36">
        <v>2024</v>
      </c>
      <c r="E3741" s="12" t="s">
        <v>307</v>
      </c>
      <c r="F3741" s="8" t="s">
        <v>308</v>
      </c>
      <c r="G3741" s="77" t="s">
        <v>14471</v>
      </c>
      <c r="H3741" s="78" t="s">
        <v>14472</v>
      </c>
      <c r="I3741" s="14" t="s">
        <v>14473</v>
      </c>
      <c r="J3741" s="14" t="s">
        <v>14943</v>
      </c>
      <c r="K3741" s="14" t="s">
        <v>29</v>
      </c>
      <c r="L3741" s="15" t="s">
        <v>81</v>
      </c>
      <c r="M3741" s="7" t="s">
        <v>82</v>
      </c>
      <c r="N3741" s="15" t="s">
        <v>4113</v>
      </c>
      <c r="O3741" s="15" t="s">
        <v>14474</v>
      </c>
      <c r="P3741" s="15" t="s">
        <v>2518</v>
      </c>
      <c r="Q3741" s="15" t="s">
        <v>2523</v>
      </c>
      <c r="R3741" s="20">
        <v>39015</v>
      </c>
      <c r="S3741" s="20">
        <v>45537</v>
      </c>
      <c r="T3741" s="20">
        <v>45656</v>
      </c>
      <c r="U3741" s="20"/>
      <c r="V3741" s="20"/>
      <c r="W3741" s="20"/>
      <c r="X3741" s="17"/>
      <c r="Y3741" s="17"/>
      <c r="Z3741" s="20"/>
      <c r="AA3741" s="18">
        <f t="shared" ca="1" si="290"/>
        <v>18</v>
      </c>
      <c r="AB3741" s="15" t="s">
        <v>7878</v>
      </c>
      <c r="AC3741" s="35" t="str">
        <f t="shared" si="294"/>
        <v>0 anos 3 meses 28 dias</v>
      </c>
      <c r="AD3741" s="35" t="str">
        <f ca="1">IF(AND(V3741="",T3741&lt;TODAY()),"Contrato Encerrado",IF(AND(V3741="",T3741&gt;TODAY()),DATEDIF(TODAY(),T3741,"Y")&amp;" anos"&amp;" "&amp;DATEDIF(TODAY(),T3741,"YM")&amp;" meses"&amp;" "&amp;DATEDIF(TODAY(),T3741,"MD")&amp;" dias",IF(AND(X3741="",V3741&lt;TODAY()),"Contrato Encerrado",IF(AND(X3741="",V3741&gt;TODAY()),DATEDIF(TODAY(),V3741,"Y")&amp;" anos"&amp;" "&amp;DATEDIF(TODAY(),V3741,"YM")&amp;" meses"&amp;" "&amp;DATEDIF(TODAY(),V3741,"MD")&amp;" dias",IF(AND(Z3741="",X3741&lt;TODAY()),"Contrato Encerrado",IF(AND(Z3741="",X3741&gt;TODAY()),DATEDIF(TODAY(),X3741,"Y")&amp;" anos"&amp;" "&amp;DATEDIF(TODAY(),X3741,"YM")&amp;" meses"&amp;" "&amp;DATEDIF(TODAY(),X3741,"MD")&amp;" dias",IF(AND(Z3741&lt;&gt;””,Z3741&lt;TODAY()),"Contrato Encerrado",IF(AND(Z3741&lt;&gt;"",Z3741&gt;TODAY()),DATEDIF(TODAY(),Z3741,"Y")&amp;" anos"&amp;" "&amp;DATEDIF(TODAY(),Z3741,"YM")&amp;" meses"&amp;" "&amp;DATEDIF(TODAY(),Z3741,"MD")&amp;" dias"))))))))</f>
        <v>Contrato Encerrado</v>
      </c>
      <c r="AE3741" s="35">
        <f t="shared" si="291"/>
        <v>119</v>
      </c>
      <c r="AF3741" s="35">
        <f t="shared" si="292"/>
        <v>611</v>
      </c>
      <c r="AG3741" s="17" t="str">
        <f t="shared" si="293"/>
        <v>1 anos 8 meses 2 dias</v>
      </c>
    </row>
    <row r="3742" spans="1:33" ht="11.25" customHeight="1" x14ac:dyDescent="0.2">
      <c r="A3742" s="8" t="s">
        <v>9</v>
      </c>
      <c r="B3742" s="8" t="s">
        <v>13</v>
      </c>
      <c r="C3742" s="22" t="s">
        <v>22</v>
      </c>
      <c r="D3742" s="35">
        <v>2025</v>
      </c>
      <c r="E3742" s="12" t="s">
        <v>79</v>
      </c>
      <c r="F3742" s="8" t="s">
        <v>80</v>
      </c>
      <c r="G3742" s="14" t="s">
        <v>18104</v>
      </c>
      <c r="H3742" s="8" t="s">
        <v>18105</v>
      </c>
      <c r="I3742" s="14" t="s">
        <v>18106</v>
      </c>
      <c r="J3742" s="14" t="s">
        <v>10</v>
      </c>
      <c r="K3742" s="14" t="s">
        <v>29</v>
      </c>
      <c r="L3742" s="15" t="s">
        <v>30</v>
      </c>
      <c r="M3742" s="7" t="s">
        <v>16153</v>
      </c>
      <c r="N3742" s="15" t="s">
        <v>2114</v>
      </c>
      <c r="O3742" s="15" t="s">
        <v>17131</v>
      </c>
      <c r="P3742" s="15" t="s">
        <v>2518</v>
      </c>
      <c r="Q3742" s="15" t="s">
        <v>2523</v>
      </c>
      <c r="R3742" s="20">
        <v>32412</v>
      </c>
      <c r="S3742" s="20">
        <v>45901</v>
      </c>
      <c r="T3742" s="20">
        <v>46265</v>
      </c>
      <c r="U3742" s="21"/>
      <c r="V3742" s="15"/>
      <c r="W3742" s="35"/>
      <c r="X3742" s="17"/>
      <c r="Y3742" s="17"/>
      <c r="Z3742" s="183"/>
      <c r="AA3742" s="21">
        <f t="shared" ca="1" si="290"/>
        <v>37</v>
      </c>
      <c r="AB3742" s="35" t="s">
        <v>7878</v>
      </c>
      <c r="AC3742" s="35" t="str">
        <f t="shared" si="294"/>
        <v>0 anos 11 meses 30 dias</v>
      </c>
      <c r="AD3742" s="35" t="str">
        <f ca="1">IF(AND(V3742="",T3742&lt;TODAY()),"Contrato Encerrado",IF(AND(V3742="",T3742&gt;TODAY()),DATEDIF(TODAY(),T3742,"Y")&amp;" anos"&amp;" "&amp;DATEDIF(TODAY(),T3742,"YM")&amp;" meses"&amp;" "&amp;DATEDIF(TODAY(),T3742,"MD")&amp;" dias",IF(AND(X3742="",V3742&lt;TODAY()),"Contrato Encerrado",IF(AND(X3742="",V3742&gt;TODAY()),DATEDIF(TODAY(),V3742,"Y")&amp;" anos"&amp;" "&amp;DATEDIF(TODAY(),V3742,"YM")&amp;" meses"&amp;" "&amp;DATEDIF(TODAY(),V3742,"MD")&amp;" dias",IF(AND(Z3742="",X3742&lt;TODAY()),"Contrato Encerrado",IF(AND(Z3742="",X3742&gt;TODAY()),DATEDIF(TODAY(),X3742,"Y")&amp;" anos"&amp;" "&amp;DATEDIF(TODAY(),X3742,"YM")&amp;" meses"&amp;" "&amp;DATEDIF(TODAY(),X3742,"MD")&amp;" dias",IF(AND(Z3742&lt;&gt;””,Z3742&lt;TODAY()),"Contrato Encerrado",IF(AND(Z3742&lt;&gt;"",Z3742&gt;TODAY()),DATEDIF(TODAY(),Z3742,"Y")&amp;" anos"&amp;" "&amp;DATEDIF(TODAY(),Z3742,"YM")&amp;" meses"&amp;" "&amp;DATEDIF(TODAY(),Z3742,"MD")&amp;" dias"))))))))</f>
        <v>0 anos 10 meses 24 dias</v>
      </c>
      <c r="AE3742" s="35">
        <f t="shared" si="291"/>
        <v>364</v>
      </c>
      <c r="AF3742" s="35">
        <f t="shared" si="292"/>
        <v>366</v>
      </c>
      <c r="AG3742" s="17" t="str">
        <f t="shared" si="293"/>
        <v>0 anos 11 meses 31 dias</v>
      </c>
    </row>
    <row r="3743" spans="1:33" ht="11.25" customHeight="1" x14ac:dyDescent="0.2">
      <c r="A3743" s="8" t="s">
        <v>9</v>
      </c>
      <c r="B3743" s="8" t="s">
        <v>13</v>
      </c>
      <c r="C3743" s="22" t="s">
        <v>17</v>
      </c>
      <c r="D3743" s="37">
        <v>2023</v>
      </c>
      <c r="E3743" s="23" t="s">
        <v>1755</v>
      </c>
      <c r="F3743" s="8" t="s">
        <v>1756</v>
      </c>
      <c r="G3743" s="77" t="s">
        <v>7186</v>
      </c>
      <c r="H3743" s="78" t="s">
        <v>7187</v>
      </c>
      <c r="I3743" s="9" t="s">
        <v>7188</v>
      </c>
      <c r="J3743" s="14" t="s">
        <v>14944</v>
      </c>
      <c r="K3743" s="9" t="s">
        <v>29</v>
      </c>
      <c r="L3743" s="24" t="s">
        <v>30</v>
      </c>
      <c r="M3743" s="7" t="s">
        <v>9427</v>
      </c>
      <c r="N3743" s="15" t="s">
        <v>2098</v>
      </c>
      <c r="O3743" s="24"/>
      <c r="P3743" s="24" t="s">
        <v>2518</v>
      </c>
      <c r="Q3743" s="24" t="s">
        <v>2523</v>
      </c>
      <c r="R3743" s="17">
        <v>36202</v>
      </c>
      <c r="S3743" s="17">
        <v>45054</v>
      </c>
      <c r="T3743" s="31">
        <v>45428</v>
      </c>
      <c r="U3743" s="17"/>
      <c r="V3743" s="31"/>
      <c r="W3743" s="17"/>
      <c r="X3743" s="17"/>
      <c r="Y3743" s="17"/>
      <c r="Z3743" s="31"/>
      <c r="AA3743" s="18">
        <f t="shared" ca="1" si="290"/>
        <v>26</v>
      </c>
      <c r="AB3743" s="19" t="s">
        <v>7878</v>
      </c>
      <c r="AC3743" s="35" t="str">
        <f t="shared" si="294"/>
        <v>1 anos 0 meses 8 dias</v>
      </c>
      <c r="AD3743" s="35" t="str">
        <f ca="1">IF(AND(V3743="",T3743&lt;TODAY()),"Contrato Encerrado",IF(AND(V3743="",T3743&gt;TODAY()),DATEDIF(TODAY(),T3743,"Y")&amp;" anos"&amp;" "&amp;DATEDIF(TODAY(),T3743,"YM")&amp;" meses"&amp;" "&amp;DATEDIF(TODAY(),T3743,"MD")&amp;" dias",IF(AND(X3743="",V3743&lt;TODAY()),"Contrato Encerrado",IF(AND(X3743="",V3743&gt;TODAY()),DATEDIF(TODAY(),V3743,"Y")&amp;" anos"&amp;" "&amp;DATEDIF(TODAY(),V3743,"YM")&amp;" meses"&amp;" "&amp;DATEDIF(TODAY(),V3743,"MD")&amp;" dias",IF(AND(Z3743="",X3743&lt;TODAY()),"Contrato Encerrado",IF(AND(Z3743="",X3743&gt;TODAY()),DATEDIF(TODAY(),X3743,"Y")&amp;" anos"&amp;" "&amp;DATEDIF(TODAY(),X3743,"YM")&amp;" meses"&amp;" "&amp;DATEDIF(TODAY(),X3743,"MD")&amp;" dias",IF(AND(Z3743&lt;&gt;””,Z3743&lt;TODAY()),"Contrato Encerrado",IF(AND(Z3743&lt;&gt;"",Z3743&gt;TODAY()),DATEDIF(TODAY(),Z3743,"Y")&amp;" anos"&amp;" "&amp;DATEDIF(TODAY(),Z3743,"YM")&amp;" meses"&amp;" "&amp;DATEDIF(TODAY(),Z3743,"MD")&amp;" dias"))))))))</f>
        <v>Contrato Encerrado</v>
      </c>
      <c r="AE3743" s="35">
        <f t="shared" si="291"/>
        <v>374</v>
      </c>
      <c r="AF3743" s="35">
        <f t="shared" si="292"/>
        <v>356</v>
      </c>
      <c r="AG3743" s="17" t="str">
        <f t="shared" si="293"/>
        <v>0 anos 11 meses 21 dias</v>
      </c>
    </row>
    <row r="3744" spans="1:33" ht="11.25" customHeight="1" x14ac:dyDescent="0.2">
      <c r="A3744" s="8" t="s">
        <v>9</v>
      </c>
      <c r="B3744" s="8" t="s">
        <v>13</v>
      </c>
      <c r="C3744" s="22" t="s">
        <v>16</v>
      </c>
      <c r="D3744" s="37">
        <v>2025</v>
      </c>
      <c r="E3744" s="12" t="s">
        <v>1755</v>
      </c>
      <c r="F3744" s="8" t="s">
        <v>1756</v>
      </c>
      <c r="G3744" s="9" t="s">
        <v>16408</v>
      </c>
      <c r="H3744" s="8" t="s">
        <v>16409</v>
      </c>
      <c r="I3744" s="14" t="s">
        <v>16410</v>
      </c>
      <c r="J3744" s="14" t="s">
        <v>10</v>
      </c>
      <c r="K3744" s="14" t="s">
        <v>29</v>
      </c>
      <c r="L3744" s="15" t="s">
        <v>30</v>
      </c>
      <c r="M3744" s="7" t="s">
        <v>9427</v>
      </c>
      <c r="N3744" s="15" t="s">
        <v>2103</v>
      </c>
      <c r="O3744" s="15" t="s">
        <v>9474</v>
      </c>
      <c r="P3744" s="15" t="s">
        <v>2518</v>
      </c>
      <c r="Q3744" s="15" t="s">
        <v>2523</v>
      </c>
      <c r="R3744" s="20">
        <v>36440</v>
      </c>
      <c r="S3744" s="20">
        <v>45722</v>
      </c>
      <c r="T3744" s="20">
        <v>46086</v>
      </c>
      <c r="U3744" s="20"/>
      <c r="V3744" s="20"/>
      <c r="W3744" s="20"/>
      <c r="X3744" s="17"/>
      <c r="Y3744" s="17"/>
      <c r="Z3744" s="20"/>
      <c r="AA3744" s="21">
        <f t="shared" ca="1" si="290"/>
        <v>26</v>
      </c>
      <c r="AB3744" s="20" t="s">
        <v>7878</v>
      </c>
      <c r="AC3744" s="35" t="str">
        <f t="shared" si="294"/>
        <v>0 anos 11 meses 27 dias</v>
      </c>
      <c r="AD3744" s="35" t="str">
        <f ca="1">IF(AND(V3744="",T3744&lt;TODAY()),"Contrato Encerrado",IF(AND(V3744="",T3744&gt;TODAY()),DATEDIF(TODAY(),T3744,"Y")&amp;" anos"&amp;" "&amp;DATEDIF(TODAY(),T3744,"YM")&amp;" meses"&amp;" "&amp;DATEDIF(TODAY(),T3744,"MD")&amp;" dias",IF(AND(X3744="",V3744&lt;TODAY()),"Contrato Encerrado",IF(AND(X3744="",V3744&gt;TODAY()),DATEDIF(TODAY(),V3744,"Y")&amp;" anos"&amp;" "&amp;DATEDIF(TODAY(),V3744,"YM")&amp;" meses"&amp;" "&amp;DATEDIF(TODAY(),V3744,"MD")&amp;" dias",IF(AND(Z3744="",X3744&lt;TODAY()),"Contrato Encerrado",IF(AND(Z3744="",X3744&gt;TODAY()),DATEDIF(TODAY(),X3744,"Y")&amp;" anos"&amp;" "&amp;DATEDIF(TODAY(),X3744,"YM")&amp;" meses"&amp;" "&amp;DATEDIF(TODAY(),X3744,"MD")&amp;" dias",IF(AND(Z3744&lt;&gt;””,Z3744&lt;TODAY()),"Contrato Encerrado",IF(AND(Z3744&lt;&gt;"",Z3744&gt;TODAY()),DATEDIF(TODAY(),Z3744,"Y")&amp;" anos"&amp;" "&amp;DATEDIF(TODAY(),Z3744,"YM")&amp;" meses"&amp;" "&amp;DATEDIF(TODAY(),Z3744,"MD")&amp;" dias"))))))))</f>
        <v>0 anos 4 meses 26 dias</v>
      </c>
      <c r="AE3744" s="35">
        <f t="shared" si="291"/>
        <v>364</v>
      </c>
      <c r="AF3744" s="35">
        <f t="shared" si="292"/>
        <v>366</v>
      </c>
      <c r="AG3744" s="17" t="str">
        <f t="shared" si="293"/>
        <v>0 anos 11 meses 31 dias</v>
      </c>
    </row>
    <row r="3745" spans="1:33" ht="11.25" customHeight="1" x14ac:dyDescent="0.2">
      <c r="A3745" s="8" t="s">
        <v>9</v>
      </c>
      <c r="B3745" s="8" t="s">
        <v>13</v>
      </c>
      <c r="C3745" s="22" t="s">
        <v>11</v>
      </c>
      <c r="D3745" s="37">
        <v>2024</v>
      </c>
      <c r="E3745" s="12" t="s">
        <v>27</v>
      </c>
      <c r="F3745" s="8" t="s">
        <v>28</v>
      </c>
      <c r="G3745" s="77" t="s">
        <v>11629</v>
      </c>
      <c r="H3745" s="78" t="s">
        <v>11630</v>
      </c>
      <c r="I3745" s="14" t="s">
        <v>11631</v>
      </c>
      <c r="J3745" s="14" t="s">
        <v>10</v>
      </c>
      <c r="K3745" s="14" t="s">
        <v>29</v>
      </c>
      <c r="L3745" s="15" t="s">
        <v>30</v>
      </c>
      <c r="M3745" s="7" t="s">
        <v>9427</v>
      </c>
      <c r="N3745" s="15" t="s">
        <v>2099</v>
      </c>
      <c r="O3745" s="15" t="s">
        <v>7901</v>
      </c>
      <c r="P3745" s="15" t="s">
        <v>2518</v>
      </c>
      <c r="Q3745" s="15" t="s">
        <v>4109</v>
      </c>
      <c r="R3745" s="20">
        <v>36930</v>
      </c>
      <c r="S3745" s="20">
        <v>45299</v>
      </c>
      <c r="T3745" s="20">
        <v>46029</v>
      </c>
      <c r="U3745" s="20"/>
      <c r="V3745" s="20"/>
      <c r="W3745" s="20"/>
      <c r="X3745" s="17"/>
      <c r="Y3745" s="17"/>
      <c r="Z3745" s="20"/>
      <c r="AA3745" s="18">
        <f t="shared" ca="1" si="290"/>
        <v>24</v>
      </c>
      <c r="AB3745" s="15" t="s">
        <v>7877</v>
      </c>
      <c r="AC3745" s="35" t="str">
        <f t="shared" si="294"/>
        <v>1 anos 11 meses 30 dias</v>
      </c>
      <c r="AD3745" s="35" t="str">
        <f ca="1">IF(AND(V3745="",T3745&lt;TODAY()),"Contrato Encerrado",IF(AND(V3745="",T3745&gt;TODAY()),DATEDIF(TODAY(),T3745,"Y")&amp;" anos"&amp;" "&amp;DATEDIF(TODAY(),T3745,"YM")&amp;" meses"&amp;" "&amp;DATEDIF(TODAY(),T3745,"MD")&amp;" dias",IF(AND(X3745="",V3745&lt;TODAY()),"Contrato Encerrado",IF(AND(X3745="",V3745&gt;TODAY()),DATEDIF(TODAY(),V3745,"Y")&amp;" anos"&amp;" "&amp;DATEDIF(TODAY(),V3745,"YM")&amp;" meses"&amp;" "&amp;DATEDIF(TODAY(),V3745,"MD")&amp;" dias",IF(AND(Z3745="",X3745&lt;TODAY()),"Contrato Encerrado",IF(AND(Z3745="",X3745&gt;TODAY()),DATEDIF(TODAY(),X3745,"Y")&amp;" anos"&amp;" "&amp;DATEDIF(TODAY(),X3745,"YM")&amp;" meses"&amp;" "&amp;DATEDIF(TODAY(),X3745,"MD")&amp;" dias",IF(AND(Z3745&lt;&gt;””,Z3745&lt;TODAY()),"Contrato Encerrado",IF(AND(Z3745&lt;&gt;"",Z3745&gt;TODAY()),DATEDIF(TODAY(),Z3745,"Y")&amp;" anos"&amp;" "&amp;DATEDIF(TODAY(),Z3745,"YM")&amp;" meses"&amp;" "&amp;DATEDIF(TODAY(),Z3745,"MD")&amp;" dias"))))))))</f>
        <v>0 anos 3 meses 0 dias</v>
      </c>
      <c r="AE3745" s="35">
        <f t="shared" si="291"/>
        <v>730</v>
      </c>
      <c r="AF3745" s="35">
        <f t="shared" si="292"/>
        <v>0</v>
      </c>
      <c r="AG3745" s="17" t="str">
        <f t="shared" si="293"/>
        <v>ESTÁGIO COMPLETOU 2 ANOS</v>
      </c>
    </row>
    <row r="3746" spans="1:33" ht="11.25" customHeight="1" x14ac:dyDescent="0.2">
      <c r="A3746" s="8" t="s">
        <v>9</v>
      </c>
      <c r="B3746" s="8" t="s">
        <v>13</v>
      </c>
      <c r="C3746" s="22" t="s">
        <v>21</v>
      </c>
      <c r="D3746" s="35">
        <v>2025</v>
      </c>
      <c r="E3746" s="12" t="s">
        <v>1755</v>
      </c>
      <c r="F3746" s="8" t="s">
        <v>1756</v>
      </c>
      <c r="G3746" s="14" t="s">
        <v>17599</v>
      </c>
      <c r="H3746" s="8" t="s">
        <v>17600</v>
      </c>
      <c r="I3746" s="14" t="s">
        <v>17006</v>
      </c>
      <c r="J3746" s="14" t="s">
        <v>10</v>
      </c>
      <c r="K3746" s="14" t="s">
        <v>29</v>
      </c>
      <c r="L3746" s="15" t="s">
        <v>30</v>
      </c>
      <c r="M3746" s="7" t="s">
        <v>16153</v>
      </c>
      <c r="N3746" s="15" t="s">
        <v>2103</v>
      </c>
      <c r="O3746" s="15" t="s">
        <v>9474</v>
      </c>
      <c r="P3746" s="15" t="s">
        <v>2518</v>
      </c>
      <c r="Q3746" s="15" t="s">
        <v>2523</v>
      </c>
      <c r="R3746" s="20">
        <v>37786</v>
      </c>
      <c r="S3746" s="20">
        <v>45817</v>
      </c>
      <c r="T3746" s="20">
        <v>46181</v>
      </c>
      <c r="U3746" s="20"/>
      <c r="V3746" s="20"/>
      <c r="W3746" s="20"/>
      <c r="X3746" s="17"/>
      <c r="Y3746" s="17"/>
      <c r="Z3746" s="20"/>
      <c r="AA3746" s="21">
        <f t="shared" ca="1" si="290"/>
        <v>22</v>
      </c>
      <c r="AB3746" s="20" t="s">
        <v>7878</v>
      </c>
      <c r="AC3746" s="35" t="str">
        <f t="shared" si="294"/>
        <v>0 anos 11 meses 30 dias</v>
      </c>
      <c r="AD3746" s="35" t="str">
        <f ca="1">IF(AND(V3746="",T3746&lt;TODAY()),"Contrato Encerrado",IF(AND(V3746="",T3746&gt;TODAY()),DATEDIF(TODAY(),T3746,"Y")&amp;" anos"&amp;" "&amp;DATEDIF(TODAY(),T3746,"YM")&amp;" meses"&amp;" "&amp;DATEDIF(TODAY(),T3746,"MD")&amp;" dias",IF(AND(X3746="",V3746&lt;TODAY()),"Contrato Encerrado",IF(AND(X3746="",V3746&gt;TODAY()),DATEDIF(TODAY(),V3746,"Y")&amp;" anos"&amp;" "&amp;DATEDIF(TODAY(),V3746,"YM")&amp;" meses"&amp;" "&amp;DATEDIF(TODAY(),V3746,"MD")&amp;" dias",IF(AND(Z3746="",X3746&lt;TODAY()),"Contrato Encerrado",IF(AND(Z3746="",X3746&gt;TODAY()),DATEDIF(TODAY(),X3746,"Y")&amp;" anos"&amp;" "&amp;DATEDIF(TODAY(),X3746,"YM")&amp;" meses"&amp;" "&amp;DATEDIF(TODAY(),X3746,"MD")&amp;" dias",IF(AND(Z3746&lt;&gt;””,Z3746&lt;TODAY()),"Contrato Encerrado",IF(AND(Z3746&lt;&gt;"",Z3746&gt;TODAY()),DATEDIF(TODAY(),Z3746,"Y")&amp;" anos"&amp;" "&amp;DATEDIF(TODAY(),Z3746,"YM")&amp;" meses"&amp;" "&amp;DATEDIF(TODAY(),Z3746,"MD")&amp;" dias"))))))))</f>
        <v>0 anos 8 meses 1 dias</v>
      </c>
      <c r="AE3746" s="35">
        <f t="shared" si="291"/>
        <v>364</v>
      </c>
      <c r="AF3746" s="35">
        <f t="shared" si="292"/>
        <v>366</v>
      </c>
      <c r="AG3746" s="17" t="str">
        <f t="shared" si="293"/>
        <v>0 anos 11 meses 31 dias</v>
      </c>
    </row>
    <row r="3747" spans="1:33" ht="11.25" customHeight="1" x14ac:dyDescent="0.2">
      <c r="A3747" s="8" t="s">
        <v>9</v>
      </c>
      <c r="B3747" s="8" t="s">
        <v>13</v>
      </c>
      <c r="C3747" s="22" t="s">
        <v>15</v>
      </c>
      <c r="D3747" s="37">
        <v>2024</v>
      </c>
      <c r="E3747" s="23" t="s">
        <v>157</v>
      </c>
      <c r="F3747" s="8" t="s">
        <v>158</v>
      </c>
      <c r="G3747" s="77" t="s">
        <v>12370</v>
      </c>
      <c r="H3747" s="78" t="s">
        <v>12371</v>
      </c>
      <c r="I3747" s="9" t="s">
        <v>14792</v>
      </c>
      <c r="J3747" s="14" t="s">
        <v>10</v>
      </c>
      <c r="K3747" s="9" t="s">
        <v>29</v>
      </c>
      <c r="L3747" s="24" t="s">
        <v>30</v>
      </c>
      <c r="M3747" s="7" t="s">
        <v>9427</v>
      </c>
      <c r="N3747" s="24" t="s">
        <v>9859</v>
      </c>
      <c r="O3747" s="24" t="s">
        <v>7885</v>
      </c>
      <c r="P3747" s="24" t="s">
        <v>2518</v>
      </c>
      <c r="Q3747" s="24" t="s">
        <v>4109</v>
      </c>
      <c r="R3747" s="29">
        <v>37322</v>
      </c>
      <c r="S3747" s="29">
        <v>45327</v>
      </c>
      <c r="T3747" s="70">
        <v>45657</v>
      </c>
      <c r="U3747" s="111">
        <v>45694</v>
      </c>
      <c r="V3747" s="20">
        <v>46058</v>
      </c>
      <c r="W3747" s="20"/>
      <c r="X3747" s="17"/>
      <c r="Y3747" s="17"/>
      <c r="Z3747" s="20"/>
      <c r="AA3747" s="18">
        <f t="shared" ca="1" si="290"/>
        <v>23</v>
      </c>
      <c r="AB3747" s="18" t="s">
        <v>7878</v>
      </c>
      <c r="AC3747" s="35" t="str">
        <f t="shared" si="294"/>
        <v>1 anos 10 meses 25 dias</v>
      </c>
      <c r="AD3747" s="35" t="str">
        <f ca="1">IF(AND(V3747="",T3747&lt;TODAY()),"Contrato Encerrado",IF(AND(V3747="",T3747&gt;TODAY()),DATEDIF(TODAY(),T3747,"Y")&amp;" anos"&amp;" "&amp;DATEDIF(TODAY(),T3747,"YM")&amp;" meses"&amp;" "&amp;DATEDIF(TODAY(),T3747,"MD")&amp;" dias",IF(AND(X3747="",V3747&lt;TODAY()),"Contrato Encerrado",IF(AND(X3747="",V3747&gt;TODAY()),DATEDIF(TODAY(),V3747,"Y")&amp;" anos"&amp;" "&amp;DATEDIF(TODAY(),V3747,"YM")&amp;" meses"&amp;" "&amp;DATEDIF(TODAY(),V3747,"MD")&amp;" dias",IF(AND(Z3747="",X3747&lt;TODAY()),"Contrato Encerrado",IF(AND(Z3747="",X3747&gt;TODAY()),DATEDIF(TODAY(),X3747,"Y")&amp;" anos"&amp;" "&amp;DATEDIF(TODAY(),X3747,"YM")&amp;" meses"&amp;" "&amp;DATEDIF(TODAY(),X3747,"MD")&amp;" dias",IF(AND(Z3747&lt;&gt;””,Z3747&lt;TODAY()),"Contrato Encerrado",IF(AND(Z3747&lt;&gt;"",Z3747&gt;TODAY()),DATEDIF(TODAY(),Z3747,"Y")&amp;" anos"&amp;" "&amp;DATEDIF(TODAY(),Z3747,"YM")&amp;" meses"&amp;" "&amp;DATEDIF(TODAY(),Z3747,"MD")&amp;" dias"))))))))</f>
        <v>0 anos 3 meses 29 dias</v>
      </c>
      <c r="AE3747" s="35">
        <f t="shared" si="291"/>
        <v>694</v>
      </c>
      <c r="AF3747" s="35">
        <f t="shared" si="292"/>
        <v>36</v>
      </c>
      <c r="AG3747" s="17" t="str">
        <f t="shared" si="293"/>
        <v>0 anos 1 meses 5 dias</v>
      </c>
    </row>
    <row r="3748" spans="1:33" s="61" customFormat="1" ht="11.25" customHeight="1" x14ac:dyDescent="0.2">
      <c r="A3748" s="8" t="s">
        <v>9</v>
      </c>
      <c r="B3748" s="8" t="s">
        <v>13</v>
      </c>
      <c r="C3748" s="22" t="s">
        <v>24</v>
      </c>
      <c r="D3748" s="37">
        <v>2023</v>
      </c>
      <c r="E3748" s="12" t="s">
        <v>307</v>
      </c>
      <c r="F3748" s="8" t="s">
        <v>308</v>
      </c>
      <c r="G3748" s="77" t="s">
        <v>10500</v>
      </c>
      <c r="H3748" s="78" t="s">
        <v>10501</v>
      </c>
      <c r="I3748" s="14" t="s">
        <v>10502</v>
      </c>
      <c r="J3748" s="14" t="s">
        <v>10</v>
      </c>
      <c r="K3748" s="14" t="s">
        <v>29</v>
      </c>
      <c r="L3748" s="15" t="s">
        <v>81</v>
      </c>
      <c r="M3748" s="7" t="s">
        <v>82</v>
      </c>
      <c r="N3748" s="15" t="s">
        <v>4113</v>
      </c>
      <c r="O3748" s="15" t="s">
        <v>7968</v>
      </c>
      <c r="P3748" s="15" t="s">
        <v>2518</v>
      </c>
      <c r="Q3748" s="15" t="s">
        <v>2523</v>
      </c>
      <c r="R3748" s="30">
        <v>39326</v>
      </c>
      <c r="S3748" s="30">
        <v>45229</v>
      </c>
      <c r="T3748" s="20" t="s">
        <v>14949</v>
      </c>
      <c r="U3748" s="20"/>
      <c r="V3748" s="20"/>
      <c r="W3748" s="30"/>
      <c r="X3748" s="17"/>
      <c r="Y3748" s="17"/>
      <c r="Z3748" s="20"/>
      <c r="AA3748" s="18">
        <f t="shared" ca="1" si="290"/>
        <v>18</v>
      </c>
      <c r="AB3748" s="15" t="s">
        <v>7878</v>
      </c>
      <c r="AC3748" s="35" t="str">
        <f t="shared" si="294"/>
        <v>1 anos 11 meses 29 dias</v>
      </c>
      <c r="AD3748" s="35" t="str">
        <f ca="1">IF(AND(V3748="",T3748&lt;TODAY()),"Contrato Encerrado",IF(AND(V3748="",T3748&gt;TODAY()),DATEDIF(TODAY(),T3748,"Y")&amp;" anos"&amp;" "&amp;DATEDIF(TODAY(),T3748,"YM")&amp;" meses"&amp;" "&amp;DATEDIF(TODAY(),T3748,"MD")&amp;" dias",IF(AND(X3748="",V3748&lt;TODAY()),"Contrato Encerrado",IF(AND(X3748="",V3748&gt;TODAY()),DATEDIF(TODAY(),V3748,"Y")&amp;" anos"&amp;" "&amp;DATEDIF(TODAY(),V3748,"YM")&amp;" meses"&amp;" "&amp;DATEDIF(TODAY(),V3748,"MD")&amp;" dias",IF(AND(Z3748="",X3748&lt;TODAY()),"Contrato Encerrado",IF(AND(Z3748="",X3748&gt;TODAY()),DATEDIF(TODAY(),X3748,"Y")&amp;" anos"&amp;" "&amp;DATEDIF(TODAY(),X3748,"YM")&amp;" meses"&amp;" "&amp;DATEDIF(TODAY(),X3748,"MD")&amp;" dias",IF(AND(Z3748&lt;&gt;””,Z3748&lt;TODAY()),"Contrato Encerrado",IF(AND(Z3748&lt;&gt;"",Z3748&gt;TODAY()),DATEDIF(TODAY(),Z3748,"Y")&amp;" anos"&amp;" "&amp;DATEDIF(TODAY(),Z3748,"YM")&amp;" meses"&amp;" "&amp;DATEDIF(TODAY(),Z3748,"MD")&amp;" dias"))))))))</f>
        <v>0 anos 0 meses 22 dias</v>
      </c>
      <c r="AE3748" s="35">
        <f t="shared" si="291"/>
        <v>730</v>
      </c>
      <c r="AF3748" s="35">
        <f t="shared" si="292"/>
        <v>0</v>
      </c>
      <c r="AG3748" s="17" t="str">
        <f t="shared" si="293"/>
        <v>ESTÁGIO COMPLETOU 2 ANOS</v>
      </c>
    </row>
    <row r="3749" spans="1:33" ht="11.25" customHeight="1" x14ac:dyDescent="0.2">
      <c r="A3749" s="10" t="s">
        <v>9</v>
      </c>
      <c r="B3749" s="10" t="s">
        <v>13</v>
      </c>
      <c r="C3749" s="11" t="s">
        <v>17</v>
      </c>
      <c r="D3749" s="36">
        <v>2021</v>
      </c>
      <c r="E3749" s="13" t="s">
        <v>307</v>
      </c>
      <c r="F3749" s="10" t="s">
        <v>308</v>
      </c>
      <c r="G3749" s="83" t="s">
        <v>3800</v>
      </c>
      <c r="H3749" s="84" t="s">
        <v>3801</v>
      </c>
      <c r="I3749" s="13" t="s">
        <v>3802</v>
      </c>
      <c r="J3749" s="14" t="s">
        <v>1302</v>
      </c>
      <c r="K3749" s="13" t="s">
        <v>29</v>
      </c>
      <c r="L3749" s="25" t="s">
        <v>30</v>
      </c>
      <c r="M3749" s="7" t="s">
        <v>9427</v>
      </c>
      <c r="N3749" s="27" t="s">
        <v>3223</v>
      </c>
      <c r="O3749" s="27"/>
      <c r="P3749" s="26" t="s">
        <v>2517</v>
      </c>
      <c r="Q3749" s="26" t="s">
        <v>2522</v>
      </c>
      <c r="R3749" s="31">
        <v>36919</v>
      </c>
      <c r="S3749" s="31">
        <v>44326</v>
      </c>
      <c r="T3749" s="31">
        <v>44504</v>
      </c>
      <c r="U3749" s="31"/>
      <c r="V3749" s="31"/>
      <c r="W3749" s="31"/>
      <c r="X3749" s="17"/>
      <c r="Y3749" s="17"/>
      <c r="Z3749" s="31"/>
      <c r="AA3749" s="18">
        <f t="shared" ca="1" si="290"/>
        <v>24</v>
      </c>
      <c r="AB3749" s="19" t="s">
        <v>7877</v>
      </c>
      <c r="AC3749" s="35" t="str">
        <f t="shared" si="294"/>
        <v>0 anos 5 meses 25 dias</v>
      </c>
      <c r="AD3749" s="35" t="str">
        <f ca="1">IF(AND(V3749="",T3749&lt;TODAY()),"Contrato Encerrado",IF(AND(V3749="",T3749&gt;TODAY()),DATEDIF(TODAY(),T3749,"Y")&amp;" anos"&amp;" "&amp;DATEDIF(TODAY(),T3749,"YM")&amp;" meses"&amp;" "&amp;DATEDIF(TODAY(),T3749,"MD")&amp;" dias",IF(AND(X3749="",V3749&lt;TODAY()),"Contrato Encerrado",IF(AND(X3749="",V3749&gt;TODAY()),DATEDIF(TODAY(),V3749,"Y")&amp;" anos"&amp;" "&amp;DATEDIF(TODAY(),V3749,"YM")&amp;" meses"&amp;" "&amp;DATEDIF(TODAY(),V3749,"MD")&amp;" dias",IF(AND(Z3749="",X3749&lt;TODAY()),"Contrato Encerrado",IF(AND(Z3749="",X3749&gt;TODAY()),DATEDIF(TODAY(),X3749,"Y")&amp;" anos"&amp;" "&amp;DATEDIF(TODAY(),X3749,"YM")&amp;" meses"&amp;" "&amp;DATEDIF(TODAY(),X3749,"MD")&amp;" dias",IF(AND(Z3749&lt;&gt;””,Z3749&lt;TODAY()),"Contrato Encerrado",IF(AND(Z3749&lt;&gt;"",Z3749&gt;TODAY()),DATEDIF(TODAY(),Z3749,"Y")&amp;" anos"&amp;" "&amp;DATEDIF(TODAY(),Z3749,"YM")&amp;" meses"&amp;" "&amp;DATEDIF(TODAY(),Z3749,"MD")&amp;" dias"))))))))</f>
        <v>Contrato Encerrado</v>
      </c>
      <c r="AE3749" s="35">
        <f t="shared" si="291"/>
        <v>178</v>
      </c>
      <c r="AF3749" s="35">
        <f t="shared" si="292"/>
        <v>552</v>
      </c>
      <c r="AG3749" s="17" t="str">
        <f t="shared" si="293"/>
        <v>1 anos 6 meses 5 dias</v>
      </c>
    </row>
    <row r="3750" spans="1:33" ht="11.25" customHeight="1" x14ac:dyDescent="0.2">
      <c r="A3750" s="8" t="s">
        <v>9</v>
      </c>
      <c r="B3750" s="8" t="s">
        <v>13</v>
      </c>
      <c r="C3750" s="22" t="s">
        <v>24</v>
      </c>
      <c r="D3750" s="36">
        <v>2024</v>
      </c>
      <c r="E3750" s="23" t="s">
        <v>1685</v>
      </c>
      <c r="F3750" s="8" t="s">
        <v>1686</v>
      </c>
      <c r="G3750" s="77" t="s">
        <v>14899</v>
      </c>
      <c r="H3750" s="78" t="s">
        <v>14900</v>
      </c>
      <c r="I3750" s="9" t="s">
        <v>14793</v>
      </c>
      <c r="J3750" s="67" t="s">
        <v>10</v>
      </c>
      <c r="K3750" s="9" t="s">
        <v>29</v>
      </c>
      <c r="L3750" s="24" t="s">
        <v>30</v>
      </c>
      <c r="M3750" s="7" t="s">
        <v>9427</v>
      </c>
      <c r="N3750" s="24" t="s">
        <v>2105</v>
      </c>
      <c r="O3750" s="24" t="s">
        <v>10152</v>
      </c>
      <c r="P3750" s="24" t="s">
        <v>2518</v>
      </c>
      <c r="Q3750" s="24" t="s">
        <v>2523</v>
      </c>
      <c r="R3750" s="17">
        <v>37364</v>
      </c>
      <c r="S3750" s="17">
        <v>45607</v>
      </c>
      <c r="T3750" s="17" t="s">
        <v>14894</v>
      </c>
      <c r="U3750" s="17"/>
      <c r="V3750" s="17"/>
      <c r="W3750" s="17"/>
      <c r="X3750" s="17"/>
      <c r="Y3750" s="17"/>
      <c r="Z3750" s="20"/>
      <c r="AA3750" s="18">
        <f t="shared" ca="1" si="290"/>
        <v>23</v>
      </c>
      <c r="AB3750" s="51" t="s">
        <v>7877</v>
      </c>
      <c r="AC3750" s="35" t="str">
        <f t="shared" si="294"/>
        <v>0 anos 11 meses 30 dias</v>
      </c>
      <c r="AD3750" s="35" t="str">
        <f ca="1">IF(AND(V3750="",T3750&lt;TODAY()),"Contrato Encerrado",IF(AND(V3750="",T3750&gt;TODAY()),DATEDIF(TODAY(),T3750,"Y")&amp;" anos"&amp;" "&amp;DATEDIF(TODAY(),T3750,"YM")&amp;" meses"&amp;" "&amp;DATEDIF(TODAY(),T3750,"MD")&amp;" dias",IF(AND(X3750="",V3750&lt;TODAY()),"Contrato Encerrado",IF(AND(X3750="",V3750&gt;TODAY()),DATEDIF(TODAY(),V3750,"Y")&amp;" anos"&amp;" "&amp;DATEDIF(TODAY(),V3750,"YM")&amp;" meses"&amp;" "&amp;DATEDIF(TODAY(),V3750,"MD")&amp;" dias",IF(AND(Z3750="",X3750&lt;TODAY()),"Contrato Encerrado",IF(AND(Z3750="",X3750&gt;TODAY()),DATEDIF(TODAY(),X3750,"Y")&amp;" anos"&amp;" "&amp;DATEDIF(TODAY(),X3750,"YM")&amp;" meses"&amp;" "&amp;DATEDIF(TODAY(),X3750,"MD")&amp;" dias",IF(AND(Z3750&lt;&gt;””,Z3750&lt;TODAY()),"Contrato Encerrado",IF(AND(Z3750&lt;&gt;"",Z3750&gt;TODAY()),DATEDIF(TODAY(),Z3750,"Y")&amp;" anos"&amp;" "&amp;DATEDIF(TODAY(),Z3750,"YM")&amp;" meses"&amp;" "&amp;DATEDIF(TODAY(),Z3750,"MD")&amp;" dias"))))))))</f>
        <v>0 anos 1 meses 3 dias</v>
      </c>
      <c r="AE3750" s="35">
        <f t="shared" si="291"/>
        <v>364</v>
      </c>
      <c r="AF3750" s="35">
        <f t="shared" si="292"/>
        <v>366</v>
      </c>
      <c r="AG3750" s="17" t="str">
        <f t="shared" si="293"/>
        <v>0 anos 11 meses 31 dias</v>
      </c>
    </row>
    <row r="3751" spans="1:33" ht="11.25" customHeight="1" x14ac:dyDescent="0.2">
      <c r="A3751" s="8" t="s">
        <v>9</v>
      </c>
      <c r="B3751" s="10" t="s">
        <v>13</v>
      </c>
      <c r="C3751" s="11" t="s">
        <v>22</v>
      </c>
      <c r="D3751" s="36">
        <v>2022</v>
      </c>
      <c r="E3751" s="12" t="s">
        <v>157</v>
      </c>
      <c r="F3751" s="8" t="s">
        <v>158</v>
      </c>
      <c r="G3751" s="77" t="s">
        <v>5276</v>
      </c>
      <c r="H3751" s="78" t="s">
        <v>5277</v>
      </c>
      <c r="I3751" s="14" t="s">
        <v>5278</v>
      </c>
      <c r="J3751" s="14" t="s">
        <v>14943</v>
      </c>
      <c r="K3751" s="14" t="s">
        <v>29</v>
      </c>
      <c r="L3751" s="15" t="s">
        <v>30</v>
      </c>
      <c r="M3751" s="7" t="s">
        <v>9427</v>
      </c>
      <c r="N3751" s="16" t="s">
        <v>4159</v>
      </c>
      <c r="O3751" s="16"/>
      <c r="P3751" s="16" t="s">
        <v>2518</v>
      </c>
      <c r="Q3751" s="16" t="s">
        <v>2521</v>
      </c>
      <c r="R3751" s="31">
        <v>31259</v>
      </c>
      <c r="S3751" s="31">
        <v>44798</v>
      </c>
      <c r="T3751" s="31">
        <v>44963</v>
      </c>
      <c r="U3751" s="31"/>
      <c r="V3751" s="31"/>
      <c r="W3751" s="31"/>
      <c r="X3751" s="17"/>
      <c r="Y3751" s="17"/>
      <c r="Z3751" s="31"/>
      <c r="AA3751" s="18">
        <f t="shared" ca="1" si="290"/>
        <v>40</v>
      </c>
      <c r="AB3751" s="19" t="s">
        <v>7877</v>
      </c>
      <c r="AC3751" s="35" t="str">
        <f t="shared" si="294"/>
        <v>0 anos 5 meses 12 dias</v>
      </c>
      <c r="AD3751" s="35" t="str">
        <f ca="1">IF(AND(V3751="",T3751&lt;TODAY()),"Contrato Encerrado",IF(AND(V3751="",T3751&gt;TODAY()),DATEDIF(TODAY(),T3751,"Y")&amp;" anos"&amp;" "&amp;DATEDIF(TODAY(),T3751,"YM")&amp;" meses"&amp;" "&amp;DATEDIF(TODAY(),T3751,"MD")&amp;" dias",IF(AND(X3751="",V3751&lt;TODAY()),"Contrato Encerrado",IF(AND(X3751="",V3751&gt;TODAY()),DATEDIF(TODAY(),V3751,"Y")&amp;" anos"&amp;" "&amp;DATEDIF(TODAY(),V3751,"YM")&amp;" meses"&amp;" "&amp;DATEDIF(TODAY(),V3751,"MD")&amp;" dias",IF(AND(Z3751="",X3751&lt;TODAY()),"Contrato Encerrado",IF(AND(Z3751="",X3751&gt;TODAY()),DATEDIF(TODAY(),X3751,"Y")&amp;" anos"&amp;" "&amp;DATEDIF(TODAY(),X3751,"YM")&amp;" meses"&amp;" "&amp;DATEDIF(TODAY(),X3751,"MD")&amp;" dias",IF(AND(Z3751&lt;&gt;””,Z3751&lt;TODAY()),"Contrato Encerrado",IF(AND(Z3751&lt;&gt;"",Z3751&gt;TODAY()),DATEDIF(TODAY(),Z3751,"Y")&amp;" anos"&amp;" "&amp;DATEDIF(TODAY(),Z3751,"YM")&amp;" meses"&amp;" "&amp;DATEDIF(TODAY(),Z3751,"MD")&amp;" dias"))))))))</f>
        <v>Contrato Encerrado</v>
      </c>
      <c r="AE3751" s="35">
        <f t="shared" si="291"/>
        <v>165</v>
      </c>
      <c r="AF3751" s="35">
        <f t="shared" si="292"/>
        <v>565</v>
      </c>
      <c r="AG3751" s="17" t="str">
        <f t="shared" si="293"/>
        <v>1 anos 6 meses 18 dias</v>
      </c>
    </row>
    <row r="3752" spans="1:33" ht="11.25" customHeight="1" x14ac:dyDescent="0.2">
      <c r="A3752" s="8" t="s">
        <v>9</v>
      </c>
      <c r="B3752" s="8" t="s">
        <v>13</v>
      </c>
      <c r="C3752" s="22" t="s">
        <v>15</v>
      </c>
      <c r="D3752" s="37">
        <v>2023</v>
      </c>
      <c r="E3752" s="23" t="s">
        <v>157</v>
      </c>
      <c r="F3752" s="8" t="s">
        <v>158</v>
      </c>
      <c r="G3752" s="77" t="s">
        <v>7189</v>
      </c>
      <c r="H3752" s="78" t="s">
        <v>7190</v>
      </c>
      <c r="I3752" s="9" t="s">
        <v>7191</v>
      </c>
      <c r="J3752" s="14" t="s">
        <v>14943</v>
      </c>
      <c r="K3752" s="9" t="s">
        <v>29</v>
      </c>
      <c r="L3752" s="24" t="s">
        <v>30</v>
      </c>
      <c r="M3752" s="7" t="s">
        <v>9427</v>
      </c>
      <c r="N3752" s="24" t="s">
        <v>4159</v>
      </c>
      <c r="O3752" s="24"/>
      <c r="P3752" s="24" t="s">
        <v>2518</v>
      </c>
      <c r="Q3752" s="24" t="s">
        <v>2521</v>
      </c>
      <c r="R3752" s="17">
        <v>35952</v>
      </c>
      <c r="S3752" s="17">
        <v>44991</v>
      </c>
      <c r="T3752" s="20">
        <v>45688</v>
      </c>
      <c r="U3752" s="20"/>
      <c r="V3752" s="20"/>
      <c r="W3752" s="17"/>
      <c r="X3752" s="17"/>
      <c r="Y3752" s="17"/>
      <c r="Z3752" s="20"/>
      <c r="AA3752" s="18">
        <f t="shared" ca="1" si="290"/>
        <v>27</v>
      </c>
      <c r="AB3752" s="19" t="s">
        <v>7877</v>
      </c>
      <c r="AC3752" s="35" t="str">
        <f t="shared" si="294"/>
        <v>1 anos 10 meses 25 dias</v>
      </c>
      <c r="AD3752" s="35" t="str">
        <f ca="1">IF(AND(V3752="",T3752&lt;TODAY()),"Contrato Encerrado",IF(AND(V3752="",T3752&gt;TODAY()),DATEDIF(TODAY(),T3752,"Y")&amp;" anos"&amp;" "&amp;DATEDIF(TODAY(),T3752,"YM")&amp;" meses"&amp;" "&amp;DATEDIF(TODAY(),T3752,"MD")&amp;" dias",IF(AND(X3752="",V3752&lt;TODAY()),"Contrato Encerrado",IF(AND(X3752="",V3752&gt;TODAY()),DATEDIF(TODAY(),V3752,"Y")&amp;" anos"&amp;" "&amp;DATEDIF(TODAY(),V3752,"YM")&amp;" meses"&amp;" "&amp;DATEDIF(TODAY(),V3752,"MD")&amp;" dias",IF(AND(Z3752="",X3752&lt;TODAY()),"Contrato Encerrado",IF(AND(Z3752="",X3752&gt;TODAY()),DATEDIF(TODAY(),X3752,"Y")&amp;" anos"&amp;" "&amp;DATEDIF(TODAY(),X3752,"YM")&amp;" meses"&amp;" "&amp;DATEDIF(TODAY(),X3752,"MD")&amp;" dias",IF(AND(Z3752&lt;&gt;””,Z3752&lt;TODAY()),"Contrato Encerrado",IF(AND(Z3752&lt;&gt;"",Z3752&gt;TODAY()),DATEDIF(TODAY(),Z3752,"Y")&amp;" anos"&amp;" "&amp;DATEDIF(TODAY(),Z3752,"YM")&amp;" meses"&amp;" "&amp;DATEDIF(TODAY(),Z3752,"MD")&amp;" dias"))))))))</f>
        <v>Contrato Encerrado</v>
      </c>
      <c r="AE3752" s="35">
        <f t="shared" si="291"/>
        <v>697</v>
      </c>
      <c r="AF3752" s="35">
        <f t="shared" si="292"/>
        <v>33</v>
      </c>
      <c r="AG3752" s="17" t="str">
        <f t="shared" si="293"/>
        <v>0 anos 1 meses 2 dias</v>
      </c>
    </row>
    <row r="3753" spans="1:33" ht="11.25" customHeight="1" x14ac:dyDescent="0.2">
      <c r="A3753" s="8" t="s">
        <v>9</v>
      </c>
      <c r="B3753" s="8" t="s">
        <v>13</v>
      </c>
      <c r="C3753" s="22" t="s">
        <v>16</v>
      </c>
      <c r="D3753" s="37">
        <v>2023</v>
      </c>
      <c r="E3753" s="23" t="s">
        <v>1685</v>
      </c>
      <c r="F3753" s="8" t="s">
        <v>1686</v>
      </c>
      <c r="G3753" s="77" t="s">
        <v>7192</v>
      </c>
      <c r="H3753" s="78" t="s">
        <v>7193</v>
      </c>
      <c r="I3753" s="9" t="s">
        <v>7194</v>
      </c>
      <c r="J3753" s="14" t="s">
        <v>14943</v>
      </c>
      <c r="K3753" s="9" t="s">
        <v>29</v>
      </c>
      <c r="L3753" s="24" t="s">
        <v>30</v>
      </c>
      <c r="M3753" s="7" t="s">
        <v>9427</v>
      </c>
      <c r="N3753" s="15" t="s">
        <v>2102</v>
      </c>
      <c r="O3753" s="24"/>
      <c r="P3753" s="24" t="s">
        <v>2518</v>
      </c>
      <c r="Q3753" s="24" t="s">
        <v>2523</v>
      </c>
      <c r="R3753" s="17">
        <v>33343</v>
      </c>
      <c r="S3753" s="17">
        <v>44999</v>
      </c>
      <c r="T3753" s="31">
        <v>45372</v>
      </c>
      <c r="U3753" s="17"/>
      <c r="V3753" s="31"/>
      <c r="W3753" s="17"/>
      <c r="X3753" s="17"/>
      <c r="Y3753" s="17"/>
      <c r="Z3753" s="31"/>
      <c r="AA3753" s="18">
        <f t="shared" ca="1" si="290"/>
        <v>34</v>
      </c>
      <c r="AB3753" s="19" t="s">
        <v>7877</v>
      </c>
      <c r="AC3753" s="35" t="str">
        <f t="shared" si="294"/>
        <v>1 anos 0 meses 7 dias</v>
      </c>
      <c r="AD3753" s="35" t="str">
        <f ca="1">IF(AND(V3753="",T3753&lt;TODAY()),"Contrato Encerrado",IF(AND(V3753="",T3753&gt;TODAY()),DATEDIF(TODAY(),T3753,"Y")&amp;" anos"&amp;" "&amp;DATEDIF(TODAY(),T3753,"YM")&amp;" meses"&amp;" "&amp;DATEDIF(TODAY(),T3753,"MD")&amp;" dias",IF(AND(X3753="",V3753&lt;TODAY()),"Contrato Encerrado",IF(AND(X3753="",V3753&gt;TODAY()),DATEDIF(TODAY(),V3753,"Y")&amp;" anos"&amp;" "&amp;DATEDIF(TODAY(),V3753,"YM")&amp;" meses"&amp;" "&amp;DATEDIF(TODAY(),V3753,"MD")&amp;" dias",IF(AND(Z3753="",X3753&lt;TODAY()),"Contrato Encerrado",IF(AND(Z3753="",X3753&gt;TODAY()),DATEDIF(TODAY(),X3753,"Y")&amp;" anos"&amp;" "&amp;DATEDIF(TODAY(),X3753,"YM")&amp;" meses"&amp;" "&amp;DATEDIF(TODAY(),X3753,"MD")&amp;" dias",IF(AND(Z3753&lt;&gt;””,Z3753&lt;TODAY()),"Contrato Encerrado",IF(AND(Z3753&lt;&gt;"",Z3753&gt;TODAY()),DATEDIF(TODAY(),Z3753,"Y")&amp;" anos"&amp;" "&amp;DATEDIF(TODAY(),Z3753,"YM")&amp;" meses"&amp;" "&amp;DATEDIF(TODAY(),Z3753,"MD")&amp;" dias"))))))))</f>
        <v>Contrato Encerrado</v>
      </c>
      <c r="AE3753" s="35">
        <f t="shared" si="291"/>
        <v>373</v>
      </c>
      <c r="AF3753" s="35">
        <f t="shared" si="292"/>
        <v>357</v>
      </c>
      <c r="AG3753" s="17" t="str">
        <f t="shared" si="293"/>
        <v>0 anos 11 meses 22 dias</v>
      </c>
    </row>
    <row r="3754" spans="1:33" ht="11.25" customHeight="1" x14ac:dyDescent="0.2">
      <c r="A3754" s="8" t="s">
        <v>9</v>
      </c>
      <c r="B3754" s="8" t="s">
        <v>13</v>
      </c>
      <c r="C3754" s="22" t="s">
        <v>22</v>
      </c>
      <c r="D3754" s="37">
        <v>2023</v>
      </c>
      <c r="E3754" s="12" t="s">
        <v>27</v>
      </c>
      <c r="F3754" s="8" t="s">
        <v>28</v>
      </c>
      <c r="G3754" s="77" t="s">
        <v>9922</v>
      </c>
      <c r="H3754" s="78" t="s">
        <v>9923</v>
      </c>
      <c r="I3754" s="14" t="s">
        <v>9924</v>
      </c>
      <c r="J3754" s="14" t="s">
        <v>14943</v>
      </c>
      <c r="K3754" s="14" t="s">
        <v>29</v>
      </c>
      <c r="L3754" s="15" t="s">
        <v>30</v>
      </c>
      <c r="M3754" s="7" t="s">
        <v>9427</v>
      </c>
      <c r="N3754" s="15" t="s">
        <v>2099</v>
      </c>
      <c r="O3754" s="15" t="s">
        <v>7901</v>
      </c>
      <c r="P3754" s="15" t="s">
        <v>2518</v>
      </c>
      <c r="Q3754" s="15" t="s">
        <v>4109</v>
      </c>
      <c r="R3754" s="20">
        <v>27895</v>
      </c>
      <c r="S3754" s="20">
        <v>45180</v>
      </c>
      <c r="T3754" s="20">
        <v>45545</v>
      </c>
      <c r="U3754" s="20"/>
      <c r="V3754" s="20"/>
      <c r="W3754" s="20"/>
      <c r="X3754" s="17"/>
      <c r="Y3754" s="17"/>
      <c r="Z3754" s="20"/>
      <c r="AA3754" s="18">
        <f t="shared" ca="1" si="290"/>
        <v>49</v>
      </c>
      <c r="AB3754" s="15" t="s">
        <v>7877</v>
      </c>
      <c r="AC3754" s="35" t="str">
        <f t="shared" si="294"/>
        <v>0 anos 11 meses 30 dias</v>
      </c>
      <c r="AD3754" s="35" t="str">
        <f ca="1">IF(AND(V3754="",T3754&lt;TODAY()),"Contrato Encerrado",IF(AND(V3754="",T3754&gt;TODAY()),DATEDIF(TODAY(),T3754,"Y")&amp;" anos"&amp;" "&amp;DATEDIF(TODAY(),T3754,"YM")&amp;" meses"&amp;" "&amp;DATEDIF(TODAY(),T3754,"MD")&amp;" dias",IF(AND(X3754="",V3754&lt;TODAY()),"Contrato Encerrado",IF(AND(X3754="",V3754&gt;TODAY()),DATEDIF(TODAY(),V3754,"Y")&amp;" anos"&amp;" "&amp;DATEDIF(TODAY(),V3754,"YM")&amp;" meses"&amp;" "&amp;DATEDIF(TODAY(),V3754,"MD")&amp;" dias",IF(AND(Z3754="",X3754&lt;TODAY()),"Contrato Encerrado",IF(AND(Z3754="",X3754&gt;TODAY()),DATEDIF(TODAY(),X3754,"Y")&amp;" anos"&amp;" "&amp;DATEDIF(TODAY(),X3754,"YM")&amp;" meses"&amp;" "&amp;DATEDIF(TODAY(),X3754,"MD")&amp;" dias",IF(AND(Z3754&lt;&gt;””,Z3754&lt;TODAY()),"Contrato Encerrado",IF(AND(Z3754&lt;&gt;"",Z3754&gt;TODAY()),DATEDIF(TODAY(),Z3754,"Y")&amp;" anos"&amp;" "&amp;DATEDIF(TODAY(),Z3754,"YM")&amp;" meses"&amp;" "&amp;DATEDIF(TODAY(),Z3754,"MD")&amp;" dias"))))))))</f>
        <v>Contrato Encerrado</v>
      </c>
      <c r="AE3754" s="35">
        <f t="shared" si="291"/>
        <v>365</v>
      </c>
      <c r="AF3754" s="35">
        <f t="shared" si="292"/>
        <v>365</v>
      </c>
      <c r="AG3754" s="17" t="str">
        <f t="shared" si="293"/>
        <v>0 anos 11 meses 30 dias</v>
      </c>
    </row>
    <row r="3755" spans="1:33" ht="11.25" customHeight="1" x14ac:dyDescent="0.2">
      <c r="A3755" s="8" t="s">
        <v>9</v>
      </c>
      <c r="B3755" s="10" t="s">
        <v>13</v>
      </c>
      <c r="C3755" s="11" t="s">
        <v>20</v>
      </c>
      <c r="D3755" s="36">
        <v>2021</v>
      </c>
      <c r="E3755" s="14" t="s">
        <v>157</v>
      </c>
      <c r="F3755" s="8" t="s">
        <v>158</v>
      </c>
      <c r="G3755" s="77" t="s">
        <v>1014</v>
      </c>
      <c r="H3755" s="78" t="s">
        <v>1015</v>
      </c>
      <c r="I3755" s="14" t="s">
        <v>1016</v>
      </c>
      <c r="J3755" s="14" t="s">
        <v>1302</v>
      </c>
      <c r="K3755" s="14" t="s">
        <v>29</v>
      </c>
      <c r="L3755" s="15" t="s">
        <v>30</v>
      </c>
      <c r="M3755" s="7" t="s">
        <v>9427</v>
      </c>
      <c r="N3755" s="27" t="s">
        <v>3293</v>
      </c>
      <c r="O3755" s="27"/>
      <c r="P3755" s="26" t="s">
        <v>2517</v>
      </c>
      <c r="Q3755" s="26" t="s">
        <v>2522</v>
      </c>
      <c r="R3755" s="31">
        <v>35547</v>
      </c>
      <c r="S3755" s="31">
        <v>44378</v>
      </c>
      <c r="T3755" s="31">
        <v>44704</v>
      </c>
      <c r="U3755" s="31"/>
      <c r="V3755" s="31"/>
      <c r="W3755" s="31"/>
      <c r="X3755" s="17"/>
      <c r="Y3755" s="17"/>
      <c r="Z3755" s="31"/>
      <c r="AA3755" s="18">
        <f t="shared" ca="1" si="290"/>
        <v>28</v>
      </c>
      <c r="AB3755" s="19" t="s">
        <v>7877</v>
      </c>
      <c r="AC3755" s="35" t="str">
        <f t="shared" si="294"/>
        <v>0 anos 10 meses 22 dias</v>
      </c>
      <c r="AD3755" s="35" t="str">
        <f ca="1">IF(AND(V3755="",T3755&lt;TODAY()),"Contrato Encerrado",IF(AND(V3755="",T3755&gt;TODAY()),DATEDIF(TODAY(),T3755,"Y")&amp;" anos"&amp;" "&amp;DATEDIF(TODAY(),T3755,"YM")&amp;" meses"&amp;" "&amp;DATEDIF(TODAY(),T3755,"MD")&amp;" dias",IF(AND(X3755="",V3755&lt;TODAY()),"Contrato Encerrado",IF(AND(X3755="",V3755&gt;TODAY()),DATEDIF(TODAY(),V3755,"Y")&amp;" anos"&amp;" "&amp;DATEDIF(TODAY(),V3755,"YM")&amp;" meses"&amp;" "&amp;DATEDIF(TODAY(),V3755,"MD")&amp;" dias",IF(AND(Z3755="",X3755&lt;TODAY()),"Contrato Encerrado",IF(AND(Z3755="",X3755&gt;TODAY()),DATEDIF(TODAY(),X3755,"Y")&amp;" anos"&amp;" "&amp;DATEDIF(TODAY(),X3755,"YM")&amp;" meses"&amp;" "&amp;DATEDIF(TODAY(),X3755,"MD")&amp;" dias",IF(AND(Z3755&lt;&gt;””,Z3755&lt;TODAY()),"Contrato Encerrado",IF(AND(Z3755&lt;&gt;"",Z3755&gt;TODAY()),DATEDIF(TODAY(),Z3755,"Y")&amp;" anos"&amp;" "&amp;DATEDIF(TODAY(),Z3755,"YM")&amp;" meses"&amp;" "&amp;DATEDIF(TODAY(),Z3755,"MD")&amp;" dias"))))))))</f>
        <v>Contrato Encerrado</v>
      </c>
      <c r="AE3755" s="35">
        <f t="shared" si="291"/>
        <v>326</v>
      </c>
      <c r="AF3755" s="35">
        <f t="shared" si="292"/>
        <v>404</v>
      </c>
      <c r="AG3755" s="17" t="str">
        <f t="shared" si="293"/>
        <v>1 anos 1 meses 7 dias</v>
      </c>
    </row>
    <row r="3756" spans="1:33" ht="11.25" customHeight="1" x14ac:dyDescent="0.2">
      <c r="A3756" s="8" t="s">
        <v>9</v>
      </c>
      <c r="B3756" s="8" t="s">
        <v>13</v>
      </c>
      <c r="C3756" s="22" t="s">
        <v>21</v>
      </c>
      <c r="D3756" s="35">
        <v>2025</v>
      </c>
      <c r="E3756" s="12" t="s">
        <v>157</v>
      </c>
      <c r="F3756" s="8" t="s">
        <v>158</v>
      </c>
      <c r="G3756" s="14" t="s">
        <v>17601</v>
      </c>
      <c r="H3756" s="8" t="s">
        <v>17602</v>
      </c>
      <c r="I3756" s="14" t="s">
        <v>17007</v>
      </c>
      <c r="J3756" s="14" t="s">
        <v>10</v>
      </c>
      <c r="K3756" s="14" t="s">
        <v>29</v>
      </c>
      <c r="L3756" s="15" t="s">
        <v>81</v>
      </c>
      <c r="M3756" s="7" t="s">
        <v>16173</v>
      </c>
      <c r="N3756" s="15" t="s">
        <v>4113</v>
      </c>
      <c r="O3756" s="15" t="s">
        <v>13995</v>
      </c>
      <c r="P3756" s="15" t="s">
        <v>2518</v>
      </c>
      <c r="Q3756" s="15" t="s">
        <v>4109</v>
      </c>
      <c r="R3756" s="20">
        <v>39217</v>
      </c>
      <c r="S3756" s="20">
        <v>45782</v>
      </c>
      <c r="T3756" s="20">
        <v>46021</v>
      </c>
      <c r="U3756" s="20"/>
      <c r="V3756" s="20"/>
      <c r="W3756" s="20"/>
      <c r="X3756" s="17"/>
      <c r="Y3756" s="17"/>
      <c r="Z3756" s="20"/>
      <c r="AA3756" s="21">
        <f t="shared" ca="1" si="290"/>
        <v>18</v>
      </c>
      <c r="AB3756" s="20" t="s">
        <v>7877</v>
      </c>
      <c r="AC3756" s="35" t="str">
        <f t="shared" si="294"/>
        <v>0 anos 7 meses 25 dias</v>
      </c>
      <c r="AD3756" s="35" t="str">
        <f ca="1">IF(AND(V3756="",T3756&lt;TODAY()),"Contrato Encerrado",IF(AND(V3756="",T3756&gt;TODAY()),DATEDIF(TODAY(),T3756,"Y")&amp;" anos"&amp;" "&amp;DATEDIF(TODAY(),T3756,"YM")&amp;" meses"&amp;" "&amp;DATEDIF(TODAY(),T3756,"MD")&amp;" dias",IF(AND(X3756="",V3756&lt;TODAY()),"Contrato Encerrado",IF(AND(X3756="",V3756&gt;TODAY()),DATEDIF(TODAY(),V3756,"Y")&amp;" anos"&amp;" "&amp;DATEDIF(TODAY(),V3756,"YM")&amp;" meses"&amp;" "&amp;DATEDIF(TODAY(),V3756,"MD")&amp;" dias",IF(AND(Z3756="",X3756&lt;TODAY()),"Contrato Encerrado",IF(AND(Z3756="",X3756&gt;TODAY()),DATEDIF(TODAY(),X3756,"Y")&amp;" anos"&amp;" "&amp;DATEDIF(TODAY(),X3756,"YM")&amp;" meses"&amp;" "&amp;DATEDIF(TODAY(),X3756,"MD")&amp;" dias",IF(AND(Z3756&lt;&gt;””,Z3756&lt;TODAY()),"Contrato Encerrado",IF(AND(Z3756&lt;&gt;"",Z3756&gt;TODAY()),DATEDIF(TODAY(),Z3756,"Y")&amp;" anos"&amp;" "&amp;DATEDIF(TODAY(),Z3756,"YM")&amp;" meses"&amp;" "&amp;DATEDIF(TODAY(),Z3756,"MD")&amp;" dias"))))))))</f>
        <v>0 anos 2 meses 23 dias</v>
      </c>
      <c r="AE3756" s="35">
        <f t="shared" si="291"/>
        <v>239</v>
      </c>
      <c r="AF3756" s="35">
        <f t="shared" si="292"/>
        <v>491</v>
      </c>
      <c r="AG3756" s="17" t="str">
        <f t="shared" si="293"/>
        <v>1 anos 4 meses 5 dias</v>
      </c>
    </row>
    <row r="3757" spans="1:33" ht="11.25" customHeight="1" x14ac:dyDescent="0.2">
      <c r="A3757" s="8" t="s">
        <v>9</v>
      </c>
      <c r="B3757" s="10" t="s">
        <v>13</v>
      </c>
      <c r="C3757" s="11" t="s">
        <v>23</v>
      </c>
      <c r="D3757" s="36">
        <v>2022</v>
      </c>
      <c r="E3757" s="12" t="s">
        <v>3176</v>
      </c>
      <c r="F3757" s="8" t="s">
        <v>3177</v>
      </c>
      <c r="G3757" s="77" t="s">
        <v>5279</v>
      </c>
      <c r="H3757" s="78" t="s">
        <v>5280</v>
      </c>
      <c r="I3757" s="14" t="s">
        <v>5281</v>
      </c>
      <c r="J3757" s="14" t="s">
        <v>1302</v>
      </c>
      <c r="K3757" s="14" t="s">
        <v>29</v>
      </c>
      <c r="L3757" s="15" t="s">
        <v>81</v>
      </c>
      <c r="M3757" s="7" t="s">
        <v>14548</v>
      </c>
      <c r="N3757" s="16" t="s">
        <v>14571</v>
      </c>
      <c r="O3757" s="15" t="s">
        <v>10152</v>
      </c>
      <c r="P3757" s="16" t="s">
        <v>2518</v>
      </c>
      <c r="Q3757" s="16" t="s">
        <v>2523</v>
      </c>
      <c r="R3757" s="31">
        <v>38406</v>
      </c>
      <c r="S3757" s="31">
        <v>44841</v>
      </c>
      <c r="T3757" s="31">
        <v>44922</v>
      </c>
      <c r="U3757" s="31">
        <v>45313</v>
      </c>
      <c r="V3757" s="31">
        <v>45616</v>
      </c>
      <c r="W3757" s="17"/>
      <c r="X3757" s="17"/>
      <c r="Y3757" s="17"/>
      <c r="Z3757" s="20"/>
      <c r="AA3757" s="18">
        <f t="shared" ca="1" si="290"/>
        <v>20</v>
      </c>
      <c r="AB3757" s="19" t="s">
        <v>7877</v>
      </c>
      <c r="AC3757" s="35" t="str">
        <f t="shared" si="294"/>
        <v>1 anos 0 meses 19 dias</v>
      </c>
      <c r="AD3757" s="35" t="str">
        <f ca="1">IF(AND(V3757="",T3757&lt;TODAY()),"Contrato Encerrado",IF(AND(V3757="",T3757&gt;TODAY()),DATEDIF(TODAY(),T3757,"Y")&amp;" anos"&amp;" "&amp;DATEDIF(TODAY(),T3757,"YM")&amp;" meses"&amp;" "&amp;DATEDIF(TODAY(),T3757,"MD")&amp;" dias",IF(AND(X3757="",V3757&lt;TODAY()),"Contrato Encerrado",IF(AND(X3757="",V3757&gt;TODAY()),DATEDIF(TODAY(),V3757,"Y")&amp;" anos"&amp;" "&amp;DATEDIF(TODAY(),V3757,"YM")&amp;" meses"&amp;" "&amp;DATEDIF(TODAY(),V3757,"MD")&amp;" dias",IF(AND(Z3757="",X3757&lt;TODAY()),"Contrato Encerrado",IF(AND(Z3757="",X3757&gt;TODAY()),DATEDIF(TODAY(),X3757,"Y")&amp;" anos"&amp;" "&amp;DATEDIF(TODAY(),X3757,"YM")&amp;" meses"&amp;" "&amp;DATEDIF(TODAY(),X3757,"MD")&amp;" dias",IF(AND(Z3757&lt;&gt;””,Z3757&lt;TODAY()),"Contrato Encerrado",IF(AND(Z3757&lt;&gt;"",Z3757&gt;TODAY()),DATEDIF(TODAY(),Z3757,"Y")&amp;" anos"&amp;" "&amp;DATEDIF(TODAY(),Z3757,"YM")&amp;" meses"&amp;" "&amp;DATEDIF(TODAY(),Z3757,"MD")&amp;" dias"))))))))</f>
        <v>Contrato Encerrado</v>
      </c>
      <c r="AE3757" s="35">
        <f t="shared" si="291"/>
        <v>384</v>
      </c>
      <c r="AF3757" s="35">
        <f t="shared" si="292"/>
        <v>346</v>
      </c>
      <c r="AG3757" s="17" t="str">
        <f t="shared" si="293"/>
        <v>0 anos 11 meses 11 dias</v>
      </c>
    </row>
    <row r="3758" spans="1:33" ht="11.25" customHeight="1" x14ac:dyDescent="0.2">
      <c r="A3758" s="8" t="s">
        <v>9</v>
      </c>
      <c r="B3758" s="8" t="s">
        <v>13</v>
      </c>
      <c r="C3758" s="22" t="s">
        <v>15</v>
      </c>
      <c r="D3758" s="37">
        <v>2023</v>
      </c>
      <c r="E3758" s="23" t="s">
        <v>27</v>
      </c>
      <c r="F3758" s="8" t="s">
        <v>28</v>
      </c>
      <c r="G3758" s="77" t="s">
        <v>7195</v>
      </c>
      <c r="H3758" s="78" t="s">
        <v>7196</v>
      </c>
      <c r="I3758" s="9" t="s">
        <v>7197</v>
      </c>
      <c r="J3758" s="14" t="s">
        <v>1302</v>
      </c>
      <c r="K3758" s="9" t="s">
        <v>29</v>
      </c>
      <c r="L3758" s="24" t="s">
        <v>30</v>
      </c>
      <c r="M3758" s="7" t="s">
        <v>9427</v>
      </c>
      <c r="N3758" s="15" t="s">
        <v>2098</v>
      </c>
      <c r="O3758" s="24"/>
      <c r="P3758" s="24" t="s">
        <v>2518</v>
      </c>
      <c r="Q3758" s="24" t="s">
        <v>4109</v>
      </c>
      <c r="R3758" s="17">
        <v>29921</v>
      </c>
      <c r="S3758" s="17">
        <v>44986</v>
      </c>
      <c r="T3758" s="31">
        <v>45267</v>
      </c>
      <c r="U3758" s="17"/>
      <c r="V3758" s="31"/>
      <c r="W3758" s="17"/>
      <c r="X3758" s="17"/>
      <c r="Y3758" s="17"/>
      <c r="Z3758" s="31"/>
      <c r="AA3758" s="18">
        <f t="shared" ca="1" si="290"/>
        <v>43</v>
      </c>
      <c r="AB3758" s="19" t="s">
        <v>7877</v>
      </c>
      <c r="AC3758" s="35" t="str">
        <f t="shared" si="294"/>
        <v>0 anos 9 meses 6 dias</v>
      </c>
      <c r="AD3758" s="35" t="str">
        <f ca="1">IF(AND(V3758="",T3758&lt;TODAY()),"Contrato Encerrado",IF(AND(V3758="",T3758&gt;TODAY()),DATEDIF(TODAY(),T3758,"Y")&amp;" anos"&amp;" "&amp;DATEDIF(TODAY(),T3758,"YM")&amp;" meses"&amp;" "&amp;DATEDIF(TODAY(),T3758,"MD")&amp;" dias",IF(AND(X3758="",V3758&lt;TODAY()),"Contrato Encerrado",IF(AND(X3758="",V3758&gt;TODAY()),DATEDIF(TODAY(),V3758,"Y")&amp;" anos"&amp;" "&amp;DATEDIF(TODAY(),V3758,"YM")&amp;" meses"&amp;" "&amp;DATEDIF(TODAY(),V3758,"MD")&amp;" dias",IF(AND(Z3758="",X3758&lt;TODAY()),"Contrato Encerrado",IF(AND(Z3758="",X3758&gt;TODAY()),DATEDIF(TODAY(),X3758,"Y")&amp;" anos"&amp;" "&amp;DATEDIF(TODAY(),X3758,"YM")&amp;" meses"&amp;" "&amp;DATEDIF(TODAY(),X3758,"MD")&amp;" dias",IF(AND(Z3758&lt;&gt;””,Z3758&lt;TODAY()),"Contrato Encerrado",IF(AND(Z3758&lt;&gt;"",Z3758&gt;TODAY()),DATEDIF(TODAY(),Z3758,"Y")&amp;" anos"&amp;" "&amp;DATEDIF(TODAY(),Z3758,"YM")&amp;" meses"&amp;" "&amp;DATEDIF(TODAY(),Z3758,"MD")&amp;" dias"))))))))</f>
        <v>Contrato Encerrado</v>
      </c>
      <c r="AE3758" s="35">
        <f t="shared" si="291"/>
        <v>281</v>
      </c>
      <c r="AF3758" s="35">
        <f t="shared" si="292"/>
        <v>449</v>
      </c>
      <c r="AG3758" s="17" t="str">
        <f t="shared" si="293"/>
        <v>1 anos 2 meses 24 dias</v>
      </c>
    </row>
    <row r="3759" spans="1:33" ht="11.25" customHeight="1" x14ac:dyDescent="0.2">
      <c r="A3759" s="8" t="s">
        <v>9</v>
      </c>
      <c r="B3759" s="8" t="s">
        <v>13</v>
      </c>
      <c r="C3759" s="22" t="s">
        <v>15</v>
      </c>
      <c r="D3759" s="37">
        <v>2025</v>
      </c>
      <c r="E3759" s="12" t="s">
        <v>79</v>
      </c>
      <c r="F3759" s="8" t="s">
        <v>80</v>
      </c>
      <c r="G3759" s="77" t="s">
        <v>15919</v>
      </c>
      <c r="H3759" s="78" t="s">
        <v>15920</v>
      </c>
      <c r="I3759" s="14" t="s">
        <v>15921</v>
      </c>
      <c r="J3759" s="14" t="s">
        <v>10</v>
      </c>
      <c r="K3759" s="14" t="s">
        <v>29</v>
      </c>
      <c r="L3759" s="15" t="s">
        <v>30</v>
      </c>
      <c r="M3759" s="7" t="s">
        <v>9427</v>
      </c>
      <c r="N3759" s="15" t="s">
        <v>2114</v>
      </c>
      <c r="O3759" s="15" t="s">
        <v>7897</v>
      </c>
      <c r="P3759" s="15" t="s">
        <v>2518</v>
      </c>
      <c r="Q3759" s="15" t="s">
        <v>2523</v>
      </c>
      <c r="R3759" s="20">
        <v>37750</v>
      </c>
      <c r="S3759" s="20">
        <v>45691</v>
      </c>
      <c r="T3759" s="20">
        <v>46055</v>
      </c>
      <c r="U3759" s="20"/>
      <c r="V3759" s="20"/>
      <c r="W3759" s="20"/>
      <c r="X3759" s="17"/>
      <c r="Y3759" s="17"/>
      <c r="Z3759" s="20"/>
      <c r="AA3759" s="21">
        <f t="shared" ca="1" si="290"/>
        <v>22</v>
      </c>
      <c r="AB3759" s="15" t="s">
        <v>7877</v>
      </c>
      <c r="AC3759" s="35" t="str">
        <f t="shared" si="294"/>
        <v>0 anos 11 meses 30 dias</v>
      </c>
      <c r="AD3759" s="35" t="str">
        <f ca="1">IF(AND(V3759="",T3759&lt;TODAY()),"Contrato Encerrado",IF(AND(V3759="",T3759&gt;TODAY()),DATEDIF(TODAY(),T3759,"Y")&amp;" anos"&amp;" "&amp;DATEDIF(TODAY(),T3759,"YM")&amp;" meses"&amp;" "&amp;DATEDIF(TODAY(),T3759,"MD")&amp;" dias",IF(AND(X3759="",V3759&lt;TODAY()),"Contrato Encerrado",IF(AND(X3759="",V3759&gt;TODAY()),DATEDIF(TODAY(),V3759,"Y")&amp;" anos"&amp;" "&amp;DATEDIF(TODAY(),V3759,"YM")&amp;" meses"&amp;" "&amp;DATEDIF(TODAY(),V3759,"MD")&amp;" dias",IF(AND(Z3759="",X3759&lt;TODAY()),"Contrato Encerrado",IF(AND(Z3759="",X3759&gt;TODAY()),DATEDIF(TODAY(),X3759,"Y")&amp;" anos"&amp;" "&amp;DATEDIF(TODAY(),X3759,"YM")&amp;" meses"&amp;" "&amp;DATEDIF(TODAY(),X3759,"MD")&amp;" dias",IF(AND(Z3759&lt;&gt;””,Z3759&lt;TODAY()),"Contrato Encerrado",IF(AND(Z3759&lt;&gt;"",Z3759&gt;TODAY()),DATEDIF(TODAY(),Z3759,"Y")&amp;" anos"&amp;" "&amp;DATEDIF(TODAY(),Z3759,"YM")&amp;" meses"&amp;" "&amp;DATEDIF(TODAY(),Z3759,"MD")&amp;" dias"))))))))</f>
        <v>0 anos 3 meses 26 dias</v>
      </c>
      <c r="AE3759" s="35">
        <f t="shared" si="291"/>
        <v>364</v>
      </c>
      <c r="AF3759" s="35">
        <f t="shared" si="292"/>
        <v>366</v>
      </c>
      <c r="AG3759" s="17" t="str">
        <f t="shared" si="293"/>
        <v>0 anos 11 meses 31 dias</v>
      </c>
    </row>
    <row r="3760" spans="1:33" ht="11.25" customHeight="1" x14ac:dyDescent="0.2">
      <c r="A3760" s="8" t="s">
        <v>9</v>
      </c>
      <c r="B3760" s="8" t="s">
        <v>13</v>
      </c>
      <c r="C3760" s="22" t="s">
        <v>25</v>
      </c>
      <c r="D3760" s="37">
        <v>2023</v>
      </c>
      <c r="E3760" s="12" t="s">
        <v>157</v>
      </c>
      <c r="F3760" s="8" t="s">
        <v>158</v>
      </c>
      <c r="G3760" s="77" t="s">
        <v>10852</v>
      </c>
      <c r="H3760" s="78" t="s">
        <v>10853</v>
      </c>
      <c r="I3760" s="14" t="s">
        <v>10854</v>
      </c>
      <c r="J3760" s="14" t="s">
        <v>14943</v>
      </c>
      <c r="K3760" s="14" t="s">
        <v>29</v>
      </c>
      <c r="L3760" s="15" t="s">
        <v>30</v>
      </c>
      <c r="M3760" s="7" t="s">
        <v>9427</v>
      </c>
      <c r="N3760" s="15" t="s">
        <v>9679</v>
      </c>
      <c r="O3760" s="15" t="s">
        <v>9560</v>
      </c>
      <c r="P3760" s="15" t="s">
        <v>2518</v>
      </c>
      <c r="Q3760" s="15" t="s">
        <v>2521</v>
      </c>
      <c r="R3760" s="20">
        <v>31602</v>
      </c>
      <c r="S3760" s="20">
        <v>45260</v>
      </c>
      <c r="T3760" s="20">
        <v>45535</v>
      </c>
      <c r="U3760" s="20"/>
      <c r="V3760" s="20"/>
      <c r="W3760" s="20"/>
      <c r="X3760" s="17"/>
      <c r="Y3760" s="17"/>
      <c r="Z3760" s="20"/>
      <c r="AA3760" s="18">
        <f t="shared" ca="1" si="290"/>
        <v>39</v>
      </c>
      <c r="AB3760" s="15" t="s">
        <v>7877</v>
      </c>
      <c r="AC3760" s="35" t="str">
        <f t="shared" si="294"/>
        <v>0 anos 9 meses 1 dias</v>
      </c>
      <c r="AD3760" s="35" t="str">
        <f ca="1">IF(AND(V3760="",T3760&lt;TODAY()),"Contrato Encerrado",IF(AND(V3760="",T3760&gt;TODAY()),DATEDIF(TODAY(),T3760,"Y")&amp;" anos"&amp;" "&amp;DATEDIF(TODAY(),T3760,"YM")&amp;" meses"&amp;" "&amp;DATEDIF(TODAY(),T3760,"MD")&amp;" dias",IF(AND(X3760="",V3760&lt;TODAY()),"Contrato Encerrado",IF(AND(X3760="",V3760&gt;TODAY()),DATEDIF(TODAY(),V3760,"Y")&amp;" anos"&amp;" "&amp;DATEDIF(TODAY(),V3760,"YM")&amp;" meses"&amp;" "&amp;DATEDIF(TODAY(),V3760,"MD")&amp;" dias",IF(AND(Z3760="",X3760&lt;TODAY()),"Contrato Encerrado",IF(AND(Z3760="",X3760&gt;TODAY()),DATEDIF(TODAY(),X3760,"Y")&amp;" anos"&amp;" "&amp;DATEDIF(TODAY(),X3760,"YM")&amp;" meses"&amp;" "&amp;DATEDIF(TODAY(),X3760,"MD")&amp;" dias",IF(AND(Z3760&lt;&gt;””,Z3760&lt;TODAY()),"Contrato Encerrado",IF(AND(Z3760&lt;&gt;"",Z3760&gt;TODAY()),DATEDIF(TODAY(),Z3760,"Y")&amp;" anos"&amp;" "&amp;DATEDIF(TODAY(),Z3760,"YM")&amp;" meses"&amp;" "&amp;DATEDIF(TODAY(),Z3760,"MD")&amp;" dias"))))))))</f>
        <v>Contrato Encerrado</v>
      </c>
      <c r="AE3760" s="35">
        <f t="shared" si="291"/>
        <v>275</v>
      </c>
      <c r="AF3760" s="35">
        <f t="shared" si="292"/>
        <v>455</v>
      </c>
      <c r="AG3760" s="17" t="str">
        <f t="shared" si="293"/>
        <v>1 anos 2 meses 30 dias</v>
      </c>
    </row>
    <row r="3761" spans="1:33" ht="11.25" customHeight="1" x14ac:dyDescent="0.2">
      <c r="A3761" s="8" t="s">
        <v>9</v>
      </c>
      <c r="B3761" s="10" t="s">
        <v>13</v>
      </c>
      <c r="C3761" s="11" t="s">
        <v>22</v>
      </c>
      <c r="D3761" s="36">
        <v>2022</v>
      </c>
      <c r="E3761" s="12" t="s">
        <v>1111</v>
      </c>
      <c r="F3761" s="8" t="s">
        <v>1112</v>
      </c>
      <c r="G3761" s="77" t="s">
        <v>2560</v>
      </c>
      <c r="H3761" s="78" t="s">
        <v>2561</v>
      </c>
      <c r="I3761" s="14" t="s">
        <v>2562</v>
      </c>
      <c r="J3761" s="14" t="s">
        <v>1302</v>
      </c>
      <c r="K3761" s="14" t="s">
        <v>29</v>
      </c>
      <c r="L3761" s="15" t="s">
        <v>30</v>
      </c>
      <c r="M3761" s="7" t="s">
        <v>9427</v>
      </c>
      <c r="N3761" s="15" t="s">
        <v>2098</v>
      </c>
      <c r="O3761" s="16"/>
      <c r="P3761" s="16" t="s">
        <v>2518</v>
      </c>
      <c r="Q3761" s="16" t="s">
        <v>2523</v>
      </c>
      <c r="R3761" s="31">
        <v>33284</v>
      </c>
      <c r="S3761" s="31">
        <v>44795</v>
      </c>
      <c r="T3761" s="31">
        <v>44896</v>
      </c>
      <c r="U3761" s="31"/>
      <c r="V3761" s="31"/>
      <c r="W3761" s="31"/>
      <c r="X3761" s="17"/>
      <c r="Y3761" s="17"/>
      <c r="Z3761" s="31"/>
      <c r="AA3761" s="18">
        <f t="shared" ca="1" si="290"/>
        <v>34</v>
      </c>
      <c r="AB3761" s="19" t="s">
        <v>7877</v>
      </c>
      <c r="AC3761" s="35" t="str">
        <f t="shared" si="294"/>
        <v>0 anos 3 meses 9 dias</v>
      </c>
      <c r="AD3761" s="35" t="str">
        <f ca="1">IF(AND(V3761="",T3761&lt;TODAY()),"Contrato Encerrado",IF(AND(V3761="",T3761&gt;TODAY()),DATEDIF(TODAY(),T3761,"Y")&amp;" anos"&amp;" "&amp;DATEDIF(TODAY(),T3761,"YM")&amp;" meses"&amp;" "&amp;DATEDIF(TODAY(),T3761,"MD")&amp;" dias",IF(AND(X3761="",V3761&lt;TODAY()),"Contrato Encerrado",IF(AND(X3761="",V3761&gt;TODAY()),DATEDIF(TODAY(),V3761,"Y")&amp;" anos"&amp;" "&amp;DATEDIF(TODAY(),V3761,"YM")&amp;" meses"&amp;" "&amp;DATEDIF(TODAY(),V3761,"MD")&amp;" dias",IF(AND(Z3761="",X3761&lt;TODAY()),"Contrato Encerrado",IF(AND(Z3761="",X3761&gt;TODAY()),DATEDIF(TODAY(),X3761,"Y")&amp;" anos"&amp;" "&amp;DATEDIF(TODAY(),X3761,"YM")&amp;" meses"&amp;" "&amp;DATEDIF(TODAY(),X3761,"MD")&amp;" dias",IF(AND(Z3761&lt;&gt;””,Z3761&lt;TODAY()),"Contrato Encerrado",IF(AND(Z3761&lt;&gt;"",Z3761&gt;TODAY()),DATEDIF(TODAY(),Z3761,"Y")&amp;" anos"&amp;" "&amp;DATEDIF(TODAY(),Z3761,"YM")&amp;" meses"&amp;" "&amp;DATEDIF(TODAY(),Z3761,"MD")&amp;" dias"))))))))</f>
        <v>Contrato Encerrado</v>
      </c>
      <c r="AE3761" s="35">
        <f t="shared" si="291"/>
        <v>101</v>
      </c>
      <c r="AF3761" s="35">
        <f t="shared" si="292"/>
        <v>629</v>
      </c>
      <c r="AG3761" s="17" t="str">
        <f t="shared" si="293"/>
        <v>1 anos 8 meses 20 dias</v>
      </c>
    </row>
    <row r="3762" spans="1:33" ht="11.25" customHeight="1" x14ac:dyDescent="0.2">
      <c r="A3762" s="8" t="s">
        <v>9</v>
      </c>
      <c r="B3762" s="8" t="s">
        <v>13</v>
      </c>
      <c r="C3762" s="22" t="s">
        <v>16</v>
      </c>
      <c r="D3762" s="37">
        <v>2024</v>
      </c>
      <c r="E3762" s="12" t="s">
        <v>79</v>
      </c>
      <c r="F3762" s="8" t="s">
        <v>80</v>
      </c>
      <c r="G3762" s="77" t="s">
        <v>13005</v>
      </c>
      <c r="H3762" s="78" t="s">
        <v>13006</v>
      </c>
      <c r="I3762" s="14" t="s">
        <v>13007</v>
      </c>
      <c r="J3762" s="14" t="s">
        <v>10</v>
      </c>
      <c r="K3762" s="14" t="s">
        <v>29</v>
      </c>
      <c r="L3762" s="15" t="s">
        <v>30</v>
      </c>
      <c r="M3762" s="7" t="s">
        <v>9427</v>
      </c>
      <c r="N3762" s="15" t="s">
        <v>2114</v>
      </c>
      <c r="O3762" s="15" t="s">
        <v>10152</v>
      </c>
      <c r="P3762" s="15" t="s">
        <v>2518</v>
      </c>
      <c r="Q3762" s="15" t="s">
        <v>2523</v>
      </c>
      <c r="R3762" s="20">
        <v>36006</v>
      </c>
      <c r="S3762" s="20">
        <v>45390</v>
      </c>
      <c r="T3762" s="70">
        <v>46119</v>
      </c>
      <c r="U3762" s="70"/>
      <c r="V3762" s="20"/>
      <c r="W3762" s="20"/>
      <c r="X3762" s="17"/>
      <c r="Y3762" s="17"/>
      <c r="Z3762" s="20"/>
      <c r="AA3762" s="18">
        <f t="shared" ca="1" si="290"/>
        <v>27</v>
      </c>
      <c r="AB3762" s="15" t="s">
        <v>7878</v>
      </c>
      <c r="AC3762" s="35" t="str">
        <f t="shared" si="294"/>
        <v>1 anos 11 meses 30 dias</v>
      </c>
      <c r="AD3762" s="35" t="str">
        <f ca="1">IF(AND(V3762="",T3762&lt;TODAY()),"Contrato Encerrado",IF(AND(V3762="",T3762&gt;TODAY()),DATEDIF(TODAY(),T3762,"Y")&amp;" anos"&amp;" "&amp;DATEDIF(TODAY(),T3762,"YM")&amp;" meses"&amp;" "&amp;DATEDIF(TODAY(),T3762,"MD")&amp;" dias",IF(AND(X3762="",V3762&lt;TODAY()),"Contrato Encerrado",IF(AND(X3762="",V3762&gt;TODAY()),DATEDIF(TODAY(),V3762,"Y")&amp;" anos"&amp;" "&amp;DATEDIF(TODAY(),V3762,"YM")&amp;" meses"&amp;" "&amp;DATEDIF(TODAY(),V3762,"MD")&amp;" dias",IF(AND(Z3762="",X3762&lt;TODAY()),"Contrato Encerrado",IF(AND(Z3762="",X3762&gt;TODAY()),DATEDIF(TODAY(),X3762,"Y")&amp;" anos"&amp;" "&amp;DATEDIF(TODAY(),X3762,"YM")&amp;" meses"&amp;" "&amp;DATEDIF(TODAY(),X3762,"MD")&amp;" dias",IF(AND(Z3762&lt;&gt;””,Z3762&lt;TODAY()),"Contrato Encerrado",IF(AND(Z3762&lt;&gt;"",Z3762&gt;TODAY()),DATEDIF(TODAY(),Z3762,"Y")&amp;" anos"&amp;" "&amp;DATEDIF(TODAY(),Z3762,"YM")&amp;" meses"&amp;" "&amp;DATEDIF(TODAY(),Z3762,"MD")&amp;" dias"))))))))</f>
        <v>0 anos 6 meses 0 dias</v>
      </c>
      <c r="AE3762" s="35">
        <f t="shared" si="291"/>
        <v>729</v>
      </c>
      <c r="AF3762" s="35">
        <f t="shared" si="292"/>
        <v>1</v>
      </c>
      <c r="AG3762" s="17" t="str">
        <f t="shared" si="293"/>
        <v>0 anos 0 meses 1 dias</v>
      </c>
    </row>
    <row r="3763" spans="1:33" ht="11.25" customHeight="1" x14ac:dyDescent="0.2">
      <c r="A3763" s="8" t="s">
        <v>9</v>
      </c>
      <c r="B3763" s="10" t="s">
        <v>13</v>
      </c>
      <c r="C3763" s="11" t="s">
        <v>23</v>
      </c>
      <c r="D3763" s="36">
        <v>2021</v>
      </c>
      <c r="E3763" s="12" t="s">
        <v>1685</v>
      </c>
      <c r="F3763" s="8" t="s">
        <v>1686</v>
      </c>
      <c r="G3763" s="77" t="s">
        <v>1696</v>
      </c>
      <c r="H3763" s="78" t="s">
        <v>1697</v>
      </c>
      <c r="I3763" s="14" t="s">
        <v>1698</v>
      </c>
      <c r="J3763" s="14" t="s">
        <v>1302</v>
      </c>
      <c r="K3763" s="14" t="s">
        <v>29</v>
      </c>
      <c r="L3763" s="15" t="s">
        <v>30</v>
      </c>
      <c r="M3763" s="7" t="s">
        <v>9427</v>
      </c>
      <c r="N3763" s="26" t="s">
        <v>4113</v>
      </c>
      <c r="O3763" s="27"/>
      <c r="P3763" s="26" t="s">
        <v>2517</v>
      </c>
      <c r="Q3763" s="26" t="s">
        <v>2522</v>
      </c>
      <c r="R3763" s="31">
        <v>34167</v>
      </c>
      <c r="S3763" s="31">
        <v>44470</v>
      </c>
      <c r="T3763" s="111">
        <v>44753</v>
      </c>
      <c r="U3763" s="31"/>
      <c r="V3763" s="31"/>
      <c r="W3763" s="31"/>
      <c r="X3763" s="17"/>
      <c r="Y3763" s="17"/>
      <c r="Z3763" s="31"/>
      <c r="AA3763" s="18">
        <f t="shared" ca="1" si="290"/>
        <v>32</v>
      </c>
      <c r="AB3763" s="19" t="s">
        <v>7877</v>
      </c>
      <c r="AC3763" s="35" t="str">
        <f t="shared" si="294"/>
        <v>0 anos 9 meses 10 dias</v>
      </c>
      <c r="AD3763" s="35" t="str">
        <f ca="1">IF(AND(V3763="",T3763&lt;TODAY()),"Contrato Encerrado",IF(AND(V3763="",T3763&gt;TODAY()),DATEDIF(TODAY(),T3763,"Y")&amp;" anos"&amp;" "&amp;DATEDIF(TODAY(),T3763,"YM")&amp;" meses"&amp;" "&amp;DATEDIF(TODAY(),T3763,"MD")&amp;" dias",IF(AND(X3763="",V3763&lt;TODAY()),"Contrato Encerrado",IF(AND(X3763="",V3763&gt;TODAY()),DATEDIF(TODAY(),V3763,"Y")&amp;" anos"&amp;" "&amp;DATEDIF(TODAY(),V3763,"YM")&amp;" meses"&amp;" "&amp;DATEDIF(TODAY(),V3763,"MD")&amp;" dias",IF(AND(Z3763="",X3763&lt;TODAY()),"Contrato Encerrado",IF(AND(Z3763="",X3763&gt;TODAY()),DATEDIF(TODAY(),X3763,"Y")&amp;" anos"&amp;" "&amp;DATEDIF(TODAY(),X3763,"YM")&amp;" meses"&amp;" "&amp;DATEDIF(TODAY(),X3763,"MD")&amp;" dias",IF(AND(Z3763&lt;&gt;””,Z3763&lt;TODAY()),"Contrato Encerrado",IF(AND(Z3763&lt;&gt;"",Z3763&gt;TODAY()),DATEDIF(TODAY(),Z3763,"Y")&amp;" anos"&amp;" "&amp;DATEDIF(TODAY(),Z3763,"YM")&amp;" meses"&amp;" "&amp;DATEDIF(TODAY(),Z3763,"MD")&amp;" dias"))))))))</f>
        <v>Contrato Encerrado</v>
      </c>
      <c r="AE3763" s="35">
        <f t="shared" si="291"/>
        <v>283</v>
      </c>
      <c r="AF3763" s="35">
        <f t="shared" si="292"/>
        <v>447</v>
      </c>
      <c r="AG3763" s="17" t="str">
        <f t="shared" si="293"/>
        <v>1 anos 2 meses 22 dias</v>
      </c>
    </row>
    <row r="3764" spans="1:33" ht="11.25" customHeight="1" x14ac:dyDescent="0.2">
      <c r="A3764" s="8" t="s">
        <v>9</v>
      </c>
      <c r="B3764" s="10" t="s">
        <v>13</v>
      </c>
      <c r="C3764" s="11" t="s">
        <v>22</v>
      </c>
      <c r="D3764" s="36">
        <v>2022</v>
      </c>
      <c r="E3764" s="12" t="s">
        <v>772</v>
      </c>
      <c r="F3764" s="8" t="s">
        <v>773</v>
      </c>
      <c r="G3764" s="77" t="s">
        <v>2563</v>
      </c>
      <c r="H3764" s="78" t="s">
        <v>2564</v>
      </c>
      <c r="I3764" s="14" t="s">
        <v>2565</v>
      </c>
      <c r="J3764" s="14" t="s">
        <v>14943</v>
      </c>
      <c r="K3764" s="14" t="s">
        <v>29</v>
      </c>
      <c r="L3764" s="15" t="s">
        <v>30</v>
      </c>
      <c r="M3764" s="7" t="s">
        <v>9427</v>
      </c>
      <c r="N3764" s="16" t="s">
        <v>3198</v>
      </c>
      <c r="O3764" s="16"/>
      <c r="P3764" s="16" t="s">
        <v>2518</v>
      </c>
      <c r="Q3764" s="16" t="s">
        <v>2523</v>
      </c>
      <c r="R3764" s="31">
        <v>30460</v>
      </c>
      <c r="S3764" s="31">
        <v>44795</v>
      </c>
      <c r="T3764" s="111">
        <v>45163</v>
      </c>
      <c r="U3764" s="31"/>
      <c r="V3764" s="31"/>
      <c r="W3764" s="31"/>
      <c r="X3764" s="17"/>
      <c r="Y3764" s="17"/>
      <c r="Z3764" s="31"/>
      <c r="AA3764" s="18">
        <f t="shared" ca="1" si="290"/>
        <v>42</v>
      </c>
      <c r="AB3764" s="19" t="s">
        <v>7878</v>
      </c>
      <c r="AC3764" s="35" t="str">
        <f t="shared" si="294"/>
        <v>1 anos 0 meses 3 dias</v>
      </c>
      <c r="AD3764" s="35" t="str">
        <f ca="1">IF(AND(V3764="",T3764&lt;TODAY()),"Contrato Encerrado",IF(AND(V3764="",T3764&gt;TODAY()),DATEDIF(TODAY(),T3764,"Y")&amp;" anos"&amp;" "&amp;DATEDIF(TODAY(),T3764,"YM")&amp;" meses"&amp;" "&amp;DATEDIF(TODAY(),T3764,"MD")&amp;" dias",IF(AND(X3764="",V3764&lt;TODAY()),"Contrato Encerrado",IF(AND(X3764="",V3764&gt;TODAY()),DATEDIF(TODAY(),V3764,"Y")&amp;" anos"&amp;" "&amp;DATEDIF(TODAY(),V3764,"YM")&amp;" meses"&amp;" "&amp;DATEDIF(TODAY(),V3764,"MD")&amp;" dias",IF(AND(Z3764="",X3764&lt;TODAY()),"Contrato Encerrado",IF(AND(Z3764="",X3764&gt;TODAY()),DATEDIF(TODAY(),X3764,"Y")&amp;" anos"&amp;" "&amp;DATEDIF(TODAY(),X3764,"YM")&amp;" meses"&amp;" "&amp;DATEDIF(TODAY(),X3764,"MD")&amp;" dias",IF(AND(Z3764&lt;&gt;””,Z3764&lt;TODAY()),"Contrato Encerrado",IF(AND(Z3764&lt;&gt;"",Z3764&gt;TODAY()),DATEDIF(TODAY(),Z3764,"Y")&amp;" anos"&amp;" "&amp;DATEDIF(TODAY(),Z3764,"YM")&amp;" meses"&amp;" "&amp;DATEDIF(TODAY(),Z3764,"MD")&amp;" dias"))))))))</f>
        <v>Contrato Encerrado</v>
      </c>
      <c r="AE3764" s="35">
        <f t="shared" si="291"/>
        <v>368</v>
      </c>
      <c r="AF3764" s="35">
        <f t="shared" si="292"/>
        <v>362</v>
      </c>
      <c r="AG3764" s="17" t="str">
        <f t="shared" si="293"/>
        <v>0 anos 11 meses 27 dias</v>
      </c>
    </row>
    <row r="3765" spans="1:33" ht="11.25" customHeight="1" x14ac:dyDescent="0.2">
      <c r="A3765" s="8" t="s">
        <v>9</v>
      </c>
      <c r="B3765" s="10" t="s">
        <v>13</v>
      </c>
      <c r="C3765" s="11" t="s">
        <v>25</v>
      </c>
      <c r="D3765" s="36">
        <v>2022</v>
      </c>
      <c r="E3765" s="12" t="s">
        <v>27</v>
      </c>
      <c r="F3765" s="8" t="s">
        <v>28</v>
      </c>
      <c r="G3765" s="77" t="s">
        <v>5282</v>
      </c>
      <c r="H3765" s="78" t="s">
        <v>5283</v>
      </c>
      <c r="I3765" s="14" t="s">
        <v>5284</v>
      </c>
      <c r="J3765" s="14" t="s">
        <v>14943</v>
      </c>
      <c r="K3765" s="14" t="s">
        <v>29</v>
      </c>
      <c r="L3765" s="15" t="s">
        <v>30</v>
      </c>
      <c r="M3765" s="7" t="s">
        <v>9427</v>
      </c>
      <c r="N3765" s="16" t="s">
        <v>2105</v>
      </c>
      <c r="O3765" s="16"/>
      <c r="P3765" s="16" t="s">
        <v>2518</v>
      </c>
      <c r="Q3765" s="16" t="s">
        <v>4109</v>
      </c>
      <c r="R3765" s="31">
        <v>34935</v>
      </c>
      <c r="S3765" s="31">
        <v>44888</v>
      </c>
      <c r="T3765" s="31">
        <v>45600</v>
      </c>
      <c r="U3765" s="20"/>
      <c r="V3765" s="20"/>
      <c r="W3765" s="31"/>
      <c r="X3765" s="17"/>
      <c r="Y3765" s="17"/>
      <c r="Z3765" s="20"/>
      <c r="AA3765" s="18">
        <f t="shared" ca="1" si="290"/>
        <v>30</v>
      </c>
      <c r="AB3765" s="19" t="s">
        <v>7878</v>
      </c>
      <c r="AC3765" s="35" t="str">
        <f t="shared" si="294"/>
        <v>1 anos 11 meses 12 dias</v>
      </c>
      <c r="AD3765" s="35" t="str">
        <f ca="1">IF(AND(V3765="",T3765&lt;TODAY()),"Contrato Encerrado",IF(AND(V3765="",T3765&gt;TODAY()),DATEDIF(TODAY(),T3765,"Y")&amp;" anos"&amp;" "&amp;DATEDIF(TODAY(),T3765,"YM")&amp;" meses"&amp;" "&amp;DATEDIF(TODAY(),T3765,"MD")&amp;" dias",IF(AND(X3765="",V3765&lt;TODAY()),"Contrato Encerrado",IF(AND(X3765="",V3765&gt;TODAY()),DATEDIF(TODAY(),V3765,"Y")&amp;" anos"&amp;" "&amp;DATEDIF(TODAY(),V3765,"YM")&amp;" meses"&amp;" "&amp;DATEDIF(TODAY(),V3765,"MD")&amp;" dias",IF(AND(Z3765="",X3765&lt;TODAY()),"Contrato Encerrado",IF(AND(Z3765="",X3765&gt;TODAY()),DATEDIF(TODAY(),X3765,"Y")&amp;" anos"&amp;" "&amp;DATEDIF(TODAY(),X3765,"YM")&amp;" meses"&amp;" "&amp;DATEDIF(TODAY(),X3765,"MD")&amp;" dias",IF(AND(Z3765&lt;&gt;””,Z3765&lt;TODAY()),"Contrato Encerrado",IF(AND(Z3765&lt;&gt;"",Z3765&gt;TODAY()),DATEDIF(TODAY(),Z3765,"Y")&amp;" anos"&amp;" "&amp;DATEDIF(TODAY(),Z3765,"YM")&amp;" meses"&amp;" "&amp;DATEDIF(TODAY(),Z3765,"MD")&amp;" dias"))))))))</f>
        <v>Contrato Encerrado</v>
      </c>
      <c r="AE3765" s="35">
        <f t="shared" si="291"/>
        <v>712</v>
      </c>
      <c r="AF3765" s="35">
        <f t="shared" si="292"/>
        <v>18</v>
      </c>
      <c r="AG3765" s="17" t="str">
        <f t="shared" si="293"/>
        <v>0 anos 0 meses 18 dias</v>
      </c>
    </row>
    <row r="3766" spans="1:33" ht="11.25" customHeight="1" x14ac:dyDescent="0.2">
      <c r="A3766" s="10" t="s">
        <v>9</v>
      </c>
      <c r="B3766" s="10" t="s">
        <v>13</v>
      </c>
      <c r="C3766" s="11" t="s">
        <v>17</v>
      </c>
      <c r="D3766" s="36">
        <v>2021</v>
      </c>
      <c r="E3766" s="13" t="s">
        <v>157</v>
      </c>
      <c r="F3766" s="10" t="s">
        <v>158</v>
      </c>
      <c r="G3766" s="83" t="s">
        <v>201</v>
      </c>
      <c r="H3766" s="84" t="s">
        <v>202</v>
      </c>
      <c r="I3766" s="13" t="s">
        <v>203</v>
      </c>
      <c r="J3766" s="14" t="s">
        <v>1302</v>
      </c>
      <c r="K3766" s="13" t="s">
        <v>29</v>
      </c>
      <c r="L3766" s="25" t="s">
        <v>30</v>
      </c>
      <c r="M3766" s="7" t="s">
        <v>9427</v>
      </c>
      <c r="N3766" s="26" t="s">
        <v>4113</v>
      </c>
      <c r="O3766" s="27"/>
      <c r="P3766" s="26" t="s">
        <v>2517</v>
      </c>
      <c r="Q3766" s="26" t="s">
        <v>2522</v>
      </c>
      <c r="R3766" s="31">
        <v>35151</v>
      </c>
      <c r="S3766" s="31">
        <v>44323</v>
      </c>
      <c r="T3766" s="31">
        <v>44652</v>
      </c>
      <c r="U3766" s="31"/>
      <c r="V3766" s="31"/>
      <c r="W3766" s="31"/>
      <c r="X3766" s="17"/>
      <c r="Y3766" s="17"/>
      <c r="Z3766" s="31"/>
      <c r="AA3766" s="18">
        <f t="shared" ca="1" si="290"/>
        <v>29</v>
      </c>
      <c r="AB3766" s="19" t="s">
        <v>7878</v>
      </c>
      <c r="AC3766" s="35" t="str">
        <f t="shared" si="294"/>
        <v>0 anos 10 meses 25 dias</v>
      </c>
      <c r="AD3766" s="35" t="str">
        <f ca="1">IF(AND(V3766="",T3766&lt;TODAY()),"Contrato Encerrado",IF(AND(V3766="",T3766&gt;TODAY()),DATEDIF(TODAY(),T3766,"Y")&amp;" anos"&amp;" "&amp;DATEDIF(TODAY(),T3766,"YM")&amp;" meses"&amp;" "&amp;DATEDIF(TODAY(),T3766,"MD")&amp;" dias",IF(AND(X3766="",V3766&lt;TODAY()),"Contrato Encerrado",IF(AND(X3766="",V3766&gt;TODAY()),DATEDIF(TODAY(),V3766,"Y")&amp;" anos"&amp;" "&amp;DATEDIF(TODAY(),V3766,"YM")&amp;" meses"&amp;" "&amp;DATEDIF(TODAY(),V3766,"MD")&amp;" dias",IF(AND(Z3766="",X3766&lt;TODAY()),"Contrato Encerrado",IF(AND(Z3766="",X3766&gt;TODAY()),DATEDIF(TODAY(),X3766,"Y")&amp;" anos"&amp;" "&amp;DATEDIF(TODAY(),X3766,"YM")&amp;" meses"&amp;" "&amp;DATEDIF(TODAY(),X3766,"MD")&amp;" dias",IF(AND(Z3766&lt;&gt;””,Z3766&lt;TODAY()),"Contrato Encerrado",IF(AND(Z3766&lt;&gt;"",Z3766&gt;TODAY()),DATEDIF(TODAY(),Z3766,"Y")&amp;" anos"&amp;" "&amp;DATEDIF(TODAY(),Z3766,"YM")&amp;" meses"&amp;" "&amp;DATEDIF(TODAY(),Z3766,"MD")&amp;" dias"))))))))</f>
        <v>Contrato Encerrado</v>
      </c>
      <c r="AE3766" s="35">
        <f t="shared" si="291"/>
        <v>329</v>
      </c>
      <c r="AF3766" s="35">
        <f t="shared" si="292"/>
        <v>401</v>
      </c>
      <c r="AG3766" s="17" t="str">
        <f t="shared" si="293"/>
        <v>1 anos 1 meses 4 dias</v>
      </c>
    </row>
    <row r="3767" spans="1:33" ht="11.25" customHeight="1" x14ac:dyDescent="0.2">
      <c r="A3767" s="8" t="s">
        <v>9</v>
      </c>
      <c r="B3767" s="10" t="s">
        <v>13</v>
      </c>
      <c r="C3767" s="11" t="s">
        <v>20</v>
      </c>
      <c r="D3767" s="36">
        <v>2021</v>
      </c>
      <c r="E3767" s="14" t="s">
        <v>157</v>
      </c>
      <c r="F3767" s="8" t="s">
        <v>158</v>
      </c>
      <c r="G3767" s="77" t="s">
        <v>1011</v>
      </c>
      <c r="H3767" s="78" t="s">
        <v>1012</v>
      </c>
      <c r="I3767" s="14" t="s">
        <v>1013</v>
      </c>
      <c r="J3767" s="14" t="s">
        <v>1302</v>
      </c>
      <c r="K3767" s="14" t="s">
        <v>29</v>
      </c>
      <c r="L3767" s="15" t="s">
        <v>30</v>
      </c>
      <c r="M3767" s="7" t="s">
        <v>9427</v>
      </c>
      <c r="N3767" s="26" t="s">
        <v>4113</v>
      </c>
      <c r="O3767" s="27"/>
      <c r="P3767" s="26" t="s">
        <v>2517</v>
      </c>
      <c r="Q3767" s="26" t="s">
        <v>2522</v>
      </c>
      <c r="R3767" s="31">
        <v>31875</v>
      </c>
      <c r="S3767" s="31">
        <v>44378</v>
      </c>
      <c r="T3767" s="31">
        <v>44742</v>
      </c>
      <c r="U3767" s="31"/>
      <c r="V3767" s="31"/>
      <c r="W3767" s="31"/>
      <c r="X3767" s="17"/>
      <c r="Y3767" s="17"/>
      <c r="Z3767" s="31"/>
      <c r="AA3767" s="18">
        <f t="shared" ca="1" si="290"/>
        <v>38</v>
      </c>
      <c r="AB3767" s="19" t="s">
        <v>7878</v>
      </c>
      <c r="AC3767" s="35" t="str">
        <f t="shared" si="294"/>
        <v>0 anos 11 meses 29 dias</v>
      </c>
      <c r="AD3767" s="35" t="str">
        <f ca="1">IF(AND(V3767="",T3767&lt;TODAY()),"Contrato Encerrado",IF(AND(V3767="",T3767&gt;TODAY()),DATEDIF(TODAY(),T3767,"Y")&amp;" anos"&amp;" "&amp;DATEDIF(TODAY(),T3767,"YM")&amp;" meses"&amp;" "&amp;DATEDIF(TODAY(),T3767,"MD")&amp;" dias",IF(AND(X3767="",V3767&lt;TODAY()),"Contrato Encerrado",IF(AND(X3767="",V3767&gt;TODAY()),DATEDIF(TODAY(),V3767,"Y")&amp;" anos"&amp;" "&amp;DATEDIF(TODAY(),V3767,"YM")&amp;" meses"&amp;" "&amp;DATEDIF(TODAY(),V3767,"MD")&amp;" dias",IF(AND(Z3767="",X3767&lt;TODAY()),"Contrato Encerrado",IF(AND(Z3767="",X3767&gt;TODAY()),DATEDIF(TODAY(),X3767,"Y")&amp;" anos"&amp;" "&amp;DATEDIF(TODAY(),X3767,"YM")&amp;" meses"&amp;" "&amp;DATEDIF(TODAY(),X3767,"MD")&amp;" dias",IF(AND(Z3767&lt;&gt;””,Z3767&lt;TODAY()),"Contrato Encerrado",IF(AND(Z3767&lt;&gt;"",Z3767&gt;TODAY()),DATEDIF(TODAY(),Z3767,"Y")&amp;" anos"&amp;" "&amp;DATEDIF(TODAY(),Z3767,"YM")&amp;" meses"&amp;" "&amp;DATEDIF(TODAY(),Z3767,"MD")&amp;" dias"))))))))</f>
        <v>Contrato Encerrado</v>
      </c>
      <c r="AE3767" s="35">
        <f t="shared" si="291"/>
        <v>364</v>
      </c>
      <c r="AF3767" s="35">
        <f t="shared" si="292"/>
        <v>366</v>
      </c>
      <c r="AG3767" s="17" t="str">
        <f t="shared" si="293"/>
        <v>0 anos 11 meses 31 dias</v>
      </c>
    </row>
    <row r="3768" spans="1:33" ht="11.25" customHeight="1" x14ac:dyDescent="0.2">
      <c r="A3768" s="8" t="s">
        <v>9</v>
      </c>
      <c r="B3768" s="8" t="s">
        <v>13</v>
      </c>
      <c r="C3768" s="22" t="s">
        <v>14</v>
      </c>
      <c r="D3768" s="37">
        <v>2023</v>
      </c>
      <c r="E3768" s="23" t="s">
        <v>157</v>
      </c>
      <c r="F3768" s="8" t="s">
        <v>158</v>
      </c>
      <c r="G3768" s="77" t="s">
        <v>7198</v>
      </c>
      <c r="H3768" s="78" t="s">
        <v>7199</v>
      </c>
      <c r="I3768" s="9" t="s">
        <v>7200</v>
      </c>
      <c r="J3768" s="14" t="s">
        <v>14943</v>
      </c>
      <c r="K3768" s="9" t="s">
        <v>29</v>
      </c>
      <c r="L3768" s="24" t="s">
        <v>30</v>
      </c>
      <c r="M3768" s="7" t="s">
        <v>9427</v>
      </c>
      <c r="N3768" s="24" t="s">
        <v>6302</v>
      </c>
      <c r="O3768" s="24"/>
      <c r="P3768" s="24" t="s">
        <v>2518</v>
      </c>
      <c r="Q3768" s="24" t="s">
        <v>2521</v>
      </c>
      <c r="R3768" s="17">
        <v>31121</v>
      </c>
      <c r="S3768" s="17">
        <v>44958</v>
      </c>
      <c r="T3768" s="111">
        <v>45485</v>
      </c>
      <c r="U3768" s="114"/>
      <c r="V3768" s="31"/>
      <c r="W3768" s="17"/>
      <c r="X3768" s="17"/>
      <c r="Y3768" s="17"/>
      <c r="Z3768" s="31"/>
      <c r="AA3768" s="18">
        <f t="shared" ca="1" si="290"/>
        <v>40</v>
      </c>
      <c r="AB3768" s="19" t="s">
        <v>7878</v>
      </c>
      <c r="AC3768" s="35" t="str">
        <f t="shared" si="294"/>
        <v>1 anos 5 meses 11 dias</v>
      </c>
      <c r="AD3768" s="35" t="str">
        <f ca="1">IF(AND(V3768="",T3768&lt;TODAY()),"Contrato Encerrado",IF(AND(V3768="",T3768&gt;TODAY()),DATEDIF(TODAY(),T3768,"Y")&amp;" anos"&amp;" "&amp;DATEDIF(TODAY(),T3768,"YM")&amp;" meses"&amp;" "&amp;DATEDIF(TODAY(),T3768,"MD")&amp;" dias",IF(AND(X3768="",V3768&lt;TODAY()),"Contrato Encerrado",IF(AND(X3768="",V3768&gt;TODAY()),DATEDIF(TODAY(),V3768,"Y")&amp;" anos"&amp;" "&amp;DATEDIF(TODAY(),V3768,"YM")&amp;" meses"&amp;" "&amp;DATEDIF(TODAY(),V3768,"MD")&amp;" dias",IF(AND(Z3768="",X3768&lt;TODAY()),"Contrato Encerrado",IF(AND(Z3768="",X3768&gt;TODAY()),DATEDIF(TODAY(),X3768,"Y")&amp;" anos"&amp;" "&amp;DATEDIF(TODAY(),X3768,"YM")&amp;" meses"&amp;" "&amp;DATEDIF(TODAY(),X3768,"MD")&amp;" dias",IF(AND(Z3768&lt;&gt;””,Z3768&lt;TODAY()),"Contrato Encerrado",IF(AND(Z3768&lt;&gt;"",Z3768&gt;TODAY()),DATEDIF(TODAY(),Z3768,"Y")&amp;" anos"&amp;" "&amp;DATEDIF(TODAY(),Z3768,"YM")&amp;" meses"&amp;" "&amp;DATEDIF(TODAY(),Z3768,"MD")&amp;" dias"))))))))</f>
        <v>Contrato Encerrado</v>
      </c>
      <c r="AE3768" s="35">
        <f t="shared" si="291"/>
        <v>527</v>
      </c>
      <c r="AF3768" s="35">
        <f t="shared" si="292"/>
        <v>203</v>
      </c>
      <c r="AG3768" s="17" t="str">
        <f t="shared" si="293"/>
        <v>0 anos 6 meses 21 dias</v>
      </c>
    </row>
    <row r="3769" spans="1:33" ht="11.25" customHeight="1" x14ac:dyDescent="0.2">
      <c r="A3769" s="8" t="s">
        <v>9</v>
      </c>
      <c r="B3769" s="10" t="s">
        <v>13</v>
      </c>
      <c r="C3769" s="11" t="s">
        <v>22</v>
      </c>
      <c r="D3769" s="36">
        <v>2022</v>
      </c>
      <c r="E3769" s="12" t="s">
        <v>157</v>
      </c>
      <c r="F3769" s="8" t="s">
        <v>158</v>
      </c>
      <c r="G3769" s="77" t="s">
        <v>3008</v>
      </c>
      <c r="H3769" s="78" t="s">
        <v>3009</v>
      </c>
      <c r="I3769" s="14" t="s">
        <v>3010</v>
      </c>
      <c r="J3769" s="14" t="s">
        <v>14943</v>
      </c>
      <c r="K3769" s="14" t="s">
        <v>29</v>
      </c>
      <c r="L3769" s="15" t="s">
        <v>30</v>
      </c>
      <c r="M3769" s="7" t="s">
        <v>9427</v>
      </c>
      <c r="N3769" s="16" t="s">
        <v>2101</v>
      </c>
      <c r="O3769" s="16"/>
      <c r="P3769" s="16" t="s">
        <v>2518</v>
      </c>
      <c r="Q3769" s="16" t="s">
        <v>2521</v>
      </c>
      <c r="R3769" s="31">
        <v>28295</v>
      </c>
      <c r="S3769" s="31">
        <v>44783</v>
      </c>
      <c r="T3769" s="31">
        <v>44943</v>
      </c>
      <c r="U3769" s="31"/>
      <c r="V3769" s="31"/>
      <c r="W3769" s="31"/>
      <c r="X3769" s="17"/>
      <c r="Y3769" s="17"/>
      <c r="Z3769" s="31"/>
      <c r="AA3769" s="18">
        <f t="shared" ref="AA3769:AA3828" ca="1" si="295">DATEDIF(R3769,TODAY(),"Y")</f>
        <v>48</v>
      </c>
      <c r="AB3769" s="19" t="s">
        <v>7878</v>
      </c>
      <c r="AC3769" s="35" t="str">
        <f t="shared" si="294"/>
        <v>0 anos 5 meses 7 dias</v>
      </c>
      <c r="AD3769" s="35" t="str">
        <f ca="1">IF(AND(V3769="",T3769&lt;TODAY()),"Contrato Encerrado",IF(AND(V3769="",T3769&gt;TODAY()),DATEDIF(TODAY(),T3769,"Y")&amp;" anos"&amp;" "&amp;DATEDIF(TODAY(),T3769,"YM")&amp;" meses"&amp;" "&amp;DATEDIF(TODAY(),T3769,"MD")&amp;" dias",IF(AND(X3769="",V3769&lt;TODAY()),"Contrato Encerrado",IF(AND(X3769="",V3769&gt;TODAY()),DATEDIF(TODAY(),V3769,"Y")&amp;" anos"&amp;" "&amp;DATEDIF(TODAY(),V3769,"YM")&amp;" meses"&amp;" "&amp;DATEDIF(TODAY(),V3769,"MD")&amp;" dias",IF(AND(Z3769="",X3769&lt;TODAY()),"Contrato Encerrado",IF(AND(Z3769="",X3769&gt;TODAY()),DATEDIF(TODAY(),X3769,"Y")&amp;" anos"&amp;" "&amp;DATEDIF(TODAY(),X3769,"YM")&amp;" meses"&amp;" "&amp;DATEDIF(TODAY(),X3769,"MD")&amp;" dias",IF(AND(Z3769&lt;&gt;””,Z3769&lt;TODAY()),"Contrato Encerrado",IF(AND(Z3769&lt;&gt;"",Z3769&gt;TODAY()),DATEDIF(TODAY(),Z3769,"Y")&amp;" anos"&amp;" "&amp;DATEDIF(TODAY(),Z3769,"YM")&amp;" meses"&amp;" "&amp;DATEDIF(TODAY(),Z3769,"MD")&amp;" dias"))))))))</f>
        <v>Contrato Encerrado</v>
      </c>
      <c r="AE3769" s="35">
        <f t="shared" ref="AE3769:AE3828" si="296">SUM((T3769-S3769)+(V3769-U3769)+(X3769-W3769)+(Z3769-Y3769))</f>
        <v>160</v>
      </c>
      <c r="AF3769" s="35">
        <f t="shared" ref="AF3769:AF3828" si="297">730-AE3769</f>
        <v>570</v>
      </c>
      <c r="AG3769" s="17" t="str">
        <f t="shared" ref="AG3769:AG3828" si="298">IF(AF3769&gt;0,DATEDIF(0,AF3769,"Y")&amp; " anos"&amp; " "&amp;DATEDIF(0,AF3769,"YM")&amp; " meses"&amp; " "&amp;DATEDIF(0,AF3769,"MD")&amp; " dias","ESTÁGIO COMPLETOU 2 ANOS")</f>
        <v>1 anos 6 meses 23 dias</v>
      </c>
    </row>
    <row r="3770" spans="1:33" ht="11.25" customHeight="1" x14ac:dyDescent="0.2">
      <c r="A3770" s="8" t="s">
        <v>9</v>
      </c>
      <c r="B3770" s="10" t="s">
        <v>13</v>
      </c>
      <c r="C3770" s="11" t="s">
        <v>24</v>
      </c>
      <c r="D3770" s="36">
        <v>2022</v>
      </c>
      <c r="E3770" s="12" t="s">
        <v>157</v>
      </c>
      <c r="F3770" s="8" t="s">
        <v>158</v>
      </c>
      <c r="G3770" s="77" t="s">
        <v>5285</v>
      </c>
      <c r="H3770" s="78" t="s">
        <v>5286</v>
      </c>
      <c r="I3770" s="14" t="s">
        <v>5287</v>
      </c>
      <c r="J3770" s="14" t="s">
        <v>1302</v>
      </c>
      <c r="K3770" s="14" t="s">
        <v>29</v>
      </c>
      <c r="L3770" s="15" t="s">
        <v>30</v>
      </c>
      <c r="M3770" s="7" t="s">
        <v>9427</v>
      </c>
      <c r="N3770" s="16" t="s">
        <v>2101</v>
      </c>
      <c r="O3770" s="16"/>
      <c r="P3770" s="16" t="s">
        <v>2518</v>
      </c>
      <c r="Q3770" s="16" t="s">
        <v>2521</v>
      </c>
      <c r="R3770" s="31">
        <v>28438</v>
      </c>
      <c r="S3770" s="31">
        <v>44872</v>
      </c>
      <c r="T3770" s="31">
        <v>45468</v>
      </c>
      <c r="U3770" s="31"/>
      <c r="V3770" s="31"/>
      <c r="W3770" s="31"/>
      <c r="X3770" s="17"/>
      <c r="Y3770" s="17"/>
      <c r="Z3770" s="31"/>
      <c r="AA3770" s="18">
        <f t="shared" ca="1" si="295"/>
        <v>47</v>
      </c>
      <c r="AB3770" s="19" t="s">
        <v>7878</v>
      </c>
      <c r="AC3770" s="35" t="str">
        <f t="shared" si="294"/>
        <v>1 anos 7 meses 18 dias</v>
      </c>
      <c r="AD3770" s="35" t="str">
        <f ca="1">IF(AND(V3770="",T3770&lt;TODAY()),"Contrato Encerrado",IF(AND(V3770="",T3770&gt;TODAY()),DATEDIF(TODAY(),T3770,"Y")&amp;" anos"&amp;" "&amp;DATEDIF(TODAY(),T3770,"YM")&amp;" meses"&amp;" "&amp;DATEDIF(TODAY(),T3770,"MD")&amp;" dias",IF(AND(X3770="",V3770&lt;TODAY()),"Contrato Encerrado",IF(AND(X3770="",V3770&gt;TODAY()),DATEDIF(TODAY(),V3770,"Y")&amp;" anos"&amp;" "&amp;DATEDIF(TODAY(),V3770,"YM")&amp;" meses"&amp;" "&amp;DATEDIF(TODAY(),V3770,"MD")&amp;" dias",IF(AND(Z3770="",X3770&lt;TODAY()),"Contrato Encerrado",IF(AND(Z3770="",X3770&gt;TODAY()),DATEDIF(TODAY(),X3770,"Y")&amp;" anos"&amp;" "&amp;DATEDIF(TODAY(),X3770,"YM")&amp;" meses"&amp;" "&amp;DATEDIF(TODAY(),X3770,"MD")&amp;" dias",IF(AND(Z3770&lt;&gt;””,Z3770&lt;TODAY()),"Contrato Encerrado",IF(AND(Z3770&lt;&gt;"",Z3770&gt;TODAY()),DATEDIF(TODAY(),Z3770,"Y")&amp;" anos"&amp;" "&amp;DATEDIF(TODAY(),Z3770,"YM")&amp;" meses"&amp;" "&amp;DATEDIF(TODAY(),Z3770,"MD")&amp;" dias"))))))))</f>
        <v>Contrato Encerrado</v>
      </c>
      <c r="AE3770" s="35">
        <f t="shared" si="296"/>
        <v>596</v>
      </c>
      <c r="AF3770" s="35">
        <f t="shared" si="297"/>
        <v>134</v>
      </c>
      <c r="AG3770" s="17" t="str">
        <f t="shared" si="298"/>
        <v>0 anos 4 meses 13 dias</v>
      </c>
    </row>
    <row r="3771" spans="1:33" ht="11.25" customHeight="1" x14ac:dyDescent="0.2">
      <c r="A3771" s="8" t="s">
        <v>9</v>
      </c>
      <c r="B3771" s="8" t="s">
        <v>13</v>
      </c>
      <c r="C3771" s="22" t="s">
        <v>21</v>
      </c>
      <c r="D3771" s="37">
        <v>2024</v>
      </c>
      <c r="E3771" s="12" t="s">
        <v>157</v>
      </c>
      <c r="F3771" s="8" t="s">
        <v>158</v>
      </c>
      <c r="G3771" s="77" t="s">
        <v>14244</v>
      </c>
      <c r="H3771" s="78" t="s">
        <v>14245</v>
      </c>
      <c r="I3771" s="14" t="s">
        <v>14246</v>
      </c>
      <c r="J3771" s="14" t="s">
        <v>10</v>
      </c>
      <c r="K3771" s="14" t="s">
        <v>29</v>
      </c>
      <c r="L3771" s="15" t="s">
        <v>30</v>
      </c>
      <c r="M3771" s="7" t="s">
        <v>9427</v>
      </c>
      <c r="N3771" s="15" t="s">
        <v>2101</v>
      </c>
      <c r="O3771" s="15" t="s">
        <v>13956</v>
      </c>
      <c r="P3771" s="15" t="s">
        <v>2518</v>
      </c>
      <c r="Q3771" s="15" t="s">
        <v>2521</v>
      </c>
      <c r="R3771" s="20">
        <v>32587</v>
      </c>
      <c r="S3771" s="20">
        <v>45495</v>
      </c>
      <c r="T3771" s="70">
        <v>45859</v>
      </c>
      <c r="U3771" s="20">
        <v>45890</v>
      </c>
      <c r="V3771" s="20">
        <v>45889</v>
      </c>
      <c r="W3771" s="20"/>
      <c r="X3771" s="17"/>
      <c r="Y3771" s="17"/>
      <c r="Z3771" s="20"/>
      <c r="AA3771" s="18">
        <f t="shared" ca="1" si="295"/>
        <v>36</v>
      </c>
      <c r="AB3771" s="15" t="s">
        <v>7878</v>
      </c>
      <c r="AC3771" s="35" t="str">
        <f t="shared" si="294"/>
        <v>0 anos 11 meses 28 dias</v>
      </c>
      <c r="AD3771" s="35" t="str">
        <f ca="1">IF(AND(V3771="",T3771&lt;TODAY()),"Contrato Encerrado",IF(AND(V3771="",T3771&gt;TODAY()),DATEDIF(TODAY(),T3771,"Y")&amp;" anos"&amp;" "&amp;DATEDIF(TODAY(),T3771,"YM")&amp;" meses"&amp;" "&amp;DATEDIF(TODAY(),T3771,"MD")&amp;" dias",IF(AND(X3771="",V3771&lt;TODAY()),"Contrato Encerrado",IF(AND(X3771="",V3771&gt;TODAY()),DATEDIF(TODAY(),V3771,"Y")&amp;" anos"&amp;" "&amp;DATEDIF(TODAY(),V3771,"YM")&amp;" meses"&amp;" "&amp;DATEDIF(TODAY(),V3771,"MD")&amp;" dias",IF(AND(Z3771="",X3771&lt;TODAY()),"Contrato Encerrado",IF(AND(Z3771="",X3771&gt;TODAY()),DATEDIF(TODAY(),X3771,"Y")&amp;" anos"&amp;" "&amp;DATEDIF(TODAY(),X3771,"YM")&amp;" meses"&amp;" "&amp;DATEDIF(TODAY(),X3771,"MD")&amp;" dias",IF(AND(Z3771&lt;&gt;””,Z3771&lt;TODAY()),"Contrato Encerrado",IF(AND(Z3771&lt;&gt;"",Z3771&gt;TODAY()),DATEDIF(TODAY(),Z3771,"Y")&amp;" anos"&amp;" "&amp;DATEDIF(TODAY(),Z3771,"YM")&amp;" meses"&amp;" "&amp;DATEDIF(TODAY(),Z3771,"MD")&amp;" dias"))))))))</f>
        <v>Contrato Encerrado</v>
      </c>
      <c r="AE3771" s="35">
        <f t="shared" si="296"/>
        <v>363</v>
      </c>
      <c r="AF3771" s="35">
        <f t="shared" si="297"/>
        <v>367</v>
      </c>
      <c r="AG3771" s="17" t="str">
        <f t="shared" si="298"/>
        <v>1 anos 0 meses 1 dias</v>
      </c>
    </row>
    <row r="3772" spans="1:33" ht="11.25" customHeight="1" x14ac:dyDescent="0.2">
      <c r="A3772" s="8" t="s">
        <v>9</v>
      </c>
      <c r="B3772" s="8" t="s">
        <v>13</v>
      </c>
      <c r="C3772" s="22" t="s">
        <v>15</v>
      </c>
      <c r="D3772" s="37">
        <v>2025</v>
      </c>
      <c r="E3772" s="12" t="s">
        <v>157</v>
      </c>
      <c r="F3772" s="8" t="s">
        <v>158</v>
      </c>
      <c r="G3772" s="77" t="s">
        <v>15922</v>
      </c>
      <c r="H3772" s="78" t="s">
        <v>15923</v>
      </c>
      <c r="I3772" s="14" t="s">
        <v>15924</v>
      </c>
      <c r="J3772" s="14" t="s">
        <v>14943</v>
      </c>
      <c r="K3772" s="14" t="s">
        <v>29</v>
      </c>
      <c r="L3772" s="15" t="s">
        <v>30</v>
      </c>
      <c r="M3772" s="7" t="s">
        <v>9427</v>
      </c>
      <c r="N3772" s="15" t="s">
        <v>6302</v>
      </c>
      <c r="O3772" s="15" t="s">
        <v>15659</v>
      </c>
      <c r="P3772" s="15" t="s">
        <v>2518</v>
      </c>
      <c r="Q3772" s="15" t="s">
        <v>2521</v>
      </c>
      <c r="R3772" s="15" t="s">
        <v>15925</v>
      </c>
      <c r="S3772" s="15" t="s">
        <v>15628</v>
      </c>
      <c r="T3772" s="70">
        <v>45895</v>
      </c>
      <c r="U3772" s="70"/>
      <c r="V3772" s="20"/>
      <c r="W3772" s="20"/>
      <c r="X3772" s="17"/>
      <c r="Y3772" s="17"/>
      <c r="Z3772" s="20"/>
      <c r="AA3772" s="21">
        <f t="shared" ca="1" si="295"/>
        <v>38</v>
      </c>
      <c r="AB3772" s="15" t="s">
        <v>7878</v>
      </c>
      <c r="AC3772" s="35" t="str">
        <f t="shared" si="294"/>
        <v>0 anos 5 meses 13 dias</v>
      </c>
      <c r="AD3772" s="35" t="str">
        <f ca="1">IF(AND(V3772="",T3772&lt;TODAY()),"Contrato Encerrado",IF(AND(V3772="",T3772&gt;TODAY()),DATEDIF(TODAY(),T3772,"Y")&amp;" anos"&amp;" "&amp;DATEDIF(TODAY(),T3772,"YM")&amp;" meses"&amp;" "&amp;DATEDIF(TODAY(),T3772,"MD")&amp;" dias",IF(AND(X3772="",V3772&lt;TODAY()),"Contrato Encerrado",IF(AND(X3772="",V3772&gt;TODAY()),DATEDIF(TODAY(),V3772,"Y")&amp;" anos"&amp;" "&amp;DATEDIF(TODAY(),V3772,"YM")&amp;" meses"&amp;" "&amp;DATEDIF(TODAY(),V3772,"MD")&amp;" dias",IF(AND(Z3772="",X3772&lt;TODAY()),"Contrato Encerrado",IF(AND(Z3772="",X3772&gt;TODAY()),DATEDIF(TODAY(),X3772,"Y")&amp;" anos"&amp;" "&amp;DATEDIF(TODAY(),X3772,"YM")&amp;" meses"&amp;" "&amp;DATEDIF(TODAY(),X3772,"MD")&amp;" dias",IF(AND(Z3772&lt;&gt;””,Z3772&lt;TODAY()),"Contrato Encerrado",IF(AND(Z3772&lt;&gt;"",Z3772&gt;TODAY()),DATEDIF(TODAY(),Z3772,"Y")&amp;" anos"&amp;" "&amp;DATEDIF(TODAY(),Z3772,"YM")&amp;" meses"&amp;" "&amp;DATEDIF(TODAY(),Z3772,"MD")&amp;" dias"))))))))</f>
        <v>Contrato Encerrado</v>
      </c>
      <c r="AE3772" s="35">
        <f t="shared" si="296"/>
        <v>166</v>
      </c>
      <c r="AF3772" s="35">
        <f t="shared" si="297"/>
        <v>564</v>
      </c>
      <c r="AG3772" s="17" t="str">
        <f t="shared" si="298"/>
        <v>1 anos 6 meses 17 dias</v>
      </c>
    </row>
    <row r="3773" spans="1:33" ht="11.25" customHeight="1" x14ac:dyDescent="0.2">
      <c r="A3773" s="8" t="s">
        <v>9</v>
      </c>
      <c r="B3773" s="10" t="s">
        <v>13</v>
      </c>
      <c r="C3773" s="11" t="s">
        <v>24</v>
      </c>
      <c r="D3773" s="36">
        <v>2022</v>
      </c>
      <c r="E3773" s="12" t="s">
        <v>157</v>
      </c>
      <c r="F3773" s="8" t="s">
        <v>158</v>
      </c>
      <c r="G3773" s="77" t="s">
        <v>5288</v>
      </c>
      <c r="H3773" s="78" t="s">
        <v>5289</v>
      </c>
      <c r="I3773" s="14" t="s">
        <v>5290</v>
      </c>
      <c r="J3773" s="14" t="s">
        <v>14943</v>
      </c>
      <c r="K3773" s="14" t="s">
        <v>29</v>
      </c>
      <c r="L3773" s="15" t="s">
        <v>30</v>
      </c>
      <c r="M3773" s="7" t="s">
        <v>9427</v>
      </c>
      <c r="N3773" s="16" t="s">
        <v>2101</v>
      </c>
      <c r="O3773" s="16"/>
      <c r="P3773" s="16" t="s">
        <v>2518</v>
      </c>
      <c r="Q3773" s="16" t="s">
        <v>2521</v>
      </c>
      <c r="R3773" s="31">
        <v>29434</v>
      </c>
      <c r="S3773" s="31">
        <v>44840</v>
      </c>
      <c r="T3773" s="31">
        <v>44900</v>
      </c>
      <c r="U3773" s="31"/>
      <c r="V3773" s="31"/>
      <c r="W3773" s="31"/>
      <c r="X3773" s="17"/>
      <c r="Y3773" s="17"/>
      <c r="Z3773" s="31"/>
      <c r="AA3773" s="18">
        <f t="shared" ca="1" si="295"/>
        <v>45</v>
      </c>
      <c r="AB3773" s="19" t="s">
        <v>7878</v>
      </c>
      <c r="AC3773" s="35" t="str">
        <f t="shared" si="294"/>
        <v>0 anos 1 meses 29 dias</v>
      </c>
      <c r="AD3773" s="35" t="str">
        <f ca="1">IF(AND(V3773="",T3773&lt;TODAY()),"Contrato Encerrado",IF(AND(V3773="",T3773&gt;TODAY()),DATEDIF(TODAY(),T3773,"Y")&amp;" anos"&amp;" "&amp;DATEDIF(TODAY(),T3773,"YM")&amp;" meses"&amp;" "&amp;DATEDIF(TODAY(),T3773,"MD")&amp;" dias",IF(AND(X3773="",V3773&lt;TODAY()),"Contrato Encerrado",IF(AND(X3773="",V3773&gt;TODAY()),DATEDIF(TODAY(),V3773,"Y")&amp;" anos"&amp;" "&amp;DATEDIF(TODAY(),V3773,"YM")&amp;" meses"&amp;" "&amp;DATEDIF(TODAY(),V3773,"MD")&amp;" dias",IF(AND(Z3773="",X3773&lt;TODAY()),"Contrato Encerrado",IF(AND(Z3773="",X3773&gt;TODAY()),DATEDIF(TODAY(),X3773,"Y")&amp;" anos"&amp;" "&amp;DATEDIF(TODAY(),X3773,"YM")&amp;" meses"&amp;" "&amp;DATEDIF(TODAY(),X3773,"MD")&amp;" dias",IF(AND(Z3773&lt;&gt;””,Z3773&lt;TODAY()),"Contrato Encerrado",IF(AND(Z3773&lt;&gt;"",Z3773&gt;TODAY()),DATEDIF(TODAY(),Z3773,"Y")&amp;" anos"&amp;" "&amp;DATEDIF(TODAY(),Z3773,"YM")&amp;" meses"&amp;" "&amp;DATEDIF(TODAY(),Z3773,"MD")&amp;" dias"))))))))</f>
        <v>Contrato Encerrado</v>
      </c>
      <c r="AE3773" s="35">
        <f t="shared" si="296"/>
        <v>60</v>
      </c>
      <c r="AF3773" s="35">
        <f t="shared" si="297"/>
        <v>670</v>
      </c>
      <c r="AG3773" s="17" t="str">
        <f t="shared" si="298"/>
        <v>1 anos 9 meses 31 dias</v>
      </c>
    </row>
    <row r="3774" spans="1:33" ht="11.25" customHeight="1" x14ac:dyDescent="0.2">
      <c r="A3774" s="8" t="s">
        <v>9</v>
      </c>
      <c r="B3774" s="8" t="s">
        <v>13</v>
      </c>
      <c r="C3774" s="22" t="s">
        <v>21</v>
      </c>
      <c r="D3774" s="37">
        <v>2024</v>
      </c>
      <c r="E3774" s="12" t="s">
        <v>157</v>
      </c>
      <c r="F3774" s="8" t="s">
        <v>158</v>
      </c>
      <c r="G3774" s="77" t="s">
        <v>14247</v>
      </c>
      <c r="H3774" s="78" t="s">
        <v>14248</v>
      </c>
      <c r="I3774" s="14" t="s">
        <v>14249</v>
      </c>
      <c r="J3774" s="14" t="s">
        <v>10</v>
      </c>
      <c r="K3774" s="14" t="s">
        <v>29</v>
      </c>
      <c r="L3774" s="15" t="s">
        <v>30</v>
      </c>
      <c r="M3774" s="7" t="s">
        <v>9427</v>
      </c>
      <c r="N3774" s="15" t="s">
        <v>4159</v>
      </c>
      <c r="O3774" s="15" t="s">
        <v>16369</v>
      </c>
      <c r="P3774" s="15" t="s">
        <v>2518</v>
      </c>
      <c r="Q3774" s="15" t="s">
        <v>2521</v>
      </c>
      <c r="R3774" s="20">
        <v>31404</v>
      </c>
      <c r="S3774" s="20">
        <v>45495</v>
      </c>
      <c r="T3774" s="20">
        <v>45859</v>
      </c>
      <c r="U3774" s="20">
        <v>45889</v>
      </c>
      <c r="V3774" s="20">
        <v>46253</v>
      </c>
      <c r="W3774" s="20"/>
      <c r="X3774" s="17"/>
      <c r="Y3774" s="17"/>
      <c r="Z3774" s="20"/>
      <c r="AA3774" s="18">
        <f t="shared" ca="1" si="295"/>
        <v>39</v>
      </c>
      <c r="AB3774" s="15" t="s">
        <v>7878</v>
      </c>
      <c r="AC3774" s="35" t="str">
        <f t="shared" si="294"/>
        <v>1 anos 11 meses 28 dias</v>
      </c>
      <c r="AD3774" s="35" t="str">
        <f ca="1">IF(AND(V3774="",T3774&lt;TODAY()),"Contrato Encerrado",IF(AND(V3774="",T3774&gt;TODAY()),DATEDIF(TODAY(),T3774,"Y")&amp;" anos"&amp;" "&amp;DATEDIF(TODAY(),T3774,"YM")&amp;" meses"&amp;" "&amp;DATEDIF(TODAY(),T3774,"MD")&amp;" dias",IF(AND(X3774="",V3774&lt;TODAY()),"Contrato Encerrado",IF(AND(X3774="",V3774&gt;TODAY()),DATEDIF(TODAY(),V3774,"Y")&amp;" anos"&amp;" "&amp;DATEDIF(TODAY(),V3774,"YM")&amp;" meses"&amp;" "&amp;DATEDIF(TODAY(),V3774,"MD")&amp;" dias",IF(AND(Z3774="",X3774&lt;TODAY()),"Contrato Encerrado",IF(AND(Z3774="",X3774&gt;TODAY()),DATEDIF(TODAY(),X3774,"Y")&amp;" anos"&amp;" "&amp;DATEDIF(TODAY(),X3774,"YM")&amp;" meses"&amp;" "&amp;DATEDIF(TODAY(),X3774,"MD")&amp;" dias",IF(AND(Z3774&lt;&gt;””,Z3774&lt;TODAY()),"Contrato Encerrado",IF(AND(Z3774&lt;&gt;"",Z3774&gt;TODAY()),DATEDIF(TODAY(),Z3774,"Y")&amp;" anos"&amp;" "&amp;DATEDIF(TODAY(),Z3774,"YM")&amp;" meses"&amp;" "&amp;DATEDIF(TODAY(),Z3774,"MD")&amp;" dias"))))))))</f>
        <v>0 anos 10 meses 12 dias</v>
      </c>
      <c r="AE3774" s="35">
        <f t="shared" si="296"/>
        <v>728</v>
      </c>
      <c r="AF3774" s="35">
        <f t="shared" si="297"/>
        <v>2</v>
      </c>
      <c r="AG3774" s="17" t="str">
        <f t="shared" si="298"/>
        <v>0 anos 0 meses 2 dias</v>
      </c>
    </row>
    <row r="3775" spans="1:33" ht="11.25" customHeight="1" x14ac:dyDescent="0.2">
      <c r="A3775" s="8" t="s">
        <v>9</v>
      </c>
      <c r="B3775" s="8" t="s">
        <v>13</v>
      </c>
      <c r="C3775" s="22" t="s">
        <v>24</v>
      </c>
      <c r="D3775" s="36">
        <v>2024</v>
      </c>
      <c r="E3775" s="23" t="s">
        <v>1111</v>
      </c>
      <c r="F3775" s="8" t="s">
        <v>1112</v>
      </c>
      <c r="G3775" s="77" t="s">
        <v>14901</v>
      </c>
      <c r="H3775" s="78" t="s">
        <v>14902</v>
      </c>
      <c r="I3775" s="9" t="s">
        <v>14794</v>
      </c>
      <c r="J3775" s="14" t="s">
        <v>10</v>
      </c>
      <c r="K3775" s="9" t="s">
        <v>29</v>
      </c>
      <c r="L3775" s="24" t="s">
        <v>30</v>
      </c>
      <c r="M3775" s="7" t="s">
        <v>9427</v>
      </c>
      <c r="N3775" s="24" t="s">
        <v>2098</v>
      </c>
      <c r="O3775" s="24" t="s">
        <v>7899</v>
      </c>
      <c r="P3775" s="24" t="s">
        <v>2518</v>
      </c>
      <c r="Q3775" s="24" t="s">
        <v>2523</v>
      </c>
      <c r="R3775" s="17">
        <v>37888</v>
      </c>
      <c r="S3775" s="17">
        <v>45607</v>
      </c>
      <c r="T3775" s="17" t="s">
        <v>14894</v>
      </c>
      <c r="U3775" s="17"/>
      <c r="V3775" s="17"/>
      <c r="W3775" s="17"/>
      <c r="X3775" s="17"/>
      <c r="Y3775" s="17"/>
      <c r="Z3775" s="20"/>
      <c r="AA3775" s="18">
        <f t="shared" ca="1" si="295"/>
        <v>22</v>
      </c>
      <c r="AB3775" s="51" t="s">
        <v>7878</v>
      </c>
      <c r="AC3775" s="35" t="str">
        <f t="shared" ref="AC3775:AC3836" si="299">DATEDIF($S3775,$Z3775-($U3775-$T3775)-($W3775-$V3775)-($Y3775-$X3775),"Y")&amp; " anos"&amp; " "&amp;DATEDIF($S3775,$Z3775-($U3775-$T3775)-($W3775-$V3775)-($Y3775-$X3775),"YM")&amp; " meses"&amp; " "&amp;DATEDIF($S3775,$Z3775-($U3775-$T3775)-($W3775-$V3775)-($Y3775-$X3775),"MD")&amp; " dias"</f>
        <v>0 anos 11 meses 30 dias</v>
      </c>
      <c r="AD3775" s="35" t="str">
        <f ca="1">IF(AND(V3775="",T3775&lt;TODAY()),"Contrato Encerrado",IF(AND(V3775="",T3775&gt;TODAY()),DATEDIF(TODAY(),T3775,"Y")&amp;" anos"&amp;" "&amp;DATEDIF(TODAY(),T3775,"YM")&amp;" meses"&amp;" "&amp;DATEDIF(TODAY(),T3775,"MD")&amp;" dias",IF(AND(X3775="",V3775&lt;TODAY()),"Contrato Encerrado",IF(AND(X3775="",V3775&gt;TODAY()),DATEDIF(TODAY(),V3775,"Y")&amp;" anos"&amp;" "&amp;DATEDIF(TODAY(),V3775,"YM")&amp;" meses"&amp;" "&amp;DATEDIF(TODAY(),V3775,"MD")&amp;" dias",IF(AND(Z3775="",X3775&lt;TODAY()),"Contrato Encerrado",IF(AND(Z3775="",X3775&gt;TODAY()),DATEDIF(TODAY(),X3775,"Y")&amp;" anos"&amp;" "&amp;DATEDIF(TODAY(),X3775,"YM")&amp;" meses"&amp;" "&amp;DATEDIF(TODAY(),X3775,"MD")&amp;" dias",IF(AND(Z3775&lt;&gt;””,Z3775&lt;TODAY()),"Contrato Encerrado",IF(AND(Z3775&lt;&gt;"",Z3775&gt;TODAY()),DATEDIF(TODAY(),Z3775,"Y")&amp;" anos"&amp;" "&amp;DATEDIF(TODAY(),Z3775,"YM")&amp;" meses"&amp;" "&amp;DATEDIF(TODAY(),Z3775,"MD")&amp;" dias"))))))))</f>
        <v>0 anos 1 meses 3 dias</v>
      </c>
      <c r="AE3775" s="35">
        <f t="shared" si="296"/>
        <v>364</v>
      </c>
      <c r="AF3775" s="35">
        <f t="shared" si="297"/>
        <v>366</v>
      </c>
      <c r="AG3775" s="17" t="str">
        <f t="shared" si="298"/>
        <v>0 anos 11 meses 31 dias</v>
      </c>
    </row>
    <row r="3776" spans="1:33" ht="11.25" customHeight="1" x14ac:dyDescent="0.2">
      <c r="A3776" s="8" t="s">
        <v>9</v>
      </c>
      <c r="B3776" s="8" t="s">
        <v>13</v>
      </c>
      <c r="C3776" s="22" t="s">
        <v>17</v>
      </c>
      <c r="D3776" s="37">
        <v>2024</v>
      </c>
      <c r="E3776" s="12" t="s">
        <v>1708</v>
      </c>
      <c r="F3776" s="8" t="s">
        <v>1709</v>
      </c>
      <c r="G3776" s="77" t="s">
        <v>13426</v>
      </c>
      <c r="H3776" s="78" t="s">
        <v>13427</v>
      </c>
      <c r="I3776" s="14" t="s">
        <v>13428</v>
      </c>
      <c r="J3776" s="14" t="s">
        <v>14943</v>
      </c>
      <c r="K3776" s="14" t="s">
        <v>29</v>
      </c>
      <c r="L3776" s="15" t="s">
        <v>30</v>
      </c>
      <c r="M3776" s="7" t="s">
        <v>9427</v>
      </c>
      <c r="N3776" s="15" t="s">
        <v>2099</v>
      </c>
      <c r="O3776" s="15" t="s">
        <v>7896</v>
      </c>
      <c r="P3776" s="15" t="s">
        <v>2518</v>
      </c>
      <c r="Q3776" s="15" t="s">
        <v>2523</v>
      </c>
      <c r="R3776" s="30">
        <v>34660</v>
      </c>
      <c r="S3776" s="30">
        <v>45425</v>
      </c>
      <c r="T3776" s="30">
        <v>45504</v>
      </c>
      <c r="U3776" s="30"/>
      <c r="V3776" s="30"/>
      <c r="W3776" s="30"/>
      <c r="X3776" s="17"/>
      <c r="Y3776" s="17"/>
      <c r="Z3776" s="30"/>
      <c r="AA3776" s="18">
        <f t="shared" ca="1" si="295"/>
        <v>30</v>
      </c>
      <c r="AB3776" s="15" t="s">
        <v>7878</v>
      </c>
      <c r="AC3776" s="35" t="str">
        <f t="shared" si="299"/>
        <v>0 anos 2 meses 18 dias</v>
      </c>
      <c r="AD3776" s="35" t="str">
        <f ca="1">IF(AND(V3776="",T3776&lt;TODAY()),"Contrato Encerrado",IF(AND(V3776="",T3776&gt;TODAY()),DATEDIF(TODAY(),T3776,"Y")&amp;" anos"&amp;" "&amp;DATEDIF(TODAY(),T3776,"YM")&amp;" meses"&amp;" "&amp;DATEDIF(TODAY(),T3776,"MD")&amp;" dias",IF(AND(X3776="",V3776&lt;TODAY()),"Contrato Encerrado",IF(AND(X3776="",V3776&gt;TODAY()),DATEDIF(TODAY(),V3776,"Y")&amp;" anos"&amp;" "&amp;DATEDIF(TODAY(),V3776,"YM")&amp;" meses"&amp;" "&amp;DATEDIF(TODAY(),V3776,"MD")&amp;" dias",IF(AND(Z3776="",X3776&lt;TODAY()),"Contrato Encerrado",IF(AND(Z3776="",X3776&gt;TODAY()),DATEDIF(TODAY(),X3776,"Y")&amp;" anos"&amp;" "&amp;DATEDIF(TODAY(),X3776,"YM")&amp;" meses"&amp;" "&amp;DATEDIF(TODAY(),X3776,"MD")&amp;" dias",IF(AND(Z3776&lt;&gt;””,Z3776&lt;TODAY()),"Contrato Encerrado",IF(AND(Z3776&lt;&gt;"",Z3776&gt;TODAY()),DATEDIF(TODAY(),Z3776,"Y")&amp;" anos"&amp;" "&amp;DATEDIF(TODAY(),Z3776,"YM")&amp;" meses"&amp;" "&amp;DATEDIF(TODAY(),Z3776,"MD")&amp;" dias"))))))))</f>
        <v>Contrato Encerrado</v>
      </c>
      <c r="AE3776" s="35">
        <f t="shared" si="296"/>
        <v>79</v>
      </c>
      <c r="AF3776" s="35">
        <f t="shared" si="297"/>
        <v>651</v>
      </c>
      <c r="AG3776" s="17" t="str">
        <f t="shared" si="298"/>
        <v>1 anos 9 meses 12 dias</v>
      </c>
    </row>
    <row r="3777" spans="1:33" ht="11.25" customHeight="1" x14ac:dyDescent="0.2">
      <c r="A3777" s="8" t="s">
        <v>9</v>
      </c>
      <c r="B3777" s="8" t="s">
        <v>13</v>
      </c>
      <c r="C3777" s="22" t="s">
        <v>19</v>
      </c>
      <c r="D3777" s="37">
        <v>2023</v>
      </c>
      <c r="E3777" s="12" t="s">
        <v>157</v>
      </c>
      <c r="F3777" s="8" t="s">
        <v>158</v>
      </c>
      <c r="G3777" s="85" t="s">
        <v>8114</v>
      </c>
      <c r="H3777" s="78" t="s">
        <v>8115</v>
      </c>
      <c r="I3777" s="14" t="s">
        <v>8116</v>
      </c>
      <c r="J3777" s="14" t="s">
        <v>14943</v>
      </c>
      <c r="K3777" s="14" t="s">
        <v>29</v>
      </c>
      <c r="L3777" s="15" t="s">
        <v>30</v>
      </c>
      <c r="M3777" s="7" t="s">
        <v>9427</v>
      </c>
      <c r="N3777" s="15" t="s">
        <v>2101</v>
      </c>
      <c r="O3777" s="15" t="s">
        <v>7942</v>
      </c>
      <c r="P3777" s="15" t="s">
        <v>2518</v>
      </c>
      <c r="Q3777" s="15" t="s">
        <v>4109</v>
      </c>
      <c r="R3777" s="31">
        <v>31794</v>
      </c>
      <c r="S3777" s="30">
        <v>45057</v>
      </c>
      <c r="T3777" s="30">
        <v>45405</v>
      </c>
      <c r="U3777" s="30">
        <v>45435</v>
      </c>
      <c r="V3777" s="30">
        <v>45770</v>
      </c>
      <c r="W3777" s="17"/>
      <c r="X3777" s="17"/>
      <c r="Y3777" s="17"/>
      <c r="Z3777" s="20"/>
      <c r="AA3777" s="18">
        <f t="shared" ca="1" si="295"/>
        <v>38</v>
      </c>
      <c r="AB3777" s="19" t="s">
        <v>7878</v>
      </c>
      <c r="AC3777" s="35" t="str">
        <f t="shared" si="299"/>
        <v>1 anos 10 meses 13 dias</v>
      </c>
      <c r="AD3777" s="35" t="str">
        <f ca="1">IF(AND(V3777="",T3777&lt;TODAY()),"Contrato Encerrado",IF(AND(V3777="",T3777&gt;TODAY()),DATEDIF(TODAY(),T3777,"Y")&amp;" anos"&amp;" "&amp;DATEDIF(TODAY(),T3777,"YM")&amp;" meses"&amp;" "&amp;DATEDIF(TODAY(),T3777,"MD")&amp;" dias",IF(AND(X3777="",V3777&lt;TODAY()),"Contrato Encerrado",IF(AND(X3777="",V3777&gt;TODAY()),DATEDIF(TODAY(),V3777,"Y")&amp;" anos"&amp;" "&amp;DATEDIF(TODAY(),V3777,"YM")&amp;" meses"&amp;" "&amp;DATEDIF(TODAY(),V3777,"MD")&amp;" dias",IF(AND(Z3777="",X3777&lt;TODAY()),"Contrato Encerrado",IF(AND(Z3777="",X3777&gt;TODAY()),DATEDIF(TODAY(),X3777,"Y")&amp;" anos"&amp;" "&amp;DATEDIF(TODAY(),X3777,"YM")&amp;" meses"&amp;" "&amp;DATEDIF(TODAY(),X3777,"MD")&amp;" dias",IF(AND(Z3777&lt;&gt;””,Z3777&lt;TODAY()),"Contrato Encerrado",IF(AND(Z3777&lt;&gt;"",Z3777&gt;TODAY()),DATEDIF(TODAY(),Z3777,"Y")&amp;" anos"&amp;" "&amp;DATEDIF(TODAY(),Z3777,"YM")&amp;" meses"&amp;" "&amp;DATEDIF(TODAY(),Z3777,"MD")&amp;" dias"))))))))</f>
        <v>Contrato Encerrado</v>
      </c>
      <c r="AE3777" s="35">
        <f t="shared" si="296"/>
        <v>683</v>
      </c>
      <c r="AF3777" s="35">
        <f t="shared" si="297"/>
        <v>47</v>
      </c>
      <c r="AG3777" s="17" t="str">
        <f t="shared" si="298"/>
        <v>0 anos 1 meses 16 dias</v>
      </c>
    </row>
    <row r="3778" spans="1:33" ht="11.25" customHeight="1" x14ac:dyDescent="0.2">
      <c r="A3778" s="8" t="s">
        <v>9</v>
      </c>
      <c r="B3778" s="8" t="s">
        <v>13</v>
      </c>
      <c r="C3778" s="22" t="s">
        <v>17</v>
      </c>
      <c r="D3778" s="37">
        <v>2023</v>
      </c>
      <c r="E3778" s="23" t="s">
        <v>157</v>
      </c>
      <c r="F3778" s="8" t="s">
        <v>158</v>
      </c>
      <c r="G3778" s="77" t="s">
        <v>7201</v>
      </c>
      <c r="H3778" s="78" t="s">
        <v>7202</v>
      </c>
      <c r="I3778" s="9" t="s">
        <v>7203</v>
      </c>
      <c r="J3778" s="14" t="s">
        <v>14943</v>
      </c>
      <c r="K3778" s="9" t="s">
        <v>29</v>
      </c>
      <c r="L3778" s="24" t="s">
        <v>30</v>
      </c>
      <c r="M3778" s="7" t="s">
        <v>9427</v>
      </c>
      <c r="N3778" s="24" t="s">
        <v>4159</v>
      </c>
      <c r="O3778" s="24"/>
      <c r="P3778" s="24" t="s">
        <v>2518</v>
      </c>
      <c r="Q3778" s="24" t="s">
        <v>4109</v>
      </c>
      <c r="R3778" s="17">
        <v>37498</v>
      </c>
      <c r="S3778" s="17">
        <v>45049</v>
      </c>
      <c r="T3778" s="31">
        <v>45717</v>
      </c>
      <c r="U3778" s="20"/>
      <c r="V3778" s="20"/>
      <c r="W3778" s="17"/>
      <c r="X3778" s="17"/>
      <c r="Y3778" s="17"/>
      <c r="Z3778" s="20"/>
      <c r="AA3778" s="18">
        <f t="shared" ca="1" si="295"/>
        <v>23</v>
      </c>
      <c r="AB3778" s="19" t="s">
        <v>7878</v>
      </c>
      <c r="AC3778" s="35" t="str">
        <f t="shared" si="299"/>
        <v>1 anos 9 meses 26 dias</v>
      </c>
      <c r="AD3778" s="35" t="str">
        <f ca="1">IF(AND(V3778="",T3778&lt;TODAY()),"Contrato Encerrado",IF(AND(V3778="",T3778&gt;TODAY()),DATEDIF(TODAY(),T3778,"Y")&amp;" anos"&amp;" "&amp;DATEDIF(TODAY(),T3778,"YM")&amp;" meses"&amp;" "&amp;DATEDIF(TODAY(),T3778,"MD")&amp;" dias",IF(AND(X3778="",V3778&lt;TODAY()),"Contrato Encerrado",IF(AND(X3778="",V3778&gt;TODAY()),DATEDIF(TODAY(),V3778,"Y")&amp;" anos"&amp;" "&amp;DATEDIF(TODAY(),V3778,"YM")&amp;" meses"&amp;" "&amp;DATEDIF(TODAY(),V3778,"MD")&amp;" dias",IF(AND(Z3778="",X3778&lt;TODAY()),"Contrato Encerrado",IF(AND(Z3778="",X3778&gt;TODAY()),DATEDIF(TODAY(),X3778,"Y")&amp;" anos"&amp;" "&amp;DATEDIF(TODAY(),X3778,"YM")&amp;" meses"&amp;" "&amp;DATEDIF(TODAY(),X3778,"MD")&amp;" dias",IF(AND(Z3778&lt;&gt;””,Z3778&lt;TODAY()),"Contrato Encerrado",IF(AND(Z3778&lt;&gt;"",Z3778&gt;TODAY()),DATEDIF(TODAY(),Z3778,"Y")&amp;" anos"&amp;" "&amp;DATEDIF(TODAY(),Z3778,"YM")&amp;" meses"&amp;" "&amp;DATEDIF(TODAY(),Z3778,"MD")&amp;" dias"))))))))</f>
        <v>Contrato Encerrado</v>
      </c>
      <c r="AE3778" s="35">
        <f t="shared" si="296"/>
        <v>668</v>
      </c>
      <c r="AF3778" s="35">
        <f t="shared" si="297"/>
        <v>62</v>
      </c>
      <c r="AG3778" s="17" t="str">
        <f t="shared" si="298"/>
        <v>0 anos 2 meses 2 dias</v>
      </c>
    </row>
    <row r="3779" spans="1:33" ht="11.25" customHeight="1" x14ac:dyDescent="0.2">
      <c r="A3779" s="8" t="s">
        <v>9</v>
      </c>
      <c r="B3779" s="8" t="s">
        <v>13</v>
      </c>
      <c r="C3779" s="22" t="s">
        <v>21</v>
      </c>
      <c r="D3779" s="35">
        <v>2025</v>
      </c>
      <c r="E3779" s="12" t="s">
        <v>795</v>
      </c>
      <c r="F3779" s="8" t="s">
        <v>796</v>
      </c>
      <c r="G3779" s="14" t="s">
        <v>17603</v>
      </c>
      <c r="H3779" s="8" t="s">
        <v>17604</v>
      </c>
      <c r="I3779" s="14" t="s">
        <v>17008</v>
      </c>
      <c r="J3779" s="14" t="s">
        <v>10</v>
      </c>
      <c r="K3779" s="14" t="s">
        <v>29</v>
      </c>
      <c r="L3779" s="15" t="s">
        <v>30</v>
      </c>
      <c r="M3779" s="7" t="s">
        <v>16153</v>
      </c>
      <c r="N3779" s="15" t="s">
        <v>2102</v>
      </c>
      <c r="O3779" s="15" t="s">
        <v>14022</v>
      </c>
      <c r="P3779" s="15" t="s">
        <v>2518</v>
      </c>
      <c r="Q3779" s="15" t="s">
        <v>2523</v>
      </c>
      <c r="R3779" s="20">
        <v>38693</v>
      </c>
      <c r="S3779" s="20">
        <v>45824</v>
      </c>
      <c r="T3779" s="70">
        <v>46188</v>
      </c>
      <c r="U3779" s="20"/>
      <c r="V3779" s="20"/>
      <c r="W3779" s="20"/>
      <c r="X3779" s="17"/>
      <c r="Y3779" s="17"/>
      <c r="Z3779" s="20"/>
      <c r="AA3779" s="21">
        <f t="shared" ca="1" si="295"/>
        <v>19</v>
      </c>
      <c r="AB3779" s="20" t="s">
        <v>7877</v>
      </c>
      <c r="AC3779" s="35" t="str">
        <f t="shared" si="299"/>
        <v>0 anos 11 meses 30 dias</v>
      </c>
      <c r="AD3779" s="35" t="str">
        <f ca="1">IF(AND(V3779="",T3779&lt;TODAY()),"Contrato Encerrado",IF(AND(V3779="",T3779&gt;TODAY()),DATEDIF(TODAY(),T3779,"Y")&amp;" anos"&amp;" "&amp;DATEDIF(TODAY(),T3779,"YM")&amp;" meses"&amp;" "&amp;DATEDIF(TODAY(),T3779,"MD")&amp;" dias",IF(AND(X3779="",V3779&lt;TODAY()),"Contrato Encerrado",IF(AND(X3779="",V3779&gt;TODAY()),DATEDIF(TODAY(),V3779,"Y")&amp;" anos"&amp;" "&amp;DATEDIF(TODAY(),V3779,"YM")&amp;" meses"&amp;" "&amp;DATEDIF(TODAY(),V3779,"MD")&amp;" dias",IF(AND(Z3779="",X3779&lt;TODAY()),"Contrato Encerrado",IF(AND(Z3779="",X3779&gt;TODAY()),DATEDIF(TODAY(),X3779,"Y")&amp;" anos"&amp;" "&amp;DATEDIF(TODAY(),X3779,"YM")&amp;" meses"&amp;" "&amp;DATEDIF(TODAY(),X3779,"MD")&amp;" dias",IF(AND(Z3779&lt;&gt;””,Z3779&lt;TODAY()),"Contrato Encerrado",IF(AND(Z3779&lt;&gt;"",Z3779&gt;TODAY()),DATEDIF(TODAY(),Z3779,"Y")&amp;" anos"&amp;" "&amp;DATEDIF(TODAY(),Z3779,"YM")&amp;" meses"&amp;" "&amp;DATEDIF(TODAY(),Z3779,"MD")&amp;" dias"))))))))</f>
        <v>0 anos 8 meses 8 dias</v>
      </c>
      <c r="AE3779" s="35">
        <f t="shared" si="296"/>
        <v>364</v>
      </c>
      <c r="AF3779" s="35">
        <f t="shared" si="297"/>
        <v>366</v>
      </c>
      <c r="AG3779" s="17" t="str">
        <f t="shared" si="298"/>
        <v>0 anos 11 meses 31 dias</v>
      </c>
    </row>
    <row r="3780" spans="1:33" ht="11.25" customHeight="1" x14ac:dyDescent="0.2">
      <c r="A3780" s="8" t="s">
        <v>9</v>
      </c>
      <c r="B3780" s="8" t="s">
        <v>13</v>
      </c>
      <c r="C3780" s="22" t="s">
        <v>21</v>
      </c>
      <c r="D3780" s="35">
        <v>2025</v>
      </c>
      <c r="E3780" s="12" t="s">
        <v>157</v>
      </c>
      <c r="F3780" s="8" t="s">
        <v>158</v>
      </c>
      <c r="G3780" s="14" t="s">
        <v>17605</v>
      </c>
      <c r="H3780" s="8" t="s">
        <v>17606</v>
      </c>
      <c r="I3780" s="14" t="s">
        <v>17009</v>
      </c>
      <c r="J3780" s="14" t="s">
        <v>10</v>
      </c>
      <c r="K3780" s="14" t="s">
        <v>29</v>
      </c>
      <c r="L3780" s="15" t="s">
        <v>30</v>
      </c>
      <c r="M3780" s="7" t="s">
        <v>16153</v>
      </c>
      <c r="N3780" s="15" t="s">
        <v>15831</v>
      </c>
      <c r="O3780" s="15" t="s">
        <v>17607</v>
      </c>
      <c r="P3780" s="15" t="s">
        <v>2518</v>
      </c>
      <c r="Q3780" s="15" t="s">
        <v>4109</v>
      </c>
      <c r="R3780" s="20">
        <v>38467</v>
      </c>
      <c r="S3780" s="20">
        <v>45866</v>
      </c>
      <c r="T3780" s="20">
        <v>46230</v>
      </c>
      <c r="U3780" s="20"/>
      <c r="V3780" s="20"/>
      <c r="W3780" s="20"/>
      <c r="X3780" s="17"/>
      <c r="Y3780" s="17"/>
      <c r="Z3780" s="20"/>
      <c r="AA3780" s="21">
        <f t="shared" ca="1" si="295"/>
        <v>20</v>
      </c>
      <c r="AB3780" s="20" t="s">
        <v>7877</v>
      </c>
      <c r="AC3780" s="35" t="str">
        <f t="shared" si="299"/>
        <v>0 anos 11 meses 29 dias</v>
      </c>
      <c r="AD3780" s="35" t="str">
        <f ca="1">IF(AND(V3780="",T3780&lt;TODAY()),"Contrato Encerrado",IF(AND(V3780="",T3780&gt;TODAY()),DATEDIF(TODAY(),T3780,"Y")&amp;" anos"&amp;" "&amp;DATEDIF(TODAY(),T3780,"YM")&amp;" meses"&amp;" "&amp;DATEDIF(TODAY(),T3780,"MD")&amp;" dias",IF(AND(X3780="",V3780&lt;TODAY()),"Contrato Encerrado",IF(AND(X3780="",V3780&gt;TODAY()),DATEDIF(TODAY(),V3780,"Y")&amp;" anos"&amp;" "&amp;DATEDIF(TODAY(),V3780,"YM")&amp;" meses"&amp;" "&amp;DATEDIF(TODAY(),V3780,"MD")&amp;" dias",IF(AND(Z3780="",X3780&lt;TODAY()),"Contrato Encerrado",IF(AND(Z3780="",X3780&gt;TODAY()),DATEDIF(TODAY(),X3780,"Y")&amp;" anos"&amp;" "&amp;DATEDIF(TODAY(),X3780,"YM")&amp;" meses"&amp;" "&amp;DATEDIF(TODAY(),X3780,"MD")&amp;" dias",IF(AND(Z3780&lt;&gt;””,Z3780&lt;TODAY()),"Contrato Encerrado",IF(AND(Z3780&lt;&gt;"",Z3780&gt;TODAY()),DATEDIF(TODAY(),Z3780,"Y")&amp;" anos"&amp;" "&amp;DATEDIF(TODAY(),Z3780,"YM")&amp;" meses"&amp;" "&amp;DATEDIF(TODAY(),Z3780,"MD")&amp;" dias"))))))))</f>
        <v>0 anos 9 meses 20 dias</v>
      </c>
      <c r="AE3780" s="35">
        <f t="shared" si="296"/>
        <v>364</v>
      </c>
      <c r="AF3780" s="35">
        <f t="shared" si="297"/>
        <v>366</v>
      </c>
      <c r="AG3780" s="17" t="str">
        <f t="shared" si="298"/>
        <v>0 anos 11 meses 31 dias</v>
      </c>
    </row>
    <row r="3781" spans="1:33" ht="11.25" customHeight="1" x14ac:dyDescent="0.2">
      <c r="A3781" s="8" t="s">
        <v>9</v>
      </c>
      <c r="B3781" s="8" t="s">
        <v>13</v>
      </c>
      <c r="C3781" s="22" t="s">
        <v>20</v>
      </c>
      <c r="D3781" s="37">
        <v>2023</v>
      </c>
      <c r="E3781" s="23" t="s">
        <v>157</v>
      </c>
      <c r="F3781" s="8" t="s">
        <v>158</v>
      </c>
      <c r="G3781" s="77" t="s">
        <v>8597</v>
      </c>
      <c r="H3781" s="78" t="s">
        <v>8598</v>
      </c>
      <c r="I3781" s="9" t="s">
        <v>8599</v>
      </c>
      <c r="J3781" s="14" t="s">
        <v>14943</v>
      </c>
      <c r="K3781" s="9" t="s">
        <v>29</v>
      </c>
      <c r="L3781" s="24" t="s">
        <v>30</v>
      </c>
      <c r="M3781" s="7" t="s">
        <v>9427</v>
      </c>
      <c r="N3781" s="24" t="s">
        <v>2101</v>
      </c>
      <c r="O3781" s="24" t="s">
        <v>7901</v>
      </c>
      <c r="P3781" s="24" t="s">
        <v>2518</v>
      </c>
      <c r="Q3781" s="24" t="s">
        <v>4109</v>
      </c>
      <c r="R3781" s="17">
        <v>29869</v>
      </c>
      <c r="S3781" s="17">
        <v>45099</v>
      </c>
      <c r="T3781" s="17">
        <v>45455</v>
      </c>
      <c r="U3781" s="17"/>
      <c r="V3781" s="17"/>
      <c r="W3781" s="17"/>
      <c r="X3781" s="17"/>
      <c r="Y3781" s="17"/>
      <c r="Z3781" s="17"/>
      <c r="AA3781" s="18">
        <f t="shared" ca="1" si="295"/>
        <v>43</v>
      </c>
      <c r="AB3781" s="18" t="s">
        <v>7877</v>
      </c>
      <c r="AC3781" s="35" t="str">
        <f t="shared" si="299"/>
        <v>0 anos 11 meses 21 dias</v>
      </c>
      <c r="AD3781" s="35" t="str">
        <f ca="1">IF(AND(V3781="",T3781&lt;TODAY()),"Contrato Encerrado",IF(AND(V3781="",T3781&gt;TODAY()),DATEDIF(TODAY(),T3781,"Y")&amp;" anos"&amp;" "&amp;DATEDIF(TODAY(),T3781,"YM")&amp;" meses"&amp;" "&amp;DATEDIF(TODAY(),T3781,"MD")&amp;" dias",IF(AND(X3781="",V3781&lt;TODAY()),"Contrato Encerrado",IF(AND(X3781="",V3781&gt;TODAY()),DATEDIF(TODAY(),V3781,"Y")&amp;" anos"&amp;" "&amp;DATEDIF(TODAY(),V3781,"YM")&amp;" meses"&amp;" "&amp;DATEDIF(TODAY(),V3781,"MD")&amp;" dias",IF(AND(Z3781="",X3781&lt;TODAY()),"Contrato Encerrado",IF(AND(Z3781="",X3781&gt;TODAY()),DATEDIF(TODAY(),X3781,"Y")&amp;" anos"&amp;" "&amp;DATEDIF(TODAY(),X3781,"YM")&amp;" meses"&amp;" "&amp;DATEDIF(TODAY(),X3781,"MD")&amp;" dias",IF(AND(Z3781&lt;&gt;””,Z3781&lt;TODAY()),"Contrato Encerrado",IF(AND(Z3781&lt;&gt;"",Z3781&gt;TODAY()),DATEDIF(TODAY(),Z3781,"Y")&amp;" anos"&amp;" "&amp;DATEDIF(TODAY(),Z3781,"YM")&amp;" meses"&amp;" "&amp;DATEDIF(TODAY(),Z3781,"MD")&amp;" dias"))))))))</f>
        <v>Contrato Encerrado</v>
      </c>
      <c r="AE3781" s="35">
        <f t="shared" si="296"/>
        <v>356</v>
      </c>
      <c r="AF3781" s="35">
        <f t="shared" si="297"/>
        <v>374</v>
      </c>
      <c r="AG3781" s="17" t="str">
        <f t="shared" si="298"/>
        <v>1 anos 0 meses 8 dias</v>
      </c>
    </row>
    <row r="3782" spans="1:33" ht="11.25" customHeight="1" x14ac:dyDescent="0.2">
      <c r="A3782" s="141" t="s">
        <v>9</v>
      </c>
      <c r="B3782" s="142" t="s">
        <v>13</v>
      </c>
      <c r="C3782" s="143" t="s">
        <v>23</v>
      </c>
      <c r="D3782" s="144">
        <v>2022</v>
      </c>
      <c r="E3782" s="145" t="s">
        <v>307</v>
      </c>
      <c r="F3782" s="141" t="s">
        <v>308</v>
      </c>
      <c r="G3782" s="146" t="s">
        <v>5291</v>
      </c>
      <c r="H3782" s="147" t="s">
        <v>5292</v>
      </c>
      <c r="I3782" s="148" t="s">
        <v>5293</v>
      </c>
      <c r="J3782" s="14" t="s">
        <v>1302</v>
      </c>
      <c r="K3782" s="148" t="s">
        <v>29</v>
      </c>
      <c r="L3782" s="149" t="s">
        <v>30</v>
      </c>
      <c r="M3782" s="7" t="s">
        <v>9427</v>
      </c>
      <c r="N3782" s="150" t="s">
        <v>4578</v>
      </c>
      <c r="O3782" s="150"/>
      <c r="P3782" s="150" t="s">
        <v>2518</v>
      </c>
      <c r="Q3782" s="150" t="s">
        <v>2523</v>
      </c>
      <c r="R3782" s="151">
        <v>35620</v>
      </c>
      <c r="S3782" s="151">
        <v>44830</v>
      </c>
      <c r="T3782" s="151">
        <v>45566</v>
      </c>
      <c r="U3782" s="151"/>
      <c r="V3782" s="151"/>
      <c r="W3782" s="151"/>
      <c r="X3782" s="17"/>
      <c r="Y3782" s="17"/>
      <c r="Z3782" s="151"/>
      <c r="AA3782" s="152">
        <f t="shared" ca="1" si="295"/>
        <v>28</v>
      </c>
      <c r="AB3782" s="153" t="s">
        <v>7877</v>
      </c>
      <c r="AC3782" s="35" t="str">
        <f t="shared" si="299"/>
        <v>2 anos 0 meses 5 dias</v>
      </c>
      <c r="AD3782" s="132" t="str">
        <f ca="1">IF(AND(V3782="",T3782&lt;TODAY()),"Contrato Encerrado",IF(AND(V3782="",T3782&gt;TODAY()),DATEDIF(TODAY(),T3782,"Y")&amp;" anos"&amp;" "&amp;DATEDIF(TODAY(),T3782,"YM")&amp;" meses"&amp;" "&amp;DATEDIF(TODAY(),T3782,"MD")&amp;" dias",IF(AND(X3782="",V3782&lt;TODAY()),"Contrato Encerrado",IF(AND(X3782="",V3782&gt;TODAY()),DATEDIF(TODAY(),V3782,"Y")&amp;" anos"&amp;" "&amp;DATEDIF(TODAY(),V3782,"YM")&amp;" meses"&amp;" "&amp;DATEDIF(TODAY(),V3782,"MD")&amp;" dias",IF(AND(Z3782="",X3782&lt;TODAY()),"Contrato Encerrado",IF(AND(Z3782="",X3782&gt;TODAY()),DATEDIF(TODAY(),X3782,"Y")&amp;" anos"&amp;" "&amp;DATEDIF(TODAY(),X3782,"YM")&amp;" meses"&amp;" "&amp;DATEDIF(TODAY(),X3782,"MD")&amp;" dias",IF(AND(Z3782&lt;&gt;””,Z3782&lt;TODAY()),"Contrato Encerrado",IF(AND(Z3782&lt;&gt;"",Z3782&gt;TODAY()),DATEDIF(TODAY(),Z3782,"Y")&amp;" anos"&amp;" "&amp;DATEDIF(TODAY(),Z3782,"YM")&amp;" meses"&amp;" "&amp;DATEDIF(TODAY(),Z3782,"MD")&amp;" dias"))))))))</f>
        <v>Contrato Encerrado</v>
      </c>
      <c r="AE3782" s="132">
        <f t="shared" si="296"/>
        <v>736</v>
      </c>
      <c r="AF3782" s="132">
        <f t="shared" si="297"/>
        <v>-6</v>
      </c>
      <c r="AG3782" s="133" t="str">
        <f t="shared" si="298"/>
        <v>ESTÁGIO COMPLETOU 2 ANOS</v>
      </c>
    </row>
    <row r="3783" spans="1:33" ht="11.25" customHeight="1" x14ac:dyDescent="0.2">
      <c r="A3783" s="10" t="s">
        <v>9</v>
      </c>
      <c r="B3783" s="10" t="s">
        <v>13</v>
      </c>
      <c r="C3783" s="11" t="s">
        <v>16</v>
      </c>
      <c r="D3783" s="36">
        <v>2021</v>
      </c>
      <c r="E3783" s="13" t="s">
        <v>79</v>
      </c>
      <c r="F3783" s="10" t="s">
        <v>80</v>
      </c>
      <c r="G3783" s="83" t="s">
        <v>3803</v>
      </c>
      <c r="H3783" s="84" t="s">
        <v>3804</v>
      </c>
      <c r="I3783" s="13" t="s">
        <v>3805</v>
      </c>
      <c r="J3783" s="14" t="s">
        <v>1302</v>
      </c>
      <c r="K3783" s="13" t="s">
        <v>29</v>
      </c>
      <c r="L3783" s="25" t="s">
        <v>81</v>
      </c>
      <c r="M3783" s="7" t="s">
        <v>82</v>
      </c>
      <c r="N3783" s="26" t="s">
        <v>4113</v>
      </c>
      <c r="O3783" s="26"/>
      <c r="P3783" s="26" t="s">
        <v>2517</v>
      </c>
      <c r="Q3783" s="26" t="s">
        <v>2522</v>
      </c>
      <c r="R3783" s="31">
        <v>38129</v>
      </c>
      <c r="S3783" s="31">
        <v>44287</v>
      </c>
      <c r="T3783" s="31">
        <v>44562</v>
      </c>
      <c r="U3783" s="31"/>
      <c r="V3783" s="31"/>
      <c r="W3783" s="31"/>
      <c r="X3783" s="17"/>
      <c r="Y3783" s="17"/>
      <c r="Z3783" s="31"/>
      <c r="AA3783" s="18">
        <f t="shared" ca="1" si="295"/>
        <v>21</v>
      </c>
      <c r="AB3783" s="19" t="s">
        <v>7877</v>
      </c>
      <c r="AC3783" s="35" t="str">
        <f t="shared" si="299"/>
        <v>0 anos 9 meses 0 dias</v>
      </c>
      <c r="AD3783" s="35" t="str">
        <f ca="1">IF(AND(V3783="",T3783&lt;TODAY()),"Contrato Encerrado",IF(AND(V3783="",T3783&gt;TODAY()),DATEDIF(TODAY(),T3783,"Y")&amp;" anos"&amp;" "&amp;DATEDIF(TODAY(),T3783,"YM")&amp;" meses"&amp;" "&amp;DATEDIF(TODAY(),T3783,"MD")&amp;" dias",IF(AND(X3783="",V3783&lt;TODAY()),"Contrato Encerrado",IF(AND(X3783="",V3783&gt;TODAY()),DATEDIF(TODAY(),V3783,"Y")&amp;" anos"&amp;" "&amp;DATEDIF(TODAY(),V3783,"YM")&amp;" meses"&amp;" "&amp;DATEDIF(TODAY(),V3783,"MD")&amp;" dias",IF(AND(Z3783="",X3783&lt;TODAY()),"Contrato Encerrado",IF(AND(Z3783="",X3783&gt;TODAY()),DATEDIF(TODAY(),X3783,"Y")&amp;" anos"&amp;" "&amp;DATEDIF(TODAY(),X3783,"YM")&amp;" meses"&amp;" "&amp;DATEDIF(TODAY(),X3783,"MD")&amp;" dias",IF(AND(Z3783&lt;&gt;””,Z3783&lt;TODAY()),"Contrato Encerrado",IF(AND(Z3783&lt;&gt;"",Z3783&gt;TODAY()),DATEDIF(TODAY(),Z3783,"Y")&amp;" anos"&amp;" "&amp;DATEDIF(TODAY(),Z3783,"YM")&amp;" meses"&amp;" "&amp;DATEDIF(TODAY(),Z3783,"MD")&amp;" dias"))))))))</f>
        <v>Contrato Encerrado</v>
      </c>
      <c r="AE3783" s="35">
        <f t="shared" si="296"/>
        <v>275</v>
      </c>
      <c r="AF3783" s="35">
        <f t="shared" si="297"/>
        <v>455</v>
      </c>
      <c r="AG3783" s="17" t="str">
        <f t="shared" si="298"/>
        <v>1 anos 2 meses 30 dias</v>
      </c>
    </row>
    <row r="3784" spans="1:33" ht="11.25" customHeight="1" x14ac:dyDescent="0.2">
      <c r="A3784" s="8" t="s">
        <v>9</v>
      </c>
      <c r="B3784" s="8" t="s">
        <v>13</v>
      </c>
      <c r="C3784" s="22" t="s">
        <v>15</v>
      </c>
      <c r="D3784" s="37">
        <v>2025</v>
      </c>
      <c r="E3784" s="12" t="s">
        <v>284</v>
      </c>
      <c r="F3784" s="8" t="s">
        <v>285</v>
      </c>
      <c r="G3784" s="77" t="s">
        <v>15926</v>
      </c>
      <c r="H3784" s="78" t="s">
        <v>15927</v>
      </c>
      <c r="I3784" s="14" t="s">
        <v>15928</v>
      </c>
      <c r="J3784" s="14" t="s">
        <v>14943</v>
      </c>
      <c r="K3784" s="14" t="s">
        <v>29</v>
      </c>
      <c r="L3784" s="15" t="s">
        <v>30</v>
      </c>
      <c r="M3784" s="7" t="s">
        <v>9427</v>
      </c>
      <c r="N3784" s="15" t="s">
        <v>2099</v>
      </c>
      <c r="O3784" s="15" t="s">
        <v>7914</v>
      </c>
      <c r="P3784" s="15" t="s">
        <v>2518</v>
      </c>
      <c r="Q3784" s="15" t="s">
        <v>2523</v>
      </c>
      <c r="R3784" s="20">
        <v>29536</v>
      </c>
      <c r="S3784" s="20">
        <v>45717</v>
      </c>
      <c r="T3784" s="20">
        <v>45725</v>
      </c>
      <c r="U3784" s="20"/>
      <c r="V3784" s="20"/>
      <c r="W3784" s="20"/>
      <c r="X3784" s="17"/>
      <c r="Y3784" s="17"/>
      <c r="Z3784" s="20"/>
      <c r="AA3784" s="21">
        <f t="shared" ca="1" si="295"/>
        <v>44</v>
      </c>
      <c r="AB3784" s="15" t="s">
        <v>7877</v>
      </c>
      <c r="AC3784" s="35" t="str">
        <f t="shared" si="299"/>
        <v>0 anos 0 meses 8 dias</v>
      </c>
      <c r="AD3784" s="35" t="str">
        <f ca="1">IF(AND(V3784="",T3784&lt;TODAY()),"Contrato Encerrado",IF(AND(V3784="",T3784&gt;TODAY()),DATEDIF(TODAY(),T3784,"Y")&amp;" anos"&amp;" "&amp;DATEDIF(TODAY(),T3784,"YM")&amp;" meses"&amp;" "&amp;DATEDIF(TODAY(),T3784,"MD")&amp;" dias",IF(AND(X3784="",V3784&lt;TODAY()),"Contrato Encerrado",IF(AND(X3784="",V3784&gt;TODAY()),DATEDIF(TODAY(),V3784,"Y")&amp;" anos"&amp;" "&amp;DATEDIF(TODAY(),V3784,"YM")&amp;" meses"&amp;" "&amp;DATEDIF(TODAY(),V3784,"MD")&amp;" dias",IF(AND(Z3784="",X3784&lt;TODAY()),"Contrato Encerrado",IF(AND(Z3784="",X3784&gt;TODAY()),DATEDIF(TODAY(),X3784,"Y")&amp;" anos"&amp;" "&amp;DATEDIF(TODAY(),X3784,"YM")&amp;" meses"&amp;" "&amp;DATEDIF(TODAY(),X3784,"MD")&amp;" dias",IF(AND(Z3784&lt;&gt;””,Z3784&lt;TODAY()),"Contrato Encerrado",IF(AND(Z3784&lt;&gt;"",Z3784&gt;TODAY()),DATEDIF(TODAY(),Z3784,"Y")&amp;" anos"&amp;" "&amp;DATEDIF(TODAY(),Z3784,"YM")&amp;" meses"&amp;" "&amp;DATEDIF(TODAY(),Z3784,"MD")&amp;" dias"))))))))</f>
        <v>Contrato Encerrado</v>
      </c>
      <c r="AE3784" s="35">
        <f t="shared" si="296"/>
        <v>8</v>
      </c>
      <c r="AF3784" s="35">
        <f t="shared" si="297"/>
        <v>722</v>
      </c>
      <c r="AG3784" s="17" t="str">
        <f t="shared" si="298"/>
        <v>1 anos 11 meses 22 dias</v>
      </c>
    </row>
    <row r="3785" spans="1:33" ht="11.25" customHeight="1" x14ac:dyDescent="0.2">
      <c r="A3785" s="8" t="s">
        <v>9</v>
      </c>
      <c r="B3785" s="10" t="s">
        <v>13</v>
      </c>
      <c r="C3785" s="11" t="s">
        <v>23</v>
      </c>
      <c r="D3785" s="36">
        <v>2022</v>
      </c>
      <c r="E3785" s="12" t="s">
        <v>79</v>
      </c>
      <c r="F3785" s="8" t="s">
        <v>80</v>
      </c>
      <c r="G3785" s="77" t="s">
        <v>5294</v>
      </c>
      <c r="H3785" s="78" t="s">
        <v>5295</v>
      </c>
      <c r="I3785" s="14" t="s">
        <v>14795</v>
      </c>
      <c r="J3785" s="14" t="s">
        <v>14943</v>
      </c>
      <c r="K3785" s="14" t="s">
        <v>29</v>
      </c>
      <c r="L3785" s="15" t="s">
        <v>30</v>
      </c>
      <c r="M3785" s="7" t="s">
        <v>9427</v>
      </c>
      <c r="N3785" s="16" t="s">
        <v>2100</v>
      </c>
      <c r="O3785" s="15" t="s">
        <v>7897</v>
      </c>
      <c r="P3785" s="16" t="s">
        <v>2518</v>
      </c>
      <c r="Q3785" s="16" t="s">
        <v>2523</v>
      </c>
      <c r="R3785" s="31">
        <v>31989</v>
      </c>
      <c r="S3785" s="31">
        <v>44837</v>
      </c>
      <c r="T3785" s="31">
        <v>45170</v>
      </c>
      <c r="U3785" s="31">
        <v>45418</v>
      </c>
      <c r="V3785" s="31">
        <v>45782</v>
      </c>
      <c r="W3785" s="31"/>
      <c r="X3785" s="17"/>
      <c r="Y3785" s="17"/>
      <c r="Z3785" s="20"/>
      <c r="AA3785" s="18">
        <f t="shared" ca="1" si="295"/>
        <v>38</v>
      </c>
      <c r="AB3785" s="19" t="s">
        <v>7877</v>
      </c>
      <c r="AC3785" s="35" t="str">
        <f t="shared" si="299"/>
        <v>1 anos 10 meses 27 dias</v>
      </c>
      <c r="AD3785" s="35" t="str">
        <f ca="1">IF(AND(V3785="",T3785&lt;TODAY()),"Contrato Encerrado",IF(AND(V3785="",T3785&gt;TODAY()),DATEDIF(TODAY(),T3785,"Y")&amp;" anos"&amp;" "&amp;DATEDIF(TODAY(),T3785,"YM")&amp;" meses"&amp;" "&amp;DATEDIF(TODAY(),T3785,"MD")&amp;" dias",IF(AND(X3785="",V3785&lt;TODAY()),"Contrato Encerrado",IF(AND(X3785="",V3785&gt;TODAY()),DATEDIF(TODAY(),V3785,"Y")&amp;" anos"&amp;" "&amp;DATEDIF(TODAY(),V3785,"YM")&amp;" meses"&amp;" "&amp;DATEDIF(TODAY(),V3785,"MD")&amp;" dias",IF(AND(Z3785="",X3785&lt;TODAY()),"Contrato Encerrado",IF(AND(Z3785="",X3785&gt;TODAY()),DATEDIF(TODAY(),X3785,"Y")&amp;" anos"&amp;" "&amp;DATEDIF(TODAY(),X3785,"YM")&amp;" meses"&amp;" "&amp;DATEDIF(TODAY(),X3785,"MD")&amp;" dias",IF(AND(Z3785&lt;&gt;””,Z3785&lt;TODAY()),"Contrato Encerrado",IF(AND(Z3785&lt;&gt;"",Z3785&gt;TODAY()),DATEDIF(TODAY(),Z3785,"Y")&amp;" anos"&amp;" "&amp;DATEDIF(TODAY(),Z3785,"YM")&amp;" meses"&amp;" "&amp;DATEDIF(TODAY(),Z3785,"MD")&amp;" dias"))))))))</f>
        <v>Contrato Encerrado</v>
      </c>
      <c r="AE3785" s="35">
        <f t="shared" si="296"/>
        <v>697</v>
      </c>
      <c r="AF3785" s="35">
        <f t="shared" si="297"/>
        <v>33</v>
      </c>
      <c r="AG3785" s="17" t="str">
        <f t="shared" si="298"/>
        <v>0 anos 1 meses 2 dias</v>
      </c>
    </row>
    <row r="3786" spans="1:33" ht="11.25" customHeight="1" x14ac:dyDescent="0.2">
      <c r="A3786" s="8" t="s">
        <v>9</v>
      </c>
      <c r="B3786" s="8" t="s">
        <v>13</v>
      </c>
      <c r="C3786" s="22" t="s">
        <v>22</v>
      </c>
      <c r="D3786" s="36">
        <v>2024</v>
      </c>
      <c r="E3786" s="12" t="s">
        <v>157</v>
      </c>
      <c r="F3786" s="8" t="s">
        <v>158</v>
      </c>
      <c r="G3786" s="77" t="s">
        <v>14475</v>
      </c>
      <c r="H3786" s="78" t="s">
        <v>14476</v>
      </c>
      <c r="I3786" s="14" t="s">
        <v>14477</v>
      </c>
      <c r="J3786" s="14" t="s">
        <v>14943</v>
      </c>
      <c r="K3786" s="14" t="s">
        <v>29</v>
      </c>
      <c r="L3786" s="15" t="s">
        <v>30</v>
      </c>
      <c r="M3786" s="7" t="s">
        <v>9427</v>
      </c>
      <c r="N3786" s="15" t="s">
        <v>6135</v>
      </c>
      <c r="O3786" s="15" t="s">
        <v>8732</v>
      </c>
      <c r="P3786" s="15" t="s">
        <v>2518</v>
      </c>
      <c r="Q3786" s="15" t="s">
        <v>2521</v>
      </c>
      <c r="R3786" s="20">
        <v>37584</v>
      </c>
      <c r="S3786" s="20">
        <v>45512</v>
      </c>
      <c r="T3786" s="20">
        <v>45741</v>
      </c>
      <c r="U3786" s="20"/>
      <c r="V3786" s="20"/>
      <c r="W3786" s="20"/>
      <c r="X3786" s="17"/>
      <c r="Y3786" s="17"/>
      <c r="Z3786" s="20"/>
      <c r="AA3786" s="18">
        <f t="shared" ca="1" si="295"/>
        <v>22</v>
      </c>
      <c r="AB3786" s="15" t="s">
        <v>7877</v>
      </c>
      <c r="AC3786" s="35" t="str">
        <f t="shared" si="299"/>
        <v>0 anos 7 meses 17 dias</v>
      </c>
      <c r="AD3786" s="35" t="str">
        <f ca="1">IF(AND(V3786="",T3786&lt;TODAY()),"Contrato Encerrado",IF(AND(V3786="",T3786&gt;TODAY()),DATEDIF(TODAY(),T3786,"Y")&amp;" anos"&amp;" "&amp;DATEDIF(TODAY(),T3786,"YM")&amp;" meses"&amp;" "&amp;DATEDIF(TODAY(),T3786,"MD")&amp;" dias",IF(AND(X3786="",V3786&lt;TODAY()),"Contrato Encerrado",IF(AND(X3786="",V3786&gt;TODAY()),DATEDIF(TODAY(),V3786,"Y")&amp;" anos"&amp;" "&amp;DATEDIF(TODAY(),V3786,"YM")&amp;" meses"&amp;" "&amp;DATEDIF(TODAY(),V3786,"MD")&amp;" dias",IF(AND(Z3786="",X3786&lt;TODAY()),"Contrato Encerrado",IF(AND(Z3786="",X3786&gt;TODAY()),DATEDIF(TODAY(),X3786,"Y")&amp;" anos"&amp;" "&amp;DATEDIF(TODAY(),X3786,"YM")&amp;" meses"&amp;" "&amp;DATEDIF(TODAY(),X3786,"MD")&amp;" dias",IF(AND(Z3786&lt;&gt;””,Z3786&lt;TODAY()),"Contrato Encerrado",IF(AND(Z3786&lt;&gt;"",Z3786&gt;TODAY()),DATEDIF(TODAY(),Z3786,"Y")&amp;" anos"&amp;" "&amp;DATEDIF(TODAY(),Z3786,"YM")&amp;" meses"&amp;" "&amp;DATEDIF(TODAY(),Z3786,"MD")&amp;" dias"))))))))</f>
        <v>Contrato Encerrado</v>
      </c>
      <c r="AE3786" s="35">
        <f t="shared" si="296"/>
        <v>229</v>
      </c>
      <c r="AF3786" s="35">
        <f t="shared" si="297"/>
        <v>501</v>
      </c>
      <c r="AG3786" s="17" t="str">
        <f t="shared" si="298"/>
        <v>1 anos 4 meses 15 dias</v>
      </c>
    </row>
    <row r="3787" spans="1:33" s="61" customFormat="1" ht="11.25" customHeight="1" x14ac:dyDescent="0.2">
      <c r="A3787" s="8" t="s">
        <v>9</v>
      </c>
      <c r="B3787" s="8" t="s">
        <v>13</v>
      </c>
      <c r="C3787" s="22" t="s">
        <v>14</v>
      </c>
      <c r="D3787" s="37">
        <v>2024</v>
      </c>
      <c r="E3787" s="12" t="s">
        <v>157</v>
      </c>
      <c r="F3787" s="8" t="s">
        <v>158</v>
      </c>
      <c r="G3787" s="77" t="s">
        <v>11632</v>
      </c>
      <c r="H3787" s="78" t="s">
        <v>11633</v>
      </c>
      <c r="I3787" s="14" t="s">
        <v>11634</v>
      </c>
      <c r="J3787" s="14" t="s">
        <v>14943</v>
      </c>
      <c r="K3787" s="14" t="s">
        <v>29</v>
      </c>
      <c r="L3787" s="15" t="s">
        <v>81</v>
      </c>
      <c r="M3787" s="7" t="s">
        <v>82</v>
      </c>
      <c r="N3787" s="15" t="s">
        <v>4113</v>
      </c>
      <c r="O3787" s="15" t="s">
        <v>11016</v>
      </c>
      <c r="P3787" s="15" t="s">
        <v>2518</v>
      </c>
      <c r="Q3787" s="15" t="s">
        <v>4109</v>
      </c>
      <c r="R3787" s="20">
        <v>39045</v>
      </c>
      <c r="S3787" s="20">
        <v>45295</v>
      </c>
      <c r="T3787" s="20">
        <v>45657</v>
      </c>
      <c r="U3787" s="20"/>
      <c r="V3787" s="20"/>
      <c r="W3787" s="20"/>
      <c r="X3787" s="17"/>
      <c r="Y3787" s="17"/>
      <c r="Z3787" s="20"/>
      <c r="AA3787" s="18">
        <f t="shared" ca="1" si="295"/>
        <v>18</v>
      </c>
      <c r="AB3787" s="15" t="s">
        <v>7877</v>
      </c>
      <c r="AC3787" s="35" t="str">
        <f t="shared" si="299"/>
        <v>0 anos 11 meses 27 dias</v>
      </c>
      <c r="AD3787" s="35" t="str">
        <f ca="1">IF(AND(V3787="",T3787&lt;TODAY()),"Contrato Encerrado",IF(AND(V3787="",T3787&gt;TODAY()),DATEDIF(TODAY(),T3787,"Y")&amp;" anos"&amp;" "&amp;DATEDIF(TODAY(),T3787,"YM")&amp;" meses"&amp;" "&amp;DATEDIF(TODAY(),T3787,"MD")&amp;" dias",IF(AND(X3787="",V3787&lt;TODAY()),"Contrato Encerrado",IF(AND(X3787="",V3787&gt;TODAY()),DATEDIF(TODAY(),V3787,"Y")&amp;" anos"&amp;" "&amp;DATEDIF(TODAY(),V3787,"YM")&amp;" meses"&amp;" "&amp;DATEDIF(TODAY(),V3787,"MD")&amp;" dias",IF(AND(Z3787="",X3787&lt;TODAY()),"Contrato Encerrado",IF(AND(Z3787="",X3787&gt;TODAY()),DATEDIF(TODAY(),X3787,"Y")&amp;" anos"&amp;" "&amp;DATEDIF(TODAY(),X3787,"YM")&amp;" meses"&amp;" "&amp;DATEDIF(TODAY(),X3787,"MD")&amp;" dias",IF(AND(Z3787&lt;&gt;””,Z3787&lt;TODAY()),"Contrato Encerrado",IF(AND(Z3787&lt;&gt;"",Z3787&gt;TODAY()),DATEDIF(TODAY(),Z3787,"Y")&amp;" anos"&amp;" "&amp;DATEDIF(TODAY(),Z3787,"YM")&amp;" meses"&amp;" "&amp;DATEDIF(TODAY(),Z3787,"MD")&amp;" dias"))))))))</f>
        <v>Contrato Encerrado</v>
      </c>
      <c r="AE3787" s="35">
        <f t="shared" si="296"/>
        <v>362</v>
      </c>
      <c r="AF3787" s="35">
        <f t="shared" si="297"/>
        <v>368</v>
      </c>
      <c r="AG3787" s="17" t="str">
        <f t="shared" si="298"/>
        <v>1 anos 0 meses 2 dias</v>
      </c>
    </row>
    <row r="3788" spans="1:33" ht="11.25" customHeight="1" x14ac:dyDescent="0.2">
      <c r="A3788" s="10" t="s">
        <v>9</v>
      </c>
      <c r="B3788" s="10" t="s">
        <v>13</v>
      </c>
      <c r="C3788" s="11" t="s">
        <v>16</v>
      </c>
      <c r="D3788" s="36">
        <v>2021</v>
      </c>
      <c r="E3788" s="13" t="s">
        <v>79</v>
      </c>
      <c r="F3788" s="10" t="s">
        <v>80</v>
      </c>
      <c r="G3788" s="83" t="s">
        <v>3806</v>
      </c>
      <c r="H3788" s="84" t="s">
        <v>3807</v>
      </c>
      <c r="I3788" s="13" t="s">
        <v>3808</v>
      </c>
      <c r="J3788" s="14" t="s">
        <v>1302</v>
      </c>
      <c r="K3788" s="13" t="s">
        <v>29</v>
      </c>
      <c r="L3788" s="25" t="s">
        <v>81</v>
      </c>
      <c r="M3788" s="7" t="s">
        <v>82</v>
      </c>
      <c r="N3788" s="15" t="s">
        <v>2098</v>
      </c>
      <c r="O3788" s="27"/>
      <c r="P3788" s="26" t="s">
        <v>2517</v>
      </c>
      <c r="Q3788" s="26" t="s">
        <v>2522</v>
      </c>
      <c r="R3788" s="31">
        <v>37767</v>
      </c>
      <c r="S3788" s="31">
        <v>44287</v>
      </c>
      <c r="T3788" s="31">
        <v>44562</v>
      </c>
      <c r="U3788" s="31"/>
      <c r="V3788" s="31"/>
      <c r="W3788" s="31"/>
      <c r="X3788" s="17"/>
      <c r="Y3788" s="17"/>
      <c r="Z3788" s="31"/>
      <c r="AA3788" s="18">
        <f t="shared" ca="1" si="295"/>
        <v>22</v>
      </c>
      <c r="AB3788" s="19" t="s">
        <v>7877</v>
      </c>
      <c r="AC3788" s="35" t="str">
        <f t="shared" si="299"/>
        <v>0 anos 9 meses 0 dias</v>
      </c>
      <c r="AD3788" s="35" t="str">
        <f ca="1">IF(AND(V3788="",T3788&lt;TODAY()),"Contrato Encerrado",IF(AND(V3788="",T3788&gt;TODAY()),DATEDIF(TODAY(),T3788,"Y")&amp;" anos"&amp;" "&amp;DATEDIF(TODAY(),T3788,"YM")&amp;" meses"&amp;" "&amp;DATEDIF(TODAY(),T3788,"MD")&amp;" dias",IF(AND(X3788="",V3788&lt;TODAY()),"Contrato Encerrado",IF(AND(X3788="",V3788&gt;TODAY()),DATEDIF(TODAY(),V3788,"Y")&amp;" anos"&amp;" "&amp;DATEDIF(TODAY(),V3788,"YM")&amp;" meses"&amp;" "&amp;DATEDIF(TODAY(),V3788,"MD")&amp;" dias",IF(AND(Z3788="",X3788&lt;TODAY()),"Contrato Encerrado",IF(AND(Z3788="",X3788&gt;TODAY()),DATEDIF(TODAY(),X3788,"Y")&amp;" anos"&amp;" "&amp;DATEDIF(TODAY(),X3788,"YM")&amp;" meses"&amp;" "&amp;DATEDIF(TODAY(),X3788,"MD")&amp;" dias",IF(AND(Z3788&lt;&gt;””,Z3788&lt;TODAY()),"Contrato Encerrado",IF(AND(Z3788&lt;&gt;"",Z3788&gt;TODAY()),DATEDIF(TODAY(),Z3788,"Y")&amp;" anos"&amp;" "&amp;DATEDIF(TODAY(),Z3788,"YM")&amp;" meses"&amp;" "&amp;DATEDIF(TODAY(),Z3788,"MD")&amp;" dias"))))))))</f>
        <v>Contrato Encerrado</v>
      </c>
      <c r="AE3788" s="35">
        <f t="shared" si="296"/>
        <v>275</v>
      </c>
      <c r="AF3788" s="35">
        <f t="shared" si="297"/>
        <v>455</v>
      </c>
      <c r="AG3788" s="17" t="str">
        <f t="shared" si="298"/>
        <v>1 anos 2 meses 30 dias</v>
      </c>
    </row>
    <row r="3789" spans="1:33" ht="11.25" customHeight="1" x14ac:dyDescent="0.2">
      <c r="A3789" s="8" t="s">
        <v>9</v>
      </c>
      <c r="B3789" s="10" t="s">
        <v>13</v>
      </c>
      <c r="C3789" s="11" t="s">
        <v>23</v>
      </c>
      <c r="D3789" s="36">
        <v>2022</v>
      </c>
      <c r="E3789" s="12" t="s">
        <v>1111</v>
      </c>
      <c r="F3789" s="8" t="s">
        <v>1112</v>
      </c>
      <c r="G3789" s="77" t="s">
        <v>5296</v>
      </c>
      <c r="H3789" s="78" t="s">
        <v>5297</v>
      </c>
      <c r="I3789" s="14" t="s">
        <v>5298</v>
      </c>
      <c r="J3789" s="14" t="s">
        <v>1302</v>
      </c>
      <c r="K3789" s="14" t="s">
        <v>29</v>
      </c>
      <c r="L3789" s="15" t="s">
        <v>30</v>
      </c>
      <c r="M3789" s="7" t="s">
        <v>9427</v>
      </c>
      <c r="N3789" s="16" t="s">
        <v>2119</v>
      </c>
      <c r="O3789" s="16"/>
      <c r="P3789" s="16" t="s">
        <v>2518</v>
      </c>
      <c r="Q3789" s="16" t="s">
        <v>2523</v>
      </c>
      <c r="R3789" s="31">
        <v>36370</v>
      </c>
      <c r="S3789" s="31">
        <v>44844</v>
      </c>
      <c r="T3789" s="31">
        <v>44986</v>
      </c>
      <c r="U3789" s="31"/>
      <c r="V3789" s="31"/>
      <c r="W3789" s="31"/>
      <c r="X3789" s="17"/>
      <c r="Y3789" s="17"/>
      <c r="Z3789" s="31"/>
      <c r="AA3789" s="18">
        <f t="shared" ca="1" si="295"/>
        <v>26</v>
      </c>
      <c r="AB3789" s="19" t="s">
        <v>7877</v>
      </c>
      <c r="AC3789" s="35" t="str">
        <f t="shared" si="299"/>
        <v>0 anos 4 meses 19 dias</v>
      </c>
      <c r="AD3789" s="35" t="str">
        <f ca="1">IF(AND(V3789="",T3789&lt;TODAY()),"Contrato Encerrado",IF(AND(V3789="",T3789&gt;TODAY()),DATEDIF(TODAY(),T3789,"Y")&amp;" anos"&amp;" "&amp;DATEDIF(TODAY(),T3789,"YM")&amp;" meses"&amp;" "&amp;DATEDIF(TODAY(),T3789,"MD")&amp;" dias",IF(AND(X3789="",V3789&lt;TODAY()),"Contrato Encerrado",IF(AND(X3789="",V3789&gt;TODAY()),DATEDIF(TODAY(),V3789,"Y")&amp;" anos"&amp;" "&amp;DATEDIF(TODAY(),V3789,"YM")&amp;" meses"&amp;" "&amp;DATEDIF(TODAY(),V3789,"MD")&amp;" dias",IF(AND(Z3789="",X3789&lt;TODAY()),"Contrato Encerrado",IF(AND(Z3789="",X3789&gt;TODAY()),DATEDIF(TODAY(),X3789,"Y")&amp;" anos"&amp;" "&amp;DATEDIF(TODAY(),X3789,"YM")&amp;" meses"&amp;" "&amp;DATEDIF(TODAY(),X3789,"MD")&amp;" dias",IF(AND(Z3789&lt;&gt;””,Z3789&lt;TODAY()),"Contrato Encerrado",IF(AND(Z3789&lt;&gt;"",Z3789&gt;TODAY()),DATEDIF(TODAY(),Z3789,"Y")&amp;" anos"&amp;" "&amp;DATEDIF(TODAY(),Z3789,"YM")&amp;" meses"&amp;" "&amp;DATEDIF(TODAY(),Z3789,"MD")&amp;" dias"))))))))</f>
        <v>Contrato Encerrado</v>
      </c>
      <c r="AE3789" s="35">
        <f t="shared" si="296"/>
        <v>142</v>
      </c>
      <c r="AF3789" s="35">
        <f t="shared" si="297"/>
        <v>588</v>
      </c>
      <c r="AG3789" s="17" t="str">
        <f t="shared" si="298"/>
        <v>1 anos 7 meses 10 dias</v>
      </c>
    </row>
    <row r="3790" spans="1:33" ht="11.25" customHeight="1" x14ac:dyDescent="0.2">
      <c r="A3790" s="8" t="s">
        <v>9</v>
      </c>
      <c r="B3790" s="8" t="s">
        <v>13</v>
      </c>
      <c r="C3790" s="22" t="s">
        <v>24</v>
      </c>
      <c r="D3790" s="37">
        <v>2023</v>
      </c>
      <c r="E3790" s="12" t="s">
        <v>307</v>
      </c>
      <c r="F3790" s="8" t="s">
        <v>308</v>
      </c>
      <c r="G3790" s="77" t="s">
        <v>10503</v>
      </c>
      <c r="H3790" s="78" t="s">
        <v>10504</v>
      </c>
      <c r="I3790" s="14" t="s">
        <v>10505</v>
      </c>
      <c r="J3790" s="14" t="s">
        <v>10</v>
      </c>
      <c r="K3790" s="14" t="s">
        <v>29</v>
      </c>
      <c r="L3790" s="15" t="s">
        <v>81</v>
      </c>
      <c r="M3790" s="7" t="s">
        <v>82</v>
      </c>
      <c r="N3790" s="15" t="s">
        <v>4113</v>
      </c>
      <c r="O3790" s="15" t="s">
        <v>8092</v>
      </c>
      <c r="P3790" s="15" t="s">
        <v>2518</v>
      </c>
      <c r="Q3790" s="15" t="s">
        <v>2523</v>
      </c>
      <c r="R3790" s="30">
        <v>39278</v>
      </c>
      <c r="S3790" s="30">
        <v>45236</v>
      </c>
      <c r="T3790" s="20" t="s">
        <v>14948</v>
      </c>
      <c r="U3790" s="20"/>
      <c r="V3790" s="20"/>
      <c r="W3790" s="30"/>
      <c r="X3790" s="17"/>
      <c r="Y3790" s="17"/>
      <c r="Z3790" s="20"/>
      <c r="AA3790" s="18">
        <f t="shared" ca="1" si="295"/>
        <v>18</v>
      </c>
      <c r="AB3790" s="15" t="s">
        <v>7877</v>
      </c>
      <c r="AC3790" s="35" t="str">
        <f t="shared" si="299"/>
        <v>1 anos 11 meses 30 dias</v>
      </c>
      <c r="AD3790" s="35" t="str">
        <f ca="1">IF(AND(V3790="",T3790&lt;TODAY()),"Contrato Encerrado",IF(AND(V3790="",T3790&gt;TODAY()),DATEDIF(TODAY(),T3790,"Y")&amp;" anos"&amp;" "&amp;DATEDIF(TODAY(),T3790,"YM")&amp;" meses"&amp;" "&amp;DATEDIF(TODAY(),T3790,"MD")&amp;" dias",IF(AND(X3790="",V3790&lt;TODAY()),"Contrato Encerrado",IF(AND(X3790="",V3790&gt;TODAY()),DATEDIF(TODAY(),V3790,"Y")&amp;" anos"&amp;" "&amp;DATEDIF(TODAY(),V3790,"YM")&amp;" meses"&amp;" "&amp;DATEDIF(TODAY(),V3790,"MD")&amp;" dias",IF(AND(Z3790="",X3790&lt;TODAY()),"Contrato Encerrado",IF(AND(Z3790="",X3790&gt;TODAY()),DATEDIF(TODAY(),X3790,"Y")&amp;" anos"&amp;" "&amp;DATEDIF(TODAY(),X3790,"YM")&amp;" meses"&amp;" "&amp;DATEDIF(TODAY(),X3790,"MD")&amp;" dias",IF(AND(Z3790&lt;&gt;””,Z3790&lt;TODAY()),"Contrato Encerrado",IF(AND(Z3790&lt;&gt;"",Z3790&gt;TODAY()),DATEDIF(TODAY(),Z3790,"Y")&amp;" anos"&amp;" "&amp;DATEDIF(TODAY(),Z3790,"YM")&amp;" meses"&amp;" "&amp;DATEDIF(TODAY(),Z3790,"MD")&amp;" dias"))))))))</f>
        <v>0 anos 0 meses 29 dias</v>
      </c>
      <c r="AE3790" s="35">
        <f t="shared" si="296"/>
        <v>730</v>
      </c>
      <c r="AF3790" s="35">
        <f t="shared" si="297"/>
        <v>0</v>
      </c>
      <c r="AG3790" s="17" t="str">
        <f t="shared" si="298"/>
        <v>ESTÁGIO COMPLETOU 2 ANOS</v>
      </c>
    </row>
    <row r="3791" spans="1:33" ht="11.25" customHeight="1" x14ac:dyDescent="0.2">
      <c r="A3791" s="8" t="s">
        <v>9</v>
      </c>
      <c r="B3791" s="10" t="s">
        <v>13</v>
      </c>
      <c r="C3791" s="11" t="s">
        <v>22</v>
      </c>
      <c r="D3791" s="36">
        <v>2021</v>
      </c>
      <c r="E3791" s="14" t="s">
        <v>307</v>
      </c>
      <c r="F3791" s="8" t="s">
        <v>308</v>
      </c>
      <c r="G3791" s="77" t="s">
        <v>3809</v>
      </c>
      <c r="H3791" s="78" t="s">
        <v>3810</v>
      </c>
      <c r="I3791" s="14" t="s">
        <v>3811</v>
      </c>
      <c r="J3791" s="14" t="s">
        <v>1302</v>
      </c>
      <c r="K3791" s="14" t="s">
        <v>29</v>
      </c>
      <c r="L3791" s="15" t="s">
        <v>81</v>
      </c>
      <c r="M3791" s="7" t="s">
        <v>82</v>
      </c>
      <c r="N3791" s="26" t="s">
        <v>4113</v>
      </c>
      <c r="O3791" s="26"/>
      <c r="P3791" s="26" t="s">
        <v>2517</v>
      </c>
      <c r="Q3791" s="26" t="s">
        <v>2522</v>
      </c>
      <c r="R3791" s="31">
        <v>37904</v>
      </c>
      <c r="S3791" s="31">
        <v>44420</v>
      </c>
      <c r="T3791" s="31">
        <v>44561</v>
      </c>
      <c r="U3791" s="31"/>
      <c r="V3791" s="31"/>
      <c r="W3791" s="31"/>
      <c r="X3791" s="17"/>
      <c r="Y3791" s="17"/>
      <c r="Z3791" s="31"/>
      <c r="AA3791" s="18">
        <f t="shared" ca="1" si="295"/>
        <v>21</v>
      </c>
      <c r="AB3791" s="19" t="s">
        <v>7877</v>
      </c>
      <c r="AC3791" s="35" t="str">
        <f t="shared" si="299"/>
        <v>0 anos 4 meses 19 dias</v>
      </c>
      <c r="AD3791" s="35" t="str">
        <f ca="1">IF(AND(V3791="",T3791&lt;TODAY()),"Contrato Encerrado",IF(AND(V3791="",T3791&gt;TODAY()),DATEDIF(TODAY(),T3791,"Y")&amp;" anos"&amp;" "&amp;DATEDIF(TODAY(),T3791,"YM")&amp;" meses"&amp;" "&amp;DATEDIF(TODAY(),T3791,"MD")&amp;" dias",IF(AND(X3791="",V3791&lt;TODAY()),"Contrato Encerrado",IF(AND(X3791="",V3791&gt;TODAY()),DATEDIF(TODAY(),V3791,"Y")&amp;" anos"&amp;" "&amp;DATEDIF(TODAY(),V3791,"YM")&amp;" meses"&amp;" "&amp;DATEDIF(TODAY(),V3791,"MD")&amp;" dias",IF(AND(Z3791="",X3791&lt;TODAY()),"Contrato Encerrado",IF(AND(Z3791="",X3791&gt;TODAY()),DATEDIF(TODAY(),X3791,"Y")&amp;" anos"&amp;" "&amp;DATEDIF(TODAY(),X3791,"YM")&amp;" meses"&amp;" "&amp;DATEDIF(TODAY(),X3791,"MD")&amp;" dias",IF(AND(Z3791&lt;&gt;””,Z3791&lt;TODAY()),"Contrato Encerrado",IF(AND(Z3791&lt;&gt;"",Z3791&gt;TODAY()),DATEDIF(TODAY(),Z3791,"Y")&amp;" anos"&amp;" "&amp;DATEDIF(TODAY(),Z3791,"YM")&amp;" meses"&amp;" "&amp;DATEDIF(TODAY(),Z3791,"MD")&amp;" dias"))))))))</f>
        <v>Contrato Encerrado</v>
      </c>
      <c r="AE3791" s="35">
        <f t="shared" si="296"/>
        <v>141</v>
      </c>
      <c r="AF3791" s="35">
        <f t="shared" si="297"/>
        <v>589</v>
      </c>
      <c r="AG3791" s="17" t="str">
        <f t="shared" si="298"/>
        <v>1 anos 7 meses 11 dias</v>
      </c>
    </row>
    <row r="3792" spans="1:33" ht="11.25" customHeight="1" x14ac:dyDescent="0.2">
      <c r="A3792" s="8" t="s">
        <v>9</v>
      </c>
      <c r="B3792" s="10" t="s">
        <v>13</v>
      </c>
      <c r="C3792" s="11" t="s">
        <v>22</v>
      </c>
      <c r="D3792" s="36">
        <v>2022</v>
      </c>
      <c r="E3792" s="12" t="s">
        <v>157</v>
      </c>
      <c r="F3792" s="8" t="s">
        <v>158</v>
      </c>
      <c r="G3792" s="77" t="s">
        <v>2272</v>
      </c>
      <c r="H3792" s="78" t="s">
        <v>2273</v>
      </c>
      <c r="I3792" s="14" t="s">
        <v>2274</v>
      </c>
      <c r="J3792" s="14" t="s">
        <v>14943</v>
      </c>
      <c r="K3792" s="14" t="s">
        <v>29</v>
      </c>
      <c r="L3792" s="15" t="s">
        <v>30</v>
      </c>
      <c r="M3792" s="7" t="s">
        <v>9427</v>
      </c>
      <c r="N3792" s="16" t="s">
        <v>4159</v>
      </c>
      <c r="O3792" s="16"/>
      <c r="P3792" s="16" t="s">
        <v>2518</v>
      </c>
      <c r="Q3792" s="16" t="s">
        <v>2521</v>
      </c>
      <c r="R3792" s="31">
        <v>36472</v>
      </c>
      <c r="S3792" s="31">
        <v>44753</v>
      </c>
      <c r="T3792" s="31">
        <v>45021</v>
      </c>
      <c r="U3792" s="31"/>
      <c r="V3792" s="31"/>
      <c r="W3792" s="31"/>
      <c r="X3792" s="17"/>
      <c r="Y3792" s="17"/>
      <c r="Z3792" s="31"/>
      <c r="AA3792" s="18">
        <f t="shared" ca="1" si="295"/>
        <v>25</v>
      </c>
      <c r="AB3792" s="19" t="s">
        <v>7877</v>
      </c>
      <c r="AC3792" s="35" t="str">
        <f t="shared" si="299"/>
        <v>0 anos 8 meses 25 dias</v>
      </c>
      <c r="AD3792" s="35" t="str">
        <f ca="1">IF(AND(V3792="",T3792&lt;TODAY()),"Contrato Encerrado",IF(AND(V3792="",T3792&gt;TODAY()),DATEDIF(TODAY(),T3792,"Y")&amp;" anos"&amp;" "&amp;DATEDIF(TODAY(),T3792,"YM")&amp;" meses"&amp;" "&amp;DATEDIF(TODAY(),T3792,"MD")&amp;" dias",IF(AND(X3792="",V3792&lt;TODAY()),"Contrato Encerrado",IF(AND(X3792="",V3792&gt;TODAY()),DATEDIF(TODAY(),V3792,"Y")&amp;" anos"&amp;" "&amp;DATEDIF(TODAY(),V3792,"YM")&amp;" meses"&amp;" "&amp;DATEDIF(TODAY(),V3792,"MD")&amp;" dias",IF(AND(Z3792="",X3792&lt;TODAY()),"Contrato Encerrado",IF(AND(Z3792="",X3792&gt;TODAY()),DATEDIF(TODAY(),X3792,"Y")&amp;" anos"&amp;" "&amp;DATEDIF(TODAY(),X3792,"YM")&amp;" meses"&amp;" "&amp;DATEDIF(TODAY(),X3792,"MD")&amp;" dias",IF(AND(Z3792&lt;&gt;””,Z3792&lt;TODAY()),"Contrato Encerrado",IF(AND(Z3792&lt;&gt;"",Z3792&gt;TODAY()),DATEDIF(TODAY(),Z3792,"Y")&amp;" anos"&amp;" "&amp;DATEDIF(TODAY(),Z3792,"YM")&amp;" meses"&amp;" "&amp;DATEDIF(TODAY(),Z3792,"MD")&amp;" dias"))))))))</f>
        <v>Contrato Encerrado</v>
      </c>
      <c r="AE3792" s="35">
        <f t="shared" si="296"/>
        <v>268</v>
      </c>
      <c r="AF3792" s="35">
        <f t="shared" si="297"/>
        <v>462</v>
      </c>
      <c r="AG3792" s="17" t="str">
        <f t="shared" si="298"/>
        <v>1 anos 3 meses 6 dias</v>
      </c>
    </row>
    <row r="3793" spans="1:33" ht="11.25" customHeight="1" x14ac:dyDescent="0.2">
      <c r="A3793" s="8" t="s">
        <v>9</v>
      </c>
      <c r="B3793" s="8" t="s">
        <v>13</v>
      </c>
      <c r="C3793" s="22" t="s">
        <v>21</v>
      </c>
      <c r="D3793" s="37">
        <v>2023</v>
      </c>
      <c r="E3793" s="12" t="s">
        <v>157</v>
      </c>
      <c r="F3793" s="8" t="s">
        <v>158</v>
      </c>
      <c r="G3793" s="77" t="s">
        <v>9175</v>
      </c>
      <c r="H3793" s="78" t="s">
        <v>9176</v>
      </c>
      <c r="I3793" s="14" t="s">
        <v>9177</v>
      </c>
      <c r="J3793" s="14" t="s">
        <v>14943</v>
      </c>
      <c r="K3793" s="14" t="s">
        <v>29</v>
      </c>
      <c r="L3793" s="15" t="s">
        <v>81</v>
      </c>
      <c r="M3793" s="7" t="s">
        <v>82</v>
      </c>
      <c r="N3793" s="15" t="s">
        <v>4113</v>
      </c>
      <c r="O3793" s="15" t="s">
        <v>9140</v>
      </c>
      <c r="P3793" s="15" t="s">
        <v>2518</v>
      </c>
      <c r="Q3793" s="15" t="s">
        <v>4109</v>
      </c>
      <c r="R3793" s="20">
        <v>38097</v>
      </c>
      <c r="S3793" s="20">
        <v>45133</v>
      </c>
      <c r="T3793" s="20">
        <v>45291</v>
      </c>
      <c r="U3793" s="20"/>
      <c r="V3793" s="20"/>
      <c r="W3793" s="20"/>
      <c r="X3793" s="17"/>
      <c r="Y3793" s="17"/>
      <c r="Z3793" s="20"/>
      <c r="AA3793" s="18">
        <f t="shared" ca="1" si="295"/>
        <v>21</v>
      </c>
      <c r="AB3793" s="19" t="s">
        <v>7877</v>
      </c>
      <c r="AC3793" s="35" t="str">
        <f t="shared" si="299"/>
        <v>0 anos 5 meses 5 dias</v>
      </c>
      <c r="AD3793" s="35" t="str">
        <f ca="1">IF(AND(V3793="",T3793&lt;TODAY()),"Contrato Encerrado",IF(AND(V3793="",T3793&gt;TODAY()),DATEDIF(TODAY(),T3793,"Y")&amp;" anos"&amp;" "&amp;DATEDIF(TODAY(),T3793,"YM")&amp;" meses"&amp;" "&amp;DATEDIF(TODAY(),T3793,"MD")&amp;" dias",IF(AND(X3793="",V3793&lt;TODAY()),"Contrato Encerrado",IF(AND(X3793="",V3793&gt;TODAY()),DATEDIF(TODAY(),V3793,"Y")&amp;" anos"&amp;" "&amp;DATEDIF(TODAY(),V3793,"YM")&amp;" meses"&amp;" "&amp;DATEDIF(TODAY(),V3793,"MD")&amp;" dias",IF(AND(Z3793="",X3793&lt;TODAY()),"Contrato Encerrado",IF(AND(Z3793="",X3793&gt;TODAY()),DATEDIF(TODAY(),X3793,"Y")&amp;" anos"&amp;" "&amp;DATEDIF(TODAY(),X3793,"YM")&amp;" meses"&amp;" "&amp;DATEDIF(TODAY(),X3793,"MD")&amp;" dias",IF(AND(Z3793&lt;&gt;””,Z3793&lt;TODAY()),"Contrato Encerrado",IF(AND(Z3793&lt;&gt;"",Z3793&gt;TODAY()),DATEDIF(TODAY(),Z3793,"Y")&amp;" anos"&amp;" "&amp;DATEDIF(TODAY(),Z3793,"YM")&amp;" meses"&amp;" "&amp;DATEDIF(TODAY(),Z3793,"MD")&amp;" dias"))))))))</f>
        <v>Contrato Encerrado</v>
      </c>
      <c r="AE3793" s="35">
        <f t="shared" si="296"/>
        <v>158</v>
      </c>
      <c r="AF3793" s="35">
        <f t="shared" si="297"/>
        <v>572</v>
      </c>
      <c r="AG3793" s="17" t="str">
        <f t="shared" si="298"/>
        <v>1 anos 6 meses 25 dias</v>
      </c>
    </row>
    <row r="3794" spans="1:33" ht="11.25" customHeight="1" x14ac:dyDescent="0.2">
      <c r="A3794" s="8" t="s">
        <v>9</v>
      </c>
      <c r="B3794" s="8" t="s">
        <v>13</v>
      </c>
      <c r="C3794" s="22" t="s">
        <v>15</v>
      </c>
      <c r="D3794" s="37">
        <v>2025</v>
      </c>
      <c r="E3794" s="12" t="s">
        <v>1708</v>
      </c>
      <c r="F3794" s="8" t="s">
        <v>1709</v>
      </c>
      <c r="G3794" s="77" t="s">
        <v>15929</v>
      </c>
      <c r="H3794" s="78" t="s">
        <v>15930</v>
      </c>
      <c r="I3794" s="14" t="s">
        <v>15931</v>
      </c>
      <c r="J3794" s="14" t="s">
        <v>10</v>
      </c>
      <c r="K3794" s="14" t="s">
        <v>29</v>
      </c>
      <c r="L3794" s="15" t="s">
        <v>30</v>
      </c>
      <c r="M3794" s="7" t="s">
        <v>9427</v>
      </c>
      <c r="N3794" s="15" t="s">
        <v>3208</v>
      </c>
      <c r="O3794" s="15" t="s">
        <v>10152</v>
      </c>
      <c r="P3794" s="15" t="s">
        <v>2518</v>
      </c>
      <c r="Q3794" s="15" t="s">
        <v>2523</v>
      </c>
      <c r="R3794" s="20">
        <v>37534</v>
      </c>
      <c r="S3794" s="20">
        <v>45693</v>
      </c>
      <c r="T3794" s="20">
        <v>46057</v>
      </c>
      <c r="U3794" s="20"/>
      <c r="V3794" s="20"/>
      <c r="W3794" s="20"/>
      <c r="X3794" s="17"/>
      <c r="Y3794" s="17"/>
      <c r="Z3794" s="20"/>
      <c r="AA3794" s="21">
        <f t="shared" ca="1" si="295"/>
        <v>23</v>
      </c>
      <c r="AB3794" s="15" t="s">
        <v>7877</v>
      </c>
      <c r="AC3794" s="35" t="str">
        <f t="shared" si="299"/>
        <v>0 anos 11 meses 30 dias</v>
      </c>
      <c r="AD3794" s="35" t="str">
        <f ca="1">IF(AND(V3794="",T3794&lt;TODAY()),"Contrato Encerrado",IF(AND(V3794="",T3794&gt;TODAY()),DATEDIF(TODAY(),T3794,"Y")&amp;" anos"&amp;" "&amp;DATEDIF(TODAY(),T3794,"YM")&amp;" meses"&amp;" "&amp;DATEDIF(TODAY(),T3794,"MD")&amp;" dias",IF(AND(X3794="",V3794&lt;TODAY()),"Contrato Encerrado",IF(AND(X3794="",V3794&gt;TODAY()),DATEDIF(TODAY(),V3794,"Y")&amp;" anos"&amp;" "&amp;DATEDIF(TODAY(),V3794,"YM")&amp;" meses"&amp;" "&amp;DATEDIF(TODAY(),V3794,"MD")&amp;" dias",IF(AND(Z3794="",X3794&lt;TODAY()),"Contrato Encerrado",IF(AND(Z3794="",X3794&gt;TODAY()),DATEDIF(TODAY(),X3794,"Y")&amp;" anos"&amp;" "&amp;DATEDIF(TODAY(),X3794,"YM")&amp;" meses"&amp;" "&amp;DATEDIF(TODAY(),X3794,"MD")&amp;" dias",IF(AND(Z3794&lt;&gt;””,Z3794&lt;TODAY()),"Contrato Encerrado",IF(AND(Z3794&lt;&gt;"",Z3794&gt;TODAY()),DATEDIF(TODAY(),Z3794,"Y")&amp;" anos"&amp;" "&amp;DATEDIF(TODAY(),Z3794,"YM")&amp;" meses"&amp;" "&amp;DATEDIF(TODAY(),Z3794,"MD")&amp;" dias"))))))))</f>
        <v>0 anos 3 meses 28 dias</v>
      </c>
      <c r="AE3794" s="35">
        <f t="shared" si="296"/>
        <v>364</v>
      </c>
      <c r="AF3794" s="35">
        <f t="shared" si="297"/>
        <v>366</v>
      </c>
      <c r="AG3794" s="17" t="str">
        <f t="shared" si="298"/>
        <v>0 anos 11 meses 31 dias</v>
      </c>
    </row>
    <row r="3795" spans="1:33" ht="11.25" customHeight="1" x14ac:dyDescent="0.2">
      <c r="A3795" s="8" t="s">
        <v>9</v>
      </c>
      <c r="B3795" s="8" t="s">
        <v>13</v>
      </c>
      <c r="C3795" s="22" t="s">
        <v>21</v>
      </c>
      <c r="D3795" s="35">
        <v>2025</v>
      </c>
      <c r="E3795" s="12" t="s">
        <v>157</v>
      </c>
      <c r="F3795" s="8" t="s">
        <v>158</v>
      </c>
      <c r="G3795" s="14" t="s">
        <v>17608</v>
      </c>
      <c r="H3795" s="8" t="s">
        <v>17609</v>
      </c>
      <c r="I3795" s="14" t="s">
        <v>17010</v>
      </c>
      <c r="J3795" s="14" t="s">
        <v>10</v>
      </c>
      <c r="K3795" s="14" t="s">
        <v>29</v>
      </c>
      <c r="L3795" s="15" t="s">
        <v>81</v>
      </c>
      <c r="M3795" s="7" t="s">
        <v>16173</v>
      </c>
      <c r="N3795" s="15" t="s">
        <v>4113</v>
      </c>
      <c r="O3795" s="15" t="s">
        <v>17610</v>
      </c>
      <c r="P3795" s="15" t="s">
        <v>2518</v>
      </c>
      <c r="Q3795" s="15" t="s">
        <v>4109</v>
      </c>
      <c r="R3795" s="20">
        <v>39784</v>
      </c>
      <c r="S3795" s="20">
        <v>45840</v>
      </c>
      <c r="T3795" s="20">
        <v>46204</v>
      </c>
      <c r="U3795" s="20"/>
      <c r="V3795" s="20"/>
      <c r="W3795" s="20"/>
      <c r="X3795" s="17"/>
      <c r="Y3795" s="17"/>
      <c r="Z3795" s="20"/>
      <c r="AA3795" s="21">
        <f t="shared" ca="1" si="295"/>
        <v>16</v>
      </c>
      <c r="AB3795" s="20" t="s">
        <v>7877</v>
      </c>
      <c r="AC3795" s="35" t="str">
        <f t="shared" si="299"/>
        <v>0 anos 11 meses 29 dias</v>
      </c>
      <c r="AD3795" s="35" t="str">
        <f ca="1">IF(AND(V3795="",T3795&lt;TODAY()),"Contrato Encerrado",IF(AND(V3795="",T3795&gt;TODAY()),DATEDIF(TODAY(),T3795,"Y")&amp;" anos"&amp;" "&amp;DATEDIF(TODAY(),T3795,"YM")&amp;" meses"&amp;" "&amp;DATEDIF(TODAY(),T3795,"MD")&amp;" dias",IF(AND(X3795="",V3795&lt;TODAY()),"Contrato Encerrado",IF(AND(X3795="",V3795&gt;TODAY()),DATEDIF(TODAY(),V3795,"Y")&amp;" anos"&amp;" "&amp;DATEDIF(TODAY(),V3795,"YM")&amp;" meses"&amp;" "&amp;DATEDIF(TODAY(),V3795,"MD")&amp;" dias",IF(AND(Z3795="",X3795&lt;TODAY()),"Contrato Encerrado",IF(AND(Z3795="",X3795&gt;TODAY()),DATEDIF(TODAY(),X3795,"Y")&amp;" anos"&amp;" "&amp;DATEDIF(TODAY(),X3795,"YM")&amp;" meses"&amp;" "&amp;DATEDIF(TODAY(),X3795,"MD")&amp;" dias",IF(AND(Z3795&lt;&gt;””,Z3795&lt;TODAY()),"Contrato Encerrado",IF(AND(Z3795&lt;&gt;"",Z3795&gt;TODAY()),DATEDIF(TODAY(),Z3795,"Y")&amp;" anos"&amp;" "&amp;DATEDIF(TODAY(),Z3795,"YM")&amp;" meses"&amp;" "&amp;DATEDIF(TODAY(),Z3795,"MD")&amp;" dias"))))))))</f>
        <v>0 anos 8 meses 24 dias</v>
      </c>
      <c r="AE3795" s="35">
        <f t="shared" si="296"/>
        <v>364</v>
      </c>
      <c r="AF3795" s="35">
        <f t="shared" si="297"/>
        <v>366</v>
      </c>
      <c r="AG3795" s="17" t="str">
        <f t="shared" si="298"/>
        <v>0 anos 11 meses 31 dias</v>
      </c>
    </row>
    <row r="3796" spans="1:33" ht="11.25" customHeight="1" x14ac:dyDescent="0.2">
      <c r="A3796" s="8" t="s">
        <v>9</v>
      </c>
      <c r="B3796" s="10" t="s">
        <v>13</v>
      </c>
      <c r="C3796" s="11" t="s">
        <v>22</v>
      </c>
      <c r="D3796" s="36">
        <v>2022</v>
      </c>
      <c r="E3796" s="12" t="s">
        <v>1708</v>
      </c>
      <c r="F3796" s="8" t="s">
        <v>1709</v>
      </c>
      <c r="G3796" s="77" t="s">
        <v>2079</v>
      </c>
      <c r="H3796" s="78" t="s">
        <v>2080</v>
      </c>
      <c r="I3796" s="14" t="s">
        <v>2081</v>
      </c>
      <c r="J3796" s="14" t="s">
        <v>14943</v>
      </c>
      <c r="K3796" s="14" t="s">
        <v>29</v>
      </c>
      <c r="L3796" s="15" t="s">
        <v>81</v>
      </c>
      <c r="M3796" s="7" t="s">
        <v>82</v>
      </c>
      <c r="N3796" s="16" t="s">
        <v>4113</v>
      </c>
      <c r="O3796" s="16"/>
      <c r="P3796" s="16" t="s">
        <v>2517</v>
      </c>
      <c r="Q3796" s="16" t="s">
        <v>2522</v>
      </c>
      <c r="R3796" s="31">
        <v>38156</v>
      </c>
      <c r="S3796" s="31">
        <v>44623</v>
      </c>
      <c r="T3796" s="31">
        <v>45294</v>
      </c>
      <c r="U3796" s="31"/>
      <c r="V3796" s="31"/>
      <c r="W3796" s="31"/>
      <c r="X3796" s="17"/>
      <c r="Y3796" s="17"/>
      <c r="Z3796" s="31"/>
      <c r="AA3796" s="18">
        <f t="shared" ca="1" si="295"/>
        <v>21</v>
      </c>
      <c r="AB3796" s="19" t="s">
        <v>7877</v>
      </c>
      <c r="AC3796" s="35" t="str">
        <f t="shared" si="299"/>
        <v>1 anos 10 meses 0 dias</v>
      </c>
      <c r="AD3796" s="35" t="str">
        <f ca="1">IF(AND(V3796="",T3796&lt;TODAY()),"Contrato Encerrado",IF(AND(V3796="",T3796&gt;TODAY()),DATEDIF(TODAY(),T3796,"Y")&amp;" anos"&amp;" "&amp;DATEDIF(TODAY(),T3796,"YM")&amp;" meses"&amp;" "&amp;DATEDIF(TODAY(),T3796,"MD")&amp;" dias",IF(AND(X3796="",V3796&lt;TODAY()),"Contrato Encerrado",IF(AND(X3796="",V3796&gt;TODAY()),DATEDIF(TODAY(),V3796,"Y")&amp;" anos"&amp;" "&amp;DATEDIF(TODAY(),V3796,"YM")&amp;" meses"&amp;" "&amp;DATEDIF(TODAY(),V3796,"MD")&amp;" dias",IF(AND(Z3796="",X3796&lt;TODAY()),"Contrato Encerrado",IF(AND(Z3796="",X3796&gt;TODAY()),DATEDIF(TODAY(),X3796,"Y")&amp;" anos"&amp;" "&amp;DATEDIF(TODAY(),X3796,"YM")&amp;" meses"&amp;" "&amp;DATEDIF(TODAY(),X3796,"MD")&amp;" dias",IF(AND(Z3796&lt;&gt;””,Z3796&lt;TODAY()),"Contrato Encerrado",IF(AND(Z3796&lt;&gt;"",Z3796&gt;TODAY()),DATEDIF(TODAY(),Z3796,"Y")&amp;" anos"&amp;" "&amp;DATEDIF(TODAY(),Z3796,"YM")&amp;" meses"&amp;" "&amp;DATEDIF(TODAY(),Z3796,"MD")&amp;" dias"))))))))</f>
        <v>Contrato Encerrado</v>
      </c>
      <c r="AE3796" s="35">
        <f t="shared" si="296"/>
        <v>671</v>
      </c>
      <c r="AF3796" s="35">
        <f t="shared" si="297"/>
        <v>59</v>
      </c>
      <c r="AG3796" s="17" t="str">
        <f t="shared" si="298"/>
        <v>0 anos 1 meses 28 dias</v>
      </c>
    </row>
    <row r="3797" spans="1:33" ht="11.25" customHeight="1" x14ac:dyDescent="0.2">
      <c r="A3797" s="141" t="s">
        <v>9</v>
      </c>
      <c r="B3797" s="142" t="s">
        <v>13</v>
      </c>
      <c r="C3797" s="143" t="s">
        <v>22</v>
      </c>
      <c r="D3797" s="144">
        <v>2022</v>
      </c>
      <c r="E3797" s="145" t="s">
        <v>3176</v>
      </c>
      <c r="F3797" s="141" t="s">
        <v>3177</v>
      </c>
      <c r="G3797" s="146" t="s">
        <v>136</v>
      </c>
      <c r="H3797" s="147" t="s">
        <v>137</v>
      </c>
      <c r="I3797" s="148" t="s">
        <v>138</v>
      </c>
      <c r="J3797" s="14" t="s">
        <v>14943</v>
      </c>
      <c r="K3797" s="148" t="s">
        <v>29</v>
      </c>
      <c r="L3797" s="149" t="s">
        <v>30</v>
      </c>
      <c r="M3797" s="7" t="s">
        <v>9427</v>
      </c>
      <c r="N3797" s="149" t="s">
        <v>2098</v>
      </c>
      <c r="O3797" s="150"/>
      <c r="P3797" s="150" t="s">
        <v>2517</v>
      </c>
      <c r="Q3797" s="150" t="s">
        <v>2522</v>
      </c>
      <c r="R3797" s="151">
        <v>36261</v>
      </c>
      <c r="S3797" s="151">
        <v>44322</v>
      </c>
      <c r="T3797" s="151">
        <v>45065</v>
      </c>
      <c r="U3797" s="151"/>
      <c r="V3797" s="151"/>
      <c r="W3797" s="151"/>
      <c r="X3797" s="17"/>
      <c r="Y3797" s="17"/>
      <c r="Z3797" s="151"/>
      <c r="AA3797" s="152">
        <f t="shared" ca="1" si="295"/>
        <v>26</v>
      </c>
      <c r="AB3797" s="153" t="s">
        <v>7877</v>
      </c>
      <c r="AC3797" s="35" t="str">
        <f t="shared" si="299"/>
        <v>2 anos 0 meses 13 dias</v>
      </c>
      <c r="AD3797" s="132" t="str">
        <f ca="1">IF(AND(V3797="",T3797&lt;TODAY()),"Contrato Encerrado",IF(AND(V3797="",T3797&gt;TODAY()),DATEDIF(TODAY(),T3797,"Y")&amp;" anos"&amp;" "&amp;DATEDIF(TODAY(),T3797,"YM")&amp;" meses"&amp;" "&amp;DATEDIF(TODAY(),T3797,"MD")&amp;" dias",IF(AND(X3797="",V3797&lt;TODAY()),"Contrato Encerrado",IF(AND(X3797="",V3797&gt;TODAY()),DATEDIF(TODAY(),V3797,"Y")&amp;" anos"&amp;" "&amp;DATEDIF(TODAY(),V3797,"YM")&amp;" meses"&amp;" "&amp;DATEDIF(TODAY(),V3797,"MD")&amp;" dias",IF(AND(Z3797="",X3797&lt;TODAY()),"Contrato Encerrado",IF(AND(Z3797="",X3797&gt;TODAY()),DATEDIF(TODAY(),X3797,"Y")&amp;" anos"&amp;" "&amp;DATEDIF(TODAY(),X3797,"YM")&amp;" meses"&amp;" "&amp;DATEDIF(TODAY(),X3797,"MD")&amp;" dias",IF(AND(Z3797&lt;&gt;””,Z3797&lt;TODAY()),"Contrato Encerrado",IF(AND(Z3797&lt;&gt;"",Z3797&gt;TODAY()),DATEDIF(TODAY(),Z3797,"Y")&amp;" anos"&amp;" "&amp;DATEDIF(TODAY(),Z3797,"YM")&amp;" meses"&amp;" "&amp;DATEDIF(TODAY(),Z3797,"MD")&amp;" dias"))))))))</f>
        <v>Contrato Encerrado</v>
      </c>
      <c r="AE3797" s="132">
        <f t="shared" si="296"/>
        <v>743</v>
      </c>
      <c r="AF3797" s="132">
        <f t="shared" si="297"/>
        <v>-13</v>
      </c>
      <c r="AG3797" s="133" t="str">
        <f t="shared" si="298"/>
        <v>ESTÁGIO COMPLETOU 2 ANOS</v>
      </c>
    </row>
    <row r="3798" spans="1:33" ht="11.25" customHeight="1" x14ac:dyDescent="0.2">
      <c r="A3798" s="8" t="s">
        <v>9</v>
      </c>
      <c r="B3798" s="8" t="s">
        <v>13</v>
      </c>
      <c r="C3798" s="22" t="s">
        <v>16</v>
      </c>
      <c r="D3798" s="37">
        <v>2024</v>
      </c>
      <c r="E3798" s="12" t="s">
        <v>157</v>
      </c>
      <c r="F3798" s="8" t="s">
        <v>158</v>
      </c>
      <c r="G3798" s="77" t="s">
        <v>13008</v>
      </c>
      <c r="H3798" s="78" t="s">
        <v>13009</v>
      </c>
      <c r="I3798" s="14" t="s">
        <v>13010</v>
      </c>
      <c r="J3798" s="14" t="s">
        <v>14943</v>
      </c>
      <c r="K3798" s="14" t="s">
        <v>29</v>
      </c>
      <c r="L3798" s="15" t="s">
        <v>81</v>
      </c>
      <c r="M3798" s="7" t="s">
        <v>82</v>
      </c>
      <c r="N3798" s="15" t="s">
        <v>12638</v>
      </c>
      <c r="O3798" s="15" t="s">
        <v>13011</v>
      </c>
      <c r="P3798" s="15" t="s">
        <v>2518</v>
      </c>
      <c r="Q3798" s="15" t="s">
        <v>4109</v>
      </c>
      <c r="R3798" s="20">
        <v>39010</v>
      </c>
      <c r="S3798" s="20">
        <v>45362</v>
      </c>
      <c r="T3798" s="20">
        <v>45626</v>
      </c>
      <c r="U3798" s="20"/>
      <c r="V3798" s="20"/>
      <c r="W3798" s="20"/>
      <c r="X3798" s="17"/>
      <c r="Y3798" s="17"/>
      <c r="Z3798" s="20"/>
      <c r="AA3798" s="18">
        <f t="shared" ca="1" si="295"/>
        <v>18</v>
      </c>
      <c r="AB3798" s="20" t="s">
        <v>7877</v>
      </c>
      <c r="AC3798" s="35" t="str">
        <f t="shared" si="299"/>
        <v>0 anos 8 meses 19 dias</v>
      </c>
      <c r="AD3798" s="35" t="str">
        <f ca="1">IF(AND(V3798="",T3798&lt;TODAY()),"Contrato Encerrado",IF(AND(V3798="",T3798&gt;TODAY()),DATEDIF(TODAY(),T3798,"Y")&amp;" anos"&amp;" "&amp;DATEDIF(TODAY(),T3798,"YM")&amp;" meses"&amp;" "&amp;DATEDIF(TODAY(),T3798,"MD")&amp;" dias",IF(AND(X3798="",V3798&lt;TODAY()),"Contrato Encerrado",IF(AND(X3798="",V3798&gt;TODAY()),DATEDIF(TODAY(),V3798,"Y")&amp;" anos"&amp;" "&amp;DATEDIF(TODAY(),V3798,"YM")&amp;" meses"&amp;" "&amp;DATEDIF(TODAY(),V3798,"MD")&amp;" dias",IF(AND(Z3798="",X3798&lt;TODAY()),"Contrato Encerrado",IF(AND(Z3798="",X3798&gt;TODAY()),DATEDIF(TODAY(),X3798,"Y")&amp;" anos"&amp;" "&amp;DATEDIF(TODAY(),X3798,"YM")&amp;" meses"&amp;" "&amp;DATEDIF(TODAY(),X3798,"MD")&amp;" dias",IF(AND(Z3798&lt;&gt;””,Z3798&lt;TODAY()),"Contrato Encerrado",IF(AND(Z3798&lt;&gt;"",Z3798&gt;TODAY()),DATEDIF(TODAY(),Z3798,"Y")&amp;" anos"&amp;" "&amp;DATEDIF(TODAY(),Z3798,"YM")&amp;" meses"&amp;" "&amp;DATEDIF(TODAY(),Z3798,"MD")&amp;" dias"))))))))</f>
        <v>Contrato Encerrado</v>
      </c>
      <c r="AE3798" s="35">
        <f t="shared" si="296"/>
        <v>264</v>
      </c>
      <c r="AF3798" s="35">
        <f t="shared" si="297"/>
        <v>466</v>
      </c>
      <c r="AG3798" s="17" t="str">
        <f t="shared" si="298"/>
        <v>1 anos 3 meses 10 dias</v>
      </c>
    </row>
    <row r="3799" spans="1:33" ht="11.25" customHeight="1" x14ac:dyDescent="0.2">
      <c r="A3799" s="8" t="s">
        <v>9</v>
      </c>
      <c r="B3799" s="8" t="s">
        <v>13</v>
      </c>
      <c r="C3799" s="22" t="s">
        <v>15</v>
      </c>
      <c r="D3799" s="37">
        <v>2023</v>
      </c>
      <c r="E3799" s="23" t="s">
        <v>157</v>
      </c>
      <c r="F3799" s="8" t="s">
        <v>158</v>
      </c>
      <c r="G3799" s="77" t="s">
        <v>7204</v>
      </c>
      <c r="H3799" s="78" t="s">
        <v>7205</v>
      </c>
      <c r="I3799" s="9" t="s">
        <v>7206</v>
      </c>
      <c r="J3799" s="14" t="s">
        <v>14943</v>
      </c>
      <c r="K3799" s="9" t="s">
        <v>29</v>
      </c>
      <c r="L3799" s="24" t="s">
        <v>30</v>
      </c>
      <c r="M3799" s="7" t="s">
        <v>9427</v>
      </c>
      <c r="N3799" s="24" t="s">
        <v>2101</v>
      </c>
      <c r="O3799" s="24"/>
      <c r="P3799" s="24" t="s">
        <v>2518</v>
      </c>
      <c r="Q3799" s="24" t="s">
        <v>2521</v>
      </c>
      <c r="R3799" s="17">
        <v>28121</v>
      </c>
      <c r="S3799" s="17">
        <v>44973</v>
      </c>
      <c r="T3799" s="31">
        <v>45503</v>
      </c>
      <c r="U3799" s="17">
        <v>45504</v>
      </c>
      <c r="V3799" s="31">
        <v>45657</v>
      </c>
      <c r="W3799" s="17"/>
      <c r="X3799" s="17"/>
      <c r="Y3799" s="17"/>
      <c r="Z3799" s="20"/>
      <c r="AA3799" s="18">
        <f t="shared" ca="1" si="295"/>
        <v>48</v>
      </c>
      <c r="AB3799" s="19" t="s">
        <v>7877</v>
      </c>
      <c r="AC3799" s="35" t="str">
        <f t="shared" si="299"/>
        <v>1 anos 10 meses 14 dias</v>
      </c>
      <c r="AD3799" s="35" t="str">
        <f ca="1">IF(AND(V3799="",T3799&lt;TODAY()),"Contrato Encerrado",IF(AND(V3799="",T3799&gt;TODAY()),DATEDIF(TODAY(),T3799,"Y")&amp;" anos"&amp;" "&amp;DATEDIF(TODAY(),T3799,"YM")&amp;" meses"&amp;" "&amp;DATEDIF(TODAY(),T3799,"MD")&amp;" dias",IF(AND(X3799="",V3799&lt;TODAY()),"Contrato Encerrado",IF(AND(X3799="",V3799&gt;TODAY()),DATEDIF(TODAY(),V3799,"Y")&amp;" anos"&amp;" "&amp;DATEDIF(TODAY(),V3799,"YM")&amp;" meses"&amp;" "&amp;DATEDIF(TODAY(),V3799,"MD")&amp;" dias",IF(AND(Z3799="",X3799&lt;TODAY()),"Contrato Encerrado",IF(AND(Z3799="",X3799&gt;TODAY()),DATEDIF(TODAY(),X3799,"Y")&amp;" anos"&amp;" "&amp;DATEDIF(TODAY(),X3799,"YM")&amp;" meses"&amp;" "&amp;DATEDIF(TODAY(),X3799,"MD")&amp;" dias",IF(AND(Z3799&lt;&gt;””,Z3799&lt;TODAY()),"Contrato Encerrado",IF(AND(Z3799&lt;&gt;"",Z3799&gt;TODAY()),DATEDIF(TODAY(),Z3799,"Y")&amp;" anos"&amp;" "&amp;DATEDIF(TODAY(),Z3799,"YM")&amp;" meses"&amp;" "&amp;DATEDIF(TODAY(),Z3799,"MD")&amp;" dias"))))))))</f>
        <v>Contrato Encerrado</v>
      </c>
      <c r="AE3799" s="35">
        <f t="shared" si="296"/>
        <v>683</v>
      </c>
      <c r="AF3799" s="35">
        <f t="shared" si="297"/>
        <v>47</v>
      </c>
      <c r="AG3799" s="17" t="str">
        <f t="shared" si="298"/>
        <v>0 anos 1 meses 16 dias</v>
      </c>
    </row>
    <row r="3800" spans="1:33" ht="11.25" customHeight="1" x14ac:dyDescent="0.2">
      <c r="A3800" s="8" t="s">
        <v>9</v>
      </c>
      <c r="B3800" s="8" t="s">
        <v>13</v>
      </c>
      <c r="C3800" s="22" t="s">
        <v>14</v>
      </c>
      <c r="D3800" s="37">
        <v>2023</v>
      </c>
      <c r="E3800" s="23" t="s">
        <v>1685</v>
      </c>
      <c r="F3800" s="8" t="s">
        <v>1686</v>
      </c>
      <c r="G3800" s="77" t="s">
        <v>7207</v>
      </c>
      <c r="H3800" s="78" t="s">
        <v>7208</v>
      </c>
      <c r="I3800" s="9" t="s">
        <v>7209</v>
      </c>
      <c r="J3800" s="14" t="s">
        <v>14943</v>
      </c>
      <c r="K3800" s="9" t="s">
        <v>29</v>
      </c>
      <c r="L3800" s="24" t="s">
        <v>81</v>
      </c>
      <c r="M3800" s="7" t="s">
        <v>82</v>
      </c>
      <c r="N3800" s="24" t="s">
        <v>4113</v>
      </c>
      <c r="O3800" s="24"/>
      <c r="P3800" s="24" t="s">
        <v>2518</v>
      </c>
      <c r="Q3800" s="24" t="s">
        <v>2523</v>
      </c>
      <c r="R3800" s="17">
        <v>39063</v>
      </c>
      <c r="S3800" s="17">
        <v>44942</v>
      </c>
      <c r="T3800" s="31">
        <v>45657</v>
      </c>
      <c r="U3800" s="20"/>
      <c r="V3800" s="20"/>
      <c r="W3800" s="17"/>
      <c r="X3800" s="17"/>
      <c r="Y3800" s="17"/>
      <c r="Z3800" s="20"/>
      <c r="AA3800" s="18">
        <f t="shared" ca="1" si="295"/>
        <v>18</v>
      </c>
      <c r="AB3800" s="19" t="s">
        <v>7877</v>
      </c>
      <c r="AC3800" s="35" t="str">
        <f t="shared" si="299"/>
        <v>1 anos 11 meses 15 dias</v>
      </c>
      <c r="AD3800" s="35" t="str">
        <f ca="1">IF(AND(V3800="",T3800&lt;TODAY()),"Contrato Encerrado",IF(AND(V3800="",T3800&gt;TODAY()),DATEDIF(TODAY(),T3800,"Y")&amp;" anos"&amp;" "&amp;DATEDIF(TODAY(),T3800,"YM")&amp;" meses"&amp;" "&amp;DATEDIF(TODAY(),T3800,"MD")&amp;" dias",IF(AND(X3800="",V3800&lt;TODAY()),"Contrato Encerrado",IF(AND(X3800="",V3800&gt;TODAY()),DATEDIF(TODAY(),V3800,"Y")&amp;" anos"&amp;" "&amp;DATEDIF(TODAY(),V3800,"YM")&amp;" meses"&amp;" "&amp;DATEDIF(TODAY(),V3800,"MD")&amp;" dias",IF(AND(Z3800="",X3800&lt;TODAY()),"Contrato Encerrado",IF(AND(Z3800="",X3800&gt;TODAY()),DATEDIF(TODAY(),X3800,"Y")&amp;" anos"&amp;" "&amp;DATEDIF(TODAY(),X3800,"YM")&amp;" meses"&amp;" "&amp;DATEDIF(TODAY(),X3800,"MD")&amp;" dias",IF(AND(Z3800&lt;&gt;””,Z3800&lt;TODAY()),"Contrato Encerrado",IF(AND(Z3800&lt;&gt;"",Z3800&gt;TODAY()),DATEDIF(TODAY(),Z3800,"Y")&amp;" anos"&amp;" "&amp;DATEDIF(TODAY(),Z3800,"YM")&amp;" meses"&amp;" "&amp;DATEDIF(TODAY(),Z3800,"MD")&amp;" dias"))))))))</f>
        <v>Contrato Encerrado</v>
      </c>
      <c r="AE3800" s="35">
        <f t="shared" si="296"/>
        <v>715</v>
      </c>
      <c r="AF3800" s="35">
        <f t="shared" si="297"/>
        <v>15</v>
      </c>
      <c r="AG3800" s="17" t="str">
        <f t="shared" si="298"/>
        <v>0 anos 0 meses 15 dias</v>
      </c>
    </row>
    <row r="3801" spans="1:33" ht="11.25" customHeight="1" x14ac:dyDescent="0.2">
      <c r="A3801" s="141" t="s">
        <v>9</v>
      </c>
      <c r="B3801" s="142" t="s">
        <v>13</v>
      </c>
      <c r="C3801" s="143" t="s">
        <v>22</v>
      </c>
      <c r="D3801" s="144">
        <v>2022</v>
      </c>
      <c r="E3801" s="145" t="s">
        <v>157</v>
      </c>
      <c r="F3801" s="141" t="s">
        <v>158</v>
      </c>
      <c r="G3801" s="146" t="s">
        <v>204</v>
      </c>
      <c r="H3801" s="147" t="s">
        <v>205</v>
      </c>
      <c r="I3801" s="148" t="s">
        <v>206</v>
      </c>
      <c r="J3801" s="14" t="s">
        <v>14943</v>
      </c>
      <c r="K3801" s="148" t="s">
        <v>29</v>
      </c>
      <c r="L3801" s="149" t="s">
        <v>30</v>
      </c>
      <c r="M3801" s="7" t="s">
        <v>9427</v>
      </c>
      <c r="N3801" s="155" t="s">
        <v>3196</v>
      </c>
      <c r="O3801" s="155"/>
      <c r="P3801" s="150" t="s">
        <v>2517</v>
      </c>
      <c r="Q3801" s="150" t="s">
        <v>2522</v>
      </c>
      <c r="R3801" s="151">
        <v>34990</v>
      </c>
      <c r="S3801" s="151">
        <v>44323</v>
      </c>
      <c r="T3801" s="129">
        <v>45056</v>
      </c>
      <c r="U3801" s="151"/>
      <c r="V3801" s="151"/>
      <c r="W3801" s="151"/>
      <c r="X3801" s="17"/>
      <c r="Y3801" s="17"/>
      <c r="Z3801" s="151"/>
      <c r="AA3801" s="152">
        <f t="shared" ca="1" si="295"/>
        <v>29</v>
      </c>
      <c r="AB3801" s="153" t="s">
        <v>7877</v>
      </c>
      <c r="AC3801" s="35" t="str">
        <f t="shared" si="299"/>
        <v>2 anos 0 meses 3 dias</v>
      </c>
      <c r="AD3801" s="132" t="str">
        <f ca="1">IF(AND(V3801="",T3801&lt;TODAY()),"Contrato Encerrado",IF(AND(V3801="",T3801&gt;TODAY()),DATEDIF(TODAY(),T3801,"Y")&amp;" anos"&amp;" "&amp;DATEDIF(TODAY(),T3801,"YM")&amp;" meses"&amp;" "&amp;DATEDIF(TODAY(),T3801,"MD")&amp;" dias",IF(AND(X3801="",V3801&lt;TODAY()),"Contrato Encerrado",IF(AND(X3801="",V3801&gt;TODAY()),DATEDIF(TODAY(),V3801,"Y")&amp;" anos"&amp;" "&amp;DATEDIF(TODAY(),V3801,"YM")&amp;" meses"&amp;" "&amp;DATEDIF(TODAY(),V3801,"MD")&amp;" dias",IF(AND(Z3801="",X3801&lt;TODAY()),"Contrato Encerrado",IF(AND(Z3801="",X3801&gt;TODAY()),DATEDIF(TODAY(),X3801,"Y")&amp;" anos"&amp;" "&amp;DATEDIF(TODAY(),X3801,"YM")&amp;" meses"&amp;" "&amp;DATEDIF(TODAY(),X3801,"MD")&amp;" dias",IF(AND(Z3801&lt;&gt;””,Z3801&lt;TODAY()),"Contrato Encerrado",IF(AND(Z3801&lt;&gt;"",Z3801&gt;TODAY()),DATEDIF(TODAY(),Z3801,"Y")&amp;" anos"&amp;" "&amp;DATEDIF(TODAY(),Z3801,"YM")&amp;" meses"&amp;" "&amp;DATEDIF(TODAY(),Z3801,"MD")&amp;" dias"))))))))</f>
        <v>Contrato Encerrado</v>
      </c>
      <c r="AE3801" s="132">
        <f t="shared" si="296"/>
        <v>733</v>
      </c>
      <c r="AF3801" s="132">
        <f t="shared" si="297"/>
        <v>-3</v>
      </c>
      <c r="AG3801" s="133" t="str">
        <f t="shared" si="298"/>
        <v>ESTÁGIO COMPLETOU 2 ANOS</v>
      </c>
    </row>
    <row r="3802" spans="1:33" ht="11.25" customHeight="1" x14ac:dyDescent="0.2">
      <c r="A3802" s="8" t="s">
        <v>9</v>
      </c>
      <c r="B3802" s="8" t="s">
        <v>13</v>
      </c>
      <c r="C3802" s="22" t="s">
        <v>15</v>
      </c>
      <c r="D3802" s="37">
        <v>2023</v>
      </c>
      <c r="E3802" s="23" t="s">
        <v>307</v>
      </c>
      <c r="F3802" s="8" t="s">
        <v>308</v>
      </c>
      <c r="G3802" s="77" t="s">
        <v>7210</v>
      </c>
      <c r="H3802" s="78" t="s">
        <v>7211</v>
      </c>
      <c r="I3802" s="9" t="s">
        <v>7212</v>
      </c>
      <c r="J3802" s="14" t="s">
        <v>14943</v>
      </c>
      <c r="K3802" s="9" t="s">
        <v>29</v>
      </c>
      <c r="L3802" s="24" t="s">
        <v>81</v>
      </c>
      <c r="M3802" s="7" t="s">
        <v>82</v>
      </c>
      <c r="N3802" s="24" t="s">
        <v>4113</v>
      </c>
      <c r="O3802" s="24"/>
      <c r="P3802" s="24" t="s">
        <v>2518</v>
      </c>
      <c r="Q3802" s="24" t="s">
        <v>2523</v>
      </c>
      <c r="R3802" s="17">
        <v>38653</v>
      </c>
      <c r="S3802" s="17">
        <v>44998</v>
      </c>
      <c r="T3802" s="31">
        <v>45303</v>
      </c>
      <c r="U3802" s="17"/>
      <c r="V3802" s="31"/>
      <c r="W3802" s="17"/>
      <c r="X3802" s="17"/>
      <c r="Y3802" s="17"/>
      <c r="Z3802" s="31"/>
      <c r="AA3802" s="18">
        <f t="shared" ca="1" si="295"/>
        <v>19</v>
      </c>
      <c r="AB3802" s="19" t="s">
        <v>7877</v>
      </c>
      <c r="AC3802" s="35" t="str">
        <f t="shared" si="299"/>
        <v>0 anos 9 meses 30 dias</v>
      </c>
      <c r="AD3802" s="35" t="str">
        <f ca="1">IF(AND(V3802="",T3802&lt;TODAY()),"Contrato Encerrado",IF(AND(V3802="",T3802&gt;TODAY()),DATEDIF(TODAY(),T3802,"Y")&amp;" anos"&amp;" "&amp;DATEDIF(TODAY(),T3802,"YM")&amp;" meses"&amp;" "&amp;DATEDIF(TODAY(),T3802,"MD")&amp;" dias",IF(AND(X3802="",V3802&lt;TODAY()),"Contrato Encerrado",IF(AND(X3802="",V3802&gt;TODAY()),DATEDIF(TODAY(),V3802,"Y")&amp;" anos"&amp;" "&amp;DATEDIF(TODAY(),V3802,"YM")&amp;" meses"&amp;" "&amp;DATEDIF(TODAY(),V3802,"MD")&amp;" dias",IF(AND(Z3802="",X3802&lt;TODAY()),"Contrato Encerrado",IF(AND(Z3802="",X3802&gt;TODAY()),DATEDIF(TODAY(),X3802,"Y")&amp;" anos"&amp;" "&amp;DATEDIF(TODAY(),X3802,"YM")&amp;" meses"&amp;" "&amp;DATEDIF(TODAY(),X3802,"MD")&amp;" dias",IF(AND(Z3802&lt;&gt;””,Z3802&lt;TODAY()),"Contrato Encerrado",IF(AND(Z3802&lt;&gt;"",Z3802&gt;TODAY()),DATEDIF(TODAY(),Z3802,"Y")&amp;" anos"&amp;" "&amp;DATEDIF(TODAY(),Z3802,"YM")&amp;" meses"&amp;" "&amp;DATEDIF(TODAY(),Z3802,"MD")&amp;" dias"))))))))</f>
        <v>Contrato Encerrado</v>
      </c>
      <c r="AE3802" s="35">
        <f t="shared" si="296"/>
        <v>305</v>
      </c>
      <c r="AF3802" s="35">
        <f t="shared" si="297"/>
        <v>425</v>
      </c>
      <c r="AG3802" s="17" t="str">
        <f t="shared" si="298"/>
        <v>1 anos 1 meses 28 dias</v>
      </c>
    </row>
    <row r="3803" spans="1:33" ht="11.25" customHeight="1" x14ac:dyDescent="0.2">
      <c r="A3803" s="8" t="s">
        <v>9</v>
      </c>
      <c r="B3803" s="8" t="s">
        <v>13</v>
      </c>
      <c r="C3803" s="22" t="s">
        <v>21</v>
      </c>
      <c r="D3803" s="35">
        <v>2025</v>
      </c>
      <c r="E3803" s="12" t="s">
        <v>139</v>
      </c>
      <c r="F3803" s="8" t="s">
        <v>140</v>
      </c>
      <c r="G3803" s="14" t="s">
        <v>17611</v>
      </c>
      <c r="H3803" s="8" t="s">
        <v>17612</v>
      </c>
      <c r="I3803" s="14" t="s">
        <v>17613</v>
      </c>
      <c r="J3803" s="14" t="s">
        <v>10</v>
      </c>
      <c r="K3803" s="14" t="s">
        <v>29</v>
      </c>
      <c r="L3803" s="15" t="s">
        <v>30</v>
      </c>
      <c r="M3803" s="7" t="s">
        <v>16153</v>
      </c>
      <c r="N3803" s="15" t="s">
        <v>17614</v>
      </c>
      <c r="O3803" s="15" t="s">
        <v>14022</v>
      </c>
      <c r="P3803" s="15" t="s">
        <v>2518</v>
      </c>
      <c r="Q3803" s="15" t="s">
        <v>2523</v>
      </c>
      <c r="R3803" s="20">
        <v>38233</v>
      </c>
      <c r="S3803" s="20">
        <v>45901</v>
      </c>
      <c r="T3803" s="20">
        <v>46265</v>
      </c>
      <c r="U3803" s="20"/>
      <c r="V3803" s="20"/>
      <c r="W3803" s="20"/>
      <c r="X3803" s="17"/>
      <c r="Y3803" s="17"/>
      <c r="Z3803" s="20"/>
      <c r="AA3803" s="21">
        <f t="shared" ca="1" si="295"/>
        <v>21</v>
      </c>
      <c r="AB3803" s="20" t="s">
        <v>7877</v>
      </c>
      <c r="AC3803" s="35" t="str">
        <f t="shared" si="299"/>
        <v>0 anos 11 meses 30 dias</v>
      </c>
      <c r="AD3803" s="35" t="str">
        <f ca="1">IF(AND(V3803="",T3803&lt;TODAY()),"Contrato Encerrado",IF(AND(V3803="",T3803&gt;TODAY()),DATEDIF(TODAY(),T3803,"Y")&amp;" anos"&amp;" "&amp;DATEDIF(TODAY(),T3803,"YM")&amp;" meses"&amp;" "&amp;DATEDIF(TODAY(),T3803,"MD")&amp;" dias",IF(AND(X3803="",V3803&lt;TODAY()),"Contrato Encerrado",IF(AND(X3803="",V3803&gt;TODAY()),DATEDIF(TODAY(),V3803,"Y")&amp;" anos"&amp;" "&amp;DATEDIF(TODAY(),V3803,"YM")&amp;" meses"&amp;" "&amp;DATEDIF(TODAY(),V3803,"MD")&amp;" dias",IF(AND(Z3803="",X3803&lt;TODAY()),"Contrato Encerrado",IF(AND(Z3803="",X3803&gt;TODAY()),DATEDIF(TODAY(),X3803,"Y")&amp;" anos"&amp;" "&amp;DATEDIF(TODAY(),X3803,"YM")&amp;" meses"&amp;" "&amp;DATEDIF(TODAY(),X3803,"MD")&amp;" dias",IF(AND(Z3803&lt;&gt;””,Z3803&lt;TODAY()),"Contrato Encerrado",IF(AND(Z3803&lt;&gt;"",Z3803&gt;TODAY()),DATEDIF(TODAY(),Z3803,"Y")&amp;" anos"&amp;" "&amp;DATEDIF(TODAY(),Z3803,"YM")&amp;" meses"&amp;" "&amp;DATEDIF(TODAY(),Z3803,"MD")&amp;" dias"))))))))</f>
        <v>0 anos 10 meses 24 dias</v>
      </c>
      <c r="AE3803" s="35">
        <f t="shared" si="296"/>
        <v>364</v>
      </c>
      <c r="AF3803" s="35">
        <f t="shared" si="297"/>
        <v>366</v>
      </c>
      <c r="AG3803" s="17" t="str">
        <f t="shared" si="298"/>
        <v>0 anos 11 meses 31 dias</v>
      </c>
    </row>
    <row r="3804" spans="1:33" ht="11.25" customHeight="1" x14ac:dyDescent="0.2">
      <c r="A3804" s="8" t="s">
        <v>9</v>
      </c>
      <c r="B3804" s="8" t="s">
        <v>13</v>
      </c>
      <c r="C3804" s="22" t="s">
        <v>23</v>
      </c>
      <c r="D3804" s="37">
        <v>2023</v>
      </c>
      <c r="E3804" s="12" t="s">
        <v>157</v>
      </c>
      <c r="F3804" s="8" t="s">
        <v>158</v>
      </c>
      <c r="G3804" s="77" t="s">
        <v>9925</v>
      </c>
      <c r="H3804" s="78" t="s">
        <v>9926</v>
      </c>
      <c r="I3804" s="14" t="s">
        <v>9927</v>
      </c>
      <c r="J3804" s="14" t="s">
        <v>14943</v>
      </c>
      <c r="K3804" s="14" t="s">
        <v>29</v>
      </c>
      <c r="L3804" s="15" t="s">
        <v>30</v>
      </c>
      <c r="M3804" s="7" t="s">
        <v>9427</v>
      </c>
      <c r="N3804" s="15" t="s">
        <v>2101</v>
      </c>
      <c r="O3804" s="15" t="s">
        <v>8037</v>
      </c>
      <c r="P3804" s="15" t="s">
        <v>2518</v>
      </c>
      <c r="Q3804" s="15" t="s">
        <v>4109</v>
      </c>
      <c r="R3804" s="20">
        <v>27031</v>
      </c>
      <c r="S3804" s="20">
        <v>45187</v>
      </c>
      <c r="T3804" s="20">
        <v>45552</v>
      </c>
      <c r="U3804" s="20"/>
      <c r="V3804" s="20"/>
      <c r="W3804" s="20"/>
      <c r="X3804" s="17"/>
      <c r="Y3804" s="17"/>
      <c r="Z3804" s="20"/>
      <c r="AA3804" s="18">
        <f t="shared" ca="1" si="295"/>
        <v>51</v>
      </c>
      <c r="AB3804" s="21" t="s">
        <v>7877</v>
      </c>
      <c r="AC3804" s="35" t="str">
        <f t="shared" si="299"/>
        <v>0 anos 11 meses 30 dias</v>
      </c>
      <c r="AD3804" s="35" t="str">
        <f ca="1">IF(AND(V3804="",T3804&lt;TODAY()),"Contrato Encerrado",IF(AND(V3804="",T3804&gt;TODAY()),DATEDIF(TODAY(),T3804,"Y")&amp;" anos"&amp;" "&amp;DATEDIF(TODAY(),T3804,"YM")&amp;" meses"&amp;" "&amp;DATEDIF(TODAY(),T3804,"MD")&amp;" dias",IF(AND(X3804="",V3804&lt;TODAY()),"Contrato Encerrado",IF(AND(X3804="",V3804&gt;TODAY()),DATEDIF(TODAY(),V3804,"Y")&amp;" anos"&amp;" "&amp;DATEDIF(TODAY(),V3804,"YM")&amp;" meses"&amp;" "&amp;DATEDIF(TODAY(),V3804,"MD")&amp;" dias",IF(AND(Z3804="",X3804&lt;TODAY()),"Contrato Encerrado",IF(AND(Z3804="",X3804&gt;TODAY()),DATEDIF(TODAY(),X3804,"Y")&amp;" anos"&amp;" "&amp;DATEDIF(TODAY(),X3804,"YM")&amp;" meses"&amp;" "&amp;DATEDIF(TODAY(),X3804,"MD")&amp;" dias",IF(AND(Z3804&lt;&gt;””,Z3804&lt;TODAY()),"Contrato Encerrado",IF(AND(Z3804&lt;&gt;"",Z3804&gt;TODAY()),DATEDIF(TODAY(),Z3804,"Y")&amp;" anos"&amp;" "&amp;DATEDIF(TODAY(),Z3804,"YM")&amp;" meses"&amp;" "&amp;DATEDIF(TODAY(),Z3804,"MD")&amp;" dias"))))))))</f>
        <v>Contrato Encerrado</v>
      </c>
      <c r="AE3804" s="35">
        <f t="shared" si="296"/>
        <v>365</v>
      </c>
      <c r="AF3804" s="35">
        <f t="shared" si="297"/>
        <v>365</v>
      </c>
      <c r="AG3804" s="17" t="str">
        <f t="shared" si="298"/>
        <v>0 anos 11 meses 30 dias</v>
      </c>
    </row>
    <row r="3805" spans="1:33" ht="11.25" customHeight="1" x14ac:dyDescent="0.2">
      <c r="A3805" s="8" t="s">
        <v>9</v>
      </c>
      <c r="B3805" s="8" t="s">
        <v>13</v>
      </c>
      <c r="C3805" s="22" t="s">
        <v>15</v>
      </c>
      <c r="D3805" s="37">
        <v>2024</v>
      </c>
      <c r="E3805" s="23" t="s">
        <v>157</v>
      </c>
      <c r="F3805" s="8" t="s">
        <v>158</v>
      </c>
      <c r="G3805" s="77" t="s">
        <v>12372</v>
      </c>
      <c r="H3805" s="78" t="s">
        <v>12373</v>
      </c>
      <c r="I3805" s="9" t="s">
        <v>12374</v>
      </c>
      <c r="J3805" s="14" t="s">
        <v>14943</v>
      </c>
      <c r="K3805" s="9" t="s">
        <v>29</v>
      </c>
      <c r="L3805" s="24" t="s">
        <v>30</v>
      </c>
      <c r="M3805" s="7" t="s">
        <v>9427</v>
      </c>
      <c r="N3805" s="24" t="s">
        <v>12067</v>
      </c>
      <c r="O3805" s="24" t="s">
        <v>8813</v>
      </c>
      <c r="P3805" s="24" t="s">
        <v>2518</v>
      </c>
      <c r="Q3805" s="24" t="s">
        <v>4109</v>
      </c>
      <c r="R3805" s="29">
        <v>37912</v>
      </c>
      <c r="S3805" s="29">
        <v>45323</v>
      </c>
      <c r="T3805" s="17">
        <v>45688</v>
      </c>
      <c r="U3805" s="20"/>
      <c r="V3805" s="20"/>
      <c r="W3805" s="29"/>
      <c r="X3805" s="17"/>
      <c r="Y3805" s="17"/>
      <c r="Z3805" s="20"/>
      <c r="AA3805" s="18">
        <f t="shared" ca="1" si="295"/>
        <v>21</v>
      </c>
      <c r="AB3805" s="18" t="s">
        <v>7877</v>
      </c>
      <c r="AC3805" s="35" t="str">
        <f t="shared" si="299"/>
        <v>0 anos 11 meses 30 dias</v>
      </c>
      <c r="AD3805" s="35" t="str">
        <f ca="1">IF(AND(V3805="",T3805&lt;TODAY()),"Contrato Encerrado",IF(AND(V3805="",T3805&gt;TODAY()),DATEDIF(TODAY(),T3805,"Y")&amp;" anos"&amp;" "&amp;DATEDIF(TODAY(),T3805,"YM")&amp;" meses"&amp;" "&amp;DATEDIF(TODAY(),T3805,"MD")&amp;" dias",IF(AND(X3805="",V3805&lt;TODAY()),"Contrato Encerrado",IF(AND(X3805="",V3805&gt;TODAY()),DATEDIF(TODAY(),V3805,"Y")&amp;" anos"&amp;" "&amp;DATEDIF(TODAY(),V3805,"YM")&amp;" meses"&amp;" "&amp;DATEDIF(TODAY(),V3805,"MD")&amp;" dias",IF(AND(Z3805="",X3805&lt;TODAY()),"Contrato Encerrado",IF(AND(Z3805="",X3805&gt;TODAY()),DATEDIF(TODAY(),X3805,"Y")&amp;" anos"&amp;" "&amp;DATEDIF(TODAY(),X3805,"YM")&amp;" meses"&amp;" "&amp;DATEDIF(TODAY(),X3805,"MD")&amp;" dias",IF(AND(Z3805&lt;&gt;””,Z3805&lt;TODAY()),"Contrato Encerrado",IF(AND(Z3805&lt;&gt;"",Z3805&gt;TODAY()),DATEDIF(TODAY(),Z3805,"Y")&amp;" anos"&amp;" "&amp;DATEDIF(TODAY(),Z3805,"YM")&amp;" meses"&amp;" "&amp;DATEDIF(TODAY(),Z3805,"MD")&amp;" dias"))))))))</f>
        <v>Contrato Encerrado</v>
      </c>
      <c r="AE3805" s="35">
        <f t="shared" si="296"/>
        <v>365</v>
      </c>
      <c r="AF3805" s="35">
        <f t="shared" si="297"/>
        <v>365</v>
      </c>
      <c r="AG3805" s="17" t="str">
        <f t="shared" si="298"/>
        <v>0 anos 11 meses 30 dias</v>
      </c>
    </row>
    <row r="3806" spans="1:33" ht="11.25" customHeight="1" x14ac:dyDescent="0.2">
      <c r="A3806" s="8" t="s">
        <v>9</v>
      </c>
      <c r="B3806" s="8" t="s">
        <v>13</v>
      </c>
      <c r="C3806" s="22" t="s">
        <v>14</v>
      </c>
      <c r="D3806" s="37">
        <v>2025</v>
      </c>
      <c r="E3806" s="12" t="s">
        <v>307</v>
      </c>
      <c r="F3806" s="8" t="s">
        <v>308</v>
      </c>
      <c r="G3806" s="9" t="s">
        <v>16783</v>
      </c>
      <c r="H3806" s="8" t="s">
        <v>16784</v>
      </c>
      <c r="I3806" s="14" t="s">
        <v>16779</v>
      </c>
      <c r="J3806" s="14" t="s">
        <v>14943</v>
      </c>
      <c r="K3806" s="14" t="s">
        <v>29</v>
      </c>
      <c r="L3806" s="15" t="s">
        <v>81</v>
      </c>
      <c r="M3806" s="7" t="s">
        <v>16173</v>
      </c>
      <c r="N3806" s="15" t="s">
        <v>4113</v>
      </c>
      <c r="O3806" s="15" t="s">
        <v>8081</v>
      </c>
      <c r="P3806" s="15" t="s">
        <v>2518</v>
      </c>
      <c r="Q3806" s="15" t="s">
        <v>2523</v>
      </c>
      <c r="R3806" s="20">
        <v>39260</v>
      </c>
      <c r="S3806" s="20">
        <v>45698</v>
      </c>
      <c r="T3806" s="20">
        <v>45716</v>
      </c>
      <c r="U3806" s="20"/>
      <c r="V3806" s="20"/>
      <c r="W3806" s="20"/>
      <c r="X3806" s="17"/>
      <c r="Y3806" s="17"/>
      <c r="Z3806" s="20"/>
      <c r="AA3806" s="21">
        <f t="shared" ca="1" si="295"/>
        <v>18</v>
      </c>
      <c r="AB3806" s="15" t="s">
        <v>7877</v>
      </c>
      <c r="AC3806" s="35" t="str">
        <f t="shared" si="299"/>
        <v>0 anos 0 meses 18 dias</v>
      </c>
      <c r="AD3806" s="35" t="str">
        <f ca="1">IF(T3806="","",IF(T3806&lt;TODAY(),"Contrato Encerrado",DATEDIF(TODAY(),T3806,"Y")&amp;" anos"&amp;" "&amp;DATEDIF(TODAY(),T3806,"YM")&amp;" meses"&amp;" "&amp;DATEDIF(TODAY(),T3806,"MD")&amp;" dias"))</f>
        <v>Contrato Encerrado</v>
      </c>
      <c r="AE3806" s="35">
        <f t="shared" si="296"/>
        <v>18</v>
      </c>
      <c r="AF3806" s="35">
        <f t="shared" si="297"/>
        <v>712</v>
      </c>
      <c r="AG3806" s="17" t="str">
        <f t="shared" si="298"/>
        <v>1 anos 11 meses 12 dias</v>
      </c>
    </row>
    <row r="3807" spans="1:33" ht="11.25" customHeight="1" x14ac:dyDescent="0.2">
      <c r="A3807" s="10" t="s">
        <v>9</v>
      </c>
      <c r="B3807" s="10" t="s">
        <v>13</v>
      </c>
      <c r="C3807" s="11" t="s">
        <v>17</v>
      </c>
      <c r="D3807" s="36">
        <v>2021</v>
      </c>
      <c r="E3807" s="13" t="s">
        <v>307</v>
      </c>
      <c r="F3807" s="10" t="s">
        <v>308</v>
      </c>
      <c r="G3807" s="83" t="s">
        <v>471</v>
      </c>
      <c r="H3807" s="84" t="s">
        <v>472</v>
      </c>
      <c r="I3807" s="13" t="s">
        <v>473</v>
      </c>
      <c r="J3807" s="14" t="s">
        <v>1302</v>
      </c>
      <c r="K3807" s="13" t="s">
        <v>29</v>
      </c>
      <c r="L3807" s="25" t="s">
        <v>30</v>
      </c>
      <c r="M3807" s="7" t="s">
        <v>9427</v>
      </c>
      <c r="N3807" s="27" t="s">
        <v>3227</v>
      </c>
      <c r="O3807" s="27"/>
      <c r="P3807" s="26" t="s">
        <v>2517</v>
      </c>
      <c r="Q3807" s="26" t="s">
        <v>2522</v>
      </c>
      <c r="R3807" s="31">
        <v>36320</v>
      </c>
      <c r="S3807" s="31">
        <v>44328</v>
      </c>
      <c r="T3807" s="31">
        <v>44593</v>
      </c>
      <c r="U3807" s="31"/>
      <c r="V3807" s="31"/>
      <c r="W3807" s="31"/>
      <c r="X3807" s="17"/>
      <c r="Y3807" s="17"/>
      <c r="Z3807" s="31"/>
      <c r="AA3807" s="18">
        <f t="shared" ca="1" si="295"/>
        <v>26</v>
      </c>
      <c r="AB3807" s="19" t="s">
        <v>7877</v>
      </c>
      <c r="AC3807" s="35" t="str">
        <f t="shared" si="299"/>
        <v>0 anos 8 meses 20 dias</v>
      </c>
      <c r="AD3807" s="35" t="str">
        <f ca="1">IF(AND(V3807="",T3807&lt;TODAY()),"Contrato Encerrado",IF(AND(V3807="",T3807&gt;TODAY()),DATEDIF(TODAY(),T3807,"Y")&amp;" anos"&amp;" "&amp;DATEDIF(TODAY(),T3807,"YM")&amp;" meses"&amp;" "&amp;DATEDIF(TODAY(),T3807,"MD")&amp;" dias",IF(AND(X3807="",V3807&lt;TODAY()),"Contrato Encerrado",IF(AND(X3807="",V3807&gt;TODAY()),DATEDIF(TODAY(),V3807,"Y")&amp;" anos"&amp;" "&amp;DATEDIF(TODAY(),V3807,"YM")&amp;" meses"&amp;" "&amp;DATEDIF(TODAY(),V3807,"MD")&amp;" dias",IF(AND(Z3807="",X3807&lt;TODAY()),"Contrato Encerrado",IF(AND(Z3807="",X3807&gt;TODAY()),DATEDIF(TODAY(),X3807,"Y")&amp;" anos"&amp;" "&amp;DATEDIF(TODAY(),X3807,"YM")&amp;" meses"&amp;" "&amp;DATEDIF(TODAY(),X3807,"MD")&amp;" dias",IF(AND(Z3807&lt;&gt;””,Z3807&lt;TODAY()),"Contrato Encerrado",IF(AND(Z3807&lt;&gt;"",Z3807&gt;TODAY()),DATEDIF(TODAY(),Z3807,"Y")&amp;" anos"&amp;" "&amp;DATEDIF(TODAY(),Z3807,"YM")&amp;" meses"&amp;" "&amp;DATEDIF(TODAY(),Z3807,"MD")&amp;" dias"))))))))</f>
        <v>Contrato Encerrado</v>
      </c>
      <c r="AE3807" s="35">
        <f t="shared" si="296"/>
        <v>265</v>
      </c>
      <c r="AF3807" s="35">
        <f t="shared" si="297"/>
        <v>465</v>
      </c>
      <c r="AG3807" s="17" t="str">
        <f t="shared" si="298"/>
        <v>1 anos 3 meses 9 dias</v>
      </c>
    </row>
    <row r="3808" spans="1:33" ht="11.25" customHeight="1" x14ac:dyDescent="0.2">
      <c r="A3808" s="8" t="s">
        <v>9</v>
      </c>
      <c r="B3808" s="8" t="s">
        <v>13</v>
      </c>
      <c r="C3808" s="22" t="s">
        <v>15</v>
      </c>
      <c r="D3808" s="37">
        <v>2025</v>
      </c>
      <c r="E3808" s="12" t="s">
        <v>157</v>
      </c>
      <c r="F3808" s="8" t="s">
        <v>158</v>
      </c>
      <c r="G3808" s="77" t="s">
        <v>15932</v>
      </c>
      <c r="H3808" s="78" t="s">
        <v>15933</v>
      </c>
      <c r="I3808" s="14" t="s">
        <v>15934</v>
      </c>
      <c r="J3808" s="14" t="s">
        <v>10</v>
      </c>
      <c r="K3808" s="14" t="s">
        <v>29</v>
      </c>
      <c r="L3808" s="15" t="s">
        <v>81</v>
      </c>
      <c r="M3808" s="7" t="s">
        <v>82</v>
      </c>
      <c r="N3808" s="15" t="s">
        <v>4113</v>
      </c>
      <c r="O3808" s="15" t="s">
        <v>7894</v>
      </c>
      <c r="P3808" s="15" t="s">
        <v>2518</v>
      </c>
      <c r="Q3808" s="15" t="s">
        <v>4109</v>
      </c>
      <c r="R3808" s="20">
        <v>39714</v>
      </c>
      <c r="S3808" s="20">
        <v>45712</v>
      </c>
      <c r="T3808" s="70">
        <v>46076</v>
      </c>
      <c r="U3808" s="20"/>
      <c r="V3808" s="20"/>
      <c r="W3808" s="20"/>
      <c r="X3808" s="17"/>
      <c r="Y3808" s="17"/>
      <c r="Z3808" s="20"/>
      <c r="AA3808" s="21">
        <f t="shared" ca="1" si="295"/>
        <v>17</v>
      </c>
      <c r="AB3808" s="15" t="s">
        <v>7877</v>
      </c>
      <c r="AC3808" s="35" t="str">
        <f t="shared" si="299"/>
        <v>0 anos 11 meses 30 dias</v>
      </c>
      <c r="AD3808" s="35" t="str">
        <f ca="1">IF(AND(V3808="",T3808&lt;TODAY()),"Contrato Encerrado",IF(AND(V3808="",T3808&gt;TODAY()),DATEDIF(TODAY(),T3808,"Y")&amp;" anos"&amp;" "&amp;DATEDIF(TODAY(),T3808,"YM")&amp;" meses"&amp;" "&amp;DATEDIF(TODAY(),T3808,"MD")&amp;" dias",IF(AND(X3808="",V3808&lt;TODAY()),"Contrato Encerrado",IF(AND(X3808="",V3808&gt;TODAY()),DATEDIF(TODAY(),V3808,"Y")&amp;" anos"&amp;" "&amp;DATEDIF(TODAY(),V3808,"YM")&amp;" meses"&amp;" "&amp;DATEDIF(TODAY(),V3808,"MD")&amp;" dias",IF(AND(Z3808="",X3808&lt;TODAY()),"Contrato Encerrado",IF(AND(Z3808="",X3808&gt;TODAY()),DATEDIF(TODAY(),X3808,"Y")&amp;" anos"&amp;" "&amp;DATEDIF(TODAY(),X3808,"YM")&amp;" meses"&amp;" "&amp;DATEDIF(TODAY(),X3808,"MD")&amp;" dias",IF(AND(Z3808&lt;&gt;””,Z3808&lt;TODAY()),"Contrato Encerrado",IF(AND(Z3808&lt;&gt;"",Z3808&gt;TODAY()),DATEDIF(TODAY(),Z3808,"Y")&amp;" anos"&amp;" "&amp;DATEDIF(TODAY(),Z3808,"YM")&amp;" meses"&amp;" "&amp;DATEDIF(TODAY(),Z3808,"MD")&amp;" dias"))))))))</f>
        <v>0 anos 4 meses 16 dias</v>
      </c>
      <c r="AE3808" s="35">
        <f t="shared" si="296"/>
        <v>364</v>
      </c>
      <c r="AF3808" s="35">
        <f t="shared" si="297"/>
        <v>366</v>
      </c>
      <c r="AG3808" s="17" t="str">
        <f t="shared" si="298"/>
        <v>0 anos 11 meses 31 dias</v>
      </c>
    </row>
    <row r="3809" spans="1:33" ht="11.25" customHeight="1" x14ac:dyDescent="0.2">
      <c r="A3809" s="8" t="s">
        <v>9</v>
      </c>
      <c r="B3809" s="8" t="s">
        <v>13</v>
      </c>
      <c r="C3809" s="22" t="s">
        <v>15</v>
      </c>
      <c r="D3809" s="37">
        <v>2025</v>
      </c>
      <c r="E3809" s="12" t="s">
        <v>284</v>
      </c>
      <c r="F3809" s="8" t="s">
        <v>285</v>
      </c>
      <c r="G3809" s="77" t="s">
        <v>15935</v>
      </c>
      <c r="H3809" s="78" t="s">
        <v>15936</v>
      </c>
      <c r="I3809" s="14" t="s">
        <v>15937</v>
      </c>
      <c r="J3809" s="14" t="s">
        <v>10</v>
      </c>
      <c r="K3809" s="14" t="s">
        <v>29</v>
      </c>
      <c r="L3809" s="15" t="s">
        <v>30</v>
      </c>
      <c r="M3809" s="7" t="s">
        <v>9427</v>
      </c>
      <c r="N3809" s="15" t="s">
        <v>2098</v>
      </c>
      <c r="O3809" s="15" t="s">
        <v>9560</v>
      </c>
      <c r="P3809" s="15" t="s">
        <v>2518</v>
      </c>
      <c r="Q3809" s="15" t="s">
        <v>2523</v>
      </c>
      <c r="R3809" s="20">
        <v>37761</v>
      </c>
      <c r="S3809" s="20">
        <v>45717</v>
      </c>
      <c r="T3809" s="20">
        <v>46081</v>
      </c>
      <c r="U3809" s="20"/>
      <c r="V3809" s="20"/>
      <c r="W3809" s="20"/>
      <c r="X3809" s="17"/>
      <c r="Y3809" s="17"/>
      <c r="Z3809" s="20"/>
      <c r="AA3809" s="21">
        <f t="shared" ca="1" si="295"/>
        <v>22</v>
      </c>
      <c r="AB3809" s="15" t="s">
        <v>7877</v>
      </c>
      <c r="AC3809" s="35" t="str">
        <f t="shared" si="299"/>
        <v>0 anos 11 meses 27 dias</v>
      </c>
      <c r="AD3809" s="35" t="str">
        <f ca="1">IF(AND(V3809="",T3809&lt;TODAY()),"Contrato Encerrado",IF(AND(V3809="",T3809&gt;TODAY()),DATEDIF(TODAY(),T3809,"Y")&amp;" anos"&amp;" "&amp;DATEDIF(TODAY(),T3809,"YM")&amp;" meses"&amp;" "&amp;DATEDIF(TODAY(),T3809,"MD")&amp;" dias",IF(AND(X3809="",V3809&lt;TODAY()),"Contrato Encerrado",IF(AND(X3809="",V3809&gt;TODAY()),DATEDIF(TODAY(),V3809,"Y")&amp;" anos"&amp;" "&amp;DATEDIF(TODAY(),V3809,"YM")&amp;" meses"&amp;" "&amp;DATEDIF(TODAY(),V3809,"MD")&amp;" dias",IF(AND(Z3809="",X3809&lt;TODAY()),"Contrato Encerrado",IF(AND(Z3809="",X3809&gt;TODAY()),DATEDIF(TODAY(),X3809,"Y")&amp;" anos"&amp;" "&amp;DATEDIF(TODAY(),X3809,"YM")&amp;" meses"&amp;" "&amp;DATEDIF(TODAY(),X3809,"MD")&amp;" dias",IF(AND(Z3809&lt;&gt;””,Z3809&lt;TODAY()),"Contrato Encerrado",IF(AND(Z3809&lt;&gt;"",Z3809&gt;TODAY()),DATEDIF(TODAY(),Z3809,"Y")&amp;" anos"&amp;" "&amp;DATEDIF(TODAY(),Z3809,"YM")&amp;" meses"&amp;" "&amp;DATEDIF(TODAY(),Z3809,"MD")&amp;" dias"))))))))</f>
        <v>0 anos 4 meses 21 dias</v>
      </c>
      <c r="AE3809" s="35">
        <f t="shared" si="296"/>
        <v>364</v>
      </c>
      <c r="AF3809" s="35">
        <f t="shared" si="297"/>
        <v>366</v>
      </c>
      <c r="AG3809" s="17" t="str">
        <f t="shared" si="298"/>
        <v>0 anos 11 meses 31 dias</v>
      </c>
    </row>
    <row r="3810" spans="1:33" ht="11.25" customHeight="1" x14ac:dyDescent="0.2">
      <c r="A3810" s="141" t="s">
        <v>9</v>
      </c>
      <c r="B3810" s="142" t="s">
        <v>13</v>
      </c>
      <c r="C3810" s="143" t="s">
        <v>22</v>
      </c>
      <c r="D3810" s="144">
        <v>2022</v>
      </c>
      <c r="E3810" s="145" t="s">
        <v>157</v>
      </c>
      <c r="F3810" s="141" t="s">
        <v>158</v>
      </c>
      <c r="G3810" s="146" t="s">
        <v>948</v>
      </c>
      <c r="H3810" s="147" t="s">
        <v>1391</v>
      </c>
      <c r="I3810" s="148" t="s">
        <v>949</v>
      </c>
      <c r="J3810" s="14" t="s">
        <v>14943</v>
      </c>
      <c r="K3810" s="148" t="s">
        <v>29</v>
      </c>
      <c r="L3810" s="149" t="s">
        <v>30</v>
      </c>
      <c r="M3810" s="7" t="s">
        <v>9427</v>
      </c>
      <c r="N3810" s="150" t="s">
        <v>2101</v>
      </c>
      <c r="O3810" s="150"/>
      <c r="P3810" s="150" t="s">
        <v>2517</v>
      </c>
      <c r="Q3810" s="150" t="s">
        <v>2522</v>
      </c>
      <c r="R3810" s="151">
        <v>35551</v>
      </c>
      <c r="S3810" s="151">
        <v>44382</v>
      </c>
      <c r="T3810" s="129">
        <v>45131</v>
      </c>
      <c r="U3810" s="129"/>
      <c r="V3810" s="151"/>
      <c r="W3810" s="151"/>
      <c r="X3810" s="17"/>
      <c r="Y3810" s="17"/>
      <c r="Z3810" s="151"/>
      <c r="AA3810" s="152">
        <f t="shared" ca="1" si="295"/>
        <v>28</v>
      </c>
      <c r="AB3810" s="153" t="s">
        <v>7877</v>
      </c>
      <c r="AC3810" s="35" t="str">
        <f t="shared" si="299"/>
        <v>2 anos 0 meses 19 dias</v>
      </c>
      <c r="AD3810" s="132" t="str">
        <f ca="1">IF(AND(V3810="",T3810&lt;TODAY()),"Contrato Encerrado",IF(AND(V3810="",T3810&gt;TODAY()),DATEDIF(TODAY(),T3810,"Y")&amp;" anos"&amp;" "&amp;DATEDIF(TODAY(),T3810,"YM")&amp;" meses"&amp;" "&amp;DATEDIF(TODAY(),T3810,"MD")&amp;" dias",IF(AND(X3810="",V3810&lt;TODAY()),"Contrato Encerrado",IF(AND(X3810="",V3810&gt;TODAY()),DATEDIF(TODAY(),V3810,"Y")&amp;" anos"&amp;" "&amp;DATEDIF(TODAY(),V3810,"YM")&amp;" meses"&amp;" "&amp;DATEDIF(TODAY(),V3810,"MD")&amp;" dias",IF(AND(Z3810="",X3810&lt;TODAY()),"Contrato Encerrado",IF(AND(Z3810="",X3810&gt;TODAY()),DATEDIF(TODAY(),X3810,"Y")&amp;" anos"&amp;" "&amp;DATEDIF(TODAY(),X3810,"YM")&amp;" meses"&amp;" "&amp;DATEDIF(TODAY(),X3810,"MD")&amp;" dias",IF(AND(Z3810&lt;&gt;””,Z3810&lt;TODAY()),"Contrato Encerrado",IF(AND(Z3810&lt;&gt;"",Z3810&gt;TODAY()),DATEDIF(TODAY(),Z3810,"Y")&amp;" anos"&amp;" "&amp;DATEDIF(TODAY(),Z3810,"YM")&amp;" meses"&amp;" "&amp;DATEDIF(TODAY(),Z3810,"MD")&amp;" dias"))))))))</f>
        <v>Contrato Encerrado</v>
      </c>
      <c r="AE3810" s="132">
        <f t="shared" si="296"/>
        <v>749</v>
      </c>
      <c r="AF3810" s="132">
        <f t="shared" si="297"/>
        <v>-19</v>
      </c>
      <c r="AG3810" s="133" t="str">
        <f t="shared" si="298"/>
        <v>ESTÁGIO COMPLETOU 2 ANOS</v>
      </c>
    </row>
    <row r="3811" spans="1:33" ht="11.25" customHeight="1" x14ac:dyDescent="0.2">
      <c r="A3811" s="8" t="s">
        <v>9</v>
      </c>
      <c r="B3811" s="8" t="s">
        <v>13</v>
      </c>
      <c r="C3811" s="22" t="s">
        <v>14</v>
      </c>
      <c r="D3811" s="37">
        <v>2024</v>
      </c>
      <c r="E3811" s="12" t="s">
        <v>79</v>
      </c>
      <c r="F3811" s="8" t="s">
        <v>80</v>
      </c>
      <c r="G3811" s="77" t="s">
        <v>11635</v>
      </c>
      <c r="H3811" s="78" t="s">
        <v>11636</v>
      </c>
      <c r="I3811" s="14" t="s">
        <v>11637</v>
      </c>
      <c r="J3811" s="67" t="s">
        <v>1302</v>
      </c>
      <c r="K3811" s="14" t="s">
        <v>29</v>
      </c>
      <c r="L3811" s="15" t="s">
        <v>81</v>
      </c>
      <c r="M3811" s="7" t="s">
        <v>82</v>
      </c>
      <c r="N3811" s="15" t="s">
        <v>4113</v>
      </c>
      <c r="O3811" s="15" t="s">
        <v>11638</v>
      </c>
      <c r="P3811" s="15" t="s">
        <v>2518</v>
      </c>
      <c r="Q3811" s="15" t="s">
        <v>2523</v>
      </c>
      <c r="R3811" s="20">
        <v>39417</v>
      </c>
      <c r="S3811" s="20">
        <v>45323</v>
      </c>
      <c r="T3811" s="20">
        <v>45749</v>
      </c>
      <c r="U3811" s="20"/>
      <c r="V3811" s="20"/>
      <c r="W3811" s="20"/>
      <c r="X3811" s="17"/>
      <c r="Y3811" s="17"/>
      <c r="Z3811" s="20"/>
      <c r="AA3811" s="18">
        <f t="shared" ca="1" si="295"/>
        <v>17</v>
      </c>
      <c r="AB3811" s="15" t="s">
        <v>7877</v>
      </c>
      <c r="AC3811" s="35" t="str">
        <f t="shared" si="299"/>
        <v>1 anos 2 meses 1 dias</v>
      </c>
      <c r="AD3811" s="35" t="str">
        <f ca="1">IF(AND(V3811="",T3811&lt;TODAY()),"Contrato Encerrado",IF(AND(V3811="",T3811&gt;TODAY()),DATEDIF(TODAY(),T3811,"Y")&amp;" anos"&amp;" "&amp;DATEDIF(TODAY(),T3811,"YM")&amp;" meses"&amp;" "&amp;DATEDIF(TODAY(),T3811,"MD")&amp;" dias",IF(AND(X3811="",V3811&lt;TODAY()),"Contrato Encerrado",IF(AND(X3811="",V3811&gt;TODAY()),DATEDIF(TODAY(),V3811,"Y")&amp;" anos"&amp;" "&amp;DATEDIF(TODAY(),V3811,"YM")&amp;" meses"&amp;" "&amp;DATEDIF(TODAY(),V3811,"MD")&amp;" dias",IF(AND(Z3811="",X3811&lt;TODAY()),"Contrato Encerrado",IF(AND(Z3811="",X3811&gt;TODAY()),DATEDIF(TODAY(),X3811,"Y")&amp;" anos"&amp;" "&amp;DATEDIF(TODAY(),X3811,"YM")&amp;" meses"&amp;" "&amp;DATEDIF(TODAY(),X3811,"MD")&amp;" dias",IF(AND(Z3811&lt;&gt;””,Z3811&lt;TODAY()),"Contrato Encerrado",IF(AND(Z3811&lt;&gt;"",Z3811&gt;TODAY()),DATEDIF(TODAY(),Z3811,"Y")&amp;" anos"&amp;" "&amp;DATEDIF(TODAY(),Z3811,"YM")&amp;" meses"&amp;" "&amp;DATEDIF(TODAY(),Z3811,"MD")&amp;" dias"))))))))</f>
        <v>Contrato Encerrado</v>
      </c>
      <c r="AE3811" s="35">
        <f t="shared" si="296"/>
        <v>426</v>
      </c>
      <c r="AF3811" s="35">
        <f t="shared" si="297"/>
        <v>304</v>
      </c>
      <c r="AG3811" s="17" t="str">
        <f t="shared" si="298"/>
        <v>0 anos 9 meses 30 dias</v>
      </c>
    </row>
    <row r="3812" spans="1:33" ht="11.25" customHeight="1" x14ac:dyDescent="0.2">
      <c r="A3812" s="8" t="s">
        <v>9</v>
      </c>
      <c r="B3812" s="8" t="s">
        <v>13</v>
      </c>
      <c r="C3812" s="22" t="s">
        <v>11</v>
      </c>
      <c r="D3812" s="37">
        <v>2024</v>
      </c>
      <c r="E3812" s="12" t="s">
        <v>1111</v>
      </c>
      <c r="F3812" s="8" t="s">
        <v>1112</v>
      </c>
      <c r="G3812" s="77" t="s">
        <v>11639</v>
      </c>
      <c r="H3812" s="78" t="s">
        <v>11640</v>
      </c>
      <c r="I3812" s="14" t="s">
        <v>11641</v>
      </c>
      <c r="J3812" s="14" t="s">
        <v>10</v>
      </c>
      <c r="K3812" s="14" t="s">
        <v>29</v>
      </c>
      <c r="L3812" s="15" t="s">
        <v>30</v>
      </c>
      <c r="M3812" s="7" t="s">
        <v>9427</v>
      </c>
      <c r="N3812" s="16" t="s">
        <v>2106</v>
      </c>
      <c r="O3812" s="15" t="s">
        <v>7898</v>
      </c>
      <c r="P3812" s="15" t="s">
        <v>2518</v>
      </c>
      <c r="Q3812" s="15" t="s">
        <v>2523</v>
      </c>
      <c r="R3812" s="20">
        <v>38085</v>
      </c>
      <c r="S3812" s="20">
        <v>45293</v>
      </c>
      <c r="T3812" s="20">
        <v>46022</v>
      </c>
      <c r="U3812" s="20"/>
      <c r="V3812" s="20"/>
      <c r="W3812" s="20"/>
      <c r="X3812" s="17"/>
      <c r="Y3812" s="17"/>
      <c r="Z3812" s="20"/>
      <c r="AA3812" s="18">
        <f t="shared" ca="1" si="295"/>
        <v>21</v>
      </c>
      <c r="AB3812" s="15" t="s">
        <v>7877</v>
      </c>
      <c r="AC3812" s="35" t="str">
        <f t="shared" si="299"/>
        <v>1 anos 11 meses 29 dias</v>
      </c>
      <c r="AD3812" s="35" t="str">
        <f ca="1">IF(AND(V3812="",T3812&lt;TODAY()),"Contrato Encerrado",IF(AND(V3812="",T3812&gt;TODAY()),DATEDIF(TODAY(),T3812,"Y")&amp;" anos"&amp;" "&amp;DATEDIF(TODAY(),T3812,"YM")&amp;" meses"&amp;" "&amp;DATEDIF(TODAY(),T3812,"MD")&amp;" dias",IF(AND(X3812="",V3812&lt;TODAY()),"Contrato Encerrado",IF(AND(X3812="",V3812&gt;TODAY()),DATEDIF(TODAY(),V3812,"Y")&amp;" anos"&amp;" "&amp;DATEDIF(TODAY(),V3812,"YM")&amp;" meses"&amp;" "&amp;DATEDIF(TODAY(),V3812,"MD")&amp;" dias",IF(AND(Z3812="",X3812&lt;TODAY()),"Contrato Encerrado",IF(AND(Z3812="",X3812&gt;TODAY()),DATEDIF(TODAY(),X3812,"Y")&amp;" anos"&amp;" "&amp;DATEDIF(TODAY(),X3812,"YM")&amp;" meses"&amp;" "&amp;DATEDIF(TODAY(),X3812,"MD")&amp;" dias",IF(AND(Z3812&lt;&gt;””,Z3812&lt;TODAY()),"Contrato Encerrado",IF(AND(Z3812&lt;&gt;"",Z3812&gt;TODAY()),DATEDIF(TODAY(),Z3812,"Y")&amp;" anos"&amp;" "&amp;DATEDIF(TODAY(),Z3812,"YM")&amp;" meses"&amp;" "&amp;DATEDIF(TODAY(),Z3812,"MD")&amp;" dias"))))))))</f>
        <v>0 anos 2 meses 24 dias</v>
      </c>
      <c r="AE3812" s="35">
        <f t="shared" si="296"/>
        <v>729</v>
      </c>
      <c r="AF3812" s="35">
        <f t="shared" si="297"/>
        <v>1</v>
      </c>
      <c r="AG3812" s="17" t="str">
        <f t="shared" si="298"/>
        <v>0 anos 0 meses 1 dias</v>
      </c>
    </row>
    <row r="3813" spans="1:33" ht="11.25" customHeight="1" x14ac:dyDescent="0.2">
      <c r="A3813" s="8" t="s">
        <v>9</v>
      </c>
      <c r="B3813" s="8" t="s">
        <v>13</v>
      </c>
      <c r="C3813" s="22" t="s">
        <v>15</v>
      </c>
      <c r="D3813" s="37">
        <v>2023</v>
      </c>
      <c r="E3813" s="23" t="s">
        <v>79</v>
      </c>
      <c r="F3813" s="8" t="s">
        <v>80</v>
      </c>
      <c r="G3813" s="77" t="s">
        <v>7213</v>
      </c>
      <c r="H3813" s="78" t="s">
        <v>7214</v>
      </c>
      <c r="I3813" s="9" t="s">
        <v>7215</v>
      </c>
      <c r="J3813" s="14" t="s">
        <v>14943</v>
      </c>
      <c r="K3813" s="9" t="s">
        <v>29</v>
      </c>
      <c r="L3813" s="24" t="s">
        <v>81</v>
      </c>
      <c r="M3813" s="7" t="s">
        <v>82</v>
      </c>
      <c r="N3813" s="24" t="s">
        <v>4113</v>
      </c>
      <c r="O3813" s="24"/>
      <c r="P3813" s="24" t="s">
        <v>2518</v>
      </c>
      <c r="Q3813" s="24" t="s">
        <v>2523</v>
      </c>
      <c r="R3813" s="17">
        <v>38850</v>
      </c>
      <c r="S3813" s="17">
        <v>44963</v>
      </c>
      <c r="T3813" s="111">
        <v>45693</v>
      </c>
      <c r="U3813" s="70"/>
      <c r="V3813" s="20"/>
      <c r="W3813" s="17"/>
      <c r="X3813" s="17"/>
      <c r="Y3813" s="17"/>
      <c r="Z3813" s="20"/>
      <c r="AA3813" s="18">
        <f t="shared" ca="1" si="295"/>
        <v>19</v>
      </c>
      <c r="AB3813" s="19" t="s">
        <v>7877</v>
      </c>
      <c r="AC3813" s="35" t="str">
        <f t="shared" si="299"/>
        <v>1 anos 11 meses 30 dias</v>
      </c>
      <c r="AD3813" s="35" t="str">
        <f ca="1">IF(AND(V3813="",T3813&lt;TODAY()),"Contrato Encerrado",IF(AND(V3813="",T3813&gt;TODAY()),DATEDIF(TODAY(),T3813,"Y")&amp;" anos"&amp;" "&amp;DATEDIF(TODAY(),T3813,"YM")&amp;" meses"&amp;" "&amp;DATEDIF(TODAY(),T3813,"MD")&amp;" dias",IF(AND(X3813="",V3813&lt;TODAY()),"Contrato Encerrado",IF(AND(X3813="",V3813&gt;TODAY()),DATEDIF(TODAY(),V3813,"Y")&amp;" anos"&amp;" "&amp;DATEDIF(TODAY(),V3813,"YM")&amp;" meses"&amp;" "&amp;DATEDIF(TODAY(),V3813,"MD")&amp;" dias",IF(AND(Z3813="",X3813&lt;TODAY()),"Contrato Encerrado",IF(AND(Z3813="",X3813&gt;TODAY()),DATEDIF(TODAY(),X3813,"Y")&amp;" anos"&amp;" "&amp;DATEDIF(TODAY(),X3813,"YM")&amp;" meses"&amp;" "&amp;DATEDIF(TODAY(),X3813,"MD")&amp;" dias",IF(AND(Z3813&lt;&gt;””,Z3813&lt;TODAY()),"Contrato Encerrado",IF(AND(Z3813&lt;&gt;"",Z3813&gt;TODAY()),DATEDIF(TODAY(),Z3813,"Y")&amp;" anos"&amp;" "&amp;DATEDIF(TODAY(),Z3813,"YM")&amp;" meses"&amp;" "&amp;DATEDIF(TODAY(),Z3813,"MD")&amp;" dias"))))))))</f>
        <v>Contrato Encerrado</v>
      </c>
      <c r="AE3813" s="35">
        <f t="shared" si="296"/>
        <v>730</v>
      </c>
      <c r="AF3813" s="35">
        <f t="shared" si="297"/>
        <v>0</v>
      </c>
      <c r="AG3813" s="17" t="str">
        <f t="shared" si="298"/>
        <v>ESTÁGIO COMPLETOU 2 ANOS</v>
      </c>
    </row>
    <row r="3814" spans="1:33" ht="11.25" customHeight="1" x14ac:dyDescent="0.2">
      <c r="A3814" s="8" t="s">
        <v>9</v>
      </c>
      <c r="B3814" s="8" t="s">
        <v>13</v>
      </c>
      <c r="C3814" s="22" t="s">
        <v>21</v>
      </c>
      <c r="D3814" s="37">
        <v>2023</v>
      </c>
      <c r="E3814" s="12" t="s">
        <v>157</v>
      </c>
      <c r="F3814" s="8" t="s">
        <v>158</v>
      </c>
      <c r="G3814" s="77" t="s">
        <v>9178</v>
      </c>
      <c r="H3814" s="78" t="s">
        <v>9179</v>
      </c>
      <c r="I3814" s="14" t="s">
        <v>9180</v>
      </c>
      <c r="J3814" s="14" t="s">
        <v>14943</v>
      </c>
      <c r="K3814" s="14" t="s">
        <v>29</v>
      </c>
      <c r="L3814" s="15" t="s">
        <v>81</v>
      </c>
      <c r="M3814" s="7" t="s">
        <v>82</v>
      </c>
      <c r="N3814" s="15" t="s">
        <v>4113</v>
      </c>
      <c r="O3814" s="15" t="s">
        <v>7962</v>
      </c>
      <c r="P3814" s="15" t="s">
        <v>2518</v>
      </c>
      <c r="Q3814" s="15" t="s">
        <v>4109</v>
      </c>
      <c r="R3814" s="20">
        <v>38591</v>
      </c>
      <c r="S3814" s="20">
        <v>45124</v>
      </c>
      <c r="T3814" s="20">
        <v>45289</v>
      </c>
      <c r="U3814" s="20"/>
      <c r="V3814" s="20"/>
      <c r="W3814" s="20"/>
      <c r="X3814" s="17"/>
      <c r="Y3814" s="17"/>
      <c r="Z3814" s="20"/>
      <c r="AA3814" s="18">
        <f t="shared" ca="1" si="295"/>
        <v>20</v>
      </c>
      <c r="AB3814" s="19" t="s">
        <v>7878</v>
      </c>
      <c r="AC3814" s="35" t="str">
        <f t="shared" si="299"/>
        <v>0 anos 5 meses 12 dias</v>
      </c>
      <c r="AD3814" s="35" t="str">
        <f ca="1">IF(AND(V3814="",T3814&lt;TODAY()),"Contrato Encerrado",IF(AND(V3814="",T3814&gt;TODAY()),DATEDIF(TODAY(),T3814,"Y")&amp;" anos"&amp;" "&amp;DATEDIF(TODAY(),T3814,"YM")&amp;" meses"&amp;" "&amp;DATEDIF(TODAY(),T3814,"MD")&amp;" dias",IF(AND(X3814="",V3814&lt;TODAY()),"Contrato Encerrado",IF(AND(X3814="",V3814&gt;TODAY()),DATEDIF(TODAY(),V3814,"Y")&amp;" anos"&amp;" "&amp;DATEDIF(TODAY(),V3814,"YM")&amp;" meses"&amp;" "&amp;DATEDIF(TODAY(),V3814,"MD")&amp;" dias",IF(AND(Z3814="",X3814&lt;TODAY()),"Contrato Encerrado",IF(AND(Z3814="",X3814&gt;TODAY()),DATEDIF(TODAY(),X3814,"Y")&amp;" anos"&amp;" "&amp;DATEDIF(TODAY(),X3814,"YM")&amp;" meses"&amp;" "&amp;DATEDIF(TODAY(),X3814,"MD")&amp;" dias",IF(AND(Z3814&lt;&gt;””,Z3814&lt;TODAY()),"Contrato Encerrado",IF(AND(Z3814&lt;&gt;"",Z3814&gt;TODAY()),DATEDIF(TODAY(),Z3814,"Y")&amp;" anos"&amp;" "&amp;DATEDIF(TODAY(),Z3814,"YM")&amp;" meses"&amp;" "&amp;DATEDIF(TODAY(),Z3814,"MD")&amp;" dias"))))))))</f>
        <v>Contrato Encerrado</v>
      </c>
      <c r="AE3814" s="35">
        <f t="shared" si="296"/>
        <v>165</v>
      </c>
      <c r="AF3814" s="35">
        <f t="shared" si="297"/>
        <v>565</v>
      </c>
      <c r="AG3814" s="17" t="str">
        <f t="shared" si="298"/>
        <v>1 anos 6 meses 18 dias</v>
      </c>
    </row>
    <row r="3815" spans="1:33" ht="11.25" customHeight="1" x14ac:dyDescent="0.2">
      <c r="A3815" s="8" t="s">
        <v>9</v>
      </c>
      <c r="B3815" s="10" t="s">
        <v>13</v>
      </c>
      <c r="C3815" s="11" t="s">
        <v>23</v>
      </c>
      <c r="D3815" s="36">
        <v>2021</v>
      </c>
      <c r="E3815" s="12" t="s">
        <v>157</v>
      </c>
      <c r="F3815" s="8" t="s">
        <v>158</v>
      </c>
      <c r="G3815" s="77" t="s">
        <v>1614</v>
      </c>
      <c r="H3815" s="78" t="s">
        <v>1615</v>
      </c>
      <c r="I3815" s="14" t="s">
        <v>1616</v>
      </c>
      <c r="J3815" s="14" t="s">
        <v>1302</v>
      </c>
      <c r="K3815" s="14" t="s">
        <v>29</v>
      </c>
      <c r="L3815" s="15" t="s">
        <v>30</v>
      </c>
      <c r="M3815" s="7" t="s">
        <v>9427</v>
      </c>
      <c r="N3815" s="27" t="s">
        <v>3307</v>
      </c>
      <c r="O3815" s="27"/>
      <c r="P3815" s="26" t="s">
        <v>2517</v>
      </c>
      <c r="Q3815" s="26" t="s">
        <v>2522</v>
      </c>
      <c r="R3815" s="31">
        <v>34701</v>
      </c>
      <c r="S3815" s="31">
        <v>44473</v>
      </c>
      <c r="T3815" s="31">
        <v>44783</v>
      </c>
      <c r="U3815" s="31"/>
      <c r="V3815" s="31"/>
      <c r="W3815" s="31"/>
      <c r="X3815" s="17"/>
      <c r="Y3815" s="17"/>
      <c r="Z3815" s="31"/>
      <c r="AA3815" s="18">
        <f t="shared" ca="1" si="295"/>
        <v>30</v>
      </c>
      <c r="AB3815" s="19" t="s">
        <v>7878</v>
      </c>
      <c r="AC3815" s="35" t="str">
        <f t="shared" si="299"/>
        <v>0 anos 10 meses 6 dias</v>
      </c>
      <c r="AD3815" s="35" t="str">
        <f ca="1">IF(AND(V3815="",T3815&lt;TODAY()),"Contrato Encerrado",IF(AND(V3815="",T3815&gt;TODAY()),DATEDIF(TODAY(),T3815,"Y")&amp;" anos"&amp;" "&amp;DATEDIF(TODAY(),T3815,"YM")&amp;" meses"&amp;" "&amp;DATEDIF(TODAY(),T3815,"MD")&amp;" dias",IF(AND(X3815="",V3815&lt;TODAY()),"Contrato Encerrado",IF(AND(X3815="",V3815&gt;TODAY()),DATEDIF(TODAY(),V3815,"Y")&amp;" anos"&amp;" "&amp;DATEDIF(TODAY(),V3815,"YM")&amp;" meses"&amp;" "&amp;DATEDIF(TODAY(),V3815,"MD")&amp;" dias",IF(AND(Z3815="",X3815&lt;TODAY()),"Contrato Encerrado",IF(AND(Z3815="",X3815&gt;TODAY()),DATEDIF(TODAY(),X3815,"Y")&amp;" anos"&amp;" "&amp;DATEDIF(TODAY(),X3815,"YM")&amp;" meses"&amp;" "&amp;DATEDIF(TODAY(),X3815,"MD")&amp;" dias",IF(AND(Z3815&lt;&gt;””,Z3815&lt;TODAY()),"Contrato Encerrado",IF(AND(Z3815&lt;&gt;"",Z3815&gt;TODAY()),DATEDIF(TODAY(),Z3815,"Y")&amp;" anos"&amp;" "&amp;DATEDIF(TODAY(),Z3815,"YM")&amp;" meses"&amp;" "&amp;DATEDIF(TODAY(),Z3815,"MD")&amp;" dias"))))))))</f>
        <v>Contrato Encerrado</v>
      </c>
      <c r="AE3815" s="35">
        <f t="shared" si="296"/>
        <v>310</v>
      </c>
      <c r="AF3815" s="35">
        <f t="shared" si="297"/>
        <v>420</v>
      </c>
      <c r="AG3815" s="17" t="str">
        <f t="shared" si="298"/>
        <v>1 anos 1 meses 23 dias</v>
      </c>
    </row>
    <row r="3816" spans="1:33" ht="11.25" customHeight="1" x14ac:dyDescent="0.2">
      <c r="A3816" s="8" t="s">
        <v>9</v>
      </c>
      <c r="B3816" s="8" t="s">
        <v>13</v>
      </c>
      <c r="C3816" s="22" t="s">
        <v>19</v>
      </c>
      <c r="D3816" s="37">
        <v>2023</v>
      </c>
      <c r="E3816" s="12" t="s">
        <v>157</v>
      </c>
      <c r="F3816" s="8" t="s">
        <v>158</v>
      </c>
      <c r="G3816" s="85" t="s">
        <v>8118</v>
      </c>
      <c r="H3816" s="78" t="s">
        <v>8119</v>
      </c>
      <c r="I3816" s="14" t="s">
        <v>8120</v>
      </c>
      <c r="J3816" s="14" t="s">
        <v>14943</v>
      </c>
      <c r="K3816" s="14" t="s">
        <v>29</v>
      </c>
      <c r="L3816" s="15" t="s">
        <v>30</v>
      </c>
      <c r="M3816" s="7" t="s">
        <v>9427</v>
      </c>
      <c r="N3816" s="15" t="s">
        <v>2101</v>
      </c>
      <c r="O3816" s="15" t="s">
        <v>7889</v>
      </c>
      <c r="P3816" s="15" t="s">
        <v>2518</v>
      </c>
      <c r="Q3816" s="15" t="s">
        <v>4109</v>
      </c>
      <c r="R3816" s="31">
        <v>30778</v>
      </c>
      <c r="S3816" s="30">
        <v>45063</v>
      </c>
      <c r="T3816" s="30">
        <v>45419</v>
      </c>
      <c r="U3816" s="30"/>
      <c r="V3816" s="30"/>
      <c r="W3816" s="30"/>
      <c r="X3816" s="17"/>
      <c r="Y3816" s="17"/>
      <c r="Z3816" s="30"/>
      <c r="AA3816" s="18">
        <f t="shared" ca="1" si="295"/>
        <v>41</v>
      </c>
      <c r="AB3816" s="19" t="s">
        <v>7878</v>
      </c>
      <c r="AC3816" s="35" t="str">
        <f t="shared" si="299"/>
        <v>0 anos 11 meses 20 dias</v>
      </c>
      <c r="AD3816" s="35" t="str">
        <f ca="1">IF(AND(V3816="",T3816&lt;TODAY()),"Contrato Encerrado",IF(AND(V3816="",T3816&gt;TODAY()),DATEDIF(TODAY(),T3816,"Y")&amp;" anos"&amp;" "&amp;DATEDIF(TODAY(),T3816,"YM")&amp;" meses"&amp;" "&amp;DATEDIF(TODAY(),T3816,"MD")&amp;" dias",IF(AND(X3816="",V3816&lt;TODAY()),"Contrato Encerrado",IF(AND(X3816="",V3816&gt;TODAY()),DATEDIF(TODAY(),V3816,"Y")&amp;" anos"&amp;" "&amp;DATEDIF(TODAY(),V3816,"YM")&amp;" meses"&amp;" "&amp;DATEDIF(TODAY(),V3816,"MD")&amp;" dias",IF(AND(Z3816="",X3816&lt;TODAY()),"Contrato Encerrado",IF(AND(Z3816="",X3816&gt;TODAY()),DATEDIF(TODAY(),X3816,"Y")&amp;" anos"&amp;" "&amp;DATEDIF(TODAY(),X3816,"YM")&amp;" meses"&amp;" "&amp;DATEDIF(TODAY(),X3816,"MD")&amp;" dias",IF(AND(Z3816&lt;&gt;””,Z3816&lt;TODAY()),"Contrato Encerrado",IF(AND(Z3816&lt;&gt;"",Z3816&gt;TODAY()),DATEDIF(TODAY(),Z3816,"Y")&amp;" anos"&amp;" "&amp;DATEDIF(TODAY(),Z3816,"YM")&amp;" meses"&amp;" "&amp;DATEDIF(TODAY(),Z3816,"MD")&amp;" dias"))))))))</f>
        <v>Contrato Encerrado</v>
      </c>
      <c r="AE3816" s="35">
        <f t="shared" si="296"/>
        <v>356</v>
      </c>
      <c r="AF3816" s="35">
        <f t="shared" si="297"/>
        <v>374</v>
      </c>
      <c r="AG3816" s="17" t="str">
        <f t="shared" si="298"/>
        <v>1 anos 0 meses 8 dias</v>
      </c>
    </row>
    <row r="3817" spans="1:33" ht="11.25" customHeight="1" x14ac:dyDescent="0.2">
      <c r="A3817" s="8" t="s">
        <v>9</v>
      </c>
      <c r="B3817" s="8" t="s">
        <v>13</v>
      </c>
      <c r="C3817" s="22" t="s">
        <v>23</v>
      </c>
      <c r="D3817" s="37">
        <v>2023</v>
      </c>
      <c r="E3817" s="12" t="s">
        <v>1304</v>
      </c>
      <c r="F3817" s="8" t="s">
        <v>1305</v>
      </c>
      <c r="G3817" s="77" t="s">
        <v>9928</v>
      </c>
      <c r="H3817" s="78" t="s">
        <v>9929</v>
      </c>
      <c r="I3817" s="14" t="s">
        <v>9930</v>
      </c>
      <c r="J3817" s="14" t="s">
        <v>10</v>
      </c>
      <c r="K3817" s="14" t="s">
        <v>29</v>
      </c>
      <c r="L3817" s="15" t="s">
        <v>30</v>
      </c>
      <c r="M3817" s="7" t="s">
        <v>9427</v>
      </c>
      <c r="N3817" s="15" t="s">
        <v>2102</v>
      </c>
      <c r="O3817" s="15" t="s">
        <v>7897</v>
      </c>
      <c r="P3817" s="15" t="s">
        <v>2518</v>
      </c>
      <c r="Q3817" s="15" t="s">
        <v>2523</v>
      </c>
      <c r="R3817" s="20">
        <v>30758</v>
      </c>
      <c r="S3817" s="20">
        <v>45208</v>
      </c>
      <c r="T3817" s="20" t="s">
        <v>14947</v>
      </c>
      <c r="U3817" s="20"/>
      <c r="V3817" s="20"/>
      <c r="W3817" s="20"/>
      <c r="X3817" s="17"/>
      <c r="Y3817" s="17"/>
      <c r="Z3817" s="20"/>
      <c r="AA3817" s="18">
        <f t="shared" ca="1" si="295"/>
        <v>41</v>
      </c>
      <c r="AB3817" s="20" t="s">
        <v>7878</v>
      </c>
      <c r="AC3817" s="35" t="str">
        <f t="shared" si="299"/>
        <v>1 anos 11 meses 29 dias</v>
      </c>
      <c r="AD3817" s="35" t="str">
        <f ca="1">IF(AND(V3817="",T3817&lt;TODAY()),"Contrato Encerrado",IF(AND(V3817="",T3817&gt;TODAY()),DATEDIF(TODAY(),T3817,"Y")&amp;" anos"&amp;" "&amp;DATEDIF(TODAY(),T3817,"YM")&amp;" meses"&amp;" "&amp;DATEDIF(TODAY(),T3817,"MD")&amp;" dias",IF(AND(X3817="",V3817&lt;TODAY()),"Contrato Encerrado",IF(AND(X3817="",V3817&gt;TODAY()),DATEDIF(TODAY(),V3817,"Y")&amp;" anos"&amp;" "&amp;DATEDIF(TODAY(),V3817,"YM")&amp;" meses"&amp;" "&amp;DATEDIF(TODAY(),V3817,"MD")&amp;" dias",IF(AND(Z3817="",X3817&lt;TODAY()),"Contrato Encerrado",IF(AND(Z3817="",X3817&gt;TODAY()),DATEDIF(TODAY(),X3817,"Y")&amp;" anos"&amp;" "&amp;DATEDIF(TODAY(),X3817,"YM")&amp;" meses"&amp;" "&amp;DATEDIF(TODAY(),X3817,"MD")&amp;" dias",IF(AND(Z3817&lt;&gt;””,Z3817&lt;TODAY()),"Contrato Encerrado",IF(AND(Z3817&lt;&gt;"",Z3817&gt;TODAY()),DATEDIF(TODAY(),Z3817,"Y")&amp;" anos"&amp;" "&amp;DATEDIF(TODAY(),Z3817,"YM")&amp;" meses"&amp;" "&amp;DATEDIF(TODAY(),Z3817,"MD")&amp;" dias"))))))))</f>
        <v>0 anos 0 meses 1 dias</v>
      </c>
      <c r="AE3817" s="35">
        <f t="shared" si="296"/>
        <v>730</v>
      </c>
      <c r="AF3817" s="35">
        <f t="shared" si="297"/>
        <v>0</v>
      </c>
      <c r="AG3817" s="17" t="str">
        <f t="shared" si="298"/>
        <v>ESTÁGIO COMPLETOU 2 ANOS</v>
      </c>
    </row>
    <row r="3818" spans="1:33" ht="11.25" customHeight="1" x14ac:dyDescent="0.2">
      <c r="A3818" s="8" t="s">
        <v>9</v>
      </c>
      <c r="B3818" s="10" t="s">
        <v>13</v>
      </c>
      <c r="C3818" s="11" t="s">
        <v>20</v>
      </c>
      <c r="D3818" s="36">
        <v>2021</v>
      </c>
      <c r="E3818" s="14" t="s">
        <v>157</v>
      </c>
      <c r="F3818" s="8" t="s">
        <v>158</v>
      </c>
      <c r="G3818" s="77" t="s">
        <v>950</v>
      </c>
      <c r="H3818" s="78" t="s">
        <v>951</v>
      </c>
      <c r="I3818" s="14" t="s">
        <v>952</v>
      </c>
      <c r="J3818" s="14" t="s">
        <v>14943</v>
      </c>
      <c r="K3818" s="14" t="s">
        <v>29</v>
      </c>
      <c r="L3818" s="15" t="s">
        <v>30</v>
      </c>
      <c r="M3818" s="7" t="s">
        <v>9427</v>
      </c>
      <c r="N3818" s="27" t="s">
        <v>14572</v>
      </c>
      <c r="O3818" s="27"/>
      <c r="P3818" s="26" t="s">
        <v>2516</v>
      </c>
      <c r="Q3818" s="26" t="s">
        <v>14549</v>
      </c>
      <c r="R3818" s="31">
        <v>31913</v>
      </c>
      <c r="S3818" s="31">
        <v>44383</v>
      </c>
      <c r="T3818" s="31">
        <v>44637</v>
      </c>
      <c r="U3818" s="31">
        <v>44824</v>
      </c>
      <c r="V3818" s="31">
        <v>44926</v>
      </c>
      <c r="W3818" s="31"/>
      <c r="X3818" s="17"/>
      <c r="Y3818" s="17"/>
      <c r="Z3818" s="31"/>
      <c r="AA3818" s="18">
        <f t="shared" ca="1" si="295"/>
        <v>38</v>
      </c>
      <c r="AB3818" s="19" t="s">
        <v>7878</v>
      </c>
      <c r="AC3818" s="35" t="str">
        <f t="shared" si="299"/>
        <v>0 anos 11 meses 21 dias</v>
      </c>
      <c r="AD3818" s="35" t="str">
        <f ca="1">IF(AND(V3818="",T3818&lt;TODAY()),"Contrato Encerrado",IF(AND(V3818="",T3818&gt;TODAY()),DATEDIF(TODAY(),T3818,"Y")&amp;" anos"&amp;" "&amp;DATEDIF(TODAY(),T3818,"YM")&amp;" meses"&amp;" "&amp;DATEDIF(TODAY(),T3818,"MD")&amp;" dias",IF(AND(X3818="",V3818&lt;TODAY()),"Contrato Encerrado",IF(AND(X3818="",V3818&gt;TODAY()),DATEDIF(TODAY(),V3818,"Y")&amp;" anos"&amp;" "&amp;DATEDIF(TODAY(),V3818,"YM")&amp;" meses"&amp;" "&amp;DATEDIF(TODAY(),V3818,"MD")&amp;" dias",IF(AND(Z3818="",X3818&lt;TODAY()),"Contrato Encerrado",IF(AND(Z3818="",X3818&gt;TODAY()),DATEDIF(TODAY(),X3818,"Y")&amp;" anos"&amp;" "&amp;DATEDIF(TODAY(),X3818,"YM")&amp;" meses"&amp;" "&amp;DATEDIF(TODAY(),X3818,"MD")&amp;" dias",IF(AND(Z3818&lt;&gt;””,Z3818&lt;TODAY()),"Contrato Encerrado",IF(AND(Z3818&lt;&gt;"",Z3818&gt;TODAY()),DATEDIF(TODAY(),Z3818,"Y")&amp;" anos"&amp;" "&amp;DATEDIF(TODAY(),Z3818,"YM")&amp;" meses"&amp;" "&amp;DATEDIF(TODAY(),Z3818,"MD")&amp;" dias"))))))))</f>
        <v>Contrato Encerrado</v>
      </c>
      <c r="AE3818" s="35">
        <f t="shared" si="296"/>
        <v>356</v>
      </c>
      <c r="AF3818" s="35">
        <f t="shared" si="297"/>
        <v>374</v>
      </c>
      <c r="AG3818" s="17" t="str">
        <f t="shared" si="298"/>
        <v>1 anos 0 meses 8 dias</v>
      </c>
    </row>
    <row r="3819" spans="1:33" ht="11.25" customHeight="1" x14ac:dyDescent="0.2">
      <c r="A3819" s="8" t="s">
        <v>9</v>
      </c>
      <c r="B3819" s="8" t="s">
        <v>13</v>
      </c>
      <c r="C3819" s="22" t="s">
        <v>17</v>
      </c>
      <c r="D3819" s="37">
        <v>2023</v>
      </c>
      <c r="E3819" s="23" t="s">
        <v>6024</v>
      </c>
      <c r="F3819" s="8" t="s">
        <v>6025</v>
      </c>
      <c r="G3819" s="77" t="s">
        <v>7216</v>
      </c>
      <c r="H3819" s="78" t="s">
        <v>7217</v>
      </c>
      <c r="I3819" s="9" t="s">
        <v>7218</v>
      </c>
      <c r="J3819" s="14" t="s">
        <v>1302</v>
      </c>
      <c r="K3819" s="9" t="s">
        <v>29</v>
      </c>
      <c r="L3819" s="24" t="s">
        <v>30</v>
      </c>
      <c r="M3819" s="7" t="s">
        <v>9427</v>
      </c>
      <c r="N3819" s="15" t="s">
        <v>2103</v>
      </c>
      <c r="O3819" s="24"/>
      <c r="P3819" s="24" t="s">
        <v>2518</v>
      </c>
      <c r="Q3819" s="24" t="s">
        <v>4109</v>
      </c>
      <c r="R3819" s="17">
        <v>36631</v>
      </c>
      <c r="S3819" s="17">
        <v>45042</v>
      </c>
      <c r="T3819" s="31">
        <v>45259</v>
      </c>
      <c r="U3819" s="17"/>
      <c r="V3819" s="31"/>
      <c r="W3819" s="17"/>
      <c r="X3819" s="17"/>
      <c r="Y3819" s="17"/>
      <c r="Z3819" s="31"/>
      <c r="AA3819" s="18">
        <f t="shared" ca="1" si="295"/>
        <v>25</v>
      </c>
      <c r="AB3819" s="19" t="s">
        <v>7878</v>
      </c>
      <c r="AC3819" s="35" t="str">
        <f t="shared" si="299"/>
        <v>0 anos 7 meses 3 dias</v>
      </c>
      <c r="AD3819" s="35" t="str">
        <f ca="1">IF(AND(V3819="",T3819&lt;TODAY()),"Contrato Encerrado",IF(AND(V3819="",T3819&gt;TODAY()),DATEDIF(TODAY(),T3819,"Y")&amp;" anos"&amp;" "&amp;DATEDIF(TODAY(),T3819,"YM")&amp;" meses"&amp;" "&amp;DATEDIF(TODAY(),T3819,"MD")&amp;" dias",IF(AND(X3819="",V3819&lt;TODAY()),"Contrato Encerrado",IF(AND(X3819="",V3819&gt;TODAY()),DATEDIF(TODAY(),V3819,"Y")&amp;" anos"&amp;" "&amp;DATEDIF(TODAY(),V3819,"YM")&amp;" meses"&amp;" "&amp;DATEDIF(TODAY(),V3819,"MD")&amp;" dias",IF(AND(Z3819="",X3819&lt;TODAY()),"Contrato Encerrado",IF(AND(Z3819="",X3819&gt;TODAY()),DATEDIF(TODAY(),X3819,"Y")&amp;" anos"&amp;" "&amp;DATEDIF(TODAY(),X3819,"YM")&amp;" meses"&amp;" "&amp;DATEDIF(TODAY(),X3819,"MD")&amp;" dias",IF(AND(Z3819&lt;&gt;””,Z3819&lt;TODAY()),"Contrato Encerrado",IF(AND(Z3819&lt;&gt;"",Z3819&gt;TODAY()),DATEDIF(TODAY(),Z3819,"Y")&amp;" anos"&amp;" "&amp;DATEDIF(TODAY(),Z3819,"YM")&amp;" meses"&amp;" "&amp;DATEDIF(TODAY(),Z3819,"MD")&amp;" dias"))))))))</f>
        <v>Contrato Encerrado</v>
      </c>
      <c r="AE3819" s="35">
        <f t="shared" si="296"/>
        <v>217</v>
      </c>
      <c r="AF3819" s="35">
        <f t="shared" si="297"/>
        <v>513</v>
      </c>
      <c r="AG3819" s="17" t="str">
        <f t="shared" si="298"/>
        <v>1 anos 4 meses 27 dias</v>
      </c>
    </row>
    <row r="3820" spans="1:33" ht="11.25" customHeight="1" x14ac:dyDescent="0.2">
      <c r="A3820" s="8" t="s">
        <v>9</v>
      </c>
      <c r="B3820" s="10" t="s">
        <v>13</v>
      </c>
      <c r="C3820" s="11" t="s">
        <v>24</v>
      </c>
      <c r="D3820" s="36">
        <v>2022</v>
      </c>
      <c r="E3820" s="12" t="s">
        <v>157</v>
      </c>
      <c r="F3820" s="8" t="s">
        <v>158</v>
      </c>
      <c r="G3820" s="77" t="s">
        <v>5299</v>
      </c>
      <c r="H3820" s="78" t="s">
        <v>5300</v>
      </c>
      <c r="I3820" s="14" t="s">
        <v>5301</v>
      </c>
      <c r="J3820" s="14" t="s">
        <v>14943</v>
      </c>
      <c r="K3820" s="14" t="s">
        <v>29</v>
      </c>
      <c r="L3820" s="15" t="s">
        <v>30</v>
      </c>
      <c r="M3820" s="7" t="s">
        <v>9427</v>
      </c>
      <c r="N3820" s="16" t="s">
        <v>2101</v>
      </c>
      <c r="O3820" s="16"/>
      <c r="P3820" s="16" t="s">
        <v>2518</v>
      </c>
      <c r="Q3820" s="16" t="s">
        <v>2521</v>
      </c>
      <c r="R3820" s="31">
        <v>25942</v>
      </c>
      <c r="S3820" s="31">
        <v>44873</v>
      </c>
      <c r="T3820" s="31">
        <v>45503</v>
      </c>
      <c r="U3820" s="31"/>
      <c r="V3820" s="31"/>
      <c r="W3820" s="31"/>
      <c r="X3820" s="17"/>
      <c r="Y3820" s="17"/>
      <c r="Z3820" s="31"/>
      <c r="AA3820" s="18">
        <f t="shared" ca="1" si="295"/>
        <v>54</v>
      </c>
      <c r="AB3820" s="19" t="s">
        <v>7878</v>
      </c>
      <c r="AC3820" s="35" t="str">
        <f t="shared" si="299"/>
        <v>1 anos 8 meses 22 dias</v>
      </c>
      <c r="AD3820" s="35" t="str">
        <f ca="1">IF(AND(V3820="",T3820&lt;TODAY()),"Contrato Encerrado",IF(AND(V3820="",T3820&gt;TODAY()),DATEDIF(TODAY(),T3820,"Y")&amp;" anos"&amp;" "&amp;DATEDIF(TODAY(),T3820,"YM")&amp;" meses"&amp;" "&amp;DATEDIF(TODAY(),T3820,"MD")&amp;" dias",IF(AND(X3820="",V3820&lt;TODAY()),"Contrato Encerrado",IF(AND(X3820="",V3820&gt;TODAY()),DATEDIF(TODAY(),V3820,"Y")&amp;" anos"&amp;" "&amp;DATEDIF(TODAY(),V3820,"YM")&amp;" meses"&amp;" "&amp;DATEDIF(TODAY(),V3820,"MD")&amp;" dias",IF(AND(Z3820="",X3820&lt;TODAY()),"Contrato Encerrado",IF(AND(Z3820="",X3820&gt;TODAY()),DATEDIF(TODAY(),X3820,"Y")&amp;" anos"&amp;" "&amp;DATEDIF(TODAY(),X3820,"YM")&amp;" meses"&amp;" "&amp;DATEDIF(TODAY(),X3820,"MD")&amp;" dias",IF(AND(Z3820&lt;&gt;””,Z3820&lt;TODAY()),"Contrato Encerrado",IF(AND(Z3820&lt;&gt;"",Z3820&gt;TODAY()),DATEDIF(TODAY(),Z3820,"Y")&amp;" anos"&amp;" "&amp;DATEDIF(TODAY(),Z3820,"YM")&amp;" meses"&amp;" "&amp;DATEDIF(TODAY(),Z3820,"MD")&amp;" dias"))))))))</f>
        <v>Contrato Encerrado</v>
      </c>
      <c r="AE3820" s="35">
        <f t="shared" si="296"/>
        <v>630</v>
      </c>
      <c r="AF3820" s="35">
        <f t="shared" si="297"/>
        <v>100</v>
      </c>
      <c r="AG3820" s="17" t="str">
        <f t="shared" si="298"/>
        <v>0 anos 3 meses 9 dias</v>
      </c>
    </row>
    <row r="3821" spans="1:33" ht="11.25" customHeight="1" x14ac:dyDescent="0.2">
      <c r="A3821" s="8" t="s">
        <v>9</v>
      </c>
      <c r="B3821" s="8" t="s">
        <v>13</v>
      </c>
      <c r="C3821" s="22" t="s">
        <v>20</v>
      </c>
      <c r="D3821" s="37">
        <v>2023</v>
      </c>
      <c r="E3821" s="23" t="s">
        <v>157</v>
      </c>
      <c r="F3821" s="8" t="s">
        <v>158</v>
      </c>
      <c r="G3821" s="77" t="s">
        <v>8600</v>
      </c>
      <c r="H3821" s="78" t="s">
        <v>8601</v>
      </c>
      <c r="I3821" s="9" t="s">
        <v>8602</v>
      </c>
      <c r="J3821" s="14" t="s">
        <v>14943</v>
      </c>
      <c r="K3821" s="9" t="s">
        <v>29</v>
      </c>
      <c r="L3821" s="24" t="s">
        <v>30</v>
      </c>
      <c r="M3821" s="7" t="s">
        <v>9427</v>
      </c>
      <c r="N3821" s="24" t="s">
        <v>2101</v>
      </c>
      <c r="O3821" s="24" t="s">
        <v>7901</v>
      </c>
      <c r="P3821" s="24" t="s">
        <v>2518</v>
      </c>
      <c r="Q3821" s="24" t="s">
        <v>4109</v>
      </c>
      <c r="R3821" s="17">
        <v>37620</v>
      </c>
      <c r="S3821" s="17">
        <v>45105</v>
      </c>
      <c r="T3821" s="20">
        <v>45683</v>
      </c>
      <c r="U3821" s="20"/>
      <c r="V3821" s="20"/>
      <c r="W3821" s="17"/>
      <c r="X3821" s="17"/>
      <c r="Y3821" s="17"/>
      <c r="Z3821" s="20"/>
      <c r="AA3821" s="18">
        <f t="shared" ca="1" si="295"/>
        <v>22</v>
      </c>
      <c r="AB3821" s="18" t="s">
        <v>7878</v>
      </c>
      <c r="AC3821" s="35" t="str">
        <f t="shared" si="299"/>
        <v>1 anos 6 meses 29 dias</v>
      </c>
      <c r="AD3821" s="35" t="str">
        <f ca="1">IF(AND(V3821="",T3821&lt;TODAY()),"Contrato Encerrado",IF(AND(V3821="",T3821&gt;TODAY()),DATEDIF(TODAY(),T3821,"Y")&amp;" anos"&amp;" "&amp;DATEDIF(TODAY(),T3821,"YM")&amp;" meses"&amp;" "&amp;DATEDIF(TODAY(),T3821,"MD")&amp;" dias",IF(AND(X3821="",V3821&lt;TODAY()),"Contrato Encerrado",IF(AND(X3821="",V3821&gt;TODAY()),DATEDIF(TODAY(),V3821,"Y")&amp;" anos"&amp;" "&amp;DATEDIF(TODAY(),V3821,"YM")&amp;" meses"&amp;" "&amp;DATEDIF(TODAY(),V3821,"MD")&amp;" dias",IF(AND(Z3821="",X3821&lt;TODAY()),"Contrato Encerrado",IF(AND(Z3821="",X3821&gt;TODAY()),DATEDIF(TODAY(),X3821,"Y")&amp;" anos"&amp;" "&amp;DATEDIF(TODAY(),X3821,"YM")&amp;" meses"&amp;" "&amp;DATEDIF(TODAY(),X3821,"MD")&amp;" dias",IF(AND(Z3821&lt;&gt;””,Z3821&lt;TODAY()),"Contrato Encerrado",IF(AND(Z3821&lt;&gt;"",Z3821&gt;TODAY()),DATEDIF(TODAY(),Z3821,"Y")&amp;" anos"&amp;" "&amp;DATEDIF(TODAY(),Z3821,"YM")&amp;" meses"&amp;" "&amp;DATEDIF(TODAY(),Z3821,"MD")&amp;" dias"))))))))</f>
        <v>Contrato Encerrado</v>
      </c>
      <c r="AE3821" s="35">
        <f t="shared" si="296"/>
        <v>578</v>
      </c>
      <c r="AF3821" s="35">
        <f t="shared" si="297"/>
        <v>152</v>
      </c>
      <c r="AG3821" s="17" t="str">
        <f t="shared" si="298"/>
        <v>0 anos 4 meses 31 dias</v>
      </c>
    </row>
    <row r="3822" spans="1:33" ht="11.25" customHeight="1" x14ac:dyDescent="0.2">
      <c r="A3822" s="8" t="s">
        <v>9</v>
      </c>
      <c r="B3822" s="8" t="s">
        <v>13</v>
      </c>
      <c r="C3822" s="22" t="s">
        <v>15</v>
      </c>
      <c r="D3822" s="37">
        <v>2024</v>
      </c>
      <c r="E3822" s="23" t="s">
        <v>157</v>
      </c>
      <c r="F3822" s="8" t="s">
        <v>158</v>
      </c>
      <c r="G3822" s="77" t="s">
        <v>12375</v>
      </c>
      <c r="H3822" s="78" t="s">
        <v>12376</v>
      </c>
      <c r="I3822" s="9" t="s">
        <v>12377</v>
      </c>
      <c r="J3822" s="14" t="s">
        <v>10</v>
      </c>
      <c r="K3822" s="9" t="s">
        <v>29</v>
      </c>
      <c r="L3822" s="24" t="s">
        <v>30</v>
      </c>
      <c r="M3822" s="7" t="s">
        <v>9427</v>
      </c>
      <c r="N3822" s="24" t="s">
        <v>9144</v>
      </c>
      <c r="O3822" s="24" t="s">
        <v>7901</v>
      </c>
      <c r="P3822" s="24" t="s">
        <v>2518</v>
      </c>
      <c r="Q3822" s="24" t="s">
        <v>4109</v>
      </c>
      <c r="R3822" s="29">
        <v>35689</v>
      </c>
      <c r="S3822" s="29">
        <v>45323</v>
      </c>
      <c r="T3822" s="20">
        <v>46021</v>
      </c>
      <c r="U3822" s="20"/>
      <c r="V3822" s="20"/>
      <c r="W3822" s="29"/>
      <c r="X3822" s="17"/>
      <c r="Y3822" s="17"/>
      <c r="Z3822" s="20"/>
      <c r="AA3822" s="18">
        <f t="shared" ca="1" si="295"/>
        <v>28</v>
      </c>
      <c r="AB3822" s="18" t="s">
        <v>7878</v>
      </c>
      <c r="AC3822" s="35" t="str">
        <f t="shared" si="299"/>
        <v>1 anos 10 meses 29 dias</v>
      </c>
      <c r="AD3822" s="35" t="str">
        <f ca="1">IF(AND(V3822="",T3822&lt;TODAY()),"Contrato Encerrado",IF(AND(V3822="",T3822&gt;TODAY()),DATEDIF(TODAY(),T3822,"Y")&amp;" anos"&amp;" "&amp;DATEDIF(TODAY(),T3822,"YM")&amp;" meses"&amp;" "&amp;DATEDIF(TODAY(),T3822,"MD")&amp;" dias",IF(AND(X3822="",V3822&lt;TODAY()),"Contrato Encerrado",IF(AND(X3822="",V3822&gt;TODAY()),DATEDIF(TODAY(),V3822,"Y")&amp;" anos"&amp;" "&amp;DATEDIF(TODAY(),V3822,"YM")&amp;" meses"&amp;" "&amp;DATEDIF(TODAY(),V3822,"MD")&amp;" dias",IF(AND(Z3822="",X3822&lt;TODAY()),"Contrato Encerrado",IF(AND(Z3822="",X3822&gt;TODAY()),DATEDIF(TODAY(),X3822,"Y")&amp;" anos"&amp;" "&amp;DATEDIF(TODAY(),X3822,"YM")&amp;" meses"&amp;" "&amp;DATEDIF(TODAY(),X3822,"MD")&amp;" dias",IF(AND(Z3822&lt;&gt;””,Z3822&lt;TODAY()),"Contrato Encerrado",IF(AND(Z3822&lt;&gt;"",Z3822&gt;TODAY()),DATEDIF(TODAY(),Z3822,"Y")&amp;" anos"&amp;" "&amp;DATEDIF(TODAY(),Z3822,"YM")&amp;" meses"&amp;" "&amp;DATEDIF(TODAY(),Z3822,"MD")&amp;" dias"))))))))</f>
        <v>0 anos 2 meses 23 dias</v>
      </c>
      <c r="AE3822" s="35">
        <f t="shared" si="296"/>
        <v>698</v>
      </c>
      <c r="AF3822" s="35">
        <f t="shared" si="297"/>
        <v>32</v>
      </c>
      <c r="AG3822" s="17" t="str">
        <f t="shared" si="298"/>
        <v>0 anos 1 meses 1 dias</v>
      </c>
    </row>
    <row r="3823" spans="1:33" ht="11.25" customHeight="1" x14ac:dyDescent="0.2">
      <c r="A3823" s="8" t="s">
        <v>9</v>
      </c>
      <c r="B3823" s="8" t="s">
        <v>13</v>
      </c>
      <c r="C3823" s="22" t="s">
        <v>17</v>
      </c>
      <c r="D3823" s="37">
        <v>2023</v>
      </c>
      <c r="E3823" s="23" t="s">
        <v>772</v>
      </c>
      <c r="F3823" s="8" t="s">
        <v>773</v>
      </c>
      <c r="G3823" s="77" t="s">
        <v>7219</v>
      </c>
      <c r="H3823" s="78" t="s">
        <v>7220</v>
      </c>
      <c r="I3823" s="9" t="s">
        <v>7221</v>
      </c>
      <c r="J3823" s="14" t="s">
        <v>14943</v>
      </c>
      <c r="K3823" s="9" t="s">
        <v>29</v>
      </c>
      <c r="L3823" s="24" t="s">
        <v>30</v>
      </c>
      <c r="M3823" s="7" t="s">
        <v>9427</v>
      </c>
      <c r="N3823" s="15" t="s">
        <v>2098</v>
      </c>
      <c r="O3823" s="24"/>
      <c r="P3823" s="24" t="s">
        <v>2518</v>
      </c>
      <c r="Q3823" s="24" t="s">
        <v>2523</v>
      </c>
      <c r="R3823" s="17">
        <v>29632</v>
      </c>
      <c r="S3823" s="17">
        <v>45043</v>
      </c>
      <c r="T3823" s="31">
        <v>45432</v>
      </c>
      <c r="U3823" s="17"/>
      <c r="V3823" s="31"/>
      <c r="W3823" s="17"/>
      <c r="X3823" s="17"/>
      <c r="Y3823" s="17"/>
      <c r="Z3823" s="31"/>
      <c r="AA3823" s="18">
        <f t="shared" ca="1" si="295"/>
        <v>44</v>
      </c>
      <c r="AB3823" s="19" t="s">
        <v>7878</v>
      </c>
      <c r="AC3823" s="35" t="str">
        <f t="shared" si="299"/>
        <v>1 anos 0 meses 23 dias</v>
      </c>
      <c r="AD3823" s="35" t="str">
        <f ca="1">IF(AND(V3823="",T3823&lt;TODAY()),"Contrato Encerrado",IF(AND(V3823="",T3823&gt;TODAY()),DATEDIF(TODAY(),T3823,"Y")&amp;" anos"&amp;" "&amp;DATEDIF(TODAY(),T3823,"YM")&amp;" meses"&amp;" "&amp;DATEDIF(TODAY(),T3823,"MD")&amp;" dias",IF(AND(X3823="",V3823&lt;TODAY()),"Contrato Encerrado",IF(AND(X3823="",V3823&gt;TODAY()),DATEDIF(TODAY(),V3823,"Y")&amp;" anos"&amp;" "&amp;DATEDIF(TODAY(),V3823,"YM")&amp;" meses"&amp;" "&amp;DATEDIF(TODAY(),V3823,"MD")&amp;" dias",IF(AND(Z3823="",X3823&lt;TODAY()),"Contrato Encerrado",IF(AND(Z3823="",X3823&gt;TODAY()),DATEDIF(TODAY(),X3823,"Y")&amp;" anos"&amp;" "&amp;DATEDIF(TODAY(),X3823,"YM")&amp;" meses"&amp;" "&amp;DATEDIF(TODAY(),X3823,"MD")&amp;" dias",IF(AND(Z3823&lt;&gt;””,Z3823&lt;TODAY()),"Contrato Encerrado",IF(AND(Z3823&lt;&gt;"",Z3823&gt;TODAY()),DATEDIF(TODAY(),Z3823,"Y")&amp;" anos"&amp;" "&amp;DATEDIF(TODAY(),Z3823,"YM")&amp;" meses"&amp;" "&amp;DATEDIF(TODAY(),Z3823,"MD")&amp;" dias"))))))))</f>
        <v>Contrato Encerrado</v>
      </c>
      <c r="AE3823" s="35">
        <f t="shared" si="296"/>
        <v>389</v>
      </c>
      <c r="AF3823" s="35">
        <f t="shared" si="297"/>
        <v>341</v>
      </c>
      <c r="AG3823" s="17" t="str">
        <f t="shared" si="298"/>
        <v>0 anos 11 meses 6 dias</v>
      </c>
    </row>
    <row r="3824" spans="1:33" ht="11.25" customHeight="1" x14ac:dyDescent="0.2">
      <c r="A3824" s="8" t="s">
        <v>9</v>
      </c>
      <c r="B3824" s="8" t="s">
        <v>13</v>
      </c>
      <c r="C3824" s="22" t="s">
        <v>16</v>
      </c>
      <c r="D3824" s="37">
        <v>2025</v>
      </c>
      <c r="E3824" s="12" t="s">
        <v>772</v>
      </c>
      <c r="F3824" s="8" t="s">
        <v>773</v>
      </c>
      <c r="G3824" s="9" t="s">
        <v>16411</v>
      </c>
      <c r="H3824" s="8" t="s">
        <v>16412</v>
      </c>
      <c r="I3824" s="14" t="s">
        <v>16413</v>
      </c>
      <c r="J3824" s="14" t="s">
        <v>10</v>
      </c>
      <c r="K3824" s="14" t="s">
        <v>29</v>
      </c>
      <c r="L3824" s="15" t="s">
        <v>81</v>
      </c>
      <c r="M3824" s="7" t="s">
        <v>82</v>
      </c>
      <c r="N3824" s="15" t="s">
        <v>4113</v>
      </c>
      <c r="O3824" s="15" t="s">
        <v>7928</v>
      </c>
      <c r="P3824" s="15" t="s">
        <v>2518</v>
      </c>
      <c r="Q3824" s="15" t="s">
        <v>2523</v>
      </c>
      <c r="R3824" s="20">
        <v>39449</v>
      </c>
      <c r="S3824" s="20">
        <v>45748</v>
      </c>
      <c r="T3824" s="20">
        <v>46022</v>
      </c>
      <c r="U3824" s="20"/>
      <c r="V3824" s="20"/>
      <c r="W3824" s="20"/>
      <c r="X3824" s="17"/>
      <c r="Y3824" s="17"/>
      <c r="Z3824" s="20"/>
      <c r="AA3824" s="21">
        <f t="shared" ca="1" si="295"/>
        <v>17</v>
      </c>
      <c r="AB3824" s="20" t="s">
        <v>7878</v>
      </c>
      <c r="AC3824" s="35" t="str">
        <f t="shared" si="299"/>
        <v>0 anos 8 meses 30 dias</v>
      </c>
      <c r="AD3824" s="35" t="str">
        <f ca="1">IF(AND(V3824="",T3824&lt;TODAY()),"Contrato Encerrado",IF(AND(V3824="",T3824&gt;TODAY()),DATEDIF(TODAY(),T3824,"Y")&amp;" anos"&amp;" "&amp;DATEDIF(TODAY(),T3824,"YM")&amp;" meses"&amp;" "&amp;DATEDIF(TODAY(),T3824,"MD")&amp;" dias",IF(AND(X3824="",V3824&lt;TODAY()),"Contrato Encerrado",IF(AND(X3824="",V3824&gt;TODAY()),DATEDIF(TODAY(),V3824,"Y")&amp;" anos"&amp;" "&amp;DATEDIF(TODAY(),V3824,"YM")&amp;" meses"&amp;" "&amp;DATEDIF(TODAY(),V3824,"MD")&amp;" dias",IF(AND(Z3824="",X3824&lt;TODAY()),"Contrato Encerrado",IF(AND(Z3824="",X3824&gt;TODAY()),DATEDIF(TODAY(),X3824,"Y")&amp;" anos"&amp;" "&amp;DATEDIF(TODAY(),X3824,"YM")&amp;" meses"&amp;" "&amp;DATEDIF(TODAY(),X3824,"MD")&amp;" dias",IF(AND(Z3824&lt;&gt;””,Z3824&lt;TODAY()),"Contrato Encerrado",IF(AND(Z3824&lt;&gt;"",Z3824&gt;TODAY()),DATEDIF(TODAY(),Z3824,"Y")&amp;" anos"&amp;" "&amp;DATEDIF(TODAY(),Z3824,"YM")&amp;" meses"&amp;" "&amp;DATEDIF(TODAY(),Z3824,"MD")&amp;" dias"))))))))</f>
        <v>0 anos 2 meses 24 dias</v>
      </c>
      <c r="AE3824" s="35">
        <f t="shared" si="296"/>
        <v>274</v>
      </c>
      <c r="AF3824" s="35">
        <f t="shared" si="297"/>
        <v>456</v>
      </c>
      <c r="AG3824" s="17" t="str">
        <f t="shared" si="298"/>
        <v>1 anos 2 meses 31 dias</v>
      </c>
    </row>
    <row r="3825" spans="1:33" ht="11.25" customHeight="1" x14ac:dyDescent="0.2">
      <c r="A3825" s="8" t="s">
        <v>9</v>
      </c>
      <c r="B3825" s="8" t="s">
        <v>13</v>
      </c>
      <c r="C3825" s="22" t="s">
        <v>20</v>
      </c>
      <c r="D3825" s="37">
        <v>2023</v>
      </c>
      <c r="E3825" s="23" t="s">
        <v>157</v>
      </c>
      <c r="F3825" s="8" t="s">
        <v>158</v>
      </c>
      <c r="G3825" s="77" t="s">
        <v>8603</v>
      </c>
      <c r="H3825" s="78" t="s">
        <v>8604</v>
      </c>
      <c r="I3825" s="9" t="s">
        <v>8605</v>
      </c>
      <c r="J3825" s="14" t="s">
        <v>14943</v>
      </c>
      <c r="K3825" s="9" t="s">
        <v>29</v>
      </c>
      <c r="L3825" s="24" t="s">
        <v>30</v>
      </c>
      <c r="M3825" s="7" t="s">
        <v>9427</v>
      </c>
      <c r="N3825" s="24" t="s">
        <v>4159</v>
      </c>
      <c r="O3825" s="24" t="s">
        <v>8011</v>
      </c>
      <c r="P3825" s="24" t="s">
        <v>2518</v>
      </c>
      <c r="Q3825" s="24" t="s">
        <v>4109</v>
      </c>
      <c r="R3825" s="17">
        <v>37177</v>
      </c>
      <c r="S3825" s="17">
        <v>45104</v>
      </c>
      <c r="T3825" s="20">
        <v>45826</v>
      </c>
      <c r="U3825" s="20"/>
      <c r="V3825" s="20"/>
      <c r="W3825" s="17"/>
      <c r="X3825" s="17"/>
      <c r="Y3825" s="17"/>
      <c r="Z3825" s="20"/>
      <c r="AA3825" s="18">
        <f t="shared" ca="1" si="295"/>
        <v>23</v>
      </c>
      <c r="AB3825" s="18" t="s">
        <v>7878</v>
      </c>
      <c r="AC3825" s="35" t="str">
        <f t="shared" si="299"/>
        <v>1 anos 11 meses 22 dias</v>
      </c>
      <c r="AD3825" s="35" t="str">
        <f ca="1">IF(AND(V3825="",T3825&lt;TODAY()),"Contrato Encerrado",IF(AND(V3825="",T3825&gt;TODAY()),DATEDIF(TODAY(),T3825,"Y")&amp;" anos"&amp;" "&amp;DATEDIF(TODAY(),T3825,"YM")&amp;" meses"&amp;" "&amp;DATEDIF(TODAY(),T3825,"MD")&amp;" dias",IF(AND(X3825="",V3825&lt;TODAY()),"Contrato Encerrado",IF(AND(X3825="",V3825&gt;TODAY()),DATEDIF(TODAY(),V3825,"Y")&amp;" anos"&amp;" "&amp;DATEDIF(TODAY(),V3825,"YM")&amp;" meses"&amp;" "&amp;DATEDIF(TODAY(),V3825,"MD")&amp;" dias",IF(AND(Z3825="",X3825&lt;TODAY()),"Contrato Encerrado",IF(AND(Z3825="",X3825&gt;TODAY()),DATEDIF(TODAY(),X3825,"Y")&amp;" anos"&amp;" "&amp;DATEDIF(TODAY(),X3825,"YM")&amp;" meses"&amp;" "&amp;DATEDIF(TODAY(),X3825,"MD")&amp;" dias",IF(AND(Z3825&lt;&gt;””,Z3825&lt;TODAY()),"Contrato Encerrado",IF(AND(Z3825&lt;&gt;"",Z3825&gt;TODAY()),DATEDIF(TODAY(),Z3825,"Y")&amp;" anos"&amp;" "&amp;DATEDIF(TODAY(),Z3825,"YM")&amp;" meses"&amp;" "&amp;DATEDIF(TODAY(),Z3825,"MD")&amp;" dias"))))))))</f>
        <v>Contrato Encerrado</v>
      </c>
      <c r="AE3825" s="35">
        <f t="shared" si="296"/>
        <v>722</v>
      </c>
      <c r="AF3825" s="35">
        <f t="shared" si="297"/>
        <v>8</v>
      </c>
      <c r="AG3825" s="17" t="str">
        <f t="shared" si="298"/>
        <v>0 anos 0 meses 8 dias</v>
      </c>
    </row>
    <row r="3826" spans="1:33" ht="11.25" customHeight="1" x14ac:dyDescent="0.2">
      <c r="A3826" s="8" t="s">
        <v>9</v>
      </c>
      <c r="B3826" s="8" t="s">
        <v>13</v>
      </c>
      <c r="C3826" s="22" t="s">
        <v>15</v>
      </c>
      <c r="D3826" s="37">
        <v>2025</v>
      </c>
      <c r="E3826" s="12" t="s">
        <v>157</v>
      </c>
      <c r="F3826" s="8" t="s">
        <v>18192</v>
      </c>
      <c r="G3826" s="77" t="s">
        <v>15938</v>
      </c>
      <c r="H3826" s="78" t="s">
        <v>15939</v>
      </c>
      <c r="I3826" s="14" t="s">
        <v>15940</v>
      </c>
      <c r="J3826" s="14" t="s">
        <v>10</v>
      </c>
      <c r="K3826" s="14" t="s">
        <v>29</v>
      </c>
      <c r="L3826" s="15" t="s">
        <v>30</v>
      </c>
      <c r="M3826" s="7" t="s">
        <v>9427</v>
      </c>
      <c r="N3826" s="15" t="s">
        <v>18107</v>
      </c>
      <c r="O3826" s="15" t="s">
        <v>7885</v>
      </c>
      <c r="P3826" s="15" t="s">
        <v>2518</v>
      </c>
      <c r="Q3826" s="15" t="s">
        <v>14556</v>
      </c>
      <c r="R3826" s="20">
        <v>37546</v>
      </c>
      <c r="S3826" s="20">
        <v>45659</v>
      </c>
      <c r="T3826" s="20">
        <v>45908</v>
      </c>
      <c r="U3826" s="20">
        <v>45908</v>
      </c>
      <c r="V3826" s="20">
        <v>46272</v>
      </c>
      <c r="W3826" s="20"/>
      <c r="X3826" s="17"/>
      <c r="Y3826" s="17"/>
      <c r="Z3826" s="20"/>
      <c r="AA3826" s="21">
        <f t="shared" ca="1" si="295"/>
        <v>22</v>
      </c>
      <c r="AB3826" s="15" t="s">
        <v>7878</v>
      </c>
      <c r="AC3826" s="35" t="str">
        <f t="shared" si="299"/>
        <v>1 anos 8 meses 5 dias</v>
      </c>
      <c r="AD3826" s="35" t="str">
        <f ca="1">IF(AND(V3826="",T3826&lt;TODAY()),"Contrato Encerrado",IF(AND(V3826="",T3826&gt;TODAY()),DATEDIF(TODAY(),T3826,"Y")&amp;" anos"&amp;" "&amp;DATEDIF(TODAY(),T3826,"YM")&amp;" meses"&amp;" "&amp;DATEDIF(TODAY(),T3826,"MD")&amp;" dias",IF(AND(X3826="",V3826&lt;TODAY()),"Contrato Encerrado",IF(AND(X3826="",V3826&gt;TODAY()),DATEDIF(TODAY(),V3826,"Y")&amp;" anos"&amp;" "&amp;DATEDIF(TODAY(),V3826,"YM")&amp;" meses"&amp;" "&amp;DATEDIF(TODAY(),V3826,"MD")&amp;" dias",IF(AND(Z3826="",X3826&lt;TODAY()),"Contrato Encerrado",IF(AND(Z3826="",X3826&gt;TODAY()),DATEDIF(TODAY(),X3826,"Y")&amp;" anos"&amp;" "&amp;DATEDIF(TODAY(),X3826,"YM")&amp;" meses"&amp;" "&amp;DATEDIF(TODAY(),X3826,"MD")&amp;" dias",IF(AND(Z3826&lt;&gt;””,Z3826&lt;TODAY()),"Contrato Encerrado",IF(AND(Z3826&lt;&gt;"",Z3826&gt;TODAY()),DATEDIF(TODAY(),Z3826,"Y")&amp;" anos"&amp;" "&amp;DATEDIF(TODAY(),Z3826,"YM")&amp;" meses"&amp;" "&amp;DATEDIF(TODAY(),Z3826,"MD")&amp;" dias"))))))))</f>
        <v>0 anos 11 meses 0 dias</v>
      </c>
      <c r="AE3826" s="35">
        <f t="shared" si="296"/>
        <v>613</v>
      </c>
      <c r="AF3826" s="35">
        <f t="shared" si="297"/>
        <v>117</v>
      </c>
      <c r="AG3826" s="17" t="str">
        <f t="shared" si="298"/>
        <v>0 anos 3 meses 26 dias</v>
      </c>
    </row>
    <row r="3827" spans="1:33" ht="11.25" customHeight="1" x14ac:dyDescent="0.2">
      <c r="A3827" s="8" t="s">
        <v>9</v>
      </c>
      <c r="B3827" s="10" t="s">
        <v>13</v>
      </c>
      <c r="C3827" s="11" t="s">
        <v>24</v>
      </c>
      <c r="D3827" s="36">
        <v>2022</v>
      </c>
      <c r="E3827" s="12" t="s">
        <v>157</v>
      </c>
      <c r="F3827" s="8" t="s">
        <v>158</v>
      </c>
      <c r="G3827" s="77" t="s">
        <v>5302</v>
      </c>
      <c r="H3827" s="78" t="s">
        <v>5303</v>
      </c>
      <c r="I3827" s="14" t="s">
        <v>5304</v>
      </c>
      <c r="J3827" s="14" t="s">
        <v>14943</v>
      </c>
      <c r="K3827" s="14" t="s">
        <v>29</v>
      </c>
      <c r="L3827" s="15" t="s">
        <v>30</v>
      </c>
      <c r="M3827" s="7" t="s">
        <v>9427</v>
      </c>
      <c r="N3827" s="16" t="s">
        <v>2101</v>
      </c>
      <c r="O3827" s="16"/>
      <c r="P3827" s="16" t="s">
        <v>2518</v>
      </c>
      <c r="Q3827" s="16" t="s">
        <v>2521</v>
      </c>
      <c r="R3827" s="31">
        <v>30481</v>
      </c>
      <c r="S3827" s="31">
        <v>44852</v>
      </c>
      <c r="T3827" s="31">
        <v>45279</v>
      </c>
      <c r="U3827" s="31"/>
      <c r="V3827" s="31"/>
      <c r="W3827" s="31"/>
      <c r="X3827" s="17"/>
      <c r="Y3827" s="17"/>
      <c r="Z3827" s="31"/>
      <c r="AA3827" s="18">
        <f t="shared" ca="1" si="295"/>
        <v>42</v>
      </c>
      <c r="AB3827" s="19" t="s">
        <v>7878</v>
      </c>
      <c r="AC3827" s="35" t="str">
        <f t="shared" si="299"/>
        <v>1 anos 2 meses 1 dias</v>
      </c>
      <c r="AD3827" s="35" t="str">
        <f ca="1">IF(AND(V3827="",T3827&lt;TODAY()),"Contrato Encerrado",IF(AND(V3827="",T3827&gt;TODAY()),DATEDIF(TODAY(),T3827,"Y")&amp;" anos"&amp;" "&amp;DATEDIF(TODAY(),T3827,"YM")&amp;" meses"&amp;" "&amp;DATEDIF(TODAY(),T3827,"MD")&amp;" dias",IF(AND(X3827="",V3827&lt;TODAY()),"Contrato Encerrado",IF(AND(X3827="",V3827&gt;TODAY()),DATEDIF(TODAY(),V3827,"Y")&amp;" anos"&amp;" "&amp;DATEDIF(TODAY(),V3827,"YM")&amp;" meses"&amp;" "&amp;DATEDIF(TODAY(),V3827,"MD")&amp;" dias",IF(AND(Z3827="",X3827&lt;TODAY()),"Contrato Encerrado",IF(AND(Z3827="",X3827&gt;TODAY()),DATEDIF(TODAY(),X3827,"Y")&amp;" anos"&amp;" "&amp;DATEDIF(TODAY(),X3827,"YM")&amp;" meses"&amp;" "&amp;DATEDIF(TODAY(),X3827,"MD")&amp;" dias",IF(AND(Z3827&lt;&gt;””,Z3827&lt;TODAY()),"Contrato Encerrado",IF(AND(Z3827&lt;&gt;"",Z3827&gt;TODAY()),DATEDIF(TODAY(),Z3827,"Y")&amp;" anos"&amp;" "&amp;DATEDIF(TODAY(),Z3827,"YM")&amp;" meses"&amp;" "&amp;DATEDIF(TODAY(),Z3827,"MD")&amp;" dias"))))))))</f>
        <v>Contrato Encerrado</v>
      </c>
      <c r="AE3827" s="35">
        <f t="shared" si="296"/>
        <v>427</v>
      </c>
      <c r="AF3827" s="35">
        <f t="shared" si="297"/>
        <v>303</v>
      </c>
      <c r="AG3827" s="17" t="str">
        <f t="shared" si="298"/>
        <v>0 anos 9 meses 29 dias</v>
      </c>
    </row>
    <row r="3828" spans="1:33" ht="11.25" customHeight="1" x14ac:dyDescent="0.2">
      <c r="A3828" s="8" t="s">
        <v>9</v>
      </c>
      <c r="B3828" s="8" t="s">
        <v>13</v>
      </c>
      <c r="C3828" s="22" t="s">
        <v>19</v>
      </c>
      <c r="D3828" s="37">
        <v>2023</v>
      </c>
      <c r="E3828" s="12" t="s">
        <v>157</v>
      </c>
      <c r="F3828" s="8" t="s">
        <v>158</v>
      </c>
      <c r="G3828" s="85" t="s">
        <v>8121</v>
      </c>
      <c r="H3828" s="78" t="s">
        <v>8122</v>
      </c>
      <c r="I3828" s="14" t="s">
        <v>8123</v>
      </c>
      <c r="J3828" s="14" t="s">
        <v>14943</v>
      </c>
      <c r="K3828" s="14" t="s">
        <v>29</v>
      </c>
      <c r="L3828" s="15" t="s">
        <v>30</v>
      </c>
      <c r="M3828" s="7" t="s">
        <v>9427</v>
      </c>
      <c r="N3828" s="15" t="s">
        <v>2101</v>
      </c>
      <c r="O3828" s="15" t="s">
        <v>7885</v>
      </c>
      <c r="P3828" s="15" t="s">
        <v>2518</v>
      </c>
      <c r="Q3828" s="15" t="s">
        <v>4109</v>
      </c>
      <c r="R3828" s="31">
        <v>35549</v>
      </c>
      <c r="S3828" s="30">
        <v>45058</v>
      </c>
      <c r="T3828" s="20">
        <v>45784</v>
      </c>
      <c r="U3828" s="20"/>
      <c r="V3828" s="20"/>
      <c r="W3828" s="30"/>
      <c r="X3828" s="17"/>
      <c r="Y3828" s="17"/>
      <c r="Z3828" s="20"/>
      <c r="AA3828" s="18">
        <f t="shared" ca="1" si="295"/>
        <v>28</v>
      </c>
      <c r="AB3828" s="19" t="s">
        <v>7878</v>
      </c>
      <c r="AC3828" s="35" t="str">
        <f t="shared" si="299"/>
        <v>1 anos 11 meses 25 dias</v>
      </c>
      <c r="AD3828" s="35" t="str">
        <f ca="1">IF(AND(V3828="",T3828&lt;TODAY()),"Contrato Encerrado",IF(AND(V3828="",T3828&gt;TODAY()),DATEDIF(TODAY(),T3828,"Y")&amp;" anos"&amp;" "&amp;DATEDIF(TODAY(),T3828,"YM")&amp;" meses"&amp;" "&amp;DATEDIF(TODAY(),T3828,"MD")&amp;" dias",IF(AND(X3828="",V3828&lt;TODAY()),"Contrato Encerrado",IF(AND(X3828="",V3828&gt;TODAY()),DATEDIF(TODAY(),V3828,"Y")&amp;" anos"&amp;" "&amp;DATEDIF(TODAY(),V3828,"YM")&amp;" meses"&amp;" "&amp;DATEDIF(TODAY(),V3828,"MD")&amp;" dias",IF(AND(Z3828="",X3828&lt;TODAY()),"Contrato Encerrado",IF(AND(Z3828="",X3828&gt;TODAY()),DATEDIF(TODAY(),X3828,"Y")&amp;" anos"&amp;" "&amp;DATEDIF(TODAY(),X3828,"YM")&amp;" meses"&amp;" "&amp;DATEDIF(TODAY(),X3828,"MD")&amp;" dias",IF(AND(Z3828&lt;&gt;””,Z3828&lt;TODAY()),"Contrato Encerrado",IF(AND(Z3828&lt;&gt;"",Z3828&gt;TODAY()),DATEDIF(TODAY(),Z3828,"Y")&amp;" anos"&amp;" "&amp;DATEDIF(TODAY(),Z3828,"YM")&amp;" meses"&amp;" "&amp;DATEDIF(TODAY(),Z3828,"MD")&amp;" dias"))))))))</f>
        <v>Contrato Encerrado</v>
      </c>
      <c r="AE3828" s="35">
        <f t="shared" si="296"/>
        <v>726</v>
      </c>
      <c r="AF3828" s="35">
        <f t="shared" si="297"/>
        <v>4</v>
      </c>
      <c r="AG3828" s="17" t="str">
        <f t="shared" si="298"/>
        <v>0 anos 0 meses 4 dias</v>
      </c>
    </row>
    <row r="3829" spans="1:33" ht="11.25" customHeight="1" x14ac:dyDescent="0.2">
      <c r="A3829" s="8" t="s">
        <v>9</v>
      </c>
      <c r="B3829" s="10" t="s">
        <v>13</v>
      </c>
      <c r="C3829" s="11" t="s">
        <v>24</v>
      </c>
      <c r="D3829" s="36">
        <v>2022</v>
      </c>
      <c r="E3829" s="12" t="s">
        <v>157</v>
      </c>
      <c r="F3829" s="8" t="s">
        <v>158</v>
      </c>
      <c r="G3829" s="77" t="s">
        <v>5305</v>
      </c>
      <c r="H3829" s="78" t="s">
        <v>5306</v>
      </c>
      <c r="I3829" s="14" t="s">
        <v>5307</v>
      </c>
      <c r="J3829" s="14" t="s">
        <v>14943</v>
      </c>
      <c r="K3829" s="14" t="s">
        <v>29</v>
      </c>
      <c r="L3829" s="15" t="s">
        <v>30</v>
      </c>
      <c r="M3829" s="7" t="s">
        <v>9427</v>
      </c>
      <c r="N3829" s="16" t="s">
        <v>4159</v>
      </c>
      <c r="O3829" s="16"/>
      <c r="P3829" s="16" t="s">
        <v>2518</v>
      </c>
      <c r="Q3829" s="16" t="s">
        <v>2521</v>
      </c>
      <c r="R3829" s="31">
        <v>35242</v>
      </c>
      <c r="S3829" s="31">
        <v>44853</v>
      </c>
      <c r="T3829" s="31">
        <v>45503</v>
      </c>
      <c r="U3829" s="31"/>
      <c r="V3829" s="31"/>
      <c r="W3829" s="31"/>
      <c r="X3829" s="17"/>
      <c r="Y3829" s="17"/>
      <c r="Z3829" s="31"/>
      <c r="AA3829" s="18">
        <f t="shared" ref="AA3829:AA3892" ca="1" si="300">DATEDIF(R3829,TODAY(),"Y")</f>
        <v>29</v>
      </c>
      <c r="AB3829" s="19" t="s">
        <v>7878</v>
      </c>
      <c r="AC3829" s="35" t="str">
        <f t="shared" si="299"/>
        <v>1 anos 9 meses 11 dias</v>
      </c>
      <c r="AD3829" s="35" t="str">
        <f ca="1">IF(AND(V3829="",T3829&lt;TODAY()),"Contrato Encerrado",IF(AND(V3829="",T3829&gt;TODAY()),DATEDIF(TODAY(),T3829,"Y")&amp;" anos"&amp;" "&amp;DATEDIF(TODAY(),T3829,"YM")&amp;" meses"&amp;" "&amp;DATEDIF(TODAY(),T3829,"MD")&amp;" dias",IF(AND(X3829="",V3829&lt;TODAY()),"Contrato Encerrado",IF(AND(X3829="",V3829&gt;TODAY()),DATEDIF(TODAY(),V3829,"Y")&amp;" anos"&amp;" "&amp;DATEDIF(TODAY(),V3829,"YM")&amp;" meses"&amp;" "&amp;DATEDIF(TODAY(),V3829,"MD")&amp;" dias",IF(AND(Z3829="",X3829&lt;TODAY()),"Contrato Encerrado",IF(AND(Z3829="",X3829&gt;TODAY()),DATEDIF(TODAY(),X3829,"Y")&amp;" anos"&amp;" "&amp;DATEDIF(TODAY(),X3829,"YM")&amp;" meses"&amp;" "&amp;DATEDIF(TODAY(),X3829,"MD")&amp;" dias",IF(AND(Z3829&lt;&gt;””,Z3829&lt;TODAY()),"Contrato Encerrado",IF(AND(Z3829&lt;&gt;"",Z3829&gt;TODAY()),DATEDIF(TODAY(),Z3829,"Y")&amp;" anos"&amp;" "&amp;DATEDIF(TODAY(),Z3829,"YM")&amp;" meses"&amp;" "&amp;DATEDIF(TODAY(),Z3829,"MD")&amp;" dias"))))))))</f>
        <v>Contrato Encerrado</v>
      </c>
      <c r="AE3829" s="35">
        <f t="shared" ref="AE3829:AE3892" si="301">SUM((T3829-S3829)+(V3829-U3829)+(X3829-W3829)+(Z3829-Y3829))</f>
        <v>650</v>
      </c>
      <c r="AF3829" s="35">
        <f t="shared" ref="AF3829:AF3892" si="302">730-AE3829</f>
        <v>80</v>
      </c>
      <c r="AG3829" s="17" t="str">
        <f t="shared" ref="AG3829:AG3892" si="303">IF(AF3829&gt;0,DATEDIF(0,AF3829,"Y")&amp; " anos"&amp; " "&amp;DATEDIF(0,AF3829,"YM")&amp; " meses"&amp; " "&amp;DATEDIF(0,AF3829,"MD")&amp; " dias","ESTÁGIO COMPLETOU 2 ANOS")</f>
        <v>0 anos 2 meses 20 dias</v>
      </c>
    </row>
    <row r="3830" spans="1:33" ht="11.25" customHeight="1" x14ac:dyDescent="0.2">
      <c r="A3830" s="8" t="s">
        <v>9</v>
      </c>
      <c r="B3830" s="8" t="s">
        <v>13</v>
      </c>
      <c r="C3830" s="22" t="s">
        <v>14</v>
      </c>
      <c r="D3830" s="37">
        <v>2023</v>
      </c>
      <c r="E3830" s="23" t="s">
        <v>157</v>
      </c>
      <c r="F3830" s="8" t="s">
        <v>158</v>
      </c>
      <c r="G3830" s="77" t="s">
        <v>7222</v>
      </c>
      <c r="H3830" s="78" t="s">
        <v>7223</v>
      </c>
      <c r="I3830" s="9" t="s">
        <v>7224</v>
      </c>
      <c r="J3830" s="14" t="s">
        <v>14943</v>
      </c>
      <c r="K3830" s="9" t="s">
        <v>29</v>
      </c>
      <c r="L3830" s="24" t="s">
        <v>30</v>
      </c>
      <c r="M3830" s="7" t="s">
        <v>9427</v>
      </c>
      <c r="N3830" s="24" t="s">
        <v>6302</v>
      </c>
      <c r="O3830" s="24"/>
      <c r="P3830" s="24" t="s">
        <v>2518</v>
      </c>
      <c r="Q3830" s="24" t="s">
        <v>2521</v>
      </c>
      <c r="R3830" s="17">
        <v>33965</v>
      </c>
      <c r="S3830" s="17">
        <v>44965</v>
      </c>
      <c r="T3830" s="31">
        <v>45120</v>
      </c>
      <c r="U3830" s="17"/>
      <c r="V3830" s="31"/>
      <c r="W3830" s="17"/>
      <c r="X3830" s="17"/>
      <c r="Y3830" s="17"/>
      <c r="Z3830" s="31"/>
      <c r="AA3830" s="18">
        <f t="shared" ca="1" si="300"/>
        <v>32</v>
      </c>
      <c r="AB3830" s="19" t="s">
        <v>7878</v>
      </c>
      <c r="AC3830" s="35" t="str">
        <f t="shared" si="299"/>
        <v>0 anos 5 meses 5 dias</v>
      </c>
      <c r="AD3830" s="35" t="str">
        <f ca="1">IF(AND(V3830="",T3830&lt;TODAY()),"Contrato Encerrado",IF(AND(V3830="",T3830&gt;TODAY()),DATEDIF(TODAY(),T3830,"Y")&amp;" anos"&amp;" "&amp;DATEDIF(TODAY(),T3830,"YM")&amp;" meses"&amp;" "&amp;DATEDIF(TODAY(),T3830,"MD")&amp;" dias",IF(AND(X3830="",V3830&lt;TODAY()),"Contrato Encerrado",IF(AND(X3830="",V3830&gt;TODAY()),DATEDIF(TODAY(),V3830,"Y")&amp;" anos"&amp;" "&amp;DATEDIF(TODAY(),V3830,"YM")&amp;" meses"&amp;" "&amp;DATEDIF(TODAY(),V3830,"MD")&amp;" dias",IF(AND(Z3830="",X3830&lt;TODAY()),"Contrato Encerrado",IF(AND(Z3830="",X3830&gt;TODAY()),DATEDIF(TODAY(),X3830,"Y")&amp;" anos"&amp;" "&amp;DATEDIF(TODAY(),X3830,"YM")&amp;" meses"&amp;" "&amp;DATEDIF(TODAY(),X3830,"MD")&amp;" dias",IF(AND(Z3830&lt;&gt;””,Z3830&lt;TODAY()),"Contrato Encerrado",IF(AND(Z3830&lt;&gt;"",Z3830&gt;TODAY()),DATEDIF(TODAY(),Z3830,"Y")&amp;" anos"&amp;" "&amp;DATEDIF(TODAY(),Z3830,"YM")&amp;" meses"&amp;" "&amp;DATEDIF(TODAY(),Z3830,"MD")&amp;" dias"))))))))</f>
        <v>Contrato Encerrado</v>
      </c>
      <c r="AE3830" s="35">
        <f t="shared" si="301"/>
        <v>155</v>
      </c>
      <c r="AF3830" s="35">
        <f t="shared" si="302"/>
        <v>575</v>
      </c>
      <c r="AG3830" s="17" t="str">
        <f t="shared" si="303"/>
        <v>1 anos 6 meses 28 dias</v>
      </c>
    </row>
    <row r="3831" spans="1:33" ht="11.25" customHeight="1" x14ac:dyDescent="0.2">
      <c r="A3831" s="8" t="s">
        <v>9</v>
      </c>
      <c r="B3831" s="8" t="s">
        <v>13</v>
      </c>
      <c r="C3831" s="22" t="s">
        <v>21</v>
      </c>
      <c r="D3831" s="35">
        <v>2025</v>
      </c>
      <c r="E3831" s="12" t="s">
        <v>307</v>
      </c>
      <c r="F3831" s="8" t="s">
        <v>308</v>
      </c>
      <c r="G3831" s="14" t="s">
        <v>17615</v>
      </c>
      <c r="H3831" s="8" t="s">
        <v>17616</v>
      </c>
      <c r="I3831" s="14" t="s">
        <v>17011</v>
      </c>
      <c r="J3831" s="14" t="s">
        <v>10</v>
      </c>
      <c r="K3831" s="14" t="s">
        <v>29</v>
      </c>
      <c r="L3831" s="15" t="s">
        <v>30</v>
      </c>
      <c r="M3831" s="7" t="s">
        <v>16153</v>
      </c>
      <c r="N3831" s="15" t="s">
        <v>4578</v>
      </c>
      <c r="O3831" s="15" t="s">
        <v>10152</v>
      </c>
      <c r="P3831" s="15" t="s">
        <v>2518</v>
      </c>
      <c r="Q3831" s="15" t="s">
        <v>2523</v>
      </c>
      <c r="R3831" s="20">
        <v>37447</v>
      </c>
      <c r="S3831" s="20">
        <v>45831</v>
      </c>
      <c r="T3831" s="20">
        <v>46188</v>
      </c>
      <c r="U3831" s="20"/>
      <c r="V3831" s="20"/>
      <c r="W3831" s="20"/>
      <c r="X3831" s="17"/>
      <c r="Y3831" s="17"/>
      <c r="Z3831" s="20"/>
      <c r="AA3831" s="21">
        <f t="shared" ca="1" si="300"/>
        <v>23</v>
      </c>
      <c r="AB3831" s="20" t="s">
        <v>7878</v>
      </c>
      <c r="AC3831" s="35" t="str">
        <f t="shared" si="299"/>
        <v>0 anos 11 meses 23 dias</v>
      </c>
      <c r="AD3831" s="35" t="str">
        <f ca="1">IF(AND(V3831="",T3831&lt;TODAY()),"Contrato Encerrado",IF(AND(V3831="",T3831&gt;TODAY()),DATEDIF(TODAY(),T3831,"Y")&amp;" anos"&amp;" "&amp;DATEDIF(TODAY(),T3831,"YM")&amp;" meses"&amp;" "&amp;DATEDIF(TODAY(),T3831,"MD")&amp;" dias",IF(AND(X3831="",V3831&lt;TODAY()),"Contrato Encerrado",IF(AND(X3831="",V3831&gt;TODAY()),DATEDIF(TODAY(),V3831,"Y")&amp;" anos"&amp;" "&amp;DATEDIF(TODAY(),V3831,"YM")&amp;" meses"&amp;" "&amp;DATEDIF(TODAY(),V3831,"MD")&amp;" dias",IF(AND(Z3831="",X3831&lt;TODAY()),"Contrato Encerrado",IF(AND(Z3831="",X3831&gt;TODAY()),DATEDIF(TODAY(),X3831,"Y")&amp;" anos"&amp;" "&amp;DATEDIF(TODAY(),X3831,"YM")&amp;" meses"&amp;" "&amp;DATEDIF(TODAY(),X3831,"MD")&amp;" dias",IF(AND(Z3831&lt;&gt;””,Z3831&lt;TODAY()),"Contrato Encerrado",IF(AND(Z3831&lt;&gt;"",Z3831&gt;TODAY()),DATEDIF(TODAY(),Z3831,"Y")&amp;" anos"&amp;" "&amp;DATEDIF(TODAY(),Z3831,"YM")&amp;" meses"&amp;" "&amp;DATEDIF(TODAY(),Z3831,"MD")&amp;" dias"))))))))</f>
        <v>0 anos 8 meses 8 dias</v>
      </c>
      <c r="AE3831" s="35">
        <f t="shared" si="301"/>
        <v>357</v>
      </c>
      <c r="AF3831" s="35">
        <f t="shared" si="302"/>
        <v>373</v>
      </c>
      <c r="AG3831" s="17" t="str">
        <f t="shared" si="303"/>
        <v>1 anos 0 meses 7 dias</v>
      </c>
    </row>
    <row r="3832" spans="1:33" ht="11.25" customHeight="1" x14ac:dyDescent="0.2">
      <c r="A3832" s="8" t="s">
        <v>9</v>
      </c>
      <c r="B3832" s="10" t="s">
        <v>13</v>
      </c>
      <c r="C3832" s="11" t="s">
        <v>23</v>
      </c>
      <c r="D3832" s="36">
        <v>2022</v>
      </c>
      <c r="E3832" s="12" t="s">
        <v>1755</v>
      </c>
      <c r="F3832" s="8" t="s">
        <v>1756</v>
      </c>
      <c r="G3832" s="77" t="s">
        <v>5308</v>
      </c>
      <c r="H3832" s="78" t="s">
        <v>5309</v>
      </c>
      <c r="I3832" s="14" t="s">
        <v>5310</v>
      </c>
      <c r="J3832" s="14" t="s">
        <v>14943</v>
      </c>
      <c r="K3832" s="14" t="s">
        <v>29</v>
      </c>
      <c r="L3832" s="15" t="s">
        <v>30</v>
      </c>
      <c r="M3832" s="7" t="s">
        <v>9427</v>
      </c>
      <c r="N3832" s="16" t="s">
        <v>2099</v>
      </c>
      <c r="O3832" s="16"/>
      <c r="P3832" s="16" t="s">
        <v>2518</v>
      </c>
      <c r="Q3832" s="16" t="s">
        <v>2523</v>
      </c>
      <c r="R3832" s="31">
        <v>34544</v>
      </c>
      <c r="S3832" s="31">
        <v>44844</v>
      </c>
      <c r="T3832" s="31">
        <v>45181</v>
      </c>
      <c r="U3832" s="31"/>
      <c r="V3832" s="31"/>
      <c r="W3832" s="31"/>
      <c r="X3832" s="17"/>
      <c r="Y3832" s="17"/>
      <c r="Z3832" s="31"/>
      <c r="AA3832" s="18">
        <f t="shared" ca="1" si="300"/>
        <v>31</v>
      </c>
      <c r="AB3832" s="19" t="s">
        <v>7878</v>
      </c>
      <c r="AC3832" s="35" t="str">
        <f t="shared" si="299"/>
        <v>0 anos 11 meses 2 dias</v>
      </c>
      <c r="AD3832" s="35" t="str">
        <f ca="1">IF(AND(V3832="",T3832&lt;TODAY()),"Contrato Encerrado",IF(AND(V3832="",T3832&gt;TODAY()),DATEDIF(TODAY(),T3832,"Y")&amp;" anos"&amp;" "&amp;DATEDIF(TODAY(),T3832,"YM")&amp;" meses"&amp;" "&amp;DATEDIF(TODAY(),T3832,"MD")&amp;" dias",IF(AND(X3832="",V3832&lt;TODAY()),"Contrato Encerrado",IF(AND(X3832="",V3832&gt;TODAY()),DATEDIF(TODAY(),V3832,"Y")&amp;" anos"&amp;" "&amp;DATEDIF(TODAY(),V3832,"YM")&amp;" meses"&amp;" "&amp;DATEDIF(TODAY(),V3832,"MD")&amp;" dias",IF(AND(Z3832="",X3832&lt;TODAY()),"Contrato Encerrado",IF(AND(Z3832="",X3832&gt;TODAY()),DATEDIF(TODAY(),X3832,"Y")&amp;" anos"&amp;" "&amp;DATEDIF(TODAY(),X3832,"YM")&amp;" meses"&amp;" "&amp;DATEDIF(TODAY(),X3832,"MD")&amp;" dias",IF(AND(Z3832&lt;&gt;””,Z3832&lt;TODAY()),"Contrato Encerrado",IF(AND(Z3832&lt;&gt;"",Z3832&gt;TODAY()),DATEDIF(TODAY(),Z3832,"Y")&amp;" anos"&amp;" "&amp;DATEDIF(TODAY(),Z3832,"YM")&amp;" meses"&amp;" "&amp;DATEDIF(TODAY(),Z3832,"MD")&amp;" dias"))))))))</f>
        <v>Contrato Encerrado</v>
      </c>
      <c r="AE3832" s="35">
        <f t="shared" si="301"/>
        <v>337</v>
      </c>
      <c r="AF3832" s="35">
        <f t="shared" si="302"/>
        <v>393</v>
      </c>
      <c r="AG3832" s="17" t="str">
        <f t="shared" si="303"/>
        <v>1 anos 0 meses 27 dias</v>
      </c>
    </row>
    <row r="3833" spans="1:33" ht="11.25" customHeight="1" x14ac:dyDescent="0.2">
      <c r="A3833" s="8" t="s">
        <v>9</v>
      </c>
      <c r="B3833" s="8" t="s">
        <v>13</v>
      </c>
      <c r="C3833" s="22" t="s">
        <v>21</v>
      </c>
      <c r="D3833" s="37">
        <v>2024</v>
      </c>
      <c r="E3833" s="12" t="s">
        <v>157</v>
      </c>
      <c r="F3833" s="8" t="s">
        <v>158</v>
      </c>
      <c r="G3833" s="77" t="s">
        <v>14250</v>
      </c>
      <c r="H3833" s="78" t="s">
        <v>14251</v>
      </c>
      <c r="I3833" s="14" t="s">
        <v>14252</v>
      </c>
      <c r="J3833" s="14" t="s">
        <v>14943</v>
      </c>
      <c r="K3833" s="14" t="s">
        <v>29</v>
      </c>
      <c r="L3833" s="15" t="s">
        <v>30</v>
      </c>
      <c r="M3833" s="7" t="s">
        <v>9427</v>
      </c>
      <c r="N3833" s="15" t="s">
        <v>2101</v>
      </c>
      <c r="O3833" s="15" t="s">
        <v>14056</v>
      </c>
      <c r="P3833" s="15" t="s">
        <v>2518</v>
      </c>
      <c r="Q3833" s="15" t="s">
        <v>2521</v>
      </c>
      <c r="R3833" s="20">
        <v>29311</v>
      </c>
      <c r="S3833" s="20">
        <v>45484</v>
      </c>
      <c r="T3833" s="20">
        <v>45623</v>
      </c>
      <c r="U3833" s="20"/>
      <c r="V3833" s="20"/>
      <c r="W3833" s="20"/>
      <c r="X3833" s="17"/>
      <c r="Y3833" s="17"/>
      <c r="Z3833" s="20"/>
      <c r="AA3833" s="18">
        <f t="shared" ca="1" si="300"/>
        <v>45</v>
      </c>
      <c r="AB3833" s="15" t="s">
        <v>7878</v>
      </c>
      <c r="AC3833" s="35" t="str">
        <f t="shared" si="299"/>
        <v>0 anos 4 meses 16 dias</v>
      </c>
      <c r="AD3833" s="35" t="str">
        <f ca="1">IF(AND(V3833="",T3833&lt;TODAY()),"Contrato Encerrado",IF(AND(V3833="",T3833&gt;TODAY()),DATEDIF(TODAY(),T3833,"Y")&amp;" anos"&amp;" "&amp;DATEDIF(TODAY(),T3833,"YM")&amp;" meses"&amp;" "&amp;DATEDIF(TODAY(),T3833,"MD")&amp;" dias",IF(AND(X3833="",V3833&lt;TODAY()),"Contrato Encerrado",IF(AND(X3833="",V3833&gt;TODAY()),DATEDIF(TODAY(),V3833,"Y")&amp;" anos"&amp;" "&amp;DATEDIF(TODAY(),V3833,"YM")&amp;" meses"&amp;" "&amp;DATEDIF(TODAY(),V3833,"MD")&amp;" dias",IF(AND(Z3833="",X3833&lt;TODAY()),"Contrato Encerrado",IF(AND(Z3833="",X3833&gt;TODAY()),DATEDIF(TODAY(),X3833,"Y")&amp;" anos"&amp;" "&amp;DATEDIF(TODAY(),X3833,"YM")&amp;" meses"&amp;" "&amp;DATEDIF(TODAY(),X3833,"MD")&amp;" dias",IF(AND(Z3833&lt;&gt;””,Z3833&lt;TODAY()),"Contrato Encerrado",IF(AND(Z3833&lt;&gt;"",Z3833&gt;TODAY()),DATEDIF(TODAY(),Z3833,"Y")&amp;" anos"&amp;" "&amp;DATEDIF(TODAY(),Z3833,"YM")&amp;" meses"&amp;" "&amp;DATEDIF(TODAY(),Z3833,"MD")&amp;" dias"))))))))</f>
        <v>Contrato Encerrado</v>
      </c>
      <c r="AE3833" s="35">
        <f t="shared" si="301"/>
        <v>139</v>
      </c>
      <c r="AF3833" s="35">
        <f t="shared" si="302"/>
        <v>591</v>
      </c>
      <c r="AG3833" s="17" t="str">
        <f t="shared" si="303"/>
        <v>1 anos 7 meses 13 dias</v>
      </c>
    </row>
    <row r="3834" spans="1:33" ht="11.25" customHeight="1" x14ac:dyDescent="0.2">
      <c r="A3834" s="8" t="s">
        <v>9</v>
      </c>
      <c r="B3834" s="8" t="s">
        <v>13</v>
      </c>
      <c r="C3834" s="22" t="s">
        <v>20</v>
      </c>
      <c r="D3834" s="37">
        <v>2023</v>
      </c>
      <c r="E3834" s="23" t="s">
        <v>157</v>
      </c>
      <c r="F3834" s="8" t="s">
        <v>158</v>
      </c>
      <c r="G3834" s="77" t="s">
        <v>8606</v>
      </c>
      <c r="H3834" s="78" t="s">
        <v>8607</v>
      </c>
      <c r="I3834" s="9" t="s">
        <v>8608</v>
      </c>
      <c r="J3834" s="14" t="s">
        <v>14943</v>
      </c>
      <c r="K3834" s="9" t="s">
        <v>29</v>
      </c>
      <c r="L3834" s="24" t="s">
        <v>81</v>
      </c>
      <c r="M3834" s="7" t="s">
        <v>82</v>
      </c>
      <c r="N3834" s="24" t="s">
        <v>4113</v>
      </c>
      <c r="O3834" s="24" t="s">
        <v>8609</v>
      </c>
      <c r="P3834" s="24" t="s">
        <v>2518</v>
      </c>
      <c r="Q3834" s="24" t="s">
        <v>4109</v>
      </c>
      <c r="R3834" s="17">
        <v>39106</v>
      </c>
      <c r="S3834" s="17">
        <v>45100</v>
      </c>
      <c r="T3834" s="20">
        <v>45646</v>
      </c>
      <c r="U3834" s="20"/>
      <c r="V3834" s="20"/>
      <c r="W3834" s="17"/>
      <c r="X3834" s="17"/>
      <c r="Y3834" s="17"/>
      <c r="Z3834" s="20"/>
      <c r="AA3834" s="18">
        <f t="shared" ca="1" si="300"/>
        <v>18</v>
      </c>
      <c r="AB3834" s="18" t="s">
        <v>7878</v>
      </c>
      <c r="AC3834" s="35" t="str">
        <f t="shared" si="299"/>
        <v>1 anos 5 meses 27 dias</v>
      </c>
      <c r="AD3834" s="35" t="str">
        <f ca="1">IF(AND(V3834="",T3834&lt;TODAY()),"Contrato Encerrado",IF(AND(V3834="",T3834&gt;TODAY()),DATEDIF(TODAY(),T3834,"Y")&amp;" anos"&amp;" "&amp;DATEDIF(TODAY(),T3834,"YM")&amp;" meses"&amp;" "&amp;DATEDIF(TODAY(),T3834,"MD")&amp;" dias",IF(AND(X3834="",V3834&lt;TODAY()),"Contrato Encerrado",IF(AND(X3834="",V3834&gt;TODAY()),DATEDIF(TODAY(),V3834,"Y")&amp;" anos"&amp;" "&amp;DATEDIF(TODAY(),V3834,"YM")&amp;" meses"&amp;" "&amp;DATEDIF(TODAY(),V3834,"MD")&amp;" dias",IF(AND(Z3834="",X3834&lt;TODAY()),"Contrato Encerrado",IF(AND(Z3834="",X3834&gt;TODAY()),DATEDIF(TODAY(),X3834,"Y")&amp;" anos"&amp;" "&amp;DATEDIF(TODAY(),X3834,"YM")&amp;" meses"&amp;" "&amp;DATEDIF(TODAY(),X3834,"MD")&amp;" dias",IF(AND(Z3834&lt;&gt;””,Z3834&lt;TODAY()),"Contrato Encerrado",IF(AND(Z3834&lt;&gt;"",Z3834&gt;TODAY()),DATEDIF(TODAY(),Z3834,"Y")&amp;" anos"&amp;" "&amp;DATEDIF(TODAY(),Z3834,"YM")&amp;" meses"&amp;" "&amp;DATEDIF(TODAY(),Z3834,"MD")&amp;" dias"))))))))</f>
        <v>Contrato Encerrado</v>
      </c>
      <c r="AE3834" s="35">
        <f t="shared" si="301"/>
        <v>546</v>
      </c>
      <c r="AF3834" s="35">
        <f t="shared" si="302"/>
        <v>184</v>
      </c>
      <c r="AG3834" s="17" t="str">
        <f t="shared" si="303"/>
        <v>0 anos 6 meses 2 dias</v>
      </c>
    </row>
    <row r="3835" spans="1:33" ht="11.25" customHeight="1" x14ac:dyDescent="0.2">
      <c r="A3835" s="8" t="s">
        <v>9</v>
      </c>
      <c r="B3835" s="8" t="s">
        <v>13</v>
      </c>
      <c r="C3835" s="22" t="s">
        <v>19</v>
      </c>
      <c r="D3835" s="37">
        <v>2023</v>
      </c>
      <c r="E3835" s="12" t="s">
        <v>157</v>
      </c>
      <c r="F3835" s="8" t="s">
        <v>158</v>
      </c>
      <c r="G3835" s="85" t="s">
        <v>8124</v>
      </c>
      <c r="H3835" s="78" t="s">
        <v>8125</v>
      </c>
      <c r="I3835" s="14" t="s">
        <v>8126</v>
      </c>
      <c r="J3835" s="14" t="s">
        <v>14943</v>
      </c>
      <c r="K3835" s="14" t="s">
        <v>29</v>
      </c>
      <c r="L3835" s="15" t="s">
        <v>30</v>
      </c>
      <c r="M3835" s="7" t="s">
        <v>9427</v>
      </c>
      <c r="N3835" s="15" t="s">
        <v>4159</v>
      </c>
      <c r="O3835" s="15" t="s">
        <v>7904</v>
      </c>
      <c r="P3835" s="15" t="s">
        <v>2518</v>
      </c>
      <c r="Q3835" s="15" t="s">
        <v>2521</v>
      </c>
      <c r="R3835" s="31">
        <v>27555</v>
      </c>
      <c r="S3835" s="30">
        <v>45057</v>
      </c>
      <c r="T3835" s="30">
        <v>45118</v>
      </c>
      <c r="U3835" s="30"/>
      <c r="V3835" s="30"/>
      <c r="W3835" s="30"/>
      <c r="X3835" s="17"/>
      <c r="Y3835" s="17"/>
      <c r="Z3835" s="30"/>
      <c r="AA3835" s="18">
        <f t="shared" ca="1" si="300"/>
        <v>50</v>
      </c>
      <c r="AB3835" s="19" t="s">
        <v>7878</v>
      </c>
      <c r="AC3835" s="35" t="str">
        <f t="shared" si="299"/>
        <v>0 anos 2 meses 0 dias</v>
      </c>
      <c r="AD3835" s="35" t="str">
        <f ca="1">IF(AND(V3835="",T3835&lt;TODAY()),"Contrato Encerrado",IF(AND(V3835="",T3835&gt;TODAY()),DATEDIF(TODAY(),T3835,"Y")&amp;" anos"&amp;" "&amp;DATEDIF(TODAY(),T3835,"YM")&amp;" meses"&amp;" "&amp;DATEDIF(TODAY(),T3835,"MD")&amp;" dias",IF(AND(X3835="",V3835&lt;TODAY()),"Contrato Encerrado",IF(AND(X3835="",V3835&gt;TODAY()),DATEDIF(TODAY(),V3835,"Y")&amp;" anos"&amp;" "&amp;DATEDIF(TODAY(),V3835,"YM")&amp;" meses"&amp;" "&amp;DATEDIF(TODAY(),V3835,"MD")&amp;" dias",IF(AND(Z3835="",X3835&lt;TODAY()),"Contrato Encerrado",IF(AND(Z3835="",X3835&gt;TODAY()),DATEDIF(TODAY(),X3835,"Y")&amp;" anos"&amp;" "&amp;DATEDIF(TODAY(),X3835,"YM")&amp;" meses"&amp;" "&amp;DATEDIF(TODAY(),X3835,"MD")&amp;" dias",IF(AND(Z3835&lt;&gt;””,Z3835&lt;TODAY()),"Contrato Encerrado",IF(AND(Z3835&lt;&gt;"",Z3835&gt;TODAY()),DATEDIF(TODAY(),Z3835,"Y")&amp;" anos"&amp;" "&amp;DATEDIF(TODAY(),Z3835,"YM")&amp;" meses"&amp;" "&amp;DATEDIF(TODAY(),Z3835,"MD")&amp;" dias"))))))))</f>
        <v>Contrato Encerrado</v>
      </c>
      <c r="AE3835" s="35">
        <f t="shared" si="301"/>
        <v>61</v>
      </c>
      <c r="AF3835" s="35">
        <f t="shared" si="302"/>
        <v>669</v>
      </c>
      <c r="AG3835" s="17" t="str">
        <f t="shared" si="303"/>
        <v>1 anos 9 meses 30 dias</v>
      </c>
    </row>
    <row r="3836" spans="1:33" ht="11.25" customHeight="1" x14ac:dyDescent="0.2">
      <c r="A3836" s="8" t="s">
        <v>9</v>
      </c>
      <c r="B3836" s="8" t="s">
        <v>13</v>
      </c>
      <c r="C3836" s="22" t="s">
        <v>11</v>
      </c>
      <c r="D3836" s="36">
        <v>2025</v>
      </c>
      <c r="E3836" s="12" t="s">
        <v>1111</v>
      </c>
      <c r="F3836" s="8" t="s">
        <v>1112</v>
      </c>
      <c r="G3836" s="77" t="s">
        <v>15148</v>
      </c>
      <c r="H3836" s="78" t="s">
        <v>15149</v>
      </c>
      <c r="I3836" s="14" t="s">
        <v>15150</v>
      </c>
      <c r="J3836" s="14" t="s">
        <v>1302</v>
      </c>
      <c r="K3836" s="14" t="s">
        <v>29</v>
      </c>
      <c r="L3836" s="15" t="s">
        <v>81</v>
      </c>
      <c r="M3836" s="7" t="s">
        <v>82</v>
      </c>
      <c r="N3836" s="15" t="s">
        <v>4113</v>
      </c>
      <c r="O3836" s="15" t="s">
        <v>10499</v>
      </c>
      <c r="P3836" s="15" t="s">
        <v>2518</v>
      </c>
      <c r="Q3836" s="15" t="s">
        <v>2523</v>
      </c>
      <c r="R3836" s="20">
        <v>39787</v>
      </c>
      <c r="S3836" s="20">
        <v>45663</v>
      </c>
      <c r="T3836" s="20">
        <v>45750</v>
      </c>
      <c r="U3836" s="20"/>
      <c r="V3836" s="20"/>
      <c r="W3836" s="20"/>
      <c r="X3836" s="17"/>
      <c r="Y3836" s="17"/>
      <c r="Z3836" s="20"/>
      <c r="AA3836" s="18">
        <f t="shared" ca="1" si="300"/>
        <v>16</v>
      </c>
      <c r="AB3836" s="15" t="s">
        <v>7878</v>
      </c>
      <c r="AC3836" s="35" t="str">
        <f t="shared" si="299"/>
        <v>0 anos 2 meses 28 dias</v>
      </c>
      <c r="AD3836" s="35" t="str">
        <f ca="1">IF(AND(V3836="",T3836&lt;TODAY()),"Contrato Encerrado",IF(AND(V3836="",T3836&gt;TODAY()),DATEDIF(TODAY(),T3836,"Y")&amp;" anos"&amp;" "&amp;DATEDIF(TODAY(),T3836,"YM")&amp;" meses"&amp;" "&amp;DATEDIF(TODAY(),T3836,"MD")&amp;" dias",IF(AND(X3836="",V3836&lt;TODAY()),"Contrato Encerrado",IF(AND(X3836="",V3836&gt;TODAY()),DATEDIF(TODAY(),V3836,"Y")&amp;" anos"&amp;" "&amp;DATEDIF(TODAY(),V3836,"YM")&amp;" meses"&amp;" "&amp;DATEDIF(TODAY(),V3836,"MD")&amp;" dias",IF(AND(Z3836="",X3836&lt;TODAY()),"Contrato Encerrado",IF(AND(Z3836="",X3836&gt;TODAY()),DATEDIF(TODAY(),X3836,"Y")&amp;" anos"&amp;" "&amp;DATEDIF(TODAY(),X3836,"YM")&amp;" meses"&amp;" "&amp;DATEDIF(TODAY(),X3836,"MD")&amp;" dias",IF(AND(Z3836&lt;&gt;””,Z3836&lt;TODAY()),"Contrato Encerrado",IF(AND(Z3836&lt;&gt;"",Z3836&gt;TODAY()),DATEDIF(TODAY(),Z3836,"Y")&amp;" anos"&amp;" "&amp;DATEDIF(TODAY(),Z3836,"YM")&amp;" meses"&amp;" "&amp;DATEDIF(TODAY(),Z3836,"MD")&amp;" dias"))))))))</f>
        <v>Contrato Encerrado</v>
      </c>
      <c r="AE3836" s="35">
        <f t="shared" si="301"/>
        <v>87</v>
      </c>
      <c r="AF3836" s="35">
        <f t="shared" si="302"/>
        <v>643</v>
      </c>
      <c r="AG3836" s="17" t="str">
        <f t="shared" si="303"/>
        <v>1 anos 9 meses 4 dias</v>
      </c>
    </row>
    <row r="3837" spans="1:33" ht="11.25" customHeight="1" x14ac:dyDescent="0.2">
      <c r="A3837" s="8" t="s">
        <v>9</v>
      </c>
      <c r="B3837" s="8" t="s">
        <v>13</v>
      </c>
      <c r="C3837" s="22" t="s">
        <v>24</v>
      </c>
      <c r="D3837" s="37">
        <v>2023</v>
      </c>
      <c r="E3837" s="12" t="s">
        <v>157</v>
      </c>
      <c r="F3837" s="8" t="s">
        <v>158</v>
      </c>
      <c r="G3837" s="77" t="s">
        <v>10506</v>
      </c>
      <c r="H3837" s="78" t="s">
        <v>10507</v>
      </c>
      <c r="I3837" s="14" t="s">
        <v>10508</v>
      </c>
      <c r="J3837" s="14" t="s">
        <v>1302</v>
      </c>
      <c r="K3837" s="14" t="s">
        <v>29</v>
      </c>
      <c r="L3837" s="15" t="s">
        <v>30</v>
      </c>
      <c r="M3837" s="7" t="s">
        <v>9427</v>
      </c>
      <c r="N3837" s="15" t="s">
        <v>4159</v>
      </c>
      <c r="O3837" s="15" t="s">
        <v>7974</v>
      </c>
      <c r="P3837" s="15" t="s">
        <v>2518</v>
      </c>
      <c r="Q3837" s="15" t="s">
        <v>4109</v>
      </c>
      <c r="R3837" s="20">
        <v>37903</v>
      </c>
      <c r="S3837" s="20">
        <v>45222</v>
      </c>
      <c r="T3837" s="20">
        <v>45587</v>
      </c>
      <c r="U3837" s="20"/>
      <c r="V3837" s="20"/>
      <c r="W3837" s="20"/>
      <c r="X3837" s="17"/>
      <c r="Y3837" s="17"/>
      <c r="Z3837" s="20"/>
      <c r="AA3837" s="18">
        <f t="shared" ca="1" si="300"/>
        <v>21</v>
      </c>
      <c r="AB3837" s="15" t="s">
        <v>7878</v>
      </c>
      <c r="AC3837" s="35" t="str">
        <f t="shared" ref="AC3837:AC3900" si="304">DATEDIF($S3837,$Z3837-($U3837-$T3837)-($W3837-$V3837)-($Y3837-$X3837),"Y")&amp; " anos"&amp; " "&amp;DATEDIF($S3837,$Z3837-($U3837-$T3837)-($W3837-$V3837)-($Y3837-$X3837),"YM")&amp; " meses"&amp; " "&amp;DATEDIF($S3837,$Z3837-($U3837-$T3837)-($W3837-$V3837)-($Y3837-$X3837),"MD")&amp; " dias"</f>
        <v>0 anos 11 meses 29 dias</v>
      </c>
      <c r="AD3837" s="35" t="str">
        <f ca="1">IF(AND(V3837="",T3837&lt;TODAY()),"Contrato Encerrado",IF(AND(V3837="",T3837&gt;TODAY()),DATEDIF(TODAY(),T3837,"Y")&amp;" anos"&amp;" "&amp;DATEDIF(TODAY(),T3837,"YM")&amp;" meses"&amp;" "&amp;DATEDIF(TODAY(),T3837,"MD")&amp;" dias",IF(AND(X3837="",V3837&lt;TODAY()),"Contrato Encerrado",IF(AND(X3837="",V3837&gt;TODAY()),DATEDIF(TODAY(),V3837,"Y")&amp;" anos"&amp;" "&amp;DATEDIF(TODAY(),V3837,"YM")&amp;" meses"&amp;" "&amp;DATEDIF(TODAY(),V3837,"MD")&amp;" dias",IF(AND(Z3837="",X3837&lt;TODAY()),"Contrato Encerrado",IF(AND(Z3837="",X3837&gt;TODAY()),DATEDIF(TODAY(),X3837,"Y")&amp;" anos"&amp;" "&amp;DATEDIF(TODAY(),X3837,"YM")&amp;" meses"&amp;" "&amp;DATEDIF(TODAY(),X3837,"MD")&amp;" dias",IF(AND(Z3837&lt;&gt;””,Z3837&lt;TODAY()),"Contrato Encerrado",IF(AND(Z3837&lt;&gt;"",Z3837&gt;TODAY()),DATEDIF(TODAY(),Z3837,"Y")&amp;" anos"&amp;" "&amp;DATEDIF(TODAY(),Z3837,"YM")&amp;" meses"&amp;" "&amp;DATEDIF(TODAY(),Z3837,"MD")&amp;" dias"))))))))</f>
        <v>Contrato Encerrado</v>
      </c>
      <c r="AE3837" s="35">
        <f t="shared" si="301"/>
        <v>365</v>
      </c>
      <c r="AF3837" s="35">
        <f t="shared" si="302"/>
        <v>365</v>
      </c>
      <c r="AG3837" s="17" t="str">
        <f t="shared" si="303"/>
        <v>0 anos 11 meses 30 dias</v>
      </c>
    </row>
    <row r="3838" spans="1:33" ht="11.25" customHeight="1" x14ac:dyDescent="0.2">
      <c r="A3838" s="8" t="s">
        <v>9</v>
      </c>
      <c r="B3838" s="8" t="s">
        <v>13</v>
      </c>
      <c r="C3838" s="22" t="s">
        <v>20</v>
      </c>
      <c r="D3838" s="37">
        <v>2024</v>
      </c>
      <c r="E3838" s="12" t="s">
        <v>157</v>
      </c>
      <c r="F3838" s="8" t="s">
        <v>158</v>
      </c>
      <c r="G3838" s="77" t="s">
        <v>13930</v>
      </c>
      <c r="H3838" s="78" t="s">
        <v>13931</v>
      </c>
      <c r="I3838" s="14" t="s">
        <v>13932</v>
      </c>
      <c r="J3838" s="14" t="s">
        <v>10</v>
      </c>
      <c r="K3838" s="14" t="s">
        <v>29</v>
      </c>
      <c r="L3838" s="15" t="s">
        <v>81</v>
      </c>
      <c r="M3838" s="7" t="s">
        <v>82</v>
      </c>
      <c r="N3838" s="15" t="s">
        <v>12638</v>
      </c>
      <c r="O3838" s="15" t="s">
        <v>10449</v>
      </c>
      <c r="P3838" s="15" t="s">
        <v>2518</v>
      </c>
      <c r="Q3838" s="15" t="s">
        <v>4109</v>
      </c>
      <c r="R3838" s="20">
        <v>39574</v>
      </c>
      <c r="S3838" s="20">
        <v>45460</v>
      </c>
      <c r="T3838" s="20">
        <v>46021</v>
      </c>
      <c r="U3838" s="20"/>
      <c r="V3838" s="20"/>
      <c r="W3838" s="20"/>
      <c r="X3838" s="17"/>
      <c r="Y3838" s="17"/>
      <c r="Z3838" s="20"/>
      <c r="AA3838" s="18">
        <f t="shared" ca="1" si="300"/>
        <v>17</v>
      </c>
      <c r="AB3838" s="15" t="s">
        <v>7878</v>
      </c>
      <c r="AC3838" s="35" t="str">
        <f t="shared" si="304"/>
        <v>1 anos 6 meses 13 dias</v>
      </c>
      <c r="AD3838" s="35" t="str">
        <f ca="1">IF(AND(V3838="",T3838&lt;TODAY()),"Contrato Encerrado",IF(AND(V3838="",T3838&gt;TODAY()),DATEDIF(TODAY(),T3838,"Y")&amp;" anos"&amp;" "&amp;DATEDIF(TODAY(),T3838,"YM")&amp;" meses"&amp;" "&amp;DATEDIF(TODAY(),T3838,"MD")&amp;" dias",IF(AND(X3838="",V3838&lt;TODAY()),"Contrato Encerrado",IF(AND(X3838="",V3838&gt;TODAY()),DATEDIF(TODAY(),V3838,"Y")&amp;" anos"&amp;" "&amp;DATEDIF(TODAY(),V3838,"YM")&amp;" meses"&amp;" "&amp;DATEDIF(TODAY(),V3838,"MD")&amp;" dias",IF(AND(Z3838="",X3838&lt;TODAY()),"Contrato Encerrado",IF(AND(Z3838="",X3838&gt;TODAY()),DATEDIF(TODAY(),X3838,"Y")&amp;" anos"&amp;" "&amp;DATEDIF(TODAY(),X3838,"YM")&amp;" meses"&amp;" "&amp;DATEDIF(TODAY(),X3838,"MD")&amp;" dias",IF(AND(Z3838&lt;&gt;””,Z3838&lt;TODAY()),"Contrato Encerrado",IF(AND(Z3838&lt;&gt;"",Z3838&gt;TODAY()),DATEDIF(TODAY(),Z3838,"Y")&amp;" anos"&amp;" "&amp;DATEDIF(TODAY(),Z3838,"YM")&amp;" meses"&amp;" "&amp;DATEDIF(TODAY(),Z3838,"MD")&amp;" dias"))))))))</f>
        <v>0 anos 2 meses 23 dias</v>
      </c>
      <c r="AE3838" s="35">
        <f t="shared" si="301"/>
        <v>561</v>
      </c>
      <c r="AF3838" s="35">
        <f t="shared" si="302"/>
        <v>169</v>
      </c>
      <c r="AG3838" s="17" t="str">
        <f t="shared" si="303"/>
        <v>0 anos 5 meses 17 dias</v>
      </c>
    </row>
    <row r="3839" spans="1:33" ht="11.25" customHeight="1" x14ac:dyDescent="0.2">
      <c r="A3839" s="8" t="s">
        <v>9</v>
      </c>
      <c r="B3839" s="8" t="s">
        <v>13</v>
      </c>
      <c r="C3839" s="22" t="s">
        <v>24</v>
      </c>
      <c r="D3839" s="37">
        <v>2023</v>
      </c>
      <c r="E3839" s="12" t="s">
        <v>27</v>
      </c>
      <c r="F3839" s="8" t="s">
        <v>28</v>
      </c>
      <c r="G3839" s="77" t="s">
        <v>10509</v>
      </c>
      <c r="H3839" s="78" t="s">
        <v>10510</v>
      </c>
      <c r="I3839" s="14" t="s">
        <v>10511</v>
      </c>
      <c r="J3839" s="14" t="s">
        <v>10</v>
      </c>
      <c r="K3839" s="14" t="s">
        <v>29</v>
      </c>
      <c r="L3839" s="15" t="s">
        <v>30</v>
      </c>
      <c r="M3839" s="7" t="s">
        <v>9427</v>
      </c>
      <c r="N3839" s="24" t="s">
        <v>2104</v>
      </c>
      <c r="O3839" s="15" t="s">
        <v>8177</v>
      </c>
      <c r="P3839" s="15" t="s">
        <v>2518</v>
      </c>
      <c r="Q3839" s="15" t="s">
        <v>4109</v>
      </c>
      <c r="R3839" s="30">
        <v>38001</v>
      </c>
      <c r="S3839" s="30">
        <v>45231</v>
      </c>
      <c r="T3839" s="20" t="s">
        <v>14815</v>
      </c>
      <c r="U3839" s="20"/>
      <c r="V3839" s="20"/>
      <c r="W3839" s="30"/>
      <c r="X3839" s="17"/>
      <c r="Y3839" s="17"/>
      <c r="Z3839" s="20"/>
      <c r="AA3839" s="18">
        <f t="shared" ca="1" si="300"/>
        <v>21</v>
      </c>
      <c r="AB3839" s="15" t="s">
        <v>7878</v>
      </c>
      <c r="AC3839" s="35" t="str">
        <f t="shared" si="304"/>
        <v>1 anos 11 meses 30 dias</v>
      </c>
      <c r="AD3839" s="35" t="str">
        <f ca="1">IF(AND(V3839="",T3839&lt;TODAY()),"Contrato Encerrado",IF(AND(V3839="",T3839&gt;TODAY()),DATEDIF(TODAY(),T3839,"Y")&amp;" anos"&amp;" "&amp;DATEDIF(TODAY(),T3839,"YM")&amp;" meses"&amp;" "&amp;DATEDIF(TODAY(),T3839,"MD")&amp;" dias",IF(AND(X3839="",V3839&lt;TODAY()),"Contrato Encerrado",IF(AND(X3839="",V3839&gt;TODAY()),DATEDIF(TODAY(),V3839,"Y")&amp;" anos"&amp;" "&amp;DATEDIF(TODAY(),V3839,"YM")&amp;" meses"&amp;" "&amp;DATEDIF(TODAY(),V3839,"MD")&amp;" dias",IF(AND(Z3839="",X3839&lt;TODAY()),"Contrato Encerrado",IF(AND(Z3839="",X3839&gt;TODAY()),DATEDIF(TODAY(),X3839,"Y")&amp;" anos"&amp;" "&amp;DATEDIF(TODAY(),X3839,"YM")&amp;" meses"&amp;" "&amp;DATEDIF(TODAY(),X3839,"MD")&amp;" dias",IF(AND(Z3839&lt;&gt;””,Z3839&lt;TODAY()),"Contrato Encerrado",IF(AND(Z3839&lt;&gt;"",Z3839&gt;TODAY()),DATEDIF(TODAY(),Z3839,"Y")&amp;" anos"&amp;" "&amp;DATEDIF(TODAY(),Z3839,"YM")&amp;" meses"&amp;" "&amp;DATEDIF(TODAY(),Z3839,"MD")&amp;" dias"))))))))</f>
        <v>0 anos 0 meses 24 dias</v>
      </c>
      <c r="AE3839" s="35">
        <f t="shared" si="301"/>
        <v>730</v>
      </c>
      <c r="AF3839" s="35">
        <f t="shared" si="302"/>
        <v>0</v>
      </c>
      <c r="AG3839" s="17" t="str">
        <f t="shared" si="303"/>
        <v>ESTÁGIO COMPLETOU 2 ANOS</v>
      </c>
    </row>
    <row r="3840" spans="1:33" ht="11.25" customHeight="1" x14ac:dyDescent="0.2">
      <c r="A3840" s="8" t="s">
        <v>9</v>
      </c>
      <c r="B3840" s="8" t="s">
        <v>13</v>
      </c>
      <c r="C3840" s="22" t="s">
        <v>15</v>
      </c>
      <c r="D3840" s="37">
        <v>2025</v>
      </c>
      <c r="E3840" s="12" t="s">
        <v>157</v>
      </c>
      <c r="F3840" s="8" t="s">
        <v>158</v>
      </c>
      <c r="G3840" s="77" t="s">
        <v>15941</v>
      </c>
      <c r="H3840" s="78" t="s">
        <v>15942</v>
      </c>
      <c r="I3840" s="14" t="s">
        <v>15943</v>
      </c>
      <c r="J3840" s="14" t="s">
        <v>10</v>
      </c>
      <c r="K3840" s="14" t="s">
        <v>29</v>
      </c>
      <c r="L3840" s="15" t="s">
        <v>81</v>
      </c>
      <c r="M3840" s="7" t="s">
        <v>82</v>
      </c>
      <c r="N3840" s="15" t="s">
        <v>4113</v>
      </c>
      <c r="O3840" s="15" t="s">
        <v>11344</v>
      </c>
      <c r="P3840" s="15" t="s">
        <v>2518</v>
      </c>
      <c r="Q3840" s="15" t="s">
        <v>4109</v>
      </c>
      <c r="R3840" s="20">
        <v>39511</v>
      </c>
      <c r="S3840" s="20">
        <v>45691</v>
      </c>
      <c r="T3840" s="20">
        <v>46022</v>
      </c>
      <c r="U3840" s="20"/>
      <c r="V3840" s="20"/>
      <c r="W3840" s="20"/>
      <c r="X3840" s="17"/>
      <c r="Y3840" s="17"/>
      <c r="Z3840" s="20"/>
      <c r="AA3840" s="21">
        <f t="shared" ca="1" si="300"/>
        <v>17</v>
      </c>
      <c r="AB3840" s="15" t="s">
        <v>7878</v>
      </c>
      <c r="AC3840" s="35" t="str">
        <f t="shared" si="304"/>
        <v>0 anos 10 meses 28 dias</v>
      </c>
      <c r="AD3840" s="35" t="str">
        <f ca="1">IF(AND(V3840="",T3840&lt;TODAY()),"Contrato Encerrado",IF(AND(V3840="",T3840&gt;TODAY()),DATEDIF(TODAY(),T3840,"Y")&amp;" anos"&amp;" "&amp;DATEDIF(TODAY(),T3840,"YM")&amp;" meses"&amp;" "&amp;DATEDIF(TODAY(),T3840,"MD")&amp;" dias",IF(AND(X3840="",V3840&lt;TODAY()),"Contrato Encerrado",IF(AND(X3840="",V3840&gt;TODAY()),DATEDIF(TODAY(),V3840,"Y")&amp;" anos"&amp;" "&amp;DATEDIF(TODAY(),V3840,"YM")&amp;" meses"&amp;" "&amp;DATEDIF(TODAY(),V3840,"MD")&amp;" dias",IF(AND(Z3840="",X3840&lt;TODAY()),"Contrato Encerrado",IF(AND(Z3840="",X3840&gt;TODAY()),DATEDIF(TODAY(),X3840,"Y")&amp;" anos"&amp;" "&amp;DATEDIF(TODAY(),X3840,"YM")&amp;" meses"&amp;" "&amp;DATEDIF(TODAY(),X3840,"MD")&amp;" dias",IF(AND(Z3840&lt;&gt;””,Z3840&lt;TODAY()),"Contrato Encerrado",IF(AND(Z3840&lt;&gt;"",Z3840&gt;TODAY()),DATEDIF(TODAY(),Z3840,"Y")&amp;" anos"&amp;" "&amp;DATEDIF(TODAY(),Z3840,"YM")&amp;" meses"&amp;" "&amp;DATEDIF(TODAY(),Z3840,"MD")&amp;" dias"))))))))</f>
        <v>0 anos 2 meses 24 dias</v>
      </c>
      <c r="AE3840" s="35">
        <f t="shared" si="301"/>
        <v>331</v>
      </c>
      <c r="AF3840" s="35">
        <f t="shared" si="302"/>
        <v>399</v>
      </c>
      <c r="AG3840" s="17" t="str">
        <f t="shared" si="303"/>
        <v>1 anos 1 meses 2 dias</v>
      </c>
    </row>
    <row r="3841" spans="1:33" ht="11.25" customHeight="1" x14ac:dyDescent="0.2">
      <c r="A3841" s="141" t="s">
        <v>9</v>
      </c>
      <c r="B3841" s="141" t="s">
        <v>13</v>
      </c>
      <c r="C3841" s="157" t="s">
        <v>15</v>
      </c>
      <c r="D3841" s="158">
        <v>2023</v>
      </c>
      <c r="E3841" s="159" t="s">
        <v>1111</v>
      </c>
      <c r="F3841" s="141" t="s">
        <v>1112</v>
      </c>
      <c r="G3841" s="146" t="s">
        <v>7225</v>
      </c>
      <c r="H3841" s="147" t="s">
        <v>7226</v>
      </c>
      <c r="I3841" s="160" t="s">
        <v>7227</v>
      </c>
      <c r="J3841" s="14" t="s">
        <v>14943</v>
      </c>
      <c r="K3841" s="160" t="s">
        <v>29</v>
      </c>
      <c r="L3841" s="162" t="s">
        <v>30</v>
      </c>
      <c r="M3841" s="7" t="s">
        <v>9427</v>
      </c>
      <c r="N3841" s="162" t="s">
        <v>2119</v>
      </c>
      <c r="O3841" s="162"/>
      <c r="P3841" s="162" t="s">
        <v>2518</v>
      </c>
      <c r="Q3841" s="162" t="s">
        <v>2523</v>
      </c>
      <c r="R3841" s="133">
        <v>37371</v>
      </c>
      <c r="S3841" s="133">
        <v>44986</v>
      </c>
      <c r="T3841" s="151">
        <v>45717</v>
      </c>
      <c r="U3841" s="156"/>
      <c r="V3841" s="156"/>
      <c r="W3841" s="133"/>
      <c r="X3841" s="17"/>
      <c r="Y3841" s="17"/>
      <c r="Z3841" s="156"/>
      <c r="AA3841" s="152">
        <f t="shared" ca="1" si="300"/>
        <v>23</v>
      </c>
      <c r="AB3841" s="153" t="s">
        <v>7878</v>
      </c>
      <c r="AC3841" s="35" t="str">
        <f t="shared" si="304"/>
        <v>2 anos 0 meses 0 dias</v>
      </c>
      <c r="AD3841" s="132" t="str">
        <f ca="1">IF(AND(V3841="",T3841&lt;TODAY()),"Contrato Encerrado",IF(AND(V3841="",T3841&gt;TODAY()),DATEDIF(TODAY(),T3841,"Y")&amp;" anos"&amp;" "&amp;DATEDIF(TODAY(),T3841,"YM")&amp;" meses"&amp;" "&amp;DATEDIF(TODAY(),T3841,"MD")&amp;" dias",IF(AND(X3841="",V3841&lt;TODAY()),"Contrato Encerrado",IF(AND(X3841="",V3841&gt;TODAY()),DATEDIF(TODAY(),V3841,"Y")&amp;" anos"&amp;" "&amp;DATEDIF(TODAY(),V3841,"YM")&amp;" meses"&amp;" "&amp;DATEDIF(TODAY(),V3841,"MD")&amp;" dias",IF(AND(Z3841="",X3841&lt;TODAY()),"Contrato Encerrado",IF(AND(Z3841="",X3841&gt;TODAY()),DATEDIF(TODAY(),X3841,"Y")&amp;" anos"&amp;" "&amp;DATEDIF(TODAY(),X3841,"YM")&amp;" meses"&amp;" "&amp;DATEDIF(TODAY(),X3841,"MD")&amp;" dias",IF(AND(Z3841&lt;&gt;””,Z3841&lt;TODAY()),"Contrato Encerrado",IF(AND(Z3841&lt;&gt;"",Z3841&gt;TODAY()),DATEDIF(TODAY(),Z3841,"Y")&amp;" anos"&amp;" "&amp;DATEDIF(TODAY(),Z3841,"YM")&amp;" meses"&amp;" "&amp;DATEDIF(TODAY(),Z3841,"MD")&amp;" dias"))))))))</f>
        <v>Contrato Encerrado</v>
      </c>
      <c r="AE3841" s="132">
        <f t="shared" si="301"/>
        <v>731</v>
      </c>
      <c r="AF3841" s="132">
        <f t="shared" si="302"/>
        <v>-1</v>
      </c>
      <c r="AG3841" s="133" t="str">
        <f t="shared" si="303"/>
        <v>ESTÁGIO COMPLETOU 2 ANOS</v>
      </c>
    </row>
    <row r="3842" spans="1:33" ht="11.25" customHeight="1" x14ac:dyDescent="0.2">
      <c r="A3842" s="8" t="s">
        <v>9</v>
      </c>
      <c r="B3842" s="8" t="s">
        <v>13</v>
      </c>
      <c r="C3842" s="22" t="s">
        <v>23</v>
      </c>
      <c r="D3842" s="37">
        <v>2023</v>
      </c>
      <c r="E3842" s="12" t="s">
        <v>79</v>
      </c>
      <c r="F3842" s="8" t="s">
        <v>80</v>
      </c>
      <c r="G3842" s="77" t="s">
        <v>9931</v>
      </c>
      <c r="H3842" s="78" t="s">
        <v>9932</v>
      </c>
      <c r="I3842" s="14" t="s">
        <v>9933</v>
      </c>
      <c r="J3842" s="14" t="s">
        <v>10</v>
      </c>
      <c r="K3842" s="14" t="s">
        <v>29</v>
      </c>
      <c r="L3842" s="15" t="s">
        <v>30</v>
      </c>
      <c r="M3842" s="7" t="s">
        <v>9427</v>
      </c>
      <c r="N3842" s="15" t="s">
        <v>2100</v>
      </c>
      <c r="O3842" s="15" t="s">
        <v>8130</v>
      </c>
      <c r="P3842" s="15" t="s">
        <v>2518</v>
      </c>
      <c r="Q3842" s="15" t="s">
        <v>2523</v>
      </c>
      <c r="R3842" s="20">
        <v>36897</v>
      </c>
      <c r="S3842" s="20">
        <v>45208</v>
      </c>
      <c r="T3842" s="20" t="s">
        <v>14947</v>
      </c>
      <c r="U3842" s="20"/>
      <c r="V3842" s="20"/>
      <c r="W3842" s="20"/>
      <c r="X3842" s="17"/>
      <c r="Y3842" s="17"/>
      <c r="Z3842" s="20"/>
      <c r="AA3842" s="18">
        <f t="shared" ca="1" si="300"/>
        <v>24</v>
      </c>
      <c r="AB3842" s="20" t="s">
        <v>7878</v>
      </c>
      <c r="AC3842" s="35" t="str">
        <f t="shared" si="304"/>
        <v>1 anos 11 meses 29 dias</v>
      </c>
      <c r="AD3842" s="35" t="str">
        <f ca="1">IF(AND(V3842="",T3842&lt;TODAY()),"Contrato Encerrado",IF(AND(V3842="",T3842&gt;TODAY()),DATEDIF(TODAY(),T3842,"Y")&amp;" anos"&amp;" "&amp;DATEDIF(TODAY(),T3842,"YM")&amp;" meses"&amp;" "&amp;DATEDIF(TODAY(),T3842,"MD")&amp;" dias",IF(AND(X3842="",V3842&lt;TODAY()),"Contrato Encerrado",IF(AND(X3842="",V3842&gt;TODAY()),DATEDIF(TODAY(),V3842,"Y")&amp;" anos"&amp;" "&amp;DATEDIF(TODAY(),V3842,"YM")&amp;" meses"&amp;" "&amp;DATEDIF(TODAY(),V3842,"MD")&amp;" dias",IF(AND(Z3842="",X3842&lt;TODAY()),"Contrato Encerrado",IF(AND(Z3842="",X3842&gt;TODAY()),DATEDIF(TODAY(),X3842,"Y")&amp;" anos"&amp;" "&amp;DATEDIF(TODAY(),X3842,"YM")&amp;" meses"&amp;" "&amp;DATEDIF(TODAY(),X3842,"MD")&amp;" dias",IF(AND(Z3842&lt;&gt;””,Z3842&lt;TODAY()),"Contrato Encerrado",IF(AND(Z3842&lt;&gt;"",Z3842&gt;TODAY()),DATEDIF(TODAY(),Z3842,"Y")&amp;" anos"&amp;" "&amp;DATEDIF(TODAY(),Z3842,"YM")&amp;" meses"&amp;" "&amp;DATEDIF(TODAY(),Z3842,"MD")&amp;" dias"))))))))</f>
        <v>0 anos 0 meses 1 dias</v>
      </c>
      <c r="AE3842" s="35">
        <f t="shared" si="301"/>
        <v>730</v>
      </c>
      <c r="AF3842" s="35">
        <f t="shared" si="302"/>
        <v>0</v>
      </c>
      <c r="AG3842" s="17" t="str">
        <f t="shared" si="303"/>
        <v>ESTÁGIO COMPLETOU 2 ANOS</v>
      </c>
    </row>
    <row r="3843" spans="1:33" ht="11.25" customHeight="1" x14ac:dyDescent="0.2">
      <c r="A3843" s="8" t="s">
        <v>9</v>
      </c>
      <c r="B3843" s="8" t="s">
        <v>13</v>
      </c>
      <c r="C3843" s="22" t="s">
        <v>22</v>
      </c>
      <c r="D3843" s="37">
        <v>2023</v>
      </c>
      <c r="E3843" s="12" t="s">
        <v>27</v>
      </c>
      <c r="F3843" s="8" t="s">
        <v>28</v>
      </c>
      <c r="G3843" s="77" t="s">
        <v>9934</v>
      </c>
      <c r="H3843" s="78" t="s">
        <v>9935</v>
      </c>
      <c r="I3843" s="14" t="s">
        <v>9936</v>
      </c>
      <c r="J3843" s="14" t="s">
        <v>14943</v>
      </c>
      <c r="K3843" s="14" t="s">
        <v>29</v>
      </c>
      <c r="L3843" s="15" t="s">
        <v>30</v>
      </c>
      <c r="M3843" s="7" t="s">
        <v>9427</v>
      </c>
      <c r="N3843" s="16" t="s">
        <v>2105</v>
      </c>
      <c r="O3843" s="15" t="s">
        <v>7901</v>
      </c>
      <c r="P3843" s="15" t="s">
        <v>2518</v>
      </c>
      <c r="Q3843" s="15" t="s">
        <v>4109</v>
      </c>
      <c r="R3843" s="20">
        <v>23966</v>
      </c>
      <c r="S3843" s="20">
        <v>45148</v>
      </c>
      <c r="T3843" s="20">
        <v>45878</v>
      </c>
      <c r="U3843" s="20"/>
      <c r="V3843" s="20"/>
      <c r="W3843" s="20"/>
      <c r="X3843" s="17"/>
      <c r="Y3843" s="17"/>
      <c r="Z3843" s="20"/>
      <c r="AA3843" s="18">
        <f t="shared" ca="1" si="300"/>
        <v>60</v>
      </c>
      <c r="AB3843" s="15" t="s">
        <v>7878</v>
      </c>
      <c r="AC3843" s="35" t="str">
        <f t="shared" si="304"/>
        <v>1 anos 11 meses 30 dias</v>
      </c>
      <c r="AD3843" s="35" t="str">
        <f ca="1">IF(AND(V3843="",T3843&lt;TODAY()),"Contrato Encerrado",IF(AND(V3843="",T3843&gt;TODAY()),DATEDIF(TODAY(),T3843,"Y")&amp;" anos"&amp;" "&amp;DATEDIF(TODAY(),T3843,"YM")&amp;" meses"&amp;" "&amp;DATEDIF(TODAY(),T3843,"MD")&amp;" dias",IF(AND(X3843="",V3843&lt;TODAY()),"Contrato Encerrado",IF(AND(X3843="",V3843&gt;TODAY()),DATEDIF(TODAY(),V3843,"Y")&amp;" anos"&amp;" "&amp;DATEDIF(TODAY(),V3843,"YM")&amp;" meses"&amp;" "&amp;DATEDIF(TODAY(),V3843,"MD")&amp;" dias",IF(AND(Z3843="",X3843&lt;TODAY()),"Contrato Encerrado",IF(AND(Z3843="",X3843&gt;TODAY()),DATEDIF(TODAY(),X3843,"Y")&amp;" anos"&amp;" "&amp;DATEDIF(TODAY(),X3843,"YM")&amp;" meses"&amp;" "&amp;DATEDIF(TODAY(),X3843,"MD")&amp;" dias",IF(AND(Z3843&lt;&gt;””,Z3843&lt;TODAY()),"Contrato Encerrado",IF(AND(Z3843&lt;&gt;"",Z3843&gt;TODAY()),DATEDIF(TODAY(),Z3843,"Y")&amp;" anos"&amp;" "&amp;DATEDIF(TODAY(),Z3843,"YM")&amp;" meses"&amp;" "&amp;DATEDIF(TODAY(),Z3843,"MD")&amp;" dias"))))))))</f>
        <v>Contrato Encerrado</v>
      </c>
      <c r="AE3843" s="35">
        <f t="shared" si="301"/>
        <v>730</v>
      </c>
      <c r="AF3843" s="35">
        <f t="shared" si="302"/>
        <v>0</v>
      </c>
      <c r="AG3843" s="17" t="str">
        <f t="shared" si="303"/>
        <v>ESTÁGIO COMPLETOU 2 ANOS</v>
      </c>
    </row>
    <row r="3844" spans="1:33" ht="11.25" customHeight="1" x14ac:dyDescent="0.2">
      <c r="A3844" s="8" t="s">
        <v>9</v>
      </c>
      <c r="B3844" s="8" t="s">
        <v>13</v>
      </c>
      <c r="C3844" s="22" t="s">
        <v>15</v>
      </c>
      <c r="D3844" s="37">
        <v>2024</v>
      </c>
      <c r="E3844" s="23" t="s">
        <v>3176</v>
      </c>
      <c r="F3844" s="8" t="s">
        <v>3177</v>
      </c>
      <c r="G3844" s="77" t="s">
        <v>12378</v>
      </c>
      <c r="H3844" s="78" t="s">
        <v>12379</v>
      </c>
      <c r="I3844" s="9" t="s">
        <v>12380</v>
      </c>
      <c r="J3844" s="14" t="s">
        <v>10</v>
      </c>
      <c r="K3844" s="9" t="s">
        <v>29</v>
      </c>
      <c r="L3844" s="24" t="s">
        <v>30</v>
      </c>
      <c r="M3844" s="7" t="s">
        <v>9427</v>
      </c>
      <c r="N3844" s="15" t="s">
        <v>2103</v>
      </c>
      <c r="O3844" s="24" t="s">
        <v>8005</v>
      </c>
      <c r="P3844" s="24" t="s">
        <v>2518</v>
      </c>
      <c r="Q3844" s="24" t="s">
        <v>2523</v>
      </c>
      <c r="R3844" s="17">
        <v>38491</v>
      </c>
      <c r="S3844" s="17">
        <v>45359</v>
      </c>
      <c r="T3844" s="20">
        <v>46088</v>
      </c>
      <c r="U3844" s="20"/>
      <c r="V3844" s="20"/>
      <c r="W3844" s="17"/>
      <c r="X3844" s="17"/>
      <c r="Y3844" s="17"/>
      <c r="Z3844" s="20"/>
      <c r="AA3844" s="18">
        <f t="shared" ca="1" si="300"/>
        <v>20</v>
      </c>
      <c r="AB3844" s="17" t="s">
        <v>7878</v>
      </c>
      <c r="AC3844" s="35" t="str">
        <f t="shared" si="304"/>
        <v>1 anos 11 meses 27 dias</v>
      </c>
      <c r="AD3844" s="35" t="str">
        <f ca="1">IF(AND(V3844="",T3844&lt;TODAY()),"Contrato Encerrado",IF(AND(V3844="",T3844&gt;TODAY()),DATEDIF(TODAY(),T3844,"Y")&amp;" anos"&amp;" "&amp;DATEDIF(TODAY(),T3844,"YM")&amp;" meses"&amp;" "&amp;DATEDIF(TODAY(),T3844,"MD")&amp;" dias",IF(AND(X3844="",V3844&lt;TODAY()),"Contrato Encerrado",IF(AND(X3844="",V3844&gt;TODAY()),DATEDIF(TODAY(),V3844,"Y")&amp;" anos"&amp;" "&amp;DATEDIF(TODAY(),V3844,"YM")&amp;" meses"&amp;" "&amp;DATEDIF(TODAY(),V3844,"MD")&amp;" dias",IF(AND(Z3844="",X3844&lt;TODAY()),"Contrato Encerrado",IF(AND(Z3844="",X3844&gt;TODAY()),DATEDIF(TODAY(),X3844,"Y")&amp;" anos"&amp;" "&amp;DATEDIF(TODAY(),X3844,"YM")&amp;" meses"&amp;" "&amp;DATEDIF(TODAY(),X3844,"MD")&amp;" dias",IF(AND(Z3844&lt;&gt;””,Z3844&lt;TODAY()),"Contrato Encerrado",IF(AND(Z3844&lt;&gt;"",Z3844&gt;TODAY()),DATEDIF(TODAY(),Z3844,"Y")&amp;" anos"&amp;" "&amp;DATEDIF(TODAY(),Z3844,"YM")&amp;" meses"&amp;" "&amp;DATEDIF(TODAY(),Z3844,"MD")&amp;" dias"))))))))</f>
        <v>0 anos 5 meses 0 dias</v>
      </c>
      <c r="AE3844" s="35">
        <f t="shared" si="301"/>
        <v>729</v>
      </c>
      <c r="AF3844" s="35">
        <f t="shared" si="302"/>
        <v>1</v>
      </c>
      <c r="AG3844" s="17" t="str">
        <f t="shared" si="303"/>
        <v>0 anos 0 meses 1 dias</v>
      </c>
    </row>
    <row r="3845" spans="1:33" ht="11.25" customHeight="1" x14ac:dyDescent="0.2">
      <c r="A3845" s="8" t="s">
        <v>9</v>
      </c>
      <c r="B3845" s="8" t="s">
        <v>13</v>
      </c>
      <c r="C3845" s="22" t="s">
        <v>15</v>
      </c>
      <c r="D3845" s="37">
        <v>2023</v>
      </c>
      <c r="E3845" s="23" t="s">
        <v>79</v>
      </c>
      <c r="F3845" s="8" t="s">
        <v>80</v>
      </c>
      <c r="G3845" s="77" t="s">
        <v>7228</v>
      </c>
      <c r="H3845" s="78" t="s">
        <v>7229</v>
      </c>
      <c r="I3845" s="9" t="s">
        <v>7230</v>
      </c>
      <c r="J3845" s="14" t="s">
        <v>1302</v>
      </c>
      <c r="K3845" s="9" t="s">
        <v>29</v>
      </c>
      <c r="L3845" s="24" t="s">
        <v>81</v>
      </c>
      <c r="M3845" s="7" t="s">
        <v>82</v>
      </c>
      <c r="N3845" s="24" t="s">
        <v>4113</v>
      </c>
      <c r="O3845" s="24"/>
      <c r="P3845" s="24" t="s">
        <v>2518</v>
      </c>
      <c r="Q3845" s="24" t="s">
        <v>2523</v>
      </c>
      <c r="R3845" s="17">
        <v>38720</v>
      </c>
      <c r="S3845" s="17">
        <v>44963</v>
      </c>
      <c r="T3845" s="31">
        <v>44998</v>
      </c>
      <c r="U3845" s="17"/>
      <c r="V3845" s="31"/>
      <c r="W3845" s="17"/>
      <c r="X3845" s="17"/>
      <c r="Y3845" s="17"/>
      <c r="Z3845" s="31"/>
      <c r="AA3845" s="18">
        <f t="shared" ca="1" si="300"/>
        <v>19</v>
      </c>
      <c r="AB3845" s="19" t="s">
        <v>7878</v>
      </c>
      <c r="AC3845" s="35" t="str">
        <f t="shared" si="304"/>
        <v>0 anos 1 meses 7 dias</v>
      </c>
      <c r="AD3845" s="35" t="str">
        <f ca="1">IF(AND(V3845="",T3845&lt;TODAY()),"Contrato Encerrado",IF(AND(V3845="",T3845&gt;TODAY()),DATEDIF(TODAY(),T3845,"Y")&amp;" anos"&amp;" "&amp;DATEDIF(TODAY(),T3845,"YM")&amp;" meses"&amp;" "&amp;DATEDIF(TODAY(),T3845,"MD")&amp;" dias",IF(AND(X3845="",V3845&lt;TODAY()),"Contrato Encerrado",IF(AND(X3845="",V3845&gt;TODAY()),DATEDIF(TODAY(),V3845,"Y")&amp;" anos"&amp;" "&amp;DATEDIF(TODAY(),V3845,"YM")&amp;" meses"&amp;" "&amp;DATEDIF(TODAY(),V3845,"MD")&amp;" dias",IF(AND(Z3845="",X3845&lt;TODAY()),"Contrato Encerrado",IF(AND(Z3845="",X3845&gt;TODAY()),DATEDIF(TODAY(),X3845,"Y")&amp;" anos"&amp;" "&amp;DATEDIF(TODAY(),X3845,"YM")&amp;" meses"&amp;" "&amp;DATEDIF(TODAY(),X3845,"MD")&amp;" dias",IF(AND(Z3845&lt;&gt;””,Z3845&lt;TODAY()),"Contrato Encerrado",IF(AND(Z3845&lt;&gt;"",Z3845&gt;TODAY()),DATEDIF(TODAY(),Z3845,"Y")&amp;" anos"&amp;" "&amp;DATEDIF(TODAY(),Z3845,"YM")&amp;" meses"&amp;" "&amp;DATEDIF(TODAY(),Z3845,"MD")&amp;" dias"))))))))</f>
        <v>Contrato Encerrado</v>
      </c>
      <c r="AE3845" s="35">
        <f t="shared" si="301"/>
        <v>35</v>
      </c>
      <c r="AF3845" s="35">
        <f t="shared" si="302"/>
        <v>695</v>
      </c>
      <c r="AG3845" s="17" t="str">
        <f t="shared" si="303"/>
        <v>1 anos 10 meses 25 dias</v>
      </c>
    </row>
    <row r="3846" spans="1:33" ht="11.25" customHeight="1" x14ac:dyDescent="0.2">
      <c r="A3846" s="8" t="s">
        <v>9</v>
      </c>
      <c r="B3846" s="10" t="s">
        <v>13</v>
      </c>
      <c r="C3846" s="11" t="s">
        <v>22</v>
      </c>
      <c r="D3846" s="36">
        <v>2022</v>
      </c>
      <c r="E3846" s="12" t="s">
        <v>1304</v>
      </c>
      <c r="F3846" s="8" t="s">
        <v>1305</v>
      </c>
      <c r="G3846" s="77" t="s">
        <v>1486</v>
      </c>
      <c r="H3846" s="78" t="s">
        <v>1487</v>
      </c>
      <c r="I3846" s="14" t="s">
        <v>1488</v>
      </c>
      <c r="J3846" s="14" t="s">
        <v>14943</v>
      </c>
      <c r="K3846" s="14" t="s">
        <v>29</v>
      </c>
      <c r="L3846" s="15" t="s">
        <v>30</v>
      </c>
      <c r="M3846" s="7" t="s">
        <v>9427</v>
      </c>
      <c r="N3846" s="16" t="s">
        <v>2111</v>
      </c>
      <c r="O3846" s="16"/>
      <c r="P3846" s="16" t="s">
        <v>2517</v>
      </c>
      <c r="Q3846" s="16" t="s">
        <v>2522</v>
      </c>
      <c r="R3846" s="31">
        <v>36492</v>
      </c>
      <c r="S3846" s="31">
        <v>44470</v>
      </c>
      <c r="T3846" s="31">
        <v>45199</v>
      </c>
      <c r="U3846" s="31"/>
      <c r="V3846" s="31"/>
      <c r="W3846" s="31"/>
      <c r="X3846" s="17"/>
      <c r="Y3846" s="17"/>
      <c r="Z3846" s="31"/>
      <c r="AA3846" s="18">
        <f t="shared" ca="1" si="300"/>
        <v>25</v>
      </c>
      <c r="AB3846" s="19" t="s">
        <v>7878</v>
      </c>
      <c r="AC3846" s="35" t="str">
        <f t="shared" si="304"/>
        <v>1 anos 11 meses 29 dias</v>
      </c>
      <c r="AD3846" s="35" t="str">
        <f ca="1">IF(AND(V3846="",T3846&lt;TODAY()),"Contrato Encerrado",IF(AND(V3846="",T3846&gt;TODAY()),DATEDIF(TODAY(),T3846,"Y")&amp;" anos"&amp;" "&amp;DATEDIF(TODAY(),T3846,"YM")&amp;" meses"&amp;" "&amp;DATEDIF(TODAY(),T3846,"MD")&amp;" dias",IF(AND(X3846="",V3846&lt;TODAY()),"Contrato Encerrado",IF(AND(X3846="",V3846&gt;TODAY()),DATEDIF(TODAY(),V3846,"Y")&amp;" anos"&amp;" "&amp;DATEDIF(TODAY(),V3846,"YM")&amp;" meses"&amp;" "&amp;DATEDIF(TODAY(),V3846,"MD")&amp;" dias",IF(AND(Z3846="",X3846&lt;TODAY()),"Contrato Encerrado",IF(AND(Z3846="",X3846&gt;TODAY()),DATEDIF(TODAY(),X3846,"Y")&amp;" anos"&amp;" "&amp;DATEDIF(TODAY(),X3846,"YM")&amp;" meses"&amp;" "&amp;DATEDIF(TODAY(),X3846,"MD")&amp;" dias",IF(AND(Z3846&lt;&gt;””,Z3846&lt;TODAY()),"Contrato Encerrado",IF(AND(Z3846&lt;&gt;"",Z3846&gt;TODAY()),DATEDIF(TODAY(),Z3846,"Y")&amp;" anos"&amp;" "&amp;DATEDIF(TODAY(),Z3846,"YM")&amp;" meses"&amp;" "&amp;DATEDIF(TODAY(),Z3846,"MD")&amp;" dias"))))))))</f>
        <v>Contrato Encerrado</v>
      </c>
      <c r="AE3846" s="35">
        <f t="shared" si="301"/>
        <v>729</v>
      </c>
      <c r="AF3846" s="35">
        <f t="shared" si="302"/>
        <v>1</v>
      </c>
      <c r="AG3846" s="17" t="str">
        <f t="shared" si="303"/>
        <v>0 anos 0 meses 1 dias</v>
      </c>
    </row>
    <row r="3847" spans="1:33" ht="11.25" customHeight="1" x14ac:dyDescent="0.2">
      <c r="A3847" s="8" t="s">
        <v>9</v>
      </c>
      <c r="B3847" s="8" t="s">
        <v>13</v>
      </c>
      <c r="C3847" s="22" t="s">
        <v>15</v>
      </c>
      <c r="D3847" s="37">
        <v>2025</v>
      </c>
      <c r="E3847" s="12" t="s">
        <v>79</v>
      </c>
      <c r="F3847" s="8" t="s">
        <v>80</v>
      </c>
      <c r="G3847" s="77" t="s">
        <v>15944</v>
      </c>
      <c r="H3847" s="78" t="s">
        <v>15945</v>
      </c>
      <c r="I3847" s="14" t="s">
        <v>15946</v>
      </c>
      <c r="J3847" s="14" t="s">
        <v>10</v>
      </c>
      <c r="K3847" s="14" t="s">
        <v>29</v>
      </c>
      <c r="L3847" s="15" t="s">
        <v>81</v>
      </c>
      <c r="M3847" s="7" t="s">
        <v>82</v>
      </c>
      <c r="N3847" s="15" t="s">
        <v>4113</v>
      </c>
      <c r="O3847" s="15" t="s">
        <v>7883</v>
      </c>
      <c r="P3847" s="15" t="s">
        <v>2518</v>
      </c>
      <c r="Q3847" s="15" t="s">
        <v>2523</v>
      </c>
      <c r="R3847" s="20">
        <v>39398</v>
      </c>
      <c r="S3847" s="20">
        <v>45722</v>
      </c>
      <c r="T3847" s="20">
        <v>46022</v>
      </c>
      <c r="U3847" s="20"/>
      <c r="V3847" s="20"/>
      <c r="W3847" s="20"/>
      <c r="X3847" s="17"/>
      <c r="Y3847" s="17"/>
      <c r="Z3847" s="20"/>
      <c r="AA3847" s="21">
        <f t="shared" ca="1" si="300"/>
        <v>17</v>
      </c>
      <c r="AB3847" s="15" t="s">
        <v>7878</v>
      </c>
      <c r="AC3847" s="35" t="str">
        <f t="shared" si="304"/>
        <v>0 anos 9 meses 25 dias</v>
      </c>
      <c r="AD3847" s="35" t="str">
        <f ca="1">IF(AND(V3847="",T3847&lt;TODAY()),"Contrato Encerrado",IF(AND(V3847="",T3847&gt;TODAY()),DATEDIF(TODAY(),T3847,"Y")&amp;" anos"&amp;" "&amp;DATEDIF(TODAY(),T3847,"YM")&amp;" meses"&amp;" "&amp;DATEDIF(TODAY(),T3847,"MD")&amp;" dias",IF(AND(X3847="",V3847&lt;TODAY()),"Contrato Encerrado",IF(AND(X3847="",V3847&gt;TODAY()),DATEDIF(TODAY(),V3847,"Y")&amp;" anos"&amp;" "&amp;DATEDIF(TODAY(),V3847,"YM")&amp;" meses"&amp;" "&amp;DATEDIF(TODAY(),V3847,"MD")&amp;" dias",IF(AND(Z3847="",X3847&lt;TODAY()),"Contrato Encerrado",IF(AND(Z3847="",X3847&gt;TODAY()),DATEDIF(TODAY(),X3847,"Y")&amp;" anos"&amp;" "&amp;DATEDIF(TODAY(),X3847,"YM")&amp;" meses"&amp;" "&amp;DATEDIF(TODAY(),X3847,"MD")&amp;" dias",IF(AND(Z3847&lt;&gt;””,Z3847&lt;TODAY()),"Contrato Encerrado",IF(AND(Z3847&lt;&gt;"",Z3847&gt;TODAY()),DATEDIF(TODAY(),Z3847,"Y")&amp;" anos"&amp;" "&amp;DATEDIF(TODAY(),Z3847,"YM")&amp;" meses"&amp;" "&amp;DATEDIF(TODAY(),Z3847,"MD")&amp;" dias"))))))))</f>
        <v>0 anos 2 meses 24 dias</v>
      </c>
      <c r="AE3847" s="35">
        <f t="shared" si="301"/>
        <v>300</v>
      </c>
      <c r="AF3847" s="35">
        <f t="shared" si="302"/>
        <v>430</v>
      </c>
      <c r="AG3847" s="17" t="str">
        <f t="shared" si="303"/>
        <v>1 anos 2 meses 5 dias</v>
      </c>
    </row>
    <row r="3848" spans="1:33" ht="11.25" customHeight="1" x14ac:dyDescent="0.2">
      <c r="A3848" s="8" t="s">
        <v>9</v>
      </c>
      <c r="B3848" s="8" t="s">
        <v>13</v>
      </c>
      <c r="C3848" s="22" t="s">
        <v>17</v>
      </c>
      <c r="D3848" s="37">
        <v>2023</v>
      </c>
      <c r="E3848" s="23" t="s">
        <v>79</v>
      </c>
      <c r="F3848" s="8" t="s">
        <v>80</v>
      </c>
      <c r="G3848" s="77" t="s">
        <v>7231</v>
      </c>
      <c r="H3848" s="78" t="s">
        <v>7232</v>
      </c>
      <c r="I3848" s="9" t="s">
        <v>7233</v>
      </c>
      <c r="J3848" s="14" t="s">
        <v>14943</v>
      </c>
      <c r="K3848" s="9" t="s">
        <v>29</v>
      </c>
      <c r="L3848" s="24" t="s">
        <v>30</v>
      </c>
      <c r="M3848" s="7" t="s">
        <v>9427</v>
      </c>
      <c r="N3848" s="24" t="s">
        <v>2100</v>
      </c>
      <c r="O3848" s="24"/>
      <c r="P3848" s="24" t="s">
        <v>2518</v>
      </c>
      <c r="Q3848" s="24" t="s">
        <v>2523</v>
      </c>
      <c r="R3848" s="17">
        <v>36645</v>
      </c>
      <c r="S3848" s="17">
        <v>45048</v>
      </c>
      <c r="T3848" s="31">
        <v>45778</v>
      </c>
      <c r="U3848" s="20"/>
      <c r="V3848" s="20"/>
      <c r="W3848" s="17"/>
      <c r="X3848" s="17"/>
      <c r="Y3848" s="17"/>
      <c r="Z3848" s="20"/>
      <c r="AA3848" s="18">
        <f t="shared" ca="1" si="300"/>
        <v>25</v>
      </c>
      <c r="AB3848" s="19" t="s">
        <v>7878</v>
      </c>
      <c r="AC3848" s="35" t="str">
        <f t="shared" si="304"/>
        <v>1 anos 11 meses 29 dias</v>
      </c>
      <c r="AD3848" s="35" t="str">
        <f ca="1">IF(AND(V3848="",T3848&lt;TODAY()),"Contrato Encerrado",IF(AND(V3848="",T3848&gt;TODAY()),DATEDIF(TODAY(),T3848,"Y")&amp;" anos"&amp;" "&amp;DATEDIF(TODAY(),T3848,"YM")&amp;" meses"&amp;" "&amp;DATEDIF(TODAY(),T3848,"MD")&amp;" dias",IF(AND(X3848="",V3848&lt;TODAY()),"Contrato Encerrado",IF(AND(X3848="",V3848&gt;TODAY()),DATEDIF(TODAY(),V3848,"Y")&amp;" anos"&amp;" "&amp;DATEDIF(TODAY(),V3848,"YM")&amp;" meses"&amp;" "&amp;DATEDIF(TODAY(),V3848,"MD")&amp;" dias",IF(AND(Z3848="",X3848&lt;TODAY()),"Contrato Encerrado",IF(AND(Z3848="",X3848&gt;TODAY()),DATEDIF(TODAY(),X3848,"Y")&amp;" anos"&amp;" "&amp;DATEDIF(TODAY(),X3848,"YM")&amp;" meses"&amp;" "&amp;DATEDIF(TODAY(),X3848,"MD")&amp;" dias",IF(AND(Z3848&lt;&gt;””,Z3848&lt;TODAY()),"Contrato Encerrado",IF(AND(Z3848&lt;&gt;"",Z3848&gt;TODAY()),DATEDIF(TODAY(),Z3848,"Y")&amp;" anos"&amp;" "&amp;DATEDIF(TODAY(),Z3848,"YM")&amp;" meses"&amp;" "&amp;DATEDIF(TODAY(),Z3848,"MD")&amp;" dias"))))))))</f>
        <v>Contrato Encerrado</v>
      </c>
      <c r="AE3848" s="35">
        <f t="shared" si="301"/>
        <v>730</v>
      </c>
      <c r="AF3848" s="35">
        <f t="shared" si="302"/>
        <v>0</v>
      </c>
      <c r="AG3848" s="17" t="str">
        <f t="shared" si="303"/>
        <v>ESTÁGIO COMPLETOU 2 ANOS</v>
      </c>
    </row>
    <row r="3849" spans="1:33" ht="11.25" customHeight="1" x14ac:dyDescent="0.2">
      <c r="A3849" s="8" t="s">
        <v>9</v>
      </c>
      <c r="B3849" s="8" t="s">
        <v>13</v>
      </c>
      <c r="C3849" s="22" t="s">
        <v>11</v>
      </c>
      <c r="D3849" s="37">
        <v>2024</v>
      </c>
      <c r="E3849" s="12" t="s">
        <v>139</v>
      </c>
      <c r="F3849" s="8" t="s">
        <v>140</v>
      </c>
      <c r="G3849" s="77" t="s">
        <v>11642</v>
      </c>
      <c r="H3849" s="78" t="s">
        <v>11643</v>
      </c>
      <c r="I3849" s="14" t="s">
        <v>11644</v>
      </c>
      <c r="J3849" s="14" t="s">
        <v>1302</v>
      </c>
      <c r="K3849" s="14" t="s">
        <v>29</v>
      </c>
      <c r="L3849" s="15" t="s">
        <v>30</v>
      </c>
      <c r="M3849" s="7" t="s">
        <v>9427</v>
      </c>
      <c r="N3849" s="15" t="s">
        <v>2103</v>
      </c>
      <c r="O3849" s="15" t="s">
        <v>8003</v>
      </c>
      <c r="P3849" s="15" t="s">
        <v>2518</v>
      </c>
      <c r="Q3849" s="15" t="s">
        <v>2523</v>
      </c>
      <c r="R3849" s="20">
        <v>37931</v>
      </c>
      <c r="S3849" s="20">
        <v>45293</v>
      </c>
      <c r="T3849" s="20">
        <v>45596</v>
      </c>
      <c r="U3849" s="20"/>
      <c r="V3849" s="20"/>
      <c r="W3849" s="20"/>
      <c r="X3849" s="17"/>
      <c r="Y3849" s="17"/>
      <c r="Z3849" s="20"/>
      <c r="AA3849" s="18">
        <f t="shared" ca="1" si="300"/>
        <v>21</v>
      </c>
      <c r="AB3849" s="15" t="s">
        <v>7878</v>
      </c>
      <c r="AC3849" s="35" t="str">
        <f t="shared" si="304"/>
        <v>0 anos 9 meses 29 dias</v>
      </c>
      <c r="AD3849" s="35" t="str">
        <f ca="1">IF(AND(V3849="",T3849&lt;TODAY()),"Contrato Encerrado",IF(AND(V3849="",T3849&gt;TODAY()),DATEDIF(TODAY(),T3849,"Y")&amp;" anos"&amp;" "&amp;DATEDIF(TODAY(),T3849,"YM")&amp;" meses"&amp;" "&amp;DATEDIF(TODAY(),T3849,"MD")&amp;" dias",IF(AND(X3849="",V3849&lt;TODAY()),"Contrato Encerrado",IF(AND(X3849="",V3849&gt;TODAY()),DATEDIF(TODAY(),V3849,"Y")&amp;" anos"&amp;" "&amp;DATEDIF(TODAY(),V3849,"YM")&amp;" meses"&amp;" "&amp;DATEDIF(TODAY(),V3849,"MD")&amp;" dias",IF(AND(Z3849="",X3849&lt;TODAY()),"Contrato Encerrado",IF(AND(Z3849="",X3849&gt;TODAY()),DATEDIF(TODAY(),X3849,"Y")&amp;" anos"&amp;" "&amp;DATEDIF(TODAY(),X3849,"YM")&amp;" meses"&amp;" "&amp;DATEDIF(TODAY(),X3849,"MD")&amp;" dias",IF(AND(Z3849&lt;&gt;””,Z3849&lt;TODAY()),"Contrato Encerrado",IF(AND(Z3849&lt;&gt;"",Z3849&gt;TODAY()),DATEDIF(TODAY(),Z3849,"Y")&amp;" anos"&amp;" "&amp;DATEDIF(TODAY(),Z3849,"YM")&amp;" meses"&amp;" "&amp;DATEDIF(TODAY(),Z3849,"MD")&amp;" dias"))))))))</f>
        <v>Contrato Encerrado</v>
      </c>
      <c r="AE3849" s="35">
        <f t="shared" si="301"/>
        <v>303</v>
      </c>
      <c r="AF3849" s="35">
        <f t="shared" si="302"/>
        <v>427</v>
      </c>
      <c r="AG3849" s="17" t="str">
        <f t="shared" si="303"/>
        <v>1 anos 2 meses 2 dias</v>
      </c>
    </row>
    <row r="3850" spans="1:33" ht="11.25" customHeight="1" x14ac:dyDescent="0.2">
      <c r="A3850" s="8" t="s">
        <v>9</v>
      </c>
      <c r="B3850" s="8" t="s">
        <v>13</v>
      </c>
      <c r="C3850" s="22" t="s">
        <v>17</v>
      </c>
      <c r="D3850" s="37">
        <v>2024</v>
      </c>
      <c r="E3850" s="12" t="s">
        <v>157</v>
      </c>
      <c r="F3850" s="8" t="s">
        <v>158</v>
      </c>
      <c r="G3850" s="77" t="s">
        <v>13429</v>
      </c>
      <c r="H3850" s="78" t="s">
        <v>13430</v>
      </c>
      <c r="I3850" s="14" t="s">
        <v>13431</v>
      </c>
      <c r="J3850" s="14" t="s">
        <v>10</v>
      </c>
      <c r="K3850" s="14" t="s">
        <v>29</v>
      </c>
      <c r="L3850" s="15" t="s">
        <v>30</v>
      </c>
      <c r="M3850" s="7" t="s">
        <v>9427</v>
      </c>
      <c r="N3850" s="15" t="s">
        <v>2101</v>
      </c>
      <c r="O3850" s="15" t="s">
        <v>8788</v>
      </c>
      <c r="P3850" s="15" t="s">
        <v>2518</v>
      </c>
      <c r="Q3850" s="15" t="s">
        <v>2521</v>
      </c>
      <c r="R3850" s="31">
        <v>29823</v>
      </c>
      <c r="S3850" s="30">
        <v>45390</v>
      </c>
      <c r="T3850" s="20">
        <v>45754</v>
      </c>
      <c r="U3850" s="20">
        <v>45777</v>
      </c>
      <c r="V3850" s="20">
        <v>46128</v>
      </c>
      <c r="W3850" s="30"/>
      <c r="X3850" s="17"/>
      <c r="Y3850" s="17"/>
      <c r="Z3850" s="20"/>
      <c r="AA3850" s="18">
        <f t="shared" ca="1" si="300"/>
        <v>44</v>
      </c>
      <c r="AB3850" s="15" t="s">
        <v>7878</v>
      </c>
      <c r="AC3850" s="35" t="str">
        <f t="shared" si="304"/>
        <v>1 anos 11 meses 16 dias</v>
      </c>
      <c r="AD3850" s="35" t="str">
        <f ca="1">IF(AND(V3850="",T3850&lt;TODAY()),"Contrato Encerrado",IF(AND(V3850="",T3850&gt;TODAY()),DATEDIF(TODAY(),T3850,"Y")&amp;" anos"&amp;" "&amp;DATEDIF(TODAY(),T3850,"YM")&amp;" meses"&amp;" "&amp;DATEDIF(TODAY(),T3850,"MD")&amp;" dias",IF(AND(X3850="",V3850&lt;TODAY()),"Contrato Encerrado",IF(AND(X3850="",V3850&gt;TODAY()),DATEDIF(TODAY(),V3850,"Y")&amp;" anos"&amp;" "&amp;DATEDIF(TODAY(),V3850,"YM")&amp;" meses"&amp;" "&amp;DATEDIF(TODAY(),V3850,"MD")&amp;" dias",IF(AND(Z3850="",X3850&lt;TODAY()),"Contrato Encerrado",IF(AND(Z3850="",X3850&gt;TODAY()),DATEDIF(TODAY(),X3850,"Y")&amp;" anos"&amp;" "&amp;DATEDIF(TODAY(),X3850,"YM")&amp;" meses"&amp;" "&amp;DATEDIF(TODAY(),X3850,"MD")&amp;" dias",IF(AND(Z3850&lt;&gt;””,Z3850&lt;TODAY()),"Contrato Encerrado",IF(AND(Z3850&lt;&gt;"",Z3850&gt;TODAY()),DATEDIF(TODAY(),Z3850,"Y")&amp;" anos"&amp;" "&amp;DATEDIF(TODAY(),Z3850,"YM")&amp;" meses"&amp;" "&amp;DATEDIF(TODAY(),Z3850,"MD")&amp;" dias"))))))))</f>
        <v>0 anos 6 meses 9 dias</v>
      </c>
      <c r="AE3850" s="35">
        <f t="shared" si="301"/>
        <v>715</v>
      </c>
      <c r="AF3850" s="35">
        <f t="shared" si="302"/>
        <v>15</v>
      </c>
      <c r="AG3850" s="17" t="str">
        <f t="shared" si="303"/>
        <v>0 anos 0 meses 15 dias</v>
      </c>
    </row>
    <row r="3851" spans="1:33" ht="11.25" customHeight="1" x14ac:dyDescent="0.2">
      <c r="A3851" s="8" t="s">
        <v>9</v>
      </c>
      <c r="B3851" s="10" t="s">
        <v>13</v>
      </c>
      <c r="C3851" s="11" t="s">
        <v>20</v>
      </c>
      <c r="D3851" s="36">
        <v>2021</v>
      </c>
      <c r="E3851" s="14" t="s">
        <v>157</v>
      </c>
      <c r="F3851" s="8" t="s">
        <v>158</v>
      </c>
      <c r="G3851" s="77" t="s">
        <v>3812</v>
      </c>
      <c r="H3851" s="78" t="s">
        <v>3813</v>
      </c>
      <c r="I3851" s="14" t="s">
        <v>3814</v>
      </c>
      <c r="J3851" s="14" t="s">
        <v>1302</v>
      </c>
      <c r="K3851" s="14" t="s">
        <v>29</v>
      </c>
      <c r="L3851" s="15" t="s">
        <v>30</v>
      </c>
      <c r="M3851" s="7" t="s">
        <v>9427</v>
      </c>
      <c r="N3851" s="27" t="s">
        <v>3223</v>
      </c>
      <c r="O3851" s="27"/>
      <c r="P3851" s="26" t="s">
        <v>2517</v>
      </c>
      <c r="Q3851" s="26" t="s">
        <v>2522</v>
      </c>
      <c r="R3851" s="31">
        <v>23894</v>
      </c>
      <c r="S3851" s="31">
        <v>44383</v>
      </c>
      <c r="T3851" s="111">
        <v>44562</v>
      </c>
      <c r="U3851" s="31"/>
      <c r="V3851" s="31"/>
      <c r="W3851" s="31"/>
      <c r="X3851" s="17"/>
      <c r="Y3851" s="17"/>
      <c r="Z3851" s="31"/>
      <c r="AA3851" s="18">
        <f t="shared" ca="1" si="300"/>
        <v>60</v>
      </c>
      <c r="AB3851" s="19" t="s">
        <v>7878</v>
      </c>
      <c r="AC3851" s="35" t="str">
        <f t="shared" si="304"/>
        <v>0 anos 5 meses 26 dias</v>
      </c>
      <c r="AD3851" s="35" t="str">
        <f ca="1">IF(AND(V3851="",T3851&lt;TODAY()),"Contrato Encerrado",IF(AND(V3851="",T3851&gt;TODAY()),DATEDIF(TODAY(),T3851,"Y")&amp;" anos"&amp;" "&amp;DATEDIF(TODAY(),T3851,"YM")&amp;" meses"&amp;" "&amp;DATEDIF(TODAY(),T3851,"MD")&amp;" dias",IF(AND(X3851="",V3851&lt;TODAY()),"Contrato Encerrado",IF(AND(X3851="",V3851&gt;TODAY()),DATEDIF(TODAY(),V3851,"Y")&amp;" anos"&amp;" "&amp;DATEDIF(TODAY(),V3851,"YM")&amp;" meses"&amp;" "&amp;DATEDIF(TODAY(),V3851,"MD")&amp;" dias",IF(AND(Z3851="",X3851&lt;TODAY()),"Contrato Encerrado",IF(AND(Z3851="",X3851&gt;TODAY()),DATEDIF(TODAY(),X3851,"Y")&amp;" anos"&amp;" "&amp;DATEDIF(TODAY(),X3851,"YM")&amp;" meses"&amp;" "&amp;DATEDIF(TODAY(),X3851,"MD")&amp;" dias",IF(AND(Z3851&lt;&gt;””,Z3851&lt;TODAY()),"Contrato Encerrado",IF(AND(Z3851&lt;&gt;"",Z3851&gt;TODAY()),DATEDIF(TODAY(),Z3851,"Y")&amp;" anos"&amp;" "&amp;DATEDIF(TODAY(),Z3851,"YM")&amp;" meses"&amp;" "&amp;DATEDIF(TODAY(),Z3851,"MD")&amp;" dias"))))))))</f>
        <v>Contrato Encerrado</v>
      </c>
      <c r="AE3851" s="35">
        <f t="shared" si="301"/>
        <v>179</v>
      </c>
      <c r="AF3851" s="35">
        <f t="shared" si="302"/>
        <v>551</v>
      </c>
      <c r="AG3851" s="17" t="str">
        <f t="shared" si="303"/>
        <v>1 anos 6 meses 4 dias</v>
      </c>
    </row>
    <row r="3852" spans="1:33" s="61" customFormat="1" ht="11.25" customHeight="1" x14ac:dyDescent="0.2">
      <c r="A3852" s="8" t="s">
        <v>9</v>
      </c>
      <c r="B3852" s="10" t="s">
        <v>13</v>
      </c>
      <c r="C3852" s="11" t="s">
        <v>24</v>
      </c>
      <c r="D3852" s="36">
        <v>2022</v>
      </c>
      <c r="E3852" s="12" t="s">
        <v>157</v>
      </c>
      <c r="F3852" s="8" t="s">
        <v>158</v>
      </c>
      <c r="G3852" s="77" t="s">
        <v>2398</v>
      </c>
      <c r="H3852" s="78" t="s">
        <v>2399</v>
      </c>
      <c r="I3852" s="14" t="s">
        <v>2400</v>
      </c>
      <c r="J3852" s="14" t="s">
        <v>1302</v>
      </c>
      <c r="K3852" s="14" t="s">
        <v>29</v>
      </c>
      <c r="L3852" s="15" t="s">
        <v>30</v>
      </c>
      <c r="M3852" s="7" t="s">
        <v>9427</v>
      </c>
      <c r="N3852" s="16" t="s">
        <v>2101</v>
      </c>
      <c r="O3852" s="16"/>
      <c r="P3852" s="16" t="s">
        <v>2518</v>
      </c>
      <c r="Q3852" s="16" t="s">
        <v>2521</v>
      </c>
      <c r="R3852" s="31">
        <v>31995</v>
      </c>
      <c r="S3852" s="31">
        <v>44762</v>
      </c>
      <c r="T3852" s="31">
        <v>45005</v>
      </c>
      <c r="U3852" s="31"/>
      <c r="V3852" s="31"/>
      <c r="W3852" s="31"/>
      <c r="X3852" s="17"/>
      <c r="Y3852" s="17"/>
      <c r="Z3852" s="31"/>
      <c r="AA3852" s="18">
        <f t="shared" ca="1" si="300"/>
        <v>38</v>
      </c>
      <c r="AB3852" s="19" t="s">
        <v>7878</v>
      </c>
      <c r="AC3852" s="35" t="str">
        <f t="shared" si="304"/>
        <v>0 anos 8 meses 0 dias</v>
      </c>
      <c r="AD3852" s="35" t="str">
        <f ca="1">IF(AND(V3852="",T3852&lt;TODAY()),"Contrato Encerrado",IF(AND(V3852="",T3852&gt;TODAY()),DATEDIF(TODAY(),T3852,"Y")&amp;" anos"&amp;" "&amp;DATEDIF(TODAY(),T3852,"YM")&amp;" meses"&amp;" "&amp;DATEDIF(TODAY(),T3852,"MD")&amp;" dias",IF(AND(X3852="",V3852&lt;TODAY()),"Contrato Encerrado",IF(AND(X3852="",V3852&gt;TODAY()),DATEDIF(TODAY(),V3852,"Y")&amp;" anos"&amp;" "&amp;DATEDIF(TODAY(),V3852,"YM")&amp;" meses"&amp;" "&amp;DATEDIF(TODAY(),V3852,"MD")&amp;" dias",IF(AND(Z3852="",X3852&lt;TODAY()),"Contrato Encerrado",IF(AND(Z3852="",X3852&gt;TODAY()),DATEDIF(TODAY(),X3852,"Y")&amp;" anos"&amp;" "&amp;DATEDIF(TODAY(),X3852,"YM")&amp;" meses"&amp;" "&amp;DATEDIF(TODAY(),X3852,"MD")&amp;" dias",IF(AND(Z3852&lt;&gt;””,Z3852&lt;TODAY()),"Contrato Encerrado",IF(AND(Z3852&lt;&gt;"",Z3852&gt;TODAY()),DATEDIF(TODAY(),Z3852,"Y")&amp;" anos"&amp;" "&amp;DATEDIF(TODAY(),Z3852,"YM")&amp;" meses"&amp;" "&amp;DATEDIF(TODAY(),Z3852,"MD")&amp;" dias"))))))))</f>
        <v>Contrato Encerrado</v>
      </c>
      <c r="AE3852" s="35">
        <f t="shared" si="301"/>
        <v>243</v>
      </c>
      <c r="AF3852" s="35">
        <f t="shared" si="302"/>
        <v>487</v>
      </c>
      <c r="AG3852" s="17" t="str">
        <f t="shared" si="303"/>
        <v>1 anos 4 meses 1 dias</v>
      </c>
    </row>
    <row r="3853" spans="1:33" ht="11.25" customHeight="1" x14ac:dyDescent="0.2">
      <c r="A3853" s="8" t="s">
        <v>9</v>
      </c>
      <c r="B3853" s="8" t="s">
        <v>13</v>
      </c>
      <c r="C3853" s="22" t="s">
        <v>15</v>
      </c>
      <c r="D3853" s="37">
        <v>2023</v>
      </c>
      <c r="E3853" s="23" t="s">
        <v>157</v>
      </c>
      <c r="F3853" s="8" t="s">
        <v>158</v>
      </c>
      <c r="G3853" s="77" t="s">
        <v>7234</v>
      </c>
      <c r="H3853" s="78" t="s">
        <v>7235</v>
      </c>
      <c r="I3853" s="9" t="s">
        <v>7236</v>
      </c>
      <c r="J3853" s="14" t="s">
        <v>14943</v>
      </c>
      <c r="K3853" s="9" t="s">
        <v>29</v>
      </c>
      <c r="L3853" s="24" t="s">
        <v>30</v>
      </c>
      <c r="M3853" s="7" t="s">
        <v>9427</v>
      </c>
      <c r="N3853" s="24" t="s">
        <v>4159</v>
      </c>
      <c r="O3853" s="24"/>
      <c r="P3853" s="24" t="s">
        <v>2518</v>
      </c>
      <c r="Q3853" s="24" t="s">
        <v>2521</v>
      </c>
      <c r="R3853" s="17">
        <v>25780</v>
      </c>
      <c r="S3853" s="17">
        <v>44993</v>
      </c>
      <c r="T3853" s="31">
        <v>45490</v>
      </c>
      <c r="U3853" s="17"/>
      <c r="V3853" s="31"/>
      <c r="W3853" s="17"/>
      <c r="X3853" s="17"/>
      <c r="Y3853" s="17"/>
      <c r="Z3853" s="31"/>
      <c r="AA3853" s="18">
        <f t="shared" ca="1" si="300"/>
        <v>55</v>
      </c>
      <c r="AB3853" s="19" t="s">
        <v>7878</v>
      </c>
      <c r="AC3853" s="35" t="str">
        <f t="shared" si="304"/>
        <v>1 anos 4 meses 9 dias</v>
      </c>
      <c r="AD3853" s="35" t="str">
        <f ca="1">IF(AND(V3853="",T3853&lt;TODAY()),"Contrato Encerrado",IF(AND(V3853="",T3853&gt;TODAY()),DATEDIF(TODAY(),T3853,"Y")&amp;" anos"&amp;" "&amp;DATEDIF(TODAY(),T3853,"YM")&amp;" meses"&amp;" "&amp;DATEDIF(TODAY(),T3853,"MD")&amp;" dias",IF(AND(X3853="",V3853&lt;TODAY()),"Contrato Encerrado",IF(AND(X3853="",V3853&gt;TODAY()),DATEDIF(TODAY(),V3853,"Y")&amp;" anos"&amp;" "&amp;DATEDIF(TODAY(),V3853,"YM")&amp;" meses"&amp;" "&amp;DATEDIF(TODAY(),V3853,"MD")&amp;" dias",IF(AND(Z3853="",X3853&lt;TODAY()),"Contrato Encerrado",IF(AND(Z3853="",X3853&gt;TODAY()),DATEDIF(TODAY(),X3853,"Y")&amp;" anos"&amp;" "&amp;DATEDIF(TODAY(),X3853,"YM")&amp;" meses"&amp;" "&amp;DATEDIF(TODAY(),X3853,"MD")&amp;" dias",IF(AND(Z3853&lt;&gt;””,Z3853&lt;TODAY()),"Contrato Encerrado",IF(AND(Z3853&lt;&gt;"",Z3853&gt;TODAY()),DATEDIF(TODAY(),Z3853,"Y")&amp;" anos"&amp;" "&amp;DATEDIF(TODAY(),Z3853,"YM")&amp;" meses"&amp;" "&amp;DATEDIF(TODAY(),Z3853,"MD")&amp;" dias"))))))))</f>
        <v>Contrato Encerrado</v>
      </c>
      <c r="AE3853" s="35">
        <f t="shared" si="301"/>
        <v>497</v>
      </c>
      <c r="AF3853" s="35">
        <f t="shared" si="302"/>
        <v>233</v>
      </c>
      <c r="AG3853" s="17" t="str">
        <f t="shared" si="303"/>
        <v>0 anos 7 meses 20 dias</v>
      </c>
    </row>
    <row r="3854" spans="1:33" ht="11.25" customHeight="1" x14ac:dyDescent="0.2">
      <c r="A3854" s="8" t="s">
        <v>9</v>
      </c>
      <c r="B3854" s="10" t="s">
        <v>13</v>
      </c>
      <c r="C3854" s="11" t="s">
        <v>22</v>
      </c>
      <c r="D3854" s="36">
        <v>2022</v>
      </c>
      <c r="E3854" s="12" t="s">
        <v>157</v>
      </c>
      <c r="F3854" s="8" t="s">
        <v>158</v>
      </c>
      <c r="G3854" s="77" t="s">
        <v>5311</v>
      </c>
      <c r="H3854" s="78" t="s">
        <v>5312</v>
      </c>
      <c r="I3854" s="14" t="s">
        <v>5313</v>
      </c>
      <c r="J3854" s="14" t="s">
        <v>14943</v>
      </c>
      <c r="K3854" s="14" t="s">
        <v>29</v>
      </c>
      <c r="L3854" s="15" t="s">
        <v>30</v>
      </c>
      <c r="M3854" s="7" t="s">
        <v>9427</v>
      </c>
      <c r="N3854" s="16" t="s">
        <v>2101</v>
      </c>
      <c r="O3854" s="16"/>
      <c r="P3854" s="16" t="s">
        <v>2518</v>
      </c>
      <c r="Q3854" s="16" t="s">
        <v>2521</v>
      </c>
      <c r="R3854" s="31">
        <v>26978</v>
      </c>
      <c r="S3854" s="31">
        <v>44825</v>
      </c>
      <c r="T3854" s="31">
        <v>44943</v>
      </c>
      <c r="U3854" s="31"/>
      <c r="V3854" s="31"/>
      <c r="W3854" s="31"/>
      <c r="X3854" s="17"/>
      <c r="Y3854" s="17"/>
      <c r="Z3854" s="31"/>
      <c r="AA3854" s="18">
        <f t="shared" ca="1" si="300"/>
        <v>51</v>
      </c>
      <c r="AB3854" s="19" t="s">
        <v>7878</v>
      </c>
      <c r="AC3854" s="35" t="str">
        <f t="shared" si="304"/>
        <v>0 anos 3 meses 27 dias</v>
      </c>
      <c r="AD3854" s="35" t="str">
        <f ca="1">IF(AND(V3854="",T3854&lt;TODAY()),"Contrato Encerrado",IF(AND(V3854="",T3854&gt;TODAY()),DATEDIF(TODAY(),T3854,"Y")&amp;" anos"&amp;" "&amp;DATEDIF(TODAY(),T3854,"YM")&amp;" meses"&amp;" "&amp;DATEDIF(TODAY(),T3854,"MD")&amp;" dias",IF(AND(X3854="",V3854&lt;TODAY()),"Contrato Encerrado",IF(AND(X3854="",V3854&gt;TODAY()),DATEDIF(TODAY(),V3854,"Y")&amp;" anos"&amp;" "&amp;DATEDIF(TODAY(),V3854,"YM")&amp;" meses"&amp;" "&amp;DATEDIF(TODAY(),V3854,"MD")&amp;" dias",IF(AND(Z3854="",X3854&lt;TODAY()),"Contrato Encerrado",IF(AND(Z3854="",X3854&gt;TODAY()),DATEDIF(TODAY(),X3854,"Y")&amp;" anos"&amp;" "&amp;DATEDIF(TODAY(),X3854,"YM")&amp;" meses"&amp;" "&amp;DATEDIF(TODAY(),X3854,"MD")&amp;" dias",IF(AND(Z3854&lt;&gt;””,Z3854&lt;TODAY()),"Contrato Encerrado",IF(AND(Z3854&lt;&gt;"",Z3854&gt;TODAY()),DATEDIF(TODAY(),Z3854,"Y")&amp;" anos"&amp;" "&amp;DATEDIF(TODAY(),Z3854,"YM")&amp;" meses"&amp;" "&amp;DATEDIF(TODAY(),Z3854,"MD")&amp;" dias"))))))))</f>
        <v>Contrato Encerrado</v>
      </c>
      <c r="AE3854" s="35">
        <f t="shared" si="301"/>
        <v>118</v>
      </c>
      <c r="AF3854" s="35">
        <f t="shared" si="302"/>
        <v>612</v>
      </c>
      <c r="AG3854" s="17" t="str">
        <f t="shared" si="303"/>
        <v>1 anos 8 meses 3 dias</v>
      </c>
    </row>
    <row r="3855" spans="1:33" ht="11.25" customHeight="1" x14ac:dyDescent="0.2">
      <c r="A3855" s="8" t="s">
        <v>9</v>
      </c>
      <c r="B3855" s="10" t="s">
        <v>13</v>
      </c>
      <c r="C3855" s="11" t="s">
        <v>22</v>
      </c>
      <c r="D3855" s="36">
        <v>2022</v>
      </c>
      <c r="E3855" s="12" t="s">
        <v>307</v>
      </c>
      <c r="F3855" s="8" t="s">
        <v>308</v>
      </c>
      <c r="G3855" s="77" t="s">
        <v>474</v>
      </c>
      <c r="H3855" s="78" t="s">
        <v>475</v>
      </c>
      <c r="I3855" s="14" t="s">
        <v>476</v>
      </c>
      <c r="J3855" s="14" t="s">
        <v>1302</v>
      </c>
      <c r="K3855" s="14" t="s">
        <v>29</v>
      </c>
      <c r="L3855" s="15" t="s">
        <v>30</v>
      </c>
      <c r="M3855" s="7" t="s">
        <v>9427</v>
      </c>
      <c r="N3855" s="16" t="s">
        <v>2115</v>
      </c>
      <c r="O3855" s="16"/>
      <c r="P3855" s="16" t="s">
        <v>2517</v>
      </c>
      <c r="Q3855" s="16" t="s">
        <v>2522</v>
      </c>
      <c r="R3855" s="31">
        <v>35805</v>
      </c>
      <c r="S3855" s="31">
        <v>44328</v>
      </c>
      <c r="T3855" s="31">
        <v>44909</v>
      </c>
      <c r="U3855" s="31"/>
      <c r="V3855" s="31"/>
      <c r="W3855" s="31"/>
      <c r="X3855" s="17"/>
      <c r="Y3855" s="17"/>
      <c r="Z3855" s="31"/>
      <c r="AA3855" s="18">
        <f t="shared" ca="1" si="300"/>
        <v>27</v>
      </c>
      <c r="AB3855" s="19" t="s">
        <v>7878</v>
      </c>
      <c r="AC3855" s="35" t="str">
        <f t="shared" si="304"/>
        <v>1 anos 7 meses 2 dias</v>
      </c>
      <c r="AD3855" s="35" t="str">
        <f ca="1">IF(AND(V3855="",T3855&lt;TODAY()),"Contrato Encerrado",IF(AND(V3855="",T3855&gt;TODAY()),DATEDIF(TODAY(),T3855,"Y")&amp;" anos"&amp;" "&amp;DATEDIF(TODAY(),T3855,"YM")&amp;" meses"&amp;" "&amp;DATEDIF(TODAY(),T3855,"MD")&amp;" dias",IF(AND(X3855="",V3855&lt;TODAY()),"Contrato Encerrado",IF(AND(X3855="",V3855&gt;TODAY()),DATEDIF(TODAY(),V3855,"Y")&amp;" anos"&amp;" "&amp;DATEDIF(TODAY(),V3855,"YM")&amp;" meses"&amp;" "&amp;DATEDIF(TODAY(),V3855,"MD")&amp;" dias",IF(AND(Z3855="",X3855&lt;TODAY()),"Contrato Encerrado",IF(AND(Z3855="",X3855&gt;TODAY()),DATEDIF(TODAY(),X3855,"Y")&amp;" anos"&amp;" "&amp;DATEDIF(TODAY(),X3855,"YM")&amp;" meses"&amp;" "&amp;DATEDIF(TODAY(),X3855,"MD")&amp;" dias",IF(AND(Z3855&lt;&gt;””,Z3855&lt;TODAY()),"Contrato Encerrado",IF(AND(Z3855&lt;&gt;"",Z3855&gt;TODAY()),DATEDIF(TODAY(),Z3855,"Y")&amp;" anos"&amp;" "&amp;DATEDIF(TODAY(),Z3855,"YM")&amp;" meses"&amp;" "&amp;DATEDIF(TODAY(),Z3855,"MD")&amp;" dias"))))))))</f>
        <v>Contrato Encerrado</v>
      </c>
      <c r="AE3855" s="35">
        <f t="shared" si="301"/>
        <v>581</v>
      </c>
      <c r="AF3855" s="35">
        <f t="shared" si="302"/>
        <v>149</v>
      </c>
      <c r="AG3855" s="17" t="str">
        <f t="shared" si="303"/>
        <v>0 anos 4 meses 28 dias</v>
      </c>
    </row>
    <row r="3856" spans="1:33" ht="11.25" customHeight="1" x14ac:dyDescent="0.2">
      <c r="A3856" s="8" t="s">
        <v>9</v>
      </c>
      <c r="B3856" s="10" t="s">
        <v>13</v>
      </c>
      <c r="C3856" s="11" t="s">
        <v>22</v>
      </c>
      <c r="D3856" s="36">
        <v>2022</v>
      </c>
      <c r="E3856" s="12" t="s">
        <v>157</v>
      </c>
      <c r="F3856" s="8" t="s">
        <v>158</v>
      </c>
      <c r="G3856" s="77" t="s">
        <v>2254</v>
      </c>
      <c r="H3856" s="78" t="s">
        <v>2255</v>
      </c>
      <c r="I3856" s="14" t="s">
        <v>2256</v>
      </c>
      <c r="J3856" s="14" t="s">
        <v>14943</v>
      </c>
      <c r="K3856" s="14" t="s">
        <v>29</v>
      </c>
      <c r="L3856" s="15" t="s">
        <v>30</v>
      </c>
      <c r="M3856" s="7" t="s">
        <v>9427</v>
      </c>
      <c r="N3856" s="16" t="s">
        <v>2101</v>
      </c>
      <c r="O3856" s="16"/>
      <c r="P3856" s="16" t="s">
        <v>2518</v>
      </c>
      <c r="Q3856" s="16" t="s">
        <v>2521</v>
      </c>
      <c r="R3856" s="31">
        <v>36607</v>
      </c>
      <c r="S3856" s="31">
        <v>44755</v>
      </c>
      <c r="T3856" s="31">
        <v>44841</v>
      </c>
      <c r="U3856" s="31"/>
      <c r="V3856" s="31"/>
      <c r="W3856" s="31"/>
      <c r="X3856" s="17"/>
      <c r="Y3856" s="17"/>
      <c r="Z3856" s="31"/>
      <c r="AA3856" s="18">
        <f t="shared" ca="1" si="300"/>
        <v>25</v>
      </c>
      <c r="AB3856" s="19" t="s">
        <v>7878</v>
      </c>
      <c r="AC3856" s="35" t="str">
        <f t="shared" si="304"/>
        <v>0 anos 2 meses 24 dias</v>
      </c>
      <c r="AD3856" s="35" t="str">
        <f ca="1">IF(AND(V3856="",T3856&lt;TODAY()),"Contrato Encerrado",IF(AND(V3856="",T3856&gt;TODAY()),DATEDIF(TODAY(),T3856,"Y")&amp;" anos"&amp;" "&amp;DATEDIF(TODAY(),T3856,"YM")&amp;" meses"&amp;" "&amp;DATEDIF(TODAY(),T3856,"MD")&amp;" dias",IF(AND(X3856="",V3856&lt;TODAY()),"Contrato Encerrado",IF(AND(X3856="",V3856&gt;TODAY()),DATEDIF(TODAY(),V3856,"Y")&amp;" anos"&amp;" "&amp;DATEDIF(TODAY(),V3856,"YM")&amp;" meses"&amp;" "&amp;DATEDIF(TODAY(),V3856,"MD")&amp;" dias",IF(AND(Z3856="",X3856&lt;TODAY()),"Contrato Encerrado",IF(AND(Z3856="",X3856&gt;TODAY()),DATEDIF(TODAY(),X3856,"Y")&amp;" anos"&amp;" "&amp;DATEDIF(TODAY(),X3856,"YM")&amp;" meses"&amp;" "&amp;DATEDIF(TODAY(),X3856,"MD")&amp;" dias",IF(AND(Z3856&lt;&gt;””,Z3856&lt;TODAY()),"Contrato Encerrado",IF(AND(Z3856&lt;&gt;"",Z3856&gt;TODAY()),DATEDIF(TODAY(),Z3856,"Y")&amp;" anos"&amp;" "&amp;DATEDIF(TODAY(),Z3856,"YM")&amp;" meses"&amp;" "&amp;DATEDIF(TODAY(),Z3856,"MD")&amp;" dias"))))))))</f>
        <v>Contrato Encerrado</v>
      </c>
      <c r="AE3856" s="35">
        <f t="shared" si="301"/>
        <v>86</v>
      </c>
      <c r="AF3856" s="35">
        <f t="shared" si="302"/>
        <v>644</v>
      </c>
      <c r="AG3856" s="17" t="str">
        <f t="shared" si="303"/>
        <v>1 anos 9 meses 5 dias</v>
      </c>
    </row>
    <row r="3857" spans="1:33" ht="11.25" customHeight="1" x14ac:dyDescent="0.2">
      <c r="A3857" s="8" t="s">
        <v>9</v>
      </c>
      <c r="B3857" s="10" t="s">
        <v>13</v>
      </c>
      <c r="C3857" s="11" t="s">
        <v>22</v>
      </c>
      <c r="D3857" s="36">
        <v>2022</v>
      </c>
      <c r="E3857" s="12" t="s">
        <v>772</v>
      </c>
      <c r="F3857" s="8" t="s">
        <v>773</v>
      </c>
      <c r="G3857" s="77" t="s">
        <v>2700</v>
      </c>
      <c r="H3857" s="78" t="s">
        <v>2701</v>
      </c>
      <c r="I3857" s="14" t="s">
        <v>2702</v>
      </c>
      <c r="J3857" s="14" t="s">
        <v>1302</v>
      </c>
      <c r="K3857" s="14" t="s">
        <v>29</v>
      </c>
      <c r="L3857" s="15" t="s">
        <v>30</v>
      </c>
      <c r="M3857" s="7" t="s">
        <v>9427</v>
      </c>
      <c r="N3857" s="15" t="s">
        <v>2098</v>
      </c>
      <c r="O3857" s="16"/>
      <c r="P3857" s="16" t="s">
        <v>2518</v>
      </c>
      <c r="Q3857" s="16" t="s">
        <v>2523</v>
      </c>
      <c r="R3857" s="31">
        <v>29994</v>
      </c>
      <c r="S3857" s="31">
        <v>44781</v>
      </c>
      <c r="T3857" s="31">
        <v>44901</v>
      </c>
      <c r="U3857" s="31"/>
      <c r="V3857" s="31"/>
      <c r="W3857" s="31"/>
      <c r="X3857" s="17"/>
      <c r="Y3857" s="17"/>
      <c r="Z3857" s="31"/>
      <c r="AA3857" s="18">
        <f t="shared" ca="1" si="300"/>
        <v>43</v>
      </c>
      <c r="AB3857" s="19" t="s">
        <v>7878</v>
      </c>
      <c r="AC3857" s="35" t="str">
        <f t="shared" si="304"/>
        <v>0 anos 3 meses 28 dias</v>
      </c>
      <c r="AD3857" s="35" t="str">
        <f ca="1">IF(AND(V3857="",T3857&lt;TODAY()),"Contrato Encerrado",IF(AND(V3857="",T3857&gt;TODAY()),DATEDIF(TODAY(),T3857,"Y")&amp;" anos"&amp;" "&amp;DATEDIF(TODAY(),T3857,"YM")&amp;" meses"&amp;" "&amp;DATEDIF(TODAY(),T3857,"MD")&amp;" dias",IF(AND(X3857="",V3857&lt;TODAY()),"Contrato Encerrado",IF(AND(X3857="",V3857&gt;TODAY()),DATEDIF(TODAY(),V3857,"Y")&amp;" anos"&amp;" "&amp;DATEDIF(TODAY(),V3857,"YM")&amp;" meses"&amp;" "&amp;DATEDIF(TODAY(),V3857,"MD")&amp;" dias",IF(AND(Z3857="",X3857&lt;TODAY()),"Contrato Encerrado",IF(AND(Z3857="",X3857&gt;TODAY()),DATEDIF(TODAY(),X3857,"Y")&amp;" anos"&amp;" "&amp;DATEDIF(TODAY(),X3857,"YM")&amp;" meses"&amp;" "&amp;DATEDIF(TODAY(),X3857,"MD")&amp;" dias",IF(AND(Z3857&lt;&gt;””,Z3857&lt;TODAY()),"Contrato Encerrado",IF(AND(Z3857&lt;&gt;"",Z3857&gt;TODAY()),DATEDIF(TODAY(),Z3857,"Y")&amp;" anos"&amp;" "&amp;DATEDIF(TODAY(),Z3857,"YM")&amp;" meses"&amp;" "&amp;DATEDIF(TODAY(),Z3857,"MD")&amp;" dias"))))))))</f>
        <v>Contrato Encerrado</v>
      </c>
      <c r="AE3857" s="35">
        <f t="shared" si="301"/>
        <v>120</v>
      </c>
      <c r="AF3857" s="35">
        <f t="shared" si="302"/>
        <v>610</v>
      </c>
      <c r="AG3857" s="17" t="str">
        <f t="shared" si="303"/>
        <v>1 anos 8 meses 1 dias</v>
      </c>
    </row>
    <row r="3858" spans="1:33" ht="11.25" customHeight="1" x14ac:dyDescent="0.2">
      <c r="A3858" s="8" t="s">
        <v>9</v>
      </c>
      <c r="B3858" s="8" t="s">
        <v>13</v>
      </c>
      <c r="C3858" s="22" t="s">
        <v>21</v>
      </c>
      <c r="D3858" s="37">
        <v>2023</v>
      </c>
      <c r="E3858" s="12" t="s">
        <v>157</v>
      </c>
      <c r="F3858" s="8" t="s">
        <v>158</v>
      </c>
      <c r="G3858" s="77" t="s">
        <v>9181</v>
      </c>
      <c r="H3858" s="78" t="s">
        <v>9182</v>
      </c>
      <c r="I3858" s="14" t="s">
        <v>9183</v>
      </c>
      <c r="J3858" s="14" t="s">
        <v>14943</v>
      </c>
      <c r="K3858" s="14" t="s">
        <v>29</v>
      </c>
      <c r="L3858" s="15" t="s">
        <v>30</v>
      </c>
      <c r="M3858" s="7" t="s">
        <v>9427</v>
      </c>
      <c r="N3858" s="15" t="s">
        <v>2101</v>
      </c>
      <c r="O3858" s="15" t="s">
        <v>7908</v>
      </c>
      <c r="P3858" s="15" t="s">
        <v>2518</v>
      </c>
      <c r="Q3858" s="15" t="s">
        <v>4109</v>
      </c>
      <c r="R3858" s="20">
        <v>23504</v>
      </c>
      <c r="S3858" s="20">
        <v>45110</v>
      </c>
      <c r="T3858" s="70">
        <v>45840</v>
      </c>
      <c r="U3858" s="70"/>
      <c r="V3858" s="20"/>
      <c r="W3858" s="20"/>
      <c r="X3858" s="17"/>
      <c r="Y3858" s="17"/>
      <c r="Z3858" s="20"/>
      <c r="AA3858" s="18">
        <f t="shared" ca="1" si="300"/>
        <v>61</v>
      </c>
      <c r="AB3858" s="19" t="s">
        <v>7878</v>
      </c>
      <c r="AC3858" s="35" t="str">
        <f t="shared" si="304"/>
        <v>1 anos 11 meses 29 dias</v>
      </c>
      <c r="AD3858" s="35" t="str">
        <f ca="1">IF(AND(V3858="",T3858&lt;TODAY()),"Contrato Encerrado",IF(AND(V3858="",T3858&gt;TODAY()),DATEDIF(TODAY(),T3858,"Y")&amp;" anos"&amp;" "&amp;DATEDIF(TODAY(),T3858,"YM")&amp;" meses"&amp;" "&amp;DATEDIF(TODAY(),T3858,"MD")&amp;" dias",IF(AND(X3858="",V3858&lt;TODAY()),"Contrato Encerrado",IF(AND(X3858="",V3858&gt;TODAY()),DATEDIF(TODAY(),V3858,"Y")&amp;" anos"&amp;" "&amp;DATEDIF(TODAY(),V3858,"YM")&amp;" meses"&amp;" "&amp;DATEDIF(TODAY(),V3858,"MD")&amp;" dias",IF(AND(Z3858="",X3858&lt;TODAY()),"Contrato Encerrado",IF(AND(Z3858="",X3858&gt;TODAY()),DATEDIF(TODAY(),X3858,"Y")&amp;" anos"&amp;" "&amp;DATEDIF(TODAY(),X3858,"YM")&amp;" meses"&amp;" "&amp;DATEDIF(TODAY(),X3858,"MD")&amp;" dias",IF(AND(Z3858&lt;&gt;””,Z3858&lt;TODAY()),"Contrato Encerrado",IF(AND(Z3858&lt;&gt;"",Z3858&gt;TODAY()),DATEDIF(TODAY(),Z3858,"Y")&amp;" anos"&amp;" "&amp;DATEDIF(TODAY(),Z3858,"YM")&amp;" meses"&amp;" "&amp;DATEDIF(TODAY(),Z3858,"MD")&amp;" dias"))))))))</f>
        <v>Contrato Encerrado</v>
      </c>
      <c r="AE3858" s="35">
        <f t="shared" si="301"/>
        <v>730</v>
      </c>
      <c r="AF3858" s="35">
        <f t="shared" si="302"/>
        <v>0</v>
      </c>
      <c r="AG3858" s="17" t="str">
        <f t="shared" si="303"/>
        <v>ESTÁGIO COMPLETOU 2 ANOS</v>
      </c>
    </row>
    <row r="3859" spans="1:33" ht="11.25" customHeight="1" x14ac:dyDescent="0.2">
      <c r="A3859" s="8" t="s">
        <v>9</v>
      </c>
      <c r="B3859" s="10" t="s">
        <v>13</v>
      </c>
      <c r="C3859" s="11" t="s">
        <v>22</v>
      </c>
      <c r="D3859" s="36">
        <v>2022</v>
      </c>
      <c r="E3859" s="12" t="s">
        <v>157</v>
      </c>
      <c r="F3859" s="8" t="s">
        <v>158</v>
      </c>
      <c r="G3859" s="77" t="s">
        <v>5314</v>
      </c>
      <c r="H3859" s="78" t="s">
        <v>5315</v>
      </c>
      <c r="I3859" s="14" t="s">
        <v>5316</v>
      </c>
      <c r="J3859" s="14" t="s">
        <v>1302</v>
      </c>
      <c r="K3859" s="14" t="s">
        <v>29</v>
      </c>
      <c r="L3859" s="15" t="s">
        <v>30</v>
      </c>
      <c r="M3859" s="7" t="s">
        <v>9427</v>
      </c>
      <c r="N3859" s="16" t="s">
        <v>2101</v>
      </c>
      <c r="O3859" s="16"/>
      <c r="P3859" s="16" t="s">
        <v>2518</v>
      </c>
      <c r="Q3859" s="16" t="s">
        <v>2521</v>
      </c>
      <c r="R3859" s="31">
        <v>36818</v>
      </c>
      <c r="S3859" s="31">
        <v>44823</v>
      </c>
      <c r="T3859" s="31">
        <v>45324</v>
      </c>
      <c r="U3859" s="31"/>
      <c r="V3859" s="31"/>
      <c r="W3859" s="31"/>
      <c r="X3859" s="17"/>
      <c r="Y3859" s="17"/>
      <c r="Z3859" s="31"/>
      <c r="AA3859" s="18">
        <f t="shared" ca="1" si="300"/>
        <v>24</v>
      </c>
      <c r="AB3859" s="19" t="s">
        <v>7878</v>
      </c>
      <c r="AC3859" s="35" t="str">
        <f t="shared" si="304"/>
        <v>1 anos 4 meses 14 dias</v>
      </c>
      <c r="AD3859" s="35" t="str">
        <f ca="1">IF(AND(V3859="",T3859&lt;TODAY()),"Contrato Encerrado",IF(AND(V3859="",T3859&gt;TODAY()),DATEDIF(TODAY(),T3859,"Y")&amp;" anos"&amp;" "&amp;DATEDIF(TODAY(),T3859,"YM")&amp;" meses"&amp;" "&amp;DATEDIF(TODAY(),T3859,"MD")&amp;" dias",IF(AND(X3859="",V3859&lt;TODAY()),"Contrato Encerrado",IF(AND(X3859="",V3859&gt;TODAY()),DATEDIF(TODAY(),V3859,"Y")&amp;" anos"&amp;" "&amp;DATEDIF(TODAY(),V3859,"YM")&amp;" meses"&amp;" "&amp;DATEDIF(TODAY(),V3859,"MD")&amp;" dias",IF(AND(Z3859="",X3859&lt;TODAY()),"Contrato Encerrado",IF(AND(Z3859="",X3859&gt;TODAY()),DATEDIF(TODAY(),X3859,"Y")&amp;" anos"&amp;" "&amp;DATEDIF(TODAY(),X3859,"YM")&amp;" meses"&amp;" "&amp;DATEDIF(TODAY(),X3859,"MD")&amp;" dias",IF(AND(Z3859&lt;&gt;””,Z3859&lt;TODAY()),"Contrato Encerrado",IF(AND(Z3859&lt;&gt;"",Z3859&gt;TODAY()),DATEDIF(TODAY(),Z3859,"Y")&amp;" anos"&amp;" "&amp;DATEDIF(TODAY(),Z3859,"YM")&amp;" meses"&amp;" "&amp;DATEDIF(TODAY(),Z3859,"MD")&amp;" dias"))))))))</f>
        <v>Contrato Encerrado</v>
      </c>
      <c r="AE3859" s="35">
        <f t="shared" si="301"/>
        <v>501</v>
      </c>
      <c r="AF3859" s="35">
        <f t="shared" si="302"/>
        <v>229</v>
      </c>
      <c r="AG3859" s="17" t="str">
        <f t="shared" si="303"/>
        <v>0 anos 7 meses 16 dias</v>
      </c>
    </row>
    <row r="3860" spans="1:33" ht="11.25" customHeight="1" x14ac:dyDescent="0.2">
      <c r="A3860" s="8" t="s">
        <v>9</v>
      </c>
      <c r="B3860" s="10" t="s">
        <v>13</v>
      </c>
      <c r="C3860" s="11" t="s">
        <v>23</v>
      </c>
      <c r="D3860" s="36">
        <v>2022</v>
      </c>
      <c r="E3860" s="12" t="s">
        <v>79</v>
      </c>
      <c r="F3860" s="8" t="s">
        <v>80</v>
      </c>
      <c r="G3860" s="77" t="s">
        <v>5317</v>
      </c>
      <c r="H3860" s="78" t="s">
        <v>5318</v>
      </c>
      <c r="I3860" s="14" t="s">
        <v>5319</v>
      </c>
      <c r="J3860" s="14" t="s">
        <v>1302</v>
      </c>
      <c r="K3860" s="14" t="s">
        <v>29</v>
      </c>
      <c r="L3860" s="15" t="s">
        <v>30</v>
      </c>
      <c r="M3860" s="7" t="s">
        <v>9427</v>
      </c>
      <c r="N3860" s="16" t="s">
        <v>2100</v>
      </c>
      <c r="O3860" s="16"/>
      <c r="P3860" s="16" t="s">
        <v>2518</v>
      </c>
      <c r="Q3860" s="16" t="s">
        <v>2523</v>
      </c>
      <c r="R3860" s="31">
        <v>37215</v>
      </c>
      <c r="S3860" s="31">
        <v>44837</v>
      </c>
      <c r="T3860" s="31">
        <v>45401</v>
      </c>
      <c r="U3860" s="31"/>
      <c r="V3860" s="111"/>
      <c r="W3860" s="111"/>
      <c r="X3860" s="17"/>
      <c r="Y3860" s="17"/>
      <c r="Z3860" s="31"/>
      <c r="AA3860" s="18">
        <f t="shared" ca="1" si="300"/>
        <v>23</v>
      </c>
      <c r="AB3860" s="19" t="s">
        <v>7878</v>
      </c>
      <c r="AC3860" s="35" t="str">
        <f t="shared" si="304"/>
        <v>1 anos 6 meses 16 dias</v>
      </c>
      <c r="AD3860" s="35" t="str">
        <f ca="1">IF(AND(V3860="",T3860&lt;TODAY()),"Contrato Encerrado",IF(AND(V3860="",T3860&gt;TODAY()),DATEDIF(TODAY(),T3860,"Y")&amp;" anos"&amp;" "&amp;DATEDIF(TODAY(),T3860,"YM")&amp;" meses"&amp;" "&amp;DATEDIF(TODAY(),T3860,"MD")&amp;" dias",IF(AND(X3860="",V3860&lt;TODAY()),"Contrato Encerrado",IF(AND(X3860="",V3860&gt;TODAY()),DATEDIF(TODAY(),V3860,"Y")&amp;" anos"&amp;" "&amp;DATEDIF(TODAY(),V3860,"YM")&amp;" meses"&amp;" "&amp;DATEDIF(TODAY(),V3860,"MD")&amp;" dias",IF(AND(Z3860="",X3860&lt;TODAY()),"Contrato Encerrado",IF(AND(Z3860="",X3860&gt;TODAY()),DATEDIF(TODAY(),X3860,"Y")&amp;" anos"&amp;" "&amp;DATEDIF(TODAY(),X3860,"YM")&amp;" meses"&amp;" "&amp;DATEDIF(TODAY(),X3860,"MD")&amp;" dias",IF(AND(Z3860&lt;&gt;””,Z3860&lt;TODAY()),"Contrato Encerrado",IF(AND(Z3860&lt;&gt;"",Z3860&gt;TODAY()),DATEDIF(TODAY(),Z3860,"Y")&amp;" anos"&amp;" "&amp;DATEDIF(TODAY(),Z3860,"YM")&amp;" meses"&amp;" "&amp;DATEDIF(TODAY(),Z3860,"MD")&amp;" dias"))))))))</f>
        <v>Contrato Encerrado</v>
      </c>
      <c r="AE3860" s="35">
        <f t="shared" si="301"/>
        <v>564</v>
      </c>
      <c r="AF3860" s="35">
        <f t="shared" si="302"/>
        <v>166</v>
      </c>
      <c r="AG3860" s="17" t="str">
        <f t="shared" si="303"/>
        <v>0 anos 5 meses 14 dias</v>
      </c>
    </row>
    <row r="3861" spans="1:33" ht="11.25" customHeight="1" x14ac:dyDescent="0.2">
      <c r="A3861" s="8" t="s">
        <v>9</v>
      </c>
      <c r="B3861" s="8" t="s">
        <v>13</v>
      </c>
      <c r="C3861" s="22" t="s">
        <v>21</v>
      </c>
      <c r="D3861" s="35">
        <v>2025</v>
      </c>
      <c r="E3861" s="12" t="s">
        <v>79</v>
      </c>
      <c r="F3861" s="8" t="s">
        <v>80</v>
      </c>
      <c r="G3861" s="14" t="s">
        <v>17617</v>
      </c>
      <c r="H3861" s="8" t="s">
        <v>17618</v>
      </c>
      <c r="I3861" s="14" t="s">
        <v>17012</v>
      </c>
      <c r="J3861" s="14" t="s">
        <v>10</v>
      </c>
      <c r="K3861" s="14" t="s">
        <v>29</v>
      </c>
      <c r="L3861" s="15" t="s">
        <v>30</v>
      </c>
      <c r="M3861" s="7" t="s">
        <v>16153</v>
      </c>
      <c r="N3861" s="15" t="s">
        <v>2114</v>
      </c>
      <c r="O3861" s="15" t="s">
        <v>8675</v>
      </c>
      <c r="P3861" s="15" t="s">
        <v>2518</v>
      </c>
      <c r="Q3861" s="15" t="s">
        <v>2523</v>
      </c>
      <c r="R3861" s="20">
        <v>36857</v>
      </c>
      <c r="S3861" s="20">
        <v>45810</v>
      </c>
      <c r="T3861" s="20">
        <v>46174</v>
      </c>
      <c r="U3861" s="20"/>
      <c r="V3861" s="20"/>
      <c r="W3861" s="20"/>
      <c r="X3861" s="17"/>
      <c r="Y3861" s="17"/>
      <c r="Z3861" s="20"/>
      <c r="AA3861" s="21">
        <f t="shared" ca="1" si="300"/>
        <v>24</v>
      </c>
      <c r="AB3861" s="20" t="s">
        <v>7878</v>
      </c>
      <c r="AC3861" s="35" t="str">
        <f t="shared" si="304"/>
        <v>0 anos 11 meses 30 dias</v>
      </c>
      <c r="AD3861" s="35" t="str">
        <f ca="1">IF(AND(V3861="",T3861&lt;TODAY()),"Contrato Encerrado",IF(AND(V3861="",T3861&gt;TODAY()),DATEDIF(TODAY(),T3861,"Y")&amp;" anos"&amp;" "&amp;DATEDIF(TODAY(),T3861,"YM")&amp;" meses"&amp;" "&amp;DATEDIF(TODAY(),T3861,"MD")&amp;" dias",IF(AND(X3861="",V3861&lt;TODAY()),"Contrato Encerrado",IF(AND(X3861="",V3861&gt;TODAY()),DATEDIF(TODAY(),V3861,"Y")&amp;" anos"&amp;" "&amp;DATEDIF(TODAY(),V3861,"YM")&amp;" meses"&amp;" "&amp;DATEDIF(TODAY(),V3861,"MD")&amp;" dias",IF(AND(Z3861="",X3861&lt;TODAY()),"Contrato Encerrado",IF(AND(Z3861="",X3861&gt;TODAY()),DATEDIF(TODAY(),X3861,"Y")&amp;" anos"&amp;" "&amp;DATEDIF(TODAY(),X3861,"YM")&amp;" meses"&amp;" "&amp;DATEDIF(TODAY(),X3861,"MD")&amp;" dias",IF(AND(Z3861&lt;&gt;””,Z3861&lt;TODAY()),"Contrato Encerrado",IF(AND(Z3861&lt;&gt;"",Z3861&gt;TODAY()),DATEDIF(TODAY(),Z3861,"Y")&amp;" anos"&amp;" "&amp;DATEDIF(TODAY(),Z3861,"YM")&amp;" meses"&amp;" "&amp;DATEDIF(TODAY(),Z3861,"MD")&amp;" dias"))))))))</f>
        <v>0 anos 7 meses 25 dias</v>
      </c>
      <c r="AE3861" s="35">
        <f t="shared" si="301"/>
        <v>364</v>
      </c>
      <c r="AF3861" s="35">
        <f t="shared" si="302"/>
        <v>366</v>
      </c>
      <c r="AG3861" s="17" t="str">
        <f t="shared" si="303"/>
        <v>0 anos 11 meses 31 dias</v>
      </c>
    </row>
    <row r="3862" spans="1:33" ht="11.25" customHeight="1" x14ac:dyDescent="0.2">
      <c r="A3862" s="8" t="s">
        <v>9</v>
      </c>
      <c r="B3862" s="8" t="s">
        <v>13</v>
      </c>
      <c r="C3862" s="22" t="s">
        <v>21</v>
      </c>
      <c r="D3862" s="37">
        <v>2023</v>
      </c>
      <c r="E3862" s="12" t="s">
        <v>157</v>
      </c>
      <c r="F3862" s="8" t="s">
        <v>158</v>
      </c>
      <c r="G3862" s="77" t="s">
        <v>9184</v>
      </c>
      <c r="H3862" s="78" t="s">
        <v>9185</v>
      </c>
      <c r="I3862" s="14" t="s">
        <v>9186</v>
      </c>
      <c r="J3862" s="14" t="s">
        <v>14943</v>
      </c>
      <c r="K3862" s="14" t="s">
        <v>29</v>
      </c>
      <c r="L3862" s="15" t="s">
        <v>30</v>
      </c>
      <c r="M3862" s="7" t="s">
        <v>9427</v>
      </c>
      <c r="N3862" s="15" t="s">
        <v>2101</v>
      </c>
      <c r="O3862" s="15" t="s">
        <v>8788</v>
      </c>
      <c r="P3862" s="15" t="s">
        <v>2518</v>
      </c>
      <c r="Q3862" s="15" t="s">
        <v>2521</v>
      </c>
      <c r="R3862" s="20">
        <v>32140</v>
      </c>
      <c r="S3862" s="20">
        <v>45139</v>
      </c>
      <c r="T3862" s="30">
        <v>45838</v>
      </c>
      <c r="U3862" s="20"/>
      <c r="V3862" s="20"/>
      <c r="W3862" s="20"/>
      <c r="X3862" s="17"/>
      <c r="Y3862" s="17"/>
      <c r="Z3862" s="20"/>
      <c r="AA3862" s="18">
        <f t="shared" ca="1" si="300"/>
        <v>37</v>
      </c>
      <c r="AB3862" s="21" t="s">
        <v>7878</v>
      </c>
      <c r="AC3862" s="35" t="str">
        <f t="shared" si="304"/>
        <v>1 anos 10 meses 29 dias</v>
      </c>
      <c r="AD3862" s="35" t="str">
        <f ca="1">IF(AND(V3862="",T3862&lt;TODAY()),"Contrato Encerrado",IF(AND(V3862="",T3862&gt;TODAY()),DATEDIF(TODAY(),T3862,"Y")&amp;" anos"&amp;" "&amp;DATEDIF(TODAY(),T3862,"YM")&amp;" meses"&amp;" "&amp;DATEDIF(TODAY(),T3862,"MD")&amp;" dias",IF(AND(X3862="",V3862&lt;TODAY()),"Contrato Encerrado",IF(AND(X3862="",V3862&gt;TODAY()),DATEDIF(TODAY(),V3862,"Y")&amp;" anos"&amp;" "&amp;DATEDIF(TODAY(),V3862,"YM")&amp;" meses"&amp;" "&amp;DATEDIF(TODAY(),V3862,"MD")&amp;" dias",IF(AND(Z3862="",X3862&lt;TODAY()),"Contrato Encerrado",IF(AND(Z3862="",X3862&gt;TODAY()),DATEDIF(TODAY(),X3862,"Y")&amp;" anos"&amp;" "&amp;DATEDIF(TODAY(),X3862,"YM")&amp;" meses"&amp;" "&amp;DATEDIF(TODAY(),X3862,"MD")&amp;" dias",IF(AND(Z3862&lt;&gt;””,Z3862&lt;TODAY()),"Contrato Encerrado",IF(AND(Z3862&lt;&gt;"",Z3862&gt;TODAY()),DATEDIF(TODAY(),Z3862,"Y")&amp;" anos"&amp;" "&amp;DATEDIF(TODAY(),Z3862,"YM")&amp;" meses"&amp;" "&amp;DATEDIF(TODAY(),Z3862,"MD")&amp;" dias"))))))))</f>
        <v>Contrato Encerrado</v>
      </c>
      <c r="AE3862" s="35">
        <f t="shared" si="301"/>
        <v>699</v>
      </c>
      <c r="AF3862" s="35">
        <f t="shared" si="302"/>
        <v>31</v>
      </c>
      <c r="AG3862" s="17" t="str">
        <f t="shared" si="303"/>
        <v>0 anos 0 meses 31 dias</v>
      </c>
    </row>
    <row r="3863" spans="1:33" ht="11.25" customHeight="1" x14ac:dyDescent="0.2">
      <c r="A3863" s="8" t="s">
        <v>9</v>
      </c>
      <c r="B3863" s="8" t="s">
        <v>13</v>
      </c>
      <c r="C3863" s="22" t="s">
        <v>11</v>
      </c>
      <c r="D3863" s="37">
        <v>2023</v>
      </c>
      <c r="E3863" s="23" t="s">
        <v>1304</v>
      </c>
      <c r="F3863" s="8" t="s">
        <v>1305</v>
      </c>
      <c r="G3863" s="77" t="s">
        <v>7237</v>
      </c>
      <c r="H3863" s="78" t="s">
        <v>7238</v>
      </c>
      <c r="I3863" s="9" t="s">
        <v>7239</v>
      </c>
      <c r="J3863" s="14" t="s">
        <v>14943</v>
      </c>
      <c r="K3863" s="9" t="s">
        <v>29</v>
      </c>
      <c r="L3863" s="24" t="s">
        <v>81</v>
      </c>
      <c r="M3863" s="7" t="s">
        <v>82</v>
      </c>
      <c r="N3863" s="24" t="s">
        <v>4113</v>
      </c>
      <c r="O3863" s="24"/>
      <c r="P3863" s="24" t="s">
        <v>2518</v>
      </c>
      <c r="Q3863" s="24" t="s">
        <v>2523</v>
      </c>
      <c r="R3863" s="17">
        <v>38761</v>
      </c>
      <c r="S3863" s="17">
        <v>44942</v>
      </c>
      <c r="T3863" s="31">
        <v>45307</v>
      </c>
      <c r="U3863" s="17"/>
      <c r="V3863" s="31"/>
      <c r="W3863" s="17"/>
      <c r="X3863" s="17"/>
      <c r="Y3863" s="17"/>
      <c r="Z3863" s="31"/>
      <c r="AA3863" s="18">
        <f t="shared" ca="1" si="300"/>
        <v>19</v>
      </c>
      <c r="AB3863" s="19" t="s">
        <v>7878</v>
      </c>
      <c r="AC3863" s="35" t="str">
        <f t="shared" si="304"/>
        <v>1 anos 0 meses 0 dias</v>
      </c>
      <c r="AD3863" s="35" t="str">
        <f ca="1">IF(AND(V3863="",T3863&lt;TODAY()),"Contrato Encerrado",IF(AND(V3863="",T3863&gt;TODAY()),DATEDIF(TODAY(),T3863,"Y")&amp;" anos"&amp;" "&amp;DATEDIF(TODAY(),T3863,"YM")&amp;" meses"&amp;" "&amp;DATEDIF(TODAY(),T3863,"MD")&amp;" dias",IF(AND(X3863="",V3863&lt;TODAY()),"Contrato Encerrado",IF(AND(X3863="",V3863&gt;TODAY()),DATEDIF(TODAY(),V3863,"Y")&amp;" anos"&amp;" "&amp;DATEDIF(TODAY(),V3863,"YM")&amp;" meses"&amp;" "&amp;DATEDIF(TODAY(),V3863,"MD")&amp;" dias",IF(AND(Z3863="",X3863&lt;TODAY()),"Contrato Encerrado",IF(AND(Z3863="",X3863&gt;TODAY()),DATEDIF(TODAY(),X3863,"Y")&amp;" anos"&amp;" "&amp;DATEDIF(TODAY(),X3863,"YM")&amp;" meses"&amp;" "&amp;DATEDIF(TODAY(),X3863,"MD")&amp;" dias",IF(AND(Z3863&lt;&gt;””,Z3863&lt;TODAY()),"Contrato Encerrado",IF(AND(Z3863&lt;&gt;"",Z3863&gt;TODAY()),DATEDIF(TODAY(),Z3863,"Y")&amp;" anos"&amp;" "&amp;DATEDIF(TODAY(),Z3863,"YM")&amp;" meses"&amp;" "&amp;DATEDIF(TODAY(),Z3863,"MD")&amp;" dias"))))))))</f>
        <v>Contrato Encerrado</v>
      </c>
      <c r="AE3863" s="35">
        <f t="shared" si="301"/>
        <v>365</v>
      </c>
      <c r="AF3863" s="35">
        <f t="shared" si="302"/>
        <v>365</v>
      </c>
      <c r="AG3863" s="17" t="str">
        <f t="shared" si="303"/>
        <v>0 anos 11 meses 30 dias</v>
      </c>
    </row>
    <row r="3864" spans="1:33" ht="11.25" customHeight="1" x14ac:dyDescent="0.2">
      <c r="A3864" s="8" t="s">
        <v>9</v>
      </c>
      <c r="B3864" s="8" t="s">
        <v>13</v>
      </c>
      <c r="C3864" s="22" t="s">
        <v>20</v>
      </c>
      <c r="D3864" s="37">
        <v>2023</v>
      </c>
      <c r="E3864" s="23" t="s">
        <v>157</v>
      </c>
      <c r="F3864" s="8" t="s">
        <v>158</v>
      </c>
      <c r="G3864" s="77" t="s">
        <v>8610</v>
      </c>
      <c r="H3864" s="78" t="s">
        <v>8611</v>
      </c>
      <c r="I3864" s="9" t="s">
        <v>8612</v>
      </c>
      <c r="J3864" s="14" t="s">
        <v>14943</v>
      </c>
      <c r="K3864" s="9" t="s">
        <v>29</v>
      </c>
      <c r="L3864" s="24" t="s">
        <v>81</v>
      </c>
      <c r="M3864" s="7" t="s">
        <v>82</v>
      </c>
      <c r="N3864" s="24" t="s">
        <v>4113</v>
      </c>
      <c r="O3864" s="24" t="s">
        <v>8074</v>
      </c>
      <c r="P3864" s="24" t="s">
        <v>2518</v>
      </c>
      <c r="Q3864" s="24" t="s">
        <v>4109</v>
      </c>
      <c r="R3864" s="17">
        <v>38714</v>
      </c>
      <c r="S3864" s="17">
        <v>45106</v>
      </c>
      <c r="T3864" s="17">
        <v>45290</v>
      </c>
      <c r="U3864" s="17"/>
      <c r="V3864" s="17"/>
      <c r="W3864" s="17"/>
      <c r="X3864" s="17"/>
      <c r="Y3864" s="17"/>
      <c r="Z3864" s="17"/>
      <c r="AA3864" s="18">
        <f t="shared" ca="1" si="300"/>
        <v>19</v>
      </c>
      <c r="AB3864" s="18" t="s">
        <v>7878</v>
      </c>
      <c r="AC3864" s="35" t="str">
        <f t="shared" si="304"/>
        <v>0 anos 6 meses 1 dias</v>
      </c>
      <c r="AD3864" s="35" t="str">
        <f ca="1">IF(AND(V3864="",T3864&lt;TODAY()),"Contrato Encerrado",IF(AND(V3864="",T3864&gt;TODAY()),DATEDIF(TODAY(),T3864,"Y")&amp;" anos"&amp;" "&amp;DATEDIF(TODAY(),T3864,"YM")&amp;" meses"&amp;" "&amp;DATEDIF(TODAY(),T3864,"MD")&amp;" dias",IF(AND(X3864="",V3864&lt;TODAY()),"Contrato Encerrado",IF(AND(X3864="",V3864&gt;TODAY()),DATEDIF(TODAY(),V3864,"Y")&amp;" anos"&amp;" "&amp;DATEDIF(TODAY(),V3864,"YM")&amp;" meses"&amp;" "&amp;DATEDIF(TODAY(),V3864,"MD")&amp;" dias",IF(AND(Z3864="",X3864&lt;TODAY()),"Contrato Encerrado",IF(AND(Z3864="",X3864&gt;TODAY()),DATEDIF(TODAY(),X3864,"Y")&amp;" anos"&amp;" "&amp;DATEDIF(TODAY(),X3864,"YM")&amp;" meses"&amp;" "&amp;DATEDIF(TODAY(),X3864,"MD")&amp;" dias",IF(AND(Z3864&lt;&gt;””,Z3864&lt;TODAY()),"Contrato Encerrado",IF(AND(Z3864&lt;&gt;"",Z3864&gt;TODAY()),DATEDIF(TODAY(),Z3864,"Y")&amp;" anos"&amp;" "&amp;DATEDIF(TODAY(),Z3864,"YM")&amp;" meses"&amp;" "&amp;DATEDIF(TODAY(),Z3864,"MD")&amp;" dias"))))))))</f>
        <v>Contrato Encerrado</v>
      </c>
      <c r="AE3864" s="35">
        <f t="shared" si="301"/>
        <v>184</v>
      </c>
      <c r="AF3864" s="35">
        <f t="shared" si="302"/>
        <v>546</v>
      </c>
      <c r="AG3864" s="17" t="str">
        <f t="shared" si="303"/>
        <v>1 anos 5 meses 29 dias</v>
      </c>
    </row>
    <row r="3865" spans="1:33" ht="11.25" customHeight="1" x14ac:dyDescent="0.2">
      <c r="A3865" s="8" t="s">
        <v>9</v>
      </c>
      <c r="B3865" s="8" t="s">
        <v>13</v>
      </c>
      <c r="C3865" s="22" t="s">
        <v>24</v>
      </c>
      <c r="D3865" s="37">
        <v>2023</v>
      </c>
      <c r="E3865" s="12" t="s">
        <v>157</v>
      </c>
      <c r="F3865" s="8" t="s">
        <v>158</v>
      </c>
      <c r="G3865" s="77" t="s">
        <v>10512</v>
      </c>
      <c r="H3865" s="78" t="s">
        <v>10513</v>
      </c>
      <c r="I3865" s="14" t="s">
        <v>10514</v>
      </c>
      <c r="J3865" s="14" t="s">
        <v>1302</v>
      </c>
      <c r="K3865" s="14" t="s">
        <v>29</v>
      </c>
      <c r="L3865" s="15" t="s">
        <v>30</v>
      </c>
      <c r="M3865" s="7" t="s">
        <v>9427</v>
      </c>
      <c r="N3865" s="15" t="s">
        <v>2101</v>
      </c>
      <c r="O3865" s="15" t="s">
        <v>7908</v>
      </c>
      <c r="P3865" s="15" t="s">
        <v>2518</v>
      </c>
      <c r="Q3865" s="15" t="s">
        <v>4109</v>
      </c>
      <c r="R3865" s="20">
        <v>28246</v>
      </c>
      <c r="S3865" s="20">
        <v>45217</v>
      </c>
      <c r="T3865" s="20">
        <v>45582</v>
      </c>
      <c r="U3865" s="20"/>
      <c r="V3865" s="20"/>
      <c r="W3865" s="20"/>
      <c r="X3865" s="17"/>
      <c r="Y3865" s="17"/>
      <c r="Z3865" s="20"/>
      <c r="AA3865" s="18">
        <f t="shared" ca="1" si="300"/>
        <v>48</v>
      </c>
      <c r="AB3865" s="21" t="s">
        <v>7878</v>
      </c>
      <c r="AC3865" s="35" t="str">
        <f t="shared" si="304"/>
        <v>0 anos 11 meses 29 dias</v>
      </c>
      <c r="AD3865" s="35" t="str">
        <f ca="1">IF(AND(V3865="",T3865&lt;TODAY()),"Contrato Encerrado",IF(AND(V3865="",T3865&gt;TODAY()),DATEDIF(TODAY(),T3865,"Y")&amp;" anos"&amp;" "&amp;DATEDIF(TODAY(),T3865,"YM")&amp;" meses"&amp;" "&amp;DATEDIF(TODAY(),T3865,"MD")&amp;" dias",IF(AND(X3865="",V3865&lt;TODAY()),"Contrato Encerrado",IF(AND(X3865="",V3865&gt;TODAY()),DATEDIF(TODAY(),V3865,"Y")&amp;" anos"&amp;" "&amp;DATEDIF(TODAY(),V3865,"YM")&amp;" meses"&amp;" "&amp;DATEDIF(TODAY(),V3865,"MD")&amp;" dias",IF(AND(Z3865="",X3865&lt;TODAY()),"Contrato Encerrado",IF(AND(Z3865="",X3865&gt;TODAY()),DATEDIF(TODAY(),X3865,"Y")&amp;" anos"&amp;" "&amp;DATEDIF(TODAY(),X3865,"YM")&amp;" meses"&amp;" "&amp;DATEDIF(TODAY(),X3865,"MD")&amp;" dias",IF(AND(Z3865&lt;&gt;””,Z3865&lt;TODAY()),"Contrato Encerrado",IF(AND(Z3865&lt;&gt;"",Z3865&gt;TODAY()),DATEDIF(TODAY(),Z3865,"Y")&amp;" anos"&amp;" "&amp;DATEDIF(TODAY(),Z3865,"YM")&amp;" meses"&amp;" "&amp;DATEDIF(TODAY(),Z3865,"MD")&amp;" dias"))))))))</f>
        <v>Contrato Encerrado</v>
      </c>
      <c r="AE3865" s="35">
        <f t="shared" si="301"/>
        <v>365</v>
      </c>
      <c r="AF3865" s="35">
        <f t="shared" si="302"/>
        <v>365</v>
      </c>
      <c r="AG3865" s="17" t="str">
        <f t="shared" si="303"/>
        <v>0 anos 11 meses 30 dias</v>
      </c>
    </row>
    <row r="3866" spans="1:33" ht="11.25" customHeight="1" x14ac:dyDescent="0.2">
      <c r="A3866" s="8" t="s">
        <v>9</v>
      </c>
      <c r="B3866" s="10" t="s">
        <v>13</v>
      </c>
      <c r="C3866" s="11" t="s">
        <v>22</v>
      </c>
      <c r="D3866" s="36">
        <v>2022</v>
      </c>
      <c r="E3866" s="12" t="s">
        <v>157</v>
      </c>
      <c r="F3866" s="8" t="s">
        <v>158</v>
      </c>
      <c r="G3866" s="77" t="s">
        <v>2888</v>
      </c>
      <c r="H3866" s="78" t="s">
        <v>2889</v>
      </c>
      <c r="I3866" s="14" t="s">
        <v>2890</v>
      </c>
      <c r="J3866" s="14" t="s">
        <v>14943</v>
      </c>
      <c r="K3866" s="14" t="s">
        <v>29</v>
      </c>
      <c r="L3866" s="15" t="s">
        <v>30</v>
      </c>
      <c r="M3866" s="7" t="s">
        <v>9427</v>
      </c>
      <c r="N3866" s="16" t="s">
        <v>2101</v>
      </c>
      <c r="O3866" s="16"/>
      <c r="P3866" s="16" t="s">
        <v>2518</v>
      </c>
      <c r="Q3866" s="16" t="s">
        <v>2521</v>
      </c>
      <c r="R3866" s="31">
        <v>37314</v>
      </c>
      <c r="S3866" s="31">
        <v>44768</v>
      </c>
      <c r="T3866" s="31">
        <v>45426</v>
      </c>
      <c r="U3866" s="31"/>
      <c r="V3866" s="31"/>
      <c r="W3866" s="31"/>
      <c r="X3866" s="17"/>
      <c r="Y3866" s="17"/>
      <c r="Z3866" s="31"/>
      <c r="AA3866" s="18">
        <f t="shared" ca="1" si="300"/>
        <v>23</v>
      </c>
      <c r="AB3866" s="19" t="s">
        <v>7878</v>
      </c>
      <c r="AC3866" s="35" t="str">
        <f t="shared" si="304"/>
        <v>1 anos 9 meses 18 dias</v>
      </c>
      <c r="AD3866" s="35" t="str">
        <f ca="1">IF(AND(V3866="",T3866&lt;TODAY()),"Contrato Encerrado",IF(AND(V3866="",T3866&gt;TODAY()),DATEDIF(TODAY(),T3866,"Y")&amp;" anos"&amp;" "&amp;DATEDIF(TODAY(),T3866,"YM")&amp;" meses"&amp;" "&amp;DATEDIF(TODAY(),T3866,"MD")&amp;" dias",IF(AND(X3866="",V3866&lt;TODAY()),"Contrato Encerrado",IF(AND(X3866="",V3866&gt;TODAY()),DATEDIF(TODAY(),V3866,"Y")&amp;" anos"&amp;" "&amp;DATEDIF(TODAY(),V3866,"YM")&amp;" meses"&amp;" "&amp;DATEDIF(TODAY(),V3866,"MD")&amp;" dias",IF(AND(Z3866="",X3866&lt;TODAY()),"Contrato Encerrado",IF(AND(Z3866="",X3866&gt;TODAY()),DATEDIF(TODAY(),X3866,"Y")&amp;" anos"&amp;" "&amp;DATEDIF(TODAY(),X3866,"YM")&amp;" meses"&amp;" "&amp;DATEDIF(TODAY(),X3866,"MD")&amp;" dias",IF(AND(Z3866&lt;&gt;””,Z3866&lt;TODAY()),"Contrato Encerrado",IF(AND(Z3866&lt;&gt;"",Z3866&gt;TODAY()),DATEDIF(TODAY(),Z3866,"Y")&amp;" anos"&amp;" "&amp;DATEDIF(TODAY(),Z3866,"YM")&amp;" meses"&amp;" "&amp;DATEDIF(TODAY(),Z3866,"MD")&amp;" dias"))))))))</f>
        <v>Contrato Encerrado</v>
      </c>
      <c r="AE3866" s="35">
        <f t="shared" si="301"/>
        <v>658</v>
      </c>
      <c r="AF3866" s="35">
        <f t="shared" si="302"/>
        <v>72</v>
      </c>
      <c r="AG3866" s="17" t="str">
        <f t="shared" si="303"/>
        <v>0 anos 2 meses 12 dias</v>
      </c>
    </row>
    <row r="3867" spans="1:33" ht="11.25" customHeight="1" x14ac:dyDescent="0.2">
      <c r="A3867" s="8" t="s">
        <v>9</v>
      </c>
      <c r="B3867" s="8" t="s">
        <v>13</v>
      </c>
      <c r="C3867" s="22" t="s">
        <v>21</v>
      </c>
      <c r="D3867" s="35">
        <v>2025</v>
      </c>
      <c r="E3867" s="12" t="s">
        <v>157</v>
      </c>
      <c r="F3867" s="8" t="s">
        <v>158</v>
      </c>
      <c r="G3867" s="14" t="s">
        <v>17619</v>
      </c>
      <c r="H3867" s="8" t="s">
        <v>17620</v>
      </c>
      <c r="I3867" s="14" t="s">
        <v>17013</v>
      </c>
      <c r="J3867" s="14" t="s">
        <v>10</v>
      </c>
      <c r="K3867" s="14" t="s">
        <v>29</v>
      </c>
      <c r="L3867" s="15" t="s">
        <v>30</v>
      </c>
      <c r="M3867" s="7" t="s">
        <v>16153</v>
      </c>
      <c r="N3867" s="15" t="s">
        <v>2101</v>
      </c>
      <c r="O3867" s="15" t="s">
        <v>7902</v>
      </c>
      <c r="P3867" s="15" t="s">
        <v>2518</v>
      </c>
      <c r="Q3867" s="15" t="s">
        <v>4109</v>
      </c>
      <c r="R3867" s="20">
        <v>24796</v>
      </c>
      <c r="S3867" s="20">
        <v>45817</v>
      </c>
      <c r="T3867" s="20">
        <v>46181</v>
      </c>
      <c r="U3867" s="20"/>
      <c r="V3867" s="20"/>
      <c r="W3867" s="20"/>
      <c r="X3867" s="17"/>
      <c r="Y3867" s="17"/>
      <c r="Z3867" s="20"/>
      <c r="AA3867" s="21">
        <f t="shared" ca="1" si="300"/>
        <v>57</v>
      </c>
      <c r="AB3867" s="20" t="s">
        <v>7878</v>
      </c>
      <c r="AC3867" s="35" t="str">
        <f t="shared" si="304"/>
        <v>0 anos 11 meses 30 dias</v>
      </c>
      <c r="AD3867" s="35" t="str">
        <f ca="1">IF(AND(V3867="",T3867&lt;TODAY()),"Contrato Encerrado",IF(AND(V3867="",T3867&gt;TODAY()),DATEDIF(TODAY(),T3867,"Y")&amp;" anos"&amp;" "&amp;DATEDIF(TODAY(),T3867,"YM")&amp;" meses"&amp;" "&amp;DATEDIF(TODAY(),T3867,"MD")&amp;" dias",IF(AND(X3867="",V3867&lt;TODAY()),"Contrato Encerrado",IF(AND(X3867="",V3867&gt;TODAY()),DATEDIF(TODAY(),V3867,"Y")&amp;" anos"&amp;" "&amp;DATEDIF(TODAY(),V3867,"YM")&amp;" meses"&amp;" "&amp;DATEDIF(TODAY(),V3867,"MD")&amp;" dias",IF(AND(Z3867="",X3867&lt;TODAY()),"Contrato Encerrado",IF(AND(Z3867="",X3867&gt;TODAY()),DATEDIF(TODAY(),X3867,"Y")&amp;" anos"&amp;" "&amp;DATEDIF(TODAY(),X3867,"YM")&amp;" meses"&amp;" "&amp;DATEDIF(TODAY(),X3867,"MD")&amp;" dias",IF(AND(Z3867&lt;&gt;””,Z3867&lt;TODAY()),"Contrato Encerrado",IF(AND(Z3867&lt;&gt;"",Z3867&gt;TODAY()),DATEDIF(TODAY(),Z3867,"Y")&amp;" anos"&amp;" "&amp;DATEDIF(TODAY(),Z3867,"YM")&amp;" meses"&amp;" "&amp;DATEDIF(TODAY(),Z3867,"MD")&amp;" dias"))))))))</f>
        <v>0 anos 8 meses 1 dias</v>
      </c>
      <c r="AE3867" s="35">
        <f t="shared" si="301"/>
        <v>364</v>
      </c>
      <c r="AF3867" s="35">
        <f t="shared" si="302"/>
        <v>366</v>
      </c>
      <c r="AG3867" s="17" t="str">
        <f t="shared" si="303"/>
        <v>0 anos 11 meses 31 dias</v>
      </c>
    </row>
    <row r="3868" spans="1:33" ht="11.25" customHeight="1" x14ac:dyDescent="0.2">
      <c r="A3868" s="8" t="s">
        <v>9</v>
      </c>
      <c r="B3868" s="8" t="s">
        <v>13</v>
      </c>
      <c r="C3868" s="22" t="s">
        <v>17</v>
      </c>
      <c r="D3868" s="37">
        <v>2024</v>
      </c>
      <c r="E3868" s="12" t="s">
        <v>157</v>
      </c>
      <c r="F3868" s="8" t="s">
        <v>158</v>
      </c>
      <c r="G3868" s="77" t="s">
        <v>13432</v>
      </c>
      <c r="H3868" s="78" t="s">
        <v>13433</v>
      </c>
      <c r="I3868" s="14" t="s">
        <v>13434</v>
      </c>
      <c r="J3868" s="14" t="s">
        <v>10</v>
      </c>
      <c r="K3868" s="14" t="s">
        <v>29</v>
      </c>
      <c r="L3868" s="15" t="s">
        <v>30</v>
      </c>
      <c r="M3868" s="7" t="s">
        <v>9427</v>
      </c>
      <c r="N3868" s="15" t="s">
        <v>2101</v>
      </c>
      <c r="O3868" s="15" t="s">
        <v>8732</v>
      </c>
      <c r="P3868" s="15" t="s">
        <v>2518</v>
      </c>
      <c r="Q3868" s="15" t="s">
        <v>2521</v>
      </c>
      <c r="R3868" s="31">
        <v>31288</v>
      </c>
      <c r="S3868" s="30">
        <v>45426</v>
      </c>
      <c r="T3868" s="20">
        <v>45790</v>
      </c>
      <c r="U3868" s="20">
        <v>45797</v>
      </c>
      <c r="V3868" s="20">
        <v>46160</v>
      </c>
      <c r="W3868" s="30"/>
      <c r="X3868" s="17"/>
      <c r="Y3868" s="17"/>
      <c r="Z3868" s="20"/>
      <c r="AA3868" s="18">
        <f t="shared" ca="1" si="300"/>
        <v>40</v>
      </c>
      <c r="AB3868" s="15" t="s">
        <v>7878</v>
      </c>
      <c r="AC3868" s="35" t="str">
        <f t="shared" si="304"/>
        <v>1 anos 11 meses 27 dias</v>
      </c>
      <c r="AD3868" s="35" t="str">
        <f ca="1">IF(AND(V3868="",T3868&lt;TODAY()),"Contrato Encerrado",IF(AND(V3868="",T3868&gt;TODAY()),DATEDIF(TODAY(),T3868,"Y")&amp;" anos"&amp;" "&amp;DATEDIF(TODAY(),T3868,"YM")&amp;" meses"&amp;" "&amp;DATEDIF(TODAY(),T3868,"MD")&amp;" dias",IF(AND(X3868="",V3868&lt;TODAY()),"Contrato Encerrado",IF(AND(X3868="",V3868&gt;TODAY()),DATEDIF(TODAY(),V3868,"Y")&amp;" anos"&amp;" "&amp;DATEDIF(TODAY(),V3868,"YM")&amp;" meses"&amp;" "&amp;DATEDIF(TODAY(),V3868,"MD")&amp;" dias",IF(AND(Z3868="",X3868&lt;TODAY()),"Contrato Encerrado",IF(AND(Z3868="",X3868&gt;TODAY()),DATEDIF(TODAY(),X3868,"Y")&amp;" anos"&amp;" "&amp;DATEDIF(TODAY(),X3868,"YM")&amp;" meses"&amp;" "&amp;DATEDIF(TODAY(),X3868,"MD")&amp;" dias",IF(AND(Z3868&lt;&gt;””,Z3868&lt;TODAY()),"Contrato Encerrado",IF(AND(Z3868&lt;&gt;"",Z3868&gt;TODAY()),DATEDIF(TODAY(),Z3868,"Y")&amp;" anos"&amp;" "&amp;DATEDIF(TODAY(),Z3868,"YM")&amp;" meses"&amp;" "&amp;DATEDIF(TODAY(),Z3868,"MD")&amp;" dias"))))))))</f>
        <v>0 anos 7 meses 11 dias</v>
      </c>
      <c r="AE3868" s="35">
        <f t="shared" si="301"/>
        <v>727</v>
      </c>
      <c r="AF3868" s="35">
        <f t="shared" si="302"/>
        <v>3</v>
      </c>
      <c r="AG3868" s="17" t="str">
        <f t="shared" si="303"/>
        <v>0 anos 0 meses 3 dias</v>
      </c>
    </row>
    <row r="3869" spans="1:33" ht="11.25" customHeight="1" x14ac:dyDescent="0.2">
      <c r="A3869" s="8" t="s">
        <v>9</v>
      </c>
      <c r="B3869" s="10" t="s">
        <v>13</v>
      </c>
      <c r="C3869" s="11" t="s">
        <v>25</v>
      </c>
      <c r="D3869" s="36">
        <v>2022</v>
      </c>
      <c r="E3869" s="12" t="s">
        <v>27</v>
      </c>
      <c r="F3869" s="8" t="s">
        <v>28</v>
      </c>
      <c r="G3869" s="77" t="s">
        <v>5320</v>
      </c>
      <c r="H3869" s="78" t="s">
        <v>5321</v>
      </c>
      <c r="I3869" s="14" t="s">
        <v>5322</v>
      </c>
      <c r="J3869" s="14" t="s">
        <v>14943</v>
      </c>
      <c r="K3869" s="14" t="s">
        <v>29</v>
      </c>
      <c r="L3869" s="15" t="s">
        <v>30</v>
      </c>
      <c r="M3869" s="7" t="s">
        <v>9427</v>
      </c>
      <c r="N3869" s="16" t="s">
        <v>2105</v>
      </c>
      <c r="O3869" s="16"/>
      <c r="P3869" s="16" t="s">
        <v>2518</v>
      </c>
      <c r="Q3869" s="16" t="s">
        <v>4109</v>
      </c>
      <c r="R3869" s="31">
        <v>34162</v>
      </c>
      <c r="S3869" s="31">
        <v>44900</v>
      </c>
      <c r="T3869" s="31">
        <v>45612</v>
      </c>
      <c r="U3869" s="20"/>
      <c r="V3869" s="20"/>
      <c r="W3869" s="31"/>
      <c r="X3869" s="17"/>
      <c r="Y3869" s="17"/>
      <c r="Z3869" s="20"/>
      <c r="AA3869" s="18">
        <f t="shared" ca="1" si="300"/>
        <v>32</v>
      </c>
      <c r="AB3869" s="19" t="s">
        <v>7878</v>
      </c>
      <c r="AC3869" s="35" t="str">
        <f t="shared" si="304"/>
        <v>1 anos 11 meses 11 dias</v>
      </c>
      <c r="AD3869" s="35" t="str">
        <f ca="1">IF(AND(V3869="",T3869&lt;TODAY()),"Contrato Encerrado",IF(AND(V3869="",T3869&gt;TODAY()),DATEDIF(TODAY(),T3869,"Y")&amp;" anos"&amp;" "&amp;DATEDIF(TODAY(),T3869,"YM")&amp;" meses"&amp;" "&amp;DATEDIF(TODAY(),T3869,"MD")&amp;" dias",IF(AND(X3869="",V3869&lt;TODAY()),"Contrato Encerrado",IF(AND(X3869="",V3869&gt;TODAY()),DATEDIF(TODAY(),V3869,"Y")&amp;" anos"&amp;" "&amp;DATEDIF(TODAY(),V3869,"YM")&amp;" meses"&amp;" "&amp;DATEDIF(TODAY(),V3869,"MD")&amp;" dias",IF(AND(Z3869="",X3869&lt;TODAY()),"Contrato Encerrado",IF(AND(Z3869="",X3869&gt;TODAY()),DATEDIF(TODAY(),X3869,"Y")&amp;" anos"&amp;" "&amp;DATEDIF(TODAY(),X3869,"YM")&amp;" meses"&amp;" "&amp;DATEDIF(TODAY(),X3869,"MD")&amp;" dias",IF(AND(Z3869&lt;&gt;””,Z3869&lt;TODAY()),"Contrato Encerrado",IF(AND(Z3869&lt;&gt;"",Z3869&gt;TODAY()),DATEDIF(TODAY(),Z3869,"Y")&amp;" anos"&amp;" "&amp;DATEDIF(TODAY(),Z3869,"YM")&amp;" meses"&amp;" "&amp;DATEDIF(TODAY(),Z3869,"MD")&amp;" dias"))))))))</f>
        <v>Contrato Encerrado</v>
      </c>
      <c r="AE3869" s="35">
        <f t="shared" si="301"/>
        <v>712</v>
      </c>
      <c r="AF3869" s="35">
        <f t="shared" si="302"/>
        <v>18</v>
      </c>
      <c r="AG3869" s="17" t="str">
        <f t="shared" si="303"/>
        <v>0 anos 0 meses 18 dias</v>
      </c>
    </row>
    <row r="3870" spans="1:33" ht="11.25" customHeight="1" x14ac:dyDescent="0.2">
      <c r="A3870" s="8" t="s">
        <v>9</v>
      </c>
      <c r="B3870" s="10" t="s">
        <v>13</v>
      </c>
      <c r="C3870" s="11" t="s">
        <v>22</v>
      </c>
      <c r="D3870" s="36">
        <v>2022</v>
      </c>
      <c r="E3870" s="12" t="s">
        <v>157</v>
      </c>
      <c r="F3870" s="8" t="s">
        <v>158</v>
      </c>
      <c r="G3870" s="77" t="s">
        <v>2275</v>
      </c>
      <c r="H3870" s="78" t="s">
        <v>2276</v>
      </c>
      <c r="I3870" s="14" t="s">
        <v>2277</v>
      </c>
      <c r="J3870" s="14" t="s">
        <v>14943</v>
      </c>
      <c r="K3870" s="14" t="s">
        <v>29</v>
      </c>
      <c r="L3870" s="15" t="s">
        <v>30</v>
      </c>
      <c r="M3870" s="7" t="s">
        <v>9427</v>
      </c>
      <c r="N3870" s="16" t="s">
        <v>2101</v>
      </c>
      <c r="O3870" s="16"/>
      <c r="P3870" s="16" t="s">
        <v>2518</v>
      </c>
      <c r="Q3870" s="16" t="s">
        <v>2521</v>
      </c>
      <c r="R3870" s="31">
        <v>31132</v>
      </c>
      <c r="S3870" s="31">
        <v>44753</v>
      </c>
      <c r="T3870" s="31">
        <v>44943</v>
      </c>
      <c r="U3870" s="31"/>
      <c r="V3870" s="31"/>
      <c r="W3870" s="31"/>
      <c r="X3870" s="17"/>
      <c r="Y3870" s="17"/>
      <c r="Z3870" s="31"/>
      <c r="AA3870" s="18">
        <f t="shared" ca="1" si="300"/>
        <v>40</v>
      </c>
      <c r="AB3870" s="19" t="s">
        <v>7878</v>
      </c>
      <c r="AC3870" s="35" t="str">
        <f t="shared" si="304"/>
        <v>0 anos 6 meses 6 dias</v>
      </c>
      <c r="AD3870" s="35" t="str">
        <f ca="1">IF(AND(V3870="",T3870&lt;TODAY()),"Contrato Encerrado",IF(AND(V3870="",T3870&gt;TODAY()),DATEDIF(TODAY(),T3870,"Y")&amp;" anos"&amp;" "&amp;DATEDIF(TODAY(),T3870,"YM")&amp;" meses"&amp;" "&amp;DATEDIF(TODAY(),T3870,"MD")&amp;" dias",IF(AND(X3870="",V3870&lt;TODAY()),"Contrato Encerrado",IF(AND(X3870="",V3870&gt;TODAY()),DATEDIF(TODAY(),V3870,"Y")&amp;" anos"&amp;" "&amp;DATEDIF(TODAY(),V3870,"YM")&amp;" meses"&amp;" "&amp;DATEDIF(TODAY(),V3870,"MD")&amp;" dias",IF(AND(Z3870="",X3870&lt;TODAY()),"Contrato Encerrado",IF(AND(Z3870="",X3870&gt;TODAY()),DATEDIF(TODAY(),X3870,"Y")&amp;" anos"&amp;" "&amp;DATEDIF(TODAY(),X3870,"YM")&amp;" meses"&amp;" "&amp;DATEDIF(TODAY(),X3870,"MD")&amp;" dias",IF(AND(Z3870&lt;&gt;””,Z3870&lt;TODAY()),"Contrato Encerrado",IF(AND(Z3870&lt;&gt;"",Z3870&gt;TODAY()),DATEDIF(TODAY(),Z3870,"Y")&amp;" anos"&amp;" "&amp;DATEDIF(TODAY(),Z3870,"YM")&amp;" meses"&amp;" "&amp;DATEDIF(TODAY(),Z3870,"MD")&amp;" dias"))))))))</f>
        <v>Contrato Encerrado</v>
      </c>
      <c r="AE3870" s="35">
        <f t="shared" si="301"/>
        <v>190</v>
      </c>
      <c r="AF3870" s="35">
        <f t="shared" si="302"/>
        <v>540</v>
      </c>
      <c r="AG3870" s="17" t="str">
        <f t="shared" si="303"/>
        <v>1 anos 5 meses 23 dias</v>
      </c>
    </row>
    <row r="3871" spans="1:33" ht="11.25" customHeight="1" x14ac:dyDescent="0.2">
      <c r="A3871" s="8" t="s">
        <v>9</v>
      </c>
      <c r="B3871" s="8" t="s">
        <v>13</v>
      </c>
      <c r="C3871" s="22" t="s">
        <v>14</v>
      </c>
      <c r="D3871" s="37">
        <v>2023</v>
      </c>
      <c r="E3871" s="23" t="s">
        <v>1685</v>
      </c>
      <c r="F3871" s="8" t="s">
        <v>1686</v>
      </c>
      <c r="G3871" s="77" t="s">
        <v>7240</v>
      </c>
      <c r="H3871" s="78" t="s">
        <v>7241</v>
      </c>
      <c r="I3871" s="9" t="s">
        <v>7242</v>
      </c>
      <c r="J3871" s="14" t="s">
        <v>14943</v>
      </c>
      <c r="K3871" s="9" t="s">
        <v>29</v>
      </c>
      <c r="L3871" s="24" t="s">
        <v>81</v>
      </c>
      <c r="M3871" s="7" t="s">
        <v>82</v>
      </c>
      <c r="N3871" s="24" t="s">
        <v>4113</v>
      </c>
      <c r="O3871" s="24"/>
      <c r="P3871" s="24" t="s">
        <v>2518</v>
      </c>
      <c r="Q3871" s="24" t="s">
        <v>2523</v>
      </c>
      <c r="R3871" s="17">
        <v>38761</v>
      </c>
      <c r="S3871" s="17">
        <v>44942</v>
      </c>
      <c r="T3871" s="31">
        <v>45299</v>
      </c>
      <c r="U3871" s="17"/>
      <c r="V3871" s="31"/>
      <c r="W3871" s="17"/>
      <c r="X3871" s="17"/>
      <c r="Y3871" s="17"/>
      <c r="Z3871" s="31"/>
      <c r="AA3871" s="18">
        <f t="shared" ca="1" si="300"/>
        <v>19</v>
      </c>
      <c r="AB3871" s="19" t="s">
        <v>7878</v>
      </c>
      <c r="AC3871" s="35" t="str">
        <f t="shared" si="304"/>
        <v>0 anos 11 meses 23 dias</v>
      </c>
      <c r="AD3871" s="35" t="str">
        <f ca="1">IF(AND(V3871="",T3871&lt;TODAY()),"Contrato Encerrado",IF(AND(V3871="",T3871&gt;TODAY()),DATEDIF(TODAY(),T3871,"Y")&amp;" anos"&amp;" "&amp;DATEDIF(TODAY(),T3871,"YM")&amp;" meses"&amp;" "&amp;DATEDIF(TODAY(),T3871,"MD")&amp;" dias",IF(AND(X3871="",V3871&lt;TODAY()),"Contrato Encerrado",IF(AND(X3871="",V3871&gt;TODAY()),DATEDIF(TODAY(),V3871,"Y")&amp;" anos"&amp;" "&amp;DATEDIF(TODAY(),V3871,"YM")&amp;" meses"&amp;" "&amp;DATEDIF(TODAY(),V3871,"MD")&amp;" dias",IF(AND(Z3871="",X3871&lt;TODAY()),"Contrato Encerrado",IF(AND(Z3871="",X3871&gt;TODAY()),DATEDIF(TODAY(),X3871,"Y")&amp;" anos"&amp;" "&amp;DATEDIF(TODAY(),X3871,"YM")&amp;" meses"&amp;" "&amp;DATEDIF(TODAY(),X3871,"MD")&amp;" dias",IF(AND(Z3871&lt;&gt;””,Z3871&lt;TODAY()),"Contrato Encerrado",IF(AND(Z3871&lt;&gt;"",Z3871&gt;TODAY()),DATEDIF(TODAY(),Z3871,"Y")&amp;" anos"&amp;" "&amp;DATEDIF(TODAY(),Z3871,"YM")&amp;" meses"&amp;" "&amp;DATEDIF(TODAY(),Z3871,"MD")&amp;" dias"))))))))</f>
        <v>Contrato Encerrado</v>
      </c>
      <c r="AE3871" s="35">
        <f t="shared" si="301"/>
        <v>357</v>
      </c>
      <c r="AF3871" s="35">
        <f t="shared" si="302"/>
        <v>373</v>
      </c>
      <c r="AG3871" s="17" t="str">
        <f t="shared" si="303"/>
        <v>1 anos 0 meses 7 dias</v>
      </c>
    </row>
    <row r="3872" spans="1:33" ht="11.25" customHeight="1" x14ac:dyDescent="0.2">
      <c r="A3872" s="8" t="s">
        <v>9</v>
      </c>
      <c r="B3872" s="10" t="s">
        <v>13</v>
      </c>
      <c r="C3872" s="11" t="s">
        <v>25</v>
      </c>
      <c r="D3872" s="36">
        <v>2022</v>
      </c>
      <c r="E3872" s="12" t="s">
        <v>157</v>
      </c>
      <c r="F3872" s="8" t="s">
        <v>158</v>
      </c>
      <c r="G3872" s="77" t="s">
        <v>5323</v>
      </c>
      <c r="H3872" s="78" t="s">
        <v>5324</v>
      </c>
      <c r="I3872" s="14" t="s">
        <v>5325</v>
      </c>
      <c r="J3872" s="14" t="s">
        <v>14943</v>
      </c>
      <c r="K3872" s="14" t="s">
        <v>29</v>
      </c>
      <c r="L3872" s="15" t="s">
        <v>30</v>
      </c>
      <c r="M3872" s="7" t="s">
        <v>9427</v>
      </c>
      <c r="N3872" s="16" t="s">
        <v>2101</v>
      </c>
      <c r="O3872" s="16"/>
      <c r="P3872" s="16" t="s">
        <v>2518</v>
      </c>
      <c r="Q3872" s="16" t="s">
        <v>2521</v>
      </c>
      <c r="R3872" s="31">
        <v>29570</v>
      </c>
      <c r="S3872" s="31">
        <v>44883</v>
      </c>
      <c r="T3872" s="111">
        <v>44943</v>
      </c>
      <c r="U3872" s="31"/>
      <c r="V3872" s="31"/>
      <c r="W3872" s="31"/>
      <c r="X3872" s="17"/>
      <c r="Y3872" s="17"/>
      <c r="Z3872" s="31"/>
      <c r="AA3872" s="18">
        <f t="shared" ca="1" si="300"/>
        <v>44</v>
      </c>
      <c r="AB3872" s="19" t="s">
        <v>7878</v>
      </c>
      <c r="AC3872" s="35" t="str">
        <f t="shared" si="304"/>
        <v>0 anos 1 meses 30 dias</v>
      </c>
      <c r="AD3872" s="35" t="str">
        <f ca="1">IF(AND(V3872="",T3872&lt;TODAY()),"Contrato Encerrado",IF(AND(V3872="",T3872&gt;TODAY()),DATEDIF(TODAY(),T3872,"Y")&amp;" anos"&amp;" "&amp;DATEDIF(TODAY(),T3872,"YM")&amp;" meses"&amp;" "&amp;DATEDIF(TODAY(),T3872,"MD")&amp;" dias",IF(AND(X3872="",V3872&lt;TODAY()),"Contrato Encerrado",IF(AND(X3872="",V3872&gt;TODAY()),DATEDIF(TODAY(),V3872,"Y")&amp;" anos"&amp;" "&amp;DATEDIF(TODAY(),V3872,"YM")&amp;" meses"&amp;" "&amp;DATEDIF(TODAY(),V3872,"MD")&amp;" dias",IF(AND(Z3872="",X3872&lt;TODAY()),"Contrato Encerrado",IF(AND(Z3872="",X3872&gt;TODAY()),DATEDIF(TODAY(),X3872,"Y")&amp;" anos"&amp;" "&amp;DATEDIF(TODAY(),X3872,"YM")&amp;" meses"&amp;" "&amp;DATEDIF(TODAY(),X3872,"MD")&amp;" dias",IF(AND(Z3872&lt;&gt;””,Z3872&lt;TODAY()),"Contrato Encerrado",IF(AND(Z3872&lt;&gt;"",Z3872&gt;TODAY()),DATEDIF(TODAY(),Z3872,"Y")&amp;" anos"&amp;" "&amp;DATEDIF(TODAY(),Z3872,"YM")&amp;" meses"&amp;" "&amp;DATEDIF(TODAY(),Z3872,"MD")&amp;" dias"))))))))</f>
        <v>Contrato Encerrado</v>
      </c>
      <c r="AE3872" s="35">
        <f t="shared" si="301"/>
        <v>60</v>
      </c>
      <c r="AF3872" s="35">
        <f t="shared" si="302"/>
        <v>670</v>
      </c>
      <c r="AG3872" s="17" t="str">
        <f t="shared" si="303"/>
        <v>1 anos 9 meses 31 dias</v>
      </c>
    </row>
    <row r="3873" spans="1:33" ht="11.25" customHeight="1" x14ac:dyDescent="0.2">
      <c r="A3873" s="8" t="s">
        <v>9</v>
      </c>
      <c r="B3873" s="10" t="s">
        <v>13</v>
      </c>
      <c r="C3873" s="11" t="s">
        <v>24</v>
      </c>
      <c r="D3873" s="36">
        <v>2022</v>
      </c>
      <c r="E3873" s="12" t="s">
        <v>157</v>
      </c>
      <c r="F3873" s="8" t="s">
        <v>158</v>
      </c>
      <c r="G3873" s="77" t="s">
        <v>5326</v>
      </c>
      <c r="H3873" s="78" t="s">
        <v>5327</v>
      </c>
      <c r="I3873" s="14" t="s">
        <v>5328</v>
      </c>
      <c r="J3873" s="14" t="s">
        <v>14943</v>
      </c>
      <c r="K3873" s="14" t="s">
        <v>29</v>
      </c>
      <c r="L3873" s="15" t="s">
        <v>30</v>
      </c>
      <c r="M3873" s="7" t="s">
        <v>9427</v>
      </c>
      <c r="N3873" s="16" t="s">
        <v>2101</v>
      </c>
      <c r="O3873" s="16"/>
      <c r="P3873" s="16" t="s">
        <v>2518</v>
      </c>
      <c r="Q3873" s="16" t="s">
        <v>2521</v>
      </c>
      <c r="R3873" s="31">
        <v>31331</v>
      </c>
      <c r="S3873" s="31">
        <v>44853</v>
      </c>
      <c r="T3873" s="31">
        <v>45350</v>
      </c>
      <c r="U3873" s="31"/>
      <c r="V3873" s="31"/>
      <c r="W3873" s="31"/>
      <c r="X3873" s="17"/>
      <c r="Y3873" s="17"/>
      <c r="Z3873" s="31"/>
      <c r="AA3873" s="18">
        <f t="shared" ca="1" si="300"/>
        <v>39</v>
      </c>
      <c r="AB3873" s="19" t="s">
        <v>7878</v>
      </c>
      <c r="AC3873" s="35" t="str">
        <f t="shared" si="304"/>
        <v>1 anos 4 meses 9 dias</v>
      </c>
      <c r="AD3873" s="35" t="str">
        <f ca="1">IF(AND(V3873="",T3873&lt;TODAY()),"Contrato Encerrado",IF(AND(V3873="",T3873&gt;TODAY()),DATEDIF(TODAY(),T3873,"Y")&amp;" anos"&amp;" "&amp;DATEDIF(TODAY(),T3873,"YM")&amp;" meses"&amp;" "&amp;DATEDIF(TODAY(),T3873,"MD")&amp;" dias",IF(AND(X3873="",V3873&lt;TODAY()),"Contrato Encerrado",IF(AND(X3873="",V3873&gt;TODAY()),DATEDIF(TODAY(),V3873,"Y")&amp;" anos"&amp;" "&amp;DATEDIF(TODAY(),V3873,"YM")&amp;" meses"&amp;" "&amp;DATEDIF(TODAY(),V3873,"MD")&amp;" dias",IF(AND(Z3873="",X3873&lt;TODAY()),"Contrato Encerrado",IF(AND(Z3873="",X3873&gt;TODAY()),DATEDIF(TODAY(),X3873,"Y")&amp;" anos"&amp;" "&amp;DATEDIF(TODAY(),X3873,"YM")&amp;" meses"&amp;" "&amp;DATEDIF(TODAY(),X3873,"MD")&amp;" dias",IF(AND(Z3873&lt;&gt;””,Z3873&lt;TODAY()),"Contrato Encerrado",IF(AND(Z3873&lt;&gt;"",Z3873&gt;TODAY()),DATEDIF(TODAY(),Z3873,"Y")&amp;" anos"&amp;" "&amp;DATEDIF(TODAY(),Z3873,"YM")&amp;" meses"&amp;" "&amp;DATEDIF(TODAY(),Z3873,"MD")&amp;" dias"))))))))</f>
        <v>Contrato Encerrado</v>
      </c>
      <c r="AE3873" s="35">
        <f t="shared" si="301"/>
        <v>497</v>
      </c>
      <c r="AF3873" s="35">
        <f t="shared" si="302"/>
        <v>233</v>
      </c>
      <c r="AG3873" s="17" t="str">
        <f t="shared" si="303"/>
        <v>0 anos 7 meses 20 dias</v>
      </c>
    </row>
    <row r="3874" spans="1:33" ht="11.25" customHeight="1" x14ac:dyDescent="0.2">
      <c r="A3874" s="8" t="s">
        <v>9</v>
      </c>
      <c r="B3874" s="8" t="s">
        <v>13</v>
      </c>
      <c r="C3874" s="22" t="s">
        <v>21</v>
      </c>
      <c r="D3874" s="37">
        <v>2024</v>
      </c>
      <c r="E3874" s="12" t="s">
        <v>157</v>
      </c>
      <c r="F3874" s="8" t="s">
        <v>158</v>
      </c>
      <c r="G3874" s="77" t="s">
        <v>14253</v>
      </c>
      <c r="H3874" s="78" t="s">
        <v>14254</v>
      </c>
      <c r="I3874" s="14" t="s">
        <v>14255</v>
      </c>
      <c r="J3874" s="14" t="s">
        <v>1302</v>
      </c>
      <c r="K3874" s="14" t="s">
        <v>29</v>
      </c>
      <c r="L3874" s="15" t="s">
        <v>30</v>
      </c>
      <c r="M3874" s="7" t="s">
        <v>9427</v>
      </c>
      <c r="N3874" s="15" t="s">
        <v>10754</v>
      </c>
      <c r="O3874" s="15" t="s">
        <v>9448</v>
      </c>
      <c r="P3874" s="15" t="s">
        <v>2518</v>
      </c>
      <c r="Q3874" s="15" t="s">
        <v>2521</v>
      </c>
      <c r="R3874" s="20">
        <v>29881</v>
      </c>
      <c r="S3874" s="20">
        <v>45489</v>
      </c>
      <c r="T3874" s="20">
        <v>45717</v>
      </c>
      <c r="U3874" s="20"/>
      <c r="V3874" s="20"/>
      <c r="W3874" s="20"/>
      <c r="X3874" s="17"/>
      <c r="Y3874" s="17"/>
      <c r="Z3874" s="20"/>
      <c r="AA3874" s="18">
        <f t="shared" ca="1" si="300"/>
        <v>43</v>
      </c>
      <c r="AB3874" s="15" t="s">
        <v>7878</v>
      </c>
      <c r="AC3874" s="35" t="str">
        <f t="shared" si="304"/>
        <v>0 anos 7 meses 13 dias</v>
      </c>
      <c r="AD3874" s="35" t="str">
        <f ca="1">IF(AND(V3874="",T3874&lt;TODAY()),"Contrato Encerrado",IF(AND(V3874="",T3874&gt;TODAY()),DATEDIF(TODAY(),T3874,"Y")&amp;" anos"&amp;" "&amp;DATEDIF(TODAY(),T3874,"YM")&amp;" meses"&amp;" "&amp;DATEDIF(TODAY(),T3874,"MD")&amp;" dias",IF(AND(X3874="",V3874&lt;TODAY()),"Contrato Encerrado",IF(AND(X3874="",V3874&gt;TODAY()),DATEDIF(TODAY(),V3874,"Y")&amp;" anos"&amp;" "&amp;DATEDIF(TODAY(),V3874,"YM")&amp;" meses"&amp;" "&amp;DATEDIF(TODAY(),V3874,"MD")&amp;" dias",IF(AND(Z3874="",X3874&lt;TODAY()),"Contrato Encerrado",IF(AND(Z3874="",X3874&gt;TODAY()),DATEDIF(TODAY(),X3874,"Y")&amp;" anos"&amp;" "&amp;DATEDIF(TODAY(),X3874,"YM")&amp;" meses"&amp;" "&amp;DATEDIF(TODAY(),X3874,"MD")&amp;" dias",IF(AND(Z3874&lt;&gt;””,Z3874&lt;TODAY()),"Contrato Encerrado",IF(AND(Z3874&lt;&gt;"",Z3874&gt;TODAY()),DATEDIF(TODAY(),Z3874,"Y")&amp;" anos"&amp;" "&amp;DATEDIF(TODAY(),Z3874,"YM")&amp;" meses"&amp;" "&amp;DATEDIF(TODAY(),Z3874,"MD")&amp;" dias"))))))))</f>
        <v>Contrato Encerrado</v>
      </c>
      <c r="AE3874" s="35">
        <f t="shared" si="301"/>
        <v>228</v>
      </c>
      <c r="AF3874" s="35">
        <f t="shared" si="302"/>
        <v>502</v>
      </c>
      <c r="AG3874" s="17" t="str">
        <f t="shared" si="303"/>
        <v>1 anos 4 meses 16 dias</v>
      </c>
    </row>
    <row r="3875" spans="1:33" ht="11.25" customHeight="1" x14ac:dyDescent="0.2">
      <c r="A3875" s="8" t="s">
        <v>9</v>
      </c>
      <c r="B3875" s="8" t="s">
        <v>13</v>
      </c>
      <c r="C3875" s="22" t="s">
        <v>22</v>
      </c>
      <c r="D3875" s="37">
        <v>2023</v>
      </c>
      <c r="E3875" s="12" t="s">
        <v>157</v>
      </c>
      <c r="F3875" s="8" t="s">
        <v>158</v>
      </c>
      <c r="G3875" s="77" t="s">
        <v>9937</v>
      </c>
      <c r="H3875" s="78" t="s">
        <v>9938</v>
      </c>
      <c r="I3875" s="14" t="s">
        <v>9939</v>
      </c>
      <c r="J3875" s="14" t="s">
        <v>1302</v>
      </c>
      <c r="K3875" s="14" t="s">
        <v>29</v>
      </c>
      <c r="L3875" s="15" t="s">
        <v>30</v>
      </c>
      <c r="M3875" s="7" t="s">
        <v>9427</v>
      </c>
      <c r="N3875" s="15" t="s">
        <v>2101</v>
      </c>
      <c r="O3875" s="15" t="s">
        <v>9474</v>
      </c>
      <c r="P3875" s="15" t="s">
        <v>2518</v>
      </c>
      <c r="Q3875" s="15" t="s">
        <v>2521</v>
      </c>
      <c r="R3875" s="20">
        <v>28746</v>
      </c>
      <c r="S3875" s="20">
        <v>45145</v>
      </c>
      <c r="T3875" s="20">
        <v>45484</v>
      </c>
      <c r="U3875" s="20">
        <v>45485</v>
      </c>
      <c r="V3875" s="20">
        <v>45615</v>
      </c>
      <c r="W3875" s="20"/>
      <c r="X3875" s="17"/>
      <c r="Y3875" s="17"/>
      <c r="Z3875" s="20"/>
      <c r="AA3875" s="18">
        <f t="shared" ca="1" si="300"/>
        <v>47</v>
      </c>
      <c r="AB3875" s="15" t="s">
        <v>7878</v>
      </c>
      <c r="AC3875" s="35" t="str">
        <f t="shared" si="304"/>
        <v>1 anos 3 meses 11 dias</v>
      </c>
      <c r="AD3875" s="35" t="str">
        <f ca="1">IF(AND(V3875="",T3875&lt;TODAY()),"Contrato Encerrado",IF(AND(V3875="",T3875&gt;TODAY()),DATEDIF(TODAY(),T3875,"Y")&amp;" anos"&amp;" "&amp;DATEDIF(TODAY(),T3875,"YM")&amp;" meses"&amp;" "&amp;DATEDIF(TODAY(),T3875,"MD")&amp;" dias",IF(AND(X3875="",V3875&lt;TODAY()),"Contrato Encerrado",IF(AND(X3875="",V3875&gt;TODAY()),DATEDIF(TODAY(),V3875,"Y")&amp;" anos"&amp;" "&amp;DATEDIF(TODAY(),V3875,"YM")&amp;" meses"&amp;" "&amp;DATEDIF(TODAY(),V3875,"MD")&amp;" dias",IF(AND(Z3875="",X3875&lt;TODAY()),"Contrato Encerrado",IF(AND(Z3875="",X3875&gt;TODAY()),DATEDIF(TODAY(),X3875,"Y")&amp;" anos"&amp;" "&amp;DATEDIF(TODAY(),X3875,"YM")&amp;" meses"&amp;" "&amp;DATEDIF(TODAY(),X3875,"MD")&amp;" dias",IF(AND(Z3875&lt;&gt;””,Z3875&lt;TODAY()),"Contrato Encerrado",IF(AND(Z3875&lt;&gt;"",Z3875&gt;TODAY()),DATEDIF(TODAY(),Z3875,"Y")&amp;" anos"&amp;" "&amp;DATEDIF(TODAY(),Z3875,"YM")&amp;" meses"&amp;" "&amp;DATEDIF(TODAY(),Z3875,"MD")&amp;" dias"))))))))</f>
        <v>Contrato Encerrado</v>
      </c>
      <c r="AE3875" s="35">
        <f t="shared" si="301"/>
        <v>469</v>
      </c>
      <c r="AF3875" s="35">
        <f t="shared" si="302"/>
        <v>261</v>
      </c>
      <c r="AG3875" s="17" t="str">
        <f t="shared" si="303"/>
        <v>0 anos 8 meses 17 dias</v>
      </c>
    </row>
    <row r="3876" spans="1:33" ht="11.25" customHeight="1" x14ac:dyDescent="0.2">
      <c r="A3876" s="8" t="s">
        <v>9</v>
      </c>
      <c r="B3876" s="8" t="s">
        <v>13</v>
      </c>
      <c r="C3876" s="22" t="s">
        <v>22</v>
      </c>
      <c r="D3876" s="35">
        <v>2025</v>
      </c>
      <c r="E3876" s="12" t="s">
        <v>157</v>
      </c>
      <c r="F3876" s="8" t="s">
        <v>158</v>
      </c>
      <c r="G3876" s="14" t="s">
        <v>18108</v>
      </c>
      <c r="H3876" s="8" t="s">
        <v>18109</v>
      </c>
      <c r="I3876" s="14" t="s">
        <v>18110</v>
      </c>
      <c r="J3876" s="14" t="s">
        <v>10</v>
      </c>
      <c r="K3876" s="14" t="s">
        <v>29</v>
      </c>
      <c r="L3876" s="15" t="s">
        <v>30</v>
      </c>
      <c r="M3876" s="7" t="s">
        <v>16153</v>
      </c>
      <c r="N3876" s="15" t="s">
        <v>6302</v>
      </c>
      <c r="O3876" s="15" t="s">
        <v>15348</v>
      </c>
      <c r="P3876" s="15" t="s">
        <v>2518</v>
      </c>
      <c r="Q3876" s="15" t="s">
        <v>2521</v>
      </c>
      <c r="R3876" s="20">
        <v>38451</v>
      </c>
      <c r="S3876" s="15" t="s">
        <v>17890</v>
      </c>
      <c r="T3876" s="70">
        <v>46280</v>
      </c>
      <c r="U3876" s="71"/>
      <c r="V3876" s="15"/>
      <c r="W3876" s="35"/>
      <c r="X3876" s="17"/>
      <c r="Y3876" s="17"/>
      <c r="Z3876" s="183"/>
      <c r="AA3876" s="21">
        <f t="shared" ca="1" si="300"/>
        <v>20</v>
      </c>
      <c r="AB3876" s="35" t="s">
        <v>7878</v>
      </c>
      <c r="AC3876" s="35" t="str">
        <f t="shared" si="304"/>
        <v>0 anos 11 meses 30 dias</v>
      </c>
      <c r="AD3876" s="35" t="str">
        <f ca="1">IF(AND(V3876="",T3876&lt;TODAY()),"Contrato Encerrado",IF(AND(V3876="",T3876&gt;TODAY()),DATEDIF(TODAY(),T3876,"Y")&amp;" anos"&amp;" "&amp;DATEDIF(TODAY(),T3876,"YM")&amp;" meses"&amp;" "&amp;DATEDIF(TODAY(),T3876,"MD")&amp;" dias",IF(AND(X3876="",V3876&lt;TODAY()),"Contrato Encerrado",IF(AND(X3876="",V3876&gt;TODAY()),DATEDIF(TODAY(),V3876,"Y")&amp;" anos"&amp;" "&amp;DATEDIF(TODAY(),V3876,"YM")&amp;" meses"&amp;" "&amp;DATEDIF(TODAY(),V3876,"MD")&amp;" dias",IF(AND(Z3876="",X3876&lt;TODAY()),"Contrato Encerrado",IF(AND(Z3876="",X3876&gt;TODAY()),DATEDIF(TODAY(),X3876,"Y")&amp;" anos"&amp;" "&amp;DATEDIF(TODAY(),X3876,"YM")&amp;" meses"&amp;" "&amp;DATEDIF(TODAY(),X3876,"MD")&amp;" dias",IF(AND(Z3876&lt;&gt;””,Z3876&lt;TODAY()),"Contrato Encerrado",IF(AND(Z3876&lt;&gt;"",Z3876&gt;TODAY()),DATEDIF(TODAY(),Z3876,"Y")&amp;" anos"&amp;" "&amp;DATEDIF(TODAY(),Z3876,"YM")&amp;" meses"&amp;" "&amp;DATEDIF(TODAY(),Z3876,"MD")&amp;" dias"))))))))</f>
        <v>0 anos 11 meses 8 dias</v>
      </c>
      <c r="AE3876" s="35">
        <f t="shared" si="301"/>
        <v>364</v>
      </c>
      <c r="AF3876" s="35">
        <f t="shared" si="302"/>
        <v>366</v>
      </c>
      <c r="AG3876" s="17" t="str">
        <f t="shared" si="303"/>
        <v>0 anos 11 meses 31 dias</v>
      </c>
    </row>
    <row r="3877" spans="1:33" ht="11.25" customHeight="1" x14ac:dyDescent="0.2">
      <c r="A3877" s="8" t="s">
        <v>9</v>
      </c>
      <c r="B3877" s="10" t="s">
        <v>13</v>
      </c>
      <c r="C3877" s="11" t="s">
        <v>22</v>
      </c>
      <c r="D3877" s="36">
        <v>2022</v>
      </c>
      <c r="E3877" s="12" t="s">
        <v>157</v>
      </c>
      <c r="F3877" s="8" t="s">
        <v>158</v>
      </c>
      <c r="G3877" s="77" t="s">
        <v>5329</v>
      </c>
      <c r="H3877" s="78" t="s">
        <v>5330</v>
      </c>
      <c r="I3877" s="14" t="s">
        <v>5331</v>
      </c>
      <c r="J3877" s="14" t="s">
        <v>14943</v>
      </c>
      <c r="K3877" s="14" t="s">
        <v>29</v>
      </c>
      <c r="L3877" s="15" t="s">
        <v>30</v>
      </c>
      <c r="M3877" s="7" t="s">
        <v>9427</v>
      </c>
      <c r="N3877" s="16" t="s">
        <v>4159</v>
      </c>
      <c r="O3877" s="16"/>
      <c r="P3877" s="16" t="s">
        <v>2518</v>
      </c>
      <c r="Q3877" s="16" t="s">
        <v>2521</v>
      </c>
      <c r="R3877" s="31">
        <v>34124</v>
      </c>
      <c r="S3877" s="31">
        <v>44797</v>
      </c>
      <c r="T3877" s="31">
        <v>45274</v>
      </c>
      <c r="U3877" s="31"/>
      <c r="V3877" s="31"/>
      <c r="W3877" s="31"/>
      <c r="X3877" s="17"/>
      <c r="Y3877" s="17"/>
      <c r="Z3877" s="31"/>
      <c r="AA3877" s="18">
        <f t="shared" ca="1" si="300"/>
        <v>32</v>
      </c>
      <c r="AB3877" s="19" t="s">
        <v>7878</v>
      </c>
      <c r="AC3877" s="35" t="str">
        <f t="shared" si="304"/>
        <v>1 anos 3 meses 20 dias</v>
      </c>
      <c r="AD3877" s="35" t="str">
        <f ca="1">IF(AND(V3877="",T3877&lt;TODAY()),"Contrato Encerrado",IF(AND(V3877="",T3877&gt;TODAY()),DATEDIF(TODAY(),T3877,"Y")&amp;" anos"&amp;" "&amp;DATEDIF(TODAY(),T3877,"YM")&amp;" meses"&amp;" "&amp;DATEDIF(TODAY(),T3877,"MD")&amp;" dias",IF(AND(X3877="",V3877&lt;TODAY()),"Contrato Encerrado",IF(AND(X3877="",V3877&gt;TODAY()),DATEDIF(TODAY(),V3877,"Y")&amp;" anos"&amp;" "&amp;DATEDIF(TODAY(),V3877,"YM")&amp;" meses"&amp;" "&amp;DATEDIF(TODAY(),V3877,"MD")&amp;" dias",IF(AND(Z3877="",X3877&lt;TODAY()),"Contrato Encerrado",IF(AND(Z3877="",X3877&gt;TODAY()),DATEDIF(TODAY(),X3877,"Y")&amp;" anos"&amp;" "&amp;DATEDIF(TODAY(),X3877,"YM")&amp;" meses"&amp;" "&amp;DATEDIF(TODAY(),X3877,"MD")&amp;" dias",IF(AND(Z3877&lt;&gt;””,Z3877&lt;TODAY()),"Contrato Encerrado",IF(AND(Z3877&lt;&gt;"",Z3877&gt;TODAY()),DATEDIF(TODAY(),Z3877,"Y")&amp;" anos"&amp;" "&amp;DATEDIF(TODAY(),Z3877,"YM")&amp;" meses"&amp;" "&amp;DATEDIF(TODAY(),Z3877,"MD")&amp;" dias"))))))))</f>
        <v>Contrato Encerrado</v>
      </c>
      <c r="AE3877" s="35">
        <f t="shared" si="301"/>
        <v>477</v>
      </c>
      <c r="AF3877" s="35">
        <f t="shared" si="302"/>
        <v>253</v>
      </c>
      <c r="AG3877" s="17" t="str">
        <f t="shared" si="303"/>
        <v>0 anos 8 meses 9 dias</v>
      </c>
    </row>
    <row r="3878" spans="1:33" ht="11.25" customHeight="1" x14ac:dyDescent="0.2">
      <c r="A3878" s="8" t="s">
        <v>9</v>
      </c>
      <c r="B3878" s="10" t="s">
        <v>13</v>
      </c>
      <c r="C3878" s="11" t="s">
        <v>22</v>
      </c>
      <c r="D3878" s="36">
        <v>2022</v>
      </c>
      <c r="E3878" s="12" t="s">
        <v>157</v>
      </c>
      <c r="F3878" s="8" t="s">
        <v>158</v>
      </c>
      <c r="G3878" s="77" t="s">
        <v>2879</v>
      </c>
      <c r="H3878" s="78" t="s">
        <v>2880</v>
      </c>
      <c r="I3878" s="14" t="s">
        <v>2881</v>
      </c>
      <c r="J3878" s="14" t="s">
        <v>14943</v>
      </c>
      <c r="K3878" s="14" t="s">
        <v>29</v>
      </c>
      <c r="L3878" s="15" t="s">
        <v>30</v>
      </c>
      <c r="M3878" s="7" t="s">
        <v>9427</v>
      </c>
      <c r="N3878" s="16" t="s">
        <v>4159</v>
      </c>
      <c r="O3878" s="16"/>
      <c r="P3878" s="16" t="s">
        <v>2518</v>
      </c>
      <c r="Q3878" s="16" t="s">
        <v>2521</v>
      </c>
      <c r="R3878" s="31">
        <v>29743</v>
      </c>
      <c r="S3878" s="31">
        <v>44768</v>
      </c>
      <c r="T3878" s="31">
        <v>45308</v>
      </c>
      <c r="U3878" s="31"/>
      <c r="V3878" s="31"/>
      <c r="W3878" s="31"/>
      <c r="X3878" s="17"/>
      <c r="Y3878" s="17"/>
      <c r="Z3878" s="31"/>
      <c r="AA3878" s="18">
        <f t="shared" ca="1" si="300"/>
        <v>44</v>
      </c>
      <c r="AB3878" s="19" t="s">
        <v>7878</v>
      </c>
      <c r="AC3878" s="35" t="str">
        <f t="shared" si="304"/>
        <v>1 anos 5 meses 22 dias</v>
      </c>
      <c r="AD3878" s="35" t="str">
        <f ca="1">IF(AND(V3878="",T3878&lt;TODAY()),"Contrato Encerrado",IF(AND(V3878="",T3878&gt;TODAY()),DATEDIF(TODAY(),T3878,"Y")&amp;" anos"&amp;" "&amp;DATEDIF(TODAY(),T3878,"YM")&amp;" meses"&amp;" "&amp;DATEDIF(TODAY(),T3878,"MD")&amp;" dias",IF(AND(X3878="",V3878&lt;TODAY()),"Contrato Encerrado",IF(AND(X3878="",V3878&gt;TODAY()),DATEDIF(TODAY(),V3878,"Y")&amp;" anos"&amp;" "&amp;DATEDIF(TODAY(),V3878,"YM")&amp;" meses"&amp;" "&amp;DATEDIF(TODAY(),V3878,"MD")&amp;" dias",IF(AND(Z3878="",X3878&lt;TODAY()),"Contrato Encerrado",IF(AND(Z3878="",X3878&gt;TODAY()),DATEDIF(TODAY(),X3878,"Y")&amp;" anos"&amp;" "&amp;DATEDIF(TODAY(),X3878,"YM")&amp;" meses"&amp;" "&amp;DATEDIF(TODAY(),X3878,"MD")&amp;" dias",IF(AND(Z3878&lt;&gt;””,Z3878&lt;TODAY()),"Contrato Encerrado",IF(AND(Z3878&lt;&gt;"",Z3878&gt;TODAY()),DATEDIF(TODAY(),Z3878,"Y")&amp;" anos"&amp;" "&amp;DATEDIF(TODAY(),Z3878,"YM")&amp;" meses"&amp;" "&amp;DATEDIF(TODAY(),Z3878,"MD")&amp;" dias"))))))))</f>
        <v>Contrato Encerrado</v>
      </c>
      <c r="AE3878" s="35">
        <f t="shared" si="301"/>
        <v>540</v>
      </c>
      <c r="AF3878" s="35">
        <f t="shared" si="302"/>
        <v>190</v>
      </c>
      <c r="AG3878" s="17" t="str">
        <f t="shared" si="303"/>
        <v>0 anos 6 meses 8 dias</v>
      </c>
    </row>
    <row r="3879" spans="1:33" ht="11.25" customHeight="1" x14ac:dyDescent="0.2">
      <c r="A3879" s="8" t="s">
        <v>9</v>
      </c>
      <c r="B3879" s="10" t="s">
        <v>13</v>
      </c>
      <c r="C3879" s="11" t="s">
        <v>22</v>
      </c>
      <c r="D3879" s="36">
        <v>2022</v>
      </c>
      <c r="E3879" s="12" t="s">
        <v>1304</v>
      </c>
      <c r="F3879" s="8" t="s">
        <v>1305</v>
      </c>
      <c r="G3879" s="77" t="s">
        <v>2658</v>
      </c>
      <c r="H3879" s="78" t="s">
        <v>2659</v>
      </c>
      <c r="I3879" s="14" t="s">
        <v>2660</v>
      </c>
      <c r="J3879" s="14" t="s">
        <v>1302</v>
      </c>
      <c r="K3879" s="14" t="s">
        <v>29</v>
      </c>
      <c r="L3879" s="15" t="s">
        <v>81</v>
      </c>
      <c r="M3879" s="7" t="s">
        <v>82</v>
      </c>
      <c r="N3879" s="16" t="s">
        <v>4113</v>
      </c>
      <c r="O3879" s="16"/>
      <c r="P3879" s="16" t="s">
        <v>2518</v>
      </c>
      <c r="Q3879" s="16" t="s">
        <v>2523</v>
      </c>
      <c r="R3879" s="31">
        <v>38388</v>
      </c>
      <c r="S3879" s="31">
        <v>44781</v>
      </c>
      <c r="T3879" s="31">
        <v>44922</v>
      </c>
      <c r="U3879" s="31"/>
      <c r="V3879" s="31"/>
      <c r="W3879" s="31"/>
      <c r="X3879" s="17"/>
      <c r="Y3879" s="17"/>
      <c r="Z3879" s="31"/>
      <c r="AA3879" s="18">
        <f t="shared" ca="1" si="300"/>
        <v>20</v>
      </c>
      <c r="AB3879" s="19" t="s">
        <v>7878</v>
      </c>
      <c r="AC3879" s="35" t="str">
        <f t="shared" si="304"/>
        <v>0 anos 4 meses 19 dias</v>
      </c>
      <c r="AD3879" s="35" t="str">
        <f ca="1">IF(AND(V3879="",T3879&lt;TODAY()),"Contrato Encerrado",IF(AND(V3879="",T3879&gt;TODAY()),DATEDIF(TODAY(),T3879,"Y")&amp;" anos"&amp;" "&amp;DATEDIF(TODAY(),T3879,"YM")&amp;" meses"&amp;" "&amp;DATEDIF(TODAY(),T3879,"MD")&amp;" dias",IF(AND(X3879="",V3879&lt;TODAY()),"Contrato Encerrado",IF(AND(X3879="",V3879&gt;TODAY()),DATEDIF(TODAY(),V3879,"Y")&amp;" anos"&amp;" "&amp;DATEDIF(TODAY(),V3879,"YM")&amp;" meses"&amp;" "&amp;DATEDIF(TODAY(),V3879,"MD")&amp;" dias",IF(AND(Z3879="",X3879&lt;TODAY()),"Contrato Encerrado",IF(AND(Z3879="",X3879&gt;TODAY()),DATEDIF(TODAY(),X3879,"Y")&amp;" anos"&amp;" "&amp;DATEDIF(TODAY(),X3879,"YM")&amp;" meses"&amp;" "&amp;DATEDIF(TODAY(),X3879,"MD")&amp;" dias",IF(AND(Z3879&lt;&gt;””,Z3879&lt;TODAY()),"Contrato Encerrado",IF(AND(Z3879&lt;&gt;"",Z3879&gt;TODAY()),DATEDIF(TODAY(),Z3879,"Y")&amp;" anos"&amp;" "&amp;DATEDIF(TODAY(),Z3879,"YM")&amp;" meses"&amp;" "&amp;DATEDIF(TODAY(),Z3879,"MD")&amp;" dias"))))))))</f>
        <v>Contrato Encerrado</v>
      </c>
      <c r="AE3879" s="35">
        <f t="shared" si="301"/>
        <v>141</v>
      </c>
      <c r="AF3879" s="35">
        <f t="shared" si="302"/>
        <v>589</v>
      </c>
      <c r="AG3879" s="17" t="str">
        <f t="shared" si="303"/>
        <v>1 anos 7 meses 11 dias</v>
      </c>
    </row>
    <row r="3880" spans="1:33" ht="11.25" customHeight="1" x14ac:dyDescent="0.2">
      <c r="A3880" s="8" t="s">
        <v>9</v>
      </c>
      <c r="B3880" s="8" t="s">
        <v>13</v>
      </c>
      <c r="C3880" s="22" t="s">
        <v>17</v>
      </c>
      <c r="D3880" s="37">
        <v>2023</v>
      </c>
      <c r="E3880" s="23" t="s">
        <v>307</v>
      </c>
      <c r="F3880" s="8" t="s">
        <v>308</v>
      </c>
      <c r="G3880" s="77" t="s">
        <v>7243</v>
      </c>
      <c r="H3880" s="78" t="s">
        <v>7244</v>
      </c>
      <c r="I3880" s="9" t="s">
        <v>7245</v>
      </c>
      <c r="J3880" s="67" t="s">
        <v>1302</v>
      </c>
      <c r="K3880" s="9" t="s">
        <v>29</v>
      </c>
      <c r="L3880" s="24" t="s">
        <v>30</v>
      </c>
      <c r="M3880" s="7" t="s">
        <v>9427</v>
      </c>
      <c r="N3880" s="24" t="s">
        <v>2115</v>
      </c>
      <c r="O3880" s="24"/>
      <c r="P3880" s="24" t="s">
        <v>2518</v>
      </c>
      <c r="Q3880" s="24" t="s">
        <v>2523</v>
      </c>
      <c r="R3880" s="17">
        <v>37270</v>
      </c>
      <c r="S3880" s="17">
        <v>45056</v>
      </c>
      <c r="T3880" s="31">
        <v>45247</v>
      </c>
      <c r="U3880" s="17"/>
      <c r="V3880" s="31"/>
      <c r="W3880" s="17"/>
      <c r="X3880" s="17"/>
      <c r="Y3880" s="17"/>
      <c r="Z3880" s="31"/>
      <c r="AA3880" s="18">
        <f t="shared" ca="1" si="300"/>
        <v>23</v>
      </c>
      <c r="AB3880" s="19" t="s">
        <v>7878</v>
      </c>
      <c r="AC3880" s="35" t="str">
        <f t="shared" si="304"/>
        <v>0 anos 6 meses 7 dias</v>
      </c>
      <c r="AD3880" s="35" t="str">
        <f ca="1">IF(AND(V3880="",T3880&lt;TODAY()),"Contrato Encerrado",IF(AND(V3880="",T3880&gt;TODAY()),DATEDIF(TODAY(),T3880,"Y")&amp;" anos"&amp;" "&amp;DATEDIF(TODAY(),T3880,"YM")&amp;" meses"&amp;" "&amp;DATEDIF(TODAY(),T3880,"MD")&amp;" dias",IF(AND(X3880="",V3880&lt;TODAY()),"Contrato Encerrado",IF(AND(X3880="",V3880&gt;TODAY()),DATEDIF(TODAY(),V3880,"Y")&amp;" anos"&amp;" "&amp;DATEDIF(TODAY(),V3880,"YM")&amp;" meses"&amp;" "&amp;DATEDIF(TODAY(),V3880,"MD")&amp;" dias",IF(AND(Z3880="",X3880&lt;TODAY()),"Contrato Encerrado",IF(AND(Z3880="",X3880&gt;TODAY()),DATEDIF(TODAY(),X3880,"Y")&amp;" anos"&amp;" "&amp;DATEDIF(TODAY(),X3880,"YM")&amp;" meses"&amp;" "&amp;DATEDIF(TODAY(),X3880,"MD")&amp;" dias",IF(AND(Z3880&lt;&gt;””,Z3880&lt;TODAY()),"Contrato Encerrado",IF(AND(Z3880&lt;&gt;"",Z3880&gt;TODAY()),DATEDIF(TODAY(),Z3880,"Y")&amp;" anos"&amp;" "&amp;DATEDIF(TODAY(),Z3880,"YM")&amp;" meses"&amp;" "&amp;DATEDIF(TODAY(),Z3880,"MD")&amp;" dias"))))))))</f>
        <v>Contrato Encerrado</v>
      </c>
      <c r="AE3880" s="35">
        <f t="shared" si="301"/>
        <v>191</v>
      </c>
      <c r="AF3880" s="35">
        <f t="shared" si="302"/>
        <v>539</v>
      </c>
      <c r="AG3880" s="17" t="str">
        <f t="shared" si="303"/>
        <v>1 anos 5 meses 22 dias</v>
      </c>
    </row>
    <row r="3881" spans="1:33" ht="11.25" customHeight="1" x14ac:dyDescent="0.2">
      <c r="A3881" s="8" t="s">
        <v>9</v>
      </c>
      <c r="B3881" s="8" t="s">
        <v>13</v>
      </c>
      <c r="C3881" s="22" t="s">
        <v>15</v>
      </c>
      <c r="D3881" s="37">
        <v>2025</v>
      </c>
      <c r="E3881" s="12" t="s">
        <v>157</v>
      </c>
      <c r="F3881" s="8" t="s">
        <v>158</v>
      </c>
      <c r="G3881" s="77" t="s">
        <v>15947</v>
      </c>
      <c r="H3881" s="78" t="s">
        <v>15948</v>
      </c>
      <c r="I3881" s="14" t="s">
        <v>15949</v>
      </c>
      <c r="J3881" s="14" t="s">
        <v>10</v>
      </c>
      <c r="K3881" s="14" t="s">
        <v>29</v>
      </c>
      <c r="L3881" s="15" t="s">
        <v>81</v>
      </c>
      <c r="M3881" s="7" t="s">
        <v>82</v>
      </c>
      <c r="N3881" s="15" t="s">
        <v>4113</v>
      </c>
      <c r="O3881" s="15" t="s">
        <v>15950</v>
      </c>
      <c r="P3881" s="15" t="s">
        <v>2518</v>
      </c>
      <c r="Q3881" s="15" t="s">
        <v>4109</v>
      </c>
      <c r="R3881" s="20">
        <v>39376</v>
      </c>
      <c r="S3881" s="20">
        <v>45679</v>
      </c>
      <c r="T3881" s="20">
        <v>46010</v>
      </c>
      <c r="U3881" s="20"/>
      <c r="V3881" s="20"/>
      <c r="W3881" s="20"/>
      <c r="X3881" s="17"/>
      <c r="Y3881" s="17"/>
      <c r="Z3881" s="20"/>
      <c r="AA3881" s="21">
        <f t="shared" ca="1" si="300"/>
        <v>17</v>
      </c>
      <c r="AB3881" s="15" t="s">
        <v>7878</v>
      </c>
      <c r="AC3881" s="35" t="str">
        <f t="shared" si="304"/>
        <v>0 anos 10 meses 27 dias</v>
      </c>
      <c r="AD3881" s="35" t="str">
        <f ca="1">IF(AND(V3881="",T3881&lt;TODAY()),"Contrato Encerrado",IF(AND(V3881="",T3881&gt;TODAY()),DATEDIF(TODAY(),T3881,"Y")&amp;" anos"&amp;" "&amp;DATEDIF(TODAY(),T3881,"YM")&amp;" meses"&amp;" "&amp;DATEDIF(TODAY(),T3881,"MD")&amp;" dias",IF(AND(X3881="",V3881&lt;TODAY()),"Contrato Encerrado",IF(AND(X3881="",V3881&gt;TODAY()),DATEDIF(TODAY(),V3881,"Y")&amp;" anos"&amp;" "&amp;DATEDIF(TODAY(),V3881,"YM")&amp;" meses"&amp;" "&amp;DATEDIF(TODAY(),V3881,"MD")&amp;" dias",IF(AND(Z3881="",X3881&lt;TODAY()),"Contrato Encerrado",IF(AND(Z3881="",X3881&gt;TODAY()),DATEDIF(TODAY(),X3881,"Y")&amp;" anos"&amp;" "&amp;DATEDIF(TODAY(),X3881,"YM")&amp;" meses"&amp;" "&amp;DATEDIF(TODAY(),X3881,"MD")&amp;" dias",IF(AND(Z3881&lt;&gt;””,Z3881&lt;TODAY()),"Contrato Encerrado",IF(AND(Z3881&lt;&gt;"",Z3881&gt;TODAY()),DATEDIF(TODAY(),Z3881,"Y")&amp;" anos"&amp;" "&amp;DATEDIF(TODAY(),Z3881,"YM")&amp;" meses"&amp;" "&amp;DATEDIF(TODAY(),Z3881,"MD")&amp;" dias"))))))))</f>
        <v>0 anos 2 meses 12 dias</v>
      </c>
      <c r="AE3881" s="35">
        <f t="shared" si="301"/>
        <v>331</v>
      </c>
      <c r="AF3881" s="35">
        <f t="shared" si="302"/>
        <v>399</v>
      </c>
      <c r="AG3881" s="17" t="str">
        <f t="shared" si="303"/>
        <v>1 anos 1 meses 2 dias</v>
      </c>
    </row>
    <row r="3882" spans="1:33" ht="11.25" customHeight="1" x14ac:dyDescent="0.2">
      <c r="A3882" s="8" t="s">
        <v>9</v>
      </c>
      <c r="B3882" s="8" t="s">
        <v>13</v>
      </c>
      <c r="C3882" s="22" t="s">
        <v>16</v>
      </c>
      <c r="D3882" s="37">
        <v>2023</v>
      </c>
      <c r="E3882" s="23" t="s">
        <v>27</v>
      </c>
      <c r="F3882" s="8" t="s">
        <v>28</v>
      </c>
      <c r="G3882" s="77" t="s">
        <v>7246</v>
      </c>
      <c r="H3882" s="78" t="s">
        <v>7247</v>
      </c>
      <c r="I3882" s="9" t="s">
        <v>7248</v>
      </c>
      <c r="J3882" s="14" t="s">
        <v>1302</v>
      </c>
      <c r="K3882" s="9" t="s">
        <v>29</v>
      </c>
      <c r="L3882" s="24" t="s">
        <v>30</v>
      </c>
      <c r="M3882" s="7" t="s">
        <v>9427</v>
      </c>
      <c r="N3882" s="15" t="s">
        <v>2103</v>
      </c>
      <c r="O3882" s="24"/>
      <c r="P3882" s="24" t="s">
        <v>2518</v>
      </c>
      <c r="Q3882" s="24" t="s">
        <v>4109</v>
      </c>
      <c r="R3882" s="17">
        <v>37190</v>
      </c>
      <c r="S3882" s="17">
        <v>45019</v>
      </c>
      <c r="T3882" s="31">
        <v>45626</v>
      </c>
      <c r="U3882" s="20"/>
      <c r="V3882" s="20"/>
      <c r="W3882" s="17"/>
      <c r="X3882" s="17"/>
      <c r="Y3882" s="17"/>
      <c r="Z3882" s="20"/>
      <c r="AA3882" s="18">
        <f t="shared" ca="1" si="300"/>
        <v>23</v>
      </c>
      <c r="AB3882" s="19" t="s">
        <v>7878</v>
      </c>
      <c r="AC3882" s="35" t="str">
        <f t="shared" si="304"/>
        <v>1 anos 7 meses 27 dias</v>
      </c>
      <c r="AD3882" s="35" t="str">
        <f ca="1">IF(AND(V3882="",T3882&lt;TODAY()),"Contrato Encerrado",IF(AND(V3882="",T3882&gt;TODAY()),DATEDIF(TODAY(),T3882,"Y")&amp;" anos"&amp;" "&amp;DATEDIF(TODAY(),T3882,"YM")&amp;" meses"&amp;" "&amp;DATEDIF(TODAY(),T3882,"MD")&amp;" dias",IF(AND(X3882="",V3882&lt;TODAY()),"Contrato Encerrado",IF(AND(X3882="",V3882&gt;TODAY()),DATEDIF(TODAY(),V3882,"Y")&amp;" anos"&amp;" "&amp;DATEDIF(TODAY(),V3882,"YM")&amp;" meses"&amp;" "&amp;DATEDIF(TODAY(),V3882,"MD")&amp;" dias",IF(AND(Z3882="",X3882&lt;TODAY()),"Contrato Encerrado",IF(AND(Z3882="",X3882&gt;TODAY()),DATEDIF(TODAY(),X3882,"Y")&amp;" anos"&amp;" "&amp;DATEDIF(TODAY(),X3882,"YM")&amp;" meses"&amp;" "&amp;DATEDIF(TODAY(),X3882,"MD")&amp;" dias",IF(AND(Z3882&lt;&gt;””,Z3882&lt;TODAY()),"Contrato Encerrado",IF(AND(Z3882&lt;&gt;"",Z3882&gt;TODAY()),DATEDIF(TODAY(),Z3882,"Y")&amp;" anos"&amp;" "&amp;DATEDIF(TODAY(),Z3882,"YM")&amp;" meses"&amp;" "&amp;DATEDIF(TODAY(),Z3882,"MD")&amp;" dias"))))))))</f>
        <v>Contrato Encerrado</v>
      </c>
      <c r="AE3882" s="35">
        <f t="shared" si="301"/>
        <v>607</v>
      </c>
      <c r="AF3882" s="35">
        <f t="shared" si="302"/>
        <v>123</v>
      </c>
      <c r="AG3882" s="17" t="str">
        <f t="shared" si="303"/>
        <v>0 anos 4 meses 2 dias</v>
      </c>
    </row>
    <row r="3883" spans="1:33" ht="11.25" customHeight="1" x14ac:dyDescent="0.2">
      <c r="A3883" s="8" t="s">
        <v>9</v>
      </c>
      <c r="B3883" s="8" t="s">
        <v>13</v>
      </c>
      <c r="C3883" s="22" t="s">
        <v>15</v>
      </c>
      <c r="D3883" s="37">
        <v>2025</v>
      </c>
      <c r="E3883" s="12" t="s">
        <v>1304</v>
      </c>
      <c r="F3883" s="8" t="s">
        <v>1305</v>
      </c>
      <c r="G3883" s="77" t="s">
        <v>15951</v>
      </c>
      <c r="H3883" s="78" t="s">
        <v>15952</v>
      </c>
      <c r="I3883" s="14" t="s">
        <v>15953</v>
      </c>
      <c r="J3883" s="14" t="s">
        <v>10</v>
      </c>
      <c r="K3883" s="14" t="s">
        <v>29</v>
      </c>
      <c r="L3883" s="15" t="s">
        <v>30</v>
      </c>
      <c r="M3883" s="7" t="s">
        <v>9427</v>
      </c>
      <c r="N3883" s="15" t="s">
        <v>15954</v>
      </c>
      <c r="O3883" s="15" t="s">
        <v>9474</v>
      </c>
      <c r="P3883" s="15" t="s">
        <v>2518</v>
      </c>
      <c r="Q3883" s="15" t="s">
        <v>2523</v>
      </c>
      <c r="R3883" s="20">
        <v>37669</v>
      </c>
      <c r="S3883" s="20">
        <v>45698</v>
      </c>
      <c r="T3883" s="20">
        <v>46062</v>
      </c>
      <c r="U3883" s="20"/>
      <c r="V3883" s="20"/>
      <c r="W3883" s="20"/>
      <c r="X3883" s="17"/>
      <c r="Y3883" s="17"/>
      <c r="Z3883" s="20"/>
      <c r="AA3883" s="21">
        <f t="shared" ca="1" si="300"/>
        <v>22</v>
      </c>
      <c r="AB3883" s="15" t="s">
        <v>7878</v>
      </c>
      <c r="AC3883" s="35" t="str">
        <f t="shared" si="304"/>
        <v>0 anos 11 meses 30 dias</v>
      </c>
      <c r="AD3883" s="35" t="str">
        <f ca="1">IF(AND(V3883="",T3883&lt;TODAY()),"Contrato Encerrado",IF(AND(V3883="",T3883&gt;TODAY()),DATEDIF(TODAY(),T3883,"Y")&amp;" anos"&amp;" "&amp;DATEDIF(TODAY(),T3883,"YM")&amp;" meses"&amp;" "&amp;DATEDIF(TODAY(),T3883,"MD")&amp;" dias",IF(AND(X3883="",V3883&lt;TODAY()),"Contrato Encerrado",IF(AND(X3883="",V3883&gt;TODAY()),DATEDIF(TODAY(),V3883,"Y")&amp;" anos"&amp;" "&amp;DATEDIF(TODAY(),V3883,"YM")&amp;" meses"&amp;" "&amp;DATEDIF(TODAY(),V3883,"MD")&amp;" dias",IF(AND(Z3883="",X3883&lt;TODAY()),"Contrato Encerrado",IF(AND(Z3883="",X3883&gt;TODAY()),DATEDIF(TODAY(),X3883,"Y")&amp;" anos"&amp;" "&amp;DATEDIF(TODAY(),X3883,"YM")&amp;" meses"&amp;" "&amp;DATEDIF(TODAY(),X3883,"MD")&amp;" dias",IF(AND(Z3883&lt;&gt;””,Z3883&lt;TODAY()),"Contrato Encerrado",IF(AND(Z3883&lt;&gt;"",Z3883&gt;TODAY()),DATEDIF(TODAY(),Z3883,"Y")&amp;" anos"&amp;" "&amp;DATEDIF(TODAY(),Z3883,"YM")&amp;" meses"&amp;" "&amp;DATEDIF(TODAY(),Z3883,"MD")&amp;" dias"))))))))</f>
        <v>0 anos 4 meses 2 dias</v>
      </c>
      <c r="AE3883" s="35">
        <f t="shared" si="301"/>
        <v>364</v>
      </c>
      <c r="AF3883" s="35">
        <f t="shared" si="302"/>
        <v>366</v>
      </c>
      <c r="AG3883" s="17" t="str">
        <f t="shared" si="303"/>
        <v>0 anos 11 meses 31 dias</v>
      </c>
    </row>
    <row r="3884" spans="1:33" ht="11.25" customHeight="1" x14ac:dyDescent="0.2">
      <c r="A3884" s="8" t="s">
        <v>9</v>
      </c>
      <c r="B3884" s="8" t="s">
        <v>13</v>
      </c>
      <c r="C3884" s="22" t="s">
        <v>21</v>
      </c>
      <c r="D3884" s="37">
        <v>2023</v>
      </c>
      <c r="E3884" s="12" t="s">
        <v>157</v>
      </c>
      <c r="F3884" s="8" t="s">
        <v>158</v>
      </c>
      <c r="G3884" s="77" t="s">
        <v>9187</v>
      </c>
      <c r="H3884" s="78" t="s">
        <v>9188</v>
      </c>
      <c r="I3884" s="14" t="s">
        <v>9189</v>
      </c>
      <c r="J3884" s="14" t="s">
        <v>10</v>
      </c>
      <c r="K3884" s="14" t="s">
        <v>29</v>
      </c>
      <c r="L3884" s="15" t="s">
        <v>81</v>
      </c>
      <c r="M3884" s="7" t="s">
        <v>82</v>
      </c>
      <c r="N3884" s="15" t="s">
        <v>4113</v>
      </c>
      <c r="O3884" s="15" t="s">
        <v>9190</v>
      </c>
      <c r="P3884" s="15" t="s">
        <v>2518</v>
      </c>
      <c r="Q3884" s="15" t="s">
        <v>4109</v>
      </c>
      <c r="R3884" s="20">
        <v>38660</v>
      </c>
      <c r="S3884" s="20">
        <v>45128</v>
      </c>
      <c r="T3884" s="20">
        <v>45291</v>
      </c>
      <c r="U3884" s="29">
        <v>45691</v>
      </c>
      <c r="V3884" s="29">
        <v>46055</v>
      </c>
      <c r="W3884" s="29"/>
      <c r="X3884" s="17"/>
      <c r="Y3884" s="17"/>
      <c r="Z3884" s="29"/>
      <c r="AA3884" s="18">
        <f t="shared" ca="1" si="300"/>
        <v>19</v>
      </c>
      <c r="AB3884" s="19" t="s">
        <v>7878</v>
      </c>
      <c r="AC3884" s="35" t="str">
        <f t="shared" si="304"/>
        <v>1 anos 5 meses 8 dias</v>
      </c>
      <c r="AD3884" s="35" t="str">
        <f ca="1">IF(AND(V3884="",T3884&lt;TODAY()),"Contrato Encerrado",IF(AND(V3884="",T3884&gt;TODAY()),DATEDIF(TODAY(),T3884,"Y")&amp;" anos"&amp;" "&amp;DATEDIF(TODAY(),T3884,"YM")&amp;" meses"&amp;" "&amp;DATEDIF(TODAY(),T3884,"MD")&amp;" dias",IF(AND(X3884="",V3884&lt;TODAY()),"Contrato Encerrado",IF(AND(X3884="",V3884&gt;TODAY()),DATEDIF(TODAY(),V3884,"Y")&amp;" anos"&amp;" "&amp;DATEDIF(TODAY(),V3884,"YM")&amp;" meses"&amp;" "&amp;DATEDIF(TODAY(),V3884,"MD")&amp;" dias",IF(AND(Z3884="",X3884&lt;TODAY()),"Contrato Encerrado",IF(AND(Z3884="",X3884&gt;TODAY()),DATEDIF(TODAY(),X3884,"Y")&amp;" anos"&amp;" "&amp;DATEDIF(TODAY(),X3884,"YM")&amp;" meses"&amp;" "&amp;DATEDIF(TODAY(),X3884,"MD")&amp;" dias",IF(AND(Z3884&lt;&gt;””,Z3884&lt;TODAY()),"Contrato Encerrado",IF(AND(Z3884&lt;&gt;"",Z3884&gt;TODAY()),DATEDIF(TODAY(),Z3884,"Y")&amp;" anos"&amp;" "&amp;DATEDIF(TODAY(),Z3884,"YM")&amp;" meses"&amp;" "&amp;DATEDIF(TODAY(),Z3884,"MD")&amp;" dias"))))))))</f>
        <v>0 anos 3 meses 26 dias</v>
      </c>
      <c r="AE3884" s="35">
        <f t="shared" si="301"/>
        <v>527</v>
      </c>
      <c r="AF3884" s="35">
        <f t="shared" si="302"/>
        <v>203</v>
      </c>
      <c r="AG3884" s="17" t="str">
        <f t="shared" si="303"/>
        <v>0 anos 6 meses 21 dias</v>
      </c>
    </row>
    <row r="3885" spans="1:33" ht="11.25" customHeight="1" x14ac:dyDescent="0.2">
      <c r="A3885" s="8" t="s">
        <v>9</v>
      </c>
      <c r="B3885" s="10" t="s">
        <v>13</v>
      </c>
      <c r="C3885" s="11" t="s">
        <v>23</v>
      </c>
      <c r="D3885" s="36">
        <v>2022</v>
      </c>
      <c r="E3885" s="12" t="s">
        <v>155</v>
      </c>
      <c r="F3885" s="8" t="s">
        <v>156</v>
      </c>
      <c r="G3885" s="77" t="s">
        <v>5332</v>
      </c>
      <c r="H3885" s="78" t="s">
        <v>5333</v>
      </c>
      <c r="I3885" s="14" t="s">
        <v>5334</v>
      </c>
      <c r="J3885" s="14" t="s">
        <v>1302</v>
      </c>
      <c r="K3885" s="14" t="s">
        <v>29</v>
      </c>
      <c r="L3885" s="15" t="s">
        <v>30</v>
      </c>
      <c r="M3885" s="7" t="s">
        <v>9427</v>
      </c>
      <c r="N3885" s="28" t="s">
        <v>3212</v>
      </c>
      <c r="O3885" s="28"/>
      <c r="P3885" s="16" t="s">
        <v>2518</v>
      </c>
      <c r="Q3885" s="16" t="s">
        <v>2523</v>
      </c>
      <c r="R3885" s="31">
        <v>37640</v>
      </c>
      <c r="S3885" s="31">
        <v>44844</v>
      </c>
      <c r="T3885" s="31">
        <v>45344</v>
      </c>
      <c r="U3885" s="31"/>
      <c r="V3885" s="31"/>
      <c r="W3885" s="31"/>
      <c r="X3885" s="17"/>
      <c r="Y3885" s="17"/>
      <c r="Z3885" s="31"/>
      <c r="AA3885" s="18">
        <f t="shared" ca="1" si="300"/>
        <v>22</v>
      </c>
      <c r="AB3885" s="19" t="s">
        <v>7878</v>
      </c>
      <c r="AC3885" s="35" t="str">
        <f t="shared" si="304"/>
        <v>1 anos 4 meses 12 dias</v>
      </c>
      <c r="AD3885" s="35" t="str">
        <f ca="1">IF(AND(V3885="",T3885&lt;TODAY()),"Contrato Encerrado",IF(AND(V3885="",T3885&gt;TODAY()),DATEDIF(TODAY(),T3885,"Y")&amp;" anos"&amp;" "&amp;DATEDIF(TODAY(),T3885,"YM")&amp;" meses"&amp;" "&amp;DATEDIF(TODAY(),T3885,"MD")&amp;" dias",IF(AND(X3885="",V3885&lt;TODAY()),"Contrato Encerrado",IF(AND(X3885="",V3885&gt;TODAY()),DATEDIF(TODAY(),V3885,"Y")&amp;" anos"&amp;" "&amp;DATEDIF(TODAY(),V3885,"YM")&amp;" meses"&amp;" "&amp;DATEDIF(TODAY(),V3885,"MD")&amp;" dias",IF(AND(Z3885="",X3885&lt;TODAY()),"Contrato Encerrado",IF(AND(Z3885="",X3885&gt;TODAY()),DATEDIF(TODAY(),X3885,"Y")&amp;" anos"&amp;" "&amp;DATEDIF(TODAY(),X3885,"YM")&amp;" meses"&amp;" "&amp;DATEDIF(TODAY(),X3885,"MD")&amp;" dias",IF(AND(Z3885&lt;&gt;””,Z3885&lt;TODAY()),"Contrato Encerrado",IF(AND(Z3885&lt;&gt;"",Z3885&gt;TODAY()),DATEDIF(TODAY(),Z3885,"Y")&amp;" anos"&amp;" "&amp;DATEDIF(TODAY(),Z3885,"YM")&amp;" meses"&amp;" "&amp;DATEDIF(TODAY(),Z3885,"MD")&amp;" dias"))))))))</f>
        <v>Contrato Encerrado</v>
      </c>
      <c r="AE3885" s="35">
        <f t="shared" si="301"/>
        <v>500</v>
      </c>
      <c r="AF3885" s="35">
        <f t="shared" si="302"/>
        <v>230</v>
      </c>
      <c r="AG3885" s="17" t="str">
        <f t="shared" si="303"/>
        <v>0 anos 7 meses 17 dias</v>
      </c>
    </row>
    <row r="3886" spans="1:33" ht="11.25" customHeight="1" x14ac:dyDescent="0.2">
      <c r="A3886" s="8" t="s">
        <v>9</v>
      </c>
      <c r="B3886" s="8" t="s">
        <v>13</v>
      </c>
      <c r="C3886" s="22" t="s">
        <v>22</v>
      </c>
      <c r="D3886" s="36">
        <v>2024</v>
      </c>
      <c r="E3886" s="12" t="s">
        <v>1755</v>
      </c>
      <c r="F3886" s="8" t="s">
        <v>1756</v>
      </c>
      <c r="G3886" s="77" t="s">
        <v>14478</v>
      </c>
      <c r="H3886" s="78" t="s">
        <v>14479</v>
      </c>
      <c r="I3886" s="14" t="s">
        <v>14480</v>
      </c>
      <c r="J3886" s="74" t="s">
        <v>14943</v>
      </c>
      <c r="K3886" s="14" t="s">
        <v>29</v>
      </c>
      <c r="L3886" s="15" t="s">
        <v>30</v>
      </c>
      <c r="M3886" s="7" t="s">
        <v>9427</v>
      </c>
      <c r="N3886" s="15" t="s">
        <v>2114</v>
      </c>
      <c r="O3886" s="15" t="s">
        <v>7897</v>
      </c>
      <c r="P3886" s="15" t="s">
        <v>2518</v>
      </c>
      <c r="Q3886" s="15" t="s">
        <v>2523</v>
      </c>
      <c r="R3886" s="20">
        <v>38109</v>
      </c>
      <c r="S3886" s="20">
        <v>45544</v>
      </c>
      <c r="T3886" s="20">
        <v>45908</v>
      </c>
      <c r="U3886" s="20"/>
      <c r="V3886" s="20"/>
      <c r="W3886" s="20"/>
      <c r="X3886" s="17"/>
      <c r="Y3886" s="17"/>
      <c r="Z3886" s="20"/>
      <c r="AA3886" s="18">
        <f t="shared" ca="1" si="300"/>
        <v>21</v>
      </c>
      <c r="AB3886" s="15" t="s">
        <v>7878</v>
      </c>
      <c r="AC3886" s="35" t="str">
        <f t="shared" si="304"/>
        <v>0 anos 11 meses 30 dias</v>
      </c>
      <c r="AD3886" s="35" t="str">
        <f ca="1">IF(AND(V3886="",T3886&lt;TODAY()),"Contrato Encerrado",IF(AND(V3886="",T3886&gt;TODAY()),DATEDIF(TODAY(),T3886,"Y")&amp;" anos"&amp;" "&amp;DATEDIF(TODAY(),T3886,"YM")&amp;" meses"&amp;" "&amp;DATEDIF(TODAY(),T3886,"MD")&amp;" dias",IF(AND(X3886="",V3886&lt;TODAY()),"Contrato Encerrado",IF(AND(X3886="",V3886&gt;TODAY()),DATEDIF(TODAY(),V3886,"Y")&amp;" anos"&amp;" "&amp;DATEDIF(TODAY(),V3886,"YM")&amp;" meses"&amp;" "&amp;DATEDIF(TODAY(),V3886,"MD")&amp;" dias",IF(AND(Z3886="",X3886&lt;TODAY()),"Contrato Encerrado",IF(AND(Z3886="",X3886&gt;TODAY()),DATEDIF(TODAY(),X3886,"Y")&amp;" anos"&amp;" "&amp;DATEDIF(TODAY(),X3886,"YM")&amp;" meses"&amp;" "&amp;DATEDIF(TODAY(),X3886,"MD")&amp;" dias",IF(AND(Z3886&lt;&gt;””,Z3886&lt;TODAY()),"Contrato Encerrado",IF(AND(Z3886&lt;&gt;"",Z3886&gt;TODAY()),DATEDIF(TODAY(),Z3886,"Y")&amp;" anos"&amp;" "&amp;DATEDIF(TODAY(),Z3886,"YM")&amp;" meses"&amp;" "&amp;DATEDIF(TODAY(),Z3886,"MD")&amp;" dias"))))))))</f>
        <v>Contrato Encerrado</v>
      </c>
      <c r="AE3886" s="35">
        <f t="shared" si="301"/>
        <v>364</v>
      </c>
      <c r="AF3886" s="35">
        <f t="shared" si="302"/>
        <v>366</v>
      </c>
      <c r="AG3886" s="17" t="str">
        <f t="shared" si="303"/>
        <v>0 anos 11 meses 31 dias</v>
      </c>
    </row>
    <row r="3887" spans="1:33" ht="11.25" customHeight="1" x14ac:dyDescent="0.2">
      <c r="A3887" s="8" t="s">
        <v>9</v>
      </c>
      <c r="B3887" s="8" t="s">
        <v>13</v>
      </c>
      <c r="C3887" s="22" t="s">
        <v>14</v>
      </c>
      <c r="D3887" s="37">
        <v>2024</v>
      </c>
      <c r="E3887" s="12" t="s">
        <v>157</v>
      </c>
      <c r="F3887" s="8" t="s">
        <v>158</v>
      </c>
      <c r="G3887" s="77" t="s">
        <v>11645</v>
      </c>
      <c r="H3887" s="78" t="s">
        <v>11646</v>
      </c>
      <c r="I3887" s="14" t="s">
        <v>11647</v>
      </c>
      <c r="J3887" s="14" t="s">
        <v>14943</v>
      </c>
      <c r="K3887" s="14" t="s">
        <v>29</v>
      </c>
      <c r="L3887" s="15" t="s">
        <v>81</v>
      </c>
      <c r="M3887" s="7" t="s">
        <v>82</v>
      </c>
      <c r="N3887" s="15" t="s">
        <v>4113</v>
      </c>
      <c r="O3887" s="15" t="s">
        <v>7955</v>
      </c>
      <c r="P3887" s="15" t="s">
        <v>2518</v>
      </c>
      <c r="Q3887" s="15" t="s">
        <v>4109</v>
      </c>
      <c r="R3887" s="20">
        <v>39165</v>
      </c>
      <c r="S3887" s="20">
        <v>45313</v>
      </c>
      <c r="T3887" s="20">
        <v>45657</v>
      </c>
      <c r="U3887" s="20"/>
      <c r="V3887" s="20"/>
      <c r="W3887" s="20"/>
      <c r="X3887" s="17"/>
      <c r="Y3887" s="17"/>
      <c r="Z3887" s="20"/>
      <c r="AA3887" s="18">
        <f t="shared" ca="1" si="300"/>
        <v>18</v>
      </c>
      <c r="AB3887" s="15" t="s">
        <v>7878</v>
      </c>
      <c r="AC3887" s="35" t="str">
        <f t="shared" si="304"/>
        <v>0 anos 11 meses 9 dias</v>
      </c>
      <c r="AD3887" s="35" t="str">
        <f ca="1">IF(AND(V3887="",T3887&lt;TODAY()),"Contrato Encerrado",IF(AND(V3887="",T3887&gt;TODAY()),DATEDIF(TODAY(),T3887,"Y")&amp;" anos"&amp;" "&amp;DATEDIF(TODAY(),T3887,"YM")&amp;" meses"&amp;" "&amp;DATEDIF(TODAY(),T3887,"MD")&amp;" dias",IF(AND(X3887="",V3887&lt;TODAY()),"Contrato Encerrado",IF(AND(X3887="",V3887&gt;TODAY()),DATEDIF(TODAY(),V3887,"Y")&amp;" anos"&amp;" "&amp;DATEDIF(TODAY(),V3887,"YM")&amp;" meses"&amp;" "&amp;DATEDIF(TODAY(),V3887,"MD")&amp;" dias",IF(AND(Z3887="",X3887&lt;TODAY()),"Contrato Encerrado",IF(AND(Z3887="",X3887&gt;TODAY()),DATEDIF(TODAY(),X3887,"Y")&amp;" anos"&amp;" "&amp;DATEDIF(TODAY(),X3887,"YM")&amp;" meses"&amp;" "&amp;DATEDIF(TODAY(),X3887,"MD")&amp;" dias",IF(AND(Z3887&lt;&gt;””,Z3887&lt;TODAY()),"Contrato Encerrado",IF(AND(Z3887&lt;&gt;"",Z3887&gt;TODAY()),DATEDIF(TODAY(),Z3887,"Y")&amp;" anos"&amp;" "&amp;DATEDIF(TODAY(),Z3887,"YM")&amp;" meses"&amp;" "&amp;DATEDIF(TODAY(),Z3887,"MD")&amp;" dias"))))))))</f>
        <v>Contrato Encerrado</v>
      </c>
      <c r="AE3887" s="35">
        <f t="shared" si="301"/>
        <v>344</v>
      </c>
      <c r="AF3887" s="35">
        <f t="shared" si="302"/>
        <v>386</v>
      </c>
      <c r="AG3887" s="17" t="str">
        <f t="shared" si="303"/>
        <v>1 anos 0 meses 20 dias</v>
      </c>
    </row>
    <row r="3888" spans="1:33" ht="11.25" customHeight="1" x14ac:dyDescent="0.2">
      <c r="A3888" s="8" t="s">
        <v>9</v>
      </c>
      <c r="B3888" s="8" t="s">
        <v>13</v>
      </c>
      <c r="C3888" s="22" t="s">
        <v>21</v>
      </c>
      <c r="D3888" s="37">
        <v>2023</v>
      </c>
      <c r="E3888" s="12" t="s">
        <v>157</v>
      </c>
      <c r="F3888" s="8" t="s">
        <v>158</v>
      </c>
      <c r="G3888" s="77" t="s">
        <v>9191</v>
      </c>
      <c r="H3888" s="78" t="s">
        <v>9192</v>
      </c>
      <c r="I3888" s="14" t="s">
        <v>9193</v>
      </c>
      <c r="J3888" s="14" t="s">
        <v>14943</v>
      </c>
      <c r="K3888" s="14" t="s">
        <v>29</v>
      </c>
      <c r="L3888" s="15" t="s">
        <v>30</v>
      </c>
      <c r="M3888" s="7" t="s">
        <v>9427</v>
      </c>
      <c r="N3888" s="15" t="s">
        <v>8997</v>
      </c>
      <c r="O3888" s="15" t="s">
        <v>7915</v>
      </c>
      <c r="P3888" s="15" t="s">
        <v>2518</v>
      </c>
      <c r="Q3888" s="15" t="s">
        <v>2521</v>
      </c>
      <c r="R3888" s="20">
        <v>37142</v>
      </c>
      <c r="S3888" s="20">
        <v>45141</v>
      </c>
      <c r="T3888" s="20">
        <v>45291</v>
      </c>
      <c r="U3888" s="20"/>
      <c r="V3888" s="20"/>
      <c r="W3888" s="20"/>
      <c r="X3888" s="17"/>
      <c r="Y3888" s="17"/>
      <c r="Z3888" s="20"/>
      <c r="AA3888" s="18">
        <f t="shared" ca="1" si="300"/>
        <v>24</v>
      </c>
      <c r="AB3888" s="21" t="s">
        <v>7878</v>
      </c>
      <c r="AC3888" s="35" t="str">
        <f t="shared" si="304"/>
        <v>0 anos 4 meses 28 dias</v>
      </c>
      <c r="AD3888" s="35" t="str">
        <f ca="1">IF(AND(V3888="",T3888&lt;TODAY()),"Contrato Encerrado",IF(AND(V3888="",T3888&gt;TODAY()),DATEDIF(TODAY(),T3888,"Y")&amp;" anos"&amp;" "&amp;DATEDIF(TODAY(),T3888,"YM")&amp;" meses"&amp;" "&amp;DATEDIF(TODAY(),T3888,"MD")&amp;" dias",IF(AND(X3888="",V3888&lt;TODAY()),"Contrato Encerrado",IF(AND(X3888="",V3888&gt;TODAY()),DATEDIF(TODAY(),V3888,"Y")&amp;" anos"&amp;" "&amp;DATEDIF(TODAY(),V3888,"YM")&amp;" meses"&amp;" "&amp;DATEDIF(TODAY(),V3888,"MD")&amp;" dias",IF(AND(Z3888="",X3888&lt;TODAY()),"Contrato Encerrado",IF(AND(Z3888="",X3888&gt;TODAY()),DATEDIF(TODAY(),X3888,"Y")&amp;" anos"&amp;" "&amp;DATEDIF(TODAY(),X3888,"YM")&amp;" meses"&amp;" "&amp;DATEDIF(TODAY(),X3888,"MD")&amp;" dias",IF(AND(Z3888&lt;&gt;””,Z3888&lt;TODAY()),"Contrato Encerrado",IF(AND(Z3888&lt;&gt;"",Z3888&gt;TODAY()),DATEDIF(TODAY(),Z3888,"Y")&amp;" anos"&amp;" "&amp;DATEDIF(TODAY(),Z3888,"YM")&amp;" meses"&amp;" "&amp;DATEDIF(TODAY(),Z3888,"MD")&amp;" dias"))))))))</f>
        <v>Contrato Encerrado</v>
      </c>
      <c r="AE3888" s="35">
        <f t="shared" si="301"/>
        <v>150</v>
      </c>
      <c r="AF3888" s="35">
        <f t="shared" si="302"/>
        <v>580</v>
      </c>
      <c r="AG3888" s="17" t="str">
        <f t="shared" si="303"/>
        <v>1 anos 7 meses 2 dias</v>
      </c>
    </row>
    <row r="3889" spans="1:33" ht="11.25" customHeight="1" x14ac:dyDescent="0.2">
      <c r="A3889" s="8" t="s">
        <v>9</v>
      </c>
      <c r="B3889" s="8" t="s">
        <v>13</v>
      </c>
      <c r="C3889" s="22" t="s">
        <v>15</v>
      </c>
      <c r="D3889" s="37">
        <v>2023</v>
      </c>
      <c r="E3889" s="23" t="s">
        <v>1708</v>
      </c>
      <c r="F3889" s="8" t="s">
        <v>1709</v>
      </c>
      <c r="G3889" s="77" t="s">
        <v>7249</v>
      </c>
      <c r="H3889" s="78" t="s">
        <v>7250</v>
      </c>
      <c r="I3889" s="9" t="s">
        <v>7251</v>
      </c>
      <c r="J3889" s="14" t="s">
        <v>1302</v>
      </c>
      <c r="K3889" s="9" t="s">
        <v>29</v>
      </c>
      <c r="L3889" s="24" t="s">
        <v>30</v>
      </c>
      <c r="M3889" s="7" t="s">
        <v>9427</v>
      </c>
      <c r="N3889" s="15" t="s">
        <v>2098</v>
      </c>
      <c r="O3889" s="24"/>
      <c r="P3889" s="24" t="s">
        <v>2518</v>
      </c>
      <c r="Q3889" s="24" t="s">
        <v>2523</v>
      </c>
      <c r="R3889" s="17">
        <v>37882</v>
      </c>
      <c r="S3889" s="17">
        <v>44980</v>
      </c>
      <c r="T3889" s="31">
        <v>45175</v>
      </c>
      <c r="U3889" s="17"/>
      <c r="V3889" s="31"/>
      <c r="W3889" s="17"/>
      <c r="X3889" s="17"/>
      <c r="Y3889" s="17"/>
      <c r="Z3889" s="31"/>
      <c r="AA3889" s="18">
        <f t="shared" ca="1" si="300"/>
        <v>22</v>
      </c>
      <c r="AB3889" s="19" t="s">
        <v>7878</v>
      </c>
      <c r="AC3889" s="35" t="str">
        <f t="shared" si="304"/>
        <v>0 anos 6 meses 14 dias</v>
      </c>
      <c r="AD3889" s="35" t="str">
        <f ca="1">IF(AND(V3889="",T3889&lt;TODAY()),"Contrato Encerrado",IF(AND(V3889="",T3889&gt;TODAY()),DATEDIF(TODAY(),T3889,"Y")&amp;" anos"&amp;" "&amp;DATEDIF(TODAY(),T3889,"YM")&amp;" meses"&amp;" "&amp;DATEDIF(TODAY(),T3889,"MD")&amp;" dias",IF(AND(X3889="",V3889&lt;TODAY()),"Contrato Encerrado",IF(AND(X3889="",V3889&gt;TODAY()),DATEDIF(TODAY(),V3889,"Y")&amp;" anos"&amp;" "&amp;DATEDIF(TODAY(),V3889,"YM")&amp;" meses"&amp;" "&amp;DATEDIF(TODAY(),V3889,"MD")&amp;" dias",IF(AND(Z3889="",X3889&lt;TODAY()),"Contrato Encerrado",IF(AND(Z3889="",X3889&gt;TODAY()),DATEDIF(TODAY(),X3889,"Y")&amp;" anos"&amp;" "&amp;DATEDIF(TODAY(),X3889,"YM")&amp;" meses"&amp;" "&amp;DATEDIF(TODAY(),X3889,"MD")&amp;" dias",IF(AND(Z3889&lt;&gt;””,Z3889&lt;TODAY()),"Contrato Encerrado",IF(AND(Z3889&lt;&gt;"",Z3889&gt;TODAY()),DATEDIF(TODAY(),Z3889,"Y")&amp;" anos"&amp;" "&amp;DATEDIF(TODAY(),Z3889,"YM")&amp;" meses"&amp;" "&amp;DATEDIF(TODAY(),Z3889,"MD")&amp;" dias"))))))))</f>
        <v>Contrato Encerrado</v>
      </c>
      <c r="AE3889" s="35">
        <f t="shared" si="301"/>
        <v>195</v>
      </c>
      <c r="AF3889" s="35">
        <f t="shared" si="302"/>
        <v>535</v>
      </c>
      <c r="AG3889" s="17" t="str">
        <f t="shared" si="303"/>
        <v>1 anos 5 meses 18 dias</v>
      </c>
    </row>
    <row r="3890" spans="1:33" ht="11.25" customHeight="1" x14ac:dyDescent="0.2">
      <c r="A3890" s="8" t="s">
        <v>9</v>
      </c>
      <c r="B3890" s="8" t="s">
        <v>13</v>
      </c>
      <c r="C3890" s="22" t="s">
        <v>21</v>
      </c>
      <c r="D3890" s="37">
        <v>2023</v>
      </c>
      <c r="E3890" s="12" t="s">
        <v>157</v>
      </c>
      <c r="F3890" s="8" t="s">
        <v>158</v>
      </c>
      <c r="G3890" s="77" t="s">
        <v>9194</v>
      </c>
      <c r="H3890" s="78" t="s">
        <v>9195</v>
      </c>
      <c r="I3890" s="14" t="s">
        <v>9196</v>
      </c>
      <c r="J3890" s="14" t="s">
        <v>14943</v>
      </c>
      <c r="K3890" s="14" t="s">
        <v>29</v>
      </c>
      <c r="L3890" s="15" t="s">
        <v>81</v>
      </c>
      <c r="M3890" s="7" t="s">
        <v>82</v>
      </c>
      <c r="N3890" s="15" t="s">
        <v>4113</v>
      </c>
      <c r="O3890" s="15" t="s">
        <v>8847</v>
      </c>
      <c r="P3890" s="15" t="s">
        <v>2518</v>
      </c>
      <c r="Q3890" s="15" t="s">
        <v>4109</v>
      </c>
      <c r="R3890" s="20">
        <v>38643</v>
      </c>
      <c r="S3890" s="20">
        <v>45131</v>
      </c>
      <c r="T3890" s="20">
        <v>45291</v>
      </c>
      <c r="U3890" s="20"/>
      <c r="V3890" s="20"/>
      <c r="W3890" s="20"/>
      <c r="X3890" s="17"/>
      <c r="Y3890" s="17"/>
      <c r="Z3890" s="20"/>
      <c r="AA3890" s="18">
        <f t="shared" ca="1" si="300"/>
        <v>19</v>
      </c>
      <c r="AB3890" s="19" t="s">
        <v>7878</v>
      </c>
      <c r="AC3890" s="35" t="str">
        <f t="shared" si="304"/>
        <v>0 anos 5 meses 7 dias</v>
      </c>
      <c r="AD3890" s="35" t="str">
        <f ca="1">IF(AND(V3890="",T3890&lt;TODAY()),"Contrato Encerrado",IF(AND(V3890="",T3890&gt;TODAY()),DATEDIF(TODAY(),T3890,"Y")&amp;" anos"&amp;" "&amp;DATEDIF(TODAY(),T3890,"YM")&amp;" meses"&amp;" "&amp;DATEDIF(TODAY(),T3890,"MD")&amp;" dias",IF(AND(X3890="",V3890&lt;TODAY()),"Contrato Encerrado",IF(AND(X3890="",V3890&gt;TODAY()),DATEDIF(TODAY(),V3890,"Y")&amp;" anos"&amp;" "&amp;DATEDIF(TODAY(),V3890,"YM")&amp;" meses"&amp;" "&amp;DATEDIF(TODAY(),V3890,"MD")&amp;" dias",IF(AND(Z3890="",X3890&lt;TODAY()),"Contrato Encerrado",IF(AND(Z3890="",X3890&gt;TODAY()),DATEDIF(TODAY(),X3890,"Y")&amp;" anos"&amp;" "&amp;DATEDIF(TODAY(),X3890,"YM")&amp;" meses"&amp;" "&amp;DATEDIF(TODAY(),X3890,"MD")&amp;" dias",IF(AND(Z3890&lt;&gt;””,Z3890&lt;TODAY()),"Contrato Encerrado",IF(AND(Z3890&lt;&gt;"",Z3890&gt;TODAY()),DATEDIF(TODAY(),Z3890,"Y")&amp;" anos"&amp;" "&amp;DATEDIF(TODAY(),Z3890,"YM")&amp;" meses"&amp;" "&amp;DATEDIF(TODAY(),Z3890,"MD")&amp;" dias"))))))))</f>
        <v>Contrato Encerrado</v>
      </c>
      <c r="AE3890" s="35">
        <f t="shared" si="301"/>
        <v>160</v>
      </c>
      <c r="AF3890" s="35">
        <f t="shared" si="302"/>
        <v>570</v>
      </c>
      <c r="AG3890" s="17" t="str">
        <f t="shared" si="303"/>
        <v>1 anos 6 meses 23 dias</v>
      </c>
    </row>
    <row r="3891" spans="1:33" ht="11.25" customHeight="1" x14ac:dyDescent="0.2">
      <c r="A3891" s="8" t="s">
        <v>9</v>
      </c>
      <c r="B3891" s="8" t="s">
        <v>13</v>
      </c>
      <c r="C3891" s="22" t="s">
        <v>16</v>
      </c>
      <c r="D3891" s="37">
        <v>2025</v>
      </c>
      <c r="E3891" s="12" t="s">
        <v>157</v>
      </c>
      <c r="F3891" s="8" t="s">
        <v>158</v>
      </c>
      <c r="G3891" s="9" t="s">
        <v>16414</v>
      </c>
      <c r="H3891" s="8" t="s">
        <v>9195</v>
      </c>
      <c r="I3891" s="14" t="s">
        <v>16415</v>
      </c>
      <c r="J3891" s="14" t="s">
        <v>10</v>
      </c>
      <c r="K3891" s="14" t="s">
        <v>29</v>
      </c>
      <c r="L3891" s="15" t="s">
        <v>81</v>
      </c>
      <c r="M3891" s="7" t="s">
        <v>82</v>
      </c>
      <c r="N3891" s="15" t="s">
        <v>4113</v>
      </c>
      <c r="O3891" s="15" t="s">
        <v>16416</v>
      </c>
      <c r="P3891" s="15" t="s">
        <v>2518</v>
      </c>
      <c r="Q3891" s="15" t="s">
        <v>4109</v>
      </c>
      <c r="R3891" s="20">
        <v>39807</v>
      </c>
      <c r="S3891" s="20">
        <v>45755</v>
      </c>
      <c r="T3891" s="70">
        <v>46119</v>
      </c>
      <c r="U3891" s="20"/>
      <c r="V3891" s="20"/>
      <c r="W3891" s="20"/>
      <c r="X3891" s="17"/>
      <c r="Y3891" s="17"/>
      <c r="Z3891" s="20"/>
      <c r="AA3891" s="21">
        <f t="shared" ca="1" si="300"/>
        <v>16</v>
      </c>
      <c r="AB3891" s="15" t="s">
        <v>7878</v>
      </c>
      <c r="AC3891" s="35" t="str">
        <f t="shared" si="304"/>
        <v>0 anos 11 meses 30 dias</v>
      </c>
      <c r="AD3891" s="35" t="str">
        <f ca="1">IF(AND(V3891="",T3891&lt;TODAY()),"Contrato Encerrado",IF(AND(V3891="",T3891&gt;TODAY()),DATEDIF(TODAY(),T3891,"Y")&amp;" anos"&amp;" "&amp;DATEDIF(TODAY(),T3891,"YM")&amp;" meses"&amp;" "&amp;DATEDIF(TODAY(),T3891,"MD")&amp;" dias",IF(AND(X3891="",V3891&lt;TODAY()),"Contrato Encerrado",IF(AND(X3891="",V3891&gt;TODAY()),DATEDIF(TODAY(),V3891,"Y")&amp;" anos"&amp;" "&amp;DATEDIF(TODAY(),V3891,"YM")&amp;" meses"&amp;" "&amp;DATEDIF(TODAY(),V3891,"MD")&amp;" dias",IF(AND(Z3891="",X3891&lt;TODAY()),"Contrato Encerrado",IF(AND(Z3891="",X3891&gt;TODAY()),DATEDIF(TODAY(),X3891,"Y")&amp;" anos"&amp;" "&amp;DATEDIF(TODAY(),X3891,"YM")&amp;" meses"&amp;" "&amp;DATEDIF(TODAY(),X3891,"MD")&amp;" dias",IF(AND(Z3891&lt;&gt;””,Z3891&lt;TODAY()),"Contrato Encerrado",IF(AND(Z3891&lt;&gt;"",Z3891&gt;TODAY()),DATEDIF(TODAY(),Z3891,"Y")&amp;" anos"&amp;" "&amp;DATEDIF(TODAY(),Z3891,"YM")&amp;" meses"&amp;" "&amp;DATEDIF(TODAY(),Z3891,"MD")&amp;" dias"))))))))</f>
        <v>0 anos 6 meses 0 dias</v>
      </c>
      <c r="AE3891" s="35">
        <f t="shared" si="301"/>
        <v>364</v>
      </c>
      <c r="AF3891" s="35">
        <f t="shared" si="302"/>
        <v>366</v>
      </c>
      <c r="AG3891" s="17" t="str">
        <f t="shared" si="303"/>
        <v>0 anos 11 meses 31 dias</v>
      </c>
    </row>
    <row r="3892" spans="1:33" s="61" customFormat="1" ht="11.25" customHeight="1" x14ac:dyDescent="0.2">
      <c r="A3892" s="10" t="s">
        <v>9</v>
      </c>
      <c r="B3892" s="10" t="s">
        <v>13</v>
      </c>
      <c r="C3892" s="11" t="s">
        <v>19</v>
      </c>
      <c r="D3892" s="36">
        <v>2021</v>
      </c>
      <c r="E3892" s="13" t="s">
        <v>79</v>
      </c>
      <c r="F3892" s="10" t="s">
        <v>80</v>
      </c>
      <c r="G3892" s="83" t="s">
        <v>578</v>
      </c>
      <c r="H3892" s="84" t="s">
        <v>579</v>
      </c>
      <c r="I3892" s="13" t="s">
        <v>580</v>
      </c>
      <c r="J3892" s="14" t="s">
        <v>1302</v>
      </c>
      <c r="K3892" s="13" t="s">
        <v>29</v>
      </c>
      <c r="L3892" s="25" t="s">
        <v>30</v>
      </c>
      <c r="M3892" s="7" t="s">
        <v>9427</v>
      </c>
      <c r="N3892" s="26" t="s">
        <v>2100</v>
      </c>
      <c r="O3892" s="26"/>
      <c r="P3892" s="26" t="s">
        <v>2517</v>
      </c>
      <c r="Q3892" s="26" t="s">
        <v>2522</v>
      </c>
      <c r="R3892" s="31">
        <v>35746</v>
      </c>
      <c r="S3892" s="31">
        <v>44348</v>
      </c>
      <c r="T3892" s="31">
        <v>44681</v>
      </c>
      <c r="U3892" s="31"/>
      <c r="V3892" s="31"/>
      <c r="W3892" s="31"/>
      <c r="X3892" s="17"/>
      <c r="Y3892" s="17"/>
      <c r="Z3892" s="31"/>
      <c r="AA3892" s="18">
        <f t="shared" ca="1" si="300"/>
        <v>27</v>
      </c>
      <c r="AB3892" s="19" t="s">
        <v>7878</v>
      </c>
      <c r="AC3892" s="35" t="str">
        <f t="shared" si="304"/>
        <v>0 anos 10 meses 29 dias</v>
      </c>
      <c r="AD3892" s="35" t="str">
        <f ca="1">IF(AND(V3892="",T3892&lt;TODAY()),"Contrato Encerrado",IF(AND(V3892="",T3892&gt;TODAY()),DATEDIF(TODAY(),T3892,"Y")&amp;" anos"&amp;" "&amp;DATEDIF(TODAY(),T3892,"YM")&amp;" meses"&amp;" "&amp;DATEDIF(TODAY(),T3892,"MD")&amp;" dias",IF(AND(X3892="",V3892&lt;TODAY()),"Contrato Encerrado",IF(AND(X3892="",V3892&gt;TODAY()),DATEDIF(TODAY(),V3892,"Y")&amp;" anos"&amp;" "&amp;DATEDIF(TODAY(),V3892,"YM")&amp;" meses"&amp;" "&amp;DATEDIF(TODAY(),V3892,"MD")&amp;" dias",IF(AND(Z3892="",X3892&lt;TODAY()),"Contrato Encerrado",IF(AND(Z3892="",X3892&gt;TODAY()),DATEDIF(TODAY(),X3892,"Y")&amp;" anos"&amp;" "&amp;DATEDIF(TODAY(),X3892,"YM")&amp;" meses"&amp;" "&amp;DATEDIF(TODAY(),X3892,"MD")&amp;" dias",IF(AND(Z3892&lt;&gt;””,Z3892&lt;TODAY()),"Contrato Encerrado",IF(AND(Z3892&lt;&gt;"",Z3892&gt;TODAY()),DATEDIF(TODAY(),Z3892,"Y")&amp;" anos"&amp;" "&amp;DATEDIF(TODAY(),Z3892,"YM")&amp;" meses"&amp;" "&amp;DATEDIF(TODAY(),Z3892,"MD")&amp;" dias"))))))))</f>
        <v>Contrato Encerrado</v>
      </c>
      <c r="AE3892" s="35">
        <f t="shared" si="301"/>
        <v>333</v>
      </c>
      <c r="AF3892" s="35">
        <f t="shared" si="302"/>
        <v>397</v>
      </c>
      <c r="AG3892" s="17" t="str">
        <f t="shared" si="303"/>
        <v>1 anos 0 meses 31 dias</v>
      </c>
    </row>
    <row r="3893" spans="1:33" ht="11.25" customHeight="1" x14ac:dyDescent="0.2">
      <c r="A3893" s="8" t="s">
        <v>9</v>
      </c>
      <c r="B3893" s="10" t="s">
        <v>13</v>
      </c>
      <c r="C3893" s="11" t="s">
        <v>22</v>
      </c>
      <c r="D3893" s="36">
        <v>2022</v>
      </c>
      <c r="E3893" s="12" t="s">
        <v>157</v>
      </c>
      <c r="F3893" s="8" t="s">
        <v>158</v>
      </c>
      <c r="G3893" s="77" t="s">
        <v>1917</v>
      </c>
      <c r="H3893" s="78" t="s">
        <v>1918</v>
      </c>
      <c r="I3893" s="14" t="s">
        <v>1919</v>
      </c>
      <c r="J3893" s="14" t="s">
        <v>14943</v>
      </c>
      <c r="K3893" s="14" t="s">
        <v>29</v>
      </c>
      <c r="L3893" s="15" t="s">
        <v>81</v>
      </c>
      <c r="M3893" s="7" t="s">
        <v>82</v>
      </c>
      <c r="N3893" s="16" t="s">
        <v>4113</v>
      </c>
      <c r="O3893" s="16"/>
      <c r="P3893" s="16" t="s">
        <v>2517</v>
      </c>
      <c r="Q3893" s="16" t="s">
        <v>2522</v>
      </c>
      <c r="R3893" s="31">
        <v>38254</v>
      </c>
      <c r="S3893" s="31">
        <v>44539</v>
      </c>
      <c r="T3893" s="31">
        <v>44841</v>
      </c>
      <c r="U3893" s="31"/>
      <c r="V3893" s="111"/>
      <c r="W3893" s="111"/>
      <c r="X3893" s="17"/>
      <c r="Y3893" s="17"/>
      <c r="Z3893" s="31"/>
      <c r="AA3893" s="18">
        <f t="shared" ref="AA3893:AA3956" ca="1" si="305">DATEDIF(R3893,TODAY(),"Y")</f>
        <v>21</v>
      </c>
      <c r="AB3893" s="19" t="s">
        <v>7878</v>
      </c>
      <c r="AC3893" s="35" t="str">
        <f t="shared" si="304"/>
        <v>0 anos 9 meses 28 dias</v>
      </c>
      <c r="AD3893" s="35" t="str">
        <f ca="1">IF(AND(V3893="",T3893&lt;TODAY()),"Contrato Encerrado",IF(AND(V3893="",T3893&gt;TODAY()),DATEDIF(TODAY(),T3893,"Y")&amp;" anos"&amp;" "&amp;DATEDIF(TODAY(),T3893,"YM")&amp;" meses"&amp;" "&amp;DATEDIF(TODAY(),T3893,"MD")&amp;" dias",IF(AND(X3893="",V3893&lt;TODAY()),"Contrato Encerrado",IF(AND(X3893="",V3893&gt;TODAY()),DATEDIF(TODAY(),V3893,"Y")&amp;" anos"&amp;" "&amp;DATEDIF(TODAY(),V3893,"YM")&amp;" meses"&amp;" "&amp;DATEDIF(TODAY(),V3893,"MD")&amp;" dias",IF(AND(Z3893="",X3893&lt;TODAY()),"Contrato Encerrado",IF(AND(Z3893="",X3893&gt;TODAY()),DATEDIF(TODAY(),X3893,"Y")&amp;" anos"&amp;" "&amp;DATEDIF(TODAY(),X3893,"YM")&amp;" meses"&amp;" "&amp;DATEDIF(TODAY(),X3893,"MD")&amp;" dias",IF(AND(Z3893&lt;&gt;””,Z3893&lt;TODAY()),"Contrato Encerrado",IF(AND(Z3893&lt;&gt;"",Z3893&gt;TODAY()),DATEDIF(TODAY(),Z3893,"Y")&amp;" anos"&amp;" "&amp;DATEDIF(TODAY(),Z3893,"YM")&amp;" meses"&amp;" "&amp;DATEDIF(TODAY(),Z3893,"MD")&amp;" dias"))))))))</f>
        <v>Contrato Encerrado</v>
      </c>
      <c r="AE3893" s="35">
        <f t="shared" ref="AE3893:AE3956" si="306">SUM((T3893-S3893)+(V3893-U3893)+(X3893-W3893)+(Z3893-Y3893))</f>
        <v>302</v>
      </c>
      <c r="AF3893" s="35">
        <f t="shared" ref="AF3893:AF3956" si="307">730-AE3893</f>
        <v>428</v>
      </c>
      <c r="AG3893" s="17" t="str">
        <f t="shared" ref="AG3893:AG3956" si="308">IF(AF3893&gt;0,DATEDIF(0,AF3893,"Y")&amp; " anos"&amp; " "&amp;DATEDIF(0,AF3893,"YM")&amp; " meses"&amp; " "&amp;DATEDIF(0,AF3893,"MD")&amp; " dias","ESTÁGIO COMPLETOU 2 ANOS")</f>
        <v>1 anos 2 meses 3 dias</v>
      </c>
    </row>
    <row r="3894" spans="1:33" ht="11.25" customHeight="1" x14ac:dyDescent="0.2">
      <c r="A3894" s="8" t="s">
        <v>9</v>
      </c>
      <c r="B3894" s="8" t="s">
        <v>13</v>
      </c>
      <c r="C3894" s="22" t="s">
        <v>24</v>
      </c>
      <c r="D3894" s="36">
        <v>2024</v>
      </c>
      <c r="E3894" s="23" t="s">
        <v>157</v>
      </c>
      <c r="F3894" s="8" t="s">
        <v>158</v>
      </c>
      <c r="G3894" s="77" t="s">
        <v>14903</v>
      </c>
      <c r="H3894" s="78" t="s">
        <v>14904</v>
      </c>
      <c r="I3894" s="9" t="s">
        <v>14796</v>
      </c>
      <c r="J3894" s="14" t="s">
        <v>10</v>
      </c>
      <c r="K3894" s="9" t="s">
        <v>29</v>
      </c>
      <c r="L3894" s="24" t="s">
        <v>30</v>
      </c>
      <c r="M3894" s="7" t="s">
        <v>9427</v>
      </c>
      <c r="N3894" s="24" t="s">
        <v>6135</v>
      </c>
      <c r="O3894" s="24" t="s">
        <v>8732</v>
      </c>
      <c r="P3894" s="24" t="s">
        <v>2518</v>
      </c>
      <c r="Q3894" s="24" t="s">
        <v>2521</v>
      </c>
      <c r="R3894" s="17">
        <v>38354</v>
      </c>
      <c r="S3894" s="17">
        <v>45582</v>
      </c>
      <c r="T3894" s="17" t="s">
        <v>14826</v>
      </c>
      <c r="U3894" s="17"/>
      <c r="V3894" s="17"/>
      <c r="W3894" s="17"/>
      <c r="X3894" s="17"/>
      <c r="Y3894" s="17"/>
      <c r="Z3894" s="20"/>
      <c r="AA3894" s="18">
        <f t="shared" ca="1" si="305"/>
        <v>20</v>
      </c>
      <c r="AB3894" s="24" t="s">
        <v>7878</v>
      </c>
      <c r="AC3894" s="35" t="str">
        <f t="shared" si="304"/>
        <v>0 anos 11 meses 29 dias</v>
      </c>
      <c r="AD3894" s="35" t="str">
        <f ca="1">IF(AND(V3894="",T3894&lt;TODAY()),"Contrato Encerrado",IF(AND(V3894="",T3894&gt;TODAY()),DATEDIF(TODAY(),T3894,"Y")&amp;" anos"&amp;" "&amp;DATEDIF(TODAY(),T3894,"YM")&amp;" meses"&amp;" "&amp;DATEDIF(TODAY(),T3894,"MD")&amp;" dias",IF(AND(X3894="",V3894&lt;TODAY()),"Contrato Encerrado",IF(AND(X3894="",V3894&gt;TODAY()),DATEDIF(TODAY(),V3894,"Y")&amp;" anos"&amp;" "&amp;DATEDIF(TODAY(),V3894,"YM")&amp;" meses"&amp;" "&amp;DATEDIF(TODAY(),V3894,"MD")&amp;" dias",IF(AND(Z3894="",X3894&lt;TODAY()),"Contrato Encerrado",IF(AND(Z3894="",X3894&gt;TODAY()),DATEDIF(TODAY(),X3894,"Y")&amp;" anos"&amp;" "&amp;DATEDIF(TODAY(),X3894,"YM")&amp;" meses"&amp;" "&amp;DATEDIF(TODAY(),X3894,"MD")&amp;" dias",IF(AND(Z3894&lt;&gt;””,Z3894&lt;TODAY()),"Contrato Encerrado",IF(AND(Z3894&lt;&gt;"",Z3894&gt;TODAY()),DATEDIF(TODAY(),Z3894,"Y")&amp;" anos"&amp;" "&amp;DATEDIF(TODAY(),Z3894,"YM")&amp;" meses"&amp;" "&amp;DATEDIF(TODAY(),Z3894,"MD")&amp;" dias"))))))))</f>
        <v>0 anos 0 meses 9 dias</v>
      </c>
      <c r="AE3894" s="35">
        <f t="shared" si="306"/>
        <v>364</v>
      </c>
      <c r="AF3894" s="35">
        <f t="shared" si="307"/>
        <v>366</v>
      </c>
      <c r="AG3894" s="17" t="str">
        <f t="shared" si="308"/>
        <v>0 anos 11 meses 31 dias</v>
      </c>
    </row>
    <row r="3895" spans="1:33" ht="11.25" customHeight="1" x14ac:dyDescent="0.2">
      <c r="A3895" s="8" t="s">
        <v>9</v>
      </c>
      <c r="B3895" s="8" t="s">
        <v>13</v>
      </c>
      <c r="C3895" s="22" t="s">
        <v>24</v>
      </c>
      <c r="D3895" s="37">
        <v>2023</v>
      </c>
      <c r="E3895" s="12" t="s">
        <v>307</v>
      </c>
      <c r="F3895" s="8" t="s">
        <v>308</v>
      </c>
      <c r="G3895" s="77" t="s">
        <v>10515</v>
      </c>
      <c r="H3895" s="78" t="s">
        <v>10516</v>
      </c>
      <c r="I3895" s="14" t="s">
        <v>10517</v>
      </c>
      <c r="J3895" s="14" t="s">
        <v>10</v>
      </c>
      <c r="K3895" s="14" t="s">
        <v>29</v>
      </c>
      <c r="L3895" s="15" t="s">
        <v>81</v>
      </c>
      <c r="M3895" s="7" t="s">
        <v>82</v>
      </c>
      <c r="N3895" s="15" t="s">
        <v>4113</v>
      </c>
      <c r="O3895" s="15" t="s">
        <v>8004</v>
      </c>
      <c r="P3895" s="15" t="s">
        <v>2518</v>
      </c>
      <c r="Q3895" s="15" t="s">
        <v>2523</v>
      </c>
      <c r="R3895" s="30">
        <v>39201</v>
      </c>
      <c r="S3895" s="30">
        <v>45243</v>
      </c>
      <c r="T3895" s="20" t="s">
        <v>14866</v>
      </c>
      <c r="U3895" s="20"/>
      <c r="V3895" s="20"/>
      <c r="W3895" s="30"/>
      <c r="X3895" s="17"/>
      <c r="Y3895" s="17"/>
      <c r="Z3895" s="20"/>
      <c r="AA3895" s="18">
        <f t="shared" ca="1" si="305"/>
        <v>18</v>
      </c>
      <c r="AB3895" s="15" t="s">
        <v>7877</v>
      </c>
      <c r="AC3895" s="35" t="str">
        <f t="shared" si="304"/>
        <v>1 anos 11 meses 30 dias</v>
      </c>
      <c r="AD3895" s="35" t="str">
        <f ca="1">IF(AND(V3895="",T3895&lt;TODAY()),"Contrato Encerrado",IF(AND(V3895="",T3895&gt;TODAY()),DATEDIF(TODAY(),T3895,"Y")&amp;" anos"&amp;" "&amp;DATEDIF(TODAY(),T3895,"YM")&amp;" meses"&amp;" "&amp;DATEDIF(TODAY(),T3895,"MD")&amp;" dias",IF(AND(X3895="",V3895&lt;TODAY()),"Contrato Encerrado",IF(AND(X3895="",V3895&gt;TODAY()),DATEDIF(TODAY(),V3895,"Y")&amp;" anos"&amp;" "&amp;DATEDIF(TODAY(),V3895,"YM")&amp;" meses"&amp;" "&amp;DATEDIF(TODAY(),V3895,"MD")&amp;" dias",IF(AND(Z3895="",X3895&lt;TODAY()),"Contrato Encerrado",IF(AND(Z3895="",X3895&gt;TODAY()),DATEDIF(TODAY(),X3895,"Y")&amp;" anos"&amp;" "&amp;DATEDIF(TODAY(),X3895,"YM")&amp;" meses"&amp;" "&amp;DATEDIF(TODAY(),X3895,"MD")&amp;" dias",IF(AND(Z3895&lt;&gt;””,Z3895&lt;TODAY()),"Contrato Encerrado",IF(AND(Z3895&lt;&gt;"",Z3895&gt;TODAY()),DATEDIF(TODAY(),Z3895,"Y")&amp;" anos"&amp;" "&amp;DATEDIF(TODAY(),Z3895,"YM")&amp;" meses"&amp;" "&amp;DATEDIF(TODAY(),Z3895,"MD")&amp;" dias"))))))))</f>
        <v>0 anos 1 meses 5 dias</v>
      </c>
      <c r="AE3895" s="35">
        <f t="shared" si="306"/>
        <v>730</v>
      </c>
      <c r="AF3895" s="35">
        <f t="shared" si="307"/>
        <v>0</v>
      </c>
      <c r="AG3895" s="17" t="str">
        <f t="shared" si="308"/>
        <v>ESTÁGIO COMPLETOU 2 ANOS</v>
      </c>
    </row>
    <row r="3896" spans="1:33" ht="11.25" customHeight="1" x14ac:dyDescent="0.2">
      <c r="A3896" s="8" t="s">
        <v>9</v>
      </c>
      <c r="B3896" s="8" t="s">
        <v>13</v>
      </c>
      <c r="C3896" s="22" t="s">
        <v>17</v>
      </c>
      <c r="D3896" s="37">
        <v>2024</v>
      </c>
      <c r="E3896" s="12" t="s">
        <v>157</v>
      </c>
      <c r="F3896" s="8" t="s">
        <v>158</v>
      </c>
      <c r="G3896" s="77" t="s">
        <v>13435</v>
      </c>
      <c r="H3896" s="78" t="s">
        <v>13436</v>
      </c>
      <c r="I3896" s="14" t="s">
        <v>13437</v>
      </c>
      <c r="J3896" s="67" t="s">
        <v>14943</v>
      </c>
      <c r="K3896" s="14" t="s">
        <v>29</v>
      </c>
      <c r="L3896" s="15" t="s">
        <v>81</v>
      </c>
      <c r="M3896" s="7" t="s">
        <v>82</v>
      </c>
      <c r="N3896" s="15" t="s">
        <v>12638</v>
      </c>
      <c r="O3896" s="15" t="s">
        <v>8294</v>
      </c>
      <c r="P3896" s="15" t="s">
        <v>2518</v>
      </c>
      <c r="Q3896" s="15" t="s">
        <v>4109</v>
      </c>
      <c r="R3896" s="30">
        <v>38888</v>
      </c>
      <c r="S3896" s="30">
        <v>45399</v>
      </c>
      <c r="T3896" s="30">
        <v>45657</v>
      </c>
      <c r="U3896" s="20"/>
      <c r="V3896" s="20"/>
      <c r="W3896" s="30"/>
      <c r="X3896" s="17"/>
      <c r="Y3896" s="17"/>
      <c r="Z3896" s="20"/>
      <c r="AA3896" s="18">
        <f t="shared" ca="1" si="305"/>
        <v>19</v>
      </c>
      <c r="AB3896" s="15" t="s">
        <v>7878</v>
      </c>
      <c r="AC3896" s="35" t="str">
        <f t="shared" si="304"/>
        <v>0 anos 8 meses 14 dias</v>
      </c>
      <c r="AD3896" s="35" t="str">
        <f ca="1">IF(AND(V3896="",T3896&lt;TODAY()),"Contrato Encerrado",IF(AND(V3896="",T3896&gt;TODAY()),DATEDIF(TODAY(),T3896,"Y")&amp;" anos"&amp;" "&amp;DATEDIF(TODAY(),T3896,"YM")&amp;" meses"&amp;" "&amp;DATEDIF(TODAY(),T3896,"MD")&amp;" dias",IF(AND(X3896="",V3896&lt;TODAY()),"Contrato Encerrado",IF(AND(X3896="",V3896&gt;TODAY()),DATEDIF(TODAY(),V3896,"Y")&amp;" anos"&amp;" "&amp;DATEDIF(TODAY(),V3896,"YM")&amp;" meses"&amp;" "&amp;DATEDIF(TODAY(),V3896,"MD")&amp;" dias",IF(AND(Z3896="",X3896&lt;TODAY()),"Contrato Encerrado",IF(AND(Z3896="",X3896&gt;TODAY()),DATEDIF(TODAY(),X3896,"Y")&amp;" anos"&amp;" "&amp;DATEDIF(TODAY(),X3896,"YM")&amp;" meses"&amp;" "&amp;DATEDIF(TODAY(),X3896,"MD")&amp;" dias",IF(AND(Z3896&lt;&gt;””,Z3896&lt;TODAY()),"Contrato Encerrado",IF(AND(Z3896&lt;&gt;"",Z3896&gt;TODAY()),DATEDIF(TODAY(),Z3896,"Y")&amp;" anos"&amp;" "&amp;DATEDIF(TODAY(),Z3896,"YM")&amp;" meses"&amp;" "&amp;DATEDIF(TODAY(),Z3896,"MD")&amp;" dias"))))))))</f>
        <v>Contrato Encerrado</v>
      </c>
      <c r="AE3896" s="35">
        <f t="shared" si="306"/>
        <v>258</v>
      </c>
      <c r="AF3896" s="35">
        <f t="shared" si="307"/>
        <v>472</v>
      </c>
      <c r="AG3896" s="17" t="str">
        <f t="shared" si="308"/>
        <v>1 anos 3 meses 16 dias</v>
      </c>
    </row>
    <row r="3897" spans="1:33" ht="11.25" customHeight="1" x14ac:dyDescent="0.2">
      <c r="A3897" s="8" t="s">
        <v>9</v>
      </c>
      <c r="B3897" s="8" t="s">
        <v>13</v>
      </c>
      <c r="C3897" s="22" t="s">
        <v>21</v>
      </c>
      <c r="D3897" s="37">
        <v>2023</v>
      </c>
      <c r="E3897" s="12" t="s">
        <v>157</v>
      </c>
      <c r="F3897" s="8" t="s">
        <v>158</v>
      </c>
      <c r="G3897" s="77" t="s">
        <v>9197</v>
      </c>
      <c r="H3897" s="78" t="s">
        <v>9198</v>
      </c>
      <c r="I3897" s="14" t="s">
        <v>9199</v>
      </c>
      <c r="J3897" s="14" t="s">
        <v>1302</v>
      </c>
      <c r="K3897" s="14" t="s">
        <v>29</v>
      </c>
      <c r="L3897" s="15" t="s">
        <v>30</v>
      </c>
      <c r="M3897" s="7" t="s">
        <v>9427</v>
      </c>
      <c r="N3897" s="15" t="s">
        <v>6135</v>
      </c>
      <c r="O3897" s="15" t="s">
        <v>8177</v>
      </c>
      <c r="P3897" s="15" t="s">
        <v>2518</v>
      </c>
      <c r="Q3897" s="15" t="s">
        <v>2521</v>
      </c>
      <c r="R3897" s="20">
        <v>37779</v>
      </c>
      <c r="S3897" s="20">
        <v>45142</v>
      </c>
      <c r="T3897" s="20">
        <v>45484</v>
      </c>
      <c r="U3897" s="20"/>
      <c r="V3897" s="20"/>
      <c r="W3897" s="20"/>
      <c r="X3897" s="17"/>
      <c r="Y3897" s="17"/>
      <c r="Z3897" s="20"/>
      <c r="AA3897" s="18">
        <f t="shared" ca="1" si="305"/>
        <v>22</v>
      </c>
      <c r="AB3897" s="21" t="s">
        <v>7878</v>
      </c>
      <c r="AC3897" s="35" t="str">
        <f t="shared" si="304"/>
        <v>0 anos 11 meses 7 dias</v>
      </c>
      <c r="AD3897" s="35" t="str">
        <f ca="1">IF(AND(V3897="",T3897&lt;TODAY()),"Contrato Encerrado",IF(AND(V3897="",T3897&gt;TODAY()),DATEDIF(TODAY(),T3897,"Y")&amp;" anos"&amp;" "&amp;DATEDIF(TODAY(),T3897,"YM")&amp;" meses"&amp;" "&amp;DATEDIF(TODAY(),T3897,"MD")&amp;" dias",IF(AND(X3897="",V3897&lt;TODAY()),"Contrato Encerrado",IF(AND(X3897="",V3897&gt;TODAY()),DATEDIF(TODAY(),V3897,"Y")&amp;" anos"&amp;" "&amp;DATEDIF(TODAY(),V3897,"YM")&amp;" meses"&amp;" "&amp;DATEDIF(TODAY(),V3897,"MD")&amp;" dias",IF(AND(Z3897="",X3897&lt;TODAY()),"Contrato Encerrado",IF(AND(Z3897="",X3897&gt;TODAY()),DATEDIF(TODAY(),X3897,"Y")&amp;" anos"&amp;" "&amp;DATEDIF(TODAY(),X3897,"YM")&amp;" meses"&amp;" "&amp;DATEDIF(TODAY(),X3897,"MD")&amp;" dias",IF(AND(Z3897&lt;&gt;””,Z3897&lt;TODAY()),"Contrato Encerrado",IF(AND(Z3897&lt;&gt;"",Z3897&gt;TODAY()),DATEDIF(TODAY(),Z3897,"Y")&amp;" anos"&amp;" "&amp;DATEDIF(TODAY(),Z3897,"YM")&amp;" meses"&amp;" "&amp;DATEDIF(TODAY(),Z3897,"MD")&amp;" dias"))))))))</f>
        <v>Contrato Encerrado</v>
      </c>
      <c r="AE3897" s="35">
        <f t="shared" si="306"/>
        <v>342</v>
      </c>
      <c r="AF3897" s="35">
        <f t="shared" si="307"/>
        <v>388</v>
      </c>
      <c r="AG3897" s="17" t="str">
        <f t="shared" si="308"/>
        <v>1 anos 0 meses 22 dias</v>
      </c>
    </row>
    <row r="3898" spans="1:33" ht="11.25" customHeight="1" x14ac:dyDescent="0.2">
      <c r="A3898" s="8" t="s">
        <v>9</v>
      </c>
      <c r="B3898" s="8" t="s">
        <v>13</v>
      </c>
      <c r="C3898" s="22" t="s">
        <v>17</v>
      </c>
      <c r="D3898" s="37">
        <v>2025</v>
      </c>
      <c r="E3898" s="12" t="s">
        <v>157</v>
      </c>
      <c r="F3898" s="8" t="s">
        <v>158</v>
      </c>
      <c r="G3898" s="9" t="s">
        <v>16692</v>
      </c>
      <c r="H3898" s="8" t="s">
        <v>16693</v>
      </c>
      <c r="I3898" s="14" t="s">
        <v>16694</v>
      </c>
      <c r="J3898" s="14" t="s">
        <v>10</v>
      </c>
      <c r="K3898" s="14" t="s">
        <v>29</v>
      </c>
      <c r="L3898" s="15" t="s">
        <v>30</v>
      </c>
      <c r="M3898" s="7" t="s">
        <v>9427</v>
      </c>
      <c r="N3898" s="15" t="s">
        <v>2101</v>
      </c>
      <c r="O3898" s="15" t="s">
        <v>7885</v>
      </c>
      <c r="P3898" s="15" t="s">
        <v>2518</v>
      </c>
      <c r="Q3898" s="15" t="s">
        <v>4109</v>
      </c>
      <c r="R3898" s="20">
        <v>38016</v>
      </c>
      <c r="S3898" s="20">
        <v>45782</v>
      </c>
      <c r="T3898" s="20">
        <v>46146</v>
      </c>
      <c r="U3898" s="20"/>
      <c r="V3898" s="20"/>
      <c r="W3898" s="20"/>
      <c r="X3898" s="17"/>
      <c r="Y3898" s="17"/>
      <c r="Z3898" s="20"/>
      <c r="AA3898" s="18">
        <f t="shared" ca="1" si="305"/>
        <v>21</v>
      </c>
      <c r="AB3898" s="15" t="s">
        <v>7878</v>
      </c>
      <c r="AC3898" s="35" t="str">
        <f t="shared" si="304"/>
        <v>0 anos 11 meses 29 dias</v>
      </c>
      <c r="AD3898" s="35" t="str">
        <f ca="1">IF(AND(V3898="",T3898&lt;TODAY()),"Contrato Encerrado",IF(AND(V3898="",T3898&gt;TODAY()),DATEDIF(TODAY(),T3898,"Y")&amp;" anos"&amp;" "&amp;DATEDIF(TODAY(),T3898,"YM")&amp;" meses"&amp;" "&amp;DATEDIF(TODAY(),T3898,"MD")&amp;" dias",IF(AND(X3898="",V3898&lt;TODAY()),"Contrato Encerrado",IF(AND(X3898="",V3898&gt;TODAY()),DATEDIF(TODAY(),V3898,"Y")&amp;" anos"&amp;" "&amp;DATEDIF(TODAY(),V3898,"YM")&amp;" meses"&amp;" "&amp;DATEDIF(TODAY(),V3898,"MD")&amp;" dias",IF(AND(Z3898="",X3898&lt;TODAY()),"Contrato Encerrado",IF(AND(Z3898="",X3898&gt;TODAY()),DATEDIF(TODAY(),X3898,"Y")&amp;" anos"&amp;" "&amp;DATEDIF(TODAY(),X3898,"YM")&amp;" meses"&amp;" "&amp;DATEDIF(TODAY(),X3898,"MD")&amp;" dias",IF(AND(Z3898&lt;&gt;””,Z3898&lt;TODAY()),"Contrato Encerrado",IF(AND(Z3898&lt;&gt;"",Z3898&gt;TODAY()),DATEDIF(TODAY(),Z3898,"Y")&amp;" anos"&amp;" "&amp;DATEDIF(TODAY(),Z3898,"YM")&amp;" meses"&amp;" "&amp;DATEDIF(TODAY(),Z3898,"MD")&amp;" dias"))))))))</f>
        <v>0 anos 6 meses 27 dias</v>
      </c>
      <c r="AE3898" s="35">
        <f t="shared" si="306"/>
        <v>364</v>
      </c>
      <c r="AF3898" s="35">
        <f t="shared" si="307"/>
        <v>366</v>
      </c>
      <c r="AG3898" s="17" t="str">
        <f t="shared" si="308"/>
        <v>0 anos 11 meses 31 dias</v>
      </c>
    </row>
    <row r="3899" spans="1:33" ht="11.25" customHeight="1" x14ac:dyDescent="0.2">
      <c r="A3899" s="8" t="s">
        <v>9</v>
      </c>
      <c r="B3899" s="10" t="s">
        <v>13</v>
      </c>
      <c r="C3899" s="11" t="s">
        <v>22</v>
      </c>
      <c r="D3899" s="36">
        <v>2022</v>
      </c>
      <c r="E3899" s="12" t="s">
        <v>1304</v>
      </c>
      <c r="F3899" s="8" t="s">
        <v>1305</v>
      </c>
      <c r="G3899" s="77" t="s">
        <v>1474</v>
      </c>
      <c r="H3899" s="78" t="s">
        <v>1475</v>
      </c>
      <c r="I3899" s="14" t="s">
        <v>1476</v>
      </c>
      <c r="J3899" s="14" t="s">
        <v>14943</v>
      </c>
      <c r="K3899" s="14" t="s">
        <v>29</v>
      </c>
      <c r="L3899" s="15" t="s">
        <v>81</v>
      </c>
      <c r="M3899" s="7" t="s">
        <v>82</v>
      </c>
      <c r="N3899" s="16" t="s">
        <v>4113</v>
      </c>
      <c r="O3899" s="16"/>
      <c r="P3899" s="16" t="s">
        <v>2517</v>
      </c>
      <c r="Q3899" s="16" t="s">
        <v>2522</v>
      </c>
      <c r="R3899" s="31">
        <v>38291</v>
      </c>
      <c r="S3899" s="31">
        <v>44470</v>
      </c>
      <c r="T3899" s="111">
        <v>44839</v>
      </c>
      <c r="U3899" s="31"/>
      <c r="V3899" s="31"/>
      <c r="W3899" s="31"/>
      <c r="X3899" s="17"/>
      <c r="Y3899" s="17"/>
      <c r="Z3899" s="31"/>
      <c r="AA3899" s="18">
        <f t="shared" ca="1" si="305"/>
        <v>20</v>
      </c>
      <c r="AB3899" s="19" t="s">
        <v>7878</v>
      </c>
      <c r="AC3899" s="35" t="str">
        <f t="shared" si="304"/>
        <v>1 anos 0 meses 4 dias</v>
      </c>
      <c r="AD3899" s="35" t="str">
        <f ca="1">IF(AND(V3899="",T3899&lt;TODAY()),"Contrato Encerrado",IF(AND(V3899="",T3899&gt;TODAY()),DATEDIF(TODAY(),T3899,"Y")&amp;" anos"&amp;" "&amp;DATEDIF(TODAY(),T3899,"YM")&amp;" meses"&amp;" "&amp;DATEDIF(TODAY(),T3899,"MD")&amp;" dias",IF(AND(X3899="",V3899&lt;TODAY()),"Contrato Encerrado",IF(AND(X3899="",V3899&gt;TODAY()),DATEDIF(TODAY(),V3899,"Y")&amp;" anos"&amp;" "&amp;DATEDIF(TODAY(),V3899,"YM")&amp;" meses"&amp;" "&amp;DATEDIF(TODAY(),V3899,"MD")&amp;" dias",IF(AND(Z3899="",X3899&lt;TODAY()),"Contrato Encerrado",IF(AND(Z3899="",X3899&gt;TODAY()),DATEDIF(TODAY(),X3899,"Y")&amp;" anos"&amp;" "&amp;DATEDIF(TODAY(),X3899,"YM")&amp;" meses"&amp;" "&amp;DATEDIF(TODAY(),X3899,"MD")&amp;" dias",IF(AND(Z3899&lt;&gt;””,Z3899&lt;TODAY()),"Contrato Encerrado",IF(AND(Z3899&lt;&gt;"",Z3899&gt;TODAY()),DATEDIF(TODAY(),Z3899,"Y")&amp;" anos"&amp;" "&amp;DATEDIF(TODAY(),Z3899,"YM")&amp;" meses"&amp;" "&amp;DATEDIF(TODAY(),Z3899,"MD")&amp;" dias"))))))))</f>
        <v>Contrato Encerrado</v>
      </c>
      <c r="AE3899" s="35">
        <f t="shared" si="306"/>
        <v>369</v>
      </c>
      <c r="AF3899" s="35">
        <f t="shared" si="307"/>
        <v>361</v>
      </c>
      <c r="AG3899" s="17" t="str">
        <f t="shared" si="308"/>
        <v>0 anos 11 meses 26 dias</v>
      </c>
    </row>
    <row r="3900" spans="1:33" ht="11.25" customHeight="1" x14ac:dyDescent="0.2">
      <c r="A3900" s="8" t="s">
        <v>9</v>
      </c>
      <c r="B3900" s="8" t="s">
        <v>13</v>
      </c>
      <c r="C3900" s="22" t="s">
        <v>21</v>
      </c>
      <c r="D3900" s="35">
        <v>2025</v>
      </c>
      <c r="E3900" s="12" t="s">
        <v>157</v>
      </c>
      <c r="F3900" s="8" t="s">
        <v>158</v>
      </c>
      <c r="G3900" s="14" t="s">
        <v>17621</v>
      </c>
      <c r="H3900" s="8" t="s">
        <v>17622</v>
      </c>
      <c r="I3900" s="14" t="s">
        <v>17014</v>
      </c>
      <c r="J3900" s="14" t="s">
        <v>10</v>
      </c>
      <c r="K3900" s="14" t="s">
        <v>29</v>
      </c>
      <c r="L3900" s="15" t="s">
        <v>81</v>
      </c>
      <c r="M3900" s="7" t="s">
        <v>16173</v>
      </c>
      <c r="N3900" s="15" t="s">
        <v>4113</v>
      </c>
      <c r="O3900" s="15" t="s">
        <v>17623</v>
      </c>
      <c r="P3900" s="15" t="s">
        <v>2518</v>
      </c>
      <c r="Q3900" s="15" t="s">
        <v>4109</v>
      </c>
      <c r="R3900" s="20">
        <v>39899</v>
      </c>
      <c r="S3900" s="20">
        <v>45873</v>
      </c>
      <c r="T3900" s="70">
        <v>46237</v>
      </c>
      <c r="U3900" s="20"/>
      <c r="V3900" s="20"/>
      <c r="W3900" s="20"/>
      <c r="X3900" s="17"/>
      <c r="Y3900" s="17"/>
      <c r="Z3900" s="20"/>
      <c r="AA3900" s="21">
        <f t="shared" ca="1" si="305"/>
        <v>16</v>
      </c>
      <c r="AB3900" s="20" t="s">
        <v>7878</v>
      </c>
      <c r="AC3900" s="35" t="str">
        <f t="shared" si="304"/>
        <v>0 anos 11 meses 30 dias</v>
      </c>
      <c r="AD3900" s="35" t="str">
        <f ca="1">IF(AND(V3900="",T3900&lt;TODAY()),"Contrato Encerrado",IF(AND(V3900="",T3900&gt;TODAY()),DATEDIF(TODAY(),T3900,"Y")&amp;" anos"&amp;" "&amp;DATEDIF(TODAY(),T3900,"YM")&amp;" meses"&amp;" "&amp;DATEDIF(TODAY(),T3900,"MD")&amp;" dias",IF(AND(X3900="",V3900&lt;TODAY()),"Contrato Encerrado",IF(AND(X3900="",V3900&gt;TODAY()),DATEDIF(TODAY(),V3900,"Y")&amp;" anos"&amp;" "&amp;DATEDIF(TODAY(),V3900,"YM")&amp;" meses"&amp;" "&amp;DATEDIF(TODAY(),V3900,"MD")&amp;" dias",IF(AND(Z3900="",X3900&lt;TODAY()),"Contrato Encerrado",IF(AND(Z3900="",X3900&gt;TODAY()),DATEDIF(TODAY(),X3900,"Y")&amp;" anos"&amp;" "&amp;DATEDIF(TODAY(),X3900,"YM")&amp;" meses"&amp;" "&amp;DATEDIF(TODAY(),X3900,"MD")&amp;" dias",IF(AND(Z3900&lt;&gt;””,Z3900&lt;TODAY()),"Contrato Encerrado",IF(AND(Z3900&lt;&gt;"",Z3900&gt;TODAY()),DATEDIF(TODAY(),Z3900,"Y")&amp;" anos"&amp;" "&amp;DATEDIF(TODAY(),Z3900,"YM")&amp;" meses"&amp;" "&amp;DATEDIF(TODAY(),Z3900,"MD")&amp;" dias"))))))))</f>
        <v>0 anos 9 meses 27 dias</v>
      </c>
      <c r="AE3900" s="35">
        <f t="shared" si="306"/>
        <v>364</v>
      </c>
      <c r="AF3900" s="35">
        <f t="shared" si="307"/>
        <v>366</v>
      </c>
      <c r="AG3900" s="17" t="str">
        <f t="shared" si="308"/>
        <v>0 anos 11 meses 31 dias</v>
      </c>
    </row>
    <row r="3901" spans="1:33" ht="11.25" customHeight="1" x14ac:dyDescent="0.2">
      <c r="A3901" s="8" t="s">
        <v>9</v>
      </c>
      <c r="B3901" s="8" t="s">
        <v>13</v>
      </c>
      <c r="C3901" s="22" t="s">
        <v>21</v>
      </c>
      <c r="D3901" s="35">
        <v>2025</v>
      </c>
      <c r="E3901" s="12" t="s">
        <v>1708</v>
      </c>
      <c r="F3901" s="8" t="s">
        <v>1709</v>
      </c>
      <c r="G3901" s="14" t="s">
        <v>17624</v>
      </c>
      <c r="H3901" s="8" t="s">
        <v>17625</v>
      </c>
      <c r="I3901" s="14" t="s">
        <v>17015</v>
      </c>
      <c r="J3901" s="14" t="s">
        <v>10</v>
      </c>
      <c r="K3901" s="14" t="s">
        <v>29</v>
      </c>
      <c r="L3901" s="15" t="s">
        <v>30</v>
      </c>
      <c r="M3901" s="7" t="s">
        <v>16153</v>
      </c>
      <c r="N3901" s="15" t="s">
        <v>2098</v>
      </c>
      <c r="O3901" s="15" t="s">
        <v>9560</v>
      </c>
      <c r="P3901" s="15" t="s">
        <v>2518</v>
      </c>
      <c r="Q3901" s="15" t="s">
        <v>2523</v>
      </c>
      <c r="R3901" s="20">
        <v>38332</v>
      </c>
      <c r="S3901" s="20">
        <v>45883</v>
      </c>
      <c r="T3901" s="20">
        <v>46247</v>
      </c>
      <c r="U3901" s="20"/>
      <c r="V3901" s="20"/>
      <c r="W3901" s="20"/>
      <c r="X3901" s="17"/>
      <c r="Y3901" s="17"/>
      <c r="Z3901" s="20"/>
      <c r="AA3901" s="21">
        <f t="shared" ca="1" si="305"/>
        <v>20</v>
      </c>
      <c r="AB3901" s="20" t="s">
        <v>7878</v>
      </c>
      <c r="AC3901" s="35" t="str">
        <f t="shared" ref="AC3901:AC3964" si="309">DATEDIF($S3901,$Z3901-($U3901-$T3901)-($W3901-$V3901)-($Y3901-$X3901),"Y")&amp; " anos"&amp; " "&amp;DATEDIF($S3901,$Z3901-($U3901-$T3901)-($W3901-$V3901)-($Y3901-$X3901),"YM")&amp; " meses"&amp; " "&amp;DATEDIF($S3901,$Z3901-($U3901-$T3901)-($W3901-$V3901)-($Y3901-$X3901),"MD")&amp; " dias"</f>
        <v>0 anos 11 meses 30 dias</v>
      </c>
      <c r="AD3901" s="35" t="str">
        <f ca="1">IF(AND(V3901="",T3901&lt;TODAY()),"Contrato Encerrado",IF(AND(V3901="",T3901&gt;TODAY()),DATEDIF(TODAY(),T3901,"Y")&amp;" anos"&amp;" "&amp;DATEDIF(TODAY(),T3901,"YM")&amp;" meses"&amp;" "&amp;DATEDIF(TODAY(),T3901,"MD")&amp;" dias",IF(AND(X3901="",V3901&lt;TODAY()),"Contrato Encerrado",IF(AND(X3901="",V3901&gt;TODAY()),DATEDIF(TODAY(),V3901,"Y")&amp;" anos"&amp;" "&amp;DATEDIF(TODAY(),V3901,"YM")&amp;" meses"&amp;" "&amp;DATEDIF(TODAY(),V3901,"MD")&amp;" dias",IF(AND(Z3901="",X3901&lt;TODAY()),"Contrato Encerrado",IF(AND(Z3901="",X3901&gt;TODAY()),DATEDIF(TODAY(),X3901,"Y")&amp;" anos"&amp;" "&amp;DATEDIF(TODAY(),X3901,"YM")&amp;" meses"&amp;" "&amp;DATEDIF(TODAY(),X3901,"MD")&amp;" dias",IF(AND(Z3901&lt;&gt;””,Z3901&lt;TODAY()),"Contrato Encerrado",IF(AND(Z3901&lt;&gt;"",Z3901&gt;TODAY()),DATEDIF(TODAY(),Z3901,"Y")&amp;" anos"&amp;" "&amp;DATEDIF(TODAY(),Z3901,"YM")&amp;" meses"&amp;" "&amp;DATEDIF(TODAY(),Z3901,"MD")&amp;" dias"))))))))</f>
        <v>0 anos 10 meses 6 dias</v>
      </c>
      <c r="AE3901" s="35">
        <f t="shared" si="306"/>
        <v>364</v>
      </c>
      <c r="AF3901" s="35">
        <f t="shared" si="307"/>
        <v>366</v>
      </c>
      <c r="AG3901" s="17" t="str">
        <f t="shared" si="308"/>
        <v>0 anos 11 meses 31 dias</v>
      </c>
    </row>
    <row r="3902" spans="1:33" ht="11.25" customHeight="1" x14ac:dyDescent="0.2">
      <c r="A3902" s="8" t="s">
        <v>9</v>
      </c>
      <c r="B3902" s="8" t="s">
        <v>13</v>
      </c>
      <c r="C3902" s="22" t="s">
        <v>19</v>
      </c>
      <c r="D3902" s="37">
        <v>2023</v>
      </c>
      <c r="E3902" s="12" t="s">
        <v>157</v>
      </c>
      <c r="F3902" s="8" t="s">
        <v>158</v>
      </c>
      <c r="G3902" s="85" t="s">
        <v>8127</v>
      </c>
      <c r="H3902" s="78" t="s">
        <v>8128</v>
      </c>
      <c r="I3902" s="14" t="s">
        <v>8129</v>
      </c>
      <c r="J3902" s="14" t="s">
        <v>1302</v>
      </c>
      <c r="K3902" s="14" t="s">
        <v>29</v>
      </c>
      <c r="L3902" s="15" t="s">
        <v>30</v>
      </c>
      <c r="M3902" s="7" t="s">
        <v>9427</v>
      </c>
      <c r="N3902" s="15" t="s">
        <v>2101</v>
      </c>
      <c r="O3902" s="15" t="s">
        <v>8130</v>
      </c>
      <c r="P3902" s="15" t="s">
        <v>2518</v>
      </c>
      <c r="Q3902" s="15" t="s">
        <v>2521</v>
      </c>
      <c r="R3902" s="31">
        <v>37537</v>
      </c>
      <c r="S3902" s="30">
        <v>45057</v>
      </c>
      <c r="T3902" s="113">
        <v>45118</v>
      </c>
      <c r="U3902" s="30"/>
      <c r="V3902" s="30"/>
      <c r="W3902" s="30"/>
      <c r="X3902" s="17"/>
      <c r="Y3902" s="17"/>
      <c r="Z3902" s="30"/>
      <c r="AA3902" s="18">
        <f t="shared" ca="1" si="305"/>
        <v>22</v>
      </c>
      <c r="AB3902" s="19" t="s">
        <v>7878</v>
      </c>
      <c r="AC3902" s="35" t="str">
        <f t="shared" si="309"/>
        <v>0 anos 2 meses 0 dias</v>
      </c>
      <c r="AD3902" s="35" t="str">
        <f ca="1">IF(AND(V3902="",T3902&lt;TODAY()),"Contrato Encerrado",IF(AND(V3902="",T3902&gt;TODAY()),DATEDIF(TODAY(),T3902,"Y")&amp;" anos"&amp;" "&amp;DATEDIF(TODAY(),T3902,"YM")&amp;" meses"&amp;" "&amp;DATEDIF(TODAY(),T3902,"MD")&amp;" dias",IF(AND(X3902="",V3902&lt;TODAY()),"Contrato Encerrado",IF(AND(X3902="",V3902&gt;TODAY()),DATEDIF(TODAY(),V3902,"Y")&amp;" anos"&amp;" "&amp;DATEDIF(TODAY(),V3902,"YM")&amp;" meses"&amp;" "&amp;DATEDIF(TODAY(),V3902,"MD")&amp;" dias",IF(AND(Z3902="",X3902&lt;TODAY()),"Contrato Encerrado",IF(AND(Z3902="",X3902&gt;TODAY()),DATEDIF(TODAY(),X3902,"Y")&amp;" anos"&amp;" "&amp;DATEDIF(TODAY(),X3902,"YM")&amp;" meses"&amp;" "&amp;DATEDIF(TODAY(),X3902,"MD")&amp;" dias",IF(AND(Z3902&lt;&gt;””,Z3902&lt;TODAY()),"Contrato Encerrado",IF(AND(Z3902&lt;&gt;"",Z3902&gt;TODAY()),DATEDIF(TODAY(),Z3902,"Y")&amp;" anos"&amp;" "&amp;DATEDIF(TODAY(),Z3902,"YM")&amp;" meses"&amp;" "&amp;DATEDIF(TODAY(),Z3902,"MD")&amp;" dias"))))))))</f>
        <v>Contrato Encerrado</v>
      </c>
      <c r="AE3902" s="35">
        <f t="shared" si="306"/>
        <v>61</v>
      </c>
      <c r="AF3902" s="35">
        <f t="shared" si="307"/>
        <v>669</v>
      </c>
      <c r="AG3902" s="17" t="str">
        <f t="shared" si="308"/>
        <v>1 anos 9 meses 30 dias</v>
      </c>
    </row>
    <row r="3903" spans="1:33" ht="11.25" customHeight="1" x14ac:dyDescent="0.2">
      <c r="A3903" s="8" t="s">
        <v>9</v>
      </c>
      <c r="B3903" s="8" t="s">
        <v>13</v>
      </c>
      <c r="C3903" s="22" t="s">
        <v>25</v>
      </c>
      <c r="D3903" s="37">
        <v>2023</v>
      </c>
      <c r="E3903" s="12" t="s">
        <v>157</v>
      </c>
      <c r="F3903" s="8" t="s">
        <v>158</v>
      </c>
      <c r="G3903" s="77" t="s">
        <v>10856</v>
      </c>
      <c r="H3903" s="78" t="s">
        <v>10857</v>
      </c>
      <c r="I3903" s="14" t="s">
        <v>10858</v>
      </c>
      <c r="J3903" s="14" t="s">
        <v>14943</v>
      </c>
      <c r="K3903" s="14" t="s">
        <v>29</v>
      </c>
      <c r="L3903" s="15" t="s">
        <v>30</v>
      </c>
      <c r="M3903" s="7" t="s">
        <v>9427</v>
      </c>
      <c r="N3903" s="15" t="s">
        <v>2101</v>
      </c>
      <c r="O3903" s="15" t="s">
        <v>7979</v>
      </c>
      <c r="P3903" s="15" t="s">
        <v>2518</v>
      </c>
      <c r="Q3903" s="15" t="s">
        <v>4109</v>
      </c>
      <c r="R3903" s="20">
        <v>37560</v>
      </c>
      <c r="S3903" s="20">
        <v>45205</v>
      </c>
      <c r="T3903" s="20">
        <v>45570</v>
      </c>
      <c r="U3903" s="20">
        <v>45587</v>
      </c>
      <c r="V3903" s="20">
        <v>45838</v>
      </c>
      <c r="W3903" s="20"/>
      <c r="X3903" s="17"/>
      <c r="Y3903" s="17"/>
      <c r="Z3903" s="20"/>
      <c r="AA3903" s="18">
        <f t="shared" ca="1" si="305"/>
        <v>22</v>
      </c>
      <c r="AB3903" s="15" t="s">
        <v>7878</v>
      </c>
      <c r="AC3903" s="35" t="str">
        <f t="shared" si="309"/>
        <v>1 anos 8 meses 7 dias</v>
      </c>
      <c r="AD3903" s="35" t="str">
        <f ca="1">IF(AND(V3903="",T3903&lt;TODAY()),"Contrato Encerrado",IF(AND(V3903="",T3903&gt;TODAY()),DATEDIF(TODAY(),T3903,"Y")&amp;" anos"&amp;" "&amp;DATEDIF(TODAY(),T3903,"YM")&amp;" meses"&amp;" "&amp;DATEDIF(TODAY(),T3903,"MD")&amp;" dias",IF(AND(X3903="",V3903&lt;TODAY()),"Contrato Encerrado",IF(AND(X3903="",V3903&gt;TODAY()),DATEDIF(TODAY(),V3903,"Y")&amp;" anos"&amp;" "&amp;DATEDIF(TODAY(),V3903,"YM")&amp;" meses"&amp;" "&amp;DATEDIF(TODAY(),V3903,"MD")&amp;" dias",IF(AND(Z3903="",X3903&lt;TODAY()),"Contrato Encerrado",IF(AND(Z3903="",X3903&gt;TODAY()),DATEDIF(TODAY(),X3903,"Y")&amp;" anos"&amp;" "&amp;DATEDIF(TODAY(),X3903,"YM")&amp;" meses"&amp;" "&amp;DATEDIF(TODAY(),X3903,"MD")&amp;" dias",IF(AND(Z3903&lt;&gt;””,Z3903&lt;TODAY()),"Contrato Encerrado",IF(AND(Z3903&lt;&gt;"",Z3903&gt;TODAY()),DATEDIF(TODAY(),Z3903,"Y")&amp;" anos"&amp;" "&amp;DATEDIF(TODAY(),Z3903,"YM")&amp;" meses"&amp;" "&amp;DATEDIF(TODAY(),Z3903,"MD")&amp;" dias"))))))))</f>
        <v>Contrato Encerrado</v>
      </c>
      <c r="AE3903" s="35">
        <f t="shared" si="306"/>
        <v>616</v>
      </c>
      <c r="AF3903" s="35">
        <f t="shared" si="307"/>
        <v>114</v>
      </c>
      <c r="AG3903" s="17" t="str">
        <f t="shared" si="308"/>
        <v>0 anos 3 meses 23 dias</v>
      </c>
    </row>
    <row r="3904" spans="1:33" ht="11.25" customHeight="1" x14ac:dyDescent="0.2">
      <c r="A3904" s="8" t="s">
        <v>9</v>
      </c>
      <c r="B3904" s="8" t="s">
        <v>13</v>
      </c>
      <c r="C3904" s="22" t="s">
        <v>23</v>
      </c>
      <c r="D3904" s="37">
        <v>2024</v>
      </c>
      <c r="E3904" s="12" t="s">
        <v>1111</v>
      </c>
      <c r="F3904" s="8" t="s">
        <v>1112</v>
      </c>
      <c r="G3904" s="77" t="s">
        <v>14684</v>
      </c>
      <c r="H3904" s="78" t="s">
        <v>14685</v>
      </c>
      <c r="I3904" s="14" t="s">
        <v>14686</v>
      </c>
      <c r="J3904" s="67" t="s">
        <v>10</v>
      </c>
      <c r="K3904" s="14" t="s">
        <v>29</v>
      </c>
      <c r="L3904" s="15" t="s">
        <v>30</v>
      </c>
      <c r="M3904" s="7" t="s">
        <v>9427</v>
      </c>
      <c r="N3904" s="15" t="s">
        <v>2115</v>
      </c>
      <c r="O3904" s="15" t="s">
        <v>7897</v>
      </c>
      <c r="P3904" s="15" t="s">
        <v>2518</v>
      </c>
      <c r="Q3904" s="15" t="s">
        <v>2523</v>
      </c>
      <c r="R3904" s="20">
        <v>38096</v>
      </c>
      <c r="S3904" s="20">
        <v>45579</v>
      </c>
      <c r="T3904" s="20">
        <v>45943</v>
      </c>
      <c r="U3904" s="20"/>
      <c r="V3904" s="20"/>
      <c r="W3904" s="34"/>
      <c r="X3904" s="17"/>
      <c r="Y3904" s="17"/>
      <c r="Z3904" s="20"/>
      <c r="AA3904" s="18">
        <f t="shared" ca="1" si="305"/>
        <v>21</v>
      </c>
      <c r="AB3904" s="35" t="s">
        <v>7878</v>
      </c>
      <c r="AC3904" s="35" t="str">
        <f t="shared" si="309"/>
        <v>0 anos 11 meses 29 dias</v>
      </c>
      <c r="AD3904" s="35" t="str">
        <f ca="1">IF(AND(V3904="",T3904&lt;TODAY()),"Contrato Encerrado",IF(AND(V3904="",T3904&gt;TODAY()),DATEDIF(TODAY(),T3904,"Y")&amp;" anos"&amp;" "&amp;DATEDIF(TODAY(),T3904,"YM")&amp;" meses"&amp;" "&amp;DATEDIF(TODAY(),T3904,"MD")&amp;" dias",IF(AND(X3904="",V3904&lt;TODAY()),"Contrato Encerrado",IF(AND(X3904="",V3904&gt;TODAY()),DATEDIF(TODAY(),V3904,"Y")&amp;" anos"&amp;" "&amp;DATEDIF(TODAY(),V3904,"YM")&amp;" meses"&amp;" "&amp;DATEDIF(TODAY(),V3904,"MD")&amp;" dias",IF(AND(Z3904="",X3904&lt;TODAY()),"Contrato Encerrado",IF(AND(Z3904="",X3904&gt;TODAY()),DATEDIF(TODAY(),X3904,"Y")&amp;" anos"&amp;" "&amp;DATEDIF(TODAY(),X3904,"YM")&amp;" meses"&amp;" "&amp;DATEDIF(TODAY(),X3904,"MD")&amp;" dias",IF(AND(Z3904&lt;&gt;””,Z3904&lt;TODAY()),"Contrato Encerrado",IF(AND(Z3904&lt;&gt;"",Z3904&gt;TODAY()),DATEDIF(TODAY(),Z3904,"Y")&amp;" anos"&amp;" "&amp;DATEDIF(TODAY(),Z3904,"YM")&amp;" meses"&amp;" "&amp;DATEDIF(TODAY(),Z3904,"MD")&amp;" dias"))))))))</f>
        <v>0 anos 0 meses 6 dias</v>
      </c>
      <c r="AE3904" s="35">
        <f t="shared" si="306"/>
        <v>364</v>
      </c>
      <c r="AF3904" s="35">
        <f t="shared" si="307"/>
        <v>366</v>
      </c>
      <c r="AG3904" s="17" t="str">
        <f t="shared" si="308"/>
        <v>0 anos 11 meses 31 dias</v>
      </c>
    </row>
    <row r="3905" spans="1:33" ht="11.25" customHeight="1" x14ac:dyDescent="0.2">
      <c r="A3905" s="8" t="s">
        <v>9</v>
      </c>
      <c r="B3905" s="8" t="s">
        <v>13</v>
      </c>
      <c r="C3905" s="22" t="s">
        <v>20</v>
      </c>
      <c r="D3905" s="37">
        <v>2023</v>
      </c>
      <c r="E3905" s="23" t="s">
        <v>157</v>
      </c>
      <c r="F3905" s="8" t="s">
        <v>158</v>
      </c>
      <c r="G3905" s="77" t="s">
        <v>8613</v>
      </c>
      <c r="H3905" s="78" t="s">
        <v>8614</v>
      </c>
      <c r="I3905" s="9" t="s">
        <v>8615</v>
      </c>
      <c r="J3905" s="14" t="s">
        <v>14943</v>
      </c>
      <c r="K3905" s="9" t="s">
        <v>29</v>
      </c>
      <c r="L3905" s="24" t="s">
        <v>81</v>
      </c>
      <c r="M3905" s="7" t="s">
        <v>82</v>
      </c>
      <c r="N3905" s="24" t="s">
        <v>4113</v>
      </c>
      <c r="O3905" s="24" t="s">
        <v>8072</v>
      </c>
      <c r="P3905" s="24" t="s">
        <v>2518</v>
      </c>
      <c r="Q3905" s="24" t="s">
        <v>4109</v>
      </c>
      <c r="R3905" s="17">
        <v>38630</v>
      </c>
      <c r="S3905" s="17">
        <v>45104</v>
      </c>
      <c r="T3905" s="17">
        <v>45291</v>
      </c>
      <c r="U3905" s="17"/>
      <c r="V3905" s="17"/>
      <c r="W3905" s="17"/>
      <c r="X3905" s="17"/>
      <c r="Y3905" s="17"/>
      <c r="Z3905" s="17"/>
      <c r="AA3905" s="18">
        <f t="shared" ca="1" si="305"/>
        <v>20</v>
      </c>
      <c r="AB3905" s="18" t="s">
        <v>7878</v>
      </c>
      <c r="AC3905" s="35" t="str">
        <f t="shared" si="309"/>
        <v>0 anos 6 meses 4 dias</v>
      </c>
      <c r="AD3905" s="35" t="str">
        <f ca="1">IF(AND(V3905="",T3905&lt;TODAY()),"Contrato Encerrado",IF(AND(V3905="",T3905&gt;TODAY()),DATEDIF(TODAY(),T3905,"Y")&amp;" anos"&amp;" "&amp;DATEDIF(TODAY(),T3905,"YM")&amp;" meses"&amp;" "&amp;DATEDIF(TODAY(),T3905,"MD")&amp;" dias",IF(AND(X3905="",V3905&lt;TODAY()),"Contrato Encerrado",IF(AND(X3905="",V3905&gt;TODAY()),DATEDIF(TODAY(),V3905,"Y")&amp;" anos"&amp;" "&amp;DATEDIF(TODAY(),V3905,"YM")&amp;" meses"&amp;" "&amp;DATEDIF(TODAY(),V3905,"MD")&amp;" dias",IF(AND(Z3905="",X3905&lt;TODAY()),"Contrato Encerrado",IF(AND(Z3905="",X3905&gt;TODAY()),DATEDIF(TODAY(),X3905,"Y")&amp;" anos"&amp;" "&amp;DATEDIF(TODAY(),X3905,"YM")&amp;" meses"&amp;" "&amp;DATEDIF(TODAY(),X3905,"MD")&amp;" dias",IF(AND(Z3905&lt;&gt;””,Z3905&lt;TODAY()),"Contrato Encerrado",IF(AND(Z3905&lt;&gt;"",Z3905&gt;TODAY()),DATEDIF(TODAY(),Z3905,"Y")&amp;" anos"&amp;" "&amp;DATEDIF(TODAY(),Z3905,"YM")&amp;" meses"&amp;" "&amp;DATEDIF(TODAY(),Z3905,"MD")&amp;" dias"))))))))</f>
        <v>Contrato Encerrado</v>
      </c>
      <c r="AE3905" s="35">
        <f t="shared" si="306"/>
        <v>187</v>
      </c>
      <c r="AF3905" s="35">
        <f t="shared" si="307"/>
        <v>543</v>
      </c>
      <c r="AG3905" s="17" t="str">
        <f t="shared" si="308"/>
        <v>1 anos 5 meses 26 dias</v>
      </c>
    </row>
    <row r="3906" spans="1:33" ht="11.25" customHeight="1" x14ac:dyDescent="0.2">
      <c r="A3906" s="8" t="s">
        <v>9</v>
      </c>
      <c r="B3906" s="8" t="s">
        <v>13</v>
      </c>
      <c r="C3906" s="22" t="s">
        <v>21</v>
      </c>
      <c r="D3906" s="35">
        <v>2025</v>
      </c>
      <c r="E3906" s="12" t="s">
        <v>157</v>
      </c>
      <c r="F3906" s="8" t="s">
        <v>158</v>
      </c>
      <c r="G3906" s="14" t="s">
        <v>17626</v>
      </c>
      <c r="H3906" s="8" t="s">
        <v>8614</v>
      </c>
      <c r="I3906" s="14" t="s">
        <v>17016</v>
      </c>
      <c r="J3906" s="14" t="s">
        <v>10</v>
      </c>
      <c r="K3906" s="14" t="s">
        <v>29</v>
      </c>
      <c r="L3906" s="15" t="s">
        <v>81</v>
      </c>
      <c r="M3906" s="7" t="s">
        <v>16173</v>
      </c>
      <c r="N3906" s="15" t="s">
        <v>4113</v>
      </c>
      <c r="O3906" s="15" t="s">
        <v>17290</v>
      </c>
      <c r="P3906" s="15" t="s">
        <v>2518</v>
      </c>
      <c r="Q3906" s="15" t="s">
        <v>4109</v>
      </c>
      <c r="R3906" s="20">
        <v>39778</v>
      </c>
      <c r="S3906" s="20">
        <v>45842</v>
      </c>
      <c r="T3906" s="20">
        <v>46204</v>
      </c>
      <c r="U3906" s="20"/>
      <c r="V3906" s="20"/>
      <c r="W3906" s="20"/>
      <c r="X3906" s="17"/>
      <c r="Y3906" s="17"/>
      <c r="Z3906" s="20"/>
      <c r="AA3906" s="21">
        <f t="shared" ca="1" si="305"/>
        <v>16</v>
      </c>
      <c r="AB3906" s="20" t="s">
        <v>7878</v>
      </c>
      <c r="AC3906" s="35" t="str">
        <f t="shared" si="309"/>
        <v>0 anos 11 meses 27 dias</v>
      </c>
      <c r="AD3906" s="35" t="str">
        <f ca="1">IF(AND(V3906="",T3906&lt;TODAY()),"Contrato Encerrado",IF(AND(V3906="",T3906&gt;TODAY()),DATEDIF(TODAY(),T3906,"Y")&amp;" anos"&amp;" "&amp;DATEDIF(TODAY(),T3906,"YM")&amp;" meses"&amp;" "&amp;DATEDIF(TODAY(),T3906,"MD")&amp;" dias",IF(AND(X3906="",V3906&lt;TODAY()),"Contrato Encerrado",IF(AND(X3906="",V3906&gt;TODAY()),DATEDIF(TODAY(),V3906,"Y")&amp;" anos"&amp;" "&amp;DATEDIF(TODAY(),V3906,"YM")&amp;" meses"&amp;" "&amp;DATEDIF(TODAY(),V3906,"MD")&amp;" dias",IF(AND(Z3906="",X3906&lt;TODAY()),"Contrato Encerrado",IF(AND(Z3906="",X3906&gt;TODAY()),DATEDIF(TODAY(),X3906,"Y")&amp;" anos"&amp;" "&amp;DATEDIF(TODAY(),X3906,"YM")&amp;" meses"&amp;" "&amp;DATEDIF(TODAY(),X3906,"MD")&amp;" dias",IF(AND(Z3906&lt;&gt;””,Z3906&lt;TODAY()),"Contrato Encerrado",IF(AND(Z3906&lt;&gt;"",Z3906&gt;TODAY()),DATEDIF(TODAY(),Z3906,"Y")&amp;" anos"&amp;" "&amp;DATEDIF(TODAY(),Z3906,"YM")&amp;" meses"&amp;" "&amp;DATEDIF(TODAY(),Z3906,"MD")&amp;" dias"))))))))</f>
        <v>0 anos 8 meses 24 dias</v>
      </c>
      <c r="AE3906" s="35">
        <f t="shared" si="306"/>
        <v>362</v>
      </c>
      <c r="AF3906" s="35">
        <f t="shared" si="307"/>
        <v>368</v>
      </c>
      <c r="AG3906" s="17" t="str">
        <f t="shared" si="308"/>
        <v>1 anos 0 meses 2 dias</v>
      </c>
    </row>
    <row r="3907" spans="1:33" ht="11.25" customHeight="1" x14ac:dyDescent="0.2">
      <c r="A3907" s="8" t="s">
        <v>9</v>
      </c>
      <c r="B3907" s="8" t="s">
        <v>13</v>
      </c>
      <c r="C3907" s="22" t="s">
        <v>17</v>
      </c>
      <c r="D3907" s="37">
        <v>2023</v>
      </c>
      <c r="E3907" s="23" t="s">
        <v>1304</v>
      </c>
      <c r="F3907" s="8" t="s">
        <v>1305</v>
      </c>
      <c r="G3907" s="77" t="s">
        <v>7252</v>
      </c>
      <c r="H3907" s="78" t="s">
        <v>7253</v>
      </c>
      <c r="I3907" s="9" t="s">
        <v>7254</v>
      </c>
      <c r="J3907" s="14" t="s">
        <v>1302</v>
      </c>
      <c r="K3907" s="9" t="s">
        <v>29</v>
      </c>
      <c r="L3907" s="24" t="s">
        <v>30</v>
      </c>
      <c r="M3907" s="7" t="s">
        <v>9427</v>
      </c>
      <c r="N3907" s="24" t="s">
        <v>2110</v>
      </c>
      <c r="O3907" s="24"/>
      <c r="P3907" s="24" t="s">
        <v>2518</v>
      </c>
      <c r="Q3907" s="24" t="s">
        <v>2523</v>
      </c>
      <c r="R3907" s="17">
        <v>37723</v>
      </c>
      <c r="S3907" s="17">
        <v>45048</v>
      </c>
      <c r="T3907" s="31">
        <v>45190</v>
      </c>
      <c r="U3907" s="17"/>
      <c r="V3907" s="31"/>
      <c r="W3907" s="17"/>
      <c r="X3907" s="17"/>
      <c r="Y3907" s="17"/>
      <c r="Z3907" s="31"/>
      <c r="AA3907" s="18">
        <f t="shared" ca="1" si="305"/>
        <v>22</v>
      </c>
      <c r="AB3907" s="19" t="s">
        <v>7878</v>
      </c>
      <c r="AC3907" s="35" t="str">
        <f t="shared" si="309"/>
        <v>0 anos 4 meses 19 dias</v>
      </c>
      <c r="AD3907" s="35" t="str">
        <f ca="1">IF(AND(V3907="",T3907&lt;TODAY()),"Contrato Encerrado",IF(AND(V3907="",T3907&gt;TODAY()),DATEDIF(TODAY(),T3907,"Y")&amp;" anos"&amp;" "&amp;DATEDIF(TODAY(),T3907,"YM")&amp;" meses"&amp;" "&amp;DATEDIF(TODAY(),T3907,"MD")&amp;" dias",IF(AND(X3907="",V3907&lt;TODAY()),"Contrato Encerrado",IF(AND(X3907="",V3907&gt;TODAY()),DATEDIF(TODAY(),V3907,"Y")&amp;" anos"&amp;" "&amp;DATEDIF(TODAY(),V3907,"YM")&amp;" meses"&amp;" "&amp;DATEDIF(TODAY(),V3907,"MD")&amp;" dias",IF(AND(Z3907="",X3907&lt;TODAY()),"Contrato Encerrado",IF(AND(Z3907="",X3907&gt;TODAY()),DATEDIF(TODAY(),X3907,"Y")&amp;" anos"&amp;" "&amp;DATEDIF(TODAY(),X3907,"YM")&amp;" meses"&amp;" "&amp;DATEDIF(TODAY(),X3907,"MD")&amp;" dias",IF(AND(Z3907&lt;&gt;””,Z3907&lt;TODAY()),"Contrato Encerrado",IF(AND(Z3907&lt;&gt;"",Z3907&gt;TODAY()),DATEDIF(TODAY(),Z3907,"Y")&amp;" anos"&amp;" "&amp;DATEDIF(TODAY(),Z3907,"YM")&amp;" meses"&amp;" "&amp;DATEDIF(TODAY(),Z3907,"MD")&amp;" dias"))))))))</f>
        <v>Contrato Encerrado</v>
      </c>
      <c r="AE3907" s="35">
        <f t="shared" si="306"/>
        <v>142</v>
      </c>
      <c r="AF3907" s="35">
        <f t="shared" si="307"/>
        <v>588</v>
      </c>
      <c r="AG3907" s="17" t="str">
        <f t="shared" si="308"/>
        <v>1 anos 7 meses 10 dias</v>
      </c>
    </row>
    <row r="3908" spans="1:33" ht="11.25" customHeight="1" x14ac:dyDescent="0.2">
      <c r="A3908" s="8" t="s">
        <v>9</v>
      </c>
      <c r="B3908" s="8" t="s">
        <v>13</v>
      </c>
      <c r="C3908" s="22" t="s">
        <v>17</v>
      </c>
      <c r="D3908" s="37">
        <v>2023</v>
      </c>
      <c r="E3908" s="23" t="s">
        <v>157</v>
      </c>
      <c r="F3908" s="8" t="s">
        <v>158</v>
      </c>
      <c r="G3908" s="77" t="s">
        <v>7255</v>
      </c>
      <c r="H3908" s="78" t="s">
        <v>7256</v>
      </c>
      <c r="I3908" s="9" t="s">
        <v>7257</v>
      </c>
      <c r="J3908" s="14" t="s">
        <v>14943</v>
      </c>
      <c r="K3908" s="9" t="s">
        <v>29</v>
      </c>
      <c r="L3908" s="24" t="s">
        <v>81</v>
      </c>
      <c r="M3908" s="7" t="s">
        <v>82</v>
      </c>
      <c r="N3908" s="24" t="s">
        <v>4113</v>
      </c>
      <c r="O3908" s="24"/>
      <c r="P3908" s="24" t="s">
        <v>2518</v>
      </c>
      <c r="Q3908" s="24" t="s">
        <v>4109</v>
      </c>
      <c r="R3908" s="17">
        <v>38637</v>
      </c>
      <c r="S3908" s="17">
        <v>45050</v>
      </c>
      <c r="T3908" s="31">
        <v>45281</v>
      </c>
      <c r="U3908" s="17"/>
      <c r="V3908" s="31"/>
      <c r="W3908" s="17"/>
      <c r="X3908" s="17"/>
      <c r="Y3908" s="17"/>
      <c r="Z3908" s="31"/>
      <c r="AA3908" s="18">
        <f t="shared" ca="1" si="305"/>
        <v>19</v>
      </c>
      <c r="AB3908" s="19" t="s">
        <v>7878</v>
      </c>
      <c r="AC3908" s="35" t="str">
        <f t="shared" si="309"/>
        <v>0 anos 7 meses 17 dias</v>
      </c>
      <c r="AD3908" s="35" t="str">
        <f ca="1">IF(AND(V3908="",T3908&lt;TODAY()),"Contrato Encerrado",IF(AND(V3908="",T3908&gt;TODAY()),DATEDIF(TODAY(),T3908,"Y")&amp;" anos"&amp;" "&amp;DATEDIF(TODAY(),T3908,"YM")&amp;" meses"&amp;" "&amp;DATEDIF(TODAY(),T3908,"MD")&amp;" dias",IF(AND(X3908="",V3908&lt;TODAY()),"Contrato Encerrado",IF(AND(X3908="",V3908&gt;TODAY()),DATEDIF(TODAY(),V3908,"Y")&amp;" anos"&amp;" "&amp;DATEDIF(TODAY(),V3908,"YM")&amp;" meses"&amp;" "&amp;DATEDIF(TODAY(),V3908,"MD")&amp;" dias",IF(AND(Z3908="",X3908&lt;TODAY()),"Contrato Encerrado",IF(AND(Z3908="",X3908&gt;TODAY()),DATEDIF(TODAY(),X3908,"Y")&amp;" anos"&amp;" "&amp;DATEDIF(TODAY(),X3908,"YM")&amp;" meses"&amp;" "&amp;DATEDIF(TODAY(),X3908,"MD")&amp;" dias",IF(AND(Z3908&lt;&gt;””,Z3908&lt;TODAY()),"Contrato Encerrado",IF(AND(Z3908&lt;&gt;"",Z3908&gt;TODAY()),DATEDIF(TODAY(),Z3908,"Y")&amp;" anos"&amp;" "&amp;DATEDIF(TODAY(),Z3908,"YM")&amp;" meses"&amp;" "&amp;DATEDIF(TODAY(),Z3908,"MD")&amp;" dias"))))))))</f>
        <v>Contrato Encerrado</v>
      </c>
      <c r="AE3908" s="35">
        <f t="shared" si="306"/>
        <v>231</v>
      </c>
      <c r="AF3908" s="35">
        <f t="shared" si="307"/>
        <v>499</v>
      </c>
      <c r="AG3908" s="17" t="str">
        <f t="shared" si="308"/>
        <v>1 anos 4 meses 13 dias</v>
      </c>
    </row>
    <row r="3909" spans="1:33" ht="11.25" customHeight="1" x14ac:dyDescent="0.2">
      <c r="A3909" s="8" t="s">
        <v>9</v>
      </c>
      <c r="B3909" s="8" t="s">
        <v>13</v>
      </c>
      <c r="C3909" s="22" t="s">
        <v>21</v>
      </c>
      <c r="D3909" s="35">
        <v>2025</v>
      </c>
      <c r="E3909" s="12" t="s">
        <v>157</v>
      </c>
      <c r="F3909" s="8" t="s">
        <v>158</v>
      </c>
      <c r="G3909" s="14" t="s">
        <v>17627</v>
      </c>
      <c r="H3909" s="8" t="s">
        <v>17628</v>
      </c>
      <c r="I3909" s="14" t="s">
        <v>17017</v>
      </c>
      <c r="J3909" s="14" t="s">
        <v>10</v>
      </c>
      <c r="K3909" s="14" t="s">
        <v>29</v>
      </c>
      <c r="L3909" s="15" t="s">
        <v>81</v>
      </c>
      <c r="M3909" s="7" t="s">
        <v>16173</v>
      </c>
      <c r="N3909" s="15" t="s">
        <v>4113</v>
      </c>
      <c r="O3909" s="15" t="s">
        <v>17629</v>
      </c>
      <c r="P3909" s="15" t="s">
        <v>2518</v>
      </c>
      <c r="Q3909" s="15" t="s">
        <v>4109</v>
      </c>
      <c r="R3909" s="20">
        <v>39748</v>
      </c>
      <c r="S3909" s="20">
        <v>45876</v>
      </c>
      <c r="T3909" s="20">
        <v>46240</v>
      </c>
      <c r="U3909" s="20"/>
      <c r="V3909" s="20"/>
      <c r="W3909" s="20"/>
      <c r="X3909" s="17"/>
      <c r="Y3909" s="17"/>
      <c r="Z3909" s="20"/>
      <c r="AA3909" s="21">
        <f t="shared" ca="1" si="305"/>
        <v>16</v>
      </c>
      <c r="AB3909" s="20" t="s">
        <v>7878</v>
      </c>
      <c r="AC3909" s="35" t="str">
        <f t="shared" si="309"/>
        <v>0 anos 11 meses 30 dias</v>
      </c>
      <c r="AD3909" s="35" t="str">
        <f ca="1">IF(AND(V3909="",T3909&lt;TODAY()),"Contrato Encerrado",IF(AND(V3909="",T3909&gt;TODAY()),DATEDIF(TODAY(),T3909,"Y")&amp;" anos"&amp;" "&amp;DATEDIF(TODAY(),T3909,"YM")&amp;" meses"&amp;" "&amp;DATEDIF(TODAY(),T3909,"MD")&amp;" dias",IF(AND(X3909="",V3909&lt;TODAY()),"Contrato Encerrado",IF(AND(X3909="",V3909&gt;TODAY()),DATEDIF(TODAY(),V3909,"Y")&amp;" anos"&amp;" "&amp;DATEDIF(TODAY(),V3909,"YM")&amp;" meses"&amp;" "&amp;DATEDIF(TODAY(),V3909,"MD")&amp;" dias",IF(AND(Z3909="",X3909&lt;TODAY()),"Contrato Encerrado",IF(AND(Z3909="",X3909&gt;TODAY()),DATEDIF(TODAY(),X3909,"Y")&amp;" anos"&amp;" "&amp;DATEDIF(TODAY(),X3909,"YM")&amp;" meses"&amp;" "&amp;DATEDIF(TODAY(),X3909,"MD")&amp;" dias",IF(AND(Z3909&lt;&gt;””,Z3909&lt;TODAY()),"Contrato Encerrado",IF(AND(Z3909&lt;&gt;"",Z3909&gt;TODAY()),DATEDIF(TODAY(),Z3909,"Y")&amp;" anos"&amp;" "&amp;DATEDIF(TODAY(),Z3909,"YM")&amp;" meses"&amp;" "&amp;DATEDIF(TODAY(),Z3909,"MD")&amp;" dias"))))))))</f>
        <v>0 anos 9 meses 30 dias</v>
      </c>
      <c r="AE3909" s="35">
        <f t="shared" si="306"/>
        <v>364</v>
      </c>
      <c r="AF3909" s="35">
        <f t="shared" si="307"/>
        <v>366</v>
      </c>
      <c r="AG3909" s="17" t="str">
        <f t="shared" si="308"/>
        <v>0 anos 11 meses 31 dias</v>
      </c>
    </row>
    <row r="3910" spans="1:33" ht="11.25" customHeight="1" x14ac:dyDescent="0.2">
      <c r="A3910" s="8" t="s">
        <v>9</v>
      </c>
      <c r="B3910" s="8" t="s">
        <v>13</v>
      </c>
      <c r="C3910" s="22" t="s">
        <v>21</v>
      </c>
      <c r="D3910" s="35">
        <v>2025</v>
      </c>
      <c r="E3910" s="12" t="s">
        <v>307</v>
      </c>
      <c r="F3910" s="8" t="s">
        <v>308</v>
      </c>
      <c r="G3910" s="14" t="s">
        <v>17630</v>
      </c>
      <c r="H3910" s="8" t="s">
        <v>17631</v>
      </c>
      <c r="I3910" s="14" t="s">
        <v>17018</v>
      </c>
      <c r="J3910" s="14" t="s">
        <v>10</v>
      </c>
      <c r="K3910" s="14" t="s">
        <v>29</v>
      </c>
      <c r="L3910" s="15" t="s">
        <v>30</v>
      </c>
      <c r="M3910" s="7" t="s">
        <v>16153</v>
      </c>
      <c r="N3910" s="15" t="s">
        <v>2100</v>
      </c>
      <c r="O3910" s="15" t="s">
        <v>9474</v>
      </c>
      <c r="P3910" s="15" t="s">
        <v>2518</v>
      </c>
      <c r="Q3910" s="15" t="s">
        <v>2523</v>
      </c>
      <c r="R3910" s="20">
        <v>38513</v>
      </c>
      <c r="S3910" s="20">
        <v>45847</v>
      </c>
      <c r="T3910" s="20">
        <v>46203</v>
      </c>
      <c r="U3910" s="20"/>
      <c r="V3910" s="20"/>
      <c r="W3910" s="20"/>
      <c r="X3910" s="17"/>
      <c r="Y3910" s="17"/>
      <c r="Z3910" s="20"/>
      <c r="AA3910" s="21">
        <f t="shared" ca="1" si="305"/>
        <v>20</v>
      </c>
      <c r="AB3910" s="20" t="s">
        <v>7878</v>
      </c>
      <c r="AC3910" s="35" t="str">
        <f t="shared" si="309"/>
        <v>0 anos 11 meses 21 dias</v>
      </c>
      <c r="AD3910" s="35" t="str">
        <f ca="1">IF(AND(V3910="",T3910&lt;TODAY()),"Contrato Encerrado",IF(AND(V3910="",T3910&gt;TODAY()),DATEDIF(TODAY(),T3910,"Y")&amp;" anos"&amp;" "&amp;DATEDIF(TODAY(),T3910,"YM")&amp;" meses"&amp;" "&amp;DATEDIF(TODAY(),T3910,"MD")&amp;" dias",IF(AND(X3910="",V3910&lt;TODAY()),"Contrato Encerrado",IF(AND(X3910="",V3910&gt;TODAY()),DATEDIF(TODAY(),V3910,"Y")&amp;" anos"&amp;" "&amp;DATEDIF(TODAY(),V3910,"YM")&amp;" meses"&amp;" "&amp;DATEDIF(TODAY(),V3910,"MD")&amp;" dias",IF(AND(Z3910="",X3910&lt;TODAY()),"Contrato Encerrado",IF(AND(Z3910="",X3910&gt;TODAY()),DATEDIF(TODAY(),X3910,"Y")&amp;" anos"&amp;" "&amp;DATEDIF(TODAY(),X3910,"YM")&amp;" meses"&amp;" "&amp;DATEDIF(TODAY(),X3910,"MD")&amp;" dias",IF(AND(Z3910&lt;&gt;””,Z3910&lt;TODAY()),"Contrato Encerrado",IF(AND(Z3910&lt;&gt;"",Z3910&gt;TODAY()),DATEDIF(TODAY(),Z3910,"Y")&amp;" anos"&amp;" "&amp;DATEDIF(TODAY(),Z3910,"YM")&amp;" meses"&amp;" "&amp;DATEDIF(TODAY(),Z3910,"MD")&amp;" dias"))))))))</f>
        <v>0 anos 8 meses 23 dias</v>
      </c>
      <c r="AE3910" s="35">
        <f t="shared" si="306"/>
        <v>356</v>
      </c>
      <c r="AF3910" s="35">
        <f t="shared" si="307"/>
        <v>374</v>
      </c>
      <c r="AG3910" s="17" t="str">
        <f t="shared" si="308"/>
        <v>1 anos 0 meses 8 dias</v>
      </c>
    </row>
    <row r="3911" spans="1:33" ht="11.25" customHeight="1" x14ac:dyDescent="0.2">
      <c r="A3911" s="8" t="s">
        <v>9</v>
      </c>
      <c r="B3911" s="10" t="s">
        <v>13</v>
      </c>
      <c r="C3911" s="11" t="s">
        <v>22</v>
      </c>
      <c r="D3911" s="36">
        <v>2022</v>
      </c>
      <c r="E3911" s="12" t="s">
        <v>157</v>
      </c>
      <c r="F3911" s="8" t="s">
        <v>158</v>
      </c>
      <c r="G3911" s="77" t="s">
        <v>2891</v>
      </c>
      <c r="H3911" s="78" t="s">
        <v>2892</v>
      </c>
      <c r="I3911" s="14" t="s">
        <v>2893</v>
      </c>
      <c r="J3911" s="14" t="s">
        <v>14943</v>
      </c>
      <c r="K3911" s="14" t="s">
        <v>29</v>
      </c>
      <c r="L3911" s="15" t="s">
        <v>30</v>
      </c>
      <c r="M3911" s="7" t="s">
        <v>9427</v>
      </c>
      <c r="N3911" s="16" t="s">
        <v>4159</v>
      </c>
      <c r="O3911" s="16"/>
      <c r="P3911" s="16" t="s">
        <v>2518</v>
      </c>
      <c r="Q3911" s="16" t="s">
        <v>2521</v>
      </c>
      <c r="R3911" s="31">
        <v>28772</v>
      </c>
      <c r="S3911" s="31">
        <v>44760</v>
      </c>
      <c r="T3911" s="31">
        <v>44944</v>
      </c>
      <c r="U3911" s="31"/>
      <c r="V3911" s="31"/>
      <c r="W3911" s="31"/>
      <c r="X3911" s="17"/>
      <c r="Y3911" s="17"/>
      <c r="Z3911" s="31"/>
      <c r="AA3911" s="18">
        <f t="shared" ca="1" si="305"/>
        <v>46</v>
      </c>
      <c r="AB3911" s="19" t="s">
        <v>7878</v>
      </c>
      <c r="AC3911" s="35" t="str">
        <f t="shared" si="309"/>
        <v>0 anos 6 meses 0 dias</v>
      </c>
      <c r="AD3911" s="35" t="str">
        <f ca="1">IF(AND(V3911="",T3911&lt;TODAY()),"Contrato Encerrado",IF(AND(V3911="",T3911&gt;TODAY()),DATEDIF(TODAY(),T3911,"Y")&amp;" anos"&amp;" "&amp;DATEDIF(TODAY(),T3911,"YM")&amp;" meses"&amp;" "&amp;DATEDIF(TODAY(),T3911,"MD")&amp;" dias",IF(AND(X3911="",V3911&lt;TODAY()),"Contrato Encerrado",IF(AND(X3911="",V3911&gt;TODAY()),DATEDIF(TODAY(),V3911,"Y")&amp;" anos"&amp;" "&amp;DATEDIF(TODAY(),V3911,"YM")&amp;" meses"&amp;" "&amp;DATEDIF(TODAY(),V3911,"MD")&amp;" dias",IF(AND(Z3911="",X3911&lt;TODAY()),"Contrato Encerrado",IF(AND(Z3911="",X3911&gt;TODAY()),DATEDIF(TODAY(),X3911,"Y")&amp;" anos"&amp;" "&amp;DATEDIF(TODAY(),X3911,"YM")&amp;" meses"&amp;" "&amp;DATEDIF(TODAY(),X3911,"MD")&amp;" dias",IF(AND(Z3911&lt;&gt;””,Z3911&lt;TODAY()),"Contrato Encerrado",IF(AND(Z3911&lt;&gt;"",Z3911&gt;TODAY()),DATEDIF(TODAY(),Z3911,"Y")&amp;" anos"&amp;" "&amp;DATEDIF(TODAY(),Z3911,"YM")&amp;" meses"&amp;" "&amp;DATEDIF(TODAY(),Z3911,"MD")&amp;" dias"))))))))</f>
        <v>Contrato Encerrado</v>
      </c>
      <c r="AE3911" s="35">
        <f t="shared" si="306"/>
        <v>184</v>
      </c>
      <c r="AF3911" s="35">
        <f t="shared" si="307"/>
        <v>546</v>
      </c>
      <c r="AG3911" s="17" t="str">
        <f t="shared" si="308"/>
        <v>1 anos 5 meses 29 dias</v>
      </c>
    </row>
    <row r="3912" spans="1:33" ht="11.25" customHeight="1" x14ac:dyDescent="0.2">
      <c r="A3912" s="8" t="s">
        <v>9</v>
      </c>
      <c r="B3912" s="10" t="s">
        <v>13</v>
      </c>
      <c r="C3912" s="11" t="s">
        <v>20</v>
      </c>
      <c r="D3912" s="36">
        <v>2021</v>
      </c>
      <c r="E3912" s="14" t="s">
        <v>157</v>
      </c>
      <c r="F3912" s="8" t="s">
        <v>158</v>
      </c>
      <c r="G3912" s="77" t="s">
        <v>3815</v>
      </c>
      <c r="H3912" s="78" t="s">
        <v>3816</v>
      </c>
      <c r="I3912" s="14" t="s">
        <v>3817</v>
      </c>
      <c r="J3912" s="14" t="s">
        <v>1302</v>
      </c>
      <c r="K3912" s="14" t="s">
        <v>29</v>
      </c>
      <c r="L3912" s="15" t="s">
        <v>30</v>
      </c>
      <c r="M3912" s="7" t="s">
        <v>9427</v>
      </c>
      <c r="N3912" s="26" t="s">
        <v>3227</v>
      </c>
      <c r="O3912" s="26"/>
      <c r="P3912" s="26" t="s">
        <v>2517</v>
      </c>
      <c r="Q3912" s="26" t="s">
        <v>2522</v>
      </c>
      <c r="R3912" s="31">
        <v>24691</v>
      </c>
      <c r="S3912" s="31">
        <v>44383</v>
      </c>
      <c r="T3912" s="31">
        <v>44562</v>
      </c>
      <c r="U3912" s="31"/>
      <c r="V3912" s="31"/>
      <c r="W3912" s="31"/>
      <c r="X3912" s="17"/>
      <c r="Y3912" s="17"/>
      <c r="Z3912" s="31"/>
      <c r="AA3912" s="18">
        <f t="shared" ca="1" si="305"/>
        <v>58</v>
      </c>
      <c r="AB3912" s="19" t="s">
        <v>7878</v>
      </c>
      <c r="AC3912" s="35" t="str">
        <f t="shared" si="309"/>
        <v>0 anos 5 meses 26 dias</v>
      </c>
      <c r="AD3912" s="35" t="str">
        <f ca="1">IF(AND(V3912="",T3912&lt;TODAY()),"Contrato Encerrado",IF(AND(V3912="",T3912&gt;TODAY()),DATEDIF(TODAY(),T3912,"Y")&amp;" anos"&amp;" "&amp;DATEDIF(TODAY(),T3912,"YM")&amp;" meses"&amp;" "&amp;DATEDIF(TODAY(),T3912,"MD")&amp;" dias",IF(AND(X3912="",V3912&lt;TODAY()),"Contrato Encerrado",IF(AND(X3912="",V3912&gt;TODAY()),DATEDIF(TODAY(),V3912,"Y")&amp;" anos"&amp;" "&amp;DATEDIF(TODAY(),V3912,"YM")&amp;" meses"&amp;" "&amp;DATEDIF(TODAY(),V3912,"MD")&amp;" dias",IF(AND(Z3912="",X3912&lt;TODAY()),"Contrato Encerrado",IF(AND(Z3912="",X3912&gt;TODAY()),DATEDIF(TODAY(),X3912,"Y")&amp;" anos"&amp;" "&amp;DATEDIF(TODAY(),X3912,"YM")&amp;" meses"&amp;" "&amp;DATEDIF(TODAY(),X3912,"MD")&amp;" dias",IF(AND(Z3912&lt;&gt;””,Z3912&lt;TODAY()),"Contrato Encerrado",IF(AND(Z3912&lt;&gt;"",Z3912&gt;TODAY()),DATEDIF(TODAY(),Z3912,"Y")&amp;" anos"&amp;" "&amp;DATEDIF(TODAY(),Z3912,"YM")&amp;" meses"&amp;" "&amp;DATEDIF(TODAY(),Z3912,"MD")&amp;" dias"))))))))</f>
        <v>Contrato Encerrado</v>
      </c>
      <c r="AE3912" s="35">
        <f t="shared" si="306"/>
        <v>179</v>
      </c>
      <c r="AF3912" s="35">
        <f t="shared" si="307"/>
        <v>551</v>
      </c>
      <c r="AG3912" s="17" t="str">
        <f t="shared" si="308"/>
        <v>1 anos 6 meses 4 dias</v>
      </c>
    </row>
    <row r="3913" spans="1:33" ht="11.25" customHeight="1" x14ac:dyDescent="0.2">
      <c r="A3913" s="8" t="s">
        <v>9</v>
      </c>
      <c r="B3913" s="8" t="s">
        <v>13</v>
      </c>
      <c r="C3913" s="22" t="s">
        <v>21</v>
      </c>
      <c r="D3913" s="37">
        <v>2023</v>
      </c>
      <c r="E3913" s="12" t="s">
        <v>157</v>
      </c>
      <c r="F3913" s="8" t="s">
        <v>158</v>
      </c>
      <c r="G3913" s="77" t="s">
        <v>9200</v>
      </c>
      <c r="H3913" s="78" t="s">
        <v>9201</v>
      </c>
      <c r="I3913" s="14" t="s">
        <v>9202</v>
      </c>
      <c r="J3913" s="14" t="s">
        <v>14943</v>
      </c>
      <c r="K3913" s="14" t="s">
        <v>29</v>
      </c>
      <c r="L3913" s="15" t="s">
        <v>30</v>
      </c>
      <c r="M3913" s="7" t="s">
        <v>9427</v>
      </c>
      <c r="N3913" s="15" t="s">
        <v>2101</v>
      </c>
      <c r="O3913" s="15" t="s">
        <v>7902</v>
      </c>
      <c r="P3913" s="15" t="s">
        <v>2518</v>
      </c>
      <c r="Q3913" s="15" t="s">
        <v>2521</v>
      </c>
      <c r="R3913" s="20">
        <v>37794</v>
      </c>
      <c r="S3913" s="20">
        <v>45141</v>
      </c>
      <c r="T3913" s="20">
        <v>45619</v>
      </c>
      <c r="U3913" s="20"/>
      <c r="V3913" s="20"/>
      <c r="W3913" s="20"/>
      <c r="X3913" s="17"/>
      <c r="Y3913" s="17"/>
      <c r="Z3913" s="20"/>
      <c r="AA3913" s="18">
        <f t="shared" ca="1" si="305"/>
        <v>22</v>
      </c>
      <c r="AB3913" s="21" t="s">
        <v>7878</v>
      </c>
      <c r="AC3913" s="35" t="str">
        <f t="shared" si="309"/>
        <v>1 anos 3 meses 20 dias</v>
      </c>
      <c r="AD3913" s="35" t="str">
        <f ca="1">IF(AND(V3913="",T3913&lt;TODAY()),"Contrato Encerrado",IF(AND(V3913="",T3913&gt;TODAY()),DATEDIF(TODAY(),T3913,"Y")&amp;" anos"&amp;" "&amp;DATEDIF(TODAY(),T3913,"YM")&amp;" meses"&amp;" "&amp;DATEDIF(TODAY(),T3913,"MD")&amp;" dias",IF(AND(X3913="",V3913&lt;TODAY()),"Contrato Encerrado",IF(AND(X3913="",V3913&gt;TODAY()),DATEDIF(TODAY(),V3913,"Y")&amp;" anos"&amp;" "&amp;DATEDIF(TODAY(),V3913,"YM")&amp;" meses"&amp;" "&amp;DATEDIF(TODAY(),V3913,"MD")&amp;" dias",IF(AND(Z3913="",X3913&lt;TODAY()),"Contrato Encerrado",IF(AND(Z3913="",X3913&gt;TODAY()),DATEDIF(TODAY(),X3913,"Y")&amp;" anos"&amp;" "&amp;DATEDIF(TODAY(),X3913,"YM")&amp;" meses"&amp;" "&amp;DATEDIF(TODAY(),X3913,"MD")&amp;" dias",IF(AND(Z3913&lt;&gt;””,Z3913&lt;TODAY()),"Contrato Encerrado",IF(AND(Z3913&lt;&gt;"",Z3913&gt;TODAY()),DATEDIF(TODAY(),Z3913,"Y")&amp;" anos"&amp;" "&amp;DATEDIF(TODAY(),Z3913,"YM")&amp;" meses"&amp;" "&amp;DATEDIF(TODAY(),Z3913,"MD")&amp;" dias"))))))))</f>
        <v>Contrato Encerrado</v>
      </c>
      <c r="AE3913" s="35">
        <f t="shared" si="306"/>
        <v>478</v>
      </c>
      <c r="AF3913" s="35">
        <f t="shared" si="307"/>
        <v>252</v>
      </c>
      <c r="AG3913" s="17" t="str">
        <f t="shared" si="308"/>
        <v>0 anos 8 meses 8 dias</v>
      </c>
    </row>
    <row r="3914" spans="1:33" ht="11.25" customHeight="1" x14ac:dyDescent="0.2">
      <c r="A3914" s="8" t="s">
        <v>9</v>
      </c>
      <c r="B3914" s="8" t="s">
        <v>13</v>
      </c>
      <c r="C3914" s="22" t="s">
        <v>17</v>
      </c>
      <c r="D3914" s="37">
        <v>2025</v>
      </c>
      <c r="E3914" s="12" t="s">
        <v>27</v>
      </c>
      <c r="F3914" s="8" t="s">
        <v>28</v>
      </c>
      <c r="G3914" s="9" t="s">
        <v>16695</v>
      </c>
      <c r="H3914" s="8" t="s">
        <v>16696</v>
      </c>
      <c r="I3914" s="14" t="s">
        <v>16697</v>
      </c>
      <c r="J3914" s="74" t="s">
        <v>1302</v>
      </c>
      <c r="K3914" s="14" t="s">
        <v>29</v>
      </c>
      <c r="L3914" s="15" t="s">
        <v>30</v>
      </c>
      <c r="M3914" s="7" t="s">
        <v>9427</v>
      </c>
      <c r="N3914" s="15" t="s">
        <v>15988</v>
      </c>
      <c r="O3914" s="15" t="s">
        <v>7914</v>
      </c>
      <c r="P3914" s="15" t="s">
        <v>2518</v>
      </c>
      <c r="Q3914" s="15" t="s">
        <v>2521</v>
      </c>
      <c r="R3914" s="15" t="s">
        <v>16698</v>
      </c>
      <c r="S3914" s="15" t="s">
        <v>16159</v>
      </c>
      <c r="T3914" s="20">
        <v>45923</v>
      </c>
      <c r="U3914" s="20"/>
      <c r="V3914" s="20"/>
      <c r="W3914" s="20"/>
      <c r="X3914" s="17"/>
      <c r="Y3914" s="17"/>
      <c r="Z3914" s="20"/>
      <c r="AA3914" s="18">
        <f t="shared" ca="1" si="305"/>
        <v>22</v>
      </c>
      <c r="AB3914" s="15" t="s">
        <v>7878</v>
      </c>
      <c r="AC3914" s="35" t="str">
        <f t="shared" si="309"/>
        <v>0 anos 5 meses 9 dias</v>
      </c>
      <c r="AD3914" s="35" t="str">
        <f ca="1">IF(AND(V3914="",T3914&lt;TODAY()),"Contrato Encerrado",IF(AND(V3914="",T3914&gt;TODAY()),DATEDIF(TODAY(),T3914,"Y")&amp;" anos"&amp;" "&amp;DATEDIF(TODAY(),T3914,"YM")&amp;" meses"&amp;" "&amp;DATEDIF(TODAY(),T3914,"MD")&amp;" dias",IF(AND(X3914="",V3914&lt;TODAY()),"Contrato Encerrado",IF(AND(X3914="",V3914&gt;TODAY()),DATEDIF(TODAY(),V3914,"Y")&amp;" anos"&amp;" "&amp;DATEDIF(TODAY(),V3914,"YM")&amp;" meses"&amp;" "&amp;DATEDIF(TODAY(),V3914,"MD")&amp;" dias",IF(AND(Z3914="",X3914&lt;TODAY()),"Contrato Encerrado",IF(AND(Z3914="",X3914&gt;TODAY()),DATEDIF(TODAY(),X3914,"Y")&amp;" anos"&amp;" "&amp;DATEDIF(TODAY(),X3914,"YM")&amp;" meses"&amp;" "&amp;DATEDIF(TODAY(),X3914,"MD")&amp;" dias",IF(AND(Z3914&lt;&gt;””,Z3914&lt;TODAY()),"Contrato Encerrado",IF(AND(Z3914&lt;&gt;"",Z3914&gt;TODAY()),DATEDIF(TODAY(),Z3914,"Y")&amp;" anos"&amp;" "&amp;DATEDIF(TODAY(),Z3914,"YM")&amp;" meses"&amp;" "&amp;DATEDIF(TODAY(),Z3914,"MD")&amp;" dias"))))))))</f>
        <v>Contrato Encerrado</v>
      </c>
      <c r="AE3914" s="35">
        <f t="shared" si="306"/>
        <v>162</v>
      </c>
      <c r="AF3914" s="35">
        <f t="shared" si="307"/>
        <v>568</v>
      </c>
      <c r="AG3914" s="17" t="str">
        <f t="shared" si="308"/>
        <v>1 anos 6 meses 21 dias</v>
      </c>
    </row>
    <row r="3915" spans="1:33" ht="11.25" customHeight="1" x14ac:dyDescent="0.2">
      <c r="A3915" s="8" t="s">
        <v>9</v>
      </c>
      <c r="B3915" s="8" t="s">
        <v>13</v>
      </c>
      <c r="C3915" s="22" t="s">
        <v>16</v>
      </c>
      <c r="D3915" s="37">
        <v>2024</v>
      </c>
      <c r="E3915" s="12" t="s">
        <v>9437</v>
      </c>
      <c r="F3915" s="8" t="s">
        <v>9438</v>
      </c>
      <c r="G3915" s="77" t="s">
        <v>13012</v>
      </c>
      <c r="H3915" s="78" t="s">
        <v>13013</v>
      </c>
      <c r="I3915" s="14" t="s">
        <v>13014</v>
      </c>
      <c r="J3915" s="14" t="s">
        <v>10</v>
      </c>
      <c r="K3915" s="14" t="s">
        <v>29</v>
      </c>
      <c r="L3915" s="15" t="s">
        <v>30</v>
      </c>
      <c r="M3915" s="7" t="s">
        <v>9427</v>
      </c>
      <c r="N3915" s="15" t="s">
        <v>2098</v>
      </c>
      <c r="O3915" s="15" t="s">
        <v>11882</v>
      </c>
      <c r="P3915" s="15" t="s">
        <v>2518</v>
      </c>
      <c r="Q3915" s="15" t="s">
        <v>4109</v>
      </c>
      <c r="R3915" s="20">
        <v>32202</v>
      </c>
      <c r="S3915" s="20">
        <v>45371</v>
      </c>
      <c r="T3915" s="20">
        <v>46098</v>
      </c>
      <c r="U3915" s="20"/>
      <c r="V3915" s="20"/>
      <c r="W3915" s="20"/>
      <c r="X3915" s="17"/>
      <c r="Y3915" s="17"/>
      <c r="Z3915" s="20"/>
      <c r="AA3915" s="18">
        <f t="shared" ca="1" si="305"/>
        <v>37</v>
      </c>
      <c r="AB3915" s="20" t="s">
        <v>7878</v>
      </c>
      <c r="AC3915" s="35" t="str">
        <f t="shared" si="309"/>
        <v>1 anos 11 meses 25 dias</v>
      </c>
      <c r="AD3915" s="35" t="str">
        <f ca="1">IF(AND(V3915="",T3915&lt;TODAY()),"Contrato Encerrado",IF(AND(V3915="",T3915&gt;TODAY()),DATEDIF(TODAY(),T3915,"Y")&amp;" anos"&amp;" "&amp;DATEDIF(TODAY(),T3915,"YM")&amp;" meses"&amp;" "&amp;DATEDIF(TODAY(),T3915,"MD")&amp;" dias",IF(AND(X3915="",V3915&lt;TODAY()),"Contrato Encerrado",IF(AND(X3915="",V3915&gt;TODAY()),DATEDIF(TODAY(),V3915,"Y")&amp;" anos"&amp;" "&amp;DATEDIF(TODAY(),V3915,"YM")&amp;" meses"&amp;" "&amp;DATEDIF(TODAY(),V3915,"MD")&amp;" dias",IF(AND(Z3915="",X3915&lt;TODAY()),"Contrato Encerrado",IF(AND(Z3915="",X3915&gt;TODAY()),DATEDIF(TODAY(),X3915,"Y")&amp;" anos"&amp;" "&amp;DATEDIF(TODAY(),X3915,"YM")&amp;" meses"&amp;" "&amp;DATEDIF(TODAY(),X3915,"MD")&amp;" dias",IF(AND(Z3915&lt;&gt;””,Z3915&lt;TODAY()),"Contrato Encerrado",IF(AND(Z3915&lt;&gt;"",Z3915&gt;TODAY()),DATEDIF(TODAY(),Z3915,"Y")&amp;" anos"&amp;" "&amp;DATEDIF(TODAY(),Z3915,"YM")&amp;" meses"&amp;" "&amp;DATEDIF(TODAY(),Z3915,"MD")&amp;" dias"))))))))</f>
        <v>0 anos 5 meses 10 dias</v>
      </c>
      <c r="AE3915" s="35">
        <f t="shared" si="306"/>
        <v>727</v>
      </c>
      <c r="AF3915" s="35">
        <f t="shared" si="307"/>
        <v>3</v>
      </c>
      <c r="AG3915" s="17" t="str">
        <f t="shared" si="308"/>
        <v>0 anos 0 meses 3 dias</v>
      </c>
    </row>
    <row r="3916" spans="1:33" ht="11.25" customHeight="1" x14ac:dyDescent="0.2">
      <c r="A3916" s="8" t="s">
        <v>9</v>
      </c>
      <c r="B3916" s="10" t="s">
        <v>13</v>
      </c>
      <c r="C3916" s="11" t="s">
        <v>23</v>
      </c>
      <c r="D3916" s="36">
        <v>2022</v>
      </c>
      <c r="E3916" s="12" t="s">
        <v>157</v>
      </c>
      <c r="F3916" s="8" t="s">
        <v>158</v>
      </c>
      <c r="G3916" s="77" t="s">
        <v>5335</v>
      </c>
      <c r="H3916" s="78" t="s">
        <v>5336</v>
      </c>
      <c r="I3916" s="14" t="s">
        <v>5337</v>
      </c>
      <c r="J3916" s="14" t="s">
        <v>14943</v>
      </c>
      <c r="K3916" s="14" t="s">
        <v>29</v>
      </c>
      <c r="L3916" s="15" t="s">
        <v>30</v>
      </c>
      <c r="M3916" s="7" t="s">
        <v>9427</v>
      </c>
      <c r="N3916" s="16" t="s">
        <v>4159</v>
      </c>
      <c r="O3916" s="16"/>
      <c r="P3916" s="16" t="s">
        <v>2518</v>
      </c>
      <c r="Q3916" s="16" t="s">
        <v>2521</v>
      </c>
      <c r="R3916" s="31">
        <v>35275</v>
      </c>
      <c r="S3916" s="31">
        <v>44847</v>
      </c>
      <c r="T3916" s="111">
        <v>44943</v>
      </c>
      <c r="U3916" s="111"/>
      <c r="V3916" s="31"/>
      <c r="W3916" s="31"/>
      <c r="X3916" s="17"/>
      <c r="Y3916" s="17"/>
      <c r="Z3916" s="31"/>
      <c r="AA3916" s="18">
        <f t="shared" ca="1" si="305"/>
        <v>29</v>
      </c>
      <c r="AB3916" s="19" t="s">
        <v>7878</v>
      </c>
      <c r="AC3916" s="35" t="str">
        <f t="shared" si="309"/>
        <v>0 anos 3 meses 4 dias</v>
      </c>
      <c r="AD3916" s="35" t="str">
        <f ca="1">IF(AND(V3916="",T3916&lt;TODAY()),"Contrato Encerrado",IF(AND(V3916="",T3916&gt;TODAY()),DATEDIF(TODAY(),T3916,"Y")&amp;" anos"&amp;" "&amp;DATEDIF(TODAY(),T3916,"YM")&amp;" meses"&amp;" "&amp;DATEDIF(TODAY(),T3916,"MD")&amp;" dias",IF(AND(X3916="",V3916&lt;TODAY()),"Contrato Encerrado",IF(AND(X3916="",V3916&gt;TODAY()),DATEDIF(TODAY(),V3916,"Y")&amp;" anos"&amp;" "&amp;DATEDIF(TODAY(),V3916,"YM")&amp;" meses"&amp;" "&amp;DATEDIF(TODAY(),V3916,"MD")&amp;" dias",IF(AND(Z3916="",X3916&lt;TODAY()),"Contrato Encerrado",IF(AND(Z3916="",X3916&gt;TODAY()),DATEDIF(TODAY(),X3916,"Y")&amp;" anos"&amp;" "&amp;DATEDIF(TODAY(),X3916,"YM")&amp;" meses"&amp;" "&amp;DATEDIF(TODAY(),X3916,"MD")&amp;" dias",IF(AND(Z3916&lt;&gt;””,Z3916&lt;TODAY()),"Contrato Encerrado",IF(AND(Z3916&lt;&gt;"",Z3916&gt;TODAY()),DATEDIF(TODAY(),Z3916,"Y")&amp;" anos"&amp;" "&amp;DATEDIF(TODAY(),Z3916,"YM")&amp;" meses"&amp;" "&amp;DATEDIF(TODAY(),Z3916,"MD")&amp;" dias"))))))))</f>
        <v>Contrato Encerrado</v>
      </c>
      <c r="AE3916" s="35">
        <f t="shared" si="306"/>
        <v>96</v>
      </c>
      <c r="AF3916" s="35">
        <f t="shared" si="307"/>
        <v>634</v>
      </c>
      <c r="AG3916" s="17" t="str">
        <f t="shared" si="308"/>
        <v>1 anos 8 meses 25 dias</v>
      </c>
    </row>
    <row r="3917" spans="1:33" ht="11.25" customHeight="1" x14ac:dyDescent="0.2">
      <c r="A3917" s="141" t="s">
        <v>9</v>
      </c>
      <c r="B3917" s="142" t="s">
        <v>13</v>
      </c>
      <c r="C3917" s="143" t="s">
        <v>22</v>
      </c>
      <c r="D3917" s="144">
        <v>2022</v>
      </c>
      <c r="E3917" s="145" t="s">
        <v>1708</v>
      </c>
      <c r="F3917" s="141" t="s">
        <v>14942</v>
      </c>
      <c r="G3917" s="146" t="s">
        <v>3140</v>
      </c>
      <c r="H3917" s="147" t="s">
        <v>3141</v>
      </c>
      <c r="I3917" s="148" t="s">
        <v>3142</v>
      </c>
      <c r="J3917" s="14" t="s">
        <v>14943</v>
      </c>
      <c r="K3917" s="148" t="s">
        <v>29</v>
      </c>
      <c r="L3917" s="149" t="s">
        <v>30</v>
      </c>
      <c r="M3917" s="7" t="s">
        <v>9427</v>
      </c>
      <c r="N3917" s="150" t="s">
        <v>14573</v>
      </c>
      <c r="O3917" s="162" t="s">
        <v>12280</v>
      </c>
      <c r="P3917" s="150" t="s">
        <v>2518</v>
      </c>
      <c r="Q3917" s="150" t="s">
        <v>14574</v>
      </c>
      <c r="R3917" s="151">
        <v>29906</v>
      </c>
      <c r="S3917" s="151">
        <v>44784</v>
      </c>
      <c r="T3917" s="151">
        <v>45291</v>
      </c>
      <c r="U3917" s="151">
        <v>45348</v>
      </c>
      <c r="V3917" s="151">
        <v>45624</v>
      </c>
      <c r="W3917" s="133"/>
      <c r="X3917" s="17"/>
      <c r="Y3917" s="17"/>
      <c r="Z3917" s="156"/>
      <c r="AA3917" s="152">
        <f t="shared" ca="1" si="305"/>
        <v>43</v>
      </c>
      <c r="AB3917" s="153" t="s">
        <v>7878</v>
      </c>
      <c r="AC3917" s="35" t="str">
        <f t="shared" si="309"/>
        <v>2 anos 1 meses 21 dias</v>
      </c>
      <c r="AD3917" s="132" t="str">
        <f ca="1">IF(AND(V3917="",T3917&lt;TODAY()),"Contrato Encerrado",IF(AND(V3917="",T3917&gt;TODAY()),DATEDIF(TODAY(),T3917,"Y")&amp;" anos"&amp;" "&amp;DATEDIF(TODAY(),T3917,"YM")&amp;" meses"&amp;" "&amp;DATEDIF(TODAY(),T3917,"MD")&amp;" dias",IF(AND(X3917="",V3917&lt;TODAY()),"Contrato Encerrado",IF(AND(X3917="",V3917&gt;TODAY()),DATEDIF(TODAY(),V3917,"Y")&amp;" anos"&amp;" "&amp;DATEDIF(TODAY(),V3917,"YM")&amp;" meses"&amp;" "&amp;DATEDIF(TODAY(),V3917,"MD")&amp;" dias",IF(AND(Z3917="",X3917&lt;TODAY()),"Contrato Encerrado",IF(AND(Z3917="",X3917&gt;TODAY()),DATEDIF(TODAY(),X3917,"Y")&amp;" anos"&amp;" "&amp;DATEDIF(TODAY(),X3917,"YM")&amp;" meses"&amp;" "&amp;DATEDIF(TODAY(),X3917,"MD")&amp;" dias",IF(AND(Z3917&lt;&gt;””,Z3917&lt;TODAY()),"Contrato Encerrado",IF(AND(Z3917&lt;&gt;"",Z3917&gt;TODAY()),DATEDIF(TODAY(),Z3917,"Y")&amp;" anos"&amp;" "&amp;DATEDIF(TODAY(),Z3917,"YM")&amp;" meses"&amp;" "&amp;DATEDIF(TODAY(),Z3917,"MD")&amp;" dias"))))))))</f>
        <v>Contrato Encerrado</v>
      </c>
      <c r="AE3917" s="132">
        <f t="shared" si="306"/>
        <v>783</v>
      </c>
      <c r="AF3917" s="132">
        <f t="shared" si="307"/>
        <v>-53</v>
      </c>
      <c r="AG3917" s="133" t="str">
        <f t="shared" si="308"/>
        <v>ESTÁGIO COMPLETOU 2 ANOS</v>
      </c>
    </row>
    <row r="3918" spans="1:33" ht="11.25" customHeight="1" x14ac:dyDescent="0.2">
      <c r="A3918" s="8" t="s">
        <v>9</v>
      </c>
      <c r="B3918" s="8" t="s">
        <v>13</v>
      </c>
      <c r="C3918" s="22" t="s">
        <v>19</v>
      </c>
      <c r="D3918" s="37">
        <v>2024</v>
      </c>
      <c r="E3918" s="12" t="s">
        <v>157</v>
      </c>
      <c r="F3918" s="8" t="s">
        <v>158</v>
      </c>
      <c r="G3918" s="77" t="s">
        <v>13724</v>
      </c>
      <c r="H3918" s="78" t="s">
        <v>13725</v>
      </c>
      <c r="I3918" s="14" t="s">
        <v>13726</v>
      </c>
      <c r="J3918" s="14" t="s">
        <v>10</v>
      </c>
      <c r="K3918" s="14" t="s">
        <v>29</v>
      </c>
      <c r="L3918" s="15" t="s">
        <v>30</v>
      </c>
      <c r="M3918" s="7" t="s">
        <v>9427</v>
      </c>
      <c r="N3918" s="15" t="s">
        <v>6302</v>
      </c>
      <c r="O3918" s="15" t="s">
        <v>7884</v>
      </c>
      <c r="P3918" s="15" t="s">
        <v>2518</v>
      </c>
      <c r="Q3918" s="15" t="s">
        <v>2521</v>
      </c>
      <c r="R3918" s="20">
        <v>27253</v>
      </c>
      <c r="S3918" s="20">
        <v>45432</v>
      </c>
      <c r="T3918" s="20">
        <v>46161</v>
      </c>
      <c r="U3918" s="20"/>
      <c r="V3918" s="20"/>
      <c r="W3918" s="20"/>
      <c r="X3918" s="17"/>
      <c r="Y3918" s="17"/>
      <c r="Z3918" s="20"/>
      <c r="AA3918" s="18">
        <f t="shared" ca="1" si="305"/>
        <v>51</v>
      </c>
      <c r="AB3918" s="15" t="s">
        <v>7878</v>
      </c>
      <c r="AC3918" s="35" t="str">
        <f t="shared" si="309"/>
        <v>1 anos 11 meses 29 dias</v>
      </c>
      <c r="AD3918" s="35" t="str">
        <f ca="1">IF(AND(V3918="",T3918&lt;TODAY()),"Contrato Encerrado",IF(AND(V3918="",T3918&gt;TODAY()),DATEDIF(TODAY(),T3918,"Y")&amp;" anos"&amp;" "&amp;DATEDIF(TODAY(),T3918,"YM")&amp;" meses"&amp;" "&amp;DATEDIF(TODAY(),T3918,"MD")&amp;" dias",IF(AND(X3918="",V3918&lt;TODAY()),"Contrato Encerrado",IF(AND(X3918="",V3918&gt;TODAY()),DATEDIF(TODAY(),V3918,"Y")&amp;" anos"&amp;" "&amp;DATEDIF(TODAY(),V3918,"YM")&amp;" meses"&amp;" "&amp;DATEDIF(TODAY(),V3918,"MD")&amp;" dias",IF(AND(Z3918="",X3918&lt;TODAY()),"Contrato Encerrado",IF(AND(Z3918="",X3918&gt;TODAY()),DATEDIF(TODAY(),X3918,"Y")&amp;" anos"&amp;" "&amp;DATEDIF(TODAY(),X3918,"YM")&amp;" meses"&amp;" "&amp;DATEDIF(TODAY(),X3918,"MD")&amp;" dias",IF(AND(Z3918&lt;&gt;””,Z3918&lt;TODAY()),"Contrato Encerrado",IF(AND(Z3918&lt;&gt;"",Z3918&gt;TODAY()),DATEDIF(TODAY(),Z3918,"Y")&amp;" anos"&amp;" "&amp;DATEDIF(TODAY(),Z3918,"YM")&amp;" meses"&amp;" "&amp;DATEDIF(TODAY(),Z3918,"MD")&amp;" dias"))))))))</f>
        <v>0 anos 7 meses 12 dias</v>
      </c>
      <c r="AE3918" s="35">
        <f t="shared" si="306"/>
        <v>729</v>
      </c>
      <c r="AF3918" s="35">
        <f t="shared" si="307"/>
        <v>1</v>
      </c>
      <c r="AG3918" s="17" t="str">
        <f t="shared" si="308"/>
        <v>0 anos 0 meses 1 dias</v>
      </c>
    </row>
    <row r="3919" spans="1:33" ht="11.25" customHeight="1" x14ac:dyDescent="0.2">
      <c r="A3919" s="8" t="s">
        <v>9</v>
      </c>
      <c r="B3919" s="10" t="s">
        <v>13</v>
      </c>
      <c r="C3919" s="11" t="s">
        <v>22</v>
      </c>
      <c r="D3919" s="36">
        <v>2022</v>
      </c>
      <c r="E3919" s="12" t="s">
        <v>79</v>
      </c>
      <c r="F3919" s="8" t="s">
        <v>80</v>
      </c>
      <c r="G3919" s="77" t="s">
        <v>1379</v>
      </c>
      <c r="H3919" s="78" t="s">
        <v>1380</v>
      </c>
      <c r="I3919" s="14" t="s">
        <v>1381</v>
      </c>
      <c r="J3919" s="14" t="s">
        <v>14943</v>
      </c>
      <c r="K3919" s="14" t="s">
        <v>29</v>
      </c>
      <c r="L3919" s="15" t="s">
        <v>30</v>
      </c>
      <c r="M3919" s="7" t="s">
        <v>9427</v>
      </c>
      <c r="N3919" s="16" t="s">
        <v>2101</v>
      </c>
      <c r="O3919" s="15" t="s">
        <v>7887</v>
      </c>
      <c r="P3919" s="16" t="s">
        <v>2517</v>
      </c>
      <c r="Q3919" s="16" t="s">
        <v>2522</v>
      </c>
      <c r="R3919" s="31">
        <v>30447</v>
      </c>
      <c r="S3919" s="31">
        <v>44452</v>
      </c>
      <c r="T3919" s="111">
        <v>45170</v>
      </c>
      <c r="U3919" s="111"/>
      <c r="V3919" s="31"/>
      <c r="W3919" s="31"/>
      <c r="X3919" s="17"/>
      <c r="Y3919" s="17"/>
      <c r="Z3919" s="31"/>
      <c r="AA3919" s="18">
        <f t="shared" ca="1" si="305"/>
        <v>42</v>
      </c>
      <c r="AB3919" s="19" t="s">
        <v>7878</v>
      </c>
      <c r="AC3919" s="35" t="str">
        <f t="shared" si="309"/>
        <v>1 anos 11 meses 19 dias</v>
      </c>
      <c r="AD3919" s="35" t="str">
        <f ca="1">IF(AND(V3919="",T3919&lt;TODAY()),"Contrato Encerrado",IF(AND(V3919="",T3919&gt;TODAY()),DATEDIF(TODAY(),T3919,"Y")&amp;" anos"&amp;" "&amp;DATEDIF(TODAY(),T3919,"YM")&amp;" meses"&amp;" "&amp;DATEDIF(TODAY(),T3919,"MD")&amp;" dias",IF(AND(X3919="",V3919&lt;TODAY()),"Contrato Encerrado",IF(AND(X3919="",V3919&gt;TODAY()),DATEDIF(TODAY(),V3919,"Y")&amp;" anos"&amp;" "&amp;DATEDIF(TODAY(),V3919,"YM")&amp;" meses"&amp;" "&amp;DATEDIF(TODAY(),V3919,"MD")&amp;" dias",IF(AND(Z3919="",X3919&lt;TODAY()),"Contrato Encerrado",IF(AND(Z3919="",X3919&gt;TODAY()),DATEDIF(TODAY(),X3919,"Y")&amp;" anos"&amp;" "&amp;DATEDIF(TODAY(),X3919,"YM")&amp;" meses"&amp;" "&amp;DATEDIF(TODAY(),X3919,"MD")&amp;" dias",IF(AND(Z3919&lt;&gt;””,Z3919&lt;TODAY()),"Contrato Encerrado",IF(AND(Z3919&lt;&gt;"",Z3919&gt;TODAY()),DATEDIF(TODAY(),Z3919,"Y")&amp;" anos"&amp;" "&amp;DATEDIF(TODAY(),Z3919,"YM")&amp;" meses"&amp;" "&amp;DATEDIF(TODAY(),Z3919,"MD")&amp;" dias"))))))))</f>
        <v>Contrato Encerrado</v>
      </c>
      <c r="AE3919" s="35">
        <f t="shared" si="306"/>
        <v>718</v>
      </c>
      <c r="AF3919" s="35">
        <f t="shared" si="307"/>
        <v>12</v>
      </c>
      <c r="AG3919" s="17" t="str">
        <f t="shared" si="308"/>
        <v>0 anos 0 meses 12 dias</v>
      </c>
    </row>
    <row r="3920" spans="1:33" ht="11.25" customHeight="1" x14ac:dyDescent="0.2">
      <c r="A3920" s="8" t="s">
        <v>9</v>
      </c>
      <c r="B3920" s="8" t="s">
        <v>13</v>
      </c>
      <c r="C3920" s="22" t="s">
        <v>19</v>
      </c>
      <c r="D3920" s="37">
        <v>2024</v>
      </c>
      <c r="E3920" s="12" t="s">
        <v>3176</v>
      </c>
      <c r="F3920" s="8" t="s">
        <v>3177</v>
      </c>
      <c r="G3920" s="77" t="s">
        <v>13727</v>
      </c>
      <c r="H3920" s="78" t="s">
        <v>13728</v>
      </c>
      <c r="I3920" s="14" t="s">
        <v>13729</v>
      </c>
      <c r="J3920" s="14" t="s">
        <v>1302</v>
      </c>
      <c r="K3920" s="14" t="s">
        <v>29</v>
      </c>
      <c r="L3920" s="15" t="s">
        <v>30</v>
      </c>
      <c r="M3920" s="7" t="s">
        <v>9427</v>
      </c>
      <c r="N3920" s="15" t="s">
        <v>2098</v>
      </c>
      <c r="O3920" s="15" t="s">
        <v>9560</v>
      </c>
      <c r="P3920" s="15" t="s">
        <v>2518</v>
      </c>
      <c r="Q3920" s="15" t="s">
        <v>2523</v>
      </c>
      <c r="R3920" s="30">
        <v>38477</v>
      </c>
      <c r="S3920" s="30">
        <v>45449</v>
      </c>
      <c r="T3920" s="30">
        <v>45600</v>
      </c>
      <c r="U3920" s="20"/>
      <c r="V3920" s="20"/>
      <c r="W3920" s="30"/>
      <c r="X3920" s="17"/>
      <c r="Y3920" s="17"/>
      <c r="Z3920" s="20"/>
      <c r="AA3920" s="18">
        <f t="shared" ca="1" si="305"/>
        <v>20</v>
      </c>
      <c r="AB3920" s="15" t="s">
        <v>7878</v>
      </c>
      <c r="AC3920" s="35" t="str">
        <f t="shared" si="309"/>
        <v>0 anos 4 meses 29 dias</v>
      </c>
      <c r="AD3920" s="35" t="str">
        <f ca="1">IF(AND(V3920="",T3920&lt;TODAY()),"Contrato Encerrado",IF(AND(V3920="",T3920&gt;TODAY()),DATEDIF(TODAY(),T3920,"Y")&amp;" anos"&amp;" "&amp;DATEDIF(TODAY(),T3920,"YM")&amp;" meses"&amp;" "&amp;DATEDIF(TODAY(),T3920,"MD")&amp;" dias",IF(AND(X3920="",V3920&lt;TODAY()),"Contrato Encerrado",IF(AND(X3920="",V3920&gt;TODAY()),DATEDIF(TODAY(),V3920,"Y")&amp;" anos"&amp;" "&amp;DATEDIF(TODAY(),V3920,"YM")&amp;" meses"&amp;" "&amp;DATEDIF(TODAY(),V3920,"MD")&amp;" dias",IF(AND(Z3920="",X3920&lt;TODAY()),"Contrato Encerrado",IF(AND(Z3920="",X3920&gt;TODAY()),DATEDIF(TODAY(),X3920,"Y")&amp;" anos"&amp;" "&amp;DATEDIF(TODAY(),X3920,"YM")&amp;" meses"&amp;" "&amp;DATEDIF(TODAY(),X3920,"MD")&amp;" dias",IF(AND(Z3920&lt;&gt;””,Z3920&lt;TODAY()),"Contrato Encerrado",IF(AND(Z3920&lt;&gt;"",Z3920&gt;TODAY()),DATEDIF(TODAY(),Z3920,"Y")&amp;" anos"&amp;" "&amp;DATEDIF(TODAY(),Z3920,"YM")&amp;" meses"&amp;" "&amp;DATEDIF(TODAY(),Z3920,"MD")&amp;" dias"))))))))</f>
        <v>Contrato Encerrado</v>
      </c>
      <c r="AE3920" s="35">
        <f t="shared" si="306"/>
        <v>151</v>
      </c>
      <c r="AF3920" s="35">
        <f t="shared" si="307"/>
        <v>579</v>
      </c>
      <c r="AG3920" s="17" t="str">
        <f t="shared" si="308"/>
        <v>1 anos 7 meses 1 dias</v>
      </c>
    </row>
    <row r="3921" spans="1:33" ht="11.25" customHeight="1" x14ac:dyDescent="0.2">
      <c r="A3921" s="8" t="s">
        <v>9</v>
      </c>
      <c r="B3921" s="8" t="s">
        <v>13</v>
      </c>
      <c r="C3921" s="22" t="s">
        <v>11</v>
      </c>
      <c r="D3921" s="36">
        <v>2025</v>
      </c>
      <c r="E3921" s="12" t="s">
        <v>79</v>
      </c>
      <c r="F3921" s="8" t="s">
        <v>80</v>
      </c>
      <c r="G3921" s="77" t="s">
        <v>15179</v>
      </c>
      <c r="H3921" s="78" t="s">
        <v>15180</v>
      </c>
      <c r="I3921" s="14" t="s">
        <v>15181</v>
      </c>
      <c r="J3921" s="14" t="s">
        <v>10</v>
      </c>
      <c r="K3921" s="14" t="s">
        <v>29</v>
      </c>
      <c r="L3921" s="15" t="s">
        <v>30</v>
      </c>
      <c r="M3921" s="7" t="s">
        <v>9427</v>
      </c>
      <c r="N3921" s="15" t="s">
        <v>2100</v>
      </c>
      <c r="O3921" s="15" t="s">
        <v>7896</v>
      </c>
      <c r="P3921" s="15" t="s">
        <v>2518</v>
      </c>
      <c r="Q3921" s="15" t="s">
        <v>2523</v>
      </c>
      <c r="R3921" s="20">
        <v>37779</v>
      </c>
      <c r="S3921" s="20">
        <v>45663</v>
      </c>
      <c r="T3921" s="20" t="s">
        <v>15151</v>
      </c>
      <c r="U3921" s="20"/>
      <c r="V3921" s="20"/>
      <c r="W3921" s="20"/>
      <c r="X3921" s="17"/>
      <c r="Y3921" s="17"/>
      <c r="Z3921" s="20"/>
      <c r="AA3921" s="18">
        <f t="shared" ca="1" si="305"/>
        <v>22</v>
      </c>
      <c r="AB3921" s="15" t="s">
        <v>7878</v>
      </c>
      <c r="AC3921" s="35" t="str">
        <f t="shared" si="309"/>
        <v>0 anos 11 meses 30 dias</v>
      </c>
      <c r="AD3921" s="35" t="str">
        <f ca="1">IF(AND(V3921="",T3921&lt;TODAY()),"Contrato Encerrado",IF(AND(V3921="",T3921&gt;TODAY()),DATEDIF(TODAY(),T3921,"Y")&amp;" anos"&amp;" "&amp;DATEDIF(TODAY(),T3921,"YM")&amp;" meses"&amp;" "&amp;DATEDIF(TODAY(),T3921,"MD")&amp;" dias",IF(AND(X3921="",V3921&lt;TODAY()),"Contrato Encerrado",IF(AND(X3921="",V3921&gt;TODAY()),DATEDIF(TODAY(),V3921,"Y")&amp;" anos"&amp;" "&amp;DATEDIF(TODAY(),V3921,"YM")&amp;" meses"&amp;" "&amp;DATEDIF(TODAY(),V3921,"MD")&amp;" dias",IF(AND(Z3921="",X3921&lt;TODAY()),"Contrato Encerrado",IF(AND(Z3921="",X3921&gt;TODAY()),DATEDIF(TODAY(),X3921,"Y")&amp;" anos"&amp;" "&amp;DATEDIF(TODAY(),X3921,"YM")&amp;" meses"&amp;" "&amp;DATEDIF(TODAY(),X3921,"MD")&amp;" dias",IF(AND(Z3921&lt;&gt;””,Z3921&lt;TODAY()),"Contrato Encerrado",IF(AND(Z3921&lt;&gt;"",Z3921&gt;TODAY()),DATEDIF(TODAY(),Z3921,"Y")&amp;" anos"&amp;" "&amp;DATEDIF(TODAY(),Z3921,"YM")&amp;" meses"&amp;" "&amp;DATEDIF(TODAY(),Z3921,"MD")&amp;" dias"))))))))</f>
        <v>0 anos 2 meses 29 dias</v>
      </c>
      <c r="AE3921" s="35">
        <f t="shared" si="306"/>
        <v>364</v>
      </c>
      <c r="AF3921" s="35">
        <f t="shared" si="307"/>
        <v>366</v>
      </c>
      <c r="AG3921" s="17" t="str">
        <f t="shared" si="308"/>
        <v>0 anos 11 meses 31 dias</v>
      </c>
    </row>
    <row r="3922" spans="1:33" ht="11.25" customHeight="1" x14ac:dyDescent="0.2">
      <c r="A3922" s="8" t="s">
        <v>9</v>
      </c>
      <c r="B3922" s="8" t="s">
        <v>13</v>
      </c>
      <c r="C3922" s="22" t="s">
        <v>17</v>
      </c>
      <c r="D3922" s="37">
        <v>2025</v>
      </c>
      <c r="E3922" s="12" t="s">
        <v>27</v>
      </c>
      <c r="F3922" s="8" t="s">
        <v>28</v>
      </c>
      <c r="G3922" s="9" t="s">
        <v>16699</v>
      </c>
      <c r="H3922" s="8" t="s">
        <v>16700</v>
      </c>
      <c r="I3922" s="14" t="s">
        <v>16701</v>
      </c>
      <c r="J3922" s="14" t="s">
        <v>10</v>
      </c>
      <c r="K3922" s="14" t="s">
        <v>29</v>
      </c>
      <c r="L3922" s="15" t="s">
        <v>30</v>
      </c>
      <c r="M3922" s="7" t="s">
        <v>9427</v>
      </c>
      <c r="N3922" s="15" t="s">
        <v>15975</v>
      </c>
      <c r="O3922" s="15" t="s">
        <v>7885</v>
      </c>
      <c r="P3922" s="15" t="s">
        <v>2518</v>
      </c>
      <c r="Q3922" s="15" t="s">
        <v>4109</v>
      </c>
      <c r="R3922" s="20">
        <v>38326</v>
      </c>
      <c r="S3922" s="20">
        <v>45769</v>
      </c>
      <c r="T3922" s="70">
        <v>46133</v>
      </c>
      <c r="U3922" s="70"/>
      <c r="V3922" s="20"/>
      <c r="W3922" s="20"/>
      <c r="X3922" s="17"/>
      <c r="Y3922" s="17"/>
      <c r="Z3922" s="20"/>
      <c r="AA3922" s="18">
        <f t="shared" ca="1" si="305"/>
        <v>20</v>
      </c>
      <c r="AB3922" s="15" t="s">
        <v>7878</v>
      </c>
      <c r="AC3922" s="35" t="str">
        <f t="shared" si="309"/>
        <v>0 anos 11 meses 30 dias</v>
      </c>
      <c r="AD3922" s="35" t="str">
        <f ca="1">IF(AND(V3922="",T3922&lt;TODAY()),"Contrato Encerrado",IF(AND(V3922="",T3922&gt;TODAY()),DATEDIF(TODAY(),T3922,"Y")&amp;" anos"&amp;" "&amp;DATEDIF(TODAY(),T3922,"YM")&amp;" meses"&amp;" "&amp;DATEDIF(TODAY(),T3922,"MD")&amp;" dias",IF(AND(X3922="",V3922&lt;TODAY()),"Contrato Encerrado",IF(AND(X3922="",V3922&gt;TODAY()),DATEDIF(TODAY(),V3922,"Y")&amp;" anos"&amp;" "&amp;DATEDIF(TODAY(),V3922,"YM")&amp;" meses"&amp;" "&amp;DATEDIF(TODAY(),V3922,"MD")&amp;" dias",IF(AND(Z3922="",X3922&lt;TODAY()),"Contrato Encerrado",IF(AND(Z3922="",X3922&gt;TODAY()),DATEDIF(TODAY(),X3922,"Y")&amp;" anos"&amp;" "&amp;DATEDIF(TODAY(),X3922,"YM")&amp;" meses"&amp;" "&amp;DATEDIF(TODAY(),X3922,"MD")&amp;" dias",IF(AND(Z3922&lt;&gt;””,Z3922&lt;TODAY()),"Contrato Encerrado",IF(AND(Z3922&lt;&gt;"",Z3922&gt;TODAY()),DATEDIF(TODAY(),Z3922,"Y")&amp;" anos"&amp;" "&amp;DATEDIF(TODAY(),Z3922,"YM")&amp;" meses"&amp;" "&amp;DATEDIF(TODAY(),Z3922,"MD")&amp;" dias"))))))))</f>
        <v>0 anos 6 meses 14 dias</v>
      </c>
      <c r="AE3922" s="35">
        <f t="shared" si="306"/>
        <v>364</v>
      </c>
      <c r="AF3922" s="35">
        <f t="shared" si="307"/>
        <v>366</v>
      </c>
      <c r="AG3922" s="17" t="str">
        <f t="shared" si="308"/>
        <v>0 anos 11 meses 31 dias</v>
      </c>
    </row>
    <row r="3923" spans="1:33" ht="11.25" customHeight="1" x14ac:dyDescent="0.2">
      <c r="A3923" s="8" t="s">
        <v>9</v>
      </c>
      <c r="B3923" s="8" t="s">
        <v>13</v>
      </c>
      <c r="C3923" s="22" t="s">
        <v>11</v>
      </c>
      <c r="D3923" s="37">
        <v>2024</v>
      </c>
      <c r="E3923" s="12" t="s">
        <v>1708</v>
      </c>
      <c r="F3923" s="8" t="s">
        <v>1709</v>
      </c>
      <c r="G3923" s="77" t="s">
        <v>11648</v>
      </c>
      <c r="H3923" s="78" t="s">
        <v>11649</v>
      </c>
      <c r="I3923" s="14" t="s">
        <v>11650</v>
      </c>
      <c r="J3923" s="14" t="s">
        <v>14943</v>
      </c>
      <c r="K3923" s="14" t="s">
        <v>29</v>
      </c>
      <c r="L3923" s="15" t="s">
        <v>30</v>
      </c>
      <c r="M3923" s="7" t="s">
        <v>9427</v>
      </c>
      <c r="N3923" s="15" t="s">
        <v>4807</v>
      </c>
      <c r="O3923" s="15" t="s">
        <v>9560</v>
      </c>
      <c r="P3923" s="15" t="s">
        <v>2518</v>
      </c>
      <c r="Q3923" s="15" t="s">
        <v>2523</v>
      </c>
      <c r="R3923" s="20">
        <v>36887</v>
      </c>
      <c r="S3923" s="20">
        <v>45293</v>
      </c>
      <c r="T3923" s="20">
        <v>45658</v>
      </c>
      <c r="U3923" s="20"/>
      <c r="V3923" s="20"/>
      <c r="W3923" s="20"/>
      <c r="X3923" s="17"/>
      <c r="Y3923" s="17"/>
      <c r="Z3923" s="20"/>
      <c r="AA3923" s="18">
        <f t="shared" ca="1" si="305"/>
        <v>24</v>
      </c>
      <c r="AB3923" s="15" t="s">
        <v>7878</v>
      </c>
      <c r="AC3923" s="35" t="str">
        <f t="shared" si="309"/>
        <v>0 anos 11 meses 30 dias</v>
      </c>
      <c r="AD3923" s="35" t="str">
        <f ca="1">IF(AND(V3923="",T3923&lt;TODAY()),"Contrato Encerrado",IF(AND(V3923="",T3923&gt;TODAY()),DATEDIF(TODAY(),T3923,"Y")&amp;" anos"&amp;" "&amp;DATEDIF(TODAY(),T3923,"YM")&amp;" meses"&amp;" "&amp;DATEDIF(TODAY(),T3923,"MD")&amp;" dias",IF(AND(X3923="",V3923&lt;TODAY()),"Contrato Encerrado",IF(AND(X3923="",V3923&gt;TODAY()),DATEDIF(TODAY(),V3923,"Y")&amp;" anos"&amp;" "&amp;DATEDIF(TODAY(),V3923,"YM")&amp;" meses"&amp;" "&amp;DATEDIF(TODAY(),V3923,"MD")&amp;" dias",IF(AND(Z3923="",X3923&lt;TODAY()),"Contrato Encerrado",IF(AND(Z3923="",X3923&gt;TODAY()),DATEDIF(TODAY(),X3923,"Y")&amp;" anos"&amp;" "&amp;DATEDIF(TODAY(),X3923,"YM")&amp;" meses"&amp;" "&amp;DATEDIF(TODAY(),X3923,"MD")&amp;" dias",IF(AND(Z3923&lt;&gt;””,Z3923&lt;TODAY()),"Contrato Encerrado",IF(AND(Z3923&lt;&gt;"",Z3923&gt;TODAY()),DATEDIF(TODAY(),Z3923,"Y")&amp;" anos"&amp;" "&amp;DATEDIF(TODAY(),Z3923,"YM")&amp;" meses"&amp;" "&amp;DATEDIF(TODAY(),Z3923,"MD")&amp;" dias"))))))))</f>
        <v>Contrato Encerrado</v>
      </c>
      <c r="AE3923" s="35">
        <f t="shared" si="306"/>
        <v>365</v>
      </c>
      <c r="AF3923" s="35">
        <f t="shared" si="307"/>
        <v>365</v>
      </c>
      <c r="AG3923" s="17" t="str">
        <f t="shared" si="308"/>
        <v>0 anos 11 meses 30 dias</v>
      </c>
    </row>
    <row r="3924" spans="1:33" ht="11.25" customHeight="1" x14ac:dyDescent="0.2">
      <c r="A3924" s="8" t="s">
        <v>9</v>
      </c>
      <c r="B3924" s="10" t="s">
        <v>13</v>
      </c>
      <c r="C3924" s="11" t="s">
        <v>22</v>
      </c>
      <c r="D3924" s="36">
        <v>2022</v>
      </c>
      <c r="E3924" s="12" t="s">
        <v>1304</v>
      </c>
      <c r="F3924" s="8" t="s">
        <v>1305</v>
      </c>
      <c r="G3924" s="77" t="s">
        <v>1342</v>
      </c>
      <c r="H3924" s="78" t="s">
        <v>1343</v>
      </c>
      <c r="I3924" s="14" t="s">
        <v>1344</v>
      </c>
      <c r="J3924" s="14" t="s">
        <v>1302</v>
      </c>
      <c r="K3924" s="14" t="s">
        <v>29</v>
      </c>
      <c r="L3924" s="15" t="s">
        <v>30</v>
      </c>
      <c r="M3924" s="7" t="s">
        <v>9427</v>
      </c>
      <c r="N3924" s="16" t="s">
        <v>2111</v>
      </c>
      <c r="O3924" s="16"/>
      <c r="P3924" s="16" t="s">
        <v>2517</v>
      </c>
      <c r="Q3924" s="16" t="s">
        <v>2522</v>
      </c>
      <c r="R3924" s="31">
        <v>37055</v>
      </c>
      <c r="S3924" s="31">
        <v>44452</v>
      </c>
      <c r="T3924" s="31">
        <v>44817</v>
      </c>
      <c r="U3924" s="31"/>
      <c r="V3924" s="31"/>
      <c r="W3924" s="31"/>
      <c r="X3924" s="17"/>
      <c r="Y3924" s="17"/>
      <c r="Z3924" s="31"/>
      <c r="AA3924" s="18">
        <f t="shared" ca="1" si="305"/>
        <v>24</v>
      </c>
      <c r="AB3924" s="19" t="s">
        <v>7878</v>
      </c>
      <c r="AC3924" s="35" t="str">
        <f t="shared" si="309"/>
        <v>1 anos 0 meses 0 dias</v>
      </c>
      <c r="AD3924" s="35" t="str">
        <f ca="1">IF(AND(V3924="",T3924&lt;TODAY()),"Contrato Encerrado",IF(AND(V3924="",T3924&gt;TODAY()),DATEDIF(TODAY(),T3924,"Y")&amp;" anos"&amp;" "&amp;DATEDIF(TODAY(),T3924,"YM")&amp;" meses"&amp;" "&amp;DATEDIF(TODAY(),T3924,"MD")&amp;" dias",IF(AND(X3924="",V3924&lt;TODAY()),"Contrato Encerrado",IF(AND(X3924="",V3924&gt;TODAY()),DATEDIF(TODAY(),V3924,"Y")&amp;" anos"&amp;" "&amp;DATEDIF(TODAY(),V3924,"YM")&amp;" meses"&amp;" "&amp;DATEDIF(TODAY(),V3924,"MD")&amp;" dias",IF(AND(Z3924="",X3924&lt;TODAY()),"Contrato Encerrado",IF(AND(Z3924="",X3924&gt;TODAY()),DATEDIF(TODAY(),X3924,"Y")&amp;" anos"&amp;" "&amp;DATEDIF(TODAY(),X3924,"YM")&amp;" meses"&amp;" "&amp;DATEDIF(TODAY(),X3924,"MD")&amp;" dias",IF(AND(Z3924&lt;&gt;””,Z3924&lt;TODAY()),"Contrato Encerrado",IF(AND(Z3924&lt;&gt;"",Z3924&gt;TODAY()),DATEDIF(TODAY(),Z3924,"Y")&amp;" anos"&amp;" "&amp;DATEDIF(TODAY(),Z3924,"YM")&amp;" meses"&amp;" "&amp;DATEDIF(TODAY(),Z3924,"MD")&amp;" dias"))))))))</f>
        <v>Contrato Encerrado</v>
      </c>
      <c r="AE3924" s="35">
        <f t="shared" si="306"/>
        <v>365</v>
      </c>
      <c r="AF3924" s="35">
        <f t="shared" si="307"/>
        <v>365</v>
      </c>
      <c r="AG3924" s="17" t="str">
        <f t="shared" si="308"/>
        <v>0 anos 11 meses 30 dias</v>
      </c>
    </row>
    <row r="3925" spans="1:33" ht="11.25" customHeight="1" x14ac:dyDescent="0.2">
      <c r="A3925" s="8" t="s">
        <v>9</v>
      </c>
      <c r="B3925" s="8" t="s">
        <v>13</v>
      </c>
      <c r="C3925" s="22" t="s">
        <v>24</v>
      </c>
      <c r="D3925" s="37">
        <v>2023</v>
      </c>
      <c r="E3925" s="12" t="s">
        <v>1304</v>
      </c>
      <c r="F3925" s="8" t="s">
        <v>1305</v>
      </c>
      <c r="G3925" s="77" t="s">
        <v>10518</v>
      </c>
      <c r="H3925" s="78" t="s">
        <v>10519</v>
      </c>
      <c r="I3925" s="14" t="s">
        <v>10520</v>
      </c>
      <c r="J3925" s="14" t="s">
        <v>10</v>
      </c>
      <c r="K3925" s="14" t="s">
        <v>29</v>
      </c>
      <c r="L3925" s="15" t="s">
        <v>30</v>
      </c>
      <c r="M3925" s="7" t="s">
        <v>9427</v>
      </c>
      <c r="N3925" s="16" t="s">
        <v>2105</v>
      </c>
      <c r="O3925" s="15" t="s">
        <v>9448</v>
      </c>
      <c r="P3925" s="15" t="s">
        <v>2518</v>
      </c>
      <c r="Q3925" s="15" t="s">
        <v>2523</v>
      </c>
      <c r="R3925" s="30">
        <v>37349</v>
      </c>
      <c r="S3925" s="30">
        <v>45236</v>
      </c>
      <c r="T3925" s="20" t="s">
        <v>14948</v>
      </c>
      <c r="U3925" s="20"/>
      <c r="V3925" s="20"/>
      <c r="W3925" s="30"/>
      <c r="X3925" s="17"/>
      <c r="Y3925" s="17"/>
      <c r="Z3925" s="20"/>
      <c r="AA3925" s="18">
        <f t="shared" ca="1" si="305"/>
        <v>23</v>
      </c>
      <c r="AB3925" s="15" t="s">
        <v>7878</v>
      </c>
      <c r="AC3925" s="35" t="str">
        <f t="shared" si="309"/>
        <v>1 anos 11 meses 30 dias</v>
      </c>
      <c r="AD3925" s="35" t="str">
        <f ca="1">IF(AND(V3925="",T3925&lt;TODAY()),"Contrato Encerrado",IF(AND(V3925="",T3925&gt;TODAY()),DATEDIF(TODAY(),T3925,"Y")&amp;" anos"&amp;" "&amp;DATEDIF(TODAY(),T3925,"YM")&amp;" meses"&amp;" "&amp;DATEDIF(TODAY(),T3925,"MD")&amp;" dias",IF(AND(X3925="",V3925&lt;TODAY()),"Contrato Encerrado",IF(AND(X3925="",V3925&gt;TODAY()),DATEDIF(TODAY(),V3925,"Y")&amp;" anos"&amp;" "&amp;DATEDIF(TODAY(),V3925,"YM")&amp;" meses"&amp;" "&amp;DATEDIF(TODAY(),V3925,"MD")&amp;" dias",IF(AND(Z3925="",X3925&lt;TODAY()),"Contrato Encerrado",IF(AND(Z3925="",X3925&gt;TODAY()),DATEDIF(TODAY(),X3925,"Y")&amp;" anos"&amp;" "&amp;DATEDIF(TODAY(),X3925,"YM")&amp;" meses"&amp;" "&amp;DATEDIF(TODAY(),X3925,"MD")&amp;" dias",IF(AND(Z3925&lt;&gt;””,Z3925&lt;TODAY()),"Contrato Encerrado",IF(AND(Z3925&lt;&gt;"",Z3925&gt;TODAY()),DATEDIF(TODAY(),Z3925,"Y")&amp;" anos"&amp;" "&amp;DATEDIF(TODAY(),Z3925,"YM")&amp;" meses"&amp;" "&amp;DATEDIF(TODAY(),Z3925,"MD")&amp;" dias"))))))))</f>
        <v>0 anos 0 meses 29 dias</v>
      </c>
      <c r="AE3925" s="35">
        <f t="shared" si="306"/>
        <v>730</v>
      </c>
      <c r="AF3925" s="35">
        <f t="shared" si="307"/>
        <v>0</v>
      </c>
      <c r="AG3925" s="17" t="str">
        <f t="shared" si="308"/>
        <v>ESTÁGIO COMPLETOU 2 ANOS</v>
      </c>
    </row>
    <row r="3926" spans="1:33" ht="11.25" customHeight="1" x14ac:dyDescent="0.2">
      <c r="A3926" s="8" t="s">
        <v>9</v>
      </c>
      <c r="B3926" s="8" t="s">
        <v>13</v>
      </c>
      <c r="C3926" s="22" t="s">
        <v>19</v>
      </c>
      <c r="D3926" s="37">
        <v>2024</v>
      </c>
      <c r="E3926" s="12" t="s">
        <v>772</v>
      </c>
      <c r="F3926" s="8" t="s">
        <v>16792</v>
      </c>
      <c r="G3926" s="77" t="s">
        <v>13730</v>
      </c>
      <c r="H3926" s="78" t="s">
        <v>13731</v>
      </c>
      <c r="I3926" s="14" t="s">
        <v>13732</v>
      </c>
      <c r="J3926" s="14" t="s">
        <v>10</v>
      </c>
      <c r="K3926" s="14" t="s">
        <v>29</v>
      </c>
      <c r="L3926" s="15" t="s">
        <v>30</v>
      </c>
      <c r="M3926" s="7" t="s">
        <v>9427</v>
      </c>
      <c r="N3926" s="15" t="s">
        <v>2119</v>
      </c>
      <c r="O3926" s="15" t="s">
        <v>7898</v>
      </c>
      <c r="P3926" s="15" t="s">
        <v>2518</v>
      </c>
      <c r="Q3926" s="15" t="s">
        <v>2523</v>
      </c>
      <c r="R3926" s="30">
        <v>37104</v>
      </c>
      <c r="S3926" s="30">
        <v>45411</v>
      </c>
      <c r="T3926" s="30">
        <v>45440</v>
      </c>
      <c r="U3926" s="30">
        <v>45474</v>
      </c>
      <c r="V3926" s="20">
        <v>46205</v>
      </c>
      <c r="W3926" s="20"/>
      <c r="X3926" s="17"/>
      <c r="Y3926" s="17"/>
      <c r="Z3926" s="20"/>
      <c r="AA3926" s="18">
        <f t="shared" ca="1" si="305"/>
        <v>24</v>
      </c>
      <c r="AB3926" s="15" t="s">
        <v>7878</v>
      </c>
      <c r="AC3926" s="35" t="str">
        <f t="shared" si="309"/>
        <v>2 anos 1 meses 0 dias</v>
      </c>
      <c r="AD3926" s="35" t="str">
        <f ca="1">IF(AND(V3926="",T3926&lt;TODAY()),"Contrato Encerrado",IF(AND(V3926="",T3926&gt;TODAY()),DATEDIF(TODAY(),T3926,"Y")&amp;" anos"&amp;" "&amp;DATEDIF(TODAY(),T3926,"YM")&amp;" meses"&amp;" "&amp;DATEDIF(TODAY(),T3926,"MD")&amp;" dias",IF(AND(X3926="",V3926&lt;TODAY()),"Contrato Encerrado",IF(AND(X3926="",V3926&gt;TODAY()),DATEDIF(TODAY(),V3926,"Y")&amp;" anos"&amp;" "&amp;DATEDIF(TODAY(),V3926,"YM")&amp;" meses"&amp;" "&amp;DATEDIF(TODAY(),V3926,"MD")&amp;" dias",IF(AND(Z3926="",X3926&lt;TODAY()),"Contrato Encerrado",IF(AND(Z3926="",X3926&gt;TODAY()),DATEDIF(TODAY(),X3926,"Y")&amp;" anos"&amp;" "&amp;DATEDIF(TODAY(),X3926,"YM")&amp;" meses"&amp;" "&amp;DATEDIF(TODAY(),X3926,"MD")&amp;" dias",IF(AND(Z3926&lt;&gt;””,Z3926&lt;TODAY()),"Contrato Encerrado",IF(AND(Z3926&lt;&gt;"",Z3926&gt;TODAY()),DATEDIF(TODAY(),Z3926,"Y")&amp;" anos"&amp;" "&amp;DATEDIF(TODAY(),Z3926,"YM")&amp;" meses"&amp;" "&amp;DATEDIF(TODAY(),Z3926,"MD")&amp;" dias"))))))))</f>
        <v>0 anos 8 meses 25 dias</v>
      </c>
      <c r="AE3926" s="35">
        <f t="shared" si="306"/>
        <v>760</v>
      </c>
      <c r="AF3926" s="35">
        <f t="shared" si="307"/>
        <v>-30</v>
      </c>
      <c r="AG3926" s="17" t="str">
        <f t="shared" si="308"/>
        <v>ESTÁGIO COMPLETOU 2 ANOS</v>
      </c>
    </row>
    <row r="3927" spans="1:33" ht="11.25" customHeight="1" x14ac:dyDescent="0.2">
      <c r="A3927" s="8" t="s">
        <v>9</v>
      </c>
      <c r="B3927" s="8" t="s">
        <v>13</v>
      </c>
      <c r="C3927" s="22" t="s">
        <v>16</v>
      </c>
      <c r="D3927" s="37">
        <v>2024</v>
      </c>
      <c r="E3927" s="12" t="s">
        <v>307</v>
      </c>
      <c r="F3927" s="8" t="s">
        <v>308</v>
      </c>
      <c r="G3927" s="77" t="s">
        <v>13015</v>
      </c>
      <c r="H3927" s="78" t="s">
        <v>13016</v>
      </c>
      <c r="I3927" s="14" t="s">
        <v>13017</v>
      </c>
      <c r="J3927" s="74" t="s">
        <v>1302</v>
      </c>
      <c r="K3927" s="14" t="s">
        <v>29</v>
      </c>
      <c r="L3927" s="15" t="s">
        <v>81</v>
      </c>
      <c r="M3927" s="7" t="s">
        <v>82</v>
      </c>
      <c r="N3927" s="15" t="s">
        <v>4113</v>
      </c>
      <c r="O3927" s="15" t="s">
        <v>11060</v>
      </c>
      <c r="P3927" s="15" t="s">
        <v>2518</v>
      </c>
      <c r="Q3927" s="15" t="s">
        <v>2523</v>
      </c>
      <c r="R3927" s="20">
        <v>39048</v>
      </c>
      <c r="S3927" s="20">
        <v>45383</v>
      </c>
      <c r="T3927" s="20">
        <v>45922</v>
      </c>
      <c r="U3927" s="20"/>
      <c r="V3927" s="20"/>
      <c r="W3927" s="20"/>
      <c r="X3927" s="17"/>
      <c r="Y3927" s="17"/>
      <c r="Z3927" s="20"/>
      <c r="AA3927" s="18">
        <f t="shared" ca="1" si="305"/>
        <v>18</v>
      </c>
      <c r="AB3927" s="15" t="s">
        <v>7878</v>
      </c>
      <c r="AC3927" s="35" t="str">
        <f t="shared" si="309"/>
        <v>1 anos 5 meses 21 dias</v>
      </c>
      <c r="AD3927" s="35" t="str">
        <f ca="1">IF(AND(V3927="",T3927&lt;TODAY()),"Contrato Encerrado",IF(AND(V3927="",T3927&gt;TODAY()),DATEDIF(TODAY(),T3927,"Y")&amp;" anos"&amp;" "&amp;DATEDIF(TODAY(),T3927,"YM")&amp;" meses"&amp;" "&amp;DATEDIF(TODAY(),T3927,"MD")&amp;" dias",IF(AND(X3927="",V3927&lt;TODAY()),"Contrato Encerrado",IF(AND(X3927="",V3927&gt;TODAY()),DATEDIF(TODAY(),V3927,"Y")&amp;" anos"&amp;" "&amp;DATEDIF(TODAY(),V3927,"YM")&amp;" meses"&amp;" "&amp;DATEDIF(TODAY(),V3927,"MD")&amp;" dias",IF(AND(Z3927="",X3927&lt;TODAY()),"Contrato Encerrado",IF(AND(Z3927="",X3927&gt;TODAY()),DATEDIF(TODAY(),X3927,"Y")&amp;" anos"&amp;" "&amp;DATEDIF(TODAY(),X3927,"YM")&amp;" meses"&amp;" "&amp;DATEDIF(TODAY(),X3927,"MD")&amp;" dias",IF(AND(Z3927&lt;&gt;””,Z3927&lt;TODAY()),"Contrato Encerrado",IF(AND(Z3927&lt;&gt;"",Z3927&gt;TODAY()),DATEDIF(TODAY(),Z3927,"Y")&amp;" anos"&amp;" "&amp;DATEDIF(TODAY(),Z3927,"YM")&amp;" meses"&amp;" "&amp;DATEDIF(TODAY(),Z3927,"MD")&amp;" dias"))))))))</f>
        <v>Contrato Encerrado</v>
      </c>
      <c r="AE3927" s="35">
        <f t="shared" si="306"/>
        <v>539</v>
      </c>
      <c r="AF3927" s="35">
        <f t="shared" si="307"/>
        <v>191</v>
      </c>
      <c r="AG3927" s="17" t="str">
        <f t="shared" si="308"/>
        <v>0 anos 6 meses 9 dias</v>
      </c>
    </row>
    <row r="3928" spans="1:33" ht="11.25" customHeight="1" x14ac:dyDescent="0.2">
      <c r="A3928" s="8" t="s">
        <v>9</v>
      </c>
      <c r="B3928" s="10" t="s">
        <v>13</v>
      </c>
      <c r="C3928" s="11" t="s">
        <v>22</v>
      </c>
      <c r="D3928" s="36">
        <v>2022</v>
      </c>
      <c r="E3928" s="12" t="s">
        <v>79</v>
      </c>
      <c r="F3928" s="8" t="s">
        <v>80</v>
      </c>
      <c r="G3928" s="77" t="s">
        <v>605</v>
      </c>
      <c r="H3928" s="78" t="s">
        <v>606</v>
      </c>
      <c r="I3928" s="14" t="s">
        <v>607</v>
      </c>
      <c r="J3928" s="14" t="s">
        <v>14943</v>
      </c>
      <c r="K3928" s="14" t="s">
        <v>29</v>
      </c>
      <c r="L3928" s="15" t="s">
        <v>30</v>
      </c>
      <c r="M3928" s="7" t="s">
        <v>9427</v>
      </c>
      <c r="N3928" s="24" t="s">
        <v>2104</v>
      </c>
      <c r="O3928" s="16"/>
      <c r="P3928" s="16" t="s">
        <v>2517</v>
      </c>
      <c r="Q3928" s="16" t="s">
        <v>2522</v>
      </c>
      <c r="R3928" s="31">
        <v>37513</v>
      </c>
      <c r="S3928" s="31">
        <v>44348</v>
      </c>
      <c r="T3928" s="31">
        <v>45065</v>
      </c>
      <c r="U3928" s="31"/>
      <c r="V3928" s="31"/>
      <c r="W3928" s="31"/>
      <c r="X3928" s="17"/>
      <c r="Y3928" s="17"/>
      <c r="Z3928" s="31"/>
      <c r="AA3928" s="18">
        <f t="shared" ca="1" si="305"/>
        <v>23</v>
      </c>
      <c r="AB3928" s="19" t="s">
        <v>7878</v>
      </c>
      <c r="AC3928" s="35" t="str">
        <f t="shared" si="309"/>
        <v>1 anos 11 meses 18 dias</v>
      </c>
      <c r="AD3928" s="35" t="str">
        <f ca="1">IF(AND(V3928="",T3928&lt;TODAY()),"Contrato Encerrado",IF(AND(V3928="",T3928&gt;TODAY()),DATEDIF(TODAY(),T3928,"Y")&amp;" anos"&amp;" "&amp;DATEDIF(TODAY(),T3928,"YM")&amp;" meses"&amp;" "&amp;DATEDIF(TODAY(),T3928,"MD")&amp;" dias",IF(AND(X3928="",V3928&lt;TODAY()),"Contrato Encerrado",IF(AND(X3928="",V3928&gt;TODAY()),DATEDIF(TODAY(),V3928,"Y")&amp;" anos"&amp;" "&amp;DATEDIF(TODAY(),V3928,"YM")&amp;" meses"&amp;" "&amp;DATEDIF(TODAY(),V3928,"MD")&amp;" dias",IF(AND(Z3928="",X3928&lt;TODAY()),"Contrato Encerrado",IF(AND(Z3928="",X3928&gt;TODAY()),DATEDIF(TODAY(),X3928,"Y")&amp;" anos"&amp;" "&amp;DATEDIF(TODAY(),X3928,"YM")&amp;" meses"&amp;" "&amp;DATEDIF(TODAY(),X3928,"MD")&amp;" dias",IF(AND(Z3928&lt;&gt;””,Z3928&lt;TODAY()),"Contrato Encerrado",IF(AND(Z3928&lt;&gt;"",Z3928&gt;TODAY()),DATEDIF(TODAY(),Z3928,"Y")&amp;" anos"&amp;" "&amp;DATEDIF(TODAY(),Z3928,"YM")&amp;" meses"&amp;" "&amp;DATEDIF(TODAY(),Z3928,"MD")&amp;" dias"))))))))</f>
        <v>Contrato Encerrado</v>
      </c>
      <c r="AE3928" s="35">
        <f t="shared" si="306"/>
        <v>717</v>
      </c>
      <c r="AF3928" s="35">
        <f t="shared" si="307"/>
        <v>13</v>
      </c>
      <c r="AG3928" s="17" t="str">
        <f t="shared" si="308"/>
        <v>0 anos 0 meses 13 dias</v>
      </c>
    </row>
    <row r="3929" spans="1:33" ht="11.25" customHeight="1" x14ac:dyDescent="0.2">
      <c r="A3929" s="8" t="s">
        <v>9</v>
      </c>
      <c r="B3929" s="8" t="s">
        <v>13</v>
      </c>
      <c r="C3929" s="22" t="s">
        <v>15</v>
      </c>
      <c r="D3929" s="37">
        <v>2023</v>
      </c>
      <c r="E3929" s="23" t="s">
        <v>157</v>
      </c>
      <c r="F3929" s="8" t="s">
        <v>158</v>
      </c>
      <c r="G3929" s="77" t="s">
        <v>7258</v>
      </c>
      <c r="H3929" s="78" t="s">
        <v>7259</v>
      </c>
      <c r="I3929" s="9" t="s">
        <v>7260</v>
      </c>
      <c r="J3929" s="14" t="s">
        <v>14943</v>
      </c>
      <c r="K3929" s="9" t="s">
        <v>29</v>
      </c>
      <c r="L3929" s="24" t="s">
        <v>30</v>
      </c>
      <c r="M3929" s="7" t="s">
        <v>9427</v>
      </c>
      <c r="N3929" s="24" t="s">
        <v>2101</v>
      </c>
      <c r="O3929" s="24"/>
      <c r="P3929" s="24" t="s">
        <v>2518</v>
      </c>
      <c r="Q3929" s="24" t="s">
        <v>2521</v>
      </c>
      <c r="R3929" s="17">
        <v>28309</v>
      </c>
      <c r="S3929" s="17">
        <v>44994</v>
      </c>
      <c r="T3929" s="31">
        <v>45308</v>
      </c>
      <c r="U3929" s="17"/>
      <c r="V3929" s="31"/>
      <c r="W3929" s="17"/>
      <c r="X3929" s="17"/>
      <c r="Y3929" s="17"/>
      <c r="Z3929" s="31"/>
      <c r="AA3929" s="18">
        <f t="shared" ca="1" si="305"/>
        <v>48</v>
      </c>
      <c r="AB3929" s="19" t="s">
        <v>7878</v>
      </c>
      <c r="AC3929" s="35" t="str">
        <f t="shared" si="309"/>
        <v>0 anos 10 meses 8 dias</v>
      </c>
      <c r="AD3929" s="35" t="str">
        <f ca="1">IF(AND(V3929="",T3929&lt;TODAY()),"Contrato Encerrado",IF(AND(V3929="",T3929&gt;TODAY()),DATEDIF(TODAY(),T3929,"Y")&amp;" anos"&amp;" "&amp;DATEDIF(TODAY(),T3929,"YM")&amp;" meses"&amp;" "&amp;DATEDIF(TODAY(),T3929,"MD")&amp;" dias",IF(AND(X3929="",V3929&lt;TODAY()),"Contrato Encerrado",IF(AND(X3929="",V3929&gt;TODAY()),DATEDIF(TODAY(),V3929,"Y")&amp;" anos"&amp;" "&amp;DATEDIF(TODAY(),V3929,"YM")&amp;" meses"&amp;" "&amp;DATEDIF(TODAY(),V3929,"MD")&amp;" dias",IF(AND(Z3929="",X3929&lt;TODAY()),"Contrato Encerrado",IF(AND(Z3929="",X3929&gt;TODAY()),DATEDIF(TODAY(),X3929,"Y")&amp;" anos"&amp;" "&amp;DATEDIF(TODAY(),X3929,"YM")&amp;" meses"&amp;" "&amp;DATEDIF(TODAY(),X3929,"MD")&amp;" dias",IF(AND(Z3929&lt;&gt;””,Z3929&lt;TODAY()),"Contrato Encerrado",IF(AND(Z3929&lt;&gt;"",Z3929&gt;TODAY()),DATEDIF(TODAY(),Z3929,"Y")&amp;" anos"&amp;" "&amp;DATEDIF(TODAY(),Z3929,"YM")&amp;" meses"&amp;" "&amp;DATEDIF(TODAY(),Z3929,"MD")&amp;" dias"))))))))</f>
        <v>Contrato Encerrado</v>
      </c>
      <c r="AE3929" s="35">
        <f t="shared" si="306"/>
        <v>314</v>
      </c>
      <c r="AF3929" s="35">
        <f t="shared" si="307"/>
        <v>416</v>
      </c>
      <c r="AG3929" s="17" t="str">
        <f t="shared" si="308"/>
        <v>1 anos 1 meses 19 dias</v>
      </c>
    </row>
    <row r="3930" spans="1:33" ht="11.25" customHeight="1" x14ac:dyDescent="0.2">
      <c r="A3930" s="8" t="s">
        <v>9</v>
      </c>
      <c r="B3930" s="10" t="s">
        <v>13</v>
      </c>
      <c r="C3930" s="11" t="s">
        <v>22</v>
      </c>
      <c r="D3930" s="36">
        <v>2022</v>
      </c>
      <c r="E3930" s="12" t="s">
        <v>157</v>
      </c>
      <c r="F3930" s="8" t="s">
        <v>158</v>
      </c>
      <c r="G3930" s="77" t="s">
        <v>5338</v>
      </c>
      <c r="H3930" s="78" t="s">
        <v>5339</v>
      </c>
      <c r="I3930" s="14" t="s">
        <v>5340</v>
      </c>
      <c r="J3930" s="14" t="s">
        <v>14943</v>
      </c>
      <c r="K3930" s="14" t="s">
        <v>29</v>
      </c>
      <c r="L3930" s="15" t="s">
        <v>30</v>
      </c>
      <c r="M3930" s="7" t="s">
        <v>9427</v>
      </c>
      <c r="N3930" s="16" t="s">
        <v>2101</v>
      </c>
      <c r="O3930" s="16"/>
      <c r="P3930" s="16" t="s">
        <v>2518</v>
      </c>
      <c r="Q3930" s="16" t="s">
        <v>2521</v>
      </c>
      <c r="R3930" s="31">
        <v>24841</v>
      </c>
      <c r="S3930" s="31">
        <v>44802</v>
      </c>
      <c r="T3930" s="111">
        <v>44943</v>
      </c>
      <c r="U3930" s="31"/>
      <c r="V3930" s="31"/>
      <c r="W3930" s="31"/>
      <c r="X3930" s="17"/>
      <c r="Y3930" s="17"/>
      <c r="Z3930" s="31"/>
      <c r="AA3930" s="18">
        <f t="shared" ca="1" si="305"/>
        <v>57</v>
      </c>
      <c r="AB3930" s="19" t="s">
        <v>7878</v>
      </c>
      <c r="AC3930" s="35" t="str">
        <f t="shared" si="309"/>
        <v>0 anos 4 meses 19 dias</v>
      </c>
      <c r="AD3930" s="35" t="str">
        <f ca="1">IF(AND(V3930="",T3930&lt;TODAY()),"Contrato Encerrado",IF(AND(V3930="",T3930&gt;TODAY()),DATEDIF(TODAY(),T3930,"Y")&amp;" anos"&amp;" "&amp;DATEDIF(TODAY(),T3930,"YM")&amp;" meses"&amp;" "&amp;DATEDIF(TODAY(),T3930,"MD")&amp;" dias",IF(AND(X3930="",V3930&lt;TODAY()),"Contrato Encerrado",IF(AND(X3930="",V3930&gt;TODAY()),DATEDIF(TODAY(),V3930,"Y")&amp;" anos"&amp;" "&amp;DATEDIF(TODAY(),V3930,"YM")&amp;" meses"&amp;" "&amp;DATEDIF(TODAY(),V3930,"MD")&amp;" dias",IF(AND(Z3930="",X3930&lt;TODAY()),"Contrato Encerrado",IF(AND(Z3930="",X3930&gt;TODAY()),DATEDIF(TODAY(),X3930,"Y")&amp;" anos"&amp;" "&amp;DATEDIF(TODAY(),X3930,"YM")&amp;" meses"&amp;" "&amp;DATEDIF(TODAY(),X3930,"MD")&amp;" dias",IF(AND(Z3930&lt;&gt;””,Z3930&lt;TODAY()),"Contrato Encerrado",IF(AND(Z3930&lt;&gt;"",Z3930&gt;TODAY()),DATEDIF(TODAY(),Z3930,"Y")&amp;" anos"&amp;" "&amp;DATEDIF(TODAY(),Z3930,"YM")&amp;" meses"&amp;" "&amp;DATEDIF(TODAY(),Z3930,"MD")&amp;" dias"))))))))</f>
        <v>Contrato Encerrado</v>
      </c>
      <c r="AE3930" s="35">
        <f t="shared" si="306"/>
        <v>141</v>
      </c>
      <c r="AF3930" s="35">
        <f t="shared" si="307"/>
        <v>589</v>
      </c>
      <c r="AG3930" s="17" t="str">
        <f t="shared" si="308"/>
        <v>1 anos 7 meses 11 dias</v>
      </c>
    </row>
    <row r="3931" spans="1:33" ht="11.25" customHeight="1" x14ac:dyDescent="0.2">
      <c r="A3931" s="8" t="s">
        <v>9</v>
      </c>
      <c r="B3931" s="8" t="s">
        <v>13</v>
      </c>
      <c r="C3931" s="22" t="s">
        <v>16</v>
      </c>
      <c r="D3931" s="37">
        <v>2025</v>
      </c>
      <c r="E3931" s="12" t="s">
        <v>1111</v>
      </c>
      <c r="F3931" s="8" t="s">
        <v>1112</v>
      </c>
      <c r="G3931" s="9" t="s">
        <v>16417</v>
      </c>
      <c r="H3931" s="8" t="s">
        <v>16418</v>
      </c>
      <c r="I3931" s="14" t="s">
        <v>16419</v>
      </c>
      <c r="J3931" s="14" t="s">
        <v>10</v>
      </c>
      <c r="K3931" s="14" t="s">
        <v>29</v>
      </c>
      <c r="L3931" s="15" t="s">
        <v>30</v>
      </c>
      <c r="M3931" s="7" t="s">
        <v>9427</v>
      </c>
      <c r="N3931" s="15" t="s">
        <v>2120</v>
      </c>
      <c r="O3931" s="15" t="s">
        <v>10152</v>
      </c>
      <c r="P3931" s="15" t="s">
        <v>2518</v>
      </c>
      <c r="Q3931" s="15" t="s">
        <v>2523</v>
      </c>
      <c r="R3931" s="20">
        <v>36302</v>
      </c>
      <c r="S3931" s="20">
        <v>45761</v>
      </c>
      <c r="T3931" s="70">
        <v>46125</v>
      </c>
      <c r="U3931" s="20"/>
      <c r="V3931" s="20"/>
      <c r="W3931" s="20"/>
      <c r="X3931" s="17"/>
      <c r="Y3931" s="17"/>
      <c r="Z3931" s="20"/>
      <c r="AA3931" s="21">
        <f t="shared" ca="1" si="305"/>
        <v>26</v>
      </c>
      <c r="AB3931" s="20" t="s">
        <v>7878</v>
      </c>
      <c r="AC3931" s="35" t="str">
        <f t="shared" si="309"/>
        <v>0 anos 11 meses 30 dias</v>
      </c>
      <c r="AD3931" s="35" t="str">
        <f ca="1">IF(AND(V3931="",T3931&lt;TODAY()),"Contrato Encerrado",IF(AND(V3931="",T3931&gt;TODAY()),DATEDIF(TODAY(),T3931,"Y")&amp;" anos"&amp;" "&amp;DATEDIF(TODAY(),T3931,"YM")&amp;" meses"&amp;" "&amp;DATEDIF(TODAY(),T3931,"MD")&amp;" dias",IF(AND(X3931="",V3931&lt;TODAY()),"Contrato Encerrado",IF(AND(X3931="",V3931&gt;TODAY()),DATEDIF(TODAY(),V3931,"Y")&amp;" anos"&amp;" "&amp;DATEDIF(TODAY(),V3931,"YM")&amp;" meses"&amp;" "&amp;DATEDIF(TODAY(),V3931,"MD")&amp;" dias",IF(AND(Z3931="",X3931&lt;TODAY()),"Contrato Encerrado",IF(AND(Z3931="",X3931&gt;TODAY()),DATEDIF(TODAY(),X3931,"Y")&amp;" anos"&amp;" "&amp;DATEDIF(TODAY(),X3931,"YM")&amp;" meses"&amp;" "&amp;DATEDIF(TODAY(),X3931,"MD")&amp;" dias",IF(AND(Z3931&lt;&gt;””,Z3931&lt;TODAY()),"Contrato Encerrado",IF(AND(Z3931&lt;&gt;"",Z3931&gt;TODAY()),DATEDIF(TODAY(),Z3931,"Y")&amp;" anos"&amp;" "&amp;DATEDIF(TODAY(),Z3931,"YM")&amp;" meses"&amp;" "&amp;DATEDIF(TODAY(),Z3931,"MD")&amp;" dias"))))))))</f>
        <v>0 anos 6 meses 6 dias</v>
      </c>
      <c r="AE3931" s="35">
        <f t="shared" si="306"/>
        <v>364</v>
      </c>
      <c r="AF3931" s="35">
        <f t="shared" si="307"/>
        <v>366</v>
      </c>
      <c r="AG3931" s="17" t="str">
        <f t="shared" si="308"/>
        <v>0 anos 11 meses 31 dias</v>
      </c>
    </row>
    <row r="3932" spans="1:33" ht="11.25" customHeight="1" x14ac:dyDescent="0.2">
      <c r="A3932" s="8" t="s">
        <v>9</v>
      </c>
      <c r="B3932" s="8" t="s">
        <v>13</v>
      </c>
      <c r="C3932" s="22" t="s">
        <v>15</v>
      </c>
      <c r="D3932" s="37">
        <v>2025</v>
      </c>
      <c r="E3932" s="12" t="s">
        <v>27</v>
      </c>
      <c r="F3932" s="8" t="s">
        <v>28</v>
      </c>
      <c r="G3932" s="77" t="s">
        <v>15955</v>
      </c>
      <c r="H3932" s="78" t="s">
        <v>15956</v>
      </c>
      <c r="I3932" s="14" t="s">
        <v>15957</v>
      </c>
      <c r="J3932" s="14" t="s">
        <v>10</v>
      </c>
      <c r="K3932" s="14" t="s">
        <v>29</v>
      </c>
      <c r="L3932" s="15" t="s">
        <v>30</v>
      </c>
      <c r="M3932" s="7" t="s">
        <v>9427</v>
      </c>
      <c r="N3932" s="15" t="s">
        <v>2103</v>
      </c>
      <c r="O3932" s="15" t="s">
        <v>7901</v>
      </c>
      <c r="P3932" s="15" t="s">
        <v>2518</v>
      </c>
      <c r="Q3932" s="15" t="s">
        <v>4109</v>
      </c>
      <c r="R3932" s="20">
        <v>38359</v>
      </c>
      <c r="S3932" s="20">
        <v>45735</v>
      </c>
      <c r="T3932" s="20">
        <v>46099</v>
      </c>
      <c r="U3932" s="20"/>
      <c r="V3932" s="20"/>
      <c r="W3932" s="20"/>
      <c r="X3932" s="17"/>
      <c r="Y3932" s="17"/>
      <c r="Z3932" s="20"/>
      <c r="AA3932" s="21">
        <f t="shared" ca="1" si="305"/>
        <v>20</v>
      </c>
      <c r="AB3932" s="15" t="s">
        <v>7878</v>
      </c>
      <c r="AC3932" s="35" t="str">
        <f t="shared" si="309"/>
        <v>0 anos 11 meses 27 dias</v>
      </c>
      <c r="AD3932" s="35" t="str">
        <f ca="1">IF(AND(V3932="",T3932&lt;TODAY()),"Contrato Encerrado",IF(AND(V3932="",T3932&gt;TODAY()),DATEDIF(TODAY(),T3932,"Y")&amp;" anos"&amp;" "&amp;DATEDIF(TODAY(),T3932,"YM")&amp;" meses"&amp;" "&amp;DATEDIF(TODAY(),T3932,"MD")&amp;" dias",IF(AND(X3932="",V3932&lt;TODAY()),"Contrato Encerrado",IF(AND(X3932="",V3932&gt;TODAY()),DATEDIF(TODAY(),V3932,"Y")&amp;" anos"&amp;" "&amp;DATEDIF(TODAY(),V3932,"YM")&amp;" meses"&amp;" "&amp;DATEDIF(TODAY(),V3932,"MD")&amp;" dias",IF(AND(Z3932="",X3932&lt;TODAY()),"Contrato Encerrado",IF(AND(Z3932="",X3932&gt;TODAY()),DATEDIF(TODAY(),X3932,"Y")&amp;" anos"&amp;" "&amp;DATEDIF(TODAY(),X3932,"YM")&amp;" meses"&amp;" "&amp;DATEDIF(TODAY(),X3932,"MD")&amp;" dias",IF(AND(Z3932&lt;&gt;””,Z3932&lt;TODAY()),"Contrato Encerrado",IF(AND(Z3932&lt;&gt;"",Z3932&gt;TODAY()),DATEDIF(TODAY(),Z3932,"Y")&amp;" anos"&amp;" "&amp;DATEDIF(TODAY(),Z3932,"YM")&amp;" meses"&amp;" "&amp;DATEDIF(TODAY(),Z3932,"MD")&amp;" dias"))))))))</f>
        <v>0 anos 5 meses 11 dias</v>
      </c>
      <c r="AE3932" s="35">
        <f t="shared" si="306"/>
        <v>364</v>
      </c>
      <c r="AF3932" s="35">
        <f t="shared" si="307"/>
        <v>366</v>
      </c>
      <c r="AG3932" s="17" t="str">
        <f t="shared" si="308"/>
        <v>0 anos 11 meses 31 dias</v>
      </c>
    </row>
    <row r="3933" spans="1:33" s="61" customFormat="1" ht="11.25" customHeight="1" x14ac:dyDescent="0.2">
      <c r="A3933" s="141" t="s">
        <v>9</v>
      </c>
      <c r="B3933" s="142" t="s">
        <v>13</v>
      </c>
      <c r="C3933" s="143" t="s">
        <v>22</v>
      </c>
      <c r="D3933" s="144">
        <v>2022</v>
      </c>
      <c r="E3933" s="145" t="s">
        <v>157</v>
      </c>
      <c r="F3933" s="141" t="s">
        <v>158</v>
      </c>
      <c r="G3933" s="146" t="s">
        <v>956</v>
      </c>
      <c r="H3933" s="147" t="s">
        <v>957</v>
      </c>
      <c r="I3933" s="148" t="s">
        <v>958</v>
      </c>
      <c r="J3933" s="14" t="s">
        <v>14943</v>
      </c>
      <c r="K3933" s="148" t="s">
        <v>29</v>
      </c>
      <c r="L3933" s="149" t="s">
        <v>30</v>
      </c>
      <c r="M3933" s="7" t="s">
        <v>9427</v>
      </c>
      <c r="N3933" s="150" t="s">
        <v>2101</v>
      </c>
      <c r="O3933" s="150"/>
      <c r="P3933" s="150" t="s">
        <v>2517</v>
      </c>
      <c r="Q3933" s="150" t="s">
        <v>2522</v>
      </c>
      <c r="R3933" s="151">
        <v>36470</v>
      </c>
      <c r="S3933" s="151">
        <v>44385</v>
      </c>
      <c r="T3933" s="151">
        <v>45131</v>
      </c>
      <c r="U3933" s="151"/>
      <c r="V3933" s="151"/>
      <c r="W3933" s="151"/>
      <c r="X3933" s="17"/>
      <c r="Y3933" s="17"/>
      <c r="Z3933" s="151"/>
      <c r="AA3933" s="152">
        <f t="shared" ca="1" si="305"/>
        <v>25</v>
      </c>
      <c r="AB3933" s="153" t="s">
        <v>7878</v>
      </c>
      <c r="AC3933" s="35" t="str">
        <f t="shared" si="309"/>
        <v>2 anos 0 meses 16 dias</v>
      </c>
      <c r="AD3933" s="132" t="str">
        <f ca="1">IF(AND(V3933="",T3933&lt;TODAY()),"Contrato Encerrado",IF(AND(V3933="",T3933&gt;TODAY()),DATEDIF(TODAY(),T3933,"Y")&amp;" anos"&amp;" "&amp;DATEDIF(TODAY(),T3933,"YM")&amp;" meses"&amp;" "&amp;DATEDIF(TODAY(),T3933,"MD")&amp;" dias",IF(AND(X3933="",V3933&lt;TODAY()),"Contrato Encerrado",IF(AND(X3933="",V3933&gt;TODAY()),DATEDIF(TODAY(),V3933,"Y")&amp;" anos"&amp;" "&amp;DATEDIF(TODAY(),V3933,"YM")&amp;" meses"&amp;" "&amp;DATEDIF(TODAY(),V3933,"MD")&amp;" dias",IF(AND(Z3933="",X3933&lt;TODAY()),"Contrato Encerrado",IF(AND(Z3933="",X3933&gt;TODAY()),DATEDIF(TODAY(),X3933,"Y")&amp;" anos"&amp;" "&amp;DATEDIF(TODAY(),X3933,"YM")&amp;" meses"&amp;" "&amp;DATEDIF(TODAY(),X3933,"MD")&amp;" dias",IF(AND(Z3933&lt;&gt;””,Z3933&lt;TODAY()),"Contrato Encerrado",IF(AND(Z3933&lt;&gt;"",Z3933&gt;TODAY()),DATEDIF(TODAY(),Z3933,"Y")&amp;" anos"&amp;" "&amp;DATEDIF(TODAY(),Z3933,"YM")&amp;" meses"&amp;" "&amp;DATEDIF(TODAY(),Z3933,"MD")&amp;" dias"))))))))</f>
        <v>Contrato Encerrado</v>
      </c>
      <c r="AE3933" s="132">
        <f t="shared" si="306"/>
        <v>746</v>
      </c>
      <c r="AF3933" s="132">
        <f t="shared" si="307"/>
        <v>-16</v>
      </c>
      <c r="AG3933" s="133" t="str">
        <f t="shared" si="308"/>
        <v>ESTÁGIO COMPLETOU 2 ANOS</v>
      </c>
    </row>
    <row r="3934" spans="1:33" ht="11.25" customHeight="1" x14ac:dyDescent="0.2">
      <c r="A3934" s="8" t="s">
        <v>9</v>
      </c>
      <c r="B3934" s="8" t="s">
        <v>13</v>
      </c>
      <c r="C3934" s="22" t="s">
        <v>20</v>
      </c>
      <c r="D3934" s="37">
        <v>2024</v>
      </c>
      <c r="E3934" s="12" t="s">
        <v>1111</v>
      </c>
      <c r="F3934" s="8" t="s">
        <v>16532</v>
      </c>
      <c r="G3934" s="77" t="s">
        <v>13933</v>
      </c>
      <c r="H3934" s="78" t="s">
        <v>13934</v>
      </c>
      <c r="I3934" s="14" t="s">
        <v>13935</v>
      </c>
      <c r="J3934" s="14" t="s">
        <v>10</v>
      </c>
      <c r="K3934" s="14" t="s">
        <v>29</v>
      </c>
      <c r="L3934" s="15" t="s">
        <v>30</v>
      </c>
      <c r="M3934" s="7" t="s">
        <v>9427</v>
      </c>
      <c r="N3934" s="15" t="s">
        <v>2110</v>
      </c>
      <c r="O3934" s="15" t="s">
        <v>13936</v>
      </c>
      <c r="P3934" s="15" t="s">
        <v>2518</v>
      </c>
      <c r="Q3934" s="15" t="s">
        <v>2523</v>
      </c>
      <c r="R3934" s="20">
        <v>36689</v>
      </c>
      <c r="S3934" s="20">
        <v>45495</v>
      </c>
      <c r="T3934" s="20">
        <v>45747</v>
      </c>
      <c r="U3934" s="20">
        <v>45748</v>
      </c>
      <c r="V3934" s="20">
        <v>46112</v>
      </c>
      <c r="W3934" s="20"/>
      <c r="X3934" s="17"/>
      <c r="Y3934" s="17"/>
      <c r="Z3934" s="20"/>
      <c r="AA3934" s="18">
        <f t="shared" ca="1" si="305"/>
        <v>25</v>
      </c>
      <c r="AB3934" s="15" t="s">
        <v>7878</v>
      </c>
      <c r="AC3934" s="35" t="str">
        <f t="shared" si="309"/>
        <v>1 anos 8 meses 8 dias</v>
      </c>
      <c r="AD3934" s="35" t="str">
        <f ca="1">IF(AND(V3934="",T3934&lt;TODAY()),"Contrato Encerrado",IF(AND(V3934="",T3934&gt;TODAY()),DATEDIF(TODAY(),T3934,"Y")&amp;" anos"&amp;" "&amp;DATEDIF(TODAY(),T3934,"YM")&amp;" meses"&amp;" "&amp;DATEDIF(TODAY(),T3934,"MD")&amp;" dias",IF(AND(X3934="",V3934&lt;TODAY()),"Contrato Encerrado",IF(AND(X3934="",V3934&gt;TODAY()),DATEDIF(TODAY(),V3934,"Y")&amp;" anos"&amp;" "&amp;DATEDIF(TODAY(),V3934,"YM")&amp;" meses"&amp;" "&amp;DATEDIF(TODAY(),V3934,"MD")&amp;" dias",IF(AND(Z3934="",X3934&lt;TODAY()),"Contrato Encerrado",IF(AND(Z3934="",X3934&gt;TODAY()),DATEDIF(TODAY(),X3934,"Y")&amp;" anos"&amp;" "&amp;DATEDIF(TODAY(),X3934,"YM")&amp;" meses"&amp;" "&amp;DATEDIF(TODAY(),X3934,"MD")&amp;" dias",IF(AND(Z3934&lt;&gt;””,Z3934&lt;TODAY()),"Contrato Encerrado",IF(AND(Z3934&lt;&gt;"",Z3934&gt;TODAY()),DATEDIF(TODAY(),Z3934,"Y")&amp;" anos"&amp;" "&amp;DATEDIF(TODAY(),Z3934,"YM")&amp;" meses"&amp;" "&amp;DATEDIF(TODAY(),Z3934,"MD")&amp;" dias"))))))))</f>
        <v>0 anos 5 meses 24 dias</v>
      </c>
      <c r="AE3934" s="35">
        <f t="shared" si="306"/>
        <v>616</v>
      </c>
      <c r="AF3934" s="35">
        <f t="shared" si="307"/>
        <v>114</v>
      </c>
      <c r="AG3934" s="17" t="str">
        <f t="shared" si="308"/>
        <v>0 anos 3 meses 23 dias</v>
      </c>
    </row>
    <row r="3935" spans="1:33" s="61" customFormat="1" ht="11.25" customHeight="1" x14ac:dyDescent="0.2">
      <c r="A3935" s="8" t="s">
        <v>9</v>
      </c>
      <c r="B3935" s="10" t="s">
        <v>13</v>
      </c>
      <c r="C3935" s="11" t="s">
        <v>21</v>
      </c>
      <c r="D3935" s="36">
        <v>2021</v>
      </c>
      <c r="E3935" s="14" t="s">
        <v>1111</v>
      </c>
      <c r="F3935" s="8" t="s">
        <v>1112</v>
      </c>
      <c r="G3935" s="77" t="s">
        <v>3818</v>
      </c>
      <c r="H3935" s="78" t="s">
        <v>3819</v>
      </c>
      <c r="I3935" s="14" t="s">
        <v>3820</v>
      </c>
      <c r="J3935" s="14" t="s">
        <v>14943</v>
      </c>
      <c r="K3935" s="14" t="s">
        <v>29</v>
      </c>
      <c r="L3935" s="15" t="s">
        <v>81</v>
      </c>
      <c r="M3935" s="7" t="s">
        <v>82</v>
      </c>
      <c r="N3935" s="27" t="s">
        <v>3227</v>
      </c>
      <c r="O3935" s="27"/>
      <c r="P3935" s="26" t="s">
        <v>2517</v>
      </c>
      <c r="Q3935" s="26" t="s">
        <v>2522</v>
      </c>
      <c r="R3935" s="31">
        <v>37814</v>
      </c>
      <c r="S3935" s="31">
        <v>44396</v>
      </c>
      <c r="T3935" s="31">
        <v>44440</v>
      </c>
      <c r="U3935" s="31"/>
      <c r="V3935" s="31"/>
      <c r="W3935" s="31"/>
      <c r="X3935" s="17"/>
      <c r="Y3935" s="17"/>
      <c r="Z3935" s="31"/>
      <c r="AA3935" s="18">
        <f t="shared" ca="1" si="305"/>
        <v>22</v>
      </c>
      <c r="AB3935" s="19" t="s">
        <v>7878</v>
      </c>
      <c r="AC3935" s="35" t="str">
        <f t="shared" si="309"/>
        <v>0 anos 1 meses 13 dias</v>
      </c>
      <c r="AD3935" s="35" t="str">
        <f ca="1">IF(AND(V3935="",T3935&lt;TODAY()),"Contrato Encerrado",IF(AND(V3935="",T3935&gt;TODAY()),DATEDIF(TODAY(),T3935,"Y")&amp;" anos"&amp;" "&amp;DATEDIF(TODAY(),T3935,"YM")&amp;" meses"&amp;" "&amp;DATEDIF(TODAY(),T3935,"MD")&amp;" dias",IF(AND(X3935="",V3935&lt;TODAY()),"Contrato Encerrado",IF(AND(X3935="",V3935&gt;TODAY()),DATEDIF(TODAY(),V3935,"Y")&amp;" anos"&amp;" "&amp;DATEDIF(TODAY(),V3935,"YM")&amp;" meses"&amp;" "&amp;DATEDIF(TODAY(),V3935,"MD")&amp;" dias",IF(AND(Z3935="",X3935&lt;TODAY()),"Contrato Encerrado",IF(AND(Z3935="",X3935&gt;TODAY()),DATEDIF(TODAY(),X3935,"Y")&amp;" anos"&amp;" "&amp;DATEDIF(TODAY(),X3935,"YM")&amp;" meses"&amp;" "&amp;DATEDIF(TODAY(),X3935,"MD")&amp;" dias",IF(AND(Z3935&lt;&gt;””,Z3935&lt;TODAY()),"Contrato Encerrado",IF(AND(Z3935&lt;&gt;"",Z3935&gt;TODAY()),DATEDIF(TODAY(),Z3935,"Y")&amp;" anos"&amp;" "&amp;DATEDIF(TODAY(),Z3935,"YM")&amp;" meses"&amp;" "&amp;DATEDIF(TODAY(),Z3935,"MD")&amp;" dias"))))))))</f>
        <v>Contrato Encerrado</v>
      </c>
      <c r="AE3935" s="35">
        <f t="shared" si="306"/>
        <v>44</v>
      </c>
      <c r="AF3935" s="35">
        <f t="shared" si="307"/>
        <v>686</v>
      </c>
      <c r="AG3935" s="17" t="str">
        <f t="shared" si="308"/>
        <v>1 anos 10 meses 16 dias</v>
      </c>
    </row>
    <row r="3936" spans="1:33" ht="11.25" customHeight="1" x14ac:dyDescent="0.2">
      <c r="A3936" s="8" t="s">
        <v>9</v>
      </c>
      <c r="B3936" s="10" t="s">
        <v>13</v>
      </c>
      <c r="C3936" s="11" t="s">
        <v>25</v>
      </c>
      <c r="D3936" s="36">
        <v>2022</v>
      </c>
      <c r="E3936" s="12" t="s">
        <v>27</v>
      </c>
      <c r="F3936" s="8" t="s">
        <v>28</v>
      </c>
      <c r="G3936" s="77" t="s">
        <v>5341</v>
      </c>
      <c r="H3936" s="78" t="s">
        <v>5342</v>
      </c>
      <c r="I3936" s="14" t="s">
        <v>5343</v>
      </c>
      <c r="J3936" s="14" t="s">
        <v>1302</v>
      </c>
      <c r="K3936" s="14" t="s">
        <v>29</v>
      </c>
      <c r="L3936" s="15" t="s">
        <v>30</v>
      </c>
      <c r="M3936" s="7" t="s">
        <v>9427</v>
      </c>
      <c r="N3936" s="16" t="s">
        <v>2105</v>
      </c>
      <c r="O3936" s="16"/>
      <c r="P3936" s="16" t="s">
        <v>2518</v>
      </c>
      <c r="Q3936" s="16" t="s">
        <v>4109</v>
      </c>
      <c r="R3936" s="31">
        <v>31671</v>
      </c>
      <c r="S3936" s="31">
        <v>44901</v>
      </c>
      <c r="T3936" s="111">
        <v>45329</v>
      </c>
      <c r="U3936" s="31"/>
      <c r="V3936" s="31"/>
      <c r="W3936" s="31"/>
      <c r="X3936" s="17"/>
      <c r="Y3936" s="17"/>
      <c r="Z3936" s="31"/>
      <c r="AA3936" s="18">
        <f t="shared" ca="1" si="305"/>
        <v>39</v>
      </c>
      <c r="AB3936" s="19" t="s">
        <v>7878</v>
      </c>
      <c r="AC3936" s="35" t="str">
        <f t="shared" si="309"/>
        <v>1 anos 2 meses 1 dias</v>
      </c>
      <c r="AD3936" s="35" t="str">
        <f ca="1">IF(AND(V3936="",T3936&lt;TODAY()),"Contrato Encerrado",IF(AND(V3936="",T3936&gt;TODAY()),DATEDIF(TODAY(),T3936,"Y")&amp;" anos"&amp;" "&amp;DATEDIF(TODAY(),T3936,"YM")&amp;" meses"&amp;" "&amp;DATEDIF(TODAY(),T3936,"MD")&amp;" dias",IF(AND(X3936="",V3936&lt;TODAY()),"Contrato Encerrado",IF(AND(X3936="",V3936&gt;TODAY()),DATEDIF(TODAY(),V3936,"Y")&amp;" anos"&amp;" "&amp;DATEDIF(TODAY(),V3936,"YM")&amp;" meses"&amp;" "&amp;DATEDIF(TODAY(),V3936,"MD")&amp;" dias",IF(AND(Z3936="",X3936&lt;TODAY()),"Contrato Encerrado",IF(AND(Z3936="",X3936&gt;TODAY()),DATEDIF(TODAY(),X3936,"Y")&amp;" anos"&amp;" "&amp;DATEDIF(TODAY(),X3936,"YM")&amp;" meses"&amp;" "&amp;DATEDIF(TODAY(),X3936,"MD")&amp;" dias",IF(AND(Z3936&lt;&gt;””,Z3936&lt;TODAY()),"Contrato Encerrado",IF(AND(Z3936&lt;&gt;"",Z3936&gt;TODAY()),DATEDIF(TODAY(),Z3936,"Y")&amp;" anos"&amp;" "&amp;DATEDIF(TODAY(),Z3936,"YM")&amp;" meses"&amp;" "&amp;DATEDIF(TODAY(),Z3936,"MD")&amp;" dias"))))))))</f>
        <v>Contrato Encerrado</v>
      </c>
      <c r="AE3936" s="35">
        <f t="shared" si="306"/>
        <v>428</v>
      </c>
      <c r="AF3936" s="35">
        <f t="shared" si="307"/>
        <v>302</v>
      </c>
      <c r="AG3936" s="17" t="str">
        <f t="shared" si="308"/>
        <v>0 anos 9 meses 28 dias</v>
      </c>
    </row>
    <row r="3937" spans="1:33" ht="11.25" customHeight="1" x14ac:dyDescent="0.2">
      <c r="A3937" s="8" t="s">
        <v>9</v>
      </c>
      <c r="B3937" s="8" t="s">
        <v>13</v>
      </c>
      <c r="C3937" s="22" t="s">
        <v>16</v>
      </c>
      <c r="D3937" s="37">
        <v>2025</v>
      </c>
      <c r="E3937" s="12" t="s">
        <v>27</v>
      </c>
      <c r="F3937" s="8" t="s">
        <v>28</v>
      </c>
      <c r="G3937" s="9" t="s">
        <v>16420</v>
      </c>
      <c r="H3937" s="8" t="s">
        <v>16421</v>
      </c>
      <c r="I3937" s="14" t="s">
        <v>16422</v>
      </c>
      <c r="J3937" s="14" t="s">
        <v>10</v>
      </c>
      <c r="K3937" s="14" t="s">
        <v>29</v>
      </c>
      <c r="L3937" s="15" t="s">
        <v>30</v>
      </c>
      <c r="M3937" s="7" t="s">
        <v>9427</v>
      </c>
      <c r="N3937" s="15" t="s">
        <v>15988</v>
      </c>
      <c r="O3937" s="15" t="s">
        <v>7914</v>
      </c>
      <c r="P3937" s="15" t="s">
        <v>2518</v>
      </c>
      <c r="Q3937" s="15" t="s">
        <v>2521</v>
      </c>
      <c r="R3937" s="15" t="s">
        <v>16423</v>
      </c>
      <c r="S3937" s="15" t="s">
        <v>16262</v>
      </c>
      <c r="T3937" s="15" t="s">
        <v>16424</v>
      </c>
      <c r="U3937" s="15"/>
      <c r="V3937" s="15"/>
      <c r="W3937" s="15"/>
      <c r="X3937" s="17"/>
      <c r="Y3937" s="17"/>
      <c r="Z3937" s="15"/>
      <c r="AA3937" s="21">
        <f t="shared" ca="1" si="305"/>
        <v>23</v>
      </c>
      <c r="AB3937" s="15" t="s">
        <v>7878</v>
      </c>
      <c r="AC3937" s="35" t="str">
        <f t="shared" si="309"/>
        <v>0 anos 11 meses 30 dias</v>
      </c>
      <c r="AD3937" s="35" t="str">
        <f ca="1">IF(AND(V3937="",T3937&lt;TODAY()),"Contrato Encerrado",IF(AND(V3937="",T3937&gt;TODAY()),DATEDIF(TODAY(),T3937,"Y")&amp;" anos"&amp;" "&amp;DATEDIF(TODAY(),T3937,"YM")&amp;" meses"&amp;" "&amp;DATEDIF(TODAY(),T3937,"MD")&amp;" dias",IF(AND(X3937="",V3937&lt;TODAY()),"Contrato Encerrado",IF(AND(X3937="",V3937&gt;TODAY()),DATEDIF(TODAY(),V3937,"Y")&amp;" anos"&amp;" "&amp;DATEDIF(TODAY(),V3937,"YM")&amp;" meses"&amp;" "&amp;DATEDIF(TODAY(),V3937,"MD")&amp;" dias",IF(AND(Z3937="",X3937&lt;TODAY()),"Contrato Encerrado",IF(AND(Z3937="",X3937&gt;TODAY()),DATEDIF(TODAY(),X3937,"Y")&amp;" anos"&amp;" "&amp;DATEDIF(TODAY(),X3937,"YM")&amp;" meses"&amp;" "&amp;DATEDIF(TODAY(),X3937,"MD")&amp;" dias",IF(AND(Z3937&lt;&gt;””,Z3937&lt;TODAY()),"Contrato Encerrado",IF(AND(Z3937&lt;&gt;"",Z3937&gt;TODAY()),DATEDIF(TODAY(),Z3937,"Y")&amp;" anos"&amp;" "&amp;DATEDIF(TODAY(),Z3937,"YM")&amp;" meses"&amp;" "&amp;DATEDIF(TODAY(),Z3937,"MD")&amp;" dias"))))))))</f>
        <v>0 anos 5 meses 24 dias</v>
      </c>
      <c r="AE3937" s="35">
        <f t="shared" si="306"/>
        <v>364</v>
      </c>
      <c r="AF3937" s="35">
        <f t="shared" si="307"/>
        <v>366</v>
      </c>
      <c r="AG3937" s="17" t="str">
        <f t="shared" si="308"/>
        <v>0 anos 11 meses 31 dias</v>
      </c>
    </row>
    <row r="3938" spans="1:33" ht="11.25" customHeight="1" x14ac:dyDescent="0.2">
      <c r="A3938" s="8" t="s">
        <v>9</v>
      </c>
      <c r="B3938" s="8" t="s">
        <v>13</v>
      </c>
      <c r="C3938" s="22" t="s">
        <v>16</v>
      </c>
      <c r="D3938" s="37">
        <v>2023</v>
      </c>
      <c r="E3938" s="23" t="s">
        <v>1304</v>
      </c>
      <c r="F3938" s="8" t="s">
        <v>1305</v>
      </c>
      <c r="G3938" s="77" t="s">
        <v>7261</v>
      </c>
      <c r="H3938" s="78" t="s">
        <v>7262</v>
      </c>
      <c r="I3938" s="9" t="s">
        <v>7263</v>
      </c>
      <c r="J3938" s="14" t="s">
        <v>14943</v>
      </c>
      <c r="K3938" s="9" t="s">
        <v>29</v>
      </c>
      <c r="L3938" s="24" t="s">
        <v>30</v>
      </c>
      <c r="M3938" s="7" t="s">
        <v>9427</v>
      </c>
      <c r="N3938" s="15" t="s">
        <v>2102</v>
      </c>
      <c r="O3938" s="24"/>
      <c r="P3938" s="24" t="s">
        <v>2518</v>
      </c>
      <c r="Q3938" s="24" t="s">
        <v>2523</v>
      </c>
      <c r="R3938" s="17">
        <v>37621</v>
      </c>
      <c r="S3938" s="17">
        <v>45019</v>
      </c>
      <c r="T3938" s="31">
        <v>45536</v>
      </c>
      <c r="U3938" s="17"/>
      <c r="V3938" s="31"/>
      <c r="W3938" s="17"/>
      <c r="X3938" s="17"/>
      <c r="Y3938" s="17"/>
      <c r="Z3938" s="31"/>
      <c r="AA3938" s="18">
        <f t="shared" ca="1" si="305"/>
        <v>22</v>
      </c>
      <c r="AB3938" s="19" t="s">
        <v>7878</v>
      </c>
      <c r="AC3938" s="35" t="str">
        <f t="shared" si="309"/>
        <v>1 anos 4 meses 29 dias</v>
      </c>
      <c r="AD3938" s="35" t="str">
        <f ca="1">IF(AND(V3938="",T3938&lt;TODAY()),"Contrato Encerrado",IF(AND(V3938="",T3938&gt;TODAY()),DATEDIF(TODAY(),T3938,"Y")&amp;" anos"&amp;" "&amp;DATEDIF(TODAY(),T3938,"YM")&amp;" meses"&amp;" "&amp;DATEDIF(TODAY(),T3938,"MD")&amp;" dias",IF(AND(X3938="",V3938&lt;TODAY()),"Contrato Encerrado",IF(AND(X3938="",V3938&gt;TODAY()),DATEDIF(TODAY(),V3938,"Y")&amp;" anos"&amp;" "&amp;DATEDIF(TODAY(),V3938,"YM")&amp;" meses"&amp;" "&amp;DATEDIF(TODAY(),V3938,"MD")&amp;" dias",IF(AND(Z3938="",X3938&lt;TODAY()),"Contrato Encerrado",IF(AND(Z3938="",X3938&gt;TODAY()),DATEDIF(TODAY(),X3938,"Y")&amp;" anos"&amp;" "&amp;DATEDIF(TODAY(),X3938,"YM")&amp;" meses"&amp;" "&amp;DATEDIF(TODAY(),X3938,"MD")&amp;" dias",IF(AND(Z3938&lt;&gt;””,Z3938&lt;TODAY()),"Contrato Encerrado",IF(AND(Z3938&lt;&gt;"",Z3938&gt;TODAY()),DATEDIF(TODAY(),Z3938,"Y")&amp;" anos"&amp;" "&amp;DATEDIF(TODAY(),Z3938,"YM")&amp;" meses"&amp;" "&amp;DATEDIF(TODAY(),Z3938,"MD")&amp;" dias"))))))))</f>
        <v>Contrato Encerrado</v>
      </c>
      <c r="AE3938" s="35">
        <f t="shared" si="306"/>
        <v>517</v>
      </c>
      <c r="AF3938" s="35">
        <f t="shared" si="307"/>
        <v>213</v>
      </c>
      <c r="AG3938" s="17" t="str">
        <f t="shared" si="308"/>
        <v>0 anos 6 meses 31 dias</v>
      </c>
    </row>
    <row r="3939" spans="1:33" ht="11.25" customHeight="1" x14ac:dyDescent="0.2">
      <c r="A3939" s="8" t="s">
        <v>9</v>
      </c>
      <c r="B3939" s="10" t="s">
        <v>13</v>
      </c>
      <c r="C3939" s="11" t="s">
        <v>24</v>
      </c>
      <c r="D3939" s="36">
        <v>2022</v>
      </c>
      <c r="E3939" s="12" t="s">
        <v>284</v>
      </c>
      <c r="F3939" s="8" t="s">
        <v>285</v>
      </c>
      <c r="G3939" s="77" t="s">
        <v>5344</v>
      </c>
      <c r="H3939" s="78" t="s">
        <v>5345</v>
      </c>
      <c r="I3939" s="14" t="s">
        <v>5346</v>
      </c>
      <c r="J3939" s="14" t="s">
        <v>14943</v>
      </c>
      <c r="K3939" s="14" t="s">
        <v>29</v>
      </c>
      <c r="L3939" s="15" t="s">
        <v>81</v>
      </c>
      <c r="M3939" s="7" t="s">
        <v>82</v>
      </c>
      <c r="N3939" s="16" t="s">
        <v>4113</v>
      </c>
      <c r="O3939" s="16"/>
      <c r="P3939" s="16" t="s">
        <v>2518</v>
      </c>
      <c r="Q3939" s="16" t="s">
        <v>2523</v>
      </c>
      <c r="R3939" s="31">
        <v>38848</v>
      </c>
      <c r="S3939" s="31">
        <v>44866</v>
      </c>
      <c r="T3939" s="31">
        <v>45295</v>
      </c>
      <c r="U3939" s="31"/>
      <c r="V3939" s="31"/>
      <c r="W3939" s="31"/>
      <c r="X3939" s="17"/>
      <c r="Y3939" s="17"/>
      <c r="Z3939" s="31"/>
      <c r="AA3939" s="18">
        <f t="shared" ca="1" si="305"/>
        <v>19</v>
      </c>
      <c r="AB3939" s="19" t="s">
        <v>7878</v>
      </c>
      <c r="AC3939" s="35" t="str">
        <f t="shared" si="309"/>
        <v>1 anos 2 meses 3 dias</v>
      </c>
      <c r="AD3939" s="35" t="str">
        <f ca="1">IF(AND(V3939="",T3939&lt;TODAY()),"Contrato Encerrado",IF(AND(V3939="",T3939&gt;TODAY()),DATEDIF(TODAY(),T3939,"Y")&amp;" anos"&amp;" "&amp;DATEDIF(TODAY(),T3939,"YM")&amp;" meses"&amp;" "&amp;DATEDIF(TODAY(),T3939,"MD")&amp;" dias",IF(AND(X3939="",V3939&lt;TODAY()),"Contrato Encerrado",IF(AND(X3939="",V3939&gt;TODAY()),DATEDIF(TODAY(),V3939,"Y")&amp;" anos"&amp;" "&amp;DATEDIF(TODAY(),V3939,"YM")&amp;" meses"&amp;" "&amp;DATEDIF(TODAY(),V3939,"MD")&amp;" dias",IF(AND(Z3939="",X3939&lt;TODAY()),"Contrato Encerrado",IF(AND(Z3939="",X3939&gt;TODAY()),DATEDIF(TODAY(),X3939,"Y")&amp;" anos"&amp;" "&amp;DATEDIF(TODAY(),X3939,"YM")&amp;" meses"&amp;" "&amp;DATEDIF(TODAY(),X3939,"MD")&amp;" dias",IF(AND(Z3939&lt;&gt;””,Z3939&lt;TODAY()),"Contrato Encerrado",IF(AND(Z3939&lt;&gt;"",Z3939&gt;TODAY()),DATEDIF(TODAY(),Z3939,"Y")&amp;" anos"&amp;" "&amp;DATEDIF(TODAY(),Z3939,"YM")&amp;" meses"&amp;" "&amp;DATEDIF(TODAY(),Z3939,"MD")&amp;" dias"))))))))</f>
        <v>Contrato Encerrado</v>
      </c>
      <c r="AE3939" s="35">
        <f t="shared" si="306"/>
        <v>429</v>
      </c>
      <c r="AF3939" s="35">
        <f t="shared" si="307"/>
        <v>301</v>
      </c>
      <c r="AG3939" s="17" t="str">
        <f t="shared" si="308"/>
        <v>0 anos 9 meses 27 dias</v>
      </c>
    </row>
    <row r="3940" spans="1:33" ht="11.25" customHeight="1" x14ac:dyDescent="0.2">
      <c r="A3940" s="8" t="s">
        <v>9</v>
      </c>
      <c r="B3940" s="8" t="s">
        <v>13</v>
      </c>
      <c r="C3940" s="22" t="s">
        <v>15</v>
      </c>
      <c r="D3940" s="37">
        <v>2023</v>
      </c>
      <c r="E3940" s="23" t="s">
        <v>157</v>
      </c>
      <c r="F3940" s="8" t="s">
        <v>158</v>
      </c>
      <c r="G3940" s="77" t="s">
        <v>7264</v>
      </c>
      <c r="H3940" s="78" t="s">
        <v>7265</v>
      </c>
      <c r="I3940" s="9" t="s">
        <v>7266</v>
      </c>
      <c r="J3940" s="14" t="s">
        <v>14943</v>
      </c>
      <c r="K3940" s="9" t="s">
        <v>29</v>
      </c>
      <c r="L3940" s="24" t="s">
        <v>30</v>
      </c>
      <c r="M3940" s="7" t="s">
        <v>9427</v>
      </c>
      <c r="N3940" s="24" t="s">
        <v>2101</v>
      </c>
      <c r="O3940" s="24"/>
      <c r="P3940" s="24" t="s">
        <v>2518</v>
      </c>
      <c r="Q3940" s="24" t="s">
        <v>2521</v>
      </c>
      <c r="R3940" s="17">
        <v>29849</v>
      </c>
      <c r="S3940" s="17">
        <v>44993</v>
      </c>
      <c r="T3940" s="31">
        <v>45308</v>
      </c>
      <c r="U3940" s="17"/>
      <c r="V3940" s="31"/>
      <c r="W3940" s="17"/>
      <c r="X3940" s="17"/>
      <c r="Y3940" s="17"/>
      <c r="Z3940" s="31"/>
      <c r="AA3940" s="18">
        <f t="shared" ca="1" si="305"/>
        <v>44</v>
      </c>
      <c r="AB3940" s="19" t="s">
        <v>7878</v>
      </c>
      <c r="AC3940" s="35" t="str">
        <f t="shared" si="309"/>
        <v>0 anos 10 meses 9 dias</v>
      </c>
      <c r="AD3940" s="35" t="str">
        <f ca="1">IF(AND(V3940="",T3940&lt;TODAY()),"Contrato Encerrado",IF(AND(V3940="",T3940&gt;TODAY()),DATEDIF(TODAY(),T3940,"Y")&amp;" anos"&amp;" "&amp;DATEDIF(TODAY(),T3940,"YM")&amp;" meses"&amp;" "&amp;DATEDIF(TODAY(),T3940,"MD")&amp;" dias",IF(AND(X3940="",V3940&lt;TODAY()),"Contrato Encerrado",IF(AND(X3940="",V3940&gt;TODAY()),DATEDIF(TODAY(),V3940,"Y")&amp;" anos"&amp;" "&amp;DATEDIF(TODAY(),V3940,"YM")&amp;" meses"&amp;" "&amp;DATEDIF(TODAY(),V3940,"MD")&amp;" dias",IF(AND(Z3940="",X3940&lt;TODAY()),"Contrato Encerrado",IF(AND(Z3940="",X3940&gt;TODAY()),DATEDIF(TODAY(),X3940,"Y")&amp;" anos"&amp;" "&amp;DATEDIF(TODAY(),X3940,"YM")&amp;" meses"&amp;" "&amp;DATEDIF(TODAY(),X3940,"MD")&amp;" dias",IF(AND(Z3940&lt;&gt;””,Z3940&lt;TODAY()),"Contrato Encerrado",IF(AND(Z3940&lt;&gt;"",Z3940&gt;TODAY()),DATEDIF(TODAY(),Z3940,"Y")&amp;" anos"&amp;" "&amp;DATEDIF(TODAY(),Z3940,"YM")&amp;" meses"&amp;" "&amp;DATEDIF(TODAY(),Z3940,"MD")&amp;" dias"))))))))</f>
        <v>Contrato Encerrado</v>
      </c>
      <c r="AE3940" s="35">
        <f t="shared" si="306"/>
        <v>315</v>
      </c>
      <c r="AF3940" s="35">
        <f t="shared" si="307"/>
        <v>415</v>
      </c>
      <c r="AG3940" s="17" t="str">
        <f t="shared" si="308"/>
        <v>1 anos 1 meses 18 dias</v>
      </c>
    </row>
    <row r="3941" spans="1:33" ht="11.25" customHeight="1" x14ac:dyDescent="0.2">
      <c r="A3941" s="8" t="s">
        <v>9</v>
      </c>
      <c r="B3941" s="8" t="s">
        <v>13</v>
      </c>
      <c r="C3941" s="22" t="s">
        <v>25</v>
      </c>
      <c r="D3941" s="37">
        <v>2023</v>
      </c>
      <c r="E3941" s="12" t="s">
        <v>157</v>
      </c>
      <c r="F3941" s="8" t="s">
        <v>158</v>
      </c>
      <c r="G3941" s="77" t="s">
        <v>10860</v>
      </c>
      <c r="H3941" s="78" t="s">
        <v>10861</v>
      </c>
      <c r="I3941" s="14" t="s">
        <v>10862</v>
      </c>
      <c r="J3941" s="14" t="s">
        <v>10</v>
      </c>
      <c r="K3941" s="14" t="s">
        <v>29</v>
      </c>
      <c r="L3941" s="15" t="s">
        <v>30</v>
      </c>
      <c r="M3941" s="7" t="s">
        <v>9427</v>
      </c>
      <c r="N3941" s="15" t="s">
        <v>2101</v>
      </c>
      <c r="O3941" s="15" t="s">
        <v>8037</v>
      </c>
      <c r="P3941" s="15" t="s">
        <v>2518</v>
      </c>
      <c r="Q3941" s="15" t="s">
        <v>2521</v>
      </c>
      <c r="R3941" s="20">
        <v>34615</v>
      </c>
      <c r="S3941" s="20">
        <v>45257</v>
      </c>
      <c r="T3941" s="20" t="s">
        <v>15144</v>
      </c>
      <c r="U3941" s="20"/>
      <c r="V3941" s="20"/>
      <c r="W3941" s="20"/>
      <c r="X3941" s="17"/>
      <c r="Y3941" s="17"/>
      <c r="Z3941" s="20"/>
      <c r="AA3941" s="18">
        <f t="shared" ca="1" si="305"/>
        <v>30</v>
      </c>
      <c r="AB3941" s="15" t="s">
        <v>7878</v>
      </c>
      <c r="AC3941" s="35" t="str">
        <f t="shared" si="309"/>
        <v>1 anos 11 meses 30 dias</v>
      </c>
      <c r="AD3941" s="35" t="str">
        <f ca="1">IF(AND(V3941="",T3941&lt;TODAY()),"Contrato Encerrado",IF(AND(V3941="",T3941&gt;TODAY()),DATEDIF(TODAY(),T3941,"Y")&amp;" anos"&amp;" "&amp;DATEDIF(TODAY(),T3941,"YM")&amp;" meses"&amp;" "&amp;DATEDIF(TODAY(),T3941,"MD")&amp;" dias",IF(AND(X3941="",V3941&lt;TODAY()),"Contrato Encerrado",IF(AND(X3941="",V3941&gt;TODAY()),DATEDIF(TODAY(),V3941,"Y")&amp;" anos"&amp;" "&amp;DATEDIF(TODAY(),V3941,"YM")&amp;" meses"&amp;" "&amp;DATEDIF(TODAY(),V3941,"MD")&amp;" dias",IF(AND(Z3941="",X3941&lt;TODAY()),"Contrato Encerrado",IF(AND(Z3941="",X3941&gt;TODAY()),DATEDIF(TODAY(),X3941,"Y")&amp;" anos"&amp;" "&amp;DATEDIF(TODAY(),X3941,"YM")&amp;" meses"&amp;" "&amp;DATEDIF(TODAY(),X3941,"MD")&amp;" dias",IF(AND(Z3941&lt;&gt;””,Z3941&lt;TODAY()),"Contrato Encerrado",IF(AND(Z3941&lt;&gt;"",Z3941&gt;TODAY()),DATEDIF(TODAY(),Z3941,"Y")&amp;" anos"&amp;" "&amp;DATEDIF(TODAY(),Z3941,"YM")&amp;" meses"&amp;" "&amp;DATEDIF(TODAY(),Z3941,"MD")&amp;" dias"))))))))</f>
        <v>0 anos 1 meses 19 dias</v>
      </c>
      <c r="AE3941" s="35">
        <f t="shared" si="306"/>
        <v>730</v>
      </c>
      <c r="AF3941" s="35">
        <f t="shared" si="307"/>
        <v>0</v>
      </c>
      <c r="AG3941" s="17" t="str">
        <f t="shared" si="308"/>
        <v>ESTÁGIO COMPLETOU 2 ANOS</v>
      </c>
    </row>
    <row r="3942" spans="1:33" ht="11.25" customHeight="1" x14ac:dyDescent="0.2">
      <c r="A3942" s="141" t="s">
        <v>9</v>
      </c>
      <c r="B3942" s="141" t="s">
        <v>13</v>
      </c>
      <c r="C3942" s="157" t="s">
        <v>15</v>
      </c>
      <c r="D3942" s="158">
        <v>2023</v>
      </c>
      <c r="E3942" s="159" t="s">
        <v>27</v>
      </c>
      <c r="F3942" s="141" t="s">
        <v>28</v>
      </c>
      <c r="G3942" s="146" t="s">
        <v>7267</v>
      </c>
      <c r="H3942" s="147" t="s">
        <v>7268</v>
      </c>
      <c r="I3942" s="160" t="s">
        <v>7269</v>
      </c>
      <c r="J3942" s="14" t="s">
        <v>14943</v>
      </c>
      <c r="K3942" s="160" t="s">
        <v>29</v>
      </c>
      <c r="L3942" s="162" t="s">
        <v>30</v>
      </c>
      <c r="M3942" s="7" t="s">
        <v>9427</v>
      </c>
      <c r="N3942" s="149" t="s">
        <v>2098</v>
      </c>
      <c r="O3942" s="162"/>
      <c r="P3942" s="162" t="s">
        <v>2518</v>
      </c>
      <c r="Q3942" s="162" t="s">
        <v>4109</v>
      </c>
      <c r="R3942" s="133">
        <v>30016</v>
      </c>
      <c r="S3942" s="133">
        <v>44986</v>
      </c>
      <c r="T3942" s="156">
        <v>45717</v>
      </c>
      <c r="U3942" s="151"/>
      <c r="V3942" s="151"/>
      <c r="W3942" s="133"/>
      <c r="X3942" s="17"/>
      <c r="Y3942" s="17"/>
      <c r="Z3942" s="156"/>
      <c r="AA3942" s="152">
        <f t="shared" ca="1" si="305"/>
        <v>43</v>
      </c>
      <c r="AB3942" s="153" t="s">
        <v>7878</v>
      </c>
      <c r="AC3942" s="35" t="str">
        <f t="shared" si="309"/>
        <v>2 anos 0 meses 0 dias</v>
      </c>
      <c r="AD3942" s="132" t="str">
        <f ca="1">IF(AND(V3942="",T3942&lt;TODAY()),"Contrato Encerrado",IF(AND(V3942="",T3942&gt;TODAY()),DATEDIF(TODAY(),T3942,"Y")&amp;" anos"&amp;" "&amp;DATEDIF(TODAY(),T3942,"YM")&amp;" meses"&amp;" "&amp;DATEDIF(TODAY(),T3942,"MD")&amp;" dias",IF(AND(X3942="",V3942&lt;TODAY()),"Contrato Encerrado",IF(AND(X3942="",V3942&gt;TODAY()),DATEDIF(TODAY(),V3942,"Y")&amp;" anos"&amp;" "&amp;DATEDIF(TODAY(),V3942,"YM")&amp;" meses"&amp;" "&amp;DATEDIF(TODAY(),V3942,"MD")&amp;" dias",IF(AND(Z3942="",X3942&lt;TODAY()),"Contrato Encerrado",IF(AND(Z3942="",X3942&gt;TODAY()),DATEDIF(TODAY(),X3942,"Y")&amp;" anos"&amp;" "&amp;DATEDIF(TODAY(),X3942,"YM")&amp;" meses"&amp;" "&amp;DATEDIF(TODAY(),X3942,"MD")&amp;" dias",IF(AND(Z3942&lt;&gt;””,Z3942&lt;TODAY()),"Contrato Encerrado",IF(AND(Z3942&lt;&gt;"",Z3942&gt;TODAY()),DATEDIF(TODAY(),Z3942,"Y")&amp;" anos"&amp;" "&amp;DATEDIF(TODAY(),Z3942,"YM")&amp;" meses"&amp;" "&amp;DATEDIF(TODAY(),Z3942,"MD")&amp;" dias"))))))))</f>
        <v>Contrato Encerrado</v>
      </c>
      <c r="AE3942" s="132">
        <f t="shared" si="306"/>
        <v>731</v>
      </c>
      <c r="AF3942" s="132">
        <f t="shared" si="307"/>
        <v>-1</v>
      </c>
      <c r="AG3942" s="133" t="str">
        <f t="shared" si="308"/>
        <v>ESTÁGIO COMPLETOU 2 ANOS</v>
      </c>
    </row>
    <row r="3943" spans="1:33" ht="11.25" customHeight="1" x14ac:dyDescent="0.2">
      <c r="A3943" s="8" t="s">
        <v>9</v>
      </c>
      <c r="B3943" s="10" t="s">
        <v>13</v>
      </c>
      <c r="C3943" s="11" t="s">
        <v>22</v>
      </c>
      <c r="D3943" s="36">
        <v>2022</v>
      </c>
      <c r="E3943" s="12" t="s">
        <v>157</v>
      </c>
      <c r="F3943" s="8" t="s">
        <v>158</v>
      </c>
      <c r="G3943" s="77" t="s">
        <v>2479</v>
      </c>
      <c r="H3943" s="78" t="s">
        <v>2480</v>
      </c>
      <c r="I3943" s="14" t="s">
        <v>2481</v>
      </c>
      <c r="J3943" s="14" t="s">
        <v>1302</v>
      </c>
      <c r="K3943" s="14" t="s">
        <v>29</v>
      </c>
      <c r="L3943" s="15" t="s">
        <v>30</v>
      </c>
      <c r="M3943" s="7" t="s">
        <v>9427</v>
      </c>
      <c r="N3943" s="16" t="s">
        <v>14575</v>
      </c>
      <c r="O3943" s="15" t="s">
        <v>7914</v>
      </c>
      <c r="P3943" s="16" t="s">
        <v>2518</v>
      </c>
      <c r="Q3943" s="16" t="s">
        <v>2521</v>
      </c>
      <c r="R3943" s="31">
        <v>25083</v>
      </c>
      <c r="S3943" s="31">
        <v>44762</v>
      </c>
      <c r="T3943" s="31">
        <v>45355</v>
      </c>
      <c r="U3943" s="31">
        <v>45406</v>
      </c>
      <c r="V3943" s="31">
        <v>45422</v>
      </c>
      <c r="W3943" s="31"/>
      <c r="X3943" s="17"/>
      <c r="Y3943" s="17"/>
      <c r="Z3943" s="31"/>
      <c r="AA3943" s="18">
        <f t="shared" ca="1" si="305"/>
        <v>57</v>
      </c>
      <c r="AB3943" s="19" t="s">
        <v>7878</v>
      </c>
      <c r="AC3943" s="35" t="str">
        <f t="shared" si="309"/>
        <v>1 anos 8 meses 0 dias</v>
      </c>
      <c r="AD3943" s="35" t="str">
        <f ca="1">IF(AND(V3943="",T3943&lt;TODAY()),"Contrato Encerrado",IF(AND(V3943="",T3943&gt;TODAY()),DATEDIF(TODAY(),T3943,"Y")&amp;" anos"&amp;" "&amp;DATEDIF(TODAY(),T3943,"YM")&amp;" meses"&amp;" "&amp;DATEDIF(TODAY(),T3943,"MD")&amp;" dias",IF(AND(X3943="",V3943&lt;TODAY()),"Contrato Encerrado",IF(AND(X3943="",V3943&gt;TODAY()),DATEDIF(TODAY(),V3943,"Y")&amp;" anos"&amp;" "&amp;DATEDIF(TODAY(),V3943,"YM")&amp;" meses"&amp;" "&amp;DATEDIF(TODAY(),V3943,"MD")&amp;" dias",IF(AND(Z3943="",X3943&lt;TODAY()),"Contrato Encerrado",IF(AND(Z3943="",X3943&gt;TODAY()),DATEDIF(TODAY(),X3943,"Y")&amp;" anos"&amp;" "&amp;DATEDIF(TODAY(),X3943,"YM")&amp;" meses"&amp;" "&amp;DATEDIF(TODAY(),X3943,"MD")&amp;" dias",IF(AND(Z3943&lt;&gt;””,Z3943&lt;TODAY()),"Contrato Encerrado",IF(AND(Z3943&lt;&gt;"",Z3943&gt;TODAY()),DATEDIF(TODAY(),Z3943,"Y")&amp;" anos"&amp;" "&amp;DATEDIF(TODAY(),Z3943,"YM")&amp;" meses"&amp;" "&amp;DATEDIF(TODAY(),Z3943,"MD")&amp;" dias"))))))))</f>
        <v>Contrato Encerrado</v>
      </c>
      <c r="AE3943" s="35">
        <f t="shared" si="306"/>
        <v>609</v>
      </c>
      <c r="AF3943" s="35">
        <f t="shared" si="307"/>
        <v>121</v>
      </c>
      <c r="AG3943" s="17" t="str">
        <f t="shared" si="308"/>
        <v>0 anos 3 meses 30 dias</v>
      </c>
    </row>
    <row r="3944" spans="1:33" ht="11.25" customHeight="1" x14ac:dyDescent="0.2">
      <c r="A3944" s="8" t="s">
        <v>9</v>
      </c>
      <c r="B3944" s="10" t="s">
        <v>13</v>
      </c>
      <c r="C3944" s="11" t="s">
        <v>24</v>
      </c>
      <c r="D3944" s="36">
        <v>2022</v>
      </c>
      <c r="E3944" s="12" t="s">
        <v>157</v>
      </c>
      <c r="F3944" s="8" t="s">
        <v>158</v>
      </c>
      <c r="G3944" s="77" t="s">
        <v>5347</v>
      </c>
      <c r="H3944" s="78" t="s">
        <v>5348</v>
      </c>
      <c r="I3944" s="14" t="s">
        <v>5349</v>
      </c>
      <c r="J3944" s="14" t="s">
        <v>14943</v>
      </c>
      <c r="K3944" s="14" t="s">
        <v>29</v>
      </c>
      <c r="L3944" s="15" t="s">
        <v>30</v>
      </c>
      <c r="M3944" s="7" t="s">
        <v>9427</v>
      </c>
      <c r="N3944" s="16" t="s">
        <v>4159</v>
      </c>
      <c r="O3944" s="16"/>
      <c r="P3944" s="16" t="s">
        <v>2518</v>
      </c>
      <c r="Q3944" s="16" t="s">
        <v>2521</v>
      </c>
      <c r="R3944" s="31">
        <v>33863</v>
      </c>
      <c r="S3944" s="31">
        <v>44853</v>
      </c>
      <c r="T3944" s="31">
        <v>45308</v>
      </c>
      <c r="U3944" s="31"/>
      <c r="V3944" s="31"/>
      <c r="W3944" s="31"/>
      <c r="X3944" s="17"/>
      <c r="Y3944" s="17"/>
      <c r="Z3944" s="31"/>
      <c r="AA3944" s="18">
        <f t="shared" ca="1" si="305"/>
        <v>33</v>
      </c>
      <c r="AB3944" s="19" t="s">
        <v>7878</v>
      </c>
      <c r="AC3944" s="35" t="str">
        <f t="shared" si="309"/>
        <v>1 anos 2 meses 29 dias</v>
      </c>
      <c r="AD3944" s="35" t="str">
        <f ca="1">IF(AND(V3944="",T3944&lt;TODAY()),"Contrato Encerrado",IF(AND(V3944="",T3944&gt;TODAY()),DATEDIF(TODAY(),T3944,"Y")&amp;" anos"&amp;" "&amp;DATEDIF(TODAY(),T3944,"YM")&amp;" meses"&amp;" "&amp;DATEDIF(TODAY(),T3944,"MD")&amp;" dias",IF(AND(X3944="",V3944&lt;TODAY()),"Contrato Encerrado",IF(AND(X3944="",V3944&gt;TODAY()),DATEDIF(TODAY(),V3944,"Y")&amp;" anos"&amp;" "&amp;DATEDIF(TODAY(),V3944,"YM")&amp;" meses"&amp;" "&amp;DATEDIF(TODAY(),V3944,"MD")&amp;" dias",IF(AND(Z3944="",X3944&lt;TODAY()),"Contrato Encerrado",IF(AND(Z3944="",X3944&gt;TODAY()),DATEDIF(TODAY(),X3944,"Y")&amp;" anos"&amp;" "&amp;DATEDIF(TODAY(),X3944,"YM")&amp;" meses"&amp;" "&amp;DATEDIF(TODAY(),X3944,"MD")&amp;" dias",IF(AND(Z3944&lt;&gt;””,Z3944&lt;TODAY()),"Contrato Encerrado",IF(AND(Z3944&lt;&gt;"",Z3944&gt;TODAY()),DATEDIF(TODAY(),Z3944,"Y")&amp;" anos"&amp;" "&amp;DATEDIF(TODAY(),Z3944,"YM")&amp;" meses"&amp;" "&amp;DATEDIF(TODAY(),Z3944,"MD")&amp;" dias"))))))))</f>
        <v>Contrato Encerrado</v>
      </c>
      <c r="AE3944" s="35">
        <f t="shared" si="306"/>
        <v>455</v>
      </c>
      <c r="AF3944" s="35">
        <f t="shared" si="307"/>
        <v>275</v>
      </c>
      <c r="AG3944" s="17" t="str">
        <f t="shared" si="308"/>
        <v>0 anos 9 meses 1 dias</v>
      </c>
    </row>
    <row r="3945" spans="1:33" ht="11.25" customHeight="1" x14ac:dyDescent="0.2">
      <c r="A3945" s="8" t="s">
        <v>9</v>
      </c>
      <c r="B3945" s="8" t="s">
        <v>13</v>
      </c>
      <c r="C3945" s="22" t="s">
        <v>21</v>
      </c>
      <c r="D3945" s="35">
        <v>2025</v>
      </c>
      <c r="E3945" s="12" t="s">
        <v>157</v>
      </c>
      <c r="F3945" s="8" t="s">
        <v>158</v>
      </c>
      <c r="G3945" s="14" t="s">
        <v>17632</v>
      </c>
      <c r="H3945" s="8" t="s">
        <v>17633</v>
      </c>
      <c r="I3945" s="14" t="s">
        <v>17019</v>
      </c>
      <c r="J3945" s="14" t="s">
        <v>10</v>
      </c>
      <c r="K3945" s="14" t="s">
        <v>29</v>
      </c>
      <c r="L3945" s="15" t="s">
        <v>30</v>
      </c>
      <c r="M3945" s="7" t="s">
        <v>16153</v>
      </c>
      <c r="N3945" s="15" t="s">
        <v>12836</v>
      </c>
      <c r="O3945" s="15" t="s">
        <v>12280</v>
      </c>
      <c r="P3945" s="15" t="s">
        <v>2518</v>
      </c>
      <c r="Q3945" s="15" t="s">
        <v>4109</v>
      </c>
      <c r="R3945" s="20">
        <v>32182</v>
      </c>
      <c r="S3945" s="20">
        <v>45853</v>
      </c>
      <c r="T3945" s="70">
        <v>46213</v>
      </c>
      <c r="U3945" s="20"/>
      <c r="V3945" s="20"/>
      <c r="W3945" s="20"/>
      <c r="X3945" s="17"/>
      <c r="Y3945" s="17"/>
      <c r="Z3945" s="20"/>
      <c r="AA3945" s="21">
        <f t="shared" ca="1" si="305"/>
        <v>37</v>
      </c>
      <c r="AB3945" s="20" t="s">
        <v>7878</v>
      </c>
      <c r="AC3945" s="35" t="str">
        <f t="shared" si="309"/>
        <v>0 anos 11 meses 25 dias</v>
      </c>
      <c r="AD3945" s="35" t="str">
        <f ca="1">IF(AND(V3945="",T3945&lt;TODAY()),"Contrato Encerrado",IF(AND(V3945="",T3945&gt;TODAY()),DATEDIF(TODAY(),T3945,"Y")&amp;" anos"&amp;" "&amp;DATEDIF(TODAY(),T3945,"YM")&amp;" meses"&amp;" "&amp;DATEDIF(TODAY(),T3945,"MD")&amp;" dias",IF(AND(X3945="",V3945&lt;TODAY()),"Contrato Encerrado",IF(AND(X3945="",V3945&gt;TODAY()),DATEDIF(TODAY(),V3945,"Y")&amp;" anos"&amp;" "&amp;DATEDIF(TODAY(),V3945,"YM")&amp;" meses"&amp;" "&amp;DATEDIF(TODAY(),V3945,"MD")&amp;" dias",IF(AND(Z3945="",X3945&lt;TODAY()),"Contrato Encerrado",IF(AND(Z3945="",X3945&gt;TODAY()),DATEDIF(TODAY(),X3945,"Y")&amp;" anos"&amp;" "&amp;DATEDIF(TODAY(),X3945,"YM")&amp;" meses"&amp;" "&amp;DATEDIF(TODAY(),X3945,"MD")&amp;" dias",IF(AND(Z3945&lt;&gt;””,Z3945&lt;TODAY()),"Contrato Encerrado",IF(AND(Z3945&lt;&gt;"",Z3945&gt;TODAY()),DATEDIF(TODAY(),Z3945,"Y")&amp;" anos"&amp;" "&amp;DATEDIF(TODAY(),Z3945,"YM")&amp;" meses"&amp;" "&amp;DATEDIF(TODAY(),Z3945,"MD")&amp;" dias"))))))))</f>
        <v>0 anos 9 meses 3 dias</v>
      </c>
      <c r="AE3945" s="35">
        <f t="shared" si="306"/>
        <v>360</v>
      </c>
      <c r="AF3945" s="35">
        <f t="shared" si="307"/>
        <v>370</v>
      </c>
      <c r="AG3945" s="17" t="str">
        <f t="shared" si="308"/>
        <v>1 anos 0 meses 4 dias</v>
      </c>
    </row>
    <row r="3946" spans="1:33" ht="11.25" customHeight="1" x14ac:dyDescent="0.2">
      <c r="A3946" s="8" t="s">
        <v>9</v>
      </c>
      <c r="B3946" s="8" t="s">
        <v>13</v>
      </c>
      <c r="C3946" s="22" t="s">
        <v>14585</v>
      </c>
      <c r="D3946" s="37">
        <v>2022</v>
      </c>
      <c r="E3946" s="12" t="s">
        <v>157</v>
      </c>
      <c r="F3946" s="8" t="s">
        <v>158</v>
      </c>
      <c r="G3946" s="77" t="s">
        <v>5350</v>
      </c>
      <c r="H3946" s="78" t="s">
        <v>13733</v>
      </c>
      <c r="I3946" s="14" t="s">
        <v>5351</v>
      </c>
      <c r="J3946" s="14" t="s">
        <v>14943</v>
      </c>
      <c r="K3946" s="14" t="s">
        <v>29</v>
      </c>
      <c r="L3946" s="15" t="s">
        <v>30</v>
      </c>
      <c r="M3946" s="7" t="s">
        <v>9427</v>
      </c>
      <c r="N3946" s="15" t="s">
        <v>4159</v>
      </c>
      <c r="O3946" s="15" t="s">
        <v>7897</v>
      </c>
      <c r="P3946" s="15" t="s">
        <v>2518</v>
      </c>
      <c r="Q3946" s="15" t="s">
        <v>2521</v>
      </c>
      <c r="R3946" s="20">
        <v>24512</v>
      </c>
      <c r="S3946" s="20">
        <v>44861</v>
      </c>
      <c r="T3946" s="20">
        <v>45565</v>
      </c>
      <c r="U3946" s="20"/>
      <c r="V3946" s="20"/>
      <c r="W3946" s="20"/>
      <c r="X3946" s="17"/>
      <c r="Y3946" s="17"/>
      <c r="Z3946" s="20"/>
      <c r="AA3946" s="18">
        <f t="shared" ca="1" si="305"/>
        <v>58</v>
      </c>
      <c r="AB3946" s="15" t="s">
        <v>7878</v>
      </c>
      <c r="AC3946" s="35" t="str">
        <f t="shared" si="309"/>
        <v>1 anos 11 meses 3 dias</v>
      </c>
      <c r="AD3946" s="35" t="str">
        <f ca="1">IF(AND(V3946="",T3946&lt;TODAY()),"Contrato Encerrado",IF(AND(V3946="",T3946&gt;TODAY()),DATEDIF(TODAY(),T3946,"Y")&amp;" anos"&amp;" "&amp;DATEDIF(TODAY(),T3946,"YM")&amp;" meses"&amp;" "&amp;DATEDIF(TODAY(),T3946,"MD")&amp;" dias",IF(AND(X3946="",V3946&lt;TODAY()),"Contrato Encerrado",IF(AND(X3946="",V3946&gt;TODAY()),DATEDIF(TODAY(),V3946,"Y")&amp;" anos"&amp;" "&amp;DATEDIF(TODAY(),V3946,"YM")&amp;" meses"&amp;" "&amp;DATEDIF(TODAY(),V3946,"MD")&amp;" dias",IF(AND(Z3946="",X3946&lt;TODAY()),"Contrato Encerrado",IF(AND(Z3946="",X3946&gt;TODAY()),DATEDIF(TODAY(),X3946,"Y")&amp;" anos"&amp;" "&amp;DATEDIF(TODAY(),X3946,"YM")&amp;" meses"&amp;" "&amp;DATEDIF(TODAY(),X3946,"MD")&amp;" dias",IF(AND(Z3946&lt;&gt;””,Z3946&lt;TODAY()),"Contrato Encerrado",IF(AND(Z3946&lt;&gt;"",Z3946&gt;TODAY()),DATEDIF(TODAY(),Z3946,"Y")&amp;" anos"&amp;" "&amp;DATEDIF(TODAY(),Z3946,"YM")&amp;" meses"&amp;" "&amp;DATEDIF(TODAY(),Z3946,"MD")&amp;" dias"))))))))</f>
        <v>Contrato Encerrado</v>
      </c>
      <c r="AE3946" s="35">
        <f t="shared" si="306"/>
        <v>704</v>
      </c>
      <c r="AF3946" s="35">
        <f t="shared" si="307"/>
        <v>26</v>
      </c>
      <c r="AG3946" s="17" t="str">
        <f t="shared" si="308"/>
        <v>0 anos 0 meses 26 dias</v>
      </c>
    </row>
    <row r="3947" spans="1:33" ht="11.25" customHeight="1" x14ac:dyDescent="0.2">
      <c r="A3947" s="8" t="s">
        <v>9</v>
      </c>
      <c r="B3947" s="8" t="s">
        <v>13</v>
      </c>
      <c r="C3947" s="22" t="s">
        <v>15</v>
      </c>
      <c r="D3947" s="37">
        <v>2024</v>
      </c>
      <c r="E3947" s="23" t="s">
        <v>157</v>
      </c>
      <c r="F3947" s="8" t="s">
        <v>158</v>
      </c>
      <c r="G3947" s="77" t="s">
        <v>12381</v>
      </c>
      <c r="H3947" s="78" t="s">
        <v>12382</v>
      </c>
      <c r="I3947" s="9" t="s">
        <v>12383</v>
      </c>
      <c r="J3947" s="14" t="s">
        <v>10</v>
      </c>
      <c r="K3947" s="9" t="s">
        <v>29</v>
      </c>
      <c r="L3947" s="24" t="s">
        <v>30</v>
      </c>
      <c r="M3947" s="7" t="s">
        <v>9427</v>
      </c>
      <c r="N3947" s="24" t="s">
        <v>2101</v>
      </c>
      <c r="O3947" s="24" t="s">
        <v>8037</v>
      </c>
      <c r="P3947" s="24" t="s">
        <v>2518</v>
      </c>
      <c r="Q3947" s="24" t="s">
        <v>4109</v>
      </c>
      <c r="R3947" s="29">
        <v>32932</v>
      </c>
      <c r="S3947" s="29">
        <v>45344</v>
      </c>
      <c r="T3947" s="20">
        <v>46022</v>
      </c>
      <c r="U3947" s="20"/>
      <c r="V3947" s="20"/>
      <c r="W3947" s="29"/>
      <c r="X3947" s="17"/>
      <c r="Y3947" s="17"/>
      <c r="Z3947" s="20"/>
      <c r="AA3947" s="18">
        <f t="shared" ca="1" si="305"/>
        <v>35</v>
      </c>
      <c r="AB3947" s="18" t="s">
        <v>7878</v>
      </c>
      <c r="AC3947" s="35" t="str">
        <f t="shared" si="309"/>
        <v>1 anos 10 meses 9 dias</v>
      </c>
      <c r="AD3947" s="35" t="str">
        <f ca="1">IF(AND(V3947="",T3947&lt;TODAY()),"Contrato Encerrado",IF(AND(V3947="",T3947&gt;TODAY()),DATEDIF(TODAY(),T3947,"Y")&amp;" anos"&amp;" "&amp;DATEDIF(TODAY(),T3947,"YM")&amp;" meses"&amp;" "&amp;DATEDIF(TODAY(),T3947,"MD")&amp;" dias",IF(AND(X3947="",V3947&lt;TODAY()),"Contrato Encerrado",IF(AND(X3947="",V3947&gt;TODAY()),DATEDIF(TODAY(),V3947,"Y")&amp;" anos"&amp;" "&amp;DATEDIF(TODAY(),V3947,"YM")&amp;" meses"&amp;" "&amp;DATEDIF(TODAY(),V3947,"MD")&amp;" dias",IF(AND(Z3947="",X3947&lt;TODAY()),"Contrato Encerrado",IF(AND(Z3947="",X3947&gt;TODAY()),DATEDIF(TODAY(),X3947,"Y")&amp;" anos"&amp;" "&amp;DATEDIF(TODAY(),X3947,"YM")&amp;" meses"&amp;" "&amp;DATEDIF(TODAY(),X3947,"MD")&amp;" dias",IF(AND(Z3947&lt;&gt;””,Z3947&lt;TODAY()),"Contrato Encerrado",IF(AND(Z3947&lt;&gt;"",Z3947&gt;TODAY()),DATEDIF(TODAY(),Z3947,"Y")&amp;" anos"&amp;" "&amp;DATEDIF(TODAY(),Z3947,"YM")&amp;" meses"&amp;" "&amp;DATEDIF(TODAY(),Z3947,"MD")&amp;" dias"))))))))</f>
        <v>0 anos 2 meses 24 dias</v>
      </c>
      <c r="AE3947" s="35">
        <f t="shared" si="306"/>
        <v>678</v>
      </c>
      <c r="AF3947" s="35">
        <f t="shared" si="307"/>
        <v>52</v>
      </c>
      <c r="AG3947" s="17" t="str">
        <f t="shared" si="308"/>
        <v>0 anos 1 meses 21 dias</v>
      </c>
    </row>
    <row r="3948" spans="1:33" ht="11.25" customHeight="1" x14ac:dyDescent="0.2">
      <c r="A3948" s="8" t="s">
        <v>9</v>
      </c>
      <c r="B3948" s="10" t="s">
        <v>13</v>
      </c>
      <c r="C3948" s="11" t="s">
        <v>22</v>
      </c>
      <c r="D3948" s="36">
        <v>2022</v>
      </c>
      <c r="E3948" s="12" t="s">
        <v>1708</v>
      </c>
      <c r="F3948" s="8" t="s">
        <v>1709</v>
      </c>
      <c r="G3948" s="77" t="s">
        <v>3128</v>
      </c>
      <c r="H3948" s="78" t="s">
        <v>3129</v>
      </c>
      <c r="I3948" s="14" t="s">
        <v>3130</v>
      </c>
      <c r="J3948" s="14" t="s">
        <v>14943</v>
      </c>
      <c r="K3948" s="14" t="s">
        <v>29</v>
      </c>
      <c r="L3948" s="15" t="s">
        <v>81</v>
      </c>
      <c r="M3948" s="7" t="s">
        <v>82</v>
      </c>
      <c r="N3948" s="16" t="s">
        <v>4113</v>
      </c>
      <c r="O3948" s="16"/>
      <c r="P3948" s="16" t="s">
        <v>2518</v>
      </c>
      <c r="Q3948" s="16" t="s">
        <v>2523</v>
      </c>
      <c r="R3948" s="31">
        <v>28609</v>
      </c>
      <c r="S3948" s="31">
        <v>44781</v>
      </c>
      <c r="T3948" s="31">
        <v>45120</v>
      </c>
      <c r="U3948" s="31"/>
      <c r="V3948" s="31"/>
      <c r="W3948" s="31"/>
      <c r="X3948" s="17"/>
      <c r="Y3948" s="17"/>
      <c r="Z3948" s="31"/>
      <c r="AA3948" s="18">
        <f t="shared" ca="1" si="305"/>
        <v>47</v>
      </c>
      <c r="AB3948" s="19" t="s">
        <v>7878</v>
      </c>
      <c r="AC3948" s="35" t="str">
        <f t="shared" si="309"/>
        <v>0 anos 11 meses 5 dias</v>
      </c>
      <c r="AD3948" s="35" t="str">
        <f ca="1">IF(AND(V3948="",T3948&lt;TODAY()),"Contrato Encerrado",IF(AND(V3948="",T3948&gt;TODAY()),DATEDIF(TODAY(),T3948,"Y")&amp;" anos"&amp;" "&amp;DATEDIF(TODAY(),T3948,"YM")&amp;" meses"&amp;" "&amp;DATEDIF(TODAY(),T3948,"MD")&amp;" dias",IF(AND(X3948="",V3948&lt;TODAY()),"Contrato Encerrado",IF(AND(X3948="",V3948&gt;TODAY()),DATEDIF(TODAY(),V3948,"Y")&amp;" anos"&amp;" "&amp;DATEDIF(TODAY(),V3948,"YM")&amp;" meses"&amp;" "&amp;DATEDIF(TODAY(),V3948,"MD")&amp;" dias",IF(AND(Z3948="",X3948&lt;TODAY()),"Contrato Encerrado",IF(AND(Z3948="",X3948&gt;TODAY()),DATEDIF(TODAY(),X3948,"Y")&amp;" anos"&amp;" "&amp;DATEDIF(TODAY(),X3948,"YM")&amp;" meses"&amp;" "&amp;DATEDIF(TODAY(),X3948,"MD")&amp;" dias",IF(AND(Z3948&lt;&gt;””,Z3948&lt;TODAY()),"Contrato Encerrado",IF(AND(Z3948&lt;&gt;"",Z3948&gt;TODAY()),DATEDIF(TODAY(),Z3948,"Y")&amp;" anos"&amp;" "&amp;DATEDIF(TODAY(),Z3948,"YM")&amp;" meses"&amp;" "&amp;DATEDIF(TODAY(),Z3948,"MD")&amp;" dias"))))))))</f>
        <v>Contrato Encerrado</v>
      </c>
      <c r="AE3948" s="35">
        <f t="shared" si="306"/>
        <v>339</v>
      </c>
      <c r="AF3948" s="35">
        <f t="shared" si="307"/>
        <v>391</v>
      </c>
      <c r="AG3948" s="17" t="str">
        <f t="shared" si="308"/>
        <v>1 anos 0 meses 25 dias</v>
      </c>
    </row>
    <row r="3949" spans="1:33" ht="11.25" customHeight="1" x14ac:dyDescent="0.2">
      <c r="A3949" s="8" t="s">
        <v>9</v>
      </c>
      <c r="B3949" s="10" t="s">
        <v>13</v>
      </c>
      <c r="C3949" s="11" t="s">
        <v>24</v>
      </c>
      <c r="D3949" s="36">
        <v>2022</v>
      </c>
      <c r="E3949" s="12" t="s">
        <v>157</v>
      </c>
      <c r="F3949" s="8" t="s">
        <v>158</v>
      </c>
      <c r="G3949" s="77" t="s">
        <v>5352</v>
      </c>
      <c r="H3949" s="78" t="s">
        <v>5353</v>
      </c>
      <c r="I3949" s="14" t="s">
        <v>5354</v>
      </c>
      <c r="J3949" s="14" t="s">
        <v>14943</v>
      </c>
      <c r="K3949" s="14" t="s">
        <v>29</v>
      </c>
      <c r="L3949" s="15" t="s">
        <v>30</v>
      </c>
      <c r="M3949" s="7" t="s">
        <v>9427</v>
      </c>
      <c r="N3949" s="16" t="s">
        <v>2101</v>
      </c>
      <c r="O3949" s="15" t="s">
        <v>7884</v>
      </c>
      <c r="P3949" s="16" t="s">
        <v>2518</v>
      </c>
      <c r="Q3949" s="16" t="s">
        <v>2521</v>
      </c>
      <c r="R3949" s="31">
        <v>31850</v>
      </c>
      <c r="S3949" s="31">
        <v>44840</v>
      </c>
      <c r="T3949" s="31">
        <v>45485</v>
      </c>
      <c r="U3949" s="31">
        <v>45505</v>
      </c>
      <c r="V3949" s="31">
        <v>45570</v>
      </c>
      <c r="W3949" s="17"/>
      <c r="X3949" s="17"/>
      <c r="Y3949" s="17"/>
      <c r="Z3949" s="31"/>
      <c r="AA3949" s="18">
        <f t="shared" ca="1" si="305"/>
        <v>38</v>
      </c>
      <c r="AB3949" s="19" t="s">
        <v>7878</v>
      </c>
      <c r="AC3949" s="35" t="str">
        <f t="shared" si="309"/>
        <v>1 anos 11 meses 9 dias</v>
      </c>
      <c r="AD3949" s="35" t="str">
        <f ca="1">IF(AND(V3949="",T3949&lt;TODAY()),"Contrato Encerrado",IF(AND(V3949="",T3949&gt;TODAY()),DATEDIF(TODAY(),T3949,"Y")&amp;" anos"&amp;" "&amp;DATEDIF(TODAY(),T3949,"YM")&amp;" meses"&amp;" "&amp;DATEDIF(TODAY(),T3949,"MD")&amp;" dias",IF(AND(X3949="",V3949&lt;TODAY()),"Contrato Encerrado",IF(AND(X3949="",V3949&gt;TODAY()),DATEDIF(TODAY(),V3949,"Y")&amp;" anos"&amp;" "&amp;DATEDIF(TODAY(),V3949,"YM")&amp;" meses"&amp;" "&amp;DATEDIF(TODAY(),V3949,"MD")&amp;" dias",IF(AND(Z3949="",X3949&lt;TODAY()),"Contrato Encerrado",IF(AND(Z3949="",X3949&gt;TODAY()),DATEDIF(TODAY(),X3949,"Y")&amp;" anos"&amp;" "&amp;DATEDIF(TODAY(),X3949,"YM")&amp;" meses"&amp;" "&amp;DATEDIF(TODAY(),X3949,"MD")&amp;" dias",IF(AND(Z3949&lt;&gt;””,Z3949&lt;TODAY()),"Contrato Encerrado",IF(AND(Z3949&lt;&gt;"",Z3949&gt;TODAY()),DATEDIF(TODAY(),Z3949,"Y")&amp;" anos"&amp;" "&amp;DATEDIF(TODAY(),Z3949,"YM")&amp;" meses"&amp;" "&amp;DATEDIF(TODAY(),Z3949,"MD")&amp;" dias"))))))))</f>
        <v>Contrato Encerrado</v>
      </c>
      <c r="AE3949" s="35">
        <f t="shared" si="306"/>
        <v>710</v>
      </c>
      <c r="AF3949" s="35">
        <f t="shared" si="307"/>
        <v>20</v>
      </c>
      <c r="AG3949" s="17" t="str">
        <f t="shared" si="308"/>
        <v>0 anos 0 meses 20 dias</v>
      </c>
    </row>
    <row r="3950" spans="1:33" ht="11.25" customHeight="1" x14ac:dyDescent="0.2">
      <c r="A3950" s="8" t="s">
        <v>9</v>
      </c>
      <c r="B3950" s="8" t="s">
        <v>13</v>
      </c>
      <c r="C3950" s="22" t="s">
        <v>20</v>
      </c>
      <c r="D3950" s="37">
        <v>2023</v>
      </c>
      <c r="E3950" s="23" t="s">
        <v>157</v>
      </c>
      <c r="F3950" s="8" t="s">
        <v>158</v>
      </c>
      <c r="G3950" s="77" t="s">
        <v>8616</v>
      </c>
      <c r="H3950" s="78" t="s">
        <v>8617</v>
      </c>
      <c r="I3950" s="9" t="s">
        <v>8618</v>
      </c>
      <c r="J3950" s="67" t="s">
        <v>1302</v>
      </c>
      <c r="K3950" s="9" t="s">
        <v>29</v>
      </c>
      <c r="L3950" s="24" t="s">
        <v>30</v>
      </c>
      <c r="M3950" s="7" t="s">
        <v>9427</v>
      </c>
      <c r="N3950" s="24" t="s">
        <v>2101</v>
      </c>
      <c r="O3950" s="24" t="s">
        <v>7979</v>
      </c>
      <c r="P3950" s="24" t="s">
        <v>2518</v>
      </c>
      <c r="Q3950" s="24" t="s">
        <v>4109</v>
      </c>
      <c r="R3950" s="17">
        <v>31647</v>
      </c>
      <c r="S3950" s="17">
        <v>45097</v>
      </c>
      <c r="T3950" s="17">
        <v>45393</v>
      </c>
      <c r="U3950" s="17"/>
      <c r="V3950" s="17"/>
      <c r="W3950" s="17"/>
      <c r="X3950" s="17"/>
      <c r="Y3950" s="17"/>
      <c r="Z3950" s="17"/>
      <c r="AA3950" s="18">
        <f t="shared" ca="1" si="305"/>
        <v>39</v>
      </c>
      <c r="AB3950" s="18" t="s">
        <v>7878</v>
      </c>
      <c r="AC3950" s="35" t="str">
        <f t="shared" si="309"/>
        <v>0 anos 9 meses 22 dias</v>
      </c>
      <c r="AD3950" s="35" t="str">
        <f ca="1">IF(AND(V3950="",T3950&lt;TODAY()),"Contrato Encerrado",IF(AND(V3950="",T3950&gt;TODAY()),DATEDIF(TODAY(),T3950,"Y")&amp;" anos"&amp;" "&amp;DATEDIF(TODAY(),T3950,"YM")&amp;" meses"&amp;" "&amp;DATEDIF(TODAY(),T3950,"MD")&amp;" dias",IF(AND(X3950="",V3950&lt;TODAY()),"Contrato Encerrado",IF(AND(X3950="",V3950&gt;TODAY()),DATEDIF(TODAY(),V3950,"Y")&amp;" anos"&amp;" "&amp;DATEDIF(TODAY(),V3950,"YM")&amp;" meses"&amp;" "&amp;DATEDIF(TODAY(),V3950,"MD")&amp;" dias",IF(AND(Z3950="",X3950&lt;TODAY()),"Contrato Encerrado",IF(AND(Z3950="",X3950&gt;TODAY()),DATEDIF(TODAY(),X3950,"Y")&amp;" anos"&amp;" "&amp;DATEDIF(TODAY(),X3950,"YM")&amp;" meses"&amp;" "&amp;DATEDIF(TODAY(),X3950,"MD")&amp;" dias",IF(AND(Z3950&lt;&gt;””,Z3950&lt;TODAY()),"Contrato Encerrado",IF(AND(Z3950&lt;&gt;"",Z3950&gt;TODAY()),DATEDIF(TODAY(),Z3950,"Y")&amp;" anos"&amp;" "&amp;DATEDIF(TODAY(),Z3950,"YM")&amp;" meses"&amp;" "&amp;DATEDIF(TODAY(),Z3950,"MD")&amp;" dias"))))))))</f>
        <v>Contrato Encerrado</v>
      </c>
      <c r="AE3950" s="35">
        <f t="shared" si="306"/>
        <v>296</v>
      </c>
      <c r="AF3950" s="35">
        <f t="shared" si="307"/>
        <v>434</v>
      </c>
      <c r="AG3950" s="17" t="str">
        <f t="shared" si="308"/>
        <v>1 anos 2 meses 9 dias</v>
      </c>
    </row>
    <row r="3951" spans="1:33" ht="11.25" customHeight="1" x14ac:dyDescent="0.2">
      <c r="A3951" s="8" t="s">
        <v>9</v>
      </c>
      <c r="B3951" s="8" t="s">
        <v>13</v>
      </c>
      <c r="C3951" s="22" t="s">
        <v>17</v>
      </c>
      <c r="D3951" s="37">
        <v>2023</v>
      </c>
      <c r="E3951" s="23" t="s">
        <v>79</v>
      </c>
      <c r="F3951" s="8" t="s">
        <v>80</v>
      </c>
      <c r="G3951" s="77" t="s">
        <v>7270</v>
      </c>
      <c r="H3951" s="78" t="s">
        <v>7271</v>
      </c>
      <c r="I3951" s="9" t="s">
        <v>7272</v>
      </c>
      <c r="J3951" s="14" t="s">
        <v>14943</v>
      </c>
      <c r="K3951" s="9" t="s">
        <v>29</v>
      </c>
      <c r="L3951" s="24" t="s">
        <v>30</v>
      </c>
      <c r="M3951" s="7" t="s">
        <v>9427</v>
      </c>
      <c r="N3951" s="24" t="s">
        <v>2114</v>
      </c>
      <c r="O3951" s="24"/>
      <c r="P3951" s="24" t="s">
        <v>2518</v>
      </c>
      <c r="Q3951" s="24" t="s">
        <v>2523</v>
      </c>
      <c r="R3951" s="17">
        <v>29605</v>
      </c>
      <c r="S3951" s="17">
        <v>45048</v>
      </c>
      <c r="T3951" s="31">
        <v>45778</v>
      </c>
      <c r="U3951" s="20"/>
      <c r="V3951" s="20"/>
      <c r="W3951" s="17"/>
      <c r="X3951" s="17"/>
      <c r="Y3951" s="17"/>
      <c r="Z3951" s="20"/>
      <c r="AA3951" s="18">
        <f t="shared" ca="1" si="305"/>
        <v>44</v>
      </c>
      <c r="AB3951" s="19" t="s">
        <v>7878</v>
      </c>
      <c r="AC3951" s="35" t="str">
        <f t="shared" si="309"/>
        <v>1 anos 11 meses 29 dias</v>
      </c>
      <c r="AD3951" s="35" t="str">
        <f ca="1">IF(AND(V3951="",T3951&lt;TODAY()),"Contrato Encerrado",IF(AND(V3951="",T3951&gt;TODAY()),DATEDIF(TODAY(),T3951,"Y")&amp;" anos"&amp;" "&amp;DATEDIF(TODAY(),T3951,"YM")&amp;" meses"&amp;" "&amp;DATEDIF(TODAY(),T3951,"MD")&amp;" dias",IF(AND(X3951="",V3951&lt;TODAY()),"Contrato Encerrado",IF(AND(X3951="",V3951&gt;TODAY()),DATEDIF(TODAY(),V3951,"Y")&amp;" anos"&amp;" "&amp;DATEDIF(TODAY(),V3951,"YM")&amp;" meses"&amp;" "&amp;DATEDIF(TODAY(),V3951,"MD")&amp;" dias",IF(AND(Z3951="",X3951&lt;TODAY()),"Contrato Encerrado",IF(AND(Z3951="",X3951&gt;TODAY()),DATEDIF(TODAY(),X3951,"Y")&amp;" anos"&amp;" "&amp;DATEDIF(TODAY(),X3951,"YM")&amp;" meses"&amp;" "&amp;DATEDIF(TODAY(),X3951,"MD")&amp;" dias",IF(AND(Z3951&lt;&gt;””,Z3951&lt;TODAY()),"Contrato Encerrado",IF(AND(Z3951&lt;&gt;"",Z3951&gt;TODAY()),DATEDIF(TODAY(),Z3951,"Y")&amp;" anos"&amp;" "&amp;DATEDIF(TODAY(),Z3951,"YM")&amp;" meses"&amp;" "&amp;DATEDIF(TODAY(),Z3951,"MD")&amp;" dias"))))))))</f>
        <v>Contrato Encerrado</v>
      </c>
      <c r="AE3951" s="35">
        <f t="shared" si="306"/>
        <v>730</v>
      </c>
      <c r="AF3951" s="35">
        <f t="shared" si="307"/>
        <v>0</v>
      </c>
      <c r="AG3951" s="17" t="str">
        <f t="shared" si="308"/>
        <v>ESTÁGIO COMPLETOU 2 ANOS</v>
      </c>
    </row>
    <row r="3952" spans="1:33" ht="11.25" customHeight="1" x14ac:dyDescent="0.2">
      <c r="A3952" s="8" t="s">
        <v>9</v>
      </c>
      <c r="B3952" s="10" t="s">
        <v>13</v>
      </c>
      <c r="C3952" s="11" t="s">
        <v>22</v>
      </c>
      <c r="D3952" s="36">
        <v>2022</v>
      </c>
      <c r="E3952" s="12" t="s">
        <v>157</v>
      </c>
      <c r="F3952" s="8" t="s">
        <v>158</v>
      </c>
      <c r="G3952" s="77" t="s">
        <v>1617</v>
      </c>
      <c r="H3952" s="78" t="s">
        <v>1618</v>
      </c>
      <c r="I3952" s="14" t="s">
        <v>1619</v>
      </c>
      <c r="J3952" s="14" t="s">
        <v>14943</v>
      </c>
      <c r="K3952" s="14" t="s">
        <v>29</v>
      </c>
      <c r="L3952" s="15" t="s">
        <v>81</v>
      </c>
      <c r="M3952" s="7" t="s">
        <v>82</v>
      </c>
      <c r="N3952" s="16" t="s">
        <v>4113</v>
      </c>
      <c r="O3952" s="16"/>
      <c r="P3952" s="16" t="s">
        <v>2517</v>
      </c>
      <c r="Q3952" s="16" t="s">
        <v>2522</v>
      </c>
      <c r="R3952" s="31">
        <v>38367</v>
      </c>
      <c r="S3952" s="31">
        <v>44473</v>
      </c>
      <c r="T3952" s="31">
        <v>44943</v>
      </c>
      <c r="U3952" s="31"/>
      <c r="V3952" s="31"/>
      <c r="W3952" s="31"/>
      <c r="X3952" s="17"/>
      <c r="Y3952" s="17"/>
      <c r="Z3952" s="31"/>
      <c r="AA3952" s="18">
        <f t="shared" ca="1" si="305"/>
        <v>20</v>
      </c>
      <c r="AB3952" s="19" t="s">
        <v>7878</v>
      </c>
      <c r="AC3952" s="35" t="str">
        <f t="shared" si="309"/>
        <v>1 anos 3 meses 13 dias</v>
      </c>
      <c r="AD3952" s="35" t="str">
        <f ca="1">IF(AND(V3952="",T3952&lt;TODAY()),"Contrato Encerrado",IF(AND(V3952="",T3952&gt;TODAY()),DATEDIF(TODAY(),T3952,"Y")&amp;" anos"&amp;" "&amp;DATEDIF(TODAY(),T3952,"YM")&amp;" meses"&amp;" "&amp;DATEDIF(TODAY(),T3952,"MD")&amp;" dias",IF(AND(X3952="",V3952&lt;TODAY()),"Contrato Encerrado",IF(AND(X3952="",V3952&gt;TODAY()),DATEDIF(TODAY(),V3952,"Y")&amp;" anos"&amp;" "&amp;DATEDIF(TODAY(),V3952,"YM")&amp;" meses"&amp;" "&amp;DATEDIF(TODAY(),V3952,"MD")&amp;" dias",IF(AND(Z3952="",X3952&lt;TODAY()),"Contrato Encerrado",IF(AND(Z3952="",X3952&gt;TODAY()),DATEDIF(TODAY(),X3952,"Y")&amp;" anos"&amp;" "&amp;DATEDIF(TODAY(),X3952,"YM")&amp;" meses"&amp;" "&amp;DATEDIF(TODAY(),X3952,"MD")&amp;" dias",IF(AND(Z3952&lt;&gt;””,Z3952&lt;TODAY()),"Contrato Encerrado",IF(AND(Z3952&lt;&gt;"",Z3952&gt;TODAY()),DATEDIF(TODAY(),Z3952,"Y")&amp;" anos"&amp;" "&amp;DATEDIF(TODAY(),Z3952,"YM")&amp;" meses"&amp;" "&amp;DATEDIF(TODAY(),Z3952,"MD")&amp;" dias"))))))))</f>
        <v>Contrato Encerrado</v>
      </c>
      <c r="AE3952" s="35">
        <f t="shared" si="306"/>
        <v>470</v>
      </c>
      <c r="AF3952" s="35">
        <f t="shared" si="307"/>
        <v>260</v>
      </c>
      <c r="AG3952" s="17" t="str">
        <f t="shared" si="308"/>
        <v>0 anos 8 meses 16 dias</v>
      </c>
    </row>
    <row r="3953" spans="1:33" ht="11.25" customHeight="1" x14ac:dyDescent="0.2">
      <c r="A3953" s="8" t="s">
        <v>9</v>
      </c>
      <c r="B3953" s="10" t="s">
        <v>13</v>
      </c>
      <c r="C3953" s="11" t="s">
        <v>22</v>
      </c>
      <c r="D3953" s="36">
        <v>2022</v>
      </c>
      <c r="E3953" s="12" t="s">
        <v>157</v>
      </c>
      <c r="F3953" s="8" t="s">
        <v>158</v>
      </c>
      <c r="G3953" s="77" t="s">
        <v>2010</v>
      </c>
      <c r="H3953" s="78" t="s">
        <v>2011</v>
      </c>
      <c r="I3953" s="14" t="s">
        <v>2012</v>
      </c>
      <c r="J3953" s="14" t="s">
        <v>14943</v>
      </c>
      <c r="K3953" s="14" t="s">
        <v>29</v>
      </c>
      <c r="L3953" s="15" t="s">
        <v>81</v>
      </c>
      <c r="M3953" s="7" t="s">
        <v>82</v>
      </c>
      <c r="N3953" s="16" t="s">
        <v>4113</v>
      </c>
      <c r="O3953" s="16"/>
      <c r="P3953" s="16" t="s">
        <v>2517</v>
      </c>
      <c r="Q3953" s="16" t="s">
        <v>2522</v>
      </c>
      <c r="R3953" s="31">
        <v>38333</v>
      </c>
      <c r="S3953" s="31">
        <v>44564</v>
      </c>
      <c r="T3953" s="31">
        <v>44964</v>
      </c>
      <c r="U3953" s="31"/>
      <c r="V3953" s="31"/>
      <c r="W3953" s="31"/>
      <c r="X3953" s="17"/>
      <c r="Y3953" s="17"/>
      <c r="Z3953" s="31"/>
      <c r="AA3953" s="18">
        <f t="shared" ca="1" si="305"/>
        <v>20</v>
      </c>
      <c r="AB3953" s="19" t="s">
        <v>7878</v>
      </c>
      <c r="AC3953" s="35" t="str">
        <f t="shared" si="309"/>
        <v>1 anos 1 meses 4 dias</v>
      </c>
      <c r="AD3953" s="35" t="str">
        <f ca="1">IF(AND(V3953="",T3953&lt;TODAY()),"Contrato Encerrado",IF(AND(V3953="",T3953&gt;TODAY()),DATEDIF(TODAY(),T3953,"Y")&amp;" anos"&amp;" "&amp;DATEDIF(TODAY(),T3953,"YM")&amp;" meses"&amp;" "&amp;DATEDIF(TODAY(),T3953,"MD")&amp;" dias",IF(AND(X3953="",V3953&lt;TODAY()),"Contrato Encerrado",IF(AND(X3953="",V3953&gt;TODAY()),DATEDIF(TODAY(),V3953,"Y")&amp;" anos"&amp;" "&amp;DATEDIF(TODAY(),V3953,"YM")&amp;" meses"&amp;" "&amp;DATEDIF(TODAY(),V3953,"MD")&amp;" dias",IF(AND(Z3953="",X3953&lt;TODAY()),"Contrato Encerrado",IF(AND(Z3953="",X3953&gt;TODAY()),DATEDIF(TODAY(),X3953,"Y")&amp;" anos"&amp;" "&amp;DATEDIF(TODAY(),X3953,"YM")&amp;" meses"&amp;" "&amp;DATEDIF(TODAY(),X3953,"MD")&amp;" dias",IF(AND(Z3953&lt;&gt;””,Z3953&lt;TODAY()),"Contrato Encerrado",IF(AND(Z3953&lt;&gt;"",Z3953&gt;TODAY()),DATEDIF(TODAY(),Z3953,"Y")&amp;" anos"&amp;" "&amp;DATEDIF(TODAY(),Z3953,"YM")&amp;" meses"&amp;" "&amp;DATEDIF(TODAY(),Z3953,"MD")&amp;" dias"))))))))</f>
        <v>Contrato Encerrado</v>
      </c>
      <c r="AE3953" s="35">
        <f t="shared" si="306"/>
        <v>400</v>
      </c>
      <c r="AF3953" s="35">
        <f t="shared" si="307"/>
        <v>330</v>
      </c>
      <c r="AG3953" s="17" t="str">
        <f t="shared" si="308"/>
        <v>0 anos 10 meses 25 dias</v>
      </c>
    </row>
    <row r="3954" spans="1:33" ht="11.25" customHeight="1" x14ac:dyDescent="0.2">
      <c r="A3954" s="141" t="s">
        <v>9</v>
      </c>
      <c r="B3954" s="142" t="s">
        <v>13</v>
      </c>
      <c r="C3954" s="143" t="s">
        <v>24</v>
      </c>
      <c r="D3954" s="144">
        <v>2022</v>
      </c>
      <c r="E3954" s="145" t="s">
        <v>79</v>
      </c>
      <c r="F3954" s="141" t="s">
        <v>80</v>
      </c>
      <c r="G3954" s="146" t="s">
        <v>5355</v>
      </c>
      <c r="H3954" s="147" t="s">
        <v>5356</v>
      </c>
      <c r="I3954" s="148" t="s">
        <v>5357</v>
      </c>
      <c r="J3954" s="14" t="s">
        <v>14943</v>
      </c>
      <c r="K3954" s="148" t="s">
        <v>29</v>
      </c>
      <c r="L3954" s="149" t="s">
        <v>30</v>
      </c>
      <c r="M3954" s="7" t="s">
        <v>9427</v>
      </c>
      <c r="N3954" s="150" t="s">
        <v>2114</v>
      </c>
      <c r="O3954" s="150"/>
      <c r="P3954" s="150" t="s">
        <v>2518</v>
      </c>
      <c r="Q3954" s="150" t="s">
        <v>2523</v>
      </c>
      <c r="R3954" s="151">
        <v>29445</v>
      </c>
      <c r="S3954" s="151">
        <v>44875</v>
      </c>
      <c r="T3954" s="151">
        <v>45606</v>
      </c>
      <c r="U3954" s="156"/>
      <c r="V3954" s="156"/>
      <c r="W3954" s="151"/>
      <c r="X3954" s="17"/>
      <c r="Y3954" s="17"/>
      <c r="Z3954" s="151"/>
      <c r="AA3954" s="152">
        <f t="shared" ca="1" si="305"/>
        <v>45</v>
      </c>
      <c r="AB3954" s="153" t="s">
        <v>7878</v>
      </c>
      <c r="AC3954" s="35" t="str">
        <f t="shared" si="309"/>
        <v>2 anos 0 meses 0 dias</v>
      </c>
      <c r="AD3954" s="132" t="str">
        <f ca="1">IF(AND(V3954="",T3954&lt;TODAY()),"Contrato Encerrado",IF(AND(V3954="",T3954&gt;TODAY()),DATEDIF(TODAY(),T3954,"Y")&amp;" anos"&amp;" "&amp;DATEDIF(TODAY(),T3954,"YM")&amp;" meses"&amp;" "&amp;DATEDIF(TODAY(),T3954,"MD")&amp;" dias",IF(AND(X3954="",V3954&lt;TODAY()),"Contrato Encerrado",IF(AND(X3954="",V3954&gt;TODAY()),DATEDIF(TODAY(),V3954,"Y")&amp;" anos"&amp;" "&amp;DATEDIF(TODAY(),V3954,"YM")&amp;" meses"&amp;" "&amp;DATEDIF(TODAY(),V3954,"MD")&amp;" dias",IF(AND(Z3954="",X3954&lt;TODAY()),"Contrato Encerrado",IF(AND(Z3954="",X3954&gt;TODAY()),DATEDIF(TODAY(),X3954,"Y")&amp;" anos"&amp;" "&amp;DATEDIF(TODAY(),X3954,"YM")&amp;" meses"&amp;" "&amp;DATEDIF(TODAY(),X3954,"MD")&amp;" dias",IF(AND(Z3954&lt;&gt;””,Z3954&lt;TODAY()),"Contrato Encerrado",IF(AND(Z3954&lt;&gt;"",Z3954&gt;TODAY()),DATEDIF(TODAY(),Z3954,"Y")&amp;" anos"&amp;" "&amp;DATEDIF(TODAY(),Z3954,"YM")&amp;" meses"&amp;" "&amp;DATEDIF(TODAY(),Z3954,"MD")&amp;" dias"))))))))</f>
        <v>Contrato Encerrado</v>
      </c>
      <c r="AE3954" s="132">
        <f t="shared" si="306"/>
        <v>731</v>
      </c>
      <c r="AF3954" s="132">
        <f t="shared" si="307"/>
        <v>-1</v>
      </c>
      <c r="AG3954" s="133" t="str">
        <f t="shared" si="308"/>
        <v>ESTÁGIO COMPLETOU 2 ANOS</v>
      </c>
    </row>
    <row r="3955" spans="1:33" ht="11.25" customHeight="1" x14ac:dyDescent="0.2">
      <c r="A3955" s="8" t="s">
        <v>9</v>
      </c>
      <c r="B3955" s="8" t="s">
        <v>13</v>
      </c>
      <c r="C3955" s="22" t="s">
        <v>15</v>
      </c>
      <c r="D3955" s="37">
        <v>2025</v>
      </c>
      <c r="E3955" s="12" t="s">
        <v>157</v>
      </c>
      <c r="F3955" s="8" t="s">
        <v>158</v>
      </c>
      <c r="G3955" s="77" t="s">
        <v>15958</v>
      </c>
      <c r="H3955" s="78" t="s">
        <v>15959</v>
      </c>
      <c r="I3955" s="14" t="s">
        <v>15960</v>
      </c>
      <c r="J3955" s="14" t="s">
        <v>10</v>
      </c>
      <c r="K3955" s="14" t="s">
        <v>29</v>
      </c>
      <c r="L3955" s="15" t="s">
        <v>30</v>
      </c>
      <c r="M3955" s="7" t="s">
        <v>9427</v>
      </c>
      <c r="N3955" s="15" t="s">
        <v>6302</v>
      </c>
      <c r="O3955" s="15" t="s">
        <v>15659</v>
      </c>
      <c r="P3955" s="15" t="s">
        <v>2518</v>
      </c>
      <c r="Q3955" s="15" t="s">
        <v>2521</v>
      </c>
      <c r="R3955" s="15" t="s">
        <v>15961</v>
      </c>
      <c r="S3955" s="15" t="s">
        <v>15661</v>
      </c>
      <c r="T3955" s="70">
        <v>46097</v>
      </c>
      <c r="U3955" s="20"/>
      <c r="V3955" s="20"/>
      <c r="W3955" s="20"/>
      <c r="X3955" s="17"/>
      <c r="Y3955" s="17"/>
      <c r="Z3955" s="20"/>
      <c r="AA3955" s="21">
        <f t="shared" ca="1" si="305"/>
        <v>36</v>
      </c>
      <c r="AB3955" s="15" t="s">
        <v>7878</v>
      </c>
      <c r="AC3955" s="35" t="str">
        <f t="shared" si="309"/>
        <v>0 anos 11 meses 27 dias</v>
      </c>
      <c r="AD3955" s="35" t="str">
        <f ca="1">IF(AND(V3955="",T3955&lt;TODAY()),"Contrato Encerrado",IF(AND(V3955="",T3955&gt;TODAY()),DATEDIF(TODAY(),T3955,"Y")&amp;" anos"&amp;" "&amp;DATEDIF(TODAY(),T3955,"YM")&amp;" meses"&amp;" "&amp;DATEDIF(TODAY(),T3955,"MD")&amp;" dias",IF(AND(X3955="",V3955&lt;TODAY()),"Contrato Encerrado",IF(AND(X3955="",V3955&gt;TODAY()),DATEDIF(TODAY(),V3955,"Y")&amp;" anos"&amp;" "&amp;DATEDIF(TODAY(),V3955,"YM")&amp;" meses"&amp;" "&amp;DATEDIF(TODAY(),V3955,"MD")&amp;" dias",IF(AND(Z3955="",X3955&lt;TODAY()),"Contrato Encerrado",IF(AND(Z3955="",X3955&gt;TODAY()),DATEDIF(TODAY(),X3955,"Y")&amp;" anos"&amp;" "&amp;DATEDIF(TODAY(),X3955,"YM")&amp;" meses"&amp;" "&amp;DATEDIF(TODAY(),X3955,"MD")&amp;" dias",IF(AND(Z3955&lt;&gt;””,Z3955&lt;TODAY()),"Contrato Encerrado",IF(AND(Z3955&lt;&gt;"",Z3955&gt;TODAY()),DATEDIF(TODAY(),Z3955,"Y")&amp;" anos"&amp;" "&amp;DATEDIF(TODAY(),Z3955,"YM")&amp;" meses"&amp;" "&amp;DATEDIF(TODAY(),Z3955,"MD")&amp;" dias"))))))))</f>
        <v>0 anos 5 meses 9 dias</v>
      </c>
      <c r="AE3955" s="35">
        <f t="shared" si="306"/>
        <v>364</v>
      </c>
      <c r="AF3955" s="35">
        <f t="shared" si="307"/>
        <v>366</v>
      </c>
      <c r="AG3955" s="17" t="str">
        <f t="shared" si="308"/>
        <v>0 anos 11 meses 31 dias</v>
      </c>
    </row>
    <row r="3956" spans="1:33" ht="11.25" customHeight="1" x14ac:dyDescent="0.2">
      <c r="A3956" s="8" t="s">
        <v>9</v>
      </c>
      <c r="B3956" s="8" t="s">
        <v>13</v>
      </c>
      <c r="C3956" s="22" t="s">
        <v>15</v>
      </c>
      <c r="D3956" s="37">
        <v>2023</v>
      </c>
      <c r="E3956" s="23" t="s">
        <v>157</v>
      </c>
      <c r="F3956" s="8" t="s">
        <v>158</v>
      </c>
      <c r="G3956" s="77" t="s">
        <v>7273</v>
      </c>
      <c r="H3956" s="78" t="s">
        <v>7274</v>
      </c>
      <c r="I3956" s="9" t="s">
        <v>7275</v>
      </c>
      <c r="J3956" s="14" t="s">
        <v>14943</v>
      </c>
      <c r="K3956" s="9" t="s">
        <v>29</v>
      </c>
      <c r="L3956" s="24" t="s">
        <v>30</v>
      </c>
      <c r="M3956" s="7" t="s">
        <v>9427</v>
      </c>
      <c r="N3956" s="24" t="s">
        <v>4159</v>
      </c>
      <c r="O3956" s="24"/>
      <c r="P3956" s="24" t="s">
        <v>2518</v>
      </c>
      <c r="Q3956" s="24" t="s">
        <v>2521</v>
      </c>
      <c r="R3956" s="17">
        <v>31342</v>
      </c>
      <c r="S3956" s="17">
        <v>44973</v>
      </c>
      <c r="T3956" s="111">
        <v>45657</v>
      </c>
      <c r="U3956" s="20"/>
      <c r="V3956" s="20"/>
      <c r="W3956" s="17"/>
      <c r="X3956" s="17"/>
      <c r="Y3956" s="17"/>
      <c r="Z3956" s="20"/>
      <c r="AA3956" s="18">
        <f t="shared" ca="1" si="305"/>
        <v>39</v>
      </c>
      <c r="AB3956" s="19" t="s">
        <v>7878</v>
      </c>
      <c r="AC3956" s="35" t="str">
        <f t="shared" si="309"/>
        <v>1 anos 10 meses 15 dias</v>
      </c>
      <c r="AD3956" s="35" t="str">
        <f ca="1">IF(AND(V3956="",T3956&lt;TODAY()),"Contrato Encerrado",IF(AND(V3956="",T3956&gt;TODAY()),DATEDIF(TODAY(),T3956,"Y")&amp;" anos"&amp;" "&amp;DATEDIF(TODAY(),T3956,"YM")&amp;" meses"&amp;" "&amp;DATEDIF(TODAY(),T3956,"MD")&amp;" dias",IF(AND(X3956="",V3956&lt;TODAY()),"Contrato Encerrado",IF(AND(X3956="",V3956&gt;TODAY()),DATEDIF(TODAY(),V3956,"Y")&amp;" anos"&amp;" "&amp;DATEDIF(TODAY(),V3956,"YM")&amp;" meses"&amp;" "&amp;DATEDIF(TODAY(),V3956,"MD")&amp;" dias",IF(AND(Z3956="",X3956&lt;TODAY()),"Contrato Encerrado",IF(AND(Z3956="",X3956&gt;TODAY()),DATEDIF(TODAY(),X3956,"Y")&amp;" anos"&amp;" "&amp;DATEDIF(TODAY(),X3956,"YM")&amp;" meses"&amp;" "&amp;DATEDIF(TODAY(),X3956,"MD")&amp;" dias",IF(AND(Z3956&lt;&gt;””,Z3956&lt;TODAY()),"Contrato Encerrado",IF(AND(Z3956&lt;&gt;"",Z3956&gt;TODAY()),DATEDIF(TODAY(),Z3956,"Y")&amp;" anos"&amp;" "&amp;DATEDIF(TODAY(),Z3956,"YM")&amp;" meses"&amp;" "&amp;DATEDIF(TODAY(),Z3956,"MD")&amp;" dias"))))))))</f>
        <v>Contrato Encerrado</v>
      </c>
      <c r="AE3956" s="35">
        <f t="shared" si="306"/>
        <v>684</v>
      </c>
      <c r="AF3956" s="35">
        <f t="shared" si="307"/>
        <v>46</v>
      </c>
      <c r="AG3956" s="17" t="str">
        <f t="shared" si="308"/>
        <v>0 anos 1 meses 15 dias</v>
      </c>
    </row>
    <row r="3957" spans="1:33" ht="11.25" customHeight="1" x14ac:dyDescent="0.2">
      <c r="A3957" s="8" t="s">
        <v>9</v>
      </c>
      <c r="B3957" s="8" t="s">
        <v>13</v>
      </c>
      <c r="C3957" s="22" t="s">
        <v>17</v>
      </c>
      <c r="D3957" s="37">
        <v>2023</v>
      </c>
      <c r="E3957" s="23" t="s">
        <v>79</v>
      </c>
      <c r="F3957" s="8" t="s">
        <v>80</v>
      </c>
      <c r="G3957" s="77" t="s">
        <v>7276</v>
      </c>
      <c r="H3957" s="78" t="s">
        <v>7277</v>
      </c>
      <c r="I3957" s="9" t="s">
        <v>7278</v>
      </c>
      <c r="J3957" s="14" t="s">
        <v>14943</v>
      </c>
      <c r="K3957" s="9" t="s">
        <v>29</v>
      </c>
      <c r="L3957" s="24" t="s">
        <v>30</v>
      </c>
      <c r="M3957" s="7" t="s">
        <v>9427</v>
      </c>
      <c r="N3957" s="24" t="s">
        <v>2114</v>
      </c>
      <c r="O3957" s="24"/>
      <c r="P3957" s="24" t="s">
        <v>2518</v>
      </c>
      <c r="Q3957" s="24" t="s">
        <v>2523</v>
      </c>
      <c r="R3957" s="17">
        <v>28486</v>
      </c>
      <c r="S3957" s="17">
        <v>45048</v>
      </c>
      <c r="T3957" s="31">
        <v>45657</v>
      </c>
      <c r="U3957" s="20"/>
      <c r="V3957" s="20"/>
      <c r="W3957" s="17"/>
      <c r="X3957" s="17"/>
      <c r="Y3957" s="17"/>
      <c r="Z3957" s="20"/>
      <c r="AA3957" s="18">
        <f t="shared" ref="AA3957:AA4020" ca="1" si="310">DATEDIF(R3957,TODAY(),"Y")</f>
        <v>47</v>
      </c>
      <c r="AB3957" s="19" t="s">
        <v>7878</v>
      </c>
      <c r="AC3957" s="35" t="str">
        <f t="shared" si="309"/>
        <v>1 anos 7 meses 29 dias</v>
      </c>
      <c r="AD3957" s="35" t="str">
        <f ca="1">IF(AND(V3957="",T3957&lt;TODAY()),"Contrato Encerrado",IF(AND(V3957="",T3957&gt;TODAY()),DATEDIF(TODAY(),T3957,"Y")&amp;" anos"&amp;" "&amp;DATEDIF(TODAY(),T3957,"YM")&amp;" meses"&amp;" "&amp;DATEDIF(TODAY(),T3957,"MD")&amp;" dias",IF(AND(X3957="",V3957&lt;TODAY()),"Contrato Encerrado",IF(AND(X3957="",V3957&gt;TODAY()),DATEDIF(TODAY(),V3957,"Y")&amp;" anos"&amp;" "&amp;DATEDIF(TODAY(),V3957,"YM")&amp;" meses"&amp;" "&amp;DATEDIF(TODAY(),V3957,"MD")&amp;" dias",IF(AND(Z3957="",X3957&lt;TODAY()),"Contrato Encerrado",IF(AND(Z3957="",X3957&gt;TODAY()),DATEDIF(TODAY(),X3957,"Y")&amp;" anos"&amp;" "&amp;DATEDIF(TODAY(),X3957,"YM")&amp;" meses"&amp;" "&amp;DATEDIF(TODAY(),X3957,"MD")&amp;" dias",IF(AND(Z3957&lt;&gt;””,Z3957&lt;TODAY()),"Contrato Encerrado",IF(AND(Z3957&lt;&gt;"",Z3957&gt;TODAY()),DATEDIF(TODAY(),Z3957,"Y")&amp;" anos"&amp;" "&amp;DATEDIF(TODAY(),Z3957,"YM")&amp;" meses"&amp;" "&amp;DATEDIF(TODAY(),Z3957,"MD")&amp;" dias"))))))))</f>
        <v>Contrato Encerrado</v>
      </c>
      <c r="AE3957" s="35">
        <f t="shared" ref="AE3957:AE4020" si="311">SUM((T3957-S3957)+(V3957-U3957)+(X3957-W3957)+(Z3957-Y3957))</f>
        <v>609</v>
      </c>
      <c r="AF3957" s="35">
        <f t="shared" ref="AF3957:AF4020" si="312">730-AE3957</f>
        <v>121</v>
      </c>
      <c r="AG3957" s="17" t="str">
        <f t="shared" ref="AG3957:AG4020" si="313">IF(AF3957&gt;0,DATEDIF(0,AF3957,"Y")&amp; " anos"&amp; " "&amp;DATEDIF(0,AF3957,"YM")&amp; " meses"&amp; " "&amp;DATEDIF(0,AF3957,"MD")&amp; " dias","ESTÁGIO COMPLETOU 2 ANOS")</f>
        <v>0 anos 3 meses 30 dias</v>
      </c>
    </row>
    <row r="3958" spans="1:33" ht="11.25" customHeight="1" x14ac:dyDescent="0.2">
      <c r="A3958" s="8" t="s">
        <v>9</v>
      </c>
      <c r="B3958" s="10" t="s">
        <v>13</v>
      </c>
      <c r="C3958" s="11" t="s">
        <v>22</v>
      </c>
      <c r="D3958" s="36">
        <v>2022</v>
      </c>
      <c r="E3958" s="12" t="s">
        <v>157</v>
      </c>
      <c r="F3958" s="8" t="s">
        <v>158</v>
      </c>
      <c r="G3958" s="77" t="s">
        <v>2843</v>
      </c>
      <c r="H3958" s="78" t="s">
        <v>2844</v>
      </c>
      <c r="I3958" s="14" t="s">
        <v>2845</v>
      </c>
      <c r="J3958" s="14" t="s">
        <v>1302</v>
      </c>
      <c r="K3958" s="14" t="s">
        <v>29</v>
      </c>
      <c r="L3958" s="15" t="s">
        <v>30</v>
      </c>
      <c r="M3958" s="7" t="s">
        <v>9427</v>
      </c>
      <c r="N3958" s="16" t="s">
        <v>4159</v>
      </c>
      <c r="O3958" s="16"/>
      <c r="P3958" s="16" t="s">
        <v>2518</v>
      </c>
      <c r="Q3958" s="16" t="s">
        <v>2521</v>
      </c>
      <c r="R3958" s="31">
        <v>31998</v>
      </c>
      <c r="S3958" s="31">
        <v>44775</v>
      </c>
      <c r="T3958" s="31">
        <v>44886</v>
      </c>
      <c r="U3958" s="31"/>
      <c r="V3958" s="31"/>
      <c r="W3958" s="31"/>
      <c r="X3958" s="17"/>
      <c r="Y3958" s="17"/>
      <c r="Z3958" s="31"/>
      <c r="AA3958" s="18">
        <f t="shared" ca="1" si="310"/>
        <v>38</v>
      </c>
      <c r="AB3958" s="19" t="s">
        <v>7878</v>
      </c>
      <c r="AC3958" s="35" t="str">
        <f t="shared" si="309"/>
        <v>0 anos 3 meses 19 dias</v>
      </c>
      <c r="AD3958" s="35" t="str">
        <f ca="1">IF(AND(V3958="",T3958&lt;TODAY()),"Contrato Encerrado",IF(AND(V3958="",T3958&gt;TODAY()),DATEDIF(TODAY(),T3958,"Y")&amp;" anos"&amp;" "&amp;DATEDIF(TODAY(),T3958,"YM")&amp;" meses"&amp;" "&amp;DATEDIF(TODAY(),T3958,"MD")&amp;" dias",IF(AND(X3958="",V3958&lt;TODAY()),"Contrato Encerrado",IF(AND(X3958="",V3958&gt;TODAY()),DATEDIF(TODAY(),V3958,"Y")&amp;" anos"&amp;" "&amp;DATEDIF(TODAY(),V3958,"YM")&amp;" meses"&amp;" "&amp;DATEDIF(TODAY(),V3958,"MD")&amp;" dias",IF(AND(Z3958="",X3958&lt;TODAY()),"Contrato Encerrado",IF(AND(Z3958="",X3958&gt;TODAY()),DATEDIF(TODAY(),X3958,"Y")&amp;" anos"&amp;" "&amp;DATEDIF(TODAY(),X3958,"YM")&amp;" meses"&amp;" "&amp;DATEDIF(TODAY(),X3958,"MD")&amp;" dias",IF(AND(Z3958&lt;&gt;””,Z3958&lt;TODAY()),"Contrato Encerrado",IF(AND(Z3958&lt;&gt;"",Z3958&gt;TODAY()),DATEDIF(TODAY(),Z3958,"Y")&amp;" anos"&amp;" "&amp;DATEDIF(TODAY(),Z3958,"YM")&amp;" meses"&amp;" "&amp;DATEDIF(TODAY(),Z3958,"MD")&amp;" dias"))))))))</f>
        <v>Contrato Encerrado</v>
      </c>
      <c r="AE3958" s="35">
        <f t="shared" si="311"/>
        <v>111</v>
      </c>
      <c r="AF3958" s="35">
        <f t="shared" si="312"/>
        <v>619</v>
      </c>
      <c r="AG3958" s="17" t="str">
        <f t="shared" si="313"/>
        <v>1 anos 8 meses 10 dias</v>
      </c>
    </row>
    <row r="3959" spans="1:33" ht="11.25" customHeight="1" x14ac:dyDescent="0.2">
      <c r="A3959" s="8" t="s">
        <v>9</v>
      </c>
      <c r="B3959" s="8" t="s">
        <v>13</v>
      </c>
      <c r="C3959" s="22" t="s">
        <v>16</v>
      </c>
      <c r="D3959" s="37">
        <v>2024</v>
      </c>
      <c r="E3959" s="12" t="s">
        <v>157</v>
      </c>
      <c r="F3959" s="8" t="s">
        <v>158</v>
      </c>
      <c r="G3959" s="77" t="s">
        <v>13018</v>
      </c>
      <c r="H3959" s="78" t="s">
        <v>13019</v>
      </c>
      <c r="I3959" s="14" t="s">
        <v>13020</v>
      </c>
      <c r="J3959" s="14" t="s">
        <v>14943</v>
      </c>
      <c r="K3959" s="14" t="s">
        <v>29</v>
      </c>
      <c r="L3959" s="15" t="s">
        <v>30</v>
      </c>
      <c r="M3959" s="7" t="s">
        <v>9427</v>
      </c>
      <c r="N3959" s="15" t="s">
        <v>12784</v>
      </c>
      <c r="O3959" s="15" t="s">
        <v>8813</v>
      </c>
      <c r="P3959" s="15" t="s">
        <v>2518</v>
      </c>
      <c r="Q3959" s="15" t="s">
        <v>4109</v>
      </c>
      <c r="R3959" s="20">
        <v>37530</v>
      </c>
      <c r="S3959" s="20">
        <v>45348</v>
      </c>
      <c r="T3959" s="20">
        <v>45713</v>
      </c>
      <c r="U3959" s="20"/>
      <c r="V3959" s="20"/>
      <c r="W3959" s="20"/>
      <c r="X3959" s="17"/>
      <c r="Y3959" s="17"/>
      <c r="Z3959" s="20"/>
      <c r="AA3959" s="18">
        <f t="shared" ca="1" si="310"/>
        <v>23</v>
      </c>
      <c r="AB3959" s="20" t="s">
        <v>7878</v>
      </c>
      <c r="AC3959" s="35" t="str">
        <f t="shared" si="309"/>
        <v>0 anos 11 meses 30 dias</v>
      </c>
      <c r="AD3959" s="35" t="str">
        <f ca="1">IF(AND(V3959="",T3959&lt;TODAY()),"Contrato Encerrado",IF(AND(V3959="",T3959&gt;TODAY()),DATEDIF(TODAY(),T3959,"Y")&amp;" anos"&amp;" "&amp;DATEDIF(TODAY(),T3959,"YM")&amp;" meses"&amp;" "&amp;DATEDIF(TODAY(),T3959,"MD")&amp;" dias",IF(AND(X3959="",V3959&lt;TODAY()),"Contrato Encerrado",IF(AND(X3959="",V3959&gt;TODAY()),DATEDIF(TODAY(),V3959,"Y")&amp;" anos"&amp;" "&amp;DATEDIF(TODAY(),V3959,"YM")&amp;" meses"&amp;" "&amp;DATEDIF(TODAY(),V3959,"MD")&amp;" dias",IF(AND(Z3959="",X3959&lt;TODAY()),"Contrato Encerrado",IF(AND(Z3959="",X3959&gt;TODAY()),DATEDIF(TODAY(),X3959,"Y")&amp;" anos"&amp;" "&amp;DATEDIF(TODAY(),X3959,"YM")&amp;" meses"&amp;" "&amp;DATEDIF(TODAY(),X3959,"MD")&amp;" dias",IF(AND(Z3959&lt;&gt;””,Z3959&lt;TODAY()),"Contrato Encerrado",IF(AND(Z3959&lt;&gt;"",Z3959&gt;TODAY()),DATEDIF(TODAY(),Z3959,"Y")&amp;" anos"&amp;" "&amp;DATEDIF(TODAY(),Z3959,"YM")&amp;" meses"&amp;" "&amp;DATEDIF(TODAY(),Z3959,"MD")&amp;" dias"))))))))</f>
        <v>Contrato Encerrado</v>
      </c>
      <c r="AE3959" s="35">
        <f t="shared" si="311"/>
        <v>365</v>
      </c>
      <c r="AF3959" s="35">
        <f t="shared" si="312"/>
        <v>365</v>
      </c>
      <c r="AG3959" s="17" t="str">
        <f t="shared" si="313"/>
        <v>0 anos 11 meses 30 dias</v>
      </c>
    </row>
    <row r="3960" spans="1:33" ht="11.25" customHeight="1" x14ac:dyDescent="0.2">
      <c r="A3960" s="8" t="s">
        <v>9</v>
      </c>
      <c r="B3960" s="8" t="s">
        <v>13</v>
      </c>
      <c r="C3960" s="22" t="s">
        <v>11</v>
      </c>
      <c r="D3960" s="37">
        <v>2024</v>
      </c>
      <c r="E3960" s="12" t="s">
        <v>157</v>
      </c>
      <c r="F3960" s="8" t="s">
        <v>158</v>
      </c>
      <c r="G3960" s="77" t="s">
        <v>11651</v>
      </c>
      <c r="H3960" s="78" t="s">
        <v>11652</v>
      </c>
      <c r="I3960" s="14" t="s">
        <v>11653</v>
      </c>
      <c r="J3960" s="14" t="s">
        <v>10</v>
      </c>
      <c r="K3960" s="14" t="s">
        <v>29</v>
      </c>
      <c r="L3960" s="15" t="s">
        <v>81</v>
      </c>
      <c r="M3960" s="7" t="s">
        <v>82</v>
      </c>
      <c r="N3960" s="15" t="s">
        <v>4113</v>
      </c>
      <c r="O3960" s="15" t="s">
        <v>8298</v>
      </c>
      <c r="P3960" s="15" t="s">
        <v>2518</v>
      </c>
      <c r="Q3960" s="15" t="s">
        <v>4109</v>
      </c>
      <c r="R3960" s="20">
        <v>39286</v>
      </c>
      <c r="S3960" s="20">
        <v>45299</v>
      </c>
      <c r="T3960" s="20">
        <v>46029</v>
      </c>
      <c r="U3960" s="20"/>
      <c r="V3960" s="20"/>
      <c r="W3960" s="20"/>
      <c r="X3960" s="17"/>
      <c r="Y3960" s="17"/>
      <c r="Z3960" s="20"/>
      <c r="AA3960" s="18">
        <f t="shared" ca="1" si="310"/>
        <v>18</v>
      </c>
      <c r="AB3960" s="15" t="s">
        <v>7878</v>
      </c>
      <c r="AC3960" s="35" t="str">
        <f t="shared" si="309"/>
        <v>1 anos 11 meses 30 dias</v>
      </c>
      <c r="AD3960" s="35" t="str">
        <f ca="1">IF(AND(V3960="",T3960&lt;TODAY()),"Contrato Encerrado",IF(AND(V3960="",T3960&gt;TODAY()),DATEDIF(TODAY(),T3960,"Y")&amp;" anos"&amp;" "&amp;DATEDIF(TODAY(),T3960,"YM")&amp;" meses"&amp;" "&amp;DATEDIF(TODAY(),T3960,"MD")&amp;" dias",IF(AND(X3960="",V3960&lt;TODAY()),"Contrato Encerrado",IF(AND(X3960="",V3960&gt;TODAY()),DATEDIF(TODAY(),V3960,"Y")&amp;" anos"&amp;" "&amp;DATEDIF(TODAY(),V3960,"YM")&amp;" meses"&amp;" "&amp;DATEDIF(TODAY(),V3960,"MD")&amp;" dias",IF(AND(Z3960="",X3960&lt;TODAY()),"Contrato Encerrado",IF(AND(Z3960="",X3960&gt;TODAY()),DATEDIF(TODAY(),X3960,"Y")&amp;" anos"&amp;" "&amp;DATEDIF(TODAY(),X3960,"YM")&amp;" meses"&amp;" "&amp;DATEDIF(TODAY(),X3960,"MD")&amp;" dias",IF(AND(Z3960&lt;&gt;””,Z3960&lt;TODAY()),"Contrato Encerrado",IF(AND(Z3960&lt;&gt;"",Z3960&gt;TODAY()),DATEDIF(TODAY(),Z3960,"Y")&amp;" anos"&amp;" "&amp;DATEDIF(TODAY(),Z3960,"YM")&amp;" meses"&amp;" "&amp;DATEDIF(TODAY(),Z3960,"MD")&amp;" dias"))))))))</f>
        <v>0 anos 3 meses 0 dias</v>
      </c>
      <c r="AE3960" s="35">
        <f t="shared" si="311"/>
        <v>730</v>
      </c>
      <c r="AF3960" s="35">
        <f t="shared" si="312"/>
        <v>0</v>
      </c>
      <c r="AG3960" s="17" t="str">
        <f t="shared" si="313"/>
        <v>ESTÁGIO COMPLETOU 2 ANOS</v>
      </c>
    </row>
    <row r="3961" spans="1:33" ht="11.25" customHeight="1" x14ac:dyDescent="0.2">
      <c r="A3961" s="8" t="s">
        <v>9</v>
      </c>
      <c r="B3961" s="8" t="s">
        <v>13</v>
      </c>
      <c r="C3961" s="22" t="s">
        <v>11</v>
      </c>
      <c r="D3961" s="37">
        <v>2023</v>
      </c>
      <c r="E3961" s="23" t="s">
        <v>27</v>
      </c>
      <c r="F3961" s="8" t="s">
        <v>28</v>
      </c>
      <c r="G3961" s="77" t="s">
        <v>7279</v>
      </c>
      <c r="H3961" s="78" t="s">
        <v>7280</v>
      </c>
      <c r="I3961" s="9" t="s">
        <v>7281</v>
      </c>
      <c r="J3961" s="14" t="s">
        <v>14943</v>
      </c>
      <c r="K3961" s="9" t="s">
        <v>29</v>
      </c>
      <c r="L3961" s="24" t="s">
        <v>30</v>
      </c>
      <c r="M3961" s="7" t="s">
        <v>9427</v>
      </c>
      <c r="N3961" s="16" t="s">
        <v>2105</v>
      </c>
      <c r="O3961" s="24"/>
      <c r="P3961" s="24" t="s">
        <v>2518</v>
      </c>
      <c r="Q3961" s="24" t="s">
        <v>4109</v>
      </c>
      <c r="R3961" s="17">
        <v>37715</v>
      </c>
      <c r="S3961" s="17">
        <v>44882</v>
      </c>
      <c r="T3961" s="31">
        <v>45612</v>
      </c>
      <c r="U3961" s="20"/>
      <c r="V3961" s="20"/>
      <c r="W3961" s="17"/>
      <c r="X3961" s="17"/>
      <c r="Y3961" s="17"/>
      <c r="Z3961" s="20"/>
      <c r="AA3961" s="18">
        <f t="shared" ca="1" si="310"/>
        <v>22</v>
      </c>
      <c r="AB3961" s="19" t="s">
        <v>7878</v>
      </c>
      <c r="AC3961" s="35" t="str">
        <f t="shared" si="309"/>
        <v>1 anos 11 meses 30 dias</v>
      </c>
      <c r="AD3961" s="35" t="str">
        <f ca="1">IF(AND(V3961="",T3961&lt;TODAY()),"Contrato Encerrado",IF(AND(V3961="",T3961&gt;TODAY()),DATEDIF(TODAY(),T3961,"Y")&amp;" anos"&amp;" "&amp;DATEDIF(TODAY(),T3961,"YM")&amp;" meses"&amp;" "&amp;DATEDIF(TODAY(),T3961,"MD")&amp;" dias",IF(AND(X3961="",V3961&lt;TODAY()),"Contrato Encerrado",IF(AND(X3961="",V3961&gt;TODAY()),DATEDIF(TODAY(),V3961,"Y")&amp;" anos"&amp;" "&amp;DATEDIF(TODAY(),V3961,"YM")&amp;" meses"&amp;" "&amp;DATEDIF(TODAY(),V3961,"MD")&amp;" dias",IF(AND(Z3961="",X3961&lt;TODAY()),"Contrato Encerrado",IF(AND(Z3961="",X3961&gt;TODAY()),DATEDIF(TODAY(),X3961,"Y")&amp;" anos"&amp;" "&amp;DATEDIF(TODAY(),X3961,"YM")&amp;" meses"&amp;" "&amp;DATEDIF(TODAY(),X3961,"MD")&amp;" dias",IF(AND(Z3961&lt;&gt;””,Z3961&lt;TODAY()),"Contrato Encerrado",IF(AND(Z3961&lt;&gt;"",Z3961&gt;TODAY()),DATEDIF(TODAY(),Z3961,"Y")&amp;" anos"&amp;" "&amp;DATEDIF(TODAY(),Z3961,"YM")&amp;" meses"&amp;" "&amp;DATEDIF(TODAY(),Z3961,"MD")&amp;" dias"))))))))</f>
        <v>Contrato Encerrado</v>
      </c>
      <c r="AE3961" s="35">
        <f t="shared" si="311"/>
        <v>730</v>
      </c>
      <c r="AF3961" s="35">
        <f t="shared" si="312"/>
        <v>0</v>
      </c>
      <c r="AG3961" s="17" t="str">
        <f t="shared" si="313"/>
        <v>ESTÁGIO COMPLETOU 2 ANOS</v>
      </c>
    </row>
    <row r="3962" spans="1:33" ht="11.25" customHeight="1" x14ac:dyDescent="0.2">
      <c r="A3962" s="8" t="s">
        <v>9</v>
      </c>
      <c r="B3962" s="8" t="s">
        <v>13</v>
      </c>
      <c r="C3962" s="22" t="s">
        <v>17</v>
      </c>
      <c r="D3962" s="37">
        <v>2023</v>
      </c>
      <c r="E3962" s="23" t="s">
        <v>307</v>
      </c>
      <c r="F3962" s="8" t="s">
        <v>308</v>
      </c>
      <c r="G3962" s="77" t="s">
        <v>7282</v>
      </c>
      <c r="H3962" s="78" t="s">
        <v>7283</v>
      </c>
      <c r="I3962" s="9" t="s">
        <v>7284</v>
      </c>
      <c r="J3962" s="14" t="s">
        <v>14943</v>
      </c>
      <c r="K3962" s="9" t="s">
        <v>29</v>
      </c>
      <c r="L3962" s="24" t="s">
        <v>81</v>
      </c>
      <c r="M3962" s="7" t="s">
        <v>82</v>
      </c>
      <c r="N3962" s="24" t="s">
        <v>4113</v>
      </c>
      <c r="O3962" s="24"/>
      <c r="P3962" s="24" t="s">
        <v>2518</v>
      </c>
      <c r="Q3962" s="24" t="s">
        <v>2523</v>
      </c>
      <c r="R3962" s="17">
        <v>38833</v>
      </c>
      <c r="S3962" s="17">
        <v>45008</v>
      </c>
      <c r="T3962" s="31">
        <v>45303</v>
      </c>
      <c r="U3962" s="17"/>
      <c r="V3962" s="31"/>
      <c r="W3962" s="17"/>
      <c r="X3962" s="17"/>
      <c r="Y3962" s="17"/>
      <c r="Z3962" s="31"/>
      <c r="AA3962" s="18">
        <f t="shared" ca="1" si="310"/>
        <v>19</v>
      </c>
      <c r="AB3962" s="19" t="s">
        <v>7878</v>
      </c>
      <c r="AC3962" s="35" t="str">
        <f t="shared" si="309"/>
        <v>0 anos 9 meses 20 dias</v>
      </c>
      <c r="AD3962" s="35" t="str">
        <f ca="1">IF(AND(V3962="",T3962&lt;TODAY()),"Contrato Encerrado",IF(AND(V3962="",T3962&gt;TODAY()),DATEDIF(TODAY(),T3962,"Y")&amp;" anos"&amp;" "&amp;DATEDIF(TODAY(),T3962,"YM")&amp;" meses"&amp;" "&amp;DATEDIF(TODAY(),T3962,"MD")&amp;" dias",IF(AND(X3962="",V3962&lt;TODAY()),"Contrato Encerrado",IF(AND(X3962="",V3962&gt;TODAY()),DATEDIF(TODAY(),V3962,"Y")&amp;" anos"&amp;" "&amp;DATEDIF(TODAY(),V3962,"YM")&amp;" meses"&amp;" "&amp;DATEDIF(TODAY(),V3962,"MD")&amp;" dias",IF(AND(Z3962="",X3962&lt;TODAY()),"Contrato Encerrado",IF(AND(Z3962="",X3962&gt;TODAY()),DATEDIF(TODAY(),X3962,"Y")&amp;" anos"&amp;" "&amp;DATEDIF(TODAY(),X3962,"YM")&amp;" meses"&amp;" "&amp;DATEDIF(TODAY(),X3962,"MD")&amp;" dias",IF(AND(Z3962&lt;&gt;””,Z3962&lt;TODAY()),"Contrato Encerrado",IF(AND(Z3962&lt;&gt;"",Z3962&gt;TODAY()),DATEDIF(TODAY(),Z3962,"Y")&amp;" anos"&amp;" "&amp;DATEDIF(TODAY(),Z3962,"YM")&amp;" meses"&amp;" "&amp;DATEDIF(TODAY(),Z3962,"MD")&amp;" dias"))))))))</f>
        <v>Contrato Encerrado</v>
      </c>
      <c r="AE3962" s="35">
        <f t="shared" si="311"/>
        <v>295</v>
      </c>
      <c r="AF3962" s="35">
        <f t="shared" si="312"/>
        <v>435</v>
      </c>
      <c r="AG3962" s="17" t="str">
        <f t="shared" si="313"/>
        <v>1 anos 2 meses 10 dias</v>
      </c>
    </row>
    <row r="3963" spans="1:33" ht="11.25" customHeight="1" x14ac:dyDescent="0.2">
      <c r="A3963" s="8" t="s">
        <v>9</v>
      </c>
      <c r="B3963" s="8" t="s">
        <v>13</v>
      </c>
      <c r="C3963" s="22" t="s">
        <v>19</v>
      </c>
      <c r="D3963" s="37">
        <v>2023</v>
      </c>
      <c r="E3963" s="12" t="s">
        <v>157</v>
      </c>
      <c r="F3963" s="8" t="s">
        <v>158</v>
      </c>
      <c r="G3963" s="85" t="s">
        <v>8131</v>
      </c>
      <c r="H3963" s="78" t="s">
        <v>8132</v>
      </c>
      <c r="I3963" s="14" t="s">
        <v>8133</v>
      </c>
      <c r="J3963" s="14" t="s">
        <v>14943</v>
      </c>
      <c r="K3963" s="14" t="s">
        <v>29</v>
      </c>
      <c r="L3963" s="15" t="s">
        <v>30</v>
      </c>
      <c r="M3963" s="7" t="s">
        <v>9427</v>
      </c>
      <c r="N3963" s="15" t="s">
        <v>2101</v>
      </c>
      <c r="O3963" s="15" t="s">
        <v>8134</v>
      </c>
      <c r="P3963" s="15" t="s">
        <v>2518</v>
      </c>
      <c r="Q3963" s="15" t="s">
        <v>4109</v>
      </c>
      <c r="R3963" s="31">
        <v>29749</v>
      </c>
      <c r="S3963" s="30">
        <v>45057</v>
      </c>
      <c r="T3963" s="111">
        <v>45756</v>
      </c>
      <c r="U3963" s="70"/>
      <c r="V3963" s="20"/>
      <c r="W3963" s="30"/>
      <c r="X3963" s="17"/>
      <c r="Y3963" s="17"/>
      <c r="Z3963" s="20"/>
      <c r="AA3963" s="18">
        <f t="shared" ca="1" si="310"/>
        <v>44</v>
      </c>
      <c r="AB3963" s="19" t="s">
        <v>7878</v>
      </c>
      <c r="AC3963" s="35" t="str">
        <f t="shared" si="309"/>
        <v>1 anos 10 meses 29 dias</v>
      </c>
      <c r="AD3963" s="35" t="str">
        <f ca="1">IF(AND(V3963="",T3963&lt;TODAY()),"Contrato Encerrado",IF(AND(V3963="",T3963&gt;TODAY()),DATEDIF(TODAY(),T3963,"Y")&amp;" anos"&amp;" "&amp;DATEDIF(TODAY(),T3963,"YM")&amp;" meses"&amp;" "&amp;DATEDIF(TODAY(),T3963,"MD")&amp;" dias",IF(AND(X3963="",V3963&lt;TODAY()),"Contrato Encerrado",IF(AND(X3963="",V3963&gt;TODAY()),DATEDIF(TODAY(),V3963,"Y")&amp;" anos"&amp;" "&amp;DATEDIF(TODAY(),V3963,"YM")&amp;" meses"&amp;" "&amp;DATEDIF(TODAY(),V3963,"MD")&amp;" dias",IF(AND(Z3963="",X3963&lt;TODAY()),"Contrato Encerrado",IF(AND(Z3963="",X3963&gt;TODAY()),DATEDIF(TODAY(),X3963,"Y")&amp;" anos"&amp;" "&amp;DATEDIF(TODAY(),X3963,"YM")&amp;" meses"&amp;" "&amp;DATEDIF(TODAY(),X3963,"MD")&amp;" dias",IF(AND(Z3963&lt;&gt;””,Z3963&lt;TODAY()),"Contrato Encerrado",IF(AND(Z3963&lt;&gt;"",Z3963&gt;TODAY()),DATEDIF(TODAY(),Z3963,"Y")&amp;" anos"&amp;" "&amp;DATEDIF(TODAY(),Z3963,"YM")&amp;" meses"&amp;" "&amp;DATEDIF(TODAY(),Z3963,"MD")&amp;" dias"))))))))</f>
        <v>Contrato Encerrado</v>
      </c>
      <c r="AE3963" s="35">
        <f t="shared" si="311"/>
        <v>699</v>
      </c>
      <c r="AF3963" s="35">
        <f t="shared" si="312"/>
        <v>31</v>
      </c>
      <c r="AG3963" s="17" t="str">
        <f t="shared" si="313"/>
        <v>0 anos 0 meses 31 dias</v>
      </c>
    </row>
    <row r="3964" spans="1:33" ht="11.25" customHeight="1" x14ac:dyDescent="0.2">
      <c r="A3964" s="8" t="s">
        <v>9</v>
      </c>
      <c r="B3964" s="8" t="s">
        <v>13</v>
      </c>
      <c r="C3964" s="22" t="s">
        <v>17</v>
      </c>
      <c r="D3964" s="37">
        <v>2024</v>
      </c>
      <c r="E3964" s="12" t="s">
        <v>79</v>
      </c>
      <c r="F3964" s="8" t="s">
        <v>80</v>
      </c>
      <c r="G3964" s="77" t="s">
        <v>13439</v>
      </c>
      <c r="H3964" s="78" t="s">
        <v>13440</v>
      </c>
      <c r="I3964" s="14" t="s">
        <v>13441</v>
      </c>
      <c r="J3964" s="14" t="s">
        <v>1302</v>
      </c>
      <c r="K3964" s="14" t="s">
        <v>29</v>
      </c>
      <c r="L3964" s="15" t="s">
        <v>30</v>
      </c>
      <c r="M3964" s="7" t="s">
        <v>9427</v>
      </c>
      <c r="N3964" s="15" t="s">
        <v>2098</v>
      </c>
      <c r="O3964" s="15" t="s">
        <v>7899</v>
      </c>
      <c r="P3964" s="15" t="s">
        <v>2518</v>
      </c>
      <c r="Q3964" s="15" t="s">
        <v>2523</v>
      </c>
      <c r="R3964" s="30">
        <v>33942</v>
      </c>
      <c r="S3964" s="30">
        <v>45418</v>
      </c>
      <c r="T3964" s="30">
        <v>45565</v>
      </c>
      <c r="U3964" s="30"/>
      <c r="V3964" s="30"/>
      <c r="W3964" s="30"/>
      <c r="X3964" s="17"/>
      <c r="Y3964" s="17"/>
      <c r="Z3964" s="30"/>
      <c r="AA3964" s="18">
        <f t="shared" ca="1" si="310"/>
        <v>32</v>
      </c>
      <c r="AB3964" s="15" t="s">
        <v>7878</v>
      </c>
      <c r="AC3964" s="35" t="str">
        <f t="shared" si="309"/>
        <v>0 anos 4 meses 24 dias</v>
      </c>
      <c r="AD3964" s="35" t="str">
        <f ca="1">IF(AND(V3964="",T3964&lt;TODAY()),"Contrato Encerrado",IF(AND(V3964="",T3964&gt;TODAY()),DATEDIF(TODAY(),T3964,"Y")&amp;" anos"&amp;" "&amp;DATEDIF(TODAY(),T3964,"YM")&amp;" meses"&amp;" "&amp;DATEDIF(TODAY(),T3964,"MD")&amp;" dias",IF(AND(X3964="",V3964&lt;TODAY()),"Contrato Encerrado",IF(AND(X3964="",V3964&gt;TODAY()),DATEDIF(TODAY(),V3964,"Y")&amp;" anos"&amp;" "&amp;DATEDIF(TODAY(),V3964,"YM")&amp;" meses"&amp;" "&amp;DATEDIF(TODAY(),V3964,"MD")&amp;" dias",IF(AND(Z3964="",X3964&lt;TODAY()),"Contrato Encerrado",IF(AND(Z3964="",X3964&gt;TODAY()),DATEDIF(TODAY(),X3964,"Y")&amp;" anos"&amp;" "&amp;DATEDIF(TODAY(),X3964,"YM")&amp;" meses"&amp;" "&amp;DATEDIF(TODAY(),X3964,"MD")&amp;" dias",IF(AND(Z3964&lt;&gt;””,Z3964&lt;TODAY()),"Contrato Encerrado",IF(AND(Z3964&lt;&gt;"",Z3964&gt;TODAY()),DATEDIF(TODAY(),Z3964,"Y")&amp;" anos"&amp;" "&amp;DATEDIF(TODAY(),Z3964,"YM")&amp;" meses"&amp;" "&amp;DATEDIF(TODAY(),Z3964,"MD")&amp;" dias"))))))))</f>
        <v>Contrato Encerrado</v>
      </c>
      <c r="AE3964" s="35">
        <f t="shared" si="311"/>
        <v>147</v>
      </c>
      <c r="AF3964" s="35">
        <f t="shared" si="312"/>
        <v>583</v>
      </c>
      <c r="AG3964" s="17" t="str">
        <f t="shared" si="313"/>
        <v>1 anos 7 meses 5 dias</v>
      </c>
    </row>
    <row r="3965" spans="1:33" ht="11.25" customHeight="1" x14ac:dyDescent="0.2">
      <c r="A3965" s="8" t="s">
        <v>9</v>
      </c>
      <c r="B3965" s="10" t="s">
        <v>13</v>
      </c>
      <c r="C3965" s="11" t="s">
        <v>22</v>
      </c>
      <c r="D3965" s="36">
        <v>2022</v>
      </c>
      <c r="E3965" s="12" t="s">
        <v>157</v>
      </c>
      <c r="F3965" s="8" t="s">
        <v>158</v>
      </c>
      <c r="G3965" s="77" t="s">
        <v>5358</v>
      </c>
      <c r="H3965" s="78" t="s">
        <v>5359</v>
      </c>
      <c r="I3965" s="14" t="s">
        <v>5360</v>
      </c>
      <c r="J3965" s="14" t="s">
        <v>14943</v>
      </c>
      <c r="K3965" s="14" t="s">
        <v>29</v>
      </c>
      <c r="L3965" s="15" t="s">
        <v>30</v>
      </c>
      <c r="M3965" s="7" t="s">
        <v>9427</v>
      </c>
      <c r="N3965" s="16" t="s">
        <v>2101</v>
      </c>
      <c r="O3965" s="16"/>
      <c r="P3965" s="16" t="s">
        <v>2518</v>
      </c>
      <c r="Q3965" s="16" t="s">
        <v>2521</v>
      </c>
      <c r="R3965" s="31">
        <v>26814</v>
      </c>
      <c r="S3965" s="31">
        <v>44803</v>
      </c>
      <c r="T3965" s="31">
        <v>44927</v>
      </c>
      <c r="U3965" s="31"/>
      <c r="V3965" s="31"/>
      <c r="W3965" s="31"/>
      <c r="X3965" s="17"/>
      <c r="Y3965" s="17"/>
      <c r="Z3965" s="31"/>
      <c r="AA3965" s="18">
        <f t="shared" ca="1" si="310"/>
        <v>52</v>
      </c>
      <c r="AB3965" s="19" t="s">
        <v>7878</v>
      </c>
      <c r="AC3965" s="35" t="str">
        <f t="shared" ref="AC3965:AC4028" si="314">DATEDIF($S3965,$Z3965-($U3965-$T3965)-($W3965-$V3965)-($Y3965-$X3965),"Y")&amp; " anos"&amp; " "&amp;DATEDIF($S3965,$Z3965-($U3965-$T3965)-($W3965-$V3965)-($Y3965-$X3965),"YM")&amp; " meses"&amp; " "&amp;DATEDIF($S3965,$Z3965-($U3965-$T3965)-($W3965-$V3965)-($Y3965-$X3965),"MD")&amp; " dias"</f>
        <v>0 anos 4 meses 2 dias</v>
      </c>
      <c r="AD3965" s="35" t="str">
        <f ca="1">IF(AND(V3965="",T3965&lt;TODAY()),"Contrato Encerrado",IF(AND(V3965="",T3965&gt;TODAY()),DATEDIF(TODAY(),T3965,"Y")&amp;" anos"&amp;" "&amp;DATEDIF(TODAY(),T3965,"YM")&amp;" meses"&amp;" "&amp;DATEDIF(TODAY(),T3965,"MD")&amp;" dias",IF(AND(X3965="",V3965&lt;TODAY()),"Contrato Encerrado",IF(AND(X3965="",V3965&gt;TODAY()),DATEDIF(TODAY(),V3965,"Y")&amp;" anos"&amp;" "&amp;DATEDIF(TODAY(),V3965,"YM")&amp;" meses"&amp;" "&amp;DATEDIF(TODAY(),V3965,"MD")&amp;" dias",IF(AND(Z3965="",X3965&lt;TODAY()),"Contrato Encerrado",IF(AND(Z3965="",X3965&gt;TODAY()),DATEDIF(TODAY(),X3965,"Y")&amp;" anos"&amp;" "&amp;DATEDIF(TODAY(),X3965,"YM")&amp;" meses"&amp;" "&amp;DATEDIF(TODAY(),X3965,"MD")&amp;" dias",IF(AND(Z3965&lt;&gt;””,Z3965&lt;TODAY()),"Contrato Encerrado",IF(AND(Z3965&lt;&gt;"",Z3965&gt;TODAY()),DATEDIF(TODAY(),Z3965,"Y")&amp;" anos"&amp;" "&amp;DATEDIF(TODAY(),Z3965,"YM")&amp;" meses"&amp;" "&amp;DATEDIF(TODAY(),Z3965,"MD")&amp;" dias"))))))))</f>
        <v>Contrato Encerrado</v>
      </c>
      <c r="AE3965" s="35">
        <f t="shared" si="311"/>
        <v>124</v>
      </c>
      <c r="AF3965" s="35">
        <f t="shared" si="312"/>
        <v>606</v>
      </c>
      <c r="AG3965" s="17" t="str">
        <f t="shared" si="313"/>
        <v>1 anos 7 meses 28 dias</v>
      </c>
    </row>
    <row r="3966" spans="1:33" ht="11.25" customHeight="1" x14ac:dyDescent="0.2">
      <c r="A3966" s="8" t="s">
        <v>9</v>
      </c>
      <c r="B3966" s="8" t="s">
        <v>13</v>
      </c>
      <c r="C3966" s="22" t="s">
        <v>17</v>
      </c>
      <c r="D3966" s="37">
        <v>2023</v>
      </c>
      <c r="E3966" s="23" t="s">
        <v>157</v>
      </c>
      <c r="F3966" s="8" t="s">
        <v>158</v>
      </c>
      <c r="G3966" s="77" t="s">
        <v>7285</v>
      </c>
      <c r="H3966" s="78" t="s">
        <v>7286</v>
      </c>
      <c r="I3966" s="9" t="s">
        <v>7287</v>
      </c>
      <c r="J3966" s="14" t="s">
        <v>14943</v>
      </c>
      <c r="K3966" s="9" t="s">
        <v>29</v>
      </c>
      <c r="L3966" s="24" t="s">
        <v>30</v>
      </c>
      <c r="M3966" s="7" t="s">
        <v>9427</v>
      </c>
      <c r="N3966" s="24" t="s">
        <v>2101</v>
      </c>
      <c r="O3966" s="24"/>
      <c r="P3966" s="24" t="s">
        <v>2518</v>
      </c>
      <c r="Q3966" s="24" t="s">
        <v>4109</v>
      </c>
      <c r="R3966" s="17">
        <v>27622</v>
      </c>
      <c r="S3966" s="17">
        <v>45041</v>
      </c>
      <c r="T3966" s="31">
        <v>45274</v>
      </c>
      <c r="U3966" s="17"/>
      <c r="V3966" s="31"/>
      <c r="W3966" s="17"/>
      <c r="X3966" s="17"/>
      <c r="Y3966" s="17"/>
      <c r="Z3966" s="31"/>
      <c r="AA3966" s="18">
        <f t="shared" ca="1" si="310"/>
        <v>50</v>
      </c>
      <c r="AB3966" s="19" t="s">
        <v>7878</v>
      </c>
      <c r="AC3966" s="35" t="str">
        <f t="shared" si="314"/>
        <v>0 anos 7 meses 19 dias</v>
      </c>
      <c r="AD3966" s="35" t="str">
        <f ca="1">IF(AND(V3966="",T3966&lt;TODAY()),"Contrato Encerrado",IF(AND(V3966="",T3966&gt;TODAY()),DATEDIF(TODAY(),T3966,"Y")&amp;" anos"&amp;" "&amp;DATEDIF(TODAY(),T3966,"YM")&amp;" meses"&amp;" "&amp;DATEDIF(TODAY(),T3966,"MD")&amp;" dias",IF(AND(X3966="",V3966&lt;TODAY()),"Contrato Encerrado",IF(AND(X3966="",V3966&gt;TODAY()),DATEDIF(TODAY(),V3966,"Y")&amp;" anos"&amp;" "&amp;DATEDIF(TODAY(),V3966,"YM")&amp;" meses"&amp;" "&amp;DATEDIF(TODAY(),V3966,"MD")&amp;" dias",IF(AND(Z3966="",X3966&lt;TODAY()),"Contrato Encerrado",IF(AND(Z3966="",X3966&gt;TODAY()),DATEDIF(TODAY(),X3966,"Y")&amp;" anos"&amp;" "&amp;DATEDIF(TODAY(),X3966,"YM")&amp;" meses"&amp;" "&amp;DATEDIF(TODAY(),X3966,"MD")&amp;" dias",IF(AND(Z3966&lt;&gt;””,Z3966&lt;TODAY()),"Contrato Encerrado",IF(AND(Z3966&lt;&gt;"",Z3966&gt;TODAY()),DATEDIF(TODAY(),Z3966,"Y")&amp;" anos"&amp;" "&amp;DATEDIF(TODAY(),Z3966,"YM")&amp;" meses"&amp;" "&amp;DATEDIF(TODAY(),Z3966,"MD")&amp;" dias"))))))))</f>
        <v>Contrato Encerrado</v>
      </c>
      <c r="AE3966" s="35">
        <f t="shared" si="311"/>
        <v>233</v>
      </c>
      <c r="AF3966" s="35">
        <f t="shared" si="312"/>
        <v>497</v>
      </c>
      <c r="AG3966" s="17" t="str">
        <f t="shared" si="313"/>
        <v>1 anos 4 meses 11 dias</v>
      </c>
    </row>
    <row r="3967" spans="1:33" ht="11.25" customHeight="1" x14ac:dyDescent="0.2">
      <c r="A3967" s="8" t="s">
        <v>9</v>
      </c>
      <c r="B3967" s="10" t="s">
        <v>13</v>
      </c>
      <c r="C3967" s="11" t="s">
        <v>22</v>
      </c>
      <c r="D3967" s="36">
        <v>2022</v>
      </c>
      <c r="E3967" s="12" t="s">
        <v>157</v>
      </c>
      <c r="F3967" s="8" t="s">
        <v>158</v>
      </c>
      <c r="G3967" s="77" t="s">
        <v>2996</v>
      </c>
      <c r="H3967" s="78" t="s">
        <v>2997</v>
      </c>
      <c r="I3967" s="14" t="s">
        <v>2998</v>
      </c>
      <c r="J3967" s="14" t="s">
        <v>14943</v>
      </c>
      <c r="K3967" s="14" t="s">
        <v>29</v>
      </c>
      <c r="L3967" s="15" t="s">
        <v>30</v>
      </c>
      <c r="M3967" s="7" t="s">
        <v>9427</v>
      </c>
      <c r="N3967" s="16" t="s">
        <v>2101</v>
      </c>
      <c r="O3967" s="16"/>
      <c r="P3967" s="16" t="s">
        <v>2518</v>
      </c>
      <c r="Q3967" s="16" t="s">
        <v>2521</v>
      </c>
      <c r="R3967" s="31">
        <v>29170</v>
      </c>
      <c r="S3967" s="31">
        <v>44776</v>
      </c>
      <c r="T3967" s="31">
        <v>44960</v>
      </c>
      <c r="U3967" s="31"/>
      <c r="V3967" s="31"/>
      <c r="W3967" s="31"/>
      <c r="X3967" s="17"/>
      <c r="Y3967" s="17"/>
      <c r="Z3967" s="31"/>
      <c r="AA3967" s="18">
        <f t="shared" ca="1" si="310"/>
        <v>45</v>
      </c>
      <c r="AB3967" s="19" t="s">
        <v>7878</v>
      </c>
      <c r="AC3967" s="35" t="str">
        <f t="shared" si="314"/>
        <v>0 anos 6 meses 0 dias</v>
      </c>
      <c r="AD3967" s="35" t="str">
        <f ca="1">IF(AND(V3967="",T3967&lt;TODAY()),"Contrato Encerrado",IF(AND(V3967="",T3967&gt;TODAY()),DATEDIF(TODAY(),T3967,"Y")&amp;" anos"&amp;" "&amp;DATEDIF(TODAY(),T3967,"YM")&amp;" meses"&amp;" "&amp;DATEDIF(TODAY(),T3967,"MD")&amp;" dias",IF(AND(X3967="",V3967&lt;TODAY()),"Contrato Encerrado",IF(AND(X3967="",V3967&gt;TODAY()),DATEDIF(TODAY(),V3967,"Y")&amp;" anos"&amp;" "&amp;DATEDIF(TODAY(),V3967,"YM")&amp;" meses"&amp;" "&amp;DATEDIF(TODAY(),V3967,"MD")&amp;" dias",IF(AND(Z3967="",X3967&lt;TODAY()),"Contrato Encerrado",IF(AND(Z3967="",X3967&gt;TODAY()),DATEDIF(TODAY(),X3967,"Y")&amp;" anos"&amp;" "&amp;DATEDIF(TODAY(),X3967,"YM")&amp;" meses"&amp;" "&amp;DATEDIF(TODAY(),X3967,"MD")&amp;" dias",IF(AND(Z3967&lt;&gt;””,Z3967&lt;TODAY()),"Contrato Encerrado",IF(AND(Z3967&lt;&gt;"",Z3967&gt;TODAY()),DATEDIF(TODAY(),Z3967,"Y")&amp;" anos"&amp;" "&amp;DATEDIF(TODAY(),Z3967,"YM")&amp;" meses"&amp;" "&amp;DATEDIF(TODAY(),Z3967,"MD")&amp;" dias"))))))))</f>
        <v>Contrato Encerrado</v>
      </c>
      <c r="AE3967" s="35">
        <f t="shared" si="311"/>
        <v>184</v>
      </c>
      <c r="AF3967" s="35">
        <f t="shared" si="312"/>
        <v>546</v>
      </c>
      <c r="AG3967" s="17" t="str">
        <f t="shared" si="313"/>
        <v>1 anos 5 meses 29 dias</v>
      </c>
    </row>
    <row r="3968" spans="1:33" ht="11.25" customHeight="1" x14ac:dyDescent="0.2">
      <c r="A3968" s="8" t="s">
        <v>9</v>
      </c>
      <c r="B3968" s="10" t="s">
        <v>13</v>
      </c>
      <c r="C3968" s="11" t="s">
        <v>24</v>
      </c>
      <c r="D3968" s="36">
        <v>2022</v>
      </c>
      <c r="E3968" s="12" t="s">
        <v>157</v>
      </c>
      <c r="F3968" s="8" t="s">
        <v>158</v>
      </c>
      <c r="G3968" s="77" t="s">
        <v>5361</v>
      </c>
      <c r="H3968" s="78" t="s">
        <v>5362</v>
      </c>
      <c r="I3968" s="14" t="s">
        <v>5363</v>
      </c>
      <c r="J3968" s="14" t="s">
        <v>14943</v>
      </c>
      <c r="K3968" s="14" t="s">
        <v>29</v>
      </c>
      <c r="L3968" s="15" t="s">
        <v>30</v>
      </c>
      <c r="M3968" s="7" t="s">
        <v>9427</v>
      </c>
      <c r="N3968" s="16" t="s">
        <v>2101</v>
      </c>
      <c r="O3968" s="16"/>
      <c r="P3968" s="16" t="s">
        <v>2518</v>
      </c>
      <c r="Q3968" s="16" t="s">
        <v>2521</v>
      </c>
      <c r="R3968" s="31">
        <v>27620</v>
      </c>
      <c r="S3968" s="31">
        <v>44840</v>
      </c>
      <c r="T3968" s="31">
        <v>44943</v>
      </c>
      <c r="U3968" s="31"/>
      <c r="V3968" s="31"/>
      <c r="W3968" s="31"/>
      <c r="X3968" s="17"/>
      <c r="Y3968" s="17"/>
      <c r="Z3968" s="31"/>
      <c r="AA3968" s="18">
        <f t="shared" ca="1" si="310"/>
        <v>50</v>
      </c>
      <c r="AB3968" s="19" t="s">
        <v>7878</v>
      </c>
      <c r="AC3968" s="35" t="str">
        <f t="shared" si="314"/>
        <v>0 anos 3 meses 11 dias</v>
      </c>
      <c r="AD3968" s="35" t="str">
        <f ca="1">IF(AND(V3968="",T3968&lt;TODAY()),"Contrato Encerrado",IF(AND(V3968="",T3968&gt;TODAY()),DATEDIF(TODAY(),T3968,"Y")&amp;" anos"&amp;" "&amp;DATEDIF(TODAY(),T3968,"YM")&amp;" meses"&amp;" "&amp;DATEDIF(TODAY(),T3968,"MD")&amp;" dias",IF(AND(X3968="",V3968&lt;TODAY()),"Contrato Encerrado",IF(AND(X3968="",V3968&gt;TODAY()),DATEDIF(TODAY(),V3968,"Y")&amp;" anos"&amp;" "&amp;DATEDIF(TODAY(),V3968,"YM")&amp;" meses"&amp;" "&amp;DATEDIF(TODAY(),V3968,"MD")&amp;" dias",IF(AND(Z3968="",X3968&lt;TODAY()),"Contrato Encerrado",IF(AND(Z3968="",X3968&gt;TODAY()),DATEDIF(TODAY(),X3968,"Y")&amp;" anos"&amp;" "&amp;DATEDIF(TODAY(),X3968,"YM")&amp;" meses"&amp;" "&amp;DATEDIF(TODAY(),X3968,"MD")&amp;" dias",IF(AND(Z3968&lt;&gt;””,Z3968&lt;TODAY()),"Contrato Encerrado",IF(AND(Z3968&lt;&gt;"",Z3968&gt;TODAY()),DATEDIF(TODAY(),Z3968,"Y")&amp;" anos"&amp;" "&amp;DATEDIF(TODAY(),Z3968,"YM")&amp;" meses"&amp;" "&amp;DATEDIF(TODAY(),Z3968,"MD")&amp;" dias"))))))))</f>
        <v>Contrato Encerrado</v>
      </c>
      <c r="AE3968" s="35">
        <f t="shared" si="311"/>
        <v>103</v>
      </c>
      <c r="AF3968" s="35">
        <f t="shared" si="312"/>
        <v>627</v>
      </c>
      <c r="AG3968" s="17" t="str">
        <f t="shared" si="313"/>
        <v>1 anos 8 meses 18 dias</v>
      </c>
    </row>
    <row r="3969" spans="1:33" ht="11.25" customHeight="1" x14ac:dyDescent="0.2">
      <c r="A3969" s="8" t="s">
        <v>9</v>
      </c>
      <c r="B3969" s="8" t="s">
        <v>13</v>
      </c>
      <c r="C3969" s="22" t="s">
        <v>16</v>
      </c>
      <c r="D3969" s="37">
        <v>2023</v>
      </c>
      <c r="E3969" s="23" t="s">
        <v>772</v>
      </c>
      <c r="F3969" s="8" t="s">
        <v>773</v>
      </c>
      <c r="G3969" s="77" t="s">
        <v>7288</v>
      </c>
      <c r="H3969" s="78" t="s">
        <v>7289</v>
      </c>
      <c r="I3969" s="9" t="s">
        <v>7290</v>
      </c>
      <c r="J3969" s="14" t="s">
        <v>1302</v>
      </c>
      <c r="K3969" s="9" t="s">
        <v>29</v>
      </c>
      <c r="L3969" s="24" t="s">
        <v>30</v>
      </c>
      <c r="M3969" s="7" t="s">
        <v>9427</v>
      </c>
      <c r="N3969" s="15" t="s">
        <v>2098</v>
      </c>
      <c r="O3969" s="24"/>
      <c r="P3969" s="24" t="s">
        <v>2518</v>
      </c>
      <c r="Q3969" s="24" t="s">
        <v>2523</v>
      </c>
      <c r="R3969" s="17">
        <v>36844</v>
      </c>
      <c r="S3969" s="17">
        <v>45005</v>
      </c>
      <c r="T3969" s="111">
        <v>45132</v>
      </c>
      <c r="U3969" s="114"/>
      <c r="V3969" s="31"/>
      <c r="W3969" s="17"/>
      <c r="X3969" s="17"/>
      <c r="Y3969" s="17"/>
      <c r="Z3969" s="31"/>
      <c r="AA3969" s="18">
        <f t="shared" ca="1" si="310"/>
        <v>24</v>
      </c>
      <c r="AB3969" s="19" t="s">
        <v>7878</v>
      </c>
      <c r="AC3969" s="35" t="str">
        <f t="shared" si="314"/>
        <v>0 anos 4 meses 5 dias</v>
      </c>
      <c r="AD3969" s="35" t="str">
        <f ca="1">IF(AND(V3969="",T3969&lt;TODAY()),"Contrato Encerrado",IF(AND(V3969="",T3969&gt;TODAY()),DATEDIF(TODAY(),T3969,"Y")&amp;" anos"&amp;" "&amp;DATEDIF(TODAY(),T3969,"YM")&amp;" meses"&amp;" "&amp;DATEDIF(TODAY(),T3969,"MD")&amp;" dias",IF(AND(X3969="",V3969&lt;TODAY()),"Contrato Encerrado",IF(AND(X3969="",V3969&gt;TODAY()),DATEDIF(TODAY(),V3969,"Y")&amp;" anos"&amp;" "&amp;DATEDIF(TODAY(),V3969,"YM")&amp;" meses"&amp;" "&amp;DATEDIF(TODAY(),V3969,"MD")&amp;" dias",IF(AND(Z3969="",X3969&lt;TODAY()),"Contrato Encerrado",IF(AND(Z3969="",X3969&gt;TODAY()),DATEDIF(TODAY(),X3969,"Y")&amp;" anos"&amp;" "&amp;DATEDIF(TODAY(),X3969,"YM")&amp;" meses"&amp;" "&amp;DATEDIF(TODAY(),X3969,"MD")&amp;" dias",IF(AND(Z3969&lt;&gt;””,Z3969&lt;TODAY()),"Contrato Encerrado",IF(AND(Z3969&lt;&gt;"",Z3969&gt;TODAY()),DATEDIF(TODAY(),Z3969,"Y")&amp;" anos"&amp;" "&amp;DATEDIF(TODAY(),Z3969,"YM")&amp;" meses"&amp;" "&amp;DATEDIF(TODAY(),Z3969,"MD")&amp;" dias"))))))))</f>
        <v>Contrato Encerrado</v>
      </c>
      <c r="AE3969" s="35">
        <f t="shared" si="311"/>
        <v>127</v>
      </c>
      <c r="AF3969" s="35">
        <f t="shared" si="312"/>
        <v>603</v>
      </c>
      <c r="AG3969" s="17" t="str">
        <f t="shared" si="313"/>
        <v>1 anos 7 meses 25 dias</v>
      </c>
    </row>
    <row r="3970" spans="1:33" ht="11.25" customHeight="1" x14ac:dyDescent="0.2">
      <c r="A3970" s="8" t="s">
        <v>9</v>
      </c>
      <c r="B3970" s="8" t="s">
        <v>13</v>
      </c>
      <c r="C3970" s="22" t="s">
        <v>24</v>
      </c>
      <c r="D3970" s="36">
        <v>2024</v>
      </c>
      <c r="E3970" s="23" t="s">
        <v>79</v>
      </c>
      <c r="F3970" s="8" t="s">
        <v>80</v>
      </c>
      <c r="G3970" s="77" t="s">
        <v>14905</v>
      </c>
      <c r="H3970" s="78" t="s">
        <v>14906</v>
      </c>
      <c r="I3970" s="9" t="s">
        <v>14797</v>
      </c>
      <c r="J3970" s="14" t="s">
        <v>10</v>
      </c>
      <c r="K3970" s="9" t="s">
        <v>29</v>
      </c>
      <c r="L3970" s="24" t="s">
        <v>30</v>
      </c>
      <c r="M3970" s="7" t="s">
        <v>9427</v>
      </c>
      <c r="N3970" s="24" t="s">
        <v>2114</v>
      </c>
      <c r="O3970" s="24" t="s">
        <v>10152</v>
      </c>
      <c r="P3970" s="24" t="s">
        <v>2518</v>
      </c>
      <c r="Q3970" s="24" t="s">
        <v>2523</v>
      </c>
      <c r="R3970" s="17">
        <v>37802</v>
      </c>
      <c r="S3970" s="17">
        <v>45597</v>
      </c>
      <c r="T3970" s="17" t="s">
        <v>14815</v>
      </c>
      <c r="U3970" s="17"/>
      <c r="V3970" s="17"/>
      <c r="W3970" s="17"/>
      <c r="X3970" s="17"/>
      <c r="Y3970" s="17"/>
      <c r="Z3970" s="20"/>
      <c r="AA3970" s="18">
        <f t="shared" ca="1" si="310"/>
        <v>22</v>
      </c>
      <c r="AB3970" s="51" t="s">
        <v>7878</v>
      </c>
      <c r="AC3970" s="35" t="str">
        <f t="shared" si="314"/>
        <v>0 anos 11 meses 30 dias</v>
      </c>
      <c r="AD3970" s="35" t="str">
        <f ca="1">IF(AND(V3970="",T3970&lt;TODAY()),"Contrato Encerrado",IF(AND(V3970="",T3970&gt;TODAY()),DATEDIF(TODAY(),T3970,"Y")&amp;" anos"&amp;" "&amp;DATEDIF(TODAY(),T3970,"YM")&amp;" meses"&amp;" "&amp;DATEDIF(TODAY(),T3970,"MD")&amp;" dias",IF(AND(X3970="",V3970&lt;TODAY()),"Contrato Encerrado",IF(AND(X3970="",V3970&gt;TODAY()),DATEDIF(TODAY(),V3970,"Y")&amp;" anos"&amp;" "&amp;DATEDIF(TODAY(),V3970,"YM")&amp;" meses"&amp;" "&amp;DATEDIF(TODAY(),V3970,"MD")&amp;" dias",IF(AND(Z3970="",X3970&lt;TODAY()),"Contrato Encerrado",IF(AND(Z3970="",X3970&gt;TODAY()),DATEDIF(TODAY(),X3970,"Y")&amp;" anos"&amp;" "&amp;DATEDIF(TODAY(),X3970,"YM")&amp;" meses"&amp;" "&amp;DATEDIF(TODAY(),X3970,"MD")&amp;" dias",IF(AND(Z3970&lt;&gt;””,Z3970&lt;TODAY()),"Contrato Encerrado",IF(AND(Z3970&lt;&gt;"",Z3970&gt;TODAY()),DATEDIF(TODAY(),Z3970,"Y")&amp;" anos"&amp;" "&amp;DATEDIF(TODAY(),Z3970,"YM")&amp;" meses"&amp;" "&amp;DATEDIF(TODAY(),Z3970,"MD")&amp;" dias"))))))))</f>
        <v>0 anos 0 meses 24 dias</v>
      </c>
      <c r="AE3970" s="35">
        <f t="shared" si="311"/>
        <v>364</v>
      </c>
      <c r="AF3970" s="35">
        <f t="shared" si="312"/>
        <v>366</v>
      </c>
      <c r="AG3970" s="17" t="str">
        <f t="shared" si="313"/>
        <v>0 anos 11 meses 31 dias</v>
      </c>
    </row>
    <row r="3971" spans="1:33" ht="11.25" customHeight="1" x14ac:dyDescent="0.2">
      <c r="A3971" s="8" t="s">
        <v>9</v>
      </c>
      <c r="B3971" s="8" t="s">
        <v>13</v>
      </c>
      <c r="C3971" s="22" t="s">
        <v>21</v>
      </c>
      <c r="D3971" s="35">
        <v>2025</v>
      </c>
      <c r="E3971" s="12" t="s">
        <v>157</v>
      </c>
      <c r="F3971" s="8" t="s">
        <v>158</v>
      </c>
      <c r="G3971" s="14" t="s">
        <v>17634</v>
      </c>
      <c r="H3971" s="8" t="s">
        <v>17635</v>
      </c>
      <c r="I3971" s="14" t="s">
        <v>17020</v>
      </c>
      <c r="J3971" s="14" t="s">
        <v>10</v>
      </c>
      <c r="K3971" s="14" t="s">
        <v>29</v>
      </c>
      <c r="L3971" s="15" t="s">
        <v>30</v>
      </c>
      <c r="M3971" s="7" t="s">
        <v>16153</v>
      </c>
      <c r="N3971" s="15" t="s">
        <v>2101</v>
      </c>
      <c r="O3971" s="15" t="s">
        <v>17636</v>
      </c>
      <c r="P3971" s="15" t="s">
        <v>2518</v>
      </c>
      <c r="Q3971" s="15" t="s">
        <v>4109</v>
      </c>
      <c r="R3971" s="20">
        <v>37584</v>
      </c>
      <c r="S3971" s="20">
        <v>45853</v>
      </c>
      <c r="T3971" s="20">
        <v>46021</v>
      </c>
      <c r="U3971" s="20"/>
      <c r="V3971" s="20"/>
      <c r="W3971" s="20"/>
      <c r="X3971" s="17"/>
      <c r="Y3971" s="17"/>
      <c r="Z3971" s="20"/>
      <c r="AA3971" s="21">
        <f t="shared" ca="1" si="310"/>
        <v>22</v>
      </c>
      <c r="AB3971" s="20" t="s">
        <v>7878</v>
      </c>
      <c r="AC3971" s="35" t="str">
        <f t="shared" si="314"/>
        <v>0 anos 5 meses 15 dias</v>
      </c>
      <c r="AD3971" s="35" t="str">
        <f ca="1">IF(AND(V3971="",T3971&lt;TODAY()),"Contrato Encerrado",IF(AND(V3971="",T3971&gt;TODAY()),DATEDIF(TODAY(),T3971,"Y")&amp;" anos"&amp;" "&amp;DATEDIF(TODAY(),T3971,"YM")&amp;" meses"&amp;" "&amp;DATEDIF(TODAY(),T3971,"MD")&amp;" dias",IF(AND(X3971="",V3971&lt;TODAY()),"Contrato Encerrado",IF(AND(X3971="",V3971&gt;TODAY()),DATEDIF(TODAY(),V3971,"Y")&amp;" anos"&amp;" "&amp;DATEDIF(TODAY(),V3971,"YM")&amp;" meses"&amp;" "&amp;DATEDIF(TODAY(),V3971,"MD")&amp;" dias",IF(AND(Z3971="",X3971&lt;TODAY()),"Contrato Encerrado",IF(AND(Z3971="",X3971&gt;TODAY()),DATEDIF(TODAY(),X3971,"Y")&amp;" anos"&amp;" "&amp;DATEDIF(TODAY(),X3971,"YM")&amp;" meses"&amp;" "&amp;DATEDIF(TODAY(),X3971,"MD")&amp;" dias",IF(AND(Z3971&lt;&gt;””,Z3971&lt;TODAY()),"Contrato Encerrado",IF(AND(Z3971&lt;&gt;"",Z3971&gt;TODAY()),DATEDIF(TODAY(),Z3971,"Y")&amp;" anos"&amp;" "&amp;DATEDIF(TODAY(),Z3971,"YM")&amp;" meses"&amp;" "&amp;DATEDIF(TODAY(),Z3971,"MD")&amp;" dias"))))))))</f>
        <v>0 anos 2 meses 23 dias</v>
      </c>
      <c r="AE3971" s="35">
        <f t="shared" si="311"/>
        <v>168</v>
      </c>
      <c r="AF3971" s="35">
        <f t="shared" si="312"/>
        <v>562</v>
      </c>
      <c r="AG3971" s="17" t="str">
        <f t="shared" si="313"/>
        <v>1 anos 6 meses 15 dias</v>
      </c>
    </row>
    <row r="3972" spans="1:33" ht="11.25" customHeight="1" x14ac:dyDescent="0.2">
      <c r="A3972" s="8" t="s">
        <v>9</v>
      </c>
      <c r="B3972" s="8" t="s">
        <v>13</v>
      </c>
      <c r="C3972" s="22" t="s">
        <v>21</v>
      </c>
      <c r="D3972" s="37">
        <v>2023</v>
      </c>
      <c r="E3972" s="12" t="s">
        <v>1111</v>
      </c>
      <c r="F3972" s="8" t="s">
        <v>1112</v>
      </c>
      <c r="G3972" s="77" t="s">
        <v>9203</v>
      </c>
      <c r="H3972" s="78" t="s">
        <v>9204</v>
      </c>
      <c r="I3972" s="14" t="s">
        <v>9205</v>
      </c>
      <c r="J3972" s="14" t="s">
        <v>1302</v>
      </c>
      <c r="K3972" s="14" t="s">
        <v>29</v>
      </c>
      <c r="L3972" s="15" t="s">
        <v>30</v>
      </c>
      <c r="M3972" s="7" t="s">
        <v>9427</v>
      </c>
      <c r="N3972" s="15" t="s">
        <v>2098</v>
      </c>
      <c r="O3972" s="15" t="s">
        <v>9206</v>
      </c>
      <c r="P3972" s="15" t="s">
        <v>2518</v>
      </c>
      <c r="Q3972" s="15" t="s">
        <v>2523</v>
      </c>
      <c r="R3972" s="20">
        <v>33721</v>
      </c>
      <c r="S3972" s="20">
        <v>45131</v>
      </c>
      <c r="T3972" s="20">
        <v>45861</v>
      </c>
      <c r="U3972" s="20"/>
      <c r="V3972" s="20"/>
      <c r="W3972" s="20"/>
      <c r="X3972" s="17"/>
      <c r="Y3972" s="17"/>
      <c r="Z3972" s="20"/>
      <c r="AA3972" s="18">
        <f t="shared" ca="1" si="310"/>
        <v>33</v>
      </c>
      <c r="AB3972" s="15" t="s">
        <v>7878</v>
      </c>
      <c r="AC3972" s="35" t="str">
        <f t="shared" si="314"/>
        <v>1 anos 11 meses 29 dias</v>
      </c>
      <c r="AD3972" s="35" t="str">
        <f ca="1">IF(AND(V3972="",T3972&lt;TODAY()),"Contrato Encerrado",IF(AND(V3972="",T3972&gt;TODAY()),DATEDIF(TODAY(),T3972,"Y")&amp;" anos"&amp;" "&amp;DATEDIF(TODAY(),T3972,"YM")&amp;" meses"&amp;" "&amp;DATEDIF(TODAY(),T3972,"MD")&amp;" dias",IF(AND(X3972="",V3972&lt;TODAY()),"Contrato Encerrado",IF(AND(X3972="",V3972&gt;TODAY()),DATEDIF(TODAY(),V3972,"Y")&amp;" anos"&amp;" "&amp;DATEDIF(TODAY(),V3972,"YM")&amp;" meses"&amp;" "&amp;DATEDIF(TODAY(),V3972,"MD")&amp;" dias",IF(AND(Z3972="",X3972&lt;TODAY()),"Contrato Encerrado",IF(AND(Z3972="",X3972&gt;TODAY()),DATEDIF(TODAY(),X3972,"Y")&amp;" anos"&amp;" "&amp;DATEDIF(TODAY(),X3972,"YM")&amp;" meses"&amp;" "&amp;DATEDIF(TODAY(),X3972,"MD")&amp;" dias",IF(AND(Z3972&lt;&gt;””,Z3972&lt;TODAY()),"Contrato Encerrado",IF(AND(Z3972&lt;&gt;"",Z3972&gt;TODAY()),DATEDIF(TODAY(),Z3972,"Y")&amp;" anos"&amp;" "&amp;DATEDIF(TODAY(),Z3972,"YM")&amp;" meses"&amp;" "&amp;DATEDIF(TODAY(),Z3972,"MD")&amp;" dias"))))))))</f>
        <v>Contrato Encerrado</v>
      </c>
      <c r="AE3972" s="35">
        <f t="shared" si="311"/>
        <v>730</v>
      </c>
      <c r="AF3972" s="35">
        <f t="shared" si="312"/>
        <v>0</v>
      </c>
      <c r="AG3972" s="17" t="str">
        <f t="shared" si="313"/>
        <v>ESTÁGIO COMPLETOU 2 ANOS</v>
      </c>
    </row>
    <row r="3973" spans="1:33" ht="11.25" customHeight="1" x14ac:dyDescent="0.2">
      <c r="A3973" s="8" t="s">
        <v>9</v>
      </c>
      <c r="B3973" s="8" t="s">
        <v>13</v>
      </c>
      <c r="C3973" s="22" t="s">
        <v>21</v>
      </c>
      <c r="D3973" s="37">
        <v>2023</v>
      </c>
      <c r="E3973" s="12" t="s">
        <v>157</v>
      </c>
      <c r="F3973" s="8" t="s">
        <v>158</v>
      </c>
      <c r="G3973" s="77" t="s">
        <v>9207</v>
      </c>
      <c r="H3973" s="78" t="s">
        <v>9208</v>
      </c>
      <c r="I3973" s="14" t="s">
        <v>9209</v>
      </c>
      <c r="J3973" s="14" t="s">
        <v>14943</v>
      </c>
      <c r="K3973" s="14" t="s">
        <v>29</v>
      </c>
      <c r="L3973" s="15" t="s">
        <v>81</v>
      </c>
      <c r="M3973" s="7" t="s">
        <v>82</v>
      </c>
      <c r="N3973" s="15" t="s">
        <v>4113</v>
      </c>
      <c r="O3973" s="15" t="s">
        <v>7888</v>
      </c>
      <c r="P3973" s="15" t="s">
        <v>2518</v>
      </c>
      <c r="Q3973" s="15" t="s">
        <v>4109</v>
      </c>
      <c r="R3973" s="20">
        <v>39100</v>
      </c>
      <c r="S3973" s="20">
        <v>45131</v>
      </c>
      <c r="T3973" s="20">
        <v>45646</v>
      </c>
      <c r="U3973" s="20"/>
      <c r="V3973" s="20"/>
      <c r="W3973" s="20"/>
      <c r="X3973" s="17"/>
      <c r="Y3973" s="17"/>
      <c r="Z3973" s="20"/>
      <c r="AA3973" s="18">
        <f t="shared" ca="1" si="310"/>
        <v>18</v>
      </c>
      <c r="AB3973" s="19" t="s">
        <v>7878</v>
      </c>
      <c r="AC3973" s="35" t="str">
        <f t="shared" si="314"/>
        <v>1 anos 4 meses 26 dias</v>
      </c>
      <c r="AD3973" s="35" t="str">
        <f ca="1">IF(AND(V3973="",T3973&lt;TODAY()),"Contrato Encerrado",IF(AND(V3973="",T3973&gt;TODAY()),DATEDIF(TODAY(),T3973,"Y")&amp;" anos"&amp;" "&amp;DATEDIF(TODAY(),T3973,"YM")&amp;" meses"&amp;" "&amp;DATEDIF(TODAY(),T3973,"MD")&amp;" dias",IF(AND(X3973="",V3973&lt;TODAY()),"Contrato Encerrado",IF(AND(X3973="",V3973&gt;TODAY()),DATEDIF(TODAY(),V3973,"Y")&amp;" anos"&amp;" "&amp;DATEDIF(TODAY(),V3973,"YM")&amp;" meses"&amp;" "&amp;DATEDIF(TODAY(),V3973,"MD")&amp;" dias",IF(AND(Z3973="",X3973&lt;TODAY()),"Contrato Encerrado",IF(AND(Z3973="",X3973&gt;TODAY()),DATEDIF(TODAY(),X3973,"Y")&amp;" anos"&amp;" "&amp;DATEDIF(TODAY(),X3973,"YM")&amp;" meses"&amp;" "&amp;DATEDIF(TODAY(),X3973,"MD")&amp;" dias",IF(AND(Z3973&lt;&gt;””,Z3973&lt;TODAY()),"Contrato Encerrado",IF(AND(Z3973&lt;&gt;"",Z3973&gt;TODAY()),DATEDIF(TODAY(),Z3973,"Y")&amp;" anos"&amp;" "&amp;DATEDIF(TODAY(),Z3973,"YM")&amp;" meses"&amp;" "&amp;DATEDIF(TODAY(),Z3973,"MD")&amp;" dias"))))))))</f>
        <v>Contrato Encerrado</v>
      </c>
      <c r="AE3973" s="35">
        <f t="shared" si="311"/>
        <v>515</v>
      </c>
      <c r="AF3973" s="35">
        <f t="shared" si="312"/>
        <v>215</v>
      </c>
      <c r="AG3973" s="17" t="str">
        <f t="shared" si="313"/>
        <v>0 anos 7 meses 2 dias</v>
      </c>
    </row>
    <row r="3974" spans="1:33" ht="11.25" customHeight="1" x14ac:dyDescent="0.2">
      <c r="A3974" s="8" t="s">
        <v>9</v>
      </c>
      <c r="B3974" s="8" t="s">
        <v>13</v>
      </c>
      <c r="C3974" s="22" t="s">
        <v>15</v>
      </c>
      <c r="D3974" s="37">
        <v>2023</v>
      </c>
      <c r="E3974" s="23" t="s">
        <v>157</v>
      </c>
      <c r="F3974" s="8" t="s">
        <v>158</v>
      </c>
      <c r="G3974" s="77" t="s">
        <v>7291</v>
      </c>
      <c r="H3974" s="78" t="s">
        <v>7292</v>
      </c>
      <c r="I3974" s="9" t="s">
        <v>7293</v>
      </c>
      <c r="J3974" s="14" t="s">
        <v>14943</v>
      </c>
      <c r="K3974" s="9" t="s">
        <v>29</v>
      </c>
      <c r="L3974" s="24" t="s">
        <v>30</v>
      </c>
      <c r="M3974" s="7" t="s">
        <v>9427</v>
      </c>
      <c r="N3974" s="24" t="s">
        <v>4159</v>
      </c>
      <c r="O3974" s="24"/>
      <c r="P3974" s="24" t="s">
        <v>2518</v>
      </c>
      <c r="Q3974" s="24" t="s">
        <v>2521</v>
      </c>
      <c r="R3974" s="17">
        <v>33297</v>
      </c>
      <c r="S3974" s="17">
        <v>44984</v>
      </c>
      <c r="T3974" s="31">
        <v>45695</v>
      </c>
      <c r="U3974" s="20"/>
      <c r="V3974" s="20"/>
      <c r="W3974" s="17"/>
      <c r="X3974" s="17"/>
      <c r="Y3974" s="17"/>
      <c r="Z3974" s="20"/>
      <c r="AA3974" s="18">
        <f t="shared" ca="1" si="310"/>
        <v>34</v>
      </c>
      <c r="AB3974" s="19" t="s">
        <v>7878</v>
      </c>
      <c r="AC3974" s="35" t="str">
        <f t="shared" si="314"/>
        <v>1 anos 11 meses 11 dias</v>
      </c>
      <c r="AD3974" s="35" t="str">
        <f ca="1">IF(AND(V3974="",T3974&lt;TODAY()),"Contrato Encerrado",IF(AND(V3974="",T3974&gt;TODAY()),DATEDIF(TODAY(),T3974,"Y")&amp;" anos"&amp;" "&amp;DATEDIF(TODAY(),T3974,"YM")&amp;" meses"&amp;" "&amp;DATEDIF(TODAY(),T3974,"MD")&amp;" dias",IF(AND(X3974="",V3974&lt;TODAY()),"Contrato Encerrado",IF(AND(X3974="",V3974&gt;TODAY()),DATEDIF(TODAY(),V3974,"Y")&amp;" anos"&amp;" "&amp;DATEDIF(TODAY(),V3974,"YM")&amp;" meses"&amp;" "&amp;DATEDIF(TODAY(),V3974,"MD")&amp;" dias",IF(AND(Z3974="",X3974&lt;TODAY()),"Contrato Encerrado",IF(AND(Z3974="",X3974&gt;TODAY()),DATEDIF(TODAY(),X3974,"Y")&amp;" anos"&amp;" "&amp;DATEDIF(TODAY(),X3974,"YM")&amp;" meses"&amp;" "&amp;DATEDIF(TODAY(),X3974,"MD")&amp;" dias",IF(AND(Z3974&lt;&gt;””,Z3974&lt;TODAY()),"Contrato Encerrado",IF(AND(Z3974&lt;&gt;"",Z3974&gt;TODAY()),DATEDIF(TODAY(),Z3974,"Y")&amp;" anos"&amp;" "&amp;DATEDIF(TODAY(),Z3974,"YM")&amp;" meses"&amp;" "&amp;DATEDIF(TODAY(),Z3974,"MD")&amp;" dias"))))))))</f>
        <v>Contrato Encerrado</v>
      </c>
      <c r="AE3974" s="35">
        <f t="shared" si="311"/>
        <v>711</v>
      </c>
      <c r="AF3974" s="35">
        <f t="shared" si="312"/>
        <v>19</v>
      </c>
      <c r="AG3974" s="17" t="str">
        <f t="shared" si="313"/>
        <v>0 anos 0 meses 19 dias</v>
      </c>
    </row>
    <row r="3975" spans="1:33" ht="11.25" customHeight="1" x14ac:dyDescent="0.2">
      <c r="A3975" s="10" t="s">
        <v>9</v>
      </c>
      <c r="B3975" s="10" t="s">
        <v>13</v>
      </c>
      <c r="C3975" s="11" t="s">
        <v>17</v>
      </c>
      <c r="D3975" s="36">
        <v>2021</v>
      </c>
      <c r="E3975" s="13" t="s">
        <v>307</v>
      </c>
      <c r="F3975" s="10" t="s">
        <v>308</v>
      </c>
      <c r="G3975" s="83" t="s">
        <v>3821</v>
      </c>
      <c r="H3975" s="84" t="s">
        <v>3822</v>
      </c>
      <c r="I3975" s="13" t="s">
        <v>3823</v>
      </c>
      <c r="J3975" s="14" t="s">
        <v>1302</v>
      </c>
      <c r="K3975" s="13" t="s">
        <v>29</v>
      </c>
      <c r="L3975" s="25" t="s">
        <v>30</v>
      </c>
      <c r="M3975" s="7" t="s">
        <v>9427</v>
      </c>
      <c r="N3975" s="27" t="s">
        <v>3227</v>
      </c>
      <c r="O3975" s="27"/>
      <c r="P3975" s="26" t="s">
        <v>2517</v>
      </c>
      <c r="Q3975" s="26" t="s">
        <v>2522</v>
      </c>
      <c r="R3975" s="31">
        <v>34910</v>
      </c>
      <c r="S3975" s="31">
        <v>44326</v>
      </c>
      <c r="T3975" s="31">
        <v>44505</v>
      </c>
      <c r="U3975" s="31"/>
      <c r="V3975" s="31"/>
      <c r="W3975" s="31"/>
      <c r="X3975" s="17"/>
      <c r="Y3975" s="17"/>
      <c r="Z3975" s="31"/>
      <c r="AA3975" s="18">
        <f t="shared" ca="1" si="310"/>
        <v>30</v>
      </c>
      <c r="AB3975" s="19" t="s">
        <v>7878</v>
      </c>
      <c r="AC3975" s="35" t="str">
        <f t="shared" si="314"/>
        <v>0 anos 5 meses 26 dias</v>
      </c>
      <c r="AD3975" s="35" t="str">
        <f ca="1">IF(AND(V3975="",T3975&lt;TODAY()),"Contrato Encerrado",IF(AND(V3975="",T3975&gt;TODAY()),DATEDIF(TODAY(),T3975,"Y")&amp;" anos"&amp;" "&amp;DATEDIF(TODAY(),T3975,"YM")&amp;" meses"&amp;" "&amp;DATEDIF(TODAY(),T3975,"MD")&amp;" dias",IF(AND(X3975="",V3975&lt;TODAY()),"Contrato Encerrado",IF(AND(X3975="",V3975&gt;TODAY()),DATEDIF(TODAY(),V3975,"Y")&amp;" anos"&amp;" "&amp;DATEDIF(TODAY(),V3975,"YM")&amp;" meses"&amp;" "&amp;DATEDIF(TODAY(),V3975,"MD")&amp;" dias",IF(AND(Z3975="",X3975&lt;TODAY()),"Contrato Encerrado",IF(AND(Z3975="",X3975&gt;TODAY()),DATEDIF(TODAY(),X3975,"Y")&amp;" anos"&amp;" "&amp;DATEDIF(TODAY(),X3975,"YM")&amp;" meses"&amp;" "&amp;DATEDIF(TODAY(),X3975,"MD")&amp;" dias",IF(AND(Z3975&lt;&gt;””,Z3975&lt;TODAY()),"Contrato Encerrado",IF(AND(Z3975&lt;&gt;"",Z3975&gt;TODAY()),DATEDIF(TODAY(),Z3975,"Y")&amp;" anos"&amp;" "&amp;DATEDIF(TODAY(),Z3975,"YM")&amp;" meses"&amp;" "&amp;DATEDIF(TODAY(),Z3975,"MD")&amp;" dias"))))))))</f>
        <v>Contrato Encerrado</v>
      </c>
      <c r="AE3975" s="35">
        <f t="shared" si="311"/>
        <v>179</v>
      </c>
      <c r="AF3975" s="35">
        <f t="shared" si="312"/>
        <v>551</v>
      </c>
      <c r="AG3975" s="17" t="str">
        <f t="shared" si="313"/>
        <v>1 anos 6 meses 4 dias</v>
      </c>
    </row>
    <row r="3976" spans="1:33" ht="11.25" customHeight="1" x14ac:dyDescent="0.2">
      <c r="A3976" s="8" t="s">
        <v>9</v>
      </c>
      <c r="B3976" s="10" t="s">
        <v>13</v>
      </c>
      <c r="C3976" s="11" t="s">
        <v>24</v>
      </c>
      <c r="D3976" s="36">
        <v>2022</v>
      </c>
      <c r="E3976" s="12" t="s">
        <v>157</v>
      </c>
      <c r="F3976" s="8" t="s">
        <v>158</v>
      </c>
      <c r="G3976" s="77" t="s">
        <v>5364</v>
      </c>
      <c r="H3976" s="78" t="s">
        <v>5365</v>
      </c>
      <c r="I3976" s="14" t="s">
        <v>5366</v>
      </c>
      <c r="J3976" s="14" t="s">
        <v>14943</v>
      </c>
      <c r="K3976" s="14" t="s">
        <v>29</v>
      </c>
      <c r="L3976" s="15" t="s">
        <v>30</v>
      </c>
      <c r="M3976" s="7" t="s">
        <v>9427</v>
      </c>
      <c r="N3976" s="16" t="s">
        <v>2101</v>
      </c>
      <c r="O3976" s="16"/>
      <c r="P3976" s="16" t="s">
        <v>2518</v>
      </c>
      <c r="Q3976" s="16" t="s">
        <v>2521</v>
      </c>
      <c r="R3976" s="31">
        <v>36336</v>
      </c>
      <c r="S3976" s="31">
        <v>44873</v>
      </c>
      <c r="T3976" s="31">
        <v>45131</v>
      </c>
      <c r="U3976" s="31"/>
      <c r="V3976" s="31"/>
      <c r="W3976" s="31"/>
      <c r="X3976" s="17"/>
      <c r="Y3976" s="17"/>
      <c r="Z3976" s="31"/>
      <c r="AA3976" s="18">
        <f t="shared" ca="1" si="310"/>
        <v>26</v>
      </c>
      <c r="AB3976" s="19" t="s">
        <v>7878</v>
      </c>
      <c r="AC3976" s="35" t="str">
        <f t="shared" si="314"/>
        <v>0 anos 8 meses 16 dias</v>
      </c>
      <c r="AD3976" s="35" t="str">
        <f ca="1">IF(AND(V3976="",T3976&lt;TODAY()),"Contrato Encerrado",IF(AND(V3976="",T3976&gt;TODAY()),DATEDIF(TODAY(),T3976,"Y")&amp;" anos"&amp;" "&amp;DATEDIF(TODAY(),T3976,"YM")&amp;" meses"&amp;" "&amp;DATEDIF(TODAY(),T3976,"MD")&amp;" dias",IF(AND(X3976="",V3976&lt;TODAY()),"Contrato Encerrado",IF(AND(X3976="",V3976&gt;TODAY()),DATEDIF(TODAY(),V3976,"Y")&amp;" anos"&amp;" "&amp;DATEDIF(TODAY(),V3976,"YM")&amp;" meses"&amp;" "&amp;DATEDIF(TODAY(),V3976,"MD")&amp;" dias",IF(AND(Z3976="",X3976&lt;TODAY()),"Contrato Encerrado",IF(AND(Z3976="",X3976&gt;TODAY()),DATEDIF(TODAY(),X3976,"Y")&amp;" anos"&amp;" "&amp;DATEDIF(TODAY(),X3976,"YM")&amp;" meses"&amp;" "&amp;DATEDIF(TODAY(),X3976,"MD")&amp;" dias",IF(AND(Z3976&lt;&gt;””,Z3976&lt;TODAY()),"Contrato Encerrado",IF(AND(Z3976&lt;&gt;"",Z3976&gt;TODAY()),DATEDIF(TODAY(),Z3976,"Y")&amp;" anos"&amp;" "&amp;DATEDIF(TODAY(),Z3976,"YM")&amp;" meses"&amp;" "&amp;DATEDIF(TODAY(),Z3976,"MD")&amp;" dias"))))))))</f>
        <v>Contrato Encerrado</v>
      </c>
      <c r="AE3976" s="35">
        <f t="shared" si="311"/>
        <v>258</v>
      </c>
      <c r="AF3976" s="35">
        <f t="shared" si="312"/>
        <v>472</v>
      </c>
      <c r="AG3976" s="17" t="str">
        <f t="shared" si="313"/>
        <v>1 anos 3 meses 16 dias</v>
      </c>
    </row>
    <row r="3977" spans="1:33" s="61" customFormat="1" ht="11.25" customHeight="1" x14ac:dyDescent="0.2">
      <c r="A3977" s="8" t="s">
        <v>9</v>
      </c>
      <c r="B3977" s="8" t="s">
        <v>13</v>
      </c>
      <c r="C3977" s="22" t="s">
        <v>16</v>
      </c>
      <c r="D3977" s="37">
        <v>2025</v>
      </c>
      <c r="E3977" s="12" t="s">
        <v>157</v>
      </c>
      <c r="F3977" s="8" t="s">
        <v>158</v>
      </c>
      <c r="G3977" s="9" t="s">
        <v>16425</v>
      </c>
      <c r="H3977" s="8" t="s">
        <v>16426</v>
      </c>
      <c r="I3977" s="14" t="s">
        <v>16427</v>
      </c>
      <c r="J3977" s="14" t="s">
        <v>10</v>
      </c>
      <c r="K3977" s="14" t="s">
        <v>29</v>
      </c>
      <c r="L3977" s="15" t="s">
        <v>30</v>
      </c>
      <c r="M3977" s="7" t="s">
        <v>9427</v>
      </c>
      <c r="N3977" s="15" t="s">
        <v>2101</v>
      </c>
      <c r="O3977" s="15" t="s">
        <v>16428</v>
      </c>
      <c r="P3977" s="15" t="s">
        <v>2518</v>
      </c>
      <c r="Q3977" s="15" t="s">
        <v>4109</v>
      </c>
      <c r="R3977" s="20">
        <v>22249</v>
      </c>
      <c r="S3977" s="20">
        <v>45740</v>
      </c>
      <c r="T3977" s="20">
        <v>46104</v>
      </c>
      <c r="U3977" s="20"/>
      <c r="V3977" s="20"/>
      <c r="W3977" s="20"/>
      <c r="X3977" s="17"/>
      <c r="Y3977" s="17"/>
      <c r="Z3977" s="20"/>
      <c r="AA3977" s="21">
        <f t="shared" ca="1" si="310"/>
        <v>64</v>
      </c>
      <c r="AB3977" s="15" t="s">
        <v>7878</v>
      </c>
      <c r="AC3977" s="35" t="str">
        <f t="shared" si="314"/>
        <v>0 anos 11 meses 27 dias</v>
      </c>
      <c r="AD3977" s="35" t="str">
        <f ca="1">IF(AND(V3977="",T3977&lt;TODAY()),"Contrato Encerrado",IF(AND(V3977="",T3977&gt;TODAY()),DATEDIF(TODAY(),T3977,"Y")&amp;" anos"&amp;" "&amp;DATEDIF(TODAY(),T3977,"YM")&amp;" meses"&amp;" "&amp;DATEDIF(TODAY(),T3977,"MD")&amp;" dias",IF(AND(X3977="",V3977&lt;TODAY()),"Contrato Encerrado",IF(AND(X3977="",V3977&gt;TODAY()),DATEDIF(TODAY(),V3977,"Y")&amp;" anos"&amp;" "&amp;DATEDIF(TODAY(),V3977,"YM")&amp;" meses"&amp;" "&amp;DATEDIF(TODAY(),V3977,"MD")&amp;" dias",IF(AND(Z3977="",X3977&lt;TODAY()),"Contrato Encerrado",IF(AND(Z3977="",X3977&gt;TODAY()),DATEDIF(TODAY(),X3977,"Y")&amp;" anos"&amp;" "&amp;DATEDIF(TODAY(),X3977,"YM")&amp;" meses"&amp;" "&amp;DATEDIF(TODAY(),X3977,"MD")&amp;" dias",IF(AND(Z3977&lt;&gt;””,Z3977&lt;TODAY()),"Contrato Encerrado",IF(AND(Z3977&lt;&gt;"",Z3977&gt;TODAY()),DATEDIF(TODAY(),Z3977,"Y")&amp;" anos"&amp;" "&amp;DATEDIF(TODAY(),Z3977,"YM")&amp;" meses"&amp;" "&amp;DATEDIF(TODAY(),Z3977,"MD")&amp;" dias"))))))))</f>
        <v>0 anos 5 meses 16 dias</v>
      </c>
      <c r="AE3977" s="35">
        <f t="shared" si="311"/>
        <v>364</v>
      </c>
      <c r="AF3977" s="35">
        <f t="shared" si="312"/>
        <v>366</v>
      </c>
      <c r="AG3977" s="17" t="str">
        <f t="shared" si="313"/>
        <v>0 anos 11 meses 31 dias</v>
      </c>
    </row>
    <row r="3978" spans="1:33" ht="11.25" customHeight="1" x14ac:dyDescent="0.2">
      <c r="A3978" s="8" t="s">
        <v>9</v>
      </c>
      <c r="B3978" s="8" t="s">
        <v>13</v>
      </c>
      <c r="C3978" s="22" t="s">
        <v>15</v>
      </c>
      <c r="D3978" s="37">
        <v>2023</v>
      </c>
      <c r="E3978" s="23" t="s">
        <v>79</v>
      </c>
      <c r="F3978" s="8" t="s">
        <v>80</v>
      </c>
      <c r="G3978" s="77" t="s">
        <v>7294</v>
      </c>
      <c r="H3978" s="78" t="s">
        <v>7295</v>
      </c>
      <c r="I3978" s="9" t="s">
        <v>7296</v>
      </c>
      <c r="J3978" s="14" t="s">
        <v>1302</v>
      </c>
      <c r="K3978" s="9" t="s">
        <v>29</v>
      </c>
      <c r="L3978" s="24" t="s">
        <v>30</v>
      </c>
      <c r="M3978" s="7" t="s">
        <v>9427</v>
      </c>
      <c r="N3978" s="15" t="s">
        <v>2098</v>
      </c>
      <c r="O3978" s="24"/>
      <c r="P3978" s="24" t="s">
        <v>2518</v>
      </c>
      <c r="Q3978" s="24" t="s">
        <v>2523</v>
      </c>
      <c r="R3978" s="17">
        <v>31339</v>
      </c>
      <c r="S3978" s="17">
        <v>44986</v>
      </c>
      <c r="T3978" s="111">
        <v>45274</v>
      </c>
      <c r="U3978" s="114"/>
      <c r="V3978" s="31"/>
      <c r="W3978" s="17"/>
      <c r="X3978" s="17"/>
      <c r="Y3978" s="17"/>
      <c r="Z3978" s="31"/>
      <c r="AA3978" s="18">
        <f t="shared" ca="1" si="310"/>
        <v>39</v>
      </c>
      <c r="AB3978" s="19" t="s">
        <v>7878</v>
      </c>
      <c r="AC3978" s="35" t="str">
        <f t="shared" si="314"/>
        <v>0 anos 9 meses 13 dias</v>
      </c>
      <c r="AD3978" s="35" t="str">
        <f ca="1">IF(AND(V3978="",T3978&lt;TODAY()),"Contrato Encerrado",IF(AND(V3978="",T3978&gt;TODAY()),DATEDIF(TODAY(),T3978,"Y")&amp;" anos"&amp;" "&amp;DATEDIF(TODAY(),T3978,"YM")&amp;" meses"&amp;" "&amp;DATEDIF(TODAY(),T3978,"MD")&amp;" dias",IF(AND(X3978="",V3978&lt;TODAY()),"Contrato Encerrado",IF(AND(X3978="",V3978&gt;TODAY()),DATEDIF(TODAY(),V3978,"Y")&amp;" anos"&amp;" "&amp;DATEDIF(TODAY(),V3978,"YM")&amp;" meses"&amp;" "&amp;DATEDIF(TODAY(),V3978,"MD")&amp;" dias",IF(AND(Z3978="",X3978&lt;TODAY()),"Contrato Encerrado",IF(AND(Z3978="",X3978&gt;TODAY()),DATEDIF(TODAY(),X3978,"Y")&amp;" anos"&amp;" "&amp;DATEDIF(TODAY(),X3978,"YM")&amp;" meses"&amp;" "&amp;DATEDIF(TODAY(),X3978,"MD")&amp;" dias",IF(AND(Z3978&lt;&gt;””,Z3978&lt;TODAY()),"Contrato Encerrado",IF(AND(Z3978&lt;&gt;"",Z3978&gt;TODAY()),DATEDIF(TODAY(),Z3978,"Y")&amp;" anos"&amp;" "&amp;DATEDIF(TODAY(),Z3978,"YM")&amp;" meses"&amp;" "&amp;DATEDIF(TODAY(),Z3978,"MD")&amp;" dias"))))))))</f>
        <v>Contrato Encerrado</v>
      </c>
      <c r="AE3978" s="35">
        <f t="shared" si="311"/>
        <v>288</v>
      </c>
      <c r="AF3978" s="35">
        <f t="shared" si="312"/>
        <v>442</v>
      </c>
      <c r="AG3978" s="17" t="str">
        <f t="shared" si="313"/>
        <v>1 anos 2 meses 17 dias</v>
      </c>
    </row>
    <row r="3979" spans="1:33" ht="11.25" customHeight="1" x14ac:dyDescent="0.2">
      <c r="A3979" s="8" t="s">
        <v>9</v>
      </c>
      <c r="B3979" s="8" t="s">
        <v>13</v>
      </c>
      <c r="C3979" s="22" t="s">
        <v>19</v>
      </c>
      <c r="D3979" s="37">
        <v>2023</v>
      </c>
      <c r="E3979" s="12" t="s">
        <v>157</v>
      </c>
      <c r="F3979" s="8" t="s">
        <v>158</v>
      </c>
      <c r="G3979" s="85" t="s">
        <v>8135</v>
      </c>
      <c r="H3979" s="78" t="s">
        <v>8136</v>
      </c>
      <c r="I3979" s="14" t="s">
        <v>8137</v>
      </c>
      <c r="J3979" s="67" t="s">
        <v>14943</v>
      </c>
      <c r="K3979" s="14" t="s">
        <v>29</v>
      </c>
      <c r="L3979" s="15" t="s">
        <v>81</v>
      </c>
      <c r="M3979" s="7" t="s">
        <v>82</v>
      </c>
      <c r="N3979" s="15" t="s">
        <v>4113</v>
      </c>
      <c r="O3979" s="15" t="s">
        <v>8138</v>
      </c>
      <c r="P3979" s="15" t="s">
        <v>2518</v>
      </c>
      <c r="Q3979" s="15" t="s">
        <v>4109</v>
      </c>
      <c r="R3979" s="31">
        <v>38838</v>
      </c>
      <c r="S3979" s="30">
        <v>45070</v>
      </c>
      <c r="T3979" s="30">
        <v>45291</v>
      </c>
      <c r="U3979" s="30"/>
      <c r="V3979" s="30"/>
      <c r="W3979" s="30"/>
      <c r="X3979" s="17"/>
      <c r="Y3979" s="17"/>
      <c r="Z3979" s="30"/>
      <c r="AA3979" s="18">
        <f t="shared" ca="1" si="310"/>
        <v>19</v>
      </c>
      <c r="AB3979" s="19" t="s">
        <v>7878</v>
      </c>
      <c r="AC3979" s="35" t="str">
        <f t="shared" si="314"/>
        <v>0 anos 7 meses 7 dias</v>
      </c>
      <c r="AD3979" s="35" t="str">
        <f ca="1">IF(AND(V3979="",T3979&lt;TODAY()),"Contrato Encerrado",IF(AND(V3979="",T3979&gt;TODAY()),DATEDIF(TODAY(),T3979,"Y")&amp;" anos"&amp;" "&amp;DATEDIF(TODAY(),T3979,"YM")&amp;" meses"&amp;" "&amp;DATEDIF(TODAY(),T3979,"MD")&amp;" dias",IF(AND(X3979="",V3979&lt;TODAY()),"Contrato Encerrado",IF(AND(X3979="",V3979&gt;TODAY()),DATEDIF(TODAY(),V3979,"Y")&amp;" anos"&amp;" "&amp;DATEDIF(TODAY(),V3979,"YM")&amp;" meses"&amp;" "&amp;DATEDIF(TODAY(),V3979,"MD")&amp;" dias",IF(AND(Z3979="",X3979&lt;TODAY()),"Contrato Encerrado",IF(AND(Z3979="",X3979&gt;TODAY()),DATEDIF(TODAY(),X3979,"Y")&amp;" anos"&amp;" "&amp;DATEDIF(TODAY(),X3979,"YM")&amp;" meses"&amp;" "&amp;DATEDIF(TODAY(),X3979,"MD")&amp;" dias",IF(AND(Z3979&lt;&gt;””,Z3979&lt;TODAY()),"Contrato Encerrado",IF(AND(Z3979&lt;&gt;"",Z3979&gt;TODAY()),DATEDIF(TODAY(),Z3979,"Y")&amp;" anos"&amp;" "&amp;DATEDIF(TODAY(),Z3979,"YM")&amp;" meses"&amp;" "&amp;DATEDIF(TODAY(),Z3979,"MD")&amp;" dias"))))))))</f>
        <v>Contrato Encerrado</v>
      </c>
      <c r="AE3979" s="35">
        <f t="shared" si="311"/>
        <v>221</v>
      </c>
      <c r="AF3979" s="35">
        <f t="shared" si="312"/>
        <v>509</v>
      </c>
      <c r="AG3979" s="17" t="str">
        <f t="shared" si="313"/>
        <v>1 anos 4 meses 23 dias</v>
      </c>
    </row>
    <row r="3980" spans="1:33" ht="11.25" customHeight="1" x14ac:dyDescent="0.2">
      <c r="A3980" s="8" t="s">
        <v>9</v>
      </c>
      <c r="B3980" s="8" t="s">
        <v>13</v>
      </c>
      <c r="C3980" s="22" t="s">
        <v>16</v>
      </c>
      <c r="D3980" s="37">
        <v>2025</v>
      </c>
      <c r="E3980" s="12" t="s">
        <v>1685</v>
      </c>
      <c r="F3980" s="8" t="s">
        <v>1686</v>
      </c>
      <c r="G3980" s="9" t="s">
        <v>16429</v>
      </c>
      <c r="H3980" s="8" t="s">
        <v>16430</v>
      </c>
      <c r="I3980" s="14" t="s">
        <v>16431</v>
      </c>
      <c r="J3980" s="14" t="s">
        <v>10</v>
      </c>
      <c r="K3980" s="14" t="s">
        <v>29</v>
      </c>
      <c r="L3980" s="15" t="s">
        <v>30</v>
      </c>
      <c r="M3980" s="7" t="s">
        <v>9427</v>
      </c>
      <c r="N3980" s="15" t="s">
        <v>2099</v>
      </c>
      <c r="O3980" s="15" t="s">
        <v>8005</v>
      </c>
      <c r="P3980" s="15" t="s">
        <v>2518</v>
      </c>
      <c r="Q3980" s="15" t="s">
        <v>2523</v>
      </c>
      <c r="R3980" s="20">
        <v>35686</v>
      </c>
      <c r="S3980" s="20">
        <v>45735</v>
      </c>
      <c r="T3980" s="20">
        <v>46099</v>
      </c>
      <c r="U3980" s="20"/>
      <c r="V3980" s="20"/>
      <c r="W3980" s="20"/>
      <c r="X3980" s="17"/>
      <c r="Y3980" s="17"/>
      <c r="Z3980" s="20"/>
      <c r="AA3980" s="21">
        <f t="shared" ca="1" si="310"/>
        <v>28</v>
      </c>
      <c r="AB3980" s="20" t="s">
        <v>7878</v>
      </c>
      <c r="AC3980" s="35" t="str">
        <f t="shared" si="314"/>
        <v>0 anos 11 meses 27 dias</v>
      </c>
      <c r="AD3980" s="35" t="str">
        <f ca="1">IF(AND(V3980="",T3980&lt;TODAY()),"Contrato Encerrado",IF(AND(V3980="",T3980&gt;TODAY()),DATEDIF(TODAY(),T3980,"Y")&amp;" anos"&amp;" "&amp;DATEDIF(TODAY(),T3980,"YM")&amp;" meses"&amp;" "&amp;DATEDIF(TODAY(),T3980,"MD")&amp;" dias",IF(AND(X3980="",V3980&lt;TODAY()),"Contrato Encerrado",IF(AND(X3980="",V3980&gt;TODAY()),DATEDIF(TODAY(),V3980,"Y")&amp;" anos"&amp;" "&amp;DATEDIF(TODAY(),V3980,"YM")&amp;" meses"&amp;" "&amp;DATEDIF(TODAY(),V3980,"MD")&amp;" dias",IF(AND(Z3980="",X3980&lt;TODAY()),"Contrato Encerrado",IF(AND(Z3980="",X3980&gt;TODAY()),DATEDIF(TODAY(),X3980,"Y")&amp;" anos"&amp;" "&amp;DATEDIF(TODAY(),X3980,"YM")&amp;" meses"&amp;" "&amp;DATEDIF(TODAY(),X3980,"MD")&amp;" dias",IF(AND(Z3980&lt;&gt;””,Z3980&lt;TODAY()),"Contrato Encerrado",IF(AND(Z3980&lt;&gt;"",Z3980&gt;TODAY()),DATEDIF(TODAY(),Z3980,"Y")&amp;" anos"&amp;" "&amp;DATEDIF(TODAY(),Z3980,"YM")&amp;" meses"&amp;" "&amp;DATEDIF(TODAY(),Z3980,"MD")&amp;" dias"))))))))</f>
        <v>0 anos 5 meses 11 dias</v>
      </c>
      <c r="AE3980" s="35">
        <f t="shared" si="311"/>
        <v>364</v>
      </c>
      <c r="AF3980" s="35">
        <f t="shared" si="312"/>
        <v>366</v>
      </c>
      <c r="AG3980" s="17" t="str">
        <f t="shared" si="313"/>
        <v>0 anos 11 meses 31 dias</v>
      </c>
    </row>
    <row r="3981" spans="1:33" ht="11.25" customHeight="1" x14ac:dyDescent="0.2">
      <c r="A3981" s="8" t="s">
        <v>9</v>
      </c>
      <c r="B3981" s="8" t="s">
        <v>13</v>
      </c>
      <c r="C3981" s="22" t="s">
        <v>15</v>
      </c>
      <c r="D3981" s="37">
        <v>2024</v>
      </c>
      <c r="E3981" s="23" t="s">
        <v>157</v>
      </c>
      <c r="F3981" s="8" t="s">
        <v>158</v>
      </c>
      <c r="G3981" s="77" t="s">
        <v>12384</v>
      </c>
      <c r="H3981" s="78" t="s">
        <v>12385</v>
      </c>
      <c r="I3981" s="9" t="s">
        <v>12386</v>
      </c>
      <c r="J3981" s="14" t="s">
        <v>10</v>
      </c>
      <c r="K3981" s="9" t="s">
        <v>29</v>
      </c>
      <c r="L3981" s="24" t="s">
        <v>81</v>
      </c>
      <c r="M3981" s="7" t="s">
        <v>82</v>
      </c>
      <c r="N3981" s="24" t="s">
        <v>4113</v>
      </c>
      <c r="O3981" s="24" t="s">
        <v>12387</v>
      </c>
      <c r="P3981" s="24" t="s">
        <v>2518</v>
      </c>
      <c r="Q3981" s="24" t="s">
        <v>4109</v>
      </c>
      <c r="R3981" s="29">
        <v>39397</v>
      </c>
      <c r="S3981" s="29">
        <v>45336</v>
      </c>
      <c r="T3981" s="20">
        <v>46022</v>
      </c>
      <c r="U3981" s="20"/>
      <c r="V3981" s="20"/>
      <c r="W3981" s="29"/>
      <c r="X3981" s="17"/>
      <c r="Y3981" s="17"/>
      <c r="Z3981" s="20"/>
      <c r="AA3981" s="18">
        <f t="shared" ca="1" si="310"/>
        <v>17</v>
      </c>
      <c r="AB3981" s="18" t="s">
        <v>7878</v>
      </c>
      <c r="AC3981" s="35" t="str">
        <f t="shared" si="314"/>
        <v>1 anos 10 meses 17 dias</v>
      </c>
      <c r="AD3981" s="35" t="str">
        <f ca="1">IF(AND(V3981="",T3981&lt;TODAY()),"Contrato Encerrado",IF(AND(V3981="",T3981&gt;TODAY()),DATEDIF(TODAY(),T3981,"Y")&amp;" anos"&amp;" "&amp;DATEDIF(TODAY(),T3981,"YM")&amp;" meses"&amp;" "&amp;DATEDIF(TODAY(),T3981,"MD")&amp;" dias",IF(AND(X3981="",V3981&lt;TODAY()),"Contrato Encerrado",IF(AND(X3981="",V3981&gt;TODAY()),DATEDIF(TODAY(),V3981,"Y")&amp;" anos"&amp;" "&amp;DATEDIF(TODAY(),V3981,"YM")&amp;" meses"&amp;" "&amp;DATEDIF(TODAY(),V3981,"MD")&amp;" dias",IF(AND(Z3981="",X3981&lt;TODAY()),"Contrato Encerrado",IF(AND(Z3981="",X3981&gt;TODAY()),DATEDIF(TODAY(),X3981,"Y")&amp;" anos"&amp;" "&amp;DATEDIF(TODAY(),X3981,"YM")&amp;" meses"&amp;" "&amp;DATEDIF(TODAY(),X3981,"MD")&amp;" dias",IF(AND(Z3981&lt;&gt;””,Z3981&lt;TODAY()),"Contrato Encerrado",IF(AND(Z3981&lt;&gt;"",Z3981&gt;TODAY()),DATEDIF(TODAY(),Z3981,"Y")&amp;" anos"&amp;" "&amp;DATEDIF(TODAY(),Z3981,"YM")&amp;" meses"&amp;" "&amp;DATEDIF(TODAY(),Z3981,"MD")&amp;" dias"))))))))</f>
        <v>0 anos 2 meses 24 dias</v>
      </c>
      <c r="AE3981" s="35">
        <f t="shared" si="311"/>
        <v>686</v>
      </c>
      <c r="AF3981" s="35">
        <f t="shared" si="312"/>
        <v>44</v>
      </c>
      <c r="AG3981" s="17" t="str">
        <f t="shared" si="313"/>
        <v>0 anos 1 meses 13 dias</v>
      </c>
    </row>
    <row r="3982" spans="1:33" ht="11.25" customHeight="1" x14ac:dyDescent="0.2">
      <c r="A3982" s="8" t="s">
        <v>9</v>
      </c>
      <c r="B3982" s="8" t="s">
        <v>13</v>
      </c>
      <c r="C3982" s="22" t="s">
        <v>23</v>
      </c>
      <c r="D3982" s="37">
        <v>2023</v>
      </c>
      <c r="E3982" s="12" t="s">
        <v>157</v>
      </c>
      <c r="F3982" s="8" t="s">
        <v>158</v>
      </c>
      <c r="G3982" s="77" t="s">
        <v>9940</v>
      </c>
      <c r="H3982" s="78" t="s">
        <v>9941</v>
      </c>
      <c r="I3982" s="14" t="s">
        <v>9942</v>
      </c>
      <c r="J3982" s="14" t="s">
        <v>14943</v>
      </c>
      <c r="K3982" s="14" t="s">
        <v>29</v>
      </c>
      <c r="L3982" s="15" t="s">
        <v>30</v>
      </c>
      <c r="M3982" s="7" t="s">
        <v>9427</v>
      </c>
      <c r="N3982" s="15" t="s">
        <v>2101</v>
      </c>
      <c r="O3982" s="15" t="s">
        <v>8037</v>
      </c>
      <c r="P3982" s="15" t="s">
        <v>2518</v>
      </c>
      <c r="Q3982" s="15" t="s">
        <v>2521</v>
      </c>
      <c r="R3982" s="20">
        <v>31343</v>
      </c>
      <c r="S3982" s="20">
        <v>45187</v>
      </c>
      <c r="T3982" s="31">
        <v>45657</v>
      </c>
      <c r="U3982" s="20"/>
      <c r="V3982" s="20"/>
      <c r="W3982" s="20"/>
      <c r="X3982" s="17"/>
      <c r="Y3982" s="17"/>
      <c r="Z3982" s="20"/>
      <c r="AA3982" s="18">
        <f t="shared" ca="1" si="310"/>
        <v>39</v>
      </c>
      <c r="AB3982" s="20" t="s">
        <v>7878</v>
      </c>
      <c r="AC3982" s="35" t="str">
        <f t="shared" si="314"/>
        <v>1 anos 3 meses 13 dias</v>
      </c>
      <c r="AD3982" s="35" t="str">
        <f ca="1">IF(AND(V3982="",T3982&lt;TODAY()),"Contrato Encerrado",IF(AND(V3982="",T3982&gt;TODAY()),DATEDIF(TODAY(),T3982,"Y")&amp;" anos"&amp;" "&amp;DATEDIF(TODAY(),T3982,"YM")&amp;" meses"&amp;" "&amp;DATEDIF(TODAY(),T3982,"MD")&amp;" dias",IF(AND(X3982="",V3982&lt;TODAY()),"Contrato Encerrado",IF(AND(X3982="",V3982&gt;TODAY()),DATEDIF(TODAY(),V3982,"Y")&amp;" anos"&amp;" "&amp;DATEDIF(TODAY(),V3982,"YM")&amp;" meses"&amp;" "&amp;DATEDIF(TODAY(),V3982,"MD")&amp;" dias",IF(AND(Z3982="",X3982&lt;TODAY()),"Contrato Encerrado",IF(AND(Z3982="",X3982&gt;TODAY()),DATEDIF(TODAY(),X3982,"Y")&amp;" anos"&amp;" "&amp;DATEDIF(TODAY(),X3982,"YM")&amp;" meses"&amp;" "&amp;DATEDIF(TODAY(),X3982,"MD")&amp;" dias",IF(AND(Z3982&lt;&gt;””,Z3982&lt;TODAY()),"Contrato Encerrado",IF(AND(Z3982&lt;&gt;"",Z3982&gt;TODAY()),DATEDIF(TODAY(),Z3982,"Y")&amp;" anos"&amp;" "&amp;DATEDIF(TODAY(),Z3982,"YM")&amp;" meses"&amp;" "&amp;DATEDIF(TODAY(),Z3982,"MD")&amp;" dias"))))))))</f>
        <v>Contrato Encerrado</v>
      </c>
      <c r="AE3982" s="35">
        <f t="shared" si="311"/>
        <v>470</v>
      </c>
      <c r="AF3982" s="35">
        <f t="shared" si="312"/>
        <v>260</v>
      </c>
      <c r="AG3982" s="17" t="str">
        <f t="shared" si="313"/>
        <v>0 anos 8 meses 16 dias</v>
      </c>
    </row>
    <row r="3983" spans="1:33" ht="11.25" customHeight="1" x14ac:dyDescent="0.2">
      <c r="A3983" s="8" t="s">
        <v>9</v>
      </c>
      <c r="B3983" s="8" t="s">
        <v>13</v>
      </c>
      <c r="C3983" s="22" t="s">
        <v>25</v>
      </c>
      <c r="D3983" s="37">
        <v>2023</v>
      </c>
      <c r="E3983" s="12" t="s">
        <v>157</v>
      </c>
      <c r="F3983" s="8" t="s">
        <v>158</v>
      </c>
      <c r="G3983" s="77" t="s">
        <v>10863</v>
      </c>
      <c r="H3983" s="78" t="s">
        <v>10864</v>
      </c>
      <c r="I3983" s="14" t="s">
        <v>10865</v>
      </c>
      <c r="J3983" s="14" t="s">
        <v>14943</v>
      </c>
      <c r="K3983" s="14" t="s">
        <v>29</v>
      </c>
      <c r="L3983" s="15" t="s">
        <v>30</v>
      </c>
      <c r="M3983" s="7" t="s">
        <v>9427</v>
      </c>
      <c r="N3983" s="15" t="s">
        <v>2101</v>
      </c>
      <c r="O3983" s="15" t="s">
        <v>8037</v>
      </c>
      <c r="P3983" s="15" t="s">
        <v>2518</v>
      </c>
      <c r="Q3983" s="15" t="s">
        <v>2521</v>
      </c>
      <c r="R3983" s="20">
        <v>36887</v>
      </c>
      <c r="S3983" s="20">
        <v>45257</v>
      </c>
      <c r="T3983" s="31">
        <v>45657</v>
      </c>
      <c r="U3983" s="20"/>
      <c r="V3983" s="20"/>
      <c r="W3983" s="20"/>
      <c r="X3983" s="17"/>
      <c r="Y3983" s="17"/>
      <c r="Z3983" s="20"/>
      <c r="AA3983" s="18">
        <f t="shared" ca="1" si="310"/>
        <v>24</v>
      </c>
      <c r="AB3983" s="15" t="s">
        <v>7878</v>
      </c>
      <c r="AC3983" s="35" t="str">
        <f t="shared" si="314"/>
        <v>1 anos 1 meses 4 dias</v>
      </c>
      <c r="AD3983" s="35" t="str">
        <f ca="1">IF(AND(V3983="",T3983&lt;TODAY()),"Contrato Encerrado",IF(AND(V3983="",T3983&gt;TODAY()),DATEDIF(TODAY(),T3983,"Y")&amp;" anos"&amp;" "&amp;DATEDIF(TODAY(),T3983,"YM")&amp;" meses"&amp;" "&amp;DATEDIF(TODAY(),T3983,"MD")&amp;" dias",IF(AND(X3983="",V3983&lt;TODAY()),"Contrato Encerrado",IF(AND(X3983="",V3983&gt;TODAY()),DATEDIF(TODAY(),V3983,"Y")&amp;" anos"&amp;" "&amp;DATEDIF(TODAY(),V3983,"YM")&amp;" meses"&amp;" "&amp;DATEDIF(TODAY(),V3983,"MD")&amp;" dias",IF(AND(Z3983="",X3983&lt;TODAY()),"Contrato Encerrado",IF(AND(Z3983="",X3983&gt;TODAY()),DATEDIF(TODAY(),X3983,"Y")&amp;" anos"&amp;" "&amp;DATEDIF(TODAY(),X3983,"YM")&amp;" meses"&amp;" "&amp;DATEDIF(TODAY(),X3983,"MD")&amp;" dias",IF(AND(Z3983&lt;&gt;””,Z3983&lt;TODAY()),"Contrato Encerrado",IF(AND(Z3983&lt;&gt;"",Z3983&gt;TODAY()),DATEDIF(TODAY(),Z3983,"Y")&amp;" anos"&amp;" "&amp;DATEDIF(TODAY(),Z3983,"YM")&amp;" meses"&amp;" "&amp;DATEDIF(TODAY(),Z3983,"MD")&amp;" dias"))))))))</f>
        <v>Contrato Encerrado</v>
      </c>
      <c r="AE3983" s="35">
        <f t="shared" si="311"/>
        <v>400</v>
      </c>
      <c r="AF3983" s="35">
        <f t="shared" si="312"/>
        <v>330</v>
      </c>
      <c r="AG3983" s="17" t="str">
        <f t="shared" si="313"/>
        <v>0 anos 10 meses 25 dias</v>
      </c>
    </row>
    <row r="3984" spans="1:33" ht="11.25" customHeight="1" x14ac:dyDescent="0.2">
      <c r="A3984" s="8" t="s">
        <v>9</v>
      </c>
      <c r="B3984" s="8" t="s">
        <v>13</v>
      </c>
      <c r="C3984" s="22" t="s">
        <v>21</v>
      </c>
      <c r="D3984" s="35">
        <v>2025</v>
      </c>
      <c r="E3984" s="12" t="s">
        <v>27</v>
      </c>
      <c r="F3984" s="8" t="s">
        <v>28</v>
      </c>
      <c r="G3984" s="14" t="s">
        <v>17637</v>
      </c>
      <c r="H3984" s="8" t="s">
        <v>17638</v>
      </c>
      <c r="I3984" s="14" t="s">
        <v>17021</v>
      </c>
      <c r="J3984" s="14" t="s">
        <v>10</v>
      </c>
      <c r="K3984" s="14" t="s">
        <v>29</v>
      </c>
      <c r="L3984" s="15" t="s">
        <v>30</v>
      </c>
      <c r="M3984" s="7" t="s">
        <v>16153</v>
      </c>
      <c r="N3984" s="15" t="s">
        <v>2104</v>
      </c>
      <c r="O3984" s="15" t="s">
        <v>8813</v>
      </c>
      <c r="P3984" s="15" t="s">
        <v>2518</v>
      </c>
      <c r="Q3984" s="15" t="s">
        <v>2521</v>
      </c>
      <c r="R3984" s="20">
        <v>38053</v>
      </c>
      <c r="S3984" s="20">
        <v>45848</v>
      </c>
      <c r="T3984" s="20">
        <v>46022</v>
      </c>
      <c r="U3984" s="20"/>
      <c r="V3984" s="20"/>
      <c r="W3984" s="20"/>
      <c r="X3984" s="17"/>
      <c r="Y3984" s="17"/>
      <c r="Z3984" s="20"/>
      <c r="AA3984" s="21">
        <f t="shared" ca="1" si="310"/>
        <v>21</v>
      </c>
      <c r="AB3984" s="20" t="s">
        <v>7878</v>
      </c>
      <c r="AC3984" s="35" t="str">
        <f t="shared" si="314"/>
        <v>0 anos 5 meses 21 dias</v>
      </c>
      <c r="AD3984" s="35" t="str">
        <f ca="1">IF(AND(V3984="",T3984&lt;TODAY()),"Contrato Encerrado",IF(AND(V3984="",T3984&gt;TODAY()),DATEDIF(TODAY(),T3984,"Y")&amp;" anos"&amp;" "&amp;DATEDIF(TODAY(),T3984,"YM")&amp;" meses"&amp;" "&amp;DATEDIF(TODAY(),T3984,"MD")&amp;" dias",IF(AND(X3984="",V3984&lt;TODAY()),"Contrato Encerrado",IF(AND(X3984="",V3984&gt;TODAY()),DATEDIF(TODAY(),V3984,"Y")&amp;" anos"&amp;" "&amp;DATEDIF(TODAY(),V3984,"YM")&amp;" meses"&amp;" "&amp;DATEDIF(TODAY(),V3984,"MD")&amp;" dias",IF(AND(Z3984="",X3984&lt;TODAY()),"Contrato Encerrado",IF(AND(Z3984="",X3984&gt;TODAY()),DATEDIF(TODAY(),X3984,"Y")&amp;" anos"&amp;" "&amp;DATEDIF(TODAY(),X3984,"YM")&amp;" meses"&amp;" "&amp;DATEDIF(TODAY(),X3984,"MD")&amp;" dias",IF(AND(Z3984&lt;&gt;””,Z3984&lt;TODAY()),"Contrato Encerrado",IF(AND(Z3984&lt;&gt;"",Z3984&gt;TODAY()),DATEDIF(TODAY(),Z3984,"Y")&amp;" anos"&amp;" "&amp;DATEDIF(TODAY(),Z3984,"YM")&amp;" meses"&amp;" "&amp;DATEDIF(TODAY(),Z3984,"MD")&amp;" dias"))))))))</f>
        <v>0 anos 2 meses 24 dias</v>
      </c>
      <c r="AE3984" s="35">
        <f t="shared" si="311"/>
        <v>174</v>
      </c>
      <c r="AF3984" s="35">
        <f t="shared" si="312"/>
        <v>556</v>
      </c>
      <c r="AG3984" s="17" t="str">
        <f t="shared" si="313"/>
        <v>1 anos 6 meses 9 dias</v>
      </c>
    </row>
    <row r="3985" spans="1:33" ht="11.25" customHeight="1" x14ac:dyDescent="0.2">
      <c r="A3985" s="8" t="s">
        <v>9</v>
      </c>
      <c r="B3985" s="10" t="s">
        <v>13</v>
      </c>
      <c r="C3985" s="11" t="s">
        <v>22</v>
      </c>
      <c r="D3985" s="36">
        <v>2022</v>
      </c>
      <c r="E3985" s="12" t="s">
        <v>157</v>
      </c>
      <c r="F3985" s="8" t="s">
        <v>158</v>
      </c>
      <c r="G3985" s="77" t="s">
        <v>5367</v>
      </c>
      <c r="H3985" s="78" t="s">
        <v>5368</v>
      </c>
      <c r="I3985" s="14" t="s">
        <v>5369</v>
      </c>
      <c r="J3985" s="14" t="s">
        <v>14943</v>
      </c>
      <c r="K3985" s="14" t="s">
        <v>29</v>
      </c>
      <c r="L3985" s="15" t="s">
        <v>30</v>
      </c>
      <c r="M3985" s="7" t="s">
        <v>9427</v>
      </c>
      <c r="N3985" s="16" t="s">
        <v>2101</v>
      </c>
      <c r="O3985" s="16"/>
      <c r="P3985" s="16" t="s">
        <v>2518</v>
      </c>
      <c r="Q3985" s="16" t="s">
        <v>2521</v>
      </c>
      <c r="R3985" s="31">
        <v>27443</v>
      </c>
      <c r="S3985" s="31">
        <v>44805</v>
      </c>
      <c r="T3985" s="31">
        <v>45534</v>
      </c>
      <c r="U3985" s="31"/>
      <c r="V3985" s="31"/>
      <c r="W3985" s="31"/>
      <c r="X3985" s="17"/>
      <c r="Y3985" s="17"/>
      <c r="Z3985" s="31"/>
      <c r="AA3985" s="18">
        <f t="shared" ca="1" si="310"/>
        <v>50</v>
      </c>
      <c r="AB3985" s="19" t="s">
        <v>7878</v>
      </c>
      <c r="AC3985" s="35" t="str">
        <f t="shared" si="314"/>
        <v>1 anos 11 meses 29 dias</v>
      </c>
      <c r="AD3985" s="35" t="str">
        <f ca="1">IF(AND(V3985="",T3985&lt;TODAY()),"Contrato Encerrado",IF(AND(V3985="",T3985&gt;TODAY()),DATEDIF(TODAY(),T3985,"Y")&amp;" anos"&amp;" "&amp;DATEDIF(TODAY(),T3985,"YM")&amp;" meses"&amp;" "&amp;DATEDIF(TODAY(),T3985,"MD")&amp;" dias",IF(AND(X3985="",V3985&lt;TODAY()),"Contrato Encerrado",IF(AND(X3985="",V3985&gt;TODAY()),DATEDIF(TODAY(),V3985,"Y")&amp;" anos"&amp;" "&amp;DATEDIF(TODAY(),V3985,"YM")&amp;" meses"&amp;" "&amp;DATEDIF(TODAY(),V3985,"MD")&amp;" dias",IF(AND(Z3985="",X3985&lt;TODAY()),"Contrato Encerrado",IF(AND(Z3985="",X3985&gt;TODAY()),DATEDIF(TODAY(),X3985,"Y")&amp;" anos"&amp;" "&amp;DATEDIF(TODAY(),X3985,"YM")&amp;" meses"&amp;" "&amp;DATEDIF(TODAY(),X3985,"MD")&amp;" dias",IF(AND(Z3985&lt;&gt;””,Z3985&lt;TODAY()),"Contrato Encerrado",IF(AND(Z3985&lt;&gt;"",Z3985&gt;TODAY()),DATEDIF(TODAY(),Z3985,"Y")&amp;" anos"&amp;" "&amp;DATEDIF(TODAY(),Z3985,"YM")&amp;" meses"&amp;" "&amp;DATEDIF(TODAY(),Z3985,"MD")&amp;" dias"))))))))</f>
        <v>Contrato Encerrado</v>
      </c>
      <c r="AE3985" s="35">
        <f t="shared" si="311"/>
        <v>729</v>
      </c>
      <c r="AF3985" s="35">
        <f t="shared" si="312"/>
        <v>1</v>
      </c>
      <c r="AG3985" s="17" t="str">
        <f t="shared" si="313"/>
        <v>0 anos 0 meses 1 dias</v>
      </c>
    </row>
    <row r="3986" spans="1:33" ht="11.25" customHeight="1" x14ac:dyDescent="0.2">
      <c r="A3986" s="8" t="s">
        <v>9</v>
      </c>
      <c r="B3986" s="8" t="s">
        <v>13</v>
      </c>
      <c r="C3986" s="22" t="s">
        <v>15</v>
      </c>
      <c r="D3986" s="37">
        <v>2024</v>
      </c>
      <c r="E3986" s="23" t="s">
        <v>157</v>
      </c>
      <c r="F3986" s="8" t="s">
        <v>158</v>
      </c>
      <c r="G3986" s="77" t="s">
        <v>12388</v>
      </c>
      <c r="H3986" s="78" t="s">
        <v>12389</v>
      </c>
      <c r="I3986" s="9" t="s">
        <v>12390</v>
      </c>
      <c r="J3986" s="14" t="s">
        <v>10</v>
      </c>
      <c r="K3986" s="9" t="s">
        <v>29</v>
      </c>
      <c r="L3986" s="24" t="s">
        <v>30</v>
      </c>
      <c r="M3986" s="7" t="s">
        <v>9427</v>
      </c>
      <c r="N3986" s="24" t="s">
        <v>2101</v>
      </c>
      <c r="O3986" s="24" t="s">
        <v>8037</v>
      </c>
      <c r="P3986" s="24" t="s">
        <v>2518</v>
      </c>
      <c r="Q3986" s="24" t="s">
        <v>4109</v>
      </c>
      <c r="R3986" s="29">
        <v>26643</v>
      </c>
      <c r="S3986" s="29">
        <v>45355</v>
      </c>
      <c r="T3986" s="20">
        <v>46084</v>
      </c>
      <c r="U3986" s="31"/>
      <c r="V3986" s="31"/>
      <c r="W3986" s="29"/>
      <c r="X3986" s="17"/>
      <c r="Y3986" s="17"/>
      <c r="Z3986" s="20"/>
      <c r="AA3986" s="18">
        <f t="shared" ca="1" si="310"/>
        <v>52</v>
      </c>
      <c r="AB3986" s="24" t="s">
        <v>7878</v>
      </c>
      <c r="AC3986" s="35" t="str">
        <f t="shared" si="314"/>
        <v>1 anos 11 meses 27 dias</v>
      </c>
      <c r="AD3986" s="35" t="str">
        <f ca="1">IF(AND(V3986="",T3986&lt;TODAY()),"Contrato Encerrado",IF(AND(V3986="",T3986&gt;TODAY()),DATEDIF(TODAY(),T3986,"Y")&amp;" anos"&amp;" "&amp;DATEDIF(TODAY(),T3986,"YM")&amp;" meses"&amp;" "&amp;DATEDIF(TODAY(),T3986,"MD")&amp;" dias",IF(AND(X3986="",V3986&lt;TODAY()),"Contrato Encerrado",IF(AND(X3986="",V3986&gt;TODAY()),DATEDIF(TODAY(),V3986,"Y")&amp;" anos"&amp;" "&amp;DATEDIF(TODAY(),V3986,"YM")&amp;" meses"&amp;" "&amp;DATEDIF(TODAY(),V3986,"MD")&amp;" dias",IF(AND(Z3986="",X3986&lt;TODAY()),"Contrato Encerrado",IF(AND(Z3986="",X3986&gt;TODAY()),DATEDIF(TODAY(),X3986,"Y")&amp;" anos"&amp;" "&amp;DATEDIF(TODAY(),X3986,"YM")&amp;" meses"&amp;" "&amp;DATEDIF(TODAY(),X3986,"MD")&amp;" dias",IF(AND(Z3986&lt;&gt;””,Z3986&lt;TODAY()),"Contrato Encerrado",IF(AND(Z3986&lt;&gt;"",Z3986&gt;TODAY()),DATEDIF(TODAY(),Z3986,"Y")&amp;" anos"&amp;" "&amp;DATEDIF(TODAY(),Z3986,"YM")&amp;" meses"&amp;" "&amp;DATEDIF(TODAY(),Z3986,"MD")&amp;" dias"))))))))</f>
        <v>0 anos 4 meses 24 dias</v>
      </c>
      <c r="AE3986" s="35">
        <f t="shared" si="311"/>
        <v>729</v>
      </c>
      <c r="AF3986" s="35">
        <f t="shared" si="312"/>
        <v>1</v>
      </c>
      <c r="AG3986" s="17" t="str">
        <f t="shared" si="313"/>
        <v>0 anos 0 meses 1 dias</v>
      </c>
    </row>
    <row r="3987" spans="1:33" ht="11.25" customHeight="1" x14ac:dyDescent="0.2">
      <c r="A3987" s="8" t="s">
        <v>9</v>
      </c>
      <c r="B3987" s="8" t="s">
        <v>13</v>
      </c>
      <c r="C3987" s="22" t="s">
        <v>15</v>
      </c>
      <c r="D3987" s="37">
        <v>2025</v>
      </c>
      <c r="E3987" s="12" t="s">
        <v>157</v>
      </c>
      <c r="F3987" s="8" t="s">
        <v>158</v>
      </c>
      <c r="G3987" s="77" t="s">
        <v>15962</v>
      </c>
      <c r="H3987" s="78" t="s">
        <v>15963</v>
      </c>
      <c r="I3987" s="14" t="s">
        <v>15964</v>
      </c>
      <c r="J3987" s="14" t="s">
        <v>10</v>
      </c>
      <c r="K3987" s="14" t="s">
        <v>29</v>
      </c>
      <c r="L3987" s="15" t="s">
        <v>81</v>
      </c>
      <c r="M3987" s="7" t="s">
        <v>82</v>
      </c>
      <c r="N3987" s="15" t="s">
        <v>4113</v>
      </c>
      <c r="O3987" s="15" t="s">
        <v>15965</v>
      </c>
      <c r="P3987" s="15" t="s">
        <v>2518</v>
      </c>
      <c r="Q3987" s="15" t="s">
        <v>4109</v>
      </c>
      <c r="R3987" s="20">
        <v>39490</v>
      </c>
      <c r="S3987" s="20">
        <v>45691</v>
      </c>
      <c r="T3987" s="20">
        <v>46021</v>
      </c>
      <c r="U3987" s="20"/>
      <c r="V3987" s="20"/>
      <c r="W3987" s="20"/>
      <c r="X3987" s="17"/>
      <c r="Y3987" s="17"/>
      <c r="Z3987" s="20"/>
      <c r="AA3987" s="21">
        <f t="shared" ca="1" si="310"/>
        <v>17</v>
      </c>
      <c r="AB3987" s="15" t="s">
        <v>7878</v>
      </c>
      <c r="AC3987" s="35" t="str">
        <f t="shared" si="314"/>
        <v>0 anos 10 meses 27 dias</v>
      </c>
      <c r="AD3987" s="35" t="str">
        <f ca="1">IF(AND(V3987="",T3987&lt;TODAY()),"Contrato Encerrado",IF(AND(V3987="",T3987&gt;TODAY()),DATEDIF(TODAY(),T3987,"Y")&amp;" anos"&amp;" "&amp;DATEDIF(TODAY(),T3987,"YM")&amp;" meses"&amp;" "&amp;DATEDIF(TODAY(),T3987,"MD")&amp;" dias",IF(AND(X3987="",V3987&lt;TODAY()),"Contrato Encerrado",IF(AND(X3987="",V3987&gt;TODAY()),DATEDIF(TODAY(),V3987,"Y")&amp;" anos"&amp;" "&amp;DATEDIF(TODAY(),V3987,"YM")&amp;" meses"&amp;" "&amp;DATEDIF(TODAY(),V3987,"MD")&amp;" dias",IF(AND(Z3987="",X3987&lt;TODAY()),"Contrato Encerrado",IF(AND(Z3987="",X3987&gt;TODAY()),DATEDIF(TODAY(),X3987,"Y")&amp;" anos"&amp;" "&amp;DATEDIF(TODAY(),X3987,"YM")&amp;" meses"&amp;" "&amp;DATEDIF(TODAY(),X3987,"MD")&amp;" dias",IF(AND(Z3987&lt;&gt;””,Z3987&lt;TODAY()),"Contrato Encerrado",IF(AND(Z3987&lt;&gt;"",Z3987&gt;TODAY()),DATEDIF(TODAY(),Z3987,"Y")&amp;" anos"&amp;" "&amp;DATEDIF(TODAY(),Z3987,"YM")&amp;" meses"&amp;" "&amp;DATEDIF(TODAY(),Z3987,"MD")&amp;" dias"))))))))</f>
        <v>0 anos 2 meses 23 dias</v>
      </c>
      <c r="AE3987" s="35">
        <f t="shared" si="311"/>
        <v>330</v>
      </c>
      <c r="AF3987" s="35">
        <f t="shared" si="312"/>
        <v>400</v>
      </c>
      <c r="AG3987" s="17" t="str">
        <f t="shared" si="313"/>
        <v>1 anos 1 meses 3 dias</v>
      </c>
    </row>
    <row r="3988" spans="1:33" ht="11.25" customHeight="1" x14ac:dyDescent="0.2">
      <c r="A3988" s="8" t="s">
        <v>9</v>
      </c>
      <c r="B3988" s="8" t="s">
        <v>13</v>
      </c>
      <c r="C3988" s="22" t="s">
        <v>14</v>
      </c>
      <c r="D3988" s="37">
        <v>2023</v>
      </c>
      <c r="E3988" s="23" t="s">
        <v>510</v>
      </c>
      <c r="F3988" s="8" t="s">
        <v>511</v>
      </c>
      <c r="G3988" s="77" t="s">
        <v>7297</v>
      </c>
      <c r="H3988" s="78" t="s">
        <v>7298</v>
      </c>
      <c r="I3988" s="9" t="s">
        <v>7299</v>
      </c>
      <c r="J3988" s="14" t="s">
        <v>1302</v>
      </c>
      <c r="K3988" s="9" t="s">
        <v>29</v>
      </c>
      <c r="L3988" s="24" t="s">
        <v>30</v>
      </c>
      <c r="M3988" s="7" t="s">
        <v>9427</v>
      </c>
      <c r="N3988" s="24" t="s">
        <v>2119</v>
      </c>
      <c r="O3988" s="24"/>
      <c r="P3988" s="24" t="s">
        <v>2518</v>
      </c>
      <c r="Q3988" s="24" t="s">
        <v>2523</v>
      </c>
      <c r="R3988" s="17">
        <v>36848</v>
      </c>
      <c r="S3988" s="17">
        <v>44949</v>
      </c>
      <c r="T3988" s="31">
        <v>45138</v>
      </c>
      <c r="U3988" s="17"/>
      <c r="V3988" s="31"/>
      <c r="W3988" s="17"/>
      <c r="X3988" s="17"/>
      <c r="Y3988" s="17"/>
      <c r="Z3988" s="31"/>
      <c r="AA3988" s="18">
        <f t="shared" ca="1" si="310"/>
        <v>24</v>
      </c>
      <c r="AB3988" s="19" t="s">
        <v>7878</v>
      </c>
      <c r="AC3988" s="35" t="str">
        <f t="shared" si="314"/>
        <v>0 anos 6 meses 8 dias</v>
      </c>
      <c r="AD3988" s="35" t="str">
        <f ca="1">IF(AND(V3988="",T3988&lt;TODAY()),"Contrato Encerrado",IF(AND(V3988="",T3988&gt;TODAY()),DATEDIF(TODAY(),T3988,"Y")&amp;" anos"&amp;" "&amp;DATEDIF(TODAY(),T3988,"YM")&amp;" meses"&amp;" "&amp;DATEDIF(TODAY(),T3988,"MD")&amp;" dias",IF(AND(X3988="",V3988&lt;TODAY()),"Contrato Encerrado",IF(AND(X3988="",V3988&gt;TODAY()),DATEDIF(TODAY(),V3988,"Y")&amp;" anos"&amp;" "&amp;DATEDIF(TODAY(),V3988,"YM")&amp;" meses"&amp;" "&amp;DATEDIF(TODAY(),V3988,"MD")&amp;" dias",IF(AND(Z3988="",X3988&lt;TODAY()),"Contrato Encerrado",IF(AND(Z3988="",X3988&gt;TODAY()),DATEDIF(TODAY(),X3988,"Y")&amp;" anos"&amp;" "&amp;DATEDIF(TODAY(),X3988,"YM")&amp;" meses"&amp;" "&amp;DATEDIF(TODAY(),X3988,"MD")&amp;" dias",IF(AND(Z3988&lt;&gt;””,Z3988&lt;TODAY()),"Contrato Encerrado",IF(AND(Z3988&lt;&gt;"",Z3988&gt;TODAY()),DATEDIF(TODAY(),Z3988,"Y")&amp;" anos"&amp;" "&amp;DATEDIF(TODAY(),Z3988,"YM")&amp;" meses"&amp;" "&amp;DATEDIF(TODAY(),Z3988,"MD")&amp;" dias"))))))))</f>
        <v>Contrato Encerrado</v>
      </c>
      <c r="AE3988" s="35">
        <f t="shared" si="311"/>
        <v>189</v>
      </c>
      <c r="AF3988" s="35">
        <f t="shared" si="312"/>
        <v>541</v>
      </c>
      <c r="AG3988" s="17" t="str">
        <f t="shared" si="313"/>
        <v>1 anos 5 meses 24 dias</v>
      </c>
    </row>
    <row r="3989" spans="1:33" ht="11.25" customHeight="1" x14ac:dyDescent="0.2">
      <c r="A3989" s="8" t="s">
        <v>9</v>
      </c>
      <c r="B3989" s="8" t="s">
        <v>13</v>
      </c>
      <c r="C3989" s="22" t="s">
        <v>17</v>
      </c>
      <c r="D3989" s="37">
        <v>2024</v>
      </c>
      <c r="E3989" s="12" t="s">
        <v>27</v>
      </c>
      <c r="F3989" s="8" t="s">
        <v>28</v>
      </c>
      <c r="G3989" s="77" t="s">
        <v>13442</v>
      </c>
      <c r="H3989" s="78" t="s">
        <v>13443</v>
      </c>
      <c r="I3989" s="14" t="s">
        <v>13444</v>
      </c>
      <c r="J3989" s="14" t="s">
        <v>10</v>
      </c>
      <c r="K3989" s="14" t="s">
        <v>29</v>
      </c>
      <c r="L3989" s="15" t="s">
        <v>30</v>
      </c>
      <c r="M3989" s="7" t="s">
        <v>9427</v>
      </c>
      <c r="N3989" s="15" t="s">
        <v>2102</v>
      </c>
      <c r="O3989" s="15" t="s">
        <v>7885</v>
      </c>
      <c r="P3989" s="15" t="s">
        <v>2518</v>
      </c>
      <c r="Q3989" s="15" t="s">
        <v>4109</v>
      </c>
      <c r="R3989" s="30">
        <v>38105</v>
      </c>
      <c r="S3989" s="30">
        <v>45432</v>
      </c>
      <c r="T3989" s="20">
        <v>46161</v>
      </c>
      <c r="U3989" s="20"/>
      <c r="V3989" s="20"/>
      <c r="W3989" s="30"/>
      <c r="X3989" s="17"/>
      <c r="Y3989" s="17"/>
      <c r="Z3989" s="20"/>
      <c r="AA3989" s="18">
        <f t="shared" ca="1" si="310"/>
        <v>21</v>
      </c>
      <c r="AB3989" s="15" t="s">
        <v>7878</v>
      </c>
      <c r="AC3989" s="35" t="str">
        <f t="shared" si="314"/>
        <v>1 anos 11 meses 29 dias</v>
      </c>
      <c r="AD3989" s="35" t="str">
        <f ca="1">IF(AND(V3989="",T3989&lt;TODAY()),"Contrato Encerrado",IF(AND(V3989="",T3989&gt;TODAY()),DATEDIF(TODAY(),T3989,"Y")&amp;" anos"&amp;" "&amp;DATEDIF(TODAY(),T3989,"YM")&amp;" meses"&amp;" "&amp;DATEDIF(TODAY(),T3989,"MD")&amp;" dias",IF(AND(X3989="",V3989&lt;TODAY()),"Contrato Encerrado",IF(AND(X3989="",V3989&gt;TODAY()),DATEDIF(TODAY(),V3989,"Y")&amp;" anos"&amp;" "&amp;DATEDIF(TODAY(),V3989,"YM")&amp;" meses"&amp;" "&amp;DATEDIF(TODAY(),V3989,"MD")&amp;" dias",IF(AND(Z3989="",X3989&lt;TODAY()),"Contrato Encerrado",IF(AND(Z3989="",X3989&gt;TODAY()),DATEDIF(TODAY(),X3989,"Y")&amp;" anos"&amp;" "&amp;DATEDIF(TODAY(),X3989,"YM")&amp;" meses"&amp;" "&amp;DATEDIF(TODAY(),X3989,"MD")&amp;" dias",IF(AND(Z3989&lt;&gt;””,Z3989&lt;TODAY()),"Contrato Encerrado",IF(AND(Z3989&lt;&gt;"",Z3989&gt;TODAY()),DATEDIF(TODAY(),Z3989,"Y")&amp;" anos"&amp;" "&amp;DATEDIF(TODAY(),Z3989,"YM")&amp;" meses"&amp;" "&amp;DATEDIF(TODAY(),Z3989,"MD")&amp;" dias"))))))))</f>
        <v>0 anos 7 meses 12 dias</v>
      </c>
      <c r="AE3989" s="35">
        <f t="shared" si="311"/>
        <v>729</v>
      </c>
      <c r="AF3989" s="35">
        <f t="shared" si="312"/>
        <v>1</v>
      </c>
      <c r="AG3989" s="17" t="str">
        <f t="shared" si="313"/>
        <v>0 anos 0 meses 1 dias</v>
      </c>
    </row>
    <row r="3990" spans="1:33" ht="11.25" customHeight="1" x14ac:dyDescent="0.2">
      <c r="A3990" s="8" t="s">
        <v>9</v>
      </c>
      <c r="B3990" s="8" t="s">
        <v>13</v>
      </c>
      <c r="C3990" s="22" t="s">
        <v>11</v>
      </c>
      <c r="D3990" s="37">
        <v>2024</v>
      </c>
      <c r="E3990" s="12" t="s">
        <v>3176</v>
      </c>
      <c r="F3990" s="8" t="s">
        <v>3177</v>
      </c>
      <c r="G3990" s="77" t="s">
        <v>11654</v>
      </c>
      <c r="H3990" s="78" t="s">
        <v>11655</v>
      </c>
      <c r="I3990" s="14" t="s">
        <v>11656</v>
      </c>
      <c r="J3990" s="67" t="s">
        <v>1302</v>
      </c>
      <c r="K3990" s="14" t="s">
        <v>29</v>
      </c>
      <c r="L3990" s="15" t="s">
        <v>30</v>
      </c>
      <c r="M3990" s="7" t="s">
        <v>9427</v>
      </c>
      <c r="N3990" s="15" t="s">
        <v>2098</v>
      </c>
      <c r="O3990" s="15" t="s">
        <v>7899</v>
      </c>
      <c r="P3990" s="15" t="s">
        <v>2518</v>
      </c>
      <c r="Q3990" s="15" t="s">
        <v>2523</v>
      </c>
      <c r="R3990" s="20">
        <v>37675</v>
      </c>
      <c r="S3990" s="20">
        <v>45302</v>
      </c>
      <c r="T3990" s="70">
        <v>45609</v>
      </c>
      <c r="U3990" s="70"/>
      <c r="V3990" s="70"/>
      <c r="W3990" s="20"/>
      <c r="X3990" s="17"/>
      <c r="Y3990" s="17"/>
      <c r="Z3990" s="20"/>
      <c r="AA3990" s="18">
        <f t="shared" ca="1" si="310"/>
        <v>22</v>
      </c>
      <c r="AB3990" s="15" t="s">
        <v>7878</v>
      </c>
      <c r="AC3990" s="35" t="str">
        <f t="shared" si="314"/>
        <v>0 anos 10 meses 2 dias</v>
      </c>
      <c r="AD3990" s="35" t="str">
        <f ca="1">IF(AND(V3990="",T3990&lt;TODAY()),"Contrato Encerrado",IF(AND(V3990="",T3990&gt;TODAY()),DATEDIF(TODAY(),T3990,"Y")&amp;" anos"&amp;" "&amp;DATEDIF(TODAY(),T3990,"YM")&amp;" meses"&amp;" "&amp;DATEDIF(TODAY(),T3990,"MD")&amp;" dias",IF(AND(X3990="",V3990&lt;TODAY()),"Contrato Encerrado",IF(AND(X3990="",V3990&gt;TODAY()),DATEDIF(TODAY(),V3990,"Y")&amp;" anos"&amp;" "&amp;DATEDIF(TODAY(),V3990,"YM")&amp;" meses"&amp;" "&amp;DATEDIF(TODAY(),V3990,"MD")&amp;" dias",IF(AND(Z3990="",X3990&lt;TODAY()),"Contrato Encerrado",IF(AND(Z3990="",X3990&gt;TODAY()),DATEDIF(TODAY(),X3990,"Y")&amp;" anos"&amp;" "&amp;DATEDIF(TODAY(),X3990,"YM")&amp;" meses"&amp;" "&amp;DATEDIF(TODAY(),X3990,"MD")&amp;" dias",IF(AND(Z3990&lt;&gt;””,Z3990&lt;TODAY()),"Contrato Encerrado",IF(AND(Z3990&lt;&gt;"",Z3990&gt;TODAY()),DATEDIF(TODAY(),Z3990,"Y")&amp;" anos"&amp;" "&amp;DATEDIF(TODAY(),Z3990,"YM")&amp;" meses"&amp;" "&amp;DATEDIF(TODAY(),Z3990,"MD")&amp;" dias"))))))))</f>
        <v>Contrato Encerrado</v>
      </c>
      <c r="AE3990" s="35">
        <f t="shared" si="311"/>
        <v>307</v>
      </c>
      <c r="AF3990" s="35">
        <f t="shared" si="312"/>
        <v>423</v>
      </c>
      <c r="AG3990" s="17" t="str">
        <f t="shared" si="313"/>
        <v>1 anos 1 meses 26 dias</v>
      </c>
    </row>
    <row r="3991" spans="1:33" ht="11.25" customHeight="1" x14ac:dyDescent="0.2">
      <c r="A3991" s="8" t="s">
        <v>9</v>
      </c>
      <c r="B3991" s="8" t="s">
        <v>13</v>
      </c>
      <c r="C3991" s="22" t="s">
        <v>25</v>
      </c>
      <c r="D3991" s="37">
        <v>2024</v>
      </c>
      <c r="E3991" s="12" t="s">
        <v>1304</v>
      </c>
      <c r="F3991" s="8" t="s">
        <v>1305</v>
      </c>
      <c r="G3991" s="77" t="s">
        <v>15106</v>
      </c>
      <c r="H3991" s="78" t="s">
        <v>15107</v>
      </c>
      <c r="I3991" s="14" t="s">
        <v>14961</v>
      </c>
      <c r="J3991" s="14" t="s">
        <v>10</v>
      </c>
      <c r="K3991" s="14" t="s">
        <v>29</v>
      </c>
      <c r="L3991" s="15" t="s">
        <v>30</v>
      </c>
      <c r="M3991" s="7" t="s">
        <v>9427</v>
      </c>
      <c r="N3991" s="15" t="s">
        <v>2110</v>
      </c>
      <c r="O3991" s="15" t="s">
        <v>13936</v>
      </c>
      <c r="P3991" s="15" t="s">
        <v>2518</v>
      </c>
      <c r="Q3991" s="15" t="s">
        <v>2523</v>
      </c>
      <c r="R3991" s="20">
        <v>38516</v>
      </c>
      <c r="S3991" s="20">
        <v>45630</v>
      </c>
      <c r="T3991" s="15" t="s">
        <v>15031</v>
      </c>
      <c r="U3991" s="15"/>
      <c r="V3991" s="15"/>
      <c r="W3991" s="15"/>
      <c r="X3991" s="17"/>
      <c r="Y3991" s="17"/>
      <c r="Z3991" s="15"/>
      <c r="AA3991" s="18">
        <f t="shared" ca="1" si="310"/>
        <v>20</v>
      </c>
      <c r="AB3991" s="20" t="s">
        <v>7878</v>
      </c>
      <c r="AC3991" s="35" t="str">
        <f t="shared" si="314"/>
        <v>0 anos 11 meses 29 dias</v>
      </c>
      <c r="AD3991" s="35" t="str">
        <f ca="1">IF(AND(V3991="",T3991&lt;TODAY()),"Contrato Encerrado",IF(AND(V3991="",T3991&gt;TODAY()),DATEDIF(TODAY(),T3991,"Y")&amp;" anos"&amp;" "&amp;DATEDIF(TODAY(),T3991,"YM")&amp;" meses"&amp;" "&amp;DATEDIF(TODAY(),T3991,"MD")&amp;" dias",IF(AND(X3991="",V3991&lt;TODAY()),"Contrato Encerrado",IF(AND(X3991="",V3991&gt;TODAY()),DATEDIF(TODAY(),V3991,"Y")&amp;" anos"&amp;" "&amp;DATEDIF(TODAY(),V3991,"YM")&amp;" meses"&amp;" "&amp;DATEDIF(TODAY(),V3991,"MD")&amp;" dias",IF(AND(Z3991="",X3991&lt;TODAY()),"Contrato Encerrado",IF(AND(Z3991="",X3991&gt;TODAY()),DATEDIF(TODAY(),X3991,"Y")&amp;" anos"&amp;" "&amp;DATEDIF(TODAY(),X3991,"YM")&amp;" meses"&amp;" "&amp;DATEDIF(TODAY(),X3991,"MD")&amp;" dias",IF(AND(Z3991&lt;&gt;””,Z3991&lt;TODAY()),"Contrato Encerrado",IF(AND(Z3991&lt;&gt;"",Z3991&gt;TODAY()),DATEDIF(TODAY(),Z3991,"Y")&amp;" anos"&amp;" "&amp;DATEDIF(TODAY(),Z3991,"YM")&amp;" meses"&amp;" "&amp;DATEDIF(TODAY(),Z3991,"MD")&amp;" dias"))))))))</f>
        <v>0 anos 1 meses 26 dias</v>
      </c>
      <c r="AE3991" s="35">
        <f t="shared" si="311"/>
        <v>364</v>
      </c>
      <c r="AF3991" s="35">
        <f t="shared" si="312"/>
        <v>366</v>
      </c>
      <c r="AG3991" s="17" t="str">
        <f t="shared" si="313"/>
        <v>0 anos 11 meses 31 dias</v>
      </c>
    </row>
    <row r="3992" spans="1:33" ht="11.25" customHeight="1" x14ac:dyDescent="0.2">
      <c r="A3992" s="8" t="s">
        <v>9</v>
      </c>
      <c r="B3992" s="8" t="s">
        <v>13</v>
      </c>
      <c r="C3992" s="22" t="s">
        <v>22</v>
      </c>
      <c r="D3992" s="36">
        <v>2024</v>
      </c>
      <c r="E3992" s="12" t="s">
        <v>157</v>
      </c>
      <c r="F3992" s="8" t="s">
        <v>158</v>
      </c>
      <c r="G3992" s="77" t="s">
        <v>14481</v>
      </c>
      <c r="H3992" s="78" t="s">
        <v>14482</v>
      </c>
      <c r="I3992" s="14" t="s">
        <v>14483</v>
      </c>
      <c r="J3992" s="14" t="s">
        <v>14943</v>
      </c>
      <c r="K3992" s="14" t="s">
        <v>29</v>
      </c>
      <c r="L3992" s="15" t="s">
        <v>30</v>
      </c>
      <c r="M3992" s="7" t="s">
        <v>9427</v>
      </c>
      <c r="N3992" s="15" t="s">
        <v>9339</v>
      </c>
      <c r="O3992" s="15" t="s">
        <v>9448</v>
      </c>
      <c r="P3992" s="15" t="s">
        <v>2518</v>
      </c>
      <c r="Q3992" s="15" t="s">
        <v>2521</v>
      </c>
      <c r="R3992" s="20">
        <v>37655</v>
      </c>
      <c r="S3992" s="20">
        <v>45537</v>
      </c>
      <c r="T3992" s="20">
        <v>45595</v>
      </c>
      <c r="U3992" s="20"/>
      <c r="V3992" s="20"/>
      <c r="W3992" s="20"/>
      <c r="X3992" s="17"/>
      <c r="Y3992" s="17"/>
      <c r="Z3992" s="20"/>
      <c r="AA3992" s="18">
        <f t="shared" ca="1" si="310"/>
        <v>22</v>
      </c>
      <c r="AB3992" s="15" t="s">
        <v>7878</v>
      </c>
      <c r="AC3992" s="35" t="str">
        <f t="shared" si="314"/>
        <v>0 anos 1 meses 28 dias</v>
      </c>
      <c r="AD3992" s="35" t="str">
        <f ca="1">IF(AND(V3992="",T3992&lt;TODAY()),"Contrato Encerrado",IF(AND(V3992="",T3992&gt;TODAY()),DATEDIF(TODAY(),T3992,"Y")&amp;" anos"&amp;" "&amp;DATEDIF(TODAY(),T3992,"YM")&amp;" meses"&amp;" "&amp;DATEDIF(TODAY(),T3992,"MD")&amp;" dias",IF(AND(X3992="",V3992&lt;TODAY()),"Contrato Encerrado",IF(AND(X3992="",V3992&gt;TODAY()),DATEDIF(TODAY(),V3992,"Y")&amp;" anos"&amp;" "&amp;DATEDIF(TODAY(),V3992,"YM")&amp;" meses"&amp;" "&amp;DATEDIF(TODAY(),V3992,"MD")&amp;" dias",IF(AND(Z3992="",X3992&lt;TODAY()),"Contrato Encerrado",IF(AND(Z3992="",X3992&gt;TODAY()),DATEDIF(TODAY(),X3992,"Y")&amp;" anos"&amp;" "&amp;DATEDIF(TODAY(),X3992,"YM")&amp;" meses"&amp;" "&amp;DATEDIF(TODAY(),X3992,"MD")&amp;" dias",IF(AND(Z3992&lt;&gt;””,Z3992&lt;TODAY()),"Contrato Encerrado",IF(AND(Z3992&lt;&gt;"",Z3992&gt;TODAY()),DATEDIF(TODAY(),Z3992,"Y")&amp;" anos"&amp;" "&amp;DATEDIF(TODAY(),Z3992,"YM")&amp;" meses"&amp;" "&amp;DATEDIF(TODAY(),Z3992,"MD")&amp;" dias"))))))))</f>
        <v>Contrato Encerrado</v>
      </c>
      <c r="AE3992" s="35">
        <f t="shared" si="311"/>
        <v>58</v>
      </c>
      <c r="AF3992" s="35">
        <f t="shared" si="312"/>
        <v>672</v>
      </c>
      <c r="AG3992" s="17" t="str">
        <f t="shared" si="313"/>
        <v>1 anos 10 meses 2 dias</v>
      </c>
    </row>
    <row r="3993" spans="1:33" ht="11.25" customHeight="1" x14ac:dyDescent="0.2">
      <c r="A3993" s="8" t="s">
        <v>9</v>
      </c>
      <c r="B3993" s="8" t="s">
        <v>13</v>
      </c>
      <c r="C3993" s="22" t="s">
        <v>17</v>
      </c>
      <c r="D3993" s="37">
        <v>2023</v>
      </c>
      <c r="E3993" s="23" t="s">
        <v>157</v>
      </c>
      <c r="F3993" s="8" t="s">
        <v>158</v>
      </c>
      <c r="G3993" s="77" t="s">
        <v>7300</v>
      </c>
      <c r="H3993" s="78" t="s">
        <v>7301</v>
      </c>
      <c r="I3993" s="9" t="s">
        <v>7302</v>
      </c>
      <c r="J3993" s="14" t="s">
        <v>14943</v>
      </c>
      <c r="K3993" s="9" t="s">
        <v>29</v>
      </c>
      <c r="L3993" s="24" t="s">
        <v>30</v>
      </c>
      <c r="M3993" s="7" t="s">
        <v>9427</v>
      </c>
      <c r="N3993" s="24" t="s">
        <v>2101</v>
      </c>
      <c r="O3993" s="24"/>
      <c r="P3993" s="24" t="s">
        <v>2518</v>
      </c>
      <c r="Q3993" s="24" t="s">
        <v>2521</v>
      </c>
      <c r="R3993" s="17">
        <v>27284</v>
      </c>
      <c r="S3993" s="17">
        <v>45056</v>
      </c>
      <c r="T3993" s="31">
        <v>45752</v>
      </c>
      <c r="U3993" s="20"/>
      <c r="V3993" s="20"/>
      <c r="W3993" s="17"/>
      <c r="X3993" s="17"/>
      <c r="Y3993" s="17"/>
      <c r="Z3993" s="20"/>
      <c r="AA3993" s="18">
        <f t="shared" ca="1" si="310"/>
        <v>51</v>
      </c>
      <c r="AB3993" s="19" t="s">
        <v>7878</v>
      </c>
      <c r="AC3993" s="35" t="str">
        <f t="shared" si="314"/>
        <v>1 anos 10 meses 26 dias</v>
      </c>
      <c r="AD3993" s="35" t="str">
        <f ca="1">IF(AND(V3993="",T3993&lt;TODAY()),"Contrato Encerrado",IF(AND(V3993="",T3993&gt;TODAY()),DATEDIF(TODAY(),T3993,"Y")&amp;" anos"&amp;" "&amp;DATEDIF(TODAY(),T3993,"YM")&amp;" meses"&amp;" "&amp;DATEDIF(TODAY(),T3993,"MD")&amp;" dias",IF(AND(X3993="",V3993&lt;TODAY()),"Contrato Encerrado",IF(AND(X3993="",V3993&gt;TODAY()),DATEDIF(TODAY(),V3993,"Y")&amp;" anos"&amp;" "&amp;DATEDIF(TODAY(),V3993,"YM")&amp;" meses"&amp;" "&amp;DATEDIF(TODAY(),V3993,"MD")&amp;" dias",IF(AND(Z3993="",X3993&lt;TODAY()),"Contrato Encerrado",IF(AND(Z3993="",X3993&gt;TODAY()),DATEDIF(TODAY(),X3993,"Y")&amp;" anos"&amp;" "&amp;DATEDIF(TODAY(),X3993,"YM")&amp;" meses"&amp;" "&amp;DATEDIF(TODAY(),X3993,"MD")&amp;" dias",IF(AND(Z3993&lt;&gt;””,Z3993&lt;TODAY()),"Contrato Encerrado",IF(AND(Z3993&lt;&gt;"",Z3993&gt;TODAY()),DATEDIF(TODAY(),Z3993,"Y")&amp;" anos"&amp;" "&amp;DATEDIF(TODAY(),Z3993,"YM")&amp;" meses"&amp;" "&amp;DATEDIF(TODAY(),Z3993,"MD")&amp;" dias"))))))))</f>
        <v>Contrato Encerrado</v>
      </c>
      <c r="AE3993" s="35">
        <f t="shared" si="311"/>
        <v>696</v>
      </c>
      <c r="AF3993" s="35">
        <f t="shared" si="312"/>
        <v>34</v>
      </c>
      <c r="AG3993" s="17" t="str">
        <f t="shared" si="313"/>
        <v>0 anos 1 meses 3 dias</v>
      </c>
    </row>
    <row r="3994" spans="1:33" ht="11.25" customHeight="1" x14ac:dyDescent="0.2">
      <c r="A3994" s="8" t="s">
        <v>9</v>
      </c>
      <c r="B3994" s="8" t="s">
        <v>13</v>
      </c>
      <c r="C3994" s="22" t="s">
        <v>25</v>
      </c>
      <c r="D3994" s="37">
        <v>2023</v>
      </c>
      <c r="E3994" s="12" t="s">
        <v>157</v>
      </c>
      <c r="F3994" s="8" t="s">
        <v>158</v>
      </c>
      <c r="G3994" s="77" t="s">
        <v>10866</v>
      </c>
      <c r="H3994" s="78" t="s">
        <v>10867</v>
      </c>
      <c r="I3994" s="14" t="s">
        <v>10868</v>
      </c>
      <c r="J3994" s="14" t="s">
        <v>10</v>
      </c>
      <c r="K3994" s="14" t="s">
        <v>29</v>
      </c>
      <c r="L3994" s="15" t="s">
        <v>30</v>
      </c>
      <c r="M3994" s="7" t="s">
        <v>9427</v>
      </c>
      <c r="N3994" s="15" t="s">
        <v>2101</v>
      </c>
      <c r="O3994" s="15" t="s">
        <v>7942</v>
      </c>
      <c r="P3994" s="15" t="s">
        <v>2518</v>
      </c>
      <c r="Q3994" s="15" t="s">
        <v>4109</v>
      </c>
      <c r="R3994" s="20">
        <v>28115</v>
      </c>
      <c r="S3994" s="20">
        <v>45208</v>
      </c>
      <c r="T3994" s="20" t="s">
        <v>14947</v>
      </c>
      <c r="U3994" s="20"/>
      <c r="V3994" s="20"/>
      <c r="W3994" s="20"/>
      <c r="X3994" s="17"/>
      <c r="Y3994" s="17"/>
      <c r="Z3994" s="20"/>
      <c r="AA3994" s="18">
        <f t="shared" ca="1" si="310"/>
        <v>48</v>
      </c>
      <c r="AB3994" s="15" t="s">
        <v>7878</v>
      </c>
      <c r="AC3994" s="35" t="str">
        <f t="shared" si="314"/>
        <v>1 anos 11 meses 29 dias</v>
      </c>
      <c r="AD3994" s="35" t="str">
        <f ca="1">IF(AND(V3994="",T3994&lt;TODAY()),"Contrato Encerrado",IF(AND(V3994="",T3994&gt;TODAY()),DATEDIF(TODAY(),T3994,"Y")&amp;" anos"&amp;" "&amp;DATEDIF(TODAY(),T3994,"YM")&amp;" meses"&amp;" "&amp;DATEDIF(TODAY(),T3994,"MD")&amp;" dias",IF(AND(X3994="",V3994&lt;TODAY()),"Contrato Encerrado",IF(AND(X3994="",V3994&gt;TODAY()),DATEDIF(TODAY(),V3994,"Y")&amp;" anos"&amp;" "&amp;DATEDIF(TODAY(),V3994,"YM")&amp;" meses"&amp;" "&amp;DATEDIF(TODAY(),V3994,"MD")&amp;" dias",IF(AND(Z3994="",X3994&lt;TODAY()),"Contrato Encerrado",IF(AND(Z3994="",X3994&gt;TODAY()),DATEDIF(TODAY(),X3994,"Y")&amp;" anos"&amp;" "&amp;DATEDIF(TODAY(),X3994,"YM")&amp;" meses"&amp;" "&amp;DATEDIF(TODAY(),X3994,"MD")&amp;" dias",IF(AND(Z3994&lt;&gt;””,Z3994&lt;TODAY()),"Contrato Encerrado",IF(AND(Z3994&lt;&gt;"",Z3994&gt;TODAY()),DATEDIF(TODAY(),Z3994,"Y")&amp;" anos"&amp;" "&amp;DATEDIF(TODAY(),Z3994,"YM")&amp;" meses"&amp;" "&amp;DATEDIF(TODAY(),Z3994,"MD")&amp;" dias"))))))))</f>
        <v>0 anos 0 meses 1 dias</v>
      </c>
      <c r="AE3994" s="35">
        <f t="shared" si="311"/>
        <v>730</v>
      </c>
      <c r="AF3994" s="35">
        <f t="shared" si="312"/>
        <v>0</v>
      </c>
      <c r="AG3994" s="17" t="str">
        <f t="shared" si="313"/>
        <v>ESTÁGIO COMPLETOU 2 ANOS</v>
      </c>
    </row>
    <row r="3995" spans="1:33" ht="11.25" customHeight="1" x14ac:dyDescent="0.2">
      <c r="A3995" s="8" t="s">
        <v>9</v>
      </c>
      <c r="B3995" s="8" t="s">
        <v>13</v>
      </c>
      <c r="C3995" s="22" t="s">
        <v>21</v>
      </c>
      <c r="D3995" s="37">
        <v>2023</v>
      </c>
      <c r="E3995" s="12" t="s">
        <v>157</v>
      </c>
      <c r="F3995" s="8" t="s">
        <v>158</v>
      </c>
      <c r="G3995" s="77" t="s">
        <v>9210</v>
      </c>
      <c r="H3995" s="78" t="s">
        <v>9211</v>
      </c>
      <c r="I3995" s="14" t="s">
        <v>9212</v>
      </c>
      <c r="J3995" s="74" t="s">
        <v>14943</v>
      </c>
      <c r="K3995" s="14" t="s">
        <v>29</v>
      </c>
      <c r="L3995" s="15" t="s">
        <v>30</v>
      </c>
      <c r="M3995" s="7" t="s">
        <v>9427</v>
      </c>
      <c r="N3995" s="15" t="s">
        <v>4159</v>
      </c>
      <c r="O3995" s="15" t="s">
        <v>7954</v>
      </c>
      <c r="P3995" s="15" t="s">
        <v>2518</v>
      </c>
      <c r="Q3995" s="15" t="s">
        <v>4109</v>
      </c>
      <c r="R3995" s="20">
        <v>28197</v>
      </c>
      <c r="S3995" s="20">
        <v>45145</v>
      </c>
      <c r="T3995" s="20">
        <v>45875</v>
      </c>
      <c r="U3995" s="20"/>
      <c r="V3995" s="20"/>
      <c r="W3995" s="20"/>
      <c r="X3995" s="17"/>
      <c r="Y3995" s="17"/>
      <c r="Z3995" s="20"/>
      <c r="AA3995" s="18">
        <f t="shared" ca="1" si="310"/>
        <v>48</v>
      </c>
      <c r="AB3995" s="19" t="s">
        <v>7878</v>
      </c>
      <c r="AC3995" s="35" t="str">
        <f t="shared" si="314"/>
        <v>1 anos 11 meses 30 dias</v>
      </c>
      <c r="AD3995" s="35" t="str">
        <f ca="1">IF(AND(V3995="",T3995&lt;TODAY()),"Contrato Encerrado",IF(AND(V3995="",T3995&gt;TODAY()),DATEDIF(TODAY(),T3995,"Y")&amp;" anos"&amp;" "&amp;DATEDIF(TODAY(),T3995,"YM")&amp;" meses"&amp;" "&amp;DATEDIF(TODAY(),T3995,"MD")&amp;" dias",IF(AND(X3995="",V3995&lt;TODAY()),"Contrato Encerrado",IF(AND(X3995="",V3995&gt;TODAY()),DATEDIF(TODAY(),V3995,"Y")&amp;" anos"&amp;" "&amp;DATEDIF(TODAY(),V3995,"YM")&amp;" meses"&amp;" "&amp;DATEDIF(TODAY(),V3995,"MD")&amp;" dias",IF(AND(Z3995="",X3995&lt;TODAY()),"Contrato Encerrado",IF(AND(Z3995="",X3995&gt;TODAY()),DATEDIF(TODAY(),X3995,"Y")&amp;" anos"&amp;" "&amp;DATEDIF(TODAY(),X3995,"YM")&amp;" meses"&amp;" "&amp;DATEDIF(TODAY(),X3995,"MD")&amp;" dias",IF(AND(Z3995&lt;&gt;””,Z3995&lt;TODAY()),"Contrato Encerrado",IF(AND(Z3995&lt;&gt;"",Z3995&gt;TODAY()),DATEDIF(TODAY(),Z3995,"Y")&amp;" anos"&amp;" "&amp;DATEDIF(TODAY(),Z3995,"YM")&amp;" meses"&amp;" "&amp;DATEDIF(TODAY(),Z3995,"MD")&amp;" dias"))))))))</f>
        <v>Contrato Encerrado</v>
      </c>
      <c r="AE3995" s="35">
        <f t="shared" si="311"/>
        <v>730</v>
      </c>
      <c r="AF3995" s="35">
        <f t="shared" si="312"/>
        <v>0</v>
      </c>
      <c r="AG3995" s="17" t="str">
        <f t="shared" si="313"/>
        <v>ESTÁGIO COMPLETOU 2 ANOS</v>
      </c>
    </row>
    <row r="3996" spans="1:33" ht="11.25" customHeight="1" x14ac:dyDescent="0.2">
      <c r="A3996" s="141" t="s">
        <v>9</v>
      </c>
      <c r="B3996" s="142" t="s">
        <v>13</v>
      </c>
      <c r="C3996" s="143" t="s">
        <v>22</v>
      </c>
      <c r="D3996" s="144">
        <v>2022</v>
      </c>
      <c r="E3996" s="145" t="s">
        <v>772</v>
      </c>
      <c r="F3996" s="141" t="s">
        <v>773</v>
      </c>
      <c r="G3996" s="146" t="s">
        <v>5370</v>
      </c>
      <c r="H3996" s="147" t="s">
        <v>5371</v>
      </c>
      <c r="I3996" s="148" t="s">
        <v>5372</v>
      </c>
      <c r="J3996" s="14" t="s">
        <v>14943</v>
      </c>
      <c r="K3996" s="148" t="s">
        <v>29</v>
      </c>
      <c r="L3996" s="149" t="s">
        <v>30</v>
      </c>
      <c r="M3996" s="7" t="s">
        <v>9427</v>
      </c>
      <c r="N3996" s="150" t="s">
        <v>2114</v>
      </c>
      <c r="O3996" s="149" t="s">
        <v>7897</v>
      </c>
      <c r="P3996" s="150" t="s">
        <v>2518</v>
      </c>
      <c r="Q3996" s="150" t="s">
        <v>2523</v>
      </c>
      <c r="R3996" s="151">
        <v>28308</v>
      </c>
      <c r="S3996" s="151">
        <v>44803</v>
      </c>
      <c r="T3996" s="151">
        <v>45169</v>
      </c>
      <c r="U3996" s="151">
        <v>45191</v>
      </c>
      <c r="V3996" s="151">
        <v>45351</v>
      </c>
      <c r="W3996" s="151">
        <v>45352</v>
      </c>
      <c r="X3996" s="17">
        <v>45557</v>
      </c>
      <c r="Y3996" s="17"/>
      <c r="Z3996" s="151"/>
      <c r="AA3996" s="152">
        <f t="shared" ca="1" si="310"/>
        <v>48</v>
      </c>
      <c r="AB3996" s="153" t="s">
        <v>7878</v>
      </c>
      <c r="AC3996" s="35" t="str">
        <f t="shared" si="314"/>
        <v>2 anos 0 meses 0 dias</v>
      </c>
      <c r="AD3996" s="132" t="str">
        <f ca="1">IF(AND(V3996="",T3996&lt;TODAY()),"Contrato Encerrado",IF(AND(V3996="",T3996&gt;TODAY()),DATEDIF(TODAY(),T3996,"Y")&amp;" anos"&amp;" "&amp;DATEDIF(TODAY(),T3996,"YM")&amp;" meses"&amp;" "&amp;DATEDIF(TODAY(),T3996,"MD")&amp;" dias",IF(AND(X3996="",V3996&lt;TODAY()),"Contrato Encerrado",IF(AND(X3996="",V3996&gt;TODAY()),DATEDIF(TODAY(),V3996,"Y")&amp;" anos"&amp;" "&amp;DATEDIF(TODAY(),V3996,"YM")&amp;" meses"&amp;" "&amp;DATEDIF(TODAY(),V3996,"MD")&amp;" dias",IF(AND(Z3996="",X3996&lt;TODAY()),"Contrato Encerrado",IF(AND(Z3996="",X3996&gt;TODAY()),DATEDIF(TODAY(),X3996,"Y")&amp;" anos"&amp;" "&amp;DATEDIF(TODAY(),X3996,"YM")&amp;" meses"&amp;" "&amp;DATEDIF(TODAY(),X3996,"MD")&amp;" dias",IF(AND(Z3996&lt;&gt;””,Z3996&lt;TODAY()),"Contrato Encerrado",IF(AND(Z3996&lt;&gt;"",Z3996&gt;TODAY()),DATEDIF(TODAY(),Z3996,"Y")&amp;" anos"&amp;" "&amp;DATEDIF(TODAY(),Z3996,"YM")&amp;" meses"&amp;" "&amp;DATEDIF(TODAY(),Z3996,"MD")&amp;" dias"))))))))</f>
        <v>Contrato Encerrado</v>
      </c>
      <c r="AE3996" s="132">
        <f t="shared" si="311"/>
        <v>731</v>
      </c>
      <c r="AF3996" s="132">
        <f t="shared" si="312"/>
        <v>-1</v>
      </c>
      <c r="AG3996" s="133" t="str">
        <f t="shared" si="313"/>
        <v>ESTÁGIO COMPLETOU 2 ANOS</v>
      </c>
    </row>
    <row r="3997" spans="1:33" ht="11.25" customHeight="1" x14ac:dyDescent="0.2">
      <c r="A3997" s="8" t="s">
        <v>9</v>
      </c>
      <c r="B3997" s="8" t="s">
        <v>13</v>
      </c>
      <c r="C3997" s="22" t="s">
        <v>23</v>
      </c>
      <c r="D3997" s="37">
        <v>2023</v>
      </c>
      <c r="E3997" s="12" t="s">
        <v>157</v>
      </c>
      <c r="F3997" s="8" t="s">
        <v>158</v>
      </c>
      <c r="G3997" s="77" t="s">
        <v>9943</v>
      </c>
      <c r="H3997" s="78" t="s">
        <v>9944</v>
      </c>
      <c r="I3997" s="14" t="s">
        <v>9945</v>
      </c>
      <c r="J3997" s="14" t="s">
        <v>1302</v>
      </c>
      <c r="K3997" s="14" t="s">
        <v>29</v>
      </c>
      <c r="L3997" s="15" t="s">
        <v>30</v>
      </c>
      <c r="M3997" s="7" t="s">
        <v>9427</v>
      </c>
      <c r="N3997" s="15" t="s">
        <v>4159</v>
      </c>
      <c r="O3997" s="15" t="s">
        <v>8028</v>
      </c>
      <c r="P3997" s="15" t="s">
        <v>2518</v>
      </c>
      <c r="Q3997" s="15" t="s">
        <v>4109</v>
      </c>
      <c r="R3997" s="20">
        <v>29687</v>
      </c>
      <c r="S3997" s="20">
        <v>45187</v>
      </c>
      <c r="T3997" s="20">
        <v>45291</v>
      </c>
      <c r="U3997" s="20"/>
      <c r="V3997" s="20"/>
      <c r="W3997" s="20"/>
      <c r="X3997" s="17"/>
      <c r="Y3997" s="17"/>
      <c r="Z3997" s="20"/>
      <c r="AA3997" s="18">
        <f t="shared" ca="1" si="310"/>
        <v>44</v>
      </c>
      <c r="AB3997" s="21" t="s">
        <v>7878</v>
      </c>
      <c r="AC3997" s="35" t="str">
        <f t="shared" si="314"/>
        <v>0 anos 3 meses 13 dias</v>
      </c>
      <c r="AD3997" s="35" t="str">
        <f ca="1">IF(AND(V3997="",T3997&lt;TODAY()),"Contrato Encerrado",IF(AND(V3997="",T3997&gt;TODAY()),DATEDIF(TODAY(),T3997,"Y")&amp;" anos"&amp;" "&amp;DATEDIF(TODAY(),T3997,"YM")&amp;" meses"&amp;" "&amp;DATEDIF(TODAY(),T3997,"MD")&amp;" dias",IF(AND(X3997="",V3997&lt;TODAY()),"Contrato Encerrado",IF(AND(X3997="",V3997&gt;TODAY()),DATEDIF(TODAY(),V3997,"Y")&amp;" anos"&amp;" "&amp;DATEDIF(TODAY(),V3997,"YM")&amp;" meses"&amp;" "&amp;DATEDIF(TODAY(),V3997,"MD")&amp;" dias",IF(AND(Z3997="",X3997&lt;TODAY()),"Contrato Encerrado",IF(AND(Z3997="",X3997&gt;TODAY()),DATEDIF(TODAY(),X3997,"Y")&amp;" anos"&amp;" "&amp;DATEDIF(TODAY(),X3997,"YM")&amp;" meses"&amp;" "&amp;DATEDIF(TODAY(),X3997,"MD")&amp;" dias",IF(AND(Z3997&lt;&gt;””,Z3997&lt;TODAY()),"Contrato Encerrado",IF(AND(Z3997&lt;&gt;"",Z3997&gt;TODAY()),DATEDIF(TODAY(),Z3997,"Y")&amp;" anos"&amp;" "&amp;DATEDIF(TODAY(),Z3997,"YM")&amp;" meses"&amp;" "&amp;DATEDIF(TODAY(),Z3997,"MD")&amp;" dias"))))))))</f>
        <v>Contrato Encerrado</v>
      </c>
      <c r="AE3997" s="35">
        <f t="shared" si="311"/>
        <v>104</v>
      </c>
      <c r="AF3997" s="35">
        <f t="shared" si="312"/>
        <v>626</v>
      </c>
      <c r="AG3997" s="17" t="str">
        <f t="shared" si="313"/>
        <v>1 anos 8 meses 17 dias</v>
      </c>
    </row>
    <row r="3998" spans="1:33" ht="11.25" customHeight="1" x14ac:dyDescent="0.2">
      <c r="A3998" s="8" t="s">
        <v>9</v>
      </c>
      <c r="B3998" s="8" t="s">
        <v>13</v>
      </c>
      <c r="C3998" s="22" t="s">
        <v>22</v>
      </c>
      <c r="D3998" s="35">
        <v>2025</v>
      </c>
      <c r="E3998" s="12" t="s">
        <v>1111</v>
      </c>
      <c r="F3998" s="8" t="s">
        <v>1112</v>
      </c>
      <c r="G3998" s="14" t="s">
        <v>18111</v>
      </c>
      <c r="H3998" s="8" t="s">
        <v>18112</v>
      </c>
      <c r="I3998" s="14" t="s">
        <v>18113</v>
      </c>
      <c r="J3998" s="14" t="s">
        <v>10</v>
      </c>
      <c r="K3998" s="14" t="s">
        <v>29</v>
      </c>
      <c r="L3998" s="15" t="s">
        <v>30</v>
      </c>
      <c r="M3998" s="7" t="s">
        <v>16153</v>
      </c>
      <c r="N3998" s="15" t="s">
        <v>2112</v>
      </c>
      <c r="O3998" s="15" t="s">
        <v>13956</v>
      </c>
      <c r="P3998" s="15" t="s">
        <v>2518</v>
      </c>
      <c r="Q3998" s="15" t="s">
        <v>2523</v>
      </c>
      <c r="R3998" s="20">
        <v>35563</v>
      </c>
      <c r="S3998" s="20">
        <v>45880</v>
      </c>
      <c r="T3998" s="20">
        <v>46244</v>
      </c>
      <c r="U3998" s="21"/>
      <c r="V3998" s="15"/>
      <c r="W3998" s="35"/>
      <c r="X3998" s="17"/>
      <c r="Y3998" s="17"/>
      <c r="Z3998" s="183"/>
      <c r="AA3998" s="21">
        <f t="shared" ca="1" si="310"/>
        <v>28</v>
      </c>
      <c r="AB3998" s="35" t="s">
        <v>7878</v>
      </c>
      <c r="AC3998" s="35" t="str">
        <f t="shared" si="314"/>
        <v>0 anos 11 meses 30 dias</v>
      </c>
      <c r="AD3998" s="35" t="str">
        <f ca="1">IF(AND(V3998="",T3998&lt;TODAY()),"Contrato Encerrado",IF(AND(V3998="",T3998&gt;TODAY()),DATEDIF(TODAY(),T3998,"Y")&amp;" anos"&amp;" "&amp;DATEDIF(TODAY(),T3998,"YM")&amp;" meses"&amp;" "&amp;DATEDIF(TODAY(),T3998,"MD")&amp;" dias",IF(AND(X3998="",V3998&lt;TODAY()),"Contrato Encerrado",IF(AND(X3998="",V3998&gt;TODAY()),DATEDIF(TODAY(),V3998,"Y")&amp;" anos"&amp;" "&amp;DATEDIF(TODAY(),V3998,"YM")&amp;" meses"&amp;" "&amp;DATEDIF(TODAY(),V3998,"MD")&amp;" dias",IF(AND(Z3998="",X3998&lt;TODAY()),"Contrato Encerrado",IF(AND(Z3998="",X3998&gt;TODAY()),DATEDIF(TODAY(),X3998,"Y")&amp;" anos"&amp;" "&amp;DATEDIF(TODAY(),X3998,"YM")&amp;" meses"&amp;" "&amp;DATEDIF(TODAY(),X3998,"MD")&amp;" dias",IF(AND(Z3998&lt;&gt;””,Z3998&lt;TODAY()),"Contrato Encerrado",IF(AND(Z3998&lt;&gt;"",Z3998&gt;TODAY()),DATEDIF(TODAY(),Z3998,"Y")&amp;" anos"&amp;" "&amp;DATEDIF(TODAY(),Z3998,"YM")&amp;" meses"&amp;" "&amp;DATEDIF(TODAY(),Z3998,"MD")&amp;" dias"))))))))</f>
        <v>0 anos 10 meses 3 dias</v>
      </c>
      <c r="AE3998" s="35">
        <f t="shared" si="311"/>
        <v>364</v>
      </c>
      <c r="AF3998" s="35">
        <f t="shared" si="312"/>
        <v>366</v>
      </c>
      <c r="AG3998" s="17" t="str">
        <f t="shared" si="313"/>
        <v>0 anos 11 meses 31 dias</v>
      </c>
    </row>
    <row r="3999" spans="1:33" ht="11.25" customHeight="1" x14ac:dyDescent="0.2">
      <c r="A3999" s="8" t="s">
        <v>9</v>
      </c>
      <c r="B3999" s="10" t="s">
        <v>13</v>
      </c>
      <c r="C3999" s="11" t="s">
        <v>24</v>
      </c>
      <c r="D3999" s="36">
        <v>2022</v>
      </c>
      <c r="E3999" s="12" t="s">
        <v>157</v>
      </c>
      <c r="F3999" s="8" t="s">
        <v>158</v>
      </c>
      <c r="G3999" s="77" t="s">
        <v>5373</v>
      </c>
      <c r="H3999" s="78" t="s">
        <v>5374</v>
      </c>
      <c r="I3999" s="14" t="s">
        <v>5375</v>
      </c>
      <c r="J3999" s="14" t="s">
        <v>14943</v>
      </c>
      <c r="K3999" s="14" t="s">
        <v>29</v>
      </c>
      <c r="L3999" s="15" t="s">
        <v>30</v>
      </c>
      <c r="M3999" s="7" t="s">
        <v>9427</v>
      </c>
      <c r="N3999" s="16" t="s">
        <v>2101</v>
      </c>
      <c r="O3999" s="16"/>
      <c r="P3999" s="16" t="s">
        <v>2518</v>
      </c>
      <c r="Q3999" s="16" t="s">
        <v>2521</v>
      </c>
      <c r="R3999" s="31">
        <v>30678</v>
      </c>
      <c r="S3999" s="31">
        <v>44874</v>
      </c>
      <c r="T3999" s="31">
        <v>45131</v>
      </c>
      <c r="U3999" s="31"/>
      <c r="V3999" s="31"/>
      <c r="W3999" s="31"/>
      <c r="X3999" s="17"/>
      <c r="Y3999" s="17"/>
      <c r="Z3999" s="31"/>
      <c r="AA3999" s="18">
        <f t="shared" ca="1" si="310"/>
        <v>41</v>
      </c>
      <c r="AB3999" s="19" t="s">
        <v>7878</v>
      </c>
      <c r="AC3999" s="35" t="str">
        <f t="shared" si="314"/>
        <v>0 anos 8 meses 15 dias</v>
      </c>
      <c r="AD3999" s="35" t="str">
        <f ca="1">IF(AND(V3999="",T3999&lt;TODAY()),"Contrato Encerrado",IF(AND(V3999="",T3999&gt;TODAY()),DATEDIF(TODAY(),T3999,"Y")&amp;" anos"&amp;" "&amp;DATEDIF(TODAY(),T3999,"YM")&amp;" meses"&amp;" "&amp;DATEDIF(TODAY(),T3999,"MD")&amp;" dias",IF(AND(X3999="",V3999&lt;TODAY()),"Contrato Encerrado",IF(AND(X3999="",V3999&gt;TODAY()),DATEDIF(TODAY(),V3999,"Y")&amp;" anos"&amp;" "&amp;DATEDIF(TODAY(),V3999,"YM")&amp;" meses"&amp;" "&amp;DATEDIF(TODAY(),V3999,"MD")&amp;" dias",IF(AND(Z3999="",X3999&lt;TODAY()),"Contrato Encerrado",IF(AND(Z3999="",X3999&gt;TODAY()),DATEDIF(TODAY(),X3999,"Y")&amp;" anos"&amp;" "&amp;DATEDIF(TODAY(),X3999,"YM")&amp;" meses"&amp;" "&amp;DATEDIF(TODAY(),X3999,"MD")&amp;" dias",IF(AND(Z3999&lt;&gt;””,Z3999&lt;TODAY()),"Contrato Encerrado",IF(AND(Z3999&lt;&gt;"",Z3999&gt;TODAY()),DATEDIF(TODAY(),Z3999,"Y")&amp;" anos"&amp;" "&amp;DATEDIF(TODAY(),Z3999,"YM")&amp;" meses"&amp;" "&amp;DATEDIF(TODAY(),Z3999,"MD")&amp;" dias"))))))))</f>
        <v>Contrato Encerrado</v>
      </c>
      <c r="AE3999" s="35">
        <f t="shared" si="311"/>
        <v>257</v>
      </c>
      <c r="AF3999" s="35">
        <f t="shared" si="312"/>
        <v>473</v>
      </c>
      <c r="AG3999" s="17" t="str">
        <f t="shared" si="313"/>
        <v>1 anos 3 meses 17 dias</v>
      </c>
    </row>
    <row r="4000" spans="1:33" ht="11.25" customHeight="1" x14ac:dyDescent="0.2">
      <c r="A4000" s="8" t="s">
        <v>9</v>
      </c>
      <c r="B4000" s="10" t="s">
        <v>13</v>
      </c>
      <c r="C4000" s="11" t="s">
        <v>20</v>
      </c>
      <c r="D4000" s="36">
        <v>2021</v>
      </c>
      <c r="E4000" s="14" t="s">
        <v>157</v>
      </c>
      <c r="F4000" s="8" t="s">
        <v>158</v>
      </c>
      <c r="G4000" s="77" t="s">
        <v>959</v>
      </c>
      <c r="H4000" s="78" t="s">
        <v>960</v>
      </c>
      <c r="I4000" s="14" t="s">
        <v>961</v>
      </c>
      <c r="J4000" s="14" t="s">
        <v>1302</v>
      </c>
      <c r="K4000" s="14" t="s">
        <v>29</v>
      </c>
      <c r="L4000" s="15" t="s">
        <v>30</v>
      </c>
      <c r="M4000" s="7" t="s">
        <v>9427</v>
      </c>
      <c r="N4000" s="26" t="s">
        <v>2101</v>
      </c>
      <c r="O4000" s="26"/>
      <c r="P4000" s="26" t="s">
        <v>2517</v>
      </c>
      <c r="Q4000" s="26" t="s">
        <v>2522</v>
      </c>
      <c r="R4000" s="31">
        <v>25795</v>
      </c>
      <c r="S4000" s="31">
        <v>44382</v>
      </c>
      <c r="T4000" s="31">
        <v>44774</v>
      </c>
      <c r="U4000" s="31"/>
      <c r="V4000" s="31"/>
      <c r="W4000" s="31"/>
      <c r="X4000" s="17"/>
      <c r="Y4000" s="17"/>
      <c r="Z4000" s="31"/>
      <c r="AA4000" s="18">
        <f t="shared" ca="1" si="310"/>
        <v>55</v>
      </c>
      <c r="AB4000" s="19" t="s">
        <v>7878</v>
      </c>
      <c r="AC4000" s="35" t="str">
        <f t="shared" si="314"/>
        <v>1 anos 0 meses 27 dias</v>
      </c>
      <c r="AD4000" s="35" t="str">
        <f ca="1">IF(AND(V4000="",T4000&lt;TODAY()),"Contrato Encerrado",IF(AND(V4000="",T4000&gt;TODAY()),DATEDIF(TODAY(),T4000,"Y")&amp;" anos"&amp;" "&amp;DATEDIF(TODAY(),T4000,"YM")&amp;" meses"&amp;" "&amp;DATEDIF(TODAY(),T4000,"MD")&amp;" dias",IF(AND(X4000="",V4000&lt;TODAY()),"Contrato Encerrado",IF(AND(X4000="",V4000&gt;TODAY()),DATEDIF(TODAY(),V4000,"Y")&amp;" anos"&amp;" "&amp;DATEDIF(TODAY(),V4000,"YM")&amp;" meses"&amp;" "&amp;DATEDIF(TODAY(),V4000,"MD")&amp;" dias",IF(AND(Z4000="",X4000&lt;TODAY()),"Contrato Encerrado",IF(AND(Z4000="",X4000&gt;TODAY()),DATEDIF(TODAY(),X4000,"Y")&amp;" anos"&amp;" "&amp;DATEDIF(TODAY(),X4000,"YM")&amp;" meses"&amp;" "&amp;DATEDIF(TODAY(),X4000,"MD")&amp;" dias",IF(AND(Z4000&lt;&gt;””,Z4000&lt;TODAY()),"Contrato Encerrado",IF(AND(Z4000&lt;&gt;"",Z4000&gt;TODAY()),DATEDIF(TODAY(),Z4000,"Y")&amp;" anos"&amp;" "&amp;DATEDIF(TODAY(),Z4000,"YM")&amp;" meses"&amp;" "&amp;DATEDIF(TODAY(),Z4000,"MD")&amp;" dias"))))))))</f>
        <v>Contrato Encerrado</v>
      </c>
      <c r="AE4000" s="35">
        <f t="shared" si="311"/>
        <v>392</v>
      </c>
      <c r="AF4000" s="35">
        <f t="shared" si="312"/>
        <v>338</v>
      </c>
      <c r="AG4000" s="17" t="str">
        <f t="shared" si="313"/>
        <v>0 anos 11 meses 3 dias</v>
      </c>
    </row>
    <row r="4001" spans="1:33" ht="11.25" customHeight="1" x14ac:dyDescent="0.2">
      <c r="A4001" s="8" t="s">
        <v>9</v>
      </c>
      <c r="B4001" s="8" t="s">
        <v>13</v>
      </c>
      <c r="C4001" s="22" t="s">
        <v>20</v>
      </c>
      <c r="D4001" s="37">
        <v>2023</v>
      </c>
      <c r="E4001" s="23" t="s">
        <v>157</v>
      </c>
      <c r="F4001" s="8" t="s">
        <v>158</v>
      </c>
      <c r="G4001" s="77" t="s">
        <v>8619</v>
      </c>
      <c r="H4001" s="78" t="s">
        <v>8620</v>
      </c>
      <c r="I4001" s="9" t="s">
        <v>8621</v>
      </c>
      <c r="J4001" s="14" t="s">
        <v>14943</v>
      </c>
      <c r="K4001" s="9" t="s">
        <v>29</v>
      </c>
      <c r="L4001" s="24" t="s">
        <v>30</v>
      </c>
      <c r="M4001" s="7" t="s">
        <v>9427</v>
      </c>
      <c r="N4001" s="24" t="s">
        <v>2101</v>
      </c>
      <c r="O4001" s="24" t="s">
        <v>7901</v>
      </c>
      <c r="P4001" s="24" t="s">
        <v>2518</v>
      </c>
      <c r="Q4001" s="24" t="s">
        <v>4109</v>
      </c>
      <c r="R4001" s="17">
        <v>27573</v>
      </c>
      <c r="S4001" s="17">
        <v>45105</v>
      </c>
      <c r="T4001" s="17">
        <v>45291</v>
      </c>
      <c r="U4001" s="17"/>
      <c r="V4001" s="17"/>
      <c r="W4001" s="17"/>
      <c r="X4001" s="17"/>
      <c r="Y4001" s="17"/>
      <c r="Z4001" s="17"/>
      <c r="AA4001" s="18">
        <f t="shared" ca="1" si="310"/>
        <v>50</v>
      </c>
      <c r="AB4001" s="18" t="s">
        <v>7878</v>
      </c>
      <c r="AC4001" s="35" t="str">
        <f t="shared" si="314"/>
        <v>0 anos 6 meses 3 dias</v>
      </c>
      <c r="AD4001" s="35" t="str">
        <f ca="1">IF(AND(V4001="",T4001&lt;TODAY()),"Contrato Encerrado",IF(AND(V4001="",T4001&gt;TODAY()),DATEDIF(TODAY(),T4001,"Y")&amp;" anos"&amp;" "&amp;DATEDIF(TODAY(),T4001,"YM")&amp;" meses"&amp;" "&amp;DATEDIF(TODAY(),T4001,"MD")&amp;" dias",IF(AND(X4001="",V4001&lt;TODAY()),"Contrato Encerrado",IF(AND(X4001="",V4001&gt;TODAY()),DATEDIF(TODAY(),V4001,"Y")&amp;" anos"&amp;" "&amp;DATEDIF(TODAY(),V4001,"YM")&amp;" meses"&amp;" "&amp;DATEDIF(TODAY(),V4001,"MD")&amp;" dias",IF(AND(Z4001="",X4001&lt;TODAY()),"Contrato Encerrado",IF(AND(Z4001="",X4001&gt;TODAY()),DATEDIF(TODAY(),X4001,"Y")&amp;" anos"&amp;" "&amp;DATEDIF(TODAY(),X4001,"YM")&amp;" meses"&amp;" "&amp;DATEDIF(TODAY(),X4001,"MD")&amp;" dias",IF(AND(Z4001&lt;&gt;””,Z4001&lt;TODAY()),"Contrato Encerrado",IF(AND(Z4001&lt;&gt;"",Z4001&gt;TODAY()),DATEDIF(TODAY(),Z4001,"Y")&amp;" anos"&amp;" "&amp;DATEDIF(TODAY(),Z4001,"YM")&amp;" meses"&amp;" "&amp;DATEDIF(TODAY(),Z4001,"MD")&amp;" dias"))))))))</f>
        <v>Contrato Encerrado</v>
      </c>
      <c r="AE4001" s="35">
        <f t="shared" si="311"/>
        <v>186</v>
      </c>
      <c r="AF4001" s="35">
        <f t="shared" si="312"/>
        <v>544</v>
      </c>
      <c r="AG4001" s="17" t="str">
        <f t="shared" si="313"/>
        <v>1 anos 5 meses 27 dias</v>
      </c>
    </row>
    <row r="4002" spans="1:33" ht="11.25" customHeight="1" x14ac:dyDescent="0.2">
      <c r="A4002" s="8" t="s">
        <v>9</v>
      </c>
      <c r="B4002" s="8" t="s">
        <v>13</v>
      </c>
      <c r="C4002" s="22" t="s">
        <v>19</v>
      </c>
      <c r="D4002" s="37">
        <v>2023</v>
      </c>
      <c r="E4002" s="12" t="s">
        <v>157</v>
      </c>
      <c r="F4002" s="8" t="s">
        <v>158</v>
      </c>
      <c r="G4002" s="85" t="s">
        <v>8139</v>
      </c>
      <c r="H4002" s="78" t="s">
        <v>8140</v>
      </c>
      <c r="I4002" s="14" t="s">
        <v>8141</v>
      </c>
      <c r="J4002" s="14" t="s">
        <v>14943</v>
      </c>
      <c r="K4002" s="14" t="s">
        <v>29</v>
      </c>
      <c r="L4002" s="15" t="s">
        <v>30</v>
      </c>
      <c r="M4002" s="7" t="s">
        <v>9427</v>
      </c>
      <c r="N4002" s="15" t="s">
        <v>4159</v>
      </c>
      <c r="O4002" s="15" t="s">
        <v>7897</v>
      </c>
      <c r="P4002" s="15" t="s">
        <v>2518</v>
      </c>
      <c r="Q4002" s="15" t="s">
        <v>2521</v>
      </c>
      <c r="R4002" s="31">
        <v>28546</v>
      </c>
      <c r="S4002" s="30">
        <v>45062</v>
      </c>
      <c r="T4002" s="30">
        <v>45784</v>
      </c>
      <c r="U4002" s="20"/>
      <c r="V4002" s="20"/>
      <c r="W4002" s="30"/>
      <c r="X4002" s="17"/>
      <c r="Y4002" s="17"/>
      <c r="Z4002" s="20"/>
      <c r="AA4002" s="18">
        <f t="shared" ca="1" si="310"/>
        <v>47</v>
      </c>
      <c r="AB4002" s="19" t="s">
        <v>7878</v>
      </c>
      <c r="AC4002" s="35" t="str">
        <f t="shared" si="314"/>
        <v>1 anos 11 meses 21 dias</v>
      </c>
      <c r="AD4002" s="35" t="str">
        <f ca="1">IF(AND(V4002="",T4002&lt;TODAY()),"Contrato Encerrado",IF(AND(V4002="",T4002&gt;TODAY()),DATEDIF(TODAY(),T4002,"Y")&amp;" anos"&amp;" "&amp;DATEDIF(TODAY(),T4002,"YM")&amp;" meses"&amp;" "&amp;DATEDIF(TODAY(),T4002,"MD")&amp;" dias",IF(AND(X4002="",V4002&lt;TODAY()),"Contrato Encerrado",IF(AND(X4002="",V4002&gt;TODAY()),DATEDIF(TODAY(),V4002,"Y")&amp;" anos"&amp;" "&amp;DATEDIF(TODAY(),V4002,"YM")&amp;" meses"&amp;" "&amp;DATEDIF(TODAY(),V4002,"MD")&amp;" dias",IF(AND(Z4002="",X4002&lt;TODAY()),"Contrato Encerrado",IF(AND(Z4002="",X4002&gt;TODAY()),DATEDIF(TODAY(),X4002,"Y")&amp;" anos"&amp;" "&amp;DATEDIF(TODAY(),X4002,"YM")&amp;" meses"&amp;" "&amp;DATEDIF(TODAY(),X4002,"MD")&amp;" dias",IF(AND(Z4002&lt;&gt;””,Z4002&lt;TODAY()),"Contrato Encerrado",IF(AND(Z4002&lt;&gt;"",Z4002&gt;TODAY()),DATEDIF(TODAY(),Z4002,"Y")&amp;" anos"&amp;" "&amp;DATEDIF(TODAY(),Z4002,"YM")&amp;" meses"&amp;" "&amp;DATEDIF(TODAY(),Z4002,"MD")&amp;" dias"))))))))</f>
        <v>Contrato Encerrado</v>
      </c>
      <c r="AE4002" s="35">
        <f t="shared" si="311"/>
        <v>722</v>
      </c>
      <c r="AF4002" s="35">
        <f t="shared" si="312"/>
        <v>8</v>
      </c>
      <c r="AG4002" s="17" t="str">
        <f t="shared" si="313"/>
        <v>0 anos 0 meses 8 dias</v>
      </c>
    </row>
    <row r="4003" spans="1:33" ht="11.25" customHeight="1" x14ac:dyDescent="0.2">
      <c r="A4003" s="8" t="s">
        <v>9</v>
      </c>
      <c r="B4003" s="8" t="s">
        <v>13</v>
      </c>
      <c r="C4003" s="22" t="s">
        <v>20</v>
      </c>
      <c r="D4003" s="37">
        <v>2024</v>
      </c>
      <c r="E4003" s="12" t="s">
        <v>1685</v>
      </c>
      <c r="F4003" s="8" t="s">
        <v>1686</v>
      </c>
      <c r="G4003" s="77" t="s">
        <v>13937</v>
      </c>
      <c r="H4003" s="78" t="s">
        <v>13938</v>
      </c>
      <c r="I4003" s="14" t="s">
        <v>13939</v>
      </c>
      <c r="J4003" s="14" t="s">
        <v>14943</v>
      </c>
      <c r="K4003" s="14" t="s">
        <v>29</v>
      </c>
      <c r="L4003" s="15" t="s">
        <v>30</v>
      </c>
      <c r="M4003" s="7" t="s">
        <v>9427</v>
      </c>
      <c r="N4003" s="15" t="s">
        <v>2099</v>
      </c>
      <c r="O4003" s="15" t="s">
        <v>10152</v>
      </c>
      <c r="P4003" s="15" t="s">
        <v>2518</v>
      </c>
      <c r="Q4003" s="15" t="s">
        <v>2523</v>
      </c>
      <c r="R4003" s="20">
        <v>37946</v>
      </c>
      <c r="S4003" s="20">
        <v>45463</v>
      </c>
      <c r="T4003" s="20">
        <v>45677</v>
      </c>
      <c r="U4003" s="20"/>
      <c r="V4003" s="20"/>
      <c r="W4003" s="20"/>
      <c r="X4003" s="17"/>
      <c r="Y4003" s="17"/>
      <c r="Z4003" s="20"/>
      <c r="AA4003" s="18">
        <f t="shared" ca="1" si="310"/>
        <v>21</v>
      </c>
      <c r="AB4003" s="15" t="s">
        <v>7878</v>
      </c>
      <c r="AC4003" s="35" t="str">
        <f t="shared" si="314"/>
        <v>0 anos 7 meses 0 dias</v>
      </c>
      <c r="AD4003" s="35" t="str">
        <f ca="1">IF(AND(V4003="",T4003&lt;TODAY()),"Contrato Encerrado",IF(AND(V4003="",T4003&gt;TODAY()),DATEDIF(TODAY(),T4003,"Y")&amp;" anos"&amp;" "&amp;DATEDIF(TODAY(),T4003,"YM")&amp;" meses"&amp;" "&amp;DATEDIF(TODAY(),T4003,"MD")&amp;" dias",IF(AND(X4003="",V4003&lt;TODAY()),"Contrato Encerrado",IF(AND(X4003="",V4003&gt;TODAY()),DATEDIF(TODAY(),V4003,"Y")&amp;" anos"&amp;" "&amp;DATEDIF(TODAY(),V4003,"YM")&amp;" meses"&amp;" "&amp;DATEDIF(TODAY(),V4003,"MD")&amp;" dias",IF(AND(Z4003="",X4003&lt;TODAY()),"Contrato Encerrado",IF(AND(Z4003="",X4003&gt;TODAY()),DATEDIF(TODAY(),X4003,"Y")&amp;" anos"&amp;" "&amp;DATEDIF(TODAY(),X4003,"YM")&amp;" meses"&amp;" "&amp;DATEDIF(TODAY(),X4003,"MD")&amp;" dias",IF(AND(Z4003&lt;&gt;””,Z4003&lt;TODAY()),"Contrato Encerrado",IF(AND(Z4003&lt;&gt;"",Z4003&gt;TODAY()),DATEDIF(TODAY(),Z4003,"Y")&amp;" anos"&amp;" "&amp;DATEDIF(TODAY(),Z4003,"YM")&amp;" meses"&amp;" "&amp;DATEDIF(TODAY(),Z4003,"MD")&amp;" dias"))))))))</f>
        <v>Contrato Encerrado</v>
      </c>
      <c r="AE4003" s="35">
        <f t="shared" si="311"/>
        <v>214</v>
      </c>
      <c r="AF4003" s="35">
        <f t="shared" si="312"/>
        <v>516</v>
      </c>
      <c r="AG4003" s="17" t="str">
        <f t="shared" si="313"/>
        <v>1 anos 4 meses 30 dias</v>
      </c>
    </row>
    <row r="4004" spans="1:33" ht="11.25" customHeight="1" x14ac:dyDescent="0.2">
      <c r="A4004" s="8" t="s">
        <v>9</v>
      </c>
      <c r="B4004" s="10" t="s">
        <v>13</v>
      </c>
      <c r="C4004" s="11" t="s">
        <v>24</v>
      </c>
      <c r="D4004" s="36">
        <v>2022</v>
      </c>
      <c r="E4004" s="12" t="s">
        <v>27</v>
      </c>
      <c r="F4004" s="8" t="s">
        <v>28</v>
      </c>
      <c r="G4004" s="77" t="s">
        <v>5376</v>
      </c>
      <c r="H4004" s="78" t="s">
        <v>5377</v>
      </c>
      <c r="I4004" s="14" t="s">
        <v>5378</v>
      </c>
      <c r="J4004" s="14" t="s">
        <v>1302</v>
      </c>
      <c r="K4004" s="14" t="s">
        <v>29</v>
      </c>
      <c r="L4004" s="15" t="s">
        <v>30</v>
      </c>
      <c r="M4004" s="7" t="s">
        <v>9427</v>
      </c>
      <c r="N4004" s="16" t="s">
        <v>2099</v>
      </c>
      <c r="O4004" s="16"/>
      <c r="P4004" s="16" t="s">
        <v>2518</v>
      </c>
      <c r="Q4004" s="16" t="s">
        <v>4109</v>
      </c>
      <c r="R4004" s="31">
        <v>35906</v>
      </c>
      <c r="S4004" s="31">
        <v>44839</v>
      </c>
      <c r="T4004" s="31">
        <v>45558</v>
      </c>
      <c r="U4004" s="31"/>
      <c r="V4004" s="31"/>
      <c r="W4004" s="31"/>
      <c r="X4004" s="17"/>
      <c r="Y4004" s="17"/>
      <c r="Z4004" s="31"/>
      <c r="AA4004" s="18">
        <f t="shared" ca="1" si="310"/>
        <v>27</v>
      </c>
      <c r="AB4004" s="19" t="s">
        <v>7878</v>
      </c>
      <c r="AC4004" s="35" t="str">
        <f t="shared" si="314"/>
        <v>1 anos 11 meses 18 dias</v>
      </c>
      <c r="AD4004" s="35" t="str">
        <f ca="1">IF(AND(V4004="",T4004&lt;TODAY()),"Contrato Encerrado",IF(AND(V4004="",T4004&gt;TODAY()),DATEDIF(TODAY(),T4004,"Y")&amp;" anos"&amp;" "&amp;DATEDIF(TODAY(),T4004,"YM")&amp;" meses"&amp;" "&amp;DATEDIF(TODAY(),T4004,"MD")&amp;" dias",IF(AND(X4004="",V4004&lt;TODAY()),"Contrato Encerrado",IF(AND(X4004="",V4004&gt;TODAY()),DATEDIF(TODAY(),V4004,"Y")&amp;" anos"&amp;" "&amp;DATEDIF(TODAY(),V4004,"YM")&amp;" meses"&amp;" "&amp;DATEDIF(TODAY(),V4004,"MD")&amp;" dias",IF(AND(Z4004="",X4004&lt;TODAY()),"Contrato Encerrado",IF(AND(Z4004="",X4004&gt;TODAY()),DATEDIF(TODAY(),X4004,"Y")&amp;" anos"&amp;" "&amp;DATEDIF(TODAY(),X4004,"YM")&amp;" meses"&amp;" "&amp;DATEDIF(TODAY(),X4004,"MD")&amp;" dias",IF(AND(Z4004&lt;&gt;””,Z4004&lt;TODAY()),"Contrato Encerrado",IF(AND(Z4004&lt;&gt;"",Z4004&gt;TODAY()),DATEDIF(TODAY(),Z4004,"Y")&amp;" anos"&amp;" "&amp;DATEDIF(TODAY(),Z4004,"YM")&amp;" meses"&amp;" "&amp;DATEDIF(TODAY(),Z4004,"MD")&amp;" dias"))))))))</f>
        <v>Contrato Encerrado</v>
      </c>
      <c r="AE4004" s="35">
        <f t="shared" si="311"/>
        <v>719</v>
      </c>
      <c r="AF4004" s="35">
        <f t="shared" si="312"/>
        <v>11</v>
      </c>
      <c r="AG4004" s="17" t="str">
        <f t="shared" si="313"/>
        <v>0 anos 0 meses 11 dias</v>
      </c>
    </row>
    <row r="4005" spans="1:33" ht="11.25" customHeight="1" x14ac:dyDescent="0.2">
      <c r="A4005" s="8" t="s">
        <v>9</v>
      </c>
      <c r="B4005" s="10" t="s">
        <v>13</v>
      </c>
      <c r="C4005" s="11" t="s">
        <v>22</v>
      </c>
      <c r="D4005" s="36">
        <v>2022</v>
      </c>
      <c r="E4005" s="12" t="s">
        <v>157</v>
      </c>
      <c r="F4005" s="8" t="s">
        <v>158</v>
      </c>
      <c r="G4005" s="77" t="s">
        <v>2461</v>
      </c>
      <c r="H4005" s="78" t="s">
        <v>2462</v>
      </c>
      <c r="I4005" s="14" t="s">
        <v>2463</v>
      </c>
      <c r="J4005" s="14" t="s">
        <v>14943</v>
      </c>
      <c r="K4005" s="14" t="s">
        <v>29</v>
      </c>
      <c r="L4005" s="15" t="s">
        <v>30</v>
      </c>
      <c r="M4005" s="7" t="s">
        <v>9427</v>
      </c>
      <c r="N4005" s="16" t="s">
        <v>4159</v>
      </c>
      <c r="O4005" s="16"/>
      <c r="P4005" s="16" t="s">
        <v>2518</v>
      </c>
      <c r="Q4005" s="16" t="s">
        <v>2521</v>
      </c>
      <c r="R4005" s="31">
        <v>26905</v>
      </c>
      <c r="S4005" s="31">
        <v>44762</v>
      </c>
      <c r="T4005" s="31">
        <v>45308</v>
      </c>
      <c r="U4005" s="31"/>
      <c r="V4005" s="31"/>
      <c r="W4005" s="31"/>
      <c r="X4005" s="17"/>
      <c r="Y4005" s="17"/>
      <c r="Z4005" s="31"/>
      <c r="AA4005" s="18">
        <f t="shared" ca="1" si="310"/>
        <v>52</v>
      </c>
      <c r="AB4005" s="19" t="s">
        <v>7878</v>
      </c>
      <c r="AC4005" s="35" t="str">
        <f t="shared" si="314"/>
        <v>1 anos 5 meses 28 dias</v>
      </c>
      <c r="AD4005" s="35" t="str">
        <f ca="1">IF(AND(V4005="",T4005&lt;TODAY()),"Contrato Encerrado",IF(AND(V4005="",T4005&gt;TODAY()),DATEDIF(TODAY(),T4005,"Y")&amp;" anos"&amp;" "&amp;DATEDIF(TODAY(),T4005,"YM")&amp;" meses"&amp;" "&amp;DATEDIF(TODAY(),T4005,"MD")&amp;" dias",IF(AND(X4005="",V4005&lt;TODAY()),"Contrato Encerrado",IF(AND(X4005="",V4005&gt;TODAY()),DATEDIF(TODAY(),V4005,"Y")&amp;" anos"&amp;" "&amp;DATEDIF(TODAY(),V4005,"YM")&amp;" meses"&amp;" "&amp;DATEDIF(TODAY(),V4005,"MD")&amp;" dias",IF(AND(Z4005="",X4005&lt;TODAY()),"Contrato Encerrado",IF(AND(Z4005="",X4005&gt;TODAY()),DATEDIF(TODAY(),X4005,"Y")&amp;" anos"&amp;" "&amp;DATEDIF(TODAY(),X4005,"YM")&amp;" meses"&amp;" "&amp;DATEDIF(TODAY(),X4005,"MD")&amp;" dias",IF(AND(Z4005&lt;&gt;””,Z4005&lt;TODAY()),"Contrato Encerrado",IF(AND(Z4005&lt;&gt;"",Z4005&gt;TODAY()),DATEDIF(TODAY(),Z4005,"Y")&amp;" anos"&amp;" "&amp;DATEDIF(TODAY(),Z4005,"YM")&amp;" meses"&amp;" "&amp;DATEDIF(TODAY(),Z4005,"MD")&amp;" dias"))))))))</f>
        <v>Contrato Encerrado</v>
      </c>
      <c r="AE4005" s="35">
        <f t="shared" si="311"/>
        <v>546</v>
      </c>
      <c r="AF4005" s="35">
        <f t="shared" si="312"/>
        <v>184</v>
      </c>
      <c r="AG4005" s="17" t="str">
        <f t="shared" si="313"/>
        <v>0 anos 6 meses 2 dias</v>
      </c>
    </row>
    <row r="4006" spans="1:33" ht="11.25" customHeight="1" x14ac:dyDescent="0.2">
      <c r="A4006" s="8" t="s">
        <v>9</v>
      </c>
      <c r="B4006" s="8" t="s">
        <v>13</v>
      </c>
      <c r="C4006" s="22" t="s">
        <v>14</v>
      </c>
      <c r="D4006" s="37">
        <v>2023</v>
      </c>
      <c r="E4006" s="23" t="s">
        <v>307</v>
      </c>
      <c r="F4006" s="8" t="s">
        <v>308</v>
      </c>
      <c r="G4006" s="77" t="s">
        <v>7303</v>
      </c>
      <c r="H4006" s="78" t="s">
        <v>7304</v>
      </c>
      <c r="I4006" s="9" t="s">
        <v>7305</v>
      </c>
      <c r="J4006" s="14" t="s">
        <v>14943</v>
      </c>
      <c r="K4006" s="9" t="s">
        <v>29</v>
      </c>
      <c r="L4006" s="24" t="s">
        <v>30</v>
      </c>
      <c r="M4006" s="7" t="s">
        <v>9427</v>
      </c>
      <c r="N4006" s="24" t="s">
        <v>2115</v>
      </c>
      <c r="O4006" s="24"/>
      <c r="P4006" s="24" t="s">
        <v>2518</v>
      </c>
      <c r="Q4006" s="24" t="s">
        <v>2523</v>
      </c>
      <c r="R4006" s="17">
        <v>37338</v>
      </c>
      <c r="S4006" s="17">
        <v>44963</v>
      </c>
      <c r="T4006" s="111">
        <v>45303</v>
      </c>
      <c r="U4006" s="114"/>
      <c r="V4006" s="31"/>
      <c r="W4006" s="17"/>
      <c r="X4006" s="17"/>
      <c r="Y4006" s="17"/>
      <c r="Z4006" s="31"/>
      <c r="AA4006" s="18">
        <f t="shared" ca="1" si="310"/>
        <v>23</v>
      </c>
      <c r="AB4006" s="19" t="s">
        <v>7878</v>
      </c>
      <c r="AC4006" s="35" t="str">
        <f t="shared" si="314"/>
        <v>0 anos 11 meses 6 dias</v>
      </c>
      <c r="AD4006" s="35" t="str">
        <f ca="1">IF(AND(V4006="",T4006&lt;TODAY()),"Contrato Encerrado",IF(AND(V4006="",T4006&gt;TODAY()),DATEDIF(TODAY(),T4006,"Y")&amp;" anos"&amp;" "&amp;DATEDIF(TODAY(),T4006,"YM")&amp;" meses"&amp;" "&amp;DATEDIF(TODAY(),T4006,"MD")&amp;" dias",IF(AND(X4006="",V4006&lt;TODAY()),"Contrato Encerrado",IF(AND(X4006="",V4006&gt;TODAY()),DATEDIF(TODAY(),V4006,"Y")&amp;" anos"&amp;" "&amp;DATEDIF(TODAY(),V4006,"YM")&amp;" meses"&amp;" "&amp;DATEDIF(TODAY(),V4006,"MD")&amp;" dias",IF(AND(Z4006="",X4006&lt;TODAY()),"Contrato Encerrado",IF(AND(Z4006="",X4006&gt;TODAY()),DATEDIF(TODAY(),X4006,"Y")&amp;" anos"&amp;" "&amp;DATEDIF(TODAY(),X4006,"YM")&amp;" meses"&amp;" "&amp;DATEDIF(TODAY(),X4006,"MD")&amp;" dias",IF(AND(Z4006&lt;&gt;””,Z4006&lt;TODAY()),"Contrato Encerrado",IF(AND(Z4006&lt;&gt;"",Z4006&gt;TODAY()),DATEDIF(TODAY(),Z4006,"Y")&amp;" anos"&amp;" "&amp;DATEDIF(TODAY(),Z4006,"YM")&amp;" meses"&amp;" "&amp;DATEDIF(TODAY(),Z4006,"MD")&amp;" dias"))))))))</f>
        <v>Contrato Encerrado</v>
      </c>
      <c r="AE4006" s="35">
        <f t="shared" si="311"/>
        <v>340</v>
      </c>
      <c r="AF4006" s="35">
        <f t="shared" si="312"/>
        <v>390</v>
      </c>
      <c r="AG4006" s="17" t="str">
        <f t="shared" si="313"/>
        <v>1 anos 0 meses 24 dias</v>
      </c>
    </row>
    <row r="4007" spans="1:33" ht="11.25" customHeight="1" x14ac:dyDescent="0.2">
      <c r="A4007" s="8" t="s">
        <v>9</v>
      </c>
      <c r="B4007" s="8" t="s">
        <v>13</v>
      </c>
      <c r="C4007" s="22" t="s">
        <v>15</v>
      </c>
      <c r="D4007" s="37">
        <v>2023</v>
      </c>
      <c r="E4007" s="23" t="s">
        <v>157</v>
      </c>
      <c r="F4007" s="8" t="s">
        <v>158</v>
      </c>
      <c r="G4007" s="77" t="s">
        <v>7306</v>
      </c>
      <c r="H4007" s="78" t="s">
        <v>7307</v>
      </c>
      <c r="I4007" s="9" t="s">
        <v>7308</v>
      </c>
      <c r="J4007" s="14" t="s">
        <v>14943</v>
      </c>
      <c r="K4007" s="9" t="s">
        <v>29</v>
      </c>
      <c r="L4007" s="24" t="s">
        <v>30</v>
      </c>
      <c r="M4007" s="7" t="s">
        <v>9427</v>
      </c>
      <c r="N4007" s="24" t="s">
        <v>2101</v>
      </c>
      <c r="O4007" s="24"/>
      <c r="P4007" s="24" t="s">
        <v>2518</v>
      </c>
      <c r="Q4007" s="24" t="s">
        <v>2521</v>
      </c>
      <c r="R4007" s="17">
        <v>37582</v>
      </c>
      <c r="S4007" s="17">
        <v>44985</v>
      </c>
      <c r="T4007" s="31">
        <v>45710</v>
      </c>
      <c r="U4007" s="20"/>
      <c r="V4007" s="20"/>
      <c r="W4007" s="17"/>
      <c r="X4007" s="17"/>
      <c r="Y4007" s="17"/>
      <c r="Z4007" s="20"/>
      <c r="AA4007" s="18">
        <f t="shared" ca="1" si="310"/>
        <v>22</v>
      </c>
      <c r="AB4007" s="19" t="s">
        <v>7878</v>
      </c>
      <c r="AC4007" s="35" t="str">
        <f t="shared" si="314"/>
        <v>1 anos 11 meses 25 dias</v>
      </c>
      <c r="AD4007" s="35" t="str">
        <f ca="1">IF(AND(V4007="",T4007&lt;TODAY()),"Contrato Encerrado",IF(AND(V4007="",T4007&gt;TODAY()),DATEDIF(TODAY(),T4007,"Y")&amp;" anos"&amp;" "&amp;DATEDIF(TODAY(),T4007,"YM")&amp;" meses"&amp;" "&amp;DATEDIF(TODAY(),T4007,"MD")&amp;" dias",IF(AND(X4007="",V4007&lt;TODAY()),"Contrato Encerrado",IF(AND(X4007="",V4007&gt;TODAY()),DATEDIF(TODAY(),V4007,"Y")&amp;" anos"&amp;" "&amp;DATEDIF(TODAY(),V4007,"YM")&amp;" meses"&amp;" "&amp;DATEDIF(TODAY(),V4007,"MD")&amp;" dias",IF(AND(Z4007="",X4007&lt;TODAY()),"Contrato Encerrado",IF(AND(Z4007="",X4007&gt;TODAY()),DATEDIF(TODAY(),X4007,"Y")&amp;" anos"&amp;" "&amp;DATEDIF(TODAY(),X4007,"YM")&amp;" meses"&amp;" "&amp;DATEDIF(TODAY(),X4007,"MD")&amp;" dias",IF(AND(Z4007&lt;&gt;””,Z4007&lt;TODAY()),"Contrato Encerrado",IF(AND(Z4007&lt;&gt;"",Z4007&gt;TODAY()),DATEDIF(TODAY(),Z4007,"Y")&amp;" anos"&amp;" "&amp;DATEDIF(TODAY(),Z4007,"YM")&amp;" meses"&amp;" "&amp;DATEDIF(TODAY(),Z4007,"MD")&amp;" dias"))))))))</f>
        <v>Contrato Encerrado</v>
      </c>
      <c r="AE4007" s="35">
        <f t="shared" si="311"/>
        <v>725</v>
      </c>
      <c r="AF4007" s="35">
        <f t="shared" si="312"/>
        <v>5</v>
      </c>
      <c r="AG4007" s="17" t="str">
        <f t="shared" si="313"/>
        <v>0 anos 0 meses 5 dias</v>
      </c>
    </row>
    <row r="4008" spans="1:33" ht="11.25" customHeight="1" x14ac:dyDescent="0.2">
      <c r="A4008" s="8" t="s">
        <v>9</v>
      </c>
      <c r="B4008" s="8" t="s">
        <v>13</v>
      </c>
      <c r="C4008" s="22" t="s">
        <v>15</v>
      </c>
      <c r="D4008" s="37">
        <v>2023</v>
      </c>
      <c r="E4008" s="23" t="s">
        <v>157</v>
      </c>
      <c r="F4008" s="8" t="s">
        <v>158</v>
      </c>
      <c r="G4008" s="77" t="s">
        <v>7309</v>
      </c>
      <c r="H4008" s="78" t="s">
        <v>7310</v>
      </c>
      <c r="I4008" s="9" t="s">
        <v>7311</v>
      </c>
      <c r="J4008" s="14" t="s">
        <v>14943</v>
      </c>
      <c r="K4008" s="9" t="s">
        <v>29</v>
      </c>
      <c r="L4008" s="24" t="s">
        <v>30</v>
      </c>
      <c r="M4008" s="7" t="s">
        <v>9427</v>
      </c>
      <c r="N4008" s="24" t="s">
        <v>2101</v>
      </c>
      <c r="O4008" s="24"/>
      <c r="P4008" s="24" t="s">
        <v>2518</v>
      </c>
      <c r="Q4008" s="24" t="s">
        <v>2521</v>
      </c>
      <c r="R4008" s="17">
        <v>37596</v>
      </c>
      <c r="S4008" s="17">
        <v>44985</v>
      </c>
      <c r="T4008" s="31">
        <v>45595</v>
      </c>
      <c r="U4008" s="17"/>
      <c r="V4008" s="31"/>
      <c r="W4008" s="17"/>
      <c r="X4008" s="17"/>
      <c r="Y4008" s="17"/>
      <c r="Z4008" s="31"/>
      <c r="AA4008" s="18">
        <f t="shared" ca="1" si="310"/>
        <v>22</v>
      </c>
      <c r="AB4008" s="19" t="s">
        <v>7878</v>
      </c>
      <c r="AC4008" s="35" t="str">
        <f t="shared" si="314"/>
        <v>1 anos 8 meses 2 dias</v>
      </c>
      <c r="AD4008" s="35" t="str">
        <f ca="1">IF(AND(V4008="",T4008&lt;TODAY()),"Contrato Encerrado",IF(AND(V4008="",T4008&gt;TODAY()),DATEDIF(TODAY(),T4008,"Y")&amp;" anos"&amp;" "&amp;DATEDIF(TODAY(),T4008,"YM")&amp;" meses"&amp;" "&amp;DATEDIF(TODAY(),T4008,"MD")&amp;" dias",IF(AND(X4008="",V4008&lt;TODAY()),"Contrato Encerrado",IF(AND(X4008="",V4008&gt;TODAY()),DATEDIF(TODAY(),V4008,"Y")&amp;" anos"&amp;" "&amp;DATEDIF(TODAY(),V4008,"YM")&amp;" meses"&amp;" "&amp;DATEDIF(TODAY(),V4008,"MD")&amp;" dias",IF(AND(Z4008="",X4008&lt;TODAY()),"Contrato Encerrado",IF(AND(Z4008="",X4008&gt;TODAY()),DATEDIF(TODAY(),X4008,"Y")&amp;" anos"&amp;" "&amp;DATEDIF(TODAY(),X4008,"YM")&amp;" meses"&amp;" "&amp;DATEDIF(TODAY(),X4008,"MD")&amp;" dias",IF(AND(Z4008&lt;&gt;””,Z4008&lt;TODAY()),"Contrato Encerrado",IF(AND(Z4008&lt;&gt;"",Z4008&gt;TODAY()),DATEDIF(TODAY(),Z4008,"Y")&amp;" anos"&amp;" "&amp;DATEDIF(TODAY(),Z4008,"YM")&amp;" meses"&amp;" "&amp;DATEDIF(TODAY(),Z4008,"MD")&amp;" dias"))))))))</f>
        <v>Contrato Encerrado</v>
      </c>
      <c r="AE4008" s="35">
        <f t="shared" si="311"/>
        <v>610</v>
      </c>
      <c r="AF4008" s="35">
        <f t="shared" si="312"/>
        <v>120</v>
      </c>
      <c r="AG4008" s="17" t="str">
        <f t="shared" si="313"/>
        <v>0 anos 3 meses 29 dias</v>
      </c>
    </row>
    <row r="4009" spans="1:33" ht="11.25" customHeight="1" x14ac:dyDescent="0.2">
      <c r="A4009" s="8" t="s">
        <v>9</v>
      </c>
      <c r="B4009" s="8" t="s">
        <v>13</v>
      </c>
      <c r="C4009" s="22" t="s">
        <v>16</v>
      </c>
      <c r="D4009" s="37">
        <v>2025</v>
      </c>
      <c r="E4009" s="12" t="s">
        <v>1685</v>
      </c>
      <c r="F4009" s="8" t="s">
        <v>1686</v>
      </c>
      <c r="G4009" s="9" t="s">
        <v>16432</v>
      </c>
      <c r="H4009" s="8" t="s">
        <v>16433</v>
      </c>
      <c r="I4009" s="14" t="s">
        <v>16434</v>
      </c>
      <c r="J4009" s="14" t="s">
        <v>10</v>
      </c>
      <c r="K4009" s="14" t="s">
        <v>29</v>
      </c>
      <c r="L4009" s="15" t="s">
        <v>30</v>
      </c>
      <c r="M4009" s="7" t="s">
        <v>9427</v>
      </c>
      <c r="N4009" s="15" t="s">
        <v>2119</v>
      </c>
      <c r="O4009" s="15" t="s">
        <v>9474</v>
      </c>
      <c r="P4009" s="15" t="s">
        <v>2518</v>
      </c>
      <c r="Q4009" s="15" t="s">
        <v>2523</v>
      </c>
      <c r="R4009" s="20">
        <v>38770</v>
      </c>
      <c r="S4009" s="20">
        <v>45742</v>
      </c>
      <c r="T4009" s="20">
        <v>46106</v>
      </c>
      <c r="U4009" s="20"/>
      <c r="V4009" s="20"/>
      <c r="W4009" s="20"/>
      <c r="X4009" s="17"/>
      <c r="Y4009" s="17"/>
      <c r="Z4009" s="20"/>
      <c r="AA4009" s="21">
        <f t="shared" ca="1" si="310"/>
        <v>19</v>
      </c>
      <c r="AB4009" s="20" t="s">
        <v>7878</v>
      </c>
      <c r="AC4009" s="35" t="str">
        <f t="shared" si="314"/>
        <v>0 anos 11 meses 27 dias</v>
      </c>
      <c r="AD4009" s="35" t="str">
        <f ca="1">IF(AND(V4009="",T4009&lt;TODAY()),"Contrato Encerrado",IF(AND(V4009="",T4009&gt;TODAY()),DATEDIF(TODAY(),T4009,"Y")&amp;" anos"&amp;" "&amp;DATEDIF(TODAY(),T4009,"YM")&amp;" meses"&amp;" "&amp;DATEDIF(TODAY(),T4009,"MD")&amp;" dias",IF(AND(X4009="",V4009&lt;TODAY()),"Contrato Encerrado",IF(AND(X4009="",V4009&gt;TODAY()),DATEDIF(TODAY(),V4009,"Y")&amp;" anos"&amp;" "&amp;DATEDIF(TODAY(),V4009,"YM")&amp;" meses"&amp;" "&amp;DATEDIF(TODAY(),V4009,"MD")&amp;" dias",IF(AND(Z4009="",X4009&lt;TODAY()),"Contrato Encerrado",IF(AND(Z4009="",X4009&gt;TODAY()),DATEDIF(TODAY(),X4009,"Y")&amp;" anos"&amp;" "&amp;DATEDIF(TODAY(),X4009,"YM")&amp;" meses"&amp;" "&amp;DATEDIF(TODAY(),X4009,"MD")&amp;" dias",IF(AND(Z4009&lt;&gt;””,Z4009&lt;TODAY()),"Contrato Encerrado",IF(AND(Z4009&lt;&gt;"",Z4009&gt;TODAY()),DATEDIF(TODAY(),Z4009,"Y")&amp;" anos"&amp;" "&amp;DATEDIF(TODAY(),Z4009,"YM")&amp;" meses"&amp;" "&amp;DATEDIF(TODAY(),Z4009,"MD")&amp;" dias"))))))))</f>
        <v>0 anos 5 meses 18 dias</v>
      </c>
      <c r="AE4009" s="35">
        <f t="shared" si="311"/>
        <v>364</v>
      </c>
      <c r="AF4009" s="35">
        <f t="shared" si="312"/>
        <v>366</v>
      </c>
      <c r="AG4009" s="17" t="str">
        <f t="shared" si="313"/>
        <v>0 anos 11 meses 31 dias</v>
      </c>
    </row>
    <row r="4010" spans="1:33" ht="11.25" customHeight="1" x14ac:dyDescent="0.2">
      <c r="A4010" s="8" t="s">
        <v>9</v>
      </c>
      <c r="B4010" s="8" t="s">
        <v>13</v>
      </c>
      <c r="C4010" s="22" t="s">
        <v>19</v>
      </c>
      <c r="D4010" s="37">
        <v>2024</v>
      </c>
      <c r="E4010" s="12" t="s">
        <v>772</v>
      </c>
      <c r="F4010" s="8" t="s">
        <v>773</v>
      </c>
      <c r="G4010" s="77" t="s">
        <v>13734</v>
      </c>
      <c r="H4010" s="78" t="s">
        <v>13735</v>
      </c>
      <c r="I4010" s="14" t="s">
        <v>13736</v>
      </c>
      <c r="J4010" s="14" t="s">
        <v>10</v>
      </c>
      <c r="K4010" s="14" t="s">
        <v>29</v>
      </c>
      <c r="L4010" s="15" t="s">
        <v>30</v>
      </c>
      <c r="M4010" s="7" t="s">
        <v>9427</v>
      </c>
      <c r="N4010" s="15" t="s">
        <v>6032</v>
      </c>
      <c r="O4010" s="15" t="s">
        <v>12776</v>
      </c>
      <c r="P4010" s="15" t="s">
        <v>2518</v>
      </c>
      <c r="Q4010" s="15" t="s">
        <v>2523</v>
      </c>
      <c r="R4010" s="30">
        <v>32689</v>
      </c>
      <c r="S4010" s="30">
        <v>45436</v>
      </c>
      <c r="T4010" s="20">
        <v>45900</v>
      </c>
      <c r="U4010" s="20">
        <v>45901</v>
      </c>
      <c r="V4010" s="20">
        <v>46203</v>
      </c>
      <c r="W4010" s="30"/>
      <c r="X4010" s="17"/>
      <c r="Y4010" s="17"/>
      <c r="Z4010" s="20"/>
      <c r="AA4010" s="18">
        <f t="shared" ca="1" si="310"/>
        <v>36</v>
      </c>
      <c r="AB4010" s="15" t="s">
        <v>7878</v>
      </c>
      <c r="AC4010" s="35" t="str">
        <f t="shared" si="314"/>
        <v>2 anos 1 meses 5 dias</v>
      </c>
      <c r="AD4010" s="35" t="str">
        <f ca="1">IF(AND(V4010="",T4010&lt;TODAY()),"Contrato Encerrado",IF(AND(V4010="",T4010&gt;TODAY()),DATEDIF(TODAY(),T4010,"Y")&amp;" anos"&amp;" "&amp;DATEDIF(TODAY(),T4010,"YM")&amp;" meses"&amp;" "&amp;DATEDIF(TODAY(),T4010,"MD")&amp;" dias",IF(AND(X4010="",V4010&lt;TODAY()),"Contrato Encerrado",IF(AND(X4010="",V4010&gt;TODAY()),DATEDIF(TODAY(),V4010,"Y")&amp;" anos"&amp;" "&amp;DATEDIF(TODAY(),V4010,"YM")&amp;" meses"&amp;" "&amp;DATEDIF(TODAY(),V4010,"MD")&amp;" dias",IF(AND(Z4010="",X4010&lt;TODAY()),"Contrato Encerrado",IF(AND(Z4010="",X4010&gt;TODAY()),DATEDIF(TODAY(),X4010,"Y")&amp;" anos"&amp;" "&amp;DATEDIF(TODAY(),X4010,"YM")&amp;" meses"&amp;" "&amp;DATEDIF(TODAY(),X4010,"MD")&amp;" dias",IF(AND(Z4010&lt;&gt;””,Z4010&lt;TODAY()),"Contrato Encerrado",IF(AND(Z4010&lt;&gt;"",Z4010&gt;TODAY()),DATEDIF(TODAY(),Z4010,"Y")&amp;" anos"&amp;" "&amp;DATEDIF(TODAY(),Z4010,"YM")&amp;" meses"&amp;" "&amp;DATEDIF(TODAY(),Z4010,"MD")&amp;" dias"))))))))</f>
        <v>0 anos 8 meses 23 dias</v>
      </c>
      <c r="AE4010" s="35">
        <f t="shared" si="311"/>
        <v>766</v>
      </c>
      <c r="AF4010" s="35">
        <f t="shared" si="312"/>
        <v>-36</v>
      </c>
      <c r="AG4010" s="17" t="str">
        <f t="shared" si="313"/>
        <v>ESTÁGIO COMPLETOU 2 ANOS</v>
      </c>
    </row>
    <row r="4011" spans="1:33" ht="11.25" customHeight="1" x14ac:dyDescent="0.2">
      <c r="A4011" s="8" t="s">
        <v>9</v>
      </c>
      <c r="B4011" s="8" t="s">
        <v>13</v>
      </c>
      <c r="C4011" s="22" t="s">
        <v>11</v>
      </c>
      <c r="D4011" s="37">
        <v>2024</v>
      </c>
      <c r="E4011" s="12" t="s">
        <v>307</v>
      </c>
      <c r="F4011" s="8" t="s">
        <v>308</v>
      </c>
      <c r="G4011" s="77" t="s">
        <v>11657</v>
      </c>
      <c r="H4011" s="78" t="s">
        <v>11658</v>
      </c>
      <c r="I4011" s="14" t="s">
        <v>11659</v>
      </c>
      <c r="J4011" s="14" t="s">
        <v>14943</v>
      </c>
      <c r="K4011" s="14" t="s">
        <v>29</v>
      </c>
      <c r="L4011" s="15" t="s">
        <v>81</v>
      </c>
      <c r="M4011" s="7" t="s">
        <v>82</v>
      </c>
      <c r="N4011" s="15" t="s">
        <v>4113</v>
      </c>
      <c r="O4011" s="15" t="s">
        <v>7996</v>
      </c>
      <c r="P4011" s="15" t="s">
        <v>2518</v>
      </c>
      <c r="Q4011" s="15" t="s">
        <v>2523</v>
      </c>
      <c r="R4011" s="20">
        <v>38989</v>
      </c>
      <c r="S4011" s="20">
        <v>45293</v>
      </c>
      <c r="T4011" s="20">
        <v>45658</v>
      </c>
      <c r="U4011" s="20"/>
      <c r="V4011" s="20"/>
      <c r="W4011" s="20"/>
      <c r="X4011" s="17"/>
      <c r="Y4011" s="17"/>
      <c r="Z4011" s="20"/>
      <c r="AA4011" s="18">
        <f t="shared" ca="1" si="310"/>
        <v>19</v>
      </c>
      <c r="AB4011" s="15" t="s">
        <v>7878</v>
      </c>
      <c r="AC4011" s="35" t="str">
        <f t="shared" si="314"/>
        <v>0 anos 11 meses 30 dias</v>
      </c>
      <c r="AD4011" s="35" t="str">
        <f ca="1">IF(AND(V4011="",T4011&lt;TODAY()),"Contrato Encerrado",IF(AND(V4011="",T4011&gt;TODAY()),DATEDIF(TODAY(),T4011,"Y")&amp;" anos"&amp;" "&amp;DATEDIF(TODAY(),T4011,"YM")&amp;" meses"&amp;" "&amp;DATEDIF(TODAY(),T4011,"MD")&amp;" dias",IF(AND(X4011="",V4011&lt;TODAY()),"Contrato Encerrado",IF(AND(X4011="",V4011&gt;TODAY()),DATEDIF(TODAY(),V4011,"Y")&amp;" anos"&amp;" "&amp;DATEDIF(TODAY(),V4011,"YM")&amp;" meses"&amp;" "&amp;DATEDIF(TODAY(),V4011,"MD")&amp;" dias",IF(AND(Z4011="",X4011&lt;TODAY()),"Contrato Encerrado",IF(AND(Z4011="",X4011&gt;TODAY()),DATEDIF(TODAY(),X4011,"Y")&amp;" anos"&amp;" "&amp;DATEDIF(TODAY(),X4011,"YM")&amp;" meses"&amp;" "&amp;DATEDIF(TODAY(),X4011,"MD")&amp;" dias",IF(AND(Z4011&lt;&gt;””,Z4011&lt;TODAY()),"Contrato Encerrado",IF(AND(Z4011&lt;&gt;"",Z4011&gt;TODAY()),DATEDIF(TODAY(),Z4011,"Y")&amp;" anos"&amp;" "&amp;DATEDIF(TODAY(),Z4011,"YM")&amp;" meses"&amp;" "&amp;DATEDIF(TODAY(),Z4011,"MD")&amp;" dias"))))))))</f>
        <v>Contrato Encerrado</v>
      </c>
      <c r="AE4011" s="35">
        <f t="shared" si="311"/>
        <v>365</v>
      </c>
      <c r="AF4011" s="35">
        <f t="shared" si="312"/>
        <v>365</v>
      </c>
      <c r="AG4011" s="17" t="str">
        <f t="shared" si="313"/>
        <v>0 anos 11 meses 30 dias</v>
      </c>
    </row>
    <row r="4012" spans="1:33" ht="11.25" customHeight="1" x14ac:dyDescent="0.2">
      <c r="A4012" s="8" t="s">
        <v>9</v>
      </c>
      <c r="B4012" s="10" t="s">
        <v>13</v>
      </c>
      <c r="C4012" s="11" t="s">
        <v>20</v>
      </c>
      <c r="D4012" s="36">
        <v>2021</v>
      </c>
      <c r="E4012" s="14" t="s">
        <v>157</v>
      </c>
      <c r="F4012" s="8" t="s">
        <v>158</v>
      </c>
      <c r="G4012" s="77" t="s">
        <v>3824</v>
      </c>
      <c r="H4012" s="78" t="s">
        <v>3825</v>
      </c>
      <c r="I4012" s="14" t="s">
        <v>3826</v>
      </c>
      <c r="J4012" s="14" t="s">
        <v>1302</v>
      </c>
      <c r="K4012" s="14" t="s">
        <v>29</v>
      </c>
      <c r="L4012" s="15" t="s">
        <v>30</v>
      </c>
      <c r="M4012" s="7" t="s">
        <v>9427</v>
      </c>
      <c r="N4012" s="27" t="s">
        <v>3223</v>
      </c>
      <c r="O4012" s="27"/>
      <c r="P4012" s="26" t="s">
        <v>2517</v>
      </c>
      <c r="Q4012" s="26" t="s">
        <v>2522</v>
      </c>
      <c r="R4012" s="31">
        <v>34081</v>
      </c>
      <c r="S4012" s="31">
        <v>44382</v>
      </c>
      <c r="T4012" s="31">
        <v>44409</v>
      </c>
      <c r="U4012" s="31"/>
      <c r="V4012" s="31"/>
      <c r="W4012" s="31"/>
      <c r="X4012" s="17"/>
      <c r="Y4012" s="17"/>
      <c r="Z4012" s="31"/>
      <c r="AA4012" s="18">
        <f t="shared" ca="1" si="310"/>
        <v>32</v>
      </c>
      <c r="AB4012" s="19" t="s">
        <v>7878</v>
      </c>
      <c r="AC4012" s="35" t="str">
        <f t="shared" si="314"/>
        <v>0 anos 0 meses 27 dias</v>
      </c>
      <c r="AD4012" s="35" t="str">
        <f ca="1">IF(AND(V4012="",T4012&lt;TODAY()),"Contrato Encerrado",IF(AND(V4012="",T4012&gt;TODAY()),DATEDIF(TODAY(),T4012,"Y")&amp;" anos"&amp;" "&amp;DATEDIF(TODAY(),T4012,"YM")&amp;" meses"&amp;" "&amp;DATEDIF(TODAY(),T4012,"MD")&amp;" dias",IF(AND(X4012="",V4012&lt;TODAY()),"Contrato Encerrado",IF(AND(X4012="",V4012&gt;TODAY()),DATEDIF(TODAY(),V4012,"Y")&amp;" anos"&amp;" "&amp;DATEDIF(TODAY(),V4012,"YM")&amp;" meses"&amp;" "&amp;DATEDIF(TODAY(),V4012,"MD")&amp;" dias",IF(AND(Z4012="",X4012&lt;TODAY()),"Contrato Encerrado",IF(AND(Z4012="",X4012&gt;TODAY()),DATEDIF(TODAY(),X4012,"Y")&amp;" anos"&amp;" "&amp;DATEDIF(TODAY(),X4012,"YM")&amp;" meses"&amp;" "&amp;DATEDIF(TODAY(),X4012,"MD")&amp;" dias",IF(AND(Z4012&lt;&gt;””,Z4012&lt;TODAY()),"Contrato Encerrado",IF(AND(Z4012&lt;&gt;"",Z4012&gt;TODAY()),DATEDIF(TODAY(),Z4012,"Y")&amp;" anos"&amp;" "&amp;DATEDIF(TODAY(),Z4012,"YM")&amp;" meses"&amp;" "&amp;DATEDIF(TODAY(),Z4012,"MD")&amp;" dias"))))))))</f>
        <v>Contrato Encerrado</v>
      </c>
      <c r="AE4012" s="35">
        <f t="shared" si="311"/>
        <v>27</v>
      </c>
      <c r="AF4012" s="35">
        <f t="shared" si="312"/>
        <v>703</v>
      </c>
      <c r="AG4012" s="17" t="str">
        <f t="shared" si="313"/>
        <v>1 anos 11 meses 3 dias</v>
      </c>
    </row>
    <row r="4013" spans="1:33" ht="11.25" customHeight="1" x14ac:dyDescent="0.2">
      <c r="A4013" s="141" t="s">
        <v>9</v>
      </c>
      <c r="B4013" s="142" t="s">
        <v>13</v>
      </c>
      <c r="C4013" s="143" t="s">
        <v>22</v>
      </c>
      <c r="D4013" s="144">
        <v>2022</v>
      </c>
      <c r="E4013" s="145" t="s">
        <v>157</v>
      </c>
      <c r="F4013" s="141" t="s">
        <v>158</v>
      </c>
      <c r="G4013" s="146" t="s">
        <v>964</v>
      </c>
      <c r="H4013" s="147" t="s">
        <v>965</v>
      </c>
      <c r="I4013" s="148" t="s">
        <v>966</v>
      </c>
      <c r="J4013" s="14" t="s">
        <v>14943</v>
      </c>
      <c r="K4013" s="148" t="s">
        <v>29</v>
      </c>
      <c r="L4013" s="149" t="s">
        <v>30</v>
      </c>
      <c r="M4013" s="7" t="s">
        <v>9427</v>
      </c>
      <c r="N4013" s="150" t="s">
        <v>2101</v>
      </c>
      <c r="O4013" s="150"/>
      <c r="P4013" s="150" t="s">
        <v>2517</v>
      </c>
      <c r="Q4013" s="150" t="s">
        <v>2522</v>
      </c>
      <c r="R4013" s="151">
        <v>36196</v>
      </c>
      <c r="S4013" s="151">
        <v>44382</v>
      </c>
      <c r="T4013" s="151">
        <v>45131</v>
      </c>
      <c r="U4013" s="151"/>
      <c r="V4013" s="151"/>
      <c r="W4013" s="151"/>
      <c r="X4013" s="17"/>
      <c r="Y4013" s="17"/>
      <c r="Z4013" s="151"/>
      <c r="AA4013" s="152">
        <f t="shared" ca="1" si="310"/>
        <v>26</v>
      </c>
      <c r="AB4013" s="153" t="s">
        <v>7878</v>
      </c>
      <c r="AC4013" s="35" t="str">
        <f t="shared" si="314"/>
        <v>2 anos 0 meses 19 dias</v>
      </c>
      <c r="AD4013" s="132" t="str">
        <f ca="1">IF(AND(V4013="",T4013&lt;TODAY()),"Contrato Encerrado",IF(AND(V4013="",T4013&gt;TODAY()),DATEDIF(TODAY(),T4013,"Y")&amp;" anos"&amp;" "&amp;DATEDIF(TODAY(),T4013,"YM")&amp;" meses"&amp;" "&amp;DATEDIF(TODAY(),T4013,"MD")&amp;" dias",IF(AND(X4013="",V4013&lt;TODAY()),"Contrato Encerrado",IF(AND(X4013="",V4013&gt;TODAY()),DATEDIF(TODAY(),V4013,"Y")&amp;" anos"&amp;" "&amp;DATEDIF(TODAY(),V4013,"YM")&amp;" meses"&amp;" "&amp;DATEDIF(TODAY(),V4013,"MD")&amp;" dias",IF(AND(Z4013="",X4013&lt;TODAY()),"Contrato Encerrado",IF(AND(Z4013="",X4013&gt;TODAY()),DATEDIF(TODAY(),X4013,"Y")&amp;" anos"&amp;" "&amp;DATEDIF(TODAY(),X4013,"YM")&amp;" meses"&amp;" "&amp;DATEDIF(TODAY(),X4013,"MD")&amp;" dias",IF(AND(Z4013&lt;&gt;””,Z4013&lt;TODAY()),"Contrato Encerrado",IF(AND(Z4013&lt;&gt;"",Z4013&gt;TODAY()),DATEDIF(TODAY(),Z4013,"Y")&amp;" anos"&amp;" "&amp;DATEDIF(TODAY(),Z4013,"YM")&amp;" meses"&amp;" "&amp;DATEDIF(TODAY(),Z4013,"MD")&amp;" dias"))))))))</f>
        <v>Contrato Encerrado</v>
      </c>
      <c r="AE4013" s="132">
        <f t="shared" si="311"/>
        <v>749</v>
      </c>
      <c r="AF4013" s="132">
        <f t="shared" si="312"/>
        <v>-19</v>
      </c>
      <c r="AG4013" s="133" t="str">
        <f t="shared" si="313"/>
        <v>ESTÁGIO COMPLETOU 2 ANOS</v>
      </c>
    </row>
    <row r="4014" spans="1:33" ht="11.25" customHeight="1" x14ac:dyDescent="0.2">
      <c r="A4014" s="8" t="s">
        <v>9</v>
      </c>
      <c r="B4014" s="8" t="s">
        <v>13</v>
      </c>
      <c r="C4014" s="22" t="s">
        <v>17</v>
      </c>
      <c r="D4014" s="37">
        <v>2024</v>
      </c>
      <c r="E4014" s="12" t="s">
        <v>1708</v>
      </c>
      <c r="F4014" s="8" t="s">
        <v>1709</v>
      </c>
      <c r="G4014" s="77" t="s">
        <v>13445</v>
      </c>
      <c r="H4014" s="78" t="s">
        <v>13446</v>
      </c>
      <c r="I4014" s="14" t="s">
        <v>13447</v>
      </c>
      <c r="J4014" s="14" t="s">
        <v>14943</v>
      </c>
      <c r="K4014" s="14" t="s">
        <v>29</v>
      </c>
      <c r="L4014" s="15" t="s">
        <v>30</v>
      </c>
      <c r="M4014" s="7" t="s">
        <v>9427</v>
      </c>
      <c r="N4014" s="15" t="s">
        <v>7471</v>
      </c>
      <c r="O4014" s="15" t="s">
        <v>9560</v>
      </c>
      <c r="P4014" s="15" t="s">
        <v>2518</v>
      </c>
      <c r="Q4014" s="15" t="s">
        <v>2523</v>
      </c>
      <c r="R4014" s="30">
        <v>36541</v>
      </c>
      <c r="S4014" s="30">
        <v>45407</v>
      </c>
      <c r="T4014" s="113">
        <v>45688</v>
      </c>
      <c r="U4014" s="20"/>
      <c r="V4014" s="20"/>
      <c r="W4014" s="30"/>
      <c r="X4014" s="17"/>
      <c r="Y4014" s="17"/>
      <c r="Z4014" s="20"/>
      <c r="AA4014" s="18">
        <f t="shared" ca="1" si="310"/>
        <v>25</v>
      </c>
      <c r="AB4014" s="15" t="s">
        <v>7878</v>
      </c>
      <c r="AC4014" s="35" t="str">
        <f t="shared" si="314"/>
        <v>0 anos 9 meses 6 dias</v>
      </c>
      <c r="AD4014" s="35" t="str">
        <f ca="1">IF(AND(V4014="",T4014&lt;TODAY()),"Contrato Encerrado",IF(AND(V4014="",T4014&gt;TODAY()),DATEDIF(TODAY(),T4014,"Y")&amp;" anos"&amp;" "&amp;DATEDIF(TODAY(),T4014,"YM")&amp;" meses"&amp;" "&amp;DATEDIF(TODAY(),T4014,"MD")&amp;" dias",IF(AND(X4014="",V4014&lt;TODAY()),"Contrato Encerrado",IF(AND(X4014="",V4014&gt;TODAY()),DATEDIF(TODAY(),V4014,"Y")&amp;" anos"&amp;" "&amp;DATEDIF(TODAY(),V4014,"YM")&amp;" meses"&amp;" "&amp;DATEDIF(TODAY(),V4014,"MD")&amp;" dias",IF(AND(Z4014="",X4014&lt;TODAY()),"Contrato Encerrado",IF(AND(Z4014="",X4014&gt;TODAY()),DATEDIF(TODAY(),X4014,"Y")&amp;" anos"&amp;" "&amp;DATEDIF(TODAY(),X4014,"YM")&amp;" meses"&amp;" "&amp;DATEDIF(TODAY(),X4014,"MD")&amp;" dias",IF(AND(Z4014&lt;&gt;””,Z4014&lt;TODAY()),"Contrato Encerrado",IF(AND(Z4014&lt;&gt;"",Z4014&gt;TODAY()),DATEDIF(TODAY(),Z4014,"Y")&amp;" anos"&amp;" "&amp;DATEDIF(TODAY(),Z4014,"YM")&amp;" meses"&amp;" "&amp;DATEDIF(TODAY(),Z4014,"MD")&amp;" dias"))))))))</f>
        <v>Contrato Encerrado</v>
      </c>
      <c r="AE4014" s="35">
        <f t="shared" si="311"/>
        <v>281</v>
      </c>
      <c r="AF4014" s="35">
        <f t="shared" si="312"/>
        <v>449</v>
      </c>
      <c r="AG4014" s="17" t="str">
        <f t="shared" si="313"/>
        <v>1 anos 2 meses 24 dias</v>
      </c>
    </row>
    <row r="4015" spans="1:33" ht="11.25" customHeight="1" x14ac:dyDescent="0.2">
      <c r="A4015" s="8" t="s">
        <v>9</v>
      </c>
      <c r="B4015" s="8" t="s">
        <v>13</v>
      </c>
      <c r="C4015" s="22" t="s">
        <v>21</v>
      </c>
      <c r="D4015" s="37">
        <v>2023</v>
      </c>
      <c r="E4015" s="12" t="s">
        <v>157</v>
      </c>
      <c r="F4015" s="8" t="s">
        <v>158</v>
      </c>
      <c r="G4015" s="77" t="s">
        <v>9213</v>
      </c>
      <c r="H4015" s="78" t="s">
        <v>9214</v>
      </c>
      <c r="I4015" s="14" t="s">
        <v>9215</v>
      </c>
      <c r="J4015" s="14" t="s">
        <v>14943</v>
      </c>
      <c r="K4015" s="14" t="s">
        <v>29</v>
      </c>
      <c r="L4015" s="15" t="s">
        <v>81</v>
      </c>
      <c r="M4015" s="7" t="s">
        <v>82</v>
      </c>
      <c r="N4015" s="15" t="s">
        <v>4113</v>
      </c>
      <c r="O4015" s="15" t="s">
        <v>7934</v>
      </c>
      <c r="P4015" s="15" t="s">
        <v>2518</v>
      </c>
      <c r="Q4015" s="15" t="s">
        <v>4109</v>
      </c>
      <c r="R4015" s="20">
        <v>38784</v>
      </c>
      <c r="S4015" s="20">
        <v>45128</v>
      </c>
      <c r="T4015" s="20">
        <v>45291</v>
      </c>
      <c r="U4015" s="20"/>
      <c r="V4015" s="20"/>
      <c r="W4015" s="20"/>
      <c r="X4015" s="17"/>
      <c r="Y4015" s="17"/>
      <c r="Z4015" s="20"/>
      <c r="AA4015" s="18">
        <f t="shared" ca="1" si="310"/>
        <v>19</v>
      </c>
      <c r="AB4015" s="19" t="s">
        <v>7878</v>
      </c>
      <c r="AC4015" s="35" t="str">
        <f t="shared" si="314"/>
        <v>0 anos 5 meses 10 dias</v>
      </c>
      <c r="AD4015" s="35" t="str">
        <f ca="1">IF(AND(V4015="",T4015&lt;TODAY()),"Contrato Encerrado",IF(AND(V4015="",T4015&gt;TODAY()),DATEDIF(TODAY(),T4015,"Y")&amp;" anos"&amp;" "&amp;DATEDIF(TODAY(),T4015,"YM")&amp;" meses"&amp;" "&amp;DATEDIF(TODAY(),T4015,"MD")&amp;" dias",IF(AND(X4015="",V4015&lt;TODAY()),"Contrato Encerrado",IF(AND(X4015="",V4015&gt;TODAY()),DATEDIF(TODAY(),V4015,"Y")&amp;" anos"&amp;" "&amp;DATEDIF(TODAY(),V4015,"YM")&amp;" meses"&amp;" "&amp;DATEDIF(TODAY(),V4015,"MD")&amp;" dias",IF(AND(Z4015="",X4015&lt;TODAY()),"Contrato Encerrado",IF(AND(Z4015="",X4015&gt;TODAY()),DATEDIF(TODAY(),X4015,"Y")&amp;" anos"&amp;" "&amp;DATEDIF(TODAY(),X4015,"YM")&amp;" meses"&amp;" "&amp;DATEDIF(TODAY(),X4015,"MD")&amp;" dias",IF(AND(Z4015&lt;&gt;””,Z4015&lt;TODAY()),"Contrato Encerrado",IF(AND(Z4015&lt;&gt;"",Z4015&gt;TODAY()),DATEDIF(TODAY(),Z4015,"Y")&amp;" anos"&amp;" "&amp;DATEDIF(TODAY(),Z4015,"YM")&amp;" meses"&amp;" "&amp;DATEDIF(TODAY(),Z4015,"MD")&amp;" dias"))))))))</f>
        <v>Contrato Encerrado</v>
      </c>
      <c r="AE4015" s="35">
        <f t="shared" si="311"/>
        <v>163</v>
      </c>
      <c r="AF4015" s="35">
        <f t="shared" si="312"/>
        <v>567</v>
      </c>
      <c r="AG4015" s="17" t="str">
        <f t="shared" si="313"/>
        <v>1 anos 6 meses 20 dias</v>
      </c>
    </row>
    <row r="4016" spans="1:33" ht="11.25" customHeight="1" x14ac:dyDescent="0.2">
      <c r="A4016" s="8" t="s">
        <v>9</v>
      </c>
      <c r="B4016" s="10" t="s">
        <v>13</v>
      </c>
      <c r="C4016" s="11" t="s">
        <v>22</v>
      </c>
      <c r="D4016" s="36">
        <v>2022</v>
      </c>
      <c r="E4016" s="12" t="s">
        <v>157</v>
      </c>
      <c r="F4016" s="8" t="s">
        <v>158</v>
      </c>
      <c r="G4016" s="77" t="s">
        <v>1902</v>
      </c>
      <c r="H4016" s="78" t="s">
        <v>1903</v>
      </c>
      <c r="I4016" s="14" t="s">
        <v>1904</v>
      </c>
      <c r="J4016" s="14" t="s">
        <v>14943</v>
      </c>
      <c r="K4016" s="14" t="s">
        <v>29</v>
      </c>
      <c r="L4016" s="15" t="s">
        <v>81</v>
      </c>
      <c r="M4016" s="7" t="s">
        <v>82</v>
      </c>
      <c r="N4016" s="16" t="s">
        <v>4113</v>
      </c>
      <c r="O4016" s="16"/>
      <c r="P4016" s="16" t="s">
        <v>2517</v>
      </c>
      <c r="Q4016" s="16" t="s">
        <v>2522</v>
      </c>
      <c r="R4016" s="31">
        <v>37791</v>
      </c>
      <c r="S4016" s="31">
        <v>44531</v>
      </c>
      <c r="T4016" s="31">
        <v>44943</v>
      </c>
      <c r="U4016" s="31"/>
      <c r="V4016" s="31"/>
      <c r="W4016" s="31"/>
      <c r="X4016" s="17"/>
      <c r="Y4016" s="17"/>
      <c r="Z4016" s="31"/>
      <c r="AA4016" s="18">
        <f t="shared" ca="1" si="310"/>
        <v>22</v>
      </c>
      <c r="AB4016" s="19" t="s">
        <v>7878</v>
      </c>
      <c r="AC4016" s="35" t="str">
        <f t="shared" si="314"/>
        <v>1 anos 1 meses 16 dias</v>
      </c>
      <c r="AD4016" s="35" t="str">
        <f ca="1">IF(AND(V4016="",T4016&lt;TODAY()),"Contrato Encerrado",IF(AND(V4016="",T4016&gt;TODAY()),DATEDIF(TODAY(),T4016,"Y")&amp;" anos"&amp;" "&amp;DATEDIF(TODAY(),T4016,"YM")&amp;" meses"&amp;" "&amp;DATEDIF(TODAY(),T4016,"MD")&amp;" dias",IF(AND(X4016="",V4016&lt;TODAY()),"Contrato Encerrado",IF(AND(X4016="",V4016&gt;TODAY()),DATEDIF(TODAY(),V4016,"Y")&amp;" anos"&amp;" "&amp;DATEDIF(TODAY(),V4016,"YM")&amp;" meses"&amp;" "&amp;DATEDIF(TODAY(),V4016,"MD")&amp;" dias",IF(AND(Z4016="",X4016&lt;TODAY()),"Contrato Encerrado",IF(AND(Z4016="",X4016&gt;TODAY()),DATEDIF(TODAY(),X4016,"Y")&amp;" anos"&amp;" "&amp;DATEDIF(TODAY(),X4016,"YM")&amp;" meses"&amp;" "&amp;DATEDIF(TODAY(),X4016,"MD")&amp;" dias",IF(AND(Z4016&lt;&gt;””,Z4016&lt;TODAY()),"Contrato Encerrado",IF(AND(Z4016&lt;&gt;"",Z4016&gt;TODAY()),DATEDIF(TODAY(),Z4016,"Y")&amp;" anos"&amp;" "&amp;DATEDIF(TODAY(),Z4016,"YM")&amp;" meses"&amp;" "&amp;DATEDIF(TODAY(),Z4016,"MD")&amp;" dias"))))))))</f>
        <v>Contrato Encerrado</v>
      </c>
      <c r="AE4016" s="35">
        <f t="shared" si="311"/>
        <v>412</v>
      </c>
      <c r="AF4016" s="35">
        <f t="shared" si="312"/>
        <v>318</v>
      </c>
      <c r="AG4016" s="17" t="str">
        <f t="shared" si="313"/>
        <v>0 anos 10 meses 13 dias</v>
      </c>
    </row>
    <row r="4017" spans="1:33" ht="11.25" customHeight="1" x14ac:dyDescent="0.2">
      <c r="A4017" s="8" t="s">
        <v>9</v>
      </c>
      <c r="B4017" s="8" t="s">
        <v>13</v>
      </c>
      <c r="C4017" s="22" t="s">
        <v>16</v>
      </c>
      <c r="D4017" s="37">
        <v>2024</v>
      </c>
      <c r="E4017" s="12" t="s">
        <v>307</v>
      </c>
      <c r="F4017" s="8" t="s">
        <v>308</v>
      </c>
      <c r="G4017" s="77" t="s">
        <v>13021</v>
      </c>
      <c r="H4017" s="78" t="s">
        <v>13022</v>
      </c>
      <c r="I4017" s="14" t="s">
        <v>13023</v>
      </c>
      <c r="J4017" s="14" t="s">
        <v>10</v>
      </c>
      <c r="K4017" s="14" t="s">
        <v>29</v>
      </c>
      <c r="L4017" s="15" t="s">
        <v>81</v>
      </c>
      <c r="M4017" s="7" t="s">
        <v>82</v>
      </c>
      <c r="N4017" s="15" t="s">
        <v>4113</v>
      </c>
      <c r="O4017" s="15" t="s">
        <v>7968</v>
      </c>
      <c r="P4017" s="15" t="s">
        <v>2518</v>
      </c>
      <c r="Q4017" s="15" t="s">
        <v>2523</v>
      </c>
      <c r="R4017" s="20">
        <v>39133</v>
      </c>
      <c r="S4017" s="20">
        <v>45386</v>
      </c>
      <c r="T4017" s="20">
        <v>46021</v>
      </c>
      <c r="U4017" s="20"/>
      <c r="V4017" s="20"/>
      <c r="W4017" s="20"/>
      <c r="X4017" s="17"/>
      <c r="Y4017" s="17"/>
      <c r="Z4017" s="20"/>
      <c r="AA4017" s="18">
        <f t="shared" ca="1" si="310"/>
        <v>18</v>
      </c>
      <c r="AB4017" s="15" t="s">
        <v>7878</v>
      </c>
      <c r="AC4017" s="35" t="str">
        <f t="shared" si="314"/>
        <v>1 anos 8 meses 26 dias</v>
      </c>
      <c r="AD4017" s="35" t="str">
        <f ca="1">IF(AND(V4017="",T4017&lt;TODAY()),"Contrato Encerrado",IF(AND(V4017="",T4017&gt;TODAY()),DATEDIF(TODAY(),T4017,"Y")&amp;" anos"&amp;" "&amp;DATEDIF(TODAY(),T4017,"YM")&amp;" meses"&amp;" "&amp;DATEDIF(TODAY(),T4017,"MD")&amp;" dias",IF(AND(X4017="",V4017&lt;TODAY()),"Contrato Encerrado",IF(AND(X4017="",V4017&gt;TODAY()),DATEDIF(TODAY(),V4017,"Y")&amp;" anos"&amp;" "&amp;DATEDIF(TODAY(),V4017,"YM")&amp;" meses"&amp;" "&amp;DATEDIF(TODAY(),V4017,"MD")&amp;" dias",IF(AND(Z4017="",X4017&lt;TODAY()),"Contrato Encerrado",IF(AND(Z4017="",X4017&gt;TODAY()),DATEDIF(TODAY(),X4017,"Y")&amp;" anos"&amp;" "&amp;DATEDIF(TODAY(),X4017,"YM")&amp;" meses"&amp;" "&amp;DATEDIF(TODAY(),X4017,"MD")&amp;" dias",IF(AND(Z4017&lt;&gt;””,Z4017&lt;TODAY()),"Contrato Encerrado",IF(AND(Z4017&lt;&gt;"",Z4017&gt;TODAY()),DATEDIF(TODAY(),Z4017,"Y")&amp;" anos"&amp;" "&amp;DATEDIF(TODAY(),Z4017,"YM")&amp;" meses"&amp;" "&amp;DATEDIF(TODAY(),Z4017,"MD")&amp;" dias"))))))))</f>
        <v>0 anos 2 meses 23 dias</v>
      </c>
      <c r="AE4017" s="35">
        <f t="shared" si="311"/>
        <v>635</v>
      </c>
      <c r="AF4017" s="35">
        <f t="shared" si="312"/>
        <v>95</v>
      </c>
      <c r="AG4017" s="17" t="str">
        <f t="shared" si="313"/>
        <v>0 anos 3 meses 4 dias</v>
      </c>
    </row>
    <row r="4018" spans="1:33" ht="11.25" customHeight="1" x14ac:dyDescent="0.2">
      <c r="A4018" s="8" t="s">
        <v>9</v>
      </c>
      <c r="B4018" s="8" t="s">
        <v>13</v>
      </c>
      <c r="C4018" s="22" t="s">
        <v>15</v>
      </c>
      <c r="D4018" s="37">
        <v>2025</v>
      </c>
      <c r="E4018" s="12" t="s">
        <v>1685</v>
      </c>
      <c r="F4018" s="8" t="s">
        <v>1686</v>
      </c>
      <c r="G4018" s="77" t="s">
        <v>15966</v>
      </c>
      <c r="H4018" s="78" t="s">
        <v>15967</v>
      </c>
      <c r="I4018" s="14" t="s">
        <v>15968</v>
      </c>
      <c r="J4018" s="14" t="s">
        <v>14943</v>
      </c>
      <c r="K4018" s="14" t="s">
        <v>29</v>
      </c>
      <c r="L4018" s="15" t="s">
        <v>81</v>
      </c>
      <c r="M4018" s="7" t="s">
        <v>82</v>
      </c>
      <c r="N4018" s="15" t="s">
        <v>12769</v>
      </c>
      <c r="O4018" s="15" t="s">
        <v>12776</v>
      </c>
      <c r="P4018" s="15" t="s">
        <v>2518</v>
      </c>
      <c r="Q4018" s="15" t="s">
        <v>2523</v>
      </c>
      <c r="R4018" s="20">
        <v>36718</v>
      </c>
      <c r="S4018" s="20">
        <v>45677</v>
      </c>
      <c r="T4018" s="20">
        <v>45754</v>
      </c>
      <c r="U4018" s="20"/>
      <c r="V4018" s="20"/>
      <c r="W4018" s="20"/>
      <c r="X4018" s="17"/>
      <c r="Y4018" s="17"/>
      <c r="Z4018" s="20"/>
      <c r="AA4018" s="21">
        <f t="shared" ca="1" si="310"/>
        <v>25</v>
      </c>
      <c r="AB4018" s="15" t="s">
        <v>7878</v>
      </c>
      <c r="AC4018" s="35" t="str">
        <f t="shared" si="314"/>
        <v>0 anos 2 meses 18 dias</v>
      </c>
      <c r="AD4018" s="35" t="str">
        <f ca="1">IF(AND(V4018="",T4018&lt;TODAY()),"Contrato Encerrado",IF(AND(V4018="",T4018&gt;TODAY()),DATEDIF(TODAY(),T4018,"Y")&amp;" anos"&amp;" "&amp;DATEDIF(TODAY(),T4018,"YM")&amp;" meses"&amp;" "&amp;DATEDIF(TODAY(),T4018,"MD")&amp;" dias",IF(AND(X4018="",V4018&lt;TODAY()),"Contrato Encerrado",IF(AND(X4018="",V4018&gt;TODAY()),DATEDIF(TODAY(),V4018,"Y")&amp;" anos"&amp;" "&amp;DATEDIF(TODAY(),V4018,"YM")&amp;" meses"&amp;" "&amp;DATEDIF(TODAY(),V4018,"MD")&amp;" dias",IF(AND(Z4018="",X4018&lt;TODAY()),"Contrato Encerrado",IF(AND(Z4018="",X4018&gt;TODAY()),DATEDIF(TODAY(),X4018,"Y")&amp;" anos"&amp;" "&amp;DATEDIF(TODAY(),X4018,"YM")&amp;" meses"&amp;" "&amp;DATEDIF(TODAY(),X4018,"MD")&amp;" dias",IF(AND(Z4018&lt;&gt;””,Z4018&lt;TODAY()),"Contrato Encerrado",IF(AND(Z4018&lt;&gt;"",Z4018&gt;TODAY()),DATEDIF(TODAY(),Z4018,"Y")&amp;" anos"&amp;" "&amp;DATEDIF(TODAY(),Z4018,"YM")&amp;" meses"&amp;" "&amp;DATEDIF(TODAY(),Z4018,"MD")&amp;" dias"))))))))</f>
        <v>Contrato Encerrado</v>
      </c>
      <c r="AE4018" s="35">
        <f t="shared" si="311"/>
        <v>77</v>
      </c>
      <c r="AF4018" s="35">
        <f t="shared" si="312"/>
        <v>653</v>
      </c>
      <c r="AG4018" s="17" t="str">
        <f t="shared" si="313"/>
        <v>1 anos 9 meses 14 dias</v>
      </c>
    </row>
    <row r="4019" spans="1:33" ht="11.25" customHeight="1" x14ac:dyDescent="0.2">
      <c r="A4019" s="8" t="s">
        <v>9</v>
      </c>
      <c r="B4019" s="10" t="s">
        <v>13</v>
      </c>
      <c r="C4019" s="11" t="s">
        <v>20</v>
      </c>
      <c r="D4019" s="36">
        <v>2021</v>
      </c>
      <c r="E4019" s="14" t="s">
        <v>157</v>
      </c>
      <c r="F4019" s="8" t="s">
        <v>158</v>
      </c>
      <c r="G4019" s="77" t="s">
        <v>3827</v>
      </c>
      <c r="H4019" s="78" t="s">
        <v>3828</v>
      </c>
      <c r="I4019" s="14" t="s">
        <v>3829</v>
      </c>
      <c r="J4019" s="14" t="s">
        <v>1302</v>
      </c>
      <c r="K4019" s="14" t="s">
        <v>29</v>
      </c>
      <c r="L4019" s="15" t="s">
        <v>81</v>
      </c>
      <c r="M4019" s="7" t="s">
        <v>82</v>
      </c>
      <c r="N4019" s="27" t="s">
        <v>3227</v>
      </c>
      <c r="O4019" s="27"/>
      <c r="P4019" s="26" t="s">
        <v>2517</v>
      </c>
      <c r="Q4019" s="26" t="s">
        <v>2522</v>
      </c>
      <c r="R4019" s="31">
        <v>38437</v>
      </c>
      <c r="S4019" s="31">
        <v>44378</v>
      </c>
      <c r="T4019" s="31">
        <v>44562</v>
      </c>
      <c r="U4019" s="31"/>
      <c r="V4019" s="31"/>
      <c r="W4019" s="31"/>
      <c r="X4019" s="17"/>
      <c r="Y4019" s="17"/>
      <c r="Z4019" s="31"/>
      <c r="AA4019" s="18">
        <f t="shared" ca="1" si="310"/>
        <v>20</v>
      </c>
      <c r="AB4019" s="19" t="s">
        <v>7878</v>
      </c>
      <c r="AC4019" s="35" t="str">
        <f t="shared" si="314"/>
        <v>0 anos 6 meses 0 dias</v>
      </c>
      <c r="AD4019" s="35" t="str">
        <f ca="1">IF(AND(V4019="",T4019&lt;TODAY()),"Contrato Encerrado",IF(AND(V4019="",T4019&gt;TODAY()),DATEDIF(TODAY(),T4019,"Y")&amp;" anos"&amp;" "&amp;DATEDIF(TODAY(),T4019,"YM")&amp;" meses"&amp;" "&amp;DATEDIF(TODAY(),T4019,"MD")&amp;" dias",IF(AND(X4019="",V4019&lt;TODAY()),"Contrato Encerrado",IF(AND(X4019="",V4019&gt;TODAY()),DATEDIF(TODAY(),V4019,"Y")&amp;" anos"&amp;" "&amp;DATEDIF(TODAY(),V4019,"YM")&amp;" meses"&amp;" "&amp;DATEDIF(TODAY(),V4019,"MD")&amp;" dias",IF(AND(Z4019="",X4019&lt;TODAY()),"Contrato Encerrado",IF(AND(Z4019="",X4019&gt;TODAY()),DATEDIF(TODAY(),X4019,"Y")&amp;" anos"&amp;" "&amp;DATEDIF(TODAY(),X4019,"YM")&amp;" meses"&amp;" "&amp;DATEDIF(TODAY(),X4019,"MD")&amp;" dias",IF(AND(Z4019&lt;&gt;””,Z4019&lt;TODAY()),"Contrato Encerrado",IF(AND(Z4019&lt;&gt;"",Z4019&gt;TODAY()),DATEDIF(TODAY(),Z4019,"Y")&amp;" anos"&amp;" "&amp;DATEDIF(TODAY(),Z4019,"YM")&amp;" meses"&amp;" "&amp;DATEDIF(TODAY(),Z4019,"MD")&amp;" dias"))))))))</f>
        <v>Contrato Encerrado</v>
      </c>
      <c r="AE4019" s="35">
        <f t="shared" si="311"/>
        <v>184</v>
      </c>
      <c r="AF4019" s="35">
        <f t="shared" si="312"/>
        <v>546</v>
      </c>
      <c r="AG4019" s="17" t="str">
        <f t="shared" si="313"/>
        <v>1 anos 5 meses 29 dias</v>
      </c>
    </row>
    <row r="4020" spans="1:33" ht="11.25" customHeight="1" x14ac:dyDescent="0.2">
      <c r="A4020" s="8" t="s">
        <v>9</v>
      </c>
      <c r="B4020" s="8" t="s">
        <v>13</v>
      </c>
      <c r="C4020" s="22" t="s">
        <v>11</v>
      </c>
      <c r="D4020" s="36">
        <v>2025</v>
      </c>
      <c r="E4020" s="12" t="s">
        <v>307</v>
      </c>
      <c r="F4020" s="8" t="s">
        <v>308</v>
      </c>
      <c r="G4020" s="77" t="s">
        <v>15440</v>
      </c>
      <c r="H4020" s="78" t="s">
        <v>15441</v>
      </c>
      <c r="I4020" s="14" t="s">
        <v>15442</v>
      </c>
      <c r="J4020" s="14" t="s">
        <v>10</v>
      </c>
      <c r="K4020" s="14" t="s">
        <v>29</v>
      </c>
      <c r="L4020" s="15" t="s">
        <v>81</v>
      </c>
      <c r="M4020" s="7" t="s">
        <v>82</v>
      </c>
      <c r="N4020" s="15" t="s">
        <v>4113</v>
      </c>
      <c r="O4020" s="15" t="s">
        <v>7935</v>
      </c>
      <c r="P4020" s="15" t="s">
        <v>2518</v>
      </c>
      <c r="Q4020" s="15" t="s">
        <v>2523</v>
      </c>
      <c r="R4020" s="20">
        <v>39418</v>
      </c>
      <c r="S4020" s="20">
        <v>45663</v>
      </c>
      <c r="T4020" s="20" t="s">
        <v>15086</v>
      </c>
      <c r="U4020" s="20"/>
      <c r="V4020" s="20"/>
      <c r="W4020" s="20"/>
      <c r="X4020" s="17"/>
      <c r="Y4020" s="17"/>
      <c r="Z4020" s="20"/>
      <c r="AA4020" s="18">
        <f t="shared" ca="1" si="310"/>
        <v>17</v>
      </c>
      <c r="AB4020" s="15" t="s">
        <v>7878</v>
      </c>
      <c r="AC4020" s="35" t="str">
        <f t="shared" si="314"/>
        <v>0 anos 11 meses 25 dias</v>
      </c>
      <c r="AD4020" s="35" t="str">
        <f ca="1">IF(AND(V4020="",T4020&lt;TODAY()),"Contrato Encerrado",IF(AND(V4020="",T4020&gt;TODAY()),DATEDIF(TODAY(),T4020,"Y")&amp;" anos"&amp;" "&amp;DATEDIF(TODAY(),T4020,"YM")&amp;" meses"&amp;" "&amp;DATEDIF(TODAY(),T4020,"MD")&amp;" dias",IF(AND(X4020="",V4020&lt;TODAY()),"Contrato Encerrado",IF(AND(X4020="",V4020&gt;TODAY()),DATEDIF(TODAY(),V4020,"Y")&amp;" anos"&amp;" "&amp;DATEDIF(TODAY(),V4020,"YM")&amp;" meses"&amp;" "&amp;DATEDIF(TODAY(),V4020,"MD")&amp;" dias",IF(AND(Z4020="",X4020&lt;TODAY()),"Contrato Encerrado",IF(AND(Z4020="",X4020&gt;TODAY()),DATEDIF(TODAY(),X4020,"Y")&amp;" anos"&amp;" "&amp;DATEDIF(TODAY(),X4020,"YM")&amp;" meses"&amp;" "&amp;DATEDIF(TODAY(),X4020,"MD")&amp;" dias",IF(AND(Z4020&lt;&gt;””,Z4020&lt;TODAY()),"Contrato Encerrado",IF(AND(Z4020&lt;&gt;"",Z4020&gt;TODAY()),DATEDIF(TODAY(),Z4020,"Y")&amp;" anos"&amp;" "&amp;DATEDIF(TODAY(),Z4020,"YM")&amp;" meses"&amp;" "&amp;DATEDIF(TODAY(),Z4020,"MD")&amp;" dias"))))))))</f>
        <v>0 anos 2 meses 24 dias</v>
      </c>
      <c r="AE4020" s="35">
        <f t="shared" si="311"/>
        <v>359</v>
      </c>
      <c r="AF4020" s="35">
        <f t="shared" si="312"/>
        <v>371</v>
      </c>
      <c r="AG4020" s="17" t="str">
        <f t="shared" si="313"/>
        <v>1 anos 0 meses 5 dias</v>
      </c>
    </row>
    <row r="4021" spans="1:33" ht="11.25" customHeight="1" x14ac:dyDescent="0.2">
      <c r="A4021" s="8" t="s">
        <v>9</v>
      </c>
      <c r="B4021" s="8" t="s">
        <v>13</v>
      </c>
      <c r="C4021" s="22" t="s">
        <v>24</v>
      </c>
      <c r="D4021" s="37">
        <v>2023</v>
      </c>
      <c r="E4021" s="12" t="s">
        <v>1708</v>
      </c>
      <c r="F4021" s="8" t="s">
        <v>1709</v>
      </c>
      <c r="G4021" s="77" t="s">
        <v>10521</v>
      </c>
      <c r="H4021" s="78" t="s">
        <v>10522</v>
      </c>
      <c r="I4021" s="14" t="s">
        <v>10523</v>
      </c>
      <c r="J4021" s="14" t="s">
        <v>10</v>
      </c>
      <c r="K4021" s="14" t="s">
        <v>29</v>
      </c>
      <c r="L4021" s="15" t="s">
        <v>30</v>
      </c>
      <c r="M4021" s="7" t="s">
        <v>9427</v>
      </c>
      <c r="N4021" s="15" t="s">
        <v>2098</v>
      </c>
      <c r="O4021" s="15" t="s">
        <v>7960</v>
      </c>
      <c r="P4021" s="15" t="s">
        <v>2518</v>
      </c>
      <c r="Q4021" s="15" t="s">
        <v>2523</v>
      </c>
      <c r="R4021" s="30">
        <v>35954</v>
      </c>
      <c r="S4021" s="30">
        <v>45236</v>
      </c>
      <c r="T4021" s="20" t="s">
        <v>14948</v>
      </c>
      <c r="U4021" s="20"/>
      <c r="V4021" s="20"/>
      <c r="W4021" s="30"/>
      <c r="X4021" s="17"/>
      <c r="Y4021" s="17"/>
      <c r="Z4021" s="20"/>
      <c r="AA4021" s="18">
        <f t="shared" ref="AA4021:AA4084" ca="1" si="315">DATEDIF(R4021,TODAY(),"Y")</f>
        <v>27</v>
      </c>
      <c r="AB4021" s="15" t="s">
        <v>7878</v>
      </c>
      <c r="AC4021" s="35" t="str">
        <f t="shared" si="314"/>
        <v>1 anos 11 meses 30 dias</v>
      </c>
      <c r="AD4021" s="35" t="str">
        <f ca="1">IF(AND(V4021="",T4021&lt;TODAY()),"Contrato Encerrado",IF(AND(V4021="",T4021&gt;TODAY()),DATEDIF(TODAY(),T4021,"Y")&amp;" anos"&amp;" "&amp;DATEDIF(TODAY(),T4021,"YM")&amp;" meses"&amp;" "&amp;DATEDIF(TODAY(),T4021,"MD")&amp;" dias",IF(AND(X4021="",V4021&lt;TODAY()),"Contrato Encerrado",IF(AND(X4021="",V4021&gt;TODAY()),DATEDIF(TODAY(),V4021,"Y")&amp;" anos"&amp;" "&amp;DATEDIF(TODAY(),V4021,"YM")&amp;" meses"&amp;" "&amp;DATEDIF(TODAY(),V4021,"MD")&amp;" dias",IF(AND(Z4021="",X4021&lt;TODAY()),"Contrato Encerrado",IF(AND(Z4021="",X4021&gt;TODAY()),DATEDIF(TODAY(),X4021,"Y")&amp;" anos"&amp;" "&amp;DATEDIF(TODAY(),X4021,"YM")&amp;" meses"&amp;" "&amp;DATEDIF(TODAY(),X4021,"MD")&amp;" dias",IF(AND(Z4021&lt;&gt;””,Z4021&lt;TODAY()),"Contrato Encerrado",IF(AND(Z4021&lt;&gt;"",Z4021&gt;TODAY()),DATEDIF(TODAY(),Z4021,"Y")&amp;" anos"&amp;" "&amp;DATEDIF(TODAY(),Z4021,"YM")&amp;" meses"&amp;" "&amp;DATEDIF(TODAY(),Z4021,"MD")&amp;" dias"))))))))</f>
        <v>0 anos 0 meses 29 dias</v>
      </c>
      <c r="AE4021" s="35">
        <f t="shared" ref="AE4021:AE4084" si="316">SUM((T4021-S4021)+(V4021-U4021)+(X4021-W4021)+(Z4021-Y4021))</f>
        <v>730</v>
      </c>
      <c r="AF4021" s="35">
        <f t="shared" ref="AF4021:AF4084" si="317">730-AE4021</f>
        <v>0</v>
      </c>
      <c r="AG4021" s="17" t="str">
        <f t="shared" ref="AG4021:AG4084" si="318">IF(AF4021&gt;0,DATEDIF(0,AF4021,"Y")&amp; " anos"&amp; " "&amp;DATEDIF(0,AF4021,"YM")&amp; " meses"&amp; " "&amp;DATEDIF(0,AF4021,"MD")&amp; " dias","ESTÁGIO COMPLETOU 2 ANOS")</f>
        <v>ESTÁGIO COMPLETOU 2 ANOS</v>
      </c>
    </row>
    <row r="4022" spans="1:33" ht="11.25" customHeight="1" x14ac:dyDescent="0.2">
      <c r="A4022" s="8" t="s">
        <v>9</v>
      </c>
      <c r="B4022" s="10" t="s">
        <v>13</v>
      </c>
      <c r="C4022" s="11" t="s">
        <v>23</v>
      </c>
      <c r="D4022" s="36">
        <v>2022</v>
      </c>
      <c r="E4022" s="12" t="s">
        <v>1685</v>
      </c>
      <c r="F4022" s="8" t="s">
        <v>1686</v>
      </c>
      <c r="G4022" s="77" t="s">
        <v>5379</v>
      </c>
      <c r="H4022" s="78" t="s">
        <v>5380</v>
      </c>
      <c r="I4022" s="14" t="s">
        <v>5381</v>
      </c>
      <c r="J4022" s="14" t="s">
        <v>1302</v>
      </c>
      <c r="K4022" s="14" t="s">
        <v>29</v>
      </c>
      <c r="L4022" s="15" t="s">
        <v>30</v>
      </c>
      <c r="M4022" s="7" t="s">
        <v>9427</v>
      </c>
      <c r="N4022" s="16" t="s">
        <v>2105</v>
      </c>
      <c r="O4022" s="16"/>
      <c r="P4022" s="16" t="s">
        <v>2518</v>
      </c>
      <c r="Q4022" s="16" t="s">
        <v>2523</v>
      </c>
      <c r="R4022" s="31">
        <v>36741</v>
      </c>
      <c r="S4022" s="31">
        <v>44839</v>
      </c>
      <c r="T4022" s="31">
        <v>45519</v>
      </c>
      <c r="U4022" s="31"/>
      <c r="V4022" s="31"/>
      <c r="W4022" s="31"/>
      <c r="X4022" s="17"/>
      <c r="Y4022" s="17"/>
      <c r="Z4022" s="31"/>
      <c r="AA4022" s="18">
        <f t="shared" ca="1" si="315"/>
        <v>25</v>
      </c>
      <c r="AB4022" s="19" t="s">
        <v>7878</v>
      </c>
      <c r="AC4022" s="35" t="str">
        <f t="shared" si="314"/>
        <v>1 anos 10 meses 10 dias</v>
      </c>
      <c r="AD4022" s="35" t="str">
        <f ca="1">IF(AND(V4022="",T4022&lt;TODAY()),"Contrato Encerrado",IF(AND(V4022="",T4022&gt;TODAY()),DATEDIF(TODAY(),T4022,"Y")&amp;" anos"&amp;" "&amp;DATEDIF(TODAY(),T4022,"YM")&amp;" meses"&amp;" "&amp;DATEDIF(TODAY(),T4022,"MD")&amp;" dias",IF(AND(X4022="",V4022&lt;TODAY()),"Contrato Encerrado",IF(AND(X4022="",V4022&gt;TODAY()),DATEDIF(TODAY(),V4022,"Y")&amp;" anos"&amp;" "&amp;DATEDIF(TODAY(),V4022,"YM")&amp;" meses"&amp;" "&amp;DATEDIF(TODAY(),V4022,"MD")&amp;" dias",IF(AND(Z4022="",X4022&lt;TODAY()),"Contrato Encerrado",IF(AND(Z4022="",X4022&gt;TODAY()),DATEDIF(TODAY(),X4022,"Y")&amp;" anos"&amp;" "&amp;DATEDIF(TODAY(),X4022,"YM")&amp;" meses"&amp;" "&amp;DATEDIF(TODAY(),X4022,"MD")&amp;" dias",IF(AND(Z4022&lt;&gt;””,Z4022&lt;TODAY()),"Contrato Encerrado",IF(AND(Z4022&lt;&gt;"",Z4022&gt;TODAY()),DATEDIF(TODAY(),Z4022,"Y")&amp;" anos"&amp;" "&amp;DATEDIF(TODAY(),Z4022,"YM")&amp;" meses"&amp;" "&amp;DATEDIF(TODAY(),Z4022,"MD")&amp;" dias"))))))))</f>
        <v>Contrato Encerrado</v>
      </c>
      <c r="AE4022" s="35">
        <f t="shared" si="316"/>
        <v>680</v>
      </c>
      <c r="AF4022" s="35">
        <f t="shared" si="317"/>
        <v>50</v>
      </c>
      <c r="AG4022" s="17" t="str">
        <f t="shared" si="318"/>
        <v>0 anos 1 meses 19 dias</v>
      </c>
    </row>
    <row r="4023" spans="1:33" ht="11.25" customHeight="1" x14ac:dyDescent="0.2">
      <c r="A4023" s="8" t="s">
        <v>9</v>
      </c>
      <c r="B4023" s="8" t="s">
        <v>13</v>
      </c>
      <c r="C4023" s="22" t="s">
        <v>25</v>
      </c>
      <c r="D4023" s="37">
        <v>2024</v>
      </c>
      <c r="E4023" s="12" t="s">
        <v>157</v>
      </c>
      <c r="F4023" s="8" t="s">
        <v>158</v>
      </c>
      <c r="G4023" s="77" t="s">
        <v>15108</v>
      </c>
      <c r="H4023" s="78" t="s">
        <v>15109</v>
      </c>
      <c r="I4023" s="14" t="s">
        <v>14978</v>
      </c>
      <c r="J4023" s="14" t="s">
        <v>10</v>
      </c>
      <c r="K4023" s="14" t="s">
        <v>29</v>
      </c>
      <c r="L4023" s="15" t="s">
        <v>30</v>
      </c>
      <c r="M4023" s="7" t="s">
        <v>9427</v>
      </c>
      <c r="N4023" s="15" t="s">
        <v>4159</v>
      </c>
      <c r="O4023" s="15" t="s">
        <v>7915</v>
      </c>
      <c r="P4023" s="15" t="s">
        <v>2518</v>
      </c>
      <c r="Q4023" s="15" t="s">
        <v>2521</v>
      </c>
      <c r="R4023" s="20">
        <v>34099</v>
      </c>
      <c r="S4023" s="20">
        <v>45628</v>
      </c>
      <c r="T4023" s="15" t="s">
        <v>15018</v>
      </c>
      <c r="U4023" s="15"/>
      <c r="V4023" s="15"/>
      <c r="W4023" s="15"/>
      <c r="X4023" s="17"/>
      <c r="Y4023" s="17"/>
      <c r="Z4023" s="15"/>
      <c r="AA4023" s="18">
        <f t="shared" ca="1" si="315"/>
        <v>32</v>
      </c>
      <c r="AB4023" s="15" t="s">
        <v>7878</v>
      </c>
      <c r="AC4023" s="35" t="str">
        <f t="shared" si="314"/>
        <v>0 anos 11 meses 29 dias</v>
      </c>
      <c r="AD4023" s="35" t="str">
        <f ca="1">IF(AND(V4023="",T4023&lt;TODAY()),"Contrato Encerrado",IF(AND(V4023="",T4023&gt;TODAY()),DATEDIF(TODAY(),T4023,"Y")&amp;" anos"&amp;" "&amp;DATEDIF(TODAY(),T4023,"YM")&amp;" meses"&amp;" "&amp;DATEDIF(TODAY(),T4023,"MD")&amp;" dias",IF(AND(X4023="",V4023&lt;TODAY()),"Contrato Encerrado",IF(AND(X4023="",V4023&gt;TODAY()),DATEDIF(TODAY(),V4023,"Y")&amp;" anos"&amp;" "&amp;DATEDIF(TODAY(),V4023,"YM")&amp;" meses"&amp;" "&amp;DATEDIF(TODAY(),V4023,"MD")&amp;" dias",IF(AND(Z4023="",X4023&lt;TODAY()),"Contrato Encerrado",IF(AND(Z4023="",X4023&gt;TODAY()),DATEDIF(TODAY(),X4023,"Y")&amp;" anos"&amp;" "&amp;DATEDIF(TODAY(),X4023,"YM")&amp;" meses"&amp;" "&amp;DATEDIF(TODAY(),X4023,"MD")&amp;" dias",IF(AND(Z4023&lt;&gt;””,Z4023&lt;TODAY()),"Contrato Encerrado",IF(AND(Z4023&lt;&gt;"",Z4023&gt;TODAY()),DATEDIF(TODAY(),Z4023,"Y")&amp;" anos"&amp;" "&amp;DATEDIF(TODAY(),Z4023,"YM")&amp;" meses"&amp;" "&amp;DATEDIF(TODAY(),Z4023,"MD")&amp;" dias"))))))))</f>
        <v>0 anos 1 meses 24 dias</v>
      </c>
      <c r="AE4023" s="35">
        <f t="shared" si="316"/>
        <v>364</v>
      </c>
      <c r="AF4023" s="35">
        <f t="shared" si="317"/>
        <v>366</v>
      </c>
      <c r="AG4023" s="17" t="str">
        <f t="shared" si="318"/>
        <v>0 anos 11 meses 31 dias</v>
      </c>
    </row>
    <row r="4024" spans="1:33" ht="11.25" customHeight="1" x14ac:dyDescent="0.2">
      <c r="A4024" s="8" t="s">
        <v>9</v>
      </c>
      <c r="B4024" s="8" t="s">
        <v>13</v>
      </c>
      <c r="C4024" s="22" t="s">
        <v>14</v>
      </c>
      <c r="D4024" s="37">
        <v>2023</v>
      </c>
      <c r="E4024" s="23" t="s">
        <v>510</v>
      </c>
      <c r="F4024" s="8" t="s">
        <v>511</v>
      </c>
      <c r="G4024" s="77" t="s">
        <v>7312</v>
      </c>
      <c r="H4024" s="78" t="s">
        <v>7313</v>
      </c>
      <c r="I4024" s="9" t="s">
        <v>7314</v>
      </c>
      <c r="J4024" s="14" t="s">
        <v>1302</v>
      </c>
      <c r="K4024" s="9" t="s">
        <v>29</v>
      </c>
      <c r="L4024" s="24" t="s">
        <v>30</v>
      </c>
      <c r="M4024" s="7" t="s">
        <v>9427</v>
      </c>
      <c r="N4024" s="15" t="s">
        <v>2103</v>
      </c>
      <c r="O4024" s="24"/>
      <c r="P4024" s="24" t="s">
        <v>2518</v>
      </c>
      <c r="Q4024" s="24" t="s">
        <v>2523</v>
      </c>
      <c r="R4024" s="31">
        <v>29472</v>
      </c>
      <c r="S4024" s="17">
        <v>44949</v>
      </c>
      <c r="T4024" s="17">
        <v>45027</v>
      </c>
      <c r="U4024" s="17"/>
      <c r="V4024" s="17"/>
      <c r="W4024" s="17"/>
      <c r="X4024" s="17"/>
      <c r="Y4024" s="17"/>
      <c r="Z4024" s="17"/>
      <c r="AA4024" s="18">
        <f t="shared" ca="1" si="315"/>
        <v>45</v>
      </c>
      <c r="AB4024" s="19" t="s">
        <v>7877</v>
      </c>
      <c r="AC4024" s="35" t="str">
        <f t="shared" si="314"/>
        <v>0 anos 2 meses 19 dias</v>
      </c>
      <c r="AD4024" s="35" t="str">
        <f ca="1">IF(AND(V4024="",T4024&lt;TODAY()),"Contrato Encerrado",IF(AND(V4024="",T4024&gt;TODAY()),DATEDIF(TODAY(),T4024,"Y")&amp;" anos"&amp;" "&amp;DATEDIF(TODAY(),T4024,"YM")&amp;" meses"&amp;" "&amp;DATEDIF(TODAY(),T4024,"MD")&amp;" dias",IF(AND(X4024="",V4024&lt;TODAY()),"Contrato Encerrado",IF(AND(X4024="",V4024&gt;TODAY()),DATEDIF(TODAY(),V4024,"Y")&amp;" anos"&amp;" "&amp;DATEDIF(TODAY(),V4024,"YM")&amp;" meses"&amp;" "&amp;DATEDIF(TODAY(),V4024,"MD")&amp;" dias",IF(AND(Z4024="",X4024&lt;TODAY()),"Contrato Encerrado",IF(AND(Z4024="",X4024&gt;TODAY()),DATEDIF(TODAY(),X4024,"Y")&amp;" anos"&amp;" "&amp;DATEDIF(TODAY(),X4024,"YM")&amp;" meses"&amp;" "&amp;DATEDIF(TODAY(),X4024,"MD")&amp;" dias",IF(AND(Z4024&lt;&gt;””,Z4024&lt;TODAY()),"Contrato Encerrado",IF(AND(Z4024&lt;&gt;"",Z4024&gt;TODAY()),DATEDIF(TODAY(),Z4024,"Y")&amp;" anos"&amp;" "&amp;DATEDIF(TODAY(),Z4024,"YM")&amp;" meses"&amp;" "&amp;DATEDIF(TODAY(),Z4024,"MD")&amp;" dias"))))))))</f>
        <v>Contrato Encerrado</v>
      </c>
      <c r="AE4024" s="35">
        <f t="shared" si="316"/>
        <v>78</v>
      </c>
      <c r="AF4024" s="35">
        <f t="shared" si="317"/>
        <v>652</v>
      </c>
      <c r="AG4024" s="17" t="str">
        <f t="shared" si="318"/>
        <v>1 anos 9 meses 13 dias</v>
      </c>
    </row>
    <row r="4025" spans="1:33" ht="11.25" customHeight="1" x14ac:dyDescent="0.2">
      <c r="A4025" s="8" t="s">
        <v>9</v>
      </c>
      <c r="B4025" s="10" t="s">
        <v>13</v>
      </c>
      <c r="C4025" s="11" t="s">
        <v>23</v>
      </c>
      <c r="D4025" s="36">
        <v>2022</v>
      </c>
      <c r="E4025" s="12" t="s">
        <v>157</v>
      </c>
      <c r="F4025" s="8" t="s">
        <v>158</v>
      </c>
      <c r="G4025" s="77" t="s">
        <v>5382</v>
      </c>
      <c r="H4025" s="78" t="s">
        <v>5383</v>
      </c>
      <c r="I4025" s="14" t="s">
        <v>5384</v>
      </c>
      <c r="J4025" s="14" t="s">
        <v>1302</v>
      </c>
      <c r="K4025" s="14" t="s">
        <v>29</v>
      </c>
      <c r="L4025" s="15" t="s">
        <v>30</v>
      </c>
      <c r="M4025" s="7" t="s">
        <v>9427</v>
      </c>
      <c r="N4025" s="16" t="s">
        <v>4159</v>
      </c>
      <c r="O4025" s="16"/>
      <c r="P4025" s="16" t="s">
        <v>2518</v>
      </c>
      <c r="Q4025" s="16" t="s">
        <v>2521</v>
      </c>
      <c r="R4025" s="31">
        <v>35946</v>
      </c>
      <c r="S4025" s="31">
        <v>44847</v>
      </c>
      <c r="T4025" s="111">
        <v>45168</v>
      </c>
      <c r="U4025" s="31"/>
      <c r="V4025" s="31"/>
      <c r="W4025" s="31"/>
      <c r="X4025" s="17"/>
      <c r="Y4025" s="17"/>
      <c r="Z4025" s="31"/>
      <c r="AA4025" s="18">
        <f t="shared" ca="1" si="315"/>
        <v>27</v>
      </c>
      <c r="AB4025" s="19" t="s">
        <v>7878</v>
      </c>
      <c r="AC4025" s="35" t="str">
        <f t="shared" si="314"/>
        <v>0 anos 10 meses 17 dias</v>
      </c>
      <c r="AD4025" s="35" t="str">
        <f ca="1">IF(AND(V4025="",T4025&lt;TODAY()),"Contrato Encerrado",IF(AND(V4025="",T4025&gt;TODAY()),DATEDIF(TODAY(),T4025,"Y")&amp;" anos"&amp;" "&amp;DATEDIF(TODAY(),T4025,"YM")&amp;" meses"&amp;" "&amp;DATEDIF(TODAY(),T4025,"MD")&amp;" dias",IF(AND(X4025="",V4025&lt;TODAY()),"Contrato Encerrado",IF(AND(X4025="",V4025&gt;TODAY()),DATEDIF(TODAY(),V4025,"Y")&amp;" anos"&amp;" "&amp;DATEDIF(TODAY(),V4025,"YM")&amp;" meses"&amp;" "&amp;DATEDIF(TODAY(),V4025,"MD")&amp;" dias",IF(AND(Z4025="",X4025&lt;TODAY()),"Contrato Encerrado",IF(AND(Z4025="",X4025&gt;TODAY()),DATEDIF(TODAY(),X4025,"Y")&amp;" anos"&amp;" "&amp;DATEDIF(TODAY(),X4025,"YM")&amp;" meses"&amp;" "&amp;DATEDIF(TODAY(),X4025,"MD")&amp;" dias",IF(AND(Z4025&lt;&gt;””,Z4025&lt;TODAY()),"Contrato Encerrado",IF(AND(Z4025&lt;&gt;"",Z4025&gt;TODAY()),DATEDIF(TODAY(),Z4025,"Y")&amp;" anos"&amp;" "&amp;DATEDIF(TODAY(),Z4025,"YM")&amp;" meses"&amp;" "&amp;DATEDIF(TODAY(),Z4025,"MD")&amp;" dias"))))))))</f>
        <v>Contrato Encerrado</v>
      </c>
      <c r="AE4025" s="35">
        <f t="shared" si="316"/>
        <v>321</v>
      </c>
      <c r="AF4025" s="35">
        <f t="shared" si="317"/>
        <v>409</v>
      </c>
      <c r="AG4025" s="17" t="str">
        <f t="shared" si="318"/>
        <v>1 anos 1 meses 12 dias</v>
      </c>
    </row>
    <row r="4026" spans="1:33" ht="11.25" customHeight="1" x14ac:dyDescent="0.2">
      <c r="A4026" s="8" t="s">
        <v>9</v>
      </c>
      <c r="B4026" s="8" t="s">
        <v>13</v>
      </c>
      <c r="C4026" s="22" t="s">
        <v>21</v>
      </c>
      <c r="D4026" s="35">
        <v>2025</v>
      </c>
      <c r="E4026" s="12" t="s">
        <v>157</v>
      </c>
      <c r="F4026" s="8" t="s">
        <v>158</v>
      </c>
      <c r="G4026" s="14" t="s">
        <v>17639</v>
      </c>
      <c r="H4026" s="8" t="s">
        <v>17640</v>
      </c>
      <c r="I4026" s="14" t="s">
        <v>17022</v>
      </c>
      <c r="J4026" s="14" t="s">
        <v>10</v>
      </c>
      <c r="K4026" s="14" t="s">
        <v>29</v>
      </c>
      <c r="L4026" s="15" t="s">
        <v>30</v>
      </c>
      <c r="M4026" s="7" t="s">
        <v>16153</v>
      </c>
      <c r="N4026" s="15" t="s">
        <v>6302</v>
      </c>
      <c r="O4026" s="15" t="s">
        <v>15659</v>
      </c>
      <c r="P4026" s="15" t="s">
        <v>2518</v>
      </c>
      <c r="Q4026" s="15" t="s">
        <v>2521</v>
      </c>
      <c r="R4026" s="20">
        <v>32275</v>
      </c>
      <c r="S4026" s="20" t="s">
        <v>17243</v>
      </c>
      <c r="T4026" s="20">
        <v>46174</v>
      </c>
      <c r="U4026" s="20"/>
      <c r="V4026" s="20"/>
      <c r="W4026" s="20"/>
      <c r="X4026" s="17"/>
      <c r="Y4026" s="17"/>
      <c r="Z4026" s="20"/>
      <c r="AA4026" s="21">
        <f t="shared" ca="1" si="315"/>
        <v>37</v>
      </c>
      <c r="AB4026" s="20" t="s">
        <v>7878</v>
      </c>
      <c r="AC4026" s="35" t="str">
        <f t="shared" si="314"/>
        <v>0 anos 11 meses 30 dias</v>
      </c>
      <c r="AD4026" s="35" t="str">
        <f ca="1">IF(AND(V4026="",T4026&lt;TODAY()),"Contrato Encerrado",IF(AND(V4026="",T4026&gt;TODAY()),DATEDIF(TODAY(),T4026,"Y")&amp;" anos"&amp;" "&amp;DATEDIF(TODAY(),T4026,"YM")&amp;" meses"&amp;" "&amp;DATEDIF(TODAY(),T4026,"MD")&amp;" dias",IF(AND(X4026="",V4026&lt;TODAY()),"Contrato Encerrado",IF(AND(X4026="",V4026&gt;TODAY()),DATEDIF(TODAY(),V4026,"Y")&amp;" anos"&amp;" "&amp;DATEDIF(TODAY(),V4026,"YM")&amp;" meses"&amp;" "&amp;DATEDIF(TODAY(),V4026,"MD")&amp;" dias",IF(AND(Z4026="",X4026&lt;TODAY()),"Contrato Encerrado",IF(AND(Z4026="",X4026&gt;TODAY()),DATEDIF(TODAY(),X4026,"Y")&amp;" anos"&amp;" "&amp;DATEDIF(TODAY(),X4026,"YM")&amp;" meses"&amp;" "&amp;DATEDIF(TODAY(),X4026,"MD")&amp;" dias",IF(AND(Z4026&lt;&gt;””,Z4026&lt;TODAY()),"Contrato Encerrado",IF(AND(Z4026&lt;&gt;"",Z4026&gt;TODAY()),DATEDIF(TODAY(),Z4026,"Y")&amp;" anos"&amp;" "&amp;DATEDIF(TODAY(),Z4026,"YM")&amp;" meses"&amp;" "&amp;DATEDIF(TODAY(),Z4026,"MD")&amp;" dias"))))))))</f>
        <v>0 anos 7 meses 25 dias</v>
      </c>
      <c r="AE4026" s="35">
        <f t="shared" si="316"/>
        <v>364</v>
      </c>
      <c r="AF4026" s="35">
        <f t="shared" si="317"/>
        <v>366</v>
      </c>
      <c r="AG4026" s="17" t="str">
        <f t="shared" si="318"/>
        <v>0 anos 11 meses 31 dias</v>
      </c>
    </row>
    <row r="4027" spans="1:33" ht="11.25" customHeight="1" x14ac:dyDescent="0.2">
      <c r="A4027" s="8" t="s">
        <v>9</v>
      </c>
      <c r="B4027" s="8" t="s">
        <v>13</v>
      </c>
      <c r="C4027" s="22" t="s">
        <v>15</v>
      </c>
      <c r="D4027" s="37">
        <v>2023</v>
      </c>
      <c r="E4027" s="23" t="s">
        <v>27</v>
      </c>
      <c r="F4027" s="8" t="s">
        <v>28</v>
      </c>
      <c r="G4027" s="77" t="s">
        <v>7315</v>
      </c>
      <c r="H4027" s="78" t="s">
        <v>7316</v>
      </c>
      <c r="I4027" s="9" t="s">
        <v>7317</v>
      </c>
      <c r="J4027" s="14" t="s">
        <v>14943</v>
      </c>
      <c r="K4027" s="9" t="s">
        <v>29</v>
      </c>
      <c r="L4027" s="24" t="s">
        <v>30</v>
      </c>
      <c r="M4027" s="7" t="s">
        <v>9427</v>
      </c>
      <c r="N4027" s="24" t="s">
        <v>2108</v>
      </c>
      <c r="O4027" s="24"/>
      <c r="P4027" s="24" t="s">
        <v>2518</v>
      </c>
      <c r="Q4027" s="24" t="s">
        <v>4109</v>
      </c>
      <c r="R4027" s="17">
        <v>33926</v>
      </c>
      <c r="S4027" s="17">
        <v>44998</v>
      </c>
      <c r="T4027" s="31">
        <v>45371</v>
      </c>
      <c r="U4027" s="17"/>
      <c r="V4027" s="31"/>
      <c r="W4027" s="17"/>
      <c r="X4027" s="17"/>
      <c r="Y4027" s="17"/>
      <c r="Z4027" s="31"/>
      <c r="AA4027" s="18">
        <f t="shared" ca="1" si="315"/>
        <v>32</v>
      </c>
      <c r="AB4027" s="19" t="s">
        <v>7878</v>
      </c>
      <c r="AC4027" s="35" t="str">
        <f t="shared" si="314"/>
        <v>1 anos 0 meses 7 dias</v>
      </c>
      <c r="AD4027" s="35" t="str">
        <f ca="1">IF(AND(V4027="",T4027&lt;TODAY()),"Contrato Encerrado",IF(AND(V4027="",T4027&gt;TODAY()),DATEDIF(TODAY(),T4027,"Y")&amp;" anos"&amp;" "&amp;DATEDIF(TODAY(),T4027,"YM")&amp;" meses"&amp;" "&amp;DATEDIF(TODAY(),T4027,"MD")&amp;" dias",IF(AND(X4027="",V4027&lt;TODAY()),"Contrato Encerrado",IF(AND(X4027="",V4027&gt;TODAY()),DATEDIF(TODAY(),V4027,"Y")&amp;" anos"&amp;" "&amp;DATEDIF(TODAY(),V4027,"YM")&amp;" meses"&amp;" "&amp;DATEDIF(TODAY(),V4027,"MD")&amp;" dias",IF(AND(Z4027="",X4027&lt;TODAY()),"Contrato Encerrado",IF(AND(Z4027="",X4027&gt;TODAY()),DATEDIF(TODAY(),X4027,"Y")&amp;" anos"&amp;" "&amp;DATEDIF(TODAY(),X4027,"YM")&amp;" meses"&amp;" "&amp;DATEDIF(TODAY(),X4027,"MD")&amp;" dias",IF(AND(Z4027&lt;&gt;””,Z4027&lt;TODAY()),"Contrato Encerrado",IF(AND(Z4027&lt;&gt;"",Z4027&gt;TODAY()),DATEDIF(TODAY(),Z4027,"Y")&amp;" anos"&amp;" "&amp;DATEDIF(TODAY(),Z4027,"YM")&amp;" meses"&amp;" "&amp;DATEDIF(TODAY(),Z4027,"MD")&amp;" dias"))))))))</f>
        <v>Contrato Encerrado</v>
      </c>
      <c r="AE4027" s="35">
        <f t="shared" si="316"/>
        <v>373</v>
      </c>
      <c r="AF4027" s="35">
        <f t="shared" si="317"/>
        <v>357</v>
      </c>
      <c r="AG4027" s="17" t="str">
        <f t="shared" si="318"/>
        <v>0 anos 11 meses 22 dias</v>
      </c>
    </row>
    <row r="4028" spans="1:33" s="61" customFormat="1" ht="11.25" customHeight="1" x14ac:dyDescent="0.2">
      <c r="A4028" s="8" t="s">
        <v>9</v>
      </c>
      <c r="B4028" s="8" t="s">
        <v>13</v>
      </c>
      <c r="C4028" s="22" t="s">
        <v>21</v>
      </c>
      <c r="D4028" s="37">
        <v>2023</v>
      </c>
      <c r="E4028" s="12" t="s">
        <v>157</v>
      </c>
      <c r="F4028" s="8" t="s">
        <v>158</v>
      </c>
      <c r="G4028" s="77" t="s">
        <v>9216</v>
      </c>
      <c r="H4028" s="78" t="s">
        <v>9217</v>
      </c>
      <c r="I4028" s="14" t="s">
        <v>9218</v>
      </c>
      <c r="J4028" s="14" t="s">
        <v>14943</v>
      </c>
      <c r="K4028" s="14" t="s">
        <v>29</v>
      </c>
      <c r="L4028" s="15" t="s">
        <v>30</v>
      </c>
      <c r="M4028" s="7" t="s">
        <v>9427</v>
      </c>
      <c r="N4028" s="15" t="s">
        <v>2101</v>
      </c>
      <c r="O4028" s="15" t="s">
        <v>8037</v>
      </c>
      <c r="P4028" s="15" t="s">
        <v>2518</v>
      </c>
      <c r="Q4028" s="15" t="s">
        <v>4109</v>
      </c>
      <c r="R4028" s="20">
        <v>29499</v>
      </c>
      <c r="S4028" s="20">
        <v>45100</v>
      </c>
      <c r="T4028" s="20">
        <v>45829</v>
      </c>
      <c r="U4028" s="20"/>
      <c r="V4028" s="20"/>
      <c r="W4028" s="20"/>
      <c r="X4028" s="17"/>
      <c r="Y4028" s="17"/>
      <c r="Z4028" s="20"/>
      <c r="AA4028" s="18">
        <f t="shared" ca="1" si="315"/>
        <v>45</v>
      </c>
      <c r="AB4028" s="19" t="s">
        <v>7878</v>
      </c>
      <c r="AC4028" s="35" t="str">
        <f t="shared" si="314"/>
        <v>1 anos 11 meses 29 dias</v>
      </c>
      <c r="AD4028" s="35" t="str">
        <f ca="1">IF(AND(V4028="",T4028&lt;TODAY()),"Contrato Encerrado",IF(AND(V4028="",T4028&gt;TODAY()),DATEDIF(TODAY(),T4028,"Y")&amp;" anos"&amp;" "&amp;DATEDIF(TODAY(),T4028,"YM")&amp;" meses"&amp;" "&amp;DATEDIF(TODAY(),T4028,"MD")&amp;" dias",IF(AND(X4028="",V4028&lt;TODAY()),"Contrato Encerrado",IF(AND(X4028="",V4028&gt;TODAY()),DATEDIF(TODAY(),V4028,"Y")&amp;" anos"&amp;" "&amp;DATEDIF(TODAY(),V4028,"YM")&amp;" meses"&amp;" "&amp;DATEDIF(TODAY(),V4028,"MD")&amp;" dias",IF(AND(Z4028="",X4028&lt;TODAY()),"Contrato Encerrado",IF(AND(Z4028="",X4028&gt;TODAY()),DATEDIF(TODAY(),X4028,"Y")&amp;" anos"&amp;" "&amp;DATEDIF(TODAY(),X4028,"YM")&amp;" meses"&amp;" "&amp;DATEDIF(TODAY(),X4028,"MD")&amp;" dias",IF(AND(Z4028&lt;&gt;””,Z4028&lt;TODAY()),"Contrato Encerrado",IF(AND(Z4028&lt;&gt;"",Z4028&gt;TODAY()),DATEDIF(TODAY(),Z4028,"Y")&amp;" anos"&amp;" "&amp;DATEDIF(TODAY(),Z4028,"YM")&amp;" meses"&amp;" "&amp;DATEDIF(TODAY(),Z4028,"MD")&amp;" dias"))))))))</f>
        <v>Contrato Encerrado</v>
      </c>
      <c r="AE4028" s="35">
        <f t="shared" si="316"/>
        <v>729</v>
      </c>
      <c r="AF4028" s="35">
        <f t="shared" si="317"/>
        <v>1</v>
      </c>
      <c r="AG4028" s="17" t="str">
        <f t="shared" si="318"/>
        <v>0 anos 0 meses 1 dias</v>
      </c>
    </row>
    <row r="4029" spans="1:33" ht="11.25" customHeight="1" x14ac:dyDescent="0.2">
      <c r="A4029" s="8" t="s">
        <v>9</v>
      </c>
      <c r="B4029" s="8" t="s">
        <v>13</v>
      </c>
      <c r="C4029" s="22" t="s">
        <v>21</v>
      </c>
      <c r="D4029" s="37">
        <v>2023</v>
      </c>
      <c r="E4029" s="12" t="s">
        <v>157</v>
      </c>
      <c r="F4029" s="8" t="s">
        <v>158</v>
      </c>
      <c r="G4029" s="77" t="s">
        <v>9219</v>
      </c>
      <c r="H4029" s="78" t="s">
        <v>9220</v>
      </c>
      <c r="I4029" s="14" t="s">
        <v>9221</v>
      </c>
      <c r="J4029" s="14" t="s">
        <v>1302</v>
      </c>
      <c r="K4029" s="14" t="s">
        <v>29</v>
      </c>
      <c r="L4029" s="15" t="s">
        <v>30</v>
      </c>
      <c r="M4029" s="7" t="s">
        <v>9427</v>
      </c>
      <c r="N4029" s="15" t="s">
        <v>2101</v>
      </c>
      <c r="O4029" s="15" t="s">
        <v>8130</v>
      </c>
      <c r="P4029" s="15" t="s">
        <v>2518</v>
      </c>
      <c r="Q4029" s="15" t="s">
        <v>2521</v>
      </c>
      <c r="R4029" s="20">
        <v>32155</v>
      </c>
      <c r="S4029" s="20">
        <v>45134</v>
      </c>
      <c r="T4029" s="20">
        <v>45484</v>
      </c>
      <c r="U4029" s="20">
        <v>45512</v>
      </c>
      <c r="V4029" s="20">
        <v>45626</v>
      </c>
      <c r="W4029" s="17"/>
      <c r="X4029" s="17"/>
      <c r="Y4029" s="17"/>
      <c r="Z4029" s="20"/>
      <c r="AA4029" s="18">
        <f t="shared" ca="1" si="315"/>
        <v>37</v>
      </c>
      <c r="AB4029" s="21" t="s">
        <v>7878</v>
      </c>
      <c r="AC4029" s="35" t="str">
        <f t="shared" ref="AC4029:AC4092" si="319">DATEDIF($S4029,$Z4029-($U4029-$T4029)-($W4029-$V4029)-($Y4029-$X4029),"Y")&amp; " anos"&amp; " "&amp;DATEDIF($S4029,$Z4029-($U4029-$T4029)-($W4029-$V4029)-($Y4029-$X4029),"YM")&amp; " meses"&amp; " "&amp;DATEDIF($S4029,$Z4029-($U4029-$T4029)-($W4029-$V4029)-($Y4029-$X4029),"MD")&amp; " dias"</f>
        <v>1 anos 3 meses 6 dias</v>
      </c>
      <c r="AD4029" s="35" t="str">
        <f ca="1">IF(AND(V4029="",T4029&lt;TODAY()),"Contrato Encerrado",IF(AND(V4029="",T4029&gt;TODAY()),DATEDIF(TODAY(),T4029,"Y")&amp;" anos"&amp;" "&amp;DATEDIF(TODAY(),T4029,"YM")&amp;" meses"&amp;" "&amp;DATEDIF(TODAY(),T4029,"MD")&amp;" dias",IF(AND(X4029="",V4029&lt;TODAY()),"Contrato Encerrado",IF(AND(X4029="",V4029&gt;TODAY()),DATEDIF(TODAY(),V4029,"Y")&amp;" anos"&amp;" "&amp;DATEDIF(TODAY(),V4029,"YM")&amp;" meses"&amp;" "&amp;DATEDIF(TODAY(),V4029,"MD")&amp;" dias",IF(AND(Z4029="",X4029&lt;TODAY()),"Contrato Encerrado",IF(AND(Z4029="",X4029&gt;TODAY()),DATEDIF(TODAY(),X4029,"Y")&amp;" anos"&amp;" "&amp;DATEDIF(TODAY(),X4029,"YM")&amp;" meses"&amp;" "&amp;DATEDIF(TODAY(),X4029,"MD")&amp;" dias",IF(AND(Z4029&lt;&gt;””,Z4029&lt;TODAY()),"Contrato Encerrado",IF(AND(Z4029&lt;&gt;"",Z4029&gt;TODAY()),DATEDIF(TODAY(),Z4029,"Y")&amp;" anos"&amp;" "&amp;DATEDIF(TODAY(),Z4029,"YM")&amp;" meses"&amp;" "&amp;DATEDIF(TODAY(),Z4029,"MD")&amp;" dias"))))))))</f>
        <v>Contrato Encerrado</v>
      </c>
      <c r="AE4029" s="35">
        <f t="shared" si="316"/>
        <v>464</v>
      </c>
      <c r="AF4029" s="35">
        <f t="shared" si="317"/>
        <v>266</v>
      </c>
      <c r="AG4029" s="17" t="str">
        <f t="shared" si="318"/>
        <v>0 anos 8 meses 22 dias</v>
      </c>
    </row>
    <row r="4030" spans="1:33" ht="11.25" customHeight="1" x14ac:dyDescent="0.2">
      <c r="A4030" s="8" t="s">
        <v>9</v>
      </c>
      <c r="B4030" s="8" t="s">
        <v>13</v>
      </c>
      <c r="C4030" s="22" t="s">
        <v>21</v>
      </c>
      <c r="D4030" s="35">
        <v>2025</v>
      </c>
      <c r="E4030" s="12" t="s">
        <v>157</v>
      </c>
      <c r="F4030" s="8" t="s">
        <v>158</v>
      </c>
      <c r="G4030" s="14" t="s">
        <v>17641</v>
      </c>
      <c r="H4030" s="8" t="s">
        <v>17642</v>
      </c>
      <c r="I4030" s="14" t="s">
        <v>17023</v>
      </c>
      <c r="J4030" s="14" t="s">
        <v>10</v>
      </c>
      <c r="K4030" s="14" t="s">
        <v>29</v>
      </c>
      <c r="L4030" s="15" t="s">
        <v>30</v>
      </c>
      <c r="M4030" s="7" t="s">
        <v>16153</v>
      </c>
      <c r="N4030" s="15" t="s">
        <v>12836</v>
      </c>
      <c r="O4030" s="15" t="s">
        <v>17643</v>
      </c>
      <c r="P4030" s="15" t="s">
        <v>2518</v>
      </c>
      <c r="Q4030" s="15" t="s">
        <v>4109</v>
      </c>
      <c r="R4030" s="20">
        <v>27726</v>
      </c>
      <c r="S4030" s="20">
        <v>45849</v>
      </c>
      <c r="T4030" s="20">
        <v>46213</v>
      </c>
      <c r="U4030" s="20"/>
      <c r="V4030" s="20"/>
      <c r="W4030" s="20"/>
      <c r="X4030" s="17"/>
      <c r="Y4030" s="17"/>
      <c r="Z4030" s="20"/>
      <c r="AA4030" s="21">
        <f t="shared" ca="1" si="315"/>
        <v>49</v>
      </c>
      <c r="AB4030" s="20" t="s">
        <v>7878</v>
      </c>
      <c r="AC4030" s="35" t="str">
        <f t="shared" si="319"/>
        <v>0 anos 11 meses 29 dias</v>
      </c>
      <c r="AD4030" s="35" t="str">
        <f ca="1">IF(AND(V4030="",T4030&lt;TODAY()),"Contrato Encerrado",IF(AND(V4030="",T4030&gt;TODAY()),DATEDIF(TODAY(),T4030,"Y")&amp;" anos"&amp;" "&amp;DATEDIF(TODAY(),T4030,"YM")&amp;" meses"&amp;" "&amp;DATEDIF(TODAY(),T4030,"MD")&amp;" dias",IF(AND(X4030="",V4030&lt;TODAY()),"Contrato Encerrado",IF(AND(X4030="",V4030&gt;TODAY()),DATEDIF(TODAY(),V4030,"Y")&amp;" anos"&amp;" "&amp;DATEDIF(TODAY(),V4030,"YM")&amp;" meses"&amp;" "&amp;DATEDIF(TODAY(),V4030,"MD")&amp;" dias",IF(AND(Z4030="",X4030&lt;TODAY()),"Contrato Encerrado",IF(AND(Z4030="",X4030&gt;TODAY()),DATEDIF(TODAY(),X4030,"Y")&amp;" anos"&amp;" "&amp;DATEDIF(TODAY(),X4030,"YM")&amp;" meses"&amp;" "&amp;DATEDIF(TODAY(),X4030,"MD")&amp;" dias",IF(AND(Z4030&lt;&gt;””,Z4030&lt;TODAY()),"Contrato Encerrado",IF(AND(Z4030&lt;&gt;"",Z4030&gt;TODAY()),DATEDIF(TODAY(),Z4030,"Y")&amp;" anos"&amp;" "&amp;DATEDIF(TODAY(),Z4030,"YM")&amp;" meses"&amp;" "&amp;DATEDIF(TODAY(),Z4030,"MD")&amp;" dias"))))))))</f>
        <v>0 anos 9 meses 3 dias</v>
      </c>
      <c r="AE4030" s="35">
        <f t="shared" si="316"/>
        <v>364</v>
      </c>
      <c r="AF4030" s="35">
        <f t="shared" si="317"/>
        <v>366</v>
      </c>
      <c r="AG4030" s="17" t="str">
        <f t="shared" si="318"/>
        <v>0 anos 11 meses 31 dias</v>
      </c>
    </row>
    <row r="4031" spans="1:33" ht="11.25" customHeight="1" x14ac:dyDescent="0.2">
      <c r="A4031" s="141" t="s">
        <v>9</v>
      </c>
      <c r="B4031" s="142" t="s">
        <v>13</v>
      </c>
      <c r="C4031" s="143" t="s">
        <v>22</v>
      </c>
      <c r="D4031" s="144">
        <v>2022</v>
      </c>
      <c r="E4031" s="145" t="s">
        <v>144</v>
      </c>
      <c r="F4031" s="141" t="s">
        <v>145</v>
      </c>
      <c r="G4031" s="146" t="s">
        <v>149</v>
      </c>
      <c r="H4031" s="147" t="s">
        <v>150</v>
      </c>
      <c r="I4031" s="148" t="s">
        <v>151</v>
      </c>
      <c r="J4031" s="14" t="s">
        <v>14943</v>
      </c>
      <c r="K4031" s="148" t="s">
        <v>29</v>
      </c>
      <c r="L4031" s="149" t="s">
        <v>30</v>
      </c>
      <c r="M4031" s="7" t="s">
        <v>9427</v>
      </c>
      <c r="N4031" s="150" t="s">
        <v>2100</v>
      </c>
      <c r="O4031" s="150"/>
      <c r="P4031" s="150" t="s">
        <v>2517</v>
      </c>
      <c r="Q4031" s="150" t="s">
        <v>2522</v>
      </c>
      <c r="R4031" s="151">
        <v>36321</v>
      </c>
      <c r="S4031" s="151">
        <v>44319</v>
      </c>
      <c r="T4031" s="129">
        <v>45069</v>
      </c>
      <c r="U4031" s="129"/>
      <c r="V4031" s="151"/>
      <c r="W4031" s="151"/>
      <c r="X4031" s="17"/>
      <c r="Y4031" s="17"/>
      <c r="Z4031" s="151"/>
      <c r="AA4031" s="152">
        <f t="shared" ca="1" si="315"/>
        <v>26</v>
      </c>
      <c r="AB4031" s="153" t="s">
        <v>7878</v>
      </c>
      <c r="AC4031" s="35" t="str">
        <f t="shared" si="319"/>
        <v>2 anos 0 meses 20 dias</v>
      </c>
      <c r="AD4031" s="132" t="str">
        <f ca="1">IF(AND(V4031="",T4031&lt;TODAY()),"Contrato Encerrado",IF(AND(V4031="",T4031&gt;TODAY()),DATEDIF(TODAY(),T4031,"Y")&amp;" anos"&amp;" "&amp;DATEDIF(TODAY(),T4031,"YM")&amp;" meses"&amp;" "&amp;DATEDIF(TODAY(),T4031,"MD")&amp;" dias",IF(AND(X4031="",V4031&lt;TODAY()),"Contrato Encerrado",IF(AND(X4031="",V4031&gt;TODAY()),DATEDIF(TODAY(),V4031,"Y")&amp;" anos"&amp;" "&amp;DATEDIF(TODAY(),V4031,"YM")&amp;" meses"&amp;" "&amp;DATEDIF(TODAY(),V4031,"MD")&amp;" dias",IF(AND(Z4031="",X4031&lt;TODAY()),"Contrato Encerrado",IF(AND(Z4031="",X4031&gt;TODAY()),DATEDIF(TODAY(),X4031,"Y")&amp;" anos"&amp;" "&amp;DATEDIF(TODAY(),X4031,"YM")&amp;" meses"&amp;" "&amp;DATEDIF(TODAY(),X4031,"MD")&amp;" dias",IF(AND(Z4031&lt;&gt;””,Z4031&lt;TODAY()),"Contrato Encerrado",IF(AND(Z4031&lt;&gt;"",Z4031&gt;TODAY()),DATEDIF(TODAY(),Z4031,"Y")&amp;" anos"&amp;" "&amp;DATEDIF(TODAY(),Z4031,"YM")&amp;" meses"&amp;" "&amp;DATEDIF(TODAY(),Z4031,"MD")&amp;" dias"))))))))</f>
        <v>Contrato Encerrado</v>
      </c>
      <c r="AE4031" s="132">
        <f t="shared" si="316"/>
        <v>750</v>
      </c>
      <c r="AF4031" s="132">
        <f t="shared" si="317"/>
        <v>-20</v>
      </c>
      <c r="AG4031" s="133" t="str">
        <f t="shared" si="318"/>
        <v>ESTÁGIO COMPLETOU 2 ANOS</v>
      </c>
    </row>
    <row r="4032" spans="1:33" ht="11.25" customHeight="1" x14ac:dyDescent="0.2">
      <c r="A4032" s="8" t="s">
        <v>9</v>
      </c>
      <c r="B4032" s="8" t="s">
        <v>13</v>
      </c>
      <c r="C4032" s="22" t="s">
        <v>17</v>
      </c>
      <c r="D4032" s="37">
        <v>2024</v>
      </c>
      <c r="E4032" s="12" t="s">
        <v>157</v>
      </c>
      <c r="F4032" s="8" t="s">
        <v>158</v>
      </c>
      <c r="G4032" s="77" t="s">
        <v>13448</v>
      </c>
      <c r="H4032" s="78" t="s">
        <v>13449</v>
      </c>
      <c r="I4032" s="14" t="s">
        <v>13450</v>
      </c>
      <c r="J4032" s="14" t="s">
        <v>14943</v>
      </c>
      <c r="K4032" s="14" t="s">
        <v>29</v>
      </c>
      <c r="L4032" s="15" t="s">
        <v>30</v>
      </c>
      <c r="M4032" s="7" t="s">
        <v>9427</v>
      </c>
      <c r="N4032" s="15" t="s">
        <v>4159</v>
      </c>
      <c r="O4032" s="15" t="s">
        <v>8037</v>
      </c>
      <c r="P4032" s="15" t="s">
        <v>2518</v>
      </c>
      <c r="Q4032" s="15" t="s">
        <v>2521</v>
      </c>
      <c r="R4032" s="31">
        <v>30101</v>
      </c>
      <c r="S4032" s="30">
        <v>45404</v>
      </c>
      <c r="T4032" s="20">
        <v>45838</v>
      </c>
      <c r="U4032" s="20"/>
      <c r="V4032" s="20"/>
      <c r="W4032" s="29"/>
      <c r="X4032" s="17"/>
      <c r="Y4032" s="17"/>
      <c r="Z4032" s="29"/>
      <c r="AA4032" s="18">
        <f t="shared" ca="1" si="315"/>
        <v>43</v>
      </c>
      <c r="AB4032" s="15" t="s">
        <v>7878</v>
      </c>
      <c r="AC4032" s="35" t="str">
        <f t="shared" si="319"/>
        <v>1 anos 2 meses 8 dias</v>
      </c>
      <c r="AD4032" s="35" t="str">
        <f ca="1">IF(AND(V4032="",T4032&lt;TODAY()),"Contrato Encerrado",IF(AND(V4032="",T4032&gt;TODAY()),DATEDIF(TODAY(),T4032,"Y")&amp;" anos"&amp;" "&amp;DATEDIF(TODAY(),T4032,"YM")&amp;" meses"&amp;" "&amp;DATEDIF(TODAY(),T4032,"MD")&amp;" dias",IF(AND(X4032="",V4032&lt;TODAY()),"Contrato Encerrado",IF(AND(X4032="",V4032&gt;TODAY()),DATEDIF(TODAY(),V4032,"Y")&amp;" anos"&amp;" "&amp;DATEDIF(TODAY(),V4032,"YM")&amp;" meses"&amp;" "&amp;DATEDIF(TODAY(),V4032,"MD")&amp;" dias",IF(AND(Z4032="",X4032&lt;TODAY()),"Contrato Encerrado",IF(AND(Z4032="",X4032&gt;TODAY()),DATEDIF(TODAY(),X4032,"Y")&amp;" anos"&amp;" "&amp;DATEDIF(TODAY(),X4032,"YM")&amp;" meses"&amp;" "&amp;DATEDIF(TODAY(),X4032,"MD")&amp;" dias",IF(AND(Z4032&lt;&gt;””,Z4032&lt;TODAY()),"Contrato Encerrado",IF(AND(Z4032&lt;&gt;"",Z4032&gt;TODAY()),DATEDIF(TODAY(),Z4032,"Y")&amp;" anos"&amp;" "&amp;DATEDIF(TODAY(),Z4032,"YM")&amp;" meses"&amp;" "&amp;DATEDIF(TODAY(),Z4032,"MD")&amp;" dias"))))))))</f>
        <v>Contrato Encerrado</v>
      </c>
      <c r="AE4032" s="35">
        <f t="shared" si="316"/>
        <v>434</v>
      </c>
      <c r="AF4032" s="35">
        <f t="shared" si="317"/>
        <v>296</v>
      </c>
      <c r="AG4032" s="17" t="str">
        <f t="shared" si="318"/>
        <v>0 anos 9 meses 22 dias</v>
      </c>
    </row>
    <row r="4033" spans="1:33" ht="11.25" customHeight="1" x14ac:dyDescent="0.2">
      <c r="A4033" s="8" t="s">
        <v>9</v>
      </c>
      <c r="B4033" s="8" t="s">
        <v>13</v>
      </c>
      <c r="C4033" s="22" t="s">
        <v>11</v>
      </c>
      <c r="D4033" s="37">
        <v>2023</v>
      </c>
      <c r="E4033" s="23" t="s">
        <v>772</v>
      </c>
      <c r="F4033" s="8" t="s">
        <v>773</v>
      </c>
      <c r="G4033" s="77" t="s">
        <v>7318</v>
      </c>
      <c r="H4033" s="78" t="s">
        <v>7319</v>
      </c>
      <c r="I4033" s="9" t="s">
        <v>7320</v>
      </c>
      <c r="J4033" s="14" t="s">
        <v>1302</v>
      </c>
      <c r="K4033" s="9" t="s">
        <v>29</v>
      </c>
      <c r="L4033" s="24" t="s">
        <v>30</v>
      </c>
      <c r="M4033" s="7" t="s">
        <v>9427</v>
      </c>
      <c r="N4033" s="15" t="s">
        <v>2098</v>
      </c>
      <c r="O4033" s="24"/>
      <c r="P4033" s="24" t="s">
        <v>2518</v>
      </c>
      <c r="Q4033" s="24" t="s">
        <v>2523</v>
      </c>
      <c r="R4033" s="17">
        <v>28712</v>
      </c>
      <c r="S4033" s="17">
        <v>44928</v>
      </c>
      <c r="T4033" s="31">
        <v>45247</v>
      </c>
      <c r="U4033" s="17"/>
      <c r="V4033" s="31"/>
      <c r="W4033" s="17"/>
      <c r="X4033" s="17"/>
      <c r="Y4033" s="17"/>
      <c r="Z4033" s="31"/>
      <c r="AA4033" s="18">
        <f t="shared" ca="1" si="315"/>
        <v>47</v>
      </c>
      <c r="AB4033" s="19" t="s">
        <v>7878</v>
      </c>
      <c r="AC4033" s="35" t="str">
        <f t="shared" si="319"/>
        <v>0 anos 10 meses 15 dias</v>
      </c>
      <c r="AD4033" s="35" t="str">
        <f ca="1">IF(AND(V4033="",T4033&lt;TODAY()),"Contrato Encerrado",IF(AND(V4033="",T4033&gt;TODAY()),DATEDIF(TODAY(),T4033,"Y")&amp;" anos"&amp;" "&amp;DATEDIF(TODAY(),T4033,"YM")&amp;" meses"&amp;" "&amp;DATEDIF(TODAY(),T4033,"MD")&amp;" dias",IF(AND(X4033="",V4033&lt;TODAY()),"Contrato Encerrado",IF(AND(X4033="",V4033&gt;TODAY()),DATEDIF(TODAY(),V4033,"Y")&amp;" anos"&amp;" "&amp;DATEDIF(TODAY(),V4033,"YM")&amp;" meses"&amp;" "&amp;DATEDIF(TODAY(),V4033,"MD")&amp;" dias",IF(AND(Z4033="",X4033&lt;TODAY()),"Contrato Encerrado",IF(AND(Z4033="",X4033&gt;TODAY()),DATEDIF(TODAY(),X4033,"Y")&amp;" anos"&amp;" "&amp;DATEDIF(TODAY(),X4033,"YM")&amp;" meses"&amp;" "&amp;DATEDIF(TODAY(),X4033,"MD")&amp;" dias",IF(AND(Z4033&lt;&gt;””,Z4033&lt;TODAY()),"Contrato Encerrado",IF(AND(Z4033&lt;&gt;"",Z4033&gt;TODAY()),DATEDIF(TODAY(),Z4033,"Y")&amp;" anos"&amp;" "&amp;DATEDIF(TODAY(),Z4033,"YM")&amp;" meses"&amp;" "&amp;DATEDIF(TODAY(),Z4033,"MD")&amp;" dias"))))))))</f>
        <v>Contrato Encerrado</v>
      </c>
      <c r="AE4033" s="35">
        <f t="shared" si="316"/>
        <v>319</v>
      </c>
      <c r="AF4033" s="35">
        <f t="shared" si="317"/>
        <v>411</v>
      </c>
      <c r="AG4033" s="17" t="str">
        <f t="shared" si="318"/>
        <v>1 anos 1 meses 14 dias</v>
      </c>
    </row>
    <row r="4034" spans="1:33" ht="11.25" customHeight="1" x14ac:dyDescent="0.2">
      <c r="A4034" s="8" t="s">
        <v>9</v>
      </c>
      <c r="B4034" s="8" t="s">
        <v>13</v>
      </c>
      <c r="C4034" s="22" t="s">
        <v>19</v>
      </c>
      <c r="D4034" s="37">
        <v>2024</v>
      </c>
      <c r="E4034" s="12" t="s">
        <v>157</v>
      </c>
      <c r="F4034" s="8" t="s">
        <v>158</v>
      </c>
      <c r="G4034" s="77" t="s">
        <v>13737</v>
      </c>
      <c r="H4034" s="78" t="s">
        <v>13738</v>
      </c>
      <c r="I4034" s="14" t="s">
        <v>13739</v>
      </c>
      <c r="J4034" s="14" t="s">
        <v>10</v>
      </c>
      <c r="K4034" s="14" t="s">
        <v>29</v>
      </c>
      <c r="L4034" s="15" t="s">
        <v>30</v>
      </c>
      <c r="M4034" s="7" t="s">
        <v>9427</v>
      </c>
      <c r="N4034" s="15" t="s">
        <v>6135</v>
      </c>
      <c r="O4034" s="15" t="s">
        <v>7914</v>
      </c>
      <c r="P4034" s="15" t="s">
        <v>2518</v>
      </c>
      <c r="Q4034" s="15" t="s">
        <v>2521</v>
      </c>
      <c r="R4034" s="20">
        <v>36178</v>
      </c>
      <c r="S4034" s="20">
        <v>45435</v>
      </c>
      <c r="T4034" s="20">
        <v>46164</v>
      </c>
      <c r="U4034" s="20"/>
      <c r="V4034" s="20"/>
      <c r="W4034" s="20"/>
      <c r="X4034" s="17"/>
      <c r="Y4034" s="17"/>
      <c r="Z4034" s="20"/>
      <c r="AA4034" s="18">
        <f t="shared" ca="1" si="315"/>
        <v>26</v>
      </c>
      <c r="AB4034" s="15" t="s">
        <v>7878</v>
      </c>
      <c r="AC4034" s="35" t="str">
        <f t="shared" si="319"/>
        <v>1 anos 11 meses 29 dias</v>
      </c>
      <c r="AD4034" s="35" t="str">
        <f ca="1">IF(AND(V4034="",T4034&lt;TODAY()),"Contrato Encerrado",IF(AND(V4034="",T4034&gt;TODAY()),DATEDIF(TODAY(),T4034,"Y")&amp;" anos"&amp;" "&amp;DATEDIF(TODAY(),T4034,"YM")&amp;" meses"&amp;" "&amp;DATEDIF(TODAY(),T4034,"MD")&amp;" dias",IF(AND(X4034="",V4034&lt;TODAY()),"Contrato Encerrado",IF(AND(X4034="",V4034&gt;TODAY()),DATEDIF(TODAY(),V4034,"Y")&amp;" anos"&amp;" "&amp;DATEDIF(TODAY(),V4034,"YM")&amp;" meses"&amp;" "&amp;DATEDIF(TODAY(),V4034,"MD")&amp;" dias",IF(AND(Z4034="",X4034&lt;TODAY()),"Contrato Encerrado",IF(AND(Z4034="",X4034&gt;TODAY()),DATEDIF(TODAY(),X4034,"Y")&amp;" anos"&amp;" "&amp;DATEDIF(TODAY(),X4034,"YM")&amp;" meses"&amp;" "&amp;DATEDIF(TODAY(),X4034,"MD")&amp;" dias",IF(AND(Z4034&lt;&gt;””,Z4034&lt;TODAY()),"Contrato Encerrado",IF(AND(Z4034&lt;&gt;"",Z4034&gt;TODAY()),DATEDIF(TODAY(),Z4034,"Y")&amp;" anos"&amp;" "&amp;DATEDIF(TODAY(),Z4034,"YM")&amp;" meses"&amp;" "&amp;DATEDIF(TODAY(),Z4034,"MD")&amp;" dias"))))))))</f>
        <v>0 anos 7 meses 15 dias</v>
      </c>
      <c r="AE4034" s="35">
        <f t="shared" si="316"/>
        <v>729</v>
      </c>
      <c r="AF4034" s="35">
        <f t="shared" si="317"/>
        <v>1</v>
      </c>
      <c r="AG4034" s="17" t="str">
        <f t="shared" si="318"/>
        <v>0 anos 0 meses 1 dias</v>
      </c>
    </row>
    <row r="4035" spans="1:33" ht="11.25" customHeight="1" x14ac:dyDescent="0.2">
      <c r="A4035" s="8" t="s">
        <v>9</v>
      </c>
      <c r="B4035" s="10" t="s">
        <v>13</v>
      </c>
      <c r="C4035" s="11" t="s">
        <v>23</v>
      </c>
      <c r="D4035" s="36">
        <v>2021</v>
      </c>
      <c r="E4035" s="12" t="s">
        <v>1708</v>
      </c>
      <c r="F4035" s="8" t="s">
        <v>1709</v>
      </c>
      <c r="G4035" s="77" t="s">
        <v>1752</v>
      </c>
      <c r="H4035" s="78" t="s">
        <v>1753</v>
      </c>
      <c r="I4035" s="14" t="s">
        <v>1754</v>
      </c>
      <c r="J4035" s="14" t="s">
        <v>1302</v>
      </c>
      <c r="K4035" s="14" t="s">
        <v>29</v>
      </c>
      <c r="L4035" s="15" t="s">
        <v>30</v>
      </c>
      <c r="M4035" s="7" t="s">
        <v>9427</v>
      </c>
      <c r="N4035" s="16" t="s">
        <v>2105</v>
      </c>
      <c r="O4035" s="26"/>
      <c r="P4035" s="26" t="s">
        <v>2517</v>
      </c>
      <c r="Q4035" s="26" t="s">
        <v>2522</v>
      </c>
      <c r="R4035" s="31">
        <v>34543</v>
      </c>
      <c r="S4035" s="31">
        <v>44453</v>
      </c>
      <c r="T4035" s="31">
        <v>44774</v>
      </c>
      <c r="U4035" s="31"/>
      <c r="V4035" s="31"/>
      <c r="W4035" s="31"/>
      <c r="X4035" s="17"/>
      <c r="Y4035" s="17"/>
      <c r="Z4035" s="31"/>
      <c r="AA4035" s="18">
        <f t="shared" ca="1" si="315"/>
        <v>31</v>
      </c>
      <c r="AB4035" s="19" t="s">
        <v>7878</v>
      </c>
      <c r="AC4035" s="35" t="str">
        <f t="shared" si="319"/>
        <v>0 anos 10 meses 18 dias</v>
      </c>
      <c r="AD4035" s="35" t="str">
        <f ca="1">IF(AND(V4035="",T4035&lt;TODAY()),"Contrato Encerrado",IF(AND(V4035="",T4035&gt;TODAY()),DATEDIF(TODAY(),T4035,"Y")&amp;" anos"&amp;" "&amp;DATEDIF(TODAY(),T4035,"YM")&amp;" meses"&amp;" "&amp;DATEDIF(TODAY(),T4035,"MD")&amp;" dias",IF(AND(X4035="",V4035&lt;TODAY()),"Contrato Encerrado",IF(AND(X4035="",V4035&gt;TODAY()),DATEDIF(TODAY(),V4035,"Y")&amp;" anos"&amp;" "&amp;DATEDIF(TODAY(),V4035,"YM")&amp;" meses"&amp;" "&amp;DATEDIF(TODAY(),V4035,"MD")&amp;" dias",IF(AND(Z4035="",X4035&lt;TODAY()),"Contrato Encerrado",IF(AND(Z4035="",X4035&gt;TODAY()),DATEDIF(TODAY(),X4035,"Y")&amp;" anos"&amp;" "&amp;DATEDIF(TODAY(),X4035,"YM")&amp;" meses"&amp;" "&amp;DATEDIF(TODAY(),X4035,"MD")&amp;" dias",IF(AND(Z4035&lt;&gt;””,Z4035&lt;TODAY()),"Contrato Encerrado",IF(AND(Z4035&lt;&gt;"",Z4035&gt;TODAY()),DATEDIF(TODAY(),Z4035,"Y")&amp;" anos"&amp;" "&amp;DATEDIF(TODAY(),Z4035,"YM")&amp;" meses"&amp;" "&amp;DATEDIF(TODAY(),Z4035,"MD")&amp;" dias"))))))))</f>
        <v>Contrato Encerrado</v>
      </c>
      <c r="AE4035" s="35">
        <f t="shared" si="316"/>
        <v>321</v>
      </c>
      <c r="AF4035" s="35">
        <f t="shared" si="317"/>
        <v>409</v>
      </c>
      <c r="AG4035" s="17" t="str">
        <f t="shared" si="318"/>
        <v>1 anos 1 meses 12 dias</v>
      </c>
    </row>
    <row r="4036" spans="1:33" ht="11.25" customHeight="1" x14ac:dyDescent="0.2">
      <c r="A4036" s="8" t="s">
        <v>9</v>
      </c>
      <c r="B4036" s="10" t="s">
        <v>13</v>
      </c>
      <c r="C4036" s="11" t="s">
        <v>24</v>
      </c>
      <c r="D4036" s="36">
        <v>2022</v>
      </c>
      <c r="E4036" s="12" t="s">
        <v>157</v>
      </c>
      <c r="F4036" s="8" t="s">
        <v>158</v>
      </c>
      <c r="G4036" s="77" t="s">
        <v>5385</v>
      </c>
      <c r="H4036" s="78" t="s">
        <v>5386</v>
      </c>
      <c r="I4036" s="14" t="s">
        <v>5387</v>
      </c>
      <c r="J4036" s="14" t="s">
        <v>14943</v>
      </c>
      <c r="K4036" s="14" t="s">
        <v>29</v>
      </c>
      <c r="L4036" s="15" t="s">
        <v>30</v>
      </c>
      <c r="M4036" s="7" t="s">
        <v>9427</v>
      </c>
      <c r="N4036" s="16" t="s">
        <v>2101</v>
      </c>
      <c r="O4036" s="16"/>
      <c r="P4036" s="16" t="s">
        <v>2518</v>
      </c>
      <c r="Q4036" s="16" t="s">
        <v>2521</v>
      </c>
      <c r="R4036" s="31">
        <v>29944</v>
      </c>
      <c r="S4036" s="31">
        <v>44874</v>
      </c>
      <c r="T4036" s="31">
        <v>45574</v>
      </c>
      <c r="U4036" s="31"/>
      <c r="V4036" s="31"/>
      <c r="W4036" s="31"/>
      <c r="X4036" s="17"/>
      <c r="Y4036" s="17"/>
      <c r="Z4036" s="31"/>
      <c r="AA4036" s="18">
        <f t="shared" ca="1" si="315"/>
        <v>43</v>
      </c>
      <c r="AB4036" s="19" t="s">
        <v>7878</v>
      </c>
      <c r="AC4036" s="35" t="str">
        <f t="shared" si="319"/>
        <v>1 anos 11 meses 0 dias</v>
      </c>
      <c r="AD4036" s="35" t="str">
        <f ca="1">IF(AND(V4036="",T4036&lt;TODAY()),"Contrato Encerrado",IF(AND(V4036="",T4036&gt;TODAY()),DATEDIF(TODAY(),T4036,"Y")&amp;" anos"&amp;" "&amp;DATEDIF(TODAY(),T4036,"YM")&amp;" meses"&amp;" "&amp;DATEDIF(TODAY(),T4036,"MD")&amp;" dias",IF(AND(X4036="",V4036&lt;TODAY()),"Contrato Encerrado",IF(AND(X4036="",V4036&gt;TODAY()),DATEDIF(TODAY(),V4036,"Y")&amp;" anos"&amp;" "&amp;DATEDIF(TODAY(),V4036,"YM")&amp;" meses"&amp;" "&amp;DATEDIF(TODAY(),V4036,"MD")&amp;" dias",IF(AND(Z4036="",X4036&lt;TODAY()),"Contrato Encerrado",IF(AND(Z4036="",X4036&gt;TODAY()),DATEDIF(TODAY(),X4036,"Y")&amp;" anos"&amp;" "&amp;DATEDIF(TODAY(),X4036,"YM")&amp;" meses"&amp;" "&amp;DATEDIF(TODAY(),X4036,"MD")&amp;" dias",IF(AND(Z4036&lt;&gt;””,Z4036&lt;TODAY()),"Contrato Encerrado",IF(AND(Z4036&lt;&gt;"",Z4036&gt;TODAY()),DATEDIF(TODAY(),Z4036,"Y")&amp;" anos"&amp;" "&amp;DATEDIF(TODAY(),Z4036,"YM")&amp;" meses"&amp;" "&amp;DATEDIF(TODAY(),Z4036,"MD")&amp;" dias"))))))))</f>
        <v>Contrato Encerrado</v>
      </c>
      <c r="AE4036" s="35">
        <f t="shared" si="316"/>
        <v>700</v>
      </c>
      <c r="AF4036" s="35">
        <f t="shared" si="317"/>
        <v>30</v>
      </c>
      <c r="AG4036" s="17" t="str">
        <f t="shared" si="318"/>
        <v>0 anos 0 meses 30 dias</v>
      </c>
    </row>
    <row r="4037" spans="1:33" ht="11.25" customHeight="1" x14ac:dyDescent="0.2">
      <c r="A4037" s="8" t="s">
        <v>9</v>
      </c>
      <c r="B4037" s="8" t="s">
        <v>13</v>
      </c>
      <c r="C4037" s="22" t="s">
        <v>17</v>
      </c>
      <c r="D4037" s="37">
        <v>2025</v>
      </c>
      <c r="E4037" s="12" t="s">
        <v>157</v>
      </c>
      <c r="F4037" s="8" t="s">
        <v>158</v>
      </c>
      <c r="G4037" s="9" t="s">
        <v>16702</v>
      </c>
      <c r="H4037" s="8" t="s">
        <v>16703</v>
      </c>
      <c r="I4037" s="14" t="s">
        <v>16704</v>
      </c>
      <c r="J4037" s="14" t="s">
        <v>10</v>
      </c>
      <c r="K4037" s="14" t="s">
        <v>29</v>
      </c>
      <c r="L4037" s="15" t="s">
        <v>30</v>
      </c>
      <c r="M4037" s="7" t="s">
        <v>9427</v>
      </c>
      <c r="N4037" s="15" t="s">
        <v>2107</v>
      </c>
      <c r="O4037" s="15" t="s">
        <v>7885</v>
      </c>
      <c r="P4037" s="15" t="s">
        <v>2518</v>
      </c>
      <c r="Q4037" s="15" t="s">
        <v>4109</v>
      </c>
      <c r="R4037" s="20">
        <v>38037</v>
      </c>
      <c r="S4037" s="20">
        <v>45748</v>
      </c>
      <c r="T4037" s="20">
        <v>46112</v>
      </c>
      <c r="U4037" s="20"/>
      <c r="V4037" s="20"/>
      <c r="W4037" s="20"/>
      <c r="X4037" s="17"/>
      <c r="Y4037" s="17"/>
      <c r="Z4037" s="20"/>
      <c r="AA4037" s="18">
        <f t="shared" ca="1" si="315"/>
        <v>21</v>
      </c>
      <c r="AB4037" s="15" t="s">
        <v>7877</v>
      </c>
      <c r="AC4037" s="35" t="str">
        <f t="shared" si="319"/>
        <v>0 anos 11 meses 30 dias</v>
      </c>
      <c r="AD4037" s="35" t="str">
        <f ca="1">IF(AND(V4037="",T4037&lt;TODAY()),"Contrato Encerrado",IF(AND(V4037="",T4037&gt;TODAY()),DATEDIF(TODAY(),T4037,"Y")&amp;" anos"&amp;" "&amp;DATEDIF(TODAY(),T4037,"YM")&amp;" meses"&amp;" "&amp;DATEDIF(TODAY(),T4037,"MD")&amp;" dias",IF(AND(X4037="",V4037&lt;TODAY()),"Contrato Encerrado",IF(AND(X4037="",V4037&gt;TODAY()),DATEDIF(TODAY(),V4037,"Y")&amp;" anos"&amp;" "&amp;DATEDIF(TODAY(),V4037,"YM")&amp;" meses"&amp;" "&amp;DATEDIF(TODAY(),V4037,"MD")&amp;" dias",IF(AND(Z4037="",X4037&lt;TODAY()),"Contrato Encerrado",IF(AND(Z4037="",X4037&gt;TODAY()),DATEDIF(TODAY(),X4037,"Y")&amp;" anos"&amp;" "&amp;DATEDIF(TODAY(),X4037,"YM")&amp;" meses"&amp;" "&amp;DATEDIF(TODAY(),X4037,"MD")&amp;" dias",IF(AND(Z4037&lt;&gt;””,Z4037&lt;TODAY()),"Contrato Encerrado",IF(AND(Z4037&lt;&gt;"",Z4037&gt;TODAY()),DATEDIF(TODAY(),Z4037,"Y")&amp;" anos"&amp;" "&amp;DATEDIF(TODAY(),Z4037,"YM")&amp;" meses"&amp;" "&amp;DATEDIF(TODAY(),Z4037,"MD")&amp;" dias"))))))))</f>
        <v>0 anos 5 meses 24 dias</v>
      </c>
      <c r="AE4037" s="35">
        <f t="shared" si="316"/>
        <v>364</v>
      </c>
      <c r="AF4037" s="35">
        <f t="shared" si="317"/>
        <v>366</v>
      </c>
      <c r="AG4037" s="17" t="str">
        <f t="shared" si="318"/>
        <v>0 anos 11 meses 31 dias</v>
      </c>
    </row>
    <row r="4038" spans="1:33" ht="11.25" customHeight="1" x14ac:dyDescent="0.2">
      <c r="A4038" s="8" t="s">
        <v>9</v>
      </c>
      <c r="B4038" s="8" t="s">
        <v>13</v>
      </c>
      <c r="C4038" s="22" t="s">
        <v>20</v>
      </c>
      <c r="D4038" s="37">
        <v>2023</v>
      </c>
      <c r="E4038" s="23" t="s">
        <v>157</v>
      </c>
      <c r="F4038" s="8" t="s">
        <v>158</v>
      </c>
      <c r="G4038" s="77" t="s">
        <v>8622</v>
      </c>
      <c r="H4038" s="78" t="s">
        <v>8623</v>
      </c>
      <c r="I4038" s="9" t="s">
        <v>8624</v>
      </c>
      <c r="J4038" s="14" t="s">
        <v>14943</v>
      </c>
      <c r="K4038" s="9" t="s">
        <v>29</v>
      </c>
      <c r="L4038" s="24" t="s">
        <v>30</v>
      </c>
      <c r="M4038" s="7" t="s">
        <v>9427</v>
      </c>
      <c r="N4038" s="24" t="s">
        <v>2101</v>
      </c>
      <c r="O4038" s="24" t="s">
        <v>8625</v>
      </c>
      <c r="P4038" s="24" t="s">
        <v>2518</v>
      </c>
      <c r="Q4038" s="24" t="s">
        <v>4109</v>
      </c>
      <c r="R4038" s="17">
        <v>27671</v>
      </c>
      <c r="S4038" s="17">
        <v>45091</v>
      </c>
      <c r="T4038" s="20">
        <v>45818</v>
      </c>
      <c r="U4038" s="20"/>
      <c r="V4038" s="20"/>
      <c r="W4038" s="17"/>
      <c r="X4038" s="17"/>
      <c r="Y4038" s="17"/>
      <c r="Z4038" s="20"/>
      <c r="AA4038" s="18">
        <f t="shared" ca="1" si="315"/>
        <v>50</v>
      </c>
      <c r="AB4038" s="18" t="s">
        <v>7878</v>
      </c>
      <c r="AC4038" s="35" t="str">
        <f t="shared" si="319"/>
        <v>1 anos 11 meses 27 dias</v>
      </c>
      <c r="AD4038" s="35" t="str">
        <f ca="1">IF(AND(V4038="",T4038&lt;TODAY()),"Contrato Encerrado",IF(AND(V4038="",T4038&gt;TODAY()),DATEDIF(TODAY(),T4038,"Y")&amp;" anos"&amp;" "&amp;DATEDIF(TODAY(),T4038,"YM")&amp;" meses"&amp;" "&amp;DATEDIF(TODAY(),T4038,"MD")&amp;" dias",IF(AND(X4038="",V4038&lt;TODAY()),"Contrato Encerrado",IF(AND(X4038="",V4038&gt;TODAY()),DATEDIF(TODAY(),V4038,"Y")&amp;" anos"&amp;" "&amp;DATEDIF(TODAY(),V4038,"YM")&amp;" meses"&amp;" "&amp;DATEDIF(TODAY(),V4038,"MD")&amp;" dias",IF(AND(Z4038="",X4038&lt;TODAY()),"Contrato Encerrado",IF(AND(Z4038="",X4038&gt;TODAY()),DATEDIF(TODAY(),X4038,"Y")&amp;" anos"&amp;" "&amp;DATEDIF(TODAY(),X4038,"YM")&amp;" meses"&amp;" "&amp;DATEDIF(TODAY(),X4038,"MD")&amp;" dias",IF(AND(Z4038&lt;&gt;””,Z4038&lt;TODAY()),"Contrato Encerrado",IF(AND(Z4038&lt;&gt;"",Z4038&gt;TODAY()),DATEDIF(TODAY(),Z4038,"Y")&amp;" anos"&amp;" "&amp;DATEDIF(TODAY(),Z4038,"YM")&amp;" meses"&amp;" "&amp;DATEDIF(TODAY(),Z4038,"MD")&amp;" dias"))))))))</f>
        <v>Contrato Encerrado</v>
      </c>
      <c r="AE4038" s="35">
        <f t="shared" si="316"/>
        <v>727</v>
      </c>
      <c r="AF4038" s="35">
        <f t="shared" si="317"/>
        <v>3</v>
      </c>
      <c r="AG4038" s="17" t="str">
        <f t="shared" si="318"/>
        <v>0 anos 0 meses 3 dias</v>
      </c>
    </row>
    <row r="4039" spans="1:33" ht="11.25" customHeight="1" x14ac:dyDescent="0.2">
      <c r="A4039" s="8" t="s">
        <v>9</v>
      </c>
      <c r="B4039" s="10" t="s">
        <v>13</v>
      </c>
      <c r="C4039" s="11" t="s">
        <v>20</v>
      </c>
      <c r="D4039" s="36">
        <v>2021</v>
      </c>
      <c r="E4039" s="14" t="s">
        <v>157</v>
      </c>
      <c r="F4039" s="8" t="s">
        <v>158</v>
      </c>
      <c r="G4039" s="77" t="s">
        <v>970</v>
      </c>
      <c r="H4039" s="78" t="s">
        <v>971</v>
      </c>
      <c r="I4039" s="14" t="s">
        <v>972</v>
      </c>
      <c r="J4039" s="14" t="s">
        <v>1302</v>
      </c>
      <c r="K4039" s="14" t="s">
        <v>29</v>
      </c>
      <c r="L4039" s="15" t="s">
        <v>30</v>
      </c>
      <c r="M4039" s="7" t="s">
        <v>9427</v>
      </c>
      <c r="N4039" s="27" t="s">
        <v>3227</v>
      </c>
      <c r="O4039" s="27"/>
      <c r="P4039" s="26" t="s">
        <v>2517</v>
      </c>
      <c r="Q4039" s="26" t="s">
        <v>2522</v>
      </c>
      <c r="R4039" s="31">
        <v>27710</v>
      </c>
      <c r="S4039" s="31">
        <v>44382</v>
      </c>
      <c r="T4039" s="31">
        <v>44572</v>
      </c>
      <c r="U4039" s="31"/>
      <c r="V4039" s="31"/>
      <c r="W4039" s="31"/>
      <c r="X4039" s="17"/>
      <c r="Y4039" s="17"/>
      <c r="Z4039" s="31"/>
      <c r="AA4039" s="18">
        <f t="shared" ca="1" si="315"/>
        <v>49</v>
      </c>
      <c r="AB4039" s="19" t="s">
        <v>7878</v>
      </c>
      <c r="AC4039" s="35" t="str">
        <f t="shared" si="319"/>
        <v>0 anos 6 meses 6 dias</v>
      </c>
      <c r="AD4039" s="35" t="str">
        <f ca="1">IF(AND(V4039="",T4039&lt;TODAY()),"Contrato Encerrado",IF(AND(V4039="",T4039&gt;TODAY()),DATEDIF(TODAY(),T4039,"Y")&amp;" anos"&amp;" "&amp;DATEDIF(TODAY(),T4039,"YM")&amp;" meses"&amp;" "&amp;DATEDIF(TODAY(),T4039,"MD")&amp;" dias",IF(AND(X4039="",V4039&lt;TODAY()),"Contrato Encerrado",IF(AND(X4039="",V4039&gt;TODAY()),DATEDIF(TODAY(),V4039,"Y")&amp;" anos"&amp;" "&amp;DATEDIF(TODAY(),V4039,"YM")&amp;" meses"&amp;" "&amp;DATEDIF(TODAY(),V4039,"MD")&amp;" dias",IF(AND(Z4039="",X4039&lt;TODAY()),"Contrato Encerrado",IF(AND(Z4039="",X4039&gt;TODAY()),DATEDIF(TODAY(),X4039,"Y")&amp;" anos"&amp;" "&amp;DATEDIF(TODAY(),X4039,"YM")&amp;" meses"&amp;" "&amp;DATEDIF(TODAY(),X4039,"MD")&amp;" dias",IF(AND(Z4039&lt;&gt;””,Z4039&lt;TODAY()),"Contrato Encerrado",IF(AND(Z4039&lt;&gt;"",Z4039&gt;TODAY()),DATEDIF(TODAY(),Z4039,"Y")&amp;" anos"&amp;" "&amp;DATEDIF(TODAY(),Z4039,"YM")&amp;" meses"&amp;" "&amp;DATEDIF(TODAY(),Z4039,"MD")&amp;" dias"))))))))</f>
        <v>Contrato Encerrado</v>
      </c>
      <c r="AE4039" s="35">
        <f t="shared" si="316"/>
        <v>190</v>
      </c>
      <c r="AF4039" s="35">
        <f t="shared" si="317"/>
        <v>540</v>
      </c>
      <c r="AG4039" s="17" t="str">
        <f t="shared" si="318"/>
        <v>1 anos 5 meses 23 dias</v>
      </c>
    </row>
    <row r="4040" spans="1:33" ht="11.25" customHeight="1" x14ac:dyDescent="0.2">
      <c r="A4040" s="8" t="s">
        <v>9</v>
      </c>
      <c r="B4040" s="10" t="s">
        <v>13</v>
      </c>
      <c r="C4040" s="11" t="s">
        <v>23</v>
      </c>
      <c r="D4040" s="36">
        <v>2022</v>
      </c>
      <c r="E4040" s="12" t="s">
        <v>157</v>
      </c>
      <c r="F4040" s="8" t="s">
        <v>158</v>
      </c>
      <c r="G4040" s="77" t="s">
        <v>5388</v>
      </c>
      <c r="H4040" s="78" t="s">
        <v>5389</v>
      </c>
      <c r="I4040" s="14" t="s">
        <v>5390</v>
      </c>
      <c r="J4040" s="14" t="s">
        <v>14943</v>
      </c>
      <c r="K4040" s="14" t="s">
        <v>29</v>
      </c>
      <c r="L4040" s="15" t="s">
        <v>30</v>
      </c>
      <c r="M4040" s="7" t="s">
        <v>9427</v>
      </c>
      <c r="N4040" s="16" t="s">
        <v>2101</v>
      </c>
      <c r="O4040" s="16"/>
      <c r="P4040" s="16" t="s">
        <v>2518</v>
      </c>
      <c r="Q4040" s="16" t="s">
        <v>2521</v>
      </c>
      <c r="R4040" s="31">
        <v>37166</v>
      </c>
      <c r="S4040" s="31">
        <v>44847</v>
      </c>
      <c r="T4040" s="31">
        <v>45383</v>
      </c>
      <c r="U4040" s="31"/>
      <c r="V4040" s="31"/>
      <c r="W4040" s="31"/>
      <c r="X4040" s="17"/>
      <c r="Y4040" s="17"/>
      <c r="Z4040" s="31"/>
      <c r="AA4040" s="18">
        <f t="shared" ca="1" si="315"/>
        <v>24</v>
      </c>
      <c r="AB4040" s="19" t="s">
        <v>7878</v>
      </c>
      <c r="AC4040" s="35" t="str">
        <f t="shared" si="319"/>
        <v>1 anos 5 meses 19 dias</v>
      </c>
      <c r="AD4040" s="35" t="str">
        <f ca="1">IF(AND(V4040="",T4040&lt;TODAY()),"Contrato Encerrado",IF(AND(V4040="",T4040&gt;TODAY()),DATEDIF(TODAY(),T4040,"Y")&amp;" anos"&amp;" "&amp;DATEDIF(TODAY(),T4040,"YM")&amp;" meses"&amp;" "&amp;DATEDIF(TODAY(),T4040,"MD")&amp;" dias",IF(AND(X4040="",V4040&lt;TODAY()),"Contrato Encerrado",IF(AND(X4040="",V4040&gt;TODAY()),DATEDIF(TODAY(),V4040,"Y")&amp;" anos"&amp;" "&amp;DATEDIF(TODAY(),V4040,"YM")&amp;" meses"&amp;" "&amp;DATEDIF(TODAY(),V4040,"MD")&amp;" dias",IF(AND(Z4040="",X4040&lt;TODAY()),"Contrato Encerrado",IF(AND(Z4040="",X4040&gt;TODAY()),DATEDIF(TODAY(),X4040,"Y")&amp;" anos"&amp;" "&amp;DATEDIF(TODAY(),X4040,"YM")&amp;" meses"&amp;" "&amp;DATEDIF(TODAY(),X4040,"MD")&amp;" dias",IF(AND(Z4040&lt;&gt;””,Z4040&lt;TODAY()),"Contrato Encerrado",IF(AND(Z4040&lt;&gt;"",Z4040&gt;TODAY()),DATEDIF(TODAY(),Z4040,"Y")&amp;" anos"&amp;" "&amp;DATEDIF(TODAY(),Z4040,"YM")&amp;" meses"&amp;" "&amp;DATEDIF(TODAY(),Z4040,"MD")&amp;" dias"))))))))</f>
        <v>Contrato Encerrado</v>
      </c>
      <c r="AE4040" s="35">
        <f t="shared" si="316"/>
        <v>536</v>
      </c>
      <c r="AF4040" s="35">
        <f t="shared" si="317"/>
        <v>194</v>
      </c>
      <c r="AG4040" s="17" t="str">
        <f t="shared" si="318"/>
        <v>0 anos 6 meses 12 dias</v>
      </c>
    </row>
    <row r="4041" spans="1:33" ht="11.25" customHeight="1" x14ac:dyDescent="0.2">
      <c r="A4041" s="8" t="s">
        <v>9</v>
      </c>
      <c r="B4041" s="8" t="s">
        <v>13</v>
      </c>
      <c r="C4041" s="22" t="s">
        <v>15</v>
      </c>
      <c r="D4041" s="37">
        <v>2023</v>
      </c>
      <c r="E4041" s="23" t="s">
        <v>157</v>
      </c>
      <c r="F4041" s="8" t="s">
        <v>158</v>
      </c>
      <c r="G4041" s="77" t="s">
        <v>7321</v>
      </c>
      <c r="H4041" s="78" t="s">
        <v>7322</v>
      </c>
      <c r="I4041" s="9" t="s">
        <v>7323</v>
      </c>
      <c r="J4041" s="14" t="s">
        <v>14943</v>
      </c>
      <c r="K4041" s="9" t="s">
        <v>29</v>
      </c>
      <c r="L4041" s="24" t="s">
        <v>30</v>
      </c>
      <c r="M4041" s="7" t="s">
        <v>9427</v>
      </c>
      <c r="N4041" s="24" t="s">
        <v>4159</v>
      </c>
      <c r="O4041" s="15" t="s">
        <v>7914</v>
      </c>
      <c r="P4041" s="24" t="s">
        <v>2518</v>
      </c>
      <c r="Q4041" s="24" t="s">
        <v>2521</v>
      </c>
      <c r="R4041" s="17">
        <v>34737</v>
      </c>
      <c r="S4041" s="17">
        <v>44995</v>
      </c>
      <c r="T4041" s="31">
        <v>45393</v>
      </c>
      <c r="U4041" s="17">
        <v>45483</v>
      </c>
      <c r="V4041" s="31">
        <v>45757</v>
      </c>
      <c r="W4041" s="17"/>
      <c r="X4041" s="17"/>
      <c r="Y4041" s="17"/>
      <c r="Z4041" s="20"/>
      <c r="AA4041" s="18">
        <f t="shared" ca="1" si="315"/>
        <v>30</v>
      </c>
      <c r="AB4041" s="19" t="s">
        <v>7878</v>
      </c>
      <c r="AC4041" s="35" t="str">
        <f t="shared" si="319"/>
        <v>1 anos 10 meses 0 dias</v>
      </c>
      <c r="AD4041" s="35" t="str">
        <f ca="1">IF(AND(V4041="",T4041&lt;TODAY()),"Contrato Encerrado",IF(AND(V4041="",T4041&gt;TODAY()),DATEDIF(TODAY(),T4041,"Y")&amp;" anos"&amp;" "&amp;DATEDIF(TODAY(),T4041,"YM")&amp;" meses"&amp;" "&amp;DATEDIF(TODAY(),T4041,"MD")&amp;" dias",IF(AND(X4041="",V4041&lt;TODAY()),"Contrato Encerrado",IF(AND(X4041="",V4041&gt;TODAY()),DATEDIF(TODAY(),V4041,"Y")&amp;" anos"&amp;" "&amp;DATEDIF(TODAY(),V4041,"YM")&amp;" meses"&amp;" "&amp;DATEDIF(TODAY(),V4041,"MD")&amp;" dias",IF(AND(Z4041="",X4041&lt;TODAY()),"Contrato Encerrado",IF(AND(Z4041="",X4041&gt;TODAY()),DATEDIF(TODAY(),X4041,"Y")&amp;" anos"&amp;" "&amp;DATEDIF(TODAY(),X4041,"YM")&amp;" meses"&amp;" "&amp;DATEDIF(TODAY(),X4041,"MD")&amp;" dias",IF(AND(Z4041&lt;&gt;””,Z4041&lt;TODAY()),"Contrato Encerrado",IF(AND(Z4041&lt;&gt;"",Z4041&gt;TODAY()),DATEDIF(TODAY(),Z4041,"Y")&amp;" anos"&amp;" "&amp;DATEDIF(TODAY(),Z4041,"YM")&amp;" meses"&amp;" "&amp;DATEDIF(TODAY(),Z4041,"MD")&amp;" dias"))))))))</f>
        <v>Contrato Encerrado</v>
      </c>
      <c r="AE4041" s="35">
        <f t="shared" si="316"/>
        <v>672</v>
      </c>
      <c r="AF4041" s="35">
        <f t="shared" si="317"/>
        <v>58</v>
      </c>
      <c r="AG4041" s="17" t="str">
        <f t="shared" si="318"/>
        <v>0 anos 1 meses 27 dias</v>
      </c>
    </row>
    <row r="4042" spans="1:33" ht="11.25" customHeight="1" x14ac:dyDescent="0.2">
      <c r="A4042" s="8" t="s">
        <v>9</v>
      </c>
      <c r="B4042" s="10" t="s">
        <v>13</v>
      </c>
      <c r="C4042" s="11" t="s">
        <v>24</v>
      </c>
      <c r="D4042" s="36">
        <v>2022</v>
      </c>
      <c r="E4042" s="12" t="s">
        <v>157</v>
      </c>
      <c r="F4042" s="8" t="s">
        <v>158</v>
      </c>
      <c r="G4042" s="77" t="s">
        <v>5391</v>
      </c>
      <c r="H4042" s="78" t="s">
        <v>5392</v>
      </c>
      <c r="I4042" s="14" t="s">
        <v>5393</v>
      </c>
      <c r="J4042" s="14" t="s">
        <v>14943</v>
      </c>
      <c r="K4042" s="14" t="s">
        <v>29</v>
      </c>
      <c r="L4042" s="15" t="s">
        <v>30</v>
      </c>
      <c r="M4042" s="7" t="s">
        <v>9427</v>
      </c>
      <c r="N4042" s="16" t="s">
        <v>4159</v>
      </c>
      <c r="O4042" s="16"/>
      <c r="P4042" s="16" t="s">
        <v>2518</v>
      </c>
      <c r="Q4042" s="16" t="s">
        <v>2521</v>
      </c>
      <c r="R4042" s="31">
        <v>25080</v>
      </c>
      <c r="S4042" s="31">
        <v>44868</v>
      </c>
      <c r="T4042" s="31">
        <v>45503</v>
      </c>
      <c r="U4042" s="31"/>
      <c r="V4042" s="31"/>
      <c r="W4042" s="31"/>
      <c r="X4042" s="17"/>
      <c r="Y4042" s="17"/>
      <c r="Z4042" s="31"/>
      <c r="AA4042" s="18">
        <f t="shared" ca="1" si="315"/>
        <v>57</v>
      </c>
      <c r="AB4042" s="19" t="s">
        <v>7878</v>
      </c>
      <c r="AC4042" s="35" t="str">
        <f t="shared" si="319"/>
        <v>1 anos 8 meses 27 dias</v>
      </c>
      <c r="AD4042" s="35" t="str">
        <f ca="1">IF(AND(V4042="",T4042&lt;TODAY()),"Contrato Encerrado",IF(AND(V4042="",T4042&gt;TODAY()),DATEDIF(TODAY(),T4042,"Y")&amp;" anos"&amp;" "&amp;DATEDIF(TODAY(),T4042,"YM")&amp;" meses"&amp;" "&amp;DATEDIF(TODAY(),T4042,"MD")&amp;" dias",IF(AND(X4042="",V4042&lt;TODAY()),"Contrato Encerrado",IF(AND(X4042="",V4042&gt;TODAY()),DATEDIF(TODAY(),V4042,"Y")&amp;" anos"&amp;" "&amp;DATEDIF(TODAY(),V4042,"YM")&amp;" meses"&amp;" "&amp;DATEDIF(TODAY(),V4042,"MD")&amp;" dias",IF(AND(Z4042="",X4042&lt;TODAY()),"Contrato Encerrado",IF(AND(Z4042="",X4042&gt;TODAY()),DATEDIF(TODAY(),X4042,"Y")&amp;" anos"&amp;" "&amp;DATEDIF(TODAY(),X4042,"YM")&amp;" meses"&amp;" "&amp;DATEDIF(TODAY(),X4042,"MD")&amp;" dias",IF(AND(Z4042&lt;&gt;””,Z4042&lt;TODAY()),"Contrato Encerrado",IF(AND(Z4042&lt;&gt;"",Z4042&gt;TODAY()),DATEDIF(TODAY(),Z4042,"Y")&amp;" anos"&amp;" "&amp;DATEDIF(TODAY(),Z4042,"YM")&amp;" meses"&amp;" "&amp;DATEDIF(TODAY(),Z4042,"MD")&amp;" dias"))))))))</f>
        <v>Contrato Encerrado</v>
      </c>
      <c r="AE4042" s="35">
        <f t="shared" si="316"/>
        <v>635</v>
      </c>
      <c r="AF4042" s="35">
        <f t="shared" si="317"/>
        <v>95</v>
      </c>
      <c r="AG4042" s="17" t="str">
        <f t="shared" si="318"/>
        <v>0 anos 3 meses 4 dias</v>
      </c>
    </row>
    <row r="4043" spans="1:33" ht="11.25" customHeight="1" x14ac:dyDescent="0.2">
      <c r="A4043" s="8" t="s">
        <v>9</v>
      </c>
      <c r="B4043" s="10" t="s">
        <v>13</v>
      </c>
      <c r="C4043" s="11" t="s">
        <v>22</v>
      </c>
      <c r="D4043" s="36">
        <v>2022</v>
      </c>
      <c r="E4043" s="12" t="s">
        <v>157</v>
      </c>
      <c r="F4043" s="8" t="s">
        <v>158</v>
      </c>
      <c r="G4043" s="77" t="s">
        <v>5394</v>
      </c>
      <c r="H4043" s="78" t="s">
        <v>5395</v>
      </c>
      <c r="I4043" s="14" t="s">
        <v>5396</v>
      </c>
      <c r="J4043" s="14" t="s">
        <v>14943</v>
      </c>
      <c r="K4043" s="14" t="s">
        <v>29</v>
      </c>
      <c r="L4043" s="15" t="s">
        <v>30</v>
      </c>
      <c r="M4043" s="7" t="s">
        <v>9427</v>
      </c>
      <c r="N4043" s="16" t="s">
        <v>2101</v>
      </c>
      <c r="O4043" s="16"/>
      <c r="P4043" s="16" t="s">
        <v>2518</v>
      </c>
      <c r="Q4043" s="16" t="s">
        <v>2521</v>
      </c>
      <c r="R4043" s="31">
        <v>23363</v>
      </c>
      <c r="S4043" s="31">
        <v>44819</v>
      </c>
      <c r="T4043" s="31">
        <v>45548</v>
      </c>
      <c r="U4043" s="31"/>
      <c r="V4043" s="31"/>
      <c r="W4043" s="31"/>
      <c r="X4043" s="17"/>
      <c r="Y4043" s="17"/>
      <c r="Z4043" s="31"/>
      <c r="AA4043" s="18">
        <f t="shared" ca="1" si="315"/>
        <v>61</v>
      </c>
      <c r="AB4043" s="19" t="s">
        <v>7877</v>
      </c>
      <c r="AC4043" s="35" t="str">
        <f t="shared" si="319"/>
        <v>1 anos 11 meses 29 dias</v>
      </c>
      <c r="AD4043" s="35" t="str">
        <f ca="1">IF(AND(V4043="",T4043&lt;TODAY()),"Contrato Encerrado",IF(AND(V4043="",T4043&gt;TODAY()),DATEDIF(TODAY(),T4043,"Y")&amp;" anos"&amp;" "&amp;DATEDIF(TODAY(),T4043,"YM")&amp;" meses"&amp;" "&amp;DATEDIF(TODAY(),T4043,"MD")&amp;" dias",IF(AND(X4043="",V4043&lt;TODAY()),"Contrato Encerrado",IF(AND(X4043="",V4043&gt;TODAY()),DATEDIF(TODAY(),V4043,"Y")&amp;" anos"&amp;" "&amp;DATEDIF(TODAY(),V4043,"YM")&amp;" meses"&amp;" "&amp;DATEDIF(TODAY(),V4043,"MD")&amp;" dias",IF(AND(Z4043="",X4043&lt;TODAY()),"Contrato Encerrado",IF(AND(Z4043="",X4043&gt;TODAY()),DATEDIF(TODAY(),X4043,"Y")&amp;" anos"&amp;" "&amp;DATEDIF(TODAY(),X4043,"YM")&amp;" meses"&amp;" "&amp;DATEDIF(TODAY(),X4043,"MD")&amp;" dias",IF(AND(Z4043&lt;&gt;””,Z4043&lt;TODAY()),"Contrato Encerrado",IF(AND(Z4043&lt;&gt;"",Z4043&gt;TODAY()),DATEDIF(TODAY(),Z4043,"Y")&amp;" anos"&amp;" "&amp;DATEDIF(TODAY(),Z4043,"YM")&amp;" meses"&amp;" "&amp;DATEDIF(TODAY(),Z4043,"MD")&amp;" dias"))))))))</f>
        <v>Contrato Encerrado</v>
      </c>
      <c r="AE4043" s="35">
        <f t="shared" si="316"/>
        <v>729</v>
      </c>
      <c r="AF4043" s="35">
        <f t="shared" si="317"/>
        <v>1</v>
      </c>
      <c r="AG4043" s="17" t="str">
        <f t="shared" si="318"/>
        <v>0 anos 0 meses 1 dias</v>
      </c>
    </row>
    <row r="4044" spans="1:33" ht="11.25" customHeight="1" x14ac:dyDescent="0.2">
      <c r="A4044" s="8" t="s">
        <v>9</v>
      </c>
      <c r="B4044" s="10" t="s">
        <v>13</v>
      </c>
      <c r="C4044" s="11" t="s">
        <v>23</v>
      </c>
      <c r="D4044" s="36">
        <v>2022</v>
      </c>
      <c r="E4044" s="12" t="s">
        <v>307</v>
      </c>
      <c r="F4044" s="8" t="s">
        <v>308</v>
      </c>
      <c r="G4044" s="77" t="s">
        <v>5397</v>
      </c>
      <c r="H4044" s="78" t="s">
        <v>5398</v>
      </c>
      <c r="I4044" s="14" t="s">
        <v>5399</v>
      </c>
      <c r="J4044" s="14" t="s">
        <v>14943</v>
      </c>
      <c r="K4044" s="14" t="s">
        <v>29</v>
      </c>
      <c r="L4044" s="15" t="s">
        <v>30</v>
      </c>
      <c r="M4044" s="7" t="s">
        <v>9427</v>
      </c>
      <c r="N4044" s="16" t="s">
        <v>2116</v>
      </c>
      <c r="O4044" s="16"/>
      <c r="P4044" s="16" t="s">
        <v>2518</v>
      </c>
      <c r="Q4044" s="16" t="s">
        <v>2523</v>
      </c>
      <c r="R4044" s="31">
        <v>35296</v>
      </c>
      <c r="S4044" s="31">
        <v>44830</v>
      </c>
      <c r="T4044" s="111">
        <v>45303</v>
      </c>
      <c r="U4044" s="31"/>
      <c r="V4044" s="31"/>
      <c r="W4044" s="31"/>
      <c r="X4044" s="17"/>
      <c r="Y4044" s="17"/>
      <c r="Z4044" s="31"/>
      <c r="AA4044" s="18">
        <f t="shared" ca="1" si="315"/>
        <v>29</v>
      </c>
      <c r="AB4044" s="19" t="s">
        <v>7877</v>
      </c>
      <c r="AC4044" s="35" t="str">
        <f t="shared" si="319"/>
        <v>1 anos 3 meses 17 dias</v>
      </c>
      <c r="AD4044" s="35" t="str">
        <f ca="1">IF(AND(V4044="",T4044&lt;TODAY()),"Contrato Encerrado",IF(AND(V4044="",T4044&gt;TODAY()),DATEDIF(TODAY(),T4044,"Y")&amp;" anos"&amp;" "&amp;DATEDIF(TODAY(),T4044,"YM")&amp;" meses"&amp;" "&amp;DATEDIF(TODAY(),T4044,"MD")&amp;" dias",IF(AND(X4044="",V4044&lt;TODAY()),"Contrato Encerrado",IF(AND(X4044="",V4044&gt;TODAY()),DATEDIF(TODAY(),V4044,"Y")&amp;" anos"&amp;" "&amp;DATEDIF(TODAY(),V4044,"YM")&amp;" meses"&amp;" "&amp;DATEDIF(TODAY(),V4044,"MD")&amp;" dias",IF(AND(Z4044="",X4044&lt;TODAY()),"Contrato Encerrado",IF(AND(Z4044="",X4044&gt;TODAY()),DATEDIF(TODAY(),X4044,"Y")&amp;" anos"&amp;" "&amp;DATEDIF(TODAY(),X4044,"YM")&amp;" meses"&amp;" "&amp;DATEDIF(TODAY(),X4044,"MD")&amp;" dias",IF(AND(Z4044&lt;&gt;””,Z4044&lt;TODAY()),"Contrato Encerrado",IF(AND(Z4044&lt;&gt;"",Z4044&gt;TODAY()),DATEDIF(TODAY(),Z4044,"Y")&amp;" anos"&amp;" "&amp;DATEDIF(TODAY(),Z4044,"YM")&amp;" meses"&amp;" "&amp;DATEDIF(TODAY(),Z4044,"MD")&amp;" dias"))))))))</f>
        <v>Contrato Encerrado</v>
      </c>
      <c r="AE4044" s="35">
        <f t="shared" si="316"/>
        <v>473</v>
      </c>
      <c r="AF4044" s="35">
        <f t="shared" si="317"/>
        <v>257</v>
      </c>
      <c r="AG4044" s="17" t="str">
        <f t="shared" si="318"/>
        <v>0 anos 8 meses 13 dias</v>
      </c>
    </row>
    <row r="4045" spans="1:33" ht="11.25" customHeight="1" x14ac:dyDescent="0.2">
      <c r="A4045" s="8" t="s">
        <v>9</v>
      </c>
      <c r="B4045" s="10" t="s">
        <v>13</v>
      </c>
      <c r="C4045" s="11" t="s">
        <v>21</v>
      </c>
      <c r="D4045" s="36">
        <v>2021</v>
      </c>
      <c r="E4045" s="14" t="s">
        <v>79</v>
      </c>
      <c r="F4045" s="8" t="s">
        <v>80</v>
      </c>
      <c r="G4045" s="77" t="s">
        <v>3830</v>
      </c>
      <c r="H4045" s="78" t="s">
        <v>3831</v>
      </c>
      <c r="I4045" s="14" t="s">
        <v>3832</v>
      </c>
      <c r="J4045" s="14" t="s">
        <v>1302</v>
      </c>
      <c r="K4045" s="14" t="s">
        <v>29</v>
      </c>
      <c r="L4045" s="15" t="s">
        <v>30</v>
      </c>
      <c r="M4045" s="7" t="s">
        <v>9427</v>
      </c>
      <c r="N4045" s="16" t="s">
        <v>2113</v>
      </c>
      <c r="O4045" s="27"/>
      <c r="P4045" s="26" t="s">
        <v>2517</v>
      </c>
      <c r="Q4045" s="26" t="s">
        <v>2522</v>
      </c>
      <c r="R4045" s="31">
        <v>36426</v>
      </c>
      <c r="S4045" s="31">
        <v>44410</v>
      </c>
      <c r="T4045" s="111">
        <v>44509</v>
      </c>
      <c r="U4045" s="111"/>
      <c r="V4045" s="31"/>
      <c r="W4045" s="31"/>
      <c r="X4045" s="17"/>
      <c r="Y4045" s="17"/>
      <c r="Z4045" s="31"/>
      <c r="AA4045" s="18">
        <f t="shared" ca="1" si="315"/>
        <v>26</v>
      </c>
      <c r="AB4045" s="19" t="s">
        <v>7877</v>
      </c>
      <c r="AC4045" s="35" t="str">
        <f t="shared" si="319"/>
        <v>0 anos 3 meses 7 dias</v>
      </c>
      <c r="AD4045" s="35" t="str">
        <f ca="1">IF(AND(V4045="",T4045&lt;TODAY()),"Contrato Encerrado",IF(AND(V4045="",T4045&gt;TODAY()),DATEDIF(TODAY(),T4045,"Y")&amp;" anos"&amp;" "&amp;DATEDIF(TODAY(),T4045,"YM")&amp;" meses"&amp;" "&amp;DATEDIF(TODAY(),T4045,"MD")&amp;" dias",IF(AND(X4045="",V4045&lt;TODAY()),"Contrato Encerrado",IF(AND(X4045="",V4045&gt;TODAY()),DATEDIF(TODAY(),V4045,"Y")&amp;" anos"&amp;" "&amp;DATEDIF(TODAY(),V4045,"YM")&amp;" meses"&amp;" "&amp;DATEDIF(TODAY(),V4045,"MD")&amp;" dias",IF(AND(Z4045="",X4045&lt;TODAY()),"Contrato Encerrado",IF(AND(Z4045="",X4045&gt;TODAY()),DATEDIF(TODAY(),X4045,"Y")&amp;" anos"&amp;" "&amp;DATEDIF(TODAY(),X4045,"YM")&amp;" meses"&amp;" "&amp;DATEDIF(TODAY(),X4045,"MD")&amp;" dias",IF(AND(Z4045&lt;&gt;””,Z4045&lt;TODAY()),"Contrato Encerrado",IF(AND(Z4045&lt;&gt;"",Z4045&gt;TODAY()),DATEDIF(TODAY(),Z4045,"Y")&amp;" anos"&amp;" "&amp;DATEDIF(TODAY(),Z4045,"YM")&amp;" meses"&amp;" "&amp;DATEDIF(TODAY(),Z4045,"MD")&amp;" dias"))))))))</f>
        <v>Contrato Encerrado</v>
      </c>
      <c r="AE4045" s="35">
        <f t="shared" si="316"/>
        <v>99</v>
      </c>
      <c r="AF4045" s="35">
        <f t="shared" si="317"/>
        <v>631</v>
      </c>
      <c r="AG4045" s="17" t="str">
        <f t="shared" si="318"/>
        <v>1 anos 8 meses 22 dias</v>
      </c>
    </row>
    <row r="4046" spans="1:33" ht="11.25" customHeight="1" x14ac:dyDescent="0.2">
      <c r="A4046" s="8" t="s">
        <v>9</v>
      </c>
      <c r="B4046" s="8" t="s">
        <v>13</v>
      </c>
      <c r="C4046" s="22" t="s">
        <v>21</v>
      </c>
      <c r="D4046" s="35">
        <v>2025</v>
      </c>
      <c r="E4046" s="12" t="s">
        <v>157</v>
      </c>
      <c r="F4046" s="8" t="s">
        <v>158</v>
      </c>
      <c r="G4046" s="14" t="s">
        <v>17644</v>
      </c>
      <c r="H4046" s="8" t="s">
        <v>17645</v>
      </c>
      <c r="I4046" s="14" t="s">
        <v>17024</v>
      </c>
      <c r="J4046" s="14" t="s">
        <v>10</v>
      </c>
      <c r="K4046" s="14" t="s">
        <v>29</v>
      </c>
      <c r="L4046" s="15" t="s">
        <v>30</v>
      </c>
      <c r="M4046" s="7" t="s">
        <v>16153</v>
      </c>
      <c r="N4046" s="15" t="s">
        <v>4402</v>
      </c>
      <c r="O4046" s="15" t="s">
        <v>8813</v>
      </c>
      <c r="P4046" s="15" t="s">
        <v>2518</v>
      </c>
      <c r="Q4046" s="15" t="s">
        <v>4109</v>
      </c>
      <c r="R4046" s="20">
        <v>28414</v>
      </c>
      <c r="S4046" s="20">
        <v>45803</v>
      </c>
      <c r="T4046" s="20">
        <v>46167</v>
      </c>
      <c r="U4046" s="20"/>
      <c r="V4046" s="20"/>
      <c r="W4046" s="20"/>
      <c r="X4046" s="17"/>
      <c r="Y4046" s="17"/>
      <c r="Z4046" s="20"/>
      <c r="AA4046" s="21">
        <f t="shared" ca="1" si="315"/>
        <v>47</v>
      </c>
      <c r="AB4046" s="20" t="s">
        <v>7878</v>
      </c>
      <c r="AC4046" s="35" t="str">
        <f t="shared" si="319"/>
        <v>0 anos 11 meses 29 dias</v>
      </c>
      <c r="AD4046" s="35" t="str">
        <f ca="1">IF(AND(V4046="",T4046&lt;TODAY()),"Contrato Encerrado",IF(AND(V4046="",T4046&gt;TODAY()),DATEDIF(TODAY(),T4046,"Y")&amp;" anos"&amp;" "&amp;DATEDIF(TODAY(),T4046,"YM")&amp;" meses"&amp;" "&amp;DATEDIF(TODAY(),T4046,"MD")&amp;" dias",IF(AND(X4046="",V4046&lt;TODAY()),"Contrato Encerrado",IF(AND(X4046="",V4046&gt;TODAY()),DATEDIF(TODAY(),V4046,"Y")&amp;" anos"&amp;" "&amp;DATEDIF(TODAY(),V4046,"YM")&amp;" meses"&amp;" "&amp;DATEDIF(TODAY(),V4046,"MD")&amp;" dias",IF(AND(Z4046="",X4046&lt;TODAY()),"Contrato Encerrado",IF(AND(Z4046="",X4046&gt;TODAY()),DATEDIF(TODAY(),X4046,"Y")&amp;" anos"&amp;" "&amp;DATEDIF(TODAY(),X4046,"YM")&amp;" meses"&amp;" "&amp;DATEDIF(TODAY(),X4046,"MD")&amp;" dias",IF(AND(Z4046&lt;&gt;””,Z4046&lt;TODAY()),"Contrato Encerrado",IF(AND(Z4046&lt;&gt;"",Z4046&gt;TODAY()),DATEDIF(TODAY(),Z4046,"Y")&amp;" anos"&amp;" "&amp;DATEDIF(TODAY(),Z4046,"YM")&amp;" meses"&amp;" "&amp;DATEDIF(TODAY(),Z4046,"MD")&amp;" dias"))))))))</f>
        <v>0 anos 7 meses 18 dias</v>
      </c>
      <c r="AE4046" s="35">
        <f t="shared" si="316"/>
        <v>364</v>
      </c>
      <c r="AF4046" s="35">
        <f t="shared" si="317"/>
        <v>366</v>
      </c>
      <c r="AG4046" s="17" t="str">
        <f t="shared" si="318"/>
        <v>0 anos 11 meses 31 dias</v>
      </c>
    </row>
    <row r="4047" spans="1:33" ht="11.25" customHeight="1" x14ac:dyDescent="0.2">
      <c r="A4047" s="8" t="s">
        <v>9</v>
      </c>
      <c r="B4047" s="8" t="s">
        <v>13</v>
      </c>
      <c r="C4047" s="22" t="s">
        <v>11</v>
      </c>
      <c r="D4047" s="37">
        <v>2024</v>
      </c>
      <c r="E4047" s="12" t="s">
        <v>27</v>
      </c>
      <c r="F4047" s="8" t="s">
        <v>28</v>
      </c>
      <c r="G4047" s="77" t="s">
        <v>11660</v>
      </c>
      <c r="H4047" s="78" t="s">
        <v>11661</v>
      </c>
      <c r="I4047" s="14" t="s">
        <v>11662</v>
      </c>
      <c r="J4047" s="14" t="s">
        <v>10</v>
      </c>
      <c r="K4047" s="14" t="s">
        <v>29</v>
      </c>
      <c r="L4047" s="15" t="s">
        <v>30</v>
      </c>
      <c r="M4047" s="7" t="s">
        <v>9427</v>
      </c>
      <c r="N4047" s="16" t="s">
        <v>2105</v>
      </c>
      <c r="O4047" s="15" t="s">
        <v>7901</v>
      </c>
      <c r="P4047" s="15" t="s">
        <v>2518</v>
      </c>
      <c r="Q4047" s="15" t="s">
        <v>4109</v>
      </c>
      <c r="R4047" s="20">
        <v>31899</v>
      </c>
      <c r="S4047" s="20">
        <v>45306</v>
      </c>
      <c r="T4047" s="20">
        <v>46022</v>
      </c>
      <c r="U4047" s="20"/>
      <c r="V4047" s="20"/>
      <c r="W4047" s="20"/>
      <c r="X4047" s="17"/>
      <c r="Y4047" s="17"/>
      <c r="Z4047" s="20"/>
      <c r="AA4047" s="18">
        <f t="shared" ca="1" si="315"/>
        <v>38</v>
      </c>
      <c r="AB4047" s="15" t="s">
        <v>7878</v>
      </c>
      <c r="AC4047" s="35" t="str">
        <f t="shared" si="319"/>
        <v>1 anos 11 meses 16 dias</v>
      </c>
      <c r="AD4047" s="35" t="str">
        <f ca="1">IF(AND(V4047="",T4047&lt;TODAY()),"Contrato Encerrado",IF(AND(V4047="",T4047&gt;TODAY()),DATEDIF(TODAY(),T4047,"Y")&amp;" anos"&amp;" "&amp;DATEDIF(TODAY(),T4047,"YM")&amp;" meses"&amp;" "&amp;DATEDIF(TODAY(),T4047,"MD")&amp;" dias",IF(AND(X4047="",V4047&lt;TODAY()),"Contrato Encerrado",IF(AND(X4047="",V4047&gt;TODAY()),DATEDIF(TODAY(),V4047,"Y")&amp;" anos"&amp;" "&amp;DATEDIF(TODAY(),V4047,"YM")&amp;" meses"&amp;" "&amp;DATEDIF(TODAY(),V4047,"MD")&amp;" dias",IF(AND(Z4047="",X4047&lt;TODAY()),"Contrato Encerrado",IF(AND(Z4047="",X4047&gt;TODAY()),DATEDIF(TODAY(),X4047,"Y")&amp;" anos"&amp;" "&amp;DATEDIF(TODAY(),X4047,"YM")&amp;" meses"&amp;" "&amp;DATEDIF(TODAY(),X4047,"MD")&amp;" dias",IF(AND(Z4047&lt;&gt;””,Z4047&lt;TODAY()),"Contrato Encerrado",IF(AND(Z4047&lt;&gt;"",Z4047&gt;TODAY()),DATEDIF(TODAY(),Z4047,"Y")&amp;" anos"&amp;" "&amp;DATEDIF(TODAY(),Z4047,"YM")&amp;" meses"&amp;" "&amp;DATEDIF(TODAY(),Z4047,"MD")&amp;" dias"))))))))</f>
        <v>0 anos 2 meses 24 dias</v>
      </c>
      <c r="AE4047" s="35">
        <f t="shared" si="316"/>
        <v>716</v>
      </c>
      <c r="AF4047" s="35">
        <f t="shared" si="317"/>
        <v>14</v>
      </c>
      <c r="AG4047" s="17" t="str">
        <f t="shared" si="318"/>
        <v>0 anos 0 meses 14 dias</v>
      </c>
    </row>
    <row r="4048" spans="1:33" ht="11.25" customHeight="1" x14ac:dyDescent="0.2">
      <c r="A4048" s="8" t="s">
        <v>9</v>
      </c>
      <c r="B4048" s="8" t="s">
        <v>13</v>
      </c>
      <c r="C4048" s="22" t="s">
        <v>17</v>
      </c>
      <c r="D4048" s="37">
        <v>2023</v>
      </c>
      <c r="E4048" s="23" t="s">
        <v>157</v>
      </c>
      <c r="F4048" s="8" t="s">
        <v>158</v>
      </c>
      <c r="G4048" s="77" t="s">
        <v>7324</v>
      </c>
      <c r="H4048" s="78" t="s">
        <v>7325</v>
      </c>
      <c r="I4048" s="9" t="s">
        <v>7326</v>
      </c>
      <c r="J4048" s="14" t="s">
        <v>14943</v>
      </c>
      <c r="K4048" s="9" t="s">
        <v>29</v>
      </c>
      <c r="L4048" s="24" t="s">
        <v>30</v>
      </c>
      <c r="M4048" s="7" t="s">
        <v>9427</v>
      </c>
      <c r="N4048" s="24" t="s">
        <v>4159</v>
      </c>
      <c r="O4048" s="24"/>
      <c r="P4048" s="24" t="s">
        <v>2518</v>
      </c>
      <c r="Q4048" s="24" t="s">
        <v>4109</v>
      </c>
      <c r="R4048" s="17">
        <v>26551</v>
      </c>
      <c r="S4048" s="17">
        <v>45049</v>
      </c>
      <c r="T4048" s="31">
        <v>45426</v>
      </c>
      <c r="U4048" s="114"/>
      <c r="V4048" s="111"/>
      <c r="W4048" s="114"/>
      <c r="X4048" s="17"/>
      <c r="Y4048" s="17"/>
      <c r="Z4048" s="111"/>
      <c r="AA4048" s="18">
        <f t="shared" ca="1" si="315"/>
        <v>53</v>
      </c>
      <c r="AB4048" s="19" t="s">
        <v>7878</v>
      </c>
      <c r="AC4048" s="35" t="str">
        <f t="shared" si="319"/>
        <v>1 anos 0 meses 11 dias</v>
      </c>
      <c r="AD4048" s="35" t="str">
        <f ca="1">IF(AND(V4048="",T4048&lt;TODAY()),"Contrato Encerrado",IF(AND(V4048="",T4048&gt;TODAY()),DATEDIF(TODAY(),T4048,"Y")&amp;" anos"&amp;" "&amp;DATEDIF(TODAY(),T4048,"YM")&amp;" meses"&amp;" "&amp;DATEDIF(TODAY(),T4048,"MD")&amp;" dias",IF(AND(X4048="",V4048&lt;TODAY()),"Contrato Encerrado",IF(AND(X4048="",V4048&gt;TODAY()),DATEDIF(TODAY(),V4048,"Y")&amp;" anos"&amp;" "&amp;DATEDIF(TODAY(),V4048,"YM")&amp;" meses"&amp;" "&amp;DATEDIF(TODAY(),V4048,"MD")&amp;" dias",IF(AND(Z4048="",X4048&lt;TODAY()),"Contrato Encerrado",IF(AND(Z4048="",X4048&gt;TODAY()),DATEDIF(TODAY(),X4048,"Y")&amp;" anos"&amp;" "&amp;DATEDIF(TODAY(),X4048,"YM")&amp;" meses"&amp;" "&amp;DATEDIF(TODAY(),X4048,"MD")&amp;" dias",IF(AND(Z4048&lt;&gt;””,Z4048&lt;TODAY()),"Contrato Encerrado",IF(AND(Z4048&lt;&gt;"",Z4048&gt;TODAY()),DATEDIF(TODAY(),Z4048,"Y")&amp;" anos"&amp;" "&amp;DATEDIF(TODAY(),Z4048,"YM")&amp;" meses"&amp;" "&amp;DATEDIF(TODAY(),Z4048,"MD")&amp;" dias"))))))))</f>
        <v>Contrato Encerrado</v>
      </c>
      <c r="AE4048" s="35">
        <f t="shared" si="316"/>
        <v>377</v>
      </c>
      <c r="AF4048" s="35">
        <f t="shared" si="317"/>
        <v>353</v>
      </c>
      <c r="AG4048" s="17" t="str">
        <f t="shared" si="318"/>
        <v>0 anos 11 meses 18 dias</v>
      </c>
    </row>
    <row r="4049" spans="1:33" ht="11.25" customHeight="1" x14ac:dyDescent="0.2">
      <c r="A4049" s="8" t="s">
        <v>9</v>
      </c>
      <c r="B4049" s="10" t="s">
        <v>13</v>
      </c>
      <c r="C4049" s="11" t="s">
        <v>20</v>
      </c>
      <c r="D4049" s="36">
        <v>2021</v>
      </c>
      <c r="E4049" s="14" t="s">
        <v>157</v>
      </c>
      <c r="F4049" s="8" t="s">
        <v>158</v>
      </c>
      <c r="G4049" s="77" t="s">
        <v>976</v>
      </c>
      <c r="H4049" s="78" t="s">
        <v>3833</v>
      </c>
      <c r="I4049" s="14" t="s">
        <v>977</v>
      </c>
      <c r="J4049" s="14" t="s">
        <v>14943</v>
      </c>
      <c r="K4049" s="14" t="s">
        <v>29</v>
      </c>
      <c r="L4049" s="15" t="s">
        <v>30</v>
      </c>
      <c r="M4049" s="7" t="s">
        <v>9427</v>
      </c>
      <c r="N4049" s="26" t="s">
        <v>2101</v>
      </c>
      <c r="O4049" s="26"/>
      <c r="P4049" s="26" t="s">
        <v>2517</v>
      </c>
      <c r="Q4049" s="26" t="s">
        <v>2522</v>
      </c>
      <c r="R4049" s="31">
        <v>29175</v>
      </c>
      <c r="S4049" s="31">
        <v>44382</v>
      </c>
      <c r="T4049" s="31">
        <v>44943</v>
      </c>
      <c r="U4049" s="31"/>
      <c r="V4049" s="31"/>
      <c r="W4049" s="31"/>
      <c r="X4049" s="17"/>
      <c r="Y4049" s="17"/>
      <c r="Z4049" s="31"/>
      <c r="AA4049" s="18">
        <f t="shared" ca="1" si="315"/>
        <v>45</v>
      </c>
      <c r="AB4049" s="19" t="s">
        <v>7878</v>
      </c>
      <c r="AC4049" s="35" t="str">
        <f t="shared" si="319"/>
        <v>1 anos 6 meses 12 dias</v>
      </c>
      <c r="AD4049" s="35" t="str">
        <f ca="1">IF(AND(V4049="",T4049&lt;TODAY()),"Contrato Encerrado",IF(AND(V4049="",T4049&gt;TODAY()),DATEDIF(TODAY(),T4049,"Y")&amp;" anos"&amp;" "&amp;DATEDIF(TODAY(),T4049,"YM")&amp;" meses"&amp;" "&amp;DATEDIF(TODAY(),T4049,"MD")&amp;" dias",IF(AND(X4049="",V4049&lt;TODAY()),"Contrato Encerrado",IF(AND(X4049="",V4049&gt;TODAY()),DATEDIF(TODAY(),V4049,"Y")&amp;" anos"&amp;" "&amp;DATEDIF(TODAY(),V4049,"YM")&amp;" meses"&amp;" "&amp;DATEDIF(TODAY(),V4049,"MD")&amp;" dias",IF(AND(Z4049="",X4049&lt;TODAY()),"Contrato Encerrado",IF(AND(Z4049="",X4049&gt;TODAY()),DATEDIF(TODAY(),X4049,"Y")&amp;" anos"&amp;" "&amp;DATEDIF(TODAY(),X4049,"YM")&amp;" meses"&amp;" "&amp;DATEDIF(TODAY(),X4049,"MD")&amp;" dias",IF(AND(Z4049&lt;&gt;””,Z4049&lt;TODAY()),"Contrato Encerrado",IF(AND(Z4049&lt;&gt;"",Z4049&gt;TODAY()),DATEDIF(TODAY(),Z4049,"Y")&amp;" anos"&amp;" "&amp;DATEDIF(TODAY(),Z4049,"YM")&amp;" meses"&amp;" "&amp;DATEDIF(TODAY(),Z4049,"MD")&amp;" dias"))))))))</f>
        <v>Contrato Encerrado</v>
      </c>
      <c r="AE4049" s="35">
        <f t="shared" si="316"/>
        <v>561</v>
      </c>
      <c r="AF4049" s="35">
        <f t="shared" si="317"/>
        <v>169</v>
      </c>
      <c r="AG4049" s="17" t="str">
        <f t="shared" si="318"/>
        <v>0 anos 5 meses 17 dias</v>
      </c>
    </row>
    <row r="4050" spans="1:33" s="61" customFormat="1" ht="11.25" customHeight="1" x14ac:dyDescent="0.2">
      <c r="A4050" s="8" t="s">
        <v>9</v>
      </c>
      <c r="B4050" s="10" t="s">
        <v>13</v>
      </c>
      <c r="C4050" s="11" t="s">
        <v>20</v>
      </c>
      <c r="D4050" s="36">
        <v>2021</v>
      </c>
      <c r="E4050" s="14" t="s">
        <v>157</v>
      </c>
      <c r="F4050" s="8" t="s">
        <v>158</v>
      </c>
      <c r="G4050" s="77" t="s">
        <v>981</v>
      </c>
      <c r="H4050" s="78" t="s">
        <v>982</v>
      </c>
      <c r="I4050" s="14" t="s">
        <v>983</v>
      </c>
      <c r="J4050" s="14" t="s">
        <v>1302</v>
      </c>
      <c r="K4050" s="14" t="s">
        <v>29</v>
      </c>
      <c r="L4050" s="15" t="s">
        <v>30</v>
      </c>
      <c r="M4050" s="7" t="s">
        <v>9427</v>
      </c>
      <c r="N4050" s="27" t="s">
        <v>3244</v>
      </c>
      <c r="O4050" s="27"/>
      <c r="P4050" s="26" t="s">
        <v>2517</v>
      </c>
      <c r="Q4050" s="26" t="s">
        <v>2522</v>
      </c>
      <c r="R4050" s="31">
        <v>32022</v>
      </c>
      <c r="S4050" s="31">
        <v>44383</v>
      </c>
      <c r="T4050" s="111">
        <v>44641</v>
      </c>
      <c r="U4050" s="111"/>
      <c r="V4050" s="31"/>
      <c r="W4050" s="31"/>
      <c r="X4050" s="17"/>
      <c r="Y4050" s="17"/>
      <c r="Z4050" s="31"/>
      <c r="AA4050" s="18">
        <f t="shared" ca="1" si="315"/>
        <v>38</v>
      </c>
      <c r="AB4050" s="19" t="s">
        <v>7878</v>
      </c>
      <c r="AC4050" s="35" t="str">
        <f t="shared" si="319"/>
        <v>0 anos 8 meses 15 dias</v>
      </c>
      <c r="AD4050" s="35" t="str">
        <f ca="1">IF(AND(V4050="",T4050&lt;TODAY()),"Contrato Encerrado",IF(AND(V4050="",T4050&gt;TODAY()),DATEDIF(TODAY(),T4050,"Y")&amp;" anos"&amp;" "&amp;DATEDIF(TODAY(),T4050,"YM")&amp;" meses"&amp;" "&amp;DATEDIF(TODAY(),T4050,"MD")&amp;" dias",IF(AND(X4050="",V4050&lt;TODAY()),"Contrato Encerrado",IF(AND(X4050="",V4050&gt;TODAY()),DATEDIF(TODAY(),V4050,"Y")&amp;" anos"&amp;" "&amp;DATEDIF(TODAY(),V4050,"YM")&amp;" meses"&amp;" "&amp;DATEDIF(TODAY(),V4050,"MD")&amp;" dias",IF(AND(Z4050="",X4050&lt;TODAY()),"Contrato Encerrado",IF(AND(Z4050="",X4050&gt;TODAY()),DATEDIF(TODAY(),X4050,"Y")&amp;" anos"&amp;" "&amp;DATEDIF(TODAY(),X4050,"YM")&amp;" meses"&amp;" "&amp;DATEDIF(TODAY(),X4050,"MD")&amp;" dias",IF(AND(Z4050&lt;&gt;””,Z4050&lt;TODAY()),"Contrato Encerrado",IF(AND(Z4050&lt;&gt;"",Z4050&gt;TODAY()),DATEDIF(TODAY(),Z4050,"Y")&amp;" anos"&amp;" "&amp;DATEDIF(TODAY(),Z4050,"YM")&amp;" meses"&amp;" "&amp;DATEDIF(TODAY(),Z4050,"MD")&amp;" dias"))))))))</f>
        <v>Contrato Encerrado</v>
      </c>
      <c r="AE4050" s="35">
        <f t="shared" si="316"/>
        <v>258</v>
      </c>
      <c r="AF4050" s="35">
        <f t="shared" si="317"/>
        <v>472</v>
      </c>
      <c r="AG4050" s="17" t="str">
        <f t="shared" si="318"/>
        <v>1 anos 3 meses 16 dias</v>
      </c>
    </row>
    <row r="4051" spans="1:33" ht="11.25" customHeight="1" x14ac:dyDescent="0.2">
      <c r="A4051" s="8" t="s">
        <v>9</v>
      </c>
      <c r="B4051" s="10" t="s">
        <v>13</v>
      </c>
      <c r="C4051" s="11" t="s">
        <v>22</v>
      </c>
      <c r="D4051" s="36">
        <v>2022</v>
      </c>
      <c r="E4051" s="12" t="s">
        <v>157</v>
      </c>
      <c r="F4051" s="8" t="s">
        <v>158</v>
      </c>
      <c r="G4051" s="77" t="s">
        <v>5400</v>
      </c>
      <c r="H4051" s="78" t="s">
        <v>5401</v>
      </c>
      <c r="I4051" s="14" t="s">
        <v>5402</v>
      </c>
      <c r="J4051" s="14" t="s">
        <v>14943</v>
      </c>
      <c r="K4051" s="14" t="s">
        <v>29</v>
      </c>
      <c r="L4051" s="15" t="s">
        <v>30</v>
      </c>
      <c r="M4051" s="7" t="s">
        <v>9427</v>
      </c>
      <c r="N4051" s="16" t="s">
        <v>14576</v>
      </c>
      <c r="O4051" s="15" t="s">
        <v>7914</v>
      </c>
      <c r="P4051" s="16" t="s">
        <v>2518</v>
      </c>
      <c r="Q4051" s="16" t="s">
        <v>2521</v>
      </c>
      <c r="R4051" s="31">
        <v>28924</v>
      </c>
      <c r="S4051" s="31">
        <v>44819</v>
      </c>
      <c r="T4051" s="31">
        <v>45291</v>
      </c>
      <c r="U4051" s="31">
        <v>45425</v>
      </c>
      <c r="V4051" s="31">
        <v>45546</v>
      </c>
      <c r="W4051" s="31"/>
      <c r="X4051" s="17"/>
      <c r="Y4051" s="17"/>
      <c r="Z4051" s="31"/>
      <c r="AA4051" s="18">
        <f t="shared" ca="1" si="315"/>
        <v>46</v>
      </c>
      <c r="AB4051" s="19" t="s">
        <v>7878</v>
      </c>
      <c r="AC4051" s="35" t="str">
        <f t="shared" si="319"/>
        <v>1 anos 7 meses 15 dias</v>
      </c>
      <c r="AD4051" s="35" t="str">
        <f ca="1">IF(AND(V4051="",T4051&lt;TODAY()),"Contrato Encerrado",IF(AND(V4051="",T4051&gt;TODAY()),DATEDIF(TODAY(),T4051,"Y")&amp;" anos"&amp;" "&amp;DATEDIF(TODAY(),T4051,"YM")&amp;" meses"&amp;" "&amp;DATEDIF(TODAY(),T4051,"MD")&amp;" dias",IF(AND(X4051="",V4051&lt;TODAY()),"Contrato Encerrado",IF(AND(X4051="",V4051&gt;TODAY()),DATEDIF(TODAY(),V4051,"Y")&amp;" anos"&amp;" "&amp;DATEDIF(TODAY(),V4051,"YM")&amp;" meses"&amp;" "&amp;DATEDIF(TODAY(),V4051,"MD")&amp;" dias",IF(AND(Z4051="",X4051&lt;TODAY()),"Contrato Encerrado",IF(AND(Z4051="",X4051&gt;TODAY()),DATEDIF(TODAY(),X4051,"Y")&amp;" anos"&amp;" "&amp;DATEDIF(TODAY(),X4051,"YM")&amp;" meses"&amp;" "&amp;DATEDIF(TODAY(),X4051,"MD")&amp;" dias",IF(AND(Z4051&lt;&gt;””,Z4051&lt;TODAY()),"Contrato Encerrado",IF(AND(Z4051&lt;&gt;"",Z4051&gt;TODAY()),DATEDIF(TODAY(),Z4051,"Y")&amp;" anos"&amp;" "&amp;DATEDIF(TODAY(),Z4051,"YM")&amp;" meses"&amp;" "&amp;DATEDIF(TODAY(),Z4051,"MD")&amp;" dias"))))))))</f>
        <v>Contrato Encerrado</v>
      </c>
      <c r="AE4051" s="35">
        <f t="shared" si="316"/>
        <v>593</v>
      </c>
      <c r="AF4051" s="35">
        <f t="shared" si="317"/>
        <v>137</v>
      </c>
      <c r="AG4051" s="17" t="str">
        <f t="shared" si="318"/>
        <v>0 anos 4 meses 16 dias</v>
      </c>
    </row>
    <row r="4052" spans="1:33" ht="11.25" customHeight="1" x14ac:dyDescent="0.2">
      <c r="A4052" s="8" t="s">
        <v>9</v>
      </c>
      <c r="B4052" s="8" t="s">
        <v>13</v>
      </c>
      <c r="C4052" s="22" t="s">
        <v>25</v>
      </c>
      <c r="D4052" s="37">
        <v>2024</v>
      </c>
      <c r="E4052" s="12" t="s">
        <v>157</v>
      </c>
      <c r="F4052" s="8" t="s">
        <v>158</v>
      </c>
      <c r="G4052" s="77" t="s">
        <v>15110</v>
      </c>
      <c r="H4052" s="78" t="s">
        <v>15111</v>
      </c>
      <c r="I4052" s="14" t="s">
        <v>14975</v>
      </c>
      <c r="J4052" s="14" t="s">
        <v>10</v>
      </c>
      <c r="K4052" s="14" t="s">
        <v>29</v>
      </c>
      <c r="L4052" s="15" t="s">
        <v>30</v>
      </c>
      <c r="M4052" s="7" t="s">
        <v>9427</v>
      </c>
      <c r="N4052" s="15" t="s">
        <v>2101</v>
      </c>
      <c r="O4052" s="15" t="s">
        <v>8927</v>
      </c>
      <c r="P4052" s="15" t="s">
        <v>2518</v>
      </c>
      <c r="Q4052" s="15" t="s">
        <v>2521</v>
      </c>
      <c r="R4052" s="20">
        <v>33129</v>
      </c>
      <c r="S4052" s="20">
        <v>45628</v>
      </c>
      <c r="T4052" s="15" t="s">
        <v>15018</v>
      </c>
      <c r="U4052" s="15"/>
      <c r="V4052" s="15"/>
      <c r="W4052" s="15"/>
      <c r="X4052" s="17"/>
      <c r="Y4052" s="17"/>
      <c r="Z4052" s="15"/>
      <c r="AA4052" s="18">
        <f t="shared" ca="1" si="315"/>
        <v>35</v>
      </c>
      <c r="AB4052" s="15" t="s">
        <v>7878</v>
      </c>
      <c r="AC4052" s="35" t="str">
        <f t="shared" si="319"/>
        <v>0 anos 11 meses 29 dias</v>
      </c>
      <c r="AD4052" s="35" t="str">
        <f ca="1">IF(AND(V4052="",T4052&lt;TODAY()),"Contrato Encerrado",IF(AND(V4052="",T4052&gt;TODAY()),DATEDIF(TODAY(),T4052,"Y")&amp;" anos"&amp;" "&amp;DATEDIF(TODAY(),T4052,"YM")&amp;" meses"&amp;" "&amp;DATEDIF(TODAY(),T4052,"MD")&amp;" dias",IF(AND(X4052="",V4052&lt;TODAY()),"Contrato Encerrado",IF(AND(X4052="",V4052&gt;TODAY()),DATEDIF(TODAY(),V4052,"Y")&amp;" anos"&amp;" "&amp;DATEDIF(TODAY(),V4052,"YM")&amp;" meses"&amp;" "&amp;DATEDIF(TODAY(),V4052,"MD")&amp;" dias",IF(AND(Z4052="",X4052&lt;TODAY()),"Contrato Encerrado",IF(AND(Z4052="",X4052&gt;TODAY()),DATEDIF(TODAY(),X4052,"Y")&amp;" anos"&amp;" "&amp;DATEDIF(TODAY(),X4052,"YM")&amp;" meses"&amp;" "&amp;DATEDIF(TODAY(),X4052,"MD")&amp;" dias",IF(AND(Z4052&lt;&gt;””,Z4052&lt;TODAY()),"Contrato Encerrado",IF(AND(Z4052&lt;&gt;"",Z4052&gt;TODAY()),DATEDIF(TODAY(),Z4052,"Y")&amp;" anos"&amp;" "&amp;DATEDIF(TODAY(),Z4052,"YM")&amp;" meses"&amp;" "&amp;DATEDIF(TODAY(),Z4052,"MD")&amp;" dias"))))))))</f>
        <v>0 anos 1 meses 24 dias</v>
      </c>
      <c r="AE4052" s="35">
        <f t="shared" si="316"/>
        <v>364</v>
      </c>
      <c r="AF4052" s="35">
        <f t="shared" si="317"/>
        <v>366</v>
      </c>
      <c r="AG4052" s="17" t="str">
        <f t="shared" si="318"/>
        <v>0 anos 11 meses 31 dias</v>
      </c>
    </row>
    <row r="4053" spans="1:33" ht="11.25" customHeight="1" x14ac:dyDescent="0.2">
      <c r="A4053" s="8" t="s">
        <v>9</v>
      </c>
      <c r="B4053" s="10" t="s">
        <v>13</v>
      </c>
      <c r="C4053" s="11" t="s">
        <v>22</v>
      </c>
      <c r="D4053" s="36">
        <v>2022</v>
      </c>
      <c r="E4053" s="12" t="s">
        <v>157</v>
      </c>
      <c r="F4053" s="8" t="s">
        <v>158</v>
      </c>
      <c r="G4053" s="77" t="s">
        <v>2281</v>
      </c>
      <c r="H4053" s="78" t="s">
        <v>2282</v>
      </c>
      <c r="I4053" s="14" t="s">
        <v>2283</v>
      </c>
      <c r="J4053" s="14" t="s">
        <v>14943</v>
      </c>
      <c r="K4053" s="14" t="s">
        <v>29</v>
      </c>
      <c r="L4053" s="15" t="s">
        <v>30</v>
      </c>
      <c r="M4053" s="7" t="s">
        <v>9427</v>
      </c>
      <c r="N4053" s="16" t="s">
        <v>2101</v>
      </c>
      <c r="O4053" s="16"/>
      <c r="P4053" s="16" t="s">
        <v>2518</v>
      </c>
      <c r="Q4053" s="16" t="s">
        <v>2521</v>
      </c>
      <c r="R4053" s="31">
        <v>29034</v>
      </c>
      <c r="S4053" s="31">
        <v>44753</v>
      </c>
      <c r="T4053" s="31">
        <v>45288</v>
      </c>
      <c r="U4053" s="31"/>
      <c r="V4053" s="31"/>
      <c r="W4053" s="31"/>
      <c r="X4053" s="17"/>
      <c r="Y4053" s="17"/>
      <c r="Z4053" s="31"/>
      <c r="AA4053" s="18">
        <f t="shared" ca="1" si="315"/>
        <v>46</v>
      </c>
      <c r="AB4053" s="19" t="s">
        <v>7878</v>
      </c>
      <c r="AC4053" s="35" t="str">
        <f t="shared" si="319"/>
        <v>1 anos 5 meses 17 dias</v>
      </c>
      <c r="AD4053" s="35" t="str">
        <f ca="1">IF(AND(V4053="",T4053&lt;TODAY()),"Contrato Encerrado",IF(AND(V4053="",T4053&gt;TODAY()),DATEDIF(TODAY(),T4053,"Y")&amp;" anos"&amp;" "&amp;DATEDIF(TODAY(),T4053,"YM")&amp;" meses"&amp;" "&amp;DATEDIF(TODAY(),T4053,"MD")&amp;" dias",IF(AND(X4053="",V4053&lt;TODAY()),"Contrato Encerrado",IF(AND(X4053="",V4053&gt;TODAY()),DATEDIF(TODAY(),V4053,"Y")&amp;" anos"&amp;" "&amp;DATEDIF(TODAY(),V4053,"YM")&amp;" meses"&amp;" "&amp;DATEDIF(TODAY(),V4053,"MD")&amp;" dias",IF(AND(Z4053="",X4053&lt;TODAY()),"Contrato Encerrado",IF(AND(Z4053="",X4053&gt;TODAY()),DATEDIF(TODAY(),X4053,"Y")&amp;" anos"&amp;" "&amp;DATEDIF(TODAY(),X4053,"YM")&amp;" meses"&amp;" "&amp;DATEDIF(TODAY(),X4053,"MD")&amp;" dias",IF(AND(Z4053&lt;&gt;””,Z4053&lt;TODAY()),"Contrato Encerrado",IF(AND(Z4053&lt;&gt;"",Z4053&gt;TODAY()),DATEDIF(TODAY(),Z4053,"Y")&amp;" anos"&amp;" "&amp;DATEDIF(TODAY(),Z4053,"YM")&amp;" meses"&amp;" "&amp;DATEDIF(TODAY(),Z4053,"MD")&amp;" dias"))))))))</f>
        <v>Contrato Encerrado</v>
      </c>
      <c r="AE4053" s="35">
        <f t="shared" si="316"/>
        <v>535</v>
      </c>
      <c r="AF4053" s="35">
        <f t="shared" si="317"/>
        <v>195</v>
      </c>
      <c r="AG4053" s="17" t="str">
        <f t="shared" si="318"/>
        <v>0 anos 6 meses 13 dias</v>
      </c>
    </row>
    <row r="4054" spans="1:33" ht="11.25" customHeight="1" x14ac:dyDescent="0.2">
      <c r="A4054" s="8" t="s">
        <v>9</v>
      </c>
      <c r="B4054" s="8" t="s">
        <v>13</v>
      </c>
      <c r="C4054" s="22" t="s">
        <v>17</v>
      </c>
      <c r="D4054" s="37">
        <v>2025</v>
      </c>
      <c r="E4054" s="12" t="s">
        <v>79</v>
      </c>
      <c r="F4054" s="8" t="s">
        <v>80</v>
      </c>
      <c r="G4054" s="9" t="s">
        <v>16705</v>
      </c>
      <c r="H4054" s="8" t="s">
        <v>16706</v>
      </c>
      <c r="I4054" s="14" t="s">
        <v>16707</v>
      </c>
      <c r="J4054" s="14" t="s">
        <v>1302</v>
      </c>
      <c r="K4054" s="14" t="s">
        <v>29</v>
      </c>
      <c r="L4054" s="15" t="s">
        <v>30</v>
      </c>
      <c r="M4054" s="7" t="s">
        <v>9427</v>
      </c>
      <c r="N4054" s="15" t="s">
        <v>2100</v>
      </c>
      <c r="O4054" s="15" t="s">
        <v>7896</v>
      </c>
      <c r="P4054" s="15" t="s">
        <v>2518</v>
      </c>
      <c r="Q4054" s="15" t="s">
        <v>2523</v>
      </c>
      <c r="R4054" s="20">
        <v>33323</v>
      </c>
      <c r="S4054" s="20">
        <v>45783</v>
      </c>
      <c r="T4054" s="70">
        <v>45890</v>
      </c>
      <c r="U4054" s="70"/>
      <c r="V4054" s="20"/>
      <c r="W4054" s="20"/>
      <c r="X4054" s="17"/>
      <c r="Y4054" s="17"/>
      <c r="Z4054" s="20"/>
      <c r="AA4054" s="18">
        <f t="shared" ca="1" si="315"/>
        <v>34</v>
      </c>
      <c r="AB4054" s="15" t="s">
        <v>7878</v>
      </c>
      <c r="AC4054" s="35" t="str">
        <f t="shared" si="319"/>
        <v>0 anos 3 meses 15 dias</v>
      </c>
      <c r="AD4054" s="35" t="str">
        <f ca="1">IF(AND(V4054="",T4054&lt;TODAY()),"Contrato Encerrado",IF(AND(V4054="",T4054&gt;TODAY()),DATEDIF(TODAY(),T4054,"Y")&amp;" anos"&amp;" "&amp;DATEDIF(TODAY(),T4054,"YM")&amp;" meses"&amp;" "&amp;DATEDIF(TODAY(),T4054,"MD")&amp;" dias",IF(AND(X4054="",V4054&lt;TODAY()),"Contrato Encerrado",IF(AND(X4054="",V4054&gt;TODAY()),DATEDIF(TODAY(),V4054,"Y")&amp;" anos"&amp;" "&amp;DATEDIF(TODAY(),V4054,"YM")&amp;" meses"&amp;" "&amp;DATEDIF(TODAY(),V4054,"MD")&amp;" dias",IF(AND(Z4054="",X4054&lt;TODAY()),"Contrato Encerrado",IF(AND(Z4054="",X4054&gt;TODAY()),DATEDIF(TODAY(),X4054,"Y")&amp;" anos"&amp;" "&amp;DATEDIF(TODAY(),X4054,"YM")&amp;" meses"&amp;" "&amp;DATEDIF(TODAY(),X4054,"MD")&amp;" dias",IF(AND(Z4054&lt;&gt;””,Z4054&lt;TODAY()),"Contrato Encerrado",IF(AND(Z4054&lt;&gt;"",Z4054&gt;TODAY()),DATEDIF(TODAY(),Z4054,"Y")&amp;" anos"&amp;" "&amp;DATEDIF(TODAY(),Z4054,"YM")&amp;" meses"&amp;" "&amp;DATEDIF(TODAY(),Z4054,"MD")&amp;" dias"))))))))</f>
        <v>Contrato Encerrado</v>
      </c>
      <c r="AE4054" s="35">
        <f t="shared" si="316"/>
        <v>107</v>
      </c>
      <c r="AF4054" s="35">
        <f t="shared" si="317"/>
        <v>623</v>
      </c>
      <c r="AG4054" s="17" t="str">
        <f t="shared" si="318"/>
        <v>1 anos 8 meses 14 dias</v>
      </c>
    </row>
    <row r="4055" spans="1:33" ht="11.25" customHeight="1" x14ac:dyDescent="0.2">
      <c r="A4055" s="8" t="s">
        <v>9</v>
      </c>
      <c r="B4055" s="8" t="s">
        <v>13</v>
      </c>
      <c r="C4055" s="22" t="s">
        <v>20</v>
      </c>
      <c r="D4055" s="37">
        <v>2023</v>
      </c>
      <c r="E4055" s="23" t="s">
        <v>157</v>
      </c>
      <c r="F4055" s="8" t="s">
        <v>158</v>
      </c>
      <c r="G4055" s="77" t="s">
        <v>8626</v>
      </c>
      <c r="H4055" s="78" t="s">
        <v>8627</v>
      </c>
      <c r="I4055" s="9" t="s">
        <v>8628</v>
      </c>
      <c r="J4055" s="14" t="s">
        <v>14943</v>
      </c>
      <c r="K4055" s="9" t="s">
        <v>29</v>
      </c>
      <c r="L4055" s="24" t="s">
        <v>30</v>
      </c>
      <c r="M4055" s="7" t="s">
        <v>9427</v>
      </c>
      <c r="N4055" s="24" t="s">
        <v>2101</v>
      </c>
      <c r="O4055" s="24" t="s">
        <v>7885</v>
      </c>
      <c r="P4055" s="24" t="s">
        <v>2518</v>
      </c>
      <c r="Q4055" s="24" t="s">
        <v>4109</v>
      </c>
      <c r="R4055" s="17">
        <v>37423</v>
      </c>
      <c r="S4055" s="17">
        <v>45098</v>
      </c>
      <c r="T4055" s="20">
        <v>45819</v>
      </c>
      <c r="U4055" s="20"/>
      <c r="V4055" s="20"/>
      <c r="W4055" s="17"/>
      <c r="X4055" s="17"/>
      <c r="Y4055" s="17"/>
      <c r="Z4055" s="20"/>
      <c r="AA4055" s="18">
        <f t="shared" ca="1" si="315"/>
        <v>23</v>
      </c>
      <c r="AB4055" s="18" t="s">
        <v>7878</v>
      </c>
      <c r="AC4055" s="35" t="str">
        <f t="shared" si="319"/>
        <v>1 anos 11 meses 21 dias</v>
      </c>
      <c r="AD4055" s="35" t="str">
        <f ca="1">IF(AND(V4055="",T4055&lt;TODAY()),"Contrato Encerrado",IF(AND(V4055="",T4055&gt;TODAY()),DATEDIF(TODAY(),T4055,"Y")&amp;" anos"&amp;" "&amp;DATEDIF(TODAY(),T4055,"YM")&amp;" meses"&amp;" "&amp;DATEDIF(TODAY(),T4055,"MD")&amp;" dias",IF(AND(X4055="",V4055&lt;TODAY()),"Contrato Encerrado",IF(AND(X4055="",V4055&gt;TODAY()),DATEDIF(TODAY(),V4055,"Y")&amp;" anos"&amp;" "&amp;DATEDIF(TODAY(),V4055,"YM")&amp;" meses"&amp;" "&amp;DATEDIF(TODAY(),V4055,"MD")&amp;" dias",IF(AND(Z4055="",X4055&lt;TODAY()),"Contrato Encerrado",IF(AND(Z4055="",X4055&gt;TODAY()),DATEDIF(TODAY(),X4055,"Y")&amp;" anos"&amp;" "&amp;DATEDIF(TODAY(),X4055,"YM")&amp;" meses"&amp;" "&amp;DATEDIF(TODAY(),X4055,"MD")&amp;" dias",IF(AND(Z4055&lt;&gt;””,Z4055&lt;TODAY()),"Contrato Encerrado",IF(AND(Z4055&lt;&gt;"",Z4055&gt;TODAY()),DATEDIF(TODAY(),Z4055,"Y")&amp;" anos"&amp;" "&amp;DATEDIF(TODAY(),Z4055,"YM")&amp;" meses"&amp;" "&amp;DATEDIF(TODAY(),Z4055,"MD")&amp;" dias"))))))))</f>
        <v>Contrato Encerrado</v>
      </c>
      <c r="AE4055" s="35">
        <f t="shared" si="316"/>
        <v>721</v>
      </c>
      <c r="AF4055" s="35">
        <f t="shared" si="317"/>
        <v>9</v>
      </c>
      <c r="AG4055" s="17" t="str">
        <f t="shared" si="318"/>
        <v>0 anos 0 meses 9 dias</v>
      </c>
    </row>
    <row r="4056" spans="1:33" ht="11.25" customHeight="1" x14ac:dyDescent="0.2">
      <c r="A4056" s="8" t="s">
        <v>9</v>
      </c>
      <c r="B4056" s="10" t="s">
        <v>13</v>
      </c>
      <c r="C4056" s="11" t="s">
        <v>22</v>
      </c>
      <c r="D4056" s="36">
        <v>2022</v>
      </c>
      <c r="E4056" s="12" t="s">
        <v>307</v>
      </c>
      <c r="F4056" s="8" t="s">
        <v>308</v>
      </c>
      <c r="G4056" s="77" t="s">
        <v>477</v>
      </c>
      <c r="H4056" s="78" t="s">
        <v>478</v>
      </c>
      <c r="I4056" s="14" t="s">
        <v>479</v>
      </c>
      <c r="J4056" s="14" t="s">
        <v>14943</v>
      </c>
      <c r="K4056" s="14" t="s">
        <v>29</v>
      </c>
      <c r="L4056" s="15" t="s">
        <v>30</v>
      </c>
      <c r="M4056" s="7" t="s">
        <v>9427</v>
      </c>
      <c r="N4056" s="16" t="s">
        <v>2113</v>
      </c>
      <c r="O4056" s="16"/>
      <c r="P4056" s="16" t="s">
        <v>2517</v>
      </c>
      <c r="Q4056" s="16" t="s">
        <v>2522</v>
      </c>
      <c r="R4056" s="31">
        <v>35379</v>
      </c>
      <c r="S4056" s="31">
        <v>44326</v>
      </c>
      <c r="T4056" s="31">
        <v>44942</v>
      </c>
      <c r="U4056" s="31"/>
      <c r="V4056" s="31"/>
      <c r="W4056" s="31"/>
      <c r="X4056" s="17"/>
      <c r="Y4056" s="17"/>
      <c r="Z4056" s="31"/>
      <c r="AA4056" s="18">
        <f t="shared" ca="1" si="315"/>
        <v>28</v>
      </c>
      <c r="AB4056" s="19" t="s">
        <v>7878</v>
      </c>
      <c r="AC4056" s="35" t="str">
        <f t="shared" si="319"/>
        <v>1 anos 8 meses 6 dias</v>
      </c>
      <c r="AD4056" s="35" t="str">
        <f ca="1">IF(AND(V4056="",T4056&lt;TODAY()),"Contrato Encerrado",IF(AND(V4056="",T4056&gt;TODAY()),DATEDIF(TODAY(),T4056,"Y")&amp;" anos"&amp;" "&amp;DATEDIF(TODAY(),T4056,"YM")&amp;" meses"&amp;" "&amp;DATEDIF(TODAY(),T4056,"MD")&amp;" dias",IF(AND(X4056="",V4056&lt;TODAY()),"Contrato Encerrado",IF(AND(X4056="",V4056&gt;TODAY()),DATEDIF(TODAY(),V4056,"Y")&amp;" anos"&amp;" "&amp;DATEDIF(TODAY(),V4056,"YM")&amp;" meses"&amp;" "&amp;DATEDIF(TODAY(),V4056,"MD")&amp;" dias",IF(AND(Z4056="",X4056&lt;TODAY()),"Contrato Encerrado",IF(AND(Z4056="",X4056&gt;TODAY()),DATEDIF(TODAY(),X4056,"Y")&amp;" anos"&amp;" "&amp;DATEDIF(TODAY(),X4056,"YM")&amp;" meses"&amp;" "&amp;DATEDIF(TODAY(),X4056,"MD")&amp;" dias",IF(AND(Z4056&lt;&gt;””,Z4056&lt;TODAY()),"Contrato Encerrado",IF(AND(Z4056&lt;&gt;"",Z4056&gt;TODAY()),DATEDIF(TODAY(),Z4056,"Y")&amp;" anos"&amp;" "&amp;DATEDIF(TODAY(),Z4056,"YM")&amp;" meses"&amp;" "&amp;DATEDIF(TODAY(),Z4056,"MD")&amp;" dias"))))))))</f>
        <v>Contrato Encerrado</v>
      </c>
      <c r="AE4056" s="35">
        <f t="shared" si="316"/>
        <v>616</v>
      </c>
      <c r="AF4056" s="35">
        <f t="shared" si="317"/>
        <v>114</v>
      </c>
      <c r="AG4056" s="17" t="str">
        <f t="shared" si="318"/>
        <v>0 anos 3 meses 23 dias</v>
      </c>
    </row>
    <row r="4057" spans="1:33" ht="11.25" customHeight="1" x14ac:dyDescent="0.2">
      <c r="A4057" s="8" t="s">
        <v>9</v>
      </c>
      <c r="B4057" s="10" t="s">
        <v>13</v>
      </c>
      <c r="C4057" s="11" t="s">
        <v>25</v>
      </c>
      <c r="D4057" s="36">
        <v>2022</v>
      </c>
      <c r="E4057" s="12" t="s">
        <v>157</v>
      </c>
      <c r="F4057" s="8" t="s">
        <v>158</v>
      </c>
      <c r="G4057" s="77" t="s">
        <v>5403</v>
      </c>
      <c r="H4057" s="78" t="s">
        <v>5404</v>
      </c>
      <c r="I4057" s="14" t="s">
        <v>5405</v>
      </c>
      <c r="J4057" s="14" t="s">
        <v>1302</v>
      </c>
      <c r="K4057" s="14" t="s">
        <v>29</v>
      </c>
      <c r="L4057" s="15" t="s">
        <v>30</v>
      </c>
      <c r="M4057" s="7" t="s">
        <v>9427</v>
      </c>
      <c r="N4057" s="16" t="s">
        <v>4159</v>
      </c>
      <c r="O4057" s="16"/>
      <c r="P4057" s="16" t="s">
        <v>2518</v>
      </c>
      <c r="Q4057" s="16" t="s">
        <v>2521</v>
      </c>
      <c r="R4057" s="31">
        <v>24895</v>
      </c>
      <c r="S4057" s="31">
        <v>44897</v>
      </c>
      <c r="T4057" s="31">
        <v>45558</v>
      </c>
      <c r="U4057" s="31"/>
      <c r="V4057" s="31"/>
      <c r="W4057" s="31"/>
      <c r="X4057" s="17"/>
      <c r="Y4057" s="17"/>
      <c r="Z4057" s="31"/>
      <c r="AA4057" s="18">
        <f t="shared" ca="1" si="315"/>
        <v>57</v>
      </c>
      <c r="AB4057" s="19" t="s">
        <v>7878</v>
      </c>
      <c r="AC4057" s="35" t="str">
        <f t="shared" si="319"/>
        <v>1 anos 9 meses 21 dias</v>
      </c>
      <c r="AD4057" s="35" t="str">
        <f ca="1">IF(AND(V4057="",T4057&lt;TODAY()),"Contrato Encerrado",IF(AND(V4057="",T4057&gt;TODAY()),DATEDIF(TODAY(),T4057,"Y")&amp;" anos"&amp;" "&amp;DATEDIF(TODAY(),T4057,"YM")&amp;" meses"&amp;" "&amp;DATEDIF(TODAY(),T4057,"MD")&amp;" dias",IF(AND(X4057="",V4057&lt;TODAY()),"Contrato Encerrado",IF(AND(X4057="",V4057&gt;TODAY()),DATEDIF(TODAY(),V4057,"Y")&amp;" anos"&amp;" "&amp;DATEDIF(TODAY(),V4057,"YM")&amp;" meses"&amp;" "&amp;DATEDIF(TODAY(),V4057,"MD")&amp;" dias",IF(AND(Z4057="",X4057&lt;TODAY()),"Contrato Encerrado",IF(AND(Z4057="",X4057&gt;TODAY()),DATEDIF(TODAY(),X4057,"Y")&amp;" anos"&amp;" "&amp;DATEDIF(TODAY(),X4057,"YM")&amp;" meses"&amp;" "&amp;DATEDIF(TODAY(),X4057,"MD")&amp;" dias",IF(AND(Z4057&lt;&gt;””,Z4057&lt;TODAY()),"Contrato Encerrado",IF(AND(Z4057&lt;&gt;"",Z4057&gt;TODAY()),DATEDIF(TODAY(),Z4057,"Y")&amp;" anos"&amp;" "&amp;DATEDIF(TODAY(),Z4057,"YM")&amp;" meses"&amp;" "&amp;DATEDIF(TODAY(),Z4057,"MD")&amp;" dias"))))))))</f>
        <v>Contrato Encerrado</v>
      </c>
      <c r="AE4057" s="35">
        <f t="shared" si="316"/>
        <v>661</v>
      </c>
      <c r="AF4057" s="35">
        <f t="shared" si="317"/>
        <v>69</v>
      </c>
      <c r="AG4057" s="17" t="str">
        <f t="shared" si="318"/>
        <v>0 anos 2 meses 9 dias</v>
      </c>
    </row>
    <row r="4058" spans="1:33" ht="11.25" customHeight="1" x14ac:dyDescent="0.2">
      <c r="A4058" s="8" t="s">
        <v>9</v>
      </c>
      <c r="B4058" s="8" t="s">
        <v>13</v>
      </c>
      <c r="C4058" s="22" t="s">
        <v>21</v>
      </c>
      <c r="D4058" s="37">
        <v>2023</v>
      </c>
      <c r="E4058" s="12" t="s">
        <v>157</v>
      </c>
      <c r="F4058" s="8" t="s">
        <v>158</v>
      </c>
      <c r="G4058" s="77" t="s">
        <v>9222</v>
      </c>
      <c r="H4058" s="78" t="s">
        <v>9223</v>
      </c>
      <c r="I4058" s="14" t="s">
        <v>9224</v>
      </c>
      <c r="J4058" s="14" t="s">
        <v>14943</v>
      </c>
      <c r="K4058" s="14" t="s">
        <v>29</v>
      </c>
      <c r="L4058" s="15" t="s">
        <v>30</v>
      </c>
      <c r="M4058" s="7" t="s">
        <v>9427</v>
      </c>
      <c r="N4058" s="15" t="s">
        <v>2101</v>
      </c>
      <c r="O4058" s="15" t="s">
        <v>8037</v>
      </c>
      <c r="P4058" s="15" t="s">
        <v>2518</v>
      </c>
      <c r="Q4058" s="15" t="s">
        <v>2521</v>
      </c>
      <c r="R4058" s="20">
        <v>25904</v>
      </c>
      <c r="S4058" s="20">
        <v>45128</v>
      </c>
      <c r="T4058" s="20">
        <v>45473</v>
      </c>
      <c r="U4058" s="20"/>
      <c r="V4058" s="70"/>
      <c r="W4058" s="70"/>
      <c r="X4058" s="17"/>
      <c r="Y4058" s="17"/>
      <c r="Z4058" s="20"/>
      <c r="AA4058" s="18">
        <f t="shared" ca="1" si="315"/>
        <v>54</v>
      </c>
      <c r="AB4058" s="21" t="s">
        <v>7878</v>
      </c>
      <c r="AC4058" s="35" t="str">
        <f t="shared" si="319"/>
        <v>0 anos 11 meses 9 dias</v>
      </c>
      <c r="AD4058" s="35" t="str">
        <f ca="1">IF(AND(V4058="",T4058&lt;TODAY()),"Contrato Encerrado",IF(AND(V4058="",T4058&gt;TODAY()),DATEDIF(TODAY(),T4058,"Y")&amp;" anos"&amp;" "&amp;DATEDIF(TODAY(),T4058,"YM")&amp;" meses"&amp;" "&amp;DATEDIF(TODAY(),T4058,"MD")&amp;" dias",IF(AND(X4058="",V4058&lt;TODAY()),"Contrato Encerrado",IF(AND(X4058="",V4058&gt;TODAY()),DATEDIF(TODAY(),V4058,"Y")&amp;" anos"&amp;" "&amp;DATEDIF(TODAY(),V4058,"YM")&amp;" meses"&amp;" "&amp;DATEDIF(TODAY(),V4058,"MD")&amp;" dias",IF(AND(Z4058="",X4058&lt;TODAY()),"Contrato Encerrado",IF(AND(Z4058="",X4058&gt;TODAY()),DATEDIF(TODAY(),X4058,"Y")&amp;" anos"&amp;" "&amp;DATEDIF(TODAY(),X4058,"YM")&amp;" meses"&amp;" "&amp;DATEDIF(TODAY(),X4058,"MD")&amp;" dias",IF(AND(Z4058&lt;&gt;””,Z4058&lt;TODAY()),"Contrato Encerrado",IF(AND(Z4058&lt;&gt;"",Z4058&gt;TODAY()),DATEDIF(TODAY(),Z4058,"Y")&amp;" anos"&amp;" "&amp;DATEDIF(TODAY(),Z4058,"YM")&amp;" meses"&amp;" "&amp;DATEDIF(TODAY(),Z4058,"MD")&amp;" dias"))))))))</f>
        <v>Contrato Encerrado</v>
      </c>
      <c r="AE4058" s="35">
        <f t="shared" si="316"/>
        <v>345</v>
      </c>
      <c r="AF4058" s="35">
        <f t="shared" si="317"/>
        <v>385</v>
      </c>
      <c r="AG4058" s="17" t="str">
        <f t="shared" si="318"/>
        <v>1 anos 0 meses 19 dias</v>
      </c>
    </row>
    <row r="4059" spans="1:33" ht="11.25" customHeight="1" x14ac:dyDescent="0.2">
      <c r="A4059" s="8" t="s">
        <v>9</v>
      </c>
      <c r="B4059" s="10" t="s">
        <v>13</v>
      </c>
      <c r="C4059" s="11" t="s">
        <v>22</v>
      </c>
      <c r="D4059" s="36">
        <v>2022</v>
      </c>
      <c r="E4059" s="12" t="s">
        <v>157</v>
      </c>
      <c r="F4059" s="8" t="s">
        <v>158</v>
      </c>
      <c r="G4059" s="77" t="s">
        <v>2452</v>
      </c>
      <c r="H4059" s="78" t="s">
        <v>2453</v>
      </c>
      <c r="I4059" s="14" t="s">
        <v>2454</v>
      </c>
      <c r="J4059" s="14" t="s">
        <v>14943</v>
      </c>
      <c r="K4059" s="14" t="s">
        <v>29</v>
      </c>
      <c r="L4059" s="15" t="s">
        <v>30</v>
      </c>
      <c r="M4059" s="7" t="s">
        <v>9427</v>
      </c>
      <c r="N4059" s="16" t="s">
        <v>2101</v>
      </c>
      <c r="O4059" s="16"/>
      <c r="P4059" s="16" t="s">
        <v>2518</v>
      </c>
      <c r="Q4059" s="16" t="s">
        <v>2521</v>
      </c>
      <c r="R4059" s="31">
        <v>27373</v>
      </c>
      <c r="S4059" s="31">
        <v>44763</v>
      </c>
      <c r="T4059" s="31">
        <v>44943</v>
      </c>
      <c r="U4059" s="31"/>
      <c r="V4059" s="31"/>
      <c r="W4059" s="31"/>
      <c r="X4059" s="17"/>
      <c r="Y4059" s="17"/>
      <c r="Z4059" s="31"/>
      <c r="AA4059" s="18">
        <f t="shared" ca="1" si="315"/>
        <v>50</v>
      </c>
      <c r="AB4059" s="19" t="s">
        <v>7878</v>
      </c>
      <c r="AC4059" s="35" t="str">
        <f t="shared" si="319"/>
        <v>0 anos 5 meses 27 dias</v>
      </c>
      <c r="AD4059" s="35" t="str">
        <f ca="1">IF(AND(V4059="",T4059&lt;TODAY()),"Contrato Encerrado",IF(AND(V4059="",T4059&gt;TODAY()),DATEDIF(TODAY(),T4059,"Y")&amp;" anos"&amp;" "&amp;DATEDIF(TODAY(),T4059,"YM")&amp;" meses"&amp;" "&amp;DATEDIF(TODAY(),T4059,"MD")&amp;" dias",IF(AND(X4059="",V4059&lt;TODAY()),"Contrato Encerrado",IF(AND(X4059="",V4059&gt;TODAY()),DATEDIF(TODAY(),V4059,"Y")&amp;" anos"&amp;" "&amp;DATEDIF(TODAY(),V4059,"YM")&amp;" meses"&amp;" "&amp;DATEDIF(TODAY(),V4059,"MD")&amp;" dias",IF(AND(Z4059="",X4059&lt;TODAY()),"Contrato Encerrado",IF(AND(Z4059="",X4059&gt;TODAY()),DATEDIF(TODAY(),X4059,"Y")&amp;" anos"&amp;" "&amp;DATEDIF(TODAY(),X4059,"YM")&amp;" meses"&amp;" "&amp;DATEDIF(TODAY(),X4059,"MD")&amp;" dias",IF(AND(Z4059&lt;&gt;””,Z4059&lt;TODAY()),"Contrato Encerrado",IF(AND(Z4059&lt;&gt;"",Z4059&gt;TODAY()),DATEDIF(TODAY(),Z4059,"Y")&amp;" anos"&amp;" "&amp;DATEDIF(TODAY(),Z4059,"YM")&amp;" meses"&amp;" "&amp;DATEDIF(TODAY(),Z4059,"MD")&amp;" dias"))))))))</f>
        <v>Contrato Encerrado</v>
      </c>
      <c r="AE4059" s="35">
        <f t="shared" si="316"/>
        <v>180</v>
      </c>
      <c r="AF4059" s="35">
        <f t="shared" si="317"/>
        <v>550</v>
      </c>
      <c r="AG4059" s="17" t="str">
        <f t="shared" si="318"/>
        <v>1 anos 6 meses 3 dias</v>
      </c>
    </row>
    <row r="4060" spans="1:33" ht="11.25" customHeight="1" x14ac:dyDescent="0.2">
      <c r="A4060" s="8" t="s">
        <v>9</v>
      </c>
      <c r="B4060" s="8" t="s">
        <v>13</v>
      </c>
      <c r="C4060" s="22" t="s">
        <v>15</v>
      </c>
      <c r="D4060" s="37">
        <v>2023</v>
      </c>
      <c r="E4060" s="23" t="s">
        <v>157</v>
      </c>
      <c r="F4060" s="8" t="s">
        <v>158</v>
      </c>
      <c r="G4060" s="77" t="s">
        <v>7327</v>
      </c>
      <c r="H4060" s="78" t="s">
        <v>7328</v>
      </c>
      <c r="I4060" s="9" t="s">
        <v>7329</v>
      </c>
      <c r="J4060" s="14" t="s">
        <v>14943</v>
      </c>
      <c r="K4060" s="9" t="s">
        <v>29</v>
      </c>
      <c r="L4060" s="24" t="s">
        <v>30</v>
      </c>
      <c r="M4060" s="7" t="s">
        <v>9427</v>
      </c>
      <c r="N4060" s="24" t="s">
        <v>4159</v>
      </c>
      <c r="O4060" s="24"/>
      <c r="P4060" s="24" t="s">
        <v>2518</v>
      </c>
      <c r="Q4060" s="24" t="s">
        <v>2521</v>
      </c>
      <c r="R4060" s="17">
        <v>28157</v>
      </c>
      <c r="S4060" s="17">
        <v>44973</v>
      </c>
      <c r="T4060" s="31">
        <v>45695</v>
      </c>
      <c r="U4060" s="20"/>
      <c r="V4060" s="20"/>
      <c r="W4060" s="17"/>
      <c r="X4060" s="17"/>
      <c r="Y4060" s="17"/>
      <c r="Z4060" s="20"/>
      <c r="AA4060" s="18">
        <f t="shared" ca="1" si="315"/>
        <v>48</v>
      </c>
      <c r="AB4060" s="19" t="s">
        <v>7878</v>
      </c>
      <c r="AC4060" s="35" t="str">
        <f t="shared" si="319"/>
        <v>1 anos 11 meses 22 dias</v>
      </c>
      <c r="AD4060" s="35" t="str">
        <f ca="1">IF(AND(V4060="",T4060&lt;TODAY()),"Contrato Encerrado",IF(AND(V4060="",T4060&gt;TODAY()),DATEDIF(TODAY(),T4060,"Y")&amp;" anos"&amp;" "&amp;DATEDIF(TODAY(),T4060,"YM")&amp;" meses"&amp;" "&amp;DATEDIF(TODAY(),T4060,"MD")&amp;" dias",IF(AND(X4060="",V4060&lt;TODAY()),"Contrato Encerrado",IF(AND(X4060="",V4060&gt;TODAY()),DATEDIF(TODAY(),V4060,"Y")&amp;" anos"&amp;" "&amp;DATEDIF(TODAY(),V4060,"YM")&amp;" meses"&amp;" "&amp;DATEDIF(TODAY(),V4060,"MD")&amp;" dias",IF(AND(Z4060="",X4060&lt;TODAY()),"Contrato Encerrado",IF(AND(Z4060="",X4060&gt;TODAY()),DATEDIF(TODAY(),X4060,"Y")&amp;" anos"&amp;" "&amp;DATEDIF(TODAY(),X4060,"YM")&amp;" meses"&amp;" "&amp;DATEDIF(TODAY(),X4060,"MD")&amp;" dias",IF(AND(Z4060&lt;&gt;””,Z4060&lt;TODAY()),"Contrato Encerrado",IF(AND(Z4060&lt;&gt;"",Z4060&gt;TODAY()),DATEDIF(TODAY(),Z4060,"Y")&amp;" anos"&amp;" "&amp;DATEDIF(TODAY(),Z4060,"YM")&amp;" meses"&amp;" "&amp;DATEDIF(TODAY(),Z4060,"MD")&amp;" dias"))))))))</f>
        <v>Contrato Encerrado</v>
      </c>
      <c r="AE4060" s="35">
        <f t="shared" si="316"/>
        <v>722</v>
      </c>
      <c r="AF4060" s="35">
        <f t="shared" si="317"/>
        <v>8</v>
      </c>
      <c r="AG4060" s="17" t="str">
        <f t="shared" si="318"/>
        <v>0 anos 0 meses 8 dias</v>
      </c>
    </row>
    <row r="4061" spans="1:33" ht="11.25" customHeight="1" x14ac:dyDescent="0.2">
      <c r="A4061" s="8" t="s">
        <v>9</v>
      </c>
      <c r="B4061" s="8" t="s">
        <v>13</v>
      </c>
      <c r="C4061" s="22" t="s">
        <v>19</v>
      </c>
      <c r="D4061" s="37">
        <v>2024</v>
      </c>
      <c r="E4061" s="12" t="s">
        <v>157</v>
      </c>
      <c r="F4061" s="8" t="s">
        <v>158</v>
      </c>
      <c r="G4061" s="77" t="s">
        <v>13740</v>
      </c>
      <c r="H4061" s="78" t="s">
        <v>13741</v>
      </c>
      <c r="I4061" s="14" t="s">
        <v>13742</v>
      </c>
      <c r="J4061" s="14" t="s">
        <v>10</v>
      </c>
      <c r="K4061" s="14" t="s">
        <v>29</v>
      </c>
      <c r="L4061" s="15" t="s">
        <v>30</v>
      </c>
      <c r="M4061" s="7" t="s">
        <v>9427</v>
      </c>
      <c r="N4061" s="15" t="s">
        <v>6302</v>
      </c>
      <c r="O4061" s="15" t="s">
        <v>7915</v>
      </c>
      <c r="P4061" s="15" t="s">
        <v>2518</v>
      </c>
      <c r="Q4061" s="15" t="s">
        <v>2521</v>
      </c>
      <c r="R4061" s="20">
        <v>25940</v>
      </c>
      <c r="S4061" s="20">
        <v>45419</v>
      </c>
      <c r="T4061" s="20">
        <v>46148</v>
      </c>
      <c r="U4061" s="20"/>
      <c r="V4061" s="20"/>
      <c r="W4061" s="20"/>
      <c r="X4061" s="17"/>
      <c r="Y4061" s="17"/>
      <c r="Z4061" s="20"/>
      <c r="AA4061" s="18">
        <f t="shared" ca="1" si="315"/>
        <v>54</v>
      </c>
      <c r="AB4061" s="15" t="s">
        <v>7878</v>
      </c>
      <c r="AC4061" s="35" t="str">
        <f t="shared" si="319"/>
        <v>1 anos 11 meses 29 dias</v>
      </c>
      <c r="AD4061" s="35" t="str">
        <f ca="1">IF(AND(V4061="",T4061&lt;TODAY()),"Contrato Encerrado",IF(AND(V4061="",T4061&gt;TODAY()),DATEDIF(TODAY(),T4061,"Y")&amp;" anos"&amp;" "&amp;DATEDIF(TODAY(),T4061,"YM")&amp;" meses"&amp;" "&amp;DATEDIF(TODAY(),T4061,"MD")&amp;" dias",IF(AND(X4061="",V4061&lt;TODAY()),"Contrato Encerrado",IF(AND(X4061="",V4061&gt;TODAY()),DATEDIF(TODAY(),V4061,"Y")&amp;" anos"&amp;" "&amp;DATEDIF(TODAY(),V4061,"YM")&amp;" meses"&amp;" "&amp;DATEDIF(TODAY(),V4061,"MD")&amp;" dias",IF(AND(Z4061="",X4061&lt;TODAY()),"Contrato Encerrado",IF(AND(Z4061="",X4061&gt;TODAY()),DATEDIF(TODAY(),X4061,"Y")&amp;" anos"&amp;" "&amp;DATEDIF(TODAY(),X4061,"YM")&amp;" meses"&amp;" "&amp;DATEDIF(TODAY(),X4061,"MD")&amp;" dias",IF(AND(Z4061&lt;&gt;””,Z4061&lt;TODAY()),"Contrato Encerrado",IF(AND(Z4061&lt;&gt;"",Z4061&gt;TODAY()),DATEDIF(TODAY(),Z4061,"Y")&amp;" anos"&amp;" "&amp;DATEDIF(TODAY(),Z4061,"YM")&amp;" meses"&amp;" "&amp;DATEDIF(TODAY(),Z4061,"MD")&amp;" dias"))))))))</f>
        <v>0 anos 6 meses 29 dias</v>
      </c>
      <c r="AE4061" s="35">
        <f t="shared" si="316"/>
        <v>729</v>
      </c>
      <c r="AF4061" s="35">
        <f t="shared" si="317"/>
        <v>1</v>
      </c>
      <c r="AG4061" s="17" t="str">
        <f t="shared" si="318"/>
        <v>0 anos 0 meses 1 dias</v>
      </c>
    </row>
    <row r="4062" spans="1:33" ht="11.25" customHeight="1" x14ac:dyDescent="0.2">
      <c r="A4062" s="8" t="s">
        <v>9</v>
      </c>
      <c r="B4062" s="8" t="s">
        <v>13</v>
      </c>
      <c r="C4062" s="22" t="s">
        <v>19</v>
      </c>
      <c r="D4062" s="37">
        <v>2023</v>
      </c>
      <c r="E4062" s="12" t="s">
        <v>157</v>
      </c>
      <c r="F4062" s="8" t="s">
        <v>158</v>
      </c>
      <c r="G4062" s="85" t="s">
        <v>8142</v>
      </c>
      <c r="H4062" s="78" t="s">
        <v>8143</v>
      </c>
      <c r="I4062" s="14" t="s">
        <v>8144</v>
      </c>
      <c r="J4062" s="14" t="s">
        <v>14943</v>
      </c>
      <c r="K4062" s="14" t="s">
        <v>29</v>
      </c>
      <c r="L4062" s="15" t="s">
        <v>30</v>
      </c>
      <c r="M4062" s="7" t="s">
        <v>9427</v>
      </c>
      <c r="N4062" s="15" t="s">
        <v>2101</v>
      </c>
      <c r="O4062" s="15" t="s">
        <v>8130</v>
      </c>
      <c r="P4062" s="15" t="s">
        <v>2518</v>
      </c>
      <c r="Q4062" s="15" t="s">
        <v>2521</v>
      </c>
      <c r="R4062" s="31">
        <v>35936</v>
      </c>
      <c r="S4062" s="30">
        <v>45057</v>
      </c>
      <c r="T4062" s="30">
        <v>45118</v>
      </c>
      <c r="U4062" s="20">
        <v>45119</v>
      </c>
      <c r="V4062" s="20">
        <v>45484</v>
      </c>
      <c r="W4062" s="30">
        <v>45485</v>
      </c>
      <c r="X4062" s="17">
        <v>45657</v>
      </c>
      <c r="Y4062" s="17"/>
      <c r="Z4062" s="20"/>
      <c r="AA4062" s="18">
        <f t="shared" ca="1" si="315"/>
        <v>27</v>
      </c>
      <c r="AB4062" s="19" t="s">
        <v>7878</v>
      </c>
      <c r="AC4062" s="35" t="str">
        <f t="shared" si="319"/>
        <v>1 anos 7 meses 18 dias</v>
      </c>
      <c r="AD4062" s="35" t="str">
        <f ca="1">IF(AND(V4062="",T4062&lt;TODAY()),"Contrato Encerrado",IF(AND(V4062="",T4062&gt;TODAY()),DATEDIF(TODAY(),T4062,"Y")&amp;" anos"&amp;" "&amp;DATEDIF(TODAY(),T4062,"YM")&amp;" meses"&amp;" "&amp;DATEDIF(TODAY(),T4062,"MD")&amp;" dias",IF(AND(X4062="",V4062&lt;TODAY()),"Contrato Encerrado",IF(AND(X4062="",V4062&gt;TODAY()),DATEDIF(TODAY(),V4062,"Y")&amp;" anos"&amp;" "&amp;DATEDIF(TODAY(),V4062,"YM")&amp;" meses"&amp;" "&amp;DATEDIF(TODAY(),V4062,"MD")&amp;" dias",IF(AND(Z4062="",X4062&lt;TODAY()),"Contrato Encerrado",IF(AND(Z4062="",X4062&gt;TODAY()),DATEDIF(TODAY(),X4062,"Y")&amp;" anos"&amp;" "&amp;DATEDIF(TODAY(),X4062,"YM")&amp;" meses"&amp;" "&amp;DATEDIF(TODAY(),X4062,"MD")&amp;" dias",IF(AND(Z4062&lt;&gt;””,Z4062&lt;TODAY()),"Contrato Encerrado",IF(AND(Z4062&lt;&gt;"",Z4062&gt;TODAY()),DATEDIF(TODAY(),Z4062,"Y")&amp;" anos"&amp;" "&amp;DATEDIF(TODAY(),Z4062,"YM")&amp;" meses"&amp;" "&amp;DATEDIF(TODAY(),Z4062,"MD")&amp;" dias"))))))))</f>
        <v>Contrato Encerrado</v>
      </c>
      <c r="AE4062" s="35">
        <f t="shared" si="316"/>
        <v>598</v>
      </c>
      <c r="AF4062" s="35">
        <f t="shared" si="317"/>
        <v>132</v>
      </c>
      <c r="AG4062" s="17" t="str">
        <f t="shared" si="318"/>
        <v>0 anos 4 meses 11 dias</v>
      </c>
    </row>
    <row r="4063" spans="1:33" ht="11.25" customHeight="1" x14ac:dyDescent="0.2">
      <c r="A4063" s="8" t="s">
        <v>9</v>
      </c>
      <c r="B4063" s="8" t="s">
        <v>13</v>
      </c>
      <c r="C4063" s="22" t="s">
        <v>19</v>
      </c>
      <c r="D4063" s="37">
        <v>2024</v>
      </c>
      <c r="E4063" s="12" t="s">
        <v>510</v>
      </c>
      <c r="F4063" s="8" t="s">
        <v>511</v>
      </c>
      <c r="G4063" s="77" t="s">
        <v>13743</v>
      </c>
      <c r="H4063" s="78" t="s">
        <v>13744</v>
      </c>
      <c r="I4063" s="14" t="s">
        <v>13745</v>
      </c>
      <c r="J4063" s="14" t="s">
        <v>14943</v>
      </c>
      <c r="K4063" s="14" t="s">
        <v>29</v>
      </c>
      <c r="L4063" s="15" t="s">
        <v>30</v>
      </c>
      <c r="M4063" s="7" t="s">
        <v>9427</v>
      </c>
      <c r="N4063" s="15" t="s">
        <v>2117</v>
      </c>
      <c r="O4063" s="15" t="s">
        <v>10152</v>
      </c>
      <c r="P4063" s="15" t="s">
        <v>2518</v>
      </c>
      <c r="Q4063" s="15" t="s">
        <v>2523</v>
      </c>
      <c r="R4063" s="30">
        <v>37212</v>
      </c>
      <c r="S4063" s="30">
        <v>45446</v>
      </c>
      <c r="T4063" s="30">
        <v>45450</v>
      </c>
      <c r="U4063" s="30"/>
      <c r="V4063" s="30"/>
      <c r="W4063" s="30"/>
      <c r="X4063" s="17"/>
      <c r="Y4063" s="17"/>
      <c r="Z4063" s="30"/>
      <c r="AA4063" s="18">
        <f t="shared" ca="1" si="315"/>
        <v>23</v>
      </c>
      <c r="AB4063" s="15" t="s">
        <v>7877</v>
      </c>
      <c r="AC4063" s="35" t="str">
        <f t="shared" si="319"/>
        <v>0 anos 0 meses 4 dias</v>
      </c>
      <c r="AD4063" s="35" t="str">
        <f ca="1">IF(AND(V4063="",T4063&lt;TODAY()),"Contrato Encerrado",IF(AND(V4063="",T4063&gt;TODAY()),DATEDIF(TODAY(),T4063,"Y")&amp;" anos"&amp;" "&amp;DATEDIF(TODAY(),T4063,"YM")&amp;" meses"&amp;" "&amp;DATEDIF(TODAY(),T4063,"MD")&amp;" dias",IF(AND(X4063="",V4063&lt;TODAY()),"Contrato Encerrado",IF(AND(X4063="",V4063&gt;TODAY()),DATEDIF(TODAY(),V4063,"Y")&amp;" anos"&amp;" "&amp;DATEDIF(TODAY(),V4063,"YM")&amp;" meses"&amp;" "&amp;DATEDIF(TODAY(),V4063,"MD")&amp;" dias",IF(AND(Z4063="",X4063&lt;TODAY()),"Contrato Encerrado",IF(AND(Z4063="",X4063&gt;TODAY()),DATEDIF(TODAY(),X4063,"Y")&amp;" anos"&amp;" "&amp;DATEDIF(TODAY(),X4063,"YM")&amp;" meses"&amp;" "&amp;DATEDIF(TODAY(),X4063,"MD")&amp;" dias",IF(AND(Z4063&lt;&gt;””,Z4063&lt;TODAY()),"Contrato Encerrado",IF(AND(Z4063&lt;&gt;"",Z4063&gt;TODAY()),DATEDIF(TODAY(),Z4063,"Y")&amp;" anos"&amp;" "&amp;DATEDIF(TODAY(),Z4063,"YM")&amp;" meses"&amp;" "&amp;DATEDIF(TODAY(),Z4063,"MD")&amp;" dias"))))))))</f>
        <v>Contrato Encerrado</v>
      </c>
      <c r="AE4063" s="35">
        <f t="shared" si="316"/>
        <v>4</v>
      </c>
      <c r="AF4063" s="35">
        <f t="shared" si="317"/>
        <v>726</v>
      </c>
      <c r="AG4063" s="17" t="str">
        <f t="shared" si="318"/>
        <v>1 anos 11 meses 26 dias</v>
      </c>
    </row>
    <row r="4064" spans="1:33" ht="11.25" customHeight="1" x14ac:dyDescent="0.2">
      <c r="A4064" s="8" t="s">
        <v>9</v>
      </c>
      <c r="B4064" s="8" t="s">
        <v>13</v>
      </c>
      <c r="C4064" s="22" t="s">
        <v>23</v>
      </c>
      <c r="D4064" s="37">
        <v>2023</v>
      </c>
      <c r="E4064" s="12" t="s">
        <v>157</v>
      </c>
      <c r="F4064" s="8" t="s">
        <v>158</v>
      </c>
      <c r="G4064" s="77" t="s">
        <v>9946</v>
      </c>
      <c r="H4064" s="78" t="s">
        <v>9947</v>
      </c>
      <c r="I4064" s="14" t="s">
        <v>9948</v>
      </c>
      <c r="J4064" s="74" t="s">
        <v>14943</v>
      </c>
      <c r="K4064" s="14" t="s">
        <v>29</v>
      </c>
      <c r="L4064" s="15" t="s">
        <v>30</v>
      </c>
      <c r="M4064" s="7" t="s">
        <v>9427</v>
      </c>
      <c r="N4064" s="16" t="s">
        <v>2105</v>
      </c>
      <c r="O4064" s="15" t="s">
        <v>7885</v>
      </c>
      <c r="P4064" s="15" t="s">
        <v>2518</v>
      </c>
      <c r="Q4064" s="15" t="s">
        <v>4109</v>
      </c>
      <c r="R4064" s="20">
        <v>37317</v>
      </c>
      <c r="S4064" s="20">
        <v>45173</v>
      </c>
      <c r="T4064" s="20">
        <v>45903</v>
      </c>
      <c r="U4064" s="20"/>
      <c r="V4064" s="20"/>
      <c r="W4064" s="20"/>
      <c r="X4064" s="17"/>
      <c r="Y4064" s="17"/>
      <c r="Z4064" s="20"/>
      <c r="AA4064" s="18">
        <f t="shared" ca="1" si="315"/>
        <v>23</v>
      </c>
      <c r="AB4064" s="21" t="s">
        <v>7877</v>
      </c>
      <c r="AC4064" s="35" t="str">
        <f t="shared" si="319"/>
        <v>1 anos 11 meses 30 dias</v>
      </c>
      <c r="AD4064" s="35" t="str">
        <f ca="1">IF(AND(V4064="",T4064&lt;TODAY()),"Contrato Encerrado",IF(AND(V4064="",T4064&gt;TODAY()),DATEDIF(TODAY(),T4064,"Y")&amp;" anos"&amp;" "&amp;DATEDIF(TODAY(),T4064,"YM")&amp;" meses"&amp;" "&amp;DATEDIF(TODAY(),T4064,"MD")&amp;" dias",IF(AND(X4064="",V4064&lt;TODAY()),"Contrato Encerrado",IF(AND(X4064="",V4064&gt;TODAY()),DATEDIF(TODAY(),V4064,"Y")&amp;" anos"&amp;" "&amp;DATEDIF(TODAY(),V4064,"YM")&amp;" meses"&amp;" "&amp;DATEDIF(TODAY(),V4064,"MD")&amp;" dias",IF(AND(Z4064="",X4064&lt;TODAY()),"Contrato Encerrado",IF(AND(Z4064="",X4064&gt;TODAY()),DATEDIF(TODAY(),X4064,"Y")&amp;" anos"&amp;" "&amp;DATEDIF(TODAY(),X4064,"YM")&amp;" meses"&amp;" "&amp;DATEDIF(TODAY(),X4064,"MD")&amp;" dias",IF(AND(Z4064&lt;&gt;””,Z4064&lt;TODAY()),"Contrato Encerrado",IF(AND(Z4064&lt;&gt;"",Z4064&gt;TODAY()),DATEDIF(TODAY(),Z4064,"Y")&amp;" anos"&amp;" "&amp;DATEDIF(TODAY(),Z4064,"YM")&amp;" meses"&amp;" "&amp;DATEDIF(TODAY(),Z4064,"MD")&amp;" dias"))))))))</f>
        <v>Contrato Encerrado</v>
      </c>
      <c r="AE4064" s="35">
        <f t="shared" si="316"/>
        <v>730</v>
      </c>
      <c r="AF4064" s="35">
        <f t="shared" si="317"/>
        <v>0</v>
      </c>
      <c r="AG4064" s="17" t="str">
        <f t="shared" si="318"/>
        <v>ESTÁGIO COMPLETOU 2 ANOS</v>
      </c>
    </row>
    <row r="4065" spans="1:33" ht="11.25" customHeight="1" x14ac:dyDescent="0.2">
      <c r="A4065" s="8" t="s">
        <v>9</v>
      </c>
      <c r="B4065" s="10" t="s">
        <v>13</v>
      </c>
      <c r="C4065" s="11" t="s">
        <v>22</v>
      </c>
      <c r="D4065" s="36">
        <v>2022</v>
      </c>
      <c r="E4065" s="12" t="s">
        <v>157</v>
      </c>
      <c r="F4065" s="8" t="s">
        <v>158</v>
      </c>
      <c r="G4065" s="77" t="s">
        <v>5406</v>
      </c>
      <c r="H4065" s="78" t="s">
        <v>5407</v>
      </c>
      <c r="I4065" s="14" t="s">
        <v>5408</v>
      </c>
      <c r="J4065" s="14" t="s">
        <v>14943</v>
      </c>
      <c r="K4065" s="14" t="s">
        <v>29</v>
      </c>
      <c r="L4065" s="15" t="s">
        <v>30</v>
      </c>
      <c r="M4065" s="7" t="s">
        <v>9427</v>
      </c>
      <c r="N4065" s="16" t="s">
        <v>2101</v>
      </c>
      <c r="O4065" s="16"/>
      <c r="P4065" s="16" t="s">
        <v>2518</v>
      </c>
      <c r="Q4065" s="16" t="s">
        <v>2521</v>
      </c>
      <c r="R4065" s="31">
        <v>27935</v>
      </c>
      <c r="S4065" s="31">
        <v>44817</v>
      </c>
      <c r="T4065" s="31">
        <v>45021</v>
      </c>
      <c r="U4065" s="31"/>
      <c r="V4065" s="31"/>
      <c r="W4065" s="31"/>
      <c r="X4065" s="17"/>
      <c r="Y4065" s="17"/>
      <c r="Z4065" s="31"/>
      <c r="AA4065" s="18">
        <f t="shared" ca="1" si="315"/>
        <v>49</v>
      </c>
      <c r="AB4065" s="19" t="s">
        <v>7878</v>
      </c>
      <c r="AC4065" s="35" t="str">
        <f t="shared" si="319"/>
        <v>0 anos 6 meses 23 dias</v>
      </c>
      <c r="AD4065" s="35" t="str">
        <f ca="1">IF(AND(V4065="",T4065&lt;TODAY()),"Contrato Encerrado",IF(AND(V4065="",T4065&gt;TODAY()),DATEDIF(TODAY(),T4065,"Y")&amp;" anos"&amp;" "&amp;DATEDIF(TODAY(),T4065,"YM")&amp;" meses"&amp;" "&amp;DATEDIF(TODAY(),T4065,"MD")&amp;" dias",IF(AND(X4065="",V4065&lt;TODAY()),"Contrato Encerrado",IF(AND(X4065="",V4065&gt;TODAY()),DATEDIF(TODAY(),V4065,"Y")&amp;" anos"&amp;" "&amp;DATEDIF(TODAY(),V4065,"YM")&amp;" meses"&amp;" "&amp;DATEDIF(TODAY(),V4065,"MD")&amp;" dias",IF(AND(Z4065="",X4065&lt;TODAY()),"Contrato Encerrado",IF(AND(Z4065="",X4065&gt;TODAY()),DATEDIF(TODAY(),X4065,"Y")&amp;" anos"&amp;" "&amp;DATEDIF(TODAY(),X4065,"YM")&amp;" meses"&amp;" "&amp;DATEDIF(TODAY(),X4065,"MD")&amp;" dias",IF(AND(Z4065&lt;&gt;””,Z4065&lt;TODAY()),"Contrato Encerrado",IF(AND(Z4065&lt;&gt;"",Z4065&gt;TODAY()),DATEDIF(TODAY(),Z4065,"Y")&amp;" anos"&amp;" "&amp;DATEDIF(TODAY(),Z4065,"YM")&amp;" meses"&amp;" "&amp;DATEDIF(TODAY(),Z4065,"MD")&amp;" dias"))))))))</f>
        <v>Contrato Encerrado</v>
      </c>
      <c r="AE4065" s="35">
        <f t="shared" si="316"/>
        <v>204</v>
      </c>
      <c r="AF4065" s="35">
        <f t="shared" si="317"/>
        <v>526</v>
      </c>
      <c r="AG4065" s="17" t="str">
        <f t="shared" si="318"/>
        <v>1 anos 5 meses 9 dias</v>
      </c>
    </row>
    <row r="4066" spans="1:33" ht="11.25" customHeight="1" x14ac:dyDescent="0.2">
      <c r="A4066" s="8" t="s">
        <v>9</v>
      </c>
      <c r="B4066" s="8" t="s">
        <v>13</v>
      </c>
      <c r="C4066" s="22" t="s">
        <v>17</v>
      </c>
      <c r="D4066" s="37">
        <v>2023</v>
      </c>
      <c r="E4066" s="23" t="s">
        <v>6024</v>
      </c>
      <c r="F4066" s="8" t="s">
        <v>6025</v>
      </c>
      <c r="G4066" s="77" t="s">
        <v>7330</v>
      </c>
      <c r="H4066" s="78" t="s">
        <v>7331</v>
      </c>
      <c r="I4066" s="9" t="s">
        <v>7332</v>
      </c>
      <c r="J4066" s="14" t="s">
        <v>1302</v>
      </c>
      <c r="K4066" s="9" t="s">
        <v>29</v>
      </c>
      <c r="L4066" s="24" t="s">
        <v>30</v>
      </c>
      <c r="M4066" s="7" t="s">
        <v>9427</v>
      </c>
      <c r="N4066" s="15" t="s">
        <v>2103</v>
      </c>
      <c r="O4066" s="24"/>
      <c r="P4066" s="24" t="s">
        <v>2518</v>
      </c>
      <c r="Q4066" s="24" t="s">
        <v>4109</v>
      </c>
      <c r="R4066" s="17">
        <v>33543</v>
      </c>
      <c r="S4066" s="17">
        <v>45042</v>
      </c>
      <c r="T4066" s="31">
        <v>45406</v>
      </c>
      <c r="U4066" s="17"/>
      <c r="V4066" s="31"/>
      <c r="W4066" s="17"/>
      <c r="X4066" s="17"/>
      <c r="Y4066" s="17"/>
      <c r="Z4066" s="31"/>
      <c r="AA4066" s="18">
        <f t="shared" ca="1" si="315"/>
        <v>33</v>
      </c>
      <c r="AB4066" s="19" t="s">
        <v>7878</v>
      </c>
      <c r="AC4066" s="35" t="str">
        <f t="shared" si="319"/>
        <v>0 anos 11 meses 29 dias</v>
      </c>
      <c r="AD4066" s="35" t="str">
        <f ca="1">IF(AND(V4066="",T4066&lt;TODAY()),"Contrato Encerrado",IF(AND(V4066="",T4066&gt;TODAY()),DATEDIF(TODAY(),T4066,"Y")&amp;" anos"&amp;" "&amp;DATEDIF(TODAY(),T4066,"YM")&amp;" meses"&amp;" "&amp;DATEDIF(TODAY(),T4066,"MD")&amp;" dias",IF(AND(X4066="",V4066&lt;TODAY()),"Contrato Encerrado",IF(AND(X4066="",V4066&gt;TODAY()),DATEDIF(TODAY(),V4066,"Y")&amp;" anos"&amp;" "&amp;DATEDIF(TODAY(),V4066,"YM")&amp;" meses"&amp;" "&amp;DATEDIF(TODAY(),V4066,"MD")&amp;" dias",IF(AND(Z4066="",X4066&lt;TODAY()),"Contrato Encerrado",IF(AND(Z4066="",X4066&gt;TODAY()),DATEDIF(TODAY(),X4066,"Y")&amp;" anos"&amp;" "&amp;DATEDIF(TODAY(),X4066,"YM")&amp;" meses"&amp;" "&amp;DATEDIF(TODAY(),X4066,"MD")&amp;" dias",IF(AND(Z4066&lt;&gt;””,Z4066&lt;TODAY()),"Contrato Encerrado",IF(AND(Z4066&lt;&gt;"",Z4066&gt;TODAY()),DATEDIF(TODAY(),Z4066,"Y")&amp;" anos"&amp;" "&amp;DATEDIF(TODAY(),Z4066,"YM")&amp;" meses"&amp;" "&amp;DATEDIF(TODAY(),Z4066,"MD")&amp;" dias"))))))))</f>
        <v>Contrato Encerrado</v>
      </c>
      <c r="AE4066" s="35">
        <f t="shared" si="316"/>
        <v>364</v>
      </c>
      <c r="AF4066" s="35">
        <f t="shared" si="317"/>
        <v>366</v>
      </c>
      <c r="AG4066" s="17" t="str">
        <f t="shared" si="318"/>
        <v>0 anos 11 meses 31 dias</v>
      </c>
    </row>
    <row r="4067" spans="1:33" ht="11.25" customHeight="1" x14ac:dyDescent="0.2">
      <c r="A4067" s="8" t="s">
        <v>9</v>
      </c>
      <c r="B4067" s="8" t="s">
        <v>13</v>
      </c>
      <c r="C4067" s="22" t="s">
        <v>19</v>
      </c>
      <c r="D4067" s="37">
        <v>2023</v>
      </c>
      <c r="E4067" s="12" t="s">
        <v>157</v>
      </c>
      <c r="F4067" s="8" t="s">
        <v>158</v>
      </c>
      <c r="G4067" s="85" t="s">
        <v>8146</v>
      </c>
      <c r="H4067" s="78" t="s">
        <v>8147</v>
      </c>
      <c r="I4067" s="14" t="s">
        <v>8148</v>
      </c>
      <c r="J4067" s="14" t="s">
        <v>14943</v>
      </c>
      <c r="K4067" s="14" t="s">
        <v>29</v>
      </c>
      <c r="L4067" s="15" t="s">
        <v>30</v>
      </c>
      <c r="M4067" s="7" t="s">
        <v>9427</v>
      </c>
      <c r="N4067" s="15" t="s">
        <v>2101</v>
      </c>
      <c r="O4067" s="15" t="s">
        <v>7942</v>
      </c>
      <c r="P4067" s="15" t="s">
        <v>2518</v>
      </c>
      <c r="Q4067" s="15" t="s">
        <v>4109</v>
      </c>
      <c r="R4067" s="31">
        <v>30540</v>
      </c>
      <c r="S4067" s="30">
        <v>45063</v>
      </c>
      <c r="T4067" s="20">
        <v>45784</v>
      </c>
      <c r="U4067" s="20"/>
      <c r="V4067" s="20"/>
      <c r="W4067" s="30"/>
      <c r="X4067" s="17"/>
      <c r="Y4067" s="17"/>
      <c r="Z4067" s="20"/>
      <c r="AA4067" s="18">
        <f t="shared" ca="1" si="315"/>
        <v>42</v>
      </c>
      <c r="AB4067" s="19" t="s">
        <v>7878</v>
      </c>
      <c r="AC4067" s="35" t="str">
        <f t="shared" si="319"/>
        <v>1 anos 11 meses 20 dias</v>
      </c>
      <c r="AD4067" s="35" t="str">
        <f ca="1">IF(AND(V4067="",T4067&lt;TODAY()),"Contrato Encerrado",IF(AND(V4067="",T4067&gt;TODAY()),DATEDIF(TODAY(),T4067,"Y")&amp;" anos"&amp;" "&amp;DATEDIF(TODAY(),T4067,"YM")&amp;" meses"&amp;" "&amp;DATEDIF(TODAY(),T4067,"MD")&amp;" dias",IF(AND(X4067="",V4067&lt;TODAY()),"Contrato Encerrado",IF(AND(X4067="",V4067&gt;TODAY()),DATEDIF(TODAY(),V4067,"Y")&amp;" anos"&amp;" "&amp;DATEDIF(TODAY(),V4067,"YM")&amp;" meses"&amp;" "&amp;DATEDIF(TODAY(),V4067,"MD")&amp;" dias",IF(AND(Z4067="",X4067&lt;TODAY()),"Contrato Encerrado",IF(AND(Z4067="",X4067&gt;TODAY()),DATEDIF(TODAY(),X4067,"Y")&amp;" anos"&amp;" "&amp;DATEDIF(TODAY(),X4067,"YM")&amp;" meses"&amp;" "&amp;DATEDIF(TODAY(),X4067,"MD")&amp;" dias",IF(AND(Z4067&lt;&gt;””,Z4067&lt;TODAY()),"Contrato Encerrado",IF(AND(Z4067&lt;&gt;"",Z4067&gt;TODAY()),DATEDIF(TODAY(),Z4067,"Y")&amp;" anos"&amp;" "&amp;DATEDIF(TODAY(),Z4067,"YM")&amp;" meses"&amp;" "&amp;DATEDIF(TODAY(),Z4067,"MD")&amp;" dias"))))))))</f>
        <v>Contrato Encerrado</v>
      </c>
      <c r="AE4067" s="35">
        <f t="shared" si="316"/>
        <v>721</v>
      </c>
      <c r="AF4067" s="35">
        <f t="shared" si="317"/>
        <v>9</v>
      </c>
      <c r="AG4067" s="17" t="str">
        <f t="shared" si="318"/>
        <v>0 anos 0 meses 9 dias</v>
      </c>
    </row>
    <row r="4068" spans="1:33" ht="11.25" customHeight="1" x14ac:dyDescent="0.2">
      <c r="A4068" s="8" t="s">
        <v>9</v>
      </c>
      <c r="B4068" s="8" t="s">
        <v>13</v>
      </c>
      <c r="C4068" s="22" t="s">
        <v>20</v>
      </c>
      <c r="D4068" s="37">
        <v>2023</v>
      </c>
      <c r="E4068" s="23" t="s">
        <v>157</v>
      </c>
      <c r="F4068" s="8" t="s">
        <v>158</v>
      </c>
      <c r="G4068" s="77" t="s">
        <v>8629</v>
      </c>
      <c r="H4068" s="78" t="s">
        <v>8630</v>
      </c>
      <c r="I4068" s="9" t="s">
        <v>8631</v>
      </c>
      <c r="J4068" s="14" t="s">
        <v>14943</v>
      </c>
      <c r="K4068" s="9" t="s">
        <v>29</v>
      </c>
      <c r="L4068" s="24" t="s">
        <v>30</v>
      </c>
      <c r="M4068" s="7" t="s">
        <v>9427</v>
      </c>
      <c r="N4068" s="24" t="s">
        <v>2101</v>
      </c>
      <c r="O4068" s="24" t="s">
        <v>7895</v>
      </c>
      <c r="P4068" s="24" t="s">
        <v>2518</v>
      </c>
      <c r="Q4068" s="24" t="s">
        <v>4109</v>
      </c>
      <c r="R4068" s="17">
        <v>34825</v>
      </c>
      <c r="S4068" s="17">
        <v>45104</v>
      </c>
      <c r="T4068" s="20">
        <v>45819</v>
      </c>
      <c r="U4068" s="20"/>
      <c r="V4068" s="20"/>
      <c r="W4068" s="17"/>
      <c r="X4068" s="17"/>
      <c r="Y4068" s="17"/>
      <c r="Z4068" s="20"/>
      <c r="AA4068" s="18">
        <f t="shared" ca="1" si="315"/>
        <v>30</v>
      </c>
      <c r="AB4068" s="18" t="s">
        <v>7878</v>
      </c>
      <c r="AC4068" s="35" t="str">
        <f t="shared" si="319"/>
        <v>1 anos 11 meses 15 dias</v>
      </c>
      <c r="AD4068" s="35" t="str">
        <f ca="1">IF(AND(V4068="",T4068&lt;TODAY()),"Contrato Encerrado",IF(AND(V4068="",T4068&gt;TODAY()),DATEDIF(TODAY(),T4068,"Y")&amp;" anos"&amp;" "&amp;DATEDIF(TODAY(),T4068,"YM")&amp;" meses"&amp;" "&amp;DATEDIF(TODAY(),T4068,"MD")&amp;" dias",IF(AND(X4068="",V4068&lt;TODAY()),"Contrato Encerrado",IF(AND(X4068="",V4068&gt;TODAY()),DATEDIF(TODAY(),V4068,"Y")&amp;" anos"&amp;" "&amp;DATEDIF(TODAY(),V4068,"YM")&amp;" meses"&amp;" "&amp;DATEDIF(TODAY(),V4068,"MD")&amp;" dias",IF(AND(Z4068="",X4068&lt;TODAY()),"Contrato Encerrado",IF(AND(Z4068="",X4068&gt;TODAY()),DATEDIF(TODAY(),X4068,"Y")&amp;" anos"&amp;" "&amp;DATEDIF(TODAY(),X4068,"YM")&amp;" meses"&amp;" "&amp;DATEDIF(TODAY(),X4068,"MD")&amp;" dias",IF(AND(Z4068&lt;&gt;””,Z4068&lt;TODAY()),"Contrato Encerrado",IF(AND(Z4068&lt;&gt;"",Z4068&gt;TODAY()),DATEDIF(TODAY(),Z4068,"Y")&amp;" anos"&amp;" "&amp;DATEDIF(TODAY(),Z4068,"YM")&amp;" meses"&amp;" "&amp;DATEDIF(TODAY(),Z4068,"MD")&amp;" dias"))))))))</f>
        <v>Contrato Encerrado</v>
      </c>
      <c r="AE4068" s="35">
        <f t="shared" si="316"/>
        <v>715</v>
      </c>
      <c r="AF4068" s="35">
        <f t="shared" si="317"/>
        <v>15</v>
      </c>
      <c r="AG4068" s="17" t="str">
        <f t="shared" si="318"/>
        <v>0 anos 0 meses 15 dias</v>
      </c>
    </row>
    <row r="4069" spans="1:33" ht="11.25" customHeight="1" x14ac:dyDescent="0.2">
      <c r="A4069" s="8" t="s">
        <v>9</v>
      </c>
      <c r="B4069" s="8" t="s">
        <v>13</v>
      </c>
      <c r="C4069" s="22" t="s">
        <v>19</v>
      </c>
      <c r="D4069" s="37">
        <v>2023</v>
      </c>
      <c r="E4069" s="12" t="s">
        <v>157</v>
      </c>
      <c r="F4069" s="8" t="s">
        <v>158</v>
      </c>
      <c r="G4069" s="85" t="s">
        <v>8149</v>
      </c>
      <c r="H4069" s="78" t="s">
        <v>8150</v>
      </c>
      <c r="I4069" s="14" t="s">
        <v>8151</v>
      </c>
      <c r="J4069" s="14" t="s">
        <v>14943</v>
      </c>
      <c r="K4069" s="14" t="s">
        <v>29</v>
      </c>
      <c r="L4069" s="15" t="s">
        <v>30</v>
      </c>
      <c r="M4069" s="7" t="s">
        <v>9427</v>
      </c>
      <c r="N4069" s="15" t="s">
        <v>3196</v>
      </c>
      <c r="O4069" s="15" t="s">
        <v>7885</v>
      </c>
      <c r="P4069" s="15" t="s">
        <v>2518</v>
      </c>
      <c r="Q4069" s="15" t="s">
        <v>2521</v>
      </c>
      <c r="R4069" s="31">
        <v>25312</v>
      </c>
      <c r="S4069" s="30">
        <v>45058</v>
      </c>
      <c r="T4069" s="30">
        <v>45118</v>
      </c>
      <c r="U4069" s="30"/>
      <c r="V4069" s="30"/>
      <c r="W4069" s="30"/>
      <c r="X4069" s="17"/>
      <c r="Y4069" s="17"/>
      <c r="Z4069" s="30"/>
      <c r="AA4069" s="18">
        <f t="shared" ca="1" si="315"/>
        <v>56</v>
      </c>
      <c r="AB4069" s="19" t="s">
        <v>7878</v>
      </c>
      <c r="AC4069" s="35" t="str">
        <f t="shared" si="319"/>
        <v>0 anos 1 meses 29 dias</v>
      </c>
      <c r="AD4069" s="35" t="str">
        <f ca="1">IF(AND(V4069="",T4069&lt;TODAY()),"Contrato Encerrado",IF(AND(V4069="",T4069&gt;TODAY()),DATEDIF(TODAY(),T4069,"Y")&amp;" anos"&amp;" "&amp;DATEDIF(TODAY(),T4069,"YM")&amp;" meses"&amp;" "&amp;DATEDIF(TODAY(),T4069,"MD")&amp;" dias",IF(AND(X4069="",V4069&lt;TODAY()),"Contrato Encerrado",IF(AND(X4069="",V4069&gt;TODAY()),DATEDIF(TODAY(),V4069,"Y")&amp;" anos"&amp;" "&amp;DATEDIF(TODAY(),V4069,"YM")&amp;" meses"&amp;" "&amp;DATEDIF(TODAY(),V4069,"MD")&amp;" dias",IF(AND(Z4069="",X4069&lt;TODAY()),"Contrato Encerrado",IF(AND(Z4069="",X4069&gt;TODAY()),DATEDIF(TODAY(),X4069,"Y")&amp;" anos"&amp;" "&amp;DATEDIF(TODAY(),X4069,"YM")&amp;" meses"&amp;" "&amp;DATEDIF(TODAY(),X4069,"MD")&amp;" dias",IF(AND(Z4069&lt;&gt;””,Z4069&lt;TODAY()),"Contrato Encerrado",IF(AND(Z4069&lt;&gt;"",Z4069&gt;TODAY()),DATEDIF(TODAY(),Z4069,"Y")&amp;" anos"&amp;" "&amp;DATEDIF(TODAY(),Z4069,"YM")&amp;" meses"&amp;" "&amp;DATEDIF(TODAY(),Z4069,"MD")&amp;" dias"))))))))</f>
        <v>Contrato Encerrado</v>
      </c>
      <c r="AE4069" s="35">
        <f t="shared" si="316"/>
        <v>60</v>
      </c>
      <c r="AF4069" s="35">
        <f t="shared" si="317"/>
        <v>670</v>
      </c>
      <c r="AG4069" s="17" t="str">
        <f t="shared" si="318"/>
        <v>1 anos 9 meses 31 dias</v>
      </c>
    </row>
    <row r="4070" spans="1:33" ht="11.25" customHeight="1" x14ac:dyDescent="0.2">
      <c r="A4070" s="8" t="s">
        <v>9</v>
      </c>
      <c r="B4070" s="8" t="s">
        <v>13</v>
      </c>
      <c r="C4070" s="22" t="s">
        <v>17</v>
      </c>
      <c r="D4070" s="37">
        <v>2024</v>
      </c>
      <c r="E4070" s="12" t="s">
        <v>157</v>
      </c>
      <c r="F4070" s="8" t="s">
        <v>158</v>
      </c>
      <c r="G4070" s="77" t="s">
        <v>13451</v>
      </c>
      <c r="H4070" s="78" t="s">
        <v>13452</v>
      </c>
      <c r="I4070" s="14" t="s">
        <v>13453</v>
      </c>
      <c r="J4070" s="14" t="s">
        <v>10</v>
      </c>
      <c r="K4070" s="14" t="s">
        <v>29</v>
      </c>
      <c r="L4070" s="15" t="s">
        <v>30</v>
      </c>
      <c r="M4070" s="7" t="s">
        <v>9427</v>
      </c>
      <c r="N4070" s="15" t="s">
        <v>10938</v>
      </c>
      <c r="O4070" s="15" t="s">
        <v>8711</v>
      </c>
      <c r="P4070" s="15" t="s">
        <v>2518</v>
      </c>
      <c r="Q4070" s="15" t="s">
        <v>2521</v>
      </c>
      <c r="R4070" s="31">
        <v>24032</v>
      </c>
      <c r="S4070" s="30">
        <v>45421</v>
      </c>
      <c r="T4070" s="20">
        <v>45785</v>
      </c>
      <c r="U4070" s="20">
        <v>45797</v>
      </c>
      <c r="V4070" s="20">
        <v>46022</v>
      </c>
      <c r="W4070" s="30"/>
      <c r="X4070" s="17"/>
      <c r="Y4070" s="17"/>
      <c r="Z4070" s="20"/>
      <c r="AA4070" s="18">
        <f t="shared" ca="1" si="315"/>
        <v>59</v>
      </c>
      <c r="AB4070" s="15" t="s">
        <v>7878</v>
      </c>
      <c r="AC4070" s="35" t="str">
        <f t="shared" si="319"/>
        <v>1 anos 7 meses 10 dias</v>
      </c>
      <c r="AD4070" s="35" t="str">
        <f ca="1">IF(AND(V4070="",T4070&lt;TODAY()),"Contrato Encerrado",IF(AND(V4070="",T4070&gt;TODAY()),DATEDIF(TODAY(),T4070,"Y")&amp;" anos"&amp;" "&amp;DATEDIF(TODAY(),T4070,"YM")&amp;" meses"&amp;" "&amp;DATEDIF(TODAY(),T4070,"MD")&amp;" dias",IF(AND(X4070="",V4070&lt;TODAY()),"Contrato Encerrado",IF(AND(X4070="",V4070&gt;TODAY()),DATEDIF(TODAY(),V4070,"Y")&amp;" anos"&amp;" "&amp;DATEDIF(TODAY(),V4070,"YM")&amp;" meses"&amp;" "&amp;DATEDIF(TODAY(),V4070,"MD")&amp;" dias",IF(AND(Z4070="",X4070&lt;TODAY()),"Contrato Encerrado",IF(AND(Z4070="",X4070&gt;TODAY()),DATEDIF(TODAY(),X4070,"Y")&amp;" anos"&amp;" "&amp;DATEDIF(TODAY(),X4070,"YM")&amp;" meses"&amp;" "&amp;DATEDIF(TODAY(),X4070,"MD")&amp;" dias",IF(AND(Z4070&lt;&gt;””,Z4070&lt;TODAY()),"Contrato Encerrado",IF(AND(Z4070&lt;&gt;"",Z4070&gt;TODAY()),DATEDIF(TODAY(),Z4070,"Y")&amp;" anos"&amp;" "&amp;DATEDIF(TODAY(),Z4070,"YM")&amp;" meses"&amp;" "&amp;DATEDIF(TODAY(),Z4070,"MD")&amp;" dias"))))))))</f>
        <v>0 anos 2 meses 24 dias</v>
      </c>
      <c r="AE4070" s="35">
        <f t="shared" si="316"/>
        <v>589</v>
      </c>
      <c r="AF4070" s="35">
        <f t="shared" si="317"/>
        <v>141</v>
      </c>
      <c r="AG4070" s="17" t="str">
        <f t="shared" si="318"/>
        <v>0 anos 4 meses 20 dias</v>
      </c>
    </row>
    <row r="4071" spans="1:33" ht="11.25" customHeight="1" x14ac:dyDescent="0.2">
      <c r="A4071" s="8" t="s">
        <v>9</v>
      </c>
      <c r="B4071" s="8" t="s">
        <v>13</v>
      </c>
      <c r="C4071" s="22" t="s">
        <v>21</v>
      </c>
      <c r="D4071" s="37">
        <v>2023</v>
      </c>
      <c r="E4071" s="12" t="s">
        <v>157</v>
      </c>
      <c r="F4071" s="8" t="s">
        <v>158</v>
      </c>
      <c r="G4071" s="77" t="s">
        <v>9225</v>
      </c>
      <c r="H4071" s="78" t="s">
        <v>9226</v>
      </c>
      <c r="I4071" s="14" t="s">
        <v>9227</v>
      </c>
      <c r="J4071" s="74" t="s">
        <v>14943</v>
      </c>
      <c r="K4071" s="14" t="s">
        <v>29</v>
      </c>
      <c r="L4071" s="15" t="s">
        <v>30</v>
      </c>
      <c r="M4071" s="7" t="s">
        <v>9427</v>
      </c>
      <c r="N4071" s="15" t="s">
        <v>9039</v>
      </c>
      <c r="O4071" s="15" t="s">
        <v>8945</v>
      </c>
      <c r="P4071" s="15" t="s">
        <v>2518</v>
      </c>
      <c r="Q4071" s="15" t="s">
        <v>2521</v>
      </c>
      <c r="R4071" s="20">
        <v>27774</v>
      </c>
      <c r="S4071" s="20">
        <v>45133</v>
      </c>
      <c r="T4071" s="20">
        <v>45657</v>
      </c>
      <c r="U4071" s="20">
        <v>45729</v>
      </c>
      <c r="V4071" s="20">
        <v>45871</v>
      </c>
      <c r="W4071" s="20"/>
      <c r="X4071" s="17"/>
      <c r="Y4071" s="17"/>
      <c r="Z4071" s="29"/>
      <c r="AA4071" s="18">
        <f t="shared" ca="1" si="315"/>
        <v>49</v>
      </c>
      <c r="AB4071" s="21" t="s">
        <v>7878</v>
      </c>
      <c r="AC4071" s="35" t="str">
        <f t="shared" si="319"/>
        <v>1 anos 9 meses 26 dias</v>
      </c>
      <c r="AD4071" s="35" t="str">
        <f ca="1">IF(AND(V4071="",T4071&lt;TODAY()),"Contrato Encerrado",IF(AND(V4071="",T4071&gt;TODAY()),DATEDIF(TODAY(),T4071,"Y")&amp;" anos"&amp;" "&amp;DATEDIF(TODAY(),T4071,"YM")&amp;" meses"&amp;" "&amp;DATEDIF(TODAY(),T4071,"MD")&amp;" dias",IF(AND(X4071="",V4071&lt;TODAY()),"Contrato Encerrado",IF(AND(X4071="",V4071&gt;TODAY()),DATEDIF(TODAY(),V4071,"Y")&amp;" anos"&amp;" "&amp;DATEDIF(TODAY(),V4071,"YM")&amp;" meses"&amp;" "&amp;DATEDIF(TODAY(),V4071,"MD")&amp;" dias",IF(AND(Z4071="",X4071&lt;TODAY()),"Contrato Encerrado",IF(AND(Z4071="",X4071&gt;TODAY()),DATEDIF(TODAY(),X4071,"Y")&amp;" anos"&amp;" "&amp;DATEDIF(TODAY(),X4071,"YM")&amp;" meses"&amp;" "&amp;DATEDIF(TODAY(),X4071,"MD")&amp;" dias",IF(AND(Z4071&lt;&gt;””,Z4071&lt;TODAY()),"Contrato Encerrado",IF(AND(Z4071&lt;&gt;"",Z4071&gt;TODAY()),DATEDIF(TODAY(),Z4071,"Y")&amp;" anos"&amp;" "&amp;DATEDIF(TODAY(),Z4071,"YM")&amp;" meses"&amp;" "&amp;DATEDIF(TODAY(),Z4071,"MD")&amp;" dias"))))))))</f>
        <v>Contrato Encerrado</v>
      </c>
      <c r="AE4071" s="35">
        <f t="shared" si="316"/>
        <v>666</v>
      </c>
      <c r="AF4071" s="35">
        <f t="shared" si="317"/>
        <v>64</v>
      </c>
      <c r="AG4071" s="17" t="str">
        <f t="shared" si="318"/>
        <v>0 anos 2 meses 4 dias</v>
      </c>
    </row>
    <row r="4072" spans="1:33" ht="11.25" customHeight="1" x14ac:dyDescent="0.2">
      <c r="A4072" s="8" t="s">
        <v>9</v>
      </c>
      <c r="B4072" s="8" t="s">
        <v>13</v>
      </c>
      <c r="C4072" s="22" t="s">
        <v>21</v>
      </c>
      <c r="D4072" s="35">
        <v>2025</v>
      </c>
      <c r="E4072" s="12" t="s">
        <v>79</v>
      </c>
      <c r="F4072" s="8" t="s">
        <v>80</v>
      </c>
      <c r="G4072" s="14" t="s">
        <v>17646</v>
      </c>
      <c r="H4072" s="8" t="s">
        <v>17647</v>
      </c>
      <c r="I4072" s="14" t="s">
        <v>17025</v>
      </c>
      <c r="J4072" s="14" t="s">
        <v>10</v>
      </c>
      <c r="K4072" s="14" t="s">
        <v>29</v>
      </c>
      <c r="L4072" s="15" t="s">
        <v>30</v>
      </c>
      <c r="M4072" s="7" t="s">
        <v>16153</v>
      </c>
      <c r="N4072" s="15" t="s">
        <v>2114</v>
      </c>
      <c r="O4072" s="15" t="s">
        <v>10152</v>
      </c>
      <c r="P4072" s="15" t="s">
        <v>2518</v>
      </c>
      <c r="Q4072" s="15" t="s">
        <v>2523</v>
      </c>
      <c r="R4072" s="20">
        <v>37601</v>
      </c>
      <c r="S4072" s="20">
        <v>45810</v>
      </c>
      <c r="T4072" s="20">
        <v>46174</v>
      </c>
      <c r="U4072" s="20"/>
      <c r="V4072" s="20"/>
      <c r="W4072" s="20"/>
      <c r="X4072" s="17"/>
      <c r="Y4072" s="17"/>
      <c r="Z4072" s="20"/>
      <c r="AA4072" s="21">
        <f t="shared" ca="1" si="315"/>
        <v>22</v>
      </c>
      <c r="AB4072" s="20" t="s">
        <v>7877</v>
      </c>
      <c r="AC4072" s="35" t="str">
        <f t="shared" si="319"/>
        <v>0 anos 11 meses 30 dias</v>
      </c>
      <c r="AD4072" s="35" t="str">
        <f ca="1">IF(AND(V4072="",T4072&lt;TODAY()),"Contrato Encerrado",IF(AND(V4072="",T4072&gt;TODAY()),DATEDIF(TODAY(),T4072,"Y")&amp;" anos"&amp;" "&amp;DATEDIF(TODAY(),T4072,"YM")&amp;" meses"&amp;" "&amp;DATEDIF(TODAY(),T4072,"MD")&amp;" dias",IF(AND(X4072="",V4072&lt;TODAY()),"Contrato Encerrado",IF(AND(X4072="",V4072&gt;TODAY()),DATEDIF(TODAY(),V4072,"Y")&amp;" anos"&amp;" "&amp;DATEDIF(TODAY(),V4072,"YM")&amp;" meses"&amp;" "&amp;DATEDIF(TODAY(),V4072,"MD")&amp;" dias",IF(AND(Z4072="",X4072&lt;TODAY()),"Contrato Encerrado",IF(AND(Z4072="",X4072&gt;TODAY()),DATEDIF(TODAY(),X4072,"Y")&amp;" anos"&amp;" "&amp;DATEDIF(TODAY(),X4072,"YM")&amp;" meses"&amp;" "&amp;DATEDIF(TODAY(),X4072,"MD")&amp;" dias",IF(AND(Z4072&lt;&gt;””,Z4072&lt;TODAY()),"Contrato Encerrado",IF(AND(Z4072&lt;&gt;"",Z4072&gt;TODAY()),DATEDIF(TODAY(),Z4072,"Y")&amp;" anos"&amp;" "&amp;DATEDIF(TODAY(),Z4072,"YM")&amp;" meses"&amp;" "&amp;DATEDIF(TODAY(),Z4072,"MD")&amp;" dias"))))))))</f>
        <v>0 anos 7 meses 25 dias</v>
      </c>
      <c r="AE4072" s="35">
        <f t="shared" si="316"/>
        <v>364</v>
      </c>
      <c r="AF4072" s="35">
        <f t="shared" si="317"/>
        <v>366</v>
      </c>
      <c r="AG4072" s="17" t="str">
        <f t="shared" si="318"/>
        <v>0 anos 11 meses 31 dias</v>
      </c>
    </row>
    <row r="4073" spans="1:33" ht="11.25" customHeight="1" x14ac:dyDescent="0.2">
      <c r="A4073" s="8" t="s">
        <v>9</v>
      </c>
      <c r="B4073" s="8" t="s">
        <v>13</v>
      </c>
      <c r="C4073" s="22" t="s">
        <v>15</v>
      </c>
      <c r="D4073" s="37">
        <v>2025</v>
      </c>
      <c r="E4073" s="12" t="s">
        <v>27</v>
      </c>
      <c r="F4073" s="8" t="s">
        <v>28</v>
      </c>
      <c r="G4073" s="77" t="s">
        <v>15969</v>
      </c>
      <c r="H4073" s="78" t="s">
        <v>15970</v>
      </c>
      <c r="I4073" s="14" t="s">
        <v>15971</v>
      </c>
      <c r="J4073" s="67" t="s">
        <v>10</v>
      </c>
      <c r="K4073" s="14" t="s">
        <v>29</v>
      </c>
      <c r="L4073" s="15" t="s">
        <v>30</v>
      </c>
      <c r="M4073" s="7" t="s">
        <v>9427</v>
      </c>
      <c r="N4073" s="15" t="s">
        <v>2098</v>
      </c>
      <c r="O4073" s="15" t="s">
        <v>8037</v>
      </c>
      <c r="P4073" s="15" t="s">
        <v>2518</v>
      </c>
      <c r="Q4073" s="15" t="s">
        <v>4109</v>
      </c>
      <c r="R4073" s="20">
        <v>37648</v>
      </c>
      <c r="S4073" s="20">
        <v>45712</v>
      </c>
      <c r="T4073" s="20">
        <v>46076</v>
      </c>
      <c r="U4073" s="20"/>
      <c r="V4073" s="20"/>
      <c r="W4073" s="20"/>
      <c r="X4073" s="17"/>
      <c r="Y4073" s="17"/>
      <c r="Z4073" s="20"/>
      <c r="AA4073" s="21">
        <f t="shared" ca="1" si="315"/>
        <v>22</v>
      </c>
      <c r="AB4073" s="15" t="s">
        <v>7877</v>
      </c>
      <c r="AC4073" s="35" t="str">
        <f t="shared" si="319"/>
        <v>0 anos 11 meses 30 dias</v>
      </c>
      <c r="AD4073" s="35" t="str">
        <f ca="1">IF(AND(V4073="",T4073&lt;TODAY()),"Contrato Encerrado",IF(AND(V4073="",T4073&gt;TODAY()),DATEDIF(TODAY(),T4073,"Y")&amp;" anos"&amp;" "&amp;DATEDIF(TODAY(),T4073,"YM")&amp;" meses"&amp;" "&amp;DATEDIF(TODAY(),T4073,"MD")&amp;" dias",IF(AND(X4073="",V4073&lt;TODAY()),"Contrato Encerrado",IF(AND(X4073="",V4073&gt;TODAY()),DATEDIF(TODAY(),V4073,"Y")&amp;" anos"&amp;" "&amp;DATEDIF(TODAY(),V4073,"YM")&amp;" meses"&amp;" "&amp;DATEDIF(TODAY(),V4073,"MD")&amp;" dias",IF(AND(Z4073="",X4073&lt;TODAY()),"Contrato Encerrado",IF(AND(Z4073="",X4073&gt;TODAY()),DATEDIF(TODAY(),X4073,"Y")&amp;" anos"&amp;" "&amp;DATEDIF(TODAY(),X4073,"YM")&amp;" meses"&amp;" "&amp;DATEDIF(TODAY(),X4073,"MD")&amp;" dias",IF(AND(Z4073&lt;&gt;””,Z4073&lt;TODAY()),"Contrato Encerrado",IF(AND(Z4073&lt;&gt;"",Z4073&gt;TODAY()),DATEDIF(TODAY(),Z4073,"Y")&amp;" anos"&amp;" "&amp;DATEDIF(TODAY(),Z4073,"YM")&amp;" meses"&amp;" "&amp;DATEDIF(TODAY(),Z4073,"MD")&amp;" dias"))))))))</f>
        <v>0 anos 4 meses 16 dias</v>
      </c>
      <c r="AE4073" s="35">
        <f t="shared" si="316"/>
        <v>364</v>
      </c>
      <c r="AF4073" s="35">
        <f t="shared" si="317"/>
        <v>366</v>
      </c>
      <c r="AG4073" s="17" t="str">
        <f t="shared" si="318"/>
        <v>0 anos 11 meses 31 dias</v>
      </c>
    </row>
    <row r="4074" spans="1:33" ht="11.25" customHeight="1" x14ac:dyDescent="0.2">
      <c r="A4074" s="10" t="s">
        <v>9</v>
      </c>
      <c r="B4074" s="10" t="s">
        <v>13</v>
      </c>
      <c r="C4074" s="11" t="s">
        <v>16</v>
      </c>
      <c r="D4074" s="36">
        <v>2021</v>
      </c>
      <c r="E4074" s="13" t="s">
        <v>27</v>
      </c>
      <c r="F4074" s="10" t="s">
        <v>28</v>
      </c>
      <c r="G4074" s="83" t="s">
        <v>43</v>
      </c>
      <c r="H4074" s="84" t="s">
        <v>44</v>
      </c>
      <c r="I4074" s="13" t="s">
        <v>45</v>
      </c>
      <c r="J4074" s="14" t="s">
        <v>1302</v>
      </c>
      <c r="K4074" s="13" t="s">
        <v>29</v>
      </c>
      <c r="L4074" s="25" t="s">
        <v>30</v>
      </c>
      <c r="M4074" s="7" t="s">
        <v>9427</v>
      </c>
      <c r="N4074" s="26" t="s">
        <v>2099</v>
      </c>
      <c r="O4074" s="26"/>
      <c r="P4074" s="26" t="s">
        <v>2517</v>
      </c>
      <c r="Q4074" s="26" t="s">
        <v>2522</v>
      </c>
      <c r="R4074" s="31">
        <v>37081</v>
      </c>
      <c r="S4074" s="31">
        <v>44287</v>
      </c>
      <c r="T4074" s="31">
        <v>44652</v>
      </c>
      <c r="U4074" s="31"/>
      <c r="V4074" s="31"/>
      <c r="W4074" s="31"/>
      <c r="X4074" s="17"/>
      <c r="Y4074" s="17"/>
      <c r="Z4074" s="31"/>
      <c r="AA4074" s="18">
        <f t="shared" ca="1" si="315"/>
        <v>24</v>
      </c>
      <c r="AB4074" s="19" t="s">
        <v>7877</v>
      </c>
      <c r="AC4074" s="35" t="str">
        <f t="shared" si="319"/>
        <v>1 anos 0 meses 0 dias</v>
      </c>
      <c r="AD4074" s="35" t="str">
        <f ca="1">IF(AND(V4074="",T4074&lt;TODAY()),"Contrato Encerrado",IF(AND(V4074="",T4074&gt;TODAY()),DATEDIF(TODAY(),T4074,"Y")&amp;" anos"&amp;" "&amp;DATEDIF(TODAY(),T4074,"YM")&amp;" meses"&amp;" "&amp;DATEDIF(TODAY(),T4074,"MD")&amp;" dias",IF(AND(X4074="",V4074&lt;TODAY()),"Contrato Encerrado",IF(AND(X4074="",V4074&gt;TODAY()),DATEDIF(TODAY(),V4074,"Y")&amp;" anos"&amp;" "&amp;DATEDIF(TODAY(),V4074,"YM")&amp;" meses"&amp;" "&amp;DATEDIF(TODAY(),V4074,"MD")&amp;" dias",IF(AND(Z4074="",X4074&lt;TODAY()),"Contrato Encerrado",IF(AND(Z4074="",X4074&gt;TODAY()),DATEDIF(TODAY(),X4074,"Y")&amp;" anos"&amp;" "&amp;DATEDIF(TODAY(),X4074,"YM")&amp;" meses"&amp;" "&amp;DATEDIF(TODAY(),X4074,"MD")&amp;" dias",IF(AND(Z4074&lt;&gt;””,Z4074&lt;TODAY()),"Contrato Encerrado",IF(AND(Z4074&lt;&gt;"",Z4074&gt;TODAY()),DATEDIF(TODAY(),Z4074,"Y")&amp;" anos"&amp;" "&amp;DATEDIF(TODAY(),Z4074,"YM")&amp;" meses"&amp;" "&amp;DATEDIF(TODAY(),Z4074,"MD")&amp;" dias"))))))))</f>
        <v>Contrato Encerrado</v>
      </c>
      <c r="AE4074" s="35">
        <f t="shared" si="316"/>
        <v>365</v>
      </c>
      <c r="AF4074" s="35">
        <f t="shared" si="317"/>
        <v>365</v>
      </c>
      <c r="AG4074" s="17" t="str">
        <f t="shared" si="318"/>
        <v>0 anos 11 meses 30 dias</v>
      </c>
    </row>
    <row r="4075" spans="1:33" ht="11.25" customHeight="1" x14ac:dyDescent="0.2">
      <c r="A4075" s="8" t="s">
        <v>9</v>
      </c>
      <c r="B4075" s="8" t="s">
        <v>13</v>
      </c>
      <c r="C4075" s="22" t="s">
        <v>22</v>
      </c>
      <c r="D4075" s="35">
        <v>2025</v>
      </c>
      <c r="E4075" s="12" t="s">
        <v>79</v>
      </c>
      <c r="F4075" s="8" t="s">
        <v>80</v>
      </c>
      <c r="G4075" s="14" t="s">
        <v>18114</v>
      </c>
      <c r="H4075" s="8" t="s">
        <v>18115</v>
      </c>
      <c r="I4075" s="14" t="s">
        <v>18116</v>
      </c>
      <c r="J4075" s="14" t="s">
        <v>10</v>
      </c>
      <c r="K4075" s="14" t="s">
        <v>29</v>
      </c>
      <c r="L4075" s="15" t="s">
        <v>30</v>
      </c>
      <c r="M4075" s="7" t="s">
        <v>16153</v>
      </c>
      <c r="N4075" s="15" t="s">
        <v>2117</v>
      </c>
      <c r="O4075" s="15" t="s">
        <v>8813</v>
      </c>
      <c r="P4075" s="15" t="s">
        <v>2518</v>
      </c>
      <c r="Q4075" s="15" t="s">
        <v>2523</v>
      </c>
      <c r="R4075" s="20">
        <v>37833</v>
      </c>
      <c r="S4075" s="20">
        <v>45901</v>
      </c>
      <c r="T4075" s="20">
        <v>46265</v>
      </c>
      <c r="U4075" s="21"/>
      <c r="V4075" s="15"/>
      <c r="W4075" s="35"/>
      <c r="X4075" s="17"/>
      <c r="Y4075" s="17"/>
      <c r="Z4075" s="183"/>
      <c r="AA4075" s="21">
        <f t="shared" ca="1" si="315"/>
        <v>22</v>
      </c>
      <c r="AB4075" s="35" t="s">
        <v>7877</v>
      </c>
      <c r="AC4075" s="35" t="str">
        <f t="shared" si="319"/>
        <v>0 anos 11 meses 30 dias</v>
      </c>
      <c r="AD4075" s="35" t="str">
        <f ca="1">IF(AND(V4075="",T4075&lt;TODAY()),"Contrato Encerrado",IF(AND(V4075="",T4075&gt;TODAY()),DATEDIF(TODAY(),T4075,"Y")&amp;" anos"&amp;" "&amp;DATEDIF(TODAY(),T4075,"YM")&amp;" meses"&amp;" "&amp;DATEDIF(TODAY(),T4075,"MD")&amp;" dias",IF(AND(X4075="",V4075&lt;TODAY()),"Contrato Encerrado",IF(AND(X4075="",V4075&gt;TODAY()),DATEDIF(TODAY(),V4075,"Y")&amp;" anos"&amp;" "&amp;DATEDIF(TODAY(),V4075,"YM")&amp;" meses"&amp;" "&amp;DATEDIF(TODAY(),V4075,"MD")&amp;" dias",IF(AND(Z4075="",X4075&lt;TODAY()),"Contrato Encerrado",IF(AND(Z4075="",X4075&gt;TODAY()),DATEDIF(TODAY(),X4075,"Y")&amp;" anos"&amp;" "&amp;DATEDIF(TODAY(),X4075,"YM")&amp;" meses"&amp;" "&amp;DATEDIF(TODAY(),X4075,"MD")&amp;" dias",IF(AND(Z4075&lt;&gt;””,Z4075&lt;TODAY()),"Contrato Encerrado",IF(AND(Z4075&lt;&gt;"",Z4075&gt;TODAY()),DATEDIF(TODAY(),Z4075,"Y")&amp;" anos"&amp;" "&amp;DATEDIF(TODAY(),Z4075,"YM")&amp;" meses"&amp;" "&amp;DATEDIF(TODAY(),Z4075,"MD")&amp;" dias"))))))))</f>
        <v>0 anos 10 meses 24 dias</v>
      </c>
      <c r="AE4075" s="35">
        <f t="shared" si="316"/>
        <v>364</v>
      </c>
      <c r="AF4075" s="35">
        <f t="shared" si="317"/>
        <v>366</v>
      </c>
      <c r="AG4075" s="17" t="str">
        <f t="shared" si="318"/>
        <v>0 anos 11 meses 31 dias</v>
      </c>
    </row>
    <row r="4076" spans="1:33" ht="11.25" customHeight="1" x14ac:dyDescent="0.2">
      <c r="A4076" s="8" t="s">
        <v>9</v>
      </c>
      <c r="B4076" s="10" t="s">
        <v>13</v>
      </c>
      <c r="C4076" s="11" t="s">
        <v>22</v>
      </c>
      <c r="D4076" s="36">
        <v>2022</v>
      </c>
      <c r="E4076" s="12" t="s">
        <v>1685</v>
      </c>
      <c r="F4076" s="8" t="s">
        <v>1686</v>
      </c>
      <c r="G4076" s="77" t="s">
        <v>2052</v>
      </c>
      <c r="H4076" s="78" t="s">
        <v>2053</v>
      </c>
      <c r="I4076" s="14" t="s">
        <v>2054</v>
      </c>
      <c r="J4076" s="14" t="s">
        <v>1302</v>
      </c>
      <c r="K4076" s="14" t="s">
        <v>29</v>
      </c>
      <c r="L4076" s="15" t="s">
        <v>30</v>
      </c>
      <c r="M4076" s="7" t="s">
        <v>9427</v>
      </c>
      <c r="N4076" s="16" t="s">
        <v>2117</v>
      </c>
      <c r="O4076" s="16"/>
      <c r="P4076" s="16" t="s">
        <v>2517</v>
      </c>
      <c r="Q4076" s="16" t="s">
        <v>2522</v>
      </c>
      <c r="R4076" s="31">
        <v>37393</v>
      </c>
      <c r="S4076" s="31">
        <v>44571</v>
      </c>
      <c r="T4076" s="31">
        <v>45036</v>
      </c>
      <c r="U4076" s="31"/>
      <c r="V4076" s="31"/>
      <c r="W4076" s="31"/>
      <c r="X4076" s="17"/>
      <c r="Y4076" s="17"/>
      <c r="Z4076" s="31"/>
      <c r="AA4076" s="18">
        <f t="shared" ca="1" si="315"/>
        <v>23</v>
      </c>
      <c r="AB4076" s="19" t="s">
        <v>7877</v>
      </c>
      <c r="AC4076" s="35" t="str">
        <f t="shared" si="319"/>
        <v>1 anos 3 meses 10 dias</v>
      </c>
      <c r="AD4076" s="35" t="str">
        <f ca="1">IF(AND(V4076="",T4076&lt;TODAY()),"Contrato Encerrado",IF(AND(V4076="",T4076&gt;TODAY()),DATEDIF(TODAY(),T4076,"Y")&amp;" anos"&amp;" "&amp;DATEDIF(TODAY(),T4076,"YM")&amp;" meses"&amp;" "&amp;DATEDIF(TODAY(),T4076,"MD")&amp;" dias",IF(AND(X4076="",V4076&lt;TODAY()),"Contrato Encerrado",IF(AND(X4076="",V4076&gt;TODAY()),DATEDIF(TODAY(),V4076,"Y")&amp;" anos"&amp;" "&amp;DATEDIF(TODAY(),V4076,"YM")&amp;" meses"&amp;" "&amp;DATEDIF(TODAY(),V4076,"MD")&amp;" dias",IF(AND(Z4076="",X4076&lt;TODAY()),"Contrato Encerrado",IF(AND(Z4076="",X4076&gt;TODAY()),DATEDIF(TODAY(),X4076,"Y")&amp;" anos"&amp;" "&amp;DATEDIF(TODAY(),X4076,"YM")&amp;" meses"&amp;" "&amp;DATEDIF(TODAY(),X4076,"MD")&amp;" dias",IF(AND(Z4076&lt;&gt;””,Z4076&lt;TODAY()),"Contrato Encerrado",IF(AND(Z4076&lt;&gt;"",Z4076&gt;TODAY()),DATEDIF(TODAY(),Z4076,"Y")&amp;" anos"&amp;" "&amp;DATEDIF(TODAY(),Z4076,"YM")&amp;" meses"&amp;" "&amp;DATEDIF(TODAY(),Z4076,"MD")&amp;" dias"))))))))</f>
        <v>Contrato Encerrado</v>
      </c>
      <c r="AE4076" s="35">
        <f t="shared" si="316"/>
        <v>465</v>
      </c>
      <c r="AF4076" s="35">
        <f t="shared" si="317"/>
        <v>265</v>
      </c>
      <c r="AG4076" s="17" t="str">
        <f t="shared" si="318"/>
        <v>0 anos 8 meses 21 dias</v>
      </c>
    </row>
    <row r="4077" spans="1:33" s="61" customFormat="1" ht="11.25" customHeight="1" x14ac:dyDescent="0.2">
      <c r="A4077" s="8" t="s">
        <v>9</v>
      </c>
      <c r="B4077" s="8" t="s">
        <v>13</v>
      </c>
      <c r="C4077" s="22" t="s">
        <v>17</v>
      </c>
      <c r="D4077" s="37">
        <v>2024</v>
      </c>
      <c r="E4077" s="12" t="s">
        <v>79</v>
      </c>
      <c r="F4077" s="8" t="s">
        <v>80</v>
      </c>
      <c r="G4077" s="77" t="s">
        <v>13454</v>
      </c>
      <c r="H4077" s="78" t="s">
        <v>13455</v>
      </c>
      <c r="I4077" s="14" t="s">
        <v>13456</v>
      </c>
      <c r="J4077" s="14" t="s">
        <v>14943</v>
      </c>
      <c r="K4077" s="14" t="s">
        <v>29</v>
      </c>
      <c r="L4077" s="15" t="s">
        <v>30</v>
      </c>
      <c r="M4077" s="7" t="s">
        <v>9427</v>
      </c>
      <c r="N4077" s="15" t="s">
        <v>2100</v>
      </c>
      <c r="O4077" s="15" t="s">
        <v>7896</v>
      </c>
      <c r="P4077" s="15" t="s">
        <v>2518</v>
      </c>
      <c r="Q4077" s="15" t="s">
        <v>2523</v>
      </c>
      <c r="R4077" s="30">
        <v>29008</v>
      </c>
      <c r="S4077" s="30">
        <v>45418</v>
      </c>
      <c r="T4077" s="20">
        <v>45740</v>
      </c>
      <c r="U4077" s="20"/>
      <c r="V4077" s="20"/>
      <c r="W4077" s="30"/>
      <c r="X4077" s="17"/>
      <c r="Y4077" s="17"/>
      <c r="Z4077" s="20"/>
      <c r="AA4077" s="18">
        <f t="shared" ca="1" si="315"/>
        <v>46</v>
      </c>
      <c r="AB4077" s="15" t="s">
        <v>7877</v>
      </c>
      <c r="AC4077" s="35" t="str">
        <f t="shared" si="319"/>
        <v>0 anos 10 meses 18 dias</v>
      </c>
      <c r="AD4077" s="35" t="str">
        <f ca="1">IF(AND(V4077="",T4077&lt;TODAY()),"Contrato Encerrado",IF(AND(V4077="",T4077&gt;TODAY()),DATEDIF(TODAY(),T4077,"Y")&amp;" anos"&amp;" "&amp;DATEDIF(TODAY(),T4077,"YM")&amp;" meses"&amp;" "&amp;DATEDIF(TODAY(),T4077,"MD")&amp;" dias",IF(AND(X4077="",V4077&lt;TODAY()),"Contrato Encerrado",IF(AND(X4077="",V4077&gt;TODAY()),DATEDIF(TODAY(),V4077,"Y")&amp;" anos"&amp;" "&amp;DATEDIF(TODAY(),V4077,"YM")&amp;" meses"&amp;" "&amp;DATEDIF(TODAY(),V4077,"MD")&amp;" dias",IF(AND(Z4077="",X4077&lt;TODAY()),"Contrato Encerrado",IF(AND(Z4077="",X4077&gt;TODAY()),DATEDIF(TODAY(),X4077,"Y")&amp;" anos"&amp;" "&amp;DATEDIF(TODAY(),X4077,"YM")&amp;" meses"&amp;" "&amp;DATEDIF(TODAY(),X4077,"MD")&amp;" dias",IF(AND(Z4077&lt;&gt;””,Z4077&lt;TODAY()),"Contrato Encerrado",IF(AND(Z4077&lt;&gt;"",Z4077&gt;TODAY()),DATEDIF(TODAY(),Z4077,"Y")&amp;" anos"&amp;" "&amp;DATEDIF(TODAY(),Z4077,"YM")&amp;" meses"&amp;" "&amp;DATEDIF(TODAY(),Z4077,"MD")&amp;" dias"))))))))</f>
        <v>Contrato Encerrado</v>
      </c>
      <c r="AE4077" s="35">
        <f t="shared" si="316"/>
        <v>322</v>
      </c>
      <c r="AF4077" s="35">
        <f t="shared" si="317"/>
        <v>408</v>
      </c>
      <c r="AG4077" s="17" t="str">
        <f t="shared" si="318"/>
        <v>1 anos 1 meses 11 dias</v>
      </c>
    </row>
    <row r="4078" spans="1:33" ht="11.25" customHeight="1" x14ac:dyDescent="0.2">
      <c r="A4078" s="8" t="s">
        <v>9</v>
      </c>
      <c r="B4078" s="10" t="s">
        <v>13</v>
      </c>
      <c r="C4078" s="11" t="s">
        <v>20</v>
      </c>
      <c r="D4078" s="36">
        <v>2021</v>
      </c>
      <c r="E4078" s="14" t="s">
        <v>157</v>
      </c>
      <c r="F4078" s="8" t="s">
        <v>158</v>
      </c>
      <c r="G4078" s="77" t="s">
        <v>3834</v>
      </c>
      <c r="H4078" s="78" t="s">
        <v>3835</v>
      </c>
      <c r="I4078" s="14" t="s">
        <v>3836</v>
      </c>
      <c r="J4078" s="14" t="s">
        <v>1302</v>
      </c>
      <c r="K4078" s="14" t="s">
        <v>29</v>
      </c>
      <c r="L4078" s="15" t="s">
        <v>30</v>
      </c>
      <c r="M4078" s="7" t="s">
        <v>9427</v>
      </c>
      <c r="N4078" s="15" t="s">
        <v>2102</v>
      </c>
      <c r="O4078" s="26"/>
      <c r="P4078" s="26" t="s">
        <v>2517</v>
      </c>
      <c r="Q4078" s="26" t="s">
        <v>2522</v>
      </c>
      <c r="R4078" s="31">
        <v>35619</v>
      </c>
      <c r="S4078" s="31">
        <v>44378</v>
      </c>
      <c r="T4078" s="31">
        <v>44562</v>
      </c>
      <c r="U4078" s="31"/>
      <c r="V4078" s="31"/>
      <c r="W4078" s="31"/>
      <c r="X4078" s="17"/>
      <c r="Y4078" s="17"/>
      <c r="Z4078" s="31"/>
      <c r="AA4078" s="18">
        <f t="shared" ca="1" si="315"/>
        <v>28</v>
      </c>
      <c r="AB4078" s="19" t="s">
        <v>7877</v>
      </c>
      <c r="AC4078" s="35" t="str">
        <f t="shared" si="319"/>
        <v>0 anos 6 meses 0 dias</v>
      </c>
      <c r="AD4078" s="35" t="str">
        <f ca="1">IF(AND(V4078="",T4078&lt;TODAY()),"Contrato Encerrado",IF(AND(V4078="",T4078&gt;TODAY()),DATEDIF(TODAY(),T4078,"Y")&amp;" anos"&amp;" "&amp;DATEDIF(TODAY(),T4078,"YM")&amp;" meses"&amp;" "&amp;DATEDIF(TODAY(),T4078,"MD")&amp;" dias",IF(AND(X4078="",V4078&lt;TODAY()),"Contrato Encerrado",IF(AND(X4078="",V4078&gt;TODAY()),DATEDIF(TODAY(),V4078,"Y")&amp;" anos"&amp;" "&amp;DATEDIF(TODAY(),V4078,"YM")&amp;" meses"&amp;" "&amp;DATEDIF(TODAY(),V4078,"MD")&amp;" dias",IF(AND(Z4078="",X4078&lt;TODAY()),"Contrato Encerrado",IF(AND(Z4078="",X4078&gt;TODAY()),DATEDIF(TODAY(),X4078,"Y")&amp;" anos"&amp;" "&amp;DATEDIF(TODAY(),X4078,"YM")&amp;" meses"&amp;" "&amp;DATEDIF(TODAY(),X4078,"MD")&amp;" dias",IF(AND(Z4078&lt;&gt;””,Z4078&lt;TODAY()),"Contrato Encerrado",IF(AND(Z4078&lt;&gt;"",Z4078&gt;TODAY()),DATEDIF(TODAY(),Z4078,"Y")&amp;" anos"&amp;" "&amp;DATEDIF(TODAY(),Z4078,"YM")&amp;" meses"&amp;" "&amp;DATEDIF(TODAY(),Z4078,"MD")&amp;" dias"))))))))</f>
        <v>Contrato Encerrado</v>
      </c>
      <c r="AE4078" s="35">
        <f t="shared" si="316"/>
        <v>184</v>
      </c>
      <c r="AF4078" s="35">
        <f t="shared" si="317"/>
        <v>546</v>
      </c>
      <c r="AG4078" s="17" t="str">
        <f t="shared" si="318"/>
        <v>1 anos 5 meses 29 dias</v>
      </c>
    </row>
    <row r="4079" spans="1:33" ht="11.25" customHeight="1" x14ac:dyDescent="0.2">
      <c r="A4079" s="8" t="s">
        <v>9</v>
      </c>
      <c r="B4079" s="10" t="s">
        <v>13</v>
      </c>
      <c r="C4079" s="11" t="s">
        <v>22</v>
      </c>
      <c r="D4079" s="36">
        <v>2022</v>
      </c>
      <c r="E4079" s="12" t="s">
        <v>1111</v>
      </c>
      <c r="F4079" s="8" t="s">
        <v>1112</v>
      </c>
      <c r="G4079" s="77" t="s">
        <v>1158</v>
      </c>
      <c r="H4079" s="78" t="s">
        <v>1159</v>
      </c>
      <c r="I4079" s="14" t="s">
        <v>1160</v>
      </c>
      <c r="J4079" s="14" t="s">
        <v>1302</v>
      </c>
      <c r="K4079" s="14" t="s">
        <v>29</v>
      </c>
      <c r="L4079" s="15" t="s">
        <v>30</v>
      </c>
      <c r="M4079" s="7" t="s">
        <v>9427</v>
      </c>
      <c r="N4079" s="15" t="s">
        <v>2102</v>
      </c>
      <c r="O4079" s="16"/>
      <c r="P4079" s="16" t="s">
        <v>2517</v>
      </c>
      <c r="Q4079" s="16" t="s">
        <v>2522</v>
      </c>
      <c r="R4079" s="31">
        <v>35748</v>
      </c>
      <c r="S4079" s="31">
        <v>44396</v>
      </c>
      <c r="T4079" s="31">
        <v>44929</v>
      </c>
      <c r="U4079" s="31"/>
      <c r="V4079" s="31"/>
      <c r="W4079" s="31"/>
      <c r="X4079" s="17"/>
      <c r="Y4079" s="17"/>
      <c r="Z4079" s="31"/>
      <c r="AA4079" s="18">
        <f t="shared" ca="1" si="315"/>
        <v>27</v>
      </c>
      <c r="AB4079" s="19" t="s">
        <v>7877</v>
      </c>
      <c r="AC4079" s="35" t="str">
        <f t="shared" si="319"/>
        <v>1 anos 5 meses 15 dias</v>
      </c>
      <c r="AD4079" s="35" t="str">
        <f ca="1">IF(AND(V4079="",T4079&lt;TODAY()),"Contrato Encerrado",IF(AND(V4079="",T4079&gt;TODAY()),DATEDIF(TODAY(),T4079,"Y")&amp;" anos"&amp;" "&amp;DATEDIF(TODAY(),T4079,"YM")&amp;" meses"&amp;" "&amp;DATEDIF(TODAY(),T4079,"MD")&amp;" dias",IF(AND(X4079="",V4079&lt;TODAY()),"Contrato Encerrado",IF(AND(X4079="",V4079&gt;TODAY()),DATEDIF(TODAY(),V4079,"Y")&amp;" anos"&amp;" "&amp;DATEDIF(TODAY(),V4079,"YM")&amp;" meses"&amp;" "&amp;DATEDIF(TODAY(),V4079,"MD")&amp;" dias",IF(AND(Z4079="",X4079&lt;TODAY()),"Contrato Encerrado",IF(AND(Z4079="",X4079&gt;TODAY()),DATEDIF(TODAY(),X4079,"Y")&amp;" anos"&amp;" "&amp;DATEDIF(TODAY(),X4079,"YM")&amp;" meses"&amp;" "&amp;DATEDIF(TODAY(),X4079,"MD")&amp;" dias",IF(AND(Z4079&lt;&gt;””,Z4079&lt;TODAY()),"Contrato Encerrado",IF(AND(Z4079&lt;&gt;"",Z4079&gt;TODAY()),DATEDIF(TODAY(),Z4079,"Y")&amp;" anos"&amp;" "&amp;DATEDIF(TODAY(),Z4079,"YM")&amp;" meses"&amp;" "&amp;DATEDIF(TODAY(),Z4079,"MD")&amp;" dias"))))))))</f>
        <v>Contrato Encerrado</v>
      </c>
      <c r="AE4079" s="35">
        <f t="shared" si="316"/>
        <v>533</v>
      </c>
      <c r="AF4079" s="35">
        <f t="shared" si="317"/>
        <v>197</v>
      </c>
      <c r="AG4079" s="17" t="str">
        <f t="shared" si="318"/>
        <v>0 anos 6 meses 15 dias</v>
      </c>
    </row>
    <row r="4080" spans="1:33" ht="11.25" customHeight="1" x14ac:dyDescent="0.2">
      <c r="A4080" s="8" t="s">
        <v>9</v>
      </c>
      <c r="B4080" s="8" t="s">
        <v>13</v>
      </c>
      <c r="C4080" s="22" t="s">
        <v>25</v>
      </c>
      <c r="D4080" s="37">
        <v>2023</v>
      </c>
      <c r="E4080" s="12" t="s">
        <v>1685</v>
      </c>
      <c r="F4080" s="8" t="s">
        <v>1686</v>
      </c>
      <c r="G4080" s="77" t="s">
        <v>10869</v>
      </c>
      <c r="H4080" s="78" t="s">
        <v>10870</v>
      </c>
      <c r="I4080" s="14" t="s">
        <v>10871</v>
      </c>
      <c r="J4080" s="14" t="s">
        <v>10</v>
      </c>
      <c r="K4080" s="14" t="s">
        <v>29</v>
      </c>
      <c r="L4080" s="15" t="s">
        <v>30</v>
      </c>
      <c r="M4080" s="7" t="s">
        <v>9427</v>
      </c>
      <c r="N4080" s="15" t="s">
        <v>3209</v>
      </c>
      <c r="O4080" s="15" t="s">
        <v>7963</v>
      </c>
      <c r="P4080" s="15" t="s">
        <v>2518</v>
      </c>
      <c r="Q4080" s="15" t="s">
        <v>2523</v>
      </c>
      <c r="R4080" s="20">
        <v>38119</v>
      </c>
      <c r="S4080" s="20">
        <v>45259</v>
      </c>
      <c r="T4080" s="20">
        <v>45988</v>
      </c>
      <c r="U4080" s="20"/>
      <c r="V4080" s="20"/>
      <c r="W4080" s="20"/>
      <c r="X4080" s="17"/>
      <c r="Y4080" s="17"/>
      <c r="Z4080" s="20"/>
      <c r="AA4080" s="18">
        <f t="shared" ca="1" si="315"/>
        <v>21</v>
      </c>
      <c r="AB4080" s="20" t="s">
        <v>7877</v>
      </c>
      <c r="AC4080" s="35" t="str">
        <f t="shared" si="319"/>
        <v>1 anos 11 meses 29 dias</v>
      </c>
      <c r="AD4080" s="35" t="str">
        <f ca="1">IF(AND(V4080="",T4080&lt;TODAY()),"Contrato Encerrado",IF(AND(V4080="",T4080&gt;TODAY()),DATEDIF(TODAY(),T4080,"Y")&amp;" anos"&amp;" "&amp;DATEDIF(TODAY(),T4080,"YM")&amp;" meses"&amp;" "&amp;DATEDIF(TODAY(),T4080,"MD")&amp;" dias",IF(AND(X4080="",V4080&lt;TODAY()),"Contrato Encerrado",IF(AND(X4080="",V4080&gt;TODAY()),DATEDIF(TODAY(),V4080,"Y")&amp;" anos"&amp;" "&amp;DATEDIF(TODAY(),V4080,"YM")&amp;" meses"&amp;" "&amp;DATEDIF(TODAY(),V4080,"MD")&amp;" dias",IF(AND(Z4080="",X4080&lt;TODAY()),"Contrato Encerrado",IF(AND(Z4080="",X4080&gt;TODAY()),DATEDIF(TODAY(),X4080,"Y")&amp;" anos"&amp;" "&amp;DATEDIF(TODAY(),X4080,"YM")&amp;" meses"&amp;" "&amp;DATEDIF(TODAY(),X4080,"MD")&amp;" dias",IF(AND(Z4080&lt;&gt;””,Z4080&lt;TODAY()),"Contrato Encerrado",IF(AND(Z4080&lt;&gt;"",Z4080&gt;TODAY()),DATEDIF(TODAY(),Z4080,"Y")&amp;" anos"&amp;" "&amp;DATEDIF(TODAY(),Z4080,"YM")&amp;" meses"&amp;" "&amp;DATEDIF(TODAY(),Z4080,"MD")&amp;" dias"))))))))</f>
        <v>0 anos 1 meses 20 dias</v>
      </c>
      <c r="AE4080" s="35">
        <f t="shared" si="316"/>
        <v>729</v>
      </c>
      <c r="AF4080" s="35">
        <f t="shared" si="317"/>
        <v>1</v>
      </c>
      <c r="AG4080" s="17" t="str">
        <f t="shared" si="318"/>
        <v>0 anos 0 meses 1 dias</v>
      </c>
    </row>
    <row r="4081" spans="1:33" ht="11.25" customHeight="1" x14ac:dyDescent="0.2">
      <c r="A4081" s="8" t="s">
        <v>9</v>
      </c>
      <c r="B4081" s="8" t="s">
        <v>13</v>
      </c>
      <c r="C4081" s="22" t="s">
        <v>15</v>
      </c>
      <c r="D4081" s="37">
        <v>2023</v>
      </c>
      <c r="E4081" s="23" t="s">
        <v>79</v>
      </c>
      <c r="F4081" s="8" t="s">
        <v>80</v>
      </c>
      <c r="G4081" s="77" t="s">
        <v>7333</v>
      </c>
      <c r="H4081" s="78" t="s">
        <v>7334</v>
      </c>
      <c r="I4081" s="9" t="s">
        <v>7335</v>
      </c>
      <c r="J4081" s="14" t="s">
        <v>14943</v>
      </c>
      <c r="K4081" s="9" t="s">
        <v>29</v>
      </c>
      <c r="L4081" s="24" t="s">
        <v>30</v>
      </c>
      <c r="M4081" s="7" t="s">
        <v>9427</v>
      </c>
      <c r="N4081" s="16" t="s">
        <v>2106</v>
      </c>
      <c r="O4081" s="24"/>
      <c r="P4081" s="24" t="s">
        <v>2518</v>
      </c>
      <c r="Q4081" s="24" t="s">
        <v>2523</v>
      </c>
      <c r="R4081" s="17">
        <v>37217</v>
      </c>
      <c r="S4081" s="17">
        <v>44986</v>
      </c>
      <c r="T4081" s="31">
        <v>45716</v>
      </c>
      <c r="U4081" s="20"/>
      <c r="V4081" s="20"/>
      <c r="W4081" s="17"/>
      <c r="X4081" s="17"/>
      <c r="Y4081" s="17"/>
      <c r="Z4081" s="20"/>
      <c r="AA4081" s="18">
        <f t="shared" ca="1" si="315"/>
        <v>23</v>
      </c>
      <c r="AB4081" s="19" t="s">
        <v>7877</v>
      </c>
      <c r="AC4081" s="35" t="str">
        <f t="shared" si="319"/>
        <v>1 anos 11 meses 27 dias</v>
      </c>
      <c r="AD4081" s="35" t="str">
        <f ca="1">IF(AND(V4081="",T4081&lt;TODAY()),"Contrato Encerrado",IF(AND(V4081="",T4081&gt;TODAY()),DATEDIF(TODAY(),T4081,"Y")&amp;" anos"&amp;" "&amp;DATEDIF(TODAY(),T4081,"YM")&amp;" meses"&amp;" "&amp;DATEDIF(TODAY(),T4081,"MD")&amp;" dias",IF(AND(X4081="",V4081&lt;TODAY()),"Contrato Encerrado",IF(AND(X4081="",V4081&gt;TODAY()),DATEDIF(TODAY(),V4081,"Y")&amp;" anos"&amp;" "&amp;DATEDIF(TODAY(),V4081,"YM")&amp;" meses"&amp;" "&amp;DATEDIF(TODAY(),V4081,"MD")&amp;" dias",IF(AND(Z4081="",X4081&lt;TODAY()),"Contrato Encerrado",IF(AND(Z4081="",X4081&gt;TODAY()),DATEDIF(TODAY(),X4081,"Y")&amp;" anos"&amp;" "&amp;DATEDIF(TODAY(),X4081,"YM")&amp;" meses"&amp;" "&amp;DATEDIF(TODAY(),X4081,"MD")&amp;" dias",IF(AND(Z4081&lt;&gt;””,Z4081&lt;TODAY()),"Contrato Encerrado",IF(AND(Z4081&lt;&gt;"",Z4081&gt;TODAY()),DATEDIF(TODAY(),Z4081,"Y")&amp;" anos"&amp;" "&amp;DATEDIF(TODAY(),Z4081,"YM")&amp;" meses"&amp;" "&amp;DATEDIF(TODAY(),Z4081,"MD")&amp;" dias"))))))))</f>
        <v>Contrato Encerrado</v>
      </c>
      <c r="AE4081" s="35">
        <f t="shared" si="316"/>
        <v>730</v>
      </c>
      <c r="AF4081" s="35">
        <f t="shared" si="317"/>
        <v>0</v>
      </c>
      <c r="AG4081" s="17" t="str">
        <f t="shared" si="318"/>
        <v>ESTÁGIO COMPLETOU 2 ANOS</v>
      </c>
    </row>
    <row r="4082" spans="1:33" ht="11.25" customHeight="1" x14ac:dyDescent="0.2">
      <c r="A4082" s="8" t="s">
        <v>9</v>
      </c>
      <c r="B4082" s="8" t="s">
        <v>13</v>
      </c>
      <c r="C4082" s="22" t="s">
        <v>21</v>
      </c>
      <c r="D4082" s="37">
        <v>2023</v>
      </c>
      <c r="E4082" s="12" t="s">
        <v>157</v>
      </c>
      <c r="F4082" s="8" t="s">
        <v>158</v>
      </c>
      <c r="G4082" s="77" t="s">
        <v>9228</v>
      </c>
      <c r="H4082" s="78" t="s">
        <v>9229</v>
      </c>
      <c r="I4082" s="14" t="s">
        <v>9230</v>
      </c>
      <c r="J4082" s="14" t="s">
        <v>14943</v>
      </c>
      <c r="K4082" s="14" t="s">
        <v>29</v>
      </c>
      <c r="L4082" s="15" t="s">
        <v>81</v>
      </c>
      <c r="M4082" s="7" t="s">
        <v>82</v>
      </c>
      <c r="N4082" s="15" t="s">
        <v>4113</v>
      </c>
      <c r="O4082" s="15" t="s">
        <v>9231</v>
      </c>
      <c r="P4082" s="15" t="s">
        <v>2518</v>
      </c>
      <c r="Q4082" s="15" t="s">
        <v>4109</v>
      </c>
      <c r="R4082" s="20">
        <v>39259</v>
      </c>
      <c r="S4082" s="20">
        <v>45128</v>
      </c>
      <c r="T4082" s="20">
        <v>45489</v>
      </c>
      <c r="U4082" s="20">
        <v>45503</v>
      </c>
      <c r="V4082" s="20">
        <v>45854</v>
      </c>
      <c r="W4082" s="20"/>
      <c r="X4082" s="17"/>
      <c r="Y4082" s="17"/>
      <c r="Z4082" s="20"/>
      <c r="AA4082" s="18">
        <f t="shared" ca="1" si="315"/>
        <v>18</v>
      </c>
      <c r="AB4082" s="19" t="s">
        <v>7877</v>
      </c>
      <c r="AC4082" s="35" t="str">
        <f t="shared" si="319"/>
        <v>1 anos 11 meses 11 dias</v>
      </c>
      <c r="AD4082" s="35" t="str">
        <f ca="1">IF(AND(V4082="",T4082&lt;TODAY()),"Contrato Encerrado",IF(AND(V4082="",T4082&gt;TODAY()),DATEDIF(TODAY(),T4082,"Y")&amp;" anos"&amp;" "&amp;DATEDIF(TODAY(),T4082,"YM")&amp;" meses"&amp;" "&amp;DATEDIF(TODAY(),T4082,"MD")&amp;" dias",IF(AND(X4082="",V4082&lt;TODAY()),"Contrato Encerrado",IF(AND(X4082="",V4082&gt;TODAY()),DATEDIF(TODAY(),V4082,"Y")&amp;" anos"&amp;" "&amp;DATEDIF(TODAY(),V4082,"YM")&amp;" meses"&amp;" "&amp;DATEDIF(TODAY(),V4082,"MD")&amp;" dias",IF(AND(Z4082="",X4082&lt;TODAY()),"Contrato Encerrado",IF(AND(Z4082="",X4082&gt;TODAY()),DATEDIF(TODAY(),X4082,"Y")&amp;" anos"&amp;" "&amp;DATEDIF(TODAY(),X4082,"YM")&amp;" meses"&amp;" "&amp;DATEDIF(TODAY(),X4082,"MD")&amp;" dias",IF(AND(Z4082&lt;&gt;””,Z4082&lt;TODAY()),"Contrato Encerrado",IF(AND(Z4082&lt;&gt;"",Z4082&gt;TODAY()),DATEDIF(TODAY(),Z4082,"Y")&amp;" anos"&amp;" "&amp;DATEDIF(TODAY(),Z4082,"YM")&amp;" meses"&amp;" "&amp;DATEDIF(TODAY(),Z4082,"MD")&amp;" dias"))))))))</f>
        <v>Contrato Encerrado</v>
      </c>
      <c r="AE4082" s="35">
        <f t="shared" si="316"/>
        <v>712</v>
      </c>
      <c r="AF4082" s="35">
        <f t="shared" si="317"/>
        <v>18</v>
      </c>
      <c r="AG4082" s="17" t="str">
        <f t="shared" si="318"/>
        <v>0 anos 0 meses 18 dias</v>
      </c>
    </row>
    <row r="4083" spans="1:33" ht="11.25" customHeight="1" x14ac:dyDescent="0.2">
      <c r="A4083" s="8" t="s">
        <v>9</v>
      </c>
      <c r="B4083" s="8" t="s">
        <v>13</v>
      </c>
      <c r="C4083" s="22" t="s">
        <v>15</v>
      </c>
      <c r="D4083" s="37">
        <v>2023</v>
      </c>
      <c r="E4083" s="23" t="s">
        <v>307</v>
      </c>
      <c r="F4083" s="8" t="s">
        <v>308</v>
      </c>
      <c r="G4083" s="77" t="s">
        <v>7336</v>
      </c>
      <c r="H4083" s="78" t="s">
        <v>7337</v>
      </c>
      <c r="I4083" s="9" t="s">
        <v>7338</v>
      </c>
      <c r="J4083" s="14" t="s">
        <v>1302</v>
      </c>
      <c r="K4083" s="9" t="s">
        <v>29</v>
      </c>
      <c r="L4083" s="24" t="s">
        <v>30</v>
      </c>
      <c r="M4083" s="7" t="s">
        <v>9427</v>
      </c>
      <c r="N4083" s="24" t="s">
        <v>2099</v>
      </c>
      <c r="O4083" s="24"/>
      <c r="P4083" s="24" t="s">
        <v>2518</v>
      </c>
      <c r="Q4083" s="24" t="s">
        <v>2523</v>
      </c>
      <c r="R4083" s="17">
        <v>36845</v>
      </c>
      <c r="S4083" s="17">
        <v>44999</v>
      </c>
      <c r="T4083" s="31">
        <v>45404</v>
      </c>
      <c r="U4083" s="17"/>
      <c r="V4083" s="31"/>
      <c r="W4083" s="17"/>
      <c r="X4083" s="17"/>
      <c r="Y4083" s="17"/>
      <c r="Z4083" s="31"/>
      <c r="AA4083" s="18">
        <f t="shared" ca="1" si="315"/>
        <v>24</v>
      </c>
      <c r="AB4083" s="19" t="s">
        <v>7877</v>
      </c>
      <c r="AC4083" s="35" t="str">
        <f t="shared" si="319"/>
        <v>1 anos 1 meses 8 dias</v>
      </c>
      <c r="AD4083" s="35" t="str">
        <f ca="1">IF(AND(V4083="",T4083&lt;TODAY()),"Contrato Encerrado",IF(AND(V4083="",T4083&gt;TODAY()),DATEDIF(TODAY(),T4083,"Y")&amp;" anos"&amp;" "&amp;DATEDIF(TODAY(),T4083,"YM")&amp;" meses"&amp;" "&amp;DATEDIF(TODAY(),T4083,"MD")&amp;" dias",IF(AND(X4083="",V4083&lt;TODAY()),"Contrato Encerrado",IF(AND(X4083="",V4083&gt;TODAY()),DATEDIF(TODAY(),V4083,"Y")&amp;" anos"&amp;" "&amp;DATEDIF(TODAY(),V4083,"YM")&amp;" meses"&amp;" "&amp;DATEDIF(TODAY(),V4083,"MD")&amp;" dias",IF(AND(Z4083="",X4083&lt;TODAY()),"Contrato Encerrado",IF(AND(Z4083="",X4083&gt;TODAY()),DATEDIF(TODAY(),X4083,"Y")&amp;" anos"&amp;" "&amp;DATEDIF(TODAY(),X4083,"YM")&amp;" meses"&amp;" "&amp;DATEDIF(TODAY(),X4083,"MD")&amp;" dias",IF(AND(Z4083&lt;&gt;””,Z4083&lt;TODAY()),"Contrato Encerrado",IF(AND(Z4083&lt;&gt;"",Z4083&gt;TODAY()),DATEDIF(TODAY(),Z4083,"Y")&amp;" anos"&amp;" "&amp;DATEDIF(TODAY(),Z4083,"YM")&amp;" meses"&amp;" "&amp;DATEDIF(TODAY(),Z4083,"MD")&amp;" dias"))))))))</f>
        <v>Contrato Encerrado</v>
      </c>
      <c r="AE4083" s="35">
        <f t="shared" si="316"/>
        <v>405</v>
      </c>
      <c r="AF4083" s="35">
        <f t="shared" si="317"/>
        <v>325</v>
      </c>
      <c r="AG4083" s="17" t="str">
        <f t="shared" si="318"/>
        <v>0 anos 10 meses 20 dias</v>
      </c>
    </row>
    <row r="4084" spans="1:33" ht="11.25" customHeight="1" x14ac:dyDescent="0.2">
      <c r="A4084" s="10" t="s">
        <v>9</v>
      </c>
      <c r="B4084" s="10" t="s">
        <v>13</v>
      </c>
      <c r="C4084" s="11" t="s">
        <v>17</v>
      </c>
      <c r="D4084" s="36">
        <v>2021</v>
      </c>
      <c r="E4084" s="13" t="s">
        <v>510</v>
      </c>
      <c r="F4084" s="10" t="s">
        <v>511</v>
      </c>
      <c r="G4084" s="83" t="s">
        <v>530</v>
      </c>
      <c r="H4084" s="84" t="s">
        <v>531</v>
      </c>
      <c r="I4084" s="13" t="s">
        <v>532</v>
      </c>
      <c r="J4084" s="14" t="s">
        <v>1302</v>
      </c>
      <c r="K4084" s="13" t="s">
        <v>29</v>
      </c>
      <c r="L4084" s="25" t="s">
        <v>81</v>
      </c>
      <c r="M4084" s="7" t="s">
        <v>82</v>
      </c>
      <c r="N4084" s="16" t="s">
        <v>2105</v>
      </c>
      <c r="O4084" s="27"/>
      <c r="P4084" s="26" t="s">
        <v>2517</v>
      </c>
      <c r="Q4084" s="26" t="s">
        <v>2522</v>
      </c>
      <c r="R4084" s="31">
        <v>38058</v>
      </c>
      <c r="S4084" s="31">
        <v>44320</v>
      </c>
      <c r="T4084" s="31">
        <v>44651</v>
      </c>
      <c r="U4084" s="31"/>
      <c r="V4084" s="31"/>
      <c r="W4084" s="31"/>
      <c r="X4084" s="17"/>
      <c r="Y4084" s="17"/>
      <c r="Z4084" s="31"/>
      <c r="AA4084" s="18">
        <f t="shared" ca="1" si="315"/>
        <v>21</v>
      </c>
      <c r="AB4084" s="19" t="s">
        <v>7877</v>
      </c>
      <c r="AC4084" s="35" t="str">
        <f t="shared" si="319"/>
        <v>0 anos 10 meses 27 dias</v>
      </c>
      <c r="AD4084" s="35" t="str">
        <f ca="1">IF(AND(V4084="",T4084&lt;TODAY()),"Contrato Encerrado",IF(AND(V4084="",T4084&gt;TODAY()),DATEDIF(TODAY(),T4084,"Y")&amp;" anos"&amp;" "&amp;DATEDIF(TODAY(),T4084,"YM")&amp;" meses"&amp;" "&amp;DATEDIF(TODAY(),T4084,"MD")&amp;" dias",IF(AND(X4084="",V4084&lt;TODAY()),"Contrato Encerrado",IF(AND(X4084="",V4084&gt;TODAY()),DATEDIF(TODAY(),V4084,"Y")&amp;" anos"&amp;" "&amp;DATEDIF(TODAY(),V4084,"YM")&amp;" meses"&amp;" "&amp;DATEDIF(TODAY(),V4084,"MD")&amp;" dias",IF(AND(Z4084="",X4084&lt;TODAY()),"Contrato Encerrado",IF(AND(Z4084="",X4084&gt;TODAY()),DATEDIF(TODAY(),X4084,"Y")&amp;" anos"&amp;" "&amp;DATEDIF(TODAY(),X4084,"YM")&amp;" meses"&amp;" "&amp;DATEDIF(TODAY(),X4084,"MD")&amp;" dias",IF(AND(Z4084&lt;&gt;””,Z4084&lt;TODAY()),"Contrato Encerrado",IF(AND(Z4084&lt;&gt;"",Z4084&gt;TODAY()),DATEDIF(TODAY(),Z4084,"Y")&amp;" anos"&amp;" "&amp;DATEDIF(TODAY(),Z4084,"YM")&amp;" meses"&amp;" "&amp;DATEDIF(TODAY(),Z4084,"MD")&amp;" dias"))))))))</f>
        <v>Contrato Encerrado</v>
      </c>
      <c r="AE4084" s="35">
        <f t="shared" si="316"/>
        <v>331</v>
      </c>
      <c r="AF4084" s="35">
        <f t="shared" si="317"/>
        <v>399</v>
      </c>
      <c r="AG4084" s="17" t="str">
        <f t="shared" si="318"/>
        <v>1 anos 1 meses 2 dias</v>
      </c>
    </row>
    <row r="4085" spans="1:33" ht="11.25" customHeight="1" x14ac:dyDescent="0.2">
      <c r="A4085" s="8" t="s">
        <v>9</v>
      </c>
      <c r="B4085" s="10" t="s">
        <v>13</v>
      </c>
      <c r="C4085" s="11" t="s">
        <v>23</v>
      </c>
      <c r="D4085" s="36">
        <v>2022</v>
      </c>
      <c r="E4085" s="12" t="s">
        <v>79</v>
      </c>
      <c r="F4085" s="8" t="s">
        <v>80</v>
      </c>
      <c r="G4085" s="77" t="s">
        <v>5409</v>
      </c>
      <c r="H4085" s="78" t="s">
        <v>5410</v>
      </c>
      <c r="I4085" s="14" t="s">
        <v>5411</v>
      </c>
      <c r="J4085" s="14" t="s">
        <v>1302</v>
      </c>
      <c r="K4085" s="14" t="s">
        <v>29</v>
      </c>
      <c r="L4085" s="15" t="s">
        <v>30</v>
      </c>
      <c r="M4085" s="7" t="s">
        <v>9427</v>
      </c>
      <c r="N4085" s="16" t="s">
        <v>2106</v>
      </c>
      <c r="O4085" s="16"/>
      <c r="P4085" s="16" t="s">
        <v>2518</v>
      </c>
      <c r="Q4085" s="16" t="s">
        <v>2523</v>
      </c>
      <c r="R4085" s="31">
        <v>36858</v>
      </c>
      <c r="S4085" s="31">
        <v>44837</v>
      </c>
      <c r="T4085" s="31">
        <v>45274</v>
      </c>
      <c r="U4085" s="31"/>
      <c r="V4085" s="31"/>
      <c r="W4085" s="31"/>
      <c r="X4085" s="17"/>
      <c r="Y4085" s="17"/>
      <c r="Z4085" s="31"/>
      <c r="AA4085" s="18">
        <f t="shared" ref="AA4085:AA4148" ca="1" si="320">DATEDIF(R4085,TODAY(),"Y")</f>
        <v>24</v>
      </c>
      <c r="AB4085" s="19" t="s">
        <v>7878</v>
      </c>
      <c r="AC4085" s="35" t="str">
        <f t="shared" si="319"/>
        <v>1 anos 2 meses 11 dias</v>
      </c>
      <c r="AD4085" s="35" t="str">
        <f ca="1">IF(AND(V4085="",T4085&lt;TODAY()),"Contrato Encerrado",IF(AND(V4085="",T4085&gt;TODAY()),DATEDIF(TODAY(),T4085,"Y")&amp;" anos"&amp;" "&amp;DATEDIF(TODAY(),T4085,"YM")&amp;" meses"&amp;" "&amp;DATEDIF(TODAY(),T4085,"MD")&amp;" dias",IF(AND(X4085="",V4085&lt;TODAY()),"Contrato Encerrado",IF(AND(X4085="",V4085&gt;TODAY()),DATEDIF(TODAY(),V4085,"Y")&amp;" anos"&amp;" "&amp;DATEDIF(TODAY(),V4085,"YM")&amp;" meses"&amp;" "&amp;DATEDIF(TODAY(),V4085,"MD")&amp;" dias",IF(AND(Z4085="",X4085&lt;TODAY()),"Contrato Encerrado",IF(AND(Z4085="",X4085&gt;TODAY()),DATEDIF(TODAY(),X4085,"Y")&amp;" anos"&amp;" "&amp;DATEDIF(TODAY(),X4085,"YM")&amp;" meses"&amp;" "&amp;DATEDIF(TODAY(),X4085,"MD")&amp;" dias",IF(AND(Z4085&lt;&gt;””,Z4085&lt;TODAY()),"Contrato Encerrado",IF(AND(Z4085&lt;&gt;"",Z4085&gt;TODAY()),DATEDIF(TODAY(),Z4085,"Y")&amp;" anos"&amp;" "&amp;DATEDIF(TODAY(),Z4085,"YM")&amp;" meses"&amp;" "&amp;DATEDIF(TODAY(),Z4085,"MD")&amp;" dias"))))))))</f>
        <v>Contrato Encerrado</v>
      </c>
      <c r="AE4085" s="35">
        <f t="shared" ref="AE4085:AE4148" si="321">SUM((T4085-S4085)+(V4085-U4085)+(X4085-W4085)+(Z4085-Y4085))</f>
        <v>437</v>
      </c>
      <c r="AF4085" s="35">
        <f t="shared" ref="AF4085:AF4148" si="322">730-AE4085</f>
        <v>293</v>
      </c>
      <c r="AG4085" s="17" t="str">
        <f t="shared" ref="AG4085:AG4148" si="323">IF(AF4085&gt;0,DATEDIF(0,AF4085,"Y")&amp; " anos"&amp; " "&amp;DATEDIF(0,AF4085,"YM")&amp; " meses"&amp; " "&amp;DATEDIF(0,AF4085,"MD")&amp; " dias","ESTÁGIO COMPLETOU 2 ANOS")</f>
        <v>0 anos 9 meses 19 dias</v>
      </c>
    </row>
    <row r="4086" spans="1:33" ht="11.25" customHeight="1" x14ac:dyDescent="0.2">
      <c r="A4086" s="8" t="s">
        <v>9</v>
      </c>
      <c r="B4086" s="8" t="s">
        <v>13</v>
      </c>
      <c r="C4086" s="22" t="s">
        <v>22</v>
      </c>
      <c r="D4086" s="35">
        <v>2025</v>
      </c>
      <c r="E4086" s="12" t="s">
        <v>12672</v>
      </c>
      <c r="F4086" s="8" t="s">
        <v>12673</v>
      </c>
      <c r="G4086" s="14" t="s">
        <v>18117</v>
      </c>
      <c r="H4086" s="8" t="s">
        <v>18118</v>
      </c>
      <c r="I4086" s="14" t="s">
        <v>18119</v>
      </c>
      <c r="J4086" s="14" t="s">
        <v>10</v>
      </c>
      <c r="K4086" s="14" t="s">
        <v>29</v>
      </c>
      <c r="L4086" s="15" t="s">
        <v>30</v>
      </c>
      <c r="M4086" s="7" t="s">
        <v>16153</v>
      </c>
      <c r="N4086" s="15" t="s">
        <v>2098</v>
      </c>
      <c r="O4086" s="15" t="s">
        <v>18067</v>
      </c>
      <c r="P4086" s="15" t="s">
        <v>2518</v>
      </c>
      <c r="Q4086" s="15" t="s">
        <v>2523</v>
      </c>
      <c r="R4086" s="20">
        <v>35145</v>
      </c>
      <c r="S4086" s="20">
        <v>45894</v>
      </c>
      <c r="T4086" s="20">
        <v>46258</v>
      </c>
      <c r="U4086" s="21"/>
      <c r="V4086" s="15"/>
      <c r="W4086" s="35"/>
      <c r="X4086" s="17"/>
      <c r="Y4086" s="17"/>
      <c r="Z4086" s="183"/>
      <c r="AA4086" s="21">
        <f t="shared" ca="1" si="320"/>
        <v>29</v>
      </c>
      <c r="AB4086" s="35" t="s">
        <v>7877</v>
      </c>
      <c r="AC4086" s="35" t="str">
        <f t="shared" si="319"/>
        <v>0 anos 11 meses 30 dias</v>
      </c>
      <c r="AD4086" s="35" t="str">
        <f ca="1">IF(AND(V4086="",T4086&lt;TODAY()),"Contrato Encerrado",IF(AND(V4086="",T4086&gt;TODAY()),DATEDIF(TODAY(),T4086,"Y")&amp;" anos"&amp;" "&amp;DATEDIF(TODAY(),T4086,"YM")&amp;" meses"&amp;" "&amp;DATEDIF(TODAY(),T4086,"MD")&amp;" dias",IF(AND(X4086="",V4086&lt;TODAY()),"Contrato Encerrado",IF(AND(X4086="",V4086&gt;TODAY()),DATEDIF(TODAY(),V4086,"Y")&amp;" anos"&amp;" "&amp;DATEDIF(TODAY(),V4086,"YM")&amp;" meses"&amp;" "&amp;DATEDIF(TODAY(),V4086,"MD")&amp;" dias",IF(AND(Z4086="",X4086&lt;TODAY()),"Contrato Encerrado",IF(AND(Z4086="",X4086&gt;TODAY()),DATEDIF(TODAY(),X4086,"Y")&amp;" anos"&amp;" "&amp;DATEDIF(TODAY(),X4086,"YM")&amp;" meses"&amp;" "&amp;DATEDIF(TODAY(),X4086,"MD")&amp;" dias",IF(AND(Z4086&lt;&gt;””,Z4086&lt;TODAY()),"Contrato Encerrado",IF(AND(Z4086&lt;&gt;"",Z4086&gt;TODAY()),DATEDIF(TODAY(),Z4086,"Y")&amp;" anos"&amp;" "&amp;DATEDIF(TODAY(),Z4086,"YM")&amp;" meses"&amp;" "&amp;DATEDIF(TODAY(),Z4086,"MD")&amp;" dias"))))))))</f>
        <v>0 anos 10 meses 17 dias</v>
      </c>
      <c r="AE4086" s="35">
        <f t="shared" si="321"/>
        <v>364</v>
      </c>
      <c r="AF4086" s="35">
        <f t="shared" si="322"/>
        <v>366</v>
      </c>
      <c r="AG4086" s="17" t="str">
        <f t="shared" si="323"/>
        <v>0 anos 11 meses 31 dias</v>
      </c>
    </row>
    <row r="4087" spans="1:33" ht="11.25" customHeight="1" x14ac:dyDescent="0.2">
      <c r="A4087" s="8" t="s">
        <v>9</v>
      </c>
      <c r="B4087" s="8" t="s">
        <v>13</v>
      </c>
      <c r="C4087" s="22" t="s">
        <v>17</v>
      </c>
      <c r="D4087" s="37">
        <v>2023</v>
      </c>
      <c r="E4087" s="23" t="s">
        <v>27</v>
      </c>
      <c r="F4087" s="8" t="s">
        <v>28</v>
      </c>
      <c r="G4087" s="77" t="s">
        <v>7339</v>
      </c>
      <c r="H4087" s="78" t="s">
        <v>7340</v>
      </c>
      <c r="I4087" s="9" t="s">
        <v>7341</v>
      </c>
      <c r="J4087" s="14" t="s">
        <v>1302</v>
      </c>
      <c r="K4087" s="9" t="s">
        <v>29</v>
      </c>
      <c r="L4087" s="24" t="s">
        <v>30</v>
      </c>
      <c r="M4087" s="7" t="s">
        <v>9427</v>
      </c>
      <c r="N4087" s="16" t="s">
        <v>2105</v>
      </c>
      <c r="O4087" s="24"/>
      <c r="P4087" s="24" t="s">
        <v>2518</v>
      </c>
      <c r="Q4087" s="24" t="s">
        <v>4109</v>
      </c>
      <c r="R4087" s="17">
        <v>37222</v>
      </c>
      <c r="S4087" s="17">
        <v>45048</v>
      </c>
      <c r="T4087" s="20">
        <v>45751</v>
      </c>
      <c r="U4087" s="20"/>
      <c r="V4087" s="20"/>
      <c r="W4087" s="17"/>
      <c r="X4087" s="17"/>
      <c r="Y4087" s="17"/>
      <c r="Z4087" s="20"/>
      <c r="AA4087" s="18">
        <f t="shared" ca="1" si="320"/>
        <v>23</v>
      </c>
      <c r="AB4087" s="19" t="s">
        <v>7877</v>
      </c>
      <c r="AC4087" s="35" t="str">
        <f t="shared" si="319"/>
        <v>1 anos 11 meses 2 dias</v>
      </c>
      <c r="AD4087" s="35" t="str">
        <f ca="1">IF(AND(V4087="",T4087&lt;TODAY()),"Contrato Encerrado",IF(AND(V4087="",T4087&gt;TODAY()),DATEDIF(TODAY(),T4087,"Y")&amp;" anos"&amp;" "&amp;DATEDIF(TODAY(),T4087,"YM")&amp;" meses"&amp;" "&amp;DATEDIF(TODAY(),T4087,"MD")&amp;" dias",IF(AND(X4087="",V4087&lt;TODAY()),"Contrato Encerrado",IF(AND(X4087="",V4087&gt;TODAY()),DATEDIF(TODAY(),V4087,"Y")&amp;" anos"&amp;" "&amp;DATEDIF(TODAY(),V4087,"YM")&amp;" meses"&amp;" "&amp;DATEDIF(TODAY(),V4087,"MD")&amp;" dias",IF(AND(Z4087="",X4087&lt;TODAY()),"Contrato Encerrado",IF(AND(Z4087="",X4087&gt;TODAY()),DATEDIF(TODAY(),X4087,"Y")&amp;" anos"&amp;" "&amp;DATEDIF(TODAY(),X4087,"YM")&amp;" meses"&amp;" "&amp;DATEDIF(TODAY(),X4087,"MD")&amp;" dias",IF(AND(Z4087&lt;&gt;””,Z4087&lt;TODAY()),"Contrato Encerrado",IF(AND(Z4087&lt;&gt;"",Z4087&gt;TODAY()),DATEDIF(TODAY(),Z4087,"Y")&amp;" anos"&amp;" "&amp;DATEDIF(TODAY(),Z4087,"YM")&amp;" meses"&amp;" "&amp;DATEDIF(TODAY(),Z4087,"MD")&amp;" dias"))))))))</f>
        <v>Contrato Encerrado</v>
      </c>
      <c r="AE4087" s="35">
        <f t="shared" si="321"/>
        <v>703</v>
      </c>
      <c r="AF4087" s="35">
        <f t="shared" si="322"/>
        <v>27</v>
      </c>
      <c r="AG4087" s="17" t="str">
        <f t="shared" si="323"/>
        <v>0 anos 0 meses 27 dias</v>
      </c>
    </row>
    <row r="4088" spans="1:33" ht="11.25" customHeight="1" x14ac:dyDescent="0.2">
      <c r="A4088" s="8" t="s">
        <v>9</v>
      </c>
      <c r="B4088" s="8" t="s">
        <v>13</v>
      </c>
      <c r="C4088" s="22" t="s">
        <v>16</v>
      </c>
      <c r="D4088" s="37">
        <v>2023</v>
      </c>
      <c r="E4088" s="23" t="s">
        <v>1111</v>
      </c>
      <c r="F4088" s="8" t="s">
        <v>1112</v>
      </c>
      <c r="G4088" s="77" t="s">
        <v>7342</v>
      </c>
      <c r="H4088" s="78" t="s">
        <v>7343</v>
      </c>
      <c r="I4088" s="9" t="s">
        <v>7344</v>
      </c>
      <c r="J4088" s="14" t="s">
        <v>1302</v>
      </c>
      <c r="K4088" s="9" t="s">
        <v>29</v>
      </c>
      <c r="L4088" s="24" t="s">
        <v>30</v>
      </c>
      <c r="M4088" s="7" t="s">
        <v>9427</v>
      </c>
      <c r="N4088" s="24" t="s">
        <v>3201</v>
      </c>
      <c r="O4088" s="24"/>
      <c r="P4088" s="24" t="s">
        <v>2518</v>
      </c>
      <c r="Q4088" s="24" t="s">
        <v>2523</v>
      </c>
      <c r="R4088" s="17">
        <v>35478</v>
      </c>
      <c r="S4088" s="17">
        <v>45005</v>
      </c>
      <c r="T4088" s="31">
        <v>45189</v>
      </c>
      <c r="U4088" s="17"/>
      <c r="V4088" s="31"/>
      <c r="W4088" s="17"/>
      <c r="X4088" s="17"/>
      <c r="Y4088" s="17"/>
      <c r="Z4088" s="31"/>
      <c r="AA4088" s="18">
        <f t="shared" ca="1" si="320"/>
        <v>28</v>
      </c>
      <c r="AB4088" s="19" t="s">
        <v>7877</v>
      </c>
      <c r="AC4088" s="35" t="str">
        <f t="shared" si="319"/>
        <v>0 anos 6 meses 0 dias</v>
      </c>
      <c r="AD4088" s="35" t="str">
        <f ca="1">IF(AND(V4088="",T4088&lt;TODAY()),"Contrato Encerrado",IF(AND(V4088="",T4088&gt;TODAY()),DATEDIF(TODAY(),T4088,"Y")&amp;" anos"&amp;" "&amp;DATEDIF(TODAY(),T4088,"YM")&amp;" meses"&amp;" "&amp;DATEDIF(TODAY(),T4088,"MD")&amp;" dias",IF(AND(X4088="",V4088&lt;TODAY()),"Contrato Encerrado",IF(AND(X4088="",V4088&gt;TODAY()),DATEDIF(TODAY(),V4088,"Y")&amp;" anos"&amp;" "&amp;DATEDIF(TODAY(),V4088,"YM")&amp;" meses"&amp;" "&amp;DATEDIF(TODAY(),V4088,"MD")&amp;" dias",IF(AND(Z4088="",X4088&lt;TODAY()),"Contrato Encerrado",IF(AND(Z4088="",X4088&gt;TODAY()),DATEDIF(TODAY(),X4088,"Y")&amp;" anos"&amp;" "&amp;DATEDIF(TODAY(),X4088,"YM")&amp;" meses"&amp;" "&amp;DATEDIF(TODAY(),X4088,"MD")&amp;" dias",IF(AND(Z4088&lt;&gt;””,Z4088&lt;TODAY()),"Contrato Encerrado",IF(AND(Z4088&lt;&gt;"",Z4088&gt;TODAY()),DATEDIF(TODAY(),Z4088,"Y")&amp;" anos"&amp;" "&amp;DATEDIF(TODAY(),Z4088,"YM")&amp;" meses"&amp;" "&amp;DATEDIF(TODAY(),Z4088,"MD")&amp;" dias"))))))))</f>
        <v>Contrato Encerrado</v>
      </c>
      <c r="AE4088" s="35">
        <f t="shared" si="321"/>
        <v>184</v>
      </c>
      <c r="AF4088" s="35">
        <f t="shared" si="322"/>
        <v>546</v>
      </c>
      <c r="AG4088" s="17" t="str">
        <f t="shared" si="323"/>
        <v>1 anos 5 meses 29 dias</v>
      </c>
    </row>
    <row r="4089" spans="1:33" ht="11.25" customHeight="1" x14ac:dyDescent="0.2">
      <c r="A4089" s="8" t="s">
        <v>9</v>
      </c>
      <c r="B4089" s="8" t="s">
        <v>13</v>
      </c>
      <c r="C4089" s="22" t="s">
        <v>11</v>
      </c>
      <c r="D4089" s="37">
        <v>2023</v>
      </c>
      <c r="E4089" s="23" t="s">
        <v>795</v>
      </c>
      <c r="F4089" s="8" t="s">
        <v>796</v>
      </c>
      <c r="G4089" s="77" t="s">
        <v>7345</v>
      </c>
      <c r="H4089" s="78" t="s">
        <v>7346</v>
      </c>
      <c r="I4089" s="9" t="s">
        <v>7347</v>
      </c>
      <c r="J4089" s="67" t="s">
        <v>1302</v>
      </c>
      <c r="K4089" s="9" t="s">
        <v>29</v>
      </c>
      <c r="L4089" s="24" t="s">
        <v>81</v>
      </c>
      <c r="M4089" s="7" t="s">
        <v>82</v>
      </c>
      <c r="N4089" s="24" t="s">
        <v>4113</v>
      </c>
      <c r="O4089" s="24"/>
      <c r="P4089" s="24" t="s">
        <v>2518</v>
      </c>
      <c r="Q4089" s="24" t="s">
        <v>2523</v>
      </c>
      <c r="R4089" s="17">
        <v>38781</v>
      </c>
      <c r="S4089" s="17">
        <v>44932</v>
      </c>
      <c r="T4089" s="31">
        <v>45467</v>
      </c>
      <c r="U4089" s="17"/>
      <c r="V4089" s="31"/>
      <c r="W4089" s="17"/>
      <c r="X4089" s="17"/>
      <c r="Y4089" s="17"/>
      <c r="Z4089" s="31"/>
      <c r="AA4089" s="18">
        <f t="shared" ca="1" si="320"/>
        <v>19</v>
      </c>
      <c r="AB4089" s="19" t="s">
        <v>7877</v>
      </c>
      <c r="AC4089" s="35" t="str">
        <f t="shared" si="319"/>
        <v>1 anos 5 meses 18 dias</v>
      </c>
      <c r="AD4089" s="35" t="str">
        <f ca="1">IF(AND(V4089="",T4089&lt;TODAY()),"Contrato Encerrado",IF(AND(V4089="",T4089&gt;TODAY()),DATEDIF(TODAY(),T4089,"Y")&amp;" anos"&amp;" "&amp;DATEDIF(TODAY(),T4089,"YM")&amp;" meses"&amp;" "&amp;DATEDIF(TODAY(),T4089,"MD")&amp;" dias",IF(AND(X4089="",V4089&lt;TODAY()),"Contrato Encerrado",IF(AND(X4089="",V4089&gt;TODAY()),DATEDIF(TODAY(),V4089,"Y")&amp;" anos"&amp;" "&amp;DATEDIF(TODAY(),V4089,"YM")&amp;" meses"&amp;" "&amp;DATEDIF(TODAY(),V4089,"MD")&amp;" dias",IF(AND(Z4089="",X4089&lt;TODAY()),"Contrato Encerrado",IF(AND(Z4089="",X4089&gt;TODAY()),DATEDIF(TODAY(),X4089,"Y")&amp;" anos"&amp;" "&amp;DATEDIF(TODAY(),X4089,"YM")&amp;" meses"&amp;" "&amp;DATEDIF(TODAY(),X4089,"MD")&amp;" dias",IF(AND(Z4089&lt;&gt;””,Z4089&lt;TODAY()),"Contrato Encerrado",IF(AND(Z4089&lt;&gt;"",Z4089&gt;TODAY()),DATEDIF(TODAY(),Z4089,"Y")&amp;" anos"&amp;" "&amp;DATEDIF(TODAY(),Z4089,"YM")&amp;" meses"&amp;" "&amp;DATEDIF(TODAY(),Z4089,"MD")&amp;" dias"))))))))</f>
        <v>Contrato Encerrado</v>
      </c>
      <c r="AE4089" s="35">
        <f t="shared" si="321"/>
        <v>535</v>
      </c>
      <c r="AF4089" s="35">
        <f t="shared" si="322"/>
        <v>195</v>
      </c>
      <c r="AG4089" s="17" t="str">
        <f t="shared" si="323"/>
        <v>0 anos 6 meses 13 dias</v>
      </c>
    </row>
    <row r="4090" spans="1:33" ht="11.25" customHeight="1" x14ac:dyDescent="0.2">
      <c r="A4090" s="8" t="s">
        <v>9</v>
      </c>
      <c r="B4090" s="8" t="s">
        <v>13</v>
      </c>
      <c r="C4090" s="22" t="s">
        <v>14</v>
      </c>
      <c r="D4090" s="37">
        <v>2023</v>
      </c>
      <c r="E4090" s="23" t="s">
        <v>79</v>
      </c>
      <c r="F4090" s="8" t="s">
        <v>80</v>
      </c>
      <c r="G4090" s="77" t="s">
        <v>7348</v>
      </c>
      <c r="H4090" s="78" t="s">
        <v>7349</v>
      </c>
      <c r="I4090" s="9" t="s">
        <v>7350</v>
      </c>
      <c r="J4090" s="14" t="s">
        <v>14943</v>
      </c>
      <c r="K4090" s="9" t="s">
        <v>29</v>
      </c>
      <c r="L4090" s="24" t="s">
        <v>81</v>
      </c>
      <c r="M4090" s="7" t="s">
        <v>82</v>
      </c>
      <c r="N4090" s="24" t="s">
        <v>4113</v>
      </c>
      <c r="O4090" s="24"/>
      <c r="P4090" s="24" t="s">
        <v>2518</v>
      </c>
      <c r="Q4090" s="24" t="s">
        <v>2523</v>
      </c>
      <c r="R4090" s="17">
        <v>39037</v>
      </c>
      <c r="S4090" s="17">
        <v>44963</v>
      </c>
      <c r="T4090" s="31">
        <v>45657</v>
      </c>
      <c r="U4090" s="20"/>
      <c r="V4090" s="20"/>
      <c r="W4090" s="17"/>
      <c r="X4090" s="17"/>
      <c r="Y4090" s="17"/>
      <c r="Z4090" s="20"/>
      <c r="AA4090" s="18">
        <f t="shared" ca="1" si="320"/>
        <v>18</v>
      </c>
      <c r="AB4090" s="19" t="s">
        <v>7877</v>
      </c>
      <c r="AC4090" s="35" t="str">
        <f t="shared" si="319"/>
        <v>1 anos 10 meses 25 dias</v>
      </c>
      <c r="AD4090" s="35" t="str">
        <f ca="1">IF(AND(V4090="",T4090&lt;TODAY()),"Contrato Encerrado",IF(AND(V4090="",T4090&gt;TODAY()),DATEDIF(TODAY(),T4090,"Y")&amp;" anos"&amp;" "&amp;DATEDIF(TODAY(),T4090,"YM")&amp;" meses"&amp;" "&amp;DATEDIF(TODAY(),T4090,"MD")&amp;" dias",IF(AND(X4090="",V4090&lt;TODAY()),"Contrato Encerrado",IF(AND(X4090="",V4090&gt;TODAY()),DATEDIF(TODAY(),V4090,"Y")&amp;" anos"&amp;" "&amp;DATEDIF(TODAY(),V4090,"YM")&amp;" meses"&amp;" "&amp;DATEDIF(TODAY(),V4090,"MD")&amp;" dias",IF(AND(Z4090="",X4090&lt;TODAY()),"Contrato Encerrado",IF(AND(Z4090="",X4090&gt;TODAY()),DATEDIF(TODAY(),X4090,"Y")&amp;" anos"&amp;" "&amp;DATEDIF(TODAY(),X4090,"YM")&amp;" meses"&amp;" "&amp;DATEDIF(TODAY(),X4090,"MD")&amp;" dias",IF(AND(Z4090&lt;&gt;””,Z4090&lt;TODAY()),"Contrato Encerrado",IF(AND(Z4090&lt;&gt;"",Z4090&gt;TODAY()),DATEDIF(TODAY(),Z4090,"Y")&amp;" anos"&amp;" "&amp;DATEDIF(TODAY(),Z4090,"YM")&amp;" meses"&amp;" "&amp;DATEDIF(TODAY(),Z4090,"MD")&amp;" dias"))))))))</f>
        <v>Contrato Encerrado</v>
      </c>
      <c r="AE4090" s="35">
        <f t="shared" si="321"/>
        <v>694</v>
      </c>
      <c r="AF4090" s="35">
        <f t="shared" si="322"/>
        <v>36</v>
      </c>
      <c r="AG4090" s="17" t="str">
        <f t="shared" si="323"/>
        <v>0 anos 1 meses 5 dias</v>
      </c>
    </row>
    <row r="4091" spans="1:33" ht="11.25" customHeight="1" x14ac:dyDescent="0.2">
      <c r="A4091" s="8" t="s">
        <v>9</v>
      </c>
      <c r="B4091" s="8" t="s">
        <v>13</v>
      </c>
      <c r="C4091" s="22" t="s">
        <v>17</v>
      </c>
      <c r="D4091" s="37">
        <v>2023</v>
      </c>
      <c r="E4091" s="23" t="s">
        <v>1304</v>
      </c>
      <c r="F4091" s="8" t="s">
        <v>1305</v>
      </c>
      <c r="G4091" s="77" t="s">
        <v>7351</v>
      </c>
      <c r="H4091" s="78" t="s">
        <v>7352</v>
      </c>
      <c r="I4091" s="9" t="s">
        <v>7353</v>
      </c>
      <c r="J4091" s="14" t="s">
        <v>14943</v>
      </c>
      <c r="K4091" s="9" t="s">
        <v>29</v>
      </c>
      <c r="L4091" s="24" t="s">
        <v>30</v>
      </c>
      <c r="M4091" s="7" t="s">
        <v>9427</v>
      </c>
      <c r="N4091" s="24" t="s">
        <v>2110</v>
      </c>
      <c r="O4091" s="24"/>
      <c r="P4091" s="24" t="s">
        <v>2518</v>
      </c>
      <c r="Q4091" s="24" t="s">
        <v>2523</v>
      </c>
      <c r="R4091" s="17">
        <v>36851</v>
      </c>
      <c r="S4091" s="17">
        <v>45048</v>
      </c>
      <c r="T4091" s="31">
        <v>45657</v>
      </c>
      <c r="U4091" s="20"/>
      <c r="V4091" s="20"/>
      <c r="W4091" s="17"/>
      <c r="X4091" s="17"/>
      <c r="Y4091" s="17"/>
      <c r="Z4091" s="20"/>
      <c r="AA4091" s="18">
        <f t="shared" ca="1" si="320"/>
        <v>24</v>
      </c>
      <c r="AB4091" s="19" t="s">
        <v>7877</v>
      </c>
      <c r="AC4091" s="35" t="str">
        <f t="shared" si="319"/>
        <v>1 anos 7 meses 29 dias</v>
      </c>
      <c r="AD4091" s="35" t="str">
        <f ca="1">IF(AND(V4091="",T4091&lt;TODAY()),"Contrato Encerrado",IF(AND(V4091="",T4091&gt;TODAY()),DATEDIF(TODAY(),T4091,"Y")&amp;" anos"&amp;" "&amp;DATEDIF(TODAY(),T4091,"YM")&amp;" meses"&amp;" "&amp;DATEDIF(TODAY(),T4091,"MD")&amp;" dias",IF(AND(X4091="",V4091&lt;TODAY()),"Contrato Encerrado",IF(AND(X4091="",V4091&gt;TODAY()),DATEDIF(TODAY(),V4091,"Y")&amp;" anos"&amp;" "&amp;DATEDIF(TODAY(),V4091,"YM")&amp;" meses"&amp;" "&amp;DATEDIF(TODAY(),V4091,"MD")&amp;" dias",IF(AND(Z4091="",X4091&lt;TODAY()),"Contrato Encerrado",IF(AND(Z4091="",X4091&gt;TODAY()),DATEDIF(TODAY(),X4091,"Y")&amp;" anos"&amp;" "&amp;DATEDIF(TODAY(),X4091,"YM")&amp;" meses"&amp;" "&amp;DATEDIF(TODAY(),X4091,"MD")&amp;" dias",IF(AND(Z4091&lt;&gt;””,Z4091&lt;TODAY()),"Contrato Encerrado",IF(AND(Z4091&lt;&gt;"",Z4091&gt;TODAY()),DATEDIF(TODAY(),Z4091,"Y")&amp;" anos"&amp;" "&amp;DATEDIF(TODAY(),Z4091,"YM")&amp;" meses"&amp;" "&amp;DATEDIF(TODAY(),Z4091,"MD")&amp;" dias"))))))))</f>
        <v>Contrato Encerrado</v>
      </c>
      <c r="AE4091" s="35">
        <f t="shared" si="321"/>
        <v>609</v>
      </c>
      <c r="AF4091" s="35">
        <f t="shared" si="322"/>
        <v>121</v>
      </c>
      <c r="AG4091" s="17" t="str">
        <f t="shared" si="323"/>
        <v>0 anos 3 meses 30 dias</v>
      </c>
    </row>
    <row r="4092" spans="1:33" ht="11.25" customHeight="1" x14ac:dyDescent="0.2">
      <c r="A4092" s="8" t="s">
        <v>9</v>
      </c>
      <c r="B4092" s="8" t="s">
        <v>13</v>
      </c>
      <c r="C4092" s="22" t="s">
        <v>15</v>
      </c>
      <c r="D4092" s="37">
        <v>2025</v>
      </c>
      <c r="E4092" s="12" t="s">
        <v>27</v>
      </c>
      <c r="F4092" s="8" t="s">
        <v>28</v>
      </c>
      <c r="G4092" s="77" t="s">
        <v>15972</v>
      </c>
      <c r="H4092" s="78" t="s">
        <v>15973</v>
      </c>
      <c r="I4092" s="14" t="s">
        <v>15974</v>
      </c>
      <c r="J4092" s="14" t="s">
        <v>10</v>
      </c>
      <c r="K4092" s="14" t="s">
        <v>29</v>
      </c>
      <c r="L4092" s="15" t="s">
        <v>30</v>
      </c>
      <c r="M4092" s="7" t="s">
        <v>9427</v>
      </c>
      <c r="N4092" s="15" t="s">
        <v>15975</v>
      </c>
      <c r="O4092" s="15" t="s">
        <v>15671</v>
      </c>
      <c r="P4092" s="15" t="s">
        <v>2518</v>
      </c>
      <c r="Q4092" s="15" t="s">
        <v>4109</v>
      </c>
      <c r="R4092" s="20">
        <v>37715</v>
      </c>
      <c r="S4092" s="20">
        <v>45691</v>
      </c>
      <c r="T4092" s="20">
        <v>46055</v>
      </c>
      <c r="U4092" s="20"/>
      <c r="V4092" s="20"/>
      <c r="W4092" s="20"/>
      <c r="X4092" s="17"/>
      <c r="Y4092" s="17"/>
      <c r="Z4092" s="20"/>
      <c r="AA4092" s="21">
        <f t="shared" ca="1" si="320"/>
        <v>22</v>
      </c>
      <c r="AB4092" s="15" t="s">
        <v>7877</v>
      </c>
      <c r="AC4092" s="35" t="str">
        <f t="shared" si="319"/>
        <v>0 anos 11 meses 30 dias</v>
      </c>
      <c r="AD4092" s="35" t="str">
        <f ca="1">IF(AND(V4092="",T4092&lt;TODAY()),"Contrato Encerrado",IF(AND(V4092="",T4092&gt;TODAY()),DATEDIF(TODAY(),T4092,"Y")&amp;" anos"&amp;" "&amp;DATEDIF(TODAY(),T4092,"YM")&amp;" meses"&amp;" "&amp;DATEDIF(TODAY(),T4092,"MD")&amp;" dias",IF(AND(X4092="",V4092&lt;TODAY()),"Contrato Encerrado",IF(AND(X4092="",V4092&gt;TODAY()),DATEDIF(TODAY(),V4092,"Y")&amp;" anos"&amp;" "&amp;DATEDIF(TODAY(),V4092,"YM")&amp;" meses"&amp;" "&amp;DATEDIF(TODAY(),V4092,"MD")&amp;" dias",IF(AND(Z4092="",X4092&lt;TODAY()),"Contrato Encerrado",IF(AND(Z4092="",X4092&gt;TODAY()),DATEDIF(TODAY(),X4092,"Y")&amp;" anos"&amp;" "&amp;DATEDIF(TODAY(),X4092,"YM")&amp;" meses"&amp;" "&amp;DATEDIF(TODAY(),X4092,"MD")&amp;" dias",IF(AND(Z4092&lt;&gt;””,Z4092&lt;TODAY()),"Contrato Encerrado",IF(AND(Z4092&lt;&gt;"",Z4092&gt;TODAY()),DATEDIF(TODAY(),Z4092,"Y")&amp;" anos"&amp;" "&amp;DATEDIF(TODAY(),Z4092,"YM")&amp;" meses"&amp;" "&amp;DATEDIF(TODAY(),Z4092,"MD")&amp;" dias"))))))))</f>
        <v>0 anos 3 meses 26 dias</v>
      </c>
      <c r="AE4092" s="35">
        <f t="shared" si="321"/>
        <v>364</v>
      </c>
      <c r="AF4092" s="35">
        <f t="shared" si="322"/>
        <v>366</v>
      </c>
      <c r="AG4092" s="17" t="str">
        <f t="shared" si="323"/>
        <v>0 anos 11 meses 31 dias</v>
      </c>
    </row>
    <row r="4093" spans="1:33" ht="11.25" customHeight="1" x14ac:dyDescent="0.2">
      <c r="A4093" s="8" t="s">
        <v>9</v>
      </c>
      <c r="B4093" s="8" t="s">
        <v>13</v>
      </c>
      <c r="C4093" s="22" t="s">
        <v>15</v>
      </c>
      <c r="D4093" s="37">
        <v>2024</v>
      </c>
      <c r="E4093" s="23" t="s">
        <v>157</v>
      </c>
      <c r="F4093" s="8" t="s">
        <v>158</v>
      </c>
      <c r="G4093" s="77" t="s">
        <v>12391</v>
      </c>
      <c r="H4093" s="78" t="s">
        <v>12392</v>
      </c>
      <c r="I4093" s="9" t="s">
        <v>12393</v>
      </c>
      <c r="J4093" s="14" t="s">
        <v>1302</v>
      </c>
      <c r="K4093" s="9" t="s">
        <v>29</v>
      </c>
      <c r="L4093" s="24" t="s">
        <v>30</v>
      </c>
      <c r="M4093" s="7" t="s">
        <v>9427</v>
      </c>
      <c r="N4093" s="24" t="s">
        <v>6302</v>
      </c>
      <c r="O4093" s="24" t="s">
        <v>12280</v>
      </c>
      <c r="P4093" s="24" t="s">
        <v>2518</v>
      </c>
      <c r="Q4093" s="24" t="s">
        <v>2521</v>
      </c>
      <c r="R4093" s="29">
        <v>37693</v>
      </c>
      <c r="S4093" s="17">
        <v>45331</v>
      </c>
      <c r="T4093" s="29">
        <v>45473</v>
      </c>
      <c r="U4093" s="17"/>
      <c r="V4093" s="29"/>
      <c r="W4093" s="17"/>
      <c r="X4093" s="17"/>
      <c r="Y4093" s="17"/>
      <c r="Z4093" s="29"/>
      <c r="AA4093" s="18">
        <f t="shared" ca="1" si="320"/>
        <v>22</v>
      </c>
      <c r="AB4093" s="24" t="s">
        <v>7877</v>
      </c>
      <c r="AC4093" s="35" t="str">
        <f t="shared" ref="AC4093:AC4155" si="324">DATEDIF($S4093,$Z4093-($U4093-$T4093)-($W4093-$V4093)-($Y4093-$X4093),"Y")&amp; " anos"&amp; " "&amp;DATEDIF($S4093,$Z4093-($U4093-$T4093)-($W4093-$V4093)-($Y4093-$X4093),"YM")&amp; " meses"&amp; " "&amp;DATEDIF($S4093,$Z4093-($U4093-$T4093)-($W4093-$V4093)-($Y4093-$X4093),"MD")&amp; " dias"</f>
        <v>0 anos 4 meses 21 dias</v>
      </c>
      <c r="AD4093" s="35" t="str">
        <f ca="1">IF(AND(V4093="",T4093&lt;TODAY()),"Contrato Encerrado",IF(AND(V4093="",T4093&gt;TODAY()),DATEDIF(TODAY(),T4093,"Y")&amp;" anos"&amp;" "&amp;DATEDIF(TODAY(),T4093,"YM")&amp;" meses"&amp;" "&amp;DATEDIF(TODAY(),T4093,"MD")&amp;" dias",IF(AND(X4093="",V4093&lt;TODAY()),"Contrato Encerrado",IF(AND(X4093="",V4093&gt;TODAY()),DATEDIF(TODAY(),V4093,"Y")&amp;" anos"&amp;" "&amp;DATEDIF(TODAY(),V4093,"YM")&amp;" meses"&amp;" "&amp;DATEDIF(TODAY(),V4093,"MD")&amp;" dias",IF(AND(Z4093="",X4093&lt;TODAY()),"Contrato Encerrado",IF(AND(Z4093="",X4093&gt;TODAY()),DATEDIF(TODAY(),X4093,"Y")&amp;" anos"&amp;" "&amp;DATEDIF(TODAY(),X4093,"YM")&amp;" meses"&amp;" "&amp;DATEDIF(TODAY(),X4093,"MD")&amp;" dias",IF(AND(Z4093&lt;&gt;””,Z4093&lt;TODAY()),"Contrato Encerrado",IF(AND(Z4093&lt;&gt;"",Z4093&gt;TODAY()),DATEDIF(TODAY(),Z4093,"Y")&amp;" anos"&amp;" "&amp;DATEDIF(TODAY(),Z4093,"YM")&amp;" meses"&amp;" "&amp;DATEDIF(TODAY(),Z4093,"MD")&amp;" dias"))))))))</f>
        <v>Contrato Encerrado</v>
      </c>
      <c r="AE4093" s="35">
        <f t="shared" si="321"/>
        <v>142</v>
      </c>
      <c r="AF4093" s="35">
        <f t="shared" si="322"/>
        <v>588</v>
      </c>
      <c r="AG4093" s="17" t="str">
        <f t="shared" si="323"/>
        <v>1 anos 7 meses 10 dias</v>
      </c>
    </row>
    <row r="4094" spans="1:33" s="61" customFormat="1" ht="11.25" customHeight="1" x14ac:dyDescent="0.2">
      <c r="A4094" s="8" t="s">
        <v>9</v>
      </c>
      <c r="B4094" s="10" t="s">
        <v>13</v>
      </c>
      <c r="C4094" s="11" t="s">
        <v>21</v>
      </c>
      <c r="D4094" s="36">
        <v>2021</v>
      </c>
      <c r="E4094" s="14" t="s">
        <v>79</v>
      </c>
      <c r="F4094" s="8" t="s">
        <v>80</v>
      </c>
      <c r="G4094" s="77" t="s">
        <v>3837</v>
      </c>
      <c r="H4094" s="78" t="s">
        <v>3838</v>
      </c>
      <c r="I4094" s="14" t="s">
        <v>3839</v>
      </c>
      <c r="J4094" s="14" t="s">
        <v>1302</v>
      </c>
      <c r="K4094" s="14" t="s">
        <v>29</v>
      </c>
      <c r="L4094" s="15" t="s">
        <v>30</v>
      </c>
      <c r="M4094" s="7" t="s">
        <v>9427</v>
      </c>
      <c r="N4094" s="27" t="s">
        <v>3307</v>
      </c>
      <c r="O4094" s="27"/>
      <c r="P4094" s="26" t="s">
        <v>2517</v>
      </c>
      <c r="Q4094" s="26" t="s">
        <v>2522</v>
      </c>
      <c r="R4094" s="31">
        <v>35886</v>
      </c>
      <c r="S4094" s="31">
        <v>44418</v>
      </c>
      <c r="T4094" s="31">
        <v>44494</v>
      </c>
      <c r="U4094" s="31"/>
      <c r="V4094" s="31"/>
      <c r="W4094" s="31"/>
      <c r="X4094" s="17"/>
      <c r="Y4094" s="17"/>
      <c r="Z4094" s="31"/>
      <c r="AA4094" s="18">
        <f t="shared" ca="1" si="320"/>
        <v>27</v>
      </c>
      <c r="AB4094" s="19" t="s">
        <v>7877</v>
      </c>
      <c r="AC4094" s="35" t="str">
        <f t="shared" si="324"/>
        <v>0 anos 2 meses 15 dias</v>
      </c>
      <c r="AD4094" s="35" t="str">
        <f ca="1">IF(AND(V4094="",T4094&lt;TODAY()),"Contrato Encerrado",IF(AND(V4094="",T4094&gt;TODAY()),DATEDIF(TODAY(),T4094,"Y")&amp;" anos"&amp;" "&amp;DATEDIF(TODAY(),T4094,"YM")&amp;" meses"&amp;" "&amp;DATEDIF(TODAY(),T4094,"MD")&amp;" dias",IF(AND(X4094="",V4094&lt;TODAY()),"Contrato Encerrado",IF(AND(X4094="",V4094&gt;TODAY()),DATEDIF(TODAY(),V4094,"Y")&amp;" anos"&amp;" "&amp;DATEDIF(TODAY(),V4094,"YM")&amp;" meses"&amp;" "&amp;DATEDIF(TODAY(),V4094,"MD")&amp;" dias",IF(AND(Z4094="",X4094&lt;TODAY()),"Contrato Encerrado",IF(AND(Z4094="",X4094&gt;TODAY()),DATEDIF(TODAY(),X4094,"Y")&amp;" anos"&amp;" "&amp;DATEDIF(TODAY(),X4094,"YM")&amp;" meses"&amp;" "&amp;DATEDIF(TODAY(),X4094,"MD")&amp;" dias",IF(AND(Z4094&lt;&gt;””,Z4094&lt;TODAY()),"Contrato Encerrado",IF(AND(Z4094&lt;&gt;"",Z4094&gt;TODAY()),DATEDIF(TODAY(),Z4094,"Y")&amp;" anos"&amp;" "&amp;DATEDIF(TODAY(),Z4094,"YM")&amp;" meses"&amp;" "&amp;DATEDIF(TODAY(),Z4094,"MD")&amp;" dias"))))))))</f>
        <v>Contrato Encerrado</v>
      </c>
      <c r="AE4094" s="35">
        <f t="shared" si="321"/>
        <v>76</v>
      </c>
      <c r="AF4094" s="35">
        <f t="shared" si="322"/>
        <v>654</v>
      </c>
      <c r="AG4094" s="17" t="str">
        <f t="shared" si="323"/>
        <v>1 anos 9 meses 15 dias</v>
      </c>
    </row>
    <row r="4095" spans="1:33" ht="11.25" customHeight="1" x14ac:dyDescent="0.2">
      <c r="A4095" s="8" t="s">
        <v>9</v>
      </c>
      <c r="B4095" s="10" t="s">
        <v>13</v>
      </c>
      <c r="C4095" s="11" t="s">
        <v>22</v>
      </c>
      <c r="D4095" s="36">
        <v>2022</v>
      </c>
      <c r="E4095" s="12" t="s">
        <v>157</v>
      </c>
      <c r="F4095" s="8" t="s">
        <v>158</v>
      </c>
      <c r="G4095" s="77" t="s">
        <v>2284</v>
      </c>
      <c r="H4095" s="78" t="s">
        <v>2285</v>
      </c>
      <c r="I4095" s="14" t="s">
        <v>2286</v>
      </c>
      <c r="J4095" s="14" t="s">
        <v>14943</v>
      </c>
      <c r="K4095" s="14" t="s">
        <v>29</v>
      </c>
      <c r="L4095" s="15" t="s">
        <v>30</v>
      </c>
      <c r="M4095" s="7" t="s">
        <v>9427</v>
      </c>
      <c r="N4095" s="16" t="s">
        <v>2101</v>
      </c>
      <c r="O4095" s="16"/>
      <c r="P4095" s="16" t="s">
        <v>2518</v>
      </c>
      <c r="Q4095" s="16" t="s">
        <v>2521</v>
      </c>
      <c r="R4095" s="31">
        <v>36155</v>
      </c>
      <c r="S4095" s="31">
        <v>44753</v>
      </c>
      <c r="T4095" s="31">
        <v>45308</v>
      </c>
      <c r="U4095" s="31"/>
      <c r="V4095" s="31"/>
      <c r="W4095" s="31"/>
      <c r="X4095" s="17"/>
      <c r="Y4095" s="17"/>
      <c r="Z4095" s="31"/>
      <c r="AA4095" s="18">
        <f t="shared" ca="1" si="320"/>
        <v>26</v>
      </c>
      <c r="AB4095" s="19" t="s">
        <v>7877</v>
      </c>
      <c r="AC4095" s="35" t="str">
        <f t="shared" si="324"/>
        <v>1 anos 6 meses 6 dias</v>
      </c>
      <c r="AD4095" s="35" t="str">
        <f ca="1">IF(AND(V4095="",T4095&lt;TODAY()),"Contrato Encerrado",IF(AND(V4095="",T4095&gt;TODAY()),DATEDIF(TODAY(),T4095,"Y")&amp;" anos"&amp;" "&amp;DATEDIF(TODAY(),T4095,"YM")&amp;" meses"&amp;" "&amp;DATEDIF(TODAY(),T4095,"MD")&amp;" dias",IF(AND(X4095="",V4095&lt;TODAY()),"Contrato Encerrado",IF(AND(X4095="",V4095&gt;TODAY()),DATEDIF(TODAY(),V4095,"Y")&amp;" anos"&amp;" "&amp;DATEDIF(TODAY(),V4095,"YM")&amp;" meses"&amp;" "&amp;DATEDIF(TODAY(),V4095,"MD")&amp;" dias",IF(AND(Z4095="",X4095&lt;TODAY()),"Contrato Encerrado",IF(AND(Z4095="",X4095&gt;TODAY()),DATEDIF(TODAY(),X4095,"Y")&amp;" anos"&amp;" "&amp;DATEDIF(TODAY(),X4095,"YM")&amp;" meses"&amp;" "&amp;DATEDIF(TODAY(),X4095,"MD")&amp;" dias",IF(AND(Z4095&lt;&gt;””,Z4095&lt;TODAY()),"Contrato Encerrado",IF(AND(Z4095&lt;&gt;"",Z4095&gt;TODAY()),DATEDIF(TODAY(),Z4095,"Y")&amp;" anos"&amp;" "&amp;DATEDIF(TODAY(),Z4095,"YM")&amp;" meses"&amp;" "&amp;DATEDIF(TODAY(),Z4095,"MD")&amp;" dias"))))))))</f>
        <v>Contrato Encerrado</v>
      </c>
      <c r="AE4095" s="35">
        <f t="shared" si="321"/>
        <v>555</v>
      </c>
      <c r="AF4095" s="35">
        <f t="shared" si="322"/>
        <v>175</v>
      </c>
      <c r="AG4095" s="17" t="str">
        <f t="shared" si="323"/>
        <v>0 anos 5 meses 23 dias</v>
      </c>
    </row>
    <row r="4096" spans="1:33" ht="11.25" customHeight="1" x14ac:dyDescent="0.2">
      <c r="A4096" s="8" t="s">
        <v>9</v>
      </c>
      <c r="B4096" s="8" t="s">
        <v>13</v>
      </c>
      <c r="C4096" s="22" t="s">
        <v>11</v>
      </c>
      <c r="D4096" s="37">
        <v>2024</v>
      </c>
      <c r="E4096" s="12" t="s">
        <v>79</v>
      </c>
      <c r="F4096" s="8" t="s">
        <v>80</v>
      </c>
      <c r="G4096" s="77" t="s">
        <v>11663</v>
      </c>
      <c r="H4096" s="78" t="s">
        <v>11664</v>
      </c>
      <c r="I4096" s="14" t="s">
        <v>11665</v>
      </c>
      <c r="J4096" s="14" t="s">
        <v>1302</v>
      </c>
      <c r="K4096" s="14" t="s">
        <v>29</v>
      </c>
      <c r="L4096" s="15" t="s">
        <v>30</v>
      </c>
      <c r="M4096" s="7" t="s">
        <v>9427</v>
      </c>
      <c r="N4096" s="15" t="s">
        <v>2100</v>
      </c>
      <c r="O4096" s="15" t="s">
        <v>7897</v>
      </c>
      <c r="P4096" s="15" t="s">
        <v>2518</v>
      </c>
      <c r="Q4096" s="15" t="s">
        <v>2523</v>
      </c>
      <c r="R4096" s="20">
        <v>35750</v>
      </c>
      <c r="S4096" s="20">
        <v>45299</v>
      </c>
      <c r="T4096" s="70">
        <v>45832</v>
      </c>
      <c r="U4096" s="70"/>
      <c r="V4096" s="20"/>
      <c r="W4096" s="20"/>
      <c r="X4096" s="17"/>
      <c r="Y4096" s="17"/>
      <c r="Z4096" s="20"/>
      <c r="AA4096" s="18">
        <f t="shared" ca="1" si="320"/>
        <v>27</v>
      </c>
      <c r="AB4096" s="15" t="s">
        <v>7877</v>
      </c>
      <c r="AC4096" s="35" t="str">
        <f t="shared" si="324"/>
        <v>1 anos 5 meses 16 dias</v>
      </c>
      <c r="AD4096" s="35" t="str">
        <f ca="1">IF(AND(V4096="",T4096&lt;TODAY()),"Contrato Encerrado",IF(AND(V4096="",T4096&gt;TODAY()),DATEDIF(TODAY(),T4096,"Y")&amp;" anos"&amp;" "&amp;DATEDIF(TODAY(),T4096,"YM")&amp;" meses"&amp;" "&amp;DATEDIF(TODAY(),T4096,"MD")&amp;" dias",IF(AND(X4096="",V4096&lt;TODAY()),"Contrato Encerrado",IF(AND(X4096="",V4096&gt;TODAY()),DATEDIF(TODAY(),V4096,"Y")&amp;" anos"&amp;" "&amp;DATEDIF(TODAY(),V4096,"YM")&amp;" meses"&amp;" "&amp;DATEDIF(TODAY(),V4096,"MD")&amp;" dias",IF(AND(Z4096="",X4096&lt;TODAY()),"Contrato Encerrado",IF(AND(Z4096="",X4096&gt;TODAY()),DATEDIF(TODAY(),X4096,"Y")&amp;" anos"&amp;" "&amp;DATEDIF(TODAY(),X4096,"YM")&amp;" meses"&amp;" "&amp;DATEDIF(TODAY(),X4096,"MD")&amp;" dias",IF(AND(Z4096&lt;&gt;””,Z4096&lt;TODAY()),"Contrato Encerrado",IF(AND(Z4096&lt;&gt;"",Z4096&gt;TODAY()),DATEDIF(TODAY(),Z4096,"Y")&amp;" anos"&amp;" "&amp;DATEDIF(TODAY(),Z4096,"YM")&amp;" meses"&amp;" "&amp;DATEDIF(TODAY(),Z4096,"MD")&amp;" dias"))))))))</f>
        <v>Contrato Encerrado</v>
      </c>
      <c r="AE4096" s="35">
        <f t="shared" si="321"/>
        <v>533</v>
      </c>
      <c r="AF4096" s="35">
        <f t="shared" si="322"/>
        <v>197</v>
      </c>
      <c r="AG4096" s="17" t="str">
        <f t="shared" si="323"/>
        <v>0 anos 6 meses 15 dias</v>
      </c>
    </row>
    <row r="4097" spans="1:33" ht="11.25" customHeight="1" x14ac:dyDescent="0.2">
      <c r="A4097" s="8" t="s">
        <v>9</v>
      </c>
      <c r="B4097" s="8" t="s">
        <v>13</v>
      </c>
      <c r="C4097" s="22" t="s">
        <v>21</v>
      </c>
      <c r="D4097" s="35">
        <v>2025</v>
      </c>
      <c r="E4097" s="12" t="s">
        <v>157</v>
      </c>
      <c r="F4097" s="8" t="s">
        <v>158</v>
      </c>
      <c r="G4097" s="14" t="s">
        <v>17648</v>
      </c>
      <c r="H4097" s="8" t="s">
        <v>17649</v>
      </c>
      <c r="I4097" s="14" t="s">
        <v>17026</v>
      </c>
      <c r="J4097" s="14" t="s">
        <v>10</v>
      </c>
      <c r="K4097" s="14" t="s">
        <v>29</v>
      </c>
      <c r="L4097" s="15" t="s">
        <v>81</v>
      </c>
      <c r="M4097" s="7" t="s">
        <v>16173</v>
      </c>
      <c r="N4097" s="15" t="s">
        <v>4113</v>
      </c>
      <c r="O4097" s="15" t="s">
        <v>17290</v>
      </c>
      <c r="P4097" s="15" t="s">
        <v>2518</v>
      </c>
      <c r="Q4097" s="15" t="s">
        <v>4109</v>
      </c>
      <c r="R4097" s="20">
        <v>39432</v>
      </c>
      <c r="S4097" s="20">
        <v>45838</v>
      </c>
      <c r="T4097" s="20">
        <v>46021</v>
      </c>
      <c r="U4097" s="20"/>
      <c r="V4097" s="20"/>
      <c r="W4097" s="20"/>
      <c r="X4097" s="17"/>
      <c r="Y4097" s="17"/>
      <c r="Z4097" s="20"/>
      <c r="AA4097" s="21">
        <f t="shared" ca="1" si="320"/>
        <v>17</v>
      </c>
      <c r="AB4097" s="20" t="s">
        <v>7877</v>
      </c>
      <c r="AC4097" s="35" t="str">
        <f t="shared" si="324"/>
        <v>0 anos 6 meses 0 dias</v>
      </c>
      <c r="AD4097" s="35" t="str">
        <f ca="1">IF(AND(V4097="",T4097&lt;TODAY()),"Contrato Encerrado",IF(AND(V4097="",T4097&gt;TODAY()),DATEDIF(TODAY(),T4097,"Y")&amp;" anos"&amp;" "&amp;DATEDIF(TODAY(),T4097,"YM")&amp;" meses"&amp;" "&amp;DATEDIF(TODAY(),T4097,"MD")&amp;" dias",IF(AND(X4097="",V4097&lt;TODAY()),"Contrato Encerrado",IF(AND(X4097="",V4097&gt;TODAY()),DATEDIF(TODAY(),V4097,"Y")&amp;" anos"&amp;" "&amp;DATEDIF(TODAY(),V4097,"YM")&amp;" meses"&amp;" "&amp;DATEDIF(TODAY(),V4097,"MD")&amp;" dias",IF(AND(Z4097="",X4097&lt;TODAY()),"Contrato Encerrado",IF(AND(Z4097="",X4097&gt;TODAY()),DATEDIF(TODAY(),X4097,"Y")&amp;" anos"&amp;" "&amp;DATEDIF(TODAY(),X4097,"YM")&amp;" meses"&amp;" "&amp;DATEDIF(TODAY(),X4097,"MD")&amp;" dias",IF(AND(Z4097&lt;&gt;””,Z4097&lt;TODAY()),"Contrato Encerrado",IF(AND(Z4097&lt;&gt;"",Z4097&gt;TODAY()),DATEDIF(TODAY(),Z4097,"Y")&amp;" anos"&amp;" "&amp;DATEDIF(TODAY(),Z4097,"YM")&amp;" meses"&amp;" "&amp;DATEDIF(TODAY(),Z4097,"MD")&amp;" dias"))))))))</f>
        <v>0 anos 2 meses 23 dias</v>
      </c>
      <c r="AE4097" s="35">
        <f t="shared" si="321"/>
        <v>183</v>
      </c>
      <c r="AF4097" s="35">
        <f t="shared" si="322"/>
        <v>547</v>
      </c>
      <c r="AG4097" s="17" t="str">
        <f t="shared" si="323"/>
        <v>1 anos 5 meses 30 dias</v>
      </c>
    </row>
    <row r="4098" spans="1:33" ht="11.25" customHeight="1" x14ac:dyDescent="0.2">
      <c r="A4098" s="8" t="s">
        <v>9</v>
      </c>
      <c r="B4098" s="10" t="s">
        <v>13</v>
      </c>
      <c r="C4098" s="11" t="s">
        <v>23</v>
      </c>
      <c r="D4098" s="36">
        <v>2021</v>
      </c>
      <c r="E4098" s="12" t="s">
        <v>157</v>
      </c>
      <c r="F4098" s="8" t="s">
        <v>158</v>
      </c>
      <c r="G4098" s="77" t="s">
        <v>1623</v>
      </c>
      <c r="H4098" s="78" t="s">
        <v>1624</v>
      </c>
      <c r="I4098" s="14" t="s">
        <v>1625</v>
      </c>
      <c r="J4098" s="14" t="s">
        <v>1302</v>
      </c>
      <c r="K4098" s="14" t="s">
        <v>29</v>
      </c>
      <c r="L4098" s="15" t="s">
        <v>81</v>
      </c>
      <c r="M4098" s="7" t="s">
        <v>82</v>
      </c>
      <c r="N4098" s="26" t="s">
        <v>4113</v>
      </c>
      <c r="O4098" s="26"/>
      <c r="P4098" s="26" t="s">
        <v>2517</v>
      </c>
      <c r="Q4098" s="26" t="s">
        <v>2522</v>
      </c>
      <c r="R4098" s="31">
        <v>38790</v>
      </c>
      <c r="S4098" s="31">
        <v>44474</v>
      </c>
      <c r="T4098" s="31">
        <v>44663</v>
      </c>
      <c r="U4098" s="31"/>
      <c r="V4098" s="31"/>
      <c r="W4098" s="31"/>
      <c r="X4098" s="17"/>
      <c r="Y4098" s="17"/>
      <c r="Z4098" s="31"/>
      <c r="AA4098" s="18">
        <f t="shared" ca="1" si="320"/>
        <v>19</v>
      </c>
      <c r="AB4098" s="19" t="s">
        <v>7877</v>
      </c>
      <c r="AC4098" s="35" t="str">
        <f t="shared" si="324"/>
        <v>0 anos 6 meses 7 dias</v>
      </c>
      <c r="AD4098" s="35" t="str">
        <f ca="1">IF(AND(V4098="",T4098&lt;TODAY()),"Contrato Encerrado",IF(AND(V4098="",T4098&gt;TODAY()),DATEDIF(TODAY(),T4098,"Y")&amp;" anos"&amp;" "&amp;DATEDIF(TODAY(),T4098,"YM")&amp;" meses"&amp;" "&amp;DATEDIF(TODAY(),T4098,"MD")&amp;" dias",IF(AND(X4098="",V4098&lt;TODAY()),"Contrato Encerrado",IF(AND(X4098="",V4098&gt;TODAY()),DATEDIF(TODAY(),V4098,"Y")&amp;" anos"&amp;" "&amp;DATEDIF(TODAY(),V4098,"YM")&amp;" meses"&amp;" "&amp;DATEDIF(TODAY(),V4098,"MD")&amp;" dias",IF(AND(Z4098="",X4098&lt;TODAY()),"Contrato Encerrado",IF(AND(Z4098="",X4098&gt;TODAY()),DATEDIF(TODAY(),X4098,"Y")&amp;" anos"&amp;" "&amp;DATEDIF(TODAY(),X4098,"YM")&amp;" meses"&amp;" "&amp;DATEDIF(TODAY(),X4098,"MD")&amp;" dias",IF(AND(Z4098&lt;&gt;””,Z4098&lt;TODAY()),"Contrato Encerrado",IF(AND(Z4098&lt;&gt;"",Z4098&gt;TODAY()),DATEDIF(TODAY(),Z4098,"Y")&amp;" anos"&amp;" "&amp;DATEDIF(TODAY(),Z4098,"YM")&amp;" meses"&amp;" "&amp;DATEDIF(TODAY(),Z4098,"MD")&amp;" dias"))))))))</f>
        <v>Contrato Encerrado</v>
      </c>
      <c r="AE4098" s="35">
        <f t="shared" si="321"/>
        <v>189</v>
      </c>
      <c r="AF4098" s="35">
        <f t="shared" si="322"/>
        <v>541</v>
      </c>
      <c r="AG4098" s="17" t="str">
        <f t="shared" si="323"/>
        <v>1 anos 5 meses 24 dias</v>
      </c>
    </row>
    <row r="4099" spans="1:33" ht="11.25" customHeight="1" x14ac:dyDescent="0.2">
      <c r="A4099" s="10" t="s">
        <v>9</v>
      </c>
      <c r="B4099" s="10" t="s">
        <v>13</v>
      </c>
      <c r="C4099" s="11" t="s">
        <v>16</v>
      </c>
      <c r="D4099" s="36">
        <v>2021</v>
      </c>
      <c r="E4099" s="13" t="s">
        <v>79</v>
      </c>
      <c r="F4099" s="10" t="s">
        <v>80</v>
      </c>
      <c r="G4099" s="83" t="s">
        <v>3840</v>
      </c>
      <c r="H4099" s="84" t="s">
        <v>3841</v>
      </c>
      <c r="I4099" s="13" t="s">
        <v>3842</v>
      </c>
      <c r="J4099" s="14" t="s">
        <v>1302</v>
      </c>
      <c r="K4099" s="13" t="s">
        <v>29</v>
      </c>
      <c r="L4099" s="25" t="s">
        <v>81</v>
      </c>
      <c r="M4099" s="7" t="s">
        <v>82</v>
      </c>
      <c r="N4099" s="27" t="s">
        <v>3223</v>
      </c>
      <c r="O4099" s="27"/>
      <c r="P4099" s="26" t="s">
        <v>2517</v>
      </c>
      <c r="Q4099" s="26" t="s">
        <v>2522</v>
      </c>
      <c r="R4099" s="31">
        <v>38104</v>
      </c>
      <c r="S4099" s="31">
        <v>44287</v>
      </c>
      <c r="T4099" s="31">
        <v>44294</v>
      </c>
      <c r="U4099" s="31"/>
      <c r="V4099" s="31"/>
      <c r="W4099" s="31"/>
      <c r="X4099" s="17"/>
      <c r="Y4099" s="17"/>
      <c r="Z4099" s="31"/>
      <c r="AA4099" s="18">
        <f t="shared" ca="1" si="320"/>
        <v>21</v>
      </c>
      <c r="AB4099" s="19" t="s">
        <v>7877</v>
      </c>
      <c r="AC4099" s="35" t="str">
        <f t="shared" si="324"/>
        <v>0 anos 0 meses 7 dias</v>
      </c>
      <c r="AD4099" s="35" t="str">
        <f ca="1">IF(AND(V4099="",T4099&lt;TODAY()),"Contrato Encerrado",IF(AND(V4099="",T4099&gt;TODAY()),DATEDIF(TODAY(),T4099,"Y")&amp;" anos"&amp;" "&amp;DATEDIF(TODAY(),T4099,"YM")&amp;" meses"&amp;" "&amp;DATEDIF(TODAY(),T4099,"MD")&amp;" dias",IF(AND(X4099="",V4099&lt;TODAY()),"Contrato Encerrado",IF(AND(X4099="",V4099&gt;TODAY()),DATEDIF(TODAY(),V4099,"Y")&amp;" anos"&amp;" "&amp;DATEDIF(TODAY(),V4099,"YM")&amp;" meses"&amp;" "&amp;DATEDIF(TODAY(),V4099,"MD")&amp;" dias",IF(AND(Z4099="",X4099&lt;TODAY()),"Contrato Encerrado",IF(AND(Z4099="",X4099&gt;TODAY()),DATEDIF(TODAY(),X4099,"Y")&amp;" anos"&amp;" "&amp;DATEDIF(TODAY(),X4099,"YM")&amp;" meses"&amp;" "&amp;DATEDIF(TODAY(),X4099,"MD")&amp;" dias",IF(AND(Z4099&lt;&gt;””,Z4099&lt;TODAY()),"Contrato Encerrado",IF(AND(Z4099&lt;&gt;"",Z4099&gt;TODAY()),DATEDIF(TODAY(),Z4099,"Y")&amp;" anos"&amp;" "&amp;DATEDIF(TODAY(),Z4099,"YM")&amp;" meses"&amp;" "&amp;DATEDIF(TODAY(),Z4099,"MD")&amp;" dias"))))))))</f>
        <v>Contrato Encerrado</v>
      </c>
      <c r="AE4099" s="35">
        <f t="shared" si="321"/>
        <v>7</v>
      </c>
      <c r="AF4099" s="35">
        <f t="shared" si="322"/>
        <v>723</v>
      </c>
      <c r="AG4099" s="17" t="str">
        <f t="shared" si="323"/>
        <v>1 anos 11 meses 23 dias</v>
      </c>
    </row>
    <row r="4100" spans="1:33" ht="11.25" customHeight="1" x14ac:dyDescent="0.2">
      <c r="A4100" s="8" t="s">
        <v>9</v>
      </c>
      <c r="B4100" s="10" t="s">
        <v>13</v>
      </c>
      <c r="C4100" s="11" t="s">
        <v>22</v>
      </c>
      <c r="D4100" s="36">
        <v>2022</v>
      </c>
      <c r="E4100" s="12" t="s">
        <v>307</v>
      </c>
      <c r="F4100" s="8" t="s">
        <v>308</v>
      </c>
      <c r="G4100" s="77" t="s">
        <v>716</v>
      </c>
      <c r="H4100" s="78" t="s">
        <v>717</v>
      </c>
      <c r="I4100" s="14" t="s">
        <v>718</v>
      </c>
      <c r="J4100" s="14" t="s">
        <v>14943</v>
      </c>
      <c r="K4100" s="14" t="s">
        <v>29</v>
      </c>
      <c r="L4100" s="15" t="s">
        <v>30</v>
      </c>
      <c r="M4100" s="7" t="s">
        <v>9427</v>
      </c>
      <c r="N4100" s="16" t="s">
        <v>2105</v>
      </c>
      <c r="O4100" s="16"/>
      <c r="P4100" s="16" t="s">
        <v>2517</v>
      </c>
      <c r="Q4100" s="16" t="s">
        <v>2522</v>
      </c>
      <c r="R4100" s="31">
        <v>36502</v>
      </c>
      <c r="S4100" s="31">
        <v>44347</v>
      </c>
      <c r="T4100" s="31">
        <v>45069</v>
      </c>
      <c r="U4100" s="31"/>
      <c r="V4100" s="31"/>
      <c r="W4100" s="31"/>
      <c r="X4100" s="17"/>
      <c r="Y4100" s="17"/>
      <c r="Z4100" s="31"/>
      <c r="AA4100" s="18">
        <f t="shared" ca="1" si="320"/>
        <v>25</v>
      </c>
      <c r="AB4100" s="19" t="s">
        <v>7877</v>
      </c>
      <c r="AC4100" s="35" t="str">
        <f t="shared" si="324"/>
        <v>1 anos 11 meses 22 dias</v>
      </c>
      <c r="AD4100" s="35" t="str">
        <f ca="1">IF(AND(V4100="",T4100&lt;TODAY()),"Contrato Encerrado",IF(AND(V4100="",T4100&gt;TODAY()),DATEDIF(TODAY(),T4100,"Y")&amp;" anos"&amp;" "&amp;DATEDIF(TODAY(),T4100,"YM")&amp;" meses"&amp;" "&amp;DATEDIF(TODAY(),T4100,"MD")&amp;" dias",IF(AND(X4100="",V4100&lt;TODAY()),"Contrato Encerrado",IF(AND(X4100="",V4100&gt;TODAY()),DATEDIF(TODAY(),V4100,"Y")&amp;" anos"&amp;" "&amp;DATEDIF(TODAY(),V4100,"YM")&amp;" meses"&amp;" "&amp;DATEDIF(TODAY(),V4100,"MD")&amp;" dias",IF(AND(Z4100="",X4100&lt;TODAY()),"Contrato Encerrado",IF(AND(Z4100="",X4100&gt;TODAY()),DATEDIF(TODAY(),X4100,"Y")&amp;" anos"&amp;" "&amp;DATEDIF(TODAY(),X4100,"YM")&amp;" meses"&amp;" "&amp;DATEDIF(TODAY(),X4100,"MD")&amp;" dias",IF(AND(Z4100&lt;&gt;””,Z4100&lt;TODAY()),"Contrato Encerrado",IF(AND(Z4100&lt;&gt;"",Z4100&gt;TODAY()),DATEDIF(TODAY(),Z4100,"Y")&amp;" anos"&amp;" "&amp;DATEDIF(TODAY(),Z4100,"YM")&amp;" meses"&amp;" "&amp;DATEDIF(TODAY(),Z4100,"MD")&amp;" dias"))))))))</f>
        <v>Contrato Encerrado</v>
      </c>
      <c r="AE4100" s="35">
        <f t="shared" si="321"/>
        <v>722</v>
      </c>
      <c r="AF4100" s="35">
        <f t="shared" si="322"/>
        <v>8</v>
      </c>
      <c r="AG4100" s="17" t="str">
        <f t="shared" si="323"/>
        <v>0 anos 0 meses 8 dias</v>
      </c>
    </row>
    <row r="4101" spans="1:33" ht="11.25" customHeight="1" x14ac:dyDescent="0.2">
      <c r="A4101" s="141" t="s">
        <v>9</v>
      </c>
      <c r="B4101" s="142" t="s">
        <v>13</v>
      </c>
      <c r="C4101" s="143" t="s">
        <v>22</v>
      </c>
      <c r="D4101" s="144">
        <v>2022</v>
      </c>
      <c r="E4101" s="145" t="s">
        <v>307</v>
      </c>
      <c r="F4101" s="141" t="s">
        <v>308</v>
      </c>
      <c r="G4101" s="146" t="s">
        <v>480</v>
      </c>
      <c r="H4101" s="147" t="s">
        <v>481</v>
      </c>
      <c r="I4101" s="148" t="s">
        <v>482</v>
      </c>
      <c r="J4101" s="14" t="s">
        <v>14943</v>
      </c>
      <c r="K4101" s="148" t="s">
        <v>29</v>
      </c>
      <c r="L4101" s="149" t="s">
        <v>30</v>
      </c>
      <c r="M4101" s="7" t="s">
        <v>9427</v>
      </c>
      <c r="N4101" s="150" t="s">
        <v>2115</v>
      </c>
      <c r="O4101" s="150"/>
      <c r="P4101" s="150" t="s">
        <v>2517</v>
      </c>
      <c r="Q4101" s="150" t="s">
        <v>2522</v>
      </c>
      <c r="R4101" s="151">
        <v>34981</v>
      </c>
      <c r="S4101" s="151">
        <v>44326</v>
      </c>
      <c r="T4101" s="151">
        <v>45069</v>
      </c>
      <c r="U4101" s="151"/>
      <c r="V4101" s="151"/>
      <c r="W4101" s="151"/>
      <c r="X4101" s="17"/>
      <c r="Y4101" s="17"/>
      <c r="Z4101" s="151"/>
      <c r="AA4101" s="152">
        <f t="shared" ca="1" si="320"/>
        <v>29</v>
      </c>
      <c r="AB4101" s="153" t="s">
        <v>7877</v>
      </c>
      <c r="AC4101" s="35" t="str">
        <f t="shared" si="324"/>
        <v>2 anos 0 meses 13 dias</v>
      </c>
      <c r="AD4101" s="132" t="str">
        <f ca="1">IF(AND(V4101="",T4101&lt;TODAY()),"Contrato Encerrado",IF(AND(V4101="",T4101&gt;TODAY()),DATEDIF(TODAY(),T4101,"Y")&amp;" anos"&amp;" "&amp;DATEDIF(TODAY(),T4101,"YM")&amp;" meses"&amp;" "&amp;DATEDIF(TODAY(),T4101,"MD")&amp;" dias",IF(AND(X4101="",V4101&lt;TODAY()),"Contrato Encerrado",IF(AND(X4101="",V4101&gt;TODAY()),DATEDIF(TODAY(),V4101,"Y")&amp;" anos"&amp;" "&amp;DATEDIF(TODAY(),V4101,"YM")&amp;" meses"&amp;" "&amp;DATEDIF(TODAY(),V4101,"MD")&amp;" dias",IF(AND(Z4101="",X4101&lt;TODAY()),"Contrato Encerrado",IF(AND(Z4101="",X4101&gt;TODAY()),DATEDIF(TODAY(),X4101,"Y")&amp;" anos"&amp;" "&amp;DATEDIF(TODAY(),X4101,"YM")&amp;" meses"&amp;" "&amp;DATEDIF(TODAY(),X4101,"MD")&amp;" dias",IF(AND(Z4101&lt;&gt;””,Z4101&lt;TODAY()),"Contrato Encerrado",IF(AND(Z4101&lt;&gt;"",Z4101&gt;TODAY()),DATEDIF(TODAY(),Z4101,"Y")&amp;" anos"&amp;" "&amp;DATEDIF(TODAY(),Z4101,"YM")&amp;" meses"&amp;" "&amp;DATEDIF(TODAY(),Z4101,"MD")&amp;" dias"))))))))</f>
        <v>Contrato Encerrado</v>
      </c>
      <c r="AE4101" s="132">
        <f t="shared" si="321"/>
        <v>743</v>
      </c>
      <c r="AF4101" s="132">
        <f t="shared" si="322"/>
        <v>-13</v>
      </c>
      <c r="AG4101" s="133" t="str">
        <f t="shared" si="323"/>
        <v>ESTÁGIO COMPLETOU 2 ANOS</v>
      </c>
    </row>
    <row r="4102" spans="1:33" ht="11.25" customHeight="1" x14ac:dyDescent="0.2">
      <c r="A4102" s="8" t="s">
        <v>9</v>
      </c>
      <c r="B4102" s="10" t="s">
        <v>13</v>
      </c>
      <c r="C4102" s="11" t="s">
        <v>25</v>
      </c>
      <c r="D4102" s="36">
        <v>2021</v>
      </c>
      <c r="E4102" s="12" t="s">
        <v>157</v>
      </c>
      <c r="F4102" s="8" t="s">
        <v>158</v>
      </c>
      <c r="G4102" s="77" t="s">
        <v>1908</v>
      </c>
      <c r="H4102" s="78" t="s">
        <v>1909</v>
      </c>
      <c r="I4102" s="14" t="s">
        <v>1910</v>
      </c>
      <c r="J4102" s="14" t="s">
        <v>1302</v>
      </c>
      <c r="K4102" s="14" t="s">
        <v>29</v>
      </c>
      <c r="L4102" s="15" t="s">
        <v>81</v>
      </c>
      <c r="M4102" s="7" t="s">
        <v>82</v>
      </c>
      <c r="N4102" s="26" t="s">
        <v>4113</v>
      </c>
      <c r="O4102" s="26"/>
      <c r="P4102" s="26" t="s">
        <v>2517</v>
      </c>
      <c r="Q4102" s="26" t="s">
        <v>2522</v>
      </c>
      <c r="R4102" s="31">
        <v>38081</v>
      </c>
      <c r="S4102" s="31">
        <v>44531</v>
      </c>
      <c r="T4102" s="31">
        <v>44621</v>
      </c>
      <c r="U4102" s="31"/>
      <c r="V4102" s="31"/>
      <c r="W4102" s="31"/>
      <c r="X4102" s="17"/>
      <c r="Y4102" s="17"/>
      <c r="Z4102" s="31"/>
      <c r="AA4102" s="18">
        <f t="shared" ca="1" si="320"/>
        <v>21</v>
      </c>
      <c r="AB4102" s="19" t="s">
        <v>7877</v>
      </c>
      <c r="AC4102" s="35" t="str">
        <f t="shared" si="324"/>
        <v>0 anos 3 meses 0 dias</v>
      </c>
      <c r="AD4102" s="35" t="str">
        <f ca="1">IF(AND(V4102="",T4102&lt;TODAY()),"Contrato Encerrado",IF(AND(V4102="",T4102&gt;TODAY()),DATEDIF(TODAY(),T4102,"Y")&amp;" anos"&amp;" "&amp;DATEDIF(TODAY(),T4102,"YM")&amp;" meses"&amp;" "&amp;DATEDIF(TODAY(),T4102,"MD")&amp;" dias",IF(AND(X4102="",V4102&lt;TODAY()),"Contrato Encerrado",IF(AND(X4102="",V4102&gt;TODAY()),DATEDIF(TODAY(),V4102,"Y")&amp;" anos"&amp;" "&amp;DATEDIF(TODAY(),V4102,"YM")&amp;" meses"&amp;" "&amp;DATEDIF(TODAY(),V4102,"MD")&amp;" dias",IF(AND(Z4102="",X4102&lt;TODAY()),"Contrato Encerrado",IF(AND(Z4102="",X4102&gt;TODAY()),DATEDIF(TODAY(),X4102,"Y")&amp;" anos"&amp;" "&amp;DATEDIF(TODAY(),X4102,"YM")&amp;" meses"&amp;" "&amp;DATEDIF(TODAY(),X4102,"MD")&amp;" dias",IF(AND(Z4102&lt;&gt;””,Z4102&lt;TODAY()),"Contrato Encerrado",IF(AND(Z4102&lt;&gt;"",Z4102&gt;TODAY()),DATEDIF(TODAY(),Z4102,"Y")&amp;" anos"&amp;" "&amp;DATEDIF(TODAY(),Z4102,"YM")&amp;" meses"&amp;" "&amp;DATEDIF(TODAY(),Z4102,"MD")&amp;" dias"))))))))</f>
        <v>Contrato Encerrado</v>
      </c>
      <c r="AE4102" s="35">
        <f t="shared" si="321"/>
        <v>90</v>
      </c>
      <c r="AF4102" s="35">
        <f t="shared" si="322"/>
        <v>640</v>
      </c>
      <c r="AG4102" s="17" t="str">
        <f t="shared" si="323"/>
        <v>1 anos 9 meses 1 dias</v>
      </c>
    </row>
    <row r="4103" spans="1:33" ht="11.25" customHeight="1" x14ac:dyDescent="0.2">
      <c r="A4103" s="8" t="s">
        <v>9</v>
      </c>
      <c r="B4103" s="10" t="s">
        <v>13</v>
      </c>
      <c r="C4103" s="11" t="s">
        <v>22</v>
      </c>
      <c r="D4103" s="36">
        <v>2022</v>
      </c>
      <c r="E4103" s="12" t="s">
        <v>79</v>
      </c>
      <c r="F4103" s="8" t="s">
        <v>80</v>
      </c>
      <c r="G4103" s="77" t="s">
        <v>1974</v>
      </c>
      <c r="H4103" s="78" t="s">
        <v>1975</v>
      </c>
      <c r="I4103" s="14" t="s">
        <v>1976</v>
      </c>
      <c r="J4103" s="14" t="s">
        <v>1302</v>
      </c>
      <c r="K4103" s="14" t="s">
        <v>29</v>
      </c>
      <c r="L4103" s="15" t="s">
        <v>30</v>
      </c>
      <c r="M4103" s="7" t="s">
        <v>9427</v>
      </c>
      <c r="N4103" s="15" t="s">
        <v>2103</v>
      </c>
      <c r="O4103" s="16"/>
      <c r="P4103" s="16" t="s">
        <v>2517</v>
      </c>
      <c r="Q4103" s="16" t="s">
        <v>2522</v>
      </c>
      <c r="R4103" s="31">
        <v>35918</v>
      </c>
      <c r="S4103" s="31">
        <v>44473</v>
      </c>
      <c r="T4103" s="31">
        <v>45065</v>
      </c>
      <c r="U4103" s="31"/>
      <c r="V4103" s="31"/>
      <c r="W4103" s="31"/>
      <c r="X4103" s="17"/>
      <c r="Y4103" s="17"/>
      <c r="Z4103" s="31"/>
      <c r="AA4103" s="18">
        <f t="shared" ca="1" si="320"/>
        <v>27</v>
      </c>
      <c r="AB4103" s="19" t="s">
        <v>7877</v>
      </c>
      <c r="AC4103" s="35" t="str">
        <f t="shared" si="324"/>
        <v>1 anos 7 meses 15 dias</v>
      </c>
      <c r="AD4103" s="35" t="str">
        <f ca="1">IF(AND(V4103="",T4103&lt;TODAY()),"Contrato Encerrado",IF(AND(V4103="",T4103&gt;TODAY()),DATEDIF(TODAY(),T4103,"Y")&amp;" anos"&amp;" "&amp;DATEDIF(TODAY(),T4103,"YM")&amp;" meses"&amp;" "&amp;DATEDIF(TODAY(),T4103,"MD")&amp;" dias",IF(AND(X4103="",V4103&lt;TODAY()),"Contrato Encerrado",IF(AND(X4103="",V4103&gt;TODAY()),DATEDIF(TODAY(),V4103,"Y")&amp;" anos"&amp;" "&amp;DATEDIF(TODAY(),V4103,"YM")&amp;" meses"&amp;" "&amp;DATEDIF(TODAY(),V4103,"MD")&amp;" dias",IF(AND(Z4103="",X4103&lt;TODAY()),"Contrato Encerrado",IF(AND(Z4103="",X4103&gt;TODAY()),DATEDIF(TODAY(),X4103,"Y")&amp;" anos"&amp;" "&amp;DATEDIF(TODAY(),X4103,"YM")&amp;" meses"&amp;" "&amp;DATEDIF(TODAY(),X4103,"MD")&amp;" dias",IF(AND(Z4103&lt;&gt;””,Z4103&lt;TODAY()),"Contrato Encerrado",IF(AND(Z4103&lt;&gt;"",Z4103&gt;TODAY()),DATEDIF(TODAY(),Z4103,"Y")&amp;" anos"&amp;" "&amp;DATEDIF(TODAY(),Z4103,"YM")&amp;" meses"&amp;" "&amp;DATEDIF(TODAY(),Z4103,"MD")&amp;" dias"))))))))</f>
        <v>Contrato Encerrado</v>
      </c>
      <c r="AE4103" s="35">
        <f t="shared" si="321"/>
        <v>592</v>
      </c>
      <c r="AF4103" s="35">
        <f t="shared" si="322"/>
        <v>138</v>
      </c>
      <c r="AG4103" s="17" t="str">
        <f t="shared" si="323"/>
        <v>0 anos 4 meses 17 dias</v>
      </c>
    </row>
    <row r="4104" spans="1:33" ht="11.25" customHeight="1" x14ac:dyDescent="0.2">
      <c r="A4104" s="141" t="s">
        <v>9</v>
      </c>
      <c r="B4104" s="142" t="s">
        <v>13</v>
      </c>
      <c r="C4104" s="143" t="s">
        <v>22</v>
      </c>
      <c r="D4104" s="144">
        <v>2022</v>
      </c>
      <c r="E4104" s="145" t="s">
        <v>157</v>
      </c>
      <c r="F4104" s="141" t="s">
        <v>158</v>
      </c>
      <c r="G4104" s="146" t="s">
        <v>207</v>
      </c>
      <c r="H4104" s="147" t="s">
        <v>208</v>
      </c>
      <c r="I4104" s="148" t="s">
        <v>209</v>
      </c>
      <c r="J4104" s="14" t="s">
        <v>14943</v>
      </c>
      <c r="K4104" s="148" t="s">
        <v>29</v>
      </c>
      <c r="L4104" s="149" t="s">
        <v>30</v>
      </c>
      <c r="M4104" s="7" t="s">
        <v>9427</v>
      </c>
      <c r="N4104" s="150" t="s">
        <v>2100</v>
      </c>
      <c r="O4104" s="150"/>
      <c r="P4104" s="150" t="s">
        <v>2517</v>
      </c>
      <c r="Q4104" s="150" t="s">
        <v>2522</v>
      </c>
      <c r="R4104" s="151">
        <v>35470</v>
      </c>
      <c r="S4104" s="151">
        <v>44323</v>
      </c>
      <c r="T4104" s="151">
        <v>45065</v>
      </c>
      <c r="U4104" s="151"/>
      <c r="V4104" s="151"/>
      <c r="W4104" s="151"/>
      <c r="X4104" s="17"/>
      <c r="Y4104" s="17"/>
      <c r="Z4104" s="151"/>
      <c r="AA4104" s="152">
        <f t="shared" ca="1" si="320"/>
        <v>28</v>
      </c>
      <c r="AB4104" s="153" t="s">
        <v>7877</v>
      </c>
      <c r="AC4104" s="35" t="str">
        <f t="shared" si="324"/>
        <v>2 anos 0 meses 12 dias</v>
      </c>
      <c r="AD4104" s="132" t="str">
        <f ca="1">IF(AND(V4104="",T4104&lt;TODAY()),"Contrato Encerrado",IF(AND(V4104="",T4104&gt;TODAY()),DATEDIF(TODAY(),T4104,"Y")&amp;" anos"&amp;" "&amp;DATEDIF(TODAY(),T4104,"YM")&amp;" meses"&amp;" "&amp;DATEDIF(TODAY(),T4104,"MD")&amp;" dias",IF(AND(X4104="",V4104&lt;TODAY()),"Contrato Encerrado",IF(AND(X4104="",V4104&gt;TODAY()),DATEDIF(TODAY(),V4104,"Y")&amp;" anos"&amp;" "&amp;DATEDIF(TODAY(),V4104,"YM")&amp;" meses"&amp;" "&amp;DATEDIF(TODAY(),V4104,"MD")&amp;" dias",IF(AND(Z4104="",X4104&lt;TODAY()),"Contrato Encerrado",IF(AND(Z4104="",X4104&gt;TODAY()),DATEDIF(TODAY(),X4104,"Y")&amp;" anos"&amp;" "&amp;DATEDIF(TODAY(),X4104,"YM")&amp;" meses"&amp;" "&amp;DATEDIF(TODAY(),X4104,"MD")&amp;" dias",IF(AND(Z4104&lt;&gt;””,Z4104&lt;TODAY()),"Contrato Encerrado",IF(AND(Z4104&lt;&gt;"",Z4104&gt;TODAY()),DATEDIF(TODAY(),Z4104,"Y")&amp;" anos"&amp;" "&amp;DATEDIF(TODAY(),Z4104,"YM")&amp;" meses"&amp;" "&amp;DATEDIF(TODAY(),Z4104,"MD")&amp;" dias"))))))))</f>
        <v>Contrato Encerrado</v>
      </c>
      <c r="AE4104" s="132">
        <f t="shared" si="321"/>
        <v>742</v>
      </c>
      <c r="AF4104" s="132">
        <f t="shared" si="322"/>
        <v>-12</v>
      </c>
      <c r="AG4104" s="133" t="str">
        <f t="shared" si="323"/>
        <v>ESTÁGIO COMPLETOU 2 ANOS</v>
      </c>
    </row>
    <row r="4105" spans="1:33" ht="11.25" customHeight="1" x14ac:dyDescent="0.2">
      <c r="A4105" s="8" t="s">
        <v>9</v>
      </c>
      <c r="B4105" s="8" t="s">
        <v>13</v>
      </c>
      <c r="C4105" s="22" t="s">
        <v>21</v>
      </c>
      <c r="D4105" s="35">
        <v>2025</v>
      </c>
      <c r="E4105" s="12" t="s">
        <v>307</v>
      </c>
      <c r="F4105" s="8" t="s">
        <v>308</v>
      </c>
      <c r="G4105" s="14" t="s">
        <v>17650</v>
      </c>
      <c r="H4105" s="8" t="s">
        <v>17651</v>
      </c>
      <c r="I4105" s="14" t="s">
        <v>17027</v>
      </c>
      <c r="J4105" s="14" t="s">
        <v>10</v>
      </c>
      <c r="K4105" s="14" t="s">
        <v>29</v>
      </c>
      <c r="L4105" s="15" t="s">
        <v>81</v>
      </c>
      <c r="M4105" s="7" t="s">
        <v>16173</v>
      </c>
      <c r="N4105" s="15" t="s">
        <v>4113</v>
      </c>
      <c r="O4105" s="15" t="s">
        <v>9380</v>
      </c>
      <c r="P4105" s="15" t="s">
        <v>2518</v>
      </c>
      <c r="Q4105" s="15" t="s">
        <v>2523</v>
      </c>
      <c r="R4105" s="20">
        <v>39498</v>
      </c>
      <c r="S4105" s="20">
        <v>45859</v>
      </c>
      <c r="T4105" s="70">
        <v>46021</v>
      </c>
      <c r="U4105" s="20"/>
      <c r="V4105" s="20"/>
      <c r="W4105" s="20"/>
      <c r="X4105" s="17"/>
      <c r="Y4105" s="17"/>
      <c r="Z4105" s="20"/>
      <c r="AA4105" s="21">
        <f t="shared" ca="1" si="320"/>
        <v>17</v>
      </c>
      <c r="AB4105" s="20" t="s">
        <v>7877</v>
      </c>
      <c r="AC4105" s="35" t="str">
        <f t="shared" si="324"/>
        <v>0 anos 5 meses 9 dias</v>
      </c>
      <c r="AD4105" s="35" t="str">
        <f ca="1">IF(AND(V4105="",T4105&lt;TODAY()),"Contrato Encerrado",IF(AND(V4105="",T4105&gt;TODAY()),DATEDIF(TODAY(),T4105,"Y")&amp;" anos"&amp;" "&amp;DATEDIF(TODAY(),T4105,"YM")&amp;" meses"&amp;" "&amp;DATEDIF(TODAY(),T4105,"MD")&amp;" dias",IF(AND(X4105="",V4105&lt;TODAY()),"Contrato Encerrado",IF(AND(X4105="",V4105&gt;TODAY()),DATEDIF(TODAY(),V4105,"Y")&amp;" anos"&amp;" "&amp;DATEDIF(TODAY(),V4105,"YM")&amp;" meses"&amp;" "&amp;DATEDIF(TODAY(),V4105,"MD")&amp;" dias",IF(AND(Z4105="",X4105&lt;TODAY()),"Contrato Encerrado",IF(AND(Z4105="",X4105&gt;TODAY()),DATEDIF(TODAY(),X4105,"Y")&amp;" anos"&amp;" "&amp;DATEDIF(TODAY(),X4105,"YM")&amp;" meses"&amp;" "&amp;DATEDIF(TODAY(),X4105,"MD")&amp;" dias",IF(AND(Z4105&lt;&gt;””,Z4105&lt;TODAY()),"Contrato Encerrado",IF(AND(Z4105&lt;&gt;"",Z4105&gt;TODAY()),DATEDIF(TODAY(),Z4105,"Y")&amp;" anos"&amp;" "&amp;DATEDIF(TODAY(),Z4105,"YM")&amp;" meses"&amp;" "&amp;DATEDIF(TODAY(),Z4105,"MD")&amp;" dias"))))))))</f>
        <v>0 anos 2 meses 23 dias</v>
      </c>
      <c r="AE4105" s="35">
        <f t="shared" si="321"/>
        <v>162</v>
      </c>
      <c r="AF4105" s="35">
        <f t="shared" si="322"/>
        <v>568</v>
      </c>
      <c r="AG4105" s="17" t="str">
        <f t="shared" si="323"/>
        <v>1 anos 6 meses 21 dias</v>
      </c>
    </row>
    <row r="4106" spans="1:33" ht="11.25" customHeight="1" x14ac:dyDescent="0.2">
      <c r="A4106" s="8" t="s">
        <v>9</v>
      </c>
      <c r="B4106" s="10" t="s">
        <v>13</v>
      </c>
      <c r="C4106" s="11" t="s">
        <v>22</v>
      </c>
      <c r="D4106" s="36">
        <v>2022</v>
      </c>
      <c r="E4106" s="12" t="s">
        <v>1111</v>
      </c>
      <c r="F4106" s="8" t="s">
        <v>1112</v>
      </c>
      <c r="G4106" s="77" t="s">
        <v>1831</v>
      </c>
      <c r="H4106" s="78" t="s">
        <v>1832</v>
      </c>
      <c r="I4106" s="14" t="s">
        <v>1833</v>
      </c>
      <c r="J4106" s="14" t="s">
        <v>1302</v>
      </c>
      <c r="K4106" s="14" t="s">
        <v>29</v>
      </c>
      <c r="L4106" s="15" t="s">
        <v>30</v>
      </c>
      <c r="M4106" s="7" t="s">
        <v>9427</v>
      </c>
      <c r="N4106" s="16" t="s">
        <v>2106</v>
      </c>
      <c r="O4106" s="16"/>
      <c r="P4106" s="16" t="s">
        <v>2517</v>
      </c>
      <c r="Q4106" s="16" t="s">
        <v>2522</v>
      </c>
      <c r="R4106" s="31">
        <v>36986</v>
      </c>
      <c r="S4106" s="31">
        <v>44536</v>
      </c>
      <c r="T4106" s="31">
        <v>44916</v>
      </c>
      <c r="U4106" s="31"/>
      <c r="V4106" s="31"/>
      <c r="W4106" s="31"/>
      <c r="X4106" s="17"/>
      <c r="Y4106" s="17"/>
      <c r="Z4106" s="31"/>
      <c r="AA4106" s="18">
        <f t="shared" ca="1" si="320"/>
        <v>24</v>
      </c>
      <c r="AB4106" s="19" t="s">
        <v>7877</v>
      </c>
      <c r="AC4106" s="35" t="str">
        <f t="shared" si="324"/>
        <v>1 anos 0 meses 15 dias</v>
      </c>
      <c r="AD4106" s="35" t="str">
        <f ca="1">IF(AND(V4106="",T4106&lt;TODAY()),"Contrato Encerrado",IF(AND(V4106="",T4106&gt;TODAY()),DATEDIF(TODAY(),T4106,"Y")&amp;" anos"&amp;" "&amp;DATEDIF(TODAY(),T4106,"YM")&amp;" meses"&amp;" "&amp;DATEDIF(TODAY(),T4106,"MD")&amp;" dias",IF(AND(X4106="",V4106&lt;TODAY()),"Contrato Encerrado",IF(AND(X4106="",V4106&gt;TODAY()),DATEDIF(TODAY(),V4106,"Y")&amp;" anos"&amp;" "&amp;DATEDIF(TODAY(),V4106,"YM")&amp;" meses"&amp;" "&amp;DATEDIF(TODAY(),V4106,"MD")&amp;" dias",IF(AND(Z4106="",X4106&lt;TODAY()),"Contrato Encerrado",IF(AND(Z4106="",X4106&gt;TODAY()),DATEDIF(TODAY(),X4106,"Y")&amp;" anos"&amp;" "&amp;DATEDIF(TODAY(),X4106,"YM")&amp;" meses"&amp;" "&amp;DATEDIF(TODAY(),X4106,"MD")&amp;" dias",IF(AND(Z4106&lt;&gt;””,Z4106&lt;TODAY()),"Contrato Encerrado",IF(AND(Z4106&lt;&gt;"",Z4106&gt;TODAY()),DATEDIF(TODAY(),Z4106,"Y")&amp;" anos"&amp;" "&amp;DATEDIF(TODAY(),Z4106,"YM")&amp;" meses"&amp;" "&amp;DATEDIF(TODAY(),Z4106,"MD")&amp;" dias"))))))))</f>
        <v>Contrato Encerrado</v>
      </c>
      <c r="AE4106" s="35">
        <f t="shared" si="321"/>
        <v>380</v>
      </c>
      <c r="AF4106" s="35">
        <f t="shared" si="322"/>
        <v>350</v>
      </c>
      <c r="AG4106" s="17" t="str">
        <f t="shared" si="323"/>
        <v>0 anos 11 meses 15 dias</v>
      </c>
    </row>
    <row r="4107" spans="1:33" ht="11.25" customHeight="1" x14ac:dyDescent="0.2">
      <c r="A4107" s="8" t="s">
        <v>9</v>
      </c>
      <c r="B4107" s="8" t="s">
        <v>13</v>
      </c>
      <c r="C4107" s="22" t="s">
        <v>25</v>
      </c>
      <c r="D4107" s="37">
        <v>2024</v>
      </c>
      <c r="E4107" s="12" t="s">
        <v>284</v>
      </c>
      <c r="F4107" s="8" t="s">
        <v>285</v>
      </c>
      <c r="G4107" s="77" t="s">
        <v>15112</v>
      </c>
      <c r="H4107" s="78" t="s">
        <v>15113</v>
      </c>
      <c r="I4107" s="14" t="s">
        <v>14996</v>
      </c>
      <c r="J4107" s="74" t="s">
        <v>14943</v>
      </c>
      <c r="K4107" s="14" t="s">
        <v>29</v>
      </c>
      <c r="L4107" s="15" t="s">
        <v>30</v>
      </c>
      <c r="M4107" s="7" t="s">
        <v>9427</v>
      </c>
      <c r="N4107" s="15" t="s">
        <v>2099</v>
      </c>
      <c r="O4107" s="15" t="s">
        <v>9560</v>
      </c>
      <c r="P4107" s="15" t="s">
        <v>2518</v>
      </c>
      <c r="Q4107" s="15" t="s">
        <v>2523</v>
      </c>
      <c r="R4107" s="20">
        <v>38056</v>
      </c>
      <c r="S4107" s="20">
        <v>45627</v>
      </c>
      <c r="T4107" s="20">
        <v>45903</v>
      </c>
      <c r="U4107" s="15"/>
      <c r="V4107" s="15"/>
      <c r="W4107" s="15"/>
      <c r="X4107" s="17"/>
      <c r="Y4107" s="17"/>
      <c r="Z4107" s="15"/>
      <c r="AA4107" s="18">
        <f t="shared" ca="1" si="320"/>
        <v>21</v>
      </c>
      <c r="AB4107" s="20" t="s">
        <v>7877</v>
      </c>
      <c r="AC4107" s="35" t="str">
        <f t="shared" si="324"/>
        <v>0 anos 9 meses 2 dias</v>
      </c>
      <c r="AD4107" s="35" t="str">
        <f ca="1">IF(AND(V4107="",T4107&lt;TODAY()),"Contrato Encerrado",IF(AND(V4107="",T4107&gt;TODAY()),DATEDIF(TODAY(),T4107,"Y")&amp;" anos"&amp;" "&amp;DATEDIF(TODAY(),T4107,"YM")&amp;" meses"&amp;" "&amp;DATEDIF(TODAY(),T4107,"MD")&amp;" dias",IF(AND(X4107="",V4107&lt;TODAY()),"Contrato Encerrado",IF(AND(X4107="",V4107&gt;TODAY()),DATEDIF(TODAY(),V4107,"Y")&amp;" anos"&amp;" "&amp;DATEDIF(TODAY(),V4107,"YM")&amp;" meses"&amp;" "&amp;DATEDIF(TODAY(),V4107,"MD")&amp;" dias",IF(AND(Z4107="",X4107&lt;TODAY()),"Contrato Encerrado",IF(AND(Z4107="",X4107&gt;TODAY()),DATEDIF(TODAY(),X4107,"Y")&amp;" anos"&amp;" "&amp;DATEDIF(TODAY(),X4107,"YM")&amp;" meses"&amp;" "&amp;DATEDIF(TODAY(),X4107,"MD")&amp;" dias",IF(AND(Z4107&lt;&gt;””,Z4107&lt;TODAY()),"Contrato Encerrado",IF(AND(Z4107&lt;&gt;"",Z4107&gt;TODAY()),DATEDIF(TODAY(),Z4107,"Y")&amp;" anos"&amp;" "&amp;DATEDIF(TODAY(),Z4107,"YM")&amp;" meses"&amp;" "&amp;DATEDIF(TODAY(),Z4107,"MD")&amp;" dias"))))))))</f>
        <v>Contrato Encerrado</v>
      </c>
      <c r="AE4107" s="35">
        <f t="shared" si="321"/>
        <v>276</v>
      </c>
      <c r="AF4107" s="35">
        <f t="shared" si="322"/>
        <v>454</v>
      </c>
      <c r="AG4107" s="17" t="str">
        <f t="shared" si="323"/>
        <v>1 anos 2 meses 29 dias</v>
      </c>
    </row>
    <row r="4108" spans="1:33" ht="11.25" customHeight="1" x14ac:dyDescent="0.2">
      <c r="A4108" s="8" t="s">
        <v>9</v>
      </c>
      <c r="B4108" s="10" t="s">
        <v>13</v>
      </c>
      <c r="C4108" s="11" t="s">
        <v>22</v>
      </c>
      <c r="D4108" s="36">
        <v>2022</v>
      </c>
      <c r="E4108" s="12" t="s">
        <v>307</v>
      </c>
      <c r="F4108" s="8" t="s">
        <v>308</v>
      </c>
      <c r="G4108" s="77" t="s">
        <v>1444</v>
      </c>
      <c r="H4108" s="78" t="s">
        <v>1445</v>
      </c>
      <c r="I4108" s="14" t="s">
        <v>1446</v>
      </c>
      <c r="J4108" s="14" t="s">
        <v>1302</v>
      </c>
      <c r="K4108" s="14" t="s">
        <v>29</v>
      </c>
      <c r="L4108" s="15" t="s">
        <v>30</v>
      </c>
      <c r="M4108" s="7" t="s">
        <v>9427</v>
      </c>
      <c r="N4108" s="16" t="s">
        <v>2105</v>
      </c>
      <c r="O4108" s="16"/>
      <c r="P4108" s="16" t="s">
        <v>2517</v>
      </c>
      <c r="Q4108" s="16" t="s">
        <v>2522</v>
      </c>
      <c r="R4108" s="31">
        <v>35388</v>
      </c>
      <c r="S4108" s="31">
        <v>44420</v>
      </c>
      <c r="T4108" s="31">
        <v>44985</v>
      </c>
      <c r="U4108" s="31"/>
      <c r="V4108" s="31"/>
      <c r="W4108" s="31"/>
      <c r="X4108" s="17"/>
      <c r="Y4108" s="17"/>
      <c r="Z4108" s="31"/>
      <c r="AA4108" s="18">
        <f t="shared" ca="1" si="320"/>
        <v>28</v>
      </c>
      <c r="AB4108" s="19" t="s">
        <v>7877</v>
      </c>
      <c r="AC4108" s="35" t="str">
        <f t="shared" si="324"/>
        <v>1 anos 6 meses 16 dias</v>
      </c>
      <c r="AD4108" s="35" t="str">
        <f ca="1">IF(AND(V4108="",T4108&lt;TODAY()),"Contrato Encerrado",IF(AND(V4108="",T4108&gt;TODAY()),DATEDIF(TODAY(),T4108,"Y")&amp;" anos"&amp;" "&amp;DATEDIF(TODAY(),T4108,"YM")&amp;" meses"&amp;" "&amp;DATEDIF(TODAY(),T4108,"MD")&amp;" dias",IF(AND(X4108="",V4108&lt;TODAY()),"Contrato Encerrado",IF(AND(X4108="",V4108&gt;TODAY()),DATEDIF(TODAY(),V4108,"Y")&amp;" anos"&amp;" "&amp;DATEDIF(TODAY(),V4108,"YM")&amp;" meses"&amp;" "&amp;DATEDIF(TODAY(),V4108,"MD")&amp;" dias",IF(AND(Z4108="",X4108&lt;TODAY()),"Contrato Encerrado",IF(AND(Z4108="",X4108&gt;TODAY()),DATEDIF(TODAY(),X4108,"Y")&amp;" anos"&amp;" "&amp;DATEDIF(TODAY(),X4108,"YM")&amp;" meses"&amp;" "&amp;DATEDIF(TODAY(),X4108,"MD")&amp;" dias",IF(AND(Z4108&lt;&gt;””,Z4108&lt;TODAY()),"Contrato Encerrado",IF(AND(Z4108&lt;&gt;"",Z4108&gt;TODAY()),DATEDIF(TODAY(),Z4108,"Y")&amp;" anos"&amp;" "&amp;DATEDIF(TODAY(),Z4108,"YM")&amp;" meses"&amp;" "&amp;DATEDIF(TODAY(),Z4108,"MD")&amp;" dias"))))))))</f>
        <v>Contrato Encerrado</v>
      </c>
      <c r="AE4108" s="35">
        <f t="shared" si="321"/>
        <v>565</v>
      </c>
      <c r="AF4108" s="35">
        <f t="shared" si="322"/>
        <v>165</v>
      </c>
      <c r="AG4108" s="17" t="str">
        <f t="shared" si="323"/>
        <v>0 anos 5 meses 13 dias</v>
      </c>
    </row>
    <row r="4109" spans="1:33" ht="11.25" customHeight="1" x14ac:dyDescent="0.2">
      <c r="A4109" s="8" t="s">
        <v>9</v>
      </c>
      <c r="B4109" s="10" t="s">
        <v>13</v>
      </c>
      <c r="C4109" s="11" t="s">
        <v>22</v>
      </c>
      <c r="D4109" s="36">
        <v>2022</v>
      </c>
      <c r="E4109" s="12" t="s">
        <v>1755</v>
      </c>
      <c r="F4109" s="8" t="s">
        <v>1756</v>
      </c>
      <c r="G4109" s="77" t="s">
        <v>5412</v>
      </c>
      <c r="H4109" s="78" t="s">
        <v>5413</v>
      </c>
      <c r="I4109" s="14" t="s">
        <v>5414</v>
      </c>
      <c r="J4109" s="14" t="s">
        <v>1302</v>
      </c>
      <c r="K4109" s="14" t="s">
        <v>29</v>
      </c>
      <c r="L4109" s="15" t="s">
        <v>30</v>
      </c>
      <c r="M4109" s="7" t="s">
        <v>9427</v>
      </c>
      <c r="N4109" s="16" t="s">
        <v>2099</v>
      </c>
      <c r="O4109" s="16"/>
      <c r="P4109" s="16" t="s">
        <v>2518</v>
      </c>
      <c r="Q4109" s="16" t="s">
        <v>2523</v>
      </c>
      <c r="R4109" s="31">
        <v>36582</v>
      </c>
      <c r="S4109" s="31">
        <v>44795</v>
      </c>
      <c r="T4109" s="31">
        <v>45244</v>
      </c>
      <c r="U4109" s="31"/>
      <c r="V4109" s="31"/>
      <c r="W4109" s="31"/>
      <c r="X4109" s="17"/>
      <c r="Y4109" s="17"/>
      <c r="Z4109" s="31"/>
      <c r="AA4109" s="18">
        <f t="shared" ca="1" si="320"/>
        <v>25</v>
      </c>
      <c r="AB4109" s="19" t="s">
        <v>7877</v>
      </c>
      <c r="AC4109" s="35" t="str">
        <f t="shared" si="324"/>
        <v>1 anos 2 meses 23 dias</v>
      </c>
      <c r="AD4109" s="35" t="str">
        <f ca="1">IF(AND(V4109="",T4109&lt;TODAY()),"Contrato Encerrado",IF(AND(V4109="",T4109&gt;TODAY()),DATEDIF(TODAY(),T4109,"Y")&amp;" anos"&amp;" "&amp;DATEDIF(TODAY(),T4109,"YM")&amp;" meses"&amp;" "&amp;DATEDIF(TODAY(),T4109,"MD")&amp;" dias",IF(AND(X4109="",V4109&lt;TODAY()),"Contrato Encerrado",IF(AND(X4109="",V4109&gt;TODAY()),DATEDIF(TODAY(),V4109,"Y")&amp;" anos"&amp;" "&amp;DATEDIF(TODAY(),V4109,"YM")&amp;" meses"&amp;" "&amp;DATEDIF(TODAY(),V4109,"MD")&amp;" dias",IF(AND(Z4109="",X4109&lt;TODAY()),"Contrato Encerrado",IF(AND(Z4109="",X4109&gt;TODAY()),DATEDIF(TODAY(),X4109,"Y")&amp;" anos"&amp;" "&amp;DATEDIF(TODAY(),X4109,"YM")&amp;" meses"&amp;" "&amp;DATEDIF(TODAY(),X4109,"MD")&amp;" dias",IF(AND(Z4109&lt;&gt;””,Z4109&lt;TODAY()),"Contrato Encerrado",IF(AND(Z4109&lt;&gt;"",Z4109&gt;TODAY()),DATEDIF(TODAY(),Z4109,"Y")&amp;" anos"&amp;" "&amp;DATEDIF(TODAY(),Z4109,"YM")&amp;" meses"&amp;" "&amp;DATEDIF(TODAY(),Z4109,"MD")&amp;" dias"))))))))</f>
        <v>Contrato Encerrado</v>
      </c>
      <c r="AE4109" s="35">
        <f t="shared" si="321"/>
        <v>449</v>
      </c>
      <c r="AF4109" s="35">
        <f t="shared" si="322"/>
        <v>281</v>
      </c>
      <c r="AG4109" s="17" t="str">
        <f t="shared" si="323"/>
        <v>0 anos 9 meses 7 dias</v>
      </c>
    </row>
    <row r="4110" spans="1:33" ht="11.25" customHeight="1" x14ac:dyDescent="0.2">
      <c r="A4110" s="8" t="s">
        <v>9</v>
      </c>
      <c r="B4110" s="8" t="s">
        <v>13</v>
      </c>
      <c r="C4110" s="22" t="s">
        <v>17</v>
      </c>
      <c r="D4110" s="37">
        <v>2024</v>
      </c>
      <c r="E4110" s="12" t="s">
        <v>1304</v>
      </c>
      <c r="F4110" s="8" t="s">
        <v>1305</v>
      </c>
      <c r="G4110" s="77" t="s">
        <v>13457</v>
      </c>
      <c r="H4110" s="78" t="s">
        <v>13458</v>
      </c>
      <c r="I4110" s="14" t="s">
        <v>13459</v>
      </c>
      <c r="J4110" s="14" t="s">
        <v>14943</v>
      </c>
      <c r="K4110" s="14" t="s">
        <v>29</v>
      </c>
      <c r="L4110" s="15" t="s">
        <v>30</v>
      </c>
      <c r="M4110" s="7" t="s">
        <v>9427</v>
      </c>
      <c r="N4110" s="15" t="s">
        <v>2110</v>
      </c>
      <c r="O4110" s="15" t="s">
        <v>12110</v>
      </c>
      <c r="P4110" s="15" t="s">
        <v>2518</v>
      </c>
      <c r="Q4110" s="15" t="s">
        <v>2523</v>
      </c>
      <c r="R4110" s="30">
        <v>38297</v>
      </c>
      <c r="S4110" s="30">
        <v>45414</v>
      </c>
      <c r="T4110" s="30">
        <v>45473</v>
      </c>
      <c r="U4110" s="30"/>
      <c r="V4110" s="30"/>
      <c r="W4110" s="30"/>
      <c r="X4110" s="17"/>
      <c r="Y4110" s="17"/>
      <c r="Z4110" s="30"/>
      <c r="AA4110" s="18">
        <f t="shared" ca="1" si="320"/>
        <v>20</v>
      </c>
      <c r="AB4110" s="15" t="s">
        <v>7877</v>
      </c>
      <c r="AC4110" s="35" t="str">
        <f t="shared" si="324"/>
        <v>0 anos 1 meses 28 dias</v>
      </c>
      <c r="AD4110" s="35" t="str">
        <f ca="1">IF(AND(V4110="",T4110&lt;TODAY()),"Contrato Encerrado",IF(AND(V4110="",T4110&gt;TODAY()),DATEDIF(TODAY(),T4110,"Y")&amp;" anos"&amp;" "&amp;DATEDIF(TODAY(),T4110,"YM")&amp;" meses"&amp;" "&amp;DATEDIF(TODAY(),T4110,"MD")&amp;" dias",IF(AND(X4110="",V4110&lt;TODAY()),"Contrato Encerrado",IF(AND(X4110="",V4110&gt;TODAY()),DATEDIF(TODAY(),V4110,"Y")&amp;" anos"&amp;" "&amp;DATEDIF(TODAY(),V4110,"YM")&amp;" meses"&amp;" "&amp;DATEDIF(TODAY(),V4110,"MD")&amp;" dias",IF(AND(Z4110="",X4110&lt;TODAY()),"Contrato Encerrado",IF(AND(Z4110="",X4110&gt;TODAY()),DATEDIF(TODAY(),X4110,"Y")&amp;" anos"&amp;" "&amp;DATEDIF(TODAY(),X4110,"YM")&amp;" meses"&amp;" "&amp;DATEDIF(TODAY(),X4110,"MD")&amp;" dias",IF(AND(Z4110&lt;&gt;””,Z4110&lt;TODAY()),"Contrato Encerrado",IF(AND(Z4110&lt;&gt;"",Z4110&gt;TODAY()),DATEDIF(TODAY(),Z4110,"Y")&amp;" anos"&amp;" "&amp;DATEDIF(TODAY(),Z4110,"YM")&amp;" meses"&amp;" "&amp;DATEDIF(TODAY(),Z4110,"MD")&amp;" dias"))))))))</f>
        <v>Contrato Encerrado</v>
      </c>
      <c r="AE4110" s="35">
        <f t="shared" si="321"/>
        <v>59</v>
      </c>
      <c r="AF4110" s="35">
        <f t="shared" si="322"/>
        <v>671</v>
      </c>
      <c r="AG4110" s="17" t="str">
        <f t="shared" si="323"/>
        <v>1 anos 10 meses 1 dias</v>
      </c>
    </row>
    <row r="4111" spans="1:33" s="61" customFormat="1" ht="11.25" customHeight="1" x14ac:dyDescent="0.2">
      <c r="A4111" s="8" t="s">
        <v>9</v>
      </c>
      <c r="B4111" s="10" t="s">
        <v>13</v>
      </c>
      <c r="C4111" s="11" t="s">
        <v>22</v>
      </c>
      <c r="D4111" s="36">
        <v>2022</v>
      </c>
      <c r="E4111" s="12" t="s">
        <v>157</v>
      </c>
      <c r="F4111" s="8" t="s">
        <v>158</v>
      </c>
      <c r="G4111" s="77" t="s">
        <v>2930</v>
      </c>
      <c r="H4111" s="78" t="s">
        <v>2931</v>
      </c>
      <c r="I4111" s="14" t="s">
        <v>2932</v>
      </c>
      <c r="J4111" s="14" t="s">
        <v>1302</v>
      </c>
      <c r="K4111" s="14" t="s">
        <v>29</v>
      </c>
      <c r="L4111" s="15" t="s">
        <v>30</v>
      </c>
      <c r="M4111" s="7" t="s">
        <v>9427</v>
      </c>
      <c r="N4111" s="16" t="s">
        <v>4159</v>
      </c>
      <c r="O4111" s="16"/>
      <c r="P4111" s="16" t="s">
        <v>2518</v>
      </c>
      <c r="Q4111" s="16" t="s">
        <v>2521</v>
      </c>
      <c r="R4111" s="31">
        <v>36125</v>
      </c>
      <c r="S4111" s="31">
        <v>44785</v>
      </c>
      <c r="T4111" s="31">
        <v>45131</v>
      </c>
      <c r="U4111" s="31"/>
      <c r="V4111" s="31"/>
      <c r="W4111" s="31"/>
      <c r="X4111" s="17"/>
      <c r="Y4111" s="17"/>
      <c r="Z4111" s="31"/>
      <c r="AA4111" s="18">
        <f t="shared" ca="1" si="320"/>
        <v>26</v>
      </c>
      <c r="AB4111" s="19" t="s">
        <v>7877</v>
      </c>
      <c r="AC4111" s="35" t="str">
        <f t="shared" si="324"/>
        <v>0 anos 11 meses 12 dias</v>
      </c>
      <c r="AD4111" s="35" t="str">
        <f ca="1">IF(AND(V4111="",T4111&lt;TODAY()),"Contrato Encerrado",IF(AND(V4111="",T4111&gt;TODAY()),DATEDIF(TODAY(),T4111,"Y")&amp;" anos"&amp;" "&amp;DATEDIF(TODAY(),T4111,"YM")&amp;" meses"&amp;" "&amp;DATEDIF(TODAY(),T4111,"MD")&amp;" dias",IF(AND(X4111="",V4111&lt;TODAY()),"Contrato Encerrado",IF(AND(X4111="",V4111&gt;TODAY()),DATEDIF(TODAY(),V4111,"Y")&amp;" anos"&amp;" "&amp;DATEDIF(TODAY(),V4111,"YM")&amp;" meses"&amp;" "&amp;DATEDIF(TODAY(),V4111,"MD")&amp;" dias",IF(AND(Z4111="",X4111&lt;TODAY()),"Contrato Encerrado",IF(AND(Z4111="",X4111&gt;TODAY()),DATEDIF(TODAY(),X4111,"Y")&amp;" anos"&amp;" "&amp;DATEDIF(TODAY(),X4111,"YM")&amp;" meses"&amp;" "&amp;DATEDIF(TODAY(),X4111,"MD")&amp;" dias",IF(AND(Z4111&lt;&gt;””,Z4111&lt;TODAY()),"Contrato Encerrado",IF(AND(Z4111&lt;&gt;"",Z4111&gt;TODAY()),DATEDIF(TODAY(),Z4111,"Y")&amp;" anos"&amp;" "&amp;DATEDIF(TODAY(),Z4111,"YM")&amp;" meses"&amp;" "&amp;DATEDIF(TODAY(),Z4111,"MD")&amp;" dias"))))))))</f>
        <v>Contrato Encerrado</v>
      </c>
      <c r="AE4111" s="35">
        <f t="shared" si="321"/>
        <v>346</v>
      </c>
      <c r="AF4111" s="35">
        <f t="shared" si="322"/>
        <v>384</v>
      </c>
      <c r="AG4111" s="17" t="str">
        <f t="shared" si="323"/>
        <v>1 anos 0 meses 18 dias</v>
      </c>
    </row>
    <row r="4112" spans="1:33" ht="11.25" customHeight="1" x14ac:dyDescent="0.2">
      <c r="A4112" s="8" t="s">
        <v>9</v>
      </c>
      <c r="B4112" s="10" t="s">
        <v>13</v>
      </c>
      <c r="C4112" s="11" t="s">
        <v>23</v>
      </c>
      <c r="D4112" s="36">
        <v>2021</v>
      </c>
      <c r="E4112" s="12" t="s">
        <v>1755</v>
      </c>
      <c r="F4112" s="8" t="s">
        <v>1756</v>
      </c>
      <c r="G4112" s="77" t="s">
        <v>3843</v>
      </c>
      <c r="H4112" s="78" t="s">
        <v>3844</v>
      </c>
      <c r="I4112" s="14" t="s">
        <v>3845</v>
      </c>
      <c r="J4112" s="14" t="s">
        <v>1302</v>
      </c>
      <c r="K4112" s="14" t="s">
        <v>29</v>
      </c>
      <c r="L4112" s="15" t="s">
        <v>30</v>
      </c>
      <c r="M4112" s="7" t="s">
        <v>9427</v>
      </c>
      <c r="N4112" s="15" t="s">
        <v>2102</v>
      </c>
      <c r="O4112" s="26"/>
      <c r="P4112" s="26" t="s">
        <v>2517</v>
      </c>
      <c r="Q4112" s="26" t="s">
        <v>2522</v>
      </c>
      <c r="R4112" s="31">
        <v>35242</v>
      </c>
      <c r="S4112" s="31">
        <v>44462</v>
      </c>
      <c r="T4112" s="31">
        <v>44494</v>
      </c>
      <c r="U4112" s="31"/>
      <c r="V4112" s="31"/>
      <c r="W4112" s="31"/>
      <c r="X4112" s="17"/>
      <c r="Y4112" s="17"/>
      <c r="Z4112" s="31"/>
      <c r="AA4112" s="18">
        <f t="shared" ca="1" si="320"/>
        <v>29</v>
      </c>
      <c r="AB4112" s="19" t="s">
        <v>7877</v>
      </c>
      <c r="AC4112" s="35" t="str">
        <f t="shared" si="324"/>
        <v>0 anos 1 meses 2 dias</v>
      </c>
      <c r="AD4112" s="35" t="str">
        <f ca="1">IF(AND(V4112="",T4112&lt;TODAY()),"Contrato Encerrado",IF(AND(V4112="",T4112&gt;TODAY()),DATEDIF(TODAY(),T4112,"Y")&amp;" anos"&amp;" "&amp;DATEDIF(TODAY(),T4112,"YM")&amp;" meses"&amp;" "&amp;DATEDIF(TODAY(),T4112,"MD")&amp;" dias",IF(AND(X4112="",V4112&lt;TODAY()),"Contrato Encerrado",IF(AND(X4112="",V4112&gt;TODAY()),DATEDIF(TODAY(),V4112,"Y")&amp;" anos"&amp;" "&amp;DATEDIF(TODAY(),V4112,"YM")&amp;" meses"&amp;" "&amp;DATEDIF(TODAY(),V4112,"MD")&amp;" dias",IF(AND(Z4112="",X4112&lt;TODAY()),"Contrato Encerrado",IF(AND(Z4112="",X4112&gt;TODAY()),DATEDIF(TODAY(),X4112,"Y")&amp;" anos"&amp;" "&amp;DATEDIF(TODAY(),X4112,"YM")&amp;" meses"&amp;" "&amp;DATEDIF(TODAY(),X4112,"MD")&amp;" dias",IF(AND(Z4112&lt;&gt;””,Z4112&lt;TODAY()),"Contrato Encerrado",IF(AND(Z4112&lt;&gt;"",Z4112&gt;TODAY()),DATEDIF(TODAY(),Z4112,"Y")&amp;" anos"&amp;" "&amp;DATEDIF(TODAY(),Z4112,"YM")&amp;" meses"&amp;" "&amp;DATEDIF(TODAY(),Z4112,"MD")&amp;" dias"))))))))</f>
        <v>Contrato Encerrado</v>
      </c>
      <c r="AE4112" s="35">
        <f t="shared" si="321"/>
        <v>32</v>
      </c>
      <c r="AF4112" s="35">
        <f t="shared" si="322"/>
        <v>698</v>
      </c>
      <c r="AG4112" s="17" t="str">
        <f t="shared" si="323"/>
        <v>1 anos 10 meses 28 dias</v>
      </c>
    </row>
    <row r="4113" spans="1:33" ht="11.25" customHeight="1" x14ac:dyDescent="0.2">
      <c r="A4113" s="8" t="s">
        <v>9</v>
      </c>
      <c r="B4113" s="10" t="s">
        <v>13</v>
      </c>
      <c r="C4113" s="11" t="s">
        <v>22</v>
      </c>
      <c r="D4113" s="36">
        <v>2022</v>
      </c>
      <c r="E4113" s="12" t="s">
        <v>27</v>
      </c>
      <c r="F4113" s="8" t="s">
        <v>28</v>
      </c>
      <c r="G4113" s="77" t="s">
        <v>1926</v>
      </c>
      <c r="H4113" s="78" t="s">
        <v>1927</v>
      </c>
      <c r="I4113" s="14" t="s">
        <v>1928</v>
      </c>
      <c r="J4113" s="14" t="s">
        <v>1302</v>
      </c>
      <c r="K4113" s="14" t="s">
        <v>29</v>
      </c>
      <c r="L4113" s="15" t="s">
        <v>30</v>
      </c>
      <c r="M4113" s="7" t="s">
        <v>9427</v>
      </c>
      <c r="N4113" s="15" t="s">
        <v>2102</v>
      </c>
      <c r="O4113" s="16"/>
      <c r="P4113" s="16" t="s">
        <v>2517</v>
      </c>
      <c r="Q4113" s="16" t="s">
        <v>2522</v>
      </c>
      <c r="R4113" s="31">
        <v>36162</v>
      </c>
      <c r="S4113" s="31">
        <v>44526</v>
      </c>
      <c r="T4113" s="31">
        <v>44909</v>
      </c>
      <c r="U4113" s="31"/>
      <c r="V4113" s="31"/>
      <c r="W4113" s="31"/>
      <c r="X4113" s="17"/>
      <c r="Y4113" s="17"/>
      <c r="Z4113" s="31"/>
      <c r="AA4113" s="18">
        <f t="shared" ca="1" si="320"/>
        <v>26</v>
      </c>
      <c r="AB4113" s="19" t="s">
        <v>7877</v>
      </c>
      <c r="AC4113" s="35" t="str">
        <f t="shared" si="324"/>
        <v>1 anos 0 meses 18 dias</v>
      </c>
      <c r="AD4113" s="35" t="str">
        <f ca="1">IF(AND(V4113="",T4113&lt;TODAY()),"Contrato Encerrado",IF(AND(V4113="",T4113&gt;TODAY()),DATEDIF(TODAY(),T4113,"Y")&amp;" anos"&amp;" "&amp;DATEDIF(TODAY(),T4113,"YM")&amp;" meses"&amp;" "&amp;DATEDIF(TODAY(),T4113,"MD")&amp;" dias",IF(AND(X4113="",V4113&lt;TODAY()),"Contrato Encerrado",IF(AND(X4113="",V4113&gt;TODAY()),DATEDIF(TODAY(),V4113,"Y")&amp;" anos"&amp;" "&amp;DATEDIF(TODAY(),V4113,"YM")&amp;" meses"&amp;" "&amp;DATEDIF(TODAY(),V4113,"MD")&amp;" dias",IF(AND(Z4113="",X4113&lt;TODAY()),"Contrato Encerrado",IF(AND(Z4113="",X4113&gt;TODAY()),DATEDIF(TODAY(),X4113,"Y")&amp;" anos"&amp;" "&amp;DATEDIF(TODAY(),X4113,"YM")&amp;" meses"&amp;" "&amp;DATEDIF(TODAY(),X4113,"MD")&amp;" dias",IF(AND(Z4113&lt;&gt;””,Z4113&lt;TODAY()),"Contrato Encerrado",IF(AND(Z4113&lt;&gt;"",Z4113&gt;TODAY()),DATEDIF(TODAY(),Z4113,"Y")&amp;" anos"&amp;" "&amp;DATEDIF(TODAY(),Z4113,"YM")&amp;" meses"&amp;" "&amp;DATEDIF(TODAY(),Z4113,"MD")&amp;" dias"))))))))</f>
        <v>Contrato Encerrado</v>
      </c>
      <c r="AE4113" s="35">
        <f t="shared" si="321"/>
        <v>383</v>
      </c>
      <c r="AF4113" s="35">
        <f t="shared" si="322"/>
        <v>347</v>
      </c>
      <c r="AG4113" s="17" t="str">
        <f t="shared" si="323"/>
        <v>0 anos 11 meses 12 dias</v>
      </c>
    </row>
    <row r="4114" spans="1:33" ht="11.25" customHeight="1" x14ac:dyDescent="0.2">
      <c r="A4114" s="8" t="s">
        <v>9</v>
      </c>
      <c r="B4114" s="8" t="s">
        <v>13</v>
      </c>
      <c r="C4114" s="22" t="s">
        <v>21</v>
      </c>
      <c r="D4114" s="37">
        <v>2023</v>
      </c>
      <c r="E4114" s="12" t="s">
        <v>157</v>
      </c>
      <c r="F4114" s="8" t="s">
        <v>158</v>
      </c>
      <c r="G4114" s="77" t="s">
        <v>9232</v>
      </c>
      <c r="H4114" s="78" t="s">
        <v>9233</v>
      </c>
      <c r="I4114" s="14" t="s">
        <v>9234</v>
      </c>
      <c r="J4114" s="14" t="s">
        <v>14943</v>
      </c>
      <c r="K4114" s="14" t="s">
        <v>29</v>
      </c>
      <c r="L4114" s="15" t="s">
        <v>81</v>
      </c>
      <c r="M4114" s="7" t="s">
        <v>82</v>
      </c>
      <c r="N4114" s="15" t="s">
        <v>4113</v>
      </c>
      <c r="O4114" s="15" t="s">
        <v>9235</v>
      </c>
      <c r="P4114" s="15" t="s">
        <v>2518</v>
      </c>
      <c r="Q4114" s="15" t="s">
        <v>4109</v>
      </c>
      <c r="R4114" s="20">
        <v>37878</v>
      </c>
      <c r="S4114" s="20">
        <v>45131</v>
      </c>
      <c r="T4114" s="20">
        <v>45291</v>
      </c>
      <c r="U4114" s="20"/>
      <c r="V4114" s="20"/>
      <c r="W4114" s="20"/>
      <c r="X4114" s="17"/>
      <c r="Y4114" s="17"/>
      <c r="Z4114" s="20"/>
      <c r="AA4114" s="18">
        <f t="shared" ca="1" si="320"/>
        <v>22</v>
      </c>
      <c r="AB4114" s="19" t="s">
        <v>7877</v>
      </c>
      <c r="AC4114" s="35" t="str">
        <f t="shared" si="324"/>
        <v>0 anos 5 meses 7 dias</v>
      </c>
      <c r="AD4114" s="35" t="str">
        <f ca="1">IF(AND(V4114="",T4114&lt;TODAY()),"Contrato Encerrado",IF(AND(V4114="",T4114&gt;TODAY()),DATEDIF(TODAY(),T4114,"Y")&amp;" anos"&amp;" "&amp;DATEDIF(TODAY(),T4114,"YM")&amp;" meses"&amp;" "&amp;DATEDIF(TODAY(),T4114,"MD")&amp;" dias",IF(AND(X4114="",V4114&lt;TODAY()),"Contrato Encerrado",IF(AND(X4114="",V4114&gt;TODAY()),DATEDIF(TODAY(),V4114,"Y")&amp;" anos"&amp;" "&amp;DATEDIF(TODAY(),V4114,"YM")&amp;" meses"&amp;" "&amp;DATEDIF(TODAY(),V4114,"MD")&amp;" dias",IF(AND(Z4114="",X4114&lt;TODAY()),"Contrato Encerrado",IF(AND(Z4114="",X4114&gt;TODAY()),DATEDIF(TODAY(),X4114,"Y")&amp;" anos"&amp;" "&amp;DATEDIF(TODAY(),X4114,"YM")&amp;" meses"&amp;" "&amp;DATEDIF(TODAY(),X4114,"MD")&amp;" dias",IF(AND(Z4114&lt;&gt;””,Z4114&lt;TODAY()),"Contrato Encerrado",IF(AND(Z4114&lt;&gt;"",Z4114&gt;TODAY()),DATEDIF(TODAY(),Z4114,"Y")&amp;" anos"&amp;" "&amp;DATEDIF(TODAY(),Z4114,"YM")&amp;" meses"&amp;" "&amp;DATEDIF(TODAY(),Z4114,"MD")&amp;" dias"))))))))</f>
        <v>Contrato Encerrado</v>
      </c>
      <c r="AE4114" s="35">
        <f t="shared" si="321"/>
        <v>160</v>
      </c>
      <c r="AF4114" s="35">
        <f t="shared" si="322"/>
        <v>570</v>
      </c>
      <c r="AG4114" s="17" t="str">
        <f t="shared" si="323"/>
        <v>1 anos 6 meses 23 dias</v>
      </c>
    </row>
    <row r="4115" spans="1:33" ht="11.25" customHeight="1" x14ac:dyDescent="0.2">
      <c r="A4115" s="8" t="s">
        <v>9</v>
      </c>
      <c r="B4115" s="10" t="s">
        <v>13</v>
      </c>
      <c r="C4115" s="11" t="s">
        <v>22</v>
      </c>
      <c r="D4115" s="36">
        <v>2022</v>
      </c>
      <c r="E4115" s="12" t="s">
        <v>157</v>
      </c>
      <c r="F4115" s="8" t="s">
        <v>158</v>
      </c>
      <c r="G4115" s="77" t="s">
        <v>2278</v>
      </c>
      <c r="H4115" s="78" t="s">
        <v>2279</v>
      </c>
      <c r="I4115" s="14" t="s">
        <v>2280</v>
      </c>
      <c r="J4115" s="14" t="s">
        <v>14943</v>
      </c>
      <c r="K4115" s="14" t="s">
        <v>29</v>
      </c>
      <c r="L4115" s="15" t="s">
        <v>30</v>
      </c>
      <c r="M4115" s="7" t="s">
        <v>9427</v>
      </c>
      <c r="N4115" s="16" t="s">
        <v>2101</v>
      </c>
      <c r="O4115" s="16"/>
      <c r="P4115" s="16" t="s">
        <v>2518</v>
      </c>
      <c r="Q4115" s="16" t="s">
        <v>2521</v>
      </c>
      <c r="R4115" s="31">
        <v>36148</v>
      </c>
      <c r="S4115" s="31">
        <v>44755</v>
      </c>
      <c r="T4115" s="31">
        <v>44965</v>
      </c>
      <c r="U4115" s="31"/>
      <c r="V4115" s="31"/>
      <c r="W4115" s="31"/>
      <c r="X4115" s="17"/>
      <c r="Y4115" s="17"/>
      <c r="Z4115" s="31"/>
      <c r="AA4115" s="18">
        <f t="shared" ca="1" si="320"/>
        <v>26</v>
      </c>
      <c r="AB4115" s="19" t="s">
        <v>7878</v>
      </c>
      <c r="AC4115" s="35" t="str">
        <f t="shared" si="324"/>
        <v>0 anos 6 meses 26 dias</v>
      </c>
      <c r="AD4115" s="35" t="str">
        <f ca="1">IF(AND(V4115="",T4115&lt;TODAY()),"Contrato Encerrado",IF(AND(V4115="",T4115&gt;TODAY()),DATEDIF(TODAY(),T4115,"Y")&amp;" anos"&amp;" "&amp;DATEDIF(TODAY(),T4115,"YM")&amp;" meses"&amp;" "&amp;DATEDIF(TODAY(),T4115,"MD")&amp;" dias",IF(AND(X4115="",V4115&lt;TODAY()),"Contrato Encerrado",IF(AND(X4115="",V4115&gt;TODAY()),DATEDIF(TODAY(),V4115,"Y")&amp;" anos"&amp;" "&amp;DATEDIF(TODAY(),V4115,"YM")&amp;" meses"&amp;" "&amp;DATEDIF(TODAY(),V4115,"MD")&amp;" dias",IF(AND(Z4115="",X4115&lt;TODAY()),"Contrato Encerrado",IF(AND(Z4115="",X4115&gt;TODAY()),DATEDIF(TODAY(),X4115,"Y")&amp;" anos"&amp;" "&amp;DATEDIF(TODAY(),X4115,"YM")&amp;" meses"&amp;" "&amp;DATEDIF(TODAY(),X4115,"MD")&amp;" dias",IF(AND(Z4115&lt;&gt;””,Z4115&lt;TODAY()),"Contrato Encerrado",IF(AND(Z4115&lt;&gt;"",Z4115&gt;TODAY()),DATEDIF(TODAY(),Z4115,"Y")&amp;" anos"&amp;" "&amp;DATEDIF(TODAY(),Z4115,"YM")&amp;" meses"&amp;" "&amp;DATEDIF(TODAY(),Z4115,"MD")&amp;" dias"))))))))</f>
        <v>Contrato Encerrado</v>
      </c>
      <c r="AE4115" s="35">
        <f t="shared" si="321"/>
        <v>210</v>
      </c>
      <c r="AF4115" s="35">
        <f t="shared" si="322"/>
        <v>520</v>
      </c>
      <c r="AG4115" s="17" t="str">
        <f t="shared" si="323"/>
        <v>1 anos 5 meses 3 dias</v>
      </c>
    </row>
    <row r="4116" spans="1:33" ht="11.25" customHeight="1" x14ac:dyDescent="0.2">
      <c r="A4116" s="8" t="s">
        <v>9</v>
      </c>
      <c r="B4116" s="8" t="s">
        <v>13</v>
      </c>
      <c r="C4116" s="22" t="s">
        <v>19</v>
      </c>
      <c r="D4116" s="37">
        <v>2023</v>
      </c>
      <c r="E4116" s="12" t="s">
        <v>157</v>
      </c>
      <c r="F4116" s="8" t="s">
        <v>158</v>
      </c>
      <c r="G4116" s="85" t="s">
        <v>8152</v>
      </c>
      <c r="H4116" s="78" t="s">
        <v>8153</v>
      </c>
      <c r="I4116" s="14" t="s">
        <v>8154</v>
      </c>
      <c r="J4116" s="67" t="s">
        <v>1302</v>
      </c>
      <c r="K4116" s="14" t="s">
        <v>29</v>
      </c>
      <c r="L4116" s="15" t="s">
        <v>30</v>
      </c>
      <c r="M4116" s="7" t="s">
        <v>9427</v>
      </c>
      <c r="N4116" s="15" t="s">
        <v>4159</v>
      </c>
      <c r="O4116" s="15" t="s">
        <v>8011</v>
      </c>
      <c r="P4116" s="15" t="s">
        <v>2518</v>
      </c>
      <c r="Q4116" s="15" t="s">
        <v>4109</v>
      </c>
      <c r="R4116" s="31">
        <v>37128</v>
      </c>
      <c r="S4116" s="30">
        <v>45057</v>
      </c>
      <c r="T4116" s="30">
        <v>45392</v>
      </c>
      <c r="U4116" s="30"/>
      <c r="V4116" s="30"/>
      <c r="W4116" s="30"/>
      <c r="X4116" s="17"/>
      <c r="Y4116" s="17"/>
      <c r="Z4116" s="30"/>
      <c r="AA4116" s="18">
        <f t="shared" ca="1" si="320"/>
        <v>24</v>
      </c>
      <c r="AB4116" s="19" t="s">
        <v>7878</v>
      </c>
      <c r="AC4116" s="35" t="str">
        <f t="shared" si="324"/>
        <v>0 anos 10 meses 30 dias</v>
      </c>
      <c r="AD4116" s="35" t="str">
        <f ca="1">IF(AND(V4116="",T4116&lt;TODAY()),"Contrato Encerrado",IF(AND(V4116="",T4116&gt;TODAY()),DATEDIF(TODAY(),T4116,"Y")&amp;" anos"&amp;" "&amp;DATEDIF(TODAY(),T4116,"YM")&amp;" meses"&amp;" "&amp;DATEDIF(TODAY(),T4116,"MD")&amp;" dias",IF(AND(X4116="",V4116&lt;TODAY()),"Contrato Encerrado",IF(AND(X4116="",V4116&gt;TODAY()),DATEDIF(TODAY(),V4116,"Y")&amp;" anos"&amp;" "&amp;DATEDIF(TODAY(),V4116,"YM")&amp;" meses"&amp;" "&amp;DATEDIF(TODAY(),V4116,"MD")&amp;" dias",IF(AND(Z4116="",X4116&lt;TODAY()),"Contrato Encerrado",IF(AND(Z4116="",X4116&gt;TODAY()),DATEDIF(TODAY(),X4116,"Y")&amp;" anos"&amp;" "&amp;DATEDIF(TODAY(),X4116,"YM")&amp;" meses"&amp;" "&amp;DATEDIF(TODAY(),X4116,"MD")&amp;" dias",IF(AND(Z4116&lt;&gt;””,Z4116&lt;TODAY()),"Contrato Encerrado",IF(AND(Z4116&lt;&gt;"",Z4116&gt;TODAY()),DATEDIF(TODAY(),Z4116,"Y")&amp;" anos"&amp;" "&amp;DATEDIF(TODAY(),Z4116,"YM")&amp;" meses"&amp;" "&amp;DATEDIF(TODAY(),Z4116,"MD")&amp;" dias"))))))))</f>
        <v>Contrato Encerrado</v>
      </c>
      <c r="AE4116" s="35">
        <f t="shared" si="321"/>
        <v>335</v>
      </c>
      <c r="AF4116" s="35">
        <f t="shared" si="322"/>
        <v>395</v>
      </c>
      <c r="AG4116" s="17" t="str">
        <f t="shared" si="323"/>
        <v>1 anos 0 meses 29 dias</v>
      </c>
    </row>
    <row r="4117" spans="1:33" ht="11.25" customHeight="1" x14ac:dyDescent="0.2">
      <c r="A4117" s="8" t="s">
        <v>9</v>
      </c>
      <c r="B4117" s="8" t="s">
        <v>13</v>
      </c>
      <c r="C4117" s="22" t="s">
        <v>11</v>
      </c>
      <c r="D4117" s="37">
        <v>2024</v>
      </c>
      <c r="E4117" s="12" t="s">
        <v>157</v>
      </c>
      <c r="F4117" s="8" t="s">
        <v>158</v>
      </c>
      <c r="G4117" s="77" t="s">
        <v>11666</v>
      </c>
      <c r="H4117" s="78" t="s">
        <v>11667</v>
      </c>
      <c r="I4117" s="14" t="s">
        <v>11668</v>
      </c>
      <c r="J4117" s="14" t="s">
        <v>10</v>
      </c>
      <c r="K4117" s="14" t="s">
        <v>29</v>
      </c>
      <c r="L4117" s="15" t="s">
        <v>30</v>
      </c>
      <c r="M4117" s="7" t="s">
        <v>9427</v>
      </c>
      <c r="N4117" s="15" t="s">
        <v>4159</v>
      </c>
      <c r="O4117" s="15" t="s">
        <v>11669</v>
      </c>
      <c r="P4117" s="15" t="s">
        <v>2518</v>
      </c>
      <c r="Q4117" s="15" t="s">
        <v>2521</v>
      </c>
      <c r="R4117" s="20">
        <v>36739</v>
      </c>
      <c r="S4117" s="20">
        <v>45265</v>
      </c>
      <c r="T4117" s="20" t="s">
        <v>15144</v>
      </c>
      <c r="U4117" s="20"/>
      <c r="V4117" s="20"/>
      <c r="W4117" s="20"/>
      <c r="X4117" s="17"/>
      <c r="Y4117" s="17"/>
      <c r="Z4117" s="20"/>
      <c r="AA4117" s="18">
        <f t="shared" ca="1" si="320"/>
        <v>25</v>
      </c>
      <c r="AB4117" s="15" t="s">
        <v>7878</v>
      </c>
      <c r="AC4117" s="35" t="str">
        <f t="shared" si="324"/>
        <v>1 anos 11 meses 21 dias</v>
      </c>
      <c r="AD4117" s="35" t="str">
        <f ca="1">IF(AND(V4117="",T4117&lt;TODAY()),"Contrato Encerrado",IF(AND(V4117="",T4117&gt;TODAY()),DATEDIF(TODAY(),T4117,"Y")&amp;" anos"&amp;" "&amp;DATEDIF(TODAY(),T4117,"YM")&amp;" meses"&amp;" "&amp;DATEDIF(TODAY(),T4117,"MD")&amp;" dias",IF(AND(X4117="",V4117&lt;TODAY()),"Contrato Encerrado",IF(AND(X4117="",V4117&gt;TODAY()),DATEDIF(TODAY(),V4117,"Y")&amp;" anos"&amp;" "&amp;DATEDIF(TODAY(),V4117,"YM")&amp;" meses"&amp;" "&amp;DATEDIF(TODAY(),V4117,"MD")&amp;" dias",IF(AND(Z4117="",X4117&lt;TODAY()),"Contrato Encerrado",IF(AND(Z4117="",X4117&gt;TODAY()),DATEDIF(TODAY(),X4117,"Y")&amp;" anos"&amp;" "&amp;DATEDIF(TODAY(),X4117,"YM")&amp;" meses"&amp;" "&amp;DATEDIF(TODAY(),X4117,"MD")&amp;" dias",IF(AND(Z4117&lt;&gt;””,Z4117&lt;TODAY()),"Contrato Encerrado",IF(AND(Z4117&lt;&gt;"",Z4117&gt;TODAY()),DATEDIF(TODAY(),Z4117,"Y")&amp;" anos"&amp;" "&amp;DATEDIF(TODAY(),Z4117,"YM")&amp;" meses"&amp;" "&amp;DATEDIF(TODAY(),Z4117,"MD")&amp;" dias"))))))))</f>
        <v>0 anos 1 meses 19 dias</v>
      </c>
      <c r="AE4117" s="35">
        <f t="shared" si="321"/>
        <v>722</v>
      </c>
      <c r="AF4117" s="35">
        <f t="shared" si="322"/>
        <v>8</v>
      </c>
      <c r="AG4117" s="17" t="str">
        <f t="shared" si="323"/>
        <v>0 anos 0 meses 8 dias</v>
      </c>
    </row>
    <row r="4118" spans="1:33" ht="11.25" customHeight="1" x14ac:dyDescent="0.2">
      <c r="A4118" s="8" t="s">
        <v>9</v>
      </c>
      <c r="B4118" s="10" t="s">
        <v>13</v>
      </c>
      <c r="C4118" s="11" t="s">
        <v>24</v>
      </c>
      <c r="D4118" s="36">
        <v>2022</v>
      </c>
      <c r="E4118" s="12" t="s">
        <v>157</v>
      </c>
      <c r="F4118" s="8" t="s">
        <v>158</v>
      </c>
      <c r="G4118" s="77" t="s">
        <v>5415</v>
      </c>
      <c r="H4118" s="78" t="s">
        <v>5416</v>
      </c>
      <c r="I4118" s="14" t="s">
        <v>5417</v>
      </c>
      <c r="J4118" s="67" t="s">
        <v>14943</v>
      </c>
      <c r="K4118" s="14" t="s">
        <v>29</v>
      </c>
      <c r="L4118" s="15" t="s">
        <v>30</v>
      </c>
      <c r="M4118" s="7" t="s">
        <v>9427</v>
      </c>
      <c r="N4118" s="16" t="s">
        <v>2101</v>
      </c>
      <c r="O4118" s="16"/>
      <c r="P4118" s="16" t="s">
        <v>2518</v>
      </c>
      <c r="Q4118" s="16" t="s">
        <v>2521</v>
      </c>
      <c r="R4118" s="31">
        <v>25376</v>
      </c>
      <c r="S4118" s="31">
        <v>44875</v>
      </c>
      <c r="T4118" s="111">
        <v>45321</v>
      </c>
      <c r="U4118" s="31"/>
      <c r="V4118" s="31"/>
      <c r="W4118" s="31"/>
      <c r="X4118" s="17"/>
      <c r="Y4118" s="17"/>
      <c r="Z4118" s="31"/>
      <c r="AA4118" s="18">
        <f t="shared" ca="1" si="320"/>
        <v>56</v>
      </c>
      <c r="AB4118" s="19" t="s">
        <v>7878</v>
      </c>
      <c r="AC4118" s="35" t="str">
        <f t="shared" si="324"/>
        <v>1 anos 2 meses 20 dias</v>
      </c>
      <c r="AD4118" s="35" t="str">
        <f ca="1">IF(AND(V4118="",T4118&lt;TODAY()),"Contrato Encerrado",IF(AND(V4118="",T4118&gt;TODAY()),DATEDIF(TODAY(),T4118,"Y")&amp;" anos"&amp;" "&amp;DATEDIF(TODAY(),T4118,"YM")&amp;" meses"&amp;" "&amp;DATEDIF(TODAY(),T4118,"MD")&amp;" dias",IF(AND(X4118="",V4118&lt;TODAY()),"Contrato Encerrado",IF(AND(X4118="",V4118&gt;TODAY()),DATEDIF(TODAY(),V4118,"Y")&amp;" anos"&amp;" "&amp;DATEDIF(TODAY(),V4118,"YM")&amp;" meses"&amp;" "&amp;DATEDIF(TODAY(),V4118,"MD")&amp;" dias",IF(AND(Z4118="",X4118&lt;TODAY()),"Contrato Encerrado",IF(AND(Z4118="",X4118&gt;TODAY()),DATEDIF(TODAY(),X4118,"Y")&amp;" anos"&amp;" "&amp;DATEDIF(TODAY(),X4118,"YM")&amp;" meses"&amp;" "&amp;DATEDIF(TODAY(),X4118,"MD")&amp;" dias",IF(AND(Z4118&lt;&gt;””,Z4118&lt;TODAY()),"Contrato Encerrado",IF(AND(Z4118&lt;&gt;"",Z4118&gt;TODAY()),DATEDIF(TODAY(),Z4118,"Y")&amp;" anos"&amp;" "&amp;DATEDIF(TODAY(),Z4118,"YM")&amp;" meses"&amp;" "&amp;DATEDIF(TODAY(),Z4118,"MD")&amp;" dias"))))))))</f>
        <v>Contrato Encerrado</v>
      </c>
      <c r="AE4118" s="35">
        <f t="shared" si="321"/>
        <v>446</v>
      </c>
      <c r="AF4118" s="35">
        <f t="shared" si="322"/>
        <v>284</v>
      </c>
      <c r="AG4118" s="17" t="str">
        <f t="shared" si="323"/>
        <v>0 anos 9 meses 10 dias</v>
      </c>
    </row>
    <row r="4119" spans="1:33" ht="11.25" customHeight="1" x14ac:dyDescent="0.2">
      <c r="A4119" s="8" t="s">
        <v>9</v>
      </c>
      <c r="B4119" s="10" t="s">
        <v>13</v>
      </c>
      <c r="C4119" s="11" t="s">
        <v>23</v>
      </c>
      <c r="D4119" s="36">
        <v>2022</v>
      </c>
      <c r="E4119" s="12" t="s">
        <v>157</v>
      </c>
      <c r="F4119" s="8" t="s">
        <v>158</v>
      </c>
      <c r="G4119" s="77" t="s">
        <v>5418</v>
      </c>
      <c r="H4119" s="78" t="s">
        <v>5419</v>
      </c>
      <c r="I4119" s="14" t="s">
        <v>5420</v>
      </c>
      <c r="J4119" s="14" t="s">
        <v>14943</v>
      </c>
      <c r="K4119" s="14" t="s">
        <v>29</v>
      </c>
      <c r="L4119" s="15" t="s">
        <v>30</v>
      </c>
      <c r="M4119" s="7" t="s">
        <v>9427</v>
      </c>
      <c r="N4119" s="16" t="s">
        <v>2101</v>
      </c>
      <c r="O4119" s="16"/>
      <c r="P4119" s="16" t="s">
        <v>2518</v>
      </c>
      <c r="Q4119" s="16" t="s">
        <v>2521</v>
      </c>
      <c r="R4119" s="31">
        <v>31877</v>
      </c>
      <c r="S4119" s="31">
        <v>44840</v>
      </c>
      <c r="T4119" s="31">
        <v>45281</v>
      </c>
      <c r="U4119" s="31"/>
      <c r="V4119" s="31"/>
      <c r="W4119" s="31"/>
      <c r="X4119" s="17"/>
      <c r="Y4119" s="17"/>
      <c r="Z4119" s="31"/>
      <c r="AA4119" s="18">
        <f t="shared" ca="1" si="320"/>
        <v>38</v>
      </c>
      <c r="AB4119" s="19" t="s">
        <v>7878</v>
      </c>
      <c r="AC4119" s="35" t="str">
        <f t="shared" si="324"/>
        <v>1 anos 2 meses 15 dias</v>
      </c>
      <c r="AD4119" s="35" t="str">
        <f ca="1">IF(AND(V4119="",T4119&lt;TODAY()),"Contrato Encerrado",IF(AND(V4119="",T4119&gt;TODAY()),DATEDIF(TODAY(),T4119,"Y")&amp;" anos"&amp;" "&amp;DATEDIF(TODAY(),T4119,"YM")&amp;" meses"&amp;" "&amp;DATEDIF(TODAY(),T4119,"MD")&amp;" dias",IF(AND(X4119="",V4119&lt;TODAY()),"Contrato Encerrado",IF(AND(X4119="",V4119&gt;TODAY()),DATEDIF(TODAY(),V4119,"Y")&amp;" anos"&amp;" "&amp;DATEDIF(TODAY(),V4119,"YM")&amp;" meses"&amp;" "&amp;DATEDIF(TODAY(),V4119,"MD")&amp;" dias",IF(AND(Z4119="",X4119&lt;TODAY()),"Contrato Encerrado",IF(AND(Z4119="",X4119&gt;TODAY()),DATEDIF(TODAY(),X4119,"Y")&amp;" anos"&amp;" "&amp;DATEDIF(TODAY(),X4119,"YM")&amp;" meses"&amp;" "&amp;DATEDIF(TODAY(),X4119,"MD")&amp;" dias",IF(AND(Z4119&lt;&gt;””,Z4119&lt;TODAY()),"Contrato Encerrado",IF(AND(Z4119&lt;&gt;"",Z4119&gt;TODAY()),DATEDIF(TODAY(),Z4119,"Y")&amp;" anos"&amp;" "&amp;DATEDIF(TODAY(),Z4119,"YM")&amp;" meses"&amp;" "&amp;DATEDIF(TODAY(),Z4119,"MD")&amp;" dias"))))))))</f>
        <v>Contrato Encerrado</v>
      </c>
      <c r="AE4119" s="35">
        <f t="shared" si="321"/>
        <v>441</v>
      </c>
      <c r="AF4119" s="35">
        <f t="shared" si="322"/>
        <v>289</v>
      </c>
      <c r="AG4119" s="17" t="str">
        <f t="shared" si="323"/>
        <v>0 anos 9 meses 15 dias</v>
      </c>
    </row>
    <row r="4120" spans="1:33" ht="11.25" customHeight="1" x14ac:dyDescent="0.2">
      <c r="A4120" s="8" t="s">
        <v>9</v>
      </c>
      <c r="B4120" s="8" t="s">
        <v>13</v>
      </c>
      <c r="C4120" s="22" t="s">
        <v>14</v>
      </c>
      <c r="D4120" s="37">
        <v>2023</v>
      </c>
      <c r="E4120" s="23" t="s">
        <v>1685</v>
      </c>
      <c r="F4120" s="8" t="s">
        <v>1686</v>
      </c>
      <c r="G4120" s="77" t="s">
        <v>7354</v>
      </c>
      <c r="H4120" s="78" t="s">
        <v>7355</v>
      </c>
      <c r="I4120" s="9" t="s">
        <v>7356</v>
      </c>
      <c r="J4120" s="14" t="s">
        <v>14943</v>
      </c>
      <c r="K4120" s="9" t="s">
        <v>29</v>
      </c>
      <c r="L4120" s="24" t="s">
        <v>81</v>
      </c>
      <c r="M4120" s="7" t="s">
        <v>82</v>
      </c>
      <c r="N4120" s="24" t="s">
        <v>4113</v>
      </c>
      <c r="O4120" s="24"/>
      <c r="P4120" s="24" t="s">
        <v>2518</v>
      </c>
      <c r="Q4120" s="24" t="s">
        <v>2523</v>
      </c>
      <c r="R4120" s="17">
        <v>38482</v>
      </c>
      <c r="S4120" s="17">
        <v>44942</v>
      </c>
      <c r="T4120" s="31">
        <v>45337</v>
      </c>
      <c r="U4120" s="17"/>
      <c r="V4120" s="31"/>
      <c r="W4120" s="17"/>
      <c r="X4120" s="17"/>
      <c r="Y4120" s="17"/>
      <c r="Z4120" s="31"/>
      <c r="AA4120" s="18">
        <f t="shared" ca="1" si="320"/>
        <v>20</v>
      </c>
      <c r="AB4120" s="19" t="s">
        <v>7877</v>
      </c>
      <c r="AC4120" s="35" t="str">
        <f t="shared" si="324"/>
        <v>1 anos 0 meses 30 dias</v>
      </c>
      <c r="AD4120" s="35" t="str">
        <f ca="1">IF(AND(V4120="",T4120&lt;TODAY()),"Contrato Encerrado",IF(AND(V4120="",T4120&gt;TODAY()),DATEDIF(TODAY(),T4120,"Y")&amp;" anos"&amp;" "&amp;DATEDIF(TODAY(),T4120,"YM")&amp;" meses"&amp;" "&amp;DATEDIF(TODAY(),T4120,"MD")&amp;" dias",IF(AND(X4120="",V4120&lt;TODAY()),"Contrato Encerrado",IF(AND(X4120="",V4120&gt;TODAY()),DATEDIF(TODAY(),V4120,"Y")&amp;" anos"&amp;" "&amp;DATEDIF(TODAY(),V4120,"YM")&amp;" meses"&amp;" "&amp;DATEDIF(TODAY(),V4120,"MD")&amp;" dias",IF(AND(Z4120="",X4120&lt;TODAY()),"Contrato Encerrado",IF(AND(Z4120="",X4120&gt;TODAY()),DATEDIF(TODAY(),X4120,"Y")&amp;" anos"&amp;" "&amp;DATEDIF(TODAY(),X4120,"YM")&amp;" meses"&amp;" "&amp;DATEDIF(TODAY(),X4120,"MD")&amp;" dias",IF(AND(Z4120&lt;&gt;””,Z4120&lt;TODAY()),"Contrato Encerrado",IF(AND(Z4120&lt;&gt;"",Z4120&gt;TODAY()),DATEDIF(TODAY(),Z4120,"Y")&amp;" anos"&amp;" "&amp;DATEDIF(TODAY(),Z4120,"YM")&amp;" meses"&amp;" "&amp;DATEDIF(TODAY(),Z4120,"MD")&amp;" dias"))))))))</f>
        <v>Contrato Encerrado</v>
      </c>
      <c r="AE4120" s="35">
        <f t="shared" si="321"/>
        <v>395</v>
      </c>
      <c r="AF4120" s="35">
        <f t="shared" si="322"/>
        <v>335</v>
      </c>
      <c r="AG4120" s="17" t="str">
        <f t="shared" si="323"/>
        <v>0 anos 10 meses 30 dias</v>
      </c>
    </row>
    <row r="4121" spans="1:33" ht="11.25" customHeight="1" x14ac:dyDescent="0.2">
      <c r="A4121" s="8" t="s">
        <v>9</v>
      </c>
      <c r="B4121" s="8" t="s">
        <v>13</v>
      </c>
      <c r="C4121" s="22" t="s">
        <v>15</v>
      </c>
      <c r="D4121" s="37">
        <v>2023</v>
      </c>
      <c r="E4121" s="23" t="s">
        <v>157</v>
      </c>
      <c r="F4121" s="8" t="s">
        <v>158</v>
      </c>
      <c r="G4121" s="77" t="s">
        <v>7357</v>
      </c>
      <c r="H4121" s="78" t="s">
        <v>7358</v>
      </c>
      <c r="I4121" s="9" t="s">
        <v>7359</v>
      </c>
      <c r="J4121" s="14" t="s">
        <v>14943</v>
      </c>
      <c r="K4121" s="9" t="s">
        <v>29</v>
      </c>
      <c r="L4121" s="24" t="s">
        <v>30</v>
      </c>
      <c r="M4121" s="7" t="s">
        <v>9427</v>
      </c>
      <c r="N4121" s="24" t="s">
        <v>2101</v>
      </c>
      <c r="O4121" s="24"/>
      <c r="P4121" s="24" t="s">
        <v>2518</v>
      </c>
      <c r="Q4121" s="24" t="s">
        <v>2521</v>
      </c>
      <c r="R4121" s="17">
        <v>30010</v>
      </c>
      <c r="S4121" s="17">
        <v>44984</v>
      </c>
      <c r="T4121" s="20">
        <v>45702</v>
      </c>
      <c r="U4121" s="20"/>
      <c r="V4121" s="20"/>
      <c r="W4121" s="17"/>
      <c r="X4121" s="17"/>
      <c r="Y4121" s="17"/>
      <c r="Z4121" s="20"/>
      <c r="AA4121" s="18">
        <f t="shared" ca="1" si="320"/>
        <v>43</v>
      </c>
      <c r="AB4121" s="19" t="s">
        <v>7878</v>
      </c>
      <c r="AC4121" s="35" t="str">
        <f t="shared" si="324"/>
        <v>1 anos 11 meses 18 dias</v>
      </c>
      <c r="AD4121" s="35" t="str">
        <f ca="1">IF(AND(V4121="",T4121&lt;TODAY()),"Contrato Encerrado",IF(AND(V4121="",T4121&gt;TODAY()),DATEDIF(TODAY(),T4121,"Y")&amp;" anos"&amp;" "&amp;DATEDIF(TODAY(),T4121,"YM")&amp;" meses"&amp;" "&amp;DATEDIF(TODAY(),T4121,"MD")&amp;" dias",IF(AND(X4121="",V4121&lt;TODAY()),"Contrato Encerrado",IF(AND(X4121="",V4121&gt;TODAY()),DATEDIF(TODAY(),V4121,"Y")&amp;" anos"&amp;" "&amp;DATEDIF(TODAY(),V4121,"YM")&amp;" meses"&amp;" "&amp;DATEDIF(TODAY(),V4121,"MD")&amp;" dias",IF(AND(Z4121="",X4121&lt;TODAY()),"Contrato Encerrado",IF(AND(Z4121="",X4121&gt;TODAY()),DATEDIF(TODAY(),X4121,"Y")&amp;" anos"&amp;" "&amp;DATEDIF(TODAY(),X4121,"YM")&amp;" meses"&amp;" "&amp;DATEDIF(TODAY(),X4121,"MD")&amp;" dias",IF(AND(Z4121&lt;&gt;””,Z4121&lt;TODAY()),"Contrato Encerrado",IF(AND(Z4121&lt;&gt;"",Z4121&gt;TODAY()),DATEDIF(TODAY(),Z4121,"Y")&amp;" anos"&amp;" "&amp;DATEDIF(TODAY(),Z4121,"YM")&amp;" meses"&amp;" "&amp;DATEDIF(TODAY(),Z4121,"MD")&amp;" dias"))))))))</f>
        <v>Contrato Encerrado</v>
      </c>
      <c r="AE4121" s="35">
        <f t="shared" si="321"/>
        <v>718</v>
      </c>
      <c r="AF4121" s="35">
        <f t="shared" si="322"/>
        <v>12</v>
      </c>
      <c r="AG4121" s="17" t="str">
        <f t="shared" si="323"/>
        <v>0 anos 0 meses 12 dias</v>
      </c>
    </row>
    <row r="4122" spans="1:33" ht="11.25" customHeight="1" x14ac:dyDescent="0.2">
      <c r="A4122" s="8" t="s">
        <v>9</v>
      </c>
      <c r="B4122" s="8" t="s">
        <v>13</v>
      </c>
      <c r="C4122" s="22" t="s">
        <v>16</v>
      </c>
      <c r="D4122" s="37">
        <v>2024</v>
      </c>
      <c r="E4122" s="12" t="s">
        <v>79</v>
      </c>
      <c r="F4122" s="8" t="s">
        <v>80</v>
      </c>
      <c r="G4122" s="77" t="s">
        <v>13024</v>
      </c>
      <c r="H4122" s="78" t="s">
        <v>13025</v>
      </c>
      <c r="I4122" s="14" t="s">
        <v>13026</v>
      </c>
      <c r="J4122" s="14" t="s">
        <v>14943</v>
      </c>
      <c r="K4122" s="14" t="s">
        <v>29</v>
      </c>
      <c r="L4122" s="15" t="s">
        <v>30</v>
      </c>
      <c r="M4122" s="7" t="s">
        <v>9427</v>
      </c>
      <c r="N4122" s="15" t="s">
        <v>9525</v>
      </c>
      <c r="O4122" s="15" t="s">
        <v>8003</v>
      </c>
      <c r="P4122" s="15" t="s">
        <v>2518</v>
      </c>
      <c r="Q4122" s="15" t="s">
        <v>2523</v>
      </c>
      <c r="R4122" s="20">
        <v>38280</v>
      </c>
      <c r="S4122" s="20">
        <v>45390</v>
      </c>
      <c r="T4122" s="70">
        <v>45820</v>
      </c>
      <c r="U4122" s="70"/>
      <c r="V4122" s="20"/>
      <c r="W4122" s="20"/>
      <c r="X4122" s="17"/>
      <c r="Y4122" s="17"/>
      <c r="Z4122" s="20"/>
      <c r="AA4122" s="18">
        <f t="shared" ca="1" si="320"/>
        <v>20</v>
      </c>
      <c r="AB4122" s="15" t="s">
        <v>7877</v>
      </c>
      <c r="AC4122" s="35" t="str">
        <f t="shared" si="324"/>
        <v>1 anos 2 meses 4 dias</v>
      </c>
      <c r="AD4122" s="35" t="str">
        <f ca="1">IF(AND(V4122="",T4122&lt;TODAY()),"Contrato Encerrado",IF(AND(V4122="",T4122&gt;TODAY()),DATEDIF(TODAY(),T4122,"Y")&amp;" anos"&amp;" "&amp;DATEDIF(TODAY(),T4122,"YM")&amp;" meses"&amp;" "&amp;DATEDIF(TODAY(),T4122,"MD")&amp;" dias",IF(AND(X4122="",V4122&lt;TODAY()),"Contrato Encerrado",IF(AND(X4122="",V4122&gt;TODAY()),DATEDIF(TODAY(),V4122,"Y")&amp;" anos"&amp;" "&amp;DATEDIF(TODAY(),V4122,"YM")&amp;" meses"&amp;" "&amp;DATEDIF(TODAY(),V4122,"MD")&amp;" dias",IF(AND(Z4122="",X4122&lt;TODAY()),"Contrato Encerrado",IF(AND(Z4122="",X4122&gt;TODAY()),DATEDIF(TODAY(),X4122,"Y")&amp;" anos"&amp;" "&amp;DATEDIF(TODAY(),X4122,"YM")&amp;" meses"&amp;" "&amp;DATEDIF(TODAY(),X4122,"MD")&amp;" dias",IF(AND(Z4122&lt;&gt;””,Z4122&lt;TODAY()),"Contrato Encerrado",IF(AND(Z4122&lt;&gt;"",Z4122&gt;TODAY()),DATEDIF(TODAY(),Z4122,"Y")&amp;" anos"&amp;" "&amp;DATEDIF(TODAY(),Z4122,"YM")&amp;" meses"&amp;" "&amp;DATEDIF(TODAY(),Z4122,"MD")&amp;" dias"))))))))</f>
        <v>Contrato Encerrado</v>
      </c>
      <c r="AE4122" s="35">
        <f t="shared" si="321"/>
        <v>430</v>
      </c>
      <c r="AF4122" s="35">
        <f t="shared" si="322"/>
        <v>300</v>
      </c>
      <c r="AG4122" s="17" t="str">
        <f t="shared" si="323"/>
        <v>0 anos 9 meses 26 dias</v>
      </c>
    </row>
    <row r="4123" spans="1:33" ht="11.25" customHeight="1" x14ac:dyDescent="0.2">
      <c r="A4123" s="10" t="s">
        <v>9</v>
      </c>
      <c r="B4123" s="10" t="s">
        <v>13</v>
      </c>
      <c r="C4123" s="11" t="s">
        <v>17</v>
      </c>
      <c r="D4123" s="36">
        <v>2021</v>
      </c>
      <c r="E4123" s="13" t="s">
        <v>157</v>
      </c>
      <c r="F4123" s="10" t="s">
        <v>158</v>
      </c>
      <c r="G4123" s="83" t="s">
        <v>242</v>
      </c>
      <c r="H4123" s="84" t="s">
        <v>243</v>
      </c>
      <c r="I4123" s="13" t="s">
        <v>244</v>
      </c>
      <c r="J4123" s="14" t="s">
        <v>1302</v>
      </c>
      <c r="K4123" s="13" t="s">
        <v>29</v>
      </c>
      <c r="L4123" s="25" t="s">
        <v>30</v>
      </c>
      <c r="M4123" s="7" t="s">
        <v>9427</v>
      </c>
      <c r="N4123" s="27" t="s">
        <v>3227</v>
      </c>
      <c r="O4123" s="27"/>
      <c r="P4123" s="26" t="s">
        <v>2517</v>
      </c>
      <c r="Q4123" s="26" t="s">
        <v>2522</v>
      </c>
      <c r="R4123" s="31">
        <v>32379</v>
      </c>
      <c r="S4123" s="31">
        <v>44329</v>
      </c>
      <c r="T4123" s="31">
        <v>44684</v>
      </c>
      <c r="U4123" s="31"/>
      <c r="V4123" s="31"/>
      <c r="W4123" s="31"/>
      <c r="X4123" s="17"/>
      <c r="Y4123" s="17"/>
      <c r="Z4123" s="31"/>
      <c r="AA4123" s="18">
        <f t="shared" ca="1" si="320"/>
        <v>37</v>
      </c>
      <c r="AB4123" s="19" t="s">
        <v>7877</v>
      </c>
      <c r="AC4123" s="35" t="str">
        <f t="shared" si="324"/>
        <v>0 anos 11 meses 20 dias</v>
      </c>
      <c r="AD4123" s="35" t="str">
        <f ca="1">IF(AND(V4123="",T4123&lt;TODAY()),"Contrato Encerrado",IF(AND(V4123="",T4123&gt;TODAY()),DATEDIF(TODAY(),T4123,"Y")&amp;" anos"&amp;" "&amp;DATEDIF(TODAY(),T4123,"YM")&amp;" meses"&amp;" "&amp;DATEDIF(TODAY(),T4123,"MD")&amp;" dias",IF(AND(X4123="",V4123&lt;TODAY()),"Contrato Encerrado",IF(AND(X4123="",V4123&gt;TODAY()),DATEDIF(TODAY(),V4123,"Y")&amp;" anos"&amp;" "&amp;DATEDIF(TODAY(),V4123,"YM")&amp;" meses"&amp;" "&amp;DATEDIF(TODAY(),V4123,"MD")&amp;" dias",IF(AND(Z4123="",X4123&lt;TODAY()),"Contrato Encerrado",IF(AND(Z4123="",X4123&gt;TODAY()),DATEDIF(TODAY(),X4123,"Y")&amp;" anos"&amp;" "&amp;DATEDIF(TODAY(),X4123,"YM")&amp;" meses"&amp;" "&amp;DATEDIF(TODAY(),X4123,"MD")&amp;" dias",IF(AND(Z4123&lt;&gt;””,Z4123&lt;TODAY()),"Contrato Encerrado",IF(AND(Z4123&lt;&gt;"",Z4123&gt;TODAY()),DATEDIF(TODAY(),Z4123,"Y")&amp;" anos"&amp;" "&amp;DATEDIF(TODAY(),Z4123,"YM")&amp;" meses"&amp;" "&amp;DATEDIF(TODAY(),Z4123,"MD")&amp;" dias"))))))))</f>
        <v>Contrato Encerrado</v>
      </c>
      <c r="AE4123" s="35">
        <f t="shared" si="321"/>
        <v>355</v>
      </c>
      <c r="AF4123" s="35">
        <f t="shared" si="322"/>
        <v>375</v>
      </c>
      <c r="AG4123" s="17" t="str">
        <f t="shared" si="323"/>
        <v>1 anos 0 meses 9 dias</v>
      </c>
    </row>
    <row r="4124" spans="1:33" ht="11.25" customHeight="1" x14ac:dyDescent="0.2">
      <c r="A4124" s="8" t="s">
        <v>9</v>
      </c>
      <c r="B4124" s="8" t="s">
        <v>13</v>
      </c>
      <c r="C4124" s="22" t="s">
        <v>15</v>
      </c>
      <c r="D4124" s="37">
        <v>2024</v>
      </c>
      <c r="E4124" s="23" t="s">
        <v>157</v>
      </c>
      <c r="F4124" s="8" t="s">
        <v>158</v>
      </c>
      <c r="G4124" s="77" t="s">
        <v>12394</v>
      </c>
      <c r="H4124" s="78" t="s">
        <v>12395</v>
      </c>
      <c r="I4124" s="9" t="s">
        <v>12396</v>
      </c>
      <c r="J4124" s="14" t="s">
        <v>1302</v>
      </c>
      <c r="K4124" s="9" t="s">
        <v>29</v>
      </c>
      <c r="L4124" s="24" t="s">
        <v>81</v>
      </c>
      <c r="M4124" s="7" t="s">
        <v>82</v>
      </c>
      <c r="N4124" s="24" t="s">
        <v>4113</v>
      </c>
      <c r="O4124" s="24" t="s">
        <v>8102</v>
      </c>
      <c r="P4124" s="24" t="s">
        <v>2518</v>
      </c>
      <c r="Q4124" s="24" t="s">
        <v>4109</v>
      </c>
      <c r="R4124" s="29">
        <v>38860</v>
      </c>
      <c r="S4124" s="29">
        <v>45336</v>
      </c>
      <c r="T4124" s="29">
        <v>45535</v>
      </c>
      <c r="U4124" s="29"/>
      <c r="V4124" s="29"/>
      <c r="W4124" s="29"/>
      <c r="X4124" s="17"/>
      <c r="Y4124" s="17"/>
      <c r="Z4124" s="29"/>
      <c r="AA4124" s="18">
        <f t="shared" ca="1" si="320"/>
        <v>19</v>
      </c>
      <c r="AB4124" s="18" t="s">
        <v>7877</v>
      </c>
      <c r="AC4124" s="35" t="str">
        <f t="shared" si="324"/>
        <v>0 anos 6 meses 17 dias</v>
      </c>
      <c r="AD4124" s="35" t="str">
        <f ca="1">IF(AND(V4124="",T4124&lt;TODAY()),"Contrato Encerrado",IF(AND(V4124="",T4124&gt;TODAY()),DATEDIF(TODAY(),T4124,"Y")&amp;" anos"&amp;" "&amp;DATEDIF(TODAY(),T4124,"YM")&amp;" meses"&amp;" "&amp;DATEDIF(TODAY(),T4124,"MD")&amp;" dias",IF(AND(X4124="",V4124&lt;TODAY()),"Contrato Encerrado",IF(AND(X4124="",V4124&gt;TODAY()),DATEDIF(TODAY(),V4124,"Y")&amp;" anos"&amp;" "&amp;DATEDIF(TODAY(),V4124,"YM")&amp;" meses"&amp;" "&amp;DATEDIF(TODAY(),V4124,"MD")&amp;" dias",IF(AND(Z4124="",X4124&lt;TODAY()),"Contrato Encerrado",IF(AND(Z4124="",X4124&gt;TODAY()),DATEDIF(TODAY(),X4124,"Y")&amp;" anos"&amp;" "&amp;DATEDIF(TODAY(),X4124,"YM")&amp;" meses"&amp;" "&amp;DATEDIF(TODAY(),X4124,"MD")&amp;" dias",IF(AND(Z4124&lt;&gt;””,Z4124&lt;TODAY()),"Contrato Encerrado",IF(AND(Z4124&lt;&gt;"",Z4124&gt;TODAY()),DATEDIF(TODAY(),Z4124,"Y")&amp;" anos"&amp;" "&amp;DATEDIF(TODAY(),Z4124,"YM")&amp;" meses"&amp;" "&amp;DATEDIF(TODAY(),Z4124,"MD")&amp;" dias"))))))))</f>
        <v>Contrato Encerrado</v>
      </c>
      <c r="AE4124" s="35">
        <f t="shared" si="321"/>
        <v>199</v>
      </c>
      <c r="AF4124" s="35">
        <f t="shared" si="322"/>
        <v>531</v>
      </c>
      <c r="AG4124" s="17" t="str">
        <f t="shared" si="323"/>
        <v>1 anos 5 meses 14 dias</v>
      </c>
    </row>
    <row r="4125" spans="1:33" ht="11.25" customHeight="1" x14ac:dyDescent="0.2">
      <c r="A4125" s="141" t="s">
        <v>9</v>
      </c>
      <c r="B4125" s="142" t="s">
        <v>13</v>
      </c>
      <c r="C4125" s="143" t="s">
        <v>22</v>
      </c>
      <c r="D4125" s="144">
        <v>2022</v>
      </c>
      <c r="E4125" s="145" t="s">
        <v>1755</v>
      </c>
      <c r="F4125" s="141" t="s">
        <v>1756</v>
      </c>
      <c r="G4125" s="146" t="s">
        <v>5421</v>
      </c>
      <c r="H4125" s="147" t="s">
        <v>5422</v>
      </c>
      <c r="I4125" s="148" t="s">
        <v>5423</v>
      </c>
      <c r="J4125" s="14" t="s">
        <v>14943</v>
      </c>
      <c r="K4125" s="148" t="s">
        <v>29</v>
      </c>
      <c r="L4125" s="149" t="s">
        <v>30</v>
      </c>
      <c r="M4125" s="7" t="s">
        <v>9427</v>
      </c>
      <c r="N4125" s="150" t="s">
        <v>2105</v>
      </c>
      <c r="O4125" s="150"/>
      <c r="P4125" s="150" t="s">
        <v>2518</v>
      </c>
      <c r="Q4125" s="150" t="s">
        <v>2523</v>
      </c>
      <c r="R4125" s="151">
        <v>36795</v>
      </c>
      <c r="S4125" s="151">
        <v>44805</v>
      </c>
      <c r="T4125" s="151">
        <v>45539</v>
      </c>
      <c r="U4125" s="151"/>
      <c r="V4125" s="151"/>
      <c r="W4125" s="151"/>
      <c r="X4125" s="17"/>
      <c r="Y4125" s="17"/>
      <c r="Z4125" s="151"/>
      <c r="AA4125" s="152">
        <f t="shared" ca="1" si="320"/>
        <v>25</v>
      </c>
      <c r="AB4125" s="153" t="s">
        <v>7877</v>
      </c>
      <c r="AC4125" s="35" t="str">
        <f t="shared" si="324"/>
        <v>2 anos 0 meses 3 dias</v>
      </c>
      <c r="AD4125" s="132" t="str">
        <f ca="1">IF(AND(V4125="",T4125&lt;TODAY()),"Contrato Encerrado",IF(AND(V4125="",T4125&gt;TODAY()),DATEDIF(TODAY(),T4125,"Y")&amp;" anos"&amp;" "&amp;DATEDIF(TODAY(),T4125,"YM")&amp;" meses"&amp;" "&amp;DATEDIF(TODAY(),T4125,"MD")&amp;" dias",IF(AND(X4125="",V4125&lt;TODAY()),"Contrato Encerrado",IF(AND(X4125="",V4125&gt;TODAY()),DATEDIF(TODAY(),V4125,"Y")&amp;" anos"&amp;" "&amp;DATEDIF(TODAY(),V4125,"YM")&amp;" meses"&amp;" "&amp;DATEDIF(TODAY(),V4125,"MD")&amp;" dias",IF(AND(Z4125="",X4125&lt;TODAY()),"Contrato Encerrado",IF(AND(Z4125="",X4125&gt;TODAY()),DATEDIF(TODAY(),X4125,"Y")&amp;" anos"&amp;" "&amp;DATEDIF(TODAY(),X4125,"YM")&amp;" meses"&amp;" "&amp;DATEDIF(TODAY(),X4125,"MD")&amp;" dias",IF(AND(Z4125&lt;&gt;””,Z4125&lt;TODAY()),"Contrato Encerrado",IF(AND(Z4125&lt;&gt;"",Z4125&gt;TODAY()),DATEDIF(TODAY(),Z4125,"Y")&amp;" anos"&amp;" "&amp;DATEDIF(TODAY(),Z4125,"YM")&amp;" meses"&amp;" "&amp;DATEDIF(TODAY(),Z4125,"MD")&amp;" dias"))))))))</f>
        <v>Contrato Encerrado</v>
      </c>
      <c r="AE4125" s="132">
        <f t="shared" si="321"/>
        <v>734</v>
      </c>
      <c r="AF4125" s="132">
        <f t="shared" si="322"/>
        <v>-4</v>
      </c>
      <c r="AG4125" s="133" t="str">
        <f t="shared" si="323"/>
        <v>ESTÁGIO COMPLETOU 2 ANOS</v>
      </c>
    </row>
    <row r="4126" spans="1:33" ht="11.25" customHeight="1" x14ac:dyDescent="0.2">
      <c r="A4126" s="10" t="s">
        <v>9</v>
      </c>
      <c r="B4126" s="10" t="s">
        <v>13</v>
      </c>
      <c r="C4126" s="11" t="s">
        <v>17</v>
      </c>
      <c r="D4126" s="36">
        <v>2021</v>
      </c>
      <c r="E4126" s="13" t="s">
        <v>157</v>
      </c>
      <c r="F4126" s="10" t="s">
        <v>15519</v>
      </c>
      <c r="G4126" s="83" t="s">
        <v>3846</v>
      </c>
      <c r="H4126" s="84" t="s">
        <v>3847</v>
      </c>
      <c r="I4126" s="13" t="s">
        <v>3848</v>
      </c>
      <c r="J4126" s="14" t="s">
        <v>1302</v>
      </c>
      <c r="K4126" s="13" t="s">
        <v>29</v>
      </c>
      <c r="L4126" s="25" t="s">
        <v>81</v>
      </c>
      <c r="M4126" s="7" t="s">
        <v>14548</v>
      </c>
      <c r="N4126" s="27" t="s">
        <v>14568</v>
      </c>
      <c r="O4126" s="15" t="s">
        <v>9560</v>
      </c>
      <c r="P4126" s="26" t="s">
        <v>2516</v>
      </c>
      <c r="Q4126" s="26" t="s">
        <v>14553</v>
      </c>
      <c r="R4126" s="31">
        <v>38142</v>
      </c>
      <c r="S4126" s="31">
        <v>44323</v>
      </c>
      <c r="T4126" s="31">
        <v>44562</v>
      </c>
      <c r="U4126" s="31">
        <v>45488</v>
      </c>
      <c r="V4126" s="31">
        <v>45681</v>
      </c>
      <c r="W4126" s="17"/>
      <c r="X4126" s="17"/>
      <c r="Y4126" s="17"/>
      <c r="Z4126" s="20"/>
      <c r="AA4126" s="18">
        <f t="shared" ca="1" si="320"/>
        <v>21</v>
      </c>
      <c r="AB4126" s="19" t="s">
        <v>7878</v>
      </c>
      <c r="AC4126" s="35" t="str">
        <f t="shared" si="324"/>
        <v>1 anos 2 meses 6 dias</v>
      </c>
      <c r="AD4126" s="35" t="str">
        <f ca="1">IF(AND(V4126="",T4126&lt;TODAY()),"Contrato Encerrado",IF(AND(V4126="",T4126&gt;TODAY()),DATEDIF(TODAY(),T4126,"Y")&amp;" anos"&amp;" "&amp;DATEDIF(TODAY(),T4126,"YM")&amp;" meses"&amp;" "&amp;DATEDIF(TODAY(),T4126,"MD")&amp;" dias",IF(AND(X4126="",V4126&lt;TODAY()),"Contrato Encerrado",IF(AND(X4126="",V4126&gt;TODAY()),DATEDIF(TODAY(),V4126,"Y")&amp;" anos"&amp;" "&amp;DATEDIF(TODAY(),V4126,"YM")&amp;" meses"&amp;" "&amp;DATEDIF(TODAY(),V4126,"MD")&amp;" dias",IF(AND(Z4126="",X4126&lt;TODAY()),"Contrato Encerrado",IF(AND(Z4126="",X4126&gt;TODAY()),DATEDIF(TODAY(),X4126,"Y")&amp;" anos"&amp;" "&amp;DATEDIF(TODAY(),X4126,"YM")&amp;" meses"&amp;" "&amp;DATEDIF(TODAY(),X4126,"MD")&amp;" dias",IF(AND(Z4126&lt;&gt;””,Z4126&lt;TODAY()),"Contrato Encerrado",IF(AND(Z4126&lt;&gt;"",Z4126&gt;TODAY()),DATEDIF(TODAY(),Z4126,"Y")&amp;" anos"&amp;" "&amp;DATEDIF(TODAY(),Z4126,"YM")&amp;" meses"&amp;" "&amp;DATEDIF(TODAY(),Z4126,"MD")&amp;" dias"))))))))</f>
        <v>Contrato Encerrado</v>
      </c>
      <c r="AE4126" s="35">
        <f t="shared" si="321"/>
        <v>432</v>
      </c>
      <c r="AF4126" s="35">
        <f t="shared" si="322"/>
        <v>298</v>
      </c>
      <c r="AG4126" s="17" t="str">
        <f t="shared" si="323"/>
        <v>0 anos 9 meses 24 dias</v>
      </c>
    </row>
    <row r="4127" spans="1:33" s="61" customFormat="1" ht="11.25" customHeight="1" x14ac:dyDescent="0.2">
      <c r="A4127" s="8" t="s">
        <v>9</v>
      </c>
      <c r="B4127" s="8" t="s">
        <v>13</v>
      </c>
      <c r="C4127" s="22" t="s">
        <v>11</v>
      </c>
      <c r="D4127" s="37">
        <v>2024</v>
      </c>
      <c r="E4127" s="12" t="s">
        <v>157</v>
      </c>
      <c r="F4127" s="8" t="s">
        <v>158</v>
      </c>
      <c r="G4127" s="77" t="s">
        <v>11670</v>
      </c>
      <c r="H4127" s="78" t="s">
        <v>11671</v>
      </c>
      <c r="I4127" s="14" t="s">
        <v>11672</v>
      </c>
      <c r="J4127" s="14" t="s">
        <v>1302</v>
      </c>
      <c r="K4127" s="14" t="s">
        <v>29</v>
      </c>
      <c r="L4127" s="15" t="s">
        <v>30</v>
      </c>
      <c r="M4127" s="7" t="s">
        <v>9427</v>
      </c>
      <c r="N4127" s="15" t="s">
        <v>2101</v>
      </c>
      <c r="O4127" s="15" t="s">
        <v>10152</v>
      </c>
      <c r="P4127" s="15" t="s">
        <v>2518</v>
      </c>
      <c r="Q4127" s="15" t="s">
        <v>2521</v>
      </c>
      <c r="R4127" s="20">
        <v>36399</v>
      </c>
      <c r="S4127" s="20">
        <v>45265</v>
      </c>
      <c r="T4127" s="20">
        <v>45622</v>
      </c>
      <c r="U4127" s="20"/>
      <c r="V4127" s="20"/>
      <c r="W4127" s="20"/>
      <c r="X4127" s="17"/>
      <c r="Y4127" s="17"/>
      <c r="Z4127" s="20"/>
      <c r="AA4127" s="18">
        <f t="shared" ca="1" si="320"/>
        <v>26</v>
      </c>
      <c r="AB4127" s="15" t="s">
        <v>7878</v>
      </c>
      <c r="AC4127" s="35" t="str">
        <f t="shared" si="324"/>
        <v>0 anos 11 meses 21 dias</v>
      </c>
      <c r="AD4127" s="35" t="str">
        <f ca="1">IF(AND(V4127="",T4127&lt;TODAY()),"Contrato Encerrado",IF(AND(V4127="",T4127&gt;TODAY()),DATEDIF(TODAY(),T4127,"Y")&amp;" anos"&amp;" "&amp;DATEDIF(TODAY(),T4127,"YM")&amp;" meses"&amp;" "&amp;DATEDIF(TODAY(),T4127,"MD")&amp;" dias",IF(AND(X4127="",V4127&lt;TODAY()),"Contrato Encerrado",IF(AND(X4127="",V4127&gt;TODAY()),DATEDIF(TODAY(),V4127,"Y")&amp;" anos"&amp;" "&amp;DATEDIF(TODAY(),V4127,"YM")&amp;" meses"&amp;" "&amp;DATEDIF(TODAY(),V4127,"MD")&amp;" dias",IF(AND(Z4127="",X4127&lt;TODAY()),"Contrato Encerrado",IF(AND(Z4127="",X4127&gt;TODAY()),DATEDIF(TODAY(),X4127,"Y")&amp;" anos"&amp;" "&amp;DATEDIF(TODAY(),X4127,"YM")&amp;" meses"&amp;" "&amp;DATEDIF(TODAY(),X4127,"MD")&amp;" dias",IF(AND(Z4127&lt;&gt;””,Z4127&lt;TODAY()),"Contrato Encerrado",IF(AND(Z4127&lt;&gt;"",Z4127&gt;TODAY()),DATEDIF(TODAY(),Z4127,"Y")&amp;" anos"&amp;" "&amp;DATEDIF(TODAY(),Z4127,"YM")&amp;" meses"&amp;" "&amp;DATEDIF(TODAY(),Z4127,"MD")&amp;" dias"))))))))</f>
        <v>Contrato Encerrado</v>
      </c>
      <c r="AE4127" s="35">
        <f t="shared" si="321"/>
        <v>357</v>
      </c>
      <c r="AF4127" s="35">
        <f t="shared" si="322"/>
        <v>373</v>
      </c>
      <c r="AG4127" s="17" t="str">
        <f t="shared" si="323"/>
        <v>1 anos 0 meses 7 dias</v>
      </c>
    </row>
    <row r="4128" spans="1:33" s="61" customFormat="1" ht="11.25" customHeight="1" x14ac:dyDescent="0.2">
      <c r="A4128" s="8" t="s">
        <v>9</v>
      </c>
      <c r="B4128" s="10" t="s">
        <v>13</v>
      </c>
      <c r="C4128" s="11" t="s">
        <v>22</v>
      </c>
      <c r="D4128" s="36">
        <v>2022</v>
      </c>
      <c r="E4128" s="12" t="s">
        <v>157</v>
      </c>
      <c r="F4128" s="8" t="s">
        <v>158</v>
      </c>
      <c r="G4128" s="77" t="s">
        <v>2434</v>
      </c>
      <c r="H4128" s="78" t="s">
        <v>2435</v>
      </c>
      <c r="I4128" s="14" t="s">
        <v>2436</v>
      </c>
      <c r="J4128" s="14" t="s">
        <v>14943</v>
      </c>
      <c r="K4128" s="14" t="s">
        <v>29</v>
      </c>
      <c r="L4128" s="15" t="s">
        <v>30</v>
      </c>
      <c r="M4128" s="7" t="s">
        <v>9427</v>
      </c>
      <c r="N4128" s="16" t="s">
        <v>2101</v>
      </c>
      <c r="O4128" s="16"/>
      <c r="P4128" s="16" t="s">
        <v>2518</v>
      </c>
      <c r="Q4128" s="16" t="s">
        <v>2521</v>
      </c>
      <c r="R4128" s="31">
        <v>33427</v>
      </c>
      <c r="S4128" s="31">
        <v>44763</v>
      </c>
      <c r="T4128" s="31">
        <v>44943</v>
      </c>
      <c r="U4128" s="31"/>
      <c r="V4128" s="31"/>
      <c r="W4128" s="31"/>
      <c r="X4128" s="17"/>
      <c r="Y4128" s="17"/>
      <c r="Z4128" s="31"/>
      <c r="AA4128" s="18">
        <f t="shared" ca="1" si="320"/>
        <v>34</v>
      </c>
      <c r="AB4128" s="19" t="s">
        <v>7878</v>
      </c>
      <c r="AC4128" s="35" t="str">
        <f t="shared" si="324"/>
        <v>0 anos 5 meses 27 dias</v>
      </c>
      <c r="AD4128" s="35" t="str">
        <f ca="1">IF(AND(V4128="",T4128&lt;TODAY()),"Contrato Encerrado",IF(AND(V4128="",T4128&gt;TODAY()),DATEDIF(TODAY(),T4128,"Y")&amp;" anos"&amp;" "&amp;DATEDIF(TODAY(),T4128,"YM")&amp;" meses"&amp;" "&amp;DATEDIF(TODAY(),T4128,"MD")&amp;" dias",IF(AND(X4128="",V4128&lt;TODAY()),"Contrato Encerrado",IF(AND(X4128="",V4128&gt;TODAY()),DATEDIF(TODAY(),V4128,"Y")&amp;" anos"&amp;" "&amp;DATEDIF(TODAY(),V4128,"YM")&amp;" meses"&amp;" "&amp;DATEDIF(TODAY(),V4128,"MD")&amp;" dias",IF(AND(Z4128="",X4128&lt;TODAY()),"Contrato Encerrado",IF(AND(Z4128="",X4128&gt;TODAY()),DATEDIF(TODAY(),X4128,"Y")&amp;" anos"&amp;" "&amp;DATEDIF(TODAY(),X4128,"YM")&amp;" meses"&amp;" "&amp;DATEDIF(TODAY(),X4128,"MD")&amp;" dias",IF(AND(Z4128&lt;&gt;””,Z4128&lt;TODAY()),"Contrato Encerrado",IF(AND(Z4128&lt;&gt;"",Z4128&gt;TODAY()),DATEDIF(TODAY(),Z4128,"Y")&amp;" anos"&amp;" "&amp;DATEDIF(TODAY(),Z4128,"YM")&amp;" meses"&amp;" "&amp;DATEDIF(TODAY(),Z4128,"MD")&amp;" dias"))))))))</f>
        <v>Contrato Encerrado</v>
      </c>
      <c r="AE4128" s="35">
        <f t="shared" si="321"/>
        <v>180</v>
      </c>
      <c r="AF4128" s="35">
        <f t="shared" si="322"/>
        <v>550</v>
      </c>
      <c r="AG4128" s="17" t="str">
        <f t="shared" si="323"/>
        <v>1 anos 6 meses 3 dias</v>
      </c>
    </row>
    <row r="4129" spans="1:33" ht="11.25" customHeight="1" x14ac:dyDescent="0.2">
      <c r="A4129" s="8" t="s">
        <v>9</v>
      </c>
      <c r="B4129" s="8" t="s">
        <v>13</v>
      </c>
      <c r="C4129" s="22" t="s">
        <v>25</v>
      </c>
      <c r="D4129" s="37">
        <v>2023</v>
      </c>
      <c r="E4129" s="12" t="s">
        <v>157</v>
      </c>
      <c r="F4129" s="8" t="s">
        <v>158</v>
      </c>
      <c r="G4129" s="77" t="s">
        <v>10872</v>
      </c>
      <c r="H4129" s="78" t="s">
        <v>10873</v>
      </c>
      <c r="I4129" s="14" t="s">
        <v>10874</v>
      </c>
      <c r="J4129" s="14" t="s">
        <v>14943</v>
      </c>
      <c r="K4129" s="14" t="s">
        <v>29</v>
      </c>
      <c r="L4129" s="15" t="s">
        <v>30</v>
      </c>
      <c r="M4129" s="7" t="s">
        <v>9427</v>
      </c>
      <c r="N4129" s="15" t="s">
        <v>6302</v>
      </c>
      <c r="O4129" s="15" t="s">
        <v>10705</v>
      </c>
      <c r="P4129" s="15" t="s">
        <v>2518</v>
      </c>
      <c r="Q4129" s="15" t="s">
        <v>4109</v>
      </c>
      <c r="R4129" s="20">
        <v>37879</v>
      </c>
      <c r="S4129" s="20">
        <v>45229</v>
      </c>
      <c r="T4129" s="70">
        <v>45594</v>
      </c>
      <c r="U4129" s="20"/>
      <c r="V4129" s="20"/>
      <c r="W4129" s="20"/>
      <c r="X4129" s="17"/>
      <c r="Y4129" s="17"/>
      <c r="Z4129" s="20"/>
      <c r="AA4129" s="18">
        <f t="shared" ca="1" si="320"/>
        <v>22</v>
      </c>
      <c r="AB4129" s="15" t="s">
        <v>7878</v>
      </c>
      <c r="AC4129" s="35" t="str">
        <f t="shared" si="324"/>
        <v>0 anos 11 meses 29 dias</v>
      </c>
      <c r="AD4129" s="35" t="str">
        <f ca="1">IF(AND(V4129="",T4129&lt;TODAY()),"Contrato Encerrado",IF(AND(V4129="",T4129&gt;TODAY()),DATEDIF(TODAY(),T4129,"Y")&amp;" anos"&amp;" "&amp;DATEDIF(TODAY(),T4129,"YM")&amp;" meses"&amp;" "&amp;DATEDIF(TODAY(),T4129,"MD")&amp;" dias",IF(AND(X4129="",V4129&lt;TODAY()),"Contrato Encerrado",IF(AND(X4129="",V4129&gt;TODAY()),DATEDIF(TODAY(),V4129,"Y")&amp;" anos"&amp;" "&amp;DATEDIF(TODAY(),V4129,"YM")&amp;" meses"&amp;" "&amp;DATEDIF(TODAY(),V4129,"MD")&amp;" dias",IF(AND(Z4129="",X4129&lt;TODAY()),"Contrato Encerrado",IF(AND(Z4129="",X4129&gt;TODAY()),DATEDIF(TODAY(),X4129,"Y")&amp;" anos"&amp;" "&amp;DATEDIF(TODAY(),X4129,"YM")&amp;" meses"&amp;" "&amp;DATEDIF(TODAY(),X4129,"MD")&amp;" dias",IF(AND(Z4129&lt;&gt;””,Z4129&lt;TODAY()),"Contrato Encerrado",IF(AND(Z4129&lt;&gt;"",Z4129&gt;TODAY()),DATEDIF(TODAY(),Z4129,"Y")&amp;" anos"&amp;" "&amp;DATEDIF(TODAY(),Z4129,"YM")&amp;" meses"&amp;" "&amp;DATEDIF(TODAY(),Z4129,"MD")&amp;" dias"))))))))</f>
        <v>Contrato Encerrado</v>
      </c>
      <c r="AE4129" s="35">
        <f t="shared" si="321"/>
        <v>365</v>
      </c>
      <c r="AF4129" s="35">
        <f t="shared" si="322"/>
        <v>365</v>
      </c>
      <c r="AG4129" s="17" t="str">
        <f t="shared" si="323"/>
        <v>0 anos 11 meses 30 dias</v>
      </c>
    </row>
    <row r="4130" spans="1:33" ht="11.25" customHeight="1" x14ac:dyDescent="0.2">
      <c r="A4130" s="8" t="s">
        <v>9</v>
      </c>
      <c r="B4130" s="8" t="s">
        <v>13</v>
      </c>
      <c r="C4130" s="22" t="s">
        <v>17</v>
      </c>
      <c r="D4130" s="37">
        <v>2023</v>
      </c>
      <c r="E4130" s="23" t="s">
        <v>79</v>
      </c>
      <c r="F4130" s="8" t="s">
        <v>80</v>
      </c>
      <c r="G4130" s="77" t="s">
        <v>7360</v>
      </c>
      <c r="H4130" s="78" t="s">
        <v>7361</v>
      </c>
      <c r="I4130" s="9" t="s">
        <v>7362</v>
      </c>
      <c r="J4130" s="14" t="s">
        <v>1302</v>
      </c>
      <c r="K4130" s="9" t="s">
        <v>29</v>
      </c>
      <c r="L4130" s="24" t="s">
        <v>30</v>
      </c>
      <c r="M4130" s="7" t="s">
        <v>9427</v>
      </c>
      <c r="N4130" s="15" t="s">
        <v>2098</v>
      </c>
      <c r="O4130" s="24"/>
      <c r="P4130" s="24" t="s">
        <v>2518</v>
      </c>
      <c r="Q4130" s="24" t="s">
        <v>2523</v>
      </c>
      <c r="R4130" s="17">
        <v>37792</v>
      </c>
      <c r="S4130" s="17">
        <v>45048</v>
      </c>
      <c r="T4130" s="31">
        <v>45099</v>
      </c>
      <c r="U4130" s="17"/>
      <c r="V4130" s="31"/>
      <c r="W4130" s="17"/>
      <c r="X4130" s="17"/>
      <c r="Y4130" s="17"/>
      <c r="Z4130" s="31"/>
      <c r="AA4130" s="18">
        <f t="shared" ca="1" si="320"/>
        <v>22</v>
      </c>
      <c r="AB4130" s="19" t="s">
        <v>7878</v>
      </c>
      <c r="AC4130" s="35" t="str">
        <f t="shared" si="324"/>
        <v>0 anos 1 meses 20 dias</v>
      </c>
      <c r="AD4130" s="35" t="str">
        <f ca="1">IF(AND(V4130="",T4130&lt;TODAY()),"Contrato Encerrado",IF(AND(V4130="",T4130&gt;TODAY()),DATEDIF(TODAY(),T4130,"Y")&amp;" anos"&amp;" "&amp;DATEDIF(TODAY(),T4130,"YM")&amp;" meses"&amp;" "&amp;DATEDIF(TODAY(),T4130,"MD")&amp;" dias",IF(AND(X4130="",V4130&lt;TODAY()),"Contrato Encerrado",IF(AND(X4130="",V4130&gt;TODAY()),DATEDIF(TODAY(),V4130,"Y")&amp;" anos"&amp;" "&amp;DATEDIF(TODAY(),V4130,"YM")&amp;" meses"&amp;" "&amp;DATEDIF(TODAY(),V4130,"MD")&amp;" dias",IF(AND(Z4130="",X4130&lt;TODAY()),"Contrato Encerrado",IF(AND(Z4130="",X4130&gt;TODAY()),DATEDIF(TODAY(),X4130,"Y")&amp;" anos"&amp;" "&amp;DATEDIF(TODAY(),X4130,"YM")&amp;" meses"&amp;" "&amp;DATEDIF(TODAY(),X4130,"MD")&amp;" dias",IF(AND(Z4130&lt;&gt;””,Z4130&lt;TODAY()),"Contrato Encerrado",IF(AND(Z4130&lt;&gt;"",Z4130&gt;TODAY()),DATEDIF(TODAY(),Z4130,"Y")&amp;" anos"&amp;" "&amp;DATEDIF(TODAY(),Z4130,"YM")&amp;" meses"&amp;" "&amp;DATEDIF(TODAY(),Z4130,"MD")&amp;" dias"))))))))</f>
        <v>Contrato Encerrado</v>
      </c>
      <c r="AE4130" s="35">
        <f t="shared" si="321"/>
        <v>51</v>
      </c>
      <c r="AF4130" s="35">
        <f t="shared" si="322"/>
        <v>679</v>
      </c>
      <c r="AG4130" s="17" t="str">
        <f t="shared" si="323"/>
        <v>1 anos 10 meses 9 dias</v>
      </c>
    </row>
    <row r="4131" spans="1:33" ht="11.25" customHeight="1" x14ac:dyDescent="0.2">
      <c r="A4131" s="141" t="s">
        <v>9</v>
      </c>
      <c r="B4131" s="142" t="s">
        <v>13</v>
      </c>
      <c r="C4131" s="143" t="s">
        <v>22</v>
      </c>
      <c r="D4131" s="144">
        <v>2022</v>
      </c>
      <c r="E4131" s="145" t="s">
        <v>157</v>
      </c>
      <c r="F4131" s="141" t="s">
        <v>158</v>
      </c>
      <c r="G4131" s="146" t="s">
        <v>849</v>
      </c>
      <c r="H4131" s="147" t="s">
        <v>850</v>
      </c>
      <c r="I4131" s="148" t="s">
        <v>851</v>
      </c>
      <c r="J4131" s="14" t="s">
        <v>14943</v>
      </c>
      <c r="K4131" s="148" t="s">
        <v>29</v>
      </c>
      <c r="L4131" s="149" t="s">
        <v>30</v>
      </c>
      <c r="M4131" s="7" t="s">
        <v>9427</v>
      </c>
      <c r="N4131" s="150" t="s">
        <v>2101</v>
      </c>
      <c r="O4131" s="150"/>
      <c r="P4131" s="150" t="s">
        <v>2517</v>
      </c>
      <c r="Q4131" s="150" t="s">
        <v>2522</v>
      </c>
      <c r="R4131" s="151">
        <v>35639</v>
      </c>
      <c r="S4131" s="151">
        <v>44392</v>
      </c>
      <c r="T4131" s="151">
        <v>45131</v>
      </c>
      <c r="U4131" s="151"/>
      <c r="V4131" s="151"/>
      <c r="W4131" s="151"/>
      <c r="X4131" s="17"/>
      <c r="Y4131" s="17"/>
      <c r="Z4131" s="151"/>
      <c r="AA4131" s="152">
        <f t="shared" ca="1" si="320"/>
        <v>28</v>
      </c>
      <c r="AB4131" s="153" t="s">
        <v>7878</v>
      </c>
      <c r="AC4131" s="35" t="str">
        <f t="shared" si="324"/>
        <v>2 anos 0 meses 9 dias</v>
      </c>
      <c r="AD4131" s="132" t="str">
        <f ca="1">IF(AND(V4131="",T4131&lt;TODAY()),"Contrato Encerrado",IF(AND(V4131="",T4131&gt;TODAY()),DATEDIF(TODAY(),T4131,"Y")&amp;" anos"&amp;" "&amp;DATEDIF(TODAY(),T4131,"YM")&amp;" meses"&amp;" "&amp;DATEDIF(TODAY(),T4131,"MD")&amp;" dias",IF(AND(X4131="",V4131&lt;TODAY()),"Contrato Encerrado",IF(AND(X4131="",V4131&gt;TODAY()),DATEDIF(TODAY(),V4131,"Y")&amp;" anos"&amp;" "&amp;DATEDIF(TODAY(),V4131,"YM")&amp;" meses"&amp;" "&amp;DATEDIF(TODAY(),V4131,"MD")&amp;" dias",IF(AND(Z4131="",X4131&lt;TODAY()),"Contrato Encerrado",IF(AND(Z4131="",X4131&gt;TODAY()),DATEDIF(TODAY(),X4131,"Y")&amp;" anos"&amp;" "&amp;DATEDIF(TODAY(),X4131,"YM")&amp;" meses"&amp;" "&amp;DATEDIF(TODAY(),X4131,"MD")&amp;" dias",IF(AND(Z4131&lt;&gt;””,Z4131&lt;TODAY()),"Contrato Encerrado",IF(AND(Z4131&lt;&gt;"",Z4131&gt;TODAY()),DATEDIF(TODAY(),Z4131,"Y")&amp;" anos"&amp;" "&amp;DATEDIF(TODAY(),Z4131,"YM")&amp;" meses"&amp;" "&amp;DATEDIF(TODAY(),Z4131,"MD")&amp;" dias"))))))))</f>
        <v>Contrato Encerrado</v>
      </c>
      <c r="AE4131" s="132">
        <f t="shared" si="321"/>
        <v>739</v>
      </c>
      <c r="AF4131" s="132">
        <f t="shared" si="322"/>
        <v>-9</v>
      </c>
      <c r="AG4131" s="133" t="str">
        <f t="shared" si="323"/>
        <v>ESTÁGIO COMPLETOU 2 ANOS</v>
      </c>
    </row>
    <row r="4132" spans="1:33" ht="11.25" customHeight="1" x14ac:dyDescent="0.2">
      <c r="A4132" s="8" t="s">
        <v>9</v>
      </c>
      <c r="B4132" s="8" t="s">
        <v>13</v>
      </c>
      <c r="C4132" s="22" t="s">
        <v>25</v>
      </c>
      <c r="D4132" s="37">
        <v>2023</v>
      </c>
      <c r="E4132" s="12" t="s">
        <v>772</v>
      </c>
      <c r="F4132" s="8" t="s">
        <v>773</v>
      </c>
      <c r="G4132" s="77" t="s">
        <v>10875</v>
      </c>
      <c r="H4132" s="78" t="s">
        <v>10876</v>
      </c>
      <c r="I4132" s="14" t="s">
        <v>10877</v>
      </c>
      <c r="J4132" s="14" t="s">
        <v>10</v>
      </c>
      <c r="K4132" s="14" t="s">
        <v>29</v>
      </c>
      <c r="L4132" s="15" t="s">
        <v>30</v>
      </c>
      <c r="M4132" s="7" t="s">
        <v>9427</v>
      </c>
      <c r="N4132" s="15" t="s">
        <v>2102</v>
      </c>
      <c r="O4132" s="15" t="s">
        <v>7897</v>
      </c>
      <c r="P4132" s="15" t="s">
        <v>2518</v>
      </c>
      <c r="Q4132" s="15" t="s">
        <v>2523</v>
      </c>
      <c r="R4132" s="20">
        <v>35079</v>
      </c>
      <c r="S4132" s="20">
        <v>45261</v>
      </c>
      <c r="T4132" s="20">
        <v>45991</v>
      </c>
      <c r="U4132" s="20"/>
      <c r="V4132" s="20"/>
      <c r="W4132" s="20"/>
      <c r="X4132" s="17"/>
      <c r="Y4132" s="17"/>
      <c r="Z4132" s="20"/>
      <c r="AA4132" s="18">
        <f t="shared" ca="1" si="320"/>
        <v>29</v>
      </c>
      <c r="AB4132" s="20" t="s">
        <v>7878</v>
      </c>
      <c r="AC4132" s="35" t="str">
        <f t="shared" si="324"/>
        <v>1 anos 11 meses 29 dias</v>
      </c>
      <c r="AD4132" s="35" t="str">
        <f ca="1">IF(AND(V4132="",T4132&lt;TODAY()),"Contrato Encerrado",IF(AND(V4132="",T4132&gt;TODAY()),DATEDIF(TODAY(),T4132,"Y")&amp;" anos"&amp;" "&amp;DATEDIF(TODAY(),T4132,"YM")&amp;" meses"&amp;" "&amp;DATEDIF(TODAY(),T4132,"MD")&amp;" dias",IF(AND(X4132="",V4132&lt;TODAY()),"Contrato Encerrado",IF(AND(X4132="",V4132&gt;TODAY()),DATEDIF(TODAY(),V4132,"Y")&amp;" anos"&amp;" "&amp;DATEDIF(TODAY(),V4132,"YM")&amp;" meses"&amp;" "&amp;DATEDIF(TODAY(),V4132,"MD")&amp;" dias",IF(AND(Z4132="",X4132&lt;TODAY()),"Contrato Encerrado",IF(AND(Z4132="",X4132&gt;TODAY()),DATEDIF(TODAY(),X4132,"Y")&amp;" anos"&amp;" "&amp;DATEDIF(TODAY(),X4132,"YM")&amp;" meses"&amp;" "&amp;DATEDIF(TODAY(),X4132,"MD")&amp;" dias",IF(AND(Z4132&lt;&gt;””,Z4132&lt;TODAY()),"Contrato Encerrado",IF(AND(Z4132&lt;&gt;"",Z4132&gt;TODAY()),DATEDIF(TODAY(),Z4132,"Y")&amp;" anos"&amp;" "&amp;DATEDIF(TODAY(),Z4132,"YM")&amp;" meses"&amp;" "&amp;DATEDIF(TODAY(),Z4132,"MD")&amp;" dias"))))))))</f>
        <v>0 anos 1 meses 23 dias</v>
      </c>
      <c r="AE4132" s="35">
        <f t="shared" si="321"/>
        <v>730</v>
      </c>
      <c r="AF4132" s="35">
        <f t="shared" si="322"/>
        <v>0</v>
      </c>
      <c r="AG4132" s="17" t="str">
        <f t="shared" si="323"/>
        <v>ESTÁGIO COMPLETOU 2 ANOS</v>
      </c>
    </row>
    <row r="4133" spans="1:33" ht="11.25" customHeight="1" x14ac:dyDescent="0.2">
      <c r="A4133" s="8" t="s">
        <v>9</v>
      </c>
      <c r="B4133" s="8" t="s">
        <v>13</v>
      </c>
      <c r="C4133" s="22" t="s">
        <v>23</v>
      </c>
      <c r="D4133" s="37">
        <v>2023</v>
      </c>
      <c r="E4133" s="12" t="s">
        <v>157</v>
      </c>
      <c r="F4133" s="8" t="s">
        <v>158</v>
      </c>
      <c r="G4133" s="77" t="s">
        <v>9949</v>
      </c>
      <c r="H4133" s="78" t="s">
        <v>9950</v>
      </c>
      <c r="I4133" s="14" t="s">
        <v>9951</v>
      </c>
      <c r="J4133" s="14" t="s">
        <v>14943</v>
      </c>
      <c r="K4133" s="14" t="s">
        <v>29</v>
      </c>
      <c r="L4133" s="15" t="s">
        <v>30</v>
      </c>
      <c r="M4133" s="7" t="s">
        <v>9427</v>
      </c>
      <c r="N4133" s="15" t="s">
        <v>2101</v>
      </c>
      <c r="O4133" s="15" t="s">
        <v>7902</v>
      </c>
      <c r="P4133" s="15" t="s">
        <v>2518</v>
      </c>
      <c r="Q4133" s="15" t="s">
        <v>2521</v>
      </c>
      <c r="R4133" s="20">
        <v>35353</v>
      </c>
      <c r="S4133" s="20">
        <v>45187</v>
      </c>
      <c r="T4133" s="70">
        <v>45552</v>
      </c>
      <c r="U4133" s="20"/>
      <c r="V4133" s="20"/>
      <c r="W4133" s="20"/>
      <c r="X4133" s="17"/>
      <c r="Y4133" s="17"/>
      <c r="Z4133" s="20"/>
      <c r="AA4133" s="18">
        <f t="shared" ca="1" si="320"/>
        <v>28</v>
      </c>
      <c r="AB4133" s="20" t="s">
        <v>7878</v>
      </c>
      <c r="AC4133" s="35" t="str">
        <f t="shared" si="324"/>
        <v>0 anos 11 meses 30 dias</v>
      </c>
      <c r="AD4133" s="35" t="str">
        <f ca="1">IF(AND(V4133="",T4133&lt;TODAY()),"Contrato Encerrado",IF(AND(V4133="",T4133&gt;TODAY()),DATEDIF(TODAY(),T4133,"Y")&amp;" anos"&amp;" "&amp;DATEDIF(TODAY(),T4133,"YM")&amp;" meses"&amp;" "&amp;DATEDIF(TODAY(),T4133,"MD")&amp;" dias",IF(AND(X4133="",V4133&lt;TODAY()),"Contrato Encerrado",IF(AND(X4133="",V4133&gt;TODAY()),DATEDIF(TODAY(),V4133,"Y")&amp;" anos"&amp;" "&amp;DATEDIF(TODAY(),V4133,"YM")&amp;" meses"&amp;" "&amp;DATEDIF(TODAY(),V4133,"MD")&amp;" dias",IF(AND(Z4133="",X4133&lt;TODAY()),"Contrato Encerrado",IF(AND(Z4133="",X4133&gt;TODAY()),DATEDIF(TODAY(),X4133,"Y")&amp;" anos"&amp;" "&amp;DATEDIF(TODAY(),X4133,"YM")&amp;" meses"&amp;" "&amp;DATEDIF(TODAY(),X4133,"MD")&amp;" dias",IF(AND(Z4133&lt;&gt;””,Z4133&lt;TODAY()),"Contrato Encerrado",IF(AND(Z4133&lt;&gt;"",Z4133&gt;TODAY()),DATEDIF(TODAY(),Z4133,"Y")&amp;" anos"&amp;" "&amp;DATEDIF(TODAY(),Z4133,"YM")&amp;" meses"&amp;" "&amp;DATEDIF(TODAY(),Z4133,"MD")&amp;" dias"))))))))</f>
        <v>Contrato Encerrado</v>
      </c>
      <c r="AE4133" s="35">
        <f t="shared" si="321"/>
        <v>365</v>
      </c>
      <c r="AF4133" s="35">
        <f t="shared" si="322"/>
        <v>365</v>
      </c>
      <c r="AG4133" s="17" t="str">
        <f t="shared" si="323"/>
        <v>0 anos 11 meses 30 dias</v>
      </c>
    </row>
    <row r="4134" spans="1:33" ht="11.25" customHeight="1" x14ac:dyDescent="0.2">
      <c r="A4134" s="8" t="s">
        <v>9</v>
      </c>
      <c r="B4134" s="10" t="s">
        <v>13</v>
      </c>
      <c r="C4134" s="11" t="s">
        <v>22</v>
      </c>
      <c r="D4134" s="36">
        <v>2022</v>
      </c>
      <c r="E4134" s="12" t="s">
        <v>157</v>
      </c>
      <c r="F4134" s="8" t="s">
        <v>158</v>
      </c>
      <c r="G4134" s="77" t="s">
        <v>2287</v>
      </c>
      <c r="H4134" s="78" t="s">
        <v>2288</v>
      </c>
      <c r="I4134" s="14" t="s">
        <v>2289</v>
      </c>
      <c r="J4134" s="14" t="s">
        <v>14943</v>
      </c>
      <c r="K4134" s="14" t="s">
        <v>29</v>
      </c>
      <c r="L4134" s="15" t="s">
        <v>30</v>
      </c>
      <c r="M4134" s="7" t="s">
        <v>9427</v>
      </c>
      <c r="N4134" s="16" t="s">
        <v>2101</v>
      </c>
      <c r="O4134" s="16"/>
      <c r="P4134" s="16" t="s">
        <v>2518</v>
      </c>
      <c r="Q4134" s="16" t="s">
        <v>2521</v>
      </c>
      <c r="R4134" s="31">
        <v>34771</v>
      </c>
      <c r="S4134" s="31">
        <v>44756</v>
      </c>
      <c r="T4134" s="31">
        <v>44943</v>
      </c>
      <c r="U4134" s="31"/>
      <c r="V4134" s="31"/>
      <c r="W4134" s="31"/>
      <c r="X4134" s="17"/>
      <c r="Y4134" s="17"/>
      <c r="Z4134" s="31"/>
      <c r="AA4134" s="18">
        <f t="shared" ca="1" si="320"/>
        <v>30</v>
      </c>
      <c r="AB4134" s="19" t="s">
        <v>7878</v>
      </c>
      <c r="AC4134" s="35" t="str">
        <f t="shared" si="324"/>
        <v>0 anos 6 meses 3 dias</v>
      </c>
      <c r="AD4134" s="35" t="str">
        <f ca="1">IF(AND(V4134="",T4134&lt;TODAY()),"Contrato Encerrado",IF(AND(V4134="",T4134&gt;TODAY()),DATEDIF(TODAY(),T4134,"Y")&amp;" anos"&amp;" "&amp;DATEDIF(TODAY(),T4134,"YM")&amp;" meses"&amp;" "&amp;DATEDIF(TODAY(),T4134,"MD")&amp;" dias",IF(AND(X4134="",V4134&lt;TODAY()),"Contrato Encerrado",IF(AND(X4134="",V4134&gt;TODAY()),DATEDIF(TODAY(),V4134,"Y")&amp;" anos"&amp;" "&amp;DATEDIF(TODAY(),V4134,"YM")&amp;" meses"&amp;" "&amp;DATEDIF(TODAY(),V4134,"MD")&amp;" dias",IF(AND(Z4134="",X4134&lt;TODAY()),"Contrato Encerrado",IF(AND(Z4134="",X4134&gt;TODAY()),DATEDIF(TODAY(),X4134,"Y")&amp;" anos"&amp;" "&amp;DATEDIF(TODAY(),X4134,"YM")&amp;" meses"&amp;" "&amp;DATEDIF(TODAY(),X4134,"MD")&amp;" dias",IF(AND(Z4134&lt;&gt;””,Z4134&lt;TODAY()),"Contrato Encerrado",IF(AND(Z4134&lt;&gt;"",Z4134&gt;TODAY()),DATEDIF(TODAY(),Z4134,"Y")&amp;" anos"&amp;" "&amp;DATEDIF(TODAY(),Z4134,"YM")&amp;" meses"&amp;" "&amp;DATEDIF(TODAY(),Z4134,"MD")&amp;" dias"))))))))</f>
        <v>Contrato Encerrado</v>
      </c>
      <c r="AE4134" s="35">
        <f t="shared" si="321"/>
        <v>187</v>
      </c>
      <c r="AF4134" s="35">
        <f t="shared" si="322"/>
        <v>543</v>
      </c>
      <c r="AG4134" s="17" t="str">
        <f t="shared" si="323"/>
        <v>1 anos 5 meses 26 dias</v>
      </c>
    </row>
    <row r="4135" spans="1:33" ht="11.25" customHeight="1" x14ac:dyDescent="0.2">
      <c r="A4135" s="10" t="s">
        <v>9</v>
      </c>
      <c r="B4135" s="10" t="s">
        <v>13</v>
      </c>
      <c r="C4135" s="11" t="s">
        <v>17</v>
      </c>
      <c r="D4135" s="36">
        <v>2021</v>
      </c>
      <c r="E4135" s="13" t="s">
        <v>284</v>
      </c>
      <c r="F4135" s="10" t="s">
        <v>285</v>
      </c>
      <c r="G4135" s="83" t="s">
        <v>304</v>
      </c>
      <c r="H4135" s="84" t="s">
        <v>305</v>
      </c>
      <c r="I4135" s="13" t="s">
        <v>306</v>
      </c>
      <c r="J4135" s="14" t="s">
        <v>1302</v>
      </c>
      <c r="K4135" s="13" t="s">
        <v>29</v>
      </c>
      <c r="L4135" s="25" t="s">
        <v>30</v>
      </c>
      <c r="M4135" s="7" t="s">
        <v>9427</v>
      </c>
      <c r="N4135" s="26" t="s">
        <v>2107</v>
      </c>
      <c r="O4135" s="26"/>
      <c r="P4135" s="26" t="s">
        <v>2517</v>
      </c>
      <c r="Q4135" s="26" t="s">
        <v>2522</v>
      </c>
      <c r="R4135" s="31">
        <v>36196</v>
      </c>
      <c r="S4135" s="31">
        <v>44319</v>
      </c>
      <c r="T4135" s="31">
        <v>44571</v>
      </c>
      <c r="U4135" s="31"/>
      <c r="V4135" s="31"/>
      <c r="W4135" s="31"/>
      <c r="X4135" s="17"/>
      <c r="Y4135" s="17"/>
      <c r="Z4135" s="31"/>
      <c r="AA4135" s="18">
        <f t="shared" ca="1" si="320"/>
        <v>26</v>
      </c>
      <c r="AB4135" s="19" t="s">
        <v>7877</v>
      </c>
      <c r="AC4135" s="35" t="str">
        <f t="shared" si="324"/>
        <v>0 anos 8 meses 7 dias</v>
      </c>
      <c r="AD4135" s="35" t="str">
        <f ca="1">IF(AND(V4135="",T4135&lt;TODAY()),"Contrato Encerrado",IF(AND(V4135="",T4135&gt;TODAY()),DATEDIF(TODAY(),T4135,"Y")&amp;" anos"&amp;" "&amp;DATEDIF(TODAY(),T4135,"YM")&amp;" meses"&amp;" "&amp;DATEDIF(TODAY(),T4135,"MD")&amp;" dias",IF(AND(X4135="",V4135&lt;TODAY()),"Contrato Encerrado",IF(AND(X4135="",V4135&gt;TODAY()),DATEDIF(TODAY(),V4135,"Y")&amp;" anos"&amp;" "&amp;DATEDIF(TODAY(),V4135,"YM")&amp;" meses"&amp;" "&amp;DATEDIF(TODAY(),V4135,"MD")&amp;" dias",IF(AND(Z4135="",X4135&lt;TODAY()),"Contrato Encerrado",IF(AND(Z4135="",X4135&gt;TODAY()),DATEDIF(TODAY(),X4135,"Y")&amp;" anos"&amp;" "&amp;DATEDIF(TODAY(),X4135,"YM")&amp;" meses"&amp;" "&amp;DATEDIF(TODAY(),X4135,"MD")&amp;" dias",IF(AND(Z4135&lt;&gt;””,Z4135&lt;TODAY()),"Contrato Encerrado",IF(AND(Z4135&lt;&gt;"",Z4135&gt;TODAY()),DATEDIF(TODAY(),Z4135,"Y")&amp;" anos"&amp;" "&amp;DATEDIF(TODAY(),Z4135,"YM")&amp;" meses"&amp;" "&amp;DATEDIF(TODAY(),Z4135,"MD")&amp;" dias"))))))))</f>
        <v>Contrato Encerrado</v>
      </c>
      <c r="AE4135" s="35">
        <f t="shared" si="321"/>
        <v>252</v>
      </c>
      <c r="AF4135" s="35">
        <f t="shared" si="322"/>
        <v>478</v>
      </c>
      <c r="AG4135" s="17" t="str">
        <f t="shared" si="323"/>
        <v>1 anos 3 meses 22 dias</v>
      </c>
    </row>
    <row r="4136" spans="1:33" ht="11.25" customHeight="1" x14ac:dyDescent="0.2">
      <c r="A4136" s="8" t="s">
        <v>9</v>
      </c>
      <c r="B4136" s="8" t="s">
        <v>13</v>
      </c>
      <c r="C4136" s="22" t="s">
        <v>11</v>
      </c>
      <c r="D4136" s="37">
        <v>2024</v>
      </c>
      <c r="E4136" s="12" t="s">
        <v>79</v>
      </c>
      <c r="F4136" s="8" t="s">
        <v>80</v>
      </c>
      <c r="G4136" s="77" t="s">
        <v>11673</v>
      </c>
      <c r="H4136" s="78" t="s">
        <v>11674</v>
      </c>
      <c r="I4136" s="14" t="s">
        <v>11675</v>
      </c>
      <c r="J4136" s="14" t="s">
        <v>10</v>
      </c>
      <c r="K4136" s="14" t="s">
        <v>29</v>
      </c>
      <c r="L4136" s="15" t="s">
        <v>81</v>
      </c>
      <c r="M4136" s="7" t="s">
        <v>82</v>
      </c>
      <c r="N4136" s="15" t="s">
        <v>4113</v>
      </c>
      <c r="O4136" s="15" t="s">
        <v>8094</v>
      </c>
      <c r="P4136" s="15" t="s">
        <v>2518</v>
      </c>
      <c r="Q4136" s="15" t="s">
        <v>2523</v>
      </c>
      <c r="R4136" s="20">
        <v>39321</v>
      </c>
      <c r="S4136" s="20">
        <v>45299</v>
      </c>
      <c r="T4136" s="20">
        <v>46029</v>
      </c>
      <c r="U4136" s="20"/>
      <c r="V4136" s="20"/>
      <c r="W4136" s="20"/>
      <c r="X4136" s="17"/>
      <c r="Y4136" s="17"/>
      <c r="Z4136" s="20"/>
      <c r="AA4136" s="18">
        <f t="shared" ca="1" si="320"/>
        <v>18</v>
      </c>
      <c r="AB4136" s="15" t="s">
        <v>7877</v>
      </c>
      <c r="AC4136" s="35" t="str">
        <f t="shared" si="324"/>
        <v>1 anos 11 meses 30 dias</v>
      </c>
      <c r="AD4136" s="35" t="str">
        <f ca="1">IF(AND(V4136="",T4136&lt;TODAY()),"Contrato Encerrado",IF(AND(V4136="",T4136&gt;TODAY()),DATEDIF(TODAY(),T4136,"Y")&amp;" anos"&amp;" "&amp;DATEDIF(TODAY(),T4136,"YM")&amp;" meses"&amp;" "&amp;DATEDIF(TODAY(),T4136,"MD")&amp;" dias",IF(AND(X4136="",V4136&lt;TODAY()),"Contrato Encerrado",IF(AND(X4136="",V4136&gt;TODAY()),DATEDIF(TODAY(),V4136,"Y")&amp;" anos"&amp;" "&amp;DATEDIF(TODAY(),V4136,"YM")&amp;" meses"&amp;" "&amp;DATEDIF(TODAY(),V4136,"MD")&amp;" dias",IF(AND(Z4136="",X4136&lt;TODAY()),"Contrato Encerrado",IF(AND(Z4136="",X4136&gt;TODAY()),DATEDIF(TODAY(),X4136,"Y")&amp;" anos"&amp;" "&amp;DATEDIF(TODAY(),X4136,"YM")&amp;" meses"&amp;" "&amp;DATEDIF(TODAY(),X4136,"MD")&amp;" dias",IF(AND(Z4136&lt;&gt;””,Z4136&lt;TODAY()),"Contrato Encerrado",IF(AND(Z4136&lt;&gt;"",Z4136&gt;TODAY()),DATEDIF(TODAY(),Z4136,"Y")&amp;" anos"&amp;" "&amp;DATEDIF(TODAY(),Z4136,"YM")&amp;" meses"&amp;" "&amp;DATEDIF(TODAY(),Z4136,"MD")&amp;" dias"))))))))</f>
        <v>0 anos 3 meses 0 dias</v>
      </c>
      <c r="AE4136" s="35">
        <f t="shared" si="321"/>
        <v>730</v>
      </c>
      <c r="AF4136" s="35">
        <f t="shared" si="322"/>
        <v>0</v>
      </c>
      <c r="AG4136" s="17" t="str">
        <f t="shared" si="323"/>
        <v>ESTÁGIO COMPLETOU 2 ANOS</v>
      </c>
    </row>
    <row r="4137" spans="1:33" ht="11.25" customHeight="1" x14ac:dyDescent="0.2">
      <c r="A4137" s="8" t="s">
        <v>9</v>
      </c>
      <c r="B4137" s="8" t="s">
        <v>13</v>
      </c>
      <c r="C4137" s="22" t="s">
        <v>21</v>
      </c>
      <c r="D4137" s="37">
        <v>2024</v>
      </c>
      <c r="E4137" s="12" t="s">
        <v>79</v>
      </c>
      <c r="F4137" s="8" t="s">
        <v>80</v>
      </c>
      <c r="G4137" s="77" t="s">
        <v>14256</v>
      </c>
      <c r="H4137" s="78" t="s">
        <v>14257</v>
      </c>
      <c r="I4137" s="14" t="s">
        <v>14258</v>
      </c>
      <c r="J4137" s="14" t="s">
        <v>10</v>
      </c>
      <c r="K4137" s="14" t="s">
        <v>29</v>
      </c>
      <c r="L4137" s="15" t="s">
        <v>30</v>
      </c>
      <c r="M4137" s="7" t="s">
        <v>9427</v>
      </c>
      <c r="N4137" s="15" t="s">
        <v>2114</v>
      </c>
      <c r="O4137" s="15" t="s">
        <v>9560</v>
      </c>
      <c r="P4137" s="15" t="s">
        <v>2518</v>
      </c>
      <c r="Q4137" s="15" t="s">
        <v>2523</v>
      </c>
      <c r="R4137" s="20">
        <v>37313</v>
      </c>
      <c r="S4137" s="20">
        <v>45505</v>
      </c>
      <c r="T4137" s="20">
        <v>46234</v>
      </c>
      <c r="U4137" s="20"/>
      <c r="V4137" s="20"/>
      <c r="W4137" s="20"/>
      <c r="X4137" s="17"/>
      <c r="Y4137" s="17"/>
      <c r="Z4137" s="20"/>
      <c r="AA4137" s="18">
        <f t="shared" ca="1" si="320"/>
        <v>23</v>
      </c>
      <c r="AB4137" s="15" t="s">
        <v>7878</v>
      </c>
      <c r="AC4137" s="35" t="str">
        <f t="shared" si="324"/>
        <v>1 anos 11 meses 30 dias</v>
      </c>
      <c r="AD4137" s="35" t="str">
        <f ca="1">IF(AND(V4137="",T4137&lt;TODAY()),"Contrato Encerrado",IF(AND(V4137="",T4137&gt;TODAY()),DATEDIF(TODAY(),T4137,"Y")&amp;" anos"&amp;" "&amp;DATEDIF(TODAY(),T4137,"YM")&amp;" meses"&amp;" "&amp;DATEDIF(TODAY(),T4137,"MD")&amp;" dias",IF(AND(X4137="",V4137&lt;TODAY()),"Contrato Encerrado",IF(AND(X4137="",V4137&gt;TODAY()),DATEDIF(TODAY(),V4137,"Y")&amp;" anos"&amp;" "&amp;DATEDIF(TODAY(),V4137,"YM")&amp;" meses"&amp;" "&amp;DATEDIF(TODAY(),V4137,"MD")&amp;" dias",IF(AND(Z4137="",X4137&lt;TODAY()),"Contrato Encerrado",IF(AND(Z4137="",X4137&gt;TODAY()),DATEDIF(TODAY(),X4137,"Y")&amp;" anos"&amp;" "&amp;DATEDIF(TODAY(),X4137,"YM")&amp;" meses"&amp;" "&amp;DATEDIF(TODAY(),X4137,"MD")&amp;" dias",IF(AND(Z4137&lt;&gt;””,Z4137&lt;TODAY()),"Contrato Encerrado",IF(AND(Z4137&lt;&gt;"",Z4137&gt;TODAY()),DATEDIF(TODAY(),Z4137,"Y")&amp;" anos"&amp;" "&amp;DATEDIF(TODAY(),Z4137,"YM")&amp;" meses"&amp;" "&amp;DATEDIF(TODAY(),Z4137,"MD")&amp;" dias"))))))))</f>
        <v>0 anos 9 meses 24 dias</v>
      </c>
      <c r="AE4137" s="35">
        <f t="shared" si="321"/>
        <v>729</v>
      </c>
      <c r="AF4137" s="35">
        <f t="shared" si="322"/>
        <v>1</v>
      </c>
      <c r="AG4137" s="17" t="str">
        <f t="shared" si="323"/>
        <v>0 anos 0 meses 1 dias</v>
      </c>
    </row>
    <row r="4138" spans="1:33" ht="11.25" customHeight="1" x14ac:dyDescent="0.2">
      <c r="A4138" s="8" t="s">
        <v>9</v>
      </c>
      <c r="B4138" s="8" t="s">
        <v>13</v>
      </c>
      <c r="C4138" s="22" t="s">
        <v>21</v>
      </c>
      <c r="D4138" s="37">
        <v>2023</v>
      </c>
      <c r="E4138" s="12" t="s">
        <v>27</v>
      </c>
      <c r="F4138" s="8" t="s">
        <v>28</v>
      </c>
      <c r="G4138" s="77" t="s">
        <v>9236</v>
      </c>
      <c r="H4138" s="78" t="s">
        <v>9237</v>
      </c>
      <c r="I4138" s="14" t="s">
        <v>9238</v>
      </c>
      <c r="J4138" s="14" t="s">
        <v>14943</v>
      </c>
      <c r="K4138" s="14" t="s">
        <v>29</v>
      </c>
      <c r="L4138" s="15" t="s">
        <v>30</v>
      </c>
      <c r="M4138" s="7" t="s">
        <v>9427</v>
      </c>
      <c r="N4138" s="15" t="s">
        <v>2102</v>
      </c>
      <c r="O4138" s="15" t="s">
        <v>8036</v>
      </c>
      <c r="P4138" s="15" t="s">
        <v>2518</v>
      </c>
      <c r="Q4138" s="15" t="s">
        <v>4109</v>
      </c>
      <c r="R4138" s="20">
        <v>31778</v>
      </c>
      <c r="S4138" s="20">
        <v>45148</v>
      </c>
      <c r="T4138" s="70">
        <v>45656</v>
      </c>
      <c r="U4138" s="70"/>
      <c r="V4138" s="20"/>
      <c r="W4138" s="20"/>
      <c r="X4138" s="17"/>
      <c r="Y4138" s="17"/>
      <c r="Z4138" s="20"/>
      <c r="AA4138" s="18">
        <f t="shared" ca="1" si="320"/>
        <v>38</v>
      </c>
      <c r="AB4138" s="15" t="s">
        <v>7877</v>
      </c>
      <c r="AC4138" s="35" t="str">
        <f t="shared" si="324"/>
        <v>1 anos 4 meses 20 dias</v>
      </c>
      <c r="AD4138" s="35" t="str">
        <f ca="1">IF(AND(V4138="",T4138&lt;TODAY()),"Contrato Encerrado",IF(AND(V4138="",T4138&gt;TODAY()),DATEDIF(TODAY(),T4138,"Y")&amp;" anos"&amp;" "&amp;DATEDIF(TODAY(),T4138,"YM")&amp;" meses"&amp;" "&amp;DATEDIF(TODAY(),T4138,"MD")&amp;" dias",IF(AND(X4138="",V4138&lt;TODAY()),"Contrato Encerrado",IF(AND(X4138="",V4138&gt;TODAY()),DATEDIF(TODAY(),V4138,"Y")&amp;" anos"&amp;" "&amp;DATEDIF(TODAY(),V4138,"YM")&amp;" meses"&amp;" "&amp;DATEDIF(TODAY(),V4138,"MD")&amp;" dias",IF(AND(Z4138="",X4138&lt;TODAY()),"Contrato Encerrado",IF(AND(Z4138="",X4138&gt;TODAY()),DATEDIF(TODAY(),X4138,"Y")&amp;" anos"&amp;" "&amp;DATEDIF(TODAY(),X4138,"YM")&amp;" meses"&amp;" "&amp;DATEDIF(TODAY(),X4138,"MD")&amp;" dias",IF(AND(Z4138&lt;&gt;””,Z4138&lt;TODAY()),"Contrato Encerrado",IF(AND(Z4138&lt;&gt;"",Z4138&gt;TODAY()),DATEDIF(TODAY(),Z4138,"Y")&amp;" anos"&amp;" "&amp;DATEDIF(TODAY(),Z4138,"YM")&amp;" meses"&amp;" "&amp;DATEDIF(TODAY(),Z4138,"MD")&amp;" dias"))))))))</f>
        <v>Contrato Encerrado</v>
      </c>
      <c r="AE4138" s="35">
        <f t="shared" si="321"/>
        <v>508</v>
      </c>
      <c r="AF4138" s="35">
        <f t="shared" si="322"/>
        <v>222</v>
      </c>
      <c r="AG4138" s="17" t="str">
        <f t="shared" si="323"/>
        <v>0 anos 7 meses 9 dias</v>
      </c>
    </row>
    <row r="4139" spans="1:33" ht="11.25" customHeight="1" x14ac:dyDescent="0.2">
      <c r="A4139" s="8" t="s">
        <v>9</v>
      </c>
      <c r="B4139" s="8" t="s">
        <v>13</v>
      </c>
      <c r="C4139" s="22" t="s">
        <v>16</v>
      </c>
      <c r="D4139" s="37">
        <v>2024</v>
      </c>
      <c r="E4139" s="12" t="s">
        <v>12611</v>
      </c>
      <c r="F4139" s="8" t="s">
        <v>12612</v>
      </c>
      <c r="G4139" s="77" t="s">
        <v>13027</v>
      </c>
      <c r="H4139" s="78" t="s">
        <v>13028</v>
      </c>
      <c r="I4139" s="14" t="s">
        <v>13029</v>
      </c>
      <c r="J4139" s="14" t="s">
        <v>1302</v>
      </c>
      <c r="K4139" s="14" t="s">
        <v>29</v>
      </c>
      <c r="L4139" s="15" t="s">
        <v>30</v>
      </c>
      <c r="M4139" s="7" t="s">
        <v>9427</v>
      </c>
      <c r="N4139" s="15" t="s">
        <v>2098</v>
      </c>
      <c r="O4139" s="15" t="s">
        <v>10152</v>
      </c>
      <c r="P4139" s="15" t="s">
        <v>2518</v>
      </c>
      <c r="Q4139" s="15" t="s">
        <v>2523</v>
      </c>
      <c r="R4139" s="20">
        <v>37674</v>
      </c>
      <c r="S4139" s="20">
        <v>45392</v>
      </c>
      <c r="T4139" s="20">
        <v>45717</v>
      </c>
      <c r="U4139" s="20"/>
      <c r="V4139" s="20"/>
      <c r="W4139" s="20"/>
      <c r="X4139" s="17"/>
      <c r="Y4139" s="17"/>
      <c r="Z4139" s="20"/>
      <c r="AA4139" s="18">
        <f t="shared" ca="1" si="320"/>
        <v>22</v>
      </c>
      <c r="AB4139" s="15" t="s">
        <v>7878</v>
      </c>
      <c r="AC4139" s="35" t="str">
        <f t="shared" si="324"/>
        <v>0 anos 10 meses 19 dias</v>
      </c>
      <c r="AD4139" s="35" t="str">
        <f ca="1">IF(AND(V4139="",T4139&lt;TODAY()),"Contrato Encerrado",IF(AND(V4139="",T4139&gt;TODAY()),DATEDIF(TODAY(),T4139,"Y")&amp;" anos"&amp;" "&amp;DATEDIF(TODAY(),T4139,"YM")&amp;" meses"&amp;" "&amp;DATEDIF(TODAY(),T4139,"MD")&amp;" dias",IF(AND(X4139="",V4139&lt;TODAY()),"Contrato Encerrado",IF(AND(X4139="",V4139&gt;TODAY()),DATEDIF(TODAY(),V4139,"Y")&amp;" anos"&amp;" "&amp;DATEDIF(TODAY(),V4139,"YM")&amp;" meses"&amp;" "&amp;DATEDIF(TODAY(),V4139,"MD")&amp;" dias",IF(AND(Z4139="",X4139&lt;TODAY()),"Contrato Encerrado",IF(AND(Z4139="",X4139&gt;TODAY()),DATEDIF(TODAY(),X4139,"Y")&amp;" anos"&amp;" "&amp;DATEDIF(TODAY(),X4139,"YM")&amp;" meses"&amp;" "&amp;DATEDIF(TODAY(),X4139,"MD")&amp;" dias",IF(AND(Z4139&lt;&gt;””,Z4139&lt;TODAY()),"Contrato Encerrado",IF(AND(Z4139&lt;&gt;"",Z4139&gt;TODAY()),DATEDIF(TODAY(),Z4139,"Y")&amp;" anos"&amp;" "&amp;DATEDIF(TODAY(),Z4139,"YM")&amp;" meses"&amp;" "&amp;DATEDIF(TODAY(),Z4139,"MD")&amp;" dias"))))))))</f>
        <v>Contrato Encerrado</v>
      </c>
      <c r="AE4139" s="35">
        <f t="shared" si="321"/>
        <v>325</v>
      </c>
      <c r="AF4139" s="35">
        <f t="shared" si="322"/>
        <v>405</v>
      </c>
      <c r="AG4139" s="17" t="str">
        <f t="shared" si="323"/>
        <v>1 anos 1 meses 8 dias</v>
      </c>
    </row>
    <row r="4140" spans="1:33" ht="11.25" customHeight="1" x14ac:dyDescent="0.2">
      <c r="A4140" s="8" t="s">
        <v>9</v>
      </c>
      <c r="B4140" s="8" t="s">
        <v>13</v>
      </c>
      <c r="C4140" s="22" t="s">
        <v>17</v>
      </c>
      <c r="D4140" s="37">
        <v>2024</v>
      </c>
      <c r="E4140" s="12" t="s">
        <v>157</v>
      </c>
      <c r="F4140" s="8" t="s">
        <v>158</v>
      </c>
      <c r="G4140" s="77" t="s">
        <v>13460</v>
      </c>
      <c r="H4140" s="78" t="s">
        <v>13461</v>
      </c>
      <c r="I4140" s="14" t="s">
        <v>13462</v>
      </c>
      <c r="J4140" s="14" t="s">
        <v>14943</v>
      </c>
      <c r="K4140" s="14" t="s">
        <v>29</v>
      </c>
      <c r="L4140" s="15" t="s">
        <v>81</v>
      </c>
      <c r="M4140" s="7" t="s">
        <v>82</v>
      </c>
      <c r="N4140" s="15" t="s">
        <v>12638</v>
      </c>
      <c r="O4140" s="15" t="s">
        <v>8006</v>
      </c>
      <c r="P4140" s="15" t="s">
        <v>2518</v>
      </c>
      <c r="Q4140" s="15" t="s">
        <v>4109</v>
      </c>
      <c r="R4140" s="30">
        <v>38885</v>
      </c>
      <c r="S4140" s="30">
        <v>45362</v>
      </c>
      <c r="T4140" s="30">
        <v>45657</v>
      </c>
      <c r="U4140" s="20"/>
      <c r="V4140" s="20"/>
      <c r="W4140" s="30"/>
      <c r="X4140" s="17"/>
      <c r="Y4140" s="17"/>
      <c r="Z4140" s="20"/>
      <c r="AA4140" s="18">
        <f t="shared" ca="1" si="320"/>
        <v>19</v>
      </c>
      <c r="AB4140" s="15" t="s">
        <v>7878</v>
      </c>
      <c r="AC4140" s="35" t="str">
        <f t="shared" si="324"/>
        <v>0 anos 9 meses 20 dias</v>
      </c>
      <c r="AD4140" s="35" t="str">
        <f ca="1">IF(AND(V4140="",T4140&lt;TODAY()),"Contrato Encerrado",IF(AND(V4140="",T4140&gt;TODAY()),DATEDIF(TODAY(),T4140,"Y")&amp;" anos"&amp;" "&amp;DATEDIF(TODAY(),T4140,"YM")&amp;" meses"&amp;" "&amp;DATEDIF(TODAY(),T4140,"MD")&amp;" dias",IF(AND(X4140="",V4140&lt;TODAY()),"Contrato Encerrado",IF(AND(X4140="",V4140&gt;TODAY()),DATEDIF(TODAY(),V4140,"Y")&amp;" anos"&amp;" "&amp;DATEDIF(TODAY(),V4140,"YM")&amp;" meses"&amp;" "&amp;DATEDIF(TODAY(),V4140,"MD")&amp;" dias",IF(AND(Z4140="",X4140&lt;TODAY()),"Contrato Encerrado",IF(AND(Z4140="",X4140&gt;TODAY()),DATEDIF(TODAY(),X4140,"Y")&amp;" anos"&amp;" "&amp;DATEDIF(TODAY(),X4140,"YM")&amp;" meses"&amp;" "&amp;DATEDIF(TODAY(),X4140,"MD")&amp;" dias",IF(AND(Z4140&lt;&gt;””,Z4140&lt;TODAY()),"Contrato Encerrado",IF(AND(Z4140&lt;&gt;"",Z4140&gt;TODAY()),DATEDIF(TODAY(),Z4140,"Y")&amp;" anos"&amp;" "&amp;DATEDIF(TODAY(),Z4140,"YM")&amp;" meses"&amp;" "&amp;DATEDIF(TODAY(),Z4140,"MD")&amp;" dias"))))))))</f>
        <v>Contrato Encerrado</v>
      </c>
      <c r="AE4140" s="35">
        <f t="shared" si="321"/>
        <v>295</v>
      </c>
      <c r="AF4140" s="35">
        <f t="shared" si="322"/>
        <v>435</v>
      </c>
      <c r="AG4140" s="17" t="str">
        <f t="shared" si="323"/>
        <v>1 anos 2 meses 10 dias</v>
      </c>
    </row>
    <row r="4141" spans="1:33" ht="11.25" customHeight="1" x14ac:dyDescent="0.2">
      <c r="A4141" s="8" t="s">
        <v>9</v>
      </c>
      <c r="B4141" s="8" t="s">
        <v>13</v>
      </c>
      <c r="C4141" s="22" t="s">
        <v>24</v>
      </c>
      <c r="D4141" s="37">
        <v>2023</v>
      </c>
      <c r="E4141" s="12" t="s">
        <v>157</v>
      </c>
      <c r="F4141" s="8" t="s">
        <v>158</v>
      </c>
      <c r="G4141" s="77" t="s">
        <v>10524</v>
      </c>
      <c r="H4141" s="78" t="s">
        <v>10525</v>
      </c>
      <c r="I4141" s="14" t="s">
        <v>10526</v>
      </c>
      <c r="J4141" s="14" t="s">
        <v>10</v>
      </c>
      <c r="K4141" s="14" t="s">
        <v>29</v>
      </c>
      <c r="L4141" s="15" t="s">
        <v>30</v>
      </c>
      <c r="M4141" s="7" t="s">
        <v>9427</v>
      </c>
      <c r="N4141" s="15" t="s">
        <v>2101</v>
      </c>
      <c r="O4141" s="15" t="s">
        <v>7885</v>
      </c>
      <c r="P4141" s="15" t="s">
        <v>2518</v>
      </c>
      <c r="Q4141" s="15" t="s">
        <v>4109</v>
      </c>
      <c r="R4141" s="20">
        <v>37895</v>
      </c>
      <c r="S4141" s="20">
        <v>45208</v>
      </c>
      <c r="T4141" s="20" t="s">
        <v>14947</v>
      </c>
      <c r="U4141" s="20"/>
      <c r="V4141" s="20"/>
      <c r="W4141" s="20"/>
      <c r="X4141" s="17"/>
      <c r="Y4141" s="17"/>
      <c r="Z4141" s="20"/>
      <c r="AA4141" s="18">
        <f t="shared" ca="1" si="320"/>
        <v>22</v>
      </c>
      <c r="AB4141" s="21" t="s">
        <v>7878</v>
      </c>
      <c r="AC4141" s="35" t="str">
        <f t="shared" si="324"/>
        <v>1 anos 11 meses 29 dias</v>
      </c>
      <c r="AD4141" s="35" t="str">
        <f ca="1">IF(AND(V4141="",T4141&lt;TODAY()),"Contrato Encerrado",IF(AND(V4141="",T4141&gt;TODAY()),DATEDIF(TODAY(),T4141,"Y")&amp;" anos"&amp;" "&amp;DATEDIF(TODAY(),T4141,"YM")&amp;" meses"&amp;" "&amp;DATEDIF(TODAY(),T4141,"MD")&amp;" dias",IF(AND(X4141="",V4141&lt;TODAY()),"Contrato Encerrado",IF(AND(X4141="",V4141&gt;TODAY()),DATEDIF(TODAY(),V4141,"Y")&amp;" anos"&amp;" "&amp;DATEDIF(TODAY(),V4141,"YM")&amp;" meses"&amp;" "&amp;DATEDIF(TODAY(),V4141,"MD")&amp;" dias",IF(AND(Z4141="",X4141&lt;TODAY()),"Contrato Encerrado",IF(AND(Z4141="",X4141&gt;TODAY()),DATEDIF(TODAY(),X4141,"Y")&amp;" anos"&amp;" "&amp;DATEDIF(TODAY(),X4141,"YM")&amp;" meses"&amp;" "&amp;DATEDIF(TODAY(),X4141,"MD")&amp;" dias",IF(AND(Z4141&lt;&gt;””,Z4141&lt;TODAY()),"Contrato Encerrado",IF(AND(Z4141&lt;&gt;"",Z4141&gt;TODAY()),DATEDIF(TODAY(),Z4141,"Y")&amp;" anos"&amp;" "&amp;DATEDIF(TODAY(),Z4141,"YM")&amp;" meses"&amp;" "&amp;DATEDIF(TODAY(),Z4141,"MD")&amp;" dias"))))))))</f>
        <v>0 anos 0 meses 1 dias</v>
      </c>
      <c r="AE4141" s="35">
        <f t="shared" si="321"/>
        <v>730</v>
      </c>
      <c r="AF4141" s="35">
        <f t="shared" si="322"/>
        <v>0</v>
      </c>
      <c r="AG4141" s="17" t="str">
        <f t="shared" si="323"/>
        <v>ESTÁGIO COMPLETOU 2 ANOS</v>
      </c>
    </row>
    <row r="4142" spans="1:33" ht="11.25" customHeight="1" x14ac:dyDescent="0.2">
      <c r="A4142" s="8" t="s">
        <v>9</v>
      </c>
      <c r="B4142" s="8" t="s">
        <v>13</v>
      </c>
      <c r="C4142" s="22" t="s">
        <v>17</v>
      </c>
      <c r="D4142" s="37">
        <v>2025</v>
      </c>
      <c r="E4142" s="12" t="s">
        <v>157</v>
      </c>
      <c r="F4142" s="8" t="s">
        <v>158</v>
      </c>
      <c r="G4142" s="9" t="s">
        <v>16708</v>
      </c>
      <c r="H4142" s="8" t="s">
        <v>16709</v>
      </c>
      <c r="I4142" s="14" t="s">
        <v>16710</v>
      </c>
      <c r="J4142" s="14" t="s">
        <v>10</v>
      </c>
      <c r="K4142" s="14" t="s">
        <v>29</v>
      </c>
      <c r="L4142" s="15" t="s">
        <v>30</v>
      </c>
      <c r="M4142" s="7" t="s">
        <v>9427</v>
      </c>
      <c r="N4142" s="15" t="s">
        <v>2101</v>
      </c>
      <c r="O4142" s="15" t="s">
        <v>7885</v>
      </c>
      <c r="P4142" s="15" t="s">
        <v>2518</v>
      </c>
      <c r="Q4142" s="15" t="s">
        <v>4109</v>
      </c>
      <c r="R4142" s="20">
        <v>37775</v>
      </c>
      <c r="S4142" s="20">
        <v>45782</v>
      </c>
      <c r="T4142" s="20">
        <v>46146</v>
      </c>
      <c r="U4142" s="20"/>
      <c r="V4142" s="20"/>
      <c r="W4142" s="20"/>
      <c r="X4142" s="17"/>
      <c r="Y4142" s="17"/>
      <c r="Z4142" s="20"/>
      <c r="AA4142" s="18">
        <f t="shared" ca="1" si="320"/>
        <v>22</v>
      </c>
      <c r="AB4142" s="15" t="s">
        <v>7878</v>
      </c>
      <c r="AC4142" s="35" t="str">
        <f t="shared" si="324"/>
        <v>0 anos 11 meses 29 dias</v>
      </c>
      <c r="AD4142" s="35" t="str">
        <f ca="1">IF(AND(V4142="",T4142&lt;TODAY()),"Contrato Encerrado",IF(AND(V4142="",T4142&gt;TODAY()),DATEDIF(TODAY(),T4142,"Y")&amp;" anos"&amp;" "&amp;DATEDIF(TODAY(),T4142,"YM")&amp;" meses"&amp;" "&amp;DATEDIF(TODAY(),T4142,"MD")&amp;" dias",IF(AND(X4142="",V4142&lt;TODAY()),"Contrato Encerrado",IF(AND(X4142="",V4142&gt;TODAY()),DATEDIF(TODAY(),V4142,"Y")&amp;" anos"&amp;" "&amp;DATEDIF(TODAY(),V4142,"YM")&amp;" meses"&amp;" "&amp;DATEDIF(TODAY(),V4142,"MD")&amp;" dias",IF(AND(Z4142="",X4142&lt;TODAY()),"Contrato Encerrado",IF(AND(Z4142="",X4142&gt;TODAY()),DATEDIF(TODAY(),X4142,"Y")&amp;" anos"&amp;" "&amp;DATEDIF(TODAY(),X4142,"YM")&amp;" meses"&amp;" "&amp;DATEDIF(TODAY(),X4142,"MD")&amp;" dias",IF(AND(Z4142&lt;&gt;””,Z4142&lt;TODAY()),"Contrato Encerrado",IF(AND(Z4142&lt;&gt;"",Z4142&gt;TODAY()),DATEDIF(TODAY(),Z4142,"Y")&amp;" anos"&amp;" "&amp;DATEDIF(TODAY(),Z4142,"YM")&amp;" meses"&amp;" "&amp;DATEDIF(TODAY(),Z4142,"MD")&amp;" dias"))))))))</f>
        <v>0 anos 6 meses 27 dias</v>
      </c>
      <c r="AE4142" s="35">
        <f t="shared" si="321"/>
        <v>364</v>
      </c>
      <c r="AF4142" s="35">
        <f t="shared" si="322"/>
        <v>366</v>
      </c>
      <c r="AG4142" s="17" t="str">
        <f t="shared" si="323"/>
        <v>0 anos 11 meses 31 dias</v>
      </c>
    </row>
    <row r="4143" spans="1:33" ht="11.25" customHeight="1" x14ac:dyDescent="0.2">
      <c r="A4143" s="8" t="s">
        <v>9</v>
      </c>
      <c r="B4143" s="10" t="s">
        <v>13</v>
      </c>
      <c r="C4143" s="11" t="s">
        <v>22</v>
      </c>
      <c r="D4143" s="36">
        <v>2022</v>
      </c>
      <c r="E4143" s="12" t="s">
        <v>284</v>
      </c>
      <c r="F4143" s="8" t="s">
        <v>285</v>
      </c>
      <c r="G4143" s="77" t="s">
        <v>1296</v>
      </c>
      <c r="H4143" s="78" t="s">
        <v>1297</v>
      </c>
      <c r="I4143" s="14" t="s">
        <v>1298</v>
      </c>
      <c r="J4143" s="14" t="s">
        <v>1302</v>
      </c>
      <c r="K4143" s="14" t="s">
        <v>29</v>
      </c>
      <c r="L4143" s="15" t="s">
        <v>30</v>
      </c>
      <c r="M4143" s="7" t="s">
        <v>9427</v>
      </c>
      <c r="N4143" s="16" t="s">
        <v>2099</v>
      </c>
      <c r="O4143" s="16"/>
      <c r="P4143" s="16" t="s">
        <v>2517</v>
      </c>
      <c r="Q4143" s="16" t="s">
        <v>2522</v>
      </c>
      <c r="R4143" s="31">
        <v>35901</v>
      </c>
      <c r="S4143" s="31">
        <v>44410</v>
      </c>
      <c r="T4143" s="31">
        <v>44937</v>
      </c>
      <c r="U4143" s="31"/>
      <c r="V4143" s="31"/>
      <c r="W4143" s="31"/>
      <c r="X4143" s="17"/>
      <c r="Y4143" s="17"/>
      <c r="Z4143" s="31"/>
      <c r="AA4143" s="18">
        <f t="shared" ca="1" si="320"/>
        <v>27</v>
      </c>
      <c r="AB4143" s="19" t="s">
        <v>7877</v>
      </c>
      <c r="AC4143" s="35" t="str">
        <f t="shared" si="324"/>
        <v>1 anos 5 meses 9 dias</v>
      </c>
      <c r="AD4143" s="35" t="str">
        <f ca="1">IF(AND(V4143="",T4143&lt;TODAY()),"Contrato Encerrado",IF(AND(V4143="",T4143&gt;TODAY()),DATEDIF(TODAY(),T4143,"Y")&amp;" anos"&amp;" "&amp;DATEDIF(TODAY(),T4143,"YM")&amp;" meses"&amp;" "&amp;DATEDIF(TODAY(),T4143,"MD")&amp;" dias",IF(AND(X4143="",V4143&lt;TODAY()),"Contrato Encerrado",IF(AND(X4143="",V4143&gt;TODAY()),DATEDIF(TODAY(),V4143,"Y")&amp;" anos"&amp;" "&amp;DATEDIF(TODAY(),V4143,"YM")&amp;" meses"&amp;" "&amp;DATEDIF(TODAY(),V4143,"MD")&amp;" dias",IF(AND(Z4143="",X4143&lt;TODAY()),"Contrato Encerrado",IF(AND(Z4143="",X4143&gt;TODAY()),DATEDIF(TODAY(),X4143,"Y")&amp;" anos"&amp;" "&amp;DATEDIF(TODAY(),X4143,"YM")&amp;" meses"&amp;" "&amp;DATEDIF(TODAY(),X4143,"MD")&amp;" dias",IF(AND(Z4143&lt;&gt;””,Z4143&lt;TODAY()),"Contrato Encerrado",IF(AND(Z4143&lt;&gt;"",Z4143&gt;TODAY()),DATEDIF(TODAY(),Z4143,"Y")&amp;" anos"&amp;" "&amp;DATEDIF(TODAY(),Z4143,"YM")&amp;" meses"&amp;" "&amp;DATEDIF(TODAY(),Z4143,"MD")&amp;" dias"))))))))</f>
        <v>Contrato Encerrado</v>
      </c>
      <c r="AE4143" s="35">
        <f t="shared" si="321"/>
        <v>527</v>
      </c>
      <c r="AF4143" s="35">
        <f t="shared" si="322"/>
        <v>203</v>
      </c>
      <c r="AG4143" s="17" t="str">
        <f t="shared" si="323"/>
        <v>0 anos 6 meses 21 dias</v>
      </c>
    </row>
    <row r="4144" spans="1:33" ht="11.25" customHeight="1" x14ac:dyDescent="0.2">
      <c r="A4144" s="8" t="s">
        <v>9</v>
      </c>
      <c r="B4144" s="8" t="s">
        <v>13</v>
      </c>
      <c r="C4144" s="22" t="s">
        <v>20</v>
      </c>
      <c r="D4144" s="37">
        <v>2024</v>
      </c>
      <c r="E4144" s="12" t="s">
        <v>1685</v>
      </c>
      <c r="F4144" s="8" t="s">
        <v>1686</v>
      </c>
      <c r="G4144" s="77" t="s">
        <v>13940</v>
      </c>
      <c r="H4144" s="78" t="s">
        <v>13941</v>
      </c>
      <c r="I4144" s="14" t="s">
        <v>13942</v>
      </c>
      <c r="J4144" s="14" t="s">
        <v>10</v>
      </c>
      <c r="K4144" s="14" t="s">
        <v>29</v>
      </c>
      <c r="L4144" s="15" t="s">
        <v>30</v>
      </c>
      <c r="M4144" s="7" t="s">
        <v>9427</v>
      </c>
      <c r="N4144" s="15" t="s">
        <v>2098</v>
      </c>
      <c r="O4144" s="15" t="s">
        <v>13943</v>
      </c>
      <c r="P4144" s="15" t="s">
        <v>2518</v>
      </c>
      <c r="Q4144" s="15" t="s">
        <v>2523</v>
      </c>
      <c r="R4144" s="20">
        <v>36280</v>
      </c>
      <c r="S4144" s="20">
        <v>45488</v>
      </c>
      <c r="T4144" s="20">
        <v>45555</v>
      </c>
      <c r="U4144" s="70">
        <v>45876</v>
      </c>
      <c r="V4144" s="70">
        <v>46240</v>
      </c>
      <c r="W4144" s="70"/>
      <c r="X4144" s="17"/>
      <c r="Y4144" s="17"/>
      <c r="Z4144" s="20"/>
      <c r="AA4144" s="18">
        <f t="shared" ca="1" si="320"/>
        <v>26</v>
      </c>
      <c r="AB4144" s="15" t="s">
        <v>7878</v>
      </c>
      <c r="AC4144" s="35" t="str">
        <f t="shared" si="324"/>
        <v>1 anos 2 meses 4 dias</v>
      </c>
      <c r="AD4144" s="35" t="str">
        <f ca="1">IF(AND(V4144="",T4144&lt;TODAY()),"Contrato Encerrado",IF(AND(V4144="",T4144&gt;TODAY()),DATEDIF(TODAY(),T4144,"Y")&amp;" anos"&amp;" "&amp;DATEDIF(TODAY(),T4144,"YM")&amp;" meses"&amp;" "&amp;DATEDIF(TODAY(),T4144,"MD")&amp;" dias",IF(AND(X4144="",V4144&lt;TODAY()),"Contrato Encerrado",IF(AND(X4144="",V4144&gt;TODAY()),DATEDIF(TODAY(),V4144,"Y")&amp;" anos"&amp;" "&amp;DATEDIF(TODAY(),V4144,"YM")&amp;" meses"&amp;" "&amp;DATEDIF(TODAY(),V4144,"MD")&amp;" dias",IF(AND(Z4144="",X4144&lt;TODAY()),"Contrato Encerrado",IF(AND(Z4144="",X4144&gt;TODAY()),DATEDIF(TODAY(),X4144,"Y")&amp;" anos"&amp;" "&amp;DATEDIF(TODAY(),X4144,"YM")&amp;" meses"&amp;" "&amp;DATEDIF(TODAY(),X4144,"MD")&amp;" dias",IF(AND(Z4144&lt;&gt;””,Z4144&lt;TODAY()),"Contrato Encerrado",IF(AND(Z4144&lt;&gt;"",Z4144&gt;TODAY()),DATEDIF(TODAY(),Z4144,"Y")&amp;" anos"&amp;" "&amp;DATEDIF(TODAY(),Z4144,"YM")&amp;" meses"&amp;" "&amp;DATEDIF(TODAY(),Z4144,"MD")&amp;" dias"))))))))</f>
        <v>0 anos 9 meses 30 dias</v>
      </c>
      <c r="AE4144" s="35">
        <f t="shared" si="321"/>
        <v>431</v>
      </c>
      <c r="AF4144" s="35">
        <f t="shared" si="322"/>
        <v>299</v>
      </c>
      <c r="AG4144" s="17" t="str">
        <f t="shared" si="323"/>
        <v>0 anos 9 meses 25 dias</v>
      </c>
    </row>
    <row r="4145" spans="1:33" s="61" customFormat="1" ht="11.25" customHeight="1" x14ac:dyDescent="0.2">
      <c r="A4145" s="8" t="s">
        <v>9</v>
      </c>
      <c r="B4145" s="8" t="s">
        <v>13</v>
      </c>
      <c r="C4145" s="22" t="s">
        <v>16</v>
      </c>
      <c r="D4145" s="37">
        <v>2025</v>
      </c>
      <c r="E4145" s="12" t="s">
        <v>795</v>
      </c>
      <c r="F4145" s="8" t="s">
        <v>796</v>
      </c>
      <c r="G4145" s="9" t="s">
        <v>16435</v>
      </c>
      <c r="H4145" s="8" t="s">
        <v>16436</v>
      </c>
      <c r="I4145" s="14" t="s">
        <v>16437</v>
      </c>
      <c r="J4145" s="14" t="s">
        <v>10</v>
      </c>
      <c r="K4145" s="14" t="s">
        <v>29</v>
      </c>
      <c r="L4145" s="15" t="s">
        <v>30</v>
      </c>
      <c r="M4145" s="7" t="s">
        <v>9427</v>
      </c>
      <c r="N4145" s="15" t="s">
        <v>2098</v>
      </c>
      <c r="O4145" s="15" t="s">
        <v>10152</v>
      </c>
      <c r="P4145" s="15" t="s">
        <v>2518</v>
      </c>
      <c r="Q4145" s="15" t="s">
        <v>2523</v>
      </c>
      <c r="R4145" s="20">
        <v>36818</v>
      </c>
      <c r="S4145" s="20">
        <v>45722</v>
      </c>
      <c r="T4145" s="20">
        <v>46086</v>
      </c>
      <c r="U4145" s="20"/>
      <c r="V4145" s="20"/>
      <c r="W4145" s="20"/>
      <c r="X4145" s="17"/>
      <c r="Y4145" s="17"/>
      <c r="Z4145" s="20"/>
      <c r="AA4145" s="21">
        <f t="shared" ca="1" si="320"/>
        <v>24</v>
      </c>
      <c r="AB4145" s="20" t="s">
        <v>7878</v>
      </c>
      <c r="AC4145" s="35" t="str">
        <f t="shared" si="324"/>
        <v>0 anos 11 meses 27 dias</v>
      </c>
      <c r="AD4145" s="35" t="str">
        <f ca="1">IF(AND(V4145="",T4145&lt;TODAY()),"Contrato Encerrado",IF(AND(V4145="",T4145&gt;TODAY()),DATEDIF(TODAY(),T4145,"Y")&amp;" anos"&amp;" "&amp;DATEDIF(TODAY(),T4145,"YM")&amp;" meses"&amp;" "&amp;DATEDIF(TODAY(),T4145,"MD")&amp;" dias",IF(AND(X4145="",V4145&lt;TODAY()),"Contrato Encerrado",IF(AND(X4145="",V4145&gt;TODAY()),DATEDIF(TODAY(),V4145,"Y")&amp;" anos"&amp;" "&amp;DATEDIF(TODAY(),V4145,"YM")&amp;" meses"&amp;" "&amp;DATEDIF(TODAY(),V4145,"MD")&amp;" dias",IF(AND(Z4145="",X4145&lt;TODAY()),"Contrato Encerrado",IF(AND(Z4145="",X4145&gt;TODAY()),DATEDIF(TODAY(),X4145,"Y")&amp;" anos"&amp;" "&amp;DATEDIF(TODAY(),X4145,"YM")&amp;" meses"&amp;" "&amp;DATEDIF(TODAY(),X4145,"MD")&amp;" dias",IF(AND(Z4145&lt;&gt;””,Z4145&lt;TODAY()),"Contrato Encerrado",IF(AND(Z4145&lt;&gt;"",Z4145&gt;TODAY()),DATEDIF(TODAY(),Z4145,"Y")&amp;" anos"&amp;" "&amp;DATEDIF(TODAY(),Z4145,"YM")&amp;" meses"&amp;" "&amp;DATEDIF(TODAY(),Z4145,"MD")&amp;" dias"))))))))</f>
        <v>0 anos 4 meses 26 dias</v>
      </c>
      <c r="AE4145" s="35">
        <f t="shared" si="321"/>
        <v>364</v>
      </c>
      <c r="AF4145" s="35">
        <f t="shared" si="322"/>
        <v>366</v>
      </c>
      <c r="AG4145" s="17" t="str">
        <f t="shared" si="323"/>
        <v>0 anos 11 meses 31 dias</v>
      </c>
    </row>
    <row r="4146" spans="1:33" ht="11.25" customHeight="1" x14ac:dyDescent="0.2">
      <c r="A4146" s="10" t="s">
        <v>9</v>
      </c>
      <c r="B4146" s="10" t="s">
        <v>13</v>
      </c>
      <c r="C4146" s="11" t="s">
        <v>19</v>
      </c>
      <c r="D4146" s="36">
        <v>2021</v>
      </c>
      <c r="E4146" s="13" t="s">
        <v>79</v>
      </c>
      <c r="F4146" s="10" t="s">
        <v>80</v>
      </c>
      <c r="G4146" s="83" t="s">
        <v>3849</v>
      </c>
      <c r="H4146" s="84" t="s">
        <v>3850</v>
      </c>
      <c r="I4146" s="13" t="s">
        <v>3851</v>
      </c>
      <c r="J4146" s="14" t="s">
        <v>1302</v>
      </c>
      <c r="K4146" s="13" t="s">
        <v>29</v>
      </c>
      <c r="L4146" s="25" t="s">
        <v>30</v>
      </c>
      <c r="M4146" s="7" t="s">
        <v>9427</v>
      </c>
      <c r="N4146" s="16" t="s">
        <v>2105</v>
      </c>
      <c r="O4146" s="27"/>
      <c r="P4146" s="26" t="s">
        <v>2517</v>
      </c>
      <c r="Q4146" s="26" t="s">
        <v>2522</v>
      </c>
      <c r="R4146" s="31">
        <v>34347</v>
      </c>
      <c r="S4146" s="31">
        <v>44348</v>
      </c>
      <c r="T4146" s="111">
        <v>44562</v>
      </c>
      <c r="U4146" s="31"/>
      <c r="V4146" s="31"/>
      <c r="W4146" s="31"/>
      <c r="X4146" s="17"/>
      <c r="Y4146" s="17"/>
      <c r="Z4146" s="31"/>
      <c r="AA4146" s="18">
        <f t="shared" ca="1" si="320"/>
        <v>31</v>
      </c>
      <c r="AB4146" s="19" t="s">
        <v>7878</v>
      </c>
      <c r="AC4146" s="35" t="str">
        <f t="shared" si="324"/>
        <v>0 anos 7 meses 0 dias</v>
      </c>
      <c r="AD4146" s="35" t="str">
        <f ca="1">IF(AND(V4146="",T4146&lt;TODAY()),"Contrato Encerrado",IF(AND(V4146="",T4146&gt;TODAY()),DATEDIF(TODAY(),T4146,"Y")&amp;" anos"&amp;" "&amp;DATEDIF(TODAY(),T4146,"YM")&amp;" meses"&amp;" "&amp;DATEDIF(TODAY(),T4146,"MD")&amp;" dias",IF(AND(X4146="",V4146&lt;TODAY()),"Contrato Encerrado",IF(AND(X4146="",V4146&gt;TODAY()),DATEDIF(TODAY(),V4146,"Y")&amp;" anos"&amp;" "&amp;DATEDIF(TODAY(),V4146,"YM")&amp;" meses"&amp;" "&amp;DATEDIF(TODAY(),V4146,"MD")&amp;" dias",IF(AND(Z4146="",X4146&lt;TODAY()),"Contrato Encerrado",IF(AND(Z4146="",X4146&gt;TODAY()),DATEDIF(TODAY(),X4146,"Y")&amp;" anos"&amp;" "&amp;DATEDIF(TODAY(),X4146,"YM")&amp;" meses"&amp;" "&amp;DATEDIF(TODAY(),X4146,"MD")&amp;" dias",IF(AND(Z4146&lt;&gt;””,Z4146&lt;TODAY()),"Contrato Encerrado",IF(AND(Z4146&lt;&gt;"",Z4146&gt;TODAY()),DATEDIF(TODAY(),Z4146,"Y")&amp;" anos"&amp;" "&amp;DATEDIF(TODAY(),Z4146,"YM")&amp;" meses"&amp;" "&amp;DATEDIF(TODAY(),Z4146,"MD")&amp;" dias"))))))))</f>
        <v>Contrato Encerrado</v>
      </c>
      <c r="AE4146" s="35">
        <f t="shared" si="321"/>
        <v>214</v>
      </c>
      <c r="AF4146" s="35">
        <f t="shared" si="322"/>
        <v>516</v>
      </c>
      <c r="AG4146" s="17" t="str">
        <f t="shared" si="323"/>
        <v>1 anos 4 meses 30 dias</v>
      </c>
    </row>
    <row r="4147" spans="1:33" ht="11.25" customHeight="1" x14ac:dyDescent="0.2">
      <c r="A4147" s="8" t="s">
        <v>9</v>
      </c>
      <c r="B4147" s="8" t="s">
        <v>13</v>
      </c>
      <c r="C4147" s="22" t="s">
        <v>17</v>
      </c>
      <c r="D4147" s="37">
        <v>2025</v>
      </c>
      <c r="E4147" s="12" t="s">
        <v>157</v>
      </c>
      <c r="F4147" s="8" t="s">
        <v>158</v>
      </c>
      <c r="G4147" s="9" t="s">
        <v>16711</v>
      </c>
      <c r="H4147" s="8" t="s">
        <v>16712</v>
      </c>
      <c r="I4147" s="14" t="s">
        <v>16713</v>
      </c>
      <c r="J4147" s="14" t="s">
        <v>10</v>
      </c>
      <c r="K4147" s="14" t="s">
        <v>29</v>
      </c>
      <c r="L4147" s="15" t="s">
        <v>81</v>
      </c>
      <c r="M4147" s="7" t="s">
        <v>82</v>
      </c>
      <c r="N4147" s="15" t="s">
        <v>4113</v>
      </c>
      <c r="O4147" s="15" t="s">
        <v>12894</v>
      </c>
      <c r="P4147" s="15" t="s">
        <v>2518</v>
      </c>
      <c r="Q4147" s="15" t="s">
        <v>4109</v>
      </c>
      <c r="R4147" s="20">
        <v>39882</v>
      </c>
      <c r="S4147" s="20">
        <v>45782</v>
      </c>
      <c r="T4147" s="20">
        <v>46146</v>
      </c>
      <c r="U4147" s="20"/>
      <c r="V4147" s="20"/>
      <c r="W4147" s="20"/>
      <c r="X4147" s="17"/>
      <c r="Y4147" s="17"/>
      <c r="Z4147" s="20"/>
      <c r="AA4147" s="18">
        <f t="shared" ca="1" si="320"/>
        <v>16</v>
      </c>
      <c r="AB4147" s="15" t="s">
        <v>7878</v>
      </c>
      <c r="AC4147" s="35" t="str">
        <f t="shared" si="324"/>
        <v>0 anos 11 meses 29 dias</v>
      </c>
      <c r="AD4147" s="35" t="str">
        <f ca="1">IF(AND(V4147="",T4147&lt;TODAY()),"Contrato Encerrado",IF(AND(V4147="",T4147&gt;TODAY()),DATEDIF(TODAY(),T4147,"Y")&amp;" anos"&amp;" "&amp;DATEDIF(TODAY(),T4147,"YM")&amp;" meses"&amp;" "&amp;DATEDIF(TODAY(),T4147,"MD")&amp;" dias",IF(AND(X4147="",V4147&lt;TODAY()),"Contrato Encerrado",IF(AND(X4147="",V4147&gt;TODAY()),DATEDIF(TODAY(),V4147,"Y")&amp;" anos"&amp;" "&amp;DATEDIF(TODAY(),V4147,"YM")&amp;" meses"&amp;" "&amp;DATEDIF(TODAY(),V4147,"MD")&amp;" dias",IF(AND(Z4147="",X4147&lt;TODAY()),"Contrato Encerrado",IF(AND(Z4147="",X4147&gt;TODAY()),DATEDIF(TODAY(),X4147,"Y")&amp;" anos"&amp;" "&amp;DATEDIF(TODAY(),X4147,"YM")&amp;" meses"&amp;" "&amp;DATEDIF(TODAY(),X4147,"MD")&amp;" dias",IF(AND(Z4147&lt;&gt;””,Z4147&lt;TODAY()),"Contrato Encerrado",IF(AND(Z4147&lt;&gt;"",Z4147&gt;TODAY()),DATEDIF(TODAY(),Z4147,"Y")&amp;" anos"&amp;" "&amp;DATEDIF(TODAY(),Z4147,"YM")&amp;" meses"&amp;" "&amp;DATEDIF(TODAY(),Z4147,"MD")&amp;" dias"))))))))</f>
        <v>0 anos 6 meses 27 dias</v>
      </c>
      <c r="AE4147" s="35">
        <f t="shared" si="321"/>
        <v>364</v>
      </c>
      <c r="AF4147" s="35">
        <f t="shared" si="322"/>
        <v>366</v>
      </c>
      <c r="AG4147" s="17" t="str">
        <f t="shared" si="323"/>
        <v>0 anos 11 meses 31 dias</v>
      </c>
    </row>
    <row r="4148" spans="1:33" ht="11.25" customHeight="1" x14ac:dyDescent="0.2">
      <c r="A4148" s="8" t="s">
        <v>9</v>
      </c>
      <c r="B4148" s="8" t="s">
        <v>13</v>
      </c>
      <c r="C4148" s="22" t="s">
        <v>19</v>
      </c>
      <c r="D4148" s="37">
        <v>2023</v>
      </c>
      <c r="E4148" s="12" t="s">
        <v>157</v>
      </c>
      <c r="F4148" s="8" t="s">
        <v>158</v>
      </c>
      <c r="G4148" s="85" t="s">
        <v>8156</v>
      </c>
      <c r="H4148" s="78" t="s">
        <v>8157</v>
      </c>
      <c r="I4148" s="14" t="s">
        <v>8158</v>
      </c>
      <c r="J4148" s="14" t="s">
        <v>14943</v>
      </c>
      <c r="K4148" s="14" t="s">
        <v>29</v>
      </c>
      <c r="L4148" s="15" t="s">
        <v>30</v>
      </c>
      <c r="M4148" s="7" t="s">
        <v>9427</v>
      </c>
      <c r="N4148" s="15" t="s">
        <v>2101</v>
      </c>
      <c r="O4148" s="15" t="s">
        <v>8159</v>
      </c>
      <c r="P4148" s="15" t="s">
        <v>2518</v>
      </c>
      <c r="Q4148" s="15" t="s">
        <v>4109</v>
      </c>
      <c r="R4148" s="31">
        <v>30213</v>
      </c>
      <c r="S4148" s="30">
        <v>45063</v>
      </c>
      <c r="T4148" s="30">
        <v>45391</v>
      </c>
      <c r="U4148" s="30">
        <v>45400</v>
      </c>
      <c r="V4148" s="30">
        <v>45574</v>
      </c>
      <c r="W4148" s="17"/>
      <c r="X4148" s="17"/>
      <c r="Y4148" s="17"/>
      <c r="Z4148" s="30"/>
      <c r="AA4148" s="18">
        <f t="shared" ca="1" si="320"/>
        <v>43</v>
      </c>
      <c r="AB4148" s="19" t="s">
        <v>7878</v>
      </c>
      <c r="AC4148" s="35" t="str">
        <f t="shared" si="324"/>
        <v>1 anos 4 meses 13 dias</v>
      </c>
      <c r="AD4148" s="35" t="str">
        <f ca="1">IF(AND(V4148="",T4148&lt;TODAY()),"Contrato Encerrado",IF(AND(V4148="",T4148&gt;TODAY()),DATEDIF(TODAY(),T4148,"Y")&amp;" anos"&amp;" "&amp;DATEDIF(TODAY(),T4148,"YM")&amp;" meses"&amp;" "&amp;DATEDIF(TODAY(),T4148,"MD")&amp;" dias",IF(AND(X4148="",V4148&lt;TODAY()),"Contrato Encerrado",IF(AND(X4148="",V4148&gt;TODAY()),DATEDIF(TODAY(),V4148,"Y")&amp;" anos"&amp;" "&amp;DATEDIF(TODAY(),V4148,"YM")&amp;" meses"&amp;" "&amp;DATEDIF(TODAY(),V4148,"MD")&amp;" dias",IF(AND(Z4148="",X4148&lt;TODAY()),"Contrato Encerrado",IF(AND(Z4148="",X4148&gt;TODAY()),DATEDIF(TODAY(),X4148,"Y")&amp;" anos"&amp;" "&amp;DATEDIF(TODAY(),X4148,"YM")&amp;" meses"&amp;" "&amp;DATEDIF(TODAY(),X4148,"MD")&amp;" dias",IF(AND(Z4148&lt;&gt;””,Z4148&lt;TODAY()),"Contrato Encerrado",IF(AND(Z4148&lt;&gt;"",Z4148&gt;TODAY()),DATEDIF(TODAY(),Z4148,"Y")&amp;" anos"&amp;" "&amp;DATEDIF(TODAY(),Z4148,"YM")&amp;" meses"&amp;" "&amp;DATEDIF(TODAY(),Z4148,"MD")&amp;" dias"))))))))</f>
        <v>Contrato Encerrado</v>
      </c>
      <c r="AE4148" s="35">
        <f t="shared" si="321"/>
        <v>502</v>
      </c>
      <c r="AF4148" s="35">
        <f t="shared" si="322"/>
        <v>228</v>
      </c>
      <c r="AG4148" s="17" t="str">
        <f t="shared" si="323"/>
        <v>0 anos 7 meses 15 dias</v>
      </c>
    </row>
    <row r="4149" spans="1:33" ht="11.25" customHeight="1" x14ac:dyDescent="0.2">
      <c r="A4149" s="8" t="s">
        <v>9</v>
      </c>
      <c r="B4149" s="10" t="s">
        <v>13</v>
      </c>
      <c r="C4149" s="11" t="s">
        <v>22</v>
      </c>
      <c r="D4149" s="36">
        <v>2022</v>
      </c>
      <c r="E4149" s="12" t="s">
        <v>284</v>
      </c>
      <c r="F4149" s="8" t="s">
        <v>285</v>
      </c>
      <c r="G4149" s="77" t="s">
        <v>301</v>
      </c>
      <c r="H4149" s="78" t="s">
        <v>302</v>
      </c>
      <c r="I4149" s="14" t="s">
        <v>303</v>
      </c>
      <c r="J4149" s="14" t="s">
        <v>1302</v>
      </c>
      <c r="K4149" s="14" t="s">
        <v>29</v>
      </c>
      <c r="L4149" s="15" t="s">
        <v>30</v>
      </c>
      <c r="M4149" s="7" t="s">
        <v>9427</v>
      </c>
      <c r="N4149" s="16" t="s">
        <v>2099</v>
      </c>
      <c r="O4149" s="16"/>
      <c r="P4149" s="16" t="s">
        <v>2517</v>
      </c>
      <c r="Q4149" s="16" t="s">
        <v>2522</v>
      </c>
      <c r="R4149" s="31">
        <v>35757</v>
      </c>
      <c r="S4149" s="31">
        <v>44319</v>
      </c>
      <c r="T4149" s="111">
        <v>44937</v>
      </c>
      <c r="U4149" s="31"/>
      <c r="V4149" s="31"/>
      <c r="W4149" s="31"/>
      <c r="X4149" s="17"/>
      <c r="Y4149" s="17"/>
      <c r="Z4149" s="31"/>
      <c r="AA4149" s="18">
        <f t="shared" ref="AA4149:AA4210" ca="1" si="325">DATEDIF(R4149,TODAY(),"Y")</f>
        <v>27</v>
      </c>
      <c r="AB4149" s="19" t="s">
        <v>7878</v>
      </c>
      <c r="AC4149" s="35" t="str">
        <f t="shared" si="324"/>
        <v>1 anos 8 meses 8 dias</v>
      </c>
      <c r="AD4149" s="35" t="str">
        <f ca="1">IF(AND(V4149="",T4149&lt;TODAY()),"Contrato Encerrado",IF(AND(V4149="",T4149&gt;TODAY()),DATEDIF(TODAY(),T4149,"Y")&amp;" anos"&amp;" "&amp;DATEDIF(TODAY(),T4149,"YM")&amp;" meses"&amp;" "&amp;DATEDIF(TODAY(),T4149,"MD")&amp;" dias",IF(AND(X4149="",V4149&lt;TODAY()),"Contrato Encerrado",IF(AND(X4149="",V4149&gt;TODAY()),DATEDIF(TODAY(),V4149,"Y")&amp;" anos"&amp;" "&amp;DATEDIF(TODAY(),V4149,"YM")&amp;" meses"&amp;" "&amp;DATEDIF(TODAY(),V4149,"MD")&amp;" dias",IF(AND(Z4149="",X4149&lt;TODAY()),"Contrato Encerrado",IF(AND(Z4149="",X4149&gt;TODAY()),DATEDIF(TODAY(),X4149,"Y")&amp;" anos"&amp;" "&amp;DATEDIF(TODAY(),X4149,"YM")&amp;" meses"&amp;" "&amp;DATEDIF(TODAY(),X4149,"MD")&amp;" dias",IF(AND(Z4149&lt;&gt;””,Z4149&lt;TODAY()),"Contrato Encerrado",IF(AND(Z4149&lt;&gt;"",Z4149&gt;TODAY()),DATEDIF(TODAY(),Z4149,"Y")&amp;" anos"&amp;" "&amp;DATEDIF(TODAY(),Z4149,"YM")&amp;" meses"&amp;" "&amp;DATEDIF(TODAY(),Z4149,"MD")&amp;" dias"))))))))</f>
        <v>Contrato Encerrado</v>
      </c>
      <c r="AE4149" s="35">
        <f t="shared" ref="AE4149:AE4210" si="326">SUM((T4149-S4149)+(V4149-U4149)+(X4149-W4149)+(Z4149-Y4149))</f>
        <v>618</v>
      </c>
      <c r="AF4149" s="35">
        <f t="shared" ref="AF4149:AF4210" si="327">730-AE4149</f>
        <v>112</v>
      </c>
      <c r="AG4149" s="17" t="str">
        <f t="shared" ref="AG4149:AG4210" si="328">IF(AF4149&gt;0,DATEDIF(0,AF4149,"Y")&amp; " anos"&amp; " "&amp;DATEDIF(0,AF4149,"YM")&amp; " meses"&amp; " "&amp;DATEDIF(0,AF4149,"MD")&amp; " dias","ESTÁGIO COMPLETOU 2 ANOS")</f>
        <v>0 anos 3 meses 21 dias</v>
      </c>
    </row>
    <row r="4150" spans="1:33" ht="11.25" customHeight="1" x14ac:dyDescent="0.2">
      <c r="A4150" s="8" t="s">
        <v>9</v>
      </c>
      <c r="B4150" s="8" t="s">
        <v>13</v>
      </c>
      <c r="C4150" s="22" t="s">
        <v>14</v>
      </c>
      <c r="D4150" s="37">
        <v>2023</v>
      </c>
      <c r="E4150" s="23" t="s">
        <v>1685</v>
      </c>
      <c r="F4150" s="8" t="s">
        <v>1686</v>
      </c>
      <c r="G4150" s="77" t="s">
        <v>7363</v>
      </c>
      <c r="H4150" s="78" t="s">
        <v>7364</v>
      </c>
      <c r="I4150" s="9" t="s">
        <v>7365</v>
      </c>
      <c r="J4150" s="14" t="s">
        <v>14943</v>
      </c>
      <c r="K4150" s="9" t="s">
        <v>29</v>
      </c>
      <c r="L4150" s="24" t="s">
        <v>81</v>
      </c>
      <c r="M4150" s="7" t="s">
        <v>82</v>
      </c>
      <c r="N4150" s="24" t="s">
        <v>4113</v>
      </c>
      <c r="O4150" s="24"/>
      <c r="P4150" s="24" t="s">
        <v>2518</v>
      </c>
      <c r="Q4150" s="24" t="s">
        <v>2523</v>
      </c>
      <c r="R4150" s="17">
        <v>38548</v>
      </c>
      <c r="S4150" s="17">
        <v>44942</v>
      </c>
      <c r="T4150" s="31">
        <v>45299</v>
      </c>
      <c r="U4150" s="17"/>
      <c r="V4150" s="31"/>
      <c r="W4150" s="17"/>
      <c r="X4150" s="17"/>
      <c r="Y4150" s="17"/>
      <c r="Z4150" s="31"/>
      <c r="AA4150" s="18">
        <f t="shared" ca="1" si="325"/>
        <v>20</v>
      </c>
      <c r="AB4150" s="19" t="s">
        <v>7878</v>
      </c>
      <c r="AC4150" s="35" t="str">
        <f t="shared" si="324"/>
        <v>0 anos 11 meses 23 dias</v>
      </c>
      <c r="AD4150" s="35" t="str">
        <f ca="1">IF(AND(V4150="",T4150&lt;TODAY()),"Contrato Encerrado",IF(AND(V4150="",T4150&gt;TODAY()),DATEDIF(TODAY(),T4150,"Y")&amp;" anos"&amp;" "&amp;DATEDIF(TODAY(),T4150,"YM")&amp;" meses"&amp;" "&amp;DATEDIF(TODAY(),T4150,"MD")&amp;" dias",IF(AND(X4150="",V4150&lt;TODAY()),"Contrato Encerrado",IF(AND(X4150="",V4150&gt;TODAY()),DATEDIF(TODAY(),V4150,"Y")&amp;" anos"&amp;" "&amp;DATEDIF(TODAY(),V4150,"YM")&amp;" meses"&amp;" "&amp;DATEDIF(TODAY(),V4150,"MD")&amp;" dias",IF(AND(Z4150="",X4150&lt;TODAY()),"Contrato Encerrado",IF(AND(Z4150="",X4150&gt;TODAY()),DATEDIF(TODAY(),X4150,"Y")&amp;" anos"&amp;" "&amp;DATEDIF(TODAY(),X4150,"YM")&amp;" meses"&amp;" "&amp;DATEDIF(TODAY(),X4150,"MD")&amp;" dias",IF(AND(Z4150&lt;&gt;””,Z4150&lt;TODAY()),"Contrato Encerrado",IF(AND(Z4150&lt;&gt;"",Z4150&gt;TODAY()),DATEDIF(TODAY(),Z4150,"Y")&amp;" anos"&amp;" "&amp;DATEDIF(TODAY(),Z4150,"YM")&amp;" meses"&amp;" "&amp;DATEDIF(TODAY(),Z4150,"MD")&amp;" dias"))))))))</f>
        <v>Contrato Encerrado</v>
      </c>
      <c r="AE4150" s="35">
        <f t="shared" si="326"/>
        <v>357</v>
      </c>
      <c r="AF4150" s="35">
        <f t="shared" si="327"/>
        <v>373</v>
      </c>
      <c r="AG4150" s="17" t="str">
        <f t="shared" si="328"/>
        <v>1 anos 0 meses 7 dias</v>
      </c>
    </row>
    <row r="4151" spans="1:33" ht="11.25" customHeight="1" x14ac:dyDescent="0.2">
      <c r="A4151" s="8" t="s">
        <v>9</v>
      </c>
      <c r="B4151" s="8" t="s">
        <v>13</v>
      </c>
      <c r="C4151" s="22" t="s">
        <v>11</v>
      </c>
      <c r="D4151" s="37">
        <v>2024</v>
      </c>
      <c r="E4151" s="12" t="s">
        <v>307</v>
      </c>
      <c r="F4151" s="8" t="s">
        <v>308</v>
      </c>
      <c r="G4151" s="77" t="s">
        <v>11676</v>
      </c>
      <c r="H4151" s="78" t="s">
        <v>11677</v>
      </c>
      <c r="I4151" s="14" t="s">
        <v>11678</v>
      </c>
      <c r="J4151" s="14" t="s">
        <v>10</v>
      </c>
      <c r="K4151" s="14" t="s">
        <v>29</v>
      </c>
      <c r="L4151" s="15" t="s">
        <v>30</v>
      </c>
      <c r="M4151" s="7" t="s">
        <v>9427</v>
      </c>
      <c r="N4151" s="16" t="s">
        <v>2113</v>
      </c>
      <c r="O4151" s="15" t="s">
        <v>7897</v>
      </c>
      <c r="P4151" s="15" t="s">
        <v>2518</v>
      </c>
      <c r="Q4151" s="15" t="s">
        <v>2523</v>
      </c>
      <c r="R4151" s="20">
        <v>37645</v>
      </c>
      <c r="S4151" s="20">
        <v>45293</v>
      </c>
      <c r="T4151" s="20">
        <v>46023</v>
      </c>
      <c r="U4151" s="20"/>
      <c r="V4151" s="20"/>
      <c r="W4151" s="20"/>
      <c r="X4151" s="17"/>
      <c r="Y4151" s="17"/>
      <c r="Z4151" s="20"/>
      <c r="AA4151" s="18">
        <f t="shared" ca="1" si="325"/>
        <v>22</v>
      </c>
      <c r="AB4151" s="15" t="s">
        <v>7878</v>
      </c>
      <c r="AC4151" s="35" t="str">
        <f t="shared" si="324"/>
        <v>1 anos 11 meses 30 dias</v>
      </c>
      <c r="AD4151" s="35" t="str">
        <f ca="1">IF(AND(V4151="",T4151&lt;TODAY()),"Contrato Encerrado",IF(AND(V4151="",T4151&gt;TODAY()),DATEDIF(TODAY(),T4151,"Y")&amp;" anos"&amp;" "&amp;DATEDIF(TODAY(),T4151,"YM")&amp;" meses"&amp;" "&amp;DATEDIF(TODAY(),T4151,"MD")&amp;" dias",IF(AND(X4151="",V4151&lt;TODAY()),"Contrato Encerrado",IF(AND(X4151="",V4151&gt;TODAY()),DATEDIF(TODAY(),V4151,"Y")&amp;" anos"&amp;" "&amp;DATEDIF(TODAY(),V4151,"YM")&amp;" meses"&amp;" "&amp;DATEDIF(TODAY(),V4151,"MD")&amp;" dias",IF(AND(Z4151="",X4151&lt;TODAY()),"Contrato Encerrado",IF(AND(Z4151="",X4151&gt;TODAY()),DATEDIF(TODAY(),X4151,"Y")&amp;" anos"&amp;" "&amp;DATEDIF(TODAY(),X4151,"YM")&amp;" meses"&amp;" "&amp;DATEDIF(TODAY(),X4151,"MD")&amp;" dias",IF(AND(Z4151&lt;&gt;””,Z4151&lt;TODAY()),"Contrato Encerrado",IF(AND(Z4151&lt;&gt;"",Z4151&gt;TODAY()),DATEDIF(TODAY(),Z4151,"Y")&amp;" anos"&amp;" "&amp;DATEDIF(TODAY(),Z4151,"YM")&amp;" meses"&amp;" "&amp;DATEDIF(TODAY(),Z4151,"MD")&amp;" dias"))))))))</f>
        <v>0 anos 2 meses 25 dias</v>
      </c>
      <c r="AE4151" s="35">
        <f t="shared" si="326"/>
        <v>730</v>
      </c>
      <c r="AF4151" s="35">
        <f t="shared" si="327"/>
        <v>0</v>
      </c>
      <c r="AG4151" s="17" t="str">
        <f t="shared" si="328"/>
        <v>ESTÁGIO COMPLETOU 2 ANOS</v>
      </c>
    </row>
    <row r="4152" spans="1:33" ht="11.25" customHeight="1" x14ac:dyDescent="0.2">
      <c r="A4152" s="8" t="s">
        <v>9</v>
      </c>
      <c r="B4152" s="8" t="s">
        <v>13</v>
      </c>
      <c r="C4152" s="22" t="s">
        <v>15</v>
      </c>
      <c r="D4152" s="37">
        <v>2023</v>
      </c>
      <c r="E4152" s="23" t="s">
        <v>79</v>
      </c>
      <c r="F4152" s="8" t="s">
        <v>80</v>
      </c>
      <c r="G4152" s="77" t="s">
        <v>7366</v>
      </c>
      <c r="H4152" s="78" t="s">
        <v>7367</v>
      </c>
      <c r="I4152" s="9" t="s">
        <v>7368</v>
      </c>
      <c r="J4152" s="14" t="s">
        <v>1302</v>
      </c>
      <c r="K4152" s="9" t="s">
        <v>29</v>
      </c>
      <c r="L4152" s="24" t="s">
        <v>30</v>
      </c>
      <c r="M4152" s="7" t="s">
        <v>9427</v>
      </c>
      <c r="N4152" s="24" t="s">
        <v>6233</v>
      </c>
      <c r="O4152" s="24"/>
      <c r="P4152" s="24" t="s">
        <v>2518</v>
      </c>
      <c r="Q4152" s="24" t="s">
        <v>2523</v>
      </c>
      <c r="R4152" s="17">
        <v>37205</v>
      </c>
      <c r="S4152" s="17">
        <v>44986</v>
      </c>
      <c r="T4152" s="31">
        <v>45372</v>
      </c>
      <c r="U4152" s="17"/>
      <c r="V4152" s="31"/>
      <c r="W4152" s="17"/>
      <c r="X4152" s="17"/>
      <c r="Y4152" s="17"/>
      <c r="Z4152" s="31"/>
      <c r="AA4152" s="18">
        <f t="shared" ca="1" si="325"/>
        <v>23</v>
      </c>
      <c r="AB4152" s="19" t="s">
        <v>7878</v>
      </c>
      <c r="AC4152" s="35" t="str">
        <f t="shared" si="324"/>
        <v>1 anos 0 meses 20 dias</v>
      </c>
      <c r="AD4152" s="35" t="str">
        <f ca="1">IF(AND(V4152="",T4152&lt;TODAY()),"Contrato Encerrado",IF(AND(V4152="",T4152&gt;TODAY()),DATEDIF(TODAY(),T4152,"Y")&amp;" anos"&amp;" "&amp;DATEDIF(TODAY(),T4152,"YM")&amp;" meses"&amp;" "&amp;DATEDIF(TODAY(),T4152,"MD")&amp;" dias",IF(AND(X4152="",V4152&lt;TODAY()),"Contrato Encerrado",IF(AND(X4152="",V4152&gt;TODAY()),DATEDIF(TODAY(),V4152,"Y")&amp;" anos"&amp;" "&amp;DATEDIF(TODAY(),V4152,"YM")&amp;" meses"&amp;" "&amp;DATEDIF(TODAY(),V4152,"MD")&amp;" dias",IF(AND(Z4152="",X4152&lt;TODAY()),"Contrato Encerrado",IF(AND(Z4152="",X4152&gt;TODAY()),DATEDIF(TODAY(),X4152,"Y")&amp;" anos"&amp;" "&amp;DATEDIF(TODAY(),X4152,"YM")&amp;" meses"&amp;" "&amp;DATEDIF(TODAY(),X4152,"MD")&amp;" dias",IF(AND(Z4152&lt;&gt;””,Z4152&lt;TODAY()),"Contrato Encerrado",IF(AND(Z4152&lt;&gt;"",Z4152&gt;TODAY()),DATEDIF(TODAY(),Z4152,"Y")&amp;" anos"&amp;" "&amp;DATEDIF(TODAY(),Z4152,"YM")&amp;" meses"&amp;" "&amp;DATEDIF(TODAY(),Z4152,"MD")&amp;" dias"))))))))</f>
        <v>Contrato Encerrado</v>
      </c>
      <c r="AE4152" s="35">
        <f t="shared" si="326"/>
        <v>386</v>
      </c>
      <c r="AF4152" s="35">
        <f t="shared" si="327"/>
        <v>344</v>
      </c>
      <c r="AG4152" s="17" t="str">
        <f t="shared" si="328"/>
        <v>0 anos 11 meses 9 dias</v>
      </c>
    </row>
    <row r="4153" spans="1:33" s="61" customFormat="1" ht="11.25" customHeight="1" x14ac:dyDescent="0.2">
      <c r="A4153" s="8" t="s">
        <v>9</v>
      </c>
      <c r="B4153" s="8" t="s">
        <v>13</v>
      </c>
      <c r="C4153" s="22" t="s">
        <v>21</v>
      </c>
      <c r="D4153" s="37">
        <v>2024</v>
      </c>
      <c r="E4153" s="12" t="s">
        <v>157</v>
      </c>
      <c r="F4153" s="8" t="s">
        <v>158</v>
      </c>
      <c r="G4153" s="77" t="s">
        <v>14259</v>
      </c>
      <c r="H4153" s="78" t="s">
        <v>14260</v>
      </c>
      <c r="I4153" s="14" t="s">
        <v>14261</v>
      </c>
      <c r="J4153" s="14" t="s">
        <v>10</v>
      </c>
      <c r="K4153" s="14" t="s">
        <v>29</v>
      </c>
      <c r="L4153" s="15" t="s">
        <v>30</v>
      </c>
      <c r="M4153" s="7" t="s">
        <v>9427</v>
      </c>
      <c r="N4153" s="15" t="s">
        <v>2101</v>
      </c>
      <c r="O4153" s="15" t="s">
        <v>7979</v>
      </c>
      <c r="P4153" s="15" t="s">
        <v>2518</v>
      </c>
      <c r="Q4153" s="15" t="s">
        <v>2521</v>
      </c>
      <c r="R4153" s="20">
        <v>38210</v>
      </c>
      <c r="S4153" s="20">
        <v>45497</v>
      </c>
      <c r="T4153" s="20">
        <v>45861</v>
      </c>
      <c r="U4153" s="20">
        <v>45890</v>
      </c>
      <c r="V4153" s="20">
        <v>46254</v>
      </c>
      <c r="W4153" s="20"/>
      <c r="X4153" s="17"/>
      <c r="Y4153" s="17"/>
      <c r="Z4153" s="20"/>
      <c r="AA4153" s="18">
        <f t="shared" ca="1" si="325"/>
        <v>21</v>
      </c>
      <c r="AB4153" s="15" t="s">
        <v>7878</v>
      </c>
      <c r="AC4153" s="35" t="str">
        <f t="shared" si="324"/>
        <v>1 anos 11 meses 28 dias</v>
      </c>
      <c r="AD4153" s="35" t="str">
        <f ca="1">IF(AND(V4153="",T4153&lt;TODAY()),"Contrato Encerrado",IF(AND(V4153="",T4153&gt;TODAY()),DATEDIF(TODAY(),T4153,"Y")&amp;" anos"&amp;" "&amp;DATEDIF(TODAY(),T4153,"YM")&amp;" meses"&amp;" "&amp;DATEDIF(TODAY(),T4153,"MD")&amp;" dias",IF(AND(X4153="",V4153&lt;TODAY()),"Contrato Encerrado",IF(AND(X4153="",V4153&gt;TODAY()),DATEDIF(TODAY(),V4153,"Y")&amp;" anos"&amp;" "&amp;DATEDIF(TODAY(),V4153,"YM")&amp;" meses"&amp;" "&amp;DATEDIF(TODAY(),V4153,"MD")&amp;" dias",IF(AND(Z4153="",X4153&lt;TODAY()),"Contrato Encerrado",IF(AND(Z4153="",X4153&gt;TODAY()),DATEDIF(TODAY(),X4153,"Y")&amp;" anos"&amp;" "&amp;DATEDIF(TODAY(),X4153,"YM")&amp;" meses"&amp;" "&amp;DATEDIF(TODAY(),X4153,"MD")&amp;" dias",IF(AND(Z4153&lt;&gt;””,Z4153&lt;TODAY()),"Contrato Encerrado",IF(AND(Z4153&lt;&gt;"",Z4153&gt;TODAY()),DATEDIF(TODAY(),Z4153,"Y")&amp;" anos"&amp;" "&amp;DATEDIF(TODAY(),Z4153,"YM")&amp;" meses"&amp;" "&amp;DATEDIF(TODAY(),Z4153,"MD")&amp;" dias"))))))))</f>
        <v>0 anos 10 meses 13 dias</v>
      </c>
      <c r="AE4153" s="35">
        <f t="shared" si="326"/>
        <v>728</v>
      </c>
      <c r="AF4153" s="35">
        <f t="shared" si="327"/>
        <v>2</v>
      </c>
      <c r="AG4153" s="17" t="str">
        <f t="shared" si="328"/>
        <v>0 anos 0 meses 2 dias</v>
      </c>
    </row>
    <row r="4154" spans="1:33" ht="11.25" customHeight="1" x14ac:dyDescent="0.2">
      <c r="A4154" s="8" t="s">
        <v>9</v>
      </c>
      <c r="B4154" s="8" t="s">
        <v>13</v>
      </c>
      <c r="C4154" s="22" t="s">
        <v>21</v>
      </c>
      <c r="D4154" s="35">
        <v>2025</v>
      </c>
      <c r="E4154" s="12" t="s">
        <v>157</v>
      </c>
      <c r="F4154" s="8" t="s">
        <v>158</v>
      </c>
      <c r="G4154" s="14" t="s">
        <v>17652</v>
      </c>
      <c r="H4154" s="8" t="s">
        <v>17653</v>
      </c>
      <c r="I4154" s="14" t="s">
        <v>17028</v>
      </c>
      <c r="J4154" s="14" t="s">
        <v>10</v>
      </c>
      <c r="K4154" s="14" t="s">
        <v>29</v>
      </c>
      <c r="L4154" s="15" t="s">
        <v>81</v>
      </c>
      <c r="M4154" s="7" t="s">
        <v>16173</v>
      </c>
      <c r="N4154" s="15" t="s">
        <v>4113</v>
      </c>
      <c r="O4154" s="15" t="s">
        <v>17138</v>
      </c>
      <c r="P4154" s="15" t="s">
        <v>2518</v>
      </c>
      <c r="Q4154" s="15" t="s">
        <v>4109</v>
      </c>
      <c r="R4154" s="20">
        <v>39603</v>
      </c>
      <c r="S4154" s="20">
        <v>45817</v>
      </c>
      <c r="T4154" s="20">
        <v>46181</v>
      </c>
      <c r="U4154" s="20"/>
      <c r="V4154" s="20"/>
      <c r="W4154" s="20"/>
      <c r="X4154" s="17"/>
      <c r="Y4154" s="17"/>
      <c r="Z4154" s="20"/>
      <c r="AA4154" s="21">
        <f t="shared" ca="1" si="325"/>
        <v>17</v>
      </c>
      <c r="AB4154" s="20" t="s">
        <v>7878</v>
      </c>
      <c r="AC4154" s="35" t="str">
        <f t="shared" si="324"/>
        <v>0 anos 11 meses 30 dias</v>
      </c>
      <c r="AD4154" s="35" t="str">
        <f ca="1">IF(AND(V4154="",T4154&lt;TODAY()),"Contrato Encerrado",IF(AND(V4154="",T4154&gt;TODAY()),DATEDIF(TODAY(),T4154,"Y")&amp;" anos"&amp;" "&amp;DATEDIF(TODAY(),T4154,"YM")&amp;" meses"&amp;" "&amp;DATEDIF(TODAY(),T4154,"MD")&amp;" dias",IF(AND(X4154="",V4154&lt;TODAY()),"Contrato Encerrado",IF(AND(X4154="",V4154&gt;TODAY()),DATEDIF(TODAY(),V4154,"Y")&amp;" anos"&amp;" "&amp;DATEDIF(TODAY(),V4154,"YM")&amp;" meses"&amp;" "&amp;DATEDIF(TODAY(),V4154,"MD")&amp;" dias",IF(AND(Z4154="",X4154&lt;TODAY()),"Contrato Encerrado",IF(AND(Z4154="",X4154&gt;TODAY()),DATEDIF(TODAY(),X4154,"Y")&amp;" anos"&amp;" "&amp;DATEDIF(TODAY(),X4154,"YM")&amp;" meses"&amp;" "&amp;DATEDIF(TODAY(),X4154,"MD")&amp;" dias",IF(AND(Z4154&lt;&gt;””,Z4154&lt;TODAY()),"Contrato Encerrado",IF(AND(Z4154&lt;&gt;"",Z4154&gt;TODAY()),DATEDIF(TODAY(),Z4154,"Y")&amp;" anos"&amp;" "&amp;DATEDIF(TODAY(),Z4154,"YM")&amp;" meses"&amp;" "&amp;DATEDIF(TODAY(),Z4154,"MD")&amp;" dias"))))))))</f>
        <v>0 anos 8 meses 1 dias</v>
      </c>
      <c r="AE4154" s="35">
        <f t="shared" si="326"/>
        <v>364</v>
      </c>
      <c r="AF4154" s="35">
        <f t="shared" si="327"/>
        <v>366</v>
      </c>
      <c r="AG4154" s="17" t="str">
        <f t="shared" si="328"/>
        <v>0 anos 11 meses 31 dias</v>
      </c>
    </row>
    <row r="4155" spans="1:33" ht="11.25" customHeight="1" x14ac:dyDescent="0.2">
      <c r="A4155" s="10" t="s">
        <v>9</v>
      </c>
      <c r="B4155" s="10" t="s">
        <v>13</v>
      </c>
      <c r="C4155" s="11" t="s">
        <v>16</v>
      </c>
      <c r="D4155" s="36">
        <v>2021</v>
      </c>
      <c r="E4155" s="13" t="s">
        <v>27</v>
      </c>
      <c r="F4155" s="10" t="s">
        <v>28</v>
      </c>
      <c r="G4155" s="83" t="s">
        <v>76</v>
      </c>
      <c r="H4155" s="84" t="s">
        <v>77</v>
      </c>
      <c r="I4155" s="13" t="s">
        <v>78</v>
      </c>
      <c r="J4155" s="14" t="s">
        <v>1302</v>
      </c>
      <c r="K4155" s="13" t="s">
        <v>29</v>
      </c>
      <c r="L4155" s="25" t="s">
        <v>30</v>
      </c>
      <c r="M4155" s="7" t="s">
        <v>9427</v>
      </c>
      <c r="N4155" s="26" t="s">
        <v>4113</v>
      </c>
      <c r="O4155" s="27"/>
      <c r="P4155" s="26" t="s">
        <v>2517</v>
      </c>
      <c r="Q4155" s="26" t="s">
        <v>2522</v>
      </c>
      <c r="R4155" s="31">
        <v>36335</v>
      </c>
      <c r="S4155" s="31">
        <v>44301</v>
      </c>
      <c r="T4155" s="31">
        <v>44562</v>
      </c>
      <c r="U4155" s="31"/>
      <c r="V4155" s="31"/>
      <c r="W4155" s="31"/>
      <c r="X4155" s="17"/>
      <c r="Y4155" s="17"/>
      <c r="Z4155" s="31"/>
      <c r="AA4155" s="18">
        <f t="shared" ca="1" si="325"/>
        <v>26</v>
      </c>
      <c r="AB4155" s="19" t="s">
        <v>7878</v>
      </c>
      <c r="AC4155" s="35" t="str">
        <f t="shared" si="324"/>
        <v>0 anos 8 meses 17 dias</v>
      </c>
      <c r="AD4155" s="35" t="str">
        <f ca="1">IF(AND(V4155="",T4155&lt;TODAY()),"Contrato Encerrado",IF(AND(V4155="",T4155&gt;TODAY()),DATEDIF(TODAY(),T4155,"Y")&amp;" anos"&amp;" "&amp;DATEDIF(TODAY(),T4155,"YM")&amp;" meses"&amp;" "&amp;DATEDIF(TODAY(),T4155,"MD")&amp;" dias",IF(AND(X4155="",V4155&lt;TODAY()),"Contrato Encerrado",IF(AND(X4155="",V4155&gt;TODAY()),DATEDIF(TODAY(),V4155,"Y")&amp;" anos"&amp;" "&amp;DATEDIF(TODAY(),V4155,"YM")&amp;" meses"&amp;" "&amp;DATEDIF(TODAY(),V4155,"MD")&amp;" dias",IF(AND(Z4155="",X4155&lt;TODAY()),"Contrato Encerrado",IF(AND(Z4155="",X4155&gt;TODAY()),DATEDIF(TODAY(),X4155,"Y")&amp;" anos"&amp;" "&amp;DATEDIF(TODAY(),X4155,"YM")&amp;" meses"&amp;" "&amp;DATEDIF(TODAY(),X4155,"MD")&amp;" dias",IF(AND(Z4155&lt;&gt;””,Z4155&lt;TODAY()),"Contrato Encerrado",IF(AND(Z4155&lt;&gt;"",Z4155&gt;TODAY()),DATEDIF(TODAY(),Z4155,"Y")&amp;" anos"&amp;" "&amp;DATEDIF(TODAY(),Z4155,"YM")&amp;" meses"&amp;" "&amp;DATEDIF(TODAY(),Z4155,"MD")&amp;" dias"))))))))</f>
        <v>Contrato Encerrado</v>
      </c>
      <c r="AE4155" s="35">
        <f t="shared" si="326"/>
        <v>261</v>
      </c>
      <c r="AF4155" s="35">
        <f t="shared" si="327"/>
        <v>469</v>
      </c>
      <c r="AG4155" s="17" t="str">
        <f t="shared" si="328"/>
        <v>1 anos 3 meses 13 dias</v>
      </c>
    </row>
    <row r="4156" spans="1:33" ht="11.25" customHeight="1" x14ac:dyDescent="0.2">
      <c r="A4156" s="8" t="s">
        <v>9</v>
      </c>
      <c r="B4156" s="8" t="s">
        <v>13</v>
      </c>
      <c r="C4156" s="22" t="s">
        <v>21</v>
      </c>
      <c r="D4156" s="35">
        <v>2025</v>
      </c>
      <c r="E4156" s="12" t="s">
        <v>157</v>
      </c>
      <c r="F4156" s="8" t="s">
        <v>158</v>
      </c>
      <c r="G4156" s="14" t="s">
        <v>17654</v>
      </c>
      <c r="H4156" s="8" t="s">
        <v>17655</v>
      </c>
      <c r="I4156" s="14" t="s">
        <v>17029</v>
      </c>
      <c r="J4156" s="14" t="s">
        <v>10</v>
      </c>
      <c r="K4156" s="14" t="s">
        <v>29</v>
      </c>
      <c r="L4156" s="15" t="s">
        <v>30</v>
      </c>
      <c r="M4156" s="7" t="s">
        <v>16153</v>
      </c>
      <c r="N4156" s="15" t="s">
        <v>2101</v>
      </c>
      <c r="O4156" s="15" t="s">
        <v>16361</v>
      </c>
      <c r="P4156" s="15" t="s">
        <v>2518</v>
      </c>
      <c r="Q4156" s="15" t="s">
        <v>4109</v>
      </c>
      <c r="R4156" s="20">
        <v>27019</v>
      </c>
      <c r="S4156" s="20">
        <v>45866</v>
      </c>
      <c r="T4156" s="20">
        <v>46230</v>
      </c>
      <c r="U4156" s="20"/>
      <c r="V4156" s="20"/>
      <c r="W4156" s="20"/>
      <c r="X4156" s="17"/>
      <c r="Y4156" s="17"/>
      <c r="Z4156" s="20"/>
      <c r="AA4156" s="21">
        <f t="shared" ca="1" si="325"/>
        <v>51</v>
      </c>
      <c r="AB4156" s="20" t="s">
        <v>7878</v>
      </c>
      <c r="AC4156" s="35" t="str">
        <f t="shared" ref="AC4156:AC4218" si="329">DATEDIF($S4156,$Z4156-($U4156-$T4156)-($W4156-$V4156)-($Y4156-$X4156),"Y")&amp; " anos"&amp; " "&amp;DATEDIF($S4156,$Z4156-($U4156-$T4156)-($W4156-$V4156)-($Y4156-$X4156),"YM")&amp; " meses"&amp; " "&amp;DATEDIF($S4156,$Z4156-($U4156-$T4156)-($W4156-$V4156)-($Y4156-$X4156),"MD")&amp; " dias"</f>
        <v>0 anos 11 meses 29 dias</v>
      </c>
      <c r="AD4156" s="35" t="str">
        <f ca="1">IF(AND(V4156="",T4156&lt;TODAY()),"Contrato Encerrado",IF(AND(V4156="",T4156&gt;TODAY()),DATEDIF(TODAY(),T4156,"Y")&amp;" anos"&amp;" "&amp;DATEDIF(TODAY(),T4156,"YM")&amp;" meses"&amp;" "&amp;DATEDIF(TODAY(),T4156,"MD")&amp;" dias",IF(AND(X4156="",V4156&lt;TODAY()),"Contrato Encerrado",IF(AND(X4156="",V4156&gt;TODAY()),DATEDIF(TODAY(),V4156,"Y")&amp;" anos"&amp;" "&amp;DATEDIF(TODAY(),V4156,"YM")&amp;" meses"&amp;" "&amp;DATEDIF(TODAY(),V4156,"MD")&amp;" dias",IF(AND(Z4156="",X4156&lt;TODAY()),"Contrato Encerrado",IF(AND(Z4156="",X4156&gt;TODAY()),DATEDIF(TODAY(),X4156,"Y")&amp;" anos"&amp;" "&amp;DATEDIF(TODAY(),X4156,"YM")&amp;" meses"&amp;" "&amp;DATEDIF(TODAY(),X4156,"MD")&amp;" dias",IF(AND(Z4156&lt;&gt;””,Z4156&lt;TODAY()),"Contrato Encerrado",IF(AND(Z4156&lt;&gt;"",Z4156&gt;TODAY()),DATEDIF(TODAY(),Z4156,"Y")&amp;" anos"&amp;" "&amp;DATEDIF(TODAY(),Z4156,"YM")&amp;" meses"&amp;" "&amp;DATEDIF(TODAY(),Z4156,"MD")&amp;" dias"))))))))</f>
        <v>0 anos 9 meses 20 dias</v>
      </c>
      <c r="AE4156" s="35">
        <f t="shared" si="326"/>
        <v>364</v>
      </c>
      <c r="AF4156" s="35">
        <f t="shared" si="327"/>
        <v>366</v>
      </c>
      <c r="AG4156" s="17" t="str">
        <f t="shared" si="328"/>
        <v>0 anos 11 meses 31 dias</v>
      </c>
    </row>
    <row r="4157" spans="1:33" ht="11.25" customHeight="1" x14ac:dyDescent="0.2">
      <c r="A4157" s="8" t="s">
        <v>9</v>
      </c>
      <c r="B4157" s="8" t="s">
        <v>13</v>
      </c>
      <c r="C4157" s="22" t="s">
        <v>16</v>
      </c>
      <c r="D4157" s="37">
        <v>2025</v>
      </c>
      <c r="E4157" s="12" t="s">
        <v>157</v>
      </c>
      <c r="F4157" s="8" t="s">
        <v>158</v>
      </c>
      <c r="G4157" s="9" t="s">
        <v>16438</v>
      </c>
      <c r="H4157" s="8" t="s">
        <v>16439</v>
      </c>
      <c r="I4157" s="14" t="s">
        <v>16440</v>
      </c>
      <c r="J4157" s="14" t="s">
        <v>10</v>
      </c>
      <c r="K4157" s="14" t="s">
        <v>29</v>
      </c>
      <c r="L4157" s="15" t="s">
        <v>30</v>
      </c>
      <c r="M4157" s="7" t="s">
        <v>9427</v>
      </c>
      <c r="N4157" s="15" t="s">
        <v>5971</v>
      </c>
      <c r="O4157" s="15" t="s">
        <v>16441</v>
      </c>
      <c r="P4157" s="15" t="s">
        <v>2518</v>
      </c>
      <c r="Q4157" s="15" t="s">
        <v>4109</v>
      </c>
      <c r="R4157" s="20">
        <v>38331</v>
      </c>
      <c r="S4157" s="20">
        <v>45733</v>
      </c>
      <c r="T4157" s="20">
        <v>46097</v>
      </c>
      <c r="U4157" s="20"/>
      <c r="V4157" s="20"/>
      <c r="W4157" s="20"/>
      <c r="X4157" s="17"/>
      <c r="Y4157" s="17"/>
      <c r="Z4157" s="20"/>
      <c r="AA4157" s="21">
        <f t="shared" ca="1" si="325"/>
        <v>20</v>
      </c>
      <c r="AB4157" s="15" t="s">
        <v>7878</v>
      </c>
      <c r="AC4157" s="35" t="str">
        <f t="shared" si="329"/>
        <v>0 anos 11 meses 27 dias</v>
      </c>
      <c r="AD4157" s="35" t="str">
        <f ca="1">IF(AND(V4157="",T4157&lt;TODAY()),"Contrato Encerrado",IF(AND(V4157="",T4157&gt;TODAY()),DATEDIF(TODAY(),T4157,"Y")&amp;" anos"&amp;" "&amp;DATEDIF(TODAY(),T4157,"YM")&amp;" meses"&amp;" "&amp;DATEDIF(TODAY(),T4157,"MD")&amp;" dias",IF(AND(X4157="",V4157&lt;TODAY()),"Contrato Encerrado",IF(AND(X4157="",V4157&gt;TODAY()),DATEDIF(TODAY(),V4157,"Y")&amp;" anos"&amp;" "&amp;DATEDIF(TODAY(),V4157,"YM")&amp;" meses"&amp;" "&amp;DATEDIF(TODAY(),V4157,"MD")&amp;" dias",IF(AND(Z4157="",X4157&lt;TODAY()),"Contrato Encerrado",IF(AND(Z4157="",X4157&gt;TODAY()),DATEDIF(TODAY(),X4157,"Y")&amp;" anos"&amp;" "&amp;DATEDIF(TODAY(),X4157,"YM")&amp;" meses"&amp;" "&amp;DATEDIF(TODAY(),X4157,"MD")&amp;" dias",IF(AND(Z4157&lt;&gt;””,Z4157&lt;TODAY()),"Contrato Encerrado",IF(AND(Z4157&lt;&gt;"",Z4157&gt;TODAY()),DATEDIF(TODAY(),Z4157,"Y")&amp;" anos"&amp;" "&amp;DATEDIF(TODAY(),Z4157,"YM")&amp;" meses"&amp;" "&amp;DATEDIF(TODAY(),Z4157,"MD")&amp;" dias"))))))))</f>
        <v>0 anos 5 meses 9 dias</v>
      </c>
      <c r="AE4157" s="35">
        <f t="shared" si="326"/>
        <v>364</v>
      </c>
      <c r="AF4157" s="35">
        <f t="shared" si="327"/>
        <v>366</v>
      </c>
      <c r="AG4157" s="17" t="str">
        <f t="shared" si="328"/>
        <v>0 anos 11 meses 31 dias</v>
      </c>
    </row>
    <row r="4158" spans="1:33" ht="11.25" customHeight="1" x14ac:dyDescent="0.2">
      <c r="A4158" s="8" t="s">
        <v>9</v>
      </c>
      <c r="B4158" s="8" t="s">
        <v>13</v>
      </c>
      <c r="C4158" s="22" t="s">
        <v>21</v>
      </c>
      <c r="D4158" s="37">
        <v>2023</v>
      </c>
      <c r="E4158" s="12" t="s">
        <v>3176</v>
      </c>
      <c r="F4158" s="8" t="s">
        <v>3177</v>
      </c>
      <c r="G4158" s="77" t="s">
        <v>9239</v>
      </c>
      <c r="H4158" s="78" t="s">
        <v>9240</v>
      </c>
      <c r="I4158" s="14" t="s">
        <v>9241</v>
      </c>
      <c r="J4158" s="14" t="s">
        <v>1302</v>
      </c>
      <c r="K4158" s="14" t="s">
        <v>29</v>
      </c>
      <c r="L4158" s="15" t="s">
        <v>30</v>
      </c>
      <c r="M4158" s="7" t="s">
        <v>9427</v>
      </c>
      <c r="N4158" s="15" t="s">
        <v>2103</v>
      </c>
      <c r="O4158" s="15" t="s">
        <v>7897</v>
      </c>
      <c r="P4158" s="15" t="s">
        <v>2518</v>
      </c>
      <c r="Q4158" s="15" t="s">
        <v>2523</v>
      </c>
      <c r="R4158" s="20">
        <v>37840</v>
      </c>
      <c r="S4158" s="20">
        <v>45127</v>
      </c>
      <c r="T4158" s="20">
        <v>45492</v>
      </c>
      <c r="U4158" s="20"/>
      <c r="V4158" s="20"/>
      <c r="W4158" s="20"/>
      <c r="X4158" s="17"/>
      <c r="Y4158" s="17"/>
      <c r="Z4158" s="20"/>
      <c r="AA4158" s="18">
        <f t="shared" ca="1" si="325"/>
        <v>22</v>
      </c>
      <c r="AB4158" s="15" t="s">
        <v>7878</v>
      </c>
      <c r="AC4158" s="35" t="str">
        <f t="shared" si="329"/>
        <v>0 anos 11 meses 29 dias</v>
      </c>
      <c r="AD4158" s="35" t="str">
        <f ca="1">IF(AND(V4158="",T4158&lt;TODAY()),"Contrato Encerrado",IF(AND(V4158="",T4158&gt;TODAY()),DATEDIF(TODAY(),T4158,"Y")&amp;" anos"&amp;" "&amp;DATEDIF(TODAY(),T4158,"YM")&amp;" meses"&amp;" "&amp;DATEDIF(TODAY(),T4158,"MD")&amp;" dias",IF(AND(X4158="",V4158&lt;TODAY()),"Contrato Encerrado",IF(AND(X4158="",V4158&gt;TODAY()),DATEDIF(TODAY(),V4158,"Y")&amp;" anos"&amp;" "&amp;DATEDIF(TODAY(),V4158,"YM")&amp;" meses"&amp;" "&amp;DATEDIF(TODAY(),V4158,"MD")&amp;" dias",IF(AND(Z4158="",X4158&lt;TODAY()),"Contrato Encerrado",IF(AND(Z4158="",X4158&gt;TODAY()),DATEDIF(TODAY(),X4158,"Y")&amp;" anos"&amp;" "&amp;DATEDIF(TODAY(),X4158,"YM")&amp;" meses"&amp;" "&amp;DATEDIF(TODAY(),X4158,"MD")&amp;" dias",IF(AND(Z4158&lt;&gt;””,Z4158&lt;TODAY()),"Contrato Encerrado",IF(AND(Z4158&lt;&gt;"",Z4158&gt;TODAY()),DATEDIF(TODAY(),Z4158,"Y")&amp;" anos"&amp;" "&amp;DATEDIF(TODAY(),Z4158,"YM")&amp;" meses"&amp;" "&amp;DATEDIF(TODAY(),Z4158,"MD")&amp;" dias"))))))))</f>
        <v>Contrato Encerrado</v>
      </c>
      <c r="AE4158" s="35">
        <f t="shared" si="326"/>
        <v>365</v>
      </c>
      <c r="AF4158" s="35">
        <f t="shared" si="327"/>
        <v>365</v>
      </c>
      <c r="AG4158" s="17" t="str">
        <f t="shared" si="328"/>
        <v>0 anos 11 meses 30 dias</v>
      </c>
    </row>
    <row r="4159" spans="1:33" ht="11.25" customHeight="1" x14ac:dyDescent="0.2">
      <c r="A4159" s="8" t="s">
        <v>9</v>
      </c>
      <c r="B4159" s="8" t="s">
        <v>13</v>
      </c>
      <c r="C4159" s="22" t="s">
        <v>20</v>
      </c>
      <c r="D4159" s="37">
        <v>2023</v>
      </c>
      <c r="E4159" s="23" t="s">
        <v>157</v>
      </c>
      <c r="F4159" s="8" t="s">
        <v>158</v>
      </c>
      <c r="G4159" s="77" t="s">
        <v>8632</v>
      </c>
      <c r="H4159" s="78" t="s">
        <v>8633</v>
      </c>
      <c r="I4159" s="9" t="s">
        <v>8634</v>
      </c>
      <c r="J4159" s="14" t="s">
        <v>1302</v>
      </c>
      <c r="K4159" s="9" t="s">
        <v>29</v>
      </c>
      <c r="L4159" s="24" t="s">
        <v>30</v>
      </c>
      <c r="M4159" s="7" t="s">
        <v>9427</v>
      </c>
      <c r="N4159" s="24" t="s">
        <v>2101</v>
      </c>
      <c r="O4159" s="24" t="s">
        <v>7885</v>
      </c>
      <c r="P4159" s="24" t="s">
        <v>2518</v>
      </c>
      <c r="Q4159" s="24" t="s">
        <v>4109</v>
      </c>
      <c r="R4159" s="17">
        <v>38024</v>
      </c>
      <c r="S4159" s="17">
        <v>45092</v>
      </c>
      <c r="T4159" s="114">
        <v>45454</v>
      </c>
      <c r="U4159" s="114"/>
      <c r="V4159" s="17"/>
      <c r="W4159" s="17"/>
      <c r="X4159" s="17"/>
      <c r="Y4159" s="17"/>
      <c r="Z4159" s="17"/>
      <c r="AA4159" s="18">
        <f t="shared" ca="1" si="325"/>
        <v>21</v>
      </c>
      <c r="AB4159" s="18" t="s">
        <v>7878</v>
      </c>
      <c r="AC4159" s="35" t="str">
        <f t="shared" si="329"/>
        <v>0 anos 11 meses 27 dias</v>
      </c>
      <c r="AD4159" s="35" t="str">
        <f ca="1">IF(AND(V4159="",T4159&lt;TODAY()),"Contrato Encerrado",IF(AND(V4159="",T4159&gt;TODAY()),DATEDIF(TODAY(),T4159,"Y")&amp;" anos"&amp;" "&amp;DATEDIF(TODAY(),T4159,"YM")&amp;" meses"&amp;" "&amp;DATEDIF(TODAY(),T4159,"MD")&amp;" dias",IF(AND(X4159="",V4159&lt;TODAY()),"Contrato Encerrado",IF(AND(X4159="",V4159&gt;TODAY()),DATEDIF(TODAY(),V4159,"Y")&amp;" anos"&amp;" "&amp;DATEDIF(TODAY(),V4159,"YM")&amp;" meses"&amp;" "&amp;DATEDIF(TODAY(),V4159,"MD")&amp;" dias",IF(AND(Z4159="",X4159&lt;TODAY()),"Contrato Encerrado",IF(AND(Z4159="",X4159&gt;TODAY()),DATEDIF(TODAY(),X4159,"Y")&amp;" anos"&amp;" "&amp;DATEDIF(TODAY(),X4159,"YM")&amp;" meses"&amp;" "&amp;DATEDIF(TODAY(),X4159,"MD")&amp;" dias",IF(AND(Z4159&lt;&gt;””,Z4159&lt;TODAY()),"Contrato Encerrado",IF(AND(Z4159&lt;&gt;"",Z4159&gt;TODAY()),DATEDIF(TODAY(),Z4159,"Y")&amp;" anos"&amp;" "&amp;DATEDIF(TODAY(),Z4159,"YM")&amp;" meses"&amp;" "&amp;DATEDIF(TODAY(),Z4159,"MD")&amp;" dias"))))))))</f>
        <v>Contrato Encerrado</v>
      </c>
      <c r="AE4159" s="35">
        <f t="shared" si="326"/>
        <v>362</v>
      </c>
      <c r="AF4159" s="35">
        <f t="shared" si="327"/>
        <v>368</v>
      </c>
      <c r="AG4159" s="17" t="str">
        <f t="shared" si="328"/>
        <v>1 anos 0 meses 2 dias</v>
      </c>
    </row>
    <row r="4160" spans="1:33" ht="11.25" customHeight="1" x14ac:dyDescent="0.2">
      <c r="A4160" s="8" t="s">
        <v>9</v>
      </c>
      <c r="B4160" s="8" t="s">
        <v>13</v>
      </c>
      <c r="C4160" s="22" t="s">
        <v>15</v>
      </c>
      <c r="D4160" s="37">
        <v>2024</v>
      </c>
      <c r="E4160" s="23" t="s">
        <v>157</v>
      </c>
      <c r="F4160" s="8" t="s">
        <v>158</v>
      </c>
      <c r="G4160" s="77" t="s">
        <v>12397</v>
      </c>
      <c r="H4160" s="78" t="s">
        <v>12398</v>
      </c>
      <c r="I4160" s="9" t="s">
        <v>12399</v>
      </c>
      <c r="J4160" s="14" t="s">
        <v>14943</v>
      </c>
      <c r="K4160" s="9" t="s">
        <v>29</v>
      </c>
      <c r="L4160" s="24" t="s">
        <v>30</v>
      </c>
      <c r="M4160" s="7" t="s">
        <v>9427</v>
      </c>
      <c r="N4160" s="24" t="s">
        <v>6135</v>
      </c>
      <c r="O4160" s="24" t="s">
        <v>9474</v>
      </c>
      <c r="P4160" s="24" t="s">
        <v>2518</v>
      </c>
      <c r="Q4160" s="24" t="s">
        <v>2521</v>
      </c>
      <c r="R4160" s="29">
        <v>34262</v>
      </c>
      <c r="S4160" s="17">
        <v>45348</v>
      </c>
      <c r="T4160" s="20">
        <v>45694</v>
      </c>
      <c r="U4160" s="31">
        <v>45713</v>
      </c>
      <c r="V4160" s="31">
        <v>45900</v>
      </c>
      <c r="W4160" s="17"/>
      <c r="X4160" s="17"/>
      <c r="Y4160" s="17"/>
      <c r="Z4160" s="20"/>
      <c r="AA4160" s="18">
        <f t="shared" ca="1" si="325"/>
        <v>31</v>
      </c>
      <c r="AB4160" s="24" t="s">
        <v>7878</v>
      </c>
      <c r="AC4160" s="35" t="str">
        <f t="shared" si="329"/>
        <v>1 anos 5 meses 17 dias</v>
      </c>
      <c r="AD4160" s="35" t="str">
        <f ca="1">IF(AND(V4160="",T4160&lt;TODAY()),"Contrato Encerrado",IF(AND(V4160="",T4160&gt;TODAY()),DATEDIF(TODAY(),T4160,"Y")&amp;" anos"&amp;" "&amp;DATEDIF(TODAY(),T4160,"YM")&amp;" meses"&amp;" "&amp;DATEDIF(TODAY(),T4160,"MD")&amp;" dias",IF(AND(X4160="",V4160&lt;TODAY()),"Contrato Encerrado",IF(AND(X4160="",V4160&gt;TODAY()),DATEDIF(TODAY(),V4160,"Y")&amp;" anos"&amp;" "&amp;DATEDIF(TODAY(),V4160,"YM")&amp;" meses"&amp;" "&amp;DATEDIF(TODAY(),V4160,"MD")&amp;" dias",IF(AND(Z4160="",X4160&lt;TODAY()),"Contrato Encerrado",IF(AND(Z4160="",X4160&gt;TODAY()),DATEDIF(TODAY(),X4160,"Y")&amp;" anos"&amp;" "&amp;DATEDIF(TODAY(),X4160,"YM")&amp;" meses"&amp;" "&amp;DATEDIF(TODAY(),X4160,"MD")&amp;" dias",IF(AND(Z4160&lt;&gt;””,Z4160&lt;TODAY()),"Contrato Encerrado",IF(AND(Z4160&lt;&gt;"",Z4160&gt;TODAY()),DATEDIF(TODAY(),Z4160,"Y")&amp;" anos"&amp;" "&amp;DATEDIF(TODAY(),Z4160,"YM")&amp;" meses"&amp;" "&amp;DATEDIF(TODAY(),Z4160,"MD")&amp;" dias"))))))))</f>
        <v>Contrato Encerrado</v>
      </c>
      <c r="AE4160" s="35">
        <f t="shared" si="326"/>
        <v>533</v>
      </c>
      <c r="AF4160" s="35">
        <f t="shared" si="327"/>
        <v>197</v>
      </c>
      <c r="AG4160" s="17" t="str">
        <f t="shared" si="328"/>
        <v>0 anos 6 meses 15 dias</v>
      </c>
    </row>
    <row r="4161" spans="1:33" ht="11.25" customHeight="1" x14ac:dyDescent="0.2">
      <c r="A4161" s="8" t="s">
        <v>9</v>
      </c>
      <c r="B4161" s="8" t="s">
        <v>13</v>
      </c>
      <c r="C4161" s="22" t="s">
        <v>11</v>
      </c>
      <c r="D4161" s="36">
        <v>2025</v>
      </c>
      <c r="E4161" s="12" t="s">
        <v>157</v>
      </c>
      <c r="F4161" s="8" t="s">
        <v>158</v>
      </c>
      <c r="G4161" s="77" t="s">
        <v>15303</v>
      </c>
      <c r="H4161" s="78" t="s">
        <v>15304</v>
      </c>
      <c r="I4161" s="14" t="s">
        <v>15305</v>
      </c>
      <c r="J4161" s="14" t="s">
        <v>10</v>
      </c>
      <c r="K4161" s="14" t="s">
        <v>29</v>
      </c>
      <c r="L4161" s="15" t="s">
        <v>81</v>
      </c>
      <c r="M4161" s="7" t="s">
        <v>82</v>
      </c>
      <c r="N4161" s="15" t="s">
        <v>4113</v>
      </c>
      <c r="O4161" s="15" t="s">
        <v>10999</v>
      </c>
      <c r="P4161" s="15" t="s">
        <v>2518</v>
      </c>
      <c r="Q4161" s="35" t="s">
        <v>4109</v>
      </c>
      <c r="R4161" s="20">
        <v>39320</v>
      </c>
      <c r="S4161" s="20">
        <v>45670</v>
      </c>
      <c r="T4161" s="20" t="s">
        <v>15306</v>
      </c>
      <c r="U4161" s="20"/>
      <c r="V4161" s="20"/>
      <c r="W4161" s="20"/>
      <c r="X4161" s="17"/>
      <c r="Y4161" s="17"/>
      <c r="Z4161" s="20"/>
      <c r="AA4161" s="18">
        <f t="shared" ca="1" si="325"/>
        <v>18</v>
      </c>
      <c r="AB4161" s="20" t="s">
        <v>7878</v>
      </c>
      <c r="AC4161" s="35" t="str">
        <f t="shared" si="329"/>
        <v>0 anos 11 meses 2 dias</v>
      </c>
      <c r="AD4161" s="35" t="str">
        <f ca="1">IF(AND(V4161="",T4161&lt;TODAY()),"Contrato Encerrado",IF(AND(V4161="",T4161&gt;TODAY()),DATEDIF(TODAY(),T4161,"Y")&amp;" anos"&amp;" "&amp;DATEDIF(TODAY(),T4161,"YM")&amp;" meses"&amp;" "&amp;DATEDIF(TODAY(),T4161,"MD")&amp;" dias",IF(AND(X4161="",V4161&lt;TODAY()),"Contrato Encerrado",IF(AND(X4161="",V4161&gt;TODAY()),DATEDIF(TODAY(),V4161,"Y")&amp;" anos"&amp;" "&amp;DATEDIF(TODAY(),V4161,"YM")&amp;" meses"&amp;" "&amp;DATEDIF(TODAY(),V4161,"MD")&amp;" dias",IF(AND(Z4161="",X4161&lt;TODAY()),"Contrato Encerrado",IF(AND(Z4161="",X4161&gt;TODAY()),DATEDIF(TODAY(),X4161,"Y")&amp;" anos"&amp;" "&amp;DATEDIF(TODAY(),X4161,"YM")&amp;" meses"&amp;" "&amp;DATEDIF(TODAY(),X4161,"MD")&amp;" dias",IF(AND(Z4161&lt;&gt;””,Z4161&lt;TODAY()),"Contrato Encerrado",IF(AND(Z4161&lt;&gt;"",Z4161&gt;TODAY()),DATEDIF(TODAY(),Z4161,"Y")&amp;" anos"&amp;" "&amp;DATEDIF(TODAY(),Z4161,"YM")&amp;" meses"&amp;" "&amp;DATEDIF(TODAY(),Z4161,"MD")&amp;" dias"))))))))</f>
        <v>0 anos 2 meses 8 dias</v>
      </c>
      <c r="AE4161" s="35">
        <f t="shared" si="326"/>
        <v>336</v>
      </c>
      <c r="AF4161" s="35">
        <f t="shared" si="327"/>
        <v>394</v>
      </c>
      <c r="AG4161" s="17" t="str">
        <f t="shared" si="328"/>
        <v>1 anos 0 meses 28 dias</v>
      </c>
    </row>
    <row r="4162" spans="1:33" ht="11.25" customHeight="1" x14ac:dyDescent="0.2">
      <c r="A4162" s="8" t="s">
        <v>9</v>
      </c>
      <c r="B4162" s="8" t="s">
        <v>13</v>
      </c>
      <c r="C4162" s="22" t="s">
        <v>14</v>
      </c>
      <c r="D4162" s="37">
        <v>2024</v>
      </c>
      <c r="E4162" s="12" t="s">
        <v>307</v>
      </c>
      <c r="F4162" s="8" t="s">
        <v>308</v>
      </c>
      <c r="G4162" s="77" t="s">
        <v>11679</v>
      </c>
      <c r="H4162" s="78" t="s">
        <v>11680</v>
      </c>
      <c r="I4162" s="14" t="s">
        <v>11681</v>
      </c>
      <c r="J4162" s="14" t="s">
        <v>14943</v>
      </c>
      <c r="K4162" s="14" t="s">
        <v>29</v>
      </c>
      <c r="L4162" s="15" t="s">
        <v>30</v>
      </c>
      <c r="M4162" s="7" t="s">
        <v>9427</v>
      </c>
      <c r="N4162" s="16" t="s">
        <v>2113</v>
      </c>
      <c r="O4162" s="15" t="s">
        <v>9474</v>
      </c>
      <c r="P4162" s="15" t="s">
        <v>2518</v>
      </c>
      <c r="Q4162" s="15" t="s">
        <v>2523</v>
      </c>
      <c r="R4162" s="20">
        <v>37292</v>
      </c>
      <c r="S4162" s="20">
        <v>45328</v>
      </c>
      <c r="T4162" s="20">
        <v>45504</v>
      </c>
      <c r="U4162" s="20"/>
      <c r="V4162" s="20"/>
      <c r="W4162" s="20"/>
      <c r="X4162" s="17"/>
      <c r="Y4162" s="17"/>
      <c r="Z4162" s="20"/>
      <c r="AA4162" s="18">
        <f t="shared" ca="1" si="325"/>
        <v>23</v>
      </c>
      <c r="AB4162" s="15" t="s">
        <v>7878</v>
      </c>
      <c r="AC4162" s="35" t="str">
        <f t="shared" si="329"/>
        <v>0 anos 5 meses 25 dias</v>
      </c>
      <c r="AD4162" s="35" t="str">
        <f ca="1">IF(AND(V4162="",T4162&lt;TODAY()),"Contrato Encerrado",IF(AND(V4162="",T4162&gt;TODAY()),DATEDIF(TODAY(),T4162,"Y")&amp;" anos"&amp;" "&amp;DATEDIF(TODAY(),T4162,"YM")&amp;" meses"&amp;" "&amp;DATEDIF(TODAY(),T4162,"MD")&amp;" dias",IF(AND(X4162="",V4162&lt;TODAY()),"Contrato Encerrado",IF(AND(X4162="",V4162&gt;TODAY()),DATEDIF(TODAY(),V4162,"Y")&amp;" anos"&amp;" "&amp;DATEDIF(TODAY(),V4162,"YM")&amp;" meses"&amp;" "&amp;DATEDIF(TODAY(),V4162,"MD")&amp;" dias",IF(AND(Z4162="",X4162&lt;TODAY()),"Contrato Encerrado",IF(AND(Z4162="",X4162&gt;TODAY()),DATEDIF(TODAY(),X4162,"Y")&amp;" anos"&amp;" "&amp;DATEDIF(TODAY(),X4162,"YM")&amp;" meses"&amp;" "&amp;DATEDIF(TODAY(),X4162,"MD")&amp;" dias",IF(AND(Z4162&lt;&gt;””,Z4162&lt;TODAY()),"Contrato Encerrado",IF(AND(Z4162&lt;&gt;"",Z4162&gt;TODAY()),DATEDIF(TODAY(),Z4162,"Y")&amp;" anos"&amp;" "&amp;DATEDIF(TODAY(),Z4162,"YM")&amp;" meses"&amp;" "&amp;DATEDIF(TODAY(),Z4162,"MD")&amp;" dias"))))))))</f>
        <v>Contrato Encerrado</v>
      </c>
      <c r="AE4162" s="35">
        <f t="shared" si="326"/>
        <v>176</v>
      </c>
      <c r="AF4162" s="35">
        <f t="shared" si="327"/>
        <v>554</v>
      </c>
      <c r="AG4162" s="17" t="str">
        <f t="shared" si="328"/>
        <v>1 anos 6 meses 7 dias</v>
      </c>
    </row>
    <row r="4163" spans="1:33" s="61" customFormat="1" ht="11.25" customHeight="1" x14ac:dyDescent="0.2">
      <c r="A4163" s="8" t="s">
        <v>9</v>
      </c>
      <c r="B4163" s="8" t="s">
        <v>13</v>
      </c>
      <c r="C4163" s="22" t="s">
        <v>16</v>
      </c>
      <c r="D4163" s="37">
        <v>2024</v>
      </c>
      <c r="E4163" s="12" t="s">
        <v>9437</v>
      </c>
      <c r="F4163" s="8" t="s">
        <v>9438</v>
      </c>
      <c r="G4163" s="77" t="s">
        <v>13030</v>
      </c>
      <c r="H4163" s="78" t="s">
        <v>13031</v>
      </c>
      <c r="I4163" s="14" t="s">
        <v>13032</v>
      </c>
      <c r="J4163" s="74" t="s">
        <v>14943</v>
      </c>
      <c r="K4163" s="14" t="s">
        <v>29</v>
      </c>
      <c r="L4163" s="15" t="s">
        <v>30</v>
      </c>
      <c r="M4163" s="7" t="s">
        <v>9427</v>
      </c>
      <c r="N4163" s="16" t="s">
        <v>2105</v>
      </c>
      <c r="O4163" s="15" t="s">
        <v>11882</v>
      </c>
      <c r="P4163" s="15" t="s">
        <v>2518</v>
      </c>
      <c r="Q4163" s="15" t="s">
        <v>4109</v>
      </c>
      <c r="R4163" s="20">
        <v>37327</v>
      </c>
      <c r="S4163" s="20">
        <v>45383</v>
      </c>
      <c r="T4163" s="20">
        <v>45926</v>
      </c>
      <c r="U4163" s="20"/>
      <c r="V4163" s="20"/>
      <c r="W4163" s="20"/>
      <c r="X4163" s="17"/>
      <c r="Y4163" s="17"/>
      <c r="Z4163" s="20"/>
      <c r="AA4163" s="18">
        <f t="shared" ca="1" si="325"/>
        <v>23</v>
      </c>
      <c r="AB4163" s="20" t="s">
        <v>7878</v>
      </c>
      <c r="AC4163" s="35" t="str">
        <f t="shared" si="329"/>
        <v>1 anos 5 meses 25 dias</v>
      </c>
      <c r="AD4163" s="35" t="str">
        <f ca="1">IF(AND(V4163="",T4163&lt;TODAY()),"Contrato Encerrado",IF(AND(V4163="",T4163&gt;TODAY()),DATEDIF(TODAY(),T4163,"Y")&amp;" anos"&amp;" "&amp;DATEDIF(TODAY(),T4163,"YM")&amp;" meses"&amp;" "&amp;DATEDIF(TODAY(),T4163,"MD")&amp;" dias",IF(AND(X4163="",V4163&lt;TODAY()),"Contrato Encerrado",IF(AND(X4163="",V4163&gt;TODAY()),DATEDIF(TODAY(),V4163,"Y")&amp;" anos"&amp;" "&amp;DATEDIF(TODAY(),V4163,"YM")&amp;" meses"&amp;" "&amp;DATEDIF(TODAY(),V4163,"MD")&amp;" dias",IF(AND(Z4163="",X4163&lt;TODAY()),"Contrato Encerrado",IF(AND(Z4163="",X4163&gt;TODAY()),DATEDIF(TODAY(),X4163,"Y")&amp;" anos"&amp;" "&amp;DATEDIF(TODAY(),X4163,"YM")&amp;" meses"&amp;" "&amp;DATEDIF(TODAY(),X4163,"MD")&amp;" dias",IF(AND(Z4163&lt;&gt;””,Z4163&lt;TODAY()),"Contrato Encerrado",IF(AND(Z4163&lt;&gt;"",Z4163&gt;TODAY()),DATEDIF(TODAY(),Z4163,"Y")&amp;" anos"&amp;" "&amp;DATEDIF(TODAY(),Z4163,"YM")&amp;" meses"&amp;" "&amp;DATEDIF(TODAY(),Z4163,"MD")&amp;" dias"))))))))</f>
        <v>Contrato Encerrado</v>
      </c>
      <c r="AE4163" s="35">
        <f t="shared" si="326"/>
        <v>543</v>
      </c>
      <c r="AF4163" s="35">
        <f t="shared" si="327"/>
        <v>187</v>
      </c>
      <c r="AG4163" s="17" t="str">
        <f t="shared" si="328"/>
        <v>0 anos 6 meses 5 dias</v>
      </c>
    </row>
    <row r="4164" spans="1:33" ht="11.25" customHeight="1" x14ac:dyDescent="0.2">
      <c r="A4164" s="141" t="s">
        <v>9</v>
      </c>
      <c r="B4164" s="142" t="s">
        <v>13</v>
      </c>
      <c r="C4164" s="143" t="s">
        <v>22</v>
      </c>
      <c r="D4164" s="144">
        <v>2022</v>
      </c>
      <c r="E4164" s="145" t="s">
        <v>157</v>
      </c>
      <c r="F4164" s="141" t="s">
        <v>158</v>
      </c>
      <c r="G4164" s="146" t="s">
        <v>248</v>
      </c>
      <c r="H4164" s="147" t="s">
        <v>249</v>
      </c>
      <c r="I4164" s="148" t="s">
        <v>250</v>
      </c>
      <c r="J4164" s="14" t="s">
        <v>14943</v>
      </c>
      <c r="K4164" s="148" t="s">
        <v>29</v>
      </c>
      <c r="L4164" s="149" t="s">
        <v>30</v>
      </c>
      <c r="M4164" s="7" t="s">
        <v>9427</v>
      </c>
      <c r="N4164" s="149" t="s">
        <v>2098</v>
      </c>
      <c r="O4164" s="150"/>
      <c r="P4164" s="150" t="s">
        <v>2517</v>
      </c>
      <c r="Q4164" s="150" t="s">
        <v>2522</v>
      </c>
      <c r="R4164" s="151">
        <v>36365</v>
      </c>
      <c r="S4164" s="151">
        <v>44327</v>
      </c>
      <c r="T4164" s="151">
        <v>45065</v>
      </c>
      <c r="U4164" s="151"/>
      <c r="V4164" s="151"/>
      <c r="W4164" s="151"/>
      <c r="X4164" s="17"/>
      <c r="Y4164" s="17"/>
      <c r="Z4164" s="151"/>
      <c r="AA4164" s="152">
        <f t="shared" ca="1" si="325"/>
        <v>26</v>
      </c>
      <c r="AB4164" s="153" t="s">
        <v>7878</v>
      </c>
      <c r="AC4164" s="35" t="str">
        <f t="shared" si="329"/>
        <v>2 anos 0 meses 8 dias</v>
      </c>
      <c r="AD4164" s="132" t="str">
        <f ca="1">IF(AND(V4164="",T4164&lt;TODAY()),"Contrato Encerrado",IF(AND(V4164="",T4164&gt;TODAY()),DATEDIF(TODAY(),T4164,"Y")&amp;" anos"&amp;" "&amp;DATEDIF(TODAY(),T4164,"YM")&amp;" meses"&amp;" "&amp;DATEDIF(TODAY(),T4164,"MD")&amp;" dias",IF(AND(X4164="",V4164&lt;TODAY()),"Contrato Encerrado",IF(AND(X4164="",V4164&gt;TODAY()),DATEDIF(TODAY(),V4164,"Y")&amp;" anos"&amp;" "&amp;DATEDIF(TODAY(),V4164,"YM")&amp;" meses"&amp;" "&amp;DATEDIF(TODAY(),V4164,"MD")&amp;" dias",IF(AND(Z4164="",X4164&lt;TODAY()),"Contrato Encerrado",IF(AND(Z4164="",X4164&gt;TODAY()),DATEDIF(TODAY(),X4164,"Y")&amp;" anos"&amp;" "&amp;DATEDIF(TODAY(),X4164,"YM")&amp;" meses"&amp;" "&amp;DATEDIF(TODAY(),X4164,"MD")&amp;" dias",IF(AND(Z4164&lt;&gt;””,Z4164&lt;TODAY()),"Contrato Encerrado",IF(AND(Z4164&lt;&gt;"",Z4164&gt;TODAY()),DATEDIF(TODAY(),Z4164,"Y")&amp;" anos"&amp;" "&amp;DATEDIF(TODAY(),Z4164,"YM")&amp;" meses"&amp;" "&amp;DATEDIF(TODAY(),Z4164,"MD")&amp;" dias"))))))))</f>
        <v>Contrato Encerrado</v>
      </c>
      <c r="AE4164" s="132">
        <f t="shared" si="326"/>
        <v>738</v>
      </c>
      <c r="AF4164" s="132">
        <f t="shared" si="327"/>
        <v>-8</v>
      </c>
      <c r="AG4164" s="133" t="str">
        <f t="shared" si="328"/>
        <v>ESTÁGIO COMPLETOU 2 ANOS</v>
      </c>
    </row>
    <row r="4165" spans="1:33" ht="11.25" customHeight="1" x14ac:dyDescent="0.2">
      <c r="A4165" s="8" t="s">
        <v>9</v>
      </c>
      <c r="B4165" s="10" t="s">
        <v>13</v>
      </c>
      <c r="C4165" s="11" t="s">
        <v>24</v>
      </c>
      <c r="D4165" s="36">
        <v>2022</v>
      </c>
      <c r="E4165" s="12" t="s">
        <v>27</v>
      </c>
      <c r="F4165" s="8" t="s">
        <v>28</v>
      </c>
      <c r="G4165" s="77" t="s">
        <v>5424</v>
      </c>
      <c r="H4165" s="78" t="s">
        <v>5425</v>
      </c>
      <c r="I4165" s="14" t="s">
        <v>5426</v>
      </c>
      <c r="J4165" s="14" t="s">
        <v>1302</v>
      </c>
      <c r="K4165" s="14" t="s">
        <v>29</v>
      </c>
      <c r="L4165" s="15" t="s">
        <v>30</v>
      </c>
      <c r="M4165" s="7" t="s">
        <v>9427</v>
      </c>
      <c r="N4165" s="16" t="s">
        <v>2105</v>
      </c>
      <c r="O4165" s="16"/>
      <c r="P4165" s="16" t="s">
        <v>2518</v>
      </c>
      <c r="Q4165" s="16" t="s">
        <v>4109</v>
      </c>
      <c r="R4165" s="31">
        <v>36888</v>
      </c>
      <c r="S4165" s="31">
        <v>44839</v>
      </c>
      <c r="T4165" s="31">
        <v>45266</v>
      </c>
      <c r="U4165" s="31"/>
      <c r="V4165" s="31"/>
      <c r="W4165" s="31"/>
      <c r="X4165" s="17"/>
      <c r="Y4165" s="17"/>
      <c r="Z4165" s="31"/>
      <c r="AA4165" s="18">
        <f t="shared" ca="1" si="325"/>
        <v>24</v>
      </c>
      <c r="AB4165" s="19" t="s">
        <v>7878</v>
      </c>
      <c r="AC4165" s="35" t="str">
        <f t="shared" si="329"/>
        <v>1 anos 2 meses 1 dias</v>
      </c>
      <c r="AD4165" s="35" t="str">
        <f ca="1">IF(AND(V4165="",T4165&lt;TODAY()),"Contrato Encerrado",IF(AND(V4165="",T4165&gt;TODAY()),DATEDIF(TODAY(),T4165,"Y")&amp;" anos"&amp;" "&amp;DATEDIF(TODAY(),T4165,"YM")&amp;" meses"&amp;" "&amp;DATEDIF(TODAY(),T4165,"MD")&amp;" dias",IF(AND(X4165="",V4165&lt;TODAY()),"Contrato Encerrado",IF(AND(X4165="",V4165&gt;TODAY()),DATEDIF(TODAY(),V4165,"Y")&amp;" anos"&amp;" "&amp;DATEDIF(TODAY(),V4165,"YM")&amp;" meses"&amp;" "&amp;DATEDIF(TODAY(),V4165,"MD")&amp;" dias",IF(AND(Z4165="",X4165&lt;TODAY()),"Contrato Encerrado",IF(AND(Z4165="",X4165&gt;TODAY()),DATEDIF(TODAY(),X4165,"Y")&amp;" anos"&amp;" "&amp;DATEDIF(TODAY(),X4165,"YM")&amp;" meses"&amp;" "&amp;DATEDIF(TODAY(),X4165,"MD")&amp;" dias",IF(AND(Z4165&lt;&gt;””,Z4165&lt;TODAY()),"Contrato Encerrado",IF(AND(Z4165&lt;&gt;"",Z4165&gt;TODAY()),DATEDIF(TODAY(),Z4165,"Y")&amp;" anos"&amp;" "&amp;DATEDIF(TODAY(),Z4165,"YM")&amp;" meses"&amp;" "&amp;DATEDIF(TODAY(),Z4165,"MD")&amp;" dias"))))))))</f>
        <v>Contrato Encerrado</v>
      </c>
      <c r="AE4165" s="35">
        <f t="shared" si="326"/>
        <v>427</v>
      </c>
      <c r="AF4165" s="35">
        <f t="shared" si="327"/>
        <v>303</v>
      </c>
      <c r="AG4165" s="17" t="str">
        <f t="shared" si="328"/>
        <v>0 anos 9 meses 29 dias</v>
      </c>
    </row>
    <row r="4166" spans="1:33" ht="11.25" customHeight="1" x14ac:dyDescent="0.2">
      <c r="A4166" s="8" t="s">
        <v>9</v>
      </c>
      <c r="B4166" s="8" t="s">
        <v>13</v>
      </c>
      <c r="C4166" s="22" t="s">
        <v>21</v>
      </c>
      <c r="D4166" s="37">
        <v>2024</v>
      </c>
      <c r="E4166" s="12" t="s">
        <v>1755</v>
      </c>
      <c r="F4166" s="8" t="s">
        <v>1756</v>
      </c>
      <c r="G4166" s="77" t="s">
        <v>14262</v>
      </c>
      <c r="H4166" s="78" t="s">
        <v>14263</v>
      </c>
      <c r="I4166" s="14" t="s">
        <v>14264</v>
      </c>
      <c r="J4166" s="14" t="s">
        <v>14943</v>
      </c>
      <c r="K4166" s="14" t="s">
        <v>29</v>
      </c>
      <c r="L4166" s="15" t="s">
        <v>30</v>
      </c>
      <c r="M4166" s="7" t="s">
        <v>9427</v>
      </c>
      <c r="N4166" s="15" t="s">
        <v>2103</v>
      </c>
      <c r="O4166" s="15" t="s">
        <v>8003</v>
      </c>
      <c r="P4166" s="15" t="s">
        <v>2518</v>
      </c>
      <c r="Q4166" s="15" t="s">
        <v>2523</v>
      </c>
      <c r="R4166" s="20">
        <v>38084</v>
      </c>
      <c r="S4166" s="20">
        <v>45516</v>
      </c>
      <c r="T4166" s="20">
        <v>45657</v>
      </c>
      <c r="U4166" s="20"/>
      <c r="V4166" s="20"/>
      <c r="W4166" s="20"/>
      <c r="X4166" s="17"/>
      <c r="Y4166" s="17"/>
      <c r="Z4166" s="20"/>
      <c r="AA4166" s="18">
        <f t="shared" ca="1" si="325"/>
        <v>21</v>
      </c>
      <c r="AB4166" s="15" t="s">
        <v>7877</v>
      </c>
      <c r="AC4166" s="35" t="str">
        <f t="shared" si="329"/>
        <v>0 anos 4 meses 19 dias</v>
      </c>
      <c r="AD4166" s="35" t="str">
        <f ca="1">IF(AND(V4166="",T4166&lt;TODAY()),"Contrato Encerrado",IF(AND(V4166="",T4166&gt;TODAY()),DATEDIF(TODAY(),T4166,"Y")&amp;" anos"&amp;" "&amp;DATEDIF(TODAY(),T4166,"YM")&amp;" meses"&amp;" "&amp;DATEDIF(TODAY(),T4166,"MD")&amp;" dias",IF(AND(X4166="",V4166&lt;TODAY()),"Contrato Encerrado",IF(AND(X4166="",V4166&gt;TODAY()),DATEDIF(TODAY(),V4166,"Y")&amp;" anos"&amp;" "&amp;DATEDIF(TODAY(),V4166,"YM")&amp;" meses"&amp;" "&amp;DATEDIF(TODAY(),V4166,"MD")&amp;" dias",IF(AND(Z4166="",X4166&lt;TODAY()),"Contrato Encerrado",IF(AND(Z4166="",X4166&gt;TODAY()),DATEDIF(TODAY(),X4166,"Y")&amp;" anos"&amp;" "&amp;DATEDIF(TODAY(),X4166,"YM")&amp;" meses"&amp;" "&amp;DATEDIF(TODAY(),X4166,"MD")&amp;" dias",IF(AND(Z4166&lt;&gt;””,Z4166&lt;TODAY()),"Contrato Encerrado",IF(AND(Z4166&lt;&gt;"",Z4166&gt;TODAY()),DATEDIF(TODAY(),Z4166,"Y")&amp;" anos"&amp;" "&amp;DATEDIF(TODAY(),Z4166,"YM")&amp;" meses"&amp;" "&amp;DATEDIF(TODAY(),Z4166,"MD")&amp;" dias"))))))))</f>
        <v>Contrato Encerrado</v>
      </c>
      <c r="AE4166" s="35">
        <f t="shared" si="326"/>
        <v>141</v>
      </c>
      <c r="AF4166" s="35">
        <f t="shared" si="327"/>
        <v>589</v>
      </c>
      <c r="AG4166" s="17" t="str">
        <f t="shared" si="328"/>
        <v>1 anos 7 meses 11 dias</v>
      </c>
    </row>
    <row r="4167" spans="1:33" ht="11.25" customHeight="1" x14ac:dyDescent="0.2">
      <c r="A4167" s="8" t="s">
        <v>9</v>
      </c>
      <c r="B4167" s="10" t="s">
        <v>13</v>
      </c>
      <c r="C4167" s="11" t="s">
        <v>25</v>
      </c>
      <c r="D4167" s="36">
        <v>2022</v>
      </c>
      <c r="E4167" s="12" t="s">
        <v>1755</v>
      </c>
      <c r="F4167" s="8" t="s">
        <v>1756</v>
      </c>
      <c r="G4167" s="77" t="s">
        <v>5427</v>
      </c>
      <c r="H4167" s="78" t="s">
        <v>5428</v>
      </c>
      <c r="I4167" s="14" t="s">
        <v>5429</v>
      </c>
      <c r="J4167" s="14" t="s">
        <v>14943</v>
      </c>
      <c r="K4167" s="14" t="s">
        <v>29</v>
      </c>
      <c r="L4167" s="15" t="s">
        <v>30</v>
      </c>
      <c r="M4167" s="7" t="s">
        <v>9427</v>
      </c>
      <c r="N4167" s="16" t="s">
        <v>2119</v>
      </c>
      <c r="O4167" s="16"/>
      <c r="P4167" s="16" t="s">
        <v>2518</v>
      </c>
      <c r="Q4167" s="16" t="s">
        <v>2523</v>
      </c>
      <c r="R4167" s="31">
        <v>35491</v>
      </c>
      <c r="S4167" s="31">
        <v>44896</v>
      </c>
      <c r="T4167" s="111">
        <v>45278</v>
      </c>
      <c r="U4167" s="31"/>
      <c r="V4167" s="31"/>
      <c r="W4167" s="31"/>
      <c r="X4167" s="17"/>
      <c r="Y4167" s="17"/>
      <c r="Z4167" s="31"/>
      <c r="AA4167" s="18">
        <f t="shared" ca="1" si="325"/>
        <v>28</v>
      </c>
      <c r="AB4167" s="19" t="s">
        <v>7878</v>
      </c>
      <c r="AC4167" s="35" t="str">
        <f t="shared" si="329"/>
        <v>1 anos 0 meses 17 dias</v>
      </c>
      <c r="AD4167" s="35" t="str">
        <f ca="1">IF(AND(V4167="",T4167&lt;TODAY()),"Contrato Encerrado",IF(AND(V4167="",T4167&gt;TODAY()),DATEDIF(TODAY(),T4167,"Y")&amp;" anos"&amp;" "&amp;DATEDIF(TODAY(),T4167,"YM")&amp;" meses"&amp;" "&amp;DATEDIF(TODAY(),T4167,"MD")&amp;" dias",IF(AND(X4167="",V4167&lt;TODAY()),"Contrato Encerrado",IF(AND(X4167="",V4167&gt;TODAY()),DATEDIF(TODAY(),V4167,"Y")&amp;" anos"&amp;" "&amp;DATEDIF(TODAY(),V4167,"YM")&amp;" meses"&amp;" "&amp;DATEDIF(TODAY(),V4167,"MD")&amp;" dias",IF(AND(Z4167="",X4167&lt;TODAY()),"Contrato Encerrado",IF(AND(Z4167="",X4167&gt;TODAY()),DATEDIF(TODAY(),X4167,"Y")&amp;" anos"&amp;" "&amp;DATEDIF(TODAY(),X4167,"YM")&amp;" meses"&amp;" "&amp;DATEDIF(TODAY(),X4167,"MD")&amp;" dias",IF(AND(Z4167&lt;&gt;””,Z4167&lt;TODAY()),"Contrato Encerrado",IF(AND(Z4167&lt;&gt;"",Z4167&gt;TODAY()),DATEDIF(TODAY(),Z4167,"Y")&amp;" anos"&amp;" "&amp;DATEDIF(TODAY(),Z4167,"YM")&amp;" meses"&amp;" "&amp;DATEDIF(TODAY(),Z4167,"MD")&amp;" dias"))))))))</f>
        <v>Contrato Encerrado</v>
      </c>
      <c r="AE4167" s="35">
        <f t="shared" si="326"/>
        <v>382</v>
      </c>
      <c r="AF4167" s="35">
        <f t="shared" si="327"/>
        <v>348</v>
      </c>
      <c r="AG4167" s="17" t="str">
        <f t="shared" si="328"/>
        <v>0 anos 11 meses 13 dias</v>
      </c>
    </row>
    <row r="4168" spans="1:33" ht="11.25" customHeight="1" x14ac:dyDescent="0.2">
      <c r="A4168" s="10" t="s">
        <v>9</v>
      </c>
      <c r="B4168" s="10" t="s">
        <v>13</v>
      </c>
      <c r="C4168" s="11" t="s">
        <v>17</v>
      </c>
      <c r="D4168" s="36">
        <v>2021</v>
      </c>
      <c r="E4168" s="13" t="s">
        <v>128</v>
      </c>
      <c r="F4168" s="10" t="s">
        <v>129</v>
      </c>
      <c r="G4168" s="83" t="s">
        <v>3852</v>
      </c>
      <c r="H4168" s="84" t="s">
        <v>3853</v>
      </c>
      <c r="I4168" s="13" t="s">
        <v>3854</v>
      </c>
      <c r="J4168" s="14" t="s">
        <v>1302</v>
      </c>
      <c r="K4168" s="13" t="s">
        <v>29</v>
      </c>
      <c r="L4168" s="25" t="s">
        <v>81</v>
      </c>
      <c r="M4168" s="7" t="s">
        <v>14548</v>
      </c>
      <c r="N4168" s="26" t="s">
        <v>14571</v>
      </c>
      <c r="O4168" s="26"/>
      <c r="P4168" s="26" t="s">
        <v>2516</v>
      </c>
      <c r="Q4168" s="26" t="s">
        <v>14553</v>
      </c>
      <c r="R4168" s="31">
        <v>37961</v>
      </c>
      <c r="S4168" s="31">
        <v>44321</v>
      </c>
      <c r="T4168" s="31">
        <v>44562</v>
      </c>
      <c r="U4168" s="31">
        <v>44999</v>
      </c>
      <c r="V4168" s="31">
        <v>45413</v>
      </c>
      <c r="W4168" s="31"/>
      <c r="X4168" s="17"/>
      <c r="Y4168" s="17"/>
      <c r="Z4168" s="31"/>
      <c r="AA4168" s="18">
        <f t="shared" ca="1" si="325"/>
        <v>21</v>
      </c>
      <c r="AB4168" s="19" t="s">
        <v>7877</v>
      </c>
      <c r="AC4168" s="35" t="str">
        <f t="shared" si="329"/>
        <v>1 anos 9 meses 14 dias</v>
      </c>
      <c r="AD4168" s="35" t="str">
        <f ca="1">IF(AND(V4168="",T4168&lt;TODAY()),"Contrato Encerrado",IF(AND(V4168="",T4168&gt;TODAY()),DATEDIF(TODAY(),T4168,"Y")&amp;" anos"&amp;" "&amp;DATEDIF(TODAY(),T4168,"YM")&amp;" meses"&amp;" "&amp;DATEDIF(TODAY(),T4168,"MD")&amp;" dias",IF(AND(X4168="",V4168&lt;TODAY()),"Contrato Encerrado",IF(AND(X4168="",V4168&gt;TODAY()),DATEDIF(TODAY(),V4168,"Y")&amp;" anos"&amp;" "&amp;DATEDIF(TODAY(),V4168,"YM")&amp;" meses"&amp;" "&amp;DATEDIF(TODAY(),V4168,"MD")&amp;" dias",IF(AND(Z4168="",X4168&lt;TODAY()),"Contrato Encerrado",IF(AND(Z4168="",X4168&gt;TODAY()),DATEDIF(TODAY(),X4168,"Y")&amp;" anos"&amp;" "&amp;DATEDIF(TODAY(),X4168,"YM")&amp;" meses"&amp;" "&amp;DATEDIF(TODAY(),X4168,"MD")&amp;" dias",IF(AND(Z4168&lt;&gt;””,Z4168&lt;TODAY()),"Contrato Encerrado",IF(AND(Z4168&lt;&gt;"",Z4168&gt;TODAY()),DATEDIF(TODAY(),Z4168,"Y")&amp;" anos"&amp;" "&amp;DATEDIF(TODAY(),Z4168,"YM")&amp;" meses"&amp;" "&amp;DATEDIF(TODAY(),Z4168,"MD")&amp;" dias"))))))))</f>
        <v>Contrato Encerrado</v>
      </c>
      <c r="AE4168" s="35">
        <f t="shared" si="326"/>
        <v>655</v>
      </c>
      <c r="AF4168" s="35">
        <f t="shared" si="327"/>
        <v>75</v>
      </c>
      <c r="AG4168" s="17" t="str">
        <f t="shared" si="328"/>
        <v>0 anos 2 meses 15 dias</v>
      </c>
    </row>
    <row r="4169" spans="1:33" ht="11.25" customHeight="1" x14ac:dyDescent="0.2">
      <c r="A4169" s="8" t="s">
        <v>9</v>
      </c>
      <c r="B4169" s="8" t="s">
        <v>13</v>
      </c>
      <c r="C4169" s="22" t="s">
        <v>19</v>
      </c>
      <c r="D4169" s="37">
        <v>2023</v>
      </c>
      <c r="E4169" s="12" t="s">
        <v>1755</v>
      </c>
      <c r="F4169" s="8" t="s">
        <v>1756</v>
      </c>
      <c r="G4169" s="85" t="s">
        <v>8160</v>
      </c>
      <c r="H4169" s="78" t="s">
        <v>8161</v>
      </c>
      <c r="I4169" s="14" t="s">
        <v>8162</v>
      </c>
      <c r="J4169" s="14" t="s">
        <v>14943</v>
      </c>
      <c r="K4169" s="14" t="s">
        <v>29</v>
      </c>
      <c r="L4169" s="15" t="s">
        <v>30</v>
      </c>
      <c r="M4169" s="7" t="s">
        <v>9427</v>
      </c>
      <c r="N4169" s="15" t="s">
        <v>2107</v>
      </c>
      <c r="O4169" s="15" t="s">
        <v>7954</v>
      </c>
      <c r="P4169" s="15" t="s">
        <v>2518</v>
      </c>
      <c r="Q4169" s="15" t="s">
        <v>2523</v>
      </c>
      <c r="R4169" s="20">
        <v>37342</v>
      </c>
      <c r="S4169" s="20">
        <v>45082</v>
      </c>
      <c r="T4169" s="70">
        <v>45447</v>
      </c>
      <c r="U4169" s="70"/>
      <c r="V4169" s="20"/>
      <c r="W4169" s="20"/>
      <c r="X4169" s="17"/>
      <c r="Y4169" s="17"/>
      <c r="Z4169" s="20"/>
      <c r="AA4169" s="18">
        <f t="shared" ca="1" si="325"/>
        <v>23</v>
      </c>
      <c r="AB4169" s="19" t="s">
        <v>7877</v>
      </c>
      <c r="AC4169" s="35" t="str">
        <f t="shared" si="329"/>
        <v>0 anos 11 meses 30 dias</v>
      </c>
      <c r="AD4169" s="35" t="str">
        <f ca="1">IF(AND(V4169="",T4169&lt;TODAY()),"Contrato Encerrado",IF(AND(V4169="",T4169&gt;TODAY()),DATEDIF(TODAY(),T4169,"Y")&amp;" anos"&amp;" "&amp;DATEDIF(TODAY(),T4169,"YM")&amp;" meses"&amp;" "&amp;DATEDIF(TODAY(),T4169,"MD")&amp;" dias",IF(AND(X4169="",V4169&lt;TODAY()),"Contrato Encerrado",IF(AND(X4169="",V4169&gt;TODAY()),DATEDIF(TODAY(),V4169,"Y")&amp;" anos"&amp;" "&amp;DATEDIF(TODAY(),V4169,"YM")&amp;" meses"&amp;" "&amp;DATEDIF(TODAY(),V4169,"MD")&amp;" dias",IF(AND(Z4169="",X4169&lt;TODAY()),"Contrato Encerrado",IF(AND(Z4169="",X4169&gt;TODAY()),DATEDIF(TODAY(),X4169,"Y")&amp;" anos"&amp;" "&amp;DATEDIF(TODAY(),X4169,"YM")&amp;" meses"&amp;" "&amp;DATEDIF(TODAY(),X4169,"MD")&amp;" dias",IF(AND(Z4169&lt;&gt;””,Z4169&lt;TODAY()),"Contrato Encerrado",IF(AND(Z4169&lt;&gt;"",Z4169&gt;TODAY()),DATEDIF(TODAY(),Z4169,"Y")&amp;" anos"&amp;" "&amp;DATEDIF(TODAY(),Z4169,"YM")&amp;" meses"&amp;" "&amp;DATEDIF(TODAY(),Z4169,"MD")&amp;" dias"))))))))</f>
        <v>Contrato Encerrado</v>
      </c>
      <c r="AE4169" s="35">
        <f t="shared" si="326"/>
        <v>365</v>
      </c>
      <c r="AF4169" s="35">
        <f t="shared" si="327"/>
        <v>365</v>
      </c>
      <c r="AG4169" s="17" t="str">
        <f t="shared" si="328"/>
        <v>0 anos 11 meses 30 dias</v>
      </c>
    </row>
    <row r="4170" spans="1:33" ht="11.25" customHeight="1" x14ac:dyDescent="0.2">
      <c r="A4170" s="8" t="s">
        <v>9</v>
      </c>
      <c r="B4170" s="10" t="s">
        <v>13</v>
      </c>
      <c r="C4170" s="11" t="s">
        <v>24</v>
      </c>
      <c r="D4170" s="36">
        <v>2022</v>
      </c>
      <c r="E4170" s="12" t="s">
        <v>157</v>
      </c>
      <c r="F4170" s="8" t="s">
        <v>158</v>
      </c>
      <c r="G4170" s="77" t="s">
        <v>5430</v>
      </c>
      <c r="H4170" s="78" t="s">
        <v>5431</v>
      </c>
      <c r="I4170" s="14" t="s">
        <v>5432</v>
      </c>
      <c r="J4170" s="14" t="s">
        <v>14943</v>
      </c>
      <c r="K4170" s="14" t="s">
        <v>29</v>
      </c>
      <c r="L4170" s="15" t="s">
        <v>30</v>
      </c>
      <c r="M4170" s="7" t="s">
        <v>9427</v>
      </c>
      <c r="N4170" s="16" t="s">
        <v>4159</v>
      </c>
      <c r="O4170" s="16"/>
      <c r="P4170" s="16" t="s">
        <v>2518</v>
      </c>
      <c r="Q4170" s="16" t="s">
        <v>2521</v>
      </c>
      <c r="R4170" s="31">
        <v>33974</v>
      </c>
      <c r="S4170" s="31">
        <v>44868</v>
      </c>
      <c r="T4170" s="31">
        <v>45274</v>
      </c>
      <c r="U4170" s="31"/>
      <c r="V4170" s="31"/>
      <c r="W4170" s="31"/>
      <c r="X4170" s="17"/>
      <c r="Y4170" s="17"/>
      <c r="Z4170" s="31"/>
      <c r="AA4170" s="18">
        <f t="shared" ca="1" si="325"/>
        <v>32</v>
      </c>
      <c r="AB4170" s="19" t="s">
        <v>7878</v>
      </c>
      <c r="AC4170" s="35" t="str">
        <f t="shared" si="329"/>
        <v>1 anos 1 meses 11 dias</v>
      </c>
      <c r="AD4170" s="35" t="str">
        <f ca="1">IF(AND(V4170="",T4170&lt;TODAY()),"Contrato Encerrado",IF(AND(V4170="",T4170&gt;TODAY()),DATEDIF(TODAY(),T4170,"Y")&amp;" anos"&amp;" "&amp;DATEDIF(TODAY(),T4170,"YM")&amp;" meses"&amp;" "&amp;DATEDIF(TODAY(),T4170,"MD")&amp;" dias",IF(AND(X4170="",V4170&lt;TODAY()),"Contrato Encerrado",IF(AND(X4170="",V4170&gt;TODAY()),DATEDIF(TODAY(),V4170,"Y")&amp;" anos"&amp;" "&amp;DATEDIF(TODAY(),V4170,"YM")&amp;" meses"&amp;" "&amp;DATEDIF(TODAY(),V4170,"MD")&amp;" dias",IF(AND(Z4170="",X4170&lt;TODAY()),"Contrato Encerrado",IF(AND(Z4170="",X4170&gt;TODAY()),DATEDIF(TODAY(),X4170,"Y")&amp;" anos"&amp;" "&amp;DATEDIF(TODAY(),X4170,"YM")&amp;" meses"&amp;" "&amp;DATEDIF(TODAY(),X4170,"MD")&amp;" dias",IF(AND(Z4170&lt;&gt;””,Z4170&lt;TODAY()),"Contrato Encerrado",IF(AND(Z4170&lt;&gt;"",Z4170&gt;TODAY()),DATEDIF(TODAY(),Z4170,"Y")&amp;" anos"&amp;" "&amp;DATEDIF(TODAY(),Z4170,"YM")&amp;" meses"&amp;" "&amp;DATEDIF(TODAY(),Z4170,"MD")&amp;" dias"))))))))</f>
        <v>Contrato Encerrado</v>
      </c>
      <c r="AE4170" s="35">
        <f t="shared" si="326"/>
        <v>406</v>
      </c>
      <c r="AF4170" s="35">
        <f t="shared" si="327"/>
        <v>324</v>
      </c>
      <c r="AG4170" s="17" t="str">
        <f t="shared" si="328"/>
        <v>0 anos 10 meses 19 dias</v>
      </c>
    </row>
    <row r="4171" spans="1:33" ht="11.25" customHeight="1" x14ac:dyDescent="0.2">
      <c r="A4171" s="8" t="s">
        <v>9</v>
      </c>
      <c r="B4171" s="8" t="s">
        <v>13</v>
      </c>
      <c r="C4171" s="22" t="s">
        <v>24</v>
      </c>
      <c r="D4171" s="37">
        <v>2023</v>
      </c>
      <c r="E4171" s="12" t="s">
        <v>157</v>
      </c>
      <c r="F4171" s="8" t="s">
        <v>158</v>
      </c>
      <c r="G4171" s="77" t="s">
        <v>10527</v>
      </c>
      <c r="H4171" s="78" t="s">
        <v>10528</v>
      </c>
      <c r="I4171" s="14" t="s">
        <v>10529</v>
      </c>
      <c r="J4171" s="14" t="s">
        <v>14943</v>
      </c>
      <c r="K4171" s="14" t="s">
        <v>29</v>
      </c>
      <c r="L4171" s="15" t="s">
        <v>30</v>
      </c>
      <c r="M4171" s="7" t="s">
        <v>9427</v>
      </c>
      <c r="N4171" s="15" t="s">
        <v>2101</v>
      </c>
      <c r="O4171" s="15" t="s">
        <v>8037</v>
      </c>
      <c r="P4171" s="15" t="s">
        <v>2518</v>
      </c>
      <c r="Q4171" s="15" t="s">
        <v>4109</v>
      </c>
      <c r="R4171" s="20">
        <v>33991</v>
      </c>
      <c r="S4171" s="20">
        <v>45208</v>
      </c>
      <c r="T4171" s="20">
        <v>45742</v>
      </c>
      <c r="U4171" s="20"/>
      <c r="V4171" s="20"/>
      <c r="W4171" s="20"/>
      <c r="X4171" s="17"/>
      <c r="Y4171" s="17"/>
      <c r="Z4171" s="20"/>
      <c r="AA4171" s="18">
        <f t="shared" ca="1" si="325"/>
        <v>32</v>
      </c>
      <c r="AB4171" s="21" t="s">
        <v>7878</v>
      </c>
      <c r="AC4171" s="35" t="str">
        <f t="shared" si="329"/>
        <v>1 anos 5 meses 17 dias</v>
      </c>
      <c r="AD4171" s="35" t="str">
        <f ca="1">IF(AND(V4171="",T4171&lt;TODAY()),"Contrato Encerrado",IF(AND(V4171="",T4171&gt;TODAY()),DATEDIF(TODAY(),T4171,"Y")&amp;" anos"&amp;" "&amp;DATEDIF(TODAY(),T4171,"YM")&amp;" meses"&amp;" "&amp;DATEDIF(TODAY(),T4171,"MD")&amp;" dias",IF(AND(X4171="",V4171&lt;TODAY()),"Contrato Encerrado",IF(AND(X4171="",V4171&gt;TODAY()),DATEDIF(TODAY(),V4171,"Y")&amp;" anos"&amp;" "&amp;DATEDIF(TODAY(),V4171,"YM")&amp;" meses"&amp;" "&amp;DATEDIF(TODAY(),V4171,"MD")&amp;" dias",IF(AND(Z4171="",X4171&lt;TODAY()),"Contrato Encerrado",IF(AND(Z4171="",X4171&gt;TODAY()),DATEDIF(TODAY(),X4171,"Y")&amp;" anos"&amp;" "&amp;DATEDIF(TODAY(),X4171,"YM")&amp;" meses"&amp;" "&amp;DATEDIF(TODAY(),X4171,"MD")&amp;" dias",IF(AND(Z4171&lt;&gt;””,Z4171&lt;TODAY()),"Contrato Encerrado",IF(AND(Z4171&lt;&gt;"",Z4171&gt;TODAY()),DATEDIF(TODAY(),Z4171,"Y")&amp;" anos"&amp;" "&amp;DATEDIF(TODAY(),Z4171,"YM")&amp;" meses"&amp;" "&amp;DATEDIF(TODAY(),Z4171,"MD")&amp;" dias"))))))))</f>
        <v>Contrato Encerrado</v>
      </c>
      <c r="AE4171" s="35">
        <f t="shared" si="326"/>
        <v>534</v>
      </c>
      <c r="AF4171" s="35">
        <f t="shared" si="327"/>
        <v>196</v>
      </c>
      <c r="AG4171" s="17" t="str">
        <f t="shared" si="328"/>
        <v>0 anos 6 meses 14 dias</v>
      </c>
    </row>
    <row r="4172" spans="1:33" ht="11.25" customHeight="1" x14ac:dyDescent="0.2">
      <c r="A4172" s="8" t="s">
        <v>9</v>
      </c>
      <c r="B4172" s="8" t="s">
        <v>13</v>
      </c>
      <c r="C4172" s="22" t="s">
        <v>21</v>
      </c>
      <c r="D4172" s="37">
        <v>2023</v>
      </c>
      <c r="E4172" s="12" t="s">
        <v>157</v>
      </c>
      <c r="F4172" s="8" t="s">
        <v>158</v>
      </c>
      <c r="G4172" s="77" t="s">
        <v>9242</v>
      </c>
      <c r="H4172" s="78" t="s">
        <v>9243</v>
      </c>
      <c r="I4172" s="14" t="s">
        <v>9244</v>
      </c>
      <c r="J4172" s="14" t="s">
        <v>14943</v>
      </c>
      <c r="K4172" s="14" t="s">
        <v>29</v>
      </c>
      <c r="L4172" s="15" t="s">
        <v>81</v>
      </c>
      <c r="M4172" s="7" t="s">
        <v>82</v>
      </c>
      <c r="N4172" s="15" t="s">
        <v>4113</v>
      </c>
      <c r="O4172" s="15" t="s">
        <v>7934</v>
      </c>
      <c r="P4172" s="15" t="s">
        <v>2518</v>
      </c>
      <c r="Q4172" s="15" t="s">
        <v>4109</v>
      </c>
      <c r="R4172" s="20">
        <v>39006</v>
      </c>
      <c r="S4172" s="20">
        <v>45131</v>
      </c>
      <c r="T4172" s="20">
        <v>45496</v>
      </c>
      <c r="U4172" s="20"/>
      <c r="V4172" s="20"/>
      <c r="W4172" s="20"/>
      <c r="X4172" s="17"/>
      <c r="Y4172" s="17"/>
      <c r="Z4172" s="20"/>
      <c r="AA4172" s="18">
        <f t="shared" ca="1" si="325"/>
        <v>18</v>
      </c>
      <c r="AB4172" s="19" t="s">
        <v>7877</v>
      </c>
      <c r="AC4172" s="35" t="str">
        <f t="shared" si="329"/>
        <v>0 anos 11 meses 29 dias</v>
      </c>
      <c r="AD4172" s="35" t="str">
        <f ca="1">IF(AND(V4172="",T4172&lt;TODAY()),"Contrato Encerrado",IF(AND(V4172="",T4172&gt;TODAY()),DATEDIF(TODAY(),T4172,"Y")&amp;" anos"&amp;" "&amp;DATEDIF(TODAY(),T4172,"YM")&amp;" meses"&amp;" "&amp;DATEDIF(TODAY(),T4172,"MD")&amp;" dias",IF(AND(X4172="",V4172&lt;TODAY()),"Contrato Encerrado",IF(AND(X4172="",V4172&gt;TODAY()),DATEDIF(TODAY(),V4172,"Y")&amp;" anos"&amp;" "&amp;DATEDIF(TODAY(),V4172,"YM")&amp;" meses"&amp;" "&amp;DATEDIF(TODAY(),V4172,"MD")&amp;" dias",IF(AND(Z4172="",X4172&lt;TODAY()),"Contrato Encerrado",IF(AND(Z4172="",X4172&gt;TODAY()),DATEDIF(TODAY(),X4172,"Y")&amp;" anos"&amp;" "&amp;DATEDIF(TODAY(),X4172,"YM")&amp;" meses"&amp;" "&amp;DATEDIF(TODAY(),X4172,"MD")&amp;" dias",IF(AND(Z4172&lt;&gt;””,Z4172&lt;TODAY()),"Contrato Encerrado",IF(AND(Z4172&lt;&gt;"",Z4172&gt;TODAY()),DATEDIF(TODAY(),Z4172,"Y")&amp;" anos"&amp;" "&amp;DATEDIF(TODAY(),Z4172,"YM")&amp;" meses"&amp;" "&amp;DATEDIF(TODAY(),Z4172,"MD")&amp;" dias"))))))))</f>
        <v>Contrato Encerrado</v>
      </c>
      <c r="AE4172" s="35">
        <f t="shared" si="326"/>
        <v>365</v>
      </c>
      <c r="AF4172" s="35">
        <f t="shared" si="327"/>
        <v>365</v>
      </c>
      <c r="AG4172" s="17" t="str">
        <f t="shared" si="328"/>
        <v>0 anos 11 meses 30 dias</v>
      </c>
    </row>
    <row r="4173" spans="1:33" ht="11.25" customHeight="1" x14ac:dyDescent="0.2">
      <c r="A4173" s="8" t="s">
        <v>9</v>
      </c>
      <c r="B4173" s="8" t="s">
        <v>13</v>
      </c>
      <c r="C4173" s="22" t="s">
        <v>23</v>
      </c>
      <c r="D4173" s="37">
        <v>2023</v>
      </c>
      <c r="E4173" s="12" t="s">
        <v>157</v>
      </c>
      <c r="F4173" s="8" t="s">
        <v>158</v>
      </c>
      <c r="G4173" s="77" t="s">
        <v>8635</v>
      </c>
      <c r="H4173" s="78" t="s">
        <v>9952</v>
      </c>
      <c r="I4173" s="14" t="s">
        <v>8636</v>
      </c>
      <c r="J4173" s="14" t="s">
        <v>14943</v>
      </c>
      <c r="K4173" s="14" t="s">
        <v>29</v>
      </c>
      <c r="L4173" s="15" t="s">
        <v>30</v>
      </c>
      <c r="M4173" s="7" t="s">
        <v>9427</v>
      </c>
      <c r="N4173" s="15" t="s">
        <v>2101</v>
      </c>
      <c r="O4173" s="15" t="s">
        <v>8037</v>
      </c>
      <c r="P4173" s="15" t="s">
        <v>2518</v>
      </c>
      <c r="Q4173" s="15" t="s">
        <v>4109</v>
      </c>
      <c r="R4173" s="20">
        <v>34376</v>
      </c>
      <c r="S4173" s="20">
        <v>45106</v>
      </c>
      <c r="T4173" s="20">
        <v>45465</v>
      </c>
      <c r="U4173" s="20"/>
      <c r="V4173" s="20"/>
      <c r="W4173" s="20"/>
      <c r="X4173" s="17"/>
      <c r="Y4173" s="17"/>
      <c r="Z4173" s="20"/>
      <c r="AA4173" s="18">
        <f t="shared" ca="1" si="325"/>
        <v>31</v>
      </c>
      <c r="AB4173" s="15" t="s">
        <v>7878</v>
      </c>
      <c r="AC4173" s="35" t="str">
        <f t="shared" si="329"/>
        <v>0 anos 11 meses 24 dias</v>
      </c>
      <c r="AD4173" s="35" t="str">
        <f ca="1">IF(AND(V4173="",T4173&lt;TODAY()),"Contrato Encerrado",IF(AND(V4173="",T4173&gt;TODAY()),DATEDIF(TODAY(),T4173,"Y")&amp;" anos"&amp;" "&amp;DATEDIF(TODAY(),T4173,"YM")&amp;" meses"&amp;" "&amp;DATEDIF(TODAY(),T4173,"MD")&amp;" dias",IF(AND(X4173="",V4173&lt;TODAY()),"Contrato Encerrado",IF(AND(X4173="",V4173&gt;TODAY()),DATEDIF(TODAY(),V4173,"Y")&amp;" anos"&amp;" "&amp;DATEDIF(TODAY(),V4173,"YM")&amp;" meses"&amp;" "&amp;DATEDIF(TODAY(),V4173,"MD")&amp;" dias",IF(AND(Z4173="",X4173&lt;TODAY()),"Contrato Encerrado",IF(AND(Z4173="",X4173&gt;TODAY()),DATEDIF(TODAY(),X4173,"Y")&amp;" anos"&amp;" "&amp;DATEDIF(TODAY(),X4173,"YM")&amp;" meses"&amp;" "&amp;DATEDIF(TODAY(),X4173,"MD")&amp;" dias",IF(AND(Z4173&lt;&gt;””,Z4173&lt;TODAY()),"Contrato Encerrado",IF(AND(Z4173&lt;&gt;"",Z4173&gt;TODAY()),DATEDIF(TODAY(),Z4173,"Y")&amp;" anos"&amp;" "&amp;DATEDIF(TODAY(),Z4173,"YM")&amp;" meses"&amp;" "&amp;DATEDIF(TODAY(),Z4173,"MD")&amp;" dias"))))))))</f>
        <v>Contrato Encerrado</v>
      </c>
      <c r="AE4173" s="35">
        <f t="shared" si="326"/>
        <v>359</v>
      </c>
      <c r="AF4173" s="35">
        <f t="shared" si="327"/>
        <v>371</v>
      </c>
      <c r="AG4173" s="17" t="str">
        <f t="shared" si="328"/>
        <v>1 anos 0 meses 5 dias</v>
      </c>
    </row>
    <row r="4174" spans="1:33" ht="11.25" customHeight="1" x14ac:dyDescent="0.2">
      <c r="A4174" s="8" t="s">
        <v>9</v>
      </c>
      <c r="B4174" s="8" t="s">
        <v>13</v>
      </c>
      <c r="C4174" s="22" t="s">
        <v>17</v>
      </c>
      <c r="D4174" s="37">
        <v>2025</v>
      </c>
      <c r="E4174" s="12" t="s">
        <v>307</v>
      </c>
      <c r="F4174" s="8" t="s">
        <v>308</v>
      </c>
      <c r="G4174" s="9" t="s">
        <v>16714</v>
      </c>
      <c r="H4174" s="8" t="s">
        <v>16715</v>
      </c>
      <c r="I4174" s="14" t="s">
        <v>16716</v>
      </c>
      <c r="J4174" s="14" t="s">
        <v>10</v>
      </c>
      <c r="K4174" s="14" t="s">
        <v>29</v>
      </c>
      <c r="L4174" s="15" t="s">
        <v>30</v>
      </c>
      <c r="M4174" s="7" t="s">
        <v>9427</v>
      </c>
      <c r="N4174" s="15" t="s">
        <v>2100</v>
      </c>
      <c r="O4174" s="15" t="s">
        <v>13943</v>
      </c>
      <c r="P4174" s="15" t="s">
        <v>2518</v>
      </c>
      <c r="Q4174" s="15" t="s">
        <v>2523</v>
      </c>
      <c r="R4174" s="20">
        <v>38193</v>
      </c>
      <c r="S4174" s="20">
        <v>45775</v>
      </c>
      <c r="T4174" s="20">
        <v>46139</v>
      </c>
      <c r="U4174" s="20"/>
      <c r="V4174" s="20"/>
      <c r="W4174" s="20"/>
      <c r="X4174" s="17"/>
      <c r="Y4174" s="17"/>
      <c r="Z4174" s="20"/>
      <c r="AA4174" s="18">
        <f t="shared" ca="1" si="325"/>
        <v>21</v>
      </c>
      <c r="AB4174" s="15" t="s">
        <v>7878</v>
      </c>
      <c r="AC4174" s="35" t="str">
        <f t="shared" si="329"/>
        <v>0 anos 11 meses 30 dias</v>
      </c>
      <c r="AD4174" s="35" t="str">
        <f ca="1">IF(AND(V4174="",T4174&lt;TODAY()),"Contrato Encerrado",IF(AND(V4174="",T4174&gt;TODAY()),DATEDIF(TODAY(),T4174,"Y")&amp;" anos"&amp;" "&amp;DATEDIF(TODAY(),T4174,"YM")&amp;" meses"&amp;" "&amp;DATEDIF(TODAY(),T4174,"MD")&amp;" dias",IF(AND(X4174="",V4174&lt;TODAY()),"Contrato Encerrado",IF(AND(X4174="",V4174&gt;TODAY()),DATEDIF(TODAY(),V4174,"Y")&amp;" anos"&amp;" "&amp;DATEDIF(TODAY(),V4174,"YM")&amp;" meses"&amp;" "&amp;DATEDIF(TODAY(),V4174,"MD")&amp;" dias",IF(AND(Z4174="",X4174&lt;TODAY()),"Contrato Encerrado",IF(AND(Z4174="",X4174&gt;TODAY()),DATEDIF(TODAY(),X4174,"Y")&amp;" anos"&amp;" "&amp;DATEDIF(TODAY(),X4174,"YM")&amp;" meses"&amp;" "&amp;DATEDIF(TODAY(),X4174,"MD")&amp;" dias",IF(AND(Z4174&lt;&gt;””,Z4174&lt;TODAY()),"Contrato Encerrado",IF(AND(Z4174&lt;&gt;"",Z4174&gt;TODAY()),DATEDIF(TODAY(),Z4174,"Y")&amp;" anos"&amp;" "&amp;DATEDIF(TODAY(),Z4174,"YM")&amp;" meses"&amp;" "&amp;DATEDIF(TODAY(),Z4174,"MD")&amp;" dias"))))))))</f>
        <v>0 anos 6 meses 20 dias</v>
      </c>
      <c r="AE4174" s="35">
        <f t="shared" si="326"/>
        <v>364</v>
      </c>
      <c r="AF4174" s="35">
        <f t="shared" si="327"/>
        <v>366</v>
      </c>
      <c r="AG4174" s="17" t="str">
        <f t="shared" si="328"/>
        <v>0 anos 11 meses 31 dias</v>
      </c>
    </row>
    <row r="4175" spans="1:33" ht="11.25" customHeight="1" x14ac:dyDescent="0.2">
      <c r="A4175" s="8" t="s">
        <v>9</v>
      </c>
      <c r="B4175" s="10" t="s">
        <v>13</v>
      </c>
      <c r="C4175" s="11" t="s">
        <v>21</v>
      </c>
      <c r="D4175" s="36">
        <v>2021</v>
      </c>
      <c r="E4175" s="14" t="s">
        <v>79</v>
      </c>
      <c r="F4175" s="8" t="s">
        <v>80</v>
      </c>
      <c r="G4175" s="77" t="s">
        <v>1194</v>
      </c>
      <c r="H4175" s="78" t="s">
        <v>1195</v>
      </c>
      <c r="I4175" s="14" t="s">
        <v>1196</v>
      </c>
      <c r="J4175" s="14" t="s">
        <v>1302</v>
      </c>
      <c r="K4175" s="14" t="s">
        <v>29</v>
      </c>
      <c r="L4175" s="15" t="s">
        <v>30</v>
      </c>
      <c r="M4175" s="7" t="s">
        <v>9427</v>
      </c>
      <c r="N4175" s="26" t="s">
        <v>2100</v>
      </c>
      <c r="O4175" s="26"/>
      <c r="P4175" s="26" t="s">
        <v>2517</v>
      </c>
      <c r="Q4175" s="26" t="s">
        <v>2522</v>
      </c>
      <c r="R4175" s="31">
        <v>40819</v>
      </c>
      <c r="S4175" s="31">
        <v>44410</v>
      </c>
      <c r="T4175" s="31">
        <v>44651</v>
      </c>
      <c r="U4175" s="31"/>
      <c r="V4175" s="31"/>
      <c r="W4175" s="31"/>
      <c r="X4175" s="17"/>
      <c r="Y4175" s="17"/>
      <c r="Z4175" s="31"/>
      <c r="AA4175" s="18">
        <f t="shared" ca="1" si="325"/>
        <v>14</v>
      </c>
      <c r="AB4175" s="19" t="s">
        <v>7878</v>
      </c>
      <c r="AC4175" s="35" t="str">
        <f t="shared" si="329"/>
        <v>0 anos 7 meses 29 dias</v>
      </c>
      <c r="AD4175" s="35" t="str">
        <f ca="1">IF(AND(V4175="",T4175&lt;TODAY()),"Contrato Encerrado",IF(AND(V4175="",T4175&gt;TODAY()),DATEDIF(TODAY(),T4175,"Y")&amp;" anos"&amp;" "&amp;DATEDIF(TODAY(),T4175,"YM")&amp;" meses"&amp;" "&amp;DATEDIF(TODAY(),T4175,"MD")&amp;" dias",IF(AND(X4175="",V4175&lt;TODAY()),"Contrato Encerrado",IF(AND(X4175="",V4175&gt;TODAY()),DATEDIF(TODAY(),V4175,"Y")&amp;" anos"&amp;" "&amp;DATEDIF(TODAY(),V4175,"YM")&amp;" meses"&amp;" "&amp;DATEDIF(TODAY(),V4175,"MD")&amp;" dias",IF(AND(Z4175="",X4175&lt;TODAY()),"Contrato Encerrado",IF(AND(Z4175="",X4175&gt;TODAY()),DATEDIF(TODAY(),X4175,"Y")&amp;" anos"&amp;" "&amp;DATEDIF(TODAY(),X4175,"YM")&amp;" meses"&amp;" "&amp;DATEDIF(TODAY(),X4175,"MD")&amp;" dias",IF(AND(Z4175&lt;&gt;””,Z4175&lt;TODAY()),"Contrato Encerrado",IF(AND(Z4175&lt;&gt;"",Z4175&gt;TODAY()),DATEDIF(TODAY(),Z4175,"Y")&amp;" anos"&amp;" "&amp;DATEDIF(TODAY(),Z4175,"YM")&amp;" meses"&amp;" "&amp;DATEDIF(TODAY(),Z4175,"MD")&amp;" dias"))))))))</f>
        <v>Contrato Encerrado</v>
      </c>
      <c r="AE4175" s="35">
        <f t="shared" si="326"/>
        <v>241</v>
      </c>
      <c r="AF4175" s="35">
        <f t="shared" si="327"/>
        <v>489</v>
      </c>
      <c r="AG4175" s="17" t="str">
        <f t="shared" si="328"/>
        <v>1 anos 4 meses 3 dias</v>
      </c>
    </row>
    <row r="4176" spans="1:33" ht="11.25" customHeight="1" x14ac:dyDescent="0.2">
      <c r="A4176" s="8" t="s">
        <v>9</v>
      </c>
      <c r="B4176" s="8" t="s">
        <v>13</v>
      </c>
      <c r="C4176" s="22" t="s">
        <v>17</v>
      </c>
      <c r="D4176" s="37">
        <v>2025</v>
      </c>
      <c r="E4176" s="12" t="s">
        <v>157</v>
      </c>
      <c r="F4176" s="8" t="s">
        <v>158</v>
      </c>
      <c r="G4176" s="9" t="s">
        <v>16717</v>
      </c>
      <c r="H4176" s="8" t="s">
        <v>16718</v>
      </c>
      <c r="I4176" s="14" t="s">
        <v>16719</v>
      </c>
      <c r="J4176" s="14" t="s">
        <v>10</v>
      </c>
      <c r="K4176" s="14" t="s">
        <v>29</v>
      </c>
      <c r="L4176" s="15" t="s">
        <v>81</v>
      </c>
      <c r="M4176" s="7" t="s">
        <v>82</v>
      </c>
      <c r="N4176" s="15" t="s">
        <v>4113</v>
      </c>
      <c r="O4176" s="15" t="s">
        <v>16720</v>
      </c>
      <c r="P4176" s="15" t="s">
        <v>2518</v>
      </c>
      <c r="Q4176" s="15" t="s">
        <v>4109</v>
      </c>
      <c r="R4176" s="20">
        <v>39104</v>
      </c>
      <c r="S4176" s="20">
        <v>45782</v>
      </c>
      <c r="T4176" s="20">
        <v>46021</v>
      </c>
      <c r="U4176" s="20"/>
      <c r="V4176" s="20"/>
      <c r="W4176" s="20"/>
      <c r="X4176" s="17"/>
      <c r="Y4176" s="17"/>
      <c r="Z4176" s="20"/>
      <c r="AA4176" s="18">
        <f t="shared" ca="1" si="325"/>
        <v>18</v>
      </c>
      <c r="AB4176" s="15" t="s">
        <v>7878</v>
      </c>
      <c r="AC4176" s="35" t="str">
        <f t="shared" si="329"/>
        <v>0 anos 7 meses 25 dias</v>
      </c>
      <c r="AD4176" s="35" t="str">
        <f ca="1">IF(AND(V4176="",T4176&lt;TODAY()),"Contrato Encerrado",IF(AND(V4176="",T4176&gt;TODAY()),DATEDIF(TODAY(),T4176,"Y")&amp;" anos"&amp;" "&amp;DATEDIF(TODAY(),T4176,"YM")&amp;" meses"&amp;" "&amp;DATEDIF(TODAY(),T4176,"MD")&amp;" dias",IF(AND(X4176="",V4176&lt;TODAY()),"Contrato Encerrado",IF(AND(X4176="",V4176&gt;TODAY()),DATEDIF(TODAY(),V4176,"Y")&amp;" anos"&amp;" "&amp;DATEDIF(TODAY(),V4176,"YM")&amp;" meses"&amp;" "&amp;DATEDIF(TODAY(),V4176,"MD")&amp;" dias",IF(AND(Z4176="",X4176&lt;TODAY()),"Contrato Encerrado",IF(AND(Z4176="",X4176&gt;TODAY()),DATEDIF(TODAY(),X4176,"Y")&amp;" anos"&amp;" "&amp;DATEDIF(TODAY(),X4176,"YM")&amp;" meses"&amp;" "&amp;DATEDIF(TODAY(),X4176,"MD")&amp;" dias",IF(AND(Z4176&lt;&gt;””,Z4176&lt;TODAY()),"Contrato Encerrado",IF(AND(Z4176&lt;&gt;"",Z4176&gt;TODAY()),DATEDIF(TODAY(),Z4176,"Y")&amp;" anos"&amp;" "&amp;DATEDIF(TODAY(),Z4176,"YM")&amp;" meses"&amp;" "&amp;DATEDIF(TODAY(),Z4176,"MD")&amp;" dias"))))))))</f>
        <v>0 anos 2 meses 23 dias</v>
      </c>
      <c r="AE4176" s="35">
        <f t="shared" si="326"/>
        <v>239</v>
      </c>
      <c r="AF4176" s="35">
        <f t="shared" si="327"/>
        <v>491</v>
      </c>
      <c r="AG4176" s="17" t="str">
        <f t="shared" si="328"/>
        <v>1 anos 4 meses 5 dias</v>
      </c>
    </row>
    <row r="4177" spans="1:33" ht="11.25" customHeight="1" x14ac:dyDescent="0.2">
      <c r="A4177" s="8" t="s">
        <v>9</v>
      </c>
      <c r="B4177" s="8" t="s">
        <v>13</v>
      </c>
      <c r="C4177" s="22" t="s">
        <v>15</v>
      </c>
      <c r="D4177" s="37">
        <v>2024</v>
      </c>
      <c r="E4177" s="23" t="s">
        <v>772</v>
      </c>
      <c r="F4177" s="8" t="s">
        <v>773</v>
      </c>
      <c r="G4177" s="77" t="s">
        <v>12400</v>
      </c>
      <c r="H4177" s="78" t="s">
        <v>12401</v>
      </c>
      <c r="I4177" s="9" t="s">
        <v>12402</v>
      </c>
      <c r="J4177" s="14" t="s">
        <v>1302</v>
      </c>
      <c r="K4177" s="9" t="s">
        <v>29</v>
      </c>
      <c r="L4177" s="24" t="s">
        <v>30</v>
      </c>
      <c r="M4177" s="7" t="s">
        <v>9427</v>
      </c>
      <c r="N4177" s="15" t="s">
        <v>2098</v>
      </c>
      <c r="O4177" s="24" t="s">
        <v>8003</v>
      </c>
      <c r="P4177" s="24" t="s">
        <v>2518</v>
      </c>
      <c r="Q4177" s="24" t="s">
        <v>2523</v>
      </c>
      <c r="R4177" s="17">
        <v>36918</v>
      </c>
      <c r="S4177" s="17">
        <v>44979</v>
      </c>
      <c r="T4177" s="17">
        <v>45535</v>
      </c>
      <c r="U4177" s="17"/>
      <c r="V4177" s="17"/>
      <c r="W4177" s="17"/>
      <c r="X4177" s="17"/>
      <c r="Y4177" s="17"/>
      <c r="Z4177" s="17"/>
      <c r="AA4177" s="18">
        <f t="shared" ca="1" si="325"/>
        <v>24</v>
      </c>
      <c r="AB4177" s="17" t="s">
        <v>7878</v>
      </c>
      <c r="AC4177" s="35" t="str">
        <f t="shared" si="329"/>
        <v>1 anos 6 meses 9 dias</v>
      </c>
      <c r="AD4177" s="35" t="str">
        <f ca="1">IF(AND(V4177="",T4177&lt;TODAY()),"Contrato Encerrado",IF(AND(V4177="",T4177&gt;TODAY()),DATEDIF(TODAY(),T4177,"Y")&amp;" anos"&amp;" "&amp;DATEDIF(TODAY(),T4177,"YM")&amp;" meses"&amp;" "&amp;DATEDIF(TODAY(),T4177,"MD")&amp;" dias",IF(AND(X4177="",V4177&lt;TODAY()),"Contrato Encerrado",IF(AND(X4177="",V4177&gt;TODAY()),DATEDIF(TODAY(),V4177,"Y")&amp;" anos"&amp;" "&amp;DATEDIF(TODAY(),V4177,"YM")&amp;" meses"&amp;" "&amp;DATEDIF(TODAY(),V4177,"MD")&amp;" dias",IF(AND(Z4177="",X4177&lt;TODAY()),"Contrato Encerrado",IF(AND(Z4177="",X4177&gt;TODAY()),DATEDIF(TODAY(),X4177,"Y")&amp;" anos"&amp;" "&amp;DATEDIF(TODAY(),X4177,"YM")&amp;" meses"&amp;" "&amp;DATEDIF(TODAY(),X4177,"MD")&amp;" dias",IF(AND(Z4177&lt;&gt;””,Z4177&lt;TODAY()),"Contrato Encerrado",IF(AND(Z4177&lt;&gt;"",Z4177&gt;TODAY()),DATEDIF(TODAY(),Z4177,"Y")&amp;" anos"&amp;" "&amp;DATEDIF(TODAY(),Z4177,"YM")&amp;" meses"&amp;" "&amp;DATEDIF(TODAY(),Z4177,"MD")&amp;" dias"))))))))</f>
        <v>Contrato Encerrado</v>
      </c>
      <c r="AE4177" s="35">
        <f t="shared" si="326"/>
        <v>556</v>
      </c>
      <c r="AF4177" s="35">
        <f t="shared" si="327"/>
        <v>174</v>
      </c>
      <c r="AG4177" s="17" t="str">
        <f t="shared" si="328"/>
        <v>0 anos 5 meses 22 dias</v>
      </c>
    </row>
    <row r="4178" spans="1:33" ht="11.25" customHeight="1" x14ac:dyDescent="0.2">
      <c r="A4178" s="8" t="s">
        <v>9</v>
      </c>
      <c r="B4178" s="8" t="s">
        <v>13</v>
      </c>
      <c r="C4178" s="22" t="s">
        <v>16</v>
      </c>
      <c r="D4178" s="37">
        <v>2023</v>
      </c>
      <c r="E4178" s="23" t="s">
        <v>128</v>
      </c>
      <c r="F4178" s="8" t="s">
        <v>129</v>
      </c>
      <c r="G4178" s="77" t="s">
        <v>7369</v>
      </c>
      <c r="H4178" s="78" t="s">
        <v>7370</v>
      </c>
      <c r="I4178" s="9" t="s">
        <v>7371</v>
      </c>
      <c r="J4178" s="14" t="s">
        <v>10</v>
      </c>
      <c r="K4178" s="9" t="s">
        <v>29</v>
      </c>
      <c r="L4178" s="24" t="s">
        <v>81</v>
      </c>
      <c r="M4178" s="7" t="s">
        <v>82</v>
      </c>
      <c r="N4178" s="24" t="s">
        <v>4113</v>
      </c>
      <c r="O4178" s="24"/>
      <c r="P4178" s="24" t="s">
        <v>2518</v>
      </c>
      <c r="Q4178" s="24" t="s">
        <v>2523</v>
      </c>
      <c r="R4178" s="17">
        <v>38306</v>
      </c>
      <c r="S4178" s="17">
        <v>45027</v>
      </c>
      <c r="T4178" s="20">
        <v>45291</v>
      </c>
      <c r="U4178" s="20">
        <v>45762</v>
      </c>
      <c r="V4178" s="20">
        <v>46126</v>
      </c>
      <c r="W4178" s="17"/>
      <c r="X4178" s="17"/>
      <c r="Y4178" s="17"/>
      <c r="Z4178" s="31"/>
      <c r="AA4178" s="18">
        <f t="shared" ca="1" si="325"/>
        <v>20</v>
      </c>
      <c r="AB4178" s="19" t="s">
        <v>7878</v>
      </c>
      <c r="AC4178" s="35" t="str">
        <f t="shared" si="329"/>
        <v>1 anos 8 meses 18 dias</v>
      </c>
      <c r="AD4178" s="35" t="str">
        <f ca="1">IF(AND(V4178="",T4178&lt;TODAY()),"Contrato Encerrado",IF(AND(V4178="",T4178&gt;TODAY()),DATEDIF(TODAY(),T4178,"Y")&amp;" anos"&amp;" "&amp;DATEDIF(TODAY(),T4178,"YM")&amp;" meses"&amp;" "&amp;DATEDIF(TODAY(),T4178,"MD")&amp;" dias",IF(AND(X4178="",V4178&lt;TODAY()),"Contrato Encerrado",IF(AND(X4178="",V4178&gt;TODAY()),DATEDIF(TODAY(),V4178,"Y")&amp;" anos"&amp;" "&amp;DATEDIF(TODAY(),V4178,"YM")&amp;" meses"&amp;" "&amp;DATEDIF(TODAY(),V4178,"MD")&amp;" dias",IF(AND(Z4178="",X4178&lt;TODAY()),"Contrato Encerrado",IF(AND(Z4178="",X4178&gt;TODAY()),DATEDIF(TODAY(),X4178,"Y")&amp;" anos"&amp;" "&amp;DATEDIF(TODAY(),X4178,"YM")&amp;" meses"&amp;" "&amp;DATEDIF(TODAY(),X4178,"MD")&amp;" dias",IF(AND(Z4178&lt;&gt;””,Z4178&lt;TODAY()),"Contrato Encerrado",IF(AND(Z4178&lt;&gt;"",Z4178&gt;TODAY()),DATEDIF(TODAY(),Z4178,"Y")&amp;" anos"&amp;" "&amp;DATEDIF(TODAY(),Z4178,"YM")&amp;" meses"&amp;" "&amp;DATEDIF(TODAY(),Z4178,"MD")&amp;" dias"))))))))</f>
        <v>0 anos 6 meses 7 dias</v>
      </c>
      <c r="AE4178" s="35">
        <f t="shared" si="326"/>
        <v>628</v>
      </c>
      <c r="AF4178" s="35">
        <f t="shared" si="327"/>
        <v>102</v>
      </c>
      <c r="AG4178" s="17" t="str">
        <f t="shared" si="328"/>
        <v>0 anos 3 meses 11 dias</v>
      </c>
    </row>
    <row r="4179" spans="1:33" ht="11.25" customHeight="1" x14ac:dyDescent="0.2">
      <c r="A4179" s="8" t="s">
        <v>9</v>
      </c>
      <c r="B4179" s="8" t="s">
        <v>13</v>
      </c>
      <c r="C4179" s="22" t="s">
        <v>21</v>
      </c>
      <c r="D4179" s="37">
        <v>2023</v>
      </c>
      <c r="E4179" s="12" t="s">
        <v>157</v>
      </c>
      <c r="F4179" s="8" t="s">
        <v>158</v>
      </c>
      <c r="G4179" s="77" t="s">
        <v>9245</v>
      </c>
      <c r="H4179" s="78" t="s">
        <v>9246</v>
      </c>
      <c r="I4179" s="14" t="s">
        <v>9247</v>
      </c>
      <c r="J4179" s="14" t="s">
        <v>14943</v>
      </c>
      <c r="K4179" s="14" t="s">
        <v>29</v>
      </c>
      <c r="L4179" s="15" t="s">
        <v>30</v>
      </c>
      <c r="M4179" s="7" t="s">
        <v>9427</v>
      </c>
      <c r="N4179" s="15" t="s">
        <v>2101</v>
      </c>
      <c r="O4179" s="15" t="s">
        <v>8927</v>
      </c>
      <c r="P4179" s="15" t="s">
        <v>2518</v>
      </c>
      <c r="Q4179" s="15" t="s">
        <v>2521</v>
      </c>
      <c r="R4179" s="20">
        <v>36189</v>
      </c>
      <c r="S4179" s="20">
        <v>45140</v>
      </c>
      <c r="T4179" s="70">
        <v>45322</v>
      </c>
      <c r="U4179" s="20">
        <v>45323</v>
      </c>
      <c r="V4179" s="31">
        <v>45657</v>
      </c>
      <c r="W4179" s="17"/>
      <c r="X4179" s="17"/>
      <c r="Y4179" s="17"/>
      <c r="Z4179" s="20"/>
      <c r="AA4179" s="18">
        <f t="shared" ca="1" si="325"/>
        <v>26</v>
      </c>
      <c r="AB4179" s="21" t="s">
        <v>7878</v>
      </c>
      <c r="AC4179" s="35" t="str">
        <f t="shared" si="329"/>
        <v>1 anos 4 meses 28 dias</v>
      </c>
      <c r="AD4179" s="35" t="str">
        <f ca="1">IF(AND(V4179="",T4179&lt;TODAY()),"Contrato Encerrado",IF(AND(V4179="",T4179&gt;TODAY()),DATEDIF(TODAY(),T4179,"Y")&amp;" anos"&amp;" "&amp;DATEDIF(TODAY(),T4179,"YM")&amp;" meses"&amp;" "&amp;DATEDIF(TODAY(),T4179,"MD")&amp;" dias",IF(AND(X4179="",V4179&lt;TODAY()),"Contrato Encerrado",IF(AND(X4179="",V4179&gt;TODAY()),DATEDIF(TODAY(),V4179,"Y")&amp;" anos"&amp;" "&amp;DATEDIF(TODAY(),V4179,"YM")&amp;" meses"&amp;" "&amp;DATEDIF(TODAY(),V4179,"MD")&amp;" dias",IF(AND(Z4179="",X4179&lt;TODAY()),"Contrato Encerrado",IF(AND(Z4179="",X4179&gt;TODAY()),DATEDIF(TODAY(),X4179,"Y")&amp;" anos"&amp;" "&amp;DATEDIF(TODAY(),X4179,"YM")&amp;" meses"&amp;" "&amp;DATEDIF(TODAY(),X4179,"MD")&amp;" dias",IF(AND(Z4179&lt;&gt;””,Z4179&lt;TODAY()),"Contrato Encerrado",IF(AND(Z4179&lt;&gt;"",Z4179&gt;TODAY()),DATEDIF(TODAY(),Z4179,"Y")&amp;" anos"&amp;" "&amp;DATEDIF(TODAY(),Z4179,"YM")&amp;" meses"&amp;" "&amp;DATEDIF(TODAY(),Z4179,"MD")&amp;" dias"))))))))</f>
        <v>Contrato Encerrado</v>
      </c>
      <c r="AE4179" s="35">
        <f t="shared" si="326"/>
        <v>516</v>
      </c>
      <c r="AF4179" s="35">
        <f t="shared" si="327"/>
        <v>214</v>
      </c>
      <c r="AG4179" s="17" t="str">
        <f t="shared" si="328"/>
        <v>0 anos 7 meses 1 dias</v>
      </c>
    </row>
    <row r="4180" spans="1:33" ht="11.25" customHeight="1" x14ac:dyDescent="0.2">
      <c r="A4180" s="8" t="s">
        <v>9</v>
      </c>
      <c r="B4180" s="8" t="s">
        <v>13</v>
      </c>
      <c r="C4180" s="22" t="s">
        <v>22</v>
      </c>
      <c r="D4180" s="35">
        <v>2025</v>
      </c>
      <c r="E4180" s="12" t="s">
        <v>1111</v>
      </c>
      <c r="F4180" s="8" t="s">
        <v>1112</v>
      </c>
      <c r="G4180" s="14" t="s">
        <v>18120</v>
      </c>
      <c r="H4180" s="8" t="s">
        <v>18121</v>
      </c>
      <c r="I4180" s="14" t="s">
        <v>18122</v>
      </c>
      <c r="J4180" s="14" t="s">
        <v>10</v>
      </c>
      <c r="K4180" s="14" t="s">
        <v>29</v>
      </c>
      <c r="L4180" s="15" t="s">
        <v>30</v>
      </c>
      <c r="M4180" s="7" t="s">
        <v>16153</v>
      </c>
      <c r="N4180" s="15" t="s">
        <v>9525</v>
      </c>
      <c r="O4180" s="15" t="s">
        <v>17157</v>
      </c>
      <c r="P4180" s="15" t="s">
        <v>2518</v>
      </c>
      <c r="Q4180" s="15" t="s">
        <v>2523</v>
      </c>
      <c r="R4180" s="20">
        <v>38243</v>
      </c>
      <c r="S4180" s="20">
        <v>45922</v>
      </c>
      <c r="T4180" s="20">
        <v>45922</v>
      </c>
      <c r="U4180" s="21"/>
      <c r="V4180" s="15"/>
      <c r="W4180" s="35"/>
      <c r="X4180" s="17"/>
      <c r="Y4180" s="17"/>
      <c r="Z4180" s="183"/>
      <c r="AA4180" s="21">
        <f t="shared" ca="1" si="325"/>
        <v>21</v>
      </c>
      <c r="AB4180" s="35" t="s">
        <v>7877</v>
      </c>
      <c r="AC4180" s="35" t="str">
        <f t="shared" si="329"/>
        <v>0 anos 0 meses 0 dias</v>
      </c>
      <c r="AD4180" s="35" t="str">
        <f ca="1">IF(AND(V4180="",T4180&lt;TODAY()),"Contrato Encerrado",IF(AND(V4180="",T4180&gt;TODAY()),DATEDIF(TODAY(),T4180,"Y")&amp;" anos"&amp;" "&amp;DATEDIF(TODAY(),T4180,"YM")&amp;" meses"&amp;" "&amp;DATEDIF(TODAY(),T4180,"MD")&amp;" dias",IF(AND(X4180="",V4180&lt;TODAY()),"Contrato Encerrado",IF(AND(X4180="",V4180&gt;TODAY()),DATEDIF(TODAY(),V4180,"Y")&amp;" anos"&amp;" "&amp;DATEDIF(TODAY(),V4180,"YM")&amp;" meses"&amp;" "&amp;DATEDIF(TODAY(),V4180,"MD")&amp;" dias",IF(AND(Z4180="",X4180&lt;TODAY()),"Contrato Encerrado",IF(AND(Z4180="",X4180&gt;TODAY()),DATEDIF(TODAY(),X4180,"Y")&amp;" anos"&amp;" "&amp;DATEDIF(TODAY(),X4180,"YM")&amp;" meses"&amp;" "&amp;DATEDIF(TODAY(),X4180,"MD")&amp;" dias",IF(AND(Z4180&lt;&gt;””,Z4180&lt;TODAY()),"Contrato Encerrado",IF(AND(Z4180&lt;&gt;"",Z4180&gt;TODAY()),DATEDIF(TODAY(),Z4180,"Y")&amp;" anos"&amp;" "&amp;DATEDIF(TODAY(),Z4180,"YM")&amp;" meses"&amp;" "&amp;DATEDIF(TODAY(),Z4180,"MD")&amp;" dias"))))))))</f>
        <v>Contrato Encerrado</v>
      </c>
      <c r="AE4180" s="35">
        <f t="shared" si="326"/>
        <v>0</v>
      </c>
      <c r="AF4180" s="35">
        <f t="shared" si="327"/>
        <v>730</v>
      </c>
      <c r="AG4180" s="17" t="str">
        <f t="shared" si="328"/>
        <v>1 anos 11 meses 30 dias</v>
      </c>
    </row>
    <row r="4181" spans="1:33" ht="11.25" customHeight="1" x14ac:dyDescent="0.2">
      <c r="A4181" s="8" t="s">
        <v>9</v>
      </c>
      <c r="B4181" s="8" t="s">
        <v>13</v>
      </c>
      <c r="C4181" s="22" t="s">
        <v>17</v>
      </c>
      <c r="D4181" s="37">
        <v>2025</v>
      </c>
      <c r="E4181" s="12" t="s">
        <v>27</v>
      </c>
      <c r="F4181" s="8" t="s">
        <v>28</v>
      </c>
      <c r="G4181" s="9" t="s">
        <v>16721</v>
      </c>
      <c r="H4181" s="8" t="s">
        <v>16722</v>
      </c>
      <c r="I4181" s="14" t="s">
        <v>16723</v>
      </c>
      <c r="J4181" s="14" t="s">
        <v>10</v>
      </c>
      <c r="K4181" s="14" t="s">
        <v>29</v>
      </c>
      <c r="L4181" s="15" t="s">
        <v>30</v>
      </c>
      <c r="M4181" s="7" t="s">
        <v>9427</v>
      </c>
      <c r="N4181" s="15" t="s">
        <v>2099</v>
      </c>
      <c r="O4181" s="15" t="s">
        <v>7901</v>
      </c>
      <c r="P4181" s="15" t="s">
        <v>2518</v>
      </c>
      <c r="Q4181" s="15" t="s">
        <v>4109</v>
      </c>
      <c r="R4181" s="20">
        <v>30886</v>
      </c>
      <c r="S4181" s="20">
        <v>45769</v>
      </c>
      <c r="T4181" s="20">
        <v>46133</v>
      </c>
      <c r="U4181" s="20"/>
      <c r="V4181" s="20"/>
      <c r="W4181" s="70"/>
      <c r="X4181" s="17"/>
      <c r="Y4181" s="17"/>
      <c r="Z4181" s="70"/>
      <c r="AA4181" s="18">
        <f t="shared" ca="1" si="325"/>
        <v>41</v>
      </c>
      <c r="AB4181" s="15" t="s">
        <v>7877</v>
      </c>
      <c r="AC4181" s="35" t="str">
        <f t="shared" si="329"/>
        <v>0 anos 11 meses 30 dias</v>
      </c>
      <c r="AD4181" s="35" t="str">
        <f ca="1">IF(AND(V4181="",T4181&lt;TODAY()),"Contrato Encerrado",IF(AND(V4181="",T4181&gt;TODAY()),DATEDIF(TODAY(),T4181,"Y")&amp;" anos"&amp;" "&amp;DATEDIF(TODAY(),T4181,"YM")&amp;" meses"&amp;" "&amp;DATEDIF(TODAY(),T4181,"MD")&amp;" dias",IF(AND(X4181="",V4181&lt;TODAY()),"Contrato Encerrado",IF(AND(X4181="",V4181&gt;TODAY()),DATEDIF(TODAY(),V4181,"Y")&amp;" anos"&amp;" "&amp;DATEDIF(TODAY(),V4181,"YM")&amp;" meses"&amp;" "&amp;DATEDIF(TODAY(),V4181,"MD")&amp;" dias",IF(AND(Z4181="",X4181&lt;TODAY()),"Contrato Encerrado",IF(AND(Z4181="",X4181&gt;TODAY()),DATEDIF(TODAY(),X4181,"Y")&amp;" anos"&amp;" "&amp;DATEDIF(TODAY(),X4181,"YM")&amp;" meses"&amp;" "&amp;DATEDIF(TODAY(),X4181,"MD")&amp;" dias",IF(AND(Z4181&lt;&gt;””,Z4181&lt;TODAY()),"Contrato Encerrado",IF(AND(Z4181&lt;&gt;"",Z4181&gt;TODAY()),DATEDIF(TODAY(),Z4181,"Y")&amp;" anos"&amp;" "&amp;DATEDIF(TODAY(),Z4181,"YM")&amp;" meses"&amp;" "&amp;DATEDIF(TODAY(),Z4181,"MD")&amp;" dias"))))))))</f>
        <v>0 anos 6 meses 14 dias</v>
      </c>
      <c r="AE4181" s="35">
        <f t="shared" si="326"/>
        <v>364</v>
      </c>
      <c r="AF4181" s="35">
        <f t="shared" si="327"/>
        <v>366</v>
      </c>
      <c r="AG4181" s="17" t="str">
        <f t="shared" si="328"/>
        <v>0 anos 11 meses 31 dias</v>
      </c>
    </row>
    <row r="4182" spans="1:33" ht="11.25" customHeight="1" x14ac:dyDescent="0.2">
      <c r="A4182" s="8" t="s">
        <v>9</v>
      </c>
      <c r="B4182" s="10" t="s">
        <v>13</v>
      </c>
      <c r="C4182" s="11" t="s">
        <v>22</v>
      </c>
      <c r="D4182" s="36">
        <v>2022</v>
      </c>
      <c r="E4182" s="12" t="s">
        <v>157</v>
      </c>
      <c r="F4182" s="8" t="s">
        <v>158</v>
      </c>
      <c r="G4182" s="77" t="s">
        <v>2825</v>
      </c>
      <c r="H4182" s="78" t="s">
        <v>2826</v>
      </c>
      <c r="I4182" s="14" t="s">
        <v>2827</v>
      </c>
      <c r="J4182" s="14" t="s">
        <v>14943</v>
      </c>
      <c r="K4182" s="14" t="s">
        <v>29</v>
      </c>
      <c r="L4182" s="15" t="s">
        <v>30</v>
      </c>
      <c r="M4182" s="7" t="s">
        <v>9427</v>
      </c>
      <c r="N4182" s="16" t="s">
        <v>4159</v>
      </c>
      <c r="O4182" s="16"/>
      <c r="P4182" s="16" t="s">
        <v>2518</v>
      </c>
      <c r="Q4182" s="16" t="s">
        <v>2521</v>
      </c>
      <c r="R4182" s="31">
        <v>37353</v>
      </c>
      <c r="S4182" s="31">
        <v>44768</v>
      </c>
      <c r="T4182" s="31">
        <v>45288</v>
      </c>
      <c r="U4182" s="31"/>
      <c r="V4182" s="31"/>
      <c r="W4182" s="31"/>
      <c r="X4182" s="17"/>
      <c r="Y4182" s="17"/>
      <c r="Z4182" s="31"/>
      <c r="AA4182" s="18">
        <f t="shared" ca="1" si="325"/>
        <v>23</v>
      </c>
      <c r="AB4182" s="19" t="s">
        <v>7878</v>
      </c>
      <c r="AC4182" s="35" t="str">
        <f t="shared" si="329"/>
        <v>1 anos 5 meses 2 dias</v>
      </c>
      <c r="AD4182" s="35" t="str">
        <f ca="1">IF(AND(V4182="",T4182&lt;TODAY()),"Contrato Encerrado",IF(AND(V4182="",T4182&gt;TODAY()),DATEDIF(TODAY(),T4182,"Y")&amp;" anos"&amp;" "&amp;DATEDIF(TODAY(),T4182,"YM")&amp;" meses"&amp;" "&amp;DATEDIF(TODAY(),T4182,"MD")&amp;" dias",IF(AND(X4182="",V4182&lt;TODAY()),"Contrato Encerrado",IF(AND(X4182="",V4182&gt;TODAY()),DATEDIF(TODAY(),V4182,"Y")&amp;" anos"&amp;" "&amp;DATEDIF(TODAY(),V4182,"YM")&amp;" meses"&amp;" "&amp;DATEDIF(TODAY(),V4182,"MD")&amp;" dias",IF(AND(Z4182="",X4182&lt;TODAY()),"Contrato Encerrado",IF(AND(Z4182="",X4182&gt;TODAY()),DATEDIF(TODAY(),X4182,"Y")&amp;" anos"&amp;" "&amp;DATEDIF(TODAY(),X4182,"YM")&amp;" meses"&amp;" "&amp;DATEDIF(TODAY(),X4182,"MD")&amp;" dias",IF(AND(Z4182&lt;&gt;””,Z4182&lt;TODAY()),"Contrato Encerrado",IF(AND(Z4182&lt;&gt;"",Z4182&gt;TODAY()),DATEDIF(TODAY(),Z4182,"Y")&amp;" anos"&amp;" "&amp;DATEDIF(TODAY(),Z4182,"YM")&amp;" meses"&amp;" "&amp;DATEDIF(TODAY(),Z4182,"MD")&amp;" dias"))))))))</f>
        <v>Contrato Encerrado</v>
      </c>
      <c r="AE4182" s="35">
        <f t="shared" si="326"/>
        <v>520</v>
      </c>
      <c r="AF4182" s="35">
        <f t="shared" si="327"/>
        <v>210</v>
      </c>
      <c r="AG4182" s="17" t="str">
        <f t="shared" si="328"/>
        <v>0 anos 6 meses 28 dias</v>
      </c>
    </row>
    <row r="4183" spans="1:33" ht="11.25" customHeight="1" x14ac:dyDescent="0.2">
      <c r="A4183" s="8" t="s">
        <v>9</v>
      </c>
      <c r="B4183" s="10" t="s">
        <v>13</v>
      </c>
      <c r="C4183" s="11" t="s">
        <v>22</v>
      </c>
      <c r="D4183" s="36">
        <v>2022</v>
      </c>
      <c r="E4183" s="12" t="s">
        <v>307</v>
      </c>
      <c r="F4183" s="8" t="s">
        <v>308</v>
      </c>
      <c r="G4183" s="77" t="s">
        <v>1456</v>
      </c>
      <c r="H4183" s="78" t="s">
        <v>1457</v>
      </c>
      <c r="I4183" s="14" t="s">
        <v>1458</v>
      </c>
      <c r="J4183" s="14" t="s">
        <v>14943</v>
      </c>
      <c r="K4183" s="14" t="s">
        <v>29</v>
      </c>
      <c r="L4183" s="15" t="s">
        <v>30</v>
      </c>
      <c r="M4183" s="7" t="s">
        <v>9427</v>
      </c>
      <c r="N4183" s="16" t="s">
        <v>2100</v>
      </c>
      <c r="O4183" s="16" t="s">
        <v>14544</v>
      </c>
      <c r="P4183" s="16" t="s">
        <v>2517</v>
      </c>
      <c r="Q4183" s="16" t="s">
        <v>2522</v>
      </c>
      <c r="R4183" s="31">
        <v>37133</v>
      </c>
      <c r="S4183" s="31">
        <v>44420</v>
      </c>
      <c r="T4183" s="31">
        <v>45149</v>
      </c>
      <c r="U4183" s="31"/>
      <c r="V4183" s="31"/>
      <c r="W4183" s="31"/>
      <c r="X4183" s="17"/>
      <c r="Y4183" s="17"/>
      <c r="Z4183" s="31"/>
      <c r="AA4183" s="18">
        <f t="shared" ca="1" si="325"/>
        <v>24</v>
      </c>
      <c r="AB4183" s="19" t="s">
        <v>7877</v>
      </c>
      <c r="AC4183" s="35" t="str">
        <f t="shared" si="329"/>
        <v>1 anos 11 meses 30 dias</v>
      </c>
      <c r="AD4183" s="35" t="str">
        <f ca="1">IF(AND(V4183="",T4183&lt;TODAY()),"Contrato Encerrado",IF(AND(V4183="",T4183&gt;TODAY()),DATEDIF(TODAY(),T4183,"Y")&amp;" anos"&amp;" "&amp;DATEDIF(TODAY(),T4183,"YM")&amp;" meses"&amp;" "&amp;DATEDIF(TODAY(),T4183,"MD")&amp;" dias",IF(AND(X4183="",V4183&lt;TODAY()),"Contrato Encerrado",IF(AND(X4183="",V4183&gt;TODAY()),DATEDIF(TODAY(),V4183,"Y")&amp;" anos"&amp;" "&amp;DATEDIF(TODAY(),V4183,"YM")&amp;" meses"&amp;" "&amp;DATEDIF(TODAY(),V4183,"MD")&amp;" dias",IF(AND(Z4183="",X4183&lt;TODAY()),"Contrato Encerrado",IF(AND(Z4183="",X4183&gt;TODAY()),DATEDIF(TODAY(),X4183,"Y")&amp;" anos"&amp;" "&amp;DATEDIF(TODAY(),X4183,"YM")&amp;" meses"&amp;" "&amp;DATEDIF(TODAY(),X4183,"MD")&amp;" dias",IF(AND(Z4183&lt;&gt;””,Z4183&lt;TODAY()),"Contrato Encerrado",IF(AND(Z4183&lt;&gt;"",Z4183&gt;TODAY()),DATEDIF(TODAY(),Z4183,"Y")&amp;" anos"&amp;" "&amp;DATEDIF(TODAY(),Z4183,"YM")&amp;" meses"&amp;" "&amp;DATEDIF(TODAY(),Z4183,"MD")&amp;" dias"))))))))</f>
        <v>Contrato Encerrado</v>
      </c>
      <c r="AE4183" s="35">
        <f t="shared" si="326"/>
        <v>729</v>
      </c>
      <c r="AF4183" s="35">
        <f t="shared" si="327"/>
        <v>1</v>
      </c>
      <c r="AG4183" s="17" t="str">
        <f t="shared" si="328"/>
        <v>0 anos 0 meses 1 dias</v>
      </c>
    </row>
    <row r="4184" spans="1:33" ht="11.25" customHeight="1" x14ac:dyDescent="0.2">
      <c r="A4184" s="8" t="s">
        <v>9</v>
      </c>
      <c r="B4184" s="8" t="s">
        <v>13</v>
      </c>
      <c r="C4184" s="22" t="s">
        <v>21</v>
      </c>
      <c r="D4184" s="35">
        <v>2025</v>
      </c>
      <c r="E4184" s="12" t="s">
        <v>307</v>
      </c>
      <c r="F4184" s="8" t="s">
        <v>308</v>
      </c>
      <c r="G4184" s="14" t="s">
        <v>17656</v>
      </c>
      <c r="H4184" s="8" t="s">
        <v>17657</v>
      </c>
      <c r="I4184" s="14" t="s">
        <v>17030</v>
      </c>
      <c r="J4184" s="14" t="s">
        <v>10</v>
      </c>
      <c r="K4184" s="14" t="s">
        <v>29</v>
      </c>
      <c r="L4184" s="15" t="s">
        <v>30</v>
      </c>
      <c r="M4184" s="7" t="s">
        <v>16153</v>
      </c>
      <c r="N4184" s="15" t="s">
        <v>2100</v>
      </c>
      <c r="O4184" s="15" t="s">
        <v>7896</v>
      </c>
      <c r="P4184" s="15" t="s">
        <v>2518</v>
      </c>
      <c r="Q4184" s="15" t="s">
        <v>2523</v>
      </c>
      <c r="R4184" s="20">
        <v>33109</v>
      </c>
      <c r="S4184" s="20">
        <v>45796</v>
      </c>
      <c r="T4184" s="20">
        <v>46160</v>
      </c>
      <c r="U4184" s="20"/>
      <c r="V4184" s="20"/>
      <c r="W4184" s="20"/>
      <c r="X4184" s="17"/>
      <c r="Y4184" s="17"/>
      <c r="Z4184" s="20"/>
      <c r="AA4184" s="21">
        <f t="shared" ca="1" si="325"/>
        <v>35</v>
      </c>
      <c r="AB4184" s="20" t="s">
        <v>7878</v>
      </c>
      <c r="AC4184" s="35" t="str">
        <f t="shared" si="329"/>
        <v>0 anos 11 meses 29 dias</v>
      </c>
      <c r="AD4184" s="35" t="str">
        <f ca="1">IF(AND(V4184="",T4184&lt;TODAY()),"Contrato Encerrado",IF(AND(V4184="",T4184&gt;TODAY()),DATEDIF(TODAY(),T4184,"Y")&amp;" anos"&amp;" "&amp;DATEDIF(TODAY(),T4184,"YM")&amp;" meses"&amp;" "&amp;DATEDIF(TODAY(),T4184,"MD")&amp;" dias",IF(AND(X4184="",V4184&lt;TODAY()),"Contrato Encerrado",IF(AND(X4184="",V4184&gt;TODAY()),DATEDIF(TODAY(),V4184,"Y")&amp;" anos"&amp;" "&amp;DATEDIF(TODAY(),V4184,"YM")&amp;" meses"&amp;" "&amp;DATEDIF(TODAY(),V4184,"MD")&amp;" dias",IF(AND(Z4184="",X4184&lt;TODAY()),"Contrato Encerrado",IF(AND(Z4184="",X4184&gt;TODAY()),DATEDIF(TODAY(),X4184,"Y")&amp;" anos"&amp;" "&amp;DATEDIF(TODAY(),X4184,"YM")&amp;" meses"&amp;" "&amp;DATEDIF(TODAY(),X4184,"MD")&amp;" dias",IF(AND(Z4184&lt;&gt;””,Z4184&lt;TODAY()),"Contrato Encerrado",IF(AND(Z4184&lt;&gt;"",Z4184&gt;TODAY()),DATEDIF(TODAY(),Z4184,"Y")&amp;" anos"&amp;" "&amp;DATEDIF(TODAY(),Z4184,"YM")&amp;" meses"&amp;" "&amp;DATEDIF(TODAY(),Z4184,"MD")&amp;" dias"))))))))</f>
        <v>0 anos 7 meses 11 dias</v>
      </c>
      <c r="AE4184" s="35">
        <f t="shared" si="326"/>
        <v>364</v>
      </c>
      <c r="AF4184" s="35">
        <f t="shared" si="327"/>
        <v>366</v>
      </c>
      <c r="AG4184" s="17" t="str">
        <f t="shared" si="328"/>
        <v>0 anos 11 meses 31 dias</v>
      </c>
    </row>
    <row r="4185" spans="1:33" ht="11.25" customHeight="1" x14ac:dyDescent="0.2">
      <c r="A4185" s="8" t="s">
        <v>9</v>
      </c>
      <c r="B4185" s="8" t="s">
        <v>13</v>
      </c>
      <c r="C4185" s="22" t="s">
        <v>20</v>
      </c>
      <c r="D4185" s="37">
        <v>2023</v>
      </c>
      <c r="E4185" s="23" t="s">
        <v>144</v>
      </c>
      <c r="F4185" s="8" t="s">
        <v>145</v>
      </c>
      <c r="G4185" s="77" t="s">
        <v>8637</v>
      </c>
      <c r="H4185" s="78" t="s">
        <v>8638</v>
      </c>
      <c r="I4185" s="9" t="s">
        <v>8639</v>
      </c>
      <c r="J4185" s="14" t="s">
        <v>14943</v>
      </c>
      <c r="K4185" s="9" t="s">
        <v>29</v>
      </c>
      <c r="L4185" s="24" t="s">
        <v>30</v>
      </c>
      <c r="M4185" s="7" t="s">
        <v>9427</v>
      </c>
      <c r="N4185" s="15" t="s">
        <v>2098</v>
      </c>
      <c r="O4185" s="24" t="s">
        <v>7898</v>
      </c>
      <c r="P4185" s="24" t="s">
        <v>2518</v>
      </c>
      <c r="Q4185" s="24" t="s">
        <v>2523</v>
      </c>
      <c r="R4185" s="17">
        <v>30523</v>
      </c>
      <c r="S4185" s="17">
        <v>45110</v>
      </c>
      <c r="T4185" s="111">
        <v>45716</v>
      </c>
      <c r="U4185" s="70"/>
      <c r="V4185" s="20"/>
      <c r="W4185" s="17"/>
      <c r="X4185" s="17"/>
      <c r="Y4185" s="17"/>
      <c r="Z4185" s="20"/>
      <c r="AA4185" s="18">
        <f t="shared" ca="1" si="325"/>
        <v>42</v>
      </c>
      <c r="AB4185" s="18" t="s">
        <v>7878</v>
      </c>
      <c r="AC4185" s="35" t="str">
        <f t="shared" si="329"/>
        <v>1 anos 7 meses 25 dias</v>
      </c>
      <c r="AD4185" s="35" t="str">
        <f ca="1">IF(AND(V4185="",T4185&lt;TODAY()),"Contrato Encerrado",IF(AND(V4185="",T4185&gt;TODAY()),DATEDIF(TODAY(),T4185,"Y")&amp;" anos"&amp;" "&amp;DATEDIF(TODAY(),T4185,"YM")&amp;" meses"&amp;" "&amp;DATEDIF(TODAY(),T4185,"MD")&amp;" dias",IF(AND(X4185="",V4185&lt;TODAY()),"Contrato Encerrado",IF(AND(X4185="",V4185&gt;TODAY()),DATEDIF(TODAY(),V4185,"Y")&amp;" anos"&amp;" "&amp;DATEDIF(TODAY(),V4185,"YM")&amp;" meses"&amp;" "&amp;DATEDIF(TODAY(),V4185,"MD")&amp;" dias",IF(AND(Z4185="",X4185&lt;TODAY()),"Contrato Encerrado",IF(AND(Z4185="",X4185&gt;TODAY()),DATEDIF(TODAY(),X4185,"Y")&amp;" anos"&amp;" "&amp;DATEDIF(TODAY(),X4185,"YM")&amp;" meses"&amp;" "&amp;DATEDIF(TODAY(),X4185,"MD")&amp;" dias",IF(AND(Z4185&lt;&gt;””,Z4185&lt;TODAY()),"Contrato Encerrado",IF(AND(Z4185&lt;&gt;"",Z4185&gt;TODAY()),DATEDIF(TODAY(),Z4185,"Y")&amp;" anos"&amp;" "&amp;DATEDIF(TODAY(),Z4185,"YM")&amp;" meses"&amp;" "&amp;DATEDIF(TODAY(),Z4185,"MD")&amp;" dias"))))))))</f>
        <v>Contrato Encerrado</v>
      </c>
      <c r="AE4185" s="35">
        <f t="shared" si="326"/>
        <v>606</v>
      </c>
      <c r="AF4185" s="35">
        <f t="shared" si="327"/>
        <v>124</v>
      </c>
      <c r="AG4185" s="17" t="str">
        <f t="shared" si="328"/>
        <v>0 anos 4 meses 3 dias</v>
      </c>
    </row>
    <row r="4186" spans="1:33" ht="11.25" customHeight="1" x14ac:dyDescent="0.2">
      <c r="A4186" s="8" t="s">
        <v>9</v>
      </c>
      <c r="B4186" s="8" t="s">
        <v>13</v>
      </c>
      <c r="C4186" s="22" t="s">
        <v>15</v>
      </c>
      <c r="D4186" s="37">
        <v>2024</v>
      </c>
      <c r="E4186" s="23" t="s">
        <v>157</v>
      </c>
      <c r="F4186" s="8" t="s">
        <v>158</v>
      </c>
      <c r="G4186" s="77" t="s">
        <v>12403</v>
      </c>
      <c r="H4186" s="78" t="s">
        <v>12404</v>
      </c>
      <c r="I4186" s="9" t="s">
        <v>12405</v>
      </c>
      <c r="J4186" s="14" t="s">
        <v>14943</v>
      </c>
      <c r="K4186" s="9" t="s">
        <v>29</v>
      </c>
      <c r="L4186" s="24" t="s">
        <v>30</v>
      </c>
      <c r="M4186" s="7" t="s">
        <v>9427</v>
      </c>
      <c r="N4186" s="24" t="s">
        <v>6135</v>
      </c>
      <c r="O4186" s="24" t="s">
        <v>8425</v>
      </c>
      <c r="P4186" s="24" t="s">
        <v>2518</v>
      </c>
      <c r="Q4186" s="24" t="s">
        <v>2521</v>
      </c>
      <c r="R4186" s="29">
        <v>33509</v>
      </c>
      <c r="S4186" s="17">
        <v>45331</v>
      </c>
      <c r="T4186" s="20">
        <v>45657</v>
      </c>
      <c r="U4186" s="31">
        <v>45693</v>
      </c>
      <c r="V4186" s="31">
        <v>45838</v>
      </c>
      <c r="W4186" s="17"/>
      <c r="X4186" s="17"/>
      <c r="Y4186" s="17"/>
      <c r="Z4186" s="20"/>
      <c r="AA4186" s="18">
        <f t="shared" ca="1" si="325"/>
        <v>34</v>
      </c>
      <c r="AB4186" s="24" t="s">
        <v>7878</v>
      </c>
      <c r="AC4186" s="35" t="str">
        <f t="shared" si="329"/>
        <v>1 anos 3 meses 16 dias</v>
      </c>
      <c r="AD4186" s="35" t="str">
        <f ca="1">IF(AND(V4186="",T4186&lt;TODAY()),"Contrato Encerrado",IF(AND(V4186="",T4186&gt;TODAY()),DATEDIF(TODAY(),T4186,"Y")&amp;" anos"&amp;" "&amp;DATEDIF(TODAY(),T4186,"YM")&amp;" meses"&amp;" "&amp;DATEDIF(TODAY(),T4186,"MD")&amp;" dias",IF(AND(X4186="",V4186&lt;TODAY()),"Contrato Encerrado",IF(AND(X4186="",V4186&gt;TODAY()),DATEDIF(TODAY(),V4186,"Y")&amp;" anos"&amp;" "&amp;DATEDIF(TODAY(),V4186,"YM")&amp;" meses"&amp;" "&amp;DATEDIF(TODAY(),V4186,"MD")&amp;" dias",IF(AND(Z4186="",X4186&lt;TODAY()),"Contrato Encerrado",IF(AND(Z4186="",X4186&gt;TODAY()),DATEDIF(TODAY(),X4186,"Y")&amp;" anos"&amp;" "&amp;DATEDIF(TODAY(),X4186,"YM")&amp;" meses"&amp;" "&amp;DATEDIF(TODAY(),X4186,"MD")&amp;" dias",IF(AND(Z4186&lt;&gt;””,Z4186&lt;TODAY()),"Contrato Encerrado",IF(AND(Z4186&lt;&gt;"",Z4186&gt;TODAY()),DATEDIF(TODAY(),Z4186,"Y")&amp;" anos"&amp;" "&amp;DATEDIF(TODAY(),Z4186,"YM")&amp;" meses"&amp;" "&amp;DATEDIF(TODAY(),Z4186,"MD")&amp;" dias"))))))))</f>
        <v>Contrato Encerrado</v>
      </c>
      <c r="AE4186" s="35">
        <f t="shared" si="326"/>
        <v>471</v>
      </c>
      <c r="AF4186" s="35">
        <f t="shared" si="327"/>
        <v>259</v>
      </c>
      <c r="AG4186" s="17" t="str">
        <f t="shared" si="328"/>
        <v>0 anos 8 meses 15 dias</v>
      </c>
    </row>
    <row r="4187" spans="1:33" ht="11.25" customHeight="1" x14ac:dyDescent="0.2">
      <c r="A4187" s="8" t="s">
        <v>9</v>
      </c>
      <c r="B4187" s="8" t="s">
        <v>13</v>
      </c>
      <c r="C4187" s="22" t="s">
        <v>21</v>
      </c>
      <c r="D4187" s="37">
        <v>2023</v>
      </c>
      <c r="E4187" s="12" t="s">
        <v>157</v>
      </c>
      <c r="F4187" s="8" t="s">
        <v>158</v>
      </c>
      <c r="G4187" s="77" t="s">
        <v>9248</v>
      </c>
      <c r="H4187" s="78" t="s">
        <v>9249</v>
      </c>
      <c r="I4187" s="14" t="s">
        <v>9250</v>
      </c>
      <c r="J4187" s="14" t="s">
        <v>1302</v>
      </c>
      <c r="K4187" s="14" t="s">
        <v>29</v>
      </c>
      <c r="L4187" s="15" t="s">
        <v>30</v>
      </c>
      <c r="M4187" s="7" t="s">
        <v>9427</v>
      </c>
      <c r="N4187" s="15" t="s">
        <v>2101</v>
      </c>
      <c r="O4187" s="15" t="s">
        <v>8037</v>
      </c>
      <c r="P4187" s="15" t="s">
        <v>2518</v>
      </c>
      <c r="Q4187" s="15" t="s">
        <v>4109</v>
      </c>
      <c r="R4187" s="20">
        <v>30057</v>
      </c>
      <c r="S4187" s="20">
        <v>45103</v>
      </c>
      <c r="T4187" s="20">
        <v>45754</v>
      </c>
      <c r="U4187" s="20"/>
      <c r="V4187" s="20"/>
      <c r="W4187" s="20"/>
      <c r="X4187" s="17"/>
      <c r="Y4187" s="17"/>
      <c r="Z4187" s="20"/>
      <c r="AA4187" s="18">
        <f t="shared" ca="1" si="325"/>
        <v>43</v>
      </c>
      <c r="AB4187" s="19" t="s">
        <v>7878</v>
      </c>
      <c r="AC4187" s="35" t="str">
        <f t="shared" si="329"/>
        <v>1 anos 9 meses 12 dias</v>
      </c>
      <c r="AD4187" s="35" t="str">
        <f ca="1">IF(AND(V4187="",T4187&lt;TODAY()),"Contrato Encerrado",IF(AND(V4187="",T4187&gt;TODAY()),DATEDIF(TODAY(),T4187,"Y")&amp;" anos"&amp;" "&amp;DATEDIF(TODAY(),T4187,"YM")&amp;" meses"&amp;" "&amp;DATEDIF(TODAY(),T4187,"MD")&amp;" dias",IF(AND(X4187="",V4187&lt;TODAY()),"Contrato Encerrado",IF(AND(X4187="",V4187&gt;TODAY()),DATEDIF(TODAY(),V4187,"Y")&amp;" anos"&amp;" "&amp;DATEDIF(TODAY(),V4187,"YM")&amp;" meses"&amp;" "&amp;DATEDIF(TODAY(),V4187,"MD")&amp;" dias",IF(AND(Z4187="",X4187&lt;TODAY()),"Contrato Encerrado",IF(AND(Z4187="",X4187&gt;TODAY()),DATEDIF(TODAY(),X4187,"Y")&amp;" anos"&amp;" "&amp;DATEDIF(TODAY(),X4187,"YM")&amp;" meses"&amp;" "&amp;DATEDIF(TODAY(),X4187,"MD")&amp;" dias",IF(AND(Z4187&lt;&gt;””,Z4187&lt;TODAY()),"Contrato Encerrado",IF(AND(Z4187&lt;&gt;"",Z4187&gt;TODAY()),DATEDIF(TODAY(),Z4187,"Y")&amp;" anos"&amp;" "&amp;DATEDIF(TODAY(),Z4187,"YM")&amp;" meses"&amp;" "&amp;DATEDIF(TODAY(),Z4187,"MD")&amp;" dias"))))))))</f>
        <v>Contrato Encerrado</v>
      </c>
      <c r="AE4187" s="35">
        <f t="shared" si="326"/>
        <v>651</v>
      </c>
      <c r="AF4187" s="35">
        <f t="shared" si="327"/>
        <v>79</v>
      </c>
      <c r="AG4187" s="17" t="str">
        <f t="shared" si="328"/>
        <v>0 anos 2 meses 19 dias</v>
      </c>
    </row>
    <row r="4188" spans="1:33" ht="11.25" customHeight="1" x14ac:dyDescent="0.2">
      <c r="A4188" s="8" t="s">
        <v>9</v>
      </c>
      <c r="B4188" s="8" t="s">
        <v>13</v>
      </c>
      <c r="C4188" s="22" t="s">
        <v>15</v>
      </c>
      <c r="D4188" s="37">
        <v>2024</v>
      </c>
      <c r="E4188" s="23" t="s">
        <v>157</v>
      </c>
      <c r="F4188" s="8" t="s">
        <v>158</v>
      </c>
      <c r="G4188" s="77" t="s">
        <v>12406</v>
      </c>
      <c r="H4188" s="78" t="s">
        <v>12407</v>
      </c>
      <c r="I4188" s="9" t="s">
        <v>12408</v>
      </c>
      <c r="J4188" s="14" t="s">
        <v>1302</v>
      </c>
      <c r="K4188" s="9" t="s">
        <v>29</v>
      </c>
      <c r="L4188" s="24" t="s">
        <v>30</v>
      </c>
      <c r="M4188" s="7" t="s">
        <v>9427</v>
      </c>
      <c r="N4188" s="24" t="s">
        <v>6302</v>
      </c>
      <c r="O4188" s="24" t="s">
        <v>8711</v>
      </c>
      <c r="P4188" s="24" t="s">
        <v>2518</v>
      </c>
      <c r="Q4188" s="24" t="s">
        <v>2521</v>
      </c>
      <c r="R4188" s="29">
        <v>30775</v>
      </c>
      <c r="S4188" s="17">
        <v>45351</v>
      </c>
      <c r="T4188" s="29">
        <v>45535</v>
      </c>
      <c r="U4188" s="17"/>
      <c r="V4188" s="29"/>
      <c r="W4188" s="17"/>
      <c r="X4188" s="17"/>
      <c r="Y4188" s="17"/>
      <c r="Z4188" s="29"/>
      <c r="AA4188" s="18">
        <f t="shared" ca="1" si="325"/>
        <v>41</v>
      </c>
      <c r="AB4188" s="24" t="s">
        <v>7878</v>
      </c>
      <c r="AC4188" s="35" t="str">
        <f t="shared" si="329"/>
        <v>0 anos 6 meses 2 dias</v>
      </c>
      <c r="AD4188" s="35" t="str">
        <f ca="1">IF(AND(V4188="",T4188&lt;TODAY()),"Contrato Encerrado",IF(AND(V4188="",T4188&gt;TODAY()),DATEDIF(TODAY(),T4188,"Y")&amp;" anos"&amp;" "&amp;DATEDIF(TODAY(),T4188,"YM")&amp;" meses"&amp;" "&amp;DATEDIF(TODAY(),T4188,"MD")&amp;" dias",IF(AND(X4188="",V4188&lt;TODAY()),"Contrato Encerrado",IF(AND(X4188="",V4188&gt;TODAY()),DATEDIF(TODAY(),V4188,"Y")&amp;" anos"&amp;" "&amp;DATEDIF(TODAY(),V4188,"YM")&amp;" meses"&amp;" "&amp;DATEDIF(TODAY(),V4188,"MD")&amp;" dias",IF(AND(Z4188="",X4188&lt;TODAY()),"Contrato Encerrado",IF(AND(Z4188="",X4188&gt;TODAY()),DATEDIF(TODAY(),X4188,"Y")&amp;" anos"&amp;" "&amp;DATEDIF(TODAY(),X4188,"YM")&amp;" meses"&amp;" "&amp;DATEDIF(TODAY(),X4188,"MD")&amp;" dias",IF(AND(Z4188&lt;&gt;””,Z4188&lt;TODAY()),"Contrato Encerrado",IF(AND(Z4188&lt;&gt;"",Z4188&gt;TODAY()),DATEDIF(TODAY(),Z4188,"Y")&amp;" anos"&amp;" "&amp;DATEDIF(TODAY(),Z4188,"YM")&amp;" meses"&amp;" "&amp;DATEDIF(TODAY(),Z4188,"MD")&amp;" dias"))))))))</f>
        <v>Contrato Encerrado</v>
      </c>
      <c r="AE4188" s="35">
        <f t="shared" si="326"/>
        <v>184</v>
      </c>
      <c r="AF4188" s="35">
        <f t="shared" si="327"/>
        <v>546</v>
      </c>
      <c r="AG4188" s="17" t="str">
        <f t="shared" si="328"/>
        <v>1 anos 5 meses 29 dias</v>
      </c>
    </row>
    <row r="4189" spans="1:33" ht="11.25" customHeight="1" x14ac:dyDescent="0.2">
      <c r="A4189" s="8" t="s">
        <v>9</v>
      </c>
      <c r="B4189" s="10" t="s">
        <v>13</v>
      </c>
      <c r="C4189" s="11" t="s">
        <v>24</v>
      </c>
      <c r="D4189" s="36">
        <v>2022</v>
      </c>
      <c r="E4189" s="12" t="s">
        <v>157</v>
      </c>
      <c r="F4189" s="8" t="s">
        <v>158</v>
      </c>
      <c r="G4189" s="77" t="s">
        <v>5433</v>
      </c>
      <c r="H4189" s="78" t="s">
        <v>5434</v>
      </c>
      <c r="I4189" s="14" t="s">
        <v>5435</v>
      </c>
      <c r="J4189" s="14" t="s">
        <v>14943</v>
      </c>
      <c r="K4189" s="14" t="s">
        <v>29</v>
      </c>
      <c r="L4189" s="15" t="s">
        <v>30</v>
      </c>
      <c r="M4189" s="7" t="s">
        <v>9427</v>
      </c>
      <c r="N4189" s="16" t="s">
        <v>2101</v>
      </c>
      <c r="O4189" s="16"/>
      <c r="P4189" s="16" t="s">
        <v>2518</v>
      </c>
      <c r="Q4189" s="16" t="s">
        <v>2521</v>
      </c>
      <c r="R4189" s="31">
        <v>33021</v>
      </c>
      <c r="S4189" s="31">
        <v>44872</v>
      </c>
      <c r="T4189" s="31">
        <v>45274</v>
      </c>
      <c r="U4189" s="31"/>
      <c r="V4189" s="31"/>
      <c r="W4189" s="31"/>
      <c r="X4189" s="17"/>
      <c r="Y4189" s="17"/>
      <c r="Z4189" s="31"/>
      <c r="AA4189" s="18">
        <f t="shared" ca="1" si="325"/>
        <v>35</v>
      </c>
      <c r="AB4189" s="19" t="s">
        <v>7878</v>
      </c>
      <c r="AC4189" s="35" t="str">
        <f t="shared" si="329"/>
        <v>1 anos 1 meses 7 dias</v>
      </c>
      <c r="AD4189" s="35" t="str">
        <f ca="1">IF(AND(V4189="",T4189&lt;TODAY()),"Contrato Encerrado",IF(AND(V4189="",T4189&gt;TODAY()),DATEDIF(TODAY(),T4189,"Y")&amp;" anos"&amp;" "&amp;DATEDIF(TODAY(),T4189,"YM")&amp;" meses"&amp;" "&amp;DATEDIF(TODAY(),T4189,"MD")&amp;" dias",IF(AND(X4189="",V4189&lt;TODAY()),"Contrato Encerrado",IF(AND(X4189="",V4189&gt;TODAY()),DATEDIF(TODAY(),V4189,"Y")&amp;" anos"&amp;" "&amp;DATEDIF(TODAY(),V4189,"YM")&amp;" meses"&amp;" "&amp;DATEDIF(TODAY(),V4189,"MD")&amp;" dias",IF(AND(Z4189="",X4189&lt;TODAY()),"Contrato Encerrado",IF(AND(Z4189="",X4189&gt;TODAY()),DATEDIF(TODAY(),X4189,"Y")&amp;" anos"&amp;" "&amp;DATEDIF(TODAY(),X4189,"YM")&amp;" meses"&amp;" "&amp;DATEDIF(TODAY(),X4189,"MD")&amp;" dias",IF(AND(Z4189&lt;&gt;””,Z4189&lt;TODAY()),"Contrato Encerrado",IF(AND(Z4189&lt;&gt;"",Z4189&gt;TODAY()),DATEDIF(TODAY(),Z4189,"Y")&amp;" anos"&amp;" "&amp;DATEDIF(TODAY(),Z4189,"YM")&amp;" meses"&amp;" "&amp;DATEDIF(TODAY(),Z4189,"MD")&amp;" dias"))))))))</f>
        <v>Contrato Encerrado</v>
      </c>
      <c r="AE4189" s="35">
        <f t="shared" si="326"/>
        <v>402</v>
      </c>
      <c r="AF4189" s="35">
        <f t="shared" si="327"/>
        <v>328</v>
      </c>
      <c r="AG4189" s="17" t="str">
        <f t="shared" si="328"/>
        <v>0 anos 10 meses 23 dias</v>
      </c>
    </row>
    <row r="4190" spans="1:33" ht="11.25" customHeight="1" x14ac:dyDescent="0.2">
      <c r="A4190" s="8" t="s">
        <v>9</v>
      </c>
      <c r="B4190" s="8" t="s">
        <v>13</v>
      </c>
      <c r="C4190" s="22" t="s">
        <v>25</v>
      </c>
      <c r="D4190" s="37">
        <v>2023</v>
      </c>
      <c r="E4190" s="12" t="s">
        <v>157</v>
      </c>
      <c r="F4190" s="8" t="s">
        <v>158</v>
      </c>
      <c r="G4190" s="77" t="s">
        <v>10878</v>
      </c>
      <c r="H4190" s="78" t="s">
        <v>10879</v>
      </c>
      <c r="I4190" s="14" t="s">
        <v>10880</v>
      </c>
      <c r="J4190" s="14" t="s">
        <v>14943</v>
      </c>
      <c r="K4190" s="14" t="s">
        <v>29</v>
      </c>
      <c r="L4190" s="15" t="s">
        <v>30</v>
      </c>
      <c r="M4190" s="7" t="s">
        <v>9427</v>
      </c>
      <c r="N4190" s="15" t="s">
        <v>6302</v>
      </c>
      <c r="O4190" s="15" t="s">
        <v>10152</v>
      </c>
      <c r="P4190" s="15" t="s">
        <v>2518</v>
      </c>
      <c r="Q4190" s="15" t="s">
        <v>2521</v>
      </c>
      <c r="R4190" s="20">
        <v>35857</v>
      </c>
      <c r="S4190" s="20">
        <v>45251</v>
      </c>
      <c r="T4190" s="20">
        <v>45616</v>
      </c>
      <c r="U4190" s="20"/>
      <c r="V4190" s="20"/>
      <c r="W4190" s="20"/>
      <c r="X4190" s="17"/>
      <c r="Y4190" s="17"/>
      <c r="Z4190" s="20"/>
      <c r="AA4190" s="18">
        <f t="shared" ca="1" si="325"/>
        <v>27</v>
      </c>
      <c r="AB4190" s="15" t="s">
        <v>7878</v>
      </c>
      <c r="AC4190" s="35" t="str">
        <f t="shared" si="329"/>
        <v>0 anos 11 meses 30 dias</v>
      </c>
      <c r="AD4190" s="35" t="str">
        <f ca="1">IF(AND(V4190="",T4190&lt;TODAY()),"Contrato Encerrado",IF(AND(V4190="",T4190&gt;TODAY()),DATEDIF(TODAY(),T4190,"Y")&amp;" anos"&amp;" "&amp;DATEDIF(TODAY(),T4190,"YM")&amp;" meses"&amp;" "&amp;DATEDIF(TODAY(),T4190,"MD")&amp;" dias",IF(AND(X4190="",V4190&lt;TODAY()),"Contrato Encerrado",IF(AND(X4190="",V4190&gt;TODAY()),DATEDIF(TODAY(),V4190,"Y")&amp;" anos"&amp;" "&amp;DATEDIF(TODAY(),V4190,"YM")&amp;" meses"&amp;" "&amp;DATEDIF(TODAY(),V4190,"MD")&amp;" dias",IF(AND(Z4190="",X4190&lt;TODAY()),"Contrato Encerrado",IF(AND(Z4190="",X4190&gt;TODAY()),DATEDIF(TODAY(),X4190,"Y")&amp;" anos"&amp;" "&amp;DATEDIF(TODAY(),X4190,"YM")&amp;" meses"&amp;" "&amp;DATEDIF(TODAY(),X4190,"MD")&amp;" dias",IF(AND(Z4190&lt;&gt;””,Z4190&lt;TODAY()),"Contrato Encerrado",IF(AND(Z4190&lt;&gt;"",Z4190&gt;TODAY()),DATEDIF(TODAY(),Z4190,"Y")&amp;" anos"&amp;" "&amp;DATEDIF(TODAY(),Z4190,"YM")&amp;" meses"&amp;" "&amp;DATEDIF(TODAY(),Z4190,"MD")&amp;" dias"))))))))</f>
        <v>Contrato Encerrado</v>
      </c>
      <c r="AE4190" s="35">
        <f t="shared" si="326"/>
        <v>365</v>
      </c>
      <c r="AF4190" s="35">
        <f t="shared" si="327"/>
        <v>365</v>
      </c>
      <c r="AG4190" s="17" t="str">
        <f t="shared" si="328"/>
        <v>0 anos 11 meses 30 dias</v>
      </c>
    </row>
    <row r="4191" spans="1:33" ht="11.25" customHeight="1" x14ac:dyDescent="0.2">
      <c r="A4191" s="8" t="s">
        <v>9</v>
      </c>
      <c r="B4191" s="8" t="s">
        <v>13</v>
      </c>
      <c r="C4191" s="22" t="s">
        <v>17</v>
      </c>
      <c r="D4191" s="37">
        <v>2023</v>
      </c>
      <c r="E4191" s="23" t="s">
        <v>157</v>
      </c>
      <c r="F4191" s="8" t="s">
        <v>158</v>
      </c>
      <c r="G4191" s="77" t="s">
        <v>7372</v>
      </c>
      <c r="H4191" s="78" t="s">
        <v>7373</v>
      </c>
      <c r="I4191" s="9" t="s">
        <v>7374</v>
      </c>
      <c r="J4191" s="14" t="s">
        <v>14943</v>
      </c>
      <c r="K4191" s="9" t="s">
        <v>29</v>
      </c>
      <c r="L4191" s="24" t="s">
        <v>30</v>
      </c>
      <c r="M4191" s="7" t="s">
        <v>9427</v>
      </c>
      <c r="N4191" s="24" t="s">
        <v>2101</v>
      </c>
      <c r="O4191" s="24"/>
      <c r="P4191" s="24" t="s">
        <v>2518</v>
      </c>
      <c r="Q4191" s="24" t="s">
        <v>4109</v>
      </c>
      <c r="R4191" s="17">
        <v>29349</v>
      </c>
      <c r="S4191" s="17">
        <v>45029</v>
      </c>
      <c r="T4191" s="111">
        <v>45717</v>
      </c>
      <c r="U4191" s="70"/>
      <c r="V4191" s="20"/>
      <c r="W4191" s="17"/>
      <c r="X4191" s="17"/>
      <c r="Y4191" s="17"/>
      <c r="Z4191" s="20"/>
      <c r="AA4191" s="18">
        <f t="shared" ca="1" si="325"/>
        <v>45</v>
      </c>
      <c r="AB4191" s="19" t="s">
        <v>7878</v>
      </c>
      <c r="AC4191" s="35" t="str">
        <f t="shared" si="329"/>
        <v>1 anos 10 meses 16 dias</v>
      </c>
      <c r="AD4191" s="35" t="str">
        <f ca="1">IF(AND(V4191="",T4191&lt;TODAY()),"Contrato Encerrado",IF(AND(V4191="",T4191&gt;TODAY()),DATEDIF(TODAY(),T4191,"Y")&amp;" anos"&amp;" "&amp;DATEDIF(TODAY(),T4191,"YM")&amp;" meses"&amp;" "&amp;DATEDIF(TODAY(),T4191,"MD")&amp;" dias",IF(AND(X4191="",V4191&lt;TODAY()),"Contrato Encerrado",IF(AND(X4191="",V4191&gt;TODAY()),DATEDIF(TODAY(),V4191,"Y")&amp;" anos"&amp;" "&amp;DATEDIF(TODAY(),V4191,"YM")&amp;" meses"&amp;" "&amp;DATEDIF(TODAY(),V4191,"MD")&amp;" dias",IF(AND(Z4191="",X4191&lt;TODAY()),"Contrato Encerrado",IF(AND(Z4191="",X4191&gt;TODAY()),DATEDIF(TODAY(),X4191,"Y")&amp;" anos"&amp;" "&amp;DATEDIF(TODAY(),X4191,"YM")&amp;" meses"&amp;" "&amp;DATEDIF(TODAY(),X4191,"MD")&amp;" dias",IF(AND(Z4191&lt;&gt;””,Z4191&lt;TODAY()),"Contrato Encerrado",IF(AND(Z4191&lt;&gt;"",Z4191&gt;TODAY()),DATEDIF(TODAY(),Z4191,"Y")&amp;" anos"&amp;" "&amp;DATEDIF(TODAY(),Z4191,"YM")&amp;" meses"&amp;" "&amp;DATEDIF(TODAY(),Z4191,"MD")&amp;" dias"))))))))</f>
        <v>Contrato Encerrado</v>
      </c>
      <c r="AE4191" s="35">
        <f t="shared" si="326"/>
        <v>688</v>
      </c>
      <c r="AF4191" s="35">
        <f t="shared" si="327"/>
        <v>42</v>
      </c>
      <c r="AG4191" s="17" t="str">
        <f t="shared" si="328"/>
        <v>0 anos 1 meses 11 dias</v>
      </c>
    </row>
    <row r="4192" spans="1:33" ht="11.25" customHeight="1" x14ac:dyDescent="0.2">
      <c r="A4192" s="8" t="s">
        <v>9</v>
      </c>
      <c r="B4192" s="8" t="s">
        <v>13</v>
      </c>
      <c r="C4192" s="22" t="s">
        <v>21</v>
      </c>
      <c r="D4192" s="37">
        <v>2024</v>
      </c>
      <c r="E4192" s="12" t="s">
        <v>157</v>
      </c>
      <c r="F4192" s="8" t="s">
        <v>158</v>
      </c>
      <c r="G4192" s="77" t="s">
        <v>14265</v>
      </c>
      <c r="H4192" s="78" t="s">
        <v>14266</v>
      </c>
      <c r="I4192" s="14" t="s">
        <v>14267</v>
      </c>
      <c r="J4192" s="67" t="s">
        <v>10</v>
      </c>
      <c r="K4192" s="14" t="s">
        <v>29</v>
      </c>
      <c r="L4192" s="15" t="s">
        <v>30</v>
      </c>
      <c r="M4192" s="7" t="s">
        <v>9427</v>
      </c>
      <c r="N4192" s="15" t="s">
        <v>2101</v>
      </c>
      <c r="O4192" s="15" t="s">
        <v>9448</v>
      </c>
      <c r="P4192" s="15" t="s">
        <v>2518</v>
      </c>
      <c r="Q4192" s="15" t="s">
        <v>2521</v>
      </c>
      <c r="R4192" s="20">
        <v>36561</v>
      </c>
      <c r="S4192" s="20">
        <v>45489</v>
      </c>
      <c r="T4192" s="70">
        <v>45853</v>
      </c>
      <c r="U4192" s="20">
        <v>45890</v>
      </c>
      <c r="V4192" s="20">
        <v>46254</v>
      </c>
      <c r="W4192" s="20"/>
      <c r="X4192" s="17"/>
      <c r="Y4192" s="17"/>
      <c r="Z4192" s="20"/>
      <c r="AA4192" s="18">
        <f t="shared" ca="1" si="325"/>
        <v>25</v>
      </c>
      <c r="AB4192" s="15" t="s">
        <v>7878</v>
      </c>
      <c r="AC4192" s="35" t="str">
        <f t="shared" si="329"/>
        <v>1 anos 11 meses 28 dias</v>
      </c>
      <c r="AD4192" s="35" t="str">
        <f ca="1">IF(AND(V4192="",T4192&lt;TODAY()),"Contrato Encerrado",IF(AND(V4192="",T4192&gt;TODAY()),DATEDIF(TODAY(),T4192,"Y")&amp;" anos"&amp;" "&amp;DATEDIF(TODAY(),T4192,"YM")&amp;" meses"&amp;" "&amp;DATEDIF(TODAY(),T4192,"MD")&amp;" dias",IF(AND(X4192="",V4192&lt;TODAY()),"Contrato Encerrado",IF(AND(X4192="",V4192&gt;TODAY()),DATEDIF(TODAY(),V4192,"Y")&amp;" anos"&amp;" "&amp;DATEDIF(TODAY(),V4192,"YM")&amp;" meses"&amp;" "&amp;DATEDIF(TODAY(),V4192,"MD")&amp;" dias",IF(AND(Z4192="",X4192&lt;TODAY()),"Contrato Encerrado",IF(AND(Z4192="",X4192&gt;TODAY()),DATEDIF(TODAY(),X4192,"Y")&amp;" anos"&amp;" "&amp;DATEDIF(TODAY(),X4192,"YM")&amp;" meses"&amp;" "&amp;DATEDIF(TODAY(),X4192,"MD")&amp;" dias",IF(AND(Z4192&lt;&gt;””,Z4192&lt;TODAY()),"Contrato Encerrado",IF(AND(Z4192&lt;&gt;"",Z4192&gt;TODAY()),DATEDIF(TODAY(),Z4192,"Y")&amp;" anos"&amp;" "&amp;DATEDIF(TODAY(),Z4192,"YM")&amp;" meses"&amp;" "&amp;DATEDIF(TODAY(),Z4192,"MD")&amp;" dias"))))))))</f>
        <v>0 anos 10 meses 13 dias</v>
      </c>
      <c r="AE4192" s="35">
        <f t="shared" si="326"/>
        <v>728</v>
      </c>
      <c r="AF4192" s="35">
        <f t="shared" si="327"/>
        <v>2</v>
      </c>
      <c r="AG4192" s="17" t="str">
        <f t="shared" si="328"/>
        <v>0 anos 0 meses 2 dias</v>
      </c>
    </row>
    <row r="4193" spans="1:33" ht="11.25" customHeight="1" x14ac:dyDescent="0.2">
      <c r="A4193" s="8" t="s">
        <v>9</v>
      </c>
      <c r="B4193" s="10" t="s">
        <v>13</v>
      </c>
      <c r="C4193" s="11" t="s">
        <v>22</v>
      </c>
      <c r="D4193" s="36">
        <v>2022</v>
      </c>
      <c r="E4193" s="12" t="s">
        <v>157</v>
      </c>
      <c r="F4193" s="8" t="s">
        <v>158</v>
      </c>
      <c r="G4193" s="77" t="s">
        <v>5436</v>
      </c>
      <c r="H4193" s="78" t="s">
        <v>5437</v>
      </c>
      <c r="I4193" s="14" t="s">
        <v>5438</v>
      </c>
      <c r="J4193" s="14" t="s">
        <v>14943</v>
      </c>
      <c r="K4193" s="14" t="s">
        <v>29</v>
      </c>
      <c r="L4193" s="15" t="s">
        <v>30</v>
      </c>
      <c r="M4193" s="7" t="s">
        <v>9427</v>
      </c>
      <c r="N4193" s="16" t="s">
        <v>2101</v>
      </c>
      <c r="O4193" s="16"/>
      <c r="P4193" s="16" t="s">
        <v>2518</v>
      </c>
      <c r="Q4193" s="16" t="s">
        <v>2521</v>
      </c>
      <c r="R4193" s="31">
        <v>35418</v>
      </c>
      <c r="S4193" s="31">
        <v>44803</v>
      </c>
      <c r="T4193" s="111">
        <v>44943</v>
      </c>
      <c r="U4193" s="111"/>
      <c r="V4193" s="31"/>
      <c r="W4193" s="31"/>
      <c r="X4193" s="17"/>
      <c r="Y4193" s="17"/>
      <c r="Z4193" s="31"/>
      <c r="AA4193" s="18">
        <f t="shared" ca="1" si="325"/>
        <v>28</v>
      </c>
      <c r="AB4193" s="19" t="s">
        <v>7878</v>
      </c>
      <c r="AC4193" s="35" t="str">
        <f t="shared" si="329"/>
        <v>0 anos 4 meses 18 dias</v>
      </c>
      <c r="AD4193" s="35" t="str">
        <f ca="1">IF(AND(V4193="",T4193&lt;TODAY()),"Contrato Encerrado",IF(AND(V4193="",T4193&gt;TODAY()),DATEDIF(TODAY(),T4193,"Y")&amp;" anos"&amp;" "&amp;DATEDIF(TODAY(),T4193,"YM")&amp;" meses"&amp;" "&amp;DATEDIF(TODAY(),T4193,"MD")&amp;" dias",IF(AND(X4193="",V4193&lt;TODAY()),"Contrato Encerrado",IF(AND(X4193="",V4193&gt;TODAY()),DATEDIF(TODAY(),V4193,"Y")&amp;" anos"&amp;" "&amp;DATEDIF(TODAY(),V4193,"YM")&amp;" meses"&amp;" "&amp;DATEDIF(TODAY(),V4193,"MD")&amp;" dias",IF(AND(Z4193="",X4193&lt;TODAY()),"Contrato Encerrado",IF(AND(Z4193="",X4193&gt;TODAY()),DATEDIF(TODAY(),X4193,"Y")&amp;" anos"&amp;" "&amp;DATEDIF(TODAY(),X4193,"YM")&amp;" meses"&amp;" "&amp;DATEDIF(TODAY(),X4193,"MD")&amp;" dias",IF(AND(Z4193&lt;&gt;””,Z4193&lt;TODAY()),"Contrato Encerrado",IF(AND(Z4193&lt;&gt;"",Z4193&gt;TODAY()),DATEDIF(TODAY(),Z4193,"Y")&amp;" anos"&amp;" "&amp;DATEDIF(TODAY(),Z4193,"YM")&amp;" meses"&amp;" "&amp;DATEDIF(TODAY(),Z4193,"MD")&amp;" dias"))))))))</f>
        <v>Contrato Encerrado</v>
      </c>
      <c r="AE4193" s="35">
        <f t="shared" si="326"/>
        <v>140</v>
      </c>
      <c r="AF4193" s="35">
        <f t="shared" si="327"/>
        <v>590</v>
      </c>
      <c r="AG4193" s="17" t="str">
        <f t="shared" si="328"/>
        <v>1 anos 7 meses 12 dias</v>
      </c>
    </row>
    <row r="4194" spans="1:33" ht="11.25" customHeight="1" x14ac:dyDescent="0.2">
      <c r="A4194" s="8" t="s">
        <v>9</v>
      </c>
      <c r="B4194" s="8" t="s">
        <v>13</v>
      </c>
      <c r="C4194" s="22" t="s">
        <v>22</v>
      </c>
      <c r="D4194" s="37">
        <v>2023</v>
      </c>
      <c r="E4194" s="12" t="s">
        <v>157</v>
      </c>
      <c r="F4194" s="8" t="s">
        <v>158</v>
      </c>
      <c r="G4194" s="77" t="s">
        <v>9953</v>
      </c>
      <c r="H4194" s="78" t="s">
        <v>9954</v>
      </c>
      <c r="I4194" s="14" t="s">
        <v>9955</v>
      </c>
      <c r="J4194" s="14" t="s">
        <v>14943</v>
      </c>
      <c r="K4194" s="14" t="s">
        <v>29</v>
      </c>
      <c r="L4194" s="15" t="s">
        <v>30</v>
      </c>
      <c r="M4194" s="7" t="s">
        <v>9427</v>
      </c>
      <c r="N4194" s="15" t="s">
        <v>2101</v>
      </c>
      <c r="O4194" s="15" t="s">
        <v>8130</v>
      </c>
      <c r="P4194" s="15" t="s">
        <v>2518</v>
      </c>
      <c r="Q4194" s="15" t="s">
        <v>2521</v>
      </c>
      <c r="R4194" s="20">
        <v>30599</v>
      </c>
      <c r="S4194" s="20">
        <v>45167</v>
      </c>
      <c r="T4194" s="20">
        <v>45532</v>
      </c>
      <c r="U4194" s="17">
        <v>45583</v>
      </c>
      <c r="V4194" s="70">
        <v>45792</v>
      </c>
      <c r="W4194" s="69"/>
      <c r="X4194" s="17"/>
      <c r="Y4194" s="17"/>
      <c r="Z4194" s="20"/>
      <c r="AA4194" s="18">
        <f t="shared" ca="1" si="325"/>
        <v>41</v>
      </c>
      <c r="AB4194" s="20" t="s">
        <v>7878</v>
      </c>
      <c r="AC4194" s="35" t="str">
        <f t="shared" si="329"/>
        <v>1 anos 6 meses 24 dias</v>
      </c>
      <c r="AD4194" s="35" t="str">
        <f ca="1">IF(AND(V4194="",T4194&lt;TODAY()),"Contrato Encerrado",IF(AND(V4194="",T4194&gt;TODAY()),DATEDIF(TODAY(),T4194,"Y")&amp;" anos"&amp;" "&amp;DATEDIF(TODAY(),T4194,"YM")&amp;" meses"&amp;" "&amp;DATEDIF(TODAY(),T4194,"MD")&amp;" dias",IF(AND(X4194="",V4194&lt;TODAY()),"Contrato Encerrado",IF(AND(X4194="",V4194&gt;TODAY()),DATEDIF(TODAY(),V4194,"Y")&amp;" anos"&amp;" "&amp;DATEDIF(TODAY(),V4194,"YM")&amp;" meses"&amp;" "&amp;DATEDIF(TODAY(),V4194,"MD")&amp;" dias",IF(AND(Z4194="",X4194&lt;TODAY()),"Contrato Encerrado",IF(AND(Z4194="",X4194&gt;TODAY()),DATEDIF(TODAY(),X4194,"Y")&amp;" anos"&amp;" "&amp;DATEDIF(TODAY(),X4194,"YM")&amp;" meses"&amp;" "&amp;DATEDIF(TODAY(),X4194,"MD")&amp;" dias",IF(AND(Z4194&lt;&gt;””,Z4194&lt;TODAY()),"Contrato Encerrado",IF(AND(Z4194&lt;&gt;"",Z4194&gt;TODAY()),DATEDIF(TODAY(),Z4194,"Y")&amp;" anos"&amp;" "&amp;DATEDIF(TODAY(),Z4194,"YM")&amp;" meses"&amp;" "&amp;DATEDIF(TODAY(),Z4194,"MD")&amp;" dias"))))))))</f>
        <v>Contrato Encerrado</v>
      </c>
      <c r="AE4194" s="35">
        <f t="shared" si="326"/>
        <v>574</v>
      </c>
      <c r="AF4194" s="35">
        <f t="shared" si="327"/>
        <v>156</v>
      </c>
      <c r="AG4194" s="17" t="str">
        <f t="shared" si="328"/>
        <v>0 anos 5 meses 4 dias</v>
      </c>
    </row>
    <row r="4195" spans="1:33" ht="11.25" customHeight="1" x14ac:dyDescent="0.2">
      <c r="A4195" s="8" t="s">
        <v>9</v>
      </c>
      <c r="B4195" s="8" t="s">
        <v>13</v>
      </c>
      <c r="C4195" s="22" t="s">
        <v>19</v>
      </c>
      <c r="D4195" s="37">
        <v>2024</v>
      </c>
      <c r="E4195" s="12" t="s">
        <v>510</v>
      </c>
      <c r="F4195" s="8" t="s">
        <v>511</v>
      </c>
      <c r="G4195" s="77" t="s">
        <v>13746</v>
      </c>
      <c r="H4195" s="78" t="s">
        <v>13747</v>
      </c>
      <c r="I4195" s="14" t="s">
        <v>13748</v>
      </c>
      <c r="J4195" s="14" t="s">
        <v>10</v>
      </c>
      <c r="K4195" s="14" t="s">
        <v>29</v>
      </c>
      <c r="L4195" s="15" t="s">
        <v>30</v>
      </c>
      <c r="M4195" s="7" t="s">
        <v>9427</v>
      </c>
      <c r="N4195" s="15" t="s">
        <v>2098</v>
      </c>
      <c r="O4195" s="15" t="s">
        <v>7899</v>
      </c>
      <c r="P4195" s="15" t="s">
        <v>2518</v>
      </c>
      <c r="Q4195" s="15" t="s">
        <v>2523</v>
      </c>
      <c r="R4195" s="30">
        <v>34552</v>
      </c>
      <c r="S4195" s="30">
        <v>45446</v>
      </c>
      <c r="T4195" s="30">
        <v>46022</v>
      </c>
      <c r="U4195" s="20"/>
      <c r="V4195" s="20"/>
      <c r="W4195" s="30"/>
      <c r="X4195" s="17"/>
      <c r="Y4195" s="17"/>
      <c r="Z4195" s="20"/>
      <c r="AA4195" s="18">
        <f t="shared" ca="1" si="325"/>
        <v>31</v>
      </c>
      <c r="AB4195" s="15" t="s">
        <v>7878</v>
      </c>
      <c r="AC4195" s="35" t="str">
        <f t="shared" si="329"/>
        <v>1 anos 6 meses 28 dias</v>
      </c>
      <c r="AD4195" s="35" t="str">
        <f ca="1">IF(AND(V4195="",T4195&lt;TODAY()),"Contrato Encerrado",IF(AND(V4195="",T4195&gt;TODAY()),DATEDIF(TODAY(),T4195,"Y")&amp;" anos"&amp;" "&amp;DATEDIF(TODAY(),T4195,"YM")&amp;" meses"&amp;" "&amp;DATEDIF(TODAY(),T4195,"MD")&amp;" dias",IF(AND(X4195="",V4195&lt;TODAY()),"Contrato Encerrado",IF(AND(X4195="",V4195&gt;TODAY()),DATEDIF(TODAY(),V4195,"Y")&amp;" anos"&amp;" "&amp;DATEDIF(TODAY(),V4195,"YM")&amp;" meses"&amp;" "&amp;DATEDIF(TODAY(),V4195,"MD")&amp;" dias",IF(AND(Z4195="",X4195&lt;TODAY()),"Contrato Encerrado",IF(AND(Z4195="",X4195&gt;TODAY()),DATEDIF(TODAY(),X4195,"Y")&amp;" anos"&amp;" "&amp;DATEDIF(TODAY(),X4195,"YM")&amp;" meses"&amp;" "&amp;DATEDIF(TODAY(),X4195,"MD")&amp;" dias",IF(AND(Z4195&lt;&gt;””,Z4195&lt;TODAY()),"Contrato Encerrado",IF(AND(Z4195&lt;&gt;"",Z4195&gt;TODAY()),DATEDIF(TODAY(),Z4195,"Y")&amp;" anos"&amp;" "&amp;DATEDIF(TODAY(),Z4195,"YM")&amp;" meses"&amp;" "&amp;DATEDIF(TODAY(),Z4195,"MD")&amp;" dias"))))))))</f>
        <v>0 anos 2 meses 24 dias</v>
      </c>
      <c r="AE4195" s="35">
        <f t="shared" si="326"/>
        <v>576</v>
      </c>
      <c r="AF4195" s="35">
        <f t="shared" si="327"/>
        <v>154</v>
      </c>
      <c r="AG4195" s="17" t="str">
        <f t="shared" si="328"/>
        <v>0 anos 5 meses 2 dias</v>
      </c>
    </row>
    <row r="4196" spans="1:33" ht="11.25" customHeight="1" x14ac:dyDescent="0.2">
      <c r="A4196" s="8" t="s">
        <v>9</v>
      </c>
      <c r="B4196" s="8" t="s">
        <v>13</v>
      </c>
      <c r="C4196" s="22" t="s">
        <v>15</v>
      </c>
      <c r="D4196" s="37">
        <v>2023</v>
      </c>
      <c r="E4196" s="23" t="s">
        <v>157</v>
      </c>
      <c r="F4196" s="8" t="s">
        <v>158</v>
      </c>
      <c r="G4196" s="77" t="s">
        <v>7375</v>
      </c>
      <c r="H4196" s="78" t="s">
        <v>7376</v>
      </c>
      <c r="I4196" s="9" t="s">
        <v>7377</v>
      </c>
      <c r="J4196" s="14" t="s">
        <v>14943</v>
      </c>
      <c r="K4196" s="9" t="s">
        <v>29</v>
      </c>
      <c r="L4196" s="24" t="s">
        <v>30</v>
      </c>
      <c r="M4196" s="7" t="s">
        <v>9427</v>
      </c>
      <c r="N4196" s="24" t="s">
        <v>4159</v>
      </c>
      <c r="O4196" s="24"/>
      <c r="P4196" s="24" t="s">
        <v>2518</v>
      </c>
      <c r="Q4196" s="24" t="s">
        <v>2521</v>
      </c>
      <c r="R4196" s="17">
        <v>27126</v>
      </c>
      <c r="S4196" s="17">
        <v>44993</v>
      </c>
      <c r="T4196" s="31">
        <v>45657</v>
      </c>
      <c r="U4196" s="20"/>
      <c r="V4196" s="20"/>
      <c r="W4196" s="17"/>
      <c r="X4196" s="17"/>
      <c r="Y4196" s="17"/>
      <c r="Z4196" s="20"/>
      <c r="AA4196" s="18">
        <f t="shared" ca="1" si="325"/>
        <v>51</v>
      </c>
      <c r="AB4196" s="19" t="s">
        <v>7878</v>
      </c>
      <c r="AC4196" s="35" t="str">
        <f t="shared" si="329"/>
        <v>1 anos 9 meses 23 dias</v>
      </c>
      <c r="AD4196" s="35" t="str">
        <f ca="1">IF(AND(V4196="",T4196&lt;TODAY()),"Contrato Encerrado",IF(AND(V4196="",T4196&gt;TODAY()),DATEDIF(TODAY(),T4196,"Y")&amp;" anos"&amp;" "&amp;DATEDIF(TODAY(),T4196,"YM")&amp;" meses"&amp;" "&amp;DATEDIF(TODAY(),T4196,"MD")&amp;" dias",IF(AND(X4196="",V4196&lt;TODAY()),"Contrato Encerrado",IF(AND(X4196="",V4196&gt;TODAY()),DATEDIF(TODAY(),V4196,"Y")&amp;" anos"&amp;" "&amp;DATEDIF(TODAY(),V4196,"YM")&amp;" meses"&amp;" "&amp;DATEDIF(TODAY(),V4196,"MD")&amp;" dias",IF(AND(Z4196="",X4196&lt;TODAY()),"Contrato Encerrado",IF(AND(Z4196="",X4196&gt;TODAY()),DATEDIF(TODAY(),X4196,"Y")&amp;" anos"&amp;" "&amp;DATEDIF(TODAY(),X4196,"YM")&amp;" meses"&amp;" "&amp;DATEDIF(TODAY(),X4196,"MD")&amp;" dias",IF(AND(Z4196&lt;&gt;””,Z4196&lt;TODAY()),"Contrato Encerrado",IF(AND(Z4196&lt;&gt;"",Z4196&gt;TODAY()),DATEDIF(TODAY(),Z4196,"Y")&amp;" anos"&amp;" "&amp;DATEDIF(TODAY(),Z4196,"YM")&amp;" meses"&amp;" "&amp;DATEDIF(TODAY(),Z4196,"MD")&amp;" dias"))))))))</f>
        <v>Contrato Encerrado</v>
      </c>
      <c r="AE4196" s="35">
        <f t="shared" si="326"/>
        <v>664</v>
      </c>
      <c r="AF4196" s="35">
        <f t="shared" si="327"/>
        <v>66</v>
      </c>
      <c r="AG4196" s="17" t="str">
        <f t="shared" si="328"/>
        <v>0 anos 2 meses 6 dias</v>
      </c>
    </row>
    <row r="4197" spans="1:33" ht="11.25" customHeight="1" x14ac:dyDescent="0.2">
      <c r="A4197" s="8" t="s">
        <v>9</v>
      </c>
      <c r="B4197" s="8" t="s">
        <v>13</v>
      </c>
      <c r="C4197" s="22" t="s">
        <v>11</v>
      </c>
      <c r="D4197" s="37">
        <v>2024</v>
      </c>
      <c r="E4197" s="12" t="s">
        <v>27</v>
      </c>
      <c r="F4197" s="8" t="s">
        <v>28</v>
      </c>
      <c r="G4197" s="77" t="s">
        <v>11682</v>
      </c>
      <c r="H4197" s="78" t="s">
        <v>11683</v>
      </c>
      <c r="I4197" s="14" t="s">
        <v>11684</v>
      </c>
      <c r="J4197" s="14" t="s">
        <v>1302</v>
      </c>
      <c r="K4197" s="14" t="s">
        <v>29</v>
      </c>
      <c r="L4197" s="15" t="s">
        <v>30</v>
      </c>
      <c r="M4197" s="7" t="s">
        <v>9427</v>
      </c>
      <c r="N4197" s="15" t="s">
        <v>2099</v>
      </c>
      <c r="O4197" s="15" t="s">
        <v>7895</v>
      </c>
      <c r="P4197" s="15" t="s">
        <v>2518</v>
      </c>
      <c r="Q4197" s="15" t="s">
        <v>4109</v>
      </c>
      <c r="R4197" s="20">
        <v>37784</v>
      </c>
      <c r="S4197" s="20">
        <v>45299</v>
      </c>
      <c r="T4197" s="20">
        <v>45382</v>
      </c>
      <c r="U4197" s="20"/>
      <c r="V4197" s="20"/>
      <c r="W4197" s="20"/>
      <c r="X4197" s="17"/>
      <c r="Y4197" s="17"/>
      <c r="Z4197" s="20"/>
      <c r="AA4197" s="18">
        <f t="shared" ca="1" si="325"/>
        <v>22</v>
      </c>
      <c r="AB4197" s="15" t="s">
        <v>7877</v>
      </c>
      <c r="AC4197" s="35" t="str">
        <f t="shared" si="329"/>
        <v>0 anos 2 meses 23 dias</v>
      </c>
      <c r="AD4197" s="35" t="str">
        <f ca="1">IF(AND(V4197="",T4197&lt;TODAY()),"Contrato Encerrado",IF(AND(V4197="",T4197&gt;TODAY()),DATEDIF(TODAY(),T4197,"Y")&amp;" anos"&amp;" "&amp;DATEDIF(TODAY(),T4197,"YM")&amp;" meses"&amp;" "&amp;DATEDIF(TODAY(),T4197,"MD")&amp;" dias",IF(AND(X4197="",V4197&lt;TODAY()),"Contrato Encerrado",IF(AND(X4197="",V4197&gt;TODAY()),DATEDIF(TODAY(),V4197,"Y")&amp;" anos"&amp;" "&amp;DATEDIF(TODAY(),V4197,"YM")&amp;" meses"&amp;" "&amp;DATEDIF(TODAY(),V4197,"MD")&amp;" dias",IF(AND(Z4197="",X4197&lt;TODAY()),"Contrato Encerrado",IF(AND(Z4197="",X4197&gt;TODAY()),DATEDIF(TODAY(),X4197,"Y")&amp;" anos"&amp;" "&amp;DATEDIF(TODAY(),X4197,"YM")&amp;" meses"&amp;" "&amp;DATEDIF(TODAY(),X4197,"MD")&amp;" dias",IF(AND(Z4197&lt;&gt;””,Z4197&lt;TODAY()),"Contrato Encerrado",IF(AND(Z4197&lt;&gt;"",Z4197&gt;TODAY()),DATEDIF(TODAY(),Z4197,"Y")&amp;" anos"&amp;" "&amp;DATEDIF(TODAY(),Z4197,"YM")&amp;" meses"&amp;" "&amp;DATEDIF(TODAY(),Z4197,"MD")&amp;" dias"))))))))</f>
        <v>Contrato Encerrado</v>
      </c>
      <c r="AE4197" s="35">
        <f t="shared" si="326"/>
        <v>83</v>
      </c>
      <c r="AF4197" s="35">
        <f t="shared" si="327"/>
        <v>647</v>
      </c>
      <c r="AG4197" s="17" t="str">
        <f t="shared" si="328"/>
        <v>1 anos 9 meses 8 dias</v>
      </c>
    </row>
    <row r="4198" spans="1:33" ht="11.25" customHeight="1" x14ac:dyDescent="0.2">
      <c r="A4198" s="8" t="s">
        <v>9</v>
      </c>
      <c r="B4198" s="8" t="s">
        <v>13</v>
      </c>
      <c r="C4198" s="22" t="s">
        <v>20</v>
      </c>
      <c r="D4198" s="37">
        <v>2024</v>
      </c>
      <c r="E4198" s="12" t="s">
        <v>157</v>
      </c>
      <c r="F4198" s="8" t="s">
        <v>158</v>
      </c>
      <c r="G4198" s="77" t="s">
        <v>13944</v>
      </c>
      <c r="H4198" s="78" t="s">
        <v>13945</v>
      </c>
      <c r="I4198" s="14" t="s">
        <v>13946</v>
      </c>
      <c r="J4198" s="14" t="s">
        <v>14943</v>
      </c>
      <c r="K4198" s="14" t="s">
        <v>29</v>
      </c>
      <c r="L4198" s="15" t="s">
        <v>81</v>
      </c>
      <c r="M4198" s="7" t="s">
        <v>82</v>
      </c>
      <c r="N4198" s="15" t="s">
        <v>12638</v>
      </c>
      <c r="O4198" s="15" t="s">
        <v>13068</v>
      </c>
      <c r="P4198" s="15" t="s">
        <v>2518</v>
      </c>
      <c r="Q4198" s="15" t="s">
        <v>4109</v>
      </c>
      <c r="R4198" s="20">
        <v>38936</v>
      </c>
      <c r="S4198" s="20">
        <v>45467</v>
      </c>
      <c r="T4198" s="20">
        <v>45649</v>
      </c>
      <c r="U4198" s="20"/>
      <c r="V4198" s="20"/>
      <c r="W4198" s="20"/>
      <c r="X4198" s="17"/>
      <c r="Y4198" s="17"/>
      <c r="Z4198" s="20"/>
      <c r="AA4198" s="18">
        <f t="shared" ca="1" si="325"/>
        <v>19</v>
      </c>
      <c r="AB4198" s="15" t="s">
        <v>7877</v>
      </c>
      <c r="AC4198" s="35" t="str">
        <f t="shared" si="329"/>
        <v>0 anos 5 meses 29 dias</v>
      </c>
      <c r="AD4198" s="35" t="str">
        <f ca="1">IF(AND(V4198="",T4198&lt;TODAY()),"Contrato Encerrado",IF(AND(V4198="",T4198&gt;TODAY()),DATEDIF(TODAY(),T4198,"Y")&amp;" anos"&amp;" "&amp;DATEDIF(TODAY(),T4198,"YM")&amp;" meses"&amp;" "&amp;DATEDIF(TODAY(),T4198,"MD")&amp;" dias",IF(AND(X4198="",V4198&lt;TODAY()),"Contrato Encerrado",IF(AND(X4198="",V4198&gt;TODAY()),DATEDIF(TODAY(),V4198,"Y")&amp;" anos"&amp;" "&amp;DATEDIF(TODAY(),V4198,"YM")&amp;" meses"&amp;" "&amp;DATEDIF(TODAY(),V4198,"MD")&amp;" dias",IF(AND(Z4198="",X4198&lt;TODAY()),"Contrato Encerrado",IF(AND(Z4198="",X4198&gt;TODAY()),DATEDIF(TODAY(),X4198,"Y")&amp;" anos"&amp;" "&amp;DATEDIF(TODAY(),X4198,"YM")&amp;" meses"&amp;" "&amp;DATEDIF(TODAY(),X4198,"MD")&amp;" dias",IF(AND(Z4198&lt;&gt;””,Z4198&lt;TODAY()),"Contrato Encerrado",IF(AND(Z4198&lt;&gt;"",Z4198&gt;TODAY()),DATEDIF(TODAY(),Z4198,"Y")&amp;" anos"&amp;" "&amp;DATEDIF(TODAY(),Z4198,"YM")&amp;" meses"&amp;" "&amp;DATEDIF(TODAY(),Z4198,"MD")&amp;" dias"))))))))</f>
        <v>Contrato Encerrado</v>
      </c>
      <c r="AE4198" s="35">
        <f t="shared" si="326"/>
        <v>182</v>
      </c>
      <c r="AF4198" s="35">
        <f t="shared" si="327"/>
        <v>548</v>
      </c>
      <c r="AG4198" s="17" t="str">
        <f t="shared" si="328"/>
        <v>1 anos 6 meses 1 dias</v>
      </c>
    </row>
    <row r="4199" spans="1:33" ht="11.25" customHeight="1" x14ac:dyDescent="0.2">
      <c r="A4199" s="8" t="s">
        <v>9</v>
      </c>
      <c r="B4199" s="8" t="s">
        <v>13</v>
      </c>
      <c r="C4199" s="22" t="s">
        <v>15</v>
      </c>
      <c r="D4199" s="37">
        <v>2025</v>
      </c>
      <c r="E4199" s="12" t="s">
        <v>157</v>
      </c>
      <c r="F4199" s="8" t="s">
        <v>158</v>
      </c>
      <c r="G4199" s="77" t="s">
        <v>15976</v>
      </c>
      <c r="H4199" s="78" t="s">
        <v>15977</v>
      </c>
      <c r="I4199" s="14" t="s">
        <v>15978</v>
      </c>
      <c r="J4199" s="14" t="s">
        <v>10</v>
      </c>
      <c r="K4199" s="14" t="s">
        <v>29</v>
      </c>
      <c r="L4199" s="15" t="s">
        <v>81</v>
      </c>
      <c r="M4199" s="7" t="s">
        <v>82</v>
      </c>
      <c r="N4199" s="15" t="s">
        <v>4113</v>
      </c>
      <c r="O4199" s="15" t="s">
        <v>8010</v>
      </c>
      <c r="P4199" s="15" t="s">
        <v>2518</v>
      </c>
      <c r="Q4199" s="15" t="s">
        <v>4109</v>
      </c>
      <c r="R4199" s="20">
        <v>39514</v>
      </c>
      <c r="S4199" s="20">
        <v>45679</v>
      </c>
      <c r="T4199" s="20">
        <v>46043</v>
      </c>
      <c r="U4199" s="20"/>
      <c r="V4199" s="20"/>
      <c r="W4199" s="20"/>
      <c r="X4199" s="17"/>
      <c r="Y4199" s="17"/>
      <c r="Z4199" s="20"/>
      <c r="AA4199" s="21">
        <f t="shared" ca="1" si="325"/>
        <v>17</v>
      </c>
      <c r="AB4199" s="15" t="s">
        <v>7877</v>
      </c>
      <c r="AC4199" s="35" t="str">
        <f t="shared" si="329"/>
        <v>0 anos 11 meses 30 dias</v>
      </c>
      <c r="AD4199" s="35" t="str">
        <f ca="1">IF(AND(V4199="",T4199&lt;TODAY()),"Contrato Encerrado",IF(AND(V4199="",T4199&gt;TODAY()),DATEDIF(TODAY(),T4199,"Y")&amp;" anos"&amp;" "&amp;DATEDIF(TODAY(),T4199,"YM")&amp;" meses"&amp;" "&amp;DATEDIF(TODAY(),T4199,"MD")&amp;" dias",IF(AND(X4199="",V4199&lt;TODAY()),"Contrato Encerrado",IF(AND(X4199="",V4199&gt;TODAY()),DATEDIF(TODAY(),V4199,"Y")&amp;" anos"&amp;" "&amp;DATEDIF(TODAY(),V4199,"YM")&amp;" meses"&amp;" "&amp;DATEDIF(TODAY(),V4199,"MD")&amp;" dias",IF(AND(Z4199="",X4199&lt;TODAY()),"Contrato Encerrado",IF(AND(Z4199="",X4199&gt;TODAY()),DATEDIF(TODAY(),X4199,"Y")&amp;" anos"&amp;" "&amp;DATEDIF(TODAY(),X4199,"YM")&amp;" meses"&amp;" "&amp;DATEDIF(TODAY(),X4199,"MD")&amp;" dias",IF(AND(Z4199&lt;&gt;””,Z4199&lt;TODAY()),"Contrato Encerrado",IF(AND(Z4199&lt;&gt;"",Z4199&gt;TODAY()),DATEDIF(TODAY(),Z4199,"Y")&amp;" anos"&amp;" "&amp;DATEDIF(TODAY(),Z4199,"YM")&amp;" meses"&amp;" "&amp;DATEDIF(TODAY(),Z4199,"MD")&amp;" dias"))))))))</f>
        <v>0 anos 3 meses 14 dias</v>
      </c>
      <c r="AE4199" s="35">
        <f t="shared" si="326"/>
        <v>364</v>
      </c>
      <c r="AF4199" s="35">
        <f t="shared" si="327"/>
        <v>366</v>
      </c>
      <c r="AG4199" s="17" t="str">
        <f t="shared" si="328"/>
        <v>0 anos 11 meses 31 dias</v>
      </c>
    </row>
    <row r="4200" spans="1:33" ht="11.25" customHeight="1" x14ac:dyDescent="0.2">
      <c r="A4200" s="8" t="s">
        <v>9</v>
      </c>
      <c r="B4200" s="10" t="s">
        <v>13</v>
      </c>
      <c r="C4200" s="11" t="s">
        <v>22</v>
      </c>
      <c r="D4200" s="36">
        <v>2022</v>
      </c>
      <c r="E4200" s="12" t="s">
        <v>1755</v>
      </c>
      <c r="F4200" s="8" t="s">
        <v>1756</v>
      </c>
      <c r="G4200" s="77" t="s">
        <v>1760</v>
      </c>
      <c r="H4200" s="78" t="s">
        <v>1761</v>
      </c>
      <c r="I4200" s="14" t="s">
        <v>1762</v>
      </c>
      <c r="J4200" s="14" t="s">
        <v>1302</v>
      </c>
      <c r="K4200" s="14" t="s">
        <v>29</v>
      </c>
      <c r="L4200" s="15" t="s">
        <v>81</v>
      </c>
      <c r="M4200" s="7" t="s">
        <v>82</v>
      </c>
      <c r="N4200" s="16" t="s">
        <v>4113</v>
      </c>
      <c r="O4200" s="16"/>
      <c r="P4200" s="16" t="s">
        <v>2517</v>
      </c>
      <c r="Q4200" s="16" t="s">
        <v>2522</v>
      </c>
      <c r="R4200" s="31">
        <v>38328</v>
      </c>
      <c r="S4200" s="31">
        <v>44459</v>
      </c>
      <c r="T4200" s="31">
        <v>44914</v>
      </c>
      <c r="U4200" s="31"/>
      <c r="V4200" s="31"/>
      <c r="W4200" s="31"/>
      <c r="X4200" s="17"/>
      <c r="Y4200" s="17"/>
      <c r="Z4200" s="31"/>
      <c r="AA4200" s="18">
        <f t="shared" ca="1" si="325"/>
        <v>20</v>
      </c>
      <c r="AB4200" s="19" t="s">
        <v>7877</v>
      </c>
      <c r="AC4200" s="35" t="str">
        <f t="shared" si="329"/>
        <v>1 anos 2 meses 29 dias</v>
      </c>
      <c r="AD4200" s="35" t="str">
        <f ca="1">IF(AND(V4200="",T4200&lt;TODAY()),"Contrato Encerrado",IF(AND(V4200="",T4200&gt;TODAY()),DATEDIF(TODAY(),T4200,"Y")&amp;" anos"&amp;" "&amp;DATEDIF(TODAY(),T4200,"YM")&amp;" meses"&amp;" "&amp;DATEDIF(TODAY(),T4200,"MD")&amp;" dias",IF(AND(X4200="",V4200&lt;TODAY()),"Contrato Encerrado",IF(AND(X4200="",V4200&gt;TODAY()),DATEDIF(TODAY(),V4200,"Y")&amp;" anos"&amp;" "&amp;DATEDIF(TODAY(),V4200,"YM")&amp;" meses"&amp;" "&amp;DATEDIF(TODAY(),V4200,"MD")&amp;" dias",IF(AND(Z4200="",X4200&lt;TODAY()),"Contrato Encerrado",IF(AND(Z4200="",X4200&gt;TODAY()),DATEDIF(TODAY(),X4200,"Y")&amp;" anos"&amp;" "&amp;DATEDIF(TODAY(),X4200,"YM")&amp;" meses"&amp;" "&amp;DATEDIF(TODAY(),X4200,"MD")&amp;" dias",IF(AND(Z4200&lt;&gt;””,Z4200&lt;TODAY()),"Contrato Encerrado",IF(AND(Z4200&lt;&gt;"",Z4200&gt;TODAY()),DATEDIF(TODAY(),Z4200,"Y")&amp;" anos"&amp;" "&amp;DATEDIF(TODAY(),Z4200,"YM")&amp;" meses"&amp;" "&amp;DATEDIF(TODAY(),Z4200,"MD")&amp;" dias"))))))))</f>
        <v>Contrato Encerrado</v>
      </c>
      <c r="AE4200" s="35">
        <f t="shared" si="326"/>
        <v>455</v>
      </c>
      <c r="AF4200" s="35">
        <f t="shared" si="327"/>
        <v>275</v>
      </c>
      <c r="AG4200" s="17" t="str">
        <f t="shared" si="328"/>
        <v>0 anos 9 meses 1 dias</v>
      </c>
    </row>
    <row r="4201" spans="1:33" ht="11.25" customHeight="1" x14ac:dyDescent="0.2">
      <c r="A4201" s="8" t="s">
        <v>9</v>
      </c>
      <c r="B4201" s="8" t="s">
        <v>13</v>
      </c>
      <c r="C4201" s="22" t="s">
        <v>20</v>
      </c>
      <c r="D4201" s="37">
        <v>2024</v>
      </c>
      <c r="E4201" s="12" t="s">
        <v>157</v>
      </c>
      <c r="F4201" s="8" t="s">
        <v>158</v>
      </c>
      <c r="G4201" s="77" t="s">
        <v>13947</v>
      </c>
      <c r="H4201" s="78" t="s">
        <v>13948</v>
      </c>
      <c r="I4201" s="14" t="s">
        <v>13949</v>
      </c>
      <c r="J4201" s="14" t="s">
        <v>14943</v>
      </c>
      <c r="K4201" s="14" t="s">
        <v>29</v>
      </c>
      <c r="L4201" s="15" t="s">
        <v>81</v>
      </c>
      <c r="M4201" s="7" t="s">
        <v>82</v>
      </c>
      <c r="N4201" s="15" t="s">
        <v>12638</v>
      </c>
      <c r="O4201" s="15" t="s">
        <v>10281</v>
      </c>
      <c r="P4201" s="15" t="s">
        <v>2518</v>
      </c>
      <c r="Q4201" s="15" t="s">
        <v>4109</v>
      </c>
      <c r="R4201" s="20">
        <v>38843</v>
      </c>
      <c r="S4201" s="20">
        <v>45488</v>
      </c>
      <c r="T4201" s="20">
        <v>45643</v>
      </c>
      <c r="U4201" s="20"/>
      <c r="V4201" s="20"/>
      <c r="W4201" s="20"/>
      <c r="X4201" s="17"/>
      <c r="Y4201" s="17"/>
      <c r="Z4201" s="20"/>
      <c r="AA4201" s="18">
        <f t="shared" ca="1" si="325"/>
        <v>19</v>
      </c>
      <c r="AB4201" s="15" t="s">
        <v>7877</v>
      </c>
      <c r="AC4201" s="35" t="str">
        <f t="shared" si="329"/>
        <v>0 anos 5 meses 2 dias</v>
      </c>
      <c r="AD4201" s="35" t="str">
        <f ca="1">IF(AND(V4201="",T4201&lt;TODAY()),"Contrato Encerrado",IF(AND(V4201="",T4201&gt;TODAY()),DATEDIF(TODAY(),T4201,"Y")&amp;" anos"&amp;" "&amp;DATEDIF(TODAY(),T4201,"YM")&amp;" meses"&amp;" "&amp;DATEDIF(TODAY(),T4201,"MD")&amp;" dias",IF(AND(X4201="",V4201&lt;TODAY()),"Contrato Encerrado",IF(AND(X4201="",V4201&gt;TODAY()),DATEDIF(TODAY(),V4201,"Y")&amp;" anos"&amp;" "&amp;DATEDIF(TODAY(),V4201,"YM")&amp;" meses"&amp;" "&amp;DATEDIF(TODAY(),V4201,"MD")&amp;" dias",IF(AND(Z4201="",X4201&lt;TODAY()),"Contrato Encerrado",IF(AND(Z4201="",X4201&gt;TODAY()),DATEDIF(TODAY(),X4201,"Y")&amp;" anos"&amp;" "&amp;DATEDIF(TODAY(),X4201,"YM")&amp;" meses"&amp;" "&amp;DATEDIF(TODAY(),X4201,"MD")&amp;" dias",IF(AND(Z4201&lt;&gt;””,Z4201&lt;TODAY()),"Contrato Encerrado",IF(AND(Z4201&lt;&gt;"",Z4201&gt;TODAY()),DATEDIF(TODAY(),Z4201,"Y")&amp;" anos"&amp;" "&amp;DATEDIF(TODAY(),Z4201,"YM")&amp;" meses"&amp;" "&amp;DATEDIF(TODAY(),Z4201,"MD")&amp;" dias"))))))))</f>
        <v>Contrato Encerrado</v>
      </c>
      <c r="AE4201" s="35">
        <f t="shared" si="326"/>
        <v>155</v>
      </c>
      <c r="AF4201" s="35">
        <f t="shared" si="327"/>
        <v>575</v>
      </c>
      <c r="AG4201" s="17" t="str">
        <f t="shared" si="328"/>
        <v>1 anos 6 meses 28 dias</v>
      </c>
    </row>
    <row r="4202" spans="1:33" ht="11.25" customHeight="1" x14ac:dyDescent="0.2">
      <c r="A4202" s="8" t="s">
        <v>9</v>
      </c>
      <c r="B4202" s="8" t="s">
        <v>13</v>
      </c>
      <c r="C4202" s="22" t="s">
        <v>22</v>
      </c>
      <c r="D4202" s="35">
        <v>2025</v>
      </c>
      <c r="E4202" s="12" t="s">
        <v>12672</v>
      </c>
      <c r="F4202" s="8" t="s">
        <v>12673</v>
      </c>
      <c r="G4202" s="14" t="s">
        <v>18123</v>
      </c>
      <c r="H4202" s="8" t="s">
        <v>18124</v>
      </c>
      <c r="I4202" s="14" t="s">
        <v>17846</v>
      </c>
      <c r="J4202" s="14" t="s">
        <v>10</v>
      </c>
      <c r="K4202" s="14" t="s">
        <v>29</v>
      </c>
      <c r="L4202" s="15" t="s">
        <v>30</v>
      </c>
      <c r="M4202" s="7" t="s">
        <v>16153</v>
      </c>
      <c r="N4202" s="15" t="s">
        <v>2102</v>
      </c>
      <c r="O4202" s="15" t="s">
        <v>12083</v>
      </c>
      <c r="P4202" s="15" t="s">
        <v>2518</v>
      </c>
      <c r="Q4202" s="15" t="s">
        <v>2523</v>
      </c>
      <c r="R4202" s="20">
        <v>37636</v>
      </c>
      <c r="S4202" s="20">
        <v>45894</v>
      </c>
      <c r="T4202" s="20">
        <v>46258</v>
      </c>
      <c r="U4202" s="21"/>
      <c r="V4202" s="15"/>
      <c r="W4202" s="35"/>
      <c r="X4202" s="17"/>
      <c r="Y4202" s="17"/>
      <c r="Z4202" s="183"/>
      <c r="AA4202" s="21">
        <f t="shared" ca="1" si="325"/>
        <v>22</v>
      </c>
      <c r="AB4202" s="35" t="s">
        <v>7877</v>
      </c>
      <c r="AC4202" s="35" t="str">
        <f t="shared" si="329"/>
        <v>0 anos 11 meses 30 dias</v>
      </c>
      <c r="AD4202" s="35" t="str">
        <f ca="1">IF(AND(V4202="",T4202&lt;TODAY()),"Contrato Encerrado",IF(AND(V4202="",T4202&gt;TODAY()),DATEDIF(TODAY(),T4202,"Y")&amp;" anos"&amp;" "&amp;DATEDIF(TODAY(),T4202,"YM")&amp;" meses"&amp;" "&amp;DATEDIF(TODAY(),T4202,"MD")&amp;" dias",IF(AND(X4202="",V4202&lt;TODAY()),"Contrato Encerrado",IF(AND(X4202="",V4202&gt;TODAY()),DATEDIF(TODAY(),V4202,"Y")&amp;" anos"&amp;" "&amp;DATEDIF(TODAY(),V4202,"YM")&amp;" meses"&amp;" "&amp;DATEDIF(TODAY(),V4202,"MD")&amp;" dias",IF(AND(Z4202="",X4202&lt;TODAY()),"Contrato Encerrado",IF(AND(Z4202="",X4202&gt;TODAY()),DATEDIF(TODAY(),X4202,"Y")&amp;" anos"&amp;" "&amp;DATEDIF(TODAY(),X4202,"YM")&amp;" meses"&amp;" "&amp;DATEDIF(TODAY(),X4202,"MD")&amp;" dias",IF(AND(Z4202&lt;&gt;””,Z4202&lt;TODAY()),"Contrato Encerrado",IF(AND(Z4202&lt;&gt;"",Z4202&gt;TODAY()),DATEDIF(TODAY(),Z4202,"Y")&amp;" anos"&amp;" "&amp;DATEDIF(TODAY(),Z4202,"YM")&amp;" meses"&amp;" "&amp;DATEDIF(TODAY(),Z4202,"MD")&amp;" dias"))))))))</f>
        <v>0 anos 10 meses 17 dias</v>
      </c>
      <c r="AE4202" s="35">
        <f t="shared" si="326"/>
        <v>364</v>
      </c>
      <c r="AF4202" s="35">
        <f t="shared" si="327"/>
        <v>366</v>
      </c>
      <c r="AG4202" s="17" t="str">
        <f t="shared" si="328"/>
        <v>0 anos 11 meses 31 dias</v>
      </c>
    </row>
    <row r="4203" spans="1:33" ht="11.25" customHeight="1" x14ac:dyDescent="0.2">
      <c r="A4203" s="8" t="s">
        <v>9</v>
      </c>
      <c r="B4203" s="8" t="s">
        <v>13</v>
      </c>
      <c r="C4203" s="22" t="s">
        <v>23</v>
      </c>
      <c r="D4203" s="37">
        <v>2023</v>
      </c>
      <c r="E4203" s="12" t="s">
        <v>9437</v>
      </c>
      <c r="F4203" s="8" t="s">
        <v>9438</v>
      </c>
      <c r="G4203" s="77" t="s">
        <v>9956</v>
      </c>
      <c r="H4203" s="78" t="s">
        <v>9957</v>
      </c>
      <c r="I4203" s="14" t="s">
        <v>9958</v>
      </c>
      <c r="J4203" s="14" t="s">
        <v>14943</v>
      </c>
      <c r="K4203" s="14" t="s">
        <v>29</v>
      </c>
      <c r="L4203" s="15" t="s">
        <v>30</v>
      </c>
      <c r="M4203" s="7" t="s">
        <v>9427</v>
      </c>
      <c r="N4203" s="15" t="s">
        <v>2099</v>
      </c>
      <c r="O4203" s="15" t="s">
        <v>8178</v>
      </c>
      <c r="P4203" s="15" t="s">
        <v>2518</v>
      </c>
      <c r="Q4203" s="15" t="s">
        <v>4109</v>
      </c>
      <c r="R4203" s="20">
        <v>37418</v>
      </c>
      <c r="S4203" s="20">
        <v>45187</v>
      </c>
      <c r="T4203" s="20">
        <v>45552</v>
      </c>
      <c r="U4203" s="20"/>
      <c r="V4203" s="70"/>
      <c r="W4203" s="70"/>
      <c r="X4203" s="17"/>
      <c r="Y4203" s="17"/>
      <c r="Z4203" s="20"/>
      <c r="AA4203" s="18">
        <f t="shared" ca="1" si="325"/>
        <v>23</v>
      </c>
      <c r="AB4203" s="21" t="s">
        <v>7877</v>
      </c>
      <c r="AC4203" s="35" t="str">
        <f t="shared" si="329"/>
        <v>0 anos 11 meses 30 dias</v>
      </c>
      <c r="AD4203" s="35" t="str">
        <f ca="1">IF(AND(V4203="",T4203&lt;TODAY()),"Contrato Encerrado",IF(AND(V4203="",T4203&gt;TODAY()),DATEDIF(TODAY(),T4203,"Y")&amp;" anos"&amp;" "&amp;DATEDIF(TODAY(),T4203,"YM")&amp;" meses"&amp;" "&amp;DATEDIF(TODAY(),T4203,"MD")&amp;" dias",IF(AND(X4203="",V4203&lt;TODAY()),"Contrato Encerrado",IF(AND(X4203="",V4203&gt;TODAY()),DATEDIF(TODAY(),V4203,"Y")&amp;" anos"&amp;" "&amp;DATEDIF(TODAY(),V4203,"YM")&amp;" meses"&amp;" "&amp;DATEDIF(TODAY(),V4203,"MD")&amp;" dias",IF(AND(Z4203="",X4203&lt;TODAY()),"Contrato Encerrado",IF(AND(Z4203="",X4203&gt;TODAY()),DATEDIF(TODAY(),X4203,"Y")&amp;" anos"&amp;" "&amp;DATEDIF(TODAY(),X4203,"YM")&amp;" meses"&amp;" "&amp;DATEDIF(TODAY(),X4203,"MD")&amp;" dias",IF(AND(Z4203&lt;&gt;””,Z4203&lt;TODAY()),"Contrato Encerrado",IF(AND(Z4203&lt;&gt;"",Z4203&gt;TODAY()),DATEDIF(TODAY(),Z4203,"Y")&amp;" anos"&amp;" "&amp;DATEDIF(TODAY(),Z4203,"YM")&amp;" meses"&amp;" "&amp;DATEDIF(TODAY(),Z4203,"MD")&amp;" dias"))))))))</f>
        <v>Contrato Encerrado</v>
      </c>
      <c r="AE4203" s="35">
        <f t="shared" si="326"/>
        <v>365</v>
      </c>
      <c r="AF4203" s="35">
        <f t="shared" si="327"/>
        <v>365</v>
      </c>
      <c r="AG4203" s="17" t="str">
        <f t="shared" si="328"/>
        <v>0 anos 11 meses 30 dias</v>
      </c>
    </row>
    <row r="4204" spans="1:33" ht="11.25" customHeight="1" x14ac:dyDescent="0.2">
      <c r="A4204" s="8" t="s">
        <v>9</v>
      </c>
      <c r="B4204" s="8" t="s">
        <v>13</v>
      </c>
      <c r="C4204" s="22" t="s">
        <v>24</v>
      </c>
      <c r="D4204" s="37">
        <v>2023</v>
      </c>
      <c r="E4204" s="12" t="s">
        <v>157</v>
      </c>
      <c r="F4204" s="8" t="s">
        <v>158</v>
      </c>
      <c r="G4204" s="77" t="s">
        <v>10530</v>
      </c>
      <c r="H4204" s="78" t="s">
        <v>10531</v>
      </c>
      <c r="I4204" s="14" t="s">
        <v>10532</v>
      </c>
      <c r="J4204" s="14" t="s">
        <v>14943</v>
      </c>
      <c r="K4204" s="14" t="s">
        <v>29</v>
      </c>
      <c r="L4204" s="15" t="s">
        <v>30</v>
      </c>
      <c r="M4204" s="7" t="s">
        <v>9427</v>
      </c>
      <c r="N4204" s="15" t="s">
        <v>10533</v>
      </c>
      <c r="O4204" s="15" t="s">
        <v>7885</v>
      </c>
      <c r="P4204" s="15" t="s">
        <v>2518</v>
      </c>
      <c r="Q4204" s="15" t="s">
        <v>4109</v>
      </c>
      <c r="R4204" s="30">
        <v>37377</v>
      </c>
      <c r="S4204" s="20">
        <v>45208</v>
      </c>
      <c r="T4204" s="30">
        <v>45573</v>
      </c>
      <c r="U4204" s="20"/>
      <c r="V4204" s="20"/>
      <c r="W4204" s="30"/>
      <c r="X4204" s="17"/>
      <c r="Y4204" s="17"/>
      <c r="Z4204" s="30"/>
      <c r="AA4204" s="18">
        <f t="shared" ca="1" si="325"/>
        <v>23</v>
      </c>
      <c r="AB4204" s="21" t="s">
        <v>7877</v>
      </c>
      <c r="AC4204" s="35" t="str">
        <f t="shared" si="329"/>
        <v>0 anos 11 meses 29 dias</v>
      </c>
      <c r="AD4204" s="35" t="str">
        <f ca="1">IF(AND(V4204="",T4204&lt;TODAY()),"Contrato Encerrado",IF(AND(V4204="",T4204&gt;TODAY()),DATEDIF(TODAY(),T4204,"Y")&amp;" anos"&amp;" "&amp;DATEDIF(TODAY(),T4204,"YM")&amp;" meses"&amp;" "&amp;DATEDIF(TODAY(),T4204,"MD")&amp;" dias",IF(AND(X4204="",V4204&lt;TODAY()),"Contrato Encerrado",IF(AND(X4204="",V4204&gt;TODAY()),DATEDIF(TODAY(),V4204,"Y")&amp;" anos"&amp;" "&amp;DATEDIF(TODAY(),V4204,"YM")&amp;" meses"&amp;" "&amp;DATEDIF(TODAY(),V4204,"MD")&amp;" dias",IF(AND(Z4204="",X4204&lt;TODAY()),"Contrato Encerrado",IF(AND(Z4204="",X4204&gt;TODAY()),DATEDIF(TODAY(),X4204,"Y")&amp;" anos"&amp;" "&amp;DATEDIF(TODAY(),X4204,"YM")&amp;" meses"&amp;" "&amp;DATEDIF(TODAY(),X4204,"MD")&amp;" dias",IF(AND(Z4204&lt;&gt;””,Z4204&lt;TODAY()),"Contrato Encerrado",IF(AND(Z4204&lt;&gt;"",Z4204&gt;TODAY()),DATEDIF(TODAY(),Z4204,"Y")&amp;" anos"&amp;" "&amp;DATEDIF(TODAY(),Z4204,"YM")&amp;" meses"&amp;" "&amp;DATEDIF(TODAY(),Z4204,"MD")&amp;" dias"))))))))</f>
        <v>Contrato Encerrado</v>
      </c>
      <c r="AE4204" s="35">
        <f t="shared" si="326"/>
        <v>365</v>
      </c>
      <c r="AF4204" s="35">
        <f t="shared" si="327"/>
        <v>365</v>
      </c>
      <c r="AG4204" s="17" t="str">
        <f t="shared" si="328"/>
        <v>0 anos 11 meses 30 dias</v>
      </c>
    </row>
    <row r="4205" spans="1:33" ht="11.25" customHeight="1" x14ac:dyDescent="0.2">
      <c r="A4205" s="8" t="s">
        <v>9</v>
      </c>
      <c r="B4205" s="8" t="s">
        <v>13</v>
      </c>
      <c r="C4205" s="22" t="s">
        <v>21</v>
      </c>
      <c r="D4205" s="35">
        <v>2025</v>
      </c>
      <c r="E4205" s="12" t="s">
        <v>157</v>
      </c>
      <c r="F4205" s="8" t="s">
        <v>158</v>
      </c>
      <c r="G4205" s="14" t="s">
        <v>17658</v>
      </c>
      <c r="H4205" s="8" t="s">
        <v>17659</v>
      </c>
      <c r="I4205" s="14" t="s">
        <v>17031</v>
      </c>
      <c r="J4205" s="14" t="s">
        <v>10</v>
      </c>
      <c r="K4205" s="14" t="s">
        <v>29</v>
      </c>
      <c r="L4205" s="15" t="s">
        <v>30</v>
      </c>
      <c r="M4205" s="7" t="s">
        <v>16153</v>
      </c>
      <c r="N4205" s="15" t="s">
        <v>6302</v>
      </c>
      <c r="O4205" s="15" t="s">
        <v>14617</v>
      </c>
      <c r="P4205" s="15" t="s">
        <v>2518</v>
      </c>
      <c r="Q4205" s="15" t="s">
        <v>2521</v>
      </c>
      <c r="R4205" s="20">
        <v>38610</v>
      </c>
      <c r="S4205" s="20" t="s">
        <v>17660</v>
      </c>
      <c r="T4205" s="20">
        <v>46174</v>
      </c>
      <c r="U4205" s="20"/>
      <c r="V4205" s="20"/>
      <c r="W4205" s="20"/>
      <c r="X4205" s="17"/>
      <c r="Y4205" s="17"/>
      <c r="Z4205" s="20"/>
      <c r="AA4205" s="21">
        <f t="shared" ca="1" si="325"/>
        <v>20</v>
      </c>
      <c r="AB4205" s="20" t="s">
        <v>7878</v>
      </c>
      <c r="AC4205" s="35" t="str">
        <f t="shared" si="329"/>
        <v>1 anos 0 meses 30 dias</v>
      </c>
      <c r="AD4205" s="35" t="str">
        <f ca="1">IF(AND(V4205="",T4205&lt;TODAY()),"Contrato Encerrado",IF(AND(V4205="",T4205&gt;TODAY()),DATEDIF(TODAY(),T4205,"Y")&amp;" anos"&amp;" "&amp;DATEDIF(TODAY(),T4205,"YM")&amp;" meses"&amp;" "&amp;DATEDIF(TODAY(),T4205,"MD")&amp;" dias",IF(AND(X4205="",V4205&lt;TODAY()),"Contrato Encerrado",IF(AND(X4205="",V4205&gt;TODAY()),DATEDIF(TODAY(),V4205,"Y")&amp;" anos"&amp;" "&amp;DATEDIF(TODAY(),V4205,"YM")&amp;" meses"&amp;" "&amp;DATEDIF(TODAY(),V4205,"MD")&amp;" dias",IF(AND(Z4205="",X4205&lt;TODAY()),"Contrato Encerrado",IF(AND(Z4205="",X4205&gt;TODAY()),DATEDIF(TODAY(),X4205,"Y")&amp;" anos"&amp;" "&amp;DATEDIF(TODAY(),X4205,"YM")&amp;" meses"&amp;" "&amp;DATEDIF(TODAY(),X4205,"MD")&amp;" dias",IF(AND(Z4205&lt;&gt;””,Z4205&lt;TODAY()),"Contrato Encerrado",IF(AND(Z4205&lt;&gt;"",Z4205&gt;TODAY()),DATEDIF(TODAY(),Z4205,"Y")&amp;" anos"&amp;" "&amp;DATEDIF(TODAY(),Z4205,"YM")&amp;" meses"&amp;" "&amp;DATEDIF(TODAY(),Z4205,"MD")&amp;" dias"))))))))</f>
        <v>0 anos 7 meses 25 dias</v>
      </c>
      <c r="AE4205" s="35">
        <f t="shared" si="326"/>
        <v>395</v>
      </c>
      <c r="AF4205" s="35">
        <f t="shared" si="327"/>
        <v>335</v>
      </c>
      <c r="AG4205" s="17" t="str">
        <f t="shared" si="328"/>
        <v>0 anos 10 meses 30 dias</v>
      </c>
    </row>
    <row r="4206" spans="1:33" ht="11.25" customHeight="1" x14ac:dyDescent="0.2">
      <c r="A4206" s="8" t="s">
        <v>9</v>
      </c>
      <c r="B4206" s="8" t="s">
        <v>13</v>
      </c>
      <c r="C4206" s="22" t="s">
        <v>21</v>
      </c>
      <c r="D4206" s="35">
        <v>2025</v>
      </c>
      <c r="E4206" s="12" t="s">
        <v>1111</v>
      </c>
      <c r="F4206" s="8" t="s">
        <v>1112</v>
      </c>
      <c r="G4206" s="14" t="s">
        <v>17661</v>
      </c>
      <c r="H4206" s="8" t="s">
        <v>17662</v>
      </c>
      <c r="I4206" s="14" t="s">
        <v>17032</v>
      </c>
      <c r="J4206" s="14" t="s">
        <v>10</v>
      </c>
      <c r="K4206" s="14" t="s">
        <v>29</v>
      </c>
      <c r="L4206" s="15" t="s">
        <v>30</v>
      </c>
      <c r="M4206" s="7" t="s">
        <v>16153</v>
      </c>
      <c r="N4206" s="15" t="s">
        <v>2103</v>
      </c>
      <c r="O4206" s="15" t="s">
        <v>7896</v>
      </c>
      <c r="P4206" s="15" t="s">
        <v>2518</v>
      </c>
      <c r="Q4206" s="15" t="s">
        <v>2523</v>
      </c>
      <c r="R4206" s="20">
        <v>38484</v>
      </c>
      <c r="S4206" s="20">
        <v>45796</v>
      </c>
      <c r="T4206" s="20">
        <v>46160</v>
      </c>
      <c r="U4206" s="20"/>
      <c r="V4206" s="20"/>
      <c r="W4206" s="20"/>
      <c r="X4206" s="17"/>
      <c r="Y4206" s="17"/>
      <c r="Z4206" s="20"/>
      <c r="AA4206" s="21">
        <f t="shared" ca="1" si="325"/>
        <v>20</v>
      </c>
      <c r="AB4206" s="20" t="s">
        <v>7877</v>
      </c>
      <c r="AC4206" s="35" t="str">
        <f t="shared" si="329"/>
        <v>0 anos 11 meses 29 dias</v>
      </c>
      <c r="AD4206" s="35" t="str">
        <f ca="1">IF(AND(V4206="",T4206&lt;TODAY()),"Contrato Encerrado",IF(AND(V4206="",T4206&gt;TODAY()),DATEDIF(TODAY(),T4206,"Y")&amp;" anos"&amp;" "&amp;DATEDIF(TODAY(),T4206,"YM")&amp;" meses"&amp;" "&amp;DATEDIF(TODAY(),T4206,"MD")&amp;" dias",IF(AND(X4206="",V4206&lt;TODAY()),"Contrato Encerrado",IF(AND(X4206="",V4206&gt;TODAY()),DATEDIF(TODAY(),V4206,"Y")&amp;" anos"&amp;" "&amp;DATEDIF(TODAY(),V4206,"YM")&amp;" meses"&amp;" "&amp;DATEDIF(TODAY(),V4206,"MD")&amp;" dias",IF(AND(Z4206="",X4206&lt;TODAY()),"Contrato Encerrado",IF(AND(Z4206="",X4206&gt;TODAY()),DATEDIF(TODAY(),X4206,"Y")&amp;" anos"&amp;" "&amp;DATEDIF(TODAY(),X4206,"YM")&amp;" meses"&amp;" "&amp;DATEDIF(TODAY(),X4206,"MD")&amp;" dias",IF(AND(Z4206&lt;&gt;””,Z4206&lt;TODAY()),"Contrato Encerrado",IF(AND(Z4206&lt;&gt;"",Z4206&gt;TODAY()),DATEDIF(TODAY(),Z4206,"Y")&amp;" anos"&amp;" "&amp;DATEDIF(TODAY(),Z4206,"YM")&amp;" meses"&amp;" "&amp;DATEDIF(TODAY(),Z4206,"MD")&amp;" dias"))))))))</f>
        <v>0 anos 7 meses 11 dias</v>
      </c>
      <c r="AE4206" s="35">
        <f t="shared" si="326"/>
        <v>364</v>
      </c>
      <c r="AF4206" s="35">
        <f t="shared" si="327"/>
        <v>366</v>
      </c>
      <c r="AG4206" s="17" t="str">
        <f t="shared" si="328"/>
        <v>0 anos 11 meses 31 dias</v>
      </c>
    </row>
    <row r="4207" spans="1:33" ht="11.25" customHeight="1" x14ac:dyDescent="0.2">
      <c r="A4207" s="8" t="s">
        <v>9</v>
      </c>
      <c r="B4207" s="8" t="s">
        <v>13</v>
      </c>
      <c r="C4207" s="22" t="s">
        <v>15</v>
      </c>
      <c r="D4207" s="37">
        <v>2024</v>
      </c>
      <c r="E4207" s="23" t="s">
        <v>157</v>
      </c>
      <c r="F4207" s="8" t="s">
        <v>158</v>
      </c>
      <c r="G4207" s="77" t="s">
        <v>12409</v>
      </c>
      <c r="H4207" s="78" t="s">
        <v>12410</v>
      </c>
      <c r="I4207" s="9" t="s">
        <v>12411</v>
      </c>
      <c r="J4207" s="14" t="s">
        <v>10</v>
      </c>
      <c r="K4207" s="9" t="s">
        <v>29</v>
      </c>
      <c r="L4207" s="24" t="s">
        <v>30</v>
      </c>
      <c r="M4207" s="7" t="s">
        <v>9427</v>
      </c>
      <c r="N4207" s="24" t="s">
        <v>6076</v>
      </c>
      <c r="O4207" s="24" t="s">
        <v>7885</v>
      </c>
      <c r="P4207" s="24" t="s">
        <v>2518</v>
      </c>
      <c r="Q4207" s="24" t="s">
        <v>4109</v>
      </c>
      <c r="R4207" s="29">
        <v>37647</v>
      </c>
      <c r="S4207" s="29">
        <v>45323</v>
      </c>
      <c r="T4207" s="20">
        <v>46053</v>
      </c>
      <c r="U4207" s="20"/>
      <c r="V4207" s="20"/>
      <c r="W4207" s="29"/>
      <c r="X4207" s="17"/>
      <c r="Y4207" s="17"/>
      <c r="Z4207" s="20"/>
      <c r="AA4207" s="18">
        <f t="shared" ca="1" si="325"/>
        <v>22</v>
      </c>
      <c r="AB4207" s="18" t="s">
        <v>7877</v>
      </c>
      <c r="AC4207" s="35" t="str">
        <f t="shared" si="329"/>
        <v>1 anos 11 meses 30 dias</v>
      </c>
      <c r="AD4207" s="35" t="str">
        <f ca="1">IF(AND(V4207="",T4207&lt;TODAY()),"Contrato Encerrado",IF(AND(V4207="",T4207&gt;TODAY()),DATEDIF(TODAY(),T4207,"Y")&amp;" anos"&amp;" "&amp;DATEDIF(TODAY(),T4207,"YM")&amp;" meses"&amp;" "&amp;DATEDIF(TODAY(),T4207,"MD")&amp;" dias",IF(AND(X4207="",V4207&lt;TODAY()),"Contrato Encerrado",IF(AND(X4207="",V4207&gt;TODAY()),DATEDIF(TODAY(),V4207,"Y")&amp;" anos"&amp;" "&amp;DATEDIF(TODAY(),V4207,"YM")&amp;" meses"&amp;" "&amp;DATEDIF(TODAY(),V4207,"MD")&amp;" dias",IF(AND(Z4207="",X4207&lt;TODAY()),"Contrato Encerrado",IF(AND(Z4207="",X4207&gt;TODAY()),DATEDIF(TODAY(),X4207,"Y")&amp;" anos"&amp;" "&amp;DATEDIF(TODAY(),X4207,"YM")&amp;" meses"&amp;" "&amp;DATEDIF(TODAY(),X4207,"MD")&amp;" dias",IF(AND(Z4207&lt;&gt;””,Z4207&lt;TODAY()),"Contrato Encerrado",IF(AND(Z4207&lt;&gt;"",Z4207&gt;TODAY()),DATEDIF(TODAY(),Z4207,"Y")&amp;" anos"&amp;" "&amp;DATEDIF(TODAY(),Z4207,"YM")&amp;" meses"&amp;" "&amp;DATEDIF(TODAY(),Z4207,"MD")&amp;" dias"))))))))</f>
        <v>0 anos 3 meses 24 dias</v>
      </c>
      <c r="AE4207" s="35">
        <f t="shared" si="326"/>
        <v>730</v>
      </c>
      <c r="AF4207" s="35">
        <f t="shared" si="327"/>
        <v>0</v>
      </c>
      <c r="AG4207" s="17" t="str">
        <f t="shared" si="328"/>
        <v>ESTÁGIO COMPLETOU 2 ANOS</v>
      </c>
    </row>
    <row r="4208" spans="1:33" ht="11.25" customHeight="1" x14ac:dyDescent="0.2">
      <c r="A4208" s="8" t="s">
        <v>9</v>
      </c>
      <c r="B4208" s="10" t="s">
        <v>13</v>
      </c>
      <c r="C4208" s="11" t="s">
        <v>22</v>
      </c>
      <c r="D4208" s="36">
        <v>2022</v>
      </c>
      <c r="E4208" s="12" t="s">
        <v>157</v>
      </c>
      <c r="F4208" s="8" t="s">
        <v>158</v>
      </c>
      <c r="G4208" s="77" t="s">
        <v>1911</v>
      </c>
      <c r="H4208" s="78" t="s">
        <v>1912</v>
      </c>
      <c r="I4208" s="14" t="s">
        <v>1913</v>
      </c>
      <c r="J4208" s="14" t="s">
        <v>14943</v>
      </c>
      <c r="K4208" s="14" t="s">
        <v>29</v>
      </c>
      <c r="L4208" s="15" t="s">
        <v>81</v>
      </c>
      <c r="M4208" s="7" t="s">
        <v>82</v>
      </c>
      <c r="N4208" s="16" t="s">
        <v>4113</v>
      </c>
      <c r="O4208" s="16"/>
      <c r="P4208" s="16" t="s">
        <v>2517</v>
      </c>
      <c r="Q4208" s="16" t="s">
        <v>2522</v>
      </c>
      <c r="R4208" s="31">
        <v>38227</v>
      </c>
      <c r="S4208" s="31">
        <v>44531</v>
      </c>
      <c r="T4208" s="31">
        <v>44943</v>
      </c>
      <c r="U4208" s="31"/>
      <c r="V4208" s="31"/>
      <c r="W4208" s="31"/>
      <c r="X4208" s="17"/>
      <c r="Y4208" s="17"/>
      <c r="Z4208" s="31"/>
      <c r="AA4208" s="18">
        <f t="shared" ca="1" si="325"/>
        <v>21</v>
      </c>
      <c r="AB4208" s="19" t="s">
        <v>7877</v>
      </c>
      <c r="AC4208" s="35" t="str">
        <f t="shared" si="329"/>
        <v>1 anos 1 meses 16 dias</v>
      </c>
      <c r="AD4208" s="35" t="str">
        <f ca="1">IF(AND(V4208="",T4208&lt;TODAY()),"Contrato Encerrado",IF(AND(V4208="",T4208&gt;TODAY()),DATEDIF(TODAY(),T4208,"Y")&amp;" anos"&amp;" "&amp;DATEDIF(TODAY(),T4208,"YM")&amp;" meses"&amp;" "&amp;DATEDIF(TODAY(),T4208,"MD")&amp;" dias",IF(AND(X4208="",V4208&lt;TODAY()),"Contrato Encerrado",IF(AND(X4208="",V4208&gt;TODAY()),DATEDIF(TODAY(),V4208,"Y")&amp;" anos"&amp;" "&amp;DATEDIF(TODAY(),V4208,"YM")&amp;" meses"&amp;" "&amp;DATEDIF(TODAY(),V4208,"MD")&amp;" dias",IF(AND(Z4208="",X4208&lt;TODAY()),"Contrato Encerrado",IF(AND(Z4208="",X4208&gt;TODAY()),DATEDIF(TODAY(),X4208,"Y")&amp;" anos"&amp;" "&amp;DATEDIF(TODAY(),X4208,"YM")&amp;" meses"&amp;" "&amp;DATEDIF(TODAY(),X4208,"MD")&amp;" dias",IF(AND(Z4208&lt;&gt;””,Z4208&lt;TODAY()),"Contrato Encerrado",IF(AND(Z4208&lt;&gt;"",Z4208&gt;TODAY()),DATEDIF(TODAY(),Z4208,"Y")&amp;" anos"&amp;" "&amp;DATEDIF(TODAY(),Z4208,"YM")&amp;" meses"&amp;" "&amp;DATEDIF(TODAY(),Z4208,"MD")&amp;" dias"))))))))</f>
        <v>Contrato Encerrado</v>
      </c>
      <c r="AE4208" s="35">
        <f t="shared" si="326"/>
        <v>412</v>
      </c>
      <c r="AF4208" s="35">
        <f t="shared" si="327"/>
        <v>318</v>
      </c>
      <c r="AG4208" s="17" t="str">
        <f t="shared" si="328"/>
        <v>0 anos 10 meses 13 dias</v>
      </c>
    </row>
    <row r="4209" spans="1:33" ht="11.25" customHeight="1" x14ac:dyDescent="0.2">
      <c r="A4209" s="8" t="s">
        <v>9</v>
      </c>
      <c r="B4209" s="8" t="s">
        <v>13</v>
      </c>
      <c r="C4209" s="22" t="s">
        <v>17</v>
      </c>
      <c r="D4209" s="37">
        <v>2025</v>
      </c>
      <c r="E4209" s="12" t="s">
        <v>772</v>
      </c>
      <c r="F4209" s="8" t="s">
        <v>773</v>
      </c>
      <c r="G4209" s="9" t="s">
        <v>16724</v>
      </c>
      <c r="H4209" s="8" t="s">
        <v>16725</v>
      </c>
      <c r="I4209" s="14" t="s">
        <v>16726</v>
      </c>
      <c r="J4209" s="14" t="s">
        <v>10</v>
      </c>
      <c r="K4209" s="14" t="s">
        <v>29</v>
      </c>
      <c r="L4209" s="15" t="s">
        <v>30</v>
      </c>
      <c r="M4209" s="7" t="s">
        <v>9427</v>
      </c>
      <c r="N4209" s="15" t="s">
        <v>2101</v>
      </c>
      <c r="O4209" s="15" t="s">
        <v>7899</v>
      </c>
      <c r="P4209" s="15" t="s">
        <v>2518</v>
      </c>
      <c r="Q4209" s="15" t="s">
        <v>2523</v>
      </c>
      <c r="R4209" s="20">
        <v>35242</v>
      </c>
      <c r="S4209" s="20">
        <v>45779</v>
      </c>
      <c r="T4209" s="20">
        <v>46143</v>
      </c>
      <c r="U4209" s="20"/>
      <c r="V4209" s="20"/>
      <c r="W4209" s="20"/>
      <c r="X4209" s="17"/>
      <c r="Y4209" s="17"/>
      <c r="Z4209" s="20"/>
      <c r="AA4209" s="18">
        <f t="shared" ca="1" si="325"/>
        <v>29</v>
      </c>
      <c r="AB4209" s="15" t="s">
        <v>7878</v>
      </c>
      <c r="AC4209" s="35" t="str">
        <f t="shared" si="329"/>
        <v>0 anos 11 meses 29 dias</v>
      </c>
      <c r="AD4209" s="35" t="str">
        <f ca="1">IF(AND(V4209="",T4209&lt;TODAY()),"Contrato Encerrado",IF(AND(V4209="",T4209&gt;TODAY()),DATEDIF(TODAY(),T4209,"Y")&amp;" anos"&amp;" "&amp;DATEDIF(TODAY(),T4209,"YM")&amp;" meses"&amp;" "&amp;DATEDIF(TODAY(),T4209,"MD")&amp;" dias",IF(AND(X4209="",V4209&lt;TODAY()),"Contrato Encerrado",IF(AND(X4209="",V4209&gt;TODAY()),DATEDIF(TODAY(),V4209,"Y")&amp;" anos"&amp;" "&amp;DATEDIF(TODAY(),V4209,"YM")&amp;" meses"&amp;" "&amp;DATEDIF(TODAY(),V4209,"MD")&amp;" dias",IF(AND(Z4209="",X4209&lt;TODAY()),"Contrato Encerrado",IF(AND(Z4209="",X4209&gt;TODAY()),DATEDIF(TODAY(),X4209,"Y")&amp;" anos"&amp;" "&amp;DATEDIF(TODAY(),X4209,"YM")&amp;" meses"&amp;" "&amp;DATEDIF(TODAY(),X4209,"MD")&amp;" dias",IF(AND(Z4209&lt;&gt;””,Z4209&lt;TODAY()),"Contrato Encerrado",IF(AND(Z4209&lt;&gt;"",Z4209&gt;TODAY()),DATEDIF(TODAY(),Z4209,"Y")&amp;" anos"&amp;" "&amp;DATEDIF(TODAY(),Z4209,"YM")&amp;" meses"&amp;" "&amp;DATEDIF(TODAY(),Z4209,"MD")&amp;" dias"))))))))</f>
        <v>0 anos 6 meses 24 dias</v>
      </c>
      <c r="AE4209" s="35">
        <f t="shared" si="326"/>
        <v>364</v>
      </c>
      <c r="AF4209" s="35">
        <f t="shared" si="327"/>
        <v>366</v>
      </c>
      <c r="AG4209" s="17" t="str">
        <f t="shared" si="328"/>
        <v>0 anos 11 meses 31 dias</v>
      </c>
    </row>
    <row r="4210" spans="1:33" ht="11.25" customHeight="1" x14ac:dyDescent="0.2">
      <c r="A4210" s="8" t="s">
        <v>9</v>
      </c>
      <c r="B4210" s="10" t="s">
        <v>13</v>
      </c>
      <c r="C4210" s="11" t="s">
        <v>22</v>
      </c>
      <c r="D4210" s="36">
        <v>2022</v>
      </c>
      <c r="E4210" s="12" t="s">
        <v>1111</v>
      </c>
      <c r="F4210" s="8" t="s">
        <v>1112</v>
      </c>
      <c r="G4210" s="77" t="s">
        <v>2557</v>
      </c>
      <c r="H4210" s="78" t="s">
        <v>2558</v>
      </c>
      <c r="I4210" s="14" t="s">
        <v>2559</v>
      </c>
      <c r="J4210" s="14" t="s">
        <v>10</v>
      </c>
      <c r="K4210" s="14" t="s">
        <v>29</v>
      </c>
      <c r="L4210" s="15" t="s">
        <v>81</v>
      </c>
      <c r="M4210" s="7" t="s">
        <v>82</v>
      </c>
      <c r="N4210" s="16" t="s">
        <v>4113</v>
      </c>
      <c r="O4210" s="16"/>
      <c r="P4210" s="16" t="s">
        <v>2518</v>
      </c>
      <c r="Q4210" s="16" t="s">
        <v>2523</v>
      </c>
      <c r="R4210" s="31">
        <v>38782</v>
      </c>
      <c r="S4210" s="31">
        <v>44795</v>
      </c>
      <c r="T4210" s="20">
        <v>45159</v>
      </c>
      <c r="U4210" s="20">
        <v>45797</v>
      </c>
      <c r="V4210" s="20">
        <v>46160</v>
      </c>
      <c r="W4210" s="31"/>
      <c r="X4210" s="17"/>
      <c r="Y4210" s="17"/>
      <c r="Z4210" s="31"/>
      <c r="AA4210" s="18">
        <f t="shared" ca="1" si="325"/>
        <v>19</v>
      </c>
      <c r="AB4210" s="19" t="s">
        <v>7878</v>
      </c>
      <c r="AC4210" s="35" t="str">
        <f t="shared" si="329"/>
        <v>1 anos 11 meses 27 dias</v>
      </c>
      <c r="AD4210" s="35" t="str">
        <f ca="1">IF(AND(V4210="",T4210&lt;TODAY()),"Contrato Encerrado",IF(AND(V4210="",T4210&gt;TODAY()),DATEDIF(TODAY(),T4210,"Y")&amp;" anos"&amp;" "&amp;DATEDIF(TODAY(),T4210,"YM")&amp;" meses"&amp;" "&amp;DATEDIF(TODAY(),T4210,"MD")&amp;" dias",IF(AND(X4210="",V4210&lt;TODAY()),"Contrato Encerrado",IF(AND(X4210="",V4210&gt;TODAY()),DATEDIF(TODAY(),V4210,"Y")&amp;" anos"&amp;" "&amp;DATEDIF(TODAY(),V4210,"YM")&amp;" meses"&amp;" "&amp;DATEDIF(TODAY(),V4210,"MD")&amp;" dias",IF(AND(Z4210="",X4210&lt;TODAY()),"Contrato Encerrado",IF(AND(Z4210="",X4210&gt;TODAY()),DATEDIF(TODAY(),X4210,"Y")&amp;" anos"&amp;" "&amp;DATEDIF(TODAY(),X4210,"YM")&amp;" meses"&amp;" "&amp;DATEDIF(TODAY(),X4210,"MD")&amp;" dias",IF(AND(Z4210&lt;&gt;””,Z4210&lt;TODAY()),"Contrato Encerrado",IF(AND(Z4210&lt;&gt;"",Z4210&gt;TODAY()),DATEDIF(TODAY(),Z4210,"Y")&amp;" anos"&amp;" "&amp;DATEDIF(TODAY(),Z4210,"YM")&amp;" meses"&amp;" "&amp;DATEDIF(TODAY(),Z4210,"MD")&amp;" dias"))))))))</f>
        <v>0 anos 7 meses 11 dias</v>
      </c>
      <c r="AE4210" s="35">
        <f t="shared" si="326"/>
        <v>727</v>
      </c>
      <c r="AF4210" s="35">
        <f t="shared" si="327"/>
        <v>3</v>
      </c>
      <c r="AG4210" s="17" t="str">
        <f t="shared" si="328"/>
        <v>0 anos 0 meses 3 dias</v>
      </c>
    </row>
    <row r="4211" spans="1:33" ht="11.25" customHeight="1" x14ac:dyDescent="0.2">
      <c r="A4211" s="8" t="s">
        <v>9</v>
      </c>
      <c r="B4211" s="8" t="s">
        <v>13</v>
      </c>
      <c r="C4211" s="22" t="s">
        <v>25</v>
      </c>
      <c r="D4211" s="37">
        <v>2024</v>
      </c>
      <c r="E4211" s="12" t="s">
        <v>307</v>
      </c>
      <c r="F4211" s="8" t="s">
        <v>308</v>
      </c>
      <c r="G4211" s="77" t="s">
        <v>15114</v>
      </c>
      <c r="H4211" s="78" t="s">
        <v>15115</v>
      </c>
      <c r="I4211" s="14" t="s">
        <v>15007</v>
      </c>
      <c r="J4211" s="14" t="s">
        <v>10</v>
      </c>
      <c r="K4211" s="14" t="s">
        <v>29</v>
      </c>
      <c r="L4211" s="15" t="s">
        <v>81</v>
      </c>
      <c r="M4211" s="7" t="s">
        <v>82</v>
      </c>
      <c r="N4211" s="15" t="s">
        <v>4113</v>
      </c>
      <c r="O4211" s="15" t="s">
        <v>8094</v>
      </c>
      <c r="P4211" s="15" t="s">
        <v>2518</v>
      </c>
      <c r="Q4211" s="15" t="s">
        <v>2523</v>
      </c>
      <c r="R4211" s="20">
        <v>39426</v>
      </c>
      <c r="S4211" s="20">
        <v>45627</v>
      </c>
      <c r="T4211" s="15" t="s">
        <v>14952</v>
      </c>
      <c r="U4211" s="15"/>
      <c r="V4211" s="15"/>
      <c r="W4211" s="15"/>
      <c r="X4211" s="17"/>
      <c r="Y4211" s="17"/>
      <c r="Z4211" s="15"/>
      <c r="AA4211" s="18">
        <f t="shared" ref="AA4211:AA4274" ca="1" si="330">DATEDIF(R4211,TODAY(),"Y")</f>
        <v>17</v>
      </c>
      <c r="AB4211" s="20" t="s">
        <v>7878</v>
      </c>
      <c r="AC4211" s="35" t="str">
        <f t="shared" si="329"/>
        <v>0 anos 11 meses 29 dias</v>
      </c>
      <c r="AD4211" s="35" t="str">
        <f ca="1">IF(AND(V4211="",T4211&lt;TODAY()),"Contrato Encerrado",IF(AND(V4211="",T4211&gt;TODAY()),DATEDIF(TODAY(),T4211,"Y")&amp;" anos"&amp;" "&amp;DATEDIF(TODAY(),T4211,"YM")&amp;" meses"&amp;" "&amp;DATEDIF(TODAY(),T4211,"MD")&amp;" dias",IF(AND(X4211="",V4211&lt;TODAY()),"Contrato Encerrado",IF(AND(X4211="",V4211&gt;TODAY()),DATEDIF(TODAY(),V4211,"Y")&amp;" anos"&amp;" "&amp;DATEDIF(TODAY(),V4211,"YM")&amp;" meses"&amp;" "&amp;DATEDIF(TODAY(),V4211,"MD")&amp;" dias",IF(AND(Z4211="",X4211&lt;TODAY()),"Contrato Encerrado",IF(AND(Z4211="",X4211&gt;TODAY()),DATEDIF(TODAY(),X4211,"Y")&amp;" anos"&amp;" "&amp;DATEDIF(TODAY(),X4211,"YM")&amp;" meses"&amp;" "&amp;DATEDIF(TODAY(),X4211,"MD")&amp;" dias",IF(AND(Z4211&lt;&gt;””,Z4211&lt;TODAY()),"Contrato Encerrado",IF(AND(Z4211&lt;&gt;"",Z4211&gt;TODAY()),DATEDIF(TODAY(),Z4211,"Y")&amp;" anos"&amp;" "&amp;DATEDIF(TODAY(),Z4211,"YM")&amp;" meses"&amp;" "&amp;DATEDIF(TODAY(),Z4211,"MD")&amp;" dias"))))))))</f>
        <v>0 anos 1 meses 23 dias</v>
      </c>
      <c r="AE4211" s="35">
        <f t="shared" ref="AE4211:AE4274" si="331">SUM((T4211-S4211)+(V4211-U4211)+(X4211-W4211)+(Z4211-Y4211))</f>
        <v>364</v>
      </c>
      <c r="AF4211" s="35">
        <f t="shared" ref="AF4211:AF4274" si="332">730-AE4211</f>
        <v>366</v>
      </c>
      <c r="AG4211" s="17" t="str">
        <f t="shared" ref="AG4211:AG4274" si="333">IF(AF4211&gt;0,DATEDIF(0,AF4211,"Y")&amp; " anos"&amp; " "&amp;DATEDIF(0,AF4211,"YM")&amp; " meses"&amp; " "&amp;DATEDIF(0,AF4211,"MD")&amp; " dias","ESTÁGIO COMPLETOU 2 ANOS")</f>
        <v>0 anos 11 meses 31 dias</v>
      </c>
    </row>
    <row r="4212" spans="1:33" ht="11.25" customHeight="1" x14ac:dyDescent="0.2">
      <c r="A4212" s="141" t="s">
        <v>9</v>
      </c>
      <c r="B4212" s="141" t="s">
        <v>13</v>
      </c>
      <c r="C4212" s="157" t="s">
        <v>15</v>
      </c>
      <c r="D4212" s="158">
        <v>2023</v>
      </c>
      <c r="E4212" s="159" t="s">
        <v>772</v>
      </c>
      <c r="F4212" s="141" t="s">
        <v>773</v>
      </c>
      <c r="G4212" s="146" t="s">
        <v>7378</v>
      </c>
      <c r="H4212" s="147" t="s">
        <v>7379</v>
      </c>
      <c r="I4212" s="160" t="s">
        <v>7380</v>
      </c>
      <c r="J4212" s="14" t="s">
        <v>14943</v>
      </c>
      <c r="K4212" s="160" t="s">
        <v>29</v>
      </c>
      <c r="L4212" s="162" t="s">
        <v>30</v>
      </c>
      <c r="M4212" s="7" t="s">
        <v>9427</v>
      </c>
      <c r="N4212" s="162" t="s">
        <v>3208</v>
      </c>
      <c r="O4212" s="162"/>
      <c r="P4212" s="162" t="s">
        <v>2518</v>
      </c>
      <c r="Q4212" s="162" t="s">
        <v>2523</v>
      </c>
      <c r="R4212" s="133">
        <v>37921</v>
      </c>
      <c r="S4212" s="133">
        <v>44986</v>
      </c>
      <c r="T4212" s="156">
        <v>45717</v>
      </c>
      <c r="U4212" s="151"/>
      <c r="V4212" s="151"/>
      <c r="W4212" s="133"/>
      <c r="X4212" s="17"/>
      <c r="Y4212" s="17"/>
      <c r="Z4212" s="156"/>
      <c r="AA4212" s="152">
        <f t="shared" ca="1" si="330"/>
        <v>21</v>
      </c>
      <c r="AB4212" s="153" t="s">
        <v>7878</v>
      </c>
      <c r="AC4212" s="35" t="str">
        <f t="shared" si="329"/>
        <v>2 anos 0 meses 0 dias</v>
      </c>
      <c r="AD4212" s="132" t="str">
        <f ca="1">IF(AND(V4212="",T4212&lt;TODAY()),"Contrato Encerrado",IF(AND(V4212="",T4212&gt;TODAY()),DATEDIF(TODAY(),T4212,"Y")&amp;" anos"&amp;" "&amp;DATEDIF(TODAY(),T4212,"YM")&amp;" meses"&amp;" "&amp;DATEDIF(TODAY(),T4212,"MD")&amp;" dias",IF(AND(X4212="",V4212&lt;TODAY()),"Contrato Encerrado",IF(AND(X4212="",V4212&gt;TODAY()),DATEDIF(TODAY(),V4212,"Y")&amp;" anos"&amp;" "&amp;DATEDIF(TODAY(),V4212,"YM")&amp;" meses"&amp;" "&amp;DATEDIF(TODAY(),V4212,"MD")&amp;" dias",IF(AND(Z4212="",X4212&lt;TODAY()),"Contrato Encerrado",IF(AND(Z4212="",X4212&gt;TODAY()),DATEDIF(TODAY(),X4212,"Y")&amp;" anos"&amp;" "&amp;DATEDIF(TODAY(),X4212,"YM")&amp;" meses"&amp;" "&amp;DATEDIF(TODAY(),X4212,"MD")&amp;" dias",IF(AND(Z4212&lt;&gt;””,Z4212&lt;TODAY()),"Contrato Encerrado",IF(AND(Z4212&lt;&gt;"",Z4212&gt;TODAY()),DATEDIF(TODAY(),Z4212,"Y")&amp;" anos"&amp;" "&amp;DATEDIF(TODAY(),Z4212,"YM")&amp;" meses"&amp;" "&amp;DATEDIF(TODAY(),Z4212,"MD")&amp;" dias"))))))))</f>
        <v>Contrato Encerrado</v>
      </c>
      <c r="AE4212" s="132">
        <f t="shared" si="331"/>
        <v>731</v>
      </c>
      <c r="AF4212" s="132">
        <f t="shared" si="332"/>
        <v>-1</v>
      </c>
      <c r="AG4212" s="133" t="str">
        <f t="shared" si="333"/>
        <v>ESTÁGIO COMPLETOU 2 ANOS</v>
      </c>
    </row>
    <row r="4213" spans="1:33" ht="11.25" customHeight="1" x14ac:dyDescent="0.2">
      <c r="A4213" s="8" t="s">
        <v>9</v>
      </c>
      <c r="B4213" s="8" t="s">
        <v>13</v>
      </c>
      <c r="C4213" s="22" t="s">
        <v>22</v>
      </c>
      <c r="D4213" s="37">
        <v>2023</v>
      </c>
      <c r="E4213" s="12" t="s">
        <v>79</v>
      </c>
      <c r="F4213" s="8" t="s">
        <v>80</v>
      </c>
      <c r="G4213" s="77" t="s">
        <v>9959</v>
      </c>
      <c r="H4213" s="78" t="s">
        <v>9960</v>
      </c>
      <c r="I4213" s="14" t="s">
        <v>9961</v>
      </c>
      <c r="J4213" s="14" t="s">
        <v>14943</v>
      </c>
      <c r="K4213" s="14" t="s">
        <v>29</v>
      </c>
      <c r="L4213" s="15" t="s">
        <v>81</v>
      </c>
      <c r="M4213" s="7" t="s">
        <v>82</v>
      </c>
      <c r="N4213" s="15" t="s">
        <v>4113</v>
      </c>
      <c r="O4213" s="15" t="s">
        <v>7935</v>
      </c>
      <c r="P4213" s="15" t="s">
        <v>2518</v>
      </c>
      <c r="Q4213" s="15" t="s">
        <v>2523</v>
      </c>
      <c r="R4213" s="20">
        <v>39198</v>
      </c>
      <c r="S4213" s="20">
        <v>45180</v>
      </c>
      <c r="T4213" s="31">
        <v>45657</v>
      </c>
      <c r="U4213" s="20"/>
      <c r="V4213" s="20"/>
      <c r="W4213" s="20"/>
      <c r="X4213" s="17"/>
      <c r="Y4213" s="17"/>
      <c r="Z4213" s="20"/>
      <c r="AA4213" s="18">
        <f t="shared" ca="1" si="330"/>
        <v>18</v>
      </c>
      <c r="AB4213" s="15" t="s">
        <v>7878</v>
      </c>
      <c r="AC4213" s="35" t="str">
        <f t="shared" si="329"/>
        <v>1 anos 3 meses 20 dias</v>
      </c>
      <c r="AD4213" s="35" t="str">
        <f ca="1">IF(AND(V4213="",T4213&lt;TODAY()),"Contrato Encerrado",IF(AND(V4213="",T4213&gt;TODAY()),DATEDIF(TODAY(),T4213,"Y")&amp;" anos"&amp;" "&amp;DATEDIF(TODAY(),T4213,"YM")&amp;" meses"&amp;" "&amp;DATEDIF(TODAY(),T4213,"MD")&amp;" dias",IF(AND(X4213="",V4213&lt;TODAY()),"Contrato Encerrado",IF(AND(X4213="",V4213&gt;TODAY()),DATEDIF(TODAY(),V4213,"Y")&amp;" anos"&amp;" "&amp;DATEDIF(TODAY(),V4213,"YM")&amp;" meses"&amp;" "&amp;DATEDIF(TODAY(),V4213,"MD")&amp;" dias",IF(AND(Z4213="",X4213&lt;TODAY()),"Contrato Encerrado",IF(AND(Z4213="",X4213&gt;TODAY()),DATEDIF(TODAY(),X4213,"Y")&amp;" anos"&amp;" "&amp;DATEDIF(TODAY(),X4213,"YM")&amp;" meses"&amp;" "&amp;DATEDIF(TODAY(),X4213,"MD")&amp;" dias",IF(AND(Z4213&lt;&gt;””,Z4213&lt;TODAY()),"Contrato Encerrado",IF(AND(Z4213&lt;&gt;"",Z4213&gt;TODAY()),DATEDIF(TODAY(),Z4213,"Y")&amp;" anos"&amp;" "&amp;DATEDIF(TODAY(),Z4213,"YM")&amp;" meses"&amp;" "&amp;DATEDIF(TODAY(),Z4213,"MD")&amp;" dias"))))))))</f>
        <v>Contrato Encerrado</v>
      </c>
      <c r="AE4213" s="35">
        <f t="shared" si="331"/>
        <v>477</v>
      </c>
      <c r="AF4213" s="35">
        <f t="shared" si="332"/>
        <v>253</v>
      </c>
      <c r="AG4213" s="17" t="str">
        <f t="shared" si="333"/>
        <v>0 anos 8 meses 9 dias</v>
      </c>
    </row>
    <row r="4214" spans="1:33" ht="11.25" customHeight="1" x14ac:dyDescent="0.2">
      <c r="A4214" s="8" t="s">
        <v>9</v>
      </c>
      <c r="B4214" s="8" t="s">
        <v>13</v>
      </c>
      <c r="C4214" s="22" t="s">
        <v>24</v>
      </c>
      <c r="D4214" s="36">
        <v>2024</v>
      </c>
      <c r="E4214" s="23" t="s">
        <v>157</v>
      </c>
      <c r="F4214" s="8" t="s">
        <v>158</v>
      </c>
      <c r="G4214" s="77" t="s">
        <v>14907</v>
      </c>
      <c r="H4214" s="78" t="s">
        <v>14908</v>
      </c>
      <c r="I4214" s="9" t="s">
        <v>14798</v>
      </c>
      <c r="J4214" s="14" t="s">
        <v>10</v>
      </c>
      <c r="K4214" s="9" t="s">
        <v>29</v>
      </c>
      <c r="L4214" s="24" t="s">
        <v>30</v>
      </c>
      <c r="M4214" s="7" t="s">
        <v>9427</v>
      </c>
      <c r="N4214" s="24" t="s">
        <v>6302</v>
      </c>
      <c r="O4214" s="24" t="s">
        <v>14617</v>
      </c>
      <c r="P4214" s="24" t="s">
        <v>2518</v>
      </c>
      <c r="Q4214" s="24" t="s">
        <v>2521</v>
      </c>
      <c r="R4214" s="17">
        <v>37827</v>
      </c>
      <c r="S4214" s="17">
        <v>45575</v>
      </c>
      <c r="T4214" s="17" t="s">
        <v>14888</v>
      </c>
      <c r="U4214" s="17"/>
      <c r="V4214" s="17"/>
      <c r="W4214" s="17"/>
      <c r="X4214" s="17"/>
      <c r="Y4214" s="17"/>
      <c r="Z4214" s="20"/>
      <c r="AA4214" s="18">
        <f t="shared" ca="1" si="330"/>
        <v>22</v>
      </c>
      <c r="AB4214" s="24" t="s">
        <v>7878</v>
      </c>
      <c r="AC4214" s="35" t="str">
        <f t="shared" si="329"/>
        <v>0 anos 11 meses 29 dias</v>
      </c>
      <c r="AD4214" s="35" t="str">
        <f ca="1">IF(AND(V4214="",T4214&lt;TODAY()),"Contrato Encerrado",IF(AND(V4214="",T4214&gt;TODAY()),DATEDIF(TODAY(),T4214,"Y")&amp;" anos"&amp;" "&amp;DATEDIF(TODAY(),T4214,"YM")&amp;" meses"&amp;" "&amp;DATEDIF(TODAY(),T4214,"MD")&amp;" dias",IF(AND(X4214="",V4214&lt;TODAY()),"Contrato Encerrado",IF(AND(X4214="",V4214&gt;TODAY()),DATEDIF(TODAY(),V4214,"Y")&amp;" anos"&amp;" "&amp;DATEDIF(TODAY(),V4214,"YM")&amp;" meses"&amp;" "&amp;DATEDIF(TODAY(),V4214,"MD")&amp;" dias",IF(AND(Z4214="",X4214&lt;TODAY()),"Contrato Encerrado",IF(AND(Z4214="",X4214&gt;TODAY()),DATEDIF(TODAY(),X4214,"Y")&amp;" anos"&amp;" "&amp;DATEDIF(TODAY(),X4214,"YM")&amp;" meses"&amp;" "&amp;DATEDIF(TODAY(),X4214,"MD")&amp;" dias",IF(AND(Z4214&lt;&gt;””,Z4214&lt;TODAY()),"Contrato Encerrado",IF(AND(Z4214&lt;&gt;"",Z4214&gt;TODAY()),DATEDIF(TODAY(),Z4214,"Y")&amp;" anos"&amp;" "&amp;DATEDIF(TODAY(),Z4214,"YM")&amp;" meses"&amp;" "&amp;DATEDIF(TODAY(),Z4214,"MD")&amp;" dias"))))))))</f>
        <v>0 anos 0 meses 2 dias</v>
      </c>
      <c r="AE4214" s="35">
        <f t="shared" si="331"/>
        <v>364</v>
      </c>
      <c r="AF4214" s="35">
        <f t="shared" si="332"/>
        <v>366</v>
      </c>
      <c r="AG4214" s="17" t="str">
        <f t="shared" si="333"/>
        <v>0 anos 11 meses 31 dias</v>
      </c>
    </row>
    <row r="4215" spans="1:33" ht="11.25" customHeight="1" x14ac:dyDescent="0.2">
      <c r="A4215" s="8" t="s">
        <v>9</v>
      </c>
      <c r="B4215" s="8" t="s">
        <v>13</v>
      </c>
      <c r="C4215" s="22" t="s">
        <v>16</v>
      </c>
      <c r="D4215" s="37">
        <v>2025</v>
      </c>
      <c r="E4215" s="12" t="s">
        <v>157</v>
      </c>
      <c r="F4215" s="8" t="s">
        <v>158</v>
      </c>
      <c r="G4215" s="9" t="s">
        <v>16442</v>
      </c>
      <c r="H4215" s="8" t="s">
        <v>16443</v>
      </c>
      <c r="I4215" s="14" t="s">
        <v>16444</v>
      </c>
      <c r="J4215" s="14" t="s">
        <v>10</v>
      </c>
      <c r="K4215" s="14" t="s">
        <v>29</v>
      </c>
      <c r="L4215" s="15" t="s">
        <v>81</v>
      </c>
      <c r="M4215" s="7" t="s">
        <v>82</v>
      </c>
      <c r="N4215" s="15" t="s">
        <v>4113</v>
      </c>
      <c r="O4215" s="15" t="s">
        <v>16445</v>
      </c>
      <c r="P4215" s="15" t="s">
        <v>2518</v>
      </c>
      <c r="Q4215" s="15" t="s">
        <v>4109</v>
      </c>
      <c r="R4215" s="20">
        <v>38839</v>
      </c>
      <c r="S4215" s="20">
        <v>45733</v>
      </c>
      <c r="T4215" s="20">
        <v>46022</v>
      </c>
      <c r="U4215" s="20"/>
      <c r="V4215" s="20"/>
      <c r="W4215" s="20"/>
      <c r="X4215" s="17"/>
      <c r="Y4215" s="17"/>
      <c r="Z4215" s="20"/>
      <c r="AA4215" s="21">
        <f t="shared" ca="1" si="330"/>
        <v>19</v>
      </c>
      <c r="AB4215" s="15" t="s">
        <v>7878</v>
      </c>
      <c r="AC4215" s="35" t="str">
        <f t="shared" si="329"/>
        <v>0 anos 9 meses 14 dias</v>
      </c>
      <c r="AD4215" s="35" t="str">
        <f ca="1">IF(AND(V4215="",T4215&lt;TODAY()),"Contrato Encerrado",IF(AND(V4215="",T4215&gt;TODAY()),DATEDIF(TODAY(),T4215,"Y")&amp;" anos"&amp;" "&amp;DATEDIF(TODAY(),T4215,"YM")&amp;" meses"&amp;" "&amp;DATEDIF(TODAY(),T4215,"MD")&amp;" dias",IF(AND(X4215="",V4215&lt;TODAY()),"Contrato Encerrado",IF(AND(X4215="",V4215&gt;TODAY()),DATEDIF(TODAY(),V4215,"Y")&amp;" anos"&amp;" "&amp;DATEDIF(TODAY(),V4215,"YM")&amp;" meses"&amp;" "&amp;DATEDIF(TODAY(),V4215,"MD")&amp;" dias",IF(AND(Z4215="",X4215&lt;TODAY()),"Contrato Encerrado",IF(AND(Z4215="",X4215&gt;TODAY()),DATEDIF(TODAY(),X4215,"Y")&amp;" anos"&amp;" "&amp;DATEDIF(TODAY(),X4215,"YM")&amp;" meses"&amp;" "&amp;DATEDIF(TODAY(),X4215,"MD")&amp;" dias",IF(AND(Z4215&lt;&gt;””,Z4215&lt;TODAY()),"Contrato Encerrado",IF(AND(Z4215&lt;&gt;"",Z4215&gt;TODAY()),DATEDIF(TODAY(),Z4215,"Y")&amp;" anos"&amp;" "&amp;DATEDIF(TODAY(),Z4215,"YM")&amp;" meses"&amp;" "&amp;DATEDIF(TODAY(),Z4215,"MD")&amp;" dias"))))))))</f>
        <v>0 anos 2 meses 24 dias</v>
      </c>
      <c r="AE4215" s="35">
        <f t="shared" si="331"/>
        <v>289</v>
      </c>
      <c r="AF4215" s="35">
        <f t="shared" si="332"/>
        <v>441</v>
      </c>
      <c r="AG4215" s="17" t="str">
        <f t="shared" si="333"/>
        <v>1 anos 2 meses 16 dias</v>
      </c>
    </row>
    <row r="4216" spans="1:33" ht="11.25" customHeight="1" x14ac:dyDescent="0.2">
      <c r="A4216" s="8" t="s">
        <v>9</v>
      </c>
      <c r="B4216" s="8" t="s">
        <v>13</v>
      </c>
      <c r="C4216" s="22" t="s">
        <v>11</v>
      </c>
      <c r="D4216" s="37">
        <v>2024</v>
      </c>
      <c r="E4216" s="12" t="s">
        <v>157</v>
      </c>
      <c r="F4216" s="8" t="s">
        <v>158</v>
      </c>
      <c r="G4216" s="77" t="s">
        <v>11685</v>
      </c>
      <c r="H4216" s="78" t="s">
        <v>11686</v>
      </c>
      <c r="I4216" s="14" t="s">
        <v>11687</v>
      </c>
      <c r="J4216" s="14" t="s">
        <v>14943</v>
      </c>
      <c r="K4216" s="14" t="s">
        <v>29</v>
      </c>
      <c r="L4216" s="15" t="s">
        <v>81</v>
      </c>
      <c r="M4216" s="7" t="s">
        <v>82</v>
      </c>
      <c r="N4216" s="15" t="s">
        <v>4113</v>
      </c>
      <c r="O4216" s="15" t="s">
        <v>11688</v>
      </c>
      <c r="P4216" s="15" t="s">
        <v>2518</v>
      </c>
      <c r="Q4216" s="15" t="s">
        <v>4109</v>
      </c>
      <c r="R4216" s="20">
        <v>39504</v>
      </c>
      <c r="S4216" s="20">
        <v>45293</v>
      </c>
      <c r="T4216" s="31">
        <v>45535</v>
      </c>
      <c r="U4216" s="20">
        <v>45597</v>
      </c>
      <c r="V4216" s="20">
        <v>45661</v>
      </c>
      <c r="W4216" s="70"/>
      <c r="X4216" s="17"/>
      <c r="Y4216" s="17"/>
      <c r="Z4216" s="70"/>
      <c r="AA4216" s="18">
        <f t="shared" ca="1" si="330"/>
        <v>17</v>
      </c>
      <c r="AB4216" s="15" t="s">
        <v>7878</v>
      </c>
      <c r="AC4216" s="35" t="str">
        <f t="shared" si="329"/>
        <v>0 anos 10 meses 1 dias</v>
      </c>
      <c r="AD4216" s="35" t="str">
        <f ca="1">IF(AND(V4216="",T4216&lt;TODAY()),"Contrato Encerrado",IF(AND(V4216="",T4216&gt;TODAY()),DATEDIF(TODAY(),T4216,"Y")&amp;" anos"&amp;" "&amp;DATEDIF(TODAY(),T4216,"YM")&amp;" meses"&amp;" "&amp;DATEDIF(TODAY(),T4216,"MD")&amp;" dias",IF(AND(X4216="",V4216&lt;TODAY()),"Contrato Encerrado",IF(AND(X4216="",V4216&gt;TODAY()),DATEDIF(TODAY(),V4216,"Y")&amp;" anos"&amp;" "&amp;DATEDIF(TODAY(),V4216,"YM")&amp;" meses"&amp;" "&amp;DATEDIF(TODAY(),V4216,"MD")&amp;" dias",IF(AND(Z4216="",X4216&lt;TODAY()),"Contrato Encerrado",IF(AND(Z4216="",X4216&gt;TODAY()),DATEDIF(TODAY(),X4216,"Y")&amp;" anos"&amp;" "&amp;DATEDIF(TODAY(),X4216,"YM")&amp;" meses"&amp;" "&amp;DATEDIF(TODAY(),X4216,"MD")&amp;" dias",IF(AND(Z4216&lt;&gt;””,Z4216&lt;TODAY()),"Contrato Encerrado",IF(AND(Z4216&lt;&gt;"",Z4216&gt;TODAY()),DATEDIF(TODAY(),Z4216,"Y")&amp;" anos"&amp;" "&amp;DATEDIF(TODAY(),Z4216,"YM")&amp;" meses"&amp;" "&amp;DATEDIF(TODAY(),Z4216,"MD")&amp;" dias"))))))))</f>
        <v>Contrato Encerrado</v>
      </c>
      <c r="AE4216" s="35">
        <f t="shared" si="331"/>
        <v>306</v>
      </c>
      <c r="AF4216" s="35">
        <f t="shared" si="332"/>
        <v>424</v>
      </c>
      <c r="AG4216" s="17" t="str">
        <f t="shared" si="333"/>
        <v>1 anos 1 meses 27 dias</v>
      </c>
    </row>
    <row r="4217" spans="1:33" ht="11.25" customHeight="1" x14ac:dyDescent="0.2">
      <c r="A4217" s="8" t="s">
        <v>9</v>
      </c>
      <c r="B4217" s="8" t="s">
        <v>13</v>
      </c>
      <c r="C4217" s="22" t="s">
        <v>25</v>
      </c>
      <c r="D4217" s="37">
        <v>2023</v>
      </c>
      <c r="E4217" s="12" t="s">
        <v>157</v>
      </c>
      <c r="F4217" s="8" t="s">
        <v>158</v>
      </c>
      <c r="G4217" s="77" t="s">
        <v>10881</v>
      </c>
      <c r="H4217" s="78" t="s">
        <v>10882</v>
      </c>
      <c r="I4217" s="14" t="s">
        <v>10883</v>
      </c>
      <c r="J4217" s="14" t="s">
        <v>14943</v>
      </c>
      <c r="K4217" s="14" t="s">
        <v>29</v>
      </c>
      <c r="L4217" s="15" t="s">
        <v>30</v>
      </c>
      <c r="M4217" s="7" t="s">
        <v>9427</v>
      </c>
      <c r="N4217" s="15" t="s">
        <v>6135</v>
      </c>
      <c r="O4217" s="15" t="s">
        <v>7974</v>
      </c>
      <c r="P4217" s="15" t="s">
        <v>2518</v>
      </c>
      <c r="Q4217" s="15" t="s">
        <v>2521</v>
      </c>
      <c r="R4217" s="20">
        <v>32562</v>
      </c>
      <c r="S4217" s="20">
        <v>45253</v>
      </c>
      <c r="T4217" s="20">
        <v>45618</v>
      </c>
      <c r="U4217" s="20"/>
      <c r="V4217" s="20"/>
      <c r="W4217" s="20"/>
      <c r="X4217" s="17"/>
      <c r="Y4217" s="17"/>
      <c r="Z4217" s="20"/>
      <c r="AA4217" s="18">
        <f t="shared" ca="1" si="330"/>
        <v>36</v>
      </c>
      <c r="AB4217" s="15" t="s">
        <v>7878</v>
      </c>
      <c r="AC4217" s="35" t="str">
        <f t="shared" si="329"/>
        <v>0 anos 11 meses 30 dias</v>
      </c>
      <c r="AD4217" s="35" t="str">
        <f ca="1">IF(AND(V4217="",T4217&lt;TODAY()),"Contrato Encerrado",IF(AND(V4217="",T4217&gt;TODAY()),DATEDIF(TODAY(),T4217,"Y")&amp;" anos"&amp;" "&amp;DATEDIF(TODAY(),T4217,"YM")&amp;" meses"&amp;" "&amp;DATEDIF(TODAY(),T4217,"MD")&amp;" dias",IF(AND(X4217="",V4217&lt;TODAY()),"Contrato Encerrado",IF(AND(X4217="",V4217&gt;TODAY()),DATEDIF(TODAY(),V4217,"Y")&amp;" anos"&amp;" "&amp;DATEDIF(TODAY(),V4217,"YM")&amp;" meses"&amp;" "&amp;DATEDIF(TODAY(),V4217,"MD")&amp;" dias",IF(AND(Z4217="",X4217&lt;TODAY()),"Contrato Encerrado",IF(AND(Z4217="",X4217&gt;TODAY()),DATEDIF(TODAY(),X4217,"Y")&amp;" anos"&amp;" "&amp;DATEDIF(TODAY(),X4217,"YM")&amp;" meses"&amp;" "&amp;DATEDIF(TODAY(),X4217,"MD")&amp;" dias",IF(AND(Z4217&lt;&gt;””,Z4217&lt;TODAY()),"Contrato Encerrado",IF(AND(Z4217&lt;&gt;"",Z4217&gt;TODAY()),DATEDIF(TODAY(),Z4217,"Y")&amp;" anos"&amp;" "&amp;DATEDIF(TODAY(),Z4217,"YM")&amp;" meses"&amp;" "&amp;DATEDIF(TODAY(),Z4217,"MD")&amp;" dias"))))))))</f>
        <v>Contrato Encerrado</v>
      </c>
      <c r="AE4217" s="35">
        <f t="shared" si="331"/>
        <v>365</v>
      </c>
      <c r="AF4217" s="35">
        <f t="shared" si="332"/>
        <v>365</v>
      </c>
      <c r="AG4217" s="17" t="str">
        <f t="shared" si="333"/>
        <v>0 anos 11 meses 30 dias</v>
      </c>
    </row>
    <row r="4218" spans="1:33" ht="11.25" customHeight="1" x14ac:dyDescent="0.2">
      <c r="A4218" s="8" t="s">
        <v>9</v>
      </c>
      <c r="B4218" s="8" t="s">
        <v>13</v>
      </c>
      <c r="C4218" s="22" t="s">
        <v>22</v>
      </c>
      <c r="D4218" s="36">
        <v>2024</v>
      </c>
      <c r="E4218" s="12" t="s">
        <v>1708</v>
      </c>
      <c r="F4218" s="8" t="s">
        <v>1709</v>
      </c>
      <c r="G4218" s="77" t="s">
        <v>14484</v>
      </c>
      <c r="H4218" s="78" t="s">
        <v>14485</v>
      </c>
      <c r="I4218" s="14" t="s">
        <v>14486</v>
      </c>
      <c r="J4218" s="14" t="s">
        <v>14943</v>
      </c>
      <c r="K4218" s="14" t="s">
        <v>29</v>
      </c>
      <c r="L4218" s="15" t="s">
        <v>81</v>
      </c>
      <c r="M4218" s="7" t="s">
        <v>82</v>
      </c>
      <c r="N4218" s="15" t="s">
        <v>8367</v>
      </c>
      <c r="O4218" s="15" t="s">
        <v>8012</v>
      </c>
      <c r="P4218" s="15" t="s">
        <v>2518</v>
      </c>
      <c r="Q4218" s="15" t="s">
        <v>2523</v>
      </c>
      <c r="R4218" s="20">
        <v>31975</v>
      </c>
      <c r="S4218" s="20">
        <v>45537</v>
      </c>
      <c r="T4218" s="70">
        <v>45898</v>
      </c>
      <c r="U4218" s="70"/>
      <c r="V4218" s="20"/>
      <c r="W4218" s="20"/>
      <c r="X4218" s="17"/>
      <c r="Y4218" s="17"/>
      <c r="Z4218" s="20"/>
      <c r="AA4218" s="18">
        <f t="shared" ca="1" si="330"/>
        <v>38</v>
      </c>
      <c r="AB4218" s="15" t="s">
        <v>7878</v>
      </c>
      <c r="AC4218" s="35" t="str">
        <f t="shared" si="329"/>
        <v>0 anos 11 meses 27 dias</v>
      </c>
      <c r="AD4218" s="35" t="str">
        <f ca="1">IF(AND(V4218="",T4218&lt;TODAY()),"Contrato Encerrado",IF(AND(V4218="",T4218&gt;TODAY()),DATEDIF(TODAY(),T4218,"Y")&amp;" anos"&amp;" "&amp;DATEDIF(TODAY(),T4218,"YM")&amp;" meses"&amp;" "&amp;DATEDIF(TODAY(),T4218,"MD")&amp;" dias",IF(AND(X4218="",V4218&lt;TODAY()),"Contrato Encerrado",IF(AND(X4218="",V4218&gt;TODAY()),DATEDIF(TODAY(),V4218,"Y")&amp;" anos"&amp;" "&amp;DATEDIF(TODAY(),V4218,"YM")&amp;" meses"&amp;" "&amp;DATEDIF(TODAY(),V4218,"MD")&amp;" dias",IF(AND(Z4218="",X4218&lt;TODAY()),"Contrato Encerrado",IF(AND(Z4218="",X4218&gt;TODAY()),DATEDIF(TODAY(),X4218,"Y")&amp;" anos"&amp;" "&amp;DATEDIF(TODAY(),X4218,"YM")&amp;" meses"&amp;" "&amp;DATEDIF(TODAY(),X4218,"MD")&amp;" dias",IF(AND(Z4218&lt;&gt;””,Z4218&lt;TODAY()),"Contrato Encerrado",IF(AND(Z4218&lt;&gt;"",Z4218&gt;TODAY()),DATEDIF(TODAY(),Z4218,"Y")&amp;" anos"&amp;" "&amp;DATEDIF(TODAY(),Z4218,"YM")&amp;" meses"&amp;" "&amp;DATEDIF(TODAY(),Z4218,"MD")&amp;" dias"))))))))</f>
        <v>Contrato Encerrado</v>
      </c>
      <c r="AE4218" s="35">
        <f t="shared" si="331"/>
        <v>361</v>
      </c>
      <c r="AF4218" s="35">
        <f t="shared" si="332"/>
        <v>369</v>
      </c>
      <c r="AG4218" s="17" t="str">
        <f t="shared" si="333"/>
        <v>1 anos 0 meses 3 dias</v>
      </c>
    </row>
    <row r="4219" spans="1:33" ht="11.25" customHeight="1" x14ac:dyDescent="0.2">
      <c r="A4219" s="8" t="s">
        <v>9</v>
      </c>
      <c r="B4219" s="8" t="s">
        <v>13</v>
      </c>
      <c r="C4219" s="22" t="s">
        <v>20</v>
      </c>
      <c r="D4219" s="37">
        <v>2024</v>
      </c>
      <c r="E4219" s="12" t="s">
        <v>157</v>
      </c>
      <c r="F4219" s="8" t="s">
        <v>158</v>
      </c>
      <c r="G4219" s="77" t="s">
        <v>13950</v>
      </c>
      <c r="H4219" s="78" t="s">
        <v>13951</v>
      </c>
      <c r="I4219" s="14" t="s">
        <v>13952</v>
      </c>
      <c r="J4219" s="14" t="s">
        <v>14943</v>
      </c>
      <c r="K4219" s="14" t="s">
        <v>29</v>
      </c>
      <c r="L4219" s="15" t="s">
        <v>81</v>
      </c>
      <c r="M4219" s="7" t="s">
        <v>82</v>
      </c>
      <c r="N4219" s="15" t="s">
        <v>12638</v>
      </c>
      <c r="O4219" s="15" t="s">
        <v>13536</v>
      </c>
      <c r="P4219" s="15" t="s">
        <v>2518</v>
      </c>
      <c r="Q4219" s="15" t="s">
        <v>4109</v>
      </c>
      <c r="R4219" s="20">
        <v>39054</v>
      </c>
      <c r="S4219" s="20">
        <v>45474</v>
      </c>
      <c r="T4219" s="20">
        <v>45657</v>
      </c>
      <c r="U4219" s="20"/>
      <c r="V4219" s="20"/>
      <c r="W4219" s="20"/>
      <c r="X4219" s="17"/>
      <c r="Y4219" s="17"/>
      <c r="Z4219" s="20"/>
      <c r="AA4219" s="18">
        <f t="shared" ca="1" si="330"/>
        <v>18</v>
      </c>
      <c r="AB4219" s="15" t="s">
        <v>7878</v>
      </c>
      <c r="AC4219" s="35" t="str">
        <f t="shared" ref="AC4219:AC4282" si="334">DATEDIF($S4219,$Z4219-($U4219-$T4219)-($W4219-$V4219)-($Y4219-$X4219),"Y")&amp; " anos"&amp; " "&amp;DATEDIF($S4219,$Z4219-($U4219-$T4219)-($W4219-$V4219)-($Y4219-$X4219),"YM")&amp; " meses"&amp; " "&amp;DATEDIF($S4219,$Z4219-($U4219-$T4219)-($W4219-$V4219)-($Y4219-$X4219),"MD")&amp; " dias"</f>
        <v>0 anos 5 meses 30 dias</v>
      </c>
      <c r="AD4219" s="35" t="str">
        <f ca="1">IF(AND(V4219="",T4219&lt;TODAY()),"Contrato Encerrado",IF(AND(V4219="",T4219&gt;TODAY()),DATEDIF(TODAY(),T4219,"Y")&amp;" anos"&amp;" "&amp;DATEDIF(TODAY(),T4219,"YM")&amp;" meses"&amp;" "&amp;DATEDIF(TODAY(),T4219,"MD")&amp;" dias",IF(AND(X4219="",V4219&lt;TODAY()),"Contrato Encerrado",IF(AND(X4219="",V4219&gt;TODAY()),DATEDIF(TODAY(),V4219,"Y")&amp;" anos"&amp;" "&amp;DATEDIF(TODAY(),V4219,"YM")&amp;" meses"&amp;" "&amp;DATEDIF(TODAY(),V4219,"MD")&amp;" dias",IF(AND(Z4219="",X4219&lt;TODAY()),"Contrato Encerrado",IF(AND(Z4219="",X4219&gt;TODAY()),DATEDIF(TODAY(),X4219,"Y")&amp;" anos"&amp;" "&amp;DATEDIF(TODAY(),X4219,"YM")&amp;" meses"&amp;" "&amp;DATEDIF(TODAY(),X4219,"MD")&amp;" dias",IF(AND(Z4219&lt;&gt;””,Z4219&lt;TODAY()),"Contrato Encerrado",IF(AND(Z4219&lt;&gt;"",Z4219&gt;TODAY()),DATEDIF(TODAY(),Z4219,"Y")&amp;" anos"&amp;" "&amp;DATEDIF(TODAY(),Z4219,"YM")&amp;" meses"&amp;" "&amp;DATEDIF(TODAY(),Z4219,"MD")&amp;" dias"))))))))</f>
        <v>Contrato Encerrado</v>
      </c>
      <c r="AE4219" s="35">
        <f t="shared" si="331"/>
        <v>183</v>
      </c>
      <c r="AF4219" s="35">
        <f t="shared" si="332"/>
        <v>547</v>
      </c>
      <c r="AG4219" s="17" t="str">
        <f t="shared" si="333"/>
        <v>1 anos 5 meses 30 dias</v>
      </c>
    </row>
    <row r="4220" spans="1:33" ht="11.25" customHeight="1" x14ac:dyDescent="0.2">
      <c r="A4220" s="8" t="s">
        <v>9</v>
      </c>
      <c r="B4220" s="10" t="s">
        <v>13</v>
      </c>
      <c r="C4220" s="11" t="s">
        <v>24</v>
      </c>
      <c r="D4220" s="36">
        <v>2022</v>
      </c>
      <c r="E4220" s="12" t="s">
        <v>1304</v>
      </c>
      <c r="F4220" s="8" t="s">
        <v>1305</v>
      </c>
      <c r="G4220" s="77" t="s">
        <v>5439</v>
      </c>
      <c r="H4220" s="78" t="s">
        <v>5440</v>
      </c>
      <c r="I4220" s="14" t="s">
        <v>5441</v>
      </c>
      <c r="J4220" s="14" t="s">
        <v>14943</v>
      </c>
      <c r="K4220" s="14" t="s">
        <v>29</v>
      </c>
      <c r="L4220" s="15" t="s">
        <v>30</v>
      </c>
      <c r="M4220" s="7" t="s">
        <v>9427</v>
      </c>
      <c r="N4220" s="16" t="s">
        <v>4773</v>
      </c>
      <c r="O4220" s="16"/>
      <c r="P4220" s="16" t="s">
        <v>2518</v>
      </c>
      <c r="Q4220" s="16" t="s">
        <v>2523</v>
      </c>
      <c r="R4220" s="31">
        <v>36611</v>
      </c>
      <c r="S4220" s="31">
        <v>44881</v>
      </c>
      <c r="T4220" s="20">
        <v>45610</v>
      </c>
      <c r="U4220" s="20"/>
      <c r="V4220" s="20"/>
      <c r="W4220" s="31"/>
      <c r="X4220" s="17"/>
      <c r="Y4220" s="17"/>
      <c r="Z4220" s="20"/>
      <c r="AA4220" s="18">
        <f t="shared" ca="1" si="330"/>
        <v>25</v>
      </c>
      <c r="AB4220" s="19" t="s">
        <v>7878</v>
      </c>
      <c r="AC4220" s="35" t="str">
        <f t="shared" si="334"/>
        <v>1 anos 11 meses 29 dias</v>
      </c>
      <c r="AD4220" s="35" t="str">
        <f ca="1">IF(AND(V4220="",T4220&lt;TODAY()),"Contrato Encerrado",IF(AND(V4220="",T4220&gt;TODAY()),DATEDIF(TODAY(),T4220,"Y")&amp;" anos"&amp;" "&amp;DATEDIF(TODAY(),T4220,"YM")&amp;" meses"&amp;" "&amp;DATEDIF(TODAY(),T4220,"MD")&amp;" dias",IF(AND(X4220="",V4220&lt;TODAY()),"Contrato Encerrado",IF(AND(X4220="",V4220&gt;TODAY()),DATEDIF(TODAY(),V4220,"Y")&amp;" anos"&amp;" "&amp;DATEDIF(TODAY(),V4220,"YM")&amp;" meses"&amp;" "&amp;DATEDIF(TODAY(),V4220,"MD")&amp;" dias",IF(AND(Z4220="",X4220&lt;TODAY()),"Contrato Encerrado",IF(AND(Z4220="",X4220&gt;TODAY()),DATEDIF(TODAY(),X4220,"Y")&amp;" anos"&amp;" "&amp;DATEDIF(TODAY(),X4220,"YM")&amp;" meses"&amp;" "&amp;DATEDIF(TODAY(),X4220,"MD")&amp;" dias",IF(AND(Z4220&lt;&gt;””,Z4220&lt;TODAY()),"Contrato Encerrado",IF(AND(Z4220&lt;&gt;"",Z4220&gt;TODAY()),DATEDIF(TODAY(),Z4220,"Y")&amp;" anos"&amp;" "&amp;DATEDIF(TODAY(),Z4220,"YM")&amp;" meses"&amp;" "&amp;DATEDIF(TODAY(),Z4220,"MD")&amp;" dias"))))))))</f>
        <v>Contrato Encerrado</v>
      </c>
      <c r="AE4220" s="35">
        <f t="shared" si="331"/>
        <v>729</v>
      </c>
      <c r="AF4220" s="35">
        <f t="shared" si="332"/>
        <v>1</v>
      </c>
      <c r="AG4220" s="17" t="str">
        <f t="shared" si="333"/>
        <v>0 anos 0 meses 1 dias</v>
      </c>
    </row>
    <row r="4221" spans="1:33" ht="11.25" customHeight="1" x14ac:dyDescent="0.2">
      <c r="A4221" s="8" t="s">
        <v>9</v>
      </c>
      <c r="B4221" s="8" t="s">
        <v>13</v>
      </c>
      <c r="C4221" s="22" t="s">
        <v>16</v>
      </c>
      <c r="D4221" s="37">
        <v>2024</v>
      </c>
      <c r="E4221" s="12" t="s">
        <v>12611</v>
      </c>
      <c r="F4221" s="8" t="s">
        <v>12612</v>
      </c>
      <c r="G4221" s="77" t="s">
        <v>13033</v>
      </c>
      <c r="H4221" s="78" t="s">
        <v>13034</v>
      </c>
      <c r="I4221" s="14" t="s">
        <v>13035</v>
      </c>
      <c r="J4221" s="14" t="s">
        <v>10</v>
      </c>
      <c r="K4221" s="14" t="s">
        <v>29</v>
      </c>
      <c r="L4221" s="15" t="s">
        <v>30</v>
      </c>
      <c r="M4221" s="7" t="s">
        <v>9427</v>
      </c>
      <c r="N4221" s="15" t="s">
        <v>2098</v>
      </c>
      <c r="O4221" s="15" t="s">
        <v>10152</v>
      </c>
      <c r="P4221" s="15" t="s">
        <v>2518</v>
      </c>
      <c r="Q4221" s="15" t="s">
        <v>2523</v>
      </c>
      <c r="R4221" s="20">
        <v>37542</v>
      </c>
      <c r="S4221" s="20">
        <v>45392</v>
      </c>
      <c r="T4221" s="70">
        <v>46116</v>
      </c>
      <c r="U4221" s="20"/>
      <c r="V4221" s="20"/>
      <c r="W4221" s="20"/>
      <c r="X4221" s="17"/>
      <c r="Y4221" s="17"/>
      <c r="Z4221" s="20"/>
      <c r="AA4221" s="18">
        <f t="shared" ca="1" si="330"/>
        <v>22</v>
      </c>
      <c r="AB4221" s="15" t="s">
        <v>7878</v>
      </c>
      <c r="AC4221" s="35" t="str">
        <f t="shared" si="334"/>
        <v>1 anos 11 meses 25 dias</v>
      </c>
      <c r="AD4221" s="35" t="str">
        <f ca="1">IF(AND(V4221="",T4221&lt;TODAY()),"Contrato Encerrado",IF(AND(V4221="",T4221&gt;TODAY()),DATEDIF(TODAY(),T4221,"Y")&amp;" anos"&amp;" "&amp;DATEDIF(TODAY(),T4221,"YM")&amp;" meses"&amp;" "&amp;DATEDIF(TODAY(),T4221,"MD")&amp;" dias",IF(AND(X4221="",V4221&lt;TODAY()),"Contrato Encerrado",IF(AND(X4221="",V4221&gt;TODAY()),DATEDIF(TODAY(),V4221,"Y")&amp;" anos"&amp;" "&amp;DATEDIF(TODAY(),V4221,"YM")&amp;" meses"&amp;" "&amp;DATEDIF(TODAY(),V4221,"MD")&amp;" dias",IF(AND(Z4221="",X4221&lt;TODAY()),"Contrato Encerrado",IF(AND(Z4221="",X4221&gt;TODAY()),DATEDIF(TODAY(),X4221,"Y")&amp;" anos"&amp;" "&amp;DATEDIF(TODAY(),X4221,"YM")&amp;" meses"&amp;" "&amp;DATEDIF(TODAY(),X4221,"MD")&amp;" dias",IF(AND(Z4221&lt;&gt;””,Z4221&lt;TODAY()),"Contrato Encerrado",IF(AND(Z4221&lt;&gt;"",Z4221&gt;TODAY()),DATEDIF(TODAY(),Z4221,"Y")&amp;" anos"&amp;" "&amp;DATEDIF(TODAY(),Z4221,"YM")&amp;" meses"&amp;" "&amp;DATEDIF(TODAY(),Z4221,"MD")&amp;" dias"))))))))</f>
        <v>0 anos 5 meses 28 dias</v>
      </c>
      <c r="AE4221" s="35">
        <f t="shared" si="331"/>
        <v>724</v>
      </c>
      <c r="AF4221" s="35">
        <f t="shared" si="332"/>
        <v>6</v>
      </c>
      <c r="AG4221" s="17" t="str">
        <f t="shared" si="333"/>
        <v>0 anos 0 meses 6 dias</v>
      </c>
    </row>
    <row r="4222" spans="1:33" ht="11.25" customHeight="1" x14ac:dyDescent="0.2">
      <c r="A4222" s="141" t="s">
        <v>9</v>
      </c>
      <c r="B4222" s="142" t="s">
        <v>13</v>
      </c>
      <c r="C4222" s="143" t="s">
        <v>22</v>
      </c>
      <c r="D4222" s="144">
        <v>2022</v>
      </c>
      <c r="E4222" s="145" t="s">
        <v>1685</v>
      </c>
      <c r="F4222" s="141" t="s">
        <v>1686</v>
      </c>
      <c r="G4222" s="146" t="s">
        <v>2599</v>
      </c>
      <c r="H4222" s="147" t="s">
        <v>2600</v>
      </c>
      <c r="I4222" s="148" t="s">
        <v>2601</v>
      </c>
      <c r="J4222" s="14" t="s">
        <v>14943</v>
      </c>
      <c r="K4222" s="148" t="s">
        <v>29</v>
      </c>
      <c r="L4222" s="149" t="s">
        <v>30</v>
      </c>
      <c r="M4222" s="7" t="s">
        <v>9427</v>
      </c>
      <c r="N4222" s="150" t="s">
        <v>2105</v>
      </c>
      <c r="O4222" s="150"/>
      <c r="P4222" s="150" t="s">
        <v>2518</v>
      </c>
      <c r="Q4222" s="150" t="s">
        <v>2523</v>
      </c>
      <c r="R4222" s="151">
        <v>35987</v>
      </c>
      <c r="S4222" s="151">
        <v>44781</v>
      </c>
      <c r="T4222" s="129">
        <v>45531</v>
      </c>
      <c r="U4222" s="129"/>
      <c r="V4222" s="151"/>
      <c r="W4222" s="151"/>
      <c r="X4222" s="17"/>
      <c r="Y4222" s="17"/>
      <c r="Z4222" s="151"/>
      <c r="AA4222" s="152">
        <f t="shared" ca="1" si="330"/>
        <v>27</v>
      </c>
      <c r="AB4222" s="153" t="s">
        <v>7878</v>
      </c>
      <c r="AC4222" s="35" t="str">
        <f t="shared" si="334"/>
        <v>2 anos 0 meses 19 dias</v>
      </c>
      <c r="AD4222" s="132" t="str">
        <f ca="1">IF(AND(V4222="",T4222&lt;TODAY()),"Contrato Encerrado",IF(AND(V4222="",T4222&gt;TODAY()),DATEDIF(TODAY(),T4222,"Y")&amp;" anos"&amp;" "&amp;DATEDIF(TODAY(),T4222,"YM")&amp;" meses"&amp;" "&amp;DATEDIF(TODAY(),T4222,"MD")&amp;" dias",IF(AND(X4222="",V4222&lt;TODAY()),"Contrato Encerrado",IF(AND(X4222="",V4222&gt;TODAY()),DATEDIF(TODAY(),V4222,"Y")&amp;" anos"&amp;" "&amp;DATEDIF(TODAY(),V4222,"YM")&amp;" meses"&amp;" "&amp;DATEDIF(TODAY(),V4222,"MD")&amp;" dias",IF(AND(Z4222="",X4222&lt;TODAY()),"Contrato Encerrado",IF(AND(Z4222="",X4222&gt;TODAY()),DATEDIF(TODAY(),X4222,"Y")&amp;" anos"&amp;" "&amp;DATEDIF(TODAY(),X4222,"YM")&amp;" meses"&amp;" "&amp;DATEDIF(TODAY(),X4222,"MD")&amp;" dias",IF(AND(Z4222&lt;&gt;””,Z4222&lt;TODAY()),"Contrato Encerrado",IF(AND(Z4222&lt;&gt;"",Z4222&gt;TODAY()),DATEDIF(TODAY(),Z4222,"Y")&amp;" anos"&amp;" "&amp;DATEDIF(TODAY(),Z4222,"YM")&amp;" meses"&amp;" "&amp;DATEDIF(TODAY(),Z4222,"MD")&amp;" dias"))))))))</f>
        <v>Contrato Encerrado</v>
      </c>
      <c r="AE4222" s="132">
        <f t="shared" si="331"/>
        <v>750</v>
      </c>
      <c r="AF4222" s="132">
        <f t="shared" si="332"/>
        <v>-20</v>
      </c>
      <c r="AG4222" s="133" t="str">
        <f t="shared" si="333"/>
        <v>ESTÁGIO COMPLETOU 2 ANOS</v>
      </c>
    </row>
    <row r="4223" spans="1:33" ht="11.25" customHeight="1" x14ac:dyDescent="0.2">
      <c r="A4223" s="8" t="s">
        <v>9</v>
      </c>
      <c r="B4223" s="8" t="s">
        <v>13</v>
      </c>
      <c r="C4223" s="22" t="s">
        <v>23</v>
      </c>
      <c r="D4223" s="37">
        <v>2023</v>
      </c>
      <c r="E4223" s="12" t="s">
        <v>157</v>
      </c>
      <c r="F4223" s="8" t="s">
        <v>158</v>
      </c>
      <c r="G4223" s="77" t="s">
        <v>9962</v>
      </c>
      <c r="H4223" s="78" t="s">
        <v>9963</v>
      </c>
      <c r="I4223" s="14" t="s">
        <v>9964</v>
      </c>
      <c r="J4223" s="74" t="s">
        <v>14943</v>
      </c>
      <c r="K4223" s="14" t="s">
        <v>29</v>
      </c>
      <c r="L4223" s="15" t="s">
        <v>30</v>
      </c>
      <c r="M4223" s="7" t="s">
        <v>9427</v>
      </c>
      <c r="N4223" s="15" t="s">
        <v>4159</v>
      </c>
      <c r="O4223" s="15" t="s">
        <v>8177</v>
      </c>
      <c r="P4223" s="15" t="s">
        <v>2518</v>
      </c>
      <c r="Q4223" s="15" t="s">
        <v>4109</v>
      </c>
      <c r="R4223" s="20">
        <v>37569</v>
      </c>
      <c r="S4223" s="20">
        <v>45208</v>
      </c>
      <c r="T4223" s="70">
        <v>45917</v>
      </c>
      <c r="U4223" s="20"/>
      <c r="V4223" s="20"/>
      <c r="W4223" s="20"/>
      <c r="X4223" s="17"/>
      <c r="Y4223" s="17"/>
      <c r="Z4223" s="20"/>
      <c r="AA4223" s="18">
        <f t="shared" ca="1" si="330"/>
        <v>22</v>
      </c>
      <c r="AB4223" s="21" t="s">
        <v>7878</v>
      </c>
      <c r="AC4223" s="35" t="str">
        <f t="shared" si="334"/>
        <v>1 anos 11 meses 8 dias</v>
      </c>
      <c r="AD4223" s="35" t="str">
        <f ca="1">IF(AND(V4223="",T4223&lt;TODAY()),"Contrato Encerrado",IF(AND(V4223="",T4223&gt;TODAY()),DATEDIF(TODAY(),T4223,"Y")&amp;" anos"&amp;" "&amp;DATEDIF(TODAY(),T4223,"YM")&amp;" meses"&amp;" "&amp;DATEDIF(TODAY(),T4223,"MD")&amp;" dias",IF(AND(X4223="",V4223&lt;TODAY()),"Contrato Encerrado",IF(AND(X4223="",V4223&gt;TODAY()),DATEDIF(TODAY(),V4223,"Y")&amp;" anos"&amp;" "&amp;DATEDIF(TODAY(),V4223,"YM")&amp;" meses"&amp;" "&amp;DATEDIF(TODAY(),V4223,"MD")&amp;" dias",IF(AND(Z4223="",X4223&lt;TODAY()),"Contrato Encerrado",IF(AND(Z4223="",X4223&gt;TODAY()),DATEDIF(TODAY(),X4223,"Y")&amp;" anos"&amp;" "&amp;DATEDIF(TODAY(),X4223,"YM")&amp;" meses"&amp;" "&amp;DATEDIF(TODAY(),X4223,"MD")&amp;" dias",IF(AND(Z4223&lt;&gt;””,Z4223&lt;TODAY()),"Contrato Encerrado",IF(AND(Z4223&lt;&gt;"",Z4223&gt;TODAY()),DATEDIF(TODAY(),Z4223,"Y")&amp;" anos"&amp;" "&amp;DATEDIF(TODAY(),Z4223,"YM")&amp;" meses"&amp;" "&amp;DATEDIF(TODAY(),Z4223,"MD")&amp;" dias"))))))))</f>
        <v>Contrato Encerrado</v>
      </c>
      <c r="AE4223" s="35">
        <f t="shared" si="331"/>
        <v>709</v>
      </c>
      <c r="AF4223" s="35">
        <f t="shared" si="332"/>
        <v>21</v>
      </c>
      <c r="AG4223" s="17" t="str">
        <f t="shared" si="333"/>
        <v>0 anos 0 meses 21 dias</v>
      </c>
    </row>
    <row r="4224" spans="1:33" ht="11.25" customHeight="1" x14ac:dyDescent="0.2">
      <c r="A4224" s="8" t="s">
        <v>9</v>
      </c>
      <c r="B4224" s="10" t="s">
        <v>13</v>
      </c>
      <c r="C4224" s="11" t="s">
        <v>21</v>
      </c>
      <c r="D4224" s="36">
        <v>2021</v>
      </c>
      <c r="E4224" s="14" t="s">
        <v>79</v>
      </c>
      <c r="F4224" s="8" t="s">
        <v>80</v>
      </c>
      <c r="G4224" s="77" t="s">
        <v>3855</v>
      </c>
      <c r="H4224" s="78" t="s">
        <v>3856</v>
      </c>
      <c r="I4224" s="14" t="s">
        <v>3857</v>
      </c>
      <c r="J4224" s="14" t="s">
        <v>1302</v>
      </c>
      <c r="K4224" s="14" t="s">
        <v>29</v>
      </c>
      <c r="L4224" s="15" t="s">
        <v>30</v>
      </c>
      <c r="M4224" s="7" t="s">
        <v>9427</v>
      </c>
      <c r="N4224" s="26" t="s">
        <v>3223</v>
      </c>
      <c r="O4224" s="26"/>
      <c r="P4224" s="26" t="s">
        <v>2517</v>
      </c>
      <c r="Q4224" s="26" t="s">
        <v>2522</v>
      </c>
      <c r="R4224" s="31">
        <v>35820</v>
      </c>
      <c r="S4224" s="31">
        <v>44410</v>
      </c>
      <c r="T4224" s="31">
        <v>44562</v>
      </c>
      <c r="U4224" s="31"/>
      <c r="V4224" s="31"/>
      <c r="W4224" s="31"/>
      <c r="X4224" s="17"/>
      <c r="Y4224" s="17"/>
      <c r="Z4224" s="31"/>
      <c r="AA4224" s="18">
        <f t="shared" ca="1" si="330"/>
        <v>27</v>
      </c>
      <c r="AB4224" s="19" t="s">
        <v>7878</v>
      </c>
      <c r="AC4224" s="35" t="str">
        <f t="shared" si="334"/>
        <v>0 anos 4 meses 30 dias</v>
      </c>
      <c r="AD4224" s="35" t="str">
        <f ca="1">IF(AND(V4224="",T4224&lt;TODAY()),"Contrato Encerrado",IF(AND(V4224="",T4224&gt;TODAY()),DATEDIF(TODAY(),T4224,"Y")&amp;" anos"&amp;" "&amp;DATEDIF(TODAY(),T4224,"YM")&amp;" meses"&amp;" "&amp;DATEDIF(TODAY(),T4224,"MD")&amp;" dias",IF(AND(X4224="",V4224&lt;TODAY()),"Contrato Encerrado",IF(AND(X4224="",V4224&gt;TODAY()),DATEDIF(TODAY(),V4224,"Y")&amp;" anos"&amp;" "&amp;DATEDIF(TODAY(),V4224,"YM")&amp;" meses"&amp;" "&amp;DATEDIF(TODAY(),V4224,"MD")&amp;" dias",IF(AND(Z4224="",X4224&lt;TODAY()),"Contrato Encerrado",IF(AND(Z4224="",X4224&gt;TODAY()),DATEDIF(TODAY(),X4224,"Y")&amp;" anos"&amp;" "&amp;DATEDIF(TODAY(),X4224,"YM")&amp;" meses"&amp;" "&amp;DATEDIF(TODAY(),X4224,"MD")&amp;" dias",IF(AND(Z4224&lt;&gt;””,Z4224&lt;TODAY()),"Contrato Encerrado",IF(AND(Z4224&lt;&gt;"",Z4224&gt;TODAY()),DATEDIF(TODAY(),Z4224,"Y")&amp;" anos"&amp;" "&amp;DATEDIF(TODAY(),Z4224,"YM")&amp;" meses"&amp;" "&amp;DATEDIF(TODAY(),Z4224,"MD")&amp;" dias"))))))))</f>
        <v>Contrato Encerrado</v>
      </c>
      <c r="AE4224" s="35">
        <f t="shared" si="331"/>
        <v>152</v>
      </c>
      <c r="AF4224" s="35">
        <f t="shared" si="332"/>
        <v>578</v>
      </c>
      <c r="AG4224" s="17" t="str">
        <f t="shared" si="333"/>
        <v>1 anos 6 meses 31 dias</v>
      </c>
    </row>
    <row r="4225" spans="1:33" ht="11.25" customHeight="1" x14ac:dyDescent="0.2">
      <c r="A4225" s="8" t="s">
        <v>9</v>
      </c>
      <c r="B4225" s="8" t="s">
        <v>13</v>
      </c>
      <c r="C4225" s="22" t="s">
        <v>23</v>
      </c>
      <c r="D4225" s="37">
        <v>2023</v>
      </c>
      <c r="E4225" s="12" t="s">
        <v>157</v>
      </c>
      <c r="F4225" s="8" t="s">
        <v>158</v>
      </c>
      <c r="G4225" s="77" t="s">
        <v>9965</v>
      </c>
      <c r="H4225" s="78" t="s">
        <v>9966</v>
      </c>
      <c r="I4225" s="14" t="s">
        <v>9967</v>
      </c>
      <c r="J4225" s="74" t="s">
        <v>14943</v>
      </c>
      <c r="K4225" s="14" t="s">
        <v>29</v>
      </c>
      <c r="L4225" s="15" t="s">
        <v>30</v>
      </c>
      <c r="M4225" s="7" t="s">
        <v>9427</v>
      </c>
      <c r="N4225" s="15" t="s">
        <v>4159</v>
      </c>
      <c r="O4225" s="15" t="s">
        <v>7885</v>
      </c>
      <c r="P4225" s="15" t="s">
        <v>2518</v>
      </c>
      <c r="Q4225" s="15" t="s">
        <v>2521</v>
      </c>
      <c r="R4225" s="20">
        <v>37190</v>
      </c>
      <c r="S4225" s="20">
        <v>45187</v>
      </c>
      <c r="T4225" s="70">
        <v>45917</v>
      </c>
      <c r="U4225" s="20"/>
      <c r="V4225" s="20"/>
      <c r="W4225" s="20"/>
      <c r="X4225" s="17"/>
      <c r="Y4225" s="17"/>
      <c r="Z4225" s="20"/>
      <c r="AA4225" s="18">
        <f t="shared" ca="1" si="330"/>
        <v>23</v>
      </c>
      <c r="AB4225" s="20" t="s">
        <v>7878</v>
      </c>
      <c r="AC4225" s="35" t="str">
        <f t="shared" si="334"/>
        <v>1 anos 11 meses 30 dias</v>
      </c>
      <c r="AD4225" s="35" t="str">
        <f ca="1">IF(AND(V4225="",T4225&lt;TODAY()),"Contrato Encerrado",IF(AND(V4225="",T4225&gt;TODAY()),DATEDIF(TODAY(),T4225,"Y")&amp;" anos"&amp;" "&amp;DATEDIF(TODAY(),T4225,"YM")&amp;" meses"&amp;" "&amp;DATEDIF(TODAY(),T4225,"MD")&amp;" dias",IF(AND(X4225="",V4225&lt;TODAY()),"Contrato Encerrado",IF(AND(X4225="",V4225&gt;TODAY()),DATEDIF(TODAY(),V4225,"Y")&amp;" anos"&amp;" "&amp;DATEDIF(TODAY(),V4225,"YM")&amp;" meses"&amp;" "&amp;DATEDIF(TODAY(),V4225,"MD")&amp;" dias",IF(AND(Z4225="",X4225&lt;TODAY()),"Contrato Encerrado",IF(AND(Z4225="",X4225&gt;TODAY()),DATEDIF(TODAY(),X4225,"Y")&amp;" anos"&amp;" "&amp;DATEDIF(TODAY(),X4225,"YM")&amp;" meses"&amp;" "&amp;DATEDIF(TODAY(),X4225,"MD")&amp;" dias",IF(AND(Z4225&lt;&gt;””,Z4225&lt;TODAY()),"Contrato Encerrado",IF(AND(Z4225&lt;&gt;"",Z4225&gt;TODAY()),DATEDIF(TODAY(),Z4225,"Y")&amp;" anos"&amp;" "&amp;DATEDIF(TODAY(),Z4225,"YM")&amp;" meses"&amp;" "&amp;DATEDIF(TODAY(),Z4225,"MD")&amp;" dias"))))))))</f>
        <v>Contrato Encerrado</v>
      </c>
      <c r="AE4225" s="35">
        <f t="shared" si="331"/>
        <v>730</v>
      </c>
      <c r="AF4225" s="35">
        <f t="shared" si="332"/>
        <v>0</v>
      </c>
      <c r="AG4225" s="17" t="str">
        <f t="shared" si="333"/>
        <v>ESTÁGIO COMPLETOU 2 ANOS</v>
      </c>
    </row>
    <row r="4226" spans="1:33" ht="11.25" customHeight="1" x14ac:dyDescent="0.2">
      <c r="A4226" s="8" t="s">
        <v>9</v>
      </c>
      <c r="B4226" s="8" t="s">
        <v>13</v>
      </c>
      <c r="C4226" s="22" t="s">
        <v>23</v>
      </c>
      <c r="D4226" s="37">
        <v>2023</v>
      </c>
      <c r="E4226" s="12" t="s">
        <v>79</v>
      </c>
      <c r="F4226" s="8" t="s">
        <v>80</v>
      </c>
      <c r="G4226" s="77" t="s">
        <v>9968</v>
      </c>
      <c r="H4226" s="78" t="s">
        <v>9969</v>
      </c>
      <c r="I4226" s="14" t="s">
        <v>9970</v>
      </c>
      <c r="J4226" s="14" t="s">
        <v>1302</v>
      </c>
      <c r="K4226" s="14" t="s">
        <v>29</v>
      </c>
      <c r="L4226" s="15" t="s">
        <v>30</v>
      </c>
      <c r="M4226" s="7" t="s">
        <v>9427</v>
      </c>
      <c r="N4226" s="15" t="s">
        <v>2100</v>
      </c>
      <c r="O4226" s="15" t="s">
        <v>8182</v>
      </c>
      <c r="P4226" s="15" t="s">
        <v>2518</v>
      </c>
      <c r="Q4226" s="15" t="s">
        <v>2523</v>
      </c>
      <c r="R4226" s="20">
        <v>37643</v>
      </c>
      <c r="S4226" s="20">
        <v>45208</v>
      </c>
      <c r="T4226" s="20">
        <v>45573</v>
      </c>
      <c r="U4226" s="20"/>
      <c r="V4226" s="20"/>
      <c r="W4226" s="20"/>
      <c r="X4226" s="17"/>
      <c r="Y4226" s="17"/>
      <c r="Z4226" s="20"/>
      <c r="AA4226" s="18">
        <f t="shared" ca="1" si="330"/>
        <v>22</v>
      </c>
      <c r="AB4226" s="20" t="s">
        <v>7878</v>
      </c>
      <c r="AC4226" s="35" t="str">
        <f t="shared" si="334"/>
        <v>0 anos 11 meses 29 dias</v>
      </c>
      <c r="AD4226" s="35" t="str">
        <f ca="1">IF(AND(V4226="",T4226&lt;TODAY()),"Contrato Encerrado",IF(AND(V4226="",T4226&gt;TODAY()),DATEDIF(TODAY(),T4226,"Y")&amp;" anos"&amp;" "&amp;DATEDIF(TODAY(),T4226,"YM")&amp;" meses"&amp;" "&amp;DATEDIF(TODAY(),T4226,"MD")&amp;" dias",IF(AND(X4226="",V4226&lt;TODAY()),"Contrato Encerrado",IF(AND(X4226="",V4226&gt;TODAY()),DATEDIF(TODAY(),V4226,"Y")&amp;" anos"&amp;" "&amp;DATEDIF(TODAY(),V4226,"YM")&amp;" meses"&amp;" "&amp;DATEDIF(TODAY(),V4226,"MD")&amp;" dias",IF(AND(Z4226="",X4226&lt;TODAY()),"Contrato Encerrado",IF(AND(Z4226="",X4226&gt;TODAY()),DATEDIF(TODAY(),X4226,"Y")&amp;" anos"&amp;" "&amp;DATEDIF(TODAY(),X4226,"YM")&amp;" meses"&amp;" "&amp;DATEDIF(TODAY(),X4226,"MD")&amp;" dias",IF(AND(Z4226&lt;&gt;””,Z4226&lt;TODAY()),"Contrato Encerrado",IF(AND(Z4226&lt;&gt;"",Z4226&gt;TODAY()),DATEDIF(TODAY(),Z4226,"Y")&amp;" anos"&amp;" "&amp;DATEDIF(TODAY(),Z4226,"YM")&amp;" meses"&amp;" "&amp;DATEDIF(TODAY(),Z4226,"MD")&amp;" dias"))))))))</f>
        <v>Contrato Encerrado</v>
      </c>
      <c r="AE4226" s="35">
        <f t="shared" si="331"/>
        <v>365</v>
      </c>
      <c r="AF4226" s="35">
        <f t="shared" si="332"/>
        <v>365</v>
      </c>
      <c r="AG4226" s="17" t="str">
        <f t="shared" si="333"/>
        <v>0 anos 11 meses 30 dias</v>
      </c>
    </row>
    <row r="4227" spans="1:33" ht="11.25" customHeight="1" x14ac:dyDescent="0.2">
      <c r="A4227" s="8" t="s">
        <v>9</v>
      </c>
      <c r="B4227" s="8" t="s">
        <v>13</v>
      </c>
      <c r="C4227" s="22" t="s">
        <v>21</v>
      </c>
      <c r="D4227" s="35">
        <v>2025</v>
      </c>
      <c r="E4227" s="12" t="s">
        <v>307</v>
      </c>
      <c r="F4227" s="8" t="s">
        <v>308</v>
      </c>
      <c r="G4227" s="14" t="s">
        <v>17663</v>
      </c>
      <c r="H4227" s="8" t="s">
        <v>17664</v>
      </c>
      <c r="I4227" s="14" t="s">
        <v>17033</v>
      </c>
      <c r="J4227" s="14" t="s">
        <v>10</v>
      </c>
      <c r="K4227" s="14" t="s">
        <v>29</v>
      </c>
      <c r="L4227" s="15" t="s">
        <v>81</v>
      </c>
      <c r="M4227" s="7" t="s">
        <v>16173</v>
      </c>
      <c r="N4227" s="15" t="s">
        <v>4113</v>
      </c>
      <c r="O4227" s="15" t="s">
        <v>17665</v>
      </c>
      <c r="P4227" s="15" t="s">
        <v>2518</v>
      </c>
      <c r="Q4227" s="15" t="s">
        <v>2523</v>
      </c>
      <c r="R4227" s="20">
        <v>39254</v>
      </c>
      <c r="S4227" s="20">
        <v>45859</v>
      </c>
      <c r="T4227" s="20">
        <v>46022</v>
      </c>
      <c r="U4227" s="20"/>
      <c r="V4227" s="20"/>
      <c r="W4227" s="20"/>
      <c r="X4227" s="17"/>
      <c r="Y4227" s="17"/>
      <c r="Z4227" s="20"/>
      <c r="AA4227" s="21">
        <f t="shared" ca="1" si="330"/>
        <v>18</v>
      </c>
      <c r="AB4227" s="20" t="s">
        <v>7878</v>
      </c>
      <c r="AC4227" s="35" t="str">
        <f t="shared" si="334"/>
        <v>0 anos 5 meses 10 dias</v>
      </c>
      <c r="AD4227" s="35" t="str">
        <f ca="1">IF(AND(V4227="",T4227&lt;TODAY()),"Contrato Encerrado",IF(AND(V4227="",T4227&gt;TODAY()),DATEDIF(TODAY(),T4227,"Y")&amp;" anos"&amp;" "&amp;DATEDIF(TODAY(),T4227,"YM")&amp;" meses"&amp;" "&amp;DATEDIF(TODAY(),T4227,"MD")&amp;" dias",IF(AND(X4227="",V4227&lt;TODAY()),"Contrato Encerrado",IF(AND(X4227="",V4227&gt;TODAY()),DATEDIF(TODAY(),V4227,"Y")&amp;" anos"&amp;" "&amp;DATEDIF(TODAY(),V4227,"YM")&amp;" meses"&amp;" "&amp;DATEDIF(TODAY(),V4227,"MD")&amp;" dias",IF(AND(Z4227="",X4227&lt;TODAY()),"Contrato Encerrado",IF(AND(Z4227="",X4227&gt;TODAY()),DATEDIF(TODAY(),X4227,"Y")&amp;" anos"&amp;" "&amp;DATEDIF(TODAY(),X4227,"YM")&amp;" meses"&amp;" "&amp;DATEDIF(TODAY(),X4227,"MD")&amp;" dias",IF(AND(Z4227&lt;&gt;””,Z4227&lt;TODAY()),"Contrato Encerrado",IF(AND(Z4227&lt;&gt;"",Z4227&gt;TODAY()),DATEDIF(TODAY(),Z4227,"Y")&amp;" anos"&amp;" "&amp;DATEDIF(TODAY(),Z4227,"YM")&amp;" meses"&amp;" "&amp;DATEDIF(TODAY(),Z4227,"MD")&amp;" dias"))))))))</f>
        <v>0 anos 2 meses 24 dias</v>
      </c>
      <c r="AE4227" s="35">
        <f t="shared" si="331"/>
        <v>163</v>
      </c>
      <c r="AF4227" s="35">
        <f t="shared" si="332"/>
        <v>567</v>
      </c>
      <c r="AG4227" s="17" t="str">
        <f t="shared" si="333"/>
        <v>1 anos 6 meses 20 dias</v>
      </c>
    </row>
    <row r="4228" spans="1:33" ht="11.25" customHeight="1" x14ac:dyDescent="0.2">
      <c r="A4228" s="8" t="s">
        <v>9</v>
      </c>
      <c r="B4228" s="8" t="s">
        <v>13</v>
      </c>
      <c r="C4228" s="22" t="s">
        <v>16</v>
      </c>
      <c r="D4228" s="37">
        <v>2025</v>
      </c>
      <c r="E4228" s="12" t="s">
        <v>157</v>
      </c>
      <c r="F4228" s="8" t="s">
        <v>158</v>
      </c>
      <c r="G4228" s="9" t="s">
        <v>16446</v>
      </c>
      <c r="H4228" s="8" t="s">
        <v>16447</v>
      </c>
      <c r="I4228" s="14" t="s">
        <v>16448</v>
      </c>
      <c r="J4228" s="14" t="s">
        <v>10</v>
      </c>
      <c r="K4228" s="14" t="s">
        <v>29</v>
      </c>
      <c r="L4228" s="15" t="s">
        <v>30</v>
      </c>
      <c r="M4228" s="7" t="s">
        <v>9427</v>
      </c>
      <c r="N4228" s="15" t="s">
        <v>4159</v>
      </c>
      <c r="O4228" s="15" t="s">
        <v>16347</v>
      </c>
      <c r="P4228" s="15" t="s">
        <v>2518</v>
      </c>
      <c r="Q4228" s="15" t="s">
        <v>4109</v>
      </c>
      <c r="R4228" s="20">
        <v>37552</v>
      </c>
      <c r="S4228" s="20">
        <v>45736</v>
      </c>
      <c r="T4228" s="20">
        <v>46022</v>
      </c>
      <c r="U4228" s="20"/>
      <c r="V4228" s="20"/>
      <c r="W4228" s="20"/>
      <c r="X4228" s="17"/>
      <c r="Y4228" s="17"/>
      <c r="Z4228" s="20"/>
      <c r="AA4228" s="21">
        <f t="shared" ca="1" si="330"/>
        <v>22</v>
      </c>
      <c r="AB4228" s="15" t="s">
        <v>7878</v>
      </c>
      <c r="AC4228" s="35" t="str">
        <f t="shared" si="334"/>
        <v>0 anos 9 meses 11 dias</v>
      </c>
      <c r="AD4228" s="35" t="str">
        <f ca="1">IF(AND(V4228="",T4228&lt;TODAY()),"Contrato Encerrado",IF(AND(V4228="",T4228&gt;TODAY()),DATEDIF(TODAY(),T4228,"Y")&amp;" anos"&amp;" "&amp;DATEDIF(TODAY(),T4228,"YM")&amp;" meses"&amp;" "&amp;DATEDIF(TODAY(),T4228,"MD")&amp;" dias",IF(AND(X4228="",V4228&lt;TODAY()),"Contrato Encerrado",IF(AND(X4228="",V4228&gt;TODAY()),DATEDIF(TODAY(),V4228,"Y")&amp;" anos"&amp;" "&amp;DATEDIF(TODAY(),V4228,"YM")&amp;" meses"&amp;" "&amp;DATEDIF(TODAY(),V4228,"MD")&amp;" dias",IF(AND(Z4228="",X4228&lt;TODAY()),"Contrato Encerrado",IF(AND(Z4228="",X4228&gt;TODAY()),DATEDIF(TODAY(),X4228,"Y")&amp;" anos"&amp;" "&amp;DATEDIF(TODAY(),X4228,"YM")&amp;" meses"&amp;" "&amp;DATEDIF(TODAY(),X4228,"MD")&amp;" dias",IF(AND(Z4228&lt;&gt;””,Z4228&lt;TODAY()),"Contrato Encerrado",IF(AND(Z4228&lt;&gt;"",Z4228&gt;TODAY()),DATEDIF(TODAY(),Z4228,"Y")&amp;" anos"&amp;" "&amp;DATEDIF(TODAY(),Z4228,"YM")&amp;" meses"&amp;" "&amp;DATEDIF(TODAY(),Z4228,"MD")&amp;" dias"))))))))</f>
        <v>0 anos 2 meses 24 dias</v>
      </c>
      <c r="AE4228" s="35">
        <f t="shared" si="331"/>
        <v>286</v>
      </c>
      <c r="AF4228" s="35">
        <f t="shared" si="332"/>
        <v>444</v>
      </c>
      <c r="AG4228" s="17" t="str">
        <f t="shared" si="333"/>
        <v>1 anos 2 meses 19 dias</v>
      </c>
    </row>
    <row r="4229" spans="1:33" ht="11.25" customHeight="1" x14ac:dyDescent="0.2">
      <c r="A4229" s="8" t="s">
        <v>9</v>
      </c>
      <c r="B4229" s="8" t="s">
        <v>13</v>
      </c>
      <c r="C4229" s="22" t="s">
        <v>21</v>
      </c>
      <c r="D4229" s="37">
        <v>2024</v>
      </c>
      <c r="E4229" s="12" t="s">
        <v>157</v>
      </c>
      <c r="F4229" s="8" t="s">
        <v>158</v>
      </c>
      <c r="G4229" s="77" t="s">
        <v>14268</v>
      </c>
      <c r="H4229" s="78" t="s">
        <v>14269</v>
      </c>
      <c r="I4229" s="14" t="s">
        <v>14270</v>
      </c>
      <c r="J4229" s="14" t="s">
        <v>14943</v>
      </c>
      <c r="K4229" s="14" t="s">
        <v>29</v>
      </c>
      <c r="L4229" s="15" t="s">
        <v>81</v>
      </c>
      <c r="M4229" s="7" t="s">
        <v>82</v>
      </c>
      <c r="N4229" s="15" t="s">
        <v>4113</v>
      </c>
      <c r="O4229" s="15" t="s">
        <v>10389</v>
      </c>
      <c r="P4229" s="15" t="s">
        <v>2518</v>
      </c>
      <c r="Q4229" s="15" t="s">
        <v>4109</v>
      </c>
      <c r="R4229" s="20">
        <v>35900</v>
      </c>
      <c r="S4229" s="20">
        <v>45481</v>
      </c>
      <c r="T4229" s="20">
        <v>45845</v>
      </c>
      <c r="U4229" s="20"/>
      <c r="V4229" s="20"/>
      <c r="W4229" s="20"/>
      <c r="X4229" s="17"/>
      <c r="Y4229" s="17"/>
      <c r="Z4229" s="20"/>
      <c r="AA4229" s="18">
        <f t="shared" ca="1" si="330"/>
        <v>27</v>
      </c>
      <c r="AB4229" s="20" t="s">
        <v>7878</v>
      </c>
      <c r="AC4229" s="35" t="str">
        <f t="shared" si="334"/>
        <v>0 anos 11 meses 29 dias</v>
      </c>
      <c r="AD4229" s="35" t="str">
        <f ca="1">IF(AND(V4229="",T4229&lt;TODAY()),"Contrato Encerrado",IF(AND(V4229="",T4229&gt;TODAY()),DATEDIF(TODAY(),T4229,"Y")&amp;" anos"&amp;" "&amp;DATEDIF(TODAY(),T4229,"YM")&amp;" meses"&amp;" "&amp;DATEDIF(TODAY(),T4229,"MD")&amp;" dias",IF(AND(X4229="",V4229&lt;TODAY()),"Contrato Encerrado",IF(AND(X4229="",V4229&gt;TODAY()),DATEDIF(TODAY(),V4229,"Y")&amp;" anos"&amp;" "&amp;DATEDIF(TODAY(),V4229,"YM")&amp;" meses"&amp;" "&amp;DATEDIF(TODAY(),V4229,"MD")&amp;" dias",IF(AND(Z4229="",X4229&lt;TODAY()),"Contrato Encerrado",IF(AND(Z4229="",X4229&gt;TODAY()),DATEDIF(TODAY(),X4229,"Y")&amp;" anos"&amp;" "&amp;DATEDIF(TODAY(),X4229,"YM")&amp;" meses"&amp;" "&amp;DATEDIF(TODAY(),X4229,"MD")&amp;" dias",IF(AND(Z4229&lt;&gt;””,Z4229&lt;TODAY()),"Contrato Encerrado",IF(AND(Z4229&lt;&gt;"",Z4229&gt;TODAY()),DATEDIF(TODAY(),Z4229,"Y")&amp;" anos"&amp;" "&amp;DATEDIF(TODAY(),Z4229,"YM")&amp;" meses"&amp;" "&amp;DATEDIF(TODAY(),Z4229,"MD")&amp;" dias"))))))))</f>
        <v>Contrato Encerrado</v>
      </c>
      <c r="AE4229" s="35">
        <f t="shared" si="331"/>
        <v>364</v>
      </c>
      <c r="AF4229" s="35">
        <f t="shared" si="332"/>
        <v>366</v>
      </c>
      <c r="AG4229" s="17" t="str">
        <f t="shared" si="333"/>
        <v>0 anos 11 meses 31 dias</v>
      </c>
    </row>
    <row r="4230" spans="1:33" ht="11.25" customHeight="1" x14ac:dyDescent="0.2">
      <c r="A4230" s="8" t="s">
        <v>9</v>
      </c>
      <c r="B4230" s="10" t="s">
        <v>13</v>
      </c>
      <c r="C4230" s="11" t="s">
        <v>24</v>
      </c>
      <c r="D4230" s="36">
        <v>2022</v>
      </c>
      <c r="E4230" s="12" t="s">
        <v>79</v>
      </c>
      <c r="F4230" s="8" t="s">
        <v>80</v>
      </c>
      <c r="G4230" s="77" t="s">
        <v>5442</v>
      </c>
      <c r="H4230" s="78" t="s">
        <v>5443</v>
      </c>
      <c r="I4230" s="14" t="s">
        <v>5444</v>
      </c>
      <c r="J4230" s="14" t="s">
        <v>1302</v>
      </c>
      <c r="K4230" s="14" t="s">
        <v>29</v>
      </c>
      <c r="L4230" s="15" t="s">
        <v>30</v>
      </c>
      <c r="M4230" s="7" t="s">
        <v>9427</v>
      </c>
      <c r="N4230" s="16" t="s">
        <v>2114</v>
      </c>
      <c r="O4230" s="16"/>
      <c r="P4230" s="16" t="s">
        <v>2518</v>
      </c>
      <c r="Q4230" s="16" t="s">
        <v>2523</v>
      </c>
      <c r="R4230" s="31">
        <v>28955</v>
      </c>
      <c r="S4230" s="31">
        <v>44837</v>
      </c>
      <c r="T4230" s="31">
        <v>45274</v>
      </c>
      <c r="U4230" s="31"/>
      <c r="V4230" s="31"/>
      <c r="W4230" s="31"/>
      <c r="X4230" s="17"/>
      <c r="Y4230" s="17"/>
      <c r="Z4230" s="31"/>
      <c r="AA4230" s="18">
        <f t="shared" ca="1" si="330"/>
        <v>46</v>
      </c>
      <c r="AB4230" s="19" t="s">
        <v>7878</v>
      </c>
      <c r="AC4230" s="35" t="str">
        <f t="shared" si="334"/>
        <v>1 anos 2 meses 11 dias</v>
      </c>
      <c r="AD4230" s="35" t="str">
        <f ca="1">IF(AND(V4230="",T4230&lt;TODAY()),"Contrato Encerrado",IF(AND(V4230="",T4230&gt;TODAY()),DATEDIF(TODAY(),T4230,"Y")&amp;" anos"&amp;" "&amp;DATEDIF(TODAY(),T4230,"YM")&amp;" meses"&amp;" "&amp;DATEDIF(TODAY(),T4230,"MD")&amp;" dias",IF(AND(X4230="",V4230&lt;TODAY()),"Contrato Encerrado",IF(AND(X4230="",V4230&gt;TODAY()),DATEDIF(TODAY(),V4230,"Y")&amp;" anos"&amp;" "&amp;DATEDIF(TODAY(),V4230,"YM")&amp;" meses"&amp;" "&amp;DATEDIF(TODAY(),V4230,"MD")&amp;" dias",IF(AND(Z4230="",X4230&lt;TODAY()),"Contrato Encerrado",IF(AND(Z4230="",X4230&gt;TODAY()),DATEDIF(TODAY(),X4230,"Y")&amp;" anos"&amp;" "&amp;DATEDIF(TODAY(),X4230,"YM")&amp;" meses"&amp;" "&amp;DATEDIF(TODAY(),X4230,"MD")&amp;" dias",IF(AND(Z4230&lt;&gt;””,Z4230&lt;TODAY()),"Contrato Encerrado",IF(AND(Z4230&lt;&gt;"",Z4230&gt;TODAY()),DATEDIF(TODAY(),Z4230,"Y")&amp;" anos"&amp;" "&amp;DATEDIF(TODAY(),Z4230,"YM")&amp;" meses"&amp;" "&amp;DATEDIF(TODAY(),Z4230,"MD")&amp;" dias"))))))))</f>
        <v>Contrato Encerrado</v>
      </c>
      <c r="AE4230" s="35">
        <f t="shared" si="331"/>
        <v>437</v>
      </c>
      <c r="AF4230" s="35">
        <f t="shared" si="332"/>
        <v>293</v>
      </c>
      <c r="AG4230" s="17" t="str">
        <f t="shared" si="333"/>
        <v>0 anos 9 meses 19 dias</v>
      </c>
    </row>
    <row r="4231" spans="1:33" ht="11.25" customHeight="1" x14ac:dyDescent="0.2">
      <c r="A4231" s="8" t="s">
        <v>9</v>
      </c>
      <c r="B4231" s="10" t="s">
        <v>13</v>
      </c>
      <c r="C4231" s="11" t="s">
        <v>24</v>
      </c>
      <c r="D4231" s="36">
        <v>2022</v>
      </c>
      <c r="E4231" s="12" t="s">
        <v>284</v>
      </c>
      <c r="F4231" s="8" t="s">
        <v>285</v>
      </c>
      <c r="G4231" s="77" t="s">
        <v>5445</v>
      </c>
      <c r="H4231" s="78" t="s">
        <v>5446</v>
      </c>
      <c r="I4231" s="14" t="s">
        <v>5447</v>
      </c>
      <c r="J4231" s="14" t="s">
        <v>14943</v>
      </c>
      <c r="K4231" s="14" t="s">
        <v>29</v>
      </c>
      <c r="L4231" s="15" t="s">
        <v>81</v>
      </c>
      <c r="M4231" s="7" t="s">
        <v>82</v>
      </c>
      <c r="N4231" s="16" t="s">
        <v>4113</v>
      </c>
      <c r="O4231" s="16"/>
      <c r="P4231" s="16" t="s">
        <v>2518</v>
      </c>
      <c r="Q4231" s="16" t="s">
        <v>2523</v>
      </c>
      <c r="R4231" s="31">
        <v>38970</v>
      </c>
      <c r="S4231" s="31">
        <v>44866</v>
      </c>
      <c r="T4231" s="31">
        <v>45596</v>
      </c>
      <c r="U4231" s="31"/>
      <c r="V4231" s="31"/>
      <c r="W4231" s="31"/>
      <c r="X4231" s="17"/>
      <c r="Y4231" s="17"/>
      <c r="Z4231" s="31"/>
      <c r="AA4231" s="18">
        <f t="shared" ca="1" si="330"/>
        <v>19</v>
      </c>
      <c r="AB4231" s="19" t="s">
        <v>7878</v>
      </c>
      <c r="AC4231" s="35" t="str">
        <f t="shared" si="334"/>
        <v>1 anos 11 meses 30 dias</v>
      </c>
      <c r="AD4231" s="35" t="str">
        <f ca="1">IF(AND(V4231="",T4231&lt;TODAY()),"Contrato Encerrado",IF(AND(V4231="",T4231&gt;TODAY()),DATEDIF(TODAY(),T4231,"Y")&amp;" anos"&amp;" "&amp;DATEDIF(TODAY(),T4231,"YM")&amp;" meses"&amp;" "&amp;DATEDIF(TODAY(),T4231,"MD")&amp;" dias",IF(AND(X4231="",V4231&lt;TODAY()),"Contrato Encerrado",IF(AND(X4231="",V4231&gt;TODAY()),DATEDIF(TODAY(),V4231,"Y")&amp;" anos"&amp;" "&amp;DATEDIF(TODAY(),V4231,"YM")&amp;" meses"&amp;" "&amp;DATEDIF(TODAY(),V4231,"MD")&amp;" dias",IF(AND(Z4231="",X4231&lt;TODAY()),"Contrato Encerrado",IF(AND(Z4231="",X4231&gt;TODAY()),DATEDIF(TODAY(),X4231,"Y")&amp;" anos"&amp;" "&amp;DATEDIF(TODAY(),X4231,"YM")&amp;" meses"&amp;" "&amp;DATEDIF(TODAY(),X4231,"MD")&amp;" dias",IF(AND(Z4231&lt;&gt;””,Z4231&lt;TODAY()),"Contrato Encerrado",IF(AND(Z4231&lt;&gt;"",Z4231&gt;TODAY()),DATEDIF(TODAY(),Z4231,"Y")&amp;" anos"&amp;" "&amp;DATEDIF(TODAY(),Z4231,"YM")&amp;" meses"&amp;" "&amp;DATEDIF(TODAY(),Z4231,"MD")&amp;" dias"))))))))</f>
        <v>Contrato Encerrado</v>
      </c>
      <c r="AE4231" s="35">
        <f t="shared" si="331"/>
        <v>730</v>
      </c>
      <c r="AF4231" s="35">
        <f t="shared" si="332"/>
        <v>0</v>
      </c>
      <c r="AG4231" s="17" t="str">
        <f t="shared" si="333"/>
        <v>ESTÁGIO COMPLETOU 2 ANOS</v>
      </c>
    </row>
    <row r="4232" spans="1:33" ht="11.25" customHeight="1" x14ac:dyDescent="0.2">
      <c r="A4232" s="8" t="s">
        <v>9</v>
      </c>
      <c r="B4232" s="8" t="s">
        <v>13</v>
      </c>
      <c r="C4232" s="22" t="s">
        <v>20</v>
      </c>
      <c r="D4232" s="37">
        <v>2023</v>
      </c>
      <c r="E4232" s="23" t="s">
        <v>772</v>
      </c>
      <c r="F4232" s="8" t="s">
        <v>773</v>
      </c>
      <c r="G4232" s="77" t="s">
        <v>8640</v>
      </c>
      <c r="H4232" s="78" t="s">
        <v>8641</v>
      </c>
      <c r="I4232" s="9" t="s">
        <v>8642</v>
      </c>
      <c r="J4232" s="14" t="s">
        <v>1302</v>
      </c>
      <c r="K4232" s="9" t="s">
        <v>29</v>
      </c>
      <c r="L4232" s="24" t="s">
        <v>30</v>
      </c>
      <c r="M4232" s="7" t="s">
        <v>9427</v>
      </c>
      <c r="N4232" s="15" t="s">
        <v>2098</v>
      </c>
      <c r="O4232" s="24" t="s">
        <v>7896</v>
      </c>
      <c r="P4232" s="24" t="s">
        <v>2518</v>
      </c>
      <c r="Q4232" s="24" t="s">
        <v>2523</v>
      </c>
      <c r="R4232" s="17">
        <v>36704</v>
      </c>
      <c r="S4232" s="17">
        <v>45103</v>
      </c>
      <c r="T4232" s="17">
        <v>45457</v>
      </c>
      <c r="U4232" s="17"/>
      <c r="V4232" s="17"/>
      <c r="W4232" s="17"/>
      <c r="X4232" s="17"/>
      <c r="Y4232" s="17"/>
      <c r="Z4232" s="17"/>
      <c r="AA4232" s="18">
        <f t="shared" ca="1" si="330"/>
        <v>25</v>
      </c>
      <c r="AB4232" s="18" t="s">
        <v>7878</v>
      </c>
      <c r="AC4232" s="35" t="str">
        <f t="shared" si="334"/>
        <v>0 anos 11 meses 19 dias</v>
      </c>
      <c r="AD4232" s="35" t="str">
        <f ca="1">IF(AND(V4232="",T4232&lt;TODAY()),"Contrato Encerrado",IF(AND(V4232="",T4232&gt;TODAY()),DATEDIF(TODAY(),T4232,"Y")&amp;" anos"&amp;" "&amp;DATEDIF(TODAY(),T4232,"YM")&amp;" meses"&amp;" "&amp;DATEDIF(TODAY(),T4232,"MD")&amp;" dias",IF(AND(X4232="",V4232&lt;TODAY()),"Contrato Encerrado",IF(AND(X4232="",V4232&gt;TODAY()),DATEDIF(TODAY(),V4232,"Y")&amp;" anos"&amp;" "&amp;DATEDIF(TODAY(),V4232,"YM")&amp;" meses"&amp;" "&amp;DATEDIF(TODAY(),V4232,"MD")&amp;" dias",IF(AND(Z4232="",X4232&lt;TODAY()),"Contrato Encerrado",IF(AND(Z4232="",X4232&gt;TODAY()),DATEDIF(TODAY(),X4232,"Y")&amp;" anos"&amp;" "&amp;DATEDIF(TODAY(),X4232,"YM")&amp;" meses"&amp;" "&amp;DATEDIF(TODAY(),X4232,"MD")&amp;" dias",IF(AND(Z4232&lt;&gt;””,Z4232&lt;TODAY()),"Contrato Encerrado",IF(AND(Z4232&lt;&gt;"",Z4232&gt;TODAY()),DATEDIF(TODAY(),Z4232,"Y")&amp;" anos"&amp;" "&amp;DATEDIF(TODAY(),Z4232,"YM")&amp;" meses"&amp;" "&amp;DATEDIF(TODAY(),Z4232,"MD")&amp;" dias"))))))))</f>
        <v>Contrato Encerrado</v>
      </c>
      <c r="AE4232" s="35">
        <f t="shared" si="331"/>
        <v>354</v>
      </c>
      <c r="AF4232" s="35">
        <f t="shared" si="332"/>
        <v>376</v>
      </c>
      <c r="AG4232" s="17" t="str">
        <f t="shared" si="333"/>
        <v>1 anos 0 meses 10 dias</v>
      </c>
    </row>
    <row r="4233" spans="1:33" ht="11.25" customHeight="1" x14ac:dyDescent="0.2">
      <c r="A4233" s="8" t="s">
        <v>9</v>
      </c>
      <c r="B4233" s="10" t="s">
        <v>13</v>
      </c>
      <c r="C4233" s="11" t="s">
        <v>22</v>
      </c>
      <c r="D4233" s="36">
        <v>2022</v>
      </c>
      <c r="E4233" s="12" t="s">
        <v>157</v>
      </c>
      <c r="F4233" s="8" t="s">
        <v>158</v>
      </c>
      <c r="G4233" s="77" t="s">
        <v>2507</v>
      </c>
      <c r="H4233" s="78" t="s">
        <v>2508</v>
      </c>
      <c r="I4233" s="14" t="s">
        <v>2509</v>
      </c>
      <c r="J4233" s="14" t="s">
        <v>14943</v>
      </c>
      <c r="K4233" s="14" t="s">
        <v>29</v>
      </c>
      <c r="L4233" s="15" t="s">
        <v>30</v>
      </c>
      <c r="M4233" s="7" t="s">
        <v>9427</v>
      </c>
      <c r="N4233" s="16" t="s">
        <v>2101</v>
      </c>
      <c r="O4233" s="16"/>
      <c r="P4233" s="16" t="s">
        <v>2517</v>
      </c>
      <c r="Q4233" s="16" t="s">
        <v>2522</v>
      </c>
      <c r="R4233" s="31">
        <v>36544</v>
      </c>
      <c r="S4233" s="31">
        <v>44760</v>
      </c>
      <c r="T4233" s="31">
        <v>44876</v>
      </c>
      <c r="U4233" s="31"/>
      <c r="V4233" s="31"/>
      <c r="W4233" s="31"/>
      <c r="X4233" s="17"/>
      <c r="Y4233" s="17"/>
      <c r="Z4233" s="31"/>
      <c r="AA4233" s="18">
        <f t="shared" ca="1" si="330"/>
        <v>25</v>
      </c>
      <c r="AB4233" s="19" t="s">
        <v>7878</v>
      </c>
      <c r="AC4233" s="35" t="str">
        <f t="shared" si="334"/>
        <v>0 anos 3 meses 24 dias</v>
      </c>
      <c r="AD4233" s="35" t="str">
        <f ca="1">IF(AND(V4233="",T4233&lt;TODAY()),"Contrato Encerrado",IF(AND(V4233="",T4233&gt;TODAY()),DATEDIF(TODAY(),T4233,"Y")&amp;" anos"&amp;" "&amp;DATEDIF(TODAY(),T4233,"YM")&amp;" meses"&amp;" "&amp;DATEDIF(TODAY(),T4233,"MD")&amp;" dias",IF(AND(X4233="",V4233&lt;TODAY()),"Contrato Encerrado",IF(AND(X4233="",V4233&gt;TODAY()),DATEDIF(TODAY(),V4233,"Y")&amp;" anos"&amp;" "&amp;DATEDIF(TODAY(),V4233,"YM")&amp;" meses"&amp;" "&amp;DATEDIF(TODAY(),V4233,"MD")&amp;" dias",IF(AND(Z4233="",X4233&lt;TODAY()),"Contrato Encerrado",IF(AND(Z4233="",X4233&gt;TODAY()),DATEDIF(TODAY(),X4233,"Y")&amp;" anos"&amp;" "&amp;DATEDIF(TODAY(),X4233,"YM")&amp;" meses"&amp;" "&amp;DATEDIF(TODAY(),X4233,"MD")&amp;" dias",IF(AND(Z4233&lt;&gt;””,Z4233&lt;TODAY()),"Contrato Encerrado",IF(AND(Z4233&lt;&gt;"",Z4233&gt;TODAY()),DATEDIF(TODAY(),Z4233,"Y")&amp;" anos"&amp;" "&amp;DATEDIF(TODAY(),Z4233,"YM")&amp;" meses"&amp;" "&amp;DATEDIF(TODAY(),Z4233,"MD")&amp;" dias"))))))))</f>
        <v>Contrato Encerrado</v>
      </c>
      <c r="AE4233" s="35">
        <f t="shared" si="331"/>
        <v>116</v>
      </c>
      <c r="AF4233" s="35">
        <f t="shared" si="332"/>
        <v>614</v>
      </c>
      <c r="AG4233" s="17" t="str">
        <f t="shared" si="333"/>
        <v>1 anos 8 meses 5 dias</v>
      </c>
    </row>
    <row r="4234" spans="1:33" s="61" customFormat="1" ht="11.25" customHeight="1" x14ac:dyDescent="0.2">
      <c r="A4234" s="8" t="s">
        <v>9</v>
      </c>
      <c r="B4234" s="8" t="s">
        <v>13</v>
      </c>
      <c r="C4234" s="22" t="s">
        <v>21</v>
      </c>
      <c r="D4234" s="35">
        <v>2025</v>
      </c>
      <c r="E4234" s="12" t="s">
        <v>3176</v>
      </c>
      <c r="F4234" s="8" t="s">
        <v>3177</v>
      </c>
      <c r="G4234" s="14" t="s">
        <v>17666</v>
      </c>
      <c r="H4234" s="8" t="s">
        <v>17667</v>
      </c>
      <c r="I4234" s="14" t="s">
        <v>17034</v>
      </c>
      <c r="J4234" s="14" t="s">
        <v>10</v>
      </c>
      <c r="K4234" s="14" t="s">
        <v>29</v>
      </c>
      <c r="L4234" s="15" t="s">
        <v>30</v>
      </c>
      <c r="M4234" s="7" t="s">
        <v>16153</v>
      </c>
      <c r="N4234" s="15" t="s">
        <v>2098</v>
      </c>
      <c r="O4234" s="15" t="s">
        <v>15348</v>
      </c>
      <c r="P4234" s="15" t="s">
        <v>2518</v>
      </c>
      <c r="Q4234" s="15" t="s">
        <v>2523</v>
      </c>
      <c r="R4234" s="20">
        <v>37148</v>
      </c>
      <c r="S4234" s="20">
        <v>45831</v>
      </c>
      <c r="T4234" s="20">
        <v>46195</v>
      </c>
      <c r="U4234" s="20"/>
      <c r="V4234" s="20"/>
      <c r="W4234" s="20"/>
      <c r="X4234" s="17"/>
      <c r="Y4234" s="17"/>
      <c r="Z4234" s="20"/>
      <c r="AA4234" s="21">
        <f t="shared" ca="1" si="330"/>
        <v>24</v>
      </c>
      <c r="AB4234" s="20" t="s">
        <v>7878</v>
      </c>
      <c r="AC4234" s="35" t="str">
        <f t="shared" si="334"/>
        <v>0 anos 11 meses 30 dias</v>
      </c>
      <c r="AD4234" s="35" t="str">
        <f ca="1">IF(AND(V4234="",T4234&lt;TODAY()),"Contrato Encerrado",IF(AND(V4234="",T4234&gt;TODAY()),DATEDIF(TODAY(),T4234,"Y")&amp;" anos"&amp;" "&amp;DATEDIF(TODAY(),T4234,"YM")&amp;" meses"&amp;" "&amp;DATEDIF(TODAY(),T4234,"MD")&amp;" dias",IF(AND(X4234="",V4234&lt;TODAY()),"Contrato Encerrado",IF(AND(X4234="",V4234&gt;TODAY()),DATEDIF(TODAY(),V4234,"Y")&amp;" anos"&amp;" "&amp;DATEDIF(TODAY(),V4234,"YM")&amp;" meses"&amp;" "&amp;DATEDIF(TODAY(),V4234,"MD")&amp;" dias",IF(AND(Z4234="",X4234&lt;TODAY()),"Contrato Encerrado",IF(AND(Z4234="",X4234&gt;TODAY()),DATEDIF(TODAY(),X4234,"Y")&amp;" anos"&amp;" "&amp;DATEDIF(TODAY(),X4234,"YM")&amp;" meses"&amp;" "&amp;DATEDIF(TODAY(),X4234,"MD")&amp;" dias",IF(AND(Z4234&lt;&gt;””,Z4234&lt;TODAY()),"Contrato Encerrado",IF(AND(Z4234&lt;&gt;"",Z4234&gt;TODAY()),DATEDIF(TODAY(),Z4234,"Y")&amp;" anos"&amp;" "&amp;DATEDIF(TODAY(),Z4234,"YM")&amp;" meses"&amp;" "&amp;DATEDIF(TODAY(),Z4234,"MD")&amp;" dias"))))))))</f>
        <v>0 anos 8 meses 15 dias</v>
      </c>
      <c r="AE4234" s="35">
        <f t="shared" si="331"/>
        <v>364</v>
      </c>
      <c r="AF4234" s="35">
        <f t="shared" si="332"/>
        <v>366</v>
      </c>
      <c r="AG4234" s="17" t="str">
        <f t="shared" si="333"/>
        <v>0 anos 11 meses 31 dias</v>
      </c>
    </row>
    <row r="4235" spans="1:33" ht="11.25" customHeight="1" x14ac:dyDescent="0.2">
      <c r="A4235" s="8" t="s">
        <v>9</v>
      </c>
      <c r="B4235" s="8" t="s">
        <v>13</v>
      </c>
      <c r="C4235" s="22" t="s">
        <v>16</v>
      </c>
      <c r="D4235" s="37">
        <v>2024</v>
      </c>
      <c r="E4235" s="12" t="s">
        <v>155</v>
      </c>
      <c r="F4235" s="8" t="s">
        <v>156</v>
      </c>
      <c r="G4235" s="77" t="s">
        <v>13036</v>
      </c>
      <c r="H4235" s="78" t="s">
        <v>13037</v>
      </c>
      <c r="I4235" s="14" t="s">
        <v>13038</v>
      </c>
      <c r="J4235" s="14" t="s">
        <v>10</v>
      </c>
      <c r="K4235" s="14" t="s">
        <v>29</v>
      </c>
      <c r="L4235" s="15" t="s">
        <v>30</v>
      </c>
      <c r="M4235" s="7" t="s">
        <v>9427</v>
      </c>
      <c r="N4235" s="15" t="s">
        <v>2119</v>
      </c>
      <c r="O4235" s="15" t="s">
        <v>7897</v>
      </c>
      <c r="P4235" s="15" t="s">
        <v>2518</v>
      </c>
      <c r="Q4235" s="15" t="s">
        <v>2523</v>
      </c>
      <c r="R4235" s="20">
        <v>37682</v>
      </c>
      <c r="S4235" s="20">
        <v>45352</v>
      </c>
      <c r="T4235" s="20">
        <v>46022</v>
      </c>
      <c r="U4235" s="20"/>
      <c r="V4235" s="20"/>
      <c r="W4235" s="20"/>
      <c r="X4235" s="17"/>
      <c r="Y4235" s="17"/>
      <c r="Z4235" s="20"/>
      <c r="AA4235" s="18">
        <f t="shared" ca="1" si="330"/>
        <v>22</v>
      </c>
      <c r="AB4235" s="15" t="s">
        <v>7877</v>
      </c>
      <c r="AC4235" s="35" t="str">
        <f t="shared" si="334"/>
        <v>1 anos 9 meses 30 dias</v>
      </c>
      <c r="AD4235" s="35" t="str">
        <f ca="1">IF(AND(V4235="",T4235&lt;TODAY()),"Contrato Encerrado",IF(AND(V4235="",T4235&gt;TODAY()),DATEDIF(TODAY(),T4235,"Y")&amp;" anos"&amp;" "&amp;DATEDIF(TODAY(),T4235,"YM")&amp;" meses"&amp;" "&amp;DATEDIF(TODAY(),T4235,"MD")&amp;" dias",IF(AND(X4235="",V4235&lt;TODAY()),"Contrato Encerrado",IF(AND(X4235="",V4235&gt;TODAY()),DATEDIF(TODAY(),V4235,"Y")&amp;" anos"&amp;" "&amp;DATEDIF(TODAY(),V4235,"YM")&amp;" meses"&amp;" "&amp;DATEDIF(TODAY(),V4235,"MD")&amp;" dias",IF(AND(Z4235="",X4235&lt;TODAY()),"Contrato Encerrado",IF(AND(Z4235="",X4235&gt;TODAY()),DATEDIF(TODAY(),X4235,"Y")&amp;" anos"&amp;" "&amp;DATEDIF(TODAY(),X4235,"YM")&amp;" meses"&amp;" "&amp;DATEDIF(TODAY(),X4235,"MD")&amp;" dias",IF(AND(Z4235&lt;&gt;””,Z4235&lt;TODAY()),"Contrato Encerrado",IF(AND(Z4235&lt;&gt;"",Z4235&gt;TODAY()),DATEDIF(TODAY(),Z4235,"Y")&amp;" anos"&amp;" "&amp;DATEDIF(TODAY(),Z4235,"YM")&amp;" meses"&amp;" "&amp;DATEDIF(TODAY(),Z4235,"MD")&amp;" dias"))))))))</f>
        <v>0 anos 2 meses 24 dias</v>
      </c>
      <c r="AE4235" s="35">
        <f t="shared" si="331"/>
        <v>670</v>
      </c>
      <c r="AF4235" s="35">
        <f t="shared" si="332"/>
        <v>60</v>
      </c>
      <c r="AG4235" s="17" t="str">
        <f t="shared" si="333"/>
        <v>0 anos 1 meses 29 dias</v>
      </c>
    </row>
    <row r="4236" spans="1:33" ht="11.25" customHeight="1" x14ac:dyDescent="0.2">
      <c r="A4236" s="8" t="s">
        <v>9</v>
      </c>
      <c r="B4236" s="8" t="s">
        <v>13</v>
      </c>
      <c r="C4236" s="22" t="s">
        <v>21</v>
      </c>
      <c r="D4236" s="37">
        <v>2024</v>
      </c>
      <c r="E4236" s="12" t="s">
        <v>157</v>
      </c>
      <c r="F4236" s="8" t="s">
        <v>158</v>
      </c>
      <c r="G4236" s="77" t="s">
        <v>14271</v>
      </c>
      <c r="H4236" s="78" t="s">
        <v>14272</v>
      </c>
      <c r="I4236" s="14" t="s">
        <v>14273</v>
      </c>
      <c r="J4236" s="14" t="s">
        <v>14943</v>
      </c>
      <c r="K4236" s="14" t="s">
        <v>29</v>
      </c>
      <c r="L4236" s="15" t="s">
        <v>30</v>
      </c>
      <c r="M4236" s="7" t="s">
        <v>9427</v>
      </c>
      <c r="N4236" s="15" t="s">
        <v>2101</v>
      </c>
      <c r="O4236" s="15" t="s">
        <v>7903</v>
      </c>
      <c r="P4236" s="15" t="s">
        <v>2518</v>
      </c>
      <c r="Q4236" s="15" t="s">
        <v>2521</v>
      </c>
      <c r="R4236" s="20">
        <v>31326</v>
      </c>
      <c r="S4236" s="20">
        <v>45489</v>
      </c>
      <c r="T4236" s="20">
        <v>45853</v>
      </c>
      <c r="U4236" s="20"/>
      <c r="V4236" s="20"/>
      <c r="W4236" s="20"/>
      <c r="X4236" s="17"/>
      <c r="Y4236" s="17"/>
      <c r="Z4236" s="20"/>
      <c r="AA4236" s="18">
        <f t="shared" ca="1" si="330"/>
        <v>40</v>
      </c>
      <c r="AB4236" s="15" t="s">
        <v>7878</v>
      </c>
      <c r="AC4236" s="35" t="str">
        <f t="shared" si="334"/>
        <v>0 anos 11 meses 29 dias</v>
      </c>
      <c r="AD4236" s="35" t="str">
        <f ca="1">IF(AND(V4236="",T4236&lt;TODAY()),"Contrato Encerrado",IF(AND(V4236="",T4236&gt;TODAY()),DATEDIF(TODAY(),T4236,"Y")&amp;" anos"&amp;" "&amp;DATEDIF(TODAY(),T4236,"YM")&amp;" meses"&amp;" "&amp;DATEDIF(TODAY(),T4236,"MD")&amp;" dias",IF(AND(X4236="",V4236&lt;TODAY()),"Contrato Encerrado",IF(AND(X4236="",V4236&gt;TODAY()),DATEDIF(TODAY(),V4236,"Y")&amp;" anos"&amp;" "&amp;DATEDIF(TODAY(),V4236,"YM")&amp;" meses"&amp;" "&amp;DATEDIF(TODAY(),V4236,"MD")&amp;" dias",IF(AND(Z4236="",X4236&lt;TODAY()),"Contrato Encerrado",IF(AND(Z4236="",X4236&gt;TODAY()),DATEDIF(TODAY(),X4236,"Y")&amp;" anos"&amp;" "&amp;DATEDIF(TODAY(),X4236,"YM")&amp;" meses"&amp;" "&amp;DATEDIF(TODAY(),X4236,"MD")&amp;" dias",IF(AND(Z4236&lt;&gt;””,Z4236&lt;TODAY()),"Contrato Encerrado",IF(AND(Z4236&lt;&gt;"",Z4236&gt;TODAY()),DATEDIF(TODAY(),Z4236,"Y")&amp;" anos"&amp;" "&amp;DATEDIF(TODAY(),Z4236,"YM")&amp;" meses"&amp;" "&amp;DATEDIF(TODAY(),Z4236,"MD")&amp;" dias"))))))))</f>
        <v>Contrato Encerrado</v>
      </c>
      <c r="AE4236" s="35">
        <f t="shared" si="331"/>
        <v>364</v>
      </c>
      <c r="AF4236" s="35">
        <f t="shared" si="332"/>
        <v>366</v>
      </c>
      <c r="AG4236" s="17" t="str">
        <f t="shared" si="333"/>
        <v>0 anos 11 meses 31 dias</v>
      </c>
    </row>
    <row r="4237" spans="1:33" ht="11.25" customHeight="1" x14ac:dyDescent="0.2">
      <c r="A4237" s="8" t="s">
        <v>9</v>
      </c>
      <c r="B4237" s="10" t="s">
        <v>13</v>
      </c>
      <c r="C4237" s="11" t="s">
        <v>22</v>
      </c>
      <c r="D4237" s="36">
        <v>2022</v>
      </c>
      <c r="E4237" s="12" t="s">
        <v>157</v>
      </c>
      <c r="F4237" s="8" t="s">
        <v>158</v>
      </c>
      <c r="G4237" s="77" t="s">
        <v>5448</v>
      </c>
      <c r="H4237" s="78" t="s">
        <v>5449</v>
      </c>
      <c r="I4237" s="14" t="s">
        <v>5450</v>
      </c>
      <c r="J4237" s="14" t="s">
        <v>14943</v>
      </c>
      <c r="K4237" s="14" t="s">
        <v>29</v>
      </c>
      <c r="L4237" s="15" t="s">
        <v>30</v>
      </c>
      <c r="M4237" s="7" t="s">
        <v>9427</v>
      </c>
      <c r="N4237" s="16" t="s">
        <v>2101</v>
      </c>
      <c r="O4237" s="16"/>
      <c r="P4237" s="16" t="s">
        <v>2518</v>
      </c>
      <c r="Q4237" s="16" t="s">
        <v>2521</v>
      </c>
      <c r="R4237" s="31">
        <v>28290</v>
      </c>
      <c r="S4237" s="31">
        <v>44823</v>
      </c>
      <c r="T4237" s="31">
        <v>44943</v>
      </c>
      <c r="U4237" s="31"/>
      <c r="V4237" s="31"/>
      <c r="W4237" s="31"/>
      <c r="X4237" s="17"/>
      <c r="Y4237" s="17"/>
      <c r="Z4237" s="31"/>
      <c r="AA4237" s="18">
        <f t="shared" ca="1" si="330"/>
        <v>48</v>
      </c>
      <c r="AB4237" s="19" t="s">
        <v>7878</v>
      </c>
      <c r="AC4237" s="35" t="str">
        <f t="shared" si="334"/>
        <v>0 anos 3 meses 29 dias</v>
      </c>
      <c r="AD4237" s="35" t="str">
        <f ca="1">IF(AND(V4237="",T4237&lt;TODAY()),"Contrato Encerrado",IF(AND(V4237="",T4237&gt;TODAY()),DATEDIF(TODAY(),T4237,"Y")&amp;" anos"&amp;" "&amp;DATEDIF(TODAY(),T4237,"YM")&amp;" meses"&amp;" "&amp;DATEDIF(TODAY(),T4237,"MD")&amp;" dias",IF(AND(X4237="",V4237&lt;TODAY()),"Contrato Encerrado",IF(AND(X4237="",V4237&gt;TODAY()),DATEDIF(TODAY(),V4237,"Y")&amp;" anos"&amp;" "&amp;DATEDIF(TODAY(),V4237,"YM")&amp;" meses"&amp;" "&amp;DATEDIF(TODAY(),V4237,"MD")&amp;" dias",IF(AND(Z4237="",X4237&lt;TODAY()),"Contrato Encerrado",IF(AND(Z4237="",X4237&gt;TODAY()),DATEDIF(TODAY(),X4237,"Y")&amp;" anos"&amp;" "&amp;DATEDIF(TODAY(),X4237,"YM")&amp;" meses"&amp;" "&amp;DATEDIF(TODAY(),X4237,"MD")&amp;" dias",IF(AND(Z4237&lt;&gt;””,Z4237&lt;TODAY()),"Contrato Encerrado",IF(AND(Z4237&lt;&gt;"",Z4237&gt;TODAY()),DATEDIF(TODAY(),Z4237,"Y")&amp;" anos"&amp;" "&amp;DATEDIF(TODAY(),Z4237,"YM")&amp;" meses"&amp;" "&amp;DATEDIF(TODAY(),Z4237,"MD")&amp;" dias"))))))))</f>
        <v>Contrato Encerrado</v>
      </c>
      <c r="AE4237" s="35">
        <f t="shared" si="331"/>
        <v>120</v>
      </c>
      <c r="AF4237" s="35">
        <f t="shared" si="332"/>
        <v>610</v>
      </c>
      <c r="AG4237" s="17" t="str">
        <f t="shared" si="333"/>
        <v>1 anos 8 meses 1 dias</v>
      </c>
    </row>
    <row r="4238" spans="1:33" ht="11.25" customHeight="1" x14ac:dyDescent="0.2">
      <c r="A4238" s="8" t="s">
        <v>9</v>
      </c>
      <c r="B4238" s="8" t="s">
        <v>13</v>
      </c>
      <c r="C4238" s="22" t="s">
        <v>20</v>
      </c>
      <c r="D4238" s="37">
        <v>2024</v>
      </c>
      <c r="E4238" s="12" t="s">
        <v>157</v>
      </c>
      <c r="F4238" s="8" t="s">
        <v>158</v>
      </c>
      <c r="G4238" s="77" t="s">
        <v>13953</v>
      </c>
      <c r="H4238" s="78" t="s">
        <v>13954</v>
      </c>
      <c r="I4238" s="14" t="s">
        <v>13955</v>
      </c>
      <c r="J4238" s="14" t="s">
        <v>1302</v>
      </c>
      <c r="K4238" s="14" t="s">
        <v>29</v>
      </c>
      <c r="L4238" s="15" t="s">
        <v>30</v>
      </c>
      <c r="M4238" s="7" t="s">
        <v>9427</v>
      </c>
      <c r="N4238" s="15" t="s">
        <v>8941</v>
      </c>
      <c r="O4238" s="15" t="s">
        <v>9448</v>
      </c>
      <c r="P4238" s="15" t="s">
        <v>2518</v>
      </c>
      <c r="Q4238" s="15" t="s">
        <v>2521</v>
      </c>
      <c r="R4238" s="20">
        <v>33548</v>
      </c>
      <c r="S4238" s="20">
        <v>45456</v>
      </c>
      <c r="T4238" s="20">
        <v>45565</v>
      </c>
      <c r="U4238" s="20"/>
      <c r="V4238" s="20"/>
      <c r="W4238" s="20"/>
      <c r="X4238" s="17"/>
      <c r="Y4238" s="17"/>
      <c r="Z4238" s="20"/>
      <c r="AA4238" s="18">
        <f t="shared" ca="1" si="330"/>
        <v>33</v>
      </c>
      <c r="AB4238" s="15" t="s">
        <v>7878</v>
      </c>
      <c r="AC4238" s="35" t="str">
        <f t="shared" si="334"/>
        <v>0 anos 3 meses 17 dias</v>
      </c>
      <c r="AD4238" s="35" t="str">
        <f ca="1">IF(AND(V4238="",T4238&lt;TODAY()),"Contrato Encerrado",IF(AND(V4238="",T4238&gt;TODAY()),DATEDIF(TODAY(),T4238,"Y")&amp;" anos"&amp;" "&amp;DATEDIF(TODAY(),T4238,"YM")&amp;" meses"&amp;" "&amp;DATEDIF(TODAY(),T4238,"MD")&amp;" dias",IF(AND(X4238="",V4238&lt;TODAY()),"Contrato Encerrado",IF(AND(X4238="",V4238&gt;TODAY()),DATEDIF(TODAY(),V4238,"Y")&amp;" anos"&amp;" "&amp;DATEDIF(TODAY(),V4238,"YM")&amp;" meses"&amp;" "&amp;DATEDIF(TODAY(),V4238,"MD")&amp;" dias",IF(AND(Z4238="",X4238&lt;TODAY()),"Contrato Encerrado",IF(AND(Z4238="",X4238&gt;TODAY()),DATEDIF(TODAY(),X4238,"Y")&amp;" anos"&amp;" "&amp;DATEDIF(TODAY(),X4238,"YM")&amp;" meses"&amp;" "&amp;DATEDIF(TODAY(),X4238,"MD")&amp;" dias",IF(AND(Z4238&lt;&gt;””,Z4238&lt;TODAY()),"Contrato Encerrado",IF(AND(Z4238&lt;&gt;"",Z4238&gt;TODAY()),DATEDIF(TODAY(),Z4238,"Y")&amp;" anos"&amp;" "&amp;DATEDIF(TODAY(),Z4238,"YM")&amp;" meses"&amp;" "&amp;DATEDIF(TODAY(),Z4238,"MD")&amp;" dias"))))))))</f>
        <v>Contrato Encerrado</v>
      </c>
      <c r="AE4238" s="35">
        <f t="shared" si="331"/>
        <v>109</v>
      </c>
      <c r="AF4238" s="35">
        <f t="shared" si="332"/>
        <v>621</v>
      </c>
      <c r="AG4238" s="17" t="str">
        <f t="shared" si="333"/>
        <v>1 anos 8 meses 12 dias</v>
      </c>
    </row>
    <row r="4239" spans="1:33" ht="11.25" customHeight="1" x14ac:dyDescent="0.2">
      <c r="A4239" s="8" t="s">
        <v>9</v>
      </c>
      <c r="B4239" s="10" t="s">
        <v>13</v>
      </c>
      <c r="C4239" s="11" t="s">
        <v>22</v>
      </c>
      <c r="D4239" s="36">
        <v>2022</v>
      </c>
      <c r="E4239" s="12" t="s">
        <v>157</v>
      </c>
      <c r="F4239" s="8" t="s">
        <v>158</v>
      </c>
      <c r="G4239" s="77" t="s">
        <v>5451</v>
      </c>
      <c r="H4239" s="78" t="s">
        <v>5452</v>
      </c>
      <c r="I4239" s="14" t="s">
        <v>5453</v>
      </c>
      <c r="J4239" s="14" t="s">
        <v>1302</v>
      </c>
      <c r="K4239" s="14" t="s">
        <v>29</v>
      </c>
      <c r="L4239" s="15" t="s">
        <v>30</v>
      </c>
      <c r="M4239" s="7" t="s">
        <v>9427</v>
      </c>
      <c r="N4239" s="16" t="s">
        <v>2101</v>
      </c>
      <c r="O4239" s="16"/>
      <c r="P4239" s="16" t="s">
        <v>2518</v>
      </c>
      <c r="Q4239" s="16" t="s">
        <v>2521</v>
      </c>
      <c r="R4239" s="31">
        <v>27110</v>
      </c>
      <c r="S4239" s="31">
        <v>44825</v>
      </c>
      <c r="T4239" s="31">
        <v>44872</v>
      </c>
      <c r="U4239" s="31"/>
      <c r="V4239" s="31"/>
      <c r="W4239" s="31"/>
      <c r="X4239" s="17"/>
      <c r="Y4239" s="17"/>
      <c r="Z4239" s="31"/>
      <c r="AA4239" s="18">
        <f t="shared" ca="1" si="330"/>
        <v>51</v>
      </c>
      <c r="AB4239" s="19" t="s">
        <v>7878</v>
      </c>
      <c r="AC4239" s="35" t="str">
        <f t="shared" si="334"/>
        <v>0 anos 1 meses 17 dias</v>
      </c>
      <c r="AD4239" s="35" t="str">
        <f ca="1">IF(AND(V4239="",T4239&lt;TODAY()),"Contrato Encerrado",IF(AND(V4239="",T4239&gt;TODAY()),DATEDIF(TODAY(),T4239,"Y")&amp;" anos"&amp;" "&amp;DATEDIF(TODAY(),T4239,"YM")&amp;" meses"&amp;" "&amp;DATEDIF(TODAY(),T4239,"MD")&amp;" dias",IF(AND(X4239="",V4239&lt;TODAY()),"Contrato Encerrado",IF(AND(X4239="",V4239&gt;TODAY()),DATEDIF(TODAY(),V4239,"Y")&amp;" anos"&amp;" "&amp;DATEDIF(TODAY(),V4239,"YM")&amp;" meses"&amp;" "&amp;DATEDIF(TODAY(),V4239,"MD")&amp;" dias",IF(AND(Z4239="",X4239&lt;TODAY()),"Contrato Encerrado",IF(AND(Z4239="",X4239&gt;TODAY()),DATEDIF(TODAY(),X4239,"Y")&amp;" anos"&amp;" "&amp;DATEDIF(TODAY(),X4239,"YM")&amp;" meses"&amp;" "&amp;DATEDIF(TODAY(),X4239,"MD")&amp;" dias",IF(AND(Z4239&lt;&gt;””,Z4239&lt;TODAY()),"Contrato Encerrado",IF(AND(Z4239&lt;&gt;"",Z4239&gt;TODAY()),DATEDIF(TODAY(),Z4239,"Y")&amp;" anos"&amp;" "&amp;DATEDIF(TODAY(),Z4239,"YM")&amp;" meses"&amp;" "&amp;DATEDIF(TODAY(),Z4239,"MD")&amp;" dias"))))))))</f>
        <v>Contrato Encerrado</v>
      </c>
      <c r="AE4239" s="35">
        <f t="shared" si="331"/>
        <v>47</v>
      </c>
      <c r="AF4239" s="35">
        <f t="shared" si="332"/>
        <v>683</v>
      </c>
      <c r="AG4239" s="17" t="str">
        <f t="shared" si="333"/>
        <v>1 anos 10 meses 13 dias</v>
      </c>
    </row>
    <row r="4240" spans="1:33" ht="11.25" customHeight="1" x14ac:dyDescent="0.2">
      <c r="A4240" s="8" t="s">
        <v>9</v>
      </c>
      <c r="B4240" s="8" t="s">
        <v>13</v>
      </c>
      <c r="C4240" s="22" t="s">
        <v>17</v>
      </c>
      <c r="D4240" s="37">
        <v>2023</v>
      </c>
      <c r="E4240" s="23" t="s">
        <v>157</v>
      </c>
      <c r="F4240" s="8" t="s">
        <v>158</v>
      </c>
      <c r="G4240" s="77" t="s">
        <v>7381</v>
      </c>
      <c r="H4240" s="78" t="s">
        <v>7382</v>
      </c>
      <c r="I4240" s="9" t="s">
        <v>7383</v>
      </c>
      <c r="J4240" s="14" t="s">
        <v>14943</v>
      </c>
      <c r="K4240" s="9" t="s">
        <v>29</v>
      </c>
      <c r="L4240" s="24" t="s">
        <v>30</v>
      </c>
      <c r="M4240" s="7" t="s">
        <v>9427</v>
      </c>
      <c r="N4240" s="24" t="s">
        <v>3196</v>
      </c>
      <c r="O4240" s="24"/>
      <c r="P4240" s="24" t="s">
        <v>2518</v>
      </c>
      <c r="Q4240" s="24" t="s">
        <v>2521</v>
      </c>
      <c r="R4240" s="17">
        <v>29606</v>
      </c>
      <c r="S4240" s="17">
        <v>45051</v>
      </c>
      <c r="T4240" s="111">
        <v>45131</v>
      </c>
      <c r="U4240" s="17"/>
      <c r="V4240" s="31"/>
      <c r="W4240" s="17"/>
      <c r="X4240" s="17"/>
      <c r="Y4240" s="17"/>
      <c r="Z4240" s="31"/>
      <c r="AA4240" s="18">
        <f t="shared" ca="1" si="330"/>
        <v>44</v>
      </c>
      <c r="AB4240" s="19" t="s">
        <v>7878</v>
      </c>
      <c r="AC4240" s="35" t="str">
        <f t="shared" si="334"/>
        <v>0 anos 2 meses 19 dias</v>
      </c>
      <c r="AD4240" s="35" t="str">
        <f ca="1">IF(AND(V4240="",T4240&lt;TODAY()),"Contrato Encerrado",IF(AND(V4240="",T4240&gt;TODAY()),DATEDIF(TODAY(),T4240,"Y")&amp;" anos"&amp;" "&amp;DATEDIF(TODAY(),T4240,"YM")&amp;" meses"&amp;" "&amp;DATEDIF(TODAY(),T4240,"MD")&amp;" dias",IF(AND(X4240="",V4240&lt;TODAY()),"Contrato Encerrado",IF(AND(X4240="",V4240&gt;TODAY()),DATEDIF(TODAY(),V4240,"Y")&amp;" anos"&amp;" "&amp;DATEDIF(TODAY(),V4240,"YM")&amp;" meses"&amp;" "&amp;DATEDIF(TODAY(),V4240,"MD")&amp;" dias",IF(AND(Z4240="",X4240&lt;TODAY()),"Contrato Encerrado",IF(AND(Z4240="",X4240&gt;TODAY()),DATEDIF(TODAY(),X4240,"Y")&amp;" anos"&amp;" "&amp;DATEDIF(TODAY(),X4240,"YM")&amp;" meses"&amp;" "&amp;DATEDIF(TODAY(),X4240,"MD")&amp;" dias",IF(AND(Z4240&lt;&gt;””,Z4240&lt;TODAY()),"Contrato Encerrado",IF(AND(Z4240&lt;&gt;"",Z4240&gt;TODAY()),DATEDIF(TODAY(),Z4240,"Y")&amp;" anos"&amp;" "&amp;DATEDIF(TODAY(),Z4240,"YM")&amp;" meses"&amp;" "&amp;DATEDIF(TODAY(),Z4240,"MD")&amp;" dias"))))))))</f>
        <v>Contrato Encerrado</v>
      </c>
      <c r="AE4240" s="35">
        <f t="shared" si="331"/>
        <v>80</v>
      </c>
      <c r="AF4240" s="35">
        <f t="shared" si="332"/>
        <v>650</v>
      </c>
      <c r="AG4240" s="17" t="str">
        <f t="shared" si="333"/>
        <v>1 anos 9 meses 11 dias</v>
      </c>
    </row>
    <row r="4241" spans="1:33" ht="11.25" customHeight="1" x14ac:dyDescent="0.2">
      <c r="A4241" s="8" t="s">
        <v>9</v>
      </c>
      <c r="B4241" s="10" t="s">
        <v>13</v>
      </c>
      <c r="C4241" s="11" t="s">
        <v>22</v>
      </c>
      <c r="D4241" s="36">
        <v>2022</v>
      </c>
      <c r="E4241" s="12" t="s">
        <v>307</v>
      </c>
      <c r="F4241" s="8" t="s">
        <v>308</v>
      </c>
      <c r="G4241" s="77" t="s">
        <v>1426</v>
      </c>
      <c r="H4241" s="78" t="s">
        <v>1427</v>
      </c>
      <c r="I4241" s="14" t="s">
        <v>1428</v>
      </c>
      <c r="J4241" s="14" t="s">
        <v>14943</v>
      </c>
      <c r="K4241" s="14" t="s">
        <v>29</v>
      </c>
      <c r="L4241" s="15" t="s">
        <v>30</v>
      </c>
      <c r="M4241" s="7" t="s">
        <v>9427</v>
      </c>
      <c r="N4241" s="16" t="s">
        <v>2115</v>
      </c>
      <c r="O4241" s="27" t="s">
        <v>7885</v>
      </c>
      <c r="P4241" s="16" t="s">
        <v>2517</v>
      </c>
      <c r="Q4241" s="16" t="s">
        <v>2522</v>
      </c>
      <c r="R4241" s="31">
        <v>36513</v>
      </c>
      <c r="S4241" s="31">
        <v>44420</v>
      </c>
      <c r="T4241" s="31">
        <v>45149</v>
      </c>
      <c r="U4241" s="31"/>
      <c r="V4241" s="31"/>
      <c r="W4241" s="31"/>
      <c r="X4241" s="17"/>
      <c r="Y4241" s="17"/>
      <c r="Z4241" s="31"/>
      <c r="AA4241" s="18">
        <f t="shared" ca="1" si="330"/>
        <v>25</v>
      </c>
      <c r="AB4241" s="19" t="s">
        <v>7878</v>
      </c>
      <c r="AC4241" s="35" t="str">
        <f t="shared" si="334"/>
        <v>1 anos 11 meses 30 dias</v>
      </c>
      <c r="AD4241" s="35" t="str">
        <f ca="1">IF(AND(V4241="",T4241&lt;TODAY()),"Contrato Encerrado",IF(AND(V4241="",T4241&gt;TODAY()),DATEDIF(TODAY(),T4241,"Y")&amp;" anos"&amp;" "&amp;DATEDIF(TODAY(),T4241,"YM")&amp;" meses"&amp;" "&amp;DATEDIF(TODAY(),T4241,"MD")&amp;" dias",IF(AND(X4241="",V4241&lt;TODAY()),"Contrato Encerrado",IF(AND(X4241="",V4241&gt;TODAY()),DATEDIF(TODAY(),V4241,"Y")&amp;" anos"&amp;" "&amp;DATEDIF(TODAY(),V4241,"YM")&amp;" meses"&amp;" "&amp;DATEDIF(TODAY(),V4241,"MD")&amp;" dias",IF(AND(Z4241="",X4241&lt;TODAY()),"Contrato Encerrado",IF(AND(Z4241="",X4241&gt;TODAY()),DATEDIF(TODAY(),X4241,"Y")&amp;" anos"&amp;" "&amp;DATEDIF(TODAY(),X4241,"YM")&amp;" meses"&amp;" "&amp;DATEDIF(TODAY(),X4241,"MD")&amp;" dias",IF(AND(Z4241&lt;&gt;””,Z4241&lt;TODAY()),"Contrato Encerrado",IF(AND(Z4241&lt;&gt;"",Z4241&gt;TODAY()),DATEDIF(TODAY(),Z4241,"Y")&amp;" anos"&amp;" "&amp;DATEDIF(TODAY(),Z4241,"YM")&amp;" meses"&amp;" "&amp;DATEDIF(TODAY(),Z4241,"MD")&amp;" dias"))))))))</f>
        <v>Contrato Encerrado</v>
      </c>
      <c r="AE4241" s="35">
        <f t="shared" si="331"/>
        <v>729</v>
      </c>
      <c r="AF4241" s="35">
        <f t="shared" si="332"/>
        <v>1</v>
      </c>
      <c r="AG4241" s="17" t="str">
        <f t="shared" si="333"/>
        <v>0 anos 0 meses 1 dias</v>
      </c>
    </row>
    <row r="4242" spans="1:33" ht="11.25" customHeight="1" x14ac:dyDescent="0.2">
      <c r="A4242" s="8" t="s">
        <v>9</v>
      </c>
      <c r="B4242" s="8" t="s">
        <v>13</v>
      </c>
      <c r="C4242" s="22" t="s">
        <v>23</v>
      </c>
      <c r="D4242" s="37">
        <v>2023</v>
      </c>
      <c r="E4242" s="12" t="s">
        <v>307</v>
      </c>
      <c r="F4242" s="8" t="s">
        <v>308</v>
      </c>
      <c r="G4242" s="77" t="s">
        <v>9971</v>
      </c>
      <c r="H4242" s="78" t="s">
        <v>9972</v>
      </c>
      <c r="I4242" s="14" t="s">
        <v>9973</v>
      </c>
      <c r="J4242" s="14" t="s">
        <v>1302</v>
      </c>
      <c r="K4242" s="14" t="s">
        <v>29</v>
      </c>
      <c r="L4242" s="15" t="s">
        <v>81</v>
      </c>
      <c r="M4242" s="7" t="s">
        <v>82</v>
      </c>
      <c r="N4242" s="15" t="s">
        <v>4113</v>
      </c>
      <c r="O4242" s="15" t="s">
        <v>8004</v>
      </c>
      <c r="P4242" s="15" t="s">
        <v>2518</v>
      </c>
      <c r="Q4242" s="15" t="s">
        <v>2523</v>
      </c>
      <c r="R4242" s="20">
        <v>39323</v>
      </c>
      <c r="S4242" s="20">
        <v>45187</v>
      </c>
      <c r="T4242" s="20">
        <v>45552</v>
      </c>
      <c r="U4242" s="20"/>
      <c r="V4242" s="20"/>
      <c r="W4242" s="20"/>
      <c r="X4242" s="17"/>
      <c r="Y4242" s="17"/>
      <c r="Z4242" s="20"/>
      <c r="AA4242" s="18">
        <f t="shared" ca="1" si="330"/>
        <v>18</v>
      </c>
      <c r="AB4242" s="20" t="s">
        <v>7878</v>
      </c>
      <c r="AC4242" s="35" t="str">
        <f t="shared" si="334"/>
        <v>0 anos 11 meses 30 dias</v>
      </c>
      <c r="AD4242" s="35" t="str">
        <f ca="1">IF(AND(V4242="",T4242&lt;TODAY()),"Contrato Encerrado",IF(AND(V4242="",T4242&gt;TODAY()),DATEDIF(TODAY(),T4242,"Y")&amp;" anos"&amp;" "&amp;DATEDIF(TODAY(),T4242,"YM")&amp;" meses"&amp;" "&amp;DATEDIF(TODAY(),T4242,"MD")&amp;" dias",IF(AND(X4242="",V4242&lt;TODAY()),"Contrato Encerrado",IF(AND(X4242="",V4242&gt;TODAY()),DATEDIF(TODAY(),V4242,"Y")&amp;" anos"&amp;" "&amp;DATEDIF(TODAY(),V4242,"YM")&amp;" meses"&amp;" "&amp;DATEDIF(TODAY(),V4242,"MD")&amp;" dias",IF(AND(Z4242="",X4242&lt;TODAY()),"Contrato Encerrado",IF(AND(Z4242="",X4242&gt;TODAY()),DATEDIF(TODAY(),X4242,"Y")&amp;" anos"&amp;" "&amp;DATEDIF(TODAY(),X4242,"YM")&amp;" meses"&amp;" "&amp;DATEDIF(TODAY(),X4242,"MD")&amp;" dias",IF(AND(Z4242&lt;&gt;””,Z4242&lt;TODAY()),"Contrato Encerrado",IF(AND(Z4242&lt;&gt;"",Z4242&gt;TODAY()),DATEDIF(TODAY(),Z4242,"Y")&amp;" anos"&amp;" "&amp;DATEDIF(TODAY(),Z4242,"YM")&amp;" meses"&amp;" "&amp;DATEDIF(TODAY(),Z4242,"MD")&amp;" dias"))))))))</f>
        <v>Contrato Encerrado</v>
      </c>
      <c r="AE4242" s="35">
        <f t="shared" si="331"/>
        <v>365</v>
      </c>
      <c r="AF4242" s="35">
        <f t="shared" si="332"/>
        <v>365</v>
      </c>
      <c r="AG4242" s="17" t="str">
        <f t="shared" si="333"/>
        <v>0 anos 11 meses 30 dias</v>
      </c>
    </row>
    <row r="4243" spans="1:33" ht="11.25" customHeight="1" x14ac:dyDescent="0.2">
      <c r="A4243" s="8" t="s">
        <v>9</v>
      </c>
      <c r="B4243" s="8" t="s">
        <v>13</v>
      </c>
      <c r="C4243" s="22" t="s">
        <v>22</v>
      </c>
      <c r="D4243" s="35">
        <v>2025</v>
      </c>
      <c r="E4243" s="12" t="s">
        <v>79</v>
      </c>
      <c r="F4243" s="8" t="s">
        <v>80</v>
      </c>
      <c r="G4243" s="14" t="s">
        <v>18125</v>
      </c>
      <c r="H4243" s="8" t="s">
        <v>18126</v>
      </c>
      <c r="I4243" s="14" t="s">
        <v>17847</v>
      </c>
      <c r="J4243" s="14" t="s">
        <v>10</v>
      </c>
      <c r="K4243" s="14" t="s">
        <v>29</v>
      </c>
      <c r="L4243" s="15" t="s">
        <v>30</v>
      </c>
      <c r="M4243" s="7" t="s">
        <v>16153</v>
      </c>
      <c r="N4243" s="15" t="s">
        <v>2114</v>
      </c>
      <c r="O4243" s="15" t="s">
        <v>18067</v>
      </c>
      <c r="P4243" s="15" t="s">
        <v>2518</v>
      </c>
      <c r="Q4243" s="15" t="s">
        <v>2523</v>
      </c>
      <c r="R4243" s="20">
        <v>38133</v>
      </c>
      <c r="S4243" s="20">
        <v>45901</v>
      </c>
      <c r="T4243" s="20">
        <v>46265</v>
      </c>
      <c r="U4243" s="21"/>
      <c r="V4243" s="15"/>
      <c r="W4243" s="35"/>
      <c r="X4243" s="17"/>
      <c r="Y4243" s="17"/>
      <c r="Z4243" s="183"/>
      <c r="AA4243" s="21">
        <f t="shared" ca="1" si="330"/>
        <v>21</v>
      </c>
      <c r="AB4243" s="35" t="s">
        <v>7878</v>
      </c>
      <c r="AC4243" s="35" t="str">
        <f t="shared" si="334"/>
        <v>0 anos 11 meses 30 dias</v>
      </c>
      <c r="AD4243" s="35" t="str">
        <f ca="1">IF(AND(V4243="",T4243&lt;TODAY()),"Contrato Encerrado",IF(AND(V4243="",T4243&gt;TODAY()),DATEDIF(TODAY(),T4243,"Y")&amp;" anos"&amp;" "&amp;DATEDIF(TODAY(),T4243,"YM")&amp;" meses"&amp;" "&amp;DATEDIF(TODAY(),T4243,"MD")&amp;" dias",IF(AND(X4243="",V4243&lt;TODAY()),"Contrato Encerrado",IF(AND(X4243="",V4243&gt;TODAY()),DATEDIF(TODAY(),V4243,"Y")&amp;" anos"&amp;" "&amp;DATEDIF(TODAY(),V4243,"YM")&amp;" meses"&amp;" "&amp;DATEDIF(TODAY(),V4243,"MD")&amp;" dias",IF(AND(Z4243="",X4243&lt;TODAY()),"Contrato Encerrado",IF(AND(Z4243="",X4243&gt;TODAY()),DATEDIF(TODAY(),X4243,"Y")&amp;" anos"&amp;" "&amp;DATEDIF(TODAY(),X4243,"YM")&amp;" meses"&amp;" "&amp;DATEDIF(TODAY(),X4243,"MD")&amp;" dias",IF(AND(Z4243&lt;&gt;””,Z4243&lt;TODAY()),"Contrato Encerrado",IF(AND(Z4243&lt;&gt;"",Z4243&gt;TODAY()),DATEDIF(TODAY(),Z4243,"Y")&amp;" anos"&amp;" "&amp;DATEDIF(TODAY(),Z4243,"YM")&amp;" meses"&amp;" "&amp;DATEDIF(TODAY(),Z4243,"MD")&amp;" dias"))))))))</f>
        <v>0 anos 10 meses 24 dias</v>
      </c>
      <c r="AE4243" s="35">
        <f t="shared" si="331"/>
        <v>364</v>
      </c>
      <c r="AF4243" s="35">
        <f t="shared" si="332"/>
        <v>366</v>
      </c>
      <c r="AG4243" s="17" t="str">
        <f t="shared" si="333"/>
        <v>0 anos 11 meses 31 dias</v>
      </c>
    </row>
    <row r="4244" spans="1:33" ht="11.25" customHeight="1" x14ac:dyDescent="0.2">
      <c r="A4244" s="8" t="s">
        <v>9</v>
      </c>
      <c r="B4244" s="8" t="s">
        <v>13</v>
      </c>
      <c r="C4244" s="22" t="s">
        <v>14</v>
      </c>
      <c r="D4244" s="37">
        <v>2024</v>
      </c>
      <c r="E4244" s="12" t="s">
        <v>79</v>
      </c>
      <c r="F4244" s="8" t="s">
        <v>80</v>
      </c>
      <c r="G4244" s="77" t="s">
        <v>11689</v>
      </c>
      <c r="H4244" s="78" t="s">
        <v>11690</v>
      </c>
      <c r="I4244" s="14" t="s">
        <v>11691</v>
      </c>
      <c r="J4244" s="14" t="s">
        <v>1302</v>
      </c>
      <c r="K4244" s="14" t="s">
        <v>29</v>
      </c>
      <c r="L4244" s="15" t="s">
        <v>81</v>
      </c>
      <c r="M4244" s="7" t="s">
        <v>82</v>
      </c>
      <c r="N4244" s="15" t="s">
        <v>4113</v>
      </c>
      <c r="O4244" s="15" t="s">
        <v>8078</v>
      </c>
      <c r="P4244" s="15" t="s">
        <v>2518</v>
      </c>
      <c r="Q4244" s="15" t="s">
        <v>2523</v>
      </c>
      <c r="R4244" s="20">
        <v>39156</v>
      </c>
      <c r="S4244" s="20">
        <v>45323</v>
      </c>
      <c r="T4244" s="20">
        <v>45504</v>
      </c>
      <c r="U4244" s="20"/>
      <c r="V4244" s="20"/>
      <c r="W4244" s="20"/>
      <c r="X4244" s="17"/>
      <c r="Y4244" s="17"/>
      <c r="Z4244" s="20"/>
      <c r="AA4244" s="18">
        <f t="shared" ca="1" si="330"/>
        <v>18</v>
      </c>
      <c r="AB4244" s="15" t="s">
        <v>7878</v>
      </c>
      <c r="AC4244" s="35" t="str">
        <f t="shared" si="334"/>
        <v>0 anos 5 meses 30 dias</v>
      </c>
      <c r="AD4244" s="35" t="str">
        <f ca="1">IF(AND(V4244="",T4244&lt;TODAY()),"Contrato Encerrado",IF(AND(V4244="",T4244&gt;TODAY()),DATEDIF(TODAY(),T4244,"Y")&amp;" anos"&amp;" "&amp;DATEDIF(TODAY(),T4244,"YM")&amp;" meses"&amp;" "&amp;DATEDIF(TODAY(),T4244,"MD")&amp;" dias",IF(AND(X4244="",V4244&lt;TODAY()),"Contrato Encerrado",IF(AND(X4244="",V4244&gt;TODAY()),DATEDIF(TODAY(),V4244,"Y")&amp;" anos"&amp;" "&amp;DATEDIF(TODAY(),V4244,"YM")&amp;" meses"&amp;" "&amp;DATEDIF(TODAY(),V4244,"MD")&amp;" dias",IF(AND(Z4244="",X4244&lt;TODAY()),"Contrato Encerrado",IF(AND(Z4244="",X4244&gt;TODAY()),DATEDIF(TODAY(),X4244,"Y")&amp;" anos"&amp;" "&amp;DATEDIF(TODAY(),X4244,"YM")&amp;" meses"&amp;" "&amp;DATEDIF(TODAY(),X4244,"MD")&amp;" dias",IF(AND(Z4244&lt;&gt;””,Z4244&lt;TODAY()),"Contrato Encerrado",IF(AND(Z4244&lt;&gt;"",Z4244&gt;TODAY()),DATEDIF(TODAY(),Z4244,"Y")&amp;" anos"&amp;" "&amp;DATEDIF(TODAY(),Z4244,"YM")&amp;" meses"&amp;" "&amp;DATEDIF(TODAY(),Z4244,"MD")&amp;" dias"))))))))</f>
        <v>Contrato Encerrado</v>
      </c>
      <c r="AE4244" s="35">
        <f t="shared" si="331"/>
        <v>181</v>
      </c>
      <c r="AF4244" s="35">
        <f t="shared" si="332"/>
        <v>549</v>
      </c>
      <c r="AG4244" s="17" t="str">
        <f t="shared" si="333"/>
        <v>1 anos 6 meses 2 dias</v>
      </c>
    </row>
    <row r="4245" spans="1:33" ht="11.25" customHeight="1" x14ac:dyDescent="0.2">
      <c r="A4245" s="8" t="s">
        <v>9</v>
      </c>
      <c r="B4245" s="8" t="s">
        <v>13</v>
      </c>
      <c r="C4245" s="22" t="s">
        <v>15</v>
      </c>
      <c r="D4245" s="37">
        <v>2023</v>
      </c>
      <c r="E4245" s="23" t="s">
        <v>307</v>
      </c>
      <c r="F4245" s="8" t="s">
        <v>308</v>
      </c>
      <c r="G4245" s="77" t="s">
        <v>7384</v>
      </c>
      <c r="H4245" s="78" t="s">
        <v>7385</v>
      </c>
      <c r="I4245" s="9" t="s">
        <v>7386</v>
      </c>
      <c r="J4245" s="14" t="s">
        <v>14943</v>
      </c>
      <c r="K4245" s="9" t="s">
        <v>29</v>
      </c>
      <c r="L4245" s="24" t="s">
        <v>81</v>
      </c>
      <c r="M4245" s="7" t="s">
        <v>82</v>
      </c>
      <c r="N4245" s="24" t="s">
        <v>4113</v>
      </c>
      <c r="O4245" s="24"/>
      <c r="P4245" s="24" t="s">
        <v>2518</v>
      </c>
      <c r="Q4245" s="24" t="s">
        <v>2523</v>
      </c>
      <c r="R4245" s="17">
        <v>38716</v>
      </c>
      <c r="S4245" s="17">
        <v>44992</v>
      </c>
      <c r="T4245" s="31">
        <v>45657</v>
      </c>
      <c r="U4245" s="20"/>
      <c r="V4245" s="20"/>
      <c r="W4245" s="17"/>
      <c r="X4245" s="17"/>
      <c r="Y4245" s="17"/>
      <c r="Z4245" s="20"/>
      <c r="AA4245" s="18">
        <f t="shared" ca="1" si="330"/>
        <v>19</v>
      </c>
      <c r="AB4245" s="19" t="s">
        <v>7878</v>
      </c>
      <c r="AC4245" s="35" t="str">
        <f t="shared" si="334"/>
        <v>1 anos 9 meses 24 dias</v>
      </c>
      <c r="AD4245" s="35" t="str">
        <f ca="1">IF(AND(V4245="",T4245&lt;TODAY()),"Contrato Encerrado",IF(AND(V4245="",T4245&gt;TODAY()),DATEDIF(TODAY(),T4245,"Y")&amp;" anos"&amp;" "&amp;DATEDIF(TODAY(),T4245,"YM")&amp;" meses"&amp;" "&amp;DATEDIF(TODAY(),T4245,"MD")&amp;" dias",IF(AND(X4245="",V4245&lt;TODAY()),"Contrato Encerrado",IF(AND(X4245="",V4245&gt;TODAY()),DATEDIF(TODAY(),V4245,"Y")&amp;" anos"&amp;" "&amp;DATEDIF(TODAY(),V4245,"YM")&amp;" meses"&amp;" "&amp;DATEDIF(TODAY(),V4245,"MD")&amp;" dias",IF(AND(Z4245="",X4245&lt;TODAY()),"Contrato Encerrado",IF(AND(Z4245="",X4245&gt;TODAY()),DATEDIF(TODAY(),X4245,"Y")&amp;" anos"&amp;" "&amp;DATEDIF(TODAY(),X4245,"YM")&amp;" meses"&amp;" "&amp;DATEDIF(TODAY(),X4245,"MD")&amp;" dias",IF(AND(Z4245&lt;&gt;””,Z4245&lt;TODAY()),"Contrato Encerrado",IF(AND(Z4245&lt;&gt;"",Z4245&gt;TODAY()),DATEDIF(TODAY(),Z4245,"Y")&amp;" anos"&amp;" "&amp;DATEDIF(TODAY(),Z4245,"YM")&amp;" meses"&amp;" "&amp;DATEDIF(TODAY(),Z4245,"MD")&amp;" dias"))))))))</f>
        <v>Contrato Encerrado</v>
      </c>
      <c r="AE4245" s="35">
        <f t="shared" si="331"/>
        <v>665</v>
      </c>
      <c r="AF4245" s="35">
        <f t="shared" si="332"/>
        <v>65</v>
      </c>
      <c r="AG4245" s="17" t="str">
        <f t="shared" si="333"/>
        <v>0 anos 2 meses 5 dias</v>
      </c>
    </row>
    <row r="4246" spans="1:33" ht="11.25" customHeight="1" x14ac:dyDescent="0.2">
      <c r="A4246" s="8" t="s">
        <v>9</v>
      </c>
      <c r="B4246" s="10" t="s">
        <v>13</v>
      </c>
      <c r="C4246" s="11" t="s">
        <v>24</v>
      </c>
      <c r="D4246" s="36">
        <v>2022</v>
      </c>
      <c r="E4246" s="12" t="s">
        <v>157</v>
      </c>
      <c r="F4246" s="8" t="s">
        <v>158</v>
      </c>
      <c r="G4246" s="77" t="s">
        <v>5454</v>
      </c>
      <c r="H4246" s="78" t="s">
        <v>5455</v>
      </c>
      <c r="I4246" s="14" t="s">
        <v>5456</v>
      </c>
      <c r="J4246" s="14" t="s">
        <v>14943</v>
      </c>
      <c r="K4246" s="14" t="s">
        <v>29</v>
      </c>
      <c r="L4246" s="15" t="s">
        <v>30</v>
      </c>
      <c r="M4246" s="7" t="s">
        <v>9427</v>
      </c>
      <c r="N4246" s="16" t="s">
        <v>2101</v>
      </c>
      <c r="O4246" s="16"/>
      <c r="P4246" s="16" t="s">
        <v>2518</v>
      </c>
      <c r="Q4246" s="16" t="s">
        <v>2521</v>
      </c>
      <c r="R4246" s="31">
        <v>29009</v>
      </c>
      <c r="S4246" s="31">
        <v>44868</v>
      </c>
      <c r="T4246" s="31">
        <v>45485</v>
      </c>
      <c r="U4246" s="31"/>
      <c r="V4246" s="31"/>
      <c r="W4246" s="31"/>
      <c r="X4246" s="17"/>
      <c r="Y4246" s="17"/>
      <c r="Z4246" s="31"/>
      <c r="AA4246" s="18">
        <f t="shared" ca="1" si="330"/>
        <v>46</v>
      </c>
      <c r="AB4246" s="19" t="s">
        <v>7878</v>
      </c>
      <c r="AC4246" s="35" t="str">
        <f t="shared" si="334"/>
        <v>1 anos 8 meses 9 dias</v>
      </c>
      <c r="AD4246" s="35" t="str">
        <f ca="1">IF(AND(V4246="",T4246&lt;TODAY()),"Contrato Encerrado",IF(AND(V4246="",T4246&gt;TODAY()),DATEDIF(TODAY(),T4246,"Y")&amp;" anos"&amp;" "&amp;DATEDIF(TODAY(),T4246,"YM")&amp;" meses"&amp;" "&amp;DATEDIF(TODAY(),T4246,"MD")&amp;" dias",IF(AND(X4246="",V4246&lt;TODAY()),"Contrato Encerrado",IF(AND(X4246="",V4246&gt;TODAY()),DATEDIF(TODAY(),V4246,"Y")&amp;" anos"&amp;" "&amp;DATEDIF(TODAY(),V4246,"YM")&amp;" meses"&amp;" "&amp;DATEDIF(TODAY(),V4246,"MD")&amp;" dias",IF(AND(Z4246="",X4246&lt;TODAY()),"Contrato Encerrado",IF(AND(Z4246="",X4246&gt;TODAY()),DATEDIF(TODAY(),X4246,"Y")&amp;" anos"&amp;" "&amp;DATEDIF(TODAY(),X4246,"YM")&amp;" meses"&amp;" "&amp;DATEDIF(TODAY(),X4246,"MD")&amp;" dias",IF(AND(Z4246&lt;&gt;””,Z4246&lt;TODAY()),"Contrato Encerrado",IF(AND(Z4246&lt;&gt;"",Z4246&gt;TODAY()),DATEDIF(TODAY(),Z4246,"Y")&amp;" anos"&amp;" "&amp;DATEDIF(TODAY(),Z4246,"YM")&amp;" meses"&amp;" "&amp;DATEDIF(TODAY(),Z4246,"MD")&amp;" dias"))))))))</f>
        <v>Contrato Encerrado</v>
      </c>
      <c r="AE4246" s="35">
        <f t="shared" si="331"/>
        <v>617</v>
      </c>
      <c r="AF4246" s="35">
        <f t="shared" si="332"/>
        <v>113</v>
      </c>
      <c r="AG4246" s="17" t="str">
        <f t="shared" si="333"/>
        <v>0 anos 3 meses 22 dias</v>
      </c>
    </row>
    <row r="4247" spans="1:33" ht="11.25" customHeight="1" x14ac:dyDescent="0.2">
      <c r="A4247" s="8" t="s">
        <v>9</v>
      </c>
      <c r="B4247" s="8" t="s">
        <v>13</v>
      </c>
      <c r="C4247" s="22" t="s">
        <v>25</v>
      </c>
      <c r="D4247" s="37">
        <v>2023</v>
      </c>
      <c r="E4247" s="12" t="s">
        <v>3176</v>
      </c>
      <c r="F4247" s="8" t="s">
        <v>3177</v>
      </c>
      <c r="G4247" s="77" t="s">
        <v>10884</v>
      </c>
      <c r="H4247" s="78" t="s">
        <v>10885</v>
      </c>
      <c r="I4247" s="14" t="s">
        <v>10886</v>
      </c>
      <c r="J4247" s="67" t="s">
        <v>14943</v>
      </c>
      <c r="K4247" s="14" t="s">
        <v>29</v>
      </c>
      <c r="L4247" s="15" t="s">
        <v>30</v>
      </c>
      <c r="M4247" s="7" t="s">
        <v>9427</v>
      </c>
      <c r="N4247" s="15" t="s">
        <v>3198</v>
      </c>
      <c r="O4247" s="15" t="s">
        <v>7887</v>
      </c>
      <c r="P4247" s="15" t="s">
        <v>2518</v>
      </c>
      <c r="Q4247" s="15" t="s">
        <v>2523</v>
      </c>
      <c r="R4247" s="20">
        <v>36591</v>
      </c>
      <c r="S4247" s="20">
        <v>45261</v>
      </c>
      <c r="T4247" s="20">
        <v>45382</v>
      </c>
      <c r="U4247" s="20"/>
      <c r="V4247" s="20"/>
      <c r="W4247" s="20"/>
      <c r="X4247" s="17"/>
      <c r="Y4247" s="17"/>
      <c r="Z4247" s="20"/>
      <c r="AA4247" s="18">
        <f t="shared" ca="1" si="330"/>
        <v>25</v>
      </c>
      <c r="AB4247" s="20" t="s">
        <v>7878</v>
      </c>
      <c r="AC4247" s="35" t="str">
        <f t="shared" si="334"/>
        <v>0 anos 3 meses 30 dias</v>
      </c>
      <c r="AD4247" s="35" t="str">
        <f ca="1">IF(AND(V4247="",T4247&lt;TODAY()),"Contrato Encerrado",IF(AND(V4247="",T4247&gt;TODAY()),DATEDIF(TODAY(),T4247,"Y")&amp;" anos"&amp;" "&amp;DATEDIF(TODAY(),T4247,"YM")&amp;" meses"&amp;" "&amp;DATEDIF(TODAY(),T4247,"MD")&amp;" dias",IF(AND(X4247="",V4247&lt;TODAY()),"Contrato Encerrado",IF(AND(X4247="",V4247&gt;TODAY()),DATEDIF(TODAY(),V4247,"Y")&amp;" anos"&amp;" "&amp;DATEDIF(TODAY(),V4247,"YM")&amp;" meses"&amp;" "&amp;DATEDIF(TODAY(),V4247,"MD")&amp;" dias",IF(AND(Z4247="",X4247&lt;TODAY()),"Contrato Encerrado",IF(AND(Z4247="",X4247&gt;TODAY()),DATEDIF(TODAY(),X4247,"Y")&amp;" anos"&amp;" "&amp;DATEDIF(TODAY(),X4247,"YM")&amp;" meses"&amp;" "&amp;DATEDIF(TODAY(),X4247,"MD")&amp;" dias",IF(AND(Z4247&lt;&gt;””,Z4247&lt;TODAY()),"Contrato Encerrado",IF(AND(Z4247&lt;&gt;"",Z4247&gt;TODAY()),DATEDIF(TODAY(),Z4247,"Y")&amp;" anos"&amp;" "&amp;DATEDIF(TODAY(),Z4247,"YM")&amp;" meses"&amp;" "&amp;DATEDIF(TODAY(),Z4247,"MD")&amp;" dias"))))))))</f>
        <v>Contrato Encerrado</v>
      </c>
      <c r="AE4247" s="35">
        <f t="shared" si="331"/>
        <v>121</v>
      </c>
      <c r="AF4247" s="35">
        <f t="shared" si="332"/>
        <v>609</v>
      </c>
      <c r="AG4247" s="17" t="str">
        <f t="shared" si="333"/>
        <v>1 anos 7 meses 31 dias</v>
      </c>
    </row>
    <row r="4248" spans="1:33" ht="11.25" customHeight="1" x14ac:dyDescent="0.2">
      <c r="A4248" s="8" t="s">
        <v>9</v>
      </c>
      <c r="B4248" s="8" t="s">
        <v>13</v>
      </c>
      <c r="C4248" s="22" t="s">
        <v>24</v>
      </c>
      <c r="D4248" s="37">
        <v>2023</v>
      </c>
      <c r="E4248" s="12" t="s">
        <v>157</v>
      </c>
      <c r="F4248" s="8" t="s">
        <v>158</v>
      </c>
      <c r="G4248" s="77" t="s">
        <v>10534</v>
      </c>
      <c r="H4248" s="78" t="s">
        <v>10535</v>
      </c>
      <c r="I4248" s="14" t="s">
        <v>10536</v>
      </c>
      <c r="J4248" s="14" t="s">
        <v>14943</v>
      </c>
      <c r="K4248" s="14" t="s">
        <v>29</v>
      </c>
      <c r="L4248" s="15" t="s">
        <v>30</v>
      </c>
      <c r="M4248" s="7" t="s">
        <v>9427</v>
      </c>
      <c r="N4248" s="15" t="s">
        <v>2101</v>
      </c>
      <c r="O4248" s="15" t="s">
        <v>7895</v>
      </c>
      <c r="P4248" s="15" t="s">
        <v>2518</v>
      </c>
      <c r="Q4248" s="15" t="s">
        <v>4109</v>
      </c>
      <c r="R4248" s="20">
        <v>33986</v>
      </c>
      <c r="S4248" s="20">
        <v>45208</v>
      </c>
      <c r="T4248" s="20">
        <v>45291</v>
      </c>
      <c r="U4248" s="20"/>
      <c r="V4248" s="20"/>
      <c r="W4248" s="20"/>
      <c r="X4248" s="17"/>
      <c r="Y4248" s="17"/>
      <c r="Z4248" s="20"/>
      <c r="AA4248" s="18">
        <f t="shared" ca="1" si="330"/>
        <v>32</v>
      </c>
      <c r="AB4248" s="21" t="s">
        <v>7878</v>
      </c>
      <c r="AC4248" s="35" t="str">
        <f t="shared" si="334"/>
        <v>0 anos 2 meses 22 dias</v>
      </c>
      <c r="AD4248" s="35" t="str">
        <f ca="1">IF(AND(V4248="",T4248&lt;TODAY()),"Contrato Encerrado",IF(AND(V4248="",T4248&gt;TODAY()),DATEDIF(TODAY(),T4248,"Y")&amp;" anos"&amp;" "&amp;DATEDIF(TODAY(),T4248,"YM")&amp;" meses"&amp;" "&amp;DATEDIF(TODAY(),T4248,"MD")&amp;" dias",IF(AND(X4248="",V4248&lt;TODAY()),"Contrato Encerrado",IF(AND(X4248="",V4248&gt;TODAY()),DATEDIF(TODAY(),V4248,"Y")&amp;" anos"&amp;" "&amp;DATEDIF(TODAY(),V4248,"YM")&amp;" meses"&amp;" "&amp;DATEDIF(TODAY(),V4248,"MD")&amp;" dias",IF(AND(Z4248="",X4248&lt;TODAY()),"Contrato Encerrado",IF(AND(Z4248="",X4248&gt;TODAY()),DATEDIF(TODAY(),X4248,"Y")&amp;" anos"&amp;" "&amp;DATEDIF(TODAY(),X4248,"YM")&amp;" meses"&amp;" "&amp;DATEDIF(TODAY(),X4248,"MD")&amp;" dias",IF(AND(Z4248&lt;&gt;””,Z4248&lt;TODAY()),"Contrato Encerrado",IF(AND(Z4248&lt;&gt;"",Z4248&gt;TODAY()),DATEDIF(TODAY(),Z4248,"Y")&amp;" anos"&amp;" "&amp;DATEDIF(TODAY(),Z4248,"YM")&amp;" meses"&amp;" "&amp;DATEDIF(TODAY(),Z4248,"MD")&amp;" dias"))))))))</f>
        <v>Contrato Encerrado</v>
      </c>
      <c r="AE4248" s="35">
        <f t="shared" si="331"/>
        <v>83</v>
      </c>
      <c r="AF4248" s="35">
        <f t="shared" si="332"/>
        <v>647</v>
      </c>
      <c r="AG4248" s="17" t="str">
        <f t="shared" si="333"/>
        <v>1 anos 9 meses 8 dias</v>
      </c>
    </row>
    <row r="4249" spans="1:33" ht="11.25" customHeight="1" x14ac:dyDescent="0.2">
      <c r="A4249" s="8" t="s">
        <v>9</v>
      </c>
      <c r="B4249" s="10" t="s">
        <v>13</v>
      </c>
      <c r="C4249" s="11" t="s">
        <v>22</v>
      </c>
      <c r="D4249" s="36">
        <v>2022</v>
      </c>
      <c r="E4249" s="12" t="s">
        <v>157</v>
      </c>
      <c r="F4249" s="8" t="s">
        <v>158</v>
      </c>
      <c r="G4249" s="77" t="s">
        <v>2290</v>
      </c>
      <c r="H4249" s="78" t="s">
        <v>2291</v>
      </c>
      <c r="I4249" s="14" t="s">
        <v>2292</v>
      </c>
      <c r="J4249" s="14" t="s">
        <v>14943</v>
      </c>
      <c r="K4249" s="14" t="s">
        <v>29</v>
      </c>
      <c r="L4249" s="15" t="s">
        <v>30</v>
      </c>
      <c r="M4249" s="7" t="s">
        <v>9427</v>
      </c>
      <c r="N4249" s="16" t="s">
        <v>2101</v>
      </c>
      <c r="O4249" s="16"/>
      <c r="P4249" s="16" t="s">
        <v>2518</v>
      </c>
      <c r="Q4249" s="16" t="s">
        <v>2521</v>
      </c>
      <c r="R4249" s="31">
        <v>29878</v>
      </c>
      <c r="S4249" s="31">
        <v>44753</v>
      </c>
      <c r="T4249" s="31">
        <v>44943</v>
      </c>
      <c r="U4249" s="31"/>
      <c r="V4249" s="31"/>
      <c r="W4249" s="31"/>
      <c r="X4249" s="17"/>
      <c r="Y4249" s="17"/>
      <c r="Z4249" s="31"/>
      <c r="AA4249" s="18">
        <f t="shared" ca="1" si="330"/>
        <v>43</v>
      </c>
      <c r="AB4249" s="19" t="s">
        <v>7878</v>
      </c>
      <c r="AC4249" s="35" t="str">
        <f t="shared" si="334"/>
        <v>0 anos 6 meses 6 dias</v>
      </c>
      <c r="AD4249" s="35" t="str">
        <f ca="1">IF(AND(V4249="",T4249&lt;TODAY()),"Contrato Encerrado",IF(AND(V4249="",T4249&gt;TODAY()),DATEDIF(TODAY(),T4249,"Y")&amp;" anos"&amp;" "&amp;DATEDIF(TODAY(),T4249,"YM")&amp;" meses"&amp;" "&amp;DATEDIF(TODAY(),T4249,"MD")&amp;" dias",IF(AND(X4249="",V4249&lt;TODAY()),"Contrato Encerrado",IF(AND(X4249="",V4249&gt;TODAY()),DATEDIF(TODAY(),V4249,"Y")&amp;" anos"&amp;" "&amp;DATEDIF(TODAY(),V4249,"YM")&amp;" meses"&amp;" "&amp;DATEDIF(TODAY(),V4249,"MD")&amp;" dias",IF(AND(Z4249="",X4249&lt;TODAY()),"Contrato Encerrado",IF(AND(Z4249="",X4249&gt;TODAY()),DATEDIF(TODAY(),X4249,"Y")&amp;" anos"&amp;" "&amp;DATEDIF(TODAY(),X4249,"YM")&amp;" meses"&amp;" "&amp;DATEDIF(TODAY(),X4249,"MD")&amp;" dias",IF(AND(Z4249&lt;&gt;””,Z4249&lt;TODAY()),"Contrato Encerrado",IF(AND(Z4249&lt;&gt;"",Z4249&gt;TODAY()),DATEDIF(TODAY(),Z4249,"Y")&amp;" anos"&amp;" "&amp;DATEDIF(TODAY(),Z4249,"YM")&amp;" meses"&amp;" "&amp;DATEDIF(TODAY(),Z4249,"MD")&amp;" dias"))))))))</f>
        <v>Contrato Encerrado</v>
      </c>
      <c r="AE4249" s="35">
        <f t="shared" si="331"/>
        <v>190</v>
      </c>
      <c r="AF4249" s="35">
        <f t="shared" si="332"/>
        <v>540</v>
      </c>
      <c r="AG4249" s="17" t="str">
        <f t="shared" si="333"/>
        <v>1 anos 5 meses 23 dias</v>
      </c>
    </row>
    <row r="4250" spans="1:33" ht="11.25" customHeight="1" x14ac:dyDescent="0.2">
      <c r="A4250" s="8" t="s">
        <v>9</v>
      </c>
      <c r="B4250" s="8" t="s">
        <v>13</v>
      </c>
      <c r="C4250" s="22" t="s">
        <v>20</v>
      </c>
      <c r="D4250" s="37">
        <v>2023</v>
      </c>
      <c r="E4250" s="23" t="s">
        <v>157</v>
      </c>
      <c r="F4250" s="8" t="s">
        <v>158</v>
      </c>
      <c r="G4250" s="77" t="s">
        <v>8643</v>
      </c>
      <c r="H4250" s="78" t="s">
        <v>8644</v>
      </c>
      <c r="I4250" s="9" t="s">
        <v>8645</v>
      </c>
      <c r="J4250" s="14" t="s">
        <v>1302</v>
      </c>
      <c r="K4250" s="9" t="s">
        <v>29</v>
      </c>
      <c r="L4250" s="24" t="s">
        <v>30</v>
      </c>
      <c r="M4250" s="7" t="s">
        <v>9427</v>
      </c>
      <c r="N4250" s="24" t="s">
        <v>4159</v>
      </c>
      <c r="O4250" s="24" t="s">
        <v>7954</v>
      </c>
      <c r="P4250" s="24" t="s">
        <v>2518</v>
      </c>
      <c r="Q4250" s="24" t="s">
        <v>4109</v>
      </c>
      <c r="R4250" s="17">
        <v>30320</v>
      </c>
      <c r="S4250" s="17">
        <v>45114</v>
      </c>
      <c r="T4250" s="20">
        <v>45683</v>
      </c>
      <c r="U4250" s="20"/>
      <c r="V4250" s="20"/>
      <c r="W4250" s="17"/>
      <c r="X4250" s="17"/>
      <c r="Y4250" s="17"/>
      <c r="Z4250" s="20"/>
      <c r="AA4250" s="18">
        <f t="shared" ca="1" si="330"/>
        <v>42</v>
      </c>
      <c r="AB4250" s="18" t="s">
        <v>7878</v>
      </c>
      <c r="AC4250" s="35" t="str">
        <f t="shared" si="334"/>
        <v>1 anos 6 meses 19 dias</v>
      </c>
      <c r="AD4250" s="35" t="str">
        <f ca="1">IF(AND(V4250="",T4250&lt;TODAY()),"Contrato Encerrado",IF(AND(V4250="",T4250&gt;TODAY()),DATEDIF(TODAY(),T4250,"Y")&amp;" anos"&amp;" "&amp;DATEDIF(TODAY(),T4250,"YM")&amp;" meses"&amp;" "&amp;DATEDIF(TODAY(),T4250,"MD")&amp;" dias",IF(AND(X4250="",V4250&lt;TODAY()),"Contrato Encerrado",IF(AND(X4250="",V4250&gt;TODAY()),DATEDIF(TODAY(),V4250,"Y")&amp;" anos"&amp;" "&amp;DATEDIF(TODAY(),V4250,"YM")&amp;" meses"&amp;" "&amp;DATEDIF(TODAY(),V4250,"MD")&amp;" dias",IF(AND(Z4250="",X4250&lt;TODAY()),"Contrato Encerrado",IF(AND(Z4250="",X4250&gt;TODAY()),DATEDIF(TODAY(),X4250,"Y")&amp;" anos"&amp;" "&amp;DATEDIF(TODAY(),X4250,"YM")&amp;" meses"&amp;" "&amp;DATEDIF(TODAY(),X4250,"MD")&amp;" dias",IF(AND(Z4250&lt;&gt;””,Z4250&lt;TODAY()),"Contrato Encerrado",IF(AND(Z4250&lt;&gt;"",Z4250&gt;TODAY()),DATEDIF(TODAY(),Z4250,"Y")&amp;" anos"&amp;" "&amp;DATEDIF(TODAY(),Z4250,"YM")&amp;" meses"&amp;" "&amp;DATEDIF(TODAY(),Z4250,"MD")&amp;" dias"))))))))</f>
        <v>Contrato Encerrado</v>
      </c>
      <c r="AE4250" s="35">
        <f t="shared" si="331"/>
        <v>569</v>
      </c>
      <c r="AF4250" s="35">
        <f t="shared" si="332"/>
        <v>161</v>
      </c>
      <c r="AG4250" s="17" t="str">
        <f t="shared" si="333"/>
        <v>0 anos 5 meses 9 dias</v>
      </c>
    </row>
    <row r="4251" spans="1:33" ht="11.25" customHeight="1" x14ac:dyDescent="0.2">
      <c r="A4251" s="10" t="s">
        <v>9</v>
      </c>
      <c r="B4251" s="10" t="s">
        <v>13</v>
      </c>
      <c r="C4251" s="11" t="s">
        <v>17</v>
      </c>
      <c r="D4251" s="36">
        <v>2021</v>
      </c>
      <c r="E4251" s="13" t="s">
        <v>157</v>
      </c>
      <c r="F4251" s="10" t="s">
        <v>158</v>
      </c>
      <c r="G4251" s="83" t="s">
        <v>213</v>
      </c>
      <c r="H4251" s="84" t="s">
        <v>214</v>
      </c>
      <c r="I4251" s="13" t="s">
        <v>215</v>
      </c>
      <c r="J4251" s="14" t="s">
        <v>1302</v>
      </c>
      <c r="K4251" s="13" t="s">
        <v>29</v>
      </c>
      <c r="L4251" s="25" t="s">
        <v>30</v>
      </c>
      <c r="M4251" s="7" t="s">
        <v>9427</v>
      </c>
      <c r="N4251" s="26" t="s">
        <v>4113</v>
      </c>
      <c r="O4251" s="27"/>
      <c r="P4251" s="26" t="s">
        <v>2517</v>
      </c>
      <c r="Q4251" s="26" t="s">
        <v>2522</v>
      </c>
      <c r="R4251" s="31">
        <v>32850</v>
      </c>
      <c r="S4251" s="31">
        <v>44323</v>
      </c>
      <c r="T4251" s="31">
        <v>44756</v>
      </c>
      <c r="U4251" s="31"/>
      <c r="V4251" s="31"/>
      <c r="W4251" s="31"/>
      <c r="X4251" s="17"/>
      <c r="Y4251" s="17"/>
      <c r="Z4251" s="31"/>
      <c r="AA4251" s="18">
        <f t="shared" ca="1" si="330"/>
        <v>35</v>
      </c>
      <c r="AB4251" s="19" t="s">
        <v>7878</v>
      </c>
      <c r="AC4251" s="35" t="str">
        <f t="shared" si="334"/>
        <v>1 anos 2 meses 7 dias</v>
      </c>
      <c r="AD4251" s="35" t="str">
        <f ca="1">IF(AND(V4251="",T4251&lt;TODAY()),"Contrato Encerrado",IF(AND(V4251="",T4251&gt;TODAY()),DATEDIF(TODAY(),T4251,"Y")&amp;" anos"&amp;" "&amp;DATEDIF(TODAY(),T4251,"YM")&amp;" meses"&amp;" "&amp;DATEDIF(TODAY(),T4251,"MD")&amp;" dias",IF(AND(X4251="",V4251&lt;TODAY()),"Contrato Encerrado",IF(AND(X4251="",V4251&gt;TODAY()),DATEDIF(TODAY(),V4251,"Y")&amp;" anos"&amp;" "&amp;DATEDIF(TODAY(),V4251,"YM")&amp;" meses"&amp;" "&amp;DATEDIF(TODAY(),V4251,"MD")&amp;" dias",IF(AND(Z4251="",X4251&lt;TODAY()),"Contrato Encerrado",IF(AND(Z4251="",X4251&gt;TODAY()),DATEDIF(TODAY(),X4251,"Y")&amp;" anos"&amp;" "&amp;DATEDIF(TODAY(),X4251,"YM")&amp;" meses"&amp;" "&amp;DATEDIF(TODAY(),X4251,"MD")&amp;" dias",IF(AND(Z4251&lt;&gt;””,Z4251&lt;TODAY()),"Contrato Encerrado",IF(AND(Z4251&lt;&gt;"",Z4251&gt;TODAY()),DATEDIF(TODAY(),Z4251,"Y")&amp;" anos"&amp;" "&amp;DATEDIF(TODAY(),Z4251,"YM")&amp;" meses"&amp;" "&amp;DATEDIF(TODAY(),Z4251,"MD")&amp;" dias"))))))))</f>
        <v>Contrato Encerrado</v>
      </c>
      <c r="AE4251" s="35">
        <f t="shared" si="331"/>
        <v>433</v>
      </c>
      <c r="AF4251" s="35">
        <f t="shared" si="332"/>
        <v>297</v>
      </c>
      <c r="AG4251" s="17" t="str">
        <f t="shared" si="333"/>
        <v>0 anos 9 meses 23 dias</v>
      </c>
    </row>
    <row r="4252" spans="1:33" ht="11.25" customHeight="1" x14ac:dyDescent="0.2">
      <c r="A4252" s="8" t="s">
        <v>9</v>
      </c>
      <c r="B4252" s="10" t="s">
        <v>13</v>
      </c>
      <c r="C4252" s="11" t="s">
        <v>22</v>
      </c>
      <c r="D4252" s="36">
        <v>2022</v>
      </c>
      <c r="E4252" s="12" t="s">
        <v>157</v>
      </c>
      <c r="F4252" s="8" t="s">
        <v>158</v>
      </c>
      <c r="G4252" s="77" t="s">
        <v>2501</v>
      </c>
      <c r="H4252" s="78" t="s">
        <v>2502</v>
      </c>
      <c r="I4252" s="14" t="s">
        <v>2503</v>
      </c>
      <c r="J4252" s="14" t="s">
        <v>1302</v>
      </c>
      <c r="K4252" s="14" t="s">
        <v>29</v>
      </c>
      <c r="L4252" s="15" t="s">
        <v>30</v>
      </c>
      <c r="M4252" s="7" t="s">
        <v>9427</v>
      </c>
      <c r="N4252" s="16" t="s">
        <v>2101</v>
      </c>
      <c r="O4252" s="16"/>
      <c r="P4252" s="16" t="s">
        <v>2518</v>
      </c>
      <c r="Q4252" s="16" t="s">
        <v>2521</v>
      </c>
      <c r="R4252" s="31">
        <v>36564</v>
      </c>
      <c r="S4252" s="31">
        <v>44760</v>
      </c>
      <c r="T4252" s="31">
        <v>45021</v>
      </c>
      <c r="U4252" s="31"/>
      <c r="V4252" s="31"/>
      <c r="W4252" s="31"/>
      <c r="X4252" s="17"/>
      <c r="Y4252" s="17"/>
      <c r="Z4252" s="31"/>
      <c r="AA4252" s="18">
        <f t="shared" ca="1" si="330"/>
        <v>25</v>
      </c>
      <c r="AB4252" s="19" t="s">
        <v>7878</v>
      </c>
      <c r="AC4252" s="35" t="str">
        <f t="shared" si="334"/>
        <v>0 anos 8 meses 18 dias</v>
      </c>
      <c r="AD4252" s="35" t="str">
        <f ca="1">IF(AND(V4252="",T4252&lt;TODAY()),"Contrato Encerrado",IF(AND(V4252="",T4252&gt;TODAY()),DATEDIF(TODAY(),T4252,"Y")&amp;" anos"&amp;" "&amp;DATEDIF(TODAY(),T4252,"YM")&amp;" meses"&amp;" "&amp;DATEDIF(TODAY(),T4252,"MD")&amp;" dias",IF(AND(X4252="",V4252&lt;TODAY()),"Contrato Encerrado",IF(AND(X4252="",V4252&gt;TODAY()),DATEDIF(TODAY(),V4252,"Y")&amp;" anos"&amp;" "&amp;DATEDIF(TODAY(),V4252,"YM")&amp;" meses"&amp;" "&amp;DATEDIF(TODAY(),V4252,"MD")&amp;" dias",IF(AND(Z4252="",X4252&lt;TODAY()),"Contrato Encerrado",IF(AND(Z4252="",X4252&gt;TODAY()),DATEDIF(TODAY(),X4252,"Y")&amp;" anos"&amp;" "&amp;DATEDIF(TODAY(),X4252,"YM")&amp;" meses"&amp;" "&amp;DATEDIF(TODAY(),X4252,"MD")&amp;" dias",IF(AND(Z4252&lt;&gt;””,Z4252&lt;TODAY()),"Contrato Encerrado",IF(AND(Z4252&lt;&gt;"",Z4252&gt;TODAY()),DATEDIF(TODAY(),Z4252,"Y")&amp;" anos"&amp;" "&amp;DATEDIF(TODAY(),Z4252,"YM")&amp;" meses"&amp;" "&amp;DATEDIF(TODAY(),Z4252,"MD")&amp;" dias"))))))))</f>
        <v>Contrato Encerrado</v>
      </c>
      <c r="AE4252" s="35">
        <f t="shared" si="331"/>
        <v>261</v>
      </c>
      <c r="AF4252" s="35">
        <f t="shared" si="332"/>
        <v>469</v>
      </c>
      <c r="AG4252" s="17" t="str">
        <f t="shared" si="333"/>
        <v>1 anos 3 meses 13 dias</v>
      </c>
    </row>
    <row r="4253" spans="1:33" ht="11.25" customHeight="1" x14ac:dyDescent="0.2">
      <c r="A4253" s="8" t="s">
        <v>9</v>
      </c>
      <c r="B4253" s="8" t="s">
        <v>13</v>
      </c>
      <c r="C4253" s="22" t="s">
        <v>19</v>
      </c>
      <c r="D4253" s="37">
        <v>2023</v>
      </c>
      <c r="E4253" s="12" t="s">
        <v>157</v>
      </c>
      <c r="F4253" s="8" t="s">
        <v>158</v>
      </c>
      <c r="G4253" s="85" t="s">
        <v>8164</v>
      </c>
      <c r="H4253" s="78" t="s">
        <v>8165</v>
      </c>
      <c r="I4253" s="14" t="s">
        <v>8166</v>
      </c>
      <c r="J4253" s="14" t="s">
        <v>14943</v>
      </c>
      <c r="K4253" s="14" t="s">
        <v>29</v>
      </c>
      <c r="L4253" s="15" t="s">
        <v>30</v>
      </c>
      <c r="M4253" s="7" t="s">
        <v>9427</v>
      </c>
      <c r="N4253" s="15" t="s">
        <v>2101</v>
      </c>
      <c r="O4253" s="15" t="s">
        <v>7880</v>
      </c>
      <c r="P4253" s="15" t="s">
        <v>2518</v>
      </c>
      <c r="Q4253" s="15" t="s">
        <v>4109</v>
      </c>
      <c r="R4253" s="31">
        <v>30189</v>
      </c>
      <c r="S4253" s="30">
        <v>45057</v>
      </c>
      <c r="T4253" s="20">
        <v>45784</v>
      </c>
      <c r="U4253" s="20"/>
      <c r="V4253" s="20"/>
      <c r="W4253" s="30"/>
      <c r="X4253" s="17"/>
      <c r="Y4253" s="17"/>
      <c r="Z4253" s="20"/>
      <c r="AA4253" s="18">
        <f t="shared" ca="1" si="330"/>
        <v>43</v>
      </c>
      <c r="AB4253" s="19" t="s">
        <v>7878</v>
      </c>
      <c r="AC4253" s="35" t="str">
        <f t="shared" si="334"/>
        <v>1 anos 11 meses 26 dias</v>
      </c>
      <c r="AD4253" s="35" t="str">
        <f ca="1">IF(AND(V4253="",T4253&lt;TODAY()),"Contrato Encerrado",IF(AND(V4253="",T4253&gt;TODAY()),DATEDIF(TODAY(),T4253,"Y")&amp;" anos"&amp;" "&amp;DATEDIF(TODAY(),T4253,"YM")&amp;" meses"&amp;" "&amp;DATEDIF(TODAY(),T4253,"MD")&amp;" dias",IF(AND(X4253="",V4253&lt;TODAY()),"Contrato Encerrado",IF(AND(X4253="",V4253&gt;TODAY()),DATEDIF(TODAY(),V4253,"Y")&amp;" anos"&amp;" "&amp;DATEDIF(TODAY(),V4253,"YM")&amp;" meses"&amp;" "&amp;DATEDIF(TODAY(),V4253,"MD")&amp;" dias",IF(AND(Z4253="",X4253&lt;TODAY()),"Contrato Encerrado",IF(AND(Z4253="",X4253&gt;TODAY()),DATEDIF(TODAY(),X4253,"Y")&amp;" anos"&amp;" "&amp;DATEDIF(TODAY(),X4253,"YM")&amp;" meses"&amp;" "&amp;DATEDIF(TODAY(),X4253,"MD")&amp;" dias",IF(AND(Z4253&lt;&gt;””,Z4253&lt;TODAY()),"Contrato Encerrado",IF(AND(Z4253&lt;&gt;"",Z4253&gt;TODAY()),DATEDIF(TODAY(),Z4253,"Y")&amp;" anos"&amp;" "&amp;DATEDIF(TODAY(),Z4253,"YM")&amp;" meses"&amp;" "&amp;DATEDIF(TODAY(),Z4253,"MD")&amp;" dias"))))))))</f>
        <v>Contrato Encerrado</v>
      </c>
      <c r="AE4253" s="35">
        <f t="shared" si="331"/>
        <v>727</v>
      </c>
      <c r="AF4253" s="35">
        <f t="shared" si="332"/>
        <v>3</v>
      </c>
      <c r="AG4253" s="17" t="str">
        <f t="shared" si="333"/>
        <v>0 anos 0 meses 3 dias</v>
      </c>
    </row>
    <row r="4254" spans="1:33" ht="11.25" customHeight="1" x14ac:dyDescent="0.2">
      <c r="A4254" s="8" t="s">
        <v>9</v>
      </c>
      <c r="B4254" s="10" t="s">
        <v>13</v>
      </c>
      <c r="C4254" s="11" t="s">
        <v>22</v>
      </c>
      <c r="D4254" s="36">
        <v>2022</v>
      </c>
      <c r="E4254" s="12" t="s">
        <v>157</v>
      </c>
      <c r="F4254" s="8" t="s">
        <v>158</v>
      </c>
      <c r="G4254" s="77" t="s">
        <v>2789</v>
      </c>
      <c r="H4254" s="78" t="s">
        <v>2790</v>
      </c>
      <c r="I4254" s="14" t="s">
        <v>2791</v>
      </c>
      <c r="J4254" s="14" t="s">
        <v>14943</v>
      </c>
      <c r="K4254" s="14" t="s">
        <v>29</v>
      </c>
      <c r="L4254" s="15" t="s">
        <v>30</v>
      </c>
      <c r="M4254" s="7" t="s">
        <v>9427</v>
      </c>
      <c r="N4254" s="16" t="s">
        <v>2101</v>
      </c>
      <c r="O4254" s="16"/>
      <c r="P4254" s="16" t="s">
        <v>2518</v>
      </c>
      <c r="Q4254" s="16" t="s">
        <v>2521</v>
      </c>
      <c r="R4254" s="31">
        <v>29935</v>
      </c>
      <c r="S4254" s="31">
        <v>44768</v>
      </c>
      <c r="T4254" s="31">
        <v>44943</v>
      </c>
      <c r="U4254" s="31"/>
      <c r="V4254" s="31"/>
      <c r="W4254" s="31"/>
      <c r="X4254" s="17"/>
      <c r="Y4254" s="17"/>
      <c r="Z4254" s="31"/>
      <c r="AA4254" s="18">
        <f t="shared" ca="1" si="330"/>
        <v>43</v>
      </c>
      <c r="AB4254" s="19" t="s">
        <v>7878</v>
      </c>
      <c r="AC4254" s="35" t="str">
        <f t="shared" si="334"/>
        <v>0 anos 5 meses 22 dias</v>
      </c>
      <c r="AD4254" s="35" t="str">
        <f ca="1">IF(AND(V4254="",T4254&lt;TODAY()),"Contrato Encerrado",IF(AND(V4254="",T4254&gt;TODAY()),DATEDIF(TODAY(),T4254,"Y")&amp;" anos"&amp;" "&amp;DATEDIF(TODAY(),T4254,"YM")&amp;" meses"&amp;" "&amp;DATEDIF(TODAY(),T4254,"MD")&amp;" dias",IF(AND(X4254="",V4254&lt;TODAY()),"Contrato Encerrado",IF(AND(X4254="",V4254&gt;TODAY()),DATEDIF(TODAY(),V4254,"Y")&amp;" anos"&amp;" "&amp;DATEDIF(TODAY(),V4254,"YM")&amp;" meses"&amp;" "&amp;DATEDIF(TODAY(),V4254,"MD")&amp;" dias",IF(AND(Z4254="",X4254&lt;TODAY()),"Contrato Encerrado",IF(AND(Z4254="",X4254&gt;TODAY()),DATEDIF(TODAY(),X4254,"Y")&amp;" anos"&amp;" "&amp;DATEDIF(TODAY(),X4254,"YM")&amp;" meses"&amp;" "&amp;DATEDIF(TODAY(),X4254,"MD")&amp;" dias",IF(AND(Z4254&lt;&gt;””,Z4254&lt;TODAY()),"Contrato Encerrado",IF(AND(Z4254&lt;&gt;"",Z4254&gt;TODAY()),DATEDIF(TODAY(),Z4254,"Y")&amp;" anos"&amp;" "&amp;DATEDIF(TODAY(),Z4254,"YM")&amp;" meses"&amp;" "&amp;DATEDIF(TODAY(),Z4254,"MD")&amp;" dias"))))))))</f>
        <v>Contrato Encerrado</v>
      </c>
      <c r="AE4254" s="35">
        <f t="shared" si="331"/>
        <v>175</v>
      </c>
      <c r="AF4254" s="35">
        <f t="shared" si="332"/>
        <v>555</v>
      </c>
      <c r="AG4254" s="17" t="str">
        <f t="shared" si="333"/>
        <v>1 anos 6 meses 8 dias</v>
      </c>
    </row>
    <row r="4255" spans="1:33" ht="11.25" customHeight="1" x14ac:dyDescent="0.2">
      <c r="A4255" s="8" t="s">
        <v>9</v>
      </c>
      <c r="B4255" s="8" t="s">
        <v>13</v>
      </c>
      <c r="C4255" s="22" t="s">
        <v>19</v>
      </c>
      <c r="D4255" s="37">
        <v>2024</v>
      </c>
      <c r="E4255" s="12" t="s">
        <v>157</v>
      </c>
      <c r="F4255" s="8" t="s">
        <v>158</v>
      </c>
      <c r="G4255" s="77" t="s">
        <v>13039</v>
      </c>
      <c r="H4255" s="78" t="s">
        <v>13749</v>
      </c>
      <c r="I4255" s="14" t="s">
        <v>13040</v>
      </c>
      <c r="J4255" s="14" t="s">
        <v>1302</v>
      </c>
      <c r="K4255" s="14" t="s">
        <v>29</v>
      </c>
      <c r="L4255" s="15" t="s">
        <v>30</v>
      </c>
      <c r="M4255" s="7" t="s">
        <v>9427</v>
      </c>
      <c r="N4255" s="15" t="s">
        <v>2101</v>
      </c>
      <c r="O4255" s="15" t="s">
        <v>13041</v>
      </c>
      <c r="P4255" s="15" t="s">
        <v>2518</v>
      </c>
      <c r="Q4255" s="15" t="s">
        <v>4109</v>
      </c>
      <c r="R4255" s="20">
        <v>30942</v>
      </c>
      <c r="S4255" s="20">
        <v>45362</v>
      </c>
      <c r="T4255" s="70">
        <v>45726</v>
      </c>
      <c r="U4255" s="111"/>
      <c r="V4255" s="31"/>
      <c r="W4255" s="20"/>
      <c r="X4255" s="17"/>
      <c r="Y4255" s="17"/>
      <c r="Z4255" s="20"/>
      <c r="AA4255" s="18">
        <f t="shared" ca="1" si="330"/>
        <v>41</v>
      </c>
      <c r="AB4255" s="15" t="s">
        <v>7878</v>
      </c>
      <c r="AC4255" s="35" t="str">
        <f t="shared" si="334"/>
        <v>0 anos 11 meses 27 dias</v>
      </c>
      <c r="AD4255" s="35" t="str">
        <f ca="1">IF(AND(V4255="",T4255&lt;TODAY()),"Contrato Encerrado",IF(AND(V4255="",T4255&gt;TODAY()),DATEDIF(TODAY(),T4255,"Y")&amp;" anos"&amp;" "&amp;DATEDIF(TODAY(),T4255,"YM")&amp;" meses"&amp;" "&amp;DATEDIF(TODAY(),T4255,"MD")&amp;" dias",IF(AND(X4255="",V4255&lt;TODAY()),"Contrato Encerrado",IF(AND(X4255="",V4255&gt;TODAY()),DATEDIF(TODAY(),V4255,"Y")&amp;" anos"&amp;" "&amp;DATEDIF(TODAY(),V4255,"YM")&amp;" meses"&amp;" "&amp;DATEDIF(TODAY(),V4255,"MD")&amp;" dias",IF(AND(Z4255="",X4255&lt;TODAY()),"Contrato Encerrado",IF(AND(Z4255="",X4255&gt;TODAY()),DATEDIF(TODAY(),X4255,"Y")&amp;" anos"&amp;" "&amp;DATEDIF(TODAY(),X4255,"YM")&amp;" meses"&amp;" "&amp;DATEDIF(TODAY(),X4255,"MD")&amp;" dias",IF(AND(Z4255&lt;&gt;””,Z4255&lt;TODAY()),"Contrato Encerrado",IF(AND(Z4255&lt;&gt;"",Z4255&gt;TODAY()),DATEDIF(TODAY(),Z4255,"Y")&amp;" anos"&amp;" "&amp;DATEDIF(TODAY(),Z4255,"YM")&amp;" meses"&amp;" "&amp;DATEDIF(TODAY(),Z4255,"MD")&amp;" dias"))))))))</f>
        <v>Contrato Encerrado</v>
      </c>
      <c r="AE4255" s="35">
        <f t="shared" si="331"/>
        <v>364</v>
      </c>
      <c r="AF4255" s="35">
        <f t="shared" si="332"/>
        <v>366</v>
      </c>
      <c r="AG4255" s="17" t="str">
        <f t="shared" si="333"/>
        <v>0 anos 11 meses 31 dias</v>
      </c>
    </row>
    <row r="4256" spans="1:33" ht="11.25" customHeight="1" x14ac:dyDescent="0.2">
      <c r="A4256" s="8" t="s">
        <v>9</v>
      </c>
      <c r="B4256" s="10" t="s">
        <v>13</v>
      </c>
      <c r="C4256" s="11" t="s">
        <v>22</v>
      </c>
      <c r="D4256" s="36">
        <v>2022</v>
      </c>
      <c r="E4256" s="12" t="s">
        <v>157</v>
      </c>
      <c r="F4256" s="8" t="s">
        <v>158</v>
      </c>
      <c r="G4256" s="77" t="s">
        <v>5457</v>
      </c>
      <c r="H4256" s="78" t="s">
        <v>5458</v>
      </c>
      <c r="I4256" s="14" t="s">
        <v>5459</v>
      </c>
      <c r="J4256" s="14" t="s">
        <v>14943</v>
      </c>
      <c r="K4256" s="14" t="s">
        <v>29</v>
      </c>
      <c r="L4256" s="15" t="s">
        <v>30</v>
      </c>
      <c r="M4256" s="7" t="s">
        <v>9427</v>
      </c>
      <c r="N4256" s="16" t="s">
        <v>2101</v>
      </c>
      <c r="O4256" s="16"/>
      <c r="P4256" s="16" t="s">
        <v>2518</v>
      </c>
      <c r="Q4256" s="16" t="s">
        <v>2521</v>
      </c>
      <c r="R4256" s="31">
        <v>29756</v>
      </c>
      <c r="S4256" s="31">
        <v>44817</v>
      </c>
      <c r="T4256" s="31">
        <v>45317</v>
      </c>
      <c r="U4256" s="31"/>
      <c r="V4256" s="31"/>
      <c r="W4256" s="31"/>
      <c r="X4256" s="17"/>
      <c r="Y4256" s="17"/>
      <c r="Z4256" s="31"/>
      <c r="AA4256" s="18">
        <f t="shared" ca="1" si="330"/>
        <v>44</v>
      </c>
      <c r="AB4256" s="19" t="s">
        <v>7878</v>
      </c>
      <c r="AC4256" s="35" t="str">
        <f t="shared" si="334"/>
        <v>1 anos 4 meses 13 dias</v>
      </c>
      <c r="AD4256" s="35" t="str">
        <f ca="1">IF(AND(V4256="",T4256&lt;TODAY()),"Contrato Encerrado",IF(AND(V4256="",T4256&gt;TODAY()),DATEDIF(TODAY(),T4256,"Y")&amp;" anos"&amp;" "&amp;DATEDIF(TODAY(),T4256,"YM")&amp;" meses"&amp;" "&amp;DATEDIF(TODAY(),T4256,"MD")&amp;" dias",IF(AND(X4256="",V4256&lt;TODAY()),"Contrato Encerrado",IF(AND(X4256="",V4256&gt;TODAY()),DATEDIF(TODAY(),V4256,"Y")&amp;" anos"&amp;" "&amp;DATEDIF(TODAY(),V4256,"YM")&amp;" meses"&amp;" "&amp;DATEDIF(TODAY(),V4256,"MD")&amp;" dias",IF(AND(Z4256="",X4256&lt;TODAY()),"Contrato Encerrado",IF(AND(Z4256="",X4256&gt;TODAY()),DATEDIF(TODAY(),X4256,"Y")&amp;" anos"&amp;" "&amp;DATEDIF(TODAY(),X4256,"YM")&amp;" meses"&amp;" "&amp;DATEDIF(TODAY(),X4256,"MD")&amp;" dias",IF(AND(Z4256&lt;&gt;””,Z4256&lt;TODAY()),"Contrato Encerrado",IF(AND(Z4256&lt;&gt;"",Z4256&gt;TODAY()),DATEDIF(TODAY(),Z4256,"Y")&amp;" anos"&amp;" "&amp;DATEDIF(TODAY(),Z4256,"YM")&amp;" meses"&amp;" "&amp;DATEDIF(TODAY(),Z4256,"MD")&amp;" dias"))))))))</f>
        <v>Contrato Encerrado</v>
      </c>
      <c r="AE4256" s="35">
        <f t="shared" si="331"/>
        <v>500</v>
      </c>
      <c r="AF4256" s="35">
        <f t="shared" si="332"/>
        <v>230</v>
      </c>
      <c r="AG4256" s="17" t="str">
        <f t="shared" si="333"/>
        <v>0 anos 7 meses 17 dias</v>
      </c>
    </row>
    <row r="4257" spans="1:33" ht="11.25" customHeight="1" x14ac:dyDescent="0.2">
      <c r="A4257" s="8" t="s">
        <v>9</v>
      </c>
      <c r="B4257" s="10" t="s">
        <v>13</v>
      </c>
      <c r="C4257" s="11" t="s">
        <v>22</v>
      </c>
      <c r="D4257" s="36">
        <v>2022</v>
      </c>
      <c r="E4257" s="12" t="s">
        <v>1304</v>
      </c>
      <c r="F4257" s="8" t="s">
        <v>1305</v>
      </c>
      <c r="G4257" s="77" t="s">
        <v>2655</v>
      </c>
      <c r="H4257" s="78" t="s">
        <v>2656</v>
      </c>
      <c r="I4257" s="14" t="s">
        <v>2657</v>
      </c>
      <c r="J4257" s="14" t="s">
        <v>1302</v>
      </c>
      <c r="K4257" s="14" t="s">
        <v>29</v>
      </c>
      <c r="L4257" s="15" t="s">
        <v>30</v>
      </c>
      <c r="M4257" s="7" t="s">
        <v>9427</v>
      </c>
      <c r="N4257" s="16" t="s">
        <v>2110</v>
      </c>
      <c r="O4257" s="16"/>
      <c r="P4257" s="16" t="s">
        <v>2518</v>
      </c>
      <c r="Q4257" s="16" t="s">
        <v>2523</v>
      </c>
      <c r="R4257" s="31">
        <v>35805</v>
      </c>
      <c r="S4257" s="31">
        <v>44781</v>
      </c>
      <c r="T4257" s="31">
        <v>44922</v>
      </c>
      <c r="U4257" s="31"/>
      <c r="V4257" s="31"/>
      <c r="W4257" s="31"/>
      <c r="X4257" s="17"/>
      <c r="Y4257" s="17"/>
      <c r="Z4257" s="31"/>
      <c r="AA4257" s="18">
        <f t="shared" ca="1" si="330"/>
        <v>27</v>
      </c>
      <c r="AB4257" s="19" t="s">
        <v>7878</v>
      </c>
      <c r="AC4257" s="35" t="str">
        <f t="shared" si="334"/>
        <v>0 anos 4 meses 19 dias</v>
      </c>
      <c r="AD4257" s="35" t="str">
        <f ca="1">IF(AND(V4257="",T4257&lt;TODAY()),"Contrato Encerrado",IF(AND(V4257="",T4257&gt;TODAY()),DATEDIF(TODAY(),T4257,"Y")&amp;" anos"&amp;" "&amp;DATEDIF(TODAY(),T4257,"YM")&amp;" meses"&amp;" "&amp;DATEDIF(TODAY(),T4257,"MD")&amp;" dias",IF(AND(X4257="",V4257&lt;TODAY()),"Contrato Encerrado",IF(AND(X4257="",V4257&gt;TODAY()),DATEDIF(TODAY(),V4257,"Y")&amp;" anos"&amp;" "&amp;DATEDIF(TODAY(),V4257,"YM")&amp;" meses"&amp;" "&amp;DATEDIF(TODAY(),V4257,"MD")&amp;" dias",IF(AND(Z4257="",X4257&lt;TODAY()),"Contrato Encerrado",IF(AND(Z4257="",X4257&gt;TODAY()),DATEDIF(TODAY(),X4257,"Y")&amp;" anos"&amp;" "&amp;DATEDIF(TODAY(),X4257,"YM")&amp;" meses"&amp;" "&amp;DATEDIF(TODAY(),X4257,"MD")&amp;" dias",IF(AND(Z4257&lt;&gt;””,Z4257&lt;TODAY()),"Contrato Encerrado",IF(AND(Z4257&lt;&gt;"",Z4257&gt;TODAY()),DATEDIF(TODAY(),Z4257,"Y")&amp;" anos"&amp;" "&amp;DATEDIF(TODAY(),Z4257,"YM")&amp;" meses"&amp;" "&amp;DATEDIF(TODAY(),Z4257,"MD")&amp;" dias"))))))))</f>
        <v>Contrato Encerrado</v>
      </c>
      <c r="AE4257" s="35">
        <f t="shared" si="331"/>
        <v>141</v>
      </c>
      <c r="AF4257" s="35">
        <f t="shared" si="332"/>
        <v>589</v>
      </c>
      <c r="AG4257" s="17" t="str">
        <f t="shared" si="333"/>
        <v>1 anos 7 meses 11 dias</v>
      </c>
    </row>
    <row r="4258" spans="1:33" ht="11.25" customHeight="1" x14ac:dyDescent="0.2">
      <c r="A4258" s="8" t="s">
        <v>9</v>
      </c>
      <c r="B4258" s="8" t="s">
        <v>13</v>
      </c>
      <c r="C4258" s="22" t="s">
        <v>11</v>
      </c>
      <c r="D4258" s="37">
        <v>2024</v>
      </c>
      <c r="E4258" s="12" t="s">
        <v>157</v>
      </c>
      <c r="F4258" s="8" t="s">
        <v>158</v>
      </c>
      <c r="G4258" s="77" t="s">
        <v>11692</v>
      </c>
      <c r="H4258" s="78" t="s">
        <v>11693</v>
      </c>
      <c r="I4258" s="14" t="s">
        <v>11694</v>
      </c>
      <c r="J4258" s="67" t="s">
        <v>1302</v>
      </c>
      <c r="K4258" s="14" t="s">
        <v>29</v>
      </c>
      <c r="L4258" s="15" t="s">
        <v>81</v>
      </c>
      <c r="M4258" s="7" t="s">
        <v>82</v>
      </c>
      <c r="N4258" s="15" t="s">
        <v>4113</v>
      </c>
      <c r="O4258" s="15" t="s">
        <v>7962</v>
      </c>
      <c r="P4258" s="15" t="s">
        <v>2518</v>
      </c>
      <c r="Q4258" s="15" t="s">
        <v>4109</v>
      </c>
      <c r="R4258" s="20">
        <v>39104</v>
      </c>
      <c r="S4258" s="20">
        <v>45299</v>
      </c>
      <c r="T4258" s="20">
        <v>45385</v>
      </c>
      <c r="U4258" s="20"/>
      <c r="V4258" s="20"/>
      <c r="W4258" s="20"/>
      <c r="X4258" s="17"/>
      <c r="Y4258" s="17"/>
      <c r="Z4258" s="20"/>
      <c r="AA4258" s="18">
        <f t="shared" ca="1" si="330"/>
        <v>18</v>
      </c>
      <c r="AB4258" s="15" t="s">
        <v>7878</v>
      </c>
      <c r="AC4258" s="35" t="str">
        <f t="shared" si="334"/>
        <v>0 anos 2 meses 26 dias</v>
      </c>
      <c r="AD4258" s="35" t="str">
        <f ca="1">IF(AND(V4258="",T4258&lt;TODAY()),"Contrato Encerrado",IF(AND(V4258="",T4258&gt;TODAY()),DATEDIF(TODAY(),T4258,"Y")&amp;" anos"&amp;" "&amp;DATEDIF(TODAY(),T4258,"YM")&amp;" meses"&amp;" "&amp;DATEDIF(TODAY(),T4258,"MD")&amp;" dias",IF(AND(X4258="",V4258&lt;TODAY()),"Contrato Encerrado",IF(AND(X4258="",V4258&gt;TODAY()),DATEDIF(TODAY(),V4258,"Y")&amp;" anos"&amp;" "&amp;DATEDIF(TODAY(),V4258,"YM")&amp;" meses"&amp;" "&amp;DATEDIF(TODAY(),V4258,"MD")&amp;" dias",IF(AND(Z4258="",X4258&lt;TODAY()),"Contrato Encerrado",IF(AND(Z4258="",X4258&gt;TODAY()),DATEDIF(TODAY(),X4258,"Y")&amp;" anos"&amp;" "&amp;DATEDIF(TODAY(),X4258,"YM")&amp;" meses"&amp;" "&amp;DATEDIF(TODAY(),X4258,"MD")&amp;" dias",IF(AND(Z4258&lt;&gt;””,Z4258&lt;TODAY()),"Contrato Encerrado",IF(AND(Z4258&lt;&gt;"",Z4258&gt;TODAY()),DATEDIF(TODAY(),Z4258,"Y")&amp;" anos"&amp;" "&amp;DATEDIF(TODAY(),Z4258,"YM")&amp;" meses"&amp;" "&amp;DATEDIF(TODAY(),Z4258,"MD")&amp;" dias"))))))))</f>
        <v>Contrato Encerrado</v>
      </c>
      <c r="AE4258" s="35">
        <f t="shared" si="331"/>
        <v>86</v>
      </c>
      <c r="AF4258" s="35">
        <f t="shared" si="332"/>
        <v>644</v>
      </c>
      <c r="AG4258" s="17" t="str">
        <f t="shared" si="333"/>
        <v>1 anos 9 meses 5 dias</v>
      </c>
    </row>
    <row r="4259" spans="1:33" ht="11.25" customHeight="1" x14ac:dyDescent="0.2">
      <c r="A4259" s="8" t="s">
        <v>9</v>
      </c>
      <c r="B4259" s="10" t="s">
        <v>13</v>
      </c>
      <c r="C4259" s="11" t="s">
        <v>22</v>
      </c>
      <c r="D4259" s="36">
        <v>2022</v>
      </c>
      <c r="E4259" s="12" t="s">
        <v>157</v>
      </c>
      <c r="F4259" s="8" t="s">
        <v>158</v>
      </c>
      <c r="G4259" s="77" t="s">
        <v>2777</v>
      </c>
      <c r="H4259" s="78" t="s">
        <v>2778</v>
      </c>
      <c r="I4259" s="14" t="s">
        <v>2779</v>
      </c>
      <c r="J4259" s="14" t="s">
        <v>14943</v>
      </c>
      <c r="K4259" s="14" t="s">
        <v>29</v>
      </c>
      <c r="L4259" s="15" t="s">
        <v>30</v>
      </c>
      <c r="M4259" s="7" t="s">
        <v>9427</v>
      </c>
      <c r="N4259" s="16" t="s">
        <v>4159</v>
      </c>
      <c r="O4259" s="16"/>
      <c r="P4259" s="16" t="s">
        <v>2518</v>
      </c>
      <c r="Q4259" s="16" t="s">
        <v>2521</v>
      </c>
      <c r="R4259" s="31">
        <v>32978</v>
      </c>
      <c r="S4259" s="31">
        <v>44774</v>
      </c>
      <c r="T4259" s="31">
        <v>45308</v>
      </c>
      <c r="U4259" s="31"/>
      <c r="V4259" s="31"/>
      <c r="W4259" s="31"/>
      <c r="X4259" s="17"/>
      <c r="Y4259" s="17"/>
      <c r="Z4259" s="31"/>
      <c r="AA4259" s="18">
        <f t="shared" ca="1" si="330"/>
        <v>35</v>
      </c>
      <c r="AB4259" s="19" t="s">
        <v>7878</v>
      </c>
      <c r="AC4259" s="35" t="str">
        <f t="shared" si="334"/>
        <v>1 anos 5 meses 16 dias</v>
      </c>
      <c r="AD4259" s="35" t="str">
        <f ca="1">IF(AND(V4259="",T4259&lt;TODAY()),"Contrato Encerrado",IF(AND(V4259="",T4259&gt;TODAY()),DATEDIF(TODAY(),T4259,"Y")&amp;" anos"&amp;" "&amp;DATEDIF(TODAY(),T4259,"YM")&amp;" meses"&amp;" "&amp;DATEDIF(TODAY(),T4259,"MD")&amp;" dias",IF(AND(X4259="",V4259&lt;TODAY()),"Contrato Encerrado",IF(AND(X4259="",V4259&gt;TODAY()),DATEDIF(TODAY(),V4259,"Y")&amp;" anos"&amp;" "&amp;DATEDIF(TODAY(),V4259,"YM")&amp;" meses"&amp;" "&amp;DATEDIF(TODAY(),V4259,"MD")&amp;" dias",IF(AND(Z4259="",X4259&lt;TODAY()),"Contrato Encerrado",IF(AND(Z4259="",X4259&gt;TODAY()),DATEDIF(TODAY(),X4259,"Y")&amp;" anos"&amp;" "&amp;DATEDIF(TODAY(),X4259,"YM")&amp;" meses"&amp;" "&amp;DATEDIF(TODAY(),X4259,"MD")&amp;" dias",IF(AND(Z4259&lt;&gt;””,Z4259&lt;TODAY()),"Contrato Encerrado",IF(AND(Z4259&lt;&gt;"",Z4259&gt;TODAY()),DATEDIF(TODAY(),Z4259,"Y")&amp;" anos"&amp;" "&amp;DATEDIF(TODAY(),Z4259,"YM")&amp;" meses"&amp;" "&amp;DATEDIF(TODAY(),Z4259,"MD")&amp;" dias"))))))))</f>
        <v>Contrato Encerrado</v>
      </c>
      <c r="AE4259" s="35">
        <f t="shared" si="331"/>
        <v>534</v>
      </c>
      <c r="AF4259" s="35">
        <f t="shared" si="332"/>
        <v>196</v>
      </c>
      <c r="AG4259" s="17" t="str">
        <f t="shared" si="333"/>
        <v>0 anos 6 meses 14 dias</v>
      </c>
    </row>
    <row r="4260" spans="1:33" ht="11.25" customHeight="1" x14ac:dyDescent="0.2">
      <c r="A4260" s="8" t="s">
        <v>9</v>
      </c>
      <c r="B4260" s="8" t="s">
        <v>13</v>
      </c>
      <c r="C4260" s="22" t="s">
        <v>15</v>
      </c>
      <c r="D4260" s="37">
        <v>2023</v>
      </c>
      <c r="E4260" s="23" t="s">
        <v>27</v>
      </c>
      <c r="F4260" s="8" t="s">
        <v>28</v>
      </c>
      <c r="G4260" s="77" t="s">
        <v>7387</v>
      </c>
      <c r="H4260" s="78" t="s">
        <v>7388</v>
      </c>
      <c r="I4260" s="9" t="s">
        <v>7389</v>
      </c>
      <c r="J4260" s="14" t="s">
        <v>1302</v>
      </c>
      <c r="K4260" s="9" t="s">
        <v>29</v>
      </c>
      <c r="L4260" s="24" t="s">
        <v>30</v>
      </c>
      <c r="M4260" s="7" t="s">
        <v>9427</v>
      </c>
      <c r="N4260" s="15" t="s">
        <v>2102</v>
      </c>
      <c r="O4260" s="24"/>
      <c r="P4260" s="24" t="s">
        <v>2518</v>
      </c>
      <c r="Q4260" s="24" t="s">
        <v>4109</v>
      </c>
      <c r="R4260" s="17">
        <v>37237</v>
      </c>
      <c r="S4260" s="17">
        <v>44986</v>
      </c>
      <c r="T4260" s="31">
        <v>45243</v>
      </c>
      <c r="U4260" s="17"/>
      <c r="V4260" s="31"/>
      <c r="W4260" s="17"/>
      <c r="X4260" s="17"/>
      <c r="Y4260" s="17"/>
      <c r="Z4260" s="31"/>
      <c r="AA4260" s="18">
        <f t="shared" ca="1" si="330"/>
        <v>23</v>
      </c>
      <c r="AB4260" s="19" t="s">
        <v>7878</v>
      </c>
      <c r="AC4260" s="35" t="str">
        <f t="shared" si="334"/>
        <v>0 anos 8 meses 12 dias</v>
      </c>
      <c r="AD4260" s="35" t="str">
        <f ca="1">IF(AND(V4260="",T4260&lt;TODAY()),"Contrato Encerrado",IF(AND(V4260="",T4260&gt;TODAY()),DATEDIF(TODAY(),T4260,"Y")&amp;" anos"&amp;" "&amp;DATEDIF(TODAY(),T4260,"YM")&amp;" meses"&amp;" "&amp;DATEDIF(TODAY(),T4260,"MD")&amp;" dias",IF(AND(X4260="",V4260&lt;TODAY()),"Contrato Encerrado",IF(AND(X4260="",V4260&gt;TODAY()),DATEDIF(TODAY(),V4260,"Y")&amp;" anos"&amp;" "&amp;DATEDIF(TODAY(),V4260,"YM")&amp;" meses"&amp;" "&amp;DATEDIF(TODAY(),V4260,"MD")&amp;" dias",IF(AND(Z4260="",X4260&lt;TODAY()),"Contrato Encerrado",IF(AND(Z4260="",X4260&gt;TODAY()),DATEDIF(TODAY(),X4260,"Y")&amp;" anos"&amp;" "&amp;DATEDIF(TODAY(),X4260,"YM")&amp;" meses"&amp;" "&amp;DATEDIF(TODAY(),X4260,"MD")&amp;" dias",IF(AND(Z4260&lt;&gt;””,Z4260&lt;TODAY()),"Contrato Encerrado",IF(AND(Z4260&lt;&gt;"",Z4260&gt;TODAY()),DATEDIF(TODAY(),Z4260,"Y")&amp;" anos"&amp;" "&amp;DATEDIF(TODAY(),Z4260,"YM")&amp;" meses"&amp;" "&amp;DATEDIF(TODAY(),Z4260,"MD")&amp;" dias"))))))))</f>
        <v>Contrato Encerrado</v>
      </c>
      <c r="AE4260" s="35">
        <f t="shared" si="331"/>
        <v>257</v>
      </c>
      <c r="AF4260" s="35">
        <f t="shared" si="332"/>
        <v>473</v>
      </c>
      <c r="AG4260" s="17" t="str">
        <f t="shared" si="333"/>
        <v>1 anos 3 meses 17 dias</v>
      </c>
    </row>
    <row r="4261" spans="1:33" ht="11.25" customHeight="1" x14ac:dyDescent="0.2">
      <c r="A4261" s="8" t="s">
        <v>9</v>
      </c>
      <c r="B4261" s="10" t="s">
        <v>13</v>
      </c>
      <c r="C4261" s="11" t="s">
        <v>24</v>
      </c>
      <c r="D4261" s="36">
        <v>2022</v>
      </c>
      <c r="E4261" s="12" t="s">
        <v>157</v>
      </c>
      <c r="F4261" s="8" t="s">
        <v>158</v>
      </c>
      <c r="G4261" s="77" t="s">
        <v>5460</v>
      </c>
      <c r="H4261" s="78" t="s">
        <v>5461</v>
      </c>
      <c r="I4261" s="14" t="s">
        <v>5462</v>
      </c>
      <c r="J4261" s="14" t="s">
        <v>14943</v>
      </c>
      <c r="K4261" s="14" t="s">
        <v>29</v>
      </c>
      <c r="L4261" s="15" t="s">
        <v>30</v>
      </c>
      <c r="M4261" s="7" t="s">
        <v>9427</v>
      </c>
      <c r="N4261" s="16" t="s">
        <v>2101</v>
      </c>
      <c r="O4261" s="16"/>
      <c r="P4261" s="16" t="s">
        <v>2518</v>
      </c>
      <c r="Q4261" s="16" t="s">
        <v>2521</v>
      </c>
      <c r="R4261" s="31">
        <v>29295</v>
      </c>
      <c r="S4261" s="31">
        <v>44861</v>
      </c>
      <c r="T4261" s="31">
        <v>45131</v>
      </c>
      <c r="U4261" s="31"/>
      <c r="V4261" s="31"/>
      <c r="W4261" s="31"/>
      <c r="X4261" s="17"/>
      <c r="Y4261" s="17"/>
      <c r="Z4261" s="31"/>
      <c r="AA4261" s="18">
        <f t="shared" ca="1" si="330"/>
        <v>45</v>
      </c>
      <c r="AB4261" s="19" t="s">
        <v>7878</v>
      </c>
      <c r="AC4261" s="35" t="str">
        <f t="shared" si="334"/>
        <v>0 anos 8 meses 27 dias</v>
      </c>
      <c r="AD4261" s="35" t="str">
        <f ca="1">IF(AND(V4261="",T4261&lt;TODAY()),"Contrato Encerrado",IF(AND(V4261="",T4261&gt;TODAY()),DATEDIF(TODAY(),T4261,"Y")&amp;" anos"&amp;" "&amp;DATEDIF(TODAY(),T4261,"YM")&amp;" meses"&amp;" "&amp;DATEDIF(TODAY(),T4261,"MD")&amp;" dias",IF(AND(X4261="",V4261&lt;TODAY()),"Contrato Encerrado",IF(AND(X4261="",V4261&gt;TODAY()),DATEDIF(TODAY(),V4261,"Y")&amp;" anos"&amp;" "&amp;DATEDIF(TODAY(),V4261,"YM")&amp;" meses"&amp;" "&amp;DATEDIF(TODAY(),V4261,"MD")&amp;" dias",IF(AND(Z4261="",X4261&lt;TODAY()),"Contrato Encerrado",IF(AND(Z4261="",X4261&gt;TODAY()),DATEDIF(TODAY(),X4261,"Y")&amp;" anos"&amp;" "&amp;DATEDIF(TODAY(),X4261,"YM")&amp;" meses"&amp;" "&amp;DATEDIF(TODAY(),X4261,"MD")&amp;" dias",IF(AND(Z4261&lt;&gt;””,Z4261&lt;TODAY()),"Contrato Encerrado",IF(AND(Z4261&lt;&gt;"",Z4261&gt;TODAY()),DATEDIF(TODAY(),Z4261,"Y")&amp;" anos"&amp;" "&amp;DATEDIF(TODAY(),Z4261,"YM")&amp;" meses"&amp;" "&amp;DATEDIF(TODAY(),Z4261,"MD")&amp;" dias"))))))))</f>
        <v>Contrato Encerrado</v>
      </c>
      <c r="AE4261" s="35">
        <f t="shared" si="331"/>
        <v>270</v>
      </c>
      <c r="AF4261" s="35">
        <f t="shared" si="332"/>
        <v>460</v>
      </c>
      <c r="AG4261" s="17" t="str">
        <f t="shared" si="333"/>
        <v>1 anos 3 meses 4 dias</v>
      </c>
    </row>
    <row r="4262" spans="1:33" ht="11.25" customHeight="1" x14ac:dyDescent="0.2">
      <c r="A4262" s="8" t="s">
        <v>9</v>
      </c>
      <c r="B4262" s="10" t="s">
        <v>13</v>
      </c>
      <c r="C4262" s="11" t="s">
        <v>23</v>
      </c>
      <c r="D4262" s="36">
        <v>2022</v>
      </c>
      <c r="E4262" s="12" t="s">
        <v>157</v>
      </c>
      <c r="F4262" s="8" t="s">
        <v>158</v>
      </c>
      <c r="G4262" s="77" t="s">
        <v>5463</v>
      </c>
      <c r="H4262" s="78" t="s">
        <v>5464</v>
      </c>
      <c r="I4262" s="14" t="s">
        <v>5465</v>
      </c>
      <c r="J4262" s="14" t="s">
        <v>1302</v>
      </c>
      <c r="K4262" s="14" t="s">
        <v>29</v>
      </c>
      <c r="L4262" s="15" t="s">
        <v>30</v>
      </c>
      <c r="M4262" s="7" t="s">
        <v>9427</v>
      </c>
      <c r="N4262" s="16" t="s">
        <v>2101</v>
      </c>
      <c r="O4262" s="16"/>
      <c r="P4262" s="16" t="s">
        <v>2518</v>
      </c>
      <c r="Q4262" s="16" t="s">
        <v>2521</v>
      </c>
      <c r="R4262" s="31">
        <v>35633</v>
      </c>
      <c r="S4262" s="31">
        <v>44840</v>
      </c>
      <c r="T4262" s="31">
        <v>44965</v>
      </c>
      <c r="U4262" s="31"/>
      <c r="V4262" s="31"/>
      <c r="W4262" s="31"/>
      <c r="X4262" s="17"/>
      <c r="Y4262" s="17"/>
      <c r="Z4262" s="31"/>
      <c r="AA4262" s="18">
        <f t="shared" ca="1" si="330"/>
        <v>28</v>
      </c>
      <c r="AB4262" s="19" t="s">
        <v>7878</v>
      </c>
      <c r="AC4262" s="35" t="str">
        <f t="shared" si="334"/>
        <v>0 anos 4 meses 2 dias</v>
      </c>
      <c r="AD4262" s="35" t="str">
        <f ca="1">IF(AND(V4262="",T4262&lt;TODAY()),"Contrato Encerrado",IF(AND(V4262="",T4262&gt;TODAY()),DATEDIF(TODAY(),T4262,"Y")&amp;" anos"&amp;" "&amp;DATEDIF(TODAY(),T4262,"YM")&amp;" meses"&amp;" "&amp;DATEDIF(TODAY(),T4262,"MD")&amp;" dias",IF(AND(X4262="",V4262&lt;TODAY()),"Contrato Encerrado",IF(AND(X4262="",V4262&gt;TODAY()),DATEDIF(TODAY(),V4262,"Y")&amp;" anos"&amp;" "&amp;DATEDIF(TODAY(),V4262,"YM")&amp;" meses"&amp;" "&amp;DATEDIF(TODAY(),V4262,"MD")&amp;" dias",IF(AND(Z4262="",X4262&lt;TODAY()),"Contrato Encerrado",IF(AND(Z4262="",X4262&gt;TODAY()),DATEDIF(TODAY(),X4262,"Y")&amp;" anos"&amp;" "&amp;DATEDIF(TODAY(),X4262,"YM")&amp;" meses"&amp;" "&amp;DATEDIF(TODAY(),X4262,"MD")&amp;" dias",IF(AND(Z4262&lt;&gt;””,Z4262&lt;TODAY()),"Contrato Encerrado",IF(AND(Z4262&lt;&gt;"",Z4262&gt;TODAY()),DATEDIF(TODAY(),Z4262,"Y")&amp;" anos"&amp;" "&amp;DATEDIF(TODAY(),Z4262,"YM")&amp;" meses"&amp;" "&amp;DATEDIF(TODAY(),Z4262,"MD")&amp;" dias"))))))))</f>
        <v>Contrato Encerrado</v>
      </c>
      <c r="AE4262" s="35">
        <f t="shared" si="331"/>
        <v>125</v>
      </c>
      <c r="AF4262" s="35">
        <f t="shared" si="332"/>
        <v>605</v>
      </c>
      <c r="AG4262" s="17" t="str">
        <f t="shared" si="333"/>
        <v>1 anos 7 meses 27 dias</v>
      </c>
    </row>
    <row r="4263" spans="1:33" ht="11.25" customHeight="1" x14ac:dyDescent="0.2">
      <c r="A4263" s="8" t="s">
        <v>9</v>
      </c>
      <c r="B4263" s="8" t="s">
        <v>13</v>
      </c>
      <c r="C4263" s="22" t="s">
        <v>15</v>
      </c>
      <c r="D4263" s="37">
        <v>2023</v>
      </c>
      <c r="E4263" s="23" t="s">
        <v>510</v>
      </c>
      <c r="F4263" s="8" t="s">
        <v>511</v>
      </c>
      <c r="G4263" s="77" t="s">
        <v>7390</v>
      </c>
      <c r="H4263" s="78" t="s">
        <v>7391</v>
      </c>
      <c r="I4263" s="9" t="s">
        <v>7392</v>
      </c>
      <c r="J4263" s="14" t="s">
        <v>14943</v>
      </c>
      <c r="K4263" s="9" t="s">
        <v>29</v>
      </c>
      <c r="L4263" s="24" t="s">
        <v>30</v>
      </c>
      <c r="M4263" s="7" t="s">
        <v>9427</v>
      </c>
      <c r="N4263" s="15" t="s">
        <v>2098</v>
      </c>
      <c r="O4263" s="24"/>
      <c r="P4263" s="24" t="s">
        <v>2518</v>
      </c>
      <c r="Q4263" s="24" t="s">
        <v>2523</v>
      </c>
      <c r="R4263" s="17">
        <v>35897</v>
      </c>
      <c r="S4263" s="17">
        <v>44949</v>
      </c>
      <c r="T4263" s="31">
        <v>45560</v>
      </c>
      <c r="U4263" s="17"/>
      <c r="V4263" s="31"/>
      <c r="W4263" s="17"/>
      <c r="X4263" s="17"/>
      <c r="Y4263" s="17"/>
      <c r="Z4263" s="31"/>
      <c r="AA4263" s="18">
        <f t="shared" ca="1" si="330"/>
        <v>27</v>
      </c>
      <c r="AB4263" s="19" t="s">
        <v>7878</v>
      </c>
      <c r="AC4263" s="35" t="str">
        <f t="shared" si="334"/>
        <v>1 anos 8 meses 2 dias</v>
      </c>
      <c r="AD4263" s="35" t="str">
        <f ca="1">IF(AND(V4263="",T4263&lt;TODAY()),"Contrato Encerrado",IF(AND(V4263="",T4263&gt;TODAY()),DATEDIF(TODAY(),T4263,"Y")&amp;" anos"&amp;" "&amp;DATEDIF(TODAY(),T4263,"YM")&amp;" meses"&amp;" "&amp;DATEDIF(TODAY(),T4263,"MD")&amp;" dias",IF(AND(X4263="",V4263&lt;TODAY()),"Contrato Encerrado",IF(AND(X4263="",V4263&gt;TODAY()),DATEDIF(TODAY(),V4263,"Y")&amp;" anos"&amp;" "&amp;DATEDIF(TODAY(),V4263,"YM")&amp;" meses"&amp;" "&amp;DATEDIF(TODAY(),V4263,"MD")&amp;" dias",IF(AND(Z4263="",X4263&lt;TODAY()),"Contrato Encerrado",IF(AND(Z4263="",X4263&gt;TODAY()),DATEDIF(TODAY(),X4263,"Y")&amp;" anos"&amp;" "&amp;DATEDIF(TODAY(),X4263,"YM")&amp;" meses"&amp;" "&amp;DATEDIF(TODAY(),X4263,"MD")&amp;" dias",IF(AND(Z4263&lt;&gt;””,Z4263&lt;TODAY()),"Contrato Encerrado",IF(AND(Z4263&lt;&gt;"",Z4263&gt;TODAY()),DATEDIF(TODAY(),Z4263,"Y")&amp;" anos"&amp;" "&amp;DATEDIF(TODAY(),Z4263,"YM")&amp;" meses"&amp;" "&amp;DATEDIF(TODAY(),Z4263,"MD")&amp;" dias"))))))))</f>
        <v>Contrato Encerrado</v>
      </c>
      <c r="AE4263" s="35">
        <f t="shared" si="331"/>
        <v>611</v>
      </c>
      <c r="AF4263" s="35">
        <f t="shared" si="332"/>
        <v>119</v>
      </c>
      <c r="AG4263" s="17" t="str">
        <f t="shared" si="333"/>
        <v>0 anos 3 meses 28 dias</v>
      </c>
    </row>
    <row r="4264" spans="1:33" ht="11.25" customHeight="1" x14ac:dyDescent="0.2">
      <c r="A4264" s="8" t="s">
        <v>9</v>
      </c>
      <c r="B4264" s="8" t="s">
        <v>13</v>
      </c>
      <c r="C4264" s="22" t="s">
        <v>15</v>
      </c>
      <c r="D4264" s="37">
        <v>2024</v>
      </c>
      <c r="E4264" s="23" t="s">
        <v>772</v>
      </c>
      <c r="F4264" s="8" t="s">
        <v>773</v>
      </c>
      <c r="G4264" s="77" t="s">
        <v>12412</v>
      </c>
      <c r="H4264" s="78" t="s">
        <v>12413</v>
      </c>
      <c r="I4264" s="9" t="s">
        <v>12414</v>
      </c>
      <c r="J4264" s="14" t="s">
        <v>1302</v>
      </c>
      <c r="K4264" s="9" t="s">
        <v>29</v>
      </c>
      <c r="L4264" s="24" t="s">
        <v>30</v>
      </c>
      <c r="M4264" s="7" t="s">
        <v>9427</v>
      </c>
      <c r="N4264" s="24" t="s">
        <v>2114</v>
      </c>
      <c r="O4264" s="24" t="s">
        <v>7897</v>
      </c>
      <c r="P4264" s="24" t="s">
        <v>2518</v>
      </c>
      <c r="Q4264" s="24" t="s">
        <v>2523</v>
      </c>
      <c r="R4264" s="17">
        <v>31147</v>
      </c>
      <c r="S4264" s="17">
        <v>45370</v>
      </c>
      <c r="T4264" s="17">
        <v>45473</v>
      </c>
      <c r="U4264" s="17"/>
      <c r="V4264" s="17"/>
      <c r="W4264" s="17"/>
      <c r="X4264" s="17"/>
      <c r="Y4264" s="17"/>
      <c r="Z4264" s="17"/>
      <c r="AA4264" s="18">
        <f t="shared" ca="1" si="330"/>
        <v>40</v>
      </c>
      <c r="AB4264" s="17" t="s">
        <v>7878</v>
      </c>
      <c r="AC4264" s="35" t="str">
        <f t="shared" si="334"/>
        <v>0 anos 3 meses 11 dias</v>
      </c>
      <c r="AD4264" s="35" t="str">
        <f ca="1">IF(AND(V4264="",T4264&lt;TODAY()),"Contrato Encerrado",IF(AND(V4264="",T4264&gt;TODAY()),DATEDIF(TODAY(),T4264,"Y")&amp;" anos"&amp;" "&amp;DATEDIF(TODAY(),T4264,"YM")&amp;" meses"&amp;" "&amp;DATEDIF(TODAY(),T4264,"MD")&amp;" dias",IF(AND(X4264="",V4264&lt;TODAY()),"Contrato Encerrado",IF(AND(X4264="",V4264&gt;TODAY()),DATEDIF(TODAY(),V4264,"Y")&amp;" anos"&amp;" "&amp;DATEDIF(TODAY(),V4264,"YM")&amp;" meses"&amp;" "&amp;DATEDIF(TODAY(),V4264,"MD")&amp;" dias",IF(AND(Z4264="",X4264&lt;TODAY()),"Contrato Encerrado",IF(AND(Z4264="",X4264&gt;TODAY()),DATEDIF(TODAY(),X4264,"Y")&amp;" anos"&amp;" "&amp;DATEDIF(TODAY(),X4264,"YM")&amp;" meses"&amp;" "&amp;DATEDIF(TODAY(),X4264,"MD")&amp;" dias",IF(AND(Z4264&lt;&gt;””,Z4264&lt;TODAY()),"Contrato Encerrado",IF(AND(Z4264&lt;&gt;"",Z4264&gt;TODAY()),DATEDIF(TODAY(),Z4264,"Y")&amp;" anos"&amp;" "&amp;DATEDIF(TODAY(),Z4264,"YM")&amp;" meses"&amp;" "&amp;DATEDIF(TODAY(),Z4264,"MD")&amp;" dias"))))))))</f>
        <v>Contrato Encerrado</v>
      </c>
      <c r="AE4264" s="35">
        <f t="shared" si="331"/>
        <v>103</v>
      </c>
      <c r="AF4264" s="35">
        <f t="shared" si="332"/>
        <v>627</v>
      </c>
      <c r="AG4264" s="17" t="str">
        <f t="shared" si="333"/>
        <v>1 anos 8 meses 18 dias</v>
      </c>
    </row>
    <row r="4265" spans="1:33" ht="11.25" customHeight="1" x14ac:dyDescent="0.2">
      <c r="A4265" s="8" t="s">
        <v>9</v>
      </c>
      <c r="B4265" s="8" t="s">
        <v>13</v>
      </c>
      <c r="C4265" s="22" t="s">
        <v>14</v>
      </c>
      <c r="D4265" s="37">
        <v>2023</v>
      </c>
      <c r="E4265" s="23" t="s">
        <v>1685</v>
      </c>
      <c r="F4265" s="8" t="s">
        <v>1686</v>
      </c>
      <c r="G4265" s="77" t="s">
        <v>7393</v>
      </c>
      <c r="H4265" s="78" t="s">
        <v>7394</v>
      </c>
      <c r="I4265" s="9" t="s">
        <v>7395</v>
      </c>
      <c r="J4265" s="67" t="s">
        <v>14943</v>
      </c>
      <c r="K4265" s="9" t="s">
        <v>29</v>
      </c>
      <c r="L4265" s="24" t="s">
        <v>81</v>
      </c>
      <c r="M4265" s="7" t="s">
        <v>82</v>
      </c>
      <c r="N4265" s="24" t="s">
        <v>4113</v>
      </c>
      <c r="O4265" s="24"/>
      <c r="P4265" s="24" t="s">
        <v>2518</v>
      </c>
      <c r="Q4265" s="24" t="s">
        <v>2523</v>
      </c>
      <c r="R4265" s="17">
        <v>38472</v>
      </c>
      <c r="S4265" s="17">
        <v>44942</v>
      </c>
      <c r="T4265" s="31">
        <v>45287</v>
      </c>
      <c r="U4265" s="17"/>
      <c r="V4265" s="31"/>
      <c r="W4265" s="17"/>
      <c r="X4265" s="17"/>
      <c r="Y4265" s="17"/>
      <c r="Z4265" s="31"/>
      <c r="AA4265" s="18">
        <f t="shared" ca="1" si="330"/>
        <v>20</v>
      </c>
      <c r="AB4265" s="19" t="s">
        <v>7878</v>
      </c>
      <c r="AC4265" s="35" t="str">
        <f t="shared" si="334"/>
        <v>0 anos 11 meses 11 dias</v>
      </c>
      <c r="AD4265" s="35" t="str">
        <f ca="1">IF(AND(V4265="",T4265&lt;TODAY()),"Contrato Encerrado",IF(AND(V4265="",T4265&gt;TODAY()),DATEDIF(TODAY(),T4265,"Y")&amp;" anos"&amp;" "&amp;DATEDIF(TODAY(),T4265,"YM")&amp;" meses"&amp;" "&amp;DATEDIF(TODAY(),T4265,"MD")&amp;" dias",IF(AND(X4265="",V4265&lt;TODAY()),"Contrato Encerrado",IF(AND(X4265="",V4265&gt;TODAY()),DATEDIF(TODAY(),V4265,"Y")&amp;" anos"&amp;" "&amp;DATEDIF(TODAY(),V4265,"YM")&amp;" meses"&amp;" "&amp;DATEDIF(TODAY(),V4265,"MD")&amp;" dias",IF(AND(Z4265="",X4265&lt;TODAY()),"Contrato Encerrado",IF(AND(Z4265="",X4265&gt;TODAY()),DATEDIF(TODAY(),X4265,"Y")&amp;" anos"&amp;" "&amp;DATEDIF(TODAY(),X4265,"YM")&amp;" meses"&amp;" "&amp;DATEDIF(TODAY(),X4265,"MD")&amp;" dias",IF(AND(Z4265&lt;&gt;””,Z4265&lt;TODAY()),"Contrato Encerrado",IF(AND(Z4265&lt;&gt;"",Z4265&gt;TODAY()),DATEDIF(TODAY(),Z4265,"Y")&amp;" anos"&amp;" "&amp;DATEDIF(TODAY(),Z4265,"YM")&amp;" meses"&amp;" "&amp;DATEDIF(TODAY(),Z4265,"MD")&amp;" dias"))))))))</f>
        <v>Contrato Encerrado</v>
      </c>
      <c r="AE4265" s="35">
        <f t="shared" si="331"/>
        <v>345</v>
      </c>
      <c r="AF4265" s="35">
        <f t="shared" si="332"/>
        <v>385</v>
      </c>
      <c r="AG4265" s="17" t="str">
        <f t="shared" si="333"/>
        <v>1 anos 0 meses 19 dias</v>
      </c>
    </row>
    <row r="4266" spans="1:33" ht="11.25" customHeight="1" x14ac:dyDescent="0.2">
      <c r="A4266" s="8" t="s">
        <v>9</v>
      </c>
      <c r="B4266" s="10" t="s">
        <v>13</v>
      </c>
      <c r="C4266" s="11" t="s">
        <v>23</v>
      </c>
      <c r="D4266" s="36">
        <v>2021</v>
      </c>
      <c r="E4266" s="12" t="s">
        <v>157</v>
      </c>
      <c r="F4266" s="8" t="s">
        <v>158</v>
      </c>
      <c r="G4266" s="77" t="s">
        <v>3858</v>
      </c>
      <c r="H4266" s="78" t="s">
        <v>3859</v>
      </c>
      <c r="I4266" s="14" t="s">
        <v>3860</v>
      </c>
      <c r="J4266" s="14" t="s">
        <v>14943</v>
      </c>
      <c r="K4266" s="14" t="s">
        <v>29</v>
      </c>
      <c r="L4266" s="15" t="s">
        <v>81</v>
      </c>
      <c r="M4266" s="7" t="s">
        <v>14548</v>
      </c>
      <c r="N4266" s="26" t="s">
        <v>14547</v>
      </c>
      <c r="O4266" s="15" t="s">
        <v>13956</v>
      </c>
      <c r="P4266" s="26" t="s">
        <v>2516</v>
      </c>
      <c r="Q4266" s="26" t="s">
        <v>14550</v>
      </c>
      <c r="R4266" s="31">
        <v>37408</v>
      </c>
      <c r="S4266" s="31">
        <v>44473</v>
      </c>
      <c r="T4266" s="111">
        <v>44562</v>
      </c>
      <c r="U4266" s="31">
        <v>45474</v>
      </c>
      <c r="V4266" s="31">
        <v>45595</v>
      </c>
      <c r="W4266" s="31"/>
      <c r="X4266" s="17"/>
      <c r="Y4266" s="17"/>
      <c r="Z4266" s="31"/>
      <c r="AA4266" s="18">
        <f t="shared" ca="1" si="330"/>
        <v>23</v>
      </c>
      <c r="AB4266" s="19" t="s">
        <v>7878</v>
      </c>
      <c r="AC4266" s="35" t="str">
        <f t="shared" si="334"/>
        <v>0 anos 6 meses 28 dias</v>
      </c>
      <c r="AD4266" s="35" t="str">
        <f ca="1">IF(AND(V4266="",T4266&lt;TODAY()),"Contrato Encerrado",IF(AND(V4266="",T4266&gt;TODAY()),DATEDIF(TODAY(),T4266,"Y")&amp;" anos"&amp;" "&amp;DATEDIF(TODAY(),T4266,"YM")&amp;" meses"&amp;" "&amp;DATEDIF(TODAY(),T4266,"MD")&amp;" dias",IF(AND(X4266="",V4266&lt;TODAY()),"Contrato Encerrado",IF(AND(X4266="",V4266&gt;TODAY()),DATEDIF(TODAY(),V4266,"Y")&amp;" anos"&amp;" "&amp;DATEDIF(TODAY(),V4266,"YM")&amp;" meses"&amp;" "&amp;DATEDIF(TODAY(),V4266,"MD")&amp;" dias",IF(AND(Z4266="",X4266&lt;TODAY()),"Contrato Encerrado",IF(AND(Z4266="",X4266&gt;TODAY()),DATEDIF(TODAY(),X4266,"Y")&amp;" anos"&amp;" "&amp;DATEDIF(TODAY(),X4266,"YM")&amp;" meses"&amp;" "&amp;DATEDIF(TODAY(),X4266,"MD")&amp;" dias",IF(AND(Z4266&lt;&gt;””,Z4266&lt;TODAY()),"Contrato Encerrado",IF(AND(Z4266&lt;&gt;"",Z4266&gt;TODAY()),DATEDIF(TODAY(),Z4266,"Y")&amp;" anos"&amp;" "&amp;DATEDIF(TODAY(),Z4266,"YM")&amp;" meses"&amp;" "&amp;DATEDIF(TODAY(),Z4266,"MD")&amp;" dias"))))))))</f>
        <v>Contrato Encerrado</v>
      </c>
      <c r="AE4266" s="35">
        <f t="shared" si="331"/>
        <v>210</v>
      </c>
      <c r="AF4266" s="35">
        <f t="shared" si="332"/>
        <v>520</v>
      </c>
      <c r="AG4266" s="17" t="str">
        <f t="shared" si="333"/>
        <v>1 anos 5 meses 3 dias</v>
      </c>
    </row>
    <row r="4267" spans="1:33" ht="11.25" customHeight="1" x14ac:dyDescent="0.2">
      <c r="A4267" s="141" t="s">
        <v>9</v>
      </c>
      <c r="B4267" s="142" t="s">
        <v>13</v>
      </c>
      <c r="C4267" s="143" t="s">
        <v>22</v>
      </c>
      <c r="D4267" s="144">
        <v>2022</v>
      </c>
      <c r="E4267" s="145" t="s">
        <v>1685</v>
      </c>
      <c r="F4267" s="141" t="s">
        <v>1686</v>
      </c>
      <c r="G4267" s="146" t="s">
        <v>1705</v>
      </c>
      <c r="H4267" s="147" t="s">
        <v>1706</v>
      </c>
      <c r="I4267" s="148" t="s">
        <v>1707</v>
      </c>
      <c r="J4267" s="14" t="s">
        <v>14943</v>
      </c>
      <c r="K4267" s="148" t="s">
        <v>29</v>
      </c>
      <c r="L4267" s="149" t="s">
        <v>30</v>
      </c>
      <c r="M4267" s="7" t="s">
        <v>9427</v>
      </c>
      <c r="N4267" s="150" t="s">
        <v>2105</v>
      </c>
      <c r="O4267" s="150"/>
      <c r="P4267" s="150" t="s">
        <v>2517</v>
      </c>
      <c r="Q4267" s="150" t="s">
        <v>2522</v>
      </c>
      <c r="R4267" s="151">
        <v>34068</v>
      </c>
      <c r="S4267" s="151">
        <v>44470</v>
      </c>
      <c r="T4267" s="151">
        <v>45209</v>
      </c>
      <c r="U4267" s="151"/>
      <c r="V4267" s="151"/>
      <c r="W4267" s="151"/>
      <c r="X4267" s="17"/>
      <c r="Y4267" s="17"/>
      <c r="Z4267" s="151"/>
      <c r="AA4267" s="152">
        <f t="shared" ca="1" si="330"/>
        <v>32</v>
      </c>
      <c r="AB4267" s="153" t="s">
        <v>7878</v>
      </c>
      <c r="AC4267" s="35" t="str">
        <f t="shared" si="334"/>
        <v>2 anos 0 meses 9 dias</v>
      </c>
      <c r="AD4267" s="132" t="str">
        <f ca="1">IF(AND(V4267="",T4267&lt;TODAY()),"Contrato Encerrado",IF(AND(V4267="",T4267&gt;TODAY()),DATEDIF(TODAY(),T4267,"Y")&amp;" anos"&amp;" "&amp;DATEDIF(TODAY(),T4267,"YM")&amp;" meses"&amp;" "&amp;DATEDIF(TODAY(),T4267,"MD")&amp;" dias",IF(AND(X4267="",V4267&lt;TODAY()),"Contrato Encerrado",IF(AND(X4267="",V4267&gt;TODAY()),DATEDIF(TODAY(),V4267,"Y")&amp;" anos"&amp;" "&amp;DATEDIF(TODAY(),V4267,"YM")&amp;" meses"&amp;" "&amp;DATEDIF(TODAY(),V4267,"MD")&amp;" dias",IF(AND(Z4267="",X4267&lt;TODAY()),"Contrato Encerrado",IF(AND(Z4267="",X4267&gt;TODAY()),DATEDIF(TODAY(),X4267,"Y")&amp;" anos"&amp;" "&amp;DATEDIF(TODAY(),X4267,"YM")&amp;" meses"&amp;" "&amp;DATEDIF(TODAY(),X4267,"MD")&amp;" dias",IF(AND(Z4267&lt;&gt;””,Z4267&lt;TODAY()),"Contrato Encerrado",IF(AND(Z4267&lt;&gt;"",Z4267&gt;TODAY()),DATEDIF(TODAY(),Z4267,"Y")&amp;" anos"&amp;" "&amp;DATEDIF(TODAY(),Z4267,"YM")&amp;" meses"&amp;" "&amp;DATEDIF(TODAY(),Z4267,"MD")&amp;" dias"))))))))</f>
        <v>Contrato Encerrado</v>
      </c>
      <c r="AE4267" s="132">
        <f t="shared" si="331"/>
        <v>739</v>
      </c>
      <c r="AF4267" s="132">
        <f t="shared" si="332"/>
        <v>-9</v>
      </c>
      <c r="AG4267" s="133" t="str">
        <f t="shared" si="333"/>
        <v>ESTÁGIO COMPLETOU 2 ANOS</v>
      </c>
    </row>
    <row r="4268" spans="1:33" ht="11.25" customHeight="1" x14ac:dyDescent="0.2">
      <c r="A4268" s="8" t="s">
        <v>9</v>
      </c>
      <c r="B4268" s="8" t="s">
        <v>13</v>
      </c>
      <c r="C4268" s="22" t="s">
        <v>15</v>
      </c>
      <c r="D4268" s="37">
        <v>2023</v>
      </c>
      <c r="E4268" s="23" t="s">
        <v>157</v>
      </c>
      <c r="F4268" s="8" t="s">
        <v>158</v>
      </c>
      <c r="G4268" s="77" t="s">
        <v>7396</v>
      </c>
      <c r="H4268" s="78" t="s">
        <v>7397</v>
      </c>
      <c r="I4268" s="9" t="s">
        <v>7398</v>
      </c>
      <c r="J4268" s="14" t="s">
        <v>1302</v>
      </c>
      <c r="K4268" s="9" t="s">
        <v>29</v>
      </c>
      <c r="L4268" s="24" t="s">
        <v>30</v>
      </c>
      <c r="M4268" s="7" t="s">
        <v>9427</v>
      </c>
      <c r="N4268" s="24" t="s">
        <v>2101</v>
      </c>
      <c r="O4268" s="24"/>
      <c r="P4268" s="24" t="s">
        <v>2518</v>
      </c>
      <c r="Q4268" s="24" t="s">
        <v>2521</v>
      </c>
      <c r="R4268" s="17">
        <v>32799</v>
      </c>
      <c r="S4268" s="17">
        <v>44958</v>
      </c>
      <c r="T4268" s="17">
        <v>45118</v>
      </c>
      <c r="U4268" s="17"/>
      <c r="V4268" s="17"/>
      <c r="W4268" s="17"/>
      <c r="X4268" s="17"/>
      <c r="Y4268" s="17"/>
      <c r="Z4268" s="17"/>
      <c r="AA4268" s="18">
        <f t="shared" ca="1" si="330"/>
        <v>35</v>
      </c>
      <c r="AB4268" s="17" t="s">
        <v>7878</v>
      </c>
      <c r="AC4268" s="35" t="str">
        <f t="shared" si="334"/>
        <v>0 anos 5 meses 10 dias</v>
      </c>
      <c r="AD4268" s="35" t="str">
        <f ca="1">IF(AND(V4268="",T4268&lt;TODAY()),"Contrato Encerrado",IF(AND(V4268="",T4268&gt;TODAY()),DATEDIF(TODAY(),T4268,"Y")&amp;" anos"&amp;" "&amp;DATEDIF(TODAY(),T4268,"YM")&amp;" meses"&amp;" "&amp;DATEDIF(TODAY(),T4268,"MD")&amp;" dias",IF(AND(X4268="",V4268&lt;TODAY()),"Contrato Encerrado",IF(AND(X4268="",V4268&gt;TODAY()),DATEDIF(TODAY(),V4268,"Y")&amp;" anos"&amp;" "&amp;DATEDIF(TODAY(),V4268,"YM")&amp;" meses"&amp;" "&amp;DATEDIF(TODAY(),V4268,"MD")&amp;" dias",IF(AND(Z4268="",X4268&lt;TODAY()),"Contrato Encerrado",IF(AND(Z4268="",X4268&gt;TODAY()),DATEDIF(TODAY(),X4268,"Y")&amp;" anos"&amp;" "&amp;DATEDIF(TODAY(),X4268,"YM")&amp;" meses"&amp;" "&amp;DATEDIF(TODAY(),X4268,"MD")&amp;" dias",IF(AND(Z4268&lt;&gt;””,Z4268&lt;TODAY()),"Contrato Encerrado",IF(AND(Z4268&lt;&gt;"",Z4268&gt;TODAY()),DATEDIF(TODAY(),Z4268,"Y")&amp;" anos"&amp;" "&amp;DATEDIF(TODAY(),Z4268,"YM")&amp;" meses"&amp;" "&amp;DATEDIF(TODAY(),Z4268,"MD")&amp;" dias"))))))))</f>
        <v>Contrato Encerrado</v>
      </c>
      <c r="AE4268" s="35">
        <f t="shared" si="331"/>
        <v>160</v>
      </c>
      <c r="AF4268" s="35">
        <f t="shared" si="332"/>
        <v>570</v>
      </c>
      <c r="AG4268" s="17" t="str">
        <f t="shared" si="333"/>
        <v>1 anos 6 meses 23 dias</v>
      </c>
    </row>
    <row r="4269" spans="1:33" ht="11.25" customHeight="1" x14ac:dyDescent="0.2">
      <c r="A4269" s="8" t="s">
        <v>9</v>
      </c>
      <c r="B4269" s="8" t="s">
        <v>13</v>
      </c>
      <c r="C4269" s="22" t="s">
        <v>21</v>
      </c>
      <c r="D4269" s="35">
        <v>2025</v>
      </c>
      <c r="E4269" s="12" t="s">
        <v>3176</v>
      </c>
      <c r="F4269" s="8" t="s">
        <v>3177</v>
      </c>
      <c r="G4269" s="14" t="s">
        <v>17668</v>
      </c>
      <c r="H4269" s="8" t="s">
        <v>17669</v>
      </c>
      <c r="I4269" s="14" t="s">
        <v>17035</v>
      </c>
      <c r="J4269" s="14" t="s">
        <v>10</v>
      </c>
      <c r="K4269" s="14" t="s">
        <v>29</v>
      </c>
      <c r="L4269" s="15" t="s">
        <v>30</v>
      </c>
      <c r="M4269" s="7" t="s">
        <v>16153</v>
      </c>
      <c r="N4269" s="15" t="s">
        <v>2098</v>
      </c>
      <c r="O4269" s="15" t="s">
        <v>17157</v>
      </c>
      <c r="P4269" s="15" t="s">
        <v>2518</v>
      </c>
      <c r="Q4269" s="15" t="s">
        <v>2523</v>
      </c>
      <c r="R4269" s="20">
        <v>33013</v>
      </c>
      <c r="S4269" s="20">
        <v>45831</v>
      </c>
      <c r="T4269" s="20">
        <v>46195</v>
      </c>
      <c r="U4269" s="20"/>
      <c r="V4269" s="20"/>
      <c r="W4269" s="20"/>
      <c r="X4269" s="17"/>
      <c r="Y4269" s="17"/>
      <c r="Z4269" s="20"/>
      <c r="AA4269" s="21">
        <f t="shared" ca="1" si="330"/>
        <v>35</v>
      </c>
      <c r="AB4269" s="20" t="s">
        <v>7878</v>
      </c>
      <c r="AC4269" s="35" t="str">
        <f t="shared" si="334"/>
        <v>0 anos 11 meses 30 dias</v>
      </c>
      <c r="AD4269" s="35" t="str">
        <f ca="1">IF(AND(V4269="",T4269&lt;TODAY()),"Contrato Encerrado",IF(AND(V4269="",T4269&gt;TODAY()),DATEDIF(TODAY(),T4269,"Y")&amp;" anos"&amp;" "&amp;DATEDIF(TODAY(),T4269,"YM")&amp;" meses"&amp;" "&amp;DATEDIF(TODAY(),T4269,"MD")&amp;" dias",IF(AND(X4269="",V4269&lt;TODAY()),"Contrato Encerrado",IF(AND(X4269="",V4269&gt;TODAY()),DATEDIF(TODAY(),V4269,"Y")&amp;" anos"&amp;" "&amp;DATEDIF(TODAY(),V4269,"YM")&amp;" meses"&amp;" "&amp;DATEDIF(TODAY(),V4269,"MD")&amp;" dias",IF(AND(Z4269="",X4269&lt;TODAY()),"Contrato Encerrado",IF(AND(Z4269="",X4269&gt;TODAY()),DATEDIF(TODAY(),X4269,"Y")&amp;" anos"&amp;" "&amp;DATEDIF(TODAY(),X4269,"YM")&amp;" meses"&amp;" "&amp;DATEDIF(TODAY(),X4269,"MD")&amp;" dias",IF(AND(Z4269&lt;&gt;””,Z4269&lt;TODAY()),"Contrato Encerrado",IF(AND(Z4269&lt;&gt;"",Z4269&gt;TODAY()),DATEDIF(TODAY(),Z4269,"Y")&amp;" anos"&amp;" "&amp;DATEDIF(TODAY(),Z4269,"YM")&amp;" meses"&amp;" "&amp;DATEDIF(TODAY(),Z4269,"MD")&amp;" dias"))))))))</f>
        <v>0 anos 8 meses 15 dias</v>
      </c>
      <c r="AE4269" s="35">
        <f t="shared" si="331"/>
        <v>364</v>
      </c>
      <c r="AF4269" s="35">
        <f t="shared" si="332"/>
        <v>366</v>
      </c>
      <c r="AG4269" s="17" t="str">
        <f t="shared" si="333"/>
        <v>0 anos 11 meses 31 dias</v>
      </c>
    </row>
    <row r="4270" spans="1:33" ht="11.25" customHeight="1" x14ac:dyDescent="0.2">
      <c r="A4270" s="8" t="s">
        <v>9</v>
      </c>
      <c r="B4270" s="8" t="s">
        <v>13</v>
      </c>
      <c r="C4270" s="22" t="s">
        <v>11</v>
      </c>
      <c r="D4270" s="37">
        <v>2023</v>
      </c>
      <c r="E4270" s="23" t="s">
        <v>772</v>
      </c>
      <c r="F4270" s="8" t="s">
        <v>773</v>
      </c>
      <c r="G4270" s="77" t="s">
        <v>7399</v>
      </c>
      <c r="H4270" s="78" t="s">
        <v>7400</v>
      </c>
      <c r="I4270" s="9" t="s">
        <v>7401</v>
      </c>
      <c r="J4270" s="14" t="s">
        <v>1302</v>
      </c>
      <c r="K4270" s="9" t="s">
        <v>29</v>
      </c>
      <c r="L4270" s="24" t="s">
        <v>30</v>
      </c>
      <c r="M4270" s="7" t="s">
        <v>9427</v>
      </c>
      <c r="N4270" s="24" t="s">
        <v>6372</v>
      </c>
      <c r="O4270" s="24"/>
      <c r="P4270" s="24" t="s">
        <v>2518</v>
      </c>
      <c r="Q4270" s="24" t="s">
        <v>2523</v>
      </c>
      <c r="R4270" s="17">
        <v>31782</v>
      </c>
      <c r="S4270" s="17">
        <v>44943</v>
      </c>
      <c r="T4270" s="31">
        <v>45247</v>
      </c>
      <c r="U4270" s="17"/>
      <c r="V4270" s="31"/>
      <c r="W4270" s="17"/>
      <c r="X4270" s="17"/>
      <c r="Y4270" s="17"/>
      <c r="Z4270" s="31"/>
      <c r="AA4270" s="18">
        <f t="shared" ca="1" si="330"/>
        <v>38</v>
      </c>
      <c r="AB4270" s="19" t="s">
        <v>7878</v>
      </c>
      <c r="AC4270" s="35" t="str">
        <f t="shared" si="334"/>
        <v>0 anos 10 meses 0 dias</v>
      </c>
      <c r="AD4270" s="35" t="str">
        <f ca="1">IF(AND(V4270="",T4270&lt;TODAY()),"Contrato Encerrado",IF(AND(V4270="",T4270&gt;TODAY()),DATEDIF(TODAY(),T4270,"Y")&amp;" anos"&amp;" "&amp;DATEDIF(TODAY(),T4270,"YM")&amp;" meses"&amp;" "&amp;DATEDIF(TODAY(),T4270,"MD")&amp;" dias",IF(AND(X4270="",V4270&lt;TODAY()),"Contrato Encerrado",IF(AND(X4270="",V4270&gt;TODAY()),DATEDIF(TODAY(),V4270,"Y")&amp;" anos"&amp;" "&amp;DATEDIF(TODAY(),V4270,"YM")&amp;" meses"&amp;" "&amp;DATEDIF(TODAY(),V4270,"MD")&amp;" dias",IF(AND(Z4270="",X4270&lt;TODAY()),"Contrato Encerrado",IF(AND(Z4270="",X4270&gt;TODAY()),DATEDIF(TODAY(),X4270,"Y")&amp;" anos"&amp;" "&amp;DATEDIF(TODAY(),X4270,"YM")&amp;" meses"&amp;" "&amp;DATEDIF(TODAY(),X4270,"MD")&amp;" dias",IF(AND(Z4270&lt;&gt;””,Z4270&lt;TODAY()),"Contrato Encerrado",IF(AND(Z4270&lt;&gt;"",Z4270&gt;TODAY()),DATEDIF(TODAY(),Z4270,"Y")&amp;" anos"&amp;" "&amp;DATEDIF(TODAY(),Z4270,"YM")&amp;" meses"&amp;" "&amp;DATEDIF(TODAY(),Z4270,"MD")&amp;" dias"))))))))</f>
        <v>Contrato Encerrado</v>
      </c>
      <c r="AE4270" s="35">
        <f t="shared" si="331"/>
        <v>304</v>
      </c>
      <c r="AF4270" s="35">
        <f t="shared" si="332"/>
        <v>426</v>
      </c>
      <c r="AG4270" s="17" t="str">
        <f t="shared" si="333"/>
        <v>1 anos 2 meses 1 dias</v>
      </c>
    </row>
    <row r="4271" spans="1:33" ht="11.25" customHeight="1" x14ac:dyDescent="0.2">
      <c r="A4271" s="8" t="s">
        <v>9</v>
      </c>
      <c r="B4271" s="8" t="s">
        <v>13</v>
      </c>
      <c r="C4271" s="22" t="s">
        <v>17</v>
      </c>
      <c r="D4271" s="37">
        <v>2023</v>
      </c>
      <c r="E4271" s="23" t="s">
        <v>157</v>
      </c>
      <c r="F4271" s="8" t="s">
        <v>158</v>
      </c>
      <c r="G4271" s="77" t="s">
        <v>7402</v>
      </c>
      <c r="H4271" s="78" t="s">
        <v>7403</v>
      </c>
      <c r="I4271" s="9" t="s">
        <v>7404</v>
      </c>
      <c r="J4271" s="14" t="s">
        <v>14943</v>
      </c>
      <c r="K4271" s="9" t="s">
        <v>29</v>
      </c>
      <c r="L4271" s="24" t="s">
        <v>30</v>
      </c>
      <c r="M4271" s="7" t="s">
        <v>9427</v>
      </c>
      <c r="N4271" s="24" t="s">
        <v>2101</v>
      </c>
      <c r="O4271" s="15" t="s">
        <v>7902</v>
      </c>
      <c r="P4271" s="24" t="s">
        <v>2518</v>
      </c>
      <c r="Q4271" s="24" t="s">
        <v>2521</v>
      </c>
      <c r="R4271" s="17">
        <v>37713</v>
      </c>
      <c r="S4271" s="17">
        <v>45020</v>
      </c>
      <c r="T4271" s="111">
        <v>45473</v>
      </c>
      <c r="U4271" s="114">
        <v>45537</v>
      </c>
      <c r="V4271" s="31">
        <v>45667</v>
      </c>
      <c r="W4271" s="17"/>
      <c r="X4271" s="17"/>
      <c r="Y4271" s="17"/>
      <c r="Z4271" s="20"/>
      <c r="AA4271" s="18">
        <f t="shared" ca="1" si="330"/>
        <v>22</v>
      </c>
      <c r="AB4271" s="19" t="s">
        <v>7878</v>
      </c>
      <c r="AC4271" s="35" t="str">
        <f t="shared" si="334"/>
        <v>1 anos 7 meses 3 dias</v>
      </c>
      <c r="AD4271" s="35" t="str">
        <f ca="1">IF(AND(V4271="",T4271&lt;TODAY()),"Contrato Encerrado",IF(AND(V4271="",T4271&gt;TODAY()),DATEDIF(TODAY(),T4271,"Y")&amp;" anos"&amp;" "&amp;DATEDIF(TODAY(),T4271,"YM")&amp;" meses"&amp;" "&amp;DATEDIF(TODAY(),T4271,"MD")&amp;" dias",IF(AND(X4271="",V4271&lt;TODAY()),"Contrato Encerrado",IF(AND(X4271="",V4271&gt;TODAY()),DATEDIF(TODAY(),V4271,"Y")&amp;" anos"&amp;" "&amp;DATEDIF(TODAY(),V4271,"YM")&amp;" meses"&amp;" "&amp;DATEDIF(TODAY(),V4271,"MD")&amp;" dias",IF(AND(Z4271="",X4271&lt;TODAY()),"Contrato Encerrado",IF(AND(Z4271="",X4271&gt;TODAY()),DATEDIF(TODAY(),X4271,"Y")&amp;" anos"&amp;" "&amp;DATEDIF(TODAY(),X4271,"YM")&amp;" meses"&amp;" "&amp;DATEDIF(TODAY(),X4271,"MD")&amp;" dias",IF(AND(Z4271&lt;&gt;””,Z4271&lt;TODAY()),"Contrato Encerrado",IF(AND(Z4271&lt;&gt;"",Z4271&gt;TODAY()),DATEDIF(TODAY(),Z4271,"Y")&amp;" anos"&amp;" "&amp;DATEDIF(TODAY(),Z4271,"YM")&amp;" meses"&amp;" "&amp;DATEDIF(TODAY(),Z4271,"MD")&amp;" dias"))))))))</f>
        <v>Contrato Encerrado</v>
      </c>
      <c r="AE4271" s="35">
        <f t="shared" si="331"/>
        <v>583</v>
      </c>
      <c r="AF4271" s="35">
        <f t="shared" si="332"/>
        <v>147</v>
      </c>
      <c r="AG4271" s="17" t="str">
        <f t="shared" si="333"/>
        <v>0 anos 4 meses 26 dias</v>
      </c>
    </row>
    <row r="4272" spans="1:33" ht="11.25" customHeight="1" x14ac:dyDescent="0.2">
      <c r="A4272" s="8" t="s">
        <v>9</v>
      </c>
      <c r="B4272" s="10" t="s">
        <v>13</v>
      </c>
      <c r="C4272" s="11" t="s">
        <v>22</v>
      </c>
      <c r="D4272" s="36">
        <v>2022</v>
      </c>
      <c r="E4272" s="12" t="s">
        <v>1708</v>
      </c>
      <c r="F4272" s="8" t="s">
        <v>1709</v>
      </c>
      <c r="G4272" s="77" t="s">
        <v>1716</v>
      </c>
      <c r="H4272" s="78" t="s">
        <v>1717</v>
      </c>
      <c r="I4272" s="14" t="s">
        <v>1718</v>
      </c>
      <c r="J4272" s="14" t="s">
        <v>14943</v>
      </c>
      <c r="K4272" s="14" t="s">
        <v>29</v>
      </c>
      <c r="L4272" s="15" t="s">
        <v>30</v>
      </c>
      <c r="M4272" s="7" t="s">
        <v>9427</v>
      </c>
      <c r="N4272" s="15" t="s">
        <v>2098</v>
      </c>
      <c r="O4272" s="16"/>
      <c r="P4272" s="16" t="s">
        <v>2517</v>
      </c>
      <c r="Q4272" s="16" t="s">
        <v>2522</v>
      </c>
      <c r="R4272" s="31">
        <v>36610</v>
      </c>
      <c r="S4272" s="31">
        <v>44453</v>
      </c>
      <c r="T4272" s="31">
        <v>45141</v>
      </c>
      <c r="U4272" s="31"/>
      <c r="V4272" s="31"/>
      <c r="W4272" s="31"/>
      <c r="X4272" s="17"/>
      <c r="Y4272" s="17"/>
      <c r="Z4272" s="31"/>
      <c r="AA4272" s="18">
        <f t="shared" ca="1" si="330"/>
        <v>25</v>
      </c>
      <c r="AB4272" s="19" t="s">
        <v>7878</v>
      </c>
      <c r="AC4272" s="35" t="str">
        <f t="shared" si="334"/>
        <v>1 anos 10 meses 20 dias</v>
      </c>
      <c r="AD4272" s="35" t="str">
        <f ca="1">IF(AND(V4272="",T4272&lt;TODAY()),"Contrato Encerrado",IF(AND(V4272="",T4272&gt;TODAY()),DATEDIF(TODAY(),T4272,"Y")&amp;" anos"&amp;" "&amp;DATEDIF(TODAY(),T4272,"YM")&amp;" meses"&amp;" "&amp;DATEDIF(TODAY(),T4272,"MD")&amp;" dias",IF(AND(X4272="",V4272&lt;TODAY()),"Contrato Encerrado",IF(AND(X4272="",V4272&gt;TODAY()),DATEDIF(TODAY(),V4272,"Y")&amp;" anos"&amp;" "&amp;DATEDIF(TODAY(),V4272,"YM")&amp;" meses"&amp;" "&amp;DATEDIF(TODAY(),V4272,"MD")&amp;" dias",IF(AND(Z4272="",X4272&lt;TODAY()),"Contrato Encerrado",IF(AND(Z4272="",X4272&gt;TODAY()),DATEDIF(TODAY(),X4272,"Y")&amp;" anos"&amp;" "&amp;DATEDIF(TODAY(),X4272,"YM")&amp;" meses"&amp;" "&amp;DATEDIF(TODAY(),X4272,"MD")&amp;" dias",IF(AND(Z4272&lt;&gt;””,Z4272&lt;TODAY()),"Contrato Encerrado",IF(AND(Z4272&lt;&gt;"",Z4272&gt;TODAY()),DATEDIF(TODAY(),Z4272,"Y")&amp;" anos"&amp;" "&amp;DATEDIF(TODAY(),Z4272,"YM")&amp;" meses"&amp;" "&amp;DATEDIF(TODAY(),Z4272,"MD")&amp;" dias"))))))))</f>
        <v>Contrato Encerrado</v>
      </c>
      <c r="AE4272" s="35">
        <f t="shared" si="331"/>
        <v>688</v>
      </c>
      <c r="AF4272" s="35">
        <f t="shared" si="332"/>
        <v>42</v>
      </c>
      <c r="AG4272" s="17" t="str">
        <f t="shared" si="333"/>
        <v>0 anos 1 meses 11 dias</v>
      </c>
    </row>
    <row r="4273" spans="1:33" ht="11.25" customHeight="1" x14ac:dyDescent="0.2">
      <c r="A4273" s="8" t="s">
        <v>9</v>
      </c>
      <c r="B4273" s="8" t="s">
        <v>13</v>
      </c>
      <c r="C4273" s="22" t="s">
        <v>20</v>
      </c>
      <c r="D4273" s="37">
        <v>2023</v>
      </c>
      <c r="E4273" s="23" t="s">
        <v>157</v>
      </c>
      <c r="F4273" s="8" t="s">
        <v>158</v>
      </c>
      <c r="G4273" s="77" t="s">
        <v>8646</v>
      </c>
      <c r="H4273" s="78" t="s">
        <v>8647</v>
      </c>
      <c r="I4273" s="9" t="s">
        <v>8648</v>
      </c>
      <c r="J4273" s="14" t="s">
        <v>14943</v>
      </c>
      <c r="K4273" s="9" t="s">
        <v>29</v>
      </c>
      <c r="L4273" s="24" t="s">
        <v>30</v>
      </c>
      <c r="M4273" s="7" t="s">
        <v>9427</v>
      </c>
      <c r="N4273" s="24" t="s">
        <v>2101</v>
      </c>
      <c r="O4273" s="24" t="s">
        <v>8037</v>
      </c>
      <c r="P4273" s="24" t="s">
        <v>2518</v>
      </c>
      <c r="Q4273" s="24" t="s">
        <v>4109</v>
      </c>
      <c r="R4273" s="17">
        <v>32847</v>
      </c>
      <c r="S4273" s="17">
        <v>45105</v>
      </c>
      <c r="T4273" s="17">
        <v>45468</v>
      </c>
      <c r="U4273" s="17">
        <v>45492</v>
      </c>
      <c r="V4273" s="17">
        <v>45833</v>
      </c>
      <c r="W4273" s="17"/>
      <c r="X4273" s="17"/>
      <c r="Y4273" s="17"/>
      <c r="Z4273" s="20"/>
      <c r="AA4273" s="18">
        <f t="shared" ca="1" si="330"/>
        <v>35</v>
      </c>
      <c r="AB4273" s="18" t="s">
        <v>7878</v>
      </c>
      <c r="AC4273" s="35" t="str">
        <f t="shared" si="334"/>
        <v>1 anos 11 meses 4 dias</v>
      </c>
      <c r="AD4273" s="35" t="str">
        <f ca="1">IF(AND(V4273="",T4273&lt;TODAY()),"Contrato Encerrado",IF(AND(V4273="",T4273&gt;TODAY()),DATEDIF(TODAY(),T4273,"Y")&amp;" anos"&amp;" "&amp;DATEDIF(TODAY(),T4273,"YM")&amp;" meses"&amp;" "&amp;DATEDIF(TODAY(),T4273,"MD")&amp;" dias",IF(AND(X4273="",V4273&lt;TODAY()),"Contrato Encerrado",IF(AND(X4273="",V4273&gt;TODAY()),DATEDIF(TODAY(),V4273,"Y")&amp;" anos"&amp;" "&amp;DATEDIF(TODAY(),V4273,"YM")&amp;" meses"&amp;" "&amp;DATEDIF(TODAY(),V4273,"MD")&amp;" dias",IF(AND(Z4273="",X4273&lt;TODAY()),"Contrato Encerrado",IF(AND(Z4273="",X4273&gt;TODAY()),DATEDIF(TODAY(),X4273,"Y")&amp;" anos"&amp;" "&amp;DATEDIF(TODAY(),X4273,"YM")&amp;" meses"&amp;" "&amp;DATEDIF(TODAY(),X4273,"MD")&amp;" dias",IF(AND(Z4273&lt;&gt;””,Z4273&lt;TODAY()),"Contrato Encerrado",IF(AND(Z4273&lt;&gt;"",Z4273&gt;TODAY()),DATEDIF(TODAY(),Z4273,"Y")&amp;" anos"&amp;" "&amp;DATEDIF(TODAY(),Z4273,"YM")&amp;" meses"&amp;" "&amp;DATEDIF(TODAY(),Z4273,"MD")&amp;" dias"))))))))</f>
        <v>Contrato Encerrado</v>
      </c>
      <c r="AE4273" s="35">
        <f t="shared" si="331"/>
        <v>704</v>
      </c>
      <c r="AF4273" s="35">
        <f t="shared" si="332"/>
        <v>26</v>
      </c>
      <c r="AG4273" s="17" t="str">
        <f t="shared" si="333"/>
        <v>0 anos 0 meses 26 dias</v>
      </c>
    </row>
    <row r="4274" spans="1:33" ht="11.25" customHeight="1" x14ac:dyDescent="0.2">
      <c r="A4274" s="8" t="s">
        <v>9</v>
      </c>
      <c r="B4274" s="8" t="s">
        <v>13</v>
      </c>
      <c r="C4274" s="22" t="s">
        <v>15</v>
      </c>
      <c r="D4274" s="37">
        <v>2025</v>
      </c>
      <c r="E4274" s="12" t="s">
        <v>157</v>
      </c>
      <c r="F4274" s="8" t="s">
        <v>158</v>
      </c>
      <c r="G4274" s="77" t="s">
        <v>15979</v>
      </c>
      <c r="H4274" s="78" t="s">
        <v>15980</v>
      </c>
      <c r="I4274" s="14" t="s">
        <v>15981</v>
      </c>
      <c r="J4274" s="14" t="s">
        <v>10</v>
      </c>
      <c r="K4274" s="14" t="s">
        <v>29</v>
      </c>
      <c r="L4274" s="15" t="s">
        <v>81</v>
      </c>
      <c r="M4274" s="7" t="s">
        <v>82</v>
      </c>
      <c r="N4274" s="15" t="s">
        <v>4113</v>
      </c>
      <c r="O4274" s="15" t="s">
        <v>12221</v>
      </c>
      <c r="P4274" s="15" t="s">
        <v>2518</v>
      </c>
      <c r="Q4274" s="15" t="s">
        <v>4109</v>
      </c>
      <c r="R4274" s="20">
        <v>39819</v>
      </c>
      <c r="S4274" s="20">
        <v>45712</v>
      </c>
      <c r="T4274" s="20">
        <v>46076</v>
      </c>
      <c r="U4274" s="20"/>
      <c r="V4274" s="20"/>
      <c r="W4274" s="20"/>
      <c r="X4274" s="17"/>
      <c r="Y4274" s="17"/>
      <c r="Z4274" s="20"/>
      <c r="AA4274" s="21">
        <f t="shared" ca="1" si="330"/>
        <v>16</v>
      </c>
      <c r="AB4274" s="15" t="s">
        <v>7877</v>
      </c>
      <c r="AC4274" s="35" t="str">
        <f t="shared" si="334"/>
        <v>0 anos 11 meses 30 dias</v>
      </c>
      <c r="AD4274" s="35" t="str">
        <f ca="1">IF(AND(V4274="",T4274&lt;TODAY()),"Contrato Encerrado",IF(AND(V4274="",T4274&gt;TODAY()),DATEDIF(TODAY(),T4274,"Y")&amp;" anos"&amp;" "&amp;DATEDIF(TODAY(),T4274,"YM")&amp;" meses"&amp;" "&amp;DATEDIF(TODAY(),T4274,"MD")&amp;" dias",IF(AND(X4274="",V4274&lt;TODAY()),"Contrato Encerrado",IF(AND(X4274="",V4274&gt;TODAY()),DATEDIF(TODAY(),V4274,"Y")&amp;" anos"&amp;" "&amp;DATEDIF(TODAY(),V4274,"YM")&amp;" meses"&amp;" "&amp;DATEDIF(TODAY(),V4274,"MD")&amp;" dias",IF(AND(Z4274="",X4274&lt;TODAY()),"Contrato Encerrado",IF(AND(Z4274="",X4274&gt;TODAY()),DATEDIF(TODAY(),X4274,"Y")&amp;" anos"&amp;" "&amp;DATEDIF(TODAY(),X4274,"YM")&amp;" meses"&amp;" "&amp;DATEDIF(TODAY(),X4274,"MD")&amp;" dias",IF(AND(Z4274&lt;&gt;””,Z4274&lt;TODAY()),"Contrato Encerrado",IF(AND(Z4274&lt;&gt;"",Z4274&gt;TODAY()),DATEDIF(TODAY(),Z4274,"Y")&amp;" anos"&amp;" "&amp;DATEDIF(TODAY(),Z4274,"YM")&amp;" meses"&amp;" "&amp;DATEDIF(TODAY(),Z4274,"MD")&amp;" dias"))))))))</f>
        <v>0 anos 4 meses 16 dias</v>
      </c>
      <c r="AE4274" s="35">
        <f t="shared" si="331"/>
        <v>364</v>
      </c>
      <c r="AF4274" s="35">
        <f t="shared" si="332"/>
        <v>366</v>
      </c>
      <c r="AG4274" s="17" t="str">
        <f t="shared" si="333"/>
        <v>0 anos 11 meses 31 dias</v>
      </c>
    </row>
    <row r="4275" spans="1:33" ht="11.25" customHeight="1" x14ac:dyDescent="0.2">
      <c r="A4275" s="8" t="s">
        <v>9</v>
      </c>
      <c r="B4275" s="8" t="s">
        <v>13</v>
      </c>
      <c r="C4275" s="22" t="s">
        <v>15</v>
      </c>
      <c r="D4275" s="37">
        <v>2023</v>
      </c>
      <c r="E4275" s="23" t="s">
        <v>79</v>
      </c>
      <c r="F4275" s="8" t="s">
        <v>80</v>
      </c>
      <c r="G4275" s="77" t="s">
        <v>7405</v>
      </c>
      <c r="H4275" s="78" t="s">
        <v>7406</v>
      </c>
      <c r="I4275" s="9" t="s">
        <v>7407</v>
      </c>
      <c r="J4275" s="14" t="s">
        <v>1302</v>
      </c>
      <c r="K4275" s="9" t="s">
        <v>29</v>
      </c>
      <c r="L4275" s="24" t="s">
        <v>81</v>
      </c>
      <c r="M4275" s="7" t="s">
        <v>82</v>
      </c>
      <c r="N4275" s="24" t="s">
        <v>4113</v>
      </c>
      <c r="O4275" s="24"/>
      <c r="P4275" s="24" t="s">
        <v>2518</v>
      </c>
      <c r="Q4275" s="24" t="s">
        <v>2523</v>
      </c>
      <c r="R4275" s="17">
        <v>38739</v>
      </c>
      <c r="S4275" s="17">
        <v>44963</v>
      </c>
      <c r="T4275" s="31">
        <v>45568</v>
      </c>
      <c r="U4275" s="17"/>
      <c r="V4275" s="31"/>
      <c r="W4275" s="17"/>
      <c r="X4275" s="17"/>
      <c r="Y4275" s="17"/>
      <c r="Z4275" s="31"/>
      <c r="AA4275" s="18">
        <f t="shared" ref="AA4275:AA4338" ca="1" si="335">DATEDIF(R4275,TODAY(),"Y")</f>
        <v>19</v>
      </c>
      <c r="AB4275" s="19" t="s">
        <v>7878</v>
      </c>
      <c r="AC4275" s="35" t="str">
        <f t="shared" si="334"/>
        <v>1 anos 7 meses 27 dias</v>
      </c>
      <c r="AD4275" s="35" t="str">
        <f ca="1">IF(AND(V4275="",T4275&lt;TODAY()),"Contrato Encerrado",IF(AND(V4275="",T4275&gt;TODAY()),DATEDIF(TODAY(),T4275,"Y")&amp;" anos"&amp;" "&amp;DATEDIF(TODAY(),T4275,"YM")&amp;" meses"&amp;" "&amp;DATEDIF(TODAY(),T4275,"MD")&amp;" dias",IF(AND(X4275="",V4275&lt;TODAY()),"Contrato Encerrado",IF(AND(X4275="",V4275&gt;TODAY()),DATEDIF(TODAY(),V4275,"Y")&amp;" anos"&amp;" "&amp;DATEDIF(TODAY(),V4275,"YM")&amp;" meses"&amp;" "&amp;DATEDIF(TODAY(),V4275,"MD")&amp;" dias",IF(AND(Z4275="",X4275&lt;TODAY()),"Contrato Encerrado",IF(AND(Z4275="",X4275&gt;TODAY()),DATEDIF(TODAY(),X4275,"Y")&amp;" anos"&amp;" "&amp;DATEDIF(TODAY(),X4275,"YM")&amp;" meses"&amp;" "&amp;DATEDIF(TODAY(),X4275,"MD")&amp;" dias",IF(AND(Z4275&lt;&gt;””,Z4275&lt;TODAY()),"Contrato Encerrado",IF(AND(Z4275&lt;&gt;"",Z4275&gt;TODAY()),DATEDIF(TODAY(),Z4275,"Y")&amp;" anos"&amp;" "&amp;DATEDIF(TODAY(),Z4275,"YM")&amp;" meses"&amp;" "&amp;DATEDIF(TODAY(),Z4275,"MD")&amp;" dias"))))))))</f>
        <v>Contrato Encerrado</v>
      </c>
      <c r="AE4275" s="35">
        <f t="shared" ref="AE4275:AE4338" si="336">SUM((T4275-S4275)+(V4275-U4275)+(X4275-W4275)+(Z4275-Y4275))</f>
        <v>605</v>
      </c>
      <c r="AF4275" s="35">
        <f t="shared" ref="AF4275:AF4338" si="337">730-AE4275</f>
        <v>125</v>
      </c>
      <c r="AG4275" s="17" t="str">
        <f t="shared" ref="AG4275:AG4338" si="338">IF(AF4275&gt;0,DATEDIF(0,AF4275,"Y")&amp; " anos"&amp; " "&amp;DATEDIF(0,AF4275,"YM")&amp; " meses"&amp; " "&amp;DATEDIF(0,AF4275,"MD")&amp; " dias","ESTÁGIO COMPLETOU 2 ANOS")</f>
        <v>0 anos 4 meses 4 dias</v>
      </c>
    </row>
    <row r="4276" spans="1:33" ht="11.25" customHeight="1" x14ac:dyDescent="0.2">
      <c r="A4276" s="8" t="s">
        <v>9</v>
      </c>
      <c r="B4276" s="8" t="s">
        <v>13</v>
      </c>
      <c r="C4276" s="22" t="s">
        <v>22</v>
      </c>
      <c r="D4276" s="36">
        <v>2024</v>
      </c>
      <c r="E4276" s="12" t="s">
        <v>1708</v>
      </c>
      <c r="F4276" s="8" t="s">
        <v>1709</v>
      </c>
      <c r="G4276" s="77" t="s">
        <v>14487</v>
      </c>
      <c r="H4276" s="78" t="s">
        <v>14488</v>
      </c>
      <c r="I4276" s="14" t="s">
        <v>14489</v>
      </c>
      <c r="J4276" s="14" t="s">
        <v>14943</v>
      </c>
      <c r="K4276" s="14" t="s">
        <v>29</v>
      </c>
      <c r="L4276" s="15" t="s">
        <v>30</v>
      </c>
      <c r="M4276" s="7" t="s">
        <v>9427</v>
      </c>
      <c r="N4276" s="15" t="s">
        <v>8659</v>
      </c>
      <c r="O4276" s="15" t="s">
        <v>8012</v>
      </c>
      <c r="P4276" s="15" t="s">
        <v>2518</v>
      </c>
      <c r="Q4276" s="15" t="s">
        <v>2523</v>
      </c>
      <c r="R4276" s="20">
        <v>38148</v>
      </c>
      <c r="S4276" s="20">
        <v>45537</v>
      </c>
      <c r="T4276" s="20">
        <v>45716</v>
      </c>
      <c r="U4276" s="20"/>
      <c r="V4276" s="20"/>
      <c r="W4276" s="20"/>
      <c r="X4276" s="17"/>
      <c r="Y4276" s="17"/>
      <c r="Z4276" s="20"/>
      <c r="AA4276" s="18">
        <f t="shared" ca="1" si="335"/>
        <v>21</v>
      </c>
      <c r="AB4276" s="15" t="s">
        <v>7877</v>
      </c>
      <c r="AC4276" s="35" t="str">
        <f t="shared" si="334"/>
        <v>0 anos 5 meses 26 dias</v>
      </c>
      <c r="AD4276" s="35" t="str">
        <f ca="1">IF(AND(V4276="",T4276&lt;TODAY()),"Contrato Encerrado",IF(AND(V4276="",T4276&gt;TODAY()),DATEDIF(TODAY(),T4276,"Y")&amp;" anos"&amp;" "&amp;DATEDIF(TODAY(),T4276,"YM")&amp;" meses"&amp;" "&amp;DATEDIF(TODAY(),T4276,"MD")&amp;" dias",IF(AND(X4276="",V4276&lt;TODAY()),"Contrato Encerrado",IF(AND(X4276="",V4276&gt;TODAY()),DATEDIF(TODAY(),V4276,"Y")&amp;" anos"&amp;" "&amp;DATEDIF(TODAY(),V4276,"YM")&amp;" meses"&amp;" "&amp;DATEDIF(TODAY(),V4276,"MD")&amp;" dias",IF(AND(Z4276="",X4276&lt;TODAY()),"Contrato Encerrado",IF(AND(Z4276="",X4276&gt;TODAY()),DATEDIF(TODAY(),X4276,"Y")&amp;" anos"&amp;" "&amp;DATEDIF(TODAY(),X4276,"YM")&amp;" meses"&amp;" "&amp;DATEDIF(TODAY(),X4276,"MD")&amp;" dias",IF(AND(Z4276&lt;&gt;””,Z4276&lt;TODAY()),"Contrato Encerrado",IF(AND(Z4276&lt;&gt;"",Z4276&gt;TODAY()),DATEDIF(TODAY(),Z4276,"Y")&amp;" anos"&amp;" "&amp;DATEDIF(TODAY(),Z4276,"YM")&amp;" meses"&amp;" "&amp;DATEDIF(TODAY(),Z4276,"MD")&amp;" dias"))))))))</f>
        <v>Contrato Encerrado</v>
      </c>
      <c r="AE4276" s="35">
        <f t="shared" si="336"/>
        <v>179</v>
      </c>
      <c r="AF4276" s="35">
        <f t="shared" si="337"/>
        <v>551</v>
      </c>
      <c r="AG4276" s="17" t="str">
        <f t="shared" si="338"/>
        <v>1 anos 6 meses 4 dias</v>
      </c>
    </row>
    <row r="4277" spans="1:33" ht="11.25" customHeight="1" x14ac:dyDescent="0.2">
      <c r="A4277" s="8" t="s">
        <v>9</v>
      </c>
      <c r="B4277" s="10" t="s">
        <v>13</v>
      </c>
      <c r="C4277" s="11" t="s">
        <v>11</v>
      </c>
      <c r="D4277" s="36">
        <v>2022</v>
      </c>
      <c r="E4277" s="12" t="s">
        <v>1685</v>
      </c>
      <c r="F4277" s="8" t="s">
        <v>1686</v>
      </c>
      <c r="G4277" s="77" t="s">
        <v>1956</v>
      </c>
      <c r="H4277" s="78" t="s">
        <v>1957</v>
      </c>
      <c r="I4277" s="14" t="s">
        <v>1958</v>
      </c>
      <c r="J4277" s="14" t="s">
        <v>1302</v>
      </c>
      <c r="K4277" s="14" t="s">
        <v>29</v>
      </c>
      <c r="L4277" s="15" t="s">
        <v>30</v>
      </c>
      <c r="M4277" s="7" t="s">
        <v>9427</v>
      </c>
      <c r="N4277" s="16" t="s">
        <v>2099</v>
      </c>
      <c r="O4277" s="16"/>
      <c r="P4277" s="16" t="s">
        <v>2517</v>
      </c>
      <c r="Q4277" s="16" t="s">
        <v>2522</v>
      </c>
      <c r="R4277" s="31">
        <v>36749</v>
      </c>
      <c r="S4277" s="31">
        <v>44536</v>
      </c>
      <c r="T4277" s="31">
        <v>44725</v>
      </c>
      <c r="U4277" s="31"/>
      <c r="V4277" s="31"/>
      <c r="W4277" s="31"/>
      <c r="X4277" s="17"/>
      <c r="Y4277" s="17"/>
      <c r="Z4277" s="31"/>
      <c r="AA4277" s="18">
        <f t="shared" ca="1" si="335"/>
        <v>25</v>
      </c>
      <c r="AB4277" s="19" t="s">
        <v>7878</v>
      </c>
      <c r="AC4277" s="35" t="str">
        <f t="shared" si="334"/>
        <v>0 anos 6 meses 7 dias</v>
      </c>
      <c r="AD4277" s="35" t="str">
        <f ca="1">IF(AND(V4277="",T4277&lt;TODAY()),"Contrato Encerrado",IF(AND(V4277="",T4277&gt;TODAY()),DATEDIF(TODAY(),T4277,"Y")&amp;" anos"&amp;" "&amp;DATEDIF(TODAY(),T4277,"YM")&amp;" meses"&amp;" "&amp;DATEDIF(TODAY(),T4277,"MD")&amp;" dias",IF(AND(X4277="",V4277&lt;TODAY()),"Contrato Encerrado",IF(AND(X4277="",V4277&gt;TODAY()),DATEDIF(TODAY(),V4277,"Y")&amp;" anos"&amp;" "&amp;DATEDIF(TODAY(),V4277,"YM")&amp;" meses"&amp;" "&amp;DATEDIF(TODAY(),V4277,"MD")&amp;" dias",IF(AND(Z4277="",X4277&lt;TODAY()),"Contrato Encerrado",IF(AND(Z4277="",X4277&gt;TODAY()),DATEDIF(TODAY(),X4277,"Y")&amp;" anos"&amp;" "&amp;DATEDIF(TODAY(),X4277,"YM")&amp;" meses"&amp;" "&amp;DATEDIF(TODAY(),X4277,"MD")&amp;" dias",IF(AND(Z4277&lt;&gt;””,Z4277&lt;TODAY()),"Contrato Encerrado",IF(AND(Z4277&lt;&gt;"",Z4277&gt;TODAY()),DATEDIF(TODAY(),Z4277,"Y")&amp;" anos"&amp;" "&amp;DATEDIF(TODAY(),Z4277,"YM")&amp;" meses"&amp;" "&amp;DATEDIF(TODAY(),Z4277,"MD")&amp;" dias"))))))))</f>
        <v>Contrato Encerrado</v>
      </c>
      <c r="AE4277" s="35">
        <f t="shared" si="336"/>
        <v>189</v>
      </c>
      <c r="AF4277" s="35">
        <f t="shared" si="337"/>
        <v>541</v>
      </c>
      <c r="AG4277" s="17" t="str">
        <f t="shared" si="338"/>
        <v>1 anos 5 meses 24 dias</v>
      </c>
    </row>
    <row r="4278" spans="1:33" ht="11.25" customHeight="1" x14ac:dyDescent="0.2">
      <c r="A4278" s="8" t="s">
        <v>9</v>
      </c>
      <c r="B4278" s="8" t="s">
        <v>13</v>
      </c>
      <c r="C4278" s="22" t="s">
        <v>11</v>
      </c>
      <c r="D4278" s="37">
        <v>2023</v>
      </c>
      <c r="E4278" s="23" t="s">
        <v>27</v>
      </c>
      <c r="F4278" s="8" t="s">
        <v>28</v>
      </c>
      <c r="G4278" s="77" t="s">
        <v>7408</v>
      </c>
      <c r="H4278" s="78" t="s">
        <v>7409</v>
      </c>
      <c r="I4278" s="9" t="s">
        <v>7410</v>
      </c>
      <c r="J4278" s="14" t="s">
        <v>14943</v>
      </c>
      <c r="K4278" s="9" t="s">
        <v>29</v>
      </c>
      <c r="L4278" s="24" t="s">
        <v>30</v>
      </c>
      <c r="M4278" s="7" t="s">
        <v>9427</v>
      </c>
      <c r="N4278" s="24" t="s">
        <v>2099</v>
      </c>
      <c r="O4278" s="24"/>
      <c r="P4278" s="24" t="s">
        <v>2518</v>
      </c>
      <c r="Q4278" s="24" t="s">
        <v>4109</v>
      </c>
      <c r="R4278" s="17">
        <v>33941</v>
      </c>
      <c r="S4278" s="17">
        <v>44882</v>
      </c>
      <c r="T4278" s="31">
        <v>45190</v>
      </c>
      <c r="U4278" s="17"/>
      <c r="V4278" s="31"/>
      <c r="W4278" s="17"/>
      <c r="X4278" s="17"/>
      <c r="Y4278" s="17"/>
      <c r="Z4278" s="31"/>
      <c r="AA4278" s="18">
        <f t="shared" ca="1" si="335"/>
        <v>32</v>
      </c>
      <c r="AB4278" s="19" t="s">
        <v>7877</v>
      </c>
      <c r="AC4278" s="35" t="str">
        <f t="shared" si="334"/>
        <v>0 anos 10 meses 4 dias</v>
      </c>
      <c r="AD4278" s="35" t="str">
        <f ca="1">IF(AND(V4278="",T4278&lt;TODAY()),"Contrato Encerrado",IF(AND(V4278="",T4278&gt;TODAY()),DATEDIF(TODAY(),T4278,"Y")&amp;" anos"&amp;" "&amp;DATEDIF(TODAY(),T4278,"YM")&amp;" meses"&amp;" "&amp;DATEDIF(TODAY(),T4278,"MD")&amp;" dias",IF(AND(X4278="",V4278&lt;TODAY()),"Contrato Encerrado",IF(AND(X4278="",V4278&gt;TODAY()),DATEDIF(TODAY(),V4278,"Y")&amp;" anos"&amp;" "&amp;DATEDIF(TODAY(),V4278,"YM")&amp;" meses"&amp;" "&amp;DATEDIF(TODAY(),V4278,"MD")&amp;" dias",IF(AND(Z4278="",X4278&lt;TODAY()),"Contrato Encerrado",IF(AND(Z4278="",X4278&gt;TODAY()),DATEDIF(TODAY(),X4278,"Y")&amp;" anos"&amp;" "&amp;DATEDIF(TODAY(),X4278,"YM")&amp;" meses"&amp;" "&amp;DATEDIF(TODAY(),X4278,"MD")&amp;" dias",IF(AND(Z4278&lt;&gt;””,Z4278&lt;TODAY()),"Contrato Encerrado",IF(AND(Z4278&lt;&gt;"",Z4278&gt;TODAY()),DATEDIF(TODAY(),Z4278,"Y")&amp;" anos"&amp;" "&amp;DATEDIF(TODAY(),Z4278,"YM")&amp;" meses"&amp;" "&amp;DATEDIF(TODAY(),Z4278,"MD")&amp;" dias"))))))))</f>
        <v>Contrato Encerrado</v>
      </c>
      <c r="AE4278" s="35">
        <f t="shared" si="336"/>
        <v>308</v>
      </c>
      <c r="AF4278" s="35">
        <f t="shared" si="337"/>
        <v>422</v>
      </c>
      <c r="AG4278" s="17" t="str">
        <f t="shared" si="338"/>
        <v>1 anos 1 meses 25 dias</v>
      </c>
    </row>
    <row r="4279" spans="1:33" ht="11.25" customHeight="1" x14ac:dyDescent="0.2">
      <c r="A4279" s="8" t="s">
        <v>9</v>
      </c>
      <c r="B4279" s="8" t="s">
        <v>13</v>
      </c>
      <c r="C4279" s="22" t="s">
        <v>15</v>
      </c>
      <c r="D4279" s="37">
        <v>2023</v>
      </c>
      <c r="E4279" s="23" t="s">
        <v>27</v>
      </c>
      <c r="F4279" s="8" t="s">
        <v>28</v>
      </c>
      <c r="G4279" s="77" t="s">
        <v>7411</v>
      </c>
      <c r="H4279" s="78" t="s">
        <v>7412</v>
      </c>
      <c r="I4279" s="9" t="s">
        <v>7413</v>
      </c>
      <c r="J4279" s="14" t="s">
        <v>1302</v>
      </c>
      <c r="K4279" s="9" t="s">
        <v>29</v>
      </c>
      <c r="L4279" s="24" t="s">
        <v>30</v>
      </c>
      <c r="M4279" s="7" t="s">
        <v>9427</v>
      </c>
      <c r="N4279" s="16" t="s">
        <v>2105</v>
      </c>
      <c r="O4279" s="24"/>
      <c r="P4279" s="24" t="s">
        <v>2518</v>
      </c>
      <c r="Q4279" s="24" t="s">
        <v>4109</v>
      </c>
      <c r="R4279" s="17">
        <v>36592</v>
      </c>
      <c r="S4279" s="17">
        <v>44973</v>
      </c>
      <c r="T4279" s="31">
        <v>45579</v>
      </c>
      <c r="U4279" s="20"/>
      <c r="V4279" s="20"/>
      <c r="W4279" s="17"/>
      <c r="X4279" s="17"/>
      <c r="Y4279" s="17"/>
      <c r="Z4279" s="31"/>
      <c r="AA4279" s="18">
        <f t="shared" ca="1" si="335"/>
        <v>25</v>
      </c>
      <c r="AB4279" s="19" t="s">
        <v>7878</v>
      </c>
      <c r="AC4279" s="35" t="str">
        <f t="shared" si="334"/>
        <v>1 anos 7 meses 28 dias</v>
      </c>
      <c r="AD4279" s="35" t="str">
        <f ca="1">IF(AND(V4279="",T4279&lt;TODAY()),"Contrato Encerrado",IF(AND(V4279="",T4279&gt;TODAY()),DATEDIF(TODAY(),T4279,"Y")&amp;" anos"&amp;" "&amp;DATEDIF(TODAY(),T4279,"YM")&amp;" meses"&amp;" "&amp;DATEDIF(TODAY(),T4279,"MD")&amp;" dias",IF(AND(X4279="",V4279&lt;TODAY()),"Contrato Encerrado",IF(AND(X4279="",V4279&gt;TODAY()),DATEDIF(TODAY(),V4279,"Y")&amp;" anos"&amp;" "&amp;DATEDIF(TODAY(),V4279,"YM")&amp;" meses"&amp;" "&amp;DATEDIF(TODAY(),V4279,"MD")&amp;" dias",IF(AND(Z4279="",X4279&lt;TODAY()),"Contrato Encerrado",IF(AND(Z4279="",X4279&gt;TODAY()),DATEDIF(TODAY(),X4279,"Y")&amp;" anos"&amp;" "&amp;DATEDIF(TODAY(),X4279,"YM")&amp;" meses"&amp;" "&amp;DATEDIF(TODAY(),X4279,"MD")&amp;" dias",IF(AND(Z4279&lt;&gt;””,Z4279&lt;TODAY()),"Contrato Encerrado",IF(AND(Z4279&lt;&gt;"",Z4279&gt;TODAY()),DATEDIF(TODAY(),Z4279,"Y")&amp;" anos"&amp;" "&amp;DATEDIF(TODAY(),Z4279,"YM")&amp;" meses"&amp;" "&amp;DATEDIF(TODAY(),Z4279,"MD")&amp;" dias"))))))))</f>
        <v>Contrato Encerrado</v>
      </c>
      <c r="AE4279" s="35">
        <f t="shared" si="336"/>
        <v>606</v>
      </c>
      <c r="AF4279" s="35">
        <f t="shared" si="337"/>
        <v>124</v>
      </c>
      <c r="AG4279" s="17" t="str">
        <f t="shared" si="338"/>
        <v>0 anos 4 meses 3 dias</v>
      </c>
    </row>
    <row r="4280" spans="1:33" ht="11.25" customHeight="1" x14ac:dyDescent="0.2">
      <c r="A4280" s="8" t="s">
        <v>9</v>
      </c>
      <c r="B4280" s="8" t="s">
        <v>13</v>
      </c>
      <c r="C4280" s="22" t="s">
        <v>11</v>
      </c>
      <c r="D4280" s="37">
        <v>2024</v>
      </c>
      <c r="E4280" s="12" t="s">
        <v>157</v>
      </c>
      <c r="F4280" s="8" t="s">
        <v>158</v>
      </c>
      <c r="G4280" s="77" t="s">
        <v>11695</v>
      </c>
      <c r="H4280" s="78" t="s">
        <v>11696</v>
      </c>
      <c r="I4280" s="14" t="s">
        <v>11697</v>
      </c>
      <c r="J4280" s="14" t="s">
        <v>14943</v>
      </c>
      <c r="K4280" s="14" t="s">
        <v>29</v>
      </c>
      <c r="L4280" s="15" t="s">
        <v>30</v>
      </c>
      <c r="M4280" s="7" t="s">
        <v>9427</v>
      </c>
      <c r="N4280" s="15" t="s">
        <v>9339</v>
      </c>
      <c r="O4280" s="15" t="s">
        <v>9448</v>
      </c>
      <c r="P4280" s="15" t="s">
        <v>2518</v>
      </c>
      <c r="Q4280" s="15" t="s">
        <v>2521</v>
      </c>
      <c r="R4280" s="20">
        <v>37483</v>
      </c>
      <c r="S4280" s="20">
        <v>45265</v>
      </c>
      <c r="T4280" s="30">
        <v>45838</v>
      </c>
      <c r="U4280" s="20"/>
      <c r="V4280" s="20"/>
      <c r="W4280" s="20"/>
      <c r="X4280" s="17"/>
      <c r="Y4280" s="17"/>
      <c r="Z4280" s="20"/>
      <c r="AA4280" s="18">
        <f t="shared" ca="1" si="335"/>
        <v>23</v>
      </c>
      <c r="AB4280" s="15" t="s">
        <v>7877</v>
      </c>
      <c r="AC4280" s="35" t="str">
        <f t="shared" si="334"/>
        <v>1 anos 6 meses 25 dias</v>
      </c>
      <c r="AD4280" s="35" t="str">
        <f ca="1">IF(AND(V4280="",T4280&lt;TODAY()),"Contrato Encerrado",IF(AND(V4280="",T4280&gt;TODAY()),DATEDIF(TODAY(),T4280,"Y")&amp;" anos"&amp;" "&amp;DATEDIF(TODAY(),T4280,"YM")&amp;" meses"&amp;" "&amp;DATEDIF(TODAY(),T4280,"MD")&amp;" dias",IF(AND(X4280="",V4280&lt;TODAY()),"Contrato Encerrado",IF(AND(X4280="",V4280&gt;TODAY()),DATEDIF(TODAY(),V4280,"Y")&amp;" anos"&amp;" "&amp;DATEDIF(TODAY(),V4280,"YM")&amp;" meses"&amp;" "&amp;DATEDIF(TODAY(),V4280,"MD")&amp;" dias",IF(AND(Z4280="",X4280&lt;TODAY()),"Contrato Encerrado",IF(AND(Z4280="",X4280&gt;TODAY()),DATEDIF(TODAY(),X4280,"Y")&amp;" anos"&amp;" "&amp;DATEDIF(TODAY(),X4280,"YM")&amp;" meses"&amp;" "&amp;DATEDIF(TODAY(),X4280,"MD")&amp;" dias",IF(AND(Z4280&lt;&gt;””,Z4280&lt;TODAY()),"Contrato Encerrado",IF(AND(Z4280&lt;&gt;"",Z4280&gt;TODAY()),DATEDIF(TODAY(),Z4280,"Y")&amp;" anos"&amp;" "&amp;DATEDIF(TODAY(),Z4280,"YM")&amp;" meses"&amp;" "&amp;DATEDIF(TODAY(),Z4280,"MD")&amp;" dias"))))))))</f>
        <v>Contrato Encerrado</v>
      </c>
      <c r="AE4280" s="35">
        <f t="shared" si="336"/>
        <v>573</v>
      </c>
      <c r="AF4280" s="35">
        <f t="shared" si="337"/>
        <v>157</v>
      </c>
      <c r="AG4280" s="17" t="str">
        <f t="shared" si="338"/>
        <v>0 anos 5 meses 5 dias</v>
      </c>
    </row>
    <row r="4281" spans="1:33" s="61" customFormat="1" ht="11.25" customHeight="1" x14ac:dyDescent="0.2">
      <c r="A4281" s="8" t="s">
        <v>9</v>
      </c>
      <c r="B4281" s="8" t="s">
        <v>13</v>
      </c>
      <c r="C4281" s="22" t="s">
        <v>14</v>
      </c>
      <c r="D4281" s="37">
        <v>2023</v>
      </c>
      <c r="E4281" s="23" t="s">
        <v>307</v>
      </c>
      <c r="F4281" s="8" t="s">
        <v>16147</v>
      </c>
      <c r="G4281" s="77" t="s">
        <v>7414</v>
      </c>
      <c r="H4281" s="78" t="s">
        <v>7415</v>
      </c>
      <c r="I4281" s="9" t="s">
        <v>7416</v>
      </c>
      <c r="J4281" s="14" t="s">
        <v>10</v>
      </c>
      <c r="K4281" s="9" t="s">
        <v>29</v>
      </c>
      <c r="L4281" s="24" t="s">
        <v>81</v>
      </c>
      <c r="M4281" s="7" t="s">
        <v>14548</v>
      </c>
      <c r="N4281" s="24" t="s">
        <v>14547</v>
      </c>
      <c r="O4281" s="24" t="s">
        <v>8177</v>
      </c>
      <c r="P4281" s="24" t="s">
        <v>2518</v>
      </c>
      <c r="Q4281" s="24" t="s">
        <v>14559</v>
      </c>
      <c r="R4281" s="17">
        <v>38679</v>
      </c>
      <c r="S4281" s="17">
        <v>44958</v>
      </c>
      <c r="T4281" s="31">
        <v>45284</v>
      </c>
      <c r="U4281" s="17">
        <v>45743</v>
      </c>
      <c r="V4281" s="31">
        <v>46086</v>
      </c>
      <c r="W4281" s="17"/>
      <c r="X4281" s="17"/>
      <c r="Y4281" s="17"/>
      <c r="Z4281" s="31"/>
      <c r="AA4281" s="18">
        <f t="shared" ca="1" si="335"/>
        <v>19</v>
      </c>
      <c r="AB4281" s="19" t="s">
        <v>7877</v>
      </c>
      <c r="AC4281" s="35" t="str">
        <f t="shared" si="334"/>
        <v>1 anos 10 meses 0 dias</v>
      </c>
      <c r="AD4281" s="35" t="str">
        <f ca="1">IF(AND(V4281="",T4281&lt;TODAY()),"Contrato Encerrado",IF(AND(V4281="",T4281&gt;TODAY()),DATEDIF(TODAY(),T4281,"Y")&amp;" anos"&amp;" "&amp;DATEDIF(TODAY(),T4281,"YM")&amp;" meses"&amp;" "&amp;DATEDIF(TODAY(),T4281,"MD")&amp;" dias",IF(AND(X4281="",V4281&lt;TODAY()),"Contrato Encerrado",IF(AND(X4281="",V4281&gt;TODAY()),DATEDIF(TODAY(),V4281,"Y")&amp;" anos"&amp;" "&amp;DATEDIF(TODAY(),V4281,"YM")&amp;" meses"&amp;" "&amp;DATEDIF(TODAY(),V4281,"MD")&amp;" dias",IF(AND(Z4281="",X4281&lt;TODAY()),"Contrato Encerrado",IF(AND(Z4281="",X4281&gt;TODAY()),DATEDIF(TODAY(),X4281,"Y")&amp;" anos"&amp;" "&amp;DATEDIF(TODAY(),X4281,"YM")&amp;" meses"&amp;" "&amp;DATEDIF(TODAY(),X4281,"MD")&amp;" dias",IF(AND(Z4281&lt;&gt;””,Z4281&lt;TODAY()),"Contrato Encerrado",IF(AND(Z4281&lt;&gt;"",Z4281&gt;TODAY()),DATEDIF(TODAY(),Z4281,"Y")&amp;" anos"&amp;" "&amp;DATEDIF(TODAY(),Z4281,"YM")&amp;" meses"&amp;" "&amp;DATEDIF(TODAY(),Z4281,"MD")&amp;" dias"))))))))</f>
        <v>0 anos 4 meses 26 dias</v>
      </c>
      <c r="AE4281" s="35">
        <f t="shared" si="336"/>
        <v>669</v>
      </c>
      <c r="AF4281" s="35">
        <f t="shared" si="337"/>
        <v>61</v>
      </c>
      <c r="AG4281" s="17" t="str">
        <f t="shared" si="338"/>
        <v>0 anos 2 meses 1 dias</v>
      </c>
    </row>
    <row r="4282" spans="1:33" ht="11.25" customHeight="1" x14ac:dyDescent="0.2">
      <c r="A4282" s="8" t="s">
        <v>9</v>
      </c>
      <c r="B4282" s="10" t="s">
        <v>13</v>
      </c>
      <c r="C4282" s="11" t="s">
        <v>24</v>
      </c>
      <c r="D4282" s="36">
        <v>2022</v>
      </c>
      <c r="E4282" s="12" t="s">
        <v>1304</v>
      </c>
      <c r="F4282" s="8" t="s">
        <v>1305</v>
      </c>
      <c r="G4282" s="77" t="s">
        <v>5466</v>
      </c>
      <c r="H4282" s="78" t="s">
        <v>5467</v>
      </c>
      <c r="I4282" s="14" t="s">
        <v>5468</v>
      </c>
      <c r="J4282" s="14" t="s">
        <v>1302</v>
      </c>
      <c r="K4282" s="14" t="s">
        <v>29</v>
      </c>
      <c r="L4282" s="15" t="s">
        <v>81</v>
      </c>
      <c r="M4282" s="7" t="s">
        <v>82</v>
      </c>
      <c r="N4282" s="16" t="s">
        <v>4113</v>
      </c>
      <c r="O4282" s="16"/>
      <c r="P4282" s="16" t="s">
        <v>2518</v>
      </c>
      <c r="Q4282" s="16" t="s">
        <v>2523</v>
      </c>
      <c r="R4282" s="31">
        <v>38656</v>
      </c>
      <c r="S4282" s="31">
        <v>44881</v>
      </c>
      <c r="T4282" s="31">
        <v>45385</v>
      </c>
      <c r="U4282" s="31"/>
      <c r="V4282" s="31"/>
      <c r="W4282" s="31"/>
      <c r="X4282" s="17"/>
      <c r="Y4282" s="17"/>
      <c r="Z4282" s="31"/>
      <c r="AA4282" s="18">
        <f t="shared" ca="1" si="335"/>
        <v>19</v>
      </c>
      <c r="AB4282" s="19" t="s">
        <v>7877</v>
      </c>
      <c r="AC4282" s="35" t="str">
        <f t="shared" si="334"/>
        <v>1 anos 4 meses 18 dias</v>
      </c>
      <c r="AD4282" s="35" t="str">
        <f ca="1">IF(AND(V4282="",T4282&lt;TODAY()),"Contrato Encerrado",IF(AND(V4282="",T4282&gt;TODAY()),DATEDIF(TODAY(),T4282,"Y")&amp;" anos"&amp;" "&amp;DATEDIF(TODAY(),T4282,"YM")&amp;" meses"&amp;" "&amp;DATEDIF(TODAY(),T4282,"MD")&amp;" dias",IF(AND(X4282="",V4282&lt;TODAY()),"Contrato Encerrado",IF(AND(X4282="",V4282&gt;TODAY()),DATEDIF(TODAY(),V4282,"Y")&amp;" anos"&amp;" "&amp;DATEDIF(TODAY(),V4282,"YM")&amp;" meses"&amp;" "&amp;DATEDIF(TODAY(),V4282,"MD")&amp;" dias",IF(AND(Z4282="",X4282&lt;TODAY()),"Contrato Encerrado",IF(AND(Z4282="",X4282&gt;TODAY()),DATEDIF(TODAY(),X4282,"Y")&amp;" anos"&amp;" "&amp;DATEDIF(TODAY(),X4282,"YM")&amp;" meses"&amp;" "&amp;DATEDIF(TODAY(),X4282,"MD")&amp;" dias",IF(AND(Z4282&lt;&gt;””,Z4282&lt;TODAY()),"Contrato Encerrado",IF(AND(Z4282&lt;&gt;"",Z4282&gt;TODAY()),DATEDIF(TODAY(),Z4282,"Y")&amp;" anos"&amp;" "&amp;DATEDIF(TODAY(),Z4282,"YM")&amp;" meses"&amp;" "&amp;DATEDIF(TODAY(),Z4282,"MD")&amp;" dias"))))))))</f>
        <v>Contrato Encerrado</v>
      </c>
      <c r="AE4282" s="35">
        <f t="shared" si="336"/>
        <v>504</v>
      </c>
      <c r="AF4282" s="35">
        <f t="shared" si="337"/>
        <v>226</v>
      </c>
      <c r="AG4282" s="17" t="str">
        <f t="shared" si="338"/>
        <v>0 anos 7 meses 13 dias</v>
      </c>
    </row>
    <row r="4283" spans="1:33" ht="11.25" customHeight="1" x14ac:dyDescent="0.2">
      <c r="A4283" s="10" t="s">
        <v>9</v>
      </c>
      <c r="B4283" s="10" t="s">
        <v>13</v>
      </c>
      <c r="C4283" s="11" t="s">
        <v>16</v>
      </c>
      <c r="D4283" s="36">
        <v>2021</v>
      </c>
      <c r="E4283" s="13" t="s">
        <v>79</v>
      </c>
      <c r="F4283" s="10" t="s">
        <v>80</v>
      </c>
      <c r="G4283" s="83" t="s">
        <v>3861</v>
      </c>
      <c r="H4283" s="84" t="s">
        <v>3862</v>
      </c>
      <c r="I4283" s="13" t="s">
        <v>3863</v>
      </c>
      <c r="J4283" s="14" t="s">
        <v>1302</v>
      </c>
      <c r="K4283" s="13" t="s">
        <v>29</v>
      </c>
      <c r="L4283" s="25" t="s">
        <v>81</v>
      </c>
      <c r="M4283" s="7" t="s">
        <v>82</v>
      </c>
      <c r="N4283" s="26" t="s">
        <v>4113</v>
      </c>
      <c r="O4283" s="26"/>
      <c r="P4283" s="26" t="s">
        <v>2517</v>
      </c>
      <c r="Q4283" s="26" t="s">
        <v>2522</v>
      </c>
      <c r="R4283" s="31">
        <v>37932</v>
      </c>
      <c r="S4283" s="31">
        <v>44287</v>
      </c>
      <c r="T4283" s="31">
        <v>44562</v>
      </c>
      <c r="U4283" s="31"/>
      <c r="V4283" s="31"/>
      <c r="W4283" s="31"/>
      <c r="X4283" s="17"/>
      <c r="Y4283" s="17"/>
      <c r="Z4283" s="31"/>
      <c r="AA4283" s="18">
        <f t="shared" ca="1" si="335"/>
        <v>21</v>
      </c>
      <c r="AB4283" s="19" t="s">
        <v>7877</v>
      </c>
      <c r="AC4283" s="35" t="str">
        <f t="shared" ref="AC4283:AC4346" si="339">DATEDIF($S4283,$Z4283-($U4283-$T4283)-($W4283-$V4283)-($Y4283-$X4283),"Y")&amp; " anos"&amp; " "&amp;DATEDIF($S4283,$Z4283-($U4283-$T4283)-($W4283-$V4283)-($Y4283-$X4283),"YM")&amp; " meses"&amp; " "&amp;DATEDIF($S4283,$Z4283-($U4283-$T4283)-($W4283-$V4283)-($Y4283-$X4283),"MD")&amp; " dias"</f>
        <v>0 anos 9 meses 0 dias</v>
      </c>
      <c r="AD4283" s="35" t="str">
        <f ca="1">IF(AND(V4283="",T4283&lt;TODAY()),"Contrato Encerrado",IF(AND(V4283="",T4283&gt;TODAY()),DATEDIF(TODAY(),T4283,"Y")&amp;" anos"&amp;" "&amp;DATEDIF(TODAY(),T4283,"YM")&amp;" meses"&amp;" "&amp;DATEDIF(TODAY(),T4283,"MD")&amp;" dias",IF(AND(X4283="",V4283&lt;TODAY()),"Contrato Encerrado",IF(AND(X4283="",V4283&gt;TODAY()),DATEDIF(TODAY(),V4283,"Y")&amp;" anos"&amp;" "&amp;DATEDIF(TODAY(),V4283,"YM")&amp;" meses"&amp;" "&amp;DATEDIF(TODAY(),V4283,"MD")&amp;" dias",IF(AND(Z4283="",X4283&lt;TODAY()),"Contrato Encerrado",IF(AND(Z4283="",X4283&gt;TODAY()),DATEDIF(TODAY(),X4283,"Y")&amp;" anos"&amp;" "&amp;DATEDIF(TODAY(),X4283,"YM")&amp;" meses"&amp;" "&amp;DATEDIF(TODAY(),X4283,"MD")&amp;" dias",IF(AND(Z4283&lt;&gt;””,Z4283&lt;TODAY()),"Contrato Encerrado",IF(AND(Z4283&lt;&gt;"",Z4283&gt;TODAY()),DATEDIF(TODAY(),Z4283,"Y")&amp;" anos"&amp;" "&amp;DATEDIF(TODAY(),Z4283,"YM")&amp;" meses"&amp;" "&amp;DATEDIF(TODAY(),Z4283,"MD")&amp;" dias"))))))))</f>
        <v>Contrato Encerrado</v>
      </c>
      <c r="AE4283" s="35">
        <f t="shared" si="336"/>
        <v>275</v>
      </c>
      <c r="AF4283" s="35">
        <f t="shared" si="337"/>
        <v>455</v>
      </c>
      <c r="AG4283" s="17" t="str">
        <f t="shared" si="338"/>
        <v>1 anos 2 meses 30 dias</v>
      </c>
    </row>
    <row r="4284" spans="1:33" ht="11.25" customHeight="1" x14ac:dyDescent="0.2">
      <c r="A4284" s="8" t="s">
        <v>9</v>
      </c>
      <c r="B4284" s="10" t="s">
        <v>13</v>
      </c>
      <c r="C4284" s="11" t="s">
        <v>22</v>
      </c>
      <c r="D4284" s="36">
        <v>2022</v>
      </c>
      <c r="E4284" s="12" t="s">
        <v>79</v>
      </c>
      <c r="F4284" s="8" t="s">
        <v>80</v>
      </c>
      <c r="G4284" s="77" t="s">
        <v>1501</v>
      </c>
      <c r="H4284" s="78" t="s">
        <v>1502</v>
      </c>
      <c r="I4284" s="14" t="s">
        <v>1503</v>
      </c>
      <c r="J4284" s="14" t="s">
        <v>1302</v>
      </c>
      <c r="K4284" s="14" t="s">
        <v>29</v>
      </c>
      <c r="L4284" s="15" t="s">
        <v>30</v>
      </c>
      <c r="M4284" s="7" t="s">
        <v>9427</v>
      </c>
      <c r="N4284" s="15" t="s">
        <v>2103</v>
      </c>
      <c r="O4284" s="16"/>
      <c r="P4284" s="16" t="s">
        <v>2517</v>
      </c>
      <c r="Q4284" s="16" t="s">
        <v>2522</v>
      </c>
      <c r="R4284" s="31">
        <v>36706</v>
      </c>
      <c r="S4284" s="31">
        <v>44473</v>
      </c>
      <c r="T4284" s="31">
        <v>44861</v>
      </c>
      <c r="U4284" s="31"/>
      <c r="V4284" s="31"/>
      <c r="W4284" s="31"/>
      <c r="X4284" s="17"/>
      <c r="Y4284" s="17"/>
      <c r="Z4284" s="31"/>
      <c r="AA4284" s="18">
        <f t="shared" ca="1" si="335"/>
        <v>25</v>
      </c>
      <c r="AB4284" s="19" t="s">
        <v>7877</v>
      </c>
      <c r="AC4284" s="35" t="str">
        <f t="shared" si="339"/>
        <v>1 anos 0 meses 23 dias</v>
      </c>
      <c r="AD4284" s="35" t="str">
        <f ca="1">IF(AND(V4284="",T4284&lt;TODAY()),"Contrato Encerrado",IF(AND(V4284="",T4284&gt;TODAY()),DATEDIF(TODAY(),T4284,"Y")&amp;" anos"&amp;" "&amp;DATEDIF(TODAY(),T4284,"YM")&amp;" meses"&amp;" "&amp;DATEDIF(TODAY(),T4284,"MD")&amp;" dias",IF(AND(X4284="",V4284&lt;TODAY()),"Contrato Encerrado",IF(AND(X4284="",V4284&gt;TODAY()),DATEDIF(TODAY(),V4284,"Y")&amp;" anos"&amp;" "&amp;DATEDIF(TODAY(),V4284,"YM")&amp;" meses"&amp;" "&amp;DATEDIF(TODAY(),V4284,"MD")&amp;" dias",IF(AND(Z4284="",X4284&lt;TODAY()),"Contrato Encerrado",IF(AND(Z4284="",X4284&gt;TODAY()),DATEDIF(TODAY(),X4284,"Y")&amp;" anos"&amp;" "&amp;DATEDIF(TODAY(),X4284,"YM")&amp;" meses"&amp;" "&amp;DATEDIF(TODAY(),X4284,"MD")&amp;" dias",IF(AND(Z4284&lt;&gt;””,Z4284&lt;TODAY()),"Contrato Encerrado",IF(AND(Z4284&lt;&gt;"",Z4284&gt;TODAY()),DATEDIF(TODAY(),Z4284,"Y")&amp;" anos"&amp;" "&amp;DATEDIF(TODAY(),Z4284,"YM")&amp;" meses"&amp;" "&amp;DATEDIF(TODAY(),Z4284,"MD")&amp;" dias"))))))))</f>
        <v>Contrato Encerrado</v>
      </c>
      <c r="AE4284" s="35">
        <f t="shared" si="336"/>
        <v>388</v>
      </c>
      <c r="AF4284" s="35">
        <f t="shared" si="337"/>
        <v>342</v>
      </c>
      <c r="AG4284" s="17" t="str">
        <f t="shared" si="338"/>
        <v>0 anos 11 meses 7 dias</v>
      </c>
    </row>
    <row r="4285" spans="1:33" ht="11.25" customHeight="1" x14ac:dyDescent="0.2">
      <c r="A4285" s="10" t="s">
        <v>9</v>
      </c>
      <c r="B4285" s="10" t="s">
        <v>13</v>
      </c>
      <c r="C4285" s="11" t="s">
        <v>17</v>
      </c>
      <c r="D4285" s="36">
        <v>2021</v>
      </c>
      <c r="E4285" s="13" t="s">
        <v>307</v>
      </c>
      <c r="F4285" s="10" t="s">
        <v>308</v>
      </c>
      <c r="G4285" s="83" t="s">
        <v>483</v>
      </c>
      <c r="H4285" s="84" t="s">
        <v>484</v>
      </c>
      <c r="I4285" s="13" t="s">
        <v>485</v>
      </c>
      <c r="J4285" s="14" t="s">
        <v>1302</v>
      </c>
      <c r="K4285" s="13" t="s">
        <v>29</v>
      </c>
      <c r="L4285" s="25" t="s">
        <v>30</v>
      </c>
      <c r="M4285" s="7" t="s">
        <v>9427</v>
      </c>
      <c r="N4285" s="27" t="s">
        <v>3307</v>
      </c>
      <c r="O4285" s="27"/>
      <c r="P4285" s="26" t="s">
        <v>2517</v>
      </c>
      <c r="Q4285" s="26" t="s">
        <v>2522</v>
      </c>
      <c r="R4285" s="31">
        <v>35539</v>
      </c>
      <c r="S4285" s="31">
        <v>44328</v>
      </c>
      <c r="T4285" s="31">
        <v>44578</v>
      </c>
      <c r="U4285" s="31"/>
      <c r="V4285" s="31"/>
      <c r="W4285" s="31"/>
      <c r="X4285" s="17"/>
      <c r="Y4285" s="17"/>
      <c r="Z4285" s="31"/>
      <c r="AA4285" s="18">
        <f t="shared" ca="1" si="335"/>
        <v>28</v>
      </c>
      <c r="AB4285" s="19" t="s">
        <v>7878</v>
      </c>
      <c r="AC4285" s="35" t="str">
        <f t="shared" si="339"/>
        <v>0 anos 8 meses 5 dias</v>
      </c>
      <c r="AD4285" s="35" t="str">
        <f ca="1">IF(AND(V4285="",T4285&lt;TODAY()),"Contrato Encerrado",IF(AND(V4285="",T4285&gt;TODAY()),DATEDIF(TODAY(),T4285,"Y")&amp;" anos"&amp;" "&amp;DATEDIF(TODAY(),T4285,"YM")&amp;" meses"&amp;" "&amp;DATEDIF(TODAY(),T4285,"MD")&amp;" dias",IF(AND(X4285="",V4285&lt;TODAY()),"Contrato Encerrado",IF(AND(X4285="",V4285&gt;TODAY()),DATEDIF(TODAY(),V4285,"Y")&amp;" anos"&amp;" "&amp;DATEDIF(TODAY(),V4285,"YM")&amp;" meses"&amp;" "&amp;DATEDIF(TODAY(),V4285,"MD")&amp;" dias",IF(AND(Z4285="",X4285&lt;TODAY()),"Contrato Encerrado",IF(AND(Z4285="",X4285&gt;TODAY()),DATEDIF(TODAY(),X4285,"Y")&amp;" anos"&amp;" "&amp;DATEDIF(TODAY(),X4285,"YM")&amp;" meses"&amp;" "&amp;DATEDIF(TODAY(),X4285,"MD")&amp;" dias",IF(AND(Z4285&lt;&gt;””,Z4285&lt;TODAY()),"Contrato Encerrado",IF(AND(Z4285&lt;&gt;"",Z4285&gt;TODAY()),DATEDIF(TODAY(),Z4285,"Y")&amp;" anos"&amp;" "&amp;DATEDIF(TODAY(),Z4285,"YM")&amp;" meses"&amp;" "&amp;DATEDIF(TODAY(),Z4285,"MD")&amp;" dias"))))))))</f>
        <v>Contrato Encerrado</v>
      </c>
      <c r="AE4285" s="35">
        <f t="shared" si="336"/>
        <v>250</v>
      </c>
      <c r="AF4285" s="35">
        <f t="shared" si="337"/>
        <v>480</v>
      </c>
      <c r="AG4285" s="17" t="str">
        <f t="shared" si="338"/>
        <v>1 anos 3 meses 24 dias</v>
      </c>
    </row>
    <row r="4286" spans="1:33" ht="11.25" customHeight="1" x14ac:dyDescent="0.2">
      <c r="A4286" s="8" t="s">
        <v>9</v>
      </c>
      <c r="B4286" s="10" t="s">
        <v>13</v>
      </c>
      <c r="C4286" s="11" t="s">
        <v>24</v>
      </c>
      <c r="D4286" s="36">
        <v>2022</v>
      </c>
      <c r="E4286" s="12" t="s">
        <v>157</v>
      </c>
      <c r="F4286" s="8" t="s">
        <v>158</v>
      </c>
      <c r="G4286" s="77" t="s">
        <v>5469</v>
      </c>
      <c r="H4286" s="78" t="s">
        <v>5470</v>
      </c>
      <c r="I4286" s="14" t="s">
        <v>5471</v>
      </c>
      <c r="J4286" s="14" t="s">
        <v>14943</v>
      </c>
      <c r="K4286" s="14" t="s">
        <v>29</v>
      </c>
      <c r="L4286" s="15" t="s">
        <v>30</v>
      </c>
      <c r="M4286" s="7" t="s">
        <v>9427</v>
      </c>
      <c r="N4286" s="16" t="s">
        <v>4159</v>
      </c>
      <c r="O4286" s="16"/>
      <c r="P4286" s="16" t="s">
        <v>2518</v>
      </c>
      <c r="Q4286" s="16" t="s">
        <v>2521</v>
      </c>
      <c r="R4286" s="31">
        <v>32666</v>
      </c>
      <c r="S4286" s="31">
        <v>44874</v>
      </c>
      <c r="T4286" s="20">
        <v>45602</v>
      </c>
      <c r="U4286" s="20"/>
      <c r="V4286" s="20"/>
      <c r="W4286" s="31"/>
      <c r="X4286" s="17"/>
      <c r="Y4286" s="17"/>
      <c r="Z4286" s="20"/>
      <c r="AA4286" s="18">
        <f t="shared" ca="1" si="335"/>
        <v>36</v>
      </c>
      <c r="AB4286" s="19" t="s">
        <v>7878</v>
      </c>
      <c r="AC4286" s="35" t="str">
        <f t="shared" si="339"/>
        <v>1 anos 11 meses 28 dias</v>
      </c>
      <c r="AD4286" s="35" t="str">
        <f ca="1">IF(AND(V4286="",T4286&lt;TODAY()),"Contrato Encerrado",IF(AND(V4286="",T4286&gt;TODAY()),DATEDIF(TODAY(),T4286,"Y")&amp;" anos"&amp;" "&amp;DATEDIF(TODAY(),T4286,"YM")&amp;" meses"&amp;" "&amp;DATEDIF(TODAY(),T4286,"MD")&amp;" dias",IF(AND(X4286="",V4286&lt;TODAY()),"Contrato Encerrado",IF(AND(X4286="",V4286&gt;TODAY()),DATEDIF(TODAY(),V4286,"Y")&amp;" anos"&amp;" "&amp;DATEDIF(TODAY(),V4286,"YM")&amp;" meses"&amp;" "&amp;DATEDIF(TODAY(),V4286,"MD")&amp;" dias",IF(AND(Z4286="",X4286&lt;TODAY()),"Contrato Encerrado",IF(AND(Z4286="",X4286&gt;TODAY()),DATEDIF(TODAY(),X4286,"Y")&amp;" anos"&amp;" "&amp;DATEDIF(TODAY(),X4286,"YM")&amp;" meses"&amp;" "&amp;DATEDIF(TODAY(),X4286,"MD")&amp;" dias",IF(AND(Z4286&lt;&gt;””,Z4286&lt;TODAY()),"Contrato Encerrado",IF(AND(Z4286&lt;&gt;"",Z4286&gt;TODAY()),DATEDIF(TODAY(),Z4286,"Y")&amp;" anos"&amp;" "&amp;DATEDIF(TODAY(),Z4286,"YM")&amp;" meses"&amp;" "&amp;DATEDIF(TODAY(),Z4286,"MD")&amp;" dias"))))))))</f>
        <v>Contrato Encerrado</v>
      </c>
      <c r="AE4286" s="35">
        <f t="shared" si="336"/>
        <v>728</v>
      </c>
      <c r="AF4286" s="35">
        <f t="shared" si="337"/>
        <v>2</v>
      </c>
      <c r="AG4286" s="17" t="str">
        <f t="shared" si="338"/>
        <v>0 anos 0 meses 2 dias</v>
      </c>
    </row>
    <row r="4287" spans="1:33" ht="11.25" customHeight="1" x14ac:dyDescent="0.2">
      <c r="A4287" s="8" t="s">
        <v>9</v>
      </c>
      <c r="B4287" s="8" t="s">
        <v>13</v>
      </c>
      <c r="C4287" s="22" t="s">
        <v>23</v>
      </c>
      <c r="D4287" s="37">
        <v>2023</v>
      </c>
      <c r="E4287" s="12" t="s">
        <v>157</v>
      </c>
      <c r="F4287" s="8" t="s">
        <v>158</v>
      </c>
      <c r="G4287" s="77" t="s">
        <v>9974</v>
      </c>
      <c r="H4287" s="78" t="s">
        <v>9975</v>
      </c>
      <c r="I4287" s="14" t="s">
        <v>9976</v>
      </c>
      <c r="J4287" s="14" t="s">
        <v>14943</v>
      </c>
      <c r="K4287" s="14" t="s">
        <v>29</v>
      </c>
      <c r="L4287" s="15" t="s">
        <v>30</v>
      </c>
      <c r="M4287" s="7" t="s">
        <v>9427</v>
      </c>
      <c r="N4287" s="15" t="s">
        <v>4159</v>
      </c>
      <c r="O4287" s="15" t="s">
        <v>7974</v>
      </c>
      <c r="P4287" s="15" t="s">
        <v>2518</v>
      </c>
      <c r="Q4287" s="15" t="s">
        <v>4109</v>
      </c>
      <c r="R4287" s="20">
        <v>31693</v>
      </c>
      <c r="S4287" s="20">
        <v>45180</v>
      </c>
      <c r="T4287" s="20">
        <v>45545</v>
      </c>
      <c r="U4287" s="20">
        <v>45623</v>
      </c>
      <c r="V4287" s="20">
        <v>45829</v>
      </c>
      <c r="W4287" s="20"/>
      <c r="X4287" s="17"/>
      <c r="Y4287" s="17"/>
      <c r="Z4287" s="20"/>
      <c r="AA4287" s="18">
        <f t="shared" ca="1" si="335"/>
        <v>38</v>
      </c>
      <c r="AB4287" s="21" t="s">
        <v>7878</v>
      </c>
      <c r="AC4287" s="35" t="str">
        <f t="shared" si="339"/>
        <v>1 anos 6 meses 24 dias</v>
      </c>
      <c r="AD4287" s="35" t="str">
        <f ca="1">IF(AND(V4287="",T4287&lt;TODAY()),"Contrato Encerrado",IF(AND(V4287="",T4287&gt;TODAY()),DATEDIF(TODAY(),T4287,"Y")&amp;" anos"&amp;" "&amp;DATEDIF(TODAY(),T4287,"YM")&amp;" meses"&amp;" "&amp;DATEDIF(TODAY(),T4287,"MD")&amp;" dias",IF(AND(X4287="",V4287&lt;TODAY()),"Contrato Encerrado",IF(AND(X4287="",V4287&gt;TODAY()),DATEDIF(TODAY(),V4287,"Y")&amp;" anos"&amp;" "&amp;DATEDIF(TODAY(),V4287,"YM")&amp;" meses"&amp;" "&amp;DATEDIF(TODAY(),V4287,"MD")&amp;" dias",IF(AND(Z4287="",X4287&lt;TODAY()),"Contrato Encerrado",IF(AND(Z4287="",X4287&gt;TODAY()),DATEDIF(TODAY(),X4287,"Y")&amp;" anos"&amp;" "&amp;DATEDIF(TODAY(),X4287,"YM")&amp;" meses"&amp;" "&amp;DATEDIF(TODAY(),X4287,"MD")&amp;" dias",IF(AND(Z4287&lt;&gt;””,Z4287&lt;TODAY()),"Contrato Encerrado",IF(AND(Z4287&lt;&gt;"",Z4287&gt;TODAY()),DATEDIF(TODAY(),Z4287,"Y")&amp;" anos"&amp;" "&amp;DATEDIF(TODAY(),Z4287,"YM")&amp;" meses"&amp;" "&amp;DATEDIF(TODAY(),Z4287,"MD")&amp;" dias"))))))))</f>
        <v>Contrato Encerrado</v>
      </c>
      <c r="AE4287" s="35">
        <f t="shared" si="336"/>
        <v>571</v>
      </c>
      <c r="AF4287" s="35">
        <f t="shared" si="337"/>
        <v>159</v>
      </c>
      <c r="AG4287" s="17" t="str">
        <f t="shared" si="338"/>
        <v>0 anos 5 meses 7 dias</v>
      </c>
    </row>
    <row r="4288" spans="1:33" ht="11.25" customHeight="1" x14ac:dyDescent="0.2">
      <c r="A4288" s="8" t="s">
        <v>9</v>
      </c>
      <c r="B4288" s="10" t="s">
        <v>13</v>
      </c>
      <c r="C4288" s="11" t="s">
        <v>22</v>
      </c>
      <c r="D4288" s="36">
        <v>2022</v>
      </c>
      <c r="E4288" s="12" t="s">
        <v>157</v>
      </c>
      <c r="F4288" s="8" t="s">
        <v>158</v>
      </c>
      <c r="G4288" s="77" t="s">
        <v>3074</v>
      </c>
      <c r="H4288" s="78" t="s">
        <v>3075</v>
      </c>
      <c r="I4288" s="14" t="s">
        <v>3076</v>
      </c>
      <c r="J4288" s="14" t="s">
        <v>1302</v>
      </c>
      <c r="K4288" s="14" t="s">
        <v>29</v>
      </c>
      <c r="L4288" s="15" t="s">
        <v>30</v>
      </c>
      <c r="M4288" s="7" t="s">
        <v>9427</v>
      </c>
      <c r="N4288" s="16" t="s">
        <v>2101</v>
      </c>
      <c r="O4288" s="16"/>
      <c r="P4288" s="16" t="s">
        <v>2518</v>
      </c>
      <c r="Q4288" s="16" t="s">
        <v>2521</v>
      </c>
      <c r="R4288" s="31">
        <v>28896</v>
      </c>
      <c r="S4288" s="31">
        <v>44796</v>
      </c>
      <c r="T4288" s="31">
        <v>44963</v>
      </c>
      <c r="U4288" s="31"/>
      <c r="V4288" s="31"/>
      <c r="W4288" s="31"/>
      <c r="X4288" s="17"/>
      <c r="Y4288" s="17"/>
      <c r="Z4288" s="31"/>
      <c r="AA4288" s="18">
        <f t="shared" ca="1" si="335"/>
        <v>46</v>
      </c>
      <c r="AB4288" s="19" t="s">
        <v>7878</v>
      </c>
      <c r="AC4288" s="35" t="str">
        <f t="shared" si="339"/>
        <v>0 anos 5 meses 14 dias</v>
      </c>
      <c r="AD4288" s="35" t="str">
        <f ca="1">IF(AND(V4288="",T4288&lt;TODAY()),"Contrato Encerrado",IF(AND(V4288="",T4288&gt;TODAY()),DATEDIF(TODAY(),T4288,"Y")&amp;" anos"&amp;" "&amp;DATEDIF(TODAY(),T4288,"YM")&amp;" meses"&amp;" "&amp;DATEDIF(TODAY(),T4288,"MD")&amp;" dias",IF(AND(X4288="",V4288&lt;TODAY()),"Contrato Encerrado",IF(AND(X4288="",V4288&gt;TODAY()),DATEDIF(TODAY(),V4288,"Y")&amp;" anos"&amp;" "&amp;DATEDIF(TODAY(),V4288,"YM")&amp;" meses"&amp;" "&amp;DATEDIF(TODAY(),V4288,"MD")&amp;" dias",IF(AND(Z4288="",X4288&lt;TODAY()),"Contrato Encerrado",IF(AND(Z4288="",X4288&gt;TODAY()),DATEDIF(TODAY(),X4288,"Y")&amp;" anos"&amp;" "&amp;DATEDIF(TODAY(),X4288,"YM")&amp;" meses"&amp;" "&amp;DATEDIF(TODAY(),X4288,"MD")&amp;" dias",IF(AND(Z4288&lt;&gt;””,Z4288&lt;TODAY()),"Contrato Encerrado",IF(AND(Z4288&lt;&gt;"",Z4288&gt;TODAY()),DATEDIF(TODAY(),Z4288,"Y")&amp;" anos"&amp;" "&amp;DATEDIF(TODAY(),Z4288,"YM")&amp;" meses"&amp;" "&amp;DATEDIF(TODAY(),Z4288,"MD")&amp;" dias"))))))))</f>
        <v>Contrato Encerrado</v>
      </c>
      <c r="AE4288" s="35">
        <f t="shared" si="336"/>
        <v>167</v>
      </c>
      <c r="AF4288" s="35">
        <f t="shared" si="337"/>
        <v>563</v>
      </c>
      <c r="AG4288" s="17" t="str">
        <f t="shared" si="338"/>
        <v>1 anos 6 meses 16 dias</v>
      </c>
    </row>
    <row r="4289" spans="1:33" ht="11.25" customHeight="1" x14ac:dyDescent="0.2">
      <c r="A4289" s="8" t="s">
        <v>9</v>
      </c>
      <c r="B4289" s="8" t="s">
        <v>13</v>
      </c>
      <c r="C4289" s="22" t="s">
        <v>16</v>
      </c>
      <c r="D4289" s="37">
        <v>2024</v>
      </c>
      <c r="E4289" s="12" t="s">
        <v>157</v>
      </c>
      <c r="F4289" s="8" t="s">
        <v>158</v>
      </c>
      <c r="G4289" s="77" t="s">
        <v>13042</v>
      </c>
      <c r="H4289" s="78" t="s">
        <v>13043</v>
      </c>
      <c r="I4289" s="14" t="s">
        <v>13044</v>
      </c>
      <c r="J4289" s="14" t="s">
        <v>10</v>
      </c>
      <c r="K4289" s="14" t="s">
        <v>29</v>
      </c>
      <c r="L4289" s="15" t="s">
        <v>30</v>
      </c>
      <c r="M4289" s="7" t="s">
        <v>9427</v>
      </c>
      <c r="N4289" s="15" t="s">
        <v>6302</v>
      </c>
      <c r="O4289" s="15" t="s">
        <v>8711</v>
      </c>
      <c r="P4289" s="15" t="s">
        <v>2518</v>
      </c>
      <c r="Q4289" s="15" t="s">
        <v>2521</v>
      </c>
      <c r="R4289" s="20">
        <v>29828</v>
      </c>
      <c r="S4289" s="20">
        <v>45348</v>
      </c>
      <c r="T4289" s="20">
        <v>45713</v>
      </c>
      <c r="U4289" s="20">
        <v>45763</v>
      </c>
      <c r="V4289" s="20">
        <v>46022</v>
      </c>
      <c r="W4289" s="20"/>
      <c r="X4289" s="17"/>
      <c r="Y4289" s="17"/>
      <c r="Z4289" s="20"/>
      <c r="AA4289" s="18">
        <f t="shared" ca="1" si="335"/>
        <v>44</v>
      </c>
      <c r="AB4289" s="15" t="s">
        <v>7878</v>
      </c>
      <c r="AC4289" s="35" t="str">
        <f t="shared" si="339"/>
        <v>1 anos 8 meses 16 dias</v>
      </c>
      <c r="AD4289" s="35" t="str">
        <f ca="1">IF(AND(V4289="",T4289&lt;TODAY()),"Contrato Encerrado",IF(AND(V4289="",T4289&gt;TODAY()),DATEDIF(TODAY(),T4289,"Y")&amp;" anos"&amp;" "&amp;DATEDIF(TODAY(),T4289,"YM")&amp;" meses"&amp;" "&amp;DATEDIF(TODAY(),T4289,"MD")&amp;" dias",IF(AND(X4289="",V4289&lt;TODAY()),"Contrato Encerrado",IF(AND(X4289="",V4289&gt;TODAY()),DATEDIF(TODAY(),V4289,"Y")&amp;" anos"&amp;" "&amp;DATEDIF(TODAY(),V4289,"YM")&amp;" meses"&amp;" "&amp;DATEDIF(TODAY(),V4289,"MD")&amp;" dias",IF(AND(Z4289="",X4289&lt;TODAY()),"Contrato Encerrado",IF(AND(Z4289="",X4289&gt;TODAY()),DATEDIF(TODAY(),X4289,"Y")&amp;" anos"&amp;" "&amp;DATEDIF(TODAY(),X4289,"YM")&amp;" meses"&amp;" "&amp;DATEDIF(TODAY(),X4289,"MD")&amp;" dias",IF(AND(Z4289&lt;&gt;””,Z4289&lt;TODAY()),"Contrato Encerrado",IF(AND(Z4289&lt;&gt;"",Z4289&gt;TODAY()),DATEDIF(TODAY(),Z4289,"Y")&amp;" anos"&amp;" "&amp;DATEDIF(TODAY(),Z4289,"YM")&amp;" meses"&amp;" "&amp;DATEDIF(TODAY(),Z4289,"MD")&amp;" dias"))))))))</f>
        <v>0 anos 2 meses 24 dias</v>
      </c>
      <c r="AE4289" s="35">
        <f t="shared" si="336"/>
        <v>624</v>
      </c>
      <c r="AF4289" s="35">
        <f t="shared" si="337"/>
        <v>106</v>
      </c>
      <c r="AG4289" s="17" t="str">
        <f t="shared" si="338"/>
        <v>0 anos 3 meses 15 dias</v>
      </c>
    </row>
    <row r="4290" spans="1:33" ht="11.25" customHeight="1" x14ac:dyDescent="0.2">
      <c r="A4290" s="8" t="s">
        <v>9</v>
      </c>
      <c r="B4290" s="8" t="s">
        <v>13</v>
      </c>
      <c r="C4290" s="22" t="s">
        <v>25</v>
      </c>
      <c r="D4290" s="37">
        <v>2024</v>
      </c>
      <c r="E4290" s="12" t="s">
        <v>27</v>
      </c>
      <c r="F4290" s="8" t="s">
        <v>28</v>
      </c>
      <c r="G4290" s="77" t="s">
        <v>15116</v>
      </c>
      <c r="H4290" s="78" t="s">
        <v>15117</v>
      </c>
      <c r="I4290" s="14" t="s">
        <v>14995</v>
      </c>
      <c r="J4290" s="14" t="s">
        <v>1302</v>
      </c>
      <c r="K4290" s="14" t="s">
        <v>29</v>
      </c>
      <c r="L4290" s="15" t="s">
        <v>30</v>
      </c>
      <c r="M4290" s="7" t="s">
        <v>9427</v>
      </c>
      <c r="N4290" s="15" t="s">
        <v>2103</v>
      </c>
      <c r="O4290" s="15" t="s">
        <v>12434</v>
      </c>
      <c r="P4290" s="15" t="s">
        <v>2518</v>
      </c>
      <c r="Q4290" s="15" t="s">
        <v>4109</v>
      </c>
      <c r="R4290" s="20">
        <v>35351</v>
      </c>
      <c r="S4290" s="20">
        <v>45628</v>
      </c>
      <c r="T4290" s="20">
        <v>45770</v>
      </c>
      <c r="U4290" s="15"/>
      <c r="V4290" s="15"/>
      <c r="W4290" s="15"/>
      <c r="X4290" s="17"/>
      <c r="Y4290" s="17"/>
      <c r="Z4290" s="15"/>
      <c r="AA4290" s="18">
        <f t="shared" ca="1" si="335"/>
        <v>28</v>
      </c>
      <c r="AB4290" s="15" t="s">
        <v>7878</v>
      </c>
      <c r="AC4290" s="35" t="str">
        <f t="shared" si="339"/>
        <v>0 anos 4 meses 21 dias</v>
      </c>
      <c r="AD4290" s="35" t="str">
        <f ca="1">IF(AND(V4290="",T4290&lt;TODAY()),"Contrato Encerrado",IF(AND(V4290="",T4290&gt;TODAY()),DATEDIF(TODAY(),T4290,"Y")&amp;" anos"&amp;" "&amp;DATEDIF(TODAY(),T4290,"YM")&amp;" meses"&amp;" "&amp;DATEDIF(TODAY(),T4290,"MD")&amp;" dias",IF(AND(X4290="",V4290&lt;TODAY()),"Contrato Encerrado",IF(AND(X4290="",V4290&gt;TODAY()),DATEDIF(TODAY(),V4290,"Y")&amp;" anos"&amp;" "&amp;DATEDIF(TODAY(),V4290,"YM")&amp;" meses"&amp;" "&amp;DATEDIF(TODAY(),V4290,"MD")&amp;" dias",IF(AND(Z4290="",X4290&lt;TODAY()),"Contrato Encerrado",IF(AND(Z4290="",X4290&gt;TODAY()),DATEDIF(TODAY(),X4290,"Y")&amp;" anos"&amp;" "&amp;DATEDIF(TODAY(),X4290,"YM")&amp;" meses"&amp;" "&amp;DATEDIF(TODAY(),X4290,"MD")&amp;" dias",IF(AND(Z4290&lt;&gt;””,Z4290&lt;TODAY()),"Contrato Encerrado",IF(AND(Z4290&lt;&gt;"",Z4290&gt;TODAY()),DATEDIF(TODAY(),Z4290,"Y")&amp;" anos"&amp;" "&amp;DATEDIF(TODAY(),Z4290,"YM")&amp;" meses"&amp;" "&amp;DATEDIF(TODAY(),Z4290,"MD")&amp;" dias"))))))))</f>
        <v>Contrato Encerrado</v>
      </c>
      <c r="AE4290" s="35">
        <f t="shared" si="336"/>
        <v>142</v>
      </c>
      <c r="AF4290" s="35">
        <f t="shared" si="337"/>
        <v>588</v>
      </c>
      <c r="AG4290" s="17" t="str">
        <f t="shared" si="338"/>
        <v>1 anos 7 meses 10 dias</v>
      </c>
    </row>
    <row r="4291" spans="1:33" ht="11.25" customHeight="1" x14ac:dyDescent="0.2">
      <c r="A4291" s="8" t="s">
        <v>9</v>
      </c>
      <c r="B4291" s="8" t="s">
        <v>13</v>
      </c>
      <c r="C4291" s="22" t="s">
        <v>24</v>
      </c>
      <c r="D4291" s="37">
        <v>2023</v>
      </c>
      <c r="E4291" s="12" t="s">
        <v>157</v>
      </c>
      <c r="F4291" s="8" t="s">
        <v>158</v>
      </c>
      <c r="G4291" s="77" t="s">
        <v>10537</v>
      </c>
      <c r="H4291" s="78" t="s">
        <v>10538</v>
      </c>
      <c r="I4291" s="14" t="s">
        <v>10539</v>
      </c>
      <c r="J4291" s="14" t="s">
        <v>14943</v>
      </c>
      <c r="K4291" s="14" t="s">
        <v>29</v>
      </c>
      <c r="L4291" s="15" t="s">
        <v>30</v>
      </c>
      <c r="M4291" s="7" t="s">
        <v>9427</v>
      </c>
      <c r="N4291" s="15" t="s">
        <v>2101</v>
      </c>
      <c r="O4291" s="15" t="s">
        <v>7895</v>
      </c>
      <c r="P4291" s="15" t="s">
        <v>2518</v>
      </c>
      <c r="Q4291" s="15" t="s">
        <v>4109</v>
      </c>
      <c r="R4291" s="30">
        <v>36085</v>
      </c>
      <c r="S4291" s="20">
        <v>45208</v>
      </c>
      <c r="T4291" s="20">
        <v>45657</v>
      </c>
      <c r="U4291" s="20"/>
      <c r="V4291" s="20"/>
      <c r="W4291" s="30"/>
      <c r="X4291" s="17"/>
      <c r="Y4291" s="17"/>
      <c r="Z4291" s="20"/>
      <c r="AA4291" s="18">
        <f t="shared" ca="1" si="335"/>
        <v>26</v>
      </c>
      <c r="AB4291" s="21" t="s">
        <v>7878</v>
      </c>
      <c r="AC4291" s="35" t="str">
        <f t="shared" si="339"/>
        <v>1 anos 2 meses 22 dias</v>
      </c>
      <c r="AD4291" s="35" t="str">
        <f ca="1">IF(AND(V4291="",T4291&lt;TODAY()),"Contrato Encerrado",IF(AND(V4291="",T4291&gt;TODAY()),DATEDIF(TODAY(),T4291,"Y")&amp;" anos"&amp;" "&amp;DATEDIF(TODAY(),T4291,"YM")&amp;" meses"&amp;" "&amp;DATEDIF(TODAY(),T4291,"MD")&amp;" dias",IF(AND(X4291="",V4291&lt;TODAY()),"Contrato Encerrado",IF(AND(X4291="",V4291&gt;TODAY()),DATEDIF(TODAY(),V4291,"Y")&amp;" anos"&amp;" "&amp;DATEDIF(TODAY(),V4291,"YM")&amp;" meses"&amp;" "&amp;DATEDIF(TODAY(),V4291,"MD")&amp;" dias",IF(AND(Z4291="",X4291&lt;TODAY()),"Contrato Encerrado",IF(AND(Z4291="",X4291&gt;TODAY()),DATEDIF(TODAY(),X4291,"Y")&amp;" anos"&amp;" "&amp;DATEDIF(TODAY(),X4291,"YM")&amp;" meses"&amp;" "&amp;DATEDIF(TODAY(),X4291,"MD")&amp;" dias",IF(AND(Z4291&lt;&gt;””,Z4291&lt;TODAY()),"Contrato Encerrado",IF(AND(Z4291&lt;&gt;"",Z4291&gt;TODAY()),DATEDIF(TODAY(),Z4291,"Y")&amp;" anos"&amp;" "&amp;DATEDIF(TODAY(),Z4291,"YM")&amp;" meses"&amp;" "&amp;DATEDIF(TODAY(),Z4291,"MD")&amp;" dias"))))))))</f>
        <v>Contrato Encerrado</v>
      </c>
      <c r="AE4291" s="35">
        <f t="shared" si="336"/>
        <v>449</v>
      </c>
      <c r="AF4291" s="35">
        <f t="shared" si="337"/>
        <v>281</v>
      </c>
      <c r="AG4291" s="17" t="str">
        <f t="shared" si="338"/>
        <v>0 anos 9 meses 7 dias</v>
      </c>
    </row>
    <row r="4292" spans="1:33" ht="11.25" customHeight="1" x14ac:dyDescent="0.2">
      <c r="A4292" s="8" t="s">
        <v>9</v>
      </c>
      <c r="B4292" s="10" t="s">
        <v>13</v>
      </c>
      <c r="C4292" s="11" t="s">
        <v>20</v>
      </c>
      <c r="D4292" s="36">
        <v>2021</v>
      </c>
      <c r="E4292" s="14" t="s">
        <v>157</v>
      </c>
      <c r="F4292" s="8" t="s">
        <v>158</v>
      </c>
      <c r="G4292" s="77" t="s">
        <v>3864</v>
      </c>
      <c r="H4292" s="78" t="s">
        <v>3865</v>
      </c>
      <c r="I4292" s="14" t="s">
        <v>3866</v>
      </c>
      <c r="J4292" s="14" t="s">
        <v>1302</v>
      </c>
      <c r="K4292" s="14" t="s">
        <v>29</v>
      </c>
      <c r="L4292" s="15" t="s">
        <v>81</v>
      </c>
      <c r="M4292" s="7" t="s">
        <v>82</v>
      </c>
      <c r="N4292" s="26" t="s">
        <v>4113</v>
      </c>
      <c r="O4292" s="26"/>
      <c r="P4292" s="26" t="s">
        <v>2517</v>
      </c>
      <c r="Q4292" s="26" t="s">
        <v>2522</v>
      </c>
      <c r="R4292" s="31">
        <v>37844</v>
      </c>
      <c r="S4292" s="31">
        <v>44378</v>
      </c>
      <c r="T4292" s="31">
        <v>44562</v>
      </c>
      <c r="U4292" s="31"/>
      <c r="V4292" s="31"/>
      <c r="W4292" s="31"/>
      <c r="X4292" s="17"/>
      <c r="Y4292" s="17"/>
      <c r="Z4292" s="31"/>
      <c r="AA4292" s="18">
        <f t="shared" ca="1" si="335"/>
        <v>22</v>
      </c>
      <c r="AB4292" s="19" t="s">
        <v>7878</v>
      </c>
      <c r="AC4292" s="35" t="str">
        <f t="shared" si="339"/>
        <v>0 anos 6 meses 0 dias</v>
      </c>
      <c r="AD4292" s="35" t="str">
        <f ca="1">IF(AND(V4292="",T4292&lt;TODAY()),"Contrato Encerrado",IF(AND(V4292="",T4292&gt;TODAY()),DATEDIF(TODAY(),T4292,"Y")&amp;" anos"&amp;" "&amp;DATEDIF(TODAY(),T4292,"YM")&amp;" meses"&amp;" "&amp;DATEDIF(TODAY(),T4292,"MD")&amp;" dias",IF(AND(X4292="",V4292&lt;TODAY()),"Contrato Encerrado",IF(AND(X4292="",V4292&gt;TODAY()),DATEDIF(TODAY(),V4292,"Y")&amp;" anos"&amp;" "&amp;DATEDIF(TODAY(),V4292,"YM")&amp;" meses"&amp;" "&amp;DATEDIF(TODAY(),V4292,"MD")&amp;" dias",IF(AND(Z4292="",X4292&lt;TODAY()),"Contrato Encerrado",IF(AND(Z4292="",X4292&gt;TODAY()),DATEDIF(TODAY(),X4292,"Y")&amp;" anos"&amp;" "&amp;DATEDIF(TODAY(),X4292,"YM")&amp;" meses"&amp;" "&amp;DATEDIF(TODAY(),X4292,"MD")&amp;" dias",IF(AND(Z4292&lt;&gt;””,Z4292&lt;TODAY()),"Contrato Encerrado",IF(AND(Z4292&lt;&gt;"",Z4292&gt;TODAY()),DATEDIF(TODAY(),Z4292,"Y")&amp;" anos"&amp;" "&amp;DATEDIF(TODAY(),Z4292,"YM")&amp;" meses"&amp;" "&amp;DATEDIF(TODAY(),Z4292,"MD")&amp;" dias"))))))))</f>
        <v>Contrato Encerrado</v>
      </c>
      <c r="AE4292" s="35">
        <f t="shared" si="336"/>
        <v>184</v>
      </c>
      <c r="AF4292" s="35">
        <f t="shared" si="337"/>
        <v>546</v>
      </c>
      <c r="AG4292" s="17" t="str">
        <f t="shared" si="338"/>
        <v>1 anos 5 meses 29 dias</v>
      </c>
    </row>
    <row r="4293" spans="1:33" ht="11.25" customHeight="1" x14ac:dyDescent="0.2">
      <c r="A4293" s="8" t="s">
        <v>9</v>
      </c>
      <c r="B4293" s="8" t="s">
        <v>13</v>
      </c>
      <c r="C4293" s="22" t="s">
        <v>15</v>
      </c>
      <c r="D4293" s="37">
        <v>2023</v>
      </c>
      <c r="E4293" s="23" t="s">
        <v>157</v>
      </c>
      <c r="F4293" s="8" t="s">
        <v>158</v>
      </c>
      <c r="G4293" s="77" t="s">
        <v>7417</v>
      </c>
      <c r="H4293" s="78" t="s">
        <v>7418</v>
      </c>
      <c r="I4293" s="9" t="s">
        <v>7419</v>
      </c>
      <c r="J4293" s="14" t="s">
        <v>14943</v>
      </c>
      <c r="K4293" s="9" t="s">
        <v>29</v>
      </c>
      <c r="L4293" s="24" t="s">
        <v>30</v>
      </c>
      <c r="M4293" s="7" t="s">
        <v>9427</v>
      </c>
      <c r="N4293" s="24" t="s">
        <v>2101</v>
      </c>
      <c r="O4293" s="24"/>
      <c r="P4293" s="24" t="s">
        <v>2518</v>
      </c>
      <c r="Q4293" s="24" t="s">
        <v>2521</v>
      </c>
      <c r="R4293" s="17">
        <v>33719</v>
      </c>
      <c r="S4293" s="17">
        <v>44993</v>
      </c>
      <c r="T4293" s="31">
        <v>45131</v>
      </c>
      <c r="U4293" s="17"/>
      <c r="V4293" s="31"/>
      <c r="W4293" s="17"/>
      <c r="X4293" s="17"/>
      <c r="Y4293" s="17"/>
      <c r="Z4293" s="31"/>
      <c r="AA4293" s="18">
        <f t="shared" ca="1" si="335"/>
        <v>33</v>
      </c>
      <c r="AB4293" s="19" t="s">
        <v>7878</v>
      </c>
      <c r="AC4293" s="35" t="str">
        <f t="shared" si="339"/>
        <v>0 anos 4 meses 16 dias</v>
      </c>
      <c r="AD4293" s="35" t="str">
        <f ca="1">IF(AND(V4293="",T4293&lt;TODAY()),"Contrato Encerrado",IF(AND(V4293="",T4293&gt;TODAY()),DATEDIF(TODAY(),T4293,"Y")&amp;" anos"&amp;" "&amp;DATEDIF(TODAY(),T4293,"YM")&amp;" meses"&amp;" "&amp;DATEDIF(TODAY(),T4293,"MD")&amp;" dias",IF(AND(X4293="",V4293&lt;TODAY()),"Contrato Encerrado",IF(AND(X4293="",V4293&gt;TODAY()),DATEDIF(TODAY(),V4293,"Y")&amp;" anos"&amp;" "&amp;DATEDIF(TODAY(),V4293,"YM")&amp;" meses"&amp;" "&amp;DATEDIF(TODAY(),V4293,"MD")&amp;" dias",IF(AND(Z4293="",X4293&lt;TODAY()),"Contrato Encerrado",IF(AND(Z4293="",X4293&gt;TODAY()),DATEDIF(TODAY(),X4293,"Y")&amp;" anos"&amp;" "&amp;DATEDIF(TODAY(),X4293,"YM")&amp;" meses"&amp;" "&amp;DATEDIF(TODAY(),X4293,"MD")&amp;" dias",IF(AND(Z4293&lt;&gt;””,Z4293&lt;TODAY()),"Contrato Encerrado",IF(AND(Z4293&lt;&gt;"",Z4293&gt;TODAY()),DATEDIF(TODAY(),Z4293,"Y")&amp;" anos"&amp;" "&amp;DATEDIF(TODAY(),Z4293,"YM")&amp;" meses"&amp;" "&amp;DATEDIF(TODAY(),Z4293,"MD")&amp;" dias"))))))))</f>
        <v>Contrato Encerrado</v>
      </c>
      <c r="AE4293" s="35">
        <f t="shared" si="336"/>
        <v>138</v>
      </c>
      <c r="AF4293" s="35">
        <f t="shared" si="337"/>
        <v>592</v>
      </c>
      <c r="AG4293" s="17" t="str">
        <f t="shared" si="338"/>
        <v>1 anos 7 meses 14 dias</v>
      </c>
    </row>
    <row r="4294" spans="1:33" ht="11.25" customHeight="1" x14ac:dyDescent="0.2">
      <c r="A4294" s="10" t="s">
        <v>9</v>
      </c>
      <c r="B4294" s="10" t="s">
        <v>13</v>
      </c>
      <c r="C4294" s="11" t="s">
        <v>19</v>
      </c>
      <c r="D4294" s="36">
        <v>2021</v>
      </c>
      <c r="E4294" s="13" t="s">
        <v>307</v>
      </c>
      <c r="F4294" s="10" t="s">
        <v>308</v>
      </c>
      <c r="G4294" s="83" t="s">
        <v>719</v>
      </c>
      <c r="H4294" s="84" t="s">
        <v>720</v>
      </c>
      <c r="I4294" s="13" t="s">
        <v>721</v>
      </c>
      <c r="J4294" s="67" t="s">
        <v>1302</v>
      </c>
      <c r="K4294" s="13" t="s">
        <v>29</v>
      </c>
      <c r="L4294" s="25" t="s">
        <v>30</v>
      </c>
      <c r="M4294" s="7" t="s">
        <v>9427</v>
      </c>
      <c r="N4294" s="27" t="s">
        <v>3223</v>
      </c>
      <c r="O4294" s="27"/>
      <c r="P4294" s="26" t="s">
        <v>2517</v>
      </c>
      <c r="Q4294" s="26" t="s">
        <v>2522</v>
      </c>
      <c r="R4294" s="31">
        <v>35486</v>
      </c>
      <c r="S4294" s="31">
        <v>44334</v>
      </c>
      <c r="T4294" s="111">
        <v>44684</v>
      </c>
      <c r="U4294" s="111"/>
      <c r="V4294" s="111"/>
      <c r="W4294" s="31"/>
      <c r="X4294" s="17"/>
      <c r="Y4294" s="17"/>
      <c r="Z4294" s="31"/>
      <c r="AA4294" s="18">
        <f t="shared" ca="1" si="335"/>
        <v>28</v>
      </c>
      <c r="AB4294" s="19" t="s">
        <v>7878</v>
      </c>
      <c r="AC4294" s="35" t="str">
        <f t="shared" si="339"/>
        <v>0 anos 11 meses 15 dias</v>
      </c>
      <c r="AD4294" s="35" t="str">
        <f ca="1">IF(AND(V4294="",T4294&lt;TODAY()),"Contrato Encerrado",IF(AND(V4294="",T4294&gt;TODAY()),DATEDIF(TODAY(),T4294,"Y")&amp;" anos"&amp;" "&amp;DATEDIF(TODAY(),T4294,"YM")&amp;" meses"&amp;" "&amp;DATEDIF(TODAY(),T4294,"MD")&amp;" dias",IF(AND(X4294="",V4294&lt;TODAY()),"Contrato Encerrado",IF(AND(X4294="",V4294&gt;TODAY()),DATEDIF(TODAY(),V4294,"Y")&amp;" anos"&amp;" "&amp;DATEDIF(TODAY(),V4294,"YM")&amp;" meses"&amp;" "&amp;DATEDIF(TODAY(),V4294,"MD")&amp;" dias",IF(AND(Z4294="",X4294&lt;TODAY()),"Contrato Encerrado",IF(AND(Z4294="",X4294&gt;TODAY()),DATEDIF(TODAY(),X4294,"Y")&amp;" anos"&amp;" "&amp;DATEDIF(TODAY(),X4294,"YM")&amp;" meses"&amp;" "&amp;DATEDIF(TODAY(),X4294,"MD")&amp;" dias",IF(AND(Z4294&lt;&gt;””,Z4294&lt;TODAY()),"Contrato Encerrado",IF(AND(Z4294&lt;&gt;"",Z4294&gt;TODAY()),DATEDIF(TODAY(),Z4294,"Y")&amp;" anos"&amp;" "&amp;DATEDIF(TODAY(),Z4294,"YM")&amp;" meses"&amp;" "&amp;DATEDIF(TODAY(),Z4294,"MD")&amp;" dias"))))))))</f>
        <v>Contrato Encerrado</v>
      </c>
      <c r="AE4294" s="35">
        <f t="shared" si="336"/>
        <v>350</v>
      </c>
      <c r="AF4294" s="35">
        <f t="shared" si="337"/>
        <v>380</v>
      </c>
      <c r="AG4294" s="17" t="str">
        <f t="shared" si="338"/>
        <v>1 anos 0 meses 14 dias</v>
      </c>
    </row>
    <row r="4295" spans="1:33" ht="11.25" customHeight="1" x14ac:dyDescent="0.2">
      <c r="A4295" s="8" t="s">
        <v>9</v>
      </c>
      <c r="B4295" s="10" t="s">
        <v>13</v>
      </c>
      <c r="C4295" s="11" t="s">
        <v>22</v>
      </c>
      <c r="D4295" s="36">
        <v>2022</v>
      </c>
      <c r="E4295" s="12" t="s">
        <v>157</v>
      </c>
      <c r="F4295" s="8" t="s">
        <v>158</v>
      </c>
      <c r="G4295" s="77" t="s">
        <v>993</v>
      </c>
      <c r="H4295" s="78" t="s">
        <v>994</v>
      </c>
      <c r="I4295" s="14" t="s">
        <v>995</v>
      </c>
      <c r="J4295" s="14" t="s">
        <v>14943</v>
      </c>
      <c r="K4295" s="14" t="s">
        <v>29</v>
      </c>
      <c r="L4295" s="15" t="s">
        <v>30</v>
      </c>
      <c r="M4295" s="7" t="s">
        <v>9427</v>
      </c>
      <c r="N4295" s="16" t="s">
        <v>2101</v>
      </c>
      <c r="O4295" s="16"/>
      <c r="P4295" s="16" t="s">
        <v>2517</v>
      </c>
      <c r="Q4295" s="16" t="s">
        <v>2522</v>
      </c>
      <c r="R4295" s="31">
        <v>35573</v>
      </c>
      <c r="S4295" s="31">
        <v>44382</v>
      </c>
      <c r="T4295" s="31">
        <v>44943</v>
      </c>
      <c r="U4295" s="31"/>
      <c r="V4295" s="31"/>
      <c r="W4295" s="31"/>
      <c r="X4295" s="17"/>
      <c r="Y4295" s="17"/>
      <c r="Z4295" s="31"/>
      <c r="AA4295" s="18">
        <f t="shared" ca="1" si="335"/>
        <v>28</v>
      </c>
      <c r="AB4295" s="19" t="s">
        <v>7878</v>
      </c>
      <c r="AC4295" s="35" t="str">
        <f t="shared" si="339"/>
        <v>1 anos 6 meses 12 dias</v>
      </c>
      <c r="AD4295" s="35" t="str">
        <f ca="1">IF(AND(V4295="",T4295&lt;TODAY()),"Contrato Encerrado",IF(AND(V4295="",T4295&gt;TODAY()),DATEDIF(TODAY(),T4295,"Y")&amp;" anos"&amp;" "&amp;DATEDIF(TODAY(),T4295,"YM")&amp;" meses"&amp;" "&amp;DATEDIF(TODAY(),T4295,"MD")&amp;" dias",IF(AND(X4295="",V4295&lt;TODAY()),"Contrato Encerrado",IF(AND(X4295="",V4295&gt;TODAY()),DATEDIF(TODAY(),V4295,"Y")&amp;" anos"&amp;" "&amp;DATEDIF(TODAY(),V4295,"YM")&amp;" meses"&amp;" "&amp;DATEDIF(TODAY(),V4295,"MD")&amp;" dias",IF(AND(Z4295="",X4295&lt;TODAY()),"Contrato Encerrado",IF(AND(Z4295="",X4295&gt;TODAY()),DATEDIF(TODAY(),X4295,"Y")&amp;" anos"&amp;" "&amp;DATEDIF(TODAY(),X4295,"YM")&amp;" meses"&amp;" "&amp;DATEDIF(TODAY(),X4295,"MD")&amp;" dias",IF(AND(Z4295&lt;&gt;””,Z4295&lt;TODAY()),"Contrato Encerrado",IF(AND(Z4295&lt;&gt;"",Z4295&gt;TODAY()),DATEDIF(TODAY(),Z4295,"Y")&amp;" anos"&amp;" "&amp;DATEDIF(TODAY(),Z4295,"YM")&amp;" meses"&amp;" "&amp;DATEDIF(TODAY(),Z4295,"MD")&amp;" dias"))))))))</f>
        <v>Contrato Encerrado</v>
      </c>
      <c r="AE4295" s="35">
        <f t="shared" si="336"/>
        <v>561</v>
      </c>
      <c r="AF4295" s="35">
        <f t="shared" si="337"/>
        <v>169</v>
      </c>
      <c r="AG4295" s="17" t="str">
        <f t="shared" si="338"/>
        <v>0 anos 5 meses 17 dias</v>
      </c>
    </row>
    <row r="4296" spans="1:33" ht="11.25" customHeight="1" x14ac:dyDescent="0.2">
      <c r="A4296" s="8" t="s">
        <v>9</v>
      </c>
      <c r="B4296" s="8" t="s">
        <v>13</v>
      </c>
      <c r="C4296" s="22" t="s">
        <v>22</v>
      </c>
      <c r="D4296" s="35">
        <v>2025</v>
      </c>
      <c r="E4296" s="12" t="s">
        <v>79</v>
      </c>
      <c r="F4296" s="8" t="s">
        <v>80</v>
      </c>
      <c r="G4296" s="14" t="s">
        <v>18127</v>
      </c>
      <c r="H4296" s="8" t="s">
        <v>18128</v>
      </c>
      <c r="I4296" s="14" t="s">
        <v>17848</v>
      </c>
      <c r="J4296" s="14" t="s">
        <v>10</v>
      </c>
      <c r="K4296" s="14" t="s">
        <v>29</v>
      </c>
      <c r="L4296" s="15" t="s">
        <v>30</v>
      </c>
      <c r="M4296" s="7" t="s">
        <v>16153</v>
      </c>
      <c r="N4296" s="15" t="s">
        <v>2114</v>
      </c>
      <c r="O4296" s="15" t="s">
        <v>18022</v>
      </c>
      <c r="P4296" s="15" t="s">
        <v>2518</v>
      </c>
      <c r="Q4296" s="15" t="s">
        <v>2523</v>
      </c>
      <c r="R4296" s="20">
        <v>31423</v>
      </c>
      <c r="S4296" s="20">
        <v>45880</v>
      </c>
      <c r="T4296" s="20">
        <v>46244</v>
      </c>
      <c r="U4296" s="21"/>
      <c r="V4296" s="15"/>
      <c r="W4296" s="35"/>
      <c r="X4296" s="17"/>
      <c r="Y4296" s="17"/>
      <c r="Z4296" s="183"/>
      <c r="AA4296" s="21">
        <f t="shared" ca="1" si="335"/>
        <v>39</v>
      </c>
      <c r="AB4296" s="35" t="s">
        <v>7878</v>
      </c>
      <c r="AC4296" s="35" t="str">
        <f t="shared" si="339"/>
        <v>0 anos 11 meses 30 dias</v>
      </c>
      <c r="AD4296" s="35" t="str">
        <f ca="1">IF(AND(V4296="",T4296&lt;TODAY()),"Contrato Encerrado",IF(AND(V4296="",T4296&gt;TODAY()),DATEDIF(TODAY(),T4296,"Y")&amp;" anos"&amp;" "&amp;DATEDIF(TODAY(),T4296,"YM")&amp;" meses"&amp;" "&amp;DATEDIF(TODAY(),T4296,"MD")&amp;" dias",IF(AND(X4296="",V4296&lt;TODAY()),"Contrato Encerrado",IF(AND(X4296="",V4296&gt;TODAY()),DATEDIF(TODAY(),V4296,"Y")&amp;" anos"&amp;" "&amp;DATEDIF(TODAY(),V4296,"YM")&amp;" meses"&amp;" "&amp;DATEDIF(TODAY(),V4296,"MD")&amp;" dias",IF(AND(Z4296="",X4296&lt;TODAY()),"Contrato Encerrado",IF(AND(Z4296="",X4296&gt;TODAY()),DATEDIF(TODAY(),X4296,"Y")&amp;" anos"&amp;" "&amp;DATEDIF(TODAY(),X4296,"YM")&amp;" meses"&amp;" "&amp;DATEDIF(TODAY(),X4296,"MD")&amp;" dias",IF(AND(Z4296&lt;&gt;””,Z4296&lt;TODAY()),"Contrato Encerrado",IF(AND(Z4296&lt;&gt;"",Z4296&gt;TODAY()),DATEDIF(TODAY(),Z4296,"Y")&amp;" anos"&amp;" "&amp;DATEDIF(TODAY(),Z4296,"YM")&amp;" meses"&amp;" "&amp;DATEDIF(TODAY(),Z4296,"MD")&amp;" dias"))))))))</f>
        <v>0 anos 10 meses 3 dias</v>
      </c>
      <c r="AE4296" s="35">
        <f t="shared" si="336"/>
        <v>364</v>
      </c>
      <c r="AF4296" s="35">
        <f t="shared" si="337"/>
        <v>366</v>
      </c>
      <c r="AG4296" s="17" t="str">
        <f t="shared" si="338"/>
        <v>0 anos 11 meses 31 dias</v>
      </c>
    </row>
    <row r="4297" spans="1:33" ht="11.25" customHeight="1" x14ac:dyDescent="0.2">
      <c r="A4297" s="8" t="s">
        <v>9</v>
      </c>
      <c r="B4297" s="8" t="s">
        <v>13</v>
      </c>
      <c r="C4297" s="22" t="s">
        <v>19</v>
      </c>
      <c r="D4297" s="37">
        <v>2024</v>
      </c>
      <c r="E4297" s="12" t="s">
        <v>157</v>
      </c>
      <c r="F4297" s="8" t="s">
        <v>158</v>
      </c>
      <c r="G4297" s="77" t="s">
        <v>13750</v>
      </c>
      <c r="H4297" s="78" t="s">
        <v>13751</v>
      </c>
      <c r="I4297" s="14" t="s">
        <v>13752</v>
      </c>
      <c r="J4297" s="14" t="s">
        <v>10</v>
      </c>
      <c r="K4297" s="14" t="s">
        <v>29</v>
      </c>
      <c r="L4297" s="15" t="s">
        <v>30</v>
      </c>
      <c r="M4297" s="7" t="s">
        <v>9427</v>
      </c>
      <c r="N4297" s="15" t="s">
        <v>6302</v>
      </c>
      <c r="O4297" s="15" t="s">
        <v>7884</v>
      </c>
      <c r="P4297" s="15" t="s">
        <v>2518</v>
      </c>
      <c r="Q4297" s="15" t="s">
        <v>2521</v>
      </c>
      <c r="R4297" s="20">
        <v>36420</v>
      </c>
      <c r="S4297" s="20">
        <v>45426</v>
      </c>
      <c r="T4297" s="20">
        <v>45657</v>
      </c>
      <c r="U4297" s="29">
        <v>45702</v>
      </c>
      <c r="V4297" s="29">
        <v>46065</v>
      </c>
      <c r="W4297" s="29"/>
      <c r="X4297" s="17"/>
      <c r="Y4297" s="17"/>
      <c r="Z4297" s="29"/>
      <c r="AA4297" s="18">
        <f t="shared" ca="1" si="335"/>
        <v>26</v>
      </c>
      <c r="AB4297" s="15" t="s">
        <v>7878</v>
      </c>
      <c r="AC4297" s="35" t="str">
        <f t="shared" si="339"/>
        <v>1 anos 7 meses 15 dias</v>
      </c>
      <c r="AD4297" s="35" t="str">
        <f ca="1">IF(AND(V4297="",T4297&lt;TODAY()),"Contrato Encerrado",IF(AND(V4297="",T4297&gt;TODAY()),DATEDIF(TODAY(),T4297,"Y")&amp;" anos"&amp;" "&amp;DATEDIF(TODAY(),T4297,"YM")&amp;" meses"&amp;" "&amp;DATEDIF(TODAY(),T4297,"MD")&amp;" dias",IF(AND(X4297="",V4297&lt;TODAY()),"Contrato Encerrado",IF(AND(X4297="",V4297&gt;TODAY()),DATEDIF(TODAY(),V4297,"Y")&amp;" anos"&amp;" "&amp;DATEDIF(TODAY(),V4297,"YM")&amp;" meses"&amp;" "&amp;DATEDIF(TODAY(),V4297,"MD")&amp;" dias",IF(AND(Z4297="",X4297&lt;TODAY()),"Contrato Encerrado",IF(AND(Z4297="",X4297&gt;TODAY()),DATEDIF(TODAY(),X4297,"Y")&amp;" anos"&amp;" "&amp;DATEDIF(TODAY(),X4297,"YM")&amp;" meses"&amp;" "&amp;DATEDIF(TODAY(),X4297,"MD")&amp;" dias",IF(AND(Z4297&lt;&gt;””,Z4297&lt;TODAY()),"Contrato Encerrado",IF(AND(Z4297&lt;&gt;"",Z4297&gt;TODAY()),DATEDIF(TODAY(),Z4297,"Y")&amp;" anos"&amp;" "&amp;DATEDIF(TODAY(),Z4297,"YM")&amp;" meses"&amp;" "&amp;DATEDIF(TODAY(),Z4297,"MD")&amp;" dias"))))))))</f>
        <v>0 anos 4 meses 5 dias</v>
      </c>
      <c r="AE4297" s="35">
        <f t="shared" si="336"/>
        <v>594</v>
      </c>
      <c r="AF4297" s="35">
        <f t="shared" si="337"/>
        <v>136</v>
      </c>
      <c r="AG4297" s="17" t="str">
        <f t="shared" si="338"/>
        <v>0 anos 4 meses 15 dias</v>
      </c>
    </row>
    <row r="4298" spans="1:33" ht="11.25" customHeight="1" x14ac:dyDescent="0.2">
      <c r="A4298" s="8" t="s">
        <v>9</v>
      </c>
      <c r="B4298" s="8" t="s">
        <v>13</v>
      </c>
      <c r="C4298" s="22" t="s">
        <v>16</v>
      </c>
      <c r="D4298" s="37">
        <v>2024</v>
      </c>
      <c r="E4298" s="12" t="s">
        <v>157</v>
      </c>
      <c r="F4298" s="8" t="s">
        <v>158</v>
      </c>
      <c r="G4298" s="77" t="s">
        <v>13045</v>
      </c>
      <c r="H4298" s="78" t="s">
        <v>13046</v>
      </c>
      <c r="I4298" s="14" t="s">
        <v>13047</v>
      </c>
      <c r="J4298" s="14" t="s">
        <v>10</v>
      </c>
      <c r="K4298" s="14" t="s">
        <v>29</v>
      </c>
      <c r="L4298" s="15" t="s">
        <v>81</v>
      </c>
      <c r="M4298" s="7" t="s">
        <v>82</v>
      </c>
      <c r="N4298" s="15" t="s">
        <v>12638</v>
      </c>
      <c r="O4298" s="15" t="s">
        <v>12807</v>
      </c>
      <c r="P4298" s="15" t="s">
        <v>2518</v>
      </c>
      <c r="Q4298" s="15" t="s">
        <v>4109</v>
      </c>
      <c r="R4298" s="20">
        <v>39389</v>
      </c>
      <c r="S4298" s="20">
        <v>45362</v>
      </c>
      <c r="T4298" s="20">
        <v>46022</v>
      </c>
      <c r="U4298" s="20"/>
      <c r="V4298" s="20"/>
      <c r="W4298" s="20"/>
      <c r="X4298" s="17"/>
      <c r="Y4298" s="17"/>
      <c r="Z4298" s="20"/>
      <c r="AA4298" s="18">
        <f t="shared" ca="1" si="335"/>
        <v>17</v>
      </c>
      <c r="AB4298" s="20" t="s">
        <v>7877</v>
      </c>
      <c r="AC4298" s="35" t="str">
        <f t="shared" si="339"/>
        <v>1 anos 9 meses 20 dias</v>
      </c>
      <c r="AD4298" s="35" t="str">
        <f ca="1">IF(AND(V4298="",T4298&lt;TODAY()),"Contrato Encerrado",IF(AND(V4298="",T4298&gt;TODAY()),DATEDIF(TODAY(),T4298,"Y")&amp;" anos"&amp;" "&amp;DATEDIF(TODAY(),T4298,"YM")&amp;" meses"&amp;" "&amp;DATEDIF(TODAY(),T4298,"MD")&amp;" dias",IF(AND(X4298="",V4298&lt;TODAY()),"Contrato Encerrado",IF(AND(X4298="",V4298&gt;TODAY()),DATEDIF(TODAY(),V4298,"Y")&amp;" anos"&amp;" "&amp;DATEDIF(TODAY(),V4298,"YM")&amp;" meses"&amp;" "&amp;DATEDIF(TODAY(),V4298,"MD")&amp;" dias",IF(AND(Z4298="",X4298&lt;TODAY()),"Contrato Encerrado",IF(AND(Z4298="",X4298&gt;TODAY()),DATEDIF(TODAY(),X4298,"Y")&amp;" anos"&amp;" "&amp;DATEDIF(TODAY(),X4298,"YM")&amp;" meses"&amp;" "&amp;DATEDIF(TODAY(),X4298,"MD")&amp;" dias",IF(AND(Z4298&lt;&gt;””,Z4298&lt;TODAY()),"Contrato Encerrado",IF(AND(Z4298&lt;&gt;"",Z4298&gt;TODAY()),DATEDIF(TODAY(),Z4298,"Y")&amp;" anos"&amp;" "&amp;DATEDIF(TODAY(),Z4298,"YM")&amp;" meses"&amp;" "&amp;DATEDIF(TODAY(),Z4298,"MD")&amp;" dias"))))))))</f>
        <v>0 anos 2 meses 24 dias</v>
      </c>
      <c r="AE4298" s="35">
        <f t="shared" si="336"/>
        <v>660</v>
      </c>
      <c r="AF4298" s="35">
        <f t="shared" si="337"/>
        <v>70</v>
      </c>
      <c r="AG4298" s="17" t="str">
        <f t="shared" si="338"/>
        <v>0 anos 2 meses 10 dias</v>
      </c>
    </row>
    <row r="4299" spans="1:33" ht="11.25" customHeight="1" x14ac:dyDescent="0.2">
      <c r="A4299" s="8" t="s">
        <v>9</v>
      </c>
      <c r="B4299" s="8" t="s">
        <v>13</v>
      </c>
      <c r="C4299" s="22" t="s">
        <v>15</v>
      </c>
      <c r="D4299" s="37">
        <v>2025</v>
      </c>
      <c r="E4299" s="12" t="s">
        <v>79</v>
      </c>
      <c r="F4299" s="8" t="s">
        <v>80</v>
      </c>
      <c r="G4299" s="77" t="s">
        <v>15982</v>
      </c>
      <c r="H4299" s="78" t="s">
        <v>15983</v>
      </c>
      <c r="I4299" s="14" t="s">
        <v>15984</v>
      </c>
      <c r="J4299" s="14" t="s">
        <v>10</v>
      </c>
      <c r="K4299" s="14" t="s">
        <v>29</v>
      </c>
      <c r="L4299" s="15" t="s">
        <v>81</v>
      </c>
      <c r="M4299" s="7" t="s">
        <v>82</v>
      </c>
      <c r="N4299" s="15" t="s">
        <v>4113</v>
      </c>
      <c r="O4299" s="15" t="s">
        <v>7900</v>
      </c>
      <c r="P4299" s="15" t="s">
        <v>2518</v>
      </c>
      <c r="Q4299" s="15" t="s">
        <v>2523</v>
      </c>
      <c r="R4299" s="20">
        <v>39810</v>
      </c>
      <c r="S4299" s="20">
        <v>45722</v>
      </c>
      <c r="T4299" s="20">
        <v>46086</v>
      </c>
      <c r="U4299" s="20"/>
      <c r="V4299" s="20"/>
      <c r="W4299" s="20"/>
      <c r="X4299" s="17"/>
      <c r="Y4299" s="17"/>
      <c r="Z4299" s="20"/>
      <c r="AA4299" s="21">
        <f t="shared" ca="1" si="335"/>
        <v>16</v>
      </c>
      <c r="AB4299" s="15" t="s">
        <v>7877</v>
      </c>
      <c r="AC4299" s="35" t="str">
        <f t="shared" si="339"/>
        <v>0 anos 11 meses 27 dias</v>
      </c>
      <c r="AD4299" s="35" t="str">
        <f ca="1">IF(AND(V4299="",T4299&lt;TODAY()),"Contrato Encerrado",IF(AND(V4299="",T4299&gt;TODAY()),DATEDIF(TODAY(),T4299,"Y")&amp;" anos"&amp;" "&amp;DATEDIF(TODAY(),T4299,"YM")&amp;" meses"&amp;" "&amp;DATEDIF(TODAY(),T4299,"MD")&amp;" dias",IF(AND(X4299="",V4299&lt;TODAY()),"Contrato Encerrado",IF(AND(X4299="",V4299&gt;TODAY()),DATEDIF(TODAY(),V4299,"Y")&amp;" anos"&amp;" "&amp;DATEDIF(TODAY(),V4299,"YM")&amp;" meses"&amp;" "&amp;DATEDIF(TODAY(),V4299,"MD")&amp;" dias",IF(AND(Z4299="",X4299&lt;TODAY()),"Contrato Encerrado",IF(AND(Z4299="",X4299&gt;TODAY()),DATEDIF(TODAY(),X4299,"Y")&amp;" anos"&amp;" "&amp;DATEDIF(TODAY(),X4299,"YM")&amp;" meses"&amp;" "&amp;DATEDIF(TODAY(),X4299,"MD")&amp;" dias",IF(AND(Z4299&lt;&gt;””,Z4299&lt;TODAY()),"Contrato Encerrado",IF(AND(Z4299&lt;&gt;"",Z4299&gt;TODAY()),DATEDIF(TODAY(),Z4299,"Y")&amp;" anos"&amp;" "&amp;DATEDIF(TODAY(),Z4299,"YM")&amp;" meses"&amp;" "&amp;DATEDIF(TODAY(),Z4299,"MD")&amp;" dias"))))))))</f>
        <v>0 anos 4 meses 26 dias</v>
      </c>
      <c r="AE4299" s="35">
        <f t="shared" si="336"/>
        <v>364</v>
      </c>
      <c r="AF4299" s="35">
        <f t="shared" si="337"/>
        <v>366</v>
      </c>
      <c r="AG4299" s="17" t="str">
        <f t="shared" si="338"/>
        <v>0 anos 11 meses 31 dias</v>
      </c>
    </row>
    <row r="4300" spans="1:33" ht="11.25" customHeight="1" x14ac:dyDescent="0.2">
      <c r="A4300" s="8" t="s">
        <v>9</v>
      </c>
      <c r="B4300" s="8" t="s">
        <v>13</v>
      </c>
      <c r="C4300" s="22" t="s">
        <v>22</v>
      </c>
      <c r="D4300" s="36">
        <v>2024</v>
      </c>
      <c r="E4300" s="12" t="s">
        <v>284</v>
      </c>
      <c r="F4300" s="8" t="s">
        <v>285</v>
      </c>
      <c r="G4300" s="77" t="s">
        <v>14490</v>
      </c>
      <c r="H4300" s="78" t="s">
        <v>14491</v>
      </c>
      <c r="I4300" s="14" t="s">
        <v>14492</v>
      </c>
      <c r="J4300" s="14" t="s">
        <v>10</v>
      </c>
      <c r="K4300" s="14" t="s">
        <v>29</v>
      </c>
      <c r="L4300" s="15" t="s">
        <v>30</v>
      </c>
      <c r="M4300" s="7" t="s">
        <v>9427</v>
      </c>
      <c r="N4300" s="15" t="s">
        <v>2107</v>
      </c>
      <c r="O4300" s="15" t="s">
        <v>10152</v>
      </c>
      <c r="P4300" s="15" t="s">
        <v>2518</v>
      </c>
      <c r="Q4300" s="15" t="s">
        <v>2523</v>
      </c>
      <c r="R4300" s="20">
        <v>38285</v>
      </c>
      <c r="S4300" s="20">
        <v>45530</v>
      </c>
      <c r="T4300" s="20">
        <v>46259</v>
      </c>
      <c r="U4300" s="20"/>
      <c r="V4300" s="20"/>
      <c r="W4300" s="20"/>
      <c r="X4300" s="17"/>
      <c r="Y4300" s="17"/>
      <c r="Z4300" s="20"/>
      <c r="AA4300" s="18">
        <f t="shared" ca="1" si="335"/>
        <v>20</v>
      </c>
      <c r="AB4300" s="15" t="s">
        <v>7877</v>
      </c>
      <c r="AC4300" s="35" t="str">
        <f t="shared" si="339"/>
        <v>1 anos 11 meses 30 dias</v>
      </c>
      <c r="AD4300" s="35" t="str">
        <f ca="1">IF(AND(V4300="",T4300&lt;TODAY()),"Contrato Encerrado",IF(AND(V4300="",T4300&gt;TODAY()),DATEDIF(TODAY(),T4300,"Y")&amp;" anos"&amp;" "&amp;DATEDIF(TODAY(),T4300,"YM")&amp;" meses"&amp;" "&amp;DATEDIF(TODAY(),T4300,"MD")&amp;" dias",IF(AND(X4300="",V4300&lt;TODAY()),"Contrato Encerrado",IF(AND(X4300="",V4300&gt;TODAY()),DATEDIF(TODAY(),V4300,"Y")&amp;" anos"&amp;" "&amp;DATEDIF(TODAY(),V4300,"YM")&amp;" meses"&amp;" "&amp;DATEDIF(TODAY(),V4300,"MD")&amp;" dias",IF(AND(Z4300="",X4300&lt;TODAY()),"Contrato Encerrado",IF(AND(Z4300="",X4300&gt;TODAY()),DATEDIF(TODAY(),X4300,"Y")&amp;" anos"&amp;" "&amp;DATEDIF(TODAY(),X4300,"YM")&amp;" meses"&amp;" "&amp;DATEDIF(TODAY(),X4300,"MD")&amp;" dias",IF(AND(Z4300&lt;&gt;””,Z4300&lt;TODAY()),"Contrato Encerrado",IF(AND(Z4300&lt;&gt;"",Z4300&gt;TODAY()),DATEDIF(TODAY(),Z4300,"Y")&amp;" anos"&amp;" "&amp;DATEDIF(TODAY(),Z4300,"YM")&amp;" meses"&amp;" "&amp;DATEDIF(TODAY(),Z4300,"MD")&amp;" dias"))))))))</f>
        <v>0 anos 10 meses 18 dias</v>
      </c>
      <c r="AE4300" s="35">
        <f t="shared" si="336"/>
        <v>729</v>
      </c>
      <c r="AF4300" s="35">
        <f t="shared" si="337"/>
        <v>1</v>
      </c>
      <c r="AG4300" s="17" t="str">
        <f t="shared" si="338"/>
        <v>0 anos 0 meses 1 dias</v>
      </c>
    </row>
    <row r="4301" spans="1:33" ht="11.25" customHeight="1" x14ac:dyDescent="0.2">
      <c r="A4301" s="10" t="s">
        <v>9</v>
      </c>
      <c r="B4301" s="10" t="s">
        <v>13</v>
      </c>
      <c r="C4301" s="11" t="s">
        <v>17</v>
      </c>
      <c r="D4301" s="36">
        <v>2021</v>
      </c>
      <c r="E4301" s="13" t="s">
        <v>157</v>
      </c>
      <c r="F4301" s="10" t="s">
        <v>158</v>
      </c>
      <c r="G4301" s="83" t="s">
        <v>216</v>
      </c>
      <c r="H4301" s="84" t="s">
        <v>217</v>
      </c>
      <c r="I4301" s="13" t="s">
        <v>218</v>
      </c>
      <c r="J4301" s="14" t="s">
        <v>1302</v>
      </c>
      <c r="K4301" s="13" t="s">
        <v>29</v>
      </c>
      <c r="L4301" s="25" t="s">
        <v>30</v>
      </c>
      <c r="M4301" s="7" t="s">
        <v>9427</v>
      </c>
      <c r="N4301" s="26" t="s">
        <v>2100</v>
      </c>
      <c r="O4301" s="26"/>
      <c r="P4301" s="26" t="s">
        <v>2517</v>
      </c>
      <c r="Q4301" s="26" t="s">
        <v>2522</v>
      </c>
      <c r="R4301" s="31">
        <v>36522</v>
      </c>
      <c r="S4301" s="31">
        <v>44323</v>
      </c>
      <c r="T4301" s="31">
        <v>44733</v>
      </c>
      <c r="U4301" s="31"/>
      <c r="V4301" s="31"/>
      <c r="W4301" s="31"/>
      <c r="X4301" s="17"/>
      <c r="Y4301" s="17"/>
      <c r="Z4301" s="31"/>
      <c r="AA4301" s="18">
        <f t="shared" ca="1" si="335"/>
        <v>25</v>
      </c>
      <c r="AB4301" s="19" t="s">
        <v>7878</v>
      </c>
      <c r="AC4301" s="35" t="str">
        <f t="shared" si="339"/>
        <v>1 anos 1 meses 14 dias</v>
      </c>
      <c r="AD4301" s="35" t="str">
        <f ca="1">IF(AND(V4301="",T4301&lt;TODAY()),"Contrato Encerrado",IF(AND(V4301="",T4301&gt;TODAY()),DATEDIF(TODAY(),T4301,"Y")&amp;" anos"&amp;" "&amp;DATEDIF(TODAY(),T4301,"YM")&amp;" meses"&amp;" "&amp;DATEDIF(TODAY(),T4301,"MD")&amp;" dias",IF(AND(X4301="",V4301&lt;TODAY()),"Contrato Encerrado",IF(AND(X4301="",V4301&gt;TODAY()),DATEDIF(TODAY(),V4301,"Y")&amp;" anos"&amp;" "&amp;DATEDIF(TODAY(),V4301,"YM")&amp;" meses"&amp;" "&amp;DATEDIF(TODAY(),V4301,"MD")&amp;" dias",IF(AND(Z4301="",X4301&lt;TODAY()),"Contrato Encerrado",IF(AND(Z4301="",X4301&gt;TODAY()),DATEDIF(TODAY(),X4301,"Y")&amp;" anos"&amp;" "&amp;DATEDIF(TODAY(),X4301,"YM")&amp;" meses"&amp;" "&amp;DATEDIF(TODAY(),X4301,"MD")&amp;" dias",IF(AND(Z4301&lt;&gt;””,Z4301&lt;TODAY()),"Contrato Encerrado",IF(AND(Z4301&lt;&gt;"",Z4301&gt;TODAY()),DATEDIF(TODAY(),Z4301,"Y")&amp;" anos"&amp;" "&amp;DATEDIF(TODAY(),Z4301,"YM")&amp;" meses"&amp;" "&amp;DATEDIF(TODAY(),Z4301,"MD")&amp;" dias"))))))))</f>
        <v>Contrato Encerrado</v>
      </c>
      <c r="AE4301" s="35">
        <f t="shared" si="336"/>
        <v>410</v>
      </c>
      <c r="AF4301" s="35">
        <f t="shared" si="337"/>
        <v>320</v>
      </c>
      <c r="AG4301" s="17" t="str">
        <f t="shared" si="338"/>
        <v>0 anos 10 meses 15 dias</v>
      </c>
    </row>
    <row r="4302" spans="1:33" ht="11.25" customHeight="1" x14ac:dyDescent="0.2">
      <c r="A4302" s="8" t="s">
        <v>9</v>
      </c>
      <c r="B4302" s="10" t="s">
        <v>13</v>
      </c>
      <c r="C4302" s="11" t="s">
        <v>22</v>
      </c>
      <c r="D4302" s="36">
        <v>2022</v>
      </c>
      <c r="E4302" s="12" t="s">
        <v>1111</v>
      </c>
      <c r="F4302" s="8" t="s">
        <v>1112</v>
      </c>
      <c r="G4302" s="77" t="s">
        <v>5472</v>
      </c>
      <c r="H4302" s="78" t="s">
        <v>5473</v>
      </c>
      <c r="I4302" s="14" t="s">
        <v>5474</v>
      </c>
      <c r="J4302" s="14" t="s">
        <v>1302</v>
      </c>
      <c r="K4302" s="14" t="s">
        <v>29</v>
      </c>
      <c r="L4302" s="15" t="s">
        <v>30</v>
      </c>
      <c r="M4302" s="7" t="s">
        <v>9427</v>
      </c>
      <c r="N4302" s="15" t="s">
        <v>2098</v>
      </c>
      <c r="O4302" s="16"/>
      <c r="P4302" s="16" t="s">
        <v>2518</v>
      </c>
      <c r="Q4302" s="16" t="s">
        <v>2523</v>
      </c>
      <c r="R4302" s="31">
        <v>31865</v>
      </c>
      <c r="S4302" s="31">
        <v>44823</v>
      </c>
      <c r="T4302" s="31">
        <v>45329</v>
      </c>
      <c r="U4302" s="31"/>
      <c r="V4302" s="31"/>
      <c r="W4302" s="31"/>
      <c r="X4302" s="17"/>
      <c r="Y4302" s="17"/>
      <c r="Z4302" s="31"/>
      <c r="AA4302" s="18">
        <f t="shared" ca="1" si="335"/>
        <v>38</v>
      </c>
      <c r="AB4302" s="19" t="s">
        <v>7878</v>
      </c>
      <c r="AC4302" s="35" t="str">
        <f t="shared" si="339"/>
        <v>1 anos 4 meses 19 dias</v>
      </c>
      <c r="AD4302" s="35" t="str">
        <f ca="1">IF(AND(V4302="",T4302&lt;TODAY()),"Contrato Encerrado",IF(AND(V4302="",T4302&gt;TODAY()),DATEDIF(TODAY(),T4302,"Y")&amp;" anos"&amp;" "&amp;DATEDIF(TODAY(),T4302,"YM")&amp;" meses"&amp;" "&amp;DATEDIF(TODAY(),T4302,"MD")&amp;" dias",IF(AND(X4302="",V4302&lt;TODAY()),"Contrato Encerrado",IF(AND(X4302="",V4302&gt;TODAY()),DATEDIF(TODAY(),V4302,"Y")&amp;" anos"&amp;" "&amp;DATEDIF(TODAY(),V4302,"YM")&amp;" meses"&amp;" "&amp;DATEDIF(TODAY(),V4302,"MD")&amp;" dias",IF(AND(Z4302="",X4302&lt;TODAY()),"Contrato Encerrado",IF(AND(Z4302="",X4302&gt;TODAY()),DATEDIF(TODAY(),X4302,"Y")&amp;" anos"&amp;" "&amp;DATEDIF(TODAY(),X4302,"YM")&amp;" meses"&amp;" "&amp;DATEDIF(TODAY(),X4302,"MD")&amp;" dias",IF(AND(Z4302&lt;&gt;””,Z4302&lt;TODAY()),"Contrato Encerrado",IF(AND(Z4302&lt;&gt;"",Z4302&gt;TODAY()),DATEDIF(TODAY(),Z4302,"Y")&amp;" anos"&amp;" "&amp;DATEDIF(TODAY(),Z4302,"YM")&amp;" meses"&amp;" "&amp;DATEDIF(TODAY(),Z4302,"MD")&amp;" dias"))))))))</f>
        <v>Contrato Encerrado</v>
      </c>
      <c r="AE4302" s="35">
        <f t="shared" si="336"/>
        <v>506</v>
      </c>
      <c r="AF4302" s="35">
        <f t="shared" si="337"/>
        <v>224</v>
      </c>
      <c r="AG4302" s="17" t="str">
        <f t="shared" si="338"/>
        <v>0 anos 7 meses 11 dias</v>
      </c>
    </row>
    <row r="4303" spans="1:33" ht="11.25" customHeight="1" x14ac:dyDescent="0.2">
      <c r="A4303" s="8" t="s">
        <v>9</v>
      </c>
      <c r="B4303" s="8" t="s">
        <v>13</v>
      </c>
      <c r="C4303" s="22" t="s">
        <v>15</v>
      </c>
      <c r="D4303" s="37">
        <v>2024</v>
      </c>
      <c r="E4303" s="23" t="s">
        <v>157</v>
      </c>
      <c r="F4303" s="8" t="s">
        <v>158</v>
      </c>
      <c r="G4303" s="77" t="s">
        <v>12415</v>
      </c>
      <c r="H4303" s="78" t="s">
        <v>12416</v>
      </c>
      <c r="I4303" s="9" t="s">
        <v>12417</v>
      </c>
      <c r="J4303" s="14" t="s">
        <v>1302</v>
      </c>
      <c r="K4303" s="9" t="s">
        <v>29</v>
      </c>
      <c r="L4303" s="24" t="s">
        <v>30</v>
      </c>
      <c r="M4303" s="7" t="s">
        <v>9427</v>
      </c>
      <c r="N4303" s="24" t="s">
        <v>3203</v>
      </c>
      <c r="O4303" s="24" t="s">
        <v>7885</v>
      </c>
      <c r="P4303" s="24" t="s">
        <v>2518</v>
      </c>
      <c r="Q4303" s="24" t="s">
        <v>4109</v>
      </c>
      <c r="R4303" s="29">
        <v>37916</v>
      </c>
      <c r="S4303" s="29">
        <v>45323</v>
      </c>
      <c r="T4303" s="17">
        <v>45448</v>
      </c>
      <c r="U4303" s="29"/>
      <c r="V4303" s="17"/>
      <c r="W4303" s="29"/>
      <c r="X4303" s="17"/>
      <c r="Y4303" s="17"/>
      <c r="Z4303" s="17"/>
      <c r="AA4303" s="18">
        <f t="shared" ca="1" si="335"/>
        <v>21</v>
      </c>
      <c r="AB4303" s="24" t="s">
        <v>7878</v>
      </c>
      <c r="AC4303" s="35" t="str">
        <f t="shared" si="339"/>
        <v>0 anos 4 meses 4 dias</v>
      </c>
      <c r="AD4303" s="35" t="str">
        <f ca="1">IF(AND(V4303="",T4303&lt;TODAY()),"Contrato Encerrado",IF(AND(V4303="",T4303&gt;TODAY()),DATEDIF(TODAY(),T4303,"Y")&amp;" anos"&amp;" "&amp;DATEDIF(TODAY(),T4303,"YM")&amp;" meses"&amp;" "&amp;DATEDIF(TODAY(),T4303,"MD")&amp;" dias",IF(AND(X4303="",V4303&lt;TODAY()),"Contrato Encerrado",IF(AND(X4303="",V4303&gt;TODAY()),DATEDIF(TODAY(),V4303,"Y")&amp;" anos"&amp;" "&amp;DATEDIF(TODAY(),V4303,"YM")&amp;" meses"&amp;" "&amp;DATEDIF(TODAY(),V4303,"MD")&amp;" dias",IF(AND(Z4303="",X4303&lt;TODAY()),"Contrato Encerrado",IF(AND(Z4303="",X4303&gt;TODAY()),DATEDIF(TODAY(),X4303,"Y")&amp;" anos"&amp;" "&amp;DATEDIF(TODAY(),X4303,"YM")&amp;" meses"&amp;" "&amp;DATEDIF(TODAY(),X4303,"MD")&amp;" dias",IF(AND(Z4303&lt;&gt;””,Z4303&lt;TODAY()),"Contrato Encerrado",IF(AND(Z4303&lt;&gt;"",Z4303&gt;TODAY()),DATEDIF(TODAY(),Z4303,"Y")&amp;" anos"&amp;" "&amp;DATEDIF(TODAY(),Z4303,"YM")&amp;" meses"&amp;" "&amp;DATEDIF(TODAY(),Z4303,"MD")&amp;" dias"))))))))</f>
        <v>Contrato Encerrado</v>
      </c>
      <c r="AE4303" s="35">
        <f t="shared" si="336"/>
        <v>125</v>
      </c>
      <c r="AF4303" s="35">
        <f t="shared" si="337"/>
        <v>605</v>
      </c>
      <c r="AG4303" s="17" t="str">
        <f t="shared" si="338"/>
        <v>1 anos 7 meses 27 dias</v>
      </c>
    </row>
    <row r="4304" spans="1:33" ht="11.25" customHeight="1" x14ac:dyDescent="0.2">
      <c r="A4304" s="8" t="s">
        <v>9</v>
      </c>
      <c r="B4304" s="8" t="s">
        <v>13</v>
      </c>
      <c r="C4304" s="22" t="s">
        <v>17</v>
      </c>
      <c r="D4304" s="37">
        <v>2023</v>
      </c>
      <c r="E4304" s="23" t="s">
        <v>157</v>
      </c>
      <c r="F4304" s="8" t="s">
        <v>158</v>
      </c>
      <c r="G4304" s="77" t="s">
        <v>7420</v>
      </c>
      <c r="H4304" s="78" t="s">
        <v>7421</v>
      </c>
      <c r="I4304" s="9" t="s">
        <v>7422</v>
      </c>
      <c r="J4304" s="14" t="s">
        <v>14943</v>
      </c>
      <c r="K4304" s="9" t="s">
        <v>29</v>
      </c>
      <c r="L4304" s="24" t="s">
        <v>30</v>
      </c>
      <c r="M4304" s="7" t="s">
        <v>9427</v>
      </c>
      <c r="N4304" s="24" t="s">
        <v>2101</v>
      </c>
      <c r="O4304" s="15" t="s">
        <v>7884</v>
      </c>
      <c r="P4304" s="24" t="s">
        <v>2518</v>
      </c>
      <c r="Q4304" s="24" t="s">
        <v>14551</v>
      </c>
      <c r="R4304" s="17">
        <v>32076</v>
      </c>
      <c r="S4304" s="17">
        <v>45030</v>
      </c>
      <c r="T4304" s="111">
        <v>45135</v>
      </c>
      <c r="U4304" s="17">
        <v>45533</v>
      </c>
      <c r="V4304" s="20">
        <v>45838</v>
      </c>
      <c r="W4304" s="17"/>
      <c r="X4304" s="17"/>
      <c r="Y4304" s="17"/>
      <c r="Z4304" s="20"/>
      <c r="AA4304" s="18">
        <f t="shared" ca="1" si="335"/>
        <v>37</v>
      </c>
      <c r="AB4304" s="19" t="s">
        <v>7878</v>
      </c>
      <c r="AC4304" s="35" t="str">
        <f t="shared" si="339"/>
        <v>1 anos 1 meses 14 dias</v>
      </c>
      <c r="AD4304" s="35" t="str">
        <f ca="1">IF(AND(V4304="",T4304&lt;TODAY()),"Contrato Encerrado",IF(AND(V4304="",T4304&gt;TODAY()),DATEDIF(TODAY(),T4304,"Y")&amp;" anos"&amp;" "&amp;DATEDIF(TODAY(),T4304,"YM")&amp;" meses"&amp;" "&amp;DATEDIF(TODAY(),T4304,"MD")&amp;" dias",IF(AND(X4304="",V4304&lt;TODAY()),"Contrato Encerrado",IF(AND(X4304="",V4304&gt;TODAY()),DATEDIF(TODAY(),V4304,"Y")&amp;" anos"&amp;" "&amp;DATEDIF(TODAY(),V4304,"YM")&amp;" meses"&amp;" "&amp;DATEDIF(TODAY(),V4304,"MD")&amp;" dias",IF(AND(Z4304="",X4304&lt;TODAY()),"Contrato Encerrado",IF(AND(Z4304="",X4304&gt;TODAY()),DATEDIF(TODAY(),X4304,"Y")&amp;" anos"&amp;" "&amp;DATEDIF(TODAY(),X4304,"YM")&amp;" meses"&amp;" "&amp;DATEDIF(TODAY(),X4304,"MD")&amp;" dias",IF(AND(Z4304&lt;&gt;””,Z4304&lt;TODAY()),"Contrato Encerrado",IF(AND(Z4304&lt;&gt;"",Z4304&gt;TODAY()),DATEDIF(TODAY(),Z4304,"Y")&amp;" anos"&amp;" "&amp;DATEDIF(TODAY(),Z4304,"YM")&amp;" meses"&amp;" "&amp;DATEDIF(TODAY(),Z4304,"MD")&amp;" dias"))))))))</f>
        <v>Contrato Encerrado</v>
      </c>
      <c r="AE4304" s="35">
        <f t="shared" si="336"/>
        <v>410</v>
      </c>
      <c r="AF4304" s="35">
        <f t="shared" si="337"/>
        <v>320</v>
      </c>
      <c r="AG4304" s="17" t="str">
        <f t="shared" si="338"/>
        <v>0 anos 10 meses 15 dias</v>
      </c>
    </row>
    <row r="4305" spans="1:33" ht="11.25" customHeight="1" x14ac:dyDescent="0.2">
      <c r="A4305" s="8" t="s">
        <v>9</v>
      </c>
      <c r="B4305" s="8" t="s">
        <v>13</v>
      </c>
      <c r="C4305" s="22" t="s">
        <v>20</v>
      </c>
      <c r="D4305" s="37">
        <v>2023</v>
      </c>
      <c r="E4305" s="23" t="s">
        <v>157</v>
      </c>
      <c r="F4305" s="8" t="s">
        <v>158</v>
      </c>
      <c r="G4305" s="77" t="s">
        <v>8649</v>
      </c>
      <c r="H4305" s="78" t="s">
        <v>8650</v>
      </c>
      <c r="I4305" s="9" t="s">
        <v>8651</v>
      </c>
      <c r="J4305" s="14" t="s">
        <v>14943</v>
      </c>
      <c r="K4305" s="9" t="s">
        <v>29</v>
      </c>
      <c r="L4305" s="24" t="s">
        <v>30</v>
      </c>
      <c r="M4305" s="7" t="s">
        <v>9427</v>
      </c>
      <c r="N4305" s="24" t="s">
        <v>4159</v>
      </c>
      <c r="O4305" s="24" t="s">
        <v>8134</v>
      </c>
      <c r="P4305" s="24" t="s">
        <v>2518</v>
      </c>
      <c r="Q4305" s="24" t="s">
        <v>4109</v>
      </c>
      <c r="R4305" s="17">
        <v>35424</v>
      </c>
      <c r="S4305" s="17">
        <v>45105</v>
      </c>
      <c r="T4305" s="20">
        <v>45742</v>
      </c>
      <c r="U4305" s="20"/>
      <c r="V4305" s="20"/>
      <c r="W4305" s="17"/>
      <c r="X4305" s="17"/>
      <c r="Y4305" s="17"/>
      <c r="Z4305" s="20"/>
      <c r="AA4305" s="18">
        <f t="shared" ca="1" si="335"/>
        <v>28</v>
      </c>
      <c r="AB4305" s="18" t="s">
        <v>7878</v>
      </c>
      <c r="AC4305" s="35" t="str">
        <f t="shared" si="339"/>
        <v>1 anos 8 meses 26 dias</v>
      </c>
      <c r="AD4305" s="35" t="str">
        <f ca="1">IF(AND(V4305="",T4305&lt;TODAY()),"Contrato Encerrado",IF(AND(V4305="",T4305&gt;TODAY()),DATEDIF(TODAY(),T4305,"Y")&amp;" anos"&amp;" "&amp;DATEDIF(TODAY(),T4305,"YM")&amp;" meses"&amp;" "&amp;DATEDIF(TODAY(),T4305,"MD")&amp;" dias",IF(AND(X4305="",V4305&lt;TODAY()),"Contrato Encerrado",IF(AND(X4305="",V4305&gt;TODAY()),DATEDIF(TODAY(),V4305,"Y")&amp;" anos"&amp;" "&amp;DATEDIF(TODAY(),V4305,"YM")&amp;" meses"&amp;" "&amp;DATEDIF(TODAY(),V4305,"MD")&amp;" dias",IF(AND(Z4305="",X4305&lt;TODAY()),"Contrato Encerrado",IF(AND(Z4305="",X4305&gt;TODAY()),DATEDIF(TODAY(),X4305,"Y")&amp;" anos"&amp;" "&amp;DATEDIF(TODAY(),X4305,"YM")&amp;" meses"&amp;" "&amp;DATEDIF(TODAY(),X4305,"MD")&amp;" dias",IF(AND(Z4305&lt;&gt;””,Z4305&lt;TODAY()),"Contrato Encerrado",IF(AND(Z4305&lt;&gt;"",Z4305&gt;TODAY()),DATEDIF(TODAY(),Z4305,"Y")&amp;" anos"&amp;" "&amp;DATEDIF(TODAY(),Z4305,"YM")&amp;" meses"&amp;" "&amp;DATEDIF(TODAY(),Z4305,"MD")&amp;" dias"))))))))</f>
        <v>Contrato Encerrado</v>
      </c>
      <c r="AE4305" s="35">
        <f t="shared" si="336"/>
        <v>637</v>
      </c>
      <c r="AF4305" s="35">
        <f t="shared" si="337"/>
        <v>93</v>
      </c>
      <c r="AG4305" s="17" t="str">
        <f t="shared" si="338"/>
        <v>0 anos 3 meses 2 dias</v>
      </c>
    </row>
    <row r="4306" spans="1:33" ht="11.25" customHeight="1" x14ac:dyDescent="0.2">
      <c r="A4306" s="10" t="s">
        <v>9</v>
      </c>
      <c r="B4306" s="10" t="s">
        <v>13</v>
      </c>
      <c r="C4306" s="11" t="s">
        <v>17</v>
      </c>
      <c r="D4306" s="36">
        <v>2021</v>
      </c>
      <c r="E4306" s="13" t="s">
        <v>157</v>
      </c>
      <c r="F4306" s="10" t="s">
        <v>158</v>
      </c>
      <c r="G4306" s="83" t="s">
        <v>3867</v>
      </c>
      <c r="H4306" s="84" t="s">
        <v>3868</v>
      </c>
      <c r="I4306" s="13" t="s">
        <v>3869</v>
      </c>
      <c r="J4306" s="14" t="s">
        <v>14943</v>
      </c>
      <c r="K4306" s="13" t="s">
        <v>29</v>
      </c>
      <c r="L4306" s="25" t="s">
        <v>30</v>
      </c>
      <c r="M4306" s="7" t="s">
        <v>9427</v>
      </c>
      <c r="N4306" s="27" t="s">
        <v>14577</v>
      </c>
      <c r="O4306" s="15" t="s">
        <v>7954</v>
      </c>
      <c r="P4306" s="26" t="s">
        <v>2516</v>
      </c>
      <c r="Q4306" s="26" t="s">
        <v>14553</v>
      </c>
      <c r="R4306" s="31">
        <v>36193</v>
      </c>
      <c r="S4306" s="31">
        <v>44323</v>
      </c>
      <c r="T4306" s="111">
        <v>44531</v>
      </c>
      <c r="U4306" s="111">
        <v>45084</v>
      </c>
      <c r="V4306" s="31">
        <v>45443</v>
      </c>
      <c r="W4306" s="31"/>
      <c r="X4306" s="17"/>
      <c r="Y4306" s="17"/>
      <c r="Z4306" s="31"/>
      <c r="AA4306" s="18">
        <f t="shared" ca="1" si="335"/>
        <v>26</v>
      </c>
      <c r="AB4306" s="19" t="s">
        <v>7878</v>
      </c>
      <c r="AC4306" s="35" t="str">
        <f t="shared" si="339"/>
        <v>1 anos 6 meses 18 dias</v>
      </c>
      <c r="AD4306" s="35" t="str">
        <f ca="1">IF(AND(V4306="",T4306&lt;TODAY()),"Contrato Encerrado",IF(AND(V4306="",T4306&gt;TODAY()),DATEDIF(TODAY(),T4306,"Y")&amp;" anos"&amp;" "&amp;DATEDIF(TODAY(),T4306,"YM")&amp;" meses"&amp;" "&amp;DATEDIF(TODAY(),T4306,"MD")&amp;" dias",IF(AND(X4306="",V4306&lt;TODAY()),"Contrato Encerrado",IF(AND(X4306="",V4306&gt;TODAY()),DATEDIF(TODAY(),V4306,"Y")&amp;" anos"&amp;" "&amp;DATEDIF(TODAY(),V4306,"YM")&amp;" meses"&amp;" "&amp;DATEDIF(TODAY(),V4306,"MD")&amp;" dias",IF(AND(Z4306="",X4306&lt;TODAY()),"Contrato Encerrado",IF(AND(Z4306="",X4306&gt;TODAY()),DATEDIF(TODAY(),X4306,"Y")&amp;" anos"&amp;" "&amp;DATEDIF(TODAY(),X4306,"YM")&amp;" meses"&amp;" "&amp;DATEDIF(TODAY(),X4306,"MD")&amp;" dias",IF(AND(Z4306&lt;&gt;””,Z4306&lt;TODAY()),"Contrato Encerrado",IF(AND(Z4306&lt;&gt;"",Z4306&gt;TODAY()),DATEDIF(TODAY(),Z4306,"Y")&amp;" anos"&amp;" "&amp;DATEDIF(TODAY(),Z4306,"YM")&amp;" meses"&amp;" "&amp;DATEDIF(TODAY(),Z4306,"MD")&amp;" dias"))))))))</f>
        <v>Contrato Encerrado</v>
      </c>
      <c r="AE4306" s="35">
        <f t="shared" si="336"/>
        <v>567</v>
      </c>
      <c r="AF4306" s="35">
        <f t="shared" si="337"/>
        <v>163</v>
      </c>
      <c r="AG4306" s="17" t="str">
        <f t="shared" si="338"/>
        <v>0 anos 5 meses 11 dias</v>
      </c>
    </row>
    <row r="4307" spans="1:33" ht="11.25" customHeight="1" x14ac:dyDescent="0.2">
      <c r="A4307" s="8" t="s">
        <v>9</v>
      </c>
      <c r="B4307" s="10" t="s">
        <v>13</v>
      </c>
      <c r="C4307" s="11" t="s">
        <v>22</v>
      </c>
      <c r="D4307" s="36">
        <v>2021</v>
      </c>
      <c r="E4307" s="14" t="s">
        <v>795</v>
      </c>
      <c r="F4307" s="8" t="s">
        <v>796</v>
      </c>
      <c r="G4307" s="77" t="s">
        <v>1385</v>
      </c>
      <c r="H4307" s="78" t="s">
        <v>1386</v>
      </c>
      <c r="I4307" s="14" t="s">
        <v>1387</v>
      </c>
      <c r="J4307" s="14" t="s">
        <v>1302</v>
      </c>
      <c r="K4307" s="14" t="s">
        <v>29</v>
      </c>
      <c r="L4307" s="15" t="s">
        <v>30</v>
      </c>
      <c r="M4307" s="7" t="s">
        <v>9427</v>
      </c>
      <c r="N4307" s="27" t="s">
        <v>3227</v>
      </c>
      <c r="O4307" s="27"/>
      <c r="P4307" s="26" t="s">
        <v>2517</v>
      </c>
      <c r="Q4307" s="26" t="s">
        <v>2522</v>
      </c>
      <c r="R4307" s="31">
        <v>35814</v>
      </c>
      <c r="S4307" s="31">
        <v>44417</v>
      </c>
      <c r="T4307" s="31">
        <v>44621</v>
      </c>
      <c r="U4307" s="31"/>
      <c r="V4307" s="31"/>
      <c r="W4307" s="31"/>
      <c r="X4307" s="17"/>
      <c r="Y4307" s="17"/>
      <c r="Z4307" s="31"/>
      <c r="AA4307" s="18">
        <f t="shared" ca="1" si="335"/>
        <v>27</v>
      </c>
      <c r="AB4307" s="19" t="s">
        <v>7877</v>
      </c>
      <c r="AC4307" s="35" t="str">
        <f t="shared" si="339"/>
        <v>0 anos 6 meses 20 dias</v>
      </c>
      <c r="AD4307" s="35" t="str">
        <f ca="1">IF(AND(V4307="",T4307&lt;TODAY()),"Contrato Encerrado",IF(AND(V4307="",T4307&gt;TODAY()),DATEDIF(TODAY(),T4307,"Y")&amp;" anos"&amp;" "&amp;DATEDIF(TODAY(),T4307,"YM")&amp;" meses"&amp;" "&amp;DATEDIF(TODAY(),T4307,"MD")&amp;" dias",IF(AND(X4307="",V4307&lt;TODAY()),"Contrato Encerrado",IF(AND(X4307="",V4307&gt;TODAY()),DATEDIF(TODAY(),V4307,"Y")&amp;" anos"&amp;" "&amp;DATEDIF(TODAY(),V4307,"YM")&amp;" meses"&amp;" "&amp;DATEDIF(TODAY(),V4307,"MD")&amp;" dias",IF(AND(Z4307="",X4307&lt;TODAY()),"Contrato Encerrado",IF(AND(Z4307="",X4307&gt;TODAY()),DATEDIF(TODAY(),X4307,"Y")&amp;" anos"&amp;" "&amp;DATEDIF(TODAY(),X4307,"YM")&amp;" meses"&amp;" "&amp;DATEDIF(TODAY(),X4307,"MD")&amp;" dias",IF(AND(Z4307&lt;&gt;””,Z4307&lt;TODAY()),"Contrato Encerrado",IF(AND(Z4307&lt;&gt;"",Z4307&gt;TODAY()),DATEDIF(TODAY(),Z4307,"Y")&amp;" anos"&amp;" "&amp;DATEDIF(TODAY(),Z4307,"YM")&amp;" meses"&amp;" "&amp;DATEDIF(TODAY(),Z4307,"MD")&amp;" dias"))))))))</f>
        <v>Contrato Encerrado</v>
      </c>
      <c r="AE4307" s="35">
        <f t="shared" si="336"/>
        <v>204</v>
      </c>
      <c r="AF4307" s="35">
        <f t="shared" si="337"/>
        <v>526</v>
      </c>
      <c r="AG4307" s="17" t="str">
        <f t="shared" si="338"/>
        <v>1 anos 5 meses 9 dias</v>
      </c>
    </row>
    <row r="4308" spans="1:33" ht="11.25" customHeight="1" x14ac:dyDescent="0.2">
      <c r="A4308" s="8" t="s">
        <v>9</v>
      </c>
      <c r="B4308" s="8" t="s">
        <v>13</v>
      </c>
      <c r="C4308" s="22" t="s">
        <v>22</v>
      </c>
      <c r="D4308" s="37">
        <v>2023</v>
      </c>
      <c r="E4308" s="12" t="s">
        <v>1111</v>
      </c>
      <c r="F4308" s="8" t="s">
        <v>1112</v>
      </c>
      <c r="G4308" s="77" t="s">
        <v>9977</v>
      </c>
      <c r="H4308" s="78" t="s">
        <v>9978</v>
      </c>
      <c r="I4308" s="14" t="s">
        <v>9979</v>
      </c>
      <c r="J4308" s="14" t="s">
        <v>1302</v>
      </c>
      <c r="K4308" s="14" t="s">
        <v>29</v>
      </c>
      <c r="L4308" s="15" t="s">
        <v>30</v>
      </c>
      <c r="M4308" s="7" t="s">
        <v>9427</v>
      </c>
      <c r="N4308" s="15" t="s">
        <v>2102</v>
      </c>
      <c r="O4308" s="15" t="s">
        <v>8003</v>
      </c>
      <c r="P4308" s="15" t="s">
        <v>2518</v>
      </c>
      <c r="Q4308" s="15" t="s">
        <v>2523</v>
      </c>
      <c r="R4308" s="20">
        <v>37213</v>
      </c>
      <c r="S4308" s="20">
        <v>45180</v>
      </c>
      <c r="T4308" s="70">
        <v>45672</v>
      </c>
      <c r="U4308" s="20"/>
      <c r="V4308" s="20"/>
      <c r="W4308" s="20"/>
      <c r="X4308" s="17"/>
      <c r="Y4308" s="17"/>
      <c r="Z4308" s="20"/>
      <c r="AA4308" s="18">
        <f t="shared" ca="1" si="335"/>
        <v>23</v>
      </c>
      <c r="AB4308" s="15" t="s">
        <v>7878</v>
      </c>
      <c r="AC4308" s="35" t="str">
        <f t="shared" si="339"/>
        <v>1 anos 4 meses 4 dias</v>
      </c>
      <c r="AD4308" s="35" t="str">
        <f ca="1">IF(AND(V4308="",T4308&lt;TODAY()),"Contrato Encerrado",IF(AND(V4308="",T4308&gt;TODAY()),DATEDIF(TODAY(),T4308,"Y")&amp;" anos"&amp;" "&amp;DATEDIF(TODAY(),T4308,"YM")&amp;" meses"&amp;" "&amp;DATEDIF(TODAY(),T4308,"MD")&amp;" dias",IF(AND(X4308="",V4308&lt;TODAY()),"Contrato Encerrado",IF(AND(X4308="",V4308&gt;TODAY()),DATEDIF(TODAY(),V4308,"Y")&amp;" anos"&amp;" "&amp;DATEDIF(TODAY(),V4308,"YM")&amp;" meses"&amp;" "&amp;DATEDIF(TODAY(),V4308,"MD")&amp;" dias",IF(AND(Z4308="",X4308&lt;TODAY()),"Contrato Encerrado",IF(AND(Z4308="",X4308&gt;TODAY()),DATEDIF(TODAY(),X4308,"Y")&amp;" anos"&amp;" "&amp;DATEDIF(TODAY(),X4308,"YM")&amp;" meses"&amp;" "&amp;DATEDIF(TODAY(),X4308,"MD")&amp;" dias",IF(AND(Z4308&lt;&gt;””,Z4308&lt;TODAY()),"Contrato Encerrado",IF(AND(Z4308&lt;&gt;"",Z4308&gt;TODAY()),DATEDIF(TODAY(),Z4308,"Y")&amp;" anos"&amp;" "&amp;DATEDIF(TODAY(),Z4308,"YM")&amp;" meses"&amp;" "&amp;DATEDIF(TODAY(),Z4308,"MD")&amp;" dias"))))))))</f>
        <v>Contrato Encerrado</v>
      </c>
      <c r="AE4308" s="35">
        <f t="shared" si="336"/>
        <v>492</v>
      </c>
      <c r="AF4308" s="35">
        <f t="shared" si="337"/>
        <v>238</v>
      </c>
      <c r="AG4308" s="17" t="str">
        <f t="shared" si="338"/>
        <v>0 anos 7 meses 25 dias</v>
      </c>
    </row>
    <row r="4309" spans="1:33" ht="11.25" customHeight="1" x14ac:dyDescent="0.2">
      <c r="A4309" s="8" t="s">
        <v>9</v>
      </c>
      <c r="B4309" s="8" t="s">
        <v>13</v>
      </c>
      <c r="C4309" s="22" t="s">
        <v>11</v>
      </c>
      <c r="D4309" s="37">
        <v>2023</v>
      </c>
      <c r="E4309" s="23" t="s">
        <v>3176</v>
      </c>
      <c r="F4309" s="8" t="s">
        <v>3177</v>
      </c>
      <c r="G4309" s="77" t="s">
        <v>7423</v>
      </c>
      <c r="H4309" s="78" t="s">
        <v>7424</v>
      </c>
      <c r="I4309" s="9" t="s">
        <v>7425</v>
      </c>
      <c r="J4309" s="14" t="s">
        <v>1302</v>
      </c>
      <c r="K4309" s="9" t="s">
        <v>29</v>
      </c>
      <c r="L4309" s="24" t="s">
        <v>30</v>
      </c>
      <c r="M4309" s="7" t="s">
        <v>9427</v>
      </c>
      <c r="N4309" s="15" t="s">
        <v>2098</v>
      </c>
      <c r="O4309" s="24"/>
      <c r="P4309" s="24" t="s">
        <v>2518</v>
      </c>
      <c r="Q4309" s="24" t="s">
        <v>2523</v>
      </c>
      <c r="R4309" s="17">
        <v>35327</v>
      </c>
      <c r="S4309" s="17">
        <v>44921</v>
      </c>
      <c r="T4309" s="31">
        <v>45371</v>
      </c>
      <c r="U4309" s="17"/>
      <c r="V4309" s="31"/>
      <c r="W4309" s="17"/>
      <c r="X4309" s="17"/>
      <c r="Y4309" s="17"/>
      <c r="Z4309" s="31"/>
      <c r="AA4309" s="18">
        <f t="shared" ca="1" si="335"/>
        <v>29</v>
      </c>
      <c r="AB4309" s="19" t="s">
        <v>7878</v>
      </c>
      <c r="AC4309" s="35" t="str">
        <f t="shared" si="339"/>
        <v>1 anos 2 meses 23 dias</v>
      </c>
      <c r="AD4309" s="35" t="str">
        <f ca="1">IF(AND(V4309="",T4309&lt;TODAY()),"Contrato Encerrado",IF(AND(V4309="",T4309&gt;TODAY()),DATEDIF(TODAY(),T4309,"Y")&amp;" anos"&amp;" "&amp;DATEDIF(TODAY(),T4309,"YM")&amp;" meses"&amp;" "&amp;DATEDIF(TODAY(),T4309,"MD")&amp;" dias",IF(AND(X4309="",V4309&lt;TODAY()),"Contrato Encerrado",IF(AND(X4309="",V4309&gt;TODAY()),DATEDIF(TODAY(),V4309,"Y")&amp;" anos"&amp;" "&amp;DATEDIF(TODAY(),V4309,"YM")&amp;" meses"&amp;" "&amp;DATEDIF(TODAY(),V4309,"MD")&amp;" dias",IF(AND(Z4309="",X4309&lt;TODAY()),"Contrato Encerrado",IF(AND(Z4309="",X4309&gt;TODAY()),DATEDIF(TODAY(),X4309,"Y")&amp;" anos"&amp;" "&amp;DATEDIF(TODAY(),X4309,"YM")&amp;" meses"&amp;" "&amp;DATEDIF(TODAY(),X4309,"MD")&amp;" dias",IF(AND(Z4309&lt;&gt;””,Z4309&lt;TODAY()),"Contrato Encerrado",IF(AND(Z4309&lt;&gt;"",Z4309&gt;TODAY()),DATEDIF(TODAY(),Z4309,"Y")&amp;" anos"&amp;" "&amp;DATEDIF(TODAY(),Z4309,"YM")&amp;" meses"&amp;" "&amp;DATEDIF(TODAY(),Z4309,"MD")&amp;" dias"))))))))</f>
        <v>Contrato Encerrado</v>
      </c>
      <c r="AE4309" s="35">
        <f t="shared" si="336"/>
        <v>450</v>
      </c>
      <c r="AF4309" s="35">
        <f t="shared" si="337"/>
        <v>280</v>
      </c>
      <c r="AG4309" s="17" t="str">
        <f t="shared" si="338"/>
        <v>0 anos 9 meses 6 dias</v>
      </c>
    </row>
    <row r="4310" spans="1:33" ht="11.25" customHeight="1" x14ac:dyDescent="0.2">
      <c r="A4310" s="8" t="s">
        <v>9</v>
      </c>
      <c r="B4310" s="8" t="s">
        <v>13</v>
      </c>
      <c r="C4310" s="22" t="s">
        <v>21</v>
      </c>
      <c r="D4310" s="35">
        <v>2025</v>
      </c>
      <c r="E4310" s="12" t="s">
        <v>157</v>
      </c>
      <c r="F4310" s="8" t="s">
        <v>158</v>
      </c>
      <c r="G4310" s="14" t="s">
        <v>17670</v>
      </c>
      <c r="H4310" s="8" t="s">
        <v>17671</v>
      </c>
      <c r="I4310" s="14" t="s">
        <v>17036</v>
      </c>
      <c r="J4310" s="14" t="s">
        <v>10</v>
      </c>
      <c r="K4310" s="14" t="s">
        <v>29</v>
      </c>
      <c r="L4310" s="15" t="s">
        <v>81</v>
      </c>
      <c r="M4310" s="7" t="s">
        <v>16173</v>
      </c>
      <c r="N4310" s="15" t="s">
        <v>13926</v>
      </c>
      <c r="O4310" s="15" t="s">
        <v>17672</v>
      </c>
      <c r="P4310" s="15" t="s">
        <v>2518</v>
      </c>
      <c r="Q4310" s="15" t="s">
        <v>4109</v>
      </c>
      <c r="R4310" s="20">
        <v>39375</v>
      </c>
      <c r="S4310" s="20">
        <v>45842</v>
      </c>
      <c r="T4310" s="20">
        <v>46021</v>
      </c>
      <c r="U4310" s="20"/>
      <c r="V4310" s="20"/>
      <c r="W4310" s="20"/>
      <c r="X4310" s="17"/>
      <c r="Y4310" s="17"/>
      <c r="Z4310" s="20"/>
      <c r="AA4310" s="21">
        <f t="shared" ca="1" si="335"/>
        <v>17</v>
      </c>
      <c r="AB4310" s="20" t="s">
        <v>7878</v>
      </c>
      <c r="AC4310" s="35" t="str">
        <f t="shared" si="339"/>
        <v>0 anos 5 meses 26 dias</v>
      </c>
      <c r="AD4310" s="35" t="str">
        <f ca="1">IF(AND(V4310="",T4310&lt;TODAY()),"Contrato Encerrado",IF(AND(V4310="",T4310&gt;TODAY()),DATEDIF(TODAY(),T4310,"Y")&amp;" anos"&amp;" "&amp;DATEDIF(TODAY(),T4310,"YM")&amp;" meses"&amp;" "&amp;DATEDIF(TODAY(),T4310,"MD")&amp;" dias",IF(AND(X4310="",V4310&lt;TODAY()),"Contrato Encerrado",IF(AND(X4310="",V4310&gt;TODAY()),DATEDIF(TODAY(),V4310,"Y")&amp;" anos"&amp;" "&amp;DATEDIF(TODAY(),V4310,"YM")&amp;" meses"&amp;" "&amp;DATEDIF(TODAY(),V4310,"MD")&amp;" dias",IF(AND(Z4310="",X4310&lt;TODAY()),"Contrato Encerrado",IF(AND(Z4310="",X4310&gt;TODAY()),DATEDIF(TODAY(),X4310,"Y")&amp;" anos"&amp;" "&amp;DATEDIF(TODAY(),X4310,"YM")&amp;" meses"&amp;" "&amp;DATEDIF(TODAY(),X4310,"MD")&amp;" dias",IF(AND(Z4310&lt;&gt;””,Z4310&lt;TODAY()),"Contrato Encerrado",IF(AND(Z4310&lt;&gt;"",Z4310&gt;TODAY()),DATEDIF(TODAY(),Z4310,"Y")&amp;" anos"&amp;" "&amp;DATEDIF(TODAY(),Z4310,"YM")&amp;" meses"&amp;" "&amp;DATEDIF(TODAY(),Z4310,"MD")&amp;" dias"))))))))</f>
        <v>0 anos 2 meses 23 dias</v>
      </c>
      <c r="AE4310" s="35">
        <f t="shared" si="336"/>
        <v>179</v>
      </c>
      <c r="AF4310" s="35">
        <f t="shared" si="337"/>
        <v>551</v>
      </c>
      <c r="AG4310" s="17" t="str">
        <f t="shared" si="338"/>
        <v>1 anos 6 meses 4 dias</v>
      </c>
    </row>
    <row r="4311" spans="1:33" ht="11.25" customHeight="1" x14ac:dyDescent="0.2">
      <c r="A4311" s="8" t="s">
        <v>9</v>
      </c>
      <c r="B4311" s="10" t="s">
        <v>13</v>
      </c>
      <c r="C4311" s="11" t="s">
        <v>22</v>
      </c>
      <c r="D4311" s="36">
        <v>2022</v>
      </c>
      <c r="E4311" s="12" t="s">
        <v>157</v>
      </c>
      <c r="F4311" s="8" t="s">
        <v>158</v>
      </c>
      <c r="G4311" s="77" t="s">
        <v>2073</v>
      </c>
      <c r="H4311" s="78" t="s">
        <v>2074</v>
      </c>
      <c r="I4311" s="14" t="s">
        <v>2075</v>
      </c>
      <c r="J4311" s="14" t="s">
        <v>1302</v>
      </c>
      <c r="K4311" s="14" t="s">
        <v>29</v>
      </c>
      <c r="L4311" s="15" t="s">
        <v>30</v>
      </c>
      <c r="M4311" s="7" t="s">
        <v>9427</v>
      </c>
      <c r="N4311" s="16" t="s">
        <v>2106</v>
      </c>
      <c r="O4311" s="16"/>
      <c r="P4311" s="16" t="s">
        <v>2517</v>
      </c>
      <c r="Q4311" s="16" t="s">
        <v>2522</v>
      </c>
      <c r="R4311" s="31">
        <v>33055</v>
      </c>
      <c r="S4311" s="31">
        <v>44630</v>
      </c>
      <c r="T4311" s="31">
        <v>45021</v>
      </c>
      <c r="U4311" s="31"/>
      <c r="V4311" s="31"/>
      <c r="W4311" s="31"/>
      <c r="X4311" s="17"/>
      <c r="Y4311" s="17"/>
      <c r="Z4311" s="31"/>
      <c r="AA4311" s="18">
        <f t="shared" ca="1" si="335"/>
        <v>35</v>
      </c>
      <c r="AB4311" s="19" t="s">
        <v>7878</v>
      </c>
      <c r="AC4311" s="35" t="str">
        <f t="shared" si="339"/>
        <v>1 anos 0 meses 26 dias</v>
      </c>
      <c r="AD4311" s="35" t="str">
        <f ca="1">IF(AND(V4311="",T4311&lt;TODAY()),"Contrato Encerrado",IF(AND(V4311="",T4311&gt;TODAY()),DATEDIF(TODAY(),T4311,"Y")&amp;" anos"&amp;" "&amp;DATEDIF(TODAY(),T4311,"YM")&amp;" meses"&amp;" "&amp;DATEDIF(TODAY(),T4311,"MD")&amp;" dias",IF(AND(X4311="",V4311&lt;TODAY()),"Contrato Encerrado",IF(AND(X4311="",V4311&gt;TODAY()),DATEDIF(TODAY(),V4311,"Y")&amp;" anos"&amp;" "&amp;DATEDIF(TODAY(),V4311,"YM")&amp;" meses"&amp;" "&amp;DATEDIF(TODAY(),V4311,"MD")&amp;" dias",IF(AND(Z4311="",X4311&lt;TODAY()),"Contrato Encerrado",IF(AND(Z4311="",X4311&gt;TODAY()),DATEDIF(TODAY(),X4311,"Y")&amp;" anos"&amp;" "&amp;DATEDIF(TODAY(),X4311,"YM")&amp;" meses"&amp;" "&amp;DATEDIF(TODAY(),X4311,"MD")&amp;" dias",IF(AND(Z4311&lt;&gt;””,Z4311&lt;TODAY()),"Contrato Encerrado",IF(AND(Z4311&lt;&gt;"",Z4311&gt;TODAY()),DATEDIF(TODAY(),Z4311,"Y")&amp;" anos"&amp;" "&amp;DATEDIF(TODAY(),Z4311,"YM")&amp;" meses"&amp;" "&amp;DATEDIF(TODAY(),Z4311,"MD")&amp;" dias"))))))))</f>
        <v>Contrato Encerrado</v>
      </c>
      <c r="AE4311" s="35">
        <f t="shared" si="336"/>
        <v>391</v>
      </c>
      <c r="AF4311" s="35">
        <f t="shared" si="337"/>
        <v>339</v>
      </c>
      <c r="AG4311" s="17" t="str">
        <f t="shared" si="338"/>
        <v>0 anos 11 meses 4 dias</v>
      </c>
    </row>
    <row r="4312" spans="1:33" ht="11.25" customHeight="1" x14ac:dyDescent="0.2">
      <c r="A4312" s="8" t="s">
        <v>9</v>
      </c>
      <c r="B4312" s="8" t="s">
        <v>13</v>
      </c>
      <c r="C4312" s="22" t="s">
        <v>17</v>
      </c>
      <c r="D4312" s="37">
        <v>2023</v>
      </c>
      <c r="E4312" s="23" t="s">
        <v>307</v>
      </c>
      <c r="F4312" s="8" t="s">
        <v>308</v>
      </c>
      <c r="G4312" s="77" t="s">
        <v>7426</v>
      </c>
      <c r="H4312" s="78" t="s">
        <v>7427</v>
      </c>
      <c r="I4312" s="9" t="s">
        <v>7428</v>
      </c>
      <c r="J4312" s="14" t="s">
        <v>14943</v>
      </c>
      <c r="K4312" s="9" t="s">
        <v>29</v>
      </c>
      <c r="L4312" s="24" t="s">
        <v>30</v>
      </c>
      <c r="M4312" s="7" t="s">
        <v>9427</v>
      </c>
      <c r="N4312" s="24" t="s">
        <v>2100</v>
      </c>
      <c r="O4312" s="24"/>
      <c r="P4312" s="24" t="s">
        <v>2518</v>
      </c>
      <c r="Q4312" s="24" t="s">
        <v>2523</v>
      </c>
      <c r="R4312" s="17">
        <v>33307</v>
      </c>
      <c r="S4312" s="17">
        <v>45050</v>
      </c>
      <c r="T4312" s="31">
        <v>45780</v>
      </c>
      <c r="U4312" s="20"/>
      <c r="V4312" s="20"/>
      <c r="W4312" s="17"/>
      <c r="X4312" s="17"/>
      <c r="Y4312" s="17"/>
      <c r="Z4312" s="20"/>
      <c r="AA4312" s="18">
        <f t="shared" ca="1" si="335"/>
        <v>34</v>
      </c>
      <c r="AB4312" s="19" t="s">
        <v>7878</v>
      </c>
      <c r="AC4312" s="35" t="str">
        <f t="shared" si="339"/>
        <v>1 anos 11 meses 29 dias</v>
      </c>
      <c r="AD4312" s="35" t="str">
        <f ca="1">IF(AND(V4312="",T4312&lt;TODAY()),"Contrato Encerrado",IF(AND(V4312="",T4312&gt;TODAY()),DATEDIF(TODAY(),T4312,"Y")&amp;" anos"&amp;" "&amp;DATEDIF(TODAY(),T4312,"YM")&amp;" meses"&amp;" "&amp;DATEDIF(TODAY(),T4312,"MD")&amp;" dias",IF(AND(X4312="",V4312&lt;TODAY()),"Contrato Encerrado",IF(AND(X4312="",V4312&gt;TODAY()),DATEDIF(TODAY(),V4312,"Y")&amp;" anos"&amp;" "&amp;DATEDIF(TODAY(),V4312,"YM")&amp;" meses"&amp;" "&amp;DATEDIF(TODAY(),V4312,"MD")&amp;" dias",IF(AND(Z4312="",X4312&lt;TODAY()),"Contrato Encerrado",IF(AND(Z4312="",X4312&gt;TODAY()),DATEDIF(TODAY(),X4312,"Y")&amp;" anos"&amp;" "&amp;DATEDIF(TODAY(),X4312,"YM")&amp;" meses"&amp;" "&amp;DATEDIF(TODAY(),X4312,"MD")&amp;" dias",IF(AND(Z4312&lt;&gt;””,Z4312&lt;TODAY()),"Contrato Encerrado",IF(AND(Z4312&lt;&gt;"",Z4312&gt;TODAY()),DATEDIF(TODAY(),Z4312,"Y")&amp;" anos"&amp;" "&amp;DATEDIF(TODAY(),Z4312,"YM")&amp;" meses"&amp;" "&amp;DATEDIF(TODAY(),Z4312,"MD")&amp;" dias"))))))))</f>
        <v>Contrato Encerrado</v>
      </c>
      <c r="AE4312" s="35">
        <f t="shared" si="336"/>
        <v>730</v>
      </c>
      <c r="AF4312" s="35">
        <f t="shared" si="337"/>
        <v>0</v>
      </c>
      <c r="AG4312" s="17" t="str">
        <f t="shared" si="338"/>
        <v>ESTÁGIO COMPLETOU 2 ANOS</v>
      </c>
    </row>
    <row r="4313" spans="1:33" ht="11.25" customHeight="1" x14ac:dyDescent="0.2">
      <c r="A4313" s="8" t="s">
        <v>9</v>
      </c>
      <c r="B4313" s="10" t="s">
        <v>13</v>
      </c>
      <c r="C4313" s="11" t="s">
        <v>24</v>
      </c>
      <c r="D4313" s="36">
        <v>2022</v>
      </c>
      <c r="E4313" s="12" t="s">
        <v>157</v>
      </c>
      <c r="F4313" s="8" t="s">
        <v>158</v>
      </c>
      <c r="G4313" s="77" t="s">
        <v>5475</v>
      </c>
      <c r="H4313" s="78" t="s">
        <v>5476</v>
      </c>
      <c r="I4313" s="14" t="s">
        <v>5477</v>
      </c>
      <c r="J4313" s="14" t="s">
        <v>14943</v>
      </c>
      <c r="K4313" s="14" t="s">
        <v>29</v>
      </c>
      <c r="L4313" s="15" t="s">
        <v>30</v>
      </c>
      <c r="M4313" s="7" t="s">
        <v>9427</v>
      </c>
      <c r="N4313" s="16" t="s">
        <v>2101</v>
      </c>
      <c r="O4313" s="16"/>
      <c r="P4313" s="16" t="s">
        <v>2518</v>
      </c>
      <c r="Q4313" s="16" t="s">
        <v>2521</v>
      </c>
      <c r="R4313" s="31">
        <v>32878</v>
      </c>
      <c r="S4313" s="31">
        <v>44868</v>
      </c>
      <c r="T4313" s="31">
        <v>45323</v>
      </c>
      <c r="U4313" s="31"/>
      <c r="V4313" s="31"/>
      <c r="W4313" s="31"/>
      <c r="X4313" s="17"/>
      <c r="Y4313" s="17"/>
      <c r="Z4313" s="31"/>
      <c r="AA4313" s="18">
        <f t="shared" ca="1" si="335"/>
        <v>35</v>
      </c>
      <c r="AB4313" s="19" t="s">
        <v>7878</v>
      </c>
      <c r="AC4313" s="35" t="str">
        <f t="shared" si="339"/>
        <v>1 anos 2 meses 29 dias</v>
      </c>
      <c r="AD4313" s="35" t="str">
        <f ca="1">IF(AND(V4313="",T4313&lt;TODAY()),"Contrato Encerrado",IF(AND(V4313="",T4313&gt;TODAY()),DATEDIF(TODAY(),T4313,"Y")&amp;" anos"&amp;" "&amp;DATEDIF(TODAY(),T4313,"YM")&amp;" meses"&amp;" "&amp;DATEDIF(TODAY(),T4313,"MD")&amp;" dias",IF(AND(X4313="",V4313&lt;TODAY()),"Contrato Encerrado",IF(AND(X4313="",V4313&gt;TODAY()),DATEDIF(TODAY(),V4313,"Y")&amp;" anos"&amp;" "&amp;DATEDIF(TODAY(),V4313,"YM")&amp;" meses"&amp;" "&amp;DATEDIF(TODAY(),V4313,"MD")&amp;" dias",IF(AND(Z4313="",X4313&lt;TODAY()),"Contrato Encerrado",IF(AND(Z4313="",X4313&gt;TODAY()),DATEDIF(TODAY(),X4313,"Y")&amp;" anos"&amp;" "&amp;DATEDIF(TODAY(),X4313,"YM")&amp;" meses"&amp;" "&amp;DATEDIF(TODAY(),X4313,"MD")&amp;" dias",IF(AND(Z4313&lt;&gt;””,Z4313&lt;TODAY()),"Contrato Encerrado",IF(AND(Z4313&lt;&gt;"",Z4313&gt;TODAY()),DATEDIF(TODAY(),Z4313,"Y")&amp;" anos"&amp;" "&amp;DATEDIF(TODAY(),Z4313,"YM")&amp;" meses"&amp;" "&amp;DATEDIF(TODAY(),Z4313,"MD")&amp;" dias"))))))))</f>
        <v>Contrato Encerrado</v>
      </c>
      <c r="AE4313" s="35">
        <f t="shared" si="336"/>
        <v>455</v>
      </c>
      <c r="AF4313" s="35">
        <f t="shared" si="337"/>
        <v>275</v>
      </c>
      <c r="AG4313" s="17" t="str">
        <f t="shared" si="338"/>
        <v>0 anos 9 meses 1 dias</v>
      </c>
    </row>
    <row r="4314" spans="1:33" ht="11.25" customHeight="1" x14ac:dyDescent="0.2">
      <c r="A4314" s="8" t="s">
        <v>9</v>
      </c>
      <c r="B4314" s="8" t="s">
        <v>13</v>
      </c>
      <c r="C4314" s="22" t="s">
        <v>21</v>
      </c>
      <c r="D4314" s="35">
        <v>2025</v>
      </c>
      <c r="E4314" s="12" t="s">
        <v>157</v>
      </c>
      <c r="F4314" s="8" t="s">
        <v>158</v>
      </c>
      <c r="G4314" s="14" t="s">
        <v>17673</v>
      </c>
      <c r="H4314" s="8" t="s">
        <v>17674</v>
      </c>
      <c r="I4314" s="14" t="s">
        <v>17037</v>
      </c>
      <c r="J4314" s="14" t="s">
        <v>10</v>
      </c>
      <c r="K4314" s="14" t="s">
        <v>29</v>
      </c>
      <c r="L4314" s="15" t="s">
        <v>30</v>
      </c>
      <c r="M4314" s="7" t="s">
        <v>16153</v>
      </c>
      <c r="N4314" s="15" t="s">
        <v>6302</v>
      </c>
      <c r="O4314" s="15" t="s">
        <v>15659</v>
      </c>
      <c r="P4314" s="15" t="s">
        <v>2518</v>
      </c>
      <c r="Q4314" s="15" t="s">
        <v>2521</v>
      </c>
      <c r="R4314" s="20">
        <v>31762</v>
      </c>
      <c r="S4314" s="20" t="s">
        <v>17243</v>
      </c>
      <c r="T4314" s="20">
        <v>46174</v>
      </c>
      <c r="U4314" s="20"/>
      <c r="V4314" s="20"/>
      <c r="W4314" s="20"/>
      <c r="X4314" s="17"/>
      <c r="Y4314" s="17"/>
      <c r="Z4314" s="20"/>
      <c r="AA4314" s="21">
        <f t="shared" ca="1" si="335"/>
        <v>38</v>
      </c>
      <c r="AB4314" s="20" t="s">
        <v>7878</v>
      </c>
      <c r="AC4314" s="35" t="str">
        <f t="shared" si="339"/>
        <v>0 anos 11 meses 30 dias</v>
      </c>
      <c r="AD4314" s="35" t="str">
        <f ca="1">IF(AND(V4314="",T4314&lt;TODAY()),"Contrato Encerrado",IF(AND(V4314="",T4314&gt;TODAY()),DATEDIF(TODAY(),T4314,"Y")&amp;" anos"&amp;" "&amp;DATEDIF(TODAY(),T4314,"YM")&amp;" meses"&amp;" "&amp;DATEDIF(TODAY(),T4314,"MD")&amp;" dias",IF(AND(X4314="",V4314&lt;TODAY()),"Contrato Encerrado",IF(AND(X4314="",V4314&gt;TODAY()),DATEDIF(TODAY(),V4314,"Y")&amp;" anos"&amp;" "&amp;DATEDIF(TODAY(),V4314,"YM")&amp;" meses"&amp;" "&amp;DATEDIF(TODAY(),V4314,"MD")&amp;" dias",IF(AND(Z4314="",X4314&lt;TODAY()),"Contrato Encerrado",IF(AND(Z4314="",X4314&gt;TODAY()),DATEDIF(TODAY(),X4314,"Y")&amp;" anos"&amp;" "&amp;DATEDIF(TODAY(),X4314,"YM")&amp;" meses"&amp;" "&amp;DATEDIF(TODAY(),X4314,"MD")&amp;" dias",IF(AND(Z4314&lt;&gt;””,Z4314&lt;TODAY()),"Contrato Encerrado",IF(AND(Z4314&lt;&gt;"",Z4314&gt;TODAY()),DATEDIF(TODAY(),Z4314,"Y")&amp;" anos"&amp;" "&amp;DATEDIF(TODAY(),Z4314,"YM")&amp;" meses"&amp;" "&amp;DATEDIF(TODAY(),Z4314,"MD")&amp;" dias"))))))))</f>
        <v>0 anos 7 meses 25 dias</v>
      </c>
      <c r="AE4314" s="35">
        <f t="shared" si="336"/>
        <v>364</v>
      </c>
      <c r="AF4314" s="35">
        <f t="shared" si="337"/>
        <v>366</v>
      </c>
      <c r="AG4314" s="17" t="str">
        <f t="shared" si="338"/>
        <v>0 anos 11 meses 31 dias</v>
      </c>
    </row>
    <row r="4315" spans="1:33" ht="11.25" customHeight="1" x14ac:dyDescent="0.2">
      <c r="A4315" s="8" t="s">
        <v>9</v>
      </c>
      <c r="B4315" s="8" t="s">
        <v>13</v>
      </c>
      <c r="C4315" s="22" t="s">
        <v>21</v>
      </c>
      <c r="D4315" s="37">
        <v>2024</v>
      </c>
      <c r="E4315" s="12" t="s">
        <v>307</v>
      </c>
      <c r="F4315" s="8" t="s">
        <v>308</v>
      </c>
      <c r="G4315" s="77" t="s">
        <v>14274</v>
      </c>
      <c r="H4315" s="78" t="s">
        <v>14275</v>
      </c>
      <c r="I4315" s="14" t="s">
        <v>14276</v>
      </c>
      <c r="J4315" s="14" t="s">
        <v>10</v>
      </c>
      <c r="K4315" s="14" t="s">
        <v>29</v>
      </c>
      <c r="L4315" s="15" t="s">
        <v>30</v>
      </c>
      <c r="M4315" s="7" t="s">
        <v>9427</v>
      </c>
      <c r="N4315" s="15" t="s">
        <v>2120</v>
      </c>
      <c r="O4315" s="15" t="s">
        <v>10152</v>
      </c>
      <c r="P4315" s="15" t="s">
        <v>2518</v>
      </c>
      <c r="Q4315" s="15" t="s">
        <v>2523</v>
      </c>
      <c r="R4315" s="20">
        <v>37900</v>
      </c>
      <c r="S4315" s="20">
        <v>45505</v>
      </c>
      <c r="T4315" s="20">
        <v>46234</v>
      </c>
      <c r="U4315" s="20"/>
      <c r="V4315" s="20"/>
      <c r="W4315" s="20"/>
      <c r="X4315" s="17"/>
      <c r="Y4315" s="17"/>
      <c r="Z4315" s="20"/>
      <c r="AA4315" s="18">
        <f t="shared" ca="1" si="335"/>
        <v>22</v>
      </c>
      <c r="AB4315" s="15" t="s">
        <v>7878</v>
      </c>
      <c r="AC4315" s="35" t="str">
        <f t="shared" si="339"/>
        <v>1 anos 11 meses 30 dias</v>
      </c>
      <c r="AD4315" s="35" t="str">
        <f ca="1">IF(AND(V4315="",T4315&lt;TODAY()),"Contrato Encerrado",IF(AND(V4315="",T4315&gt;TODAY()),DATEDIF(TODAY(),T4315,"Y")&amp;" anos"&amp;" "&amp;DATEDIF(TODAY(),T4315,"YM")&amp;" meses"&amp;" "&amp;DATEDIF(TODAY(),T4315,"MD")&amp;" dias",IF(AND(X4315="",V4315&lt;TODAY()),"Contrato Encerrado",IF(AND(X4315="",V4315&gt;TODAY()),DATEDIF(TODAY(),V4315,"Y")&amp;" anos"&amp;" "&amp;DATEDIF(TODAY(),V4315,"YM")&amp;" meses"&amp;" "&amp;DATEDIF(TODAY(),V4315,"MD")&amp;" dias",IF(AND(Z4315="",X4315&lt;TODAY()),"Contrato Encerrado",IF(AND(Z4315="",X4315&gt;TODAY()),DATEDIF(TODAY(),X4315,"Y")&amp;" anos"&amp;" "&amp;DATEDIF(TODAY(),X4315,"YM")&amp;" meses"&amp;" "&amp;DATEDIF(TODAY(),X4315,"MD")&amp;" dias",IF(AND(Z4315&lt;&gt;””,Z4315&lt;TODAY()),"Contrato Encerrado",IF(AND(Z4315&lt;&gt;"",Z4315&gt;TODAY()),DATEDIF(TODAY(),Z4315,"Y")&amp;" anos"&amp;" "&amp;DATEDIF(TODAY(),Z4315,"YM")&amp;" meses"&amp;" "&amp;DATEDIF(TODAY(),Z4315,"MD")&amp;" dias"))))))))</f>
        <v>0 anos 9 meses 24 dias</v>
      </c>
      <c r="AE4315" s="35">
        <f t="shared" si="336"/>
        <v>729</v>
      </c>
      <c r="AF4315" s="35">
        <f t="shared" si="337"/>
        <v>1</v>
      </c>
      <c r="AG4315" s="17" t="str">
        <f t="shared" si="338"/>
        <v>0 anos 0 meses 1 dias</v>
      </c>
    </row>
    <row r="4316" spans="1:33" ht="11.25" customHeight="1" x14ac:dyDescent="0.2">
      <c r="A4316" s="8" t="s">
        <v>9</v>
      </c>
      <c r="B4316" s="8" t="s">
        <v>13</v>
      </c>
      <c r="C4316" s="22" t="s">
        <v>11</v>
      </c>
      <c r="D4316" s="37">
        <v>2024</v>
      </c>
      <c r="E4316" s="12" t="s">
        <v>307</v>
      </c>
      <c r="F4316" s="8" t="s">
        <v>308</v>
      </c>
      <c r="G4316" s="77" t="s">
        <v>11698</v>
      </c>
      <c r="H4316" s="78" t="s">
        <v>11699</v>
      </c>
      <c r="I4316" s="14" t="s">
        <v>11700</v>
      </c>
      <c r="J4316" s="14" t="s">
        <v>14943</v>
      </c>
      <c r="K4316" s="14" t="s">
        <v>29</v>
      </c>
      <c r="L4316" s="15" t="s">
        <v>30</v>
      </c>
      <c r="M4316" s="7" t="s">
        <v>9427</v>
      </c>
      <c r="N4316" s="16" t="s">
        <v>2113</v>
      </c>
      <c r="O4316" s="15" t="s">
        <v>10152</v>
      </c>
      <c r="P4316" s="15" t="s">
        <v>2518</v>
      </c>
      <c r="Q4316" s="15" t="s">
        <v>2523</v>
      </c>
      <c r="R4316" s="20">
        <v>36784</v>
      </c>
      <c r="S4316" s="20">
        <v>45293</v>
      </c>
      <c r="T4316" s="70">
        <v>45869</v>
      </c>
      <c r="U4316" s="20"/>
      <c r="V4316" s="20"/>
      <c r="W4316" s="20"/>
      <c r="X4316" s="17"/>
      <c r="Y4316" s="17"/>
      <c r="Z4316" s="20"/>
      <c r="AA4316" s="18">
        <f t="shared" ca="1" si="335"/>
        <v>25</v>
      </c>
      <c r="AB4316" s="15" t="s">
        <v>7878</v>
      </c>
      <c r="AC4316" s="35" t="str">
        <f t="shared" si="339"/>
        <v>1 anos 6 meses 29 dias</v>
      </c>
      <c r="AD4316" s="35" t="str">
        <f ca="1">IF(AND(V4316="",T4316&lt;TODAY()),"Contrato Encerrado",IF(AND(V4316="",T4316&gt;TODAY()),DATEDIF(TODAY(),T4316,"Y")&amp;" anos"&amp;" "&amp;DATEDIF(TODAY(),T4316,"YM")&amp;" meses"&amp;" "&amp;DATEDIF(TODAY(),T4316,"MD")&amp;" dias",IF(AND(X4316="",V4316&lt;TODAY()),"Contrato Encerrado",IF(AND(X4316="",V4316&gt;TODAY()),DATEDIF(TODAY(),V4316,"Y")&amp;" anos"&amp;" "&amp;DATEDIF(TODAY(),V4316,"YM")&amp;" meses"&amp;" "&amp;DATEDIF(TODAY(),V4316,"MD")&amp;" dias",IF(AND(Z4316="",X4316&lt;TODAY()),"Contrato Encerrado",IF(AND(Z4316="",X4316&gt;TODAY()),DATEDIF(TODAY(),X4316,"Y")&amp;" anos"&amp;" "&amp;DATEDIF(TODAY(),X4316,"YM")&amp;" meses"&amp;" "&amp;DATEDIF(TODAY(),X4316,"MD")&amp;" dias",IF(AND(Z4316&lt;&gt;””,Z4316&lt;TODAY()),"Contrato Encerrado",IF(AND(Z4316&lt;&gt;"",Z4316&gt;TODAY()),DATEDIF(TODAY(),Z4316,"Y")&amp;" anos"&amp;" "&amp;DATEDIF(TODAY(),Z4316,"YM")&amp;" meses"&amp;" "&amp;DATEDIF(TODAY(),Z4316,"MD")&amp;" dias"))))))))</f>
        <v>Contrato Encerrado</v>
      </c>
      <c r="AE4316" s="35">
        <f t="shared" si="336"/>
        <v>576</v>
      </c>
      <c r="AF4316" s="35">
        <f t="shared" si="337"/>
        <v>154</v>
      </c>
      <c r="AG4316" s="17" t="str">
        <f t="shared" si="338"/>
        <v>0 anos 5 meses 2 dias</v>
      </c>
    </row>
    <row r="4317" spans="1:33" ht="11.25" customHeight="1" x14ac:dyDescent="0.2">
      <c r="A4317" s="8" t="s">
        <v>9</v>
      </c>
      <c r="B4317" s="8" t="s">
        <v>13</v>
      </c>
      <c r="C4317" s="22" t="s">
        <v>16</v>
      </c>
      <c r="D4317" s="37">
        <v>2025</v>
      </c>
      <c r="E4317" s="12" t="s">
        <v>27</v>
      </c>
      <c r="F4317" s="8" t="s">
        <v>28</v>
      </c>
      <c r="G4317" s="9" t="s">
        <v>16449</v>
      </c>
      <c r="H4317" s="8" t="s">
        <v>16450</v>
      </c>
      <c r="I4317" s="14" t="s">
        <v>16451</v>
      </c>
      <c r="J4317" s="14" t="s">
        <v>10</v>
      </c>
      <c r="K4317" s="14" t="s">
        <v>29</v>
      </c>
      <c r="L4317" s="15" t="s">
        <v>30</v>
      </c>
      <c r="M4317" s="7" t="s">
        <v>9427</v>
      </c>
      <c r="N4317" s="15" t="s">
        <v>2098</v>
      </c>
      <c r="O4317" s="15" t="s">
        <v>16452</v>
      </c>
      <c r="P4317" s="15" t="s">
        <v>2518</v>
      </c>
      <c r="Q4317" s="15" t="s">
        <v>4109</v>
      </c>
      <c r="R4317" s="20">
        <v>37626</v>
      </c>
      <c r="S4317" s="20">
        <v>45740</v>
      </c>
      <c r="T4317" s="20">
        <v>46104</v>
      </c>
      <c r="U4317" s="20"/>
      <c r="V4317" s="20"/>
      <c r="W4317" s="20"/>
      <c r="X4317" s="17"/>
      <c r="Y4317" s="17"/>
      <c r="Z4317" s="20"/>
      <c r="AA4317" s="21">
        <f t="shared" ca="1" si="335"/>
        <v>22</v>
      </c>
      <c r="AB4317" s="15" t="s">
        <v>7878</v>
      </c>
      <c r="AC4317" s="35" t="str">
        <f t="shared" si="339"/>
        <v>0 anos 11 meses 27 dias</v>
      </c>
      <c r="AD4317" s="35" t="str">
        <f ca="1">IF(AND(V4317="",T4317&lt;TODAY()),"Contrato Encerrado",IF(AND(V4317="",T4317&gt;TODAY()),DATEDIF(TODAY(),T4317,"Y")&amp;" anos"&amp;" "&amp;DATEDIF(TODAY(),T4317,"YM")&amp;" meses"&amp;" "&amp;DATEDIF(TODAY(),T4317,"MD")&amp;" dias",IF(AND(X4317="",V4317&lt;TODAY()),"Contrato Encerrado",IF(AND(X4317="",V4317&gt;TODAY()),DATEDIF(TODAY(),V4317,"Y")&amp;" anos"&amp;" "&amp;DATEDIF(TODAY(),V4317,"YM")&amp;" meses"&amp;" "&amp;DATEDIF(TODAY(),V4317,"MD")&amp;" dias",IF(AND(Z4317="",X4317&lt;TODAY()),"Contrato Encerrado",IF(AND(Z4317="",X4317&gt;TODAY()),DATEDIF(TODAY(),X4317,"Y")&amp;" anos"&amp;" "&amp;DATEDIF(TODAY(),X4317,"YM")&amp;" meses"&amp;" "&amp;DATEDIF(TODAY(),X4317,"MD")&amp;" dias",IF(AND(Z4317&lt;&gt;””,Z4317&lt;TODAY()),"Contrato Encerrado",IF(AND(Z4317&lt;&gt;"",Z4317&gt;TODAY()),DATEDIF(TODAY(),Z4317,"Y")&amp;" anos"&amp;" "&amp;DATEDIF(TODAY(),Z4317,"YM")&amp;" meses"&amp;" "&amp;DATEDIF(TODAY(),Z4317,"MD")&amp;" dias"))))))))</f>
        <v>0 anos 5 meses 16 dias</v>
      </c>
      <c r="AE4317" s="35">
        <f t="shared" si="336"/>
        <v>364</v>
      </c>
      <c r="AF4317" s="35">
        <f t="shared" si="337"/>
        <v>366</v>
      </c>
      <c r="AG4317" s="17" t="str">
        <f t="shared" si="338"/>
        <v>0 anos 11 meses 31 dias</v>
      </c>
    </row>
    <row r="4318" spans="1:33" ht="11.25" customHeight="1" x14ac:dyDescent="0.2">
      <c r="A4318" s="8" t="s">
        <v>9</v>
      </c>
      <c r="B4318" s="8" t="s">
        <v>13</v>
      </c>
      <c r="C4318" s="22" t="s">
        <v>19</v>
      </c>
      <c r="D4318" s="37">
        <v>2023</v>
      </c>
      <c r="E4318" s="12" t="s">
        <v>307</v>
      </c>
      <c r="F4318" s="8" t="s">
        <v>308</v>
      </c>
      <c r="G4318" s="85" t="s">
        <v>8168</v>
      </c>
      <c r="H4318" s="78" t="s">
        <v>8169</v>
      </c>
      <c r="I4318" s="14" t="s">
        <v>8170</v>
      </c>
      <c r="J4318" s="14" t="s">
        <v>1302</v>
      </c>
      <c r="K4318" s="14" t="s">
        <v>29</v>
      </c>
      <c r="L4318" s="15" t="s">
        <v>30</v>
      </c>
      <c r="M4318" s="7" t="s">
        <v>9427</v>
      </c>
      <c r="N4318" s="16" t="s">
        <v>2113</v>
      </c>
      <c r="O4318" s="15" t="s">
        <v>7897</v>
      </c>
      <c r="P4318" s="15" t="s">
        <v>2518</v>
      </c>
      <c r="Q4318" s="15" t="s">
        <v>2523</v>
      </c>
      <c r="R4318" s="20">
        <v>37523</v>
      </c>
      <c r="S4318" s="20">
        <v>45078</v>
      </c>
      <c r="T4318" s="20">
        <v>45428</v>
      </c>
      <c r="U4318" s="20"/>
      <c r="V4318" s="20"/>
      <c r="W4318" s="20"/>
      <c r="X4318" s="17"/>
      <c r="Y4318" s="17"/>
      <c r="Z4318" s="20"/>
      <c r="AA4318" s="18">
        <f t="shared" ca="1" si="335"/>
        <v>23</v>
      </c>
      <c r="AB4318" s="19" t="s">
        <v>7878</v>
      </c>
      <c r="AC4318" s="35" t="str">
        <f t="shared" si="339"/>
        <v>0 anos 11 meses 15 dias</v>
      </c>
      <c r="AD4318" s="35" t="str">
        <f ca="1">IF(AND(V4318="",T4318&lt;TODAY()),"Contrato Encerrado",IF(AND(V4318="",T4318&gt;TODAY()),DATEDIF(TODAY(),T4318,"Y")&amp;" anos"&amp;" "&amp;DATEDIF(TODAY(),T4318,"YM")&amp;" meses"&amp;" "&amp;DATEDIF(TODAY(),T4318,"MD")&amp;" dias",IF(AND(X4318="",V4318&lt;TODAY()),"Contrato Encerrado",IF(AND(X4318="",V4318&gt;TODAY()),DATEDIF(TODAY(),V4318,"Y")&amp;" anos"&amp;" "&amp;DATEDIF(TODAY(),V4318,"YM")&amp;" meses"&amp;" "&amp;DATEDIF(TODAY(),V4318,"MD")&amp;" dias",IF(AND(Z4318="",X4318&lt;TODAY()),"Contrato Encerrado",IF(AND(Z4318="",X4318&gt;TODAY()),DATEDIF(TODAY(),X4318,"Y")&amp;" anos"&amp;" "&amp;DATEDIF(TODAY(),X4318,"YM")&amp;" meses"&amp;" "&amp;DATEDIF(TODAY(),X4318,"MD")&amp;" dias",IF(AND(Z4318&lt;&gt;””,Z4318&lt;TODAY()),"Contrato Encerrado",IF(AND(Z4318&lt;&gt;"",Z4318&gt;TODAY()),DATEDIF(TODAY(),Z4318,"Y")&amp;" anos"&amp;" "&amp;DATEDIF(TODAY(),Z4318,"YM")&amp;" meses"&amp;" "&amp;DATEDIF(TODAY(),Z4318,"MD")&amp;" dias"))))))))</f>
        <v>Contrato Encerrado</v>
      </c>
      <c r="AE4318" s="35">
        <f t="shared" si="336"/>
        <v>350</v>
      </c>
      <c r="AF4318" s="35">
        <f t="shared" si="337"/>
        <v>380</v>
      </c>
      <c r="AG4318" s="17" t="str">
        <f t="shared" si="338"/>
        <v>1 anos 0 meses 14 dias</v>
      </c>
    </row>
    <row r="4319" spans="1:33" ht="11.25" customHeight="1" x14ac:dyDescent="0.2">
      <c r="A4319" s="8" t="s">
        <v>9</v>
      </c>
      <c r="B4319" s="8" t="s">
        <v>13</v>
      </c>
      <c r="C4319" s="22" t="s">
        <v>21</v>
      </c>
      <c r="D4319" s="37">
        <v>2023</v>
      </c>
      <c r="E4319" s="12" t="s">
        <v>157</v>
      </c>
      <c r="F4319" s="8" t="s">
        <v>158</v>
      </c>
      <c r="G4319" s="77" t="s">
        <v>9251</v>
      </c>
      <c r="H4319" s="78" t="s">
        <v>9252</v>
      </c>
      <c r="I4319" s="14" t="s">
        <v>9253</v>
      </c>
      <c r="J4319" s="14" t="s">
        <v>14943</v>
      </c>
      <c r="K4319" s="14" t="s">
        <v>29</v>
      </c>
      <c r="L4319" s="15" t="s">
        <v>30</v>
      </c>
      <c r="M4319" s="7" t="s">
        <v>9427</v>
      </c>
      <c r="N4319" s="15" t="s">
        <v>2101</v>
      </c>
      <c r="O4319" s="15" t="s">
        <v>7908</v>
      </c>
      <c r="P4319" s="15" t="s">
        <v>2518</v>
      </c>
      <c r="Q4319" s="15" t="s">
        <v>4109</v>
      </c>
      <c r="R4319" s="20">
        <v>29140</v>
      </c>
      <c r="S4319" s="20">
        <v>45133</v>
      </c>
      <c r="T4319" s="20">
        <v>45290</v>
      </c>
      <c r="U4319" s="20"/>
      <c r="V4319" s="20"/>
      <c r="W4319" s="20"/>
      <c r="X4319" s="17"/>
      <c r="Y4319" s="17"/>
      <c r="Z4319" s="20"/>
      <c r="AA4319" s="18">
        <f t="shared" ca="1" si="335"/>
        <v>45</v>
      </c>
      <c r="AB4319" s="19" t="s">
        <v>7878</v>
      </c>
      <c r="AC4319" s="35" t="str">
        <f t="shared" si="339"/>
        <v>0 anos 5 meses 4 dias</v>
      </c>
      <c r="AD4319" s="35" t="str">
        <f ca="1">IF(AND(V4319="",T4319&lt;TODAY()),"Contrato Encerrado",IF(AND(V4319="",T4319&gt;TODAY()),DATEDIF(TODAY(),T4319,"Y")&amp;" anos"&amp;" "&amp;DATEDIF(TODAY(),T4319,"YM")&amp;" meses"&amp;" "&amp;DATEDIF(TODAY(),T4319,"MD")&amp;" dias",IF(AND(X4319="",V4319&lt;TODAY()),"Contrato Encerrado",IF(AND(X4319="",V4319&gt;TODAY()),DATEDIF(TODAY(),V4319,"Y")&amp;" anos"&amp;" "&amp;DATEDIF(TODAY(),V4319,"YM")&amp;" meses"&amp;" "&amp;DATEDIF(TODAY(),V4319,"MD")&amp;" dias",IF(AND(Z4319="",X4319&lt;TODAY()),"Contrato Encerrado",IF(AND(Z4319="",X4319&gt;TODAY()),DATEDIF(TODAY(),X4319,"Y")&amp;" anos"&amp;" "&amp;DATEDIF(TODAY(),X4319,"YM")&amp;" meses"&amp;" "&amp;DATEDIF(TODAY(),X4319,"MD")&amp;" dias",IF(AND(Z4319&lt;&gt;””,Z4319&lt;TODAY()),"Contrato Encerrado",IF(AND(Z4319&lt;&gt;"",Z4319&gt;TODAY()),DATEDIF(TODAY(),Z4319,"Y")&amp;" anos"&amp;" "&amp;DATEDIF(TODAY(),Z4319,"YM")&amp;" meses"&amp;" "&amp;DATEDIF(TODAY(),Z4319,"MD")&amp;" dias"))))))))</f>
        <v>Contrato Encerrado</v>
      </c>
      <c r="AE4319" s="35">
        <f t="shared" si="336"/>
        <v>157</v>
      </c>
      <c r="AF4319" s="35">
        <f t="shared" si="337"/>
        <v>573</v>
      </c>
      <c r="AG4319" s="17" t="str">
        <f t="shared" si="338"/>
        <v>1 anos 6 meses 26 dias</v>
      </c>
    </row>
    <row r="4320" spans="1:33" s="61" customFormat="1" ht="11.25" customHeight="1" x14ac:dyDescent="0.2">
      <c r="A4320" s="8" t="s">
        <v>9</v>
      </c>
      <c r="B4320" s="8" t="s">
        <v>13</v>
      </c>
      <c r="C4320" s="22" t="s">
        <v>20</v>
      </c>
      <c r="D4320" s="37">
        <v>2024</v>
      </c>
      <c r="E4320" s="12" t="s">
        <v>1755</v>
      </c>
      <c r="F4320" s="8" t="s">
        <v>1756</v>
      </c>
      <c r="G4320" s="77" t="s">
        <v>13957</v>
      </c>
      <c r="H4320" s="78" t="s">
        <v>13958</v>
      </c>
      <c r="I4320" s="14" t="s">
        <v>13959</v>
      </c>
      <c r="J4320" s="14" t="s">
        <v>14943</v>
      </c>
      <c r="K4320" s="14" t="s">
        <v>29</v>
      </c>
      <c r="L4320" s="15" t="s">
        <v>30</v>
      </c>
      <c r="M4320" s="7" t="s">
        <v>9427</v>
      </c>
      <c r="N4320" s="15" t="s">
        <v>2098</v>
      </c>
      <c r="O4320" s="15" t="s">
        <v>7899</v>
      </c>
      <c r="P4320" s="15" t="s">
        <v>2518</v>
      </c>
      <c r="Q4320" s="15" t="s">
        <v>2523</v>
      </c>
      <c r="R4320" s="20">
        <v>36725</v>
      </c>
      <c r="S4320" s="20">
        <v>45488</v>
      </c>
      <c r="T4320" s="20">
        <v>45852</v>
      </c>
      <c r="U4320" s="20"/>
      <c r="V4320" s="20"/>
      <c r="W4320" s="20"/>
      <c r="X4320" s="17"/>
      <c r="Y4320" s="17"/>
      <c r="Z4320" s="20"/>
      <c r="AA4320" s="18">
        <f t="shared" ca="1" si="335"/>
        <v>25</v>
      </c>
      <c r="AB4320" s="15" t="s">
        <v>7878</v>
      </c>
      <c r="AC4320" s="35" t="str">
        <f t="shared" si="339"/>
        <v>0 anos 11 meses 29 dias</v>
      </c>
      <c r="AD4320" s="35" t="str">
        <f ca="1">IF(AND(V4320="",T4320&lt;TODAY()),"Contrato Encerrado",IF(AND(V4320="",T4320&gt;TODAY()),DATEDIF(TODAY(),T4320,"Y")&amp;" anos"&amp;" "&amp;DATEDIF(TODAY(),T4320,"YM")&amp;" meses"&amp;" "&amp;DATEDIF(TODAY(),T4320,"MD")&amp;" dias",IF(AND(X4320="",V4320&lt;TODAY()),"Contrato Encerrado",IF(AND(X4320="",V4320&gt;TODAY()),DATEDIF(TODAY(),V4320,"Y")&amp;" anos"&amp;" "&amp;DATEDIF(TODAY(),V4320,"YM")&amp;" meses"&amp;" "&amp;DATEDIF(TODAY(),V4320,"MD")&amp;" dias",IF(AND(Z4320="",X4320&lt;TODAY()),"Contrato Encerrado",IF(AND(Z4320="",X4320&gt;TODAY()),DATEDIF(TODAY(),X4320,"Y")&amp;" anos"&amp;" "&amp;DATEDIF(TODAY(),X4320,"YM")&amp;" meses"&amp;" "&amp;DATEDIF(TODAY(),X4320,"MD")&amp;" dias",IF(AND(Z4320&lt;&gt;””,Z4320&lt;TODAY()),"Contrato Encerrado",IF(AND(Z4320&lt;&gt;"",Z4320&gt;TODAY()),DATEDIF(TODAY(),Z4320,"Y")&amp;" anos"&amp;" "&amp;DATEDIF(TODAY(),Z4320,"YM")&amp;" meses"&amp;" "&amp;DATEDIF(TODAY(),Z4320,"MD")&amp;" dias"))))))))</f>
        <v>Contrato Encerrado</v>
      </c>
      <c r="AE4320" s="35">
        <f t="shared" si="336"/>
        <v>364</v>
      </c>
      <c r="AF4320" s="35">
        <f t="shared" si="337"/>
        <v>366</v>
      </c>
      <c r="AG4320" s="17" t="str">
        <f t="shared" si="338"/>
        <v>0 anos 11 meses 31 dias</v>
      </c>
    </row>
    <row r="4321" spans="1:33" ht="11.25" customHeight="1" x14ac:dyDescent="0.2">
      <c r="A4321" s="8" t="s">
        <v>9</v>
      </c>
      <c r="B4321" s="8" t="s">
        <v>13</v>
      </c>
      <c r="C4321" s="22" t="s">
        <v>17</v>
      </c>
      <c r="D4321" s="37">
        <v>2023</v>
      </c>
      <c r="E4321" s="23" t="s">
        <v>4972</v>
      </c>
      <c r="F4321" s="8" t="s">
        <v>4973</v>
      </c>
      <c r="G4321" s="77" t="s">
        <v>7429</v>
      </c>
      <c r="H4321" s="78" t="s">
        <v>7430</v>
      </c>
      <c r="I4321" s="9" t="s">
        <v>7431</v>
      </c>
      <c r="J4321" s="67" t="s">
        <v>14943</v>
      </c>
      <c r="K4321" s="9" t="s">
        <v>29</v>
      </c>
      <c r="L4321" s="24" t="s">
        <v>30</v>
      </c>
      <c r="M4321" s="7" t="s">
        <v>9427</v>
      </c>
      <c r="N4321" s="24" t="s">
        <v>3209</v>
      </c>
      <c r="O4321" s="24"/>
      <c r="P4321" s="24" t="s">
        <v>2518</v>
      </c>
      <c r="Q4321" s="24" t="s">
        <v>2523</v>
      </c>
      <c r="R4321" s="17">
        <v>37326</v>
      </c>
      <c r="S4321" s="17">
        <v>45051</v>
      </c>
      <c r="T4321" s="111">
        <v>45469</v>
      </c>
      <c r="U4321" s="114"/>
      <c r="V4321" s="111"/>
      <c r="W4321" s="17"/>
      <c r="X4321" s="17"/>
      <c r="Y4321" s="17"/>
      <c r="Z4321" s="31"/>
      <c r="AA4321" s="18">
        <f t="shared" ca="1" si="335"/>
        <v>23</v>
      </c>
      <c r="AB4321" s="19" t="s">
        <v>7878</v>
      </c>
      <c r="AC4321" s="35" t="str">
        <f t="shared" si="339"/>
        <v>1 anos 1 meses 21 dias</v>
      </c>
      <c r="AD4321" s="35" t="str">
        <f ca="1">IF(AND(V4321="",T4321&lt;TODAY()),"Contrato Encerrado",IF(AND(V4321="",T4321&gt;TODAY()),DATEDIF(TODAY(),T4321,"Y")&amp;" anos"&amp;" "&amp;DATEDIF(TODAY(),T4321,"YM")&amp;" meses"&amp;" "&amp;DATEDIF(TODAY(),T4321,"MD")&amp;" dias",IF(AND(X4321="",V4321&lt;TODAY()),"Contrato Encerrado",IF(AND(X4321="",V4321&gt;TODAY()),DATEDIF(TODAY(),V4321,"Y")&amp;" anos"&amp;" "&amp;DATEDIF(TODAY(),V4321,"YM")&amp;" meses"&amp;" "&amp;DATEDIF(TODAY(),V4321,"MD")&amp;" dias",IF(AND(Z4321="",X4321&lt;TODAY()),"Contrato Encerrado",IF(AND(Z4321="",X4321&gt;TODAY()),DATEDIF(TODAY(),X4321,"Y")&amp;" anos"&amp;" "&amp;DATEDIF(TODAY(),X4321,"YM")&amp;" meses"&amp;" "&amp;DATEDIF(TODAY(),X4321,"MD")&amp;" dias",IF(AND(Z4321&lt;&gt;””,Z4321&lt;TODAY()),"Contrato Encerrado",IF(AND(Z4321&lt;&gt;"",Z4321&gt;TODAY()),DATEDIF(TODAY(),Z4321,"Y")&amp;" anos"&amp;" "&amp;DATEDIF(TODAY(),Z4321,"YM")&amp;" meses"&amp;" "&amp;DATEDIF(TODAY(),Z4321,"MD")&amp;" dias"))))))))</f>
        <v>Contrato Encerrado</v>
      </c>
      <c r="AE4321" s="35">
        <f t="shared" si="336"/>
        <v>418</v>
      </c>
      <c r="AF4321" s="35">
        <f t="shared" si="337"/>
        <v>312</v>
      </c>
      <c r="AG4321" s="17" t="str">
        <f t="shared" si="338"/>
        <v>0 anos 10 meses 7 dias</v>
      </c>
    </row>
    <row r="4322" spans="1:33" ht="11.25" customHeight="1" x14ac:dyDescent="0.2">
      <c r="A4322" s="8" t="s">
        <v>9</v>
      </c>
      <c r="B4322" s="8" t="s">
        <v>13</v>
      </c>
      <c r="C4322" s="22" t="s">
        <v>22</v>
      </c>
      <c r="D4322" s="35">
        <v>2025</v>
      </c>
      <c r="E4322" s="12" t="s">
        <v>1685</v>
      </c>
      <c r="F4322" s="8" t="s">
        <v>1686</v>
      </c>
      <c r="G4322" s="14" t="s">
        <v>18129</v>
      </c>
      <c r="H4322" s="8" t="s">
        <v>18130</v>
      </c>
      <c r="I4322" s="14" t="s">
        <v>17849</v>
      </c>
      <c r="J4322" s="14" t="s">
        <v>10</v>
      </c>
      <c r="K4322" s="14" t="s">
        <v>29</v>
      </c>
      <c r="L4322" s="15" t="s">
        <v>30</v>
      </c>
      <c r="M4322" s="7" t="s">
        <v>16153</v>
      </c>
      <c r="N4322" s="15" t="s">
        <v>2098</v>
      </c>
      <c r="O4322" s="15" t="s">
        <v>8182</v>
      </c>
      <c r="P4322" s="15" t="s">
        <v>2518</v>
      </c>
      <c r="Q4322" s="15" t="s">
        <v>2523</v>
      </c>
      <c r="R4322" s="20">
        <v>36062</v>
      </c>
      <c r="S4322" s="20">
        <v>45915</v>
      </c>
      <c r="T4322" s="70">
        <v>46279</v>
      </c>
      <c r="U4322" s="21"/>
      <c r="V4322" s="15"/>
      <c r="W4322" s="35"/>
      <c r="X4322" s="17"/>
      <c r="Y4322" s="17"/>
      <c r="Z4322" s="183"/>
      <c r="AA4322" s="21">
        <f t="shared" ca="1" si="335"/>
        <v>27</v>
      </c>
      <c r="AB4322" s="35" t="s">
        <v>7878</v>
      </c>
      <c r="AC4322" s="35" t="str">
        <f t="shared" si="339"/>
        <v>0 anos 11 meses 30 dias</v>
      </c>
      <c r="AD4322" s="35" t="str">
        <f ca="1">IF(AND(V4322="",T4322&lt;TODAY()),"Contrato Encerrado",IF(AND(V4322="",T4322&gt;TODAY()),DATEDIF(TODAY(),T4322,"Y")&amp;" anos"&amp;" "&amp;DATEDIF(TODAY(),T4322,"YM")&amp;" meses"&amp;" "&amp;DATEDIF(TODAY(),T4322,"MD")&amp;" dias",IF(AND(X4322="",V4322&lt;TODAY()),"Contrato Encerrado",IF(AND(X4322="",V4322&gt;TODAY()),DATEDIF(TODAY(),V4322,"Y")&amp;" anos"&amp;" "&amp;DATEDIF(TODAY(),V4322,"YM")&amp;" meses"&amp;" "&amp;DATEDIF(TODAY(),V4322,"MD")&amp;" dias",IF(AND(Z4322="",X4322&lt;TODAY()),"Contrato Encerrado",IF(AND(Z4322="",X4322&gt;TODAY()),DATEDIF(TODAY(),X4322,"Y")&amp;" anos"&amp;" "&amp;DATEDIF(TODAY(),X4322,"YM")&amp;" meses"&amp;" "&amp;DATEDIF(TODAY(),X4322,"MD")&amp;" dias",IF(AND(Z4322&lt;&gt;””,Z4322&lt;TODAY()),"Contrato Encerrado",IF(AND(Z4322&lt;&gt;"",Z4322&gt;TODAY()),DATEDIF(TODAY(),Z4322,"Y")&amp;" anos"&amp;" "&amp;DATEDIF(TODAY(),Z4322,"YM")&amp;" meses"&amp;" "&amp;DATEDIF(TODAY(),Z4322,"MD")&amp;" dias"))))))))</f>
        <v>0 anos 11 meses 7 dias</v>
      </c>
      <c r="AE4322" s="35">
        <f t="shared" si="336"/>
        <v>364</v>
      </c>
      <c r="AF4322" s="35">
        <f t="shared" si="337"/>
        <v>366</v>
      </c>
      <c r="AG4322" s="17" t="str">
        <f t="shared" si="338"/>
        <v>0 anos 11 meses 31 dias</v>
      </c>
    </row>
    <row r="4323" spans="1:33" ht="11.25" customHeight="1" x14ac:dyDescent="0.2">
      <c r="A4323" s="8" t="s">
        <v>9</v>
      </c>
      <c r="B4323" s="8" t="s">
        <v>13</v>
      </c>
      <c r="C4323" s="22" t="s">
        <v>21</v>
      </c>
      <c r="D4323" s="37">
        <v>2023</v>
      </c>
      <c r="E4323" s="12" t="s">
        <v>157</v>
      </c>
      <c r="F4323" s="8" t="s">
        <v>158</v>
      </c>
      <c r="G4323" s="77" t="s">
        <v>9254</v>
      </c>
      <c r="H4323" s="78" t="s">
        <v>9255</v>
      </c>
      <c r="I4323" s="14" t="s">
        <v>9256</v>
      </c>
      <c r="J4323" s="14" t="s">
        <v>14943</v>
      </c>
      <c r="K4323" s="14" t="s">
        <v>29</v>
      </c>
      <c r="L4323" s="15" t="s">
        <v>30</v>
      </c>
      <c r="M4323" s="7" t="s">
        <v>9427</v>
      </c>
      <c r="N4323" s="15" t="s">
        <v>4159</v>
      </c>
      <c r="O4323" s="15" t="s">
        <v>7974</v>
      </c>
      <c r="P4323" s="15" t="s">
        <v>2518</v>
      </c>
      <c r="Q4323" s="15" t="s">
        <v>4109</v>
      </c>
      <c r="R4323" s="20">
        <v>33614</v>
      </c>
      <c r="S4323" s="20">
        <v>45089</v>
      </c>
      <c r="T4323" s="20">
        <v>45454</v>
      </c>
      <c r="U4323" s="20"/>
      <c r="V4323" s="20"/>
      <c r="W4323" s="20"/>
      <c r="X4323" s="17"/>
      <c r="Y4323" s="17"/>
      <c r="Z4323" s="20"/>
      <c r="AA4323" s="18">
        <f t="shared" ca="1" si="335"/>
        <v>33</v>
      </c>
      <c r="AB4323" s="19" t="s">
        <v>7878</v>
      </c>
      <c r="AC4323" s="35" t="str">
        <f t="shared" si="339"/>
        <v>0 anos 11 meses 30 dias</v>
      </c>
      <c r="AD4323" s="35" t="str">
        <f ca="1">IF(AND(V4323="",T4323&lt;TODAY()),"Contrato Encerrado",IF(AND(V4323="",T4323&gt;TODAY()),DATEDIF(TODAY(),T4323,"Y")&amp;" anos"&amp;" "&amp;DATEDIF(TODAY(),T4323,"YM")&amp;" meses"&amp;" "&amp;DATEDIF(TODAY(),T4323,"MD")&amp;" dias",IF(AND(X4323="",V4323&lt;TODAY()),"Contrato Encerrado",IF(AND(X4323="",V4323&gt;TODAY()),DATEDIF(TODAY(),V4323,"Y")&amp;" anos"&amp;" "&amp;DATEDIF(TODAY(),V4323,"YM")&amp;" meses"&amp;" "&amp;DATEDIF(TODAY(),V4323,"MD")&amp;" dias",IF(AND(Z4323="",X4323&lt;TODAY()),"Contrato Encerrado",IF(AND(Z4323="",X4323&gt;TODAY()),DATEDIF(TODAY(),X4323,"Y")&amp;" anos"&amp;" "&amp;DATEDIF(TODAY(),X4323,"YM")&amp;" meses"&amp;" "&amp;DATEDIF(TODAY(),X4323,"MD")&amp;" dias",IF(AND(Z4323&lt;&gt;””,Z4323&lt;TODAY()),"Contrato Encerrado",IF(AND(Z4323&lt;&gt;"",Z4323&gt;TODAY()),DATEDIF(TODAY(),Z4323,"Y")&amp;" anos"&amp;" "&amp;DATEDIF(TODAY(),Z4323,"YM")&amp;" meses"&amp;" "&amp;DATEDIF(TODAY(),Z4323,"MD")&amp;" dias"))))))))</f>
        <v>Contrato Encerrado</v>
      </c>
      <c r="AE4323" s="35">
        <f t="shared" si="336"/>
        <v>365</v>
      </c>
      <c r="AF4323" s="35">
        <f t="shared" si="337"/>
        <v>365</v>
      </c>
      <c r="AG4323" s="17" t="str">
        <f t="shared" si="338"/>
        <v>0 anos 11 meses 30 dias</v>
      </c>
    </row>
    <row r="4324" spans="1:33" ht="11.25" customHeight="1" x14ac:dyDescent="0.2">
      <c r="A4324" s="10" t="s">
        <v>9</v>
      </c>
      <c r="B4324" s="10" t="s">
        <v>13</v>
      </c>
      <c r="C4324" s="11" t="s">
        <v>16</v>
      </c>
      <c r="D4324" s="36">
        <v>2021</v>
      </c>
      <c r="E4324" s="13" t="s">
        <v>27</v>
      </c>
      <c r="F4324" s="10" t="s">
        <v>28</v>
      </c>
      <c r="G4324" s="83" t="s">
        <v>3870</v>
      </c>
      <c r="H4324" s="84" t="s">
        <v>3871</v>
      </c>
      <c r="I4324" s="13" t="s">
        <v>3872</v>
      </c>
      <c r="J4324" s="14" t="s">
        <v>1302</v>
      </c>
      <c r="K4324" s="13" t="s">
        <v>29</v>
      </c>
      <c r="L4324" s="25" t="s">
        <v>30</v>
      </c>
      <c r="M4324" s="7" t="s">
        <v>9427</v>
      </c>
      <c r="N4324" s="26" t="s">
        <v>3244</v>
      </c>
      <c r="O4324" s="26"/>
      <c r="P4324" s="26" t="s">
        <v>2517</v>
      </c>
      <c r="Q4324" s="26" t="s">
        <v>2522</v>
      </c>
      <c r="R4324" s="31">
        <v>36811</v>
      </c>
      <c r="S4324" s="31">
        <v>44287</v>
      </c>
      <c r="T4324" s="31">
        <v>44328</v>
      </c>
      <c r="U4324" s="31"/>
      <c r="V4324" s="31"/>
      <c r="W4324" s="31"/>
      <c r="X4324" s="17"/>
      <c r="Y4324" s="17"/>
      <c r="Z4324" s="31"/>
      <c r="AA4324" s="18">
        <f t="shared" ca="1" si="335"/>
        <v>24</v>
      </c>
      <c r="AB4324" s="19" t="s">
        <v>7878</v>
      </c>
      <c r="AC4324" s="35" t="str">
        <f t="shared" si="339"/>
        <v>0 anos 1 meses 11 dias</v>
      </c>
      <c r="AD4324" s="35" t="str">
        <f ca="1">IF(AND(V4324="",T4324&lt;TODAY()),"Contrato Encerrado",IF(AND(V4324="",T4324&gt;TODAY()),DATEDIF(TODAY(),T4324,"Y")&amp;" anos"&amp;" "&amp;DATEDIF(TODAY(),T4324,"YM")&amp;" meses"&amp;" "&amp;DATEDIF(TODAY(),T4324,"MD")&amp;" dias",IF(AND(X4324="",V4324&lt;TODAY()),"Contrato Encerrado",IF(AND(X4324="",V4324&gt;TODAY()),DATEDIF(TODAY(),V4324,"Y")&amp;" anos"&amp;" "&amp;DATEDIF(TODAY(),V4324,"YM")&amp;" meses"&amp;" "&amp;DATEDIF(TODAY(),V4324,"MD")&amp;" dias",IF(AND(Z4324="",X4324&lt;TODAY()),"Contrato Encerrado",IF(AND(Z4324="",X4324&gt;TODAY()),DATEDIF(TODAY(),X4324,"Y")&amp;" anos"&amp;" "&amp;DATEDIF(TODAY(),X4324,"YM")&amp;" meses"&amp;" "&amp;DATEDIF(TODAY(),X4324,"MD")&amp;" dias",IF(AND(Z4324&lt;&gt;””,Z4324&lt;TODAY()),"Contrato Encerrado",IF(AND(Z4324&lt;&gt;"",Z4324&gt;TODAY()),DATEDIF(TODAY(),Z4324,"Y")&amp;" anos"&amp;" "&amp;DATEDIF(TODAY(),Z4324,"YM")&amp;" meses"&amp;" "&amp;DATEDIF(TODAY(),Z4324,"MD")&amp;" dias"))))))))</f>
        <v>Contrato Encerrado</v>
      </c>
      <c r="AE4324" s="35">
        <f t="shared" si="336"/>
        <v>41</v>
      </c>
      <c r="AF4324" s="35">
        <f t="shared" si="337"/>
        <v>689</v>
      </c>
      <c r="AG4324" s="17" t="str">
        <f t="shared" si="338"/>
        <v>1 anos 10 meses 19 dias</v>
      </c>
    </row>
    <row r="4325" spans="1:33" ht="11.25" customHeight="1" x14ac:dyDescent="0.2">
      <c r="A4325" s="8" t="s">
        <v>9</v>
      </c>
      <c r="B4325" s="8" t="s">
        <v>13</v>
      </c>
      <c r="C4325" s="22" t="s">
        <v>21</v>
      </c>
      <c r="D4325" s="37">
        <v>2023</v>
      </c>
      <c r="E4325" s="12" t="s">
        <v>157</v>
      </c>
      <c r="F4325" s="8" t="s">
        <v>158</v>
      </c>
      <c r="G4325" s="77" t="s">
        <v>9257</v>
      </c>
      <c r="H4325" s="78" t="s">
        <v>9258</v>
      </c>
      <c r="I4325" s="14" t="s">
        <v>9259</v>
      </c>
      <c r="J4325" s="14" t="s">
        <v>14943</v>
      </c>
      <c r="K4325" s="14" t="s">
        <v>29</v>
      </c>
      <c r="L4325" s="15" t="s">
        <v>30</v>
      </c>
      <c r="M4325" s="7" t="s">
        <v>9427</v>
      </c>
      <c r="N4325" s="15" t="s">
        <v>2101</v>
      </c>
      <c r="O4325" s="15" t="s">
        <v>7886</v>
      </c>
      <c r="P4325" s="15" t="s">
        <v>2518</v>
      </c>
      <c r="Q4325" s="15" t="s">
        <v>2521</v>
      </c>
      <c r="R4325" s="20">
        <v>37384</v>
      </c>
      <c r="S4325" s="20">
        <v>45118</v>
      </c>
      <c r="T4325" s="20">
        <v>45483</v>
      </c>
      <c r="U4325" s="20"/>
      <c r="V4325" s="20"/>
      <c r="W4325" s="20"/>
      <c r="X4325" s="17"/>
      <c r="Y4325" s="17"/>
      <c r="Z4325" s="20"/>
      <c r="AA4325" s="18">
        <f t="shared" ca="1" si="335"/>
        <v>23</v>
      </c>
      <c r="AB4325" s="21" t="s">
        <v>7878</v>
      </c>
      <c r="AC4325" s="35" t="str">
        <f t="shared" si="339"/>
        <v>0 anos 11 meses 29 dias</v>
      </c>
      <c r="AD4325" s="35" t="str">
        <f ca="1">IF(AND(V4325="",T4325&lt;TODAY()),"Contrato Encerrado",IF(AND(V4325="",T4325&gt;TODAY()),DATEDIF(TODAY(),T4325,"Y")&amp;" anos"&amp;" "&amp;DATEDIF(TODAY(),T4325,"YM")&amp;" meses"&amp;" "&amp;DATEDIF(TODAY(),T4325,"MD")&amp;" dias",IF(AND(X4325="",V4325&lt;TODAY()),"Contrato Encerrado",IF(AND(X4325="",V4325&gt;TODAY()),DATEDIF(TODAY(),V4325,"Y")&amp;" anos"&amp;" "&amp;DATEDIF(TODAY(),V4325,"YM")&amp;" meses"&amp;" "&amp;DATEDIF(TODAY(),V4325,"MD")&amp;" dias",IF(AND(Z4325="",X4325&lt;TODAY()),"Contrato Encerrado",IF(AND(Z4325="",X4325&gt;TODAY()),DATEDIF(TODAY(),X4325,"Y")&amp;" anos"&amp;" "&amp;DATEDIF(TODAY(),X4325,"YM")&amp;" meses"&amp;" "&amp;DATEDIF(TODAY(),X4325,"MD")&amp;" dias",IF(AND(Z4325&lt;&gt;””,Z4325&lt;TODAY()),"Contrato Encerrado",IF(AND(Z4325&lt;&gt;"",Z4325&gt;TODAY()),DATEDIF(TODAY(),Z4325,"Y")&amp;" anos"&amp;" "&amp;DATEDIF(TODAY(),Z4325,"YM")&amp;" meses"&amp;" "&amp;DATEDIF(TODAY(),Z4325,"MD")&amp;" dias"))))))))</f>
        <v>Contrato Encerrado</v>
      </c>
      <c r="AE4325" s="35">
        <f t="shared" si="336"/>
        <v>365</v>
      </c>
      <c r="AF4325" s="35">
        <f t="shared" si="337"/>
        <v>365</v>
      </c>
      <c r="AG4325" s="17" t="str">
        <f t="shared" si="338"/>
        <v>0 anos 11 meses 30 dias</v>
      </c>
    </row>
    <row r="4326" spans="1:33" ht="11.25" customHeight="1" x14ac:dyDescent="0.2">
      <c r="A4326" s="8" t="s">
        <v>9</v>
      </c>
      <c r="B4326" s="10" t="s">
        <v>13</v>
      </c>
      <c r="C4326" s="11" t="s">
        <v>24</v>
      </c>
      <c r="D4326" s="36">
        <v>2022</v>
      </c>
      <c r="E4326" s="12" t="s">
        <v>1685</v>
      </c>
      <c r="F4326" s="8" t="s">
        <v>1686</v>
      </c>
      <c r="G4326" s="77" t="s">
        <v>5478</v>
      </c>
      <c r="H4326" s="78" t="s">
        <v>5479</v>
      </c>
      <c r="I4326" s="14" t="s">
        <v>5480</v>
      </c>
      <c r="J4326" s="14" t="s">
        <v>14943</v>
      </c>
      <c r="K4326" s="14" t="s">
        <v>29</v>
      </c>
      <c r="L4326" s="15" t="s">
        <v>30</v>
      </c>
      <c r="M4326" s="7" t="s">
        <v>9427</v>
      </c>
      <c r="N4326" s="15" t="s">
        <v>2102</v>
      </c>
      <c r="O4326" s="16"/>
      <c r="P4326" s="16" t="s">
        <v>2518</v>
      </c>
      <c r="Q4326" s="16" t="s">
        <v>2523</v>
      </c>
      <c r="R4326" s="31">
        <v>37049</v>
      </c>
      <c r="S4326" s="31">
        <v>44852</v>
      </c>
      <c r="T4326" s="31">
        <v>45001</v>
      </c>
      <c r="U4326" s="31"/>
      <c r="V4326" s="31"/>
      <c r="W4326" s="31"/>
      <c r="X4326" s="17"/>
      <c r="Y4326" s="17"/>
      <c r="Z4326" s="31"/>
      <c r="AA4326" s="18">
        <f t="shared" ca="1" si="335"/>
        <v>24</v>
      </c>
      <c r="AB4326" s="19" t="s">
        <v>7878</v>
      </c>
      <c r="AC4326" s="35" t="str">
        <f t="shared" si="339"/>
        <v>0 anos 4 meses 26 dias</v>
      </c>
      <c r="AD4326" s="35" t="str">
        <f ca="1">IF(AND(V4326="",T4326&lt;TODAY()),"Contrato Encerrado",IF(AND(V4326="",T4326&gt;TODAY()),DATEDIF(TODAY(),T4326,"Y")&amp;" anos"&amp;" "&amp;DATEDIF(TODAY(),T4326,"YM")&amp;" meses"&amp;" "&amp;DATEDIF(TODAY(),T4326,"MD")&amp;" dias",IF(AND(X4326="",V4326&lt;TODAY()),"Contrato Encerrado",IF(AND(X4326="",V4326&gt;TODAY()),DATEDIF(TODAY(),V4326,"Y")&amp;" anos"&amp;" "&amp;DATEDIF(TODAY(),V4326,"YM")&amp;" meses"&amp;" "&amp;DATEDIF(TODAY(),V4326,"MD")&amp;" dias",IF(AND(Z4326="",X4326&lt;TODAY()),"Contrato Encerrado",IF(AND(Z4326="",X4326&gt;TODAY()),DATEDIF(TODAY(),X4326,"Y")&amp;" anos"&amp;" "&amp;DATEDIF(TODAY(),X4326,"YM")&amp;" meses"&amp;" "&amp;DATEDIF(TODAY(),X4326,"MD")&amp;" dias",IF(AND(Z4326&lt;&gt;””,Z4326&lt;TODAY()),"Contrato Encerrado",IF(AND(Z4326&lt;&gt;"",Z4326&gt;TODAY()),DATEDIF(TODAY(),Z4326,"Y")&amp;" anos"&amp;" "&amp;DATEDIF(TODAY(),Z4326,"YM")&amp;" meses"&amp;" "&amp;DATEDIF(TODAY(),Z4326,"MD")&amp;" dias"))))))))</f>
        <v>Contrato Encerrado</v>
      </c>
      <c r="AE4326" s="35">
        <f t="shared" si="336"/>
        <v>149</v>
      </c>
      <c r="AF4326" s="35">
        <f t="shared" si="337"/>
        <v>581</v>
      </c>
      <c r="AG4326" s="17" t="str">
        <f t="shared" si="338"/>
        <v>1 anos 7 meses 3 dias</v>
      </c>
    </row>
    <row r="4327" spans="1:33" s="61" customFormat="1" ht="11.25" customHeight="1" x14ac:dyDescent="0.2">
      <c r="A4327" s="8" t="s">
        <v>9</v>
      </c>
      <c r="B4327" s="8" t="s">
        <v>13</v>
      </c>
      <c r="C4327" s="22" t="s">
        <v>25</v>
      </c>
      <c r="D4327" s="37">
        <v>2024</v>
      </c>
      <c r="E4327" s="12" t="s">
        <v>157</v>
      </c>
      <c r="F4327" s="8" t="s">
        <v>158</v>
      </c>
      <c r="G4327" s="77" t="s">
        <v>15118</v>
      </c>
      <c r="H4327" s="78" t="s">
        <v>15119</v>
      </c>
      <c r="I4327" s="14" t="s">
        <v>14971</v>
      </c>
      <c r="J4327" s="14" t="s">
        <v>14943</v>
      </c>
      <c r="K4327" s="14" t="s">
        <v>29</v>
      </c>
      <c r="L4327" s="15" t="s">
        <v>30</v>
      </c>
      <c r="M4327" s="7" t="s">
        <v>9427</v>
      </c>
      <c r="N4327" s="15" t="s">
        <v>15103</v>
      </c>
      <c r="O4327" s="15" t="s">
        <v>7902</v>
      </c>
      <c r="P4327" s="15" t="s">
        <v>2518</v>
      </c>
      <c r="Q4327" s="15" t="s">
        <v>4109</v>
      </c>
      <c r="R4327" s="20">
        <v>34601</v>
      </c>
      <c r="S4327" s="20">
        <v>45614</v>
      </c>
      <c r="T4327" s="70">
        <v>45874</v>
      </c>
      <c r="U4327" s="70"/>
      <c r="V4327" s="15"/>
      <c r="W4327" s="15"/>
      <c r="X4327" s="17"/>
      <c r="Y4327" s="17"/>
      <c r="Z4327" s="15"/>
      <c r="AA4327" s="18">
        <f t="shared" ca="1" si="335"/>
        <v>31</v>
      </c>
      <c r="AB4327" s="15" t="s">
        <v>7878</v>
      </c>
      <c r="AC4327" s="35" t="str">
        <f t="shared" si="339"/>
        <v>0 anos 8 meses 18 dias</v>
      </c>
      <c r="AD4327" s="35" t="str">
        <f ca="1">IF(AND(V4327="",T4327&lt;TODAY()),"Contrato Encerrado",IF(AND(V4327="",T4327&gt;TODAY()),DATEDIF(TODAY(),T4327,"Y")&amp;" anos"&amp;" "&amp;DATEDIF(TODAY(),T4327,"YM")&amp;" meses"&amp;" "&amp;DATEDIF(TODAY(),T4327,"MD")&amp;" dias",IF(AND(X4327="",V4327&lt;TODAY()),"Contrato Encerrado",IF(AND(X4327="",V4327&gt;TODAY()),DATEDIF(TODAY(),V4327,"Y")&amp;" anos"&amp;" "&amp;DATEDIF(TODAY(),V4327,"YM")&amp;" meses"&amp;" "&amp;DATEDIF(TODAY(),V4327,"MD")&amp;" dias",IF(AND(Z4327="",X4327&lt;TODAY()),"Contrato Encerrado",IF(AND(Z4327="",X4327&gt;TODAY()),DATEDIF(TODAY(),X4327,"Y")&amp;" anos"&amp;" "&amp;DATEDIF(TODAY(),X4327,"YM")&amp;" meses"&amp;" "&amp;DATEDIF(TODAY(),X4327,"MD")&amp;" dias",IF(AND(Z4327&lt;&gt;””,Z4327&lt;TODAY()),"Contrato Encerrado",IF(AND(Z4327&lt;&gt;"",Z4327&gt;TODAY()),DATEDIF(TODAY(),Z4327,"Y")&amp;" anos"&amp;" "&amp;DATEDIF(TODAY(),Z4327,"YM")&amp;" meses"&amp;" "&amp;DATEDIF(TODAY(),Z4327,"MD")&amp;" dias"))))))))</f>
        <v>Contrato Encerrado</v>
      </c>
      <c r="AE4327" s="35">
        <f t="shared" si="336"/>
        <v>260</v>
      </c>
      <c r="AF4327" s="35">
        <f t="shared" si="337"/>
        <v>470</v>
      </c>
      <c r="AG4327" s="17" t="str">
        <f t="shared" si="338"/>
        <v>1 anos 3 meses 14 dias</v>
      </c>
    </row>
    <row r="4328" spans="1:33" s="61" customFormat="1" ht="11.25" customHeight="1" x14ac:dyDescent="0.2">
      <c r="A4328" s="8" t="s">
        <v>9</v>
      </c>
      <c r="B4328" s="8" t="s">
        <v>13</v>
      </c>
      <c r="C4328" s="22" t="s">
        <v>20</v>
      </c>
      <c r="D4328" s="37">
        <v>2023</v>
      </c>
      <c r="E4328" s="23" t="s">
        <v>157</v>
      </c>
      <c r="F4328" s="8" t="s">
        <v>158</v>
      </c>
      <c r="G4328" s="77" t="s">
        <v>8652</v>
      </c>
      <c r="H4328" s="78" t="s">
        <v>8653</v>
      </c>
      <c r="I4328" s="9" t="s">
        <v>8654</v>
      </c>
      <c r="J4328" s="14" t="s">
        <v>14943</v>
      </c>
      <c r="K4328" s="9" t="s">
        <v>29</v>
      </c>
      <c r="L4328" s="24" t="s">
        <v>30</v>
      </c>
      <c r="M4328" s="7" t="s">
        <v>9427</v>
      </c>
      <c r="N4328" s="24" t="s">
        <v>8655</v>
      </c>
      <c r="O4328" s="24" t="s">
        <v>7908</v>
      </c>
      <c r="P4328" s="24" t="s">
        <v>2518</v>
      </c>
      <c r="Q4328" s="24" t="s">
        <v>4109</v>
      </c>
      <c r="R4328" s="17">
        <v>33691</v>
      </c>
      <c r="S4328" s="17">
        <v>45106</v>
      </c>
      <c r="T4328" s="17">
        <v>45454</v>
      </c>
      <c r="U4328" s="17"/>
      <c r="V4328" s="17"/>
      <c r="W4328" s="17"/>
      <c r="X4328" s="17"/>
      <c r="Y4328" s="17"/>
      <c r="Z4328" s="17"/>
      <c r="AA4328" s="18">
        <f t="shared" ca="1" si="335"/>
        <v>33</v>
      </c>
      <c r="AB4328" s="18" t="s">
        <v>7878</v>
      </c>
      <c r="AC4328" s="35" t="str">
        <f t="shared" si="339"/>
        <v>0 anos 11 meses 13 dias</v>
      </c>
      <c r="AD4328" s="35" t="str">
        <f ca="1">IF(AND(V4328="",T4328&lt;TODAY()),"Contrato Encerrado",IF(AND(V4328="",T4328&gt;TODAY()),DATEDIF(TODAY(),T4328,"Y")&amp;" anos"&amp;" "&amp;DATEDIF(TODAY(),T4328,"YM")&amp;" meses"&amp;" "&amp;DATEDIF(TODAY(),T4328,"MD")&amp;" dias",IF(AND(X4328="",V4328&lt;TODAY()),"Contrato Encerrado",IF(AND(X4328="",V4328&gt;TODAY()),DATEDIF(TODAY(),V4328,"Y")&amp;" anos"&amp;" "&amp;DATEDIF(TODAY(),V4328,"YM")&amp;" meses"&amp;" "&amp;DATEDIF(TODAY(),V4328,"MD")&amp;" dias",IF(AND(Z4328="",X4328&lt;TODAY()),"Contrato Encerrado",IF(AND(Z4328="",X4328&gt;TODAY()),DATEDIF(TODAY(),X4328,"Y")&amp;" anos"&amp;" "&amp;DATEDIF(TODAY(),X4328,"YM")&amp;" meses"&amp;" "&amp;DATEDIF(TODAY(),X4328,"MD")&amp;" dias",IF(AND(Z4328&lt;&gt;””,Z4328&lt;TODAY()),"Contrato Encerrado",IF(AND(Z4328&lt;&gt;"",Z4328&gt;TODAY()),DATEDIF(TODAY(),Z4328,"Y")&amp;" anos"&amp;" "&amp;DATEDIF(TODAY(),Z4328,"YM")&amp;" meses"&amp;" "&amp;DATEDIF(TODAY(),Z4328,"MD")&amp;" dias"))))))))</f>
        <v>Contrato Encerrado</v>
      </c>
      <c r="AE4328" s="35">
        <f t="shared" si="336"/>
        <v>348</v>
      </c>
      <c r="AF4328" s="35">
        <f t="shared" si="337"/>
        <v>382</v>
      </c>
      <c r="AG4328" s="17" t="str">
        <f t="shared" si="338"/>
        <v>1 anos 0 meses 16 dias</v>
      </c>
    </row>
    <row r="4329" spans="1:33" ht="11.25" customHeight="1" x14ac:dyDescent="0.2">
      <c r="A4329" s="8" t="s">
        <v>9</v>
      </c>
      <c r="B4329" s="8" t="s">
        <v>13</v>
      </c>
      <c r="C4329" s="22" t="s">
        <v>16</v>
      </c>
      <c r="D4329" s="37">
        <v>2025</v>
      </c>
      <c r="E4329" s="12" t="s">
        <v>27</v>
      </c>
      <c r="F4329" s="8" t="s">
        <v>28</v>
      </c>
      <c r="G4329" s="9" t="s">
        <v>16453</v>
      </c>
      <c r="H4329" s="8" t="s">
        <v>16454</v>
      </c>
      <c r="I4329" s="14" t="s">
        <v>16455</v>
      </c>
      <c r="J4329" s="14" t="s">
        <v>10</v>
      </c>
      <c r="K4329" s="14" t="s">
        <v>29</v>
      </c>
      <c r="L4329" s="15" t="s">
        <v>30</v>
      </c>
      <c r="M4329" s="7" t="s">
        <v>9427</v>
      </c>
      <c r="N4329" s="15" t="s">
        <v>10596</v>
      </c>
      <c r="O4329" s="15" t="s">
        <v>12736</v>
      </c>
      <c r="P4329" s="15" t="s">
        <v>2518</v>
      </c>
      <c r="Q4329" s="15" t="s">
        <v>4109</v>
      </c>
      <c r="R4329" s="20">
        <v>35418</v>
      </c>
      <c r="S4329" s="20">
        <v>45740</v>
      </c>
      <c r="T4329" s="20">
        <v>46083</v>
      </c>
      <c r="U4329" s="20"/>
      <c r="V4329" s="20"/>
      <c r="W4329" s="20"/>
      <c r="X4329" s="17"/>
      <c r="Y4329" s="17"/>
      <c r="Z4329" s="20"/>
      <c r="AA4329" s="21">
        <f t="shared" ca="1" si="335"/>
        <v>28</v>
      </c>
      <c r="AB4329" s="15" t="s">
        <v>7878</v>
      </c>
      <c r="AC4329" s="35" t="str">
        <f t="shared" si="339"/>
        <v>0 anos 11 meses 6 dias</v>
      </c>
      <c r="AD4329" s="35" t="str">
        <f ca="1">IF(AND(V4329="",T4329&lt;TODAY()),"Contrato Encerrado",IF(AND(V4329="",T4329&gt;TODAY()),DATEDIF(TODAY(),T4329,"Y")&amp;" anos"&amp;" "&amp;DATEDIF(TODAY(),T4329,"YM")&amp;" meses"&amp;" "&amp;DATEDIF(TODAY(),T4329,"MD")&amp;" dias",IF(AND(X4329="",V4329&lt;TODAY()),"Contrato Encerrado",IF(AND(X4329="",V4329&gt;TODAY()),DATEDIF(TODAY(),V4329,"Y")&amp;" anos"&amp;" "&amp;DATEDIF(TODAY(),V4329,"YM")&amp;" meses"&amp;" "&amp;DATEDIF(TODAY(),V4329,"MD")&amp;" dias",IF(AND(Z4329="",X4329&lt;TODAY()),"Contrato Encerrado",IF(AND(Z4329="",X4329&gt;TODAY()),DATEDIF(TODAY(),X4329,"Y")&amp;" anos"&amp;" "&amp;DATEDIF(TODAY(),X4329,"YM")&amp;" meses"&amp;" "&amp;DATEDIF(TODAY(),X4329,"MD")&amp;" dias",IF(AND(Z4329&lt;&gt;””,Z4329&lt;TODAY()),"Contrato Encerrado",IF(AND(Z4329&lt;&gt;"",Z4329&gt;TODAY()),DATEDIF(TODAY(),Z4329,"Y")&amp;" anos"&amp;" "&amp;DATEDIF(TODAY(),Z4329,"YM")&amp;" meses"&amp;" "&amp;DATEDIF(TODAY(),Z4329,"MD")&amp;" dias"))))))))</f>
        <v>0 anos 4 meses 23 dias</v>
      </c>
      <c r="AE4329" s="35">
        <f t="shared" si="336"/>
        <v>343</v>
      </c>
      <c r="AF4329" s="35">
        <f t="shared" si="337"/>
        <v>387</v>
      </c>
      <c r="AG4329" s="17" t="str">
        <f t="shared" si="338"/>
        <v>1 anos 0 meses 21 dias</v>
      </c>
    </row>
    <row r="4330" spans="1:33" ht="11.25" customHeight="1" x14ac:dyDescent="0.2">
      <c r="A4330" s="8" t="s">
        <v>9</v>
      </c>
      <c r="B4330" s="10" t="s">
        <v>13</v>
      </c>
      <c r="C4330" s="11" t="s">
        <v>22</v>
      </c>
      <c r="D4330" s="36">
        <v>2022</v>
      </c>
      <c r="E4330" s="12" t="s">
        <v>1685</v>
      </c>
      <c r="F4330" s="8" t="s">
        <v>1686</v>
      </c>
      <c r="G4330" s="77" t="s">
        <v>2610</v>
      </c>
      <c r="H4330" s="78" t="s">
        <v>2611</v>
      </c>
      <c r="I4330" s="14" t="s">
        <v>2612</v>
      </c>
      <c r="J4330" s="14" t="s">
        <v>1302</v>
      </c>
      <c r="K4330" s="14" t="s">
        <v>29</v>
      </c>
      <c r="L4330" s="15" t="s">
        <v>30</v>
      </c>
      <c r="M4330" s="7" t="s">
        <v>9427</v>
      </c>
      <c r="N4330" s="16" t="s">
        <v>2105</v>
      </c>
      <c r="O4330" s="16"/>
      <c r="P4330" s="16" t="s">
        <v>2518</v>
      </c>
      <c r="Q4330" s="16" t="s">
        <v>2523</v>
      </c>
      <c r="R4330" s="31">
        <v>36931</v>
      </c>
      <c r="S4330" s="31">
        <v>44788</v>
      </c>
      <c r="T4330" s="31">
        <v>45209</v>
      </c>
      <c r="U4330" s="31"/>
      <c r="V4330" s="31"/>
      <c r="W4330" s="31"/>
      <c r="X4330" s="17"/>
      <c r="Y4330" s="17"/>
      <c r="Z4330" s="31"/>
      <c r="AA4330" s="18">
        <f t="shared" ca="1" si="335"/>
        <v>24</v>
      </c>
      <c r="AB4330" s="19" t="s">
        <v>7878</v>
      </c>
      <c r="AC4330" s="35" t="str">
        <f t="shared" si="339"/>
        <v>1 anos 1 meses 25 dias</v>
      </c>
      <c r="AD4330" s="35" t="str">
        <f ca="1">IF(AND(V4330="",T4330&lt;TODAY()),"Contrato Encerrado",IF(AND(V4330="",T4330&gt;TODAY()),DATEDIF(TODAY(),T4330,"Y")&amp;" anos"&amp;" "&amp;DATEDIF(TODAY(),T4330,"YM")&amp;" meses"&amp;" "&amp;DATEDIF(TODAY(),T4330,"MD")&amp;" dias",IF(AND(X4330="",V4330&lt;TODAY()),"Contrato Encerrado",IF(AND(X4330="",V4330&gt;TODAY()),DATEDIF(TODAY(),V4330,"Y")&amp;" anos"&amp;" "&amp;DATEDIF(TODAY(),V4330,"YM")&amp;" meses"&amp;" "&amp;DATEDIF(TODAY(),V4330,"MD")&amp;" dias",IF(AND(Z4330="",X4330&lt;TODAY()),"Contrato Encerrado",IF(AND(Z4330="",X4330&gt;TODAY()),DATEDIF(TODAY(),X4330,"Y")&amp;" anos"&amp;" "&amp;DATEDIF(TODAY(),X4330,"YM")&amp;" meses"&amp;" "&amp;DATEDIF(TODAY(),X4330,"MD")&amp;" dias",IF(AND(Z4330&lt;&gt;””,Z4330&lt;TODAY()),"Contrato Encerrado",IF(AND(Z4330&lt;&gt;"",Z4330&gt;TODAY()),DATEDIF(TODAY(),Z4330,"Y")&amp;" anos"&amp;" "&amp;DATEDIF(TODAY(),Z4330,"YM")&amp;" meses"&amp;" "&amp;DATEDIF(TODAY(),Z4330,"MD")&amp;" dias"))))))))</f>
        <v>Contrato Encerrado</v>
      </c>
      <c r="AE4330" s="35">
        <f t="shared" si="336"/>
        <v>421</v>
      </c>
      <c r="AF4330" s="35">
        <f t="shared" si="337"/>
        <v>309</v>
      </c>
      <c r="AG4330" s="17" t="str">
        <f t="shared" si="338"/>
        <v>0 anos 10 meses 4 dias</v>
      </c>
    </row>
    <row r="4331" spans="1:33" ht="11.25" customHeight="1" x14ac:dyDescent="0.2">
      <c r="A4331" s="8" t="s">
        <v>9</v>
      </c>
      <c r="B4331" s="8" t="s">
        <v>13</v>
      </c>
      <c r="C4331" s="22" t="s">
        <v>17</v>
      </c>
      <c r="D4331" s="37">
        <v>2025</v>
      </c>
      <c r="E4331" s="12" t="s">
        <v>772</v>
      </c>
      <c r="F4331" s="8" t="s">
        <v>773</v>
      </c>
      <c r="G4331" s="9" t="s">
        <v>16727</v>
      </c>
      <c r="H4331" s="8" t="s">
        <v>16728</v>
      </c>
      <c r="I4331" s="14" t="s">
        <v>16729</v>
      </c>
      <c r="J4331" s="14" t="s">
        <v>10</v>
      </c>
      <c r="K4331" s="14" t="s">
        <v>29</v>
      </c>
      <c r="L4331" s="15" t="s">
        <v>30</v>
      </c>
      <c r="M4331" s="7" t="s">
        <v>9427</v>
      </c>
      <c r="N4331" s="15" t="s">
        <v>2100</v>
      </c>
      <c r="O4331" s="15" t="s">
        <v>13943</v>
      </c>
      <c r="P4331" s="15" t="s">
        <v>2518</v>
      </c>
      <c r="Q4331" s="15" t="s">
        <v>2523</v>
      </c>
      <c r="R4331" s="20">
        <v>38342</v>
      </c>
      <c r="S4331" s="20">
        <v>45769</v>
      </c>
      <c r="T4331" s="20">
        <v>46133</v>
      </c>
      <c r="U4331" s="20"/>
      <c r="V4331" s="20"/>
      <c r="W4331" s="20"/>
      <c r="X4331" s="17"/>
      <c r="Y4331" s="17"/>
      <c r="Z4331" s="20"/>
      <c r="AA4331" s="18">
        <f t="shared" ca="1" si="335"/>
        <v>20</v>
      </c>
      <c r="AB4331" s="15" t="s">
        <v>7878</v>
      </c>
      <c r="AC4331" s="35" t="str">
        <f t="shared" si="339"/>
        <v>0 anos 11 meses 30 dias</v>
      </c>
      <c r="AD4331" s="35" t="str">
        <f ca="1">IF(AND(V4331="",T4331&lt;TODAY()),"Contrato Encerrado",IF(AND(V4331="",T4331&gt;TODAY()),DATEDIF(TODAY(),T4331,"Y")&amp;" anos"&amp;" "&amp;DATEDIF(TODAY(),T4331,"YM")&amp;" meses"&amp;" "&amp;DATEDIF(TODAY(),T4331,"MD")&amp;" dias",IF(AND(X4331="",V4331&lt;TODAY()),"Contrato Encerrado",IF(AND(X4331="",V4331&gt;TODAY()),DATEDIF(TODAY(),V4331,"Y")&amp;" anos"&amp;" "&amp;DATEDIF(TODAY(),V4331,"YM")&amp;" meses"&amp;" "&amp;DATEDIF(TODAY(),V4331,"MD")&amp;" dias",IF(AND(Z4331="",X4331&lt;TODAY()),"Contrato Encerrado",IF(AND(Z4331="",X4331&gt;TODAY()),DATEDIF(TODAY(),X4331,"Y")&amp;" anos"&amp;" "&amp;DATEDIF(TODAY(),X4331,"YM")&amp;" meses"&amp;" "&amp;DATEDIF(TODAY(),X4331,"MD")&amp;" dias",IF(AND(Z4331&lt;&gt;””,Z4331&lt;TODAY()),"Contrato Encerrado",IF(AND(Z4331&lt;&gt;"",Z4331&gt;TODAY()),DATEDIF(TODAY(),Z4331,"Y")&amp;" anos"&amp;" "&amp;DATEDIF(TODAY(),Z4331,"YM")&amp;" meses"&amp;" "&amp;DATEDIF(TODAY(),Z4331,"MD")&amp;" dias"))))))))</f>
        <v>0 anos 6 meses 14 dias</v>
      </c>
      <c r="AE4331" s="35">
        <f t="shared" si="336"/>
        <v>364</v>
      </c>
      <c r="AF4331" s="35">
        <f t="shared" si="337"/>
        <v>366</v>
      </c>
      <c r="AG4331" s="17" t="str">
        <f t="shared" si="338"/>
        <v>0 anos 11 meses 31 dias</v>
      </c>
    </row>
    <row r="4332" spans="1:33" ht="11.25" customHeight="1" x14ac:dyDescent="0.2">
      <c r="A4332" s="8" t="s">
        <v>9</v>
      </c>
      <c r="B4332" s="8" t="s">
        <v>13</v>
      </c>
      <c r="C4332" s="22" t="s">
        <v>17</v>
      </c>
      <c r="D4332" s="37">
        <v>2023</v>
      </c>
      <c r="E4332" s="23" t="s">
        <v>1708</v>
      </c>
      <c r="F4332" s="8" t="s">
        <v>1709</v>
      </c>
      <c r="G4332" s="77" t="s">
        <v>7432</v>
      </c>
      <c r="H4332" s="78" t="s">
        <v>7433</v>
      </c>
      <c r="I4332" s="9" t="s">
        <v>7434</v>
      </c>
      <c r="J4332" s="14" t="s">
        <v>1302</v>
      </c>
      <c r="K4332" s="9" t="s">
        <v>29</v>
      </c>
      <c r="L4332" s="24" t="s">
        <v>30</v>
      </c>
      <c r="M4332" s="7" t="s">
        <v>9427</v>
      </c>
      <c r="N4332" s="15" t="s">
        <v>2103</v>
      </c>
      <c r="O4332" s="24"/>
      <c r="P4332" s="24" t="s">
        <v>2518</v>
      </c>
      <c r="Q4332" s="24" t="s">
        <v>2523</v>
      </c>
      <c r="R4332" s="17">
        <v>37211</v>
      </c>
      <c r="S4332" s="17">
        <v>45029</v>
      </c>
      <c r="T4332" s="111">
        <v>45139</v>
      </c>
      <c r="U4332" s="17"/>
      <c r="V4332" s="31"/>
      <c r="W4332" s="17"/>
      <c r="X4332" s="17"/>
      <c r="Y4332" s="17"/>
      <c r="Z4332" s="31"/>
      <c r="AA4332" s="18">
        <f t="shared" ca="1" si="335"/>
        <v>23</v>
      </c>
      <c r="AB4332" s="19" t="s">
        <v>7878</v>
      </c>
      <c r="AC4332" s="35" t="str">
        <f t="shared" si="339"/>
        <v>0 anos 3 meses 19 dias</v>
      </c>
      <c r="AD4332" s="35" t="str">
        <f ca="1">IF(AND(V4332="",T4332&lt;TODAY()),"Contrato Encerrado",IF(AND(V4332="",T4332&gt;TODAY()),DATEDIF(TODAY(),T4332,"Y")&amp;" anos"&amp;" "&amp;DATEDIF(TODAY(),T4332,"YM")&amp;" meses"&amp;" "&amp;DATEDIF(TODAY(),T4332,"MD")&amp;" dias",IF(AND(X4332="",V4332&lt;TODAY()),"Contrato Encerrado",IF(AND(X4332="",V4332&gt;TODAY()),DATEDIF(TODAY(),V4332,"Y")&amp;" anos"&amp;" "&amp;DATEDIF(TODAY(),V4332,"YM")&amp;" meses"&amp;" "&amp;DATEDIF(TODAY(),V4332,"MD")&amp;" dias",IF(AND(Z4332="",X4332&lt;TODAY()),"Contrato Encerrado",IF(AND(Z4332="",X4332&gt;TODAY()),DATEDIF(TODAY(),X4332,"Y")&amp;" anos"&amp;" "&amp;DATEDIF(TODAY(),X4332,"YM")&amp;" meses"&amp;" "&amp;DATEDIF(TODAY(),X4332,"MD")&amp;" dias",IF(AND(Z4332&lt;&gt;””,Z4332&lt;TODAY()),"Contrato Encerrado",IF(AND(Z4332&lt;&gt;"",Z4332&gt;TODAY()),DATEDIF(TODAY(),Z4332,"Y")&amp;" anos"&amp;" "&amp;DATEDIF(TODAY(),Z4332,"YM")&amp;" meses"&amp;" "&amp;DATEDIF(TODAY(),Z4332,"MD")&amp;" dias"))))))))</f>
        <v>Contrato Encerrado</v>
      </c>
      <c r="AE4332" s="35">
        <f t="shared" si="336"/>
        <v>110</v>
      </c>
      <c r="AF4332" s="35">
        <f t="shared" si="337"/>
        <v>620</v>
      </c>
      <c r="AG4332" s="17" t="str">
        <f t="shared" si="338"/>
        <v>1 anos 8 meses 11 dias</v>
      </c>
    </row>
    <row r="4333" spans="1:33" ht="11.25" customHeight="1" x14ac:dyDescent="0.2">
      <c r="A4333" s="8" t="s">
        <v>9</v>
      </c>
      <c r="B4333" s="8" t="s">
        <v>13</v>
      </c>
      <c r="C4333" s="22" t="s">
        <v>15</v>
      </c>
      <c r="D4333" s="37">
        <v>2025</v>
      </c>
      <c r="E4333" s="12" t="s">
        <v>27</v>
      </c>
      <c r="F4333" s="8" t="s">
        <v>28</v>
      </c>
      <c r="G4333" s="77" t="s">
        <v>15985</v>
      </c>
      <c r="H4333" s="78" t="s">
        <v>15986</v>
      </c>
      <c r="I4333" s="14" t="s">
        <v>15987</v>
      </c>
      <c r="J4333" s="14" t="s">
        <v>10</v>
      </c>
      <c r="K4333" s="14" t="s">
        <v>29</v>
      </c>
      <c r="L4333" s="15" t="s">
        <v>30</v>
      </c>
      <c r="M4333" s="7" t="s">
        <v>9427</v>
      </c>
      <c r="N4333" s="15" t="s">
        <v>15988</v>
      </c>
      <c r="O4333" s="15" t="s">
        <v>7914</v>
      </c>
      <c r="P4333" s="15" t="s">
        <v>2518</v>
      </c>
      <c r="Q4333" s="15" t="s">
        <v>2521</v>
      </c>
      <c r="R4333" s="15" t="s">
        <v>15989</v>
      </c>
      <c r="S4333" s="15" t="s">
        <v>15990</v>
      </c>
      <c r="T4333" s="20">
        <v>46059</v>
      </c>
      <c r="U4333" s="20"/>
      <c r="V4333" s="20"/>
      <c r="W4333" s="20"/>
      <c r="X4333" s="17"/>
      <c r="Y4333" s="17"/>
      <c r="Z4333" s="20"/>
      <c r="AA4333" s="21">
        <f t="shared" ca="1" si="335"/>
        <v>20</v>
      </c>
      <c r="AB4333" s="15" t="s">
        <v>7878</v>
      </c>
      <c r="AC4333" s="35" t="str">
        <f t="shared" si="339"/>
        <v>0 anos 11 meses 20 dias</v>
      </c>
      <c r="AD4333" s="35" t="str">
        <f ca="1">IF(AND(V4333="",T4333&lt;TODAY()),"Contrato Encerrado",IF(AND(V4333="",T4333&gt;TODAY()),DATEDIF(TODAY(),T4333,"Y")&amp;" anos"&amp;" "&amp;DATEDIF(TODAY(),T4333,"YM")&amp;" meses"&amp;" "&amp;DATEDIF(TODAY(),T4333,"MD")&amp;" dias",IF(AND(X4333="",V4333&lt;TODAY()),"Contrato Encerrado",IF(AND(X4333="",V4333&gt;TODAY()),DATEDIF(TODAY(),V4333,"Y")&amp;" anos"&amp;" "&amp;DATEDIF(TODAY(),V4333,"YM")&amp;" meses"&amp;" "&amp;DATEDIF(TODAY(),V4333,"MD")&amp;" dias",IF(AND(Z4333="",X4333&lt;TODAY()),"Contrato Encerrado",IF(AND(Z4333="",X4333&gt;TODAY()),DATEDIF(TODAY(),X4333,"Y")&amp;" anos"&amp;" "&amp;DATEDIF(TODAY(),X4333,"YM")&amp;" meses"&amp;" "&amp;DATEDIF(TODAY(),X4333,"MD")&amp;" dias",IF(AND(Z4333&lt;&gt;””,Z4333&lt;TODAY()),"Contrato Encerrado",IF(AND(Z4333&lt;&gt;"",Z4333&gt;TODAY()),DATEDIF(TODAY(),Z4333,"Y")&amp;" anos"&amp;" "&amp;DATEDIF(TODAY(),Z4333,"YM")&amp;" meses"&amp;" "&amp;DATEDIF(TODAY(),Z4333,"MD")&amp;" dias"))))))))</f>
        <v>0 anos 3 meses 30 dias</v>
      </c>
      <c r="AE4333" s="35">
        <f t="shared" si="336"/>
        <v>354</v>
      </c>
      <c r="AF4333" s="35">
        <f t="shared" si="337"/>
        <v>376</v>
      </c>
      <c r="AG4333" s="17" t="str">
        <f t="shared" si="338"/>
        <v>1 anos 0 meses 10 dias</v>
      </c>
    </row>
    <row r="4334" spans="1:33" ht="11.25" customHeight="1" x14ac:dyDescent="0.2">
      <c r="A4334" s="8" t="s">
        <v>9</v>
      </c>
      <c r="B4334" s="8" t="s">
        <v>13</v>
      </c>
      <c r="C4334" s="22" t="s">
        <v>21</v>
      </c>
      <c r="D4334" s="35">
        <v>2025</v>
      </c>
      <c r="E4334" s="12" t="s">
        <v>157</v>
      </c>
      <c r="F4334" s="8" t="s">
        <v>158</v>
      </c>
      <c r="G4334" s="14" t="s">
        <v>17675</v>
      </c>
      <c r="H4334" s="8" t="s">
        <v>17676</v>
      </c>
      <c r="I4334" s="14" t="s">
        <v>17038</v>
      </c>
      <c r="J4334" s="14" t="s">
        <v>10</v>
      </c>
      <c r="K4334" s="14" t="s">
        <v>29</v>
      </c>
      <c r="L4334" s="15" t="s">
        <v>81</v>
      </c>
      <c r="M4334" s="7" t="s">
        <v>16173</v>
      </c>
      <c r="N4334" s="15" t="s">
        <v>4113</v>
      </c>
      <c r="O4334" s="15" t="s">
        <v>17290</v>
      </c>
      <c r="P4334" s="15" t="s">
        <v>2518</v>
      </c>
      <c r="Q4334" s="15" t="s">
        <v>4109</v>
      </c>
      <c r="R4334" s="20">
        <v>39728</v>
      </c>
      <c r="S4334" s="20">
        <v>45840</v>
      </c>
      <c r="T4334" s="20">
        <v>46195</v>
      </c>
      <c r="U4334" s="20"/>
      <c r="V4334" s="20"/>
      <c r="W4334" s="20"/>
      <c r="X4334" s="17"/>
      <c r="Y4334" s="17"/>
      <c r="Z4334" s="20"/>
      <c r="AA4334" s="21">
        <f t="shared" ca="1" si="335"/>
        <v>17</v>
      </c>
      <c r="AB4334" s="20" t="s">
        <v>7878</v>
      </c>
      <c r="AC4334" s="35" t="str">
        <f t="shared" si="339"/>
        <v>0 anos 11 meses 20 dias</v>
      </c>
      <c r="AD4334" s="35" t="str">
        <f ca="1">IF(AND(V4334="",T4334&lt;TODAY()),"Contrato Encerrado",IF(AND(V4334="",T4334&gt;TODAY()),DATEDIF(TODAY(),T4334,"Y")&amp;" anos"&amp;" "&amp;DATEDIF(TODAY(),T4334,"YM")&amp;" meses"&amp;" "&amp;DATEDIF(TODAY(),T4334,"MD")&amp;" dias",IF(AND(X4334="",V4334&lt;TODAY()),"Contrato Encerrado",IF(AND(X4334="",V4334&gt;TODAY()),DATEDIF(TODAY(),V4334,"Y")&amp;" anos"&amp;" "&amp;DATEDIF(TODAY(),V4334,"YM")&amp;" meses"&amp;" "&amp;DATEDIF(TODAY(),V4334,"MD")&amp;" dias",IF(AND(Z4334="",X4334&lt;TODAY()),"Contrato Encerrado",IF(AND(Z4334="",X4334&gt;TODAY()),DATEDIF(TODAY(),X4334,"Y")&amp;" anos"&amp;" "&amp;DATEDIF(TODAY(),X4334,"YM")&amp;" meses"&amp;" "&amp;DATEDIF(TODAY(),X4334,"MD")&amp;" dias",IF(AND(Z4334&lt;&gt;””,Z4334&lt;TODAY()),"Contrato Encerrado",IF(AND(Z4334&lt;&gt;"",Z4334&gt;TODAY()),DATEDIF(TODAY(),Z4334,"Y")&amp;" anos"&amp;" "&amp;DATEDIF(TODAY(),Z4334,"YM")&amp;" meses"&amp;" "&amp;DATEDIF(TODAY(),Z4334,"MD")&amp;" dias"))))))))</f>
        <v>0 anos 8 meses 15 dias</v>
      </c>
      <c r="AE4334" s="35">
        <f t="shared" si="336"/>
        <v>355</v>
      </c>
      <c r="AF4334" s="35">
        <f t="shared" si="337"/>
        <v>375</v>
      </c>
      <c r="AG4334" s="17" t="str">
        <f t="shared" si="338"/>
        <v>1 anos 0 meses 9 dias</v>
      </c>
    </row>
    <row r="4335" spans="1:33" ht="11.25" customHeight="1" x14ac:dyDescent="0.2">
      <c r="A4335" s="8" t="s">
        <v>9</v>
      </c>
      <c r="B4335" s="8" t="s">
        <v>13</v>
      </c>
      <c r="C4335" s="22" t="s">
        <v>15</v>
      </c>
      <c r="D4335" s="37">
        <v>2023</v>
      </c>
      <c r="E4335" s="23" t="s">
        <v>157</v>
      </c>
      <c r="F4335" s="8" t="s">
        <v>158</v>
      </c>
      <c r="G4335" s="77" t="s">
        <v>7435</v>
      </c>
      <c r="H4335" s="78" t="s">
        <v>7436</v>
      </c>
      <c r="I4335" s="9" t="s">
        <v>7437</v>
      </c>
      <c r="J4335" s="14" t="s">
        <v>14943</v>
      </c>
      <c r="K4335" s="9" t="s">
        <v>29</v>
      </c>
      <c r="L4335" s="24" t="s">
        <v>30</v>
      </c>
      <c r="M4335" s="7" t="s">
        <v>9427</v>
      </c>
      <c r="N4335" s="24" t="s">
        <v>4159</v>
      </c>
      <c r="O4335" s="24"/>
      <c r="P4335" s="24" t="s">
        <v>2518</v>
      </c>
      <c r="Q4335" s="24" t="s">
        <v>2521</v>
      </c>
      <c r="R4335" s="17">
        <v>34080</v>
      </c>
      <c r="S4335" s="17">
        <v>44984</v>
      </c>
      <c r="T4335" s="31">
        <v>45503</v>
      </c>
      <c r="U4335" s="17"/>
      <c r="V4335" s="31"/>
      <c r="W4335" s="17"/>
      <c r="X4335" s="17"/>
      <c r="Y4335" s="17"/>
      <c r="Z4335" s="31"/>
      <c r="AA4335" s="18">
        <f t="shared" ca="1" si="335"/>
        <v>32</v>
      </c>
      <c r="AB4335" s="19" t="s">
        <v>7878</v>
      </c>
      <c r="AC4335" s="35" t="str">
        <f t="shared" si="339"/>
        <v>1 anos 5 meses 3 dias</v>
      </c>
      <c r="AD4335" s="35" t="str">
        <f ca="1">IF(AND(V4335="",T4335&lt;TODAY()),"Contrato Encerrado",IF(AND(V4335="",T4335&gt;TODAY()),DATEDIF(TODAY(),T4335,"Y")&amp;" anos"&amp;" "&amp;DATEDIF(TODAY(),T4335,"YM")&amp;" meses"&amp;" "&amp;DATEDIF(TODAY(),T4335,"MD")&amp;" dias",IF(AND(X4335="",V4335&lt;TODAY()),"Contrato Encerrado",IF(AND(X4335="",V4335&gt;TODAY()),DATEDIF(TODAY(),V4335,"Y")&amp;" anos"&amp;" "&amp;DATEDIF(TODAY(),V4335,"YM")&amp;" meses"&amp;" "&amp;DATEDIF(TODAY(),V4335,"MD")&amp;" dias",IF(AND(Z4335="",X4335&lt;TODAY()),"Contrato Encerrado",IF(AND(Z4335="",X4335&gt;TODAY()),DATEDIF(TODAY(),X4335,"Y")&amp;" anos"&amp;" "&amp;DATEDIF(TODAY(),X4335,"YM")&amp;" meses"&amp;" "&amp;DATEDIF(TODAY(),X4335,"MD")&amp;" dias",IF(AND(Z4335&lt;&gt;””,Z4335&lt;TODAY()),"Contrato Encerrado",IF(AND(Z4335&lt;&gt;"",Z4335&gt;TODAY()),DATEDIF(TODAY(),Z4335,"Y")&amp;" anos"&amp;" "&amp;DATEDIF(TODAY(),Z4335,"YM")&amp;" meses"&amp;" "&amp;DATEDIF(TODAY(),Z4335,"MD")&amp;" dias"))))))))</f>
        <v>Contrato Encerrado</v>
      </c>
      <c r="AE4335" s="35">
        <f t="shared" si="336"/>
        <v>519</v>
      </c>
      <c r="AF4335" s="35">
        <f t="shared" si="337"/>
        <v>211</v>
      </c>
      <c r="AG4335" s="17" t="str">
        <f t="shared" si="338"/>
        <v>0 anos 6 meses 29 dias</v>
      </c>
    </row>
    <row r="4336" spans="1:33" ht="11.25" customHeight="1" x14ac:dyDescent="0.2">
      <c r="A4336" s="8" t="s">
        <v>9</v>
      </c>
      <c r="B4336" s="8" t="s">
        <v>13</v>
      </c>
      <c r="C4336" s="22" t="s">
        <v>22</v>
      </c>
      <c r="D4336" s="35">
        <v>2025</v>
      </c>
      <c r="E4336" s="12" t="s">
        <v>1708</v>
      </c>
      <c r="F4336" s="8" t="s">
        <v>1709</v>
      </c>
      <c r="G4336" s="14" t="s">
        <v>18131</v>
      </c>
      <c r="H4336" s="8" t="s">
        <v>18132</v>
      </c>
      <c r="I4336" s="14" t="s">
        <v>17850</v>
      </c>
      <c r="J4336" s="14" t="s">
        <v>10</v>
      </c>
      <c r="K4336" s="14" t="s">
        <v>29</v>
      </c>
      <c r="L4336" s="15" t="s">
        <v>81</v>
      </c>
      <c r="M4336" s="7" t="s">
        <v>16173</v>
      </c>
      <c r="N4336" s="15" t="s">
        <v>17548</v>
      </c>
      <c r="O4336" s="15" t="s">
        <v>18133</v>
      </c>
      <c r="P4336" s="15" t="s">
        <v>2518</v>
      </c>
      <c r="Q4336" s="15" t="s">
        <v>2523</v>
      </c>
      <c r="R4336" s="20">
        <v>39421</v>
      </c>
      <c r="S4336" s="20">
        <v>45908</v>
      </c>
      <c r="T4336" s="20">
        <v>46022</v>
      </c>
      <c r="U4336" s="21"/>
      <c r="V4336" s="15"/>
      <c r="W4336" s="35"/>
      <c r="X4336" s="17"/>
      <c r="Y4336" s="17"/>
      <c r="Z4336" s="183"/>
      <c r="AA4336" s="21">
        <f t="shared" ca="1" si="335"/>
        <v>17</v>
      </c>
      <c r="AB4336" s="35" t="s">
        <v>7878</v>
      </c>
      <c r="AC4336" s="35" t="str">
        <f t="shared" si="339"/>
        <v>0 anos 3 meses 23 dias</v>
      </c>
      <c r="AD4336" s="35" t="str">
        <f ca="1">IF(AND(V4336="",T4336&lt;TODAY()),"Contrato Encerrado",IF(AND(V4336="",T4336&gt;TODAY()),DATEDIF(TODAY(),T4336,"Y")&amp;" anos"&amp;" "&amp;DATEDIF(TODAY(),T4336,"YM")&amp;" meses"&amp;" "&amp;DATEDIF(TODAY(),T4336,"MD")&amp;" dias",IF(AND(X4336="",V4336&lt;TODAY()),"Contrato Encerrado",IF(AND(X4336="",V4336&gt;TODAY()),DATEDIF(TODAY(),V4336,"Y")&amp;" anos"&amp;" "&amp;DATEDIF(TODAY(),V4336,"YM")&amp;" meses"&amp;" "&amp;DATEDIF(TODAY(),V4336,"MD")&amp;" dias",IF(AND(Z4336="",X4336&lt;TODAY()),"Contrato Encerrado",IF(AND(Z4336="",X4336&gt;TODAY()),DATEDIF(TODAY(),X4336,"Y")&amp;" anos"&amp;" "&amp;DATEDIF(TODAY(),X4336,"YM")&amp;" meses"&amp;" "&amp;DATEDIF(TODAY(),X4336,"MD")&amp;" dias",IF(AND(Z4336&lt;&gt;””,Z4336&lt;TODAY()),"Contrato Encerrado",IF(AND(Z4336&lt;&gt;"",Z4336&gt;TODAY()),DATEDIF(TODAY(),Z4336,"Y")&amp;" anos"&amp;" "&amp;DATEDIF(TODAY(),Z4336,"YM")&amp;" meses"&amp;" "&amp;DATEDIF(TODAY(),Z4336,"MD")&amp;" dias"))))))))</f>
        <v>0 anos 2 meses 24 dias</v>
      </c>
      <c r="AE4336" s="35">
        <f t="shared" si="336"/>
        <v>114</v>
      </c>
      <c r="AF4336" s="35">
        <f t="shared" si="337"/>
        <v>616</v>
      </c>
      <c r="AG4336" s="17" t="str">
        <f t="shared" si="338"/>
        <v>1 anos 8 meses 7 dias</v>
      </c>
    </row>
    <row r="4337" spans="1:33" ht="11.25" customHeight="1" x14ac:dyDescent="0.2">
      <c r="A4337" s="8" t="s">
        <v>9</v>
      </c>
      <c r="B4337" s="8" t="s">
        <v>13</v>
      </c>
      <c r="C4337" s="22" t="s">
        <v>11</v>
      </c>
      <c r="D4337" s="37">
        <v>2024</v>
      </c>
      <c r="E4337" s="12" t="s">
        <v>157</v>
      </c>
      <c r="F4337" s="8" t="s">
        <v>158</v>
      </c>
      <c r="G4337" s="77" t="s">
        <v>10540</v>
      </c>
      <c r="H4337" s="78" t="s">
        <v>11701</v>
      </c>
      <c r="I4337" s="14" t="s">
        <v>10541</v>
      </c>
      <c r="J4337" s="14" t="s">
        <v>14943</v>
      </c>
      <c r="K4337" s="14" t="s">
        <v>29</v>
      </c>
      <c r="L4337" s="15" t="s">
        <v>30</v>
      </c>
      <c r="M4337" s="7" t="s">
        <v>9427</v>
      </c>
      <c r="N4337" s="15" t="s">
        <v>2101</v>
      </c>
      <c r="O4337" s="15" t="s">
        <v>9448</v>
      </c>
      <c r="P4337" s="15" t="s">
        <v>2518</v>
      </c>
      <c r="Q4337" s="15" t="s">
        <v>2521</v>
      </c>
      <c r="R4337" s="20">
        <v>36411</v>
      </c>
      <c r="S4337" s="20">
        <v>45216</v>
      </c>
      <c r="T4337" s="20">
        <v>45573</v>
      </c>
      <c r="U4337" s="20"/>
      <c r="V4337" s="20"/>
      <c r="W4337" s="20"/>
      <c r="X4337" s="17"/>
      <c r="Y4337" s="17"/>
      <c r="Z4337" s="20"/>
      <c r="AA4337" s="18">
        <f t="shared" ca="1" si="335"/>
        <v>26</v>
      </c>
      <c r="AB4337" s="15" t="s">
        <v>7878</v>
      </c>
      <c r="AC4337" s="35" t="str">
        <f t="shared" si="339"/>
        <v>0 anos 11 meses 21 dias</v>
      </c>
      <c r="AD4337" s="35" t="str">
        <f ca="1">IF(AND(V4337="",T4337&lt;TODAY()),"Contrato Encerrado",IF(AND(V4337="",T4337&gt;TODAY()),DATEDIF(TODAY(),T4337,"Y")&amp;" anos"&amp;" "&amp;DATEDIF(TODAY(),T4337,"YM")&amp;" meses"&amp;" "&amp;DATEDIF(TODAY(),T4337,"MD")&amp;" dias",IF(AND(X4337="",V4337&lt;TODAY()),"Contrato Encerrado",IF(AND(X4337="",V4337&gt;TODAY()),DATEDIF(TODAY(),V4337,"Y")&amp;" anos"&amp;" "&amp;DATEDIF(TODAY(),V4337,"YM")&amp;" meses"&amp;" "&amp;DATEDIF(TODAY(),V4337,"MD")&amp;" dias",IF(AND(Z4337="",X4337&lt;TODAY()),"Contrato Encerrado",IF(AND(Z4337="",X4337&gt;TODAY()),DATEDIF(TODAY(),X4337,"Y")&amp;" anos"&amp;" "&amp;DATEDIF(TODAY(),X4337,"YM")&amp;" meses"&amp;" "&amp;DATEDIF(TODAY(),X4337,"MD")&amp;" dias",IF(AND(Z4337&lt;&gt;””,Z4337&lt;TODAY()),"Contrato Encerrado",IF(AND(Z4337&lt;&gt;"",Z4337&gt;TODAY()),DATEDIF(TODAY(),Z4337,"Y")&amp;" anos"&amp;" "&amp;DATEDIF(TODAY(),Z4337,"YM")&amp;" meses"&amp;" "&amp;DATEDIF(TODAY(),Z4337,"MD")&amp;" dias"))))))))</f>
        <v>Contrato Encerrado</v>
      </c>
      <c r="AE4337" s="35">
        <f t="shared" si="336"/>
        <v>357</v>
      </c>
      <c r="AF4337" s="35">
        <f t="shared" si="337"/>
        <v>373</v>
      </c>
      <c r="AG4337" s="17" t="str">
        <f t="shared" si="338"/>
        <v>1 anos 0 meses 7 dias</v>
      </c>
    </row>
    <row r="4338" spans="1:33" ht="11.25" customHeight="1" x14ac:dyDescent="0.2">
      <c r="A4338" s="8" t="s">
        <v>9</v>
      </c>
      <c r="B4338" s="10" t="s">
        <v>13</v>
      </c>
      <c r="C4338" s="11" t="s">
        <v>23</v>
      </c>
      <c r="D4338" s="36">
        <v>2022</v>
      </c>
      <c r="E4338" s="12" t="s">
        <v>79</v>
      </c>
      <c r="F4338" s="8" t="s">
        <v>80</v>
      </c>
      <c r="G4338" s="77" t="s">
        <v>5481</v>
      </c>
      <c r="H4338" s="78" t="s">
        <v>5482</v>
      </c>
      <c r="I4338" s="14" t="s">
        <v>5483</v>
      </c>
      <c r="J4338" s="14" t="s">
        <v>14943</v>
      </c>
      <c r="K4338" s="14" t="s">
        <v>29</v>
      </c>
      <c r="L4338" s="15" t="s">
        <v>30</v>
      </c>
      <c r="M4338" s="7" t="s">
        <v>9427</v>
      </c>
      <c r="N4338" s="16" t="s">
        <v>2100</v>
      </c>
      <c r="O4338" s="16"/>
      <c r="P4338" s="16" t="s">
        <v>2518</v>
      </c>
      <c r="Q4338" s="16" t="s">
        <v>2523</v>
      </c>
      <c r="R4338" s="31">
        <v>36757</v>
      </c>
      <c r="S4338" s="31">
        <v>44837</v>
      </c>
      <c r="T4338" s="31">
        <v>45344</v>
      </c>
      <c r="U4338" s="31"/>
      <c r="V4338" s="31"/>
      <c r="W4338" s="31"/>
      <c r="X4338" s="17"/>
      <c r="Y4338" s="17"/>
      <c r="Z4338" s="31"/>
      <c r="AA4338" s="18">
        <f t="shared" ca="1" si="335"/>
        <v>25</v>
      </c>
      <c r="AB4338" s="19" t="s">
        <v>7878</v>
      </c>
      <c r="AC4338" s="35" t="str">
        <f t="shared" si="339"/>
        <v>1 anos 4 meses 19 dias</v>
      </c>
      <c r="AD4338" s="35" t="str">
        <f ca="1">IF(AND(V4338="",T4338&lt;TODAY()),"Contrato Encerrado",IF(AND(V4338="",T4338&gt;TODAY()),DATEDIF(TODAY(),T4338,"Y")&amp;" anos"&amp;" "&amp;DATEDIF(TODAY(),T4338,"YM")&amp;" meses"&amp;" "&amp;DATEDIF(TODAY(),T4338,"MD")&amp;" dias",IF(AND(X4338="",V4338&lt;TODAY()),"Contrato Encerrado",IF(AND(X4338="",V4338&gt;TODAY()),DATEDIF(TODAY(),V4338,"Y")&amp;" anos"&amp;" "&amp;DATEDIF(TODAY(),V4338,"YM")&amp;" meses"&amp;" "&amp;DATEDIF(TODAY(),V4338,"MD")&amp;" dias",IF(AND(Z4338="",X4338&lt;TODAY()),"Contrato Encerrado",IF(AND(Z4338="",X4338&gt;TODAY()),DATEDIF(TODAY(),X4338,"Y")&amp;" anos"&amp;" "&amp;DATEDIF(TODAY(),X4338,"YM")&amp;" meses"&amp;" "&amp;DATEDIF(TODAY(),X4338,"MD")&amp;" dias",IF(AND(Z4338&lt;&gt;””,Z4338&lt;TODAY()),"Contrato Encerrado",IF(AND(Z4338&lt;&gt;"",Z4338&gt;TODAY()),DATEDIF(TODAY(),Z4338,"Y")&amp;" anos"&amp;" "&amp;DATEDIF(TODAY(),Z4338,"YM")&amp;" meses"&amp;" "&amp;DATEDIF(TODAY(),Z4338,"MD")&amp;" dias"))))))))</f>
        <v>Contrato Encerrado</v>
      </c>
      <c r="AE4338" s="35">
        <f t="shared" si="336"/>
        <v>507</v>
      </c>
      <c r="AF4338" s="35">
        <f t="shared" si="337"/>
        <v>223</v>
      </c>
      <c r="AG4338" s="17" t="str">
        <f t="shared" si="338"/>
        <v>0 anos 7 meses 10 dias</v>
      </c>
    </row>
    <row r="4339" spans="1:33" ht="11.25" customHeight="1" x14ac:dyDescent="0.2">
      <c r="A4339" s="8" t="s">
        <v>9</v>
      </c>
      <c r="B4339" s="10" t="s">
        <v>13</v>
      </c>
      <c r="C4339" s="11" t="s">
        <v>23</v>
      </c>
      <c r="D4339" s="36">
        <v>2021</v>
      </c>
      <c r="E4339" s="12" t="s">
        <v>79</v>
      </c>
      <c r="F4339" s="8" t="s">
        <v>80</v>
      </c>
      <c r="G4339" s="77" t="s">
        <v>1498</v>
      </c>
      <c r="H4339" s="78" t="s">
        <v>1499</v>
      </c>
      <c r="I4339" s="14" t="s">
        <v>1500</v>
      </c>
      <c r="J4339" s="14" t="s">
        <v>1302</v>
      </c>
      <c r="K4339" s="14" t="s">
        <v>29</v>
      </c>
      <c r="L4339" s="15" t="s">
        <v>30</v>
      </c>
      <c r="M4339" s="7" t="s">
        <v>9427</v>
      </c>
      <c r="N4339" s="16" t="s">
        <v>2106</v>
      </c>
      <c r="O4339" s="26"/>
      <c r="P4339" s="26" t="s">
        <v>2517</v>
      </c>
      <c r="Q4339" s="26" t="s">
        <v>2522</v>
      </c>
      <c r="R4339" s="31">
        <v>36152</v>
      </c>
      <c r="S4339" s="31">
        <v>44473</v>
      </c>
      <c r="T4339" s="111">
        <v>44774</v>
      </c>
      <c r="U4339" s="111"/>
      <c r="V4339" s="31"/>
      <c r="W4339" s="31"/>
      <c r="X4339" s="17"/>
      <c r="Y4339" s="17"/>
      <c r="Z4339" s="31"/>
      <c r="AA4339" s="18">
        <f t="shared" ref="AA4339:AA4402" ca="1" si="340">DATEDIF(R4339,TODAY(),"Y")</f>
        <v>26</v>
      </c>
      <c r="AB4339" s="19" t="s">
        <v>7878</v>
      </c>
      <c r="AC4339" s="35" t="str">
        <f t="shared" si="339"/>
        <v>0 anos 9 meses 28 dias</v>
      </c>
      <c r="AD4339" s="35" t="str">
        <f ca="1">IF(AND(V4339="",T4339&lt;TODAY()),"Contrato Encerrado",IF(AND(V4339="",T4339&gt;TODAY()),DATEDIF(TODAY(),T4339,"Y")&amp;" anos"&amp;" "&amp;DATEDIF(TODAY(),T4339,"YM")&amp;" meses"&amp;" "&amp;DATEDIF(TODAY(),T4339,"MD")&amp;" dias",IF(AND(X4339="",V4339&lt;TODAY()),"Contrato Encerrado",IF(AND(X4339="",V4339&gt;TODAY()),DATEDIF(TODAY(),V4339,"Y")&amp;" anos"&amp;" "&amp;DATEDIF(TODAY(),V4339,"YM")&amp;" meses"&amp;" "&amp;DATEDIF(TODAY(),V4339,"MD")&amp;" dias",IF(AND(Z4339="",X4339&lt;TODAY()),"Contrato Encerrado",IF(AND(Z4339="",X4339&gt;TODAY()),DATEDIF(TODAY(),X4339,"Y")&amp;" anos"&amp;" "&amp;DATEDIF(TODAY(),X4339,"YM")&amp;" meses"&amp;" "&amp;DATEDIF(TODAY(),X4339,"MD")&amp;" dias",IF(AND(Z4339&lt;&gt;””,Z4339&lt;TODAY()),"Contrato Encerrado",IF(AND(Z4339&lt;&gt;"",Z4339&gt;TODAY()),DATEDIF(TODAY(),Z4339,"Y")&amp;" anos"&amp;" "&amp;DATEDIF(TODAY(),Z4339,"YM")&amp;" meses"&amp;" "&amp;DATEDIF(TODAY(),Z4339,"MD")&amp;" dias"))))))))</f>
        <v>Contrato Encerrado</v>
      </c>
      <c r="AE4339" s="35">
        <f t="shared" ref="AE4339:AE4402" si="341">SUM((T4339-S4339)+(V4339-U4339)+(X4339-W4339)+(Z4339-Y4339))</f>
        <v>301</v>
      </c>
      <c r="AF4339" s="35">
        <f t="shared" ref="AF4339:AF4402" si="342">730-AE4339</f>
        <v>429</v>
      </c>
      <c r="AG4339" s="17" t="str">
        <f t="shared" ref="AG4339:AG4402" si="343">IF(AF4339&gt;0,DATEDIF(0,AF4339,"Y")&amp; " anos"&amp; " "&amp;DATEDIF(0,AF4339,"YM")&amp; " meses"&amp; " "&amp;DATEDIF(0,AF4339,"MD")&amp; " dias","ESTÁGIO COMPLETOU 2 ANOS")</f>
        <v>1 anos 2 meses 4 dias</v>
      </c>
    </row>
    <row r="4340" spans="1:33" ht="11.25" customHeight="1" x14ac:dyDescent="0.2">
      <c r="A4340" s="8" t="s">
        <v>9</v>
      </c>
      <c r="B4340" s="10" t="s">
        <v>13</v>
      </c>
      <c r="C4340" s="11" t="s">
        <v>24</v>
      </c>
      <c r="D4340" s="36">
        <v>2022</v>
      </c>
      <c r="E4340" s="12" t="s">
        <v>157</v>
      </c>
      <c r="F4340" s="8" t="s">
        <v>158</v>
      </c>
      <c r="G4340" s="77" t="s">
        <v>5484</v>
      </c>
      <c r="H4340" s="78" t="s">
        <v>5485</v>
      </c>
      <c r="I4340" s="14" t="s">
        <v>5486</v>
      </c>
      <c r="J4340" s="14" t="s">
        <v>14943</v>
      </c>
      <c r="K4340" s="14" t="s">
        <v>29</v>
      </c>
      <c r="L4340" s="15" t="s">
        <v>30</v>
      </c>
      <c r="M4340" s="7" t="s">
        <v>9427</v>
      </c>
      <c r="N4340" s="16" t="s">
        <v>2101</v>
      </c>
      <c r="O4340" s="16"/>
      <c r="P4340" s="16" t="s">
        <v>2518</v>
      </c>
      <c r="Q4340" s="16" t="s">
        <v>2521</v>
      </c>
      <c r="R4340" s="31">
        <v>34757</v>
      </c>
      <c r="S4340" s="31">
        <v>44861</v>
      </c>
      <c r="T4340" s="31">
        <v>45584</v>
      </c>
      <c r="U4340" s="31"/>
      <c r="V4340" s="31"/>
      <c r="W4340" s="31"/>
      <c r="X4340" s="17"/>
      <c r="Y4340" s="17"/>
      <c r="Z4340" s="31"/>
      <c r="AA4340" s="18">
        <f t="shared" ca="1" si="340"/>
        <v>30</v>
      </c>
      <c r="AB4340" s="19" t="s">
        <v>7878</v>
      </c>
      <c r="AC4340" s="35" t="str">
        <f t="shared" si="339"/>
        <v>1 anos 11 meses 22 dias</v>
      </c>
      <c r="AD4340" s="35" t="str">
        <f ca="1">IF(AND(V4340="",T4340&lt;TODAY()),"Contrato Encerrado",IF(AND(V4340="",T4340&gt;TODAY()),DATEDIF(TODAY(),T4340,"Y")&amp;" anos"&amp;" "&amp;DATEDIF(TODAY(),T4340,"YM")&amp;" meses"&amp;" "&amp;DATEDIF(TODAY(),T4340,"MD")&amp;" dias",IF(AND(X4340="",V4340&lt;TODAY()),"Contrato Encerrado",IF(AND(X4340="",V4340&gt;TODAY()),DATEDIF(TODAY(),V4340,"Y")&amp;" anos"&amp;" "&amp;DATEDIF(TODAY(),V4340,"YM")&amp;" meses"&amp;" "&amp;DATEDIF(TODAY(),V4340,"MD")&amp;" dias",IF(AND(Z4340="",X4340&lt;TODAY()),"Contrato Encerrado",IF(AND(Z4340="",X4340&gt;TODAY()),DATEDIF(TODAY(),X4340,"Y")&amp;" anos"&amp;" "&amp;DATEDIF(TODAY(),X4340,"YM")&amp;" meses"&amp;" "&amp;DATEDIF(TODAY(),X4340,"MD")&amp;" dias",IF(AND(Z4340&lt;&gt;””,Z4340&lt;TODAY()),"Contrato Encerrado",IF(AND(Z4340&lt;&gt;"",Z4340&gt;TODAY()),DATEDIF(TODAY(),Z4340,"Y")&amp;" anos"&amp;" "&amp;DATEDIF(TODAY(),Z4340,"YM")&amp;" meses"&amp;" "&amp;DATEDIF(TODAY(),Z4340,"MD")&amp;" dias"))))))))</f>
        <v>Contrato Encerrado</v>
      </c>
      <c r="AE4340" s="35">
        <f t="shared" si="341"/>
        <v>723</v>
      </c>
      <c r="AF4340" s="35">
        <f t="shared" si="342"/>
        <v>7</v>
      </c>
      <c r="AG4340" s="17" t="str">
        <f t="shared" si="343"/>
        <v>0 anos 0 meses 7 dias</v>
      </c>
    </row>
    <row r="4341" spans="1:33" s="61" customFormat="1" ht="11.25" customHeight="1" x14ac:dyDescent="0.2">
      <c r="A4341" s="8" t="s">
        <v>9</v>
      </c>
      <c r="B4341" s="8" t="s">
        <v>13</v>
      </c>
      <c r="C4341" s="22" t="s">
        <v>16</v>
      </c>
      <c r="D4341" s="37">
        <v>2025</v>
      </c>
      <c r="E4341" s="12" t="s">
        <v>157</v>
      </c>
      <c r="F4341" s="8" t="s">
        <v>158</v>
      </c>
      <c r="G4341" s="9" t="s">
        <v>16456</v>
      </c>
      <c r="H4341" s="8" t="s">
        <v>16457</v>
      </c>
      <c r="I4341" s="14" t="s">
        <v>16458</v>
      </c>
      <c r="J4341" s="14" t="s">
        <v>14943</v>
      </c>
      <c r="K4341" s="14" t="s">
        <v>29</v>
      </c>
      <c r="L4341" s="15" t="s">
        <v>30</v>
      </c>
      <c r="M4341" s="7" t="s">
        <v>9427</v>
      </c>
      <c r="N4341" s="15" t="s">
        <v>16459</v>
      </c>
      <c r="O4341" s="15" t="s">
        <v>16460</v>
      </c>
      <c r="P4341" s="15" t="s">
        <v>2518</v>
      </c>
      <c r="Q4341" s="15" t="s">
        <v>4109</v>
      </c>
      <c r="R4341" s="20">
        <v>37724</v>
      </c>
      <c r="S4341" s="20">
        <v>45733</v>
      </c>
      <c r="T4341" s="70">
        <v>45881</v>
      </c>
      <c r="U4341" s="70"/>
      <c r="V4341" s="20"/>
      <c r="W4341" s="20"/>
      <c r="X4341" s="17"/>
      <c r="Y4341" s="17"/>
      <c r="Z4341" s="20"/>
      <c r="AA4341" s="21">
        <f t="shared" ca="1" si="340"/>
        <v>22</v>
      </c>
      <c r="AB4341" s="15" t="s">
        <v>7877</v>
      </c>
      <c r="AC4341" s="35" t="str">
        <f t="shared" si="339"/>
        <v>0 anos 4 meses 26 dias</v>
      </c>
      <c r="AD4341" s="35" t="str">
        <f ca="1">IF(AND(V4341="",T4341&lt;TODAY()),"Contrato Encerrado",IF(AND(V4341="",T4341&gt;TODAY()),DATEDIF(TODAY(),T4341,"Y")&amp;" anos"&amp;" "&amp;DATEDIF(TODAY(),T4341,"YM")&amp;" meses"&amp;" "&amp;DATEDIF(TODAY(),T4341,"MD")&amp;" dias",IF(AND(X4341="",V4341&lt;TODAY()),"Contrato Encerrado",IF(AND(X4341="",V4341&gt;TODAY()),DATEDIF(TODAY(),V4341,"Y")&amp;" anos"&amp;" "&amp;DATEDIF(TODAY(),V4341,"YM")&amp;" meses"&amp;" "&amp;DATEDIF(TODAY(),V4341,"MD")&amp;" dias",IF(AND(Z4341="",X4341&lt;TODAY()),"Contrato Encerrado",IF(AND(Z4341="",X4341&gt;TODAY()),DATEDIF(TODAY(),X4341,"Y")&amp;" anos"&amp;" "&amp;DATEDIF(TODAY(),X4341,"YM")&amp;" meses"&amp;" "&amp;DATEDIF(TODAY(),X4341,"MD")&amp;" dias",IF(AND(Z4341&lt;&gt;””,Z4341&lt;TODAY()),"Contrato Encerrado",IF(AND(Z4341&lt;&gt;"",Z4341&gt;TODAY()),DATEDIF(TODAY(),Z4341,"Y")&amp;" anos"&amp;" "&amp;DATEDIF(TODAY(),Z4341,"YM")&amp;" meses"&amp;" "&amp;DATEDIF(TODAY(),Z4341,"MD")&amp;" dias"))))))))</f>
        <v>Contrato Encerrado</v>
      </c>
      <c r="AE4341" s="35">
        <f t="shared" si="341"/>
        <v>148</v>
      </c>
      <c r="AF4341" s="35">
        <f t="shared" si="342"/>
        <v>582</v>
      </c>
      <c r="AG4341" s="17" t="str">
        <f t="shared" si="343"/>
        <v>1 anos 7 meses 4 dias</v>
      </c>
    </row>
    <row r="4342" spans="1:33" ht="11.25" customHeight="1" x14ac:dyDescent="0.2">
      <c r="A4342" s="8" t="s">
        <v>9</v>
      </c>
      <c r="B4342" s="10" t="s">
        <v>13</v>
      </c>
      <c r="C4342" s="11" t="s">
        <v>23</v>
      </c>
      <c r="D4342" s="36">
        <v>2022</v>
      </c>
      <c r="E4342" s="12" t="s">
        <v>772</v>
      </c>
      <c r="F4342" s="8" t="s">
        <v>773</v>
      </c>
      <c r="G4342" s="77" t="s">
        <v>5487</v>
      </c>
      <c r="H4342" s="78" t="s">
        <v>5488</v>
      </c>
      <c r="I4342" s="14" t="s">
        <v>5489</v>
      </c>
      <c r="J4342" s="14" t="s">
        <v>1302</v>
      </c>
      <c r="K4342" s="14" t="s">
        <v>29</v>
      </c>
      <c r="L4342" s="15" t="s">
        <v>81</v>
      </c>
      <c r="M4342" s="7" t="s">
        <v>82</v>
      </c>
      <c r="N4342" s="16" t="s">
        <v>4113</v>
      </c>
      <c r="O4342" s="16"/>
      <c r="P4342" s="16" t="s">
        <v>2518</v>
      </c>
      <c r="Q4342" s="16" t="s">
        <v>2523</v>
      </c>
      <c r="R4342" s="31">
        <v>38469</v>
      </c>
      <c r="S4342" s="31">
        <v>44831</v>
      </c>
      <c r="T4342" s="111">
        <v>45288</v>
      </c>
      <c r="U4342" s="111"/>
      <c r="V4342" s="31"/>
      <c r="W4342" s="31"/>
      <c r="X4342" s="17"/>
      <c r="Y4342" s="17"/>
      <c r="Z4342" s="31"/>
      <c r="AA4342" s="18">
        <f t="shared" ca="1" si="340"/>
        <v>20</v>
      </c>
      <c r="AB4342" s="19" t="s">
        <v>7878</v>
      </c>
      <c r="AC4342" s="35" t="str">
        <f t="shared" si="339"/>
        <v>1 anos 3 meses 1 dias</v>
      </c>
      <c r="AD4342" s="35" t="str">
        <f ca="1">IF(AND(V4342="",T4342&lt;TODAY()),"Contrato Encerrado",IF(AND(V4342="",T4342&gt;TODAY()),DATEDIF(TODAY(),T4342,"Y")&amp;" anos"&amp;" "&amp;DATEDIF(TODAY(),T4342,"YM")&amp;" meses"&amp;" "&amp;DATEDIF(TODAY(),T4342,"MD")&amp;" dias",IF(AND(X4342="",V4342&lt;TODAY()),"Contrato Encerrado",IF(AND(X4342="",V4342&gt;TODAY()),DATEDIF(TODAY(),V4342,"Y")&amp;" anos"&amp;" "&amp;DATEDIF(TODAY(),V4342,"YM")&amp;" meses"&amp;" "&amp;DATEDIF(TODAY(),V4342,"MD")&amp;" dias",IF(AND(Z4342="",X4342&lt;TODAY()),"Contrato Encerrado",IF(AND(Z4342="",X4342&gt;TODAY()),DATEDIF(TODAY(),X4342,"Y")&amp;" anos"&amp;" "&amp;DATEDIF(TODAY(),X4342,"YM")&amp;" meses"&amp;" "&amp;DATEDIF(TODAY(),X4342,"MD")&amp;" dias",IF(AND(Z4342&lt;&gt;””,Z4342&lt;TODAY()),"Contrato Encerrado",IF(AND(Z4342&lt;&gt;"",Z4342&gt;TODAY()),DATEDIF(TODAY(),Z4342,"Y")&amp;" anos"&amp;" "&amp;DATEDIF(TODAY(),Z4342,"YM")&amp;" meses"&amp;" "&amp;DATEDIF(TODAY(),Z4342,"MD")&amp;" dias"))))))))</f>
        <v>Contrato Encerrado</v>
      </c>
      <c r="AE4342" s="35">
        <f t="shared" si="341"/>
        <v>457</v>
      </c>
      <c r="AF4342" s="35">
        <f t="shared" si="342"/>
        <v>273</v>
      </c>
      <c r="AG4342" s="17" t="str">
        <f t="shared" si="343"/>
        <v>0 anos 8 meses 29 dias</v>
      </c>
    </row>
    <row r="4343" spans="1:33" ht="11.25" customHeight="1" x14ac:dyDescent="0.2">
      <c r="A4343" s="8" t="s">
        <v>9</v>
      </c>
      <c r="B4343" s="8" t="s">
        <v>13</v>
      </c>
      <c r="C4343" s="22" t="s">
        <v>24</v>
      </c>
      <c r="D4343" s="37">
        <v>2023</v>
      </c>
      <c r="E4343" s="12" t="s">
        <v>157</v>
      </c>
      <c r="F4343" s="8" t="s">
        <v>158</v>
      </c>
      <c r="G4343" s="77" t="s">
        <v>10542</v>
      </c>
      <c r="H4343" s="78" t="s">
        <v>10543</v>
      </c>
      <c r="I4343" s="14" t="s">
        <v>10544</v>
      </c>
      <c r="J4343" s="67" t="s">
        <v>1302</v>
      </c>
      <c r="K4343" s="14" t="s">
        <v>29</v>
      </c>
      <c r="L4343" s="15" t="s">
        <v>30</v>
      </c>
      <c r="M4343" s="7" t="s">
        <v>9427</v>
      </c>
      <c r="N4343" s="15" t="s">
        <v>2101</v>
      </c>
      <c r="O4343" s="15" t="s">
        <v>10326</v>
      </c>
      <c r="P4343" s="15" t="s">
        <v>2518</v>
      </c>
      <c r="Q4343" s="15" t="s">
        <v>4109</v>
      </c>
      <c r="R4343" s="30">
        <v>36082</v>
      </c>
      <c r="S4343" s="30">
        <v>45215</v>
      </c>
      <c r="T4343" s="70">
        <v>45701</v>
      </c>
      <c r="U4343" s="20"/>
      <c r="V4343" s="20"/>
      <c r="W4343" s="30"/>
      <c r="X4343" s="17"/>
      <c r="Y4343" s="17"/>
      <c r="Z4343" s="20"/>
      <c r="AA4343" s="18">
        <f t="shared" ca="1" si="340"/>
        <v>26</v>
      </c>
      <c r="AB4343" s="21" t="s">
        <v>7878</v>
      </c>
      <c r="AC4343" s="35" t="str">
        <f t="shared" si="339"/>
        <v>1 anos 3 meses 28 dias</v>
      </c>
      <c r="AD4343" s="35" t="str">
        <f ca="1">IF(AND(V4343="",T4343&lt;TODAY()),"Contrato Encerrado",IF(AND(V4343="",T4343&gt;TODAY()),DATEDIF(TODAY(),T4343,"Y")&amp;" anos"&amp;" "&amp;DATEDIF(TODAY(),T4343,"YM")&amp;" meses"&amp;" "&amp;DATEDIF(TODAY(),T4343,"MD")&amp;" dias",IF(AND(X4343="",V4343&lt;TODAY()),"Contrato Encerrado",IF(AND(X4343="",V4343&gt;TODAY()),DATEDIF(TODAY(),V4343,"Y")&amp;" anos"&amp;" "&amp;DATEDIF(TODAY(),V4343,"YM")&amp;" meses"&amp;" "&amp;DATEDIF(TODAY(),V4343,"MD")&amp;" dias",IF(AND(Z4343="",X4343&lt;TODAY()),"Contrato Encerrado",IF(AND(Z4343="",X4343&gt;TODAY()),DATEDIF(TODAY(),X4343,"Y")&amp;" anos"&amp;" "&amp;DATEDIF(TODAY(),X4343,"YM")&amp;" meses"&amp;" "&amp;DATEDIF(TODAY(),X4343,"MD")&amp;" dias",IF(AND(Z4343&lt;&gt;””,Z4343&lt;TODAY()),"Contrato Encerrado",IF(AND(Z4343&lt;&gt;"",Z4343&gt;TODAY()),DATEDIF(TODAY(),Z4343,"Y")&amp;" anos"&amp;" "&amp;DATEDIF(TODAY(),Z4343,"YM")&amp;" meses"&amp;" "&amp;DATEDIF(TODAY(),Z4343,"MD")&amp;" dias"))))))))</f>
        <v>Contrato Encerrado</v>
      </c>
      <c r="AE4343" s="35">
        <f t="shared" si="341"/>
        <v>486</v>
      </c>
      <c r="AF4343" s="35">
        <f t="shared" si="342"/>
        <v>244</v>
      </c>
      <c r="AG4343" s="17" t="str">
        <f t="shared" si="343"/>
        <v>0 anos 7 meses 31 dias</v>
      </c>
    </row>
    <row r="4344" spans="1:33" ht="11.25" customHeight="1" x14ac:dyDescent="0.2">
      <c r="A4344" s="8" t="s">
        <v>9</v>
      </c>
      <c r="B4344" s="10" t="s">
        <v>13</v>
      </c>
      <c r="C4344" s="11" t="s">
        <v>22</v>
      </c>
      <c r="D4344" s="36">
        <v>2022</v>
      </c>
      <c r="E4344" s="12" t="s">
        <v>157</v>
      </c>
      <c r="F4344" s="8" t="s">
        <v>158</v>
      </c>
      <c r="G4344" s="77" t="s">
        <v>5490</v>
      </c>
      <c r="H4344" s="78" t="s">
        <v>5491</v>
      </c>
      <c r="I4344" s="14" t="s">
        <v>5492</v>
      </c>
      <c r="J4344" s="14" t="s">
        <v>14943</v>
      </c>
      <c r="K4344" s="14" t="s">
        <v>29</v>
      </c>
      <c r="L4344" s="15" t="s">
        <v>30</v>
      </c>
      <c r="M4344" s="7" t="s">
        <v>9427</v>
      </c>
      <c r="N4344" s="16" t="s">
        <v>2112</v>
      </c>
      <c r="O4344" s="16"/>
      <c r="P4344" s="16" t="s">
        <v>2517</v>
      </c>
      <c r="Q4344" s="16" t="s">
        <v>2522</v>
      </c>
      <c r="R4344" s="31">
        <v>37271</v>
      </c>
      <c r="S4344" s="31">
        <v>44781</v>
      </c>
      <c r="T4344" s="31">
        <v>44943</v>
      </c>
      <c r="U4344" s="31"/>
      <c r="V4344" s="31"/>
      <c r="W4344" s="31"/>
      <c r="X4344" s="17"/>
      <c r="Y4344" s="17"/>
      <c r="Z4344" s="31"/>
      <c r="AA4344" s="18">
        <f t="shared" ca="1" si="340"/>
        <v>23</v>
      </c>
      <c r="AB4344" s="19" t="s">
        <v>7878</v>
      </c>
      <c r="AC4344" s="35" t="str">
        <f t="shared" si="339"/>
        <v>0 anos 5 meses 9 dias</v>
      </c>
      <c r="AD4344" s="35" t="str">
        <f ca="1">IF(AND(V4344="",T4344&lt;TODAY()),"Contrato Encerrado",IF(AND(V4344="",T4344&gt;TODAY()),DATEDIF(TODAY(),T4344,"Y")&amp;" anos"&amp;" "&amp;DATEDIF(TODAY(),T4344,"YM")&amp;" meses"&amp;" "&amp;DATEDIF(TODAY(),T4344,"MD")&amp;" dias",IF(AND(X4344="",V4344&lt;TODAY()),"Contrato Encerrado",IF(AND(X4344="",V4344&gt;TODAY()),DATEDIF(TODAY(),V4344,"Y")&amp;" anos"&amp;" "&amp;DATEDIF(TODAY(),V4344,"YM")&amp;" meses"&amp;" "&amp;DATEDIF(TODAY(),V4344,"MD")&amp;" dias",IF(AND(Z4344="",X4344&lt;TODAY()),"Contrato Encerrado",IF(AND(Z4344="",X4344&gt;TODAY()),DATEDIF(TODAY(),X4344,"Y")&amp;" anos"&amp;" "&amp;DATEDIF(TODAY(),X4344,"YM")&amp;" meses"&amp;" "&amp;DATEDIF(TODAY(),X4344,"MD")&amp;" dias",IF(AND(Z4344&lt;&gt;””,Z4344&lt;TODAY()),"Contrato Encerrado",IF(AND(Z4344&lt;&gt;"",Z4344&gt;TODAY()),DATEDIF(TODAY(),Z4344,"Y")&amp;" anos"&amp;" "&amp;DATEDIF(TODAY(),Z4344,"YM")&amp;" meses"&amp;" "&amp;DATEDIF(TODAY(),Z4344,"MD")&amp;" dias"))))))))</f>
        <v>Contrato Encerrado</v>
      </c>
      <c r="AE4344" s="35">
        <f t="shared" si="341"/>
        <v>162</v>
      </c>
      <c r="AF4344" s="35">
        <f t="shared" si="342"/>
        <v>568</v>
      </c>
      <c r="AG4344" s="17" t="str">
        <f t="shared" si="343"/>
        <v>1 anos 6 meses 21 dias</v>
      </c>
    </row>
    <row r="4345" spans="1:33" ht="11.25" customHeight="1" x14ac:dyDescent="0.2">
      <c r="A4345" s="141" t="s">
        <v>9</v>
      </c>
      <c r="B4345" s="142" t="s">
        <v>13</v>
      </c>
      <c r="C4345" s="143" t="s">
        <v>22</v>
      </c>
      <c r="D4345" s="144">
        <v>2022</v>
      </c>
      <c r="E4345" s="145" t="s">
        <v>157</v>
      </c>
      <c r="F4345" s="141" t="s">
        <v>158</v>
      </c>
      <c r="G4345" s="146" t="s">
        <v>180</v>
      </c>
      <c r="H4345" s="147" t="s">
        <v>181</v>
      </c>
      <c r="I4345" s="148" t="s">
        <v>182</v>
      </c>
      <c r="J4345" s="14" t="s">
        <v>14943</v>
      </c>
      <c r="K4345" s="148" t="s">
        <v>29</v>
      </c>
      <c r="L4345" s="149" t="s">
        <v>30</v>
      </c>
      <c r="M4345" s="7" t="s">
        <v>9427</v>
      </c>
      <c r="N4345" s="150" t="s">
        <v>2099</v>
      </c>
      <c r="O4345" s="150"/>
      <c r="P4345" s="150" t="s">
        <v>2517</v>
      </c>
      <c r="Q4345" s="150" t="s">
        <v>2522</v>
      </c>
      <c r="R4345" s="151">
        <v>36794</v>
      </c>
      <c r="S4345" s="151">
        <v>44323</v>
      </c>
      <c r="T4345" s="129">
        <v>45056</v>
      </c>
      <c r="U4345" s="129"/>
      <c r="V4345" s="151"/>
      <c r="W4345" s="151"/>
      <c r="X4345" s="17"/>
      <c r="Y4345" s="17"/>
      <c r="Z4345" s="151"/>
      <c r="AA4345" s="152">
        <f t="shared" ca="1" si="340"/>
        <v>25</v>
      </c>
      <c r="AB4345" s="153" t="s">
        <v>7878</v>
      </c>
      <c r="AC4345" s="35" t="str">
        <f t="shared" si="339"/>
        <v>2 anos 0 meses 3 dias</v>
      </c>
      <c r="AD4345" s="132" t="str">
        <f ca="1">IF(AND(V4345="",T4345&lt;TODAY()),"Contrato Encerrado",IF(AND(V4345="",T4345&gt;TODAY()),DATEDIF(TODAY(),T4345,"Y")&amp;" anos"&amp;" "&amp;DATEDIF(TODAY(),T4345,"YM")&amp;" meses"&amp;" "&amp;DATEDIF(TODAY(),T4345,"MD")&amp;" dias",IF(AND(X4345="",V4345&lt;TODAY()),"Contrato Encerrado",IF(AND(X4345="",V4345&gt;TODAY()),DATEDIF(TODAY(),V4345,"Y")&amp;" anos"&amp;" "&amp;DATEDIF(TODAY(),V4345,"YM")&amp;" meses"&amp;" "&amp;DATEDIF(TODAY(),V4345,"MD")&amp;" dias",IF(AND(Z4345="",X4345&lt;TODAY()),"Contrato Encerrado",IF(AND(Z4345="",X4345&gt;TODAY()),DATEDIF(TODAY(),X4345,"Y")&amp;" anos"&amp;" "&amp;DATEDIF(TODAY(),X4345,"YM")&amp;" meses"&amp;" "&amp;DATEDIF(TODAY(),X4345,"MD")&amp;" dias",IF(AND(Z4345&lt;&gt;””,Z4345&lt;TODAY()),"Contrato Encerrado",IF(AND(Z4345&lt;&gt;"",Z4345&gt;TODAY()),DATEDIF(TODAY(),Z4345,"Y")&amp;" anos"&amp;" "&amp;DATEDIF(TODAY(),Z4345,"YM")&amp;" meses"&amp;" "&amp;DATEDIF(TODAY(),Z4345,"MD")&amp;" dias"))))))))</f>
        <v>Contrato Encerrado</v>
      </c>
      <c r="AE4345" s="132">
        <f t="shared" si="341"/>
        <v>733</v>
      </c>
      <c r="AF4345" s="132">
        <f t="shared" si="342"/>
        <v>-3</v>
      </c>
      <c r="AG4345" s="133" t="str">
        <f t="shared" si="343"/>
        <v>ESTÁGIO COMPLETOU 2 ANOS</v>
      </c>
    </row>
    <row r="4346" spans="1:33" ht="11.25" customHeight="1" x14ac:dyDescent="0.2">
      <c r="A4346" s="8" t="s">
        <v>9</v>
      </c>
      <c r="B4346" s="8" t="s">
        <v>13</v>
      </c>
      <c r="C4346" s="22" t="s">
        <v>19</v>
      </c>
      <c r="D4346" s="37">
        <v>2024</v>
      </c>
      <c r="E4346" s="12" t="s">
        <v>157</v>
      </c>
      <c r="F4346" s="8" t="s">
        <v>158</v>
      </c>
      <c r="G4346" s="77" t="s">
        <v>13753</v>
      </c>
      <c r="H4346" s="78" t="s">
        <v>13754</v>
      </c>
      <c r="I4346" s="14" t="s">
        <v>13755</v>
      </c>
      <c r="J4346" s="14" t="s">
        <v>14943</v>
      </c>
      <c r="K4346" s="14" t="s">
        <v>29</v>
      </c>
      <c r="L4346" s="15" t="s">
        <v>30</v>
      </c>
      <c r="M4346" s="7" t="s">
        <v>9427</v>
      </c>
      <c r="N4346" s="15" t="s">
        <v>9525</v>
      </c>
      <c r="O4346" s="15" t="s">
        <v>7915</v>
      </c>
      <c r="P4346" s="15" t="s">
        <v>2518</v>
      </c>
      <c r="Q4346" s="15" t="s">
        <v>2521</v>
      </c>
      <c r="R4346" s="20">
        <v>36422</v>
      </c>
      <c r="S4346" s="20">
        <v>45439</v>
      </c>
      <c r="T4346" s="20">
        <v>45803</v>
      </c>
      <c r="U4346" s="20">
        <v>45814</v>
      </c>
      <c r="V4346" s="20">
        <v>45838</v>
      </c>
      <c r="W4346" s="20"/>
      <c r="X4346" s="17"/>
      <c r="Y4346" s="17"/>
      <c r="Z4346" s="20"/>
      <c r="AA4346" s="18">
        <f t="shared" ca="1" si="340"/>
        <v>26</v>
      </c>
      <c r="AB4346" s="15" t="s">
        <v>7878</v>
      </c>
      <c r="AC4346" s="35" t="str">
        <f t="shared" si="339"/>
        <v>1 anos 0 meses 23 dias</v>
      </c>
      <c r="AD4346" s="35" t="str">
        <f ca="1">IF(AND(V4346="",T4346&lt;TODAY()),"Contrato Encerrado",IF(AND(V4346="",T4346&gt;TODAY()),DATEDIF(TODAY(),T4346,"Y")&amp;" anos"&amp;" "&amp;DATEDIF(TODAY(),T4346,"YM")&amp;" meses"&amp;" "&amp;DATEDIF(TODAY(),T4346,"MD")&amp;" dias",IF(AND(X4346="",V4346&lt;TODAY()),"Contrato Encerrado",IF(AND(X4346="",V4346&gt;TODAY()),DATEDIF(TODAY(),V4346,"Y")&amp;" anos"&amp;" "&amp;DATEDIF(TODAY(),V4346,"YM")&amp;" meses"&amp;" "&amp;DATEDIF(TODAY(),V4346,"MD")&amp;" dias",IF(AND(Z4346="",X4346&lt;TODAY()),"Contrato Encerrado",IF(AND(Z4346="",X4346&gt;TODAY()),DATEDIF(TODAY(),X4346,"Y")&amp;" anos"&amp;" "&amp;DATEDIF(TODAY(),X4346,"YM")&amp;" meses"&amp;" "&amp;DATEDIF(TODAY(),X4346,"MD")&amp;" dias",IF(AND(Z4346&lt;&gt;””,Z4346&lt;TODAY()),"Contrato Encerrado",IF(AND(Z4346&lt;&gt;"",Z4346&gt;TODAY()),DATEDIF(TODAY(),Z4346,"Y")&amp;" anos"&amp;" "&amp;DATEDIF(TODAY(),Z4346,"YM")&amp;" meses"&amp;" "&amp;DATEDIF(TODAY(),Z4346,"MD")&amp;" dias"))))))))</f>
        <v>Contrato Encerrado</v>
      </c>
      <c r="AE4346" s="35">
        <f t="shared" si="341"/>
        <v>388</v>
      </c>
      <c r="AF4346" s="35">
        <f t="shared" si="342"/>
        <v>342</v>
      </c>
      <c r="AG4346" s="17" t="str">
        <f t="shared" si="343"/>
        <v>0 anos 11 meses 7 dias</v>
      </c>
    </row>
    <row r="4347" spans="1:33" ht="11.25" customHeight="1" x14ac:dyDescent="0.2">
      <c r="A4347" s="8" t="s">
        <v>9</v>
      </c>
      <c r="B4347" s="8" t="s">
        <v>13</v>
      </c>
      <c r="C4347" s="22" t="s">
        <v>11</v>
      </c>
      <c r="D4347" s="37">
        <v>2024</v>
      </c>
      <c r="E4347" s="12" t="s">
        <v>27</v>
      </c>
      <c r="F4347" s="8" t="s">
        <v>28</v>
      </c>
      <c r="G4347" s="77" t="s">
        <v>11702</v>
      </c>
      <c r="H4347" s="78" t="s">
        <v>11703</v>
      </c>
      <c r="I4347" s="14" t="s">
        <v>11704</v>
      </c>
      <c r="J4347" s="14" t="s">
        <v>1302</v>
      </c>
      <c r="K4347" s="14" t="s">
        <v>29</v>
      </c>
      <c r="L4347" s="15" t="s">
        <v>30</v>
      </c>
      <c r="M4347" s="7" t="s">
        <v>9427</v>
      </c>
      <c r="N4347" s="15" t="s">
        <v>2098</v>
      </c>
      <c r="O4347" s="15" t="s">
        <v>7901</v>
      </c>
      <c r="P4347" s="15" t="s">
        <v>2518</v>
      </c>
      <c r="Q4347" s="15" t="s">
        <v>4109</v>
      </c>
      <c r="R4347" s="20">
        <v>36376</v>
      </c>
      <c r="S4347" s="20">
        <v>45293</v>
      </c>
      <c r="T4347" s="20">
        <v>45484</v>
      </c>
      <c r="U4347" s="20"/>
      <c r="V4347" s="20"/>
      <c r="W4347" s="20"/>
      <c r="X4347" s="17"/>
      <c r="Y4347" s="17"/>
      <c r="Z4347" s="20"/>
      <c r="AA4347" s="18">
        <f t="shared" ca="1" si="340"/>
        <v>26</v>
      </c>
      <c r="AB4347" s="15" t="s">
        <v>7878</v>
      </c>
      <c r="AC4347" s="35" t="str">
        <f t="shared" ref="AC4347:AC4410" si="344">DATEDIF($S4347,$Z4347-($U4347-$T4347)-($W4347-$V4347)-($Y4347-$X4347),"Y")&amp; " anos"&amp; " "&amp;DATEDIF($S4347,$Z4347-($U4347-$T4347)-($W4347-$V4347)-($Y4347-$X4347),"YM")&amp; " meses"&amp; " "&amp;DATEDIF($S4347,$Z4347-($U4347-$T4347)-($W4347-$V4347)-($Y4347-$X4347),"MD")&amp; " dias"</f>
        <v>0 anos 6 meses 9 dias</v>
      </c>
      <c r="AD4347" s="35" t="str">
        <f ca="1">IF(AND(V4347="",T4347&lt;TODAY()),"Contrato Encerrado",IF(AND(V4347="",T4347&gt;TODAY()),DATEDIF(TODAY(),T4347,"Y")&amp;" anos"&amp;" "&amp;DATEDIF(TODAY(),T4347,"YM")&amp;" meses"&amp;" "&amp;DATEDIF(TODAY(),T4347,"MD")&amp;" dias",IF(AND(X4347="",V4347&lt;TODAY()),"Contrato Encerrado",IF(AND(X4347="",V4347&gt;TODAY()),DATEDIF(TODAY(),V4347,"Y")&amp;" anos"&amp;" "&amp;DATEDIF(TODAY(),V4347,"YM")&amp;" meses"&amp;" "&amp;DATEDIF(TODAY(),V4347,"MD")&amp;" dias",IF(AND(Z4347="",X4347&lt;TODAY()),"Contrato Encerrado",IF(AND(Z4347="",X4347&gt;TODAY()),DATEDIF(TODAY(),X4347,"Y")&amp;" anos"&amp;" "&amp;DATEDIF(TODAY(),X4347,"YM")&amp;" meses"&amp;" "&amp;DATEDIF(TODAY(),X4347,"MD")&amp;" dias",IF(AND(Z4347&lt;&gt;””,Z4347&lt;TODAY()),"Contrato Encerrado",IF(AND(Z4347&lt;&gt;"",Z4347&gt;TODAY()),DATEDIF(TODAY(),Z4347,"Y")&amp;" anos"&amp;" "&amp;DATEDIF(TODAY(),Z4347,"YM")&amp;" meses"&amp;" "&amp;DATEDIF(TODAY(),Z4347,"MD")&amp;" dias"))))))))</f>
        <v>Contrato Encerrado</v>
      </c>
      <c r="AE4347" s="35">
        <f t="shared" si="341"/>
        <v>191</v>
      </c>
      <c r="AF4347" s="35">
        <f t="shared" si="342"/>
        <v>539</v>
      </c>
      <c r="AG4347" s="17" t="str">
        <f t="shared" si="343"/>
        <v>1 anos 5 meses 22 dias</v>
      </c>
    </row>
    <row r="4348" spans="1:33" ht="11.25" customHeight="1" x14ac:dyDescent="0.2">
      <c r="A4348" s="8" t="s">
        <v>9</v>
      </c>
      <c r="B4348" s="8" t="s">
        <v>13</v>
      </c>
      <c r="C4348" s="22" t="s">
        <v>21</v>
      </c>
      <c r="D4348" s="35">
        <v>2025</v>
      </c>
      <c r="E4348" s="12" t="s">
        <v>1685</v>
      </c>
      <c r="F4348" s="8" t="s">
        <v>1686</v>
      </c>
      <c r="G4348" s="14" t="s">
        <v>17677</v>
      </c>
      <c r="H4348" s="8" t="s">
        <v>17678</v>
      </c>
      <c r="I4348" s="14" t="s">
        <v>17039</v>
      </c>
      <c r="J4348" s="14" t="s">
        <v>10</v>
      </c>
      <c r="K4348" s="14" t="s">
        <v>29</v>
      </c>
      <c r="L4348" s="15" t="s">
        <v>30</v>
      </c>
      <c r="M4348" s="7" t="s">
        <v>16153</v>
      </c>
      <c r="N4348" s="15" t="s">
        <v>2105</v>
      </c>
      <c r="O4348" s="15" t="s">
        <v>7954</v>
      </c>
      <c r="P4348" s="15" t="s">
        <v>2518</v>
      </c>
      <c r="Q4348" s="15" t="s">
        <v>2523</v>
      </c>
      <c r="R4348" s="20">
        <v>36161</v>
      </c>
      <c r="S4348" s="20">
        <v>45839</v>
      </c>
      <c r="T4348" s="20">
        <v>46203</v>
      </c>
      <c r="U4348" s="20"/>
      <c r="V4348" s="20"/>
      <c r="W4348" s="20"/>
      <c r="X4348" s="17"/>
      <c r="Y4348" s="17"/>
      <c r="Z4348" s="20"/>
      <c r="AA4348" s="21">
        <f t="shared" ca="1" si="340"/>
        <v>26</v>
      </c>
      <c r="AB4348" s="20" t="s">
        <v>7878</v>
      </c>
      <c r="AC4348" s="35" t="str">
        <f t="shared" si="344"/>
        <v>0 anos 11 meses 29 dias</v>
      </c>
      <c r="AD4348" s="35" t="str">
        <f ca="1">IF(AND(V4348="",T4348&lt;TODAY()),"Contrato Encerrado",IF(AND(V4348="",T4348&gt;TODAY()),DATEDIF(TODAY(),T4348,"Y")&amp;" anos"&amp;" "&amp;DATEDIF(TODAY(),T4348,"YM")&amp;" meses"&amp;" "&amp;DATEDIF(TODAY(),T4348,"MD")&amp;" dias",IF(AND(X4348="",V4348&lt;TODAY()),"Contrato Encerrado",IF(AND(X4348="",V4348&gt;TODAY()),DATEDIF(TODAY(),V4348,"Y")&amp;" anos"&amp;" "&amp;DATEDIF(TODAY(),V4348,"YM")&amp;" meses"&amp;" "&amp;DATEDIF(TODAY(),V4348,"MD")&amp;" dias",IF(AND(Z4348="",X4348&lt;TODAY()),"Contrato Encerrado",IF(AND(Z4348="",X4348&gt;TODAY()),DATEDIF(TODAY(),X4348,"Y")&amp;" anos"&amp;" "&amp;DATEDIF(TODAY(),X4348,"YM")&amp;" meses"&amp;" "&amp;DATEDIF(TODAY(),X4348,"MD")&amp;" dias",IF(AND(Z4348&lt;&gt;””,Z4348&lt;TODAY()),"Contrato Encerrado",IF(AND(Z4348&lt;&gt;"",Z4348&gt;TODAY()),DATEDIF(TODAY(),Z4348,"Y")&amp;" anos"&amp;" "&amp;DATEDIF(TODAY(),Z4348,"YM")&amp;" meses"&amp;" "&amp;DATEDIF(TODAY(),Z4348,"MD")&amp;" dias"))))))))</f>
        <v>0 anos 8 meses 23 dias</v>
      </c>
      <c r="AE4348" s="35">
        <f t="shared" si="341"/>
        <v>364</v>
      </c>
      <c r="AF4348" s="35">
        <f t="shared" si="342"/>
        <v>366</v>
      </c>
      <c r="AG4348" s="17" t="str">
        <f t="shared" si="343"/>
        <v>0 anos 11 meses 31 dias</v>
      </c>
    </row>
    <row r="4349" spans="1:33" ht="11.25" customHeight="1" x14ac:dyDescent="0.2">
      <c r="A4349" s="8" t="s">
        <v>9</v>
      </c>
      <c r="B4349" s="10" t="s">
        <v>13</v>
      </c>
      <c r="C4349" s="11" t="s">
        <v>22</v>
      </c>
      <c r="D4349" s="36">
        <v>2022</v>
      </c>
      <c r="E4349" s="12" t="s">
        <v>157</v>
      </c>
      <c r="F4349" s="8" t="s">
        <v>158</v>
      </c>
      <c r="G4349" s="77" t="s">
        <v>999</v>
      </c>
      <c r="H4349" s="78" t="s">
        <v>1000</v>
      </c>
      <c r="I4349" s="14" t="s">
        <v>1001</v>
      </c>
      <c r="J4349" s="14" t="s">
        <v>14943</v>
      </c>
      <c r="K4349" s="14" t="s">
        <v>29</v>
      </c>
      <c r="L4349" s="15" t="s">
        <v>30</v>
      </c>
      <c r="M4349" s="7" t="s">
        <v>9427</v>
      </c>
      <c r="N4349" s="16" t="s">
        <v>2101</v>
      </c>
      <c r="O4349" s="16"/>
      <c r="P4349" s="16" t="s">
        <v>2517</v>
      </c>
      <c r="Q4349" s="16" t="s">
        <v>2522</v>
      </c>
      <c r="R4349" s="31">
        <v>37192</v>
      </c>
      <c r="S4349" s="31">
        <v>44382</v>
      </c>
      <c r="T4349" s="31">
        <v>44943</v>
      </c>
      <c r="U4349" s="31"/>
      <c r="V4349" s="31"/>
      <c r="W4349" s="31"/>
      <c r="X4349" s="17"/>
      <c r="Y4349" s="17"/>
      <c r="Z4349" s="31"/>
      <c r="AA4349" s="18">
        <f t="shared" ca="1" si="340"/>
        <v>23</v>
      </c>
      <c r="AB4349" s="19" t="s">
        <v>7878</v>
      </c>
      <c r="AC4349" s="35" t="str">
        <f t="shared" si="344"/>
        <v>1 anos 6 meses 12 dias</v>
      </c>
      <c r="AD4349" s="35" t="str">
        <f ca="1">IF(AND(V4349="",T4349&lt;TODAY()),"Contrato Encerrado",IF(AND(V4349="",T4349&gt;TODAY()),DATEDIF(TODAY(),T4349,"Y")&amp;" anos"&amp;" "&amp;DATEDIF(TODAY(),T4349,"YM")&amp;" meses"&amp;" "&amp;DATEDIF(TODAY(),T4349,"MD")&amp;" dias",IF(AND(X4349="",V4349&lt;TODAY()),"Contrato Encerrado",IF(AND(X4349="",V4349&gt;TODAY()),DATEDIF(TODAY(),V4349,"Y")&amp;" anos"&amp;" "&amp;DATEDIF(TODAY(),V4349,"YM")&amp;" meses"&amp;" "&amp;DATEDIF(TODAY(),V4349,"MD")&amp;" dias",IF(AND(Z4349="",X4349&lt;TODAY()),"Contrato Encerrado",IF(AND(Z4349="",X4349&gt;TODAY()),DATEDIF(TODAY(),X4349,"Y")&amp;" anos"&amp;" "&amp;DATEDIF(TODAY(),X4349,"YM")&amp;" meses"&amp;" "&amp;DATEDIF(TODAY(),X4349,"MD")&amp;" dias",IF(AND(Z4349&lt;&gt;””,Z4349&lt;TODAY()),"Contrato Encerrado",IF(AND(Z4349&lt;&gt;"",Z4349&gt;TODAY()),DATEDIF(TODAY(),Z4349,"Y")&amp;" anos"&amp;" "&amp;DATEDIF(TODAY(),Z4349,"YM")&amp;" meses"&amp;" "&amp;DATEDIF(TODAY(),Z4349,"MD")&amp;" dias"))))))))</f>
        <v>Contrato Encerrado</v>
      </c>
      <c r="AE4349" s="35">
        <f t="shared" si="341"/>
        <v>561</v>
      </c>
      <c r="AF4349" s="35">
        <f t="shared" si="342"/>
        <v>169</v>
      </c>
      <c r="AG4349" s="17" t="str">
        <f t="shared" si="343"/>
        <v>0 anos 5 meses 17 dias</v>
      </c>
    </row>
    <row r="4350" spans="1:33" ht="11.25" customHeight="1" x14ac:dyDescent="0.2">
      <c r="A4350" s="8" t="s">
        <v>9</v>
      </c>
      <c r="B4350" s="8" t="s">
        <v>13</v>
      </c>
      <c r="C4350" s="22" t="s">
        <v>17</v>
      </c>
      <c r="D4350" s="37">
        <v>2025</v>
      </c>
      <c r="E4350" s="12" t="s">
        <v>27</v>
      </c>
      <c r="F4350" s="8" t="s">
        <v>28</v>
      </c>
      <c r="G4350" s="9" t="s">
        <v>16730</v>
      </c>
      <c r="H4350" s="8" t="s">
        <v>16731</v>
      </c>
      <c r="I4350" s="14" t="s">
        <v>16732</v>
      </c>
      <c r="J4350" s="14" t="s">
        <v>10</v>
      </c>
      <c r="K4350" s="14" t="s">
        <v>29</v>
      </c>
      <c r="L4350" s="15" t="s">
        <v>30</v>
      </c>
      <c r="M4350" s="7" t="s">
        <v>9427</v>
      </c>
      <c r="N4350" s="15" t="s">
        <v>15975</v>
      </c>
      <c r="O4350" s="15" t="s">
        <v>7885</v>
      </c>
      <c r="P4350" s="15" t="s">
        <v>2518</v>
      </c>
      <c r="Q4350" s="15" t="s">
        <v>4109</v>
      </c>
      <c r="R4350" s="20">
        <v>38427</v>
      </c>
      <c r="S4350" s="20">
        <v>45769</v>
      </c>
      <c r="T4350" s="20">
        <v>46133</v>
      </c>
      <c r="U4350" s="20"/>
      <c r="V4350" s="20"/>
      <c r="W4350" s="20"/>
      <c r="X4350" s="17"/>
      <c r="Y4350" s="17"/>
      <c r="Z4350" s="20"/>
      <c r="AA4350" s="18">
        <f t="shared" ca="1" si="340"/>
        <v>20</v>
      </c>
      <c r="AB4350" s="15" t="s">
        <v>7878</v>
      </c>
      <c r="AC4350" s="35" t="str">
        <f t="shared" si="344"/>
        <v>0 anos 11 meses 30 dias</v>
      </c>
      <c r="AD4350" s="35" t="str">
        <f ca="1">IF(AND(V4350="",T4350&lt;TODAY()),"Contrato Encerrado",IF(AND(V4350="",T4350&gt;TODAY()),DATEDIF(TODAY(),T4350,"Y")&amp;" anos"&amp;" "&amp;DATEDIF(TODAY(),T4350,"YM")&amp;" meses"&amp;" "&amp;DATEDIF(TODAY(),T4350,"MD")&amp;" dias",IF(AND(X4350="",V4350&lt;TODAY()),"Contrato Encerrado",IF(AND(X4350="",V4350&gt;TODAY()),DATEDIF(TODAY(),V4350,"Y")&amp;" anos"&amp;" "&amp;DATEDIF(TODAY(),V4350,"YM")&amp;" meses"&amp;" "&amp;DATEDIF(TODAY(),V4350,"MD")&amp;" dias",IF(AND(Z4350="",X4350&lt;TODAY()),"Contrato Encerrado",IF(AND(Z4350="",X4350&gt;TODAY()),DATEDIF(TODAY(),X4350,"Y")&amp;" anos"&amp;" "&amp;DATEDIF(TODAY(),X4350,"YM")&amp;" meses"&amp;" "&amp;DATEDIF(TODAY(),X4350,"MD")&amp;" dias",IF(AND(Z4350&lt;&gt;””,Z4350&lt;TODAY()),"Contrato Encerrado",IF(AND(Z4350&lt;&gt;"",Z4350&gt;TODAY()),DATEDIF(TODAY(),Z4350,"Y")&amp;" anos"&amp;" "&amp;DATEDIF(TODAY(),Z4350,"YM")&amp;" meses"&amp;" "&amp;DATEDIF(TODAY(),Z4350,"MD")&amp;" dias"))))))))</f>
        <v>0 anos 6 meses 14 dias</v>
      </c>
      <c r="AE4350" s="35">
        <f t="shared" si="341"/>
        <v>364</v>
      </c>
      <c r="AF4350" s="35">
        <f t="shared" si="342"/>
        <v>366</v>
      </c>
      <c r="AG4350" s="17" t="str">
        <f t="shared" si="343"/>
        <v>0 anos 11 meses 31 dias</v>
      </c>
    </row>
    <row r="4351" spans="1:33" ht="11.25" customHeight="1" x14ac:dyDescent="0.2">
      <c r="A4351" s="8" t="s">
        <v>9</v>
      </c>
      <c r="B4351" s="10" t="s">
        <v>13</v>
      </c>
      <c r="C4351" s="11" t="s">
        <v>22</v>
      </c>
      <c r="D4351" s="36">
        <v>2022</v>
      </c>
      <c r="E4351" s="12" t="s">
        <v>157</v>
      </c>
      <c r="F4351" s="8" t="s">
        <v>158</v>
      </c>
      <c r="G4351" s="77" t="s">
        <v>1914</v>
      </c>
      <c r="H4351" s="78" t="s">
        <v>1915</v>
      </c>
      <c r="I4351" s="14" t="s">
        <v>1916</v>
      </c>
      <c r="J4351" s="14" t="s">
        <v>14943</v>
      </c>
      <c r="K4351" s="14" t="s">
        <v>29</v>
      </c>
      <c r="L4351" s="15" t="s">
        <v>81</v>
      </c>
      <c r="M4351" s="7" t="s">
        <v>82</v>
      </c>
      <c r="N4351" s="16" t="s">
        <v>4113</v>
      </c>
      <c r="O4351" s="16"/>
      <c r="P4351" s="16" t="s">
        <v>2517</v>
      </c>
      <c r="Q4351" s="16" t="s">
        <v>2522</v>
      </c>
      <c r="R4351" s="31">
        <v>38357</v>
      </c>
      <c r="S4351" s="31">
        <v>44531</v>
      </c>
      <c r="T4351" s="31">
        <v>44943</v>
      </c>
      <c r="U4351" s="31"/>
      <c r="V4351" s="31"/>
      <c r="W4351" s="31"/>
      <c r="X4351" s="17"/>
      <c r="Y4351" s="17"/>
      <c r="Z4351" s="31"/>
      <c r="AA4351" s="18">
        <f t="shared" ca="1" si="340"/>
        <v>20</v>
      </c>
      <c r="AB4351" s="19" t="s">
        <v>7878</v>
      </c>
      <c r="AC4351" s="35" t="str">
        <f t="shared" si="344"/>
        <v>1 anos 1 meses 16 dias</v>
      </c>
      <c r="AD4351" s="35" t="str">
        <f ca="1">IF(AND(V4351="",T4351&lt;TODAY()),"Contrato Encerrado",IF(AND(V4351="",T4351&gt;TODAY()),DATEDIF(TODAY(),T4351,"Y")&amp;" anos"&amp;" "&amp;DATEDIF(TODAY(),T4351,"YM")&amp;" meses"&amp;" "&amp;DATEDIF(TODAY(),T4351,"MD")&amp;" dias",IF(AND(X4351="",V4351&lt;TODAY()),"Contrato Encerrado",IF(AND(X4351="",V4351&gt;TODAY()),DATEDIF(TODAY(),V4351,"Y")&amp;" anos"&amp;" "&amp;DATEDIF(TODAY(),V4351,"YM")&amp;" meses"&amp;" "&amp;DATEDIF(TODAY(),V4351,"MD")&amp;" dias",IF(AND(Z4351="",X4351&lt;TODAY()),"Contrato Encerrado",IF(AND(Z4351="",X4351&gt;TODAY()),DATEDIF(TODAY(),X4351,"Y")&amp;" anos"&amp;" "&amp;DATEDIF(TODAY(),X4351,"YM")&amp;" meses"&amp;" "&amp;DATEDIF(TODAY(),X4351,"MD")&amp;" dias",IF(AND(Z4351&lt;&gt;””,Z4351&lt;TODAY()),"Contrato Encerrado",IF(AND(Z4351&lt;&gt;"",Z4351&gt;TODAY()),DATEDIF(TODAY(),Z4351,"Y")&amp;" anos"&amp;" "&amp;DATEDIF(TODAY(),Z4351,"YM")&amp;" meses"&amp;" "&amp;DATEDIF(TODAY(),Z4351,"MD")&amp;" dias"))))))))</f>
        <v>Contrato Encerrado</v>
      </c>
      <c r="AE4351" s="35">
        <f t="shared" si="341"/>
        <v>412</v>
      </c>
      <c r="AF4351" s="35">
        <f t="shared" si="342"/>
        <v>318</v>
      </c>
      <c r="AG4351" s="17" t="str">
        <f t="shared" si="343"/>
        <v>0 anos 10 meses 13 dias</v>
      </c>
    </row>
    <row r="4352" spans="1:33" ht="11.25" customHeight="1" x14ac:dyDescent="0.2">
      <c r="A4352" s="8" t="s">
        <v>9</v>
      </c>
      <c r="B4352" s="8" t="s">
        <v>13</v>
      </c>
      <c r="C4352" s="22" t="s">
        <v>23</v>
      </c>
      <c r="D4352" s="37">
        <v>2024</v>
      </c>
      <c r="E4352" s="12" t="s">
        <v>79</v>
      </c>
      <c r="F4352" s="8" t="s">
        <v>80</v>
      </c>
      <c r="G4352" s="77" t="s">
        <v>14687</v>
      </c>
      <c r="H4352" s="78" t="s">
        <v>14688</v>
      </c>
      <c r="I4352" s="14" t="s">
        <v>14689</v>
      </c>
      <c r="J4352" s="14" t="s">
        <v>1302</v>
      </c>
      <c r="K4352" s="14" t="s">
        <v>29</v>
      </c>
      <c r="L4352" s="15" t="s">
        <v>30</v>
      </c>
      <c r="M4352" s="7" t="s">
        <v>9427</v>
      </c>
      <c r="N4352" s="15" t="s">
        <v>2100</v>
      </c>
      <c r="O4352" s="15" t="s">
        <v>7911</v>
      </c>
      <c r="P4352" s="15" t="s">
        <v>2518</v>
      </c>
      <c r="Q4352" s="15" t="s">
        <v>2523</v>
      </c>
      <c r="R4352" s="20">
        <v>32480</v>
      </c>
      <c r="S4352" s="20">
        <v>45573</v>
      </c>
      <c r="T4352" s="20">
        <v>45609</v>
      </c>
      <c r="U4352" s="20"/>
      <c r="V4352" s="20"/>
      <c r="W4352" s="34"/>
      <c r="X4352" s="17"/>
      <c r="Y4352" s="17"/>
      <c r="Z4352" s="20"/>
      <c r="AA4352" s="18">
        <f t="shared" ca="1" si="340"/>
        <v>36</v>
      </c>
      <c r="AB4352" s="35" t="s">
        <v>7878</v>
      </c>
      <c r="AC4352" s="35" t="str">
        <f t="shared" si="344"/>
        <v>0 anos 1 meses 5 dias</v>
      </c>
      <c r="AD4352" s="35" t="str">
        <f ca="1">IF(AND(V4352="",T4352&lt;TODAY()),"Contrato Encerrado",IF(AND(V4352="",T4352&gt;TODAY()),DATEDIF(TODAY(),T4352,"Y")&amp;" anos"&amp;" "&amp;DATEDIF(TODAY(),T4352,"YM")&amp;" meses"&amp;" "&amp;DATEDIF(TODAY(),T4352,"MD")&amp;" dias",IF(AND(X4352="",V4352&lt;TODAY()),"Contrato Encerrado",IF(AND(X4352="",V4352&gt;TODAY()),DATEDIF(TODAY(),V4352,"Y")&amp;" anos"&amp;" "&amp;DATEDIF(TODAY(),V4352,"YM")&amp;" meses"&amp;" "&amp;DATEDIF(TODAY(),V4352,"MD")&amp;" dias",IF(AND(Z4352="",X4352&lt;TODAY()),"Contrato Encerrado",IF(AND(Z4352="",X4352&gt;TODAY()),DATEDIF(TODAY(),X4352,"Y")&amp;" anos"&amp;" "&amp;DATEDIF(TODAY(),X4352,"YM")&amp;" meses"&amp;" "&amp;DATEDIF(TODAY(),X4352,"MD")&amp;" dias",IF(AND(Z4352&lt;&gt;””,Z4352&lt;TODAY()),"Contrato Encerrado",IF(AND(Z4352&lt;&gt;"",Z4352&gt;TODAY()),DATEDIF(TODAY(),Z4352,"Y")&amp;" anos"&amp;" "&amp;DATEDIF(TODAY(),Z4352,"YM")&amp;" meses"&amp;" "&amp;DATEDIF(TODAY(),Z4352,"MD")&amp;" dias"))))))))</f>
        <v>Contrato Encerrado</v>
      </c>
      <c r="AE4352" s="35">
        <f t="shared" si="341"/>
        <v>36</v>
      </c>
      <c r="AF4352" s="35">
        <f t="shared" si="342"/>
        <v>694</v>
      </c>
      <c r="AG4352" s="17" t="str">
        <f t="shared" si="343"/>
        <v>1 anos 10 meses 24 dias</v>
      </c>
    </row>
    <row r="4353" spans="1:33" ht="11.25" customHeight="1" x14ac:dyDescent="0.2">
      <c r="A4353" s="8" t="s">
        <v>9</v>
      </c>
      <c r="B4353" s="8" t="s">
        <v>13</v>
      </c>
      <c r="C4353" s="22" t="s">
        <v>15</v>
      </c>
      <c r="D4353" s="37">
        <v>2023</v>
      </c>
      <c r="E4353" s="23" t="s">
        <v>1685</v>
      </c>
      <c r="F4353" s="8" t="s">
        <v>1686</v>
      </c>
      <c r="G4353" s="77" t="s">
        <v>7438</v>
      </c>
      <c r="H4353" s="78" t="s">
        <v>7439</v>
      </c>
      <c r="I4353" s="9" t="s">
        <v>7440</v>
      </c>
      <c r="J4353" s="14" t="s">
        <v>1302</v>
      </c>
      <c r="K4353" s="9" t="s">
        <v>29</v>
      </c>
      <c r="L4353" s="24" t="s">
        <v>30</v>
      </c>
      <c r="M4353" s="7" t="s">
        <v>9427</v>
      </c>
      <c r="N4353" s="15" t="s">
        <v>2098</v>
      </c>
      <c r="O4353" s="24"/>
      <c r="P4353" s="24" t="s">
        <v>2518</v>
      </c>
      <c r="Q4353" s="24" t="s">
        <v>2523</v>
      </c>
      <c r="R4353" s="17">
        <v>37021</v>
      </c>
      <c r="S4353" s="17">
        <v>44993</v>
      </c>
      <c r="T4353" s="31">
        <v>45456</v>
      </c>
      <c r="U4353" s="17"/>
      <c r="V4353" s="31"/>
      <c r="W4353" s="17"/>
      <c r="X4353" s="17"/>
      <c r="Y4353" s="17"/>
      <c r="Z4353" s="31"/>
      <c r="AA4353" s="18">
        <f t="shared" ca="1" si="340"/>
        <v>24</v>
      </c>
      <c r="AB4353" s="19" t="s">
        <v>7878</v>
      </c>
      <c r="AC4353" s="35" t="str">
        <f t="shared" si="344"/>
        <v>1 anos 3 meses 5 dias</v>
      </c>
      <c r="AD4353" s="35" t="str">
        <f ca="1">IF(AND(V4353="",T4353&lt;TODAY()),"Contrato Encerrado",IF(AND(V4353="",T4353&gt;TODAY()),DATEDIF(TODAY(),T4353,"Y")&amp;" anos"&amp;" "&amp;DATEDIF(TODAY(),T4353,"YM")&amp;" meses"&amp;" "&amp;DATEDIF(TODAY(),T4353,"MD")&amp;" dias",IF(AND(X4353="",V4353&lt;TODAY()),"Contrato Encerrado",IF(AND(X4353="",V4353&gt;TODAY()),DATEDIF(TODAY(),V4353,"Y")&amp;" anos"&amp;" "&amp;DATEDIF(TODAY(),V4353,"YM")&amp;" meses"&amp;" "&amp;DATEDIF(TODAY(),V4353,"MD")&amp;" dias",IF(AND(Z4353="",X4353&lt;TODAY()),"Contrato Encerrado",IF(AND(Z4353="",X4353&gt;TODAY()),DATEDIF(TODAY(),X4353,"Y")&amp;" anos"&amp;" "&amp;DATEDIF(TODAY(),X4353,"YM")&amp;" meses"&amp;" "&amp;DATEDIF(TODAY(),X4353,"MD")&amp;" dias",IF(AND(Z4353&lt;&gt;””,Z4353&lt;TODAY()),"Contrato Encerrado",IF(AND(Z4353&lt;&gt;"",Z4353&gt;TODAY()),DATEDIF(TODAY(),Z4353,"Y")&amp;" anos"&amp;" "&amp;DATEDIF(TODAY(),Z4353,"YM")&amp;" meses"&amp;" "&amp;DATEDIF(TODAY(),Z4353,"MD")&amp;" dias"))))))))</f>
        <v>Contrato Encerrado</v>
      </c>
      <c r="AE4353" s="35">
        <f t="shared" si="341"/>
        <v>463</v>
      </c>
      <c r="AF4353" s="35">
        <f t="shared" si="342"/>
        <v>267</v>
      </c>
      <c r="AG4353" s="17" t="str">
        <f t="shared" si="343"/>
        <v>0 anos 8 meses 23 dias</v>
      </c>
    </row>
    <row r="4354" spans="1:33" ht="11.25" customHeight="1" x14ac:dyDescent="0.2">
      <c r="A4354" s="8" t="s">
        <v>9</v>
      </c>
      <c r="B4354" s="8" t="s">
        <v>13</v>
      </c>
      <c r="C4354" s="22" t="s">
        <v>15</v>
      </c>
      <c r="D4354" s="37">
        <v>2024</v>
      </c>
      <c r="E4354" s="23" t="s">
        <v>157</v>
      </c>
      <c r="F4354" s="8" t="s">
        <v>158</v>
      </c>
      <c r="G4354" s="77" t="s">
        <v>12418</v>
      </c>
      <c r="H4354" s="78" t="s">
        <v>12419</v>
      </c>
      <c r="I4354" s="9" t="s">
        <v>12420</v>
      </c>
      <c r="J4354" s="14" t="s">
        <v>14943</v>
      </c>
      <c r="K4354" s="9" t="s">
        <v>29</v>
      </c>
      <c r="L4354" s="24" t="s">
        <v>30</v>
      </c>
      <c r="M4354" s="7" t="s">
        <v>9427</v>
      </c>
      <c r="N4354" s="24" t="s">
        <v>3197</v>
      </c>
      <c r="O4354" s="24" t="s">
        <v>12421</v>
      </c>
      <c r="P4354" s="24" t="s">
        <v>2518</v>
      </c>
      <c r="Q4354" s="24" t="s">
        <v>4109</v>
      </c>
      <c r="R4354" s="29">
        <v>34985</v>
      </c>
      <c r="S4354" s="29">
        <v>45323</v>
      </c>
      <c r="T4354" s="29">
        <v>45595</v>
      </c>
      <c r="U4354" s="20"/>
      <c r="V4354" s="20"/>
      <c r="W4354" s="29"/>
      <c r="X4354" s="17"/>
      <c r="Y4354" s="17"/>
      <c r="Z4354" s="29"/>
      <c r="AA4354" s="18">
        <f t="shared" ca="1" si="340"/>
        <v>29</v>
      </c>
      <c r="AB4354" s="24" t="s">
        <v>7878</v>
      </c>
      <c r="AC4354" s="35" t="str">
        <f t="shared" si="344"/>
        <v>0 anos 8 meses 29 dias</v>
      </c>
      <c r="AD4354" s="35" t="str">
        <f ca="1">IF(AND(V4354="",T4354&lt;TODAY()),"Contrato Encerrado",IF(AND(V4354="",T4354&gt;TODAY()),DATEDIF(TODAY(),T4354,"Y")&amp;" anos"&amp;" "&amp;DATEDIF(TODAY(),T4354,"YM")&amp;" meses"&amp;" "&amp;DATEDIF(TODAY(),T4354,"MD")&amp;" dias",IF(AND(X4354="",V4354&lt;TODAY()),"Contrato Encerrado",IF(AND(X4354="",V4354&gt;TODAY()),DATEDIF(TODAY(),V4354,"Y")&amp;" anos"&amp;" "&amp;DATEDIF(TODAY(),V4354,"YM")&amp;" meses"&amp;" "&amp;DATEDIF(TODAY(),V4354,"MD")&amp;" dias",IF(AND(Z4354="",X4354&lt;TODAY()),"Contrato Encerrado",IF(AND(Z4354="",X4354&gt;TODAY()),DATEDIF(TODAY(),X4354,"Y")&amp;" anos"&amp;" "&amp;DATEDIF(TODAY(),X4354,"YM")&amp;" meses"&amp;" "&amp;DATEDIF(TODAY(),X4354,"MD")&amp;" dias",IF(AND(Z4354&lt;&gt;””,Z4354&lt;TODAY()),"Contrato Encerrado",IF(AND(Z4354&lt;&gt;"",Z4354&gt;TODAY()),DATEDIF(TODAY(),Z4354,"Y")&amp;" anos"&amp;" "&amp;DATEDIF(TODAY(),Z4354,"YM")&amp;" meses"&amp;" "&amp;DATEDIF(TODAY(),Z4354,"MD")&amp;" dias"))))))))</f>
        <v>Contrato Encerrado</v>
      </c>
      <c r="AE4354" s="35">
        <f t="shared" si="341"/>
        <v>272</v>
      </c>
      <c r="AF4354" s="35">
        <f t="shared" si="342"/>
        <v>458</v>
      </c>
      <c r="AG4354" s="17" t="str">
        <f t="shared" si="343"/>
        <v>1 anos 3 meses 2 dias</v>
      </c>
    </row>
    <row r="4355" spans="1:33" ht="11.25" customHeight="1" x14ac:dyDescent="0.2">
      <c r="A4355" s="8" t="s">
        <v>9</v>
      </c>
      <c r="B4355" s="8" t="s">
        <v>13</v>
      </c>
      <c r="C4355" s="22" t="s">
        <v>15</v>
      </c>
      <c r="D4355" s="37">
        <v>2025</v>
      </c>
      <c r="E4355" s="12" t="s">
        <v>1304</v>
      </c>
      <c r="F4355" s="8" t="s">
        <v>1305</v>
      </c>
      <c r="G4355" s="77" t="s">
        <v>15991</v>
      </c>
      <c r="H4355" s="78" t="s">
        <v>15992</v>
      </c>
      <c r="I4355" s="14" t="s">
        <v>15993</v>
      </c>
      <c r="J4355" s="14" t="s">
        <v>10</v>
      </c>
      <c r="K4355" s="14" t="s">
        <v>29</v>
      </c>
      <c r="L4355" s="15" t="s">
        <v>81</v>
      </c>
      <c r="M4355" s="7" t="s">
        <v>82</v>
      </c>
      <c r="N4355" s="15" t="s">
        <v>4113</v>
      </c>
      <c r="O4355" s="15" t="s">
        <v>15950</v>
      </c>
      <c r="P4355" s="15" t="s">
        <v>2518</v>
      </c>
      <c r="Q4355" s="15" t="s">
        <v>2523</v>
      </c>
      <c r="R4355" s="20">
        <v>39431</v>
      </c>
      <c r="S4355" s="20">
        <v>45733</v>
      </c>
      <c r="T4355" s="20">
        <v>46022</v>
      </c>
      <c r="U4355" s="20"/>
      <c r="V4355" s="20"/>
      <c r="W4355" s="20"/>
      <c r="X4355" s="17"/>
      <c r="Y4355" s="17"/>
      <c r="Z4355" s="20"/>
      <c r="AA4355" s="21">
        <f t="shared" ca="1" si="340"/>
        <v>17</v>
      </c>
      <c r="AB4355" s="15" t="s">
        <v>7878</v>
      </c>
      <c r="AC4355" s="35" t="str">
        <f t="shared" si="344"/>
        <v>0 anos 9 meses 14 dias</v>
      </c>
      <c r="AD4355" s="35" t="str">
        <f ca="1">IF(AND(V4355="",T4355&lt;TODAY()),"Contrato Encerrado",IF(AND(V4355="",T4355&gt;TODAY()),DATEDIF(TODAY(),T4355,"Y")&amp;" anos"&amp;" "&amp;DATEDIF(TODAY(),T4355,"YM")&amp;" meses"&amp;" "&amp;DATEDIF(TODAY(),T4355,"MD")&amp;" dias",IF(AND(X4355="",V4355&lt;TODAY()),"Contrato Encerrado",IF(AND(X4355="",V4355&gt;TODAY()),DATEDIF(TODAY(),V4355,"Y")&amp;" anos"&amp;" "&amp;DATEDIF(TODAY(),V4355,"YM")&amp;" meses"&amp;" "&amp;DATEDIF(TODAY(),V4355,"MD")&amp;" dias",IF(AND(Z4355="",X4355&lt;TODAY()),"Contrato Encerrado",IF(AND(Z4355="",X4355&gt;TODAY()),DATEDIF(TODAY(),X4355,"Y")&amp;" anos"&amp;" "&amp;DATEDIF(TODAY(),X4355,"YM")&amp;" meses"&amp;" "&amp;DATEDIF(TODAY(),X4355,"MD")&amp;" dias",IF(AND(Z4355&lt;&gt;””,Z4355&lt;TODAY()),"Contrato Encerrado",IF(AND(Z4355&lt;&gt;"",Z4355&gt;TODAY()),DATEDIF(TODAY(),Z4355,"Y")&amp;" anos"&amp;" "&amp;DATEDIF(TODAY(),Z4355,"YM")&amp;" meses"&amp;" "&amp;DATEDIF(TODAY(),Z4355,"MD")&amp;" dias"))))))))</f>
        <v>0 anos 2 meses 24 dias</v>
      </c>
      <c r="AE4355" s="35">
        <f t="shared" si="341"/>
        <v>289</v>
      </c>
      <c r="AF4355" s="35">
        <f t="shared" si="342"/>
        <v>441</v>
      </c>
      <c r="AG4355" s="17" t="str">
        <f t="shared" si="343"/>
        <v>1 anos 2 meses 16 dias</v>
      </c>
    </row>
    <row r="4356" spans="1:33" ht="11.25" customHeight="1" x14ac:dyDescent="0.2">
      <c r="A4356" s="8" t="s">
        <v>9</v>
      </c>
      <c r="B4356" s="8" t="s">
        <v>13</v>
      </c>
      <c r="C4356" s="22" t="s">
        <v>22</v>
      </c>
      <c r="D4356" s="35">
        <v>2025</v>
      </c>
      <c r="E4356" s="12" t="s">
        <v>772</v>
      </c>
      <c r="F4356" s="8" t="s">
        <v>773</v>
      </c>
      <c r="G4356" s="14" t="s">
        <v>18134</v>
      </c>
      <c r="H4356" s="8" t="s">
        <v>18135</v>
      </c>
      <c r="I4356" s="14" t="s">
        <v>17851</v>
      </c>
      <c r="J4356" s="14" t="s">
        <v>10</v>
      </c>
      <c r="K4356" s="14" t="s">
        <v>29</v>
      </c>
      <c r="L4356" s="15" t="s">
        <v>30</v>
      </c>
      <c r="M4356" s="7" t="s">
        <v>16153</v>
      </c>
      <c r="N4356" s="15" t="s">
        <v>2098</v>
      </c>
      <c r="O4356" s="15" t="s">
        <v>17131</v>
      </c>
      <c r="P4356" s="15" t="s">
        <v>2518</v>
      </c>
      <c r="Q4356" s="15" t="s">
        <v>2523</v>
      </c>
      <c r="R4356" s="20">
        <v>38784</v>
      </c>
      <c r="S4356" s="20">
        <v>45910</v>
      </c>
      <c r="T4356" s="20">
        <v>46274</v>
      </c>
      <c r="U4356" s="21"/>
      <c r="V4356" s="15"/>
      <c r="W4356" s="35"/>
      <c r="X4356" s="17"/>
      <c r="Y4356" s="17"/>
      <c r="Z4356" s="183"/>
      <c r="AA4356" s="21">
        <f t="shared" ca="1" si="340"/>
        <v>19</v>
      </c>
      <c r="AB4356" s="35" t="s">
        <v>7878</v>
      </c>
      <c r="AC4356" s="35" t="str">
        <f t="shared" si="344"/>
        <v>0 anos 11 meses 30 dias</v>
      </c>
      <c r="AD4356" s="35" t="str">
        <f ca="1">IF(AND(V4356="",T4356&lt;TODAY()),"Contrato Encerrado",IF(AND(V4356="",T4356&gt;TODAY()),DATEDIF(TODAY(),T4356,"Y")&amp;" anos"&amp;" "&amp;DATEDIF(TODAY(),T4356,"YM")&amp;" meses"&amp;" "&amp;DATEDIF(TODAY(),T4356,"MD")&amp;" dias",IF(AND(X4356="",V4356&lt;TODAY()),"Contrato Encerrado",IF(AND(X4356="",V4356&gt;TODAY()),DATEDIF(TODAY(),V4356,"Y")&amp;" anos"&amp;" "&amp;DATEDIF(TODAY(),V4356,"YM")&amp;" meses"&amp;" "&amp;DATEDIF(TODAY(),V4356,"MD")&amp;" dias",IF(AND(Z4356="",X4356&lt;TODAY()),"Contrato Encerrado",IF(AND(Z4356="",X4356&gt;TODAY()),DATEDIF(TODAY(),X4356,"Y")&amp;" anos"&amp;" "&amp;DATEDIF(TODAY(),X4356,"YM")&amp;" meses"&amp;" "&amp;DATEDIF(TODAY(),X4356,"MD")&amp;" dias",IF(AND(Z4356&lt;&gt;””,Z4356&lt;TODAY()),"Contrato Encerrado",IF(AND(Z4356&lt;&gt;"",Z4356&gt;TODAY()),DATEDIF(TODAY(),Z4356,"Y")&amp;" anos"&amp;" "&amp;DATEDIF(TODAY(),Z4356,"YM")&amp;" meses"&amp;" "&amp;DATEDIF(TODAY(),Z4356,"MD")&amp;" dias"))))))))</f>
        <v>0 anos 11 meses 2 dias</v>
      </c>
      <c r="AE4356" s="35">
        <f t="shared" si="341"/>
        <v>364</v>
      </c>
      <c r="AF4356" s="35">
        <f t="shared" si="342"/>
        <v>366</v>
      </c>
      <c r="AG4356" s="17" t="str">
        <f t="shared" si="343"/>
        <v>0 anos 11 meses 31 dias</v>
      </c>
    </row>
    <row r="4357" spans="1:33" ht="11.25" customHeight="1" x14ac:dyDescent="0.2">
      <c r="A4357" s="8" t="s">
        <v>9</v>
      </c>
      <c r="B4357" s="8" t="s">
        <v>13</v>
      </c>
      <c r="C4357" s="22" t="s">
        <v>16</v>
      </c>
      <c r="D4357" s="37">
        <v>2024</v>
      </c>
      <c r="E4357" s="12" t="s">
        <v>157</v>
      </c>
      <c r="F4357" s="8" t="s">
        <v>158</v>
      </c>
      <c r="G4357" s="77" t="s">
        <v>13048</v>
      </c>
      <c r="H4357" s="78" t="s">
        <v>13049</v>
      </c>
      <c r="I4357" s="14" t="s">
        <v>13050</v>
      </c>
      <c r="J4357" s="14" t="s">
        <v>14943</v>
      </c>
      <c r="K4357" s="14" t="s">
        <v>29</v>
      </c>
      <c r="L4357" s="15" t="s">
        <v>81</v>
      </c>
      <c r="M4357" s="7" t="s">
        <v>82</v>
      </c>
      <c r="N4357" s="15" t="s">
        <v>12638</v>
      </c>
      <c r="O4357" s="15" t="s">
        <v>13051</v>
      </c>
      <c r="P4357" s="15" t="s">
        <v>2518</v>
      </c>
      <c r="Q4357" s="15" t="s">
        <v>4109</v>
      </c>
      <c r="R4357" s="20">
        <v>39063</v>
      </c>
      <c r="S4357" s="20">
        <v>45336</v>
      </c>
      <c r="T4357" s="20">
        <v>45657</v>
      </c>
      <c r="U4357" s="20"/>
      <c r="V4357" s="20"/>
      <c r="W4357" s="20"/>
      <c r="X4357" s="17"/>
      <c r="Y4357" s="17"/>
      <c r="Z4357" s="20"/>
      <c r="AA4357" s="18">
        <f t="shared" ca="1" si="340"/>
        <v>18</v>
      </c>
      <c r="AB4357" s="20" t="s">
        <v>7878</v>
      </c>
      <c r="AC4357" s="35" t="str">
        <f t="shared" si="344"/>
        <v>0 anos 10 meses 17 dias</v>
      </c>
      <c r="AD4357" s="35" t="str">
        <f ca="1">IF(AND(V4357="",T4357&lt;TODAY()),"Contrato Encerrado",IF(AND(V4357="",T4357&gt;TODAY()),DATEDIF(TODAY(),T4357,"Y")&amp;" anos"&amp;" "&amp;DATEDIF(TODAY(),T4357,"YM")&amp;" meses"&amp;" "&amp;DATEDIF(TODAY(),T4357,"MD")&amp;" dias",IF(AND(X4357="",V4357&lt;TODAY()),"Contrato Encerrado",IF(AND(X4357="",V4357&gt;TODAY()),DATEDIF(TODAY(),V4357,"Y")&amp;" anos"&amp;" "&amp;DATEDIF(TODAY(),V4357,"YM")&amp;" meses"&amp;" "&amp;DATEDIF(TODAY(),V4357,"MD")&amp;" dias",IF(AND(Z4357="",X4357&lt;TODAY()),"Contrato Encerrado",IF(AND(Z4357="",X4357&gt;TODAY()),DATEDIF(TODAY(),X4357,"Y")&amp;" anos"&amp;" "&amp;DATEDIF(TODAY(),X4357,"YM")&amp;" meses"&amp;" "&amp;DATEDIF(TODAY(),X4357,"MD")&amp;" dias",IF(AND(Z4357&lt;&gt;””,Z4357&lt;TODAY()),"Contrato Encerrado",IF(AND(Z4357&lt;&gt;"",Z4357&gt;TODAY()),DATEDIF(TODAY(),Z4357,"Y")&amp;" anos"&amp;" "&amp;DATEDIF(TODAY(),Z4357,"YM")&amp;" meses"&amp;" "&amp;DATEDIF(TODAY(),Z4357,"MD")&amp;" dias"))))))))</f>
        <v>Contrato Encerrado</v>
      </c>
      <c r="AE4357" s="35">
        <f t="shared" si="341"/>
        <v>321</v>
      </c>
      <c r="AF4357" s="35">
        <f t="shared" si="342"/>
        <v>409</v>
      </c>
      <c r="AG4357" s="17" t="str">
        <f t="shared" si="343"/>
        <v>1 anos 1 meses 12 dias</v>
      </c>
    </row>
    <row r="4358" spans="1:33" ht="11.25" customHeight="1" x14ac:dyDescent="0.2">
      <c r="A4358" s="8" t="s">
        <v>9</v>
      </c>
      <c r="B4358" s="10" t="s">
        <v>13</v>
      </c>
      <c r="C4358" s="11" t="s">
        <v>22</v>
      </c>
      <c r="D4358" s="36">
        <v>2022</v>
      </c>
      <c r="E4358" s="12" t="s">
        <v>157</v>
      </c>
      <c r="F4358" s="8" t="s">
        <v>158</v>
      </c>
      <c r="G4358" s="77" t="s">
        <v>2007</v>
      </c>
      <c r="H4358" s="78" t="s">
        <v>2008</v>
      </c>
      <c r="I4358" s="14" t="s">
        <v>2009</v>
      </c>
      <c r="J4358" s="14" t="s">
        <v>14943</v>
      </c>
      <c r="K4358" s="14" t="s">
        <v>29</v>
      </c>
      <c r="L4358" s="15" t="s">
        <v>81</v>
      </c>
      <c r="M4358" s="7" t="s">
        <v>82</v>
      </c>
      <c r="N4358" s="16" t="s">
        <v>4113</v>
      </c>
      <c r="O4358" s="16"/>
      <c r="P4358" s="16" t="s">
        <v>2517</v>
      </c>
      <c r="Q4358" s="16" t="s">
        <v>2522</v>
      </c>
      <c r="R4358" s="31">
        <v>38529</v>
      </c>
      <c r="S4358" s="31">
        <v>44564</v>
      </c>
      <c r="T4358" s="31">
        <v>44943</v>
      </c>
      <c r="U4358" s="31"/>
      <c r="V4358" s="31"/>
      <c r="W4358" s="31"/>
      <c r="X4358" s="17"/>
      <c r="Y4358" s="17"/>
      <c r="Z4358" s="31"/>
      <c r="AA4358" s="18">
        <f t="shared" ca="1" si="340"/>
        <v>20</v>
      </c>
      <c r="AB4358" s="19" t="s">
        <v>7878</v>
      </c>
      <c r="AC4358" s="35" t="str">
        <f t="shared" si="344"/>
        <v>1 anos 0 meses 14 dias</v>
      </c>
      <c r="AD4358" s="35" t="str">
        <f ca="1">IF(AND(V4358="",T4358&lt;TODAY()),"Contrato Encerrado",IF(AND(V4358="",T4358&gt;TODAY()),DATEDIF(TODAY(),T4358,"Y")&amp;" anos"&amp;" "&amp;DATEDIF(TODAY(),T4358,"YM")&amp;" meses"&amp;" "&amp;DATEDIF(TODAY(),T4358,"MD")&amp;" dias",IF(AND(X4358="",V4358&lt;TODAY()),"Contrato Encerrado",IF(AND(X4358="",V4358&gt;TODAY()),DATEDIF(TODAY(),V4358,"Y")&amp;" anos"&amp;" "&amp;DATEDIF(TODAY(),V4358,"YM")&amp;" meses"&amp;" "&amp;DATEDIF(TODAY(),V4358,"MD")&amp;" dias",IF(AND(Z4358="",X4358&lt;TODAY()),"Contrato Encerrado",IF(AND(Z4358="",X4358&gt;TODAY()),DATEDIF(TODAY(),X4358,"Y")&amp;" anos"&amp;" "&amp;DATEDIF(TODAY(),X4358,"YM")&amp;" meses"&amp;" "&amp;DATEDIF(TODAY(),X4358,"MD")&amp;" dias",IF(AND(Z4358&lt;&gt;””,Z4358&lt;TODAY()),"Contrato Encerrado",IF(AND(Z4358&lt;&gt;"",Z4358&gt;TODAY()),DATEDIF(TODAY(),Z4358,"Y")&amp;" anos"&amp;" "&amp;DATEDIF(TODAY(),Z4358,"YM")&amp;" meses"&amp;" "&amp;DATEDIF(TODAY(),Z4358,"MD")&amp;" dias"))))))))</f>
        <v>Contrato Encerrado</v>
      </c>
      <c r="AE4358" s="35">
        <f t="shared" si="341"/>
        <v>379</v>
      </c>
      <c r="AF4358" s="35">
        <f t="shared" si="342"/>
        <v>351</v>
      </c>
      <c r="AG4358" s="17" t="str">
        <f t="shared" si="343"/>
        <v>0 anos 11 meses 16 dias</v>
      </c>
    </row>
    <row r="4359" spans="1:33" ht="11.25" customHeight="1" x14ac:dyDescent="0.2">
      <c r="A4359" s="8" t="s">
        <v>9</v>
      </c>
      <c r="B4359" s="8" t="s">
        <v>13</v>
      </c>
      <c r="C4359" s="22" t="s">
        <v>22</v>
      </c>
      <c r="D4359" s="37">
        <v>2023</v>
      </c>
      <c r="E4359" s="12" t="s">
        <v>79</v>
      </c>
      <c r="F4359" s="8" t="s">
        <v>80</v>
      </c>
      <c r="G4359" s="77" t="s">
        <v>9980</v>
      </c>
      <c r="H4359" s="78" t="s">
        <v>9981</v>
      </c>
      <c r="I4359" s="14" t="s">
        <v>9982</v>
      </c>
      <c r="J4359" s="14" t="s">
        <v>14943</v>
      </c>
      <c r="K4359" s="14" t="s">
        <v>29</v>
      </c>
      <c r="L4359" s="15" t="s">
        <v>30</v>
      </c>
      <c r="M4359" s="7" t="s">
        <v>9427</v>
      </c>
      <c r="N4359" s="15" t="s">
        <v>2102</v>
      </c>
      <c r="O4359" s="15" t="s">
        <v>8795</v>
      </c>
      <c r="P4359" s="15" t="s">
        <v>2518</v>
      </c>
      <c r="Q4359" s="15" t="s">
        <v>2523</v>
      </c>
      <c r="R4359" s="20">
        <v>32676</v>
      </c>
      <c r="S4359" s="20">
        <v>45180</v>
      </c>
      <c r="T4359" s="31">
        <v>45657</v>
      </c>
      <c r="U4359" s="20"/>
      <c r="V4359" s="20"/>
      <c r="W4359" s="20"/>
      <c r="X4359" s="17"/>
      <c r="Y4359" s="17"/>
      <c r="Z4359" s="20"/>
      <c r="AA4359" s="18">
        <f t="shared" ca="1" si="340"/>
        <v>36</v>
      </c>
      <c r="AB4359" s="15" t="s">
        <v>7878</v>
      </c>
      <c r="AC4359" s="35" t="str">
        <f t="shared" si="344"/>
        <v>1 anos 3 meses 20 dias</v>
      </c>
      <c r="AD4359" s="35" t="str">
        <f ca="1">IF(AND(V4359="",T4359&lt;TODAY()),"Contrato Encerrado",IF(AND(V4359="",T4359&gt;TODAY()),DATEDIF(TODAY(),T4359,"Y")&amp;" anos"&amp;" "&amp;DATEDIF(TODAY(),T4359,"YM")&amp;" meses"&amp;" "&amp;DATEDIF(TODAY(),T4359,"MD")&amp;" dias",IF(AND(X4359="",V4359&lt;TODAY()),"Contrato Encerrado",IF(AND(X4359="",V4359&gt;TODAY()),DATEDIF(TODAY(),V4359,"Y")&amp;" anos"&amp;" "&amp;DATEDIF(TODAY(),V4359,"YM")&amp;" meses"&amp;" "&amp;DATEDIF(TODAY(),V4359,"MD")&amp;" dias",IF(AND(Z4359="",X4359&lt;TODAY()),"Contrato Encerrado",IF(AND(Z4359="",X4359&gt;TODAY()),DATEDIF(TODAY(),X4359,"Y")&amp;" anos"&amp;" "&amp;DATEDIF(TODAY(),X4359,"YM")&amp;" meses"&amp;" "&amp;DATEDIF(TODAY(),X4359,"MD")&amp;" dias",IF(AND(Z4359&lt;&gt;””,Z4359&lt;TODAY()),"Contrato Encerrado",IF(AND(Z4359&lt;&gt;"",Z4359&gt;TODAY()),DATEDIF(TODAY(),Z4359,"Y")&amp;" anos"&amp;" "&amp;DATEDIF(TODAY(),Z4359,"YM")&amp;" meses"&amp;" "&amp;DATEDIF(TODAY(),Z4359,"MD")&amp;" dias"))))))))</f>
        <v>Contrato Encerrado</v>
      </c>
      <c r="AE4359" s="35">
        <f t="shared" si="341"/>
        <v>477</v>
      </c>
      <c r="AF4359" s="35">
        <f t="shared" si="342"/>
        <v>253</v>
      </c>
      <c r="AG4359" s="17" t="str">
        <f t="shared" si="343"/>
        <v>0 anos 8 meses 9 dias</v>
      </c>
    </row>
    <row r="4360" spans="1:33" ht="11.25" customHeight="1" x14ac:dyDescent="0.2">
      <c r="A4360" s="8" t="s">
        <v>9</v>
      </c>
      <c r="B4360" s="8" t="s">
        <v>13</v>
      </c>
      <c r="C4360" s="22" t="s">
        <v>14</v>
      </c>
      <c r="D4360" s="37">
        <v>2023</v>
      </c>
      <c r="E4360" s="23" t="s">
        <v>79</v>
      </c>
      <c r="F4360" s="8" t="s">
        <v>80</v>
      </c>
      <c r="G4360" s="77" t="s">
        <v>7441</v>
      </c>
      <c r="H4360" s="78" t="s">
        <v>7442</v>
      </c>
      <c r="I4360" s="9" t="s">
        <v>7443</v>
      </c>
      <c r="J4360" s="14" t="s">
        <v>1302</v>
      </c>
      <c r="K4360" s="9" t="s">
        <v>29</v>
      </c>
      <c r="L4360" s="24" t="s">
        <v>81</v>
      </c>
      <c r="M4360" s="7" t="s">
        <v>82</v>
      </c>
      <c r="N4360" s="24" t="s">
        <v>4113</v>
      </c>
      <c r="O4360" s="24"/>
      <c r="P4360" s="24" t="s">
        <v>2518</v>
      </c>
      <c r="Q4360" s="24" t="s">
        <v>2523</v>
      </c>
      <c r="R4360" s="17">
        <v>38614</v>
      </c>
      <c r="S4360" s="17">
        <v>44963</v>
      </c>
      <c r="T4360" s="31">
        <v>45274</v>
      </c>
      <c r="U4360" s="17"/>
      <c r="V4360" s="31"/>
      <c r="W4360" s="17"/>
      <c r="X4360" s="17"/>
      <c r="Y4360" s="17"/>
      <c r="Z4360" s="31"/>
      <c r="AA4360" s="18">
        <f t="shared" ca="1" si="340"/>
        <v>20</v>
      </c>
      <c r="AB4360" s="19" t="s">
        <v>7877</v>
      </c>
      <c r="AC4360" s="35" t="str">
        <f t="shared" si="344"/>
        <v>0 anos 10 meses 8 dias</v>
      </c>
      <c r="AD4360" s="35" t="str">
        <f ca="1">IF(AND(V4360="",T4360&lt;TODAY()),"Contrato Encerrado",IF(AND(V4360="",T4360&gt;TODAY()),DATEDIF(TODAY(),T4360,"Y")&amp;" anos"&amp;" "&amp;DATEDIF(TODAY(),T4360,"YM")&amp;" meses"&amp;" "&amp;DATEDIF(TODAY(),T4360,"MD")&amp;" dias",IF(AND(X4360="",V4360&lt;TODAY()),"Contrato Encerrado",IF(AND(X4360="",V4360&gt;TODAY()),DATEDIF(TODAY(),V4360,"Y")&amp;" anos"&amp;" "&amp;DATEDIF(TODAY(),V4360,"YM")&amp;" meses"&amp;" "&amp;DATEDIF(TODAY(),V4360,"MD")&amp;" dias",IF(AND(Z4360="",X4360&lt;TODAY()),"Contrato Encerrado",IF(AND(Z4360="",X4360&gt;TODAY()),DATEDIF(TODAY(),X4360,"Y")&amp;" anos"&amp;" "&amp;DATEDIF(TODAY(),X4360,"YM")&amp;" meses"&amp;" "&amp;DATEDIF(TODAY(),X4360,"MD")&amp;" dias",IF(AND(Z4360&lt;&gt;””,Z4360&lt;TODAY()),"Contrato Encerrado",IF(AND(Z4360&lt;&gt;"",Z4360&gt;TODAY()),DATEDIF(TODAY(),Z4360,"Y")&amp;" anos"&amp;" "&amp;DATEDIF(TODAY(),Z4360,"YM")&amp;" meses"&amp;" "&amp;DATEDIF(TODAY(),Z4360,"MD")&amp;" dias"))))))))</f>
        <v>Contrato Encerrado</v>
      </c>
      <c r="AE4360" s="35">
        <f t="shared" si="341"/>
        <v>311</v>
      </c>
      <c r="AF4360" s="35">
        <f t="shared" si="342"/>
        <v>419</v>
      </c>
      <c r="AG4360" s="17" t="str">
        <f t="shared" si="343"/>
        <v>1 anos 1 meses 22 dias</v>
      </c>
    </row>
    <row r="4361" spans="1:33" ht="11.25" customHeight="1" x14ac:dyDescent="0.2">
      <c r="A4361" s="8" t="s">
        <v>9</v>
      </c>
      <c r="B4361" s="8" t="s">
        <v>13</v>
      </c>
      <c r="C4361" s="22" t="s">
        <v>15</v>
      </c>
      <c r="D4361" s="37">
        <v>2023</v>
      </c>
      <c r="E4361" s="23" t="s">
        <v>79</v>
      </c>
      <c r="F4361" s="8" t="s">
        <v>80</v>
      </c>
      <c r="G4361" s="77" t="s">
        <v>7444</v>
      </c>
      <c r="H4361" s="78" t="s">
        <v>7445</v>
      </c>
      <c r="I4361" s="9" t="s">
        <v>7446</v>
      </c>
      <c r="J4361" s="14" t="s">
        <v>14943</v>
      </c>
      <c r="K4361" s="9" t="s">
        <v>29</v>
      </c>
      <c r="L4361" s="24" t="s">
        <v>30</v>
      </c>
      <c r="M4361" s="7" t="s">
        <v>9427</v>
      </c>
      <c r="N4361" s="16" t="s">
        <v>2106</v>
      </c>
      <c r="O4361" s="24"/>
      <c r="P4361" s="24" t="s">
        <v>2518</v>
      </c>
      <c r="Q4361" s="24" t="s">
        <v>2523</v>
      </c>
      <c r="R4361" s="17">
        <v>37627</v>
      </c>
      <c r="S4361" s="17">
        <v>44986</v>
      </c>
      <c r="T4361" s="111">
        <v>45716</v>
      </c>
      <c r="U4361" s="70"/>
      <c r="V4361" s="20"/>
      <c r="W4361" s="17"/>
      <c r="X4361" s="17"/>
      <c r="Y4361" s="17"/>
      <c r="Z4361" s="20"/>
      <c r="AA4361" s="18">
        <f t="shared" ca="1" si="340"/>
        <v>22</v>
      </c>
      <c r="AB4361" s="19" t="s">
        <v>7877</v>
      </c>
      <c r="AC4361" s="35" t="str">
        <f t="shared" si="344"/>
        <v>1 anos 11 meses 27 dias</v>
      </c>
      <c r="AD4361" s="35" t="str">
        <f ca="1">IF(AND(V4361="",T4361&lt;TODAY()),"Contrato Encerrado",IF(AND(V4361="",T4361&gt;TODAY()),DATEDIF(TODAY(),T4361,"Y")&amp;" anos"&amp;" "&amp;DATEDIF(TODAY(),T4361,"YM")&amp;" meses"&amp;" "&amp;DATEDIF(TODAY(),T4361,"MD")&amp;" dias",IF(AND(X4361="",V4361&lt;TODAY()),"Contrato Encerrado",IF(AND(X4361="",V4361&gt;TODAY()),DATEDIF(TODAY(),V4361,"Y")&amp;" anos"&amp;" "&amp;DATEDIF(TODAY(),V4361,"YM")&amp;" meses"&amp;" "&amp;DATEDIF(TODAY(),V4361,"MD")&amp;" dias",IF(AND(Z4361="",X4361&lt;TODAY()),"Contrato Encerrado",IF(AND(Z4361="",X4361&gt;TODAY()),DATEDIF(TODAY(),X4361,"Y")&amp;" anos"&amp;" "&amp;DATEDIF(TODAY(),X4361,"YM")&amp;" meses"&amp;" "&amp;DATEDIF(TODAY(),X4361,"MD")&amp;" dias",IF(AND(Z4361&lt;&gt;””,Z4361&lt;TODAY()),"Contrato Encerrado",IF(AND(Z4361&lt;&gt;"",Z4361&gt;TODAY()),DATEDIF(TODAY(),Z4361,"Y")&amp;" anos"&amp;" "&amp;DATEDIF(TODAY(),Z4361,"YM")&amp;" meses"&amp;" "&amp;DATEDIF(TODAY(),Z4361,"MD")&amp;" dias"))))))))</f>
        <v>Contrato Encerrado</v>
      </c>
      <c r="AE4361" s="35">
        <f t="shared" si="341"/>
        <v>730</v>
      </c>
      <c r="AF4361" s="35">
        <f t="shared" si="342"/>
        <v>0</v>
      </c>
      <c r="AG4361" s="17" t="str">
        <f t="shared" si="343"/>
        <v>ESTÁGIO COMPLETOU 2 ANOS</v>
      </c>
    </row>
    <row r="4362" spans="1:33" ht="11.25" customHeight="1" x14ac:dyDescent="0.2">
      <c r="A4362" s="8" t="s">
        <v>9</v>
      </c>
      <c r="B4362" s="8" t="s">
        <v>13</v>
      </c>
      <c r="C4362" s="22" t="s">
        <v>21</v>
      </c>
      <c r="D4362" s="37">
        <v>2023</v>
      </c>
      <c r="E4362" s="12" t="s">
        <v>157</v>
      </c>
      <c r="F4362" s="8" t="s">
        <v>158</v>
      </c>
      <c r="G4362" s="77" t="s">
        <v>9260</v>
      </c>
      <c r="H4362" s="78" t="s">
        <v>9261</v>
      </c>
      <c r="I4362" s="14" t="s">
        <v>9262</v>
      </c>
      <c r="J4362" s="14" t="s">
        <v>14943</v>
      </c>
      <c r="K4362" s="14" t="s">
        <v>29</v>
      </c>
      <c r="L4362" s="15" t="s">
        <v>30</v>
      </c>
      <c r="M4362" s="7" t="s">
        <v>9427</v>
      </c>
      <c r="N4362" s="15" t="s">
        <v>2101</v>
      </c>
      <c r="O4362" s="15" t="s">
        <v>7886</v>
      </c>
      <c r="P4362" s="15" t="s">
        <v>2518</v>
      </c>
      <c r="Q4362" s="15" t="s">
        <v>2521</v>
      </c>
      <c r="R4362" s="20">
        <v>37481</v>
      </c>
      <c r="S4362" s="20">
        <v>45147</v>
      </c>
      <c r="T4362" s="20">
        <v>45484</v>
      </c>
      <c r="U4362" s="20"/>
      <c r="V4362" s="20"/>
      <c r="W4362" s="20"/>
      <c r="X4362" s="17"/>
      <c r="Y4362" s="17"/>
      <c r="Z4362" s="20"/>
      <c r="AA4362" s="18">
        <f t="shared" ca="1" si="340"/>
        <v>23</v>
      </c>
      <c r="AB4362" s="21" t="s">
        <v>7878</v>
      </c>
      <c r="AC4362" s="35" t="str">
        <f t="shared" si="344"/>
        <v>0 anos 11 meses 2 dias</v>
      </c>
      <c r="AD4362" s="35" t="str">
        <f ca="1">IF(AND(V4362="",T4362&lt;TODAY()),"Contrato Encerrado",IF(AND(V4362="",T4362&gt;TODAY()),DATEDIF(TODAY(),T4362,"Y")&amp;" anos"&amp;" "&amp;DATEDIF(TODAY(),T4362,"YM")&amp;" meses"&amp;" "&amp;DATEDIF(TODAY(),T4362,"MD")&amp;" dias",IF(AND(X4362="",V4362&lt;TODAY()),"Contrato Encerrado",IF(AND(X4362="",V4362&gt;TODAY()),DATEDIF(TODAY(),V4362,"Y")&amp;" anos"&amp;" "&amp;DATEDIF(TODAY(),V4362,"YM")&amp;" meses"&amp;" "&amp;DATEDIF(TODAY(),V4362,"MD")&amp;" dias",IF(AND(Z4362="",X4362&lt;TODAY()),"Contrato Encerrado",IF(AND(Z4362="",X4362&gt;TODAY()),DATEDIF(TODAY(),X4362,"Y")&amp;" anos"&amp;" "&amp;DATEDIF(TODAY(),X4362,"YM")&amp;" meses"&amp;" "&amp;DATEDIF(TODAY(),X4362,"MD")&amp;" dias",IF(AND(Z4362&lt;&gt;””,Z4362&lt;TODAY()),"Contrato Encerrado",IF(AND(Z4362&lt;&gt;"",Z4362&gt;TODAY()),DATEDIF(TODAY(),Z4362,"Y")&amp;" anos"&amp;" "&amp;DATEDIF(TODAY(),Z4362,"YM")&amp;" meses"&amp;" "&amp;DATEDIF(TODAY(),Z4362,"MD")&amp;" dias"))))))))</f>
        <v>Contrato Encerrado</v>
      </c>
      <c r="AE4362" s="35">
        <f t="shared" si="341"/>
        <v>337</v>
      </c>
      <c r="AF4362" s="35">
        <f t="shared" si="342"/>
        <v>393</v>
      </c>
      <c r="AG4362" s="17" t="str">
        <f t="shared" si="343"/>
        <v>1 anos 0 meses 27 dias</v>
      </c>
    </row>
    <row r="4363" spans="1:33" ht="11.25" customHeight="1" x14ac:dyDescent="0.2">
      <c r="A4363" s="8" t="s">
        <v>9</v>
      </c>
      <c r="B4363" s="8" t="s">
        <v>13</v>
      </c>
      <c r="C4363" s="22" t="s">
        <v>15</v>
      </c>
      <c r="D4363" s="37">
        <v>2024</v>
      </c>
      <c r="E4363" s="23" t="s">
        <v>157</v>
      </c>
      <c r="F4363" s="8" t="s">
        <v>158</v>
      </c>
      <c r="G4363" s="77" t="s">
        <v>12422</v>
      </c>
      <c r="H4363" s="78" t="s">
        <v>12423</v>
      </c>
      <c r="I4363" s="9" t="s">
        <v>12424</v>
      </c>
      <c r="J4363" s="14" t="s">
        <v>10</v>
      </c>
      <c r="K4363" s="9" t="s">
        <v>29</v>
      </c>
      <c r="L4363" s="24" t="s">
        <v>81</v>
      </c>
      <c r="M4363" s="7" t="s">
        <v>82</v>
      </c>
      <c r="N4363" s="24" t="s">
        <v>4113</v>
      </c>
      <c r="O4363" s="24" t="s">
        <v>8163</v>
      </c>
      <c r="P4363" s="24" t="s">
        <v>2518</v>
      </c>
      <c r="Q4363" s="24" t="s">
        <v>4109</v>
      </c>
      <c r="R4363" s="29">
        <v>39301</v>
      </c>
      <c r="S4363" s="29">
        <v>45334</v>
      </c>
      <c r="T4363" s="20">
        <v>46010</v>
      </c>
      <c r="U4363" s="20"/>
      <c r="V4363" s="20"/>
      <c r="W4363" s="29"/>
      <c r="X4363" s="17"/>
      <c r="Y4363" s="17"/>
      <c r="Z4363" s="20"/>
      <c r="AA4363" s="18">
        <f t="shared" ca="1" si="340"/>
        <v>18</v>
      </c>
      <c r="AB4363" s="24" t="s">
        <v>7878</v>
      </c>
      <c r="AC4363" s="35" t="str">
        <f t="shared" si="344"/>
        <v>1 anos 10 meses 7 dias</v>
      </c>
      <c r="AD4363" s="35" t="str">
        <f ca="1">IF(AND(V4363="",T4363&lt;TODAY()),"Contrato Encerrado",IF(AND(V4363="",T4363&gt;TODAY()),DATEDIF(TODAY(),T4363,"Y")&amp;" anos"&amp;" "&amp;DATEDIF(TODAY(),T4363,"YM")&amp;" meses"&amp;" "&amp;DATEDIF(TODAY(),T4363,"MD")&amp;" dias",IF(AND(X4363="",V4363&lt;TODAY()),"Contrato Encerrado",IF(AND(X4363="",V4363&gt;TODAY()),DATEDIF(TODAY(),V4363,"Y")&amp;" anos"&amp;" "&amp;DATEDIF(TODAY(),V4363,"YM")&amp;" meses"&amp;" "&amp;DATEDIF(TODAY(),V4363,"MD")&amp;" dias",IF(AND(Z4363="",X4363&lt;TODAY()),"Contrato Encerrado",IF(AND(Z4363="",X4363&gt;TODAY()),DATEDIF(TODAY(),X4363,"Y")&amp;" anos"&amp;" "&amp;DATEDIF(TODAY(),X4363,"YM")&amp;" meses"&amp;" "&amp;DATEDIF(TODAY(),X4363,"MD")&amp;" dias",IF(AND(Z4363&lt;&gt;””,Z4363&lt;TODAY()),"Contrato Encerrado",IF(AND(Z4363&lt;&gt;"",Z4363&gt;TODAY()),DATEDIF(TODAY(),Z4363,"Y")&amp;" anos"&amp;" "&amp;DATEDIF(TODAY(),Z4363,"YM")&amp;" meses"&amp;" "&amp;DATEDIF(TODAY(),Z4363,"MD")&amp;" dias"))))))))</f>
        <v>0 anos 2 meses 12 dias</v>
      </c>
      <c r="AE4363" s="35">
        <f t="shared" si="341"/>
        <v>676</v>
      </c>
      <c r="AF4363" s="35">
        <f t="shared" si="342"/>
        <v>54</v>
      </c>
      <c r="AG4363" s="17" t="str">
        <f t="shared" si="343"/>
        <v>0 anos 1 meses 23 dias</v>
      </c>
    </row>
    <row r="4364" spans="1:33" ht="11.25" customHeight="1" x14ac:dyDescent="0.2">
      <c r="A4364" s="8" t="s">
        <v>9</v>
      </c>
      <c r="B4364" s="10" t="s">
        <v>13</v>
      </c>
      <c r="C4364" s="11" t="s">
        <v>23</v>
      </c>
      <c r="D4364" s="36">
        <v>2021</v>
      </c>
      <c r="E4364" s="12" t="s">
        <v>157</v>
      </c>
      <c r="F4364" s="8" t="s">
        <v>158</v>
      </c>
      <c r="G4364" s="77" t="s">
        <v>3873</v>
      </c>
      <c r="H4364" s="78" t="s">
        <v>3874</v>
      </c>
      <c r="I4364" s="14" t="s">
        <v>3875</v>
      </c>
      <c r="J4364" s="14" t="s">
        <v>1302</v>
      </c>
      <c r="K4364" s="14" t="s">
        <v>29</v>
      </c>
      <c r="L4364" s="15" t="s">
        <v>81</v>
      </c>
      <c r="M4364" s="7" t="s">
        <v>82</v>
      </c>
      <c r="N4364" s="26" t="s">
        <v>4113</v>
      </c>
      <c r="O4364" s="26"/>
      <c r="P4364" s="26" t="s">
        <v>2517</v>
      </c>
      <c r="Q4364" s="26" t="s">
        <v>2522</v>
      </c>
      <c r="R4364" s="31">
        <v>37826</v>
      </c>
      <c r="S4364" s="31">
        <v>44473</v>
      </c>
      <c r="T4364" s="31">
        <v>44562</v>
      </c>
      <c r="U4364" s="31"/>
      <c r="V4364" s="31"/>
      <c r="W4364" s="31"/>
      <c r="X4364" s="17"/>
      <c r="Y4364" s="17"/>
      <c r="Z4364" s="31"/>
      <c r="AA4364" s="18">
        <f t="shared" ca="1" si="340"/>
        <v>22</v>
      </c>
      <c r="AB4364" s="19" t="s">
        <v>7878</v>
      </c>
      <c r="AC4364" s="35" t="str">
        <f t="shared" si="344"/>
        <v>0 anos 2 meses 28 dias</v>
      </c>
      <c r="AD4364" s="35" t="str">
        <f ca="1">IF(AND(V4364="",T4364&lt;TODAY()),"Contrato Encerrado",IF(AND(V4364="",T4364&gt;TODAY()),DATEDIF(TODAY(),T4364,"Y")&amp;" anos"&amp;" "&amp;DATEDIF(TODAY(),T4364,"YM")&amp;" meses"&amp;" "&amp;DATEDIF(TODAY(),T4364,"MD")&amp;" dias",IF(AND(X4364="",V4364&lt;TODAY()),"Contrato Encerrado",IF(AND(X4364="",V4364&gt;TODAY()),DATEDIF(TODAY(),V4364,"Y")&amp;" anos"&amp;" "&amp;DATEDIF(TODAY(),V4364,"YM")&amp;" meses"&amp;" "&amp;DATEDIF(TODAY(),V4364,"MD")&amp;" dias",IF(AND(Z4364="",X4364&lt;TODAY()),"Contrato Encerrado",IF(AND(Z4364="",X4364&gt;TODAY()),DATEDIF(TODAY(),X4364,"Y")&amp;" anos"&amp;" "&amp;DATEDIF(TODAY(),X4364,"YM")&amp;" meses"&amp;" "&amp;DATEDIF(TODAY(),X4364,"MD")&amp;" dias",IF(AND(Z4364&lt;&gt;””,Z4364&lt;TODAY()),"Contrato Encerrado",IF(AND(Z4364&lt;&gt;"",Z4364&gt;TODAY()),DATEDIF(TODAY(),Z4364,"Y")&amp;" anos"&amp;" "&amp;DATEDIF(TODAY(),Z4364,"YM")&amp;" meses"&amp;" "&amp;DATEDIF(TODAY(),Z4364,"MD")&amp;" dias"))))))))</f>
        <v>Contrato Encerrado</v>
      </c>
      <c r="AE4364" s="35">
        <f t="shared" si="341"/>
        <v>89</v>
      </c>
      <c r="AF4364" s="35">
        <f t="shared" si="342"/>
        <v>641</v>
      </c>
      <c r="AG4364" s="17" t="str">
        <f t="shared" si="343"/>
        <v>1 anos 9 meses 2 dias</v>
      </c>
    </row>
    <row r="4365" spans="1:33" ht="11.25" customHeight="1" x14ac:dyDescent="0.2">
      <c r="A4365" s="8" t="s">
        <v>9</v>
      </c>
      <c r="B4365" s="8" t="s">
        <v>13</v>
      </c>
      <c r="C4365" s="22" t="s">
        <v>22</v>
      </c>
      <c r="D4365" s="37">
        <v>2023</v>
      </c>
      <c r="E4365" s="12" t="s">
        <v>157</v>
      </c>
      <c r="F4365" s="8" t="s">
        <v>158</v>
      </c>
      <c r="G4365" s="77" t="s">
        <v>9983</v>
      </c>
      <c r="H4365" s="78" t="s">
        <v>9984</v>
      </c>
      <c r="I4365" s="14" t="s">
        <v>9985</v>
      </c>
      <c r="J4365" s="14" t="s">
        <v>1302</v>
      </c>
      <c r="K4365" s="14" t="s">
        <v>29</v>
      </c>
      <c r="L4365" s="15" t="s">
        <v>30</v>
      </c>
      <c r="M4365" s="7" t="s">
        <v>9427</v>
      </c>
      <c r="N4365" s="15" t="s">
        <v>2101</v>
      </c>
      <c r="O4365" s="15" t="s">
        <v>7885</v>
      </c>
      <c r="P4365" s="15" t="s">
        <v>2518</v>
      </c>
      <c r="Q4365" s="15" t="s">
        <v>4109</v>
      </c>
      <c r="R4365" s="20">
        <v>35767</v>
      </c>
      <c r="S4365" s="20">
        <v>45159</v>
      </c>
      <c r="T4365" s="70">
        <v>45524</v>
      </c>
      <c r="U4365" s="20"/>
      <c r="V4365" s="20"/>
      <c r="W4365" s="20"/>
      <c r="X4365" s="17"/>
      <c r="Y4365" s="17"/>
      <c r="Z4365" s="20"/>
      <c r="AA4365" s="18">
        <f t="shared" ca="1" si="340"/>
        <v>27</v>
      </c>
      <c r="AB4365" s="15" t="s">
        <v>7878</v>
      </c>
      <c r="AC4365" s="35" t="str">
        <f t="shared" si="344"/>
        <v>0 anos 11 meses 30 dias</v>
      </c>
      <c r="AD4365" s="35" t="str">
        <f ca="1">IF(AND(V4365="",T4365&lt;TODAY()),"Contrato Encerrado",IF(AND(V4365="",T4365&gt;TODAY()),DATEDIF(TODAY(),T4365,"Y")&amp;" anos"&amp;" "&amp;DATEDIF(TODAY(),T4365,"YM")&amp;" meses"&amp;" "&amp;DATEDIF(TODAY(),T4365,"MD")&amp;" dias",IF(AND(X4365="",V4365&lt;TODAY()),"Contrato Encerrado",IF(AND(X4365="",V4365&gt;TODAY()),DATEDIF(TODAY(),V4365,"Y")&amp;" anos"&amp;" "&amp;DATEDIF(TODAY(),V4365,"YM")&amp;" meses"&amp;" "&amp;DATEDIF(TODAY(),V4365,"MD")&amp;" dias",IF(AND(Z4365="",X4365&lt;TODAY()),"Contrato Encerrado",IF(AND(Z4365="",X4365&gt;TODAY()),DATEDIF(TODAY(),X4365,"Y")&amp;" anos"&amp;" "&amp;DATEDIF(TODAY(),X4365,"YM")&amp;" meses"&amp;" "&amp;DATEDIF(TODAY(),X4365,"MD")&amp;" dias",IF(AND(Z4365&lt;&gt;””,Z4365&lt;TODAY()),"Contrato Encerrado",IF(AND(Z4365&lt;&gt;"",Z4365&gt;TODAY()),DATEDIF(TODAY(),Z4365,"Y")&amp;" anos"&amp;" "&amp;DATEDIF(TODAY(),Z4365,"YM")&amp;" meses"&amp;" "&amp;DATEDIF(TODAY(),Z4365,"MD")&amp;" dias"))))))))</f>
        <v>Contrato Encerrado</v>
      </c>
      <c r="AE4365" s="35">
        <f t="shared" si="341"/>
        <v>365</v>
      </c>
      <c r="AF4365" s="35">
        <f t="shared" si="342"/>
        <v>365</v>
      </c>
      <c r="AG4365" s="17" t="str">
        <f t="shared" si="343"/>
        <v>0 anos 11 meses 30 dias</v>
      </c>
    </row>
    <row r="4366" spans="1:33" ht="11.25" customHeight="1" x14ac:dyDescent="0.2">
      <c r="A4366" s="8" t="s">
        <v>9</v>
      </c>
      <c r="B4366" s="8" t="s">
        <v>13</v>
      </c>
      <c r="C4366" s="22" t="s">
        <v>21</v>
      </c>
      <c r="D4366" s="37">
        <v>2023</v>
      </c>
      <c r="E4366" s="12" t="s">
        <v>157</v>
      </c>
      <c r="F4366" s="8" t="s">
        <v>158</v>
      </c>
      <c r="G4366" s="77" t="s">
        <v>9263</v>
      </c>
      <c r="H4366" s="78" t="s">
        <v>9264</v>
      </c>
      <c r="I4366" s="14" t="s">
        <v>9265</v>
      </c>
      <c r="J4366" s="67" t="s">
        <v>14943</v>
      </c>
      <c r="K4366" s="14" t="s">
        <v>29</v>
      </c>
      <c r="L4366" s="15" t="s">
        <v>30</v>
      </c>
      <c r="M4366" s="7" t="s">
        <v>9427</v>
      </c>
      <c r="N4366" s="15" t="s">
        <v>9016</v>
      </c>
      <c r="O4366" s="15" t="s">
        <v>7886</v>
      </c>
      <c r="P4366" s="15" t="s">
        <v>2518</v>
      </c>
      <c r="Q4366" s="15" t="s">
        <v>2521</v>
      </c>
      <c r="R4366" s="20">
        <v>36570</v>
      </c>
      <c r="S4366" s="20">
        <v>45141</v>
      </c>
      <c r="T4366" s="20">
        <v>45381</v>
      </c>
      <c r="U4366" s="20"/>
      <c r="V4366" s="20"/>
      <c r="W4366" s="20"/>
      <c r="X4366" s="17"/>
      <c r="Y4366" s="17"/>
      <c r="Z4366" s="20"/>
      <c r="AA4366" s="18">
        <f t="shared" ca="1" si="340"/>
        <v>25</v>
      </c>
      <c r="AB4366" s="21" t="s">
        <v>7878</v>
      </c>
      <c r="AC4366" s="35" t="str">
        <f t="shared" si="344"/>
        <v>0 anos 7 meses 27 dias</v>
      </c>
      <c r="AD4366" s="35" t="str">
        <f ca="1">IF(AND(V4366="",T4366&lt;TODAY()),"Contrato Encerrado",IF(AND(V4366="",T4366&gt;TODAY()),DATEDIF(TODAY(),T4366,"Y")&amp;" anos"&amp;" "&amp;DATEDIF(TODAY(),T4366,"YM")&amp;" meses"&amp;" "&amp;DATEDIF(TODAY(),T4366,"MD")&amp;" dias",IF(AND(X4366="",V4366&lt;TODAY()),"Contrato Encerrado",IF(AND(X4366="",V4366&gt;TODAY()),DATEDIF(TODAY(),V4366,"Y")&amp;" anos"&amp;" "&amp;DATEDIF(TODAY(),V4366,"YM")&amp;" meses"&amp;" "&amp;DATEDIF(TODAY(),V4366,"MD")&amp;" dias",IF(AND(Z4366="",X4366&lt;TODAY()),"Contrato Encerrado",IF(AND(Z4366="",X4366&gt;TODAY()),DATEDIF(TODAY(),X4366,"Y")&amp;" anos"&amp;" "&amp;DATEDIF(TODAY(),X4366,"YM")&amp;" meses"&amp;" "&amp;DATEDIF(TODAY(),X4366,"MD")&amp;" dias",IF(AND(Z4366&lt;&gt;””,Z4366&lt;TODAY()),"Contrato Encerrado",IF(AND(Z4366&lt;&gt;"",Z4366&gt;TODAY()),DATEDIF(TODAY(),Z4366,"Y")&amp;" anos"&amp;" "&amp;DATEDIF(TODAY(),Z4366,"YM")&amp;" meses"&amp;" "&amp;DATEDIF(TODAY(),Z4366,"MD")&amp;" dias"))))))))</f>
        <v>Contrato Encerrado</v>
      </c>
      <c r="AE4366" s="35">
        <f t="shared" si="341"/>
        <v>240</v>
      </c>
      <c r="AF4366" s="35">
        <f t="shared" si="342"/>
        <v>490</v>
      </c>
      <c r="AG4366" s="17" t="str">
        <f t="shared" si="343"/>
        <v>1 anos 4 meses 4 dias</v>
      </c>
    </row>
    <row r="4367" spans="1:33" ht="11.25" customHeight="1" x14ac:dyDescent="0.2">
      <c r="A4367" s="8" t="s">
        <v>9</v>
      </c>
      <c r="B4367" s="8" t="s">
        <v>13</v>
      </c>
      <c r="C4367" s="22" t="s">
        <v>23</v>
      </c>
      <c r="D4367" s="37">
        <v>2024</v>
      </c>
      <c r="E4367" s="12" t="s">
        <v>157</v>
      </c>
      <c r="F4367" s="8" t="s">
        <v>158</v>
      </c>
      <c r="G4367" s="77" t="s">
        <v>14690</v>
      </c>
      <c r="H4367" s="78" t="s">
        <v>14691</v>
      </c>
      <c r="I4367" s="14" t="s">
        <v>14692</v>
      </c>
      <c r="J4367" s="14" t="s">
        <v>1302</v>
      </c>
      <c r="K4367" s="14" t="s">
        <v>29</v>
      </c>
      <c r="L4367" s="15" t="s">
        <v>30</v>
      </c>
      <c r="M4367" s="7" t="s">
        <v>9427</v>
      </c>
      <c r="N4367" s="15" t="s">
        <v>6302</v>
      </c>
      <c r="O4367" s="15" t="s">
        <v>14693</v>
      </c>
      <c r="P4367" s="15" t="s">
        <v>2518</v>
      </c>
      <c r="Q4367" s="15" t="s">
        <v>2521</v>
      </c>
      <c r="R4367" s="20">
        <v>37178</v>
      </c>
      <c r="S4367" s="20">
        <v>45568</v>
      </c>
      <c r="T4367" s="20">
        <v>45696</v>
      </c>
      <c r="U4367" s="20"/>
      <c r="V4367" s="20"/>
      <c r="W4367" s="34"/>
      <c r="X4367" s="17"/>
      <c r="Y4367" s="17"/>
      <c r="Z4367" s="20"/>
      <c r="AA4367" s="18">
        <f t="shared" ca="1" si="340"/>
        <v>23</v>
      </c>
      <c r="AB4367" s="35" t="s">
        <v>7878</v>
      </c>
      <c r="AC4367" s="35" t="str">
        <f t="shared" si="344"/>
        <v>0 anos 4 meses 5 dias</v>
      </c>
      <c r="AD4367" s="35" t="str">
        <f ca="1">IF(AND(V4367="",T4367&lt;TODAY()),"Contrato Encerrado",IF(AND(V4367="",T4367&gt;TODAY()),DATEDIF(TODAY(),T4367,"Y")&amp;" anos"&amp;" "&amp;DATEDIF(TODAY(),T4367,"YM")&amp;" meses"&amp;" "&amp;DATEDIF(TODAY(),T4367,"MD")&amp;" dias",IF(AND(X4367="",V4367&lt;TODAY()),"Contrato Encerrado",IF(AND(X4367="",V4367&gt;TODAY()),DATEDIF(TODAY(),V4367,"Y")&amp;" anos"&amp;" "&amp;DATEDIF(TODAY(),V4367,"YM")&amp;" meses"&amp;" "&amp;DATEDIF(TODAY(),V4367,"MD")&amp;" dias",IF(AND(Z4367="",X4367&lt;TODAY()),"Contrato Encerrado",IF(AND(Z4367="",X4367&gt;TODAY()),DATEDIF(TODAY(),X4367,"Y")&amp;" anos"&amp;" "&amp;DATEDIF(TODAY(),X4367,"YM")&amp;" meses"&amp;" "&amp;DATEDIF(TODAY(),X4367,"MD")&amp;" dias",IF(AND(Z4367&lt;&gt;””,Z4367&lt;TODAY()),"Contrato Encerrado",IF(AND(Z4367&lt;&gt;"",Z4367&gt;TODAY()),DATEDIF(TODAY(),Z4367,"Y")&amp;" anos"&amp;" "&amp;DATEDIF(TODAY(),Z4367,"YM")&amp;" meses"&amp;" "&amp;DATEDIF(TODAY(),Z4367,"MD")&amp;" dias"))))))))</f>
        <v>Contrato Encerrado</v>
      </c>
      <c r="AE4367" s="35">
        <f t="shared" si="341"/>
        <v>128</v>
      </c>
      <c r="AF4367" s="35">
        <f t="shared" si="342"/>
        <v>602</v>
      </c>
      <c r="AG4367" s="17" t="str">
        <f t="shared" si="343"/>
        <v>1 anos 7 meses 24 dias</v>
      </c>
    </row>
    <row r="4368" spans="1:33" ht="11.25" customHeight="1" x14ac:dyDescent="0.2">
      <c r="A4368" s="8" t="s">
        <v>9</v>
      </c>
      <c r="B4368" s="8" t="s">
        <v>13</v>
      </c>
      <c r="C4368" s="22" t="s">
        <v>20</v>
      </c>
      <c r="D4368" s="37">
        <v>2023</v>
      </c>
      <c r="E4368" s="23" t="s">
        <v>1708</v>
      </c>
      <c r="F4368" s="8" t="s">
        <v>1709</v>
      </c>
      <c r="G4368" s="77" t="s">
        <v>8656</v>
      </c>
      <c r="H4368" s="78" t="s">
        <v>8657</v>
      </c>
      <c r="I4368" s="9" t="s">
        <v>8658</v>
      </c>
      <c r="J4368" s="14" t="s">
        <v>14943</v>
      </c>
      <c r="K4368" s="9" t="s">
        <v>29</v>
      </c>
      <c r="L4368" s="24" t="s">
        <v>30</v>
      </c>
      <c r="M4368" s="7" t="s">
        <v>9427</v>
      </c>
      <c r="N4368" s="24" t="s">
        <v>8659</v>
      </c>
      <c r="O4368" s="24" t="s">
        <v>8012</v>
      </c>
      <c r="P4368" s="24" t="s">
        <v>2518</v>
      </c>
      <c r="Q4368" s="24" t="s">
        <v>2523</v>
      </c>
      <c r="R4368" s="17">
        <v>33703</v>
      </c>
      <c r="S4368" s="17">
        <v>45117</v>
      </c>
      <c r="T4368" s="17">
        <v>45291</v>
      </c>
      <c r="U4368" s="17"/>
      <c r="V4368" s="17"/>
      <c r="W4368" s="17"/>
      <c r="X4368" s="17"/>
      <c r="Y4368" s="17"/>
      <c r="Z4368" s="17"/>
      <c r="AA4368" s="18">
        <f t="shared" ca="1" si="340"/>
        <v>33</v>
      </c>
      <c r="AB4368" s="18" t="s">
        <v>7878</v>
      </c>
      <c r="AC4368" s="35" t="str">
        <f t="shared" si="344"/>
        <v>0 anos 5 meses 21 dias</v>
      </c>
      <c r="AD4368" s="35" t="str">
        <f ca="1">IF(AND(V4368="",T4368&lt;TODAY()),"Contrato Encerrado",IF(AND(V4368="",T4368&gt;TODAY()),DATEDIF(TODAY(),T4368,"Y")&amp;" anos"&amp;" "&amp;DATEDIF(TODAY(),T4368,"YM")&amp;" meses"&amp;" "&amp;DATEDIF(TODAY(),T4368,"MD")&amp;" dias",IF(AND(X4368="",V4368&lt;TODAY()),"Contrato Encerrado",IF(AND(X4368="",V4368&gt;TODAY()),DATEDIF(TODAY(),V4368,"Y")&amp;" anos"&amp;" "&amp;DATEDIF(TODAY(),V4368,"YM")&amp;" meses"&amp;" "&amp;DATEDIF(TODAY(),V4368,"MD")&amp;" dias",IF(AND(Z4368="",X4368&lt;TODAY()),"Contrato Encerrado",IF(AND(Z4368="",X4368&gt;TODAY()),DATEDIF(TODAY(),X4368,"Y")&amp;" anos"&amp;" "&amp;DATEDIF(TODAY(),X4368,"YM")&amp;" meses"&amp;" "&amp;DATEDIF(TODAY(),X4368,"MD")&amp;" dias",IF(AND(Z4368&lt;&gt;””,Z4368&lt;TODAY()),"Contrato Encerrado",IF(AND(Z4368&lt;&gt;"",Z4368&gt;TODAY()),DATEDIF(TODAY(),Z4368,"Y")&amp;" anos"&amp;" "&amp;DATEDIF(TODAY(),Z4368,"YM")&amp;" meses"&amp;" "&amp;DATEDIF(TODAY(),Z4368,"MD")&amp;" dias"))))))))</f>
        <v>Contrato Encerrado</v>
      </c>
      <c r="AE4368" s="35">
        <f t="shared" si="341"/>
        <v>174</v>
      </c>
      <c r="AF4368" s="35">
        <f t="shared" si="342"/>
        <v>556</v>
      </c>
      <c r="AG4368" s="17" t="str">
        <f t="shared" si="343"/>
        <v>1 anos 6 meses 9 dias</v>
      </c>
    </row>
    <row r="4369" spans="1:33" ht="11.25" customHeight="1" x14ac:dyDescent="0.2">
      <c r="A4369" s="8" t="s">
        <v>9</v>
      </c>
      <c r="B4369" s="10" t="s">
        <v>13</v>
      </c>
      <c r="C4369" s="11" t="s">
        <v>20</v>
      </c>
      <c r="D4369" s="36">
        <v>2021</v>
      </c>
      <c r="E4369" s="14" t="s">
        <v>157</v>
      </c>
      <c r="F4369" s="8" t="s">
        <v>158</v>
      </c>
      <c r="G4369" s="77" t="s">
        <v>1002</v>
      </c>
      <c r="H4369" s="78" t="s">
        <v>1003</v>
      </c>
      <c r="I4369" s="14" t="s">
        <v>1004</v>
      </c>
      <c r="J4369" s="14" t="s">
        <v>1302</v>
      </c>
      <c r="K4369" s="14" t="s">
        <v>29</v>
      </c>
      <c r="L4369" s="15" t="s">
        <v>30</v>
      </c>
      <c r="M4369" s="7" t="s">
        <v>9427</v>
      </c>
      <c r="N4369" s="27" t="s">
        <v>3244</v>
      </c>
      <c r="O4369" s="27"/>
      <c r="P4369" s="26" t="s">
        <v>2517</v>
      </c>
      <c r="Q4369" s="26" t="s">
        <v>2522</v>
      </c>
      <c r="R4369" s="31">
        <v>36101</v>
      </c>
      <c r="S4369" s="31">
        <v>44382</v>
      </c>
      <c r="T4369" s="31">
        <v>44767</v>
      </c>
      <c r="U4369" s="31"/>
      <c r="V4369" s="31"/>
      <c r="W4369" s="31"/>
      <c r="X4369" s="17"/>
      <c r="Y4369" s="17"/>
      <c r="Z4369" s="31"/>
      <c r="AA4369" s="18">
        <f t="shared" ca="1" si="340"/>
        <v>26</v>
      </c>
      <c r="AB4369" s="19" t="s">
        <v>7878</v>
      </c>
      <c r="AC4369" s="35" t="str">
        <f t="shared" si="344"/>
        <v>1 anos 0 meses 20 dias</v>
      </c>
      <c r="AD4369" s="35" t="str">
        <f ca="1">IF(AND(V4369="",T4369&lt;TODAY()),"Contrato Encerrado",IF(AND(V4369="",T4369&gt;TODAY()),DATEDIF(TODAY(),T4369,"Y")&amp;" anos"&amp;" "&amp;DATEDIF(TODAY(),T4369,"YM")&amp;" meses"&amp;" "&amp;DATEDIF(TODAY(),T4369,"MD")&amp;" dias",IF(AND(X4369="",V4369&lt;TODAY()),"Contrato Encerrado",IF(AND(X4369="",V4369&gt;TODAY()),DATEDIF(TODAY(),V4369,"Y")&amp;" anos"&amp;" "&amp;DATEDIF(TODAY(),V4369,"YM")&amp;" meses"&amp;" "&amp;DATEDIF(TODAY(),V4369,"MD")&amp;" dias",IF(AND(Z4369="",X4369&lt;TODAY()),"Contrato Encerrado",IF(AND(Z4369="",X4369&gt;TODAY()),DATEDIF(TODAY(),X4369,"Y")&amp;" anos"&amp;" "&amp;DATEDIF(TODAY(),X4369,"YM")&amp;" meses"&amp;" "&amp;DATEDIF(TODAY(),X4369,"MD")&amp;" dias",IF(AND(Z4369&lt;&gt;””,Z4369&lt;TODAY()),"Contrato Encerrado",IF(AND(Z4369&lt;&gt;"",Z4369&gt;TODAY()),DATEDIF(TODAY(),Z4369,"Y")&amp;" anos"&amp;" "&amp;DATEDIF(TODAY(),Z4369,"YM")&amp;" meses"&amp;" "&amp;DATEDIF(TODAY(),Z4369,"MD")&amp;" dias"))))))))</f>
        <v>Contrato Encerrado</v>
      </c>
      <c r="AE4369" s="35">
        <f t="shared" si="341"/>
        <v>385</v>
      </c>
      <c r="AF4369" s="35">
        <f t="shared" si="342"/>
        <v>345</v>
      </c>
      <c r="AG4369" s="17" t="str">
        <f t="shared" si="343"/>
        <v>0 anos 11 meses 10 dias</v>
      </c>
    </row>
    <row r="4370" spans="1:33" ht="11.25" customHeight="1" x14ac:dyDescent="0.2">
      <c r="A4370" s="8" t="s">
        <v>9</v>
      </c>
      <c r="B4370" s="10" t="s">
        <v>13</v>
      </c>
      <c r="C4370" s="11" t="s">
        <v>22</v>
      </c>
      <c r="D4370" s="36">
        <v>2022</v>
      </c>
      <c r="E4370" s="12" t="s">
        <v>157</v>
      </c>
      <c r="F4370" s="8" t="s">
        <v>158</v>
      </c>
      <c r="G4370" s="77" t="s">
        <v>2510</v>
      </c>
      <c r="H4370" s="78" t="s">
        <v>2511</v>
      </c>
      <c r="I4370" s="14" t="s">
        <v>2512</v>
      </c>
      <c r="J4370" s="14" t="s">
        <v>1302</v>
      </c>
      <c r="K4370" s="14" t="s">
        <v>29</v>
      </c>
      <c r="L4370" s="15" t="s">
        <v>30</v>
      </c>
      <c r="M4370" s="7" t="s">
        <v>9427</v>
      </c>
      <c r="N4370" s="16" t="s">
        <v>2101</v>
      </c>
      <c r="O4370" s="16"/>
      <c r="P4370" s="16" t="s">
        <v>2518</v>
      </c>
      <c r="Q4370" s="16" t="s">
        <v>2521</v>
      </c>
      <c r="R4370" s="31">
        <v>32081</v>
      </c>
      <c r="S4370" s="31">
        <v>44757</v>
      </c>
      <c r="T4370" s="111">
        <v>44886</v>
      </c>
      <c r="U4370" s="31"/>
      <c r="V4370" s="31"/>
      <c r="W4370" s="31"/>
      <c r="X4370" s="17"/>
      <c r="Y4370" s="17"/>
      <c r="Z4370" s="31"/>
      <c r="AA4370" s="18">
        <f t="shared" ca="1" si="340"/>
        <v>37</v>
      </c>
      <c r="AB4370" s="19" t="s">
        <v>7878</v>
      </c>
      <c r="AC4370" s="35" t="str">
        <f t="shared" si="344"/>
        <v>0 anos 4 meses 6 dias</v>
      </c>
      <c r="AD4370" s="35" t="str">
        <f ca="1">IF(AND(V4370="",T4370&lt;TODAY()),"Contrato Encerrado",IF(AND(V4370="",T4370&gt;TODAY()),DATEDIF(TODAY(),T4370,"Y")&amp;" anos"&amp;" "&amp;DATEDIF(TODAY(),T4370,"YM")&amp;" meses"&amp;" "&amp;DATEDIF(TODAY(),T4370,"MD")&amp;" dias",IF(AND(X4370="",V4370&lt;TODAY()),"Contrato Encerrado",IF(AND(X4370="",V4370&gt;TODAY()),DATEDIF(TODAY(),V4370,"Y")&amp;" anos"&amp;" "&amp;DATEDIF(TODAY(),V4370,"YM")&amp;" meses"&amp;" "&amp;DATEDIF(TODAY(),V4370,"MD")&amp;" dias",IF(AND(Z4370="",X4370&lt;TODAY()),"Contrato Encerrado",IF(AND(Z4370="",X4370&gt;TODAY()),DATEDIF(TODAY(),X4370,"Y")&amp;" anos"&amp;" "&amp;DATEDIF(TODAY(),X4370,"YM")&amp;" meses"&amp;" "&amp;DATEDIF(TODAY(),X4370,"MD")&amp;" dias",IF(AND(Z4370&lt;&gt;””,Z4370&lt;TODAY()),"Contrato Encerrado",IF(AND(Z4370&lt;&gt;"",Z4370&gt;TODAY()),DATEDIF(TODAY(),Z4370,"Y")&amp;" anos"&amp;" "&amp;DATEDIF(TODAY(),Z4370,"YM")&amp;" meses"&amp;" "&amp;DATEDIF(TODAY(),Z4370,"MD")&amp;" dias"))))))))</f>
        <v>Contrato Encerrado</v>
      </c>
      <c r="AE4370" s="35">
        <f t="shared" si="341"/>
        <v>129</v>
      </c>
      <c r="AF4370" s="35">
        <f t="shared" si="342"/>
        <v>601</v>
      </c>
      <c r="AG4370" s="17" t="str">
        <f t="shared" si="343"/>
        <v>1 anos 7 meses 23 dias</v>
      </c>
    </row>
    <row r="4371" spans="1:33" ht="11.25" customHeight="1" x14ac:dyDescent="0.2">
      <c r="A4371" s="8" t="s">
        <v>9</v>
      </c>
      <c r="B4371" s="8" t="s">
        <v>13</v>
      </c>
      <c r="C4371" s="22" t="s">
        <v>24</v>
      </c>
      <c r="D4371" s="37">
        <v>2023</v>
      </c>
      <c r="E4371" s="12" t="s">
        <v>307</v>
      </c>
      <c r="F4371" s="8" t="s">
        <v>308</v>
      </c>
      <c r="G4371" s="77" t="s">
        <v>10545</v>
      </c>
      <c r="H4371" s="78" t="s">
        <v>10546</v>
      </c>
      <c r="I4371" s="14" t="s">
        <v>10547</v>
      </c>
      <c r="J4371" s="14" t="s">
        <v>10</v>
      </c>
      <c r="K4371" s="14" t="s">
        <v>29</v>
      </c>
      <c r="L4371" s="15" t="s">
        <v>81</v>
      </c>
      <c r="M4371" s="7" t="s">
        <v>82</v>
      </c>
      <c r="N4371" s="15" t="s">
        <v>4113</v>
      </c>
      <c r="O4371" s="15" t="s">
        <v>8004</v>
      </c>
      <c r="P4371" s="15" t="s">
        <v>2518</v>
      </c>
      <c r="Q4371" s="15" t="s">
        <v>2523</v>
      </c>
      <c r="R4371" s="30">
        <v>39337</v>
      </c>
      <c r="S4371" s="30">
        <v>45229</v>
      </c>
      <c r="T4371" s="20" t="s">
        <v>14949</v>
      </c>
      <c r="U4371" s="20"/>
      <c r="V4371" s="20"/>
      <c r="W4371" s="30"/>
      <c r="X4371" s="17"/>
      <c r="Y4371" s="17"/>
      <c r="Z4371" s="20"/>
      <c r="AA4371" s="18">
        <f t="shared" ca="1" si="340"/>
        <v>18</v>
      </c>
      <c r="AB4371" s="15" t="s">
        <v>7878</v>
      </c>
      <c r="AC4371" s="35" t="str">
        <f t="shared" si="344"/>
        <v>1 anos 11 meses 29 dias</v>
      </c>
      <c r="AD4371" s="35" t="str">
        <f ca="1">IF(AND(V4371="",T4371&lt;TODAY()),"Contrato Encerrado",IF(AND(V4371="",T4371&gt;TODAY()),DATEDIF(TODAY(),T4371,"Y")&amp;" anos"&amp;" "&amp;DATEDIF(TODAY(),T4371,"YM")&amp;" meses"&amp;" "&amp;DATEDIF(TODAY(),T4371,"MD")&amp;" dias",IF(AND(X4371="",V4371&lt;TODAY()),"Contrato Encerrado",IF(AND(X4371="",V4371&gt;TODAY()),DATEDIF(TODAY(),V4371,"Y")&amp;" anos"&amp;" "&amp;DATEDIF(TODAY(),V4371,"YM")&amp;" meses"&amp;" "&amp;DATEDIF(TODAY(),V4371,"MD")&amp;" dias",IF(AND(Z4371="",X4371&lt;TODAY()),"Contrato Encerrado",IF(AND(Z4371="",X4371&gt;TODAY()),DATEDIF(TODAY(),X4371,"Y")&amp;" anos"&amp;" "&amp;DATEDIF(TODAY(),X4371,"YM")&amp;" meses"&amp;" "&amp;DATEDIF(TODAY(),X4371,"MD")&amp;" dias",IF(AND(Z4371&lt;&gt;””,Z4371&lt;TODAY()),"Contrato Encerrado",IF(AND(Z4371&lt;&gt;"",Z4371&gt;TODAY()),DATEDIF(TODAY(),Z4371,"Y")&amp;" anos"&amp;" "&amp;DATEDIF(TODAY(),Z4371,"YM")&amp;" meses"&amp;" "&amp;DATEDIF(TODAY(),Z4371,"MD")&amp;" dias"))))))))</f>
        <v>0 anos 0 meses 22 dias</v>
      </c>
      <c r="AE4371" s="35">
        <f t="shared" si="341"/>
        <v>730</v>
      </c>
      <c r="AF4371" s="35">
        <f t="shared" si="342"/>
        <v>0</v>
      </c>
      <c r="AG4371" s="17" t="str">
        <f t="shared" si="343"/>
        <v>ESTÁGIO COMPLETOU 2 ANOS</v>
      </c>
    </row>
    <row r="4372" spans="1:33" ht="11.25" customHeight="1" x14ac:dyDescent="0.2">
      <c r="A4372" s="8" t="s">
        <v>9</v>
      </c>
      <c r="B4372" s="8" t="s">
        <v>13</v>
      </c>
      <c r="C4372" s="22" t="s">
        <v>24</v>
      </c>
      <c r="D4372" s="37">
        <v>2023</v>
      </c>
      <c r="E4372" s="12" t="s">
        <v>307</v>
      </c>
      <c r="F4372" s="8" t="s">
        <v>308</v>
      </c>
      <c r="G4372" s="77" t="s">
        <v>10548</v>
      </c>
      <c r="H4372" s="78" t="s">
        <v>10549</v>
      </c>
      <c r="I4372" s="14" t="s">
        <v>10550</v>
      </c>
      <c r="J4372" s="14" t="s">
        <v>14943</v>
      </c>
      <c r="K4372" s="14" t="s">
        <v>29</v>
      </c>
      <c r="L4372" s="15" t="s">
        <v>81</v>
      </c>
      <c r="M4372" s="7" t="s">
        <v>82</v>
      </c>
      <c r="N4372" s="15" t="s">
        <v>4113</v>
      </c>
      <c r="O4372" s="15" t="s">
        <v>8117</v>
      </c>
      <c r="P4372" s="15" t="s">
        <v>2518</v>
      </c>
      <c r="Q4372" s="15" t="s">
        <v>2523</v>
      </c>
      <c r="R4372" s="30">
        <v>38797</v>
      </c>
      <c r="S4372" s="30">
        <v>45236</v>
      </c>
      <c r="T4372" s="30">
        <v>45601</v>
      </c>
      <c r="U4372" s="20"/>
      <c r="V4372" s="20"/>
      <c r="W4372" s="30"/>
      <c r="X4372" s="17"/>
      <c r="Y4372" s="17"/>
      <c r="Z4372" s="20"/>
      <c r="AA4372" s="18">
        <f t="shared" ca="1" si="340"/>
        <v>19</v>
      </c>
      <c r="AB4372" s="15" t="s">
        <v>7878</v>
      </c>
      <c r="AC4372" s="35" t="str">
        <f t="shared" si="344"/>
        <v>0 anos 11 meses 30 dias</v>
      </c>
      <c r="AD4372" s="35" t="str">
        <f ca="1">IF(AND(V4372="",T4372&lt;TODAY()),"Contrato Encerrado",IF(AND(V4372="",T4372&gt;TODAY()),DATEDIF(TODAY(),T4372,"Y")&amp;" anos"&amp;" "&amp;DATEDIF(TODAY(),T4372,"YM")&amp;" meses"&amp;" "&amp;DATEDIF(TODAY(),T4372,"MD")&amp;" dias",IF(AND(X4372="",V4372&lt;TODAY()),"Contrato Encerrado",IF(AND(X4372="",V4372&gt;TODAY()),DATEDIF(TODAY(),V4372,"Y")&amp;" anos"&amp;" "&amp;DATEDIF(TODAY(),V4372,"YM")&amp;" meses"&amp;" "&amp;DATEDIF(TODAY(),V4372,"MD")&amp;" dias",IF(AND(Z4372="",X4372&lt;TODAY()),"Contrato Encerrado",IF(AND(Z4372="",X4372&gt;TODAY()),DATEDIF(TODAY(),X4372,"Y")&amp;" anos"&amp;" "&amp;DATEDIF(TODAY(),X4372,"YM")&amp;" meses"&amp;" "&amp;DATEDIF(TODAY(),X4372,"MD")&amp;" dias",IF(AND(Z4372&lt;&gt;””,Z4372&lt;TODAY()),"Contrato Encerrado",IF(AND(Z4372&lt;&gt;"",Z4372&gt;TODAY()),DATEDIF(TODAY(),Z4372,"Y")&amp;" anos"&amp;" "&amp;DATEDIF(TODAY(),Z4372,"YM")&amp;" meses"&amp;" "&amp;DATEDIF(TODAY(),Z4372,"MD")&amp;" dias"))))))))</f>
        <v>Contrato Encerrado</v>
      </c>
      <c r="AE4372" s="35">
        <f t="shared" si="341"/>
        <v>365</v>
      </c>
      <c r="AF4372" s="35">
        <f t="shared" si="342"/>
        <v>365</v>
      </c>
      <c r="AG4372" s="17" t="str">
        <f t="shared" si="343"/>
        <v>0 anos 11 meses 30 dias</v>
      </c>
    </row>
    <row r="4373" spans="1:33" ht="11.25" customHeight="1" x14ac:dyDescent="0.2">
      <c r="A4373" s="8" t="s">
        <v>9</v>
      </c>
      <c r="B4373" s="8" t="s">
        <v>13</v>
      </c>
      <c r="C4373" s="22" t="s">
        <v>21</v>
      </c>
      <c r="D4373" s="37">
        <v>2023</v>
      </c>
      <c r="E4373" s="12" t="s">
        <v>307</v>
      </c>
      <c r="F4373" s="8" t="s">
        <v>308</v>
      </c>
      <c r="G4373" s="77" t="s">
        <v>9267</v>
      </c>
      <c r="H4373" s="78" t="s">
        <v>9268</v>
      </c>
      <c r="I4373" s="14" t="s">
        <v>9269</v>
      </c>
      <c r="J4373" s="14" t="s">
        <v>1302</v>
      </c>
      <c r="K4373" s="14" t="s">
        <v>29</v>
      </c>
      <c r="L4373" s="15" t="s">
        <v>30</v>
      </c>
      <c r="M4373" s="7" t="s">
        <v>9427</v>
      </c>
      <c r="N4373" s="15" t="s">
        <v>2099</v>
      </c>
      <c r="O4373" s="15" t="s">
        <v>7898</v>
      </c>
      <c r="P4373" s="15" t="s">
        <v>2518</v>
      </c>
      <c r="Q4373" s="15" t="s">
        <v>2523</v>
      </c>
      <c r="R4373" s="20">
        <v>36928</v>
      </c>
      <c r="S4373" s="20">
        <v>45120</v>
      </c>
      <c r="T4373" s="20">
        <v>45485</v>
      </c>
      <c r="U4373" s="20"/>
      <c r="V4373" s="20"/>
      <c r="W4373" s="20"/>
      <c r="X4373" s="17"/>
      <c r="Y4373" s="17"/>
      <c r="Z4373" s="20"/>
      <c r="AA4373" s="18">
        <f t="shared" ca="1" si="340"/>
        <v>24</v>
      </c>
      <c r="AB4373" s="15" t="s">
        <v>7878</v>
      </c>
      <c r="AC4373" s="35" t="str">
        <f t="shared" si="344"/>
        <v>0 anos 11 meses 29 dias</v>
      </c>
      <c r="AD4373" s="35" t="str">
        <f ca="1">IF(AND(V4373="",T4373&lt;TODAY()),"Contrato Encerrado",IF(AND(V4373="",T4373&gt;TODAY()),DATEDIF(TODAY(),T4373,"Y")&amp;" anos"&amp;" "&amp;DATEDIF(TODAY(),T4373,"YM")&amp;" meses"&amp;" "&amp;DATEDIF(TODAY(),T4373,"MD")&amp;" dias",IF(AND(X4373="",V4373&lt;TODAY()),"Contrato Encerrado",IF(AND(X4373="",V4373&gt;TODAY()),DATEDIF(TODAY(),V4373,"Y")&amp;" anos"&amp;" "&amp;DATEDIF(TODAY(),V4373,"YM")&amp;" meses"&amp;" "&amp;DATEDIF(TODAY(),V4373,"MD")&amp;" dias",IF(AND(Z4373="",X4373&lt;TODAY()),"Contrato Encerrado",IF(AND(Z4373="",X4373&gt;TODAY()),DATEDIF(TODAY(),X4373,"Y")&amp;" anos"&amp;" "&amp;DATEDIF(TODAY(),X4373,"YM")&amp;" meses"&amp;" "&amp;DATEDIF(TODAY(),X4373,"MD")&amp;" dias",IF(AND(Z4373&lt;&gt;””,Z4373&lt;TODAY()),"Contrato Encerrado",IF(AND(Z4373&lt;&gt;"",Z4373&gt;TODAY()),DATEDIF(TODAY(),Z4373,"Y")&amp;" anos"&amp;" "&amp;DATEDIF(TODAY(),Z4373,"YM")&amp;" meses"&amp;" "&amp;DATEDIF(TODAY(),Z4373,"MD")&amp;" dias"))))))))</f>
        <v>Contrato Encerrado</v>
      </c>
      <c r="AE4373" s="35">
        <f t="shared" si="341"/>
        <v>365</v>
      </c>
      <c r="AF4373" s="35">
        <f t="shared" si="342"/>
        <v>365</v>
      </c>
      <c r="AG4373" s="17" t="str">
        <f t="shared" si="343"/>
        <v>0 anos 11 meses 30 dias</v>
      </c>
    </row>
    <row r="4374" spans="1:33" ht="11.25" customHeight="1" x14ac:dyDescent="0.2">
      <c r="A4374" s="8" t="s">
        <v>9</v>
      </c>
      <c r="B4374" s="8" t="s">
        <v>13</v>
      </c>
      <c r="C4374" s="22" t="s">
        <v>14</v>
      </c>
      <c r="D4374" s="37">
        <v>2023</v>
      </c>
      <c r="E4374" s="23" t="s">
        <v>307</v>
      </c>
      <c r="F4374" s="8" t="s">
        <v>308</v>
      </c>
      <c r="G4374" s="77" t="s">
        <v>7447</v>
      </c>
      <c r="H4374" s="78" t="s">
        <v>7448</v>
      </c>
      <c r="I4374" s="9" t="s">
        <v>7449</v>
      </c>
      <c r="J4374" s="14" t="s">
        <v>14943</v>
      </c>
      <c r="K4374" s="9" t="s">
        <v>29</v>
      </c>
      <c r="L4374" s="24" t="s">
        <v>81</v>
      </c>
      <c r="M4374" s="7" t="s">
        <v>82</v>
      </c>
      <c r="N4374" s="24" t="s">
        <v>4113</v>
      </c>
      <c r="O4374" s="24"/>
      <c r="P4374" s="24" t="s">
        <v>2518</v>
      </c>
      <c r="Q4374" s="24" t="s">
        <v>2523</v>
      </c>
      <c r="R4374" s="17">
        <v>38580</v>
      </c>
      <c r="S4374" s="17">
        <v>44958</v>
      </c>
      <c r="T4374" s="31">
        <v>45303</v>
      </c>
      <c r="U4374" s="17"/>
      <c r="V4374" s="31"/>
      <c r="W4374" s="17"/>
      <c r="X4374" s="17"/>
      <c r="Y4374" s="17"/>
      <c r="Z4374" s="31"/>
      <c r="AA4374" s="18">
        <f t="shared" ca="1" si="340"/>
        <v>20</v>
      </c>
      <c r="AB4374" s="19" t="s">
        <v>7878</v>
      </c>
      <c r="AC4374" s="35" t="str">
        <f t="shared" si="344"/>
        <v>0 anos 11 meses 11 dias</v>
      </c>
      <c r="AD4374" s="35" t="str">
        <f ca="1">IF(AND(V4374="",T4374&lt;TODAY()),"Contrato Encerrado",IF(AND(V4374="",T4374&gt;TODAY()),DATEDIF(TODAY(),T4374,"Y")&amp;" anos"&amp;" "&amp;DATEDIF(TODAY(),T4374,"YM")&amp;" meses"&amp;" "&amp;DATEDIF(TODAY(),T4374,"MD")&amp;" dias",IF(AND(X4374="",V4374&lt;TODAY()),"Contrato Encerrado",IF(AND(X4374="",V4374&gt;TODAY()),DATEDIF(TODAY(),V4374,"Y")&amp;" anos"&amp;" "&amp;DATEDIF(TODAY(),V4374,"YM")&amp;" meses"&amp;" "&amp;DATEDIF(TODAY(),V4374,"MD")&amp;" dias",IF(AND(Z4374="",X4374&lt;TODAY()),"Contrato Encerrado",IF(AND(Z4374="",X4374&gt;TODAY()),DATEDIF(TODAY(),X4374,"Y")&amp;" anos"&amp;" "&amp;DATEDIF(TODAY(),X4374,"YM")&amp;" meses"&amp;" "&amp;DATEDIF(TODAY(),X4374,"MD")&amp;" dias",IF(AND(Z4374&lt;&gt;””,Z4374&lt;TODAY()),"Contrato Encerrado",IF(AND(Z4374&lt;&gt;"",Z4374&gt;TODAY()),DATEDIF(TODAY(),Z4374,"Y")&amp;" anos"&amp;" "&amp;DATEDIF(TODAY(),Z4374,"YM")&amp;" meses"&amp;" "&amp;DATEDIF(TODAY(),Z4374,"MD")&amp;" dias"))))))))</f>
        <v>Contrato Encerrado</v>
      </c>
      <c r="AE4374" s="35">
        <f t="shared" si="341"/>
        <v>345</v>
      </c>
      <c r="AF4374" s="35">
        <f t="shared" si="342"/>
        <v>385</v>
      </c>
      <c r="AG4374" s="17" t="str">
        <f t="shared" si="343"/>
        <v>1 anos 0 meses 19 dias</v>
      </c>
    </row>
    <row r="4375" spans="1:33" ht="11.25" customHeight="1" x14ac:dyDescent="0.2">
      <c r="A4375" s="8" t="s">
        <v>9</v>
      </c>
      <c r="B4375" s="10" t="s">
        <v>13</v>
      </c>
      <c r="C4375" s="11" t="s">
        <v>23</v>
      </c>
      <c r="D4375" s="36">
        <v>2022</v>
      </c>
      <c r="E4375" s="12" t="s">
        <v>157</v>
      </c>
      <c r="F4375" s="8" t="s">
        <v>158</v>
      </c>
      <c r="G4375" s="77" t="s">
        <v>5493</v>
      </c>
      <c r="H4375" s="78" t="s">
        <v>5494</v>
      </c>
      <c r="I4375" s="14" t="s">
        <v>5495</v>
      </c>
      <c r="J4375" s="14" t="s">
        <v>14943</v>
      </c>
      <c r="K4375" s="14" t="s">
        <v>29</v>
      </c>
      <c r="L4375" s="15" t="s">
        <v>30</v>
      </c>
      <c r="M4375" s="7" t="s">
        <v>9427</v>
      </c>
      <c r="N4375" s="16" t="s">
        <v>2101</v>
      </c>
      <c r="O4375" s="16"/>
      <c r="P4375" s="16" t="s">
        <v>2518</v>
      </c>
      <c r="Q4375" s="16" t="s">
        <v>2521</v>
      </c>
      <c r="R4375" s="31">
        <v>28984</v>
      </c>
      <c r="S4375" s="31">
        <v>44840</v>
      </c>
      <c r="T4375" s="31">
        <v>45568</v>
      </c>
      <c r="U4375" s="31"/>
      <c r="V4375" s="31"/>
      <c r="W4375" s="31"/>
      <c r="X4375" s="17"/>
      <c r="Y4375" s="17"/>
      <c r="Z4375" s="31"/>
      <c r="AA4375" s="18">
        <f t="shared" ca="1" si="340"/>
        <v>46</v>
      </c>
      <c r="AB4375" s="19" t="s">
        <v>7878</v>
      </c>
      <c r="AC4375" s="35" t="str">
        <f t="shared" si="344"/>
        <v>1 anos 11 meses 27 dias</v>
      </c>
      <c r="AD4375" s="35" t="str">
        <f ca="1">IF(AND(V4375="",T4375&lt;TODAY()),"Contrato Encerrado",IF(AND(V4375="",T4375&gt;TODAY()),DATEDIF(TODAY(),T4375,"Y")&amp;" anos"&amp;" "&amp;DATEDIF(TODAY(),T4375,"YM")&amp;" meses"&amp;" "&amp;DATEDIF(TODAY(),T4375,"MD")&amp;" dias",IF(AND(X4375="",V4375&lt;TODAY()),"Contrato Encerrado",IF(AND(X4375="",V4375&gt;TODAY()),DATEDIF(TODAY(),V4375,"Y")&amp;" anos"&amp;" "&amp;DATEDIF(TODAY(),V4375,"YM")&amp;" meses"&amp;" "&amp;DATEDIF(TODAY(),V4375,"MD")&amp;" dias",IF(AND(Z4375="",X4375&lt;TODAY()),"Contrato Encerrado",IF(AND(Z4375="",X4375&gt;TODAY()),DATEDIF(TODAY(),X4375,"Y")&amp;" anos"&amp;" "&amp;DATEDIF(TODAY(),X4375,"YM")&amp;" meses"&amp;" "&amp;DATEDIF(TODAY(),X4375,"MD")&amp;" dias",IF(AND(Z4375&lt;&gt;””,Z4375&lt;TODAY()),"Contrato Encerrado",IF(AND(Z4375&lt;&gt;"",Z4375&gt;TODAY()),DATEDIF(TODAY(),Z4375,"Y")&amp;" anos"&amp;" "&amp;DATEDIF(TODAY(),Z4375,"YM")&amp;" meses"&amp;" "&amp;DATEDIF(TODAY(),Z4375,"MD")&amp;" dias"))))))))</f>
        <v>Contrato Encerrado</v>
      </c>
      <c r="AE4375" s="35">
        <f t="shared" si="341"/>
        <v>728</v>
      </c>
      <c r="AF4375" s="35">
        <f t="shared" si="342"/>
        <v>2</v>
      </c>
      <c r="AG4375" s="17" t="str">
        <f t="shared" si="343"/>
        <v>0 anos 0 meses 2 dias</v>
      </c>
    </row>
    <row r="4376" spans="1:33" ht="11.25" customHeight="1" x14ac:dyDescent="0.2">
      <c r="A4376" s="8" t="s">
        <v>9</v>
      </c>
      <c r="B4376" s="8" t="s">
        <v>13</v>
      </c>
      <c r="C4376" s="22" t="s">
        <v>21</v>
      </c>
      <c r="D4376" s="37">
        <v>2023</v>
      </c>
      <c r="E4376" s="12" t="s">
        <v>157</v>
      </c>
      <c r="F4376" s="8" t="s">
        <v>158</v>
      </c>
      <c r="G4376" s="77" t="s">
        <v>9270</v>
      </c>
      <c r="H4376" s="78" t="s">
        <v>9271</v>
      </c>
      <c r="I4376" s="14" t="s">
        <v>9272</v>
      </c>
      <c r="J4376" s="14" t="s">
        <v>14943</v>
      </c>
      <c r="K4376" s="14" t="s">
        <v>29</v>
      </c>
      <c r="L4376" s="15" t="s">
        <v>30</v>
      </c>
      <c r="M4376" s="7" t="s">
        <v>9427</v>
      </c>
      <c r="N4376" s="15" t="s">
        <v>2101</v>
      </c>
      <c r="O4376" s="15" t="s">
        <v>8788</v>
      </c>
      <c r="P4376" s="15" t="s">
        <v>2518</v>
      </c>
      <c r="Q4376" s="15" t="s">
        <v>4109</v>
      </c>
      <c r="R4376" s="20">
        <v>26823</v>
      </c>
      <c r="S4376" s="20">
        <v>45131</v>
      </c>
      <c r="T4376" s="20">
        <v>45861</v>
      </c>
      <c r="U4376" s="20"/>
      <c r="V4376" s="20"/>
      <c r="W4376" s="20"/>
      <c r="X4376" s="17"/>
      <c r="Y4376" s="17"/>
      <c r="Z4376" s="20"/>
      <c r="AA4376" s="18">
        <f t="shared" ca="1" si="340"/>
        <v>52</v>
      </c>
      <c r="AB4376" s="19" t="s">
        <v>7878</v>
      </c>
      <c r="AC4376" s="35" t="str">
        <f t="shared" si="344"/>
        <v>1 anos 11 meses 29 dias</v>
      </c>
      <c r="AD4376" s="35" t="str">
        <f ca="1">IF(AND(V4376="",T4376&lt;TODAY()),"Contrato Encerrado",IF(AND(V4376="",T4376&gt;TODAY()),DATEDIF(TODAY(),T4376,"Y")&amp;" anos"&amp;" "&amp;DATEDIF(TODAY(),T4376,"YM")&amp;" meses"&amp;" "&amp;DATEDIF(TODAY(),T4376,"MD")&amp;" dias",IF(AND(X4376="",V4376&lt;TODAY()),"Contrato Encerrado",IF(AND(X4376="",V4376&gt;TODAY()),DATEDIF(TODAY(),V4376,"Y")&amp;" anos"&amp;" "&amp;DATEDIF(TODAY(),V4376,"YM")&amp;" meses"&amp;" "&amp;DATEDIF(TODAY(),V4376,"MD")&amp;" dias",IF(AND(Z4376="",X4376&lt;TODAY()),"Contrato Encerrado",IF(AND(Z4376="",X4376&gt;TODAY()),DATEDIF(TODAY(),X4376,"Y")&amp;" anos"&amp;" "&amp;DATEDIF(TODAY(),X4376,"YM")&amp;" meses"&amp;" "&amp;DATEDIF(TODAY(),X4376,"MD")&amp;" dias",IF(AND(Z4376&lt;&gt;””,Z4376&lt;TODAY()),"Contrato Encerrado",IF(AND(Z4376&lt;&gt;"",Z4376&gt;TODAY()),DATEDIF(TODAY(),Z4376,"Y")&amp;" anos"&amp;" "&amp;DATEDIF(TODAY(),Z4376,"YM")&amp;" meses"&amp;" "&amp;DATEDIF(TODAY(),Z4376,"MD")&amp;" dias"))))))))</f>
        <v>Contrato Encerrado</v>
      </c>
      <c r="AE4376" s="35">
        <f t="shared" si="341"/>
        <v>730</v>
      </c>
      <c r="AF4376" s="35">
        <f t="shared" si="342"/>
        <v>0</v>
      </c>
      <c r="AG4376" s="17" t="str">
        <f t="shared" si="343"/>
        <v>ESTÁGIO COMPLETOU 2 ANOS</v>
      </c>
    </row>
    <row r="4377" spans="1:33" ht="11.25" customHeight="1" x14ac:dyDescent="0.2">
      <c r="A4377" s="8" t="s">
        <v>9</v>
      </c>
      <c r="B4377" s="8" t="s">
        <v>13</v>
      </c>
      <c r="C4377" s="22" t="s">
        <v>24</v>
      </c>
      <c r="D4377" s="37">
        <v>2023</v>
      </c>
      <c r="E4377" s="12" t="s">
        <v>157</v>
      </c>
      <c r="F4377" s="8" t="s">
        <v>158</v>
      </c>
      <c r="G4377" s="77" t="s">
        <v>10551</v>
      </c>
      <c r="H4377" s="78" t="s">
        <v>10552</v>
      </c>
      <c r="I4377" s="14" t="s">
        <v>10553</v>
      </c>
      <c r="J4377" s="14" t="s">
        <v>14943</v>
      </c>
      <c r="K4377" s="14" t="s">
        <v>29</v>
      </c>
      <c r="L4377" s="15" t="s">
        <v>30</v>
      </c>
      <c r="M4377" s="7" t="s">
        <v>9427</v>
      </c>
      <c r="N4377" s="15" t="s">
        <v>4159</v>
      </c>
      <c r="O4377" s="15" t="s">
        <v>7922</v>
      </c>
      <c r="P4377" s="15" t="s">
        <v>2518</v>
      </c>
      <c r="Q4377" s="15" t="s">
        <v>2521</v>
      </c>
      <c r="R4377" s="20">
        <v>36280</v>
      </c>
      <c r="S4377" s="20">
        <v>45208</v>
      </c>
      <c r="T4377" s="20">
        <v>45573</v>
      </c>
      <c r="U4377" s="20"/>
      <c r="V4377" s="20"/>
      <c r="W4377" s="20"/>
      <c r="X4377" s="17"/>
      <c r="Y4377" s="17"/>
      <c r="Z4377" s="20"/>
      <c r="AA4377" s="18">
        <f t="shared" ca="1" si="340"/>
        <v>26</v>
      </c>
      <c r="AB4377" s="15" t="s">
        <v>7878</v>
      </c>
      <c r="AC4377" s="35" t="str">
        <f t="shared" si="344"/>
        <v>0 anos 11 meses 29 dias</v>
      </c>
      <c r="AD4377" s="35" t="str">
        <f ca="1">IF(AND(V4377="",T4377&lt;TODAY()),"Contrato Encerrado",IF(AND(V4377="",T4377&gt;TODAY()),DATEDIF(TODAY(),T4377,"Y")&amp;" anos"&amp;" "&amp;DATEDIF(TODAY(),T4377,"YM")&amp;" meses"&amp;" "&amp;DATEDIF(TODAY(),T4377,"MD")&amp;" dias",IF(AND(X4377="",V4377&lt;TODAY()),"Contrato Encerrado",IF(AND(X4377="",V4377&gt;TODAY()),DATEDIF(TODAY(),V4377,"Y")&amp;" anos"&amp;" "&amp;DATEDIF(TODAY(),V4377,"YM")&amp;" meses"&amp;" "&amp;DATEDIF(TODAY(),V4377,"MD")&amp;" dias",IF(AND(Z4377="",X4377&lt;TODAY()),"Contrato Encerrado",IF(AND(Z4377="",X4377&gt;TODAY()),DATEDIF(TODAY(),X4377,"Y")&amp;" anos"&amp;" "&amp;DATEDIF(TODAY(),X4377,"YM")&amp;" meses"&amp;" "&amp;DATEDIF(TODAY(),X4377,"MD")&amp;" dias",IF(AND(Z4377&lt;&gt;””,Z4377&lt;TODAY()),"Contrato Encerrado",IF(AND(Z4377&lt;&gt;"",Z4377&gt;TODAY()),DATEDIF(TODAY(),Z4377,"Y")&amp;" anos"&amp;" "&amp;DATEDIF(TODAY(),Z4377,"YM")&amp;" meses"&amp;" "&amp;DATEDIF(TODAY(),Z4377,"MD")&amp;" dias"))))))))</f>
        <v>Contrato Encerrado</v>
      </c>
      <c r="AE4377" s="35">
        <f t="shared" si="341"/>
        <v>365</v>
      </c>
      <c r="AF4377" s="35">
        <f t="shared" si="342"/>
        <v>365</v>
      </c>
      <c r="AG4377" s="17" t="str">
        <f t="shared" si="343"/>
        <v>0 anos 11 meses 30 dias</v>
      </c>
    </row>
    <row r="4378" spans="1:33" ht="11.25" customHeight="1" x14ac:dyDescent="0.2">
      <c r="A4378" s="8" t="s">
        <v>9</v>
      </c>
      <c r="B4378" s="8" t="s">
        <v>13</v>
      </c>
      <c r="C4378" s="22" t="s">
        <v>16</v>
      </c>
      <c r="D4378" s="37">
        <v>2023</v>
      </c>
      <c r="E4378" s="23" t="s">
        <v>157</v>
      </c>
      <c r="F4378" s="8" t="s">
        <v>158</v>
      </c>
      <c r="G4378" s="77" t="s">
        <v>7450</v>
      </c>
      <c r="H4378" s="78" t="s">
        <v>7451</v>
      </c>
      <c r="I4378" s="9" t="s">
        <v>7452</v>
      </c>
      <c r="J4378" s="14" t="s">
        <v>14943</v>
      </c>
      <c r="K4378" s="9" t="s">
        <v>29</v>
      </c>
      <c r="L4378" s="24" t="s">
        <v>30</v>
      </c>
      <c r="M4378" s="7" t="s">
        <v>9427</v>
      </c>
      <c r="N4378" s="24" t="s">
        <v>14578</v>
      </c>
      <c r="O4378" s="15" t="s">
        <v>15518</v>
      </c>
      <c r="P4378" s="24" t="s">
        <v>2518</v>
      </c>
      <c r="Q4378" s="24" t="s">
        <v>2521</v>
      </c>
      <c r="R4378" s="17">
        <v>25117</v>
      </c>
      <c r="S4378" s="17">
        <v>45019</v>
      </c>
      <c r="T4378" s="31">
        <v>45291</v>
      </c>
      <c r="U4378" s="17">
        <v>45397</v>
      </c>
      <c r="V4378" s="31">
        <v>45749</v>
      </c>
      <c r="W4378" s="17"/>
      <c r="X4378" s="17"/>
      <c r="Y4378" s="17"/>
      <c r="Z4378" s="20"/>
      <c r="AA4378" s="18">
        <f t="shared" ca="1" si="340"/>
        <v>57</v>
      </c>
      <c r="AB4378" s="19" t="s">
        <v>7878</v>
      </c>
      <c r="AC4378" s="35" t="str">
        <f t="shared" si="344"/>
        <v>1 anos 8 meses 14 dias</v>
      </c>
      <c r="AD4378" s="35" t="str">
        <f ca="1">IF(AND(V4378="",T4378&lt;TODAY()),"Contrato Encerrado",IF(AND(V4378="",T4378&gt;TODAY()),DATEDIF(TODAY(),T4378,"Y")&amp;" anos"&amp;" "&amp;DATEDIF(TODAY(),T4378,"YM")&amp;" meses"&amp;" "&amp;DATEDIF(TODAY(),T4378,"MD")&amp;" dias",IF(AND(X4378="",V4378&lt;TODAY()),"Contrato Encerrado",IF(AND(X4378="",V4378&gt;TODAY()),DATEDIF(TODAY(),V4378,"Y")&amp;" anos"&amp;" "&amp;DATEDIF(TODAY(),V4378,"YM")&amp;" meses"&amp;" "&amp;DATEDIF(TODAY(),V4378,"MD")&amp;" dias",IF(AND(Z4378="",X4378&lt;TODAY()),"Contrato Encerrado",IF(AND(Z4378="",X4378&gt;TODAY()),DATEDIF(TODAY(),X4378,"Y")&amp;" anos"&amp;" "&amp;DATEDIF(TODAY(),X4378,"YM")&amp;" meses"&amp;" "&amp;DATEDIF(TODAY(),X4378,"MD")&amp;" dias",IF(AND(Z4378&lt;&gt;””,Z4378&lt;TODAY()),"Contrato Encerrado",IF(AND(Z4378&lt;&gt;"",Z4378&gt;TODAY()),DATEDIF(TODAY(),Z4378,"Y")&amp;" anos"&amp;" "&amp;DATEDIF(TODAY(),Z4378,"YM")&amp;" meses"&amp;" "&amp;DATEDIF(TODAY(),Z4378,"MD")&amp;" dias"))))))))</f>
        <v>Contrato Encerrado</v>
      </c>
      <c r="AE4378" s="35">
        <f t="shared" si="341"/>
        <v>624</v>
      </c>
      <c r="AF4378" s="35">
        <f t="shared" si="342"/>
        <v>106</v>
      </c>
      <c r="AG4378" s="17" t="str">
        <f t="shared" si="343"/>
        <v>0 anos 3 meses 15 dias</v>
      </c>
    </row>
    <row r="4379" spans="1:33" ht="11.25" customHeight="1" x14ac:dyDescent="0.2">
      <c r="A4379" s="8" t="s">
        <v>9</v>
      </c>
      <c r="B4379" s="10" t="s">
        <v>13</v>
      </c>
      <c r="C4379" s="11" t="s">
        <v>22</v>
      </c>
      <c r="D4379" s="36">
        <v>2022</v>
      </c>
      <c r="E4379" s="12" t="s">
        <v>157</v>
      </c>
      <c r="F4379" s="8" t="s">
        <v>158</v>
      </c>
      <c r="G4379" s="77" t="s">
        <v>5496</v>
      </c>
      <c r="H4379" s="78" t="s">
        <v>5497</v>
      </c>
      <c r="I4379" s="14" t="s">
        <v>5498</v>
      </c>
      <c r="J4379" s="14" t="s">
        <v>14943</v>
      </c>
      <c r="K4379" s="14" t="s">
        <v>29</v>
      </c>
      <c r="L4379" s="15" t="s">
        <v>30</v>
      </c>
      <c r="M4379" s="7" t="s">
        <v>9427</v>
      </c>
      <c r="N4379" s="16" t="s">
        <v>2101</v>
      </c>
      <c r="O4379" s="16"/>
      <c r="P4379" s="16" t="s">
        <v>2518</v>
      </c>
      <c r="Q4379" s="16" t="s">
        <v>2521</v>
      </c>
      <c r="R4379" s="31">
        <v>28081</v>
      </c>
      <c r="S4379" s="31">
        <v>44798</v>
      </c>
      <c r="T4379" s="31">
        <v>45279</v>
      </c>
      <c r="U4379" s="31"/>
      <c r="V4379" s="31"/>
      <c r="W4379" s="31"/>
      <c r="X4379" s="17"/>
      <c r="Y4379" s="17"/>
      <c r="Z4379" s="31"/>
      <c r="AA4379" s="18">
        <f t="shared" ca="1" si="340"/>
        <v>48</v>
      </c>
      <c r="AB4379" s="19" t="s">
        <v>7878</v>
      </c>
      <c r="AC4379" s="35" t="str">
        <f t="shared" si="344"/>
        <v>1 anos 3 meses 24 dias</v>
      </c>
      <c r="AD4379" s="35" t="str">
        <f ca="1">IF(AND(V4379="",T4379&lt;TODAY()),"Contrato Encerrado",IF(AND(V4379="",T4379&gt;TODAY()),DATEDIF(TODAY(),T4379,"Y")&amp;" anos"&amp;" "&amp;DATEDIF(TODAY(),T4379,"YM")&amp;" meses"&amp;" "&amp;DATEDIF(TODAY(),T4379,"MD")&amp;" dias",IF(AND(X4379="",V4379&lt;TODAY()),"Contrato Encerrado",IF(AND(X4379="",V4379&gt;TODAY()),DATEDIF(TODAY(),V4379,"Y")&amp;" anos"&amp;" "&amp;DATEDIF(TODAY(),V4379,"YM")&amp;" meses"&amp;" "&amp;DATEDIF(TODAY(),V4379,"MD")&amp;" dias",IF(AND(Z4379="",X4379&lt;TODAY()),"Contrato Encerrado",IF(AND(Z4379="",X4379&gt;TODAY()),DATEDIF(TODAY(),X4379,"Y")&amp;" anos"&amp;" "&amp;DATEDIF(TODAY(),X4379,"YM")&amp;" meses"&amp;" "&amp;DATEDIF(TODAY(),X4379,"MD")&amp;" dias",IF(AND(Z4379&lt;&gt;””,Z4379&lt;TODAY()),"Contrato Encerrado",IF(AND(Z4379&lt;&gt;"",Z4379&gt;TODAY()),DATEDIF(TODAY(),Z4379,"Y")&amp;" anos"&amp;" "&amp;DATEDIF(TODAY(),Z4379,"YM")&amp;" meses"&amp;" "&amp;DATEDIF(TODAY(),Z4379,"MD")&amp;" dias"))))))))</f>
        <v>Contrato Encerrado</v>
      </c>
      <c r="AE4379" s="35">
        <f t="shared" si="341"/>
        <v>481</v>
      </c>
      <c r="AF4379" s="35">
        <f t="shared" si="342"/>
        <v>249</v>
      </c>
      <c r="AG4379" s="17" t="str">
        <f t="shared" si="343"/>
        <v>0 anos 8 meses 5 dias</v>
      </c>
    </row>
    <row r="4380" spans="1:33" ht="11.25" customHeight="1" x14ac:dyDescent="0.2">
      <c r="A4380" s="8" t="s">
        <v>9</v>
      </c>
      <c r="B4380" s="8" t="s">
        <v>13</v>
      </c>
      <c r="C4380" s="22" t="s">
        <v>16</v>
      </c>
      <c r="D4380" s="37">
        <v>2024</v>
      </c>
      <c r="E4380" s="12" t="s">
        <v>157</v>
      </c>
      <c r="F4380" s="8" t="s">
        <v>158</v>
      </c>
      <c r="G4380" s="77" t="s">
        <v>13052</v>
      </c>
      <c r="H4380" s="78" t="s">
        <v>13053</v>
      </c>
      <c r="I4380" s="14" t="s">
        <v>13054</v>
      </c>
      <c r="J4380" s="14" t="s">
        <v>14943</v>
      </c>
      <c r="K4380" s="14" t="s">
        <v>29</v>
      </c>
      <c r="L4380" s="15" t="s">
        <v>81</v>
      </c>
      <c r="M4380" s="7" t="s">
        <v>82</v>
      </c>
      <c r="N4380" s="15" t="s">
        <v>13055</v>
      </c>
      <c r="O4380" s="15" t="s">
        <v>8074</v>
      </c>
      <c r="P4380" s="15" t="s">
        <v>2518</v>
      </c>
      <c r="Q4380" s="15" t="s">
        <v>4109</v>
      </c>
      <c r="R4380" s="20">
        <v>38887</v>
      </c>
      <c r="S4380" s="20">
        <v>45362</v>
      </c>
      <c r="T4380" s="20">
        <v>45657</v>
      </c>
      <c r="U4380" s="20"/>
      <c r="V4380" s="20"/>
      <c r="W4380" s="20"/>
      <c r="X4380" s="17"/>
      <c r="Y4380" s="17"/>
      <c r="Z4380" s="20"/>
      <c r="AA4380" s="18">
        <f t="shared" ca="1" si="340"/>
        <v>19</v>
      </c>
      <c r="AB4380" s="20" t="s">
        <v>7877</v>
      </c>
      <c r="AC4380" s="35" t="str">
        <f t="shared" si="344"/>
        <v>0 anos 9 meses 20 dias</v>
      </c>
      <c r="AD4380" s="35" t="str">
        <f ca="1">IF(AND(V4380="",T4380&lt;TODAY()),"Contrato Encerrado",IF(AND(V4380="",T4380&gt;TODAY()),DATEDIF(TODAY(),T4380,"Y")&amp;" anos"&amp;" "&amp;DATEDIF(TODAY(),T4380,"YM")&amp;" meses"&amp;" "&amp;DATEDIF(TODAY(),T4380,"MD")&amp;" dias",IF(AND(X4380="",V4380&lt;TODAY()),"Contrato Encerrado",IF(AND(X4380="",V4380&gt;TODAY()),DATEDIF(TODAY(),V4380,"Y")&amp;" anos"&amp;" "&amp;DATEDIF(TODAY(),V4380,"YM")&amp;" meses"&amp;" "&amp;DATEDIF(TODAY(),V4380,"MD")&amp;" dias",IF(AND(Z4380="",X4380&lt;TODAY()),"Contrato Encerrado",IF(AND(Z4380="",X4380&gt;TODAY()),DATEDIF(TODAY(),X4380,"Y")&amp;" anos"&amp;" "&amp;DATEDIF(TODAY(),X4380,"YM")&amp;" meses"&amp;" "&amp;DATEDIF(TODAY(),X4380,"MD")&amp;" dias",IF(AND(Z4380&lt;&gt;””,Z4380&lt;TODAY()),"Contrato Encerrado",IF(AND(Z4380&lt;&gt;"",Z4380&gt;TODAY()),DATEDIF(TODAY(),Z4380,"Y")&amp;" anos"&amp;" "&amp;DATEDIF(TODAY(),Z4380,"YM")&amp;" meses"&amp;" "&amp;DATEDIF(TODAY(),Z4380,"MD")&amp;" dias"))))))))</f>
        <v>Contrato Encerrado</v>
      </c>
      <c r="AE4380" s="35">
        <f t="shared" si="341"/>
        <v>295</v>
      </c>
      <c r="AF4380" s="35">
        <f t="shared" si="342"/>
        <v>435</v>
      </c>
      <c r="AG4380" s="17" t="str">
        <f t="shared" si="343"/>
        <v>1 anos 2 meses 10 dias</v>
      </c>
    </row>
    <row r="4381" spans="1:33" ht="11.25" customHeight="1" x14ac:dyDescent="0.2">
      <c r="A4381" s="8" t="s">
        <v>9</v>
      </c>
      <c r="B4381" s="8" t="s">
        <v>13</v>
      </c>
      <c r="C4381" s="22" t="s">
        <v>25</v>
      </c>
      <c r="D4381" s="37">
        <v>2024</v>
      </c>
      <c r="E4381" s="12" t="s">
        <v>79</v>
      </c>
      <c r="F4381" s="8" t="s">
        <v>80</v>
      </c>
      <c r="G4381" s="77" t="s">
        <v>15120</v>
      </c>
      <c r="H4381" s="78" t="s">
        <v>15121</v>
      </c>
      <c r="I4381" s="14" t="s">
        <v>14962</v>
      </c>
      <c r="J4381" s="14" t="s">
        <v>10</v>
      </c>
      <c r="K4381" s="14" t="s">
        <v>29</v>
      </c>
      <c r="L4381" s="15" t="s">
        <v>30</v>
      </c>
      <c r="M4381" s="7" t="s">
        <v>9427</v>
      </c>
      <c r="N4381" s="15" t="s">
        <v>2100</v>
      </c>
      <c r="O4381" s="15" t="s">
        <v>10152</v>
      </c>
      <c r="P4381" s="15" t="s">
        <v>2518</v>
      </c>
      <c r="Q4381" s="15" t="s">
        <v>2523</v>
      </c>
      <c r="R4381" s="20">
        <v>37733</v>
      </c>
      <c r="S4381" s="20">
        <v>45628</v>
      </c>
      <c r="T4381" s="15" t="s">
        <v>15018</v>
      </c>
      <c r="U4381" s="15"/>
      <c r="V4381" s="15"/>
      <c r="W4381" s="15"/>
      <c r="X4381" s="17"/>
      <c r="Y4381" s="17"/>
      <c r="Z4381" s="15"/>
      <c r="AA4381" s="18">
        <f t="shared" ca="1" si="340"/>
        <v>22</v>
      </c>
      <c r="AB4381" s="20" t="s">
        <v>7878</v>
      </c>
      <c r="AC4381" s="35" t="str">
        <f t="shared" si="344"/>
        <v>0 anos 11 meses 29 dias</v>
      </c>
      <c r="AD4381" s="35" t="str">
        <f ca="1">IF(AND(V4381="",T4381&lt;TODAY()),"Contrato Encerrado",IF(AND(V4381="",T4381&gt;TODAY()),DATEDIF(TODAY(),T4381,"Y")&amp;" anos"&amp;" "&amp;DATEDIF(TODAY(),T4381,"YM")&amp;" meses"&amp;" "&amp;DATEDIF(TODAY(),T4381,"MD")&amp;" dias",IF(AND(X4381="",V4381&lt;TODAY()),"Contrato Encerrado",IF(AND(X4381="",V4381&gt;TODAY()),DATEDIF(TODAY(),V4381,"Y")&amp;" anos"&amp;" "&amp;DATEDIF(TODAY(),V4381,"YM")&amp;" meses"&amp;" "&amp;DATEDIF(TODAY(),V4381,"MD")&amp;" dias",IF(AND(Z4381="",X4381&lt;TODAY()),"Contrato Encerrado",IF(AND(Z4381="",X4381&gt;TODAY()),DATEDIF(TODAY(),X4381,"Y")&amp;" anos"&amp;" "&amp;DATEDIF(TODAY(),X4381,"YM")&amp;" meses"&amp;" "&amp;DATEDIF(TODAY(),X4381,"MD")&amp;" dias",IF(AND(Z4381&lt;&gt;””,Z4381&lt;TODAY()),"Contrato Encerrado",IF(AND(Z4381&lt;&gt;"",Z4381&gt;TODAY()),DATEDIF(TODAY(),Z4381,"Y")&amp;" anos"&amp;" "&amp;DATEDIF(TODAY(),Z4381,"YM")&amp;" meses"&amp;" "&amp;DATEDIF(TODAY(),Z4381,"MD")&amp;" dias"))))))))</f>
        <v>0 anos 1 meses 24 dias</v>
      </c>
      <c r="AE4381" s="35">
        <f t="shared" si="341"/>
        <v>364</v>
      </c>
      <c r="AF4381" s="35">
        <f t="shared" si="342"/>
        <v>366</v>
      </c>
      <c r="AG4381" s="17" t="str">
        <f t="shared" si="343"/>
        <v>0 anos 11 meses 31 dias</v>
      </c>
    </row>
    <row r="4382" spans="1:33" ht="11.25" customHeight="1" x14ac:dyDescent="0.2">
      <c r="A4382" s="8" t="s">
        <v>9</v>
      </c>
      <c r="B4382" s="8" t="s">
        <v>13</v>
      </c>
      <c r="C4382" s="22" t="s">
        <v>15</v>
      </c>
      <c r="D4382" s="37">
        <v>2024</v>
      </c>
      <c r="E4382" s="23" t="s">
        <v>157</v>
      </c>
      <c r="F4382" s="8" t="s">
        <v>158</v>
      </c>
      <c r="G4382" s="77" t="s">
        <v>12425</v>
      </c>
      <c r="H4382" s="78" t="s">
        <v>12426</v>
      </c>
      <c r="I4382" s="9" t="s">
        <v>12427</v>
      </c>
      <c r="J4382" s="14" t="s">
        <v>14943</v>
      </c>
      <c r="K4382" s="9" t="s">
        <v>29</v>
      </c>
      <c r="L4382" s="24" t="s">
        <v>81</v>
      </c>
      <c r="M4382" s="7" t="s">
        <v>82</v>
      </c>
      <c r="N4382" s="24" t="s">
        <v>4113</v>
      </c>
      <c r="O4382" s="24" t="s">
        <v>7894</v>
      </c>
      <c r="P4382" s="24" t="s">
        <v>2518</v>
      </c>
      <c r="Q4382" s="24" t="s">
        <v>4109</v>
      </c>
      <c r="R4382" s="29">
        <v>39158</v>
      </c>
      <c r="S4382" s="29">
        <v>45336</v>
      </c>
      <c r="T4382" s="29">
        <v>45657</v>
      </c>
      <c r="U4382" s="20"/>
      <c r="V4382" s="20"/>
      <c r="W4382" s="29"/>
      <c r="X4382" s="17"/>
      <c r="Y4382" s="17"/>
      <c r="Z4382" s="20"/>
      <c r="AA4382" s="18">
        <f t="shared" ca="1" si="340"/>
        <v>18</v>
      </c>
      <c r="AB4382" s="18" t="s">
        <v>7877</v>
      </c>
      <c r="AC4382" s="35" t="str">
        <f t="shared" si="344"/>
        <v>0 anos 10 meses 17 dias</v>
      </c>
      <c r="AD4382" s="35" t="str">
        <f ca="1">IF(AND(V4382="",T4382&lt;TODAY()),"Contrato Encerrado",IF(AND(V4382="",T4382&gt;TODAY()),DATEDIF(TODAY(),T4382,"Y")&amp;" anos"&amp;" "&amp;DATEDIF(TODAY(),T4382,"YM")&amp;" meses"&amp;" "&amp;DATEDIF(TODAY(),T4382,"MD")&amp;" dias",IF(AND(X4382="",V4382&lt;TODAY()),"Contrato Encerrado",IF(AND(X4382="",V4382&gt;TODAY()),DATEDIF(TODAY(),V4382,"Y")&amp;" anos"&amp;" "&amp;DATEDIF(TODAY(),V4382,"YM")&amp;" meses"&amp;" "&amp;DATEDIF(TODAY(),V4382,"MD")&amp;" dias",IF(AND(Z4382="",X4382&lt;TODAY()),"Contrato Encerrado",IF(AND(Z4382="",X4382&gt;TODAY()),DATEDIF(TODAY(),X4382,"Y")&amp;" anos"&amp;" "&amp;DATEDIF(TODAY(),X4382,"YM")&amp;" meses"&amp;" "&amp;DATEDIF(TODAY(),X4382,"MD")&amp;" dias",IF(AND(Z4382&lt;&gt;””,Z4382&lt;TODAY()),"Contrato Encerrado",IF(AND(Z4382&lt;&gt;"",Z4382&gt;TODAY()),DATEDIF(TODAY(),Z4382,"Y")&amp;" anos"&amp;" "&amp;DATEDIF(TODAY(),Z4382,"YM")&amp;" meses"&amp;" "&amp;DATEDIF(TODAY(),Z4382,"MD")&amp;" dias"))))))))</f>
        <v>Contrato Encerrado</v>
      </c>
      <c r="AE4382" s="35">
        <f t="shared" si="341"/>
        <v>321</v>
      </c>
      <c r="AF4382" s="35">
        <f t="shared" si="342"/>
        <v>409</v>
      </c>
      <c r="AG4382" s="17" t="str">
        <f t="shared" si="343"/>
        <v>1 anos 1 meses 12 dias</v>
      </c>
    </row>
    <row r="4383" spans="1:33" ht="11.25" customHeight="1" x14ac:dyDescent="0.2">
      <c r="A4383" s="8" t="s">
        <v>9</v>
      </c>
      <c r="B4383" s="8" t="s">
        <v>13</v>
      </c>
      <c r="C4383" s="22" t="s">
        <v>24</v>
      </c>
      <c r="D4383" s="36">
        <v>2024</v>
      </c>
      <c r="E4383" s="23" t="s">
        <v>27</v>
      </c>
      <c r="F4383" s="8" t="s">
        <v>28</v>
      </c>
      <c r="G4383" s="77" t="s">
        <v>14909</v>
      </c>
      <c r="H4383" s="78" t="s">
        <v>14910</v>
      </c>
      <c r="I4383" s="9" t="s">
        <v>14799</v>
      </c>
      <c r="J4383" s="74" t="s">
        <v>1302</v>
      </c>
      <c r="K4383" s="9" t="s">
        <v>29</v>
      </c>
      <c r="L4383" s="24" t="s">
        <v>30</v>
      </c>
      <c r="M4383" s="7" t="s">
        <v>9427</v>
      </c>
      <c r="N4383" s="24" t="s">
        <v>14838</v>
      </c>
      <c r="O4383" s="24" t="s">
        <v>12847</v>
      </c>
      <c r="P4383" s="24" t="s">
        <v>2518</v>
      </c>
      <c r="Q4383" s="24" t="s">
        <v>4109</v>
      </c>
      <c r="R4383" s="17">
        <v>35208</v>
      </c>
      <c r="S4383" s="17">
        <v>45600</v>
      </c>
      <c r="T4383" s="20">
        <v>45923</v>
      </c>
      <c r="U4383" s="17"/>
      <c r="V4383" s="17"/>
      <c r="W4383" s="17"/>
      <c r="X4383" s="17"/>
      <c r="Y4383" s="17"/>
      <c r="Z4383" s="20"/>
      <c r="AA4383" s="18">
        <f t="shared" ca="1" si="340"/>
        <v>29</v>
      </c>
      <c r="AB4383" s="24" t="s">
        <v>7878</v>
      </c>
      <c r="AC4383" s="35" t="str">
        <f t="shared" si="344"/>
        <v>0 anos 10 meses 19 dias</v>
      </c>
      <c r="AD4383" s="35" t="str">
        <f ca="1">IF(AND(V4383="",T4383&lt;TODAY()),"Contrato Encerrado",IF(AND(V4383="",T4383&gt;TODAY()),DATEDIF(TODAY(),T4383,"Y")&amp;" anos"&amp;" "&amp;DATEDIF(TODAY(),T4383,"YM")&amp;" meses"&amp;" "&amp;DATEDIF(TODAY(),T4383,"MD")&amp;" dias",IF(AND(X4383="",V4383&lt;TODAY()),"Contrato Encerrado",IF(AND(X4383="",V4383&gt;TODAY()),DATEDIF(TODAY(),V4383,"Y")&amp;" anos"&amp;" "&amp;DATEDIF(TODAY(),V4383,"YM")&amp;" meses"&amp;" "&amp;DATEDIF(TODAY(),V4383,"MD")&amp;" dias",IF(AND(Z4383="",X4383&lt;TODAY()),"Contrato Encerrado",IF(AND(Z4383="",X4383&gt;TODAY()),DATEDIF(TODAY(),X4383,"Y")&amp;" anos"&amp;" "&amp;DATEDIF(TODAY(),X4383,"YM")&amp;" meses"&amp;" "&amp;DATEDIF(TODAY(),X4383,"MD")&amp;" dias",IF(AND(Z4383&lt;&gt;””,Z4383&lt;TODAY()),"Contrato Encerrado",IF(AND(Z4383&lt;&gt;"",Z4383&gt;TODAY()),DATEDIF(TODAY(),Z4383,"Y")&amp;" anos"&amp;" "&amp;DATEDIF(TODAY(),Z4383,"YM")&amp;" meses"&amp;" "&amp;DATEDIF(TODAY(),Z4383,"MD")&amp;" dias"))))))))</f>
        <v>Contrato Encerrado</v>
      </c>
      <c r="AE4383" s="35">
        <f t="shared" si="341"/>
        <v>323</v>
      </c>
      <c r="AF4383" s="35">
        <f t="shared" si="342"/>
        <v>407</v>
      </c>
      <c r="AG4383" s="17" t="str">
        <f t="shared" si="343"/>
        <v>1 anos 1 meses 10 dias</v>
      </c>
    </row>
    <row r="4384" spans="1:33" ht="11.25" customHeight="1" x14ac:dyDescent="0.2">
      <c r="A4384" s="8" t="s">
        <v>9</v>
      </c>
      <c r="B4384" s="8" t="s">
        <v>13</v>
      </c>
      <c r="C4384" s="22" t="s">
        <v>21</v>
      </c>
      <c r="D4384" s="35">
        <v>2025</v>
      </c>
      <c r="E4384" s="12" t="s">
        <v>157</v>
      </c>
      <c r="F4384" s="8" t="s">
        <v>158</v>
      </c>
      <c r="G4384" s="14" t="s">
        <v>17679</v>
      </c>
      <c r="H4384" s="8" t="s">
        <v>17680</v>
      </c>
      <c r="I4384" s="14" t="s">
        <v>17040</v>
      </c>
      <c r="J4384" s="14" t="s">
        <v>10</v>
      </c>
      <c r="K4384" s="14" t="s">
        <v>29</v>
      </c>
      <c r="L4384" s="15" t="s">
        <v>30</v>
      </c>
      <c r="M4384" s="7" t="s">
        <v>16153</v>
      </c>
      <c r="N4384" s="15" t="s">
        <v>16368</v>
      </c>
      <c r="O4384" s="15" t="s">
        <v>17672</v>
      </c>
      <c r="P4384" s="15" t="s">
        <v>2518</v>
      </c>
      <c r="Q4384" s="15" t="s">
        <v>4109</v>
      </c>
      <c r="R4384" s="20">
        <v>29020</v>
      </c>
      <c r="S4384" s="20">
        <v>45848</v>
      </c>
      <c r="T4384" s="70">
        <v>46209</v>
      </c>
      <c r="U4384" s="20"/>
      <c r="V4384" s="20"/>
      <c r="W4384" s="20"/>
      <c r="X4384" s="17"/>
      <c r="Y4384" s="17"/>
      <c r="Z4384" s="20"/>
      <c r="AA4384" s="21">
        <f t="shared" ca="1" si="340"/>
        <v>46</v>
      </c>
      <c r="AB4384" s="20" t="s">
        <v>7878</v>
      </c>
      <c r="AC4384" s="35" t="str">
        <f t="shared" si="344"/>
        <v>0 anos 11 meses 26 dias</v>
      </c>
      <c r="AD4384" s="35" t="str">
        <f ca="1">IF(AND(V4384="",T4384&lt;TODAY()),"Contrato Encerrado",IF(AND(V4384="",T4384&gt;TODAY()),DATEDIF(TODAY(),T4384,"Y")&amp;" anos"&amp;" "&amp;DATEDIF(TODAY(),T4384,"YM")&amp;" meses"&amp;" "&amp;DATEDIF(TODAY(),T4384,"MD")&amp;" dias",IF(AND(X4384="",V4384&lt;TODAY()),"Contrato Encerrado",IF(AND(X4384="",V4384&gt;TODAY()),DATEDIF(TODAY(),V4384,"Y")&amp;" anos"&amp;" "&amp;DATEDIF(TODAY(),V4384,"YM")&amp;" meses"&amp;" "&amp;DATEDIF(TODAY(),V4384,"MD")&amp;" dias",IF(AND(Z4384="",X4384&lt;TODAY()),"Contrato Encerrado",IF(AND(Z4384="",X4384&gt;TODAY()),DATEDIF(TODAY(),X4384,"Y")&amp;" anos"&amp;" "&amp;DATEDIF(TODAY(),X4384,"YM")&amp;" meses"&amp;" "&amp;DATEDIF(TODAY(),X4384,"MD")&amp;" dias",IF(AND(Z4384&lt;&gt;””,Z4384&lt;TODAY()),"Contrato Encerrado",IF(AND(Z4384&lt;&gt;"",Z4384&gt;TODAY()),DATEDIF(TODAY(),Z4384,"Y")&amp;" anos"&amp;" "&amp;DATEDIF(TODAY(),Z4384,"YM")&amp;" meses"&amp;" "&amp;DATEDIF(TODAY(),Z4384,"MD")&amp;" dias"))))))))</f>
        <v>0 anos 8 meses 29 dias</v>
      </c>
      <c r="AE4384" s="35">
        <f t="shared" si="341"/>
        <v>361</v>
      </c>
      <c r="AF4384" s="35">
        <f t="shared" si="342"/>
        <v>369</v>
      </c>
      <c r="AG4384" s="17" t="str">
        <f t="shared" si="343"/>
        <v>1 anos 0 meses 3 dias</v>
      </c>
    </row>
    <row r="4385" spans="1:33" ht="11.25" customHeight="1" x14ac:dyDescent="0.2">
      <c r="A4385" s="8" t="s">
        <v>9</v>
      </c>
      <c r="B4385" s="10" t="s">
        <v>13</v>
      </c>
      <c r="C4385" s="11" t="s">
        <v>22</v>
      </c>
      <c r="D4385" s="36">
        <v>2022</v>
      </c>
      <c r="E4385" s="12" t="s">
        <v>157</v>
      </c>
      <c r="F4385" s="8" t="s">
        <v>158</v>
      </c>
      <c r="G4385" s="77" t="s">
        <v>5499</v>
      </c>
      <c r="H4385" s="78" t="s">
        <v>5500</v>
      </c>
      <c r="I4385" s="14" t="s">
        <v>5501</v>
      </c>
      <c r="J4385" s="14" t="s">
        <v>14943</v>
      </c>
      <c r="K4385" s="14" t="s">
        <v>29</v>
      </c>
      <c r="L4385" s="15" t="s">
        <v>30</v>
      </c>
      <c r="M4385" s="7" t="s">
        <v>9427</v>
      </c>
      <c r="N4385" s="16" t="s">
        <v>2101</v>
      </c>
      <c r="O4385" s="16"/>
      <c r="P4385" s="16" t="s">
        <v>2518</v>
      </c>
      <c r="Q4385" s="16" t="s">
        <v>2521</v>
      </c>
      <c r="R4385" s="31">
        <v>30582</v>
      </c>
      <c r="S4385" s="31">
        <v>44805</v>
      </c>
      <c r="T4385" s="31">
        <v>44943</v>
      </c>
      <c r="U4385" s="31"/>
      <c r="V4385" s="31"/>
      <c r="W4385" s="31"/>
      <c r="X4385" s="17"/>
      <c r="Y4385" s="17"/>
      <c r="Z4385" s="31"/>
      <c r="AA4385" s="18">
        <f t="shared" ca="1" si="340"/>
        <v>42</v>
      </c>
      <c r="AB4385" s="19" t="s">
        <v>7878</v>
      </c>
      <c r="AC4385" s="35" t="str">
        <f t="shared" si="344"/>
        <v>0 anos 4 meses 16 dias</v>
      </c>
      <c r="AD4385" s="35" t="str">
        <f ca="1">IF(AND(V4385="",T4385&lt;TODAY()),"Contrato Encerrado",IF(AND(V4385="",T4385&gt;TODAY()),DATEDIF(TODAY(),T4385,"Y")&amp;" anos"&amp;" "&amp;DATEDIF(TODAY(),T4385,"YM")&amp;" meses"&amp;" "&amp;DATEDIF(TODAY(),T4385,"MD")&amp;" dias",IF(AND(X4385="",V4385&lt;TODAY()),"Contrato Encerrado",IF(AND(X4385="",V4385&gt;TODAY()),DATEDIF(TODAY(),V4385,"Y")&amp;" anos"&amp;" "&amp;DATEDIF(TODAY(),V4385,"YM")&amp;" meses"&amp;" "&amp;DATEDIF(TODAY(),V4385,"MD")&amp;" dias",IF(AND(Z4385="",X4385&lt;TODAY()),"Contrato Encerrado",IF(AND(Z4385="",X4385&gt;TODAY()),DATEDIF(TODAY(),X4385,"Y")&amp;" anos"&amp;" "&amp;DATEDIF(TODAY(),X4385,"YM")&amp;" meses"&amp;" "&amp;DATEDIF(TODAY(),X4385,"MD")&amp;" dias",IF(AND(Z4385&lt;&gt;””,Z4385&lt;TODAY()),"Contrato Encerrado",IF(AND(Z4385&lt;&gt;"",Z4385&gt;TODAY()),DATEDIF(TODAY(),Z4385,"Y")&amp;" anos"&amp;" "&amp;DATEDIF(TODAY(),Z4385,"YM")&amp;" meses"&amp;" "&amp;DATEDIF(TODAY(),Z4385,"MD")&amp;" dias"))))))))</f>
        <v>Contrato Encerrado</v>
      </c>
      <c r="AE4385" s="35">
        <f t="shared" si="341"/>
        <v>138</v>
      </c>
      <c r="AF4385" s="35">
        <f t="shared" si="342"/>
        <v>592</v>
      </c>
      <c r="AG4385" s="17" t="str">
        <f t="shared" si="343"/>
        <v>1 anos 7 meses 14 dias</v>
      </c>
    </row>
    <row r="4386" spans="1:33" ht="11.25" customHeight="1" x14ac:dyDescent="0.2">
      <c r="A4386" s="8" t="s">
        <v>9</v>
      </c>
      <c r="B4386" s="8" t="s">
        <v>13</v>
      </c>
      <c r="C4386" s="22" t="s">
        <v>17</v>
      </c>
      <c r="D4386" s="37">
        <v>2024</v>
      </c>
      <c r="E4386" s="12" t="s">
        <v>1708</v>
      </c>
      <c r="F4386" s="8" t="s">
        <v>1709</v>
      </c>
      <c r="G4386" s="77" t="s">
        <v>13463</v>
      </c>
      <c r="H4386" s="78" t="s">
        <v>13464</v>
      </c>
      <c r="I4386" s="14" t="s">
        <v>13465</v>
      </c>
      <c r="J4386" s="14" t="s">
        <v>14943</v>
      </c>
      <c r="K4386" s="14" t="s">
        <v>29</v>
      </c>
      <c r="L4386" s="15" t="s">
        <v>30</v>
      </c>
      <c r="M4386" s="7" t="s">
        <v>9427</v>
      </c>
      <c r="N4386" s="15" t="s">
        <v>2103</v>
      </c>
      <c r="O4386" s="15" t="s">
        <v>7944</v>
      </c>
      <c r="P4386" s="15" t="s">
        <v>2518</v>
      </c>
      <c r="Q4386" s="15" t="s">
        <v>2523</v>
      </c>
      <c r="R4386" s="30">
        <v>37620</v>
      </c>
      <c r="S4386" s="30">
        <v>45418</v>
      </c>
      <c r="T4386" s="30">
        <v>45454</v>
      </c>
      <c r="U4386" s="30"/>
      <c r="V4386" s="30"/>
      <c r="W4386" s="30"/>
      <c r="X4386" s="17"/>
      <c r="Y4386" s="17"/>
      <c r="Z4386" s="30"/>
      <c r="AA4386" s="18">
        <f t="shared" ca="1" si="340"/>
        <v>22</v>
      </c>
      <c r="AB4386" s="15" t="s">
        <v>7877</v>
      </c>
      <c r="AC4386" s="35" t="str">
        <f t="shared" si="344"/>
        <v>0 anos 1 meses 5 dias</v>
      </c>
      <c r="AD4386" s="35" t="str">
        <f ca="1">IF(AND(V4386="",T4386&lt;TODAY()),"Contrato Encerrado",IF(AND(V4386="",T4386&gt;TODAY()),DATEDIF(TODAY(),T4386,"Y")&amp;" anos"&amp;" "&amp;DATEDIF(TODAY(),T4386,"YM")&amp;" meses"&amp;" "&amp;DATEDIF(TODAY(),T4386,"MD")&amp;" dias",IF(AND(X4386="",V4386&lt;TODAY()),"Contrato Encerrado",IF(AND(X4386="",V4386&gt;TODAY()),DATEDIF(TODAY(),V4386,"Y")&amp;" anos"&amp;" "&amp;DATEDIF(TODAY(),V4386,"YM")&amp;" meses"&amp;" "&amp;DATEDIF(TODAY(),V4386,"MD")&amp;" dias",IF(AND(Z4386="",X4386&lt;TODAY()),"Contrato Encerrado",IF(AND(Z4386="",X4386&gt;TODAY()),DATEDIF(TODAY(),X4386,"Y")&amp;" anos"&amp;" "&amp;DATEDIF(TODAY(),X4386,"YM")&amp;" meses"&amp;" "&amp;DATEDIF(TODAY(),X4386,"MD")&amp;" dias",IF(AND(Z4386&lt;&gt;””,Z4386&lt;TODAY()),"Contrato Encerrado",IF(AND(Z4386&lt;&gt;"",Z4386&gt;TODAY()),DATEDIF(TODAY(),Z4386,"Y")&amp;" anos"&amp;" "&amp;DATEDIF(TODAY(),Z4386,"YM")&amp;" meses"&amp;" "&amp;DATEDIF(TODAY(),Z4386,"MD")&amp;" dias"))))))))</f>
        <v>Contrato Encerrado</v>
      </c>
      <c r="AE4386" s="35">
        <f t="shared" si="341"/>
        <v>36</v>
      </c>
      <c r="AF4386" s="35">
        <f t="shared" si="342"/>
        <v>694</v>
      </c>
      <c r="AG4386" s="17" t="str">
        <f t="shared" si="343"/>
        <v>1 anos 10 meses 24 dias</v>
      </c>
    </row>
    <row r="4387" spans="1:33" ht="11.25" customHeight="1" x14ac:dyDescent="0.2">
      <c r="A4387" s="8" t="s">
        <v>9</v>
      </c>
      <c r="B4387" s="8" t="s">
        <v>13</v>
      </c>
      <c r="C4387" s="22" t="s">
        <v>15</v>
      </c>
      <c r="D4387" s="37">
        <v>2024</v>
      </c>
      <c r="E4387" s="23" t="s">
        <v>1304</v>
      </c>
      <c r="F4387" s="8" t="s">
        <v>1305</v>
      </c>
      <c r="G4387" s="77" t="s">
        <v>12428</v>
      </c>
      <c r="H4387" s="78" t="s">
        <v>12429</v>
      </c>
      <c r="I4387" s="9" t="s">
        <v>12430</v>
      </c>
      <c r="J4387" s="14" t="s">
        <v>10</v>
      </c>
      <c r="K4387" s="9" t="s">
        <v>29</v>
      </c>
      <c r="L4387" s="24" t="s">
        <v>30</v>
      </c>
      <c r="M4387" s="7" t="s">
        <v>9427</v>
      </c>
      <c r="N4387" s="24" t="s">
        <v>2110</v>
      </c>
      <c r="O4387" s="24" t="s">
        <v>10180</v>
      </c>
      <c r="P4387" s="24" t="s">
        <v>2518</v>
      </c>
      <c r="Q4387" s="24" t="s">
        <v>2523</v>
      </c>
      <c r="R4387" s="17">
        <v>35216</v>
      </c>
      <c r="S4387" s="17">
        <v>45355</v>
      </c>
      <c r="T4387" s="20">
        <v>46084</v>
      </c>
      <c r="U4387" s="20"/>
      <c r="V4387" s="20"/>
      <c r="W4387" s="17"/>
      <c r="X4387" s="17"/>
      <c r="Y4387" s="17"/>
      <c r="Z4387" s="20"/>
      <c r="AA4387" s="18">
        <f t="shared" ca="1" si="340"/>
        <v>29</v>
      </c>
      <c r="AB4387" s="17" t="s">
        <v>7877</v>
      </c>
      <c r="AC4387" s="35" t="str">
        <f t="shared" si="344"/>
        <v>1 anos 11 meses 27 dias</v>
      </c>
      <c r="AD4387" s="35" t="str">
        <f ca="1">IF(AND(V4387="",T4387&lt;TODAY()),"Contrato Encerrado",IF(AND(V4387="",T4387&gt;TODAY()),DATEDIF(TODAY(),T4387,"Y")&amp;" anos"&amp;" "&amp;DATEDIF(TODAY(),T4387,"YM")&amp;" meses"&amp;" "&amp;DATEDIF(TODAY(),T4387,"MD")&amp;" dias",IF(AND(X4387="",V4387&lt;TODAY()),"Contrato Encerrado",IF(AND(X4387="",V4387&gt;TODAY()),DATEDIF(TODAY(),V4387,"Y")&amp;" anos"&amp;" "&amp;DATEDIF(TODAY(),V4387,"YM")&amp;" meses"&amp;" "&amp;DATEDIF(TODAY(),V4387,"MD")&amp;" dias",IF(AND(Z4387="",X4387&lt;TODAY()),"Contrato Encerrado",IF(AND(Z4387="",X4387&gt;TODAY()),DATEDIF(TODAY(),X4387,"Y")&amp;" anos"&amp;" "&amp;DATEDIF(TODAY(),X4387,"YM")&amp;" meses"&amp;" "&amp;DATEDIF(TODAY(),X4387,"MD")&amp;" dias",IF(AND(Z4387&lt;&gt;””,Z4387&lt;TODAY()),"Contrato Encerrado",IF(AND(Z4387&lt;&gt;"",Z4387&gt;TODAY()),DATEDIF(TODAY(),Z4387,"Y")&amp;" anos"&amp;" "&amp;DATEDIF(TODAY(),Z4387,"YM")&amp;" meses"&amp;" "&amp;DATEDIF(TODAY(),Z4387,"MD")&amp;" dias"))))))))</f>
        <v>0 anos 4 meses 24 dias</v>
      </c>
      <c r="AE4387" s="35">
        <f t="shared" si="341"/>
        <v>729</v>
      </c>
      <c r="AF4387" s="35">
        <f t="shared" si="342"/>
        <v>1</v>
      </c>
      <c r="AG4387" s="17" t="str">
        <f t="shared" si="343"/>
        <v>0 anos 0 meses 1 dias</v>
      </c>
    </row>
    <row r="4388" spans="1:33" ht="11.25" customHeight="1" x14ac:dyDescent="0.2">
      <c r="A4388" s="8" t="s">
        <v>9</v>
      </c>
      <c r="B4388" s="10" t="s">
        <v>13</v>
      </c>
      <c r="C4388" s="11" t="s">
        <v>22</v>
      </c>
      <c r="D4388" s="36">
        <v>2022</v>
      </c>
      <c r="E4388" s="12" t="s">
        <v>3176</v>
      </c>
      <c r="F4388" s="8" t="s">
        <v>3177</v>
      </c>
      <c r="G4388" s="77" t="s">
        <v>3193</v>
      </c>
      <c r="H4388" s="78" t="s">
        <v>3194</v>
      </c>
      <c r="I4388" s="14" t="s">
        <v>3195</v>
      </c>
      <c r="J4388" s="14" t="s">
        <v>1302</v>
      </c>
      <c r="K4388" s="14" t="s">
        <v>29</v>
      </c>
      <c r="L4388" s="15" t="s">
        <v>30</v>
      </c>
      <c r="M4388" s="7" t="s">
        <v>9427</v>
      </c>
      <c r="N4388" s="16" t="s">
        <v>3198</v>
      </c>
      <c r="O4388" s="16"/>
      <c r="P4388" s="16" t="s">
        <v>2518</v>
      </c>
      <c r="Q4388" s="16" t="s">
        <v>2523</v>
      </c>
      <c r="R4388" s="31">
        <v>36830</v>
      </c>
      <c r="S4388" s="31">
        <v>44781</v>
      </c>
      <c r="T4388" s="31">
        <v>45401</v>
      </c>
      <c r="U4388" s="31"/>
      <c r="V4388" s="31"/>
      <c r="W4388" s="31"/>
      <c r="X4388" s="17"/>
      <c r="Y4388" s="17"/>
      <c r="Z4388" s="31"/>
      <c r="AA4388" s="18">
        <f t="shared" ca="1" si="340"/>
        <v>24</v>
      </c>
      <c r="AB4388" s="19" t="s">
        <v>7878</v>
      </c>
      <c r="AC4388" s="35" t="str">
        <f t="shared" si="344"/>
        <v>1 anos 8 meses 11 dias</v>
      </c>
      <c r="AD4388" s="35" t="str">
        <f ca="1">IF(AND(V4388="",T4388&lt;TODAY()),"Contrato Encerrado",IF(AND(V4388="",T4388&gt;TODAY()),DATEDIF(TODAY(),T4388,"Y")&amp;" anos"&amp;" "&amp;DATEDIF(TODAY(),T4388,"YM")&amp;" meses"&amp;" "&amp;DATEDIF(TODAY(),T4388,"MD")&amp;" dias",IF(AND(X4388="",V4388&lt;TODAY()),"Contrato Encerrado",IF(AND(X4388="",V4388&gt;TODAY()),DATEDIF(TODAY(),V4388,"Y")&amp;" anos"&amp;" "&amp;DATEDIF(TODAY(),V4388,"YM")&amp;" meses"&amp;" "&amp;DATEDIF(TODAY(),V4388,"MD")&amp;" dias",IF(AND(Z4388="",X4388&lt;TODAY()),"Contrato Encerrado",IF(AND(Z4388="",X4388&gt;TODAY()),DATEDIF(TODAY(),X4388,"Y")&amp;" anos"&amp;" "&amp;DATEDIF(TODAY(),X4388,"YM")&amp;" meses"&amp;" "&amp;DATEDIF(TODAY(),X4388,"MD")&amp;" dias",IF(AND(Z4388&lt;&gt;””,Z4388&lt;TODAY()),"Contrato Encerrado",IF(AND(Z4388&lt;&gt;"",Z4388&gt;TODAY()),DATEDIF(TODAY(),Z4388,"Y")&amp;" anos"&amp;" "&amp;DATEDIF(TODAY(),Z4388,"YM")&amp;" meses"&amp;" "&amp;DATEDIF(TODAY(),Z4388,"MD")&amp;" dias"))))))))</f>
        <v>Contrato Encerrado</v>
      </c>
      <c r="AE4388" s="35">
        <f t="shared" si="341"/>
        <v>620</v>
      </c>
      <c r="AF4388" s="35">
        <f t="shared" si="342"/>
        <v>110</v>
      </c>
      <c r="AG4388" s="17" t="str">
        <f t="shared" si="343"/>
        <v>0 anos 3 meses 19 dias</v>
      </c>
    </row>
    <row r="4389" spans="1:33" ht="11.25" customHeight="1" x14ac:dyDescent="0.2">
      <c r="A4389" s="141" t="s">
        <v>9</v>
      </c>
      <c r="B4389" s="142" t="s">
        <v>13</v>
      </c>
      <c r="C4389" s="143" t="s">
        <v>22</v>
      </c>
      <c r="D4389" s="144">
        <v>2022</v>
      </c>
      <c r="E4389" s="145" t="s">
        <v>284</v>
      </c>
      <c r="F4389" s="141" t="s">
        <v>285</v>
      </c>
      <c r="G4389" s="146" t="s">
        <v>289</v>
      </c>
      <c r="H4389" s="147" t="s">
        <v>290</v>
      </c>
      <c r="I4389" s="148" t="s">
        <v>291</v>
      </c>
      <c r="J4389" s="14" t="s">
        <v>14943</v>
      </c>
      <c r="K4389" s="148" t="s">
        <v>29</v>
      </c>
      <c r="L4389" s="149" t="s">
        <v>30</v>
      </c>
      <c r="M4389" s="7" t="s">
        <v>9427</v>
      </c>
      <c r="N4389" s="150" t="s">
        <v>2105</v>
      </c>
      <c r="O4389" s="150"/>
      <c r="P4389" s="150" t="s">
        <v>2517</v>
      </c>
      <c r="Q4389" s="150" t="s">
        <v>2522</v>
      </c>
      <c r="R4389" s="151">
        <v>36235</v>
      </c>
      <c r="S4389" s="151">
        <v>44319</v>
      </c>
      <c r="T4389" s="151">
        <v>45065</v>
      </c>
      <c r="U4389" s="151"/>
      <c r="V4389" s="151"/>
      <c r="W4389" s="151"/>
      <c r="X4389" s="17"/>
      <c r="Y4389" s="17"/>
      <c r="Z4389" s="151"/>
      <c r="AA4389" s="152">
        <f t="shared" ca="1" si="340"/>
        <v>26</v>
      </c>
      <c r="AB4389" s="153" t="s">
        <v>7878</v>
      </c>
      <c r="AC4389" s="35" t="str">
        <f t="shared" si="344"/>
        <v>2 anos 0 meses 16 dias</v>
      </c>
      <c r="AD4389" s="132" t="str">
        <f ca="1">IF(AND(V4389="",T4389&lt;TODAY()),"Contrato Encerrado",IF(AND(V4389="",T4389&gt;TODAY()),DATEDIF(TODAY(),T4389,"Y")&amp;" anos"&amp;" "&amp;DATEDIF(TODAY(),T4389,"YM")&amp;" meses"&amp;" "&amp;DATEDIF(TODAY(),T4389,"MD")&amp;" dias",IF(AND(X4389="",V4389&lt;TODAY()),"Contrato Encerrado",IF(AND(X4389="",V4389&gt;TODAY()),DATEDIF(TODAY(),V4389,"Y")&amp;" anos"&amp;" "&amp;DATEDIF(TODAY(),V4389,"YM")&amp;" meses"&amp;" "&amp;DATEDIF(TODAY(),V4389,"MD")&amp;" dias",IF(AND(Z4389="",X4389&lt;TODAY()),"Contrato Encerrado",IF(AND(Z4389="",X4389&gt;TODAY()),DATEDIF(TODAY(),X4389,"Y")&amp;" anos"&amp;" "&amp;DATEDIF(TODAY(),X4389,"YM")&amp;" meses"&amp;" "&amp;DATEDIF(TODAY(),X4389,"MD")&amp;" dias",IF(AND(Z4389&lt;&gt;””,Z4389&lt;TODAY()),"Contrato Encerrado",IF(AND(Z4389&lt;&gt;"",Z4389&gt;TODAY()),DATEDIF(TODAY(),Z4389,"Y")&amp;" anos"&amp;" "&amp;DATEDIF(TODAY(),Z4389,"YM")&amp;" meses"&amp;" "&amp;DATEDIF(TODAY(),Z4389,"MD")&amp;" dias"))))))))</f>
        <v>Contrato Encerrado</v>
      </c>
      <c r="AE4389" s="132">
        <f t="shared" si="341"/>
        <v>746</v>
      </c>
      <c r="AF4389" s="132">
        <f t="shared" si="342"/>
        <v>-16</v>
      </c>
      <c r="AG4389" s="133" t="str">
        <f t="shared" si="343"/>
        <v>ESTÁGIO COMPLETOU 2 ANOS</v>
      </c>
    </row>
    <row r="4390" spans="1:33" ht="11.25" customHeight="1" x14ac:dyDescent="0.2">
      <c r="A4390" s="8" t="s">
        <v>9</v>
      </c>
      <c r="B4390" s="8" t="s">
        <v>13</v>
      </c>
      <c r="C4390" s="22" t="s">
        <v>21</v>
      </c>
      <c r="D4390" s="37">
        <v>2024</v>
      </c>
      <c r="E4390" s="12" t="s">
        <v>1111</v>
      </c>
      <c r="F4390" s="8" t="s">
        <v>1112</v>
      </c>
      <c r="G4390" s="77" t="s">
        <v>14277</v>
      </c>
      <c r="H4390" s="78" t="s">
        <v>14278</v>
      </c>
      <c r="I4390" s="14" t="s">
        <v>14279</v>
      </c>
      <c r="J4390" s="74" t="s">
        <v>14943</v>
      </c>
      <c r="K4390" s="14" t="s">
        <v>29</v>
      </c>
      <c r="L4390" s="15" t="s">
        <v>30</v>
      </c>
      <c r="M4390" s="7" t="s">
        <v>9427</v>
      </c>
      <c r="N4390" s="15" t="s">
        <v>6525</v>
      </c>
      <c r="O4390" s="15" t="s">
        <v>10152</v>
      </c>
      <c r="P4390" s="15" t="s">
        <v>2518</v>
      </c>
      <c r="Q4390" s="15" t="s">
        <v>2523</v>
      </c>
      <c r="R4390" s="20">
        <v>28844</v>
      </c>
      <c r="S4390" s="20">
        <v>45509</v>
      </c>
      <c r="T4390" s="20">
        <v>45873</v>
      </c>
      <c r="U4390" s="20"/>
      <c r="V4390" s="20"/>
      <c r="W4390" s="20"/>
      <c r="X4390" s="17"/>
      <c r="Y4390" s="17"/>
      <c r="Z4390" s="20"/>
      <c r="AA4390" s="18">
        <f t="shared" ca="1" si="340"/>
        <v>46</v>
      </c>
      <c r="AB4390" s="15" t="s">
        <v>7878</v>
      </c>
      <c r="AC4390" s="35" t="str">
        <f t="shared" si="344"/>
        <v>0 anos 11 meses 30 dias</v>
      </c>
      <c r="AD4390" s="35" t="str">
        <f ca="1">IF(AND(V4390="",T4390&lt;TODAY()),"Contrato Encerrado",IF(AND(V4390="",T4390&gt;TODAY()),DATEDIF(TODAY(),T4390,"Y")&amp;" anos"&amp;" "&amp;DATEDIF(TODAY(),T4390,"YM")&amp;" meses"&amp;" "&amp;DATEDIF(TODAY(),T4390,"MD")&amp;" dias",IF(AND(X4390="",V4390&lt;TODAY()),"Contrato Encerrado",IF(AND(X4390="",V4390&gt;TODAY()),DATEDIF(TODAY(),V4390,"Y")&amp;" anos"&amp;" "&amp;DATEDIF(TODAY(),V4390,"YM")&amp;" meses"&amp;" "&amp;DATEDIF(TODAY(),V4390,"MD")&amp;" dias",IF(AND(Z4390="",X4390&lt;TODAY()),"Contrato Encerrado",IF(AND(Z4390="",X4390&gt;TODAY()),DATEDIF(TODAY(),X4390,"Y")&amp;" anos"&amp;" "&amp;DATEDIF(TODAY(),X4390,"YM")&amp;" meses"&amp;" "&amp;DATEDIF(TODAY(),X4390,"MD")&amp;" dias",IF(AND(Z4390&lt;&gt;””,Z4390&lt;TODAY()),"Contrato Encerrado",IF(AND(Z4390&lt;&gt;"",Z4390&gt;TODAY()),DATEDIF(TODAY(),Z4390,"Y")&amp;" anos"&amp;" "&amp;DATEDIF(TODAY(),Z4390,"YM")&amp;" meses"&amp;" "&amp;DATEDIF(TODAY(),Z4390,"MD")&amp;" dias"))))))))</f>
        <v>Contrato Encerrado</v>
      </c>
      <c r="AE4390" s="35">
        <f t="shared" si="341"/>
        <v>364</v>
      </c>
      <c r="AF4390" s="35">
        <f t="shared" si="342"/>
        <v>366</v>
      </c>
      <c r="AG4390" s="17" t="str">
        <f t="shared" si="343"/>
        <v>0 anos 11 meses 31 dias</v>
      </c>
    </row>
    <row r="4391" spans="1:33" ht="11.25" customHeight="1" x14ac:dyDescent="0.2">
      <c r="A4391" s="8" t="s">
        <v>9</v>
      </c>
      <c r="B4391" s="8" t="s">
        <v>13</v>
      </c>
      <c r="C4391" s="22" t="s">
        <v>25</v>
      </c>
      <c r="D4391" s="37">
        <v>2024</v>
      </c>
      <c r="E4391" s="12" t="s">
        <v>157</v>
      </c>
      <c r="F4391" s="8" t="s">
        <v>158</v>
      </c>
      <c r="G4391" s="77" t="s">
        <v>15122</v>
      </c>
      <c r="H4391" s="78" t="s">
        <v>15123</v>
      </c>
      <c r="I4391" s="14" t="s">
        <v>14982</v>
      </c>
      <c r="J4391" s="14" t="s">
        <v>10</v>
      </c>
      <c r="K4391" s="14" t="s">
        <v>29</v>
      </c>
      <c r="L4391" s="15" t="s">
        <v>30</v>
      </c>
      <c r="M4391" s="7" t="s">
        <v>9427</v>
      </c>
      <c r="N4391" s="15" t="s">
        <v>2101</v>
      </c>
      <c r="O4391" s="15" t="s">
        <v>8711</v>
      </c>
      <c r="P4391" s="15" t="s">
        <v>2518</v>
      </c>
      <c r="Q4391" s="15" t="s">
        <v>2521</v>
      </c>
      <c r="R4391" s="20">
        <v>31188</v>
      </c>
      <c r="S4391" s="20">
        <v>45628</v>
      </c>
      <c r="T4391" s="15" t="s">
        <v>15018</v>
      </c>
      <c r="U4391" s="15"/>
      <c r="V4391" s="15"/>
      <c r="W4391" s="15"/>
      <c r="X4391" s="17"/>
      <c r="Y4391" s="17"/>
      <c r="Z4391" s="15"/>
      <c r="AA4391" s="18">
        <f t="shared" ca="1" si="340"/>
        <v>40</v>
      </c>
      <c r="AB4391" s="15" t="s">
        <v>7878</v>
      </c>
      <c r="AC4391" s="35" t="str">
        <f t="shared" si="344"/>
        <v>0 anos 11 meses 29 dias</v>
      </c>
      <c r="AD4391" s="35" t="str">
        <f ca="1">IF(AND(V4391="",T4391&lt;TODAY()),"Contrato Encerrado",IF(AND(V4391="",T4391&gt;TODAY()),DATEDIF(TODAY(),T4391,"Y")&amp;" anos"&amp;" "&amp;DATEDIF(TODAY(),T4391,"YM")&amp;" meses"&amp;" "&amp;DATEDIF(TODAY(),T4391,"MD")&amp;" dias",IF(AND(X4391="",V4391&lt;TODAY()),"Contrato Encerrado",IF(AND(X4391="",V4391&gt;TODAY()),DATEDIF(TODAY(),V4391,"Y")&amp;" anos"&amp;" "&amp;DATEDIF(TODAY(),V4391,"YM")&amp;" meses"&amp;" "&amp;DATEDIF(TODAY(),V4391,"MD")&amp;" dias",IF(AND(Z4391="",X4391&lt;TODAY()),"Contrato Encerrado",IF(AND(Z4391="",X4391&gt;TODAY()),DATEDIF(TODAY(),X4391,"Y")&amp;" anos"&amp;" "&amp;DATEDIF(TODAY(),X4391,"YM")&amp;" meses"&amp;" "&amp;DATEDIF(TODAY(),X4391,"MD")&amp;" dias",IF(AND(Z4391&lt;&gt;””,Z4391&lt;TODAY()),"Contrato Encerrado",IF(AND(Z4391&lt;&gt;"",Z4391&gt;TODAY()),DATEDIF(TODAY(),Z4391,"Y")&amp;" anos"&amp;" "&amp;DATEDIF(TODAY(),Z4391,"YM")&amp;" meses"&amp;" "&amp;DATEDIF(TODAY(),Z4391,"MD")&amp;" dias"))))))))</f>
        <v>0 anos 1 meses 24 dias</v>
      </c>
      <c r="AE4391" s="35">
        <f t="shared" si="341"/>
        <v>364</v>
      </c>
      <c r="AF4391" s="35">
        <f t="shared" si="342"/>
        <v>366</v>
      </c>
      <c r="AG4391" s="17" t="str">
        <f t="shared" si="343"/>
        <v>0 anos 11 meses 31 dias</v>
      </c>
    </row>
    <row r="4392" spans="1:33" ht="11.25" customHeight="1" x14ac:dyDescent="0.2">
      <c r="A4392" s="8" t="s">
        <v>9</v>
      </c>
      <c r="B4392" s="8" t="s">
        <v>13</v>
      </c>
      <c r="C4392" s="22" t="s">
        <v>22</v>
      </c>
      <c r="D4392" s="35">
        <v>2025</v>
      </c>
      <c r="E4392" s="12" t="s">
        <v>79</v>
      </c>
      <c r="F4392" s="8" t="s">
        <v>80</v>
      </c>
      <c r="G4392" s="14" t="s">
        <v>18136</v>
      </c>
      <c r="H4392" s="8" t="s">
        <v>18137</v>
      </c>
      <c r="I4392" s="14" t="s">
        <v>17852</v>
      </c>
      <c r="J4392" s="14" t="s">
        <v>10</v>
      </c>
      <c r="K4392" s="14" t="s">
        <v>29</v>
      </c>
      <c r="L4392" s="15" t="s">
        <v>30</v>
      </c>
      <c r="M4392" s="7" t="s">
        <v>16153</v>
      </c>
      <c r="N4392" s="15" t="s">
        <v>2100</v>
      </c>
      <c r="O4392" s="15" t="s">
        <v>17771</v>
      </c>
      <c r="P4392" s="15" t="s">
        <v>2518</v>
      </c>
      <c r="Q4392" s="15" t="s">
        <v>2523</v>
      </c>
      <c r="R4392" s="20">
        <v>29396</v>
      </c>
      <c r="S4392" s="20">
        <v>45901</v>
      </c>
      <c r="T4392" s="20">
        <v>46265</v>
      </c>
      <c r="U4392" s="21"/>
      <c r="V4392" s="15"/>
      <c r="W4392" s="35"/>
      <c r="X4392" s="17"/>
      <c r="Y4392" s="17"/>
      <c r="Z4392" s="183"/>
      <c r="AA4392" s="21">
        <f t="shared" ca="1" si="340"/>
        <v>45</v>
      </c>
      <c r="AB4392" s="35" t="s">
        <v>7878</v>
      </c>
      <c r="AC4392" s="35" t="str">
        <f t="shared" si="344"/>
        <v>0 anos 11 meses 30 dias</v>
      </c>
      <c r="AD4392" s="35" t="str">
        <f ca="1">IF(AND(V4392="",T4392&lt;TODAY()),"Contrato Encerrado",IF(AND(V4392="",T4392&gt;TODAY()),DATEDIF(TODAY(),T4392,"Y")&amp;" anos"&amp;" "&amp;DATEDIF(TODAY(),T4392,"YM")&amp;" meses"&amp;" "&amp;DATEDIF(TODAY(),T4392,"MD")&amp;" dias",IF(AND(X4392="",V4392&lt;TODAY()),"Contrato Encerrado",IF(AND(X4392="",V4392&gt;TODAY()),DATEDIF(TODAY(),V4392,"Y")&amp;" anos"&amp;" "&amp;DATEDIF(TODAY(),V4392,"YM")&amp;" meses"&amp;" "&amp;DATEDIF(TODAY(),V4392,"MD")&amp;" dias",IF(AND(Z4392="",X4392&lt;TODAY()),"Contrato Encerrado",IF(AND(Z4392="",X4392&gt;TODAY()),DATEDIF(TODAY(),X4392,"Y")&amp;" anos"&amp;" "&amp;DATEDIF(TODAY(),X4392,"YM")&amp;" meses"&amp;" "&amp;DATEDIF(TODAY(),X4392,"MD")&amp;" dias",IF(AND(Z4392&lt;&gt;””,Z4392&lt;TODAY()),"Contrato Encerrado",IF(AND(Z4392&lt;&gt;"",Z4392&gt;TODAY()),DATEDIF(TODAY(),Z4392,"Y")&amp;" anos"&amp;" "&amp;DATEDIF(TODAY(),Z4392,"YM")&amp;" meses"&amp;" "&amp;DATEDIF(TODAY(),Z4392,"MD")&amp;" dias"))))))))</f>
        <v>0 anos 10 meses 24 dias</v>
      </c>
      <c r="AE4392" s="35">
        <f t="shared" si="341"/>
        <v>364</v>
      </c>
      <c r="AF4392" s="35">
        <f t="shared" si="342"/>
        <v>366</v>
      </c>
      <c r="AG4392" s="17" t="str">
        <f t="shared" si="343"/>
        <v>0 anos 11 meses 31 dias</v>
      </c>
    </row>
    <row r="4393" spans="1:33" ht="11.25" customHeight="1" x14ac:dyDescent="0.2">
      <c r="A4393" s="8" t="s">
        <v>9</v>
      </c>
      <c r="B4393" s="8" t="s">
        <v>13</v>
      </c>
      <c r="C4393" s="22" t="s">
        <v>17</v>
      </c>
      <c r="D4393" s="37">
        <v>2023</v>
      </c>
      <c r="E4393" s="23" t="s">
        <v>157</v>
      </c>
      <c r="F4393" s="8" t="s">
        <v>158</v>
      </c>
      <c r="G4393" s="77" t="s">
        <v>7453</v>
      </c>
      <c r="H4393" s="78" t="s">
        <v>7454</v>
      </c>
      <c r="I4393" s="9" t="s">
        <v>7455</v>
      </c>
      <c r="J4393" s="14" t="s">
        <v>14943</v>
      </c>
      <c r="K4393" s="9" t="s">
        <v>29</v>
      </c>
      <c r="L4393" s="24" t="s">
        <v>30</v>
      </c>
      <c r="M4393" s="7" t="s">
        <v>9427</v>
      </c>
      <c r="N4393" s="24" t="s">
        <v>2101</v>
      </c>
      <c r="O4393" s="24"/>
      <c r="P4393" s="24" t="s">
        <v>2518</v>
      </c>
      <c r="Q4393" s="24" t="s">
        <v>4109</v>
      </c>
      <c r="R4393" s="17">
        <v>27663</v>
      </c>
      <c r="S4393" s="17">
        <v>45043</v>
      </c>
      <c r="T4393" s="31">
        <v>45426</v>
      </c>
      <c r="U4393" s="17"/>
      <c r="V4393" s="31"/>
      <c r="W4393" s="17"/>
      <c r="X4393" s="17"/>
      <c r="Y4393" s="17"/>
      <c r="Z4393" s="31"/>
      <c r="AA4393" s="18">
        <f t="shared" ca="1" si="340"/>
        <v>50</v>
      </c>
      <c r="AB4393" s="19" t="s">
        <v>7878</v>
      </c>
      <c r="AC4393" s="35" t="str">
        <f t="shared" si="344"/>
        <v>1 anos 0 meses 17 dias</v>
      </c>
      <c r="AD4393" s="35" t="str">
        <f ca="1">IF(AND(V4393="",T4393&lt;TODAY()),"Contrato Encerrado",IF(AND(V4393="",T4393&gt;TODAY()),DATEDIF(TODAY(),T4393,"Y")&amp;" anos"&amp;" "&amp;DATEDIF(TODAY(),T4393,"YM")&amp;" meses"&amp;" "&amp;DATEDIF(TODAY(),T4393,"MD")&amp;" dias",IF(AND(X4393="",V4393&lt;TODAY()),"Contrato Encerrado",IF(AND(X4393="",V4393&gt;TODAY()),DATEDIF(TODAY(),V4393,"Y")&amp;" anos"&amp;" "&amp;DATEDIF(TODAY(),V4393,"YM")&amp;" meses"&amp;" "&amp;DATEDIF(TODAY(),V4393,"MD")&amp;" dias",IF(AND(Z4393="",X4393&lt;TODAY()),"Contrato Encerrado",IF(AND(Z4393="",X4393&gt;TODAY()),DATEDIF(TODAY(),X4393,"Y")&amp;" anos"&amp;" "&amp;DATEDIF(TODAY(),X4393,"YM")&amp;" meses"&amp;" "&amp;DATEDIF(TODAY(),X4393,"MD")&amp;" dias",IF(AND(Z4393&lt;&gt;””,Z4393&lt;TODAY()),"Contrato Encerrado",IF(AND(Z4393&lt;&gt;"",Z4393&gt;TODAY()),DATEDIF(TODAY(),Z4393,"Y")&amp;" anos"&amp;" "&amp;DATEDIF(TODAY(),Z4393,"YM")&amp;" meses"&amp;" "&amp;DATEDIF(TODAY(),Z4393,"MD")&amp;" dias"))))))))</f>
        <v>Contrato Encerrado</v>
      </c>
      <c r="AE4393" s="35">
        <f t="shared" si="341"/>
        <v>383</v>
      </c>
      <c r="AF4393" s="35">
        <f t="shared" si="342"/>
        <v>347</v>
      </c>
      <c r="AG4393" s="17" t="str">
        <f t="shared" si="343"/>
        <v>0 anos 11 meses 12 dias</v>
      </c>
    </row>
    <row r="4394" spans="1:33" ht="11.25" customHeight="1" x14ac:dyDescent="0.2">
      <c r="A4394" s="8" t="s">
        <v>9</v>
      </c>
      <c r="B4394" s="10" t="s">
        <v>13</v>
      </c>
      <c r="C4394" s="11" t="s">
        <v>22</v>
      </c>
      <c r="D4394" s="36">
        <v>2022</v>
      </c>
      <c r="E4394" s="12" t="s">
        <v>772</v>
      </c>
      <c r="F4394" s="8" t="s">
        <v>773</v>
      </c>
      <c r="G4394" s="77" t="s">
        <v>1492</v>
      </c>
      <c r="H4394" s="78" t="s">
        <v>1493</v>
      </c>
      <c r="I4394" s="14" t="s">
        <v>1494</v>
      </c>
      <c r="J4394" s="14" t="s">
        <v>14943</v>
      </c>
      <c r="K4394" s="14" t="s">
        <v>29</v>
      </c>
      <c r="L4394" s="15" t="s">
        <v>81</v>
      </c>
      <c r="M4394" s="7" t="s">
        <v>82</v>
      </c>
      <c r="N4394" s="16" t="s">
        <v>4113</v>
      </c>
      <c r="O4394" s="16"/>
      <c r="P4394" s="16" t="s">
        <v>2517</v>
      </c>
      <c r="Q4394" s="16" t="s">
        <v>2522</v>
      </c>
      <c r="R4394" s="31">
        <v>38195</v>
      </c>
      <c r="S4394" s="31">
        <v>44470</v>
      </c>
      <c r="T4394" s="31">
        <v>44876</v>
      </c>
      <c r="U4394" s="31"/>
      <c r="V4394" s="31"/>
      <c r="W4394" s="31"/>
      <c r="X4394" s="17"/>
      <c r="Y4394" s="17"/>
      <c r="Z4394" s="31"/>
      <c r="AA4394" s="18">
        <f t="shared" ca="1" si="340"/>
        <v>21</v>
      </c>
      <c r="AB4394" s="19" t="s">
        <v>7877</v>
      </c>
      <c r="AC4394" s="35" t="str">
        <f t="shared" si="344"/>
        <v>1 anos 1 meses 10 dias</v>
      </c>
      <c r="AD4394" s="35" t="str">
        <f ca="1">IF(AND(V4394="",T4394&lt;TODAY()),"Contrato Encerrado",IF(AND(V4394="",T4394&gt;TODAY()),DATEDIF(TODAY(),T4394,"Y")&amp;" anos"&amp;" "&amp;DATEDIF(TODAY(),T4394,"YM")&amp;" meses"&amp;" "&amp;DATEDIF(TODAY(),T4394,"MD")&amp;" dias",IF(AND(X4394="",V4394&lt;TODAY()),"Contrato Encerrado",IF(AND(X4394="",V4394&gt;TODAY()),DATEDIF(TODAY(),V4394,"Y")&amp;" anos"&amp;" "&amp;DATEDIF(TODAY(),V4394,"YM")&amp;" meses"&amp;" "&amp;DATEDIF(TODAY(),V4394,"MD")&amp;" dias",IF(AND(Z4394="",X4394&lt;TODAY()),"Contrato Encerrado",IF(AND(Z4394="",X4394&gt;TODAY()),DATEDIF(TODAY(),X4394,"Y")&amp;" anos"&amp;" "&amp;DATEDIF(TODAY(),X4394,"YM")&amp;" meses"&amp;" "&amp;DATEDIF(TODAY(),X4394,"MD")&amp;" dias",IF(AND(Z4394&lt;&gt;””,Z4394&lt;TODAY()),"Contrato Encerrado",IF(AND(Z4394&lt;&gt;"",Z4394&gt;TODAY()),DATEDIF(TODAY(),Z4394,"Y")&amp;" anos"&amp;" "&amp;DATEDIF(TODAY(),Z4394,"YM")&amp;" meses"&amp;" "&amp;DATEDIF(TODAY(),Z4394,"MD")&amp;" dias"))))))))</f>
        <v>Contrato Encerrado</v>
      </c>
      <c r="AE4394" s="35">
        <f t="shared" si="341"/>
        <v>406</v>
      </c>
      <c r="AF4394" s="35">
        <f t="shared" si="342"/>
        <v>324</v>
      </c>
      <c r="AG4394" s="17" t="str">
        <f t="shared" si="343"/>
        <v>0 anos 10 meses 19 dias</v>
      </c>
    </row>
    <row r="4395" spans="1:33" ht="11.25" customHeight="1" x14ac:dyDescent="0.2">
      <c r="A4395" s="10" t="s">
        <v>9</v>
      </c>
      <c r="B4395" s="10" t="s">
        <v>13</v>
      </c>
      <c r="C4395" s="11" t="s">
        <v>16</v>
      </c>
      <c r="D4395" s="36">
        <v>2021</v>
      </c>
      <c r="E4395" s="13" t="s">
        <v>27</v>
      </c>
      <c r="F4395" s="10" t="s">
        <v>28</v>
      </c>
      <c r="G4395" s="83" t="s">
        <v>3876</v>
      </c>
      <c r="H4395" s="84" t="s">
        <v>3877</v>
      </c>
      <c r="I4395" s="13" t="s">
        <v>3878</v>
      </c>
      <c r="J4395" s="14" t="s">
        <v>1302</v>
      </c>
      <c r="K4395" s="13" t="s">
        <v>29</v>
      </c>
      <c r="L4395" s="25" t="s">
        <v>30</v>
      </c>
      <c r="M4395" s="7" t="s">
        <v>9427</v>
      </c>
      <c r="N4395" s="15" t="s">
        <v>2103</v>
      </c>
      <c r="O4395" s="27"/>
      <c r="P4395" s="26" t="s">
        <v>2517</v>
      </c>
      <c r="Q4395" s="26" t="s">
        <v>2522</v>
      </c>
      <c r="R4395" s="31">
        <v>35772</v>
      </c>
      <c r="S4395" s="31">
        <v>44287</v>
      </c>
      <c r="T4395" s="31">
        <v>44377</v>
      </c>
      <c r="U4395" s="31"/>
      <c r="V4395" s="31"/>
      <c r="W4395" s="31"/>
      <c r="X4395" s="17"/>
      <c r="Y4395" s="17"/>
      <c r="Z4395" s="31"/>
      <c r="AA4395" s="18">
        <f t="shared" ca="1" si="340"/>
        <v>27</v>
      </c>
      <c r="AB4395" s="19" t="s">
        <v>7877</v>
      </c>
      <c r="AC4395" s="35" t="str">
        <f t="shared" si="344"/>
        <v>0 anos 2 meses 29 dias</v>
      </c>
      <c r="AD4395" s="35" t="str">
        <f ca="1">IF(AND(V4395="",T4395&lt;TODAY()),"Contrato Encerrado",IF(AND(V4395="",T4395&gt;TODAY()),DATEDIF(TODAY(),T4395,"Y")&amp;" anos"&amp;" "&amp;DATEDIF(TODAY(),T4395,"YM")&amp;" meses"&amp;" "&amp;DATEDIF(TODAY(),T4395,"MD")&amp;" dias",IF(AND(X4395="",V4395&lt;TODAY()),"Contrato Encerrado",IF(AND(X4395="",V4395&gt;TODAY()),DATEDIF(TODAY(),V4395,"Y")&amp;" anos"&amp;" "&amp;DATEDIF(TODAY(),V4395,"YM")&amp;" meses"&amp;" "&amp;DATEDIF(TODAY(),V4395,"MD")&amp;" dias",IF(AND(Z4395="",X4395&lt;TODAY()),"Contrato Encerrado",IF(AND(Z4395="",X4395&gt;TODAY()),DATEDIF(TODAY(),X4395,"Y")&amp;" anos"&amp;" "&amp;DATEDIF(TODAY(),X4395,"YM")&amp;" meses"&amp;" "&amp;DATEDIF(TODAY(),X4395,"MD")&amp;" dias",IF(AND(Z4395&lt;&gt;””,Z4395&lt;TODAY()),"Contrato Encerrado",IF(AND(Z4395&lt;&gt;"",Z4395&gt;TODAY()),DATEDIF(TODAY(),Z4395,"Y")&amp;" anos"&amp;" "&amp;DATEDIF(TODAY(),Z4395,"YM")&amp;" meses"&amp;" "&amp;DATEDIF(TODAY(),Z4395,"MD")&amp;" dias"))))))))</f>
        <v>Contrato Encerrado</v>
      </c>
      <c r="AE4395" s="35">
        <f t="shared" si="341"/>
        <v>90</v>
      </c>
      <c r="AF4395" s="35">
        <f t="shared" si="342"/>
        <v>640</v>
      </c>
      <c r="AG4395" s="17" t="str">
        <f t="shared" si="343"/>
        <v>1 anos 9 meses 1 dias</v>
      </c>
    </row>
    <row r="4396" spans="1:33" ht="11.25" customHeight="1" x14ac:dyDescent="0.2">
      <c r="A4396" s="8" t="s">
        <v>9</v>
      </c>
      <c r="B4396" s="8" t="s">
        <v>13</v>
      </c>
      <c r="C4396" s="22" t="s">
        <v>23</v>
      </c>
      <c r="D4396" s="37">
        <v>2023</v>
      </c>
      <c r="E4396" s="12" t="s">
        <v>27</v>
      </c>
      <c r="F4396" s="8" t="s">
        <v>28</v>
      </c>
      <c r="G4396" s="77" t="s">
        <v>9986</v>
      </c>
      <c r="H4396" s="78" t="s">
        <v>9987</v>
      </c>
      <c r="I4396" s="14" t="s">
        <v>9988</v>
      </c>
      <c r="J4396" s="67" t="s">
        <v>1302</v>
      </c>
      <c r="K4396" s="14" t="s">
        <v>29</v>
      </c>
      <c r="L4396" s="15" t="s">
        <v>30</v>
      </c>
      <c r="M4396" s="7" t="s">
        <v>9427</v>
      </c>
      <c r="N4396" s="15" t="s">
        <v>2099</v>
      </c>
      <c r="O4396" s="15" t="s">
        <v>9140</v>
      </c>
      <c r="P4396" s="15" t="s">
        <v>2518</v>
      </c>
      <c r="Q4396" s="15" t="s">
        <v>4109</v>
      </c>
      <c r="R4396" s="20">
        <v>38102</v>
      </c>
      <c r="S4396" s="20">
        <v>45208</v>
      </c>
      <c r="T4396" s="70">
        <v>45573</v>
      </c>
      <c r="U4396" s="70"/>
      <c r="V4396" s="70"/>
      <c r="W4396" s="20"/>
      <c r="X4396" s="17"/>
      <c r="Y4396" s="17"/>
      <c r="Z4396" s="20"/>
      <c r="AA4396" s="18">
        <f t="shared" ca="1" si="340"/>
        <v>21</v>
      </c>
      <c r="AB4396" s="21" t="s">
        <v>7878</v>
      </c>
      <c r="AC4396" s="35" t="str">
        <f t="shared" si="344"/>
        <v>0 anos 11 meses 29 dias</v>
      </c>
      <c r="AD4396" s="35" t="str">
        <f ca="1">IF(AND(V4396="",T4396&lt;TODAY()),"Contrato Encerrado",IF(AND(V4396="",T4396&gt;TODAY()),DATEDIF(TODAY(),T4396,"Y")&amp;" anos"&amp;" "&amp;DATEDIF(TODAY(),T4396,"YM")&amp;" meses"&amp;" "&amp;DATEDIF(TODAY(),T4396,"MD")&amp;" dias",IF(AND(X4396="",V4396&lt;TODAY()),"Contrato Encerrado",IF(AND(X4396="",V4396&gt;TODAY()),DATEDIF(TODAY(),V4396,"Y")&amp;" anos"&amp;" "&amp;DATEDIF(TODAY(),V4396,"YM")&amp;" meses"&amp;" "&amp;DATEDIF(TODAY(),V4396,"MD")&amp;" dias",IF(AND(Z4396="",X4396&lt;TODAY()),"Contrato Encerrado",IF(AND(Z4396="",X4396&gt;TODAY()),DATEDIF(TODAY(),X4396,"Y")&amp;" anos"&amp;" "&amp;DATEDIF(TODAY(),X4396,"YM")&amp;" meses"&amp;" "&amp;DATEDIF(TODAY(),X4396,"MD")&amp;" dias",IF(AND(Z4396&lt;&gt;””,Z4396&lt;TODAY()),"Contrato Encerrado",IF(AND(Z4396&lt;&gt;"",Z4396&gt;TODAY()),DATEDIF(TODAY(),Z4396,"Y")&amp;" anos"&amp;" "&amp;DATEDIF(TODAY(),Z4396,"YM")&amp;" meses"&amp;" "&amp;DATEDIF(TODAY(),Z4396,"MD")&amp;" dias"))))))))</f>
        <v>Contrato Encerrado</v>
      </c>
      <c r="AE4396" s="35">
        <f t="shared" si="341"/>
        <v>365</v>
      </c>
      <c r="AF4396" s="35">
        <f t="shared" si="342"/>
        <v>365</v>
      </c>
      <c r="AG4396" s="17" t="str">
        <f t="shared" si="343"/>
        <v>0 anos 11 meses 30 dias</v>
      </c>
    </row>
    <row r="4397" spans="1:33" ht="11.25" customHeight="1" x14ac:dyDescent="0.2">
      <c r="A4397" s="8" t="s">
        <v>9</v>
      </c>
      <c r="B4397" s="10" t="s">
        <v>13</v>
      </c>
      <c r="C4397" s="11" t="s">
        <v>22</v>
      </c>
      <c r="D4397" s="36">
        <v>2021</v>
      </c>
      <c r="E4397" s="14" t="s">
        <v>157</v>
      </c>
      <c r="F4397" s="8" t="s">
        <v>158</v>
      </c>
      <c r="G4397" s="77" t="s">
        <v>3879</v>
      </c>
      <c r="H4397" s="78" t="s">
        <v>3880</v>
      </c>
      <c r="I4397" s="14" t="s">
        <v>3881</v>
      </c>
      <c r="J4397" s="14" t="s">
        <v>1302</v>
      </c>
      <c r="K4397" s="14" t="s">
        <v>29</v>
      </c>
      <c r="L4397" s="15" t="s">
        <v>30</v>
      </c>
      <c r="M4397" s="7" t="s">
        <v>9427</v>
      </c>
      <c r="N4397" s="26" t="s">
        <v>3233</v>
      </c>
      <c r="O4397" s="26"/>
      <c r="P4397" s="26" t="s">
        <v>2517</v>
      </c>
      <c r="Q4397" s="26" t="s">
        <v>2522</v>
      </c>
      <c r="R4397" s="31">
        <v>36703</v>
      </c>
      <c r="S4397" s="31">
        <v>44323</v>
      </c>
      <c r="T4397" s="31">
        <v>44442</v>
      </c>
      <c r="U4397" s="31"/>
      <c r="V4397" s="31"/>
      <c r="W4397" s="31"/>
      <c r="X4397" s="17"/>
      <c r="Y4397" s="17"/>
      <c r="Z4397" s="31"/>
      <c r="AA4397" s="18">
        <f t="shared" ca="1" si="340"/>
        <v>25</v>
      </c>
      <c r="AB4397" s="19" t="s">
        <v>7877</v>
      </c>
      <c r="AC4397" s="35" t="str">
        <f t="shared" si="344"/>
        <v>0 anos 3 meses 27 dias</v>
      </c>
      <c r="AD4397" s="35" t="str">
        <f ca="1">IF(AND(V4397="",T4397&lt;TODAY()),"Contrato Encerrado",IF(AND(V4397="",T4397&gt;TODAY()),DATEDIF(TODAY(),T4397,"Y")&amp;" anos"&amp;" "&amp;DATEDIF(TODAY(),T4397,"YM")&amp;" meses"&amp;" "&amp;DATEDIF(TODAY(),T4397,"MD")&amp;" dias",IF(AND(X4397="",V4397&lt;TODAY()),"Contrato Encerrado",IF(AND(X4397="",V4397&gt;TODAY()),DATEDIF(TODAY(),V4397,"Y")&amp;" anos"&amp;" "&amp;DATEDIF(TODAY(),V4397,"YM")&amp;" meses"&amp;" "&amp;DATEDIF(TODAY(),V4397,"MD")&amp;" dias",IF(AND(Z4397="",X4397&lt;TODAY()),"Contrato Encerrado",IF(AND(Z4397="",X4397&gt;TODAY()),DATEDIF(TODAY(),X4397,"Y")&amp;" anos"&amp;" "&amp;DATEDIF(TODAY(),X4397,"YM")&amp;" meses"&amp;" "&amp;DATEDIF(TODAY(),X4397,"MD")&amp;" dias",IF(AND(Z4397&lt;&gt;””,Z4397&lt;TODAY()),"Contrato Encerrado",IF(AND(Z4397&lt;&gt;"",Z4397&gt;TODAY()),DATEDIF(TODAY(),Z4397,"Y")&amp;" anos"&amp;" "&amp;DATEDIF(TODAY(),Z4397,"YM")&amp;" meses"&amp;" "&amp;DATEDIF(TODAY(),Z4397,"MD")&amp;" dias"))))))))</f>
        <v>Contrato Encerrado</v>
      </c>
      <c r="AE4397" s="35">
        <f t="shared" si="341"/>
        <v>119</v>
      </c>
      <c r="AF4397" s="35">
        <f t="shared" si="342"/>
        <v>611</v>
      </c>
      <c r="AG4397" s="17" t="str">
        <f t="shared" si="343"/>
        <v>1 anos 8 meses 2 dias</v>
      </c>
    </row>
    <row r="4398" spans="1:33" ht="11.25" customHeight="1" x14ac:dyDescent="0.2">
      <c r="A4398" s="8" t="s">
        <v>9</v>
      </c>
      <c r="B4398" s="8" t="s">
        <v>13</v>
      </c>
      <c r="C4398" s="22" t="s">
        <v>24</v>
      </c>
      <c r="D4398" s="37">
        <v>2023</v>
      </c>
      <c r="E4398" s="12" t="s">
        <v>772</v>
      </c>
      <c r="F4398" s="8" t="s">
        <v>773</v>
      </c>
      <c r="G4398" s="77" t="s">
        <v>10554</v>
      </c>
      <c r="H4398" s="78" t="s">
        <v>10555</v>
      </c>
      <c r="I4398" s="14" t="s">
        <v>10556</v>
      </c>
      <c r="J4398" s="14" t="s">
        <v>10</v>
      </c>
      <c r="K4398" s="14" t="s">
        <v>29</v>
      </c>
      <c r="L4398" s="15" t="s">
        <v>81</v>
      </c>
      <c r="M4398" s="7" t="s">
        <v>82</v>
      </c>
      <c r="N4398" s="15" t="s">
        <v>4113</v>
      </c>
      <c r="O4398" s="15" t="s">
        <v>10557</v>
      </c>
      <c r="P4398" s="15" t="s">
        <v>2518</v>
      </c>
      <c r="Q4398" s="15" t="s">
        <v>2523</v>
      </c>
      <c r="R4398" s="30">
        <v>39113</v>
      </c>
      <c r="S4398" s="30">
        <v>45233</v>
      </c>
      <c r="T4398" s="30">
        <v>45963</v>
      </c>
      <c r="U4398" s="20"/>
      <c r="V4398" s="20"/>
      <c r="W4398" s="30"/>
      <c r="X4398" s="17"/>
      <c r="Y4398" s="17"/>
      <c r="Z4398" s="20"/>
      <c r="AA4398" s="18">
        <f t="shared" ca="1" si="340"/>
        <v>18</v>
      </c>
      <c r="AB4398" s="15" t="s">
        <v>7877</v>
      </c>
      <c r="AC4398" s="35" t="str">
        <f t="shared" si="344"/>
        <v>1 anos 11 meses 30 dias</v>
      </c>
      <c r="AD4398" s="35" t="str">
        <f ca="1">IF(AND(V4398="",T4398&lt;TODAY()),"Contrato Encerrado",IF(AND(V4398="",T4398&gt;TODAY()),DATEDIF(TODAY(),T4398,"Y")&amp;" anos"&amp;" "&amp;DATEDIF(TODAY(),T4398,"YM")&amp;" meses"&amp;" "&amp;DATEDIF(TODAY(),T4398,"MD")&amp;" dias",IF(AND(X4398="",V4398&lt;TODAY()),"Contrato Encerrado",IF(AND(X4398="",V4398&gt;TODAY()),DATEDIF(TODAY(),V4398,"Y")&amp;" anos"&amp;" "&amp;DATEDIF(TODAY(),V4398,"YM")&amp;" meses"&amp;" "&amp;DATEDIF(TODAY(),V4398,"MD")&amp;" dias",IF(AND(Z4398="",X4398&lt;TODAY()),"Contrato Encerrado",IF(AND(Z4398="",X4398&gt;TODAY()),DATEDIF(TODAY(),X4398,"Y")&amp;" anos"&amp;" "&amp;DATEDIF(TODAY(),X4398,"YM")&amp;" meses"&amp;" "&amp;DATEDIF(TODAY(),X4398,"MD")&amp;" dias",IF(AND(Z4398&lt;&gt;””,Z4398&lt;TODAY()),"Contrato Encerrado",IF(AND(Z4398&lt;&gt;"",Z4398&gt;TODAY()),DATEDIF(TODAY(),Z4398,"Y")&amp;" anos"&amp;" "&amp;DATEDIF(TODAY(),Z4398,"YM")&amp;" meses"&amp;" "&amp;DATEDIF(TODAY(),Z4398,"MD")&amp;" dias"))))))))</f>
        <v>0 anos 0 meses 26 dias</v>
      </c>
      <c r="AE4398" s="35">
        <f t="shared" si="341"/>
        <v>730</v>
      </c>
      <c r="AF4398" s="35">
        <f t="shared" si="342"/>
        <v>0</v>
      </c>
      <c r="AG4398" s="17" t="str">
        <f t="shared" si="343"/>
        <v>ESTÁGIO COMPLETOU 2 ANOS</v>
      </c>
    </row>
    <row r="4399" spans="1:33" ht="11.25" customHeight="1" x14ac:dyDescent="0.2">
      <c r="A4399" s="8" t="s">
        <v>9</v>
      </c>
      <c r="B4399" s="8" t="s">
        <v>13</v>
      </c>
      <c r="C4399" s="22" t="s">
        <v>17</v>
      </c>
      <c r="D4399" s="37">
        <v>2024</v>
      </c>
      <c r="E4399" s="12" t="s">
        <v>1685</v>
      </c>
      <c r="F4399" s="8" t="s">
        <v>1686</v>
      </c>
      <c r="G4399" s="77" t="s">
        <v>13466</v>
      </c>
      <c r="H4399" s="78" t="s">
        <v>13467</v>
      </c>
      <c r="I4399" s="14" t="s">
        <v>13468</v>
      </c>
      <c r="J4399" s="14" t="s">
        <v>14943</v>
      </c>
      <c r="K4399" s="14" t="s">
        <v>29</v>
      </c>
      <c r="L4399" s="15" t="s">
        <v>81</v>
      </c>
      <c r="M4399" s="7" t="s">
        <v>82</v>
      </c>
      <c r="N4399" s="15" t="s">
        <v>13469</v>
      </c>
      <c r="O4399" s="15" t="s">
        <v>12776</v>
      </c>
      <c r="P4399" s="15" t="s">
        <v>2518</v>
      </c>
      <c r="Q4399" s="15" t="s">
        <v>2523</v>
      </c>
      <c r="R4399" s="30">
        <v>36098</v>
      </c>
      <c r="S4399" s="30">
        <v>45414</v>
      </c>
      <c r="T4399" s="30">
        <v>45688</v>
      </c>
      <c r="U4399" s="20"/>
      <c r="V4399" s="20"/>
      <c r="W4399" s="30"/>
      <c r="X4399" s="17"/>
      <c r="Y4399" s="17"/>
      <c r="Z4399" s="20"/>
      <c r="AA4399" s="18">
        <f t="shared" ca="1" si="340"/>
        <v>26</v>
      </c>
      <c r="AB4399" s="15" t="s">
        <v>7877</v>
      </c>
      <c r="AC4399" s="35" t="str">
        <f t="shared" si="344"/>
        <v>0 anos 8 meses 29 dias</v>
      </c>
      <c r="AD4399" s="35" t="str">
        <f ca="1">IF(AND(V4399="",T4399&lt;TODAY()),"Contrato Encerrado",IF(AND(V4399="",T4399&gt;TODAY()),DATEDIF(TODAY(),T4399,"Y")&amp;" anos"&amp;" "&amp;DATEDIF(TODAY(),T4399,"YM")&amp;" meses"&amp;" "&amp;DATEDIF(TODAY(),T4399,"MD")&amp;" dias",IF(AND(X4399="",V4399&lt;TODAY()),"Contrato Encerrado",IF(AND(X4399="",V4399&gt;TODAY()),DATEDIF(TODAY(),V4399,"Y")&amp;" anos"&amp;" "&amp;DATEDIF(TODAY(),V4399,"YM")&amp;" meses"&amp;" "&amp;DATEDIF(TODAY(),V4399,"MD")&amp;" dias",IF(AND(Z4399="",X4399&lt;TODAY()),"Contrato Encerrado",IF(AND(Z4399="",X4399&gt;TODAY()),DATEDIF(TODAY(),X4399,"Y")&amp;" anos"&amp;" "&amp;DATEDIF(TODAY(),X4399,"YM")&amp;" meses"&amp;" "&amp;DATEDIF(TODAY(),X4399,"MD")&amp;" dias",IF(AND(Z4399&lt;&gt;””,Z4399&lt;TODAY()),"Contrato Encerrado",IF(AND(Z4399&lt;&gt;"",Z4399&gt;TODAY()),DATEDIF(TODAY(),Z4399,"Y")&amp;" anos"&amp;" "&amp;DATEDIF(TODAY(),Z4399,"YM")&amp;" meses"&amp;" "&amp;DATEDIF(TODAY(),Z4399,"MD")&amp;" dias"))))))))</f>
        <v>Contrato Encerrado</v>
      </c>
      <c r="AE4399" s="35">
        <f t="shared" si="341"/>
        <v>274</v>
      </c>
      <c r="AF4399" s="35">
        <f t="shared" si="342"/>
        <v>456</v>
      </c>
      <c r="AG4399" s="17" t="str">
        <f t="shared" si="343"/>
        <v>1 anos 2 meses 31 dias</v>
      </c>
    </row>
    <row r="4400" spans="1:33" ht="11.25" customHeight="1" x14ac:dyDescent="0.2">
      <c r="A4400" s="8" t="s">
        <v>9</v>
      </c>
      <c r="B4400" s="8" t="s">
        <v>13</v>
      </c>
      <c r="C4400" s="22" t="s">
        <v>22</v>
      </c>
      <c r="D4400" s="35">
        <v>2025</v>
      </c>
      <c r="E4400" s="12" t="s">
        <v>307</v>
      </c>
      <c r="F4400" s="8" t="s">
        <v>308</v>
      </c>
      <c r="G4400" s="14" t="s">
        <v>18138</v>
      </c>
      <c r="H4400" s="8" t="s">
        <v>18139</v>
      </c>
      <c r="I4400" s="14" t="s">
        <v>17853</v>
      </c>
      <c r="J4400" s="67" t="s">
        <v>10</v>
      </c>
      <c r="K4400" s="14" t="s">
        <v>29</v>
      </c>
      <c r="L4400" s="15" t="s">
        <v>81</v>
      </c>
      <c r="M4400" s="7" t="s">
        <v>16173</v>
      </c>
      <c r="N4400" s="15" t="s">
        <v>4113</v>
      </c>
      <c r="O4400" s="15" t="s">
        <v>18140</v>
      </c>
      <c r="P4400" s="15" t="s">
        <v>2518</v>
      </c>
      <c r="Q4400" s="15" t="s">
        <v>2523</v>
      </c>
      <c r="R4400" s="20">
        <v>39581</v>
      </c>
      <c r="S4400" s="20">
        <v>45922</v>
      </c>
      <c r="T4400" s="20">
        <v>46286</v>
      </c>
      <c r="U4400" s="21"/>
      <c r="V4400" s="15"/>
      <c r="W4400" s="35"/>
      <c r="X4400" s="17"/>
      <c r="Y4400" s="17"/>
      <c r="Z4400" s="183"/>
      <c r="AA4400" s="21">
        <f t="shared" ca="1" si="340"/>
        <v>17</v>
      </c>
      <c r="AB4400" s="35" t="s">
        <v>7877</v>
      </c>
      <c r="AC4400" s="35" t="str">
        <f t="shared" si="344"/>
        <v>0 anos 11 meses 30 dias</v>
      </c>
      <c r="AD4400" s="35" t="str">
        <f ca="1">IF(AND(V4400="",T4400&lt;TODAY()),"Contrato Encerrado",IF(AND(V4400="",T4400&gt;TODAY()),DATEDIF(TODAY(),T4400,"Y")&amp;" anos"&amp;" "&amp;DATEDIF(TODAY(),T4400,"YM")&amp;" meses"&amp;" "&amp;DATEDIF(TODAY(),T4400,"MD")&amp;" dias",IF(AND(X4400="",V4400&lt;TODAY()),"Contrato Encerrado",IF(AND(X4400="",V4400&gt;TODAY()),DATEDIF(TODAY(),V4400,"Y")&amp;" anos"&amp;" "&amp;DATEDIF(TODAY(),V4400,"YM")&amp;" meses"&amp;" "&amp;DATEDIF(TODAY(),V4400,"MD")&amp;" dias",IF(AND(Z4400="",X4400&lt;TODAY()),"Contrato Encerrado",IF(AND(Z4400="",X4400&gt;TODAY()),DATEDIF(TODAY(),X4400,"Y")&amp;" anos"&amp;" "&amp;DATEDIF(TODAY(),X4400,"YM")&amp;" meses"&amp;" "&amp;DATEDIF(TODAY(),X4400,"MD")&amp;" dias",IF(AND(Z4400&lt;&gt;””,Z4400&lt;TODAY()),"Contrato Encerrado",IF(AND(Z4400&lt;&gt;"",Z4400&gt;TODAY()),DATEDIF(TODAY(),Z4400,"Y")&amp;" anos"&amp;" "&amp;DATEDIF(TODAY(),Z4400,"YM")&amp;" meses"&amp;" "&amp;DATEDIF(TODAY(),Z4400,"MD")&amp;" dias"))))))))</f>
        <v>0 anos 11 meses 14 dias</v>
      </c>
      <c r="AE4400" s="35">
        <f t="shared" si="341"/>
        <v>364</v>
      </c>
      <c r="AF4400" s="35">
        <f t="shared" si="342"/>
        <v>366</v>
      </c>
      <c r="AG4400" s="17" t="str">
        <f t="shared" si="343"/>
        <v>0 anos 11 meses 31 dias</v>
      </c>
    </row>
    <row r="4401" spans="1:33" ht="11.25" customHeight="1" x14ac:dyDescent="0.2">
      <c r="A4401" s="8" t="s">
        <v>9</v>
      </c>
      <c r="B4401" s="10" t="s">
        <v>13</v>
      </c>
      <c r="C4401" s="11" t="s">
        <v>22</v>
      </c>
      <c r="D4401" s="36">
        <v>2022</v>
      </c>
      <c r="E4401" s="12" t="s">
        <v>157</v>
      </c>
      <c r="F4401" s="8" t="s">
        <v>158</v>
      </c>
      <c r="G4401" s="77" t="s">
        <v>2356</v>
      </c>
      <c r="H4401" s="78" t="s">
        <v>2357</v>
      </c>
      <c r="I4401" s="14" t="s">
        <v>2358</v>
      </c>
      <c r="J4401" s="14" t="s">
        <v>1302</v>
      </c>
      <c r="K4401" s="14" t="s">
        <v>29</v>
      </c>
      <c r="L4401" s="15" t="s">
        <v>30</v>
      </c>
      <c r="M4401" s="7" t="s">
        <v>9427</v>
      </c>
      <c r="N4401" s="16" t="s">
        <v>4159</v>
      </c>
      <c r="O4401" s="16"/>
      <c r="P4401" s="16" t="s">
        <v>2518</v>
      </c>
      <c r="Q4401" s="16" t="s">
        <v>2521</v>
      </c>
      <c r="R4401" s="31">
        <v>37455</v>
      </c>
      <c r="S4401" s="31">
        <v>44762</v>
      </c>
      <c r="T4401" s="31">
        <v>45155</v>
      </c>
      <c r="U4401" s="31"/>
      <c r="V4401" s="31"/>
      <c r="W4401" s="31"/>
      <c r="X4401" s="17"/>
      <c r="Y4401" s="17"/>
      <c r="Z4401" s="31"/>
      <c r="AA4401" s="18">
        <f t="shared" ca="1" si="340"/>
        <v>23</v>
      </c>
      <c r="AB4401" s="19" t="s">
        <v>7878</v>
      </c>
      <c r="AC4401" s="35" t="str">
        <f t="shared" si="344"/>
        <v>1 anos 0 meses 28 dias</v>
      </c>
      <c r="AD4401" s="35" t="str">
        <f ca="1">IF(AND(V4401="",T4401&lt;TODAY()),"Contrato Encerrado",IF(AND(V4401="",T4401&gt;TODAY()),DATEDIF(TODAY(),T4401,"Y")&amp;" anos"&amp;" "&amp;DATEDIF(TODAY(),T4401,"YM")&amp;" meses"&amp;" "&amp;DATEDIF(TODAY(),T4401,"MD")&amp;" dias",IF(AND(X4401="",V4401&lt;TODAY()),"Contrato Encerrado",IF(AND(X4401="",V4401&gt;TODAY()),DATEDIF(TODAY(),V4401,"Y")&amp;" anos"&amp;" "&amp;DATEDIF(TODAY(),V4401,"YM")&amp;" meses"&amp;" "&amp;DATEDIF(TODAY(),V4401,"MD")&amp;" dias",IF(AND(Z4401="",X4401&lt;TODAY()),"Contrato Encerrado",IF(AND(Z4401="",X4401&gt;TODAY()),DATEDIF(TODAY(),X4401,"Y")&amp;" anos"&amp;" "&amp;DATEDIF(TODAY(),X4401,"YM")&amp;" meses"&amp;" "&amp;DATEDIF(TODAY(),X4401,"MD")&amp;" dias",IF(AND(Z4401&lt;&gt;””,Z4401&lt;TODAY()),"Contrato Encerrado",IF(AND(Z4401&lt;&gt;"",Z4401&gt;TODAY()),DATEDIF(TODAY(),Z4401,"Y")&amp;" anos"&amp;" "&amp;DATEDIF(TODAY(),Z4401,"YM")&amp;" meses"&amp;" "&amp;DATEDIF(TODAY(),Z4401,"MD")&amp;" dias"))))))))</f>
        <v>Contrato Encerrado</v>
      </c>
      <c r="AE4401" s="35">
        <f t="shared" si="341"/>
        <v>393</v>
      </c>
      <c r="AF4401" s="35">
        <f t="shared" si="342"/>
        <v>337</v>
      </c>
      <c r="AG4401" s="17" t="str">
        <f t="shared" si="343"/>
        <v>0 anos 11 meses 2 dias</v>
      </c>
    </row>
    <row r="4402" spans="1:33" ht="11.25" customHeight="1" x14ac:dyDescent="0.2">
      <c r="A4402" s="8" t="s">
        <v>9</v>
      </c>
      <c r="B4402" s="8" t="s">
        <v>13</v>
      </c>
      <c r="C4402" s="22" t="s">
        <v>21</v>
      </c>
      <c r="D4402" s="37">
        <v>2024</v>
      </c>
      <c r="E4402" s="12" t="s">
        <v>157</v>
      </c>
      <c r="F4402" s="8" t="s">
        <v>158</v>
      </c>
      <c r="G4402" s="77" t="s">
        <v>14280</v>
      </c>
      <c r="H4402" s="78" t="s">
        <v>14281</v>
      </c>
      <c r="I4402" s="14" t="s">
        <v>14282</v>
      </c>
      <c r="J4402" s="14" t="s">
        <v>14943</v>
      </c>
      <c r="K4402" s="14" t="s">
        <v>29</v>
      </c>
      <c r="L4402" s="15" t="s">
        <v>30</v>
      </c>
      <c r="M4402" s="7" t="s">
        <v>9427</v>
      </c>
      <c r="N4402" s="15" t="s">
        <v>2101</v>
      </c>
      <c r="O4402" s="15" t="s">
        <v>9448</v>
      </c>
      <c r="P4402" s="15" t="s">
        <v>2518</v>
      </c>
      <c r="Q4402" s="15" t="s">
        <v>2521</v>
      </c>
      <c r="R4402" s="20">
        <v>36891</v>
      </c>
      <c r="S4402" s="20">
        <v>45512</v>
      </c>
      <c r="T4402" s="20">
        <v>45657</v>
      </c>
      <c r="U4402" s="20"/>
      <c r="V4402" s="20"/>
      <c r="W4402" s="20"/>
      <c r="X4402" s="17"/>
      <c r="Y4402" s="17"/>
      <c r="Z4402" s="20"/>
      <c r="AA4402" s="18">
        <f t="shared" ca="1" si="340"/>
        <v>24</v>
      </c>
      <c r="AB4402" s="15" t="s">
        <v>7878</v>
      </c>
      <c r="AC4402" s="35" t="str">
        <f t="shared" si="344"/>
        <v>0 anos 4 meses 23 dias</v>
      </c>
      <c r="AD4402" s="35" t="str">
        <f ca="1">IF(AND(V4402="",T4402&lt;TODAY()),"Contrato Encerrado",IF(AND(V4402="",T4402&gt;TODAY()),DATEDIF(TODAY(),T4402,"Y")&amp;" anos"&amp;" "&amp;DATEDIF(TODAY(),T4402,"YM")&amp;" meses"&amp;" "&amp;DATEDIF(TODAY(),T4402,"MD")&amp;" dias",IF(AND(X4402="",V4402&lt;TODAY()),"Contrato Encerrado",IF(AND(X4402="",V4402&gt;TODAY()),DATEDIF(TODAY(),V4402,"Y")&amp;" anos"&amp;" "&amp;DATEDIF(TODAY(),V4402,"YM")&amp;" meses"&amp;" "&amp;DATEDIF(TODAY(),V4402,"MD")&amp;" dias",IF(AND(Z4402="",X4402&lt;TODAY()),"Contrato Encerrado",IF(AND(Z4402="",X4402&gt;TODAY()),DATEDIF(TODAY(),X4402,"Y")&amp;" anos"&amp;" "&amp;DATEDIF(TODAY(),X4402,"YM")&amp;" meses"&amp;" "&amp;DATEDIF(TODAY(),X4402,"MD")&amp;" dias",IF(AND(Z4402&lt;&gt;””,Z4402&lt;TODAY()),"Contrato Encerrado",IF(AND(Z4402&lt;&gt;"",Z4402&gt;TODAY()),DATEDIF(TODAY(),Z4402,"Y")&amp;" anos"&amp;" "&amp;DATEDIF(TODAY(),Z4402,"YM")&amp;" meses"&amp;" "&amp;DATEDIF(TODAY(),Z4402,"MD")&amp;" dias"))))))))</f>
        <v>Contrato Encerrado</v>
      </c>
      <c r="AE4402" s="35">
        <f t="shared" si="341"/>
        <v>145</v>
      </c>
      <c r="AF4402" s="35">
        <f t="shared" si="342"/>
        <v>585</v>
      </c>
      <c r="AG4402" s="17" t="str">
        <f t="shared" si="343"/>
        <v>1 anos 7 meses 7 dias</v>
      </c>
    </row>
    <row r="4403" spans="1:33" ht="11.25" customHeight="1" x14ac:dyDescent="0.2">
      <c r="A4403" s="8" t="s">
        <v>9</v>
      </c>
      <c r="B4403" s="10" t="s">
        <v>13</v>
      </c>
      <c r="C4403" s="11" t="s">
        <v>21</v>
      </c>
      <c r="D4403" s="36">
        <v>2021</v>
      </c>
      <c r="E4403" s="14" t="s">
        <v>79</v>
      </c>
      <c r="F4403" s="8" t="s">
        <v>80</v>
      </c>
      <c r="G4403" s="77" t="s">
        <v>1197</v>
      </c>
      <c r="H4403" s="78" t="s">
        <v>1198</v>
      </c>
      <c r="I4403" s="14" t="s">
        <v>1199</v>
      </c>
      <c r="J4403" s="14" t="s">
        <v>1302</v>
      </c>
      <c r="K4403" s="14" t="s">
        <v>29</v>
      </c>
      <c r="L4403" s="15" t="s">
        <v>30</v>
      </c>
      <c r="M4403" s="7" t="s">
        <v>9427</v>
      </c>
      <c r="N4403" s="16" t="s">
        <v>2105</v>
      </c>
      <c r="O4403" s="27"/>
      <c r="P4403" s="26" t="s">
        <v>2517</v>
      </c>
      <c r="Q4403" s="26" t="s">
        <v>2522</v>
      </c>
      <c r="R4403" s="31">
        <v>36250</v>
      </c>
      <c r="S4403" s="31">
        <v>44410</v>
      </c>
      <c r="T4403" s="111">
        <v>44774</v>
      </c>
      <c r="U4403" s="31"/>
      <c r="V4403" s="31"/>
      <c r="W4403" s="31"/>
      <c r="X4403" s="17"/>
      <c r="Y4403" s="17"/>
      <c r="Z4403" s="31"/>
      <c r="AA4403" s="18">
        <f t="shared" ref="AA4403:AA4466" ca="1" si="345">DATEDIF(R4403,TODAY(),"Y")</f>
        <v>26</v>
      </c>
      <c r="AB4403" s="19" t="s">
        <v>7878</v>
      </c>
      <c r="AC4403" s="35" t="str">
        <f t="shared" si="344"/>
        <v>0 anos 11 meses 30 dias</v>
      </c>
      <c r="AD4403" s="35" t="str">
        <f ca="1">IF(AND(V4403="",T4403&lt;TODAY()),"Contrato Encerrado",IF(AND(V4403="",T4403&gt;TODAY()),DATEDIF(TODAY(),T4403,"Y")&amp;" anos"&amp;" "&amp;DATEDIF(TODAY(),T4403,"YM")&amp;" meses"&amp;" "&amp;DATEDIF(TODAY(),T4403,"MD")&amp;" dias",IF(AND(X4403="",V4403&lt;TODAY()),"Contrato Encerrado",IF(AND(X4403="",V4403&gt;TODAY()),DATEDIF(TODAY(),V4403,"Y")&amp;" anos"&amp;" "&amp;DATEDIF(TODAY(),V4403,"YM")&amp;" meses"&amp;" "&amp;DATEDIF(TODAY(),V4403,"MD")&amp;" dias",IF(AND(Z4403="",X4403&lt;TODAY()),"Contrato Encerrado",IF(AND(Z4403="",X4403&gt;TODAY()),DATEDIF(TODAY(),X4403,"Y")&amp;" anos"&amp;" "&amp;DATEDIF(TODAY(),X4403,"YM")&amp;" meses"&amp;" "&amp;DATEDIF(TODAY(),X4403,"MD")&amp;" dias",IF(AND(Z4403&lt;&gt;””,Z4403&lt;TODAY()),"Contrato Encerrado",IF(AND(Z4403&lt;&gt;"",Z4403&gt;TODAY()),DATEDIF(TODAY(),Z4403,"Y")&amp;" anos"&amp;" "&amp;DATEDIF(TODAY(),Z4403,"YM")&amp;" meses"&amp;" "&amp;DATEDIF(TODAY(),Z4403,"MD")&amp;" dias"))))))))</f>
        <v>Contrato Encerrado</v>
      </c>
      <c r="AE4403" s="35">
        <f t="shared" ref="AE4403:AE4466" si="346">SUM((T4403-S4403)+(V4403-U4403)+(X4403-W4403)+(Z4403-Y4403))</f>
        <v>364</v>
      </c>
      <c r="AF4403" s="35">
        <f t="shared" ref="AF4403:AF4466" si="347">730-AE4403</f>
        <v>366</v>
      </c>
      <c r="AG4403" s="17" t="str">
        <f t="shared" ref="AG4403:AG4466" si="348">IF(AF4403&gt;0,DATEDIF(0,AF4403,"Y")&amp; " anos"&amp; " "&amp;DATEDIF(0,AF4403,"YM")&amp; " meses"&amp; " "&amp;DATEDIF(0,AF4403,"MD")&amp; " dias","ESTÁGIO COMPLETOU 2 ANOS")</f>
        <v>0 anos 11 meses 31 dias</v>
      </c>
    </row>
    <row r="4404" spans="1:33" ht="11.25" customHeight="1" x14ac:dyDescent="0.2">
      <c r="A4404" s="8" t="s">
        <v>9</v>
      </c>
      <c r="B4404" s="8" t="s">
        <v>13</v>
      </c>
      <c r="C4404" s="22" t="s">
        <v>15</v>
      </c>
      <c r="D4404" s="37">
        <v>2023</v>
      </c>
      <c r="E4404" s="23" t="s">
        <v>307</v>
      </c>
      <c r="F4404" s="8" t="s">
        <v>308</v>
      </c>
      <c r="G4404" s="77" t="s">
        <v>7456</v>
      </c>
      <c r="H4404" s="78" t="s">
        <v>7457</v>
      </c>
      <c r="I4404" s="9" t="s">
        <v>7458</v>
      </c>
      <c r="J4404" s="14" t="s">
        <v>14943</v>
      </c>
      <c r="K4404" s="9" t="s">
        <v>29</v>
      </c>
      <c r="L4404" s="24" t="s">
        <v>81</v>
      </c>
      <c r="M4404" s="7" t="s">
        <v>82</v>
      </c>
      <c r="N4404" s="24" t="s">
        <v>4113</v>
      </c>
      <c r="O4404" s="24"/>
      <c r="P4404" s="24" t="s">
        <v>2518</v>
      </c>
      <c r="Q4404" s="24" t="s">
        <v>2523</v>
      </c>
      <c r="R4404" s="17">
        <v>38689</v>
      </c>
      <c r="S4404" s="17">
        <v>44991</v>
      </c>
      <c r="T4404" s="31">
        <v>45303</v>
      </c>
      <c r="U4404" s="17"/>
      <c r="V4404" s="31"/>
      <c r="W4404" s="17"/>
      <c r="X4404" s="17"/>
      <c r="Y4404" s="17"/>
      <c r="Z4404" s="31"/>
      <c r="AA4404" s="18">
        <f t="shared" ca="1" si="345"/>
        <v>19</v>
      </c>
      <c r="AB4404" s="19" t="s">
        <v>7878</v>
      </c>
      <c r="AC4404" s="35" t="str">
        <f t="shared" si="344"/>
        <v>0 anos 10 meses 6 dias</v>
      </c>
      <c r="AD4404" s="35" t="str">
        <f ca="1">IF(AND(V4404="",T4404&lt;TODAY()),"Contrato Encerrado",IF(AND(V4404="",T4404&gt;TODAY()),DATEDIF(TODAY(),T4404,"Y")&amp;" anos"&amp;" "&amp;DATEDIF(TODAY(),T4404,"YM")&amp;" meses"&amp;" "&amp;DATEDIF(TODAY(),T4404,"MD")&amp;" dias",IF(AND(X4404="",V4404&lt;TODAY()),"Contrato Encerrado",IF(AND(X4404="",V4404&gt;TODAY()),DATEDIF(TODAY(),V4404,"Y")&amp;" anos"&amp;" "&amp;DATEDIF(TODAY(),V4404,"YM")&amp;" meses"&amp;" "&amp;DATEDIF(TODAY(),V4404,"MD")&amp;" dias",IF(AND(Z4404="",X4404&lt;TODAY()),"Contrato Encerrado",IF(AND(Z4404="",X4404&gt;TODAY()),DATEDIF(TODAY(),X4404,"Y")&amp;" anos"&amp;" "&amp;DATEDIF(TODAY(),X4404,"YM")&amp;" meses"&amp;" "&amp;DATEDIF(TODAY(),X4404,"MD")&amp;" dias",IF(AND(Z4404&lt;&gt;””,Z4404&lt;TODAY()),"Contrato Encerrado",IF(AND(Z4404&lt;&gt;"",Z4404&gt;TODAY()),DATEDIF(TODAY(),Z4404,"Y")&amp;" anos"&amp;" "&amp;DATEDIF(TODAY(),Z4404,"YM")&amp;" meses"&amp;" "&amp;DATEDIF(TODAY(),Z4404,"MD")&amp;" dias"))))))))</f>
        <v>Contrato Encerrado</v>
      </c>
      <c r="AE4404" s="35">
        <f t="shared" si="346"/>
        <v>312</v>
      </c>
      <c r="AF4404" s="35">
        <f t="shared" si="347"/>
        <v>418</v>
      </c>
      <c r="AG4404" s="17" t="str">
        <f t="shared" si="348"/>
        <v>1 anos 1 meses 21 dias</v>
      </c>
    </row>
    <row r="4405" spans="1:33" s="61" customFormat="1" ht="11.25" customHeight="1" x14ac:dyDescent="0.2">
      <c r="A4405" s="8" t="s">
        <v>9</v>
      </c>
      <c r="B4405" s="8" t="s">
        <v>13</v>
      </c>
      <c r="C4405" s="22" t="s">
        <v>21</v>
      </c>
      <c r="D4405" s="37">
        <v>2024</v>
      </c>
      <c r="E4405" s="12" t="s">
        <v>157</v>
      </c>
      <c r="F4405" s="8" t="s">
        <v>158</v>
      </c>
      <c r="G4405" s="77" t="s">
        <v>14283</v>
      </c>
      <c r="H4405" s="78" t="s">
        <v>14284</v>
      </c>
      <c r="I4405" s="14" t="s">
        <v>14285</v>
      </c>
      <c r="J4405" s="14" t="s">
        <v>14943</v>
      </c>
      <c r="K4405" s="14" t="s">
        <v>29</v>
      </c>
      <c r="L4405" s="15" t="s">
        <v>30</v>
      </c>
      <c r="M4405" s="7" t="s">
        <v>9427</v>
      </c>
      <c r="N4405" s="15" t="s">
        <v>2101</v>
      </c>
      <c r="O4405" s="15" t="s">
        <v>8732</v>
      </c>
      <c r="P4405" s="15" t="s">
        <v>2518</v>
      </c>
      <c r="Q4405" s="15" t="s">
        <v>2521</v>
      </c>
      <c r="R4405" s="20">
        <v>38286</v>
      </c>
      <c r="S4405" s="20">
        <v>45495</v>
      </c>
      <c r="T4405" s="20">
        <v>45859</v>
      </c>
      <c r="U4405" s="20"/>
      <c r="V4405" s="20"/>
      <c r="W4405" s="20"/>
      <c r="X4405" s="17"/>
      <c r="Y4405" s="17"/>
      <c r="Z4405" s="20"/>
      <c r="AA4405" s="18">
        <f t="shared" ca="1" si="345"/>
        <v>20</v>
      </c>
      <c r="AB4405" s="15" t="s">
        <v>7878</v>
      </c>
      <c r="AC4405" s="35" t="str">
        <f t="shared" si="344"/>
        <v>0 anos 11 meses 29 dias</v>
      </c>
      <c r="AD4405" s="35" t="str">
        <f ca="1">IF(AND(V4405="",T4405&lt;TODAY()),"Contrato Encerrado",IF(AND(V4405="",T4405&gt;TODAY()),DATEDIF(TODAY(),T4405,"Y")&amp;" anos"&amp;" "&amp;DATEDIF(TODAY(),T4405,"YM")&amp;" meses"&amp;" "&amp;DATEDIF(TODAY(),T4405,"MD")&amp;" dias",IF(AND(X4405="",V4405&lt;TODAY()),"Contrato Encerrado",IF(AND(X4405="",V4405&gt;TODAY()),DATEDIF(TODAY(),V4405,"Y")&amp;" anos"&amp;" "&amp;DATEDIF(TODAY(),V4405,"YM")&amp;" meses"&amp;" "&amp;DATEDIF(TODAY(),V4405,"MD")&amp;" dias",IF(AND(Z4405="",X4405&lt;TODAY()),"Contrato Encerrado",IF(AND(Z4405="",X4405&gt;TODAY()),DATEDIF(TODAY(),X4405,"Y")&amp;" anos"&amp;" "&amp;DATEDIF(TODAY(),X4405,"YM")&amp;" meses"&amp;" "&amp;DATEDIF(TODAY(),X4405,"MD")&amp;" dias",IF(AND(Z4405&lt;&gt;””,Z4405&lt;TODAY()),"Contrato Encerrado",IF(AND(Z4405&lt;&gt;"",Z4405&gt;TODAY()),DATEDIF(TODAY(),Z4405,"Y")&amp;" anos"&amp;" "&amp;DATEDIF(TODAY(),Z4405,"YM")&amp;" meses"&amp;" "&amp;DATEDIF(TODAY(),Z4405,"MD")&amp;" dias"))))))))</f>
        <v>Contrato Encerrado</v>
      </c>
      <c r="AE4405" s="35">
        <f t="shared" si="346"/>
        <v>364</v>
      </c>
      <c r="AF4405" s="35">
        <f t="shared" si="347"/>
        <v>366</v>
      </c>
      <c r="AG4405" s="17" t="str">
        <f t="shared" si="348"/>
        <v>0 anos 11 meses 31 dias</v>
      </c>
    </row>
    <row r="4406" spans="1:33" ht="11.25" customHeight="1" x14ac:dyDescent="0.2">
      <c r="A4406" s="8" t="s">
        <v>9</v>
      </c>
      <c r="B4406" s="8" t="s">
        <v>13</v>
      </c>
      <c r="C4406" s="22" t="s">
        <v>11</v>
      </c>
      <c r="D4406" s="36">
        <v>2025</v>
      </c>
      <c r="E4406" s="12" t="s">
        <v>1708</v>
      </c>
      <c r="F4406" s="8" t="s">
        <v>1709</v>
      </c>
      <c r="G4406" s="77" t="s">
        <v>15411</v>
      </c>
      <c r="H4406" s="78" t="s">
        <v>15412</v>
      </c>
      <c r="I4406" s="14" t="s">
        <v>15413</v>
      </c>
      <c r="J4406" s="14" t="s">
        <v>10</v>
      </c>
      <c r="K4406" s="14" t="s">
        <v>29</v>
      </c>
      <c r="L4406" s="15" t="s">
        <v>30</v>
      </c>
      <c r="M4406" s="7" t="s">
        <v>9427</v>
      </c>
      <c r="N4406" s="15" t="s">
        <v>12365</v>
      </c>
      <c r="O4406" s="15" t="s">
        <v>7896</v>
      </c>
      <c r="P4406" s="15" t="s">
        <v>2518</v>
      </c>
      <c r="Q4406" s="15" t="s">
        <v>2523</v>
      </c>
      <c r="R4406" s="20">
        <v>37755</v>
      </c>
      <c r="S4406" s="20">
        <v>45663</v>
      </c>
      <c r="T4406" s="20" t="s">
        <v>15086</v>
      </c>
      <c r="U4406" s="20"/>
      <c r="V4406" s="20"/>
      <c r="W4406" s="20"/>
      <c r="X4406" s="17"/>
      <c r="Y4406" s="17"/>
      <c r="Z4406" s="20"/>
      <c r="AA4406" s="18">
        <f t="shared" ca="1" si="345"/>
        <v>22</v>
      </c>
      <c r="AB4406" s="15" t="s">
        <v>7878</v>
      </c>
      <c r="AC4406" s="35" t="str">
        <f t="shared" si="344"/>
        <v>0 anos 11 meses 25 dias</v>
      </c>
      <c r="AD4406" s="35" t="str">
        <f ca="1">IF(AND(V4406="",T4406&lt;TODAY()),"Contrato Encerrado",IF(AND(V4406="",T4406&gt;TODAY()),DATEDIF(TODAY(),T4406,"Y")&amp;" anos"&amp;" "&amp;DATEDIF(TODAY(),T4406,"YM")&amp;" meses"&amp;" "&amp;DATEDIF(TODAY(),T4406,"MD")&amp;" dias",IF(AND(X4406="",V4406&lt;TODAY()),"Contrato Encerrado",IF(AND(X4406="",V4406&gt;TODAY()),DATEDIF(TODAY(),V4406,"Y")&amp;" anos"&amp;" "&amp;DATEDIF(TODAY(),V4406,"YM")&amp;" meses"&amp;" "&amp;DATEDIF(TODAY(),V4406,"MD")&amp;" dias",IF(AND(Z4406="",X4406&lt;TODAY()),"Contrato Encerrado",IF(AND(Z4406="",X4406&gt;TODAY()),DATEDIF(TODAY(),X4406,"Y")&amp;" anos"&amp;" "&amp;DATEDIF(TODAY(),X4406,"YM")&amp;" meses"&amp;" "&amp;DATEDIF(TODAY(),X4406,"MD")&amp;" dias",IF(AND(Z4406&lt;&gt;””,Z4406&lt;TODAY()),"Contrato Encerrado",IF(AND(Z4406&lt;&gt;"",Z4406&gt;TODAY()),DATEDIF(TODAY(),Z4406,"Y")&amp;" anos"&amp;" "&amp;DATEDIF(TODAY(),Z4406,"YM")&amp;" meses"&amp;" "&amp;DATEDIF(TODAY(),Z4406,"MD")&amp;" dias"))))))))</f>
        <v>0 anos 2 meses 24 dias</v>
      </c>
      <c r="AE4406" s="35">
        <f t="shared" si="346"/>
        <v>359</v>
      </c>
      <c r="AF4406" s="35">
        <f t="shared" si="347"/>
        <v>371</v>
      </c>
      <c r="AG4406" s="17" t="str">
        <f t="shared" si="348"/>
        <v>1 anos 0 meses 5 dias</v>
      </c>
    </row>
    <row r="4407" spans="1:33" ht="11.25" customHeight="1" x14ac:dyDescent="0.2">
      <c r="A4407" s="8" t="s">
        <v>9</v>
      </c>
      <c r="B4407" s="8" t="s">
        <v>13</v>
      </c>
      <c r="C4407" s="22" t="s">
        <v>22</v>
      </c>
      <c r="D4407" s="36">
        <v>2024</v>
      </c>
      <c r="E4407" s="12" t="s">
        <v>128</v>
      </c>
      <c r="F4407" s="8" t="s">
        <v>129</v>
      </c>
      <c r="G4407" s="77" t="s">
        <v>14493</v>
      </c>
      <c r="H4407" s="78" t="s">
        <v>14494</v>
      </c>
      <c r="I4407" s="14" t="s">
        <v>14495</v>
      </c>
      <c r="J4407" s="14" t="s">
        <v>1302</v>
      </c>
      <c r="K4407" s="14" t="s">
        <v>29</v>
      </c>
      <c r="L4407" s="15" t="s">
        <v>30</v>
      </c>
      <c r="M4407" s="7" t="s">
        <v>9427</v>
      </c>
      <c r="N4407" s="15" t="s">
        <v>2103</v>
      </c>
      <c r="O4407" s="15" t="s">
        <v>8098</v>
      </c>
      <c r="P4407" s="15" t="s">
        <v>2518</v>
      </c>
      <c r="Q4407" s="15" t="s">
        <v>2523</v>
      </c>
      <c r="R4407" s="20">
        <v>38335</v>
      </c>
      <c r="S4407" s="20">
        <v>45538</v>
      </c>
      <c r="T4407" s="20">
        <v>45688</v>
      </c>
      <c r="U4407" s="20"/>
      <c r="V4407" s="20"/>
      <c r="W4407" s="20"/>
      <c r="X4407" s="17"/>
      <c r="Y4407" s="17"/>
      <c r="Z4407" s="20"/>
      <c r="AA4407" s="18">
        <f t="shared" ca="1" si="345"/>
        <v>20</v>
      </c>
      <c r="AB4407" s="15" t="s">
        <v>7878</v>
      </c>
      <c r="AC4407" s="35" t="str">
        <f t="shared" si="344"/>
        <v>0 anos 4 meses 28 dias</v>
      </c>
      <c r="AD4407" s="35" t="str">
        <f ca="1">IF(AND(V4407="",T4407&lt;TODAY()),"Contrato Encerrado",IF(AND(V4407="",T4407&gt;TODAY()),DATEDIF(TODAY(),T4407,"Y")&amp;" anos"&amp;" "&amp;DATEDIF(TODAY(),T4407,"YM")&amp;" meses"&amp;" "&amp;DATEDIF(TODAY(),T4407,"MD")&amp;" dias",IF(AND(X4407="",V4407&lt;TODAY()),"Contrato Encerrado",IF(AND(X4407="",V4407&gt;TODAY()),DATEDIF(TODAY(),V4407,"Y")&amp;" anos"&amp;" "&amp;DATEDIF(TODAY(),V4407,"YM")&amp;" meses"&amp;" "&amp;DATEDIF(TODAY(),V4407,"MD")&amp;" dias",IF(AND(Z4407="",X4407&lt;TODAY()),"Contrato Encerrado",IF(AND(Z4407="",X4407&gt;TODAY()),DATEDIF(TODAY(),X4407,"Y")&amp;" anos"&amp;" "&amp;DATEDIF(TODAY(),X4407,"YM")&amp;" meses"&amp;" "&amp;DATEDIF(TODAY(),X4407,"MD")&amp;" dias",IF(AND(Z4407&lt;&gt;””,Z4407&lt;TODAY()),"Contrato Encerrado",IF(AND(Z4407&lt;&gt;"",Z4407&gt;TODAY()),DATEDIF(TODAY(),Z4407,"Y")&amp;" anos"&amp;" "&amp;DATEDIF(TODAY(),Z4407,"YM")&amp;" meses"&amp;" "&amp;DATEDIF(TODAY(),Z4407,"MD")&amp;" dias"))))))))</f>
        <v>Contrato Encerrado</v>
      </c>
      <c r="AE4407" s="35">
        <f t="shared" si="346"/>
        <v>150</v>
      </c>
      <c r="AF4407" s="35">
        <f t="shared" si="347"/>
        <v>580</v>
      </c>
      <c r="AG4407" s="17" t="str">
        <f t="shared" si="348"/>
        <v>1 anos 7 meses 2 dias</v>
      </c>
    </row>
    <row r="4408" spans="1:33" ht="11.25" customHeight="1" x14ac:dyDescent="0.2">
      <c r="A4408" s="10" t="s">
        <v>9</v>
      </c>
      <c r="B4408" s="10" t="s">
        <v>13</v>
      </c>
      <c r="C4408" s="11" t="s">
        <v>17</v>
      </c>
      <c r="D4408" s="36">
        <v>2021</v>
      </c>
      <c r="E4408" s="13" t="s">
        <v>157</v>
      </c>
      <c r="F4408" s="10" t="s">
        <v>158</v>
      </c>
      <c r="G4408" s="83" t="s">
        <v>3882</v>
      </c>
      <c r="H4408" s="84" t="s">
        <v>3883</v>
      </c>
      <c r="I4408" s="13" t="s">
        <v>3884</v>
      </c>
      <c r="J4408" s="14" t="s">
        <v>1302</v>
      </c>
      <c r="K4408" s="13" t="s">
        <v>29</v>
      </c>
      <c r="L4408" s="25" t="s">
        <v>30</v>
      </c>
      <c r="M4408" s="7" t="s">
        <v>9427</v>
      </c>
      <c r="N4408" s="15" t="s">
        <v>2098</v>
      </c>
      <c r="O4408" s="27"/>
      <c r="P4408" s="26" t="s">
        <v>2517</v>
      </c>
      <c r="Q4408" s="26" t="s">
        <v>2522</v>
      </c>
      <c r="R4408" s="31">
        <v>37126</v>
      </c>
      <c r="S4408" s="31">
        <v>44323</v>
      </c>
      <c r="T4408" s="31">
        <v>44503</v>
      </c>
      <c r="U4408" s="31"/>
      <c r="V4408" s="31"/>
      <c r="W4408" s="31"/>
      <c r="X4408" s="17"/>
      <c r="Y4408" s="17"/>
      <c r="Z4408" s="31"/>
      <c r="AA4408" s="18">
        <f t="shared" ca="1" si="345"/>
        <v>24</v>
      </c>
      <c r="AB4408" s="19" t="s">
        <v>7878</v>
      </c>
      <c r="AC4408" s="35" t="str">
        <f t="shared" si="344"/>
        <v>0 anos 5 meses 27 dias</v>
      </c>
      <c r="AD4408" s="35" t="str">
        <f ca="1">IF(AND(V4408="",T4408&lt;TODAY()),"Contrato Encerrado",IF(AND(V4408="",T4408&gt;TODAY()),DATEDIF(TODAY(),T4408,"Y")&amp;" anos"&amp;" "&amp;DATEDIF(TODAY(),T4408,"YM")&amp;" meses"&amp;" "&amp;DATEDIF(TODAY(),T4408,"MD")&amp;" dias",IF(AND(X4408="",V4408&lt;TODAY()),"Contrato Encerrado",IF(AND(X4408="",V4408&gt;TODAY()),DATEDIF(TODAY(),V4408,"Y")&amp;" anos"&amp;" "&amp;DATEDIF(TODAY(),V4408,"YM")&amp;" meses"&amp;" "&amp;DATEDIF(TODAY(),V4408,"MD")&amp;" dias",IF(AND(Z4408="",X4408&lt;TODAY()),"Contrato Encerrado",IF(AND(Z4408="",X4408&gt;TODAY()),DATEDIF(TODAY(),X4408,"Y")&amp;" anos"&amp;" "&amp;DATEDIF(TODAY(),X4408,"YM")&amp;" meses"&amp;" "&amp;DATEDIF(TODAY(),X4408,"MD")&amp;" dias",IF(AND(Z4408&lt;&gt;””,Z4408&lt;TODAY()),"Contrato Encerrado",IF(AND(Z4408&lt;&gt;"",Z4408&gt;TODAY()),DATEDIF(TODAY(),Z4408,"Y")&amp;" anos"&amp;" "&amp;DATEDIF(TODAY(),Z4408,"YM")&amp;" meses"&amp;" "&amp;DATEDIF(TODAY(),Z4408,"MD")&amp;" dias"))))))))</f>
        <v>Contrato Encerrado</v>
      </c>
      <c r="AE4408" s="35">
        <f t="shared" si="346"/>
        <v>180</v>
      </c>
      <c r="AF4408" s="35">
        <f t="shared" si="347"/>
        <v>550</v>
      </c>
      <c r="AG4408" s="17" t="str">
        <f t="shared" si="348"/>
        <v>1 anos 6 meses 3 dias</v>
      </c>
    </row>
    <row r="4409" spans="1:33" ht="11.25" customHeight="1" x14ac:dyDescent="0.2">
      <c r="A4409" s="8" t="s">
        <v>9</v>
      </c>
      <c r="B4409" s="8" t="s">
        <v>13</v>
      </c>
      <c r="C4409" s="22" t="s">
        <v>25</v>
      </c>
      <c r="D4409" s="37">
        <v>2024</v>
      </c>
      <c r="E4409" s="12" t="s">
        <v>284</v>
      </c>
      <c r="F4409" s="8" t="s">
        <v>285</v>
      </c>
      <c r="G4409" s="77" t="s">
        <v>15124</v>
      </c>
      <c r="H4409" s="78" t="s">
        <v>15125</v>
      </c>
      <c r="I4409" s="14" t="s">
        <v>14998</v>
      </c>
      <c r="J4409" s="14" t="s">
        <v>1302</v>
      </c>
      <c r="K4409" s="14" t="s">
        <v>29</v>
      </c>
      <c r="L4409" s="15" t="s">
        <v>30</v>
      </c>
      <c r="M4409" s="7" t="s">
        <v>9427</v>
      </c>
      <c r="N4409" s="15" t="s">
        <v>2098</v>
      </c>
      <c r="O4409" s="15" t="s">
        <v>9560</v>
      </c>
      <c r="P4409" s="15" t="s">
        <v>2518</v>
      </c>
      <c r="Q4409" s="15" t="s">
        <v>2523</v>
      </c>
      <c r="R4409" s="20">
        <v>38441</v>
      </c>
      <c r="S4409" s="20">
        <v>45627</v>
      </c>
      <c r="T4409" s="20">
        <v>45797</v>
      </c>
      <c r="U4409" s="15"/>
      <c r="V4409" s="15"/>
      <c r="W4409" s="15"/>
      <c r="X4409" s="17"/>
      <c r="Y4409" s="17"/>
      <c r="Z4409" s="15"/>
      <c r="AA4409" s="18">
        <f t="shared" ca="1" si="345"/>
        <v>20</v>
      </c>
      <c r="AB4409" s="20" t="s">
        <v>7878</v>
      </c>
      <c r="AC4409" s="35" t="str">
        <f t="shared" si="344"/>
        <v>0 anos 5 meses 19 dias</v>
      </c>
      <c r="AD4409" s="35" t="str">
        <f ca="1">IF(AND(V4409="",T4409&lt;TODAY()),"Contrato Encerrado",IF(AND(V4409="",T4409&gt;TODAY()),DATEDIF(TODAY(),T4409,"Y")&amp;" anos"&amp;" "&amp;DATEDIF(TODAY(),T4409,"YM")&amp;" meses"&amp;" "&amp;DATEDIF(TODAY(),T4409,"MD")&amp;" dias",IF(AND(X4409="",V4409&lt;TODAY()),"Contrato Encerrado",IF(AND(X4409="",V4409&gt;TODAY()),DATEDIF(TODAY(),V4409,"Y")&amp;" anos"&amp;" "&amp;DATEDIF(TODAY(),V4409,"YM")&amp;" meses"&amp;" "&amp;DATEDIF(TODAY(),V4409,"MD")&amp;" dias",IF(AND(Z4409="",X4409&lt;TODAY()),"Contrato Encerrado",IF(AND(Z4409="",X4409&gt;TODAY()),DATEDIF(TODAY(),X4409,"Y")&amp;" anos"&amp;" "&amp;DATEDIF(TODAY(),X4409,"YM")&amp;" meses"&amp;" "&amp;DATEDIF(TODAY(),X4409,"MD")&amp;" dias",IF(AND(Z4409&lt;&gt;””,Z4409&lt;TODAY()),"Contrato Encerrado",IF(AND(Z4409&lt;&gt;"",Z4409&gt;TODAY()),DATEDIF(TODAY(),Z4409,"Y")&amp;" anos"&amp;" "&amp;DATEDIF(TODAY(),Z4409,"YM")&amp;" meses"&amp;" "&amp;DATEDIF(TODAY(),Z4409,"MD")&amp;" dias"))))))))</f>
        <v>Contrato Encerrado</v>
      </c>
      <c r="AE4409" s="35">
        <f t="shared" si="346"/>
        <v>170</v>
      </c>
      <c r="AF4409" s="35">
        <f t="shared" si="347"/>
        <v>560</v>
      </c>
      <c r="AG4409" s="17" t="str">
        <f t="shared" si="348"/>
        <v>1 anos 6 meses 13 dias</v>
      </c>
    </row>
    <row r="4410" spans="1:33" ht="11.25" customHeight="1" x14ac:dyDescent="0.2">
      <c r="A4410" s="8" t="s">
        <v>9</v>
      </c>
      <c r="B4410" s="8" t="s">
        <v>13</v>
      </c>
      <c r="C4410" s="22" t="s">
        <v>16</v>
      </c>
      <c r="D4410" s="37">
        <v>2025</v>
      </c>
      <c r="E4410" s="12" t="s">
        <v>307</v>
      </c>
      <c r="F4410" s="8" t="s">
        <v>308</v>
      </c>
      <c r="G4410" s="9" t="s">
        <v>16461</v>
      </c>
      <c r="H4410" s="8" t="s">
        <v>16462</v>
      </c>
      <c r="I4410" s="14" t="s">
        <v>16463</v>
      </c>
      <c r="J4410" s="14" t="s">
        <v>10</v>
      </c>
      <c r="K4410" s="14" t="s">
        <v>29</v>
      </c>
      <c r="L4410" s="15" t="s">
        <v>81</v>
      </c>
      <c r="M4410" s="7" t="s">
        <v>82</v>
      </c>
      <c r="N4410" s="15" t="s">
        <v>4113</v>
      </c>
      <c r="O4410" s="15" t="s">
        <v>8484</v>
      </c>
      <c r="P4410" s="15" t="s">
        <v>2518</v>
      </c>
      <c r="Q4410" s="15" t="s">
        <v>2523</v>
      </c>
      <c r="R4410" s="20">
        <v>39676</v>
      </c>
      <c r="S4410" s="20">
        <v>45726</v>
      </c>
      <c r="T4410" s="20">
        <v>46090</v>
      </c>
      <c r="U4410" s="20"/>
      <c r="V4410" s="20"/>
      <c r="W4410" s="20"/>
      <c r="X4410" s="17"/>
      <c r="Y4410" s="17"/>
      <c r="Z4410" s="20"/>
      <c r="AA4410" s="21">
        <f t="shared" ca="1" si="345"/>
        <v>17</v>
      </c>
      <c r="AB4410" s="20" t="s">
        <v>7878</v>
      </c>
      <c r="AC4410" s="35" t="str">
        <f t="shared" si="344"/>
        <v>0 anos 11 meses 27 dias</v>
      </c>
      <c r="AD4410" s="35" t="str">
        <f ca="1">IF(AND(V4410="",T4410&lt;TODAY()),"Contrato Encerrado",IF(AND(V4410="",T4410&gt;TODAY()),DATEDIF(TODAY(),T4410,"Y")&amp;" anos"&amp;" "&amp;DATEDIF(TODAY(),T4410,"YM")&amp;" meses"&amp;" "&amp;DATEDIF(TODAY(),T4410,"MD")&amp;" dias",IF(AND(X4410="",V4410&lt;TODAY()),"Contrato Encerrado",IF(AND(X4410="",V4410&gt;TODAY()),DATEDIF(TODAY(),V4410,"Y")&amp;" anos"&amp;" "&amp;DATEDIF(TODAY(),V4410,"YM")&amp;" meses"&amp;" "&amp;DATEDIF(TODAY(),V4410,"MD")&amp;" dias",IF(AND(Z4410="",X4410&lt;TODAY()),"Contrato Encerrado",IF(AND(Z4410="",X4410&gt;TODAY()),DATEDIF(TODAY(),X4410,"Y")&amp;" anos"&amp;" "&amp;DATEDIF(TODAY(),X4410,"YM")&amp;" meses"&amp;" "&amp;DATEDIF(TODAY(),X4410,"MD")&amp;" dias",IF(AND(Z4410&lt;&gt;””,Z4410&lt;TODAY()),"Contrato Encerrado",IF(AND(Z4410&lt;&gt;"",Z4410&gt;TODAY()),DATEDIF(TODAY(),Z4410,"Y")&amp;" anos"&amp;" "&amp;DATEDIF(TODAY(),Z4410,"YM")&amp;" meses"&amp;" "&amp;DATEDIF(TODAY(),Z4410,"MD")&amp;" dias"))))))))</f>
        <v>0 anos 5 meses 2 dias</v>
      </c>
      <c r="AE4410" s="35">
        <f t="shared" si="346"/>
        <v>364</v>
      </c>
      <c r="AF4410" s="35">
        <f t="shared" si="347"/>
        <v>366</v>
      </c>
      <c r="AG4410" s="17" t="str">
        <f t="shared" si="348"/>
        <v>0 anos 11 meses 31 dias</v>
      </c>
    </row>
    <row r="4411" spans="1:33" ht="11.25" customHeight="1" x14ac:dyDescent="0.2">
      <c r="A4411" s="8" t="s">
        <v>9</v>
      </c>
      <c r="B4411" s="8" t="s">
        <v>13</v>
      </c>
      <c r="C4411" s="22" t="s">
        <v>24</v>
      </c>
      <c r="D4411" s="36">
        <v>2024</v>
      </c>
      <c r="E4411" s="23" t="s">
        <v>1708</v>
      </c>
      <c r="F4411" s="8" t="s">
        <v>1709</v>
      </c>
      <c r="G4411" s="77" t="s">
        <v>14911</v>
      </c>
      <c r="H4411" s="78" t="s">
        <v>14912</v>
      </c>
      <c r="I4411" s="9" t="s">
        <v>14800</v>
      </c>
      <c r="J4411" s="14" t="s">
        <v>10</v>
      </c>
      <c r="K4411" s="9" t="s">
        <v>29</v>
      </c>
      <c r="L4411" s="24" t="s">
        <v>30</v>
      </c>
      <c r="M4411" s="7" t="s">
        <v>9427</v>
      </c>
      <c r="N4411" s="24" t="s">
        <v>2098</v>
      </c>
      <c r="O4411" s="24" t="s">
        <v>9560</v>
      </c>
      <c r="P4411" s="24" t="s">
        <v>2518</v>
      </c>
      <c r="Q4411" s="24" t="s">
        <v>2523</v>
      </c>
      <c r="R4411" s="17">
        <v>37932</v>
      </c>
      <c r="S4411" s="17">
        <v>45609</v>
      </c>
      <c r="T4411" s="17" t="s">
        <v>14866</v>
      </c>
      <c r="U4411" s="17"/>
      <c r="V4411" s="17"/>
      <c r="W4411" s="17"/>
      <c r="X4411" s="17"/>
      <c r="Y4411" s="17"/>
      <c r="Z4411" s="20"/>
      <c r="AA4411" s="18">
        <f t="shared" ca="1" si="345"/>
        <v>21</v>
      </c>
      <c r="AB4411" s="51" t="s">
        <v>7878</v>
      </c>
      <c r="AC4411" s="35" t="str">
        <f t="shared" ref="AC4411:AC4474" si="349">DATEDIF($S4411,$Z4411-($U4411-$T4411)-($W4411-$V4411)-($Y4411-$X4411),"Y")&amp; " anos"&amp; " "&amp;DATEDIF($S4411,$Z4411-($U4411-$T4411)-($W4411-$V4411)-($Y4411-$X4411),"YM")&amp; " meses"&amp; " "&amp;DATEDIF($S4411,$Z4411-($U4411-$T4411)-($W4411-$V4411)-($Y4411-$X4411),"MD")&amp; " dias"</f>
        <v>0 anos 11 meses 30 dias</v>
      </c>
      <c r="AD4411" s="35" t="str">
        <f ca="1">IF(AND(V4411="",T4411&lt;TODAY()),"Contrato Encerrado",IF(AND(V4411="",T4411&gt;TODAY()),DATEDIF(TODAY(),T4411,"Y")&amp;" anos"&amp;" "&amp;DATEDIF(TODAY(),T4411,"YM")&amp;" meses"&amp;" "&amp;DATEDIF(TODAY(),T4411,"MD")&amp;" dias",IF(AND(X4411="",V4411&lt;TODAY()),"Contrato Encerrado",IF(AND(X4411="",V4411&gt;TODAY()),DATEDIF(TODAY(),V4411,"Y")&amp;" anos"&amp;" "&amp;DATEDIF(TODAY(),V4411,"YM")&amp;" meses"&amp;" "&amp;DATEDIF(TODAY(),V4411,"MD")&amp;" dias",IF(AND(Z4411="",X4411&lt;TODAY()),"Contrato Encerrado",IF(AND(Z4411="",X4411&gt;TODAY()),DATEDIF(TODAY(),X4411,"Y")&amp;" anos"&amp;" "&amp;DATEDIF(TODAY(),X4411,"YM")&amp;" meses"&amp;" "&amp;DATEDIF(TODAY(),X4411,"MD")&amp;" dias",IF(AND(Z4411&lt;&gt;””,Z4411&lt;TODAY()),"Contrato Encerrado",IF(AND(Z4411&lt;&gt;"",Z4411&gt;TODAY()),DATEDIF(TODAY(),Z4411,"Y")&amp;" anos"&amp;" "&amp;DATEDIF(TODAY(),Z4411,"YM")&amp;" meses"&amp;" "&amp;DATEDIF(TODAY(),Z4411,"MD")&amp;" dias"))))))))</f>
        <v>0 anos 1 meses 5 dias</v>
      </c>
      <c r="AE4411" s="35">
        <f t="shared" si="346"/>
        <v>364</v>
      </c>
      <c r="AF4411" s="35">
        <f t="shared" si="347"/>
        <v>366</v>
      </c>
      <c r="AG4411" s="17" t="str">
        <f t="shared" si="348"/>
        <v>0 anos 11 meses 31 dias</v>
      </c>
    </row>
    <row r="4412" spans="1:33" ht="11.25" customHeight="1" x14ac:dyDescent="0.2">
      <c r="A4412" s="8" t="s">
        <v>9</v>
      </c>
      <c r="B4412" s="10" t="s">
        <v>13</v>
      </c>
      <c r="C4412" s="11" t="s">
        <v>24</v>
      </c>
      <c r="D4412" s="36">
        <v>2022</v>
      </c>
      <c r="E4412" s="12" t="s">
        <v>157</v>
      </c>
      <c r="F4412" s="8" t="s">
        <v>158</v>
      </c>
      <c r="G4412" s="77" t="s">
        <v>5502</v>
      </c>
      <c r="H4412" s="78" t="s">
        <v>5503</v>
      </c>
      <c r="I4412" s="14" t="s">
        <v>5504</v>
      </c>
      <c r="J4412" s="14" t="s">
        <v>14943</v>
      </c>
      <c r="K4412" s="14" t="s">
        <v>29</v>
      </c>
      <c r="L4412" s="15" t="s">
        <v>30</v>
      </c>
      <c r="M4412" s="7" t="s">
        <v>9427</v>
      </c>
      <c r="N4412" s="16" t="s">
        <v>2101</v>
      </c>
      <c r="O4412" s="16"/>
      <c r="P4412" s="16" t="s">
        <v>2518</v>
      </c>
      <c r="Q4412" s="16" t="s">
        <v>2521</v>
      </c>
      <c r="R4412" s="31">
        <v>36978</v>
      </c>
      <c r="S4412" s="31">
        <v>44840</v>
      </c>
      <c r="T4412" s="31">
        <v>45568</v>
      </c>
      <c r="U4412" s="31"/>
      <c r="V4412" s="31"/>
      <c r="W4412" s="31"/>
      <c r="X4412" s="17"/>
      <c r="Y4412" s="17"/>
      <c r="Z4412" s="31"/>
      <c r="AA4412" s="18">
        <f t="shared" ca="1" si="345"/>
        <v>24</v>
      </c>
      <c r="AB4412" s="19" t="s">
        <v>7878</v>
      </c>
      <c r="AC4412" s="35" t="str">
        <f t="shared" si="349"/>
        <v>1 anos 11 meses 27 dias</v>
      </c>
      <c r="AD4412" s="35" t="str">
        <f ca="1">IF(AND(V4412="",T4412&lt;TODAY()),"Contrato Encerrado",IF(AND(V4412="",T4412&gt;TODAY()),DATEDIF(TODAY(),T4412,"Y")&amp;" anos"&amp;" "&amp;DATEDIF(TODAY(),T4412,"YM")&amp;" meses"&amp;" "&amp;DATEDIF(TODAY(),T4412,"MD")&amp;" dias",IF(AND(X4412="",V4412&lt;TODAY()),"Contrato Encerrado",IF(AND(X4412="",V4412&gt;TODAY()),DATEDIF(TODAY(),V4412,"Y")&amp;" anos"&amp;" "&amp;DATEDIF(TODAY(),V4412,"YM")&amp;" meses"&amp;" "&amp;DATEDIF(TODAY(),V4412,"MD")&amp;" dias",IF(AND(Z4412="",X4412&lt;TODAY()),"Contrato Encerrado",IF(AND(Z4412="",X4412&gt;TODAY()),DATEDIF(TODAY(),X4412,"Y")&amp;" anos"&amp;" "&amp;DATEDIF(TODAY(),X4412,"YM")&amp;" meses"&amp;" "&amp;DATEDIF(TODAY(),X4412,"MD")&amp;" dias",IF(AND(Z4412&lt;&gt;””,Z4412&lt;TODAY()),"Contrato Encerrado",IF(AND(Z4412&lt;&gt;"",Z4412&gt;TODAY()),DATEDIF(TODAY(),Z4412,"Y")&amp;" anos"&amp;" "&amp;DATEDIF(TODAY(),Z4412,"YM")&amp;" meses"&amp;" "&amp;DATEDIF(TODAY(),Z4412,"MD")&amp;" dias"))))))))</f>
        <v>Contrato Encerrado</v>
      </c>
      <c r="AE4412" s="35">
        <f t="shared" si="346"/>
        <v>728</v>
      </c>
      <c r="AF4412" s="35">
        <f t="shared" si="347"/>
        <v>2</v>
      </c>
      <c r="AG4412" s="17" t="str">
        <f t="shared" si="348"/>
        <v>0 anos 0 meses 2 dias</v>
      </c>
    </row>
    <row r="4413" spans="1:33" ht="11.25" customHeight="1" x14ac:dyDescent="0.2">
      <c r="A4413" s="10" t="s">
        <v>9</v>
      </c>
      <c r="B4413" s="10" t="s">
        <v>13</v>
      </c>
      <c r="C4413" s="11" t="s">
        <v>16</v>
      </c>
      <c r="D4413" s="36">
        <v>2021</v>
      </c>
      <c r="E4413" s="13" t="s">
        <v>27</v>
      </c>
      <c r="F4413" s="10" t="s">
        <v>28</v>
      </c>
      <c r="G4413" s="83" t="s">
        <v>67</v>
      </c>
      <c r="H4413" s="84" t="s">
        <v>68</v>
      </c>
      <c r="I4413" s="13" t="s">
        <v>69</v>
      </c>
      <c r="J4413" s="14" t="s">
        <v>1302</v>
      </c>
      <c r="K4413" s="13" t="s">
        <v>29</v>
      </c>
      <c r="L4413" s="25" t="s">
        <v>30</v>
      </c>
      <c r="M4413" s="7" t="s">
        <v>9427</v>
      </c>
      <c r="N4413" s="27" t="s">
        <v>3227</v>
      </c>
      <c r="O4413" s="27"/>
      <c r="P4413" s="26" t="s">
        <v>2517</v>
      </c>
      <c r="Q4413" s="26" t="s">
        <v>2522</v>
      </c>
      <c r="R4413" s="31">
        <v>36572</v>
      </c>
      <c r="S4413" s="31">
        <v>44287</v>
      </c>
      <c r="T4413" s="31">
        <v>44652</v>
      </c>
      <c r="U4413" s="31"/>
      <c r="V4413" s="31"/>
      <c r="W4413" s="31"/>
      <c r="X4413" s="17"/>
      <c r="Y4413" s="17"/>
      <c r="Z4413" s="31"/>
      <c r="AA4413" s="18">
        <f t="shared" ca="1" si="345"/>
        <v>25</v>
      </c>
      <c r="AB4413" s="19" t="s">
        <v>7878</v>
      </c>
      <c r="AC4413" s="35" t="str">
        <f t="shared" si="349"/>
        <v>1 anos 0 meses 0 dias</v>
      </c>
      <c r="AD4413" s="35" t="str">
        <f ca="1">IF(AND(V4413="",T4413&lt;TODAY()),"Contrato Encerrado",IF(AND(V4413="",T4413&gt;TODAY()),DATEDIF(TODAY(),T4413,"Y")&amp;" anos"&amp;" "&amp;DATEDIF(TODAY(),T4413,"YM")&amp;" meses"&amp;" "&amp;DATEDIF(TODAY(),T4413,"MD")&amp;" dias",IF(AND(X4413="",V4413&lt;TODAY()),"Contrato Encerrado",IF(AND(X4413="",V4413&gt;TODAY()),DATEDIF(TODAY(),V4413,"Y")&amp;" anos"&amp;" "&amp;DATEDIF(TODAY(),V4413,"YM")&amp;" meses"&amp;" "&amp;DATEDIF(TODAY(),V4413,"MD")&amp;" dias",IF(AND(Z4413="",X4413&lt;TODAY()),"Contrato Encerrado",IF(AND(Z4413="",X4413&gt;TODAY()),DATEDIF(TODAY(),X4413,"Y")&amp;" anos"&amp;" "&amp;DATEDIF(TODAY(),X4413,"YM")&amp;" meses"&amp;" "&amp;DATEDIF(TODAY(),X4413,"MD")&amp;" dias",IF(AND(Z4413&lt;&gt;””,Z4413&lt;TODAY()),"Contrato Encerrado",IF(AND(Z4413&lt;&gt;"",Z4413&gt;TODAY()),DATEDIF(TODAY(),Z4413,"Y")&amp;" anos"&amp;" "&amp;DATEDIF(TODAY(),Z4413,"YM")&amp;" meses"&amp;" "&amp;DATEDIF(TODAY(),Z4413,"MD")&amp;" dias"))))))))</f>
        <v>Contrato Encerrado</v>
      </c>
      <c r="AE4413" s="35">
        <f t="shared" si="346"/>
        <v>365</v>
      </c>
      <c r="AF4413" s="35">
        <f t="shared" si="347"/>
        <v>365</v>
      </c>
      <c r="AG4413" s="17" t="str">
        <f t="shared" si="348"/>
        <v>0 anos 11 meses 30 dias</v>
      </c>
    </row>
    <row r="4414" spans="1:33" ht="11.25" customHeight="1" x14ac:dyDescent="0.2">
      <c r="A4414" s="8" t="s">
        <v>9</v>
      </c>
      <c r="B4414" s="10" t="s">
        <v>13</v>
      </c>
      <c r="C4414" s="11" t="s">
        <v>22</v>
      </c>
      <c r="D4414" s="36">
        <v>2022</v>
      </c>
      <c r="E4414" s="12" t="s">
        <v>79</v>
      </c>
      <c r="F4414" s="8" t="s">
        <v>80</v>
      </c>
      <c r="G4414" s="77" t="s">
        <v>1971</v>
      </c>
      <c r="H4414" s="78" t="s">
        <v>1972</v>
      </c>
      <c r="I4414" s="14" t="s">
        <v>1973</v>
      </c>
      <c r="J4414" s="14" t="s">
        <v>14943</v>
      </c>
      <c r="K4414" s="14" t="s">
        <v>29</v>
      </c>
      <c r="L4414" s="15" t="s">
        <v>30</v>
      </c>
      <c r="M4414" s="7" t="s">
        <v>9427</v>
      </c>
      <c r="N4414" s="16" t="s">
        <v>2100</v>
      </c>
      <c r="O4414" s="16"/>
      <c r="P4414" s="16" t="s">
        <v>2517</v>
      </c>
      <c r="Q4414" s="16" t="s">
        <v>2522</v>
      </c>
      <c r="R4414" s="31">
        <v>34781</v>
      </c>
      <c r="S4414" s="31">
        <v>44564</v>
      </c>
      <c r="T4414" s="111">
        <v>45100</v>
      </c>
      <c r="U4414" s="111"/>
      <c r="V4414" s="31"/>
      <c r="W4414" s="31"/>
      <c r="X4414" s="17"/>
      <c r="Y4414" s="17"/>
      <c r="Z4414" s="31"/>
      <c r="AA4414" s="18">
        <f t="shared" ca="1" si="345"/>
        <v>30</v>
      </c>
      <c r="AB4414" s="19" t="s">
        <v>7878</v>
      </c>
      <c r="AC4414" s="35" t="str">
        <f t="shared" si="349"/>
        <v>1 anos 5 meses 20 dias</v>
      </c>
      <c r="AD4414" s="35" t="str">
        <f ca="1">IF(AND(V4414="",T4414&lt;TODAY()),"Contrato Encerrado",IF(AND(V4414="",T4414&gt;TODAY()),DATEDIF(TODAY(),T4414,"Y")&amp;" anos"&amp;" "&amp;DATEDIF(TODAY(),T4414,"YM")&amp;" meses"&amp;" "&amp;DATEDIF(TODAY(),T4414,"MD")&amp;" dias",IF(AND(X4414="",V4414&lt;TODAY()),"Contrato Encerrado",IF(AND(X4414="",V4414&gt;TODAY()),DATEDIF(TODAY(),V4414,"Y")&amp;" anos"&amp;" "&amp;DATEDIF(TODAY(),V4414,"YM")&amp;" meses"&amp;" "&amp;DATEDIF(TODAY(),V4414,"MD")&amp;" dias",IF(AND(Z4414="",X4414&lt;TODAY()),"Contrato Encerrado",IF(AND(Z4414="",X4414&gt;TODAY()),DATEDIF(TODAY(),X4414,"Y")&amp;" anos"&amp;" "&amp;DATEDIF(TODAY(),X4414,"YM")&amp;" meses"&amp;" "&amp;DATEDIF(TODAY(),X4414,"MD")&amp;" dias",IF(AND(Z4414&lt;&gt;””,Z4414&lt;TODAY()),"Contrato Encerrado",IF(AND(Z4414&lt;&gt;"",Z4414&gt;TODAY()),DATEDIF(TODAY(),Z4414,"Y")&amp;" anos"&amp;" "&amp;DATEDIF(TODAY(),Z4414,"YM")&amp;" meses"&amp;" "&amp;DATEDIF(TODAY(),Z4414,"MD")&amp;" dias"))))))))</f>
        <v>Contrato Encerrado</v>
      </c>
      <c r="AE4414" s="35">
        <f t="shared" si="346"/>
        <v>536</v>
      </c>
      <c r="AF4414" s="35">
        <f t="shared" si="347"/>
        <v>194</v>
      </c>
      <c r="AG4414" s="17" t="str">
        <f t="shared" si="348"/>
        <v>0 anos 6 meses 12 dias</v>
      </c>
    </row>
    <row r="4415" spans="1:33" ht="11.25" customHeight="1" x14ac:dyDescent="0.2">
      <c r="A4415" s="8" t="s">
        <v>9</v>
      </c>
      <c r="B4415" s="10" t="s">
        <v>13</v>
      </c>
      <c r="C4415" s="11" t="s">
        <v>23</v>
      </c>
      <c r="D4415" s="36">
        <v>2022</v>
      </c>
      <c r="E4415" s="12" t="s">
        <v>157</v>
      </c>
      <c r="F4415" s="8" t="s">
        <v>158</v>
      </c>
      <c r="G4415" s="77" t="s">
        <v>2497</v>
      </c>
      <c r="H4415" s="78" t="s">
        <v>5505</v>
      </c>
      <c r="I4415" s="14" t="s">
        <v>2498</v>
      </c>
      <c r="J4415" s="14" t="s">
        <v>14943</v>
      </c>
      <c r="K4415" s="14" t="s">
        <v>29</v>
      </c>
      <c r="L4415" s="15" t="s">
        <v>30</v>
      </c>
      <c r="M4415" s="7" t="s">
        <v>9427</v>
      </c>
      <c r="N4415" s="16" t="s">
        <v>4159</v>
      </c>
      <c r="O4415" s="16"/>
      <c r="P4415" s="16" t="s">
        <v>2518</v>
      </c>
      <c r="Q4415" s="16" t="s">
        <v>2521</v>
      </c>
      <c r="R4415" s="31">
        <v>30282</v>
      </c>
      <c r="S4415" s="31">
        <v>44762</v>
      </c>
      <c r="T4415" s="31">
        <v>44943</v>
      </c>
      <c r="U4415" s="31"/>
      <c r="V4415" s="31"/>
      <c r="W4415" s="31"/>
      <c r="X4415" s="17"/>
      <c r="Y4415" s="17"/>
      <c r="Z4415" s="31"/>
      <c r="AA4415" s="18">
        <f t="shared" ca="1" si="345"/>
        <v>42</v>
      </c>
      <c r="AB4415" s="19" t="s">
        <v>7878</v>
      </c>
      <c r="AC4415" s="35" t="str">
        <f t="shared" si="349"/>
        <v>0 anos 5 meses 28 dias</v>
      </c>
      <c r="AD4415" s="35" t="str">
        <f ca="1">IF(AND(V4415="",T4415&lt;TODAY()),"Contrato Encerrado",IF(AND(V4415="",T4415&gt;TODAY()),DATEDIF(TODAY(),T4415,"Y")&amp;" anos"&amp;" "&amp;DATEDIF(TODAY(),T4415,"YM")&amp;" meses"&amp;" "&amp;DATEDIF(TODAY(),T4415,"MD")&amp;" dias",IF(AND(X4415="",V4415&lt;TODAY()),"Contrato Encerrado",IF(AND(X4415="",V4415&gt;TODAY()),DATEDIF(TODAY(),V4415,"Y")&amp;" anos"&amp;" "&amp;DATEDIF(TODAY(),V4415,"YM")&amp;" meses"&amp;" "&amp;DATEDIF(TODAY(),V4415,"MD")&amp;" dias",IF(AND(Z4415="",X4415&lt;TODAY()),"Contrato Encerrado",IF(AND(Z4415="",X4415&gt;TODAY()),DATEDIF(TODAY(),X4415,"Y")&amp;" anos"&amp;" "&amp;DATEDIF(TODAY(),X4415,"YM")&amp;" meses"&amp;" "&amp;DATEDIF(TODAY(),X4415,"MD")&amp;" dias",IF(AND(Z4415&lt;&gt;””,Z4415&lt;TODAY()),"Contrato Encerrado",IF(AND(Z4415&lt;&gt;"",Z4415&gt;TODAY()),DATEDIF(TODAY(),Z4415,"Y")&amp;" anos"&amp;" "&amp;DATEDIF(TODAY(),Z4415,"YM")&amp;" meses"&amp;" "&amp;DATEDIF(TODAY(),Z4415,"MD")&amp;" dias"))))))))</f>
        <v>Contrato Encerrado</v>
      </c>
      <c r="AE4415" s="35">
        <f t="shared" si="346"/>
        <v>181</v>
      </c>
      <c r="AF4415" s="35">
        <f t="shared" si="347"/>
        <v>549</v>
      </c>
      <c r="AG4415" s="17" t="str">
        <f t="shared" si="348"/>
        <v>1 anos 6 meses 2 dias</v>
      </c>
    </row>
    <row r="4416" spans="1:33" ht="11.25" customHeight="1" x14ac:dyDescent="0.2">
      <c r="A4416" s="8" t="s">
        <v>9</v>
      </c>
      <c r="B4416" s="8" t="s">
        <v>13</v>
      </c>
      <c r="C4416" s="22" t="s">
        <v>25</v>
      </c>
      <c r="D4416" s="37">
        <v>2023</v>
      </c>
      <c r="E4416" s="12" t="s">
        <v>157</v>
      </c>
      <c r="F4416" s="8" t="s">
        <v>158</v>
      </c>
      <c r="G4416" s="77" t="s">
        <v>10887</v>
      </c>
      <c r="H4416" s="78" t="s">
        <v>10888</v>
      </c>
      <c r="I4416" s="14" t="s">
        <v>10889</v>
      </c>
      <c r="J4416" s="14" t="s">
        <v>10</v>
      </c>
      <c r="K4416" s="14" t="s">
        <v>29</v>
      </c>
      <c r="L4416" s="15" t="s">
        <v>30</v>
      </c>
      <c r="M4416" s="7" t="s">
        <v>9427</v>
      </c>
      <c r="N4416" s="15" t="s">
        <v>10890</v>
      </c>
      <c r="O4416" s="15" t="s">
        <v>7974</v>
      </c>
      <c r="P4416" s="15" t="s">
        <v>2518</v>
      </c>
      <c r="Q4416" s="15" t="s">
        <v>4109</v>
      </c>
      <c r="R4416" s="20">
        <v>28413</v>
      </c>
      <c r="S4416" s="20">
        <v>45243</v>
      </c>
      <c r="T4416" s="20" t="s">
        <v>14866</v>
      </c>
      <c r="U4416" s="20"/>
      <c r="V4416" s="20"/>
      <c r="W4416" s="20"/>
      <c r="X4416" s="17"/>
      <c r="Y4416" s="17"/>
      <c r="Z4416" s="20"/>
      <c r="AA4416" s="18">
        <f t="shared" ca="1" si="345"/>
        <v>47</v>
      </c>
      <c r="AB4416" s="15" t="s">
        <v>7878</v>
      </c>
      <c r="AC4416" s="35" t="str">
        <f t="shared" si="349"/>
        <v>1 anos 11 meses 30 dias</v>
      </c>
      <c r="AD4416" s="35" t="str">
        <f ca="1">IF(AND(V4416="",T4416&lt;TODAY()),"Contrato Encerrado",IF(AND(V4416="",T4416&gt;TODAY()),DATEDIF(TODAY(),T4416,"Y")&amp;" anos"&amp;" "&amp;DATEDIF(TODAY(),T4416,"YM")&amp;" meses"&amp;" "&amp;DATEDIF(TODAY(),T4416,"MD")&amp;" dias",IF(AND(X4416="",V4416&lt;TODAY()),"Contrato Encerrado",IF(AND(X4416="",V4416&gt;TODAY()),DATEDIF(TODAY(),V4416,"Y")&amp;" anos"&amp;" "&amp;DATEDIF(TODAY(),V4416,"YM")&amp;" meses"&amp;" "&amp;DATEDIF(TODAY(),V4416,"MD")&amp;" dias",IF(AND(Z4416="",X4416&lt;TODAY()),"Contrato Encerrado",IF(AND(Z4416="",X4416&gt;TODAY()),DATEDIF(TODAY(),X4416,"Y")&amp;" anos"&amp;" "&amp;DATEDIF(TODAY(),X4416,"YM")&amp;" meses"&amp;" "&amp;DATEDIF(TODAY(),X4416,"MD")&amp;" dias",IF(AND(Z4416&lt;&gt;””,Z4416&lt;TODAY()),"Contrato Encerrado",IF(AND(Z4416&lt;&gt;"",Z4416&gt;TODAY()),DATEDIF(TODAY(),Z4416,"Y")&amp;" anos"&amp;" "&amp;DATEDIF(TODAY(),Z4416,"YM")&amp;" meses"&amp;" "&amp;DATEDIF(TODAY(),Z4416,"MD")&amp;" dias"))))))))</f>
        <v>0 anos 1 meses 5 dias</v>
      </c>
      <c r="AE4416" s="35">
        <f t="shared" si="346"/>
        <v>730</v>
      </c>
      <c r="AF4416" s="35">
        <f t="shared" si="347"/>
        <v>0</v>
      </c>
      <c r="AG4416" s="17" t="str">
        <f t="shared" si="348"/>
        <v>ESTÁGIO COMPLETOU 2 ANOS</v>
      </c>
    </row>
    <row r="4417" spans="1:33" ht="11.25" customHeight="1" x14ac:dyDescent="0.2">
      <c r="A4417" s="8" t="s">
        <v>9</v>
      </c>
      <c r="B4417" s="10" t="s">
        <v>13</v>
      </c>
      <c r="C4417" s="11" t="s">
        <v>22</v>
      </c>
      <c r="D4417" s="36">
        <v>2022</v>
      </c>
      <c r="E4417" s="12" t="s">
        <v>157</v>
      </c>
      <c r="F4417" s="8" t="s">
        <v>158</v>
      </c>
      <c r="G4417" s="77" t="s">
        <v>2401</v>
      </c>
      <c r="H4417" s="78" t="s">
        <v>2402</v>
      </c>
      <c r="I4417" s="14" t="s">
        <v>2403</v>
      </c>
      <c r="J4417" s="14" t="s">
        <v>14943</v>
      </c>
      <c r="K4417" s="14" t="s">
        <v>29</v>
      </c>
      <c r="L4417" s="15" t="s">
        <v>30</v>
      </c>
      <c r="M4417" s="7" t="s">
        <v>9427</v>
      </c>
      <c r="N4417" s="16" t="s">
        <v>2101</v>
      </c>
      <c r="O4417" s="16"/>
      <c r="P4417" s="16" t="s">
        <v>2518</v>
      </c>
      <c r="Q4417" s="16" t="s">
        <v>2521</v>
      </c>
      <c r="R4417" s="31">
        <v>36452</v>
      </c>
      <c r="S4417" s="31">
        <v>44763</v>
      </c>
      <c r="T4417" s="31">
        <v>44943</v>
      </c>
      <c r="U4417" s="31"/>
      <c r="V4417" s="31"/>
      <c r="W4417" s="31"/>
      <c r="X4417" s="17"/>
      <c r="Y4417" s="17"/>
      <c r="Z4417" s="31"/>
      <c r="AA4417" s="18">
        <f t="shared" ca="1" si="345"/>
        <v>25</v>
      </c>
      <c r="AB4417" s="19" t="s">
        <v>7877</v>
      </c>
      <c r="AC4417" s="35" t="str">
        <f t="shared" si="349"/>
        <v>0 anos 5 meses 27 dias</v>
      </c>
      <c r="AD4417" s="35" t="str">
        <f ca="1">IF(AND(V4417="",T4417&lt;TODAY()),"Contrato Encerrado",IF(AND(V4417="",T4417&gt;TODAY()),DATEDIF(TODAY(),T4417,"Y")&amp;" anos"&amp;" "&amp;DATEDIF(TODAY(),T4417,"YM")&amp;" meses"&amp;" "&amp;DATEDIF(TODAY(),T4417,"MD")&amp;" dias",IF(AND(X4417="",V4417&lt;TODAY()),"Contrato Encerrado",IF(AND(X4417="",V4417&gt;TODAY()),DATEDIF(TODAY(),V4417,"Y")&amp;" anos"&amp;" "&amp;DATEDIF(TODAY(),V4417,"YM")&amp;" meses"&amp;" "&amp;DATEDIF(TODAY(),V4417,"MD")&amp;" dias",IF(AND(Z4417="",X4417&lt;TODAY()),"Contrato Encerrado",IF(AND(Z4417="",X4417&gt;TODAY()),DATEDIF(TODAY(),X4417,"Y")&amp;" anos"&amp;" "&amp;DATEDIF(TODAY(),X4417,"YM")&amp;" meses"&amp;" "&amp;DATEDIF(TODAY(),X4417,"MD")&amp;" dias",IF(AND(Z4417&lt;&gt;””,Z4417&lt;TODAY()),"Contrato Encerrado",IF(AND(Z4417&lt;&gt;"",Z4417&gt;TODAY()),DATEDIF(TODAY(),Z4417,"Y")&amp;" anos"&amp;" "&amp;DATEDIF(TODAY(),Z4417,"YM")&amp;" meses"&amp;" "&amp;DATEDIF(TODAY(),Z4417,"MD")&amp;" dias"))))))))</f>
        <v>Contrato Encerrado</v>
      </c>
      <c r="AE4417" s="35">
        <f t="shared" si="346"/>
        <v>180</v>
      </c>
      <c r="AF4417" s="35">
        <f t="shared" si="347"/>
        <v>550</v>
      </c>
      <c r="AG4417" s="17" t="str">
        <f t="shared" si="348"/>
        <v>1 anos 6 meses 3 dias</v>
      </c>
    </row>
    <row r="4418" spans="1:33" ht="11.25" customHeight="1" x14ac:dyDescent="0.2">
      <c r="A4418" s="8" t="s">
        <v>9</v>
      </c>
      <c r="B4418" s="8" t="s">
        <v>13</v>
      </c>
      <c r="C4418" s="22" t="s">
        <v>19</v>
      </c>
      <c r="D4418" s="37">
        <v>2023</v>
      </c>
      <c r="E4418" s="12" t="s">
        <v>307</v>
      </c>
      <c r="F4418" s="8" t="s">
        <v>308</v>
      </c>
      <c r="G4418" s="85" t="s">
        <v>8171</v>
      </c>
      <c r="H4418" s="78" t="s">
        <v>8172</v>
      </c>
      <c r="I4418" s="14" t="s">
        <v>8173</v>
      </c>
      <c r="J4418" s="14" t="s">
        <v>14943</v>
      </c>
      <c r="K4418" s="14" t="s">
        <v>29</v>
      </c>
      <c r="L4418" s="15" t="s">
        <v>30</v>
      </c>
      <c r="M4418" s="7" t="s">
        <v>9427</v>
      </c>
      <c r="N4418" s="15" t="s">
        <v>2112</v>
      </c>
      <c r="O4418" s="15" t="s">
        <v>7899</v>
      </c>
      <c r="P4418" s="15" t="s">
        <v>2518</v>
      </c>
      <c r="Q4418" s="15" t="s">
        <v>2523</v>
      </c>
      <c r="R4418" s="20">
        <v>30421</v>
      </c>
      <c r="S4418" s="20">
        <v>45075</v>
      </c>
      <c r="T4418" s="20">
        <v>45440</v>
      </c>
      <c r="U4418" s="20"/>
      <c r="V4418" s="20"/>
      <c r="W4418" s="20"/>
      <c r="X4418" s="17"/>
      <c r="Y4418" s="17"/>
      <c r="Z4418" s="20"/>
      <c r="AA4418" s="18">
        <f t="shared" ca="1" si="345"/>
        <v>42</v>
      </c>
      <c r="AB4418" s="19" t="s">
        <v>7878</v>
      </c>
      <c r="AC4418" s="35" t="str">
        <f t="shared" si="349"/>
        <v>0 anos 11 meses 29 dias</v>
      </c>
      <c r="AD4418" s="35" t="str">
        <f ca="1">IF(AND(V4418="",T4418&lt;TODAY()),"Contrato Encerrado",IF(AND(V4418="",T4418&gt;TODAY()),DATEDIF(TODAY(),T4418,"Y")&amp;" anos"&amp;" "&amp;DATEDIF(TODAY(),T4418,"YM")&amp;" meses"&amp;" "&amp;DATEDIF(TODAY(),T4418,"MD")&amp;" dias",IF(AND(X4418="",V4418&lt;TODAY()),"Contrato Encerrado",IF(AND(X4418="",V4418&gt;TODAY()),DATEDIF(TODAY(),V4418,"Y")&amp;" anos"&amp;" "&amp;DATEDIF(TODAY(),V4418,"YM")&amp;" meses"&amp;" "&amp;DATEDIF(TODAY(),V4418,"MD")&amp;" dias",IF(AND(Z4418="",X4418&lt;TODAY()),"Contrato Encerrado",IF(AND(Z4418="",X4418&gt;TODAY()),DATEDIF(TODAY(),X4418,"Y")&amp;" anos"&amp;" "&amp;DATEDIF(TODAY(),X4418,"YM")&amp;" meses"&amp;" "&amp;DATEDIF(TODAY(),X4418,"MD")&amp;" dias",IF(AND(Z4418&lt;&gt;””,Z4418&lt;TODAY()),"Contrato Encerrado",IF(AND(Z4418&lt;&gt;"",Z4418&gt;TODAY()),DATEDIF(TODAY(),Z4418,"Y")&amp;" anos"&amp;" "&amp;DATEDIF(TODAY(),Z4418,"YM")&amp;" meses"&amp;" "&amp;DATEDIF(TODAY(),Z4418,"MD")&amp;" dias"))))))))</f>
        <v>Contrato Encerrado</v>
      </c>
      <c r="AE4418" s="35">
        <f t="shared" si="346"/>
        <v>365</v>
      </c>
      <c r="AF4418" s="35">
        <f t="shared" si="347"/>
        <v>365</v>
      </c>
      <c r="AG4418" s="17" t="str">
        <f t="shared" si="348"/>
        <v>0 anos 11 meses 30 dias</v>
      </c>
    </row>
    <row r="4419" spans="1:33" ht="11.25" customHeight="1" x14ac:dyDescent="0.2">
      <c r="A4419" s="8" t="s">
        <v>9</v>
      </c>
      <c r="B4419" s="8" t="s">
        <v>13</v>
      </c>
      <c r="C4419" s="22" t="s">
        <v>21</v>
      </c>
      <c r="D4419" s="37">
        <v>2024</v>
      </c>
      <c r="E4419" s="12" t="s">
        <v>157</v>
      </c>
      <c r="F4419" s="8" t="s">
        <v>158</v>
      </c>
      <c r="G4419" s="77" t="s">
        <v>14286</v>
      </c>
      <c r="H4419" s="78" t="s">
        <v>14287</v>
      </c>
      <c r="I4419" s="14" t="s">
        <v>14288</v>
      </c>
      <c r="J4419" s="14" t="s">
        <v>10</v>
      </c>
      <c r="K4419" s="14" t="s">
        <v>29</v>
      </c>
      <c r="L4419" s="15" t="s">
        <v>30</v>
      </c>
      <c r="M4419" s="7" t="s">
        <v>9427</v>
      </c>
      <c r="N4419" s="15" t="s">
        <v>2101</v>
      </c>
      <c r="O4419" s="15" t="s">
        <v>12847</v>
      </c>
      <c r="P4419" s="15" t="s">
        <v>2518</v>
      </c>
      <c r="Q4419" s="15" t="s">
        <v>2521</v>
      </c>
      <c r="R4419" s="20">
        <v>32041</v>
      </c>
      <c r="S4419" s="20">
        <v>45495</v>
      </c>
      <c r="T4419" s="70">
        <v>46245</v>
      </c>
      <c r="U4419" s="70"/>
      <c r="V4419" s="70"/>
      <c r="W4419" s="70"/>
      <c r="X4419" s="17"/>
      <c r="Y4419" s="17"/>
      <c r="Z4419" s="70"/>
      <c r="AA4419" s="18">
        <f t="shared" ca="1" si="345"/>
        <v>38</v>
      </c>
      <c r="AB4419" s="15" t="s">
        <v>7878</v>
      </c>
      <c r="AC4419" s="35" t="str">
        <f t="shared" si="349"/>
        <v>2 anos 0 meses 20 dias</v>
      </c>
      <c r="AD4419" s="35" t="str">
        <f ca="1">IF(AND(V4419="",T4419&lt;TODAY()),"Contrato Encerrado",IF(AND(V4419="",T4419&gt;TODAY()),DATEDIF(TODAY(),T4419,"Y")&amp;" anos"&amp;" "&amp;DATEDIF(TODAY(),T4419,"YM")&amp;" meses"&amp;" "&amp;DATEDIF(TODAY(),T4419,"MD")&amp;" dias",IF(AND(X4419="",V4419&lt;TODAY()),"Contrato Encerrado",IF(AND(X4419="",V4419&gt;TODAY()),DATEDIF(TODAY(),V4419,"Y")&amp;" anos"&amp;" "&amp;DATEDIF(TODAY(),V4419,"YM")&amp;" meses"&amp;" "&amp;DATEDIF(TODAY(),V4419,"MD")&amp;" dias",IF(AND(Z4419="",X4419&lt;TODAY()),"Contrato Encerrado",IF(AND(Z4419="",X4419&gt;TODAY()),DATEDIF(TODAY(),X4419,"Y")&amp;" anos"&amp;" "&amp;DATEDIF(TODAY(),X4419,"YM")&amp;" meses"&amp;" "&amp;DATEDIF(TODAY(),X4419,"MD")&amp;" dias",IF(AND(Z4419&lt;&gt;””,Z4419&lt;TODAY()),"Contrato Encerrado",IF(AND(Z4419&lt;&gt;"",Z4419&gt;TODAY()),DATEDIF(TODAY(),Z4419,"Y")&amp;" anos"&amp;" "&amp;DATEDIF(TODAY(),Z4419,"YM")&amp;" meses"&amp;" "&amp;DATEDIF(TODAY(),Z4419,"MD")&amp;" dias"))))))))</f>
        <v>0 anos 10 meses 4 dias</v>
      </c>
      <c r="AE4419" s="35">
        <f t="shared" si="346"/>
        <v>750</v>
      </c>
      <c r="AF4419" s="35">
        <f t="shared" si="347"/>
        <v>-20</v>
      </c>
      <c r="AG4419" s="17" t="str">
        <f t="shared" si="348"/>
        <v>ESTÁGIO COMPLETOU 2 ANOS</v>
      </c>
    </row>
    <row r="4420" spans="1:33" ht="11.25" customHeight="1" x14ac:dyDescent="0.2">
      <c r="A4420" s="8" t="s">
        <v>9</v>
      </c>
      <c r="B4420" s="8" t="s">
        <v>13</v>
      </c>
      <c r="C4420" s="22" t="s">
        <v>24</v>
      </c>
      <c r="D4420" s="37">
        <v>2023</v>
      </c>
      <c r="E4420" s="12" t="s">
        <v>157</v>
      </c>
      <c r="F4420" s="8" t="s">
        <v>158</v>
      </c>
      <c r="G4420" s="77" t="s">
        <v>10558</v>
      </c>
      <c r="H4420" s="78" t="s">
        <v>10559</v>
      </c>
      <c r="I4420" s="14" t="s">
        <v>10560</v>
      </c>
      <c r="J4420" s="14" t="s">
        <v>14943</v>
      </c>
      <c r="K4420" s="14" t="s">
        <v>29</v>
      </c>
      <c r="L4420" s="15" t="s">
        <v>81</v>
      </c>
      <c r="M4420" s="7" t="s">
        <v>82</v>
      </c>
      <c r="N4420" s="15" t="s">
        <v>4113</v>
      </c>
      <c r="O4420" s="15" t="s">
        <v>10561</v>
      </c>
      <c r="P4420" s="15" t="s">
        <v>2518</v>
      </c>
      <c r="Q4420" s="15" t="s">
        <v>4109</v>
      </c>
      <c r="R4420" s="30">
        <v>39015</v>
      </c>
      <c r="S4420" s="30">
        <v>45229</v>
      </c>
      <c r="T4420" s="70">
        <v>45656</v>
      </c>
      <c r="U4420" s="70"/>
      <c r="V4420" s="20"/>
      <c r="W4420" s="30"/>
      <c r="X4420" s="17"/>
      <c r="Y4420" s="17"/>
      <c r="Z4420" s="20"/>
      <c r="AA4420" s="18">
        <f t="shared" ca="1" si="345"/>
        <v>18</v>
      </c>
      <c r="AB4420" s="15" t="s">
        <v>7878</v>
      </c>
      <c r="AC4420" s="35" t="str">
        <f t="shared" si="349"/>
        <v>1 anos 2 meses 0 dias</v>
      </c>
      <c r="AD4420" s="35" t="str">
        <f ca="1">IF(AND(V4420="",T4420&lt;TODAY()),"Contrato Encerrado",IF(AND(V4420="",T4420&gt;TODAY()),DATEDIF(TODAY(),T4420,"Y")&amp;" anos"&amp;" "&amp;DATEDIF(TODAY(),T4420,"YM")&amp;" meses"&amp;" "&amp;DATEDIF(TODAY(),T4420,"MD")&amp;" dias",IF(AND(X4420="",V4420&lt;TODAY()),"Contrato Encerrado",IF(AND(X4420="",V4420&gt;TODAY()),DATEDIF(TODAY(),V4420,"Y")&amp;" anos"&amp;" "&amp;DATEDIF(TODAY(),V4420,"YM")&amp;" meses"&amp;" "&amp;DATEDIF(TODAY(),V4420,"MD")&amp;" dias",IF(AND(Z4420="",X4420&lt;TODAY()),"Contrato Encerrado",IF(AND(Z4420="",X4420&gt;TODAY()),DATEDIF(TODAY(),X4420,"Y")&amp;" anos"&amp;" "&amp;DATEDIF(TODAY(),X4420,"YM")&amp;" meses"&amp;" "&amp;DATEDIF(TODAY(),X4420,"MD")&amp;" dias",IF(AND(Z4420&lt;&gt;””,Z4420&lt;TODAY()),"Contrato Encerrado",IF(AND(Z4420&lt;&gt;"",Z4420&gt;TODAY()),DATEDIF(TODAY(),Z4420,"Y")&amp;" anos"&amp;" "&amp;DATEDIF(TODAY(),Z4420,"YM")&amp;" meses"&amp;" "&amp;DATEDIF(TODAY(),Z4420,"MD")&amp;" dias"))))))))</f>
        <v>Contrato Encerrado</v>
      </c>
      <c r="AE4420" s="35">
        <f t="shared" si="346"/>
        <v>427</v>
      </c>
      <c r="AF4420" s="35">
        <f t="shared" si="347"/>
        <v>303</v>
      </c>
      <c r="AG4420" s="17" t="str">
        <f t="shared" si="348"/>
        <v>0 anos 9 meses 29 dias</v>
      </c>
    </row>
    <row r="4421" spans="1:33" ht="11.25" customHeight="1" x14ac:dyDescent="0.2">
      <c r="A4421" s="8" t="s">
        <v>9</v>
      </c>
      <c r="B4421" s="8" t="s">
        <v>13</v>
      </c>
      <c r="C4421" s="22" t="s">
        <v>16</v>
      </c>
      <c r="D4421" s="37">
        <v>2024</v>
      </c>
      <c r="E4421" s="12" t="s">
        <v>79</v>
      </c>
      <c r="F4421" s="8" t="s">
        <v>80</v>
      </c>
      <c r="G4421" s="77" t="s">
        <v>13056</v>
      </c>
      <c r="H4421" s="78" t="s">
        <v>13057</v>
      </c>
      <c r="I4421" s="14" t="s">
        <v>13058</v>
      </c>
      <c r="J4421" s="14" t="s">
        <v>1302</v>
      </c>
      <c r="K4421" s="14" t="s">
        <v>29</v>
      </c>
      <c r="L4421" s="15" t="s">
        <v>30</v>
      </c>
      <c r="M4421" s="7" t="s">
        <v>9427</v>
      </c>
      <c r="N4421" s="15" t="s">
        <v>2114</v>
      </c>
      <c r="O4421" s="15" t="s">
        <v>9560</v>
      </c>
      <c r="P4421" s="15" t="s">
        <v>2518</v>
      </c>
      <c r="Q4421" s="15" t="s">
        <v>2523</v>
      </c>
      <c r="R4421" s="20">
        <v>36433</v>
      </c>
      <c r="S4421" s="20">
        <v>45390</v>
      </c>
      <c r="T4421" s="20">
        <v>45413</v>
      </c>
      <c r="U4421" s="20"/>
      <c r="V4421" s="20"/>
      <c r="W4421" s="20"/>
      <c r="X4421" s="17"/>
      <c r="Y4421" s="17"/>
      <c r="Z4421" s="20"/>
      <c r="AA4421" s="18">
        <f t="shared" ca="1" si="345"/>
        <v>26</v>
      </c>
      <c r="AB4421" s="15" t="s">
        <v>7878</v>
      </c>
      <c r="AC4421" s="35" t="str">
        <f t="shared" si="349"/>
        <v>0 anos 0 meses 23 dias</v>
      </c>
      <c r="AD4421" s="35" t="str">
        <f ca="1">IF(AND(V4421="",T4421&lt;TODAY()),"Contrato Encerrado",IF(AND(V4421="",T4421&gt;TODAY()),DATEDIF(TODAY(),T4421,"Y")&amp;" anos"&amp;" "&amp;DATEDIF(TODAY(),T4421,"YM")&amp;" meses"&amp;" "&amp;DATEDIF(TODAY(),T4421,"MD")&amp;" dias",IF(AND(X4421="",V4421&lt;TODAY()),"Contrato Encerrado",IF(AND(X4421="",V4421&gt;TODAY()),DATEDIF(TODAY(),V4421,"Y")&amp;" anos"&amp;" "&amp;DATEDIF(TODAY(),V4421,"YM")&amp;" meses"&amp;" "&amp;DATEDIF(TODAY(),V4421,"MD")&amp;" dias",IF(AND(Z4421="",X4421&lt;TODAY()),"Contrato Encerrado",IF(AND(Z4421="",X4421&gt;TODAY()),DATEDIF(TODAY(),X4421,"Y")&amp;" anos"&amp;" "&amp;DATEDIF(TODAY(),X4421,"YM")&amp;" meses"&amp;" "&amp;DATEDIF(TODAY(),X4421,"MD")&amp;" dias",IF(AND(Z4421&lt;&gt;””,Z4421&lt;TODAY()),"Contrato Encerrado",IF(AND(Z4421&lt;&gt;"",Z4421&gt;TODAY()),DATEDIF(TODAY(),Z4421,"Y")&amp;" anos"&amp;" "&amp;DATEDIF(TODAY(),Z4421,"YM")&amp;" meses"&amp;" "&amp;DATEDIF(TODAY(),Z4421,"MD")&amp;" dias"))))))))</f>
        <v>Contrato Encerrado</v>
      </c>
      <c r="AE4421" s="35">
        <f t="shared" si="346"/>
        <v>23</v>
      </c>
      <c r="AF4421" s="35">
        <f t="shared" si="347"/>
        <v>707</v>
      </c>
      <c r="AG4421" s="17" t="str">
        <f t="shared" si="348"/>
        <v>1 anos 11 meses 7 dias</v>
      </c>
    </row>
    <row r="4422" spans="1:33" ht="11.25" customHeight="1" x14ac:dyDescent="0.2">
      <c r="A4422" s="8" t="s">
        <v>9</v>
      </c>
      <c r="B4422" s="8" t="s">
        <v>13</v>
      </c>
      <c r="C4422" s="22" t="s">
        <v>23</v>
      </c>
      <c r="D4422" s="37">
        <v>2023</v>
      </c>
      <c r="E4422" s="12" t="s">
        <v>128</v>
      </c>
      <c r="F4422" s="8" t="s">
        <v>129</v>
      </c>
      <c r="G4422" s="77" t="s">
        <v>9989</v>
      </c>
      <c r="H4422" s="78" t="s">
        <v>9990</v>
      </c>
      <c r="I4422" s="14" t="s">
        <v>9991</v>
      </c>
      <c r="J4422" s="14" t="s">
        <v>14943</v>
      </c>
      <c r="K4422" s="14" t="s">
        <v>29</v>
      </c>
      <c r="L4422" s="15" t="s">
        <v>30</v>
      </c>
      <c r="M4422" s="7" t="s">
        <v>9427</v>
      </c>
      <c r="N4422" s="15" t="s">
        <v>3208</v>
      </c>
      <c r="O4422" s="15" t="s">
        <v>7898</v>
      </c>
      <c r="P4422" s="15" t="s">
        <v>2518</v>
      </c>
      <c r="Q4422" s="15" t="s">
        <v>2523</v>
      </c>
      <c r="R4422" s="20">
        <v>31811</v>
      </c>
      <c r="S4422" s="20">
        <v>45201</v>
      </c>
      <c r="T4422" s="20">
        <v>45755</v>
      </c>
      <c r="U4422" s="20"/>
      <c r="V4422" s="20"/>
      <c r="W4422" s="20"/>
      <c r="X4422" s="17"/>
      <c r="Y4422" s="17"/>
      <c r="Z4422" s="20"/>
      <c r="AA4422" s="18">
        <f t="shared" ca="1" si="345"/>
        <v>38</v>
      </c>
      <c r="AB4422" s="20" t="s">
        <v>7877</v>
      </c>
      <c r="AC4422" s="35" t="str">
        <f t="shared" si="349"/>
        <v>1 anos 6 meses 6 dias</v>
      </c>
      <c r="AD4422" s="35" t="str">
        <f ca="1">IF(AND(V4422="",T4422&lt;TODAY()),"Contrato Encerrado",IF(AND(V4422="",T4422&gt;TODAY()),DATEDIF(TODAY(),T4422,"Y")&amp;" anos"&amp;" "&amp;DATEDIF(TODAY(),T4422,"YM")&amp;" meses"&amp;" "&amp;DATEDIF(TODAY(),T4422,"MD")&amp;" dias",IF(AND(X4422="",V4422&lt;TODAY()),"Contrato Encerrado",IF(AND(X4422="",V4422&gt;TODAY()),DATEDIF(TODAY(),V4422,"Y")&amp;" anos"&amp;" "&amp;DATEDIF(TODAY(),V4422,"YM")&amp;" meses"&amp;" "&amp;DATEDIF(TODAY(),V4422,"MD")&amp;" dias",IF(AND(Z4422="",X4422&lt;TODAY()),"Contrato Encerrado",IF(AND(Z4422="",X4422&gt;TODAY()),DATEDIF(TODAY(),X4422,"Y")&amp;" anos"&amp;" "&amp;DATEDIF(TODAY(),X4422,"YM")&amp;" meses"&amp;" "&amp;DATEDIF(TODAY(),X4422,"MD")&amp;" dias",IF(AND(Z4422&lt;&gt;””,Z4422&lt;TODAY()),"Contrato Encerrado",IF(AND(Z4422&lt;&gt;"",Z4422&gt;TODAY()),DATEDIF(TODAY(),Z4422,"Y")&amp;" anos"&amp;" "&amp;DATEDIF(TODAY(),Z4422,"YM")&amp;" meses"&amp;" "&amp;DATEDIF(TODAY(),Z4422,"MD")&amp;" dias"))))))))</f>
        <v>Contrato Encerrado</v>
      </c>
      <c r="AE4422" s="35">
        <f t="shared" si="346"/>
        <v>554</v>
      </c>
      <c r="AF4422" s="35">
        <f t="shared" si="347"/>
        <v>176</v>
      </c>
      <c r="AG4422" s="17" t="str">
        <f t="shared" si="348"/>
        <v>0 anos 5 meses 24 dias</v>
      </c>
    </row>
    <row r="4423" spans="1:33" ht="11.25" customHeight="1" x14ac:dyDescent="0.2">
      <c r="A4423" s="8" t="s">
        <v>9</v>
      </c>
      <c r="B4423" s="8" t="s">
        <v>13</v>
      </c>
      <c r="C4423" s="22" t="s">
        <v>15</v>
      </c>
      <c r="D4423" s="37">
        <v>2023</v>
      </c>
      <c r="E4423" s="23" t="s">
        <v>79</v>
      </c>
      <c r="F4423" s="8" t="s">
        <v>80</v>
      </c>
      <c r="G4423" s="77" t="s">
        <v>7459</v>
      </c>
      <c r="H4423" s="78" t="s">
        <v>7460</v>
      </c>
      <c r="I4423" s="9" t="s">
        <v>7461</v>
      </c>
      <c r="J4423" s="14" t="s">
        <v>14943</v>
      </c>
      <c r="K4423" s="9" t="s">
        <v>29</v>
      </c>
      <c r="L4423" s="24" t="s">
        <v>30</v>
      </c>
      <c r="M4423" s="7" t="s">
        <v>9427</v>
      </c>
      <c r="N4423" s="24" t="s">
        <v>2114</v>
      </c>
      <c r="O4423" s="24"/>
      <c r="P4423" s="24" t="s">
        <v>2518</v>
      </c>
      <c r="Q4423" s="24" t="s">
        <v>2523</v>
      </c>
      <c r="R4423" s="17">
        <v>35926</v>
      </c>
      <c r="S4423" s="17">
        <v>44986</v>
      </c>
      <c r="T4423" s="31">
        <v>45716</v>
      </c>
      <c r="U4423" s="20"/>
      <c r="V4423" s="20"/>
      <c r="W4423" s="17"/>
      <c r="X4423" s="17"/>
      <c r="Y4423" s="17"/>
      <c r="Z4423" s="20"/>
      <c r="AA4423" s="18">
        <f t="shared" ca="1" si="345"/>
        <v>27</v>
      </c>
      <c r="AB4423" s="19" t="s">
        <v>7878</v>
      </c>
      <c r="AC4423" s="35" t="str">
        <f t="shared" si="349"/>
        <v>1 anos 11 meses 27 dias</v>
      </c>
      <c r="AD4423" s="35" t="str">
        <f ca="1">IF(AND(V4423="",T4423&lt;TODAY()),"Contrato Encerrado",IF(AND(V4423="",T4423&gt;TODAY()),DATEDIF(TODAY(),T4423,"Y")&amp;" anos"&amp;" "&amp;DATEDIF(TODAY(),T4423,"YM")&amp;" meses"&amp;" "&amp;DATEDIF(TODAY(),T4423,"MD")&amp;" dias",IF(AND(X4423="",V4423&lt;TODAY()),"Contrato Encerrado",IF(AND(X4423="",V4423&gt;TODAY()),DATEDIF(TODAY(),V4423,"Y")&amp;" anos"&amp;" "&amp;DATEDIF(TODAY(),V4423,"YM")&amp;" meses"&amp;" "&amp;DATEDIF(TODAY(),V4423,"MD")&amp;" dias",IF(AND(Z4423="",X4423&lt;TODAY()),"Contrato Encerrado",IF(AND(Z4423="",X4423&gt;TODAY()),DATEDIF(TODAY(),X4423,"Y")&amp;" anos"&amp;" "&amp;DATEDIF(TODAY(),X4423,"YM")&amp;" meses"&amp;" "&amp;DATEDIF(TODAY(),X4423,"MD")&amp;" dias",IF(AND(Z4423&lt;&gt;””,Z4423&lt;TODAY()),"Contrato Encerrado",IF(AND(Z4423&lt;&gt;"",Z4423&gt;TODAY()),DATEDIF(TODAY(),Z4423,"Y")&amp;" anos"&amp;" "&amp;DATEDIF(TODAY(),Z4423,"YM")&amp;" meses"&amp;" "&amp;DATEDIF(TODAY(),Z4423,"MD")&amp;" dias"))))))))</f>
        <v>Contrato Encerrado</v>
      </c>
      <c r="AE4423" s="35">
        <f t="shared" si="346"/>
        <v>730</v>
      </c>
      <c r="AF4423" s="35">
        <f t="shared" si="347"/>
        <v>0</v>
      </c>
      <c r="AG4423" s="17" t="str">
        <f t="shared" si="348"/>
        <v>ESTÁGIO COMPLETOU 2 ANOS</v>
      </c>
    </row>
    <row r="4424" spans="1:33" ht="11.25" customHeight="1" x14ac:dyDescent="0.2">
      <c r="A4424" s="8" t="s">
        <v>9</v>
      </c>
      <c r="B4424" s="10" t="s">
        <v>13</v>
      </c>
      <c r="C4424" s="11" t="s">
        <v>22</v>
      </c>
      <c r="D4424" s="36">
        <v>2022</v>
      </c>
      <c r="E4424" s="12" t="s">
        <v>510</v>
      </c>
      <c r="F4424" s="8" t="s">
        <v>511</v>
      </c>
      <c r="G4424" s="77" t="s">
        <v>551</v>
      </c>
      <c r="H4424" s="78" t="s">
        <v>552</v>
      </c>
      <c r="I4424" s="14" t="s">
        <v>553</v>
      </c>
      <c r="J4424" s="14" t="s">
        <v>1302</v>
      </c>
      <c r="K4424" s="14" t="s">
        <v>29</v>
      </c>
      <c r="L4424" s="15" t="s">
        <v>30</v>
      </c>
      <c r="M4424" s="7" t="s">
        <v>9427</v>
      </c>
      <c r="N4424" s="15" t="s">
        <v>2098</v>
      </c>
      <c r="O4424" s="16"/>
      <c r="P4424" s="16" t="s">
        <v>2517</v>
      </c>
      <c r="Q4424" s="16" t="s">
        <v>2522</v>
      </c>
      <c r="R4424" s="31">
        <v>34797</v>
      </c>
      <c r="S4424" s="31">
        <v>44320</v>
      </c>
      <c r="T4424" s="31">
        <v>44922</v>
      </c>
      <c r="U4424" s="31"/>
      <c r="V4424" s="31"/>
      <c r="W4424" s="31"/>
      <c r="X4424" s="17"/>
      <c r="Y4424" s="17"/>
      <c r="Z4424" s="31"/>
      <c r="AA4424" s="18">
        <f t="shared" ca="1" si="345"/>
        <v>30</v>
      </c>
      <c r="AB4424" s="19" t="s">
        <v>7877</v>
      </c>
      <c r="AC4424" s="35" t="str">
        <f t="shared" si="349"/>
        <v>1 anos 7 meses 23 dias</v>
      </c>
      <c r="AD4424" s="35" t="str">
        <f ca="1">IF(AND(V4424="",T4424&lt;TODAY()),"Contrato Encerrado",IF(AND(V4424="",T4424&gt;TODAY()),DATEDIF(TODAY(),T4424,"Y")&amp;" anos"&amp;" "&amp;DATEDIF(TODAY(),T4424,"YM")&amp;" meses"&amp;" "&amp;DATEDIF(TODAY(),T4424,"MD")&amp;" dias",IF(AND(X4424="",V4424&lt;TODAY()),"Contrato Encerrado",IF(AND(X4424="",V4424&gt;TODAY()),DATEDIF(TODAY(),V4424,"Y")&amp;" anos"&amp;" "&amp;DATEDIF(TODAY(),V4424,"YM")&amp;" meses"&amp;" "&amp;DATEDIF(TODAY(),V4424,"MD")&amp;" dias",IF(AND(Z4424="",X4424&lt;TODAY()),"Contrato Encerrado",IF(AND(Z4424="",X4424&gt;TODAY()),DATEDIF(TODAY(),X4424,"Y")&amp;" anos"&amp;" "&amp;DATEDIF(TODAY(),X4424,"YM")&amp;" meses"&amp;" "&amp;DATEDIF(TODAY(),X4424,"MD")&amp;" dias",IF(AND(Z4424&lt;&gt;””,Z4424&lt;TODAY()),"Contrato Encerrado",IF(AND(Z4424&lt;&gt;"",Z4424&gt;TODAY()),DATEDIF(TODAY(),Z4424,"Y")&amp;" anos"&amp;" "&amp;DATEDIF(TODAY(),Z4424,"YM")&amp;" meses"&amp;" "&amp;DATEDIF(TODAY(),Z4424,"MD")&amp;" dias"))))))))</f>
        <v>Contrato Encerrado</v>
      </c>
      <c r="AE4424" s="35">
        <f t="shared" si="346"/>
        <v>602</v>
      </c>
      <c r="AF4424" s="35">
        <f t="shared" si="347"/>
        <v>128</v>
      </c>
      <c r="AG4424" s="17" t="str">
        <f t="shared" si="348"/>
        <v>0 anos 4 meses 7 dias</v>
      </c>
    </row>
    <row r="4425" spans="1:33" ht="11.25" customHeight="1" x14ac:dyDescent="0.2">
      <c r="A4425" s="8" t="s">
        <v>9</v>
      </c>
      <c r="B4425" s="8" t="s">
        <v>13</v>
      </c>
      <c r="C4425" s="22" t="s">
        <v>15</v>
      </c>
      <c r="D4425" s="37">
        <v>2025</v>
      </c>
      <c r="E4425" s="12" t="s">
        <v>157</v>
      </c>
      <c r="F4425" s="8" t="s">
        <v>158</v>
      </c>
      <c r="G4425" s="77" t="s">
        <v>15994</v>
      </c>
      <c r="H4425" s="78" t="s">
        <v>15995</v>
      </c>
      <c r="I4425" s="14" t="s">
        <v>15996</v>
      </c>
      <c r="J4425" s="14" t="s">
        <v>10</v>
      </c>
      <c r="K4425" s="14" t="s">
        <v>29</v>
      </c>
      <c r="L4425" s="15" t="s">
        <v>30</v>
      </c>
      <c r="M4425" s="7" t="s">
        <v>9427</v>
      </c>
      <c r="N4425" s="15" t="s">
        <v>2101</v>
      </c>
      <c r="O4425" s="15" t="s">
        <v>8813</v>
      </c>
      <c r="P4425" s="15" t="s">
        <v>2518</v>
      </c>
      <c r="Q4425" s="15" t="s">
        <v>4109</v>
      </c>
      <c r="R4425" s="20">
        <v>37633</v>
      </c>
      <c r="S4425" s="20">
        <v>45722</v>
      </c>
      <c r="T4425" s="20">
        <v>46086</v>
      </c>
      <c r="U4425" s="20"/>
      <c r="V4425" s="20"/>
      <c r="W4425" s="20"/>
      <c r="X4425" s="17"/>
      <c r="Y4425" s="17"/>
      <c r="Z4425" s="20"/>
      <c r="AA4425" s="21">
        <f t="shared" ca="1" si="345"/>
        <v>22</v>
      </c>
      <c r="AB4425" s="15" t="s">
        <v>7877</v>
      </c>
      <c r="AC4425" s="35" t="str">
        <f t="shared" si="349"/>
        <v>0 anos 11 meses 27 dias</v>
      </c>
      <c r="AD4425" s="35" t="str">
        <f ca="1">IF(AND(V4425="",T4425&lt;TODAY()),"Contrato Encerrado",IF(AND(V4425="",T4425&gt;TODAY()),DATEDIF(TODAY(),T4425,"Y")&amp;" anos"&amp;" "&amp;DATEDIF(TODAY(),T4425,"YM")&amp;" meses"&amp;" "&amp;DATEDIF(TODAY(),T4425,"MD")&amp;" dias",IF(AND(X4425="",V4425&lt;TODAY()),"Contrato Encerrado",IF(AND(X4425="",V4425&gt;TODAY()),DATEDIF(TODAY(),V4425,"Y")&amp;" anos"&amp;" "&amp;DATEDIF(TODAY(),V4425,"YM")&amp;" meses"&amp;" "&amp;DATEDIF(TODAY(),V4425,"MD")&amp;" dias",IF(AND(Z4425="",X4425&lt;TODAY()),"Contrato Encerrado",IF(AND(Z4425="",X4425&gt;TODAY()),DATEDIF(TODAY(),X4425,"Y")&amp;" anos"&amp;" "&amp;DATEDIF(TODAY(),X4425,"YM")&amp;" meses"&amp;" "&amp;DATEDIF(TODAY(),X4425,"MD")&amp;" dias",IF(AND(Z4425&lt;&gt;””,Z4425&lt;TODAY()),"Contrato Encerrado",IF(AND(Z4425&lt;&gt;"",Z4425&gt;TODAY()),DATEDIF(TODAY(),Z4425,"Y")&amp;" anos"&amp;" "&amp;DATEDIF(TODAY(),Z4425,"YM")&amp;" meses"&amp;" "&amp;DATEDIF(TODAY(),Z4425,"MD")&amp;" dias"))))))))</f>
        <v>0 anos 4 meses 26 dias</v>
      </c>
      <c r="AE4425" s="35">
        <f t="shared" si="346"/>
        <v>364</v>
      </c>
      <c r="AF4425" s="35">
        <f t="shared" si="347"/>
        <v>366</v>
      </c>
      <c r="AG4425" s="17" t="str">
        <f t="shared" si="348"/>
        <v>0 anos 11 meses 31 dias</v>
      </c>
    </row>
    <row r="4426" spans="1:33" ht="11.25" customHeight="1" x14ac:dyDescent="0.2">
      <c r="A4426" s="8" t="s">
        <v>9</v>
      </c>
      <c r="B4426" s="10" t="s">
        <v>13</v>
      </c>
      <c r="C4426" s="11" t="s">
        <v>22</v>
      </c>
      <c r="D4426" s="36">
        <v>2022</v>
      </c>
      <c r="E4426" s="12" t="s">
        <v>157</v>
      </c>
      <c r="F4426" s="8" t="s">
        <v>158</v>
      </c>
      <c r="G4426" s="77" t="s">
        <v>1005</v>
      </c>
      <c r="H4426" s="78" t="s">
        <v>1006</v>
      </c>
      <c r="I4426" s="14" t="s">
        <v>1007</v>
      </c>
      <c r="J4426" s="14" t="s">
        <v>1302</v>
      </c>
      <c r="K4426" s="14" t="s">
        <v>29</v>
      </c>
      <c r="L4426" s="15" t="s">
        <v>30</v>
      </c>
      <c r="M4426" s="7" t="s">
        <v>9427</v>
      </c>
      <c r="N4426" s="16" t="s">
        <v>2101</v>
      </c>
      <c r="O4426" s="16"/>
      <c r="P4426" s="16" t="s">
        <v>2517</v>
      </c>
      <c r="Q4426" s="16" t="s">
        <v>2522</v>
      </c>
      <c r="R4426" s="31">
        <v>32218</v>
      </c>
      <c r="S4426" s="31">
        <v>44382</v>
      </c>
      <c r="T4426" s="31">
        <v>45036</v>
      </c>
      <c r="U4426" s="31"/>
      <c r="V4426" s="31"/>
      <c r="W4426" s="31"/>
      <c r="X4426" s="17"/>
      <c r="Y4426" s="17"/>
      <c r="Z4426" s="31"/>
      <c r="AA4426" s="18">
        <f t="shared" ca="1" si="345"/>
        <v>37</v>
      </c>
      <c r="AB4426" s="19" t="s">
        <v>7878</v>
      </c>
      <c r="AC4426" s="35" t="str">
        <f t="shared" si="349"/>
        <v>1 anos 9 meses 15 dias</v>
      </c>
      <c r="AD4426" s="35" t="str">
        <f ca="1">IF(AND(V4426="",T4426&lt;TODAY()),"Contrato Encerrado",IF(AND(V4426="",T4426&gt;TODAY()),DATEDIF(TODAY(),T4426,"Y")&amp;" anos"&amp;" "&amp;DATEDIF(TODAY(),T4426,"YM")&amp;" meses"&amp;" "&amp;DATEDIF(TODAY(),T4426,"MD")&amp;" dias",IF(AND(X4426="",V4426&lt;TODAY()),"Contrato Encerrado",IF(AND(X4426="",V4426&gt;TODAY()),DATEDIF(TODAY(),V4426,"Y")&amp;" anos"&amp;" "&amp;DATEDIF(TODAY(),V4426,"YM")&amp;" meses"&amp;" "&amp;DATEDIF(TODAY(),V4426,"MD")&amp;" dias",IF(AND(Z4426="",X4426&lt;TODAY()),"Contrato Encerrado",IF(AND(Z4426="",X4426&gt;TODAY()),DATEDIF(TODAY(),X4426,"Y")&amp;" anos"&amp;" "&amp;DATEDIF(TODAY(),X4426,"YM")&amp;" meses"&amp;" "&amp;DATEDIF(TODAY(),X4426,"MD")&amp;" dias",IF(AND(Z4426&lt;&gt;””,Z4426&lt;TODAY()),"Contrato Encerrado",IF(AND(Z4426&lt;&gt;"",Z4426&gt;TODAY()),DATEDIF(TODAY(),Z4426,"Y")&amp;" anos"&amp;" "&amp;DATEDIF(TODAY(),Z4426,"YM")&amp;" meses"&amp;" "&amp;DATEDIF(TODAY(),Z4426,"MD")&amp;" dias"))))))))</f>
        <v>Contrato Encerrado</v>
      </c>
      <c r="AE4426" s="35">
        <f t="shared" si="346"/>
        <v>654</v>
      </c>
      <c r="AF4426" s="35">
        <f t="shared" si="347"/>
        <v>76</v>
      </c>
      <c r="AG4426" s="17" t="str">
        <f t="shared" si="348"/>
        <v>0 anos 2 meses 16 dias</v>
      </c>
    </row>
    <row r="4427" spans="1:33" ht="11.25" customHeight="1" x14ac:dyDescent="0.2">
      <c r="A4427" s="8" t="s">
        <v>9</v>
      </c>
      <c r="B4427" s="8" t="s">
        <v>13</v>
      </c>
      <c r="C4427" s="22" t="s">
        <v>15</v>
      </c>
      <c r="D4427" s="37">
        <v>2025</v>
      </c>
      <c r="E4427" s="12" t="s">
        <v>6024</v>
      </c>
      <c r="F4427" s="8" t="s">
        <v>6025</v>
      </c>
      <c r="G4427" s="77" t="s">
        <v>15997</v>
      </c>
      <c r="H4427" s="78" t="s">
        <v>15998</v>
      </c>
      <c r="I4427" s="14" t="s">
        <v>15999</v>
      </c>
      <c r="J4427" s="14" t="s">
        <v>10</v>
      </c>
      <c r="K4427" s="14" t="s">
        <v>29</v>
      </c>
      <c r="L4427" s="15" t="s">
        <v>30</v>
      </c>
      <c r="M4427" s="7" t="s">
        <v>9427</v>
      </c>
      <c r="N4427" s="15" t="s">
        <v>2103</v>
      </c>
      <c r="O4427" s="15" t="s">
        <v>15719</v>
      </c>
      <c r="P4427" s="15" t="s">
        <v>2518</v>
      </c>
      <c r="Q4427" s="15" t="s">
        <v>4109</v>
      </c>
      <c r="R4427" s="20">
        <v>34332</v>
      </c>
      <c r="S4427" s="20">
        <v>45719</v>
      </c>
      <c r="T4427" s="20">
        <v>46022</v>
      </c>
      <c r="U4427" s="20"/>
      <c r="V4427" s="20"/>
      <c r="W4427" s="20"/>
      <c r="X4427" s="17"/>
      <c r="Y4427" s="17"/>
      <c r="Z4427" s="20"/>
      <c r="AA4427" s="21">
        <f t="shared" ca="1" si="345"/>
        <v>31</v>
      </c>
      <c r="AB4427" s="15" t="s">
        <v>7878</v>
      </c>
      <c r="AC4427" s="35" t="str">
        <f t="shared" si="349"/>
        <v>0 anos 9 meses 28 dias</v>
      </c>
      <c r="AD4427" s="35" t="str">
        <f ca="1">IF(AND(V4427="",T4427&lt;TODAY()),"Contrato Encerrado",IF(AND(V4427="",T4427&gt;TODAY()),DATEDIF(TODAY(),T4427,"Y")&amp;" anos"&amp;" "&amp;DATEDIF(TODAY(),T4427,"YM")&amp;" meses"&amp;" "&amp;DATEDIF(TODAY(),T4427,"MD")&amp;" dias",IF(AND(X4427="",V4427&lt;TODAY()),"Contrato Encerrado",IF(AND(X4427="",V4427&gt;TODAY()),DATEDIF(TODAY(),V4427,"Y")&amp;" anos"&amp;" "&amp;DATEDIF(TODAY(),V4427,"YM")&amp;" meses"&amp;" "&amp;DATEDIF(TODAY(),V4427,"MD")&amp;" dias",IF(AND(Z4427="",X4427&lt;TODAY()),"Contrato Encerrado",IF(AND(Z4427="",X4427&gt;TODAY()),DATEDIF(TODAY(),X4427,"Y")&amp;" anos"&amp;" "&amp;DATEDIF(TODAY(),X4427,"YM")&amp;" meses"&amp;" "&amp;DATEDIF(TODAY(),X4427,"MD")&amp;" dias",IF(AND(Z4427&lt;&gt;””,Z4427&lt;TODAY()),"Contrato Encerrado",IF(AND(Z4427&lt;&gt;"",Z4427&gt;TODAY()),DATEDIF(TODAY(),Z4427,"Y")&amp;" anos"&amp;" "&amp;DATEDIF(TODAY(),Z4427,"YM")&amp;" meses"&amp;" "&amp;DATEDIF(TODAY(),Z4427,"MD")&amp;" dias"))))))))</f>
        <v>0 anos 2 meses 24 dias</v>
      </c>
      <c r="AE4427" s="35">
        <f t="shared" si="346"/>
        <v>303</v>
      </c>
      <c r="AF4427" s="35">
        <f t="shared" si="347"/>
        <v>427</v>
      </c>
      <c r="AG4427" s="17" t="str">
        <f t="shared" si="348"/>
        <v>1 anos 2 meses 2 dias</v>
      </c>
    </row>
    <row r="4428" spans="1:33" ht="11.25" customHeight="1" x14ac:dyDescent="0.2">
      <c r="A4428" s="8" t="s">
        <v>9</v>
      </c>
      <c r="B4428" s="8" t="s">
        <v>13</v>
      </c>
      <c r="C4428" s="22" t="s">
        <v>11</v>
      </c>
      <c r="D4428" s="36">
        <v>2025</v>
      </c>
      <c r="E4428" s="12" t="s">
        <v>157</v>
      </c>
      <c r="F4428" s="8" t="s">
        <v>158</v>
      </c>
      <c r="G4428" s="77" t="s">
        <v>15317</v>
      </c>
      <c r="H4428" s="78" t="s">
        <v>15318</v>
      </c>
      <c r="I4428" s="14" t="s">
        <v>15319</v>
      </c>
      <c r="J4428" s="14" t="s">
        <v>10</v>
      </c>
      <c r="K4428" s="14" t="s">
        <v>29</v>
      </c>
      <c r="L4428" s="15" t="s">
        <v>81</v>
      </c>
      <c r="M4428" s="7" t="s">
        <v>82</v>
      </c>
      <c r="N4428" s="15" t="s">
        <v>4113</v>
      </c>
      <c r="O4428" s="15" t="s">
        <v>15320</v>
      </c>
      <c r="P4428" s="15" t="s">
        <v>2518</v>
      </c>
      <c r="Q4428" s="35" t="s">
        <v>4109</v>
      </c>
      <c r="R4428" s="20">
        <v>39333</v>
      </c>
      <c r="S4428" s="20">
        <v>45670</v>
      </c>
      <c r="T4428" s="20" t="s">
        <v>15306</v>
      </c>
      <c r="U4428" s="20"/>
      <c r="V4428" s="20"/>
      <c r="W4428" s="20"/>
      <c r="X4428" s="17"/>
      <c r="Y4428" s="17"/>
      <c r="Z4428" s="20"/>
      <c r="AA4428" s="18">
        <f t="shared" ca="1" si="345"/>
        <v>18</v>
      </c>
      <c r="AB4428" s="20" t="s">
        <v>7878</v>
      </c>
      <c r="AC4428" s="35" t="str">
        <f t="shared" si="349"/>
        <v>0 anos 11 meses 2 dias</v>
      </c>
      <c r="AD4428" s="35" t="str">
        <f ca="1">IF(AND(V4428="",T4428&lt;TODAY()),"Contrato Encerrado",IF(AND(V4428="",T4428&gt;TODAY()),DATEDIF(TODAY(),T4428,"Y")&amp;" anos"&amp;" "&amp;DATEDIF(TODAY(),T4428,"YM")&amp;" meses"&amp;" "&amp;DATEDIF(TODAY(),T4428,"MD")&amp;" dias",IF(AND(X4428="",V4428&lt;TODAY()),"Contrato Encerrado",IF(AND(X4428="",V4428&gt;TODAY()),DATEDIF(TODAY(),V4428,"Y")&amp;" anos"&amp;" "&amp;DATEDIF(TODAY(),V4428,"YM")&amp;" meses"&amp;" "&amp;DATEDIF(TODAY(),V4428,"MD")&amp;" dias",IF(AND(Z4428="",X4428&lt;TODAY()),"Contrato Encerrado",IF(AND(Z4428="",X4428&gt;TODAY()),DATEDIF(TODAY(),X4428,"Y")&amp;" anos"&amp;" "&amp;DATEDIF(TODAY(),X4428,"YM")&amp;" meses"&amp;" "&amp;DATEDIF(TODAY(),X4428,"MD")&amp;" dias",IF(AND(Z4428&lt;&gt;””,Z4428&lt;TODAY()),"Contrato Encerrado",IF(AND(Z4428&lt;&gt;"",Z4428&gt;TODAY()),DATEDIF(TODAY(),Z4428,"Y")&amp;" anos"&amp;" "&amp;DATEDIF(TODAY(),Z4428,"YM")&amp;" meses"&amp;" "&amp;DATEDIF(TODAY(),Z4428,"MD")&amp;" dias"))))))))</f>
        <v>0 anos 2 meses 8 dias</v>
      </c>
      <c r="AE4428" s="35">
        <f t="shared" si="346"/>
        <v>336</v>
      </c>
      <c r="AF4428" s="35">
        <f t="shared" si="347"/>
        <v>394</v>
      </c>
      <c r="AG4428" s="17" t="str">
        <f t="shared" si="348"/>
        <v>1 anos 0 meses 28 dias</v>
      </c>
    </row>
    <row r="4429" spans="1:33" ht="11.25" customHeight="1" x14ac:dyDescent="0.2">
      <c r="A4429" s="10" t="s">
        <v>9</v>
      </c>
      <c r="B4429" s="10" t="s">
        <v>13</v>
      </c>
      <c r="C4429" s="11" t="s">
        <v>16</v>
      </c>
      <c r="D4429" s="36">
        <v>2021</v>
      </c>
      <c r="E4429" s="13" t="s">
        <v>79</v>
      </c>
      <c r="F4429" s="10" t="s">
        <v>80</v>
      </c>
      <c r="G4429" s="83" t="s">
        <v>3885</v>
      </c>
      <c r="H4429" s="84" t="s">
        <v>3886</v>
      </c>
      <c r="I4429" s="13" t="s">
        <v>3887</v>
      </c>
      <c r="J4429" s="14" t="s">
        <v>1302</v>
      </c>
      <c r="K4429" s="13" t="s">
        <v>29</v>
      </c>
      <c r="L4429" s="25" t="s">
        <v>81</v>
      </c>
      <c r="M4429" s="7" t="s">
        <v>82</v>
      </c>
      <c r="N4429" s="26" t="s">
        <v>4113</v>
      </c>
      <c r="O4429" s="27"/>
      <c r="P4429" s="26" t="s">
        <v>2517</v>
      </c>
      <c r="Q4429" s="26" t="s">
        <v>2522</v>
      </c>
      <c r="R4429" s="31">
        <v>38026</v>
      </c>
      <c r="S4429" s="31">
        <v>44287</v>
      </c>
      <c r="T4429" s="31">
        <v>44562</v>
      </c>
      <c r="U4429" s="31"/>
      <c r="V4429" s="31"/>
      <c r="W4429" s="31"/>
      <c r="X4429" s="17"/>
      <c r="Y4429" s="17"/>
      <c r="Z4429" s="31"/>
      <c r="AA4429" s="18">
        <f t="shared" ca="1" si="345"/>
        <v>21</v>
      </c>
      <c r="AB4429" s="19" t="s">
        <v>7878</v>
      </c>
      <c r="AC4429" s="35" t="str">
        <f t="shared" si="349"/>
        <v>0 anos 9 meses 0 dias</v>
      </c>
      <c r="AD4429" s="35" t="str">
        <f ca="1">IF(AND(V4429="",T4429&lt;TODAY()),"Contrato Encerrado",IF(AND(V4429="",T4429&gt;TODAY()),DATEDIF(TODAY(),T4429,"Y")&amp;" anos"&amp;" "&amp;DATEDIF(TODAY(),T4429,"YM")&amp;" meses"&amp;" "&amp;DATEDIF(TODAY(),T4429,"MD")&amp;" dias",IF(AND(X4429="",V4429&lt;TODAY()),"Contrato Encerrado",IF(AND(X4429="",V4429&gt;TODAY()),DATEDIF(TODAY(),V4429,"Y")&amp;" anos"&amp;" "&amp;DATEDIF(TODAY(),V4429,"YM")&amp;" meses"&amp;" "&amp;DATEDIF(TODAY(),V4429,"MD")&amp;" dias",IF(AND(Z4429="",X4429&lt;TODAY()),"Contrato Encerrado",IF(AND(Z4429="",X4429&gt;TODAY()),DATEDIF(TODAY(),X4429,"Y")&amp;" anos"&amp;" "&amp;DATEDIF(TODAY(),X4429,"YM")&amp;" meses"&amp;" "&amp;DATEDIF(TODAY(),X4429,"MD")&amp;" dias",IF(AND(Z4429&lt;&gt;””,Z4429&lt;TODAY()),"Contrato Encerrado",IF(AND(Z4429&lt;&gt;"",Z4429&gt;TODAY()),DATEDIF(TODAY(),Z4429,"Y")&amp;" anos"&amp;" "&amp;DATEDIF(TODAY(),Z4429,"YM")&amp;" meses"&amp;" "&amp;DATEDIF(TODAY(),Z4429,"MD")&amp;" dias"))))))))</f>
        <v>Contrato Encerrado</v>
      </c>
      <c r="AE4429" s="35">
        <f t="shared" si="346"/>
        <v>275</v>
      </c>
      <c r="AF4429" s="35">
        <f t="shared" si="347"/>
        <v>455</v>
      </c>
      <c r="AG4429" s="17" t="str">
        <f t="shared" si="348"/>
        <v>1 anos 2 meses 30 dias</v>
      </c>
    </row>
    <row r="4430" spans="1:33" ht="11.25" customHeight="1" x14ac:dyDescent="0.2">
      <c r="A4430" s="8" t="s">
        <v>9</v>
      </c>
      <c r="B4430" s="8" t="s">
        <v>13</v>
      </c>
      <c r="C4430" s="22" t="s">
        <v>22</v>
      </c>
      <c r="D4430" s="37">
        <v>2023</v>
      </c>
      <c r="E4430" s="12" t="s">
        <v>157</v>
      </c>
      <c r="F4430" s="8" t="s">
        <v>158</v>
      </c>
      <c r="G4430" s="77" t="s">
        <v>9992</v>
      </c>
      <c r="H4430" s="78" t="s">
        <v>9993</v>
      </c>
      <c r="I4430" s="14" t="s">
        <v>9994</v>
      </c>
      <c r="J4430" s="14" t="s">
        <v>14943</v>
      </c>
      <c r="K4430" s="14" t="s">
        <v>29</v>
      </c>
      <c r="L4430" s="15" t="s">
        <v>30</v>
      </c>
      <c r="M4430" s="7" t="s">
        <v>9427</v>
      </c>
      <c r="N4430" s="15" t="s">
        <v>2101</v>
      </c>
      <c r="O4430" s="15" t="s">
        <v>9995</v>
      </c>
      <c r="P4430" s="15" t="s">
        <v>2518</v>
      </c>
      <c r="Q4430" s="15" t="s">
        <v>4109</v>
      </c>
      <c r="R4430" s="20">
        <v>36650</v>
      </c>
      <c r="S4430" s="20">
        <v>45089</v>
      </c>
      <c r="T4430" s="31">
        <v>45657</v>
      </c>
      <c r="U4430" s="20"/>
      <c r="V4430" s="20"/>
      <c r="W4430" s="20"/>
      <c r="X4430" s="17"/>
      <c r="Y4430" s="17"/>
      <c r="Z4430" s="20"/>
      <c r="AA4430" s="18">
        <f t="shared" ca="1" si="345"/>
        <v>25</v>
      </c>
      <c r="AB4430" s="15" t="s">
        <v>7878</v>
      </c>
      <c r="AC4430" s="35" t="str">
        <f t="shared" si="349"/>
        <v>1 anos 6 meses 19 dias</v>
      </c>
      <c r="AD4430" s="35" t="str">
        <f ca="1">IF(AND(V4430="",T4430&lt;TODAY()),"Contrato Encerrado",IF(AND(V4430="",T4430&gt;TODAY()),DATEDIF(TODAY(),T4430,"Y")&amp;" anos"&amp;" "&amp;DATEDIF(TODAY(),T4430,"YM")&amp;" meses"&amp;" "&amp;DATEDIF(TODAY(),T4430,"MD")&amp;" dias",IF(AND(X4430="",V4430&lt;TODAY()),"Contrato Encerrado",IF(AND(X4430="",V4430&gt;TODAY()),DATEDIF(TODAY(),V4430,"Y")&amp;" anos"&amp;" "&amp;DATEDIF(TODAY(),V4430,"YM")&amp;" meses"&amp;" "&amp;DATEDIF(TODAY(),V4430,"MD")&amp;" dias",IF(AND(Z4430="",X4430&lt;TODAY()),"Contrato Encerrado",IF(AND(Z4430="",X4430&gt;TODAY()),DATEDIF(TODAY(),X4430,"Y")&amp;" anos"&amp;" "&amp;DATEDIF(TODAY(),X4430,"YM")&amp;" meses"&amp;" "&amp;DATEDIF(TODAY(),X4430,"MD")&amp;" dias",IF(AND(Z4430&lt;&gt;””,Z4430&lt;TODAY()),"Contrato Encerrado",IF(AND(Z4430&lt;&gt;"",Z4430&gt;TODAY()),DATEDIF(TODAY(),Z4430,"Y")&amp;" anos"&amp;" "&amp;DATEDIF(TODAY(),Z4430,"YM")&amp;" meses"&amp;" "&amp;DATEDIF(TODAY(),Z4430,"MD")&amp;" dias"))))))))</f>
        <v>Contrato Encerrado</v>
      </c>
      <c r="AE4430" s="35">
        <f t="shared" si="346"/>
        <v>568</v>
      </c>
      <c r="AF4430" s="35">
        <f t="shared" si="347"/>
        <v>162</v>
      </c>
      <c r="AG4430" s="17" t="str">
        <f t="shared" si="348"/>
        <v>0 anos 5 meses 10 dias</v>
      </c>
    </row>
    <row r="4431" spans="1:33" ht="11.25" customHeight="1" x14ac:dyDescent="0.2">
      <c r="A4431" s="8" t="s">
        <v>9</v>
      </c>
      <c r="B4431" s="10" t="s">
        <v>13</v>
      </c>
      <c r="C4431" s="11" t="s">
        <v>22</v>
      </c>
      <c r="D4431" s="36">
        <v>2022</v>
      </c>
      <c r="E4431" s="12" t="s">
        <v>157</v>
      </c>
      <c r="F4431" s="8" t="s">
        <v>158</v>
      </c>
      <c r="G4431" s="77" t="s">
        <v>5506</v>
      </c>
      <c r="H4431" s="78" t="s">
        <v>5507</v>
      </c>
      <c r="I4431" s="14" t="s">
        <v>5508</v>
      </c>
      <c r="J4431" s="14" t="s">
        <v>1302</v>
      </c>
      <c r="K4431" s="14" t="s">
        <v>29</v>
      </c>
      <c r="L4431" s="15" t="s">
        <v>30</v>
      </c>
      <c r="M4431" s="7" t="s">
        <v>9427</v>
      </c>
      <c r="N4431" s="16" t="s">
        <v>4159</v>
      </c>
      <c r="O4431" s="16"/>
      <c r="P4431" s="16" t="s">
        <v>2518</v>
      </c>
      <c r="Q4431" s="16" t="s">
        <v>2521</v>
      </c>
      <c r="R4431" s="31">
        <v>27162</v>
      </c>
      <c r="S4431" s="31">
        <v>44803</v>
      </c>
      <c r="T4431" s="31">
        <v>45099</v>
      </c>
      <c r="U4431" s="31"/>
      <c r="V4431" s="31"/>
      <c r="W4431" s="31"/>
      <c r="X4431" s="17"/>
      <c r="Y4431" s="17"/>
      <c r="Z4431" s="31"/>
      <c r="AA4431" s="18">
        <f t="shared" ca="1" si="345"/>
        <v>51</v>
      </c>
      <c r="AB4431" s="19" t="s">
        <v>7878</v>
      </c>
      <c r="AC4431" s="35" t="str">
        <f t="shared" si="349"/>
        <v>0 anos 9 meses 23 dias</v>
      </c>
      <c r="AD4431" s="35" t="str">
        <f ca="1">IF(AND(V4431="",T4431&lt;TODAY()),"Contrato Encerrado",IF(AND(V4431="",T4431&gt;TODAY()),DATEDIF(TODAY(),T4431,"Y")&amp;" anos"&amp;" "&amp;DATEDIF(TODAY(),T4431,"YM")&amp;" meses"&amp;" "&amp;DATEDIF(TODAY(),T4431,"MD")&amp;" dias",IF(AND(X4431="",V4431&lt;TODAY()),"Contrato Encerrado",IF(AND(X4431="",V4431&gt;TODAY()),DATEDIF(TODAY(),V4431,"Y")&amp;" anos"&amp;" "&amp;DATEDIF(TODAY(),V4431,"YM")&amp;" meses"&amp;" "&amp;DATEDIF(TODAY(),V4431,"MD")&amp;" dias",IF(AND(Z4431="",X4431&lt;TODAY()),"Contrato Encerrado",IF(AND(Z4431="",X4431&gt;TODAY()),DATEDIF(TODAY(),X4431,"Y")&amp;" anos"&amp;" "&amp;DATEDIF(TODAY(),X4431,"YM")&amp;" meses"&amp;" "&amp;DATEDIF(TODAY(),X4431,"MD")&amp;" dias",IF(AND(Z4431&lt;&gt;””,Z4431&lt;TODAY()),"Contrato Encerrado",IF(AND(Z4431&lt;&gt;"",Z4431&gt;TODAY()),DATEDIF(TODAY(),Z4431,"Y")&amp;" anos"&amp;" "&amp;DATEDIF(TODAY(),Z4431,"YM")&amp;" meses"&amp;" "&amp;DATEDIF(TODAY(),Z4431,"MD")&amp;" dias"))))))))</f>
        <v>Contrato Encerrado</v>
      </c>
      <c r="AE4431" s="35">
        <f t="shared" si="346"/>
        <v>296</v>
      </c>
      <c r="AF4431" s="35">
        <f t="shared" si="347"/>
        <v>434</v>
      </c>
      <c r="AG4431" s="17" t="str">
        <f t="shared" si="348"/>
        <v>1 anos 2 meses 9 dias</v>
      </c>
    </row>
    <row r="4432" spans="1:33" ht="11.25" customHeight="1" x14ac:dyDescent="0.2">
      <c r="A4432" s="8" t="s">
        <v>9</v>
      </c>
      <c r="B4432" s="8" t="s">
        <v>13</v>
      </c>
      <c r="C4432" s="22" t="s">
        <v>17</v>
      </c>
      <c r="D4432" s="37">
        <v>2023</v>
      </c>
      <c r="E4432" s="23" t="s">
        <v>157</v>
      </c>
      <c r="F4432" s="8" t="s">
        <v>158</v>
      </c>
      <c r="G4432" s="77" t="s">
        <v>7462</v>
      </c>
      <c r="H4432" s="78" t="s">
        <v>7463</v>
      </c>
      <c r="I4432" s="9" t="s">
        <v>7464</v>
      </c>
      <c r="J4432" s="14" t="s">
        <v>1302</v>
      </c>
      <c r="K4432" s="9" t="s">
        <v>29</v>
      </c>
      <c r="L4432" s="24" t="s">
        <v>30</v>
      </c>
      <c r="M4432" s="7" t="s">
        <v>9427</v>
      </c>
      <c r="N4432" s="24" t="s">
        <v>2101</v>
      </c>
      <c r="O4432" s="24"/>
      <c r="P4432" s="24" t="s">
        <v>2518</v>
      </c>
      <c r="Q4432" s="24" t="s">
        <v>4109</v>
      </c>
      <c r="R4432" s="17">
        <v>29614</v>
      </c>
      <c r="S4432" s="17">
        <v>45051</v>
      </c>
      <c r="T4432" s="31">
        <v>45168</v>
      </c>
      <c r="U4432" s="17"/>
      <c r="V4432" s="31"/>
      <c r="W4432" s="17"/>
      <c r="X4432" s="17"/>
      <c r="Y4432" s="17"/>
      <c r="Z4432" s="31"/>
      <c r="AA4432" s="18">
        <f t="shared" ca="1" si="345"/>
        <v>44</v>
      </c>
      <c r="AB4432" s="19" t="s">
        <v>7878</v>
      </c>
      <c r="AC4432" s="35" t="str">
        <f t="shared" si="349"/>
        <v>0 anos 3 meses 25 dias</v>
      </c>
      <c r="AD4432" s="35" t="str">
        <f ca="1">IF(AND(V4432="",T4432&lt;TODAY()),"Contrato Encerrado",IF(AND(V4432="",T4432&gt;TODAY()),DATEDIF(TODAY(),T4432,"Y")&amp;" anos"&amp;" "&amp;DATEDIF(TODAY(),T4432,"YM")&amp;" meses"&amp;" "&amp;DATEDIF(TODAY(),T4432,"MD")&amp;" dias",IF(AND(X4432="",V4432&lt;TODAY()),"Contrato Encerrado",IF(AND(X4432="",V4432&gt;TODAY()),DATEDIF(TODAY(),V4432,"Y")&amp;" anos"&amp;" "&amp;DATEDIF(TODAY(),V4432,"YM")&amp;" meses"&amp;" "&amp;DATEDIF(TODAY(),V4432,"MD")&amp;" dias",IF(AND(Z4432="",X4432&lt;TODAY()),"Contrato Encerrado",IF(AND(Z4432="",X4432&gt;TODAY()),DATEDIF(TODAY(),X4432,"Y")&amp;" anos"&amp;" "&amp;DATEDIF(TODAY(),X4432,"YM")&amp;" meses"&amp;" "&amp;DATEDIF(TODAY(),X4432,"MD")&amp;" dias",IF(AND(Z4432&lt;&gt;””,Z4432&lt;TODAY()),"Contrato Encerrado",IF(AND(Z4432&lt;&gt;"",Z4432&gt;TODAY()),DATEDIF(TODAY(),Z4432,"Y")&amp;" anos"&amp;" "&amp;DATEDIF(TODAY(),Z4432,"YM")&amp;" meses"&amp;" "&amp;DATEDIF(TODAY(),Z4432,"MD")&amp;" dias"))))))))</f>
        <v>Contrato Encerrado</v>
      </c>
      <c r="AE4432" s="35">
        <f t="shared" si="346"/>
        <v>117</v>
      </c>
      <c r="AF4432" s="35">
        <f t="shared" si="347"/>
        <v>613</v>
      </c>
      <c r="AG4432" s="17" t="str">
        <f t="shared" si="348"/>
        <v>1 anos 8 meses 4 dias</v>
      </c>
    </row>
    <row r="4433" spans="1:33" ht="11.25" customHeight="1" x14ac:dyDescent="0.2">
      <c r="A4433" s="141" t="s">
        <v>9</v>
      </c>
      <c r="B4433" s="142" t="s">
        <v>13</v>
      </c>
      <c r="C4433" s="143" t="s">
        <v>22</v>
      </c>
      <c r="D4433" s="144">
        <v>2022</v>
      </c>
      <c r="E4433" s="145" t="s">
        <v>157</v>
      </c>
      <c r="F4433" s="141" t="s">
        <v>158</v>
      </c>
      <c r="G4433" s="146" t="s">
        <v>852</v>
      </c>
      <c r="H4433" s="147" t="s">
        <v>853</v>
      </c>
      <c r="I4433" s="148" t="s">
        <v>854</v>
      </c>
      <c r="J4433" s="14" t="s">
        <v>14943</v>
      </c>
      <c r="K4433" s="148" t="s">
        <v>29</v>
      </c>
      <c r="L4433" s="149" t="s">
        <v>30</v>
      </c>
      <c r="M4433" s="7" t="s">
        <v>9427</v>
      </c>
      <c r="N4433" s="150" t="s">
        <v>2101</v>
      </c>
      <c r="O4433" s="149" t="s">
        <v>7885</v>
      </c>
      <c r="P4433" s="150" t="s">
        <v>2516</v>
      </c>
      <c r="Q4433" s="150" t="s">
        <v>14550</v>
      </c>
      <c r="R4433" s="151">
        <v>30815</v>
      </c>
      <c r="S4433" s="151">
        <v>44390</v>
      </c>
      <c r="T4433" s="151">
        <v>45112</v>
      </c>
      <c r="U4433" s="151">
        <v>45208</v>
      </c>
      <c r="V4433" s="151">
        <v>45218</v>
      </c>
      <c r="W4433" s="151"/>
      <c r="X4433" s="17"/>
      <c r="Y4433" s="17"/>
      <c r="Z4433" s="151"/>
      <c r="AA4433" s="152">
        <f t="shared" ca="1" si="345"/>
        <v>41</v>
      </c>
      <c r="AB4433" s="153" t="s">
        <v>7878</v>
      </c>
      <c r="AC4433" s="35" t="str">
        <f t="shared" si="349"/>
        <v>2 anos 0 meses 2 dias</v>
      </c>
      <c r="AD4433" s="132" t="str">
        <f ca="1">IF(AND(V4433="",T4433&lt;TODAY()),"Contrato Encerrado",IF(AND(V4433="",T4433&gt;TODAY()),DATEDIF(TODAY(),T4433,"Y")&amp;" anos"&amp;" "&amp;DATEDIF(TODAY(),T4433,"YM")&amp;" meses"&amp;" "&amp;DATEDIF(TODAY(),T4433,"MD")&amp;" dias",IF(AND(X4433="",V4433&lt;TODAY()),"Contrato Encerrado",IF(AND(X4433="",V4433&gt;TODAY()),DATEDIF(TODAY(),V4433,"Y")&amp;" anos"&amp;" "&amp;DATEDIF(TODAY(),V4433,"YM")&amp;" meses"&amp;" "&amp;DATEDIF(TODAY(),V4433,"MD")&amp;" dias",IF(AND(Z4433="",X4433&lt;TODAY()),"Contrato Encerrado",IF(AND(Z4433="",X4433&gt;TODAY()),DATEDIF(TODAY(),X4433,"Y")&amp;" anos"&amp;" "&amp;DATEDIF(TODAY(),X4433,"YM")&amp;" meses"&amp;" "&amp;DATEDIF(TODAY(),X4433,"MD")&amp;" dias",IF(AND(Z4433&lt;&gt;””,Z4433&lt;TODAY()),"Contrato Encerrado",IF(AND(Z4433&lt;&gt;"",Z4433&gt;TODAY()),DATEDIF(TODAY(),Z4433,"Y")&amp;" anos"&amp;" "&amp;DATEDIF(TODAY(),Z4433,"YM")&amp;" meses"&amp;" "&amp;DATEDIF(TODAY(),Z4433,"MD")&amp;" dias"))))))))</f>
        <v>Contrato Encerrado</v>
      </c>
      <c r="AE4433" s="132">
        <f t="shared" si="346"/>
        <v>732</v>
      </c>
      <c r="AF4433" s="132">
        <f t="shared" si="347"/>
        <v>-2</v>
      </c>
      <c r="AG4433" s="133" t="str">
        <f t="shared" si="348"/>
        <v>ESTÁGIO COMPLETOU 2 ANOS</v>
      </c>
    </row>
    <row r="4434" spans="1:33" ht="11.25" customHeight="1" x14ac:dyDescent="0.2">
      <c r="A4434" s="8" t="s">
        <v>9</v>
      </c>
      <c r="B4434" s="10" t="s">
        <v>13</v>
      </c>
      <c r="C4434" s="11" t="s">
        <v>24</v>
      </c>
      <c r="D4434" s="36">
        <v>2022</v>
      </c>
      <c r="E4434" s="12" t="s">
        <v>79</v>
      </c>
      <c r="F4434" s="8" t="s">
        <v>80</v>
      </c>
      <c r="G4434" s="77" t="s">
        <v>5509</v>
      </c>
      <c r="H4434" s="78" t="s">
        <v>5510</v>
      </c>
      <c r="I4434" s="14" t="s">
        <v>5511</v>
      </c>
      <c r="J4434" s="14" t="s">
        <v>14943</v>
      </c>
      <c r="K4434" s="14" t="s">
        <v>29</v>
      </c>
      <c r="L4434" s="15" t="s">
        <v>30</v>
      </c>
      <c r="M4434" s="7" t="s">
        <v>9427</v>
      </c>
      <c r="N4434" s="16" t="s">
        <v>2100</v>
      </c>
      <c r="O4434" s="16"/>
      <c r="P4434" s="16" t="s">
        <v>2518</v>
      </c>
      <c r="Q4434" s="16" t="s">
        <v>2523</v>
      </c>
      <c r="R4434" s="31">
        <v>24915</v>
      </c>
      <c r="S4434" s="31">
        <v>44881</v>
      </c>
      <c r="T4434" s="31">
        <v>45099</v>
      </c>
      <c r="U4434" s="31"/>
      <c r="V4434" s="31"/>
      <c r="W4434" s="31"/>
      <c r="X4434" s="17"/>
      <c r="Y4434" s="17"/>
      <c r="Z4434" s="31"/>
      <c r="AA4434" s="18">
        <f t="shared" ca="1" si="345"/>
        <v>57</v>
      </c>
      <c r="AB4434" s="19" t="s">
        <v>7878</v>
      </c>
      <c r="AC4434" s="35" t="str">
        <f t="shared" si="349"/>
        <v>0 anos 7 meses 6 dias</v>
      </c>
      <c r="AD4434" s="35" t="str">
        <f ca="1">IF(AND(V4434="",T4434&lt;TODAY()),"Contrato Encerrado",IF(AND(V4434="",T4434&gt;TODAY()),DATEDIF(TODAY(),T4434,"Y")&amp;" anos"&amp;" "&amp;DATEDIF(TODAY(),T4434,"YM")&amp;" meses"&amp;" "&amp;DATEDIF(TODAY(),T4434,"MD")&amp;" dias",IF(AND(X4434="",V4434&lt;TODAY()),"Contrato Encerrado",IF(AND(X4434="",V4434&gt;TODAY()),DATEDIF(TODAY(),V4434,"Y")&amp;" anos"&amp;" "&amp;DATEDIF(TODAY(),V4434,"YM")&amp;" meses"&amp;" "&amp;DATEDIF(TODAY(),V4434,"MD")&amp;" dias",IF(AND(Z4434="",X4434&lt;TODAY()),"Contrato Encerrado",IF(AND(Z4434="",X4434&gt;TODAY()),DATEDIF(TODAY(),X4434,"Y")&amp;" anos"&amp;" "&amp;DATEDIF(TODAY(),X4434,"YM")&amp;" meses"&amp;" "&amp;DATEDIF(TODAY(),X4434,"MD")&amp;" dias",IF(AND(Z4434&lt;&gt;””,Z4434&lt;TODAY()),"Contrato Encerrado",IF(AND(Z4434&lt;&gt;"",Z4434&gt;TODAY()),DATEDIF(TODAY(),Z4434,"Y")&amp;" anos"&amp;" "&amp;DATEDIF(TODAY(),Z4434,"YM")&amp;" meses"&amp;" "&amp;DATEDIF(TODAY(),Z4434,"MD")&amp;" dias"))))))))</f>
        <v>Contrato Encerrado</v>
      </c>
      <c r="AE4434" s="35">
        <f t="shared" si="346"/>
        <v>218</v>
      </c>
      <c r="AF4434" s="35">
        <f t="shared" si="347"/>
        <v>512</v>
      </c>
      <c r="AG4434" s="17" t="str">
        <f t="shared" si="348"/>
        <v>1 anos 4 meses 26 dias</v>
      </c>
    </row>
    <row r="4435" spans="1:33" ht="11.25" customHeight="1" x14ac:dyDescent="0.2">
      <c r="A4435" s="8" t="s">
        <v>9</v>
      </c>
      <c r="B4435" s="8" t="s">
        <v>13</v>
      </c>
      <c r="C4435" s="22" t="s">
        <v>21</v>
      </c>
      <c r="D4435" s="35">
        <v>2025</v>
      </c>
      <c r="E4435" s="12" t="s">
        <v>157</v>
      </c>
      <c r="F4435" s="8" t="s">
        <v>158</v>
      </c>
      <c r="G4435" s="14" t="s">
        <v>17681</v>
      </c>
      <c r="H4435" s="8" t="s">
        <v>17682</v>
      </c>
      <c r="I4435" s="14" t="s">
        <v>17041</v>
      </c>
      <c r="J4435" s="14" t="s">
        <v>10</v>
      </c>
      <c r="K4435" s="14" t="s">
        <v>29</v>
      </c>
      <c r="L4435" s="15" t="s">
        <v>30</v>
      </c>
      <c r="M4435" s="7" t="s">
        <v>16153</v>
      </c>
      <c r="N4435" s="15" t="s">
        <v>2101</v>
      </c>
      <c r="O4435" s="15" t="s">
        <v>17239</v>
      </c>
      <c r="P4435" s="15" t="s">
        <v>2518</v>
      </c>
      <c r="Q4435" s="15" t="s">
        <v>4109</v>
      </c>
      <c r="R4435" s="20">
        <v>35111</v>
      </c>
      <c r="S4435" s="20">
        <v>45820</v>
      </c>
      <c r="T4435" s="20">
        <v>46181</v>
      </c>
      <c r="U4435" s="20"/>
      <c r="V4435" s="20"/>
      <c r="W4435" s="20"/>
      <c r="X4435" s="17"/>
      <c r="Y4435" s="17"/>
      <c r="Z4435" s="20"/>
      <c r="AA4435" s="21">
        <f t="shared" ca="1" si="345"/>
        <v>29</v>
      </c>
      <c r="AB4435" s="20" t="s">
        <v>7878</v>
      </c>
      <c r="AC4435" s="35" t="str">
        <f t="shared" si="349"/>
        <v>0 anos 11 meses 27 dias</v>
      </c>
      <c r="AD4435" s="35" t="str">
        <f ca="1">IF(AND(V4435="",T4435&lt;TODAY()),"Contrato Encerrado",IF(AND(V4435="",T4435&gt;TODAY()),DATEDIF(TODAY(),T4435,"Y")&amp;" anos"&amp;" "&amp;DATEDIF(TODAY(),T4435,"YM")&amp;" meses"&amp;" "&amp;DATEDIF(TODAY(),T4435,"MD")&amp;" dias",IF(AND(X4435="",V4435&lt;TODAY()),"Contrato Encerrado",IF(AND(X4435="",V4435&gt;TODAY()),DATEDIF(TODAY(),V4435,"Y")&amp;" anos"&amp;" "&amp;DATEDIF(TODAY(),V4435,"YM")&amp;" meses"&amp;" "&amp;DATEDIF(TODAY(),V4435,"MD")&amp;" dias",IF(AND(Z4435="",X4435&lt;TODAY()),"Contrato Encerrado",IF(AND(Z4435="",X4435&gt;TODAY()),DATEDIF(TODAY(),X4435,"Y")&amp;" anos"&amp;" "&amp;DATEDIF(TODAY(),X4435,"YM")&amp;" meses"&amp;" "&amp;DATEDIF(TODAY(),X4435,"MD")&amp;" dias",IF(AND(Z4435&lt;&gt;””,Z4435&lt;TODAY()),"Contrato Encerrado",IF(AND(Z4435&lt;&gt;"",Z4435&gt;TODAY()),DATEDIF(TODAY(),Z4435,"Y")&amp;" anos"&amp;" "&amp;DATEDIF(TODAY(),Z4435,"YM")&amp;" meses"&amp;" "&amp;DATEDIF(TODAY(),Z4435,"MD")&amp;" dias"))))))))</f>
        <v>0 anos 8 meses 1 dias</v>
      </c>
      <c r="AE4435" s="35">
        <f t="shared" si="346"/>
        <v>361</v>
      </c>
      <c r="AF4435" s="35">
        <f t="shared" si="347"/>
        <v>369</v>
      </c>
      <c r="AG4435" s="17" t="str">
        <f t="shared" si="348"/>
        <v>1 anos 0 meses 3 dias</v>
      </c>
    </row>
    <row r="4436" spans="1:33" ht="11.25" customHeight="1" x14ac:dyDescent="0.2">
      <c r="A4436" s="141" t="s">
        <v>9</v>
      </c>
      <c r="B4436" s="142" t="s">
        <v>13</v>
      </c>
      <c r="C4436" s="143" t="s">
        <v>22</v>
      </c>
      <c r="D4436" s="144">
        <v>2022</v>
      </c>
      <c r="E4436" s="145" t="s">
        <v>157</v>
      </c>
      <c r="F4436" s="141" t="s">
        <v>158</v>
      </c>
      <c r="G4436" s="146" t="s">
        <v>2428</v>
      </c>
      <c r="H4436" s="147" t="s">
        <v>2429</v>
      </c>
      <c r="I4436" s="148" t="s">
        <v>2430</v>
      </c>
      <c r="J4436" s="67" t="s">
        <v>14943</v>
      </c>
      <c r="K4436" s="148" t="s">
        <v>29</v>
      </c>
      <c r="L4436" s="149" t="s">
        <v>30</v>
      </c>
      <c r="M4436" s="7" t="s">
        <v>9427</v>
      </c>
      <c r="N4436" s="150" t="s">
        <v>2101</v>
      </c>
      <c r="O4436" s="150"/>
      <c r="P4436" s="150" t="s">
        <v>2518</v>
      </c>
      <c r="Q4436" s="150" t="s">
        <v>2521</v>
      </c>
      <c r="R4436" s="151">
        <v>36088</v>
      </c>
      <c r="S4436" s="151">
        <v>44762</v>
      </c>
      <c r="T4436" s="151">
        <v>45503</v>
      </c>
      <c r="U4436" s="151"/>
      <c r="V4436" s="151"/>
      <c r="W4436" s="151"/>
      <c r="X4436" s="17"/>
      <c r="Y4436" s="17"/>
      <c r="Z4436" s="151"/>
      <c r="AA4436" s="152">
        <f t="shared" ca="1" si="345"/>
        <v>26</v>
      </c>
      <c r="AB4436" s="153" t="s">
        <v>7878</v>
      </c>
      <c r="AC4436" s="35" t="str">
        <f t="shared" si="349"/>
        <v>2 anos 0 meses 10 dias</v>
      </c>
      <c r="AD4436" s="132" t="str">
        <f ca="1">IF(AND(V4436="",T4436&lt;TODAY()),"Contrato Encerrado",IF(AND(V4436="",T4436&gt;TODAY()),DATEDIF(TODAY(),T4436,"Y")&amp;" anos"&amp;" "&amp;DATEDIF(TODAY(),T4436,"YM")&amp;" meses"&amp;" "&amp;DATEDIF(TODAY(),T4436,"MD")&amp;" dias",IF(AND(X4436="",V4436&lt;TODAY()),"Contrato Encerrado",IF(AND(X4436="",V4436&gt;TODAY()),DATEDIF(TODAY(),V4436,"Y")&amp;" anos"&amp;" "&amp;DATEDIF(TODAY(),V4436,"YM")&amp;" meses"&amp;" "&amp;DATEDIF(TODAY(),V4436,"MD")&amp;" dias",IF(AND(Z4436="",X4436&lt;TODAY()),"Contrato Encerrado",IF(AND(Z4436="",X4436&gt;TODAY()),DATEDIF(TODAY(),X4436,"Y")&amp;" anos"&amp;" "&amp;DATEDIF(TODAY(),X4436,"YM")&amp;" meses"&amp;" "&amp;DATEDIF(TODAY(),X4436,"MD")&amp;" dias",IF(AND(Z4436&lt;&gt;””,Z4436&lt;TODAY()),"Contrato Encerrado",IF(AND(Z4436&lt;&gt;"",Z4436&gt;TODAY()),DATEDIF(TODAY(),Z4436,"Y")&amp;" anos"&amp;" "&amp;DATEDIF(TODAY(),Z4436,"YM")&amp;" meses"&amp;" "&amp;DATEDIF(TODAY(),Z4436,"MD")&amp;" dias"))))))))</f>
        <v>Contrato Encerrado</v>
      </c>
      <c r="AE4436" s="132">
        <f t="shared" si="346"/>
        <v>741</v>
      </c>
      <c r="AF4436" s="132">
        <f t="shared" si="347"/>
        <v>-11</v>
      </c>
      <c r="AG4436" s="133" t="str">
        <f t="shared" si="348"/>
        <v>ESTÁGIO COMPLETOU 2 ANOS</v>
      </c>
    </row>
    <row r="4437" spans="1:33" ht="11.25" customHeight="1" x14ac:dyDescent="0.2">
      <c r="A4437" s="8" t="s">
        <v>9</v>
      </c>
      <c r="B4437" s="8" t="s">
        <v>13</v>
      </c>
      <c r="C4437" s="22" t="s">
        <v>24</v>
      </c>
      <c r="D4437" s="37">
        <v>2023</v>
      </c>
      <c r="E4437" s="12" t="s">
        <v>157</v>
      </c>
      <c r="F4437" s="8" t="s">
        <v>158</v>
      </c>
      <c r="G4437" s="77" t="s">
        <v>10562</v>
      </c>
      <c r="H4437" s="78" t="s">
        <v>10563</v>
      </c>
      <c r="I4437" s="14" t="s">
        <v>10564</v>
      </c>
      <c r="J4437" s="14" t="s">
        <v>14943</v>
      </c>
      <c r="K4437" s="14" t="s">
        <v>29</v>
      </c>
      <c r="L4437" s="15" t="s">
        <v>30</v>
      </c>
      <c r="M4437" s="7" t="s">
        <v>9427</v>
      </c>
      <c r="N4437" s="15" t="s">
        <v>4159</v>
      </c>
      <c r="O4437" s="15" t="s">
        <v>7974</v>
      </c>
      <c r="P4437" s="15" t="s">
        <v>2518</v>
      </c>
      <c r="Q4437" s="15" t="s">
        <v>2521</v>
      </c>
      <c r="R4437" s="20">
        <v>27856</v>
      </c>
      <c r="S4437" s="20">
        <v>45208</v>
      </c>
      <c r="T4437" s="20">
        <v>45573</v>
      </c>
      <c r="U4437" s="20"/>
      <c r="V4437" s="20"/>
      <c r="W4437" s="20"/>
      <c r="X4437" s="17"/>
      <c r="Y4437" s="17"/>
      <c r="Z4437" s="20"/>
      <c r="AA4437" s="18">
        <f t="shared" ca="1" si="345"/>
        <v>49</v>
      </c>
      <c r="AB4437" s="15" t="s">
        <v>7878</v>
      </c>
      <c r="AC4437" s="35" t="str">
        <f t="shared" si="349"/>
        <v>0 anos 11 meses 29 dias</v>
      </c>
      <c r="AD4437" s="35" t="str">
        <f ca="1">IF(AND(V4437="",T4437&lt;TODAY()),"Contrato Encerrado",IF(AND(V4437="",T4437&gt;TODAY()),DATEDIF(TODAY(),T4437,"Y")&amp;" anos"&amp;" "&amp;DATEDIF(TODAY(),T4437,"YM")&amp;" meses"&amp;" "&amp;DATEDIF(TODAY(),T4437,"MD")&amp;" dias",IF(AND(X4437="",V4437&lt;TODAY()),"Contrato Encerrado",IF(AND(X4437="",V4437&gt;TODAY()),DATEDIF(TODAY(),V4437,"Y")&amp;" anos"&amp;" "&amp;DATEDIF(TODAY(),V4437,"YM")&amp;" meses"&amp;" "&amp;DATEDIF(TODAY(),V4437,"MD")&amp;" dias",IF(AND(Z4437="",X4437&lt;TODAY()),"Contrato Encerrado",IF(AND(Z4437="",X4437&gt;TODAY()),DATEDIF(TODAY(),X4437,"Y")&amp;" anos"&amp;" "&amp;DATEDIF(TODAY(),X4437,"YM")&amp;" meses"&amp;" "&amp;DATEDIF(TODAY(),X4437,"MD")&amp;" dias",IF(AND(Z4437&lt;&gt;””,Z4437&lt;TODAY()),"Contrato Encerrado",IF(AND(Z4437&lt;&gt;"",Z4437&gt;TODAY()),DATEDIF(TODAY(),Z4437,"Y")&amp;" anos"&amp;" "&amp;DATEDIF(TODAY(),Z4437,"YM")&amp;" meses"&amp;" "&amp;DATEDIF(TODAY(),Z4437,"MD")&amp;" dias"))))))))</f>
        <v>Contrato Encerrado</v>
      </c>
      <c r="AE4437" s="35">
        <f t="shared" si="346"/>
        <v>365</v>
      </c>
      <c r="AF4437" s="35">
        <f t="shared" si="347"/>
        <v>365</v>
      </c>
      <c r="AG4437" s="17" t="str">
        <f t="shared" si="348"/>
        <v>0 anos 11 meses 30 dias</v>
      </c>
    </row>
    <row r="4438" spans="1:33" ht="11.25" customHeight="1" x14ac:dyDescent="0.2">
      <c r="A4438" s="8" t="s">
        <v>9</v>
      </c>
      <c r="B4438" s="8" t="s">
        <v>13</v>
      </c>
      <c r="C4438" s="22" t="s">
        <v>15</v>
      </c>
      <c r="D4438" s="37">
        <v>2024</v>
      </c>
      <c r="E4438" s="23" t="s">
        <v>157</v>
      </c>
      <c r="F4438" s="8" t="s">
        <v>158</v>
      </c>
      <c r="G4438" s="77" t="s">
        <v>12431</v>
      </c>
      <c r="H4438" s="78" t="s">
        <v>12432</v>
      </c>
      <c r="I4438" s="9" t="s">
        <v>12433</v>
      </c>
      <c r="J4438" s="14" t="s">
        <v>14943</v>
      </c>
      <c r="K4438" s="9" t="s">
        <v>29</v>
      </c>
      <c r="L4438" s="24" t="s">
        <v>30</v>
      </c>
      <c r="M4438" s="7" t="s">
        <v>9427</v>
      </c>
      <c r="N4438" s="24" t="s">
        <v>4660</v>
      </c>
      <c r="O4438" s="24" t="s">
        <v>12434</v>
      </c>
      <c r="P4438" s="24" t="s">
        <v>2518</v>
      </c>
      <c r="Q4438" s="24" t="s">
        <v>4109</v>
      </c>
      <c r="R4438" s="29">
        <v>31419</v>
      </c>
      <c r="S4438" s="29">
        <v>45323</v>
      </c>
      <c r="T4438" s="20">
        <v>45821</v>
      </c>
      <c r="U4438" s="20"/>
      <c r="V4438" s="20"/>
      <c r="W4438" s="29"/>
      <c r="X4438" s="17"/>
      <c r="Y4438" s="17"/>
      <c r="Z4438" s="20"/>
      <c r="AA4438" s="18">
        <f t="shared" ca="1" si="345"/>
        <v>39</v>
      </c>
      <c r="AB4438" s="18" t="s">
        <v>7877</v>
      </c>
      <c r="AC4438" s="35" t="str">
        <f t="shared" si="349"/>
        <v>1 anos 4 meses 12 dias</v>
      </c>
      <c r="AD4438" s="35" t="str">
        <f ca="1">IF(AND(V4438="",T4438&lt;TODAY()),"Contrato Encerrado",IF(AND(V4438="",T4438&gt;TODAY()),DATEDIF(TODAY(),T4438,"Y")&amp;" anos"&amp;" "&amp;DATEDIF(TODAY(),T4438,"YM")&amp;" meses"&amp;" "&amp;DATEDIF(TODAY(),T4438,"MD")&amp;" dias",IF(AND(X4438="",V4438&lt;TODAY()),"Contrato Encerrado",IF(AND(X4438="",V4438&gt;TODAY()),DATEDIF(TODAY(),V4438,"Y")&amp;" anos"&amp;" "&amp;DATEDIF(TODAY(),V4438,"YM")&amp;" meses"&amp;" "&amp;DATEDIF(TODAY(),V4438,"MD")&amp;" dias",IF(AND(Z4438="",X4438&lt;TODAY()),"Contrato Encerrado",IF(AND(Z4438="",X4438&gt;TODAY()),DATEDIF(TODAY(),X4438,"Y")&amp;" anos"&amp;" "&amp;DATEDIF(TODAY(),X4438,"YM")&amp;" meses"&amp;" "&amp;DATEDIF(TODAY(),X4438,"MD")&amp;" dias",IF(AND(Z4438&lt;&gt;””,Z4438&lt;TODAY()),"Contrato Encerrado",IF(AND(Z4438&lt;&gt;"",Z4438&gt;TODAY()),DATEDIF(TODAY(),Z4438,"Y")&amp;" anos"&amp;" "&amp;DATEDIF(TODAY(),Z4438,"YM")&amp;" meses"&amp;" "&amp;DATEDIF(TODAY(),Z4438,"MD")&amp;" dias"))))))))</f>
        <v>Contrato Encerrado</v>
      </c>
      <c r="AE4438" s="35">
        <f t="shared" si="346"/>
        <v>498</v>
      </c>
      <c r="AF4438" s="35">
        <f t="shared" si="347"/>
        <v>232</v>
      </c>
      <c r="AG4438" s="17" t="str">
        <f t="shared" si="348"/>
        <v>0 anos 7 meses 19 dias</v>
      </c>
    </row>
    <row r="4439" spans="1:33" s="61" customFormat="1" ht="11.25" customHeight="1" x14ac:dyDescent="0.2">
      <c r="A4439" s="8" t="s">
        <v>9</v>
      </c>
      <c r="B4439" s="10" t="s">
        <v>13</v>
      </c>
      <c r="C4439" s="11" t="s">
        <v>22</v>
      </c>
      <c r="D4439" s="36">
        <v>2022</v>
      </c>
      <c r="E4439" s="12" t="s">
        <v>157</v>
      </c>
      <c r="F4439" s="8" t="s">
        <v>158</v>
      </c>
      <c r="G4439" s="77" t="s">
        <v>3041</v>
      </c>
      <c r="H4439" s="78" t="s">
        <v>3042</v>
      </c>
      <c r="I4439" s="14" t="s">
        <v>3043</v>
      </c>
      <c r="J4439" s="14" t="s">
        <v>14943</v>
      </c>
      <c r="K4439" s="14" t="s">
        <v>29</v>
      </c>
      <c r="L4439" s="15" t="s">
        <v>30</v>
      </c>
      <c r="M4439" s="7" t="s">
        <v>9427</v>
      </c>
      <c r="N4439" s="16" t="s">
        <v>2101</v>
      </c>
      <c r="O4439" s="16"/>
      <c r="P4439" s="16" t="s">
        <v>2518</v>
      </c>
      <c r="Q4439" s="16" t="s">
        <v>2521</v>
      </c>
      <c r="R4439" s="31">
        <v>28755</v>
      </c>
      <c r="S4439" s="31">
        <v>44792</v>
      </c>
      <c r="T4439" s="31">
        <v>45281</v>
      </c>
      <c r="U4439" s="31"/>
      <c r="V4439" s="31"/>
      <c r="W4439" s="31"/>
      <c r="X4439" s="17"/>
      <c r="Y4439" s="17"/>
      <c r="Z4439" s="31"/>
      <c r="AA4439" s="18">
        <f t="shared" ca="1" si="345"/>
        <v>47</v>
      </c>
      <c r="AB4439" s="19" t="s">
        <v>7878</v>
      </c>
      <c r="AC4439" s="35" t="str">
        <f t="shared" si="349"/>
        <v>1 anos 4 meses 2 dias</v>
      </c>
      <c r="AD4439" s="35" t="str">
        <f ca="1">IF(AND(V4439="",T4439&lt;TODAY()),"Contrato Encerrado",IF(AND(V4439="",T4439&gt;TODAY()),DATEDIF(TODAY(),T4439,"Y")&amp;" anos"&amp;" "&amp;DATEDIF(TODAY(),T4439,"YM")&amp;" meses"&amp;" "&amp;DATEDIF(TODAY(),T4439,"MD")&amp;" dias",IF(AND(X4439="",V4439&lt;TODAY()),"Contrato Encerrado",IF(AND(X4439="",V4439&gt;TODAY()),DATEDIF(TODAY(),V4439,"Y")&amp;" anos"&amp;" "&amp;DATEDIF(TODAY(),V4439,"YM")&amp;" meses"&amp;" "&amp;DATEDIF(TODAY(),V4439,"MD")&amp;" dias",IF(AND(Z4439="",X4439&lt;TODAY()),"Contrato Encerrado",IF(AND(Z4439="",X4439&gt;TODAY()),DATEDIF(TODAY(),X4439,"Y")&amp;" anos"&amp;" "&amp;DATEDIF(TODAY(),X4439,"YM")&amp;" meses"&amp;" "&amp;DATEDIF(TODAY(),X4439,"MD")&amp;" dias",IF(AND(Z4439&lt;&gt;””,Z4439&lt;TODAY()),"Contrato Encerrado",IF(AND(Z4439&lt;&gt;"",Z4439&gt;TODAY()),DATEDIF(TODAY(),Z4439,"Y")&amp;" anos"&amp;" "&amp;DATEDIF(TODAY(),Z4439,"YM")&amp;" meses"&amp;" "&amp;DATEDIF(TODAY(),Z4439,"MD")&amp;" dias"))))))))</f>
        <v>Contrato Encerrado</v>
      </c>
      <c r="AE4439" s="35">
        <f t="shared" si="346"/>
        <v>489</v>
      </c>
      <c r="AF4439" s="35">
        <f t="shared" si="347"/>
        <v>241</v>
      </c>
      <c r="AG4439" s="17" t="str">
        <f t="shared" si="348"/>
        <v>0 anos 7 meses 28 dias</v>
      </c>
    </row>
    <row r="4440" spans="1:33" ht="11.25" customHeight="1" x14ac:dyDescent="0.2">
      <c r="A4440" s="8" t="s">
        <v>9</v>
      </c>
      <c r="B4440" s="8" t="s">
        <v>13</v>
      </c>
      <c r="C4440" s="22" t="s">
        <v>17</v>
      </c>
      <c r="D4440" s="37">
        <v>2024</v>
      </c>
      <c r="E4440" s="12" t="s">
        <v>1708</v>
      </c>
      <c r="F4440" s="8" t="s">
        <v>1709</v>
      </c>
      <c r="G4440" s="77" t="s">
        <v>13470</v>
      </c>
      <c r="H4440" s="78" t="s">
        <v>13471</v>
      </c>
      <c r="I4440" s="14" t="s">
        <v>13472</v>
      </c>
      <c r="J4440" s="14" t="s">
        <v>1302</v>
      </c>
      <c r="K4440" s="14" t="s">
        <v>29</v>
      </c>
      <c r="L4440" s="15" t="s">
        <v>30</v>
      </c>
      <c r="M4440" s="7" t="s">
        <v>9427</v>
      </c>
      <c r="N4440" s="15" t="s">
        <v>6243</v>
      </c>
      <c r="O4440" s="15" t="s">
        <v>12481</v>
      </c>
      <c r="P4440" s="15" t="s">
        <v>2518</v>
      </c>
      <c r="Q4440" s="15" t="s">
        <v>2523</v>
      </c>
      <c r="R4440" s="30">
        <v>35761</v>
      </c>
      <c r="S4440" s="30">
        <v>45425</v>
      </c>
      <c r="T4440" s="30">
        <v>45543</v>
      </c>
      <c r="U4440" s="30"/>
      <c r="V4440" s="30"/>
      <c r="W4440" s="30"/>
      <c r="X4440" s="17"/>
      <c r="Y4440" s="17"/>
      <c r="Z4440" s="30"/>
      <c r="AA4440" s="18">
        <f t="shared" ca="1" si="345"/>
        <v>27</v>
      </c>
      <c r="AB4440" s="15" t="s">
        <v>7877</v>
      </c>
      <c r="AC4440" s="35" t="str">
        <f t="shared" si="349"/>
        <v>0 anos 3 meses 26 dias</v>
      </c>
      <c r="AD4440" s="35" t="str">
        <f ca="1">IF(AND(V4440="",T4440&lt;TODAY()),"Contrato Encerrado",IF(AND(V4440="",T4440&gt;TODAY()),DATEDIF(TODAY(),T4440,"Y")&amp;" anos"&amp;" "&amp;DATEDIF(TODAY(),T4440,"YM")&amp;" meses"&amp;" "&amp;DATEDIF(TODAY(),T4440,"MD")&amp;" dias",IF(AND(X4440="",V4440&lt;TODAY()),"Contrato Encerrado",IF(AND(X4440="",V4440&gt;TODAY()),DATEDIF(TODAY(),V4440,"Y")&amp;" anos"&amp;" "&amp;DATEDIF(TODAY(),V4440,"YM")&amp;" meses"&amp;" "&amp;DATEDIF(TODAY(),V4440,"MD")&amp;" dias",IF(AND(Z4440="",X4440&lt;TODAY()),"Contrato Encerrado",IF(AND(Z4440="",X4440&gt;TODAY()),DATEDIF(TODAY(),X4440,"Y")&amp;" anos"&amp;" "&amp;DATEDIF(TODAY(),X4440,"YM")&amp;" meses"&amp;" "&amp;DATEDIF(TODAY(),X4440,"MD")&amp;" dias",IF(AND(Z4440&lt;&gt;””,Z4440&lt;TODAY()),"Contrato Encerrado",IF(AND(Z4440&lt;&gt;"",Z4440&gt;TODAY()),DATEDIF(TODAY(),Z4440,"Y")&amp;" anos"&amp;" "&amp;DATEDIF(TODAY(),Z4440,"YM")&amp;" meses"&amp;" "&amp;DATEDIF(TODAY(),Z4440,"MD")&amp;" dias"))))))))</f>
        <v>Contrato Encerrado</v>
      </c>
      <c r="AE4440" s="35">
        <f t="shared" si="346"/>
        <v>118</v>
      </c>
      <c r="AF4440" s="35">
        <f t="shared" si="347"/>
        <v>612</v>
      </c>
      <c r="AG4440" s="17" t="str">
        <f t="shared" si="348"/>
        <v>1 anos 8 meses 3 dias</v>
      </c>
    </row>
    <row r="4441" spans="1:33" ht="11.25" customHeight="1" x14ac:dyDescent="0.2">
      <c r="A4441" s="8" t="s">
        <v>9</v>
      </c>
      <c r="B4441" s="8" t="s">
        <v>13</v>
      </c>
      <c r="C4441" s="22" t="s">
        <v>22</v>
      </c>
      <c r="D4441" s="35">
        <v>2025</v>
      </c>
      <c r="E4441" s="12" t="s">
        <v>1708</v>
      </c>
      <c r="F4441" s="8" t="s">
        <v>1709</v>
      </c>
      <c r="G4441" s="14" t="s">
        <v>18141</v>
      </c>
      <c r="H4441" s="8" t="s">
        <v>18142</v>
      </c>
      <c r="I4441" s="14" t="s">
        <v>17854</v>
      </c>
      <c r="J4441" s="14" t="s">
        <v>10</v>
      </c>
      <c r="K4441" s="14" t="s">
        <v>29</v>
      </c>
      <c r="L4441" s="15" t="s">
        <v>30</v>
      </c>
      <c r="M4441" s="7" t="s">
        <v>16153</v>
      </c>
      <c r="N4441" s="15" t="s">
        <v>2102</v>
      </c>
      <c r="O4441" s="15" t="s">
        <v>18143</v>
      </c>
      <c r="P4441" s="15" t="s">
        <v>2518</v>
      </c>
      <c r="Q4441" s="15" t="s">
        <v>2523</v>
      </c>
      <c r="R4441" s="20">
        <v>33090</v>
      </c>
      <c r="S4441" s="20">
        <v>45888</v>
      </c>
      <c r="T4441" s="70">
        <v>46252</v>
      </c>
      <c r="U4441" s="71"/>
      <c r="V4441" s="15"/>
      <c r="W4441" s="35"/>
      <c r="X4441" s="17"/>
      <c r="Y4441" s="17"/>
      <c r="Z4441" s="183"/>
      <c r="AA4441" s="21">
        <f t="shared" ca="1" si="345"/>
        <v>35</v>
      </c>
      <c r="AB4441" s="35" t="s">
        <v>7877</v>
      </c>
      <c r="AC4441" s="35" t="str">
        <f t="shared" si="349"/>
        <v>0 anos 11 meses 30 dias</v>
      </c>
      <c r="AD4441" s="35" t="str">
        <f ca="1">IF(AND(V4441="",T4441&lt;TODAY()),"Contrato Encerrado",IF(AND(V4441="",T4441&gt;TODAY()),DATEDIF(TODAY(),T4441,"Y")&amp;" anos"&amp;" "&amp;DATEDIF(TODAY(),T4441,"YM")&amp;" meses"&amp;" "&amp;DATEDIF(TODAY(),T4441,"MD")&amp;" dias",IF(AND(X4441="",V4441&lt;TODAY()),"Contrato Encerrado",IF(AND(X4441="",V4441&gt;TODAY()),DATEDIF(TODAY(),V4441,"Y")&amp;" anos"&amp;" "&amp;DATEDIF(TODAY(),V4441,"YM")&amp;" meses"&amp;" "&amp;DATEDIF(TODAY(),V4441,"MD")&amp;" dias",IF(AND(Z4441="",X4441&lt;TODAY()),"Contrato Encerrado",IF(AND(Z4441="",X4441&gt;TODAY()),DATEDIF(TODAY(),X4441,"Y")&amp;" anos"&amp;" "&amp;DATEDIF(TODAY(),X4441,"YM")&amp;" meses"&amp;" "&amp;DATEDIF(TODAY(),X4441,"MD")&amp;" dias",IF(AND(Z4441&lt;&gt;””,Z4441&lt;TODAY()),"Contrato Encerrado",IF(AND(Z4441&lt;&gt;"",Z4441&gt;TODAY()),DATEDIF(TODAY(),Z4441,"Y")&amp;" anos"&amp;" "&amp;DATEDIF(TODAY(),Z4441,"YM")&amp;" meses"&amp;" "&amp;DATEDIF(TODAY(),Z4441,"MD")&amp;" dias"))))))))</f>
        <v>0 anos 10 meses 11 dias</v>
      </c>
      <c r="AE4441" s="35">
        <f t="shared" si="346"/>
        <v>364</v>
      </c>
      <c r="AF4441" s="35">
        <f t="shared" si="347"/>
        <v>366</v>
      </c>
      <c r="AG4441" s="17" t="str">
        <f t="shared" si="348"/>
        <v>0 anos 11 meses 31 dias</v>
      </c>
    </row>
    <row r="4442" spans="1:33" ht="11.25" customHeight="1" x14ac:dyDescent="0.2">
      <c r="A4442" s="8" t="s">
        <v>9</v>
      </c>
      <c r="B4442" s="8" t="s">
        <v>13</v>
      </c>
      <c r="C4442" s="22" t="s">
        <v>20</v>
      </c>
      <c r="D4442" s="37">
        <v>2023</v>
      </c>
      <c r="E4442" s="23" t="s">
        <v>157</v>
      </c>
      <c r="F4442" s="8" t="s">
        <v>158</v>
      </c>
      <c r="G4442" s="77" t="s">
        <v>8660</v>
      </c>
      <c r="H4442" s="78" t="s">
        <v>8661</v>
      </c>
      <c r="I4442" s="9" t="s">
        <v>8662</v>
      </c>
      <c r="J4442" s="14" t="s">
        <v>14943</v>
      </c>
      <c r="K4442" s="9" t="s">
        <v>29</v>
      </c>
      <c r="L4442" s="24" t="s">
        <v>30</v>
      </c>
      <c r="M4442" s="7" t="s">
        <v>9427</v>
      </c>
      <c r="N4442" s="24" t="s">
        <v>4159</v>
      </c>
      <c r="O4442" s="24" t="s">
        <v>7974</v>
      </c>
      <c r="P4442" s="24" t="s">
        <v>2518</v>
      </c>
      <c r="Q4442" s="24" t="s">
        <v>4109</v>
      </c>
      <c r="R4442" s="17">
        <v>26766</v>
      </c>
      <c r="S4442" s="17">
        <v>45099</v>
      </c>
      <c r="T4442" s="17">
        <v>45461</v>
      </c>
      <c r="U4442" s="17"/>
      <c r="V4442" s="17"/>
      <c r="W4442" s="17"/>
      <c r="X4442" s="17"/>
      <c r="Y4442" s="17"/>
      <c r="Z4442" s="17"/>
      <c r="AA4442" s="18">
        <f t="shared" ca="1" si="345"/>
        <v>52</v>
      </c>
      <c r="AB4442" s="18" t="s">
        <v>7878</v>
      </c>
      <c r="AC4442" s="35" t="str">
        <f t="shared" si="349"/>
        <v>0 anos 11 meses 27 dias</v>
      </c>
      <c r="AD4442" s="35" t="str">
        <f ca="1">IF(AND(V4442="",T4442&lt;TODAY()),"Contrato Encerrado",IF(AND(V4442="",T4442&gt;TODAY()),DATEDIF(TODAY(),T4442,"Y")&amp;" anos"&amp;" "&amp;DATEDIF(TODAY(),T4442,"YM")&amp;" meses"&amp;" "&amp;DATEDIF(TODAY(),T4442,"MD")&amp;" dias",IF(AND(X4442="",V4442&lt;TODAY()),"Contrato Encerrado",IF(AND(X4442="",V4442&gt;TODAY()),DATEDIF(TODAY(),V4442,"Y")&amp;" anos"&amp;" "&amp;DATEDIF(TODAY(),V4442,"YM")&amp;" meses"&amp;" "&amp;DATEDIF(TODAY(),V4442,"MD")&amp;" dias",IF(AND(Z4442="",X4442&lt;TODAY()),"Contrato Encerrado",IF(AND(Z4442="",X4442&gt;TODAY()),DATEDIF(TODAY(),X4442,"Y")&amp;" anos"&amp;" "&amp;DATEDIF(TODAY(),X4442,"YM")&amp;" meses"&amp;" "&amp;DATEDIF(TODAY(),X4442,"MD")&amp;" dias",IF(AND(Z4442&lt;&gt;””,Z4442&lt;TODAY()),"Contrato Encerrado",IF(AND(Z4442&lt;&gt;"",Z4442&gt;TODAY()),DATEDIF(TODAY(),Z4442,"Y")&amp;" anos"&amp;" "&amp;DATEDIF(TODAY(),Z4442,"YM")&amp;" meses"&amp;" "&amp;DATEDIF(TODAY(),Z4442,"MD")&amp;" dias"))))))))</f>
        <v>Contrato Encerrado</v>
      </c>
      <c r="AE4442" s="35">
        <f t="shared" si="346"/>
        <v>362</v>
      </c>
      <c r="AF4442" s="35">
        <f t="shared" si="347"/>
        <v>368</v>
      </c>
      <c r="AG4442" s="17" t="str">
        <f t="shared" si="348"/>
        <v>1 anos 0 meses 2 dias</v>
      </c>
    </row>
    <row r="4443" spans="1:33" ht="11.25" customHeight="1" x14ac:dyDescent="0.2">
      <c r="A4443" s="8" t="s">
        <v>9</v>
      </c>
      <c r="B4443" s="8" t="s">
        <v>13</v>
      </c>
      <c r="C4443" s="22" t="s">
        <v>11</v>
      </c>
      <c r="D4443" s="36">
        <v>2025</v>
      </c>
      <c r="E4443" s="12" t="s">
        <v>157</v>
      </c>
      <c r="F4443" s="8" t="s">
        <v>158</v>
      </c>
      <c r="G4443" s="77" t="s">
        <v>15253</v>
      </c>
      <c r="H4443" s="78" t="s">
        <v>15254</v>
      </c>
      <c r="I4443" s="14" t="s">
        <v>15255</v>
      </c>
      <c r="J4443" s="14" t="s">
        <v>14943</v>
      </c>
      <c r="K4443" s="14" t="s">
        <v>29</v>
      </c>
      <c r="L4443" s="15" t="s">
        <v>30</v>
      </c>
      <c r="M4443" s="7" t="s">
        <v>9427</v>
      </c>
      <c r="N4443" s="15" t="s">
        <v>6302</v>
      </c>
      <c r="O4443" s="15" t="s">
        <v>7884</v>
      </c>
      <c r="P4443" s="15" t="s">
        <v>2518</v>
      </c>
      <c r="Q4443" s="35" t="s">
        <v>2521</v>
      </c>
      <c r="R4443" s="20">
        <v>36229</v>
      </c>
      <c r="S4443" s="20">
        <v>45636</v>
      </c>
      <c r="T4443" s="70">
        <v>45845</v>
      </c>
      <c r="U4443" s="70"/>
      <c r="V4443" s="20"/>
      <c r="W4443" s="20"/>
      <c r="X4443" s="17"/>
      <c r="Y4443" s="17"/>
      <c r="Z4443" s="20"/>
      <c r="AA4443" s="18">
        <f t="shared" ca="1" si="345"/>
        <v>26</v>
      </c>
      <c r="AB4443" s="15" t="s">
        <v>7878</v>
      </c>
      <c r="AC4443" s="35" t="str">
        <f t="shared" si="349"/>
        <v>0 anos 6 meses 27 dias</v>
      </c>
      <c r="AD4443" s="35" t="str">
        <f ca="1">IF(AND(V4443="",T4443&lt;TODAY()),"Contrato Encerrado",IF(AND(V4443="",T4443&gt;TODAY()),DATEDIF(TODAY(),T4443,"Y")&amp;" anos"&amp;" "&amp;DATEDIF(TODAY(),T4443,"YM")&amp;" meses"&amp;" "&amp;DATEDIF(TODAY(),T4443,"MD")&amp;" dias",IF(AND(X4443="",V4443&lt;TODAY()),"Contrato Encerrado",IF(AND(X4443="",V4443&gt;TODAY()),DATEDIF(TODAY(),V4443,"Y")&amp;" anos"&amp;" "&amp;DATEDIF(TODAY(),V4443,"YM")&amp;" meses"&amp;" "&amp;DATEDIF(TODAY(),V4443,"MD")&amp;" dias",IF(AND(Z4443="",X4443&lt;TODAY()),"Contrato Encerrado",IF(AND(Z4443="",X4443&gt;TODAY()),DATEDIF(TODAY(),X4443,"Y")&amp;" anos"&amp;" "&amp;DATEDIF(TODAY(),X4443,"YM")&amp;" meses"&amp;" "&amp;DATEDIF(TODAY(),X4443,"MD")&amp;" dias",IF(AND(Z4443&lt;&gt;””,Z4443&lt;TODAY()),"Contrato Encerrado",IF(AND(Z4443&lt;&gt;"",Z4443&gt;TODAY()),DATEDIF(TODAY(),Z4443,"Y")&amp;" anos"&amp;" "&amp;DATEDIF(TODAY(),Z4443,"YM")&amp;" meses"&amp;" "&amp;DATEDIF(TODAY(),Z4443,"MD")&amp;" dias"))))))))</f>
        <v>Contrato Encerrado</v>
      </c>
      <c r="AE4443" s="35">
        <f t="shared" si="346"/>
        <v>209</v>
      </c>
      <c r="AF4443" s="35">
        <f t="shared" si="347"/>
        <v>521</v>
      </c>
      <c r="AG4443" s="17" t="str">
        <f t="shared" si="348"/>
        <v>1 anos 5 meses 4 dias</v>
      </c>
    </row>
    <row r="4444" spans="1:33" ht="11.25" customHeight="1" x14ac:dyDescent="0.2">
      <c r="A4444" s="8" t="s">
        <v>9</v>
      </c>
      <c r="B4444" s="10" t="s">
        <v>13</v>
      </c>
      <c r="C4444" s="11" t="s">
        <v>22</v>
      </c>
      <c r="D4444" s="36">
        <v>2022</v>
      </c>
      <c r="E4444" s="12" t="s">
        <v>157</v>
      </c>
      <c r="F4444" s="8" t="s">
        <v>158</v>
      </c>
      <c r="G4444" s="77" t="s">
        <v>2404</v>
      </c>
      <c r="H4444" s="78" t="s">
        <v>2405</v>
      </c>
      <c r="I4444" s="14" t="s">
        <v>2406</v>
      </c>
      <c r="J4444" s="14" t="s">
        <v>14943</v>
      </c>
      <c r="K4444" s="14" t="s">
        <v>29</v>
      </c>
      <c r="L4444" s="15" t="s">
        <v>30</v>
      </c>
      <c r="M4444" s="7" t="s">
        <v>9427</v>
      </c>
      <c r="N4444" s="16" t="s">
        <v>4159</v>
      </c>
      <c r="O4444" s="16"/>
      <c r="P4444" s="16" t="s">
        <v>2518</v>
      </c>
      <c r="Q4444" s="16" t="s">
        <v>2521</v>
      </c>
      <c r="R4444" s="31">
        <v>27280</v>
      </c>
      <c r="S4444" s="31">
        <v>44763</v>
      </c>
      <c r="T4444" s="111">
        <v>45279</v>
      </c>
      <c r="U4444" s="31"/>
      <c r="V4444" s="31"/>
      <c r="W4444" s="31"/>
      <c r="X4444" s="17"/>
      <c r="Y4444" s="17"/>
      <c r="Z4444" s="31"/>
      <c r="AA4444" s="18">
        <f t="shared" ca="1" si="345"/>
        <v>51</v>
      </c>
      <c r="AB4444" s="19" t="s">
        <v>7878</v>
      </c>
      <c r="AC4444" s="35" t="str">
        <f t="shared" si="349"/>
        <v>1 anos 4 meses 28 dias</v>
      </c>
      <c r="AD4444" s="35" t="str">
        <f ca="1">IF(AND(V4444="",T4444&lt;TODAY()),"Contrato Encerrado",IF(AND(V4444="",T4444&gt;TODAY()),DATEDIF(TODAY(),T4444,"Y")&amp;" anos"&amp;" "&amp;DATEDIF(TODAY(),T4444,"YM")&amp;" meses"&amp;" "&amp;DATEDIF(TODAY(),T4444,"MD")&amp;" dias",IF(AND(X4444="",V4444&lt;TODAY()),"Contrato Encerrado",IF(AND(X4444="",V4444&gt;TODAY()),DATEDIF(TODAY(),V4444,"Y")&amp;" anos"&amp;" "&amp;DATEDIF(TODAY(),V4444,"YM")&amp;" meses"&amp;" "&amp;DATEDIF(TODAY(),V4444,"MD")&amp;" dias",IF(AND(Z4444="",X4444&lt;TODAY()),"Contrato Encerrado",IF(AND(Z4444="",X4444&gt;TODAY()),DATEDIF(TODAY(),X4444,"Y")&amp;" anos"&amp;" "&amp;DATEDIF(TODAY(),X4444,"YM")&amp;" meses"&amp;" "&amp;DATEDIF(TODAY(),X4444,"MD")&amp;" dias",IF(AND(Z4444&lt;&gt;””,Z4444&lt;TODAY()),"Contrato Encerrado",IF(AND(Z4444&lt;&gt;"",Z4444&gt;TODAY()),DATEDIF(TODAY(),Z4444,"Y")&amp;" anos"&amp;" "&amp;DATEDIF(TODAY(),Z4444,"YM")&amp;" meses"&amp;" "&amp;DATEDIF(TODAY(),Z4444,"MD")&amp;" dias"))))))))</f>
        <v>Contrato Encerrado</v>
      </c>
      <c r="AE4444" s="35">
        <f t="shared" si="346"/>
        <v>516</v>
      </c>
      <c r="AF4444" s="35">
        <f t="shared" si="347"/>
        <v>214</v>
      </c>
      <c r="AG4444" s="17" t="str">
        <f t="shared" si="348"/>
        <v>0 anos 7 meses 1 dias</v>
      </c>
    </row>
    <row r="4445" spans="1:33" ht="11.25" customHeight="1" x14ac:dyDescent="0.2">
      <c r="A4445" s="8" t="s">
        <v>9</v>
      </c>
      <c r="B4445" s="10" t="s">
        <v>13</v>
      </c>
      <c r="C4445" s="11" t="s">
        <v>24</v>
      </c>
      <c r="D4445" s="36">
        <v>2022</v>
      </c>
      <c r="E4445" s="12" t="s">
        <v>157</v>
      </c>
      <c r="F4445" s="8" t="s">
        <v>158</v>
      </c>
      <c r="G4445" s="77" t="s">
        <v>5512</v>
      </c>
      <c r="H4445" s="78" t="s">
        <v>5513</v>
      </c>
      <c r="I4445" s="14" t="s">
        <v>5514</v>
      </c>
      <c r="J4445" s="14" t="s">
        <v>14943</v>
      </c>
      <c r="K4445" s="14" t="s">
        <v>29</v>
      </c>
      <c r="L4445" s="15" t="s">
        <v>30</v>
      </c>
      <c r="M4445" s="7" t="s">
        <v>9427</v>
      </c>
      <c r="N4445" s="16" t="s">
        <v>4159</v>
      </c>
      <c r="O4445" s="16"/>
      <c r="P4445" s="16" t="s">
        <v>2518</v>
      </c>
      <c r="Q4445" s="16" t="s">
        <v>2521</v>
      </c>
      <c r="R4445" s="31">
        <v>30017</v>
      </c>
      <c r="S4445" s="31">
        <v>44868</v>
      </c>
      <c r="T4445" s="31">
        <v>44943</v>
      </c>
      <c r="U4445" s="31"/>
      <c r="V4445" s="31"/>
      <c r="W4445" s="31"/>
      <c r="X4445" s="17"/>
      <c r="Y4445" s="17"/>
      <c r="Z4445" s="31"/>
      <c r="AA4445" s="18">
        <f t="shared" ca="1" si="345"/>
        <v>43</v>
      </c>
      <c r="AB4445" s="19" t="s">
        <v>7878</v>
      </c>
      <c r="AC4445" s="35" t="str">
        <f t="shared" si="349"/>
        <v>0 anos 2 meses 14 dias</v>
      </c>
      <c r="AD4445" s="35" t="str">
        <f ca="1">IF(AND(V4445="",T4445&lt;TODAY()),"Contrato Encerrado",IF(AND(V4445="",T4445&gt;TODAY()),DATEDIF(TODAY(),T4445,"Y")&amp;" anos"&amp;" "&amp;DATEDIF(TODAY(),T4445,"YM")&amp;" meses"&amp;" "&amp;DATEDIF(TODAY(),T4445,"MD")&amp;" dias",IF(AND(X4445="",V4445&lt;TODAY()),"Contrato Encerrado",IF(AND(X4445="",V4445&gt;TODAY()),DATEDIF(TODAY(),V4445,"Y")&amp;" anos"&amp;" "&amp;DATEDIF(TODAY(),V4445,"YM")&amp;" meses"&amp;" "&amp;DATEDIF(TODAY(),V4445,"MD")&amp;" dias",IF(AND(Z4445="",X4445&lt;TODAY()),"Contrato Encerrado",IF(AND(Z4445="",X4445&gt;TODAY()),DATEDIF(TODAY(),X4445,"Y")&amp;" anos"&amp;" "&amp;DATEDIF(TODAY(),X4445,"YM")&amp;" meses"&amp;" "&amp;DATEDIF(TODAY(),X4445,"MD")&amp;" dias",IF(AND(Z4445&lt;&gt;””,Z4445&lt;TODAY()),"Contrato Encerrado",IF(AND(Z4445&lt;&gt;"",Z4445&gt;TODAY()),DATEDIF(TODAY(),Z4445,"Y")&amp;" anos"&amp;" "&amp;DATEDIF(TODAY(),Z4445,"YM")&amp;" meses"&amp;" "&amp;DATEDIF(TODAY(),Z4445,"MD")&amp;" dias"))))))))</f>
        <v>Contrato Encerrado</v>
      </c>
      <c r="AE4445" s="35">
        <f t="shared" si="346"/>
        <v>75</v>
      </c>
      <c r="AF4445" s="35">
        <f t="shared" si="347"/>
        <v>655</v>
      </c>
      <c r="AG4445" s="17" t="str">
        <f t="shared" si="348"/>
        <v>1 anos 9 meses 16 dias</v>
      </c>
    </row>
    <row r="4446" spans="1:33" ht="11.25" customHeight="1" x14ac:dyDescent="0.2">
      <c r="A4446" s="8" t="s">
        <v>9</v>
      </c>
      <c r="B4446" s="10" t="s">
        <v>13</v>
      </c>
      <c r="C4446" s="11" t="s">
        <v>22</v>
      </c>
      <c r="D4446" s="36">
        <v>2022</v>
      </c>
      <c r="E4446" s="12" t="s">
        <v>157</v>
      </c>
      <c r="F4446" s="8" t="s">
        <v>158</v>
      </c>
      <c r="G4446" s="77" t="s">
        <v>2407</v>
      </c>
      <c r="H4446" s="78" t="s">
        <v>2408</v>
      </c>
      <c r="I4446" s="14" t="s">
        <v>2409</v>
      </c>
      <c r="J4446" s="14" t="s">
        <v>14943</v>
      </c>
      <c r="K4446" s="14" t="s">
        <v>29</v>
      </c>
      <c r="L4446" s="15" t="s">
        <v>30</v>
      </c>
      <c r="M4446" s="7" t="s">
        <v>9427</v>
      </c>
      <c r="N4446" s="16" t="s">
        <v>2101</v>
      </c>
      <c r="O4446" s="16"/>
      <c r="P4446" s="16" t="s">
        <v>2518</v>
      </c>
      <c r="Q4446" s="16" t="s">
        <v>2521</v>
      </c>
      <c r="R4446" s="31">
        <v>30588</v>
      </c>
      <c r="S4446" s="31">
        <v>44762</v>
      </c>
      <c r="T4446" s="31">
        <v>44943</v>
      </c>
      <c r="U4446" s="31"/>
      <c r="V4446" s="31"/>
      <c r="W4446" s="31"/>
      <c r="X4446" s="17"/>
      <c r="Y4446" s="17"/>
      <c r="Z4446" s="31"/>
      <c r="AA4446" s="18">
        <f t="shared" ca="1" si="345"/>
        <v>42</v>
      </c>
      <c r="AB4446" s="19" t="s">
        <v>7878</v>
      </c>
      <c r="AC4446" s="35" t="str">
        <f t="shared" si="349"/>
        <v>0 anos 5 meses 28 dias</v>
      </c>
      <c r="AD4446" s="35" t="str">
        <f ca="1">IF(AND(V4446="",T4446&lt;TODAY()),"Contrato Encerrado",IF(AND(V4446="",T4446&gt;TODAY()),DATEDIF(TODAY(),T4446,"Y")&amp;" anos"&amp;" "&amp;DATEDIF(TODAY(),T4446,"YM")&amp;" meses"&amp;" "&amp;DATEDIF(TODAY(),T4446,"MD")&amp;" dias",IF(AND(X4446="",V4446&lt;TODAY()),"Contrato Encerrado",IF(AND(X4446="",V4446&gt;TODAY()),DATEDIF(TODAY(),V4446,"Y")&amp;" anos"&amp;" "&amp;DATEDIF(TODAY(),V4446,"YM")&amp;" meses"&amp;" "&amp;DATEDIF(TODAY(),V4446,"MD")&amp;" dias",IF(AND(Z4446="",X4446&lt;TODAY()),"Contrato Encerrado",IF(AND(Z4446="",X4446&gt;TODAY()),DATEDIF(TODAY(),X4446,"Y")&amp;" anos"&amp;" "&amp;DATEDIF(TODAY(),X4446,"YM")&amp;" meses"&amp;" "&amp;DATEDIF(TODAY(),X4446,"MD")&amp;" dias",IF(AND(Z4446&lt;&gt;””,Z4446&lt;TODAY()),"Contrato Encerrado",IF(AND(Z4446&lt;&gt;"",Z4446&gt;TODAY()),DATEDIF(TODAY(),Z4446,"Y")&amp;" anos"&amp;" "&amp;DATEDIF(TODAY(),Z4446,"YM")&amp;" meses"&amp;" "&amp;DATEDIF(TODAY(),Z4446,"MD")&amp;" dias"))))))))</f>
        <v>Contrato Encerrado</v>
      </c>
      <c r="AE4446" s="35">
        <f t="shared" si="346"/>
        <v>181</v>
      </c>
      <c r="AF4446" s="35">
        <f t="shared" si="347"/>
        <v>549</v>
      </c>
      <c r="AG4446" s="17" t="str">
        <f t="shared" si="348"/>
        <v>1 anos 6 meses 2 dias</v>
      </c>
    </row>
    <row r="4447" spans="1:33" s="61" customFormat="1" ht="11.25" customHeight="1" x14ac:dyDescent="0.2">
      <c r="A4447" s="8" t="s">
        <v>9</v>
      </c>
      <c r="B4447" s="8" t="s">
        <v>13</v>
      </c>
      <c r="C4447" s="22" t="s">
        <v>25</v>
      </c>
      <c r="D4447" s="37">
        <v>2023</v>
      </c>
      <c r="E4447" s="12" t="s">
        <v>157</v>
      </c>
      <c r="F4447" s="8" t="s">
        <v>158</v>
      </c>
      <c r="G4447" s="77" t="s">
        <v>10891</v>
      </c>
      <c r="H4447" s="78" t="s">
        <v>10892</v>
      </c>
      <c r="I4447" s="14" t="s">
        <v>10893</v>
      </c>
      <c r="J4447" s="14" t="s">
        <v>14943</v>
      </c>
      <c r="K4447" s="14" t="s">
        <v>29</v>
      </c>
      <c r="L4447" s="15" t="s">
        <v>30</v>
      </c>
      <c r="M4447" s="7" t="s">
        <v>9427</v>
      </c>
      <c r="N4447" s="15" t="s">
        <v>10890</v>
      </c>
      <c r="O4447" s="15" t="s">
        <v>7974</v>
      </c>
      <c r="P4447" s="15" t="s">
        <v>2518</v>
      </c>
      <c r="Q4447" s="15" t="s">
        <v>4109</v>
      </c>
      <c r="R4447" s="20">
        <v>32818</v>
      </c>
      <c r="S4447" s="20">
        <v>45215</v>
      </c>
      <c r="T4447" s="20">
        <v>45269</v>
      </c>
      <c r="U4447" s="20"/>
      <c r="V4447" s="20"/>
      <c r="W4447" s="20"/>
      <c r="X4447" s="17"/>
      <c r="Y4447" s="17"/>
      <c r="Z4447" s="20"/>
      <c r="AA4447" s="18">
        <f t="shared" ca="1" si="345"/>
        <v>35</v>
      </c>
      <c r="AB4447" s="15" t="s">
        <v>7878</v>
      </c>
      <c r="AC4447" s="35" t="str">
        <f t="shared" si="349"/>
        <v>0 anos 1 meses 23 dias</v>
      </c>
      <c r="AD4447" s="35" t="str">
        <f ca="1">IF(AND(V4447="",T4447&lt;TODAY()),"Contrato Encerrado",IF(AND(V4447="",T4447&gt;TODAY()),DATEDIF(TODAY(),T4447,"Y")&amp;" anos"&amp;" "&amp;DATEDIF(TODAY(),T4447,"YM")&amp;" meses"&amp;" "&amp;DATEDIF(TODAY(),T4447,"MD")&amp;" dias",IF(AND(X4447="",V4447&lt;TODAY()),"Contrato Encerrado",IF(AND(X4447="",V4447&gt;TODAY()),DATEDIF(TODAY(),V4447,"Y")&amp;" anos"&amp;" "&amp;DATEDIF(TODAY(),V4447,"YM")&amp;" meses"&amp;" "&amp;DATEDIF(TODAY(),V4447,"MD")&amp;" dias",IF(AND(Z4447="",X4447&lt;TODAY()),"Contrato Encerrado",IF(AND(Z4447="",X4447&gt;TODAY()),DATEDIF(TODAY(),X4447,"Y")&amp;" anos"&amp;" "&amp;DATEDIF(TODAY(),X4447,"YM")&amp;" meses"&amp;" "&amp;DATEDIF(TODAY(),X4447,"MD")&amp;" dias",IF(AND(Z4447&lt;&gt;””,Z4447&lt;TODAY()),"Contrato Encerrado",IF(AND(Z4447&lt;&gt;"",Z4447&gt;TODAY()),DATEDIF(TODAY(),Z4447,"Y")&amp;" anos"&amp;" "&amp;DATEDIF(TODAY(),Z4447,"YM")&amp;" meses"&amp;" "&amp;DATEDIF(TODAY(),Z4447,"MD")&amp;" dias"))))))))</f>
        <v>Contrato Encerrado</v>
      </c>
      <c r="AE4447" s="35">
        <f t="shared" si="346"/>
        <v>54</v>
      </c>
      <c r="AF4447" s="35">
        <f t="shared" si="347"/>
        <v>676</v>
      </c>
      <c r="AG4447" s="17" t="str">
        <f t="shared" si="348"/>
        <v>1 anos 10 meses 6 dias</v>
      </c>
    </row>
    <row r="4448" spans="1:33" ht="11.25" customHeight="1" x14ac:dyDescent="0.2">
      <c r="A4448" s="8" t="s">
        <v>9</v>
      </c>
      <c r="B4448" s="8" t="s">
        <v>13</v>
      </c>
      <c r="C4448" s="22" t="s">
        <v>20</v>
      </c>
      <c r="D4448" s="37">
        <v>2024</v>
      </c>
      <c r="E4448" s="12" t="s">
        <v>157</v>
      </c>
      <c r="F4448" s="8" t="s">
        <v>158</v>
      </c>
      <c r="G4448" s="77" t="s">
        <v>13960</v>
      </c>
      <c r="H4448" s="78" t="s">
        <v>13961</v>
      </c>
      <c r="I4448" s="14" t="s">
        <v>13962</v>
      </c>
      <c r="J4448" s="14" t="s">
        <v>1302</v>
      </c>
      <c r="K4448" s="14" t="s">
        <v>29</v>
      </c>
      <c r="L4448" s="15" t="s">
        <v>30</v>
      </c>
      <c r="M4448" s="7" t="s">
        <v>9427</v>
      </c>
      <c r="N4448" s="15" t="s">
        <v>2101</v>
      </c>
      <c r="O4448" s="15" t="s">
        <v>12847</v>
      </c>
      <c r="P4448" s="15" t="s">
        <v>2518</v>
      </c>
      <c r="Q4448" s="15" t="s">
        <v>2521</v>
      </c>
      <c r="R4448" s="20">
        <v>31290</v>
      </c>
      <c r="S4448" s="20">
        <v>45456</v>
      </c>
      <c r="T4448" s="20">
        <v>45597</v>
      </c>
      <c r="U4448" s="20"/>
      <c r="V4448" s="20"/>
      <c r="W4448" s="20"/>
      <c r="X4448" s="17"/>
      <c r="Y4448" s="17"/>
      <c r="Z4448" s="20"/>
      <c r="AA4448" s="18">
        <f t="shared" ca="1" si="345"/>
        <v>40</v>
      </c>
      <c r="AB4448" s="15" t="s">
        <v>7877</v>
      </c>
      <c r="AC4448" s="35" t="str">
        <f t="shared" si="349"/>
        <v>0 anos 4 meses 19 dias</v>
      </c>
      <c r="AD4448" s="35" t="str">
        <f ca="1">IF(AND(V4448="",T4448&lt;TODAY()),"Contrato Encerrado",IF(AND(V4448="",T4448&gt;TODAY()),DATEDIF(TODAY(),T4448,"Y")&amp;" anos"&amp;" "&amp;DATEDIF(TODAY(),T4448,"YM")&amp;" meses"&amp;" "&amp;DATEDIF(TODAY(),T4448,"MD")&amp;" dias",IF(AND(X4448="",V4448&lt;TODAY()),"Contrato Encerrado",IF(AND(X4448="",V4448&gt;TODAY()),DATEDIF(TODAY(),V4448,"Y")&amp;" anos"&amp;" "&amp;DATEDIF(TODAY(),V4448,"YM")&amp;" meses"&amp;" "&amp;DATEDIF(TODAY(),V4448,"MD")&amp;" dias",IF(AND(Z4448="",X4448&lt;TODAY()),"Contrato Encerrado",IF(AND(Z4448="",X4448&gt;TODAY()),DATEDIF(TODAY(),X4448,"Y")&amp;" anos"&amp;" "&amp;DATEDIF(TODAY(),X4448,"YM")&amp;" meses"&amp;" "&amp;DATEDIF(TODAY(),X4448,"MD")&amp;" dias",IF(AND(Z4448&lt;&gt;””,Z4448&lt;TODAY()),"Contrato Encerrado",IF(AND(Z4448&lt;&gt;"",Z4448&gt;TODAY()),DATEDIF(TODAY(),Z4448,"Y")&amp;" anos"&amp;" "&amp;DATEDIF(TODAY(),Z4448,"YM")&amp;" meses"&amp;" "&amp;DATEDIF(TODAY(),Z4448,"MD")&amp;" dias"))))))))</f>
        <v>Contrato Encerrado</v>
      </c>
      <c r="AE4448" s="35">
        <f t="shared" si="346"/>
        <v>141</v>
      </c>
      <c r="AF4448" s="35">
        <f t="shared" si="347"/>
        <v>589</v>
      </c>
      <c r="AG4448" s="17" t="str">
        <f t="shared" si="348"/>
        <v>1 anos 7 meses 11 dias</v>
      </c>
    </row>
    <row r="4449" spans="1:33" ht="11.25" customHeight="1" x14ac:dyDescent="0.2">
      <c r="A4449" s="8" t="s">
        <v>9</v>
      </c>
      <c r="B4449" s="8" t="s">
        <v>13</v>
      </c>
      <c r="C4449" s="22" t="s">
        <v>21</v>
      </c>
      <c r="D4449" s="37">
        <v>2024</v>
      </c>
      <c r="E4449" s="12" t="s">
        <v>157</v>
      </c>
      <c r="F4449" s="8" t="s">
        <v>158</v>
      </c>
      <c r="G4449" s="77" t="s">
        <v>14289</v>
      </c>
      <c r="H4449" s="78" t="s">
        <v>14290</v>
      </c>
      <c r="I4449" s="14" t="s">
        <v>14291</v>
      </c>
      <c r="J4449" s="14" t="s">
        <v>14943</v>
      </c>
      <c r="K4449" s="14" t="s">
        <v>29</v>
      </c>
      <c r="L4449" s="15" t="s">
        <v>30</v>
      </c>
      <c r="M4449" s="7" t="s">
        <v>9427</v>
      </c>
      <c r="N4449" s="15" t="s">
        <v>2101</v>
      </c>
      <c r="O4449" s="15" t="s">
        <v>10778</v>
      </c>
      <c r="P4449" s="15" t="s">
        <v>2518</v>
      </c>
      <c r="Q4449" s="15" t="s">
        <v>2521</v>
      </c>
      <c r="R4449" s="20">
        <v>27409</v>
      </c>
      <c r="S4449" s="20">
        <v>45495</v>
      </c>
      <c r="T4449" s="20">
        <v>45859</v>
      </c>
      <c r="U4449" s="20"/>
      <c r="V4449" s="20"/>
      <c r="W4449" s="20"/>
      <c r="X4449" s="17"/>
      <c r="Y4449" s="17"/>
      <c r="Z4449" s="20"/>
      <c r="AA4449" s="18">
        <f t="shared" ca="1" si="345"/>
        <v>50</v>
      </c>
      <c r="AB4449" s="15" t="s">
        <v>7877</v>
      </c>
      <c r="AC4449" s="35" t="str">
        <f t="shared" si="349"/>
        <v>0 anos 11 meses 29 dias</v>
      </c>
      <c r="AD4449" s="35" t="str">
        <f ca="1">IF(AND(V4449="",T4449&lt;TODAY()),"Contrato Encerrado",IF(AND(V4449="",T4449&gt;TODAY()),DATEDIF(TODAY(),T4449,"Y")&amp;" anos"&amp;" "&amp;DATEDIF(TODAY(),T4449,"YM")&amp;" meses"&amp;" "&amp;DATEDIF(TODAY(),T4449,"MD")&amp;" dias",IF(AND(X4449="",V4449&lt;TODAY()),"Contrato Encerrado",IF(AND(X4449="",V4449&gt;TODAY()),DATEDIF(TODAY(),V4449,"Y")&amp;" anos"&amp;" "&amp;DATEDIF(TODAY(),V4449,"YM")&amp;" meses"&amp;" "&amp;DATEDIF(TODAY(),V4449,"MD")&amp;" dias",IF(AND(Z4449="",X4449&lt;TODAY()),"Contrato Encerrado",IF(AND(Z4449="",X4449&gt;TODAY()),DATEDIF(TODAY(),X4449,"Y")&amp;" anos"&amp;" "&amp;DATEDIF(TODAY(),X4449,"YM")&amp;" meses"&amp;" "&amp;DATEDIF(TODAY(),X4449,"MD")&amp;" dias",IF(AND(Z4449&lt;&gt;””,Z4449&lt;TODAY()),"Contrato Encerrado",IF(AND(Z4449&lt;&gt;"",Z4449&gt;TODAY()),DATEDIF(TODAY(),Z4449,"Y")&amp;" anos"&amp;" "&amp;DATEDIF(TODAY(),Z4449,"YM")&amp;" meses"&amp;" "&amp;DATEDIF(TODAY(),Z4449,"MD")&amp;" dias"))))))))</f>
        <v>Contrato Encerrado</v>
      </c>
      <c r="AE4449" s="35">
        <f t="shared" si="346"/>
        <v>364</v>
      </c>
      <c r="AF4449" s="35">
        <f t="shared" si="347"/>
        <v>366</v>
      </c>
      <c r="AG4449" s="17" t="str">
        <f t="shared" si="348"/>
        <v>0 anos 11 meses 31 dias</v>
      </c>
    </row>
    <row r="4450" spans="1:33" ht="11.25" customHeight="1" x14ac:dyDescent="0.2">
      <c r="A4450" s="8" t="s">
        <v>9</v>
      </c>
      <c r="B4450" s="10" t="s">
        <v>13</v>
      </c>
      <c r="C4450" s="11" t="s">
        <v>22</v>
      </c>
      <c r="D4450" s="36">
        <v>2022</v>
      </c>
      <c r="E4450" s="12" t="s">
        <v>157</v>
      </c>
      <c r="F4450" s="8" t="s">
        <v>158</v>
      </c>
      <c r="G4450" s="77" t="s">
        <v>2894</v>
      </c>
      <c r="H4450" s="78" t="s">
        <v>2895</v>
      </c>
      <c r="I4450" s="14" t="s">
        <v>2896</v>
      </c>
      <c r="J4450" s="14" t="s">
        <v>14943</v>
      </c>
      <c r="K4450" s="14" t="s">
        <v>29</v>
      </c>
      <c r="L4450" s="15" t="s">
        <v>30</v>
      </c>
      <c r="M4450" s="7" t="s">
        <v>9427</v>
      </c>
      <c r="N4450" s="16" t="s">
        <v>4159</v>
      </c>
      <c r="O4450" s="16"/>
      <c r="P4450" s="16" t="s">
        <v>2518</v>
      </c>
      <c r="Q4450" s="16" t="s">
        <v>2521</v>
      </c>
      <c r="R4450" s="31">
        <v>30125</v>
      </c>
      <c r="S4450" s="31">
        <v>44761</v>
      </c>
      <c r="T4450" s="31">
        <v>44943</v>
      </c>
      <c r="U4450" s="31"/>
      <c r="V4450" s="31"/>
      <c r="W4450" s="31"/>
      <c r="X4450" s="17"/>
      <c r="Y4450" s="17"/>
      <c r="Z4450" s="31"/>
      <c r="AA4450" s="18">
        <f t="shared" ca="1" si="345"/>
        <v>43</v>
      </c>
      <c r="AB4450" s="19" t="s">
        <v>7878</v>
      </c>
      <c r="AC4450" s="35" t="str">
        <f t="shared" si="349"/>
        <v>0 anos 5 meses 29 dias</v>
      </c>
      <c r="AD4450" s="35" t="str">
        <f ca="1">IF(AND(V4450="",T4450&lt;TODAY()),"Contrato Encerrado",IF(AND(V4450="",T4450&gt;TODAY()),DATEDIF(TODAY(),T4450,"Y")&amp;" anos"&amp;" "&amp;DATEDIF(TODAY(),T4450,"YM")&amp;" meses"&amp;" "&amp;DATEDIF(TODAY(),T4450,"MD")&amp;" dias",IF(AND(X4450="",V4450&lt;TODAY()),"Contrato Encerrado",IF(AND(X4450="",V4450&gt;TODAY()),DATEDIF(TODAY(),V4450,"Y")&amp;" anos"&amp;" "&amp;DATEDIF(TODAY(),V4450,"YM")&amp;" meses"&amp;" "&amp;DATEDIF(TODAY(),V4450,"MD")&amp;" dias",IF(AND(Z4450="",X4450&lt;TODAY()),"Contrato Encerrado",IF(AND(Z4450="",X4450&gt;TODAY()),DATEDIF(TODAY(),X4450,"Y")&amp;" anos"&amp;" "&amp;DATEDIF(TODAY(),X4450,"YM")&amp;" meses"&amp;" "&amp;DATEDIF(TODAY(),X4450,"MD")&amp;" dias",IF(AND(Z4450&lt;&gt;””,Z4450&lt;TODAY()),"Contrato Encerrado",IF(AND(Z4450&lt;&gt;"",Z4450&gt;TODAY()),DATEDIF(TODAY(),Z4450,"Y")&amp;" anos"&amp;" "&amp;DATEDIF(TODAY(),Z4450,"YM")&amp;" meses"&amp;" "&amp;DATEDIF(TODAY(),Z4450,"MD")&amp;" dias"))))))))</f>
        <v>Contrato Encerrado</v>
      </c>
      <c r="AE4450" s="35">
        <f t="shared" si="346"/>
        <v>182</v>
      </c>
      <c r="AF4450" s="35">
        <f t="shared" si="347"/>
        <v>548</v>
      </c>
      <c r="AG4450" s="17" t="str">
        <f t="shared" si="348"/>
        <v>1 anos 6 meses 1 dias</v>
      </c>
    </row>
    <row r="4451" spans="1:33" ht="11.25" customHeight="1" x14ac:dyDescent="0.2">
      <c r="A4451" s="8" t="s">
        <v>9</v>
      </c>
      <c r="B4451" s="8" t="s">
        <v>13</v>
      </c>
      <c r="C4451" s="22" t="s">
        <v>24</v>
      </c>
      <c r="D4451" s="37">
        <v>2023</v>
      </c>
      <c r="E4451" s="12" t="s">
        <v>307</v>
      </c>
      <c r="F4451" s="8" t="s">
        <v>308</v>
      </c>
      <c r="G4451" s="77" t="s">
        <v>10565</v>
      </c>
      <c r="H4451" s="78" t="s">
        <v>10566</v>
      </c>
      <c r="I4451" s="14" t="s">
        <v>10567</v>
      </c>
      <c r="J4451" s="14" t="s">
        <v>14943</v>
      </c>
      <c r="K4451" s="14" t="s">
        <v>29</v>
      </c>
      <c r="L4451" s="15" t="s">
        <v>81</v>
      </c>
      <c r="M4451" s="7" t="s">
        <v>82</v>
      </c>
      <c r="N4451" s="15" t="s">
        <v>4113</v>
      </c>
      <c r="O4451" s="15" t="s">
        <v>10568</v>
      </c>
      <c r="P4451" s="15" t="s">
        <v>2518</v>
      </c>
      <c r="Q4451" s="15" t="s">
        <v>2523</v>
      </c>
      <c r="R4451" s="30">
        <v>38866</v>
      </c>
      <c r="S4451" s="30">
        <v>45243</v>
      </c>
      <c r="T4451" s="30">
        <v>45289</v>
      </c>
      <c r="U4451" s="30"/>
      <c r="V4451" s="30"/>
      <c r="W4451" s="30"/>
      <c r="X4451" s="17"/>
      <c r="Y4451" s="17"/>
      <c r="Z4451" s="30"/>
      <c r="AA4451" s="18">
        <f t="shared" ca="1" si="345"/>
        <v>19</v>
      </c>
      <c r="AB4451" s="15" t="s">
        <v>7877</v>
      </c>
      <c r="AC4451" s="35" t="str">
        <f t="shared" si="349"/>
        <v>0 anos 1 meses 16 dias</v>
      </c>
      <c r="AD4451" s="35" t="str">
        <f ca="1">IF(AND(V4451="",T4451&lt;TODAY()),"Contrato Encerrado",IF(AND(V4451="",T4451&gt;TODAY()),DATEDIF(TODAY(),T4451,"Y")&amp;" anos"&amp;" "&amp;DATEDIF(TODAY(),T4451,"YM")&amp;" meses"&amp;" "&amp;DATEDIF(TODAY(),T4451,"MD")&amp;" dias",IF(AND(X4451="",V4451&lt;TODAY()),"Contrato Encerrado",IF(AND(X4451="",V4451&gt;TODAY()),DATEDIF(TODAY(),V4451,"Y")&amp;" anos"&amp;" "&amp;DATEDIF(TODAY(),V4451,"YM")&amp;" meses"&amp;" "&amp;DATEDIF(TODAY(),V4451,"MD")&amp;" dias",IF(AND(Z4451="",X4451&lt;TODAY()),"Contrato Encerrado",IF(AND(Z4451="",X4451&gt;TODAY()),DATEDIF(TODAY(),X4451,"Y")&amp;" anos"&amp;" "&amp;DATEDIF(TODAY(),X4451,"YM")&amp;" meses"&amp;" "&amp;DATEDIF(TODAY(),X4451,"MD")&amp;" dias",IF(AND(Z4451&lt;&gt;””,Z4451&lt;TODAY()),"Contrato Encerrado",IF(AND(Z4451&lt;&gt;"",Z4451&gt;TODAY()),DATEDIF(TODAY(),Z4451,"Y")&amp;" anos"&amp;" "&amp;DATEDIF(TODAY(),Z4451,"YM")&amp;" meses"&amp;" "&amp;DATEDIF(TODAY(),Z4451,"MD")&amp;" dias"))))))))</f>
        <v>Contrato Encerrado</v>
      </c>
      <c r="AE4451" s="35">
        <f t="shared" si="346"/>
        <v>46</v>
      </c>
      <c r="AF4451" s="35">
        <f t="shared" si="347"/>
        <v>684</v>
      </c>
      <c r="AG4451" s="17" t="str">
        <f t="shared" si="348"/>
        <v>1 anos 10 meses 14 dias</v>
      </c>
    </row>
    <row r="4452" spans="1:33" ht="11.25" customHeight="1" x14ac:dyDescent="0.2">
      <c r="A4452" s="10" t="s">
        <v>9</v>
      </c>
      <c r="B4452" s="10" t="s">
        <v>13</v>
      </c>
      <c r="C4452" s="11" t="s">
        <v>17</v>
      </c>
      <c r="D4452" s="36">
        <v>2021</v>
      </c>
      <c r="E4452" s="13" t="s">
        <v>307</v>
      </c>
      <c r="F4452" s="10" t="s">
        <v>308</v>
      </c>
      <c r="G4452" s="83" t="s">
        <v>3888</v>
      </c>
      <c r="H4452" s="84" t="s">
        <v>3889</v>
      </c>
      <c r="I4452" s="13" t="s">
        <v>3890</v>
      </c>
      <c r="J4452" s="14" t="s">
        <v>1302</v>
      </c>
      <c r="K4452" s="13" t="s">
        <v>29</v>
      </c>
      <c r="L4452" s="25" t="s">
        <v>81</v>
      </c>
      <c r="M4452" s="7" t="s">
        <v>82</v>
      </c>
      <c r="N4452" s="27" t="s">
        <v>3244</v>
      </c>
      <c r="O4452" s="27"/>
      <c r="P4452" s="26" t="s">
        <v>2517</v>
      </c>
      <c r="Q4452" s="26" t="s">
        <v>2522</v>
      </c>
      <c r="R4452" s="31">
        <v>37790</v>
      </c>
      <c r="S4452" s="31">
        <v>44328</v>
      </c>
      <c r="T4452" s="31">
        <v>44561</v>
      </c>
      <c r="U4452" s="31"/>
      <c r="V4452" s="31"/>
      <c r="W4452" s="31"/>
      <c r="X4452" s="17"/>
      <c r="Y4452" s="17"/>
      <c r="Z4452" s="31"/>
      <c r="AA4452" s="18">
        <f t="shared" ca="1" si="345"/>
        <v>22</v>
      </c>
      <c r="AB4452" s="19" t="s">
        <v>7877</v>
      </c>
      <c r="AC4452" s="35" t="str">
        <f t="shared" si="349"/>
        <v>0 anos 7 meses 19 dias</v>
      </c>
      <c r="AD4452" s="35" t="str">
        <f ca="1">IF(AND(V4452="",T4452&lt;TODAY()),"Contrato Encerrado",IF(AND(V4452="",T4452&gt;TODAY()),DATEDIF(TODAY(),T4452,"Y")&amp;" anos"&amp;" "&amp;DATEDIF(TODAY(),T4452,"YM")&amp;" meses"&amp;" "&amp;DATEDIF(TODAY(),T4452,"MD")&amp;" dias",IF(AND(X4452="",V4452&lt;TODAY()),"Contrato Encerrado",IF(AND(X4452="",V4452&gt;TODAY()),DATEDIF(TODAY(),V4452,"Y")&amp;" anos"&amp;" "&amp;DATEDIF(TODAY(),V4452,"YM")&amp;" meses"&amp;" "&amp;DATEDIF(TODAY(),V4452,"MD")&amp;" dias",IF(AND(Z4452="",X4452&lt;TODAY()),"Contrato Encerrado",IF(AND(Z4452="",X4452&gt;TODAY()),DATEDIF(TODAY(),X4452,"Y")&amp;" anos"&amp;" "&amp;DATEDIF(TODAY(),X4452,"YM")&amp;" meses"&amp;" "&amp;DATEDIF(TODAY(),X4452,"MD")&amp;" dias",IF(AND(Z4452&lt;&gt;””,Z4452&lt;TODAY()),"Contrato Encerrado",IF(AND(Z4452&lt;&gt;"",Z4452&gt;TODAY()),DATEDIF(TODAY(),Z4452,"Y")&amp;" anos"&amp;" "&amp;DATEDIF(TODAY(),Z4452,"YM")&amp;" meses"&amp;" "&amp;DATEDIF(TODAY(),Z4452,"MD")&amp;" dias"))))))))</f>
        <v>Contrato Encerrado</v>
      </c>
      <c r="AE4452" s="35">
        <f t="shared" si="346"/>
        <v>233</v>
      </c>
      <c r="AF4452" s="35">
        <f t="shared" si="347"/>
        <v>497</v>
      </c>
      <c r="AG4452" s="17" t="str">
        <f t="shared" si="348"/>
        <v>1 anos 4 meses 11 dias</v>
      </c>
    </row>
    <row r="4453" spans="1:33" ht="11.25" customHeight="1" x14ac:dyDescent="0.2">
      <c r="A4453" s="8" t="s">
        <v>9</v>
      </c>
      <c r="B4453" s="8" t="s">
        <v>13</v>
      </c>
      <c r="C4453" s="22" t="s">
        <v>17</v>
      </c>
      <c r="D4453" s="37">
        <v>2024</v>
      </c>
      <c r="E4453" s="12" t="s">
        <v>157</v>
      </c>
      <c r="F4453" s="8" t="s">
        <v>158</v>
      </c>
      <c r="G4453" s="77" t="s">
        <v>13473</v>
      </c>
      <c r="H4453" s="78" t="s">
        <v>13474</v>
      </c>
      <c r="I4453" s="14" t="s">
        <v>13475</v>
      </c>
      <c r="J4453" s="14" t="s">
        <v>1302</v>
      </c>
      <c r="K4453" s="14" t="s">
        <v>29</v>
      </c>
      <c r="L4453" s="15" t="s">
        <v>30</v>
      </c>
      <c r="M4453" s="7" t="s">
        <v>9427</v>
      </c>
      <c r="N4453" s="15" t="s">
        <v>10904</v>
      </c>
      <c r="O4453" s="15" t="s">
        <v>8945</v>
      </c>
      <c r="P4453" s="15" t="s">
        <v>2518</v>
      </c>
      <c r="Q4453" s="15" t="s">
        <v>2521</v>
      </c>
      <c r="R4453" s="31">
        <v>37060</v>
      </c>
      <c r="S4453" s="30">
        <v>45419</v>
      </c>
      <c r="T4453" s="30">
        <v>45626</v>
      </c>
      <c r="U4453" s="20"/>
      <c r="V4453" s="20"/>
      <c r="W4453" s="30"/>
      <c r="X4453" s="17"/>
      <c r="Y4453" s="17"/>
      <c r="Z4453" s="20"/>
      <c r="AA4453" s="18">
        <f t="shared" ca="1" si="345"/>
        <v>24</v>
      </c>
      <c r="AB4453" s="15" t="s">
        <v>7877</v>
      </c>
      <c r="AC4453" s="35" t="str">
        <f t="shared" si="349"/>
        <v>0 anos 6 meses 23 dias</v>
      </c>
      <c r="AD4453" s="35" t="str">
        <f ca="1">IF(AND(V4453="",T4453&lt;TODAY()),"Contrato Encerrado",IF(AND(V4453="",T4453&gt;TODAY()),DATEDIF(TODAY(),T4453,"Y")&amp;" anos"&amp;" "&amp;DATEDIF(TODAY(),T4453,"YM")&amp;" meses"&amp;" "&amp;DATEDIF(TODAY(),T4453,"MD")&amp;" dias",IF(AND(X4453="",V4453&lt;TODAY()),"Contrato Encerrado",IF(AND(X4453="",V4453&gt;TODAY()),DATEDIF(TODAY(),V4453,"Y")&amp;" anos"&amp;" "&amp;DATEDIF(TODAY(),V4453,"YM")&amp;" meses"&amp;" "&amp;DATEDIF(TODAY(),V4453,"MD")&amp;" dias",IF(AND(Z4453="",X4453&lt;TODAY()),"Contrato Encerrado",IF(AND(Z4453="",X4453&gt;TODAY()),DATEDIF(TODAY(),X4453,"Y")&amp;" anos"&amp;" "&amp;DATEDIF(TODAY(),X4453,"YM")&amp;" meses"&amp;" "&amp;DATEDIF(TODAY(),X4453,"MD")&amp;" dias",IF(AND(Z4453&lt;&gt;””,Z4453&lt;TODAY()),"Contrato Encerrado",IF(AND(Z4453&lt;&gt;"",Z4453&gt;TODAY()),DATEDIF(TODAY(),Z4453,"Y")&amp;" anos"&amp;" "&amp;DATEDIF(TODAY(),Z4453,"YM")&amp;" meses"&amp;" "&amp;DATEDIF(TODAY(),Z4453,"MD")&amp;" dias"))))))))</f>
        <v>Contrato Encerrado</v>
      </c>
      <c r="AE4453" s="35">
        <f t="shared" si="346"/>
        <v>207</v>
      </c>
      <c r="AF4453" s="35">
        <f t="shared" si="347"/>
        <v>523</v>
      </c>
      <c r="AG4453" s="17" t="str">
        <f t="shared" si="348"/>
        <v>1 anos 5 meses 6 dias</v>
      </c>
    </row>
    <row r="4454" spans="1:33" ht="11.25" customHeight="1" x14ac:dyDescent="0.2">
      <c r="A4454" s="8" t="s">
        <v>9</v>
      </c>
      <c r="B4454" s="10" t="s">
        <v>13</v>
      </c>
      <c r="C4454" s="11" t="s">
        <v>24</v>
      </c>
      <c r="D4454" s="36">
        <v>2022</v>
      </c>
      <c r="E4454" s="12" t="s">
        <v>157</v>
      </c>
      <c r="F4454" s="8" t="s">
        <v>158</v>
      </c>
      <c r="G4454" s="77" t="s">
        <v>5515</v>
      </c>
      <c r="H4454" s="78" t="s">
        <v>5516</v>
      </c>
      <c r="I4454" s="14" t="s">
        <v>5517</v>
      </c>
      <c r="J4454" s="14" t="s">
        <v>14943</v>
      </c>
      <c r="K4454" s="14" t="s">
        <v>29</v>
      </c>
      <c r="L4454" s="15" t="s">
        <v>30</v>
      </c>
      <c r="M4454" s="7" t="s">
        <v>9427</v>
      </c>
      <c r="N4454" s="16" t="s">
        <v>4159</v>
      </c>
      <c r="O4454" s="16"/>
      <c r="P4454" s="16" t="s">
        <v>2518</v>
      </c>
      <c r="Q4454" s="16" t="s">
        <v>2521</v>
      </c>
      <c r="R4454" s="31">
        <v>30801</v>
      </c>
      <c r="S4454" s="31">
        <v>44861</v>
      </c>
      <c r="T4454" s="31">
        <v>45485</v>
      </c>
      <c r="U4454" s="31"/>
      <c r="V4454" s="31"/>
      <c r="W4454" s="31"/>
      <c r="X4454" s="17"/>
      <c r="Y4454" s="17"/>
      <c r="Z4454" s="31"/>
      <c r="AA4454" s="18">
        <f t="shared" ca="1" si="345"/>
        <v>41</v>
      </c>
      <c r="AB4454" s="19" t="s">
        <v>7878</v>
      </c>
      <c r="AC4454" s="35" t="str">
        <f t="shared" si="349"/>
        <v>1 anos 8 meses 15 dias</v>
      </c>
      <c r="AD4454" s="35" t="str">
        <f ca="1">IF(AND(V4454="",T4454&lt;TODAY()),"Contrato Encerrado",IF(AND(V4454="",T4454&gt;TODAY()),DATEDIF(TODAY(),T4454,"Y")&amp;" anos"&amp;" "&amp;DATEDIF(TODAY(),T4454,"YM")&amp;" meses"&amp;" "&amp;DATEDIF(TODAY(),T4454,"MD")&amp;" dias",IF(AND(X4454="",V4454&lt;TODAY()),"Contrato Encerrado",IF(AND(X4454="",V4454&gt;TODAY()),DATEDIF(TODAY(),V4454,"Y")&amp;" anos"&amp;" "&amp;DATEDIF(TODAY(),V4454,"YM")&amp;" meses"&amp;" "&amp;DATEDIF(TODAY(),V4454,"MD")&amp;" dias",IF(AND(Z4454="",X4454&lt;TODAY()),"Contrato Encerrado",IF(AND(Z4454="",X4454&gt;TODAY()),DATEDIF(TODAY(),X4454,"Y")&amp;" anos"&amp;" "&amp;DATEDIF(TODAY(),X4454,"YM")&amp;" meses"&amp;" "&amp;DATEDIF(TODAY(),X4454,"MD")&amp;" dias",IF(AND(Z4454&lt;&gt;””,Z4454&lt;TODAY()),"Contrato Encerrado",IF(AND(Z4454&lt;&gt;"",Z4454&gt;TODAY()),DATEDIF(TODAY(),Z4454,"Y")&amp;" anos"&amp;" "&amp;DATEDIF(TODAY(),Z4454,"YM")&amp;" meses"&amp;" "&amp;DATEDIF(TODAY(),Z4454,"MD")&amp;" dias"))))))))</f>
        <v>Contrato Encerrado</v>
      </c>
      <c r="AE4454" s="35">
        <f t="shared" si="346"/>
        <v>624</v>
      </c>
      <c r="AF4454" s="35">
        <f t="shared" si="347"/>
        <v>106</v>
      </c>
      <c r="AG4454" s="17" t="str">
        <f t="shared" si="348"/>
        <v>0 anos 3 meses 15 dias</v>
      </c>
    </row>
    <row r="4455" spans="1:33" ht="11.25" customHeight="1" x14ac:dyDescent="0.2">
      <c r="A4455" s="8" t="s">
        <v>9</v>
      </c>
      <c r="B4455" s="8" t="s">
        <v>13</v>
      </c>
      <c r="C4455" s="22" t="s">
        <v>25</v>
      </c>
      <c r="D4455" s="37">
        <v>2023</v>
      </c>
      <c r="E4455" s="12" t="s">
        <v>157</v>
      </c>
      <c r="F4455" s="8" t="s">
        <v>158</v>
      </c>
      <c r="G4455" s="77" t="s">
        <v>10894</v>
      </c>
      <c r="H4455" s="78" t="s">
        <v>10895</v>
      </c>
      <c r="I4455" s="14" t="s">
        <v>10896</v>
      </c>
      <c r="J4455" s="14" t="s">
        <v>1302</v>
      </c>
      <c r="K4455" s="14" t="s">
        <v>29</v>
      </c>
      <c r="L4455" s="15" t="s">
        <v>30</v>
      </c>
      <c r="M4455" s="7" t="s">
        <v>9427</v>
      </c>
      <c r="N4455" s="15" t="s">
        <v>6302</v>
      </c>
      <c r="O4455" s="15" t="s">
        <v>8037</v>
      </c>
      <c r="P4455" s="15" t="s">
        <v>2518</v>
      </c>
      <c r="Q4455" s="15" t="s">
        <v>2521</v>
      </c>
      <c r="R4455" s="20">
        <v>29387</v>
      </c>
      <c r="S4455" s="20">
        <v>45253</v>
      </c>
      <c r="T4455" s="20">
        <v>45618</v>
      </c>
      <c r="U4455" s="20"/>
      <c r="V4455" s="20"/>
      <c r="W4455" s="20"/>
      <c r="X4455" s="17"/>
      <c r="Y4455" s="17"/>
      <c r="Z4455" s="20"/>
      <c r="AA4455" s="18">
        <f t="shared" ca="1" si="345"/>
        <v>45</v>
      </c>
      <c r="AB4455" s="15" t="s">
        <v>7878</v>
      </c>
      <c r="AC4455" s="35" t="str">
        <f t="shared" si="349"/>
        <v>0 anos 11 meses 30 dias</v>
      </c>
      <c r="AD4455" s="35" t="str">
        <f ca="1">IF(AND(V4455="",T4455&lt;TODAY()),"Contrato Encerrado",IF(AND(V4455="",T4455&gt;TODAY()),DATEDIF(TODAY(),T4455,"Y")&amp;" anos"&amp;" "&amp;DATEDIF(TODAY(),T4455,"YM")&amp;" meses"&amp;" "&amp;DATEDIF(TODAY(),T4455,"MD")&amp;" dias",IF(AND(X4455="",V4455&lt;TODAY()),"Contrato Encerrado",IF(AND(X4455="",V4455&gt;TODAY()),DATEDIF(TODAY(),V4455,"Y")&amp;" anos"&amp;" "&amp;DATEDIF(TODAY(),V4455,"YM")&amp;" meses"&amp;" "&amp;DATEDIF(TODAY(),V4455,"MD")&amp;" dias",IF(AND(Z4455="",X4455&lt;TODAY()),"Contrato Encerrado",IF(AND(Z4455="",X4455&gt;TODAY()),DATEDIF(TODAY(),X4455,"Y")&amp;" anos"&amp;" "&amp;DATEDIF(TODAY(),X4455,"YM")&amp;" meses"&amp;" "&amp;DATEDIF(TODAY(),X4455,"MD")&amp;" dias",IF(AND(Z4455&lt;&gt;””,Z4455&lt;TODAY()),"Contrato Encerrado",IF(AND(Z4455&lt;&gt;"",Z4455&gt;TODAY()),DATEDIF(TODAY(),Z4455,"Y")&amp;" anos"&amp;" "&amp;DATEDIF(TODAY(),Z4455,"YM")&amp;" meses"&amp;" "&amp;DATEDIF(TODAY(),Z4455,"MD")&amp;" dias"))))))))</f>
        <v>Contrato Encerrado</v>
      </c>
      <c r="AE4455" s="35">
        <f t="shared" si="346"/>
        <v>365</v>
      </c>
      <c r="AF4455" s="35">
        <f t="shared" si="347"/>
        <v>365</v>
      </c>
      <c r="AG4455" s="17" t="str">
        <f t="shared" si="348"/>
        <v>0 anos 11 meses 30 dias</v>
      </c>
    </row>
    <row r="4456" spans="1:33" ht="11.25" customHeight="1" x14ac:dyDescent="0.2">
      <c r="A4456" s="8" t="s">
        <v>9</v>
      </c>
      <c r="B4456" s="10" t="s">
        <v>13</v>
      </c>
      <c r="C4456" s="11" t="s">
        <v>22</v>
      </c>
      <c r="D4456" s="36">
        <v>2022</v>
      </c>
      <c r="E4456" s="12" t="s">
        <v>1685</v>
      </c>
      <c r="F4456" s="8" t="s">
        <v>1686</v>
      </c>
      <c r="G4456" s="77" t="s">
        <v>2619</v>
      </c>
      <c r="H4456" s="78" t="s">
        <v>2620</v>
      </c>
      <c r="I4456" s="14" t="s">
        <v>2621</v>
      </c>
      <c r="J4456" s="14" t="s">
        <v>1302</v>
      </c>
      <c r="K4456" s="14" t="s">
        <v>29</v>
      </c>
      <c r="L4456" s="15" t="s">
        <v>30</v>
      </c>
      <c r="M4456" s="7" t="s">
        <v>9427</v>
      </c>
      <c r="N4456" s="16" t="s">
        <v>2099</v>
      </c>
      <c r="O4456" s="16"/>
      <c r="P4456" s="16" t="s">
        <v>2518</v>
      </c>
      <c r="Q4456" s="16" t="s">
        <v>2523</v>
      </c>
      <c r="R4456" s="31">
        <v>35277</v>
      </c>
      <c r="S4456" s="31">
        <v>44781</v>
      </c>
      <c r="T4456" s="31">
        <v>45163</v>
      </c>
      <c r="U4456" s="31"/>
      <c r="V4456" s="31"/>
      <c r="W4456" s="31"/>
      <c r="X4456" s="17"/>
      <c r="Y4456" s="17"/>
      <c r="Z4456" s="31"/>
      <c r="AA4456" s="18">
        <f t="shared" ca="1" si="345"/>
        <v>29</v>
      </c>
      <c r="AB4456" s="19" t="s">
        <v>7877</v>
      </c>
      <c r="AC4456" s="35" t="str">
        <f t="shared" si="349"/>
        <v>1 anos 0 meses 17 dias</v>
      </c>
      <c r="AD4456" s="35" t="str">
        <f ca="1">IF(AND(V4456="",T4456&lt;TODAY()),"Contrato Encerrado",IF(AND(V4456="",T4456&gt;TODAY()),DATEDIF(TODAY(),T4456,"Y")&amp;" anos"&amp;" "&amp;DATEDIF(TODAY(),T4456,"YM")&amp;" meses"&amp;" "&amp;DATEDIF(TODAY(),T4456,"MD")&amp;" dias",IF(AND(X4456="",V4456&lt;TODAY()),"Contrato Encerrado",IF(AND(X4456="",V4456&gt;TODAY()),DATEDIF(TODAY(),V4456,"Y")&amp;" anos"&amp;" "&amp;DATEDIF(TODAY(),V4456,"YM")&amp;" meses"&amp;" "&amp;DATEDIF(TODAY(),V4456,"MD")&amp;" dias",IF(AND(Z4456="",X4456&lt;TODAY()),"Contrato Encerrado",IF(AND(Z4456="",X4456&gt;TODAY()),DATEDIF(TODAY(),X4456,"Y")&amp;" anos"&amp;" "&amp;DATEDIF(TODAY(),X4456,"YM")&amp;" meses"&amp;" "&amp;DATEDIF(TODAY(),X4456,"MD")&amp;" dias",IF(AND(Z4456&lt;&gt;””,Z4456&lt;TODAY()),"Contrato Encerrado",IF(AND(Z4456&lt;&gt;"",Z4456&gt;TODAY()),DATEDIF(TODAY(),Z4456,"Y")&amp;" anos"&amp;" "&amp;DATEDIF(TODAY(),Z4456,"YM")&amp;" meses"&amp;" "&amp;DATEDIF(TODAY(),Z4456,"MD")&amp;" dias"))))))))</f>
        <v>Contrato Encerrado</v>
      </c>
      <c r="AE4456" s="35">
        <f t="shared" si="346"/>
        <v>382</v>
      </c>
      <c r="AF4456" s="35">
        <f t="shared" si="347"/>
        <v>348</v>
      </c>
      <c r="AG4456" s="17" t="str">
        <f t="shared" si="348"/>
        <v>0 anos 11 meses 13 dias</v>
      </c>
    </row>
    <row r="4457" spans="1:33" ht="11.25" customHeight="1" x14ac:dyDescent="0.2">
      <c r="A4457" s="8" t="s">
        <v>9</v>
      </c>
      <c r="B4457" s="10" t="s">
        <v>13</v>
      </c>
      <c r="C4457" s="11" t="s">
        <v>22</v>
      </c>
      <c r="D4457" s="36">
        <v>2022</v>
      </c>
      <c r="E4457" s="12" t="s">
        <v>307</v>
      </c>
      <c r="F4457" s="8" t="s">
        <v>308</v>
      </c>
      <c r="G4457" s="77" t="s">
        <v>1810</v>
      </c>
      <c r="H4457" s="78" t="s">
        <v>1811</v>
      </c>
      <c r="I4457" s="14" t="s">
        <v>1812</v>
      </c>
      <c r="J4457" s="14" t="s">
        <v>1302</v>
      </c>
      <c r="K4457" s="14" t="s">
        <v>29</v>
      </c>
      <c r="L4457" s="15" t="s">
        <v>30</v>
      </c>
      <c r="M4457" s="7" t="s">
        <v>9427</v>
      </c>
      <c r="N4457" s="16" t="s">
        <v>2111</v>
      </c>
      <c r="O4457" s="16"/>
      <c r="P4457" s="16" t="s">
        <v>2517</v>
      </c>
      <c r="Q4457" s="16" t="s">
        <v>2522</v>
      </c>
      <c r="R4457" s="31">
        <v>35987</v>
      </c>
      <c r="S4457" s="31">
        <v>44487</v>
      </c>
      <c r="T4457" s="31">
        <v>45084</v>
      </c>
      <c r="U4457" s="31"/>
      <c r="V4457" s="31"/>
      <c r="W4457" s="31"/>
      <c r="X4457" s="17"/>
      <c r="Y4457" s="17"/>
      <c r="Z4457" s="31"/>
      <c r="AA4457" s="18">
        <f t="shared" ca="1" si="345"/>
        <v>27</v>
      </c>
      <c r="AB4457" s="19" t="s">
        <v>7877</v>
      </c>
      <c r="AC4457" s="35" t="str">
        <f t="shared" si="349"/>
        <v>1 anos 7 meses 20 dias</v>
      </c>
      <c r="AD4457" s="35" t="str">
        <f ca="1">IF(AND(V4457="",T4457&lt;TODAY()),"Contrato Encerrado",IF(AND(V4457="",T4457&gt;TODAY()),DATEDIF(TODAY(),T4457,"Y")&amp;" anos"&amp;" "&amp;DATEDIF(TODAY(),T4457,"YM")&amp;" meses"&amp;" "&amp;DATEDIF(TODAY(),T4457,"MD")&amp;" dias",IF(AND(X4457="",V4457&lt;TODAY()),"Contrato Encerrado",IF(AND(X4457="",V4457&gt;TODAY()),DATEDIF(TODAY(),V4457,"Y")&amp;" anos"&amp;" "&amp;DATEDIF(TODAY(),V4457,"YM")&amp;" meses"&amp;" "&amp;DATEDIF(TODAY(),V4457,"MD")&amp;" dias",IF(AND(Z4457="",X4457&lt;TODAY()),"Contrato Encerrado",IF(AND(Z4457="",X4457&gt;TODAY()),DATEDIF(TODAY(),X4457,"Y")&amp;" anos"&amp;" "&amp;DATEDIF(TODAY(),X4457,"YM")&amp;" meses"&amp;" "&amp;DATEDIF(TODAY(),X4457,"MD")&amp;" dias",IF(AND(Z4457&lt;&gt;””,Z4457&lt;TODAY()),"Contrato Encerrado",IF(AND(Z4457&lt;&gt;"",Z4457&gt;TODAY()),DATEDIF(TODAY(),Z4457,"Y")&amp;" anos"&amp;" "&amp;DATEDIF(TODAY(),Z4457,"YM")&amp;" meses"&amp;" "&amp;DATEDIF(TODAY(),Z4457,"MD")&amp;" dias"))))))))</f>
        <v>Contrato Encerrado</v>
      </c>
      <c r="AE4457" s="35">
        <f t="shared" si="346"/>
        <v>597</v>
      </c>
      <c r="AF4457" s="35">
        <f t="shared" si="347"/>
        <v>133</v>
      </c>
      <c r="AG4457" s="17" t="str">
        <f t="shared" si="348"/>
        <v>0 anos 4 meses 12 dias</v>
      </c>
    </row>
    <row r="4458" spans="1:33" ht="11.25" customHeight="1" x14ac:dyDescent="0.2">
      <c r="A4458" s="8" t="s">
        <v>9</v>
      </c>
      <c r="B4458" s="8" t="s">
        <v>13</v>
      </c>
      <c r="C4458" s="22" t="s">
        <v>11</v>
      </c>
      <c r="D4458" s="37">
        <v>2024</v>
      </c>
      <c r="E4458" s="12" t="s">
        <v>157</v>
      </c>
      <c r="F4458" s="8" t="s">
        <v>158</v>
      </c>
      <c r="G4458" s="77" t="s">
        <v>11705</v>
      </c>
      <c r="H4458" s="78" t="s">
        <v>11706</v>
      </c>
      <c r="I4458" s="14" t="s">
        <v>11707</v>
      </c>
      <c r="J4458" s="14" t="s">
        <v>14943</v>
      </c>
      <c r="K4458" s="14" t="s">
        <v>29</v>
      </c>
      <c r="L4458" s="15" t="s">
        <v>81</v>
      </c>
      <c r="M4458" s="7" t="s">
        <v>82</v>
      </c>
      <c r="N4458" s="15" t="s">
        <v>4113</v>
      </c>
      <c r="O4458" s="15" t="s">
        <v>8911</v>
      </c>
      <c r="P4458" s="15" t="s">
        <v>2518</v>
      </c>
      <c r="Q4458" s="15" t="s">
        <v>4109</v>
      </c>
      <c r="R4458" s="20">
        <v>38982</v>
      </c>
      <c r="S4458" s="20">
        <v>45295</v>
      </c>
      <c r="T4458" s="31">
        <v>45657</v>
      </c>
      <c r="U4458" s="20"/>
      <c r="V4458" s="20"/>
      <c r="W4458" s="20"/>
      <c r="X4458" s="17"/>
      <c r="Y4458" s="17"/>
      <c r="Z4458" s="20"/>
      <c r="AA4458" s="18">
        <f t="shared" ca="1" si="345"/>
        <v>19</v>
      </c>
      <c r="AB4458" s="15" t="s">
        <v>7877</v>
      </c>
      <c r="AC4458" s="35" t="str">
        <f t="shared" si="349"/>
        <v>0 anos 11 meses 27 dias</v>
      </c>
      <c r="AD4458" s="35" t="str">
        <f ca="1">IF(AND(V4458="",T4458&lt;TODAY()),"Contrato Encerrado",IF(AND(V4458="",T4458&gt;TODAY()),DATEDIF(TODAY(),T4458,"Y")&amp;" anos"&amp;" "&amp;DATEDIF(TODAY(),T4458,"YM")&amp;" meses"&amp;" "&amp;DATEDIF(TODAY(),T4458,"MD")&amp;" dias",IF(AND(X4458="",V4458&lt;TODAY()),"Contrato Encerrado",IF(AND(X4458="",V4458&gt;TODAY()),DATEDIF(TODAY(),V4458,"Y")&amp;" anos"&amp;" "&amp;DATEDIF(TODAY(),V4458,"YM")&amp;" meses"&amp;" "&amp;DATEDIF(TODAY(),V4458,"MD")&amp;" dias",IF(AND(Z4458="",X4458&lt;TODAY()),"Contrato Encerrado",IF(AND(Z4458="",X4458&gt;TODAY()),DATEDIF(TODAY(),X4458,"Y")&amp;" anos"&amp;" "&amp;DATEDIF(TODAY(),X4458,"YM")&amp;" meses"&amp;" "&amp;DATEDIF(TODAY(),X4458,"MD")&amp;" dias",IF(AND(Z4458&lt;&gt;””,Z4458&lt;TODAY()),"Contrato Encerrado",IF(AND(Z4458&lt;&gt;"",Z4458&gt;TODAY()),DATEDIF(TODAY(),Z4458,"Y")&amp;" anos"&amp;" "&amp;DATEDIF(TODAY(),Z4458,"YM")&amp;" meses"&amp;" "&amp;DATEDIF(TODAY(),Z4458,"MD")&amp;" dias"))))))))</f>
        <v>Contrato Encerrado</v>
      </c>
      <c r="AE4458" s="35">
        <f t="shared" si="346"/>
        <v>362</v>
      </c>
      <c r="AF4458" s="35">
        <f t="shared" si="347"/>
        <v>368</v>
      </c>
      <c r="AG4458" s="17" t="str">
        <f t="shared" si="348"/>
        <v>1 anos 0 meses 2 dias</v>
      </c>
    </row>
    <row r="4459" spans="1:33" ht="11.25" customHeight="1" x14ac:dyDescent="0.2">
      <c r="A4459" s="8" t="s">
        <v>9</v>
      </c>
      <c r="B4459" s="8" t="s">
        <v>13</v>
      </c>
      <c r="C4459" s="22" t="s">
        <v>17</v>
      </c>
      <c r="D4459" s="37">
        <v>2023</v>
      </c>
      <c r="E4459" s="23" t="s">
        <v>1708</v>
      </c>
      <c r="F4459" s="8" t="s">
        <v>1709</v>
      </c>
      <c r="G4459" s="77" t="s">
        <v>7465</v>
      </c>
      <c r="H4459" s="78" t="s">
        <v>7466</v>
      </c>
      <c r="I4459" s="9" t="s">
        <v>7467</v>
      </c>
      <c r="J4459" s="14" t="s">
        <v>1302</v>
      </c>
      <c r="K4459" s="9" t="s">
        <v>29</v>
      </c>
      <c r="L4459" s="24" t="s">
        <v>30</v>
      </c>
      <c r="M4459" s="7" t="s">
        <v>9427</v>
      </c>
      <c r="N4459" s="24" t="s">
        <v>3209</v>
      </c>
      <c r="O4459" s="24"/>
      <c r="P4459" s="24" t="s">
        <v>2518</v>
      </c>
      <c r="Q4459" s="24" t="s">
        <v>2523</v>
      </c>
      <c r="R4459" s="17">
        <v>37677</v>
      </c>
      <c r="S4459" s="17">
        <v>45040</v>
      </c>
      <c r="T4459" s="31">
        <v>45435</v>
      </c>
      <c r="U4459" s="17"/>
      <c r="V4459" s="31"/>
      <c r="W4459" s="17"/>
      <c r="X4459" s="17"/>
      <c r="Y4459" s="17"/>
      <c r="Z4459" s="31"/>
      <c r="AA4459" s="18">
        <f t="shared" ca="1" si="345"/>
        <v>22</v>
      </c>
      <c r="AB4459" s="19" t="s">
        <v>7877</v>
      </c>
      <c r="AC4459" s="35" t="str">
        <f t="shared" si="349"/>
        <v>1 anos 0 meses 29 dias</v>
      </c>
      <c r="AD4459" s="35" t="str">
        <f ca="1">IF(AND(V4459="",T4459&lt;TODAY()),"Contrato Encerrado",IF(AND(V4459="",T4459&gt;TODAY()),DATEDIF(TODAY(),T4459,"Y")&amp;" anos"&amp;" "&amp;DATEDIF(TODAY(),T4459,"YM")&amp;" meses"&amp;" "&amp;DATEDIF(TODAY(),T4459,"MD")&amp;" dias",IF(AND(X4459="",V4459&lt;TODAY()),"Contrato Encerrado",IF(AND(X4459="",V4459&gt;TODAY()),DATEDIF(TODAY(),V4459,"Y")&amp;" anos"&amp;" "&amp;DATEDIF(TODAY(),V4459,"YM")&amp;" meses"&amp;" "&amp;DATEDIF(TODAY(),V4459,"MD")&amp;" dias",IF(AND(Z4459="",X4459&lt;TODAY()),"Contrato Encerrado",IF(AND(Z4459="",X4459&gt;TODAY()),DATEDIF(TODAY(),X4459,"Y")&amp;" anos"&amp;" "&amp;DATEDIF(TODAY(),X4459,"YM")&amp;" meses"&amp;" "&amp;DATEDIF(TODAY(),X4459,"MD")&amp;" dias",IF(AND(Z4459&lt;&gt;””,Z4459&lt;TODAY()),"Contrato Encerrado",IF(AND(Z4459&lt;&gt;"",Z4459&gt;TODAY()),DATEDIF(TODAY(),Z4459,"Y")&amp;" anos"&amp;" "&amp;DATEDIF(TODAY(),Z4459,"YM")&amp;" meses"&amp;" "&amp;DATEDIF(TODAY(),Z4459,"MD")&amp;" dias"))))))))</f>
        <v>Contrato Encerrado</v>
      </c>
      <c r="AE4459" s="35">
        <f t="shared" si="346"/>
        <v>395</v>
      </c>
      <c r="AF4459" s="35">
        <f t="shared" si="347"/>
        <v>335</v>
      </c>
      <c r="AG4459" s="17" t="str">
        <f t="shared" si="348"/>
        <v>0 anos 10 meses 30 dias</v>
      </c>
    </row>
    <row r="4460" spans="1:33" ht="11.25" customHeight="1" x14ac:dyDescent="0.2">
      <c r="A4460" s="8" t="s">
        <v>9</v>
      </c>
      <c r="B4460" s="10" t="s">
        <v>13</v>
      </c>
      <c r="C4460" s="11" t="s">
        <v>24</v>
      </c>
      <c r="D4460" s="36">
        <v>2022</v>
      </c>
      <c r="E4460" s="12" t="s">
        <v>157</v>
      </c>
      <c r="F4460" s="8" t="s">
        <v>158</v>
      </c>
      <c r="G4460" s="77" t="s">
        <v>5518</v>
      </c>
      <c r="H4460" s="78" t="s">
        <v>5519</v>
      </c>
      <c r="I4460" s="14" t="s">
        <v>5520</v>
      </c>
      <c r="J4460" s="14" t="s">
        <v>14943</v>
      </c>
      <c r="K4460" s="14" t="s">
        <v>29</v>
      </c>
      <c r="L4460" s="15" t="s">
        <v>30</v>
      </c>
      <c r="M4460" s="7" t="s">
        <v>9427</v>
      </c>
      <c r="N4460" s="16" t="s">
        <v>4159</v>
      </c>
      <c r="O4460" s="16"/>
      <c r="P4460" s="16" t="s">
        <v>2518</v>
      </c>
      <c r="Q4460" s="16" t="s">
        <v>2521</v>
      </c>
      <c r="R4460" s="31">
        <v>36848</v>
      </c>
      <c r="S4460" s="31">
        <v>44861</v>
      </c>
      <c r="T4460" s="111">
        <v>45503</v>
      </c>
      <c r="U4460" s="31"/>
      <c r="V4460" s="31"/>
      <c r="W4460" s="31"/>
      <c r="X4460" s="17"/>
      <c r="Y4460" s="17"/>
      <c r="Z4460" s="31"/>
      <c r="AA4460" s="18">
        <f t="shared" ca="1" si="345"/>
        <v>24</v>
      </c>
      <c r="AB4460" s="19" t="s">
        <v>7878</v>
      </c>
      <c r="AC4460" s="35" t="str">
        <f t="shared" si="349"/>
        <v>1 anos 9 meses 3 dias</v>
      </c>
      <c r="AD4460" s="35" t="str">
        <f ca="1">IF(AND(V4460="",T4460&lt;TODAY()),"Contrato Encerrado",IF(AND(V4460="",T4460&gt;TODAY()),DATEDIF(TODAY(),T4460,"Y")&amp;" anos"&amp;" "&amp;DATEDIF(TODAY(),T4460,"YM")&amp;" meses"&amp;" "&amp;DATEDIF(TODAY(),T4460,"MD")&amp;" dias",IF(AND(X4460="",V4460&lt;TODAY()),"Contrato Encerrado",IF(AND(X4460="",V4460&gt;TODAY()),DATEDIF(TODAY(),V4460,"Y")&amp;" anos"&amp;" "&amp;DATEDIF(TODAY(),V4460,"YM")&amp;" meses"&amp;" "&amp;DATEDIF(TODAY(),V4460,"MD")&amp;" dias",IF(AND(Z4460="",X4460&lt;TODAY()),"Contrato Encerrado",IF(AND(Z4460="",X4460&gt;TODAY()),DATEDIF(TODAY(),X4460,"Y")&amp;" anos"&amp;" "&amp;DATEDIF(TODAY(),X4460,"YM")&amp;" meses"&amp;" "&amp;DATEDIF(TODAY(),X4460,"MD")&amp;" dias",IF(AND(Z4460&lt;&gt;””,Z4460&lt;TODAY()),"Contrato Encerrado",IF(AND(Z4460&lt;&gt;"",Z4460&gt;TODAY()),DATEDIF(TODAY(),Z4460,"Y")&amp;" anos"&amp;" "&amp;DATEDIF(TODAY(),Z4460,"YM")&amp;" meses"&amp;" "&amp;DATEDIF(TODAY(),Z4460,"MD")&amp;" dias"))))))))</f>
        <v>Contrato Encerrado</v>
      </c>
      <c r="AE4460" s="35">
        <f t="shared" si="346"/>
        <v>642</v>
      </c>
      <c r="AF4460" s="35">
        <f t="shared" si="347"/>
        <v>88</v>
      </c>
      <c r="AG4460" s="17" t="str">
        <f t="shared" si="348"/>
        <v>0 anos 2 meses 28 dias</v>
      </c>
    </row>
    <row r="4461" spans="1:33" s="61" customFormat="1" ht="11.25" customHeight="1" x14ac:dyDescent="0.2">
      <c r="A4461" s="8" t="s">
        <v>9</v>
      </c>
      <c r="B4461" s="8" t="s">
        <v>13</v>
      </c>
      <c r="C4461" s="22" t="s">
        <v>22</v>
      </c>
      <c r="D4461" s="37">
        <v>2023</v>
      </c>
      <c r="E4461" s="12" t="s">
        <v>157</v>
      </c>
      <c r="F4461" s="8" t="s">
        <v>158</v>
      </c>
      <c r="G4461" s="77" t="s">
        <v>9996</v>
      </c>
      <c r="H4461" s="78" t="s">
        <v>9997</v>
      </c>
      <c r="I4461" s="14" t="s">
        <v>9998</v>
      </c>
      <c r="J4461" s="14" t="s">
        <v>14943</v>
      </c>
      <c r="K4461" s="14" t="s">
        <v>29</v>
      </c>
      <c r="L4461" s="15" t="s">
        <v>81</v>
      </c>
      <c r="M4461" s="7" t="s">
        <v>82</v>
      </c>
      <c r="N4461" s="15" t="s">
        <v>4113</v>
      </c>
      <c r="O4461" s="15" t="s">
        <v>8004</v>
      </c>
      <c r="P4461" s="15" t="s">
        <v>2518</v>
      </c>
      <c r="Q4461" s="15" t="s">
        <v>4109</v>
      </c>
      <c r="R4461" s="20">
        <v>38833</v>
      </c>
      <c r="S4461" s="20">
        <v>45131</v>
      </c>
      <c r="T4461" s="20">
        <v>45657</v>
      </c>
      <c r="U4461" s="20"/>
      <c r="V4461" s="20"/>
      <c r="W4461" s="20"/>
      <c r="X4461" s="17"/>
      <c r="Y4461" s="17"/>
      <c r="Z4461" s="20"/>
      <c r="AA4461" s="18">
        <f t="shared" ca="1" si="345"/>
        <v>19</v>
      </c>
      <c r="AB4461" s="15" t="s">
        <v>7877</v>
      </c>
      <c r="AC4461" s="35" t="str">
        <f t="shared" si="349"/>
        <v>1 anos 5 meses 7 dias</v>
      </c>
      <c r="AD4461" s="35" t="str">
        <f ca="1">IF(AND(V4461="",T4461&lt;TODAY()),"Contrato Encerrado",IF(AND(V4461="",T4461&gt;TODAY()),DATEDIF(TODAY(),T4461,"Y")&amp;" anos"&amp;" "&amp;DATEDIF(TODAY(),T4461,"YM")&amp;" meses"&amp;" "&amp;DATEDIF(TODAY(),T4461,"MD")&amp;" dias",IF(AND(X4461="",V4461&lt;TODAY()),"Contrato Encerrado",IF(AND(X4461="",V4461&gt;TODAY()),DATEDIF(TODAY(),V4461,"Y")&amp;" anos"&amp;" "&amp;DATEDIF(TODAY(),V4461,"YM")&amp;" meses"&amp;" "&amp;DATEDIF(TODAY(),V4461,"MD")&amp;" dias",IF(AND(Z4461="",X4461&lt;TODAY()),"Contrato Encerrado",IF(AND(Z4461="",X4461&gt;TODAY()),DATEDIF(TODAY(),X4461,"Y")&amp;" anos"&amp;" "&amp;DATEDIF(TODAY(),X4461,"YM")&amp;" meses"&amp;" "&amp;DATEDIF(TODAY(),X4461,"MD")&amp;" dias",IF(AND(Z4461&lt;&gt;””,Z4461&lt;TODAY()),"Contrato Encerrado",IF(AND(Z4461&lt;&gt;"",Z4461&gt;TODAY()),DATEDIF(TODAY(),Z4461,"Y")&amp;" anos"&amp;" "&amp;DATEDIF(TODAY(),Z4461,"YM")&amp;" meses"&amp;" "&amp;DATEDIF(TODAY(),Z4461,"MD")&amp;" dias"))))))))</f>
        <v>Contrato Encerrado</v>
      </c>
      <c r="AE4461" s="35">
        <f t="shared" si="346"/>
        <v>526</v>
      </c>
      <c r="AF4461" s="35">
        <f t="shared" si="347"/>
        <v>204</v>
      </c>
      <c r="AG4461" s="17" t="str">
        <f t="shared" si="348"/>
        <v>0 anos 6 meses 22 dias</v>
      </c>
    </row>
    <row r="4462" spans="1:33" ht="11.25" customHeight="1" x14ac:dyDescent="0.2">
      <c r="A4462" s="8" t="s">
        <v>9</v>
      </c>
      <c r="B4462" s="10" t="s">
        <v>13</v>
      </c>
      <c r="C4462" s="11" t="s">
        <v>22</v>
      </c>
      <c r="D4462" s="36">
        <v>2022</v>
      </c>
      <c r="E4462" s="12" t="s">
        <v>157</v>
      </c>
      <c r="F4462" s="8" t="s">
        <v>158</v>
      </c>
      <c r="G4462" s="77" t="s">
        <v>3005</v>
      </c>
      <c r="H4462" s="78" t="s">
        <v>3006</v>
      </c>
      <c r="I4462" s="14" t="s">
        <v>3007</v>
      </c>
      <c r="J4462" s="14" t="s">
        <v>14943</v>
      </c>
      <c r="K4462" s="14" t="s">
        <v>29</v>
      </c>
      <c r="L4462" s="15" t="s">
        <v>30</v>
      </c>
      <c r="M4462" s="7" t="s">
        <v>9427</v>
      </c>
      <c r="N4462" s="16" t="s">
        <v>4159</v>
      </c>
      <c r="O4462" s="16"/>
      <c r="P4462" s="16" t="s">
        <v>2518</v>
      </c>
      <c r="Q4462" s="16" t="s">
        <v>2521</v>
      </c>
      <c r="R4462" s="31">
        <v>31918</v>
      </c>
      <c r="S4462" s="31">
        <v>44756</v>
      </c>
      <c r="T4462" s="31">
        <v>45279</v>
      </c>
      <c r="U4462" s="31"/>
      <c r="V4462" s="31"/>
      <c r="W4462" s="31"/>
      <c r="X4462" s="17"/>
      <c r="Y4462" s="17"/>
      <c r="Z4462" s="31"/>
      <c r="AA4462" s="18">
        <f t="shared" ca="1" si="345"/>
        <v>38</v>
      </c>
      <c r="AB4462" s="19" t="s">
        <v>7878</v>
      </c>
      <c r="AC4462" s="35" t="str">
        <f t="shared" si="349"/>
        <v>1 anos 5 meses 5 dias</v>
      </c>
      <c r="AD4462" s="35" t="str">
        <f ca="1">IF(AND(V4462="",T4462&lt;TODAY()),"Contrato Encerrado",IF(AND(V4462="",T4462&gt;TODAY()),DATEDIF(TODAY(),T4462,"Y")&amp;" anos"&amp;" "&amp;DATEDIF(TODAY(),T4462,"YM")&amp;" meses"&amp;" "&amp;DATEDIF(TODAY(),T4462,"MD")&amp;" dias",IF(AND(X4462="",V4462&lt;TODAY()),"Contrato Encerrado",IF(AND(X4462="",V4462&gt;TODAY()),DATEDIF(TODAY(),V4462,"Y")&amp;" anos"&amp;" "&amp;DATEDIF(TODAY(),V4462,"YM")&amp;" meses"&amp;" "&amp;DATEDIF(TODAY(),V4462,"MD")&amp;" dias",IF(AND(Z4462="",X4462&lt;TODAY()),"Contrato Encerrado",IF(AND(Z4462="",X4462&gt;TODAY()),DATEDIF(TODAY(),X4462,"Y")&amp;" anos"&amp;" "&amp;DATEDIF(TODAY(),X4462,"YM")&amp;" meses"&amp;" "&amp;DATEDIF(TODAY(),X4462,"MD")&amp;" dias",IF(AND(Z4462&lt;&gt;””,Z4462&lt;TODAY()),"Contrato Encerrado",IF(AND(Z4462&lt;&gt;"",Z4462&gt;TODAY()),DATEDIF(TODAY(),Z4462,"Y")&amp;" anos"&amp;" "&amp;DATEDIF(TODAY(),Z4462,"YM")&amp;" meses"&amp;" "&amp;DATEDIF(TODAY(),Z4462,"MD")&amp;" dias"))))))))</f>
        <v>Contrato Encerrado</v>
      </c>
      <c r="AE4462" s="35">
        <f t="shared" si="346"/>
        <v>523</v>
      </c>
      <c r="AF4462" s="35">
        <f t="shared" si="347"/>
        <v>207</v>
      </c>
      <c r="AG4462" s="17" t="str">
        <f t="shared" si="348"/>
        <v>0 anos 6 meses 25 dias</v>
      </c>
    </row>
    <row r="4463" spans="1:33" ht="11.25" customHeight="1" x14ac:dyDescent="0.2">
      <c r="A4463" s="8" t="s">
        <v>9</v>
      </c>
      <c r="B4463" s="8" t="s">
        <v>13</v>
      </c>
      <c r="C4463" s="22" t="s">
        <v>22</v>
      </c>
      <c r="D4463" s="35">
        <v>2025</v>
      </c>
      <c r="E4463" s="12" t="s">
        <v>157</v>
      </c>
      <c r="F4463" s="8" t="s">
        <v>158</v>
      </c>
      <c r="G4463" s="14" t="s">
        <v>18144</v>
      </c>
      <c r="H4463" s="8" t="s">
        <v>18145</v>
      </c>
      <c r="I4463" s="14" t="s">
        <v>17855</v>
      </c>
      <c r="J4463" s="14" t="s">
        <v>10</v>
      </c>
      <c r="K4463" s="14" t="s">
        <v>29</v>
      </c>
      <c r="L4463" s="15" t="s">
        <v>30</v>
      </c>
      <c r="M4463" s="7" t="s">
        <v>16153</v>
      </c>
      <c r="N4463" s="15" t="s">
        <v>6302</v>
      </c>
      <c r="O4463" s="15" t="s">
        <v>17880</v>
      </c>
      <c r="P4463" s="15" t="s">
        <v>2518</v>
      </c>
      <c r="Q4463" s="15" t="s">
        <v>2521</v>
      </c>
      <c r="R4463" s="20">
        <v>34647</v>
      </c>
      <c r="S4463" s="15" t="s">
        <v>14946</v>
      </c>
      <c r="T4463" s="20">
        <v>46274</v>
      </c>
      <c r="U4463" s="21"/>
      <c r="V4463" s="15"/>
      <c r="W4463" s="35"/>
      <c r="X4463" s="17"/>
      <c r="Y4463" s="17"/>
      <c r="Z4463" s="183"/>
      <c r="AA4463" s="21">
        <f t="shared" ca="1" si="345"/>
        <v>30</v>
      </c>
      <c r="AB4463" s="35" t="s">
        <v>7878</v>
      </c>
      <c r="AC4463" s="35" t="str">
        <f t="shared" si="349"/>
        <v>0 anos 11 meses 30 dias</v>
      </c>
      <c r="AD4463" s="35" t="str">
        <f ca="1">IF(AND(V4463="",T4463&lt;TODAY()),"Contrato Encerrado",IF(AND(V4463="",T4463&gt;TODAY()),DATEDIF(TODAY(),T4463,"Y")&amp;" anos"&amp;" "&amp;DATEDIF(TODAY(),T4463,"YM")&amp;" meses"&amp;" "&amp;DATEDIF(TODAY(),T4463,"MD")&amp;" dias",IF(AND(X4463="",V4463&lt;TODAY()),"Contrato Encerrado",IF(AND(X4463="",V4463&gt;TODAY()),DATEDIF(TODAY(),V4463,"Y")&amp;" anos"&amp;" "&amp;DATEDIF(TODAY(),V4463,"YM")&amp;" meses"&amp;" "&amp;DATEDIF(TODAY(),V4463,"MD")&amp;" dias",IF(AND(Z4463="",X4463&lt;TODAY()),"Contrato Encerrado",IF(AND(Z4463="",X4463&gt;TODAY()),DATEDIF(TODAY(),X4463,"Y")&amp;" anos"&amp;" "&amp;DATEDIF(TODAY(),X4463,"YM")&amp;" meses"&amp;" "&amp;DATEDIF(TODAY(),X4463,"MD")&amp;" dias",IF(AND(Z4463&lt;&gt;””,Z4463&lt;TODAY()),"Contrato Encerrado",IF(AND(Z4463&lt;&gt;"",Z4463&gt;TODAY()),DATEDIF(TODAY(),Z4463,"Y")&amp;" anos"&amp;" "&amp;DATEDIF(TODAY(),Z4463,"YM")&amp;" meses"&amp;" "&amp;DATEDIF(TODAY(),Z4463,"MD")&amp;" dias"))))))))</f>
        <v>0 anos 11 meses 2 dias</v>
      </c>
      <c r="AE4463" s="35">
        <f t="shared" si="346"/>
        <v>364</v>
      </c>
      <c r="AF4463" s="35">
        <f t="shared" si="347"/>
        <v>366</v>
      </c>
      <c r="AG4463" s="17" t="str">
        <f t="shared" si="348"/>
        <v>0 anos 11 meses 31 dias</v>
      </c>
    </row>
    <row r="4464" spans="1:33" ht="11.25" customHeight="1" x14ac:dyDescent="0.2">
      <c r="A4464" s="8" t="s">
        <v>9</v>
      </c>
      <c r="B4464" s="8" t="s">
        <v>13</v>
      </c>
      <c r="C4464" s="22" t="s">
        <v>16</v>
      </c>
      <c r="D4464" s="37">
        <v>2024</v>
      </c>
      <c r="E4464" s="12" t="s">
        <v>79</v>
      </c>
      <c r="F4464" s="8" t="s">
        <v>80</v>
      </c>
      <c r="G4464" s="77" t="s">
        <v>13059</v>
      </c>
      <c r="H4464" s="78" t="s">
        <v>13060</v>
      </c>
      <c r="I4464" s="14" t="s">
        <v>13061</v>
      </c>
      <c r="J4464" s="14" t="s">
        <v>1302</v>
      </c>
      <c r="K4464" s="14" t="s">
        <v>29</v>
      </c>
      <c r="L4464" s="15" t="s">
        <v>30</v>
      </c>
      <c r="M4464" s="7" t="s">
        <v>9427</v>
      </c>
      <c r="N4464" s="15" t="s">
        <v>2100</v>
      </c>
      <c r="O4464" s="15" t="s">
        <v>11250</v>
      </c>
      <c r="P4464" s="15" t="s">
        <v>2518</v>
      </c>
      <c r="Q4464" s="15" t="s">
        <v>2523</v>
      </c>
      <c r="R4464" s="20">
        <v>36546</v>
      </c>
      <c r="S4464" s="20">
        <v>45390</v>
      </c>
      <c r="T4464" s="20">
        <v>45481</v>
      </c>
      <c r="U4464" s="20"/>
      <c r="V4464" s="20"/>
      <c r="W4464" s="20"/>
      <c r="X4464" s="17"/>
      <c r="Y4464" s="17"/>
      <c r="Z4464" s="20"/>
      <c r="AA4464" s="18">
        <f t="shared" ca="1" si="345"/>
        <v>25</v>
      </c>
      <c r="AB4464" s="15" t="s">
        <v>7878</v>
      </c>
      <c r="AC4464" s="35" t="str">
        <f t="shared" si="349"/>
        <v>0 anos 3 meses 0 dias</v>
      </c>
      <c r="AD4464" s="35" t="str">
        <f ca="1">IF(AND(V4464="",T4464&lt;TODAY()),"Contrato Encerrado",IF(AND(V4464="",T4464&gt;TODAY()),DATEDIF(TODAY(),T4464,"Y")&amp;" anos"&amp;" "&amp;DATEDIF(TODAY(),T4464,"YM")&amp;" meses"&amp;" "&amp;DATEDIF(TODAY(),T4464,"MD")&amp;" dias",IF(AND(X4464="",V4464&lt;TODAY()),"Contrato Encerrado",IF(AND(X4464="",V4464&gt;TODAY()),DATEDIF(TODAY(),V4464,"Y")&amp;" anos"&amp;" "&amp;DATEDIF(TODAY(),V4464,"YM")&amp;" meses"&amp;" "&amp;DATEDIF(TODAY(),V4464,"MD")&amp;" dias",IF(AND(Z4464="",X4464&lt;TODAY()),"Contrato Encerrado",IF(AND(Z4464="",X4464&gt;TODAY()),DATEDIF(TODAY(),X4464,"Y")&amp;" anos"&amp;" "&amp;DATEDIF(TODAY(),X4464,"YM")&amp;" meses"&amp;" "&amp;DATEDIF(TODAY(),X4464,"MD")&amp;" dias",IF(AND(Z4464&lt;&gt;””,Z4464&lt;TODAY()),"Contrato Encerrado",IF(AND(Z4464&lt;&gt;"",Z4464&gt;TODAY()),DATEDIF(TODAY(),Z4464,"Y")&amp;" anos"&amp;" "&amp;DATEDIF(TODAY(),Z4464,"YM")&amp;" meses"&amp;" "&amp;DATEDIF(TODAY(),Z4464,"MD")&amp;" dias"))))))))</f>
        <v>Contrato Encerrado</v>
      </c>
      <c r="AE4464" s="35">
        <f t="shared" si="346"/>
        <v>91</v>
      </c>
      <c r="AF4464" s="35">
        <f t="shared" si="347"/>
        <v>639</v>
      </c>
      <c r="AG4464" s="17" t="str">
        <f t="shared" si="348"/>
        <v>1 anos 8 meses 30 dias</v>
      </c>
    </row>
    <row r="4465" spans="1:33" ht="11.25" customHeight="1" x14ac:dyDescent="0.2">
      <c r="A4465" s="8" t="s">
        <v>9</v>
      </c>
      <c r="B4465" s="8" t="s">
        <v>13</v>
      </c>
      <c r="C4465" s="22" t="s">
        <v>23</v>
      </c>
      <c r="D4465" s="37">
        <v>2023</v>
      </c>
      <c r="E4465" s="12" t="s">
        <v>9437</v>
      </c>
      <c r="F4465" s="8" t="s">
        <v>9438</v>
      </c>
      <c r="G4465" s="77" t="s">
        <v>9999</v>
      </c>
      <c r="H4465" s="78" t="s">
        <v>10000</v>
      </c>
      <c r="I4465" s="14" t="s">
        <v>10001</v>
      </c>
      <c r="J4465" s="14" t="s">
        <v>14943</v>
      </c>
      <c r="K4465" s="14" t="s">
        <v>29</v>
      </c>
      <c r="L4465" s="15" t="s">
        <v>30</v>
      </c>
      <c r="M4465" s="7" t="s">
        <v>9427</v>
      </c>
      <c r="N4465" s="15" t="s">
        <v>3207</v>
      </c>
      <c r="O4465" s="15" t="s">
        <v>9140</v>
      </c>
      <c r="P4465" s="15" t="s">
        <v>2518</v>
      </c>
      <c r="Q4465" s="15" t="s">
        <v>4109</v>
      </c>
      <c r="R4465" s="20">
        <v>32115</v>
      </c>
      <c r="S4465" s="20">
        <v>45194</v>
      </c>
      <c r="T4465" s="20">
        <v>45559</v>
      </c>
      <c r="U4465" s="20"/>
      <c r="V4465" s="20"/>
      <c r="W4465" s="20"/>
      <c r="X4465" s="17"/>
      <c r="Y4465" s="17"/>
      <c r="Z4465" s="20"/>
      <c r="AA4465" s="18">
        <f t="shared" ca="1" si="345"/>
        <v>37</v>
      </c>
      <c r="AB4465" s="21" t="s">
        <v>7877</v>
      </c>
      <c r="AC4465" s="35" t="str">
        <f t="shared" si="349"/>
        <v>0 anos 11 meses 30 dias</v>
      </c>
      <c r="AD4465" s="35" t="str">
        <f ca="1">IF(AND(V4465="",T4465&lt;TODAY()),"Contrato Encerrado",IF(AND(V4465="",T4465&gt;TODAY()),DATEDIF(TODAY(),T4465,"Y")&amp;" anos"&amp;" "&amp;DATEDIF(TODAY(),T4465,"YM")&amp;" meses"&amp;" "&amp;DATEDIF(TODAY(),T4465,"MD")&amp;" dias",IF(AND(X4465="",V4465&lt;TODAY()),"Contrato Encerrado",IF(AND(X4465="",V4465&gt;TODAY()),DATEDIF(TODAY(),V4465,"Y")&amp;" anos"&amp;" "&amp;DATEDIF(TODAY(),V4465,"YM")&amp;" meses"&amp;" "&amp;DATEDIF(TODAY(),V4465,"MD")&amp;" dias",IF(AND(Z4465="",X4465&lt;TODAY()),"Contrato Encerrado",IF(AND(Z4465="",X4465&gt;TODAY()),DATEDIF(TODAY(),X4465,"Y")&amp;" anos"&amp;" "&amp;DATEDIF(TODAY(),X4465,"YM")&amp;" meses"&amp;" "&amp;DATEDIF(TODAY(),X4465,"MD")&amp;" dias",IF(AND(Z4465&lt;&gt;””,Z4465&lt;TODAY()),"Contrato Encerrado",IF(AND(Z4465&lt;&gt;"",Z4465&gt;TODAY()),DATEDIF(TODAY(),Z4465,"Y")&amp;" anos"&amp;" "&amp;DATEDIF(TODAY(),Z4465,"YM")&amp;" meses"&amp;" "&amp;DATEDIF(TODAY(),Z4465,"MD")&amp;" dias"))))))))</f>
        <v>Contrato Encerrado</v>
      </c>
      <c r="AE4465" s="35">
        <f t="shared" si="346"/>
        <v>365</v>
      </c>
      <c r="AF4465" s="35">
        <f t="shared" si="347"/>
        <v>365</v>
      </c>
      <c r="AG4465" s="17" t="str">
        <f t="shared" si="348"/>
        <v>0 anos 11 meses 30 dias</v>
      </c>
    </row>
    <row r="4466" spans="1:33" ht="11.25" customHeight="1" x14ac:dyDescent="0.2">
      <c r="A4466" s="8" t="s">
        <v>9</v>
      </c>
      <c r="B4466" s="8" t="s">
        <v>13</v>
      </c>
      <c r="C4466" s="22" t="s">
        <v>14</v>
      </c>
      <c r="D4466" s="37">
        <v>2024</v>
      </c>
      <c r="E4466" s="12" t="s">
        <v>157</v>
      </c>
      <c r="F4466" s="8" t="s">
        <v>158</v>
      </c>
      <c r="G4466" s="77" t="s">
        <v>11708</v>
      </c>
      <c r="H4466" s="78" t="s">
        <v>11709</v>
      </c>
      <c r="I4466" s="14" t="s">
        <v>11710</v>
      </c>
      <c r="J4466" s="14" t="s">
        <v>10</v>
      </c>
      <c r="K4466" s="14" t="s">
        <v>29</v>
      </c>
      <c r="L4466" s="15" t="s">
        <v>81</v>
      </c>
      <c r="M4466" s="7" t="s">
        <v>82</v>
      </c>
      <c r="N4466" s="15" t="s">
        <v>4113</v>
      </c>
      <c r="O4466" s="15" t="s">
        <v>11711</v>
      </c>
      <c r="P4466" s="15" t="s">
        <v>2518</v>
      </c>
      <c r="Q4466" s="15" t="s">
        <v>4109</v>
      </c>
      <c r="R4466" s="20">
        <v>39343</v>
      </c>
      <c r="S4466" s="20">
        <v>45306</v>
      </c>
      <c r="T4466" s="20">
        <v>46021</v>
      </c>
      <c r="U4466" s="20"/>
      <c r="V4466" s="20"/>
      <c r="W4466" s="20"/>
      <c r="X4466" s="17"/>
      <c r="Y4466" s="17"/>
      <c r="Z4466" s="20"/>
      <c r="AA4466" s="18">
        <f t="shared" ca="1" si="345"/>
        <v>18</v>
      </c>
      <c r="AB4466" s="15" t="s">
        <v>7878</v>
      </c>
      <c r="AC4466" s="35" t="str">
        <f t="shared" si="349"/>
        <v>1 anos 11 meses 15 dias</v>
      </c>
      <c r="AD4466" s="35" t="str">
        <f ca="1">IF(AND(V4466="",T4466&lt;TODAY()),"Contrato Encerrado",IF(AND(V4466="",T4466&gt;TODAY()),DATEDIF(TODAY(),T4466,"Y")&amp;" anos"&amp;" "&amp;DATEDIF(TODAY(),T4466,"YM")&amp;" meses"&amp;" "&amp;DATEDIF(TODAY(),T4466,"MD")&amp;" dias",IF(AND(X4466="",V4466&lt;TODAY()),"Contrato Encerrado",IF(AND(X4466="",V4466&gt;TODAY()),DATEDIF(TODAY(),V4466,"Y")&amp;" anos"&amp;" "&amp;DATEDIF(TODAY(),V4466,"YM")&amp;" meses"&amp;" "&amp;DATEDIF(TODAY(),V4466,"MD")&amp;" dias",IF(AND(Z4466="",X4466&lt;TODAY()),"Contrato Encerrado",IF(AND(Z4466="",X4466&gt;TODAY()),DATEDIF(TODAY(),X4466,"Y")&amp;" anos"&amp;" "&amp;DATEDIF(TODAY(),X4466,"YM")&amp;" meses"&amp;" "&amp;DATEDIF(TODAY(),X4466,"MD")&amp;" dias",IF(AND(Z4466&lt;&gt;””,Z4466&lt;TODAY()),"Contrato Encerrado",IF(AND(Z4466&lt;&gt;"",Z4466&gt;TODAY()),DATEDIF(TODAY(),Z4466,"Y")&amp;" anos"&amp;" "&amp;DATEDIF(TODAY(),Z4466,"YM")&amp;" meses"&amp;" "&amp;DATEDIF(TODAY(),Z4466,"MD")&amp;" dias"))))))))</f>
        <v>0 anos 2 meses 23 dias</v>
      </c>
      <c r="AE4466" s="35">
        <f t="shared" si="346"/>
        <v>715</v>
      </c>
      <c r="AF4466" s="35">
        <f t="shared" si="347"/>
        <v>15</v>
      </c>
      <c r="AG4466" s="17" t="str">
        <f t="shared" si="348"/>
        <v>0 anos 0 meses 15 dias</v>
      </c>
    </row>
    <row r="4467" spans="1:33" ht="11.25" customHeight="1" x14ac:dyDescent="0.2">
      <c r="A4467" s="8" t="s">
        <v>9</v>
      </c>
      <c r="B4467" s="8" t="s">
        <v>13</v>
      </c>
      <c r="C4467" s="22" t="s">
        <v>15</v>
      </c>
      <c r="D4467" s="37">
        <v>2024</v>
      </c>
      <c r="E4467" s="23" t="s">
        <v>27</v>
      </c>
      <c r="F4467" s="8" t="s">
        <v>28</v>
      </c>
      <c r="G4467" s="77" t="s">
        <v>12435</v>
      </c>
      <c r="H4467" s="78" t="s">
        <v>12436</v>
      </c>
      <c r="I4467" s="9" t="s">
        <v>12437</v>
      </c>
      <c r="J4467" s="14" t="s">
        <v>14943</v>
      </c>
      <c r="K4467" s="9" t="s">
        <v>29</v>
      </c>
      <c r="L4467" s="24" t="s">
        <v>30</v>
      </c>
      <c r="M4467" s="7" t="s">
        <v>9427</v>
      </c>
      <c r="N4467" s="24" t="s">
        <v>2099</v>
      </c>
      <c r="O4467" s="24" t="s">
        <v>8134</v>
      </c>
      <c r="P4467" s="24" t="s">
        <v>2518</v>
      </c>
      <c r="Q4467" s="24" t="s">
        <v>4109</v>
      </c>
      <c r="R4467" s="17">
        <v>37710</v>
      </c>
      <c r="S4467" s="17">
        <v>45355</v>
      </c>
      <c r="T4467" s="20">
        <v>45719</v>
      </c>
      <c r="U4467" s="31"/>
      <c r="V4467" s="31"/>
      <c r="W4467" s="17"/>
      <c r="X4467" s="17"/>
      <c r="Y4467" s="17"/>
      <c r="Z4467" s="20"/>
      <c r="AA4467" s="18">
        <f t="shared" ref="AA4467:AA4530" ca="1" si="350">DATEDIF(R4467,TODAY(),"Y")</f>
        <v>22</v>
      </c>
      <c r="AB4467" s="24" t="s">
        <v>7877</v>
      </c>
      <c r="AC4467" s="35" t="str">
        <f t="shared" si="349"/>
        <v>0 anos 11 meses 27 dias</v>
      </c>
      <c r="AD4467" s="35" t="str">
        <f ca="1">IF(AND(V4467="",T4467&lt;TODAY()),"Contrato Encerrado",IF(AND(V4467="",T4467&gt;TODAY()),DATEDIF(TODAY(),T4467,"Y")&amp;" anos"&amp;" "&amp;DATEDIF(TODAY(),T4467,"YM")&amp;" meses"&amp;" "&amp;DATEDIF(TODAY(),T4467,"MD")&amp;" dias",IF(AND(X4467="",V4467&lt;TODAY()),"Contrato Encerrado",IF(AND(X4467="",V4467&gt;TODAY()),DATEDIF(TODAY(),V4467,"Y")&amp;" anos"&amp;" "&amp;DATEDIF(TODAY(),V4467,"YM")&amp;" meses"&amp;" "&amp;DATEDIF(TODAY(),V4467,"MD")&amp;" dias",IF(AND(Z4467="",X4467&lt;TODAY()),"Contrato Encerrado",IF(AND(Z4467="",X4467&gt;TODAY()),DATEDIF(TODAY(),X4467,"Y")&amp;" anos"&amp;" "&amp;DATEDIF(TODAY(),X4467,"YM")&amp;" meses"&amp;" "&amp;DATEDIF(TODAY(),X4467,"MD")&amp;" dias",IF(AND(Z4467&lt;&gt;””,Z4467&lt;TODAY()),"Contrato Encerrado",IF(AND(Z4467&lt;&gt;"",Z4467&gt;TODAY()),DATEDIF(TODAY(),Z4467,"Y")&amp;" anos"&amp;" "&amp;DATEDIF(TODAY(),Z4467,"YM")&amp;" meses"&amp;" "&amp;DATEDIF(TODAY(),Z4467,"MD")&amp;" dias"))))))))</f>
        <v>Contrato Encerrado</v>
      </c>
      <c r="AE4467" s="35">
        <f t="shared" ref="AE4467:AE4530" si="351">SUM((T4467-S4467)+(V4467-U4467)+(X4467-W4467)+(Z4467-Y4467))</f>
        <v>364</v>
      </c>
      <c r="AF4467" s="35">
        <f t="shared" ref="AF4467:AF4530" si="352">730-AE4467</f>
        <v>366</v>
      </c>
      <c r="AG4467" s="17" t="str">
        <f t="shared" ref="AG4467:AG4530" si="353">IF(AF4467&gt;0,DATEDIF(0,AF4467,"Y")&amp; " anos"&amp; " "&amp;DATEDIF(0,AF4467,"YM")&amp; " meses"&amp; " "&amp;DATEDIF(0,AF4467,"MD")&amp; " dias","ESTÁGIO COMPLETOU 2 ANOS")</f>
        <v>0 anos 11 meses 31 dias</v>
      </c>
    </row>
    <row r="4468" spans="1:33" ht="11.25" customHeight="1" x14ac:dyDescent="0.2">
      <c r="A4468" s="8" t="s">
        <v>9</v>
      </c>
      <c r="B4468" s="8" t="s">
        <v>13</v>
      </c>
      <c r="C4468" s="22" t="s">
        <v>19</v>
      </c>
      <c r="D4468" s="37">
        <v>2023</v>
      </c>
      <c r="E4468" s="12" t="s">
        <v>157</v>
      </c>
      <c r="F4468" s="8" t="s">
        <v>158</v>
      </c>
      <c r="G4468" s="85" t="s">
        <v>8174</v>
      </c>
      <c r="H4468" s="78" t="s">
        <v>8175</v>
      </c>
      <c r="I4468" s="14" t="s">
        <v>8176</v>
      </c>
      <c r="J4468" s="14" t="s">
        <v>14943</v>
      </c>
      <c r="K4468" s="14" t="s">
        <v>29</v>
      </c>
      <c r="L4468" s="15" t="s">
        <v>30</v>
      </c>
      <c r="M4468" s="7" t="s">
        <v>9427</v>
      </c>
      <c r="N4468" s="15" t="s">
        <v>4159</v>
      </c>
      <c r="O4468" s="15" t="s">
        <v>8177</v>
      </c>
      <c r="P4468" s="15" t="s">
        <v>2518</v>
      </c>
      <c r="Q4468" s="15" t="s">
        <v>2521</v>
      </c>
      <c r="R4468" s="31">
        <v>37666</v>
      </c>
      <c r="S4468" s="30">
        <v>45084</v>
      </c>
      <c r="T4468" s="30">
        <v>45444</v>
      </c>
      <c r="U4468" s="30"/>
      <c r="V4468" s="30"/>
      <c r="W4468" s="30"/>
      <c r="X4468" s="17"/>
      <c r="Y4468" s="17"/>
      <c r="Z4468" s="30"/>
      <c r="AA4468" s="18">
        <f t="shared" ca="1" si="350"/>
        <v>22</v>
      </c>
      <c r="AB4468" s="19" t="s">
        <v>7877</v>
      </c>
      <c r="AC4468" s="35" t="str">
        <f t="shared" si="349"/>
        <v>0 anos 11 meses 25 dias</v>
      </c>
      <c r="AD4468" s="35" t="str">
        <f ca="1">IF(AND(V4468="",T4468&lt;TODAY()),"Contrato Encerrado",IF(AND(V4468="",T4468&gt;TODAY()),DATEDIF(TODAY(),T4468,"Y")&amp;" anos"&amp;" "&amp;DATEDIF(TODAY(),T4468,"YM")&amp;" meses"&amp;" "&amp;DATEDIF(TODAY(),T4468,"MD")&amp;" dias",IF(AND(X4468="",V4468&lt;TODAY()),"Contrato Encerrado",IF(AND(X4468="",V4468&gt;TODAY()),DATEDIF(TODAY(),V4468,"Y")&amp;" anos"&amp;" "&amp;DATEDIF(TODAY(),V4468,"YM")&amp;" meses"&amp;" "&amp;DATEDIF(TODAY(),V4468,"MD")&amp;" dias",IF(AND(Z4468="",X4468&lt;TODAY()),"Contrato Encerrado",IF(AND(Z4468="",X4468&gt;TODAY()),DATEDIF(TODAY(),X4468,"Y")&amp;" anos"&amp;" "&amp;DATEDIF(TODAY(),X4468,"YM")&amp;" meses"&amp;" "&amp;DATEDIF(TODAY(),X4468,"MD")&amp;" dias",IF(AND(Z4468&lt;&gt;””,Z4468&lt;TODAY()),"Contrato Encerrado",IF(AND(Z4468&lt;&gt;"",Z4468&gt;TODAY()),DATEDIF(TODAY(),Z4468,"Y")&amp;" anos"&amp;" "&amp;DATEDIF(TODAY(),Z4468,"YM")&amp;" meses"&amp;" "&amp;DATEDIF(TODAY(),Z4468,"MD")&amp;" dias"))))))))</f>
        <v>Contrato Encerrado</v>
      </c>
      <c r="AE4468" s="35">
        <f t="shared" si="351"/>
        <v>360</v>
      </c>
      <c r="AF4468" s="35">
        <f t="shared" si="352"/>
        <v>370</v>
      </c>
      <c r="AG4468" s="17" t="str">
        <f t="shared" si="353"/>
        <v>1 anos 0 meses 4 dias</v>
      </c>
    </row>
    <row r="4469" spans="1:33" ht="11.25" customHeight="1" x14ac:dyDescent="0.2">
      <c r="A4469" s="8" t="s">
        <v>9</v>
      </c>
      <c r="B4469" s="8" t="s">
        <v>13</v>
      </c>
      <c r="C4469" s="22" t="s">
        <v>14</v>
      </c>
      <c r="D4469" s="37">
        <v>2023</v>
      </c>
      <c r="E4469" s="23" t="s">
        <v>1708</v>
      </c>
      <c r="F4469" s="8" t="s">
        <v>1709</v>
      </c>
      <c r="G4469" s="77" t="s">
        <v>7468</v>
      </c>
      <c r="H4469" s="78" t="s">
        <v>7469</v>
      </c>
      <c r="I4469" s="9" t="s">
        <v>7470</v>
      </c>
      <c r="J4469" s="14" t="s">
        <v>14943</v>
      </c>
      <c r="K4469" s="9" t="s">
        <v>29</v>
      </c>
      <c r="L4469" s="24" t="s">
        <v>30</v>
      </c>
      <c r="M4469" s="7" t="s">
        <v>9427</v>
      </c>
      <c r="N4469" s="24" t="s">
        <v>7471</v>
      </c>
      <c r="O4469" s="24"/>
      <c r="P4469" s="24" t="s">
        <v>2518</v>
      </c>
      <c r="Q4469" s="24" t="s">
        <v>2523</v>
      </c>
      <c r="R4469" s="17">
        <v>37694</v>
      </c>
      <c r="S4469" s="17">
        <v>44944</v>
      </c>
      <c r="T4469" s="20">
        <v>45674</v>
      </c>
      <c r="U4469" s="20"/>
      <c r="V4469" s="20"/>
      <c r="W4469" s="17"/>
      <c r="X4469" s="17"/>
      <c r="Y4469" s="17"/>
      <c r="Z4469" s="20"/>
      <c r="AA4469" s="18">
        <f t="shared" ca="1" si="350"/>
        <v>22</v>
      </c>
      <c r="AB4469" s="19" t="s">
        <v>7877</v>
      </c>
      <c r="AC4469" s="35" t="str">
        <f t="shared" si="349"/>
        <v>1 anos 11 meses 30 dias</v>
      </c>
      <c r="AD4469" s="35" t="str">
        <f ca="1">IF(AND(V4469="",T4469&lt;TODAY()),"Contrato Encerrado",IF(AND(V4469="",T4469&gt;TODAY()),DATEDIF(TODAY(),T4469,"Y")&amp;" anos"&amp;" "&amp;DATEDIF(TODAY(),T4469,"YM")&amp;" meses"&amp;" "&amp;DATEDIF(TODAY(),T4469,"MD")&amp;" dias",IF(AND(X4469="",V4469&lt;TODAY()),"Contrato Encerrado",IF(AND(X4469="",V4469&gt;TODAY()),DATEDIF(TODAY(),V4469,"Y")&amp;" anos"&amp;" "&amp;DATEDIF(TODAY(),V4469,"YM")&amp;" meses"&amp;" "&amp;DATEDIF(TODAY(),V4469,"MD")&amp;" dias",IF(AND(Z4469="",X4469&lt;TODAY()),"Contrato Encerrado",IF(AND(Z4469="",X4469&gt;TODAY()),DATEDIF(TODAY(),X4469,"Y")&amp;" anos"&amp;" "&amp;DATEDIF(TODAY(),X4469,"YM")&amp;" meses"&amp;" "&amp;DATEDIF(TODAY(),X4469,"MD")&amp;" dias",IF(AND(Z4469&lt;&gt;””,Z4469&lt;TODAY()),"Contrato Encerrado",IF(AND(Z4469&lt;&gt;"",Z4469&gt;TODAY()),DATEDIF(TODAY(),Z4469,"Y")&amp;" anos"&amp;" "&amp;DATEDIF(TODAY(),Z4469,"YM")&amp;" meses"&amp;" "&amp;DATEDIF(TODAY(),Z4469,"MD")&amp;" dias"))))))))</f>
        <v>Contrato Encerrado</v>
      </c>
      <c r="AE4469" s="35">
        <f t="shared" si="351"/>
        <v>730</v>
      </c>
      <c r="AF4469" s="35">
        <f t="shared" si="352"/>
        <v>0</v>
      </c>
      <c r="AG4469" s="17" t="str">
        <f t="shared" si="353"/>
        <v>ESTÁGIO COMPLETOU 2 ANOS</v>
      </c>
    </row>
    <row r="4470" spans="1:33" ht="11.25" customHeight="1" x14ac:dyDescent="0.2">
      <c r="A4470" s="8" t="s">
        <v>9</v>
      </c>
      <c r="B4470" s="8" t="s">
        <v>13</v>
      </c>
      <c r="C4470" s="22" t="s">
        <v>20</v>
      </c>
      <c r="D4470" s="37">
        <v>2023</v>
      </c>
      <c r="E4470" s="23" t="s">
        <v>157</v>
      </c>
      <c r="F4470" s="8" t="s">
        <v>158</v>
      </c>
      <c r="G4470" s="77" t="s">
        <v>8663</v>
      </c>
      <c r="H4470" s="78" t="s">
        <v>8664</v>
      </c>
      <c r="I4470" s="9" t="s">
        <v>8665</v>
      </c>
      <c r="J4470" s="67" t="s">
        <v>14943</v>
      </c>
      <c r="K4470" s="9" t="s">
        <v>29</v>
      </c>
      <c r="L4470" s="24" t="s">
        <v>30</v>
      </c>
      <c r="M4470" s="7" t="s">
        <v>9427</v>
      </c>
      <c r="N4470" s="24" t="s">
        <v>2101</v>
      </c>
      <c r="O4470" s="24" t="s">
        <v>8037</v>
      </c>
      <c r="P4470" s="24" t="s">
        <v>2518</v>
      </c>
      <c r="Q4470" s="24" t="s">
        <v>4109</v>
      </c>
      <c r="R4470" s="17">
        <v>29113</v>
      </c>
      <c r="S4470" s="17">
        <v>45106</v>
      </c>
      <c r="T4470" s="17">
        <v>45290</v>
      </c>
      <c r="U4470" s="17"/>
      <c r="V4470" s="17"/>
      <c r="W4470" s="17"/>
      <c r="X4470" s="17"/>
      <c r="Y4470" s="17"/>
      <c r="Z4470" s="17"/>
      <c r="AA4470" s="18">
        <f t="shared" ca="1" si="350"/>
        <v>46</v>
      </c>
      <c r="AB4470" s="18" t="s">
        <v>7878</v>
      </c>
      <c r="AC4470" s="35" t="str">
        <f t="shared" si="349"/>
        <v>0 anos 6 meses 1 dias</v>
      </c>
      <c r="AD4470" s="35" t="str">
        <f ca="1">IF(AND(V4470="",T4470&lt;TODAY()),"Contrato Encerrado",IF(AND(V4470="",T4470&gt;TODAY()),DATEDIF(TODAY(),T4470,"Y")&amp;" anos"&amp;" "&amp;DATEDIF(TODAY(),T4470,"YM")&amp;" meses"&amp;" "&amp;DATEDIF(TODAY(),T4470,"MD")&amp;" dias",IF(AND(X4470="",V4470&lt;TODAY()),"Contrato Encerrado",IF(AND(X4470="",V4470&gt;TODAY()),DATEDIF(TODAY(),V4470,"Y")&amp;" anos"&amp;" "&amp;DATEDIF(TODAY(),V4470,"YM")&amp;" meses"&amp;" "&amp;DATEDIF(TODAY(),V4470,"MD")&amp;" dias",IF(AND(Z4470="",X4470&lt;TODAY()),"Contrato Encerrado",IF(AND(Z4470="",X4470&gt;TODAY()),DATEDIF(TODAY(),X4470,"Y")&amp;" anos"&amp;" "&amp;DATEDIF(TODAY(),X4470,"YM")&amp;" meses"&amp;" "&amp;DATEDIF(TODAY(),X4470,"MD")&amp;" dias",IF(AND(Z4470&lt;&gt;””,Z4470&lt;TODAY()),"Contrato Encerrado",IF(AND(Z4470&lt;&gt;"",Z4470&gt;TODAY()),DATEDIF(TODAY(),Z4470,"Y")&amp;" anos"&amp;" "&amp;DATEDIF(TODAY(),Z4470,"YM")&amp;" meses"&amp;" "&amp;DATEDIF(TODAY(),Z4470,"MD")&amp;" dias"))))))))</f>
        <v>Contrato Encerrado</v>
      </c>
      <c r="AE4470" s="35">
        <f t="shared" si="351"/>
        <v>184</v>
      </c>
      <c r="AF4470" s="35">
        <f t="shared" si="352"/>
        <v>546</v>
      </c>
      <c r="AG4470" s="17" t="str">
        <f t="shared" si="353"/>
        <v>1 anos 5 meses 29 dias</v>
      </c>
    </row>
    <row r="4471" spans="1:33" ht="11.25" customHeight="1" x14ac:dyDescent="0.2">
      <c r="A4471" s="8" t="s">
        <v>9</v>
      </c>
      <c r="B4471" s="8" t="s">
        <v>13</v>
      </c>
      <c r="C4471" s="22" t="s">
        <v>15</v>
      </c>
      <c r="D4471" s="37">
        <v>2024</v>
      </c>
      <c r="E4471" s="23" t="s">
        <v>6024</v>
      </c>
      <c r="F4471" s="8" t="s">
        <v>6025</v>
      </c>
      <c r="G4471" s="77" t="s">
        <v>12438</v>
      </c>
      <c r="H4471" s="78" t="s">
        <v>12439</v>
      </c>
      <c r="I4471" s="9" t="s">
        <v>12440</v>
      </c>
      <c r="J4471" s="14" t="s">
        <v>10</v>
      </c>
      <c r="K4471" s="9" t="s">
        <v>29</v>
      </c>
      <c r="L4471" s="24" t="s">
        <v>30</v>
      </c>
      <c r="M4471" s="7" t="s">
        <v>9427</v>
      </c>
      <c r="N4471" s="15" t="s">
        <v>2103</v>
      </c>
      <c r="O4471" s="24" t="s">
        <v>7954</v>
      </c>
      <c r="P4471" s="24" t="s">
        <v>2518</v>
      </c>
      <c r="Q4471" s="24" t="s">
        <v>4109</v>
      </c>
      <c r="R4471" s="17">
        <v>38141</v>
      </c>
      <c r="S4471" s="17">
        <v>45330</v>
      </c>
      <c r="T4471" s="20">
        <v>46059</v>
      </c>
      <c r="U4471" s="20"/>
      <c r="V4471" s="20"/>
      <c r="W4471" s="17"/>
      <c r="X4471" s="17"/>
      <c r="Y4471" s="17"/>
      <c r="Z4471" s="20"/>
      <c r="AA4471" s="18">
        <f t="shared" ca="1" si="350"/>
        <v>21</v>
      </c>
      <c r="AB4471" s="24" t="s">
        <v>7878</v>
      </c>
      <c r="AC4471" s="35" t="str">
        <f t="shared" si="349"/>
        <v>1 anos 11 meses 29 dias</v>
      </c>
      <c r="AD4471" s="35" t="str">
        <f ca="1">IF(AND(V4471="",T4471&lt;TODAY()),"Contrato Encerrado",IF(AND(V4471="",T4471&gt;TODAY()),DATEDIF(TODAY(),T4471,"Y")&amp;" anos"&amp;" "&amp;DATEDIF(TODAY(),T4471,"YM")&amp;" meses"&amp;" "&amp;DATEDIF(TODAY(),T4471,"MD")&amp;" dias",IF(AND(X4471="",V4471&lt;TODAY()),"Contrato Encerrado",IF(AND(X4471="",V4471&gt;TODAY()),DATEDIF(TODAY(),V4471,"Y")&amp;" anos"&amp;" "&amp;DATEDIF(TODAY(),V4471,"YM")&amp;" meses"&amp;" "&amp;DATEDIF(TODAY(),V4471,"MD")&amp;" dias",IF(AND(Z4471="",X4471&lt;TODAY()),"Contrato Encerrado",IF(AND(Z4471="",X4471&gt;TODAY()),DATEDIF(TODAY(),X4471,"Y")&amp;" anos"&amp;" "&amp;DATEDIF(TODAY(),X4471,"YM")&amp;" meses"&amp;" "&amp;DATEDIF(TODAY(),X4471,"MD")&amp;" dias",IF(AND(Z4471&lt;&gt;””,Z4471&lt;TODAY()),"Contrato Encerrado",IF(AND(Z4471&lt;&gt;"",Z4471&gt;TODAY()),DATEDIF(TODAY(),Z4471,"Y")&amp;" anos"&amp;" "&amp;DATEDIF(TODAY(),Z4471,"YM")&amp;" meses"&amp;" "&amp;DATEDIF(TODAY(),Z4471,"MD")&amp;" dias"))))))))</f>
        <v>0 anos 3 meses 30 dias</v>
      </c>
      <c r="AE4471" s="35">
        <f t="shared" si="351"/>
        <v>729</v>
      </c>
      <c r="AF4471" s="35">
        <f t="shared" si="352"/>
        <v>1</v>
      </c>
      <c r="AG4471" s="17" t="str">
        <f t="shared" si="353"/>
        <v>0 anos 0 meses 1 dias</v>
      </c>
    </row>
    <row r="4472" spans="1:33" ht="11.25" customHeight="1" x14ac:dyDescent="0.2">
      <c r="A4472" s="8" t="s">
        <v>9</v>
      </c>
      <c r="B4472" s="8" t="s">
        <v>13</v>
      </c>
      <c r="C4472" s="22" t="s">
        <v>17</v>
      </c>
      <c r="D4472" s="37">
        <v>2023</v>
      </c>
      <c r="E4472" s="23" t="s">
        <v>157</v>
      </c>
      <c r="F4472" s="8" t="s">
        <v>158</v>
      </c>
      <c r="G4472" s="77" t="s">
        <v>7472</v>
      </c>
      <c r="H4472" s="78" t="s">
        <v>7473</v>
      </c>
      <c r="I4472" s="9" t="s">
        <v>7474</v>
      </c>
      <c r="J4472" s="14" t="s">
        <v>14943</v>
      </c>
      <c r="K4472" s="9" t="s">
        <v>29</v>
      </c>
      <c r="L4472" s="24" t="s">
        <v>30</v>
      </c>
      <c r="M4472" s="7" t="s">
        <v>9427</v>
      </c>
      <c r="N4472" s="24" t="s">
        <v>2101</v>
      </c>
      <c r="O4472" s="24"/>
      <c r="P4472" s="24" t="s">
        <v>2518</v>
      </c>
      <c r="Q4472" s="24" t="s">
        <v>2521</v>
      </c>
      <c r="R4472" s="17">
        <v>30332</v>
      </c>
      <c r="S4472" s="17">
        <v>45051</v>
      </c>
      <c r="T4472" s="31">
        <v>45279</v>
      </c>
      <c r="U4472" s="17"/>
      <c r="V4472" s="31"/>
      <c r="W4472" s="17"/>
      <c r="X4472" s="17"/>
      <c r="Y4472" s="17"/>
      <c r="Z4472" s="31"/>
      <c r="AA4472" s="18">
        <f t="shared" ca="1" si="350"/>
        <v>42</v>
      </c>
      <c r="AB4472" s="19" t="s">
        <v>7878</v>
      </c>
      <c r="AC4472" s="35" t="str">
        <f t="shared" si="349"/>
        <v>0 anos 7 meses 14 dias</v>
      </c>
      <c r="AD4472" s="35" t="str">
        <f ca="1">IF(AND(V4472="",T4472&lt;TODAY()),"Contrato Encerrado",IF(AND(V4472="",T4472&gt;TODAY()),DATEDIF(TODAY(),T4472,"Y")&amp;" anos"&amp;" "&amp;DATEDIF(TODAY(),T4472,"YM")&amp;" meses"&amp;" "&amp;DATEDIF(TODAY(),T4472,"MD")&amp;" dias",IF(AND(X4472="",V4472&lt;TODAY()),"Contrato Encerrado",IF(AND(X4472="",V4472&gt;TODAY()),DATEDIF(TODAY(),V4472,"Y")&amp;" anos"&amp;" "&amp;DATEDIF(TODAY(),V4472,"YM")&amp;" meses"&amp;" "&amp;DATEDIF(TODAY(),V4472,"MD")&amp;" dias",IF(AND(Z4472="",X4472&lt;TODAY()),"Contrato Encerrado",IF(AND(Z4472="",X4472&gt;TODAY()),DATEDIF(TODAY(),X4472,"Y")&amp;" anos"&amp;" "&amp;DATEDIF(TODAY(),X4472,"YM")&amp;" meses"&amp;" "&amp;DATEDIF(TODAY(),X4472,"MD")&amp;" dias",IF(AND(Z4472&lt;&gt;””,Z4472&lt;TODAY()),"Contrato Encerrado",IF(AND(Z4472&lt;&gt;"",Z4472&gt;TODAY()),DATEDIF(TODAY(),Z4472,"Y")&amp;" anos"&amp;" "&amp;DATEDIF(TODAY(),Z4472,"YM")&amp;" meses"&amp;" "&amp;DATEDIF(TODAY(),Z4472,"MD")&amp;" dias"))))))))</f>
        <v>Contrato Encerrado</v>
      </c>
      <c r="AE4472" s="35">
        <f t="shared" si="351"/>
        <v>228</v>
      </c>
      <c r="AF4472" s="35">
        <f t="shared" si="352"/>
        <v>502</v>
      </c>
      <c r="AG4472" s="17" t="str">
        <f t="shared" si="353"/>
        <v>1 anos 4 meses 16 dias</v>
      </c>
    </row>
    <row r="4473" spans="1:33" s="61" customFormat="1" ht="11.25" customHeight="1" x14ac:dyDescent="0.2">
      <c r="A4473" s="8" t="s">
        <v>9</v>
      </c>
      <c r="B4473" s="8" t="s">
        <v>13</v>
      </c>
      <c r="C4473" s="22" t="s">
        <v>23</v>
      </c>
      <c r="D4473" s="37">
        <v>2024</v>
      </c>
      <c r="E4473" s="12" t="s">
        <v>157</v>
      </c>
      <c r="F4473" s="8" t="s">
        <v>158</v>
      </c>
      <c r="G4473" s="77" t="s">
        <v>14694</v>
      </c>
      <c r="H4473" s="78" t="s">
        <v>14695</v>
      </c>
      <c r="I4473" s="14" t="s">
        <v>14696</v>
      </c>
      <c r="J4473" s="74" t="s">
        <v>14943</v>
      </c>
      <c r="K4473" s="14" t="s">
        <v>29</v>
      </c>
      <c r="L4473" s="15" t="s">
        <v>30</v>
      </c>
      <c r="M4473" s="7" t="s">
        <v>9427</v>
      </c>
      <c r="N4473" s="15" t="s">
        <v>6135</v>
      </c>
      <c r="O4473" s="15" t="s">
        <v>7914</v>
      </c>
      <c r="P4473" s="15" t="s">
        <v>2518</v>
      </c>
      <c r="Q4473" s="15" t="s">
        <v>2521</v>
      </c>
      <c r="R4473" s="20">
        <v>35714</v>
      </c>
      <c r="S4473" s="20">
        <v>45553</v>
      </c>
      <c r="T4473" s="20">
        <v>45917</v>
      </c>
      <c r="U4473" s="20"/>
      <c r="V4473" s="20"/>
      <c r="W4473" s="34"/>
      <c r="X4473" s="17"/>
      <c r="Y4473" s="17"/>
      <c r="Z4473" s="20"/>
      <c r="AA4473" s="18">
        <f t="shared" ca="1" si="350"/>
        <v>27</v>
      </c>
      <c r="AB4473" s="35" t="s">
        <v>7878</v>
      </c>
      <c r="AC4473" s="35" t="str">
        <f t="shared" si="349"/>
        <v>0 anos 11 meses 30 dias</v>
      </c>
      <c r="AD4473" s="35" t="str">
        <f ca="1">IF(AND(V4473="",T4473&lt;TODAY()),"Contrato Encerrado",IF(AND(V4473="",T4473&gt;TODAY()),DATEDIF(TODAY(),T4473,"Y")&amp;" anos"&amp;" "&amp;DATEDIF(TODAY(),T4473,"YM")&amp;" meses"&amp;" "&amp;DATEDIF(TODAY(),T4473,"MD")&amp;" dias",IF(AND(X4473="",V4473&lt;TODAY()),"Contrato Encerrado",IF(AND(X4473="",V4473&gt;TODAY()),DATEDIF(TODAY(),V4473,"Y")&amp;" anos"&amp;" "&amp;DATEDIF(TODAY(),V4473,"YM")&amp;" meses"&amp;" "&amp;DATEDIF(TODAY(),V4473,"MD")&amp;" dias",IF(AND(Z4473="",X4473&lt;TODAY()),"Contrato Encerrado",IF(AND(Z4473="",X4473&gt;TODAY()),DATEDIF(TODAY(),X4473,"Y")&amp;" anos"&amp;" "&amp;DATEDIF(TODAY(),X4473,"YM")&amp;" meses"&amp;" "&amp;DATEDIF(TODAY(),X4473,"MD")&amp;" dias",IF(AND(Z4473&lt;&gt;””,Z4473&lt;TODAY()),"Contrato Encerrado",IF(AND(Z4473&lt;&gt;"",Z4473&gt;TODAY()),DATEDIF(TODAY(),Z4473,"Y")&amp;" anos"&amp;" "&amp;DATEDIF(TODAY(),Z4473,"YM")&amp;" meses"&amp;" "&amp;DATEDIF(TODAY(),Z4473,"MD")&amp;" dias"))))))))</f>
        <v>Contrato Encerrado</v>
      </c>
      <c r="AE4473" s="35">
        <f t="shared" si="351"/>
        <v>364</v>
      </c>
      <c r="AF4473" s="35">
        <f t="shared" si="352"/>
        <v>366</v>
      </c>
      <c r="AG4473" s="17" t="str">
        <f t="shared" si="353"/>
        <v>0 anos 11 meses 31 dias</v>
      </c>
    </row>
    <row r="4474" spans="1:33" ht="11.25" customHeight="1" x14ac:dyDescent="0.2">
      <c r="A4474" s="8" t="s">
        <v>9</v>
      </c>
      <c r="B4474" s="8" t="s">
        <v>13</v>
      </c>
      <c r="C4474" s="22" t="s">
        <v>20</v>
      </c>
      <c r="D4474" s="37">
        <v>2023</v>
      </c>
      <c r="E4474" s="23" t="s">
        <v>157</v>
      </c>
      <c r="F4474" s="8" t="s">
        <v>158</v>
      </c>
      <c r="G4474" s="77" t="s">
        <v>8666</v>
      </c>
      <c r="H4474" s="78" t="s">
        <v>8667</v>
      </c>
      <c r="I4474" s="9" t="s">
        <v>8668</v>
      </c>
      <c r="J4474" s="14" t="s">
        <v>14943</v>
      </c>
      <c r="K4474" s="9" t="s">
        <v>29</v>
      </c>
      <c r="L4474" s="24" t="s">
        <v>81</v>
      </c>
      <c r="M4474" s="7" t="s">
        <v>82</v>
      </c>
      <c r="N4474" s="24" t="s">
        <v>4113</v>
      </c>
      <c r="O4474" s="24" t="s">
        <v>8102</v>
      </c>
      <c r="P4474" s="24" t="s">
        <v>2518</v>
      </c>
      <c r="Q4474" s="24" t="s">
        <v>4109</v>
      </c>
      <c r="R4474" s="17">
        <v>38322</v>
      </c>
      <c r="S4474" s="17">
        <v>45096</v>
      </c>
      <c r="T4474" s="17">
        <v>45291</v>
      </c>
      <c r="U4474" s="17"/>
      <c r="V4474" s="17"/>
      <c r="W4474" s="17"/>
      <c r="X4474" s="17"/>
      <c r="Y4474" s="17"/>
      <c r="Z4474" s="17"/>
      <c r="AA4474" s="18">
        <f t="shared" ca="1" si="350"/>
        <v>20</v>
      </c>
      <c r="AB4474" s="18" t="s">
        <v>7878</v>
      </c>
      <c r="AC4474" s="35" t="str">
        <f t="shared" si="349"/>
        <v>0 anos 6 meses 12 dias</v>
      </c>
      <c r="AD4474" s="35" t="str">
        <f ca="1">IF(AND(V4474="",T4474&lt;TODAY()),"Contrato Encerrado",IF(AND(V4474="",T4474&gt;TODAY()),DATEDIF(TODAY(),T4474,"Y")&amp;" anos"&amp;" "&amp;DATEDIF(TODAY(),T4474,"YM")&amp;" meses"&amp;" "&amp;DATEDIF(TODAY(),T4474,"MD")&amp;" dias",IF(AND(X4474="",V4474&lt;TODAY()),"Contrato Encerrado",IF(AND(X4474="",V4474&gt;TODAY()),DATEDIF(TODAY(),V4474,"Y")&amp;" anos"&amp;" "&amp;DATEDIF(TODAY(),V4474,"YM")&amp;" meses"&amp;" "&amp;DATEDIF(TODAY(),V4474,"MD")&amp;" dias",IF(AND(Z4474="",X4474&lt;TODAY()),"Contrato Encerrado",IF(AND(Z4474="",X4474&gt;TODAY()),DATEDIF(TODAY(),X4474,"Y")&amp;" anos"&amp;" "&amp;DATEDIF(TODAY(),X4474,"YM")&amp;" meses"&amp;" "&amp;DATEDIF(TODAY(),X4474,"MD")&amp;" dias",IF(AND(Z4474&lt;&gt;””,Z4474&lt;TODAY()),"Contrato Encerrado",IF(AND(Z4474&lt;&gt;"",Z4474&gt;TODAY()),DATEDIF(TODAY(),Z4474,"Y")&amp;" anos"&amp;" "&amp;DATEDIF(TODAY(),Z4474,"YM")&amp;" meses"&amp;" "&amp;DATEDIF(TODAY(),Z4474,"MD")&amp;" dias"))))))))</f>
        <v>Contrato Encerrado</v>
      </c>
      <c r="AE4474" s="35">
        <f t="shared" si="351"/>
        <v>195</v>
      </c>
      <c r="AF4474" s="35">
        <f t="shared" si="352"/>
        <v>535</v>
      </c>
      <c r="AG4474" s="17" t="str">
        <f t="shared" si="353"/>
        <v>1 anos 5 meses 18 dias</v>
      </c>
    </row>
    <row r="4475" spans="1:33" ht="11.25" customHeight="1" x14ac:dyDescent="0.2">
      <c r="A4475" s="8" t="s">
        <v>9</v>
      </c>
      <c r="B4475" s="10" t="s">
        <v>13</v>
      </c>
      <c r="C4475" s="11" t="s">
        <v>22</v>
      </c>
      <c r="D4475" s="36">
        <v>2022</v>
      </c>
      <c r="E4475" s="12" t="s">
        <v>155</v>
      </c>
      <c r="F4475" s="8" t="s">
        <v>156</v>
      </c>
      <c r="G4475" s="77" t="s">
        <v>5521</v>
      </c>
      <c r="H4475" s="78" t="s">
        <v>5522</v>
      </c>
      <c r="I4475" s="14" t="s">
        <v>5523</v>
      </c>
      <c r="J4475" s="14" t="s">
        <v>1302</v>
      </c>
      <c r="K4475" s="14" t="s">
        <v>29</v>
      </c>
      <c r="L4475" s="15" t="s">
        <v>30</v>
      </c>
      <c r="M4475" s="7" t="s">
        <v>9427</v>
      </c>
      <c r="N4475" s="16" t="s">
        <v>4578</v>
      </c>
      <c r="O4475" s="16"/>
      <c r="P4475" s="16" t="s">
        <v>2518</v>
      </c>
      <c r="Q4475" s="16" t="s">
        <v>2523</v>
      </c>
      <c r="R4475" s="31">
        <v>35139</v>
      </c>
      <c r="S4475" s="31">
        <v>44816</v>
      </c>
      <c r="T4475" s="31">
        <v>45313</v>
      </c>
      <c r="U4475" s="31"/>
      <c r="V4475" s="31"/>
      <c r="W4475" s="31"/>
      <c r="X4475" s="17"/>
      <c r="Y4475" s="17"/>
      <c r="Z4475" s="31"/>
      <c r="AA4475" s="18">
        <f t="shared" ca="1" si="350"/>
        <v>29</v>
      </c>
      <c r="AB4475" s="19" t="s">
        <v>7878</v>
      </c>
      <c r="AC4475" s="35" t="str">
        <f t="shared" ref="AC4475:AC4538" si="354">DATEDIF($S4475,$Z4475-($U4475-$T4475)-($W4475-$V4475)-($Y4475-$X4475),"Y")&amp; " anos"&amp; " "&amp;DATEDIF($S4475,$Z4475-($U4475-$T4475)-($W4475-$V4475)-($Y4475-$X4475),"YM")&amp; " meses"&amp; " "&amp;DATEDIF($S4475,$Z4475-($U4475-$T4475)-($W4475-$V4475)-($Y4475-$X4475),"MD")&amp; " dias"</f>
        <v>1 anos 4 meses 10 dias</v>
      </c>
      <c r="AD4475" s="35" t="str">
        <f ca="1">IF(AND(V4475="",T4475&lt;TODAY()),"Contrato Encerrado",IF(AND(V4475="",T4475&gt;TODAY()),DATEDIF(TODAY(),T4475,"Y")&amp;" anos"&amp;" "&amp;DATEDIF(TODAY(),T4475,"YM")&amp;" meses"&amp;" "&amp;DATEDIF(TODAY(),T4475,"MD")&amp;" dias",IF(AND(X4475="",V4475&lt;TODAY()),"Contrato Encerrado",IF(AND(X4475="",V4475&gt;TODAY()),DATEDIF(TODAY(),V4475,"Y")&amp;" anos"&amp;" "&amp;DATEDIF(TODAY(),V4475,"YM")&amp;" meses"&amp;" "&amp;DATEDIF(TODAY(),V4475,"MD")&amp;" dias",IF(AND(Z4475="",X4475&lt;TODAY()),"Contrato Encerrado",IF(AND(Z4475="",X4475&gt;TODAY()),DATEDIF(TODAY(),X4475,"Y")&amp;" anos"&amp;" "&amp;DATEDIF(TODAY(),X4475,"YM")&amp;" meses"&amp;" "&amp;DATEDIF(TODAY(),X4475,"MD")&amp;" dias",IF(AND(Z4475&lt;&gt;””,Z4475&lt;TODAY()),"Contrato Encerrado",IF(AND(Z4475&lt;&gt;"",Z4475&gt;TODAY()),DATEDIF(TODAY(),Z4475,"Y")&amp;" anos"&amp;" "&amp;DATEDIF(TODAY(),Z4475,"YM")&amp;" meses"&amp;" "&amp;DATEDIF(TODAY(),Z4475,"MD")&amp;" dias"))))))))</f>
        <v>Contrato Encerrado</v>
      </c>
      <c r="AE4475" s="35">
        <f t="shared" si="351"/>
        <v>497</v>
      </c>
      <c r="AF4475" s="35">
        <f t="shared" si="352"/>
        <v>233</v>
      </c>
      <c r="AG4475" s="17" t="str">
        <f t="shared" si="353"/>
        <v>0 anos 7 meses 20 dias</v>
      </c>
    </row>
    <row r="4476" spans="1:33" ht="11.25" customHeight="1" x14ac:dyDescent="0.2">
      <c r="A4476" s="8" t="s">
        <v>9</v>
      </c>
      <c r="B4476" s="8" t="s">
        <v>13</v>
      </c>
      <c r="C4476" s="22" t="s">
        <v>21</v>
      </c>
      <c r="D4476" s="35">
        <v>2025</v>
      </c>
      <c r="E4476" s="12" t="s">
        <v>157</v>
      </c>
      <c r="F4476" s="8" t="s">
        <v>158</v>
      </c>
      <c r="G4476" s="14" t="s">
        <v>17683</v>
      </c>
      <c r="H4476" s="8" t="s">
        <v>17684</v>
      </c>
      <c r="I4476" s="14" t="s">
        <v>17042</v>
      </c>
      <c r="J4476" s="14" t="s">
        <v>10</v>
      </c>
      <c r="K4476" s="14" t="s">
        <v>29</v>
      </c>
      <c r="L4476" s="15" t="s">
        <v>81</v>
      </c>
      <c r="M4476" s="7" t="s">
        <v>16173</v>
      </c>
      <c r="N4476" s="15" t="s">
        <v>4113</v>
      </c>
      <c r="O4476" s="15" t="s">
        <v>17124</v>
      </c>
      <c r="P4476" s="15" t="s">
        <v>2518</v>
      </c>
      <c r="Q4476" s="15" t="s">
        <v>4109</v>
      </c>
      <c r="R4476" s="20">
        <v>39475</v>
      </c>
      <c r="S4476" s="20">
        <v>45832</v>
      </c>
      <c r="T4476" s="20">
        <v>46021</v>
      </c>
      <c r="U4476" s="20"/>
      <c r="V4476" s="20"/>
      <c r="W4476" s="20"/>
      <c r="X4476" s="17"/>
      <c r="Y4476" s="17"/>
      <c r="Z4476" s="20"/>
      <c r="AA4476" s="21">
        <f t="shared" ca="1" si="350"/>
        <v>17</v>
      </c>
      <c r="AB4476" s="20" t="s">
        <v>7877</v>
      </c>
      <c r="AC4476" s="35" t="str">
        <f t="shared" si="354"/>
        <v>0 anos 6 meses 6 dias</v>
      </c>
      <c r="AD4476" s="35" t="str">
        <f ca="1">IF(AND(V4476="",T4476&lt;TODAY()),"Contrato Encerrado",IF(AND(V4476="",T4476&gt;TODAY()),DATEDIF(TODAY(),T4476,"Y")&amp;" anos"&amp;" "&amp;DATEDIF(TODAY(),T4476,"YM")&amp;" meses"&amp;" "&amp;DATEDIF(TODAY(),T4476,"MD")&amp;" dias",IF(AND(X4476="",V4476&lt;TODAY()),"Contrato Encerrado",IF(AND(X4476="",V4476&gt;TODAY()),DATEDIF(TODAY(),V4476,"Y")&amp;" anos"&amp;" "&amp;DATEDIF(TODAY(),V4476,"YM")&amp;" meses"&amp;" "&amp;DATEDIF(TODAY(),V4476,"MD")&amp;" dias",IF(AND(Z4476="",X4476&lt;TODAY()),"Contrato Encerrado",IF(AND(Z4476="",X4476&gt;TODAY()),DATEDIF(TODAY(),X4476,"Y")&amp;" anos"&amp;" "&amp;DATEDIF(TODAY(),X4476,"YM")&amp;" meses"&amp;" "&amp;DATEDIF(TODAY(),X4476,"MD")&amp;" dias",IF(AND(Z4476&lt;&gt;””,Z4476&lt;TODAY()),"Contrato Encerrado",IF(AND(Z4476&lt;&gt;"",Z4476&gt;TODAY()),DATEDIF(TODAY(),Z4476,"Y")&amp;" anos"&amp;" "&amp;DATEDIF(TODAY(),Z4476,"YM")&amp;" meses"&amp;" "&amp;DATEDIF(TODAY(),Z4476,"MD")&amp;" dias"))))))))</f>
        <v>0 anos 2 meses 23 dias</v>
      </c>
      <c r="AE4476" s="35">
        <f t="shared" si="351"/>
        <v>189</v>
      </c>
      <c r="AF4476" s="35">
        <f t="shared" si="352"/>
        <v>541</v>
      </c>
      <c r="AG4476" s="17" t="str">
        <f t="shared" si="353"/>
        <v>1 anos 5 meses 24 dias</v>
      </c>
    </row>
    <row r="4477" spans="1:33" s="61" customFormat="1" ht="11.25" customHeight="1" x14ac:dyDescent="0.2">
      <c r="A4477" s="8" t="s">
        <v>9</v>
      </c>
      <c r="B4477" s="10" t="s">
        <v>13</v>
      </c>
      <c r="C4477" s="11" t="s">
        <v>23</v>
      </c>
      <c r="D4477" s="36">
        <v>2022</v>
      </c>
      <c r="E4477" s="12" t="s">
        <v>157</v>
      </c>
      <c r="F4477" s="8" t="s">
        <v>158</v>
      </c>
      <c r="G4477" s="77" t="s">
        <v>5524</v>
      </c>
      <c r="H4477" s="78" t="s">
        <v>5525</v>
      </c>
      <c r="I4477" s="14" t="s">
        <v>5526</v>
      </c>
      <c r="J4477" s="14" t="s">
        <v>14943</v>
      </c>
      <c r="K4477" s="14" t="s">
        <v>29</v>
      </c>
      <c r="L4477" s="15" t="s">
        <v>30</v>
      </c>
      <c r="M4477" s="7" t="s">
        <v>9427</v>
      </c>
      <c r="N4477" s="16" t="s">
        <v>2101</v>
      </c>
      <c r="O4477" s="16"/>
      <c r="P4477" s="16" t="s">
        <v>2518</v>
      </c>
      <c r="Q4477" s="16" t="s">
        <v>2521</v>
      </c>
      <c r="R4477" s="31">
        <v>31475</v>
      </c>
      <c r="S4477" s="31">
        <v>44840</v>
      </c>
      <c r="T4477" s="31">
        <v>44943</v>
      </c>
      <c r="U4477" s="31"/>
      <c r="V4477" s="31"/>
      <c r="W4477" s="31"/>
      <c r="X4477" s="17"/>
      <c r="Y4477" s="17"/>
      <c r="Z4477" s="31"/>
      <c r="AA4477" s="18">
        <f t="shared" ca="1" si="350"/>
        <v>39</v>
      </c>
      <c r="AB4477" s="19" t="s">
        <v>7878</v>
      </c>
      <c r="AC4477" s="35" t="str">
        <f t="shared" si="354"/>
        <v>0 anos 3 meses 11 dias</v>
      </c>
      <c r="AD4477" s="35" t="str">
        <f ca="1">IF(AND(V4477="",T4477&lt;TODAY()),"Contrato Encerrado",IF(AND(V4477="",T4477&gt;TODAY()),DATEDIF(TODAY(),T4477,"Y")&amp;" anos"&amp;" "&amp;DATEDIF(TODAY(),T4477,"YM")&amp;" meses"&amp;" "&amp;DATEDIF(TODAY(),T4477,"MD")&amp;" dias",IF(AND(X4477="",V4477&lt;TODAY()),"Contrato Encerrado",IF(AND(X4477="",V4477&gt;TODAY()),DATEDIF(TODAY(),V4477,"Y")&amp;" anos"&amp;" "&amp;DATEDIF(TODAY(),V4477,"YM")&amp;" meses"&amp;" "&amp;DATEDIF(TODAY(),V4477,"MD")&amp;" dias",IF(AND(Z4477="",X4477&lt;TODAY()),"Contrato Encerrado",IF(AND(Z4477="",X4477&gt;TODAY()),DATEDIF(TODAY(),X4477,"Y")&amp;" anos"&amp;" "&amp;DATEDIF(TODAY(),X4477,"YM")&amp;" meses"&amp;" "&amp;DATEDIF(TODAY(),X4477,"MD")&amp;" dias",IF(AND(Z4477&lt;&gt;””,Z4477&lt;TODAY()),"Contrato Encerrado",IF(AND(Z4477&lt;&gt;"",Z4477&gt;TODAY()),DATEDIF(TODAY(),Z4477,"Y")&amp;" anos"&amp;" "&amp;DATEDIF(TODAY(),Z4477,"YM")&amp;" meses"&amp;" "&amp;DATEDIF(TODAY(),Z4477,"MD")&amp;" dias"))))))))</f>
        <v>Contrato Encerrado</v>
      </c>
      <c r="AE4477" s="35">
        <f t="shared" si="351"/>
        <v>103</v>
      </c>
      <c r="AF4477" s="35">
        <f t="shared" si="352"/>
        <v>627</v>
      </c>
      <c r="AG4477" s="17" t="str">
        <f t="shared" si="353"/>
        <v>1 anos 8 meses 18 dias</v>
      </c>
    </row>
    <row r="4478" spans="1:33" ht="11.25" customHeight="1" x14ac:dyDescent="0.2">
      <c r="A4478" s="8" t="s">
        <v>9</v>
      </c>
      <c r="B4478" s="8" t="s">
        <v>13</v>
      </c>
      <c r="C4478" s="22" t="s">
        <v>16</v>
      </c>
      <c r="D4478" s="37">
        <v>2025</v>
      </c>
      <c r="E4478" s="12" t="s">
        <v>27</v>
      </c>
      <c r="F4478" s="8" t="s">
        <v>28</v>
      </c>
      <c r="G4478" s="9" t="s">
        <v>16464</v>
      </c>
      <c r="H4478" s="8" t="s">
        <v>16465</v>
      </c>
      <c r="I4478" s="14" t="s">
        <v>16466</v>
      </c>
      <c r="J4478" s="14" t="s">
        <v>14943</v>
      </c>
      <c r="K4478" s="14" t="s">
        <v>29</v>
      </c>
      <c r="L4478" s="15" t="s">
        <v>30</v>
      </c>
      <c r="M4478" s="7" t="s">
        <v>9427</v>
      </c>
      <c r="N4478" s="15" t="s">
        <v>15860</v>
      </c>
      <c r="O4478" s="15" t="s">
        <v>12267</v>
      </c>
      <c r="P4478" s="15" t="s">
        <v>2518</v>
      </c>
      <c r="Q4478" s="15" t="s">
        <v>4109</v>
      </c>
      <c r="R4478" s="20">
        <v>36614</v>
      </c>
      <c r="S4478" s="20">
        <v>45740</v>
      </c>
      <c r="T4478" s="20">
        <v>45829</v>
      </c>
      <c r="U4478" s="20"/>
      <c r="V4478" s="20"/>
      <c r="W4478" s="20"/>
      <c r="X4478" s="17"/>
      <c r="Y4478" s="17"/>
      <c r="Z4478" s="20"/>
      <c r="AA4478" s="21">
        <f t="shared" ca="1" si="350"/>
        <v>25</v>
      </c>
      <c r="AB4478" s="15" t="s">
        <v>7878</v>
      </c>
      <c r="AC4478" s="35" t="str">
        <f t="shared" si="354"/>
        <v>0 anos 2 meses 28 dias</v>
      </c>
      <c r="AD4478" s="35" t="str">
        <f ca="1">IF(AND(V4478="",T4478&lt;TODAY()),"Contrato Encerrado",IF(AND(V4478="",T4478&gt;TODAY()),DATEDIF(TODAY(),T4478,"Y")&amp;" anos"&amp;" "&amp;DATEDIF(TODAY(),T4478,"YM")&amp;" meses"&amp;" "&amp;DATEDIF(TODAY(),T4478,"MD")&amp;" dias",IF(AND(X4478="",V4478&lt;TODAY()),"Contrato Encerrado",IF(AND(X4478="",V4478&gt;TODAY()),DATEDIF(TODAY(),V4478,"Y")&amp;" anos"&amp;" "&amp;DATEDIF(TODAY(),V4478,"YM")&amp;" meses"&amp;" "&amp;DATEDIF(TODAY(),V4478,"MD")&amp;" dias",IF(AND(Z4478="",X4478&lt;TODAY()),"Contrato Encerrado",IF(AND(Z4478="",X4478&gt;TODAY()),DATEDIF(TODAY(),X4478,"Y")&amp;" anos"&amp;" "&amp;DATEDIF(TODAY(),X4478,"YM")&amp;" meses"&amp;" "&amp;DATEDIF(TODAY(),X4478,"MD")&amp;" dias",IF(AND(Z4478&lt;&gt;””,Z4478&lt;TODAY()),"Contrato Encerrado",IF(AND(Z4478&lt;&gt;"",Z4478&gt;TODAY()),DATEDIF(TODAY(),Z4478,"Y")&amp;" anos"&amp;" "&amp;DATEDIF(TODAY(),Z4478,"YM")&amp;" meses"&amp;" "&amp;DATEDIF(TODAY(),Z4478,"MD")&amp;" dias"))))))))</f>
        <v>Contrato Encerrado</v>
      </c>
      <c r="AE4478" s="35">
        <f t="shared" si="351"/>
        <v>89</v>
      </c>
      <c r="AF4478" s="35">
        <f t="shared" si="352"/>
        <v>641</v>
      </c>
      <c r="AG4478" s="17" t="str">
        <f t="shared" si="353"/>
        <v>1 anos 9 meses 2 dias</v>
      </c>
    </row>
    <row r="4479" spans="1:33" ht="11.25" customHeight="1" x14ac:dyDescent="0.2">
      <c r="A4479" s="8" t="s">
        <v>9</v>
      </c>
      <c r="B4479" s="8" t="s">
        <v>13</v>
      </c>
      <c r="C4479" s="22" t="s">
        <v>19</v>
      </c>
      <c r="D4479" s="37">
        <v>2024</v>
      </c>
      <c r="E4479" s="12" t="s">
        <v>157</v>
      </c>
      <c r="F4479" s="8" t="s">
        <v>158</v>
      </c>
      <c r="G4479" s="77" t="s">
        <v>13756</v>
      </c>
      <c r="H4479" s="78" t="s">
        <v>13757</v>
      </c>
      <c r="I4479" s="14" t="s">
        <v>13758</v>
      </c>
      <c r="J4479" s="14" t="s">
        <v>10</v>
      </c>
      <c r="K4479" s="14" t="s">
        <v>29</v>
      </c>
      <c r="L4479" s="15" t="s">
        <v>30</v>
      </c>
      <c r="M4479" s="7" t="s">
        <v>9427</v>
      </c>
      <c r="N4479" s="15" t="s">
        <v>6302</v>
      </c>
      <c r="O4479" s="15" t="s">
        <v>7884</v>
      </c>
      <c r="P4479" s="15" t="s">
        <v>2518</v>
      </c>
      <c r="Q4479" s="15" t="s">
        <v>2521</v>
      </c>
      <c r="R4479" s="20">
        <v>38149</v>
      </c>
      <c r="S4479" s="20">
        <v>45432</v>
      </c>
      <c r="T4479" s="20">
        <v>46022</v>
      </c>
      <c r="U4479" s="20"/>
      <c r="V4479" s="20"/>
      <c r="W4479" s="20"/>
      <c r="X4479" s="17"/>
      <c r="Y4479" s="17"/>
      <c r="Z4479" s="20"/>
      <c r="AA4479" s="18">
        <f t="shared" ca="1" si="350"/>
        <v>21</v>
      </c>
      <c r="AB4479" s="15" t="s">
        <v>7878</v>
      </c>
      <c r="AC4479" s="35" t="str">
        <f t="shared" si="354"/>
        <v>1 anos 7 meses 11 dias</v>
      </c>
      <c r="AD4479" s="35" t="str">
        <f ca="1">IF(AND(V4479="",T4479&lt;TODAY()),"Contrato Encerrado",IF(AND(V4479="",T4479&gt;TODAY()),DATEDIF(TODAY(),T4479,"Y")&amp;" anos"&amp;" "&amp;DATEDIF(TODAY(),T4479,"YM")&amp;" meses"&amp;" "&amp;DATEDIF(TODAY(),T4479,"MD")&amp;" dias",IF(AND(X4479="",V4479&lt;TODAY()),"Contrato Encerrado",IF(AND(X4479="",V4479&gt;TODAY()),DATEDIF(TODAY(),V4479,"Y")&amp;" anos"&amp;" "&amp;DATEDIF(TODAY(),V4479,"YM")&amp;" meses"&amp;" "&amp;DATEDIF(TODAY(),V4479,"MD")&amp;" dias",IF(AND(Z4479="",X4479&lt;TODAY()),"Contrato Encerrado",IF(AND(Z4479="",X4479&gt;TODAY()),DATEDIF(TODAY(),X4479,"Y")&amp;" anos"&amp;" "&amp;DATEDIF(TODAY(),X4479,"YM")&amp;" meses"&amp;" "&amp;DATEDIF(TODAY(),X4479,"MD")&amp;" dias",IF(AND(Z4479&lt;&gt;””,Z4479&lt;TODAY()),"Contrato Encerrado",IF(AND(Z4479&lt;&gt;"",Z4479&gt;TODAY()),DATEDIF(TODAY(),Z4479,"Y")&amp;" anos"&amp;" "&amp;DATEDIF(TODAY(),Z4479,"YM")&amp;" meses"&amp;" "&amp;DATEDIF(TODAY(),Z4479,"MD")&amp;" dias"))))))))</f>
        <v>0 anos 2 meses 24 dias</v>
      </c>
      <c r="AE4479" s="35">
        <f t="shared" si="351"/>
        <v>590</v>
      </c>
      <c r="AF4479" s="35">
        <f t="shared" si="352"/>
        <v>140</v>
      </c>
      <c r="AG4479" s="17" t="str">
        <f t="shared" si="353"/>
        <v>0 anos 4 meses 19 dias</v>
      </c>
    </row>
    <row r="4480" spans="1:33" ht="11.25" customHeight="1" x14ac:dyDescent="0.2">
      <c r="A4480" s="8" t="s">
        <v>9</v>
      </c>
      <c r="B4480" s="10" t="s">
        <v>13</v>
      </c>
      <c r="C4480" s="11" t="s">
        <v>23</v>
      </c>
      <c r="D4480" s="36">
        <v>2022</v>
      </c>
      <c r="E4480" s="12" t="s">
        <v>157</v>
      </c>
      <c r="F4480" s="8" t="s">
        <v>158</v>
      </c>
      <c r="G4480" s="77" t="s">
        <v>5527</v>
      </c>
      <c r="H4480" s="78" t="s">
        <v>5528</v>
      </c>
      <c r="I4480" s="14" t="s">
        <v>5529</v>
      </c>
      <c r="J4480" s="67" t="s">
        <v>14943</v>
      </c>
      <c r="K4480" s="14" t="s">
        <v>29</v>
      </c>
      <c r="L4480" s="15" t="s">
        <v>30</v>
      </c>
      <c r="M4480" s="7" t="s">
        <v>9427</v>
      </c>
      <c r="N4480" s="16" t="s">
        <v>2101</v>
      </c>
      <c r="O4480" s="16"/>
      <c r="P4480" s="16" t="s">
        <v>2518</v>
      </c>
      <c r="Q4480" s="16" t="s">
        <v>2521</v>
      </c>
      <c r="R4480" s="31">
        <v>33631</v>
      </c>
      <c r="S4480" s="31">
        <v>44848</v>
      </c>
      <c r="T4480" s="31">
        <v>45288</v>
      </c>
      <c r="U4480" s="31"/>
      <c r="V4480" s="31"/>
      <c r="W4480" s="31"/>
      <c r="X4480" s="17"/>
      <c r="Y4480" s="17"/>
      <c r="Z4480" s="31"/>
      <c r="AA4480" s="18">
        <f t="shared" ca="1" si="350"/>
        <v>33</v>
      </c>
      <c r="AB4480" s="19" t="s">
        <v>7878</v>
      </c>
      <c r="AC4480" s="35" t="str">
        <f t="shared" si="354"/>
        <v>1 anos 2 meses 14 dias</v>
      </c>
      <c r="AD4480" s="35" t="str">
        <f ca="1">IF(AND(V4480="",T4480&lt;TODAY()),"Contrato Encerrado",IF(AND(V4480="",T4480&gt;TODAY()),DATEDIF(TODAY(),T4480,"Y")&amp;" anos"&amp;" "&amp;DATEDIF(TODAY(),T4480,"YM")&amp;" meses"&amp;" "&amp;DATEDIF(TODAY(),T4480,"MD")&amp;" dias",IF(AND(X4480="",V4480&lt;TODAY()),"Contrato Encerrado",IF(AND(X4480="",V4480&gt;TODAY()),DATEDIF(TODAY(),V4480,"Y")&amp;" anos"&amp;" "&amp;DATEDIF(TODAY(),V4480,"YM")&amp;" meses"&amp;" "&amp;DATEDIF(TODAY(),V4480,"MD")&amp;" dias",IF(AND(Z4480="",X4480&lt;TODAY()),"Contrato Encerrado",IF(AND(Z4480="",X4480&gt;TODAY()),DATEDIF(TODAY(),X4480,"Y")&amp;" anos"&amp;" "&amp;DATEDIF(TODAY(),X4480,"YM")&amp;" meses"&amp;" "&amp;DATEDIF(TODAY(),X4480,"MD")&amp;" dias",IF(AND(Z4480&lt;&gt;””,Z4480&lt;TODAY()),"Contrato Encerrado",IF(AND(Z4480&lt;&gt;"",Z4480&gt;TODAY()),DATEDIF(TODAY(),Z4480,"Y")&amp;" anos"&amp;" "&amp;DATEDIF(TODAY(),Z4480,"YM")&amp;" meses"&amp;" "&amp;DATEDIF(TODAY(),Z4480,"MD")&amp;" dias"))))))))</f>
        <v>Contrato Encerrado</v>
      </c>
      <c r="AE4480" s="35">
        <f t="shared" si="351"/>
        <v>440</v>
      </c>
      <c r="AF4480" s="35">
        <f t="shared" si="352"/>
        <v>290</v>
      </c>
      <c r="AG4480" s="17" t="str">
        <f t="shared" si="353"/>
        <v>0 anos 9 meses 16 dias</v>
      </c>
    </row>
    <row r="4481" spans="1:33" ht="11.25" customHeight="1" x14ac:dyDescent="0.2">
      <c r="A4481" s="10" t="s">
        <v>9</v>
      </c>
      <c r="B4481" s="10" t="s">
        <v>13</v>
      </c>
      <c r="C4481" s="11" t="s">
        <v>19</v>
      </c>
      <c r="D4481" s="36">
        <v>2021</v>
      </c>
      <c r="E4481" s="13" t="s">
        <v>307</v>
      </c>
      <c r="F4481" s="10" t="s">
        <v>308</v>
      </c>
      <c r="G4481" s="83" t="s">
        <v>722</v>
      </c>
      <c r="H4481" s="84" t="s">
        <v>723</v>
      </c>
      <c r="I4481" s="13" t="s">
        <v>724</v>
      </c>
      <c r="J4481" s="14" t="s">
        <v>1302</v>
      </c>
      <c r="K4481" s="13" t="s">
        <v>29</v>
      </c>
      <c r="L4481" s="25" t="s">
        <v>30</v>
      </c>
      <c r="M4481" s="7" t="s">
        <v>9427</v>
      </c>
      <c r="N4481" s="26" t="s">
        <v>2118</v>
      </c>
      <c r="O4481" s="26"/>
      <c r="P4481" s="26" t="s">
        <v>2517</v>
      </c>
      <c r="Q4481" s="26" t="s">
        <v>2522</v>
      </c>
      <c r="R4481" s="31">
        <v>33502</v>
      </c>
      <c r="S4481" s="31">
        <v>44340</v>
      </c>
      <c r="T4481" s="31">
        <v>44701</v>
      </c>
      <c r="U4481" s="31"/>
      <c r="V4481" s="31"/>
      <c r="W4481" s="31"/>
      <c r="X4481" s="17"/>
      <c r="Y4481" s="17"/>
      <c r="Z4481" s="31"/>
      <c r="AA4481" s="18">
        <f t="shared" ca="1" si="350"/>
        <v>34</v>
      </c>
      <c r="AB4481" s="19" t="s">
        <v>7878</v>
      </c>
      <c r="AC4481" s="35" t="str">
        <f t="shared" si="354"/>
        <v>0 anos 11 meses 26 dias</v>
      </c>
      <c r="AD4481" s="35" t="str">
        <f ca="1">IF(AND(V4481="",T4481&lt;TODAY()),"Contrato Encerrado",IF(AND(V4481="",T4481&gt;TODAY()),DATEDIF(TODAY(),T4481,"Y")&amp;" anos"&amp;" "&amp;DATEDIF(TODAY(),T4481,"YM")&amp;" meses"&amp;" "&amp;DATEDIF(TODAY(),T4481,"MD")&amp;" dias",IF(AND(X4481="",V4481&lt;TODAY()),"Contrato Encerrado",IF(AND(X4481="",V4481&gt;TODAY()),DATEDIF(TODAY(),V4481,"Y")&amp;" anos"&amp;" "&amp;DATEDIF(TODAY(),V4481,"YM")&amp;" meses"&amp;" "&amp;DATEDIF(TODAY(),V4481,"MD")&amp;" dias",IF(AND(Z4481="",X4481&lt;TODAY()),"Contrato Encerrado",IF(AND(Z4481="",X4481&gt;TODAY()),DATEDIF(TODAY(),X4481,"Y")&amp;" anos"&amp;" "&amp;DATEDIF(TODAY(),X4481,"YM")&amp;" meses"&amp;" "&amp;DATEDIF(TODAY(),X4481,"MD")&amp;" dias",IF(AND(Z4481&lt;&gt;””,Z4481&lt;TODAY()),"Contrato Encerrado",IF(AND(Z4481&lt;&gt;"",Z4481&gt;TODAY()),DATEDIF(TODAY(),Z4481,"Y")&amp;" anos"&amp;" "&amp;DATEDIF(TODAY(),Z4481,"YM")&amp;" meses"&amp;" "&amp;DATEDIF(TODAY(),Z4481,"MD")&amp;" dias"))))))))</f>
        <v>Contrato Encerrado</v>
      </c>
      <c r="AE4481" s="35">
        <f t="shared" si="351"/>
        <v>361</v>
      </c>
      <c r="AF4481" s="35">
        <f t="shared" si="352"/>
        <v>369</v>
      </c>
      <c r="AG4481" s="17" t="str">
        <f t="shared" si="353"/>
        <v>1 anos 0 meses 3 dias</v>
      </c>
    </row>
    <row r="4482" spans="1:33" ht="11.25" customHeight="1" x14ac:dyDescent="0.2">
      <c r="A4482" s="141" t="s">
        <v>9</v>
      </c>
      <c r="B4482" s="142" t="s">
        <v>13</v>
      </c>
      <c r="C4482" s="143" t="s">
        <v>22</v>
      </c>
      <c r="D4482" s="144">
        <v>2022</v>
      </c>
      <c r="E4482" s="145" t="s">
        <v>27</v>
      </c>
      <c r="F4482" s="141" t="s">
        <v>28</v>
      </c>
      <c r="G4482" s="146" t="s">
        <v>1102</v>
      </c>
      <c r="H4482" s="147" t="s">
        <v>1103</v>
      </c>
      <c r="I4482" s="148" t="s">
        <v>1104</v>
      </c>
      <c r="J4482" s="14" t="s">
        <v>14943</v>
      </c>
      <c r="K4482" s="148" t="s">
        <v>29</v>
      </c>
      <c r="L4482" s="149" t="s">
        <v>30</v>
      </c>
      <c r="M4482" s="7" t="s">
        <v>9427</v>
      </c>
      <c r="N4482" s="150" t="s">
        <v>2099</v>
      </c>
      <c r="O4482" s="150"/>
      <c r="P4482" s="150" t="s">
        <v>2517</v>
      </c>
      <c r="Q4482" s="150" t="s">
        <v>2522</v>
      </c>
      <c r="R4482" s="151">
        <v>34981</v>
      </c>
      <c r="S4482" s="151">
        <v>44378</v>
      </c>
      <c r="T4482" s="151">
        <v>45118</v>
      </c>
      <c r="U4482" s="151"/>
      <c r="V4482" s="151"/>
      <c r="W4482" s="151"/>
      <c r="X4482" s="17"/>
      <c r="Y4482" s="17"/>
      <c r="Z4482" s="151"/>
      <c r="AA4482" s="152">
        <f t="shared" ca="1" si="350"/>
        <v>29</v>
      </c>
      <c r="AB4482" s="153" t="s">
        <v>7878</v>
      </c>
      <c r="AC4482" s="35" t="str">
        <f t="shared" si="354"/>
        <v>2 anos 0 meses 10 dias</v>
      </c>
      <c r="AD4482" s="132" t="str">
        <f ca="1">IF(AND(V4482="",T4482&lt;TODAY()),"Contrato Encerrado",IF(AND(V4482="",T4482&gt;TODAY()),DATEDIF(TODAY(),T4482,"Y")&amp;" anos"&amp;" "&amp;DATEDIF(TODAY(),T4482,"YM")&amp;" meses"&amp;" "&amp;DATEDIF(TODAY(),T4482,"MD")&amp;" dias",IF(AND(X4482="",V4482&lt;TODAY()),"Contrato Encerrado",IF(AND(X4482="",V4482&gt;TODAY()),DATEDIF(TODAY(),V4482,"Y")&amp;" anos"&amp;" "&amp;DATEDIF(TODAY(),V4482,"YM")&amp;" meses"&amp;" "&amp;DATEDIF(TODAY(),V4482,"MD")&amp;" dias",IF(AND(Z4482="",X4482&lt;TODAY()),"Contrato Encerrado",IF(AND(Z4482="",X4482&gt;TODAY()),DATEDIF(TODAY(),X4482,"Y")&amp;" anos"&amp;" "&amp;DATEDIF(TODAY(),X4482,"YM")&amp;" meses"&amp;" "&amp;DATEDIF(TODAY(),X4482,"MD")&amp;" dias",IF(AND(Z4482&lt;&gt;””,Z4482&lt;TODAY()),"Contrato Encerrado",IF(AND(Z4482&lt;&gt;"",Z4482&gt;TODAY()),DATEDIF(TODAY(),Z4482,"Y")&amp;" anos"&amp;" "&amp;DATEDIF(TODAY(),Z4482,"YM")&amp;" meses"&amp;" "&amp;DATEDIF(TODAY(),Z4482,"MD")&amp;" dias"))))))))</f>
        <v>Contrato Encerrado</v>
      </c>
      <c r="AE4482" s="132">
        <f t="shared" si="351"/>
        <v>740</v>
      </c>
      <c r="AF4482" s="132">
        <f t="shared" si="352"/>
        <v>-10</v>
      </c>
      <c r="AG4482" s="133" t="str">
        <f t="shared" si="353"/>
        <v>ESTÁGIO COMPLETOU 2 ANOS</v>
      </c>
    </row>
    <row r="4483" spans="1:33" s="61" customFormat="1" ht="11.25" customHeight="1" x14ac:dyDescent="0.2">
      <c r="A4483" s="8" t="s">
        <v>9</v>
      </c>
      <c r="B4483" s="8" t="s">
        <v>13</v>
      </c>
      <c r="C4483" s="22" t="s">
        <v>17</v>
      </c>
      <c r="D4483" s="37">
        <v>2023</v>
      </c>
      <c r="E4483" s="23" t="s">
        <v>157</v>
      </c>
      <c r="F4483" s="8" t="s">
        <v>158</v>
      </c>
      <c r="G4483" s="77" t="s">
        <v>7475</v>
      </c>
      <c r="H4483" s="78" t="s">
        <v>7476</v>
      </c>
      <c r="I4483" s="9" t="s">
        <v>7477</v>
      </c>
      <c r="J4483" s="14" t="s">
        <v>14943</v>
      </c>
      <c r="K4483" s="9" t="s">
        <v>29</v>
      </c>
      <c r="L4483" s="24" t="s">
        <v>30</v>
      </c>
      <c r="M4483" s="7" t="s">
        <v>9427</v>
      </c>
      <c r="N4483" s="24" t="s">
        <v>2101</v>
      </c>
      <c r="O4483" s="24"/>
      <c r="P4483" s="24" t="s">
        <v>2518</v>
      </c>
      <c r="Q4483" s="24" t="s">
        <v>2521</v>
      </c>
      <c r="R4483" s="17">
        <v>36758</v>
      </c>
      <c r="S4483" s="17">
        <v>45036</v>
      </c>
      <c r="T4483" s="31">
        <v>45384</v>
      </c>
      <c r="U4483" s="17"/>
      <c r="V4483" s="31"/>
      <c r="W4483" s="17"/>
      <c r="X4483" s="17"/>
      <c r="Y4483" s="17"/>
      <c r="Z4483" s="31"/>
      <c r="AA4483" s="18">
        <f t="shared" ca="1" si="350"/>
        <v>25</v>
      </c>
      <c r="AB4483" s="19" t="s">
        <v>7878</v>
      </c>
      <c r="AC4483" s="35" t="str">
        <f t="shared" si="354"/>
        <v>0 anos 11 meses 13 dias</v>
      </c>
      <c r="AD4483" s="35" t="str">
        <f ca="1">IF(AND(V4483="",T4483&lt;TODAY()),"Contrato Encerrado",IF(AND(V4483="",T4483&gt;TODAY()),DATEDIF(TODAY(),T4483,"Y")&amp;" anos"&amp;" "&amp;DATEDIF(TODAY(),T4483,"YM")&amp;" meses"&amp;" "&amp;DATEDIF(TODAY(),T4483,"MD")&amp;" dias",IF(AND(X4483="",V4483&lt;TODAY()),"Contrato Encerrado",IF(AND(X4483="",V4483&gt;TODAY()),DATEDIF(TODAY(),V4483,"Y")&amp;" anos"&amp;" "&amp;DATEDIF(TODAY(),V4483,"YM")&amp;" meses"&amp;" "&amp;DATEDIF(TODAY(),V4483,"MD")&amp;" dias",IF(AND(Z4483="",X4483&lt;TODAY()),"Contrato Encerrado",IF(AND(Z4483="",X4483&gt;TODAY()),DATEDIF(TODAY(),X4483,"Y")&amp;" anos"&amp;" "&amp;DATEDIF(TODAY(),X4483,"YM")&amp;" meses"&amp;" "&amp;DATEDIF(TODAY(),X4483,"MD")&amp;" dias",IF(AND(Z4483&lt;&gt;””,Z4483&lt;TODAY()),"Contrato Encerrado",IF(AND(Z4483&lt;&gt;"",Z4483&gt;TODAY()),DATEDIF(TODAY(),Z4483,"Y")&amp;" anos"&amp;" "&amp;DATEDIF(TODAY(),Z4483,"YM")&amp;" meses"&amp;" "&amp;DATEDIF(TODAY(),Z4483,"MD")&amp;" dias"))))))))</f>
        <v>Contrato Encerrado</v>
      </c>
      <c r="AE4483" s="35">
        <f t="shared" si="351"/>
        <v>348</v>
      </c>
      <c r="AF4483" s="35">
        <f t="shared" si="352"/>
        <v>382</v>
      </c>
      <c r="AG4483" s="17" t="str">
        <f t="shared" si="353"/>
        <v>1 anos 0 meses 16 dias</v>
      </c>
    </row>
    <row r="4484" spans="1:33" ht="11.25" customHeight="1" x14ac:dyDescent="0.2">
      <c r="A4484" s="8" t="s">
        <v>9</v>
      </c>
      <c r="B4484" s="8" t="s">
        <v>13</v>
      </c>
      <c r="C4484" s="22" t="s">
        <v>21</v>
      </c>
      <c r="D4484" s="37">
        <v>2024</v>
      </c>
      <c r="E4484" s="12" t="s">
        <v>157</v>
      </c>
      <c r="F4484" s="8" t="s">
        <v>158</v>
      </c>
      <c r="G4484" s="77" t="s">
        <v>14292</v>
      </c>
      <c r="H4484" s="78" t="s">
        <v>14293</v>
      </c>
      <c r="I4484" s="14" t="s">
        <v>14294</v>
      </c>
      <c r="J4484" s="14" t="s">
        <v>10</v>
      </c>
      <c r="K4484" s="14" t="s">
        <v>29</v>
      </c>
      <c r="L4484" s="15" t="s">
        <v>30</v>
      </c>
      <c r="M4484" s="7" t="s">
        <v>9427</v>
      </c>
      <c r="N4484" s="15" t="s">
        <v>2101</v>
      </c>
      <c r="O4484" s="15" t="s">
        <v>7884</v>
      </c>
      <c r="P4484" s="15" t="s">
        <v>2518</v>
      </c>
      <c r="Q4484" s="15" t="s">
        <v>2521</v>
      </c>
      <c r="R4484" s="20">
        <v>31520</v>
      </c>
      <c r="S4484" s="20">
        <v>45495</v>
      </c>
      <c r="T4484" s="20">
        <v>46203</v>
      </c>
      <c r="U4484" s="20"/>
      <c r="V4484" s="20"/>
      <c r="W4484" s="20"/>
      <c r="X4484" s="17"/>
      <c r="Y4484" s="17"/>
      <c r="Z4484" s="20"/>
      <c r="AA4484" s="18">
        <f t="shared" ca="1" si="350"/>
        <v>39</v>
      </c>
      <c r="AB4484" s="15" t="s">
        <v>7878</v>
      </c>
      <c r="AC4484" s="35" t="str">
        <f t="shared" si="354"/>
        <v>1 anos 11 meses 8 dias</v>
      </c>
      <c r="AD4484" s="35" t="str">
        <f ca="1">IF(AND(V4484="",T4484&lt;TODAY()),"Contrato Encerrado",IF(AND(V4484="",T4484&gt;TODAY()),DATEDIF(TODAY(),T4484,"Y")&amp;" anos"&amp;" "&amp;DATEDIF(TODAY(),T4484,"YM")&amp;" meses"&amp;" "&amp;DATEDIF(TODAY(),T4484,"MD")&amp;" dias",IF(AND(X4484="",V4484&lt;TODAY()),"Contrato Encerrado",IF(AND(X4484="",V4484&gt;TODAY()),DATEDIF(TODAY(),V4484,"Y")&amp;" anos"&amp;" "&amp;DATEDIF(TODAY(),V4484,"YM")&amp;" meses"&amp;" "&amp;DATEDIF(TODAY(),V4484,"MD")&amp;" dias",IF(AND(Z4484="",X4484&lt;TODAY()),"Contrato Encerrado",IF(AND(Z4484="",X4484&gt;TODAY()),DATEDIF(TODAY(),X4484,"Y")&amp;" anos"&amp;" "&amp;DATEDIF(TODAY(),X4484,"YM")&amp;" meses"&amp;" "&amp;DATEDIF(TODAY(),X4484,"MD")&amp;" dias",IF(AND(Z4484&lt;&gt;””,Z4484&lt;TODAY()),"Contrato Encerrado",IF(AND(Z4484&lt;&gt;"",Z4484&gt;TODAY()),DATEDIF(TODAY(),Z4484,"Y")&amp;" anos"&amp;" "&amp;DATEDIF(TODAY(),Z4484,"YM")&amp;" meses"&amp;" "&amp;DATEDIF(TODAY(),Z4484,"MD")&amp;" dias"))))))))</f>
        <v>0 anos 8 meses 23 dias</v>
      </c>
      <c r="AE4484" s="35">
        <f t="shared" si="351"/>
        <v>708</v>
      </c>
      <c r="AF4484" s="35">
        <f t="shared" si="352"/>
        <v>22</v>
      </c>
      <c r="AG4484" s="17" t="str">
        <f t="shared" si="353"/>
        <v>0 anos 0 meses 22 dias</v>
      </c>
    </row>
    <row r="4485" spans="1:33" ht="11.25" customHeight="1" x14ac:dyDescent="0.2">
      <c r="A4485" s="8" t="s">
        <v>9</v>
      </c>
      <c r="B4485" s="8" t="s">
        <v>13</v>
      </c>
      <c r="C4485" s="22" t="s">
        <v>17</v>
      </c>
      <c r="D4485" s="37">
        <v>2023</v>
      </c>
      <c r="E4485" s="23" t="s">
        <v>157</v>
      </c>
      <c r="F4485" s="8" t="s">
        <v>158</v>
      </c>
      <c r="G4485" s="77" t="s">
        <v>7478</v>
      </c>
      <c r="H4485" s="78" t="s">
        <v>7479</v>
      </c>
      <c r="I4485" s="9" t="s">
        <v>7480</v>
      </c>
      <c r="J4485" s="14" t="s">
        <v>1302</v>
      </c>
      <c r="K4485" s="9" t="s">
        <v>29</v>
      </c>
      <c r="L4485" s="24" t="s">
        <v>30</v>
      </c>
      <c r="M4485" s="7" t="s">
        <v>9427</v>
      </c>
      <c r="N4485" s="24" t="s">
        <v>2101</v>
      </c>
      <c r="O4485" s="15" t="s">
        <v>7895</v>
      </c>
      <c r="P4485" s="24" t="s">
        <v>2518</v>
      </c>
      <c r="Q4485" s="24" t="s">
        <v>4109</v>
      </c>
      <c r="R4485" s="17">
        <v>33081</v>
      </c>
      <c r="S4485" s="17">
        <v>45030</v>
      </c>
      <c r="T4485" s="31">
        <v>45391</v>
      </c>
      <c r="U4485" s="17">
        <v>45399</v>
      </c>
      <c r="V4485" s="31">
        <v>45424</v>
      </c>
      <c r="W4485" s="17"/>
      <c r="X4485" s="17"/>
      <c r="Y4485" s="17"/>
      <c r="Z4485" s="31"/>
      <c r="AA4485" s="18">
        <f t="shared" ca="1" si="350"/>
        <v>35</v>
      </c>
      <c r="AB4485" s="19" t="s">
        <v>7878</v>
      </c>
      <c r="AC4485" s="35" t="str">
        <f t="shared" si="354"/>
        <v>1 anos 0 meses 20 dias</v>
      </c>
      <c r="AD4485" s="35" t="str">
        <f ca="1">IF(AND(V4485="",T4485&lt;TODAY()),"Contrato Encerrado",IF(AND(V4485="",T4485&gt;TODAY()),DATEDIF(TODAY(),T4485,"Y")&amp;" anos"&amp;" "&amp;DATEDIF(TODAY(),T4485,"YM")&amp;" meses"&amp;" "&amp;DATEDIF(TODAY(),T4485,"MD")&amp;" dias",IF(AND(X4485="",V4485&lt;TODAY()),"Contrato Encerrado",IF(AND(X4485="",V4485&gt;TODAY()),DATEDIF(TODAY(),V4485,"Y")&amp;" anos"&amp;" "&amp;DATEDIF(TODAY(),V4485,"YM")&amp;" meses"&amp;" "&amp;DATEDIF(TODAY(),V4485,"MD")&amp;" dias",IF(AND(Z4485="",X4485&lt;TODAY()),"Contrato Encerrado",IF(AND(Z4485="",X4485&gt;TODAY()),DATEDIF(TODAY(),X4485,"Y")&amp;" anos"&amp;" "&amp;DATEDIF(TODAY(),X4485,"YM")&amp;" meses"&amp;" "&amp;DATEDIF(TODAY(),X4485,"MD")&amp;" dias",IF(AND(Z4485&lt;&gt;””,Z4485&lt;TODAY()),"Contrato Encerrado",IF(AND(Z4485&lt;&gt;"",Z4485&gt;TODAY()),DATEDIF(TODAY(),Z4485,"Y")&amp;" anos"&amp;" "&amp;DATEDIF(TODAY(),Z4485,"YM")&amp;" meses"&amp;" "&amp;DATEDIF(TODAY(),Z4485,"MD")&amp;" dias"))))))))</f>
        <v>Contrato Encerrado</v>
      </c>
      <c r="AE4485" s="35">
        <f t="shared" si="351"/>
        <v>386</v>
      </c>
      <c r="AF4485" s="35">
        <f t="shared" si="352"/>
        <v>344</v>
      </c>
      <c r="AG4485" s="17" t="str">
        <f t="shared" si="353"/>
        <v>0 anos 11 meses 9 dias</v>
      </c>
    </row>
    <row r="4486" spans="1:33" ht="11.25" customHeight="1" x14ac:dyDescent="0.2">
      <c r="A4486" s="10" t="s">
        <v>9</v>
      </c>
      <c r="B4486" s="10" t="s">
        <v>13</v>
      </c>
      <c r="C4486" s="11" t="s">
        <v>19</v>
      </c>
      <c r="D4486" s="36">
        <v>2021</v>
      </c>
      <c r="E4486" s="13" t="s">
        <v>79</v>
      </c>
      <c r="F4486" s="10" t="s">
        <v>80</v>
      </c>
      <c r="G4486" s="83" t="s">
        <v>590</v>
      </c>
      <c r="H4486" s="84" t="s">
        <v>591</v>
      </c>
      <c r="I4486" s="13" t="s">
        <v>592</v>
      </c>
      <c r="J4486" s="14" t="s">
        <v>1302</v>
      </c>
      <c r="K4486" s="13" t="s">
        <v>29</v>
      </c>
      <c r="L4486" s="25" t="s">
        <v>30</v>
      </c>
      <c r="M4486" s="7" t="s">
        <v>9427</v>
      </c>
      <c r="N4486" s="26" t="s">
        <v>2100</v>
      </c>
      <c r="O4486" s="26"/>
      <c r="P4486" s="26" t="s">
        <v>2517</v>
      </c>
      <c r="Q4486" s="26" t="s">
        <v>2522</v>
      </c>
      <c r="R4486" s="31">
        <v>36945</v>
      </c>
      <c r="S4486" s="31">
        <v>44348</v>
      </c>
      <c r="T4486" s="31">
        <v>44652</v>
      </c>
      <c r="U4486" s="31"/>
      <c r="V4486" s="31"/>
      <c r="W4486" s="31"/>
      <c r="X4486" s="17"/>
      <c r="Y4486" s="17"/>
      <c r="Z4486" s="31"/>
      <c r="AA4486" s="18">
        <f t="shared" ca="1" si="350"/>
        <v>24</v>
      </c>
      <c r="AB4486" s="19" t="s">
        <v>7878</v>
      </c>
      <c r="AC4486" s="35" t="str">
        <f t="shared" si="354"/>
        <v>0 anos 10 meses 0 dias</v>
      </c>
      <c r="AD4486" s="35" t="str">
        <f ca="1">IF(AND(V4486="",T4486&lt;TODAY()),"Contrato Encerrado",IF(AND(V4486="",T4486&gt;TODAY()),DATEDIF(TODAY(),T4486,"Y")&amp;" anos"&amp;" "&amp;DATEDIF(TODAY(),T4486,"YM")&amp;" meses"&amp;" "&amp;DATEDIF(TODAY(),T4486,"MD")&amp;" dias",IF(AND(X4486="",V4486&lt;TODAY()),"Contrato Encerrado",IF(AND(X4486="",V4486&gt;TODAY()),DATEDIF(TODAY(),V4486,"Y")&amp;" anos"&amp;" "&amp;DATEDIF(TODAY(),V4486,"YM")&amp;" meses"&amp;" "&amp;DATEDIF(TODAY(),V4486,"MD")&amp;" dias",IF(AND(Z4486="",X4486&lt;TODAY()),"Contrato Encerrado",IF(AND(Z4486="",X4486&gt;TODAY()),DATEDIF(TODAY(),X4486,"Y")&amp;" anos"&amp;" "&amp;DATEDIF(TODAY(),X4486,"YM")&amp;" meses"&amp;" "&amp;DATEDIF(TODAY(),X4486,"MD")&amp;" dias",IF(AND(Z4486&lt;&gt;””,Z4486&lt;TODAY()),"Contrato Encerrado",IF(AND(Z4486&lt;&gt;"",Z4486&gt;TODAY()),DATEDIF(TODAY(),Z4486,"Y")&amp;" anos"&amp;" "&amp;DATEDIF(TODAY(),Z4486,"YM")&amp;" meses"&amp;" "&amp;DATEDIF(TODAY(),Z4486,"MD")&amp;" dias"))))))))</f>
        <v>Contrato Encerrado</v>
      </c>
      <c r="AE4486" s="35">
        <f t="shared" si="351"/>
        <v>304</v>
      </c>
      <c r="AF4486" s="35">
        <f t="shared" si="352"/>
        <v>426</v>
      </c>
      <c r="AG4486" s="17" t="str">
        <f t="shared" si="353"/>
        <v>1 anos 2 meses 1 dias</v>
      </c>
    </row>
    <row r="4487" spans="1:33" ht="11.25" customHeight="1" x14ac:dyDescent="0.2">
      <c r="A4487" s="8" t="s">
        <v>9</v>
      </c>
      <c r="B4487" s="8" t="s">
        <v>13</v>
      </c>
      <c r="C4487" s="22" t="s">
        <v>20</v>
      </c>
      <c r="D4487" s="37">
        <v>2023</v>
      </c>
      <c r="E4487" s="23" t="s">
        <v>157</v>
      </c>
      <c r="F4487" s="8" t="s">
        <v>158</v>
      </c>
      <c r="G4487" s="77" t="s">
        <v>8669</v>
      </c>
      <c r="H4487" s="78" t="s">
        <v>8670</v>
      </c>
      <c r="I4487" s="9" t="s">
        <v>8671</v>
      </c>
      <c r="J4487" s="14" t="s">
        <v>14943</v>
      </c>
      <c r="K4487" s="9" t="s">
        <v>29</v>
      </c>
      <c r="L4487" s="24" t="s">
        <v>30</v>
      </c>
      <c r="M4487" s="7" t="s">
        <v>9427</v>
      </c>
      <c r="N4487" s="24" t="s">
        <v>2101</v>
      </c>
      <c r="O4487" s="24" t="s">
        <v>7979</v>
      </c>
      <c r="P4487" s="24" t="s">
        <v>2518</v>
      </c>
      <c r="Q4487" s="24" t="s">
        <v>4109</v>
      </c>
      <c r="R4487" s="17">
        <v>29046</v>
      </c>
      <c r="S4487" s="17">
        <v>45070</v>
      </c>
      <c r="T4487" s="20">
        <v>45755</v>
      </c>
      <c r="U4487" s="20"/>
      <c r="V4487" s="20"/>
      <c r="W4487" s="17"/>
      <c r="X4487" s="17"/>
      <c r="Y4487" s="17"/>
      <c r="Z4487" s="20"/>
      <c r="AA4487" s="18">
        <f t="shared" ca="1" si="350"/>
        <v>46</v>
      </c>
      <c r="AB4487" s="18" t="s">
        <v>7878</v>
      </c>
      <c r="AC4487" s="35" t="str">
        <f t="shared" si="354"/>
        <v>1 anos 10 meses 15 dias</v>
      </c>
      <c r="AD4487" s="35" t="str">
        <f ca="1">IF(AND(V4487="",T4487&lt;TODAY()),"Contrato Encerrado",IF(AND(V4487="",T4487&gt;TODAY()),DATEDIF(TODAY(),T4487,"Y")&amp;" anos"&amp;" "&amp;DATEDIF(TODAY(),T4487,"YM")&amp;" meses"&amp;" "&amp;DATEDIF(TODAY(),T4487,"MD")&amp;" dias",IF(AND(X4487="",V4487&lt;TODAY()),"Contrato Encerrado",IF(AND(X4487="",V4487&gt;TODAY()),DATEDIF(TODAY(),V4487,"Y")&amp;" anos"&amp;" "&amp;DATEDIF(TODAY(),V4487,"YM")&amp;" meses"&amp;" "&amp;DATEDIF(TODAY(),V4487,"MD")&amp;" dias",IF(AND(Z4487="",X4487&lt;TODAY()),"Contrato Encerrado",IF(AND(Z4487="",X4487&gt;TODAY()),DATEDIF(TODAY(),X4487,"Y")&amp;" anos"&amp;" "&amp;DATEDIF(TODAY(),X4487,"YM")&amp;" meses"&amp;" "&amp;DATEDIF(TODAY(),X4487,"MD")&amp;" dias",IF(AND(Z4487&lt;&gt;””,Z4487&lt;TODAY()),"Contrato Encerrado",IF(AND(Z4487&lt;&gt;"",Z4487&gt;TODAY()),DATEDIF(TODAY(),Z4487,"Y")&amp;" anos"&amp;" "&amp;DATEDIF(TODAY(),Z4487,"YM")&amp;" meses"&amp;" "&amp;DATEDIF(TODAY(),Z4487,"MD")&amp;" dias"))))))))</f>
        <v>Contrato Encerrado</v>
      </c>
      <c r="AE4487" s="35">
        <f t="shared" si="351"/>
        <v>685</v>
      </c>
      <c r="AF4487" s="35">
        <f t="shared" si="352"/>
        <v>45</v>
      </c>
      <c r="AG4487" s="17" t="str">
        <f t="shared" si="353"/>
        <v>0 anos 1 meses 14 dias</v>
      </c>
    </row>
    <row r="4488" spans="1:33" ht="11.25" customHeight="1" x14ac:dyDescent="0.2">
      <c r="A4488" s="8" t="s">
        <v>9</v>
      </c>
      <c r="B4488" s="8" t="s">
        <v>13</v>
      </c>
      <c r="C4488" s="22" t="s">
        <v>16</v>
      </c>
      <c r="D4488" s="37">
        <v>2024</v>
      </c>
      <c r="E4488" s="12" t="s">
        <v>12611</v>
      </c>
      <c r="F4488" s="8" t="s">
        <v>12612</v>
      </c>
      <c r="G4488" s="77" t="s">
        <v>13062</v>
      </c>
      <c r="H4488" s="78" t="s">
        <v>13063</v>
      </c>
      <c r="I4488" s="14" t="s">
        <v>13064</v>
      </c>
      <c r="J4488" s="74" t="s">
        <v>1302</v>
      </c>
      <c r="K4488" s="14" t="s">
        <v>29</v>
      </c>
      <c r="L4488" s="15" t="s">
        <v>30</v>
      </c>
      <c r="M4488" s="7" t="s">
        <v>9427</v>
      </c>
      <c r="N4488" s="15" t="s">
        <v>2114</v>
      </c>
      <c r="O4488" s="15" t="s">
        <v>7897</v>
      </c>
      <c r="P4488" s="15" t="s">
        <v>2518</v>
      </c>
      <c r="Q4488" s="15" t="s">
        <v>2523</v>
      </c>
      <c r="R4488" s="20">
        <v>28815</v>
      </c>
      <c r="S4488" s="20">
        <v>45392</v>
      </c>
      <c r="T4488" s="20">
        <v>45923</v>
      </c>
      <c r="U4488" s="70"/>
      <c r="V4488" s="20"/>
      <c r="W4488" s="20"/>
      <c r="X4488" s="17"/>
      <c r="Y4488" s="17"/>
      <c r="Z4488" s="20"/>
      <c r="AA4488" s="18">
        <f t="shared" ca="1" si="350"/>
        <v>46</v>
      </c>
      <c r="AB4488" s="15" t="s">
        <v>7878</v>
      </c>
      <c r="AC4488" s="35" t="str">
        <f t="shared" si="354"/>
        <v>1 anos 5 meses 13 dias</v>
      </c>
      <c r="AD4488" s="35" t="str">
        <f ca="1">IF(AND(V4488="",T4488&lt;TODAY()),"Contrato Encerrado",IF(AND(V4488="",T4488&gt;TODAY()),DATEDIF(TODAY(),T4488,"Y")&amp;" anos"&amp;" "&amp;DATEDIF(TODAY(),T4488,"YM")&amp;" meses"&amp;" "&amp;DATEDIF(TODAY(),T4488,"MD")&amp;" dias",IF(AND(X4488="",V4488&lt;TODAY()),"Contrato Encerrado",IF(AND(X4488="",V4488&gt;TODAY()),DATEDIF(TODAY(),V4488,"Y")&amp;" anos"&amp;" "&amp;DATEDIF(TODAY(),V4488,"YM")&amp;" meses"&amp;" "&amp;DATEDIF(TODAY(),V4488,"MD")&amp;" dias",IF(AND(Z4488="",X4488&lt;TODAY()),"Contrato Encerrado",IF(AND(Z4488="",X4488&gt;TODAY()),DATEDIF(TODAY(),X4488,"Y")&amp;" anos"&amp;" "&amp;DATEDIF(TODAY(),X4488,"YM")&amp;" meses"&amp;" "&amp;DATEDIF(TODAY(),X4488,"MD")&amp;" dias",IF(AND(Z4488&lt;&gt;””,Z4488&lt;TODAY()),"Contrato Encerrado",IF(AND(Z4488&lt;&gt;"",Z4488&gt;TODAY()),DATEDIF(TODAY(),Z4488,"Y")&amp;" anos"&amp;" "&amp;DATEDIF(TODAY(),Z4488,"YM")&amp;" meses"&amp;" "&amp;DATEDIF(TODAY(),Z4488,"MD")&amp;" dias"))))))))</f>
        <v>Contrato Encerrado</v>
      </c>
      <c r="AE4488" s="35">
        <f t="shared" si="351"/>
        <v>531</v>
      </c>
      <c r="AF4488" s="35">
        <f t="shared" si="352"/>
        <v>199</v>
      </c>
      <c r="AG4488" s="17" t="str">
        <f t="shared" si="353"/>
        <v>0 anos 6 meses 17 dias</v>
      </c>
    </row>
    <row r="4489" spans="1:33" ht="11.25" customHeight="1" x14ac:dyDescent="0.2">
      <c r="A4489" s="8" t="s">
        <v>9</v>
      </c>
      <c r="B4489" s="10" t="s">
        <v>13</v>
      </c>
      <c r="C4489" s="11" t="s">
        <v>22</v>
      </c>
      <c r="D4489" s="36">
        <v>2022</v>
      </c>
      <c r="E4489" s="12" t="s">
        <v>157</v>
      </c>
      <c r="F4489" s="8" t="s">
        <v>158</v>
      </c>
      <c r="G4489" s="77" t="s">
        <v>2972</v>
      </c>
      <c r="H4489" s="78" t="s">
        <v>2973</v>
      </c>
      <c r="I4489" s="14" t="s">
        <v>2974</v>
      </c>
      <c r="J4489" s="14" t="s">
        <v>14943</v>
      </c>
      <c r="K4489" s="14" t="s">
        <v>29</v>
      </c>
      <c r="L4489" s="15" t="s">
        <v>30</v>
      </c>
      <c r="M4489" s="7" t="s">
        <v>9427</v>
      </c>
      <c r="N4489" s="16" t="s">
        <v>2101</v>
      </c>
      <c r="O4489" s="16"/>
      <c r="P4489" s="16" t="s">
        <v>2518</v>
      </c>
      <c r="Q4489" s="16" t="s">
        <v>2521</v>
      </c>
      <c r="R4489" s="31">
        <v>31951</v>
      </c>
      <c r="S4489" s="31">
        <v>44781</v>
      </c>
      <c r="T4489" s="31">
        <v>44943</v>
      </c>
      <c r="U4489" s="31"/>
      <c r="V4489" s="31"/>
      <c r="W4489" s="31"/>
      <c r="X4489" s="17"/>
      <c r="Y4489" s="17"/>
      <c r="Z4489" s="31"/>
      <c r="AA4489" s="18">
        <f t="shared" ca="1" si="350"/>
        <v>38</v>
      </c>
      <c r="AB4489" s="19" t="s">
        <v>7878</v>
      </c>
      <c r="AC4489" s="35" t="str">
        <f t="shared" si="354"/>
        <v>0 anos 5 meses 9 dias</v>
      </c>
      <c r="AD4489" s="35" t="str">
        <f ca="1">IF(AND(V4489="",T4489&lt;TODAY()),"Contrato Encerrado",IF(AND(V4489="",T4489&gt;TODAY()),DATEDIF(TODAY(),T4489,"Y")&amp;" anos"&amp;" "&amp;DATEDIF(TODAY(),T4489,"YM")&amp;" meses"&amp;" "&amp;DATEDIF(TODAY(),T4489,"MD")&amp;" dias",IF(AND(X4489="",V4489&lt;TODAY()),"Contrato Encerrado",IF(AND(X4489="",V4489&gt;TODAY()),DATEDIF(TODAY(),V4489,"Y")&amp;" anos"&amp;" "&amp;DATEDIF(TODAY(),V4489,"YM")&amp;" meses"&amp;" "&amp;DATEDIF(TODAY(),V4489,"MD")&amp;" dias",IF(AND(Z4489="",X4489&lt;TODAY()),"Contrato Encerrado",IF(AND(Z4489="",X4489&gt;TODAY()),DATEDIF(TODAY(),X4489,"Y")&amp;" anos"&amp;" "&amp;DATEDIF(TODAY(),X4489,"YM")&amp;" meses"&amp;" "&amp;DATEDIF(TODAY(),X4489,"MD")&amp;" dias",IF(AND(Z4489&lt;&gt;””,Z4489&lt;TODAY()),"Contrato Encerrado",IF(AND(Z4489&lt;&gt;"",Z4489&gt;TODAY()),DATEDIF(TODAY(),Z4489,"Y")&amp;" anos"&amp;" "&amp;DATEDIF(TODAY(),Z4489,"YM")&amp;" meses"&amp;" "&amp;DATEDIF(TODAY(),Z4489,"MD")&amp;" dias"))))))))</f>
        <v>Contrato Encerrado</v>
      </c>
      <c r="AE4489" s="35">
        <f t="shared" si="351"/>
        <v>162</v>
      </c>
      <c r="AF4489" s="35">
        <f t="shared" si="352"/>
        <v>568</v>
      </c>
      <c r="AG4489" s="17" t="str">
        <f t="shared" si="353"/>
        <v>1 anos 6 meses 21 dias</v>
      </c>
    </row>
    <row r="4490" spans="1:33" ht="11.25" customHeight="1" x14ac:dyDescent="0.2">
      <c r="A4490" s="8" t="s">
        <v>9</v>
      </c>
      <c r="B4490" s="10" t="s">
        <v>13</v>
      </c>
      <c r="C4490" s="11" t="s">
        <v>23</v>
      </c>
      <c r="D4490" s="36">
        <v>2021</v>
      </c>
      <c r="E4490" s="12" t="s">
        <v>1708</v>
      </c>
      <c r="F4490" s="8" t="s">
        <v>1709</v>
      </c>
      <c r="G4490" s="77" t="s">
        <v>1713</v>
      </c>
      <c r="H4490" s="78" t="s">
        <v>1714</v>
      </c>
      <c r="I4490" s="14" t="s">
        <v>1715</v>
      </c>
      <c r="J4490" s="14" t="s">
        <v>1302</v>
      </c>
      <c r="K4490" s="14" t="s">
        <v>29</v>
      </c>
      <c r="L4490" s="15" t="s">
        <v>30</v>
      </c>
      <c r="M4490" s="7" t="s">
        <v>9427</v>
      </c>
      <c r="N4490" s="26" t="s">
        <v>2116</v>
      </c>
      <c r="O4490" s="26"/>
      <c r="P4490" s="26" t="s">
        <v>2517</v>
      </c>
      <c r="Q4490" s="26" t="s">
        <v>2522</v>
      </c>
      <c r="R4490" s="31">
        <v>35421</v>
      </c>
      <c r="S4490" s="31">
        <v>44453</v>
      </c>
      <c r="T4490" s="31">
        <v>44774</v>
      </c>
      <c r="U4490" s="31"/>
      <c r="V4490" s="31"/>
      <c r="W4490" s="31"/>
      <c r="X4490" s="17"/>
      <c r="Y4490" s="17"/>
      <c r="Z4490" s="31"/>
      <c r="AA4490" s="18">
        <f t="shared" ca="1" si="350"/>
        <v>28</v>
      </c>
      <c r="AB4490" s="19" t="s">
        <v>7878</v>
      </c>
      <c r="AC4490" s="35" t="str">
        <f t="shared" si="354"/>
        <v>0 anos 10 meses 18 dias</v>
      </c>
      <c r="AD4490" s="35" t="str">
        <f ca="1">IF(AND(V4490="",T4490&lt;TODAY()),"Contrato Encerrado",IF(AND(V4490="",T4490&gt;TODAY()),DATEDIF(TODAY(),T4490,"Y")&amp;" anos"&amp;" "&amp;DATEDIF(TODAY(),T4490,"YM")&amp;" meses"&amp;" "&amp;DATEDIF(TODAY(),T4490,"MD")&amp;" dias",IF(AND(X4490="",V4490&lt;TODAY()),"Contrato Encerrado",IF(AND(X4490="",V4490&gt;TODAY()),DATEDIF(TODAY(),V4490,"Y")&amp;" anos"&amp;" "&amp;DATEDIF(TODAY(),V4490,"YM")&amp;" meses"&amp;" "&amp;DATEDIF(TODAY(),V4490,"MD")&amp;" dias",IF(AND(Z4490="",X4490&lt;TODAY()),"Contrato Encerrado",IF(AND(Z4490="",X4490&gt;TODAY()),DATEDIF(TODAY(),X4490,"Y")&amp;" anos"&amp;" "&amp;DATEDIF(TODAY(),X4490,"YM")&amp;" meses"&amp;" "&amp;DATEDIF(TODAY(),X4490,"MD")&amp;" dias",IF(AND(Z4490&lt;&gt;””,Z4490&lt;TODAY()),"Contrato Encerrado",IF(AND(Z4490&lt;&gt;"",Z4490&gt;TODAY()),DATEDIF(TODAY(),Z4490,"Y")&amp;" anos"&amp;" "&amp;DATEDIF(TODAY(),Z4490,"YM")&amp;" meses"&amp;" "&amp;DATEDIF(TODAY(),Z4490,"MD")&amp;" dias"))))))))</f>
        <v>Contrato Encerrado</v>
      </c>
      <c r="AE4490" s="35">
        <f t="shared" si="351"/>
        <v>321</v>
      </c>
      <c r="AF4490" s="35">
        <f t="shared" si="352"/>
        <v>409</v>
      </c>
      <c r="AG4490" s="17" t="str">
        <f t="shared" si="353"/>
        <v>1 anos 1 meses 12 dias</v>
      </c>
    </row>
    <row r="4491" spans="1:33" ht="11.25" customHeight="1" x14ac:dyDescent="0.2">
      <c r="A4491" s="8" t="s">
        <v>9</v>
      </c>
      <c r="B4491" s="8" t="s">
        <v>13</v>
      </c>
      <c r="C4491" s="22" t="s">
        <v>21</v>
      </c>
      <c r="D4491" s="37">
        <v>2023</v>
      </c>
      <c r="E4491" s="12" t="s">
        <v>157</v>
      </c>
      <c r="F4491" s="8" t="s">
        <v>158</v>
      </c>
      <c r="G4491" s="77" t="s">
        <v>9273</v>
      </c>
      <c r="H4491" s="78" t="s">
        <v>9274</v>
      </c>
      <c r="I4491" s="14" t="s">
        <v>9275</v>
      </c>
      <c r="J4491" s="14" t="s">
        <v>14943</v>
      </c>
      <c r="K4491" s="14" t="s">
        <v>29</v>
      </c>
      <c r="L4491" s="15" t="s">
        <v>30</v>
      </c>
      <c r="M4491" s="7" t="s">
        <v>9427</v>
      </c>
      <c r="N4491" s="15" t="s">
        <v>9276</v>
      </c>
      <c r="O4491" s="15" t="s">
        <v>7886</v>
      </c>
      <c r="P4491" s="15" t="s">
        <v>2518</v>
      </c>
      <c r="Q4491" s="15" t="s">
        <v>2521</v>
      </c>
      <c r="R4491" s="20">
        <v>36277</v>
      </c>
      <c r="S4491" s="20">
        <v>45141</v>
      </c>
      <c r="T4491" s="20">
        <v>45260</v>
      </c>
      <c r="U4491" s="20"/>
      <c r="V4491" s="20"/>
      <c r="W4491" s="20"/>
      <c r="X4491" s="17"/>
      <c r="Y4491" s="17"/>
      <c r="Z4491" s="20"/>
      <c r="AA4491" s="18">
        <f t="shared" ca="1" si="350"/>
        <v>26</v>
      </c>
      <c r="AB4491" s="21" t="s">
        <v>7878</v>
      </c>
      <c r="AC4491" s="35" t="str">
        <f t="shared" si="354"/>
        <v>0 anos 3 meses 27 dias</v>
      </c>
      <c r="AD4491" s="35" t="str">
        <f ca="1">IF(AND(V4491="",T4491&lt;TODAY()),"Contrato Encerrado",IF(AND(V4491="",T4491&gt;TODAY()),DATEDIF(TODAY(),T4491,"Y")&amp;" anos"&amp;" "&amp;DATEDIF(TODAY(),T4491,"YM")&amp;" meses"&amp;" "&amp;DATEDIF(TODAY(),T4491,"MD")&amp;" dias",IF(AND(X4491="",V4491&lt;TODAY()),"Contrato Encerrado",IF(AND(X4491="",V4491&gt;TODAY()),DATEDIF(TODAY(),V4491,"Y")&amp;" anos"&amp;" "&amp;DATEDIF(TODAY(),V4491,"YM")&amp;" meses"&amp;" "&amp;DATEDIF(TODAY(),V4491,"MD")&amp;" dias",IF(AND(Z4491="",X4491&lt;TODAY()),"Contrato Encerrado",IF(AND(Z4491="",X4491&gt;TODAY()),DATEDIF(TODAY(),X4491,"Y")&amp;" anos"&amp;" "&amp;DATEDIF(TODAY(),X4491,"YM")&amp;" meses"&amp;" "&amp;DATEDIF(TODAY(),X4491,"MD")&amp;" dias",IF(AND(Z4491&lt;&gt;””,Z4491&lt;TODAY()),"Contrato Encerrado",IF(AND(Z4491&lt;&gt;"",Z4491&gt;TODAY()),DATEDIF(TODAY(),Z4491,"Y")&amp;" anos"&amp;" "&amp;DATEDIF(TODAY(),Z4491,"YM")&amp;" meses"&amp;" "&amp;DATEDIF(TODAY(),Z4491,"MD")&amp;" dias"))))))))</f>
        <v>Contrato Encerrado</v>
      </c>
      <c r="AE4491" s="35">
        <f t="shared" si="351"/>
        <v>119</v>
      </c>
      <c r="AF4491" s="35">
        <f t="shared" si="352"/>
        <v>611</v>
      </c>
      <c r="AG4491" s="17" t="str">
        <f t="shared" si="353"/>
        <v>1 anos 8 meses 2 dias</v>
      </c>
    </row>
    <row r="4492" spans="1:33" ht="11.25" customHeight="1" x14ac:dyDescent="0.2">
      <c r="A4492" s="8" t="s">
        <v>9</v>
      </c>
      <c r="B4492" s="8" t="s">
        <v>13</v>
      </c>
      <c r="C4492" s="22" t="s">
        <v>15</v>
      </c>
      <c r="D4492" s="37">
        <v>2025</v>
      </c>
      <c r="E4492" s="12" t="s">
        <v>27</v>
      </c>
      <c r="F4492" s="8" t="s">
        <v>28</v>
      </c>
      <c r="G4492" s="77" t="s">
        <v>16000</v>
      </c>
      <c r="H4492" s="78" t="s">
        <v>16001</v>
      </c>
      <c r="I4492" s="14" t="s">
        <v>16002</v>
      </c>
      <c r="J4492" s="14" t="s">
        <v>10</v>
      </c>
      <c r="K4492" s="14" t="s">
        <v>29</v>
      </c>
      <c r="L4492" s="15" t="s">
        <v>30</v>
      </c>
      <c r="M4492" s="7" t="s">
        <v>9427</v>
      </c>
      <c r="N4492" s="15" t="s">
        <v>15975</v>
      </c>
      <c r="O4492" s="15" t="s">
        <v>15671</v>
      </c>
      <c r="P4492" s="15" t="s">
        <v>2518</v>
      </c>
      <c r="Q4492" s="15" t="s">
        <v>4109</v>
      </c>
      <c r="R4492" s="20">
        <v>37112</v>
      </c>
      <c r="S4492" s="20">
        <v>45691</v>
      </c>
      <c r="T4492" s="20">
        <v>46055</v>
      </c>
      <c r="U4492" s="20"/>
      <c r="V4492" s="20"/>
      <c r="W4492" s="20"/>
      <c r="X4492" s="17"/>
      <c r="Y4492" s="17"/>
      <c r="Z4492" s="20"/>
      <c r="AA4492" s="21">
        <f t="shared" ca="1" si="350"/>
        <v>24</v>
      </c>
      <c r="AB4492" s="15" t="s">
        <v>7878</v>
      </c>
      <c r="AC4492" s="35" t="str">
        <f t="shared" si="354"/>
        <v>0 anos 11 meses 30 dias</v>
      </c>
      <c r="AD4492" s="35" t="str">
        <f ca="1">IF(AND(V4492="",T4492&lt;TODAY()),"Contrato Encerrado",IF(AND(V4492="",T4492&gt;TODAY()),DATEDIF(TODAY(),T4492,"Y")&amp;" anos"&amp;" "&amp;DATEDIF(TODAY(),T4492,"YM")&amp;" meses"&amp;" "&amp;DATEDIF(TODAY(),T4492,"MD")&amp;" dias",IF(AND(X4492="",V4492&lt;TODAY()),"Contrato Encerrado",IF(AND(X4492="",V4492&gt;TODAY()),DATEDIF(TODAY(),V4492,"Y")&amp;" anos"&amp;" "&amp;DATEDIF(TODAY(),V4492,"YM")&amp;" meses"&amp;" "&amp;DATEDIF(TODAY(),V4492,"MD")&amp;" dias",IF(AND(Z4492="",X4492&lt;TODAY()),"Contrato Encerrado",IF(AND(Z4492="",X4492&gt;TODAY()),DATEDIF(TODAY(),X4492,"Y")&amp;" anos"&amp;" "&amp;DATEDIF(TODAY(),X4492,"YM")&amp;" meses"&amp;" "&amp;DATEDIF(TODAY(),X4492,"MD")&amp;" dias",IF(AND(Z4492&lt;&gt;””,Z4492&lt;TODAY()),"Contrato Encerrado",IF(AND(Z4492&lt;&gt;"",Z4492&gt;TODAY()),DATEDIF(TODAY(),Z4492,"Y")&amp;" anos"&amp;" "&amp;DATEDIF(TODAY(),Z4492,"YM")&amp;" meses"&amp;" "&amp;DATEDIF(TODAY(),Z4492,"MD")&amp;" dias"))))))))</f>
        <v>0 anos 3 meses 26 dias</v>
      </c>
      <c r="AE4492" s="35">
        <f t="shared" si="351"/>
        <v>364</v>
      </c>
      <c r="AF4492" s="35">
        <f t="shared" si="352"/>
        <v>366</v>
      </c>
      <c r="AG4492" s="17" t="str">
        <f t="shared" si="353"/>
        <v>0 anos 11 meses 31 dias</v>
      </c>
    </row>
    <row r="4493" spans="1:33" ht="11.25" customHeight="1" x14ac:dyDescent="0.2">
      <c r="A4493" s="8" t="s">
        <v>9</v>
      </c>
      <c r="B4493" s="10" t="s">
        <v>13</v>
      </c>
      <c r="C4493" s="11" t="s">
        <v>25</v>
      </c>
      <c r="D4493" s="36">
        <v>2022</v>
      </c>
      <c r="E4493" s="12" t="s">
        <v>157</v>
      </c>
      <c r="F4493" s="8" t="s">
        <v>158</v>
      </c>
      <c r="G4493" s="77" t="s">
        <v>5530</v>
      </c>
      <c r="H4493" s="78" t="s">
        <v>5531</v>
      </c>
      <c r="I4493" s="14" t="s">
        <v>5532</v>
      </c>
      <c r="J4493" s="14" t="s">
        <v>1302</v>
      </c>
      <c r="K4493" s="14" t="s">
        <v>29</v>
      </c>
      <c r="L4493" s="15" t="s">
        <v>30</v>
      </c>
      <c r="M4493" s="7" t="s">
        <v>9427</v>
      </c>
      <c r="N4493" s="16" t="s">
        <v>4159</v>
      </c>
      <c r="O4493" s="16"/>
      <c r="P4493" s="16" t="s">
        <v>2518</v>
      </c>
      <c r="Q4493" s="16" t="s">
        <v>2521</v>
      </c>
      <c r="R4493" s="31">
        <v>30244</v>
      </c>
      <c r="S4493" s="31">
        <v>44896</v>
      </c>
      <c r="T4493" s="31">
        <v>45021</v>
      </c>
      <c r="U4493" s="31"/>
      <c r="V4493" s="31"/>
      <c r="W4493" s="31"/>
      <c r="X4493" s="17"/>
      <c r="Y4493" s="17"/>
      <c r="Z4493" s="31"/>
      <c r="AA4493" s="18">
        <f t="shared" ca="1" si="350"/>
        <v>42</v>
      </c>
      <c r="AB4493" s="19" t="s">
        <v>7878</v>
      </c>
      <c r="AC4493" s="35" t="str">
        <f t="shared" si="354"/>
        <v>0 anos 4 meses 4 dias</v>
      </c>
      <c r="AD4493" s="35" t="str">
        <f ca="1">IF(AND(V4493="",T4493&lt;TODAY()),"Contrato Encerrado",IF(AND(V4493="",T4493&gt;TODAY()),DATEDIF(TODAY(),T4493,"Y")&amp;" anos"&amp;" "&amp;DATEDIF(TODAY(),T4493,"YM")&amp;" meses"&amp;" "&amp;DATEDIF(TODAY(),T4493,"MD")&amp;" dias",IF(AND(X4493="",V4493&lt;TODAY()),"Contrato Encerrado",IF(AND(X4493="",V4493&gt;TODAY()),DATEDIF(TODAY(),V4493,"Y")&amp;" anos"&amp;" "&amp;DATEDIF(TODAY(),V4493,"YM")&amp;" meses"&amp;" "&amp;DATEDIF(TODAY(),V4493,"MD")&amp;" dias",IF(AND(Z4493="",X4493&lt;TODAY()),"Contrato Encerrado",IF(AND(Z4493="",X4493&gt;TODAY()),DATEDIF(TODAY(),X4493,"Y")&amp;" anos"&amp;" "&amp;DATEDIF(TODAY(),X4493,"YM")&amp;" meses"&amp;" "&amp;DATEDIF(TODAY(),X4493,"MD")&amp;" dias",IF(AND(Z4493&lt;&gt;””,Z4493&lt;TODAY()),"Contrato Encerrado",IF(AND(Z4493&lt;&gt;"",Z4493&gt;TODAY()),DATEDIF(TODAY(),Z4493,"Y")&amp;" anos"&amp;" "&amp;DATEDIF(TODAY(),Z4493,"YM")&amp;" meses"&amp;" "&amp;DATEDIF(TODAY(),Z4493,"MD")&amp;" dias"))))))))</f>
        <v>Contrato Encerrado</v>
      </c>
      <c r="AE4493" s="35">
        <f t="shared" si="351"/>
        <v>125</v>
      </c>
      <c r="AF4493" s="35">
        <f t="shared" si="352"/>
        <v>605</v>
      </c>
      <c r="AG4493" s="17" t="str">
        <f t="shared" si="353"/>
        <v>1 anos 7 meses 27 dias</v>
      </c>
    </row>
    <row r="4494" spans="1:33" ht="11.25" customHeight="1" x14ac:dyDescent="0.2">
      <c r="A4494" s="8" t="s">
        <v>9</v>
      </c>
      <c r="B4494" s="10" t="s">
        <v>13</v>
      </c>
      <c r="C4494" s="11" t="s">
        <v>22</v>
      </c>
      <c r="D4494" s="36">
        <v>2022</v>
      </c>
      <c r="E4494" s="12" t="s">
        <v>157</v>
      </c>
      <c r="F4494" s="8" t="s">
        <v>158</v>
      </c>
      <c r="G4494" s="77" t="s">
        <v>5533</v>
      </c>
      <c r="H4494" s="78" t="s">
        <v>5534</v>
      </c>
      <c r="I4494" s="14" t="s">
        <v>5535</v>
      </c>
      <c r="J4494" s="14" t="s">
        <v>1302</v>
      </c>
      <c r="K4494" s="14" t="s">
        <v>29</v>
      </c>
      <c r="L4494" s="15" t="s">
        <v>30</v>
      </c>
      <c r="M4494" s="7" t="s">
        <v>9427</v>
      </c>
      <c r="N4494" s="16" t="s">
        <v>2101</v>
      </c>
      <c r="O4494" s="16"/>
      <c r="P4494" s="16" t="s">
        <v>2518</v>
      </c>
      <c r="Q4494" s="16" t="s">
        <v>2521</v>
      </c>
      <c r="R4494" s="31">
        <v>29763</v>
      </c>
      <c r="S4494" s="31">
        <v>44796</v>
      </c>
      <c r="T4494" s="31">
        <v>45195</v>
      </c>
      <c r="U4494" s="31"/>
      <c r="V4494" s="31"/>
      <c r="W4494" s="31"/>
      <c r="X4494" s="17"/>
      <c r="Y4494" s="17"/>
      <c r="Z4494" s="31"/>
      <c r="AA4494" s="18">
        <f t="shared" ca="1" si="350"/>
        <v>44</v>
      </c>
      <c r="AB4494" s="19" t="s">
        <v>7878</v>
      </c>
      <c r="AC4494" s="35" t="str">
        <f t="shared" si="354"/>
        <v>1 anos 1 meses 3 dias</v>
      </c>
      <c r="AD4494" s="35" t="str">
        <f ca="1">IF(AND(V4494="",T4494&lt;TODAY()),"Contrato Encerrado",IF(AND(V4494="",T4494&gt;TODAY()),DATEDIF(TODAY(),T4494,"Y")&amp;" anos"&amp;" "&amp;DATEDIF(TODAY(),T4494,"YM")&amp;" meses"&amp;" "&amp;DATEDIF(TODAY(),T4494,"MD")&amp;" dias",IF(AND(X4494="",V4494&lt;TODAY()),"Contrato Encerrado",IF(AND(X4494="",V4494&gt;TODAY()),DATEDIF(TODAY(),V4494,"Y")&amp;" anos"&amp;" "&amp;DATEDIF(TODAY(),V4494,"YM")&amp;" meses"&amp;" "&amp;DATEDIF(TODAY(),V4494,"MD")&amp;" dias",IF(AND(Z4494="",X4494&lt;TODAY()),"Contrato Encerrado",IF(AND(Z4494="",X4494&gt;TODAY()),DATEDIF(TODAY(),X4494,"Y")&amp;" anos"&amp;" "&amp;DATEDIF(TODAY(),X4494,"YM")&amp;" meses"&amp;" "&amp;DATEDIF(TODAY(),X4494,"MD")&amp;" dias",IF(AND(Z4494&lt;&gt;””,Z4494&lt;TODAY()),"Contrato Encerrado",IF(AND(Z4494&lt;&gt;"",Z4494&gt;TODAY()),DATEDIF(TODAY(),Z4494,"Y")&amp;" anos"&amp;" "&amp;DATEDIF(TODAY(),Z4494,"YM")&amp;" meses"&amp;" "&amp;DATEDIF(TODAY(),Z4494,"MD")&amp;" dias"))))))))</f>
        <v>Contrato Encerrado</v>
      </c>
      <c r="AE4494" s="35">
        <f t="shared" si="351"/>
        <v>399</v>
      </c>
      <c r="AF4494" s="35">
        <f t="shared" si="352"/>
        <v>331</v>
      </c>
      <c r="AG4494" s="17" t="str">
        <f t="shared" si="353"/>
        <v>0 anos 10 meses 26 dias</v>
      </c>
    </row>
    <row r="4495" spans="1:33" ht="11.25" customHeight="1" x14ac:dyDescent="0.2">
      <c r="A4495" s="8" t="s">
        <v>9</v>
      </c>
      <c r="B4495" s="10" t="s">
        <v>13</v>
      </c>
      <c r="C4495" s="11" t="s">
        <v>22</v>
      </c>
      <c r="D4495" s="36">
        <v>2022</v>
      </c>
      <c r="E4495" s="12" t="s">
        <v>157</v>
      </c>
      <c r="F4495" s="8" t="s">
        <v>158</v>
      </c>
      <c r="G4495" s="77" t="s">
        <v>1008</v>
      </c>
      <c r="H4495" s="78" t="s">
        <v>1009</v>
      </c>
      <c r="I4495" s="14" t="s">
        <v>1010</v>
      </c>
      <c r="J4495" s="67" t="s">
        <v>1302</v>
      </c>
      <c r="K4495" s="14" t="s">
        <v>29</v>
      </c>
      <c r="L4495" s="15" t="s">
        <v>30</v>
      </c>
      <c r="M4495" s="7" t="s">
        <v>9427</v>
      </c>
      <c r="N4495" s="16" t="s">
        <v>2101</v>
      </c>
      <c r="O4495" s="16"/>
      <c r="P4495" s="16" t="s">
        <v>2517</v>
      </c>
      <c r="Q4495" s="16" t="s">
        <v>2522</v>
      </c>
      <c r="R4495" s="31">
        <v>36407</v>
      </c>
      <c r="S4495" s="31">
        <v>44382</v>
      </c>
      <c r="T4495" s="31">
        <v>45082</v>
      </c>
      <c r="U4495" s="31"/>
      <c r="V4495" s="31"/>
      <c r="W4495" s="31"/>
      <c r="X4495" s="17"/>
      <c r="Y4495" s="17"/>
      <c r="Z4495" s="31"/>
      <c r="AA4495" s="18">
        <f t="shared" ca="1" si="350"/>
        <v>26</v>
      </c>
      <c r="AB4495" s="19" t="s">
        <v>7878</v>
      </c>
      <c r="AC4495" s="35" t="str">
        <f t="shared" si="354"/>
        <v>1 anos 11 meses 0 dias</v>
      </c>
      <c r="AD4495" s="35" t="str">
        <f ca="1">IF(AND(V4495="",T4495&lt;TODAY()),"Contrato Encerrado",IF(AND(V4495="",T4495&gt;TODAY()),DATEDIF(TODAY(),T4495,"Y")&amp;" anos"&amp;" "&amp;DATEDIF(TODAY(),T4495,"YM")&amp;" meses"&amp;" "&amp;DATEDIF(TODAY(),T4495,"MD")&amp;" dias",IF(AND(X4495="",V4495&lt;TODAY()),"Contrato Encerrado",IF(AND(X4495="",V4495&gt;TODAY()),DATEDIF(TODAY(),V4495,"Y")&amp;" anos"&amp;" "&amp;DATEDIF(TODAY(),V4495,"YM")&amp;" meses"&amp;" "&amp;DATEDIF(TODAY(),V4495,"MD")&amp;" dias",IF(AND(Z4495="",X4495&lt;TODAY()),"Contrato Encerrado",IF(AND(Z4495="",X4495&gt;TODAY()),DATEDIF(TODAY(),X4495,"Y")&amp;" anos"&amp;" "&amp;DATEDIF(TODAY(),X4495,"YM")&amp;" meses"&amp;" "&amp;DATEDIF(TODAY(),X4495,"MD")&amp;" dias",IF(AND(Z4495&lt;&gt;””,Z4495&lt;TODAY()),"Contrato Encerrado",IF(AND(Z4495&lt;&gt;"",Z4495&gt;TODAY()),DATEDIF(TODAY(),Z4495,"Y")&amp;" anos"&amp;" "&amp;DATEDIF(TODAY(),Z4495,"YM")&amp;" meses"&amp;" "&amp;DATEDIF(TODAY(),Z4495,"MD")&amp;" dias"))))))))</f>
        <v>Contrato Encerrado</v>
      </c>
      <c r="AE4495" s="35">
        <f t="shared" si="351"/>
        <v>700</v>
      </c>
      <c r="AF4495" s="35">
        <f t="shared" si="352"/>
        <v>30</v>
      </c>
      <c r="AG4495" s="17" t="str">
        <f t="shared" si="353"/>
        <v>0 anos 0 meses 30 dias</v>
      </c>
    </row>
    <row r="4496" spans="1:33" ht="11.25" customHeight="1" x14ac:dyDescent="0.2">
      <c r="A4496" s="8" t="s">
        <v>9</v>
      </c>
      <c r="B4496" s="10" t="s">
        <v>13</v>
      </c>
      <c r="C4496" s="11" t="s">
        <v>22</v>
      </c>
      <c r="D4496" s="36">
        <v>2022</v>
      </c>
      <c r="E4496" s="12" t="s">
        <v>157</v>
      </c>
      <c r="F4496" s="8" t="s">
        <v>158</v>
      </c>
      <c r="G4496" s="77" t="s">
        <v>2747</v>
      </c>
      <c r="H4496" s="78" t="s">
        <v>2748</v>
      </c>
      <c r="I4496" s="14" t="s">
        <v>2749</v>
      </c>
      <c r="J4496" s="14" t="s">
        <v>14943</v>
      </c>
      <c r="K4496" s="14" t="s">
        <v>29</v>
      </c>
      <c r="L4496" s="15" t="s">
        <v>30</v>
      </c>
      <c r="M4496" s="7" t="s">
        <v>9427</v>
      </c>
      <c r="N4496" s="16" t="s">
        <v>2101</v>
      </c>
      <c r="O4496" s="16"/>
      <c r="P4496" s="16" t="s">
        <v>2518</v>
      </c>
      <c r="Q4496" s="16" t="s">
        <v>2521</v>
      </c>
      <c r="R4496" s="31">
        <v>34021</v>
      </c>
      <c r="S4496" s="31">
        <v>44769</v>
      </c>
      <c r="T4496" s="31">
        <v>44943</v>
      </c>
      <c r="U4496" s="31"/>
      <c r="V4496" s="31"/>
      <c r="W4496" s="31"/>
      <c r="X4496" s="17"/>
      <c r="Y4496" s="17"/>
      <c r="Z4496" s="31"/>
      <c r="AA4496" s="18">
        <f t="shared" ca="1" si="350"/>
        <v>32</v>
      </c>
      <c r="AB4496" s="19" t="s">
        <v>7878</v>
      </c>
      <c r="AC4496" s="35" t="str">
        <f t="shared" si="354"/>
        <v>0 anos 5 meses 21 dias</v>
      </c>
      <c r="AD4496" s="35" t="str">
        <f ca="1">IF(AND(V4496="",T4496&lt;TODAY()),"Contrato Encerrado",IF(AND(V4496="",T4496&gt;TODAY()),DATEDIF(TODAY(),T4496,"Y")&amp;" anos"&amp;" "&amp;DATEDIF(TODAY(),T4496,"YM")&amp;" meses"&amp;" "&amp;DATEDIF(TODAY(),T4496,"MD")&amp;" dias",IF(AND(X4496="",V4496&lt;TODAY()),"Contrato Encerrado",IF(AND(X4496="",V4496&gt;TODAY()),DATEDIF(TODAY(),V4496,"Y")&amp;" anos"&amp;" "&amp;DATEDIF(TODAY(),V4496,"YM")&amp;" meses"&amp;" "&amp;DATEDIF(TODAY(),V4496,"MD")&amp;" dias",IF(AND(Z4496="",X4496&lt;TODAY()),"Contrato Encerrado",IF(AND(Z4496="",X4496&gt;TODAY()),DATEDIF(TODAY(),X4496,"Y")&amp;" anos"&amp;" "&amp;DATEDIF(TODAY(),X4496,"YM")&amp;" meses"&amp;" "&amp;DATEDIF(TODAY(),X4496,"MD")&amp;" dias",IF(AND(Z4496&lt;&gt;””,Z4496&lt;TODAY()),"Contrato Encerrado",IF(AND(Z4496&lt;&gt;"",Z4496&gt;TODAY()),DATEDIF(TODAY(),Z4496,"Y")&amp;" anos"&amp;" "&amp;DATEDIF(TODAY(),Z4496,"YM")&amp;" meses"&amp;" "&amp;DATEDIF(TODAY(),Z4496,"MD")&amp;" dias"))))))))</f>
        <v>Contrato Encerrado</v>
      </c>
      <c r="AE4496" s="35">
        <f t="shared" si="351"/>
        <v>174</v>
      </c>
      <c r="AF4496" s="35">
        <f t="shared" si="352"/>
        <v>556</v>
      </c>
      <c r="AG4496" s="17" t="str">
        <f t="shared" si="353"/>
        <v>1 anos 6 meses 9 dias</v>
      </c>
    </row>
    <row r="4497" spans="1:33" ht="11.25" customHeight="1" x14ac:dyDescent="0.2">
      <c r="A4497" s="8" t="s">
        <v>9</v>
      </c>
      <c r="B4497" s="8" t="s">
        <v>13</v>
      </c>
      <c r="C4497" s="22" t="s">
        <v>11</v>
      </c>
      <c r="D4497" s="37">
        <v>2024</v>
      </c>
      <c r="E4497" s="12" t="s">
        <v>157</v>
      </c>
      <c r="F4497" s="8" t="s">
        <v>158</v>
      </c>
      <c r="G4497" s="77" t="s">
        <v>11712</v>
      </c>
      <c r="H4497" s="78" t="s">
        <v>11713</v>
      </c>
      <c r="I4497" s="14" t="s">
        <v>11714</v>
      </c>
      <c r="J4497" s="14" t="s">
        <v>14943</v>
      </c>
      <c r="K4497" s="14" t="s">
        <v>29</v>
      </c>
      <c r="L4497" s="15" t="s">
        <v>30</v>
      </c>
      <c r="M4497" s="7" t="s">
        <v>9427</v>
      </c>
      <c r="N4497" s="15" t="s">
        <v>10765</v>
      </c>
      <c r="O4497" s="15" t="s">
        <v>10180</v>
      </c>
      <c r="P4497" s="15" t="s">
        <v>2518</v>
      </c>
      <c r="Q4497" s="15" t="s">
        <v>2521</v>
      </c>
      <c r="R4497" s="20">
        <v>35440</v>
      </c>
      <c r="S4497" s="20">
        <v>45275</v>
      </c>
      <c r="T4497" s="113">
        <v>45838</v>
      </c>
      <c r="U4497" s="20"/>
      <c r="V4497" s="20"/>
      <c r="W4497" s="20"/>
      <c r="X4497" s="17"/>
      <c r="Y4497" s="17"/>
      <c r="Z4497" s="20"/>
      <c r="AA4497" s="18">
        <f t="shared" ca="1" si="350"/>
        <v>28</v>
      </c>
      <c r="AB4497" s="15" t="s">
        <v>7878</v>
      </c>
      <c r="AC4497" s="35" t="str">
        <f t="shared" si="354"/>
        <v>1 anos 6 meses 15 dias</v>
      </c>
      <c r="AD4497" s="35" t="str">
        <f ca="1">IF(AND(V4497="",T4497&lt;TODAY()),"Contrato Encerrado",IF(AND(V4497="",T4497&gt;TODAY()),DATEDIF(TODAY(),T4497,"Y")&amp;" anos"&amp;" "&amp;DATEDIF(TODAY(),T4497,"YM")&amp;" meses"&amp;" "&amp;DATEDIF(TODAY(),T4497,"MD")&amp;" dias",IF(AND(X4497="",V4497&lt;TODAY()),"Contrato Encerrado",IF(AND(X4497="",V4497&gt;TODAY()),DATEDIF(TODAY(),V4497,"Y")&amp;" anos"&amp;" "&amp;DATEDIF(TODAY(),V4497,"YM")&amp;" meses"&amp;" "&amp;DATEDIF(TODAY(),V4497,"MD")&amp;" dias",IF(AND(Z4497="",X4497&lt;TODAY()),"Contrato Encerrado",IF(AND(Z4497="",X4497&gt;TODAY()),DATEDIF(TODAY(),X4497,"Y")&amp;" anos"&amp;" "&amp;DATEDIF(TODAY(),X4497,"YM")&amp;" meses"&amp;" "&amp;DATEDIF(TODAY(),X4497,"MD")&amp;" dias",IF(AND(Z4497&lt;&gt;””,Z4497&lt;TODAY()),"Contrato Encerrado",IF(AND(Z4497&lt;&gt;"",Z4497&gt;TODAY()),DATEDIF(TODAY(),Z4497,"Y")&amp;" anos"&amp;" "&amp;DATEDIF(TODAY(),Z4497,"YM")&amp;" meses"&amp;" "&amp;DATEDIF(TODAY(),Z4497,"MD")&amp;" dias"))))))))</f>
        <v>Contrato Encerrado</v>
      </c>
      <c r="AE4497" s="35">
        <f t="shared" si="351"/>
        <v>563</v>
      </c>
      <c r="AF4497" s="35">
        <f t="shared" si="352"/>
        <v>167</v>
      </c>
      <c r="AG4497" s="17" t="str">
        <f t="shared" si="353"/>
        <v>0 anos 5 meses 15 dias</v>
      </c>
    </row>
    <row r="4498" spans="1:33" ht="11.25" customHeight="1" x14ac:dyDescent="0.2">
      <c r="A4498" s="8" t="s">
        <v>9</v>
      </c>
      <c r="B4498" s="8" t="s">
        <v>13</v>
      </c>
      <c r="C4498" s="22" t="s">
        <v>11</v>
      </c>
      <c r="D4498" s="37">
        <v>2024</v>
      </c>
      <c r="E4498" s="12" t="s">
        <v>157</v>
      </c>
      <c r="F4498" s="8" t="s">
        <v>158</v>
      </c>
      <c r="G4498" s="77" t="s">
        <v>11715</v>
      </c>
      <c r="H4498" s="78" t="s">
        <v>11716</v>
      </c>
      <c r="I4498" s="14" t="s">
        <v>11717</v>
      </c>
      <c r="J4498" s="14" t="s">
        <v>14943</v>
      </c>
      <c r="K4498" s="14" t="s">
        <v>29</v>
      </c>
      <c r="L4498" s="15" t="s">
        <v>30</v>
      </c>
      <c r="M4498" s="7" t="s">
        <v>9427</v>
      </c>
      <c r="N4498" s="15" t="s">
        <v>2101</v>
      </c>
      <c r="O4498" s="15" t="s">
        <v>10778</v>
      </c>
      <c r="P4498" s="15" t="s">
        <v>2518</v>
      </c>
      <c r="Q4498" s="15" t="s">
        <v>2521</v>
      </c>
      <c r="R4498" s="20">
        <v>28262</v>
      </c>
      <c r="S4498" s="20">
        <v>45265</v>
      </c>
      <c r="T4498" s="20">
        <v>45473</v>
      </c>
      <c r="U4498" s="20"/>
      <c r="V4498" s="20"/>
      <c r="W4498" s="20"/>
      <c r="X4498" s="17"/>
      <c r="Y4498" s="17"/>
      <c r="Z4498" s="20"/>
      <c r="AA4498" s="18">
        <f t="shared" ca="1" si="350"/>
        <v>48</v>
      </c>
      <c r="AB4498" s="15" t="s">
        <v>7878</v>
      </c>
      <c r="AC4498" s="35" t="str">
        <f t="shared" si="354"/>
        <v>0 anos 6 meses 25 dias</v>
      </c>
      <c r="AD4498" s="35" t="str">
        <f ca="1">IF(AND(V4498="",T4498&lt;TODAY()),"Contrato Encerrado",IF(AND(V4498="",T4498&gt;TODAY()),DATEDIF(TODAY(),T4498,"Y")&amp;" anos"&amp;" "&amp;DATEDIF(TODAY(),T4498,"YM")&amp;" meses"&amp;" "&amp;DATEDIF(TODAY(),T4498,"MD")&amp;" dias",IF(AND(X4498="",V4498&lt;TODAY()),"Contrato Encerrado",IF(AND(X4498="",V4498&gt;TODAY()),DATEDIF(TODAY(),V4498,"Y")&amp;" anos"&amp;" "&amp;DATEDIF(TODAY(),V4498,"YM")&amp;" meses"&amp;" "&amp;DATEDIF(TODAY(),V4498,"MD")&amp;" dias",IF(AND(Z4498="",X4498&lt;TODAY()),"Contrato Encerrado",IF(AND(Z4498="",X4498&gt;TODAY()),DATEDIF(TODAY(),X4498,"Y")&amp;" anos"&amp;" "&amp;DATEDIF(TODAY(),X4498,"YM")&amp;" meses"&amp;" "&amp;DATEDIF(TODAY(),X4498,"MD")&amp;" dias",IF(AND(Z4498&lt;&gt;””,Z4498&lt;TODAY()),"Contrato Encerrado",IF(AND(Z4498&lt;&gt;"",Z4498&gt;TODAY()),DATEDIF(TODAY(),Z4498,"Y")&amp;" anos"&amp;" "&amp;DATEDIF(TODAY(),Z4498,"YM")&amp;" meses"&amp;" "&amp;DATEDIF(TODAY(),Z4498,"MD")&amp;" dias"))))))))</f>
        <v>Contrato Encerrado</v>
      </c>
      <c r="AE4498" s="35">
        <f t="shared" si="351"/>
        <v>208</v>
      </c>
      <c r="AF4498" s="35">
        <f t="shared" si="352"/>
        <v>522</v>
      </c>
      <c r="AG4498" s="17" t="str">
        <f t="shared" si="353"/>
        <v>1 anos 5 meses 5 dias</v>
      </c>
    </row>
    <row r="4499" spans="1:33" ht="11.25" customHeight="1" x14ac:dyDescent="0.2">
      <c r="A4499" s="8" t="s">
        <v>9</v>
      </c>
      <c r="B4499" s="8" t="s">
        <v>13</v>
      </c>
      <c r="C4499" s="22" t="s">
        <v>17</v>
      </c>
      <c r="D4499" s="37">
        <v>2024</v>
      </c>
      <c r="E4499" s="12" t="s">
        <v>157</v>
      </c>
      <c r="F4499" s="8" t="s">
        <v>158</v>
      </c>
      <c r="G4499" s="77" t="s">
        <v>13476</v>
      </c>
      <c r="H4499" s="78" t="s">
        <v>13477</v>
      </c>
      <c r="I4499" s="14" t="s">
        <v>13478</v>
      </c>
      <c r="J4499" s="14" t="s">
        <v>10</v>
      </c>
      <c r="K4499" s="14" t="s">
        <v>29</v>
      </c>
      <c r="L4499" s="15" t="s">
        <v>30</v>
      </c>
      <c r="M4499" s="7" t="s">
        <v>9427</v>
      </c>
      <c r="N4499" s="15" t="s">
        <v>2101</v>
      </c>
      <c r="O4499" s="15" t="s">
        <v>7884</v>
      </c>
      <c r="P4499" s="15" t="s">
        <v>2518</v>
      </c>
      <c r="Q4499" s="15" t="s">
        <v>2521</v>
      </c>
      <c r="R4499" s="31">
        <v>31700</v>
      </c>
      <c r="S4499" s="30">
        <v>45419</v>
      </c>
      <c r="T4499" s="20">
        <v>46148</v>
      </c>
      <c r="U4499" s="20"/>
      <c r="V4499" s="20"/>
      <c r="W4499" s="30"/>
      <c r="X4499" s="17"/>
      <c r="Y4499" s="17"/>
      <c r="Z4499" s="20"/>
      <c r="AA4499" s="18">
        <f t="shared" ca="1" si="350"/>
        <v>38</v>
      </c>
      <c r="AB4499" s="15" t="s">
        <v>7878</v>
      </c>
      <c r="AC4499" s="35" t="str">
        <f t="shared" si="354"/>
        <v>1 anos 11 meses 29 dias</v>
      </c>
      <c r="AD4499" s="35" t="str">
        <f ca="1">IF(AND(V4499="",T4499&lt;TODAY()),"Contrato Encerrado",IF(AND(V4499="",T4499&gt;TODAY()),DATEDIF(TODAY(),T4499,"Y")&amp;" anos"&amp;" "&amp;DATEDIF(TODAY(),T4499,"YM")&amp;" meses"&amp;" "&amp;DATEDIF(TODAY(),T4499,"MD")&amp;" dias",IF(AND(X4499="",V4499&lt;TODAY()),"Contrato Encerrado",IF(AND(X4499="",V4499&gt;TODAY()),DATEDIF(TODAY(),V4499,"Y")&amp;" anos"&amp;" "&amp;DATEDIF(TODAY(),V4499,"YM")&amp;" meses"&amp;" "&amp;DATEDIF(TODAY(),V4499,"MD")&amp;" dias",IF(AND(Z4499="",X4499&lt;TODAY()),"Contrato Encerrado",IF(AND(Z4499="",X4499&gt;TODAY()),DATEDIF(TODAY(),X4499,"Y")&amp;" anos"&amp;" "&amp;DATEDIF(TODAY(),X4499,"YM")&amp;" meses"&amp;" "&amp;DATEDIF(TODAY(),X4499,"MD")&amp;" dias",IF(AND(Z4499&lt;&gt;””,Z4499&lt;TODAY()),"Contrato Encerrado",IF(AND(Z4499&lt;&gt;"",Z4499&gt;TODAY()),DATEDIF(TODAY(),Z4499,"Y")&amp;" anos"&amp;" "&amp;DATEDIF(TODAY(),Z4499,"YM")&amp;" meses"&amp;" "&amp;DATEDIF(TODAY(),Z4499,"MD")&amp;" dias"))))))))</f>
        <v>0 anos 6 meses 29 dias</v>
      </c>
      <c r="AE4499" s="35">
        <f t="shared" si="351"/>
        <v>729</v>
      </c>
      <c r="AF4499" s="35">
        <f t="shared" si="352"/>
        <v>1</v>
      </c>
      <c r="AG4499" s="17" t="str">
        <f t="shared" si="353"/>
        <v>0 anos 0 meses 1 dias</v>
      </c>
    </row>
    <row r="4500" spans="1:33" ht="11.25" customHeight="1" x14ac:dyDescent="0.2">
      <c r="A4500" s="8" t="s">
        <v>9</v>
      </c>
      <c r="B4500" s="10" t="s">
        <v>13</v>
      </c>
      <c r="C4500" s="11" t="s">
        <v>24</v>
      </c>
      <c r="D4500" s="36">
        <v>2022</v>
      </c>
      <c r="E4500" s="12" t="s">
        <v>284</v>
      </c>
      <c r="F4500" s="8" t="s">
        <v>285</v>
      </c>
      <c r="G4500" s="77" t="s">
        <v>5536</v>
      </c>
      <c r="H4500" s="78" t="s">
        <v>5537</v>
      </c>
      <c r="I4500" s="14" t="s">
        <v>5538</v>
      </c>
      <c r="J4500" s="14" t="s">
        <v>14943</v>
      </c>
      <c r="K4500" s="14" t="s">
        <v>29</v>
      </c>
      <c r="L4500" s="15" t="s">
        <v>30</v>
      </c>
      <c r="M4500" s="7" t="s">
        <v>9427</v>
      </c>
      <c r="N4500" s="15" t="s">
        <v>2098</v>
      </c>
      <c r="O4500" s="16"/>
      <c r="P4500" s="16" t="s">
        <v>2518</v>
      </c>
      <c r="Q4500" s="16" t="s">
        <v>2523</v>
      </c>
      <c r="R4500" s="31">
        <v>34493</v>
      </c>
      <c r="S4500" s="31">
        <v>44866</v>
      </c>
      <c r="T4500" s="31">
        <v>45295</v>
      </c>
      <c r="U4500" s="31"/>
      <c r="V4500" s="31"/>
      <c r="W4500" s="31"/>
      <c r="X4500" s="17"/>
      <c r="Y4500" s="17"/>
      <c r="Z4500" s="31"/>
      <c r="AA4500" s="18">
        <f t="shared" ca="1" si="350"/>
        <v>31</v>
      </c>
      <c r="AB4500" s="19" t="s">
        <v>7877</v>
      </c>
      <c r="AC4500" s="35" t="str">
        <f t="shared" si="354"/>
        <v>1 anos 2 meses 3 dias</v>
      </c>
      <c r="AD4500" s="35" t="str">
        <f ca="1">IF(AND(V4500="",T4500&lt;TODAY()),"Contrato Encerrado",IF(AND(V4500="",T4500&gt;TODAY()),DATEDIF(TODAY(),T4500,"Y")&amp;" anos"&amp;" "&amp;DATEDIF(TODAY(),T4500,"YM")&amp;" meses"&amp;" "&amp;DATEDIF(TODAY(),T4500,"MD")&amp;" dias",IF(AND(X4500="",V4500&lt;TODAY()),"Contrato Encerrado",IF(AND(X4500="",V4500&gt;TODAY()),DATEDIF(TODAY(),V4500,"Y")&amp;" anos"&amp;" "&amp;DATEDIF(TODAY(),V4500,"YM")&amp;" meses"&amp;" "&amp;DATEDIF(TODAY(),V4500,"MD")&amp;" dias",IF(AND(Z4500="",X4500&lt;TODAY()),"Contrato Encerrado",IF(AND(Z4500="",X4500&gt;TODAY()),DATEDIF(TODAY(),X4500,"Y")&amp;" anos"&amp;" "&amp;DATEDIF(TODAY(),X4500,"YM")&amp;" meses"&amp;" "&amp;DATEDIF(TODAY(),X4500,"MD")&amp;" dias",IF(AND(Z4500&lt;&gt;””,Z4500&lt;TODAY()),"Contrato Encerrado",IF(AND(Z4500&lt;&gt;"",Z4500&gt;TODAY()),DATEDIF(TODAY(),Z4500,"Y")&amp;" anos"&amp;" "&amp;DATEDIF(TODAY(),Z4500,"YM")&amp;" meses"&amp;" "&amp;DATEDIF(TODAY(),Z4500,"MD")&amp;" dias"))))))))</f>
        <v>Contrato Encerrado</v>
      </c>
      <c r="AE4500" s="35">
        <f t="shared" si="351"/>
        <v>429</v>
      </c>
      <c r="AF4500" s="35">
        <f t="shared" si="352"/>
        <v>301</v>
      </c>
      <c r="AG4500" s="17" t="str">
        <f t="shared" si="353"/>
        <v>0 anos 9 meses 27 dias</v>
      </c>
    </row>
    <row r="4501" spans="1:33" ht="11.25" customHeight="1" x14ac:dyDescent="0.2">
      <c r="A4501" s="8" t="s">
        <v>9</v>
      </c>
      <c r="B4501" s="10" t="s">
        <v>13</v>
      </c>
      <c r="C4501" s="11" t="s">
        <v>23</v>
      </c>
      <c r="D4501" s="36">
        <v>2022</v>
      </c>
      <c r="E4501" s="12" t="s">
        <v>1111</v>
      </c>
      <c r="F4501" s="8" t="s">
        <v>1112</v>
      </c>
      <c r="G4501" s="77" t="s">
        <v>5539</v>
      </c>
      <c r="H4501" s="78" t="s">
        <v>5540</v>
      </c>
      <c r="I4501" s="14" t="s">
        <v>5541</v>
      </c>
      <c r="J4501" s="14" t="s">
        <v>14943</v>
      </c>
      <c r="K4501" s="14" t="s">
        <v>29</v>
      </c>
      <c r="L4501" s="15" t="s">
        <v>30</v>
      </c>
      <c r="M4501" s="7" t="s">
        <v>9427</v>
      </c>
      <c r="N4501" s="28" t="s">
        <v>3201</v>
      </c>
      <c r="O4501" s="28"/>
      <c r="P4501" s="16" t="s">
        <v>2518</v>
      </c>
      <c r="Q4501" s="16" t="s">
        <v>2523</v>
      </c>
      <c r="R4501" s="31">
        <v>35572</v>
      </c>
      <c r="S4501" s="31">
        <v>44844</v>
      </c>
      <c r="T4501" s="31">
        <v>45314</v>
      </c>
      <c r="U4501" s="31"/>
      <c r="V4501" s="31"/>
      <c r="W4501" s="31"/>
      <c r="X4501" s="17"/>
      <c r="Y4501" s="17"/>
      <c r="Z4501" s="31"/>
      <c r="AA4501" s="18">
        <f t="shared" ca="1" si="350"/>
        <v>28</v>
      </c>
      <c r="AB4501" s="19" t="s">
        <v>7877</v>
      </c>
      <c r="AC4501" s="35" t="str">
        <f t="shared" si="354"/>
        <v>1 anos 3 meses 13 dias</v>
      </c>
      <c r="AD4501" s="35" t="str">
        <f ca="1">IF(AND(V4501="",T4501&lt;TODAY()),"Contrato Encerrado",IF(AND(V4501="",T4501&gt;TODAY()),DATEDIF(TODAY(),T4501,"Y")&amp;" anos"&amp;" "&amp;DATEDIF(TODAY(),T4501,"YM")&amp;" meses"&amp;" "&amp;DATEDIF(TODAY(),T4501,"MD")&amp;" dias",IF(AND(X4501="",V4501&lt;TODAY()),"Contrato Encerrado",IF(AND(X4501="",V4501&gt;TODAY()),DATEDIF(TODAY(),V4501,"Y")&amp;" anos"&amp;" "&amp;DATEDIF(TODAY(),V4501,"YM")&amp;" meses"&amp;" "&amp;DATEDIF(TODAY(),V4501,"MD")&amp;" dias",IF(AND(Z4501="",X4501&lt;TODAY()),"Contrato Encerrado",IF(AND(Z4501="",X4501&gt;TODAY()),DATEDIF(TODAY(),X4501,"Y")&amp;" anos"&amp;" "&amp;DATEDIF(TODAY(),X4501,"YM")&amp;" meses"&amp;" "&amp;DATEDIF(TODAY(),X4501,"MD")&amp;" dias",IF(AND(Z4501&lt;&gt;””,Z4501&lt;TODAY()),"Contrato Encerrado",IF(AND(Z4501&lt;&gt;"",Z4501&gt;TODAY()),DATEDIF(TODAY(),Z4501,"Y")&amp;" anos"&amp;" "&amp;DATEDIF(TODAY(),Z4501,"YM")&amp;" meses"&amp;" "&amp;DATEDIF(TODAY(),Z4501,"MD")&amp;" dias"))))))))</f>
        <v>Contrato Encerrado</v>
      </c>
      <c r="AE4501" s="35">
        <f t="shared" si="351"/>
        <v>470</v>
      </c>
      <c r="AF4501" s="35">
        <f t="shared" si="352"/>
        <v>260</v>
      </c>
      <c r="AG4501" s="17" t="str">
        <f t="shared" si="353"/>
        <v>0 anos 8 meses 16 dias</v>
      </c>
    </row>
    <row r="4502" spans="1:33" ht="11.25" customHeight="1" x14ac:dyDescent="0.2">
      <c r="A4502" s="8" t="s">
        <v>9</v>
      </c>
      <c r="B4502" s="8" t="s">
        <v>13</v>
      </c>
      <c r="C4502" s="22" t="s">
        <v>21</v>
      </c>
      <c r="D4502" s="35">
        <v>2025</v>
      </c>
      <c r="E4502" s="12" t="s">
        <v>157</v>
      </c>
      <c r="F4502" s="8" t="s">
        <v>158</v>
      </c>
      <c r="G4502" s="14" t="s">
        <v>17685</v>
      </c>
      <c r="H4502" s="8" t="s">
        <v>17686</v>
      </c>
      <c r="I4502" s="14" t="s">
        <v>17043</v>
      </c>
      <c r="J4502" s="14" t="s">
        <v>10</v>
      </c>
      <c r="K4502" s="14" t="s">
        <v>29</v>
      </c>
      <c r="L4502" s="15" t="s">
        <v>30</v>
      </c>
      <c r="M4502" s="7" t="s">
        <v>16153</v>
      </c>
      <c r="N4502" s="15" t="s">
        <v>2101</v>
      </c>
      <c r="O4502" s="15" t="s">
        <v>13956</v>
      </c>
      <c r="P4502" s="15" t="s">
        <v>2518</v>
      </c>
      <c r="Q4502" s="15" t="s">
        <v>4109</v>
      </c>
      <c r="R4502" s="20">
        <v>31961</v>
      </c>
      <c r="S4502" s="20">
        <v>45817</v>
      </c>
      <c r="T4502" s="20">
        <v>46181</v>
      </c>
      <c r="U4502" s="20"/>
      <c r="V4502" s="20"/>
      <c r="W4502" s="20"/>
      <c r="X4502" s="17"/>
      <c r="Y4502" s="17"/>
      <c r="Z4502" s="20"/>
      <c r="AA4502" s="21">
        <f t="shared" ca="1" si="350"/>
        <v>38</v>
      </c>
      <c r="AB4502" s="20" t="s">
        <v>7878</v>
      </c>
      <c r="AC4502" s="35" t="str">
        <f t="shared" si="354"/>
        <v>0 anos 11 meses 30 dias</v>
      </c>
      <c r="AD4502" s="35" t="str">
        <f ca="1">IF(AND(V4502="",T4502&lt;TODAY()),"Contrato Encerrado",IF(AND(V4502="",T4502&gt;TODAY()),DATEDIF(TODAY(),T4502,"Y")&amp;" anos"&amp;" "&amp;DATEDIF(TODAY(),T4502,"YM")&amp;" meses"&amp;" "&amp;DATEDIF(TODAY(),T4502,"MD")&amp;" dias",IF(AND(X4502="",V4502&lt;TODAY()),"Contrato Encerrado",IF(AND(X4502="",V4502&gt;TODAY()),DATEDIF(TODAY(),V4502,"Y")&amp;" anos"&amp;" "&amp;DATEDIF(TODAY(),V4502,"YM")&amp;" meses"&amp;" "&amp;DATEDIF(TODAY(),V4502,"MD")&amp;" dias",IF(AND(Z4502="",X4502&lt;TODAY()),"Contrato Encerrado",IF(AND(Z4502="",X4502&gt;TODAY()),DATEDIF(TODAY(),X4502,"Y")&amp;" anos"&amp;" "&amp;DATEDIF(TODAY(),X4502,"YM")&amp;" meses"&amp;" "&amp;DATEDIF(TODAY(),X4502,"MD")&amp;" dias",IF(AND(Z4502&lt;&gt;””,Z4502&lt;TODAY()),"Contrato Encerrado",IF(AND(Z4502&lt;&gt;"",Z4502&gt;TODAY()),DATEDIF(TODAY(),Z4502,"Y")&amp;" anos"&amp;" "&amp;DATEDIF(TODAY(),Z4502,"YM")&amp;" meses"&amp;" "&amp;DATEDIF(TODAY(),Z4502,"MD")&amp;" dias"))))))))</f>
        <v>0 anos 8 meses 1 dias</v>
      </c>
      <c r="AE4502" s="35">
        <f t="shared" si="351"/>
        <v>364</v>
      </c>
      <c r="AF4502" s="35">
        <f t="shared" si="352"/>
        <v>366</v>
      </c>
      <c r="AG4502" s="17" t="str">
        <f t="shared" si="353"/>
        <v>0 anos 11 meses 31 dias</v>
      </c>
    </row>
    <row r="4503" spans="1:33" ht="11.25" customHeight="1" x14ac:dyDescent="0.2">
      <c r="A4503" s="8" t="s">
        <v>9</v>
      </c>
      <c r="B4503" s="10" t="s">
        <v>13</v>
      </c>
      <c r="C4503" s="11" t="s">
        <v>24</v>
      </c>
      <c r="D4503" s="36">
        <v>2022</v>
      </c>
      <c r="E4503" s="12" t="s">
        <v>157</v>
      </c>
      <c r="F4503" s="8" t="s">
        <v>158</v>
      </c>
      <c r="G4503" s="77" t="s">
        <v>5542</v>
      </c>
      <c r="H4503" s="78" t="s">
        <v>5543</v>
      </c>
      <c r="I4503" s="14" t="s">
        <v>5544</v>
      </c>
      <c r="J4503" s="14" t="s">
        <v>14943</v>
      </c>
      <c r="K4503" s="14" t="s">
        <v>29</v>
      </c>
      <c r="L4503" s="15" t="s">
        <v>30</v>
      </c>
      <c r="M4503" s="7" t="s">
        <v>9427</v>
      </c>
      <c r="N4503" s="16" t="s">
        <v>4159</v>
      </c>
      <c r="O4503" s="16"/>
      <c r="P4503" s="16" t="s">
        <v>2518</v>
      </c>
      <c r="Q4503" s="16" t="s">
        <v>2521</v>
      </c>
      <c r="R4503" s="31">
        <v>34827</v>
      </c>
      <c r="S4503" s="31">
        <v>44851</v>
      </c>
      <c r="T4503" s="31">
        <v>45131</v>
      </c>
      <c r="U4503" s="31"/>
      <c r="V4503" s="31"/>
      <c r="W4503" s="31"/>
      <c r="X4503" s="17"/>
      <c r="Y4503" s="17"/>
      <c r="Z4503" s="31"/>
      <c r="AA4503" s="18">
        <f t="shared" ca="1" si="350"/>
        <v>30</v>
      </c>
      <c r="AB4503" s="19" t="s">
        <v>7878</v>
      </c>
      <c r="AC4503" s="35" t="str">
        <f t="shared" si="354"/>
        <v>0 anos 9 meses 7 dias</v>
      </c>
      <c r="AD4503" s="35" t="str">
        <f ca="1">IF(AND(V4503="",T4503&lt;TODAY()),"Contrato Encerrado",IF(AND(V4503="",T4503&gt;TODAY()),DATEDIF(TODAY(),T4503,"Y")&amp;" anos"&amp;" "&amp;DATEDIF(TODAY(),T4503,"YM")&amp;" meses"&amp;" "&amp;DATEDIF(TODAY(),T4503,"MD")&amp;" dias",IF(AND(X4503="",V4503&lt;TODAY()),"Contrato Encerrado",IF(AND(X4503="",V4503&gt;TODAY()),DATEDIF(TODAY(),V4503,"Y")&amp;" anos"&amp;" "&amp;DATEDIF(TODAY(),V4503,"YM")&amp;" meses"&amp;" "&amp;DATEDIF(TODAY(),V4503,"MD")&amp;" dias",IF(AND(Z4503="",X4503&lt;TODAY()),"Contrato Encerrado",IF(AND(Z4503="",X4503&gt;TODAY()),DATEDIF(TODAY(),X4503,"Y")&amp;" anos"&amp;" "&amp;DATEDIF(TODAY(),X4503,"YM")&amp;" meses"&amp;" "&amp;DATEDIF(TODAY(),X4503,"MD")&amp;" dias",IF(AND(Z4503&lt;&gt;””,Z4503&lt;TODAY()),"Contrato Encerrado",IF(AND(Z4503&lt;&gt;"",Z4503&gt;TODAY()),DATEDIF(TODAY(),Z4503,"Y")&amp;" anos"&amp;" "&amp;DATEDIF(TODAY(),Z4503,"YM")&amp;" meses"&amp;" "&amp;DATEDIF(TODAY(),Z4503,"MD")&amp;" dias"))))))))</f>
        <v>Contrato Encerrado</v>
      </c>
      <c r="AE4503" s="35">
        <f t="shared" si="351"/>
        <v>280</v>
      </c>
      <c r="AF4503" s="35">
        <f t="shared" si="352"/>
        <v>450</v>
      </c>
      <c r="AG4503" s="17" t="str">
        <f t="shared" si="353"/>
        <v>1 anos 2 meses 25 dias</v>
      </c>
    </row>
    <row r="4504" spans="1:33" ht="11.25" customHeight="1" x14ac:dyDescent="0.2">
      <c r="A4504" s="8" t="s">
        <v>9</v>
      </c>
      <c r="B4504" s="8" t="s">
        <v>13</v>
      </c>
      <c r="C4504" s="22" t="s">
        <v>16</v>
      </c>
      <c r="D4504" s="37">
        <v>2025</v>
      </c>
      <c r="E4504" s="12" t="s">
        <v>307</v>
      </c>
      <c r="F4504" s="8" t="s">
        <v>308</v>
      </c>
      <c r="G4504" s="9" t="s">
        <v>16467</v>
      </c>
      <c r="H4504" s="8" t="s">
        <v>16468</v>
      </c>
      <c r="I4504" s="14" t="s">
        <v>16469</v>
      </c>
      <c r="J4504" s="14" t="s">
        <v>1302</v>
      </c>
      <c r="K4504" s="14" t="s">
        <v>29</v>
      </c>
      <c r="L4504" s="15" t="s">
        <v>30</v>
      </c>
      <c r="M4504" s="7" t="s">
        <v>9427</v>
      </c>
      <c r="N4504" s="15" t="s">
        <v>4578</v>
      </c>
      <c r="O4504" s="15" t="s">
        <v>13943</v>
      </c>
      <c r="P4504" s="15" t="s">
        <v>2518</v>
      </c>
      <c r="Q4504" s="15" t="s">
        <v>2523</v>
      </c>
      <c r="R4504" s="20">
        <v>36338</v>
      </c>
      <c r="S4504" s="20">
        <v>45762</v>
      </c>
      <c r="T4504" s="70">
        <v>45877</v>
      </c>
      <c r="U4504" s="70"/>
      <c r="V4504" s="20"/>
      <c r="W4504" s="20"/>
      <c r="X4504" s="17"/>
      <c r="Y4504" s="17"/>
      <c r="Z4504" s="20"/>
      <c r="AA4504" s="21">
        <f t="shared" ca="1" si="350"/>
        <v>26</v>
      </c>
      <c r="AB4504" s="20" t="s">
        <v>7878</v>
      </c>
      <c r="AC4504" s="35" t="str">
        <f t="shared" si="354"/>
        <v>0 anos 3 meses 24 dias</v>
      </c>
      <c r="AD4504" s="35" t="str">
        <f ca="1">IF(AND(V4504="",T4504&lt;TODAY()),"Contrato Encerrado",IF(AND(V4504="",T4504&gt;TODAY()),DATEDIF(TODAY(),T4504,"Y")&amp;" anos"&amp;" "&amp;DATEDIF(TODAY(),T4504,"YM")&amp;" meses"&amp;" "&amp;DATEDIF(TODAY(),T4504,"MD")&amp;" dias",IF(AND(X4504="",V4504&lt;TODAY()),"Contrato Encerrado",IF(AND(X4504="",V4504&gt;TODAY()),DATEDIF(TODAY(),V4504,"Y")&amp;" anos"&amp;" "&amp;DATEDIF(TODAY(),V4504,"YM")&amp;" meses"&amp;" "&amp;DATEDIF(TODAY(),V4504,"MD")&amp;" dias",IF(AND(Z4504="",X4504&lt;TODAY()),"Contrato Encerrado",IF(AND(Z4504="",X4504&gt;TODAY()),DATEDIF(TODAY(),X4504,"Y")&amp;" anos"&amp;" "&amp;DATEDIF(TODAY(),X4504,"YM")&amp;" meses"&amp;" "&amp;DATEDIF(TODAY(),X4504,"MD")&amp;" dias",IF(AND(Z4504&lt;&gt;””,Z4504&lt;TODAY()),"Contrato Encerrado",IF(AND(Z4504&lt;&gt;"",Z4504&gt;TODAY()),DATEDIF(TODAY(),Z4504,"Y")&amp;" anos"&amp;" "&amp;DATEDIF(TODAY(),Z4504,"YM")&amp;" meses"&amp;" "&amp;DATEDIF(TODAY(),Z4504,"MD")&amp;" dias"))))))))</f>
        <v>Contrato Encerrado</v>
      </c>
      <c r="AE4504" s="35">
        <f t="shared" si="351"/>
        <v>115</v>
      </c>
      <c r="AF4504" s="35">
        <f t="shared" si="352"/>
        <v>615</v>
      </c>
      <c r="AG4504" s="17" t="str">
        <f t="shared" si="353"/>
        <v>1 anos 8 meses 6 dias</v>
      </c>
    </row>
    <row r="4505" spans="1:33" s="61" customFormat="1" ht="11.25" customHeight="1" x14ac:dyDescent="0.2">
      <c r="A4505" s="8" t="s">
        <v>9</v>
      </c>
      <c r="B4505" s="8" t="s">
        <v>13</v>
      </c>
      <c r="C4505" s="22" t="s">
        <v>17</v>
      </c>
      <c r="D4505" s="37">
        <v>2024</v>
      </c>
      <c r="E4505" s="12" t="s">
        <v>79</v>
      </c>
      <c r="F4505" s="8" t="s">
        <v>80</v>
      </c>
      <c r="G4505" s="77" t="s">
        <v>13479</v>
      </c>
      <c r="H4505" s="78" t="s">
        <v>13480</v>
      </c>
      <c r="I4505" s="14" t="s">
        <v>13481</v>
      </c>
      <c r="J4505" s="14" t="s">
        <v>14943</v>
      </c>
      <c r="K4505" s="14" t="s">
        <v>29</v>
      </c>
      <c r="L4505" s="15" t="s">
        <v>30</v>
      </c>
      <c r="M4505" s="7" t="s">
        <v>9427</v>
      </c>
      <c r="N4505" s="15" t="s">
        <v>2103</v>
      </c>
      <c r="O4505" s="15" t="s">
        <v>10152</v>
      </c>
      <c r="P4505" s="15" t="s">
        <v>2518</v>
      </c>
      <c r="Q4505" s="15" t="s">
        <v>2523</v>
      </c>
      <c r="R4505" s="30">
        <v>38239</v>
      </c>
      <c r="S4505" s="30">
        <v>45418</v>
      </c>
      <c r="T4505" s="30">
        <v>45565</v>
      </c>
      <c r="U4505" s="30"/>
      <c r="V4505" s="30"/>
      <c r="W4505" s="30"/>
      <c r="X4505" s="17"/>
      <c r="Y4505" s="17"/>
      <c r="Z4505" s="30"/>
      <c r="AA4505" s="18">
        <f t="shared" ca="1" si="350"/>
        <v>21</v>
      </c>
      <c r="AB4505" s="15" t="s">
        <v>7878</v>
      </c>
      <c r="AC4505" s="35" t="str">
        <f t="shared" si="354"/>
        <v>0 anos 4 meses 24 dias</v>
      </c>
      <c r="AD4505" s="35" t="str">
        <f ca="1">IF(AND(V4505="",T4505&lt;TODAY()),"Contrato Encerrado",IF(AND(V4505="",T4505&gt;TODAY()),DATEDIF(TODAY(),T4505,"Y")&amp;" anos"&amp;" "&amp;DATEDIF(TODAY(),T4505,"YM")&amp;" meses"&amp;" "&amp;DATEDIF(TODAY(),T4505,"MD")&amp;" dias",IF(AND(X4505="",V4505&lt;TODAY()),"Contrato Encerrado",IF(AND(X4505="",V4505&gt;TODAY()),DATEDIF(TODAY(),V4505,"Y")&amp;" anos"&amp;" "&amp;DATEDIF(TODAY(),V4505,"YM")&amp;" meses"&amp;" "&amp;DATEDIF(TODAY(),V4505,"MD")&amp;" dias",IF(AND(Z4505="",X4505&lt;TODAY()),"Contrato Encerrado",IF(AND(Z4505="",X4505&gt;TODAY()),DATEDIF(TODAY(),X4505,"Y")&amp;" anos"&amp;" "&amp;DATEDIF(TODAY(),X4505,"YM")&amp;" meses"&amp;" "&amp;DATEDIF(TODAY(),X4505,"MD")&amp;" dias",IF(AND(Z4505&lt;&gt;””,Z4505&lt;TODAY()),"Contrato Encerrado",IF(AND(Z4505&lt;&gt;"",Z4505&gt;TODAY()),DATEDIF(TODAY(),Z4505,"Y")&amp;" anos"&amp;" "&amp;DATEDIF(TODAY(),Z4505,"YM")&amp;" meses"&amp;" "&amp;DATEDIF(TODAY(),Z4505,"MD")&amp;" dias"))))))))</f>
        <v>Contrato Encerrado</v>
      </c>
      <c r="AE4505" s="35">
        <f t="shared" si="351"/>
        <v>147</v>
      </c>
      <c r="AF4505" s="35">
        <f t="shared" si="352"/>
        <v>583</v>
      </c>
      <c r="AG4505" s="17" t="str">
        <f t="shared" si="353"/>
        <v>1 anos 7 meses 5 dias</v>
      </c>
    </row>
    <row r="4506" spans="1:33" ht="11.25" customHeight="1" x14ac:dyDescent="0.2">
      <c r="A4506" s="8" t="s">
        <v>9</v>
      </c>
      <c r="B4506" s="8" t="s">
        <v>13</v>
      </c>
      <c r="C4506" s="22" t="s">
        <v>15</v>
      </c>
      <c r="D4506" s="37">
        <v>2023</v>
      </c>
      <c r="E4506" s="23" t="s">
        <v>79</v>
      </c>
      <c r="F4506" s="8" t="s">
        <v>80</v>
      </c>
      <c r="G4506" s="77" t="s">
        <v>7481</v>
      </c>
      <c r="H4506" s="78" t="s">
        <v>7482</v>
      </c>
      <c r="I4506" s="9" t="s">
        <v>7483</v>
      </c>
      <c r="J4506" s="14" t="s">
        <v>1302</v>
      </c>
      <c r="K4506" s="9" t="s">
        <v>29</v>
      </c>
      <c r="L4506" s="24" t="s">
        <v>30</v>
      </c>
      <c r="M4506" s="7" t="s">
        <v>9427</v>
      </c>
      <c r="N4506" s="15" t="s">
        <v>2098</v>
      </c>
      <c r="O4506" s="24"/>
      <c r="P4506" s="24" t="s">
        <v>2518</v>
      </c>
      <c r="Q4506" s="24" t="s">
        <v>2523</v>
      </c>
      <c r="R4506" s="17">
        <v>30847</v>
      </c>
      <c r="S4506" s="17">
        <v>44986</v>
      </c>
      <c r="T4506" s="31">
        <v>45274</v>
      </c>
      <c r="U4506" s="17"/>
      <c r="V4506" s="31"/>
      <c r="W4506" s="17"/>
      <c r="X4506" s="17"/>
      <c r="Y4506" s="17"/>
      <c r="Z4506" s="31"/>
      <c r="AA4506" s="18">
        <f t="shared" ca="1" si="350"/>
        <v>41</v>
      </c>
      <c r="AB4506" s="19" t="s">
        <v>7878</v>
      </c>
      <c r="AC4506" s="35" t="str">
        <f t="shared" si="354"/>
        <v>0 anos 9 meses 13 dias</v>
      </c>
      <c r="AD4506" s="35" t="str">
        <f ca="1">IF(AND(V4506="",T4506&lt;TODAY()),"Contrato Encerrado",IF(AND(V4506="",T4506&gt;TODAY()),DATEDIF(TODAY(),T4506,"Y")&amp;" anos"&amp;" "&amp;DATEDIF(TODAY(),T4506,"YM")&amp;" meses"&amp;" "&amp;DATEDIF(TODAY(),T4506,"MD")&amp;" dias",IF(AND(X4506="",V4506&lt;TODAY()),"Contrato Encerrado",IF(AND(X4506="",V4506&gt;TODAY()),DATEDIF(TODAY(),V4506,"Y")&amp;" anos"&amp;" "&amp;DATEDIF(TODAY(),V4506,"YM")&amp;" meses"&amp;" "&amp;DATEDIF(TODAY(),V4506,"MD")&amp;" dias",IF(AND(Z4506="",X4506&lt;TODAY()),"Contrato Encerrado",IF(AND(Z4506="",X4506&gt;TODAY()),DATEDIF(TODAY(),X4506,"Y")&amp;" anos"&amp;" "&amp;DATEDIF(TODAY(),X4506,"YM")&amp;" meses"&amp;" "&amp;DATEDIF(TODAY(),X4506,"MD")&amp;" dias",IF(AND(Z4506&lt;&gt;””,Z4506&lt;TODAY()),"Contrato Encerrado",IF(AND(Z4506&lt;&gt;"",Z4506&gt;TODAY()),DATEDIF(TODAY(),Z4506,"Y")&amp;" anos"&amp;" "&amp;DATEDIF(TODAY(),Z4506,"YM")&amp;" meses"&amp;" "&amp;DATEDIF(TODAY(),Z4506,"MD")&amp;" dias"))))))))</f>
        <v>Contrato Encerrado</v>
      </c>
      <c r="AE4506" s="35">
        <f t="shared" si="351"/>
        <v>288</v>
      </c>
      <c r="AF4506" s="35">
        <f t="shared" si="352"/>
        <v>442</v>
      </c>
      <c r="AG4506" s="17" t="str">
        <f t="shared" si="353"/>
        <v>1 anos 2 meses 17 dias</v>
      </c>
    </row>
    <row r="4507" spans="1:33" ht="11.25" customHeight="1" x14ac:dyDescent="0.2">
      <c r="A4507" s="8" t="s">
        <v>9</v>
      </c>
      <c r="B4507" s="8" t="s">
        <v>13</v>
      </c>
      <c r="C4507" s="22" t="s">
        <v>15</v>
      </c>
      <c r="D4507" s="37">
        <v>2024</v>
      </c>
      <c r="E4507" s="23" t="s">
        <v>1111</v>
      </c>
      <c r="F4507" s="8" t="s">
        <v>1112</v>
      </c>
      <c r="G4507" s="77" t="s">
        <v>12441</v>
      </c>
      <c r="H4507" s="78" t="s">
        <v>12442</v>
      </c>
      <c r="I4507" s="9" t="s">
        <v>12443</v>
      </c>
      <c r="J4507" s="14" t="s">
        <v>14943</v>
      </c>
      <c r="K4507" s="9" t="s">
        <v>29</v>
      </c>
      <c r="L4507" s="24" t="s">
        <v>30</v>
      </c>
      <c r="M4507" s="7" t="s">
        <v>9427</v>
      </c>
      <c r="N4507" s="15" t="s">
        <v>2098</v>
      </c>
      <c r="O4507" s="24" t="s">
        <v>7897</v>
      </c>
      <c r="P4507" s="24" t="s">
        <v>2518</v>
      </c>
      <c r="Q4507" s="24" t="s">
        <v>2523</v>
      </c>
      <c r="R4507" s="17">
        <v>37177</v>
      </c>
      <c r="S4507" s="17">
        <v>45362</v>
      </c>
      <c r="T4507" s="17">
        <v>45473</v>
      </c>
      <c r="U4507" s="17"/>
      <c r="V4507" s="17"/>
      <c r="W4507" s="17"/>
      <c r="X4507" s="17"/>
      <c r="Y4507" s="17"/>
      <c r="Z4507" s="17"/>
      <c r="AA4507" s="18">
        <f t="shared" ca="1" si="350"/>
        <v>23</v>
      </c>
      <c r="AB4507" s="17" t="s">
        <v>7878</v>
      </c>
      <c r="AC4507" s="35" t="str">
        <f t="shared" si="354"/>
        <v>0 anos 3 meses 19 dias</v>
      </c>
      <c r="AD4507" s="35" t="str">
        <f ca="1">IF(AND(V4507="",T4507&lt;TODAY()),"Contrato Encerrado",IF(AND(V4507="",T4507&gt;TODAY()),DATEDIF(TODAY(),T4507,"Y")&amp;" anos"&amp;" "&amp;DATEDIF(TODAY(),T4507,"YM")&amp;" meses"&amp;" "&amp;DATEDIF(TODAY(),T4507,"MD")&amp;" dias",IF(AND(X4507="",V4507&lt;TODAY()),"Contrato Encerrado",IF(AND(X4507="",V4507&gt;TODAY()),DATEDIF(TODAY(),V4507,"Y")&amp;" anos"&amp;" "&amp;DATEDIF(TODAY(),V4507,"YM")&amp;" meses"&amp;" "&amp;DATEDIF(TODAY(),V4507,"MD")&amp;" dias",IF(AND(Z4507="",X4507&lt;TODAY()),"Contrato Encerrado",IF(AND(Z4507="",X4507&gt;TODAY()),DATEDIF(TODAY(),X4507,"Y")&amp;" anos"&amp;" "&amp;DATEDIF(TODAY(),X4507,"YM")&amp;" meses"&amp;" "&amp;DATEDIF(TODAY(),X4507,"MD")&amp;" dias",IF(AND(Z4507&lt;&gt;””,Z4507&lt;TODAY()),"Contrato Encerrado",IF(AND(Z4507&lt;&gt;"",Z4507&gt;TODAY()),DATEDIF(TODAY(),Z4507,"Y")&amp;" anos"&amp;" "&amp;DATEDIF(TODAY(),Z4507,"YM")&amp;" meses"&amp;" "&amp;DATEDIF(TODAY(),Z4507,"MD")&amp;" dias"))))))))</f>
        <v>Contrato Encerrado</v>
      </c>
      <c r="AE4507" s="35">
        <f t="shared" si="351"/>
        <v>111</v>
      </c>
      <c r="AF4507" s="35">
        <f t="shared" si="352"/>
        <v>619</v>
      </c>
      <c r="AG4507" s="17" t="str">
        <f t="shared" si="353"/>
        <v>1 anos 8 meses 10 dias</v>
      </c>
    </row>
    <row r="4508" spans="1:33" ht="11.25" customHeight="1" x14ac:dyDescent="0.2">
      <c r="A4508" s="8" t="s">
        <v>9</v>
      </c>
      <c r="B4508" s="8" t="s">
        <v>13</v>
      </c>
      <c r="C4508" s="22" t="s">
        <v>21</v>
      </c>
      <c r="D4508" s="35">
        <v>2025</v>
      </c>
      <c r="E4508" s="12" t="s">
        <v>157</v>
      </c>
      <c r="F4508" s="8" t="s">
        <v>158</v>
      </c>
      <c r="G4508" s="14" t="s">
        <v>17687</v>
      </c>
      <c r="H4508" s="8" t="s">
        <v>17688</v>
      </c>
      <c r="I4508" s="14" t="s">
        <v>17044</v>
      </c>
      <c r="J4508" s="14" t="s">
        <v>10</v>
      </c>
      <c r="K4508" s="14" t="s">
        <v>29</v>
      </c>
      <c r="L4508" s="15" t="s">
        <v>81</v>
      </c>
      <c r="M4508" s="7" t="s">
        <v>16173</v>
      </c>
      <c r="N4508" s="15" t="s">
        <v>4113</v>
      </c>
      <c r="O4508" s="15" t="s">
        <v>17689</v>
      </c>
      <c r="P4508" s="15" t="s">
        <v>2518</v>
      </c>
      <c r="Q4508" s="15" t="s">
        <v>4109</v>
      </c>
      <c r="R4508" s="20">
        <v>39652</v>
      </c>
      <c r="S4508" s="20">
        <v>45834</v>
      </c>
      <c r="T4508" s="20">
        <v>46195</v>
      </c>
      <c r="U4508" s="20"/>
      <c r="V4508" s="20"/>
      <c r="W4508" s="20"/>
      <c r="X4508" s="17"/>
      <c r="Y4508" s="17"/>
      <c r="Z4508" s="20"/>
      <c r="AA4508" s="21">
        <f t="shared" ca="1" si="350"/>
        <v>17</v>
      </c>
      <c r="AB4508" s="20" t="s">
        <v>7878</v>
      </c>
      <c r="AC4508" s="35" t="str">
        <f t="shared" si="354"/>
        <v>0 anos 11 meses 27 dias</v>
      </c>
      <c r="AD4508" s="35" t="str">
        <f ca="1">IF(AND(V4508="",T4508&lt;TODAY()),"Contrato Encerrado",IF(AND(V4508="",T4508&gt;TODAY()),DATEDIF(TODAY(),T4508,"Y")&amp;" anos"&amp;" "&amp;DATEDIF(TODAY(),T4508,"YM")&amp;" meses"&amp;" "&amp;DATEDIF(TODAY(),T4508,"MD")&amp;" dias",IF(AND(X4508="",V4508&lt;TODAY()),"Contrato Encerrado",IF(AND(X4508="",V4508&gt;TODAY()),DATEDIF(TODAY(),V4508,"Y")&amp;" anos"&amp;" "&amp;DATEDIF(TODAY(),V4508,"YM")&amp;" meses"&amp;" "&amp;DATEDIF(TODAY(),V4508,"MD")&amp;" dias",IF(AND(Z4508="",X4508&lt;TODAY()),"Contrato Encerrado",IF(AND(Z4508="",X4508&gt;TODAY()),DATEDIF(TODAY(),X4508,"Y")&amp;" anos"&amp;" "&amp;DATEDIF(TODAY(),X4508,"YM")&amp;" meses"&amp;" "&amp;DATEDIF(TODAY(),X4508,"MD")&amp;" dias",IF(AND(Z4508&lt;&gt;””,Z4508&lt;TODAY()),"Contrato Encerrado",IF(AND(Z4508&lt;&gt;"",Z4508&gt;TODAY()),DATEDIF(TODAY(),Z4508,"Y")&amp;" anos"&amp;" "&amp;DATEDIF(TODAY(),Z4508,"YM")&amp;" meses"&amp;" "&amp;DATEDIF(TODAY(),Z4508,"MD")&amp;" dias"))))))))</f>
        <v>0 anos 8 meses 15 dias</v>
      </c>
      <c r="AE4508" s="35">
        <f t="shared" si="351"/>
        <v>361</v>
      </c>
      <c r="AF4508" s="35">
        <f t="shared" si="352"/>
        <v>369</v>
      </c>
      <c r="AG4508" s="17" t="str">
        <f t="shared" si="353"/>
        <v>1 anos 0 meses 3 dias</v>
      </c>
    </row>
    <row r="4509" spans="1:33" ht="11.25" customHeight="1" x14ac:dyDescent="0.2">
      <c r="A4509" s="8" t="s">
        <v>9</v>
      </c>
      <c r="B4509" s="10" t="s">
        <v>13</v>
      </c>
      <c r="C4509" s="11" t="s">
        <v>21</v>
      </c>
      <c r="D4509" s="36">
        <v>2021</v>
      </c>
      <c r="E4509" s="14" t="s">
        <v>27</v>
      </c>
      <c r="F4509" s="8" t="s">
        <v>28</v>
      </c>
      <c r="G4509" s="77" t="s">
        <v>3891</v>
      </c>
      <c r="H4509" s="78" t="s">
        <v>3892</v>
      </c>
      <c r="I4509" s="14" t="s">
        <v>3893</v>
      </c>
      <c r="J4509" s="14" t="s">
        <v>1302</v>
      </c>
      <c r="K4509" s="14" t="s">
        <v>29</v>
      </c>
      <c r="L4509" s="15" t="s">
        <v>30</v>
      </c>
      <c r="M4509" s="7" t="s">
        <v>9427</v>
      </c>
      <c r="N4509" s="16" t="s">
        <v>2105</v>
      </c>
      <c r="O4509" s="26"/>
      <c r="P4509" s="26" t="s">
        <v>2517</v>
      </c>
      <c r="Q4509" s="26" t="s">
        <v>2522</v>
      </c>
      <c r="R4509" s="31">
        <v>36912</v>
      </c>
      <c r="S4509" s="31">
        <v>44409</v>
      </c>
      <c r="T4509" s="31">
        <v>44475</v>
      </c>
      <c r="U4509" s="31"/>
      <c r="V4509" s="31"/>
      <c r="W4509" s="31"/>
      <c r="X4509" s="17"/>
      <c r="Y4509" s="17"/>
      <c r="Z4509" s="31"/>
      <c r="AA4509" s="18">
        <f t="shared" ca="1" si="350"/>
        <v>24</v>
      </c>
      <c r="AB4509" s="19" t="s">
        <v>7878</v>
      </c>
      <c r="AC4509" s="35" t="str">
        <f t="shared" si="354"/>
        <v>0 anos 2 meses 5 dias</v>
      </c>
      <c r="AD4509" s="35" t="str">
        <f ca="1">IF(AND(V4509="",T4509&lt;TODAY()),"Contrato Encerrado",IF(AND(V4509="",T4509&gt;TODAY()),DATEDIF(TODAY(),T4509,"Y")&amp;" anos"&amp;" "&amp;DATEDIF(TODAY(),T4509,"YM")&amp;" meses"&amp;" "&amp;DATEDIF(TODAY(),T4509,"MD")&amp;" dias",IF(AND(X4509="",V4509&lt;TODAY()),"Contrato Encerrado",IF(AND(X4509="",V4509&gt;TODAY()),DATEDIF(TODAY(),V4509,"Y")&amp;" anos"&amp;" "&amp;DATEDIF(TODAY(),V4509,"YM")&amp;" meses"&amp;" "&amp;DATEDIF(TODAY(),V4509,"MD")&amp;" dias",IF(AND(Z4509="",X4509&lt;TODAY()),"Contrato Encerrado",IF(AND(Z4509="",X4509&gt;TODAY()),DATEDIF(TODAY(),X4509,"Y")&amp;" anos"&amp;" "&amp;DATEDIF(TODAY(),X4509,"YM")&amp;" meses"&amp;" "&amp;DATEDIF(TODAY(),X4509,"MD")&amp;" dias",IF(AND(Z4509&lt;&gt;””,Z4509&lt;TODAY()),"Contrato Encerrado",IF(AND(Z4509&lt;&gt;"",Z4509&gt;TODAY()),DATEDIF(TODAY(),Z4509,"Y")&amp;" anos"&amp;" "&amp;DATEDIF(TODAY(),Z4509,"YM")&amp;" meses"&amp;" "&amp;DATEDIF(TODAY(),Z4509,"MD")&amp;" dias"))))))))</f>
        <v>Contrato Encerrado</v>
      </c>
      <c r="AE4509" s="35">
        <f t="shared" si="351"/>
        <v>66</v>
      </c>
      <c r="AF4509" s="35">
        <f t="shared" si="352"/>
        <v>664</v>
      </c>
      <c r="AG4509" s="17" t="str">
        <f t="shared" si="353"/>
        <v>1 anos 9 meses 25 dias</v>
      </c>
    </row>
    <row r="4510" spans="1:33" ht="11.25" customHeight="1" x14ac:dyDescent="0.2">
      <c r="A4510" s="8" t="s">
        <v>9</v>
      </c>
      <c r="B4510" s="8" t="s">
        <v>13</v>
      </c>
      <c r="C4510" s="22" t="s">
        <v>23</v>
      </c>
      <c r="D4510" s="37">
        <v>2023</v>
      </c>
      <c r="E4510" s="12" t="s">
        <v>157</v>
      </c>
      <c r="F4510" s="8" t="s">
        <v>158</v>
      </c>
      <c r="G4510" s="77" t="s">
        <v>10002</v>
      </c>
      <c r="H4510" s="78" t="s">
        <v>10003</v>
      </c>
      <c r="I4510" s="14" t="s">
        <v>10004</v>
      </c>
      <c r="J4510" s="74" t="s">
        <v>14943</v>
      </c>
      <c r="K4510" s="14" t="s">
        <v>29</v>
      </c>
      <c r="L4510" s="15" t="s">
        <v>30</v>
      </c>
      <c r="M4510" s="7" t="s">
        <v>9427</v>
      </c>
      <c r="N4510" s="15" t="s">
        <v>2101</v>
      </c>
      <c r="O4510" s="15" t="s">
        <v>10005</v>
      </c>
      <c r="P4510" s="15" t="s">
        <v>2518</v>
      </c>
      <c r="Q4510" s="15" t="s">
        <v>2521</v>
      </c>
      <c r="R4510" s="20">
        <v>29850</v>
      </c>
      <c r="S4510" s="20">
        <v>45187</v>
      </c>
      <c r="T4510" s="70">
        <v>45917</v>
      </c>
      <c r="U4510" s="20"/>
      <c r="V4510" s="20"/>
      <c r="W4510" s="20"/>
      <c r="X4510" s="17"/>
      <c r="Y4510" s="17"/>
      <c r="Z4510" s="20"/>
      <c r="AA4510" s="18">
        <f t="shared" ca="1" si="350"/>
        <v>44</v>
      </c>
      <c r="AB4510" s="20" t="s">
        <v>7878</v>
      </c>
      <c r="AC4510" s="35" t="str">
        <f t="shared" si="354"/>
        <v>1 anos 11 meses 30 dias</v>
      </c>
      <c r="AD4510" s="35" t="str">
        <f ca="1">IF(AND(V4510="",T4510&lt;TODAY()),"Contrato Encerrado",IF(AND(V4510="",T4510&gt;TODAY()),DATEDIF(TODAY(),T4510,"Y")&amp;" anos"&amp;" "&amp;DATEDIF(TODAY(),T4510,"YM")&amp;" meses"&amp;" "&amp;DATEDIF(TODAY(),T4510,"MD")&amp;" dias",IF(AND(X4510="",V4510&lt;TODAY()),"Contrato Encerrado",IF(AND(X4510="",V4510&gt;TODAY()),DATEDIF(TODAY(),V4510,"Y")&amp;" anos"&amp;" "&amp;DATEDIF(TODAY(),V4510,"YM")&amp;" meses"&amp;" "&amp;DATEDIF(TODAY(),V4510,"MD")&amp;" dias",IF(AND(Z4510="",X4510&lt;TODAY()),"Contrato Encerrado",IF(AND(Z4510="",X4510&gt;TODAY()),DATEDIF(TODAY(),X4510,"Y")&amp;" anos"&amp;" "&amp;DATEDIF(TODAY(),X4510,"YM")&amp;" meses"&amp;" "&amp;DATEDIF(TODAY(),X4510,"MD")&amp;" dias",IF(AND(Z4510&lt;&gt;””,Z4510&lt;TODAY()),"Contrato Encerrado",IF(AND(Z4510&lt;&gt;"",Z4510&gt;TODAY()),DATEDIF(TODAY(),Z4510,"Y")&amp;" anos"&amp;" "&amp;DATEDIF(TODAY(),Z4510,"YM")&amp;" meses"&amp;" "&amp;DATEDIF(TODAY(),Z4510,"MD")&amp;" dias"))))))))</f>
        <v>Contrato Encerrado</v>
      </c>
      <c r="AE4510" s="35">
        <f t="shared" si="351"/>
        <v>730</v>
      </c>
      <c r="AF4510" s="35">
        <f t="shared" si="352"/>
        <v>0</v>
      </c>
      <c r="AG4510" s="17" t="str">
        <f t="shared" si="353"/>
        <v>ESTÁGIO COMPLETOU 2 ANOS</v>
      </c>
    </row>
    <row r="4511" spans="1:33" ht="11.25" customHeight="1" x14ac:dyDescent="0.2">
      <c r="A4511" s="8" t="s">
        <v>9</v>
      </c>
      <c r="B4511" s="8" t="s">
        <v>13</v>
      </c>
      <c r="C4511" s="22" t="s">
        <v>21</v>
      </c>
      <c r="D4511" s="35">
        <v>2025</v>
      </c>
      <c r="E4511" s="12" t="s">
        <v>284</v>
      </c>
      <c r="F4511" s="8" t="s">
        <v>285</v>
      </c>
      <c r="G4511" s="14" t="s">
        <v>17690</v>
      </c>
      <c r="H4511" s="8" t="s">
        <v>17691</v>
      </c>
      <c r="I4511" s="14" t="s">
        <v>17045</v>
      </c>
      <c r="J4511" s="74" t="s">
        <v>1302</v>
      </c>
      <c r="K4511" s="14" t="s">
        <v>29</v>
      </c>
      <c r="L4511" s="15" t="s">
        <v>30</v>
      </c>
      <c r="M4511" s="7" t="s">
        <v>16153</v>
      </c>
      <c r="N4511" s="15" t="s">
        <v>2099</v>
      </c>
      <c r="O4511" s="15" t="s">
        <v>9560</v>
      </c>
      <c r="P4511" s="15" t="s">
        <v>2518</v>
      </c>
      <c r="Q4511" s="15" t="s">
        <v>2523</v>
      </c>
      <c r="R4511" s="20">
        <v>38064</v>
      </c>
      <c r="S4511" s="20">
        <v>45817</v>
      </c>
      <c r="T4511" s="20">
        <v>45936</v>
      </c>
      <c r="U4511" s="20"/>
      <c r="V4511" s="20"/>
      <c r="W4511" s="20"/>
      <c r="X4511" s="17"/>
      <c r="Y4511" s="17"/>
      <c r="Z4511" s="20"/>
      <c r="AA4511" s="21">
        <f t="shared" ca="1" si="350"/>
        <v>21</v>
      </c>
      <c r="AB4511" s="20" t="s">
        <v>7878</v>
      </c>
      <c r="AC4511" s="35" t="str">
        <f t="shared" si="354"/>
        <v>0 anos 3 meses 27 dias</v>
      </c>
      <c r="AD4511" s="35" t="str">
        <f ca="1">IF(AND(V4511="",T4511&lt;TODAY()),"Contrato Encerrado",IF(AND(V4511="",T4511&gt;TODAY()),DATEDIF(TODAY(),T4511,"Y")&amp;" anos"&amp;" "&amp;DATEDIF(TODAY(),T4511,"YM")&amp;" meses"&amp;" "&amp;DATEDIF(TODAY(),T4511,"MD")&amp;" dias",IF(AND(X4511="",V4511&lt;TODAY()),"Contrato Encerrado",IF(AND(X4511="",V4511&gt;TODAY()),DATEDIF(TODAY(),V4511,"Y")&amp;" anos"&amp;" "&amp;DATEDIF(TODAY(),V4511,"YM")&amp;" meses"&amp;" "&amp;DATEDIF(TODAY(),V4511,"MD")&amp;" dias",IF(AND(Z4511="",X4511&lt;TODAY()),"Contrato Encerrado",IF(AND(Z4511="",X4511&gt;TODAY()),DATEDIF(TODAY(),X4511,"Y")&amp;" anos"&amp;" "&amp;DATEDIF(TODAY(),X4511,"YM")&amp;" meses"&amp;" "&amp;DATEDIF(TODAY(),X4511,"MD")&amp;" dias",IF(AND(Z4511&lt;&gt;””,Z4511&lt;TODAY()),"Contrato Encerrado",IF(AND(Z4511&lt;&gt;"",Z4511&gt;TODAY()),DATEDIF(TODAY(),Z4511,"Y")&amp;" anos"&amp;" "&amp;DATEDIF(TODAY(),Z4511,"YM")&amp;" meses"&amp;" "&amp;DATEDIF(TODAY(),Z4511,"MD")&amp;" dias"))))))))</f>
        <v>Contrato Encerrado</v>
      </c>
      <c r="AE4511" s="35">
        <f t="shared" si="351"/>
        <v>119</v>
      </c>
      <c r="AF4511" s="35">
        <f t="shared" si="352"/>
        <v>611</v>
      </c>
      <c r="AG4511" s="17" t="str">
        <f t="shared" si="353"/>
        <v>1 anos 8 meses 2 dias</v>
      </c>
    </row>
    <row r="4512" spans="1:33" ht="11.25" customHeight="1" x14ac:dyDescent="0.2">
      <c r="A4512" s="8" t="s">
        <v>9</v>
      </c>
      <c r="B4512" s="10" t="s">
        <v>13</v>
      </c>
      <c r="C4512" s="11" t="s">
        <v>22</v>
      </c>
      <c r="D4512" s="36">
        <v>2022</v>
      </c>
      <c r="E4512" s="12" t="s">
        <v>157</v>
      </c>
      <c r="F4512" s="8" t="s">
        <v>158</v>
      </c>
      <c r="G4512" s="77" t="s">
        <v>2151</v>
      </c>
      <c r="H4512" s="78" t="s">
        <v>2152</v>
      </c>
      <c r="I4512" s="14" t="s">
        <v>2153</v>
      </c>
      <c r="J4512" s="14" t="s">
        <v>1302</v>
      </c>
      <c r="K4512" s="14" t="s">
        <v>29</v>
      </c>
      <c r="L4512" s="15" t="s">
        <v>30</v>
      </c>
      <c r="M4512" s="7" t="s">
        <v>9427</v>
      </c>
      <c r="N4512" s="16" t="s">
        <v>2109</v>
      </c>
      <c r="O4512" s="24" t="s">
        <v>8732</v>
      </c>
      <c r="P4512" s="16" t="s">
        <v>2516</v>
      </c>
      <c r="Q4512" s="16" t="s">
        <v>14549</v>
      </c>
      <c r="R4512" s="31">
        <v>36936</v>
      </c>
      <c r="S4512" s="31">
        <v>44746</v>
      </c>
      <c r="T4512" s="31">
        <v>44919</v>
      </c>
      <c r="U4512" s="31">
        <v>45329</v>
      </c>
      <c r="V4512" s="31">
        <v>45535</v>
      </c>
      <c r="W4512" s="31"/>
      <c r="X4512" s="17"/>
      <c r="Y4512" s="17"/>
      <c r="Z4512" s="31"/>
      <c r="AA4512" s="18">
        <f t="shared" ca="1" si="350"/>
        <v>24</v>
      </c>
      <c r="AB4512" s="19" t="s">
        <v>7878</v>
      </c>
      <c r="AC4512" s="35" t="str">
        <f t="shared" si="354"/>
        <v>1 anos 0 meses 14 dias</v>
      </c>
      <c r="AD4512" s="35" t="str">
        <f ca="1">IF(AND(V4512="",T4512&lt;TODAY()),"Contrato Encerrado",IF(AND(V4512="",T4512&gt;TODAY()),DATEDIF(TODAY(),T4512,"Y")&amp;" anos"&amp;" "&amp;DATEDIF(TODAY(),T4512,"YM")&amp;" meses"&amp;" "&amp;DATEDIF(TODAY(),T4512,"MD")&amp;" dias",IF(AND(X4512="",V4512&lt;TODAY()),"Contrato Encerrado",IF(AND(X4512="",V4512&gt;TODAY()),DATEDIF(TODAY(),V4512,"Y")&amp;" anos"&amp;" "&amp;DATEDIF(TODAY(),V4512,"YM")&amp;" meses"&amp;" "&amp;DATEDIF(TODAY(),V4512,"MD")&amp;" dias",IF(AND(Z4512="",X4512&lt;TODAY()),"Contrato Encerrado",IF(AND(Z4512="",X4512&gt;TODAY()),DATEDIF(TODAY(),X4512,"Y")&amp;" anos"&amp;" "&amp;DATEDIF(TODAY(),X4512,"YM")&amp;" meses"&amp;" "&amp;DATEDIF(TODAY(),X4512,"MD")&amp;" dias",IF(AND(Z4512&lt;&gt;””,Z4512&lt;TODAY()),"Contrato Encerrado",IF(AND(Z4512&lt;&gt;"",Z4512&gt;TODAY()),DATEDIF(TODAY(),Z4512,"Y")&amp;" anos"&amp;" "&amp;DATEDIF(TODAY(),Z4512,"YM")&amp;" meses"&amp;" "&amp;DATEDIF(TODAY(),Z4512,"MD")&amp;" dias"))))))))</f>
        <v>Contrato Encerrado</v>
      </c>
      <c r="AE4512" s="35">
        <f t="shared" si="351"/>
        <v>379</v>
      </c>
      <c r="AF4512" s="35">
        <f t="shared" si="352"/>
        <v>351</v>
      </c>
      <c r="AG4512" s="17" t="str">
        <f t="shared" si="353"/>
        <v>0 anos 11 meses 16 dias</v>
      </c>
    </row>
    <row r="4513" spans="1:33" ht="11.25" customHeight="1" x14ac:dyDescent="0.2">
      <c r="A4513" s="8" t="s">
        <v>9</v>
      </c>
      <c r="B4513" s="8" t="s">
        <v>13</v>
      </c>
      <c r="C4513" s="22" t="s">
        <v>21</v>
      </c>
      <c r="D4513" s="35">
        <v>2025</v>
      </c>
      <c r="E4513" s="12" t="s">
        <v>3176</v>
      </c>
      <c r="F4513" s="8" t="s">
        <v>3177</v>
      </c>
      <c r="G4513" s="14" t="s">
        <v>17692</v>
      </c>
      <c r="H4513" s="8" t="s">
        <v>17693</v>
      </c>
      <c r="I4513" s="14" t="s">
        <v>17046</v>
      </c>
      <c r="J4513" s="14" t="s">
        <v>10</v>
      </c>
      <c r="K4513" s="14" t="s">
        <v>29</v>
      </c>
      <c r="L4513" s="15" t="s">
        <v>30</v>
      </c>
      <c r="M4513" s="7" t="s">
        <v>16153</v>
      </c>
      <c r="N4513" s="15" t="s">
        <v>2103</v>
      </c>
      <c r="O4513" s="15" t="s">
        <v>10152</v>
      </c>
      <c r="P4513" s="15" t="s">
        <v>2518</v>
      </c>
      <c r="Q4513" s="15" t="s">
        <v>2523</v>
      </c>
      <c r="R4513" s="20">
        <v>38959</v>
      </c>
      <c r="S4513" s="20">
        <v>45862</v>
      </c>
      <c r="T4513" s="20">
        <v>46226</v>
      </c>
      <c r="U4513" s="20"/>
      <c r="V4513" s="20"/>
      <c r="W4513" s="20"/>
      <c r="X4513" s="17"/>
      <c r="Y4513" s="17"/>
      <c r="Z4513" s="20"/>
      <c r="AA4513" s="21">
        <f t="shared" ca="1" si="350"/>
        <v>19</v>
      </c>
      <c r="AB4513" s="20" t="s">
        <v>7878</v>
      </c>
      <c r="AC4513" s="35" t="str">
        <f t="shared" si="354"/>
        <v>0 anos 11 meses 29 dias</v>
      </c>
      <c r="AD4513" s="35" t="str">
        <f ca="1">IF(AND(V4513="",T4513&lt;TODAY()),"Contrato Encerrado",IF(AND(V4513="",T4513&gt;TODAY()),DATEDIF(TODAY(),T4513,"Y")&amp;" anos"&amp;" "&amp;DATEDIF(TODAY(),T4513,"YM")&amp;" meses"&amp;" "&amp;DATEDIF(TODAY(),T4513,"MD")&amp;" dias",IF(AND(X4513="",V4513&lt;TODAY()),"Contrato Encerrado",IF(AND(X4513="",V4513&gt;TODAY()),DATEDIF(TODAY(),V4513,"Y")&amp;" anos"&amp;" "&amp;DATEDIF(TODAY(),V4513,"YM")&amp;" meses"&amp;" "&amp;DATEDIF(TODAY(),V4513,"MD")&amp;" dias",IF(AND(Z4513="",X4513&lt;TODAY()),"Contrato Encerrado",IF(AND(Z4513="",X4513&gt;TODAY()),DATEDIF(TODAY(),X4513,"Y")&amp;" anos"&amp;" "&amp;DATEDIF(TODAY(),X4513,"YM")&amp;" meses"&amp;" "&amp;DATEDIF(TODAY(),X4513,"MD")&amp;" dias",IF(AND(Z4513&lt;&gt;””,Z4513&lt;TODAY()),"Contrato Encerrado",IF(AND(Z4513&lt;&gt;"",Z4513&gt;TODAY()),DATEDIF(TODAY(),Z4513,"Y")&amp;" anos"&amp;" "&amp;DATEDIF(TODAY(),Z4513,"YM")&amp;" meses"&amp;" "&amp;DATEDIF(TODAY(),Z4513,"MD")&amp;" dias"))))))))</f>
        <v>0 anos 9 meses 16 dias</v>
      </c>
      <c r="AE4513" s="35">
        <f t="shared" si="351"/>
        <v>364</v>
      </c>
      <c r="AF4513" s="35">
        <f t="shared" si="352"/>
        <v>366</v>
      </c>
      <c r="AG4513" s="17" t="str">
        <f t="shared" si="353"/>
        <v>0 anos 11 meses 31 dias</v>
      </c>
    </row>
    <row r="4514" spans="1:33" ht="11.25" customHeight="1" x14ac:dyDescent="0.2">
      <c r="A4514" s="8" t="s">
        <v>9</v>
      </c>
      <c r="B4514" s="10" t="s">
        <v>13</v>
      </c>
      <c r="C4514" s="11" t="s">
        <v>24</v>
      </c>
      <c r="D4514" s="36">
        <v>2022</v>
      </c>
      <c r="E4514" s="12" t="s">
        <v>157</v>
      </c>
      <c r="F4514" s="8" t="s">
        <v>158</v>
      </c>
      <c r="G4514" s="77" t="s">
        <v>5545</v>
      </c>
      <c r="H4514" s="78" t="s">
        <v>5546</v>
      </c>
      <c r="I4514" s="14" t="s">
        <v>5547</v>
      </c>
      <c r="J4514" s="14" t="s">
        <v>1302</v>
      </c>
      <c r="K4514" s="14" t="s">
        <v>29</v>
      </c>
      <c r="L4514" s="15" t="s">
        <v>30</v>
      </c>
      <c r="M4514" s="7" t="s">
        <v>9427</v>
      </c>
      <c r="N4514" s="16" t="s">
        <v>2101</v>
      </c>
      <c r="O4514" s="16"/>
      <c r="P4514" s="16" t="s">
        <v>2518</v>
      </c>
      <c r="Q4514" s="16" t="s">
        <v>2521</v>
      </c>
      <c r="R4514" s="31">
        <v>31486</v>
      </c>
      <c r="S4514" s="31">
        <v>44874</v>
      </c>
      <c r="T4514" s="31">
        <v>45532</v>
      </c>
      <c r="U4514" s="31"/>
      <c r="V4514" s="31"/>
      <c r="W4514" s="31"/>
      <c r="X4514" s="17"/>
      <c r="Y4514" s="17"/>
      <c r="Z4514" s="31"/>
      <c r="AA4514" s="18">
        <f t="shared" ca="1" si="350"/>
        <v>39</v>
      </c>
      <c r="AB4514" s="19" t="s">
        <v>7878</v>
      </c>
      <c r="AC4514" s="35" t="str">
        <f t="shared" si="354"/>
        <v>1 anos 9 meses 19 dias</v>
      </c>
      <c r="AD4514" s="35" t="str">
        <f ca="1">IF(AND(V4514="",T4514&lt;TODAY()),"Contrato Encerrado",IF(AND(V4514="",T4514&gt;TODAY()),DATEDIF(TODAY(),T4514,"Y")&amp;" anos"&amp;" "&amp;DATEDIF(TODAY(),T4514,"YM")&amp;" meses"&amp;" "&amp;DATEDIF(TODAY(),T4514,"MD")&amp;" dias",IF(AND(X4514="",V4514&lt;TODAY()),"Contrato Encerrado",IF(AND(X4514="",V4514&gt;TODAY()),DATEDIF(TODAY(),V4514,"Y")&amp;" anos"&amp;" "&amp;DATEDIF(TODAY(),V4514,"YM")&amp;" meses"&amp;" "&amp;DATEDIF(TODAY(),V4514,"MD")&amp;" dias",IF(AND(Z4514="",X4514&lt;TODAY()),"Contrato Encerrado",IF(AND(Z4514="",X4514&gt;TODAY()),DATEDIF(TODAY(),X4514,"Y")&amp;" anos"&amp;" "&amp;DATEDIF(TODAY(),X4514,"YM")&amp;" meses"&amp;" "&amp;DATEDIF(TODAY(),X4514,"MD")&amp;" dias",IF(AND(Z4514&lt;&gt;””,Z4514&lt;TODAY()),"Contrato Encerrado",IF(AND(Z4514&lt;&gt;"",Z4514&gt;TODAY()),DATEDIF(TODAY(),Z4514,"Y")&amp;" anos"&amp;" "&amp;DATEDIF(TODAY(),Z4514,"YM")&amp;" meses"&amp;" "&amp;DATEDIF(TODAY(),Z4514,"MD")&amp;" dias"))))))))</f>
        <v>Contrato Encerrado</v>
      </c>
      <c r="AE4514" s="35">
        <f t="shared" si="351"/>
        <v>658</v>
      </c>
      <c r="AF4514" s="35">
        <f t="shared" si="352"/>
        <v>72</v>
      </c>
      <c r="AG4514" s="17" t="str">
        <f t="shared" si="353"/>
        <v>0 anos 2 meses 12 dias</v>
      </c>
    </row>
    <row r="4515" spans="1:33" ht="11.25" customHeight="1" x14ac:dyDescent="0.2">
      <c r="A4515" s="8" t="s">
        <v>9</v>
      </c>
      <c r="B4515" s="10" t="s">
        <v>13</v>
      </c>
      <c r="C4515" s="11" t="s">
        <v>24</v>
      </c>
      <c r="D4515" s="36">
        <v>2022</v>
      </c>
      <c r="E4515" s="12" t="s">
        <v>27</v>
      </c>
      <c r="F4515" s="8" t="s">
        <v>28</v>
      </c>
      <c r="G4515" s="77" t="s">
        <v>5548</v>
      </c>
      <c r="H4515" s="78" t="s">
        <v>5549</v>
      </c>
      <c r="I4515" s="14" t="s">
        <v>5550</v>
      </c>
      <c r="J4515" s="14" t="s">
        <v>1302</v>
      </c>
      <c r="K4515" s="14" t="s">
        <v>29</v>
      </c>
      <c r="L4515" s="15" t="s">
        <v>30</v>
      </c>
      <c r="M4515" s="7" t="s">
        <v>9427</v>
      </c>
      <c r="N4515" s="15" t="s">
        <v>2103</v>
      </c>
      <c r="O4515" s="16"/>
      <c r="P4515" s="16" t="s">
        <v>2518</v>
      </c>
      <c r="Q4515" s="16" t="s">
        <v>4109</v>
      </c>
      <c r="R4515" s="31">
        <v>36652</v>
      </c>
      <c r="S4515" s="31">
        <v>44860</v>
      </c>
      <c r="T4515" s="111">
        <v>44922</v>
      </c>
      <c r="U4515" s="111"/>
      <c r="V4515" s="31"/>
      <c r="W4515" s="31"/>
      <c r="X4515" s="17"/>
      <c r="Y4515" s="17"/>
      <c r="Z4515" s="31"/>
      <c r="AA4515" s="18">
        <f t="shared" ca="1" si="350"/>
        <v>25</v>
      </c>
      <c r="AB4515" s="19" t="s">
        <v>7878</v>
      </c>
      <c r="AC4515" s="35" t="str">
        <f t="shared" si="354"/>
        <v>0 anos 2 meses 1 dias</v>
      </c>
      <c r="AD4515" s="35" t="str">
        <f ca="1">IF(AND(V4515="",T4515&lt;TODAY()),"Contrato Encerrado",IF(AND(V4515="",T4515&gt;TODAY()),DATEDIF(TODAY(),T4515,"Y")&amp;" anos"&amp;" "&amp;DATEDIF(TODAY(),T4515,"YM")&amp;" meses"&amp;" "&amp;DATEDIF(TODAY(),T4515,"MD")&amp;" dias",IF(AND(X4515="",V4515&lt;TODAY()),"Contrato Encerrado",IF(AND(X4515="",V4515&gt;TODAY()),DATEDIF(TODAY(),V4515,"Y")&amp;" anos"&amp;" "&amp;DATEDIF(TODAY(),V4515,"YM")&amp;" meses"&amp;" "&amp;DATEDIF(TODAY(),V4515,"MD")&amp;" dias",IF(AND(Z4515="",X4515&lt;TODAY()),"Contrato Encerrado",IF(AND(Z4515="",X4515&gt;TODAY()),DATEDIF(TODAY(),X4515,"Y")&amp;" anos"&amp;" "&amp;DATEDIF(TODAY(),X4515,"YM")&amp;" meses"&amp;" "&amp;DATEDIF(TODAY(),X4515,"MD")&amp;" dias",IF(AND(Z4515&lt;&gt;””,Z4515&lt;TODAY()),"Contrato Encerrado",IF(AND(Z4515&lt;&gt;"",Z4515&gt;TODAY()),DATEDIF(TODAY(),Z4515,"Y")&amp;" anos"&amp;" "&amp;DATEDIF(TODAY(),Z4515,"YM")&amp;" meses"&amp;" "&amp;DATEDIF(TODAY(),Z4515,"MD")&amp;" dias"))))))))</f>
        <v>Contrato Encerrado</v>
      </c>
      <c r="AE4515" s="35">
        <f t="shared" si="351"/>
        <v>62</v>
      </c>
      <c r="AF4515" s="35">
        <f t="shared" si="352"/>
        <v>668</v>
      </c>
      <c r="AG4515" s="17" t="str">
        <f t="shared" si="353"/>
        <v>1 anos 9 meses 29 dias</v>
      </c>
    </row>
    <row r="4516" spans="1:33" ht="11.25" customHeight="1" x14ac:dyDescent="0.2">
      <c r="A4516" s="8" t="s">
        <v>9</v>
      </c>
      <c r="B4516" s="8" t="s">
        <v>13</v>
      </c>
      <c r="C4516" s="22" t="s">
        <v>15</v>
      </c>
      <c r="D4516" s="37">
        <v>2024</v>
      </c>
      <c r="E4516" s="23" t="s">
        <v>157</v>
      </c>
      <c r="F4516" s="8" t="s">
        <v>158</v>
      </c>
      <c r="G4516" s="77" t="s">
        <v>12444</v>
      </c>
      <c r="H4516" s="78" t="s">
        <v>12445</v>
      </c>
      <c r="I4516" s="9" t="s">
        <v>12446</v>
      </c>
      <c r="J4516" s="14" t="s">
        <v>14943</v>
      </c>
      <c r="K4516" s="9" t="s">
        <v>29</v>
      </c>
      <c r="L4516" s="24" t="s">
        <v>81</v>
      </c>
      <c r="M4516" s="7" t="s">
        <v>82</v>
      </c>
      <c r="N4516" s="24" t="s">
        <v>4113</v>
      </c>
      <c r="O4516" s="24" t="s">
        <v>7883</v>
      </c>
      <c r="P4516" s="24" t="s">
        <v>2518</v>
      </c>
      <c r="Q4516" s="24" t="s">
        <v>4109</v>
      </c>
      <c r="R4516" s="29">
        <v>38878</v>
      </c>
      <c r="S4516" s="29">
        <v>45336</v>
      </c>
      <c r="T4516" s="29">
        <v>45657</v>
      </c>
      <c r="U4516" s="20"/>
      <c r="V4516" s="20"/>
      <c r="W4516" s="29"/>
      <c r="X4516" s="17"/>
      <c r="Y4516" s="17"/>
      <c r="Z4516" s="20"/>
      <c r="AA4516" s="18">
        <f t="shared" ca="1" si="350"/>
        <v>19</v>
      </c>
      <c r="AB4516" s="24" t="s">
        <v>7878</v>
      </c>
      <c r="AC4516" s="35" t="str">
        <f t="shared" si="354"/>
        <v>0 anos 10 meses 17 dias</v>
      </c>
      <c r="AD4516" s="35" t="str">
        <f ca="1">IF(AND(V4516="",T4516&lt;TODAY()),"Contrato Encerrado",IF(AND(V4516="",T4516&gt;TODAY()),DATEDIF(TODAY(),T4516,"Y")&amp;" anos"&amp;" "&amp;DATEDIF(TODAY(),T4516,"YM")&amp;" meses"&amp;" "&amp;DATEDIF(TODAY(),T4516,"MD")&amp;" dias",IF(AND(X4516="",V4516&lt;TODAY()),"Contrato Encerrado",IF(AND(X4516="",V4516&gt;TODAY()),DATEDIF(TODAY(),V4516,"Y")&amp;" anos"&amp;" "&amp;DATEDIF(TODAY(),V4516,"YM")&amp;" meses"&amp;" "&amp;DATEDIF(TODAY(),V4516,"MD")&amp;" dias",IF(AND(Z4516="",X4516&lt;TODAY()),"Contrato Encerrado",IF(AND(Z4516="",X4516&gt;TODAY()),DATEDIF(TODAY(),X4516,"Y")&amp;" anos"&amp;" "&amp;DATEDIF(TODAY(),X4516,"YM")&amp;" meses"&amp;" "&amp;DATEDIF(TODAY(),X4516,"MD")&amp;" dias",IF(AND(Z4516&lt;&gt;””,Z4516&lt;TODAY()),"Contrato Encerrado",IF(AND(Z4516&lt;&gt;"",Z4516&gt;TODAY()),DATEDIF(TODAY(),Z4516,"Y")&amp;" anos"&amp;" "&amp;DATEDIF(TODAY(),Z4516,"YM")&amp;" meses"&amp;" "&amp;DATEDIF(TODAY(),Z4516,"MD")&amp;" dias"))))))))</f>
        <v>Contrato Encerrado</v>
      </c>
      <c r="AE4516" s="35">
        <f t="shared" si="351"/>
        <v>321</v>
      </c>
      <c r="AF4516" s="35">
        <f t="shared" si="352"/>
        <v>409</v>
      </c>
      <c r="AG4516" s="17" t="str">
        <f t="shared" si="353"/>
        <v>1 anos 1 meses 12 dias</v>
      </c>
    </row>
    <row r="4517" spans="1:33" ht="11.25" customHeight="1" x14ac:dyDescent="0.2">
      <c r="A4517" s="8" t="s">
        <v>9</v>
      </c>
      <c r="B4517" s="8" t="s">
        <v>13</v>
      </c>
      <c r="C4517" s="22" t="s">
        <v>21</v>
      </c>
      <c r="D4517" s="37">
        <v>2023</v>
      </c>
      <c r="E4517" s="12" t="s">
        <v>157</v>
      </c>
      <c r="F4517" s="8" t="s">
        <v>158</v>
      </c>
      <c r="G4517" s="77" t="s">
        <v>9277</v>
      </c>
      <c r="H4517" s="78" t="s">
        <v>9278</v>
      </c>
      <c r="I4517" s="14" t="s">
        <v>9279</v>
      </c>
      <c r="J4517" s="14" t="s">
        <v>1302</v>
      </c>
      <c r="K4517" s="14" t="s">
        <v>29</v>
      </c>
      <c r="L4517" s="15" t="s">
        <v>30</v>
      </c>
      <c r="M4517" s="7" t="s">
        <v>9427</v>
      </c>
      <c r="N4517" s="15" t="s">
        <v>2101</v>
      </c>
      <c r="O4517" s="15" t="s">
        <v>8130</v>
      </c>
      <c r="P4517" s="15" t="s">
        <v>2518</v>
      </c>
      <c r="Q4517" s="15" t="s">
        <v>2521</v>
      </c>
      <c r="R4517" s="20">
        <v>31283</v>
      </c>
      <c r="S4517" s="20">
        <v>45140</v>
      </c>
      <c r="T4517" s="70">
        <v>45484</v>
      </c>
      <c r="U4517" s="20"/>
      <c r="V4517" s="20"/>
      <c r="W4517" s="20"/>
      <c r="X4517" s="17"/>
      <c r="Y4517" s="17"/>
      <c r="Z4517" s="20"/>
      <c r="AA4517" s="18">
        <f t="shared" ca="1" si="350"/>
        <v>40</v>
      </c>
      <c r="AB4517" s="21" t="s">
        <v>7878</v>
      </c>
      <c r="AC4517" s="35" t="str">
        <f t="shared" si="354"/>
        <v>0 anos 11 meses 9 dias</v>
      </c>
      <c r="AD4517" s="35" t="str">
        <f ca="1">IF(AND(V4517="",T4517&lt;TODAY()),"Contrato Encerrado",IF(AND(V4517="",T4517&gt;TODAY()),DATEDIF(TODAY(),T4517,"Y")&amp;" anos"&amp;" "&amp;DATEDIF(TODAY(),T4517,"YM")&amp;" meses"&amp;" "&amp;DATEDIF(TODAY(),T4517,"MD")&amp;" dias",IF(AND(X4517="",V4517&lt;TODAY()),"Contrato Encerrado",IF(AND(X4517="",V4517&gt;TODAY()),DATEDIF(TODAY(),V4517,"Y")&amp;" anos"&amp;" "&amp;DATEDIF(TODAY(),V4517,"YM")&amp;" meses"&amp;" "&amp;DATEDIF(TODAY(),V4517,"MD")&amp;" dias",IF(AND(Z4517="",X4517&lt;TODAY()),"Contrato Encerrado",IF(AND(Z4517="",X4517&gt;TODAY()),DATEDIF(TODAY(),X4517,"Y")&amp;" anos"&amp;" "&amp;DATEDIF(TODAY(),X4517,"YM")&amp;" meses"&amp;" "&amp;DATEDIF(TODAY(),X4517,"MD")&amp;" dias",IF(AND(Z4517&lt;&gt;””,Z4517&lt;TODAY()),"Contrato Encerrado",IF(AND(Z4517&lt;&gt;"",Z4517&gt;TODAY()),DATEDIF(TODAY(),Z4517,"Y")&amp;" anos"&amp;" "&amp;DATEDIF(TODAY(),Z4517,"YM")&amp;" meses"&amp;" "&amp;DATEDIF(TODAY(),Z4517,"MD")&amp;" dias"))))))))</f>
        <v>Contrato Encerrado</v>
      </c>
      <c r="AE4517" s="35">
        <f t="shared" si="351"/>
        <v>344</v>
      </c>
      <c r="AF4517" s="35">
        <f t="shared" si="352"/>
        <v>386</v>
      </c>
      <c r="AG4517" s="17" t="str">
        <f t="shared" si="353"/>
        <v>1 anos 0 meses 20 dias</v>
      </c>
    </row>
    <row r="4518" spans="1:33" ht="11.25" customHeight="1" x14ac:dyDescent="0.2">
      <c r="A4518" s="8" t="s">
        <v>9</v>
      </c>
      <c r="B4518" s="8" t="s">
        <v>13</v>
      </c>
      <c r="C4518" s="22" t="s">
        <v>25</v>
      </c>
      <c r="D4518" s="37">
        <v>2023</v>
      </c>
      <c r="E4518" s="12" t="s">
        <v>157</v>
      </c>
      <c r="F4518" s="8" t="s">
        <v>158</v>
      </c>
      <c r="G4518" s="77" t="s">
        <v>10898</v>
      </c>
      <c r="H4518" s="78" t="s">
        <v>10899</v>
      </c>
      <c r="I4518" s="14" t="s">
        <v>10900</v>
      </c>
      <c r="J4518" s="14" t="s">
        <v>10</v>
      </c>
      <c r="K4518" s="14" t="s">
        <v>29</v>
      </c>
      <c r="L4518" s="15" t="s">
        <v>30</v>
      </c>
      <c r="M4518" s="7" t="s">
        <v>9427</v>
      </c>
      <c r="N4518" s="15" t="s">
        <v>6135</v>
      </c>
      <c r="O4518" s="15" t="s">
        <v>8675</v>
      </c>
      <c r="P4518" s="15" t="s">
        <v>2518</v>
      </c>
      <c r="Q4518" s="15" t="s">
        <v>2521</v>
      </c>
      <c r="R4518" s="20">
        <v>35557</v>
      </c>
      <c r="S4518" s="30">
        <v>45236</v>
      </c>
      <c r="T4518" s="20" t="s">
        <v>14948</v>
      </c>
      <c r="U4518" s="20"/>
      <c r="V4518" s="20"/>
      <c r="W4518" s="20"/>
      <c r="X4518" s="17"/>
      <c r="Y4518" s="17"/>
      <c r="Z4518" s="20"/>
      <c r="AA4518" s="18">
        <f t="shared" ca="1" si="350"/>
        <v>28</v>
      </c>
      <c r="AB4518" s="15" t="s">
        <v>7878</v>
      </c>
      <c r="AC4518" s="35" t="str">
        <f t="shared" si="354"/>
        <v>1 anos 11 meses 30 dias</v>
      </c>
      <c r="AD4518" s="35" t="str">
        <f ca="1">IF(AND(V4518="",T4518&lt;TODAY()),"Contrato Encerrado",IF(AND(V4518="",T4518&gt;TODAY()),DATEDIF(TODAY(),T4518,"Y")&amp;" anos"&amp;" "&amp;DATEDIF(TODAY(),T4518,"YM")&amp;" meses"&amp;" "&amp;DATEDIF(TODAY(),T4518,"MD")&amp;" dias",IF(AND(X4518="",V4518&lt;TODAY()),"Contrato Encerrado",IF(AND(X4518="",V4518&gt;TODAY()),DATEDIF(TODAY(),V4518,"Y")&amp;" anos"&amp;" "&amp;DATEDIF(TODAY(),V4518,"YM")&amp;" meses"&amp;" "&amp;DATEDIF(TODAY(),V4518,"MD")&amp;" dias",IF(AND(Z4518="",X4518&lt;TODAY()),"Contrato Encerrado",IF(AND(Z4518="",X4518&gt;TODAY()),DATEDIF(TODAY(),X4518,"Y")&amp;" anos"&amp;" "&amp;DATEDIF(TODAY(),X4518,"YM")&amp;" meses"&amp;" "&amp;DATEDIF(TODAY(),X4518,"MD")&amp;" dias",IF(AND(Z4518&lt;&gt;””,Z4518&lt;TODAY()),"Contrato Encerrado",IF(AND(Z4518&lt;&gt;"",Z4518&gt;TODAY()),DATEDIF(TODAY(),Z4518,"Y")&amp;" anos"&amp;" "&amp;DATEDIF(TODAY(),Z4518,"YM")&amp;" meses"&amp;" "&amp;DATEDIF(TODAY(),Z4518,"MD")&amp;" dias"))))))))</f>
        <v>0 anos 0 meses 29 dias</v>
      </c>
      <c r="AE4518" s="35">
        <f t="shared" si="351"/>
        <v>730</v>
      </c>
      <c r="AF4518" s="35">
        <f t="shared" si="352"/>
        <v>0</v>
      </c>
      <c r="AG4518" s="17" t="str">
        <f t="shared" si="353"/>
        <v>ESTÁGIO COMPLETOU 2 ANOS</v>
      </c>
    </row>
    <row r="4519" spans="1:33" ht="11.25" customHeight="1" x14ac:dyDescent="0.2">
      <c r="A4519" s="8" t="s">
        <v>9</v>
      </c>
      <c r="B4519" s="8" t="s">
        <v>13</v>
      </c>
      <c r="C4519" s="22" t="s">
        <v>21</v>
      </c>
      <c r="D4519" s="37">
        <v>2023</v>
      </c>
      <c r="E4519" s="12" t="s">
        <v>157</v>
      </c>
      <c r="F4519" s="8" t="s">
        <v>158</v>
      </c>
      <c r="G4519" s="77" t="s">
        <v>9280</v>
      </c>
      <c r="H4519" s="78" t="s">
        <v>9281</v>
      </c>
      <c r="I4519" s="14" t="s">
        <v>9282</v>
      </c>
      <c r="J4519" s="14" t="s">
        <v>14943</v>
      </c>
      <c r="K4519" s="14" t="s">
        <v>29</v>
      </c>
      <c r="L4519" s="15" t="s">
        <v>30</v>
      </c>
      <c r="M4519" s="7" t="s">
        <v>9427</v>
      </c>
      <c r="N4519" s="15" t="s">
        <v>2101</v>
      </c>
      <c r="O4519" s="15" t="s">
        <v>7885</v>
      </c>
      <c r="P4519" s="15" t="s">
        <v>2518</v>
      </c>
      <c r="Q4519" s="15" t="s">
        <v>4109</v>
      </c>
      <c r="R4519" s="20">
        <v>36722</v>
      </c>
      <c r="S4519" s="20">
        <v>45124</v>
      </c>
      <c r="T4519" s="31">
        <v>45657</v>
      </c>
      <c r="U4519" s="20"/>
      <c r="V4519" s="20"/>
      <c r="W4519" s="20"/>
      <c r="X4519" s="17"/>
      <c r="Y4519" s="17"/>
      <c r="Z4519" s="20"/>
      <c r="AA4519" s="18">
        <f t="shared" ca="1" si="350"/>
        <v>25</v>
      </c>
      <c r="AB4519" s="19" t="s">
        <v>7878</v>
      </c>
      <c r="AC4519" s="35" t="str">
        <f t="shared" si="354"/>
        <v>1 anos 5 meses 14 dias</v>
      </c>
      <c r="AD4519" s="35" t="str">
        <f ca="1">IF(AND(V4519="",T4519&lt;TODAY()),"Contrato Encerrado",IF(AND(V4519="",T4519&gt;TODAY()),DATEDIF(TODAY(),T4519,"Y")&amp;" anos"&amp;" "&amp;DATEDIF(TODAY(),T4519,"YM")&amp;" meses"&amp;" "&amp;DATEDIF(TODAY(),T4519,"MD")&amp;" dias",IF(AND(X4519="",V4519&lt;TODAY()),"Contrato Encerrado",IF(AND(X4519="",V4519&gt;TODAY()),DATEDIF(TODAY(),V4519,"Y")&amp;" anos"&amp;" "&amp;DATEDIF(TODAY(),V4519,"YM")&amp;" meses"&amp;" "&amp;DATEDIF(TODAY(),V4519,"MD")&amp;" dias",IF(AND(Z4519="",X4519&lt;TODAY()),"Contrato Encerrado",IF(AND(Z4519="",X4519&gt;TODAY()),DATEDIF(TODAY(),X4519,"Y")&amp;" anos"&amp;" "&amp;DATEDIF(TODAY(),X4519,"YM")&amp;" meses"&amp;" "&amp;DATEDIF(TODAY(),X4519,"MD")&amp;" dias",IF(AND(Z4519&lt;&gt;””,Z4519&lt;TODAY()),"Contrato Encerrado",IF(AND(Z4519&lt;&gt;"",Z4519&gt;TODAY()),DATEDIF(TODAY(),Z4519,"Y")&amp;" anos"&amp;" "&amp;DATEDIF(TODAY(),Z4519,"YM")&amp;" meses"&amp;" "&amp;DATEDIF(TODAY(),Z4519,"MD")&amp;" dias"))))))))</f>
        <v>Contrato Encerrado</v>
      </c>
      <c r="AE4519" s="35">
        <f t="shared" si="351"/>
        <v>533</v>
      </c>
      <c r="AF4519" s="35">
        <f t="shared" si="352"/>
        <v>197</v>
      </c>
      <c r="AG4519" s="17" t="str">
        <f t="shared" si="353"/>
        <v>0 anos 6 meses 15 dias</v>
      </c>
    </row>
    <row r="4520" spans="1:33" ht="11.25" customHeight="1" x14ac:dyDescent="0.2">
      <c r="A4520" s="8" t="s">
        <v>9</v>
      </c>
      <c r="B4520" s="10" t="s">
        <v>13</v>
      </c>
      <c r="C4520" s="11" t="s">
        <v>25</v>
      </c>
      <c r="D4520" s="36">
        <v>2022</v>
      </c>
      <c r="E4520" s="12" t="s">
        <v>157</v>
      </c>
      <c r="F4520" s="8" t="s">
        <v>158</v>
      </c>
      <c r="G4520" s="77" t="s">
        <v>5551</v>
      </c>
      <c r="H4520" s="78" t="s">
        <v>5552</v>
      </c>
      <c r="I4520" s="14" t="s">
        <v>5553</v>
      </c>
      <c r="J4520" s="14" t="s">
        <v>14943</v>
      </c>
      <c r="K4520" s="14" t="s">
        <v>29</v>
      </c>
      <c r="L4520" s="15" t="s">
        <v>30</v>
      </c>
      <c r="M4520" s="7" t="s">
        <v>9427</v>
      </c>
      <c r="N4520" s="16" t="s">
        <v>4760</v>
      </c>
      <c r="O4520" s="16"/>
      <c r="P4520" s="16" t="s">
        <v>2518</v>
      </c>
      <c r="Q4520" s="16" t="s">
        <v>4109</v>
      </c>
      <c r="R4520" s="31">
        <v>37429</v>
      </c>
      <c r="S4520" s="31">
        <v>44883</v>
      </c>
      <c r="T4520" s="111">
        <v>45577</v>
      </c>
      <c r="U4520" s="31"/>
      <c r="V4520" s="31"/>
      <c r="W4520" s="31"/>
      <c r="X4520" s="17"/>
      <c r="Y4520" s="17"/>
      <c r="Z4520" s="31"/>
      <c r="AA4520" s="18">
        <f t="shared" ca="1" si="350"/>
        <v>23</v>
      </c>
      <c r="AB4520" s="19" t="s">
        <v>7878</v>
      </c>
      <c r="AC4520" s="35" t="str">
        <f t="shared" si="354"/>
        <v>1 anos 10 meses 24 dias</v>
      </c>
      <c r="AD4520" s="35" t="str">
        <f ca="1">IF(AND(V4520="",T4520&lt;TODAY()),"Contrato Encerrado",IF(AND(V4520="",T4520&gt;TODAY()),DATEDIF(TODAY(),T4520,"Y")&amp;" anos"&amp;" "&amp;DATEDIF(TODAY(),T4520,"YM")&amp;" meses"&amp;" "&amp;DATEDIF(TODAY(),T4520,"MD")&amp;" dias",IF(AND(X4520="",V4520&lt;TODAY()),"Contrato Encerrado",IF(AND(X4520="",V4520&gt;TODAY()),DATEDIF(TODAY(),V4520,"Y")&amp;" anos"&amp;" "&amp;DATEDIF(TODAY(),V4520,"YM")&amp;" meses"&amp;" "&amp;DATEDIF(TODAY(),V4520,"MD")&amp;" dias",IF(AND(Z4520="",X4520&lt;TODAY()),"Contrato Encerrado",IF(AND(Z4520="",X4520&gt;TODAY()),DATEDIF(TODAY(),X4520,"Y")&amp;" anos"&amp;" "&amp;DATEDIF(TODAY(),X4520,"YM")&amp;" meses"&amp;" "&amp;DATEDIF(TODAY(),X4520,"MD")&amp;" dias",IF(AND(Z4520&lt;&gt;””,Z4520&lt;TODAY()),"Contrato Encerrado",IF(AND(Z4520&lt;&gt;"",Z4520&gt;TODAY()),DATEDIF(TODAY(),Z4520,"Y")&amp;" anos"&amp;" "&amp;DATEDIF(TODAY(),Z4520,"YM")&amp;" meses"&amp;" "&amp;DATEDIF(TODAY(),Z4520,"MD")&amp;" dias"))))))))</f>
        <v>Contrato Encerrado</v>
      </c>
      <c r="AE4520" s="35">
        <f t="shared" si="351"/>
        <v>694</v>
      </c>
      <c r="AF4520" s="35">
        <f t="shared" si="352"/>
        <v>36</v>
      </c>
      <c r="AG4520" s="17" t="str">
        <f t="shared" si="353"/>
        <v>0 anos 1 meses 5 dias</v>
      </c>
    </row>
    <row r="4521" spans="1:33" ht="11.25" customHeight="1" x14ac:dyDescent="0.2">
      <c r="A4521" s="8" t="s">
        <v>9</v>
      </c>
      <c r="B4521" s="8" t="s">
        <v>13</v>
      </c>
      <c r="C4521" s="22" t="s">
        <v>17</v>
      </c>
      <c r="D4521" s="37">
        <v>2025</v>
      </c>
      <c r="E4521" s="12" t="s">
        <v>772</v>
      </c>
      <c r="F4521" s="8" t="s">
        <v>773</v>
      </c>
      <c r="G4521" s="9" t="s">
        <v>16733</v>
      </c>
      <c r="H4521" s="8" t="s">
        <v>16734</v>
      </c>
      <c r="I4521" s="14" t="s">
        <v>16735</v>
      </c>
      <c r="J4521" s="14" t="s">
        <v>10</v>
      </c>
      <c r="K4521" s="14" t="s">
        <v>29</v>
      </c>
      <c r="L4521" s="15" t="s">
        <v>30</v>
      </c>
      <c r="M4521" s="7" t="s">
        <v>9427</v>
      </c>
      <c r="N4521" s="15" t="s">
        <v>2098</v>
      </c>
      <c r="O4521" s="15" t="s">
        <v>14022</v>
      </c>
      <c r="P4521" s="15" t="s">
        <v>2518</v>
      </c>
      <c r="Q4521" s="15" t="s">
        <v>2523</v>
      </c>
      <c r="R4521" s="20">
        <v>37649</v>
      </c>
      <c r="S4521" s="20">
        <v>45770</v>
      </c>
      <c r="T4521" s="20">
        <v>46134</v>
      </c>
      <c r="U4521" s="20"/>
      <c r="V4521" s="20"/>
      <c r="W4521" s="20"/>
      <c r="X4521" s="17"/>
      <c r="Y4521" s="17"/>
      <c r="Z4521" s="20"/>
      <c r="AA4521" s="18">
        <f t="shared" ca="1" si="350"/>
        <v>22</v>
      </c>
      <c r="AB4521" s="15" t="s">
        <v>7878</v>
      </c>
      <c r="AC4521" s="35" t="str">
        <f t="shared" si="354"/>
        <v>0 anos 11 meses 30 dias</v>
      </c>
      <c r="AD4521" s="35" t="str">
        <f ca="1">IF(AND(V4521="",T4521&lt;TODAY()),"Contrato Encerrado",IF(AND(V4521="",T4521&gt;TODAY()),DATEDIF(TODAY(),T4521,"Y")&amp;" anos"&amp;" "&amp;DATEDIF(TODAY(),T4521,"YM")&amp;" meses"&amp;" "&amp;DATEDIF(TODAY(),T4521,"MD")&amp;" dias",IF(AND(X4521="",V4521&lt;TODAY()),"Contrato Encerrado",IF(AND(X4521="",V4521&gt;TODAY()),DATEDIF(TODAY(),V4521,"Y")&amp;" anos"&amp;" "&amp;DATEDIF(TODAY(),V4521,"YM")&amp;" meses"&amp;" "&amp;DATEDIF(TODAY(),V4521,"MD")&amp;" dias",IF(AND(Z4521="",X4521&lt;TODAY()),"Contrato Encerrado",IF(AND(Z4521="",X4521&gt;TODAY()),DATEDIF(TODAY(),X4521,"Y")&amp;" anos"&amp;" "&amp;DATEDIF(TODAY(),X4521,"YM")&amp;" meses"&amp;" "&amp;DATEDIF(TODAY(),X4521,"MD")&amp;" dias",IF(AND(Z4521&lt;&gt;””,Z4521&lt;TODAY()),"Contrato Encerrado",IF(AND(Z4521&lt;&gt;"",Z4521&gt;TODAY()),DATEDIF(TODAY(),Z4521,"Y")&amp;" anos"&amp;" "&amp;DATEDIF(TODAY(),Z4521,"YM")&amp;" meses"&amp;" "&amp;DATEDIF(TODAY(),Z4521,"MD")&amp;" dias"))))))))</f>
        <v>0 anos 6 meses 15 dias</v>
      </c>
      <c r="AE4521" s="35">
        <f t="shared" si="351"/>
        <v>364</v>
      </c>
      <c r="AF4521" s="35">
        <f t="shared" si="352"/>
        <v>366</v>
      </c>
      <c r="AG4521" s="17" t="str">
        <f t="shared" si="353"/>
        <v>0 anos 11 meses 31 dias</v>
      </c>
    </row>
    <row r="4522" spans="1:33" ht="11.25" customHeight="1" x14ac:dyDescent="0.2">
      <c r="A4522" s="8" t="s">
        <v>9</v>
      </c>
      <c r="B4522" s="8" t="s">
        <v>13</v>
      </c>
      <c r="C4522" s="22" t="s">
        <v>20</v>
      </c>
      <c r="D4522" s="37">
        <v>2024</v>
      </c>
      <c r="E4522" s="12" t="s">
        <v>157</v>
      </c>
      <c r="F4522" s="8" t="s">
        <v>158</v>
      </c>
      <c r="G4522" s="77" t="s">
        <v>13963</v>
      </c>
      <c r="H4522" s="78" t="s">
        <v>13964</v>
      </c>
      <c r="I4522" s="14" t="s">
        <v>13965</v>
      </c>
      <c r="J4522" s="14" t="s">
        <v>1302</v>
      </c>
      <c r="K4522" s="14" t="s">
        <v>29</v>
      </c>
      <c r="L4522" s="15" t="s">
        <v>30</v>
      </c>
      <c r="M4522" s="7" t="s">
        <v>9427</v>
      </c>
      <c r="N4522" s="15" t="s">
        <v>2101</v>
      </c>
      <c r="O4522" s="15" t="s">
        <v>7884</v>
      </c>
      <c r="P4522" s="15" t="s">
        <v>2518</v>
      </c>
      <c r="Q4522" s="15" t="s">
        <v>2521</v>
      </c>
      <c r="R4522" s="20">
        <v>31034</v>
      </c>
      <c r="S4522" s="20">
        <v>45469</v>
      </c>
      <c r="T4522" s="20">
        <v>45743</v>
      </c>
      <c r="U4522" s="20"/>
      <c r="V4522" s="20"/>
      <c r="W4522" s="20"/>
      <c r="X4522" s="17"/>
      <c r="Y4522" s="17"/>
      <c r="Z4522" s="20"/>
      <c r="AA4522" s="18">
        <f t="shared" ca="1" si="350"/>
        <v>40</v>
      </c>
      <c r="AB4522" s="15" t="s">
        <v>7878</v>
      </c>
      <c r="AC4522" s="35" t="str">
        <f t="shared" si="354"/>
        <v>0 anos 9 meses 1 dias</v>
      </c>
      <c r="AD4522" s="35" t="str">
        <f ca="1">IF(AND(V4522="",T4522&lt;TODAY()),"Contrato Encerrado",IF(AND(V4522="",T4522&gt;TODAY()),DATEDIF(TODAY(),T4522,"Y")&amp;" anos"&amp;" "&amp;DATEDIF(TODAY(),T4522,"YM")&amp;" meses"&amp;" "&amp;DATEDIF(TODAY(),T4522,"MD")&amp;" dias",IF(AND(X4522="",V4522&lt;TODAY()),"Contrato Encerrado",IF(AND(X4522="",V4522&gt;TODAY()),DATEDIF(TODAY(),V4522,"Y")&amp;" anos"&amp;" "&amp;DATEDIF(TODAY(),V4522,"YM")&amp;" meses"&amp;" "&amp;DATEDIF(TODAY(),V4522,"MD")&amp;" dias",IF(AND(Z4522="",X4522&lt;TODAY()),"Contrato Encerrado",IF(AND(Z4522="",X4522&gt;TODAY()),DATEDIF(TODAY(),X4522,"Y")&amp;" anos"&amp;" "&amp;DATEDIF(TODAY(),X4522,"YM")&amp;" meses"&amp;" "&amp;DATEDIF(TODAY(),X4522,"MD")&amp;" dias",IF(AND(Z4522&lt;&gt;””,Z4522&lt;TODAY()),"Contrato Encerrado",IF(AND(Z4522&lt;&gt;"",Z4522&gt;TODAY()),DATEDIF(TODAY(),Z4522,"Y")&amp;" anos"&amp;" "&amp;DATEDIF(TODAY(),Z4522,"YM")&amp;" meses"&amp;" "&amp;DATEDIF(TODAY(),Z4522,"MD")&amp;" dias"))))))))</f>
        <v>Contrato Encerrado</v>
      </c>
      <c r="AE4522" s="35">
        <f t="shared" si="351"/>
        <v>274</v>
      </c>
      <c r="AF4522" s="35">
        <f t="shared" si="352"/>
        <v>456</v>
      </c>
      <c r="AG4522" s="17" t="str">
        <f t="shared" si="353"/>
        <v>1 anos 2 meses 31 dias</v>
      </c>
    </row>
    <row r="4523" spans="1:33" ht="11.25" customHeight="1" x14ac:dyDescent="0.2">
      <c r="A4523" s="8" t="s">
        <v>9</v>
      </c>
      <c r="B4523" s="8" t="s">
        <v>13</v>
      </c>
      <c r="C4523" s="22" t="s">
        <v>20</v>
      </c>
      <c r="D4523" s="37">
        <v>2023</v>
      </c>
      <c r="E4523" s="23" t="s">
        <v>307</v>
      </c>
      <c r="F4523" s="8" t="s">
        <v>308</v>
      </c>
      <c r="G4523" s="77" t="s">
        <v>8672</v>
      </c>
      <c r="H4523" s="78" t="s">
        <v>8673</v>
      </c>
      <c r="I4523" s="9" t="s">
        <v>8674</v>
      </c>
      <c r="J4523" s="14" t="s">
        <v>1302</v>
      </c>
      <c r="K4523" s="9" t="s">
        <v>29</v>
      </c>
      <c r="L4523" s="24" t="s">
        <v>30</v>
      </c>
      <c r="M4523" s="7" t="s">
        <v>9427</v>
      </c>
      <c r="N4523" s="24" t="s">
        <v>2115</v>
      </c>
      <c r="O4523" s="24" t="s">
        <v>8675</v>
      </c>
      <c r="P4523" s="24" t="s">
        <v>2518</v>
      </c>
      <c r="Q4523" s="24" t="s">
        <v>2523</v>
      </c>
      <c r="R4523" s="17">
        <v>36946</v>
      </c>
      <c r="S4523" s="17">
        <v>45099</v>
      </c>
      <c r="T4523" s="17">
        <v>45456</v>
      </c>
      <c r="U4523" s="17"/>
      <c r="V4523" s="17"/>
      <c r="W4523" s="17"/>
      <c r="X4523" s="17"/>
      <c r="Y4523" s="17"/>
      <c r="Z4523" s="17"/>
      <c r="AA4523" s="18">
        <f t="shared" ca="1" si="350"/>
        <v>24</v>
      </c>
      <c r="AB4523" s="18" t="s">
        <v>7878</v>
      </c>
      <c r="AC4523" s="35" t="str">
        <f t="shared" si="354"/>
        <v>0 anos 11 meses 22 dias</v>
      </c>
      <c r="AD4523" s="35" t="str">
        <f ca="1">IF(AND(V4523="",T4523&lt;TODAY()),"Contrato Encerrado",IF(AND(V4523="",T4523&gt;TODAY()),DATEDIF(TODAY(),T4523,"Y")&amp;" anos"&amp;" "&amp;DATEDIF(TODAY(),T4523,"YM")&amp;" meses"&amp;" "&amp;DATEDIF(TODAY(),T4523,"MD")&amp;" dias",IF(AND(X4523="",V4523&lt;TODAY()),"Contrato Encerrado",IF(AND(X4523="",V4523&gt;TODAY()),DATEDIF(TODAY(),V4523,"Y")&amp;" anos"&amp;" "&amp;DATEDIF(TODAY(),V4523,"YM")&amp;" meses"&amp;" "&amp;DATEDIF(TODAY(),V4523,"MD")&amp;" dias",IF(AND(Z4523="",X4523&lt;TODAY()),"Contrato Encerrado",IF(AND(Z4523="",X4523&gt;TODAY()),DATEDIF(TODAY(),X4523,"Y")&amp;" anos"&amp;" "&amp;DATEDIF(TODAY(),X4523,"YM")&amp;" meses"&amp;" "&amp;DATEDIF(TODAY(),X4523,"MD")&amp;" dias",IF(AND(Z4523&lt;&gt;””,Z4523&lt;TODAY()),"Contrato Encerrado",IF(AND(Z4523&lt;&gt;"",Z4523&gt;TODAY()),DATEDIF(TODAY(),Z4523,"Y")&amp;" anos"&amp;" "&amp;DATEDIF(TODAY(),Z4523,"YM")&amp;" meses"&amp;" "&amp;DATEDIF(TODAY(),Z4523,"MD")&amp;" dias"))))))))</f>
        <v>Contrato Encerrado</v>
      </c>
      <c r="AE4523" s="35">
        <f t="shared" si="351"/>
        <v>357</v>
      </c>
      <c r="AF4523" s="35">
        <f t="shared" si="352"/>
        <v>373</v>
      </c>
      <c r="AG4523" s="17" t="str">
        <f t="shared" si="353"/>
        <v>1 anos 0 meses 7 dias</v>
      </c>
    </row>
    <row r="4524" spans="1:33" ht="11.25" customHeight="1" x14ac:dyDescent="0.2">
      <c r="A4524" s="8" t="s">
        <v>9</v>
      </c>
      <c r="B4524" s="10" t="s">
        <v>13</v>
      </c>
      <c r="C4524" s="11" t="s">
        <v>22</v>
      </c>
      <c r="D4524" s="36">
        <v>2022</v>
      </c>
      <c r="E4524" s="12" t="s">
        <v>157</v>
      </c>
      <c r="F4524" s="8" t="s">
        <v>158</v>
      </c>
      <c r="G4524" s="77" t="s">
        <v>1881</v>
      </c>
      <c r="H4524" s="78" t="s">
        <v>1882</v>
      </c>
      <c r="I4524" s="14" t="s">
        <v>1883</v>
      </c>
      <c r="J4524" s="67" t="s">
        <v>14943</v>
      </c>
      <c r="K4524" s="14" t="s">
        <v>29</v>
      </c>
      <c r="L4524" s="15" t="s">
        <v>81</v>
      </c>
      <c r="M4524" s="7" t="s">
        <v>82</v>
      </c>
      <c r="N4524" s="16" t="s">
        <v>4113</v>
      </c>
      <c r="O4524" s="16"/>
      <c r="P4524" s="16" t="s">
        <v>2517</v>
      </c>
      <c r="Q4524" s="16" t="s">
        <v>2522</v>
      </c>
      <c r="R4524" s="31">
        <v>38264</v>
      </c>
      <c r="S4524" s="31">
        <v>44511</v>
      </c>
      <c r="T4524" s="31">
        <v>44943</v>
      </c>
      <c r="U4524" s="31"/>
      <c r="V4524" s="31"/>
      <c r="W4524" s="31"/>
      <c r="X4524" s="17"/>
      <c r="Y4524" s="17"/>
      <c r="Z4524" s="31"/>
      <c r="AA4524" s="18">
        <f t="shared" ca="1" si="350"/>
        <v>21</v>
      </c>
      <c r="AB4524" s="19" t="s">
        <v>7878</v>
      </c>
      <c r="AC4524" s="35" t="str">
        <f t="shared" si="354"/>
        <v>1 anos 2 meses 6 dias</v>
      </c>
      <c r="AD4524" s="35" t="str">
        <f ca="1">IF(AND(V4524="",T4524&lt;TODAY()),"Contrato Encerrado",IF(AND(V4524="",T4524&gt;TODAY()),DATEDIF(TODAY(),T4524,"Y")&amp;" anos"&amp;" "&amp;DATEDIF(TODAY(),T4524,"YM")&amp;" meses"&amp;" "&amp;DATEDIF(TODAY(),T4524,"MD")&amp;" dias",IF(AND(X4524="",V4524&lt;TODAY()),"Contrato Encerrado",IF(AND(X4524="",V4524&gt;TODAY()),DATEDIF(TODAY(),V4524,"Y")&amp;" anos"&amp;" "&amp;DATEDIF(TODAY(),V4524,"YM")&amp;" meses"&amp;" "&amp;DATEDIF(TODAY(),V4524,"MD")&amp;" dias",IF(AND(Z4524="",X4524&lt;TODAY()),"Contrato Encerrado",IF(AND(Z4524="",X4524&gt;TODAY()),DATEDIF(TODAY(),X4524,"Y")&amp;" anos"&amp;" "&amp;DATEDIF(TODAY(),X4524,"YM")&amp;" meses"&amp;" "&amp;DATEDIF(TODAY(),X4524,"MD")&amp;" dias",IF(AND(Z4524&lt;&gt;””,Z4524&lt;TODAY()),"Contrato Encerrado",IF(AND(Z4524&lt;&gt;"",Z4524&gt;TODAY()),DATEDIF(TODAY(),Z4524,"Y")&amp;" anos"&amp;" "&amp;DATEDIF(TODAY(),Z4524,"YM")&amp;" meses"&amp;" "&amp;DATEDIF(TODAY(),Z4524,"MD")&amp;" dias"))))))))</f>
        <v>Contrato Encerrado</v>
      </c>
      <c r="AE4524" s="35">
        <f t="shared" si="351"/>
        <v>432</v>
      </c>
      <c r="AF4524" s="35">
        <f t="shared" si="352"/>
        <v>298</v>
      </c>
      <c r="AG4524" s="17" t="str">
        <f t="shared" si="353"/>
        <v>0 anos 9 meses 24 dias</v>
      </c>
    </row>
    <row r="4525" spans="1:33" ht="11.25" customHeight="1" x14ac:dyDescent="0.2">
      <c r="A4525" s="8" t="s">
        <v>9</v>
      </c>
      <c r="B4525" s="8" t="s">
        <v>13</v>
      </c>
      <c r="C4525" s="22" t="s">
        <v>11</v>
      </c>
      <c r="D4525" s="37">
        <v>2024</v>
      </c>
      <c r="E4525" s="12" t="s">
        <v>79</v>
      </c>
      <c r="F4525" s="8" t="s">
        <v>80</v>
      </c>
      <c r="G4525" s="77" t="s">
        <v>11718</v>
      </c>
      <c r="H4525" s="78" t="s">
        <v>11719</v>
      </c>
      <c r="I4525" s="14" t="s">
        <v>11720</v>
      </c>
      <c r="J4525" s="14" t="s">
        <v>10</v>
      </c>
      <c r="K4525" s="14" t="s">
        <v>29</v>
      </c>
      <c r="L4525" s="15" t="s">
        <v>30</v>
      </c>
      <c r="M4525" s="7" t="s">
        <v>9427</v>
      </c>
      <c r="N4525" s="15" t="s">
        <v>2100</v>
      </c>
      <c r="O4525" s="15" t="s">
        <v>10152</v>
      </c>
      <c r="P4525" s="15" t="s">
        <v>2518</v>
      </c>
      <c r="Q4525" s="15" t="s">
        <v>2523</v>
      </c>
      <c r="R4525" s="20">
        <v>34369</v>
      </c>
      <c r="S4525" s="20">
        <v>45299</v>
      </c>
      <c r="T4525" s="20">
        <v>46029</v>
      </c>
      <c r="U4525" s="20"/>
      <c r="V4525" s="20"/>
      <c r="W4525" s="20"/>
      <c r="X4525" s="17"/>
      <c r="Y4525" s="17"/>
      <c r="Z4525" s="20"/>
      <c r="AA4525" s="18">
        <f t="shared" ca="1" si="350"/>
        <v>31</v>
      </c>
      <c r="AB4525" s="15" t="s">
        <v>7878</v>
      </c>
      <c r="AC4525" s="35" t="str">
        <f t="shared" si="354"/>
        <v>1 anos 11 meses 30 dias</v>
      </c>
      <c r="AD4525" s="35" t="str">
        <f ca="1">IF(AND(V4525="",T4525&lt;TODAY()),"Contrato Encerrado",IF(AND(V4525="",T4525&gt;TODAY()),DATEDIF(TODAY(),T4525,"Y")&amp;" anos"&amp;" "&amp;DATEDIF(TODAY(),T4525,"YM")&amp;" meses"&amp;" "&amp;DATEDIF(TODAY(),T4525,"MD")&amp;" dias",IF(AND(X4525="",V4525&lt;TODAY()),"Contrato Encerrado",IF(AND(X4525="",V4525&gt;TODAY()),DATEDIF(TODAY(),V4525,"Y")&amp;" anos"&amp;" "&amp;DATEDIF(TODAY(),V4525,"YM")&amp;" meses"&amp;" "&amp;DATEDIF(TODAY(),V4525,"MD")&amp;" dias",IF(AND(Z4525="",X4525&lt;TODAY()),"Contrato Encerrado",IF(AND(Z4525="",X4525&gt;TODAY()),DATEDIF(TODAY(),X4525,"Y")&amp;" anos"&amp;" "&amp;DATEDIF(TODAY(),X4525,"YM")&amp;" meses"&amp;" "&amp;DATEDIF(TODAY(),X4525,"MD")&amp;" dias",IF(AND(Z4525&lt;&gt;””,Z4525&lt;TODAY()),"Contrato Encerrado",IF(AND(Z4525&lt;&gt;"",Z4525&gt;TODAY()),DATEDIF(TODAY(),Z4525,"Y")&amp;" anos"&amp;" "&amp;DATEDIF(TODAY(),Z4525,"YM")&amp;" meses"&amp;" "&amp;DATEDIF(TODAY(),Z4525,"MD")&amp;" dias"))))))))</f>
        <v>0 anos 3 meses 0 dias</v>
      </c>
      <c r="AE4525" s="35">
        <f t="shared" si="351"/>
        <v>730</v>
      </c>
      <c r="AF4525" s="35">
        <f t="shared" si="352"/>
        <v>0</v>
      </c>
      <c r="AG4525" s="17" t="str">
        <f t="shared" si="353"/>
        <v>ESTÁGIO COMPLETOU 2 ANOS</v>
      </c>
    </row>
    <row r="4526" spans="1:33" ht="11.25" customHeight="1" x14ac:dyDescent="0.2">
      <c r="A4526" s="8" t="s">
        <v>9</v>
      </c>
      <c r="B4526" s="10" t="s">
        <v>13</v>
      </c>
      <c r="C4526" s="11" t="s">
        <v>23</v>
      </c>
      <c r="D4526" s="36">
        <v>2021</v>
      </c>
      <c r="E4526" s="12" t="s">
        <v>1708</v>
      </c>
      <c r="F4526" s="8" t="s">
        <v>1709</v>
      </c>
      <c r="G4526" s="77" t="s">
        <v>3894</v>
      </c>
      <c r="H4526" s="78" t="s">
        <v>3895</v>
      </c>
      <c r="I4526" s="14" t="s">
        <v>3896</v>
      </c>
      <c r="J4526" s="14" t="s">
        <v>1302</v>
      </c>
      <c r="K4526" s="14" t="s">
        <v>29</v>
      </c>
      <c r="L4526" s="15" t="s">
        <v>30</v>
      </c>
      <c r="M4526" s="7" t="s">
        <v>9427</v>
      </c>
      <c r="N4526" s="24" t="s">
        <v>2104</v>
      </c>
      <c r="O4526" s="27"/>
      <c r="P4526" s="26" t="s">
        <v>2517</v>
      </c>
      <c r="Q4526" s="26" t="s">
        <v>2522</v>
      </c>
      <c r="R4526" s="31">
        <v>36019</v>
      </c>
      <c r="S4526" s="31">
        <v>44453</v>
      </c>
      <c r="T4526" s="31">
        <v>44531</v>
      </c>
      <c r="U4526" s="31"/>
      <c r="V4526" s="31"/>
      <c r="W4526" s="31"/>
      <c r="X4526" s="17"/>
      <c r="Y4526" s="17"/>
      <c r="Z4526" s="31"/>
      <c r="AA4526" s="18">
        <f t="shared" ca="1" si="350"/>
        <v>27</v>
      </c>
      <c r="AB4526" s="19" t="s">
        <v>7877</v>
      </c>
      <c r="AC4526" s="35" t="str">
        <f t="shared" si="354"/>
        <v>0 anos 2 meses 17 dias</v>
      </c>
      <c r="AD4526" s="35" t="str">
        <f ca="1">IF(AND(V4526="",T4526&lt;TODAY()),"Contrato Encerrado",IF(AND(V4526="",T4526&gt;TODAY()),DATEDIF(TODAY(),T4526,"Y")&amp;" anos"&amp;" "&amp;DATEDIF(TODAY(),T4526,"YM")&amp;" meses"&amp;" "&amp;DATEDIF(TODAY(),T4526,"MD")&amp;" dias",IF(AND(X4526="",V4526&lt;TODAY()),"Contrato Encerrado",IF(AND(X4526="",V4526&gt;TODAY()),DATEDIF(TODAY(),V4526,"Y")&amp;" anos"&amp;" "&amp;DATEDIF(TODAY(),V4526,"YM")&amp;" meses"&amp;" "&amp;DATEDIF(TODAY(),V4526,"MD")&amp;" dias",IF(AND(Z4526="",X4526&lt;TODAY()),"Contrato Encerrado",IF(AND(Z4526="",X4526&gt;TODAY()),DATEDIF(TODAY(),X4526,"Y")&amp;" anos"&amp;" "&amp;DATEDIF(TODAY(),X4526,"YM")&amp;" meses"&amp;" "&amp;DATEDIF(TODAY(),X4526,"MD")&amp;" dias",IF(AND(Z4526&lt;&gt;””,Z4526&lt;TODAY()),"Contrato Encerrado",IF(AND(Z4526&lt;&gt;"",Z4526&gt;TODAY()),DATEDIF(TODAY(),Z4526,"Y")&amp;" anos"&amp;" "&amp;DATEDIF(TODAY(),Z4526,"YM")&amp;" meses"&amp;" "&amp;DATEDIF(TODAY(),Z4526,"MD")&amp;" dias"))))))))</f>
        <v>Contrato Encerrado</v>
      </c>
      <c r="AE4526" s="35">
        <f t="shared" si="351"/>
        <v>78</v>
      </c>
      <c r="AF4526" s="35">
        <f t="shared" si="352"/>
        <v>652</v>
      </c>
      <c r="AG4526" s="17" t="str">
        <f t="shared" si="353"/>
        <v>1 anos 9 meses 13 dias</v>
      </c>
    </row>
    <row r="4527" spans="1:33" ht="11.25" customHeight="1" x14ac:dyDescent="0.2">
      <c r="A4527" s="8" t="s">
        <v>9</v>
      </c>
      <c r="B4527" s="10" t="s">
        <v>13</v>
      </c>
      <c r="C4527" s="11" t="s">
        <v>23</v>
      </c>
      <c r="D4527" s="36">
        <v>2022</v>
      </c>
      <c r="E4527" s="12" t="s">
        <v>1304</v>
      </c>
      <c r="F4527" s="8" t="s">
        <v>1305</v>
      </c>
      <c r="G4527" s="77" t="s">
        <v>5554</v>
      </c>
      <c r="H4527" s="78" t="s">
        <v>5555</v>
      </c>
      <c r="I4527" s="14" t="s">
        <v>5556</v>
      </c>
      <c r="J4527" s="14" t="s">
        <v>1302</v>
      </c>
      <c r="K4527" s="14" t="s">
        <v>29</v>
      </c>
      <c r="L4527" s="15" t="s">
        <v>81</v>
      </c>
      <c r="M4527" s="7" t="s">
        <v>82</v>
      </c>
      <c r="N4527" s="16" t="s">
        <v>4113</v>
      </c>
      <c r="O4527" s="16"/>
      <c r="P4527" s="16" t="s">
        <v>2518</v>
      </c>
      <c r="Q4527" s="16" t="s">
        <v>2523</v>
      </c>
      <c r="R4527" s="31">
        <v>38407</v>
      </c>
      <c r="S4527" s="31">
        <v>44851</v>
      </c>
      <c r="T4527" s="31">
        <v>44988</v>
      </c>
      <c r="U4527" s="31"/>
      <c r="V4527" s="31"/>
      <c r="W4527" s="31"/>
      <c r="X4527" s="17"/>
      <c r="Y4527" s="17"/>
      <c r="Z4527" s="31"/>
      <c r="AA4527" s="18">
        <f t="shared" ca="1" si="350"/>
        <v>20</v>
      </c>
      <c r="AB4527" s="19" t="s">
        <v>7877</v>
      </c>
      <c r="AC4527" s="35" t="str">
        <f t="shared" si="354"/>
        <v>0 anos 4 meses 14 dias</v>
      </c>
      <c r="AD4527" s="35" t="str">
        <f ca="1">IF(AND(V4527="",T4527&lt;TODAY()),"Contrato Encerrado",IF(AND(V4527="",T4527&gt;TODAY()),DATEDIF(TODAY(),T4527,"Y")&amp;" anos"&amp;" "&amp;DATEDIF(TODAY(),T4527,"YM")&amp;" meses"&amp;" "&amp;DATEDIF(TODAY(),T4527,"MD")&amp;" dias",IF(AND(X4527="",V4527&lt;TODAY()),"Contrato Encerrado",IF(AND(X4527="",V4527&gt;TODAY()),DATEDIF(TODAY(),V4527,"Y")&amp;" anos"&amp;" "&amp;DATEDIF(TODAY(),V4527,"YM")&amp;" meses"&amp;" "&amp;DATEDIF(TODAY(),V4527,"MD")&amp;" dias",IF(AND(Z4527="",X4527&lt;TODAY()),"Contrato Encerrado",IF(AND(Z4527="",X4527&gt;TODAY()),DATEDIF(TODAY(),X4527,"Y")&amp;" anos"&amp;" "&amp;DATEDIF(TODAY(),X4527,"YM")&amp;" meses"&amp;" "&amp;DATEDIF(TODAY(),X4527,"MD")&amp;" dias",IF(AND(Z4527&lt;&gt;””,Z4527&lt;TODAY()),"Contrato Encerrado",IF(AND(Z4527&lt;&gt;"",Z4527&gt;TODAY()),DATEDIF(TODAY(),Z4527,"Y")&amp;" anos"&amp;" "&amp;DATEDIF(TODAY(),Z4527,"YM")&amp;" meses"&amp;" "&amp;DATEDIF(TODAY(),Z4527,"MD")&amp;" dias"))))))))</f>
        <v>Contrato Encerrado</v>
      </c>
      <c r="AE4527" s="35">
        <f t="shared" si="351"/>
        <v>137</v>
      </c>
      <c r="AF4527" s="35">
        <f t="shared" si="352"/>
        <v>593</v>
      </c>
      <c r="AG4527" s="17" t="str">
        <f t="shared" si="353"/>
        <v>1 anos 7 meses 15 dias</v>
      </c>
    </row>
    <row r="4528" spans="1:33" ht="11.25" customHeight="1" x14ac:dyDescent="0.2">
      <c r="A4528" s="8" t="s">
        <v>9</v>
      </c>
      <c r="B4528" s="10" t="s">
        <v>13</v>
      </c>
      <c r="C4528" s="11" t="s">
        <v>24</v>
      </c>
      <c r="D4528" s="36">
        <v>2022</v>
      </c>
      <c r="E4528" s="12" t="s">
        <v>157</v>
      </c>
      <c r="F4528" s="8" t="s">
        <v>158</v>
      </c>
      <c r="G4528" s="77" t="s">
        <v>5557</v>
      </c>
      <c r="H4528" s="78" t="s">
        <v>5558</v>
      </c>
      <c r="I4528" s="14" t="s">
        <v>5559</v>
      </c>
      <c r="J4528" s="14" t="s">
        <v>14943</v>
      </c>
      <c r="K4528" s="14" t="s">
        <v>29</v>
      </c>
      <c r="L4528" s="15" t="s">
        <v>30</v>
      </c>
      <c r="M4528" s="7" t="s">
        <v>9427</v>
      </c>
      <c r="N4528" s="16" t="s">
        <v>4159</v>
      </c>
      <c r="O4528" s="16"/>
      <c r="P4528" s="16" t="s">
        <v>2518</v>
      </c>
      <c r="Q4528" s="16" t="s">
        <v>2521</v>
      </c>
      <c r="R4528" s="31">
        <v>25208</v>
      </c>
      <c r="S4528" s="31">
        <v>44851</v>
      </c>
      <c r="T4528" s="31">
        <v>45279</v>
      </c>
      <c r="U4528" s="31"/>
      <c r="V4528" s="31"/>
      <c r="W4528" s="31"/>
      <c r="X4528" s="17"/>
      <c r="Y4528" s="17"/>
      <c r="Z4528" s="31"/>
      <c r="AA4528" s="18">
        <f t="shared" ca="1" si="350"/>
        <v>56</v>
      </c>
      <c r="AB4528" s="19" t="s">
        <v>7877</v>
      </c>
      <c r="AC4528" s="35" t="str">
        <f t="shared" si="354"/>
        <v>1 anos 2 meses 2 dias</v>
      </c>
      <c r="AD4528" s="35" t="str">
        <f ca="1">IF(AND(V4528="",T4528&lt;TODAY()),"Contrato Encerrado",IF(AND(V4528="",T4528&gt;TODAY()),DATEDIF(TODAY(),T4528,"Y")&amp;" anos"&amp;" "&amp;DATEDIF(TODAY(),T4528,"YM")&amp;" meses"&amp;" "&amp;DATEDIF(TODAY(),T4528,"MD")&amp;" dias",IF(AND(X4528="",V4528&lt;TODAY()),"Contrato Encerrado",IF(AND(X4528="",V4528&gt;TODAY()),DATEDIF(TODAY(),V4528,"Y")&amp;" anos"&amp;" "&amp;DATEDIF(TODAY(),V4528,"YM")&amp;" meses"&amp;" "&amp;DATEDIF(TODAY(),V4528,"MD")&amp;" dias",IF(AND(Z4528="",X4528&lt;TODAY()),"Contrato Encerrado",IF(AND(Z4528="",X4528&gt;TODAY()),DATEDIF(TODAY(),X4528,"Y")&amp;" anos"&amp;" "&amp;DATEDIF(TODAY(),X4528,"YM")&amp;" meses"&amp;" "&amp;DATEDIF(TODAY(),X4528,"MD")&amp;" dias",IF(AND(Z4528&lt;&gt;””,Z4528&lt;TODAY()),"Contrato Encerrado",IF(AND(Z4528&lt;&gt;"",Z4528&gt;TODAY()),DATEDIF(TODAY(),Z4528,"Y")&amp;" anos"&amp;" "&amp;DATEDIF(TODAY(),Z4528,"YM")&amp;" meses"&amp;" "&amp;DATEDIF(TODAY(),Z4528,"MD")&amp;" dias"))))))))</f>
        <v>Contrato Encerrado</v>
      </c>
      <c r="AE4528" s="35">
        <f t="shared" si="351"/>
        <v>428</v>
      </c>
      <c r="AF4528" s="35">
        <f t="shared" si="352"/>
        <v>302</v>
      </c>
      <c r="AG4528" s="17" t="str">
        <f t="shared" si="353"/>
        <v>0 anos 9 meses 28 dias</v>
      </c>
    </row>
    <row r="4529" spans="1:33" ht="11.25" customHeight="1" x14ac:dyDescent="0.2">
      <c r="A4529" s="8" t="s">
        <v>9</v>
      </c>
      <c r="B4529" s="8" t="s">
        <v>13</v>
      </c>
      <c r="C4529" s="22" t="s">
        <v>17</v>
      </c>
      <c r="D4529" s="37">
        <v>2024</v>
      </c>
      <c r="E4529" s="12" t="s">
        <v>1708</v>
      </c>
      <c r="F4529" s="8" t="s">
        <v>1709</v>
      </c>
      <c r="G4529" s="77" t="s">
        <v>13482</v>
      </c>
      <c r="H4529" s="78" t="s">
        <v>13483</v>
      </c>
      <c r="I4529" s="14" t="s">
        <v>13484</v>
      </c>
      <c r="J4529" s="14" t="s">
        <v>1302</v>
      </c>
      <c r="K4529" s="14" t="s">
        <v>29</v>
      </c>
      <c r="L4529" s="15" t="s">
        <v>30</v>
      </c>
      <c r="M4529" s="7" t="s">
        <v>9427</v>
      </c>
      <c r="N4529" s="15" t="s">
        <v>4807</v>
      </c>
      <c r="O4529" s="15" t="s">
        <v>9560</v>
      </c>
      <c r="P4529" s="15" t="s">
        <v>2518</v>
      </c>
      <c r="Q4529" s="15" t="s">
        <v>2523</v>
      </c>
      <c r="R4529" s="30">
        <v>38125</v>
      </c>
      <c r="S4529" s="30">
        <v>45407</v>
      </c>
      <c r="T4529" s="30">
        <v>45537</v>
      </c>
      <c r="U4529" s="30"/>
      <c r="V4529" s="30"/>
      <c r="W4529" s="30"/>
      <c r="X4529" s="17"/>
      <c r="Y4529" s="17"/>
      <c r="Z4529" s="30"/>
      <c r="AA4529" s="18">
        <f t="shared" ca="1" si="350"/>
        <v>21</v>
      </c>
      <c r="AB4529" s="15" t="s">
        <v>7877</v>
      </c>
      <c r="AC4529" s="35" t="str">
        <f t="shared" si="354"/>
        <v>0 anos 4 meses 8 dias</v>
      </c>
      <c r="AD4529" s="35" t="str">
        <f ca="1">IF(AND(V4529="",T4529&lt;TODAY()),"Contrato Encerrado",IF(AND(V4529="",T4529&gt;TODAY()),DATEDIF(TODAY(),T4529,"Y")&amp;" anos"&amp;" "&amp;DATEDIF(TODAY(),T4529,"YM")&amp;" meses"&amp;" "&amp;DATEDIF(TODAY(),T4529,"MD")&amp;" dias",IF(AND(X4529="",V4529&lt;TODAY()),"Contrato Encerrado",IF(AND(X4529="",V4529&gt;TODAY()),DATEDIF(TODAY(),V4529,"Y")&amp;" anos"&amp;" "&amp;DATEDIF(TODAY(),V4529,"YM")&amp;" meses"&amp;" "&amp;DATEDIF(TODAY(),V4529,"MD")&amp;" dias",IF(AND(Z4529="",X4529&lt;TODAY()),"Contrato Encerrado",IF(AND(Z4529="",X4529&gt;TODAY()),DATEDIF(TODAY(),X4529,"Y")&amp;" anos"&amp;" "&amp;DATEDIF(TODAY(),X4529,"YM")&amp;" meses"&amp;" "&amp;DATEDIF(TODAY(),X4529,"MD")&amp;" dias",IF(AND(Z4529&lt;&gt;””,Z4529&lt;TODAY()),"Contrato Encerrado",IF(AND(Z4529&lt;&gt;"",Z4529&gt;TODAY()),DATEDIF(TODAY(),Z4529,"Y")&amp;" anos"&amp;" "&amp;DATEDIF(TODAY(),Z4529,"YM")&amp;" meses"&amp;" "&amp;DATEDIF(TODAY(),Z4529,"MD")&amp;" dias"))))))))</f>
        <v>Contrato Encerrado</v>
      </c>
      <c r="AE4529" s="35">
        <f t="shared" si="351"/>
        <v>130</v>
      </c>
      <c r="AF4529" s="35">
        <f t="shared" si="352"/>
        <v>600</v>
      </c>
      <c r="AG4529" s="17" t="str">
        <f t="shared" si="353"/>
        <v>1 anos 7 meses 22 dias</v>
      </c>
    </row>
    <row r="4530" spans="1:33" ht="11.25" customHeight="1" x14ac:dyDescent="0.2">
      <c r="A4530" s="8" t="s">
        <v>9</v>
      </c>
      <c r="B4530" s="8" t="s">
        <v>13</v>
      </c>
      <c r="C4530" s="22" t="s">
        <v>20</v>
      </c>
      <c r="D4530" s="37">
        <v>2023</v>
      </c>
      <c r="E4530" s="23" t="s">
        <v>157</v>
      </c>
      <c r="F4530" s="8" t="s">
        <v>158</v>
      </c>
      <c r="G4530" s="77" t="s">
        <v>8676</v>
      </c>
      <c r="H4530" s="78" t="s">
        <v>8677</v>
      </c>
      <c r="I4530" s="9" t="s">
        <v>8678</v>
      </c>
      <c r="J4530" s="14" t="s">
        <v>14943</v>
      </c>
      <c r="K4530" s="9" t="s">
        <v>29</v>
      </c>
      <c r="L4530" s="24" t="s">
        <v>81</v>
      </c>
      <c r="M4530" s="7" t="s">
        <v>82</v>
      </c>
      <c r="N4530" s="24" t="s">
        <v>4113</v>
      </c>
      <c r="O4530" s="24" t="s">
        <v>8006</v>
      </c>
      <c r="P4530" s="24" t="s">
        <v>2518</v>
      </c>
      <c r="Q4530" s="24" t="s">
        <v>4109</v>
      </c>
      <c r="R4530" s="17">
        <v>38347</v>
      </c>
      <c r="S4530" s="17">
        <v>45097</v>
      </c>
      <c r="T4530" s="17">
        <v>45291</v>
      </c>
      <c r="U4530" s="17"/>
      <c r="V4530" s="17"/>
      <c r="W4530" s="17"/>
      <c r="X4530" s="17"/>
      <c r="Y4530" s="17"/>
      <c r="Z4530" s="17"/>
      <c r="AA4530" s="18">
        <f t="shared" ca="1" si="350"/>
        <v>20</v>
      </c>
      <c r="AB4530" s="18" t="s">
        <v>7877</v>
      </c>
      <c r="AC4530" s="35" t="str">
        <f t="shared" si="354"/>
        <v>0 anos 6 meses 11 dias</v>
      </c>
      <c r="AD4530" s="35" t="str">
        <f ca="1">IF(AND(V4530="",T4530&lt;TODAY()),"Contrato Encerrado",IF(AND(V4530="",T4530&gt;TODAY()),DATEDIF(TODAY(),T4530,"Y")&amp;" anos"&amp;" "&amp;DATEDIF(TODAY(),T4530,"YM")&amp;" meses"&amp;" "&amp;DATEDIF(TODAY(),T4530,"MD")&amp;" dias",IF(AND(X4530="",V4530&lt;TODAY()),"Contrato Encerrado",IF(AND(X4530="",V4530&gt;TODAY()),DATEDIF(TODAY(),V4530,"Y")&amp;" anos"&amp;" "&amp;DATEDIF(TODAY(),V4530,"YM")&amp;" meses"&amp;" "&amp;DATEDIF(TODAY(),V4530,"MD")&amp;" dias",IF(AND(Z4530="",X4530&lt;TODAY()),"Contrato Encerrado",IF(AND(Z4530="",X4530&gt;TODAY()),DATEDIF(TODAY(),X4530,"Y")&amp;" anos"&amp;" "&amp;DATEDIF(TODAY(),X4530,"YM")&amp;" meses"&amp;" "&amp;DATEDIF(TODAY(),X4530,"MD")&amp;" dias",IF(AND(Z4530&lt;&gt;””,Z4530&lt;TODAY()),"Contrato Encerrado",IF(AND(Z4530&lt;&gt;"",Z4530&gt;TODAY()),DATEDIF(TODAY(),Z4530,"Y")&amp;" anos"&amp;" "&amp;DATEDIF(TODAY(),Z4530,"YM")&amp;" meses"&amp;" "&amp;DATEDIF(TODAY(),Z4530,"MD")&amp;" dias"))))))))</f>
        <v>Contrato Encerrado</v>
      </c>
      <c r="AE4530" s="35">
        <f t="shared" si="351"/>
        <v>194</v>
      </c>
      <c r="AF4530" s="35">
        <f t="shared" si="352"/>
        <v>536</v>
      </c>
      <c r="AG4530" s="17" t="str">
        <f t="shared" si="353"/>
        <v>1 anos 5 meses 19 dias</v>
      </c>
    </row>
    <row r="4531" spans="1:33" ht="11.25" customHeight="1" x14ac:dyDescent="0.2">
      <c r="A4531" s="8" t="s">
        <v>9</v>
      </c>
      <c r="B4531" s="8" t="s">
        <v>13</v>
      </c>
      <c r="C4531" s="22" t="s">
        <v>25</v>
      </c>
      <c r="D4531" s="37">
        <v>2023</v>
      </c>
      <c r="E4531" s="12" t="s">
        <v>157</v>
      </c>
      <c r="F4531" s="8" t="s">
        <v>158</v>
      </c>
      <c r="G4531" s="77" t="s">
        <v>10901</v>
      </c>
      <c r="H4531" s="78" t="s">
        <v>10902</v>
      </c>
      <c r="I4531" s="14" t="s">
        <v>10903</v>
      </c>
      <c r="J4531" s="14" t="s">
        <v>14943</v>
      </c>
      <c r="K4531" s="14" t="s">
        <v>29</v>
      </c>
      <c r="L4531" s="15" t="s">
        <v>30</v>
      </c>
      <c r="M4531" s="7" t="s">
        <v>9427</v>
      </c>
      <c r="N4531" s="15" t="s">
        <v>10904</v>
      </c>
      <c r="O4531" s="15" t="s">
        <v>9560</v>
      </c>
      <c r="P4531" s="15" t="s">
        <v>2518</v>
      </c>
      <c r="Q4531" s="15" t="s">
        <v>2521</v>
      </c>
      <c r="R4531" s="20">
        <v>36324</v>
      </c>
      <c r="S4531" s="30">
        <v>45246</v>
      </c>
      <c r="T4531" s="20">
        <v>45382</v>
      </c>
      <c r="U4531" s="20"/>
      <c r="V4531" s="20"/>
      <c r="W4531" s="20"/>
      <c r="X4531" s="17"/>
      <c r="Y4531" s="17"/>
      <c r="Z4531" s="20"/>
      <c r="AA4531" s="18">
        <f t="shared" ref="AA4531:AA4594" ca="1" si="355">DATEDIF(R4531,TODAY(),"Y")</f>
        <v>26</v>
      </c>
      <c r="AB4531" s="15" t="s">
        <v>7877</v>
      </c>
      <c r="AC4531" s="35" t="str">
        <f t="shared" si="354"/>
        <v>0 anos 4 meses 15 dias</v>
      </c>
      <c r="AD4531" s="35" t="str">
        <f ca="1">IF(AND(V4531="",T4531&lt;TODAY()),"Contrato Encerrado",IF(AND(V4531="",T4531&gt;TODAY()),DATEDIF(TODAY(),T4531,"Y")&amp;" anos"&amp;" "&amp;DATEDIF(TODAY(),T4531,"YM")&amp;" meses"&amp;" "&amp;DATEDIF(TODAY(),T4531,"MD")&amp;" dias",IF(AND(X4531="",V4531&lt;TODAY()),"Contrato Encerrado",IF(AND(X4531="",V4531&gt;TODAY()),DATEDIF(TODAY(),V4531,"Y")&amp;" anos"&amp;" "&amp;DATEDIF(TODAY(),V4531,"YM")&amp;" meses"&amp;" "&amp;DATEDIF(TODAY(),V4531,"MD")&amp;" dias",IF(AND(Z4531="",X4531&lt;TODAY()),"Contrato Encerrado",IF(AND(Z4531="",X4531&gt;TODAY()),DATEDIF(TODAY(),X4531,"Y")&amp;" anos"&amp;" "&amp;DATEDIF(TODAY(),X4531,"YM")&amp;" meses"&amp;" "&amp;DATEDIF(TODAY(),X4531,"MD")&amp;" dias",IF(AND(Z4531&lt;&gt;””,Z4531&lt;TODAY()),"Contrato Encerrado",IF(AND(Z4531&lt;&gt;"",Z4531&gt;TODAY()),DATEDIF(TODAY(),Z4531,"Y")&amp;" anos"&amp;" "&amp;DATEDIF(TODAY(),Z4531,"YM")&amp;" meses"&amp;" "&amp;DATEDIF(TODAY(),Z4531,"MD")&amp;" dias"))))))))</f>
        <v>Contrato Encerrado</v>
      </c>
      <c r="AE4531" s="35">
        <f t="shared" ref="AE4531:AE4594" si="356">SUM((T4531-S4531)+(V4531-U4531)+(X4531-W4531)+(Z4531-Y4531))</f>
        <v>136</v>
      </c>
      <c r="AF4531" s="35">
        <f t="shared" ref="AF4531:AF4594" si="357">730-AE4531</f>
        <v>594</v>
      </c>
      <c r="AG4531" s="17" t="str">
        <f t="shared" ref="AG4531:AG4594" si="358">IF(AF4531&gt;0,DATEDIF(0,AF4531,"Y")&amp; " anos"&amp; " "&amp;DATEDIF(0,AF4531,"YM")&amp; " meses"&amp; " "&amp;DATEDIF(0,AF4531,"MD")&amp; " dias","ESTÁGIO COMPLETOU 2 ANOS")</f>
        <v>1 anos 7 meses 16 dias</v>
      </c>
    </row>
    <row r="4532" spans="1:33" ht="11.25" customHeight="1" x14ac:dyDescent="0.2">
      <c r="A4532" s="8" t="s">
        <v>9</v>
      </c>
      <c r="B4532" s="8" t="s">
        <v>13</v>
      </c>
      <c r="C4532" s="22" t="s">
        <v>23</v>
      </c>
      <c r="D4532" s="37">
        <v>2024</v>
      </c>
      <c r="E4532" s="12" t="s">
        <v>1111</v>
      </c>
      <c r="F4532" s="8" t="s">
        <v>1112</v>
      </c>
      <c r="G4532" s="77" t="s">
        <v>14697</v>
      </c>
      <c r="H4532" s="78" t="s">
        <v>14698</v>
      </c>
      <c r="I4532" s="14" t="s">
        <v>14699</v>
      </c>
      <c r="J4532" s="14" t="s">
        <v>1302</v>
      </c>
      <c r="K4532" s="14" t="s">
        <v>29</v>
      </c>
      <c r="L4532" s="15" t="s">
        <v>30</v>
      </c>
      <c r="M4532" s="7" t="s">
        <v>9427</v>
      </c>
      <c r="N4532" s="15" t="s">
        <v>2110</v>
      </c>
      <c r="O4532" s="15" t="s">
        <v>13936</v>
      </c>
      <c r="P4532" s="15" t="s">
        <v>2518</v>
      </c>
      <c r="Q4532" s="15" t="s">
        <v>2523</v>
      </c>
      <c r="R4532" s="20">
        <v>37567</v>
      </c>
      <c r="S4532" s="20">
        <v>45566</v>
      </c>
      <c r="T4532" s="20">
        <v>45777</v>
      </c>
      <c r="U4532" s="20"/>
      <c r="V4532" s="20"/>
      <c r="W4532" s="34"/>
      <c r="X4532" s="17"/>
      <c r="Y4532" s="17"/>
      <c r="Z4532" s="20"/>
      <c r="AA4532" s="18">
        <f t="shared" ca="1" si="355"/>
        <v>22</v>
      </c>
      <c r="AB4532" s="35" t="s">
        <v>7877</v>
      </c>
      <c r="AC4532" s="35" t="str">
        <f t="shared" si="354"/>
        <v>0 anos 6 meses 29 dias</v>
      </c>
      <c r="AD4532" s="35" t="str">
        <f ca="1">IF(AND(V4532="",T4532&lt;TODAY()),"Contrato Encerrado",IF(AND(V4532="",T4532&gt;TODAY()),DATEDIF(TODAY(),T4532,"Y")&amp;" anos"&amp;" "&amp;DATEDIF(TODAY(),T4532,"YM")&amp;" meses"&amp;" "&amp;DATEDIF(TODAY(),T4532,"MD")&amp;" dias",IF(AND(X4532="",V4532&lt;TODAY()),"Contrato Encerrado",IF(AND(X4532="",V4532&gt;TODAY()),DATEDIF(TODAY(),V4532,"Y")&amp;" anos"&amp;" "&amp;DATEDIF(TODAY(),V4532,"YM")&amp;" meses"&amp;" "&amp;DATEDIF(TODAY(),V4532,"MD")&amp;" dias",IF(AND(Z4532="",X4532&lt;TODAY()),"Contrato Encerrado",IF(AND(Z4532="",X4532&gt;TODAY()),DATEDIF(TODAY(),X4532,"Y")&amp;" anos"&amp;" "&amp;DATEDIF(TODAY(),X4532,"YM")&amp;" meses"&amp;" "&amp;DATEDIF(TODAY(),X4532,"MD")&amp;" dias",IF(AND(Z4532&lt;&gt;””,Z4532&lt;TODAY()),"Contrato Encerrado",IF(AND(Z4532&lt;&gt;"",Z4532&gt;TODAY()),DATEDIF(TODAY(),Z4532,"Y")&amp;" anos"&amp;" "&amp;DATEDIF(TODAY(),Z4532,"YM")&amp;" meses"&amp;" "&amp;DATEDIF(TODAY(),Z4532,"MD")&amp;" dias"))))))))</f>
        <v>Contrato Encerrado</v>
      </c>
      <c r="AE4532" s="35">
        <f t="shared" si="356"/>
        <v>211</v>
      </c>
      <c r="AF4532" s="35">
        <f t="shared" si="357"/>
        <v>519</v>
      </c>
      <c r="AG4532" s="17" t="str">
        <f t="shared" si="358"/>
        <v>1 anos 5 meses 2 dias</v>
      </c>
    </row>
    <row r="4533" spans="1:33" ht="11.25" customHeight="1" x14ac:dyDescent="0.2">
      <c r="A4533" s="8" t="s">
        <v>9</v>
      </c>
      <c r="B4533" s="8" t="s">
        <v>13</v>
      </c>
      <c r="C4533" s="22" t="s">
        <v>21</v>
      </c>
      <c r="D4533" s="35">
        <v>2025</v>
      </c>
      <c r="E4533" s="12" t="s">
        <v>157</v>
      </c>
      <c r="F4533" s="8" t="s">
        <v>158</v>
      </c>
      <c r="G4533" s="14" t="s">
        <v>17694</v>
      </c>
      <c r="H4533" s="8" t="s">
        <v>17695</v>
      </c>
      <c r="I4533" s="14" t="s">
        <v>17047</v>
      </c>
      <c r="J4533" s="14" t="s">
        <v>10</v>
      </c>
      <c r="K4533" s="14" t="s">
        <v>29</v>
      </c>
      <c r="L4533" s="15" t="s">
        <v>81</v>
      </c>
      <c r="M4533" s="7" t="s">
        <v>16173</v>
      </c>
      <c r="N4533" s="15" t="s">
        <v>4113</v>
      </c>
      <c r="O4533" s="15" t="s">
        <v>17696</v>
      </c>
      <c r="P4533" s="15" t="s">
        <v>2518</v>
      </c>
      <c r="Q4533" s="15" t="s">
        <v>4109</v>
      </c>
      <c r="R4533" s="20">
        <v>39175</v>
      </c>
      <c r="S4533" s="20">
        <v>45838</v>
      </c>
      <c r="T4533" s="20">
        <v>46021</v>
      </c>
      <c r="U4533" s="20"/>
      <c r="V4533" s="20"/>
      <c r="W4533" s="20"/>
      <c r="X4533" s="17"/>
      <c r="Y4533" s="17"/>
      <c r="Z4533" s="20"/>
      <c r="AA4533" s="21">
        <f t="shared" ca="1" si="355"/>
        <v>18</v>
      </c>
      <c r="AB4533" s="20" t="s">
        <v>7877</v>
      </c>
      <c r="AC4533" s="35" t="str">
        <f t="shared" si="354"/>
        <v>0 anos 6 meses 0 dias</v>
      </c>
      <c r="AD4533" s="35" t="str">
        <f ca="1">IF(AND(V4533="",T4533&lt;TODAY()),"Contrato Encerrado",IF(AND(V4533="",T4533&gt;TODAY()),DATEDIF(TODAY(),T4533,"Y")&amp;" anos"&amp;" "&amp;DATEDIF(TODAY(),T4533,"YM")&amp;" meses"&amp;" "&amp;DATEDIF(TODAY(),T4533,"MD")&amp;" dias",IF(AND(X4533="",V4533&lt;TODAY()),"Contrato Encerrado",IF(AND(X4533="",V4533&gt;TODAY()),DATEDIF(TODAY(),V4533,"Y")&amp;" anos"&amp;" "&amp;DATEDIF(TODAY(),V4533,"YM")&amp;" meses"&amp;" "&amp;DATEDIF(TODAY(),V4533,"MD")&amp;" dias",IF(AND(Z4533="",X4533&lt;TODAY()),"Contrato Encerrado",IF(AND(Z4533="",X4533&gt;TODAY()),DATEDIF(TODAY(),X4533,"Y")&amp;" anos"&amp;" "&amp;DATEDIF(TODAY(),X4533,"YM")&amp;" meses"&amp;" "&amp;DATEDIF(TODAY(),X4533,"MD")&amp;" dias",IF(AND(Z4533&lt;&gt;””,Z4533&lt;TODAY()),"Contrato Encerrado",IF(AND(Z4533&lt;&gt;"",Z4533&gt;TODAY()),DATEDIF(TODAY(),Z4533,"Y")&amp;" anos"&amp;" "&amp;DATEDIF(TODAY(),Z4533,"YM")&amp;" meses"&amp;" "&amp;DATEDIF(TODAY(),Z4533,"MD")&amp;" dias"))))))))</f>
        <v>0 anos 2 meses 23 dias</v>
      </c>
      <c r="AE4533" s="35">
        <f t="shared" si="356"/>
        <v>183</v>
      </c>
      <c r="AF4533" s="35">
        <f t="shared" si="357"/>
        <v>547</v>
      </c>
      <c r="AG4533" s="17" t="str">
        <f t="shared" si="358"/>
        <v>1 anos 5 meses 30 dias</v>
      </c>
    </row>
    <row r="4534" spans="1:33" ht="11.25" customHeight="1" x14ac:dyDescent="0.2">
      <c r="A4534" s="8" t="s">
        <v>9</v>
      </c>
      <c r="B4534" s="8" t="s">
        <v>13</v>
      </c>
      <c r="C4534" s="22" t="s">
        <v>21</v>
      </c>
      <c r="D4534" s="35">
        <v>2025</v>
      </c>
      <c r="E4534" s="12" t="s">
        <v>128</v>
      </c>
      <c r="F4534" s="8" t="s">
        <v>129</v>
      </c>
      <c r="G4534" s="14" t="s">
        <v>17697</v>
      </c>
      <c r="H4534" s="8" t="s">
        <v>17698</v>
      </c>
      <c r="I4534" s="14" t="s">
        <v>17048</v>
      </c>
      <c r="J4534" s="14" t="s">
        <v>10</v>
      </c>
      <c r="K4534" s="14" t="s">
        <v>29</v>
      </c>
      <c r="L4534" s="15" t="s">
        <v>30</v>
      </c>
      <c r="M4534" s="7" t="s">
        <v>16153</v>
      </c>
      <c r="N4534" s="15" t="s">
        <v>2102</v>
      </c>
      <c r="O4534" s="15" t="s">
        <v>8813</v>
      </c>
      <c r="P4534" s="15" t="s">
        <v>2518</v>
      </c>
      <c r="Q4534" s="15" t="s">
        <v>2523</v>
      </c>
      <c r="R4534" s="20">
        <v>39156</v>
      </c>
      <c r="S4534" s="20">
        <v>45839</v>
      </c>
      <c r="T4534" s="20">
        <v>46203</v>
      </c>
      <c r="U4534" s="20"/>
      <c r="V4534" s="20"/>
      <c r="W4534" s="20"/>
      <c r="X4534" s="17"/>
      <c r="Y4534" s="17"/>
      <c r="Z4534" s="20"/>
      <c r="AA4534" s="21">
        <f t="shared" ca="1" si="355"/>
        <v>18</v>
      </c>
      <c r="AB4534" s="20" t="s">
        <v>7877</v>
      </c>
      <c r="AC4534" s="35" t="str">
        <f t="shared" si="354"/>
        <v>0 anos 11 meses 29 dias</v>
      </c>
      <c r="AD4534" s="35" t="str">
        <f ca="1">IF(AND(V4534="",T4534&lt;TODAY()),"Contrato Encerrado",IF(AND(V4534="",T4534&gt;TODAY()),DATEDIF(TODAY(),T4534,"Y")&amp;" anos"&amp;" "&amp;DATEDIF(TODAY(),T4534,"YM")&amp;" meses"&amp;" "&amp;DATEDIF(TODAY(),T4534,"MD")&amp;" dias",IF(AND(X4534="",V4534&lt;TODAY()),"Contrato Encerrado",IF(AND(X4534="",V4534&gt;TODAY()),DATEDIF(TODAY(),V4534,"Y")&amp;" anos"&amp;" "&amp;DATEDIF(TODAY(),V4534,"YM")&amp;" meses"&amp;" "&amp;DATEDIF(TODAY(),V4534,"MD")&amp;" dias",IF(AND(Z4534="",X4534&lt;TODAY()),"Contrato Encerrado",IF(AND(Z4534="",X4534&gt;TODAY()),DATEDIF(TODAY(),X4534,"Y")&amp;" anos"&amp;" "&amp;DATEDIF(TODAY(),X4534,"YM")&amp;" meses"&amp;" "&amp;DATEDIF(TODAY(),X4534,"MD")&amp;" dias",IF(AND(Z4534&lt;&gt;””,Z4534&lt;TODAY()),"Contrato Encerrado",IF(AND(Z4534&lt;&gt;"",Z4534&gt;TODAY()),DATEDIF(TODAY(),Z4534,"Y")&amp;" anos"&amp;" "&amp;DATEDIF(TODAY(),Z4534,"YM")&amp;" meses"&amp;" "&amp;DATEDIF(TODAY(),Z4534,"MD")&amp;" dias"))))))))</f>
        <v>0 anos 8 meses 23 dias</v>
      </c>
      <c r="AE4534" s="35">
        <f t="shared" si="356"/>
        <v>364</v>
      </c>
      <c r="AF4534" s="35">
        <f t="shared" si="357"/>
        <v>366</v>
      </c>
      <c r="AG4534" s="17" t="str">
        <f t="shared" si="358"/>
        <v>0 anos 11 meses 31 dias</v>
      </c>
    </row>
    <row r="4535" spans="1:33" ht="11.25" customHeight="1" x14ac:dyDescent="0.2">
      <c r="A4535" s="8" t="s">
        <v>9</v>
      </c>
      <c r="B4535" s="10" t="s">
        <v>13</v>
      </c>
      <c r="C4535" s="11" t="s">
        <v>23</v>
      </c>
      <c r="D4535" s="36">
        <v>2021</v>
      </c>
      <c r="E4535" s="12" t="s">
        <v>157</v>
      </c>
      <c r="F4535" s="8" t="s">
        <v>158</v>
      </c>
      <c r="G4535" s="77" t="s">
        <v>3897</v>
      </c>
      <c r="H4535" s="78" t="s">
        <v>3898</v>
      </c>
      <c r="I4535" s="14" t="s">
        <v>3899</v>
      </c>
      <c r="J4535" s="14" t="s">
        <v>1302</v>
      </c>
      <c r="K4535" s="14" t="s">
        <v>29</v>
      </c>
      <c r="L4535" s="15" t="s">
        <v>30</v>
      </c>
      <c r="M4535" s="7" t="s">
        <v>9427</v>
      </c>
      <c r="N4535" s="24" t="s">
        <v>2104</v>
      </c>
      <c r="O4535" s="27"/>
      <c r="P4535" s="26" t="s">
        <v>2517</v>
      </c>
      <c r="Q4535" s="26" t="s">
        <v>2522</v>
      </c>
      <c r="R4535" s="31">
        <v>35911</v>
      </c>
      <c r="S4535" s="31">
        <v>44473</v>
      </c>
      <c r="T4535" s="31">
        <v>44562</v>
      </c>
      <c r="U4535" s="31"/>
      <c r="V4535" s="31"/>
      <c r="W4535" s="31"/>
      <c r="X4535" s="17"/>
      <c r="Y4535" s="17"/>
      <c r="Z4535" s="31"/>
      <c r="AA4535" s="18">
        <f t="shared" ca="1" si="355"/>
        <v>27</v>
      </c>
      <c r="AB4535" s="19" t="s">
        <v>7877</v>
      </c>
      <c r="AC4535" s="35" t="str">
        <f t="shared" si="354"/>
        <v>0 anos 2 meses 28 dias</v>
      </c>
      <c r="AD4535" s="35" t="str">
        <f ca="1">IF(AND(V4535="",T4535&lt;TODAY()),"Contrato Encerrado",IF(AND(V4535="",T4535&gt;TODAY()),DATEDIF(TODAY(),T4535,"Y")&amp;" anos"&amp;" "&amp;DATEDIF(TODAY(),T4535,"YM")&amp;" meses"&amp;" "&amp;DATEDIF(TODAY(),T4535,"MD")&amp;" dias",IF(AND(X4535="",V4535&lt;TODAY()),"Contrato Encerrado",IF(AND(X4535="",V4535&gt;TODAY()),DATEDIF(TODAY(),V4535,"Y")&amp;" anos"&amp;" "&amp;DATEDIF(TODAY(),V4535,"YM")&amp;" meses"&amp;" "&amp;DATEDIF(TODAY(),V4535,"MD")&amp;" dias",IF(AND(Z4535="",X4535&lt;TODAY()),"Contrato Encerrado",IF(AND(Z4535="",X4535&gt;TODAY()),DATEDIF(TODAY(),X4535,"Y")&amp;" anos"&amp;" "&amp;DATEDIF(TODAY(),X4535,"YM")&amp;" meses"&amp;" "&amp;DATEDIF(TODAY(),X4535,"MD")&amp;" dias",IF(AND(Z4535&lt;&gt;””,Z4535&lt;TODAY()),"Contrato Encerrado",IF(AND(Z4535&lt;&gt;"",Z4535&gt;TODAY()),DATEDIF(TODAY(),Z4535,"Y")&amp;" anos"&amp;" "&amp;DATEDIF(TODAY(),Z4535,"YM")&amp;" meses"&amp;" "&amp;DATEDIF(TODAY(),Z4535,"MD")&amp;" dias"))))))))</f>
        <v>Contrato Encerrado</v>
      </c>
      <c r="AE4535" s="35">
        <f t="shared" si="356"/>
        <v>89</v>
      </c>
      <c r="AF4535" s="35">
        <f t="shared" si="357"/>
        <v>641</v>
      </c>
      <c r="AG4535" s="17" t="str">
        <f t="shared" si="358"/>
        <v>1 anos 9 meses 2 dias</v>
      </c>
    </row>
    <row r="4536" spans="1:33" ht="11.25" customHeight="1" x14ac:dyDescent="0.2">
      <c r="A4536" s="8" t="s">
        <v>9</v>
      </c>
      <c r="B4536" s="8" t="s">
        <v>13</v>
      </c>
      <c r="C4536" s="22" t="s">
        <v>14</v>
      </c>
      <c r="D4536" s="37">
        <v>2024</v>
      </c>
      <c r="E4536" s="12" t="s">
        <v>157</v>
      </c>
      <c r="F4536" s="8" t="s">
        <v>158</v>
      </c>
      <c r="G4536" s="77" t="s">
        <v>11721</v>
      </c>
      <c r="H4536" s="78" t="s">
        <v>11722</v>
      </c>
      <c r="I4536" s="14" t="s">
        <v>11723</v>
      </c>
      <c r="J4536" s="14" t="s">
        <v>14943</v>
      </c>
      <c r="K4536" s="14" t="s">
        <v>29</v>
      </c>
      <c r="L4536" s="15" t="s">
        <v>81</v>
      </c>
      <c r="M4536" s="7" t="s">
        <v>82</v>
      </c>
      <c r="N4536" s="15" t="s">
        <v>4113</v>
      </c>
      <c r="O4536" s="15" t="s">
        <v>7900</v>
      </c>
      <c r="P4536" s="15" t="s">
        <v>2518</v>
      </c>
      <c r="Q4536" s="15" t="s">
        <v>4109</v>
      </c>
      <c r="R4536" s="20">
        <v>38887</v>
      </c>
      <c r="S4536" s="20">
        <v>45301</v>
      </c>
      <c r="T4536" s="20">
        <v>45657</v>
      </c>
      <c r="U4536" s="20"/>
      <c r="V4536" s="20"/>
      <c r="W4536" s="20"/>
      <c r="X4536" s="17"/>
      <c r="Y4536" s="17"/>
      <c r="Z4536" s="20"/>
      <c r="AA4536" s="18">
        <f t="shared" ca="1" si="355"/>
        <v>19</v>
      </c>
      <c r="AB4536" s="15" t="s">
        <v>7877</v>
      </c>
      <c r="AC4536" s="35" t="str">
        <f t="shared" si="354"/>
        <v>0 anos 11 meses 21 dias</v>
      </c>
      <c r="AD4536" s="35" t="str">
        <f ca="1">IF(AND(V4536="",T4536&lt;TODAY()),"Contrato Encerrado",IF(AND(V4536="",T4536&gt;TODAY()),DATEDIF(TODAY(),T4536,"Y")&amp;" anos"&amp;" "&amp;DATEDIF(TODAY(),T4536,"YM")&amp;" meses"&amp;" "&amp;DATEDIF(TODAY(),T4536,"MD")&amp;" dias",IF(AND(X4536="",V4536&lt;TODAY()),"Contrato Encerrado",IF(AND(X4536="",V4536&gt;TODAY()),DATEDIF(TODAY(),V4536,"Y")&amp;" anos"&amp;" "&amp;DATEDIF(TODAY(),V4536,"YM")&amp;" meses"&amp;" "&amp;DATEDIF(TODAY(),V4536,"MD")&amp;" dias",IF(AND(Z4536="",X4536&lt;TODAY()),"Contrato Encerrado",IF(AND(Z4536="",X4536&gt;TODAY()),DATEDIF(TODAY(),X4536,"Y")&amp;" anos"&amp;" "&amp;DATEDIF(TODAY(),X4536,"YM")&amp;" meses"&amp;" "&amp;DATEDIF(TODAY(),X4536,"MD")&amp;" dias",IF(AND(Z4536&lt;&gt;””,Z4536&lt;TODAY()),"Contrato Encerrado",IF(AND(Z4536&lt;&gt;"",Z4536&gt;TODAY()),DATEDIF(TODAY(),Z4536,"Y")&amp;" anos"&amp;" "&amp;DATEDIF(TODAY(),Z4536,"YM")&amp;" meses"&amp;" "&amp;DATEDIF(TODAY(),Z4536,"MD")&amp;" dias"))))))))</f>
        <v>Contrato Encerrado</v>
      </c>
      <c r="AE4536" s="35">
        <f t="shared" si="356"/>
        <v>356</v>
      </c>
      <c r="AF4536" s="35">
        <f t="shared" si="357"/>
        <v>374</v>
      </c>
      <c r="AG4536" s="17" t="str">
        <f t="shared" si="358"/>
        <v>1 anos 0 meses 8 dias</v>
      </c>
    </row>
    <row r="4537" spans="1:33" ht="11.25" customHeight="1" x14ac:dyDescent="0.2">
      <c r="A4537" s="8" t="s">
        <v>9</v>
      </c>
      <c r="B4537" s="8" t="s">
        <v>13</v>
      </c>
      <c r="C4537" s="22" t="s">
        <v>11</v>
      </c>
      <c r="D4537" s="37">
        <v>2024</v>
      </c>
      <c r="E4537" s="12" t="s">
        <v>1708</v>
      </c>
      <c r="F4537" s="8" t="s">
        <v>1709</v>
      </c>
      <c r="G4537" s="77" t="s">
        <v>11724</v>
      </c>
      <c r="H4537" s="78" t="s">
        <v>11725</v>
      </c>
      <c r="I4537" s="14" t="s">
        <v>11726</v>
      </c>
      <c r="J4537" s="14" t="s">
        <v>10</v>
      </c>
      <c r="K4537" s="14" t="s">
        <v>29</v>
      </c>
      <c r="L4537" s="15" t="s">
        <v>81</v>
      </c>
      <c r="M4537" s="7" t="s">
        <v>82</v>
      </c>
      <c r="N4537" s="15" t="s">
        <v>4113</v>
      </c>
      <c r="O4537" s="15" t="s">
        <v>9231</v>
      </c>
      <c r="P4537" s="15" t="s">
        <v>2518</v>
      </c>
      <c r="Q4537" s="15" t="s">
        <v>2523</v>
      </c>
      <c r="R4537" s="20">
        <v>39301</v>
      </c>
      <c r="S4537" s="20">
        <v>45309</v>
      </c>
      <c r="T4537" s="20">
        <v>46022</v>
      </c>
      <c r="U4537" s="20"/>
      <c r="V4537" s="20"/>
      <c r="W4537" s="20"/>
      <c r="X4537" s="17"/>
      <c r="Y4537" s="17"/>
      <c r="Z4537" s="20"/>
      <c r="AA4537" s="18">
        <f t="shared" ca="1" si="355"/>
        <v>18</v>
      </c>
      <c r="AB4537" s="15" t="s">
        <v>7877</v>
      </c>
      <c r="AC4537" s="35" t="str">
        <f t="shared" si="354"/>
        <v>1 anos 11 meses 13 dias</v>
      </c>
      <c r="AD4537" s="35" t="str">
        <f ca="1">IF(AND(V4537="",T4537&lt;TODAY()),"Contrato Encerrado",IF(AND(V4537="",T4537&gt;TODAY()),DATEDIF(TODAY(),T4537,"Y")&amp;" anos"&amp;" "&amp;DATEDIF(TODAY(),T4537,"YM")&amp;" meses"&amp;" "&amp;DATEDIF(TODAY(),T4537,"MD")&amp;" dias",IF(AND(X4537="",V4537&lt;TODAY()),"Contrato Encerrado",IF(AND(X4537="",V4537&gt;TODAY()),DATEDIF(TODAY(),V4537,"Y")&amp;" anos"&amp;" "&amp;DATEDIF(TODAY(),V4537,"YM")&amp;" meses"&amp;" "&amp;DATEDIF(TODAY(),V4537,"MD")&amp;" dias",IF(AND(Z4537="",X4537&lt;TODAY()),"Contrato Encerrado",IF(AND(Z4537="",X4537&gt;TODAY()),DATEDIF(TODAY(),X4537,"Y")&amp;" anos"&amp;" "&amp;DATEDIF(TODAY(),X4537,"YM")&amp;" meses"&amp;" "&amp;DATEDIF(TODAY(),X4537,"MD")&amp;" dias",IF(AND(Z4537&lt;&gt;””,Z4537&lt;TODAY()),"Contrato Encerrado",IF(AND(Z4537&lt;&gt;"",Z4537&gt;TODAY()),DATEDIF(TODAY(),Z4537,"Y")&amp;" anos"&amp;" "&amp;DATEDIF(TODAY(),Z4537,"YM")&amp;" meses"&amp;" "&amp;DATEDIF(TODAY(),Z4537,"MD")&amp;" dias"))))))))</f>
        <v>0 anos 2 meses 24 dias</v>
      </c>
      <c r="AE4537" s="35">
        <f t="shared" si="356"/>
        <v>713</v>
      </c>
      <c r="AF4537" s="35">
        <f t="shared" si="357"/>
        <v>17</v>
      </c>
      <c r="AG4537" s="17" t="str">
        <f t="shared" si="358"/>
        <v>0 anos 0 meses 17 dias</v>
      </c>
    </row>
    <row r="4538" spans="1:33" ht="11.25" customHeight="1" x14ac:dyDescent="0.2">
      <c r="A4538" s="8" t="s">
        <v>9</v>
      </c>
      <c r="B4538" s="8" t="s">
        <v>13</v>
      </c>
      <c r="C4538" s="22" t="s">
        <v>21</v>
      </c>
      <c r="D4538" s="35">
        <v>2025</v>
      </c>
      <c r="E4538" s="12" t="s">
        <v>3176</v>
      </c>
      <c r="F4538" s="8" t="s">
        <v>3177</v>
      </c>
      <c r="G4538" s="14" t="s">
        <v>17699</v>
      </c>
      <c r="H4538" s="8" t="s">
        <v>17700</v>
      </c>
      <c r="I4538" s="14" t="s">
        <v>17049</v>
      </c>
      <c r="J4538" s="14" t="s">
        <v>10</v>
      </c>
      <c r="K4538" s="14" t="s">
        <v>29</v>
      </c>
      <c r="L4538" s="15" t="s">
        <v>30</v>
      </c>
      <c r="M4538" s="7" t="s">
        <v>16153</v>
      </c>
      <c r="N4538" s="15" t="s">
        <v>2103</v>
      </c>
      <c r="O4538" s="15" t="s">
        <v>10152</v>
      </c>
      <c r="P4538" s="15" t="s">
        <v>2518</v>
      </c>
      <c r="Q4538" s="15" t="s">
        <v>2523</v>
      </c>
      <c r="R4538" s="20">
        <v>36446</v>
      </c>
      <c r="S4538" s="20">
        <v>45810</v>
      </c>
      <c r="T4538" s="20">
        <v>46174</v>
      </c>
      <c r="U4538" s="20"/>
      <c r="V4538" s="20"/>
      <c r="W4538" s="20"/>
      <c r="X4538" s="17"/>
      <c r="Y4538" s="17"/>
      <c r="Z4538" s="20"/>
      <c r="AA4538" s="21">
        <f t="shared" ca="1" si="355"/>
        <v>25</v>
      </c>
      <c r="AB4538" s="20" t="s">
        <v>7877</v>
      </c>
      <c r="AC4538" s="35" t="str">
        <f t="shared" si="354"/>
        <v>0 anos 11 meses 30 dias</v>
      </c>
      <c r="AD4538" s="35" t="str">
        <f ca="1">IF(AND(V4538="",T4538&lt;TODAY()),"Contrato Encerrado",IF(AND(V4538="",T4538&gt;TODAY()),DATEDIF(TODAY(),T4538,"Y")&amp;" anos"&amp;" "&amp;DATEDIF(TODAY(),T4538,"YM")&amp;" meses"&amp;" "&amp;DATEDIF(TODAY(),T4538,"MD")&amp;" dias",IF(AND(X4538="",V4538&lt;TODAY()),"Contrato Encerrado",IF(AND(X4538="",V4538&gt;TODAY()),DATEDIF(TODAY(),V4538,"Y")&amp;" anos"&amp;" "&amp;DATEDIF(TODAY(),V4538,"YM")&amp;" meses"&amp;" "&amp;DATEDIF(TODAY(),V4538,"MD")&amp;" dias",IF(AND(Z4538="",X4538&lt;TODAY()),"Contrato Encerrado",IF(AND(Z4538="",X4538&gt;TODAY()),DATEDIF(TODAY(),X4538,"Y")&amp;" anos"&amp;" "&amp;DATEDIF(TODAY(),X4538,"YM")&amp;" meses"&amp;" "&amp;DATEDIF(TODAY(),X4538,"MD")&amp;" dias",IF(AND(Z4538&lt;&gt;””,Z4538&lt;TODAY()),"Contrato Encerrado",IF(AND(Z4538&lt;&gt;"",Z4538&gt;TODAY()),DATEDIF(TODAY(),Z4538,"Y")&amp;" anos"&amp;" "&amp;DATEDIF(TODAY(),Z4538,"YM")&amp;" meses"&amp;" "&amp;DATEDIF(TODAY(),Z4538,"MD")&amp;" dias"))))))))</f>
        <v>0 anos 7 meses 25 dias</v>
      </c>
      <c r="AE4538" s="35">
        <f t="shared" si="356"/>
        <v>364</v>
      </c>
      <c r="AF4538" s="35">
        <f t="shared" si="357"/>
        <v>366</v>
      </c>
      <c r="AG4538" s="17" t="str">
        <f t="shared" si="358"/>
        <v>0 anos 11 meses 31 dias</v>
      </c>
    </row>
    <row r="4539" spans="1:33" ht="11.25" customHeight="1" x14ac:dyDescent="0.2">
      <c r="A4539" s="8" t="s">
        <v>9</v>
      </c>
      <c r="B4539" s="10" t="s">
        <v>13</v>
      </c>
      <c r="C4539" s="11" t="s">
        <v>22</v>
      </c>
      <c r="D4539" s="36">
        <v>2022</v>
      </c>
      <c r="E4539" s="12" t="s">
        <v>795</v>
      </c>
      <c r="F4539" s="8" t="s">
        <v>796</v>
      </c>
      <c r="G4539" s="77" t="s">
        <v>5560</v>
      </c>
      <c r="H4539" s="78" t="s">
        <v>5561</v>
      </c>
      <c r="I4539" s="14" t="s">
        <v>5562</v>
      </c>
      <c r="J4539" s="14" t="s">
        <v>1302</v>
      </c>
      <c r="K4539" s="14" t="s">
        <v>29</v>
      </c>
      <c r="L4539" s="15" t="s">
        <v>30</v>
      </c>
      <c r="M4539" s="7" t="s">
        <v>9427</v>
      </c>
      <c r="N4539" s="16" t="s">
        <v>5563</v>
      </c>
      <c r="O4539" s="16"/>
      <c r="P4539" s="16" t="s">
        <v>2518</v>
      </c>
      <c r="Q4539" s="16" t="s">
        <v>2523</v>
      </c>
      <c r="R4539" s="31">
        <v>37857</v>
      </c>
      <c r="S4539" s="31">
        <v>44792</v>
      </c>
      <c r="T4539" s="31">
        <v>45173</v>
      </c>
      <c r="U4539" s="31"/>
      <c r="V4539" s="31"/>
      <c r="W4539" s="31"/>
      <c r="X4539" s="17"/>
      <c r="Y4539" s="17"/>
      <c r="Z4539" s="31"/>
      <c r="AA4539" s="18">
        <f t="shared" ca="1" si="355"/>
        <v>22</v>
      </c>
      <c r="AB4539" s="19" t="s">
        <v>7877</v>
      </c>
      <c r="AC4539" s="35" t="str">
        <f t="shared" ref="AC4539:AC4602" si="359">DATEDIF($S4539,$Z4539-($U4539-$T4539)-($W4539-$V4539)-($Y4539-$X4539),"Y")&amp; " anos"&amp; " "&amp;DATEDIF($S4539,$Z4539-($U4539-$T4539)-($W4539-$V4539)-($Y4539-$X4539),"YM")&amp; " meses"&amp; " "&amp;DATEDIF($S4539,$Z4539-($U4539-$T4539)-($W4539-$V4539)-($Y4539-$X4539),"MD")&amp; " dias"</f>
        <v>1 anos 0 meses 16 dias</v>
      </c>
      <c r="AD4539" s="35" t="str">
        <f ca="1">IF(AND(V4539="",T4539&lt;TODAY()),"Contrato Encerrado",IF(AND(V4539="",T4539&gt;TODAY()),DATEDIF(TODAY(),T4539,"Y")&amp;" anos"&amp;" "&amp;DATEDIF(TODAY(),T4539,"YM")&amp;" meses"&amp;" "&amp;DATEDIF(TODAY(),T4539,"MD")&amp;" dias",IF(AND(X4539="",V4539&lt;TODAY()),"Contrato Encerrado",IF(AND(X4539="",V4539&gt;TODAY()),DATEDIF(TODAY(),V4539,"Y")&amp;" anos"&amp;" "&amp;DATEDIF(TODAY(),V4539,"YM")&amp;" meses"&amp;" "&amp;DATEDIF(TODAY(),V4539,"MD")&amp;" dias",IF(AND(Z4539="",X4539&lt;TODAY()),"Contrato Encerrado",IF(AND(Z4539="",X4539&gt;TODAY()),DATEDIF(TODAY(),X4539,"Y")&amp;" anos"&amp;" "&amp;DATEDIF(TODAY(),X4539,"YM")&amp;" meses"&amp;" "&amp;DATEDIF(TODAY(),X4539,"MD")&amp;" dias",IF(AND(Z4539&lt;&gt;””,Z4539&lt;TODAY()),"Contrato Encerrado",IF(AND(Z4539&lt;&gt;"",Z4539&gt;TODAY()),DATEDIF(TODAY(),Z4539,"Y")&amp;" anos"&amp;" "&amp;DATEDIF(TODAY(),Z4539,"YM")&amp;" meses"&amp;" "&amp;DATEDIF(TODAY(),Z4539,"MD")&amp;" dias"))))))))</f>
        <v>Contrato Encerrado</v>
      </c>
      <c r="AE4539" s="35">
        <f t="shared" si="356"/>
        <v>381</v>
      </c>
      <c r="AF4539" s="35">
        <f t="shared" si="357"/>
        <v>349</v>
      </c>
      <c r="AG4539" s="17" t="str">
        <f t="shared" si="358"/>
        <v>0 anos 11 meses 14 dias</v>
      </c>
    </row>
    <row r="4540" spans="1:33" ht="11.25" customHeight="1" x14ac:dyDescent="0.2">
      <c r="A4540" s="8" t="s">
        <v>9</v>
      </c>
      <c r="B4540" s="10" t="s">
        <v>13</v>
      </c>
      <c r="C4540" s="11" t="s">
        <v>22</v>
      </c>
      <c r="D4540" s="36">
        <v>2021</v>
      </c>
      <c r="E4540" s="14" t="s">
        <v>307</v>
      </c>
      <c r="F4540" s="8" t="s">
        <v>308</v>
      </c>
      <c r="G4540" s="77" t="s">
        <v>1459</v>
      </c>
      <c r="H4540" s="78" t="s">
        <v>1460</v>
      </c>
      <c r="I4540" s="14" t="s">
        <v>1461</v>
      </c>
      <c r="J4540" s="14" t="s">
        <v>1302</v>
      </c>
      <c r="K4540" s="14" t="s">
        <v>29</v>
      </c>
      <c r="L4540" s="15" t="s">
        <v>30</v>
      </c>
      <c r="M4540" s="7" t="s">
        <v>9427</v>
      </c>
      <c r="N4540" s="26" t="s">
        <v>2116</v>
      </c>
      <c r="O4540" s="26"/>
      <c r="P4540" s="26" t="s">
        <v>2517</v>
      </c>
      <c r="Q4540" s="26" t="s">
        <v>2522</v>
      </c>
      <c r="R4540" s="31">
        <v>34307</v>
      </c>
      <c r="S4540" s="31">
        <v>44420</v>
      </c>
      <c r="T4540" s="31">
        <v>44743</v>
      </c>
      <c r="U4540" s="31"/>
      <c r="V4540" s="31"/>
      <c r="W4540" s="31"/>
      <c r="X4540" s="17"/>
      <c r="Y4540" s="17"/>
      <c r="Z4540" s="31"/>
      <c r="AA4540" s="18">
        <f t="shared" ca="1" si="355"/>
        <v>31</v>
      </c>
      <c r="AB4540" s="19" t="s">
        <v>7877</v>
      </c>
      <c r="AC4540" s="35" t="str">
        <f t="shared" si="359"/>
        <v>0 anos 10 meses 19 dias</v>
      </c>
      <c r="AD4540" s="35" t="str">
        <f ca="1">IF(AND(V4540="",T4540&lt;TODAY()),"Contrato Encerrado",IF(AND(V4540="",T4540&gt;TODAY()),DATEDIF(TODAY(),T4540,"Y")&amp;" anos"&amp;" "&amp;DATEDIF(TODAY(),T4540,"YM")&amp;" meses"&amp;" "&amp;DATEDIF(TODAY(),T4540,"MD")&amp;" dias",IF(AND(X4540="",V4540&lt;TODAY()),"Contrato Encerrado",IF(AND(X4540="",V4540&gt;TODAY()),DATEDIF(TODAY(),V4540,"Y")&amp;" anos"&amp;" "&amp;DATEDIF(TODAY(),V4540,"YM")&amp;" meses"&amp;" "&amp;DATEDIF(TODAY(),V4540,"MD")&amp;" dias",IF(AND(Z4540="",X4540&lt;TODAY()),"Contrato Encerrado",IF(AND(Z4540="",X4540&gt;TODAY()),DATEDIF(TODAY(),X4540,"Y")&amp;" anos"&amp;" "&amp;DATEDIF(TODAY(),X4540,"YM")&amp;" meses"&amp;" "&amp;DATEDIF(TODAY(),X4540,"MD")&amp;" dias",IF(AND(Z4540&lt;&gt;””,Z4540&lt;TODAY()),"Contrato Encerrado",IF(AND(Z4540&lt;&gt;"",Z4540&gt;TODAY()),DATEDIF(TODAY(),Z4540,"Y")&amp;" anos"&amp;" "&amp;DATEDIF(TODAY(),Z4540,"YM")&amp;" meses"&amp;" "&amp;DATEDIF(TODAY(),Z4540,"MD")&amp;" dias"))))))))</f>
        <v>Contrato Encerrado</v>
      </c>
      <c r="AE4540" s="35">
        <f t="shared" si="356"/>
        <v>323</v>
      </c>
      <c r="AF4540" s="35">
        <f t="shared" si="357"/>
        <v>407</v>
      </c>
      <c r="AG4540" s="17" t="str">
        <f t="shared" si="358"/>
        <v>1 anos 1 meses 10 dias</v>
      </c>
    </row>
    <row r="4541" spans="1:33" ht="11.25" customHeight="1" x14ac:dyDescent="0.2">
      <c r="A4541" s="8" t="s">
        <v>9</v>
      </c>
      <c r="B4541" s="8" t="s">
        <v>13</v>
      </c>
      <c r="C4541" s="22" t="s">
        <v>21</v>
      </c>
      <c r="D4541" s="37">
        <v>2023</v>
      </c>
      <c r="E4541" s="12" t="s">
        <v>157</v>
      </c>
      <c r="F4541" s="8" t="s">
        <v>158</v>
      </c>
      <c r="G4541" s="77" t="s">
        <v>9283</v>
      </c>
      <c r="H4541" s="78" t="s">
        <v>9284</v>
      </c>
      <c r="I4541" s="14" t="s">
        <v>9285</v>
      </c>
      <c r="J4541" s="14" t="s">
        <v>14943</v>
      </c>
      <c r="K4541" s="14" t="s">
        <v>29</v>
      </c>
      <c r="L4541" s="15" t="s">
        <v>81</v>
      </c>
      <c r="M4541" s="7" t="s">
        <v>82</v>
      </c>
      <c r="N4541" s="15" t="s">
        <v>4113</v>
      </c>
      <c r="O4541" s="15" t="s">
        <v>8549</v>
      </c>
      <c r="P4541" s="15" t="s">
        <v>2518</v>
      </c>
      <c r="Q4541" s="15" t="s">
        <v>4109</v>
      </c>
      <c r="R4541" s="20">
        <v>39149</v>
      </c>
      <c r="S4541" s="20">
        <v>45132</v>
      </c>
      <c r="T4541" s="20">
        <v>45646</v>
      </c>
      <c r="U4541" s="20"/>
      <c r="V4541" s="20"/>
      <c r="W4541" s="20"/>
      <c r="X4541" s="17"/>
      <c r="Y4541" s="17"/>
      <c r="Z4541" s="20"/>
      <c r="AA4541" s="18">
        <f t="shared" ca="1" si="355"/>
        <v>18</v>
      </c>
      <c r="AB4541" s="19" t="s">
        <v>7877</v>
      </c>
      <c r="AC4541" s="35" t="str">
        <f t="shared" si="359"/>
        <v>1 anos 4 meses 25 dias</v>
      </c>
      <c r="AD4541" s="35" t="str">
        <f ca="1">IF(AND(V4541="",T4541&lt;TODAY()),"Contrato Encerrado",IF(AND(V4541="",T4541&gt;TODAY()),DATEDIF(TODAY(),T4541,"Y")&amp;" anos"&amp;" "&amp;DATEDIF(TODAY(),T4541,"YM")&amp;" meses"&amp;" "&amp;DATEDIF(TODAY(),T4541,"MD")&amp;" dias",IF(AND(X4541="",V4541&lt;TODAY()),"Contrato Encerrado",IF(AND(X4541="",V4541&gt;TODAY()),DATEDIF(TODAY(),V4541,"Y")&amp;" anos"&amp;" "&amp;DATEDIF(TODAY(),V4541,"YM")&amp;" meses"&amp;" "&amp;DATEDIF(TODAY(),V4541,"MD")&amp;" dias",IF(AND(Z4541="",X4541&lt;TODAY()),"Contrato Encerrado",IF(AND(Z4541="",X4541&gt;TODAY()),DATEDIF(TODAY(),X4541,"Y")&amp;" anos"&amp;" "&amp;DATEDIF(TODAY(),X4541,"YM")&amp;" meses"&amp;" "&amp;DATEDIF(TODAY(),X4541,"MD")&amp;" dias",IF(AND(Z4541&lt;&gt;””,Z4541&lt;TODAY()),"Contrato Encerrado",IF(AND(Z4541&lt;&gt;"",Z4541&gt;TODAY()),DATEDIF(TODAY(),Z4541,"Y")&amp;" anos"&amp;" "&amp;DATEDIF(TODAY(),Z4541,"YM")&amp;" meses"&amp;" "&amp;DATEDIF(TODAY(),Z4541,"MD")&amp;" dias"))))))))</f>
        <v>Contrato Encerrado</v>
      </c>
      <c r="AE4541" s="35">
        <f t="shared" si="356"/>
        <v>514</v>
      </c>
      <c r="AF4541" s="35">
        <f t="shared" si="357"/>
        <v>216</v>
      </c>
      <c r="AG4541" s="17" t="str">
        <f t="shared" si="358"/>
        <v>0 anos 7 meses 3 dias</v>
      </c>
    </row>
    <row r="4542" spans="1:33" ht="11.25" customHeight="1" x14ac:dyDescent="0.2">
      <c r="A4542" s="141" t="s">
        <v>9</v>
      </c>
      <c r="B4542" s="142" t="s">
        <v>13</v>
      </c>
      <c r="C4542" s="143" t="s">
        <v>22</v>
      </c>
      <c r="D4542" s="144">
        <v>2022</v>
      </c>
      <c r="E4542" s="145" t="s">
        <v>27</v>
      </c>
      <c r="F4542" s="141" t="s">
        <v>28</v>
      </c>
      <c r="G4542" s="146" t="s">
        <v>1099</v>
      </c>
      <c r="H4542" s="147" t="s">
        <v>1100</v>
      </c>
      <c r="I4542" s="148" t="s">
        <v>1101</v>
      </c>
      <c r="J4542" s="14" t="s">
        <v>14943</v>
      </c>
      <c r="K4542" s="148" t="s">
        <v>29</v>
      </c>
      <c r="L4542" s="149" t="s">
        <v>30</v>
      </c>
      <c r="M4542" s="7" t="s">
        <v>9427</v>
      </c>
      <c r="N4542" s="162" t="s">
        <v>2104</v>
      </c>
      <c r="O4542" s="150"/>
      <c r="P4542" s="150" t="s">
        <v>2517</v>
      </c>
      <c r="Q4542" s="150" t="s">
        <v>2522</v>
      </c>
      <c r="R4542" s="151">
        <v>36117</v>
      </c>
      <c r="S4542" s="151">
        <v>44378</v>
      </c>
      <c r="T4542" s="151">
        <v>45118</v>
      </c>
      <c r="U4542" s="151"/>
      <c r="V4542" s="151"/>
      <c r="W4542" s="151"/>
      <c r="X4542" s="17"/>
      <c r="Y4542" s="17"/>
      <c r="Z4542" s="151"/>
      <c r="AA4542" s="152">
        <f t="shared" ca="1" si="355"/>
        <v>26</v>
      </c>
      <c r="AB4542" s="153" t="s">
        <v>7877</v>
      </c>
      <c r="AC4542" s="35" t="str">
        <f t="shared" si="359"/>
        <v>2 anos 0 meses 10 dias</v>
      </c>
      <c r="AD4542" s="132" t="str">
        <f ca="1">IF(AND(V4542="",T4542&lt;TODAY()),"Contrato Encerrado",IF(AND(V4542="",T4542&gt;TODAY()),DATEDIF(TODAY(),T4542,"Y")&amp;" anos"&amp;" "&amp;DATEDIF(TODAY(),T4542,"YM")&amp;" meses"&amp;" "&amp;DATEDIF(TODAY(),T4542,"MD")&amp;" dias",IF(AND(X4542="",V4542&lt;TODAY()),"Contrato Encerrado",IF(AND(X4542="",V4542&gt;TODAY()),DATEDIF(TODAY(),V4542,"Y")&amp;" anos"&amp;" "&amp;DATEDIF(TODAY(),V4542,"YM")&amp;" meses"&amp;" "&amp;DATEDIF(TODAY(),V4542,"MD")&amp;" dias",IF(AND(Z4542="",X4542&lt;TODAY()),"Contrato Encerrado",IF(AND(Z4542="",X4542&gt;TODAY()),DATEDIF(TODAY(),X4542,"Y")&amp;" anos"&amp;" "&amp;DATEDIF(TODAY(),X4542,"YM")&amp;" meses"&amp;" "&amp;DATEDIF(TODAY(),X4542,"MD")&amp;" dias",IF(AND(Z4542&lt;&gt;””,Z4542&lt;TODAY()),"Contrato Encerrado",IF(AND(Z4542&lt;&gt;"",Z4542&gt;TODAY()),DATEDIF(TODAY(),Z4542,"Y")&amp;" anos"&amp;" "&amp;DATEDIF(TODAY(),Z4542,"YM")&amp;" meses"&amp;" "&amp;DATEDIF(TODAY(),Z4542,"MD")&amp;" dias"))))))))</f>
        <v>Contrato Encerrado</v>
      </c>
      <c r="AE4542" s="132">
        <f t="shared" si="356"/>
        <v>740</v>
      </c>
      <c r="AF4542" s="132">
        <f t="shared" si="357"/>
        <v>-10</v>
      </c>
      <c r="AG4542" s="133" t="str">
        <f t="shared" si="358"/>
        <v>ESTÁGIO COMPLETOU 2 ANOS</v>
      </c>
    </row>
    <row r="4543" spans="1:33" ht="11.25" customHeight="1" x14ac:dyDescent="0.2">
      <c r="A4543" s="8" t="s">
        <v>9</v>
      </c>
      <c r="B4543" s="8" t="s">
        <v>13</v>
      </c>
      <c r="C4543" s="22" t="s">
        <v>15</v>
      </c>
      <c r="D4543" s="37">
        <v>2024</v>
      </c>
      <c r="E4543" s="23" t="s">
        <v>157</v>
      </c>
      <c r="F4543" s="8" t="s">
        <v>158</v>
      </c>
      <c r="G4543" s="77" t="s">
        <v>12447</v>
      </c>
      <c r="H4543" s="78" t="s">
        <v>12448</v>
      </c>
      <c r="I4543" s="9" t="s">
        <v>12449</v>
      </c>
      <c r="J4543" s="14" t="s">
        <v>14943</v>
      </c>
      <c r="K4543" s="9" t="s">
        <v>29</v>
      </c>
      <c r="L4543" s="24" t="s">
        <v>81</v>
      </c>
      <c r="M4543" s="7" t="s">
        <v>82</v>
      </c>
      <c r="N4543" s="24" t="s">
        <v>4113</v>
      </c>
      <c r="O4543" s="24" t="s">
        <v>11688</v>
      </c>
      <c r="P4543" s="24" t="s">
        <v>2518</v>
      </c>
      <c r="Q4543" s="24" t="s">
        <v>4109</v>
      </c>
      <c r="R4543" s="29">
        <v>38968</v>
      </c>
      <c r="S4543" s="29">
        <v>45336</v>
      </c>
      <c r="T4543" s="112">
        <v>45657</v>
      </c>
      <c r="U4543" s="70"/>
      <c r="V4543" s="20"/>
      <c r="W4543" s="29"/>
      <c r="X4543" s="17"/>
      <c r="Y4543" s="17"/>
      <c r="Z4543" s="20"/>
      <c r="AA4543" s="18">
        <f t="shared" ca="1" si="355"/>
        <v>19</v>
      </c>
      <c r="AB4543" s="18" t="s">
        <v>7877</v>
      </c>
      <c r="AC4543" s="35" t="str">
        <f t="shared" si="359"/>
        <v>0 anos 10 meses 17 dias</v>
      </c>
      <c r="AD4543" s="35" t="str">
        <f ca="1">IF(AND(V4543="",T4543&lt;TODAY()),"Contrato Encerrado",IF(AND(V4543="",T4543&gt;TODAY()),DATEDIF(TODAY(),T4543,"Y")&amp;" anos"&amp;" "&amp;DATEDIF(TODAY(),T4543,"YM")&amp;" meses"&amp;" "&amp;DATEDIF(TODAY(),T4543,"MD")&amp;" dias",IF(AND(X4543="",V4543&lt;TODAY()),"Contrato Encerrado",IF(AND(X4543="",V4543&gt;TODAY()),DATEDIF(TODAY(),V4543,"Y")&amp;" anos"&amp;" "&amp;DATEDIF(TODAY(),V4543,"YM")&amp;" meses"&amp;" "&amp;DATEDIF(TODAY(),V4543,"MD")&amp;" dias",IF(AND(Z4543="",X4543&lt;TODAY()),"Contrato Encerrado",IF(AND(Z4543="",X4543&gt;TODAY()),DATEDIF(TODAY(),X4543,"Y")&amp;" anos"&amp;" "&amp;DATEDIF(TODAY(),X4543,"YM")&amp;" meses"&amp;" "&amp;DATEDIF(TODAY(),X4543,"MD")&amp;" dias",IF(AND(Z4543&lt;&gt;””,Z4543&lt;TODAY()),"Contrato Encerrado",IF(AND(Z4543&lt;&gt;"",Z4543&gt;TODAY()),DATEDIF(TODAY(),Z4543,"Y")&amp;" anos"&amp;" "&amp;DATEDIF(TODAY(),Z4543,"YM")&amp;" meses"&amp;" "&amp;DATEDIF(TODAY(),Z4543,"MD")&amp;" dias"))))))))</f>
        <v>Contrato Encerrado</v>
      </c>
      <c r="AE4543" s="35">
        <f t="shared" si="356"/>
        <v>321</v>
      </c>
      <c r="AF4543" s="35">
        <f t="shared" si="357"/>
        <v>409</v>
      </c>
      <c r="AG4543" s="17" t="str">
        <f t="shared" si="358"/>
        <v>1 anos 1 meses 12 dias</v>
      </c>
    </row>
    <row r="4544" spans="1:33" ht="11.25" customHeight="1" x14ac:dyDescent="0.2">
      <c r="A4544" s="8" t="s">
        <v>9</v>
      </c>
      <c r="B4544" s="10" t="s">
        <v>13</v>
      </c>
      <c r="C4544" s="11" t="s">
        <v>22</v>
      </c>
      <c r="D4544" s="36">
        <v>2022</v>
      </c>
      <c r="E4544" s="12" t="s">
        <v>157</v>
      </c>
      <c r="F4544" s="8" t="s">
        <v>158</v>
      </c>
      <c r="G4544" s="77" t="s">
        <v>1647</v>
      </c>
      <c r="H4544" s="78" t="s">
        <v>1794</v>
      </c>
      <c r="I4544" s="14" t="s">
        <v>1648</v>
      </c>
      <c r="J4544" s="14" t="s">
        <v>14943</v>
      </c>
      <c r="K4544" s="14" t="s">
        <v>29</v>
      </c>
      <c r="L4544" s="15" t="s">
        <v>81</v>
      </c>
      <c r="M4544" s="7" t="s">
        <v>82</v>
      </c>
      <c r="N4544" s="16" t="s">
        <v>4113</v>
      </c>
      <c r="O4544" s="16"/>
      <c r="P4544" s="16" t="s">
        <v>2517</v>
      </c>
      <c r="Q4544" s="16" t="s">
        <v>2522</v>
      </c>
      <c r="R4544" s="31">
        <v>38250</v>
      </c>
      <c r="S4544" s="31">
        <v>44470</v>
      </c>
      <c r="T4544" s="31">
        <v>44841</v>
      </c>
      <c r="U4544" s="31"/>
      <c r="V4544" s="31"/>
      <c r="W4544" s="31"/>
      <c r="X4544" s="17"/>
      <c r="Y4544" s="17"/>
      <c r="Z4544" s="31"/>
      <c r="AA4544" s="18">
        <f t="shared" ca="1" si="355"/>
        <v>21</v>
      </c>
      <c r="AB4544" s="19" t="s">
        <v>7877</v>
      </c>
      <c r="AC4544" s="35" t="str">
        <f t="shared" si="359"/>
        <v>1 anos 0 meses 6 dias</v>
      </c>
      <c r="AD4544" s="35" t="str">
        <f ca="1">IF(AND(V4544="",T4544&lt;TODAY()),"Contrato Encerrado",IF(AND(V4544="",T4544&gt;TODAY()),DATEDIF(TODAY(),T4544,"Y")&amp;" anos"&amp;" "&amp;DATEDIF(TODAY(),T4544,"YM")&amp;" meses"&amp;" "&amp;DATEDIF(TODAY(),T4544,"MD")&amp;" dias",IF(AND(X4544="",V4544&lt;TODAY()),"Contrato Encerrado",IF(AND(X4544="",V4544&gt;TODAY()),DATEDIF(TODAY(),V4544,"Y")&amp;" anos"&amp;" "&amp;DATEDIF(TODAY(),V4544,"YM")&amp;" meses"&amp;" "&amp;DATEDIF(TODAY(),V4544,"MD")&amp;" dias",IF(AND(Z4544="",X4544&lt;TODAY()),"Contrato Encerrado",IF(AND(Z4544="",X4544&gt;TODAY()),DATEDIF(TODAY(),X4544,"Y")&amp;" anos"&amp;" "&amp;DATEDIF(TODAY(),X4544,"YM")&amp;" meses"&amp;" "&amp;DATEDIF(TODAY(),X4544,"MD")&amp;" dias",IF(AND(Z4544&lt;&gt;””,Z4544&lt;TODAY()),"Contrato Encerrado",IF(AND(Z4544&lt;&gt;"",Z4544&gt;TODAY()),DATEDIF(TODAY(),Z4544,"Y")&amp;" anos"&amp;" "&amp;DATEDIF(TODAY(),Z4544,"YM")&amp;" meses"&amp;" "&amp;DATEDIF(TODAY(),Z4544,"MD")&amp;" dias"))))))))</f>
        <v>Contrato Encerrado</v>
      </c>
      <c r="AE4544" s="35">
        <f t="shared" si="356"/>
        <v>371</v>
      </c>
      <c r="AF4544" s="35">
        <f t="shared" si="357"/>
        <v>359</v>
      </c>
      <c r="AG4544" s="17" t="str">
        <f t="shared" si="358"/>
        <v>0 anos 11 meses 24 dias</v>
      </c>
    </row>
    <row r="4545" spans="1:33" ht="11.25" customHeight="1" x14ac:dyDescent="0.2">
      <c r="A4545" s="8" t="s">
        <v>9</v>
      </c>
      <c r="B4545" s="8" t="s">
        <v>13</v>
      </c>
      <c r="C4545" s="22" t="s">
        <v>11</v>
      </c>
      <c r="D4545" s="37">
        <v>2024</v>
      </c>
      <c r="E4545" s="12" t="s">
        <v>307</v>
      </c>
      <c r="F4545" s="8" t="s">
        <v>308</v>
      </c>
      <c r="G4545" s="77" t="s">
        <v>11727</v>
      </c>
      <c r="H4545" s="78" t="s">
        <v>11728</v>
      </c>
      <c r="I4545" s="14" t="s">
        <v>11729</v>
      </c>
      <c r="J4545" s="14" t="s">
        <v>10</v>
      </c>
      <c r="K4545" s="14" t="s">
        <v>29</v>
      </c>
      <c r="L4545" s="15" t="s">
        <v>81</v>
      </c>
      <c r="M4545" s="7" t="s">
        <v>82</v>
      </c>
      <c r="N4545" s="15" t="s">
        <v>4113</v>
      </c>
      <c r="O4545" s="15" t="s">
        <v>7986</v>
      </c>
      <c r="P4545" s="15" t="s">
        <v>2518</v>
      </c>
      <c r="Q4545" s="15" t="s">
        <v>2523</v>
      </c>
      <c r="R4545" s="20">
        <v>39388</v>
      </c>
      <c r="S4545" s="20">
        <v>45293</v>
      </c>
      <c r="T4545" s="20">
        <v>46023</v>
      </c>
      <c r="U4545" s="20"/>
      <c r="V4545" s="20"/>
      <c r="W4545" s="20"/>
      <c r="X4545" s="17"/>
      <c r="Y4545" s="17"/>
      <c r="Z4545" s="20"/>
      <c r="AA4545" s="18">
        <f t="shared" ca="1" si="355"/>
        <v>17</v>
      </c>
      <c r="AB4545" s="15" t="s">
        <v>7877</v>
      </c>
      <c r="AC4545" s="35" t="str">
        <f t="shared" si="359"/>
        <v>1 anos 11 meses 30 dias</v>
      </c>
      <c r="AD4545" s="35" t="str">
        <f ca="1">IF(AND(V4545="",T4545&lt;TODAY()),"Contrato Encerrado",IF(AND(V4545="",T4545&gt;TODAY()),DATEDIF(TODAY(),T4545,"Y")&amp;" anos"&amp;" "&amp;DATEDIF(TODAY(),T4545,"YM")&amp;" meses"&amp;" "&amp;DATEDIF(TODAY(),T4545,"MD")&amp;" dias",IF(AND(X4545="",V4545&lt;TODAY()),"Contrato Encerrado",IF(AND(X4545="",V4545&gt;TODAY()),DATEDIF(TODAY(),V4545,"Y")&amp;" anos"&amp;" "&amp;DATEDIF(TODAY(),V4545,"YM")&amp;" meses"&amp;" "&amp;DATEDIF(TODAY(),V4545,"MD")&amp;" dias",IF(AND(Z4545="",X4545&lt;TODAY()),"Contrato Encerrado",IF(AND(Z4545="",X4545&gt;TODAY()),DATEDIF(TODAY(),X4545,"Y")&amp;" anos"&amp;" "&amp;DATEDIF(TODAY(),X4545,"YM")&amp;" meses"&amp;" "&amp;DATEDIF(TODAY(),X4545,"MD")&amp;" dias",IF(AND(Z4545&lt;&gt;””,Z4545&lt;TODAY()),"Contrato Encerrado",IF(AND(Z4545&lt;&gt;"",Z4545&gt;TODAY()),DATEDIF(TODAY(),Z4545,"Y")&amp;" anos"&amp;" "&amp;DATEDIF(TODAY(),Z4545,"YM")&amp;" meses"&amp;" "&amp;DATEDIF(TODAY(),Z4545,"MD")&amp;" dias"))))))))</f>
        <v>0 anos 2 meses 25 dias</v>
      </c>
      <c r="AE4545" s="35">
        <f t="shared" si="356"/>
        <v>730</v>
      </c>
      <c r="AF4545" s="35">
        <f t="shared" si="357"/>
        <v>0</v>
      </c>
      <c r="AG4545" s="17" t="str">
        <f t="shared" si="358"/>
        <v>ESTÁGIO COMPLETOU 2 ANOS</v>
      </c>
    </row>
    <row r="4546" spans="1:33" ht="11.25" customHeight="1" x14ac:dyDescent="0.2">
      <c r="A4546" s="8" t="s">
        <v>9</v>
      </c>
      <c r="B4546" s="8" t="s">
        <v>13</v>
      </c>
      <c r="C4546" s="22" t="s">
        <v>21</v>
      </c>
      <c r="D4546" s="37">
        <v>2023</v>
      </c>
      <c r="E4546" s="12" t="s">
        <v>157</v>
      </c>
      <c r="F4546" s="8" t="s">
        <v>158</v>
      </c>
      <c r="G4546" s="77" t="s">
        <v>9286</v>
      </c>
      <c r="H4546" s="78" t="s">
        <v>9287</v>
      </c>
      <c r="I4546" s="14" t="s">
        <v>9288</v>
      </c>
      <c r="J4546" s="14" t="s">
        <v>14943</v>
      </c>
      <c r="K4546" s="14" t="s">
        <v>29</v>
      </c>
      <c r="L4546" s="15" t="s">
        <v>81</v>
      </c>
      <c r="M4546" s="7" t="s">
        <v>82</v>
      </c>
      <c r="N4546" s="15" t="s">
        <v>4113</v>
      </c>
      <c r="O4546" s="15" t="s">
        <v>7986</v>
      </c>
      <c r="P4546" s="15" t="s">
        <v>2518</v>
      </c>
      <c r="Q4546" s="15" t="s">
        <v>4109</v>
      </c>
      <c r="R4546" s="20">
        <v>38934</v>
      </c>
      <c r="S4546" s="20">
        <v>45131</v>
      </c>
      <c r="T4546" s="20">
        <v>45646</v>
      </c>
      <c r="U4546" s="20"/>
      <c r="V4546" s="20"/>
      <c r="W4546" s="20"/>
      <c r="X4546" s="17"/>
      <c r="Y4546" s="17"/>
      <c r="Z4546" s="20"/>
      <c r="AA4546" s="18">
        <f t="shared" ca="1" si="355"/>
        <v>19</v>
      </c>
      <c r="AB4546" s="19" t="s">
        <v>7877</v>
      </c>
      <c r="AC4546" s="35" t="str">
        <f t="shared" si="359"/>
        <v>1 anos 4 meses 26 dias</v>
      </c>
      <c r="AD4546" s="35" t="str">
        <f ca="1">IF(AND(V4546="",T4546&lt;TODAY()),"Contrato Encerrado",IF(AND(V4546="",T4546&gt;TODAY()),DATEDIF(TODAY(),T4546,"Y")&amp;" anos"&amp;" "&amp;DATEDIF(TODAY(),T4546,"YM")&amp;" meses"&amp;" "&amp;DATEDIF(TODAY(),T4546,"MD")&amp;" dias",IF(AND(X4546="",V4546&lt;TODAY()),"Contrato Encerrado",IF(AND(X4546="",V4546&gt;TODAY()),DATEDIF(TODAY(),V4546,"Y")&amp;" anos"&amp;" "&amp;DATEDIF(TODAY(),V4546,"YM")&amp;" meses"&amp;" "&amp;DATEDIF(TODAY(),V4546,"MD")&amp;" dias",IF(AND(Z4546="",X4546&lt;TODAY()),"Contrato Encerrado",IF(AND(Z4546="",X4546&gt;TODAY()),DATEDIF(TODAY(),X4546,"Y")&amp;" anos"&amp;" "&amp;DATEDIF(TODAY(),X4546,"YM")&amp;" meses"&amp;" "&amp;DATEDIF(TODAY(),X4546,"MD")&amp;" dias",IF(AND(Z4546&lt;&gt;””,Z4546&lt;TODAY()),"Contrato Encerrado",IF(AND(Z4546&lt;&gt;"",Z4546&gt;TODAY()),DATEDIF(TODAY(),Z4546,"Y")&amp;" anos"&amp;" "&amp;DATEDIF(TODAY(),Z4546,"YM")&amp;" meses"&amp;" "&amp;DATEDIF(TODAY(),Z4546,"MD")&amp;" dias"))))))))</f>
        <v>Contrato Encerrado</v>
      </c>
      <c r="AE4546" s="35">
        <f t="shared" si="356"/>
        <v>515</v>
      </c>
      <c r="AF4546" s="35">
        <f t="shared" si="357"/>
        <v>215</v>
      </c>
      <c r="AG4546" s="17" t="str">
        <f t="shared" si="358"/>
        <v>0 anos 7 meses 2 dias</v>
      </c>
    </row>
    <row r="4547" spans="1:33" ht="11.25" customHeight="1" x14ac:dyDescent="0.2">
      <c r="A4547" s="8" t="s">
        <v>9</v>
      </c>
      <c r="B4547" s="8" t="s">
        <v>13</v>
      </c>
      <c r="C4547" s="22" t="s">
        <v>11</v>
      </c>
      <c r="D4547" s="37">
        <v>2024</v>
      </c>
      <c r="E4547" s="12" t="s">
        <v>307</v>
      </c>
      <c r="F4547" s="8" t="s">
        <v>308</v>
      </c>
      <c r="G4547" s="77" t="s">
        <v>11730</v>
      </c>
      <c r="H4547" s="78" t="s">
        <v>11731</v>
      </c>
      <c r="I4547" s="14" t="s">
        <v>11732</v>
      </c>
      <c r="J4547" s="14" t="s">
        <v>14943</v>
      </c>
      <c r="K4547" s="14" t="s">
        <v>29</v>
      </c>
      <c r="L4547" s="15" t="s">
        <v>81</v>
      </c>
      <c r="M4547" s="7" t="s">
        <v>82</v>
      </c>
      <c r="N4547" s="15" t="s">
        <v>4113</v>
      </c>
      <c r="O4547" s="15" t="s">
        <v>7883</v>
      </c>
      <c r="P4547" s="15" t="s">
        <v>2518</v>
      </c>
      <c r="Q4547" s="15" t="s">
        <v>2523</v>
      </c>
      <c r="R4547" s="20">
        <v>39044</v>
      </c>
      <c r="S4547" s="20">
        <v>45293</v>
      </c>
      <c r="T4547" s="20">
        <v>45658</v>
      </c>
      <c r="U4547" s="20"/>
      <c r="V4547" s="20"/>
      <c r="W4547" s="20"/>
      <c r="X4547" s="17"/>
      <c r="Y4547" s="17"/>
      <c r="Z4547" s="20"/>
      <c r="AA4547" s="18">
        <f t="shared" ca="1" si="355"/>
        <v>18</v>
      </c>
      <c r="AB4547" s="15" t="s">
        <v>7877</v>
      </c>
      <c r="AC4547" s="35" t="str">
        <f t="shared" si="359"/>
        <v>0 anos 11 meses 30 dias</v>
      </c>
      <c r="AD4547" s="35" t="str">
        <f ca="1">IF(AND(V4547="",T4547&lt;TODAY()),"Contrato Encerrado",IF(AND(V4547="",T4547&gt;TODAY()),DATEDIF(TODAY(),T4547,"Y")&amp;" anos"&amp;" "&amp;DATEDIF(TODAY(),T4547,"YM")&amp;" meses"&amp;" "&amp;DATEDIF(TODAY(),T4547,"MD")&amp;" dias",IF(AND(X4547="",V4547&lt;TODAY()),"Contrato Encerrado",IF(AND(X4547="",V4547&gt;TODAY()),DATEDIF(TODAY(),V4547,"Y")&amp;" anos"&amp;" "&amp;DATEDIF(TODAY(),V4547,"YM")&amp;" meses"&amp;" "&amp;DATEDIF(TODAY(),V4547,"MD")&amp;" dias",IF(AND(Z4547="",X4547&lt;TODAY()),"Contrato Encerrado",IF(AND(Z4547="",X4547&gt;TODAY()),DATEDIF(TODAY(),X4547,"Y")&amp;" anos"&amp;" "&amp;DATEDIF(TODAY(),X4547,"YM")&amp;" meses"&amp;" "&amp;DATEDIF(TODAY(),X4547,"MD")&amp;" dias",IF(AND(Z4547&lt;&gt;””,Z4547&lt;TODAY()),"Contrato Encerrado",IF(AND(Z4547&lt;&gt;"",Z4547&gt;TODAY()),DATEDIF(TODAY(),Z4547,"Y")&amp;" anos"&amp;" "&amp;DATEDIF(TODAY(),Z4547,"YM")&amp;" meses"&amp;" "&amp;DATEDIF(TODAY(),Z4547,"MD")&amp;" dias"))))))))</f>
        <v>Contrato Encerrado</v>
      </c>
      <c r="AE4547" s="35">
        <f t="shared" si="356"/>
        <v>365</v>
      </c>
      <c r="AF4547" s="35">
        <f t="shared" si="357"/>
        <v>365</v>
      </c>
      <c r="AG4547" s="17" t="str">
        <f t="shared" si="358"/>
        <v>0 anos 11 meses 30 dias</v>
      </c>
    </row>
    <row r="4548" spans="1:33" ht="11.25" customHeight="1" x14ac:dyDescent="0.2">
      <c r="A4548" s="8" t="s">
        <v>9</v>
      </c>
      <c r="B4548" s="8" t="s">
        <v>13</v>
      </c>
      <c r="C4548" s="22" t="s">
        <v>24</v>
      </c>
      <c r="D4548" s="37">
        <v>2023</v>
      </c>
      <c r="E4548" s="12" t="s">
        <v>157</v>
      </c>
      <c r="F4548" s="8" t="s">
        <v>158</v>
      </c>
      <c r="G4548" s="77" t="s">
        <v>10569</v>
      </c>
      <c r="H4548" s="78" t="s">
        <v>10570</v>
      </c>
      <c r="I4548" s="14" t="s">
        <v>10571</v>
      </c>
      <c r="J4548" s="14" t="s">
        <v>14943</v>
      </c>
      <c r="K4548" s="14" t="s">
        <v>29</v>
      </c>
      <c r="L4548" s="15" t="s">
        <v>30</v>
      </c>
      <c r="M4548" s="7" t="s">
        <v>9427</v>
      </c>
      <c r="N4548" s="15" t="s">
        <v>4159</v>
      </c>
      <c r="O4548" s="15" t="s">
        <v>7914</v>
      </c>
      <c r="P4548" s="15" t="s">
        <v>2518</v>
      </c>
      <c r="Q4548" s="15" t="s">
        <v>2521</v>
      </c>
      <c r="R4548" s="20">
        <v>36405</v>
      </c>
      <c r="S4548" s="20">
        <v>45208</v>
      </c>
      <c r="T4548" s="30">
        <v>45838</v>
      </c>
      <c r="U4548" s="20"/>
      <c r="V4548" s="20"/>
      <c r="W4548" s="20"/>
      <c r="X4548" s="17"/>
      <c r="Y4548" s="17"/>
      <c r="Z4548" s="20"/>
      <c r="AA4548" s="18">
        <f t="shared" ca="1" si="355"/>
        <v>26</v>
      </c>
      <c r="AB4548" s="15" t="s">
        <v>7877</v>
      </c>
      <c r="AC4548" s="35" t="str">
        <f t="shared" si="359"/>
        <v>1 anos 8 meses 21 dias</v>
      </c>
      <c r="AD4548" s="35" t="str">
        <f ca="1">IF(AND(V4548="",T4548&lt;TODAY()),"Contrato Encerrado",IF(AND(V4548="",T4548&gt;TODAY()),DATEDIF(TODAY(),T4548,"Y")&amp;" anos"&amp;" "&amp;DATEDIF(TODAY(),T4548,"YM")&amp;" meses"&amp;" "&amp;DATEDIF(TODAY(),T4548,"MD")&amp;" dias",IF(AND(X4548="",V4548&lt;TODAY()),"Contrato Encerrado",IF(AND(X4548="",V4548&gt;TODAY()),DATEDIF(TODAY(),V4548,"Y")&amp;" anos"&amp;" "&amp;DATEDIF(TODAY(),V4548,"YM")&amp;" meses"&amp;" "&amp;DATEDIF(TODAY(),V4548,"MD")&amp;" dias",IF(AND(Z4548="",X4548&lt;TODAY()),"Contrato Encerrado",IF(AND(Z4548="",X4548&gt;TODAY()),DATEDIF(TODAY(),X4548,"Y")&amp;" anos"&amp;" "&amp;DATEDIF(TODAY(),X4548,"YM")&amp;" meses"&amp;" "&amp;DATEDIF(TODAY(),X4548,"MD")&amp;" dias",IF(AND(Z4548&lt;&gt;””,Z4548&lt;TODAY()),"Contrato Encerrado",IF(AND(Z4548&lt;&gt;"",Z4548&gt;TODAY()),DATEDIF(TODAY(),Z4548,"Y")&amp;" anos"&amp;" "&amp;DATEDIF(TODAY(),Z4548,"YM")&amp;" meses"&amp;" "&amp;DATEDIF(TODAY(),Z4548,"MD")&amp;" dias"))))))))</f>
        <v>Contrato Encerrado</v>
      </c>
      <c r="AE4548" s="35">
        <f t="shared" si="356"/>
        <v>630</v>
      </c>
      <c r="AF4548" s="35">
        <f t="shared" si="357"/>
        <v>100</v>
      </c>
      <c r="AG4548" s="17" t="str">
        <f t="shared" si="358"/>
        <v>0 anos 3 meses 9 dias</v>
      </c>
    </row>
    <row r="4549" spans="1:33" ht="11.25" customHeight="1" x14ac:dyDescent="0.2">
      <c r="A4549" s="8" t="s">
        <v>9</v>
      </c>
      <c r="B4549" s="8" t="s">
        <v>13</v>
      </c>
      <c r="C4549" s="22" t="s">
        <v>14</v>
      </c>
      <c r="D4549" s="37">
        <v>2024</v>
      </c>
      <c r="E4549" s="12" t="s">
        <v>772</v>
      </c>
      <c r="F4549" s="8" t="s">
        <v>773</v>
      </c>
      <c r="G4549" s="77" t="s">
        <v>11733</v>
      </c>
      <c r="H4549" s="78" t="s">
        <v>11734</v>
      </c>
      <c r="I4549" s="14" t="s">
        <v>11735</v>
      </c>
      <c r="J4549" s="14" t="s">
        <v>14943</v>
      </c>
      <c r="K4549" s="14" t="s">
        <v>29</v>
      </c>
      <c r="L4549" s="15" t="s">
        <v>30</v>
      </c>
      <c r="M4549" s="7" t="s">
        <v>9427</v>
      </c>
      <c r="N4549" s="15" t="s">
        <v>2098</v>
      </c>
      <c r="O4549" s="15" t="s">
        <v>7897</v>
      </c>
      <c r="P4549" s="15" t="s">
        <v>2518</v>
      </c>
      <c r="Q4549" s="15" t="s">
        <v>2523</v>
      </c>
      <c r="R4549" s="20">
        <v>37015</v>
      </c>
      <c r="S4549" s="20">
        <v>45330</v>
      </c>
      <c r="T4549" s="20">
        <v>45838</v>
      </c>
      <c r="U4549" s="20"/>
      <c r="V4549" s="20"/>
      <c r="W4549" s="20"/>
      <c r="X4549" s="17"/>
      <c r="Y4549" s="17"/>
      <c r="Z4549" s="20"/>
      <c r="AA4549" s="18">
        <f t="shared" ca="1" si="355"/>
        <v>24</v>
      </c>
      <c r="AB4549" s="15" t="s">
        <v>7877</v>
      </c>
      <c r="AC4549" s="35" t="str">
        <f t="shared" si="359"/>
        <v>1 anos 4 meses 22 dias</v>
      </c>
      <c r="AD4549" s="35" t="str">
        <f ca="1">IF(AND(V4549="",T4549&lt;TODAY()),"Contrato Encerrado",IF(AND(V4549="",T4549&gt;TODAY()),DATEDIF(TODAY(),T4549,"Y")&amp;" anos"&amp;" "&amp;DATEDIF(TODAY(),T4549,"YM")&amp;" meses"&amp;" "&amp;DATEDIF(TODAY(),T4549,"MD")&amp;" dias",IF(AND(X4549="",V4549&lt;TODAY()),"Contrato Encerrado",IF(AND(X4549="",V4549&gt;TODAY()),DATEDIF(TODAY(),V4549,"Y")&amp;" anos"&amp;" "&amp;DATEDIF(TODAY(),V4549,"YM")&amp;" meses"&amp;" "&amp;DATEDIF(TODAY(),V4549,"MD")&amp;" dias",IF(AND(Z4549="",X4549&lt;TODAY()),"Contrato Encerrado",IF(AND(Z4549="",X4549&gt;TODAY()),DATEDIF(TODAY(),X4549,"Y")&amp;" anos"&amp;" "&amp;DATEDIF(TODAY(),X4549,"YM")&amp;" meses"&amp;" "&amp;DATEDIF(TODAY(),X4549,"MD")&amp;" dias",IF(AND(Z4549&lt;&gt;””,Z4549&lt;TODAY()),"Contrato Encerrado",IF(AND(Z4549&lt;&gt;"",Z4549&gt;TODAY()),DATEDIF(TODAY(),Z4549,"Y")&amp;" anos"&amp;" "&amp;DATEDIF(TODAY(),Z4549,"YM")&amp;" meses"&amp;" "&amp;DATEDIF(TODAY(),Z4549,"MD")&amp;" dias"))))))))</f>
        <v>Contrato Encerrado</v>
      </c>
      <c r="AE4549" s="35">
        <f t="shared" si="356"/>
        <v>508</v>
      </c>
      <c r="AF4549" s="35">
        <f t="shared" si="357"/>
        <v>222</v>
      </c>
      <c r="AG4549" s="17" t="str">
        <f t="shared" si="358"/>
        <v>0 anos 7 meses 9 dias</v>
      </c>
    </row>
    <row r="4550" spans="1:33" ht="11.25" customHeight="1" x14ac:dyDescent="0.2">
      <c r="A4550" s="8" t="s">
        <v>9</v>
      </c>
      <c r="B4550" s="8" t="s">
        <v>13</v>
      </c>
      <c r="C4550" s="22" t="s">
        <v>15</v>
      </c>
      <c r="D4550" s="37">
        <v>2025</v>
      </c>
      <c r="E4550" s="12" t="s">
        <v>79</v>
      </c>
      <c r="F4550" s="8" t="s">
        <v>80</v>
      </c>
      <c r="G4550" s="77" t="s">
        <v>16003</v>
      </c>
      <c r="H4550" s="78" t="s">
        <v>16004</v>
      </c>
      <c r="I4550" s="14" t="s">
        <v>16005</v>
      </c>
      <c r="J4550" s="14" t="s">
        <v>10</v>
      </c>
      <c r="K4550" s="14" t="s">
        <v>29</v>
      </c>
      <c r="L4550" s="15" t="s">
        <v>81</v>
      </c>
      <c r="M4550" s="7" t="s">
        <v>82</v>
      </c>
      <c r="N4550" s="15" t="s">
        <v>4113</v>
      </c>
      <c r="O4550" s="15" t="s">
        <v>16006</v>
      </c>
      <c r="P4550" s="15" t="s">
        <v>2518</v>
      </c>
      <c r="Q4550" s="15" t="s">
        <v>2523</v>
      </c>
      <c r="R4550" s="20">
        <v>39777</v>
      </c>
      <c r="S4550" s="20">
        <v>45722</v>
      </c>
      <c r="T4550" s="20">
        <v>46086</v>
      </c>
      <c r="U4550" s="20"/>
      <c r="V4550" s="20"/>
      <c r="W4550" s="20"/>
      <c r="X4550" s="17"/>
      <c r="Y4550" s="17"/>
      <c r="Z4550" s="20"/>
      <c r="AA4550" s="21">
        <f t="shared" ca="1" si="355"/>
        <v>16</v>
      </c>
      <c r="AB4550" s="15" t="s">
        <v>7877</v>
      </c>
      <c r="AC4550" s="35" t="str">
        <f t="shared" si="359"/>
        <v>0 anos 11 meses 27 dias</v>
      </c>
      <c r="AD4550" s="35" t="str">
        <f ca="1">IF(AND(V4550="",T4550&lt;TODAY()),"Contrato Encerrado",IF(AND(V4550="",T4550&gt;TODAY()),DATEDIF(TODAY(),T4550,"Y")&amp;" anos"&amp;" "&amp;DATEDIF(TODAY(),T4550,"YM")&amp;" meses"&amp;" "&amp;DATEDIF(TODAY(),T4550,"MD")&amp;" dias",IF(AND(X4550="",V4550&lt;TODAY()),"Contrato Encerrado",IF(AND(X4550="",V4550&gt;TODAY()),DATEDIF(TODAY(),V4550,"Y")&amp;" anos"&amp;" "&amp;DATEDIF(TODAY(),V4550,"YM")&amp;" meses"&amp;" "&amp;DATEDIF(TODAY(),V4550,"MD")&amp;" dias",IF(AND(Z4550="",X4550&lt;TODAY()),"Contrato Encerrado",IF(AND(Z4550="",X4550&gt;TODAY()),DATEDIF(TODAY(),X4550,"Y")&amp;" anos"&amp;" "&amp;DATEDIF(TODAY(),X4550,"YM")&amp;" meses"&amp;" "&amp;DATEDIF(TODAY(),X4550,"MD")&amp;" dias",IF(AND(Z4550&lt;&gt;””,Z4550&lt;TODAY()),"Contrato Encerrado",IF(AND(Z4550&lt;&gt;"",Z4550&gt;TODAY()),DATEDIF(TODAY(),Z4550,"Y")&amp;" anos"&amp;" "&amp;DATEDIF(TODAY(),Z4550,"YM")&amp;" meses"&amp;" "&amp;DATEDIF(TODAY(),Z4550,"MD")&amp;" dias"))))))))</f>
        <v>0 anos 4 meses 26 dias</v>
      </c>
      <c r="AE4550" s="35">
        <f t="shared" si="356"/>
        <v>364</v>
      </c>
      <c r="AF4550" s="35">
        <f t="shared" si="357"/>
        <v>366</v>
      </c>
      <c r="AG4550" s="17" t="str">
        <f t="shared" si="358"/>
        <v>0 anos 11 meses 31 dias</v>
      </c>
    </row>
    <row r="4551" spans="1:33" ht="11.25" customHeight="1" x14ac:dyDescent="0.2">
      <c r="A4551" s="8" t="s">
        <v>9</v>
      </c>
      <c r="B4551" s="8" t="s">
        <v>13</v>
      </c>
      <c r="C4551" s="22" t="s">
        <v>21</v>
      </c>
      <c r="D4551" s="37">
        <v>2024</v>
      </c>
      <c r="E4551" s="12" t="s">
        <v>157</v>
      </c>
      <c r="F4551" s="8" t="s">
        <v>158</v>
      </c>
      <c r="G4551" s="77" t="s">
        <v>14295</v>
      </c>
      <c r="H4551" s="78" t="s">
        <v>14296</v>
      </c>
      <c r="I4551" s="14" t="s">
        <v>14297</v>
      </c>
      <c r="J4551" s="14" t="s">
        <v>10</v>
      </c>
      <c r="K4551" s="14" t="s">
        <v>29</v>
      </c>
      <c r="L4551" s="15" t="s">
        <v>81</v>
      </c>
      <c r="M4551" s="7" t="s">
        <v>82</v>
      </c>
      <c r="N4551" s="15" t="s">
        <v>4113</v>
      </c>
      <c r="O4551" s="15" t="s">
        <v>14298</v>
      </c>
      <c r="P4551" s="15" t="s">
        <v>2518</v>
      </c>
      <c r="Q4551" s="15" t="s">
        <v>4109</v>
      </c>
      <c r="R4551" s="20">
        <v>39357</v>
      </c>
      <c r="S4551" s="20">
        <v>45474</v>
      </c>
      <c r="T4551" s="20">
        <v>46021</v>
      </c>
      <c r="U4551" s="20"/>
      <c r="V4551" s="20"/>
      <c r="W4551" s="20"/>
      <c r="X4551" s="17"/>
      <c r="Y4551" s="17"/>
      <c r="Z4551" s="20"/>
      <c r="AA4551" s="18">
        <f t="shared" ca="1" si="355"/>
        <v>18</v>
      </c>
      <c r="AB4551" s="20" t="s">
        <v>7877</v>
      </c>
      <c r="AC4551" s="35" t="str">
        <f t="shared" si="359"/>
        <v>1 anos 5 meses 29 dias</v>
      </c>
      <c r="AD4551" s="35" t="str">
        <f ca="1">IF(AND(V4551="",T4551&lt;TODAY()),"Contrato Encerrado",IF(AND(V4551="",T4551&gt;TODAY()),DATEDIF(TODAY(),T4551,"Y")&amp;" anos"&amp;" "&amp;DATEDIF(TODAY(),T4551,"YM")&amp;" meses"&amp;" "&amp;DATEDIF(TODAY(),T4551,"MD")&amp;" dias",IF(AND(X4551="",V4551&lt;TODAY()),"Contrato Encerrado",IF(AND(X4551="",V4551&gt;TODAY()),DATEDIF(TODAY(),V4551,"Y")&amp;" anos"&amp;" "&amp;DATEDIF(TODAY(),V4551,"YM")&amp;" meses"&amp;" "&amp;DATEDIF(TODAY(),V4551,"MD")&amp;" dias",IF(AND(Z4551="",X4551&lt;TODAY()),"Contrato Encerrado",IF(AND(Z4551="",X4551&gt;TODAY()),DATEDIF(TODAY(),X4551,"Y")&amp;" anos"&amp;" "&amp;DATEDIF(TODAY(),X4551,"YM")&amp;" meses"&amp;" "&amp;DATEDIF(TODAY(),X4551,"MD")&amp;" dias",IF(AND(Z4551&lt;&gt;””,Z4551&lt;TODAY()),"Contrato Encerrado",IF(AND(Z4551&lt;&gt;"",Z4551&gt;TODAY()),DATEDIF(TODAY(),Z4551,"Y")&amp;" anos"&amp;" "&amp;DATEDIF(TODAY(),Z4551,"YM")&amp;" meses"&amp;" "&amp;DATEDIF(TODAY(),Z4551,"MD")&amp;" dias"))))))))</f>
        <v>0 anos 2 meses 23 dias</v>
      </c>
      <c r="AE4551" s="35">
        <f t="shared" si="356"/>
        <v>547</v>
      </c>
      <c r="AF4551" s="35">
        <f t="shared" si="357"/>
        <v>183</v>
      </c>
      <c r="AG4551" s="17" t="str">
        <f t="shared" si="358"/>
        <v>0 anos 6 meses 1 dias</v>
      </c>
    </row>
    <row r="4552" spans="1:33" ht="11.25" customHeight="1" x14ac:dyDescent="0.2">
      <c r="A4552" s="8" t="s">
        <v>9</v>
      </c>
      <c r="B4552" s="10" t="s">
        <v>13</v>
      </c>
      <c r="C4552" s="11" t="s">
        <v>24</v>
      </c>
      <c r="D4552" s="36">
        <v>2022</v>
      </c>
      <c r="E4552" s="12" t="s">
        <v>157</v>
      </c>
      <c r="F4552" s="8" t="s">
        <v>158</v>
      </c>
      <c r="G4552" s="77" t="s">
        <v>5564</v>
      </c>
      <c r="H4552" s="78" t="s">
        <v>5565</v>
      </c>
      <c r="I4552" s="14" t="s">
        <v>5566</v>
      </c>
      <c r="J4552" s="14" t="s">
        <v>1302</v>
      </c>
      <c r="K4552" s="14" t="s">
        <v>29</v>
      </c>
      <c r="L4552" s="15" t="s">
        <v>30</v>
      </c>
      <c r="M4552" s="7" t="s">
        <v>9427</v>
      </c>
      <c r="N4552" s="16" t="s">
        <v>2101</v>
      </c>
      <c r="O4552" s="16"/>
      <c r="P4552" s="16" t="s">
        <v>2518</v>
      </c>
      <c r="Q4552" s="16" t="s">
        <v>2521</v>
      </c>
      <c r="R4552" s="31">
        <v>36169</v>
      </c>
      <c r="S4552" s="31">
        <v>44841</v>
      </c>
      <c r="T4552" s="31">
        <v>45394</v>
      </c>
      <c r="U4552" s="31"/>
      <c r="V4552" s="31"/>
      <c r="W4552" s="31"/>
      <c r="X4552" s="17"/>
      <c r="Y4552" s="17"/>
      <c r="Z4552" s="31"/>
      <c r="AA4552" s="18">
        <f t="shared" ca="1" si="355"/>
        <v>26</v>
      </c>
      <c r="AB4552" s="19" t="s">
        <v>7877</v>
      </c>
      <c r="AC4552" s="35" t="str">
        <f t="shared" si="359"/>
        <v>1 anos 6 meses 5 dias</v>
      </c>
      <c r="AD4552" s="35" t="str">
        <f ca="1">IF(AND(V4552="",T4552&lt;TODAY()),"Contrato Encerrado",IF(AND(V4552="",T4552&gt;TODAY()),DATEDIF(TODAY(),T4552,"Y")&amp;" anos"&amp;" "&amp;DATEDIF(TODAY(),T4552,"YM")&amp;" meses"&amp;" "&amp;DATEDIF(TODAY(),T4552,"MD")&amp;" dias",IF(AND(X4552="",V4552&lt;TODAY()),"Contrato Encerrado",IF(AND(X4552="",V4552&gt;TODAY()),DATEDIF(TODAY(),V4552,"Y")&amp;" anos"&amp;" "&amp;DATEDIF(TODAY(),V4552,"YM")&amp;" meses"&amp;" "&amp;DATEDIF(TODAY(),V4552,"MD")&amp;" dias",IF(AND(Z4552="",X4552&lt;TODAY()),"Contrato Encerrado",IF(AND(Z4552="",X4552&gt;TODAY()),DATEDIF(TODAY(),X4552,"Y")&amp;" anos"&amp;" "&amp;DATEDIF(TODAY(),X4552,"YM")&amp;" meses"&amp;" "&amp;DATEDIF(TODAY(),X4552,"MD")&amp;" dias",IF(AND(Z4552&lt;&gt;””,Z4552&lt;TODAY()),"Contrato Encerrado",IF(AND(Z4552&lt;&gt;"",Z4552&gt;TODAY()),DATEDIF(TODAY(),Z4552,"Y")&amp;" anos"&amp;" "&amp;DATEDIF(TODAY(),Z4552,"YM")&amp;" meses"&amp;" "&amp;DATEDIF(TODAY(),Z4552,"MD")&amp;" dias"))))))))</f>
        <v>Contrato Encerrado</v>
      </c>
      <c r="AE4552" s="35">
        <f t="shared" si="356"/>
        <v>553</v>
      </c>
      <c r="AF4552" s="35">
        <f t="shared" si="357"/>
        <v>177</v>
      </c>
      <c r="AG4552" s="17" t="str">
        <f t="shared" si="358"/>
        <v>0 anos 5 meses 25 dias</v>
      </c>
    </row>
    <row r="4553" spans="1:33" ht="11.25" customHeight="1" x14ac:dyDescent="0.2">
      <c r="A4553" s="8" t="s">
        <v>9</v>
      </c>
      <c r="B4553" s="8" t="s">
        <v>13</v>
      </c>
      <c r="C4553" s="22" t="s">
        <v>16</v>
      </c>
      <c r="D4553" s="37">
        <v>2024</v>
      </c>
      <c r="E4553" s="12" t="s">
        <v>157</v>
      </c>
      <c r="F4553" s="8" t="s">
        <v>158</v>
      </c>
      <c r="G4553" s="77" t="s">
        <v>13065</v>
      </c>
      <c r="H4553" s="78" t="s">
        <v>13066</v>
      </c>
      <c r="I4553" s="14" t="s">
        <v>13067</v>
      </c>
      <c r="J4553" s="14" t="s">
        <v>14943</v>
      </c>
      <c r="K4553" s="14" t="s">
        <v>29</v>
      </c>
      <c r="L4553" s="15" t="s">
        <v>81</v>
      </c>
      <c r="M4553" s="7" t="s">
        <v>82</v>
      </c>
      <c r="N4553" s="15" t="s">
        <v>4113</v>
      </c>
      <c r="O4553" s="15" t="s">
        <v>13068</v>
      </c>
      <c r="P4553" s="15" t="s">
        <v>2518</v>
      </c>
      <c r="Q4553" s="15" t="s">
        <v>4109</v>
      </c>
      <c r="R4553" s="20">
        <v>38649</v>
      </c>
      <c r="S4553" s="20">
        <v>45362</v>
      </c>
      <c r="T4553" s="20">
        <v>45657</v>
      </c>
      <c r="U4553" s="20"/>
      <c r="V4553" s="20"/>
      <c r="W4553" s="20"/>
      <c r="X4553" s="17"/>
      <c r="Y4553" s="17"/>
      <c r="Z4553" s="20"/>
      <c r="AA4553" s="18">
        <f t="shared" ca="1" si="355"/>
        <v>19</v>
      </c>
      <c r="AB4553" s="20" t="s">
        <v>7877</v>
      </c>
      <c r="AC4553" s="35" t="str">
        <f t="shared" si="359"/>
        <v>0 anos 9 meses 20 dias</v>
      </c>
      <c r="AD4553" s="35" t="str">
        <f ca="1">IF(AND(V4553="",T4553&lt;TODAY()),"Contrato Encerrado",IF(AND(V4553="",T4553&gt;TODAY()),DATEDIF(TODAY(),T4553,"Y")&amp;" anos"&amp;" "&amp;DATEDIF(TODAY(),T4553,"YM")&amp;" meses"&amp;" "&amp;DATEDIF(TODAY(),T4553,"MD")&amp;" dias",IF(AND(X4553="",V4553&lt;TODAY()),"Contrato Encerrado",IF(AND(X4553="",V4553&gt;TODAY()),DATEDIF(TODAY(),V4553,"Y")&amp;" anos"&amp;" "&amp;DATEDIF(TODAY(),V4553,"YM")&amp;" meses"&amp;" "&amp;DATEDIF(TODAY(),V4553,"MD")&amp;" dias",IF(AND(Z4553="",X4553&lt;TODAY()),"Contrato Encerrado",IF(AND(Z4553="",X4553&gt;TODAY()),DATEDIF(TODAY(),X4553,"Y")&amp;" anos"&amp;" "&amp;DATEDIF(TODAY(),X4553,"YM")&amp;" meses"&amp;" "&amp;DATEDIF(TODAY(),X4553,"MD")&amp;" dias",IF(AND(Z4553&lt;&gt;””,Z4553&lt;TODAY()),"Contrato Encerrado",IF(AND(Z4553&lt;&gt;"",Z4553&gt;TODAY()),DATEDIF(TODAY(),Z4553,"Y")&amp;" anos"&amp;" "&amp;DATEDIF(TODAY(),Z4553,"YM")&amp;" meses"&amp;" "&amp;DATEDIF(TODAY(),Z4553,"MD")&amp;" dias"))))))))</f>
        <v>Contrato Encerrado</v>
      </c>
      <c r="AE4553" s="35">
        <f t="shared" si="356"/>
        <v>295</v>
      </c>
      <c r="AF4553" s="35">
        <f t="shared" si="357"/>
        <v>435</v>
      </c>
      <c r="AG4553" s="17" t="str">
        <f t="shared" si="358"/>
        <v>1 anos 2 meses 10 dias</v>
      </c>
    </row>
    <row r="4554" spans="1:33" ht="11.25" customHeight="1" x14ac:dyDescent="0.2">
      <c r="A4554" s="8" t="s">
        <v>9</v>
      </c>
      <c r="B4554" s="8" t="s">
        <v>13</v>
      </c>
      <c r="C4554" s="22" t="s">
        <v>21</v>
      </c>
      <c r="D4554" s="37">
        <v>2023</v>
      </c>
      <c r="E4554" s="12" t="s">
        <v>157</v>
      </c>
      <c r="F4554" s="8" t="s">
        <v>158</v>
      </c>
      <c r="G4554" s="77" t="s">
        <v>9289</v>
      </c>
      <c r="H4554" s="78" t="s">
        <v>9290</v>
      </c>
      <c r="I4554" s="14" t="s">
        <v>9291</v>
      </c>
      <c r="J4554" s="14" t="s">
        <v>14943</v>
      </c>
      <c r="K4554" s="14" t="s">
        <v>29</v>
      </c>
      <c r="L4554" s="15" t="s">
        <v>30</v>
      </c>
      <c r="M4554" s="7" t="s">
        <v>9427</v>
      </c>
      <c r="N4554" s="15" t="s">
        <v>2101</v>
      </c>
      <c r="O4554" s="15" t="s">
        <v>8002</v>
      </c>
      <c r="P4554" s="15" t="s">
        <v>2518</v>
      </c>
      <c r="Q4554" s="15" t="s">
        <v>2521</v>
      </c>
      <c r="R4554" s="20">
        <v>34998</v>
      </c>
      <c r="S4554" s="20">
        <v>45141</v>
      </c>
      <c r="T4554" s="20">
        <v>45291</v>
      </c>
      <c r="U4554" s="20"/>
      <c r="V4554" s="20"/>
      <c r="W4554" s="20"/>
      <c r="X4554" s="17"/>
      <c r="Y4554" s="17"/>
      <c r="Z4554" s="20"/>
      <c r="AA4554" s="18">
        <f t="shared" ca="1" si="355"/>
        <v>29</v>
      </c>
      <c r="AB4554" s="21" t="s">
        <v>7877</v>
      </c>
      <c r="AC4554" s="35" t="str">
        <f t="shared" si="359"/>
        <v>0 anos 4 meses 28 dias</v>
      </c>
      <c r="AD4554" s="35" t="str">
        <f ca="1">IF(AND(V4554="",T4554&lt;TODAY()),"Contrato Encerrado",IF(AND(V4554="",T4554&gt;TODAY()),DATEDIF(TODAY(),T4554,"Y")&amp;" anos"&amp;" "&amp;DATEDIF(TODAY(),T4554,"YM")&amp;" meses"&amp;" "&amp;DATEDIF(TODAY(),T4554,"MD")&amp;" dias",IF(AND(X4554="",V4554&lt;TODAY()),"Contrato Encerrado",IF(AND(X4554="",V4554&gt;TODAY()),DATEDIF(TODAY(),V4554,"Y")&amp;" anos"&amp;" "&amp;DATEDIF(TODAY(),V4554,"YM")&amp;" meses"&amp;" "&amp;DATEDIF(TODAY(),V4554,"MD")&amp;" dias",IF(AND(Z4554="",X4554&lt;TODAY()),"Contrato Encerrado",IF(AND(Z4554="",X4554&gt;TODAY()),DATEDIF(TODAY(),X4554,"Y")&amp;" anos"&amp;" "&amp;DATEDIF(TODAY(),X4554,"YM")&amp;" meses"&amp;" "&amp;DATEDIF(TODAY(),X4554,"MD")&amp;" dias",IF(AND(Z4554&lt;&gt;””,Z4554&lt;TODAY()),"Contrato Encerrado",IF(AND(Z4554&lt;&gt;"",Z4554&gt;TODAY()),DATEDIF(TODAY(),Z4554,"Y")&amp;" anos"&amp;" "&amp;DATEDIF(TODAY(),Z4554,"YM")&amp;" meses"&amp;" "&amp;DATEDIF(TODAY(),Z4554,"MD")&amp;" dias"))))))))</f>
        <v>Contrato Encerrado</v>
      </c>
      <c r="AE4554" s="35">
        <f t="shared" si="356"/>
        <v>150</v>
      </c>
      <c r="AF4554" s="35">
        <f t="shared" si="357"/>
        <v>580</v>
      </c>
      <c r="AG4554" s="17" t="str">
        <f t="shared" si="358"/>
        <v>1 anos 7 meses 2 dias</v>
      </c>
    </row>
    <row r="4555" spans="1:33" ht="11.25" customHeight="1" x14ac:dyDescent="0.2">
      <c r="A4555" s="8" t="s">
        <v>9</v>
      </c>
      <c r="B4555" s="10" t="s">
        <v>13</v>
      </c>
      <c r="C4555" s="11" t="s">
        <v>22</v>
      </c>
      <c r="D4555" s="36">
        <v>2022</v>
      </c>
      <c r="E4555" s="12" t="s">
        <v>795</v>
      </c>
      <c r="F4555" s="8" t="s">
        <v>796</v>
      </c>
      <c r="G4555" s="77" t="s">
        <v>5567</v>
      </c>
      <c r="H4555" s="78" t="s">
        <v>5568</v>
      </c>
      <c r="I4555" s="14" t="s">
        <v>5569</v>
      </c>
      <c r="J4555" s="14" t="s">
        <v>14943</v>
      </c>
      <c r="K4555" s="14" t="s">
        <v>29</v>
      </c>
      <c r="L4555" s="15" t="s">
        <v>81</v>
      </c>
      <c r="M4555" s="7" t="s">
        <v>82</v>
      </c>
      <c r="N4555" s="16" t="s">
        <v>4113</v>
      </c>
      <c r="O4555" s="16"/>
      <c r="P4555" s="16" t="s">
        <v>2518</v>
      </c>
      <c r="Q4555" s="16" t="s">
        <v>2523</v>
      </c>
      <c r="R4555" s="31">
        <v>38602</v>
      </c>
      <c r="S4555" s="31">
        <v>44805</v>
      </c>
      <c r="T4555" s="31">
        <v>44946</v>
      </c>
      <c r="U4555" s="31"/>
      <c r="V4555" s="31"/>
      <c r="W4555" s="31"/>
      <c r="X4555" s="17"/>
      <c r="Y4555" s="17"/>
      <c r="Z4555" s="31"/>
      <c r="AA4555" s="18">
        <f t="shared" ca="1" si="355"/>
        <v>20</v>
      </c>
      <c r="AB4555" s="19" t="s">
        <v>7877</v>
      </c>
      <c r="AC4555" s="35" t="str">
        <f t="shared" si="359"/>
        <v>0 anos 4 meses 19 dias</v>
      </c>
      <c r="AD4555" s="35" t="str">
        <f ca="1">IF(AND(V4555="",T4555&lt;TODAY()),"Contrato Encerrado",IF(AND(V4555="",T4555&gt;TODAY()),DATEDIF(TODAY(),T4555,"Y")&amp;" anos"&amp;" "&amp;DATEDIF(TODAY(),T4555,"YM")&amp;" meses"&amp;" "&amp;DATEDIF(TODAY(),T4555,"MD")&amp;" dias",IF(AND(X4555="",V4555&lt;TODAY()),"Contrato Encerrado",IF(AND(X4555="",V4555&gt;TODAY()),DATEDIF(TODAY(),V4555,"Y")&amp;" anos"&amp;" "&amp;DATEDIF(TODAY(),V4555,"YM")&amp;" meses"&amp;" "&amp;DATEDIF(TODAY(),V4555,"MD")&amp;" dias",IF(AND(Z4555="",X4555&lt;TODAY()),"Contrato Encerrado",IF(AND(Z4555="",X4555&gt;TODAY()),DATEDIF(TODAY(),X4555,"Y")&amp;" anos"&amp;" "&amp;DATEDIF(TODAY(),X4555,"YM")&amp;" meses"&amp;" "&amp;DATEDIF(TODAY(),X4555,"MD")&amp;" dias",IF(AND(Z4555&lt;&gt;””,Z4555&lt;TODAY()),"Contrato Encerrado",IF(AND(Z4555&lt;&gt;"",Z4555&gt;TODAY()),DATEDIF(TODAY(),Z4555,"Y")&amp;" anos"&amp;" "&amp;DATEDIF(TODAY(),Z4555,"YM")&amp;" meses"&amp;" "&amp;DATEDIF(TODAY(),Z4555,"MD")&amp;" dias"))))))))</f>
        <v>Contrato Encerrado</v>
      </c>
      <c r="AE4555" s="35">
        <f t="shared" si="356"/>
        <v>141</v>
      </c>
      <c r="AF4555" s="35">
        <f t="shared" si="357"/>
        <v>589</v>
      </c>
      <c r="AG4555" s="17" t="str">
        <f t="shared" si="358"/>
        <v>1 anos 7 meses 11 dias</v>
      </c>
    </row>
    <row r="4556" spans="1:33" ht="11.25" customHeight="1" x14ac:dyDescent="0.2">
      <c r="A4556" s="8" t="s">
        <v>9</v>
      </c>
      <c r="B4556" s="10" t="s">
        <v>13</v>
      </c>
      <c r="C4556" s="11" t="s">
        <v>23</v>
      </c>
      <c r="D4556" s="36">
        <v>2021</v>
      </c>
      <c r="E4556" s="12" t="s">
        <v>157</v>
      </c>
      <c r="F4556" s="8" t="s">
        <v>158</v>
      </c>
      <c r="G4556" s="77" t="s">
        <v>3900</v>
      </c>
      <c r="H4556" s="78" t="s">
        <v>3901</v>
      </c>
      <c r="I4556" s="14" t="s">
        <v>3902</v>
      </c>
      <c r="J4556" s="14" t="s">
        <v>1302</v>
      </c>
      <c r="K4556" s="14" t="s">
        <v>29</v>
      </c>
      <c r="L4556" s="15" t="s">
        <v>81</v>
      </c>
      <c r="M4556" s="7" t="s">
        <v>82</v>
      </c>
      <c r="N4556" s="15" t="s">
        <v>2102</v>
      </c>
      <c r="O4556" s="27"/>
      <c r="P4556" s="26" t="s">
        <v>2517</v>
      </c>
      <c r="Q4556" s="26" t="s">
        <v>2522</v>
      </c>
      <c r="R4556" s="31">
        <v>37884</v>
      </c>
      <c r="S4556" s="31">
        <v>44473</v>
      </c>
      <c r="T4556" s="31">
        <v>44501</v>
      </c>
      <c r="U4556" s="31"/>
      <c r="V4556" s="31"/>
      <c r="W4556" s="31"/>
      <c r="X4556" s="17"/>
      <c r="Y4556" s="17"/>
      <c r="Z4556" s="31"/>
      <c r="AA4556" s="18">
        <f t="shared" ca="1" si="355"/>
        <v>22</v>
      </c>
      <c r="AB4556" s="19" t="s">
        <v>7877</v>
      </c>
      <c r="AC4556" s="35" t="str">
        <f t="shared" si="359"/>
        <v>0 anos 0 meses 28 dias</v>
      </c>
      <c r="AD4556" s="35" t="str">
        <f ca="1">IF(AND(V4556="",T4556&lt;TODAY()),"Contrato Encerrado",IF(AND(V4556="",T4556&gt;TODAY()),DATEDIF(TODAY(),T4556,"Y")&amp;" anos"&amp;" "&amp;DATEDIF(TODAY(),T4556,"YM")&amp;" meses"&amp;" "&amp;DATEDIF(TODAY(),T4556,"MD")&amp;" dias",IF(AND(X4556="",V4556&lt;TODAY()),"Contrato Encerrado",IF(AND(X4556="",V4556&gt;TODAY()),DATEDIF(TODAY(),V4556,"Y")&amp;" anos"&amp;" "&amp;DATEDIF(TODAY(),V4556,"YM")&amp;" meses"&amp;" "&amp;DATEDIF(TODAY(),V4556,"MD")&amp;" dias",IF(AND(Z4556="",X4556&lt;TODAY()),"Contrato Encerrado",IF(AND(Z4556="",X4556&gt;TODAY()),DATEDIF(TODAY(),X4556,"Y")&amp;" anos"&amp;" "&amp;DATEDIF(TODAY(),X4556,"YM")&amp;" meses"&amp;" "&amp;DATEDIF(TODAY(),X4556,"MD")&amp;" dias",IF(AND(Z4556&lt;&gt;””,Z4556&lt;TODAY()),"Contrato Encerrado",IF(AND(Z4556&lt;&gt;"",Z4556&gt;TODAY()),DATEDIF(TODAY(),Z4556,"Y")&amp;" anos"&amp;" "&amp;DATEDIF(TODAY(),Z4556,"YM")&amp;" meses"&amp;" "&amp;DATEDIF(TODAY(),Z4556,"MD")&amp;" dias"))))))))</f>
        <v>Contrato Encerrado</v>
      </c>
      <c r="AE4556" s="35">
        <f t="shared" si="356"/>
        <v>28</v>
      </c>
      <c r="AF4556" s="35">
        <f t="shared" si="357"/>
        <v>702</v>
      </c>
      <c r="AG4556" s="17" t="str">
        <f t="shared" si="358"/>
        <v>1 anos 11 meses 2 dias</v>
      </c>
    </row>
    <row r="4557" spans="1:33" ht="11.25" customHeight="1" x14ac:dyDescent="0.2">
      <c r="A4557" s="8" t="s">
        <v>9</v>
      </c>
      <c r="B4557" s="8" t="s">
        <v>13</v>
      </c>
      <c r="C4557" s="22" t="s">
        <v>25</v>
      </c>
      <c r="D4557" s="37">
        <v>2023</v>
      </c>
      <c r="E4557" s="12" t="s">
        <v>157</v>
      </c>
      <c r="F4557" s="8" t="s">
        <v>158</v>
      </c>
      <c r="G4557" s="77" t="s">
        <v>10905</v>
      </c>
      <c r="H4557" s="78" t="s">
        <v>10906</v>
      </c>
      <c r="I4557" s="14" t="s">
        <v>10907</v>
      </c>
      <c r="J4557" s="14" t="s">
        <v>14943</v>
      </c>
      <c r="K4557" s="14" t="s">
        <v>29</v>
      </c>
      <c r="L4557" s="15" t="s">
        <v>30</v>
      </c>
      <c r="M4557" s="7" t="s">
        <v>9427</v>
      </c>
      <c r="N4557" s="15" t="s">
        <v>10823</v>
      </c>
      <c r="O4557" s="15" t="s">
        <v>8732</v>
      </c>
      <c r="P4557" s="15" t="s">
        <v>2518</v>
      </c>
      <c r="Q4557" s="15" t="s">
        <v>2521</v>
      </c>
      <c r="R4557" s="20">
        <v>35684</v>
      </c>
      <c r="S4557" s="30">
        <v>45246</v>
      </c>
      <c r="T4557" s="20">
        <v>45611</v>
      </c>
      <c r="U4557" s="20"/>
      <c r="V4557" s="20"/>
      <c r="W4557" s="20"/>
      <c r="X4557" s="17"/>
      <c r="Y4557" s="17"/>
      <c r="Z4557" s="20"/>
      <c r="AA4557" s="18">
        <f t="shared" ca="1" si="355"/>
        <v>28</v>
      </c>
      <c r="AB4557" s="15" t="s">
        <v>7877</v>
      </c>
      <c r="AC4557" s="35" t="str">
        <f t="shared" si="359"/>
        <v>0 anos 11 meses 30 dias</v>
      </c>
      <c r="AD4557" s="35" t="str">
        <f ca="1">IF(AND(V4557="",T4557&lt;TODAY()),"Contrato Encerrado",IF(AND(V4557="",T4557&gt;TODAY()),DATEDIF(TODAY(),T4557,"Y")&amp;" anos"&amp;" "&amp;DATEDIF(TODAY(),T4557,"YM")&amp;" meses"&amp;" "&amp;DATEDIF(TODAY(),T4557,"MD")&amp;" dias",IF(AND(X4557="",V4557&lt;TODAY()),"Contrato Encerrado",IF(AND(X4557="",V4557&gt;TODAY()),DATEDIF(TODAY(),V4557,"Y")&amp;" anos"&amp;" "&amp;DATEDIF(TODAY(),V4557,"YM")&amp;" meses"&amp;" "&amp;DATEDIF(TODAY(),V4557,"MD")&amp;" dias",IF(AND(Z4557="",X4557&lt;TODAY()),"Contrato Encerrado",IF(AND(Z4557="",X4557&gt;TODAY()),DATEDIF(TODAY(),X4557,"Y")&amp;" anos"&amp;" "&amp;DATEDIF(TODAY(),X4557,"YM")&amp;" meses"&amp;" "&amp;DATEDIF(TODAY(),X4557,"MD")&amp;" dias",IF(AND(Z4557&lt;&gt;””,Z4557&lt;TODAY()),"Contrato Encerrado",IF(AND(Z4557&lt;&gt;"",Z4557&gt;TODAY()),DATEDIF(TODAY(),Z4557,"Y")&amp;" anos"&amp;" "&amp;DATEDIF(TODAY(),Z4557,"YM")&amp;" meses"&amp;" "&amp;DATEDIF(TODAY(),Z4557,"MD")&amp;" dias"))))))))</f>
        <v>Contrato Encerrado</v>
      </c>
      <c r="AE4557" s="35">
        <f t="shared" si="356"/>
        <v>365</v>
      </c>
      <c r="AF4557" s="35">
        <f t="shared" si="357"/>
        <v>365</v>
      </c>
      <c r="AG4557" s="17" t="str">
        <f t="shared" si="358"/>
        <v>0 anos 11 meses 30 dias</v>
      </c>
    </row>
    <row r="4558" spans="1:33" ht="11.25" customHeight="1" x14ac:dyDescent="0.2">
      <c r="A4558" s="8" t="s">
        <v>9</v>
      </c>
      <c r="B4558" s="8" t="s">
        <v>13</v>
      </c>
      <c r="C4558" s="22" t="s">
        <v>15</v>
      </c>
      <c r="D4558" s="37">
        <v>2023</v>
      </c>
      <c r="E4558" s="23" t="s">
        <v>772</v>
      </c>
      <c r="F4558" s="8" t="s">
        <v>773</v>
      </c>
      <c r="G4558" s="77" t="s">
        <v>7484</v>
      </c>
      <c r="H4558" s="78" t="s">
        <v>7485</v>
      </c>
      <c r="I4558" s="9" t="s">
        <v>7486</v>
      </c>
      <c r="J4558" s="14" t="s">
        <v>1302</v>
      </c>
      <c r="K4558" s="9" t="s">
        <v>29</v>
      </c>
      <c r="L4558" s="24" t="s">
        <v>30</v>
      </c>
      <c r="M4558" s="7" t="s">
        <v>9427</v>
      </c>
      <c r="N4558" s="24" t="s">
        <v>2117</v>
      </c>
      <c r="O4558" s="24"/>
      <c r="P4558" s="24" t="s">
        <v>2518</v>
      </c>
      <c r="Q4558" s="24" t="s">
        <v>2523</v>
      </c>
      <c r="R4558" s="17">
        <v>37812</v>
      </c>
      <c r="S4558" s="17">
        <v>44991</v>
      </c>
      <c r="T4558" s="31">
        <v>45530</v>
      </c>
      <c r="U4558" s="17"/>
      <c r="V4558" s="31"/>
      <c r="W4558" s="17"/>
      <c r="X4558" s="17"/>
      <c r="Y4558" s="17"/>
      <c r="Z4558" s="31"/>
      <c r="AA4558" s="18">
        <f t="shared" ca="1" si="355"/>
        <v>22</v>
      </c>
      <c r="AB4558" s="19" t="s">
        <v>7877</v>
      </c>
      <c r="AC4558" s="35" t="str">
        <f t="shared" si="359"/>
        <v>1 anos 5 meses 20 dias</v>
      </c>
      <c r="AD4558" s="35" t="str">
        <f ca="1">IF(AND(V4558="",T4558&lt;TODAY()),"Contrato Encerrado",IF(AND(V4558="",T4558&gt;TODAY()),DATEDIF(TODAY(),T4558,"Y")&amp;" anos"&amp;" "&amp;DATEDIF(TODAY(),T4558,"YM")&amp;" meses"&amp;" "&amp;DATEDIF(TODAY(),T4558,"MD")&amp;" dias",IF(AND(X4558="",V4558&lt;TODAY()),"Contrato Encerrado",IF(AND(X4558="",V4558&gt;TODAY()),DATEDIF(TODAY(),V4558,"Y")&amp;" anos"&amp;" "&amp;DATEDIF(TODAY(),V4558,"YM")&amp;" meses"&amp;" "&amp;DATEDIF(TODAY(),V4558,"MD")&amp;" dias",IF(AND(Z4558="",X4558&lt;TODAY()),"Contrato Encerrado",IF(AND(Z4558="",X4558&gt;TODAY()),DATEDIF(TODAY(),X4558,"Y")&amp;" anos"&amp;" "&amp;DATEDIF(TODAY(),X4558,"YM")&amp;" meses"&amp;" "&amp;DATEDIF(TODAY(),X4558,"MD")&amp;" dias",IF(AND(Z4558&lt;&gt;””,Z4558&lt;TODAY()),"Contrato Encerrado",IF(AND(Z4558&lt;&gt;"",Z4558&gt;TODAY()),DATEDIF(TODAY(),Z4558,"Y")&amp;" anos"&amp;" "&amp;DATEDIF(TODAY(),Z4558,"YM")&amp;" meses"&amp;" "&amp;DATEDIF(TODAY(),Z4558,"MD")&amp;" dias"))))))))</f>
        <v>Contrato Encerrado</v>
      </c>
      <c r="AE4558" s="35">
        <f t="shared" si="356"/>
        <v>539</v>
      </c>
      <c r="AF4558" s="35">
        <f t="shared" si="357"/>
        <v>191</v>
      </c>
      <c r="AG4558" s="17" t="str">
        <f t="shared" si="358"/>
        <v>0 anos 6 meses 9 dias</v>
      </c>
    </row>
    <row r="4559" spans="1:33" ht="11.25" customHeight="1" x14ac:dyDescent="0.2">
      <c r="A4559" s="8" t="s">
        <v>9</v>
      </c>
      <c r="B4559" s="8" t="s">
        <v>13</v>
      </c>
      <c r="C4559" s="22" t="s">
        <v>21</v>
      </c>
      <c r="D4559" s="35">
        <v>2025</v>
      </c>
      <c r="E4559" s="12" t="s">
        <v>157</v>
      </c>
      <c r="F4559" s="8" t="s">
        <v>158</v>
      </c>
      <c r="G4559" s="14" t="s">
        <v>17701</v>
      </c>
      <c r="H4559" s="8" t="s">
        <v>17702</v>
      </c>
      <c r="I4559" s="14" t="s">
        <v>17050</v>
      </c>
      <c r="J4559" s="14" t="s">
        <v>10</v>
      </c>
      <c r="K4559" s="14" t="s">
        <v>29</v>
      </c>
      <c r="L4559" s="15" t="s">
        <v>81</v>
      </c>
      <c r="M4559" s="7" t="s">
        <v>16173</v>
      </c>
      <c r="N4559" s="15" t="s">
        <v>4113</v>
      </c>
      <c r="O4559" s="15" t="s">
        <v>17703</v>
      </c>
      <c r="P4559" s="15" t="s">
        <v>2518</v>
      </c>
      <c r="Q4559" s="15" t="s">
        <v>4109</v>
      </c>
      <c r="R4559" s="20">
        <v>39450</v>
      </c>
      <c r="S4559" s="20">
        <v>45845</v>
      </c>
      <c r="T4559" s="20">
        <v>46021</v>
      </c>
      <c r="U4559" s="20"/>
      <c r="V4559" s="20"/>
      <c r="W4559" s="20"/>
      <c r="X4559" s="17"/>
      <c r="Y4559" s="17"/>
      <c r="Z4559" s="20"/>
      <c r="AA4559" s="21">
        <f t="shared" ca="1" si="355"/>
        <v>17</v>
      </c>
      <c r="AB4559" s="20" t="s">
        <v>7877</v>
      </c>
      <c r="AC4559" s="35" t="str">
        <f t="shared" si="359"/>
        <v>0 anos 5 meses 23 dias</v>
      </c>
      <c r="AD4559" s="35" t="str">
        <f ca="1">IF(AND(V4559="",T4559&lt;TODAY()),"Contrato Encerrado",IF(AND(V4559="",T4559&gt;TODAY()),DATEDIF(TODAY(),T4559,"Y")&amp;" anos"&amp;" "&amp;DATEDIF(TODAY(),T4559,"YM")&amp;" meses"&amp;" "&amp;DATEDIF(TODAY(),T4559,"MD")&amp;" dias",IF(AND(X4559="",V4559&lt;TODAY()),"Contrato Encerrado",IF(AND(X4559="",V4559&gt;TODAY()),DATEDIF(TODAY(),V4559,"Y")&amp;" anos"&amp;" "&amp;DATEDIF(TODAY(),V4559,"YM")&amp;" meses"&amp;" "&amp;DATEDIF(TODAY(),V4559,"MD")&amp;" dias",IF(AND(Z4559="",X4559&lt;TODAY()),"Contrato Encerrado",IF(AND(Z4559="",X4559&gt;TODAY()),DATEDIF(TODAY(),X4559,"Y")&amp;" anos"&amp;" "&amp;DATEDIF(TODAY(),X4559,"YM")&amp;" meses"&amp;" "&amp;DATEDIF(TODAY(),X4559,"MD")&amp;" dias",IF(AND(Z4559&lt;&gt;””,Z4559&lt;TODAY()),"Contrato Encerrado",IF(AND(Z4559&lt;&gt;"",Z4559&gt;TODAY()),DATEDIF(TODAY(),Z4559,"Y")&amp;" anos"&amp;" "&amp;DATEDIF(TODAY(),Z4559,"YM")&amp;" meses"&amp;" "&amp;DATEDIF(TODAY(),Z4559,"MD")&amp;" dias"))))))))</f>
        <v>0 anos 2 meses 23 dias</v>
      </c>
      <c r="AE4559" s="35">
        <f t="shared" si="356"/>
        <v>176</v>
      </c>
      <c r="AF4559" s="35">
        <f t="shared" si="357"/>
        <v>554</v>
      </c>
      <c r="AG4559" s="17" t="str">
        <f t="shared" si="358"/>
        <v>1 anos 6 meses 7 dias</v>
      </c>
    </row>
    <row r="4560" spans="1:33" ht="11.25" customHeight="1" x14ac:dyDescent="0.2">
      <c r="A4560" s="8" t="s">
        <v>9</v>
      </c>
      <c r="B4560" s="8" t="s">
        <v>13</v>
      </c>
      <c r="C4560" s="22" t="s">
        <v>24</v>
      </c>
      <c r="D4560" s="37">
        <v>2023</v>
      </c>
      <c r="E4560" s="12" t="s">
        <v>27</v>
      </c>
      <c r="F4560" s="8" t="s">
        <v>28</v>
      </c>
      <c r="G4560" s="77" t="s">
        <v>10572</v>
      </c>
      <c r="H4560" s="78" t="s">
        <v>10573</v>
      </c>
      <c r="I4560" s="14" t="s">
        <v>10574</v>
      </c>
      <c r="J4560" s="14" t="s">
        <v>1302</v>
      </c>
      <c r="K4560" s="14" t="s">
        <v>29</v>
      </c>
      <c r="L4560" s="15" t="s">
        <v>30</v>
      </c>
      <c r="M4560" s="7" t="s">
        <v>9427</v>
      </c>
      <c r="N4560" s="15" t="s">
        <v>2099</v>
      </c>
      <c r="O4560" s="15" t="s">
        <v>8074</v>
      </c>
      <c r="P4560" s="15" t="s">
        <v>2518</v>
      </c>
      <c r="Q4560" s="15" t="s">
        <v>4109</v>
      </c>
      <c r="R4560" s="20">
        <v>37757</v>
      </c>
      <c r="S4560" s="20">
        <v>45243</v>
      </c>
      <c r="T4560" s="70">
        <v>45873</v>
      </c>
      <c r="U4560" s="70"/>
      <c r="V4560" s="20"/>
      <c r="W4560" s="20"/>
      <c r="X4560" s="17"/>
      <c r="Y4560" s="17"/>
      <c r="Z4560" s="20"/>
      <c r="AA4560" s="18">
        <f t="shared" ca="1" si="355"/>
        <v>22</v>
      </c>
      <c r="AB4560" s="15" t="s">
        <v>7878</v>
      </c>
      <c r="AC4560" s="35" t="str">
        <f t="shared" si="359"/>
        <v>1 anos 8 meses 22 dias</v>
      </c>
      <c r="AD4560" s="35" t="str">
        <f ca="1">IF(AND(V4560="",T4560&lt;TODAY()),"Contrato Encerrado",IF(AND(V4560="",T4560&gt;TODAY()),DATEDIF(TODAY(),T4560,"Y")&amp;" anos"&amp;" "&amp;DATEDIF(TODAY(),T4560,"YM")&amp;" meses"&amp;" "&amp;DATEDIF(TODAY(),T4560,"MD")&amp;" dias",IF(AND(X4560="",V4560&lt;TODAY()),"Contrato Encerrado",IF(AND(X4560="",V4560&gt;TODAY()),DATEDIF(TODAY(),V4560,"Y")&amp;" anos"&amp;" "&amp;DATEDIF(TODAY(),V4560,"YM")&amp;" meses"&amp;" "&amp;DATEDIF(TODAY(),V4560,"MD")&amp;" dias",IF(AND(Z4560="",X4560&lt;TODAY()),"Contrato Encerrado",IF(AND(Z4560="",X4560&gt;TODAY()),DATEDIF(TODAY(),X4560,"Y")&amp;" anos"&amp;" "&amp;DATEDIF(TODAY(),X4560,"YM")&amp;" meses"&amp;" "&amp;DATEDIF(TODAY(),X4560,"MD")&amp;" dias",IF(AND(Z4560&lt;&gt;””,Z4560&lt;TODAY()),"Contrato Encerrado",IF(AND(Z4560&lt;&gt;"",Z4560&gt;TODAY()),DATEDIF(TODAY(),Z4560,"Y")&amp;" anos"&amp;" "&amp;DATEDIF(TODAY(),Z4560,"YM")&amp;" meses"&amp;" "&amp;DATEDIF(TODAY(),Z4560,"MD")&amp;" dias"))))))))</f>
        <v>Contrato Encerrado</v>
      </c>
      <c r="AE4560" s="35">
        <f t="shared" si="356"/>
        <v>630</v>
      </c>
      <c r="AF4560" s="35">
        <f t="shared" si="357"/>
        <v>100</v>
      </c>
      <c r="AG4560" s="17" t="str">
        <f t="shared" si="358"/>
        <v>0 anos 3 meses 9 dias</v>
      </c>
    </row>
    <row r="4561" spans="1:33" ht="11.25" customHeight="1" x14ac:dyDescent="0.2">
      <c r="A4561" s="8" t="s">
        <v>9</v>
      </c>
      <c r="B4561" s="8" t="s">
        <v>13</v>
      </c>
      <c r="C4561" s="22" t="s">
        <v>24</v>
      </c>
      <c r="D4561" s="37">
        <v>2023</v>
      </c>
      <c r="E4561" s="12" t="s">
        <v>27</v>
      </c>
      <c r="F4561" s="8" t="s">
        <v>28</v>
      </c>
      <c r="G4561" s="77" t="s">
        <v>10575</v>
      </c>
      <c r="H4561" s="78" t="s">
        <v>10576</v>
      </c>
      <c r="I4561" s="14" t="s">
        <v>10577</v>
      </c>
      <c r="J4561" s="14" t="s">
        <v>10</v>
      </c>
      <c r="K4561" s="14" t="s">
        <v>29</v>
      </c>
      <c r="L4561" s="15" t="s">
        <v>30</v>
      </c>
      <c r="M4561" s="7" t="s">
        <v>9427</v>
      </c>
      <c r="N4561" s="16" t="s">
        <v>2105</v>
      </c>
      <c r="O4561" s="15" t="s">
        <v>7901</v>
      </c>
      <c r="P4561" s="15" t="s">
        <v>2518</v>
      </c>
      <c r="Q4561" s="15" t="s">
        <v>4109</v>
      </c>
      <c r="R4561" s="30">
        <v>37651</v>
      </c>
      <c r="S4561" s="20">
        <v>45251</v>
      </c>
      <c r="T4561" s="20" t="s">
        <v>15037</v>
      </c>
      <c r="U4561" s="20"/>
      <c r="V4561" s="20"/>
      <c r="W4561" s="30"/>
      <c r="X4561" s="17"/>
      <c r="Y4561" s="17"/>
      <c r="Z4561" s="20"/>
      <c r="AA4561" s="18">
        <f t="shared" ca="1" si="355"/>
        <v>22</v>
      </c>
      <c r="AB4561" s="15" t="s">
        <v>7878</v>
      </c>
      <c r="AC4561" s="35" t="str">
        <f t="shared" si="359"/>
        <v>1 anos 11 meses 30 dias</v>
      </c>
      <c r="AD4561" s="35" t="str">
        <f ca="1">IF(AND(V4561="",T4561&lt;TODAY()),"Contrato Encerrado",IF(AND(V4561="",T4561&gt;TODAY()),DATEDIF(TODAY(),T4561,"Y")&amp;" anos"&amp;" "&amp;DATEDIF(TODAY(),T4561,"YM")&amp;" meses"&amp;" "&amp;DATEDIF(TODAY(),T4561,"MD")&amp;" dias",IF(AND(X4561="",V4561&lt;TODAY()),"Contrato Encerrado",IF(AND(X4561="",V4561&gt;TODAY()),DATEDIF(TODAY(),V4561,"Y")&amp;" anos"&amp;" "&amp;DATEDIF(TODAY(),V4561,"YM")&amp;" meses"&amp;" "&amp;DATEDIF(TODAY(),V4561,"MD")&amp;" dias",IF(AND(Z4561="",X4561&lt;TODAY()),"Contrato Encerrado",IF(AND(Z4561="",X4561&gt;TODAY()),DATEDIF(TODAY(),X4561,"Y")&amp;" anos"&amp;" "&amp;DATEDIF(TODAY(),X4561,"YM")&amp;" meses"&amp;" "&amp;DATEDIF(TODAY(),X4561,"MD")&amp;" dias",IF(AND(Z4561&lt;&gt;””,Z4561&lt;TODAY()),"Contrato Encerrado",IF(AND(Z4561&lt;&gt;"",Z4561&gt;TODAY()),DATEDIF(TODAY(),Z4561,"Y")&amp;" anos"&amp;" "&amp;DATEDIF(TODAY(),Z4561,"YM")&amp;" meses"&amp;" "&amp;DATEDIF(TODAY(),Z4561,"MD")&amp;" dias"))))))))</f>
        <v>0 anos 1 meses 13 dias</v>
      </c>
      <c r="AE4561" s="35">
        <f t="shared" si="356"/>
        <v>730</v>
      </c>
      <c r="AF4561" s="35">
        <f t="shared" si="357"/>
        <v>0</v>
      </c>
      <c r="AG4561" s="17" t="str">
        <f t="shared" si="358"/>
        <v>ESTÁGIO COMPLETOU 2 ANOS</v>
      </c>
    </row>
    <row r="4562" spans="1:33" ht="11.25" customHeight="1" x14ac:dyDescent="0.2">
      <c r="A4562" s="8" t="s">
        <v>9</v>
      </c>
      <c r="B4562" s="10" t="s">
        <v>13</v>
      </c>
      <c r="C4562" s="11" t="s">
        <v>22</v>
      </c>
      <c r="D4562" s="36">
        <v>2022</v>
      </c>
      <c r="E4562" s="12" t="s">
        <v>79</v>
      </c>
      <c r="F4562" s="8" t="s">
        <v>80</v>
      </c>
      <c r="G4562" s="77" t="s">
        <v>602</v>
      </c>
      <c r="H4562" s="78" t="s">
        <v>603</v>
      </c>
      <c r="I4562" s="14" t="s">
        <v>604</v>
      </c>
      <c r="J4562" s="14" t="s">
        <v>1302</v>
      </c>
      <c r="K4562" s="14" t="s">
        <v>29</v>
      </c>
      <c r="L4562" s="15" t="s">
        <v>30</v>
      </c>
      <c r="M4562" s="7" t="s">
        <v>9427</v>
      </c>
      <c r="N4562" s="24" t="s">
        <v>2104</v>
      </c>
      <c r="O4562" s="16"/>
      <c r="P4562" s="16" t="s">
        <v>2517</v>
      </c>
      <c r="Q4562" s="16" t="s">
        <v>2522</v>
      </c>
      <c r="R4562" s="31">
        <v>36594</v>
      </c>
      <c r="S4562" s="31">
        <v>44348</v>
      </c>
      <c r="T4562" s="31">
        <v>44804</v>
      </c>
      <c r="U4562" s="31"/>
      <c r="V4562" s="31"/>
      <c r="W4562" s="31"/>
      <c r="X4562" s="17"/>
      <c r="Y4562" s="17"/>
      <c r="Z4562" s="31"/>
      <c r="AA4562" s="18">
        <f t="shared" ca="1" si="355"/>
        <v>25</v>
      </c>
      <c r="AB4562" s="19" t="s">
        <v>7877</v>
      </c>
      <c r="AC4562" s="35" t="str">
        <f t="shared" si="359"/>
        <v>1 anos 2 meses 30 dias</v>
      </c>
      <c r="AD4562" s="35" t="str">
        <f ca="1">IF(AND(V4562="",T4562&lt;TODAY()),"Contrato Encerrado",IF(AND(V4562="",T4562&gt;TODAY()),DATEDIF(TODAY(),T4562,"Y")&amp;" anos"&amp;" "&amp;DATEDIF(TODAY(),T4562,"YM")&amp;" meses"&amp;" "&amp;DATEDIF(TODAY(),T4562,"MD")&amp;" dias",IF(AND(X4562="",V4562&lt;TODAY()),"Contrato Encerrado",IF(AND(X4562="",V4562&gt;TODAY()),DATEDIF(TODAY(),V4562,"Y")&amp;" anos"&amp;" "&amp;DATEDIF(TODAY(),V4562,"YM")&amp;" meses"&amp;" "&amp;DATEDIF(TODAY(),V4562,"MD")&amp;" dias",IF(AND(Z4562="",X4562&lt;TODAY()),"Contrato Encerrado",IF(AND(Z4562="",X4562&gt;TODAY()),DATEDIF(TODAY(),X4562,"Y")&amp;" anos"&amp;" "&amp;DATEDIF(TODAY(),X4562,"YM")&amp;" meses"&amp;" "&amp;DATEDIF(TODAY(),X4562,"MD")&amp;" dias",IF(AND(Z4562&lt;&gt;””,Z4562&lt;TODAY()),"Contrato Encerrado",IF(AND(Z4562&lt;&gt;"",Z4562&gt;TODAY()),DATEDIF(TODAY(),Z4562,"Y")&amp;" anos"&amp;" "&amp;DATEDIF(TODAY(),Z4562,"YM")&amp;" meses"&amp;" "&amp;DATEDIF(TODAY(),Z4562,"MD")&amp;" dias"))))))))</f>
        <v>Contrato Encerrado</v>
      </c>
      <c r="AE4562" s="35">
        <f t="shared" si="356"/>
        <v>456</v>
      </c>
      <c r="AF4562" s="35">
        <f t="shared" si="357"/>
        <v>274</v>
      </c>
      <c r="AG4562" s="17" t="str">
        <f t="shared" si="358"/>
        <v>0 anos 8 meses 30 dias</v>
      </c>
    </row>
    <row r="4563" spans="1:33" s="61" customFormat="1" ht="11.25" customHeight="1" x14ac:dyDescent="0.2">
      <c r="A4563" s="8" t="s">
        <v>9</v>
      </c>
      <c r="B4563" s="8" t="s">
        <v>13</v>
      </c>
      <c r="C4563" s="22" t="s">
        <v>17</v>
      </c>
      <c r="D4563" s="37">
        <v>2024</v>
      </c>
      <c r="E4563" s="12" t="s">
        <v>1111</v>
      </c>
      <c r="F4563" s="8" t="s">
        <v>1112</v>
      </c>
      <c r="G4563" s="77" t="s">
        <v>13485</v>
      </c>
      <c r="H4563" s="78" t="s">
        <v>13486</v>
      </c>
      <c r="I4563" s="14" t="s">
        <v>13487</v>
      </c>
      <c r="J4563" s="14" t="s">
        <v>14943</v>
      </c>
      <c r="K4563" s="14" t="s">
        <v>29</v>
      </c>
      <c r="L4563" s="15" t="s">
        <v>30</v>
      </c>
      <c r="M4563" s="7" t="s">
        <v>9427</v>
      </c>
      <c r="N4563" s="15" t="s">
        <v>3201</v>
      </c>
      <c r="O4563" s="15" t="s">
        <v>10152</v>
      </c>
      <c r="P4563" s="15" t="s">
        <v>2518</v>
      </c>
      <c r="Q4563" s="15" t="s">
        <v>2523</v>
      </c>
      <c r="R4563" s="30">
        <v>37668</v>
      </c>
      <c r="S4563" s="30">
        <v>45414</v>
      </c>
      <c r="T4563" s="30">
        <v>45777</v>
      </c>
      <c r="U4563" s="20"/>
      <c r="V4563" s="20"/>
      <c r="W4563" s="30"/>
      <c r="X4563" s="17"/>
      <c r="Y4563" s="17"/>
      <c r="Z4563" s="20"/>
      <c r="AA4563" s="18">
        <f t="shared" ca="1" si="355"/>
        <v>22</v>
      </c>
      <c r="AB4563" s="15" t="s">
        <v>7877</v>
      </c>
      <c r="AC4563" s="35" t="str">
        <f t="shared" si="359"/>
        <v>0 anos 11 meses 28 dias</v>
      </c>
      <c r="AD4563" s="35" t="str">
        <f ca="1">IF(AND(V4563="",T4563&lt;TODAY()),"Contrato Encerrado",IF(AND(V4563="",T4563&gt;TODAY()),DATEDIF(TODAY(),T4563,"Y")&amp;" anos"&amp;" "&amp;DATEDIF(TODAY(),T4563,"YM")&amp;" meses"&amp;" "&amp;DATEDIF(TODAY(),T4563,"MD")&amp;" dias",IF(AND(X4563="",V4563&lt;TODAY()),"Contrato Encerrado",IF(AND(X4563="",V4563&gt;TODAY()),DATEDIF(TODAY(),V4563,"Y")&amp;" anos"&amp;" "&amp;DATEDIF(TODAY(),V4563,"YM")&amp;" meses"&amp;" "&amp;DATEDIF(TODAY(),V4563,"MD")&amp;" dias",IF(AND(Z4563="",X4563&lt;TODAY()),"Contrato Encerrado",IF(AND(Z4563="",X4563&gt;TODAY()),DATEDIF(TODAY(),X4563,"Y")&amp;" anos"&amp;" "&amp;DATEDIF(TODAY(),X4563,"YM")&amp;" meses"&amp;" "&amp;DATEDIF(TODAY(),X4563,"MD")&amp;" dias",IF(AND(Z4563&lt;&gt;””,Z4563&lt;TODAY()),"Contrato Encerrado",IF(AND(Z4563&lt;&gt;"",Z4563&gt;TODAY()),DATEDIF(TODAY(),Z4563,"Y")&amp;" anos"&amp;" "&amp;DATEDIF(TODAY(),Z4563,"YM")&amp;" meses"&amp;" "&amp;DATEDIF(TODAY(),Z4563,"MD")&amp;" dias"))))))))</f>
        <v>Contrato Encerrado</v>
      </c>
      <c r="AE4563" s="35">
        <f t="shared" si="356"/>
        <v>363</v>
      </c>
      <c r="AF4563" s="35">
        <f t="shared" si="357"/>
        <v>367</v>
      </c>
      <c r="AG4563" s="17" t="str">
        <f t="shared" si="358"/>
        <v>1 anos 0 meses 1 dias</v>
      </c>
    </row>
    <row r="4564" spans="1:33" ht="11.25" customHeight="1" x14ac:dyDescent="0.2">
      <c r="A4564" s="8" t="s">
        <v>9</v>
      </c>
      <c r="B4564" s="8" t="s">
        <v>13</v>
      </c>
      <c r="C4564" s="22" t="s">
        <v>11</v>
      </c>
      <c r="D4564" s="36">
        <v>2025</v>
      </c>
      <c r="E4564" s="12" t="s">
        <v>157</v>
      </c>
      <c r="F4564" s="8" t="s">
        <v>158</v>
      </c>
      <c r="G4564" s="77" t="s">
        <v>15307</v>
      </c>
      <c r="H4564" s="78" t="s">
        <v>15308</v>
      </c>
      <c r="I4564" s="14" t="s">
        <v>15309</v>
      </c>
      <c r="J4564" s="14" t="s">
        <v>10</v>
      </c>
      <c r="K4564" s="14" t="s">
        <v>29</v>
      </c>
      <c r="L4564" s="15" t="s">
        <v>81</v>
      </c>
      <c r="M4564" s="7" t="s">
        <v>82</v>
      </c>
      <c r="N4564" s="15" t="s">
        <v>4113</v>
      </c>
      <c r="O4564" s="15" t="s">
        <v>13995</v>
      </c>
      <c r="P4564" s="15" t="s">
        <v>2518</v>
      </c>
      <c r="Q4564" s="35" t="s">
        <v>4109</v>
      </c>
      <c r="R4564" s="20">
        <v>39229</v>
      </c>
      <c r="S4564" s="20">
        <v>45665</v>
      </c>
      <c r="T4564" s="20" t="s">
        <v>15306</v>
      </c>
      <c r="U4564" s="20"/>
      <c r="V4564" s="20"/>
      <c r="W4564" s="20"/>
      <c r="X4564" s="17"/>
      <c r="Y4564" s="17"/>
      <c r="Z4564" s="20"/>
      <c r="AA4564" s="18">
        <f t="shared" ca="1" si="355"/>
        <v>18</v>
      </c>
      <c r="AB4564" s="20" t="s">
        <v>7877</v>
      </c>
      <c r="AC4564" s="35" t="str">
        <f t="shared" si="359"/>
        <v>0 anos 11 meses 7 dias</v>
      </c>
      <c r="AD4564" s="35" t="str">
        <f ca="1">IF(AND(V4564="",T4564&lt;TODAY()),"Contrato Encerrado",IF(AND(V4564="",T4564&gt;TODAY()),DATEDIF(TODAY(),T4564,"Y")&amp;" anos"&amp;" "&amp;DATEDIF(TODAY(),T4564,"YM")&amp;" meses"&amp;" "&amp;DATEDIF(TODAY(),T4564,"MD")&amp;" dias",IF(AND(X4564="",V4564&lt;TODAY()),"Contrato Encerrado",IF(AND(X4564="",V4564&gt;TODAY()),DATEDIF(TODAY(),V4564,"Y")&amp;" anos"&amp;" "&amp;DATEDIF(TODAY(),V4564,"YM")&amp;" meses"&amp;" "&amp;DATEDIF(TODAY(),V4564,"MD")&amp;" dias",IF(AND(Z4564="",X4564&lt;TODAY()),"Contrato Encerrado",IF(AND(Z4564="",X4564&gt;TODAY()),DATEDIF(TODAY(),X4564,"Y")&amp;" anos"&amp;" "&amp;DATEDIF(TODAY(),X4564,"YM")&amp;" meses"&amp;" "&amp;DATEDIF(TODAY(),X4564,"MD")&amp;" dias",IF(AND(Z4564&lt;&gt;””,Z4564&lt;TODAY()),"Contrato Encerrado",IF(AND(Z4564&lt;&gt;"",Z4564&gt;TODAY()),DATEDIF(TODAY(),Z4564,"Y")&amp;" anos"&amp;" "&amp;DATEDIF(TODAY(),Z4564,"YM")&amp;" meses"&amp;" "&amp;DATEDIF(TODAY(),Z4564,"MD")&amp;" dias"))))))))</f>
        <v>0 anos 2 meses 8 dias</v>
      </c>
      <c r="AE4564" s="35">
        <f t="shared" si="356"/>
        <v>341</v>
      </c>
      <c r="AF4564" s="35">
        <f t="shared" si="357"/>
        <v>389</v>
      </c>
      <c r="AG4564" s="17" t="str">
        <f t="shared" si="358"/>
        <v>1 anos 0 meses 23 dias</v>
      </c>
    </row>
    <row r="4565" spans="1:33" ht="11.25" customHeight="1" x14ac:dyDescent="0.2">
      <c r="A4565" s="8" t="s">
        <v>9</v>
      </c>
      <c r="B4565" s="8" t="s">
        <v>13</v>
      </c>
      <c r="C4565" s="22" t="s">
        <v>21</v>
      </c>
      <c r="D4565" s="35">
        <v>2025</v>
      </c>
      <c r="E4565" s="12" t="s">
        <v>79</v>
      </c>
      <c r="F4565" s="8" t="s">
        <v>80</v>
      </c>
      <c r="G4565" s="14" t="s">
        <v>17704</v>
      </c>
      <c r="H4565" s="8" t="s">
        <v>17705</v>
      </c>
      <c r="I4565" s="14" t="s">
        <v>17051</v>
      </c>
      <c r="J4565" s="14" t="s">
        <v>10</v>
      </c>
      <c r="K4565" s="14" t="s">
        <v>29</v>
      </c>
      <c r="L4565" s="15" t="s">
        <v>81</v>
      </c>
      <c r="M4565" s="7" t="s">
        <v>16173</v>
      </c>
      <c r="N4565" s="15" t="s">
        <v>4113</v>
      </c>
      <c r="O4565" s="15" t="s">
        <v>8509</v>
      </c>
      <c r="P4565" s="15" t="s">
        <v>2518</v>
      </c>
      <c r="Q4565" s="15" t="s">
        <v>2523</v>
      </c>
      <c r="R4565" s="20">
        <v>39624</v>
      </c>
      <c r="S4565" s="20">
        <v>45839</v>
      </c>
      <c r="T4565" s="20">
        <v>46203</v>
      </c>
      <c r="U4565" s="20"/>
      <c r="V4565" s="20"/>
      <c r="W4565" s="20"/>
      <c r="X4565" s="17"/>
      <c r="Y4565" s="17"/>
      <c r="Z4565" s="20"/>
      <c r="AA4565" s="21">
        <f t="shared" ca="1" si="355"/>
        <v>17</v>
      </c>
      <c r="AB4565" s="20" t="s">
        <v>7877</v>
      </c>
      <c r="AC4565" s="35" t="str">
        <f t="shared" si="359"/>
        <v>0 anos 11 meses 29 dias</v>
      </c>
      <c r="AD4565" s="35" t="str">
        <f ca="1">IF(AND(V4565="",T4565&lt;TODAY()),"Contrato Encerrado",IF(AND(V4565="",T4565&gt;TODAY()),DATEDIF(TODAY(),T4565,"Y")&amp;" anos"&amp;" "&amp;DATEDIF(TODAY(),T4565,"YM")&amp;" meses"&amp;" "&amp;DATEDIF(TODAY(),T4565,"MD")&amp;" dias",IF(AND(X4565="",V4565&lt;TODAY()),"Contrato Encerrado",IF(AND(X4565="",V4565&gt;TODAY()),DATEDIF(TODAY(),V4565,"Y")&amp;" anos"&amp;" "&amp;DATEDIF(TODAY(),V4565,"YM")&amp;" meses"&amp;" "&amp;DATEDIF(TODAY(),V4565,"MD")&amp;" dias",IF(AND(Z4565="",X4565&lt;TODAY()),"Contrato Encerrado",IF(AND(Z4565="",X4565&gt;TODAY()),DATEDIF(TODAY(),X4565,"Y")&amp;" anos"&amp;" "&amp;DATEDIF(TODAY(),X4565,"YM")&amp;" meses"&amp;" "&amp;DATEDIF(TODAY(),X4565,"MD")&amp;" dias",IF(AND(Z4565&lt;&gt;””,Z4565&lt;TODAY()),"Contrato Encerrado",IF(AND(Z4565&lt;&gt;"",Z4565&gt;TODAY()),DATEDIF(TODAY(),Z4565,"Y")&amp;" anos"&amp;" "&amp;DATEDIF(TODAY(),Z4565,"YM")&amp;" meses"&amp;" "&amp;DATEDIF(TODAY(),Z4565,"MD")&amp;" dias"))))))))</f>
        <v>0 anos 8 meses 23 dias</v>
      </c>
      <c r="AE4565" s="35">
        <f t="shared" si="356"/>
        <v>364</v>
      </c>
      <c r="AF4565" s="35">
        <f t="shared" si="357"/>
        <v>366</v>
      </c>
      <c r="AG4565" s="17" t="str">
        <f t="shared" si="358"/>
        <v>0 anos 11 meses 31 dias</v>
      </c>
    </row>
    <row r="4566" spans="1:33" ht="11.25" customHeight="1" x14ac:dyDescent="0.2">
      <c r="A4566" s="141" t="s">
        <v>9</v>
      </c>
      <c r="B4566" s="142" t="s">
        <v>13</v>
      </c>
      <c r="C4566" s="143" t="s">
        <v>22</v>
      </c>
      <c r="D4566" s="144">
        <v>2022</v>
      </c>
      <c r="E4566" s="145" t="s">
        <v>307</v>
      </c>
      <c r="F4566" s="141" t="s">
        <v>308</v>
      </c>
      <c r="G4566" s="146" t="s">
        <v>486</v>
      </c>
      <c r="H4566" s="147" t="s">
        <v>487</v>
      </c>
      <c r="I4566" s="148" t="s">
        <v>488</v>
      </c>
      <c r="J4566" s="14" t="s">
        <v>14943</v>
      </c>
      <c r="K4566" s="148" t="s">
        <v>29</v>
      </c>
      <c r="L4566" s="149" t="s">
        <v>30</v>
      </c>
      <c r="M4566" s="7" t="s">
        <v>9427</v>
      </c>
      <c r="N4566" s="150" t="s">
        <v>2115</v>
      </c>
      <c r="O4566" s="150"/>
      <c r="P4566" s="150" t="s">
        <v>2517</v>
      </c>
      <c r="Q4566" s="150" t="s">
        <v>2522</v>
      </c>
      <c r="R4566" s="151">
        <v>35556</v>
      </c>
      <c r="S4566" s="151">
        <v>44326</v>
      </c>
      <c r="T4566" s="151">
        <v>45069</v>
      </c>
      <c r="U4566" s="151"/>
      <c r="V4566" s="151"/>
      <c r="W4566" s="151"/>
      <c r="X4566" s="17"/>
      <c r="Y4566" s="17"/>
      <c r="Z4566" s="151"/>
      <c r="AA4566" s="152">
        <f t="shared" ca="1" si="355"/>
        <v>28</v>
      </c>
      <c r="AB4566" s="153" t="s">
        <v>7877</v>
      </c>
      <c r="AC4566" s="35" t="str">
        <f t="shared" si="359"/>
        <v>2 anos 0 meses 13 dias</v>
      </c>
      <c r="AD4566" s="132" t="str">
        <f ca="1">IF(AND(V4566="",T4566&lt;TODAY()),"Contrato Encerrado",IF(AND(V4566="",T4566&gt;TODAY()),DATEDIF(TODAY(),T4566,"Y")&amp;" anos"&amp;" "&amp;DATEDIF(TODAY(),T4566,"YM")&amp;" meses"&amp;" "&amp;DATEDIF(TODAY(),T4566,"MD")&amp;" dias",IF(AND(X4566="",V4566&lt;TODAY()),"Contrato Encerrado",IF(AND(X4566="",V4566&gt;TODAY()),DATEDIF(TODAY(),V4566,"Y")&amp;" anos"&amp;" "&amp;DATEDIF(TODAY(),V4566,"YM")&amp;" meses"&amp;" "&amp;DATEDIF(TODAY(),V4566,"MD")&amp;" dias",IF(AND(Z4566="",X4566&lt;TODAY()),"Contrato Encerrado",IF(AND(Z4566="",X4566&gt;TODAY()),DATEDIF(TODAY(),X4566,"Y")&amp;" anos"&amp;" "&amp;DATEDIF(TODAY(),X4566,"YM")&amp;" meses"&amp;" "&amp;DATEDIF(TODAY(),X4566,"MD")&amp;" dias",IF(AND(Z4566&lt;&gt;””,Z4566&lt;TODAY()),"Contrato Encerrado",IF(AND(Z4566&lt;&gt;"",Z4566&gt;TODAY()),DATEDIF(TODAY(),Z4566,"Y")&amp;" anos"&amp;" "&amp;DATEDIF(TODAY(),Z4566,"YM")&amp;" meses"&amp;" "&amp;DATEDIF(TODAY(),Z4566,"MD")&amp;" dias"))))))))</f>
        <v>Contrato Encerrado</v>
      </c>
      <c r="AE4566" s="132">
        <f t="shared" si="356"/>
        <v>743</v>
      </c>
      <c r="AF4566" s="132">
        <f t="shared" si="357"/>
        <v>-13</v>
      </c>
      <c r="AG4566" s="133" t="str">
        <f t="shared" si="358"/>
        <v>ESTÁGIO COMPLETOU 2 ANOS</v>
      </c>
    </row>
    <row r="4567" spans="1:33" ht="11.25" customHeight="1" x14ac:dyDescent="0.2">
      <c r="A4567" s="8" t="s">
        <v>9</v>
      </c>
      <c r="B4567" s="8" t="s">
        <v>13</v>
      </c>
      <c r="C4567" s="22" t="s">
        <v>21</v>
      </c>
      <c r="D4567" s="35">
        <v>2025</v>
      </c>
      <c r="E4567" s="12" t="s">
        <v>157</v>
      </c>
      <c r="F4567" s="8" t="s">
        <v>158</v>
      </c>
      <c r="G4567" s="14" t="s">
        <v>17706</v>
      </c>
      <c r="H4567" s="8" t="s">
        <v>17707</v>
      </c>
      <c r="I4567" s="14" t="s">
        <v>17052</v>
      </c>
      <c r="J4567" s="14" t="s">
        <v>10</v>
      </c>
      <c r="K4567" s="14" t="s">
        <v>29</v>
      </c>
      <c r="L4567" s="15" t="s">
        <v>81</v>
      </c>
      <c r="M4567" s="7" t="s">
        <v>16173</v>
      </c>
      <c r="N4567" s="15" t="s">
        <v>4113</v>
      </c>
      <c r="O4567" s="15" t="s">
        <v>17708</v>
      </c>
      <c r="P4567" s="15" t="s">
        <v>2518</v>
      </c>
      <c r="Q4567" s="15" t="s">
        <v>4109</v>
      </c>
      <c r="R4567" s="20">
        <v>39682</v>
      </c>
      <c r="S4567" s="20">
        <v>45876</v>
      </c>
      <c r="T4567" s="70">
        <v>46240</v>
      </c>
      <c r="U4567" s="20"/>
      <c r="V4567" s="20"/>
      <c r="W4567" s="20"/>
      <c r="X4567" s="17"/>
      <c r="Y4567" s="17"/>
      <c r="Z4567" s="20"/>
      <c r="AA4567" s="21">
        <f t="shared" ca="1" si="355"/>
        <v>17</v>
      </c>
      <c r="AB4567" s="20" t="s">
        <v>7877</v>
      </c>
      <c r="AC4567" s="35" t="str">
        <f t="shared" si="359"/>
        <v>0 anos 11 meses 30 dias</v>
      </c>
      <c r="AD4567" s="35" t="str">
        <f ca="1">IF(AND(V4567="",T4567&lt;TODAY()),"Contrato Encerrado",IF(AND(V4567="",T4567&gt;TODAY()),DATEDIF(TODAY(),T4567,"Y")&amp;" anos"&amp;" "&amp;DATEDIF(TODAY(),T4567,"YM")&amp;" meses"&amp;" "&amp;DATEDIF(TODAY(),T4567,"MD")&amp;" dias",IF(AND(X4567="",V4567&lt;TODAY()),"Contrato Encerrado",IF(AND(X4567="",V4567&gt;TODAY()),DATEDIF(TODAY(),V4567,"Y")&amp;" anos"&amp;" "&amp;DATEDIF(TODAY(),V4567,"YM")&amp;" meses"&amp;" "&amp;DATEDIF(TODAY(),V4567,"MD")&amp;" dias",IF(AND(Z4567="",X4567&lt;TODAY()),"Contrato Encerrado",IF(AND(Z4567="",X4567&gt;TODAY()),DATEDIF(TODAY(),X4567,"Y")&amp;" anos"&amp;" "&amp;DATEDIF(TODAY(),X4567,"YM")&amp;" meses"&amp;" "&amp;DATEDIF(TODAY(),X4567,"MD")&amp;" dias",IF(AND(Z4567&lt;&gt;””,Z4567&lt;TODAY()),"Contrato Encerrado",IF(AND(Z4567&lt;&gt;"",Z4567&gt;TODAY()),DATEDIF(TODAY(),Z4567,"Y")&amp;" anos"&amp;" "&amp;DATEDIF(TODAY(),Z4567,"YM")&amp;" meses"&amp;" "&amp;DATEDIF(TODAY(),Z4567,"MD")&amp;" dias"))))))))</f>
        <v>0 anos 9 meses 30 dias</v>
      </c>
      <c r="AE4567" s="35">
        <f t="shared" si="356"/>
        <v>364</v>
      </c>
      <c r="AF4567" s="35">
        <f t="shared" si="357"/>
        <v>366</v>
      </c>
      <c r="AG4567" s="17" t="str">
        <f t="shared" si="358"/>
        <v>0 anos 11 meses 31 dias</v>
      </c>
    </row>
    <row r="4568" spans="1:33" ht="11.25" customHeight="1" x14ac:dyDescent="0.2">
      <c r="A4568" s="8" t="s">
        <v>9</v>
      </c>
      <c r="B4568" s="8" t="s">
        <v>13</v>
      </c>
      <c r="C4568" s="22" t="s">
        <v>21</v>
      </c>
      <c r="D4568" s="37">
        <v>2024</v>
      </c>
      <c r="E4568" s="12" t="s">
        <v>79</v>
      </c>
      <c r="F4568" s="8" t="s">
        <v>80</v>
      </c>
      <c r="G4568" s="77" t="s">
        <v>14299</v>
      </c>
      <c r="H4568" s="78" t="s">
        <v>14300</v>
      </c>
      <c r="I4568" s="14" t="s">
        <v>14301</v>
      </c>
      <c r="J4568" s="14" t="s">
        <v>10</v>
      </c>
      <c r="K4568" s="14" t="s">
        <v>29</v>
      </c>
      <c r="L4568" s="15" t="s">
        <v>30</v>
      </c>
      <c r="M4568" s="7" t="s">
        <v>9427</v>
      </c>
      <c r="N4568" s="15" t="s">
        <v>2114</v>
      </c>
      <c r="O4568" s="15" t="s">
        <v>13943</v>
      </c>
      <c r="P4568" s="15" t="s">
        <v>2518</v>
      </c>
      <c r="Q4568" s="15" t="s">
        <v>2523</v>
      </c>
      <c r="R4568" s="20">
        <v>26549</v>
      </c>
      <c r="S4568" s="20">
        <v>45505</v>
      </c>
      <c r="T4568" s="70">
        <v>45869</v>
      </c>
      <c r="U4568" s="20"/>
      <c r="V4568" s="20"/>
      <c r="W4568" s="20"/>
      <c r="X4568" s="17"/>
      <c r="Y4568" s="17"/>
      <c r="Z4568" s="20"/>
      <c r="AA4568" s="18">
        <f t="shared" ca="1" si="355"/>
        <v>53</v>
      </c>
      <c r="AB4568" s="15" t="s">
        <v>7878</v>
      </c>
      <c r="AC4568" s="35" t="str">
        <f t="shared" si="359"/>
        <v>0 anos 11 meses 30 dias</v>
      </c>
      <c r="AD4568" s="35" t="str">
        <f ca="1">IF(AND(V4568="",T4568&lt;TODAY()),"Contrato Encerrado",IF(AND(V4568="",T4568&gt;TODAY()),DATEDIF(TODAY(),T4568,"Y")&amp;" anos"&amp;" "&amp;DATEDIF(TODAY(),T4568,"YM")&amp;" meses"&amp;" "&amp;DATEDIF(TODAY(),T4568,"MD")&amp;" dias",IF(AND(X4568="",V4568&lt;TODAY()),"Contrato Encerrado",IF(AND(X4568="",V4568&gt;TODAY()),DATEDIF(TODAY(),V4568,"Y")&amp;" anos"&amp;" "&amp;DATEDIF(TODAY(),V4568,"YM")&amp;" meses"&amp;" "&amp;DATEDIF(TODAY(),V4568,"MD")&amp;" dias",IF(AND(Z4568="",X4568&lt;TODAY()),"Contrato Encerrado",IF(AND(Z4568="",X4568&gt;TODAY()),DATEDIF(TODAY(),X4568,"Y")&amp;" anos"&amp;" "&amp;DATEDIF(TODAY(),X4568,"YM")&amp;" meses"&amp;" "&amp;DATEDIF(TODAY(),X4568,"MD")&amp;" dias",IF(AND(Z4568&lt;&gt;””,Z4568&lt;TODAY()),"Contrato Encerrado",IF(AND(Z4568&lt;&gt;"",Z4568&gt;TODAY()),DATEDIF(TODAY(),Z4568,"Y")&amp;" anos"&amp;" "&amp;DATEDIF(TODAY(),Z4568,"YM")&amp;" meses"&amp;" "&amp;DATEDIF(TODAY(),Z4568,"MD")&amp;" dias"))))))))</f>
        <v>Contrato Encerrado</v>
      </c>
      <c r="AE4568" s="35">
        <f t="shared" si="356"/>
        <v>364</v>
      </c>
      <c r="AF4568" s="35">
        <f t="shared" si="357"/>
        <v>366</v>
      </c>
      <c r="AG4568" s="17" t="str">
        <f t="shared" si="358"/>
        <v>0 anos 11 meses 31 dias</v>
      </c>
    </row>
    <row r="4569" spans="1:33" ht="11.25" customHeight="1" x14ac:dyDescent="0.2">
      <c r="A4569" s="8" t="s">
        <v>9</v>
      </c>
      <c r="B4569" s="8" t="s">
        <v>13</v>
      </c>
      <c r="C4569" s="22" t="s">
        <v>21</v>
      </c>
      <c r="D4569" s="35">
        <v>2025</v>
      </c>
      <c r="E4569" s="12" t="s">
        <v>157</v>
      </c>
      <c r="F4569" s="8" t="s">
        <v>158</v>
      </c>
      <c r="G4569" s="14" t="s">
        <v>17709</v>
      </c>
      <c r="H4569" s="8" t="s">
        <v>17710</v>
      </c>
      <c r="I4569" s="14" t="s">
        <v>17053</v>
      </c>
      <c r="J4569" s="14" t="s">
        <v>10</v>
      </c>
      <c r="K4569" s="14" t="s">
        <v>29</v>
      </c>
      <c r="L4569" s="15" t="s">
        <v>81</v>
      </c>
      <c r="M4569" s="7" t="s">
        <v>16173</v>
      </c>
      <c r="N4569" s="15" t="s">
        <v>4113</v>
      </c>
      <c r="O4569" s="15" t="s">
        <v>16138</v>
      </c>
      <c r="P4569" s="15" t="s">
        <v>2518</v>
      </c>
      <c r="Q4569" s="15" t="s">
        <v>4109</v>
      </c>
      <c r="R4569" s="20">
        <v>39355</v>
      </c>
      <c r="S4569" s="20">
        <v>45880</v>
      </c>
      <c r="T4569" s="20">
        <v>46244</v>
      </c>
      <c r="U4569" s="20"/>
      <c r="V4569" s="20"/>
      <c r="W4569" s="20"/>
      <c r="X4569" s="17"/>
      <c r="Y4569" s="17"/>
      <c r="Z4569" s="20"/>
      <c r="AA4569" s="21">
        <f t="shared" ca="1" si="355"/>
        <v>18</v>
      </c>
      <c r="AB4569" s="20" t="s">
        <v>7878</v>
      </c>
      <c r="AC4569" s="35" t="str">
        <f t="shared" si="359"/>
        <v>0 anos 11 meses 30 dias</v>
      </c>
      <c r="AD4569" s="35" t="str">
        <f ca="1">IF(AND(V4569="",T4569&lt;TODAY()),"Contrato Encerrado",IF(AND(V4569="",T4569&gt;TODAY()),DATEDIF(TODAY(),T4569,"Y")&amp;" anos"&amp;" "&amp;DATEDIF(TODAY(),T4569,"YM")&amp;" meses"&amp;" "&amp;DATEDIF(TODAY(),T4569,"MD")&amp;" dias",IF(AND(X4569="",V4569&lt;TODAY()),"Contrato Encerrado",IF(AND(X4569="",V4569&gt;TODAY()),DATEDIF(TODAY(),V4569,"Y")&amp;" anos"&amp;" "&amp;DATEDIF(TODAY(),V4569,"YM")&amp;" meses"&amp;" "&amp;DATEDIF(TODAY(),V4569,"MD")&amp;" dias",IF(AND(Z4569="",X4569&lt;TODAY()),"Contrato Encerrado",IF(AND(Z4569="",X4569&gt;TODAY()),DATEDIF(TODAY(),X4569,"Y")&amp;" anos"&amp;" "&amp;DATEDIF(TODAY(),X4569,"YM")&amp;" meses"&amp;" "&amp;DATEDIF(TODAY(),X4569,"MD")&amp;" dias",IF(AND(Z4569&lt;&gt;””,Z4569&lt;TODAY()),"Contrato Encerrado",IF(AND(Z4569&lt;&gt;"",Z4569&gt;TODAY()),DATEDIF(TODAY(),Z4569,"Y")&amp;" anos"&amp;" "&amp;DATEDIF(TODAY(),Z4569,"YM")&amp;" meses"&amp;" "&amp;DATEDIF(TODAY(),Z4569,"MD")&amp;" dias"))))))))</f>
        <v>0 anos 10 meses 3 dias</v>
      </c>
      <c r="AE4569" s="35">
        <f t="shared" si="356"/>
        <v>364</v>
      </c>
      <c r="AF4569" s="35">
        <f t="shared" si="357"/>
        <v>366</v>
      </c>
      <c r="AG4569" s="17" t="str">
        <f t="shared" si="358"/>
        <v>0 anos 11 meses 31 dias</v>
      </c>
    </row>
    <row r="4570" spans="1:33" ht="11.25" customHeight="1" x14ac:dyDescent="0.2">
      <c r="A4570" s="8" t="s">
        <v>9</v>
      </c>
      <c r="B4570" s="8" t="s">
        <v>13</v>
      </c>
      <c r="C4570" s="22" t="s">
        <v>21</v>
      </c>
      <c r="D4570" s="35">
        <v>2025</v>
      </c>
      <c r="E4570" s="12" t="s">
        <v>157</v>
      </c>
      <c r="F4570" s="8" t="s">
        <v>158</v>
      </c>
      <c r="G4570" s="14" t="s">
        <v>17711</v>
      </c>
      <c r="H4570" s="8" t="s">
        <v>17712</v>
      </c>
      <c r="I4570" s="14" t="s">
        <v>17054</v>
      </c>
      <c r="J4570" s="14" t="s">
        <v>10</v>
      </c>
      <c r="K4570" s="14" t="s">
        <v>29</v>
      </c>
      <c r="L4570" s="15" t="s">
        <v>30</v>
      </c>
      <c r="M4570" s="7" t="s">
        <v>16153</v>
      </c>
      <c r="N4570" s="15" t="s">
        <v>6302</v>
      </c>
      <c r="O4570" s="15" t="s">
        <v>12847</v>
      </c>
      <c r="P4570" s="15" t="s">
        <v>2518</v>
      </c>
      <c r="Q4570" s="15" t="s">
        <v>2521</v>
      </c>
      <c r="R4570" s="20">
        <v>38344</v>
      </c>
      <c r="S4570" s="20" t="s">
        <v>17713</v>
      </c>
      <c r="T4570" s="20">
        <v>46196</v>
      </c>
      <c r="U4570" s="20"/>
      <c r="V4570" s="20"/>
      <c r="W4570" s="20"/>
      <c r="X4570" s="17"/>
      <c r="Y4570" s="17"/>
      <c r="Z4570" s="20"/>
      <c r="AA4570" s="21">
        <f t="shared" ca="1" si="355"/>
        <v>20</v>
      </c>
      <c r="AB4570" s="20" t="s">
        <v>7878</v>
      </c>
      <c r="AC4570" s="35" t="str">
        <f t="shared" si="359"/>
        <v>0 anos 11 meses 30 dias</v>
      </c>
      <c r="AD4570" s="35" t="str">
        <f ca="1">IF(AND(V4570="",T4570&lt;TODAY()),"Contrato Encerrado",IF(AND(V4570="",T4570&gt;TODAY()),DATEDIF(TODAY(),T4570,"Y")&amp;" anos"&amp;" "&amp;DATEDIF(TODAY(),T4570,"YM")&amp;" meses"&amp;" "&amp;DATEDIF(TODAY(),T4570,"MD")&amp;" dias",IF(AND(X4570="",V4570&lt;TODAY()),"Contrato Encerrado",IF(AND(X4570="",V4570&gt;TODAY()),DATEDIF(TODAY(),V4570,"Y")&amp;" anos"&amp;" "&amp;DATEDIF(TODAY(),V4570,"YM")&amp;" meses"&amp;" "&amp;DATEDIF(TODAY(),V4570,"MD")&amp;" dias",IF(AND(Z4570="",X4570&lt;TODAY()),"Contrato Encerrado",IF(AND(Z4570="",X4570&gt;TODAY()),DATEDIF(TODAY(),X4570,"Y")&amp;" anos"&amp;" "&amp;DATEDIF(TODAY(),X4570,"YM")&amp;" meses"&amp;" "&amp;DATEDIF(TODAY(),X4570,"MD")&amp;" dias",IF(AND(Z4570&lt;&gt;””,Z4570&lt;TODAY()),"Contrato Encerrado",IF(AND(Z4570&lt;&gt;"",Z4570&gt;TODAY()),DATEDIF(TODAY(),Z4570,"Y")&amp;" anos"&amp;" "&amp;DATEDIF(TODAY(),Z4570,"YM")&amp;" meses"&amp;" "&amp;DATEDIF(TODAY(),Z4570,"MD")&amp;" dias"))))))))</f>
        <v>0 anos 8 meses 16 dias</v>
      </c>
      <c r="AE4570" s="35">
        <f t="shared" si="356"/>
        <v>364</v>
      </c>
      <c r="AF4570" s="35">
        <f t="shared" si="357"/>
        <v>366</v>
      </c>
      <c r="AG4570" s="17" t="str">
        <f t="shared" si="358"/>
        <v>0 anos 11 meses 31 dias</v>
      </c>
    </row>
    <row r="4571" spans="1:33" ht="11.25" customHeight="1" x14ac:dyDescent="0.2">
      <c r="A4571" s="8" t="s">
        <v>9</v>
      </c>
      <c r="B4571" s="10" t="s">
        <v>13</v>
      </c>
      <c r="C4571" s="11" t="s">
        <v>22</v>
      </c>
      <c r="D4571" s="36">
        <v>2022</v>
      </c>
      <c r="E4571" s="12" t="s">
        <v>772</v>
      </c>
      <c r="F4571" s="8" t="s">
        <v>773</v>
      </c>
      <c r="G4571" s="77" t="s">
        <v>2703</v>
      </c>
      <c r="H4571" s="78" t="s">
        <v>2704</v>
      </c>
      <c r="I4571" s="14" t="s">
        <v>2705</v>
      </c>
      <c r="J4571" s="14" t="s">
        <v>1302</v>
      </c>
      <c r="K4571" s="14" t="s">
        <v>29</v>
      </c>
      <c r="L4571" s="15" t="s">
        <v>30</v>
      </c>
      <c r="M4571" s="7" t="s">
        <v>9427</v>
      </c>
      <c r="N4571" s="15" t="s">
        <v>2103</v>
      </c>
      <c r="O4571" s="16"/>
      <c r="P4571" s="16" t="s">
        <v>2518</v>
      </c>
      <c r="Q4571" s="16" t="s">
        <v>2523</v>
      </c>
      <c r="R4571" s="31">
        <v>37310</v>
      </c>
      <c r="S4571" s="31">
        <v>44788</v>
      </c>
      <c r="T4571" s="111">
        <v>44901</v>
      </c>
      <c r="U4571" s="111"/>
      <c r="V4571" s="31"/>
      <c r="W4571" s="31"/>
      <c r="X4571" s="17"/>
      <c r="Y4571" s="17"/>
      <c r="Z4571" s="31"/>
      <c r="AA4571" s="18">
        <f t="shared" ca="1" si="355"/>
        <v>23</v>
      </c>
      <c r="AB4571" s="19" t="s">
        <v>7878</v>
      </c>
      <c r="AC4571" s="35" t="str">
        <f t="shared" si="359"/>
        <v>0 anos 3 meses 21 dias</v>
      </c>
      <c r="AD4571" s="35" t="str">
        <f ca="1">IF(AND(V4571="",T4571&lt;TODAY()),"Contrato Encerrado",IF(AND(V4571="",T4571&gt;TODAY()),DATEDIF(TODAY(),T4571,"Y")&amp;" anos"&amp;" "&amp;DATEDIF(TODAY(),T4571,"YM")&amp;" meses"&amp;" "&amp;DATEDIF(TODAY(),T4571,"MD")&amp;" dias",IF(AND(X4571="",V4571&lt;TODAY()),"Contrato Encerrado",IF(AND(X4571="",V4571&gt;TODAY()),DATEDIF(TODAY(),V4571,"Y")&amp;" anos"&amp;" "&amp;DATEDIF(TODAY(),V4571,"YM")&amp;" meses"&amp;" "&amp;DATEDIF(TODAY(),V4571,"MD")&amp;" dias",IF(AND(Z4571="",X4571&lt;TODAY()),"Contrato Encerrado",IF(AND(Z4571="",X4571&gt;TODAY()),DATEDIF(TODAY(),X4571,"Y")&amp;" anos"&amp;" "&amp;DATEDIF(TODAY(),X4571,"YM")&amp;" meses"&amp;" "&amp;DATEDIF(TODAY(),X4571,"MD")&amp;" dias",IF(AND(Z4571&lt;&gt;””,Z4571&lt;TODAY()),"Contrato Encerrado",IF(AND(Z4571&lt;&gt;"",Z4571&gt;TODAY()),DATEDIF(TODAY(),Z4571,"Y")&amp;" anos"&amp;" "&amp;DATEDIF(TODAY(),Z4571,"YM")&amp;" meses"&amp;" "&amp;DATEDIF(TODAY(),Z4571,"MD")&amp;" dias"))))))))</f>
        <v>Contrato Encerrado</v>
      </c>
      <c r="AE4571" s="35">
        <f t="shared" si="356"/>
        <v>113</v>
      </c>
      <c r="AF4571" s="35">
        <f t="shared" si="357"/>
        <v>617</v>
      </c>
      <c r="AG4571" s="17" t="str">
        <f t="shared" si="358"/>
        <v>1 anos 8 meses 8 dias</v>
      </c>
    </row>
    <row r="4572" spans="1:33" ht="11.25" customHeight="1" x14ac:dyDescent="0.2">
      <c r="A4572" s="8" t="s">
        <v>9</v>
      </c>
      <c r="B4572" s="8" t="s">
        <v>13</v>
      </c>
      <c r="C4572" s="22" t="s">
        <v>22</v>
      </c>
      <c r="D4572" s="35">
        <v>2025</v>
      </c>
      <c r="E4572" s="12" t="s">
        <v>157</v>
      </c>
      <c r="F4572" s="8" t="s">
        <v>158</v>
      </c>
      <c r="G4572" s="14" t="s">
        <v>18146</v>
      </c>
      <c r="H4572" s="8" t="s">
        <v>18147</v>
      </c>
      <c r="I4572" s="14" t="s">
        <v>17856</v>
      </c>
      <c r="J4572" s="14" t="s">
        <v>10</v>
      </c>
      <c r="K4572" s="14" t="s">
        <v>29</v>
      </c>
      <c r="L4572" s="15" t="s">
        <v>30</v>
      </c>
      <c r="M4572" s="7" t="s">
        <v>16153</v>
      </c>
      <c r="N4572" s="15" t="s">
        <v>6302</v>
      </c>
      <c r="O4572" s="15" t="s">
        <v>17880</v>
      </c>
      <c r="P4572" s="15" t="s">
        <v>2518</v>
      </c>
      <c r="Q4572" s="15" t="s">
        <v>2521</v>
      </c>
      <c r="R4572" s="20">
        <v>36199</v>
      </c>
      <c r="S4572" s="15" t="s">
        <v>17952</v>
      </c>
      <c r="T4572" s="20">
        <v>46252</v>
      </c>
      <c r="U4572" s="21"/>
      <c r="V4572" s="15"/>
      <c r="W4572" s="35"/>
      <c r="X4572" s="17"/>
      <c r="Y4572" s="17"/>
      <c r="Z4572" s="183"/>
      <c r="AA4572" s="21">
        <f t="shared" ca="1" si="355"/>
        <v>26</v>
      </c>
      <c r="AB4572" s="35" t="s">
        <v>7878</v>
      </c>
      <c r="AC4572" s="35" t="str">
        <f t="shared" si="359"/>
        <v>0 anos 11 meses 23 dias</v>
      </c>
      <c r="AD4572" s="35" t="str">
        <f ca="1">IF(AND(V4572="",T4572&lt;TODAY()),"Contrato Encerrado",IF(AND(V4572="",T4572&gt;TODAY()),DATEDIF(TODAY(),T4572,"Y")&amp;" anos"&amp;" "&amp;DATEDIF(TODAY(),T4572,"YM")&amp;" meses"&amp;" "&amp;DATEDIF(TODAY(),T4572,"MD")&amp;" dias",IF(AND(X4572="",V4572&lt;TODAY()),"Contrato Encerrado",IF(AND(X4572="",V4572&gt;TODAY()),DATEDIF(TODAY(),V4572,"Y")&amp;" anos"&amp;" "&amp;DATEDIF(TODAY(),V4572,"YM")&amp;" meses"&amp;" "&amp;DATEDIF(TODAY(),V4572,"MD")&amp;" dias",IF(AND(Z4572="",X4572&lt;TODAY()),"Contrato Encerrado",IF(AND(Z4572="",X4572&gt;TODAY()),DATEDIF(TODAY(),X4572,"Y")&amp;" anos"&amp;" "&amp;DATEDIF(TODAY(),X4572,"YM")&amp;" meses"&amp;" "&amp;DATEDIF(TODAY(),X4572,"MD")&amp;" dias",IF(AND(Z4572&lt;&gt;””,Z4572&lt;TODAY()),"Contrato Encerrado",IF(AND(Z4572&lt;&gt;"",Z4572&gt;TODAY()),DATEDIF(TODAY(),Z4572,"Y")&amp;" anos"&amp;" "&amp;DATEDIF(TODAY(),Z4572,"YM")&amp;" meses"&amp;" "&amp;DATEDIF(TODAY(),Z4572,"MD")&amp;" dias"))))))))</f>
        <v>0 anos 10 meses 11 dias</v>
      </c>
      <c r="AE4572" s="35">
        <f t="shared" si="356"/>
        <v>357</v>
      </c>
      <c r="AF4572" s="35">
        <f t="shared" si="357"/>
        <v>373</v>
      </c>
      <c r="AG4572" s="17" t="str">
        <f t="shared" si="358"/>
        <v>1 anos 0 meses 7 dias</v>
      </c>
    </row>
    <row r="4573" spans="1:33" ht="11.25" customHeight="1" x14ac:dyDescent="0.2">
      <c r="A4573" s="8" t="s">
        <v>9</v>
      </c>
      <c r="B4573" s="10" t="s">
        <v>13</v>
      </c>
      <c r="C4573" s="11" t="s">
        <v>22</v>
      </c>
      <c r="D4573" s="36">
        <v>2022</v>
      </c>
      <c r="E4573" s="12" t="s">
        <v>157</v>
      </c>
      <c r="F4573" s="8" t="s">
        <v>158</v>
      </c>
      <c r="G4573" s="77" t="s">
        <v>3062</v>
      </c>
      <c r="H4573" s="78" t="s">
        <v>3063</v>
      </c>
      <c r="I4573" s="14" t="s">
        <v>3064</v>
      </c>
      <c r="J4573" s="14" t="s">
        <v>14943</v>
      </c>
      <c r="K4573" s="14" t="s">
        <v>29</v>
      </c>
      <c r="L4573" s="15" t="s">
        <v>30</v>
      </c>
      <c r="M4573" s="7" t="s">
        <v>9427</v>
      </c>
      <c r="N4573" s="16" t="s">
        <v>2101</v>
      </c>
      <c r="O4573" s="16"/>
      <c r="P4573" s="16" t="s">
        <v>2518</v>
      </c>
      <c r="Q4573" s="16" t="s">
        <v>2521</v>
      </c>
      <c r="R4573" s="31">
        <v>30218</v>
      </c>
      <c r="S4573" s="31">
        <v>44796</v>
      </c>
      <c r="T4573" s="31">
        <v>45499</v>
      </c>
      <c r="U4573" s="31"/>
      <c r="V4573" s="31"/>
      <c r="W4573" s="31"/>
      <c r="X4573" s="17"/>
      <c r="Y4573" s="17"/>
      <c r="Z4573" s="31"/>
      <c r="AA4573" s="18">
        <f t="shared" ca="1" si="355"/>
        <v>43</v>
      </c>
      <c r="AB4573" s="19" t="s">
        <v>7878</v>
      </c>
      <c r="AC4573" s="35" t="str">
        <f t="shared" si="359"/>
        <v>1 anos 11 meses 3 dias</v>
      </c>
      <c r="AD4573" s="35" t="str">
        <f ca="1">IF(AND(V4573="",T4573&lt;TODAY()),"Contrato Encerrado",IF(AND(V4573="",T4573&gt;TODAY()),DATEDIF(TODAY(),T4573,"Y")&amp;" anos"&amp;" "&amp;DATEDIF(TODAY(),T4573,"YM")&amp;" meses"&amp;" "&amp;DATEDIF(TODAY(),T4573,"MD")&amp;" dias",IF(AND(X4573="",V4573&lt;TODAY()),"Contrato Encerrado",IF(AND(X4573="",V4573&gt;TODAY()),DATEDIF(TODAY(),V4573,"Y")&amp;" anos"&amp;" "&amp;DATEDIF(TODAY(),V4573,"YM")&amp;" meses"&amp;" "&amp;DATEDIF(TODAY(),V4573,"MD")&amp;" dias",IF(AND(Z4573="",X4573&lt;TODAY()),"Contrato Encerrado",IF(AND(Z4573="",X4573&gt;TODAY()),DATEDIF(TODAY(),X4573,"Y")&amp;" anos"&amp;" "&amp;DATEDIF(TODAY(),X4573,"YM")&amp;" meses"&amp;" "&amp;DATEDIF(TODAY(),X4573,"MD")&amp;" dias",IF(AND(Z4573&lt;&gt;””,Z4573&lt;TODAY()),"Contrato Encerrado",IF(AND(Z4573&lt;&gt;"",Z4573&gt;TODAY()),DATEDIF(TODAY(),Z4573,"Y")&amp;" anos"&amp;" "&amp;DATEDIF(TODAY(),Z4573,"YM")&amp;" meses"&amp;" "&amp;DATEDIF(TODAY(),Z4573,"MD")&amp;" dias"))))))))</f>
        <v>Contrato Encerrado</v>
      </c>
      <c r="AE4573" s="35">
        <f t="shared" si="356"/>
        <v>703</v>
      </c>
      <c r="AF4573" s="35">
        <f t="shared" si="357"/>
        <v>27</v>
      </c>
      <c r="AG4573" s="17" t="str">
        <f t="shared" si="358"/>
        <v>0 anos 0 meses 27 dias</v>
      </c>
    </row>
    <row r="4574" spans="1:33" ht="11.25" customHeight="1" x14ac:dyDescent="0.2">
      <c r="A4574" s="8" t="s">
        <v>9</v>
      </c>
      <c r="B4574" s="8" t="s">
        <v>13</v>
      </c>
      <c r="C4574" s="22" t="s">
        <v>20</v>
      </c>
      <c r="D4574" s="37">
        <v>2023</v>
      </c>
      <c r="E4574" s="23" t="s">
        <v>157</v>
      </c>
      <c r="F4574" s="8" t="s">
        <v>158</v>
      </c>
      <c r="G4574" s="77" t="s">
        <v>8679</v>
      </c>
      <c r="H4574" s="78" t="s">
        <v>8680</v>
      </c>
      <c r="I4574" s="9" t="s">
        <v>8681</v>
      </c>
      <c r="J4574" s="14" t="s">
        <v>14943</v>
      </c>
      <c r="K4574" s="9" t="s">
        <v>29</v>
      </c>
      <c r="L4574" s="24" t="s">
        <v>30</v>
      </c>
      <c r="M4574" s="7" t="s">
        <v>9427</v>
      </c>
      <c r="N4574" s="24" t="s">
        <v>2101</v>
      </c>
      <c r="O4574" s="24" t="s">
        <v>8037</v>
      </c>
      <c r="P4574" s="24" t="s">
        <v>2518</v>
      </c>
      <c r="Q4574" s="24" t="s">
        <v>4109</v>
      </c>
      <c r="R4574" s="17">
        <v>37690</v>
      </c>
      <c r="S4574" s="17">
        <v>45106</v>
      </c>
      <c r="T4574" s="17">
        <v>45290</v>
      </c>
      <c r="U4574" s="17"/>
      <c r="V4574" s="17"/>
      <c r="W4574" s="17"/>
      <c r="X4574" s="17"/>
      <c r="Y4574" s="17"/>
      <c r="Z4574" s="17"/>
      <c r="AA4574" s="18">
        <f t="shared" ca="1" si="355"/>
        <v>22</v>
      </c>
      <c r="AB4574" s="18" t="s">
        <v>7878</v>
      </c>
      <c r="AC4574" s="35" t="str">
        <f t="shared" si="359"/>
        <v>0 anos 6 meses 1 dias</v>
      </c>
      <c r="AD4574" s="35" t="str">
        <f ca="1">IF(AND(V4574="",T4574&lt;TODAY()),"Contrato Encerrado",IF(AND(V4574="",T4574&gt;TODAY()),DATEDIF(TODAY(),T4574,"Y")&amp;" anos"&amp;" "&amp;DATEDIF(TODAY(),T4574,"YM")&amp;" meses"&amp;" "&amp;DATEDIF(TODAY(),T4574,"MD")&amp;" dias",IF(AND(X4574="",V4574&lt;TODAY()),"Contrato Encerrado",IF(AND(X4574="",V4574&gt;TODAY()),DATEDIF(TODAY(),V4574,"Y")&amp;" anos"&amp;" "&amp;DATEDIF(TODAY(),V4574,"YM")&amp;" meses"&amp;" "&amp;DATEDIF(TODAY(),V4574,"MD")&amp;" dias",IF(AND(Z4574="",X4574&lt;TODAY()),"Contrato Encerrado",IF(AND(Z4574="",X4574&gt;TODAY()),DATEDIF(TODAY(),X4574,"Y")&amp;" anos"&amp;" "&amp;DATEDIF(TODAY(),X4574,"YM")&amp;" meses"&amp;" "&amp;DATEDIF(TODAY(),X4574,"MD")&amp;" dias",IF(AND(Z4574&lt;&gt;””,Z4574&lt;TODAY()),"Contrato Encerrado",IF(AND(Z4574&lt;&gt;"",Z4574&gt;TODAY()),DATEDIF(TODAY(),Z4574,"Y")&amp;" anos"&amp;" "&amp;DATEDIF(TODAY(),Z4574,"YM")&amp;" meses"&amp;" "&amp;DATEDIF(TODAY(),Z4574,"MD")&amp;" dias"))))))))</f>
        <v>Contrato Encerrado</v>
      </c>
      <c r="AE4574" s="35">
        <f t="shared" si="356"/>
        <v>184</v>
      </c>
      <c r="AF4574" s="35">
        <f t="shared" si="357"/>
        <v>546</v>
      </c>
      <c r="AG4574" s="17" t="str">
        <f t="shared" si="358"/>
        <v>1 anos 5 meses 29 dias</v>
      </c>
    </row>
    <row r="4575" spans="1:33" ht="11.25" customHeight="1" x14ac:dyDescent="0.2">
      <c r="A4575" s="8" t="s">
        <v>9</v>
      </c>
      <c r="B4575" s="8" t="s">
        <v>13</v>
      </c>
      <c r="C4575" s="22" t="s">
        <v>21</v>
      </c>
      <c r="D4575" s="35">
        <v>2025</v>
      </c>
      <c r="E4575" s="12" t="s">
        <v>157</v>
      </c>
      <c r="F4575" s="8" t="s">
        <v>158</v>
      </c>
      <c r="G4575" s="14" t="s">
        <v>17714</v>
      </c>
      <c r="H4575" s="8" t="s">
        <v>17715</v>
      </c>
      <c r="I4575" s="14" t="s">
        <v>17055</v>
      </c>
      <c r="J4575" s="14" t="s">
        <v>10</v>
      </c>
      <c r="K4575" s="14" t="s">
        <v>29</v>
      </c>
      <c r="L4575" s="15" t="s">
        <v>81</v>
      </c>
      <c r="M4575" s="7" t="s">
        <v>16173</v>
      </c>
      <c r="N4575" s="15" t="s">
        <v>4113</v>
      </c>
      <c r="O4575" s="15" t="s">
        <v>17703</v>
      </c>
      <c r="P4575" s="15" t="s">
        <v>2518</v>
      </c>
      <c r="Q4575" s="15" t="s">
        <v>4109</v>
      </c>
      <c r="R4575" s="20">
        <v>39399</v>
      </c>
      <c r="S4575" s="20">
        <v>45859</v>
      </c>
      <c r="T4575" s="20">
        <v>46021</v>
      </c>
      <c r="U4575" s="20"/>
      <c r="V4575" s="20"/>
      <c r="W4575" s="20"/>
      <c r="X4575" s="17"/>
      <c r="Y4575" s="17"/>
      <c r="Z4575" s="20"/>
      <c r="AA4575" s="21">
        <f t="shared" ca="1" si="355"/>
        <v>17</v>
      </c>
      <c r="AB4575" s="20" t="s">
        <v>7878</v>
      </c>
      <c r="AC4575" s="35" t="str">
        <f t="shared" si="359"/>
        <v>0 anos 5 meses 9 dias</v>
      </c>
      <c r="AD4575" s="35" t="str">
        <f ca="1">IF(AND(V4575="",T4575&lt;TODAY()),"Contrato Encerrado",IF(AND(V4575="",T4575&gt;TODAY()),DATEDIF(TODAY(),T4575,"Y")&amp;" anos"&amp;" "&amp;DATEDIF(TODAY(),T4575,"YM")&amp;" meses"&amp;" "&amp;DATEDIF(TODAY(),T4575,"MD")&amp;" dias",IF(AND(X4575="",V4575&lt;TODAY()),"Contrato Encerrado",IF(AND(X4575="",V4575&gt;TODAY()),DATEDIF(TODAY(),V4575,"Y")&amp;" anos"&amp;" "&amp;DATEDIF(TODAY(),V4575,"YM")&amp;" meses"&amp;" "&amp;DATEDIF(TODAY(),V4575,"MD")&amp;" dias",IF(AND(Z4575="",X4575&lt;TODAY()),"Contrato Encerrado",IF(AND(Z4575="",X4575&gt;TODAY()),DATEDIF(TODAY(),X4575,"Y")&amp;" anos"&amp;" "&amp;DATEDIF(TODAY(),X4575,"YM")&amp;" meses"&amp;" "&amp;DATEDIF(TODAY(),X4575,"MD")&amp;" dias",IF(AND(Z4575&lt;&gt;””,Z4575&lt;TODAY()),"Contrato Encerrado",IF(AND(Z4575&lt;&gt;"",Z4575&gt;TODAY()),DATEDIF(TODAY(),Z4575,"Y")&amp;" anos"&amp;" "&amp;DATEDIF(TODAY(),Z4575,"YM")&amp;" meses"&amp;" "&amp;DATEDIF(TODAY(),Z4575,"MD")&amp;" dias"))))))))</f>
        <v>0 anos 2 meses 23 dias</v>
      </c>
      <c r="AE4575" s="35">
        <f t="shared" si="356"/>
        <v>162</v>
      </c>
      <c r="AF4575" s="35">
        <f t="shared" si="357"/>
        <v>568</v>
      </c>
      <c r="AG4575" s="17" t="str">
        <f t="shared" si="358"/>
        <v>1 anos 6 meses 21 dias</v>
      </c>
    </row>
    <row r="4576" spans="1:33" ht="11.25" customHeight="1" x14ac:dyDescent="0.2">
      <c r="A4576" s="8" t="s">
        <v>9</v>
      </c>
      <c r="B4576" s="10" t="s">
        <v>13</v>
      </c>
      <c r="C4576" s="11" t="s">
        <v>24</v>
      </c>
      <c r="D4576" s="36">
        <v>2022</v>
      </c>
      <c r="E4576" s="12" t="s">
        <v>157</v>
      </c>
      <c r="F4576" s="8" t="s">
        <v>158</v>
      </c>
      <c r="G4576" s="77" t="s">
        <v>5570</v>
      </c>
      <c r="H4576" s="78" t="s">
        <v>5571</v>
      </c>
      <c r="I4576" s="14" t="s">
        <v>5572</v>
      </c>
      <c r="J4576" s="14" t="s">
        <v>14943</v>
      </c>
      <c r="K4576" s="14" t="s">
        <v>29</v>
      </c>
      <c r="L4576" s="15" t="s">
        <v>30</v>
      </c>
      <c r="M4576" s="7" t="s">
        <v>9427</v>
      </c>
      <c r="N4576" s="16" t="s">
        <v>2101</v>
      </c>
      <c r="O4576" s="16"/>
      <c r="P4576" s="16" t="s">
        <v>2518</v>
      </c>
      <c r="Q4576" s="16" t="s">
        <v>2521</v>
      </c>
      <c r="R4576" s="31">
        <v>34510</v>
      </c>
      <c r="S4576" s="31">
        <v>44861</v>
      </c>
      <c r="T4576" s="111">
        <v>45281</v>
      </c>
      <c r="U4576" s="111"/>
      <c r="V4576" s="31"/>
      <c r="W4576" s="31"/>
      <c r="X4576" s="17"/>
      <c r="Y4576" s="17"/>
      <c r="Z4576" s="31"/>
      <c r="AA4576" s="18">
        <f t="shared" ca="1" si="355"/>
        <v>31</v>
      </c>
      <c r="AB4576" s="19" t="s">
        <v>7878</v>
      </c>
      <c r="AC4576" s="35" t="str">
        <f t="shared" si="359"/>
        <v>1 anos 1 meses 24 dias</v>
      </c>
      <c r="AD4576" s="35" t="str">
        <f ca="1">IF(AND(V4576="",T4576&lt;TODAY()),"Contrato Encerrado",IF(AND(V4576="",T4576&gt;TODAY()),DATEDIF(TODAY(),T4576,"Y")&amp;" anos"&amp;" "&amp;DATEDIF(TODAY(),T4576,"YM")&amp;" meses"&amp;" "&amp;DATEDIF(TODAY(),T4576,"MD")&amp;" dias",IF(AND(X4576="",V4576&lt;TODAY()),"Contrato Encerrado",IF(AND(X4576="",V4576&gt;TODAY()),DATEDIF(TODAY(),V4576,"Y")&amp;" anos"&amp;" "&amp;DATEDIF(TODAY(),V4576,"YM")&amp;" meses"&amp;" "&amp;DATEDIF(TODAY(),V4576,"MD")&amp;" dias",IF(AND(Z4576="",X4576&lt;TODAY()),"Contrato Encerrado",IF(AND(Z4576="",X4576&gt;TODAY()),DATEDIF(TODAY(),X4576,"Y")&amp;" anos"&amp;" "&amp;DATEDIF(TODAY(),X4576,"YM")&amp;" meses"&amp;" "&amp;DATEDIF(TODAY(),X4576,"MD")&amp;" dias",IF(AND(Z4576&lt;&gt;””,Z4576&lt;TODAY()),"Contrato Encerrado",IF(AND(Z4576&lt;&gt;"",Z4576&gt;TODAY()),DATEDIF(TODAY(),Z4576,"Y")&amp;" anos"&amp;" "&amp;DATEDIF(TODAY(),Z4576,"YM")&amp;" meses"&amp;" "&amp;DATEDIF(TODAY(),Z4576,"MD")&amp;" dias"))))))))</f>
        <v>Contrato Encerrado</v>
      </c>
      <c r="AE4576" s="35">
        <f t="shared" si="356"/>
        <v>420</v>
      </c>
      <c r="AF4576" s="35">
        <f t="shared" si="357"/>
        <v>310</v>
      </c>
      <c r="AG4576" s="17" t="str">
        <f t="shared" si="358"/>
        <v>0 anos 10 meses 5 dias</v>
      </c>
    </row>
    <row r="4577" spans="1:33" ht="11.25" customHeight="1" x14ac:dyDescent="0.2">
      <c r="A4577" s="8" t="s">
        <v>9</v>
      </c>
      <c r="B4577" s="10" t="s">
        <v>13</v>
      </c>
      <c r="C4577" s="11" t="s">
        <v>23</v>
      </c>
      <c r="D4577" s="36">
        <v>2022</v>
      </c>
      <c r="E4577" s="12" t="s">
        <v>157</v>
      </c>
      <c r="F4577" s="8" t="s">
        <v>158</v>
      </c>
      <c r="G4577" s="77" t="s">
        <v>5573</v>
      </c>
      <c r="H4577" s="78" t="s">
        <v>5574</v>
      </c>
      <c r="I4577" s="14" t="s">
        <v>5575</v>
      </c>
      <c r="J4577" s="14" t="s">
        <v>14943</v>
      </c>
      <c r="K4577" s="14" t="s">
        <v>29</v>
      </c>
      <c r="L4577" s="15" t="s">
        <v>30</v>
      </c>
      <c r="M4577" s="7" t="s">
        <v>9427</v>
      </c>
      <c r="N4577" s="16" t="s">
        <v>2101</v>
      </c>
      <c r="O4577" s="16"/>
      <c r="P4577" s="16" t="s">
        <v>2518</v>
      </c>
      <c r="Q4577" s="16" t="s">
        <v>2521</v>
      </c>
      <c r="R4577" s="31">
        <v>34246</v>
      </c>
      <c r="S4577" s="31">
        <v>44851</v>
      </c>
      <c r="T4577" s="31">
        <v>44943</v>
      </c>
      <c r="U4577" s="31"/>
      <c r="V4577" s="31"/>
      <c r="W4577" s="31"/>
      <c r="X4577" s="17"/>
      <c r="Y4577" s="17"/>
      <c r="Z4577" s="31"/>
      <c r="AA4577" s="18">
        <f t="shared" ca="1" si="355"/>
        <v>32</v>
      </c>
      <c r="AB4577" s="19" t="s">
        <v>7878</v>
      </c>
      <c r="AC4577" s="35" t="str">
        <f t="shared" si="359"/>
        <v>0 anos 3 meses 0 dias</v>
      </c>
      <c r="AD4577" s="35" t="str">
        <f ca="1">IF(AND(V4577="",T4577&lt;TODAY()),"Contrato Encerrado",IF(AND(V4577="",T4577&gt;TODAY()),DATEDIF(TODAY(),T4577,"Y")&amp;" anos"&amp;" "&amp;DATEDIF(TODAY(),T4577,"YM")&amp;" meses"&amp;" "&amp;DATEDIF(TODAY(),T4577,"MD")&amp;" dias",IF(AND(X4577="",V4577&lt;TODAY()),"Contrato Encerrado",IF(AND(X4577="",V4577&gt;TODAY()),DATEDIF(TODAY(),V4577,"Y")&amp;" anos"&amp;" "&amp;DATEDIF(TODAY(),V4577,"YM")&amp;" meses"&amp;" "&amp;DATEDIF(TODAY(),V4577,"MD")&amp;" dias",IF(AND(Z4577="",X4577&lt;TODAY()),"Contrato Encerrado",IF(AND(Z4577="",X4577&gt;TODAY()),DATEDIF(TODAY(),X4577,"Y")&amp;" anos"&amp;" "&amp;DATEDIF(TODAY(),X4577,"YM")&amp;" meses"&amp;" "&amp;DATEDIF(TODAY(),X4577,"MD")&amp;" dias",IF(AND(Z4577&lt;&gt;””,Z4577&lt;TODAY()),"Contrato Encerrado",IF(AND(Z4577&lt;&gt;"",Z4577&gt;TODAY()),DATEDIF(TODAY(),Z4577,"Y")&amp;" anos"&amp;" "&amp;DATEDIF(TODAY(),Z4577,"YM")&amp;" meses"&amp;" "&amp;DATEDIF(TODAY(),Z4577,"MD")&amp;" dias"))))))))</f>
        <v>Contrato Encerrado</v>
      </c>
      <c r="AE4577" s="35">
        <f t="shared" si="356"/>
        <v>92</v>
      </c>
      <c r="AF4577" s="35">
        <f t="shared" si="357"/>
        <v>638</v>
      </c>
      <c r="AG4577" s="17" t="str">
        <f t="shared" si="358"/>
        <v>1 anos 8 meses 29 dias</v>
      </c>
    </row>
    <row r="4578" spans="1:33" ht="11.25" customHeight="1" x14ac:dyDescent="0.2">
      <c r="A4578" s="8" t="s">
        <v>9</v>
      </c>
      <c r="B4578" s="10" t="s">
        <v>13</v>
      </c>
      <c r="C4578" s="11" t="s">
        <v>20</v>
      </c>
      <c r="D4578" s="36">
        <v>2021</v>
      </c>
      <c r="E4578" s="14" t="s">
        <v>27</v>
      </c>
      <c r="F4578" s="8" t="s">
        <v>28</v>
      </c>
      <c r="G4578" s="77" t="s">
        <v>3903</v>
      </c>
      <c r="H4578" s="78" t="s">
        <v>3904</v>
      </c>
      <c r="I4578" s="14" t="s">
        <v>3905</v>
      </c>
      <c r="J4578" s="14" t="s">
        <v>1302</v>
      </c>
      <c r="K4578" s="14" t="s">
        <v>29</v>
      </c>
      <c r="L4578" s="15" t="s">
        <v>30</v>
      </c>
      <c r="M4578" s="7" t="s">
        <v>9427</v>
      </c>
      <c r="N4578" s="15" t="s">
        <v>2102</v>
      </c>
      <c r="O4578" s="26"/>
      <c r="P4578" s="26" t="s">
        <v>2517</v>
      </c>
      <c r="Q4578" s="26" t="s">
        <v>2522</v>
      </c>
      <c r="R4578" s="31">
        <v>34240</v>
      </c>
      <c r="S4578" s="31">
        <v>44378</v>
      </c>
      <c r="T4578" s="31">
        <v>44397</v>
      </c>
      <c r="U4578" s="31"/>
      <c r="V4578" s="31"/>
      <c r="W4578" s="31"/>
      <c r="X4578" s="17"/>
      <c r="Y4578" s="17"/>
      <c r="Z4578" s="31"/>
      <c r="AA4578" s="18">
        <f t="shared" ca="1" si="355"/>
        <v>32</v>
      </c>
      <c r="AB4578" s="19" t="s">
        <v>7878</v>
      </c>
      <c r="AC4578" s="35" t="str">
        <f t="shared" si="359"/>
        <v>0 anos 0 meses 19 dias</v>
      </c>
      <c r="AD4578" s="35" t="str">
        <f ca="1">IF(AND(V4578="",T4578&lt;TODAY()),"Contrato Encerrado",IF(AND(V4578="",T4578&gt;TODAY()),DATEDIF(TODAY(),T4578,"Y")&amp;" anos"&amp;" "&amp;DATEDIF(TODAY(),T4578,"YM")&amp;" meses"&amp;" "&amp;DATEDIF(TODAY(),T4578,"MD")&amp;" dias",IF(AND(X4578="",V4578&lt;TODAY()),"Contrato Encerrado",IF(AND(X4578="",V4578&gt;TODAY()),DATEDIF(TODAY(),V4578,"Y")&amp;" anos"&amp;" "&amp;DATEDIF(TODAY(),V4578,"YM")&amp;" meses"&amp;" "&amp;DATEDIF(TODAY(),V4578,"MD")&amp;" dias",IF(AND(Z4578="",X4578&lt;TODAY()),"Contrato Encerrado",IF(AND(Z4578="",X4578&gt;TODAY()),DATEDIF(TODAY(),X4578,"Y")&amp;" anos"&amp;" "&amp;DATEDIF(TODAY(),X4578,"YM")&amp;" meses"&amp;" "&amp;DATEDIF(TODAY(),X4578,"MD")&amp;" dias",IF(AND(Z4578&lt;&gt;””,Z4578&lt;TODAY()),"Contrato Encerrado",IF(AND(Z4578&lt;&gt;"",Z4578&gt;TODAY()),DATEDIF(TODAY(),Z4578,"Y")&amp;" anos"&amp;" "&amp;DATEDIF(TODAY(),Z4578,"YM")&amp;" meses"&amp;" "&amp;DATEDIF(TODAY(),Z4578,"MD")&amp;" dias"))))))))</f>
        <v>Contrato Encerrado</v>
      </c>
      <c r="AE4578" s="35">
        <f t="shared" si="356"/>
        <v>19</v>
      </c>
      <c r="AF4578" s="35">
        <f t="shared" si="357"/>
        <v>711</v>
      </c>
      <c r="AG4578" s="17" t="str">
        <f t="shared" si="358"/>
        <v>1 anos 11 meses 11 dias</v>
      </c>
    </row>
    <row r="4579" spans="1:33" ht="11.25" customHeight="1" x14ac:dyDescent="0.2">
      <c r="A4579" s="8" t="s">
        <v>9</v>
      </c>
      <c r="B4579" s="8" t="s">
        <v>13</v>
      </c>
      <c r="C4579" s="22" t="s">
        <v>21</v>
      </c>
      <c r="D4579" s="37">
        <v>2023</v>
      </c>
      <c r="E4579" s="12" t="s">
        <v>157</v>
      </c>
      <c r="F4579" s="8" t="s">
        <v>158</v>
      </c>
      <c r="G4579" s="77" t="s">
        <v>9292</v>
      </c>
      <c r="H4579" s="78" t="s">
        <v>9293</v>
      </c>
      <c r="I4579" s="14" t="s">
        <v>9294</v>
      </c>
      <c r="J4579" s="14" t="s">
        <v>14943</v>
      </c>
      <c r="K4579" s="14" t="s">
        <v>29</v>
      </c>
      <c r="L4579" s="15" t="s">
        <v>30</v>
      </c>
      <c r="M4579" s="7" t="s">
        <v>9427</v>
      </c>
      <c r="N4579" s="15" t="s">
        <v>6135</v>
      </c>
      <c r="O4579" s="15" t="s">
        <v>7902</v>
      </c>
      <c r="P4579" s="15" t="s">
        <v>2518</v>
      </c>
      <c r="Q4579" s="15" t="s">
        <v>2521</v>
      </c>
      <c r="R4579" s="20">
        <v>30534</v>
      </c>
      <c r="S4579" s="20">
        <v>45140</v>
      </c>
      <c r="T4579" s="30">
        <v>45838</v>
      </c>
      <c r="U4579" s="20"/>
      <c r="V4579" s="20"/>
      <c r="W4579" s="20"/>
      <c r="X4579" s="17"/>
      <c r="Y4579" s="17"/>
      <c r="Z4579" s="20"/>
      <c r="AA4579" s="18">
        <f t="shared" ca="1" si="355"/>
        <v>42</v>
      </c>
      <c r="AB4579" s="21" t="s">
        <v>7878</v>
      </c>
      <c r="AC4579" s="35" t="str">
        <f t="shared" si="359"/>
        <v>1 anos 10 meses 28 dias</v>
      </c>
      <c r="AD4579" s="35" t="str">
        <f ca="1">IF(AND(V4579="",T4579&lt;TODAY()),"Contrato Encerrado",IF(AND(V4579="",T4579&gt;TODAY()),DATEDIF(TODAY(),T4579,"Y")&amp;" anos"&amp;" "&amp;DATEDIF(TODAY(),T4579,"YM")&amp;" meses"&amp;" "&amp;DATEDIF(TODAY(),T4579,"MD")&amp;" dias",IF(AND(X4579="",V4579&lt;TODAY()),"Contrato Encerrado",IF(AND(X4579="",V4579&gt;TODAY()),DATEDIF(TODAY(),V4579,"Y")&amp;" anos"&amp;" "&amp;DATEDIF(TODAY(),V4579,"YM")&amp;" meses"&amp;" "&amp;DATEDIF(TODAY(),V4579,"MD")&amp;" dias",IF(AND(Z4579="",X4579&lt;TODAY()),"Contrato Encerrado",IF(AND(Z4579="",X4579&gt;TODAY()),DATEDIF(TODAY(),X4579,"Y")&amp;" anos"&amp;" "&amp;DATEDIF(TODAY(),X4579,"YM")&amp;" meses"&amp;" "&amp;DATEDIF(TODAY(),X4579,"MD")&amp;" dias",IF(AND(Z4579&lt;&gt;””,Z4579&lt;TODAY()),"Contrato Encerrado",IF(AND(Z4579&lt;&gt;"",Z4579&gt;TODAY()),DATEDIF(TODAY(),Z4579,"Y")&amp;" anos"&amp;" "&amp;DATEDIF(TODAY(),Z4579,"YM")&amp;" meses"&amp;" "&amp;DATEDIF(TODAY(),Z4579,"MD")&amp;" dias"))))))))</f>
        <v>Contrato Encerrado</v>
      </c>
      <c r="AE4579" s="35">
        <f t="shared" si="356"/>
        <v>698</v>
      </c>
      <c r="AF4579" s="35">
        <f t="shared" si="357"/>
        <v>32</v>
      </c>
      <c r="AG4579" s="17" t="str">
        <f t="shared" si="358"/>
        <v>0 anos 1 meses 1 dias</v>
      </c>
    </row>
    <row r="4580" spans="1:33" ht="11.25" customHeight="1" x14ac:dyDescent="0.2">
      <c r="A4580" s="8" t="s">
        <v>9</v>
      </c>
      <c r="B4580" s="8" t="s">
        <v>13</v>
      </c>
      <c r="C4580" s="22" t="s">
        <v>16</v>
      </c>
      <c r="D4580" s="37">
        <v>2023</v>
      </c>
      <c r="E4580" s="23" t="s">
        <v>772</v>
      </c>
      <c r="F4580" s="8" t="s">
        <v>773</v>
      </c>
      <c r="G4580" s="77" t="s">
        <v>7487</v>
      </c>
      <c r="H4580" s="78" t="s">
        <v>7488</v>
      </c>
      <c r="I4580" s="9" t="s">
        <v>7489</v>
      </c>
      <c r="J4580" s="14" t="s">
        <v>14943</v>
      </c>
      <c r="K4580" s="9" t="s">
        <v>29</v>
      </c>
      <c r="L4580" s="24" t="s">
        <v>30</v>
      </c>
      <c r="M4580" s="7" t="s">
        <v>9427</v>
      </c>
      <c r="N4580" s="24" t="s">
        <v>5971</v>
      </c>
      <c r="O4580" s="15" t="s">
        <v>8675</v>
      </c>
      <c r="P4580" s="24" t="s">
        <v>2518</v>
      </c>
      <c r="Q4580" s="24" t="s">
        <v>2523</v>
      </c>
      <c r="R4580" s="17">
        <v>27996</v>
      </c>
      <c r="S4580" s="17">
        <v>45019</v>
      </c>
      <c r="T4580" s="111">
        <v>45385</v>
      </c>
      <c r="U4580" s="17">
        <v>45432</v>
      </c>
      <c r="V4580" s="31">
        <v>45796</v>
      </c>
      <c r="W4580" s="17"/>
      <c r="X4580" s="17"/>
      <c r="Y4580" s="17"/>
      <c r="Z4580" s="20"/>
      <c r="AA4580" s="18">
        <f t="shared" ca="1" si="355"/>
        <v>49</v>
      </c>
      <c r="AB4580" s="19" t="s">
        <v>7878</v>
      </c>
      <c r="AC4580" s="35" t="str">
        <f t="shared" si="359"/>
        <v>1 anos 11 meses 30 dias</v>
      </c>
      <c r="AD4580" s="35" t="str">
        <f ca="1">IF(AND(V4580="",T4580&lt;TODAY()),"Contrato Encerrado",IF(AND(V4580="",T4580&gt;TODAY()),DATEDIF(TODAY(),T4580,"Y")&amp;" anos"&amp;" "&amp;DATEDIF(TODAY(),T4580,"YM")&amp;" meses"&amp;" "&amp;DATEDIF(TODAY(),T4580,"MD")&amp;" dias",IF(AND(X4580="",V4580&lt;TODAY()),"Contrato Encerrado",IF(AND(X4580="",V4580&gt;TODAY()),DATEDIF(TODAY(),V4580,"Y")&amp;" anos"&amp;" "&amp;DATEDIF(TODAY(),V4580,"YM")&amp;" meses"&amp;" "&amp;DATEDIF(TODAY(),V4580,"MD")&amp;" dias",IF(AND(Z4580="",X4580&lt;TODAY()),"Contrato Encerrado",IF(AND(Z4580="",X4580&gt;TODAY()),DATEDIF(TODAY(),X4580,"Y")&amp;" anos"&amp;" "&amp;DATEDIF(TODAY(),X4580,"YM")&amp;" meses"&amp;" "&amp;DATEDIF(TODAY(),X4580,"MD")&amp;" dias",IF(AND(Z4580&lt;&gt;””,Z4580&lt;TODAY()),"Contrato Encerrado",IF(AND(Z4580&lt;&gt;"",Z4580&gt;TODAY()),DATEDIF(TODAY(),Z4580,"Y")&amp;" anos"&amp;" "&amp;DATEDIF(TODAY(),Z4580,"YM")&amp;" meses"&amp;" "&amp;DATEDIF(TODAY(),Z4580,"MD")&amp;" dias"))))))))</f>
        <v>Contrato Encerrado</v>
      </c>
      <c r="AE4580" s="35">
        <f t="shared" si="356"/>
        <v>730</v>
      </c>
      <c r="AF4580" s="35">
        <f t="shared" si="357"/>
        <v>0</v>
      </c>
      <c r="AG4580" s="17" t="str">
        <f t="shared" si="358"/>
        <v>ESTÁGIO COMPLETOU 2 ANOS</v>
      </c>
    </row>
    <row r="4581" spans="1:33" ht="11.25" customHeight="1" x14ac:dyDescent="0.2">
      <c r="A4581" s="8" t="s">
        <v>9</v>
      </c>
      <c r="B4581" s="10" t="s">
        <v>13</v>
      </c>
      <c r="C4581" s="11" t="s">
        <v>24</v>
      </c>
      <c r="D4581" s="36">
        <v>2022</v>
      </c>
      <c r="E4581" s="12" t="s">
        <v>157</v>
      </c>
      <c r="F4581" s="8" t="s">
        <v>158</v>
      </c>
      <c r="G4581" s="77" t="s">
        <v>5576</v>
      </c>
      <c r="H4581" s="78" t="s">
        <v>5577</v>
      </c>
      <c r="I4581" s="14" t="s">
        <v>5578</v>
      </c>
      <c r="J4581" s="14" t="s">
        <v>14943</v>
      </c>
      <c r="K4581" s="14" t="s">
        <v>29</v>
      </c>
      <c r="L4581" s="15" t="s">
        <v>30</v>
      </c>
      <c r="M4581" s="7" t="s">
        <v>9427</v>
      </c>
      <c r="N4581" s="16" t="s">
        <v>4159</v>
      </c>
      <c r="O4581" s="16"/>
      <c r="P4581" s="16" t="s">
        <v>2518</v>
      </c>
      <c r="Q4581" s="16" t="s">
        <v>2521</v>
      </c>
      <c r="R4581" s="31">
        <v>30191</v>
      </c>
      <c r="S4581" s="31">
        <v>44840</v>
      </c>
      <c r="T4581" s="31">
        <v>44943</v>
      </c>
      <c r="U4581" s="31"/>
      <c r="V4581" s="31"/>
      <c r="W4581" s="31"/>
      <c r="X4581" s="17"/>
      <c r="Y4581" s="17"/>
      <c r="Z4581" s="31"/>
      <c r="AA4581" s="18">
        <f t="shared" ca="1" si="355"/>
        <v>43</v>
      </c>
      <c r="AB4581" s="19" t="s">
        <v>7878</v>
      </c>
      <c r="AC4581" s="35" t="str">
        <f t="shared" si="359"/>
        <v>0 anos 3 meses 11 dias</v>
      </c>
      <c r="AD4581" s="35" t="str">
        <f ca="1">IF(AND(V4581="",T4581&lt;TODAY()),"Contrato Encerrado",IF(AND(V4581="",T4581&gt;TODAY()),DATEDIF(TODAY(),T4581,"Y")&amp;" anos"&amp;" "&amp;DATEDIF(TODAY(),T4581,"YM")&amp;" meses"&amp;" "&amp;DATEDIF(TODAY(),T4581,"MD")&amp;" dias",IF(AND(X4581="",V4581&lt;TODAY()),"Contrato Encerrado",IF(AND(X4581="",V4581&gt;TODAY()),DATEDIF(TODAY(),V4581,"Y")&amp;" anos"&amp;" "&amp;DATEDIF(TODAY(),V4581,"YM")&amp;" meses"&amp;" "&amp;DATEDIF(TODAY(),V4581,"MD")&amp;" dias",IF(AND(Z4581="",X4581&lt;TODAY()),"Contrato Encerrado",IF(AND(Z4581="",X4581&gt;TODAY()),DATEDIF(TODAY(),X4581,"Y")&amp;" anos"&amp;" "&amp;DATEDIF(TODAY(),X4581,"YM")&amp;" meses"&amp;" "&amp;DATEDIF(TODAY(),X4581,"MD")&amp;" dias",IF(AND(Z4581&lt;&gt;””,Z4581&lt;TODAY()),"Contrato Encerrado",IF(AND(Z4581&lt;&gt;"",Z4581&gt;TODAY()),DATEDIF(TODAY(),Z4581,"Y")&amp;" anos"&amp;" "&amp;DATEDIF(TODAY(),Z4581,"YM")&amp;" meses"&amp;" "&amp;DATEDIF(TODAY(),Z4581,"MD")&amp;" dias"))))))))</f>
        <v>Contrato Encerrado</v>
      </c>
      <c r="AE4581" s="35">
        <f t="shared" si="356"/>
        <v>103</v>
      </c>
      <c r="AF4581" s="35">
        <f t="shared" si="357"/>
        <v>627</v>
      </c>
      <c r="AG4581" s="17" t="str">
        <f t="shared" si="358"/>
        <v>1 anos 8 meses 18 dias</v>
      </c>
    </row>
    <row r="4582" spans="1:33" ht="11.25" customHeight="1" x14ac:dyDescent="0.2">
      <c r="A4582" s="8" t="s">
        <v>9</v>
      </c>
      <c r="B4582" s="10" t="s">
        <v>13</v>
      </c>
      <c r="C4582" s="11" t="s">
        <v>22</v>
      </c>
      <c r="D4582" s="36">
        <v>2022</v>
      </c>
      <c r="E4582" s="12" t="s">
        <v>157</v>
      </c>
      <c r="F4582" s="8" t="s">
        <v>158</v>
      </c>
      <c r="G4582" s="77" t="s">
        <v>5579</v>
      </c>
      <c r="H4582" s="78" t="s">
        <v>5580</v>
      </c>
      <c r="I4582" s="14" t="s">
        <v>5581</v>
      </c>
      <c r="J4582" s="14" t="s">
        <v>14943</v>
      </c>
      <c r="K4582" s="14" t="s">
        <v>29</v>
      </c>
      <c r="L4582" s="15" t="s">
        <v>30</v>
      </c>
      <c r="M4582" s="7" t="s">
        <v>9427</v>
      </c>
      <c r="N4582" s="16" t="s">
        <v>14563</v>
      </c>
      <c r="O4582" s="24" t="s">
        <v>8711</v>
      </c>
      <c r="P4582" s="16" t="s">
        <v>2518</v>
      </c>
      <c r="Q4582" s="16" t="s">
        <v>2521</v>
      </c>
      <c r="R4582" s="31">
        <v>29900</v>
      </c>
      <c r="S4582" s="31">
        <v>44805</v>
      </c>
      <c r="T4582" s="31">
        <v>45322</v>
      </c>
      <c r="U4582" s="31">
        <v>45323</v>
      </c>
      <c r="V4582" s="31">
        <v>45532</v>
      </c>
      <c r="W4582" s="31"/>
      <c r="X4582" s="17"/>
      <c r="Y4582" s="17"/>
      <c r="Z4582" s="31"/>
      <c r="AA4582" s="18">
        <f t="shared" ca="1" si="355"/>
        <v>43</v>
      </c>
      <c r="AB4582" s="19" t="s">
        <v>7878</v>
      </c>
      <c r="AC4582" s="35" t="str">
        <f t="shared" si="359"/>
        <v>1 anos 11 meses 26 dias</v>
      </c>
      <c r="AD4582" s="35" t="str">
        <f ca="1">IF(AND(V4582="",T4582&lt;TODAY()),"Contrato Encerrado",IF(AND(V4582="",T4582&gt;TODAY()),DATEDIF(TODAY(),T4582,"Y")&amp;" anos"&amp;" "&amp;DATEDIF(TODAY(),T4582,"YM")&amp;" meses"&amp;" "&amp;DATEDIF(TODAY(),T4582,"MD")&amp;" dias",IF(AND(X4582="",V4582&lt;TODAY()),"Contrato Encerrado",IF(AND(X4582="",V4582&gt;TODAY()),DATEDIF(TODAY(),V4582,"Y")&amp;" anos"&amp;" "&amp;DATEDIF(TODAY(),V4582,"YM")&amp;" meses"&amp;" "&amp;DATEDIF(TODAY(),V4582,"MD")&amp;" dias",IF(AND(Z4582="",X4582&lt;TODAY()),"Contrato Encerrado",IF(AND(Z4582="",X4582&gt;TODAY()),DATEDIF(TODAY(),X4582,"Y")&amp;" anos"&amp;" "&amp;DATEDIF(TODAY(),X4582,"YM")&amp;" meses"&amp;" "&amp;DATEDIF(TODAY(),X4582,"MD")&amp;" dias",IF(AND(Z4582&lt;&gt;””,Z4582&lt;TODAY()),"Contrato Encerrado",IF(AND(Z4582&lt;&gt;"",Z4582&gt;TODAY()),DATEDIF(TODAY(),Z4582,"Y")&amp;" anos"&amp;" "&amp;DATEDIF(TODAY(),Z4582,"YM")&amp;" meses"&amp;" "&amp;DATEDIF(TODAY(),Z4582,"MD")&amp;" dias"))))))))</f>
        <v>Contrato Encerrado</v>
      </c>
      <c r="AE4582" s="35">
        <f t="shared" si="356"/>
        <v>726</v>
      </c>
      <c r="AF4582" s="35">
        <f t="shared" si="357"/>
        <v>4</v>
      </c>
      <c r="AG4582" s="17" t="str">
        <f t="shared" si="358"/>
        <v>0 anos 0 meses 4 dias</v>
      </c>
    </row>
    <row r="4583" spans="1:33" ht="11.25" customHeight="1" x14ac:dyDescent="0.2">
      <c r="A4583" s="8" t="s">
        <v>9</v>
      </c>
      <c r="B4583" s="8" t="s">
        <v>13</v>
      </c>
      <c r="C4583" s="22" t="s">
        <v>16</v>
      </c>
      <c r="D4583" s="37">
        <v>2024</v>
      </c>
      <c r="E4583" s="12" t="s">
        <v>157</v>
      </c>
      <c r="F4583" s="8" t="s">
        <v>158</v>
      </c>
      <c r="G4583" s="77" t="s">
        <v>13069</v>
      </c>
      <c r="H4583" s="78" t="s">
        <v>13070</v>
      </c>
      <c r="I4583" s="14" t="s">
        <v>13071</v>
      </c>
      <c r="J4583" s="14" t="s">
        <v>14943</v>
      </c>
      <c r="K4583" s="14" t="s">
        <v>29</v>
      </c>
      <c r="L4583" s="15" t="s">
        <v>30</v>
      </c>
      <c r="M4583" s="7" t="s">
        <v>9427</v>
      </c>
      <c r="N4583" s="15" t="s">
        <v>6302</v>
      </c>
      <c r="O4583" s="15" t="s">
        <v>7884</v>
      </c>
      <c r="P4583" s="15" t="s">
        <v>2518</v>
      </c>
      <c r="Q4583" s="15" t="s">
        <v>2521</v>
      </c>
      <c r="R4583" s="20">
        <v>36783</v>
      </c>
      <c r="S4583" s="20">
        <v>45348</v>
      </c>
      <c r="T4583" s="20">
        <v>45713</v>
      </c>
      <c r="U4583" s="20"/>
      <c r="V4583" s="20"/>
      <c r="W4583" s="20"/>
      <c r="X4583" s="17"/>
      <c r="Y4583" s="17"/>
      <c r="Z4583" s="20"/>
      <c r="AA4583" s="18">
        <f t="shared" ca="1" si="355"/>
        <v>25</v>
      </c>
      <c r="AB4583" s="15" t="s">
        <v>7878</v>
      </c>
      <c r="AC4583" s="35" t="str">
        <f t="shared" si="359"/>
        <v>0 anos 11 meses 30 dias</v>
      </c>
      <c r="AD4583" s="35" t="str">
        <f ca="1">IF(AND(V4583="",T4583&lt;TODAY()),"Contrato Encerrado",IF(AND(V4583="",T4583&gt;TODAY()),DATEDIF(TODAY(),T4583,"Y")&amp;" anos"&amp;" "&amp;DATEDIF(TODAY(),T4583,"YM")&amp;" meses"&amp;" "&amp;DATEDIF(TODAY(),T4583,"MD")&amp;" dias",IF(AND(X4583="",V4583&lt;TODAY()),"Contrato Encerrado",IF(AND(X4583="",V4583&gt;TODAY()),DATEDIF(TODAY(),V4583,"Y")&amp;" anos"&amp;" "&amp;DATEDIF(TODAY(),V4583,"YM")&amp;" meses"&amp;" "&amp;DATEDIF(TODAY(),V4583,"MD")&amp;" dias",IF(AND(Z4583="",X4583&lt;TODAY()),"Contrato Encerrado",IF(AND(Z4583="",X4583&gt;TODAY()),DATEDIF(TODAY(),X4583,"Y")&amp;" anos"&amp;" "&amp;DATEDIF(TODAY(),X4583,"YM")&amp;" meses"&amp;" "&amp;DATEDIF(TODAY(),X4583,"MD")&amp;" dias",IF(AND(Z4583&lt;&gt;””,Z4583&lt;TODAY()),"Contrato Encerrado",IF(AND(Z4583&lt;&gt;"",Z4583&gt;TODAY()),DATEDIF(TODAY(),Z4583,"Y")&amp;" anos"&amp;" "&amp;DATEDIF(TODAY(),Z4583,"YM")&amp;" meses"&amp;" "&amp;DATEDIF(TODAY(),Z4583,"MD")&amp;" dias"))))))))</f>
        <v>Contrato Encerrado</v>
      </c>
      <c r="AE4583" s="35">
        <f t="shared" si="356"/>
        <v>365</v>
      </c>
      <c r="AF4583" s="35">
        <f t="shared" si="357"/>
        <v>365</v>
      </c>
      <c r="AG4583" s="17" t="str">
        <f t="shared" si="358"/>
        <v>0 anos 11 meses 30 dias</v>
      </c>
    </row>
    <row r="4584" spans="1:33" ht="11.25" customHeight="1" x14ac:dyDescent="0.2">
      <c r="A4584" s="8" t="s">
        <v>9</v>
      </c>
      <c r="B4584" s="8" t="s">
        <v>13</v>
      </c>
      <c r="C4584" s="22" t="s">
        <v>23</v>
      </c>
      <c r="D4584" s="37">
        <v>2024</v>
      </c>
      <c r="E4584" s="12" t="s">
        <v>157</v>
      </c>
      <c r="F4584" s="8" t="s">
        <v>158</v>
      </c>
      <c r="G4584" s="77" t="s">
        <v>14700</v>
      </c>
      <c r="H4584" s="78" t="s">
        <v>14701</v>
      </c>
      <c r="I4584" s="14" t="s">
        <v>14702</v>
      </c>
      <c r="J4584" s="14" t="s">
        <v>10</v>
      </c>
      <c r="K4584" s="14" t="s">
        <v>29</v>
      </c>
      <c r="L4584" s="15" t="s">
        <v>30</v>
      </c>
      <c r="M4584" s="7" t="s">
        <v>9427</v>
      </c>
      <c r="N4584" s="15" t="s">
        <v>6302</v>
      </c>
      <c r="O4584" s="15" t="s">
        <v>8927</v>
      </c>
      <c r="P4584" s="15" t="s">
        <v>2518</v>
      </c>
      <c r="Q4584" s="15" t="s">
        <v>2521</v>
      </c>
      <c r="R4584" s="20">
        <v>32385</v>
      </c>
      <c r="S4584" s="20">
        <v>45579</v>
      </c>
      <c r="T4584" s="20">
        <v>45943</v>
      </c>
      <c r="U4584" s="20"/>
      <c r="V4584" s="20"/>
      <c r="W4584" s="34"/>
      <c r="X4584" s="17"/>
      <c r="Y4584" s="17"/>
      <c r="Z4584" s="20"/>
      <c r="AA4584" s="18">
        <f t="shared" ca="1" si="355"/>
        <v>37</v>
      </c>
      <c r="AB4584" s="35" t="s">
        <v>7878</v>
      </c>
      <c r="AC4584" s="35" t="str">
        <f t="shared" si="359"/>
        <v>0 anos 11 meses 29 dias</v>
      </c>
      <c r="AD4584" s="35" t="str">
        <f ca="1">IF(AND(V4584="",T4584&lt;TODAY()),"Contrato Encerrado",IF(AND(V4584="",T4584&gt;TODAY()),DATEDIF(TODAY(),T4584,"Y")&amp;" anos"&amp;" "&amp;DATEDIF(TODAY(),T4584,"YM")&amp;" meses"&amp;" "&amp;DATEDIF(TODAY(),T4584,"MD")&amp;" dias",IF(AND(X4584="",V4584&lt;TODAY()),"Contrato Encerrado",IF(AND(X4584="",V4584&gt;TODAY()),DATEDIF(TODAY(),V4584,"Y")&amp;" anos"&amp;" "&amp;DATEDIF(TODAY(),V4584,"YM")&amp;" meses"&amp;" "&amp;DATEDIF(TODAY(),V4584,"MD")&amp;" dias",IF(AND(Z4584="",X4584&lt;TODAY()),"Contrato Encerrado",IF(AND(Z4584="",X4584&gt;TODAY()),DATEDIF(TODAY(),X4584,"Y")&amp;" anos"&amp;" "&amp;DATEDIF(TODAY(),X4584,"YM")&amp;" meses"&amp;" "&amp;DATEDIF(TODAY(),X4584,"MD")&amp;" dias",IF(AND(Z4584&lt;&gt;””,Z4584&lt;TODAY()),"Contrato Encerrado",IF(AND(Z4584&lt;&gt;"",Z4584&gt;TODAY()),DATEDIF(TODAY(),Z4584,"Y")&amp;" anos"&amp;" "&amp;DATEDIF(TODAY(),Z4584,"YM")&amp;" meses"&amp;" "&amp;DATEDIF(TODAY(),Z4584,"MD")&amp;" dias"))))))))</f>
        <v>0 anos 0 meses 6 dias</v>
      </c>
      <c r="AE4584" s="35">
        <f t="shared" si="356"/>
        <v>364</v>
      </c>
      <c r="AF4584" s="35">
        <f t="shared" si="357"/>
        <v>366</v>
      </c>
      <c r="AG4584" s="17" t="str">
        <f t="shared" si="358"/>
        <v>0 anos 11 meses 31 dias</v>
      </c>
    </row>
    <row r="4585" spans="1:33" ht="11.25" customHeight="1" x14ac:dyDescent="0.2">
      <c r="A4585" s="8" t="s">
        <v>9</v>
      </c>
      <c r="B4585" s="8" t="s">
        <v>13</v>
      </c>
      <c r="C4585" s="22" t="s">
        <v>17</v>
      </c>
      <c r="D4585" s="37">
        <v>2023</v>
      </c>
      <c r="E4585" s="23" t="s">
        <v>157</v>
      </c>
      <c r="F4585" s="8" t="s">
        <v>158</v>
      </c>
      <c r="G4585" s="77" t="s">
        <v>7490</v>
      </c>
      <c r="H4585" s="78" t="s">
        <v>7491</v>
      </c>
      <c r="I4585" s="9" t="s">
        <v>7492</v>
      </c>
      <c r="J4585" s="14" t="s">
        <v>14943</v>
      </c>
      <c r="K4585" s="9" t="s">
        <v>29</v>
      </c>
      <c r="L4585" s="24" t="s">
        <v>30</v>
      </c>
      <c r="M4585" s="7" t="s">
        <v>9427</v>
      </c>
      <c r="N4585" s="24" t="s">
        <v>2101</v>
      </c>
      <c r="O4585" s="24"/>
      <c r="P4585" s="24" t="s">
        <v>2518</v>
      </c>
      <c r="Q4585" s="24" t="s">
        <v>4109</v>
      </c>
      <c r="R4585" s="17">
        <v>33092</v>
      </c>
      <c r="S4585" s="17">
        <v>45030</v>
      </c>
      <c r="T4585" s="31">
        <v>45323</v>
      </c>
      <c r="U4585" s="17"/>
      <c r="V4585" s="31"/>
      <c r="W4585" s="17"/>
      <c r="X4585" s="17"/>
      <c r="Y4585" s="17"/>
      <c r="Z4585" s="31"/>
      <c r="AA4585" s="18">
        <f t="shared" ca="1" si="355"/>
        <v>35</v>
      </c>
      <c r="AB4585" s="19" t="s">
        <v>7878</v>
      </c>
      <c r="AC4585" s="35" t="str">
        <f t="shared" si="359"/>
        <v>0 anos 9 meses 18 dias</v>
      </c>
      <c r="AD4585" s="35" t="str">
        <f ca="1">IF(AND(V4585="",T4585&lt;TODAY()),"Contrato Encerrado",IF(AND(V4585="",T4585&gt;TODAY()),DATEDIF(TODAY(),T4585,"Y")&amp;" anos"&amp;" "&amp;DATEDIF(TODAY(),T4585,"YM")&amp;" meses"&amp;" "&amp;DATEDIF(TODAY(),T4585,"MD")&amp;" dias",IF(AND(X4585="",V4585&lt;TODAY()),"Contrato Encerrado",IF(AND(X4585="",V4585&gt;TODAY()),DATEDIF(TODAY(),V4585,"Y")&amp;" anos"&amp;" "&amp;DATEDIF(TODAY(),V4585,"YM")&amp;" meses"&amp;" "&amp;DATEDIF(TODAY(),V4585,"MD")&amp;" dias",IF(AND(Z4585="",X4585&lt;TODAY()),"Contrato Encerrado",IF(AND(Z4585="",X4585&gt;TODAY()),DATEDIF(TODAY(),X4585,"Y")&amp;" anos"&amp;" "&amp;DATEDIF(TODAY(),X4585,"YM")&amp;" meses"&amp;" "&amp;DATEDIF(TODAY(),X4585,"MD")&amp;" dias",IF(AND(Z4585&lt;&gt;””,Z4585&lt;TODAY()),"Contrato Encerrado",IF(AND(Z4585&lt;&gt;"",Z4585&gt;TODAY()),DATEDIF(TODAY(),Z4585,"Y")&amp;" anos"&amp;" "&amp;DATEDIF(TODAY(),Z4585,"YM")&amp;" meses"&amp;" "&amp;DATEDIF(TODAY(),Z4585,"MD")&amp;" dias"))))))))</f>
        <v>Contrato Encerrado</v>
      </c>
      <c r="AE4585" s="35">
        <f t="shared" si="356"/>
        <v>293</v>
      </c>
      <c r="AF4585" s="35">
        <f t="shared" si="357"/>
        <v>437</v>
      </c>
      <c r="AG4585" s="17" t="str">
        <f t="shared" si="358"/>
        <v>1 anos 2 meses 12 dias</v>
      </c>
    </row>
    <row r="4586" spans="1:33" ht="11.25" customHeight="1" x14ac:dyDescent="0.2">
      <c r="A4586" s="8" t="s">
        <v>9</v>
      </c>
      <c r="B4586" s="10" t="s">
        <v>13</v>
      </c>
      <c r="C4586" s="11" t="s">
        <v>22</v>
      </c>
      <c r="D4586" s="36">
        <v>2022</v>
      </c>
      <c r="E4586" s="12" t="s">
        <v>1111</v>
      </c>
      <c r="F4586" s="8" t="s">
        <v>1112</v>
      </c>
      <c r="G4586" s="77" t="s">
        <v>1161</v>
      </c>
      <c r="H4586" s="78" t="s">
        <v>1162</v>
      </c>
      <c r="I4586" s="14" t="s">
        <v>1163</v>
      </c>
      <c r="J4586" s="14" t="s">
        <v>1302</v>
      </c>
      <c r="K4586" s="14" t="s">
        <v>29</v>
      </c>
      <c r="L4586" s="15" t="s">
        <v>30</v>
      </c>
      <c r="M4586" s="7" t="s">
        <v>9427</v>
      </c>
      <c r="N4586" s="16" t="s">
        <v>2120</v>
      </c>
      <c r="O4586" s="16"/>
      <c r="P4586" s="16" t="s">
        <v>2517</v>
      </c>
      <c r="Q4586" s="16" t="s">
        <v>2522</v>
      </c>
      <c r="R4586" s="31">
        <v>32390</v>
      </c>
      <c r="S4586" s="31">
        <v>44396</v>
      </c>
      <c r="T4586" s="31">
        <v>44916</v>
      </c>
      <c r="U4586" s="31"/>
      <c r="V4586" s="31"/>
      <c r="W4586" s="31"/>
      <c r="X4586" s="17"/>
      <c r="Y4586" s="17"/>
      <c r="Z4586" s="31"/>
      <c r="AA4586" s="18">
        <f t="shared" ca="1" si="355"/>
        <v>37</v>
      </c>
      <c r="AB4586" s="19" t="s">
        <v>7878</v>
      </c>
      <c r="AC4586" s="35" t="str">
        <f t="shared" si="359"/>
        <v>1 anos 5 meses 2 dias</v>
      </c>
      <c r="AD4586" s="35" t="str">
        <f ca="1">IF(AND(V4586="",T4586&lt;TODAY()),"Contrato Encerrado",IF(AND(V4586="",T4586&gt;TODAY()),DATEDIF(TODAY(),T4586,"Y")&amp;" anos"&amp;" "&amp;DATEDIF(TODAY(),T4586,"YM")&amp;" meses"&amp;" "&amp;DATEDIF(TODAY(),T4586,"MD")&amp;" dias",IF(AND(X4586="",V4586&lt;TODAY()),"Contrato Encerrado",IF(AND(X4586="",V4586&gt;TODAY()),DATEDIF(TODAY(),V4586,"Y")&amp;" anos"&amp;" "&amp;DATEDIF(TODAY(),V4586,"YM")&amp;" meses"&amp;" "&amp;DATEDIF(TODAY(),V4586,"MD")&amp;" dias",IF(AND(Z4586="",X4586&lt;TODAY()),"Contrato Encerrado",IF(AND(Z4586="",X4586&gt;TODAY()),DATEDIF(TODAY(),X4586,"Y")&amp;" anos"&amp;" "&amp;DATEDIF(TODAY(),X4586,"YM")&amp;" meses"&amp;" "&amp;DATEDIF(TODAY(),X4586,"MD")&amp;" dias",IF(AND(Z4586&lt;&gt;””,Z4586&lt;TODAY()),"Contrato Encerrado",IF(AND(Z4586&lt;&gt;"",Z4586&gt;TODAY()),DATEDIF(TODAY(),Z4586,"Y")&amp;" anos"&amp;" "&amp;DATEDIF(TODAY(),Z4586,"YM")&amp;" meses"&amp;" "&amp;DATEDIF(TODAY(),Z4586,"MD")&amp;" dias"))))))))</f>
        <v>Contrato Encerrado</v>
      </c>
      <c r="AE4586" s="35">
        <f t="shared" si="356"/>
        <v>520</v>
      </c>
      <c r="AF4586" s="35">
        <f t="shared" si="357"/>
        <v>210</v>
      </c>
      <c r="AG4586" s="17" t="str">
        <f t="shared" si="358"/>
        <v>0 anos 6 meses 28 dias</v>
      </c>
    </row>
    <row r="4587" spans="1:33" ht="11.25" customHeight="1" x14ac:dyDescent="0.2">
      <c r="A4587" s="8" t="s">
        <v>9</v>
      </c>
      <c r="B4587" s="10" t="s">
        <v>13</v>
      </c>
      <c r="C4587" s="11" t="s">
        <v>22</v>
      </c>
      <c r="D4587" s="36">
        <v>2021</v>
      </c>
      <c r="E4587" s="14" t="s">
        <v>307</v>
      </c>
      <c r="F4587" s="8" t="s">
        <v>308</v>
      </c>
      <c r="G4587" s="77" t="s">
        <v>3906</v>
      </c>
      <c r="H4587" s="78" t="s">
        <v>3907</v>
      </c>
      <c r="I4587" s="14" t="s">
        <v>3908</v>
      </c>
      <c r="J4587" s="14" t="s">
        <v>1302</v>
      </c>
      <c r="K4587" s="14" t="s">
        <v>29</v>
      </c>
      <c r="L4587" s="15" t="s">
        <v>30</v>
      </c>
      <c r="M4587" s="7" t="s">
        <v>9427</v>
      </c>
      <c r="N4587" s="26" t="s">
        <v>3347</v>
      </c>
      <c r="O4587" s="26"/>
      <c r="P4587" s="26" t="s">
        <v>2517</v>
      </c>
      <c r="Q4587" s="26" t="s">
        <v>2522</v>
      </c>
      <c r="R4587" s="31">
        <v>36770</v>
      </c>
      <c r="S4587" s="31">
        <v>44375</v>
      </c>
      <c r="T4587" s="31">
        <v>44474</v>
      </c>
      <c r="U4587" s="31"/>
      <c r="V4587" s="31"/>
      <c r="W4587" s="31"/>
      <c r="X4587" s="17"/>
      <c r="Y4587" s="17"/>
      <c r="Z4587" s="31"/>
      <c r="AA4587" s="18">
        <f t="shared" ca="1" si="355"/>
        <v>25</v>
      </c>
      <c r="AB4587" s="19" t="s">
        <v>7878</v>
      </c>
      <c r="AC4587" s="35" t="str">
        <f t="shared" si="359"/>
        <v>0 anos 3 meses 7 dias</v>
      </c>
      <c r="AD4587" s="35" t="str">
        <f ca="1">IF(AND(V4587="",T4587&lt;TODAY()),"Contrato Encerrado",IF(AND(V4587="",T4587&gt;TODAY()),DATEDIF(TODAY(),T4587,"Y")&amp;" anos"&amp;" "&amp;DATEDIF(TODAY(),T4587,"YM")&amp;" meses"&amp;" "&amp;DATEDIF(TODAY(),T4587,"MD")&amp;" dias",IF(AND(X4587="",V4587&lt;TODAY()),"Contrato Encerrado",IF(AND(X4587="",V4587&gt;TODAY()),DATEDIF(TODAY(),V4587,"Y")&amp;" anos"&amp;" "&amp;DATEDIF(TODAY(),V4587,"YM")&amp;" meses"&amp;" "&amp;DATEDIF(TODAY(),V4587,"MD")&amp;" dias",IF(AND(Z4587="",X4587&lt;TODAY()),"Contrato Encerrado",IF(AND(Z4587="",X4587&gt;TODAY()),DATEDIF(TODAY(),X4587,"Y")&amp;" anos"&amp;" "&amp;DATEDIF(TODAY(),X4587,"YM")&amp;" meses"&amp;" "&amp;DATEDIF(TODAY(),X4587,"MD")&amp;" dias",IF(AND(Z4587&lt;&gt;””,Z4587&lt;TODAY()),"Contrato Encerrado",IF(AND(Z4587&lt;&gt;"",Z4587&gt;TODAY()),DATEDIF(TODAY(),Z4587,"Y")&amp;" anos"&amp;" "&amp;DATEDIF(TODAY(),Z4587,"YM")&amp;" meses"&amp;" "&amp;DATEDIF(TODAY(),Z4587,"MD")&amp;" dias"))))))))</f>
        <v>Contrato Encerrado</v>
      </c>
      <c r="AE4587" s="35">
        <f t="shared" si="356"/>
        <v>99</v>
      </c>
      <c r="AF4587" s="35">
        <f t="shared" si="357"/>
        <v>631</v>
      </c>
      <c r="AG4587" s="17" t="str">
        <f t="shared" si="358"/>
        <v>1 anos 8 meses 22 dias</v>
      </c>
    </row>
    <row r="4588" spans="1:33" ht="11.25" customHeight="1" x14ac:dyDescent="0.2">
      <c r="A4588" s="8" t="s">
        <v>9</v>
      </c>
      <c r="B4588" s="8" t="s">
        <v>13</v>
      </c>
      <c r="C4588" s="22" t="s">
        <v>14</v>
      </c>
      <c r="D4588" s="37">
        <v>2024</v>
      </c>
      <c r="E4588" s="12" t="s">
        <v>307</v>
      </c>
      <c r="F4588" s="8" t="s">
        <v>308</v>
      </c>
      <c r="G4588" s="77" t="s">
        <v>11736</v>
      </c>
      <c r="H4588" s="78" t="s">
        <v>11737</v>
      </c>
      <c r="I4588" s="14" t="s">
        <v>11738</v>
      </c>
      <c r="J4588" s="14" t="s">
        <v>10</v>
      </c>
      <c r="K4588" s="14" t="s">
        <v>29</v>
      </c>
      <c r="L4588" s="15" t="s">
        <v>30</v>
      </c>
      <c r="M4588" s="7" t="s">
        <v>9427</v>
      </c>
      <c r="N4588" s="15" t="s">
        <v>2098</v>
      </c>
      <c r="O4588" s="15" t="s">
        <v>7899</v>
      </c>
      <c r="P4588" s="15" t="s">
        <v>2518</v>
      </c>
      <c r="Q4588" s="15" t="s">
        <v>2523</v>
      </c>
      <c r="R4588" s="20">
        <v>33051</v>
      </c>
      <c r="S4588" s="20">
        <v>45317</v>
      </c>
      <c r="T4588" s="70">
        <v>46043</v>
      </c>
      <c r="U4588" s="70"/>
      <c r="V4588" s="20"/>
      <c r="W4588" s="20"/>
      <c r="X4588" s="17"/>
      <c r="Y4588" s="17"/>
      <c r="Z4588" s="20"/>
      <c r="AA4588" s="18">
        <f t="shared" ca="1" si="355"/>
        <v>35</v>
      </c>
      <c r="AB4588" s="15" t="s">
        <v>7878</v>
      </c>
      <c r="AC4588" s="35" t="str">
        <f t="shared" si="359"/>
        <v>1 anos 11 meses 26 dias</v>
      </c>
      <c r="AD4588" s="35" t="str">
        <f ca="1">IF(AND(V4588="",T4588&lt;TODAY()),"Contrato Encerrado",IF(AND(V4588="",T4588&gt;TODAY()),DATEDIF(TODAY(),T4588,"Y")&amp;" anos"&amp;" "&amp;DATEDIF(TODAY(),T4588,"YM")&amp;" meses"&amp;" "&amp;DATEDIF(TODAY(),T4588,"MD")&amp;" dias",IF(AND(X4588="",V4588&lt;TODAY()),"Contrato Encerrado",IF(AND(X4588="",V4588&gt;TODAY()),DATEDIF(TODAY(),V4588,"Y")&amp;" anos"&amp;" "&amp;DATEDIF(TODAY(),V4588,"YM")&amp;" meses"&amp;" "&amp;DATEDIF(TODAY(),V4588,"MD")&amp;" dias",IF(AND(Z4588="",X4588&lt;TODAY()),"Contrato Encerrado",IF(AND(Z4588="",X4588&gt;TODAY()),DATEDIF(TODAY(),X4588,"Y")&amp;" anos"&amp;" "&amp;DATEDIF(TODAY(),X4588,"YM")&amp;" meses"&amp;" "&amp;DATEDIF(TODAY(),X4588,"MD")&amp;" dias",IF(AND(Z4588&lt;&gt;””,Z4588&lt;TODAY()),"Contrato Encerrado",IF(AND(Z4588&lt;&gt;"",Z4588&gt;TODAY()),DATEDIF(TODAY(),Z4588,"Y")&amp;" anos"&amp;" "&amp;DATEDIF(TODAY(),Z4588,"YM")&amp;" meses"&amp;" "&amp;DATEDIF(TODAY(),Z4588,"MD")&amp;" dias"))))))))</f>
        <v>0 anos 3 meses 14 dias</v>
      </c>
      <c r="AE4588" s="35">
        <f t="shared" si="356"/>
        <v>726</v>
      </c>
      <c r="AF4588" s="35">
        <f t="shared" si="357"/>
        <v>4</v>
      </c>
      <c r="AG4588" s="17" t="str">
        <f t="shared" si="358"/>
        <v>0 anos 0 meses 4 dias</v>
      </c>
    </row>
    <row r="4589" spans="1:33" ht="11.25" customHeight="1" x14ac:dyDescent="0.2">
      <c r="A4589" s="8" t="s">
        <v>9</v>
      </c>
      <c r="B4589" s="8" t="s">
        <v>13</v>
      </c>
      <c r="C4589" s="22" t="s">
        <v>15</v>
      </c>
      <c r="D4589" s="37">
        <v>2023</v>
      </c>
      <c r="E4589" s="23" t="s">
        <v>27</v>
      </c>
      <c r="F4589" s="8" t="s">
        <v>28</v>
      </c>
      <c r="G4589" s="77" t="s">
        <v>7493</v>
      </c>
      <c r="H4589" s="78" t="s">
        <v>7494</v>
      </c>
      <c r="I4589" s="9" t="s">
        <v>7495</v>
      </c>
      <c r="J4589" s="14" t="s">
        <v>1302</v>
      </c>
      <c r="K4589" s="9" t="s">
        <v>29</v>
      </c>
      <c r="L4589" s="24" t="s">
        <v>30</v>
      </c>
      <c r="M4589" s="7" t="s">
        <v>9427</v>
      </c>
      <c r="N4589" s="15" t="s">
        <v>2098</v>
      </c>
      <c r="O4589" s="24"/>
      <c r="P4589" s="24" t="s">
        <v>2518</v>
      </c>
      <c r="Q4589" s="24" t="s">
        <v>4109</v>
      </c>
      <c r="R4589" s="17">
        <v>38000</v>
      </c>
      <c r="S4589" s="17">
        <v>44998</v>
      </c>
      <c r="T4589" s="31">
        <v>45323</v>
      </c>
      <c r="U4589" s="17"/>
      <c r="V4589" s="31"/>
      <c r="W4589" s="17"/>
      <c r="X4589" s="17"/>
      <c r="Y4589" s="17"/>
      <c r="Z4589" s="31"/>
      <c r="AA4589" s="18">
        <f t="shared" ca="1" si="355"/>
        <v>21</v>
      </c>
      <c r="AB4589" s="19" t="s">
        <v>7878</v>
      </c>
      <c r="AC4589" s="35" t="str">
        <f t="shared" si="359"/>
        <v>0 anos 10 meses 19 dias</v>
      </c>
      <c r="AD4589" s="35" t="str">
        <f ca="1">IF(AND(V4589="",T4589&lt;TODAY()),"Contrato Encerrado",IF(AND(V4589="",T4589&gt;TODAY()),DATEDIF(TODAY(),T4589,"Y")&amp;" anos"&amp;" "&amp;DATEDIF(TODAY(),T4589,"YM")&amp;" meses"&amp;" "&amp;DATEDIF(TODAY(),T4589,"MD")&amp;" dias",IF(AND(X4589="",V4589&lt;TODAY()),"Contrato Encerrado",IF(AND(X4589="",V4589&gt;TODAY()),DATEDIF(TODAY(),V4589,"Y")&amp;" anos"&amp;" "&amp;DATEDIF(TODAY(),V4589,"YM")&amp;" meses"&amp;" "&amp;DATEDIF(TODAY(),V4589,"MD")&amp;" dias",IF(AND(Z4589="",X4589&lt;TODAY()),"Contrato Encerrado",IF(AND(Z4589="",X4589&gt;TODAY()),DATEDIF(TODAY(),X4589,"Y")&amp;" anos"&amp;" "&amp;DATEDIF(TODAY(),X4589,"YM")&amp;" meses"&amp;" "&amp;DATEDIF(TODAY(),X4589,"MD")&amp;" dias",IF(AND(Z4589&lt;&gt;””,Z4589&lt;TODAY()),"Contrato Encerrado",IF(AND(Z4589&lt;&gt;"",Z4589&gt;TODAY()),DATEDIF(TODAY(),Z4589,"Y")&amp;" anos"&amp;" "&amp;DATEDIF(TODAY(),Z4589,"YM")&amp;" meses"&amp;" "&amp;DATEDIF(TODAY(),Z4589,"MD")&amp;" dias"))))))))</f>
        <v>Contrato Encerrado</v>
      </c>
      <c r="AE4589" s="35">
        <f t="shared" si="356"/>
        <v>325</v>
      </c>
      <c r="AF4589" s="35">
        <f t="shared" si="357"/>
        <v>405</v>
      </c>
      <c r="AG4589" s="17" t="str">
        <f t="shared" si="358"/>
        <v>1 anos 1 meses 8 dias</v>
      </c>
    </row>
    <row r="4590" spans="1:33" ht="11.25" customHeight="1" x14ac:dyDescent="0.2">
      <c r="A4590" s="8" t="s">
        <v>9</v>
      </c>
      <c r="B4590" s="10" t="s">
        <v>13</v>
      </c>
      <c r="C4590" s="11" t="s">
        <v>23</v>
      </c>
      <c r="D4590" s="36">
        <v>2021</v>
      </c>
      <c r="E4590" s="12" t="s">
        <v>1708</v>
      </c>
      <c r="F4590" s="8" t="s">
        <v>1709</v>
      </c>
      <c r="G4590" s="77" t="s">
        <v>1719</v>
      </c>
      <c r="H4590" s="78" t="s">
        <v>1720</v>
      </c>
      <c r="I4590" s="14" t="s">
        <v>1721</v>
      </c>
      <c r="J4590" s="14" t="s">
        <v>1302</v>
      </c>
      <c r="K4590" s="14" t="s">
        <v>29</v>
      </c>
      <c r="L4590" s="15" t="s">
        <v>30</v>
      </c>
      <c r="M4590" s="7" t="s">
        <v>9427</v>
      </c>
      <c r="N4590" s="15" t="s">
        <v>2103</v>
      </c>
      <c r="O4590" s="26"/>
      <c r="P4590" s="26" t="s">
        <v>2517</v>
      </c>
      <c r="Q4590" s="26" t="s">
        <v>2522</v>
      </c>
      <c r="R4590" s="31">
        <v>37272</v>
      </c>
      <c r="S4590" s="31">
        <v>44470</v>
      </c>
      <c r="T4590" s="31">
        <v>44713</v>
      </c>
      <c r="U4590" s="31"/>
      <c r="V4590" s="31"/>
      <c r="W4590" s="31"/>
      <c r="X4590" s="17"/>
      <c r="Y4590" s="17"/>
      <c r="Z4590" s="31"/>
      <c r="AA4590" s="18">
        <f t="shared" ca="1" si="355"/>
        <v>23</v>
      </c>
      <c r="AB4590" s="19" t="s">
        <v>7878</v>
      </c>
      <c r="AC4590" s="35" t="str">
        <f t="shared" si="359"/>
        <v>0 anos 8 meses 0 dias</v>
      </c>
      <c r="AD4590" s="35" t="str">
        <f ca="1">IF(AND(V4590="",T4590&lt;TODAY()),"Contrato Encerrado",IF(AND(V4590="",T4590&gt;TODAY()),DATEDIF(TODAY(),T4590,"Y")&amp;" anos"&amp;" "&amp;DATEDIF(TODAY(),T4590,"YM")&amp;" meses"&amp;" "&amp;DATEDIF(TODAY(),T4590,"MD")&amp;" dias",IF(AND(X4590="",V4590&lt;TODAY()),"Contrato Encerrado",IF(AND(X4590="",V4590&gt;TODAY()),DATEDIF(TODAY(),V4590,"Y")&amp;" anos"&amp;" "&amp;DATEDIF(TODAY(),V4590,"YM")&amp;" meses"&amp;" "&amp;DATEDIF(TODAY(),V4590,"MD")&amp;" dias",IF(AND(Z4590="",X4590&lt;TODAY()),"Contrato Encerrado",IF(AND(Z4590="",X4590&gt;TODAY()),DATEDIF(TODAY(),X4590,"Y")&amp;" anos"&amp;" "&amp;DATEDIF(TODAY(),X4590,"YM")&amp;" meses"&amp;" "&amp;DATEDIF(TODAY(),X4590,"MD")&amp;" dias",IF(AND(Z4590&lt;&gt;””,Z4590&lt;TODAY()),"Contrato Encerrado",IF(AND(Z4590&lt;&gt;"",Z4590&gt;TODAY()),DATEDIF(TODAY(),Z4590,"Y")&amp;" anos"&amp;" "&amp;DATEDIF(TODAY(),Z4590,"YM")&amp;" meses"&amp;" "&amp;DATEDIF(TODAY(),Z4590,"MD")&amp;" dias"))))))))</f>
        <v>Contrato Encerrado</v>
      </c>
      <c r="AE4590" s="35">
        <f t="shared" si="356"/>
        <v>243</v>
      </c>
      <c r="AF4590" s="35">
        <f t="shared" si="357"/>
        <v>487</v>
      </c>
      <c r="AG4590" s="17" t="str">
        <f t="shared" si="358"/>
        <v>1 anos 4 meses 1 dias</v>
      </c>
    </row>
    <row r="4591" spans="1:33" ht="11.25" customHeight="1" x14ac:dyDescent="0.2">
      <c r="A4591" s="8" t="s">
        <v>9</v>
      </c>
      <c r="B4591" s="8" t="s">
        <v>13</v>
      </c>
      <c r="C4591" s="22" t="s">
        <v>15</v>
      </c>
      <c r="D4591" s="37">
        <v>2023</v>
      </c>
      <c r="E4591" s="23" t="s">
        <v>79</v>
      </c>
      <c r="F4591" s="8" t="s">
        <v>80</v>
      </c>
      <c r="G4591" s="77" t="s">
        <v>7496</v>
      </c>
      <c r="H4591" s="78" t="s">
        <v>7497</v>
      </c>
      <c r="I4591" s="9" t="s">
        <v>7498</v>
      </c>
      <c r="J4591" s="14" t="s">
        <v>14943</v>
      </c>
      <c r="K4591" s="9" t="s">
        <v>29</v>
      </c>
      <c r="L4591" s="24" t="s">
        <v>30</v>
      </c>
      <c r="M4591" s="7" t="s">
        <v>9427</v>
      </c>
      <c r="N4591" s="24" t="s">
        <v>6233</v>
      </c>
      <c r="O4591" s="24"/>
      <c r="P4591" s="24" t="s">
        <v>2518</v>
      </c>
      <c r="Q4591" s="24" t="s">
        <v>2523</v>
      </c>
      <c r="R4591" s="17">
        <v>37268</v>
      </c>
      <c r="S4591" s="17">
        <v>44986</v>
      </c>
      <c r="T4591" s="70">
        <v>45716</v>
      </c>
      <c r="U4591" s="31"/>
      <c r="V4591" s="31"/>
      <c r="W4591" s="17"/>
      <c r="X4591" s="17"/>
      <c r="Y4591" s="17"/>
      <c r="Z4591" s="20"/>
      <c r="AA4591" s="18">
        <f t="shared" ca="1" si="355"/>
        <v>23</v>
      </c>
      <c r="AB4591" s="19" t="s">
        <v>7878</v>
      </c>
      <c r="AC4591" s="35" t="str">
        <f t="shared" si="359"/>
        <v>1 anos 11 meses 27 dias</v>
      </c>
      <c r="AD4591" s="35" t="str">
        <f ca="1">IF(AND(V4591="",T4591&lt;TODAY()),"Contrato Encerrado",IF(AND(V4591="",T4591&gt;TODAY()),DATEDIF(TODAY(),T4591,"Y")&amp;" anos"&amp;" "&amp;DATEDIF(TODAY(),T4591,"YM")&amp;" meses"&amp;" "&amp;DATEDIF(TODAY(),T4591,"MD")&amp;" dias",IF(AND(X4591="",V4591&lt;TODAY()),"Contrato Encerrado",IF(AND(X4591="",V4591&gt;TODAY()),DATEDIF(TODAY(),V4591,"Y")&amp;" anos"&amp;" "&amp;DATEDIF(TODAY(),V4591,"YM")&amp;" meses"&amp;" "&amp;DATEDIF(TODAY(),V4591,"MD")&amp;" dias",IF(AND(Z4591="",X4591&lt;TODAY()),"Contrato Encerrado",IF(AND(Z4591="",X4591&gt;TODAY()),DATEDIF(TODAY(),X4591,"Y")&amp;" anos"&amp;" "&amp;DATEDIF(TODAY(),X4591,"YM")&amp;" meses"&amp;" "&amp;DATEDIF(TODAY(),X4591,"MD")&amp;" dias",IF(AND(Z4591&lt;&gt;””,Z4591&lt;TODAY()),"Contrato Encerrado",IF(AND(Z4591&lt;&gt;"",Z4591&gt;TODAY()),DATEDIF(TODAY(),Z4591,"Y")&amp;" anos"&amp;" "&amp;DATEDIF(TODAY(),Z4591,"YM")&amp;" meses"&amp;" "&amp;DATEDIF(TODAY(),Z4591,"MD")&amp;" dias"))))))))</f>
        <v>Contrato Encerrado</v>
      </c>
      <c r="AE4591" s="35">
        <f t="shared" si="356"/>
        <v>730</v>
      </c>
      <c r="AF4591" s="35">
        <f t="shared" si="357"/>
        <v>0</v>
      </c>
      <c r="AG4591" s="17" t="str">
        <f t="shared" si="358"/>
        <v>ESTÁGIO COMPLETOU 2 ANOS</v>
      </c>
    </row>
    <row r="4592" spans="1:33" ht="11.25" customHeight="1" x14ac:dyDescent="0.2">
      <c r="A4592" s="8" t="s">
        <v>9</v>
      </c>
      <c r="B4592" s="8" t="s">
        <v>13</v>
      </c>
      <c r="C4592" s="22" t="s">
        <v>16</v>
      </c>
      <c r="D4592" s="37">
        <v>2025</v>
      </c>
      <c r="E4592" s="12" t="s">
        <v>1755</v>
      </c>
      <c r="F4592" s="8" t="s">
        <v>1756</v>
      </c>
      <c r="G4592" s="9" t="s">
        <v>16470</v>
      </c>
      <c r="H4592" s="8" t="s">
        <v>16471</v>
      </c>
      <c r="I4592" s="14" t="s">
        <v>16472</v>
      </c>
      <c r="J4592" s="14" t="s">
        <v>10</v>
      </c>
      <c r="K4592" s="14" t="s">
        <v>29</v>
      </c>
      <c r="L4592" s="15" t="s">
        <v>30</v>
      </c>
      <c r="M4592" s="7" t="s">
        <v>9427</v>
      </c>
      <c r="N4592" s="15" t="s">
        <v>2103</v>
      </c>
      <c r="O4592" s="15" t="s">
        <v>9474</v>
      </c>
      <c r="P4592" s="15" t="s">
        <v>2518</v>
      </c>
      <c r="Q4592" s="15" t="s">
        <v>2523</v>
      </c>
      <c r="R4592" s="20">
        <v>37250</v>
      </c>
      <c r="S4592" s="20">
        <v>45722</v>
      </c>
      <c r="T4592" s="20">
        <v>46086</v>
      </c>
      <c r="U4592" s="20"/>
      <c r="V4592" s="20"/>
      <c r="W4592" s="20"/>
      <c r="X4592" s="17"/>
      <c r="Y4592" s="17"/>
      <c r="Z4592" s="20"/>
      <c r="AA4592" s="21">
        <f t="shared" ca="1" si="355"/>
        <v>23</v>
      </c>
      <c r="AB4592" s="20" t="s">
        <v>7877</v>
      </c>
      <c r="AC4592" s="35" t="str">
        <f t="shared" si="359"/>
        <v>0 anos 11 meses 27 dias</v>
      </c>
      <c r="AD4592" s="35" t="str">
        <f ca="1">IF(AND(V4592="",T4592&lt;TODAY()),"Contrato Encerrado",IF(AND(V4592="",T4592&gt;TODAY()),DATEDIF(TODAY(),T4592,"Y")&amp;" anos"&amp;" "&amp;DATEDIF(TODAY(),T4592,"YM")&amp;" meses"&amp;" "&amp;DATEDIF(TODAY(),T4592,"MD")&amp;" dias",IF(AND(X4592="",V4592&lt;TODAY()),"Contrato Encerrado",IF(AND(X4592="",V4592&gt;TODAY()),DATEDIF(TODAY(),V4592,"Y")&amp;" anos"&amp;" "&amp;DATEDIF(TODAY(),V4592,"YM")&amp;" meses"&amp;" "&amp;DATEDIF(TODAY(),V4592,"MD")&amp;" dias",IF(AND(Z4592="",X4592&lt;TODAY()),"Contrato Encerrado",IF(AND(Z4592="",X4592&gt;TODAY()),DATEDIF(TODAY(),X4592,"Y")&amp;" anos"&amp;" "&amp;DATEDIF(TODAY(),X4592,"YM")&amp;" meses"&amp;" "&amp;DATEDIF(TODAY(),X4592,"MD")&amp;" dias",IF(AND(Z4592&lt;&gt;””,Z4592&lt;TODAY()),"Contrato Encerrado",IF(AND(Z4592&lt;&gt;"",Z4592&gt;TODAY()),DATEDIF(TODAY(),Z4592,"Y")&amp;" anos"&amp;" "&amp;DATEDIF(TODAY(),Z4592,"YM")&amp;" meses"&amp;" "&amp;DATEDIF(TODAY(),Z4592,"MD")&amp;" dias"))))))))</f>
        <v>0 anos 4 meses 26 dias</v>
      </c>
      <c r="AE4592" s="35">
        <f t="shared" si="356"/>
        <v>364</v>
      </c>
      <c r="AF4592" s="35">
        <f t="shared" si="357"/>
        <v>366</v>
      </c>
      <c r="AG4592" s="17" t="str">
        <f t="shared" si="358"/>
        <v>0 anos 11 meses 31 dias</v>
      </c>
    </row>
    <row r="4593" spans="1:33" ht="11.25" customHeight="1" x14ac:dyDescent="0.2">
      <c r="A4593" s="8" t="s">
        <v>9</v>
      </c>
      <c r="B4593" s="8" t="s">
        <v>13</v>
      </c>
      <c r="C4593" s="22" t="s">
        <v>17</v>
      </c>
      <c r="D4593" s="37">
        <v>2024</v>
      </c>
      <c r="E4593" s="12" t="s">
        <v>79</v>
      </c>
      <c r="F4593" s="8" t="s">
        <v>80</v>
      </c>
      <c r="G4593" s="77" t="s">
        <v>13488</v>
      </c>
      <c r="H4593" s="78" t="s">
        <v>13489</v>
      </c>
      <c r="I4593" s="14" t="s">
        <v>13490</v>
      </c>
      <c r="J4593" s="14" t="s">
        <v>10</v>
      </c>
      <c r="K4593" s="14" t="s">
        <v>29</v>
      </c>
      <c r="L4593" s="15" t="s">
        <v>30</v>
      </c>
      <c r="M4593" s="7" t="s">
        <v>9427</v>
      </c>
      <c r="N4593" s="15" t="s">
        <v>2100</v>
      </c>
      <c r="O4593" s="15" t="s">
        <v>10152</v>
      </c>
      <c r="P4593" s="15" t="s">
        <v>2518</v>
      </c>
      <c r="Q4593" s="15" t="s">
        <v>2523</v>
      </c>
      <c r="R4593" s="30">
        <v>37996</v>
      </c>
      <c r="S4593" s="30">
        <v>45418</v>
      </c>
      <c r="T4593" s="70">
        <v>46147</v>
      </c>
      <c r="U4593" s="20"/>
      <c r="V4593" s="20"/>
      <c r="W4593" s="30"/>
      <c r="X4593" s="17"/>
      <c r="Y4593" s="17"/>
      <c r="Z4593" s="20"/>
      <c r="AA4593" s="18">
        <f t="shared" ca="1" si="355"/>
        <v>21</v>
      </c>
      <c r="AB4593" s="15" t="s">
        <v>7878</v>
      </c>
      <c r="AC4593" s="35" t="str">
        <f t="shared" si="359"/>
        <v>1 anos 11 meses 29 dias</v>
      </c>
      <c r="AD4593" s="35" t="str">
        <f ca="1">IF(AND(V4593="",T4593&lt;TODAY()),"Contrato Encerrado",IF(AND(V4593="",T4593&gt;TODAY()),DATEDIF(TODAY(),T4593,"Y")&amp;" anos"&amp;" "&amp;DATEDIF(TODAY(),T4593,"YM")&amp;" meses"&amp;" "&amp;DATEDIF(TODAY(),T4593,"MD")&amp;" dias",IF(AND(X4593="",V4593&lt;TODAY()),"Contrato Encerrado",IF(AND(X4593="",V4593&gt;TODAY()),DATEDIF(TODAY(),V4593,"Y")&amp;" anos"&amp;" "&amp;DATEDIF(TODAY(),V4593,"YM")&amp;" meses"&amp;" "&amp;DATEDIF(TODAY(),V4593,"MD")&amp;" dias",IF(AND(Z4593="",X4593&lt;TODAY()),"Contrato Encerrado",IF(AND(Z4593="",X4593&gt;TODAY()),DATEDIF(TODAY(),X4593,"Y")&amp;" anos"&amp;" "&amp;DATEDIF(TODAY(),X4593,"YM")&amp;" meses"&amp;" "&amp;DATEDIF(TODAY(),X4593,"MD")&amp;" dias",IF(AND(Z4593&lt;&gt;””,Z4593&lt;TODAY()),"Contrato Encerrado",IF(AND(Z4593&lt;&gt;"",Z4593&gt;TODAY()),DATEDIF(TODAY(),Z4593,"Y")&amp;" anos"&amp;" "&amp;DATEDIF(TODAY(),Z4593,"YM")&amp;" meses"&amp;" "&amp;DATEDIF(TODAY(),Z4593,"MD")&amp;" dias"))))))))</f>
        <v>0 anos 6 meses 28 dias</v>
      </c>
      <c r="AE4593" s="35">
        <f t="shared" si="356"/>
        <v>729</v>
      </c>
      <c r="AF4593" s="35">
        <f t="shared" si="357"/>
        <v>1</v>
      </c>
      <c r="AG4593" s="17" t="str">
        <f t="shared" si="358"/>
        <v>0 anos 0 meses 1 dias</v>
      </c>
    </row>
    <row r="4594" spans="1:33" ht="11.25" customHeight="1" x14ac:dyDescent="0.2">
      <c r="A4594" s="8" t="s">
        <v>9</v>
      </c>
      <c r="B4594" s="10" t="s">
        <v>13</v>
      </c>
      <c r="C4594" s="11" t="s">
        <v>25</v>
      </c>
      <c r="D4594" s="36">
        <v>2021</v>
      </c>
      <c r="E4594" s="12" t="s">
        <v>157</v>
      </c>
      <c r="F4594" s="8" t="s">
        <v>14588</v>
      </c>
      <c r="G4594" s="77" t="s">
        <v>3909</v>
      </c>
      <c r="H4594" s="78" t="s">
        <v>15146</v>
      </c>
      <c r="I4594" s="14" t="s">
        <v>3910</v>
      </c>
      <c r="J4594" s="14" t="s">
        <v>10</v>
      </c>
      <c r="K4594" s="14" t="s">
        <v>29</v>
      </c>
      <c r="L4594" s="15" t="s">
        <v>81</v>
      </c>
      <c r="M4594" s="7" t="s">
        <v>14548</v>
      </c>
      <c r="N4594" s="26" t="s">
        <v>14571</v>
      </c>
      <c r="O4594" s="15" t="s">
        <v>9560</v>
      </c>
      <c r="P4594" s="26" t="s">
        <v>2516</v>
      </c>
      <c r="Q4594" s="26" t="s">
        <v>14553</v>
      </c>
      <c r="R4594" s="31">
        <v>38117</v>
      </c>
      <c r="S4594" s="31">
        <v>44531</v>
      </c>
      <c r="T4594" s="111">
        <v>44561</v>
      </c>
      <c r="U4594" s="31">
        <v>45414</v>
      </c>
      <c r="V4594" s="31">
        <v>46143</v>
      </c>
      <c r="W4594" s="17"/>
      <c r="X4594" s="17"/>
      <c r="Y4594" s="17"/>
      <c r="Z4594" s="20"/>
      <c r="AA4594" s="18">
        <f t="shared" ca="1" si="355"/>
        <v>21</v>
      </c>
      <c r="AB4594" s="19" t="s">
        <v>7878</v>
      </c>
      <c r="AC4594" s="35" t="str">
        <f t="shared" si="359"/>
        <v>2 anos 0 meses 29 dias</v>
      </c>
      <c r="AD4594" s="35" t="str">
        <f ca="1">IF(AND(V4594="",T4594&lt;TODAY()),"Contrato Encerrado",IF(AND(V4594="",T4594&gt;TODAY()),DATEDIF(TODAY(),T4594,"Y")&amp;" anos"&amp;" "&amp;DATEDIF(TODAY(),T4594,"YM")&amp;" meses"&amp;" "&amp;DATEDIF(TODAY(),T4594,"MD")&amp;" dias",IF(AND(X4594="",V4594&lt;TODAY()),"Contrato Encerrado",IF(AND(X4594="",V4594&gt;TODAY()),DATEDIF(TODAY(),V4594,"Y")&amp;" anos"&amp;" "&amp;DATEDIF(TODAY(),V4594,"YM")&amp;" meses"&amp;" "&amp;DATEDIF(TODAY(),V4594,"MD")&amp;" dias",IF(AND(Z4594="",X4594&lt;TODAY()),"Contrato Encerrado",IF(AND(Z4594="",X4594&gt;TODAY()),DATEDIF(TODAY(),X4594,"Y")&amp;" anos"&amp;" "&amp;DATEDIF(TODAY(),X4594,"YM")&amp;" meses"&amp;" "&amp;DATEDIF(TODAY(),X4594,"MD")&amp;" dias",IF(AND(Z4594&lt;&gt;””,Z4594&lt;TODAY()),"Contrato Encerrado",IF(AND(Z4594&lt;&gt;"",Z4594&gt;TODAY()),DATEDIF(TODAY(),Z4594,"Y")&amp;" anos"&amp;" "&amp;DATEDIF(TODAY(),Z4594,"YM")&amp;" meses"&amp;" "&amp;DATEDIF(TODAY(),Z4594,"MD")&amp;" dias"))))))))</f>
        <v>0 anos 6 meses 24 dias</v>
      </c>
      <c r="AE4594" s="35">
        <f t="shared" si="356"/>
        <v>759</v>
      </c>
      <c r="AF4594" s="35">
        <f t="shared" si="357"/>
        <v>-29</v>
      </c>
      <c r="AG4594" s="17" t="str">
        <f t="shared" si="358"/>
        <v>ESTÁGIO COMPLETOU 2 ANOS</v>
      </c>
    </row>
    <row r="4595" spans="1:33" ht="11.25" customHeight="1" x14ac:dyDescent="0.2">
      <c r="A4595" s="8" t="s">
        <v>9</v>
      </c>
      <c r="B4595" s="8" t="s">
        <v>13</v>
      </c>
      <c r="C4595" s="22" t="s">
        <v>15</v>
      </c>
      <c r="D4595" s="37">
        <v>2023</v>
      </c>
      <c r="E4595" s="23" t="s">
        <v>157</v>
      </c>
      <c r="F4595" s="8" t="s">
        <v>158</v>
      </c>
      <c r="G4595" s="77" t="s">
        <v>7499</v>
      </c>
      <c r="H4595" s="78" t="s">
        <v>7500</v>
      </c>
      <c r="I4595" s="9" t="s">
        <v>7501</v>
      </c>
      <c r="J4595" s="14" t="s">
        <v>14943</v>
      </c>
      <c r="K4595" s="9" t="s">
        <v>29</v>
      </c>
      <c r="L4595" s="24" t="s">
        <v>30</v>
      </c>
      <c r="M4595" s="7" t="s">
        <v>9427</v>
      </c>
      <c r="N4595" s="24" t="s">
        <v>4159</v>
      </c>
      <c r="O4595" s="24"/>
      <c r="P4595" s="24" t="s">
        <v>2518</v>
      </c>
      <c r="Q4595" s="24" t="s">
        <v>2521</v>
      </c>
      <c r="R4595" s="17">
        <v>33697</v>
      </c>
      <c r="S4595" s="17">
        <v>44973</v>
      </c>
      <c r="T4595" s="31">
        <v>45082</v>
      </c>
      <c r="U4595" s="17"/>
      <c r="V4595" s="31"/>
      <c r="W4595" s="17"/>
      <c r="X4595" s="17"/>
      <c r="Y4595" s="17"/>
      <c r="Z4595" s="31"/>
      <c r="AA4595" s="18">
        <f t="shared" ref="AA4595:AA4658" ca="1" si="360">DATEDIF(R4595,TODAY(),"Y")</f>
        <v>33</v>
      </c>
      <c r="AB4595" s="19" t="s">
        <v>7878</v>
      </c>
      <c r="AC4595" s="35" t="str">
        <f t="shared" si="359"/>
        <v>0 anos 3 meses 20 dias</v>
      </c>
      <c r="AD4595" s="35" t="str">
        <f ca="1">IF(AND(V4595="",T4595&lt;TODAY()),"Contrato Encerrado",IF(AND(V4595="",T4595&gt;TODAY()),DATEDIF(TODAY(),T4595,"Y")&amp;" anos"&amp;" "&amp;DATEDIF(TODAY(),T4595,"YM")&amp;" meses"&amp;" "&amp;DATEDIF(TODAY(),T4595,"MD")&amp;" dias",IF(AND(X4595="",V4595&lt;TODAY()),"Contrato Encerrado",IF(AND(X4595="",V4595&gt;TODAY()),DATEDIF(TODAY(),V4595,"Y")&amp;" anos"&amp;" "&amp;DATEDIF(TODAY(),V4595,"YM")&amp;" meses"&amp;" "&amp;DATEDIF(TODAY(),V4595,"MD")&amp;" dias",IF(AND(Z4595="",X4595&lt;TODAY()),"Contrato Encerrado",IF(AND(Z4595="",X4595&gt;TODAY()),DATEDIF(TODAY(),X4595,"Y")&amp;" anos"&amp;" "&amp;DATEDIF(TODAY(),X4595,"YM")&amp;" meses"&amp;" "&amp;DATEDIF(TODAY(),X4595,"MD")&amp;" dias",IF(AND(Z4595&lt;&gt;””,Z4595&lt;TODAY()),"Contrato Encerrado",IF(AND(Z4595&lt;&gt;"",Z4595&gt;TODAY()),DATEDIF(TODAY(),Z4595,"Y")&amp;" anos"&amp;" "&amp;DATEDIF(TODAY(),Z4595,"YM")&amp;" meses"&amp;" "&amp;DATEDIF(TODAY(),Z4595,"MD")&amp;" dias"))))))))</f>
        <v>Contrato Encerrado</v>
      </c>
      <c r="AE4595" s="35">
        <f t="shared" ref="AE4595:AE4658" si="361">SUM((T4595-S4595)+(V4595-U4595)+(X4595-W4595)+(Z4595-Y4595))</f>
        <v>109</v>
      </c>
      <c r="AF4595" s="35">
        <f t="shared" ref="AF4595:AF4658" si="362">730-AE4595</f>
        <v>621</v>
      </c>
      <c r="AG4595" s="17" t="str">
        <f t="shared" ref="AG4595:AG4658" si="363">IF(AF4595&gt;0,DATEDIF(0,AF4595,"Y")&amp; " anos"&amp; " "&amp;DATEDIF(0,AF4595,"YM")&amp; " meses"&amp; " "&amp;DATEDIF(0,AF4595,"MD")&amp; " dias","ESTÁGIO COMPLETOU 2 ANOS")</f>
        <v>1 anos 8 meses 12 dias</v>
      </c>
    </row>
    <row r="4596" spans="1:33" ht="11.25" customHeight="1" x14ac:dyDescent="0.2">
      <c r="A4596" s="8" t="s">
        <v>9</v>
      </c>
      <c r="B4596" s="10" t="s">
        <v>13</v>
      </c>
      <c r="C4596" s="11" t="s">
        <v>22</v>
      </c>
      <c r="D4596" s="36">
        <v>2021</v>
      </c>
      <c r="E4596" s="14" t="s">
        <v>1304</v>
      </c>
      <c r="F4596" s="8" t="s">
        <v>1305</v>
      </c>
      <c r="G4596" s="77" t="s">
        <v>1345</v>
      </c>
      <c r="H4596" s="78" t="s">
        <v>1346</v>
      </c>
      <c r="I4596" s="14" t="s">
        <v>1347</v>
      </c>
      <c r="J4596" s="14" t="s">
        <v>1302</v>
      </c>
      <c r="K4596" s="14" t="s">
        <v>29</v>
      </c>
      <c r="L4596" s="15" t="s">
        <v>30</v>
      </c>
      <c r="M4596" s="7" t="s">
        <v>9427</v>
      </c>
      <c r="N4596" s="16" t="s">
        <v>2105</v>
      </c>
      <c r="O4596" s="27"/>
      <c r="P4596" s="26" t="s">
        <v>2517</v>
      </c>
      <c r="Q4596" s="26" t="s">
        <v>2522</v>
      </c>
      <c r="R4596" s="31">
        <v>34375</v>
      </c>
      <c r="S4596" s="31">
        <v>44452</v>
      </c>
      <c r="T4596" s="31">
        <v>44774</v>
      </c>
      <c r="U4596" s="31"/>
      <c r="V4596" s="31"/>
      <c r="W4596" s="31"/>
      <c r="X4596" s="17"/>
      <c r="Y4596" s="17"/>
      <c r="Z4596" s="31"/>
      <c r="AA4596" s="18">
        <f t="shared" ca="1" si="360"/>
        <v>31</v>
      </c>
      <c r="AB4596" s="19" t="s">
        <v>7877</v>
      </c>
      <c r="AC4596" s="35" t="str">
        <f t="shared" si="359"/>
        <v>0 anos 10 meses 19 dias</v>
      </c>
      <c r="AD4596" s="35" t="str">
        <f ca="1">IF(AND(V4596="",T4596&lt;TODAY()),"Contrato Encerrado",IF(AND(V4596="",T4596&gt;TODAY()),DATEDIF(TODAY(),T4596,"Y")&amp;" anos"&amp;" "&amp;DATEDIF(TODAY(),T4596,"YM")&amp;" meses"&amp;" "&amp;DATEDIF(TODAY(),T4596,"MD")&amp;" dias",IF(AND(X4596="",V4596&lt;TODAY()),"Contrato Encerrado",IF(AND(X4596="",V4596&gt;TODAY()),DATEDIF(TODAY(),V4596,"Y")&amp;" anos"&amp;" "&amp;DATEDIF(TODAY(),V4596,"YM")&amp;" meses"&amp;" "&amp;DATEDIF(TODAY(),V4596,"MD")&amp;" dias",IF(AND(Z4596="",X4596&lt;TODAY()),"Contrato Encerrado",IF(AND(Z4596="",X4596&gt;TODAY()),DATEDIF(TODAY(),X4596,"Y")&amp;" anos"&amp;" "&amp;DATEDIF(TODAY(),X4596,"YM")&amp;" meses"&amp;" "&amp;DATEDIF(TODAY(),X4596,"MD")&amp;" dias",IF(AND(Z4596&lt;&gt;””,Z4596&lt;TODAY()),"Contrato Encerrado",IF(AND(Z4596&lt;&gt;"",Z4596&gt;TODAY()),DATEDIF(TODAY(),Z4596,"Y")&amp;" anos"&amp;" "&amp;DATEDIF(TODAY(),Z4596,"YM")&amp;" meses"&amp;" "&amp;DATEDIF(TODAY(),Z4596,"MD")&amp;" dias"))))))))</f>
        <v>Contrato Encerrado</v>
      </c>
      <c r="AE4596" s="35">
        <f t="shared" si="361"/>
        <v>322</v>
      </c>
      <c r="AF4596" s="35">
        <f t="shared" si="362"/>
        <v>408</v>
      </c>
      <c r="AG4596" s="17" t="str">
        <f t="shared" si="363"/>
        <v>1 anos 1 meses 11 dias</v>
      </c>
    </row>
    <row r="4597" spans="1:33" ht="11.25" customHeight="1" x14ac:dyDescent="0.2">
      <c r="A4597" s="8" t="s">
        <v>9</v>
      </c>
      <c r="B4597" s="10" t="s">
        <v>13</v>
      </c>
      <c r="C4597" s="11" t="s">
        <v>22</v>
      </c>
      <c r="D4597" s="36">
        <v>2021</v>
      </c>
      <c r="E4597" s="14" t="s">
        <v>1304</v>
      </c>
      <c r="F4597" s="8" t="s">
        <v>1305</v>
      </c>
      <c r="G4597" s="77" t="s">
        <v>1348</v>
      </c>
      <c r="H4597" s="78" t="s">
        <v>1349</v>
      </c>
      <c r="I4597" s="14" t="s">
        <v>1350</v>
      </c>
      <c r="J4597" s="14" t="s">
        <v>1302</v>
      </c>
      <c r="K4597" s="14" t="s">
        <v>29</v>
      </c>
      <c r="L4597" s="15" t="s">
        <v>30</v>
      </c>
      <c r="M4597" s="7" t="s">
        <v>9427</v>
      </c>
      <c r="N4597" s="16" t="s">
        <v>2105</v>
      </c>
      <c r="O4597" s="27"/>
      <c r="P4597" s="26" t="s">
        <v>2517</v>
      </c>
      <c r="Q4597" s="26" t="s">
        <v>2522</v>
      </c>
      <c r="R4597" s="31">
        <v>36734</v>
      </c>
      <c r="S4597" s="31">
        <v>44452</v>
      </c>
      <c r="T4597" s="31">
        <v>44743</v>
      </c>
      <c r="U4597" s="31"/>
      <c r="V4597" s="31"/>
      <c r="W4597" s="31"/>
      <c r="X4597" s="17"/>
      <c r="Y4597" s="17"/>
      <c r="Z4597" s="31"/>
      <c r="AA4597" s="18">
        <f t="shared" ca="1" si="360"/>
        <v>25</v>
      </c>
      <c r="AB4597" s="19" t="s">
        <v>7877</v>
      </c>
      <c r="AC4597" s="35" t="str">
        <f t="shared" si="359"/>
        <v>0 anos 9 meses 18 dias</v>
      </c>
      <c r="AD4597" s="35" t="str">
        <f ca="1">IF(AND(V4597="",T4597&lt;TODAY()),"Contrato Encerrado",IF(AND(V4597="",T4597&gt;TODAY()),DATEDIF(TODAY(),T4597,"Y")&amp;" anos"&amp;" "&amp;DATEDIF(TODAY(),T4597,"YM")&amp;" meses"&amp;" "&amp;DATEDIF(TODAY(),T4597,"MD")&amp;" dias",IF(AND(X4597="",V4597&lt;TODAY()),"Contrato Encerrado",IF(AND(X4597="",V4597&gt;TODAY()),DATEDIF(TODAY(),V4597,"Y")&amp;" anos"&amp;" "&amp;DATEDIF(TODAY(),V4597,"YM")&amp;" meses"&amp;" "&amp;DATEDIF(TODAY(),V4597,"MD")&amp;" dias",IF(AND(Z4597="",X4597&lt;TODAY()),"Contrato Encerrado",IF(AND(Z4597="",X4597&gt;TODAY()),DATEDIF(TODAY(),X4597,"Y")&amp;" anos"&amp;" "&amp;DATEDIF(TODAY(),X4597,"YM")&amp;" meses"&amp;" "&amp;DATEDIF(TODAY(),X4597,"MD")&amp;" dias",IF(AND(Z4597&lt;&gt;””,Z4597&lt;TODAY()),"Contrato Encerrado",IF(AND(Z4597&lt;&gt;"",Z4597&gt;TODAY()),DATEDIF(TODAY(),Z4597,"Y")&amp;" anos"&amp;" "&amp;DATEDIF(TODAY(),Z4597,"YM")&amp;" meses"&amp;" "&amp;DATEDIF(TODAY(),Z4597,"MD")&amp;" dias"))))))))</f>
        <v>Contrato Encerrado</v>
      </c>
      <c r="AE4597" s="35">
        <f t="shared" si="361"/>
        <v>291</v>
      </c>
      <c r="AF4597" s="35">
        <f t="shared" si="362"/>
        <v>439</v>
      </c>
      <c r="AG4597" s="17" t="str">
        <f t="shared" si="363"/>
        <v>1 anos 2 meses 14 dias</v>
      </c>
    </row>
    <row r="4598" spans="1:33" ht="11.25" customHeight="1" x14ac:dyDescent="0.2">
      <c r="A4598" s="8" t="s">
        <v>9</v>
      </c>
      <c r="B4598" s="8" t="s">
        <v>13</v>
      </c>
      <c r="C4598" s="22" t="s">
        <v>15</v>
      </c>
      <c r="D4598" s="37">
        <v>2024</v>
      </c>
      <c r="E4598" s="23" t="s">
        <v>27</v>
      </c>
      <c r="F4598" s="8" t="s">
        <v>28</v>
      </c>
      <c r="G4598" s="77" t="s">
        <v>12450</v>
      </c>
      <c r="H4598" s="78" t="s">
        <v>12451</v>
      </c>
      <c r="I4598" s="9" t="s">
        <v>12452</v>
      </c>
      <c r="J4598" s="14" t="s">
        <v>10</v>
      </c>
      <c r="K4598" s="9" t="s">
        <v>29</v>
      </c>
      <c r="L4598" s="24" t="s">
        <v>30</v>
      </c>
      <c r="M4598" s="7" t="s">
        <v>9427</v>
      </c>
      <c r="N4598" s="15" t="s">
        <v>2098</v>
      </c>
      <c r="O4598" s="24" t="s">
        <v>7895</v>
      </c>
      <c r="P4598" s="24" t="s">
        <v>2518</v>
      </c>
      <c r="Q4598" s="24" t="s">
        <v>4109</v>
      </c>
      <c r="R4598" s="17">
        <v>37894</v>
      </c>
      <c r="S4598" s="17">
        <v>45344</v>
      </c>
      <c r="T4598" s="70">
        <v>46022</v>
      </c>
      <c r="U4598" s="20"/>
      <c r="V4598" s="20"/>
      <c r="W4598" s="17"/>
      <c r="X4598" s="17"/>
      <c r="Y4598" s="17"/>
      <c r="Z4598" s="20"/>
      <c r="AA4598" s="18">
        <f t="shared" ca="1" si="360"/>
        <v>22</v>
      </c>
      <c r="AB4598" s="18" t="s">
        <v>7877</v>
      </c>
      <c r="AC4598" s="35" t="str">
        <f t="shared" si="359"/>
        <v>1 anos 10 meses 9 dias</v>
      </c>
      <c r="AD4598" s="35" t="str">
        <f ca="1">IF(AND(V4598="",T4598&lt;TODAY()),"Contrato Encerrado",IF(AND(V4598="",T4598&gt;TODAY()),DATEDIF(TODAY(),T4598,"Y")&amp;" anos"&amp;" "&amp;DATEDIF(TODAY(),T4598,"YM")&amp;" meses"&amp;" "&amp;DATEDIF(TODAY(),T4598,"MD")&amp;" dias",IF(AND(X4598="",V4598&lt;TODAY()),"Contrato Encerrado",IF(AND(X4598="",V4598&gt;TODAY()),DATEDIF(TODAY(),V4598,"Y")&amp;" anos"&amp;" "&amp;DATEDIF(TODAY(),V4598,"YM")&amp;" meses"&amp;" "&amp;DATEDIF(TODAY(),V4598,"MD")&amp;" dias",IF(AND(Z4598="",X4598&lt;TODAY()),"Contrato Encerrado",IF(AND(Z4598="",X4598&gt;TODAY()),DATEDIF(TODAY(),X4598,"Y")&amp;" anos"&amp;" "&amp;DATEDIF(TODAY(),X4598,"YM")&amp;" meses"&amp;" "&amp;DATEDIF(TODAY(),X4598,"MD")&amp;" dias",IF(AND(Z4598&lt;&gt;””,Z4598&lt;TODAY()),"Contrato Encerrado",IF(AND(Z4598&lt;&gt;"",Z4598&gt;TODAY()),DATEDIF(TODAY(),Z4598,"Y")&amp;" anos"&amp;" "&amp;DATEDIF(TODAY(),Z4598,"YM")&amp;" meses"&amp;" "&amp;DATEDIF(TODAY(),Z4598,"MD")&amp;" dias"))))))))</f>
        <v>0 anos 2 meses 24 dias</v>
      </c>
      <c r="AE4598" s="35">
        <f t="shared" si="361"/>
        <v>678</v>
      </c>
      <c r="AF4598" s="35">
        <f t="shared" si="362"/>
        <v>52</v>
      </c>
      <c r="AG4598" s="17" t="str">
        <f t="shared" si="363"/>
        <v>0 anos 1 meses 21 dias</v>
      </c>
    </row>
    <row r="4599" spans="1:33" ht="11.25" customHeight="1" x14ac:dyDescent="0.2">
      <c r="A4599" s="141" t="s">
        <v>9</v>
      </c>
      <c r="B4599" s="142" t="s">
        <v>13</v>
      </c>
      <c r="C4599" s="143" t="s">
        <v>22</v>
      </c>
      <c r="D4599" s="144">
        <v>2022</v>
      </c>
      <c r="E4599" s="145" t="s">
        <v>27</v>
      </c>
      <c r="F4599" s="141" t="s">
        <v>28</v>
      </c>
      <c r="G4599" s="146" t="s">
        <v>1096</v>
      </c>
      <c r="H4599" s="147" t="s">
        <v>1097</v>
      </c>
      <c r="I4599" s="148" t="s">
        <v>1098</v>
      </c>
      <c r="J4599" s="14" t="s">
        <v>14943</v>
      </c>
      <c r="K4599" s="148" t="s">
        <v>29</v>
      </c>
      <c r="L4599" s="149" t="s">
        <v>30</v>
      </c>
      <c r="M4599" s="7" t="s">
        <v>9427</v>
      </c>
      <c r="N4599" s="150" t="s">
        <v>2099</v>
      </c>
      <c r="O4599" s="150"/>
      <c r="P4599" s="150" t="s">
        <v>2517</v>
      </c>
      <c r="Q4599" s="150" t="s">
        <v>2522</v>
      </c>
      <c r="R4599" s="151">
        <v>32859</v>
      </c>
      <c r="S4599" s="151">
        <v>44378</v>
      </c>
      <c r="T4599" s="151">
        <v>45118</v>
      </c>
      <c r="U4599" s="151"/>
      <c r="V4599" s="151"/>
      <c r="W4599" s="151"/>
      <c r="X4599" s="17"/>
      <c r="Y4599" s="17"/>
      <c r="Z4599" s="151"/>
      <c r="AA4599" s="152">
        <f t="shared" ca="1" si="360"/>
        <v>35</v>
      </c>
      <c r="AB4599" s="153" t="s">
        <v>7877</v>
      </c>
      <c r="AC4599" s="35" t="str">
        <f t="shared" si="359"/>
        <v>2 anos 0 meses 10 dias</v>
      </c>
      <c r="AD4599" s="132" t="str">
        <f ca="1">IF(AND(V4599="",T4599&lt;TODAY()),"Contrato Encerrado",IF(AND(V4599="",T4599&gt;TODAY()),DATEDIF(TODAY(),T4599,"Y")&amp;" anos"&amp;" "&amp;DATEDIF(TODAY(),T4599,"YM")&amp;" meses"&amp;" "&amp;DATEDIF(TODAY(),T4599,"MD")&amp;" dias",IF(AND(X4599="",V4599&lt;TODAY()),"Contrato Encerrado",IF(AND(X4599="",V4599&gt;TODAY()),DATEDIF(TODAY(),V4599,"Y")&amp;" anos"&amp;" "&amp;DATEDIF(TODAY(),V4599,"YM")&amp;" meses"&amp;" "&amp;DATEDIF(TODAY(),V4599,"MD")&amp;" dias",IF(AND(Z4599="",X4599&lt;TODAY()),"Contrato Encerrado",IF(AND(Z4599="",X4599&gt;TODAY()),DATEDIF(TODAY(),X4599,"Y")&amp;" anos"&amp;" "&amp;DATEDIF(TODAY(),X4599,"YM")&amp;" meses"&amp;" "&amp;DATEDIF(TODAY(),X4599,"MD")&amp;" dias",IF(AND(Z4599&lt;&gt;””,Z4599&lt;TODAY()),"Contrato Encerrado",IF(AND(Z4599&lt;&gt;"",Z4599&gt;TODAY()),DATEDIF(TODAY(),Z4599,"Y")&amp;" anos"&amp;" "&amp;DATEDIF(TODAY(),Z4599,"YM")&amp;" meses"&amp;" "&amp;DATEDIF(TODAY(),Z4599,"MD")&amp;" dias"))))))))</f>
        <v>Contrato Encerrado</v>
      </c>
      <c r="AE4599" s="132">
        <f t="shared" si="361"/>
        <v>740</v>
      </c>
      <c r="AF4599" s="132">
        <f t="shared" si="362"/>
        <v>-10</v>
      </c>
      <c r="AG4599" s="133" t="str">
        <f t="shared" si="363"/>
        <v>ESTÁGIO COMPLETOU 2 ANOS</v>
      </c>
    </row>
    <row r="4600" spans="1:33" ht="11.25" customHeight="1" x14ac:dyDescent="0.2">
      <c r="A4600" s="8" t="s">
        <v>9</v>
      </c>
      <c r="B4600" s="8" t="s">
        <v>13</v>
      </c>
      <c r="C4600" s="22" t="s">
        <v>22</v>
      </c>
      <c r="D4600" s="37">
        <v>2023</v>
      </c>
      <c r="E4600" s="12" t="s">
        <v>27</v>
      </c>
      <c r="F4600" s="8" t="s">
        <v>28</v>
      </c>
      <c r="G4600" s="77" t="s">
        <v>10006</v>
      </c>
      <c r="H4600" s="78" t="s">
        <v>10007</v>
      </c>
      <c r="I4600" s="14" t="s">
        <v>10008</v>
      </c>
      <c r="J4600" s="14" t="s">
        <v>14943</v>
      </c>
      <c r="K4600" s="14" t="s">
        <v>29</v>
      </c>
      <c r="L4600" s="15" t="s">
        <v>30</v>
      </c>
      <c r="M4600" s="7" t="s">
        <v>9427</v>
      </c>
      <c r="N4600" s="15" t="s">
        <v>2102</v>
      </c>
      <c r="O4600" s="15" t="s">
        <v>8177</v>
      </c>
      <c r="P4600" s="15" t="s">
        <v>2518</v>
      </c>
      <c r="Q4600" s="15" t="s">
        <v>4109</v>
      </c>
      <c r="R4600" s="20">
        <v>37560</v>
      </c>
      <c r="S4600" s="20">
        <v>45148</v>
      </c>
      <c r="T4600" s="20">
        <v>45646</v>
      </c>
      <c r="U4600" s="20"/>
      <c r="V4600" s="20"/>
      <c r="W4600" s="20"/>
      <c r="X4600" s="17"/>
      <c r="Y4600" s="17"/>
      <c r="Z4600" s="20"/>
      <c r="AA4600" s="18">
        <f t="shared" ca="1" si="360"/>
        <v>22</v>
      </c>
      <c r="AB4600" s="15" t="s">
        <v>7877</v>
      </c>
      <c r="AC4600" s="35" t="str">
        <f t="shared" si="359"/>
        <v>1 anos 4 meses 10 dias</v>
      </c>
      <c r="AD4600" s="35" t="str">
        <f ca="1">IF(AND(V4600="",T4600&lt;TODAY()),"Contrato Encerrado",IF(AND(V4600="",T4600&gt;TODAY()),DATEDIF(TODAY(),T4600,"Y")&amp;" anos"&amp;" "&amp;DATEDIF(TODAY(),T4600,"YM")&amp;" meses"&amp;" "&amp;DATEDIF(TODAY(),T4600,"MD")&amp;" dias",IF(AND(X4600="",V4600&lt;TODAY()),"Contrato Encerrado",IF(AND(X4600="",V4600&gt;TODAY()),DATEDIF(TODAY(),V4600,"Y")&amp;" anos"&amp;" "&amp;DATEDIF(TODAY(),V4600,"YM")&amp;" meses"&amp;" "&amp;DATEDIF(TODAY(),V4600,"MD")&amp;" dias",IF(AND(Z4600="",X4600&lt;TODAY()),"Contrato Encerrado",IF(AND(Z4600="",X4600&gt;TODAY()),DATEDIF(TODAY(),X4600,"Y")&amp;" anos"&amp;" "&amp;DATEDIF(TODAY(),X4600,"YM")&amp;" meses"&amp;" "&amp;DATEDIF(TODAY(),X4600,"MD")&amp;" dias",IF(AND(Z4600&lt;&gt;””,Z4600&lt;TODAY()),"Contrato Encerrado",IF(AND(Z4600&lt;&gt;"",Z4600&gt;TODAY()),DATEDIF(TODAY(),Z4600,"Y")&amp;" anos"&amp;" "&amp;DATEDIF(TODAY(),Z4600,"YM")&amp;" meses"&amp;" "&amp;DATEDIF(TODAY(),Z4600,"MD")&amp;" dias"))))))))</f>
        <v>Contrato Encerrado</v>
      </c>
      <c r="AE4600" s="35">
        <f t="shared" si="361"/>
        <v>498</v>
      </c>
      <c r="AF4600" s="35">
        <f t="shared" si="362"/>
        <v>232</v>
      </c>
      <c r="AG4600" s="17" t="str">
        <f t="shared" si="363"/>
        <v>0 anos 7 meses 19 dias</v>
      </c>
    </row>
    <row r="4601" spans="1:33" ht="11.25" customHeight="1" x14ac:dyDescent="0.2">
      <c r="A4601" s="8" t="s">
        <v>9</v>
      </c>
      <c r="B4601" s="8" t="s">
        <v>13</v>
      </c>
      <c r="C4601" s="22" t="s">
        <v>17</v>
      </c>
      <c r="D4601" s="37">
        <v>2024</v>
      </c>
      <c r="E4601" s="12" t="s">
        <v>157</v>
      </c>
      <c r="F4601" s="8" t="s">
        <v>158</v>
      </c>
      <c r="G4601" s="77" t="s">
        <v>13491</v>
      </c>
      <c r="H4601" s="78" t="s">
        <v>13492</v>
      </c>
      <c r="I4601" s="14" t="s">
        <v>13493</v>
      </c>
      <c r="J4601" s="14" t="s">
        <v>14943</v>
      </c>
      <c r="K4601" s="14" t="s">
        <v>29</v>
      </c>
      <c r="L4601" s="15" t="s">
        <v>81</v>
      </c>
      <c r="M4601" s="7" t="s">
        <v>82</v>
      </c>
      <c r="N4601" s="15" t="s">
        <v>4113</v>
      </c>
      <c r="O4601" s="15" t="s">
        <v>13494</v>
      </c>
      <c r="P4601" s="15" t="s">
        <v>2518</v>
      </c>
      <c r="Q4601" s="15" t="s">
        <v>4109</v>
      </c>
      <c r="R4601" s="30">
        <v>38988</v>
      </c>
      <c r="S4601" s="30">
        <v>45414</v>
      </c>
      <c r="T4601" s="30">
        <v>45657</v>
      </c>
      <c r="U4601" s="20"/>
      <c r="V4601" s="20"/>
      <c r="W4601" s="30"/>
      <c r="X4601" s="17"/>
      <c r="Y4601" s="17"/>
      <c r="Z4601" s="20"/>
      <c r="AA4601" s="18">
        <f t="shared" ca="1" si="360"/>
        <v>19</v>
      </c>
      <c r="AB4601" s="15" t="s">
        <v>7877</v>
      </c>
      <c r="AC4601" s="35" t="str">
        <f t="shared" si="359"/>
        <v>0 anos 7 meses 29 dias</v>
      </c>
      <c r="AD4601" s="35" t="str">
        <f ca="1">IF(AND(V4601="",T4601&lt;TODAY()),"Contrato Encerrado",IF(AND(V4601="",T4601&gt;TODAY()),DATEDIF(TODAY(),T4601,"Y")&amp;" anos"&amp;" "&amp;DATEDIF(TODAY(),T4601,"YM")&amp;" meses"&amp;" "&amp;DATEDIF(TODAY(),T4601,"MD")&amp;" dias",IF(AND(X4601="",V4601&lt;TODAY()),"Contrato Encerrado",IF(AND(X4601="",V4601&gt;TODAY()),DATEDIF(TODAY(),V4601,"Y")&amp;" anos"&amp;" "&amp;DATEDIF(TODAY(),V4601,"YM")&amp;" meses"&amp;" "&amp;DATEDIF(TODAY(),V4601,"MD")&amp;" dias",IF(AND(Z4601="",X4601&lt;TODAY()),"Contrato Encerrado",IF(AND(Z4601="",X4601&gt;TODAY()),DATEDIF(TODAY(),X4601,"Y")&amp;" anos"&amp;" "&amp;DATEDIF(TODAY(),X4601,"YM")&amp;" meses"&amp;" "&amp;DATEDIF(TODAY(),X4601,"MD")&amp;" dias",IF(AND(Z4601&lt;&gt;””,Z4601&lt;TODAY()),"Contrato Encerrado",IF(AND(Z4601&lt;&gt;"",Z4601&gt;TODAY()),DATEDIF(TODAY(),Z4601,"Y")&amp;" anos"&amp;" "&amp;DATEDIF(TODAY(),Z4601,"YM")&amp;" meses"&amp;" "&amp;DATEDIF(TODAY(),Z4601,"MD")&amp;" dias"))))))))</f>
        <v>Contrato Encerrado</v>
      </c>
      <c r="AE4601" s="35">
        <f t="shared" si="361"/>
        <v>243</v>
      </c>
      <c r="AF4601" s="35">
        <f t="shared" si="362"/>
        <v>487</v>
      </c>
      <c r="AG4601" s="17" t="str">
        <f t="shared" si="363"/>
        <v>1 anos 4 meses 1 dias</v>
      </c>
    </row>
    <row r="4602" spans="1:33" ht="11.25" customHeight="1" x14ac:dyDescent="0.2">
      <c r="A4602" s="8" t="s">
        <v>9</v>
      </c>
      <c r="B4602" s="8" t="s">
        <v>13</v>
      </c>
      <c r="C4602" s="22" t="s">
        <v>21</v>
      </c>
      <c r="D4602" s="35">
        <v>2025</v>
      </c>
      <c r="E4602" s="12" t="s">
        <v>157</v>
      </c>
      <c r="F4602" s="8" t="s">
        <v>158</v>
      </c>
      <c r="G4602" s="14" t="s">
        <v>17716</v>
      </c>
      <c r="H4602" s="8" t="s">
        <v>17717</v>
      </c>
      <c r="I4602" s="14" t="s">
        <v>17056</v>
      </c>
      <c r="J4602" s="14" t="s">
        <v>10</v>
      </c>
      <c r="K4602" s="14" t="s">
        <v>29</v>
      </c>
      <c r="L4602" s="15" t="s">
        <v>81</v>
      </c>
      <c r="M4602" s="7" t="s">
        <v>16173</v>
      </c>
      <c r="N4602" s="15" t="s">
        <v>4113</v>
      </c>
      <c r="O4602" s="15" t="s">
        <v>17610</v>
      </c>
      <c r="P4602" s="15" t="s">
        <v>2518</v>
      </c>
      <c r="Q4602" s="15" t="s">
        <v>4109</v>
      </c>
      <c r="R4602" s="20">
        <v>39774</v>
      </c>
      <c r="S4602" s="20">
        <v>45873</v>
      </c>
      <c r="T4602" s="20">
        <v>46237</v>
      </c>
      <c r="U4602" s="20"/>
      <c r="V4602" s="20"/>
      <c r="W4602" s="20"/>
      <c r="X4602" s="17"/>
      <c r="Y4602" s="17"/>
      <c r="Z4602" s="20"/>
      <c r="AA4602" s="21">
        <f t="shared" ca="1" si="360"/>
        <v>16</v>
      </c>
      <c r="AB4602" s="20" t="s">
        <v>7877</v>
      </c>
      <c r="AC4602" s="35" t="str">
        <f t="shared" si="359"/>
        <v>0 anos 11 meses 30 dias</v>
      </c>
      <c r="AD4602" s="35" t="str">
        <f ca="1">IF(AND(V4602="",T4602&lt;TODAY()),"Contrato Encerrado",IF(AND(V4602="",T4602&gt;TODAY()),DATEDIF(TODAY(),T4602,"Y")&amp;" anos"&amp;" "&amp;DATEDIF(TODAY(),T4602,"YM")&amp;" meses"&amp;" "&amp;DATEDIF(TODAY(),T4602,"MD")&amp;" dias",IF(AND(X4602="",V4602&lt;TODAY()),"Contrato Encerrado",IF(AND(X4602="",V4602&gt;TODAY()),DATEDIF(TODAY(),V4602,"Y")&amp;" anos"&amp;" "&amp;DATEDIF(TODAY(),V4602,"YM")&amp;" meses"&amp;" "&amp;DATEDIF(TODAY(),V4602,"MD")&amp;" dias",IF(AND(Z4602="",X4602&lt;TODAY()),"Contrato Encerrado",IF(AND(Z4602="",X4602&gt;TODAY()),DATEDIF(TODAY(),X4602,"Y")&amp;" anos"&amp;" "&amp;DATEDIF(TODAY(),X4602,"YM")&amp;" meses"&amp;" "&amp;DATEDIF(TODAY(),X4602,"MD")&amp;" dias",IF(AND(Z4602&lt;&gt;””,Z4602&lt;TODAY()),"Contrato Encerrado",IF(AND(Z4602&lt;&gt;"",Z4602&gt;TODAY()),DATEDIF(TODAY(),Z4602,"Y")&amp;" anos"&amp;" "&amp;DATEDIF(TODAY(),Z4602,"YM")&amp;" meses"&amp;" "&amp;DATEDIF(TODAY(),Z4602,"MD")&amp;" dias"))))))))</f>
        <v>0 anos 9 meses 27 dias</v>
      </c>
      <c r="AE4602" s="35">
        <f t="shared" si="361"/>
        <v>364</v>
      </c>
      <c r="AF4602" s="35">
        <f t="shared" si="362"/>
        <v>366</v>
      </c>
      <c r="AG4602" s="17" t="str">
        <f t="shared" si="363"/>
        <v>0 anos 11 meses 31 dias</v>
      </c>
    </row>
    <row r="4603" spans="1:33" ht="11.25" customHeight="1" x14ac:dyDescent="0.2">
      <c r="A4603" s="8" t="s">
        <v>9</v>
      </c>
      <c r="B4603" s="8" t="s">
        <v>13</v>
      </c>
      <c r="C4603" s="22" t="s">
        <v>14</v>
      </c>
      <c r="D4603" s="37">
        <v>2023</v>
      </c>
      <c r="E4603" s="23" t="s">
        <v>27</v>
      </c>
      <c r="F4603" s="8" t="s">
        <v>28</v>
      </c>
      <c r="G4603" s="77" t="s">
        <v>7502</v>
      </c>
      <c r="H4603" s="78" t="s">
        <v>7503</v>
      </c>
      <c r="I4603" s="9" t="s">
        <v>7504</v>
      </c>
      <c r="J4603" s="14" t="s">
        <v>1302</v>
      </c>
      <c r="K4603" s="9" t="s">
        <v>29</v>
      </c>
      <c r="L4603" s="24" t="s">
        <v>30</v>
      </c>
      <c r="M4603" s="7" t="s">
        <v>9427</v>
      </c>
      <c r="N4603" s="24" t="s">
        <v>2099</v>
      </c>
      <c r="O4603" s="24"/>
      <c r="P4603" s="24" t="s">
        <v>2518</v>
      </c>
      <c r="Q4603" s="24" t="s">
        <v>4109</v>
      </c>
      <c r="R4603" s="17">
        <v>37346</v>
      </c>
      <c r="S4603" s="17">
        <v>44963</v>
      </c>
      <c r="T4603" s="31">
        <v>45215</v>
      </c>
      <c r="U4603" s="17"/>
      <c r="V4603" s="31"/>
      <c r="W4603" s="17"/>
      <c r="X4603" s="17"/>
      <c r="Y4603" s="17"/>
      <c r="Z4603" s="31"/>
      <c r="AA4603" s="18">
        <f t="shared" ca="1" si="360"/>
        <v>23</v>
      </c>
      <c r="AB4603" s="19" t="s">
        <v>7877</v>
      </c>
      <c r="AC4603" s="35" t="str">
        <f t="shared" ref="AC4603:AC4666" si="364">DATEDIF($S4603,$Z4603-($U4603-$T4603)-($W4603-$V4603)-($Y4603-$X4603),"Y")&amp; " anos"&amp; " "&amp;DATEDIF($S4603,$Z4603-($U4603-$T4603)-($W4603-$V4603)-($Y4603-$X4603),"YM")&amp; " meses"&amp; " "&amp;DATEDIF($S4603,$Z4603-($U4603-$T4603)-($W4603-$V4603)-($Y4603-$X4603),"MD")&amp; " dias"</f>
        <v>0 anos 8 meses 10 dias</v>
      </c>
      <c r="AD4603" s="35" t="str">
        <f ca="1">IF(AND(V4603="",T4603&lt;TODAY()),"Contrato Encerrado",IF(AND(V4603="",T4603&gt;TODAY()),DATEDIF(TODAY(),T4603,"Y")&amp;" anos"&amp;" "&amp;DATEDIF(TODAY(),T4603,"YM")&amp;" meses"&amp;" "&amp;DATEDIF(TODAY(),T4603,"MD")&amp;" dias",IF(AND(X4603="",V4603&lt;TODAY()),"Contrato Encerrado",IF(AND(X4603="",V4603&gt;TODAY()),DATEDIF(TODAY(),V4603,"Y")&amp;" anos"&amp;" "&amp;DATEDIF(TODAY(),V4603,"YM")&amp;" meses"&amp;" "&amp;DATEDIF(TODAY(),V4603,"MD")&amp;" dias",IF(AND(Z4603="",X4603&lt;TODAY()),"Contrato Encerrado",IF(AND(Z4603="",X4603&gt;TODAY()),DATEDIF(TODAY(),X4603,"Y")&amp;" anos"&amp;" "&amp;DATEDIF(TODAY(),X4603,"YM")&amp;" meses"&amp;" "&amp;DATEDIF(TODAY(),X4603,"MD")&amp;" dias",IF(AND(Z4603&lt;&gt;””,Z4603&lt;TODAY()),"Contrato Encerrado",IF(AND(Z4603&lt;&gt;"",Z4603&gt;TODAY()),DATEDIF(TODAY(),Z4603,"Y")&amp;" anos"&amp;" "&amp;DATEDIF(TODAY(),Z4603,"YM")&amp;" meses"&amp;" "&amp;DATEDIF(TODAY(),Z4603,"MD")&amp;" dias"))))))))</f>
        <v>Contrato Encerrado</v>
      </c>
      <c r="AE4603" s="35">
        <f t="shared" si="361"/>
        <v>252</v>
      </c>
      <c r="AF4603" s="35">
        <f t="shared" si="362"/>
        <v>478</v>
      </c>
      <c r="AG4603" s="17" t="str">
        <f t="shared" si="363"/>
        <v>1 anos 3 meses 22 dias</v>
      </c>
    </row>
    <row r="4604" spans="1:33" ht="11.25" customHeight="1" x14ac:dyDescent="0.2">
      <c r="A4604" s="8" t="s">
        <v>9</v>
      </c>
      <c r="B4604" s="10" t="s">
        <v>13</v>
      </c>
      <c r="C4604" s="11" t="s">
        <v>23</v>
      </c>
      <c r="D4604" s="36">
        <v>2021</v>
      </c>
      <c r="E4604" s="12" t="s">
        <v>1708</v>
      </c>
      <c r="F4604" s="8" t="s">
        <v>1709</v>
      </c>
      <c r="G4604" s="77" t="s">
        <v>1710</v>
      </c>
      <c r="H4604" s="78" t="s">
        <v>1711</v>
      </c>
      <c r="I4604" s="14" t="s">
        <v>1712</v>
      </c>
      <c r="J4604" s="14" t="s">
        <v>1302</v>
      </c>
      <c r="K4604" s="14" t="s">
        <v>29</v>
      </c>
      <c r="L4604" s="15" t="s">
        <v>30</v>
      </c>
      <c r="M4604" s="7" t="s">
        <v>9427</v>
      </c>
      <c r="N4604" s="26" t="s">
        <v>2116</v>
      </c>
      <c r="O4604" s="26"/>
      <c r="P4604" s="26" t="s">
        <v>2517</v>
      </c>
      <c r="Q4604" s="26" t="s">
        <v>2522</v>
      </c>
      <c r="R4604" s="31">
        <v>36685</v>
      </c>
      <c r="S4604" s="31">
        <v>44453</v>
      </c>
      <c r="T4604" s="31">
        <v>44662</v>
      </c>
      <c r="U4604" s="31"/>
      <c r="V4604" s="31"/>
      <c r="W4604" s="31"/>
      <c r="X4604" s="17"/>
      <c r="Y4604" s="17"/>
      <c r="Z4604" s="31"/>
      <c r="AA4604" s="18">
        <f t="shared" ca="1" si="360"/>
        <v>25</v>
      </c>
      <c r="AB4604" s="19" t="s">
        <v>7877</v>
      </c>
      <c r="AC4604" s="35" t="str">
        <f t="shared" si="364"/>
        <v>0 anos 6 meses 28 dias</v>
      </c>
      <c r="AD4604" s="35" t="str">
        <f ca="1">IF(AND(V4604="",T4604&lt;TODAY()),"Contrato Encerrado",IF(AND(V4604="",T4604&gt;TODAY()),DATEDIF(TODAY(),T4604,"Y")&amp;" anos"&amp;" "&amp;DATEDIF(TODAY(),T4604,"YM")&amp;" meses"&amp;" "&amp;DATEDIF(TODAY(),T4604,"MD")&amp;" dias",IF(AND(X4604="",V4604&lt;TODAY()),"Contrato Encerrado",IF(AND(X4604="",V4604&gt;TODAY()),DATEDIF(TODAY(),V4604,"Y")&amp;" anos"&amp;" "&amp;DATEDIF(TODAY(),V4604,"YM")&amp;" meses"&amp;" "&amp;DATEDIF(TODAY(),V4604,"MD")&amp;" dias",IF(AND(Z4604="",X4604&lt;TODAY()),"Contrato Encerrado",IF(AND(Z4604="",X4604&gt;TODAY()),DATEDIF(TODAY(),X4604,"Y")&amp;" anos"&amp;" "&amp;DATEDIF(TODAY(),X4604,"YM")&amp;" meses"&amp;" "&amp;DATEDIF(TODAY(),X4604,"MD")&amp;" dias",IF(AND(Z4604&lt;&gt;””,Z4604&lt;TODAY()),"Contrato Encerrado",IF(AND(Z4604&lt;&gt;"",Z4604&gt;TODAY()),DATEDIF(TODAY(),Z4604,"Y")&amp;" anos"&amp;" "&amp;DATEDIF(TODAY(),Z4604,"YM")&amp;" meses"&amp;" "&amp;DATEDIF(TODAY(),Z4604,"MD")&amp;" dias"))))))))</f>
        <v>Contrato Encerrado</v>
      </c>
      <c r="AE4604" s="35">
        <f t="shared" si="361"/>
        <v>209</v>
      </c>
      <c r="AF4604" s="35">
        <f t="shared" si="362"/>
        <v>521</v>
      </c>
      <c r="AG4604" s="17" t="str">
        <f t="shared" si="363"/>
        <v>1 anos 5 meses 4 dias</v>
      </c>
    </row>
    <row r="4605" spans="1:33" ht="11.25" customHeight="1" x14ac:dyDescent="0.2">
      <c r="A4605" s="8" t="s">
        <v>9</v>
      </c>
      <c r="B4605" s="8" t="s">
        <v>13</v>
      </c>
      <c r="C4605" s="22" t="s">
        <v>16</v>
      </c>
      <c r="D4605" s="37">
        <v>2025</v>
      </c>
      <c r="E4605" s="12" t="s">
        <v>772</v>
      </c>
      <c r="F4605" s="8" t="s">
        <v>773</v>
      </c>
      <c r="G4605" s="9" t="s">
        <v>16473</v>
      </c>
      <c r="H4605" s="8" t="s">
        <v>16474</v>
      </c>
      <c r="I4605" s="14" t="s">
        <v>16475</v>
      </c>
      <c r="J4605" s="14" t="s">
        <v>10</v>
      </c>
      <c r="K4605" s="14" t="s">
        <v>29</v>
      </c>
      <c r="L4605" s="15" t="s">
        <v>30</v>
      </c>
      <c r="M4605" s="7" t="s">
        <v>9427</v>
      </c>
      <c r="N4605" s="15" t="s">
        <v>3208</v>
      </c>
      <c r="O4605" s="15" t="s">
        <v>7911</v>
      </c>
      <c r="P4605" s="15" t="s">
        <v>2518</v>
      </c>
      <c r="Q4605" s="15" t="s">
        <v>2523</v>
      </c>
      <c r="R4605" s="20">
        <v>37626</v>
      </c>
      <c r="S4605" s="20">
        <v>45761</v>
      </c>
      <c r="T4605" s="20">
        <v>46125</v>
      </c>
      <c r="U4605" s="20"/>
      <c r="V4605" s="20"/>
      <c r="W4605" s="20"/>
      <c r="X4605" s="17"/>
      <c r="Y4605" s="17"/>
      <c r="Z4605" s="20"/>
      <c r="AA4605" s="21">
        <f t="shared" ca="1" si="360"/>
        <v>22</v>
      </c>
      <c r="AB4605" s="20" t="s">
        <v>7877</v>
      </c>
      <c r="AC4605" s="35" t="str">
        <f t="shared" si="364"/>
        <v>0 anos 11 meses 30 dias</v>
      </c>
      <c r="AD4605" s="35" t="str">
        <f ca="1">IF(AND(V4605="",T4605&lt;TODAY()),"Contrato Encerrado",IF(AND(V4605="",T4605&gt;TODAY()),DATEDIF(TODAY(),T4605,"Y")&amp;" anos"&amp;" "&amp;DATEDIF(TODAY(),T4605,"YM")&amp;" meses"&amp;" "&amp;DATEDIF(TODAY(),T4605,"MD")&amp;" dias",IF(AND(X4605="",V4605&lt;TODAY()),"Contrato Encerrado",IF(AND(X4605="",V4605&gt;TODAY()),DATEDIF(TODAY(),V4605,"Y")&amp;" anos"&amp;" "&amp;DATEDIF(TODAY(),V4605,"YM")&amp;" meses"&amp;" "&amp;DATEDIF(TODAY(),V4605,"MD")&amp;" dias",IF(AND(Z4605="",X4605&lt;TODAY()),"Contrato Encerrado",IF(AND(Z4605="",X4605&gt;TODAY()),DATEDIF(TODAY(),X4605,"Y")&amp;" anos"&amp;" "&amp;DATEDIF(TODAY(),X4605,"YM")&amp;" meses"&amp;" "&amp;DATEDIF(TODAY(),X4605,"MD")&amp;" dias",IF(AND(Z4605&lt;&gt;””,Z4605&lt;TODAY()),"Contrato Encerrado",IF(AND(Z4605&lt;&gt;"",Z4605&gt;TODAY()),DATEDIF(TODAY(),Z4605,"Y")&amp;" anos"&amp;" "&amp;DATEDIF(TODAY(),Z4605,"YM")&amp;" meses"&amp;" "&amp;DATEDIF(TODAY(),Z4605,"MD")&amp;" dias"))))))))</f>
        <v>0 anos 6 meses 6 dias</v>
      </c>
      <c r="AE4605" s="35">
        <f t="shared" si="361"/>
        <v>364</v>
      </c>
      <c r="AF4605" s="35">
        <f t="shared" si="362"/>
        <v>366</v>
      </c>
      <c r="AG4605" s="17" t="str">
        <f t="shared" si="363"/>
        <v>0 anos 11 meses 31 dias</v>
      </c>
    </row>
    <row r="4606" spans="1:33" ht="11.25" customHeight="1" x14ac:dyDescent="0.2">
      <c r="A4606" s="8" t="s">
        <v>9</v>
      </c>
      <c r="B4606" s="10" t="s">
        <v>13</v>
      </c>
      <c r="C4606" s="11" t="s">
        <v>22</v>
      </c>
      <c r="D4606" s="36">
        <v>2022</v>
      </c>
      <c r="E4606" s="12" t="s">
        <v>307</v>
      </c>
      <c r="F4606" s="8" t="s">
        <v>308</v>
      </c>
      <c r="G4606" s="77" t="s">
        <v>1813</v>
      </c>
      <c r="H4606" s="78" t="s">
        <v>1814</v>
      </c>
      <c r="I4606" s="14" t="s">
        <v>1815</v>
      </c>
      <c r="J4606" s="14" t="s">
        <v>14943</v>
      </c>
      <c r="K4606" s="14" t="s">
        <v>29</v>
      </c>
      <c r="L4606" s="15" t="s">
        <v>30</v>
      </c>
      <c r="M4606" s="7" t="s">
        <v>9427</v>
      </c>
      <c r="N4606" s="16" t="s">
        <v>2118</v>
      </c>
      <c r="O4606" s="16"/>
      <c r="P4606" s="16" t="s">
        <v>2517</v>
      </c>
      <c r="Q4606" s="16" t="s">
        <v>2522</v>
      </c>
      <c r="R4606" s="31">
        <v>36756</v>
      </c>
      <c r="S4606" s="31">
        <v>44487</v>
      </c>
      <c r="T4606" s="31">
        <v>44942</v>
      </c>
      <c r="U4606" s="31"/>
      <c r="V4606" s="31"/>
      <c r="W4606" s="31"/>
      <c r="X4606" s="17"/>
      <c r="Y4606" s="17"/>
      <c r="Z4606" s="31"/>
      <c r="AA4606" s="18">
        <f t="shared" ca="1" si="360"/>
        <v>25</v>
      </c>
      <c r="AB4606" s="19" t="s">
        <v>7878</v>
      </c>
      <c r="AC4606" s="35" t="str">
        <f t="shared" si="364"/>
        <v>1 anos 2 meses 29 dias</v>
      </c>
      <c r="AD4606" s="35" t="str">
        <f ca="1">IF(AND(V4606="",T4606&lt;TODAY()),"Contrato Encerrado",IF(AND(V4606="",T4606&gt;TODAY()),DATEDIF(TODAY(),T4606,"Y")&amp;" anos"&amp;" "&amp;DATEDIF(TODAY(),T4606,"YM")&amp;" meses"&amp;" "&amp;DATEDIF(TODAY(),T4606,"MD")&amp;" dias",IF(AND(X4606="",V4606&lt;TODAY()),"Contrato Encerrado",IF(AND(X4606="",V4606&gt;TODAY()),DATEDIF(TODAY(),V4606,"Y")&amp;" anos"&amp;" "&amp;DATEDIF(TODAY(),V4606,"YM")&amp;" meses"&amp;" "&amp;DATEDIF(TODAY(),V4606,"MD")&amp;" dias",IF(AND(Z4606="",X4606&lt;TODAY()),"Contrato Encerrado",IF(AND(Z4606="",X4606&gt;TODAY()),DATEDIF(TODAY(),X4606,"Y")&amp;" anos"&amp;" "&amp;DATEDIF(TODAY(),X4606,"YM")&amp;" meses"&amp;" "&amp;DATEDIF(TODAY(),X4606,"MD")&amp;" dias",IF(AND(Z4606&lt;&gt;””,Z4606&lt;TODAY()),"Contrato Encerrado",IF(AND(Z4606&lt;&gt;"",Z4606&gt;TODAY()),DATEDIF(TODAY(),Z4606,"Y")&amp;" anos"&amp;" "&amp;DATEDIF(TODAY(),Z4606,"YM")&amp;" meses"&amp;" "&amp;DATEDIF(TODAY(),Z4606,"MD")&amp;" dias"))))))))</f>
        <v>Contrato Encerrado</v>
      </c>
      <c r="AE4606" s="35">
        <f t="shared" si="361"/>
        <v>455</v>
      </c>
      <c r="AF4606" s="35">
        <f t="shared" si="362"/>
        <v>275</v>
      </c>
      <c r="AG4606" s="17" t="str">
        <f t="shared" si="363"/>
        <v>0 anos 9 meses 1 dias</v>
      </c>
    </row>
    <row r="4607" spans="1:33" ht="11.25" customHeight="1" x14ac:dyDescent="0.2">
      <c r="A4607" s="8" t="s">
        <v>9</v>
      </c>
      <c r="B4607" s="8" t="s">
        <v>13</v>
      </c>
      <c r="C4607" s="22" t="s">
        <v>17</v>
      </c>
      <c r="D4607" s="37">
        <v>2024</v>
      </c>
      <c r="E4607" s="12" t="s">
        <v>157</v>
      </c>
      <c r="F4607" s="8" t="s">
        <v>158</v>
      </c>
      <c r="G4607" s="77" t="s">
        <v>13495</v>
      </c>
      <c r="H4607" s="78" t="s">
        <v>13496</v>
      </c>
      <c r="I4607" s="14" t="s">
        <v>13497</v>
      </c>
      <c r="J4607" s="14" t="s">
        <v>10</v>
      </c>
      <c r="K4607" s="14" t="s">
        <v>29</v>
      </c>
      <c r="L4607" s="15" t="s">
        <v>30</v>
      </c>
      <c r="M4607" s="7" t="s">
        <v>9427</v>
      </c>
      <c r="N4607" s="15" t="s">
        <v>13498</v>
      </c>
      <c r="O4607" s="15" t="s">
        <v>8732</v>
      </c>
      <c r="P4607" s="15" t="s">
        <v>2518</v>
      </c>
      <c r="Q4607" s="15" t="s">
        <v>2521</v>
      </c>
      <c r="R4607" s="31">
        <v>33566</v>
      </c>
      <c r="S4607" s="30">
        <v>45404</v>
      </c>
      <c r="T4607" s="20">
        <v>46133</v>
      </c>
      <c r="U4607" s="20"/>
      <c r="V4607" s="20"/>
      <c r="W4607" s="29"/>
      <c r="X4607" s="17"/>
      <c r="Y4607" s="17"/>
      <c r="Z4607" s="29"/>
      <c r="AA4607" s="18">
        <f t="shared" ca="1" si="360"/>
        <v>33</v>
      </c>
      <c r="AB4607" s="15" t="s">
        <v>7877</v>
      </c>
      <c r="AC4607" s="35" t="str">
        <f t="shared" si="364"/>
        <v>1 anos 11 meses 30 dias</v>
      </c>
      <c r="AD4607" s="35" t="str">
        <f ca="1">IF(AND(V4607="",T4607&lt;TODAY()),"Contrato Encerrado",IF(AND(V4607="",T4607&gt;TODAY()),DATEDIF(TODAY(),T4607,"Y")&amp;" anos"&amp;" "&amp;DATEDIF(TODAY(),T4607,"YM")&amp;" meses"&amp;" "&amp;DATEDIF(TODAY(),T4607,"MD")&amp;" dias",IF(AND(X4607="",V4607&lt;TODAY()),"Contrato Encerrado",IF(AND(X4607="",V4607&gt;TODAY()),DATEDIF(TODAY(),V4607,"Y")&amp;" anos"&amp;" "&amp;DATEDIF(TODAY(),V4607,"YM")&amp;" meses"&amp;" "&amp;DATEDIF(TODAY(),V4607,"MD")&amp;" dias",IF(AND(Z4607="",X4607&lt;TODAY()),"Contrato Encerrado",IF(AND(Z4607="",X4607&gt;TODAY()),DATEDIF(TODAY(),X4607,"Y")&amp;" anos"&amp;" "&amp;DATEDIF(TODAY(),X4607,"YM")&amp;" meses"&amp;" "&amp;DATEDIF(TODAY(),X4607,"MD")&amp;" dias",IF(AND(Z4607&lt;&gt;””,Z4607&lt;TODAY()),"Contrato Encerrado",IF(AND(Z4607&lt;&gt;"",Z4607&gt;TODAY()),DATEDIF(TODAY(),Z4607,"Y")&amp;" anos"&amp;" "&amp;DATEDIF(TODAY(),Z4607,"YM")&amp;" meses"&amp;" "&amp;DATEDIF(TODAY(),Z4607,"MD")&amp;" dias"))))))))</f>
        <v>0 anos 6 meses 14 dias</v>
      </c>
      <c r="AE4607" s="35">
        <f t="shared" si="361"/>
        <v>729</v>
      </c>
      <c r="AF4607" s="35">
        <f t="shared" si="362"/>
        <v>1</v>
      </c>
      <c r="AG4607" s="17" t="str">
        <f t="shared" si="363"/>
        <v>0 anos 0 meses 1 dias</v>
      </c>
    </row>
    <row r="4608" spans="1:33" ht="11.25" customHeight="1" x14ac:dyDescent="0.2">
      <c r="A4608" s="8" t="s">
        <v>9</v>
      </c>
      <c r="B4608" s="10" t="s">
        <v>13</v>
      </c>
      <c r="C4608" s="11" t="s">
        <v>22</v>
      </c>
      <c r="D4608" s="36">
        <v>2022</v>
      </c>
      <c r="E4608" s="12" t="s">
        <v>27</v>
      </c>
      <c r="F4608" s="8" t="s">
        <v>28</v>
      </c>
      <c r="G4608" s="77" t="s">
        <v>263</v>
      </c>
      <c r="H4608" s="78" t="s">
        <v>264</v>
      </c>
      <c r="I4608" s="14" t="s">
        <v>265</v>
      </c>
      <c r="J4608" s="14" t="s">
        <v>14943</v>
      </c>
      <c r="K4608" s="14" t="s">
        <v>29</v>
      </c>
      <c r="L4608" s="15" t="s">
        <v>30</v>
      </c>
      <c r="M4608" s="7" t="s">
        <v>9427</v>
      </c>
      <c r="N4608" s="16" t="s">
        <v>2105</v>
      </c>
      <c r="O4608" s="16"/>
      <c r="P4608" s="16" t="s">
        <v>2517</v>
      </c>
      <c r="Q4608" s="16" t="s">
        <v>2522</v>
      </c>
      <c r="R4608" s="31">
        <v>35751</v>
      </c>
      <c r="S4608" s="31">
        <v>44287</v>
      </c>
      <c r="T4608" s="31">
        <v>45015</v>
      </c>
      <c r="U4608" s="31"/>
      <c r="V4608" s="31"/>
      <c r="W4608" s="31"/>
      <c r="X4608" s="17"/>
      <c r="Y4608" s="17"/>
      <c r="Z4608" s="31"/>
      <c r="AA4608" s="18">
        <f t="shared" ca="1" si="360"/>
        <v>27</v>
      </c>
      <c r="AB4608" s="19" t="s">
        <v>7877</v>
      </c>
      <c r="AC4608" s="35" t="str">
        <f t="shared" si="364"/>
        <v>1 anos 11 meses 29 dias</v>
      </c>
      <c r="AD4608" s="35" t="str">
        <f ca="1">IF(AND(V4608="",T4608&lt;TODAY()),"Contrato Encerrado",IF(AND(V4608="",T4608&gt;TODAY()),DATEDIF(TODAY(),T4608,"Y")&amp;" anos"&amp;" "&amp;DATEDIF(TODAY(),T4608,"YM")&amp;" meses"&amp;" "&amp;DATEDIF(TODAY(),T4608,"MD")&amp;" dias",IF(AND(X4608="",V4608&lt;TODAY()),"Contrato Encerrado",IF(AND(X4608="",V4608&gt;TODAY()),DATEDIF(TODAY(),V4608,"Y")&amp;" anos"&amp;" "&amp;DATEDIF(TODAY(),V4608,"YM")&amp;" meses"&amp;" "&amp;DATEDIF(TODAY(),V4608,"MD")&amp;" dias",IF(AND(Z4608="",X4608&lt;TODAY()),"Contrato Encerrado",IF(AND(Z4608="",X4608&gt;TODAY()),DATEDIF(TODAY(),X4608,"Y")&amp;" anos"&amp;" "&amp;DATEDIF(TODAY(),X4608,"YM")&amp;" meses"&amp;" "&amp;DATEDIF(TODAY(),X4608,"MD")&amp;" dias",IF(AND(Z4608&lt;&gt;””,Z4608&lt;TODAY()),"Contrato Encerrado",IF(AND(Z4608&lt;&gt;"",Z4608&gt;TODAY()),DATEDIF(TODAY(),Z4608,"Y")&amp;" anos"&amp;" "&amp;DATEDIF(TODAY(),Z4608,"YM")&amp;" meses"&amp;" "&amp;DATEDIF(TODAY(),Z4608,"MD")&amp;" dias"))))))))</f>
        <v>Contrato Encerrado</v>
      </c>
      <c r="AE4608" s="35">
        <f t="shared" si="361"/>
        <v>728</v>
      </c>
      <c r="AF4608" s="35">
        <f t="shared" si="362"/>
        <v>2</v>
      </c>
      <c r="AG4608" s="17" t="str">
        <f t="shared" si="363"/>
        <v>0 anos 0 meses 2 dias</v>
      </c>
    </row>
    <row r="4609" spans="1:33" ht="11.25" customHeight="1" x14ac:dyDescent="0.2">
      <c r="A4609" s="8" t="s">
        <v>9</v>
      </c>
      <c r="B4609" s="10" t="s">
        <v>13</v>
      </c>
      <c r="C4609" s="11" t="s">
        <v>25</v>
      </c>
      <c r="D4609" s="36">
        <v>2022</v>
      </c>
      <c r="E4609" s="12" t="s">
        <v>3176</v>
      </c>
      <c r="F4609" s="8" t="s">
        <v>3177</v>
      </c>
      <c r="G4609" s="77" t="s">
        <v>5582</v>
      </c>
      <c r="H4609" s="78" t="s">
        <v>5583</v>
      </c>
      <c r="I4609" s="14" t="s">
        <v>5584</v>
      </c>
      <c r="J4609" s="14" t="s">
        <v>14943</v>
      </c>
      <c r="K4609" s="14" t="s">
        <v>29</v>
      </c>
      <c r="L4609" s="15" t="s">
        <v>30</v>
      </c>
      <c r="M4609" s="7" t="s">
        <v>9427</v>
      </c>
      <c r="N4609" s="15" t="s">
        <v>2102</v>
      </c>
      <c r="O4609" s="16"/>
      <c r="P4609" s="16" t="s">
        <v>2518</v>
      </c>
      <c r="Q4609" s="16" t="s">
        <v>2523</v>
      </c>
      <c r="R4609" s="31">
        <v>33155</v>
      </c>
      <c r="S4609" s="31">
        <v>44896</v>
      </c>
      <c r="T4609" s="31">
        <v>45281</v>
      </c>
      <c r="U4609" s="31"/>
      <c r="V4609" s="31"/>
      <c r="W4609" s="31"/>
      <c r="X4609" s="17"/>
      <c r="Y4609" s="17"/>
      <c r="Z4609" s="31"/>
      <c r="AA4609" s="18">
        <f t="shared" ca="1" si="360"/>
        <v>34</v>
      </c>
      <c r="AB4609" s="19" t="s">
        <v>7877</v>
      </c>
      <c r="AC4609" s="35" t="str">
        <f t="shared" si="364"/>
        <v>1 anos 0 meses 20 dias</v>
      </c>
      <c r="AD4609" s="35" t="str">
        <f ca="1">IF(AND(V4609="",T4609&lt;TODAY()),"Contrato Encerrado",IF(AND(V4609="",T4609&gt;TODAY()),DATEDIF(TODAY(),T4609,"Y")&amp;" anos"&amp;" "&amp;DATEDIF(TODAY(),T4609,"YM")&amp;" meses"&amp;" "&amp;DATEDIF(TODAY(),T4609,"MD")&amp;" dias",IF(AND(X4609="",V4609&lt;TODAY()),"Contrato Encerrado",IF(AND(X4609="",V4609&gt;TODAY()),DATEDIF(TODAY(),V4609,"Y")&amp;" anos"&amp;" "&amp;DATEDIF(TODAY(),V4609,"YM")&amp;" meses"&amp;" "&amp;DATEDIF(TODAY(),V4609,"MD")&amp;" dias",IF(AND(Z4609="",X4609&lt;TODAY()),"Contrato Encerrado",IF(AND(Z4609="",X4609&gt;TODAY()),DATEDIF(TODAY(),X4609,"Y")&amp;" anos"&amp;" "&amp;DATEDIF(TODAY(),X4609,"YM")&amp;" meses"&amp;" "&amp;DATEDIF(TODAY(),X4609,"MD")&amp;" dias",IF(AND(Z4609&lt;&gt;””,Z4609&lt;TODAY()),"Contrato Encerrado",IF(AND(Z4609&lt;&gt;"",Z4609&gt;TODAY()),DATEDIF(TODAY(),Z4609,"Y")&amp;" anos"&amp;" "&amp;DATEDIF(TODAY(),Z4609,"YM")&amp;" meses"&amp;" "&amp;DATEDIF(TODAY(),Z4609,"MD")&amp;" dias"))))))))</f>
        <v>Contrato Encerrado</v>
      </c>
      <c r="AE4609" s="35">
        <f t="shared" si="361"/>
        <v>385</v>
      </c>
      <c r="AF4609" s="35">
        <f t="shared" si="362"/>
        <v>345</v>
      </c>
      <c r="AG4609" s="17" t="str">
        <f t="shared" si="363"/>
        <v>0 anos 11 meses 10 dias</v>
      </c>
    </row>
    <row r="4610" spans="1:33" ht="11.25" customHeight="1" x14ac:dyDescent="0.2">
      <c r="A4610" s="8" t="s">
        <v>9</v>
      </c>
      <c r="B4610" s="10" t="s">
        <v>13</v>
      </c>
      <c r="C4610" s="11" t="s">
        <v>22</v>
      </c>
      <c r="D4610" s="36">
        <v>2022</v>
      </c>
      <c r="E4610" s="12" t="s">
        <v>79</v>
      </c>
      <c r="F4610" s="8" t="s">
        <v>80</v>
      </c>
      <c r="G4610" s="77" t="s">
        <v>1200</v>
      </c>
      <c r="H4610" s="78" t="s">
        <v>1201</v>
      </c>
      <c r="I4610" s="14" t="s">
        <v>1202</v>
      </c>
      <c r="J4610" s="14" t="s">
        <v>1302</v>
      </c>
      <c r="K4610" s="14" t="s">
        <v>29</v>
      </c>
      <c r="L4610" s="15" t="s">
        <v>30</v>
      </c>
      <c r="M4610" s="7" t="s">
        <v>9427</v>
      </c>
      <c r="N4610" s="24" t="s">
        <v>2104</v>
      </c>
      <c r="O4610" s="16"/>
      <c r="P4610" s="16" t="s">
        <v>2517</v>
      </c>
      <c r="Q4610" s="16" t="s">
        <v>2522</v>
      </c>
      <c r="R4610" s="31">
        <v>35661</v>
      </c>
      <c r="S4610" s="31">
        <v>44410</v>
      </c>
      <c r="T4610" s="31">
        <v>45131</v>
      </c>
      <c r="U4610" s="31"/>
      <c r="V4610" s="31"/>
      <c r="W4610" s="31"/>
      <c r="X4610" s="17"/>
      <c r="Y4610" s="17"/>
      <c r="Z4610" s="31"/>
      <c r="AA4610" s="18">
        <f t="shared" ca="1" si="360"/>
        <v>28</v>
      </c>
      <c r="AB4610" s="19" t="s">
        <v>7877</v>
      </c>
      <c r="AC4610" s="35" t="str">
        <f t="shared" si="364"/>
        <v>1 anos 11 meses 22 dias</v>
      </c>
      <c r="AD4610" s="35" t="str">
        <f ca="1">IF(AND(V4610="",T4610&lt;TODAY()),"Contrato Encerrado",IF(AND(V4610="",T4610&gt;TODAY()),DATEDIF(TODAY(),T4610,"Y")&amp;" anos"&amp;" "&amp;DATEDIF(TODAY(),T4610,"YM")&amp;" meses"&amp;" "&amp;DATEDIF(TODAY(),T4610,"MD")&amp;" dias",IF(AND(X4610="",V4610&lt;TODAY()),"Contrato Encerrado",IF(AND(X4610="",V4610&gt;TODAY()),DATEDIF(TODAY(),V4610,"Y")&amp;" anos"&amp;" "&amp;DATEDIF(TODAY(),V4610,"YM")&amp;" meses"&amp;" "&amp;DATEDIF(TODAY(),V4610,"MD")&amp;" dias",IF(AND(Z4610="",X4610&lt;TODAY()),"Contrato Encerrado",IF(AND(Z4610="",X4610&gt;TODAY()),DATEDIF(TODAY(),X4610,"Y")&amp;" anos"&amp;" "&amp;DATEDIF(TODAY(),X4610,"YM")&amp;" meses"&amp;" "&amp;DATEDIF(TODAY(),X4610,"MD")&amp;" dias",IF(AND(Z4610&lt;&gt;””,Z4610&lt;TODAY()),"Contrato Encerrado",IF(AND(Z4610&lt;&gt;"",Z4610&gt;TODAY()),DATEDIF(TODAY(),Z4610,"Y")&amp;" anos"&amp;" "&amp;DATEDIF(TODAY(),Z4610,"YM")&amp;" meses"&amp;" "&amp;DATEDIF(TODAY(),Z4610,"MD")&amp;" dias"))))))))</f>
        <v>Contrato Encerrado</v>
      </c>
      <c r="AE4610" s="35">
        <f t="shared" si="361"/>
        <v>721</v>
      </c>
      <c r="AF4610" s="35">
        <f t="shared" si="362"/>
        <v>9</v>
      </c>
      <c r="AG4610" s="17" t="str">
        <f t="shared" si="363"/>
        <v>0 anos 0 meses 9 dias</v>
      </c>
    </row>
    <row r="4611" spans="1:33" ht="11.25" customHeight="1" x14ac:dyDescent="0.2">
      <c r="A4611" s="8" t="s">
        <v>9</v>
      </c>
      <c r="B4611" s="8" t="s">
        <v>13</v>
      </c>
      <c r="C4611" s="22" t="s">
        <v>21</v>
      </c>
      <c r="D4611" s="37">
        <v>2023</v>
      </c>
      <c r="E4611" s="12" t="s">
        <v>157</v>
      </c>
      <c r="F4611" s="8" t="s">
        <v>158</v>
      </c>
      <c r="G4611" s="77" t="s">
        <v>9295</v>
      </c>
      <c r="H4611" s="78" t="s">
        <v>9296</v>
      </c>
      <c r="I4611" s="14" t="s">
        <v>9297</v>
      </c>
      <c r="J4611" s="14" t="s">
        <v>14943</v>
      </c>
      <c r="K4611" s="14" t="s">
        <v>29</v>
      </c>
      <c r="L4611" s="15" t="s">
        <v>30</v>
      </c>
      <c r="M4611" s="7" t="s">
        <v>9427</v>
      </c>
      <c r="N4611" s="15" t="s">
        <v>2101</v>
      </c>
      <c r="O4611" s="15" t="s">
        <v>8177</v>
      </c>
      <c r="P4611" s="15" t="s">
        <v>2518</v>
      </c>
      <c r="Q4611" s="15" t="s">
        <v>2521</v>
      </c>
      <c r="R4611" s="20">
        <v>36473</v>
      </c>
      <c r="S4611" s="20">
        <v>45140</v>
      </c>
      <c r="T4611" s="20">
        <v>45484</v>
      </c>
      <c r="U4611" s="20">
        <v>45533</v>
      </c>
      <c r="V4611" s="20">
        <v>45838</v>
      </c>
      <c r="W4611" s="17"/>
      <c r="X4611" s="17"/>
      <c r="Y4611" s="17"/>
      <c r="Z4611" s="20"/>
      <c r="AA4611" s="18">
        <f t="shared" ca="1" si="360"/>
        <v>25</v>
      </c>
      <c r="AB4611" s="21" t="s">
        <v>7878</v>
      </c>
      <c r="AC4611" s="35" t="str">
        <f t="shared" si="364"/>
        <v>1 anos 9 meses 10 dias</v>
      </c>
      <c r="AD4611" s="35" t="str">
        <f ca="1">IF(AND(V4611="",T4611&lt;TODAY()),"Contrato Encerrado",IF(AND(V4611="",T4611&gt;TODAY()),DATEDIF(TODAY(),T4611,"Y")&amp;" anos"&amp;" "&amp;DATEDIF(TODAY(),T4611,"YM")&amp;" meses"&amp;" "&amp;DATEDIF(TODAY(),T4611,"MD")&amp;" dias",IF(AND(X4611="",V4611&lt;TODAY()),"Contrato Encerrado",IF(AND(X4611="",V4611&gt;TODAY()),DATEDIF(TODAY(),V4611,"Y")&amp;" anos"&amp;" "&amp;DATEDIF(TODAY(),V4611,"YM")&amp;" meses"&amp;" "&amp;DATEDIF(TODAY(),V4611,"MD")&amp;" dias",IF(AND(Z4611="",X4611&lt;TODAY()),"Contrato Encerrado",IF(AND(Z4611="",X4611&gt;TODAY()),DATEDIF(TODAY(),X4611,"Y")&amp;" anos"&amp;" "&amp;DATEDIF(TODAY(),X4611,"YM")&amp;" meses"&amp;" "&amp;DATEDIF(TODAY(),X4611,"MD")&amp;" dias",IF(AND(Z4611&lt;&gt;””,Z4611&lt;TODAY()),"Contrato Encerrado",IF(AND(Z4611&lt;&gt;"",Z4611&gt;TODAY()),DATEDIF(TODAY(),Z4611,"Y")&amp;" anos"&amp;" "&amp;DATEDIF(TODAY(),Z4611,"YM")&amp;" meses"&amp;" "&amp;DATEDIF(TODAY(),Z4611,"MD")&amp;" dias"))))))))</f>
        <v>Contrato Encerrado</v>
      </c>
      <c r="AE4611" s="35">
        <f t="shared" si="361"/>
        <v>649</v>
      </c>
      <c r="AF4611" s="35">
        <f t="shared" si="362"/>
        <v>81</v>
      </c>
      <c r="AG4611" s="17" t="str">
        <f t="shared" si="363"/>
        <v>0 anos 2 meses 21 dias</v>
      </c>
    </row>
    <row r="4612" spans="1:33" ht="11.25" customHeight="1" x14ac:dyDescent="0.2">
      <c r="A4612" s="8" t="s">
        <v>9</v>
      </c>
      <c r="B4612" s="8" t="s">
        <v>13</v>
      </c>
      <c r="C4612" s="22" t="s">
        <v>20</v>
      </c>
      <c r="D4612" s="37">
        <v>2023</v>
      </c>
      <c r="E4612" s="23" t="s">
        <v>157</v>
      </c>
      <c r="F4612" s="8" t="s">
        <v>158</v>
      </c>
      <c r="G4612" s="77" t="s">
        <v>8682</v>
      </c>
      <c r="H4612" s="78" t="s">
        <v>8683</v>
      </c>
      <c r="I4612" s="9" t="s">
        <v>8684</v>
      </c>
      <c r="J4612" s="14" t="s">
        <v>14943</v>
      </c>
      <c r="K4612" s="9" t="s">
        <v>29</v>
      </c>
      <c r="L4612" s="24" t="s">
        <v>30</v>
      </c>
      <c r="M4612" s="7" t="s">
        <v>9427</v>
      </c>
      <c r="N4612" s="24" t="s">
        <v>2101</v>
      </c>
      <c r="O4612" s="24" t="s">
        <v>7896</v>
      </c>
      <c r="P4612" s="24" t="s">
        <v>2518</v>
      </c>
      <c r="Q4612" s="24" t="s">
        <v>4109</v>
      </c>
      <c r="R4612" s="17">
        <v>34150</v>
      </c>
      <c r="S4612" s="17">
        <v>45100</v>
      </c>
      <c r="T4612" s="17">
        <v>45461</v>
      </c>
      <c r="U4612" s="17"/>
      <c r="V4612" s="17"/>
      <c r="W4612" s="17"/>
      <c r="X4612" s="17"/>
      <c r="Y4612" s="17"/>
      <c r="Z4612" s="17"/>
      <c r="AA4612" s="18">
        <f t="shared" ca="1" si="360"/>
        <v>32</v>
      </c>
      <c r="AB4612" s="18" t="s">
        <v>7878</v>
      </c>
      <c r="AC4612" s="35" t="str">
        <f t="shared" si="364"/>
        <v>0 anos 11 meses 26 dias</v>
      </c>
      <c r="AD4612" s="35" t="str">
        <f ca="1">IF(AND(V4612="",T4612&lt;TODAY()),"Contrato Encerrado",IF(AND(V4612="",T4612&gt;TODAY()),DATEDIF(TODAY(),T4612,"Y")&amp;" anos"&amp;" "&amp;DATEDIF(TODAY(),T4612,"YM")&amp;" meses"&amp;" "&amp;DATEDIF(TODAY(),T4612,"MD")&amp;" dias",IF(AND(X4612="",V4612&lt;TODAY()),"Contrato Encerrado",IF(AND(X4612="",V4612&gt;TODAY()),DATEDIF(TODAY(),V4612,"Y")&amp;" anos"&amp;" "&amp;DATEDIF(TODAY(),V4612,"YM")&amp;" meses"&amp;" "&amp;DATEDIF(TODAY(),V4612,"MD")&amp;" dias",IF(AND(Z4612="",X4612&lt;TODAY()),"Contrato Encerrado",IF(AND(Z4612="",X4612&gt;TODAY()),DATEDIF(TODAY(),X4612,"Y")&amp;" anos"&amp;" "&amp;DATEDIF(TODAY(),X4612,"YM")&amp;" meses"&amp;" "&amp;DATEDIF(TODAY(),X4612,"MD")&amp;" dias",IF(AND(Z4612&lt;&gt;””,Z4612&lt;TODAY()),"Contrato Encerrado",IF(AND(Z4612&lt;&gt;"",Z4612&gt;TODAY()),DATEDIF(TODAY(),Z4612,"Y")&amp;" anos"&amp;" "&amp;DATEDIF(TODAY(),Z4612,"YM")&amp;" meses"&amp;" "&amp;DATEDIF(TODAY(),Z4612,"MD")&amp;" dias"))))))))</f>
        <v>Contrato Encerrado</v>
      </c>
      <c r="AE4612" s="35">
        <f t="shared" si="361"/>
        <v>361</v>
      </c>
      <c r="AF4612" s="35">
        <f t="shared" si="362"/>
        <v>369</v>
      </c>
      <c r="AG4612" s="17" t="str">
        <f t="shared" si="363"/>
        <v>1 anos 0 meses 3 dias</v>
      </c>
    </row>
    <row r="4613" spans="1:33" ht="11.25" customHeight="1" x14ac:dyDescent="0.2">
      <c r="A4613" s="8" t="s">
        <v>9</v>
      </c>
      <c r="B4613" s="10" t="s">
        <v>13</v>
      </c>
      <c r="C4613" s="11" t="s">
        <v>22</v>
      </c>
      <c r="D4613" s="36">
        <v>2021</v>
      </c>
      <c r="E4613" s="14" t="s">
        <v>307</v>
      </c>
      <c r="F4613" s="8" t="s">
        <v>308</v>
      </c>
      <c r="G4613" s="77" t="s">
        <v>1420</v>
      </c>
      <c r="H4613" s="78" t="s">
        <v>1421</v>
      </c>
      <c r="I4613" s="14" t="s">
        <v>1422</v>
      </c>
      <c r="J4613" s="14" t="s">
        <v>1302</v>
      </c>
      <c r="K4613" s="14" t="s">
        <v>29</v>
      </c>
      <c r="L4613" s="15" t="s">
        <v>30</v>
      </c>
      <c r="M4613" s="7" t="s">
        <v>9427</v>
      </c>
      <c r="N4613" s="16" t="s">
        <v>2113</v>
      </c>
      <c r="O4613" s="27"/>
      <c r="P4613" s="26" t="s">
        <v>2517</v>
      </c>
      <c r="Q4613" s="26" t="s">
        <v>2522</v>
      </c>
      <c r="R4613" s="31">
        <v>36655</v>
      </c>
      <c r="S4613" s="31">
        <v>44420</v>
      </c>
      <c r="T4613" s="31">
        <v>44562</v>
      </c>
      <c r="U4613" s="31"/>
      <c r="V4613" s="31"/>
      <c r="W4613" s="31"/>
      <c r="X4613" s="17"/>
      <c r="Y4613" s="17"/>
      <c r="Z4613" s="31"/>
      <c r="AA4613" s="18">
        <f t="shared" ca="1" si="360"/>
        <v>25</v>
      </c>
      <c r="AB4613" s="19" t="s">
        <v>7878</v>
      </c>
      <c r="AC4613" s="35" t="str">
        <f t="shared" si="364"/>
        <v>0 anos 4 meses 20 dias</v>
      </c>
      <c r="AD4613" s="35" t="str">
        <f ca="1">IF(AND(V4613="",T4613&lt;TODAY()),"Contrato Encerrado",IF(AND(V4613="",T4613&gt;TODAY()),DATEDIF(TODAY(),T4613,"Y")&amp;" anos"&amp;" "&amp;DATEDIF(TODAY(),T4613,"YM")&amp;" meses"&amp;" "&amp;DATEDIF(TODAY(),T4613,"MD")&amp;" dias",IF(AND(X4613="",V4613&lt;TODAY()),"Contrato Encerrado",IF(AND(X4613="",V4613&gt;TODAY()),DATEDIF(TODAY(),V4613,"Y")&amp;" anos"&amp;" "&amp;DATEDIF(TODAY(),V4613,"YM")&amp;" meses"&amp;" "&amp;DATEDIF(TODAY(),V4613,"MD")&amp;" dias",IF(AND(Z4613="",X4613&lt;TODAY()),"Contrato Encerrado",IF(AND(Z4613="",X4613&gt;TODAY()),DATEDIF(TODAY(),X4613,"Y")&amp;" anos"&amp;" "&amp;DATEDIF(TODAY(),X4613,"YM")&amp;" meses"&amp;" "&amp;DATEDIF(TODAY(),X4613,"MD")&amp;" dias",IF(AND(Z4613&lt;&gt;””,Z4613&lt;TODAY()),"Contrato Encerrado",IF(AND(Z4613&lt;&gt;"",Z4613&gt;TODAY()),DATEDIF(TODAY(),Z4613,"Y")&amp;" anos"&amp;" "&amp;DATEDIF(TODAY(),Z4613,"YM")&amp;" meses"&amp;" "&amp;DATEDIF(TODAY(),Z4613,"MD")&amp;" dias"))))))))</f>
        <v>Contrato Encerrado</v>
      </c>
      <c r="AE4613" s="35">
        <f t="shared" si="361"/>
        <v>142</v>
      </c>
      <c r="AF4613" s="35">
        <f t="shared" si="362"/>
        <v>588</v>
      </c>
      <c r="AG4613" s="17" t="str">
        <f t="shared" si="363"/>
        <v>1 anos 7 meses 10 dias</v>
      </c>
    </row>
    <row r="4614" spans="1:33" ht="11.25" customHeight="1" x14ac:dyDescent="0.2">
      <c r="A4614" s="8" t="s">
        <v>9</v>
      </c>
      <c r="B4614" s="8" t="s">
        <v>13</v>
      </c>
      <c r="C4614" s="22" t="s">
        <v>21</v>
      </c>
      <c r="D4614" s="35">
        <v>2025</v>
      </c>
      <c r="E4614" s="12" t="s">
        <v>157</v>
      </c>
      <c r="F4614" s="8" t="s">
        <v>158</v>
      </c>
      <c r="G4614" s="14" t="s">
        <v>17718</v>
      </c>
      <c r="H4614" s="8" t="s">
        <v>17719</v>
      </c>
      <c r="I4614" s="14" t="s">
        <v>17057</v>
      </c>
      <c r="J4614" s="14" t="s">
        <v>10</v>
      </c>
      <c r="K4614" s="14" t="s">
        <v>29</v>
      </c>
      <c r="L4614" s="15" t="s">
        <v>30</v>
      </c>
      <c r="M4614" s="7" t="s">
        <v>16153</v>
      </c>
      <c r="N4614" s="15" t="s">
        <v>6302</v>
      </c>
      <c r="O4614" s="15" t="s">
        <v>7914</v>
      </c>
      <c r="P4614" s="15" t="s">
        <v>2518</v>
      </c>
      <c r="Q4614" s="15" t="s">
        <v>2521</v>
      </c>
      <c r="R4614" s="20">
        <v>31689</v>
      </c>
      <c r="S4614" s="20" t="s">
        <v>17421</v>
      </c>
      <c r="T4614" s="20">
        <v>46245</v>
      </c>
      <c r="U4614" s="20"/>
      <c r="V4614" s="20"/>
      <c r="W4614" s="20"/>
      <c r="X4614" s="17"/>
      <c r="Y4614" s="17"/>
      <c r="Z4614" s="20"/>
      <c r="AA4614" s="21">
        <f t="shared" ca="1" si="360"/>
        <v>39</v>
      </c>
      <c r="AB4614" s="20" t="s">
        <v>7878</v>
      </c>
      <c r="AC4614" s="35" t="str">
        <f t="shared" si="364"/>
        <v>0 anos 11 meses 30 dias</v>
      </c>
      <c r="AD4614" s="35" t="str">
        <f ca="1">IF(AND(V4614="",T4614&lt;TODAY()),"Contrato Encerrado",IF(AND(V4614="",T4614&gt;TODAY()),DATEDIF(TODAY(),T4614,"Y")&amp;" anos"&amp;" "&amp;DATEDIF(TODAY(),T4614,"YM")&amp;" meses"&amp;" "&amp;DATEDIF(TODAY(),T4614,"MD")&amp;" dias",IF(AND(X4614="",V4614&lt;TODAY()),"Contrato Encerrado",IF(AND(X4614="",V4614&gt;TODAY()),DATEDIF(TODAY(),V4614,"Y")&amp;" anos"&amp;" "&amp;DATEDIF(TODAY(),V4614,"YM")&amp;" meses"&amp;" "&amp;DATEDIF(TODAY(),V4614,"MD")&amp;" dias",IF(AND(Z4614="",X4614&lt;TODAY()),"Contrato Encerrado",IF(AND(Z4614="",X4614&gt;TODAY()),DATEDIF(TODAY(),X4614,"Y")&amp;" anos"&amp;" "&amp;DATEDIF(TODAY(),X4614,"YM")&amp;" meses"&amp;" "&amp;DATEDIF(TODAY(),X4614,"MD")&amp;" dias",IF(AND(Z4614&lt;&gt;””,Z4614&lt;TODAY()),"Contrato Encerrado",IF(AND(Z4614&lt;&gt;"",Z4614&gt;TODAY()),DATEDIF(TODAY(),Z4614,"Y")&amp;" anos"&amp;" "&amp;DATEDIF(TODAY(),Z4614,"YM")&amp;" meses"&amp;" "&amp;DATEDIF(TODAY(),Z4614,"MD")&amp;" dias"))))))))</f>
        <v>0 anos 10 meses 4 dias</v>
      </c>
      <c r="AE4614" s="35">
        <f t="shared" si="361"/>
        <v>364</v>
      </c>
      <c r="AF4614" s="35">
        <f t="shared" si="362"/>
        <v>366</v>
      </c>
      <c r="AG4614" s="17" t="str">
        <f t="shared" si="363"/>
        <v>0 anos 11 meses 31 dias</v>
      </c>
    </row>
    <row r="4615" spans="1:33" ht="11.25" customHeight="1" x14ac:dyDescent="0.2">
      <c r="A4615" s="8" t="s">
        <v>9</v>
      </c>
      <c r="B4615" s="10" t="s">
        <v>13</v>
      </c>
      <c r="C4615" s="11" t="s">
        <v>22</v>
      </c>
      <c r="D4615" s="36">
        <v>2022</v>
      </c>
      <c r="E4615" s="12" t="s">
        <v>157</v>
      </c>
      <c r="F4615" s="8" t="s">
        <v>158</v>
      </c>
      <c r="G4615" s="77" t="s">
        <v>5585</v>
      </c>
      <c r="H4615" s="78" t="s">
        <v>5586</v>
      </c>
      <c r="I4615" s="14" t="s">
        <v>5587</v>
      </c>
      <c r="J4615" s="14" t="s">
        <v>14943</v>
      </c>
      <c r="K4615" s="14" t="s">
        <v>29</v>
      </c>
      <c r="L4615" s="15" t="s">
        <v>30</v>
      </c>
      <c r="M4615" s="7" t="s">
        <v>9427</v>
      </c>
      <c r="N4615" s="16" t="s">
        <v>2101</v>
      </c>
      <c r="O4615" s="16"/>
      <c r="P4615" s="16" t="s">
        <v>2518</v>
      </c>
      <c r="Q4615" s="16" t="s">
        <v>2521</v>
      </c>
      <c r="R4615" s="31">
        <v>37372</v>
      </c>
      <c r="S4615" s="31">
        <v>44797</v>
      </c>
      <c r="T4615" s="31">
        <v>45278</v>
      </c>
      <c r="U4615" s="31"/>
      <c r="V4615" s="31"/>
      <c r="W4615" s="31"/>
      <c r="X4615" s="17"/>
      <c r="Y4615" s="17"/>
      <c r="Z4615" s="31"/>
      <c r="AA4615" s="18">
        <f t="shared" ca="1" si="360"/>
        <v>23</v>
      </c>
      <c r="AB4615" s="19" t="s">
        <v>7878</v>
      </c>
      <c r="AC4615" s="35" t="str">
        <f t="shared" si="364"/>
        <v>1 anos 3 meses 24 dias</v>
      </c>
      <c r="AD4615" s="35" t="str">
        <f ca="1">IF(AND(V4615="",T4615&lt;TODAY()),"Contrato Encerrado",IF(AND(V4615="",T4615&gt;TODAY()),DATEDIF(TODAY(),T4615,"Y")&amp;" anos"&amp;" "&amp;DATEDIF(TODAY(),T4615,"YM")&amp;" meses"&amp;" "&amp;DATEDIF(TODAY(),T4615,"MD")&amp;" dias",IF(AND(X4615="",V4615&lt;TODAY()),"Contrato Encerrado",IF(AND(X4615="",V4615&gt;TODAY()),DATEDIF(TODAY(),V4615,"Y")&amp;" anos"&amp;" "&amp;DATEDIF(TODAY(),V4615,"YM")&amp;" meses"&amp;" "&amp;DATEDIF(TODAY(),V4615,"MD")&amp;" dias",IF(AND(Z4615="",X4615&lt;TODAY()),"Contrato Encerrado",IF(AND(Z4615="",X4615&gt;TODAY()),DATEDIF(TODAY(),X4615,"Y")&amp;" anos"&amp;" "&amp;DATEDIF(TODAY(),X4615,"YM")&amp;" meses"&amp;" "&amp;DATEDIF(TODAY(),X4615,"MD")&amp;" dias",IF(AND(Z4615&lt;&gt;””,Z4615&lt;TODAY()),"Contrato Encerrado",IF(AND(Z4615&lt;&gt;"",Z4615&gt;TODAY()),DATEDIF(TODAY(),Z4615,"Y")&amp;" anos"&amp;" "&amp;DATEDIF(TODAY(),Z4615,"YM")&amp;" meses"&amp;" "&amp;DATEDIF(TODAY(),Z4615,"MD")&amp;" dias"))))))))</f>
        <v>Contrato Encerrado</v>
      </c>
      <c r="AE4615" s="35">
        <f t="shared" si="361"/>
        <v>481</v>
      </c>
      <c r="AF4615" s="35">
        <f t="shared" si="362"/>
        <v>249</v>
      </c>
      <c r="AG4615" s="17" t="str">
        <f t="shared" si="363"/>
        <v>0 anos 8 meses 5 dias</v>
      </c>
    </row>
    <row r="4616" spans="1:33" ht="11.25" customHeight="1" x14ac:dyDescent="0.2">
      <c r="A4616" s="8" t="s">
        <v>9</v>
      </c>
      <c r="B4616" s="8" t="s">
        <v>13</v>
      </c>
      <c r="C4616" s="22" t="s">
        <v>15</v>
      </c>
      <c r="D4616" s="37">
        <v>2025</v>
      </c>
      <c r="E4616" s="12" t="s">
        <v>157</v>
      </c>
      <c r="F4616" s="8" t="s">
        <v>158</v>
      </c>
      <c r="G4616" s="77" t="s">
        <v>16007</v>
      </c>
      <c r="H4616" s="78" t="s">
        <v>16008</v>
      </c>
      <c r="I4616" s="14" t="s">
        <v>16009</v>
      </c>
      <c r="J4616" s="14" t="s">
        <v>10</v>
      </c>
      <c r="K4616" s="14" t="s">
        <v>29</v>
      </c>
      <c r="L4616" s="15" t="s">
        <v>81</v>
      </c>
      <c r="M4616" s="7" t="s">
        <v>82</v>
      </c>
      <c r="N4616" s="15" t="s">
        <v>4113</v>
      </c>
      <c r="O4616" s="15" t="s">
        <v>15704</v>
      </c>
      <c r="P4616" s="15" t="s">
        <v>2518</v>
      </c>
      <c r="Q4616" s="15" t="s">
        <v>4109</v>
      </c>
      <c r="R4616" s="20">
        <v>39660</v>
      </c>
      <c r="S4616" s="20">
        <v>45712</v>
      </c>
      <c r="T4616" s="20">
        <v>46076</v>
      </c>
      <c r="U4616" s="20"/>
      <c r="V4616" s="20"/>
      <c r="W4616" s="20"/>
      <c r="X4616" s="17"/>
      <c r="Y4616" s="17"/>
      <c r="Z4616" s="20"/>
      <c r="AA4616" s="21">
        <f t="shared" ca="1" si="360"/>
        <v>17</v>
      </c>
      <c r="AB4616" s="15" t="s">
        <v>7878</v>
      </c>
      <c r="AC4616" s="35" t="str">
        <f t="shared" si="364"/>
        <v>0 anos 11 meses 30 dias</v>
      </c>
      <c r="AD4616" s="35" t="str">
        <f ca="1">IF(AND(V4616="",T4616&lt;TODAY()),"Contrato Encerrado",IF(AND(V4616="",T4616&gt;TODAY()),DATEDIF(TODAY(),T4616,"Y")&amp;" anos"&amp;" "&amp;DATEDIF(TODAY(),T4616,"YM")&amp;" meses"&amp;" "&amp;DATEDIF(TODAY(),T4616,"MD")&amp;" dias",IF(AND(X4616="",V4616&lt;TODAY()),"Contrato Encerrado",IF(AND(X4616="",V4616&gt;TODAY()),DATEDIF(TODAY(),V4616,"Y")&amp;" anos"&amp;" "&amp;DATEDIF(TODAY(),V4616,"YM")&amp;" meses"&amp;" "&amp;DATEDIF(TODAY(),V4616,"MD")&amp;" dias",IF(AND(Z4616="",X4616&lt;TODAY()),"Contrato Encerrado",IF(AND(Z4616="",X4616&gt;TODAY()),DATEDIF(TODAY(),X4616,"Y")&amp;" anos"&amp;" "&amp;DATEDIF(TODAY(),X4616,"YM")&amp;" meses"&amp;" "&amp;DATEDIF(TODAY(),X4616,"MD")&amp;" dias",IF(AND(Z4616&lt;&gt;””,Z4616&lt;TODAY()),"Contrato Encerrado",IF(AND(Z4616&lt;&gt;"",Z4616&gt;TODAY()),DATEDIF(TODAY(),Z4616,"Y")&amp;" anos"&amp;" "&amp;DATEDIF(TODAY(),Z4616,"YM")&amp;" meses"&amp;" "&amp;DATEDIF(TODAY(),Z4616,"MD")&amp;" dias"))))))))</f>
        <v>0 anos 4 meses 16 dias</v>
      </c>
      <c r="AE4616" s="35">
        <f t="shared" si="361"/>
        <v>364</v>
      </c>
      <c r="AF4616" s="35">
        <f t="shared" si="362"/>
        <v>366</v>
      </c>
      <c r="AG4616" s="17" t="str">
        <f t="shared" si="363"/>
        <v>0 anos 11 meses 31 dias</v>
      </c>
    </row>
    <row r="4617" spans="1:33" ht="11.25" customHeight="1" x14ac:dyDescent="0.2">
      <c r="A4617" s="8" t="s">
        <v>9</v>
      </c>
      <c r="B4617" s="10" t="s">
        <v>13</v>
      </c>
      <c r="C4617" s="11" t="s">
        <v>22</v>
      </c>
      <c r="D4617" s="36">
        <v>2021</v>
      </c>
      <c r="E4617" s="14" t="s">
        <v>27</v>
      </c>
      <c r="F4617" s="8" t="s">
        <v>28</v>
      </c>
      <c r="G4617" s="77" t="s">
        <v>1402</v>
      </c>
      <c r="H4617" s="78" t="s">
        <v>1403</v>
      </c>
      <c r="I4617" s="14" t="s">
        <v>1404</v>
      </c>
      <c r="J4617" s="14" t="s">
        <v>1302</v>
      </c>
      <c r="K4617" s="14" t="s">
        <v>29</v>
      </c>
      <c r="L4617" s="15" t="s">
        <v>30</v>
      </c>
      <c r="M4617" s="7" t="s">
        <v>9427</v>
      </c>
      <c r="N4617" s="15" t="s">
        <v>2102</v>
      </c>
      <c r="O4617" s="26"/>
      <c r="P4617" s="26" t="s">
        <v>2517</v>
      </c>
      <c r="Q4617" s="26" t="s">
        <v>2522</v>
      </c>
      <c r="R4617" s="31">
        <v>32715</v>
      </c>
      <c r="S4617" s="31">
        <v>44445</v>
      </c>
      <c r="T4617" s="31">
        <v>44562</v>
      </c>
      <c r="U4617" s="31"/>
      <c r="V4617" s="31"/>
      <c r="W4617" s="31"/>
      <c r="X4617" s="17"/>
      <c r="Y4617" s="17"/>
      <c r="Z4617" s="31"/>
      <c r="AA4617" s="18">
        <f t="shared" ca="1" si="360"/>
        <v>36</v>
      </c>
      <c r="AB4617" s="19" t="s">
        <v>7878</v>
      </c>
      <c r="AC4617" s="35" t="str">
        <f t="shared" si="364"/>
        <v>0 anos 3 meses 26 dias</v>
      </c>
      <c r="AD4617" s="35" t="str">
        <f ca="1">IF(AND(V4617="",T4617&lt;TODAY()),"Contrato Encerrado",IF(AND(V4617="",T4617&gt;TODAY()),DATEDIF(TODAY(),T4617,"Y")&amp;" anos"&amp;" "&amp;DATEDIF(TODAY(),T4617,"YM")&amp;" meses"&amp;" "&amp;DATEDIF(TODAY(),T4617,"MD")&amp;" dias",IF(AND(X4617="",V4617&lt;TODAY()),"Contrato Encerrado",IF(AND(X4617="",V4617&gt;TODAY()),DATEDIF(TODAY(),V4617,"Y")&amp;" anos"&amp;" "&amp;DATEDIF(TODAY(),V4617,"YM")&amp;" meses"&amp;" "&amp;DATEDIF(TODAY(),V4617,"MD")&amp;" dias",IF(AND(Z4617="",X4617&lt;TODAY()),"Contrato Encerrado",IF(AND(Z4617="",X4617&gt;TODAY()),DATEDIF(TODAY(),X4617,"Y")&amp;" anos"&amp;" "&amp;DATEDIF(TODAY(),X4617,"YM")&amp;" meses"&amp;" "&amp;DATEDIF(TODAY(),X4617,"MD")&amp;" dias",IF(AND(Z4617&lt;&gt;””,Z4617&lt;TODAY()),"Contrato Encerrado",IF(AND(Z4617&lt;&gt;"",Z4617&gt;TODAY()),DATEDIF(TODAY(),Z4617,"Y")&amp;" anos"&amp;" "&amp;DATEDIF(TODAY(),Z4617,"YM")&amp;" meses"&amp;" "&amp;DATEDIF(TODAY(),Z4617,"MD")&amp;" dias"))))))))</f>
        <v>Contrato Encerrado</v>
      </c>
      <c r="AE4617" s="35">
        <f t="shared" si="361"/>
        <v>117</v>
      </c>
      <c r="AF4617" s="35">
        <f t="shared" si="362"/>
        <v>613</v>
      </c>
      <c r="AG4617" s="17" t="str">
        <f t="shared" si="363"/>
        <v>1 anos 8 meses 4 dias</v>
      </c>
    </row>
    <row r="4618" spans="1:33" ht="11.25" customHeight="1" x14ac:dyDescent="0.2">
      <c r="A4618" s="8" t="s">
        <v>9</v>
      </c>
      <c r="B4618" s="8" t="s">
        <v>13</v>
      </c>
      <c r="C4618" s="22" t="s">
        <v>22</v>
      </c>
      <c r="D4618" s="37">
        <v>2023</v>
      </c>
      <c r="E4618" s="12" t="s">
        <v>157</v>
      </c>
      <c r="F4618" s="8" t="s">
        <v>158</v>
      </c>
      <c r="G4618" s="77" t="s">
        <v>10009</v>
      </c>
      <c r="H4618" s="78" t="s">
        <v>10010</v>
      </c>
      <c r="I4618" s="14" t="s">
        <v>10011</v>
      </c>
      <c r="J4618" s="14" t="s">
        <v>14943</v>
      </c>
      <c r="K4618" s="14" t="s">
        <v>29</v>
      </c>
      <c r="L4618" s="15" t="s">
        <v>30</v>
      </c>
      <c r="M4618" s="7" t="s">
        <v>9427</v>
      </c>
      <c r="N4618" s="15" t="s">
        <v>2101</v>
      </c>
      <c r="O4618" s="15" t="s">
        <v>7895</v>
      </c>
      <c r="P4618" s="15" t="s">
        <v>2518</v>
      </c>
      <c r="Q4618" s="15" t="s">
        <v>4109</v>
      </c>
      <c r="R4618" s="20">
        <v>34749</v>
      </c>
      <c r="S4618" s="20">
        <v>45166</v>
      </c>
      <c r="T4618" s="20">
        <v>45473</v>
      </c>
      <c r="U4618" s="20"/>
      <c r="V4618" s="20"/>
      <c r="W4618" s="20"/>
      <c r="X4618" s="17"/>
      <c r="Y4618" s="17"/>
      <c r="Z4618" s="20"/>
      <c r="AA4618" s="18">
        <f t="shared" ca="1" si="360"/>
        <v>30</v>
      </c>
      <c r="AB4618" s="15" t="s">
        <v>7878</v>
      </c>
      <c r="AC4618" s="35" t="str">
        <f t="shared" si="364"/>
        <v>0 anos 10 meses 2 dias</v>
      </c>
      <c r="AD4618" s="35" t="str">
        <f ca="1">IF(AND(V4618="",T4618&lt;TODAY()),"Contrato Encerrado",IF(AND(V4618="",T4618&gt;TODAY()),DATEDIF(TODAY(),T4618,"Y")&amp;" anos"&amp;" "&amp;DATEDIF(TODAY(),T4618,"YM")&amp;" meses"&amp;" "&amp;DATEDIF(TODAY(),T4618,"MD")&amp;" dias",IF(AND(X4618="",V4618&lt;TODAY()),"Contrato Encerrado",IF(AND(X4618="",V4618&gt;TODAY()),DATEDIF(TODAY(),V4618,"Y")&amp;" anos"&amp;" "&amp;DATEDIF(TODAY(),V4618,"YM")&amp;" meses"&amp;" "&amp;DATEDIF(TODAY(),V4618,"MD")&amp;" dias",IF(AND(Z4618="",X4618&lt;TODAY()),"Contrato Encerrado",IF(AND(Z4618="",X4618&gt;TODAY()),DATEDIF(TODAY(),X4618,"Y")&amp;" anos"&amp;" "&amp;DATEDIF(TODAY(),X4618,"YM")&amp;" meses"&amp;" "&amp;DATEDIF(TODAY(),X4618,"MD")&amp;" dias",IF(AND(Z4618&lt;&gt;””,Z4618&lt;TODAY()),"Contrato Encerrado",IF(AND(Z4618&lt;&gt;"",Z4618&gt;TODAY()),DATEDIF(TODAY(),Z4618,"Y")&amp;" anos"&amp;" "&amp;DATEDIF(TODAY(),Z4618,"YM")&amp;" meses"&amp;" "&amp;DATEDIF(TODAY(),Z4618,"MD")&amp;" dias"))))))))</f>
        <v>Contrato Encerrado</v>
      </c>
      <c r="AE4618" s="35">
        <f t="shared" si="361"/>
        <v>307</v>
      </c>
      <c r="AF4618" s="35">
        <f t="shared" si="362"/>
        <v>423</v>
      </c>
      <c r="AG4618" s="17" t="str">
        <f t="shared" si="363"/>
        <v>1 anos 1 meses 26 dias</v>
      </c>
    </row>
    <row r="4619" spans="1:33" ht="11.25" customHeight="1" x14ac:dyDescent="0.2">
      <c r="A4619" s="141" t="s">
        <v>9</v>
      </c>
      <c r="B4619" s="142" t="s">
        <v>13</v>
      </c>
      <c r="C4619" s="143" t="s">
        <v>22</v>
      </c>
      <c r="D4619" s="144">
        <v>2022</v>
      </c>
      <c r="E4619" s="145" t="s">
        <v>157</v>
      </c>
      <c r="F4619" s="141" t="s">
        <v>158</v>
      </c>
      <c r="G4619" s="146" t="s">
        <v>1652</v>
      </c>
      <c r="H4619" s="147" t="s">
        <v>1653</v>
      </c>
      <c r="I4619" s="148" t="s">
        <v>1654</v>
      </c>
      <c r="J4619" s="14" t="s">
        <v>14943</v>
      </c>
      <c r="K4619" s="148" t="s">
        <v>29</v>
      </c>
      <c r="L4619" s="149" t="s">
        <v>30</v>
      </c>
      <c r="M4619" s="7" t="s">
        <v>9427</v>
      </c>
      <c r="N4619" s="150" t="s">
        <v>2100</v>
      </c>
      <c r="O4619" s="150"/>
      <c r="P4619" s="150" t="s">
        <v>2517</v>
      </c>
      <c r="Q4619" s="150" t="s">
        <v>2522</v>
      </c>
      <c r="R4619" s="151">
        <v>34206</v>
      </c>
      <c r="S4619" s="151">
        <v>44470</v>
      </c>
      <c r="T4619" s="151">
        <v>45229</v>
      </c>
      <c r="U4619" s="151"/>
      <c r="V4619" s="151"/>
      <c r="W4619" s="151"/>
      <c r="X4619" s="17"/>
      <c r="Y4619" s="17"/>
      <c r="Z4619" s="151"/>
      <c r="AA4619" s="152">
        <f t="shared" ca="1" si="360"/>
        <v>32</v>
      </c>
      <c r="AB4619" s="153" t="s">
        <v>7878</v>
      </c>
      <c r="AC4619" s="35" t="str">
        <f t="shared" si="364"/>
        <v>2 anos 0 meses 29 dias</v>
      </c>
      <c r="AD4619" s="132" t="str">
        <f ca="1">IF(AND(V4619="",T4619&lt;TODAY()),"Contrato Encerrado",IF(AND(V4619="",T4619&gt;TODAY()),DATEDIF(TODAY(),T4619,"Y")&amp;" anos"&amp;" "&amp;DATEDIF(TODAY(),T4619,"YM")&amp;" meses"&amp;" "&amp;DATEDIF(TODAY(),T4619,"MD")&amp;" dias",IF(AND(X4619="",V4619&lt;TODAY()),"Contrato Encerrado",IF(AND(X4619="",V4619&gt;TODAY()),DATEDIF(TODAY(),V4619,"Y")&amp;" anos"&amp;" "&amp;DATEDIF(TODAY(),V4619,"YM")&amp;" meses"&amp;" "&amp;DATEDIF(TODAY(),V4619,"MD")&amp;" dias",IF(AND(Z4619="",X4619&lt;TODAY()),"Contrato Encerrado",IF(AND(Z4619="",X4619&gt;TODAY()),DATEDIF(TODAY(),X4619,"Y")&amp;" anos"&amp;" "&amp;DATEDIF(TODAY(),X4619,"YM")&amp;" meses"&amp;" "&amp;DATEDIF(TODAY(),X4619,"MD")&amp;" dias",IF(AND(Z4619&lt;&gt;””,Z4619&lt;TODAY()),"Contrato Encerrado",IF(AND(Z4619&lt;&gt;"",Z4619&gt;TODAY()),DATEDIF(TODAY(),Z4619,"Y")&amp;" anos"&amp;" "&amp;DATEDIF(TODAY(),Z4619,"YM")&amp;" meses"&amp;" "&amp;DATEDIF(TODAY(),Z4619,"MD")&amp;" dias"))))))))</f>
        <v>Contrato Encerrado</v>
      </c>
      <c r="AE4619" s="132">
        <f t="shared" si="361"/>
        <v>759</v>
      </c>
      <c r="AF4619" s="132">
        <f t="shared" si="362"/>
        <v>-29</v>
      </c>
      <c r="AG4619" s="133" t="str">
        <f t="shared" si="363"/>
        <v>ESTÁGIO COMPLETOU 2 ANOS</v>
      </c>
    </row>
    <row r="4620" spans="1:33" ht="11.25" customHeight="1" x14ac:dyDescent="0.2">
      <c r="A4620" s="8" t="s">
        <v>9</v>
      </c>
      <c r="B4620" s="8" t="s">
        <v>13</v>
      </c>
      <c r="C4620" s="22" t="s">
        <v>23</v>
      </c>
      <c r="D4620" s="37">
        <v>2024</v>
      </c>
      <c r="E4620" s="12" t="s">
        <v>795</v>
      </c>
      <c r="F4620" s="8" t="s">
        <v>796</v>
      </c>
      <c r="G4620" s="77" t="s">
        <v>14703</v>
      </c>
      <c r="H4620" s="78" t="s">
        <v>14704</v>
      </c>
      <c r="I4620" s="14" t="s">
        <v>14705</v>
      </c>
      <c r="J4620" s="14" t="s">
        <v>1302</v>
      </c>
      <c r="K4620" s="14" t="s">
        <v>29</v>
      </c>
      <c r="L4620" s="15" t="s">
        <v>30</v>
      </c>
      <c r="M4620" s="7" t="s">
        <v>9427</v>
      </c>
      <c r="N4620" s="15" t="s">
        <v>9058</v>
      </c>
      <c r="O4620" s="15" t="s">
        <v>10152</v>
      </c>
      <c r="P4620" s="15" t="s">
        <v>2518</v>
      </c>
      <c r="Q4620" s="15" t="s">
        <v>2523</v>
      </c>
      <c r="R4620" s="20">
        <v>36066</v>
      </c>
      <c r="S4620" s="20">
        <v>45573</v>
      </c>
      <c r="T4620" s="20">
        <v>45657</v>
      </c>
      <c r="U4620" s="20"/>
      <c r="V4620" s="20"/>
      <c r="W4620" s="34"/>
      <c r="X4620" s="17"/>
      <c r="Y4620" s="17"/>
      <c r="Z4620" s="20"/>
      <c r="AA4620" s="18">
        <f t="shared" ca="1" si="360"/>
        <v>27</v>
      </c>
      <c r="AB4620" s="35" t="s">
        <v>7878</v>
      </c>
      <c r="AC4620" s="35" t="str">
        <f t="shared" si="364"/>
        <v>0 anos 2 meses 23 dias</v>
      </c>
      <c r="AD4620" s="35" t="str">
        <f ca="1">IF(AND(V4620="",T4620&lt;TODAY()),"Contrato Encerrado",IF(AND(V4620="",T4620&gt;TODAY()),DATEDIF(TODAY(),T4620,"Y")&amp;" anos"&amp;" "&amp;DATEDIF(TODAY(),T4620,"YM")&amp;" meses"&amp;" "&amp;DATEDIF(TODAY(),T4620,"MD")&amp;" dias",IF(AND(X4620="",V4620&lt;TODAY()),"Contrato Encerrado",IF(AND(X4620="",V4620&gt;TODAY()),DATEDIF(TODAY(),V4620,"Y")&amp;" anos"&amp;" "&amp;DATEDIF(TODAY(),V4620,"YM")&amp;" meses"&amp;" "&amp;DATEDIF(TODAY(),V4620,"MD")&amp;" dias",IF(AND(Z4620="",X4620&lt;TODAY()),"Contrato Encerrado",IF(AND(Z4620="",X4620&gt;TODAY()),DATEDIF(TODAY(),X4620,"Y")&amp;" anos"&amp;" "&amp;DATEDIF(TODAY(),X4620,"YM")&amp;" meses"&amp;" "&amp;DATEDIF(TODAY(),X4620,"MD")&amp;" dias",IF(AND(Z4620&lt;&gt;””,Z4620&lt;TODAY()),"Contrato Encerrado",IF(AND(Z4620&lt;&gt;"",Z4620&gt;TODAY()),DATEDIF(TODAY(),Z4620,"Y")&amp;" anos"&amp;" "&amp;DATEDIF(TODAY(),Z4620,"YM")&amp;" meses"&amp;" "&amp;DATEDIF(TODAY(),Z4620,"MD")&amp;" dias"))))))))</f>
        <v>Contrato Encerrado</v>
      </c>
      <c r="AE4620" s="35">
        <f t="shared" si="361"/>
        <v>84</v>
      </c>
      <c r="AF4620" s="35">
        <f t="shared" si="362"/>
        <v>646</v>
      </c>
      <c r="AG4620" s="17" t="str">
        <f t="shared" si="363"/>
        <v>1 anos 9 meses 7 dias</v>
      </c>
    </row>
    <row r="4621" spans="1:33" ht="11.25" customHeight="1" x14ac:dyDescent="0.2">
      <c r="A4621" s="8" t="s">
        <v>9</v>
      </c>
      <c r="B4621" s="8" t="s">
        <v>13</v>
      </c>
      <c r="C4621" s="22" t="s">
        <v>20</v>
      </c>
      <c r="D4621" s="37">
        <v>2023</v>
      </c>
      <c r="E4621" s="23" t="s">
        <v>157</v>
      </c>
      <c r="F4621" s="8" t="s">
        <v>158</v>
      </c>
      <c r="G4621" s="77" t="s">
        <v>8685</v>
      </c>
      <c r="H4621" s="78" t="s">
        <v>8686</v>
      </c>
      <c r="I4621" s="9" t="s">
        <v>8687</v>
      </c>
      <c r="J4621" s="14" t="s">
        <v>14943</v>
      </c>
      <c r="K4621" s="9" t="s">
        <v>29</v>
      </c>
      <c r="L4621" s="24" t="s">
        <v>81</v>
      </c>
      <c r="M4621" s="7" t="s">
        <v>82</v>
      </c>
      <c r="N4621" s="24" t="s">
        <v>4113</v>
      </c>
      <c r="O4621" s="24" t="s">
        <v>7934</v>
      </c>
      <c r="P4621" s="24" t="s">
        <v>2518</v>
      </c>
      <c r="Q4621" s="24" t="s">
        <v>4109</v>
      </c>
      <c r="R4621" s="17">
        <v>38538</v>
      </c>
      <c r="S4621" s="17">
        <v>45092</v>
      </c>
      <c r="T4621" s="17">
        <v>45290</v>
      </c>
      <c r="U4621" s="17"/>
      <c r="V4621" s="17"/>
      <c r="W4621" s="17"/>
      <c r="X4621" s="17"/>
      <c r="Y4621" s="17"/>
      <c r="Z4621" s="17"/>
      <c r="AA4621" s="18">
        <f t="shared" ca="1" si="360"/>
        <v>20</v>
      </c>
      <c r="AB4621" s="18" t="s">
        <v>7878</v>
      </c>
      <c r="AC4621" s="35" t="str">
        <f t="shared" si="364"/>
        <v>0 anos 6 meses 15 dias</v>
      </c>
      <c r="AD4621" s="35" t="str">
        <f ca="1">IF(AND(V4621="",T4621&lt;TODAY()),"Contrato Encerrado",IF(AND(V4621="",T4621&gt;TODAY()),DATEDIF(TODAY(),T4621,"Y")&amp;" anos"&amp;" "&amp;DATEDIF(TODAY(),T4621,"YM")&amp;" meses"&amp;" "&amp;DATEDIF(TODAY(),T4621,"MD")&amp;" dias",IF(AND(X4621="",V4621&lt;TODAY()),"Contrato Encerrado",IF(AND(X4621="",V4621&gt;TODAY()),DATEDIF(TODAY(),V4621,"Y")&amp;" anos"&amp;" "&amp;DATEDIF(TODAY(),V4621,"YM")&amp;" meses"&amp;" "&amp;DATEDIF(TODAY(),V4621,"MD")&amp;" dias",IF(AND(Z4621="",X4621&lt;TODAY()),"Contrato Encerrado",IF(AND(Z4621="",X4621&gt;TODAY()),DATEDIF(TODAY(),X4621,"Y")&amp;" anos"&amp;" "&amp;DATEDIF(TODAY(),X4621,"YM")&amp;" meses"&amp;" "&amp;DATEDIF(TODAY(),X4621,"MD")&amp;" dias",IF(AND(Z4621&lt;&gt;””,Z4621&lt;TODAY()),"Contrato Encerrado",IF(AND(Z4621&lt;&gt;"",Z4621&gt;TODAY()),DATEDIF(TODAY(),Z4621,"Y")&amp;" anos"&amp;" "&amp;DATEDIF(TODAY(),Z4621,"YM")&amp;" meses"&amp;" "&amp;DATEDIF(TODAY(),Z4621,"MD")&amp;" dias"))))))))</f>
        <v>Contrato Encerrado</v>
      </c>
      <c r="AE4621" s="35">
        <f t="shared" si="361"/>
        <v>198</v>
      </c>
      <c r="AF4621" s="35">
        <f t="shared" si="362"/>
        <v>532</v>
      </c>
      <c r="AG4621" s="17" t="str">
        <f t="shared" si="363"/>
        <v>1 anos 5 meses 15 dias</v>
      </c>
    </row>
    <row r="4622" spans="1:33" ht="11.25" customHeight="1" x14ac:dyDescent="0.2">
      <c r="A4622" s="8" t="s">
        <v>9</v>
      </c>
      <c r="B4622" s="10" t="s">
        <v>13</v>
      </c>
      <c r="C4622" s="11" t="s">
        <v>22</v>
      </c>
      <c r="D4622" s="36">
        <v>2022</v>
      </c>
      <c r="E4622" s="12" t="s">
        <v>157</v>
      </c>
      <c r="F4622" s="8" t="s">
        <v>158</v>
      </c>
      <c r="G4622" s="77" t="s">
        <v>1020</v>
      </c>
      <c r="H4622" s="78" t="s">
        <v>1021</v>
      </c>
      <c r="I4622" s="14" t="s">
        <v>1022</v>
      </c>
      <c r="J4622" s="14" t="s">
        <v>14943</v>
      </c>
      <c r="K4622" s="14" t="s">
        <v>29</v>
      </c>
      <c r="L4622" s="15" t="s">
        <v>30</v>
      </c>
      <c r="M4622" s="7" t="s">
        <v>9427</v>
      </c>
      <c r="N4622" s="16" t="s">
        <v>2101</v>
      </c>
      <c r="O4622" s="16"/>
      <c r="P4622" s="16" t="s">
        <v>2517</v>
      </c>
      <c r="Q4622" s="16" t="s">
        <v>2522</v>
      </c>
      <c r="R4622" s="31">
        <v>31307</v>
      </c>
      <c r="S4622" s="31">
        <v>44383</v>
      </c>
      <c r="T4622" s="31">
        <v>44943</v>
      </c>
      <c r="U4622" s="31"/>
      <c r="V4622" s="31"/>
      <c r="W4622" s="31"/>
      <c r="X4622" s="17"/>
      <c r="Y4622" s="17"/>
      <c r="Z4622" s="31"/>
      <c r="AA4622" s="18">
        <f t="shared" ca="1" si="360"/>
        <v>40</v>
      </c>
      <c r="AB4622" s="19" t="s">
        <v>7878</v>
      </c>
      <c r="AC4622" s="35" t="str">
        <f t="shared" si="364"/>
        <v>1 anos 6 meses 11 dias</v>
      </c>
      <c r="AD4622" s="35" t="str">
        <f ca="1">IF(AND(V4622="",T4622&lt;TODAY()),"Contrato Encerrado",IF(AND(V4622="",T4622&gt;TODAY()),DATEDIF(TODAY(),T4622,"Y")&amp;" anos"&amp;" "&amp;DATEDIF(TODAY(),T4622,"YM")&amp;" meses"&amp;" "&amp;DATEDIF(TODAY(),T4622,"MD")&amp;" dias",IF(AND(X4622="",V4622&lt;TODAY()),"Contrato Encerrado",IF(AND(X4622="",V4622&gt;TODAY()),DATEDIF(TODAY(),V4622,"Y")&amp;" anos"&amp;" "&amp;DATEDIF(TODAY(),V4622,"YM")&amp;" meses"&amp;" "&amp;DATEDIF(TODAY(),V4622,"MD")&amp;" dias",IF(AND(Z4622="",X4622&lt;TODAY()),"Contrato Encerrado",IF(AND(Z4622="",X4622&gt;TODAY()),DATEDIF(TODAY(),X4622,"Y")&amp;" anos"&amp;" "&amp;DATEDIF(TODAY(),X4622,"YM")&amp;" meses"&amp;" "&amp;DATEDIF(TODAY(),X4622,"MD")&amp;" dias",IF(AND(Z4622&lt;&gt;””,Z4622&lt;TODAY()),"Contrato Encerrado",IF(AND(Z4622&lt;&gt;"",Z4622&gt;TODAY()),DATEDIF(TODAY(),Z4622,"Y")&amp;" anos"&amp;" "&amp;DATEDIF(TODAY(),Z4622,"YM")&amp;" meses"&amp;" "&amp;DATEDIF(TODAY(),Z4622,"MD")&amp;" dias"))))))))</f>
        <v>Contrato Encerrado</v>
      </c>
      <c r="AE4622" s="35">
        <f t="shared" si="361"/>
        <v>560</v>
      </c>
      <c r="AF4622" s="35">
        <f t="shared" si="362"/>
        <v>170</v>
      </c>
      <c r="AG4622" s="17" t="str">
        <f t="shared" si="363"/>
        <v>0 anos 5 meses 18 dias</v>
      </c>
    </row>
    <row r="4623" spans="1:33" ht="11.25" customHeight="1" x14ac:dyDescent="0.2">
      <c r="A4623" s="8" t="s">
        <v>9</v>
      </c>
      <c r="B4623" s="8" t="s">
        <v>13</v>
      </c>
      <c r="C4623" s="22" t="s">
        <v>14</v>
      </c>
      <c r="D4623" s="37">
        <v>2024</v>
      </c>
      <c r="E4623" s="12" t="s">
        <v>795</v>
      </c>
      <c r="F4623" s="8" t="s">
        <v>796</v>
      </c>
      <c r="G4623" s="77" t="s">
        <v>11739</v>
      </c>
      <c r="H4623" s="78" t="s">
        <v>11740</v>
      </c>
      <c r="I4623" s="14" t="s">
        <v>11741</v>
      </c>
      <c r="J4623" s="14" t="s">
        <v>14943</v>
      </c>
      <c r="K4623" s="14" t="s">
        <v>29</v>
      </c>
      <c r="L4623" s="15" t="s">
        <v>30</v>
      </c>
      <c r="M4623" s="7" t="s">
        <v>9427</v>
      </c>
      <c r="N4623" s="15" t="s">
        <v>2119</v>
      </c>
      <c r="O4623" s="15" t="s">
        <v>10152</v>
      </c>
      <c r="P4623" s="15" t="s">
        <v>2518</v>
      </c>
      <c r="Q4623" s="15" t="s">
        <v>2523</v>
      </c>
      <c r="R4623" s="20">
        <v>37703</v>
      </c>
      <c r="S4623" s="20">
        <v>45323</v>
      </c>
      <c r="T4623" s="20">
        <v>45688</v>
      </c>
      <c r="U4623" s="20"/>
      <c r="V4623" s="20"/>
      <c r="W4623" s="20"/>
      <c r="X4623" s="17"/>
      <c r="Y4623" s="17"/>
      <c r="Z4623" s="20"/>
      <c r="AA4623" s="18">
        <f t="shared" ca="1" si="360"/>
        <v>22</v>
      </c>
      <c r="AB4623" s="15" t="s">
        <v>7878</v>
      </c>
      <c r="AC4623" s="35" t="str">
        <f t="shared" si="364"/>
        <v>0 anos 11 meses 30 dias</v>
      </c>
      <c r="AD4623" s="35" t="str">
        <f ca="1">IF(AND(V4623="",T4623&lt;TODAY()),"Contrato Encerrado",IF(AND(V4623="",T4623&gt;TODAY()),DATEDIF(TODAY(),T4623,"Y")&amp;" anos"&amp;" "&amp;DATEDIF(TODAY(),T4623,"YM")&amp;" meses"&amp;" "&amp;DATEDIF(TODAY(),T4623,"MD")&amp;" dias",IF(AND(X4623="",V4623&lt;TODAY()),"Contrato Encerrado",IF(AND(X4623="",V4623&gt;TODAY()),DATEDIF(TODAY(),V4623,"Y")&amp;" anos"&amp;" "&amp;DATEDIF(TODAY(),V4623,"YM")&amp;" meses"&amp;" "&amp;DATEDIF(TODAY(),V4623,"MD")&amp;" dias",IF(AND(Z4623="",X4623&lt;TODAY()),"Contrato Encerrado",IF(AND(Z4623="",X4623&gt;TODAY()),DATEDIF(TODAY(),X4623,"Y")&amp;" anos"&amp;" "&amp;DATEDIF(TODAY(),X4623,"YM")&amp;" meses"&amp;" "&amp;DATEDIF(TODAY(),X4623,"MD")&amp;" dias",IF(AND(Z4623&lt;&gt;””,Z4623&lt;TODAY()),"Contrato Encerrado",IF(AND(Z4623&lt;&gt;"",Z4623&gt;TODAY()),DATEDIF(TODAY(),Z4623,"Y")&amp;" anos"&amp;" "&amp;DATEDIF(TODAY(),Z4623,"YM")&amp;" meses"&amp;" "&amp;DATEDIF(TODAY(),Z4623,"MD")&amp;" dias"))))))))</f>
        <v>Contrato Encerrado</v>
      </c>
      <c r="AE4623" s="35">
        <f t="shared" si="361"/>
        <v>365</v>
      </c>
      <c r="AF4623" s="35">
        <f t="shared" si="362"/>
        <v>365</v>
      </c>
      <c r="AG4623" s="17" t="str">
        <f t="shared" si="363"/>
        <v>0 anos 11 meses 30 dias</v>
      </c>
    </row>
    <row r="4624" spans="1:33" ht="11.25" customHeight="1" x14ac:dyDescent="0.2">
      <c r="A4624" s="8" t="s">
        <v>9</v>
      </c>
      <c r="B4624" s="8" t="s">
        <v>13</v>
      </c>
      <c r="C4624" s="22" t="s">
        <v>11</v>
      </c>
      <c r="D4624" s="36">
        <v>2025</v>
      </c>
      <c r="E4624" s="12" t="s">
        <v>157</v>
      </c>
      <c r="F4624" s="8" t="s">
        <v>158</v>
      </c>
      <c r="G4624" s="77" t="s">
        <v>15330</v>
      </c>
      <c r="H4624" s="78" t="s">
        <v>15331</v>
      </c>
      <c r="I4624" s="14" t="s">
        <v>15332</v>
      </c>
      <c r="J4624" s="74" t="s">
        <v>14943</v>
      </c>
      <c r="K4624" s="14" t="s">
        <v>29</v>
      </c>
      <c r="L4624" s="15" t="s">
        <v>30</v>
      </c>
      <c r="M4624" s="7" t="s">
        <v>9427</v>
      </c>
      <c r="N4624" s="15" t="s">
        <v>6302</v>
      </c>
      <c r="O4624" s="15" t="s">
        <v>14617</v>
      </c>
      <c r="P4624" s="15" t="s">
        <v>2518</v>
      </c>
      <c r="Q4624" s="35" t="s">
        <v>2521</v>
      </c>
      <c r="R4624" s="20">
        <v>37805</v>
      </c>
      <c r="S4624" s="20">
        <v>45638</v>
      </c>
      <c r="T4624" s="20">
        <v>45937</v>
      </c>
      <c r="U4624" s="20"/>
      <c r="V4624" s="20"/>
      <c r="W4624" s="20"/>
      <c r="X4624" s="17"/>
      <c r="Y4624" s="17"/>
      <c r="Z4624" s="20"/>
      <c r="AA4624" s="18">
        <f t="shared" ca="1" si="360"/>
        <v>22</v>
      </c>
      <c r="AB4624" s="15" t="s">
        <v>7878</v>
      </c>
      <c r="AC4624" s="35" t="str">
        <f t="shared" si="364"/>
        <v>0 anos 9 meses 25 dias</v>
      </c>
      <c r="AD4624" s="35" t="str">
        <f ca="1">IF(AND(V4624="",T4624&lt;TODAY()),"Contrato Encerrado",IF(AND(V4624="",T4624&gt;TODAY()),DATEDIF(TODAY(),T4624,"Y")&amp;" anos"&amp;" "&amp;DATEDIF(TODAY(),T4624,"YM")&amp;" meses"&amp;" "&amp;DATEDIF(TODAY(),T4624,"MD")&amp;" dias",IF(AND(X4624="",V4624&lt;TODAY()),"Contrato Encerrado",IF(AND(X4624="",V4624&gt;TODAY()),DATEDIF(TODAY(),V4624,"Y")&amp;" anos"&amp;" "&amp;DATEDIF(TODAY(),V4624,"YM")&amp;" meses"&amp;" "&amp;DATEDIF(TODAY(),V4624,"MD")&amp;" dias",IF(AND(Z4624="",X4624&lt;TODAY()),"Contrato Encerrado",IF(AND(Z4624="",X4624&gt;TODAY()),DATEDIF(TODAY(),X4624,"Y")&amp;" anos"&amp;" "&amp;DATEDIF(TODAY(),X4624,"YM")&amp;" meses"&amp;" "&amp;DATEDIF(TODAY(),X4624,"MD")&amp;" dias",IF(AND(Z4624&lt;&gt;””,Z4624&lt;TODAY()),"Contrato Encerrado",IF(AND(Z4624&lt;&gt;"",Z4624&gt;TODAY()),DATEDIF(TODAY(),Z4624,"Y")&amp;" anos"&amp;" "&amp;DATEDIF(TODAY(),Z4624,"YM")&amp;" meses"&amp;" "&amp;DATEDIF(TODAY(),Z4624,"MD")&amp;" dias"))))))))</f>
        <v>Contrato Encerrado</v>
      </c>
      <c r="AE4624" s="35">
        <f t="shared" si="361"/>
        <v>299</v>
      </c>
      <c r="AF4624" s="35">
        <f t="shared" si="362"/>
        <v>431</v>
      </c>
      <c r="AG4624" s="17" t="str">
        <f t="shared" si="363"/>
        <v>1 anos 2 meses 6 dias</v>
      </c>
    </row>
    <row r="4625" spans="1:33" ht="11.25" customHeight="1" x14ac:dyDescent="0.2">
      <c r="A4625" s="8" t="s">
        <v>9</v>
      </c>
      <c r="B4625" s="8" t="s">
        <v>13</v>
      </c>
      <c r="C4625" s="22" t="s">
        <v>21</v>
      </c>
      <c r="D4625" s="35">
        <v>2025</v>
      </c>
      <c r="E4625" s="12" t="s">
        <v>157</v>
      </c>
      <c r="F4625" s="8" t="s">
        <v>158</v>
      </c>
      <c r="G4625" s="14" t="s">
        <v>17720</v>
      </c>
      <c r="H4625" s="8" t="s">
        <v>17721</v>
      </c>
      <c r="I4625" s="14" t="s">
        <v>17058</v>
      </c>
      <c r="J4625" s="14" t="s">
        <v>10</v>
      </c>
      <c r="K4625" s="14" t="s">
        <v>29</v>
      </c>
      <c r="L4625" s="15" t="s">
        <v>81</v>
      </c>
      <c r="M4625" s="7" t="s">
        <v>16173</v>
      </c>
      <c r="N4625" s="15" t="s">
        <v>4113</v>
      </c>
      <c r="O4625" s="15" t="s">
        <v>17722</v>
      </c>
      <c r="P4625" s="15" t="s">
        <v>2518</v>
      </c>
      <c r="Q4625" s="15" t="s">
        <v>4109</v>
      </c>
      <c r="R4625" s="20">
        <v>39394</v>
      </c>
      <c r="S4625" s="20">
        <v>45832</v>
      </c>
      <c r="T4625" s="20">
        <v>46021</v>
      </c>
      <c r="U4625" s="20"/>
      <c r="V4625" s="20"/>
      <c r="W4625" s="20"/>
      <c r="X4625" s="17"/>
      <c r="Y4625" s="17"/>
      <c r="Z4625" s="20"/>
      <c r="AA4625" s="21">
        <f t="shared" ca="1" si="360"/>
        <v>17</v>
      </c>
      <c r="AB4625" s="20" t="s">
        <v>7878</v>
      </c>
      <c r="AC4625" s="35" t="str">
        <f t="shared" si="364"/>
        <v>0 anos 6 meses 6 dias</v>
      </c>
      <c r="AD4625" s="35" t="str">
        <f ca="1">IF(AND(V4625="",T4625&lt;TODAY()),"Contrato Encerrado",IF(AND(V4625="",T4625&gt;TODAY()),DATEDIF(TODAY(),T4625,"Y")&amp;" anos"&amp;" "&amp;DATEDIF(TODAY(),T4625,"YM")&amp;" meses"&amp;" "&amp;DATEDIF(TODAY(),T4625,"MD")&amp;" dias",IF(AND(X4625="",V4625&lt;TODAY()),"Contrato Encerrado",IF(AND(X4625="",V4625&gt;TODAY()),DATEDIF(TODAY(),V4625,"Y")&amp;" anos"&amp;" "&amp;DATEDIF(TODAY(),V4625,"YM")&amp;" meses"&amp;" "&amp;DATEDIF(TODAY(),V4625,"MD")&amp;" dias",IF(AND(Z4625="",X4625&lt;TODAY()),"Contrato Encerrado",IF(AND(Z4625="",X4625&gt;TODAY()),DATEDIF(TODAY(),X4625,"Y")&amp;" anos"&amp;" "&amp;DATEDIF(TODAY(),X4625,"YM")&amp;" meses"&amp;" "&amp;DATEDIF(TODAY(),X4625,"MD")&amp;" dias",IF(AND(Z4625&lt;&gt;””,Z4625&lt;TODAY()),"Contrato Encerrado",IF(AND(Z4625&lt;&gt;"",Z4625&gt;TODAY()),DATEDIF(TODAY(),Z4625,"Y")&amp;" anos"&amp;" "&amp;DATEDIF(TODAY(),Z4625,"YM")&amp;" meses"&amp;" "&amp;DATEDIF(TODAY(),Z4625,"MD")&amp;" dias"))))))))</f>
        <v>0 anos 2 meses 23 dias</v>
      </c>
      <c r="AE4625" s="35">
        <f t="shared" si="361"/>
        <v>189</v>
      </c>
      <c r="AF4625" s="35">
        <f t="shared" si="362"/>
        <v>541</v>
      </c>
      <c r="AG4625" s="17" t="str">
        <f t="shared" si="363"/>
        <v>1 anos 5 meses 24 dias</v>
      </c>
    </row>
    <row r="4626" spans="1:33" ht="11.25" customHeight="1" x14ac:dyDescent="0.2">
      <c r="A4626" s="8" t="s">
        <v>9</v>
      </c>
      <c r="B4626" s="8" t="s">
        <v>13</v>
      </c>
      <c r="C4626" s="22" t="s">
        <v>11</v>
      </c>
      <c r="D4626" s="36">
        <v>2025</v>
      </c>
      <c r="E4626" s="12" t="s">
        <v>157</v>
      </c>
      <c r="F4626" s="8" t="s">
        <v>158</v>
      </c>
      <c r="G4626" s="77" t="s">
        <v>15269</v>
      </c>
      <c r="H4626" s="78" t="s">
        <v>15270</v>
      </c>
      <c r="I4626" s="14" t="s">
        <v>15271</v>
      </c>
      <c r="J4626" s="14" t="s">
        <v>14943</v>
      </c>
      <c r="K4626" s="14" t="s">
        <v>29</v>
      </c>
      <c r="L4626" s="15" t="s">
        <v>30</v>
      </c>
      <c r="M4626" s="7" t="s">
        <v>9427</v>
      </c>
      <c r="N4626" s="15" t="s">
        <v>6302</v>
      </c>
      <c r="O4626" s="15" t="s">
        <v>12847</v>
      </c>
      <c r="P4626" s="15" t="s">
        <v>2518</v>
      </c>
      <c r="Q4626" s="35" t="s">
        <v>2521</v>
      </c>
      <c r="R4626" s="20">
        <v>34383</v>
      </c>
      <c r="S4626" s="20">
        <v>45638</v>
      </c>
      <c r="T4626" s="30">
        <v>45838</v>
      </c>
      <c r="U4626" s="20"/>
      <c r="V4626" s="20"/>
      <c r="W4626" s="20"/>
      <c r="X4626" s="17"/>
      <c r="Y4626" s="17"/>
      <c r="Z4626" s="20"/>
      <c r="AA4626" s="18">
        <f t="shared" ca="1" si="360"/>
        <v>31</v>
      </c>
      <c r="AB4626" s="15" t="s">
        <v>7877</v>
      </c>
      <c r="AC4626" s="35" t="str">
        <f t="shared" si="364"/>
        <v>0 anos 6 meses 18 dias</v>
      </c>
      <c r="AD4626" s="35" t="str">
        <f ca="1">IF(AND(V4626="",T4626&lt;TODAY()),"Contrato Encerrado",IF(AND(V4626="",T4626&gt;TODAY()),DATEDIF(TODAY(),T4626,"Y")&amp;" anos"&amp;" "&amp;DATEDIF(TODAY(),T4626,"YM")&amp;" meses"&amp;" "&amp;DATEDIF(TODAY(),T4626,"MD")&amp;" dias",IF(AND(X4626="",V4626&lt;TODAY()),"Contrato Encerrado",IF(AND(X4626="",V4626&gt;TODAY()),DATEDIF(TODAY(),V4626,"Y")&amp;" anos"&amp;" "&amp;DATEDIF(TODAY(),V4626,"YM")&amp;" meses"&amp;" "&amp;DATEDIF(TODAY(),V4626,"MD")&amp;" dias",IF(AND(Z4626="",X4626&lt;TODAY()),"Contrato Encerrado",IF(AND(Z4626="",X4626&gt;TODAY()),DATEDIF(TODAY(),X4626,"Y")&amp;" anos"&amp;" "&amp;DATEDIF(TODAY(),X4626,"YM")&amp;" meses"&amp;" "&amp;DATEDIF(TODAY(),X4626,"MD")&amp;" dias",IF(AND(Z4626&lt;&gt;””,Z4626&lt;TODAY()),"Contrato Encerrado",IF(AND(Z4626&lt;&gt;"",Z4626&gt;TODAY()),DATEDIF(TODAY(),Z4626,"Y")&amp;" anos"&amp;" "&amp;DATEDIF(TODAY(),Z4626,"YM")&amp;" meses"&amp;" "&amp;DATEDIF(TODAY(),Z4626,"MD")&amp;" dias"))))))))</f>
        <v>Contrato Encerrado</v>
      </c>
      <c r="AE4626" s="35">
        <f t="shared" si="361"/>
        <v>200</v>
      </c>
      <c r="AF4626" s="35">
        <f t="shared" si="362"/>
        <v>530</v>
      </c>
      <c r="AG4626" s="17" t="str">
        <f t="shared" si="363"/>
        <v>1 anos 5 meses 13 dias</v>
      </c>
    </row>
    <row r="4627" spans="1:33" s="61" customFormat="1" ht="11.25" customHeight="1" x14ac:dyDescent="0.2">
      <c r="A4627" s="8" t="s">
        <v>9</v>
      </c>
      <c r="B4627" s="10" t="s">
        <v>13</v>
      </c>
      <c r="C4627" s="11" t="s">
        <v>22</v>
      </c>
      <c r="D4627" s="36">
        <v>2022</v>
      </c>
      <c r="E4627" s="12" t="s">
        <v>307</v>
      </c>
      <c r="F4627" s="8" t="s">
        <v>308</v>
      </c>
      <c r="G4627" s="77" t="s">
        <v>489</v>
      </c>
      <c r="H4627" s="78" t="s">
        <v>490</v>
      </c>
      <c r="I4627" s="14" t="s">
        <v>491</v>
      </c>
      <c r="J4627" s="14" t="s">
        <v>1302</v>
      </c>
      <c r="K4627" s="14" t="s">
        <v>29</v>
      </c>
      <c r="L4627" s="15" t="s">
        <v>30</v>
      </c>
      <c r="M4627" s="7" t="s">
        <v>9427</v>
      </c>
      <c r="N4627" s="16" t="s">
        <v>2113</v>
      </c>
      <c r="O4627" s="16"/>
      <c r="P4627" s="16" t="s">
        <v>2517</v>
      </c>
      <c r="Q4627" s="16" t="s">
        <v>2522</v>
      </c>
      <c r="R4627" s="31">
        <v>36415</v>
      </c>
      <c r="S4627" s="31">
        <v>44327</v>
      </c>
      <c r="T4627" s="31">
        <v>44986</v>
      </c>
      <c r="U4627" s="31"/>
      <c r="V4627" s="31"/>
      <c r="W4627" s="31"/>
      <c r="X4627" s="17"/>
      <c r="Y4627" s="17"/>
      <c r="Z4627" s="31"/>
      <c r="AA4627" s="18">
        <f t="shared" ca="1" si="360"/>
        <v>26</v>
      </c>
      <c r="AB4627" s="19" t="s">
        <v>7878</v>
      </c>
      <c r="AC4627" s="35" t="str">
        <f t="shared" si="364"/>
        <v>1 anos 9 meses 18 dias</v>
      </c>
      <c r="AD4627" s="35" t="str">
        <f ca="1">IF(AND(V4627="",T4627&lt;TODAY()),"Contrato Encerrado",IF(AND(V4627="",T4627&gt;TODAY()),DATEDIF(TODAY(),T4627,"Y")&amp;" anos"&amp;" "&amp;DATEDIF(TODAY(),T4627,"YM")&amp;" meses"&amp;" "&amp;DATEDIF(TODAY(),T4627,"MD")&amp;" dias",IF(AND(X4627="",V4627&lt;TODAY()),"Contrato Encerrado",IF(AND(X4627="",V4627&gt;TODAY()),DATEDIF(TODAY(),V4627,"Y")&amp;" anos"&amp;" "&amp;DATEDIF(TODAY(),V4627,"YM")&amp;" meses"&amp;" "&amp;DATEDIF(TODAY(),V4627,"MD")&amp;" dias",IF(AND(Z4627="",X4627&lt;TODAY()),"Contrato Encerrado",IF(AND(Z4627="",X4627&gt;TODAY()),DATEDIF(TODAY(),X4627,"Y")&amp;" anos"&amp;" "&amp;DATEDIF(TODAY(),X4627,"YM")&amp;" meses"&amp;" "&amp;DATEDIF(TODAY(),X4627,"MD")&amp;" dias",IF(AND(Z4627&lt;&gt;””,Z4627&lt;TODAY()),"Contrato Encerrado",IF(AND(Z4627&lt;&gt;"",Z4627&gt;TODAY()),DATEDIF(TODAY(),Z4627,"Y")&amp;" anos"&amp;" "&amp;DATEDIF(TODAY(),Z4627,"YM")&amp;" meses"&amp;" "&amp;DATEDIF(TODAY(),Z4627,"MD")&amp;" dias"))))))))</f>
        <v>Contrato Encerrado</v>
      </c>
      <c r="AE4627" s="35">
        <f t="shared" si="361"/>
        <v>659</v>
      </c>
      <c r="AF4627" s="35">
        <f t="shared" si="362"/>
        <v>71</v>
      </c>
      <c r="AG4627" s="17" t="str">
        <f t="shared" si="363"/>
        <v>0 anos 2 meses 11 dias</v>
      </c>
    </row>
    <row r="4628" spans="1:33" ht="11.25" customHeight="1" x14ac:dyDescent="0.2">
      <c r="A4628" s="8" t="s">
        <v>9</v>
      </c>
      <c r="B4628" s="10" t="s">
        <v>13</v>
      </c>
      <c r="C4628" s="11" t="s">
        <v>22</v>
      </c>
      <c r="D4628" s="36">
        <v>2022</v>
      </c>
      <c r="E4628" s="12" t="s">
        <v>157</v>
      </c>
      <c r="F4628" s="8" t="s">
        <v>158</v>
      </c>
      <c r="G4628" s="77" t="s">
        <v>2924</v>
      </c>
      <c r="H4628" s="78" t="s">
        <v>2925</v>
      </c>
      <c r="I4628" s="14" t="s">
        <v>2926</v>
      </c>
      <c r="J4628" s="14" t="s">
        <v>14943</v>
      </c>
      <c r="K4628" s="14" t="s">
        <v>29</v>
      </c>
      <c r="L4628" s="15" t="s">
        <v>30</v>
      </c>
      <c r="M4628" s="7" t="s">
        <v>9427</v>
      </c>
      <c r="N4628" s="16" t="s">
        <v>2101</v>
      </c>
      <c r="O4628" s="16"/>
      <c r="P4628" s="16" t="s">
        <v>2518</v>
      </c>
      <c r="Q4628" s="16" t="s">
        <v>2521</v>
      </c>
      <c r="R4628" s="31">
        <v>34270</v>
      </c>
      <c r="S4628" s="31">
        <v>44783</v>
      </c>
      <c r="T4628" s="31">
        <v>44862</v>
      </c>
      <c r="U4628" s="31"/>
      <c r="V4628" s="31"/>
      <c r="W4628" s="31"/>
      <c r="X4628" s="17"/>
      <c r="Y4628" s="17"/>
      <c r="Z4628" s="31"/>
      <c r="AA4628" s="18">
        <f t="shared" ca="1" si="360"/>
        <v>31</v>
      </c>
      <c r="AB4628" s="19" t="s">
        <v>7878</v>
      </c>
      <c r="AC4628" s="35" t="str">
        <f t="shared" si="364"/>
        <v>0 anos 2 meses 18 dias</v>
      </c>
      <c r="AD4628" s="35" t="str">
        <f ca="1">IF(AND(V4628="",T4628&lt;TODAY()),"Contrato Encerrado",IF(AND(V4628="",T4628&gt;TODAY()),DATEDIF(TODAY(),T4628,"Y")&amp;" anos"&amp;" "&amp;DATEDIF(TODAY(),T4628,"YM")&amp;" meses"&amp;" "&amp;DATEDIF(TODAY(),T4628,"MD")&amp;" dias",IF(AND(X4628="",V4628&lt;TODAY()),"Contrato Encerrado",IF(AND(X4628="",V4628&gt;TODAY()),DATEDIF(TODAY(),V4628,"Y")&amp;" anos"&amp;" "&amp;DATEDIF(TODAY(),V4628,"YM")&amp;" meses"&amp;" "&amp;DATEDIF(TODAY(),V4628,"MD")&amp;" dias",IF(AND(Z4628="",X4628&lt;TODAY()),"Contrato Encerrado",IF(AND(Z4628="",X4628&gt;TODAY()),DATEDIF(TODAY(),X4628,"Y")&amp;" anos"&amp;" "&amp;DATEDIF(TODAY(),X4628,"YM")&amp;" meses"&amp;" "&amp;DATEDIF(TODAY(),X4628,"MD")&amp;" dias",IF(AND(Z4628&lt;&gt;””,Z4628&lt;TODAY()),"Contrato Encerrado",IF(AND(Z4628&lt;&gt;"",Z4628&gt;TODAY()),DATEDIF(TODAY(),Z4628,"Y")&amp;" anos"&amp;" "&amp;DATEDIF(TODAY(),Z4628,"YM")&amp;" meses"&amp;" "&amp;DATEDIF(TODAY(),Z4628,"MD")&amp;" dias"))))))))</f>
        <v>Contrato Encerrado</v>
      </c>
      <c r="AE4628" s="35">
        <f t="shared" si="361"/>
        <v>79</v>
      </c>
      <c r="AF4628" s="35">
        <f t="shared" si="362"/>
        <v>651</v>
      </c>
      <c r="AG4628" s="17" t="str">
        <f t="shared" si="363"/>
        <v>1 anos 9 meses 12 dias</v>
      </c>
    </row>
    <row r="4629" spans="1:33" ht="11.25" customHeight="1" x14ac:dyDescent="0.2">
      <c r="A4629" s="8" t="s">
        <v>9</v>
      </c>
      <c r="B4629" s="8" t="s">
        <v>13</v>
      </c>
      <c r="C4629" s="22" t="s">
        <v>14</v>
      </c>
      <c r="D4629" s="37">
        <v>2023</v>
      </c>
      <c r="E4629" s="23" t="s">
        <v>79</v>
      </c>
      <c r="F4629" s="8" t="s">
        <v>80</v>
      </c>
      <c r="G4629" s="77" t="s">
        <v>7505</v>
      </c>
      <c r="H4629" s="78" t="s">
        <v>7506</v>
      </c>
      <c r="I4629" s="9" t="s">
        <v>7507</v>
      </c>
      <c r="J4629" s="14" t="s">
        <v>1302</v>
      </c>
      <c r="K4629" s="9" t="s">
        <v>29</v>
      </c>
      <c r="L4629" s="24" t="s">
        <v>81</v>
      </c>
      <c r="M4629" s="7" t="s">
        <v>82</v>
      </c>
      <c r="N4629" s="24" t="s">
        <v>4113</v>
      </c>
      <c r="O4629" s="24"/>
      <c r="P4629" s="24" t="s">
        <v>2518</v>
      </c>
      <c r="Q4629" s="24" t="s">
        <v>2523</v>
      </c>
      <c r="R4629" s="17">
        <v>38694</v>
      </c>
      <c r="S4629" s="17">
        <v>44963</v>
      </c>
      <c r="T4629" s="31">
        <v>45274</v>
      </c>
      <c r="U4629" s="17"/>
      <c r="V4629" s="31"/>
      <c r="W4629" s="17"/>
      <c r="X4629" s="17"/>
      <c r="Y4629" s="17"/>
      <c r="Z4629" s="31"/>
      <c r="AA4629" s="18">
        <f t="shared" ca="1" si="360"/>
        <v>19</v>
      </c>
      <c r="AB4629" s="19" t="s">
        <v>7878</v>
      </c>
      <c r="AC4629" s="35" t="str">
        <f t="shared" si="364"/>
        <v>0 anos 10 meses 8 dias</v>
      </c>
      <c r="AD4629" s="35" t="str">
        <f ca="1">IF(AND(V4629="",T4629&lt;TODAY()),"Contrato Encerrado",IF(AND(V4629="",T4629&gt;TODAY()),DATEDIF(TODAY(),T4629,"Y")&amp;" anos"&amp;" "&amp;DATEDIF(TODAY(),T4629,"YM")&amp;" meses"&amp;" "&amp;DATEDIF(TODAY(),T4629,"MD")&amp;" dias",IF(AND(X4629="",V4629&lt;TODAY()),"Contrato Encerrado",IF(AND(X4629="",V4629&gt;TODAY()),DATEDIF(TODAY(),V4629,"Y")&amp;" anos"&amp;" "&amp;DATEDIF(TODAY(),V4629,"YM")&amp;" meses"&amp;" "&amp;DATEDIF(TODAY(),V4629,"MD")&amp;" dias",IF(AND(Z4629="",X4629&lt;TODAY()),"Contrato Encerrado",IF(AND(Z4629="",X4629&gt;TODAY()),DATEDIF(TODAY(),X4629,"Y")&amp;" anos"&amp;" "&amp;DATEDIF(TODAY(),X4629,"YM")&amp;" meses"&amp;" "&amp;DATEDIF(TODAY(),X4629,"MD")&amp;" dias",IF(AND(Z4629&lt;&gt;””,Z4629&lt;TODAY()),"Contrato Encerrado",IF(AND(Z4629&lt;&gt;"",Z4629&gt;TODAY()),DATEDIF(TODAY(),Z4629,"Y")&amp;" anos"&amp;" "&amp;DATEDIF(TODAY(),Z4629,"YM")&amp;" meses"&amp;" "&amp;DATEDIF(TODAY(),Z4629,"MD")&amp;" dias"))))))))</f>
        <v>Contrato Encerrado</v>
      </c>
      <c r="AE4629" s="35">
        <f t="shared" si="361"/>
        <v>311</v>
      </c>
      <c r="AF4629" s="35">
        <f t="shared" si="362"/>
        <v>419</v>
      </c>
      <c r="AG4629" s="17" t="str">
        <f t="shared" si="363"/>
        <v>1 anos 1 meses 22 dias</v>
      </c>
    </row>
    <row r="4630" spans="1:33" ht="11.25" customHeight="1" x14ac:dyDescent="0.2">
      <c r="A4630" s="8" t="s">
        <v>9</v>
      </c>
      <c r="B4630" s="8" t="s">
        <v>13</v>
      </c>
      <c r="C4630" s="22" t="s">
        <v>11</v>
      </c>
      <c r="D4630" s="37">
        <v>2023</v>
      </c>
      <c r="E4630" s="23" t="s">
        <v>772</v>
      </c>
      <c r="F4630" s="8" t="s">
        <v>773</v>
      </c>
      <c r="G4630" s="77" t="s">
        <v>7508</v>
      </c>
      <c r="H4630" s="78" t="s">
        <v>7509</v>
      </c>
      <c r="I4630" s="9" t="s">
        <v>7510</v>
      </c>
      <c r="J4630" s="14" t="s">
        <v>14943</v>
      </c>
      <c r="K4630" s="9" t="s">
        <v>29</v>
      </c>
      <c r="L4630" s="24" t="s">
        <v>30</v>
      </c>
      <c r="M4630" s="7" t="s">
        <v>9427</v>
      </c>
      <c r="N4630" s="24" t="s">
        <v>14579</v>
      </c>
      <c r="O4630" s="15" t="s">
        <v>11281</v>
      </c>
      <c r="P4630" s="24" t="s">
        <v>2518</v>
      </c>
      <c r="Q4630" s="24" t="s">
        <v>2523</v>
      </c>
      <c r="R4630" s="17">
        <v>30522</v>
      </c>
      <c r="S4630" s="17">
        <v>44942</v>
      </c>
      <c r="T4630" s="31">
        <v>45307</v>
      </c>
      <c r="U4630" s="17">
        <v>45355</v>
      </c>
      <c r="V4630" s="31">
        <v>45719</v>
      </c>
      <c r="W4630" s="17"/>
      <c r="X4630" s="17"/>
      <c r="Y4630" s="17"/>
      <c r="Z4630" s="20"/>
      <c r="AA4630" s="18">
        <f t="shared" ca="1" si="360"/>
        <v>42</v>
      </c>
      <c r="AB4630" s="19" t="s">
        <v>7878</v>
      </c>
      <c r="AC4630" s="35" t="str">
        <f t="shared" si="364"/>
        <v>1 anos 11 meses 29 dias</v>
      </c>
      <c r="AD4630" s="35" t="str">
        <f ca="1">IF(AND(V4630="",T4630&lt;TODAY()),"Contrato Encerrado",IF(AND(V4630="",T4630&gt;TODAY()),DATEDIF(TODAY(),T4630,"Y")&amp;" anos"&amp;" "&amp;DATEDIF(TODAY(),T4630,"YM")&amp;" meses"&amp;" "&amp;DATEDIF(TODAY(),T4630,"MD")&amp;" dias",IF(AND(X4630="",V4630&lt;TODAY()),"Contrato Encerrado",IF(AND(X4630="",V4630&gt;TODAY()),DATEDIF(TODAY(),V4630,"Y")&amp;" anos"&amp;" "&amp;DATEDIF(TODAY(),V4630,"YM")&amp;" meses"&amp;" "&amp;DATEDIF(TODAY(),V4630,"MD")&amp;" dias",IF(AND(Z4630="",X4630&lt;TODAY()),"Contrato Encerrado",IF(AND(Z4630="",X4630&gt;TODAY()),DATEDIF(TODAY(),X4630,"Y")&amp;" anos"&amp;" "&amp;DATEDIF(TODAY(),X4630,"YM")&amp;" meses"&amp;" "&amp;DATEDIF(TODAY(),X4630,"MD")&amp;" dias",IF(AND(Z4630&lt;&gt;””,Z4630&lt;TODAY()),"Contrato Encerrado",IF(AND(Z4630&lt;&gt;"",Z4630&gt;TODAY()),DATEDIF(TODAY(),Z4630,"Y")&amp;" anos"&amp;" "&amp;DATEDIF(TODAY(),Z4630,"YM")&amp;" meses"&amp;" "&amp;DATEDIF(TODAY(),Z4630,"MD")&amp;" dias"))))))))</f>
        <v>Contrato Encerrado</v>
      </c>
      <c r="AE4630" s="35">
        <f t="shared" si="361"/>
        <v>729</v>
      </c>
      <c r="AF4630" s="35">
        <f t="shared" si="362"/>
        <v>1</v>
      </c>
      <c r="AG4630" s="17" t="str">
        <f t="shared" si="363"/>
        <v>0 anos 0 meses 1 dias</v>
      </c>
    </row>
    <row r="4631" spans="1:33" ht="11.25" customHeight="1" x14ac:dyDescent="0.2">
      <c r="A4631" s="8" t="s">
        <v>9</v>
      </c>
      <c r="B4631" s="8" t="s">
        <v>13</v>
      </c>
      <c r="C4631" s="22" t="s">
        <v>15</v>
      </c>
      <c r="D4631" s="37">
        <v>2024</v>
      </c>
      <c r="E4631" s="23" t="s">
        <v>27</v>
      </c>
      <c r="F4631" s="8" t="s">
        <v>28</v>
      </c>
      <c r="G4631" s="77" t="s">
        <v>12453</v>
      </c>
      <c r="H4631" s="78" t="s">
        <v>12454</v>
      </c>
      <c r="I4631" s="9" t="s">
        <v>12455</v>
      </c>
      <c r="J4631" s="14" t="s">
        <v>10</v>
      </c>
      <c r="K4631" s="9" t="s">
        <v>29</v>
      </c>
      <c r="L4631" s="24" t="s">
        <v>30</v>
      </c>
      <c r="M4631" s="7" t="s">
        <v>9427</v>
      </c>
      <c r="N4631" s="15" t="s">
        <v>2098</v>
      </c>
      <c r="O4631" s="24" t="s">
        <v>8037</v>
      </c>
      <c r="P4631" s="24" t="s">
        <v>2518</v>
      </c>
      <c r="Q4631" s="24" t="s">
        <v>4109</v>
      </c>
      <c r="R4631" s="17">
        <v>36127</v>
      </c>
      <c r="S4631" s="17">
        <v>45355</v>
      </c>
      <c r="T4631" s="20">
        <v>46084</v>
      </c>
      <c r="U4631" s="20"/>
      <c r="V4631" s="20"/>
      <c r="W4631" s="17"/>
      <c r="X4631" s="17"/>
      <c r="Y4631" s="17"/>
      <c r="Z4631" s="20"/>
      <c r="AA4631" s="18">
        <f t="shared" ca="1" si="360"/>
        <v>26</v>
      </c>
      <c r="AB4631" s="24" t="s">
        <v>7878</v>
      </c>
      <c r="AC4631" s="35" t="str">
        <f t="shared" si="364"/>
        <v>1 anos 11 meses 27 dias</v>
      </c>
      <c r="AD4631" s="35" t="str">
        <f ca="1">IF(AND(V4631="",T4631&lt;TODAY()),"Contrato Encerrado",IF(AND(V4631="",T4631&gt;TODAY()),DATEDIF(TODAY(),T4631,"Y")&amp;" anos"&amp;" "&amp;DATEDIF(TODAY(),T4631,"YM")&amp;" meses"&amp;" "&amp;DATEDIF(TODAY(),T4631,"MD")&amp;" dias",IF(AND(X4631="",V4631&lt;TODAY()),"Contrato Encerrado",IF(AND(X4631="",V4631&gt;TODAY()),DATEDIF(TODAY(),V4631,"Y")&amp;" anos"&amp;" "&amp;DATEDIF(TODAY(),V4631,"YM")&amp;" meses"&amp;" "&amp;DATEDIF(TODAY(),V4631,"MD")&amp;" dias",IF(AND(Z4631="",X4631&lt;TODAY()),"Contrato Encerrado",IF(AND(Z4631="",X4631&gt;TODAY()),DATEDIF(TODAY(),X4631,"Y")&amp;" anos"&amp;" "&amp;DATEDIF(TODAY(),X4631,"YM")&amp;" meses"&amp;" "&amp;DATEDIF(TODAY(),X4631,"MD")&amp;" dias",IF(AND(Z4631&lt;&gt;””,Z4631&lt;TODAY()),"Contrato Encerrado",IF(AND(Z4631&lt;&gt;"",Z4631&gt;TODAY()),DATEDIF(TODAY(),Z4631,"Y")&amp;" anos"&amp;" "&amp;DATEDIF(TODAY(),Z4631,"YM")&amp;" meses"&amp;" "&amp;DATEDIF(TODAY(),Z4631,"MD")&amp;" dias"))))))))</f>
        <v>0 anos 4 meses 24 dias</v>
      </c>
      <c r="AE4631" s="35">
        <f t="shared" si="361"/>
        <v>729</v>
      </c>
      <c r="AF4631" s="35">
        <f t="shared" si="362"/>
        <v>1</v>
      </c>
      <c r="AG4631" s="17" t="str">
        <f t="shared" si="363"/>
        <v>0 anos 0 meses 1 dias</v>
      </c>
    </row>
    <row r="4632" spans="1:33" ht="11.25" customHeight="1" x14ac:dyDescent="0.2">
      <c r="A4632" s="8" t="s">
        <v>9</v>
      </c>
      <c r="B4632" s="8" t="s">
        <v>13</v>
      </c>
      <c r="C4632" s="22" t="s">
        <v>16</v>
      </c>
      <c r="D4632" s="37">
        <v>2025</v>
      </c>
      <c r="E4632" s="12" t="s">
        <v>157</v>
      </c>
      <c r="F4632" s="8" t="s">
        <v>158</v>
      </c>
      <c r="G4632" s="9" t="s">
        <v>16476</v>
      </c>
      <c r="H4632" s="8" t="s">
        <v>16477</v>
      </c>
      <c r="I4632" s="14" t="s">
        <v>16478</v>
      </c>
      <c r="J4632" s="14" t="s">
        <v>10</v>
      </c>
      <c r="K4632" s="14" t="s">
        <v>29</v>
      </c>
      <c r="L4632" s="15" t="s">
        <v>30</v>
      </c>
      <c r="M4632" s="7" t="s">
        <v>9427</v>
      </c>
      <c r="N4632" s="15" t="s">
        <v>10730</v>
      </c>
      <c r="O4632" s="15" t="s">
        <v>14617</v>
      </c>
      <c r="P4632" s="15" t="s">
        <v>2518</v>
      </c>
      <c r="Q4632" s="15" t="s">
        <v>2521</v>
      </c>
      <c r="R4632" s="15" t="s">
        <v>16479</v>
      </c>
      <c r="S4632" s="15" t="s">
        <v>16480</v>
      </c>
      <c r="T4632" s="15" t="s">
        <v>15086</v>
      </c>
      <c r="U4632" s="15"/>
      <c r="V4632" s="15"/>
      <c r="W4632" s="15"/>
      <c r="X4632" s="17"/>
      <c r="Y4632" s="17"/>
      <c r="Z4632" s="15"/>
      <c r="AA4632" s="21">
        <f t="shared" ca="1" si="360"/>
        <v>23</v>
      </c>
      <c r="AB4632" s="15" t="s">
        <v>7878</v>
      </c>
      <c r="AC4632" s="35" t="str">
        <f t="shared" si="364"/>
        <v>0 anos 9 meses 12 dias</v>
      </c>
      <c r="AD4632" s="35" t="str">
        <f ca="1">IF(AND(V4632="",T4632&lt;TODAY()),"Contrato Encerrado",IF(AND(V4632="",T4632&gt;TODAY()),DATEDIF(TODAY(),T4632,"Y")&amp;" anos"&amp;" "&amp;DATEDIF(TODAY(),T4632,"YM")&amp;" meses"&amp;" "&amp;DATEDIF(TODAY(),T4632,"MD")&amp;" dias",IF(AND(X4632="",V4632&lt;TODAY()),"Contrato Encerrado",IF(AND(X4632="",V4632&gt;TODAY()),DATEDIF(TODAY(),V4632,"Y")&amp;" anos"&amp;" "&amp;DATEDIF(TODAY(),V4632,"YM")&amp;" meses"&amp;" "&amp;DATEDIF(TODAY(),V4632,"MD")&amp;" dias",IF(AND(Z4632="",X4632&lt;TODAY()),"Contrato Encerrado",IF(AND(Z4632="",X4632&gt;TODAY()),DATEDIF(TODAY(),X4632,"Y")&amp;" anos"&amp;" "&amp;DATEDIF(TODAY(),X4632,"YM")&amp;" meses"&amp;" "&amp;DATEDIF(TODAY(),X4632,"MD")&amp;" dias",IF(AND(Z4632&lt;&gt;””,Z4632&lt;TODAY()),"Contrato Encerrado",IF(AND(Z4632&lt;&gt;"",Z4632&gt;TODAY()),DATEDIF(TODAY(),Z4632,"Y")&amp;" anos"&amp;" "&amp;DATEDIF(TODAY(),Z4632,"YM")&amp;" meses"&amp;" "&amp;DATEDIF(TODAY(),Z4632,"MD")&amp;" dias"))))))))</f>
        <v>0 anos 2 meses 24 dias</v>
      </c>
      <c r="AE4632" s="35">
        <f t="shared" si="361"/>
        <v>287</v>
      </c>
      <c r="AF4632" s="35">
        <f t="shared" si="362"/>
        <v>443</v>
      </c>
      <c r="AG4632" s="17" t="str">
        <f t="shared" si="363"/>
        <v>1 anos 2 meses 18 dias</v>
      </c>
    </row>
    <row r="4633" spans="1:33" ht="11.25" customHeight="1" x14ac:dyDescent="0.2">
      <c r="A4633" s="8" t="s">
        <v>9</v>
      </c>
      <c r="B4633" s="8" t="s">
        <v>13</v>
      </c>
      <c r="C4633" s="22" t="s">
        <v>15</v>
      </c>
      <c r="D4633" s="37">
        <v>2024</v>
      </c>
      <c r="E4633" s="23" t="s">
        <v>6024</v>
      </c>
      <c r="F4633" s="8" t="s">
        <v>6025</v>
      </c>
      <c r="G4633" s="77" t="s">
        <v>12456</v>
      </c>
      <c r="H4633" s="78" t="s">
        <v>12457</v>
      </c>
      <c r="I4633" s="9" t="s">
        <v>12458</v>
      </c>
      <c r="J4633" s="14" t="s">
        <v>1302</v>
      </c>
      <c r="K4633" s="9" t="s">
        <v>29</v>
      </c>
      <c r="L4633" s="24" t="s">
        <v>30</v>
      </c>
      <c r="M4633" s="7" t="s">
        <v>9427</v>
      </c>
      <c r="N4633" s="15" t="s">
        <v>2103</v>
      </c>
      <c r="O4633" s="24" t="s">
        <v>10326</v>
      </c>
      <c r="P4633" s="24" t="s">
        <v>2518</v>
      </c>
      <c r="Q4633" s="24" t="s">
        <v>4109</v>
      </c>
      <c r="R4633" s="17">
        <v>36791</v>
      </c>
      <c r="S4633" s="17">
        <v>45343</v>
      </c>
      <c r="T4633" s="17">
        <v>45535</v>
      </c>
      <c r="U4633" s="17"/>
      <c r="V4633" s="17"/>
      <c r="W4633" s="17"/>
      <c r="X4633" s="17"/>
      <c r="Y4633" s="17"/>
      <c r="Z4633" s="17"/>
      <c r="AA4633" s="18">
        <f t="shared" ca="1" si="360"/>
        <v>25</v>
      </c>
      <c r="AB4633" s="24" t="s">
        <v>7878</v>
      </c>
      <c r="AC4633" s="35" t="str">
        <f t="shared" si="364"/>
        <v>0 anos 6 meses 10 dias</v>
      </c>
      <c r="AD4633" s="35" t="str">
        <f ca="1">IF(AND(V4633="",T4633&lt;TODAY()),"Contrato Encerrado",IF(AND(V4633="",T4633&gt;TODAY()),DATEDIF(TODAY(),T4633,"Y")&amp;" anos"&amp;" "&amp;DATEDIF(TODAY(),T4633,"YM")&amp;" meses"&amp;" "&amp;DATEDIF(TODAY(),T4633,"MD")&amp;" dias",IF(AND(X4633="",V4633&lt;TODAY()),"Contrato Encerrado",IF(AND(X4633="",V4633&gt;TODAY()),DATEDIF(TODAY(),V4633,"Y")&amp;" anos"&amp;" "&amp;DATEDIF(TODAY(),V4633,"YM")&amp;" meses"&amp;" "&amp;DATEDIF(TODAY(),V4633,"MD")&amp;" dias",IF(AND(Z4633="",X4633&lt;TODAY()),"Contrato Encerrado",IF(AND(Z4633="",X4633&gt;TODAY()),DATEDIF(TODAY(),X4633,"Y")&amp;" anos"&amp;" "&amp;DATEDIF(TODAY(),X4633,"YM")&amp;" meses"&amp;" "&amp;DATEDIF(TODAY(),X4633,"MD")&amp;" dias",IF(AND(Z4633&lt;&gt;””,Z4633&lt;TODAY()),"Contrato Encerrado",IF(AND(Z4633&lt;&gt;"",Z4633&gt;TODAY()),DATEDIF(TODAY(),Z4633,"Y")&amp;" anos"&amp;" "&amp;DATEDIF(TODAY(),Z4633,"YM")&amp;" meses"&amp;" "&amp;DATEDIF(TODAY(),Z4633,"MD")&amp;" dias"))))))))</f>
        <v>Contrato Encerrado</v>
      </c>
      <c r="AE4633" s="35">
        <f t="shared" si="361"/>
        <v>192</v>
      </c>
      <c r="AF4633" s="35">
        <f t="shared" si="362"/>
        <v>538</v>
      </c>
      <c r="AG4633" s="17" t="str">
        <f t="shared" si="363"/>
        <v>1 anos 5 meses 21 dias</v>
      </c>
    </row>
    <row r="4634" spans="1:33" ht="11.25" customHeight="1" x14ac:dyDescent="0.2">
      <c r="A4634" s="8" t="s">
        <v>9</v>
      </c>
      <c r="B4634" s="10" t="s">
        <v>13</v>
      </c>
      <c r="C4634" s="11" t="s">
        <v>22</v>
      </c>
      <c r="D4634" s="36">
        <v>2022</v>
      </c>
      <c r="E4634" s="12" t="s">
        <v>157</v>
      </c>
      <c r="F4634" s="8" t="s">
        <v>158</v>
      </c>
      <c r="G4634" s="77" t="s">
        <v>2371</v>
      </c>
      <c r="H4634" s="78" t="s">
        <v>2372</v>
      </c>
      <c r="I4634" s="14" t="s">
        <v>2373</v>
      </c>
      <c r="J4634" s="14" t="s">
        <v>14943</v>
      </c>
      <c r="K4634" s="14" t="s">
        <v>29</v>
      </c>
      <c r="L4634" s="15" t="s">
        <v>30</v>
      </c>
      <c r="M4634" s="7" t="s">
        <v>9427</v>
      </c>
      <c r="N4634" s="16" t="s">
        <v>2101</v>
      </c>
      <c r="O4634" s="16"/>
      <c r="P4634" s="16" t="s">
        <v>2517</v>
      </c>
      <c r="Q4634" s="16" t="s">
        <v>2522</v>
      </c>
      <c r="R4634" s="31">
        <v>31735</v>
      </c>
      <c r="S4634" s="31">
        <v>44762</v>
      </c>
      <c r="T4634" s="31">
        <v>45308</v>
      </c>
      <c r="U4634" s="31"/>
      <c r="V4634" s="31"/>
      <c r="W4634" s="31"/>
      <c r="X4634" s="17"/>
      <c r="Y4634" s="17"/>
      <c r="Z4634" s="31"/>
      <c r="AA4634" s="18">
        <f t="shared" ca="1" si="360"/>
        <v>38</v>
      </c>
      <c r="AB4634" s="19" t="s">
        <v>7878</v>
      </c>
      <c r="AC4634" s="35" t="str">
        <f t="shared" si="364"/>
        <v>1 anos 5 meses 28 dias</v>
      </c>
      <c r="AD4634" s="35" t="str">
        <f ca="1">IF(AND(V4634="",T4634&lt;TODAY()),"Contrato Encerrado",IF(AND(V4634="",T4634&gt;TODAY()),DATEDIF(TODAY(),T4634,"Y")&amp;" anos"&amp;" "&amp;DATEDIF(TODAY(),T4634,"YM")&amp;" meses"&amp;" "&amp;DATEDIF(TODAY(),T4634,"MD")&amp;" dias",IF(AND(X4634="",V4634&lt;TODAY()),"Contrato Encerrado",IF(AND(X4634="",V4634&gt;TODAY()),DATEDIF(TODAY(),V4634,"Y")&amp;" anos"&amp;" "&amp;DATEDIF(TODAY(),V4634,"YM")&amp;" meses"&amp;" "&amp;DATEDIF(TODAY(),V4634,"MD")&amp;" dias",IF(AND(Z4634="",X4634&lt;TODAY()),"Contrato Encerrado",IF(AND(Z4634="",X4634&gt;TODAY()),DATEDIF(TODAY(),X4634,"Y")&amp;" anos"&amp;" "&amp;DATEDIF(TODAY(),X4634,"YM")&amp;" meses"&amp;" "&amp;DATEDIF(TODAY(),X4634,"MD")&amp;" dias",IF(AND(Z4634&lt;&gt;””,Z4634&lt;TODAY()),"Contrato Encerrado",IF(AND(Z4634&lt;&gt;"",Z4634&gt;TODAY()),DATEDIF(TODAY(),Z4634,"Y")&amp;" anos"&amp;" "&amp;DATEDIF(TODAY(),Z4634,"YM")&amp;" meses"&amp;" "&amp;DATEDIF(TODAY(),Z4634,"MD")&amp;" dias"))))))))</f>
        <v>Contrato Encerrado</v>
      </c>
      <c r="AE4634" s="35">
        <f t="shared" si="361"/>
        <v>546</v>
      </c>
      <c r="AF4634" s="35">
        <f t="shared" si="362"/>
        <v>184</v>
      </c>
      <c r="AG4634" s="17" t="str">
        <f t="shared" si="363"/>
        <v>0 anos 6 meses 2 dias</v>
      </c>
    </row>
    <row r="4635" spans="1:33" ht="11.25" customHeight="1" x14ac:dyDescent="0.2">
      <c r="A4635" s="8" t="s">
        <v>9</v>
      </c>
      <c r="B4635" s="8" t="s">
        <v>13</v>
      </c>
      <c r="C4635" s="22" t="s">
        <v>15</v>
      </c>
      <c r="D4635" s="37">
        <v>2023</v>
      </c>
      <c r="E4635" s="23" t="s">
        <v>157</v>
      </c>
      <c r="F4635" s="8" t="s">
        <v>158</v>
      </c>
      <c r="G4635" s="77" t="s">
        <v>7511</v>
      </c>
      <c r="H4635" s="78" t="s">
        <v>7512</v>
      </c>
      <c r="I4635" s="9" t="s">
        <v>7513</v>
      </c>
      <c r="J4635" s="14" t="s">
        <v>14943</v>
      </c>
      <c r="K4635" s="9" t="s">
        <v>29</v>
      </c>
      <c r="L4635" s="24" t="s">
        <v>30</v>
      </c>
      <c r="M4635" s="7" t="s">
        <v>9427</v>
      </c>
      <c r="N4635" s="24" t="s">
        <v>4159</v>
      </c>
      <c r="O4635" s="24"/>
      <c r="P4635" s="24" t="s">
        <v>2518</v>
      </c>
      <c r="Q4635" s="24" t="s">
        <v>2521</v>
      </c>
      <c r="R4635" s="17">
        <v>33496</v>
      </c>
      <c r="S4635" s="17">
        <v>44984</v>
      </c>
      <c r="T4635" s="31">
        <v>45657</v>
      </c>
      <c r="U4635" s="20"/>
      <c r="V4635" s="20"/>
      <c r="W4635" s="17"/>
      <c r="X4635" s="17"/>
      <c r="Y4635" s="17"/>
      <c r="Z4635" s="20"/>
      <c r="AA4635" s="18">
        <f t="shared" ca="1" si="360"/>
        <v>34</v>
      </c>
      <c r="AB4635" s="19" t="s">
        <v>7878</v>
      </c>
      <c r="AC4635" s="35" t="str">
        <f t="shared" si="364"/>
        <v>1 anos 10 meses 4 dias</v>
      </c>
      <c r="AD4635" s="35" t="str">
        <f ca="1">IF(AND(V4635="",T4635&lt;TODAY()),"Contrato Encerrado",IF(AND(V4635="",T4635&gt;TODAY()),DATEDIF(TODAY(),T4635,"Y")&amp;" anos"&amp;" "&amp;DATEDIF(TODAY(),T4635,"YM")&amp;" meses"&amp;" "&amp;DATEDIF(TODAY(),T4635,"MD")&amp;" dias",IF(AND(X4635="",V4635&lt;TODAY()),"Contrato Encerrado",IF(AND(X4635="",V4635&gt;TODAY()),DATEDIF(TODAY(),V4635,"Y")&amp;" anos"&amp;" "&amp;DATEDIF(TODAY(),V4635,"YM")&amp;" meses"&amp;" "&amp;DATEDIF(TODAY(),V4635,"MD")&amp;" dias",IF(AND(Z4635="",X4635&lt;TODAY()),"Contrato Encerrado",IF(AND(Z4635="",X4635&gt;TODAY()),DATEDIF(TODAY(),X4635,"Y")&amp;" anos"&amp;" "&amp;DATEDIF(TODAY(),X4635,"YM")&amp;" meses"&amp;" "&amp;DATEDIF(TODAY(),X4635,"MD")&amp;" dias",IF(AND(Z4635&lt;&gt;””,Z4635&lt;TODAY()),"Contrato Encerrado",IF(AND(Z4635&lt;&gt;"",Z4635&gt;TODAY()),DATEDIF(TODAY(),Z4635,"Y")&amp;" anos"&amp;" "&amp;DATEDIF(TODAY(),Z4635,"YM")&amp;" meses"&amp;" "&amp;DATEDIF(TODAY(),Z4635,"MD")&amp;" dias"))))))))</f>
        <v>Contrato Encerrado</v>
      </c>
      <c r="AE4635" s="35">
        <f t="shared" si="361"/>
        <v>673</v>
      </c>
      <c r="AF4635" s="35">
        <f t="shared" si="362"/>
        <v>57</v>
      </c>
      <c r="AG4635" s="17" t="str">
        <f t="shared" si="363"/>
        <v>0 anos 1 meses 26 dias</v>
      </c>
    </row>
    <row r="4636" spans="1:33" ht="11.25" customHeight="1" x14ac:dyDescent="0.2">
      <c r="A4636" s="8" t="s">
        <v>9</v>
      </c>
      <c r="B4636" s="8" t="s">
        <v>13</v>
      </c>
      <c r="C4636" s="22" t="s">
        <v>17</v>
      </c>
      <c r="D4636" s="37">
        <v>2023</v>
      </c>
      <c r="E4636" s="23" t="s">
        <v>307</v>
      </c>
      <c r="F4636" s="8" t="s">
        <v>308</v>
      </c>
      <c r="G4636" s="77" t="s">
        <v>7514</v>
      </c>
      <c r="H4636" s="78" t="s">
        <v>7515</v>
      </c>
      <c r="I4636" s="9" t="s">
        <v>7516</v>
      </c>
      <c r="J4636" s="14" t="s">
        <v>14943</v>
      </c>
      <c r="K4636" s="9" t="s">
        <v>29</v>
      </c>
      <c r="L4636" s="24" t="s">
        <v>30</v>
      </c>
      <c r="M4636" s="7" t="s">
        <v>9427</v>
      </c>
      <c r="N4636" s="24" t="s">
        <v>2100</v>
      </c>
      <c r="O4636" s="24"/>
      <c r="P4636" s="24" t="s">
        <v>2518</v>
      </c>
      <c r="Q4636" s="24" t="s">
        <v>2523</v>
      </c>
      <c r="R4636" s="17">
        <v>22400</v>
      </c>
      <c r="S4636" s="17">
        <v>45062</v>
      </c>
      <c r="T4636" s="70">
        <v>45656</v>
      </c>
      <c r="U4636" s="70"/>
      <c r="V4636" s="20"/>
      <c r="W4636" s="17"/>
      <c r="X4636" s="17"/>
      <c r="Y4636" s="17"/>
      <c r="Z4636" s="20"/>
      <c r="AA4636" s="18">
        <f t="shared" ca="1" si="360"/>
        <v>64</v>
      </c>
      <c r="AB4636" s="19" t="s">
        <v>7878</v>
      </c>
      <c r="AC4636" s="35" t="str">
        <f t="shared" si="364"/>
        <v>1 anos 7 meses 14 dias</v>
      </c>
      <c r="AD4636" s="35" t="str">
        <f ca="1">IF(AND(V4636="",T4636&lt;TODAY()),"Contrato Encerrado",IF(AND(V4636="",T4636&gt;TODAY()),DATEDIF(TODAY(),T4636,"Y")&amp;" anos"&amp;" "&amp;DATEDIF(TODAY(),T4636,"YM")&amp;" meses"&amp;" "&amp;DATEDIF(TODAY(),T4636,"MD")&amp;" dias",IF(AND(X4636="",V4636&lt;TODAY()),"Contrato Encerrado",IF(AND(X4636="",V4636&gt;TODAY()),DATEDIF(TODAY(),V4636,"Y")&amp;" anos"&amp;" "&amp;DATEDIF(TODAY(),V4636,"YM")&amp;" meses"&amp;" "&amp;DATEDIF(TODAY(),V4636,"MD")&amp;" dias",IF(AND(Z4636="",X4636&lt;TODAY()),"Contrato Encerrado",IF(AND(Z4636="",X4636&gt;TODAY()),DATEDIF(TODAY(),X4636,"Y")&amp;" anos"&amp;" "&amp;DATEDIF(TODAY(),X4636,"YM")&amp;" meses"&amp;" "&amp;DATEDIF(TODAY(),X4636,"MD")&amp;" dias",IF(AND(Z4636&lt;&gt;””,Z4636&lt;TODAY()),"Contrato Encerrado",IF(AND(Z4636&lt;&gt;"",Z4636&gt;TODAY()),DATEDIF(TODAY(),Z4636,"Y")&amp;" anos"&amp;" "&amp;DATEDIF(TODAY(),Z4636,"YM")&amp;" meses"&amp;" "&amp;DATEDIF(TODAY(),Z4636,"MD")&amp;" dias"))))))))</f>
        <v>Contrato Encerrado</v>
      </c>
      <c r="AE4636" s="35">
        <f t="shared" si="361"/>
        <v>594</v>
      </c>
      <c r="AF4636" s="35">
        <f t="shared" si="362"/>
        <v>136</v>
      </c>
      <c r="AG4636" s="17" t="str">
        <f t="shared" si="363"/>
        <v>0 anos 4 meses 15 dias</v>
      </c>
    </row>
    <row r="4637" spans="1:33" ht="11.25" customHeight="1" x14ac:dyDescent="0.2">
      <c r="A4637" s="8" t="s">
        <v>9</v>
      </c>
      <c r="B4637" s="8" t="s">
        <v>13</v>
      </c>
      <c r="C4637" s="22" t="s">
        <v>20</v>
      </c>
      <c r="D4637" s="37">
        <v>2023</v>
      </c>
      <c r="E4637" s="23" t="s">
        <v>157</v>
      </c>
      <c r="F4637" s="8" t="s">
        <v>158</v>
      </c>
      <c r="G4637" s="77" t="s">
        <v>8688</v>
      </c>
      <c r="H4637" s="78" t="s">
        <v>8689</v>
      </c>
      <c r="I4637" s="9" t="s">
        <v>8690</v>
      </c>
      <c r="J4637" s="14" t="s">
        <v>14943</v>
      </c>
      <c r="K4637" s="9" t="s">
        <v>29</v>
      </c>
      <c r="L4637" s="24" t="s">
        <v>30</v>
      </c>
      <c r="M4637" s="7" t="s">
        <v>9427</v>
      </c>
      <c r="N4637" s="24" t="s">
        <v>4159</v>
      </c>
      <c r="O4637" s="24" t="s">
        <v>7908</v>
      </c>
      <c r="P4637" s="24" t="s">
        <v>2518</v>
      </c>
      <c r="Q4637" s="24" t="s">
        <v>4109</v>
      </c>
      <c r="R4637" s="17">
        <v>33234</v>
      </c>
      <c r="S4637" s="17">
        <v>45104</v>
      </c>
      <c r="T4637" s="20">
        <v>45819</v>
      </c>
      <c r="U4637" s="20"/>
      <c r="V4637" s="20"/>
      <c r="W4637" s="17"/>
      <c r="X4637" s="17"/>
      <c r="Y4637" s="17"/>
      <c r="Z4637" s="20"/>
      <c r="AA4637" s="18">
        <f t="shared" ca="1" si="360"/>
        <v>34</v>
      </c>
      <c r="AB4637" s="18" t="s">
        <v>7878</v>
      </c>
      <c r="AC4637" s="35" t="str">
        <f t="shared" si="364"/>
        <v>1 anos 11 meses 15 dias</v>
      </c>
      <c r="AD4637" s="35" t="str">
        <f ca="1">IF(AND(V4637="",T4637&lt;TODAY()),"Contrato Encerrado",IF(AND(V4637="",T4637&gt;TODAY()),DATEDIF(TODAY(),T4637,"Y")&amp;" anos"&amp;" "&amp;DATEDIF(TODAY(),T4637,"YM")&amp;" meses"&amp;" "&amp;DATEDIF(TODAY(),T4637,"MD")&amp;" dias",IF(AND(X4637="",V4637&lt;TODAY()),"Contrato Encerrado",IF(AND(X4637="",V4637&gt;TODAY()),DATEDIF(TODAY(),V4637,"Y")&amp;" anos"&amp;" "&amp;DATEDIF(TODAY(),V4637,"YM")&amp;" meses"&amp;" "&amp;DATEDIF(TODAY(),V4637,"MD")&amp;" dias",IF(AND(Z4637="",X4637&lt;TODAY()),"Contrato Encerrado",IF(AND(Z4637="",X4637&gt;TODAY()),DATEDIF(TODAY(),X4637,"Y")&amp;" anos"&amp;" "&amp;DATEDIF(TODAY(),X4637,"YM")&amp;" meses"&amp;" "&amp;DATEDIF(TODAY(),X4637,"MD")&amp;" dias",IF(AND(Z4637&lt;&gt;””,Z4637&lt;TODAY()),"Contrato Encerrado",IF(AND(Z4637&lt;&gt;"",Z4637&gt;TODAY()),DATEDIF(TODAY(),Z4637,"Y")&amp;" anos"&amp;" "&amp;DATEDIF(TODAY(),Z4637,"YM")&amp;" meses"&amp;" "&amp;DATEDIF(TODAY(),Z4637,"MD")&amp;" dias"))))))))</f>
        <v>Contrato Encerrado</v>
      </c>
      <c r="AE4637" s="35">
        <f t="shared" si="361"/>
        <v>715</v>
      </c>
      <c r="AF4637" s="35">
        <f t="shared" si="362"/>
        <v>15</v>
      </c>
      <c r="AG4637" s="17" t="str">
        <f t="shared" si="363"/>
        <v>0 anos 0 meses 15 dias</v>
      </c>
    </row>
    <row r="4638" spans="1:33" ht="11.25" customHeight="1" x14ac:dyDescent="0.2">
      <c r="A4638" s="141" t="s">
        <v>9</v>
      </c>
      <c r="B4638" s="142" t="s">
        <v>13</v>
      </c>
      <c r="C4638" s="143" t="s">
        <v>22</v>
      </c>
      <c r="D4638" s="144">
        <v>2022</v>
      </c>
      <c r="E4638" s="145" t="s">
        <v>157</v>
      </c>
      <c r="F4638" s="141" t="s">
        <v>158</v>
      </c>
      <c r="G4638" s="146" t="s">
        <v>1602</v>
      </c>
      <c r="H4638" s="147" t="s">
        <v>1603</v>
      </c>
      <c r="I4638" s="148" t="s">
        <v>1604</v>
      </c>
      <c r="J4638" s="14" t="s">
        <v>14943</v>
      </c>
      <c r="K4638" s="148" t="s">
        <v>29</v>
      </c>
      <c r="L4638" s="149" t="s">
        <v>30</v>
      </c>
      <c r="M4638" s="7" t="s">
        <v>9427</v>
      </c>
      <c r="N4638" s="150" t="s">
        <v>2100</v>
      </c>
      <c r="O4638" s="150"/>
      <c r="P4638" s="150" t="s">
        <v>2517</v>
      </c>
      <c r="Q4638" s="150" t="s">
        <v>2522</v>
      </c>
      <c r="R4638" s="151">
        <v>28014</v>
      </c>
      <c r="S4638" s="151">
        <v>44487</v>
      </c>
      <c r="T4638" s="151">
        <v>45229</v>
      </c>
      <c r="U4638" s="151"/>
      <c r="V4638" s="151"/>
      <c r="W4638" s="151"/>
      <c r="X4638" s="17"/>
      <c r="Y4638" s="17"/>
      <c r="Z4638" s="151"/>
      <c r="AA4638" s="152">
        <f t="shared" ca="1" si="360"/>
        <v>49</v>
      </c>
      <c r="AB4638" s="153" t="s">
        <v>7878</v>
      </c>
      <c r="AC4638" s="35" t="str">
        <f t="shared" si="364"/>
        <v>2 anos 0 meses 12 dias</v>
      </c>
      <c r="AD4638" s="132" t="str">
        <f ca="1">IF(AND(V4638="",T4638&lt;TODAY()),"Contrato Encerrado",IF(AND(V4638="",T4638&gt;TODAY()),DATEDIF(TODAY(),T4638,"Y")&amp;" anos"&amp;" "&amp;DATEDIF(TODAY(),T4638,"YM")&amp;" meses"&amp;" "&amp;DATEDIF(TODAY(),T4638,"MD")&amp;" dias",IF(AND(X4638="",V4638&lt;TODAY()),"Contrato Encerrado",IF(AND(X4638="",V4638&gt;TODAY()),DATEDIF(TODAY(),V4638,"Y")&amp;" anos"&amp;" "&amp;DATEDIF(TODAY(),V4638,"YM")&amp;" meses"&amp;" "&amp;DATEDIF(TODAY(),V4638,"MD")&amp;" dias",IF(AND(Z4638="",X4638&lt;TODAY()),"Contrato Encerrado",IF(AND(Z4638="",X4638&gt;TODAY()),DATEDIF(TODAY(),X4638,"Y")&amp;" anos"&amp;" "&amp;DATEDIF(TODAY(),X4638,"YM")&amp;" meses"&amp;" "&amp;DATEDIF(TODAY(),X4638,"MD")&amp;" dias",IF(AND(Z4638&lt;&gt;””,Z4638&lt;TODAY()),"Contrato Encerrado",IF(AND(Z4638&lt;&gt;"",Z4638&gt;TODAY()),DATEDIF(TODAY(),Z4638,"Y")&amp;" anos"&amp;" "&amp;DATEDIF(TODAY(),Z4638,"YM")&amp;" meses"&amp;" "&amp;DATEDIF(TODAY(),Z4638,"MD")&amp;" dias"))))))))</f>
        <v>Contrato Encerrado</v>
      </c>
      <c r="AE4638" s="132">
        <f t="shared" si="361"/>
        <v>742</v>
      </c>
      <c r="AF4638" s="132">
        <f t="shared" si="362"/>
        <v>-12</v>
      </c>
      <c r="AG4638" s="133" t="str">
        <f t="shared" si="363"/>
        <v>ESTÁGIO COMPLETOU 2 ANOS</v>
      </c>
    </row>
    <row r="4639" spans="1:33" ht="11.25" customHeight="1" x14ac:dyDescent="0.2">
      <c r="A4639" s="8" t="s">
        <v>9</v>
      </c>
      <c r="B4639" s="8" t="s">
        <v>13</v>
      </c>
      <c r="C4639" s="22" t="s">
        <v>17</v>
      </c>
      <c r="D4639" s="37">
        <v>2024</v>
      </c>
      <c r="E4639" s="12" t="s">
        <v>1755</v>
      </c>
      <c r="F4639" s="8" t="s">
        <v>1756</v>
      </c>
      <c r="G4639" s="77" t="s">
        <v>13499</v>
      </c>
      <c r="H4639" s="78" t="s">
        <v>13500</v>
      </c>
      <c r="I4639" s="14" t="s">
        <v>13501</v>
      </c>
      <c r="J4639" s="14" t="s">
        <v>14943</v>
      </c>
      <c r="K4639" s="14" t="s">
        <v>29</v>
      </c>
      <c r="L4639" s="15" t="s">
        <v>30</v>
      </c>
      <c r="M4639" s="7" t="s">
        <v>9427</v>
      </c>
      <c r="N4639" s="15" t="s">
        <v>2103</v>
      </c>
      <c r="O4639" s="15" t="s">
        <v>8003</v>
      </c>
      <c r="P4639" s="15" t="s">
        <v>2518</v>
      </c>
      <c r="Q4639" s="15" t="s">
        <v>2523</v>
      </c>
      <c r="R4639" s="30">
        <v>37624</v>
      </c>
      <c r="S4639" s="30">
        <v>45432</v>
      </c>
      <c r="T4639" s="30">
        <v>45657</v>
      </c>
      <c r="U4639" s="20"/>
      <c r="V4639" s="20"/>
      <c r="W4639" s="30"/>
      <c r="X4639" s="17"/>
      <c r="Y4639" s="17"/>
      <c r="Z4639" s="20"/>
      <c r="AA4639" s="18">
        <f t="shared" ca="1" si="360"/>
        <v>22</v>
      </c>
      <c r="AB4639" s="15" t="s">
        <v>7877</v>
      </c>
      <c r="AC4639" s="35" t="str">
        <f t="shared" si="364"/>
        <v>0 anos 7 meses 11 dias</v>
      </c>
      <c r="AD4639" s="35" t="str">
        <f ca="1">IF(AND(V4639="",T4639&lt;TODAY()),"Contrato Encerrado",IF(AND(V4639="",T4639&gt;TODAY()),DATEDIF(TODAY(),T4639,"Y")&amp;" anos"&amp;" "&amp;DATEDIF(TODAY(),T4639,"YM")&amp;" meses"&amp;" "&amp;DATEDIF(TODAY(),T4639,"MD")&amp;" dias",IF(AND(X4639="",V4639&lt;TODAY()),"Contrato Encerrado",IF(AND(X4639="",V4639&gt;TODAY()),DATEDIF(TODAY(),V4639,"Y")&amp;" anos"&amp;" "&amp;DATEDIF(TODAY(),V4639,"YM")&amp;" meses"&amp;" "&amp;DATEDIF(TODAY(),V4639,"MD")&amp;" dias",IF(AND(Z4639="",X4639&lt;TODAY()),"Contrato Encerrado",IF(AND(Z4639="",X4639&gt;TODAY()),DATEDIF(TODAY(),X4639,"Y")&amp;" anos"&amp;" "&amp;DATEDIF(TODAY(),X4639,"YM")&amp;" meses"&amp;" "&amp;DATEDIF(TODAY(),X4639,"MD")&amp;" dias",IF(AND(Z4639&lt;&gt;””,Z4639&lt;TODAY()),"Contrato Encerrado",IF(AND(Z4639&lt;&gt;"",Z4639&gt;TODAY()),DATEDIF(TODAY(),Z4639,"Y")&amp;" anos"&amp;" "&amp;DATEDIF(TODAY(),Z4639,"YM")&amp;" meses"&amp;" "&amp;DATEDIF(TODAY(),Z4639,"MD")&amp;" dias"))))))))</f>
        <v>Contrato Encerrado</v>
      </c>
      <c r="AE4639" s="35">
        <f t="shared" si="361"/>
        <v>225</v>
      </c>
      <c r="AF4639" s="35">
        <f t="shared" si="362"/>
        <v>505</v>
      </c>
      <c r="AG4639" s="17" t="str">
        <f t="shared" si="363"/>
        <v>1 anos 4 meses 19 dias</v>
      </c>
    </row>
    <row r="4640" spans="1:33" ht="11.25" customHeight="1" x14ac:dyDescent="0.2">
      <c r="A4640" s="8" t="s">
        <v>9</v>
      </c>
      <c r="B4640" s="8" t="s">
        <v>13</v>
      </c>
      <c r="C4640" s="22" t="s">
        <v>25</v>
      </c>
      <c r="D4640" s="37">
        <v>2023</v>
      </c>
      <c r="E4640" s="12" t="s">
        <v>157</v>
      </c>
      <c r="F4640" s="8" t="s">
        <v>158</v>
      </c>
      <c r="G4640" s="77" t="s">
        <v>10908</v>
      </c>
      <c r="H4640" s="78" t="s">
        <v>10909</v>
      </c>
      <c r="I4640" s="14" t="s">
        <v>10910</v>
      </c>
      <c r="J4640" s="14" t="s">
        <v>14943</v>
      </c>
      <c r="K4640" s="14" t="s">
        <v>29</v>
      </c>
      <c r="L4640" s="15" t="s">
        <v>30</v>
      </c>
      <c r="M4640" s="7" t="s">
        <v>9427</v>
      </c>
      <c r="N4640" s="15" t="s">
        <v>6302</v>
      </c>
      <c r="O4640" s="15" t="s">
        <v>8037</v>
      </c>
      <c r="P4640" s="15" t="s">
        <v>2518</v>
      </c>
      <c r="Q4640" s="15" t="s">
        <v>2521</v>
      </c>
      <c r="R4640" s="20">
        <v>26931</v>
      </c>
      <c r="S4640" s="20">
        <v>45253</v>
      </c>
      <c r="T4640" s="20">
        <v>45618</v>
      </c>
      <c r="U4640" s="20"/>
      <c r="V4640" s="20"/>
      <c r="W4640" s="20"/>
      <c r="X4640" s="17"/>
      <c r="Y4640" s="17"/>
      <c r="Z4640" s="20"/>
      <c r="AA4640" s="18">
        <f t="shared" ca="1" si="360"/>
        <v>52</v>
      </c>
      <c r="AB4640" s="15" t="s">
        <v>7877</v>
      </c>
      <c r="AC4640" s="35" t="str">
        <f t="shared" si="364"/>
        <v>0 anos 11 meses 30 dias</v>
      </c>
      <c r="AD4640" s="35" t="str">
        <f ca="1">IF(AND(V4640="",T4640&lt;TODAY()),"Contrato Encerrado",IF(AND(V4640="",T4640&gt;TODAY()),DATEDIF(TODAY(),T4640,"Y")&amp;" anos"&amp;" "&amp;DATEDIF(TODAY(),T4640,"YM")&amp;" meses"&amp;" "&amp;DATEDIF(TODAY(),T4640,"MD")&amp;" dias",IF(AND(X4640="",V4640&lt;TODAY()),"Contrato Encerrado",IF(AND(X4640="",V4640&gt;TODAY()),DATEDIF(TODAY(),V4640,"Y")&amp;" anos"&amp;" "&amp;DATEDIF(TODAY(),V4640,"YM")&amp;" meses"&amp;" "&amp;DATEDIF(TODAY(),V4640,"MD")&amp;" dias",IF(AND(Z4640="",X4640&lt;TODAY()),"Contrato Encerrado",IF(AND(Z4640="",X4640&gt;TODAY()),DATEDIF(TODAY(),X4640,"Y")&amp;" anos"&amp;" "&amp;DATEDIF(TODAY(),X4640,"YM")&amp;" meses"&amp;" "&amp;DATEDIF(TODAY(),X4640,"MD")&amp;" dias",IF(AND(Z4640&lt;&gt;””,Z4640&lt;TODAY()),"Contrato Encerrado",IF(AND(Z4640&lt;&gt;"",Z4640&gt;TODAY()),DATEDIF(TODAY(),Z4640,"Y")&amp;" anos"&amp;" "&amp;DATEDIF(TODAY(),Z4640,"YM")&amp;" meses"&amp;" "&amp;DATEDIF(TODAY(),Z4640,"MD")&amp;" dias"))))))))</f>
        <v>Contrato Encerrado</v>
      </c>
      <c r="AE4640" s="35">
        <f t="shared" si="361"/>
        <v>365</v>
      </c>
      <c r="AF4640" s="35">
        <f t="shared" si="362"/>
        <v>365</v>
      </c>
      <c r="AG4640" s="17" t="str">
        <f t="shared" si="363"/>
        <v>0 anos 11 meses 30 dias</v>
      </c>
    </row>
    <row r="4641" spans="1:33" s="61" customFormat="1" ht="11.25" customHeight="1" x14ac:dyDescent="0.2">
      <c r="A4641" s="8" t="s">
        <v>9</v>
      </c>
      <c r="B4641" s="10" t="s">
        <v>13</v>
      </c>
      <c r="C4641" s="11" t="s">
        <v>22</v>
      </c>
      <c r="D4641" s="36">
        <v>2022</v>
      </c>
      <c r="E4641" s="12" t="s">
        <v>157</v>
      </c>
      <c r="F4641" s="8" t="s">
        <v>158</v>
      </c>
      <c r="G4641" s="77" t="s">
        <v>5588</v>
      </c>
      <c r="H4641" s="78" t="s">
        <v>5589</v>
      </c>
      <c r="I4641" s="14" t="s">
        <v>5590</v>
      </c>
      <c r="J4641" s="14" t="s">
        <v>14943</v>
      </c>
      <c r="K4641" s="14" t="s">
        <v>29</v>
      </c>
      <c r="L4641" s="15" t="s">
        <v>30</v>
      </c>
      <c r="M4641" s="7" t="s">
        <v>9427</v>
      </c>
      <c r="N4641" s="16" t="s">
        <v>4159</v>
      </c>
      <c r="O4641" s="16"/>
      <c r="P4641" s="16" t="s">
        <v>2518</v>
      </c>
      <c r="Q4641" s="16" t="s">
        <v>2521</v>
      </c>
      <c r="R4641" s="31">
        <v>28951</v>
      </c>
      <c r="S4641" s="31">
        <v>44813</v>
      </c>
      <c r="T4641" s="31">
        <v>45131</v>
      </c>
      <c r="U4641" s="31"/>
      <c r="V4641" s="31"/>
      <c r="W4641" s="31"/>
      <c r="X4641" s="17"/>
      <c r="Y4641" s="17"/>
      <c r="Z4641" s="31"/>
      <c r="AA4641" s="18">
        <f t="shared" ca="1" si="360"/>
        <v>46</v>
      </c>
      <c r="AB4641" s="19" t="s">
        <v>7877</v>
      </c>
      <c r="AC4641" s="35" t="str">
        <f t="shared" si="364"/>
        <v>0 anos 10 meses 15 dias</v>
      </c>
      <c r="AD4641" s="35" t="str">
        <f ca="1">IF(AND(V4641="",T4641&lt;TODAY()),"Contrato Encerrado",IF(AND(V4641="",T4641&gt;TODAY()),DATEDIF(TODAY(),T4641,"Y")&amp;" anos"&amp;" "&amp;DATEDIF(TODAY(),T4641,"YM")&amp;" meses"&amp;" "&amp;DATEDIF(TODAY(),T4641,"MD")&amp;" dias",IF(AND(X4641="",V4641&lt;TODAY()),"Contrato Encerrado",IF(AND(X4641="",V4641&gt;TODAY()),DATEDIF(TODAY(),V4641,"Y")&amp;" anos"&amp;" "&amp;DATEDIF(TODAY(),V4641,"YM")&amp;" meses"&amp;" "&amp;DATEDIF(TODAY(),V4641,"MD")&amp;" dias",IF(AND(Z4641="",X4641&lt;TODAY()),"Contrato Encerrado",IF(AND(Z4641="",X4641&gt;TODAY()),DATEDIF(TODAY(),X4641,"Y")&amp;" anos"&amp;" "&amp;DATEDIF(TODAY(),X4641,"YM")&amp;" meses"&amp;" "&amp;DATEDIF(TODAY(),X4641,"MD")&amp;" dias",IF(AND(Z4641&lt;&gt;””,Z4641&lt;TODAY()),"Contrato Encerrado",IF(AND(Z4641&lt;&gt;"",Z4641&gt;TODAY()),DATEDIF(TODAY(),Z4641,"Y")&amp;" anos"&amp;" "&amp;DATEDIF(TODAY(),Z4641,"YM")&amp;" meses"&amp;" "&amp;DATEDIF(TODAY(),Z4641,"MD")&amp;" dias"))))))))</f>
        <v>Contrato Encerrado</v>
      </c>
      <c r="AE4641" s="35">
        <f t="shared" si="361"/>
        <v>318</v>
      </c>
      <c r="AF4641" s="35">
        <f t="shared" si="362"/>
        <v>412</v>
      </c>
      <c r="AG4641" s="17" t="str">
        <f t="shared" si="363"/>
        <v>1 anos 1 meses 15 dias</v>
      </c>
    </row>
    <row r="4642" spans="1:33" ht="11.25" customHeight="1" x14ac:dyDescent="0.2">
      <c r="A4642" s="8" t="s">
        <v>9</v>
      </c>
      <c r="B4642" s="10" t="s">
        <v>13</v>
      </c>
      <c r="C4642" s="11" t="s">
        <v>22</v>
      </c>
      <c r="D4642" s="36">
        <v>2022</v>
      </c>
      <c r="E4642" s="12" t="s">
        <v>157</v>
      </c>
      <c r="F4642" s="8" t="s">
        <v>158</v>
      </c>
      <c r="G4642" s="77" t="s">
        <v>2293</v>
      </c>
      <c r="H4642" s="78" t="s">
        <v>2294</v>
      </c>
      <c r="I4642" s="14" t="s">
        <v>2295</v>
      </c>
      <c r="J4642" s="14" t="s">
        <v>14943</v>
      </c>
      <c r="K4642" s="14" t="s">
        <v>29</v>
      </c>
      <c r="L4642" s="15" t="s">
        <v>30</v>
      </c>
      <c r="M4642" s="7" t="s">
        <v>9427</v>
      </c>
      <c r="N4642" s="16" t="s">
        <v>2101</v>
      </c>
      <c r="O4642" s="16"/>
      <c r="P4642" s="16" t="s">
        <v>2518</v>
      </c>
      <c r="Q4642" s="16" t="s">
        <v>2521</v>
      </c>
      <c r="R4642" s="31">
        <v>37486</v>
      </c>
      <c r="S4642" s="31">
        <v>44753</v>
      </c>
      <c r="T4642" s="31">
        <v>45279</v>
      </c>
      <c r="U4642" s="31"/>
      <c r="V4642" s="31"/>
      <c r="W4642" s="31"/>
      <c r="X4642" s="17"/>
      <c r="Y4642" s="17"/>
      <c r="Z4642" s="31"/>
      <c r="AA4642" s="18">
        <f t="shared" ca="1" si="360"/>
        <v>23</v>
      </c>
      <c r="AB4642" s="19" t="s">
        <v>7878</v>
      </c>
      <c r="AC4642" s="35" t="str">
        <f t="shared" si="364"/>
        <v>1 anos 5 meses 8 dias</v>
      </c>
      <c r="AD4642" s="35" t="str">
        <f ca="1">IF(AND(V4642="",T4642&lt;TODAY()),"Contrato Encerrado",IF(AND(V4642="",T4642&gt;TODAY()),DATEDIF(TODAY(),T4642,"Y")&amp;" anos"&amp;" "&amp;DATEDIF(TODAY(),T4642,"YM")&amp;" meses"&amp;" "&amp;DATEDIF(TODAY(),T4642,"MD")&amp;" dias",IF(AND(X4642="",V4642&lt;TODAY()),"Contrato Encerrado",IF(AND(X4642="",V4642&gt;TODAY()),DATEDIF(TODAY(),V4642,"Y")&amp;" anos"&amp;" "&amp;DATEDIF(TODAY(),V4642,"YM")&amp;" meses"&amp;" "&amp;DATEDIF(TODAY(),V4642,"MD")&amp;" dias",IF(AND(Z4642="",X4642&lt;TODAY()),"Contrato Encerrado",IF(AND(Z4642="",X4642&gt;TODAY()),DATEDIF(TODAY(),X4642,"Y")&amp;" anos"&amp;" "&amp;DATEDIF(TODAY(),X4642,"YM")&amp;" meses"&amp;" "&amp;DATEDIF(TODAY(),X4642,"MD")&amp;" dias",IF(AND(Z4642&lt;&gt;””,Z4642&lt;TODAY()),"Contrato Encerrado",IF(AND(Z4642&lt;&gt;"",Z4642&gt;TODAY()),DATEDIF(TODAY(),Z4642,"Y")&amp;" anos"&amp;" "&amp;DATEDIF(TODAY(),Z4642,"YM")&amp;" meses"&amp;" "&amp;DATEDIF(TODAY(),Z4642,"MD")&amp;" dias"))))))))</f>
        <v>Contrato Encerrado</v>
      </c>
      <c r="AE4642" s="35">
        <f t="shared" si="361"/>
        <v>526</v>
      </c>
      <c r="AF4642" s="35">
        <f t="shared" si="362"/>
        <v>204</v>
      </c>
      <c r="AG4642" s="17" t="str">
        <f t="shared" si="363"/>
        <v>0 anos 6 meses 22 dias</v>
      </c>
    </row>
    <row r="4643" spans="1:33" s="61" customFormat="1" ht="11.25" customHeight="1" x14ac:dyDescent="0.2">
      <c r="A4643" s="8" t="s">
        <v>9</v>
      </c>
      <c r="B4643" s="10" t="s">
        <v>13</v>
      </c>
      <c r="C4643" s="11" t="s">
        <v>23</v>
      </c>
      <c r="D4643" s="36">
        <v>2022</v>
      </c>
      <c r="E4643" s="12" t="s">
        <v>79</v>
      </c>
      <c r="F4643" s="8" t="s">
        <v>80</v>
      </c>
      <c r="G4643" s="77" t="s">
        <v>5591</v>
      </c>
      <c r="H4643" s="78" t="s">
        <v>5592</v>
      </c>
      <c r="I4643" s="14" t="s">
        <v>5593</v>
      </c>
      <c r="J4643" s="14" t="s">
        <v>1302</v>
      </c>
      <c r="K4643" s="14" t="s">
        <v>29</v>
      </c>
      <c r="L4643" s="15" t="s">
        <v>30</v>
      </c>
      <c r="M4643" s="7" t="s">
        <v>9427</v>
      </c>
      <c r="N4643" s="16" t="s">
        <v>2114</v>
      </c>
      <c r="O4643" s="16"/>
      <c r="P4643" s="16" t="s">
        <v>2518</v>
      </c>
      <c r="Q4643" s="16" t="s">
        <v>2523</v>
      </c>
      <c r="R4643" s="31">
        <v>36778</v>
      </c>
      <c r="S4643" s="31">
        <v>44837</v>
      </c>
      <c r="T4643" s="31">
        <v>45180</v>
      </c>
      <c r="U4643" s="31"/>
      <c r="V4643" s="31"/>
      <c r="W4643" s="31"/>
      <c r="X4643" s="17"/>
      <c r="Y4643" s="17"/>
      <c r="Z4643" s="31"/>
      <c r="AA4643" s="18">
        <f t="shared" ca="1" si="360"/>
        <v>25</v>
      </c>
      <c r="AB4643" s="19" t="s">
        <v>7878</v>
      </c>
      <c r="AC4643" s="35" t="str">
        <f t="shared" si="364"/>
        <v>0 anos 11 meses 8 dias</v>
      </c>
      <c r="AD4643" s="35" t="str">
        <f ca="1">IF(AND(V4643="",T4643&lt;TODAY()),"Contrato Encerrado",IF(AND(V4643="",T4643&gt;TODAY()),DATEDIF(TODAY(),T4643,"Y")&amp;" anos"&amp;" "&amp;DATEDIF(TODAY(),T4643,"YM")&amp;" meses"&amp;" "&amp;DATEDIF(TODAY(),T4643,"MD")&amp;" dias",IF(AND(X4643="",V4643&lt;TODAY()),"Contrato Encerrado",IF(AND(X4643="",V4643&gt;TODAY()),DATEDIF(TODAY(),V4643,"Y")&amp;" anos"&amp;" "&amp;DATEDIF(TODAY(),V4643,"YM")&amp;" meses"&amp;" "&amp;DATEDIF(TODAY(),V4643,"MD")&amp;" dias",IF(AND(Z4643="",X4643&lt;TODAY()),"Contrato Encerrado",IF(AND(Z4643="",X4643&gt;TODAY()),DATEDIF(TODAY(),X4643,"Y")&amp;" anos"&amp;" "&amp;DATEDIF(TODAY(),X4643,"YM")&amp;" meses"&amp;" "&amp;DATEDIF(TODAY(),X4643,"MD")&amp;" dias",IF(AND(Z4643&lt;&gt;””,Z4643&lt;TODAY()),"Contrato Encerrado",IF(AND(Z4643&lt;&gt;"",Z4643&gt;TODAY()),DATEDIF(TODAY(),Z4643,"Y")&amp;" anos"&amp;" "&amp;DATEDIF(TODAY(),Z4643,"YM")&amp;" meses"&amp;" "&amp;DATEDIF(TODAY(),Z4643,"MD")&amp;" dias"))))))))</f>
        <v>Contrato Encerrado</v>
      </c>
      <c r="AE4643" s="35">
        <f t="shared" si="361"/>
        <v>343</v>
      </c>
      <c r="AF4643" s="35">
        <f t="shared" si="362"/>
        <v>387</v>
      </c>
      <c r="AG4643" s="17" t="str">
        <f t="shared" si="363"/>
        <v>1 anos 0 meses 21 dias</v>
      </c>
    </row>
    <row r="4644" spans="1:33" ht="11.25" customHeight="1" x14ac:dyDescent="0.2">
      <c r="A4644" s="8" t="s">
        <v>9</v>
      </c>
      <c r="B4644" s="10" t="s">
        <v>13</v>
      </c>
      <c r="C4644" s="11" t="s">
        <v>22</v>
      </c>
      <c r="D4644" s="36">
        <v>2022</v>
      </c>
      <c r="E4644" s="12" t="s">
        <v>1708</v>
      </c>
      <c r="F4644" s="8" t="s">
        <v>1709</v>
      </c>
      <c r="G4644" s="77" t="s">
        <v>3119</v>
      </c>
      <c r="H4644" s="78" t="s">
        <v>3120</v>
      </c>
      <c r="I4644" s="14" t="s">
        <v>3121</v>
      </c>
      <c r="J4644" s="14" t="s">
        <v>14943</v>
      </c>
      <c r="K4644" s="14" t="s">
        <v>29</v>
      </c>
      <c r="L4644" s="15" t="s">
        <v>81</v>
      </c>
      <c r="M4644" s="7" t="s">
        <v>82</v>
      </c>
      <c r="N4644" s="16" t="s">
        <v>4113</v>
      </c>
      <c r="O4644" s="16"/>
      <c r="P4644" s="16" t="s">
        <v>2518</v>
      </c>
      <c r="Q4644" s="16" t="s">
        <v>2523</v>
      </c>
      <c r="R4644" s="31">
        <v>38466</v>
      </c>
      <c r="S4644" s="31">
        <v>44781</v>
      </c>
      <c r="T4644" s="111">
        <v>45295</v>
      </c>
      <c r="U4644" s="31"/>
      <c r="V4644" s="31"/>
      <c r="W4644" s="31"/>
      <c r="X4644" s="17"/>
      <c r="Y4644" s="17"/>
      <c r="Z4644" s="31"/>
      <c r="AA4644" s="18">
        <f t="shared" ca="1" si="360"/>
        <v>20</v>
      </c>
      <c r="AB4644" s="19" t="s">
        <v>7878</v>
      </c>
      <c r="AC4644" s="35" t="str">
        <f t="shared" si="364"/>
        <v>1 anos 4 meses 27 dias</v>
      </c>
      <c r="AD4644" s="35" t="str">
        <f ca="1">IF(AND(V4644="",T4644&lt;TODAY()),"Contrato Encerrado",IF(AND(V4644="",T4644&gt;TODAY()),DATEDIF(TODAY(),T4644,"Y")&amp;" anos"&amp;" "&amp;DATEDIF(TODAY(),T4644,"YM")&amp;" meses"&amp;" "&amp;DATEDIF(TODAY(),T4644,"MD")&amp;" dias",IF(AND(X4644="",V4644&lt;TODAY()),"Contrato Encerrado",IF(AND(X4644="",V4644&gt;TODAY()),DATEDIF(TODAY(),V4644,"Y")&amp;" anos"&amp;" "&amp;DATEDIF(TODAY(),V4644,"YM")&amp;" meses"&amp;" "&amp;DATEDIF(TODAY(),V4644,"MD")&amp;" dias",IF(AND(Z4644="",X4644&lt;TODAY()),"Contrato Encerrado",IF(AND(Z4644="",X4644&gt;TODAY()),DATEDIF(TODAY(),X4644,"Y")&amp;" anos"&amp;" "&amp;DATEDIF(TODAY(),X4644,"YM")&amp;" meses"&amp;" "&amp;DATEDIF(TODAY(),X4644,"MD")&amp;" dias",IF(AND(Z4644&lt;&gt;””,Z4644&lt;TODAY()),"Contrato Encerrado",IF(AND(Z4644&lt;&gt;"",Z4644&gt;TODAY()),DATEDIF(TODAY(),Z4644,"Y")&amp;" anos"&amp;" "&amp;DATEDIF(TODAY(),Z4644,"YM")&amp;" meses"&amp;" "&amp;DATEDIF(TODAY(),Z4644,"MD")&amp;" dias"))))))))</f>
        <v>Contrato Encerrado</v>
      </c>
      <c r="AE4644" s="35">
        <f t="shared" si="361"/>
        <v>514</v>
      </c>
      <c r="AF4644" s="35">
        <f t="shared" si="362"/>
        <v>216</v>
      </c>
      <c r="AG4644" s="17" t="str">
        <f t="shared" si="363"/>
        <v>0 anos 7 meses 3 dias</v>
      </c>
    </row>
    <row r="4645" spans="1:33" ht="11.25" customHeight="1" x14ac:dyDescent="0.2">
      <c r="A4645" s="8" t="s">
        <v>9</v>
      </c>
      <c r="B4645" s="8" t="s">
        <v>13</v>
      </c>
      <c r="C4645" s="22" t="s">
        <v>21</v>
      </c>
      <c r="D4645" s="37">
        <v>2023</v>
      </c>
      <c r="E4645" s="12" t="s">
        <v>157</v>
      </c>
      <c r="F4645" s="8" t="s">
        <v>158</v>
      </c>
      <c r="G4645" s="77" t="s">
        <v>9298</v>
      </c>
      <c r="H4645" s="78" t="s">
        <v>9299</v>
      </c>
      <c r="I4645" s="14" t="s">
        <v>9300</v>
      </c>
      <c r="J4645" s="14" t="s">
        <v>14943</v>
      </c>
      <c r="K4645" s="14" t="s">
        <v>29</v>
      </c>
      <c r="L4645" s="15" t="s">
        <v>81</v>
      </c>
      <c r="M4645" s="7" t="s">
        <v>82</v>
      </c>
      <c r="N4645" s="15" t="s">
        <v>4113</v>
      </c>
      <c r="O4645" s="15" t="s">
        <v>9301</v>
      </c>
      <c r="P4645" s="15" t="s">
        <v>2518</v>
      </c>
      <c r="Q4645" s="15" t="s">
        <v>4109</v>
      </c>
      <c r="R4645" s="20">
        <v>38567</v>
      </c>
      <c r="S4645" s="20">
        <v>45131</v>
      </c>
      <c r="T4645" s="111">
        <v>45657</v>
      </c>
      <c r="U4645" s="20"/>
      <c r="V4645" s="20"/>
      <c r="W4645" s="20"/>
      <c r="X4645" s="17"/>
      <c r="Y4645" s="17"/>
      <c r="Z4645" s="20"/>
      <c r="AA4645" s="18">
        <f t="shared" ca="1" si="360"/>
        <v>20</v>
      </c>
      <c r="AB4645" s="19" t="s">
        <v>7878</v>
      </c>
      <c r="AC4645" s="35" t="str">
        <f t="shared" si="364"/>
        <v>1 anos 5 meses 7 dias</v>
      </c>
      <c r="AD4645" s="35" t="str">
        <f ca="1">IF(AND(V4645="",T4645&lt;TODAY()),"Contrato Encerrado",IF(AND(V4645="",T4645&gt;TODAY()),DATEDIF(TODAY(),T4645,"Y")&amp;" anos"&amp;" "&amp;DATEDIF(TODAY(),T4645,"YM")&amp;" meses"&amp;" "&amp;DATEDIF(TODAY(),T4645,"MD")&amp;" dias",IF(AND(X4645="",V4645&lt;TODAY()),"Contrato Encerrado",IF(AND(X4645="",V4645&gt;TODAY()),DATEDIF(TODAY(),V4645,"Y")&amp;" anos"&amp;" "&amp;DATEDIF(TODAY(),V4645,"YM")&amp;" meses"&amp;" "&amp;DATEDIF(TODAY(),V4645,"MD")&amp;" dias",IF(AND(Z4645="",X4645&lt;TODAY()),"Contrato Encerrado",IF(AND(Z4645="",X4645&gt;TODAY()),DATEDIF(TODAY(),X4645,"Y")&amp;" anos"&amp;" "&amp;DATEDIF(TODAY(),X4645,"YM")&amp;" meses"&amp;" "&amp;DATEDIF(TODAY(),X4645,"MD")&amp;" dias",IF(AND(Z4645&lt;&gt;””,Z4645&lt;TODAY()),"Contrato Encerrado",IF(AND(Z4645&lt;&gt;"",Z4645&gt;TODAY()),DATEDIF(TODAY(),Z4645,"Y")&amp;" anos"&amp;" "&amp;DATEDIF(TODAY(),Z4645,"YM")&amp;" meses"&amp;" "&amp;DATEDIF(TODAY(),Z4645,"MD")&amp;" dias"))))))))</f>
        <v>Contrato Encerrado</v>
      </c>
      <c r="AE4645" s="35">
        <f t="shared" si="361"/>
        <v>526</v>
      </c>
      <c r="AF4645" s="35">
        <f t="shared" si="362"/>
        <v>204</v>
      </c>
      <c r="AG4645" s="17" t="str">
        <f t="shared" si="363"/>
        <v>0 anos 6 meses 22 dias</v>
      </c>
    </row>
    <row r="4646" spans="1:33" ht="11.25" customHeight="1" x14ac:dyDescent="0.2">
      <c r="A4646" s="8" t="s">
        <v>9</v>
      </c>
      <c r="B4646" s="10" t="s">
        <v>13</v>
      </c>
      <c r="C4646" s="11" t="s">
        <v>22</v>
      </c>
      <c r="D4646" s="36">
        <v>2022</v>
      </c>
      <c r="E4646" s="12" t="s">
        <v>157</v>
      </c>
      <c r="F4646" s="8" t="s">
        <v>158</v>
      </c>
      <c r="G4646" s="77" t="s">
        <v>2386</v>
      </c>
      <c r="H4646" s="78" t="s">
        <v>2387</v>
      </c>
      <c r="I4646" s="14" t="s">
        <v>2388</v>
      </c>
      <c r="J4646" s="14" t="s">
        <v>14943</v>
      </c>
      <c r="K4646" s="14" t="s">
        <v>29</v>
      </c>
      <c r="L4646" s="15" t="s">
        <v>30</v>
      </c>
      <c r="M4646" s="7" t="s">
        <v>9427</v>
      </c>
      <c r="N4646" s="16" t="s">
        <v>2101</v>
      </c>
      <c r="O4646" s="16"/>
      <c r="P4646" s="16" t="s">
        <v>2518</v>
      </c>
      <c r="Q4646" s="16" t="s">
        <v>2521</v>
      </c>
      <c r="R4646" s="31">
        <v>36147</v>
      </c>
      <c r="S4646" s="31">
        <v>44760</v>
      </c>
      <c r="T4646" s="31">
        <v>45384</v>
      </c>
      <c r="U4646" s="31"/>
      <c r="V4646" s="31"/>
      <c r="W4646" s="31"/>
      <c r="X4646" s="17"/>
      <c r="Y4646" s="17"/>
      <c r="Z4646" s="31"/>
      <c r="AA4646" s="18">
        <f t="shared" ca="1" si="360"/>
        <v>26</v>
      </c>
      <c r="AB4646" s="19" t="s">
        <v>7878</v>
      </c>
      <c r="AC4646" s="35" t="str">
        <f t="shared" si="364"/>
        <v>1 anos 8 meses 15 dias</v>
      </c>
      <c r="AD4646" s="35" t="str">
        <f ca="1">IF(AND(V4646="",T4646&lt;TODAY()),"Contrato Encerrado",IF(AND(V4646="",T4646&gt;TODAY()),DATEDIF(TODAY(),T4646,"Y")&amp;" anos"&amp;" "&amp;DATEDIF(TODAY(),T4646,"YM")&amp;" meses"&amp;" "&amp;DATEDIF(TODAY(),T4646,"MD")&amp;" dias",IF(AND(X4646="",V4646&lt;TODAY()),"Contrato Encerrado",IF(AND(X4646="",V4646&gt;TODAY()),DATEDIF(TODAY(),V4646,"Y")&amp;" anos"&amp;" "&amp;DATEDIF(TODAY(),V4646,"YM")&amp;" meses"&amp;" "&amp;DATEDIF(TODAY(),V4646,"MD")&amp;" dias",IF(AND(Z4646="",X4646&lt;TODAY()),"Contrato Encerrado",IF(AND(Z4646="",X4646&gt;TODAY()),DATEDIF(TODAY(),X4646,"Y")&amp;" anos"&amp;" "&amp;DATEDIF(TODAY(),X4646,"YM")&amp;" meses"&amp;" "&amp;DATEDIF(TODAY(),X4646,"MD")&amp;" dias",IF(AND(Z4646&lt;&gt;””,Z4646&lt;TODAY()),"Contrato Encerrado",IF(AND(Z4646&lt;&gt;"",Z4646&gt;TODAY()),DATEDIF(TODAY(),Z4646,"Y")&amp;" anos"&amp;" "&amp;DATEDIF(TODAY(),Z4646,"YM")&amp;" meses"&amp;" "&amp;DATEDIF(TODAY(),Z4646,"MD")&amp;" dias"))))))))</f>
        <v>Contrato Encerrado</v>
      </c>
      <c r="AE4646" s="35">
        <f t="shared" si="361"/>
        <v>624</v>
      </c>
      <c r="AF4646" s="35">
        <f t="shared" si="362"/>
        <v>106</v>
      </c>
      <c r="AG4646" s="17" t="str">
        <f t="shared" si="363"/>
        <v>0 anos 3 meses 15 dias</v>
      </c>
    </row>
    <row r="4647" spans="1:33" ht="11.25" customHeight="1" x14ac:dyDescent="0.2">
      <c r="A4647" s="8" t="s">
        <v>9</v>
      </c>
      <c r="B4647" s="8" t="s">
        <v>13</v>
      </c>
      <c r="C4647" s="22" t="s">
        <v>21</v>
      </c>
      <c r="D4647" s="37">
        <v>2023</v>
      </c>
      <c r="E4647" s="12" t="s">
        <v>157</v>
      </c>
      <c r="F4647" s="8" t="s">
        <v>158</v>
      </c>
      <c r="G4647" s="77" t="s">
        <v>9302</v>
      </c>
      <c r="H4647" s="78" t="s">
        <v>9303</v>
      </c>
      <c r="I4647" s="14" t="s">
        <v>9304</v>
      </c>
      <c r="J4647" s="14" t="s">
        <v>1302</v>
      </c>
      <c r="K4647" s="14" t="s">
        <v>29</v>
      </c>
      <c r="L4647" s="15" t="s">
        <v>81</v>
      </c>
      <c r="M4647" s="7" t="s">
        <v>82</v>
      </c>
      <c r="N4647" s="15" t="s">
        <v>4113</v>
      </c>
      <c r="O4647" s="15" t="s">
        <v>9305</v>
      </c>
      <c r="P4647" s="15" t="s">
        <v>2518</v>
      </c>
      <c r="Q4647" s="15" t="s">
        <v>4109</v>
      </c>
      <c r="R4647" s="20">
        <v>39329</v>
      </c>
      <c r="S4647" s="20">
        <v>45124</v>
      </c>
      <c r="T4647" s="20">
        <v>45489</v>
      </c>
      <c r="U4647" s="20"/>
      <c r="V4647" s="20"/>
      <c r="W4647" s="20"/>
      <c r="X4647" s="17"/>
      <c r="Y4647" s="17"/>
      <c r="Z4647" s="20"/>
      <c r="AA4647" s="18">
        <f t="shared" ca="1" si="360"/>
        <v>18</v>
      </c>
      <c r="AB4647" s="19" t="s">
        <v>7878</v>
      </c>
      <c r="AC4647" s="35" t="str">
        <f t="shared" si="364"/>
        <v>0 anos 11 meses 29 dias</v>
      </c>
      <c r="AD4647" s="35" t="str">
        <f ca="1">IF(AND(V4647="",T4647&lt;TODAY()),"Contrato Encerrado",IF(AND(V4647="",T4647&gt;TODAY()),DATEDIF(TODAY(),T4647,"Y")&amp;" anos"&amp;" "&amp;DATEDIF(TODAY(),T4647,"YM")&amp;" meses"&amp;" "&amp;DATEDIF(TODAY(),T4647,"MD")&amp;" dias",IF(AND(X4647="",V4647&lt;TODAY()),"Contrato Encerrado",IF(AND(X4647="",V4647&gt;TODAY()),DATEDIF(TODAY(),V4647,"Y")&amp;" anos"&amp;" "&amp;DATEDIF(TODAY(),V4647,"YM")&amp;" meses"&amp;" "&amp;DATEDIF(TODAY(),V4647,"MD")&amp;" dias",IF(AND(Z4647="",X4647&lt;TODAY()),"Contrato Encerrado",IF(AND(Z4647="",X4647&gt;TODAY()),DATEDIF(TODAY(),X4647,"Y")&amp;" anos"&amp;" "&amp;DATEDIF(TODAY(),X4647,"YM")&amp;" meses"&amp;" "&amp;DATEDIF(TODAY(),X4647,"MD")&amp;" dias",IF(AND(Z4647&lt;&gt;””,Z4647&lt;TODAY()),"Contrato Encerrado",IF(AND(Z4647&lt;&gt;"",Z4647&gt;TODAY()),DATEDIF(TODAY(),Z4647,"Y")&amp;" anos"&amp;" "&amp;DATEDIF(TODAY(),Z4647,"YM")&amp;" meses"&amp;" "&amp;DATEDIF(TODAY(),Z4647,"MD")&amp;" dias"))))))))</f>
        <v>Contrato Encerrado</v>
      </c>
      <c r="AE4647" s="35">
        <f t="shared" si="361"/>
        <v>365</v>
      </c>
      <c r="AF4647" s="35">
        <f t="shared" si="362"/>
        <v>365</v>
      </c>
      <c r="AG4647" s="17" t="str">
        <f t="shared" si="363"/>
        <v>0 anos 11 meses 30 dias</v>
      </c>
    </row>
    <row r="4648" spans="1:33" ht="11.25" customHeight="1" x14ac:dyDescent="0.2">
      <c r="A4648" s="8" t="s">
        <v>9</v>
      </c>
      <c r="B4648" s="8" t="s">
        <v>13</v>
      </c>
      <c r="C4648" s="22" t="s">
        <v>21</v>
      </c>
      <c r="D4648" s="35">
        <v>2025</v>
      </c>
      <c r="E4648" s="12" t="s">
        <v>157</v>
      </c>
      <c r="F4648" s="8" t="s">
        <v>158</v>
      </c>
      <c r="G4648" s="14" t="s">
        <v>17723</v>
      </c>
      <c r="H4648" s="8" t="s">
        <v>17724</v>
      </c>
      <c r="I4648" s="14" t="s">
        <v>17059</v>
      </c>
      <c r="J4648" s="14" t="s">
        <v>10</v>
      </c>
      <c r="K4648" s="14" t="s">
        <v>29</v>
      </c>
      <c r="L4648" s="15" t="s">
        <v>30</v>
      </c>
      <c r="M4648" s="7" t="s">
        <v>16153</v>
      </c>
      <c r="N4648" s="15" t="s">
        <v>6302</v>
      </c>
      <c r="O4648" s="15" t="s">
        <v>17131</v>
      </c>
      <c r="P4648" s="15" t="s">
        <v>2518</v>
      </c>
      <c r="Q4648" s="15" t="s">
        <v>2521</v>
      </c>
      <c r="R4648" s="20">
        <v>38462</v>
      </c>
      <c r="S4648" s="20">
        <v>45818</v>
      </c>
      <c r="T4648" s="20">
        <v>46174</v>
      </c>
      <c r="U4648" s="20"/>
      <c r="V4648" s="20"/>
      <c r="W4648" s="20"/>
      <c r="X4648" s="17"/>
      <c r="Y4648" s="17"/>
      <c r="Z4648" s="20"/>
      <c r="AA4648" s="21">
        <f t="shared" ca="1" si="360"/>
        <v>20</v>
      </c>
      <c r="AB4648" s="20" t="s">
        <v>7878</v>
      </c>
      <c r="AC4648" s="35" t="str">
        <f t="shared" si="364"/>
        <v>0 anos 11 meses 22 dias</v>
      </c>
      <c r="AD4648" s="35" t="str">
        <f ca="1">IF(AND(V4648="",T4648&lt;TODAY()),"Contrato Encerrado",IF(AND(V4648="",T4648&gt;TODAY()),DATEDIF(TODAY(),T4648,"Y")&amp;" anos"&amp;" "&amp;DATEDIF(TODAY(),T4648,"YM")&amp;" meses"&amp;" "&amp;DATEDIF(TODAY(),T4648,"MD")&amp;" dias",IF(AND(X4648="",V4648&lt;TODAY()),"Contrato Encerrado",IF(AND(X4648="",V4648&gt;TODAY()),DATEDIF(TODAY(),V4648,"Y")&amp;" anos"&amp;" "&amp;DATEDIF(TODAY(),V4648,"YM")&amp;" meses"&amp;" "&amp;DATEDIF(TODAY(),V4648,"MD")&amp;" dias",IF(AND(Z4648="",X4648&lt;TODAY()),"Contrato Encerrado",IF(AND(Z4648="",X4648&gt;TODAY()),DATEDIF(TODAY(),X4648,"Y")&amp;" anos"&amp;" "&amp;DATEDIF(TODAY(),X4648,"YM")&amp;" meses"&amp;" "&amp;DATEDIF(TODAY(),X4648,"MD")&amp;" dias",IF(AND(Z4648&lt;&gt;””,Z4648&lt;TODAY()),"Contrato Encerrado",IF(AND(Z4648&lt;&gt;"",Z4648&gt;TODAY()),DATEDIF(TODAY(),Z4648,"Y")&amp;" anos"&amp;" "&amp;DATEDIF(TODAY(),Z4648,"YM")&amp;" meses"&amp;" "&amp;DATEDIF(TODAY(),Z4648,"MD")&amp;" dias"))))))))</f>
        <v>0 anos 7 meses 25 dias</v>
      </c>
      <c r="AE4648" s="35">
        <f t="shared" si="361"/>
        <v>356</v>
      </c>
      <c r="AF4648" s="35">
        <f t="shared" si="362"/>
        <v>374</v>
      </c>
      <c r="AG4648" s="17" t="str">
        <f t="shared" si="363"/>
        <v>1 anos 0 meses 8 dias</v>
      </c>
    </row>
    <row r="4649" spans="1:33" ht="11.25" customHeight="1" x14ac:dyDescent="0.2">
      <c r="A4649" s="8" t="s">
        <v>9</v>
      </c>
      <c r="B4649" s="8" t="s">
        <v>13</v>
      </c>
      <c r="C4649" s="22" t="s">
        <v>16</v>
      </c>
      <c r="D4649" s="37">
        <v>2025</v>
      </c>
      <c r="E4649" s="12" t="s">
        <v>27</v>
      </c>
      <c r="F4649" s="8" t="s">
        <v>28</v>
      </c>
      <c r="G4649" s="9" t="s">
        <v>16481</v>
      </c>
      <c r="H4649" s="8" t="s">
        <v>16482</v>
      </c>
      <c r="I4649" s="14" t="s">
        <v>16483</v>
      </c>
      <c r="J4649" s="14" t="s">
        <v>10</v>
      </c>
      <c r="K4649" s="14" t="s">
        <v>29</v>
      </c>
      <c r="L4649" s="15" t="s">
        <v>30</v>
      </c>
      <c r="M4649" s="7" t="s">
        <v>9427</v>
      </c>
      <c r="N4649" s="15" t="s">
        <v>15988</v>
      </c>
      <c r="O4649" s="15" t="s">
        <v>7914</v>
      </c>
      <c r="P4649" s="15" t="s">
        <v>2518</v>
      </c>
      <c r="Q4649" s="15" t="s">
        <v>2521</v>
      </c>
      <c r="R4649" s="15" t="s">
        <v>16484</v>
      </c>
      <c r="S4649" s="15" t="s">
        <v>16262</v>
      </c>
      <c r="T4649" s="15" t="s">
        <v>16424</v>
      </c>
      <c r="U4649" s="15"/>
      <c r="V4649" s="15"/>
      <c r="W4649" s="15"/>
      <c r="X4649" s="17"/>
      <c r="Y4649" s="17"/>
      <c r="Z4649" s="15"/>
      <c r="AA4649" s="21">
        <f t="shared" ca="1" si="360"/>
        <v>22</v>
      </c>
      <c r="AB4649" s="15" t="s">
        <v>7878</v>
      </c>
      <c r="AC4649" s="35" t="str">
        <f t="shared" si="364"/>
        <v>0 anos 11 meses 30 dias</v>
      </c>
      <c r="AD4649" s="35" t="str">
        <f ca="1">IF(AND(V4649="",T4649&lt;TODAY()),"Contrato Encerrado",IF(AND(V4649="",T4649&gt;TODAY()),DATEDIF(TODAY(),T4649,"Y")&amp;" anos"&amp;" "&amp;DATEDIF(TODAY(),T4649,"YM")&amp;" meses"&amp;" "&amp;DATEDIF(TODAY(),T4649,"MD")&amp;" dias",IF(AND(X4649="",V4649&lt;TODAY()),"Contrato Encerrado",IF(AND(X4649="",V4649&gt;TODAY()),DATEDIF(TODAY(),V4649,"Y")&amp;" anos"&amp;" "&amp;DATEDIF(TODAY(),V4649,"YM")&amp;" meses"&amp;" "&amp;DATEDIF(TODAY(),V4649,"MD")&amp;" dias",IF(AND(Z4649="",X4649&lt;TODAY()),"Contrato Encerrado",IF(AND(Z4649="",X4649&gt;TODAY()),DATEDIF(TODAY(),X4649,"Y")&amp;" anos"&amp;" "&amp;DATEDIF(TODAY(),X4649,"YM")&amp;" meses"&amp;" "&amp;DATEDIF(TODAY(),X4649,"MD")&amp;" dias",IF(AND(Z4649&lt;&gt;””,Z4649&lt;TODAY()),"Contrato Encerrado",IF(AND(Z4649&lt;&gt;"",Z4649&gt;TODAY()),DATEDIF(TODAY(),Z4649,"Y")&amp;" anos"&amp;" "&amp;DATEDIF(TODAY(),Z4649,"YM")&amp;" meses"&amp;" "&amp;DATEDIF(TODAY(),Z4649,"MD")&amp;" dias"))))))))</f>
        <v>0 anos 5 meses 24 dias</v>
      </c>
      <c r="AE4649" s="35">
        <f t="shared" si="361"/>
        <v>364</v>
      </c>
      <c r="AF4649" s="35">
        <f t="shared" si="362"/>
        <v>366</v>
      </c>
      <c r="AG4649" s="17" t="str">
        <f t="shared" si="363"/>
        <v>0 anos 11 meses 31 dias</v>
      </c>
    </row>
    <row r="4650" spans="1:33" ht="11.25" customHeight="1" x14ac:dyDescent="0.2">
      <c r="A4650" s="8" t="s">
        <v>9</v>
      </c>
      <c r="B4650" s="8" t="s">
        <v>13</v>
      </c>
      <c r="C4650" s="22" t="s">
        <v>21</v>
      </c>
      <c r="D4650" s="35">
        <v>2025</v>
      </c>
      <c r="E4650" s="12" t="s">
        <v>157</v>
      </c>
      <c r="F4650" s="8" t="s">
        <v>158</v>
      </c>
      <c r="G4650" s="14" t="s">
        <v>17725</v>
      </c>
      <c r="H4650" s="8" t="s">
        <v>17726</v>
      </c>
      <c r="I4650" s="14" t="s">
        <v>17060</v>
      </c>
      <c r="J4650" s="14" t="s">
        <v>10</v>
      </c>
      <c r="K4650" s="14" t="s">
        <v>29</v>
      </c>
      <c r="L4650" s="15" t="s">
        <v>30</v>
      </c>
      <c r="M4650" s="7" t="s">
        <v>16153</v>
      </c>
      <c r="N4650" s="15" t="s">
        <v>6302</v>
      </c>
      <c r="O4650" s="15" t="s">
        <v>12847</v>
      </c>
      <c r="P4650" s="15" t="s">
        <v>2518</v>
      </c>
      <c r="Q4650" s="15" t="s">
        <v>2521</v>
      </c>
      <c r="R4650" s="20">
        <v>37942</v>
      </c>
      <c r="S4650" s="20" t="s">
        <v>17243</v>
      </c>
      <c r="T4650" s="70">
        <v>46174</v>
      </c>
      <c r="U4650" s="70"/>
      <c r="V4650" s="20"/>
      <c r="W4650" s="20"/>
      <c r="X4650" s="17"/>
      <c r="Y4650" s="17"/>
      <c r="Z4650" s="20"/>
      <c r="AA4650" s="21">
        <f t="shared" ca="1" si="360"/>
        <v>21</v>
      </c>
      <c r="AB4650" s="20" t="s">
        <v>7878</v>
      </c>
      <c r="AC4650" s="35" t="str">
        <f t="shared" si="364"/>
        <v>0 anos 11 meses 30 dias</v>
      </c>
      <c r="AD4650" s="35" t="str">
        <f ca="1">IF(AND(V4650="",T4650&lt;TODAY()),"Contrato Encerrado",IF(AND(V4650="",T4650&gt;TODAY()),DATEDIF(TODAY(),T4650,"Y")&amp;" anos"&amp;" "&amp;DATEDIF(TODAY(),T4650,"YM")&amp;" meses"&amp;" "&amp;DATEDIF(TODAY(),T4650,"MD")&amp;" dias",IF(AND(X4650="",V4650&lt;TODAY()),"Contrato Encerrado",IF(AND(X4650="",V4650&gt;TODAY()),DATEDIF(TODAY(),V4650,"Y")&amp;" anos"&amp;" "&amp;DATEDIF(TODAY(),V4650,"YM")&amp;" meses"&amp;" "&amp;DATEDIF(TODAY(),V4650,"MD")&amp;" dias",IF(AND(Z4650="",X4650&lt;TODAY()),"Contrato Encerrado",IF(AND(Z4650="",X4650&gt;TODAY()),DATEDIF(TODAY(),X4650,"Y")&amp;" anos"&amp;" "&amp;DATEDIF(TODAY(),X4650,"YM")&amp;" meses"&amp;" "&amp;DATEDIF(TODAY(),X4650,"MD")&amp;" dias",IF(AND(Z4650&lt;&gt;””,Z4650&lt;TODAY()),"Contrato Encerrado",IF(AND(Z4650&lt;&gt;"",Z4650&gt;TODAY()),DATEDIF(TODAY(),Z4650,"Y")&amp;" anos"&amp;" "&amp;DATEDIF(TODAY(),Z4650,"YM")&amp;" meses"&amp;" "&amp;DATEDIF(TODAY(),Z4650,"MD")&amp;" dias"))))))))</f>
        <v>0 anos 7 meses 25 dias</v>
      </c>
      <c r="AE4650" s="35">
        <f t="shared" si="361"/>
        <v>364</v>
      </c>
      <c r="AF4650" s="35">
        <f t="shared" si="362"/>
        <v>366</v>
      </c>
      <c r="AG4650" s="17" t="str">
        <f t="shared" si="363"/>
        <v>0 anos 11 meses 31 dias</v>
      </c>
    </row>
    <row r="4651" spans="1:33" ht="11.25" customHeight="1" x14ac:dyDescent="0.2">
      <c r="A4651" s="8" t="s">
        <v>9</v>
      </c>
      <c r="B4651" s="8" t="s">
        <v>13</v>
      </c>
      <c r="C4651" s="22" t="s">
        <v>22</v>
      </c>
      <c r="D4651" s="37">
        <v>2023</v>
      </c>
      <c r="E4651" s="12" t="s">
        <v>79</v>
      </c>
      <c r="F4651" s="8" t="s">
        <v>80</v>
      </c>
      <c r="G4651" s="77" t="s">
        <v>10012</v>
      </c>
      <c r="H4651" s="78" t="s">
        <v>10013</v>
      </c>
      <c r="I4651" s="14" t="s">
        <v>10014</v>
      </c>
      <c r="J4651" s="14" t="s">
        <v>14943</v>
      </c>
      <c r="K4651" s="14" t="s">
        <v>29</v>
      </c>
      <c r="L4651" s="15" t="s">
        <v>30</v>
      </c>
      <c r="M4651" s="7" t="s">
        <v>9427</v>
      </c>
      <c r="N4651" s="15" t="s">
        <v>9525</v>
      </c>
      <c r="O4651" s="15" t="s">
        <v>8788</v>
      </c>
      <c r="P4651" s="15" t="s">
        <v>2518</v>
      </c>
      <c r="Q4651" s="15" t="s">
        <v>2523</v>
      </c>
      <c r="R4651" s="20">
        <v>37643</v>
      </c>
      <c r="S4651" s="20">
        <v>45180</v>
      </c>
      <c r="T4651" s="20">
        <v>45544</v>
      </c>
      <c r="U4651" s="20"/>
      <c r="V4651" s="20"/>
      <c r="W4651" s="20"/>
      <c r="X4651" s="17"/>
      <c r="Y4651" s="17"/>
      <c r="Z4651" s="20"/>
      <c r="AA4651" s="18">
        <f t="shared" ca="1" si="360"/>
        <v>22</v>
      </c>
      <c r="AB4651" s="21" t="s">
        <v>7878</v>
      </c>
      <c r="AC4651" s="35" t="str">
        <f t="shared" si="364"/>
        <v>0 anos 11 meses 29 dias</v>
      </c>
      <c r="AD4651" s="35" t="str">
        <f ca="1">IF(AND(V4651="",T4651&lt;TODAY()),"Contrato Encerrado",IF(AND(V4651="",T4651&gt;TODAY()),DATEDIF(TODAY(),T4651,"Y")&amp;" anos"&amp;" "&amp;DATEDIF(TODAY(),T4651,"YM")&amp;" meses"&amp;" "&amp;DATEDIF(TODAY(),T4651,"MD")&amp;" dias",IF(AND(X4651="",V4651&lt;TODAY()),"Contrato Encerrado",IF(AND(X4651="",V4651&gt;TODAY()),DATEDIF(TODAY(),V4651,"Y")&amp;" anos"&amp;" "&amp;DATEDIF(TODAY(),V4651,"YM")&amp;" meses"&amp;" "&amp;DATEDIF(TODAY(),V4651,"MD")&amp;" dias",IF(AND(Z4651="",X4651&lt;TODAY()),"Contrato Encerrado",IF(AND(Z4651="",X4651&gt;TODAY()),DATEDIF(TODAY(),X4651,"Y")&amp;" anos"&amp;" "&amp;DATEDIF(TODAY(),X4651,"YM")&amp;" meses"&amp;" "&amp;DATEDIF(TODAY(),X4651,"MD")&amp;" dias",IF(AND(Z4651&lt;&gt;””,Z4651&lt;TODAY()),"Contrato Encerrado",IF(AND(Z4651&lt;&gt;"",Z4651&gt;TODAY()),DATEDIF(TODAY(),Z4651,"Y")&amp;" anos"&amp;" "&amp;DATEDIF(TODAY(),Z4651,"YM")&amp;" meses"&amp;" "&amp;DATEDIF(TODAY(),Z4651,"MD")&amp;" dias"))))))))</f>
        <v>Contrato Encerrado</v>
      </c>
      <c r="AE4651" s="35">
        <f t="shared" si="361"/>
        <v>364</v>
      </c>
      <c r="AF4651" s="35">
        <f t="shared" si="362"/>
        <v>366</v>
      </c>
      <c r="AG4651" s="17" t="str">
        <f t="shared" si="363"/>
        <v>0 anos 11 meses 31 dias</v>
      </c>
    </row>
    <row r="4652" spans="1:33" ht="11.25" customHeight="1" x14ac:dyDescent="0.2">
      <c r="A4652" s="8" t="s">
        <v>9</v>
      </c>
      <c r="B4652" s="10" t="s">
        <v>13</v>
      </c>
      <c r="C4652" s="11" t="s">
        <v>20</v>
      </c>
      <c r="D4652" s="36">
        <v>2021</v>
      </c>
      <c r="E4652" s="14" t="s">
        <v>157</v>
      </c>
      <c r="F4652" s="8" t="s">
        <v>158</v>
      </c>
      <c r="G4652" s="77" t="s">
        <v>3911</v>
      </c>
      <c r="H4652" s="78" t="s">
        <v>3912</v>
      </c>
      <c r="I4652" s="14" t="s">
        <v>3913</v>
      </c>
      <c r="J4652" s="14" t="s">
        <v>1302</v>
      </c>
      <c r="K4652" s="14" t="s">
        <v>29</v>
      </c>
      <c r="L4652" s="15" t="s">
        <v>30</v>
      </c>
      <c r="M4652" s="7" t="s">
        <v>9427</v>
      </c>
      <c r="N4652" s="24" t="s">
        <v>2104</v>
      </c>
      <c r="O4652" s="27"/>
      <c r="P4652" s="26" t="s">
        <v>2517</v>
      </c>
      <c r="Q4652" s="26" t="s">
        <v>2522</v>
      </c>
      <c r="R4652" s="31">
        <v>34160</v>
      </c>
      <c r="S4652" s="31">
        <v>44390</v>
      </c>
      <c r="T4652" s="31">
        <v>44409</v>
      </c>
      <c r="U4652" s="31"/>
      <c r="V4652" s="31"/>
      <c r="W4652" s="31"/>
      <c r="X4652" s="17"/>
      <c r="Y4652" s="17"/>
      <c r="Z4652" s="31"/>
      <c r="AA4652" s="18">
        <f t="shared" ca="1" si="360"/>
        <v>32</v>
      </c>
      <c r="AB4652" s="19" t="s">
        <v>7878</v>
      </c>
      <c r="AC4652" s="35" t="str">
        <f t="shared" si="364"/>
        <v>0 anos 0 meses 19 dias</v>
      </c>
      <c r="AD4652" s="35" t="str">
        <f ca="1">IF(AND(V4652="",T4652&lt;TODAY()),"Contrato Encerrado",IF(AND(V4652="",T4652&gt;TODAY()),DATEDIF(TODAY(),T4652,"Y")&amp;" anos"&amp;" "&amp;DATEDIF(TODAY(),T4652,"YM")&amp;" meses"&amp;" "&amp;DATEDIF(TODAY(),T4652,"MD")&amp;" dias",IF(AND(X4652="",V4652&lt;TODAY()),"Contrato Encerrado",IF(AND(X4652="",V4652&gt;TODAY()),DATEDIF(TODAY(),V4652,"Y")&amp;" anos"&amp;" "&amp;DATEDIF(TODAY(),V4652,"YM")&amp;" meses"&amp;" "&amp;DATEDIF(TODAY(),V4652,"MD")&amp;" dias",IF(AND(Z4652="",X4652&lt;TODAY()),"Contrato Encerrado",IF(AND(Z4652="",X4652&gt;TODAY()),DATEDIF(TODAY(),X4652,"Y")&amp;" anos"&amp;" "&amp;DATEDIF(TODAY(),X4652,"YM")&amp;" meses"&amp;" "&amp;DATEDIF(TODAY(),X4652,"MD")&amp;" dias",IF(AND(Z4652&lt;&gt;””,Z4652&lt;TODAY()),"Contrato Encerrado",IF(AND(Z4652&lt;&gt;"",Z4652&gt;TODAY()),DATEDIF(TODAY(),Z4652,"Y")&amp;" anos"&amp;" "&amp;DATEDIF(TODAY(),Z4652,"YM")&amp;" meses"&amp;" "&amp;DATEDIF(TODAY(),Z4652,"MD")&amp;" dias"))))))))</f>
        <v>Contrato Encerrado</v>
      </c>
      <c r="AE4652" s="35">
        <f t="shared" si="361"/>
        <v>19</v>
      </c>
      <c r="AF4652" s="35">
        <f t="shared" si="362"/>
        <v>711</v>
      </c>
      <c r="AG4652" s="17" t="str">
        <f t="shared" si="363"/>
        <v>1 anos 11 meses 11 dias</v>
      </c>
    </row>
    <row r="4653" spans="1:33" ht="11.25" customHeight="1" x14ac:dyDescent="0.2">
      <c r="A4653" s="8" t="s">
        <v>9</v>
      </c>
      <c r="B4653" s="10" t="s">
        <v>13</v>
      </c>
      <c r="C4653" s="11" t="s">
        <v>20</v>
      </c>
      <c r="D4653" s="36">
        <v>2021</v>
      </c>
      <c r="E4653" s="14" t="s">
        <v>144</v>
      </c>
      <c r="F4653" s="8" t="s">
        <v>145</v>
      </c>
      <c r="G4653" s="77" t="s">
        <v>3914</v>
      </c>
      <c r="H4653" s="78" t="s">
        <v>3915</v>
      </c>
      <c r="I4653" s="14" t="s">
        <v>3916</v>
      </c>
      <c r="J4653" s="14" t="s">
        <v>1302</v>
      </c>
      <c r="K4653" s="14" t="s">
        <v>29</v>
      </c>
      <c r="L4653" s="15" t="s">
        <v>30</v>
      </c>
      <c r="M4653" s="7" t="s">
        <v>9427</v>
      </c>
      <c r="N4653" s="15" t="s">
        <v>2102</v>
      </c>
      <c r="O4653" s="26"/>
      <c r="P4653" s="26" t="s">
        <v>2517</v>
      </c>
      <c r="Q4653" s="26" t="s">
        <v>2522</v>
      </c>
      <c r="R4653" s="31">
        <v>34847</v>
      </c>
      <c r="S4653" s="31">
        <v>44348</v>
      </c>
      <c r="T4653" s="31">
        <v>44366</v>
      </c>
      <c r="U4653" s="31"/>
      <c r="V4653" s="31"/>
      <c r="W4653" s="31"/>
      <c r="X4653" s="17"/>
      <c r="Y4653" s="17"/>
      <c r="Z4653" s="31"/>
      <c r="AA4653" s="18">
        <f t="shared" ca="1" si="360"/>
        <v>30</v>
      </c>
      <c r="AB4653" s="19" t="s">
        <v>7878</v>
      </c>
      <c r="AC4653" s="35" t="str">
        <f t="shared" si="364"/>
        <v>0 anos 0 meses 18 dias</v>
      </c>
      <c r="AD4653" s="35" t="str">
        <f ca="1">IF(AND(V4653="",T4653&lt;TODAY()),"Contrato Encerrado",IF(AND(V4653="",T4653&gt;TODAY()),DATEDIF(TODAY(),T4653,"Y")&amp;" anos"&amp;" "&amp;DATEDIF(TODAY(),T4653,"YM")&amp;" meses"&amp;" "&amp;DATEDIF(TODAY(),T4653,"MD")&amp;" dias",IF(AND(X4653="",V4653&lt;TODAY()),"Contrato Encerrado",IF(AND(X4653="",V4653&gt;TODAY()),DATEDIF(TODAY(),V4653,"Y")&amp;" anos"&amp;" "&amp;DATEDIF(TODAY(),V4653,"YM")&amp;" meses"&amp;" "&amp;DATEDIF(TODAY(),V4653,"MD")&amp;" dias",IF(AND(Z4653="",X4653&lt;TODAY()),"Contrato Encerrado",IF(AND(Z4653="",X4653&gt;TODAY()),DATEDIF(TODAY(),X4653,"Y")&amp;" anos"&amp;" "&amp;DATEDIF(TODAY(),X4653,"YM")&amp;" meses"&amp;" "&amp;DATEDIF(TODAY(),X4653,"MD")&amp;" dias",IF(AND(Z4653&lt;&gt;””,Z4653&lt;TODAY()),"Contrato Encerrado",IF(AND(Z4653&lt;&gt;"",Z4653&gt;TODAY()),DATEDIF(TODAY(),Z4653,"Y")&amp;" anos"&amp;" "&amp;DATEDIF(TODAY(),Z4653,"YM")&amp;" meses"&amp;" "&amp;DATEDIF(TODAY(),Z4653,"MD")&amp;" dias"))))))))</f>
        <v>Contrato Encerrado</v>
      </c>
      <c r="AE4653" s="35">
        <f t="shared" si="361"/>
        <v>18</v>
      </c>
      <c r="AF4653" s="35">
        <f t="shared" si="362"/>
        <v>712</v>
      </c>
      <c r="AG4653" s="17" t="str">
        <f t="shared" si="363"/>
        <v>1 anos 11 meses 12 dias</v>
      </c>
    </row>
    <row r="4654" spans="1:33" ht="11.25" customHeight="1" x14ac:dyDescent="0.2">
      <c r="A4654" s="8" t="s">
        <v>9</v>
      </c>
      <c r="B4654" s="8" t="s">
        <v>13</v>
      </c>
      <c r="C4654" s="22" t="s">
        <v>21</v>
      </c>
      <c r="D4654" s="37">
        <v>2023</v>
      </c>
      <c r="E4654" s="12" t="s">
        <v>1111</v>
      </c>
      <c r="F4654" s="8" t="s">
        <v>1112</v>
      </c>
      <c r="G4654" s="77" t="s">
        <v>9306</v>
      </c>
      <c r="H4654" s="78" t="s">
        <v>9307</v>
      </c>
      <c r="I4654" s="14" t="s">
        <v>9308</v>
      </c>
      <c r="J4654" s="14" t="s">
        <v>14943</v>
      </c>
      <c r="K4654" s="14" t="s">
        <v>29</v>
      </c>
      <c r="L4654" s="15" t="s">
        <v>30</v>
      </c>
      <c r="M4654" s="7" t="s">
        <v>9427</v>
      </c>
      <c r="N4654" s="15" t="s">
        <v>2112</v>
      </c>
      <c r="O4654" s="15" t="s">
        <v>7898</v>
      </c>
      <c r="P4654" s="15" t="s">
        <v>2518</v>
      </c>
      <c r="Q4654" s="15" t="s">
        <v>2523</v>
      </c>
      <c r="R4654" s="20">
        <v>36078</v>
      </c>
      <c r="S4654" s="20">
        <v>45131</v>
      </c>
      <c r="T4654" s="70">
        <v>45496</v>
      </c>
      <c r="U4654" s="20"/>
      <c r="V4654" s="20"/>
      <c r="W4654" s="20"/>
      <c r="X4654" s="17"/>
      <c r="Y4654" s="17"/>
      <c r="Z4654" s="20"/>
      <c r="AA4654" s="18">
        <f t="shared" ca="1" si="360"/>
        <v>26</v>
      </c>
      <c r="AB4654" s="15" t="s">
        <v>7878</v>
      </c>
      <c r="AC4654" s="35" t="str">
        <f t="shared" si="364"/>
        <v>0 anos 11 meses 29 dias</v>
      </c>
      <c r="AD4654" s="35" t="str">
        <f ca="1">IF(AND(V4654="",T4654&lt;TODAY()),"Contrato Encerrado",IF(AND(V4654="",T4654&gt;TODAY()),DATEDIF(TODAY(),T4654,"Y")&amp;" anos"&amp;" "&amp;DATEDIF(TODAY(),T4654,"YM")&amp;" meses"&amp;" "&amp;DATEDIF(TODAY(),T4654,"MD")&amp;" dias",IF(AND(X4654="",V4654&lt;TODAY()),"Contrato Encerrado",IF(AND(X4654="",V4654&gt;TODAY()),DATEDIF(TODAY(),V4654,"Y")&amp;" anos"&amp;" "&amp;DATEDIF(TODAY(),V4654,"YM")&amp;" meses"&amp;" "&amp;DATEDIF(TODAY(),V4654,"MD")&amp;" dias",IF(AND(Z4654="",X4654&lt;TODAY()),"Contrato Encerrado",IF(AND(Z4654="",X4654&gt;TODAY()),DATEDIF(TODAY(),X4654,"Y")&amp;" anos"&amp;" "&amp;DATEDIF(TODAY(),X4654,"YM")&amp;" meses"&amp;" "&amp;DATEDIF(TODAY(),X4654,"MD")&amp;" dias",IF(AND(Z4654&lt;&gt;””,Z4654&lt;TODAY()),"Contrato Encerrado",IF(AND(Z4654&lt;&gt;"",Z4654&gt;TODAY()),DATEDIF(TODAY(),Z4654,"Y")&amp;" anos"&amp;" "&amp;DATEDIF(TODAY(),Z4654,"YM")&amp;" meses"&amp;" "&amp;DATEDIF(TODAY(),Z4654,"MD")&amp;" dias"))))))))</f>
        <v>Contrato Encerrado</v>
      </c>
      <c r="AE4654" s="35">
        <f t="shared" si="361"/>
        <v>365</v>
      </c>
      <c r="AF4654" s="35">
        <f t="shared" si="362"/>
        <v>365</v>
      </c>
      <c r="AG4654" s="17" t="str">
        <f t="shared" si="363"/>
        <v>0 anos 11 meses 30 dias</v>
      </c>
    </row>
    <row r="4655" spans="1:33" ht="11.25" customHeight="1" x14ac:dyDescent="0.2">
      <c r="A4655" s="8" t="s">
        <v>9</v>
      </c>
      <c r="B4655" s="8" t="s">
        <v>13</v>
      </c>
      <c r="C4655" s="22" t="s">
        <v>15</v>
      </c>
      <c r="D4655" s="37">
        <v>2024</v>
      </c>
      <c r="E4655" s="23" t="s">
        <v>157</v>
      </c>
      <c r="F4655" s="8" t="s">
        <v>158</v>
      </c>
      <c r="G4655" s="77" t="s">
        <v>12459</v>
      </c>
      <c r="H4655" s="78" t="s">
        <v>12460</v>
      </c>
      <c r="I4655" s="9" t="s">
        <v>12461</v>
      </c>
      <c r="J4655" s="14" t="s">
        <v>14943</v>
      </c>
      <c r="K4655" s="9" t="s">
        <v>29</v>
      </c>
      <c r="L4655" s="24" t="s">
        <v>30</v>
      </c>
      <c r="M4655" s="7" t="s">
        <v>9427</v>
      </c>
      <c r="N4655" s="24" t="s">
        <v>2101</v>
      </c>
      <c r="O4655" s="24" t="s">
        <v>7908</v>
      </c>
      <c r="P4655" s="24" t="s">
        <v>2518</v>
      </c>
      <c r="Q4655" s="24" t="s">
        <v>4109</v>
      </c>
      <c r="R4655" s="29">
        <v>30810</v>
      </c>
      <c r="S4655" s="29">
        <v>45327</v>
      </c>
      <c r="T4655" s="29">
        <v>45504</v>
      </c>
      <c r="U4655" s="29">
        <v>45534</v>
      </c>
      <c r="V4655" s="29">
        <v>45565</v>
      </c>
      <c r="W4655" s="29"/>
      <c r="X4655" s="17"/>
      <c r="Y4655" s="17"/>
      <c r="Z4655" s="29"/>
      <c r="AA4655" s="18">
        <f t="shared" ca="1" si="360"/>
        <v>41</v>
      </c>
      <c r="AB4655" s="18" t="s">
        <v>7878</v>
      </c>
      <c r="AC4655" s="35" t="str">
        <f t="shared" si="364"/>
        <v>0 anos 6 meses 26 dias</v>
      </c>
      <c r="AD4655" s="35" t="str">
        <f ca="1">IF(AND(V4655="",T4655&lt;TODAY()),"Contrato Encerrado",IF(AND(V4655="",T4655&gt;TODAY()),DATEDIF(TODAY(),T4655,"Y")&amp;" anos"&amp;" "&amp;DATEDIF(TODAY(),T4655,"YM")&amp;" meses"&amp;" "&amp;DATEDIF(TODAY(),T4655,"MD")&amp;" dias",IF(AND(X4655="",V4655&lt;TODAY()),"Contrato Encerrado",IF(AND(X4655="",V4655&gt;TODAY()),DATEDIF(TODAY(),V4655,"Y")&amp;" anos"&amp;" "&amp;DATEDIF(TODAY(),V4655,"YM")&amp;" meses"&amp;" "&amp;DATEDIF(TODAY(),V4655,"MD")&amp;" dias",IF(AND(Z4655="",X4655&lt;TODAY()),"Contrato Encerrado",IF(AND(Z4655="",X4655&gt;TODAY()),DATEDIF(TODAY(),X4655,"Y")&amp;" anos"&amp;" "&amp;DATEDIF(TODAY(),X4655,"YM")&amp;" meses"&amp;" "&amp;DATEDIF(TODAY(),X4655,"MD")&amp;" dias",IF(AND(Z4655&lt;&gt;””,Z4655&lt;TODAY()),"Contrato Encerrado",IF(AND(Z4655&lt;&gt;"",Z4655&gt;TODAY()),DATEDIF(TODAY(),Z4655,"Y")&amp;" anos"&amp;" "&amp;DATEDIF(TODAY(),Z4655,"YM")&amp;" meses"&amp;" "&amp;DATEDIF(TODAY(),Z4655,"MD")&amp;" dias"))))))))</f>
        <v>Contrato Encerrado</v>
      </c>
      <c r="AE4655" s="35">
        <f t="shared" si="361"/>
        <v>208</v>
      </c>
      <c r="AF4655" s="35">
        <f t="shared" si="362"/>
        <v>522</v>
      </c>
      <c r="AG4655" s="17" t="str">
        <f t="shared" si="363"/>
        <v>1 anos 5 meses 5 dias</v>
      </c>
    </row>
    <row r="4656" spans="1:33" ht="11.25" customHeight="1" x14ac:dyDescent="0.2">
      <c r="A4656" s="8" t="s">
        <v>9</v>
      </c>
      <c r="B4656" s="10" t="s">
        <v>13</v>
      </c>
      <c r="C4656" s="11" t="s">
        <v>22</v>
      </c>
      <c r="D4656" s="36">
        <v>2022</v>
      </c>
      <c r="E4656" s="12" t="s">
        <v>1708</v>
      </c>
      <c r="F4656" s="8" t="s">
        <v>1709</v>
      </c>
      <c r="G4656" s="77" t="s">
        <v>5594</v>
      </c>
      <c r="H4656" s="78" t="s">
        <v>5595</v>
      </c>
      <c r="I4656" s="14" t="s">
        <v>5596</v>
      </c>
      <c r="J4656" s="14" t="s">
        <v>14943</v>
      </c>
      <c r="K4656" s="14" t="s">
        <v>29</v>
      </c>
      <c r="L4656" s="15" t="s">
        <v>30</v>
      </c>
      <c r="M4656" s="7" t="s">
        <v>9427</v>
      </c>
      <c r="N4656" s="16" t="s">
        <v>4402</v>
      </c>
      <c r="O4656" s="16"/>
      <c r="P4656" s="16" t="s">
        <v>2518</v>
      </c>
      <c r="Q4656" s="16" t="s">
        <v>2523</v>
      </c>
      <c r="R4656" s="31">
        <v>36814</v>
      </c>
      <c r="S4656" s="31">
        <v>44819</v>
      </c>
      <c r="T4656" s="31">
        <v>45203</v>
      </c>
      <c r="U4656" s="31"/>
      <c r="V4656" s="31"/>
      <c r="W4656" s="31"/>
      <c r="X4656" s="17"/>
      <c r="Y4656" s="17"/>
      <c r="Z4656" s="31"/>
      <c r="AA4656" s="18">
        <f t="shared" ca="1" si="360"/>
        <v>24</v>
      </c>
      <c r="AB4656" s="19" t="s">
        <v>7877</v>
      </c>
      <c r="AC4656" s="35" t="str">
        <f t="shared" si="364"/>
        <v>1 anos 0 meses 19 dias</v>
      </c>
      <c r="AD4656" s="35" t="str">
        <f ca="1">IF(AND(V4656="",T4656&lt;TODAY()),"Contrato Encerrado",IF(AND(V4656="",T4656&gt;TODAY()),DATEDIF(TODAY(),T4656,"Y")&amp;" anos"&amp;" "&amp;DATEDIF(TODAY(),T4656,"YM")&amp;" meses"&amp;" "&amp;DATEDIF(TODAY(),T4656,"MD")&amp;" dias",IF(AND(X4656="",V4656&lt;TODAY()),"Contrato Encerrado",IF(AND(X4656="",V4656&gt;TODAY()),DATEDIF(TODAY(),V4656,"Y")&amp;" anos"&amp;" "&amp;DATEDIF(TODAY(),V4656,"YM")&amp;" meses"&amp;" "&amp;DATEDIF(TODAY(),V4656,"MD")&amp;" dias",IF(AND(Z4656="",X4656&lt;TODAY()),"Contrato Encerrado",IF(AND(Z4656="",X4656&gt;TODAY()),DATEDIF(TODAY(),X4656,"Y")&amp;" anos"&amp;" "&amp;DATEDIF(TODAY(),X4656,"YM")&amp;" meses"&amp;" "&amp;DATEDIF(TODAY(),X4656,"MD")&amp;" dias",IF(AND(Z4656&lt;&gt;””,Z4656&lt;TODAY()),"Contrato Encerrado",IF(AND(Z4656&lt;&gt;"",Z4656&gt;TODAY()),DATEDIF(TODAY(),Z4656,"Y")&amp;" anos"&amp;" "&amp;DATEDIF(TODAY(),Z4656,"YM")&amp;" meses"&amp;" "&amp;DATEDIF(TODAY(),Z4656,"MD")&amp;" dias"))))))))</f>
        <v>Contrato Encerrado</v>
      </c>
      <c r="AE4656" s="35">
        <f t="shared" si="361"/>
        <v>384</v>
      </c>
      <c r="AF4656" s="35">
        <f t="shared" si="362"/>
        <v>346</v>
      </c>
      <c r="AG4656" s="17" t="str">
        <f t="shared" si="363"/>
        <v>0 anos 11 meses 11 dias</v>
      </c>
    </row>
    <row r="4657" spans="1:33" ht="11.25" customHeight="1" x14ac:dyDescent="0.2">
      <c r="A4657" s="141" t="s">
        <v>9</v>
      </c>
      <c r="B4657" s="142" t="s">
        <v>13</v>
      </c>
      <c r="C4657" s="143" t="s">
        <v>22</v>
      </c>
      <c r="D4657" s="144">
        <v>2022</v>
      </c>
      <c r="E4657" s="145" t="s">
        <v>157</v>
      </c>
      <c r="F4657" s="141" t="s">
        <v>158</v>
      </c>
      <c r="G4657" s="146" t="s">
        <v>1023</v>
      </c>
      <c r="H4657" s="147" t="s">
        <v>1024</v>
      </c>
      <c r="I4657" s="148" t="s">
        <v>1025</v>
      </c>
      <c r="J4657" s="14" t="s">
        <v>14943</v>
      </c>
      <c r="K4657" s="148" t="s">
        <v>29</v>
      </c>
      <c r="L4657" s="149" t="s">
        <v>30</v>
      </c>
      <c r="M4657" s="7" t="s">
        <v>9427</v>
      </c>
      <c r="N4657" s="150" t="s">
        <v>2101</v>
      </c>
      <c r="O4657" s="150"/>
      <c r="P4657" s="150" t="s">
        <v>2517</v>
      </c>
      <c r="Q4657" s="150" t="s">
        <v>2522</v>
      </c>
      <c r="R4657" s="151">
        <v>36451</v>
      </c>
      <c r="S4657" s="151">
        <v>44382</v>
      </c>
      <c r="T4657" s="151">
        <v>45132</v>
      </c>
      <c r="U4657" s="151"/>
      <c r="V4657" s="151"/>
      <c r="W4657" s="151"/>
      <c r="X4657" s="17"/>
      <c r="Y4657" s="17"/>
      <c r="Z4657" s="151"/>
      <c r="AA4657" s="152">
        <f t="shared" ca="1" si="360"/>
        <v>25</v>
      </c>
      <c r="AB4657" s="153" t="s">
        <v>7877</v>
      </c>
      <c r="AC4657" s="35" t="str">
        <f t="shared" si="364"/>
        <v>2 anos 0 meses 20 dias</v>
      </c>
      <c r="AD4657" s="132" t="str">
        <f ca="1">IF(AND(V4657="",T4657&lt;TODAY()),"Contrato Encerrado",IF(AND(V4657="",T4657&gt;TODAY()),DATEDIF(TODAY(),T4657,"Y")&amp;" anos"&amp;" "&amp;DATEDIF(TODAY(),T4657,"YM")&amp;" meses"&amp;" "&amp;DATEDIF(TODAY(),T4657,"MD")&amp;" dias",IF(AND(X4657="",V4657&lt;TODAY()),"Contrato Encerrado",IF(AND(X4657="",V4657&gt;TODAY()),DATEDIF(TODAY(),V4657,"Y")&amp;" anos"&amp;" "&amp;DATEDIF(TODAY(),V4657,"YM")&amp;" meses"&amp;" "&amp;DATEDIF(TODAY(),V4657,"MD")&amp;" dias",IF(AND(Z4657="",X4657&lt;TODAY()),"Contrato Encerrado",IF(AND(Z4657="",X4657&gt;TODAY()),DATEDIF(TODAY(),X4657,"Y")&amp;" anos"&amp;" "&amp;DATEDIF(TODAY(),X4657,"YM")&amp;" meses"&amp;" "&amp;DATEDIF(TODAY(),X4657,"MD")&amp;" dias",IF(AND(Z4657&lt;&gt;””,Z4657&lt;TODAY()),"Contrato Encerrado",IF(AND(Z4657&lt;&gt;"",Z4657&gt;TODAY()),DATEDIF(TODAY(),Z4657,"Y")&amp;" anos"&amp;" "&amp;DATEDIF(TODAY(),Z4657,"YM")&amp;" meses"&amp;" "&amp;DATEDIF(TODAY(),Z4657,"MD")&amp;" dias"))))))))</f>
        <v>Contrato Encerrado</v>
      </c>
      <c r="AE4657" s="132">
        <f t="shared" si="361"/>
        <v>750</v>
      </c>
      <c r="AF4657" s="132">
        <f t="shared" si="362"/>
        <v>-20</v>
      </c>
      <c r="AG4657" s="133" t="str">
        <f t="shared" si="363"/>
        <v>ESTÁGIO COMPLETOU 2 ANOS</v>
      </c>
    </row>
    <row r="4658" spans="1:33" ht="11.25" customHeight="1" x14ac:dyDescent="0.2">
      <c r="A4658" s="141" t="s">
        <v>9</v>
      </c>
      <c r="B4658" s="142" t="s">
        <v>13</v>
      </c>
      <c r="C4658" s="143" t="s">
        <v>22</v>
      </c>
      <c r="D4658" s="144">
        <v>2022</v>
      </c>
      <c r="E4658" s="145" t="s">
        <v>1111</v>
      </c>
      <c r="F4658" s="141" t="s">
        <v>1112</v>
      </c>
      <c r="G4658" s="146" t="s">
        <v>1164</v>
      </c>
      <c r="H4658" s="147" t="s">
        <v>1165</v>
      </c>
      <c r="I4658" s="148" t="s">
        <v>1166</v>
      </c>
      <c r="J4658" s="14" t="s">
        <v>14943</v>
      </c>
      <c r="K4658" s="148" t="s">
        <v>29</v>
      </c>
      <c r="L4658" s="149" t="s">
        <v>30</v>
      </c>
      <c r="M4658" s="7" t="s">
        <v>9427</v>
      </c>
      <c r="N4658" s="150" t="s">
        <v>2106</v>
      </c>
      <c r="O4658" s="150"/>
      <c r="P4658" s="150" t="s">
        <v>2517</v>
      </c>
      <c r="Q4658" s="150" t="s">
        <v>2522</v>
      </c>
      <c r="R4658" s="151">
        <v>36829</v>
      </c>
      <c r="S4658" s="151">
        <v>44396</v>
      </c>
      <c r="T4658" s="151">
        <v>45162</v>
      </c>
      <c r="U4658" s="151"/>
      <c r="V4658" s="151"/>
      <c r="W4658" s="151"/>
      <c r="X4658" s="17"/>
      <c r="Y4658" s="17"/>
      <c r="Z4658" s="151"/>
      <c r="AA4658" s="152">
        <f t="shared" ca="1" si="360"/>
        <v>24</v>
      </c>
      <c r="AB4658" s="153" t="s">
        <v>7877</v>
      </c>
      <c r="AC4658" s="35" t="str">
        <f t="shared" si="364"/>
        <v>2 anos 1 meses 5 dias</v>
      </c>
      <c r="AD4658" s="132" t="str">
        <f ca="1">IF(AND(V4658="",T4658&lt;TODAY()),"Contrato Encerrado",IF(AND(V4658="",T4658&gt;TODAY()),DATEDIF(TODAY(),T4658,"Y")&amp;" anos"&amp;" "&amp;DATEDIF(TODAY(),T4658,"YM")&amp;" meses"&amp;" "&amp;DATEDIF(TODAY(),T4658,"MD")&amp;" dias",IF(AND(X4658="",V4658&lt;TODAY()),"Contrato Encerrado",IF(AND(X4658="",V4658&gt;TODAY()),DATEDIF(TODAY(),V4658,"Y")&amp;" anos"&amp;" "&amp;DATEDIF(TODAY(),V4658,"YM")&amp;" meses"&amp;" "&amp;DATEDIF(TODAY(),V4658,"MD")&amp;" dias",IF(AND(Z4658="",X4658&lt;TODAY()),"Contrato Encerrado",IF(AND(Z4658="",X4658&gt;TODAY()),DATEDIF(TODAY(),X4658,"Y")&amp;" anos"&amp;" "&amp;DATEDIF(TODAY(),X4658,"YM")&amp;" meses"&amp;" "&amp;DATEDIF(TODAY(),X4658,"MD")&amp;" dias",IF(AND(Z4658&lt;&gt;””,Z4658&lt;TODAY()),"Contrato Encerrado",IF(AND(Z4658&lt;&gt;"",Z4658&gt;TODAY()),DATEDIF(TODAY(),Z4658,"Y")&amp;" anos"&amp;" "&amp;DATEDIF(TODAY(),Z4658,"YM")&amp;" meses"&amp;" "&amp;DATEDIF(TODAY(),Z4658,"MD")&amp;" dias"))))))))</f>
        <v>Contrato Encerrado</v>
      </c>
      <c r="AE4658" s="132">
        <f t="shared" si="361"/>
        <v>766</v>
      </c>
      <c r="AF4658" s="132">
        <f t="shared" si="362"/>
        <v>-36</v>
      </c>
      <c r="AG4658" s="133" t="str">
        <f t="shared" si="363"/>
        <v>ESTÁGIO COMPLETOU 2 ANOS</v>
      </c>
    </row>
    <row r="4659" spans="1:33" ht="11.25" customHeight="1" x14ac:dyDescent="0.2">
      <c r="A4659" s="8" t="s">
        <v>9</v>
      </c>
      <c r="B4659" s="10" t="s">
        <v>13</v>
      </c>
      <c r="C4659" s="11" t="s">
        <v>22</v>
      </c>
      <c r="D4659" s="36">
        <v>2022</v>
      </c>
      <c r="E4659" s="12" t="s">
        <v>307</v>
      </c>
      <c r="F4659" s="8" t="s">
        <v>308</v>
      </c>
      <c r="G4659" s="77" t="s">
        <v>492</v>
      </c>
      <c r="H4659" s="78" t="s">
        <v>493</v>
      </c>
      <c r="I4659" s="14" t="s">
        <v>494</v>
      </c>
      <c r="J4659" s="14" t="s">
        <v>1302</v>
      </c>
      <c r="K4659" s="14" t="s">
        <v>29</v>
      </c>
      <c r="L4659" s="15" t="s">
        <v>30</v>
      </c>
      <c r="M4659" s="7" t="s">
        <v>9427</v>
      </c>
      <c r="N4659" s="24" t="s">
        <v>2104</v>
      </c>
      <c r="O4659" s="16"/>
      <c r="P4659" s="16" t="s">
        <v>2517</v>
      </c>
      <c r="Q4659" s="16" t="s">
        <v>2522</v>
      </c>
      <c r="R4659" s="31">
        <v>37179</v>
      </c>
      <c r="S4659" s="31">
        <v>44327</v>
      </c>
      <c r="T4659" s="31">
        <v>44995</v>
      </c>
      <c r="U4659" s="31"/>
      <c r="V4659" s="31"/>
      <c r="W4659" s="31"/>
      <c r="X4659" s="17"/>
      <c r="Y4659" s="17"/>
      <c r="Z4659" s="31"/>
      <c r="AA4659" s="18">
        <f t="shared" ref="AA4659:AA4722" ca="1" si="365">DATEDIF(R4659,TODAY(),"Y")</f>
        <v>23</v>
      </c>
      <c r="AB4659" s="19" t="s">
        <v>7877</v>
      </c>
      <c r="AC4659" s="35" t="str">
        <f t="shared" si="364"/>
        <v>1 anos 9 meses 27 dias</v>
      </c>
      <c r="AD4659" s="35" t="str">
        <f ca="1">IF(AND(V4659="",T4659&lt;TODAY()),"Contrato Encerrado",IF(AND(V4659="",T4659&gt;TODAY()),DATEDIF(TODAY(),T4659,"Y")&amp;" anos"&amp;" "&amp;DATEDIF(TODAY(),T4659,"YM")&amp;" meses"&amp;" "&amp;DATEDIF(TODAY(),T4659,"MD")&amp;" dias",IF(AND(X4659="",V4659&lt;TODAY()),"Contrato Encerrado",IF(AND(X4659="",V4659&gt;TODAY()),DATEDIF(TODAY(),V4659,"Y")&amp;" anos"&amp;" "&amp;DATEDIF(TODAY(),V4659,"YM")&amp;" meses"&amp;" "&amp;DATEDIF(TODAY(),V4659,"MD")&amp;" dias",IF(AND(Z4659="",X4659&lt;TODAY()),"Contrato Encerrado",IF(AND(Z4659="",X4659&gt;TODAY()),DATEDIF(TODAY(),X4659,"Y")&amp;" anos"&amp;" "&amp;DATEDIF(TODAY(),X4659,"YM")&amp;" meses"&amp;" "&amp;DATEDIF(TODAY(),X4659,"MD")&amp;" dias",IF(AND(Z4659&lt;&gt;””,Z4659&lt;TODAY()),"Contrato Encerrado",IF(AND(Z4659&lt;&gt;"",Z4659&gt;TODAY()),DATEDIF(TODAY(),Z4659,"Y")&amp;" anos"&amp;" "&amp;DATEDIF(TODAY(),Z4659,"YM")&amp;" meses"&amp;" "&amp;DATEDIF(TODAY(),Z4659,"MD")&amp;" dias"))))))))</f>
        <v>Contrato Encerrado</v>
      </c>
      <c r="AE4659" s="35">
        <f t="shared" ref="AE4659:AE4722" si="366">SUM((T4659-S4659)+(V4659-U4659)+(X4659-W4659)+(Z4659-Y4659))</f>
        <v>668</v>
      </c>
      <c r="AF4659" s="35">
        <f t="shared" ref="AF4659:AF4722" si="367">730-AE4659</f>
        <v>62</v>
      </c>
      <c r="AG4659" s="17" t="str">
        <f t="shared" ref="AG4659:AG4722" si="368">IF(AF4659&gt;0,DATEDIF(0,AF4659,"Y")&amp; " anos"&amp; " "&amp;DATEDIF(0,AF4659,"YM")&amp; " meses"&amp; " "&amp;DATEDIF(0,AF4659,"MD")&amp; " dias","ESTÁGIO COMPLETOU 2 ANOS")</f>
        <v>0 anos 2 meses 2 dias</v>
      </c>
    </row>
    <row r="4660" spans="1:33" ht="11.25" customHeight="1" x14ac:dyDescent="0.2">
      <c r="A4660" s="8" t="s">
        <v>9</v>
      </c>
      <c r="B4660" s="8" t="s">
        <v>13</v>
      </c>
      <c r="C4660" s="22" t="s">
        <v>25</v>
      </c>
      <c r="D4660" s="37">
        <v>2024</v>
      </c>
      <c r="E4660" s="12" t="s">
        <v>284</v>
      </c>
      <c r="F4660" s="8" t="s">
        <v>285</v>
      </c>
      <c r="G4660" s="77" t="s">
        <v>15126</v>
      </c>
      <c r="H4660" s="78" t="s">
        <v>15127</v>
      </c>
      <c r="I4660" s="14" t="s">
        <v>14999</v>
      </c>
      <c r="J4660" s="14" t="s">
        <v>10</v>
      </c>
      <c r="K4660" s="14" t="s">
        <v>29</v>
      </c>
      <c r="L4660" s="15" t="s">
        <v>30</v>
      </c>
      <c r="M4660" s="7" t="s">
        <v>9427</v>
      </c>
      <c r="N4660" s="15" t="s">
        <v>2098</v>
      </c>
      <c r="O4660" s="15" t="s">
        <v>10152</v>
      </c>
      <c r="P4660" s="15" t="s">
        <v>2518</v>
      </c>
      <c r="Q4660" s="15" t="s">
        <v>2523</v>
      </c>
      <c r="R4660" s="20">
        <v>37970</v>
      </c>
      <c r="S4660" s="20">
        <v>45627</v>
      </c>
      <c r="T4660" s="15" t="s">
        <v>14952</v>
      </c>
      <c r="U4660" s="15"/>
      <c r="V4660" s="15"/>
      <c r="W4660" s="15"/>
      <c r="X4660" s="17"/>
      <c r="Y4660" s="17"/>
      <c r="Z4660" s="15"/>
      <c r="AA4660" s="18">
        <f t="shared" ca="1" si="365"/>
        <v>21</v>
      </c>
      <c r="AB4660" s="20" t="s">
        <v>7878</v>
      </c>
      <c r="AC4660" s="35" t="str">
        <f t="shared" si="364"/>
        <v>0 anos 11 meses 29 dias</v>
      </c>
      <c r="AD4660" s="35" t="str">
        <f ca="1">IF(AND(V4660="",T4660&lt;TODAY()),"Contrato Encerrado",IF(AND(V4660="",T4660&gt;TODAY()),DATEDIF(TODAY(),T4660,"Y")&amp;" anos"&amp;" "&amp;DATEDIF(TODAY(),T4660,"YM")&amp;" meses"&amp;" "&amp;DATEDIF(TODAY(),T4660,"MD")&amp;" dias",IF(AND(X4660="",V4660&lt;TODAY()),"Contrato Encerrado",IF(AND(X4660="",V4660&gt;TODAY()),DATEDIF(TODAY(),V4660,"Y")&amp;" anos"&amp;" "&amp;DATEDIF(TODAY(),V4660,"YM")&amp;" meses"&amp;" "&amp;DATEDIF(TODAY(),V4660,"MD")&amp;" dias",IF(AND(Z4660="",X4660&lt;TODAY()),"Contrato Encerrado",IF(AND(Z4660="",X4660&gt;TODAY()),DATEDIF(TODAY(),X4660,"Y")&amp;" anos"&amp;" "&amp;DATEDIF(TODAY(),X4660,"YM")&amp;" meses"&amp;" "&amp;DATEDIF(TODAY(),X4660,"MD")&amp;" dias",IF(AND(Z4660&lt;&gt;””,Z4660&lt;TODAY()),"Contrato Encerrado",IF(AND(Z4660&lt;&gt;"",Z4660&gt;TODAY()),DATEDIF(TODAY(),Z4660,"Y")&amp;" anos"&amp;" "&amp;DATEDIF(TODAY(),Z4660,"YM")&amp;" meses"&amp;" "&amp;DATEDIF(TODAY(),Z4660,"MD")&amp;" dias"))))))))</f>
        <v>0 anos 1 meses 23 dias</v>
      </c>
      <c r="AE4660" s="35">
        <f t="shared" si="366"/>
        <v>364</v>
      </c>
      <c r="AF4660" s="35">
        <f t="shared" si="367"/>
        <v>366</v>
      </c>
      <c r="AG4660" s="17" t="str">
        <f t="shared" si="368"/>
        <v>0 anos 11 meses 31 dias</v>
      </c>
    </row>
    <row r="4661" spans="1:33" ht="11.25" customHeight="1" x14ac:dyDescent="0.2">
      <c r="A4661" s="8" t="s">
        <v>9</v>
      </c>
      <c r="B4661" s="8" t="s">
        <v>13</v>
      </c>
      <c r="C4661" s="22" t="s">
        <v>22</v>
      </c>
      <c r="D4661" s="37">
        <v>2023</v>
      </c>
      <c r="E4661" s="12" t="s">
        <v>157</v>
      </c>
      <c r="F4661" s="8" t="s">
        <v>158</v>
      </c>
      <c r="G4661" s="77" t="s">
        <v>10015</v>
      </c>
      <c r="H4661" s="78" t="s">
        <v>10016</v>
      </c>
      <c r="I4661" s="14" t="s">
        <v>10017</v>
      </c>
      <c r="J4661" s="14" t="s">
        <v>1302</v>
      </c>
      <c r="K4661" s="14" t="s">
        <v>29</v>
      </c>
      <c r="L4661" s="15" t="s">
        <v>81</v>
      </c>
      <c r="M4661" s="7" t="s">
        <v>82</v>
      </c>
      <c r="N4661" s="15" t="s">
        <v>4113</v>
      </c>
      <c r="O4661" s="15" t="s">
        <v>7888</v>
      </c>
      <c r="P4661" s="15" t="s">
        <v>2518</v>
      </c>
      <c r="Q4661" s="15" t="s">
        <v>4109</v>
      </c>
      <c r="R4661" s="20">
        <v>38867</v>
      </c>
      <c r="S4661" s="20">
        <v>45152</v>
      </c>
      <c r="T4661" s="70">
        <v>45291</v>
      </c>
      <c r="U4661" s="20"/>
      <c r="V4661" s="20"/>
      <c r="W4661" s="20"/>
      <c r="X4661" s="17"/>
      <c r="Y4661" s="17"/>
      <c r="Z4661" s="20"/>
      <c r="AA4661" s="18">
        <f t="shared" ca="1" si="365"/>
        <v>19</v>
      </c>
      <c r="AB4661" s="15" t="s">
        <v>7878</v>
      </c>
      <c r="AC4661" s="35" t="str">
        <f t="shared" si="364"/>
        <v>0 anos 4 meses 17 dias</v>
      </c>
      <c r="AD4661" s="35" t="str">
        <f ca="1">IF(AND(V4661="",T4661&lt;TODAY()),"Contrato Encerrado",IF(AND(V4661="",T4661&gt;TODAY()),DATEDIF(TODAY(),T4661,"Y")&amp;" anos"&amp;" "&amp;DATEDIF(TODAY(),T4661,"YM")&amp;" meses"&amp;" "&amp;DATEDIF(TODAY(),T4661,"MD")&amp;" dias",IF(AND(X4661="",V4661&lt;TODAY()),"Contrato Encerrado",IF(AND(X4661="",V4661&gt;TODAY()),DATEDIF(TODAY(),V4661,"Y")&amp;" anos"&amp;" "&amp;DATEDIF(TODAY(),V4661,"YM")&amp;" meses"&amp;" "&amp;DATEDIF(TODAY(),V4661,"MD")&amp;" dias",IF(AND(Z4661="",X4661&lt;TODAY()),"Contrato Encerrado",IF(AND(Z4661="",X4661&gt;TODAY()),DATEDIF(TODAY(),X4661,"Y")&amp;" anos"&amp;" "&amp;DATEDIF(TODAY(),X4661,"YM")&amp;" meses"&amp;" "&amp;DATEDIF(TODAY(),X4661,"MD")&amp;" dias",IF(AND(Z4661&lt;&gt;””,Z4661&lt;TODAY()),"Contrato Encerrado",IF(AND(Z4661&lt;&gt;"",Z4661&gt;TODAY()),DATEDIF(TODAY(),Z4661,"Y")&amp;" anos"&amp;" "&amp;DATEDIF(TODAY(),Z4661,"YM")&amp;" meses"&amp;" "&amp;DATEDIF(TODAY(),Z4661,"MD")&amp;" dias"))))))))</f>
        <v>Contrato Encerrado</v>
      </c>
      <c r="AE4661" s="35">
        <f t="shared" si="366"/>
        <v>139</v>
      </c>
      <c r="AF4661" s="35">
        <f t="shared" si="367"/>
        <v>591</v>
      </c>
      <c r="AG4661" s="17" t="str">
        <f t="shared" si="368"/>
        <v>1 anos 7 meses 13 dias</v>
      </c>
    </row>
    <row r="4662" spans="1:33" ht="11.25" customHeight="1" x14ac:dyDescent="0.2">
      <c r="A4662" s="8" t="s">
        <v>9</v>
      </c>
      <c r="B4662" s="8" t="s">
        <v>13</v>
      </c>
      <c r="C4662" s="22" t="s">
        <v>11</v>
      </c>
      <c r="D4662" s="37">
        <v>2024</v>
      </c>
      <c r="E4662" s="12" t="s">
        <v>157</v>
      </c>
      <c r="F4662" s="8" t="s">
        <v>158</v>
      </c>
      <c r="G4662" s="77" t="s">
        <v>11742</v>
      </c>
      <c r="H4662" s="78" t="s">
        <v>11743</v>
      </c>
      <c r="I4662" s="14" t="s">
        <v>11744</v>
      </c>
      <c r="J4662" s="14" t="s">
        <v>1302</v>
      </c>
      <c r="K4662" s="14" t="s">
        <v>29</v>
      </c>
      <c r="L4662" s="15" t="s">
        <v>30</v>
      </c>
      <c r="M4662" s="7" t="s">
        <v>9427</v>
      </c>
      <c r="N4662" s="15" t="s">
        <v>10938</v>
      </c>
      <c r="O4662" s="15" t="s">
        <v>7897</v>
      </c>
      <c r="P4662" s="15" t="s">
        <v>2518</v>
      </c>
      <c r="Q4662" s="15" t="s">
        <v>2521</v>
      </c>
      <c r="R4662" s="20">
        <v>37326</v>
      </c>
      <c r="S4662" s="20">
        <v>45273</v>
      </c>
      <c r="T4662" s="20">
        <v>45688</v>
      </c>
      <c r="U4662" s="20"/>
      <c r="V4662" s="20"/>
      <c r="W4662" s="20"/>
      <c r="X4662" s="17"/>
      <c r="Y4662" s="17"/>
      <c r="Z4662" s="20"/>
      <c r="AA4662" s="18">
        <f t="shared" ca="1" si="365"/>
        <v>23</v>
      </c>
      <c r="AB4662" s="15" t="s">
        <v>7878</v>
      </c>
      <c r="AC4662" s="35" t="str">
        <f t="shared" si="364"/>
        <v>1 anos 1 meses 18 dias</v>
      </c>
      <c r="AD4662" s="35" t="str">
        <f ca="1">IF(AND(V4662="",T4662&lt;TODAY()),"Contrato Encerrado",IF(AND(V4662="",T4662&gt;TODAY()),DATEDIF(TODAY(),T4662,"Y")&amp;" anos"&amp;" "&amp;DATEDIF(TODAY(),T4662,"YM")&amp;" meses"&amp;" "&amp;DATEDIF(TODAY(),T4662,"MD")&amp;" dias",IF(AND(X4662="",V4662&lt;TODAY()),"Contrato Encerrado",IF(AND(X4662="",V4662&gt;TODAY()),DATEDIF(TODAY(),V4662,"Y")&amp;" anos"&amp;" "&amp;DATEDIF(TODAY(),V4662,"YM")&amp;" meses"&amp;" "&amp;DATEDIF(TODAY(),V4662,"MD")&amp;" dias",IF(AND(Z4662="",X4662&lt;TODAY()),"Contrato Encerrado",IF(AND(Z4662="",X4662&gt;TODAY()),DATEDIF(TODAY(),X4662,"Y")&amp;" anos"&amp;" "&amp;DATEDIF(TODAY(),X4662,"YM")&amp;" meses"&amp;" "&amp;DATEDIF(TODAY(),X4662,"MD")&amp;" dias",IF(AND(Z4662&lt;&gt;””,Z4662&lt;TODAY()),"Contrato Encerrado",IF(AND(Z4662&lt;&gt;"",Z4662&gt;TODAY()),DATEDIF(TODAY(),Z4662,"Y")&amp;" anos"&amp;" "&amp;DATEDIF(TODAY(),Z4662,"YM")&amp;" meses"&amp;" "&amp;DATEDIF(TODAY(),Z4662,"MD")&amp;" dias"))))))))</f>
        <v>Contrato Encerrado</v>
      </c>
      <c r="AE4662" s="35">
        <f t="shared" si="366"/>
        <v>415</v>
      </c>
      <c r="AF4662" s="35">
        <f t="shared" si="367"/>
        <v>315</v>
      </c>
      <c r="AG4662" s="17" t="str">
        <f t="shared" si="368"/>
        <v>0 anos 10 meses 10 dias</v>
      </c>
    </row>
    <row r="4663" spans="1:33" ht="11.25" customHeight="1" x14ac:dyDescent="0.2">
      <c r="A4663" s="8" t="s">
        <v>9</v>
      </c>
      <c r="B4663" s="10" t="s">
        <v>13</v>
      </c>
      <c r="C4663" s="11" t="s">
        <v>22</v>
      </c>
      <c r="D4663" s="36">
        <v>2022</v>
      </c>
      <c r="E4663" s="12" t="s">
        <v>157</v>
      </c>
      <c r="F4663" s="8" t="s">
        <v>158</v>
      </c>
      <c r="G4663" s="77" t="s">
        <v>1026</v>
      </c>
      <c r="H4663" s="78" t="s">
        <v>1027</v>
      </c>
      <c r="I4663" s="14" t="s">
        <v>1028</v>
      </c>
      <c r="J4663" s="14" t="s">
        <v>14943</v>
      </c>
      <c r="K4663" s="14" t="s">
        <v>29</v>
      </c>
      <c r="L4663" s="15" t="s">
        <v>30</v>
      </c>
      <c r="M4663" s="7" t="s">
        <v>9427</v>
      </c>
      <c r="N4663" s="16" t="s">
        <v>2101</v>
      </c>
      <c r="O4663" s="16"/>
      <c r="P4663" s="16" t="s">
        <v>2517</v>
      </c>
      <c r="Q4663" s="16" t="s">
        <v>2522</v>
      </c>
      <c r="R4663" s="31">
        <v>29086</v>
      </c>
      <c r="S4663" s="31">
        <v>44382</v>
      </c>
      <c r="T4663" s="31">
        <v>44943</v>
      </c>
      <c r="U4663" s="31"/>
      <c r="V4663" s="31"/>
      <c r="W4663" s="31"/>
      <c r="X4663" s="17"/>
      <c r="Y4663" s="17"/>
      <c r="Z4663" s="31"/>
      <c r="AA4663" s="18">
        <f t="shared" ca="1" si="365"/>
        <v>46</v>
      </c>
      <c r="AB4663" s="19" t="s">
        <v>7878</v>
      </c>
      <c r="AC4663" s="35" t="str">
        <f t="shared" si="364"/>
        <v>1 anos 6 meses 12 dias</v>
      </c>
      <c r="AD4663" s="35" t="str">
        <f ca="1">IF(AND(V4663="",T4663&lt;TODAY()),"Contrato Encerrado",IF(AND(V4663="",T4663&gt;TODAY()),DATEDIF(TODAY(),T4663,"Y")&amp;" anos"&amp;" "&amp;DATEDIF(TODAY(),T4663,"YM")&amp;" meses"&amp;" "&amp;DATEDIF(TODAY(),T4663,"MD")&amp;" dias",IF(AND(X4663="",V4663&lt;TODAY()),"Contrato Encerrado",IF(AND(X4663="",V4663&gt;TODAY()),DATEDIF(TODAY(),V4663,"Y")&amp;" anos"&amp;" "&amp;DATEDIF(TODAY(),V4663,"YM")&amp;" meses"&amp;" "&amp;DATEDIF(TODAY(),V4663,"MD")&amp;" dias",IF(AND(Z4663="",X4663&lt;TODAY()),"Contrato Encerrado",IF(AND(Z4663="",X4663&gt;TODAY()),DATEDIF(TODAY(),X4663,"Y")&amp;" anos"&amp;" "&amp;DATEDIF(TODAY(),X4663,"YM")&amp;" meses"&amp;" "&amp;DATEDIF(TODAY(),X4663,"MD")&amp;" dias",IF(AND(Z4663&lt;&gt;””,Z4663&lt;TODAY()),"Contrato Encerrado",IF(AND(Z4663&lt;&gt;"",Z4663&gt;TODAY()),DATEDIF(TODAY(),Z4663,"Y")&amp;" anos"&amp;" "&amp;DATEDIF(TODAY(),Z4663,"YM")&amp;" meses"&amp;" "&amp;DATEDIF(TODAY(),Z4663,"MD")&amp;" dias"))))))))</f>
        <v>Contrato Encerrado</v>
      </c>
      <c r="AE4663" s="35">
        <f t="shared" si="366"/>
        <v>561</v>
      </c>
      <c r="AF4663" s="35">
        <f t="shared" si="367"/>
        <v>169</v>
      </c>
      <c r="AG4663" s="17" t="str">
        <f t="shared" si="368"/>
        <v>0 anos 5 meses 17 dias</v>
      </c>
    </row>
    <row r="4664" spans="1:33" ht="11.25" customHeight="1" x14ac:dyDescent="0.2">
      <c r="A4664" s="8" t="s">
        <v>9</v>
      </c>
      <c r="B4664" s="8" t="s">
        <v>13</v>
      </c>
      <c r="C4664" s="22" t="s">
        <v>15</v>
      </c>
      <c r="D4664" s="37">
        <v>2023</v>
      </c>
      <c r="E4664" s="23" t="s">
        <v>307</v>
      </c>
      <c r="F4664" s="8" t="s">
        <v>308</v>
      </c>
      <c r="G4664" s="77" t="s">
        <v>7517</v>
      </c>
      <c r="H4664" s="78" t="s">
        <v>7518</v>
      </c>
      <c r="I4664" s="9" t="s">
        <v>7519</v>
      </c>
      <c r="J4664" s="14" t="s">
        <v>14943</v>
      </c>
      <c r="K4664" s="9" t="s">
        <v>29</v>
      </c>
      <c r="L4664" s="24" t="s">
        <v>30</v>
      </c>
      <c r="M4664" s="7" t="s">
        <v>9427</v>
      </c>
      <c r="N4664" s="24" t="s">
        <v>3201</v>
      </c>
      <c r="O4664" s="24"/>
      <c r="P4664" s="24" t="s">
        <v>2518</v>
      </c>
      <c r="Q4664" s="24" t="s">
        <v>2523</v>
      </c>
      <c r="R4664" s="17">
        <v>29301</v>
      </c>
      <c r="S4664" s="17">
        <v>44995</v>
      </c>
      <c r="T4664" s="31">
        <v>45303</v>
      </c>
      <c r="U4664" s="17"/>
      <c r="V4664" s="31"/>
      <c r="W4664" s="17"/>
      <c r="X4664" s="17"/>
      <c r="Y4664" s="17"/>
      <c r="Z4664" s="31"/>
      <c r="AA4664" s="18">
        <f t="shared" ca="1" si="365"/>
        <v>45</v>
      </c>
      <c r="AB4664" s="19" t="s">
        <v>7877</v>
      </c>
      <c r="AC4664" s="35" t="str">
        <f t="shared" si="364"/>
        <v>0 anos 10 meses 2 dias</v>
      </c>
      <c r="AD4664" s="35" t="str">
        <f ca="1">IF(AND(V4664="",T4664&lt;TODAY()),"Contrato Encerrado",IF(AND(V4664="",T4664&gt;TODAY()),DATEDIF(TODAY(),T4664,"Y")&amp;" anos"&amp;" "&amp;DATEDIF(TODAY(),T4664,"YM")&amp;" meses"&amp;" "&amp;DATEDIF(TODAY(),T4664,"MD")&amp;" dias",IF(AND(X4664="",V4664&lt;TODAY()),"Contrato Encerrado",IF(AND(X4664="",V4664&gt;TODAY()),DATEDIF(TODAY(),V4664,"Y")&amp;" anos"&amp;" "&amp;DATEDIF(TODAY(),V4664,"YM")&amp;" meses"&amp;" "&amp;DATEDIF(TODAY(),V4664,"MD")&amp;" dias",IF(AND(Z4664="",X4664&lt;TODAY()),"Contrato Encerrado",IF(AND(Z4664="",X4664&gt;TODAY()),DATEDIF(TODAY(),X4664,"Y")&amp;" anos"&amp;" "&amp;DATEDIF(TODAY(),X4664,"YM")&amp;" meses"&amp;" "&amp;DATEDIF(TODAY(),X4664,"MD")&amp;" dias",IF(AND(Z4664&lt;&gt;””,Z4664&lt;TODAY()),"Contrato Encerrado",IF(AND(Z4664&lt;&gt;"",Z4664&gt;TODAY()),DATEDIF(TODAY(),Z4664,"Y")&amp;" anos"&amp;" "&amp;DATEDIF(TODAY(),Z4664,"YM")&amp;" meses"&amp;" "&amp;DATEDIF(TODAY(),Z4664,"MD")&amp;" dias"))))))))</f>
        <v>Contrato Encerrado</v>
      </c>
      <c r="AE4664" s="35">
        <f t="shared" si="366"/>
        <v>308</v>
      </c>
      <c r="AF4664" s="35">
        <f t="shared" si="367"/>
        <v>422</v>
      </c>
      <c r="AG4664" s="17" t="str">
        <f t="shared" si="368"/>
        <v>1 anos 1 meses 25 dias</v>
      </c>
    </row>
    <row r="4665" spans="1:33" s="61" customFormat="1" ht="11.25" customHeight="1" x14ac:dyDescent="0.2">
      <c r="A4665" s="8" t="s">
        <v>9</v>
      </c>
      <c r="B4665" s="10" t="s">
        <v>13</v>
      </c>
      <c r="C4665" s="11" t="s">
        <v>23</v>
      </c>
      <c r="D4665" s="36">
        <v>2021</v>
      </c>
      <c r="E4665" s="12" t="s">
        <v>27</v>
      </c>
      <c r="F4665" s="8" t="s">
        <v>28</v>
      </c>
      <c r="G4665" s="77" t="s">
        <v>3917</v>
      </c>
      <c r="H4665" s="78" t="s">
        <v>3918</v>
      </c>
      <c r="I4665" s="14" t="s">
        <v>3919</v>
      </c>
      <c r="J4665" s="14" t="s">
        <v>1302</v>
      </c>
      <c r="K4665" s="14" t="s">
        <v>29</v>
      </c>
      <c r="L4665" s="15" t="s">
        <v>81</v>
      </c>
      <c r="M4665" s="7" t="s">
        <v>82</v>
      </c>
      <c r="N4665" s="27" t="s">
        <v>3237</v>
      </c>
      <c r="O4665" s="27"/>
      <c r="P4665" s="26" t="s">
        <v>2517</v>
      </c>
      <c r="Q4665" s="26" t="s">
        <v>2522</v>
      </c>
      <c r="R4665" s="31">
        <v>37436</v>
      </c>
      <c r="S4665" s="31">
        <v>44470</v>
      </c>
      <c r="T4665" s="111">
        <v>44562</v>
      </c>
      <c r="U4665" s="31"/>
      <c r="V4665" s="31"/>
      <c r="W4665" s="31"/>
      <c r="X4665" s="17"/>
      <c r="Y4665" s="17"/>
      <c r="Z4665" s="31"/>
      <c r="AA4665" s="18">
        <f t="shared" ca="1" si="365"/>
        <v>23</v>
      </c>
      <c r="AB4665" s="19" t="s">
        <v>7878</v>
      </c>
      <c r="AC4665" s="35" t="str">
        <f t="shared" si="364"/>
        <v>0 anos 3 meses 0 dias</v>
      </c>
      <c r="AD4665" s="35" t="str">
        <f ca="1">IF(AND(V4665="",T4665&lt;TODAY()),"Contrato Encerrado",IF(AND(V4665="",T4665&gt;TODAY()),DATEDIF(TODAY(),T4665,"Y")&amp;" anos"&amp;" "&amp;DATEDIF(TODAY(),T4665,"YM")&amp;" meses"&amp;" "&amp;DATEDIF(TODAY(),T4665,"MD")&amp;" dias",IF(AND(X4665="",V4665&lt;TODAY()),"Contrato Encerrado",IF(AND(X4665="",V4665&gt;TODAY()),DATEDIF(TODAY(),V4665,"Y")&amp;" anos"&amp;" "&amp;DATEDIF(TODAY(),V4665,"YM")&amp;" meses"&amp;" "&amp;DATEDIF(TODAY(),V4665,"MD")&amp;" dias",IF(AND(Z4665="",X4665&lt;TODAY()),"Contrato Encerrado",IF(AND(Z4665="",X4665&gt;TODAY()),DATEDIF(TODAY(),X4665,"Y")&amp;" anos"&amp;" "&amp;DATEDIF(TODAY(),X4665,"YM")&amp;" meses"&amp;" "&amp;DATEDIF(TODAY(),X4665,"MD")&amp;" dias",IF(AND(Z4665&lt;&gt;””,Z4665&lt;TODAY()),"Contrato Encerrado",IF(AND(Z4665&lt;&gt;"",Z4665&gt;TODAY()),DATEDIF(TODAY(),Z4665,"Y")&amp;" anos"&amp;" "&amp;DATEDIF(TODAY(),Z4665,"YM")&amp;" meses"&amp;" "&amp;DATEDIF(TODAY(),Z4665,"MD")&amp;" dias"))))))))</f>
        <v>Contrato Encerrado</v>
      </c>
      <c r="AE4665" s="35">
        <f t="shared" si="366"/>
        <v>92</v>
      </c>
      <c r="AF4665" s="35">
        <f t="shared" si="367"/>
        <v>638</v>
      </c>
      <c r="AG4665" s="17" t="str">
        <f t="shared" si="368"/>
        <v>1 anos 8 meses 29 dias</v>
      </c>
    </row>
    <row r="4666" spans="1:33" ht="11.25" customHeight="1" x14ac:dyDescent="0.2">
      <c r="A4666" s="8" t="s">
        <v>9</v>
      </c>
      <c r="B4666" s="8" t="s">
        <v>13</v>
      </c>
      <c r="C4666" s="22" t="s">
        <v>15</v>
      </c>
      <c r="D4666" s="37">
        <v>2025</v>
      </c>
      <c r="E4666" s="12" t="s">
        <v>27</v>
      </c>
      <c r="F4666" s="8" t="s">
        <v>28</v>
      </c>
      <c r="G4666" s="77" t="s">
        <v>16010</v>
      </c>
      <c r="H4666" s="78" t="s">
        <v>16011</v>
      </c>
      <c r="I4666" s="14" t="s">
        <v>16012</v>
      </c>
      <c r="J4666" s="14" t="s">
        <v>1302</v>
      </c>
      <c r="K4666" s="14" t="s">
        <v>29</v>
      </c>
      <c r="L4666" s="15" t="s">
        <v>30</v>
      </c>
      <c r="M4666" s="7" t="s">
        <v>9427</v>
      </c>
      <c r="N4666" s="15" t="s">
        <v>2105</v>
      </c>
      <c r="O4666" s="15" t="s">
        <v>15524</v>
      </c>
      <c r="P4666" s="15" t="s">
        <v>2518</v>
      </c>
      <c r="Q4666" s="15" t="s">
        <v>4109</v>
      </c>
      <c r="R4666" s="20">
        <v>36245</v>
      </c>
      <c r="S4666" s="20">
        <v>45691</v>
      </c>
      <c r="T4666" s="70">
        <v>45840</v>
      </c>
      <c r="U4666" s="70"/>
      <c r="V4666" s="20"/>
      <c r="W4666" s="20"/>
      <c r="X4666" s="17"/>
      <c r="Y4666" s="17"/>
      <c r="Z4666" s="20"/>
      <c r="AA4666" s="21">
        <f t="shared" ca="1" si="365"/>
        <v>26</v>
      </c>
      <c r="AB4666" s="15" t="s">
        <v>7878</v>
      </c>
      <c r="AC4666" s="35" t="str">
        <f t="shared" si="364"/>
        <v>0 anos 4 meses 29 dias</v>
      </c>
      <c r="AD4666" s="35" t="str">
        <f ca="1">IF(AND(V4666="",T4666&lt;TODAY()),"Contrato Encerrado",IF(AND(V4666="",T4666&gt;TODAY()),DATEDIF(TODAY(),T4666,"Y")&amp;" anos"&amp;" "&amp;DATEDIF(TODAY(),T4666,"YM")&amp;" meses"&amp;" "&amp;DATEDIF(TODAY(),T4666,"MD")&amp;" dias",IF(AND(X4666="",V4666&lt;TODAY()),"Contrato Encerrado",IF(AND(X4666="",V4666&gt;TODAY()),DATEDIF(TODAY(),V4666,"Y")&amp;" anos"&amp;" "&amp;DATEDIF(TODAY(),V4666,"YM")&amp;" meses"&amp;" "&amp;DATEDIF(TODAY(),V4666,"MD")&amp;" dias",IF(AND(Z4666="",X4666&lt;TODAY()),"Contrato Encerrado",IF(AND(Z4666="",X4666&gt;TODAY()),DATEDIF(TODAY(),X4666,"Y")&amp;" anos"&amp;" "&amp;DATEDIF(TODAY(),X4666,"YM")&amp;" meses"&amp;" "&amp;DATEDIF(TODAY(),X4666,"MD")&amp;" dias",IF(AND(Z4666&lt;&gt;””,Z4666&lt;TODAY()),"Contrato Encerrado",IF(AND(Z4666&lt;&gt;"",Z4666&gt;TODAY()),DATEDIF(TODAY(),Z4666,"Y")&amp;" anos"&amp;" "&amp;DATEDIF(TODAY(),Z4666,"YM")&amp;" meses"&amp;" "&amp;DATEDIF(TODAY(),Z4666,"MD")&amp;" dias"))))))))</f>
        <v>Contrato Encerrado</v>
      </c>
      <c r="AE4666" s="35">
        <f t="shared" si="366"/>
        <v>149</v>
      </c>
      <c r="AF4666" s="35">
        <f t="shared" si="367"/>
        <v>581</v>
      </c>
      <c r="AG4666" s="17" t="str">
        <f t="shared" si="368"/>
        <v>1 anos 7 meses 3 dias</v>
      </c>
    </row>
    <row r="4667" spans="1:33" s="61" customFormat="1" ht="11.25" customHeight="1" x14ac:dyDescent="0.2">
      <c r="A4667" s="8" t="s">
        <v>9</v>
      </c>
      <c r="B4667" s="8" t="s">
        <v>13</v>
      </c>
      <c r="C4667" s="22" t="s">
        <v>21</v>
      </c>
      <c r="D4667" s="35">
        <v>2025</v>
      </c>
      <c r="E4667" s="12" t="s">
        <v>157</v>
      </c>
      <c r="F4667" s="8" t="s">
        <v>158</v>
      </c>
      <c r="G4667" s="14" t="s">
        <v>17727</v>
      </c>
      <c r="H4667" s="8" t="s">
        <v>17728</v>
      </c>
      <c r="I4667" s="14" t="s">
        <v>17061</v>
      </c>
      <c r="J4667" s="14" t="s">
        <v>10</v>
      </c>
      <c r="K4667" s="14" t="s">
        <v>29</v>
      </c>
      <c r="L4667" s="15" t="s">
        <v>81</v>
      </c>
      <c r="M4667" s="7" t="s">
        <v>16173</v>
      </c>
      <c r="N4667" s="15" t="s">
        <v>4113</v>
      </c>
      <c r="O4667" s="15" t="s">
        <v>10999</v>
      </c>
      <c r="P4667" s="15" t="s">
        <v>2518</v>
      </c>
      <c r="Q4667" s="15" t="s">
        <v>4109</v>
      </c>
      <c r="R4667" s="20">
        <v>39525</v>
      </c>
      <c r="S4667" s="20">
        <v>45873</v>
      </c>
      <c r="T4667" s="20">
        <v>46237</v>
      </c>
      <c r="U4667" s="20"/>
      <c r="V4667" s="20"/>
      <c r="W4667" s="20"/>
      <c r="X4667" s="17"/>
      <c r="Y4667" s="17"/>
      <c r="Z4667" s="20"/>
      <c r="AA4667" s="21">
        <f t="shared" ca="1" si="365"/>
        <v>17</v>
      </c>
      <c r="AB4667" s="20" t="s">
        <v>7878</v>
      </c>
      <c r="AC4667" s="35" t="str">
        <f t="shared" ref="AC4667:AC4730" si="369">DATEDIF($S4667,$Z4667-($U4667-$T4667)-($W4667-$V4667)-($Y4667-$X4667),"Y")&amp; " anos"&amp; " "&amp;DATEDIF($S4667,$Z4667-($U4667-$T4667)-($W4667-$V4667)-($Y4667-$X4667),"YM")&amp; " meses"&amp; " "&amp;DATEDIF($S4667,$Z4667-($U4667-$T4667)-($W4667-$V4667)-($Y4667-$X4667),"MD")&amp; " dias"</f>
        <v>0 anos 11 meses 30 dias</v>
      </c>
      <c r="AD4667" s="35" t="str">
        <f ca="1">IF(AND(V4667="",T4667&lt;TODAY()),"Contrato Encerrado",IF(AND(V4667="",T4667&gt;TODAY()),DATEDIF(TODAY(),T4667,"Y")&amp;" anos"&amp;" "&amp;DATEDIF(TODAY(),T4667,"YM")&amp;" meses"&amp;" "&amp;DATEDIF(TODAY(),T4667,"MD")&amp;" dias",IF(AND(X4667="",V4667&lt;TODAY()),"Contrato Encerrado",IF(AND(X4667="",V4667&gt;TODAY()),DATEDIF(TODAY(),V4667,"Y")&amp;" anos"&amp;" "&amp;DATEDIF(TODAY(),V4667,"YM")&amp;" meses"&amp;" "&amp;DATEDIF(TODAY(),V4667,"MD")&amp;" dias",IF(AND(Z4667="",X4667&lt;TODAY()),"Contrato Encerrado",IF(AND(Z4667="",X4667&gt;TODAY()),DATEDIF(TODAY(),X4667,"Y")&amp;" anos"&amp;" "&amp;DATEDIF(TODAY(),X4667,"YM")&amp;" meses"&amp;" "&amp;DATEDIF(TODAY(),X4667,"MD")&amp;" dias",IF(AND(Z4667&lt;&gt;””,Z4667&lt;TODAY()),"Contrato Encerrado",IF(AND(Z4667&lt;&gt;"",Z4667&gt;TODAY()),DATEDIF(TODAY(),Z4667,"Y")&amp;" anos"&amp;" "&amp;DATEDIF(TODAY(),Z4667,"YM")&amp;" meses"&amp;" "&amp;DATEDIF(TODAY(),Z4667,"MD")&amp;" dias"))))))))</f>
        <v>0 anos 9 meses 27 dias</v>
      </c>
      <c r="AE4667" s="35">
        <f t="shared" si="366"/>
        <v>364</v>
      </c>
      <c r="AF4667" s="35">
        <f t="shared" si="367"/>
        <v>366</v>
      </c>
      <c r="AG4667" s="17" t="str">
        <f t="shared" si="368"/>
        <v>0 anos 11 meses 31 dias</v>
      </c>
    </row>
    <row r="4668" spans="1:33" ht="11.25" customHeight="1" x14ac:dyDescent="0.2">
      <c r="A4668" s="8" t="s">
        <v>9</v>
      </c>
      <c r="B4668" s="8" t="s">
        <v>13</v>
      </c>
      <c r="C4668" s="22" t="s">
        <v>17</v>
      </c>
      <c r="D4668" s="37">
        <v>2023</v>
      </c>
      <c r="E4668" s="23" t="s">
        <v>157</v>
      </c>
      <c r="F4668" s="8" t="s">
        <v>158</v>
      </c>
      <c r="G4668" s="77" t="s">
        <v>7520</v>
      </c>
      <c r="H4668" s="78" t="s">
        <v>7521</v>
      </c>
      <c r="I4668" s="9" t="s">
        <v>7522</v>
      </c>
      <c r="J4668" s="14" t="s">
        <v>14943</v>
      </c>
      <c r="K4668" s="9" t="s">
        <v>29</v>
      </c>
      <c r="L4668" s="24" t="s">
        <v>30</v>
      </c>
      <c r="M4668" s="7" t="s">
        <v>9427</v>
      </c>
      <c r="N4668" s="24" t="s">
        <v>2101</v>
      </c>
      <c r="O4668" s="24"/>
      <c r="P4668" s="24" t="s">
        <v>2518</v>
      </c>
      <c r="Q4668" s="24" t="s">
        <v>4109</v>
      </c>
      <c r="R4668" s="17">
        <v>31496</v>
      </c>
      <c r="S4668" s="17">
        <v>45056</v>
      </c>
      <c r="T4668" s="31">
        <v>45435</v>
      </c>
      <c r="U4668" s="17"/>
      <c r="V4668" s="31"/>
      <c r="W4668" s="17"/>
      <c r="X4668" s="17"/>
      <c r="Y4668" s="17"/>
      <c r="Z4668" s="31"/>
      <c r="AA4668" s="18">
        <f t="shared" ca="1" si="365"/>
        <v>39</v>
      </c>
      <c r="AB4668" s="19" t="s">
        <v>7878</v>
      </c>
      <c r="AC4668" s="35" t="str">
        <f t="shared" si="369"/>
        <v>1 anos 0 meses 13 dias</v>
      </c>
      <c r="AD4668" s="35" t="str">
        <f ca="1">IF(AND(V4668="",T4668&lt;TODAY()),"Contrato Encerrado",IF(AND(V4668="",T4668&gt;TODAY()),DATEDIF(TODAY(),T4668,"Y")&amp;" anos"&amp;" "&amp;DATEDIF(TODAY(),T4668,"YM")&amp;" meses"&amp;" "&amp;DATEDIF(TODAY(),T4668,"MD")&amp;" dias",IF(AND(X4668="",V4668&lt;TODAY()),"Contrato Encerrado",IF(AND(X4668="",V4668&gt;TODAY()),DATEDIF(TODAY(),V4668,"Y")&amp;" anos"&amp;" "&amp;DATEDIF(TODAY(),V4668,"YM")&amp;" meses"&amp;" "&amp;DATEDIF(TODAY(),V4668,"MD")&amp;" dias",IF(AND(Z4668="",X4668&lt;TODAY()),"Contrato Encerrado",IF(AND(Z4668="",X4668&gt;TODAY()),DATEDIF(TODAY(),X4668,"Y")&amp;" anos"&amp;" "&amp;DATEDIF(TODAY(),X4668,"YM")&amp;" meses"&amp;" "&amp;DATEDIF(TODAY(),X4668,"MD")&amp;" dias",IF(AND(Z4668&lt;&gt;””,Z4668&lt;TODAY()),"Contrato Encerrado",IF(AND(Z4668&lt;&gt;"",Z4668&gt;TODAY()),DATEDIF(TODAY(),Z4668,"Y")&amp;" anos"&amp;" "&amp;DATEDIF(TODAY(),Z4668,"YM")&amp;" meses"&amp;" "&amp;DATEDIF(TODAY(),Z4668,"MD")&amp;" dias"))))))))</f>
        <v>Contrato Encerrado</v>
      </c>
      <c r="AE4668" s="35">
        <f t="shared" si="366"/>
        <v>379</v>
      </c>
      <c r="AF4668" s="35">
        <f t="shared" si="367"/>
        <v>351</v>
      </c>
      <c r="AG4668" s="17" t="str">
        <f t="shared" si="368"/>
        <v>0 anos 11 meses 16 dias</v>
      </c>
    </row>
    <row r="4669" spans="1:33" ht="11.25" customHeight="1" x14ac:dyDescent="0.2">
      <c r="A4669" s="8" t="s">
        <v>9</v>
      </c>
      <c r="B4669" s="10" t="s">
        <v>13</v>
      </c>
      <c r="C4669" s="11" t="s">
        <v>22</v>
      </c>
      <c r="D4669" s="36">
        <v>2022</v>
      </c>
      <c r="E4669" s="12" t="s">
        <v>157</v>
      </c>
      <c r="F4669" s="8" t="s">
        <v>158</v>
      </c>
      <c r="G4669" s="77" t="s">
        <v>1644</v>
      </c>
      <c r="H4669" s="78" t="s">
        <v>1645</v>
      </c>
      <c r="I4669" s="14" t="s">
        <v>1646</v>
      </c>
      <c r="J4669" s="14" t="s">
        <v>14943</v>
      </c>
      <c r="K4669" s="14" t="s">
        <v>29</v>
      </c>
      <c r="L4669" s="15" t="s">
        <v>81</v>
      </c>
      <c r="M4669" s="7" t="s">
        <v>82</v>
      </c>
      <c r="N4669" s="16" t="s">
        <v>4113</v>
      </c>
      <c r="O4669" s="16"/>
      <c r="P4669" s="16" t="s">
        <v>2517</v>
      </c>
      <c r="Q4669" s="16" t="s">
        <v>2522</v>
      </c>
      <c r="R4669" s="31">
        <v>37886</v>
      </c>
      <c r="S4669" s="31">
        <v>44470</v>
      </c>
      <c r="T4669" s="31">
        <v>44943</v>
      </c>
      <c r="U4669" s="31"/>
      <c r="V4669" s="31"/>
      <c r="W4669" s="31"/>
      <c r="X4669" s="17"/>
      <c r="Y4669" s="17"/>
      <c r="Z4669" s="31"/>
      <c r="AA4669" s="18">
        <f t="shared" ca="1" si="365"/>
        <v>22</v>
      </c>
      <c r="AB4669" s="19" t="s">
        <v>7878</v>
      </c>
      <c r="AC4669" s="35" t="str">
        <f t="shared" si="369"/>
        <v>1 anos 3 meses 16 dias</v>
      </c>
      <c r="AD4669" s="35" t="str">
        <f ca="1">IF(AND(V4669="",T4669&lt;TODAY()),"Contrato Encerrado",IF(AND(V4669="",T4669&gt;TODAY()),DATEDIF(TODAY(),T4669,"Y")&amp;" anos"&amp;" "&amp;DATEDIF(TODAY(),T4669,"YM")&amp;" meses"&amp;" "&amp;DATEDIF(TODAY(),T4669,"MD")&amp;" dias",IF(AND(X4669="",V4669&lt;TODAY()),"Contrato Encerrado",IF(AND(X4669="",V4669&gt;TODAY()),DATEDIF(TODAY(),V4669,"Y")&amp;" anos"&amp;" "&amp;DATEDIF(TODAY(),V4669,"YM")&amp;" meses"&amp;" "&amp;DATEDIF(TODAY(),V4669,"MD")&amp;" dias",IF(AND(Z4669="",X4669&lt;TODAY()),"Contrato Encerrado",IF(AND(Z4669="",X4669&gt;TODAY()),DATEDIF(TODAY(),X4669,"Y")&amp;" anos"&amp;" "&amp;DATEDIF(TODAY(),X4669,"YM")&amp;" meses"&amp;" "&amp;DATEDIF(TODAY(),X4669,"MD")&amp;" dias",IF(AND(Z4669&lt;&gt;””,Z4669&lt;TODAY()),"Contrato Encerrado",IF(AND(Z4669&lt;&gt;"",Z4669&gt;TODAY()),DATEDIF(TODAY(),Z4669,"Y")&amp;" anos"&amp;" "&amp;DATEDIF(TODAY(),Z4669,"YM")&amp;" meses"&amp;" "&amp;DATEDIF(TODAY(),Z4669,"MD")&amp;" dias"))))))))</f>
        <v>Contrato Encerrado</v>
      </c>
      <c r="AE4669" s="35">
        <f t="shared" si="366"/>
        <v>473</v>
      </c>
      <c r="AF4669" s="35">
        <f t="shared" si="367"/>
        <v>257</v>
      </c>
      <c r="AG4669" s="17" t="str">
        <f t="shared" si="368"/>
        <v>0 anos 8 meses 13 dias</v>
      </c>
    </row>
    <row r="4670" spans="1:33" ht="11.25" customHeight="1" x14ac:dyDescent="0.2">
      <c r="A4670" s="8" t="s">
        <v>9</v>
      </c>
      <c r="B4670" s="8" t="s">
        <v>13</v>
      </c>
      <c r="C4670" s="22" t="s">
        <v>21</v>
      </c>
      <c r="D4670" s="37">
        <v>2023</v>
      </c>
      <c r="E4670" s="12" t="s">
        <v>157</v>
      </c>
      <c r="F4670" s="8" t="s">
        <v>158</v>
      </c>
      <c r="G4670" s="77" t="s">
        <v>9309</v>
      </c>
      <c r="H4670" s="78" t="s">
        <v>9310</v>
      </c>
      <c r="I4670" s="14" t="s">
        <v>9311</v>
      </c>
      <c r="J4670" s="14" t="s">
        <v>14943</v>
      </c>
      <c r="K4670" s="14" t="s">
        <v>29</v>
      </c>
      <c r="L4670" s="15" t="s">
        <v>30</v>
      </c>
      <c r="M4670" s="7" t="s">
        <v>9427</v>
      </c>
      <c r="N4670" s="15" t="s">
        <v>9312</v>
      </c>
      <c r="O4670" s="15" t="s">
        <v>7886</v>
      </c>
      <c r="P4670" s="15" t="s">
        <v>2518</v>
      </c>
      <c r="Q4670" s="15" t="s">
        <v>2521</v>
      </c>
      <c r="R4670" s="20">
        <v>36533</v>
      </c>
      <c r="S4670" s="20">
        <v>45141</v>
      </c>
      <c r="T4670" s="20">
        <v>45260</v>
      </c>
      <c r="U4670" s="20"/>
      <c r="V4670" s="20"/>
      <c r="W4670" s="20"/>
      <c r="X4670" s="17"/>
      <c r="Y4670" s="17"/>
      <c r="Z4670" s="20"/>
      <c r="AA4670" s="18">
        <f t="shared" ca="1" si="365"/>
        <v>25</v>
      </c>
      <c r="AB4670" s="21" t="s">
        <v>7878</v>
      </c>
      <c r="AC4670" s="35" t="str">
        <f t="shared" si="369"/>
        <v>0 anos 3 meses 27 dias</v>
      </c>
      <c r="AD4670" s="35" t="str">
        <f ca="1">IF(AND(V4670="",T4670&lt;TODAY()),"Contrato Encerrado",IF(AND(V4670="",T4670&gt;TODAY()),DATEDIF(TODAY(),T4670,"Y")&amp;" anos"&amp;" "&amp;DATEDIF(TODAY(),T4670,"YM")&amp;" meses"&amp;" "&amp;DATEDIF(TODAY(),T4670,"MD")&amp;" dias",IF(AND(X4670="",V4670&lt;TODAY()),"Contrato Encerrado",IF(AND(X4670="",V4670&gt;TODAY()),DATEDIF(TODAY(),V4670,"Y")&amp;" anos"&amp;" "&amp;DATEDIF(TODAY(),V4670,"YM")&amp;" meses"&amp;" "&amp;DATEDIF(TODAY(),V4670,"MD")&amp;" dias",IF(AND(Z4670="",X4670&lt;TODAY()),"Contrato Encerrado",IF(AND(Z4670="",X4670&gt;TODAY()),DATEDIF(TODAY(),X4670,"Y")&amp;" anos"&amp;" "&amp;DATEDIF(TODAY(),X4670,"YM")&amp;" meses"&amp;" "&amp;DATEDIF(TODAY(),X4670,"MD")&amp;" dias",IF(AND(Z4670&lt;&gt;””,Z4670&lt;TODAY()),"Contrato Encerrado",IF(AND(Z4670&lt;&gt;"",Z4670&gt;TODAY()),DATEDIF(TODAY(),Z4670,"Y")&amp;" anos"&amp;" "&amp;DATEDIF(TODAY(),Z4670,"YM")&amp;" meses"&amp;" "&amp;DATEDIF(TODAY(),Z4670,"MD")&amp;" dias"))))))))</f>
        <v>Contrato Encerrado</v>
      </c>
      <c r="AE4670" s="35">
        <f t="shared" si="366"/>
        <v>119</v>
      </c>
      <c r="AF4670" s="35">
        <f t="shared" si="367"/>
        <v>611</v>
      </c>
      <c r="AG4670" s="17" t="str">
        <f t="shared" si="368"/>
        <v>1 anos 8 meses 2 dias</v>
      </c>
    </row>
    <row r="4671" spans="1:33" ht="11.25" customHeight="1" x14ac:dyDescent="0.2">
      <c r="A4671" s="8" t="s">
        <v>9</v>
      </c>
      <c r="B4671" s="10" t="s">
        <v>13</v>
      </c>
      <c r="C4671" s="11" t="s">
        <v>22</v>
      </c>
      <c r="D4671" s="36">
        <v>2022</v>
      </c>
      <c r="E4671" s="12" t="s">
        <v>1708</v>
      </c>
      <c r="F4671" s="8" t="s">
        <v>1709</v>
      </c>
      <c r="G4671" s="77" t="s">
        <v>3137</v>
      </c>
      <c r="H4671" s="78" t="s">
        <v>3138</v>
      </c>
      <c r="I4671" s="14" t="s">
        <v>3139</v>
      </c>
      <c r="J4671" s="14" t="s">
        <v>1302</v>
      </c>
      <c r="K4671" s="14" t="s">
        <v>29</v>
      </c>
      <c r="L4671" s="15" t="s">
        <v>30</v>
      </c>
      <c r="M4671" s="7" t="s">
        <v>9427</v>
      </c>
      <c r="N4671" s="15" t="s">
        <v>2102</v>
      </c>
      <c r="O4671" s="16"/>
      <c r="P4671" s="16" t="s">
        <v>2518</v>
      </c>
      <c r="Q4671" s="16" t="s">
        <v>2523</v>
      </c>
      <c r="R4671" s="31">
        <v>27779</v>
      </c>
      <c r="S4671" s="31">
        <v>44784</v>
      </c>
      <c r="T4671" s="111">
        <v>45243</v>
      </c>
      <c r="U4671" s="31"/>
      <c r="V4671" s="31"/>
      <c r="W4671" s="31"/>
      <c r="X4671" s="17"/>
      <c r="Y4671" s="17"/>
      <c r="Z4671" s="31"/>
      <c r="AA4671" s="18">
        <f t="shared" ca="1" si="365"/>
        <v>49</v>
      </c>
      <c r="AB4671" s="19" t="s">
        <v>7878</v>
      </c>
      <c r="AC4671" s="35" t="str">
        <f t="shared" si="369"/>
        <v>1 anos 3 meses 2 dias</v>
      </c>
      <c r="AD4671" s="35" t="str">
        <f ca="1">IF(AND(V4671="",T4671&lt;TODAY()),"Contrato Encerrado",IF(AND(V4671="",T4671&gt;TODAY()),DATEDIF(TODAY(),T4671,"Y")&amp;" anos"&amp;" "&amp;DATEDIF(TODAY(),T4671,"YM")&amp;" meses"&amp;" "&amp;DATEDIF(TODAY(),T4671,"MD")&amp;" dias",IF(AND(X4671="",V4671&lt;TODAY()),"Contrato Encerrado",IF(AND(X4671="",V4671&gt;TODAY()),DATEDIF(TODAY(),V4671,"Y")&amp;" anos"&amp;" "&amp;DATEDIF(TODAY(),V4671,"YM")&amp;" meses"&amp;" "&amp;DATEDIF(TODAY(),V4671,"MD")&amp;" dias",IF(AND(Z4671="",X4671&lt;TODAY()),"Contrato Encerrado",IF(AND(Z4671="",X4671&gt;TODAY()),DATEDIF(TODAY(),X4671,"Y")&amp;" anos"&amp;" "&amp;DATEDIF(TODAY(),X4671,"YM")&amp;" meses"&amp;" "&amp;DATEDIF(TODAY(),X4671,"MD")&amp;" dias",IF(AND(Z4671&lt;&gt;””,Z4671&lt;TODAY()),"Contrato Encerrado",IF(AND(Z4671&lt;&gt;"",Z4671&gt;TODAY()),DATEDIF(TODAY(),Z4671,"Y")&amp;" anos"&amp;" "&amp;DATEDIF(TODAY(),Z4671,"YM")&amp;" meses"&amp;" "&amp;DATEDIF(TODAY(),Z4671,"MD")&amp;" dias"))))))))</f>
        <v>Contrato Encerrado</v>
      </c>
      <c r="AE4671" s="35">
        <f t="shared" si="366"/>
        <v>459</v>
      </c>
      <c r="AF4671" s="35">
        <f t="shared" si="367"/>
        <v>271</v>
      </c>
      <c r="AG4671" s="17" t="str">
        <f t="shared" si="368"/>
        <v>0 anos 8 meses 27 dias</v>
      </c>
    </row>
    <row r="4672" spans="1:33" ht="11.25" customHeight="1" x14ac:dyDescent="0.2">
      <c r="A4672" s="8" t="s">
        <v>9</v>
      </c>
      <c r="B4672" s="10" t="s">
        <v>13</v>
      </c>
      <c r="C4672" s="11" t="s">
        <v>22</v>
      </c>
      <c r="D4672" s="36">
        <v>2022</v>
      </c>
      <c r="E4672" s="12" t="s">
        <v>157</v>
      </c>
      <c r="F4672" s="8" t="s">
        <v>158</v>
      </c>
      <c r="G4672" s="77" t="s">
        <v>2410</v>
      </c>
      <c r="H4672" s="78" t="s">
        <v>2411</v>
      </c>
      <c r="I4672" s="14" t="s">
        <v>2412</v>
      </c>
      <c r="J4672" s="14" t="s">
        <v>14943</v>
      </c>
      <c r="K4672" s="14" t="s">
        <v>29</v>
      </c>
      <c r="L4672" s="15" t="s">
        <v>30</v>
      </c>
      <c r="M4672" s="7" t="s">
        <v>9427</v>
      </c>
      <c r="N4672" s="16" t="s">
        <v>2101</v>
      </c>
      <c r="O4672" s="16"/>
      <c r="P4672" s="16" t="s">
        <v>2518</v>
      </c>
      <c r="Q4672" s="16" t="s">
        <v>2521</v>
      </c>
      <c r="R4672" s="31">
        <v>31907</v>
      </c>
      <c r="S4672" s="31">
        <v>44762</v>
      </c>
      <c r="T4672" s="31">
        <v>45323</v>
      </c>
      <c r="U4672" s="31"/>
      <c r="V4672" s="31"/>
      <c r="W4672" s="31"/>
      <c r="X4672" s="17"/>
      <c r="Y4672" s="17"/>
      <c r="Z4672" s="31"/>
      <c r="AA4672" s="18">
        <f t="shared" ca="1" si="365"/>
        <v>38</v>
      </c>
      <c r="AB4672" s="19" t="s">
        <v>7878</v>
      </c>
      <c r="AC4672" s="35" t="str">
        <f t="shared" si="369"/>
        <v>1 anos 6 meses 12 dias</v>
      </c>
      <c r="AD4672" s="35" t="str">
        <f ca="1">IF(AND(V4672="",T4672&lt;TODAY()),"Contrato Encerrado",IF(AND(V4672="",T4672&gt;TODAY()),DATEDIF(TODAY(),T4672,"Y")&amp;" anos"&amp;" "&amp;DATEDIF(TODAY(),T4672,"YM")&amp;" meses"&amp;" "&amp;DATEDIF(TODAY(),T4672,"MD")&amp;" dias",IF(AND(X4672="",V4672&lt;TODAY()),"Contrato Encerrado",IF(AND(X4672="",V4672&gt;TODAY()),DATEDIF(TODAY(),V4672,"Y")&amp;" anos"&amp;" "&amp;DATEDIF(TODAY(),V4672,"YM")&amp;" meses"&amp;" "&amp;DATEDIF(TODAY(),V4672,"MD")&amp;" dias",IF(AND(Z4672="",X4672&lt;TODAY()),"Contrato Encerrado",IF(AND(Z4672="",X4672&gt;TODAY()),DATEDIF(TODAY(),X4672,"Y")&amp;" anos"&amp;" "&amp;DATEDIF(TODAY(),X4672,"YM")&amp;" meses"&amp;" "&amp;DATEDIF(TODAY(),X4672,"MD")&amp;" dias",IF(AND(Z4672&lt;&gt;””,Z4672&lt;TODAY()),"Contrato Encerrado",IF(AND(Z4672&lt;&gt;"",Z4672&gt;TODAY()),DATEDIF(TODAY(),Z4672,"Y")&amp;" anos"&amp;" "&amp;DATEDIF(TODAY(),Z4672,"YM")&amp;" meses"&amp;" "&amp;DATEDIF(TODAY(),Z4672,"MD")&amp;" dias"))))))))</f>
        <v>Contrato Encerrado</v>
      </c>
      <c r="AE4672" s="35">
        <f t="shared" si="366"/>
        <v>561</v>
      </c>
      <c r="AF4672" s="35">
        <f t="shared" si="367"/>
        <v>169</v>
      </c>
      <c r="AG4672" s="17" t="str">
        <f t="shared" si="368"/>
        <v>0 anos 5 meses 17 dias</v>
      </c>
    </row>
    <row r="4673" spans="1:33" ht="11.25" customHeight="1" x14ac:dyDescent="0.2">
      <c r="A4673" s="8" t="s">
        <v>9</v>
      </c>
      <c r="B4673" s="10" t="s">
        <v>13</v>
      </c>
      <c r="C4673" s="11" t="s">
        <v>24</v>
      </c>
      <c r="D4673" s="36">
        <v>2022</v>
      </c>
      <c r="E4673" s="12" t="s">
        <v>27</v>
      </c>
      <c r="F4673" s="8" t="s">
        <v>28</v>
      </c>
      <c r="G4673" s="77" t="s">
        <v>5597</v>
      </c>
      <c r="H4673" s="78" t="s">
        <v>5598</v>
      </c>
      <c r="I4673" s="14" t="s">
        <v>5599</v>
      </c>
      <c r="J4673" s="14" t="s">
        <v>1302</v>
      </c>
      <c r="K4673" s="14" t="s">
        <v>29</v>
      </c>
      <c r="L4673" s="15" t="s">
        <v>30</v>
      </c>
      <c r="M4673" s="7" t="s">
        <v>9427</v>
      </c>
      <c r="N4673" s="15" t="s">
        <v>2103</v>
      </c>
      <c r="O4673" s="16"/>
      <c r="P4673" s="16" t="s">
        <v>2518</v>
      </c>
      <c r="Q4673" s="16" t="s">
        <v>4109</v>
      </c>
      <c r="R4673" s="31">
        <v>38019</v>
      </c>
      <c r="S4673" s="31">
        <v>44839</v>
      </c>
      <c r="T4673" s="31">
        <v>44909</v>
      </c>
      <c r="U4673" s="31"/>
      <c r="V4673" s="31"/>
      <c r="W4673" s="31"/>
      <c r="X4673" s="17"/>
      <c r="Y4673" s="17"/>
      <c r="Z4673" s="31"/>
      <c r="AA4673" s="18">
        <f t="shared" ca="1" si="365"/>
        <v>21</v>
      </c>
      <c r="AB4673" s="19" t="s">
        <v>7878</v>
      </c>
      <c r="AC4673" s="35" t="str">
        <f t="shared" si="369"/>
        <v>0 anos 2 meses 9 dias</v>
      </c>
      <c r="AD4673" s="35" t="str">
        <f ca="1">IF(AND(V4673="",T4673&lt;TODAY()),"Contrato Encerrado",IF(AND(V4673="",T4673&gt;TODAY()),DATEDIF(TODAY(),T4673,"Y")&amp;" anos"&amp;" "&amp;DATEDIF(TODAY(),T4673,"YM")&amp;" meses"&amp;" "&amp;DATEDIF(TODAY(),T4673,"MD")&amp;" dias",IF(AND(X4673="",V4673&lt;TODAY()),"Contrato Encerrado",IF(AND(X4673="",V4673&gt;TODAY()),DATEDIF(TODAY(),V4673,"Y")&amp;" anos"&amp;" "&amp;DATEDIF(TODAY(),V4673,"YM")&amp;" meses"&amp;" "&amp;DATEDIF(TODAY(),V4673,"MD")&amp;" dias",IF(AND(Z4673="",X4673&lt;TODAY()),"Contrato Encerrado",IF(AND(Z4673="",X4673&gt;TODAY()),DATEDIF(TODAY(),X4673,"Y")&amp;" anos"&amp;" "&amp;DATEDIF(TODAY(),X4673,"YM")&amp;" meses"&amp;" "&amp;DATEDIF(TODAY(),X4673,"MD")&amp;" dias",IF(AND(Z4673&lt;&gt;””,Z4673&lt;TODAY()),"Contrato Encerrado",IF(AND(Z4673&lt;&gt;"",Z4673&gt;TODAY()),DATEDIF(TODAY(),Z4673,"Y")&amp;" anos"&amp;" "&amp;DATEDIF(TODAY(),Z4673,"YM")&amp;" meses"&amp;" "&amp;DATEDIF(TODAY(),Z4673,"MD")&amp;" dias"))))))))</f>
        <v>Contrato Encerrado</v>
      </c>
      <c r="AE4673" s="35">
        <f t="shared" si="366"/>
        <v>70</v>
      </c>
      <c r="AF4673" s="35">
        <f t="shared" si="367"/>
        <v>660</v>
      </c>
      <c r="AG4673" s="17" t="str">
        <f t="shared" si="368"/>
        <v>1 anos 9 meses 21 dias</v>
      </c>
    </row>
    <row r="4674" spans="1:33" ht="11.25" customHeight="1" x14ac:dyDescent="0.2">
      <c r="A4674" s="8" t="s">
        <v>9</v>
      </c>
      <c r="B4674" s="10" t="s">
        <v>13</v>
      </c>
      <c r="C4674" s="11" t="s">
        <v>22</v>
      </c>
      <c r="D4674" s="36">
        <v>2022</v>
      </c>
      <c r="E4674" s="12" t="s">
        <v>157</v>
      </c>
      <c r="F4674" s="8" t="s">
        <v>158</v>
      </c>
      <c r="G4674" s="77" t="s">
        <v>5600</v>
      </c>
      <c r="H4674" s="78" t="s">
        <v>5601</v>
      </c>
      <c r="I4674" s="14" t="s">
        <v>5602</v>
      </c>
      <c r="J4674" s="14" t="s">
        <v>14943</v>
      </c>
      <c r="K4674" s="14" t="s">
        <v>29</v>
      </c>
      <c r="L4674" s="15" t="s">
        <v>30</v>
      </c>
      <c r="M4674" s="7" t="s">
        <v>9427</v>
      </c>
      <c r="N4674" s="16" t="s">
        <v>4159</v>
      </c>
      <c r="O4674" s="16"/>
      <c r="P4674" s="16" t="s">
        <v>2518</v>
      </c>
      <c r="Q4674" s="16" t="s">
        <v>2521</v>
      </c>
      <c r="R4674" s="31">
        <v>28380</v>
      </c>
      <c r="S4674" s="31">
        <v>44813</v>
      </c>
      <c r="T4674" s="31">
        <v>45274</v>
      </c>
      <c r="U4674" s="31"/>
      <c r="V4674" s="31"/>
      <c r="W4674" s="31"/>
      <c r="X4674" s="17"/>
      <c r="Y4674" s="17"/>
      <c r="Z4674" s="31"/>
      <c r="AA4674" s="18">
        <f t="shared" ca="1" si="365"/>
        <v>48</v>
      </c>
      <c r="AB4674" s="19" t="s">
        <v>7878</v>
      </c>
      <c r="AC4674" s="35" t="str">
        <f t="shared" si="369"/>
        <v>1 anos 3 meses 5 dias</v>
      </c>
      <c r="AD4674" s="35" t="str">
        <f ca="1">IF(AND(V4674="",T4674&lt;TODAY()),"Contrato Encerrado",IF(AND(V4674="",T4674&gt;TODAY()),DATEDIF(TODAY(),T4674,"Y")&amp;" anos"&amp;" "&amp;DATEDIF(TODAY(),T4674,"YM")&amp;" meses"&amp;" "&amp;DATEDIF(TODAY(),T4674,"MD")&amp;" dias",IF(AND(X4674="",V4674&lt;TODAY()),"Contrato Encerrado",IF(AND(X4674="",V4674&gt;TODAY()),DATEDIF(TODAY(),V4674,"Y")&amp;" anos"&amp;" "&amp;DATEDIF(TODAY(),V4674,"YM")&amp;" meses"&amp;" "&amp;DATEDIF(TODAY(),V4674,"MD")&amp;" dias",IF(AND(Z4674="",X4674&lt;TODAY()),"Contrato Encerrado",IF(AND(Z4674="",X4674&gt;TODAY()),DATEDIF(TODAY(),X4674,"Y")&amp;" anos"&amp;" "&amp;DATEDIF(TODAY(),X4674,"YM")&amp;" meses"&amp;" "&amp;DATEDIF(TODAY(),X4674,"MD")&amp;" dias",IF(AND(Z4674&lt;&gt;””,Z4674&lt;TODAY()),"Contrato Encerrado",IF(AND(Z4674&lt;&gt;"",Z4674&gt;TODAY()),DATEDIF(TODAY(),Z4674,"Y")&amp;" anos"&amp;" "&amp;DATEDIF(TODAY(),Z4674,"YM")&amp;" meses"&amp;" "&amp;DATEDIF(TODAY(),Z4674,"MD")&amp;" dias"))))))))</f>
        <v>Contrato Encerrado</v>
      </c>
      <c r="AE4674" s="35">
        <f t="shared" si="366"/>
        <v>461</v>
      </c>
      <c r="AF4674" s="35">
        <f t="shared" si="367"/>
        <v>269</v>
      </c>
      <c r="AG4674" s="17" t="str">
        <f t="shared" si="368"/>
        <v>0 anos 8 meses 25 dias</v>
      </c>
    </row>
    <row r="4675" spans="1:33" ht="11.25" customHeight="1" x14ac:dyDescent="0.2">
      <c r="A4675" s="8" t="s">
        <v>9</v>
      </c>
      <c r="B4675" s="10" t="s">
        <v>13</v>
      </c>
      <c r="C4675" s="11" t="s">
        <v>22</v>
      </c>
      <c r="D4675" s="36">
        <v>2022</v>
      </c>
      <c r="E4675" s="12" t="s">
        <v>157</v>
      </c>
      <c r="F4675" s="8" t="s">
        <v>158</v>
      </c>
      <c r="G4675" s="77" t="s">
        <v>5603</v>
      </c>
      <c r="H4675" s="78" t="s">
        <v>5604</v>
      </c>
      <c r="I4675" s="14" t="s">
        <v>5605</v>
      </c>
      <c r="J4675" s="14" t="s">
        <v>14943</v>
      </c>
      <c r="K4675" s="14" t="s">
        <v>29</v>
      </c>
      <c r="L4675" s="15" t="s">
        <v>30</v>
      </c>
      <c r="M4675" s="7" t="s">
        <v>9427</v>
      </c>
      <c r="N4675" s="16" t="s">
        <v>4159</v>
      </c>
      <c r="O4675" s="16"/>
      <c r="P4675" s="16" t="s">
        <v>2518</v>
      </c>
      <c r="Q4675" s="16" t="s">
        <v>2521</v>
      </c>
      <c r="R4675" s="31">
        <v>31092</v>
      </c>
      <c r="S4675" s="31">
        <v>44818</v>
      </c>
      <c r="T4675" s="31">
        <v>45308</v>
      </c>
      <c r="U4675" s="31"/>
      <c r="V4675" s="31"/>
      <c r="W4675" s="31"/>
      <c r="X4675" s="17"/>
      <c r="Y4675" s="17"/>
      <c r="Z4675" s="31"/>
      <c r="AA4675" s="18">
        <f t="shared" ca="1" si="365"/>
        <v>40</v>
      </c>
      <c r="AB4675" s="19" t="s">
        <v>7878</v>
      </c>
      <c r="AC4675" s="35" t="str">
        <f t="shared" si="369"/>
        <v>1 anos 4 meses 3 dias</v>
      </c>
      <c r="AD4675" s="35" t="str">
        <f ca="1">IF(AND(V4675="",T4675&lt;TODAY()),"Contrato Encerrado",IF(AND(V4675="",T4675&gt;TODAY()),DATEDIF(TODAY(),T4675,"Y")&amp;" anos"&amp;" "&amp;DATEDIF(TODAY(),T4675,"YM")&amp;" meses"&amp;" "&amp;DATEDIF(TODAY(),T4675,"MD")&amp;" dias",IF(AND(X4675="",V4675&lt;TODAY()),"Contrato Encerrado",IF(AND(X4675="",V4675&gt;TODAY()),DATEDIF(TODAY(),V4675,"Y")&amp;" anos"&amp;" "&amp;DATEDIF(TODAY(),V4675,"YM")&amp;" meses"&amp;" "&amp;DATEDIF(TODAY(),V4675,"MD")&amp;" dias",IF(AND(Z4675="",X4675&lt;TODAY()),"Contrato Encerrado",IF(AND(Z4675="",X4675&gt;TODAY()),DATEDIF(TODAY(),X4675,"Y")&amp;" anos"&amp;" "&amp;DATEDIF(TODAY(),X4675,"YM")&amp;" meses"&amp;" "&amp;DATEDIF(TODAY(),X4675,"MD")&amp;" dias",IF(AND(Z4675&lt;&gt;””,Z4675&lt;TODAY()),"Contrato Encerrado",IF(AND(Z4675&lt;&gt;"",Z4675&gt;TODAY()),DATEDIF(TODAY(),Z4675,"Y")&amp;" anos"&amp;" "&amp;DATEDIF(TODAY(),Z4675,"YM")&amp;" meses"&amp;" "&amp;DATEDIF(TODAY(),Z4675,"MD")&amp;" dias"))))))))</f>
        <v>Contrato Encerrado</v>
      </c>
      <c r="AE4675" s="35">
        <f t="shared" si="366"/>
        <v>490</v>
      </c>
      <c r="AF4675" s="35">
        <f t="shared" si="367"/>
        <v>240</v>
      </c>
      <c r="AG4675" s="17" t="str">
        <f t="shared" si="368"/>
        <v>0 anos 7 meses 27 dias</v>
      </c>
    </row>
    <row r="4676" spans="1:33" ht="11.25" customHeight="1" x14ac:dyDescent="0.2">
      <c r="A4676" s="141" t="s">
        <v>9</v>
      </c>
      <c r="B4676" s="142" t="s">
        <v>13</v>
      </c>
      <c r="C4676" s="143" t="s">
        <v>22</v>
      </c>
      <c r="D4676" s="144">
        <v>2022</v>
      </c>
      <c r="E4676" s="145" t="s">
        <v>307</v>
      </c>
      <c r="F4676" s="141" t="s">
        <v>308</v>
      </c>
      <c r="G4676" s="146" t="s">
        <v>495</v>
      </c>
      <c r="H4676" s="147" t="s">
        <v>496</v>
      </c>
      <c r="I4676" s="148" t="s">
        <v>497</v>
      </c>
      <c r="J4676" s="14" t="s">
        <v>1302</v>
      </c>
      <c r="K4676" s="148" t="s">
        <v>29</v>
      </c>
      <c r="L4676" s="149" t="s">
        <v>30</v>
      </c>
      <c r="M4676" s="7" t="s">
        <v>9427</v>
      </c>
      <c r="N4676" s="150" t="s">
        <v>2116</v>
      </c>
      <c r="O4676" s="150"/>
      <c r="P4676" s="150" t="s">
        <v>2517</v>
      </c>
      <c r="Q4676" s="150" t="s">
        <v>2522</v>
      </c>
      <c r="R4676" s="151">
        <v>36987</v>
      </c>
      <c r="S4676" s="151">
        <v>44326</v>
      </c>
      <c r="T4676" s="151">
        <v>45056</v>
      </c>
      <c r="U4676" s="151"/>
      <c r="V4676" s="151"/>
      <c r="W4676" s="151"/>
      <c r="X4676" s="17"/>
      <c r="Y4676" s="17"/>
      <c r="Z4676" s="151"/>
      <c r="AA4676" s="152">
        <f t="shared" ca="1" si="365"/>
        <v>24</v>
      </c>
      <c r="AB4676" s="153" t="s">
        <v>7878</v>
      </c>
      <c r="AC4676" s="35" t="str">
        <f t="shared" si="369"/>
        <v>2 anos 0 meses 0 dias</v>
      </c>
      <c r="AD4676" s="132" t="str">
        <f ca="1">IF(AND(V4676="",T4676&lt;TODAY()),"Contrato Encerrado",IF(AND(V4676="",T4676&gt;TODAY()),DATEDIF(TODAY(),T4676,"Y")&amp;" anos"&amp;" "&amp;DATEDIF(TODAY(),T4676,"YM")&amp;" meses"&amp;" "&amp;DATEDIF(TODAY(),T4676,"MD")&amp;" dias",IF(AND(X4676="",V4676&lt;TODAY()),"Contrato Encerrado",IF(AND(X4676="",V4676&gt;TODAY()),DATEDIF(TODAY(),V4676,"Y")&amp;" anos"&amp;" "&amp;DATEDIF(TODAY(),V4676,"YM")&amp;" meses"&amp;" "&amp;DATEDIF(TODAY(),V4676,"MD")&amp;" dias",IF(AND(Z4676="",X4676&lt;TODAY()),"Contrato Encerrado",IF(AND(Z4676="",X4676&gt;TODAY()),DATEDIF(TODAY(),X4676,"Y")&amp;" anos"&amp;" "&amp;DATEDIF(TODAY(),X4676,"YM")&amp;" meses"&amp;" "&amp;DATEDIF(TODAY(),X4676,"MD")&amp;" dias",IF(AND(Z4676&lt;&gt;””,Z4676&lt;TODAY()),"Contrato Encerrado",IF(AND(Z4676&lt;&gt;"",Z4676&gt;TODAY()),DATEDIF(TODAY(),Z4676,"Y")&amp;" anos"&amp;" "&amp;DATEDIF(TODAY(),Z4676,"YM")&amp;" meses"&amp;" "&amp;DATEDIF(TODAY(),Z4676,"MD")&amp;" dias"))))))))</f>
        <v>Contrato Encerrado</v>
      </c>
      <c r="AE4676" s="132">
        <f t="shared" si="366"/>
        <v>730</v>
      </c>
      <c r="AF4676" s="132">
        <f t="shared" si="367"/>
        <v>0</v>
      </c>
      <c r="AG4676" s="133" t="str">
        <f t="shared" si="368"/>
        <v>ESTÁGIO COMPLETOU 2 ANOS</v>
      </c>
    </row>
    <row r="4677" spans="1:33" ht="11.25" customHeight="1" x14ac:dyDescent="0.2">
      <c r="A4677" s="8" t="s">
        <v>9</v>
      </c>
      <c r="B4677" s="8" t="s">
        <v>13</v>
      </c>
      <c r="C4677" s="22" t="s">
        <v>16</v>
      </c>
      <c r="D4677" s="37">
        <v>2025</v>
      </c>
      <c r="E4677" s="12" t="s">
        <v>157</v>
      </c>
      <c r="F4677" s="8" t="s">
        <v>158</v>
      </c>
      <c r="G4677" s="9" t="s">
        <v>16485</v>
      </c>
      <c r="H4677" s="8" t="s">
        <v>16486</v>
      </c>
      <c r="I4677" s="14" t="s">
        <v>16487</v>
      </c>
      <c r="J4677" s="14" t="s">
        <v>10</v>
      </c>
      <c r="K4677" s="14" t="s">
        <v>29</v>
      </c>
      <c r="L4677" s="15" t="s">
        <v>30</v>
      </c>
      <c r="M4677" s="7" t="s">
        <v>9427</v>
      </c>
      <c r="N4677" s="15" t="s">
        <v>2101</v>
      </c>
      <c r="O4677" s="15" t="s">
        <v>16361</v>
      </c>
      <c r="P4677" s="15" t="s">
        <v>2518</v>
      </c>
      <c r="Q4677" s="15" t="s">
        <v>4109</v>
      </c>
      <c r="R4677" s="20">
        <v>32309</v>
      </c>
      <c r="S4677" s="20">
        <v>45740</v>
      </c>
      <c r="T4677" s="20">
        <v>46104</v>
      </c>
      <c r="U4677" s="20"/>
      <c r="V4677" s="20"/>
      <c r="W4677" s="20"/>
      <c r="X4677" s="17"/>
      <c r="Y4677" s="17"/>
      <c r="Z4677" s="20"/>
      <c r="AA4677" s="21">
        <f t="shared" ca="1" si="365"/>
        <v>37</v>
      </c>
      <c r="AB4677" s="15" t="s">
        <v>7878</v>
      </c>
      <c r="AC4677" s="35" t="str">
        <f t="shared" si="369"/>
        <v>0 anos 11 meses 27 dias</v>
      </c>
      <c r="AD4677" s="35" t="str">
        <f ca="1">IF(AND(V4677="",T4677&lt;TODAY()),"Contrato Encerrado",IF(AND(V4677="",T4677&gt;TODAY()),DATEDIF(TODAY(),T4677,"Y")&amp;" anos"&amp;" "&amp;DATEDIF(TODAY(),T4677,"YM")&amp;" meses"&amp;" "&amp;DATEDIF(TODAY(),T4677,"MD")&amp;" dias",IF(AND(X4677="",V4677&lt;TODAY()),"Contrato Encerrado",IF(AND(X4677="",V4677&gt;TODAY()),DATEDIF(TODAY(),V4677,"Y")&amp;" anos"&amp;" "&amp;DATEDIF(TODAY(),V4677,"YM")&amp;" meses"&amp;" "&amp;DATEDIF(TODAY(),V4677,"MD")&amp;" dias",IF(AND(Z4677="",X4677&lt;TODAY()),"Contrato Encerrado",IF(AND(Z4677="",X4677&gt;TODAY()),DATEDIF(TODAY(),X4677,"Y")&amp;" anos"&amp;" "&amp;DATEDIF(TODAY(),X4677,"YM")&amp;" meses"&amp;" "&amp;DATEDIF(TODAY(),X4677,"MD")&amp;" dias",IF(AND(Z4677&lt;&gt;””,Z4677&lt;TODAY()),"Contrato Encerrado",IF(AND(Z4677&lt;&gt;"",Z4677&gt;TODAY()),DATEDIF(TODAY(),Z4677,"Y")&amp;" anos"&amp;" "&amp;DATEDIF(TODAY(),Z4677,"YM")&amp;" meses"&amp;" "&amp;DATEDIF(TODAY(),Z4677,"MD")&amp;" dias"))))))))</f>
        <v>0 anos 5 meses 16 dias</v>
      </c>
      <c r="AE4677" s="35">
        <f t="shared" si="366"/>
        <v>364</v>
      </c>
      <c r="AF4677" s="35">
        <f t="shared" si="367"/>
        <v>366</v>
      </c>
      <c r="AG4677" s="17" t="str">
        <f t="shared" si="368"/>
        <v>0 anos 11 meses 31 dias</v>
      </c>
    </row>
    <row r="4678" spans="1:33" ht="11.25" customHeight="1" x14ac:dyDescent="0.2">
      <c r="A4678" s="8" t="s">
        <v>9</v>
      </c>
      <c r="B4678" s="8" t="s">
        <v>13</v>
      </c>
      <c r="C4678" s="22" t="s">
        <v>17</v>
      </c>
      <c r="D4678" s="37">
        <v>2024</v>
      </c>
      <c r="E4678" s="12" t="s">
        <v>284</v>
      </c>
      <c r="F4678" s="8" t="s">
        <v>285</v>
      </c>
      <c r="G4678" s="77" t="s">
        <v>13502</v>
      </c>
      <c r="H4678" s="78" t="s">
        <v>13503</v>
      </c>
      <c r="I4678" s="14" t="s">
        <v>13504</v>
      </c>
      <c r="J4678" s="14" t="s">
        <v>14943</v>
      </c>
      <c r="K4678" s="14" t="s">
        <v>29</v>
      </c>
      <c r="L4678" s="15" t="s">
        <v>81</v>
      </c>
      <c r="M4678" s="7" t="s">
        <v>82</v>
      </c>
      <c r="N4678" s="15" t="s">
        <v>6033</v>
      </c>
      <c r="O4678" s="15" t="s">
        <v>13505</v>
      </c>
      <c r="P4678" s="15" t="s">
        <v>2518</v>
      </c>
      <c r="Q4678" s="15" t="s">
        <v>2523</v>
      </c>
      <c r="R4678" s="30">
        <v>34367</v>
      </c>
      <c r="S4678" s="30">
        <v>45413</v>
      </c>
      <c r="T4678" s="30">
        <v>45777</v>
      </c>
      <c r="U4678" s="20"/>
      <c r="V4678" s="20"/>
      <c r="W4678" s="30"/>
      <c r="X4678" s="17"/>
      <c r="Y4678" s="17"/>
      <c r="Z4678" s="20"/>
      <c r="AA4678" s="18">
        <f t="shared" ca="1" si="365"/>
        <v>31</v>
      </c>
      <c r="AB4678" s="15" t="s">
        <v>7878</v>
      </c>
      <c r="AC4678" s="35" t="str">
        <f t="shared" si="369"/>
        <v>0 anos 11 meses 29 dias</v>
      </c>
      <c r="AD4678" s="35" t="str">
        <f ca="1">IF(AND(V4678="",T4678&lt;TODAY()),"Contrato Encerrado",IF(AND(V4678="",T4678&gt;TODAY()),DATEDIF(TODAY(),T4678,"Y")&amp;" anos"&amp;" "&amp;DATEDIF(TODAY(),T4678,"YM")&amp;" meses"&amp;" "&amp;DATEDIF(TODAY(),T4678,"MD")&amp;" dias",IF(AND(X4678="",V4678&lt;TODAY()),"Contrato Encerrado",IF(AND(X4678="",V4678&gt;TODAY()),DATEDIF(TODAY(),V4678,"Y")&amp;" anos"&amp;" "&amp;DATEDIF(TODAY(),V4678,"YM")&amp;" meses"&amp;" "&amp;DATEDIF(TODAY(),V4678,"MD")&amp;" dias",IF(AND(Z4678="",X4678&lt;TODAY()),"Contrato Encerrado",IF(AND(Z4678="",X4678&gt;TODAY()),DATEDIF(TODAY(),X4678,"Y")&amp;" anos"&amp;" "&amp;DATEDIF(TODAY(),X4678,"YM")&amp;" meses"&amp;" "&amp;DATEDIF(TODAY(),X4678,"MD")&amp;" dias",IF(AND(Z4678&lt;&gt;””,Z4678&lt;TODAY()),"Contrato Encerrado",IF(AND(Z4678&lt;&gt;"",Z4678&gt;TODAY()),DATEDIF(TODAY(),Z4678,"Y")&amp;" anos"&amp;" "&amp;DATEDIF(TODAY(),Z4678,"YM")&amp;" meses"&amp;" "&amp;DATEDIF(TODAY(),Z4678,"MD")&amp;" dias"))))))))</f>
        <v>Contrato Encerrado</v>
      </c>
      <c r="AE4678" s="35">
        <f t="shared" si="366"/>
        <v>364</v>
      </c>
      <c r="AF4678" s="35">
        <f t="shared" si="367"/>
        <v>366</v>
      </c>
      <c r="AG4678" s="17" t="str">
        <f t="shared" si="368"/>
        <v>0 anos 11 meses 31 dias</v>
      </c>
    </row>
    <row r="4679" spans="1:33" ht="11.25" customHeight="1" x14ac:dyDescent="0.2">
      <c r="A4679" s="8" t="s">
        <v>9</v>
      </c>
      <c r="B4679" s="10" t="s">
        <v>13</v>
      </c>
      <c r="C4679" s="11" t="s">
        <v>22</v>
      </c>
      <c r="D4679" s="36">
        <v>2022</v>
      </c>
      <c r="E4679" s="12" t="s">
        <v>157</v>
      </c>
      <c r="F4679" s="8" t="s">
        <v>158</v>
      </c>
      <c r="G4679" s="77" t="s">
        <v>3053</v>
      </c>
      <c r="H4679" s="78" t="s">
        <v>3054</v>
      </c>
      <c r="I4679" s="14" t="s">
        <v>3055</v>
      </c>
      <c r="J4679" s="14" t="s">
        <v>14943</v>
      </c>
      <c r="K4679" s="14" t="s">
        <v>29</v>
      </c>
      <c r="L4679" s="15" t="s">
        <v>30</v>
      </c>
      <c r="M4679" s="7" t="s">
        <v>9427</v>
      </c>
      <c r="N4679" s="16" t="s">
        <v>4159</v>
      </c>
      <c r="O4679" s="16"/>
      <c r="P4679" s="16" t="s">
        <v>2518</v>
      </c>
      <c r="Q4679" s="16" t="s">
        <v>2521</v>
      </c>
      <c r="R4679" s="31">
        <v>36392</v>
      </c>
      <c r="S4679" s="31">
        <v>44795</v>
      </c>
      <c r="T4679" s="31">
        <v>45279</v>
      </c>
      <c r="U4679" s="31"/>
      <c r="V4679" s="31"/>
      <c r="W4679" s="31"/>
      <c r="X4679" s="17"/>
      <c r="Y4679" s="17"/>
      <c r="Z4679" s="31"/>
      <c r="AA4679" s="18">
        <f t="shared" ca="1" si="365"/>
        <v>26</v>
      </c>
      <c r="AB4679" s="19" t="s">
        <v>7878</v>
      </c>
      <c r="AC4679" s="35" t="str">
        <f t="shared" si="369"/>
        <v>1 anos 3 meses 27 dias</v>
      </c>
      <c r="AD4679" s="35" t="str">
        <f ca="1">IF(AND(V4679="",T4679&lt;TODAY()),"Contrato Encerrado",IF(AND(V4679="",T4679&gt;TODAY()),DATEDIF(TODAY(),T4679,"Y")&amp;" anos"&amp;" "&amp;DATEDIF(TODAY(),T4679,"YM")&amp;" meses"&amp;" "&amp;DATEDIF(TODAY(),T4679,"MD")&amp;" dias",IF(AND(X4679="",V4679&lt;TODAY()),"Contrato Encerrado",IF(AND(X4679="",V4679&gt;TODAY()),DATEDIF(TODAY(),V4679,"Y")&amp;" anos"&amp;" "&amp;DATEDIF(TODAY(),V4679,"YM")&amp;" meses"&amp;" "&amp;DATEDIF(TODAY(),V4679,"MD")&amp;" dias",IF(AND(Z4679="",X4679&lt;TODAY()),"Contrato Encerrado",IF(AND(Z4679="",X4679&gt;TODAY()),DATEDIF(TODAY(),X4679,"Y")&amp;" anos"&amp;" "&amp;DATEDIF(TODAY(),X4679,"YM")&amp;" meses"&amp;" "&amp;DATEDIF(TODAY(),X4679,"MD")&amp;" dias",IF(AND(Z4679&lt;&gt;””,Z4679&lt;TODAY()),"Contrato Encerrado",IF(AND(Z4679&lt;&gt;"",Z4679&gt;TODAY()),DATEDIF(TODAY(),Z4679,"Y")&amp;" anos"&amp;" "&amp;DATEDIF(TODAY(),Z4679,"YM")&amp;" meses"&amp;" "&amp;DATEDIF(TODAY(),Z4679,"MD")&amp;" dias"))))))))</f>
        <v>Contrato Encerrado</v>
      </c>
      <c r="AE4679" s="35">
        <f t="shared" si="366"/>
        <v>484</v>
      </c>
      <c r="AF4679" s="35">
        <f t="shared" si="367"/>
        <v>246</v>
      </c>
      <c r="AG4679" s="17" t="str">
        <f t="shared" si="368"/>
        <v>0 anos 8 meses 2 dias</v>
      </c>
    </row>
    <row r="4680" spans="1:33" ht="11.25" customHeight="1" x14ac:dyDescent="0.2">
      <c r="A4680" s="8" t="s">
        <v>9</v>
      </c>
      <c r="B4680" s="8" t="s">
        <v>13</v>
      </c>
      <c r="C4680" s="22" t="s">
        <v>23</v>
      </c>
      <c r="D4680" s="37">
        <v>2023</v>
      </c>
      <c r="E4680" s="12" t="s">
        <v>157</v>
      </c>
      <c r="F4680" s="8" t="s">
        <v>158</v>
      </c>
      <c r="G4680" s="77" t="s">
        <v>10018</v>
      </c>
      <c r="H4680" s="78" t="s">
        <v>10019</v>
      </c>
      <c r="I4680" s="14" t="s">
        <v>10020</v>
      </c>
      <c r="J4680" s="14" t="s">
        <v>1302</v>
      </c>
      <c r="K4680" s="14" t="s">
        <v>29</v>
      </c>
      <c r="L4680" s="15" t="s">
        <v>30</v>
      </c>
      <c r="M4680" s="7" t="s">
        <v>9427</v>
      </c>
      <c r="N4680" s="15" t="s">
        <v>4159</v>
      </c>
      <c r="O4680" s="15" t="s">
        <v>7922</v>
      </c>
      <c r="P4680" s="15" t="s">
        <v>2518</v>
      </c>
      <c r="Q4680" s="15" t="s">
        <v>2521</v>
      </c>
      <c r="R4680" s="20">
        <v>31401</v>
      </c>
      <c r="S4680" s="20">
        <v>45187</v>
      </c>
      <c r="T4680" s="20">
        <v>45552</v>
      </c>
      <c r="U4680" s="20"/>
      <c r="V4680" s="20"/>
      <c r="W4680" s="20"/>
      <c r="X4680" s="17"/>
      <c r="Y4680" s="17"/>
      <c r="Z4680" s="20"/>
      <c r="AA4680" s="18">
        <f t="shared" ca="1" si="365"/>
        <v>39</v>
      </c>
      <c r="AB4680" s="20" t="s">
        <v>7878</v>
      </c>
      <c r="AC4680" s="35" t="str">
        <f t="shared" si="369"/>
        <v>0 anos 11 meses 30 dias</v>
      </c>
      <c r="AD4680" s="35" t="str">
        <f ca="1">IF(AND(V4680="",T4680&lt;TODAY()),"Contrato Encerrado",IF(AND(V4680="",T4680&gt;TODAY()),DATEDIF(TODAY(),T4680,"Y")&amp;" anos"&amp;" "&amp;DATEDIF(TODAY(),T4680,"YM")&amp;" meses"&amp;" "&amp;DATEDIF(TODAY(),T4680,"MD")&amp;" dias",IF(AND(X4680="",V4680&lt;TODAY()),"Contrato Encerrado",IF(AND(X4680="",V4680&gt;TODAY()),DATEDIF(TODAY(),V4680,"Y")&amp;" anos"&amp;" "&amp;DATEDIF(TODAY(),V4680,"YM")&amp;" meses"&amp;" "&amp;DATEDIF(TODAY(),V4680,"MD")&amp;" dias",IF(AND(Z4680="",X4680&lt;TODAY()),"Contrato Encerrado",IF(AND(Z4680="",X4680&gt;TODAY()),DATEDIF(TODAY(),X4680,"Y")&amp;" anos"&amp;" "&amp;DATEDIF(TODAY(),X4680,"YM")&amp;" meses"&amp;" "&amp;DATEDIF(TODAY(),X4680,"MD")&amp;" dias",IF(AND(Z4680&lt;&gt;””,Z4680&lt;TODAY()),"Contrato Encerrado",IF(AND(Z4680&lt;&gt;"",Z4680&gt;TODAY()),DATEDIF(TODAY(),Z4680,"Y")&amp;" anos"&amp;" "&amp;DATEDIF(TODAY(),Z4680,"YM")&amp;" meses"&amp;" "&amp;DATEDIF(TODAY(),Z4680,"MD")&amp;" dias"))))))))</f>
        <v>Contrato Encerrado</v>
      </c>
      <c r="AE4680" s="35">
        <f t="shared" si="366"/>
        <v>365</v>
      </c>
      <c r="AF4680" s="35">
        <f t="shared" si="367"/>
        <v>365</v>
      </c>
      <c r="AG4680" s="17" t="str">
        <f t="shared" si="368"/>
        <v>0 anos 11 meses 30 dias</v>
      </c>
    </row>
    <row r="4681" spans="1:33" ht="11.25" customHeight="1" x14ac:dyDescent="0.2">
      <c r="A4681" s="8" t="s">
        <v>9</v>
      </c>
      <c r="B4681" s="8" t="s">
        <v>13</v>
      </c>
      <c r="C4681" s="22" t="s">
        <v>15</v>
      </c>
      <c r="D4681" s="37">
        <v>2023</v>
      </c>
      <c r="E4681" s="23" t="s">
        <v>307</v>
      </c>
      <c r="F4681" s="8" t="s">
        <v>308</v>
      </c>
      <c r="G4681" s="77" t="s">
        <v>7523</v>
      </c>
      <c r="H4681" s="78" t="s">
        <v>7524</v>
      </c>
      <c r="I4681" s="9" t="s">
        <v>7525</v>
      </c>
      <c r="J4681" s="14" t="s">
        <v>14943</v>
      </c>
      <c r="K4681" s="9" t="s">
        <v>29</v>
      </c>
      <c r="L4681" s="24" t="s">
        <v>81</v>
      </c>
      <c r="M4681" s="7" t="s">
        <v>82</v>
      </c>
      <c r="N4681" s="24" t="s">
        <v>4113</v>
      </c>
      <c r="O4681" s="24"/>
      <c r="P4681" s="24" t="s">
        <v>2518</v>
      </c>
      <c r="Q4681" s="24" t="s">
        <v>2523</v>
      </c>
      <c r="R4681" s="17">
        <v>38748</v>
      </c>
      <c r="S4681" s="17">
        <v>44998</v>
      </c>
      <c r="T4681" s="31">
        <v>45303</v>
      </c>
      <c r="U4681" s="17"/>
      <c r="V4681" s="31"/>
      <c r="W4681" s="17"/>
      <c r="X4681" s="17"/>
      <c r="Y4681" s="17"/>
      <c r="Z4681" s="31"/>
      <c r="AA4681" s="18">
        <f t="shared" ca="1" si="365"/>
        <v>19</v>
      </c>
      <c r="AB4681" s="19" t="s">
        <v>7878</v>
      </c>
      <c r="AC4681" s="35" t="str">
        <f t="shared" si="369"/>
        <v>0 anos 9 meses 30 dias</v>
      </c>
      <c r="AD4681" s="35" t="str">
        <f ca="1">IF(AND(V4681="",T4681&lt;TODAY()),"Contrato Encerrado",IF(AND(V4681="",T4681&gt;TODAY()),DATEDIF(TODAY(),T4681,"Y")&amp;" anos"&amp;" "&amp;DATEDIF(TODAY(),T4681,"YM")&amp;" meses"&amp;" "&amp;DATEDIF(TODAY(),T4681,"MD")&amp;" dias",IF(AND(X4681="",V4681&lt;TODAY()),"Contrato Encerrado",IF(AND(X4681="",V4681&gt;TODAY()),DATEDIF(TODAY(),V4681,"Y")&amp;" anos"&amp;" "&amp;DATEDIF(TODAY(),V4681,"YM")&amp;" meses"&amp;" "&amp;DATEDIF(TODAY(),V4681,"MD")&amp;" dias",IF(AND(Z4681="",X4681&lt;TODAY()),"Contrato Encerrado",IF(AND(Z4681="",X4681&gt;TODAY()),DATEDIF(TODAY(),X4681,"Y")&amp;" anos"&amp;" "&amp;DATEDIF(TODAY(),X4681,"YM")&amp;" meses"&amp;" "&amp;DATEDIF(TODAY(),X4681,"MD")&amp;" dias",IF(AND(Z4681&lt;&gt;””,Z4681&lt;TODAY()),"Contrato Encerrado",IF(AND(Z4681&lt;&gt;"",Z4681&gt;TODAY()),DATEDIF(TODAY(),Z4681,"Y")&amp;" anos"&amp;" "&amp;DATEDIF(TODAY(),Z4681,"YM")&amp;" meses"&amp;" "&amp;DATEDIF(TODAY(),Z4681,"MD")&amp;" dias"))))))))</f>
        <v>Contrato Encerrado</v>
      </c>
      <c r="AE4681" s="35">
        <f t="shared" si="366"/>
        <v>305</v>
      </c>
      <c r="AF4681" s="35">
        <f t="shared" si="367"/>
        <v>425</v>
      </c>
      <c r="AG4681" s="17" t="str">
        <f t="shared" si="368"/>
        <v>1 anos 1 meses 28 dias</v>
      </c>
    </row>
    <row r="4682" spans="1:33" ht="11.25" customHeight="1" x14ac:dyDescent="0.2">
      <c r="A4682" s="10" t="s">
        <v>9</v>
      </c>
      <c r="B4682" s="10" t="s">
        <v>13</v>
      </c>
      <c r="C4682" s="11" t="s">
        <v>17</v>
      </c>
      <c r="D4682" s="36">
        <v>2021</v>
      </c>
      <c r="E4682" s="13" t="s">
        <v>157</v>
      </c>
      <c r="F4682" s="10" t="s">
        <v>158</v>
      </c>
      <c r="G4682" s="83" t="s">
        <v>3920</v>
      </c>
      <c r="H4682" s="84" t="s">
        <v>3921</v>
      </c>
      <c r="I4682" s="13" t="s">
        <v>3922</v>
      </c>
      <c r="J4682" s="14" t="s">
        <v>1302</v>
      </c>
      <c r="K4682" s="13" t="s">
        <v>29</v>
      </c>
      <c r="L4682" s="25" t="s">
        <v>30</v>
      </c>
      <c r="M4682" s="7" t="s">
        <v>9427</v>
      </c>
      <c r="N4682" s="26" t="s">
        <v>4113</v>
      </c>
      <c r="O4682" s="27"/>
      <c r="P4682" s="26" t="s">
        <v>2517</v>
      </c>
      <c r="Q4682" s="26" t="s">
        <v>2522</v>
      </c>
      <c r="R4682" s="31">
        <v>36432</v>
      </c>
      <c r="S4682" s="31">
        <v>44323</v>
      </c>
      <c r="T4682" s="31">
        <v>44440</v>
      </c>
      <c r="U4682" s="31"/>
      <c r="V4682" s="31"/>
      <c r="W4682" s="31"/>
      <c r="X4682" s="17"/>
      <c r="Y4682" s="17"/>
      <c r="Z4682" s="31"/>
      <c r="AA4682" s="18">
        <f t="shared" ca="1" si="365"/>
        <v>26</v>
      </c>
      <c r="AB4682" s="19" t="s">
        <v>7878</v>
      </c>
      <c r="AC4682" s="35" t="str">
        <f t="shared" si="369"/>
        <v>0 anos 3 meses 25 dias</v>
      </c>
      <c r="AD4682" s="35" t="str">
        <f ca="1">IF(AND(V4682="",T4682&lt;TODAY()),"Contrato Encerrado",IF(AND(V4682="",T4682&gt;TODAY()),DATEDIF(TODAY(),T4682,"Y")&amp;" anos"&amp;" "&amp;DATEDIF(TODAY(),T4682,"YM")&amp;" meses"&amp;" "&amp;DATEDIF(TODAY(),T4682,"MD")&amp;" dias",IF(AND(X4682="",V4682&lt;TODAY()),"Contrato Encerrado",IF(AND(X4682="",V4682&gt;TODAY()),DATEDIF(TODAY(),V4682,"Y")&amp;" anos"&amp;" "&amp;DATEDIF(TODAY(),V4682,"YM")&amp;" meses"&amp;" "&amp;DATEDIF(TODAY(),V4682,"MD")&amp;" dias",IF(AND(Z4682="",X4682&lt;TODAY()),"Contrato Encerrado",IF(AND(Z4682="",X4682&gt;TODAY()),DATEDIF(TODAY(),X4682,"Y")&amp;" anos"&amp;" "&amp;DATEDIF(TODAY(),X4682,"YM")&amp;" meses"&amp;" "&amp;DATEDIF(TODAY(),X4682,"MD")&amp;" dias",IF(AND(Z4682&lt;&gt;””,Z4682&lt;TODAY()),"Contrato Encerrado",IF(AND(Z4682&lt;&gt;"",Z4682&gt;TODAY()),DATEDIF(TODAY(),Z4682,"Y")&amp;" anos"&amp;" "&amp;DATEDIF(TODAY(),Z4682,"YM")&amp;" meses"&amp;" "&amp;DATEDIF(TODAY(),Z4682,"MD")&amp;" dias"))))))))</f>
        <v>Contrato Encerrado</v>
      </c>
      <c r="AE4682" s="35">
        <f t="shared" si="366"/>
        <v>117</v>
      </c>
      <c r="AF4682" s="35">
        <f t="shared" si="367"/>
        <v>613</v>
      </c>
      <c r="AG4682" s="17" t="str">
        <f t="shared" si="368"/>
        <v>1 anos 8 meses 4 dias</v>
      </c>
    </row>
    <row r="4683" spans="1:33" ht="11.25" customHeight="1" x14ac:dyDescent="0.2">
      <c r="A4683" s="8" t="s">
        <v>9</v>
      </c>
      <c r="B4683" s="8" t="s">
        <v>13</v>
      </c>
      <c r="C4683" s="22" t="s">
        <v>20</v>
      </c>
      <c r="D4683" s="37">
        <v>2024</v>
      </c>
      <c r="E4683" s="12" t="s">
        <v>1111</v>
      </c>
      <c r="F4683" s="8" t="s">
        <v>1112</v>
      </c>
      <c r="G4683" s="77" t="s">
        <v>13966</v>
      </c>
      <c r="H4683" s="78" t="s">
        <v>13967</v>
      </c>
      <c r="I4683" s="14" t="s">
        <v>13968</v>
      </c>
      <c r="J4683" s="14" t="s">
        <v>14943</v>
      </c>
      <c r="K4683" s="14" t="s">
        <v>29</v>
      </c>
      <c r="L4683" s="15" t="s">
        <v>30</v>
      </c>
      <c r="M4683" s="7" t="s">
        <v>9427</v>
      </c>
      <c r="N4683" s="15" t="s">
        <v>2114</v>
      </c>
      <c r="O4683" s="15" t="s">
        <v>10152</v>
      </c>
      <c r="P4683" s="15" t="s">
        <v>2518</v>
      </c>
      <c r="Q4683" s="15" t="s">
        <v>2523</v>
      </c>
      <c r="R4683" s="20">
        <v>36043</v>
      </c>
      <c r="S4683" s="20">
        <v>45474</v>
      </c>
      <c r="T4683" s="20">
        <v>45838</v>
      </c>
      <c r="U4683" s="20"/>
      <c r="V4683" s="20"/>
      <c r="W4683" s="20"/>
      <c r="X4683" s="17"/>
      <c r="Y4683" s="17"/>
      <c r="Z4683" s="20"/>
      <c r="AA4683" s="18">
        <f t="shared" ca="1" si="365"/>
        <v>27</v>
      </c>
      <c r="AB4683" s="15" t="s">
        <v>7878</v>
      </c>
      <c r="AC4683" s="35" t="str">
        <f t="shared" si="369"/>
        <v>0 anos 11 meses 29 dias</v>
      </c>
      <c r="AD4683" s="35" t="str">
        <f ca="1">IF(AND(V4683="",T4683&lt;TODAY()),"Contrato Encerrado",IF(AND(V4683="",T4683&gt;TODAY()),DATEDIF(TODAY(),T4683,"Y")&amp;" anos"&amp;" "&amp;DATEDIF(TODAY(),T4683,"YM")&amp;" meses"&amp;" "&amp;DATEDIF(TODAY(),T4683,"MD")&amp;" dias",IF(AND(X4683="",V4683&lt;TODAY()),"Contrato Encerrado",IF(AND(X4683="",V4683&gt;TODAY()),DATEDIF(TODAY(),V4683,"Y")&amp;" anos"&amp;" "&amp;DATEDIF(TODAY(),V4683,"YM")&amp;" meses"&amp;" "&amp;DATEDIF(TODAY(),V4683,"MD")&amp;" dias",IF(AND(Z4683="",X4683&lt;TODAY()),"Contrato Encerrado",IF(AND(Z4683="",X4683&gt;TODAY()),DATEDIF(TODAY(),X4683,"Y")&amp;" anos"&amp;" "&amp;DATEDIF(TODAY(),X4683,"YM")&amp;" meses"&amp;" "&amp;DATEDIF(TODAY(),X4683,"MD")&amp;" dias",IF(AND(Z4683&lt;&gt;””,Z4683&lt;TODAY()),"Contrato Encerrado",IF(AND(Z4683&lt;&gt;"",Z4683&gt;TODAY()),DATEDIF(TODAY(),Z4683,"Y")&amp;" anos"&amp;" "&amp;DATEDIF(TODAY(),Z4683,"YM")&amp;" meses"&amp;" "&amp;DATEDIF(TODAY(),Z4683,"MD")&amp;" dias"))))))))</f>
        <v>Contrato Encerrado</v>
      </c>
      <c r="AE4683" s="35">
        <f t="shared" si="366"/>
        <v>364</v>
      </c>
      <c r="AF4683" s="35">
        <f t="shared" si="367"/>
        <v>366</v>
      </c>
      <c r="AG4683" s="17" t="str">
        <f t="shared" si="368"/>
        <v>0 anos 11 meses 31 dias</v>
      </c>
    </row>
    <row r="4684" spans="1:33" ht="11.25" customHeight="1" x14ac:dyDescent="0.2">
      <c r="A4684" s="8" t="s">
        <v>9</v>
      </c>
      <c r="B4684" s="8" t="s">
        <v>13</v>
      </c>
      <c r="C4684" s="22" t="s">
        <v>14</v>
      </c>
      <c r="D4684" s="37">
        <v>2024</v>
      </c>
      <c r="E4684" s="12" t="s">
        <v>1111</v>
      </c>
      <c r="F4684" s="8" t="s">
        <v>1112</v>
      </c>
      <c r="G4684" s="77" t="s">
        <v>11745</v>
      </c>
      <c r="H4684" s="78" t="s">
        <v>11746</v>
      </c>
      <c r="I4684" s="14" t="s">
        <v>11747</v>
      </c>
      <c r="J4684" s="14" t="s">
        <v>14943</v>
      </c>
      <c r="K4684" s="14" t="s">
        <v>29</v>
      </c>
      <c r="L4684" s="15" t="s">
        <v>30</v>
      </c>
      <c r="M4684" s="7" t="s">
        <v>9427</v>
      </c>
      <c r="N4684" s="15" t="s">
        <v>2098</v>
      </c>
      <c r="O4684" s="15" t="s">
        <v>11748</v>
      </c>
      <c r="P4684" s="15" t="s">
        <v>2518</v>
      </c>
      <c r="Q4684" s="15" t="s">
        <v>2523</v>
      </c>
      <c r="R4684" s="20">
        <v>36860</v>
      </c>
      <c r="S4684" s="20">
        <v>45293</v>
      </c>
      <c r="T4684" s="70">
        <v>45412</v>
      </c>
      <c r="U4684" s="20"/>
      <c r="V4684" s="20"/>
      <c r="W4684" s="20"/>
      <c r="X4684" s="17"/>
      <c r="Y4684" s="17"/>
      <c r="Z4684" s="20"/>
      <c r="AA4684" s="18">
        <f t="shared" ca="1" si="365"/>
        <v>24</v>
      </c>
      <c r="AB4684" s="15" t="s">
        <v>7878</v>
      </c>
      <c r="AC4684" s="35" t="str">
        <f t="shared" si="369"/>
        <v>0 anos 3 meses 28 dias</v>
      </c>
      <c r="AD4684" s="35" t="str">
        <f ca="1">IF(AND(V4684="",T4684&lt;TODAY()),"Contrato Encerrado",IF(AND(V4684="",T4684&gt;TODAY()),DATEDIF(TODAY(),T4684,"Y")&amp;" anos"&amp;" "&amp;DATEDIF(TODAY(),T4684,"YM")&amp;" meses"&amp;" "&amp;DATEDIF(TODAY(),T4684,"MD")&amp;" dias",IF(AND(X4684="",V4684&lt;TODAY()),"Contrato Encerrado",IF(AND(X4684="",V4684&gt;TODAY()),DATEDIF(TODAY(),V4684,"Y")&amp;" anos"&amp;" "&amp;DATEDIF(TODAY(),V4684,"YM")&amp;" meses"&amp;" "&amp;DATEDIF(TODAY(),V4684,"MD")&amp;" dias",IF(AND(Z4684="",X4684&lt;TODAY()),"Contrato Encerrado",IF(AND(Z4684="",X4684&gt;TODAY()),DATEDIF(TODAY(),X4684,"Y")&amp;" anos"&amp;" "&amp;DATEDIF(TODAY(),X4684,"YM")&amp;" meses"&amp;" "&amp;DATEDIF(TODAY(),X4684,"MD")&amp;" dias",IF(AND(Z4684&lt;&gt;””,Z4684&lt;TODAY()),"Contrato Encerrado",IF(AND(Z4684&lt;&gt;"",Z4684&gt;TODAY()),DATEDIF(TODAY(),Z4684,"Y")&amp;" anos"&amp;" "&amp;DATEDIF(TODAY(),Z4684,"YM")&amp;" meses"&amp;" "&amp;DATEDIF(TODAY(),Z4684,"MD")&amp;" dias"))))))))</f>
        <v>Contrato Encerrado</v>
      </c>
      <c r="AE4684" s="35">
        <f t="shared" si="366"/>
        <v>119</v>
      </c>
      <c r="AF4684" s="35">
        <f t="shared" si="367"/>
        <v>611</v>
      </c>
      <c r="AG4684" s="17" t="str">
        <f t="shared" si="368"/>
        <v>1 anos 8 meses 2 dias</v>
      </c>
    </row>
    <row r="4685" spans="1:33" ht="11.25" customHeight="1" x14ac:dyDescent="0.2">
      <c r="A4685" s="141" t="s">
        <v>9</v>
      </c>
      <c r="B4685" s="142" t="s">
        <v>13</v>
      </c>
      <c r="C4685" s="143" t="s">
        <v>22</v>
      </c>
      <c r="D4685" s="144">
        <v>2022</v>
      </c>
      <c r="E4685" s="145" t="s">
        <v>307</v>
      </c>
      <c r="F4685" s="141" t="s">
        <v>308</v>
      </c>
      <c r="G4685" s="146" t="s">
        <v>498</v>
      </c>
      <c r="H4685" s="147" t="s">
        <v>499</v>
      </c>
      <c r="I4685" s="148" t="s">
        <v>500</v>
      </c>
      <c r="J4685" s="14" t="s">
        <v>14943</v>
      </c>
      <c r="K4685" s="148" t="s">
        <v>29</v>
      </c>
      <c r="L4685" s="149" t="s">
        <v>30</v>
      </c>
      <c r="M4685" s="7" t="s">
        <v>9427</v>
      </c>
      <c r="N4685" s="150" t="s">
        <v>2115</v>
      </c>
      <c r="O4685" s="150"/>
      <c r="P4685" s="150" t="s">
        <v>2517</v>
      </c>
      <c r="Q4685" s="150" t="s">
        <v>2522</v>
      </c>
      <c r="R4685" s="151">
        <v>36425</v>
      </c>
      <c r="S4685" s="151">
        <v>44326</v>
      </c>
      <c r="T4685" s="151">
        <v>45071</v>
      </c>
      <c r="U4685" s="151"/>
      <c r="V4685" s="151"/>
      <c r="W4685" s="151"/>
      <c r="X4685" s="17"/>
      <c r="Y4685" s="17"/>
      <c r="Z4685" s="151"/>
      <c r="AA4685" s="152">
        <f t="shared" ca="1" si="365"/>
        <v>26</v>
      </c>
      <c r="AB4685" s="153" t="s">
        <v>7878</v>
      </c>
      <c r="AC4685" s="35" t="str">
        <f t="shared" si="369"/>
        <v>2 anos 0 meses 15 dias</v>
      </c>
      <c r="AD4685" s="132" t="str">
        <f ca="1">IF(AND(V4685="",T4685&lt;TODAY()),"Contrato Encerrado",IF(AND(V4685="",T4685&gt;TODAY()),DATEDIF(TODAY(),T4685,"Y")&amp;" anos"&amp;" "&amp;DATEDIF(TODAY(),T4685,"YM")&amp;" meses"&amp;" "&amp;DATEDIF(TODAY(),T4685,"MD")&amp;" dias",IF(AND(X4685="",V4685&lt;TODAY()),"Contrato Encerrado",IF(AND(X4685="",V4685&gt;TODAY()),DATEDIF(TODAY(),V4685,"Y")&amp;" anos"&amp;" "&amp;DATEDIF(TODAY(),V4685,"YM")&amp;" meses"&amp;" "&amp;DATEDIF(TODAY(),V4685,"MD")&amp;" dias",IF(AND(Z4685="",X4685&lt;TODAY()),"Contrato Encerrado",IF(AND(Z4685="",X4685&gt;TODAY()),DATEDIF(TODAY(),X4685,"Y")&amp;" anos"&amp;" "&amp;DATEDIF(TODAY(),X4685,"YM")&amp;" meses"&amp;" "&amp;DATEDIF(TODAY(),X4685,"MD")&amp;" dias",IF(AND(Z4685&lt;&gt;””,Z4685&lt;TODAY()),"Contrato Encerrado",IF(AND(Z4685&lt;&gt;"",Z4685&gt;TODAY()),DATEDIF(TODAY(),Z4685,"Y")&amp;" anos"&amp;" "&amp;DATEDIF(TODAY(),Z4685,"YM")&amp;" meses"&amp;" "&amp;DATEDIF(TODAY(),Z4685,"MD")&amp;" dias"))))))))</f>
        <v>Contrato Encerrado</v>
      </c>
      <c r="AE4685" s="132">
        <f t="shared" si="366"/>
        <v>745</v>
      </c>
      <c r="AF4685" s="132">
        <f t="shared" si="367"/>
        <v>-15</v>
      </c>
      <c r="AG4685" s="133" t="str">
        <f t="shared" si="368"/>
        <v>ESTÁGIO COMPLETOU 2 ANOS</v>
      </c>
    </row>
    <row r="4686" spans="1:33" ht="11.25" customHeight="1" x14ac:dyDescent="0.2">
      <c r="A4686" s="8" t="s">
        <v>9</v>
      </c>
      <c r="B4686" s="10" t="s">
        <v>13</v>
      </c>
      <c r="C4686" s="11" t="s">
        <v>22</v>
      </c>
      <c r="D4686" s="36">
        <v>2022</v>
      </c>
      <c r="E4686" s="12" t="s">
        <v>1111</v>
      </c>
      <c r="F4686" s="8" t="s">
        <v>1112</v>
      </c>
      <c r="G4686" s="77" t="s">
        <v>2587</v>
      </c>
      <c r="H4686" s="78" t="s">
        <v>2588</v>
      </c>
      <c r="I4686" s="14" t="s">
        <v>2589</v>
      </c>
      <c r="J4686" s="14" t="s">
        <v>14943</v>
      </c>
      <c r="K4686" s="14" t="s">
        <v>29</v>
      </c>
      <c r="L4686" s="15" t="s">
        <v>30</v>
      </c>
      <c r="M4686" s="7" t="s">
        <v>9427</v>
      </c>
      <c r="N4686" s="16" t="s">
        <v>2115</v>
      </c>
      <c r="O4686" s="16"/>
      <c r="P4686" s="16" t="s">
        <v>2518</v>
      </c>
      <c r="Q4686" s="16" t="s">
        <v>2523</v>
      </c>
      <c r="R4686" s="31">
        <v>36014</v>
      </c>
      <c r="S4686" s="31">
        <v>44795</v>
      </c>
      <c r="T4686" s="31">
        <v>45525</v>
      </c>
      <c r="U4686" s="31"/>
      <c r="V4686" s="31"/>
      <c r="W4686" s="31"/>
      <c r="X4686" s="17"/>
      <c r="Y4686" s="17"/>
      <c r="Z4686" s="31"/>
      <c r="AA4686" s="18">
        <f t="shared" ca="1" si="365"/>
        <v>27</v>
      </c>
      <c r="AB4686" s="19" t="s">
        <v>7878</v>
      </c>
      <c r="AC4686" s="35" t="str">
        <f t="shared" si="369"/>
        <v>1 anos 11 meses 30 dias</v>
      </c>
      <c r="AD4686" s="35" t="str">
        <f ca="1">IF(AND(V4686="",T4686&lt;TODAY()),"Contrato Encerrado",IF(AND(V4686="",T4686&gt;TODAY()),DATEDIF(TODAY(),T4686,"Y")&amp;" anos"&amp;" "&amp;DATEDIF(TODAY(),T4686,"YM")&amp;" meses"&amp;" "&amp;DATEDIF(TODAY(),T4686,"MD")&amp;" dias",IF(AND(X4686="",V4686&lt;TODAY()),"Contrato Encerrado",IF(AND(X4686="",V4686&gt;TODAY()),DATEDIF(TODAY(),V4686,"Y")&amp;" anos"&amp;" "&amp;DATEDIF(TODAY(),V4686,"YM")&amp;" meses"&amp;" "&amp;DATEDIF(TODAY(),V4686,"MD")&amp;" dias",IF(AND(Z4686="",X4686&lt;TODAY()),"Contrato Encerrado",IF(AND(Z4686="",X4686&gt;TODAY()),DATEDIF(TODAY(),X4686,"Y")&amp;" anos"&amp;" "&amp;DATEDIF(TODAY(),X4686,"YM")&amp;" meses"&amp;" "&amp;DATEDIF(TODAY(),X4686,"MD")&amp;" dias",IF(AND(Z4686&lt;&gt;””,Z4686&lt;TODAY()),"Contrato Encerrado",IF(AND(Z4686&lt;&gt;"",Z4686&gt;TODAY()),DATEDIF(TODAY(),Z4686,"Y")&amp;" anos"&amp;" "&amp;DATEDIF(TODAY(),Z4686,"YM")&amp;" meses"&amp;" "&amp;DATEDIF(TODAY(),Z4686,"MD")&amp;" dias"))))))))</f>
        <v>Contrato Encerrado</v>
      </c>
      <c r="AE4686" s="35">
        <f t="shared" si="366"/>
        <v>730</v>
      </c>
      <c r="AF4686" s="35">
        <f t="shared" si="367"/>
        <v>0</v>
      </c>
      <c r="AG4686" s="17" t="str">
        <f t="shared" si="368"/>
        <v>ESTÁGIO COMPLETOU 2 ANOS</v>
      </c>
    </row>
    <row r="4687" spans="1:33" ht="11.25" customHeight="1" x14ac:dyDescent="0.2">
      <c r="A4687" s="8" t="s">
        <v>9</v>
      </c>
      <c r="B4687" s="8" t="s">
        <v>13</v>
      </c>
      <c r="C4687" s="22" t="s">
        <v>25</v>
      </c>
      <c r="D4687" s="37">
        <v>2023</v>
      </c>
      <c r="E4687" s="12" t="s">
        <v>157</v>
      </c>
      <c r="F4687" s="8" t="s">
        <v>158</v>
      </c>
      <c r="G4687" s="77" t="s">
        <v>10911</v>
      </c>
      <c r="H4687" s="78" t="s">
        <v>10912</v>
      </c>
      <c r="I4687" s="14" t="s">
        <v>10913</v>
      </c>
      <c r="J4687" s="14" t="s">
        <v>14943</v>
      </c>
      <c r="K4687" s="14" t="s">
        <v>29</v>
      </c>
      <c r="L4687" s="15" t="s">
        <v>30</v>
      </c>
      <c r="M4687" s="7" t="s">
        <v>9427</v>
      </c>
      <c r="N4687" s="15" t="s">
        <v>6135</v>
      </c>
      <c r="O4687" s="15" t="s">
        <v>7914</v>
      </c>
      <c r="P4687" s="15" t="s">
        <v>2518</v>
      </c>
      <c r="Q4687" s="15" t="s">
        <v>2521</v>
      </c>
      <c r="R4687" s="20">
        <v>37708</v>
      </c>
      <c r="S4687" s="30">
        <v>45237</v>
      </c>
      <c r="T4687" s="30">
        <v>45838</v>
      </c>
      <c r="U4687" s="20"/>
      <c r="V4687" s="20"/>
      <c r="W4687" s="20"/>
      <c r="X4687" s="17"/>
      <c r="Y4687" s="17"/>
      <c r="Z4687" s="20"/>
      <c r="AA4687" s="18">
        <f t="shared" ca="1" si="365"/>
        <v>22</v>
      </c>
      <c r="AB4687" s="15" t="s">
        <v>7878</v>
      </c>
      <c r="AC4687" s="35" t="str">
        <f t="shared" si="369"/>
        <v>1 anos 7 meses 23 dias</v>
      </c>
      <c r="AD4687" s="35" t="str">
        <f ca="1">IF(AND(V4687="",T4687&lt;TODAY()),"Contrato Encerrado",IF(AND(V4687="",T4687&gt;TODAY()),DATEDIF(TODAY(),T4687,"Y")&amp;" anos"&amp;" "&amp;DATEDIF(TODAY(),T4687,"YM")&amp;" meses"&amp;" "&amp;DATEDIF(TODAY(),T4687,"MD")&amp;" dias",IF(AND(X4687="",V4687&lt;TODAY()),"Contrato Encerrado",IF(AND(X4687="",V4687&gt;TODAY()),DATEDIF(TODAY(),V4687,"Y")&amp;" anos"&amp;" "&amp;DATEDIF(TODAY(),V4687,"YM")&amp;" meses"&amp;" "&amp;DATEDIF(TODAY(),V4687,"MD")&amp;" dias",IF(AND(Z4687="",X4687&lt;TODAY()),"Contrato Encerrado",IF(AND(Z4687="",X4687&gt;TODAY()),DATEDIF(TODAY(),X4687,"Y")&amp;" anos"&amp;" "&amp;DATEDIF(TODAY(),X4687,"YM")&amp;" meses"&amp;" "&amp;DATEDIF(TODAY(),X4687,"MD")&amp;" dias",IF(AND(Z4687&lt;&gt;””,Z4687&lt;TODAY()),"Contrato Encerrado",IF(AND(Z4687&lt;&gt;"",Z4687&gt;TODAY()),DATEDIF(TODAY(),Z4687,"Y")&amp;" anos"&amp;" "&amp;DATEDIF(TODAY(),Z4687,"YM")&amp;" meses"&amp;" "&amp;DATEDIF(TODAY(),Z4687,"MD")&amp;" dias"))))))))</f>
        <v>Contrato Encerrado</v>
      </c>
      <c r="AE4687" s="35">
        <f t="shared" si="366"/>
        <v>601</v>
      </c>
      <c r="AF4687" s="35">
        <f t="shared" si="367"/>
        <v>129</v>
      </c>
      <c r="AG4687" s="17" t="str">
        <f t="shared" si="368"/>
        <v>0 anos 4 meses 8 dias</v>
      </c>
    </row>
    <row r="4688" spans="1:33" ht="11.25" customHeight="1" x14ac:dyDescent="0.2">
      <c r="A4688" s="8" t="s">
        <v>9</v>
      </c>
      <c r="B4688" s="8" t="s">
        <v>13</v>
      </c>
      <c r="C4688" s="22" t="s">
        <v>14</v>
      </c>
      <c r="D4688" s="37">
        <v>2024</v>
      </c>
      <c r="E4688" s="12" t="s">
        <v>79</v>
      </c>
      <c r="F4688" s="8" t="s">
        <v>80</v>
      </c>
      <c r="G4688" s="77" t="s">
        <v>11749</v>
      </c>
      <c r="H4688" s="78" t="s">
        <v>11750</v>
      </c>
      <c r="I4688" s="14" t="s">
        <v>11751</v>
      </c>
      <c r="J4688" s="14" t="s">
        <v>14943</v>
      </c>
      <c r="K4688" s="14" t="s">
        <v>29</v>
      </c>
      <c r="L4688" s="15" t="s">
        <v>30</v>
      </c>
      <c r="M4688" s="7" t="s">
        <v>9427</v>
      </c>
      <c r="N4688" s="15" t="s">
        <v>2102</v>
      </c>
      <c r="O4688" s="15" t="s">
        <v>7896</v>
      </c>
      <c r="P4688" s="15" t="s">
        <v>2518</v>
      </c>
      <c r="Q4688" s="15" t="s">
        <v>2523</v>
      </c>
      <c r="R4688" s="20">
        <v>33965</v>
      </c>
      <c r="S4688" s="20">
        <v>45323</v>
      </c>
      <c r="T4688" s="20">
        <v>45656</v>
      </c>
      <c r="U4688" s="20"/>
      <c r="V4688" s="20"/>
      <c r="W4688" s="20"/>
      <c r="X4688" s="17"/>
      <c r="Y4688" s="17"/>
      <c r="Z4688" s="20"/>
      <c r="AA4688" s="18">
        <f t="shared" ca="1" si="365"/>
        <v>32</v>
      </c>
      <c r="AB4688" s="15" t="s">
        <v>7877</v>
      </c>
      <c r="AC4688" s="35" t="str">
        <f t="shared" si="369"/>
        <v>0 anos 10 meses 29 dias</v>
      </c>
      <c r="AD4688" s="35" t="str">
        <f ca="1">IF(AND(V4688="",T4688&lt;TODAY()),"Contrato Encerrado",IF(AND(V4688="",T4688&gt;TODAY()),DATEDIF(TODAY(),T4688,"Y")&amp;" anos"&amp;" "&amp;DATEDIF(TODAY(),T4688,"YM")&amp;" meses"&amp;" "&amp;DATEDIF(TODAY(),T4688,"MD")&amp;" dias",IF(AND(X4688="",V4688&lt;TODAY()),"Contrato Encerrado",IF(AND(X4688="",V4688&gt;TODAY()),DATEDIF(TODAY(),V4688,"Y")&amp;" anos"&amp;" "&amp;DATEDIF(TODAY(),V4688,"YM")&amp;" meses"&amp;" "&amp;DATEDIF(TODAY(),V4688,"MD")&amp;" dias",IF(AND(Z4688="",X4688&lt;TODAY()),"Contrato Encerrado",IF(AND(Z4688="",X4688&gt;TODAY()),DATEDIF(TODAY(),X4688,"Y")&amp;" anos"&amp;" "&amp;DATEDIF(TODAY(),X4688,"YM")&amp;" meses"&amp;" "&amp;DATEDIF(TODAY(),X4688,"MD")&amp;" dias",IF(AND(Z4688&lt;&gt;””,Z4688&lt;TODAY()),"Contrato Encerrado",IF(AND(Z4688&lt;&gt;"",Z4688&gt;TODAY()),DATEDIF(TODAY(),Z4688,"Y")&amp;" anos"&amp;" "&amp;DATEDIF(TODAY(),Z4688,"YM")&amp;" meses"&amp;" "&amp;DATEDIF(TODAY(),Z4688,"MD")&amp;" dias"))))))))</f>
        <v>Contrato Encerrado</v>
      </c>
      <c r="AE4688" s="35">
        <f t="shared" si="366"/>
        <v>333</v>
      </c>
      <c r="AF4688" s="35">
        <f t="shared" si="367"/>
        <v>397</v>
      </c>
      <c r="AG4688" s="17" t="str">
        <f t="shared" si="368"/>
        <v>1 anos 0 meses 31 dias</v>
      </c>
    </row>
    <row r="4689" spans="1:33" ht="11.25" customHeight="1" x14ac:dyDescent="0.2">
      <c r="A4689" s="8" t="s">
        <v>9</v>
      </c>
      <c r="B4689" s="8" t="s">
        <v>13</v>
      </c>
      <c r="C4689" s="22" t="s">
        <v>22</v>
      </c>
      <c r="D4689" s="35">
        <v>2025</v>
      </c>
      <c r="E4689" s="12" t="s">
        <v>1708</v>
      </c>
      <c r="F4689" s="8" t="s">
        <v>1709</v>
      </c>
      <c r="G4689" s="14" t="s">
        <v>18148</v>
      </c>
      <c r="H4689" s="8" t="s">
        <v>18149</v>
      </c>
      <c r="I4689" s="14" t="s">
        <v>17857</v>
      </c>
      <c r="J4689" s="14" t="s">
        <v>10</v>
      </c>
      <c r="K4689" s="14" t="s">
        <v>29</v>
      </c>
      <c r="L4689" s="15" t="s">
        <v>81</v>
      </c>
      <c r="M4689" s="7" t="s">
        <v>16173</v>
      </c>
      <c r="N4689" s="15" t="s">
        <v>17548</v>
      </c>
      <c r="O4689" s="15" t="s">
        <v>17672</v>
      </c>
      <c r="P4689" s="15" t="s">
        <v>2518</v>
      </c>
      <c r="Q4689" s="15" t="s">
        <v>2523</v>
      </c>
      <c r="R4689" s="20">
        <v>39330</v>
      </c>
      <c r="S4689" s="20">
        <v>45908</v>
      </c>
      <c r="T4689" s="20">
        <v>46022</v>
      </c>
      <c r="U4689" s="21"/>
      <c r="V4689" s="15"/>
      <c r="W4689" s="35"/>
      <c r="X4689" s="17"/>
      <c r="Y4689" s="17"/>
      <c r="Z4689" s="183"/>
      <c r="AA4689" s="21">
        <f t="shared" ca="1" si="365"/>
        <v>18</v>
      </c>
      <c r="AB4689" s="35" t="s">
        <v>7878</v>
      </c>
      <c r="AC4689" s="35" t="str">
        <f t="shared" si="369"/>
        <v>0 anos 3 meses 23 dias</v>
      </c>
      <c r="AD4689" s="35" t="str">
        <f ca="1">IF(AND(V4689="",T4689&lt;TODAY()),"Contrato Encerrado",IF(AND(V4689="",T4689&gt;TODAY()),DATEDIF(TODAY(),T4689,"Y")&amp;" anos"&amp;" "&amp;DATEDIF(TODAY(),T4689,"YM")&amp;" meses"&amp;" "&amp;DATEDIF(TODAY(),T4689,"MD")&amp;" dias",IF(AND(X4689="",V4689&lt;TODAY()),"Contrato Encerrado",IF(AND(X4689="",V4689&gt;TODAY()),DATEDIF(TODAY(),V4689,"Y")&amp;" anos"&amp;" "&amp;DATEDIF(TODAY(),V4689,"YM")&amp;" meses"&amp;" "&amp;DATEDIF(TODAY(),V4689,"MD")&amp;" dias",IF(AND(Z4689="",X4689&lt;TODAY()),"Contrato Encerrado",IF(AND(Z4689="",X4689&gt;TODAY()),DATEDIF(TODAY(),X4689,"Y")&amp;" anos"&amp;" "&amp;DATEDIF(TODAY(),X4689,"YM")&amp;" meses"&amp;" "&amp;DATEDIF(TODAY(),X4689,"MD")&amp;" dias",IF(AND(Z4689&lt;&gt;””,Z4689&lt;TODAY()),"Contrato Encerrado",IF(AND(Z4689&lt;&gt;"",Z4689&gt;TODAY()),DATEDIF(TODAY(),Z4689,"Y")&amp;" anos"&amp;" "&amp;DATEDIF(TODAY(),Z4689,"YM")&amp;" meses"&amp;" "&amp;DATEDIF(TODAY(),Z4689,"MD")&amp;" dias"))))))))</f>
        <v>0 anos 2 meses 24 dias</v>
      </c>
      <c r="AE4689" s="35">
        <f t="shared" si="366"/>
        <v>114</v>
      </c>
      <c r="AF4689" s="35">
        <f t="shared" si="367"/>
        <v>616</v>
      </c>
      <c r="AG4689" s="17" t="str">
        <f t="shared" si="368"/>
        <v>1 anos 8 meses 7 dias</v>
      </c>
    </row>
    <row r="4690" spans="1:33" ht="11.25" customHeight="1" x14ac:dyDescent="0.2">
      <c r="A4690" s="8" t="s">
        <v>9</v>
      </c>
      <c r="B4690" s="8" t="s">
        <v>13</v>
      </c>
      <c r="C4690" s="22" t="s">
        <v>21</v>
      </c>
      <c r="D4690" s="35">
        <v>2025</v>
      </c>
      <c r="E4690" s="12" t="s">
        <v>157</v>
      </c>
      <c r="F4690" s="8" t="s">
        <v>158</v>
      </c>
      <c r="G4690" s="14" t="s">
        <v>17729</v>
      </c>
      <c r="H4690" s="8" t="s">
        <v>17730</v>
      </c>
      <c r="I4690" s="14" t="s">
        <v>17062</v>
      </c>
      <c r="J4690" s="14" t="s">
        <v>10</v>
      </c>
      <c r="K4690" s="14" t="s">
        <v>29</v>
      </c>
      <c r="L4690" s="15" t="s">
        <v>81</v>
      </c>
      <c r="M4690" s="7" t="s">
        <v>16173</v>
      </c>
      <c r="N4690" s="15" t="s">
        <v>4113</v>
      </c>
      <c r="O4690" s="15" t="s">
        <v>17731</v>
      </c>
      <c r="P4690" s="15" t="s">
        <v>2518</v>
      </c>
      <c r="Q4690" s="15" t="s">
        <v>4109</v>
      </c>
      <c r="R4690" s="20">
        <v>39379</v>
      </c>
      <c r="S4690" s="20">
        <v>45862</v>
      </c>
      <c r="T4690" s="20">
        <v>46022</v>
      </c>
      <c r="U4690" s="20"/>
      <c r="V4690" s="20"/>
      <c r="W4690" s="20"/>
      <c r="X4690" s="17"/>
      <c r="Y4690" s="17"/>
      <c r="Z4690" s="20"/>
      <c r="AA4690" s="21">
        <f t="shared" ca="1" si="365"/>
        <v>17</v>
      </c>
      <c r="AB4690" s="20" t="s">
        <v>7878</v>
      </c>
      <c r="AC4690" s="35" t="str">
        <f t="shared" si="369"/>
        <v>0 anos 5 meses 7 dias</v>
      </c>
      <c r="AD4690" s="35" t="str">
        <f ca="1">IF(AND(V4690="",T4690&lt;TODAY()),"Contrato Encerrado",IF(AND(V4690="",T4690&gt;TODAY()),DATEDIF(TODAY(),T4690,"Y")&amp;" anos"&amp;" "&amp;DATEDIF(TODAY(),T4690,"YM")&amp;" meses"&amp;" "&amp;DATEDIF(TODAY(),T4690,"MD")&amp;" dias",IF(AND(X4690="",V4690&lt;TODAY()),"Contrato Encerrado",IF(AND(X4690="",V4690&gt;TODAY()),DATEDIF(TODAY(),V4690,"Y")&amp;" anos"&amp;" "&amp;DATEDIF(TODAY(),V4690,"YM")&amp;" meses"&amp;" "&amp;DATEDIF(TODAY(),V4690,"MD")&amp;" dias",IF(AND(Z4690="",X4690&lt;TODAY()),"Contrato Encerrado",IF(AND(Z4690="",X4690&gt;TODAY()),DATEDIF(TODAY(),X4690,"Y")&amp;" anos"&amp;" "&amp;DATEDIF(TODAY(),X4690,"YM")&amp;" meses"&amp;" "&amp;DATEDIF(TODAY(),X4690,"MD")&amp;" dias",IF(AND(Z4690&lt;&gt;””,Z4690&lt;TODAY()),"Contrato Encerrado",IF(AND(Z4690&lt;&gt;"",Z4690&gt;TODAY()),DATEDIF(TODAY(),Z4690,"Y")&amp;" anos"&amp;" "&amp;DATEDIF(TODAY(),Z4690,"YM")&amp;" meses"&amp;" "&amp;DATEDIF(TODAY(),Z4690,"MD")&amp;" dias"))))))))</f>
        <v>0 anos 2 meses 24 dias</v>
      </c>
      <c r="AE4690" s="35">
        <f t="shared" si="366"/>
        <v>160</v>
      </c>
      <c r="AF4690" s="35">
        <f t="shared" si="367"/>
        <v>570</v>
      </c>
      <c r="AG4690" s="17" t="str">
        <f t="shared" si="368"/>
        <v>1 anos 6 meses 23 dias</v>
      </c>
    </row>
    <row r="4691" spans="1:33" ht="11.25" customHeight="1" x14ac:dyDescent="0.2">
      <c r="A4691" s="10" t="s">
        <v>9</v>
      </c>
      <c r="B4691" s="10" t="s">
        <v>13</v>
      </c>
      <c r="C4691" s="11" t="s">
        <v>16</v>
      </c>
      <c r="D4691" s="36">
        <v>2021</v>
      </c>
      <c r="E4691" s="13" t="s">
        <v>79</v>
      </c>
      <c r="F4691" s="10" t="s">
        <v>80</v>
      </c>
      <c r="G4691" s="83" t="s">
        <v>3923</v>
      </c>
      <c r="H4691" s="84" t="s">
        <v>3924</v>
      </c>
      <c r="I4691" s="13" t="s">
        <v>3925</v>
      </c>
      <c r="J4691" s="14" t="s">
        <v>1302</v>
      </c>
      <c r="K4691" s="13" t="s">
        <v>29</v>
      </c>
      <c r="L4691" s="25" t="s">
        <v>81</v>
      </c>
      <c r="M4691" s="7" t="s">
        <v>82</v>
      </c>
      <c r="N4691" s="26" t="s">
        <v>4113</v>
      </c>
      <c r="O4691" s="27"/>
      <c r="P4691" s="26" t="s">
        <v>2517</v>
      </c>
      <c r="Q4691" s="26" t="s">
        <v>2522</v>
      </c>
      <c r="R4691" s="31">
        <v>37476</v>
      </c>
      <c r="S4691" s="31">
        <v>44287</v>
      </c>
      <c r="T4691" s="31">
        <v>44562</v>
      </c>
      <c r="U4691" s="31"/>
      <c r="V4691" s="31"/>
      <c r="W4691" s="31"/>
      <c r="X4691" s="17"/>
      <c r="Y4691" s="17"/>
      <c r="Z4691" s="31"/>
      <c r="AA4691" s="18">
        <f t="shared" ca="1" si="365"/>
        <v>23</v>
      </c>
      <c r="AB4691" s="19" t="s">
        <v>7878</v>
      </c>
      <c r="AC4691" s="35" t="str">
        <f t="shared" si="369"/>
        <v>0 anos 9 meses 0 dias</v>
      </c>
      <c r="AD4691" s="35" t="str">
        <f ca="1">IF(AND(V4691="",T4691&lt;TODAY()),"Contrato Encerrado",IF(AND(V4691="",T4691&gt;TODAY()),DATEDIF(TODAY(),T4691,"Y")&amp;" anos"&amp;" "&amp;DATEDIF(TODAY(),T4691,"YM")&amp;" meses"&amp;" "&amp;DATEDIF(TODAY(),T4691,"MD")&amp;" dias",IF(AND(X4691="",V4691&lt;TODAY()),"Contrato Encerrado",IF(AND(X4691="",V4691&gt;TODAY()),DATEDIF(TODAY(),V4691,"Y")&amp;" anos"&amp;" "&amp;DATEDIF(TODAY(),V4691,"YM")&amp;" meses"&amp;" "&amp;DATEDIF(TODAY(),V4691,"MD")&amp;" dias",IF(AND(Z4691="",X4691&lt;TODAY()),"Contrato Encerrado",IF(AND(Z4691="",X4691&gt;TODAY()),DATEDIF(TODAY(),X4691,"Y")&amp;" anos"&amp;" "&amp;DATEDIF(TODAY(),X4691,"YM")&amp;" meses"&amp;" "&amp;DATEDIF(TODAY(),X4691,"MD")&amp;" dias",IF(AND(Z4691&lt;&gt;””,Z4691&lt;TODAY()),"Contrato Encerrado",IF(AND(Z4691&lt;&gt;"",Z4691&gt;TODAY()),DATEDIF(TODAY(),Z4691,"Y")&amp;" anos"&amp;" "&amp;DATEDIF(TODAY(),Z4691,"YM")&amp;" meses"&amp;" "&amp;DATEDIF(TODAY(),Z4691,"MD")&amp;" dias"))))))))</f>
        <v>Contrato Encerrado</v>
      </c>
      <c r="AE4691" s="35">
        <f t="shared" si="366"/>
        <v>275</v>
      </c>
      <c r="AF4691" s="35">
        <f t="shared" si="367"/>
        <v>455</v>
      </c>
      <c r="AG4691" s="17" t="str">
        <f t="shared" si="368"/>
        <v>1 anos 2 meses 30 dias</v>
      </c>
    </row>
    <row r="4692" spans="1:33" ht="11.25" customHeight="1" x14ac:dyDescent="0.2">
      <c r="A4692" s="8" t="s">
        <v>9</v>
      </c>
      <c r="B4692" s="8" t="s">
        <v>13</v>
      </c>
      <c r="C4692" s="22" t="s">
        <v>17</v>
      </c>
      <c r="D4692" s="37">
        <v>2023</v>
      </c>
      <c r="E4692" s="23" t="s">
        <v>1304</v>
      </c>
      <c r="F4692" s="8" t="s">
        <v>1305</v>
      </c>
      <c r="G4692" s="77" t="s">
        <v>7526</v>
      </c>
      <c r="H4692" s="78" t="s">
        <v>7527</v>
      </c>
      <c r="I4692" s="9" t="s">
        <v>7528</v>
      </c>
      <c r="J4692" s="67" t="s">
        <v>14943</v>
      </c>
      <c r="K4692" s="9" t="s">
        <v>29</v>
      </c>
      <c r="L4692" s="24" t="s">
        <v>30</v>
      </c>
      <c r="M4692" s="7" t="s">
        <v>9427</v>
      </c>
      <c r="N4692" s="24" t="s">
        <v>2110</v>
      </c>
      <c r="O4692" s="24"/>
      <c r="P4692" s="24" t="s">
        <v>2518</v>
      </c>
      <c r="Q4692" s="24" t="s">
        <v>2523</v>
      </c>
      <c r="R4692" s="17">
        <v>37366</v>
      </c>
      <c r="S4692" s="17">
        <v>45048</v>
      </c>
      <c r="T4692" s="31">
        <v>45657</v>
      </c>
      <c r="U4692" s="20"/>
      <c r="V4692" s="20"/>
      <c r="W4692" s="17"/>
      <c r="X4692" s="17"/>
      <c r="Y4692" s="17"/>
      <c r="Z4692" s="20"/>
      <c r="AA4692" s="18">
        <f t="shared" ca="1" si="365"/>
        <v>23</v>
      </c>
      <c r="AB4692" s="19" t="s">
        <v>7878</v>
      </c>
      <c r="AC4692" s="35" t="str">
        <f t="shared" si="369"/>
        <v>1 anos 7 meses 29 dias</v>
      </c>
      <c r="AD4692" s="35" t="str">
        <f ca="1">IF(AND(V4692="",T4692&lt;TODAY()),"Contrato Encerrado",IF(AND(V4692="",T4692&gt;TODAY()),DATEDIF(TODAY(),T4692,"Y")&amp;" anos"&amp;" "&amp;DATEDIF(TODAY(),T4692,"YM")&amp;" meses"&amp;" "&amp;DATEDIF(TODAY(),T4692,"MD")&amp;" dias",IF(AND(X4692="",V4692&lt;TODAY()),"Contrato Encerrado",IF(AND(X4692="",V4692&gt;TODAY()),DATEDIF(TODAY(),V4692,"Y")&amp;" anos"&amp;" "&amp;DATEDIF(TODAY(),V4692,"YM")&amp;" meses"&amp;" "&amp;DATEDIF(TODAY(),V4692,"MD")&amp;" dias",IF(AND(Z4692="",X4692&lt;TODAY()),"Contrato Encerrado",IF(AND(Z4692="",X4692&gt;TODAY()),DATEDIF(TODAY(),X4692,"Y")&amp;" anos"&amp;" "&amp;DATEDIF(TODAY(),X4692,"YM")&amp;" meses"&amp;" "&amp;DATEDIF(TODAY(),X4692,"MD")&amp;" dias",IF(AND(Z4692&lt;&gt;””,Z4692&lt;TODAY()),"Contrato Encerrado",IF(AND(Z4692&lt;&gt;"",Z4692&gt;TODAY()),DATEDIF(TODAY(),Z4692,"Y")&amp;" anos"&amp;" "&amp;DATEDIF(TODAY(),Z4692,"YM")&amp;" meses"&amp;" "&amp;DATEDIF(TODAY(),Z4692,"MD")&amp;" dias"))))))))</f>
        <v>Contrato Encerrado</v>
      </c>
      <c r="AE4692" s="35">
        <f t="shared" si="366"/>
        <v>609</v>
      </c>
      <c r="AF4692" s="35">
        <f t="shared" si="367"/>
        <v>121</v>
      </c>
      <c r="AG4692" s="17" t="str">
        <f t="shared" si="368"/>
        <v>0 anos 3 meses 30 dias</v>
      </c>
    </row>
    <row r="4693" spans="1:33" ht="11.25" customHeight="1" x14ac:dyDescent="0.2">
      <c r="A4693" s="8" t="s">
        <v>9</v>
      </c>
      <c r="B4693" s="8" t="s">
        <v>13</v>
      </c>
      <c r="C4693" s="22" t="s">
        <v>15</v>
      </c>
      <c r="D4693" s="37">
        <v>2024</v>
      </c>
      <c r="E4693" s="23" t="s">
        <v>157</v>
      </c>
      <c r="F4693" s="8" t="s">
        <v>158</v>
      </c>
      <c r="G4693" s="77" t="s">
        <v>12462</v>
      </c>
      <c r="H4693" s="78" t="s">
        <v>12463</v>
      </c>
      <c r="I4693" s="9" t="s">
        <v>12464</v>
      </c>
      <c r="J4693" s="14" t="s">
        <v>14943</v>
      </c>
      <c r="K4693" s="9" t="s">
        <v>29</v>
      </c>
      <c r="L4693" s="24" t="s">
        <v>81</v>
      </c>
      <c r="M4693" s="7" t="s">
        <v>82</v>
      </c>
      <c r="N4693" s="24" t="s">
        <v>4113</v>
      </c>
      <c r="O4693" s="24" t="s">
        <v>12465</v>
      </c>
      <c r="P4693" s="24" t="s">
        <v>2518</v>
      </c>
      <c r="Q4693" s="24" t="s">
        <v>4109</v>
      </c>
      <c r="R4693" s="29">
        <v>38723</v>
      </c>
      <c r="S4693" s="29">
        <v>45348</v>
      </c>
      <c r="T4693" s="29">
        <v>45657</v>
      </c>
      <c r="U4693" s="20"/>
      <c r="V4693" s="20"/>
      <c r="W4693" s="29"/>
      <c r="X4693" s="17"/>
      <c r="Y4693" s="17"/>
      <c r="Z4693" s="20"/>
      <c r="AA4693" s="18">
        <f t="shared" ca="1" si="365"/>
        <v>19</v>
      </c>
      <c r="AB4693" s="24" t="s">
        <v>7878</v>
      </c>
      <c r="AC4693" s="35" t="str">
        <f t="shared" si="369"/>
        <v>0 anos 10 meses 5 dias</v>
      </c>
      <c r="AD4693" s="35" t="str">
        <f ca="1">IF(AND(V4693="",T4693&lt;TODAY()),"Contrato Encerrado",IF(AND(V4693="",T4693&gt;TODAY()),DATEDIF(TODAY(),T4693,"Y")&amp;" anos"&amp;" "&amp;DATEDIF(TODAY(),T4693,"YM")&amp;" meses"&amp;" "&amp;DATEDIF(TODAY(),T4693,"MD")&amp;" dias",IF(AND(X4693="",V4693&lt;TODAY()),"Contrato Encerrado",IF(AND(X4693="",V4693&gt;TODAY()),DATEDIF(TODAY(),V4693,"Y")&amp;" anos"&amp;" "&amp;DATEDIF(TODAY(),V4693,"YM")&amp;" meses"&amp;" "&amp;DATEDIF(TODAY(),V4693,"MD")&amp;" dias",IF(AND(Z4693="",X4693&lt;TODAY()),"Contrato Encerrado",IF(AND(Z4693="",X4693&gt;TODAY()),DATEDIF(TODAY(),X4693,"Y")&amp;" anos"&amp;" "&amp;DATEDIF(TODAY(),X4693,"YM")&amp;" meses"&amp;" "&amp;DATEDIF(TODAY(),X4693,"MD")&amp;" dias",IF(AND(Z4693&lt;&gt;””,Z4693&lt;TODAY()),"Contrato Encerrado",IF(AND(Z4693&lt;&gt;"",Z4693&gt;TODAY()),DATEDIF(TODAY(),Z4693,"Y")&amp;" anos"&amp;" "&amp;DATEDIF(TODAY(),Z4693,"YM")&amp;" meses"&amp;" "&amp;DATEDIF(TODAY(),Z4693,"MD")&amp;" dias"))))))))</f>
        <v>Contrato Encerrado</v>
      </c>
      <c r="AE4693" s="35">
        <f t="shared" si="366"/>
        <v>309</v>
      </c>
      <c r="AF4693" s="35">
        <f t="shared" si="367"/>
        <v>421</v>
      </c>
      <c r="AG4693" s="17" t="str">
        <f t="shared" si="368"/>
        <v>1 anos 1 meses 24 dias</v>
      </c>
    </row>
    <row r="4694" spans="1:33" ht="11.25" customHeight="1" x14ac:dyDescent="0.2">
      <c r="A4694" s="8" t="s">
        <v>9</v>
      </c>
      <c r="B4694" s="8" t="s">
        <v>13</v>
      </c>
      <c r="C4694" s="22" t="s">
        <v>21</v>
      </c>
      <c r="D4694" s="37">
        <v>2023</v>
      </c>
      <c r="E4694" s="12" t="s">
        <v>157</v>
      </c>
      <c r="F4694" s="8" t="s">
        <v>158</v>
      </c>
      <c r="G4694" s="77" t="s">
        <v>9313</v>
      </c>
      <c r="H4694" s="78" t="s">
        <v>9314</v>
      </c>
      <c r="I4694" s="14" t="s">
        <v>9315</v>
      </c>
      <c r="J4694" s="14" t="s">
        <v>14943</v>
      </c>
      <c r="K4694" s="14" t="s">
        <v>29</v>
      </c>
      <c r="L4694" s="15" t="s">
        <v>30</v>
      </c>
      <c r="M4694" s="7" t="s">
        <v>9427</v>
      </c>
      <c r="N4694" s="15" t="s">
        <v>8997</v>
      </c>
      <c r="O4694" s="15" t="s">
        <v>7915</v>
      </c>
      <c r="P4694" s="15" t="s">
        <v>2518</v>
      </c>
      <c r="Q4694" s="15" t="s">
        <v>2521</v>
      </c>
      <c r="R4694" s="20">
        <v>33796</v>
      </c>
      <c r="S4694" s="20">
        <v>45141</v>
      </c>
      <c r="T4694" s="20">
        <v>45291</v>
      </c>
      <c r="U4694" s="20"/>
      <c r="V4694" s="20"/>
      <c r="W4694" s="20"/>
      <c r="X4694" s="17"/>
      <c r="Y4694" s="17"/>
      <c r="Z4694" s="20"/>
      <c r="AA4694" s="18">
        <f t="shared" ca="1" si="365"/>
        <v>33</v>
      </c>
      <c r="AB4694" s="21" t="s">
        <v>7878</v>
      </c>
      <c r="AC4694" s="35" t="str">
        <f t="shared" si="369"/>
        <v>0 anos 4 meses 28 dias</v>
      </c>
      <c r="AD4694" s="35" t="str">
        <f ca="1">IF(AND(V4694="",T4694&lt;TODAY()),"Contrato Encerrado",IF(AND(V4694="",T4694&gt;TODAY()),DATEDIF(TODAY(),T4694,"Y")&amp;" anos"&amp;" "&amp;DATEDIF(TODAY(),T4694,"YM")&amp;" meses"&amp;" "&amp;DATEDIF(TODAY(),T4694,"MD")&amp;" dias",IF(AND(X4694="",V4694&lt;TODAY()),"Contrato Encerrado",IF(AND(X4694="",V4694&gt;TODAY()),DATEDIF(TODAY(),V4694,"Y")&amp;" anos"&amp;" "&amp;DATEDIF(TODAY(),V4694,"YM")&amp;" meses"&amp;" "&amp;DATEDIF(TODAY(),V4694,"MD")&amp;" dias",IF(AND(Z4694="",X4694&lt;TODAY()),"Contrato Encerrado",IF(AND(Z4694="",X4694&gt;TODAY()),DATEDIF(TODAY(),X4694,"Y")&amp;" anos"&amp;" "&amp;DATEDIF(TODAY(),X4694,"YM")&amp;" meses"&amp;" "&amp;DATEDIF(TODAY(),X4694,"MD")&amp;" dias",IF(AND(Z4694&lt;&gt;””,Z4694&lt;TODAY()),"Contrato Encerrado",IF(AND(Z4694&lt;&gt;"",Z4694&gt;TODAY()),DATEDIF(TODAY(),Z4694,"Y")&amp;" anos"&amp;" "&amp;DATEDIF(TODAY(),Z4694,"YM")&amp;" meses"&amp;" "&amp;DATEDIF(TODAY(),Z4694,"MD")&amp;" dias"))))))))</f>
        <v>Contrato Encerrado</v>
      </c>
      <c r="AE4694" s="35">
        <f t="shared" si="366"/>
        <v>150</v>
      </c>
      <c r="AF4694" s="35">
        <f t="shared" si="367"/>
        <v>580</v>
      </c>
      <c r="AG4694" s="17" t="str">
        <f t="shared" si="368"/>
        <v>1 anos 7 meses 2 dias</v>
      </c>
    </row>
    <row r="4695" spans="1:33" ht="11.25" customHeight="1" x14ac:dyDescent="0.2">
      <c r="A4695" s="8" t="s">
        <v>9</v>
      </c>
      <c r="B4695" s="8" t="s">
        <v>13</v>
      </c>
      <c r="C4695" s="22" t="s">
        <v>16</v>
      </c>
      <c r="D4695" s="37">
        <v>2024</v>
      </c>
      <c r="E4695" s="12" t="s">
        <v>12611</v>
      </c>
      <c r="F4695" s="8" t="s">
        <v>12612</v>
      </c>
      <c r="G4695" s="77" t="s">
        <v>13072</v>
      </c>
      <c r="H4695" s="78" t="s">
        <v>13073</v>
      </c>
      <c r="I4695" s="14" t="s">
        <v>13074</v>
      </c>
      <c r="J4695" s="74" t="s">
        <v>1302</v>
      </c>
      <c r="K4695" s="14" t="s">
        <v>29</v>
      </c>
      <c r="L4695" s="15" t="s">
        <v>30</v>
      </c>
      <c r="M4695" s="7" t="s">
        <v>9427</v>
      </c>
      <c r="N4695" s="15" t="s">
        <v>2098</v>
      </c>
      <c r="O4695" s="15" t="s">
        <v>7899</v>
      </c>
      <c r="P4695" s="15" t="s">
        <v>2518</v>
      </c>
      <c r="Q4695" s="15" t="s">
        <v>2523</v>
      </c>
      <c r="R4695" s="20">
        <v>33973</v>
      </c>
      <c r="S4695" s="20">
        <v>45392</v>
      </c>
      <c r="T4695" s="20">
        <v>45923</v>
      </c>
      <c r="U4695" s="20"/>
      <c r="V4695" s="20"/>
      <c r="W4695" s="20"/>
      <c r="X4695" s="17"/>
      <c r="Y4695" s="17"/>
      <c r="Z4695" s="20"/>
      <c r="AA4695" s="18">
        <f t="shared" ca="1" si="365"/>
        <v>32</v>
      </c>
      <c r="AB4695" s="15" t="s">
        <v>7878</v>
      </c>
      <c r="AC4695" s="35" t="str">
        <f t="shared" si="369"/>
        <v>1 anos 5 meses 13 dias</v>
      </c>
      <c r="AD4695" s="35" t="str">
        <f ca="1">IF(AND(V4695="",T4695&lt;TODAY()),"Contrato Encerrado",IF(AND(V4695="",T4695&gt;TODAY()),DATEDIF(TODAY(),T4695,"Y")&amp;" anos"&amp;" "&amp;DATEDIF(TODAY(),T4695,"YM")&amp;" meses"&amp;" "&amp;DATEDIF(TODAY(),T4695,"MD")&amp;" dias",IF(AND(X4695="",V4695&lt;TODAY()),"Contrato Encerrado",IF(AND(X4695="",V4695&gt;TODAY()),DATEDIF(TODAY(),V4695,"Y")&amp;" anos"&amp;" "&amp;DATEDIF(TODAY(),V4695,"YM")&amp;" meses"&amp;" "&amp;DATEDIF(TODAY(),V4695,"MD")&amp;" dias",IF(AND(Z4695="",X4695&lt;TODAY()),"Contrato Encerrado",IF(AND(Z4695="",X4695&gt;TODAY()),DATEDIF(TODAY(),X4695,"Y")&amp;" anos"&amp;" "&amp;DATEDIF(TODAY(),X4695,"YM")&amp;" meses"&amp;" "&amp;DATEDIF(TODAY(),X4695,"MD")&amp;" dias",IF(AND(Z4695&lt;&gt;””,Z4695&lt;TODAY()),"Contrato Encerrado",IF(AND(Z4695&lt;&gt;"",Z4695&gt;TODAY()),DATEDIF(TODAY(),Z4695,"Y")&amp;" anos"&amp;" "&amp;DATEDIF(TODAY(),Z4695,"YM")&amp;" meses"&amp;" "&amp;DATEDIF(TODAY(),Z4695,"MD")&amp;" dias"))))))))</f>
        <v>Contrato Encerrado</v>
      </c>
      <c r="AE4695" s="35">
        <f t="shared" si="366"/>
        <v>531</v>
      </c>
      <c r="AF4695" s="35">
        <f t="shared" si="367"/>
        <v>199</v>
      </c>
      <c r="AG4695" s="17" t="str">
        <f t="shared" si="368"/>
        <v>0 anos 6 meses 17 dias</v>
      </c>
    </row>
    <row r="4696" spans="1:33" ht="11.25" customHeight="1" x14ac:dyDescent="0.2">
      <c r="A4696" s="8" t="s">
        <v>9</v>
      </c>
      <c r="B4696" s="8" t="s">
        <v>13</v>
      </c>
      <c r="C4696" s="22" t="s">
        <v>17</v>
      </c>
      <c r="D4696" s="37">
        <v>2023</v>
      </c>
      <c r="E4696" s="23" t="s">
        <v>157</v>
      </c>
      <c r="F4696" s="8" t="s">
        <v>158</v>
      </c>
      <c r="G4696" s="77" t="s">
        <v>7529</v>
      </c>
      <c r="H4696" s="78" t="s">
        <v>7530</v>
      </c>
      <c r="I4696" s="9" t="s">
        <v>7531</v>
      </c>
      <c r="J4696" s="14" t="s">
        <v>14943</v>
      </c>
      <c r="K4696" s="9" t="s">
        <v>29</v>
      </c>
      <c r="L4696" s="24" t="s">
        <v>30</v>
      </c>
      <c r="M4696" s="7" t="s">
        <v>9427</v>
      </c>
      <c r="N4696" s="24" t="s">
        <v>2101</v>
      </c>
      <c r="O4696" s="24"/>
      <c r="P4696" s="24" t="s">
        <v>2518</v>
      </c>
      <c r="Q4696" s="24" t="s">
        <v>4109</v>
      </c>
      <c r="R4696" s="17">
        <v>34476</v>
      </c>
      <c r="S4696" s="17">
        <v>45051</v>
      </c>
      <c r="T4696" s="31">
        <v>45756</v>
      </c>
      <c r="U4696" s="20"/>
      <c r="V4696" s="20"/>
      <c r="W4696" s="17"/>
      <c r="X4696" s="17"/>
      <c r="Y4696" s="17"/>
      <c r="Z4696" s="20"/>
      <c r="AA4696" s="18">
        <f t="shared" ca="1" si="365"/>
        <v>31</v>
      </c>
      <c r="AB4696" s="19" t="s">
        <v>7878</v>
      </c>
      <c r="AC4696" s="35" t="str">
        <f t="shared" si="369"/>
        <v>1 anos 11 meses 4 dias</v>
      </c>
      <c r="AD4696" s="35" t="str">
        <f ca="1">IF(AND(V4696="",T4696&lt;TODAY()),"Contrato Encerrado",IF(AND(V4696="",T4696&gt;TODAY()),DATEDIF(TODAY(),T4696,"Y")&amp;" anos"&amp;" "&amp;DATEDIF(TODAY(),T4696,"YM")&amp;" meses"&amp;" "&amp;DATEDIF(TODAY(),T4696,"MD")&amp;" dias",IF(AND(X4696="",V4696&lt;TODAY()),"Contrato Encerrado",IF(AND(X4696="",V4696&gt;TODAY()),DATEDIF(TODAY(),V4696,"Y")&amp;" anos"&amp;" "&amp;DATEDIF(TODAY(),V4696,"YM")&amp;" meses"&amp;" "&amp;DATEDIF(TODAY(),V4696,"MD")&amp;" dias",IF(AND(Z4696="",X4696&lt;TODAY()),"Contrato Encerrado",IF(AND(Z4696="",X4696&gt;TODAY()),DATEDIF(TODAY(),X4696,"Y")&amp;" anos"&amp;" "&amp;DATEDIF(TODAY(),X4696,"YM")&amp;" meses"&amp;" "&amp;DATEDIF(TODAY(),X4696,"MD")&amp;" dias",IF(AND(Z4696&lt;&gt;””,Z4696&lt;TODAY()),"Contrato Encerrado",IF(AND(Z4696&lt;&gt;"",Z4696&gt;TODAY()),DATEDIF(TODAY(),Z4696,"Y")&amp;" anos"&amp;" "&amp;DATEDIF(TODAY(),Z4696,"YM")&amp;" meses"&amp;" "&amp;DATEDIF(TODAY(),Z4696,"MD")&amp;" dias"))))))))</f>
        <v>Contrato Encerrado</v>
      </c>
      <c r="AE4696" s="35">
        <f t="shared" si="366"/>
        <v>705</v>
      </c>
      <c r="AF4696" s="35">
        <f t="shared" si="367"/>
        <v>25</v>
      </c>
      <c r="AG4696" s="17" t="str">
        <f t="shared" si="368"/>
        <v>0 anos 0 meses 25 dias</v>
      </c>
    </row>
    <row r="4697" spans="1:33" ht="11.25" customHeight="1" x14ac:dyDescent="0.2">
      <c r="A4697" s="8" t="s">
        <v>9</v>
      </c>
      <c r="B4697" s="8" t="s">
        <v>13</v>
      </c>
      <c r="C4697" s="22" t="s">
        <v>21</v>
      </c>
      <c r="D4697" s="37">
        <v>2024</v>
      </c>
      <c r="E4697" s="12" t="s">
        <v>1304</v>
      </c>
      <c r="F4697" s="8" t="s">
        <v>1305</v>
      </c>
      <c r="G4697" s="77" t="s">
        <v>14302</v>
      </c>
      <c r="H4697" s="78" t="s">
        <v>14303</v>
      </c>
      <c r="I4697" s="14" t="s">
        <v>14304</v>
      </c>
      <c r="J4697" s="14" t="s">
        <v>10</v>
      </c>
      <c r="K4697" s="14" t="s">
        <v>29</v>
      </c>
      <c r="L4697" s="15" t="s">
        <v>30</v>
      </c>
      <c r="M4697" s="7" t="s">
        <v>9427</v>
      </c>
      <c r="N4697" s="15" t="s">
        <v>2098</v>
      </c>
      <c r="O4697" s="15" t="s">
        <v>10152</v>
      </c>
      <c r="P4697" s="15" t="s">
        <v>2518</v>
      </c>
      <c r="Q4697" s="15" t="s">
        <v>2523</v>
      </c>
      <c r="R4697" s="20">
        <v>34700</v>
      </c>
      <c r="S4697" s="20">
        <v>45517</v>
      </c>
      <c r="T4697" s="70">
        <v>46246</v>
      </c>
      <c r="U4697" s="20"/>
      <c r="V4697" s="20"/>
      <c r="W4697" s="70"/>
      <c r="X4697" s="17"/>
      <c r="Y4697" s="17"/>
      <c r="Z4697" s="70"/>
      <c r="AA4697" s="18">
        <f t="shared" ca="1" si="365"/>
        <v>30</v>
      </c>
      <c r="AB4697" s="15" t="s">
        <v>7878</v>
      </c>
      <c r="AC4697" s="35" t="str">
        <f t="shared" si="369"/>
        <v>1 anos 11 meses 30 dias</v>
      </c>
      <c r="AD4697" s="35" t="str">
        <f ca="1">IF(AND(V4697="",T4697&lt;TODAY()),"Contrato Encerrado",IF(AND(V4697="",T4697&gt;TODAY()),DATEDIF(TODAY(),T4697,"Y")&amp;" anos"&amp;" "&amp;DATEDIF(TODAY(),T4697,"YM")&amp;" meses"&amp;" "&amp;DATEDIF(TODAY(),T4697,"MD")&amp;" dias",IF(AND(X4697="",V4697&lt;TODAY()),"Contrato Encerrado",IF(AND(X4697="",V4697&gt;TODAY()),DATEDIF(TODAY(),V4697,"Y")&amp;" anos"&amp;" "&amp;DATEDIF(TODAY(),V4697,"YM")&amp;" meses"&amp;" "&amp;DATEDIF(TODAY(),V4697,"MD")&amp;" dias",IF(AND(Z4697="",X4697&lt;TODAY()),"Contrato Encerrado",IF(AND(Z4697="",X4697&gt;TODAY()),DATEDIF(TODAY(),X4697,"Y")&amp;" anos"&amp;" "&amp;DATEDIF(TODAY(),X4697,"YM")&amp;" meses"&amp;" "&amp;DATEDIF(TODAY(),X4697,"MD")&amp;" dias",IF(AND(Z4697&lt;&gt;””,Z4697&lt;TODAY()),"Contrato Encerrado",IF(AND(Z4697&lt;&gt;"",Z4697&gt;TODAY()),DATEDIF(TODAY(),Z4697,"Y")&amp;" anos"&amp;" "&amp;DATEDIF(TODAY(),Z4697,"YM")&amp;" meses"&amp;" "&amp;DATEDIF(TODAY(),Z4697,"MD")&amp;" dias"))))))))</f>
        <v>0 anos 10 meses 5 dias</v>
      </c>
      <c r="AE4697" s="35">
        <f t="shared" si="366"/>
        <v>729</v>
      </c>
      <c r="AF4697" s="35">
        <f t="shared" si="367"/>
        <v>1</v>
      </c>
      <c r="AG4697" s="17" t="str">
        <f t="shared" si="368"/>
        <v>0 anos 0 meses 1 dias</v>
      </c>
    </row>
    <row r="4698" spans="1:33" ht="11.25" customHeight="1" x14ac:dyDescent="0.2">
      <c r="A4698" s="141" t="s">
        <v>9</v>
      </c>
      <c r="B4698" s="142" t="s">
        <v>13</v>
      </c>
      <c r="C4698" s="143" t="s">
        <v>22</v>
      </c>
      <c r="D4698" s="144">
        <v>2022</v>
      </c>
      <c r="E4698" s="145" t="s">
        <v>157</v>
      </c>
      <c r="F4698" s="141" t="s">
        <v>158</v>
      </c>
      <c r="G4698" s="146" t="s">
        <v>5606</v>
      </c>
      <c r="H4698" s="147" t="s">
        <v>5607</v>
      </c>
      <c r="I4698" s="148" t="s">
        <v>5608</v>
      </c>
      <c r="J4698" s="14" t="s">
        <v>1302</v>
      </c>
      <c r="K4698" s="148" t="s">
        <v>29</v>
      </c>
      <c r="L4698" s="149" t="s">
        <v>30</v>
      </c>
      <c r="M4698" s="7" t="s">
        <v>9427</v>
      </c>
      <c r="N4698" s="150" t="s">
        <v>2101</v>
      </c>
      <c r="O4698" s="150"/>
      <c r="P4698" s="150" t="s">
        <v>2518</v>
      </c>
      <c r="Q4698" s="150" t="s">
        <v>2521</v>
      </c>
      <c r="R4698" s="151">
        <v>37290</v>
      </c>
      <c r="S4698" s="151">
        <v>44825</v>
      </c>
      <c r="T4698" s="151">
        <v>45558</v>
      </c>
      <c r="U4698" s="151"/>
      <c r="V4698" s="151"/>
      <c r="W4698" s="151"/>
      <c r="X4698" s="17"/>
      <c r="Y4698" s="17"/>
      <c r="Z4698" s="151"/>
      <c r="AA4698" s="152">
        <f t="shared" ca="1" si="365"/>
        <v>23</v>
      </c>
      <c r="AB4698" s="153" t="s">
        <v>7878</v>
      </c>
      <c r="AC4698" s="35" t="str">
        <f t="shared" si="369"/>
        <v>2 anos 0 meses 2 dias</v>
      </c>
      <c r="AD4698" s="132" t="str">
        <f ca="1">IF(AND(V4698="",T4698&lt;TODAY()),"Contrato Encerrado",IF(AND(V4698="",T4698&gt;TODAY()),DATEDIF(TODAY(),T4698,"Y")&amp;" anos"&amp;" "&amp;DATEDIF(TODAY(),T4698,"YM")&amp;" meses"&amp;" "&amp;DATEDIF(TODAY(),T4698,"MD")&amp;" dias",IF(AND(X4698="",V4698&lt;TODAY()),"Contrato Encerrado",IF(AND(X4698="",V4698&gt;TODAY()),DATEDIF(TODAY(),V4698,"Y")&amp;" anos"&amp;" "&amp;DATEDIF(TODAY(),V4698,"YM")&amp;" meses"&amp;" "&amp;DATEDIF(TODAY(),V4698,"MD")&amp;" dias",IF(AND(Z4698="",X4698&lt;TODAY()),"Contrato Encerrado",IF(AND(Z4698="",X4698&gt;TODAY()),DATEDIF(TODAY(),X4698,"Y")&amp;" anos"&amp;" "&amp;DATEDIF(TODAY(),X4698,"YM")&amp;" meses"&amp;" "&amp;DATEDIF(TODAY(),X4698,"MD")&amp;" dias",IF(AND(Z4698&lt;&gt;””,Z4698&lt;TODAY()),"Contrato Encerrado",IF(AND(Z4698&lt;&gt;"",Z4698&gt;TODAY()),DATEDIF(TODAY(),Z4698,"Y")&amp;" anos"&amp;" "&amp;DATEDIF(TODAY(),Z4698,"YM")&amp;" meses"&amp;" "&amp;DATEDIF(TODAY(),Z4698,"MD")&amp;" dias"))))))))</f>
        <v>Contrato Encerrado</v>
      </c>
      <c r="AE4698" s="132">
        <f t="shared" si="366"/>
        <v>733</v>
      </c>
      <c r="AF4698" s="132">
        <f t="shared" si="367"/>
        <v>-3</v>
      </c>
      <c r="AG4698" s="133" t="str">
        <f t="shared" si="368"/>
        <v>ESTÁGIO COMPLETOU 2 ANOS</v>
      </c>
    </row>
    <row r="4699" spans="1:33" ht="11.25" customHeight="1" x14ac:dyDescent="0.2">
      <c r="A4699" s="8" t="s">
        <v>9</v>
      </c>
      <c r="B4699" s="8" t="s">
        <v>13</v>
      </c>
      <c r="C4699" s="22" t="s">
        <v>16</v>
      </c>
      <c r="D4699" s="37">
        <v>2024</v>
      </c>
      <c r="E4699" s="12" t="s">
        <v>157</v>
      </c>
      <c r="F4699" s="8" t="s">
        <v>158</v>
      </c>
      <c r="G4699" s="77" t="s">
        <v>13075</v>
      </c>
      <c r="H4699" s="78" t="s">
        <v>13076</v>
      </c>
      <c r="I4699" s="14" t="s">
        <v>13077</v>
      </c>
      <c r="J4699" s="14" t="s">
        <v>14943</v>
      </c>
      <c r="K4699" s="14" t="s">
        <v>29</v>
      </c>
      <c r="L4699" s="15" t="s">
        <v>81</v>
      </c>
      <c r="M4699" s="7" t="s">
        <v>82</v>
      </c>
      <c r="N4699" s="15" t="s">
        <v>12638</v>
      </c>
      <c r="O4699" s="15" t="s">
        <v>13078</v>
      </c>
      <c r="P4699" s="15" t="s">
        <v>2518</v>
      </c>
      <c r="Q4699" s="15" t="s">
        <v>4109</v>
      </c>
      <c r="R4699" s="20">
        <v>39088</v>
      </c>
      <c r="S4699" s="20">
        <v>45364</v>
      </c>
      <c r="T4699" s="20">
        <v>45657</v>
      </c>
      <c r="U4699" s="20"/>
      <c r="V4699" s="20"/>
      <c r="W4699" s="20"/>
      <c r="X4699" s="17"/>
      <c r="Y4699" s="17"/>
      <c r="Z4699" s="20"/>
      <c r="AA4699" s="18">
        <f t="shared" ca="1" si="365"/>
        <v>18</v>
      </c>
      <c r="AB4699" s="20" t="s">
        <v>7878</v>
      </c>
      <c r="AC4699" s="35" t="str">
        <f t="shared" si="369"/>
        <v>0 anos 9 meses 18 dias</v>
      </c>
      <c r="AD4699" s="35" t="str">
        <f ca="1">IF(AND(V4699="",T4699&lt;TODAY()),"Contrato Encerrado",IF(AND(V4699="",T4699&gt;TODAY()),DATEDIF(TODAY(),T4699,"Y")&amp;" anos"&amp;" "&amp;DATEDIF(TODAY(),T4699,"YM")&amp;" meses"&amp;" "&amp;DATEDIF(TODAY(),T4699,"MD")&amp;" dias",IF(AND(X4699="",V4699&lt;TODAY()),"Contrato Encerrado",IF(AND(X4699="",V4699&gt;TODAY()),DATEDIF(TODAY(),V4699,"Y")&amp;" anos"&amp;" "&amp;DATEDIF(TODAY(),V4699,"YM")&amp;" meses"&amp;" "&amp;DATEDIF(TODAY(),V4699,"MD")&amp;" dias",IF(AND(Z4699="",X4699&lt;TODAY()),"Contrato Encerrado",IF(AND(Z4699="",X4699&gt;TODAY()),DATEDIF(TODAY(),X4699,"Y")&amp;" anos"&amp;" "&amp;DATEDIF(TODAY(),X4699,"YM")&amp;" meses"&amp;" "&amp;DATEDIF(TODAY(),X4699,"MD")&amp;" dias",IF(AND(Z4699&lt;&gt;””,Z4699&lt;TODAY()),"Contrato Encerrado",IF(AND(Z4699&lt;&gt;"",Z4699&gt;TODAY()),DATEDIF(TODAY(),Z4699,"Y")&amp;" anos"&amp;" "&amp;DATEDIF(TODAY(),Z4699,"YM")&amp;" meses"&amp;" "&amp;DATEDIF(TODAY(),Z4699,"MD")&amp;" dias"))))))))</f>
        <v>Contrato Encerrado</v>
      </c>
      <c r="AE4699" s="35">
        <f t="shared" si="366"/>
        <v>293</v>
      </c>
      <c r="AF4699" s="35">
        <f t="shared" si="367"/>
        <v>437</v>
      </c>
      <c r="AG4699" s="17" t="str">
        <f t="shared" si="368"/>
        <v>1 anos 2 meses 12 dias</v>
      </c>
    </row>
    <row r="4700" spans="1:33" ht="11.25" customHeight="1" x14ac:dyDescent="0.2">
      <c r="A4700" s="8" t="s">
        <v>9</v>
      </c>
      <c r="B4700" s="8" t="s">
        <v>13</v>
      </c>
      <c r="C4700" s="22" t="s">
        <v>15</v>
      </c>
      <c r="D4700" s="37">
        <v>2024</v>
      </c>
      <c r="E4700" s="23" t="s">
        <v>157</v>
      </c>
      <c r="F4700" s="8" t="s">
        <v>158</v>
      </c>
      <c r="G4700" s="77" t="s">
        <v>12466</v>
      </c>
      <c r="H4700" s="78" t="s">
        <v>12467</v>
      </c>
      <c r="I4700" s="9" t="s">
        <v>12468</v>
      </c>
      <c r="J4700" s="14" t="s">
        <v>14943</v>
      </c>
      <c r="K4700" s="9" t="s">
        <v>29</v>
      </c>
      <c r="L4700" s="24" t="s">
        <v>81</v>
      </c>
      <c r="M4700" s="7" t="s">
        <v>82</v>
      </c>
      <c r="N4700" s="24" t="s">
        <v>4113</v>
      </c>
      <c r="O4700" s="24" t="s">
        <v>11204</v>
      </c>
      <c r="P4700" s="24" t="s">
        <v>2518</v>
      </c>
      <c r="Q4700" s="24" t="s">
        <v>4109</v>
      </c>
      <c r="R4700" s="29">
        <v>39154</v>
      </c>
      <c r="S4700" s="29">
        <v>45336</v>
      </c>
      <c r="T4700" s="112">
        <v>45657</v>
      </c>
      <c r="U4700" s="20"/>
      <c r="V4700" s="20"/>
      <c r="W4700" s="29"/>
      <c r="X4700" s="17"/>
      <c r="Y4700" s="17"/>
      <c r="Z4700" s="20"/>
      <c r="AA4700" s="18">
        <f t="shared" ca="1" si="365"/>
        <v>18</v>
      </c>
      <c r="AB4700" s="18" t="s">
        <v>7878</v>
      </c>
      <c r="AC4700" s="35" t="str">
        <f t="shared" si="369"/>
        <v>0 anos 10 meses 17 dias</v>
      </c>
      <c r="AD4700" s="35" t="str">
        <f ca="1">IF(AND(V4700="",T4700&lt;TODAY()),"Contrato Encerrado",IF(AND(V4700="",T4700&gt;TODAY()),DATEDIF(TODAY(),T4700,"Y")&amp;" anos"&amp;" "&amp;DATEDIF(TODAY(),T4700,"YM")&amp;" meses"&amp;" "&amp;DATEDIF(TODAY(),T4700,"MD")&amp;" dias",IF(AND(X4700="",V4700&lt;TODAY()),"Contrato Encerrado",IF(AND(X4700="",V4700&gt;TODAY()),DATEDIF(TODAY(),V4700,"Y")&amp;" anos"&amp;" "&amp;DATEDIF(TODAY(),V4700,"YM")&amp;" meses"&amp;" "&amp;DATEDIF(TODAY(),V4700,"MD")&amp;" dias",IF(AND(Z4700="",X4700&lt;TODAY()),"Contrato Encerrado",IF(AND(Z4700="",X4700&gt;TODAY()),DATEDIF(TODAY(),X4700,"Y")&amp;" anos"&amp;" "&amp;DATEDIF(TODAY(),X4700,"YM")&amp;" meses"&amp;" "&amp;DATEDIF(TODAY(),X4700,"MD")&amp;" dias",IF(AND(Z4700&lt;&gt;””,Z4700&lt;TODAY()),"Contrato Encerrado",IF(AND(Z4700&lt;&gt;"",Z4700&gt;TODAY()),DATEDIF(TODAY(),Z4700,"Y")&amp;" anos"&amp;" "&amp;DATEDIF(TODAY(),Z4700,"YM")&amp;" meses"&amp;" "&amp;DATEDIF(TODAY(),Z4700,"MD")&amp;" dias"))))))))</f>
        <v>Contrato Encerrado</v>
      </c>
      <c r="AE4700" s="35">
        <f t="shared" si="366"/>
        <v>321</v>
      </c>
      <c r="AF4700" s="35">
        <f t="shared" si="367"/>
        <v>409</v>
      </c>
      <c r="AG4700" s="17" t="str">
        <f t="shared" si="368"/>
        <v>1 anos 1 meses 12 dias</v>
      </c>
    </row>
    <row r="4701" spans="1:33" ht="11.25" customHeight="1" x14ac:dyDescent="0.2">
      <c r="A4701" s="8" t="s">
        <v>9</v>
      </c>
      <c r="B4701" s="8" t="s">
        <v>13</v>
      </c>
      <c r="C4701" s="22" t="s">
        <v>21</v>
      </c>
      <c r="D4701" s="37">
        <v>2023</v>
      </c>
      <c r="E4701" s="12" t="s">
        <v>157</v>
      </c>
      <c r="F4701" s="8" t="s">
        <v>158</v>
      </c>
      <c r="G4701" s="77" t="s">
        <v>9316</v>
      </c>
      <c r="H4701" s="78" t="s">
        <v>9317</v>
      </c>
      <c r="I4701" s="14" t="s">
        <v>9318</v>
      </c>
      <c r="J4701" s="14" t="s">
        <v>14943</v>
      </c>
      <c r="K4701" s="14" t="s">
        <v>29</v>
      </c>
      <c r="L4701" s="15" t="s">
        <v>30</v>
      </c>
      <c r="M4701" s="7" t="s">
        <v>9427</v>
      </c>
      <c r="N4701" s="15" t="s">
        <v>2101</v>
      </c>
      <c r="O4701" s="15" t="s">
        <v>8037</v>
      </c>
      <c r="P4701" s="15" t="s">
        <v>2518</v>
      </c>
      <c r="Q4701" s="15" t="s">
        <v>4109</v>
      </c>
      <c r="R4701" s="20">
        <v>34085</v>
      </c>
      <c r="S4701" s="20">
        <v>45096</v>
      </c>
      <c r="T4701" s="20">
        <v>45462</v>
      </c>
      <c r="U4701" s="20"/>
      <c r="V4701" s="20"/>
      <c r="W4701" s="20"/>
      <c r="X4701" s="17"/>
      <c r="Y4701" s="17"/>
      <c r="Z4701" s="20"/>
      <c r="AA4701" s="18">
        <f t="shared" ca="1" si="365"/>
        <v>32</v>
      </c>
      <c r="AB4701" s="19" t="s">
        <v>7878</v>
      </c>
      <c r="AC4701" s="35" t="str">
        <f t="shared" si="369"/>
        <v>1 anos 0 meses 0 dias</v>
      </c>
      <c r="AD4701" s="35" t="str">
        <f ca="1">IF(AND(V4701="",T4701&lt;TODAY()),"Contrato Encerrado",IF(AND(V4701="",T4701&gt;TODAY()),DATEDIF(TODAY(),T4701,"Y")&amp;" anos"&amp;" "&amp;DATEDIF(TODAY(),T4701,"YM")&amp;" meses"&amp;" "&amp;DATEDIF(TODAY(),T4701,"MD")&amp;" dias",IF(AND(X4701="",V4701&lt;TODAY()),"Contrato Encerrado",IF(AND(X4701="",V4701&gt;TODAY()),DATEDIF(TODAY(),V4701,"Y")&amp;" anos"&amp;" "&amp;DATEDIF(TODAY(),V4701,"YM")&amp;" meses"&amp;" "&amp;DATEDIF(TODAY(),V4701,"MD")&amp;" dias",IF(AND(Z4701="",X4701&lt;TODAY()),"Contrato Encerrado",IF(AND(Z4701="",X4701&gt;TODAY()),DATEDIF(TODAY(),X4701,"Y")&amp;" anos"&amp;" "&amp;DATEDIF(TODAY(),X4701,"YM")&amp;" meses"&amp;" "&amp;DATEDIF(TODAY(),X4701,"MD")&amp;" dias",IF(AND(Z4701&lt;&gt;””,Z4701&lt;TODAY()),"Contrato Encerrado",IF(AND(Z4701&lt;&gt;"",Z4701&gt;TODAY()),DATEDIF(TODAY(),Z4701,"Y")&amp;" anos"&amp;" "&amp;DATEDIF(TODAY(),Z4701,"YM")&amp;" meses"&amp;" "&amp;DATEDIF(TODAY(),Z4701,"MD")&amp;" dias"))))))))</f>
        <v>Contrato Encerrado</v>
      </c>
      <c r="AE4701" s="35">
        <f t="shared" si="366"/>
        <v>366</v>
      </c>
      <c r="AF4701" s="35">
        <f t="shared" si="367"/>
        <v>364</v>
      </c>
      <c r="AG4701" s="17" t="str">
        <f t="shared" si="368"/>
        <v>0 anos 11 meses 29 dias</v>
      </c>
    </row>
    <row r="4702" spans="1:33" ht="11.25" customHeight="1" x14ac:dyDescent="0.2">
      <c r="A4702" s="8" t="s">
        <v>9</v>
      </c>
      <c r="B4702" s="8" t="s">
        <v>13</v>
      </c>
      <c r="C4702" s="22" t="s">
        <v>21</v>
      </c>
      <c r="D4702" s="37">
        <v>2023</v>
      </c>
      <c r="E4702" s="12" t="s">
        <v>1111</v>
      </c>
      <c r="F4702" s="8" t="s">
        <v>1112</v>
      </c>
      <c r="G4702" s="77" t="s">
        <v>9319</v>
      </c>
      <c r="H4702" s="78" t="s">
        <v>9320</v>
      </c>
      <c r="I4702" s="14" t="s">
        <v>9321</v>
      </c>
      <c r="J4702" s="14" t="s">
        <v>14943</v>
      </c>
      <c r="K4702" s="14" t="s">
        <v>29</v>
      </c>
      <c r="L4702" s="15" t="s">
        <v>30</v>
      </c>
      <c r="M4702" s="7" t="s">
        <v>9427</v>
      </c>
      <c r="N4702" s="15" t="s">
        <v>2119</v>
      </c>
      <c r="O4702" s="15" t="s">
        <v>9322</v>
      </c>
      <c r="P4702" s="15" t="s">
        <v>2518</v>
      </c>
      <c r="Q4702" s="15" t="s">
        <v>2523</v>
      </c>
      <c r="R4702" s="20">
        <v>36043</v>
      </c>
      <c r="S4702" s="20">
        <v>45131</v>
      </c>
      <c r="T4702" s="20">
        <v>45496</v>
      </c>
      <c r="U4702" s="20"/>
      <c r="V4702" s="20"/>
      <c r="W4702" s="20"/>
      <c r="X4702" s="17"/>
      <c r="Y4702" s="17"/>
      <c r="Z4702" s="20"/>
      <c r="AA4702" s="18">
        <f t="shared" ca="1" si="365"/>
        <v>27</v>
      </c>
      <c r="AB4702" s="15" t="s">
        <v>7878</v>
      </c>
      <c r="AC4702" s="35" t="str">
        <f t="shared" si="369"/>
        <v>0 anos 11 meses 29 dias</v>
      </c>
      <c r="AD4702" s="35" t="str">
        <f ca="1">IF(AND(V4702="",T4702&lt;TODAY()),"Contrato Encerrado",IF(AND(V4702="",T4702&gt;TODAY()),DATEDIF(TODAY(),T4702,"Y")&amp;" anos"&amp;" "&amp;DATEDIF(TODAY(),T4702,"YM")&amp;" meses"&amp;" "&amp;DATEDIF(TODAY(),T4702,"MD")&amp;" dias",IF(AND(X4702="",V4702&lt;TODAY()),"Contrato Encerrado",IF(AND(X4702="",V4702&gt;TODAY()),DATEDIF(TODAY(),V4702,"Y")&amp;" anos"&amp;" "&amp;DATEDIF(TODAY(),V4702,"YM")&amp;" meses"&amp;" "&amp;DATEDIF(TODAY(),V4702,"MD")&amp;" dias",IF(AND(Z4702="",X4702&lt;TODAY()),"Contrato Encerrado",IF(AND(Z4702="",X4702&gt;TODAY()),DATEDIF(TODAY(),X4702,"Y")&amp;" anos"&amp;" "&amp;DATEDIF(TODAY(),X4702,"YM")&amp;" meses"&amp;" "&amp;DATEDIF(TODAY(),X4702,"MD")&amp;" dias",IF(AND(Z4702&lt;&gt;””,Z4702&lt;TODAY()),"Contrato Encerrado",IF(AND(Z4702&lt;&gt;"",Z4702&gt;TODAY()),DATEDIF(TODAY(),Z4702,"Y")&amp;" anos"&amp;" "&amp;DATEDIF(TODAY(),Z4702,"YM")&amp;" meses"&amp;" "&amp;DATEDIF(TODAY(),Z4702,"MD")&amp;" dias"))))))))</f>
        <v>Contrato Encerrado</v>
      </c>
      <c r="AE4702" s="35">
        <f t="shared" si="366"/>
        <v>365</v>
      </c>
      <c r="AF4702" s="35">
        <f t="shared" si="367"/>
        <v>365</v>
      </c>
      <c r="AG4702" s="17" t="str">
        <f t="shared" si="368"/>
        <v>0 anos 11 meses 30 dias</v>
      </c>
    </row>
    <row r="4703" spans="1:33" ht="11.25" customHeight="1" x14ac:dyDescent="0.2">
      <c r="A4703" s="8" t="s">
        <v>9</v>
      </c>
      <c r="B4703" s="10" t="s">
        <v>13</v>
      </c>
      <c r="C4703" s="11" t="s">
        <v>23</v>
      </c>
      <c r="D4703" s="36">
        <v>2021</v>
      </c>
      <c r="E4703" s="12" t="s">
        <v>157</v>
      </c>
      <c r="F4703" s="8" t="s">
        <v>158</v>
      </c>
      <c r="G4703" s="77" t="s">
        <v>3926</v>
      </c>
      <c r="H4703" s="78" t="s">
        <v>3927</v>
      </c>
      <c r="I4703" s="14" t="s">
        <v>3928</v>
      </c>
      <c r="J4703" s="14" t="s">
        <v>1302</v>
      </c>
      <c r="K4703" s="14" t="s">
        <v>29</v>
      </c>
      <c r="L4703" s="15" t="s">
        <v>81</v>
      </c>
      <c r="M4703" s="7" t="s">
        <v>82</v>
      </c>
      <c r="N4703" s="15" t="s">
        <v>2098</v>
      </c>
      <c r="O4703" s="27"/>
      <c r="P4703" s="26" t="s">
        <v>2517</v>
      </c>
      <c r="Q4703" s="26" t="s">
        <v>2522</v>
      </c>
      <c r="R4703" s="31">
        <v>37826</v>
      </c>
      <c r="S4703" s="31">
        <v>44473</v>
      </c>
      <c r="T4703" s="31">
        <v>44562</v>
      </c>
      <c r="U4703" s="31"/>
      <c r="V4703" s="31"/>
      <c r="W4703" s="31"/>
      <c r="X4703" s="17"/>
      <c r="Y4703" s="17"/>
      <c r="Z4703" s="31"/>
      <c r="AA4703" s="18">
        <f t="shared" ca="1" si="365"/>
        <v>22</v>
      </c>
      <c r="AB4703" s="19" t="s">
        <v>7878</v>
      </c>
      <c r="AC4703" s="35" t="str">
        <f t="shared" si="369"/>
        <v>0 anos 2 meses 28 dias</v>
      </c>
      <c r="AD4703" s="35" t="str">
        <f ca="1">IF(AND(V4703="",T4703&lt;TODAY()),"Contrato Encerrado",IF(AND(V4703="",T4703&gt;TODAY()),DATEDIF(TODAY(),T4703,"Y")&amp;" anos"&amp;" "&amp;DATEDIF(TODAY(),T4703,"YM")&amp;" meses"&amp;" "&amp;DATEDIF(TODAY(),T4703,"MD")&amp;" dias",IF(AND(X4703="",V4703&lt;TODAY()),"Contrato Encerrado",IF(AND(X4703="",V4703&gt;TODAY()),DATEDIF(TODAY(),V4703,"Y")&amp;" anos"&amp;" "&amp;DATEDIF(TODAY(),V4703,"YM")&amp;" meses"&amp;" "&amp;DATEDIF(TODAY(),V4703,"MD")&amp;" dias",IF(AND(Z4703="",X4703&lt;TODAY()),"Contrato Encerrado",IF(AND(Z4703="",X4703&gt;TODAY()),DATEDIF(TODAY(),X4703,"Y")&amp;" anos"&amp;" "&amp;DATEDIF(TODAY(),X4703,"YM")&amp;" meses"&amp;" "&amp;DATEDIF(TODAY(),X4703,"MD")&amp;" dias",IF(AND(Z4703&lt;&gt;””,Z4703&lt;TODAY()),"Contrato Encerrado",IF(AND(Z4703&lt;&gt;"",Z4703&gt;TODAY()),DATEDIF(TODAY(),Z4703,"Y")&amp;" anos"&amp;" "&amp;DATEDIF(TODAY(),Z4703,"YM")&amp;" meses"&amp;" "&amp;DATEDIF(TODAY(),Z4703,"MD")&amp;" dias"))))))))</f>
        <v>Contrato Encerrado</v>
      </c>
      <c r="AE4703" s="35">
        <f t="shared" si="366"/>
        <v>89</v>
      </c>
      <c r="AF4703" s="35">
        <f t="shared" si="367"/>
        <v>641</v>
      </c>
      <c r="AG4703" s="17" t="str">
        <f t="shared" si="368"/>
        <v>1 anos 9 meses 2 dias</v>
      </c>
    </row>
    <row r="4704" spans="1:33" ht="11.25" customHeight="1" x14ac:dyDescent="0.2">
      <c r="A4704" s="8" t="s">
        <v>9</v>
      </c>
      <c r="B4704" s="8" t="s">
        <v>13</v>
      </c>
      <c r="C4704" s="22" t="s">
        <v>15</v>
      </c>
      <c r="D4704" s="37">
        <v>2023</v>
      </c>
      <c r="E4704" s="23" t="s">
        <v>157</v>
      </c>
      <c r="F4704" s="8" t="s">
        <v>158</v>
      </c>
      <c r="G4704" s="77" t="s">
        <v>7532</v>
      </c>
      <c r="H4704" s="78" t="s">
        <v>7533</v>
      </c>
      <c r="I4704" s="9" t="s">
        <v>7534</v>
      </c>
      <c r="J4704" s="14" t="s">
        <v>14943</v>
      </c>
      <c r="K4704" s="9" t="s">
        <v>29</v>
      </c>
      <c r="L4704" s="24" t="s">
        <v>30</v>
      </c>
      <c r="M4704" s="7" t="s">
        <v>9427</v>
      </c>
      <c r="N4704" s="24" t="s">
        <v>2101</v>
      </c>
      <c r="O4704" s="24"/>
      <c r="P4704" s="24" t="s">
        <v>2518</v>
      </c>
      <c r="Q4704" s="24" t="s">
        <v>2521</v>
      </c>
      <c r="R4704" s="17">
        <v>37763</v>
      </c>
      <c r="S4704" s="17">
        <v>45000</v>
      </c>
      <c r="T4704" s="31">
        <v>45279</v>
      </c>
      <c r="U4704" s="17"/>
      <c r="V4704" s="31"/>
      <c r="W4704" s="17"/>
      <c r="X4704" s="17"/>
      <c r="Y4704" s="17"/>
      <c r="Z4704" s="31"/>
      <c r="AA4704" s="18">
        <f t="shared" ca="1" si="365"/>
        <v>22</v>
      </c>
      <c r="AB4704" s="19" t="s">
        <v>7878</v>
      </c>
      <c r="AC4704" s="35" t="str">
        <f t="shared" si="369"/>
        <v>0 anos 9 meses 4 dias</v>
      </c>
      <c r="AD4704" s="35" t="str">
        <f ca="1">IF(AND(V4704="",T4704&lt;TODAY()),"Contrato Encerrado",IF(AND(V4704="",T4704&gt;TODAY()),DATEDIF(TODAY(),T4704,"Y")&amp;" anos"&amp;" "&amp;DATEDIF(TODAY(),T4704,"YM")&amp;" meses"&amp;" "&amp;DATEDIF(TODAY(),T4704,"MD")&amp;" dias",IF(AND(X4704="",V4704&lt;TODAY()),"Contrato Encerrado",IF(AND(X4704="",V4704&gt;TODAY()),DATEDIF(TODAY(),V4704,"Y")&amp;" anos"&amp;" "&amp;DATEDIF(TODAY(),V4704,"YM")&amp;" meses"&amp;" "&amp;DATEDIF(TODAY(),V4704,"MD")&amp;" dias",IF(AND(Z4704="",X4704&lt;TODAY()),"Contrato Encerrado",IF(AND(Z4704="",X4704&gt;TODAY()),DATEDIF(TODAY(),X4704,"Y")&amp;" anos"&amp;" "&amp;DATEDIF(TODAY(),X4704,"YM")&amp;" meses"&amp;" "&amp;DATEDIF(TODAY(),X4704,"MD")&amp;" dias",IF(AND(Z4704&lt;&gt;””,Z4704&lt;TODAY()),"Contrato Encerrado",IF(AND(Z4704&lt;&gt;"",Z4704&gt;TODAY()),DATEDIF(TODAY(),Z4704,"Y")&amp;" anos"&amp;" "&amp;DATEDIF(TODAY(),Z4704,"YM")&amp;" meses"&amp;" "&amp;DATEDIF(TODAY(),Z4704,"MD")&amp;" dias"))))))))</f>
        <v>Contrato Encerrado</v>
      </c>
      <c r="AE4704" s="35">
        <f t="shared" si="366"/>
        <v>279</v>
      </c>
      <c r="AF4704" s="35">
        <f t="shared" si="367"/>
        <v>451</v>
      </c>
      <c r="AG4704" s="17" t="str">
        <f t="shared" si="368"/>
        <v>1 anos 2 meses 26 dias</v>
      </c>
    </row>
    <row r="4705" spans="1:33" ht="11.25" customHeight="1" x14ac:dyDescent="0.2">
      <c r="A4705" s="8" t="s">
        <v>9</v>
      </c>
      <c r="B4705" s="8" t="s">
        <v>13</v>
      </c>
      <c r="C4705" s="22" t="s">
        <v>19</v>
      </c>
      <c r="D4705" s="37">
        <v>2024</v>
      </c>
      <c r="E4705" s="12" t="s">
        <v>79</v>
      </c>
      <c r="F4705" s="8" t="s">
        <v>80</v>
      </c>
      <c r="G4705" s="77" t="s">
        <v>13759</v>
      </c>
      <c r="H4705" s="78" t="s">
        <v>13760</v>
      </c>
      <c r="I4705" s="14" t="s">
        <v>13761</v>
      </c>
      <c r="J4705" s="14" t="s">
        <v>10</v>
      </c>
      <c r="K4705" s="14" t="s">
        <v>29</v>
      </c>
      <c r="L4705" s="15" t="s">
        <v>30</v>
      </c>
      <c r="M4705" s="7" t="s">
        <v>9427</v>
      </c>
      <c r="N4705" s="15" t="s">
        <v>2114</v>
      </c>
      <c r="O4705" s="15" t="s">
        <v>7897</v>
      </c>
      <c r="P4705" s="15" t="s">
        <v>2518</v>
      </c>
      <c r="Q4705" s="15" t="s">
        <v>2523</v>
      </c>
      <c r="R4705" s="30">
        <v>26963</v>
      </c>
      <c r="S4705" s="30">
        <v>45453</v>
      </c>
      <c r="T4705" s="30">
        <v>46182</v>
      </c>
      <c r="U4705" s="20"/>
      <c r="V4705" s="20"/>
      <c r="W4705" s="30"/>
      <c r="X4705" s="17"/>
      <c r="Y4705" s="17"/>
      <c r="Z4705" s="20"/>
      <c r="AA4705" s="18">
        <f t="shared" ca="1" si="365"/>
        <v>51</v>
      </c>
      <c r="AB4705" s="15" t="s">
        <v>7878</v>
      </c>
      <c r="AC4705" s="35" t="str">
        <f t="shared" si="369"/>
        <v>1 anos 11 meses 30 dias</v>
      </c>
      <c r="AD4705" s="35" t="str">
        <f ca="1">IF(AND(V4705="",T4705&lt;TODAY()),"Contrato Encerrado",IF(AND(V4705="",T4705&gt;TODAY()),DATEDIF(TODAY(),T4705,"Y")&amp;" anos"&amp;" "&amp;DATEDIF(TODAY(),T4705,"YM")&amp;" meses"&amp;" "&amp;DATEDIF(TODAY(),T4705,"MD")&amp;" dias",IF(AND(X4705="",V4705&lt;TODAY()),"Contrato Encerrado",IF(AND(X4705="",V4705&gt;TODAY()),DATEDIF(TODAY(),V4705,"Y")&amp;" anos"&amp;" "&amp;DATEDIF(TODAY(),V4705,"YM")&amp;" meses"&amp;" "&amp;DATEDIF(TODAY(),V4705,"MD")&amp;" dias",IF(AND(Z4705="",X4705&lt;TODAY()),"Contrato Encerrado",IF(AND(Z4705="",X4705&gt;TODAY()),DATEDIF(TODAY(),X4705,"Y")&amp;" anos"&amp;" "&amp;DATEDIF(TODAY(),X4705,"YM")&amp;" meses"&amp;" "&amp;DATEDIF(TODAY(),X4705,"MD")&amp;" dias",IF(AND(Z4705&lt;&gt;””,Z4705&lt;TODAY()),"Contrato Encerrado",IF(AND(Z4705&lt;&gt;"",Z4705&gt;TODAY()),DATEDIF(TODAY(),Z4705,"Y")&amp;" anos"&amp;" "&amp;DATEDIF(TODAY(),Z4705,"YM")&amp;" meses"&amp;" "&amp;DATEDIF(TODAY(),Z4705,"MD")&amp;" dias"))))))))</f>
        <v>0 anos 8 meses 2 dias</v>
      </c>
      <c r="AE4705" s="35">
        <f t="shared" si="366"/>
        <v>729</v>
      </c>
      <c r="AF4705" s="35">
        <f t="shared" si="367"/>
        <v>1</v>
      </c>
      <c r="AG4705" s="17" t="str">
        <f t="shared" si="368"/>
        <v>0 anos 0 meses 1 dias</v>
      </c>
    </row>
    <row r="4706" spans="1:33" ht="11.25" customHeight="1" x14ac:dyDescent="0.2">
      <c r="A4706" s="8" t="s">
        <v>9</v>
      </c>
      <c r="B4706" s="10" t="s">
        <v>13</v>
      </c>
      <c r="C4706" s="11" t="s">
        <v>22</v>
      </c>
      <c r="D4706" s="36">
        <v>2021</v>
      </c>
      <c r="E4706" s="14" t="s">
        <v>307</v>
      </c>
      <c r="F4706" s="8" t="s">
        <v>308</v>
      </c>
      <c r="G4706" s="77" t="s">
        <v>3929</v>
      </c>
      <c r="H4706" s="78" t="s">
        <v>3930</v>
      </c>
      <c r="I4706" s="14" t="s">
        <v>3931</v>
      </c>
      <c r="J4706" s="14" t="s">
        <v>1302</v>
      </c>
      <c r="K4706" s="14" t="s">
        <v>29</v>
      </c>
      <c r="L4706" s="15" t="s">
        <v>81</v>
      </c>
      <c r="M4706" s="7" t="s">
        <v>82</v>
      </c>
      <c r="N4706" s="26" t="s">
        <v>4113</v>
      </c>
      <c r="O4706" s="26"/>
      <c r="P4706" s="26" t="s">
        <v>2517</v>
      </c>
      <c r="Q4706" s="26" t="s">
        <v>2522</v>
      </c>
      <c r="R4706" s="31">
        <v>37990</v>
      </c>
      <c r="S4706" s="31">
        <v>44420</v>
      </c>
      <c r="T4706" s="111">
        <v>44561</v>
      </c>
      <c r="U4706" s="31"/>
      <c r="V4706" s="31"/>
      <c r="W4706" s="31"/>
      <c r="X4706" s="17"/>
      <c r="Y4706" s="17"/>
      <c r="Z4706" s="31"/>
      <c r="AA4706" s="18">
        <f t="shared" ca="1" si="365"/>
        <v>21</v>
      </c>
      <c r="AB4706" s="19" t="s">
        <v>7878</v>
      </c>
      <c r="AC4706" s="35" t="str">
        <f t="shared" si="369"/>
        <v>0 anos 4 meses 19 dias</v>
      </c>
      <c r="AD4706" s="35" t="str">
        <f ca="1">IF(AND(V4706="",T4706&lt;TODAY()),"Contrato Encerrado",IF(AND(V4706="",T4706&gt;TODAY()),DATEDIF(TODAY(),T4706,"Y")&amp;" anos"&amp;" "&amp;DATEDIF(TODAY(),T4706,"YM")&amp;" meses"&amp;" "&amp;DATEDIF(TODAY(),T4706,"MD")&amp;" dias",IF(AND(X4706="",V4706&lt;TODAY()),"Contrato Encerrado",IF(AND(X4706="",V4706&gt;TODAY()),DATEDIF(TODAY(),V4706,"Y")&amp;" anos"&amp;" "&amp;DATEDIF(TODAY(),V4706,"YM")&amp;" meses"&amp;" "&amp;DATEDIF(TODAY(),V4706,"MD")&amp;" dias",IF(AND(Z4706="",X4706&lt;TODAY()),"Contrato Encerrado",IF(AND(Z4706="",X4706&gt;TODAY()),DATEDIF(TODAY(),X4706,"Y")&amp;" anos"&amp;" "&amp;DATEDIF(TODAY(),X4706,"YM")&amp;" meses"&amp;" "&amp;DATEDIF(TODAY(),X4706,"MD")&amp;" dias",IF(AND(Z4706&lt;&gt;””,Z4706&lt;TODAY()),"Contrato Encerrado",IF(AND(Z4706&lt;&gt;"",Z4706&gt;TODAY()),DATEDIF(TODAY(),Z4706,"Y")&amp;" anos"&amp;" "&amp;DATEDIF(TODAY(),Z4706,"YM")&amp;" meses"&amp;" "&amp;DATEDIF(TODAY(),Z4706,"MD")&amp;" dias"))))))))</f>
        <v>Contrato Encerrado</v>
      </c>
      <c r="AE4706" s="35">
        <f t="shared" si="366"/>
        <v>141</v>
      </c>
      <c r="AF4706" s="35">
        <f t="shared" si="367"/>
        <v>589</v>
      </c>
      <c r="AG4706" s="17" t="str">
        <f t="shared" si="368"/>
        <v>1 anos 7 meses 11 dias</v>
      </c>
    </row>
    <row r="4707" spans="1:33" ht="11.25" customHeight="1" x14ac:dyDescent="0.2">
      <c r="A4707" s="8" t="s">
        <v>9</v>
      </c>
      <c r="B4707" s="8" t="s">
        <v>13</v>
      </c>
      <c r="C4707" s="22" t="s">
        <v>16</v>
      </c>
      <c r="D4707" s="37">
        <v>2024</v>
      </c>
      <c r="E4707" s="12" t="s">
        <v>79</v>
      </c>
      <c r="F4707" s="8" t="s">
        <v>80</v>
      </c>
      <c r="G4707" s="77" t="s">
        <v>13079</v>
      </c>
      <c r="H4707" s="78" t="s">
        <v>13080</v>
      </c>
      <c r="I4707" s="14" t="s">
        <v>13081</v>
      </c>
      <c r="J4707" s="14" t="s">
        <v>14943</v>
      </c>
      <c r="K4707" s="14" t="s">
        <v>29</v>
      </c>
      <c r="L4707" s="15" t="s">
        <v>30</v>
      </c>
      <c r="M4707" s="7" t="s">
        <v>9427</v>
      </c>
      <c r="N4707" s="15" t="s">
        <v>4660</v>
      </c>
      <c r="O4707" s="15" t="s">
        <v>9474</v>
      </c>
      <c r="P4707" s="15" t="s">
        <v>2518</v>
      </c>
      <c r="Q4707" s="15" t="s">
        <v>2523</v>
      </c>
      <c r="R4707" s="20">
        <v>33475</v>
      </c>
      <c r="S4707" s="20">
        <v>45390</v>
      </c>
      <c r="T4707" s="20">
        <v>45754</v>
      </c>
      <c r="U4707" s="20"/>
      <c r="V4707" s="20"/>
      <c r="W4707" s="20"/>
      <c r="X4707" s="17"/>
      <c r="Y4707" s="17"/>
      <c r="Z4707" s="20"/>
      <c r="AA4707" s="18">
        <f t="shared" ca="1" si="365"/>
        <v>34</v>
      </c>
      <c r="AB4707" s="15" t="s">
        <v>7878</v>
      </c>
      <c r="AC4707" s="35" t="str">
        <f t="shared" si="369"/>
        <v>0 anos 11 meses 30 dias</v>
      </c>
      <c r="AD4707" s="35" t="str">
        <f ca="1">IF(AND(V4707="",T4707&lt;TODAY()),"Contrato Encerrado",IF(AND(V4707="",T4707&gt;TODAY()),DATEDIF(TODAY(),T4707,"Y")&amp;" anos"&amp;" "&amp;DATEDIF(TODAY(),T4707,"YM")&amp;" meses"&amp;" "&amp;DATEDIF(TODAY(),T4707,"MD")&amp;" dias",IF(AND(X4707="",V4707&lt;TODAY()),"Contrato Encerrado",IF(AND(X4707="",V4707&gt;TODAY()),DATEDIF(TODAY(),V4707,"Y")&amp;" anos"&amp;" "&amp;DATEDIF(TODAY(),V4707,"YM")&amp;" meses"&amp;" "&amp;DATEDIF(TODAY(),V4707,"MD")&amp;" dias",IF(AND(Z4707="",X4707&lt;TODAY()),"Contrato Encerrado",IF(AND(Z4707="",X4707&gt;TODAY()),DATEDIF(TODAY(),X4707,"Y")&amp;" anos"&amp;" "&amp;DATEDIF(TODAY(),X4707,"YM")&amp;" meses"&amp;" "&amp;DATEDIF(TODAY(),X4707,"MD")&amp;" dias",IF(AND(Z4707&lt;&gt;””,Z4707&lt;TODAY()),"Contrato Encerrado",IF(AND(Z4707&lt;&gt;"",Z4707&gt;TODAY()),DATEDIF(TODAY(),Z4707,"Y")&amp;" anos"&amp;" "&amp;DATEDIF(TODAY(),Z4707,"YM")&amp;" meses"&amp;" "&amp;DATEDIF(TODAY(),Z4707,"MD")&amp;" dias"))))))))</f>
        <v>Contrato Encerrado</v>
      </c>
      <c r="AE4707" s="35">
        <f t="shared" si="366"/>
        <v>364</v>
      </c>
      <c r="AF4707" s="35">
        <f t="shared" si="367"/>
        <v>366</v>
      </c>
      <c r="AG4707" s="17" t="str">
        <f t="shared" si="368"/>
        <v>0 anos 11 meses 31 dias</v>
      </c>
    </row>
    <row r="4708" spans="1:33" ht="11.25" customHeight="1" x14ac:dyDescent="0.2">
      <c r="A4708" s="8" t="s">
        <v>9</v>
      </c>
      <c r="B4708" s="8" t="s">
        <v>13</v>
      </c>
      <c r="C4708" s="22" t="s">
        <v>11</v>
      </c>
      <c r="D4708" s="37">
        <v>2024</v>
      </c>
      <c r="E4708" s="12" t="s">
        <v>157</v>
      </c>
      <c r="F4708" s="8" t="s">
        <v>158</v>
      </c>
      <c r="G4708" s="77" t="s">
        <v>11752</v>
      </c>
      <c r="H4708" s="78" t="s">
        <v>11753</v>
      </c>
      <c r="I4708" s="14" t="s">
        <v>11754</v>
      </c>
      <c r="J4708" s="14" t="s">
        <v>10</v>
      </c>
      <c r="K4708" s="14" t="s">
        <v>29</v>
      </c>
      <c r="L4708" s="15" t="s">
        <v>30</v>
      </c>
      <c r="M4708" s="7" t="s">
        <v>9427</v>
      </c>
      <c r="N4708" s="15" t="s">
        <v>2101</v>
      </c>
      <c r="O4708" s="15" t="s">
        <v>8927</v>
      </c>
      <c r="P4708" s="15" t="s">
        <v>2518</v>
      </c>
      <c r="Q4708" s="15" t="s">
        <v>2521</v>
      </c>
      <c r="R4708" s="20">
        <v>34088</v>
      </c>
      <c r="S4708" s="20">
        <v>45265</v>
      </c>
      <c r="T4708" s="31">
        <v>45657</v>
      </c>
      <c r="U4708" s="29">
        <v>45740</v>
      </c>
      <c r="V4708" s="29">
        <v>46022</v>
      </c>
      <c r="W4708" s="29"/>
      <c r="X4708" s="17"/>
      <c r="Y4708" s="17"/>
      <c r="Z4708" s="29"/>
      <c r="AA4708" s="18">
        <f t="shared" ca="1" si="365"/>
        <v>32</v>
      </c>
      <c r="AB4708" s="15" t="s">
        <v>7878</v>
      </c>
      <c r="AC4708" s="35" t="str">
        <f t="shared" si="369"/>
        <v>1 anos 10 meses 4 dias</v>
      </c>
      <c r="AD4708" s="35" t="str">
        <f ca="1">IF(AND(V4708="",T4708&lt;TODAY()),"Contrato Encerrado",IF(AND(V4708="",T4708&gt;TODAY()),DATEDIF(TODAY(),T4708,"Y")&amp;" anos"&amp;" "&amp;DATEDIF(TODAY(),T4708,"YM")&amp;" meses"&amp;" "&amp;DATEDIF(TODAY(),T4708,"MD")&amp;" dias",IF(AND(X4708="",V4708&lt;TODAY()),"Contrato Encerrado",IF(AND(X4708="",V4708&gt;TODAY()),DATEDIF(TODAY(),V4708,"Y")&amp;" anos"&amp;" "&amp;DATEDIF(TODAY(),V4708,"YM")&amp;" meses"&amp;" "&amp;DATEDIF(TODAY(),V4708,"MD")&amp;" dias",IF(AND(Z4708="",X4708&lt;TODAY()),"Contrato Encerrado",IF(AND(Z4708="",X4708&gt;TODAY()),DATEDIF(TODAY(),X4708,"Y")&amp;" anos"&amp;" "&amp;DATEDIF(TODAY(),X4708,"YM")&amp;" meses"&amp;" "&amp;DATEDIF(TODAY(),X4708,"MD")&amp;" dias",IF(AND(Z4708&lt;&gt;””,Z4708&lt;TODAY()),"Contrato Encerrado",IF(AND(Z4708&lt;&gt;"",Z4708&gt;TODAY()),DATEDIF(TODAY(),Z4708,"Y")&amp;" anos"&amp;" "&amp;DATEDIF(TODAY(),Z4708,"YM")&amp;" meses"&amp;" "&amp;DATEDIF(TODAY(),Z4708,"MD")&amp;" dias"))))))))</f>
        <v>0 anos 2 meses 24 dias</v>
      </c>
      <c r="AE4708" s="35">
        <f t="shared" si="366"/>
        <v>674</v>
      </c>
      <c r="AF4708" s="35">
        <f t="shared" si="367"/>
        <v>56</v>
      </c>
      <c r="AG4708" s="17" t="str">
        <f t="shared" si="368"/>
        <v>0 anos 1 meses 25 dias</v>
      </c>
    </row>
    <row r="4709" spans="1:33" ht="11.25" customHeight="1" x14ac:dyDescent="0.2">
      <c r="A4709" s="8" t="s">
        <v>9</v>
      </c>
      <c r="B4709" s="8" t="s">
        <v>13</v>
      </c>
      <c r="C4709" s="22" t="s">
        <v>19</v>
      </c>
      <c r="D4709" s="37">
        <v>2024</v>
      </c>
      <c r="E4709" s="12" t="s">
        <v>157</v>
      </c>
      <c r="F4709" s="8" t="s">
        <v>158</v>
      </c>
      <c r="G4709" s="77" t="s">
        <v>13762</v>
      </c>
      <c r="H4709" s="78" t="s">
        <v>13763</v>
      </c>
      <c r="I4709" s="14" t="s">
        <v>13764</v>
      </c>
      <c r="J4709" s="14" t="s">
        <v>10</v>
      </c>
      <c r="K4709" s="14" t="s">
        <v>29</v>
      </c>
      <c r="L4709" s="15" t="s">
        <v>30</v>
      </c>
      <c r="M4709" s="7" t="s">
        <v>9427</v>
      </c>
      <c r="N4709" s="15" t="s">
        <v>6302</v>
      </c>
      <c r="O4709" s="15" t="s">
        <v>9448</v>
      </c>
      <c r="P4709" s="15" t="s">
        <v>2518</v>
      </c>
      <c r="Q4709" s="15" t="s">
        <v>2521</v>
      </c>
      <c r="R4709" s="20">
        <v>38055</v>
      </c>
      <c r="S4709" s="20">
        <v>45426</v>
      </c>
      <c r="T4709" s="20">
        <v>45790</v>
      </c>
      <c r="U4709" s="20">
        <v>45814</v>
      </c>
      <c r="V4709" s="20">
        <v>46177</v>
      </c>
      <c r="W4709" s="20"/>
      <c r="X4709" s="17"/>
      <c r="Y4709" s="17"/>
      <c r="Z4709" s="20"/>
      <c r="AA4709" s="18">
        <f t="shared" ca="1" si="365"/>
        <v>21</v>
      </c>
      <c r="AB4709" s="15" t="s">
        <v>7878</v>
      </c>
      <c r="AC4709" s="35" t="str">
        <f t="shared" si="369"/>
        <v>1 anos 11 meses 27 dias</v>
      </c>
      <c r="AD4709" s="35" t="str">
        <f ca="1">IF(AND(V4709="",T4709&lt;TODAY()),"Contrato Encerrado",IF(AND(V4709="",T4709&gt;TODAY()),DATEDIF(TODAY(),T4709,"Y")&amp;" anos"&amp;" "&amp;DATEDIF(TODAY(),T4709,"YM")&amp;" meses"&amp;" "&amp;DATEDIF(TODAY(),T4709,"MD")&amp;" dias",IF(AND(X4709="",V4709&lt;TODAY()),"Contrato Encerrado",IF(AND(X4709="",V4709&gt;TODAY()),DATEDIF(TODAY(),V4709,"Y")&amp;" anos"&amp;" "&amp;DATEDIF(TODAY(),V4709,"YM")&amp;" meses"&amp;" "&amp;DATEDIF(TODAY(),V4709,"MD")&amp;" dias",IF(AND(Z4709="",X4709&lt;TODAY()),"Contrato Encerrado",IF(AND(Z4709="",X4709&gt;TODAY()),DATEDIF(TODAY(),X4709,"Y")&amp;" anos"&amp;" "&amp;DATEDIF(TODAY(),X4709,"YM")&amp;" meses"&amp;" "&amp;DATEDIF(TODAY(),X4709,"MD")&amp;" dias",IF(AND(Z4709&lt;&gt;””,Z4709&lt;TODAY()),"Contrato Encerrado",IF(AND(Z4709&lt;&gt;"",Z4709&gt;TODAY()),DATEDIF(TODAY(),Z4709,"Y")&amp;" anos"&amp;" "&amp;DATEDIF(TODAY(),Z4709,"YM")&amp;" meses"&amp;" "&amp;DATEDIF(TODAY(),Z4709,"MD")&amp;" dias"))))))))</f>
        <v>0 anos 7 meses 28 dias</v>
      </c>
      <c r="AE4709" s="35">
        <f t="shared" si="366"/>
        <v>727</v>
      </c>
      <c r="AF4709" s="35">
        <f t="shared" si="367"/>
        <v>3</v>
      </c>
      <c r="AG4709" s="17" t="str">
        <f t="shared" si="368"/>
        <v>0 anos 0 meses 3 dias</v>
      </c>
    </row>
    <row r="4710" spans="1:33" ht="11.25" customHeight="1" x14ac:dyDescent="0.2">
      <c r="A4710" s="8" t="s">
        <v>9</v>
      </c>
      <c r="B4710" s="10" t="s">
        <v>13</v>
      </c>
      <c r="C4710" s="11" t="s">
        <v>22</v>
      </c>
      <c r="D4710" s="36">
        <v>2022</v>
      </c>
      <c r="E4710" s="12" t="s">
        <v>795</v>
      </c>
      <c r="F4710" s="8" t="s">
        <v>796</v>
      </c>
      <c r="G4710" s="77" t="s">
        <v>797</v>
      </c>
      <c r="H4710" s="78" t="s">
        <v>798</v>
      </c>
      <c r="I4710" s="14" t="s">
        <v>799</v>
      </c>
      <c r="J4710" s="14" t="s">
        <v>1302</v>
      </c>
      <c r="K4710" s="14" t="s">
        <v>29</v>
      </c>
      <c r="L4710" s="15" t="s">
        <v>81</v>
      </c>
      <c r="M4710" s="7" t="s">
        <v>82</v>
      </c>
      <c r="N4710" s="16" t="s">
        <v>4113</v>
      </c>
      <c r="O4710" s="16"/>
      <c r="P4710" s="16" t="s">
        <v>2517</v>
      </c>
      <c r="Q4710" s="16" t="s">
        <v>2522</v>
      </c>
      <c r="R4710" s="31">
        <v>38282</v>
      </c>
      <c r="S4710" s="31">
        <v>44382</v>
      </c>
      <c r="T4710" s="31">
        <v>44921</v>
      </c>
      <c r="U4710" s="31"/>
      <c r="V4710" s="31"/>
      <c r="W4710" s="31"/>
      <c r="X4710" s="17"/>
      <c r="Y4710" s="17"/>
      <c r="Z4710" s="31"/>
      <c r="AA4710" s="18">
        <f t="shared" ca="1" si="365"/>
        <v>20</v>
      </c>
      <c r="AB4710" s="19" t="s">
        <v>7878</v>
      </c>
      <c r="AC4710" s="35" t="str">
        <f t="shared" si="369"/>
        <v>1 anos 5 meses 21 dias</v>
      </c>
      <c r="AD4710" s="35" t="str">
        <f ca="1">IF(AND(V4710="",T4710&lt;TODAY()),"Contrato Encerrado",IF(AND(V4710="",T4710&gt;TODAY()),DATEDIF(TODAY(),T4710,"Y")&amp;" anos"&amp;" "&amp;DATEDIF(TODAY(),T4710,"YM")&amp;" meses"&amp;" "&amp;DATEDIF(TODAY(),T4710,"MD")&amp;" dias",IF(AND(X4710="",V4710&lt;TODAY()),"Contrato Encerrado",IF(AND(X4710="",V4710&gt;TODAY()),DATEDIF(TODAY(),V4710,"Y")&amp;" anos"&amp;" "&amp;DATEDIF(TODAY(),V4710,"YM")&amp;" meses"&amp;" "&amp;DATEDIF(TODAY(),V4710,"MD")&amp;" dias",IF(AND(Z4710="",X4710&lt;TODAY()),"Contrato Encerrado",IF(AND(Z4710="",X4710&gt;TODAY()),DATEDIF(TODAY(),X4710,"Y")&amp;" anos"&amp;" "&amp;DATEDIF(TODAY(),X4710,"YM")&amp;" meses"&amp;" "&amp;DATEDIF(TODAY(),X4710,"MD")&amp;" dias",IF(AND(Z4710&lt;&gt;””,Z4710&lt;TODAY()),"Contrato Encerrado",IF(AND(Z4710&lt;&gt;"",Z4710&gt;TODAY()),DATEDIF(TODAY(),Z4710,"Y")&amp;" anos"&amp;" "&amp;DATEDIF(TODAY(),Z4710,"YM")&amp;" meses"&amp;" "&amp;DATEDIF(TODAY(),Z4710,"MD")&amp;" dias"))))))))</f>
        <v>Contrato Encerrado</v>
      </c>
      <c r="AE4710" s="35">
        <f t="shared" si="366"/>
        <v>539</v>
      </c>
      <c r="AF4710" s="35">
        <f t="shared" si="367"/>
        <v>191</v>
      </c>
      <c r="AG4710" s="17" t="str">
        <f t="shared" si="368"/>
        <v>0 anos 6 meses 9 dias</v>
      </c>
    </row>
    <row r="4711" spans="1:33" ht="11.25" customHeight="1" x14ac:dyDescent="0.2">
      <c r="A4711" s="8" t="s">
        <v>9</v>
      </c>
      <c r="B4711" s="8" t="s">
        <v>13</v>
      </c>
      <c r="C4711" s="22" t="s">
        <v>20</v>
      </c>
      <c r="D4711" s="37">
        <v>2024</v>
      </c>
      <c r="E4711" s="12" t="s">
        <v>157</v>
      </c>
      <c r="F4711" s="8" t="s">
        <v>158</v>
      </c>
      <c r="G4711" s="77" t="s">
        <v>13969</v>
      </c>
      <c r="H4711" s="78" t="s">
        <v>13970</v>
      </c>
      <c r="I4711" s="14" t="s">
        <v>13971</v>
      </c>
      <c r="J4711" s="14" t="s">
        <v>10</v>
      </c>
      <c r="K4711" s="14" t="s">
        <v>29</v>
      </c>
      <c r="L4711" s="15" t="s">
        <v>30</v>
      </c>
      <c r="M4711" s="7" t="s">
        <v>9427</v>
      </c>
      <c r="N4711" s="15" t="s">
        <v>4660</v>
      </c>
      <c r="O4711" s="15" t="s">
        <v>7974</v>
      </c>
      <c r="P4711" s="15" t="s">
        <v>2518</v>
      </c>
      <c r="Q4711" s="15" t="s">
        <v>2521</v>
      </c>
      <c r="R4711" s="20">
        <v>33898</v>
      </c>
      <c r="S4711" s="20">
        <v>45474</v>
      </c>
      <c r="T4711" s="20">
        <v>45640</v>
      </c>
      <c r="U4711" s="29">
        <v>45734</v>
      </c>
      <c r="V4711" s="20">
        <v>45847</v>
      </c>
      <c r="W4711" s="20">
        <v>45901</v>
      </c>
      <c r="X4711" s="17">
        <v>46161</v>
      </c>
      <c r="Y4711" s="17"/>
      <c r="Z4711" s="29"/>
      <c r="AA4711" s="18">
        <f t="shared" ca="1" si="365"/>
        <v>32</v>
      </c>
      <c r="AB4711" s="15" t="s">
        <v>7877</v>
      </c>
      <c r="AC4711" s="35" t="str">
        <f t="shared" si="369"/>
        <v>1 anos 5 meses 21 dias</v>
      </c>
      <c r="AD4711" s="35" t="str">
        <f ca="1">IF(AND(V4711="",T4711&lt;TODAY()),"Contrato Encerrado",IF(AND(V4711="",T4711&gt;TODAY()),DATEDIF(TODAY(),T4711,"Y")&amp;" anos"&amp;" "&amp;DATEDIF(TODAY(),T4711,"YM")&amp;" meses"&amp;" "&amp;DATEDIF(TODAY(),T4711,"MD")&amp;" dias",IF(AND(X4711="",V4711&lt;TODAY()),"Contrato Encerrado",IF(AND(X4711="",V4711&gt;TODAY()),DATEDIF(TODAY(),V4711,"Y")&amp;" anos"&amp;" "&amp;DATEDIF(TODAY(),V4711,"YM")&amp;" meses"&amp;" "&amp;DATEDIF(TODAY(),V4711,"MD")&amp;" dias",IF(AND(Z4711="",X4711&lt;TODAY()),"Contrato Encerrado",IF(AND(Z4711="",X4711&gt;TODAY()),DATEDIF(TODAY(),X4711,"Y")&amp;" anos"&amp;" "&amp;DATEDIF(TODAY(),X4711,"YM")&amp;" meses"&amp;" "&amp;DATEDIF(TODAY(),X4711,"MD")&amp;" dias",IF(AND(Z4711&lt;&gt;””,Z4711&lt;TODAY()),"Contrato Encerrado",IF(AND(Z4711&lt;&gt;"",Z4711&gt;TODAY()),DATEDIF(TODAY(),Z4711,"Y")&amp;" anos"&amp;" "&amp;DATEDIF(TODAY(),Z4711,"YM")&amp;" meses"&amp;" "&amp;DATEDIF(TODAY(),Z4711,"MD")&amp;" dias"))))))))</f>
        <v>0 anos 7 meses 12 dias</v>
      </c>
      <c r="AE4711" s="35">
        <f t="shared" si="366"/>
        <v>539</v>
      </c>
      <c r="AF4711" s="35">
        <f t="shared" si="367"/>
        <v>191</v>
      </c>
      <c r="AG4711" s="17" t="str">
        <f t="shared" si="368"/>
        <v>0 anos 6 meses 9 dias</v>
      </c>
    </row>
    <row r="4712" spans="1:33" ht="11.25" customHeight="1" x14ac:dyDescent="0.2">
      <c r="A4712" s="8" t="s">
        <v>9</v>
      </c>
      <c r="B4712" s="10" t="s">
        <v>13</v>
      </c>
      <c r="C4712" s="11" t="s">
        <v>22</v>
      </c>
      <c r="D4712" s="36">
        <v>2022</v>
      </c>
      <c r="E4712" s="12" t="s">
        <v>157</v>
      </c>
      <c r="F4712" s="8" t="s">
        <v>158</v>
      </c>
      <c r="G4712" s="77" t="s">
        <v>1632</v>
      </c>
      <c r="H4712" s="78" t="s">
        <v>1633</v>
      </c>
      <c r="I4712" s="14" t="s">
        <v>1634</v>
      </c>
      <c r="J4712" s="14" t="s">
        <v>14943</v>
      </c>
      <c r="K4712" s="14" t="s">
        <v>29</v>
      </c>
      <c r="L4712" s="15" t="s">
        <v>81</v>
      </c>
      <c r="M4712" s="7" t="s">
        <v>82</v>
      </c>
      <c r="N4712" s="16" t="s">
        <v>4113</v>
      </c>
      <c r="O4712" s="16"/>
      <c r="P4712" s="16" t="s">
        <v>2517</v>
      </c>
      <c r="Q4712" s="16" t="s">
        <v>2522</v>
      </c>
      <c r="R4712" s="31">
        <v>38296</v>
      </c>
      <c r="S4712" s="31">
        <v>44475</v>
      </c>
      <c r="T4712" s="111">
        <v>44943</v>
      </c>
      <c r="U4712" s="31"/>
      <c r="V4712" s="31"/>
      <c r="W4712" s="31"/>
      <c r="X4712" s="17"/>
      <c r="Y4712" s="17"/>
      <c r="Z4712" s="31"/>
      <c r="AA4712" s="18">
        <f t="shared" ca="1" si="365"/>
        <v>20</v>
      </c>
      <c r="AB4712" s="19" t="s">
        <v>7878</v>
      </c>
      <c r="AC4712" s="35" t="str">
        <f t="shared" si="369"/>
        <v>1 anos 3 meses 11 dias</v>
      </c>
      <c r="AD4712" s="35" t="str">
        <f ca="1">IF(AND(V4712="",T4712&lt;TODAY()),"Contrato Encerrado",IF(AND(V4712="",T4712&gt;TODAY()),DATEDIF(TODAY(),T4712,"Y")&amp;" anos"&amp;" "&amp;DATEDIF(TODAY(),T4712,"YM")&amp;" meses"&amp;" "&amp;DATEDIF(TODAY(),T4712,"MD")&amp;" dias",IF(AND(X4712="",V4712&lt;TODAY()),"Contrato Encerrado",IF(AND(X4712="",V4712&gt;TODAY()),DATEDIF(TODAY(),V4712,"Y")&amp;" anos"&amp;" "&amp;DATEDIF(TODAY(),V4712,"YM")&amp;" meses"&amp;" "&amp;DATEDIF(TODAY(),V4712,"MD")&amp;" dias",IF(AND(Z4712="",X4712&lt;TODAY()),"Contrato Encerrado",IF(AND(Z4712="",X4712&gt;TODAY()),DATEDIF(TODAY(),X4712,"Y")&amp;" anos"&amp;" "&amp;DATEDIF(TODAY(),X4712,"YM")&amp;" meses"&amp;" "&amp;DATEDIF(TODAY(),X4712,"MD")&amp;" dias",IF(AND(Z4712&lt;&gt;””,Z4712&lt;TODAY()),"Contrato Encerrado",IF(AND(Z4712&lt;&gt;"",Z4712&gt;TODAY()),DATEDIF(TODAY(),Z4712,"Y")&amp;" anos"&amp;" "&amp;DATEDIF(TODAY(),Z4712,"YM")&amp;" meses"&amp;" "&amp;DATEDIF(TODAY(),Z4712,"MD")&amp;" dias"))))))))</f>
        <v>Contrato Encerrado</v>
      </c>
      <c r="AE4712" s="35">
        <f t="shared" si="366"/>
        <v>468</v>
      </c>
      <c r="AF4712" s="35">
        <f t="shared" si="367"/>
        <v>262</v>
      </c>
      <c r="AG4712" s="17" t="str">
        <f t="shared" si="368"/>
        <v>0 anos 8 meses 18 dias</v>
      </c>
    </row>
    <row r="4713" spans="1:33" ht="11.25" customHeight="1" x14ac:dyDescent="0.2">
      <c r="A4713" s="8" t="s">
        <v>9</v>
      </c>
      <c r="B4713" s="8" t="s">
        <v>13</v>
      </c>
      <c r="C4713" s="22" t="s">
        <v>11</v>
      </c>
      <c r="D4713" s="37">
        <v>2024</v>
      </c>
      <c r="E4713" s="12" t="s">
        <v>1708</v>
      </c>
      <c r="F4713" s="8" t="s">
        <v>1709</v>
      </c>
      <c r="G4713" s="77" t="s">
        <v>11755</v>
      </c>
      <c r="H4713" s="78" t="s">
        <v>11756</v>
      </c>
      <c r="I4713" s="14" t="s">
        <v>11757</v>
      </c>
      <c r="J4713" s="14" t="s">
        <v>14943</v>
      </c>
      <c r="K4713" s="14" t="s">
        <v>29</v>
      </c>
      <c r="L4713" s="15" t="s">
        <v>81</v>
      </c>
      <c r="M4713" s="7" t="s">
        <v>82</v>
      </c>
      <c r="N4713" s="15" t="s">
        <v>4113</v>
      </c>
      <c r="O4713" s="15" t="s">
        <v>8880</v>
      </c>
      <c r="P4713" s="15" t="s">
        <v>2518</v>
      </c>
      <c r="Q4713" s="15" t="s">
        <v>2523</v>
      </c>
      <c r="R4713" s="20">
        <v>39056</v>
      </c>
      <c r="S4713" s="20">
        <v>45309</v>
      </c>
      <c r="T4713" s="31">
        <v>45657</v>
      </c>
      <c r="U4713" s="20"/>
      <c r="V4713" s="20"/>
      <c r="W4713" s="20"/>
      <c r="X4713" s="17"/>
      <c r="Y4713" s="17"/>
      <c r="Z4713" s="20"/>
      <c r="AA4713" s="18">
        <f t="shared" ca="1" si="365"/>
        <v>18</v>
      </c>
      <c r="AB4713" s="15" t="s">
        <v>7878</v>
      </c>
      <c r="AC4713" s="35" t="str">
        <f t="shared" si="369"/>
        <v>0 anos 11 meses 13 dias</v>
      </c>
      <c r="AD4713" s="35" t="str">
        <f ca="1">IF(AND(V4713="",T4713&lt;TODAY()),"Contrato Encerrado",IF(AND(V4713="",T4713&gt;TODAY()),DATEDIF(TODAY(),T4713,"Y")&amp;" anos"&amp;" "&amp;DATEDIF(TODAY(),T4713,"YM")&amp;" meses"&amp;" "&amp;DATEDIF(TODAY(),T4713,"MD")&amp;" dias",IF(AND(X4713="",V4713&lt;TODAY()),"Contrato Encerrado",IF(AND(X4713="",V4713&gt;TODAY()),DATEDIF(TODAY(),V4713,"Y")&amp;" anos"&amp;" "&amp;DATEDIF(TODAY(),V4713,"YM")&amp;" meses"&amp;" "&amp;DATEDIF(TODAY(),V4713,"MD")&amp;" dias",IF(AND(Z4713="",X4713&lt;TODAY()),"Contrato Encerrado",IF(AND(Z4713="",X4713&gt;TODAY()),DATEDIF(TODAY(),X4713,"Y")&amp;" anos"&amp;" "&amp;DATEDIF(TODAY(),X4713,"YM")&amp;" meses"&amp;" "&amp;DATEDIF(TODAY(),X4713,"MD")&amp;" dias",IF(AND(Z4713&lt;&gt;””,Z4713&lt;TODAY()),"Contrato Encerrado",IF(AND(Z4713&lt;&gt;"",Z4713&gt;TODAY()),DATEDIF(TODAY(),Z4713,"Y")&amp;" anos"&amp;" "&amp;DATEDIF(TODAY(),Z4713,"YM")&amp;" meses"&amp;" "&amp;DATEDIF(TODAY(),Z4713,"MD")&amp;" dias"))))))))</f>
        <v>Contrato Encerrado</v>
      </c>
      <c r="AE4713" s="35">
        <f t="shared" si="366"/>
        <v>348</v>
      </c>
      <c r="AF4713" s="35">
        <f t="shared" si="367"/>
        <v>382</v>
      </c>
      <c r="AG4713" s="17" t="str">
        <f t="shared" si="368"/>
        <v>1 anos 0 meses 16 dias</v>
      </c>
    </row>
    <row r="4714" spans="1:33" ht="11.25" customHeight="1" x14ac:dyDescent="0.2">
      <c r="A4714" s="8" t="s">
        <v>9</v>
      </c>
      <c r="B4714" s="8" t="s">
        <v>13</v>
      </c>
      <c r="C4714" s="22" t="s">
        <v>21</v>
      </c>
      <c r="D4714" s="37">
        <v>2023</v>
      </c>
      <c r="E4714" s="12" t="s">
        <v>157</v>
      </c>
      <c r="F4714" s="8" t="s">
        <v>158</v>
      </c>
      <c r="G4714" s="77" t="s">
        <v>9323</v>
      </c>
      <c r="H4714" s="78" t="s">
        <v>9324</v>
      </c>
      <c r="I4714" s="14" t="s">
        <v>9325</v>
      </c>
      <c r="J4714" s="14" t="s">
        <v>1302</v>
      </c>
      <c r="K4714" s="14" t="s">
        <v>29</v>
      </c>
      <c r="L4714" s="15" t="s">
        <v>30</v>
      </c>
      <c r="M4714" s="7" t="s">
        <v>9427</v>
      </c>
      <c r="N4714" s="15" t="s">
        <v>2101</v>
      </c>
      <c r="O4714" s="15" t="s">
        <v>7885</v>
      </c>
      <c r="P4714" s="15" t="s">
        <v>2518</v>
      </c>
      <c r="Q4714" s="15" t="s">
        <v>4109</v>
      </c>
      <c r="R4714" s="20">
        <v>36077</v>
      </c>
      <c r="S4714" s="20">
        <v>45131</v>
      </c>
      <c r="T4714" s="20">
        <v>45315</v>
      </c>
      <c r="U4714" s="20"/>
      <c r="V4714" s="20"/>
      <c r="W4714" s="20"/>
      <c r="X4714" s="17"/>
      <c r="Y4714" s="17"/>
      <c r="Z4714" s="20"/>
      <c r="AA4714" s="18">
        <f t="shared" ca="1" si="365"/>
        <v>26</v>
      </c>
      <c r="AB4714" s="19" t="s">
        <v>7878</v>
      </c>
      <c r="AC4714" s="35" t="str">
        <f t="shared" si="369"/>
        <v>0 anos 6 meses 0 dias</v>
      </c>
      <c r="AD4714" s="35" t="str">
        <f ca="1">IF(AND(V4714="",T4714&lt;TODAY()),"Contrato Encerrado",IF(AND(V4714="",T4714&gt;TODAY()),DATEDIF(TODAY(),T4714,"Y")&amp;" anos"&amp;" "&amp;DATEDIF(TODAY(),T4714,"YM")&amp;" meses"&amp;" "&amp;DATEDIF(TODAY(),T4714,"MD")&amp;" dias",IF(AND(X4714="",V4714&lt;TODAY()),"Contrato Encerrado",IF(AND(X4714="",V4714&gt;TODAY()),DATEDIF(TODAY(),V4714,"Y")&amp;" anos"&amp;" "&amp;DATEDIF(TODAY(),V4714,"YM")&amp;" meses"&amp;" "&amp;DATEDIF(TODAY(),V4714,"MD")&amp;" dias",IF(AND(Z4714="",X4714&lt;TODAY()),"Contrato Encerrado",IF(AND(Z4714="",X4714&gt;TODAY()),DATEDIF(TODAY(),X4714,"Y")&amp;" anos"&amp;" "&amp;DATEDIF(TODAY(),X4714,"YM")&amp;" meses"&amp;" "&amp;DATEDIF(TODAY(),X4714,"MD")&amp;" dias",IF(AND(Z4714&lt;&gt;””,Z4714&lt;TODAY()),"Contrato Encerrado",IF(AND(Z4714&lt;&gt;"",Z4714&gt;TODAY()),DATEDIF(TODAY(),Z4714,"Y")&amp;" anos"&amp;" "&amp;DATEDIF(TODAY(),Z4714,"YM")&amp;" meses"&amp;" "&amp;DATEDIF(TODAY(),Z4714,"MD")&amp;" dias"))))))))</f>
        <v>Contrato Encerrado</v>
      </c>
      <c r="AE4714" s="35">
        <f t="shared" si="366"/>
        <v>184</v>
      </c>
      <c r="AF4714" s="35">
        <f t="shared" si="367"/>
        <v>546</v>
      </c>
      <c r="AG4714" s="17" t="str">
        <f t="shared" si="368"/>
        <v>1 anos 5 meses 29 dias</v>
      </c>
    </row>
    <row r="4715" spans="1:33" ht="11.25" customHeight="1" x14ac:dyDescent="0.2">
      <c r="A4715" s="8" t="s">
        <v>9</v>
      </c>
      <c r="B4715" s="8" t="s">
        <v>13</v>
      </c>
      <c r="C4715" s="22" t="s">
        <v>21</v>
      </c>
      <c r="D4715" s="37">
        <v>2023</v>
      </c>
      <c r="E4715" s="12" t="s">
        <v>155</v>
      </c>
      <c r="F4715" s="8" t="s">
        <v>156</v>
      </c>
      <c r="G4715" s="77" t="s">
        <v>9326</v>
      </c>
      <c r="H4715" s="78" t="s">
        <v>9327</v>
      </c>
      <c r="I4715" s="14" t="s">
        <v>9328</v>
      </c>
      <c r="J4715" s="14" t="s">
        <v>1302</v>
      </c>
      <c r="K4715" s="14" t="s">
        <v>29</v>
      </c>
      <c r="L4715" s="15" t="s">
        <v>30</v>
      </c>
      <c r="M4715" s="7" t="s">
        <v>9427</v>
      </c>
      <c r="N4715" s="15" t="s">
        <v>2103</v>
      </c>
      <c r="O4715" s="15" t="s">
        <v>8003</v>
      </c>
      <c r="P4715" s="15" t="s">
        <v>2518</v>
      </c>
      <c r="Q4715" s="15" t="s">
        <v>2523</v>
      </c>
      <c r="R4715" s="20">
        <v>37843</v>
      </c>
      <c r="S4715" s="20">
        <v>45139</v>
      </c>
      <c r="T4715" s="70">
        <v>45504</v>
      </c>
      <c r="U4715" s="70"/>
      <c r="V4715" s="20"/>
      <c r="W4715" s="20"/>
      <c r="X4715" s="17"/>
      <c r="Y4715" s="17"/>
      <c r="Z4715" s="20"/>
      <c r="AA4715" s="18">
        <f t="shared" ca="1" si="365"/>
        <v>22</v>
      </c>
      <c r="AB4715" s="15" t="s">
        <v>7878</v>
      </c>
      <c r="AC4715" s="35" t="str">
        <f t="shared" si="369"/>
        <v>0 anos 11 meses 30 dias</v>
      </c>
      <c r="AD4715" s="35" t="str">
        <f ca="1">IF(AND(V4715="",T4715&lt;TODAY()),"Contrato Encerrado",IF(AND(V4715="",T4715&gt;TODAY()),DATEDIF(TODAY(),T4715,"Y")&amp;" anos"&amp;" "&amp;DATEDIF(TODAY(),T4715,"YM")&amp;" meses"&amp;" "&amp;DATEDIF(TODAY(),T4715,"MD")&amp;" dias",IF(AND(X4715="",V4715&lt;TODAY()),"Contrato Encerrado",IF(AND(X4715="",V4715&gt;TODAY()),DATEDIF(TODAY(),V4715,"Y")&amp;" anos"&amp;" "&amp;DATEDIF(TODAY(),V4715,"YM")&amp;" meses"&amp;" "&amp;DATEDIF(TODAY(),V4715,"MD")&amp;" dias",IF(AND(Z4715="",X4715&lt;TODAY()),"Contrato Encerrado",IF(AND(Z4715="",X4715&gt;TODAY()),DATEDIF(TODAY(),X4715,"Y")&amp;" anos"&amp;" "&amp;DATEDIF(TODAY(),X4715,"YM")&amp;" meses"&amp;" "&amp;DATEDIF(TODAY(),X4715,"MD")&amp;" dias",IF(AND(Z4715&lt;&gt;””,Z4715&lt;TODAY()),"Contrato Encerrado",IF(AND(Z4715&lt;&gt;"",Z4715&gt;TODAY()),DATEDIF(TODAY(),Z4715,"Y")&amp;" anos"&amp;" "&amp;DATEDIF(TODAY(),Z4715,"YM")&amp;" meses"&amp;" "&amp;DATEDIF(TODAY(),Z4715,"MD")&amp;" dias"))))))))</f>
        <v>Contrato Encerrado</v>
      </c>
      <c r="AE4715" s="35">
        <f t="shared" si="366"/>
        <v>365</v>
      </c>
      <c r="AF4715" s="35">
        <f t="shared" si="367"/>
        <v>365</v>
      </c>
      <c r="AG4715" s="17" t="str">
        <f t="shared" si="368"/>
        <v>0 anos 11 meses 30 dias</v>
      </c>
    </row>
    <row r="4716" spans="1:33" ht="11.25" customHeight="1" x14ac:dyDescent="0.2">
      <c r="A4716" s="8" t="s">
        <v>9</v>
      </c>
      <c r="B4716" s="8" t="s">
        <v>13</v>
      </c>
      <c r="C4716" s="22" t="s">
        <v>23</v>
      </c>
      <c r="D4716" s="37">
        <v>2023</v>
      </c>
      <c r="E4716" s="12" t="s">
        <v>144</v>
      </c>
      <c r="F4716" s="8" t="s">
        <v>145</v>
      </c>
      <c r="G4716" s="77" t="s">
        <v>10021</v>
      </c>
      <c r="H4716" s="78" t="s">
        <v>10022</v>
      </c>
      <c r="I4716" s="14" t="s">
        <v>10023</v>
      </c>
      <c r="J4716" s="14" t="s">
        <v>1302</v>
      </c>
      <c r="K4716" s="14" t="s">
        <v>29</v>
      </c>
      <c r="L4716" s="15" t="s">
        <v>30</v>
      </c>
      <c r="M4716" s="7" t="s">
        <v>9427</v>
      </c>
      <c r="N4716" s="15" t="s">
        <v>2098</v>
      </c>
      <c r="O4716" s="15" t="s">
        <v>7897</v>
      </c>
      <c r="P4716" s="15" t="s">
        <v>2518</v>
      </c>
      <c r="Q4716" s="15" t="s">
        <v>2523</v>
      </c>
      <c r="R4716" s="20">
        <v>37723</v>
      </c>
      <c r="S4716" s="20">
        <v>45183</v>
      </c>
      <c r="T4716" s="20">
        <v>45322</v>
      </c>
      <c r="U4716" s="20">
        <v>45446</v>
      </c>
      <c r="V4716" s="20">
        <v>45695</v>
      </c>
      <c r="W4716" s="17"/>
      <c r="X4716" s="17"/>
      <c r="Y4716" s="17"/>
      <c r="Z4716" s="20"/>
      <c r="AA4716" s="18">
        <f t="shared" ca="1" si="365"/>
        <v>22</v>
      </c>
      <c r="AB4716" s="20" t="s">
        <v>7878</v>
      </c>
      <c r="AC4716" s="35" t="str">
        <f t="shared" si="369"/>
        <v>1 anos 0 meses 22 dias</v>
      </c>
      <c r="AD4716" s="35" t="str">
        <f ca="1">IF(AND(V4716="",T4716&lt;TODAY()),"Contrato Encerrado",IF(AND(V4716="",T4716&gt;TODAY()),DATEDIF(TODAY(),T4716,"Y")&amp;" anos"&amp;" "&amp;DATEDIF(TODAY(),T4716,"YM")&amp;" meses"&amp;" "&amp;DATEDIF(TODAY(),T4716,"MD")&amp;" dias",IF(AND(X4716="",V4716&lt;TODAY()),"Contrato Encerrado",IF(AND(X4716="",V4716&gt;TODAY()),DATEDIF(TODAY(),V4716,"Y")&amp;" anos"&amp;" "&amp;DATEDIF(TODAY(),V4716,"YM")&amp;" meses"&amp;" "&amp;DATEDIF(TODAY(),V4716,"MD")&amp;" dias",IF(AND(Z4716="",X4716&lt;TODAY()),"Contrato Encerrado",IF(AND(Z4716="",X4716&gt;TODAY()),DATEDIF(TODAY(),X4716,"Y")&amp;" anos"&amp;" "&amp;DATEDIF(TODAY(),X4716,"YM")&amp;" meses"&amp;" "&amp;DATEDIF(TODAY(),X4716,"MD")&amp;" dias",IF(AND(Z4716&lt;&gt;””,Z4716&lt;TODAY()),"Contrato Encerrado",IF(AND(Z4716&lt;&gt;"",Z4716&gt;TODAY()),DATEDIF(TODAY(),Z4716,"Y")&amp;" anos"&amp;" "&amp;DATEDIF(TODAY(),Z4716,"YM")&amp;" meses"&amp;" "&amp;DATEDIF(TODAY(),Z4716,"MD")&amp;" dias"))))))))</f>
        <v>Contrato Encerrado</v>
      </c>
      <c r="AE4716" s="35">
        <f t="shared" si="366"/>
        <v>388</v>
      </c>
      <c r="AF4716" s="35">
        <f t="shared" si="367"/>
        <v>342</v>
      </c>
      <c r="AG4716" s="17" t="str">
        <f t="shared" si="368"/>
        <v>0 anos 11 meses 7 dias</v>
      </c>
    </row>
    <row r="4717" spans="1:33" ht="11.25" customHeight="1" x14ac:dyDescent="0.2">
      <c r="A4717" s="8" t="s">
        <v>9</v>
      </c>
      <c r="B4717" s="8" t="s">
        <v>13</v>
      </c>
      <c r="C4717" s="22" t="s">
        <v>23</v>
      </c>
      <c r="D4717" s="37">
        <v>2024</v>
      </c>
      <c r="E4717" s="12" t="s">
        <v>1708</v>
      </c>
      <c r="F4717" s="8" t="s">
        <v>1709</v>
      </c>
      <c r="G4717" s="77" t="s">
        <v>14706</v>
      </c>
      <c r="H4717" s="78" t="s">
        <v>14707</v>
      </c>
      <c r="I4717" s="14" t="s">
        <v>14708</v>
      </c>
      <c r="J4717" s="14" t="s">
        <v>10</v>
      </c>
      <c r="K4717" s="14" t="s">
        <v>29</v>
      </c>
      <c r="L4717" s="15" t="s">
        <v>30</v>
      </c>
      <c r="M4717" s="7" t="s">
        <v>9427</v>
      </c>
      <c r="N4717" s="15" t="s">
        <v>2102</v>
      </c>
      <c r="O4717" s="15" t="s">
        <v>9474</v>
      </c>
      <c r="P4717" s="15" t="s">
        <v>2518</v>
      </c>
      <c r="Q4717" s="15" t="s">
        <v>2523</v>
      </c>
      <c r="R4717" s="20">
        <v>38197</v>
      </c>
      <c r="S4717" s="20">
        <v>45566</v>
      </c>
      <c r="T4717" s="20">
        <v>45930</v>
      </c>
      <c r="U4717" s="20"/>
      <c r="V4717" s="20"/>
      <c r="W4717" s="34"/>
      <c r="X4717" s="17"/>
      <c r="Y4717" s="17"/>
      <c r="Z4717" s="20"/>
      <c r="AA4717" s="18">
        <f t="shared" ca="1" si="365"/>
        <v>21</v>
      </c>
      <c r="AB4717" s="35" t="s">
        <v>7878</v>
      </c>
      <c r="AC4717" s="35" t="str">
        <f t="shared" si="369"/>
        <v>0 anos 11 meses 29 dias</v>
      </c>
      <c r="AD4717" s="35" t="str">
        <f ca="1">IF(AND(V4717="",T4717&lt;TODAY()),"Contrato Encerrado",IF(AND(V4717="",T4717&gt;TODAY()),DATEDIF(TODAY(),T4717,"Y")&amp;" anos"&amp;" "&amp;DATEDIF(TODAY(),T4717,"YM")&amp;" meses"&amp;" "&amp;DATEDIF(TODAY(),T4717,"MD")&amp;" dias",IF(AND(X4717="",V4717&lt;TODAY()),"Contrato Encerrado",IF(AND(X4717="",V4717&gt;TODAY()),DATEDIF(TODAY(),V4717,"Y")&amp;" anos"&amp;" "&amp;DATEDIF(TODAY(),V4717,"YM")&amp;" meses"&amp;" "&amp;DATEDIF(TODAY(),V4717,"MD")&amp;" dias",IF(AND(Z4717="",X4717&lt;TODAY()),"Contrato Encerrado",IF(AND(Z4717="",X4717&gt;TODAY()),DATEDIF(TODAY(),X4717,"Y")&amp;" anos"&amp;" "&amp;DATEDIF(TODAY(),X4717,"YM")&amp;" meses"&amp;" "&amp;DATEDIF(TODAY(),X4717,"MD")&amp;" dias",IF(AND(Z4717&lt;&gt;””,Z4717&lt;TODAY()),"Contrato Encerrado",IF(AND(Z4717&lt;&gt;"",Z4717&gt;TODAY()),DATEDIF(TODAY(),Z4717,"Y")&amp;" anos"&amp;" "&amp;DATEDIF(TODAY(),Z4717,"YM")&amp;" meses"&amp;" "&amp;DATEDIF(TODAY(),Z4717,"MD")&amp;" dias"))))))))</f>
        <v>Contrato Encerrado</v>
      </c>
      <c r="AE4717" s="35">
        <f t="shared" si="366"/>
        <v>364</v>
      </c>
      <c r="AF4717" s="35">
        <f t="shared" si="367"/>
        <v>366</v>
      </c>
      <c r="AG4717" s="17" t="str">
        <f t="shared" si="368"/>
        <v>0 anos 11 meses 31 dias</v>
      </c>
    </row>
    <row r="4718" spans="1:33" ht="11.25" customHeight="1" x14ac:dyDescent="0.2">
      <c r="A4718" s="8" t="s">
        <v>9</v>
      </c>
      <c r="B4718" s="10" t="s">
        <v>13</v>
      </c>
      <c r="C4718" s="11" t="s">
        <v>22</v>
      </c>
      <c r="D4718" s="36">
        <v>2021</v>
      </c>
      <c r="E4718" s="14" t="s">
        <v>1304</v>
      </c>
      <c r="F4718" s="8" t="s">
        <v>1305</v>
      </c>
      <c r="G4718" s="77" t="s">
        <v>3932</v>
      </c>
      <c r="H4718" s="78" t="s">
        <v>3933</v>
      </c>
      <c r="I4718" s="14" t="s">
        <v>3934</v>
      </c>
      <c r="J4718" s="14" t="s">
        <v>1302</v>
      </c>
      <c r="K4718" s="14" t="s">
        <v>29</v>
      </c>
      <c r="L4718" s="15" t="s">
        <v>30</v>
      </c>
      <c r="M4718" s="7" t="s">
        <v>9427</v>
      </c>
      <c r="N4718" s="15" t="s">
        <v>2103</v>
      </c>
      <c r="O4718" s="27"/>
      <c r="P4718" s="26" t="s">
        <v>2517</v>
      </c>
      <c r="Q4718" s="26" t="s">
        <v>2522</v>
      </c>
      <c r="R4718" s="31">
        <v>36473</v>
      </c>
      <c r="S4718" s="31">
        <v>44452</v>
      </c>
      <c r="T4718" s="31">
        <v>44470</v>
      </c>
      <c r="U4718" s="31"/>
      <c r="V4718" s="31"/>
      <c r="W4718" s="31"/>
      <c r="X4718" s="17"/>
      <c r="Y4718" s="17"/>
      <c r="Z4718" s="31"/>
      <c r="AA4718" s="18">
        <f t="shared" ca="1" si="365"/>
        <v>25</v>
      </c>
      <c r="AB4718" s="19" t="s">
        <v>7878</v>
      </c>
      <c r="AC4718" s="35" t="str">
        <f t="shared" si="369"/>
        <v>0 anos 0 meses 18 dias</v>
      </c>
      <c r="AD4718" s="35" t="str">
        <f ca="1">IF(AND(V4718="",T4718&lt;TODAY()),"Contrato Encerrado",IF(AND(V4718="",T4718&gt;TODAY()),DATEDIF(TODAY(),T4718,"Y")&amp;" anos"&amp;" "&amp;DATEDIF(TODAY(),T4718,"YM")&amp;" meses"&amp;" "&amp;DATEDIF(TODAY(),T4718,"MD")&amp;" dias",IF(AND(X4718="",V4718&lt;TODAY()),"Contrato Encerrado",IF(AND(X4718="",V4718&gt;TODAY()),DATEDIF(TODAY(),V4718,"Y")&amp;" anos"&amp;" "&amp;DATEDIF(TODAY(),V4718,"YM")&amp;" meses"&amp;" "&amp;DATEDIF(TODAY(),V4718,"MD")&amp;" dias",IF(AND(Z4718="",X4718&lt;TODAY()),"Contrato Encerrado",IF(AND(Z4718="",X4718&gt;TODAY()),DATEDIF(TODAY(),X4718,"Y")&amp;" anos"&amp;" "&amp;DATEDIF(TODAY(),X4718,"YM")&amp;" meses"&amp;" "&amp;DATEDIF(TODAY(),X4718,"MD")&amp;" dias",IF(AND(Z4718&lt;&gt;””,Z4718&lt;TODAY()),"Contrato Encerrado",IF(AND(Z4718&lt;&gt;"",Z4718&gt;TODAY()),DATEDIF(TODAY(),Z4718,"Y")&amp;" anos"&amp;" "&amp;DATEDIF(TODAY(),Z4718,"YM")&amp;" meses"&amp;" "&amp;DATEDIF(TODAY(),Z4718,"MD")&amp;" dias"))))))))</f>
        <v>Contrato Encerrado</v>
      </c>
      <c r="AE4718" s="35">
        <f t="shared" si="366"/>
        <v>18</v>
      </c>
      <c r="AF4718" s="35">
        <f t="shared" si="367"/>
        <v>712</v>
      </c>
      <c r="AG4718" s="17" t="str">
        <f t="shared" si="368"/>
        <v>1 anos 11 meses 12 dias</v>
      </c>
    </row>
    <row r="4719" spans="1:33" ht="11.25" customHeight="1" x14ac:dyDescent="0.2">
      <c r="A4719" s="8" t="s">
        <v>9</v>
      </c>
      <c r="B4719" s="10" t="s">
        <v>13</v>
      </c>
      <c r="C4719" s="11" t="s">
        <v>24</v>
      </c>
      <c r="D4719" s="36">
        <v>2022</v>
      </c>
      <c r="E4719" s="12" t="s">
        <v>157</v>
      </c>
      <c r="F4719" s="8" t="s">
        <v>158</v>
      </c>
      <c r="G4719" s="77" t="s">
        <v>5609</v>
      </c>
      <c r="H4719" s="78" t="s">
        <v>5610</v>
      </c>
      <c r="I4719" s="14" t="s">
        <v>5611</v>
      </c>
      <c r="J4719" s="14" t="s">
        <v>14943</v>
      </c>
      <c r="K4719" s="14" t="s">
        <v>29</v>
      </c>
      <c r="L4719" s="15" t="s">
        <v>30</v>
      </c>
      <c r="M4719" s="7" t="s">
        <v>9427</v>
      </c>
      <c r="N4719" s="16" t="s">
        <v>2101</v>
      </c>
      <c r="O4719" s="16"/>
      <c r="P4719" s="16" t="s">
        <v>2518</v>
      </c>
      <c r="Q4719" s="16" t="s">
        <v>2521</v>
      </c>
      <c r="R4719" s="31">
        <v>37336</v>
      </c>
      <c r="S4719" s="31">
        <v>44851</v>
      </c>
      <c r="T4719" s="31">
        <v>45581</v>
      </c>
      <c r="U4719" s="31"/>
      <c r="V4719" s="31"/>
      <c r="W4719" s="31"/>
      <c r="X4719" s="17"/>
      <c r="Y4719" s="17"/>
      <c r="Z4719" s="31"/>
      <c r="AA4719" s="18">
        <f t="shared" ca="1" si="365"/>
        <v>23</v>
      </c>
      <c r="AB4719" s="19" t="s">
        <v>7878</v>
      </c>
      <c r="AC4719" s="35" t="str">
        <f t="shared" si="369"/>
        <v>1 anos 11 meses 29 dias</v>
      </c>
      <c r="AD4719" s="35" t="str">
        <f ca="1">IF(AND(V4719="",T4719&lt;TODAY()),"Contrato Encerrado",IF(AND(V4719="",T4719&gt;TODAY()),DATEDIF(TODAY(),T4719,"Y")&amp;" anos"&amp;" "&amp;DATEDIF(TODAY(),T4719,"YM")&amp;" meses"&amp;" "&amp;DATEDIF(TODAY(),T4719,"MD")&amp;" dias",IF(AND(X4719="",V4719&lt;TODAY()),"Contrato Encerrado",IF(AND(X4719="",V4719&gt;TODAY()),DATEDIF(TODAY(),V4719,"Y")&amp;" anos"&amp;" "&amp;DATEDIF(TODAY(),V4719,"YM")&amp;" meses"&amp;" "&amp;DATEDIF(TODAY(),V4719,"MD")&amp;" dias",IF(AND(Z4719="",X4719&lt;TODAY()),"Contrato Encerrado",IF(AND(Z4719="",X4719&gt;TODAY()),DATEDIF(TODAY(),X4719,"Y")&amp;" anos"&amp;" "&amp;DATEDIF(TODAY(),X4719,"YM")&amp;" meses"&amp;" "&amp;DATEDIF(TODAY(),X4719,"MD")&amp;" dias",IF(AND(Z4719&lt;&gt;””,Z4719&lt;TODAY()),"Contrato Encerrado",IF(AND(Z4719&lt;&gt;"",Z4719&gt;TODAY()),DATEDIF(TODAY(),Z4719,"Y")&amp;" anos"&amp;" "&amp;DATEDIF(TODAY(),Z4719,"YM")&amp;" meses"&amp;" "&amp;DATEDIF(TODAY(),Z4719,"MD")&amp;" dias"))))))))</f>
        <v>Contrato Encerrado</v>
      </c>
      <c r="AE4719" s="35">
        <f t="shared" si="366"/>
        <v>730</v>
      </c>
      <c r="AF4719" s="35">
        <f t="shared" si="367"/>
        <v>0</v>
      </c>
      <c r="AG4719" s="17" t="str">
        <f t="shared" si="368"/>
        <v>ESTÁGIO COMPLETOU 2 ANOS</v>
      </c>
    </row>
    <row r="4720" spans="1:33" ht="11.25" customHeight="1" x14ac:dyDescent="0.2">
      <c r="A4720" s="8" t="s">
        <v>9</v>
      </c>
      <c r="B4720" s="8" t="s">
        <v>13</v>
      </c>
      <c r="C4720" s="22" t="s">
        <v>11</v>
      </c>
      <c r="D4720" s="37">
        <v>2024</v>
      </c>
      <c r="E4720" s="12" t="s">
        <v>79</v>
      </c>
      <c r="F4720" s="8" t="s">
        <v>80</v>
      </c>
      <c r="G4720" s="77" t="s">
        <v>11758</v>
      </c>
      <c r="H4720" s="78" t="s">
        <v>11759</v>
      </c>
      <c r="I4720" s="14" t="s">
        <v>11760</v>
      </c>
      <c r="J4720" s="14" t="s">
        <v>1302</v>
      </c>
      <c r="K4720" s="14" t="s">
        <v>29</v>
      </c>
      <c r="L4720" s="15" t="s">
        <v>30</v>
      </c>
      <c r="M4720" s="7" t="s">
        <v>9427</v>
      </c>
      <c r="N4720" s="15" t="s">
        <v>2102</v>
      </c>
      <c r="O4720" s="15" t="s">
        <v>8003</v>
      </c>
      <c r="P4720" s="15" t="s">
        <v>2518</v>
      </c>
      <c r="Q4720" s="15" t="s">
        <v>2523</v>
      </c>
      <c r="R4720" s="20">
        <v>38056</v>
      </c>
      <c r="S4720" s="20">
        <v>45299</v>
      </c>
      <c r="T4720" s="20">
        <v>45506</v>
      </c>
      <c r="U4720" s="20"/>
      <c r="V4720" s="20"/>
      <c r="W4720" s="20"/>
      <c r="X4720" s="17"/>
      <c r="Y4720" s="17"/>
      <c r="Z4720" s="20"/>
      <c r="AA4720" s="18">
        <f t="shared" ca="1" si="365"/>
        <v>21</v>
      </c>
      <c r="AB4720" s="15" t="s">
        <v>7878</v>
      </c>
      <c r="AC4720" s="35" t="str">
        <f t="shared" si="369"/>
        <v>0 anos 6 meses 25 dias</v>
      </c>
      <c r="AD4720" s="35" t="str">
        <f ca="1">IF(AND(V4720="",T4720&lt;TODAY()),"Contrato Encerrado",IF(AND(V4720="",T4720&gt;TODAY()),DATEDIF(TODAY(),T4720,"Y")&amp;" anos"&amp;" "&amp;DATEDIF(TODAY(),T4720,"YM")&amp;" meses"&amp;" "&amp;DATEDIF(TODAY(),T4720,"MD")&amp;" dias",IF(AND(X4720="",V4720&lt;TODAY()),"Contrato Encerrado",IF(AND(X4720="",V4720&gt;TODAY()),DATEDIF(TODAY(),V4720,"Y")&amp;" anos"&amp;" "&amp;DATEDIF(TODAY(),V4720,"YM")&amp;" meses"&amp;" "&amp;DATEDIF(TODAY(),V4720,"MD")&amp;" dias",IF(AND(Z4720="",X4720&lt;TODAY()),"Contrato Encerrado",IF(AND(Z4720="",X4720&gt;TODAY()),DATEDIF(TODAY(),X4720,"Y")&amp;" anos"&amp;" "&amp;DATEDIF(TODAY(),X4720,"YM")&amp;" meses"&amp;" "&amp;DATEDIF(TODAY(),X4720,"MD")&amp;" dias",IF(AND(Z4720&lt;&gt;””,Z4720&lt;TODAY()),"Contrato Encerrado",IF(AND(Z4720&lt;&gt;"",Z4720&gt;TODAY()),DATEDIF(TODAY(),Z4720,"Y")&amp;" anos"&amp;" "&amp;DATEDIF(TODAY(),Z4720,"YM")&amp;" meses"&amp;" "&amp;DATEDIF(TODAY(),Z4720,"MD")&amp;" dias"))))))))</f>
        <v>Contrato Encerrado</v>
      </c>
      <c r="AE4720" s="35">
        <f t="shared" si="366"/>
        <v>207</v>
      </c>
      <c r="AF4720" s="35">
        <f t="shared" si="367"/>
        <v>523</v>
      </c>
      <c r="AG4720" s="17" t="str">
        <f t="shared" si="368"/>
        <v>1 anos 5 meses 6 dias</v>
      </c>
    </row>
    <row r="4721" spans="1:33" ht="11.25" customHeight="1" x14ac:dyDescent="0.2">
      <c r="A4721" s="8" t="s">
        <v>9</v>
      </c>
      <c r="B4721" s="8" t="s">
        <v>13</v>
      </c>
      <c r="C4721" s="22" t="s">
        <v>16</v>
      </c>
      <c r="D4721" s="37">
        <v>2024</v>
      </c>
      <c r="E4721" s="12" t="s">
        <v>9437</v>
      </c>
      <c r="F4721" s="8" t="s">
        <v>16788</v>
      </c>
      <c r="G4721" s="77" t="s">
        <v>13082</v>
      </c>
      <c r="H4721" s="78" t="s">
        <v>13083</v>
      </c>
      <c r="I4721" s="14" t="s">
        <v>13084</v>
      </c>
      <c r="J4721" s="14" t="s">
        <v>1302</v>
      </c>
      <c r="K4721" s="14" t="s">
        <v>29</v>
      </c>
      <c r="L4721" s="15" t="s">
        <v>30</v>
      </c>
      <c r="M4721" s="7" t="s">
        <v>9427</v>
      </c>
      <c r="N4721" s="16" t="s">
        <v>2105</v>
      </c>
      <c r="O4721" s="15" t="s">
        <v>7885</v>
      </c>
      <c r="P4721" s="15" t="s">
        <v>2518</v>
      </c>
      <c r="Q4721" s="15" t="s">
        <v>4109</v>
      </c>
      <c r="R4721" s="20">
        <v>37997</v>
      </c>
      <c r="S4721" s="20">
        <v>45385</v>
      </c>
      <c r="T4721" s="20">
        <v>45568</v>
      </c>
      <c r="U4721" s="20">
        <v>45581</v>
      </c>
      <c r="V4721" s="20">
        <v>45838</v>
      </c>
      <c r="W4721" s="17"/>
      <c r="X4721" s="17"/>
      <c r="Y4721" s="17"/>
      <c r="Z4721" s="20"/>
      <c r="AA4721" s="18">
        <f t="shared" ca="1" si="365"/>
        <v>21</v>
      </c>
      <c r="AB4721" s="20" t="s">
        <v>7878</v>
      </c>
      <c r="AC4721" s="35" t="str">
        <f t="shared" si="369"/>
        <v>1 anos 2 meses 14 dias</v>
      </c>
      <c r="AD4721" s="35" t="str">
        <f ca="1">IF(AND(V4721="",T4721&lt;TODAY()),"Contrato Encerrado",IF(AND(V4721="",T4721&gt;TODAY()),DATEDIF(TODAY(),T4721,"Y")&amp;" anos"&amp;" "&amp;DATEDIF(TODAY(),T4721,"YM")&amp;" meses"&amp;" "&amp;DATEDIF(TODAY(),T4721,"MD")&amp;" dias",IF(AND(X4721="",V4721&lt;TODAY()),"Contrato Encerrado",IF(AND(X4721="",V4721&gt;TODAY()),DATEDIF(TODAY(),V4721,"Y")&amp;" anos"&amp;" "&amp;DATEDIF(TODAY(),V4721,"YM")&amp;" meses"&amp;" "&amp;DATEDIF(TODAY(),V4721,"MD")&amp;" dias",IF(AND(Z4721="",X4721&lt;TODAY()),"Contrato Encerrado",IF(AND(Z4721="",X4721&gt;TODAY()),DATEDIF(TODAY(),X4721,"Y")&amp;" anos"&amp;" "&amp;DATEDIF(TODAY(),X4721,"YM")&amp;" meses"&amp;" "&amp;DATEDIF(TODAY(),X4721,"MD")&amp;" dias",IF(AND(Z4721&lt;&gt;””,Z4721&lt;TODAY()),"Contrato Encerrado",IF(AND(Z4721&lt;&gt;"",Z4721&gt;TODAY()),DATEDIF(TODAY(),Z4721,"Y")&amp;" anos"&amp;" "&amp;DATEDIF(TODAY(),Z4721,"YM")&amp;" meses"&amp;" "&amp;DATEDIF(TODAY(),Z4721,"MD")&amp;" dias"))))))))</f>
        <v>Contrato Encerrado</v>
      </c>
      <c r="AE4721" s="35">
        <f t="shared" si="366"/>
        <v>440</v>
      </c>
      <c r="AF4721" s="35">
        <f t="shared" si="367"/>
        <v>290</v>
      </c>
      <c r="AG4721" s="17" t="str">
        <f t="shared" si="368"/>
        <v>0 anos 9 meses 16 dias</v>
      </c>
    </row>
    <row r="4722" spans="1:33" ht="11.25" customHeight="1" x14ac:dyDescent="0.2">
      <c r="A4722" s="8" t="s">
        <v>9</v>
      </c>
      <c r="B4722" s="8" t="s">
        <v>13</v>
      </c>
      <c r="C4722" s="22" t="s">
        <v>15</v>
      </c>
      <c r="D4722" s="37">
        <v>2024</v>
      </c>
      <c r="E4722" s="23" t="s">
        <v>157</v>
      </c>
      <c r="F4722" s="8" t="s">
        <v>158</v>
      </c>
      <c r="G4722" s="77" t="s">
        <v>12469</v>
      </c>
      <c r="H4722" s="78" t="s">
        <v>12470</v>
      </c>
      <c r="I4722" s="9" t="s">
        <v>12471</v>
      </c>
      <c r="J4722" s="14" t="s">
        <v>10</v>
      </c>
      <c r="K4722" s="9" t="s">
        <v>29</v>
      </c>
      <c r="L4722" s="24" t="s">
        <v>30</v>
      </c>
      <c r="M4722" s="7" t="s">
        <v>9427</v>
      </c>
      <c r="N4722" s="24" t="s">
        <v>12067</v>
      </c>
      <c r="O4722" s="24" t="s">
        <v>8813</v>
      </c>
      <c r="P4722" s="24" t="s">
        <v>2518</v>
      </c>
      <c r="Q4722" s="24" t="s">
        <v>4109</v>
      </c>
      <c r="R4722" s="29">
        <v>37837</v>
      </c>
      <c r="S4722" s="29">
        <v>45323</v>
      </c>
      <c r="T4722" s="20">
        <v>46053</v>
      </c>
      <c r="U4722" s="20"/>
      <c r="V4722" s="20"/>
      <c r="W4722" s="29"/>
      <c r="X4722" s="17"/>
      <c r="Y4722" s="17"/>
      <c r="Z4722" s="20"/>
      <c r="AA4722" s="18">
        <f t="shared" ca="1" si="365"/>
        <v>22</v>
      </c>
      <c r="AB4722" s="18" t="s">
        <v>7878</v>
      </c>
      <c r="AC4722" s="35" t="str">
        <f t="shared" si="369"/>
        <v>1 anos 11 meses 30 dias</v>
      </c>
      <c r="AD4722" s="35" t="str">
        <f ca="1">IF(AND(V4722="",T4722&lt;TODAY()),"Contrato Encerrado",IF(AND(V4722="",T4722&gt;TODAY()),DATEDIF(TODAY(),T4722,"Y")&amp;" anos"&amp;" "&amp;DATEDIF(TODAY(),T4722,"YM")&amp;" meses"&amp;" "&amp;DATEDIF(TODAY(),T4722,"MD")&amp;" dias",IF(AND(X4722="",V4722&lt;TODAY()),"Contrato Encerrado",IF(AND(X4722="",V4722&gt;TODAY()),DATEDIF(TODAY(),V4722,"Y")&amp;" anos"&amp;" "&amp;DATEDIF(TODAY(),V4722,"YM")&amp;" meses"&amp;" "&amp;DATEDIF(TODAY(),V4722,"MD")&amp;" dias",IF(AND(Z4722="",X4722&lt;TODAY()),"Contrato Encerrado",IF(AND(Z4722="",X4722&gt;TODAY()),DATEDIF(TODAY(),X4722,"Y")&amp;" anos"&amp;" "&amp;DATEDIF(TODAY(),X4722,"YM")&amp;" meses"&amp;" "&amp;DATEDIF(TODAY(),X4722,"MD")&amp;" dias",IF(AND(Z4722&lt;&gt;””,Z4722&lt;TODAY()),"Contrato Encerrado",IF(AND(Z4722&lt;&gt;"",Z4722&gt;TODAY()),DATEDIF(TODAY(),Z4722,"Y")&amp;" anos"&amp;" "&amp;DATEDIF(TODAY(),Z4722,"YM")&amp;" meses"&amp;" "&amp;DATEDIF(TODAY(),Z4722,"MD")&amp;" dias"))))))))</f>
        <v>0 anos 3 meses 24 dias</v>
      </c>
      <c r="AE4722" s="35">
        <f t="shared" si="366"/>
        <v>730</v>
      </c>
      <c r="AF4722" s="35">
        <f t="shared" si="367"/>
        <v>0</v>
      </c>
      <c r="AG4722" s="17" t="str">
        <f t="shared" si="368"/>
        <v>ESTÁGIO COMPLETOU 2 ANOS</v>
      </c>
    </row>
    <row r="4723" spans="1:33" ht="11.25" customHeight="1" x14ac:dyDescent="0.2">
      <c r="A4723" s="8" t="s">
        <v>9</v>
      </c>
      <c r="B4723" s="8" t="s">
        <v>13</v>
      </c>
      <c r="C4723" s="22" t="s">
        <v>11</v>
      </c>
      <c r="D4723" s="37">
        <v>2024</v>
      </c>
      <c r="E4723" s="12" t="s">
        <v>1111</v>
      </c>
      <c r="F4723" s="8" t="s">
        <v>1112</v>
      </c>
      <c r="G4723" s="77" t="s">
        <v>11761</v>
      </c>
      <c r="H4723" s="78" t="s">
        <v>11762</v>
      </c>
      <c r="I4723" s="14" t="s">
        <v>11763</v>
      </c>
      <c r="J4723" s="14" t="s">
        <v>10</v>
      </c>
      <c r="K4723" s="14" t="s">
        <v>29</v>
      </c>
      <c r="L4723" s="15" t="s">
        <v>81</v>
      </c>
      <c r="M4723" s="7" t="s">
        <v>82</v>
      </c>
      <c r="N4723" s="15" t="s">
        <v>4113</v>
      </c>
      <c r="O4723" s="15" t="s">
        <v>7986</v>
      </c>
      <c r="P4723" s="15" t="s">
        <v>2518</v>
      </c>
      <c r="Q4723" s="15" t="s">
        <v>2523</v>
      </c>
      <c r="R4723" s="20">
        <v>39252</v>
      </c>
      <c r="S4723" s="20">
        <v>45293</v>
      </c>
      <c r="T4723" s="20">
        <v>46022</v>
      </c>
      <c r="U4723" s="20"/>
      <c r="V4723" s="20"/>
      <c r="W4723" s="20"/>
      <c r="X4723" s="17"/>
      <c r="Y4723" s="17"/>
      <c r="Z4723" s="20"/>
      <c r="AA4723" s="18">
        <f t="shared" ref="AA4723:AA4786" ca="1" si="370">DATEDIF(R4723,TODAY(),"Y")</f>
        <v>18</v>
      </c>
      <c r="AB4723" s="15" t="s">
        <v>7878</v>
      </c>
      <c r="AC4723" s="35" t="str">
        <f t="shared" si="369"/>
        <v>1 anos 11 meses 29 dias</v>
      </c>
      <c r="AD4723" s="35" t="str">
        <f ca="1">IF(AND(V4723="",T4723&lt;TODAY()),"Contrato Encerrado",IF(AND(V4723="",T4723&gt;TODAY()),DATEDIF(TODAY(),T4723,"Y")&amp;" anos"&amp;" "&amp;DATEDIF(TODAY(),T4723,"YM")&amp;" meses"&amp;" "&amp;DATEDIF(TODAY(),T4723,"MD")&amp;" dias",IF(AND(X4723="",V4723&lt;TODAY()),"Contrato Encerrado",IF(AND(X4723="",V4723&gt;TODAY()),DATEDIF(TODAY(),V4723,"Y")&amp;" anos"&amp;" "&amp;DATEDIF(TODAY(),V4723,"YM")&amp;" meses"&amp;" "&amp;DATEDIF(TODAY(),V4723,"MD")&amp;" dias",IF(AND(Z4723="",X4723&lt;TODAY()),"Contrato Encerrado",IF(AND(Z4723="",X4723&gt;TODAY()),DATEDIF(TODAY(),X4723,"Y")&amp;" anos"&amp;" "&amp;DATEDIF(TODAY(),X4723,"YM")&amp;" meses"&amp;" "&amp;DATEDIF(TODAY(),X4723,"MD")&amp;" dias",IF(AND(Z4723&lt;&gt;””,Z4723&lt;TODAY()),"Contrato Encerrado",IF(AND(Z4723&lt;&gt;"",Z4723&gt;TODAY()),DATEDIF(TODAY(),Z4723,"Y")&amp;" anos"&amp;" "&amp;DATEDIF(TODAY(),Z4723,"YM")&amp;" meses"&amp;" "&amp;DATEDIF(TODAY(),Z4723,"MD")&amp;" dias"))))))))</f>
        <v>0 anos 2 meses 24 dias</v>
      </c>
      <c r="AE4723" s="35">
        <f t="shared" ref="AE4723:AE4786" si="371">SUM((T4723-S4723)+(V4723-U4723)+(X4723-W4723)+(Z4723-Y4723))</f>
        <v>729</v>
      </c>
      <c r="AF4723" s="35">
        <f t="shared" ref="AF4723:AF4786" si="372">730-AE4723</f>
        <v>1</v>
      </c>
      <c r="AG4723" s="17" t="str">
        <f t="shared" ref="AG4723:AG4786" si="373">IF(AF4723&gt;0,DATEDIF(0,AF4723,"Y")&amp; " anos"&amp; " "&amp;DATEDIF(0,AF4723,"YM")&amp; " meses"&amp; " "&amp;DATEDIF(0,AF4723,"MD")&amp; " dias","ESTÁGIO COMPLETOU 2 ANOS")</f>
        <v>0 anos 0 meses 1 dias</v>
      </c>
    </row>
    <row r="4724" spans="1:33" ht="11.25" customHeight="1" x14ac:dyDescent="0.2">
      <c r="A4724" s="8" t="s">
        <v>9</v>
      </c>
      <c r="B4724" s="8" t="s">
        <v>13</v>
      </c>
      <c r="C4724" s="22" t="s">
        <v>15</v>
      </c>
      <c r="D4724" s="37">
        <v>2025</v>
      </c>
      <c r="E4724" s="12" t="s">
        <v>6024</v>
      </c>
      <c r="F4724" s="8" t="s">
        <v>6025</v>
      </c>
      <c r="G4724" s="77" t="s">
        <v>16013</v>
      </c>
      <c r="H4724" s="78" t="s">
        <v>16014</v>
      </c>
      <c r="I4724" s="14" t="s">
        <v>16015</v>
      </c>
      <c r="J4724" s="14" t="s">
        <v>10</v>
      </c>
      <c r="K4724" s="14" t="s">
        <v>29</v>
      </c>
      <c r="L4724" s="15" t="s">
        <v>30</v>
      </c>
      <c r="M4724" s="7" t="s">
        <v>9427</v>
      </c>
      <c r="N4724" s="15" t="s">
        <v>2103</v>
      </c>
      <c r="O4724" s="15" t="s">
        <v>7895</v>
      </c>
      <c r="P4724" s="15" t="s">
        <v>2518</v>
      </c>
      <c r="Q4724" s="15" t="s">
        <v>4109</v>
      </c>
      <c r="R4724" s="20">
        <v>38586</v>
      </c>
      <c r="S4724" s="20">
        <v>45719</v>
      </c>
      <c r="T4724" s="20">
        <v>46083</v>
      </c>
      <c r="U4724" s="20"/>
      <c r="V4724" s="20"/>
      <c r="W4724" s="20"/>
      <c r="X4724" s="17"/>
      <c r="Y4724" s="17"/>
      <c r="Z4724" s="20"/>
      <c r="AA4724" s="21">
        <f t="shared" ca="1" si="370"/>
        <v>20</v>
      </c>
      <c r="AB4724" s="15" t="s">
        <v>7878</v>
      </c>
      <c r="AC4724" s="35" t="str">
        <f t="shared" si="369"/>
        <v>0 anos 11 meses 27 dias</v>
      </c>
      <c r="AD4724" s="35" t="str">
        <f ca="1">IF(AND(V4724="",T4724&lt;TODAY()),"Contrato Encerrado",IF(AND(V4724="",T4724&gt;TODAY()),DATEDIF(TODAY(),T4724,"Y")&amp;" anos"&amp;" "&amp;DATEDIF(TODAY(),T4724,"YM")&amp;" meses"&amp;" "&amp;DATEDIF(TODAY(),T4724,"MD")&amp;" dias",IF(AND(X4724="",V4724&lt;TODAY()),"Contrato Encerrado",IF(AND(X4724="",V4724&gt;TODAY()),DATEDIF(TODAY(),V4724,"Y")&amp;" anos"&amp;" "&amp;DATEDIF(TODAY(),V4724,"YM")&amp;" meses"&amp;" "&amp;DATEDIF(TODAY(),V4724,"MD")&amp;" dias",IF(AND(Z4724="",X4724&lt;TODAY()),"Contrato Encerrado",IF(AND(Z4724="",X4724&gt;TODAY()),DATEDIF(TODAY(),X4724,"Y")&amp;" anos"&amp;" "&amp;DATEDIF(TODAY(),X4724,"YM")&amp;" meses"&amp;" "&amp;DATEDIF(TODAY(),X4724,"MD")&amp;" dias",IF(AND(Z4724&lt;&gt;””,Z4724&lt;TODAY()),"Contrato Encerrado",IF(AND(Z4724&lt;&gt;"",Z4724&gt;TODAY()),DATEDIF(TODAY(),Z4724,"Y")&amp;" anos"&amp;" "&amp;DATEDIF(TODAY(),Z4724,"YM")&amp;" meses"&amp;" "&amp;DATEDIF(TODAY(),Z4724,"MD")&amp;" dias"))))))))</f>
        <v>0 anos 4 meses 23 dias</v>
      </c>
      <c r="AE4724" s="35">
        <f t="shared" si="371"/>
        <v>364</v>
      </c>
      <c r="AF4724" s="35">
        <f t="shared" si="372"/>
        <v>366</v>
      </c>
      <c r="AG4724" s="17" t="str">
        <f t="shared" si="373"/>
        <v>0 anos 11 meses 31 dias</v>
      </c>
    </row>
    <row r="4725" spans="1:33" ht="11.25" customHeight="1" x14ac:dyDescent="0.2">
      <c r="A4725" s="8" t="s">
        <v>9</v>
      </c>
      <c r="B4725" s="8" t="s">
        <v>13</v>
      </c>
      <c r="C4725" s="22" t="s">
        <v>15</v>
      </c>
      <c r="D4725" s="37">
        <v>2025</v>
      </c>
      <c r="E4725" s="12" t="s">
        <v>79</v>
      </c>
      <c r="F4725" s="8" t="s">
        <v>80</v>
      </c>
      <c r="G4725" s="77" t="s">
        <v>16016</v>
      </c>
      <c r="H4725" s="78" t="s">
        <v>16017</v>
      </c>
      <c r="I4725" s="14" t="s">
        <v>16018</v>
      </c>
      <c r="J4725" s="14" t="s">
        <v>10</v>
      </c>
      <c r="K4725" s="14" t="s">
        <v>29</v>
      </c>
      <c r="L4725" s="15" t="s">
        <v>81</v>
      </c>
      <c r="M4725" s="7" t="s">
        <v>82</v>
      </c>
      <c r="N4725" s="15" t="s">
        <v>4113</v>
      </c>
      <c r="O4725" s="15" t="s">
        <v>7883</v>
      </c>
      <c r="P4725" s="15" t="s">
        <v>2518</v>
      </c>
      <c r="Q4725" s="15" t="s">
        <v>2523</v>
      </c>
      <c r="R4725" s="20">
        <v>39714</v>
      </c>
      <c r="S4725" s="20">
        <v>45722</v>
      </c>
      <c r="T4725" s="20">
        <v>46086</v>
      </c>
      <c r="U4725" s="20"/>
      <c r="V4725" s="20"/>
      <c r="W4725" s="20"/>
      <c r="X4725" s="17"/>
      <c r="Y4725" s="17"/>
      <c r="Z4725" s="20"/>
      <c r="AA4725" s="21">
        <f t="shared" ca="1" si="370"/>
        <v>17</v>
      </c>
      <c r="AB4725" s="15" t="s">
        <v>7877</v>
      </c>
      <c r="AC4725" s="35" t="str">
        <f t="shared" si="369"/>
        <v>0 anos 11 meses 27 dias</v>
      </c>
      <c r="AD4725" s="35" t="str">
        <f ca="1">IF(AND(V4725="",T4725&lt;TODAY()),"Contrato Encerrado",IF(AND(V4725="",T4725&gt;TODAY()),DATEDIF(TODAY(),T4725,"Y")&amp;" anos"&amp;" "&amp;DATEDIF(TODAY(),T4725,"YM")&amp;" meses"&amp;" "&amp;DATEDIF(TODAY(),T4725,"MD")&amp;" dias",IF(AND(X4725="",V4725&lt;TODAY()),"Contrato Encerrado",IF(AND(X4725="",V4725&gt;TODAY()),DATEDIF(TODAY(),V4725,"Y")&amp;" anos"&amp;" "&amp;DATEDIF(TODAY(),V4725,"YM")&amp;" meses"&amp;" "&amp;DATEDIF(TODAY(),V4725,"MD")&amp;" dias",IF(AND(Z4725="",X4725&lt;TODAY()),"Contrato Encerrado",IF(AND(Z4725="",X4725&gt;TODAY()),DATEDIF(TODAY(),X4725,"Y")&amp;" anos"&amp;" "&amp;DATEDIF(TODAY(),X4725,"YM")&amp;" meses"&amp;" "&amp;DATEDIF(TODAY(),X4725,"MD")&amp;" dias",IF(AND(Z4725&lt;&gt;””,Z4725&lt;TODAY()),"Contrato Encerrado",IF(AND(Z4725&lt;&gt;"",Z4725&gt;TODAY()),DATEDIF(TODAY(),Z4725,"Y")&amp;" anos"&amp;" "&amp;DATEDIF(TODAY(),Z4725,"YM")&amp;" meses"&amp;" "&amp;DATEDIF(TODAY(),Z4725,"MD")&amp;" dias"))))))))</f>
        <v>0 anos 4 meses 26 dias</v>
      </c>
      <c r="AE4725" s="35">
        <f t="shared" si="371"/>
        <v>364</v>
      </c>
      <c r="AF4725" s="35">
        <f t="shared" si="372"/>
        <v>366</v>
      </c>
      <c r="AG4725" s="17" t="str">
        <f t="shared" si="373"/>
        <v>0 anos 11 meses 31 dias</v>
      </c>
    </row>
    <row r="4726" spans="1:33" ht="11.25" customHeight="1" x14ac:dyDescent="0.2">
      <c r="A4726" s="8" t="s">
        <v>9</v>
      </c>
      <c r="B4726" s="8" t="s">
        <v>13</v>
      </c>
      <c r="C4726" s="22" t="s">
        <v>22</v>
      </c>
      <c r="D4726" s="35">
        <v>2025</v>
      </c>
      <c r="E4726" s="12" t="s">
        <v>79</v>
      </c>
      <c r="F4726" s="8" t="s">
        <v>80</v>
      </c>
      <c r="G4726" s="14" t="s">
        <v>18150</v>
      </c>
      <c r="H4726" s="8" t="s">
        <v>18151</v>
      </c>
      <c r="I4726" s="14" t="s">
        <v>17858</v>
      </c>
      <c r="J4726" s="14" t="s">
        <v>10</v>
      </c>
      <c r="K4726" s="14" t="s">
        <v>29</v>
      </c>
      <c r="L4726" s="15" t="s">
        <v>30</v>
      </c>
      <c r="M4726" s="7" t="s">
        <v>16153</v>
      </c>
      <c r="N4726" s="15" t="s">
        <v>2100</v>
      </c>
      <c r="O4726" s="15" t="s">
        <v>17131</v>
      </c>
      <c r="P4726" s="15" t="s">
        <v>2518</v>
      </c>
      <c r="Q4726" s="15" t="s">
        <v>2523</v>
      </c>
      <c r="R4726" s="20">
        <v>38506</v>
      </c>
      <c r="S4726" s="20">
        <v>45901</v>
      </c>
      <c r="T4726" s="20">
        <v>46265</v>
      </c>
      <c r="U4726" s="21"/>
      <c r="V4726" s="15"/>
      <c r="W4726" s="35"/>
      <c r="X4726" s="17"/>
      <c r="Y4726" s="17"/>
      <c r="Z4726" s="183"/>
      <c r="AA4726" s="21">
        <f t="shared" ca="1" si="370"/>
        <v>20</v>
      </c>
      <c r="AB4726" s="35" t="s">
        <v>7878</v>
      </c>
      <c r="AC4726" s="35" t="str">
        <f t="shared" si="369"/>
        <v>0 anos 11 meses 30 dias</v>
      </c>
      <c r="AD4726" s="35" t="str">
        <f ca="1">IF(AND(V4726="",T4726&lt;TODAY()),"Contrato Encerrado",IF(AND(V4726="",T4726&gt;TODAY()),DATEDIF(TODAY(),T4726,"Y")&amp;" anos"&amp;" "&amp;DATEDIF(TODAY(),T4726,"YM")&amp;" meses"&amp;" "&amp;DATEDIF(TODAY(),T4726,"MD")&amp;" dias",IF(AND(X4726="",V4726&lt;TODAY()),"Contrato Encerrado",IF(AND(X4726="",V4726&gt;TODAY()),DATEDIF(TODAY(),V4726,"Y")&amp;" anos"&amp;" "&amp;DATEDIF(TODAY(),V4726,"YM")&amp;" meses"&amp;" "&amp;DATEDIF(TODAY(),V4726,"MD")&amp;" dias",IF(AND(Z4726="",X4726&lt;TODAY()),"Contrato Encerrado",IF(AND(Z4726="",X4726&gt;TODAY()),DATEDIF(TODAY(),X4726,"Y")&amp;" anos"&amp;" "&amp;DATEDIF(TODAY(),X4726,"YM")&amp;" meses"&amp;" "&amp;DATEDIF(TODAY(),X4726,"MD")&amp;" dias",IF(AND(Z4726&lt;&gt;””,Z4726&lt;TODAY()),"Contrato Encerrado",IF(AND(Z4726&lt;&gt;"",Z4726&gt;TODAY()),DATEDIF(TODAY(),Z4726,"Y")&amp;" anos"&amp;" "&amp;DATEDIF(TODAY(),Z4726,"YM")&amp;" meses"&amp;" "&amp;DATEDIF(TODAY(),Z4726,"MD")&amp;" dias"))))))))</f>
        <v>0 anos 10 meses 24 dias</v>
      </c>
      <c r="AE4726" s="35">
        <f t="shared" si="371"/>
        <v>364</v>
      </c>
      <c r="AF4726" s="35">
        <f t="shared" si="372"/>
        <v>366</v>
      </c>
      <c r="AG4726" s="17" t="str">
        <f t="shared" si="373"/>
        <v>0 anos 11 meses 31 dias</v>
      </c>
    </row>
    <row r="4727" spans="1:33" ht="11.25" customHeight="1" x14ac:dyDescent="0.2">
      <c r="A4727" s="8" t="s">
        <v>9</v>
      </c>
      <c r="B4727" s="8" t="s">
        <v>13</v>
      </c>
      <c r="C4727" s="22" t="s">
        <v>19</v>
      </c>
      <c r="D4727" s="37">
        <v>2024</v>
      </c>
      <c r="E4727" s="12" t="s">
        <v>157</v>
      </c>
      <c r="F4727" s="8" t="s">
        <v>158</v>
      </c>
      <c r="G4727" s="77" t="s">
        <v>13765</v>
      </c>
      <c r="H4727" s="78" t="s">
        <v>13766</v>
      </c>
      <c r="I4727" s="14" t="s">
        <v>13767</v>
      </c>
      <c r="J4727" s="14" t="s">
        <v>14943</v>
      </c>
      <c r="K4727" s="14" t="s">
        <v>29</v>
      </c>
      <c r="L4727" s="15" t="s">
        <v>30</v>
      </c>
      <c r="M4727" s="7" t="s">
        <v>9427</v>
      </c>
      <c r="N4727" s="15" t="s">
        <v>13768</v>
      </c>
      <c r="O4727" s="15" t="s">
        <v>13769</v>
      </c>
      <c r="P4727" s="15" t="s">
        <v>2518</v>
      </c>
      <c r="Q4727" s="15" t="s">
        <v>2521</v>
      </c>
      <c r="R4727" s="20">
        <v>35556</v>
      </c>
      <c r="S4727" s="20">
        <v>45432</v>
      </c>
      <c r="T4727" s="20">
        <v>45657</v>
      </c>
      <c r="U4727" s="20"/>
      <c r="V4727" s="20"/>
      <c r="W4727" s="20"/>
      <c r="X4727" s="17"/>
      <c r="Y4727" s="17"/>
      <c r="Z4727" s="20"/>
      <c r="AA4727" s="18">
        <f t="shared" ca="1" si="370"/>
        <v>28</v>
      </c>
      <c r="AB4727" s="15" t="s">
        <v>7878</v>
      </c>
      <c r="AC4727" s="35" t="str">
        <f t="shared" si="369"/>
        <v>0 anos 7 meses 11 dias</v>
      </c>
      <c r="AD4727" s="35" t="str">
        <f ca="1">IF(AND(V4727="",T4727&lt;TODAY()),"Contrato Encerrado",IF(AND(V4727="",T4727&gt;TODAY()),DATEDIF(TODAY(),T4727,"Y")&amp;" anos"&amp;" "&amp;DATEDIF(TODAY(),T4727,"YM")&amp;" meses"&amp;" "&amp;DATEDIF(TODAY(),T4727,"MD")&amp;" dias",IF(AND(X4727="",V4727&lt;TODAY()),"Contrato Encerrado",IF(AND(X4727="",V4727&gt;TODAY()),DATEDIF(TODAY(),V4727,"Y")&amp;" anos"&amp;" "&amp;DATEDIF(TODAY(),V4727,"YM")&amp;" meses"&amp;" "&amp;DATEDIF(TODAY(),V4727,"MD")&amp;" dias",IF(AND(Z4727="",X4727&lt;TODAY()),"Contrato Encerrado",IF(AND(Z4727="",X4727&gt;TODAY()),DATEDIF(TODAY(),X4727,"Y")&amp;" anos"&amp;" "&amp;DATEDIF(TODAY(),X4727,"YM")&amp;" meses"&amp;" "&amp;DATEDIF(TODAY(),X4727,"MD")&amp;" dias",IF(AND(Z4727&lt;&gt;””,Z4727&lt;TODAY()),"Contrato Encerrado",IF(AND(Z4727&lt;&gt;"",Z4727&gt;TODAY()),DATEDIF(TODAY(),Z4727,"Y")&amp;" anos"&amp;" "&amp;DATEDIF(TODAY(),Z4727,"YM")&amp;" meses"&amp;" "&amp;DATEDIF(TODAY(),Z4727,"MD")&amp;" dias"))))))))</f>
        <v>Contrato Encerrado</v>
      </c>
      <c r="AE4727" s="35">
        <f t="shared" si="371"/>
        <v>225</v>
      </c>
      <c r="AF4727" s="35">
        <f t="shared" si="372"/>
        <v>505</v>
      </c>
      <c r="AG4727" s="17" t="str">
        <f t="shared" si="373"/>
        <v>1 anos 4 meses 19 dias</v>
      </c>
    </row>
    <row r="4728" spans="1:33" ht="11.25" customHeight="1" x14ac:dyDescent="0.2">
      <c r="A4728" s="8" t="s">
        <v>9</v>
      </c>
      <c r="B4728" s="8" t="s">
        <v>13</v>
      </c>
      <c r="C4728" s="22" t="s">
        <v>21</v>
      </c>
      <c r="D4728" s="37">
        <v>2023</v>
      </c>
      <c r="E4728" s="12" t="s">
        <v>157</v>
      </c>
      <c r="F4728" s="8" t="s">
        <v>158</v>
      </c>
      <c r="G4728" s="77" t="s">
        <v>9329</v>
      </c>
      <c r="H4728" s="78" t="s">
        <v>9330</v>
      </c>
      <c r="I4728" s="14" t="s">
        <v>9331</v>
      </c>
      <c r="J4728" s="14" t="s">
        <v>14943</v>
      </c>
      <c r="K4728" s="14" t="s">
        <v>29</v>
      </c>
      <c r="L4728" s="15" t="s">
        <v>30</v>
      </c>
      <c r="M4728" s="7" t="s">
        <v>9427</v>
      </c>
      <c r="N4728" s="15" t="s">
        <v>2101</v>
      </c>
      <c r="O4728" s="15" t="s">
        <v>8130</v>
      </c>
      <c r="P4728" s="15" t="s">
        <v>2518</v>
      </c>
      <c r="Q4728" s="15" t="s">
        <v>2521</v>
      </c>
      <c r="R4728" s="20">
        <v>37801</v>
      </c>
      <c r="S4728" s="20">
        <v>45141</v>
      </c>
      <c r="T4728" s="20">
        <v>45484</v>
      </c>
      <c r="U4728" s="20">
        <v>45485</v>
      </c>
      <c r="V4728" s="20">
        <v>45864</v>
      </c>
      <c r="W4728" s="20"/>
      <c r="X4728" s="17"/>
      <c r="Y4728" s="17"/>
      <c r="Z4728" s="20"/>
      <c r="AA4728" s="18">
        <f t="shared" ca="1" si="370"/>
        <v>22</v>
      </c>
      <c r="AB4728" s="21" t="s">
        <v>7878</v>
      </c>
      <c r="AC4728" s="35" t="str">
        <f t="shared" si="369"/>
        <v>1 anos 11 meses 22 dias</v>
      </c>
      <c r="AD4728" s="35" t="str">
        <f ca="1">IF(AND(V4728="",T4728&lt;TODAY()),"Contrato Encerrado",IF(AND(V4728="",T4728&gt;TODAY()),DATEDIF(TODAY(),T4728,"Y")&amp;" anos"&amp;" "&amp;DATEDIF(TODAY(),T4728,"YM")&amp;" meses"&amp;" "&amp;DATEDIF(TODAY(),T4728,"MD")&amp;" dias",IF(AND(X4728="",V4728&lt;TODAY()),"Contrato Encerrado",IF(AND(X4728="",V4728&gt;TODAY()),DATEDIF(TODAY(),V4728,"Y")&amp;" anos"&amp;" "&amp;DATEDIF(TODAY(),V4728,"YM")&amp;" meses"&amp;" "&amp;DATEDIF(TODAY(),V4728,"MD")&amp;" dias",IF(AND(Z4728="",X4728&lt;TODAY()),"Contrato Encerrado",IF(AND(Z4728="",X4728&gt;TODAY()),DATEDIF(TODAY(),X4728,"Y")&amp;" anos"&amp;" "&amp;DATEDIF(TODAY(),X4728,"YM")&amp;" meses"&amp;" "&amp;DATEDIF(TODAY(),X4728,"MD")&amp;" dias",IF(AND(Z4728&lt;&gt;””,Z4728&lt;TODAY()),"Contrato Encerrado",IF(AND(Z4728&lt;&gt;"",Z4728&gt;TODAY()),DATEDIF(TODAY(),Z4728,"Y")&amp;" anos"&amp;" "&amp;DATEDIF(TODAY(),Z4728,"YM")&amp;" meses"&amp;" "&amp;DATEDIF(TODAY(),Z4728,"MD")&amp;" dias"))))))))</f>
        <v>Contrato Encerrado</v>
      </c>
      <c r="AE4728" s="35">
        <f t="shared" si="371"/>
        <v>722</v>
      </c>
      <c r="AF4728" s="35">
        <f t="shared" si="372"/>
        <v>8</v>
      </c>
      <c r="AG4728" s="17" t="str">
        <f t="shared" si="373"/>
        <v>0 anos 0 meses 8 dias</v>
      </c>
    </row>
    <row r="4729" spans="1:33" ht="11.25" customHeight="1" x14ac:dyDescent="0.2">
      <c r="A4729" s="8" t="s">
        <v>9</v>
      </c>
      <c r="B4729" s="10" t="s">
        <v>13</v>
      </c>
      <c r="C4729" s="11" t="s">
        <v>21</v>
      </c>
      <c r="D4729" s="36">
        <v>2021</v>
      </c>
      <c r="E4729" s="14" t="s">
        <v>79</v>
      </c>
      <c r="F4729" s="8" t="s">
        <v>80</v>
      </c>
      <c r="G4729" s="77" t="s">
        <v>3935</v>
      </c>
      <c r="H4729" s="78" t="s">
        <v>3936</v>
      </c>
      <c r="I4729" s="14" t="s">
        <v>3937</v>
      </c>
      <c r="J4729" s="67" t="s">
        <v>1302</v>
      </c>
      <c r="K4729" s="14" t="s">
        <v>29</v>
      </c>
      <c r="L4729" s="15" t="s">
        <v>30</v>
      </c>
      <c r="M4729" s="7" t="s">
        <v>9427</v>
      </c>
      <c r="N4729" s="15" t="s">
        <v>2098</v>
      </c>
      <c r="O4729" s="26"/>
      <c r="P4729" s="26" t="s">
        <v>2517</v>
      </c>
      <c r="Q4729" s="26" t="s">
        <v>2522</v>
      </c>
      <c r="R4729" s="31">
        <v>36638</v>
      </c>
      <c r="S4729" s="31">
        <v>44418</v>
      </c>
      <c r="T4729" s="31">
        <v>44523</v>
      </c>
      <c r="U4729" s="31"/>
      <c r="V4729" s="31"/>
      <c r="W4729" s="31"/>
      <c r="X4729" s="17"/>
      <c r="Y4729" s="17"/>
      <c r="Z4729" s="31"/>
      <c r="AA4729" s="18">
        <f t="shared" ca="1" si="370"/>
        <v>25</v>
      </c>
      <c r="AB4729" s="19" t="s">
        <v>7878</v>
      </c>
      <c r="AC4729" s="35" t="str">
        <f t="shared" si="369"/>
        <v>0 anos 3 meses 13 dias</v>
      </c>
      <c r="AD4729" s="35" t="str">
        <f ca="1">IF(AND(V4729="",T4729&lt;TODAY()),"Contrato Encerrado",IF(AND(V4729="",T4729&gt;TODAY()),DATEDIF(TODAY(),T4729,"Y")&amp;" anos"&amp;" "&amp;DATEDIF(TODAY(),T4729,"YM")&amp;" meses"&amp;" "&amp;DATEDIF(TODAY(),T4729,"MD")&amp;" dias",IF(AND(X4729="",V4729&lt;TODAY()),"Contrato Encerrado",IF(AND(X4729="",V4729&gt;TODAY()),DATEDIF(TODAY(),V4729,"Y")&amp;" anos"&amp;" "&amp;DATEDIF(TODAY(),V4729,"YM")&amp;" meses"&amp;" "&amp;DATEDIF(TODAY(),V4729,"MD")&amp;" dias",IF(AND(Z4729="",X4729&lt;TODAY()),"Contrato Encerrado",IF(AND(Z4729="",X4729&gt;TODAY()),DATEDIF(TODAY(),X4729,"Y")&amp;" anos"&amp;" "&amp;DATEDIF(TODAY(),X4729,"YM")&amp;" meses"&amp;" "&amp;DATEDIF(TODAY(),X4729,"MD")&amp;" dias",IF(AND(Z4729&lt;&gt;””,Z4729&lt;TODAY()),"Contrato Encerrado",IF(AND(Z4729&lt;&gt;"",Z4729&gt;TODAY()),DATEDIF(TODAY(),Z4729,"Y")&amp;" anos"&amp;" "&amp;DATEDIF(TODAY(),Z4729,"YM")&amp;" meses"&amp;" "&amp;DATEDIF(TODAY(),Z4729,"MD")&amp;" dias"))))))))</f>
        <v>Contrato Encerrado</v>
      </c>
      <c r="AE4729" s="35">
        <f t="shared" si="371"/>
        <v>105</v>
      </c>
      <c r="AF4729" s="35">
        <f t="shared" si="372"/>
        <v>625</v>
      </c>
      <c r="AG4729" s="17" t="str">
        <f t="shared" si="373"/>
        <v>1 anos 8 meses 16 dias</v>
      </c>
    </row>
    <row r="4730" spans="1:33" ht="11.25" customHeight="1" x14ac:dyDescent="0.2">
      <c r="A4730" s="8" t="s">
        <v>9</v>
      </c>
      <c r="B4730" s="10" t="s">
        <v>13</v>
      </c>
      <c r="C4730" s="11" t="s">
        <v>22</v>
      </c>
      <c r="D4730" s="36">
        <v>2022</v>
      </c>
      <c r="E4730" s="12" t="s">
        <v>157</v>
      </c>
      <c r="F4730" s="8" t="s">
        <v>158</v>
      </c>
      <c r="G4730" s="77" t="s">
        <v>2969</v>
      </c>
      <c r="H4730" s="78" t="s">
        <v>2970</v>
      </c>
      <c r="I4730" s="14" t="s">
        <v>2971</v>
      </c>
      <c r="J4730" s="14" t="s">
        <v>1302</v>
      </c>
      <c r="K4730" s="14" t="s">
        <v>29</v>
      </c>
      <c r="L4730" s="15" t="s">
        <v>30</v>
      </c>
      <c r="M4730" s="7" t="s">
        <v>9427</v>
      </c>
      <c r="N4730" s="16" t="s">
        <v>2101</v>
      </c>
      <c r="O4730" s="16"/>
      <c r="P4730" s="16" t="s">
        <v>2518</v>
      </c>
      <c r="Q4730" s="16" t="s">
        <v>2521</v>
      </c>
      <c r="R4730" s="31">
        <v>36747</v>
      </c>
      <c r="S4730" s="31">
        <v>44762</v>
      </c>
      <c r="T4730" s="31">
        <v>45099</v>
      </c>
      <c r="U4730" s="31"/>
      <c r="V4730" s="31"/>
      <c r="W4730" s="31"/>
      <c r="X4730" s="17"/>
      <c r="Y4730" s="17"/>
      <c r="Z4730" s="31"/>
      <c r="AA4730" s="18">
        <f t="shared" ca="1" si="370"/>
        <v>25</v>
      </c>
      <c r="AB4730" s="19" t="s">
        <v>7878</v>
      </c>
      <c r="AC4730" s="35" t="str">
        <f t="shared" si="369"/>
        <v>0 anos 11 meses 2 dias</v>
      </c>
      <c r="AD4730" s="35" t="str">
        <f ca="1">IF(AND(V4730="",T4730&lt;TODAY()),"Contrato Encerrado",IF(AND(V4730="",T4730&gt;TODAY()),DATEDIF(TODAY(),T4730,"Y")&amp;" anos"&amp;" "&amp;DATEDIF(TODAY(),T4730,"YM")&amp;" meses"&amp;" "&amp;DATEDIF(TODAY(),T4730,"MD")&amp;" dias",IF(AND(X4730="",V4730&lt;TODAY()),"Contrato Encerrado",IF(AND(X4730="",V4730&gt;TODAY()),DATEDIF(TODAY(),V4730,"Y")&amp;" anos"&amp;" "&amp;DATEDIF(TODAY(),V4730,"YM")&amp;" meses"&amp;" "&amp;DATEDIF(TODAY(),V4730,"MD")&amp;" dias",IF(AND(Z4730="",X4730&lt;TODAY()),"Contrato Encerrado",IF(AND(Z4730="",X4730&gt;TODAY()),DATEDIF(TODAY(),X4730,"Y")&amp;" anos"&amp;" "&amp;DATEDIF(TODAY(),X4730,"YM")&amp;" meses"&amp;" "&amp;DATEDIF(TODAY(),X4730,"MD")&amp;" dias",IF(AND(Z4730&lt;&gt;””,Z4730&lt;TODAY()),"Contrato Encerrado",IF(AND(Z4730&lt;&gt;"",Z4730&gt;TODAY()),DATEDIF(TODAY(),Z4730,"Y")&amp;" anos"&amp;" "&amp;DATEDIF(TODAY(),Z4730,"YM")&amp;" meses"&amp;" "&amp;DATEDIF(TODAY(),Z4730,"MD")&amp;" dias"))))))))</f>
        <v>Contrato Encerrado</v>
      </c>
      <c r="AE4730" s="35">
        <f t="shared" si="371"/>
        <v>337</v>
      </c>
      <c r="AF4730" s="35">
        <f t="shared" si="372"/>
        <v>393</v>
      </c>
      <c r="AG4730" s="17" t="str">
        <f t="shared" si="373"/>
        <v>1 anos 0 meses 27 dias</v>
      </c>
    </row>
    <row r="4731" spans="1:33" ht="11.25" customHeight="1" x14ac:dyDescent="0.2">
      <c r="A4731" s="8" t="s">
        <v>9</v>
      </c>
      <c r="B4731" s="8" t="s">
        <v>13</v>
      </c>
      <c r="C4731" s="22" t="s">
        <v>14</v>
      </c>
      <c r="D4731" s="37">
        <v>2023</v>
      </c>
      <c r="E4731" s="23" t="s">
        <v>772</v>
      </c>
      <c r="F4731" s="8" t="s">
        <v>773</v>
      </c>
      <c r="G4731" s="77" t="s">
        <v>7535</v>
      </c>
      <c r="H4731" s="78" t="s">
        <v>7536</v>
      </c>
      <c r="I4731" s="9" t="s">
        <v>7537</v>
      </c>
      <c r="J4731" s="14" t="s">
        <v>1302</v>
      </c>
      <c r="K4731" s="9" t="s">
        <v>29</v>
      </c>
      <c r="L4731" s="24" t="s">
        <v>30</v>
      </c>
      <c r="M4731" s="7" t="s">
        <v>9427</v>
      </c>
      <c r="N4731" s="15" t="s">
        <v>2098</v>
      </c>
      <c r="O4731" s="24"/>
      <c r="P4731" s="24" t="s">
        <v>2518</v>
      </c>
      <c r="Q4731" s="24" t="s">
        <v>2523</v>
      </c>
      <c r="R4731" s="17">
        <v>36109</v>
      </c>
      <c r="S4731" s="17">
        <v>44952</v>
      </c>
      <c r="T4731" s="31">
        <v>45393</v>
      </c>
      <c r="U4731" s="17"/>
      <c r="V4731" s="31"/>
      <c r="W4731" s="17"/>
      <c r="X4731" s="17"/>
      <c r="Y4731" s="17"/>
      <c r="Z4731" s="31"/>
      <c r="AA4731" s="18">
        <f t="shared" ca="1" si="370"/>
        <v>26</v>
      </c>
      <c r="AB4731" s="19" t="s">
        <v>7878</v>
      </c>
      <c r="AC4731" s="35" t="str">
        <f t="shared" ref="AC4731:AC4794" si="374">DATEDIF($S4731,$Z4731-($U4731-$T4731)-($W4731-$V4731)-($Y4731-$X4731),"Y")&amp; " anos"&amp; " "&amp;DATEDIF($S4731,$Z4731-($U4731-$T4731)-($W4731-$V4731)-($Y4731-$X4731),"YM")&amp; " meses"&amp; " "&amp;DATEDIF($S4731,$Z4731-($U4731-$T4731)-($W4731-$V4731)-($Y4731-$X4731),"MD")&amp; " dias"</f>
        <v>1 anos 2 meses 16 dias</v>
      </c>
      <c r="AD4731" s="35" t="str">
        <f ca="1">IF(AND(V4731="",T4731&lt;TODAY()),"Contrato Encerrado",IF(AND(V4731="",T4731&gt;TODAY()),DATEDIF(TODAY(),T4731,"Y")&amp;" anos"&amp;" "&amp;DATEDIF(TODAY(),T4731,"YM")&amp;" meses"&amp;" "&amp;DATEDIF(TODAY(),T4731,"MD")&amp;" dias",IF(AND(X4731="",V4731&lt;TODAY()),"Contrato Encerrado",IF(AND(X4731="",V4731&gt;TODAY()),DATEDIF(TODAY(),V4731,"Y")&amp;" anos"&amp;" "&amp;DATEDIF(TODAY(),V4731,"YM")&amp;" meses"&amp;" "&amp;DATEDIF(TODAY(),V4731,"MD")&amp;" dias",IF(AND(Z4731="",X4731&lt;TODAY()),"Contrato Encerrado",IF(AND(Z4731="",X4731&gt;TODAY()),DATEDIF(TODAY(),X4731,"Y")&amp;" anos"&amp;" "&amp;DATEDIF(TODAY(),X4731,"YM")&amp;" meses"&amp;" "&amp;DATEDIF(TODAY(),X4731,"MD")&amp;" dias",IF(AND(Z4731&lt;&gt;””,Z4731&lt;TODAY()),"Contrato Encerrado",IF(AND(Z4731&lt;&gt;"",Z4731&gt;TODAY()),DATEDIF(TODAY(),Z4731,"Y")&amp;" anos"&amp;" "&amp;DATEDIF(TODAY(),Z4731,"YM")&amp;" meses"&amp;" "&amp;DATEDIF(TODAY(),Z4731,"MD")&amp;" dias"))))))))</f>
        <v>Contrato Encerrado</v>
      </c>
      <c r="AE4731" s="35">
        <f t="shared" si="371"/>
        <v>441</v>
      </c>
      <c r="AF4731" s="35">
        <f t="shared" si="372"/>
        <v>289</v>
      </c>
      <c r="AG4731" s="17" t="str">
        <f t="shared" si="373"/>
        <v>0 anos 9 meses 15 dias</v>
      </c>
    </row>
    <row r="4732" spans="1:33" ht="11.25" customHeight="1" x14ac:dyDescent="0.2">
      <c r="A4732" s="8" t="s">
        <v>9</v>
      </c>
      <c r="B4732" s="8" t="s">
        <v>13</v>
      </c>
      <c r="C4732" s="22" t="s">
        <v>14</v>
      </c>
      <c r="D4732" s="37">
        <v>2023</v>
      </c>
      <c r="E4732" s="23" t="s">
        <v>3176</v>
      </c>
      <c r="F4732" s="8" t="s">
        <v>3177</v>
      </c>
      <c r="G4732" s="77" t="s">
        <v>7538</v>
      </c>
      <c r="H4732" s="78" t="s">
        <v>7539</v>
      </c>
      <c r="I4732" s="9" t="s">
        <v>7540</v>
      </c>
      <c r="J4732" s="14" t="s">
        <v>14943</v>
      </c>
      <c r="K4732" s="9" t="s">
        <v>29</v>
      </c>
      <c r="L4732" s="24" t="s">
        <v>81</v>
      </c>
      <c r="M4732" s="7" t="s">
        <v>82</v>
      </c>
      <c r="N4732" s="24" t="s">
        <v>4113</v>
      </c>
      <c r="O4732" s="24"/>
      <c r="P4732" s="24" t="s">
        <v>2518</v>
      </c>
      <c r="Q4732" s="24" t="s">
        <v>2523</v>
      </c>
      <c r="R4732" s="17">
        <v>38607</v>
      </c>
      <c r="S4732" s="17">
        <v>44964</v>
      </c>
      <c r="T4732" s="31">
        <v>45281</v>
      </c>
      <c r="U4732" s="17"/>
      <c r="V4732" s="31"/>
      <c r="W4732" s="17"/>
      <c r="X4732" s="17"/>
      <c r="Y4732" s="17"/>
      <c r="Z4732" s="31"/>
      <c r="AA4732" s="18">
        <f t="shared" ca="1" si="370"/>
        <v>20</v>
      </c>
      <c r="AB4732" s="19" t="s">
        <v>7878</v>
      </c>
      <c r="AC4732" s="35" t="str">
        <f t="shared" si="374"/>
        <v>0 anos 10 meses 14 dias</v>
      </c>
      <c r="AD4732" s="35" t="str">
        <f ca="1">IF(AND(V4732="",T4732&lt;TODAY()),"Contrato Encerrado",IF(AND(V4732="",T4732&gt;TODAY()),DATEDIF(TODAY(),T4732,"Y")&amp;" anos"&amp;" "&amp;DATEDIF(TODAY(),T4732,"YM")&amp;" meses"&amp;" "&amp;DATEDIF(TODAY(),T4732,"MD")&amp;" dias",IF(AND(X4732="",V4732&lt;TODAY()),"Contrato Encerrado",IF(AND(X4732="",V4732&gt;TODAY()),DATEDIF(TODAY(),V4732,"Y")&amp;" anos"&amp;" "&amp;DATEDIF(TODAY(),V4732,"YM")&amp;" meses"&amp;" "&amp;DATEDIF(TODAY(),V4732,"MD")&amp;" dias",IF(AND(Z4732="",X4732&lt;TODAY()),"Contrato Encerrado",IF(AND(Z4732="",X4732&gt;TODAY()),DATEDIF(TODAY(),X4732,"Y")&amp;" anos"&amp;" "&amp;DATEDIF(TODAY(),X4732,"YM")&amp;" meses"&amp;" "&amp;DATEDIF(TODAY(),X4732,"MD")&amp;" dias",IF(AND(Z4732&lt;&gt;””,Z4732&lt;TODAY()),"Contrato Encerrado",IF(AND(Z4732&lt;&gt;"",Z4732&gt;TODAY()),DATEDIF(TODAY(),Z4732,"Y")&amp;" anos"&amp;" "&amp;DATEDIF(TODAY(),Z4732,"YM")&amp;" meses"&amp;" "&amp;DATEDIF(TODAY(),Z4732,"MD")&amp;" dias"))))))))</f>
        <v>Contrato Encerrado</v>
      </c>
      <c r="AE4732" s="35">
        <f t="shared" si="371"/>
        <v>317</v>
      </c>
      <c r="AF4732" s="35">
        <f t="shared" si="372"/>
        <v>413</v>
      </c>
      <c r="AG4732" s="17" t="str">
        <f t="shared" si="373"/>
        <v>1 anos 1 meses 16 dias</v>
      </c>
    </row>
    <row r="4733" spans="1:33" ht="11.25" customHeight="1" x14ac:dyDescent="0.2">
      <c r="A4733" s="8" t="s">
        <v>9</v>
      </c>
      <c r="B4733" s="8" t="s">
        <v>13</v>
      </c>
      <c r="C4733" s="22" t="s">
        <v>22</v>
      </c>
      <c r="D4733" s="35">
        <v>2025</v>
      </c>
      <c r="E4733" s="12" t="s">
        <v>157</v>
      </c>
      <c r="F4733" s="8" t="s">
        <v>158</v>
      </c>
      <c r="G4733" s="14" t="s">
        <v>18152</v>
      </c>
      <c r="H4733" s="8" t="s">
        <v>18153</v>
      </c>
      <c r="I4733" s="14" t="s">
        <v>17859</v>
      </c>
      <c r="J4733" s="14" t="s">
        <v>10</v>
      </c>
      <c r="K4733" s="14" t="s">
        <v>29</v>
      </c>
      <c r="L4733" s="15" t="s">
        <v>30</v>
      </c>
      <c r="M4733" s="7" t="s">
        <v>16153</v>
      </c>
      <c r="N4733" s="15" t="s">
        <v>6302</v>
      </c>
      <c r="O4733" s="15" t="s">
        <v>8813</v>
      </c>
      <c r="P4733" s="15" t="s">
        <v>2518</v>
      </c>
      <c r="Q4733" s="15" t="s">
        <v>2521</v>
      </c>
      <c r="R4733" s="20">
        <v>38172</v>
      </c>
      <c r="S4733" s="15" t="s">
        <v>17890</v>
      </c>
      <c r="T4733" s="20">
        <v>46280</v>
      </c>
      <c r="U4733" s="21"/>
      <c r="V4733" s="15"/>
      <c r="W4733" s="35"/>
      <c r="X4733" s="17"/>
      <c r="Y4733" s="17"/>
      <c r="Z4733" s="183"/>
      <c r="AA4733" s="21">
        <f t="shared" ca="1" si="370"/>
        <v>21</v>
      </c>
      <c r="AB4733" s="35" t="s">
        <v>7878</v>
      </c>
      <c r="AC4733" s="35" t="str">
        <f t="shared" si="374"/>
        <v>0 anos 11 meses 30 dias</v>
      </c>
      <c r="AD4733" s="35" t="str">
        <f ca="1">IF(AND(V4733="",T4733&lt;TODAY()),"Contrato Encerrado",IF(AND(V4733="",T4733&gt;TODAY()),DATEDIF(TODAY(),T4733,"Y")&amp;" anos"&amp;" "&amp;DATEDIF(TODAY(),T4733,"YM")&amp;" meses"&amp;" "&amp;DATEDIF(TODAY(),T4733,"MD")&amp;" dias",IF(AND(X4733="",V4733&lt;TODAY()),"Contrato Encerrado",IF(AND(X4733="",V4733&gt;TODAY()),DATEDIF(TODAY(),V4733,"Y")&amp;" anos"&amp;" "&amp;DATEDIF(TODAY(),V4733,"YM")&amp;" meses"&amp;" "&amp;DATEDIF(TODAY(),V4733,"MD")&amp;" dias",IF(AND(Z4733="",X4733&lt;TODAY()),"Contrato Encerrado",IF(AND(Z4733="",X4733&gt;TODAY()),DATEDIF(TODAY(),X4733,"Y")&amp;" anos"&amp;" "&amp;DATEDIF(TODAY(),X4733,"YM")&amp;" meses"&amp;" "&amp;DATEDIF(TODAY(),X4733,"MD")&amp;" dias",IF(AND(Z4733&lt;&gt;””,Z4733&lt;TODAY()),"Contrato Encerrado",IF(AND(Z4733&lt;&gt;"",Z4733&gt;TODAY()),DATEDIF(TODAY(),Z4733,"Y")&amp;" anos"&amp;" "&amp;DATEDIF(TODAY(),Z4733,"YM")&amp;" meses"&amp;" "&amp;DATEDIF(TODAY(),Z4733,"MD")&amp;" dias"))))))))</f>
        <v>0 anos 11 meses 8 dias</v>
      </c>
      <c r="AE4733" s="35">
        <f t="shared" si="371"/>
        <v>364</v>
      </c>
      <c r="AF4733" s="35">
        <f t="shared" si="372"/>
        <v>366</v>
      </c>
      <c r="AG4733" s="17" t="str">
        <f t="shared" si="373"/>
        <v>0 anos 11 meses 31 dias</v>
      </c>
    </row>
    <row r="4734" spans="1:33" ht="11.25" customHeight="1" x14ac:dyDescent="0.2">
      <c r="A4734" s="10" t="s">
        <v>9</v>
      </c>
      <c r="B4734" s="10" t="s">
        <v>13</v>
      </c>
      <c r="C4734" s="11" t="s">
        <v>17</v>
      </c>
      <c r="D4734" s="36">
        <v>2021</v>
      </c>
      <c r="E4734" s="13" t="s">
        <v>307</v>
      </c>
      <c r="F4734" s="10" t="s">
        <v>308</v>
      </c>
      <c r="G4734" s="83" t="s">
        <v>501</v>
      </c>
      <c r="H4734" s="84" t="s">
        <v>502</v>
      </c>
      <c r="I4734" s="13" t="s">
        <v>503</v>
      </c>
      <c r="J4734" s="14" t="s">
        <v>1302</v>
      </c>
      <c r="K4734" s="13" t="s">
        <v>29</v>
      </c>
      <c r="L4734" s="25" t="s">
        <v>81</v>
      </c>
      <c r="M4734" s="7" t="s">
        <v>82</v>
      </c>
      <c r="N4734" s="15" t="s">
        <v>2103</v>
      </c>
      <c r="O4734" s="27"/>
      <c r="P4734" s="26" t="s">
        <v>2517</v>
      </c>
      <c r="Q4734" s="26" t="s">
        <v>2522</v>
      </c>
      <c r="R4734" s="31">
        <v>38212</v>
      </c>
      <c r="S4734" s="31">
        <v>44326</v>
      </c>
      <c r="T4734" s="31">
        <v>44783</v>
      </c>
      <c r="U4734" s="31"/>
      <c r="V4734" s="31"/>
      <c r="W4734" s="31"/>
      <c r="X4734" s="17"/>
      <c r="Y4734" s="17"/>
      <c r="Z4734" s="31"/>
      <c r="AA4734" s="18">
        <f t="shared" ca="1" si="370"/>
        <v>21</v>
      </c>
      <c r="AB4734" s="19" t="s">
        <v>7878</v>
      </c>
      <c r="AC4734" s="35" t="str">
        <f t="shared" si="374"/>
        <v>1 anos 3 meses 0 dias</v>
      </c>
      <c r="AD4734" s="35" t="str">
        <f ca="1">IF(AND(V4734="",T4734&lt;TODAY()),"Contrato Encerrado",IF(AND(V4734="",T4734&gt;TODAY()),DATEDIF(TODAY(),T4734,"Y")&amp;" anos"&amp;" "&amp;DATEDIF(TODAY(),T4734,"YM")&amp;" meses"&amp;" "&amp;DATEDIF(TODAY(),T4734,"MD")&amp;" dias",IF(AND(X4734="",V4734&lt;TODAY()),"Contrato Encerrado",IF(AND(X4734="",V4734&gt;TODAY()),DATEDIF(TODAY(),V4734,"Y")&amp;" anos"&amp;" "&amp;DATEDIF(TODAY(),V4734,"YM")&amp;" meses"&amp;" "&amp;DATEDIF(TODAY(),V4734,"MD")&amp;" dias",IF(AND(Z4734="",X4734&lt;TODAY()),"Contrato Encerrado",IF(AND(Z4734="",X4734&gt;TODAY()),DATEDIF(TODAY(),X4734,"Y")&amp;" anos"&amp;" "&amp;DATEDIF(TODAY(),X4734,"YM")&amp;" meses"&amp;" "&amp;DATEDIF(TODAY(),X4734,"MD")&amp;" dias",IF(AND(Z4734&lt;&gt;””,Z4734&lt;TODAY()),"Contrato Encerrado",IF(AND(Z4734&lt;&gt;"",Z4734&gt;TODAY()),DATEDIF(TODAY(),Z4734,"Y")&amp;" anos"&amp;" "&amp;DATEDIF(TODAY(),Z4734,"YM")&amp;" meses"&amp;" "&amp;DATEDIF(TODAY(),Z4734,"MD")&amp;" dias"))))))))</f>
        <v>Contrato Encerrado</v>
      </c>
      <c r="AE4734" s="35">
        <f t="shared" si="371"/>
        <v>457</v>
      </c>
      <c r="AF4734" s="35">
        <f t="shared" si="372"/>
        <v>273</v>
      </c>
      <c r="AG4734" s="17" t="str">
        <f t="shared" si="373"/>
        <v>0 anos 8 meses 29 dias</v>
      </c>
    </row>
    <row r="4735" spans="1:33" ht="11.25" customHeight="1" x14ac:dyDescent="0.2">
      <c r="A4735" s="8" t="s">
        <v>9</v>
      </c>
      <c r="B4735" s="8" t="s">
        <v>13</v>
      </c>
      <c r="C4735" s="22" t="s">
        <v>23</v>
      </c>
      <c r="D4735" s="37">
        <v>2024</v>
      </c>
      <c r="E4735" s="12" t="s">
        <v>1304</v>
      </c>
      <c r="F4735" s="8" t="s">
        <v>1305</v>
      </c>
      <c r="G4735" s="77" t="s">
        <v>14709</v>
      </c>
      <c r="H4735" s="78" t="s">
        <v>14710</v>
      </c>
      <c r="I4735" s="14" t="s">
        <v>14711</v>
      </c>
      <c r="J4735" s="14" t="s">
        <v>10</v>
      </c>
      <c r="K4735" s="14" t="s">
        <v>29</v>
      </c>
      <c r="L4735" s="15" t="s">
        <v>30</v>
      </c>
      <c r="M4735" s="7" t="s">
        <v>9427</v>
      </c>
      <c r="N4735" s="15" t="s">
        <v>14712</v>
      </c>
      <c r="O4735" s="15" t="s">
        <v>9560</v>
      </c>
      <c r="P4735" s="15" t="s">
        <v>2518</v>
      </c>
      <c r="Q4735" s="15" t="s">
        <v>2523</v>
      </c>
      <c r="R4735" s="20">
        <v>37120</v>
      </c>
      <c r="S4735" s="20">
        <v>45586</v>
      </c>
      <c r="T4735" s="70">
        <v>45950</v>
      </c>
      <c r="U4735" s="20"/>
      <c r="V4735" s="20"/>
      <c r="W4735" s="34"/>
      <c r="X4735" s="17"/>
      <c r="Y4735" s="17"/>
      <c r="Z4735" s="20"/>
      <c r="AA4735" s="18">
        <f t="shared" ca="1" si="370"/>
        <v>24</v>
      </c>
      <c r="AB4735" s="35" t="s">
        <v>7878</v>
      </c>
      <c r="AC4735" s="35" t="str">
        <f t="shared" si="374"/>
        <v>0 anos 11 meses 29 dias</v>
      </c>
      <c r="AD4735" s="35" t="str">
        <f ca="1">IF(AND(V4735="",T4735&lt;TODAY()),"Contrato Encerrado",IF(AND(V4735="",T4735&gt;TODAY()),DATEDIF(TODAY(),T4735,"Y")&amp;" anos"&amp;" "&amp;DATEDIF(TODAY(),T4735,"YM")&amp;" meses"&amp;" "&amp;DATEDIF(TODAY(),T4735,"MD")&amp;" dias",IF(AND(X4735="",V4735&lt;TODAY()),"Contrato Encerrado",IF(AND(X4735="",V4735&gt;TODAY()),DATEDIF(TODAY(),V4735,"Y")&amp;" anos"&amp;" "&amp;DATEDIF(TODAY(),V4735,"YM")&amp;" meses"&amp;" "&amp;DATEDIF(TODAY(),V4735,"MD")&amp;" dias",IF(AND(Z4735="",X4735&lt;TODAY()),"Contrato Encerrado",IF(AND(Z4735="",X4735&gt;TODAY()),DATEDIF(TODAY(),X4735,"Y")&amp;" anos"&amp;" "&amp;DATEDIF(TODAY(),X4735,"YM")&amp;" meses"&amp;" "&amp;DATEDIF(TODAY(),X4735,"MD")&amp;" dias",IF(AND(Z4735&lt;&gt;””,Z4735&lt;TODAY()),"Contrato Encerrado",IF(AND(Z4735&lt;&gt;"",Z4735&gt;TODAY()),DATEDIF(TODAY(),Z4735,"Y")&amp;" anos"&amp;" "&amp;DATEDIF(TODAY(),Z4735,"YM")&amp;" meses"&amp;" "&amp;DATEDIF(TODAY(),Z4735,"MD")&amp;" dias"))))))))</f>
        <v>0 anos 0 meses 13 dias</v>
      </c>
      <c r="AE4735" s="35">
        <f t="shared" si="371"/>
        <v>364</v>
      </c>
      <c r="AF4735" s="35">
        <f t="shared" si="372"/>
        <v>366</v>
      </c>
      <c r="AG4735" s="17" t="str">
        <f t="shared" si="373"/>
        <v>0 anos 11 meses 31 dias</v>
      </c>
    </row>
    <row r="4736" spans="1:33" ht="11.25" customHeight="1" x14ac:dyDescent="0.2">
      <c r="A4736" s="8" t="s">
        <v>9</v>
      </c>
      <c r="B4736" s="8" t="s">
        <v>13</v>
      </c>
      <c r="C4736" s="22" t="s">
        <v>24</v>
      </c>
      <c r="D4736" s="36">
        <v>2024</v>
      </c>
      <c r="E4736" s="23" t="s">
        <v>157</v>
      </c>
      <c r="F4736" s="8" t="s">
        <v>158</v>
      </c>
      <c r="G4736" s="77" t="s">
        <v>14913</v>
      </c>
      <c r="H4736" s="78" t="s">
        <v>14914</v>
      </c>
      <c r="I4736" s="9" t="s">
        <v>14801</v>
      </c>
      <c r="J4736" s="14" t="s">
        <v>1302</v>
      </c>
      <c r="K4736" s="9" t="s">
        <v>29</v>
      </c>
      <c r="L4736" s="24" t="s">
        <v>30</v>
      </c>
      <c r="M4736" s="7" t="s">
        <v>9427</v>
      </c>
      <c r="N4736" s="24" t="s">
        <v>6135</v>
      </c>
      <c r="O4736" s="24" t="s">
        <v>8041</v>
      </c>
      <c r="P4736" s="24" t="s">
        <v>2518</v>
      </c>
      <c r="Q4736" s="24" t="s">
        <v>2521</v>
      </c>
      <c r="R4736" s="17">
        <v>36317</v>
      </c>
      <c r="S4736" s="17">
        <v>45587</v>
      </c>
      <c r="T4736" s="17">
        <v>45707</v>
      </c>
      <c r="U4736" s="17"/>
      <c r="V4736" s="17"/>
      <c r="W4736" s="17"/>
      <c r="X4736" s="17"/>
      <c r="Y4736" s="17"/>
      <c r="Z4736" s="20"/>
      <c r="AA4736" s="18">
        <f t="shared" ca="1" si="370"/>
        <v>26</v>
      </c>
      <c r="AB4736" s="24" t="s">
        <v>7878</v>
      </c>
      <c r="AC4736" s="35" t="str">
        <f t="shared" si="374"/>
        <v>0 anos 3 meses 28 dias</v>
      </c>
      <c r="AD4736" s="35" t="str">
        <f ca="1">IF(AND(V4736="",T4736&lt;TODAY()),"Contrato Encerrado",IF(AND(V4736="",T4736&gt;TODAY()),DATEDIF(TODAY(),T4736,"Y")&amp;" anos"&amp;" "&amp;DATEDIF(TODAY(),T4736,"YM")&amp;" meses"&amp;" "&amp;DATEDIF(TODAY(),T4736,"MD")&amp;" dias",IF(AND(X4736="",V4736&lt;TODAY()),"Contrato Encerrado",IF(AND(X4736="",V4736&gt;TODAY()),DATEDIF(TODAY(),V4736,"Y")&amp;" anos"&amp;" "&amp;DATEDIF(TODAY(),V4736,"YM")&amp;" meses"&amp;" "&amp;DATEDIF(TODAY(),V4736,"MD")&amp;" dias",IF(AND(Z4736="",X4736&lt;TODAY()),"Contrato Encerrado",IF(AND(Z4736="",X4736&gt;TODAY()),DATEDIF(TODAY(),X4736,"Y")&amp;" anos"&amp;" "&amp;DATEDIF(TODAY(),X4736,"YM")&amp;" meses"&amp;" "&amp;DATEDIF(TODAY(),X4736,"MD")&amp;" dias",IF(AND(Z4736&lt;&gt;””,Z4736&lt;TODAY()),"Contrato Encerrado",IF(AND(Z4736&lt;&gt;"",Z4736&gt;TODAY()),DATEDIF(TODAY(),Z4736,"Y")&amp;" anos"&amp;" "&amp;DATEDIF(TODAY(),Z4736,"YM")&amp;" meses"&amp;" "&amp;DATEDIF(TODAY(),Z4736,"MD")&amp;" dias"))))))))</f>
        <v>Contrato Encerrado</v>
      </c>
      <c r="AE4736" s="35">
        <f t="shared" si="371"/>
        <v>120</v>
      </c>
      <c r="AF4736" s="35">
        <f t="shared" si="372"/>
        <v>610</v>
      </c>
      <c r="AG4736" s="17" t="str">
        <f t="shared" si="373"/>
        <v>1 anos 8 meses 1 dias</v>
      </c>
    </row>
    <row r="4737" spans="1:33" ht="11.25" customHeight="1" x14ac:dyDescent="0.2">
      <c r="A4737" s="8" t="s">
        <v>9</v>
      </c>
      <c r="B4737" s="8" t="s">
        <v>13</v>
      </c>
      <c r="C4737" s="22" t="s">
        <v>14</v>
      </c>
      <c r="D4737" s="37">
        <v>2024</v>
      </c>
      <c r="E4737" s="12" t="s">
        <v>1708</v>
      </c>
      <c r="F4737" s="8" t="s">
        <v>16148</v>
      </c>
      <c r="G4737" s="77" t="s">
        <v>11764</v>
      </c>
      <c r="H4737" s="78" t="s">
        <v>11765</v>
      </c>
      <c r="I4737" s="14" t="s">
        <v>11766</v>
      </c>
      <c r="J4737" s="14" t="s">
        <v>10</v>
      </c>
      <c r="K4737" s="14" t="s">
        <v>29</v>
      </c>
      <c r="L4737" s="15" t="s">
        <v>81</v>
      </c>
      <c r="M4737" s="7" t="s">
        <v>82</v>
      </c>
      <c r="N4737" s="15" t="s">
        <v>4113</v>
      </c>
      <c r="O4737" s="15" t="s">
        <v>10986</v>
      </c>
      <c r="P4737" s="15" t="s">
        <v>2518</v>
      </c>
      <c r="Q4737" s="15" t="s">
        <v>2523</v>
      </c>
      <c r="R4737" s="20">
        <v>35045</v>
      </c>
      <c r="S4737" s="20">
        <v>45320</v>
      </c>
      <c r="T4737" s="31">
        <v>45657</v>
      </c>
      <c r="U4737" s="20">
        <v>45726</v>
      </c>
      <c r="V4737" s="20">
        <v>46022</v>
      </c>
      <c r="W4737" s="20"/>
      <c r="X4737" s="17"/>
      <c r="Y4737" s="17"/>
      <c r="Z4737" s="20"/>
      <c r="AA4737" s="18">
        <f t="shared" ca="1" si="370"/>
        <v>29</v>
      </c>
      <c r="AB4737" s="15" t="s">
        <v>7878</v>
      </c>
      <c r="AC4737" s="35" t="str">
        <f t="shared" si="374"/>
        <v>1 anos 8 meses 24 dias</v>
      </c>
      <c r="AD4737" s="35" t="str">
        <f ca="1">IF(AND(V4737="",T4737&lt;TODAY()),"Contrato Encerrado",IF(AND(V4737="",T4737&gt;TODAY()),DATEDIF(TODAY(),T4737,"Y")&amp;" anos"&amp;" "&amp;DATEDIF(TODAY(),T4737,"YM")&amp;" meses"&amp;" "&amp;DATEDIF(TODAY(),T4737,"MD")&amp;" dias",IF(AND(X4737="",V4737&lt;TODAY()),"Contrato Encerrado",IF(AND(X4737="",V4737&gt;TODAY()),DATEDIF(TODAY(),V4737,"Y")&amp;" anos"&amp;" "&amp;DATEDIF(TODAY(),V4737,"YM")&amp;" meses"&amp;" "&amp;DATEDIF(TODAY(),V4737,"MD")&amp;" dias",IF(AND(Z4737="",X4737&lt;TODAY()),"Contrato Encerrado",IF(AND(Z4737="",X4737&gt;TODAY()),DATEDIF(TODAY(),X4737,"Y")&amp;" anos"&amp;" "&amp;DATEDIF(TODAY(),X4737,"YM")&amp;" meses"&amp;" "&amp;DATEDIF(TODAY(),X4737,"MD")&amp;" dias",IF(AND(Z4737&lt;&gt;””,Z4737&lt;TODAY()),"Contrato Encerrado",IF(AND(Z4737&lt;&gt;"",Z4737&gt;TODAY()),DATEDIF(TODAY(),Z4737,"Y")&amp;" anos"&amp;" "&amp;DATEDIF(TODAY(),Z4737,"YM")&amp;" meses"&amp;" "&amp;DATEDIF(TODAY(),Z4737,"MD")&amp;" dias"))))))))</f>
        <v>0 anos 2 meses 24 dias</v>
      </c>
      <c r="AE4737" s="35">
        <f t="shared" si="371"/>
        <v>633</v>
      </c>
      <c r="AF4737" s="35">
        <f t="shared" si="372"/>
        <v>97</v>
      </c>
      <c r="AG4737" s="17" t="str">
        <f t="shared" si="373"/>
        <v>0 anos 3 meses 6 dias</v>
      </c>
    </row>
    <row r="4738" spans="1:33" ht="11.25" customHeight="1" x14ac:dyDescent="0.2">
      <c r="A4738" s="8" t="s">
        <v>9</v>
      </c>
      <c r="B4738" s="10" t="s">
        <v>13</v>
      </c>
      <c r="C4738" s="11" t="s">
        <v>19</v>
      </c>
      <c r="D4738" s="36">
        <v>2022</v>
      </c>
      <c r="E4738" s="12" t="s">
        <v>1708</v>
      </c>
      <c r="F4738" s="8" t="s">
        <v>1709</v>
      </c>
      <c r="G4738" s="77" t="s">
        <v>2145</v>
      </c>
      <c r="H4738" s="78" t="s">
        <v>2146</v>
      </c>
      <c r="I4738" s="14" t="s">
        <v>2147</v>
      </c>
      <c r="J4738" s="14" t="s">
        <v>1302</v>
      </c>
      <c r="K4738" s="14" t="s">
        <v>29</v>
      </c>
      <c r="L4738" s="15" t="s">
        <v>30</v>
      </c>
      <c r="M4738" s="7" t="s">
        <v>9427</v>
      </c>
      <c r="N4738" s="15" t="s">
        <v>2103</v>
      </c>
      <c r="O4738" s="16"/>
      <c r="P4738" s="16" t="s">
        <v>2517</v>
      </c>
      <c r="Q4738" s="16" t="s">
        <v>2522</v>
      </c>
      <c r="R4738" s="31">
        <v>36937</v>
      </c>
      <c r="S4738" s="31">
        <v>44704</v>
      </c>
      <c r="T4738" s="31">
        <v>44743</v>
      </c>
      <c r="U4738" s="31"/>
      <c r="V4738" s="31"/>
      <c r="W4738" s="31"/>
      <c r="X4738" s="17"/>
      <c r="Y4738" s="17"/>
      <c r="Z4738" s="31"/>
      <c r="AA4738" s="18">
        <f t="shared" ca="1" si="370"/>
        <v>24</v>
      </c>
      <c r="AB4738" s="19" t="s">
        <v>7878</v>
      </c>
      <c r="AC4738" s="35" t="str">
        <f t="shared" si="374"/>
        <v>0 anos 1 meses 8 dias</v>
      </c>
      <c r="AD4738" s="35" t="str">
        <f ca="1">IF(AND(V4738="",T4738&lt;TODAY()),"Contrato Encerrado",IF(AND(V4738="",T4738&gt;TODAY()),DATEDIF(TODAY(),T4738,"Y")&amp;" anos"&amp;" "&amp;DATEDIF(TODAY(),T4738,"YM")&amp;" meses"&amp;" "&amp;DATEDIF(TODAY(),T4738,"MD")&amp;" dias",IF(AND(X4738="",V4738&lt;TODAY()),"Contrato Encerrado",IF(AND(X4738="",V4738&gt;TODAY()),DATEDIF(TODAY(),V4738,"Y")&amp;" anos"&amp;" "&amp;DATEDIF(TODAY(),V4738,"YM")&amp;" meses"&amp;" "&amp;DATEDIF(TODAY(),V4738,"MD")&amp;" dias",IF(AND(Z4738="",X4738&lt;TODAY()),"Contrato Encerrado",IF(AND(Z4738="",X4738&gt;TODAY()),DATEDIF(TODAY(),X4738,"Y")&amp;" anos"&amp;" "&amp;DATEDIF(TODAY(),X4738,"YM")&amp;" meses"&amp;" "&amp;DATEDIF(TODAY(),X4738,"MD")&amp;" dias",IF(AND(Z4738&lt;&gt;””,Z4738&lt;TODAY()),"Contrato Encerrado",IF(AND(Z4738&lt;&gt;"",Z4738&gt;TODAY()),DATEDIF(TODAY(),Z4738,"Y")&amp;" anos"&amp;" "&amp;DATEDIF(TODAY(),Z4738,"YM")&amp;" meses"&amp;" "&amp;DATEDIF(TODAY(),Z4738,"MD")&amp;" dias"))))))))</f>
        <v>Contrato Encerrado</v>
      </c>
      <c r="AE4738" s="35">
        <f t="shared" si="371"/>
        <v>39</v>
      </c>
      <c r="AF4738" s="35">
        <f t="shared" si="372"/>
        <v>691</v>
      </c>
      <c r="AG4738" s="17" t="str">
        <f t="shared" si="373"/>
        <v>1 anos 10 meses 21 dias</v>
      </c>
    </row>
    <row r="4739" spans="1:33" ht="11.25" customHeight="1" x14ac:dyDescent="0.2">
      <c r="A4739" s="8" t="s">
        <v>9</v>
      </c>
      <c r="B4739" s="8" t="s">
        <v>13</v>
      </c>
      <c r="C4739" s="22" t="s">
        <v>17</v>
      </c>
      <c r="D4739" s="37">
        <v>2025</v>
      </c>
      <c r="E4739" s="12" t="s">
        <v>284</v>
      </c>
      <c r="F4739" s="8" t="s">
        <v>285</v>
      </c>
      <c r="G4739" s="9" t="s">
        <v>16736</v>
      </c>
      <c r="H4739" s="8" t="s">
        <v>16737</v>
      </c>
      <c r="I4739" s="14" t="s">
        <v>16738</v>
      </c>
      <c r="J4739" s="14" t="s">
        <v>10</v>
      </c>
      <c r="K4739" s="14" t="s">
        <v>29</v>
      </c>
      <c r="L4739" s="15" t="s">
        <v>30</v>
      </c>
      <c r="M4739" s="7" t="s">
        <v>9427</v>
      </c>
      <c r="N4739" s="15" t="s">
        <v>2105</v>
      </c>
      <c r="O4739" s="15" t="s">
        <v>9560</v>
      </c>
      <c r="P4739" s="15" t="s">
        <v>2518</v>
      </c>
      <c r="Q4739" s="15" t="s">
        <v>2523</v>
      </c>
      <c r="R4739" s="20">
        <v>38042</v>
      </c>
      <c r="S4739" s="20">
        <v>45783</v>
      </c>
      <c r="T4739" s="20">
        <v>46147</v>
      </c>
      <c r="U4739" s="20"/>
      <c r="V4739" s="20"/>
      <c r="W4739" s="20"/>
      <c r="X4739" s="17"/>
      <c r="Y4739" s="17"/>
      <c r="Z4739" s="20"/>
      <c r="AA4739" s="18">
        <f t="shared" ca="1" si="370"/>
        <v>21</v>
      </c>
      <c r="AB4739" s="15" t="s">
        <v>7878</v>
      </c>
      <c r="AC4739" s="35" t="str">
        <f t="shared" si="374"/>
        <v>0 anos 11 meses 29 dias</v>
      </c>
      <c r="AD4739" s="35" t="str">
        <f ca="1">IF(AND(V4739="",T4739&lt;TODAY()),"Contrato Encerrado",IF(AND(V4739="",T4739&gt;TODAY()),DATEDIF(TODAY(),T4739,"Y")&amp;" anos"&amp;" "&amp;DATEDIF(TODAY(),T4739,"YM")&amp;" meses"&amp;" "&amp;DATEDIF(TODAY(),T4739,"MD")&amp;" dias",IF(AND(X4739="",V4739&lt;TODAY()),"Contrato Encerrado",IF(AND(X4739="",V4739&gt;TODAY()),DATEDIF(TODAY(),V4739,"Y")&amp;" anos"&amp;" "&amp;DATEDIF(TODAY(),V4739,"YM")&amp;" meses"&amp;" "&amp;DATEDIF(TODAY(),V4739,"MD")&amp;" dias",IF(AND(Z4739="",X4739&lt;TODAY()),"Contrato Encerrado",IF(AND(Z4739="",X4739&gt;TODAY()),DATEDIF(TODAY(),X4739,"Y")&amp;" anos"&amp;" "&amp;DATEDIF(TODAY(),X4739,"YM")&amp;" meses"&amp;" "&amp;DATEDIF(TODAY(),X4739,"MD")&amp;" dias",IF(AND(Z4739&lt;&gt;””,Z4739&lt;TODAY()),"Contrato Encerrado",IF(AND(Z4739&lt;&gt;"",Z4739&gt;TODAY()),DATEDIF(TODAY(),Z4739,"Y")&amp;" anos"&amp;" "&amp;DATEDIF(TODAY(),Z4739,"YM")&amp;" meses"&amp;" "&amp;DATEDIF(TODAY(),Z4739,"MD")&amp;" dias"))))))))</f>
        <v>0 anos 6 meses 28 dias</v>
      </c>
      <c r="AE4739" s="35">
        <f t="shared" si="371"/>
        <v>364</v>
      </c>
      <c r="AF4739" s="35">
        <f t="shared" si="372"/>
        <v>366</v>
      </c>
      <c r="AG4739" s="17" t="str">
        <f t="shared" si="373"/>
        <v>0 anos 11 meses 31 dias</v>
      </c>
    </row>
    <row r="4740" spans="1:33" ht="11.25" customHeight="1" x14ac:dyDescent="0.2">
      <c r="A4740" s="8" t="s">
        <v>9</v>
      </c>
      <c r="B4740" s="8" t="s">
        <v>13</v>
      </c>
      <c r="C4740" s="22" t="s">
        <v>23</v>
      </c>
      <c r="D4740" s="37">
        <v>2024</v>
      </c>
      <c r="E4740" s="12" t="s">
        <v>79</v>
      </c>
      <c r="F4740" s="8" t="s">
        <v>80</v>
      </c>
      <c r="G4740" s="77" t="s">
        <v>14713</v>
      </c>
      <c r="H4740" s="78" t="s">
        <v>14714</v>
      </c>
      <c r="I4740" s="14" t="s">
        <v>14715</v>
      </c>
      <c r="J4740" s="14" t="s">
        <v>10</v>
      </c>
      <c r="K4740" s="14" t="s">
        <v>29</v>
      </c>
      <c r="L4740" s="15" t="s">
        <v>30</v>
      </c>
      <c r="M4740" s="7" t="s">
        <v>9427</v>
      </c>
      <c r="N4740" s="15" t="s">
        <v>2100</v>
      </c>
      <c r="O4740" s="15" t="s">
        <v>13943</v>
      </c>
      <c r="P4740" s="15" t="s">
        <v>2518</v>
      </c>
      <c r="Q4740" s="15" t="s">
        <v>2523</v>
      </c>
      <c r="R4740" s="20">
        <v>35643</v>
      </c>
      <c r="S4740" s="20">
        <v>45573</v>
      </c>
      <c r="T4740" s="20">
        <v>45937</v>
      </c>
      <c r="U4740" s="20"/>
      <c r="V4740" s="20"/>
      <c r="W4740" s="34"/>
      <c r="X4740" s="17"/>
      <c r="Y4740" s="17"/>
      <c r="Z4740" s="20"/>
      <c r="AA4740" s="18">
        <f t="shared" ca="1" si="370"/>
        <v>28</v>
      </c>
      <c r="AB4740" s="35" t="s">
        <v>7878</v>
      </c>
      <c r="AC4740" s="35" t="str">
        <f t="shared" si="374"/>
        <v>0 anos 11 meses 29 dias</v>
      </c>
      <c r="AD4740" s="35" t="str">
        <f ca="1">IF(AND(V4740="",T4740&lt;TODAY()),"Contrato Encerrado",IF(AND(V4740="",T4740&gt;TODAY()),DATEDIF(TODAY(),T4740,"Y")&amp;" anos"&amp;" "&amp;DATEDIF(TODAY(),T4740,"YM")&amp;" meses"&amp;" "&amp;DATEDIF(TODAY(),T4740,"MD")&amp;" dias",IF(AND(X4740="",V4740&lt;TODAY()),"Contrato Encerrado",IF(AND(X4740="",V4740&gt;TODAY()),DATEDIF(TODAY(),V4740,"Y")&amp;" anos"&amp;" "&amp;DATEDIF(TODAY(),V4740,"YM")&amp;" meses"&amp;" "&amp;DATEDIF(TODAY(),V4740,"MD")&amp;" dias",IF(AND(Z4740="",X4740&lt;TODAY()),"Contrato Encerrado",IF(AND(Z4740="",X4740&gt;TODAY()),DATEDIF(TODAY(),X4740,"Y")&amp;" anos"&amp;" "&amp;DATEDIF(TODAY(),X4740,"YM")&amp;" meses"&amp;" "&amp;DATEDIF(TODAY(),X4740,"MD")&amp;" dias",IF(AND(Z4740&lt;&gt;””,Z4740&lt;TODAY()),"Contrato Encerrado",IF(AND(Z4740&lt;&gt;"",Z4740&gt;TODAY()),DATEDIF(TODAY(),Z4740,"Y")&amp;" anos"&amp;" "&amp;DATEDIF(TODAY(),Z4740,"YM")&amp;" meses"&amp;" "&amp;DATEDIF(TODAY(),Z4740,"MD")&amp;" dias"))))))))</f>
        <v>Contrato Encerrado</v>
      </c>
      <c r="AE4740" s="35">
        <f t="shared" si="371"/>
        <v>364</v>
      </c>
      <c r="AF4740" s="35">
        <f t="shared" si="372"/>
        <v>366</v>
      </c>
      <c r="AG4740" s="17" t="str">
        <f t="shared" si="373"/>
        <v>0 anos 11 meses 31 dias</v>
      </c>
    </row>
    <row r="4741" spans="1:33" ht="11.25" customHeight="1" x14ac:dyDescent="0.2">
      <c r="A4741" s="8" t="s">
        <v>9</v>
      </c>
      <c r="B4741" s="8" t="s">
        <v>13</v>
      </c>
      <c r="C4741" s="22" t="s">
        <v>21</v>
      </c>
      <c r="D4741" s="35">
        <v>2025</v>
      </c>
      <c r="E4741" s="12" t="s">
        <v>307</v>
      </c>
      <c r="F4741" s="8" t="s">
        <v>308</v>
      </c>
      <c r="G4741" s="14" t="s">
        <v>17732</v>
      </c>
      <c r="H4741" s="8" t="s">
        <v>17733</v>
      </c>
      <c r="I4741" s="14" t="s">
        <v>17063</v>
      </c>
      <c r="J4741" s="14" t="s">
        <v>10</v>
      </c>
      <c r="K4741" s="14" t="s">
        <v>29</v>
      </c>
      <c r="L4741" s="15" t="s">
        <v>81</v>
      </c>
      <c r="M4741" s="7" t="s">
        <v>16173</v>
      </c>
      <c r="N4741" s="15" t="s">
        <v>4113</v>
      </c>
      <c r="O4741" s="15" t="s">
        <v>7900</v>
      </c>
      <c r="P4741" s="15" t="s">
        <v>2518</v>
      </c>
      <c r="Q4741" s="15" t="s">
        <v>2523</v>
      </c>
      <c r="R4741" s="20">
        <v>39742</v>
      </c>
      <c r="S4741" s="20">
        <v>45859</v>
      </c>
      <c r="T4741" s="20">
        <v>46216</v>
      </c>
      <c r="U4741" s="20"/>
      <c r="V4741" s="20"/>
      <c r="W4741" s="20"/>
      <c r="X4741" s="17"/>
      <c r="Y4741" s="17"/>
      <c r="Z4741" s="20"/>
      <c r="AA4741" s="21">
        <f t="shared" ca="1" si="370"/>
        <v>16</v>
      </c>
      <c r="AB4741" s="20" t="s">
        <v>7878</v>
      </c>
      <c r="AC4741" s="35" t="str">
        <f t="shared" si="374"/>
        <v>0 anos 11 meses 22 dias</v>
      </c>
      <c r="AD4741" s="35" t="str">
        <f ca="1">IF(AND(V4741="",T4741&lt;TODAY()),"Contrato Encerrado",IF(AND(V4741="",T4741&gt;TODAY()),DATEDIF(TODAY(),T4741,"Y")&amp;" anos"&amp;" "&amp;DATEDIF(TODAY(),T4741,"YM")&amp;" meses"&amp;" "&amp;DATEDIF(TODAY(),T4741,"MD")&amp;" dias",IF(AND(X4741="",V4741&lt;TODAY()),"Contrato Encerrado",IF(AND(X4741="",V4741&gt;TODAY()),DATEDIF(TODAY(),V4741,"Y")&amp;" anos"&amp;" "&amp;DATEDIF(TODAY(),V4741,"YM")&amp;" meses"&amp;" "&amp;DATEDIF(TODAY(),V4741,"MD")&amp;" dias",IF(AND(Z4741="",X4741&lt;TODAY()),"Contrato Encerrado",IF(AND(Z4741="",X4741&gt;TODAY()),DATEDIF(TODAY(),X4741,"Y")&amp;" anos"&amp;" "&amp;DATEDIF(TODAY(),X4741,"YM")&amp;" meses"&amp;" "&amp;DATEDIF(TODAY(),X4741,"MD")&amp;" dias",IF(AND(Z4741&lt;&gt;””,Z4741&lt;TODAY()),"Contrato Encerrado",IF(AND(Z4741&lt;&gt;"",Z4741&gt;TODAY()),DATEDIF(TODAY(),Z4741,"Y")&amp;" anos"&amp;" "&amp;DATEDIF(TODAY(),Z4741,"YM")&amp;" meses"&amp;" "&amp;DATEDIF(TODAY(),Z4741,"MD")&amp;" dias"))))))))</f>
        <v>0 anos 9 meses 6 dias</v>
      </c>
      <c r="AE4741" s="35">
        <f t="shared" si="371"/>
        <v>357</v>
      </c>
      <c r="AF4741" s="35">
        <f t="shared" si="372"/>
        <v>373</v>
      </c>
      <c r="AG4741" s="17" t="str">
        <f t="shared" si="373"/>
        <v>1 anos 0 meses 7 dias</v>
      </c>
    </row>
    <row r="4742" spans="1:33" ht="11.25" customHeight="1" x14ac:dyDescent="0.2">
      <c r="A4742" s="8" t="s">
        <v>9</v>
      </c>
      <c r="B4742" s="10" t="s">
        <v>13</v>
      </c>
      <c r="C4742" s="11" t="s">
        <v>22</v>
      </c>
      <c r="D4742" s="36">
        <v>2022</v>
      </c>
      <c r="E4742" s="12" t="s">
        <v>307</v>
      </c>
      <c r="F4742" s="8" t="s">
        <v>308</v>
      </c>
      <c r="G4742" s="77" t="s">
        <v>2082</v>
      </c>
      <c r="H4742" s="78" t="s">
        <v>2083</v>
      </c>
      <c r="I4742" s="14" t="s">
        <v>2084</v>
      </c>
      <c r="J4742" s="14" t="s">
        <v>14943</v>
      </c>
      <c r="K4742" s="14" t="s">
        <v>29</v>
      </c>
      <c r="L4742" s="15" t="s">
        <v>81</v>
      </c>
      <c r="M4742" s="7" t="s">
        <v>82</v>
      </c>
      <c r="N4742" s="16" t="s">
        <v>4113</v>
      </c>
      <c r="O4742" s="16"/>
      <c r="P4742" s="16" t="s">
        <v>2517</v>
      </c>
      <c r="Q4742" s="16" t="s">
        <v>2522</v>
      </c>
      <c r="R4742" s="31">
        <v>38089</v>
      </c>
      <c r="S4742" s="31">
        <v>44630</v>
      </c>
      <c r="T4742" s="31">
        <v>44942</v>
      </c>
      <c r="U4742" s="31"/>
      <c r="V4742" s="31"/>
      <c r="W4742" s="31"/>
      <c r="X4742" s="17"/>
      <c r="Y4742" s="17"/>
      <c r="Z4742" s="31"/>
      <c r="AA4742" s="18">
        <f t="shared" ca="1" si="370"/>
        <v>21</v>
      </c>
      <c r="AB4742" s="19" t="s">
        <v>7878</v>
      </c>
      <c r="AC4742" s="35" t="str">
        <f t="shared" si="374"/>
        <v>0 anos 10 meses 6 dias</v>
      </c>
      <c r="AD4742" s="35" t="str">
        <f ca="1">IF(AND(V4742="",T4742&lt;TODAY()),"Contrato Encerrado",IF(AND(V4742="",T4742&gt;TODAY()),DATEDIF(TODAY(),T4742,"Y")&amp;" anos"&amp;" "&amp;DATEDIF(TODAY(),T4742,"YM")&amp;" meses"&amp;" "&amp;DATEDIF(TODAY(),T4742,"MD")&amp;" dias",IF(AND(X4742="",V4742&lt;TODAY()),"Contrato Encerrado",IF(AND(X4742="",V4742&gt;TODAY()),DATEDIF(TODAY(),V4742,"Y")&amp;" anos"&amp;" "&amp;DATEDIF(TODAY(),V4742,"YM")&amp;" meses"&amp;" "&amp;DATEDIF(TODAY(),V4742,"MD")&amp;" dias",IF(AND(Z4742="",X4742&lt;TODAY()),"Contrato Encerrado",IF(AND(Z4742="",X4742&gt;TODAY()),DATEDIF(TODAY(),X4742,"Y")&amp;" anos"&amp;" "&amp;DATEDIF(TODAY(),X4742,"YM")&amp;" meses"&amp;" "&amp;DATEDIF(TODAY(),X4742,"MD")&amp;" dias",IF(AND(Z4742&lt;&gt;””,Z4742&lt;TODAY()),"Contrato Encerrado",IF(AND(Z4742&lt;&gt;"",Z4742&gt;TODAY()),DATEDIF(TODAY(),Z4742,"Y")&amp;" anos"&amp;" "&amp;DATEDIF(TODAY(),Z4742,"YM")&amp;" meses"&amp;" "&amp;DATEDIF(TODAY(),Z4742,"MD")&amp;" dias"))))))))</f>
        <v>Contrato Encerrado</v>
      </c>
      <c r="AE4742" s="35">
        <f t="shared" si="371"/>
        <v>312</v>
      </c>
      <c r="AF4742" s="35">
        <f t="shared" si="372"/>
        <v>418</v>
      </c>
      <c r="AG4742" s="17" t="str">
        <f t="shared" si="373"/>
        <v>1 anos 1 meses 21 dias</v>
      </c>
    </row>
    <row r="4743" spans="1:33" ht="11.25" customHeight="1" x14ac:dyDescent="0.2">
      <c r="A4743" s="8" t="s">
        <v>9</v>
      </c>
      <c r="B4743" s="8" t="s">
        <v>13</v>
      </c>
      <c r="C4743" s="22" t="s">
        <v>22</v>
      </c>
      <c r="D4743" s="36">
        <v>2024</v>
      </c>
      <c r="E4743" s="12" t="s">
        <v>157</v>
      </c>
      <c r="F4743" s="8" t="s">
        <v>158</v>
      </c>
      <c r="G4743" s="77" t="s">
        <v>14496</v>
      </c>
      <c r="H4743" s="78" t="s">
        <v>14497</v>
      </c>
      <c r="I4743" s="14" t="s">
        <v>14498</v>
      </c>
      <c r="J4743" s="14" t="s">
        <v>14943</v>
      </c>
      <c r="K4743" s="14" t="s">
        <v>29</v>
      </c>
      <c r="L4743" s="15" t="s">
        <v>30</v>
      </c>
      <c r="M4743" s="7" t="s">
        <v>9427</v>
      </c>
      <c r="N4743" s="15" t="s">
        <v>2101</v>
      </c>
      <c r="O4743" s="15" t="s">
        <v>8425</v>
      </c>
      <c r="P4743" s="15" t="s">
        <v>2518</v>
      </c>
      <c r="Q4743" s="15" t="s">
        <v>2521</v>
      </c>
      <c r="R4743" s="20">
        <v>32586</v>
      </c>
      <c r="S4743" s="20">
        <v>45537</v>
      </c>
      <c r="T4743" s="20">
        <v>45595</v>
      </c>
      <c r="U4743" s="20"/>
      <c r="V4743" s="20"/>
      <c r="W4743" s="20"/>
      <c r="X4743" s="17"/>
      <c r="Y4743" s="17"/>
      <c r="Z4743" s="20"/>
      <c r="AA4743" s="18">
        <f t="shared" ca="1" si="370"/>
        <v>36</v>
      </c>
      <c r="AB4743" s="15" t="s">
        <v>7878</v>
      </c>
      <c r="AC4743" s="35" t="str">
        <f t="shared" si="374"/>
        <v>0 anos 1 meses 28 dias</v>
      </c>
      <c r="AD4743" s="35" t="str">
        <f ca="1">IF(AND(V4743="",T4743&lt;TODAY()),"Contrato Encerrado",IF(AND(V4743="",T4743&gt;TODAY()),DATEDIF(TODAY(),T4743,"Y")&amp;" anos"&amp;" "&amp;DATEDIF(TODAY(),T4743,"YM")&amp;" meses"&amp;" "&amp;DATEDIF(TODAY(),T4743,"MD")&amp;" dias",IF(AND(X4743="",V4743&lt;TODAY()),"Contrato Encerrado",IF(AND(X4743="",V4743&gt;TODAY()),DATEDIF(TODAY(),V4743,"Y")&amp;" anos"&amp;" "&amp;DATEDIF(TODAY(),V4743,"YM")&amp;" meses"&amp;" "&amp;DATEDIF(TODAY(),V4743,"MD")&amp;" dias",IF(AND(Z4743="",X4743&lt;TODAY()),"Contrato Encerrado",IF(AND(Z4743="",X4743&gt;TODAY()),DATEDIF(TODAY(),X4743,"Y")&amp;" anos"&amp;" "&amp;DATEDIF(TODAY(),X4743,"YM")&amp;" meses"&amp;" "&amp;DATEDIF(TODAY(),X4743,"MD")&amp;" dias",IF(AND(Z4743&lt;&gt;””,Z4743&lt;TODAY()),"Contrato Encerrado",IF(AND(Z4743&lt;&gt;"",Z4743&gt;TODAY()),DATEDIF(TODAY(),Z4743,"Y")&amp;" anos"&amp;" "&amp;DATEDIF(TODAY(),Z4743,"YM")&amp;" meses"&amp;" "&amp;DATEDIF(TODAY(),Z4743,"MD")&amp;" dias"))))))))</f>
        <v>Contrato Encerrado</v>
      </c>
      <c r="AE4743" s="35">
        <f t="shared" si="371"/>
        <v>58</v>
      </c>
      <c r="AF4743" s="35">
        <f t="shared" si="372"/>
        <v>672</v>
      </c>
      <c r="AG4743" s="17" t="str">
        <f t="shared" si="373"/>
        <v>1 anos 10 meses 2 dias</v>
      </c>
    </row>
    <row r="4744" spans="1:33" ht="11.25" customHeight="1" x14ac:dyDescent="0.2">
      <c r="A4744" s="8" t="s">
        <v>9</v>
      </c>
      <c r="B4744" s="10" t="s">
        <v>13</v>
      </c>
      <c r="C4744" s="11" t="s">
        <v>22</v>
      </c>
      <c r="D4744" s="36">
        <v>2022</v>
      </c>
      <c r="E4744" s="12" t="s">
        <v>157</v>
      </c>
      <c r="F4744" s="8" t="s">
        <v>158</v>
      </c>
      <c r="G4744" s="77" t="s">
        <v>2963</v>
      </c>
      <c r="H4744" s="78" t="s">
        <v>2964</v>
      </c>
      <c r="I4744" s="14" t="s">
        <v>2965</v>
      </c>
      <c r="J4744" s="14" t="s">
        <v>1302</v>
      </c>
      <c r="K4744" s="14" t="s">
        <v>29</v>
      </c>
      <c r="L4744" s="15" t="s">
        <v>30</v>
      </c>
      <c r="M4744" s="7" t="s">
        <v>9427</v>
      </c>
      <c r="N4744" s="16" t="s">
        <v>2101</v>
      </c>
      <c r="O4744" s="16"/>
      <c r="P4744" s="16" t="s">
        <v>2518</v>
      </c>
      <c r="Q4744" s="16" t="s">
        <v>2521</v>
      </c>
      <c r="R4744" s="31">
        <v>34544</v>
      </c>
      <c r="S4744" s="31">
        <v>44762</v>
      </c>
      <c r="T4744" s="31">
        <v>45433</v>
      </c>
      <c r="U4744" s="31"/>
      <c r="V4744" s="31"/>
      <c r="W4744" s="31"/>
      <c r="X4744" s="17"/>
      <c r="Y4744" s="17"/>
      <c r="Z4744" s="31"/>
      <c r="AA4744" s="18">
        <f t="shared" ca="1" si="370"/>
        <v>31</v>
      </c>
      <c r="AB4744" s="19" t="s">
        <v>7878</v>
      </c>
      <c r="AC4744" s="35" t="str">
        <f t="shared" si="374"/>
        <v>1 anos 10 meses 1 dias</v>
      </c>
      <c r="AD4744" s="35" t="str">
        <f ca="1">IF(AND(V4744="",T4744&lt;TODAY()),"Contrato Encerrado",IF(AND(V4744="",T4744&gt;TODAY()),DATEDIF(TODAY(),T4744,"Y")&amp;" anos"&amp;" "&amp;DATEDIF(TODAY(),T4744,"YM")&amp;" meses"&amp;" "&amp;DATEDIF(TODAY(),T4744,"MD")&amp;" dias",IF(AND(X4744="",V4744&lt;TODAY()),"Contrato Encerrado",IF(AND(X4744="",V4744&gt;TODAY()),DATEDIF(TODAY(),V4744,"Y")&amp;" anos"&amp;" "&amp;DATEDIF(TODAY(),V4744,"YM")&amp;" meses"&amp;" "&amp;DATEDIF(TODAY(),V4744,"MD")&amp;" dias",IF(AND(Z4744="",X4744&lt;TODAY()),"Contrato Encerrado",IF(AND(Z4744="",X4744&gt;TODAY()),DATEDIF(TODAY(),X4744,"Y")&amp;" anos"&amp;" "&amp;DATEDIF(TODAY(),X4744,"YM")&amp;" meses"&amp;" "&amp;DATEDIF(TODAY(),X4744,"MD")&amp;" dias",IF(AND(Z4744&lt;&gt;””,Z4744&lt;TODAY()),"Contrato Encerrado",IF(AND(Z4744&lt;&gt;"",Z4744&gt;TODAY()),DATEDIF(TODAY(),Z4744,"Y")&amp;" anos"&amp;" "&amp;DATEDIF(TODAY(),Z4744,"YM")&amp;" meses"&amp;" "&amp;DATEDIF(TODAY(),Z4744,"MD")&amp;" dias"))))))))</f>
        <v>Contrato Encerrado</v>
      </c>
      <c r="AE4744" s="35">
        <f t="shared" si="371"/>
        <v>671</v>
      </c>
      <c r="AF4744" s="35">
        <f t="shared" si="372"/>
        <v>59</v>
      </c>
      <c r="AG4744" s="17" t="str">
        <f t="shared" si="373"/>
        <v>0 anos 1 meses 28 dias</v>
      </c>
    </row>
    <row r="4745" spans="1:33" ht="11.25" customHeight="1" x14ac:dyDescent="0.2">
      <c r="A4745" s="10" t="s">
        <v>9</v>
      </c>
      <c r="B4745" s="10" t="s">
        <v>13</v>
      </c>
      <c r="C4745" s="11" t="s">
        <v>19</v>
      </c>
      <c r="D4745" s="36">
        <v>2021</v>
      </c>
      <c r="E4745" s="13" t="s">
        <v>79</v>
      </c>
      <c r="F4745" s="10" t="s">
        <v>80</v>
      </c>
      <c r="G4745" s="83" t="s">
        <v>611</v>
      </c>
      <c r="H4745" s="84" t="s">
        <v>612</v>
      </c>
      <c r="I4745" s="13" t="s">
        <v>613</v>
      </c>
      <c r="J4745" s="67" t="s">
        <v>1302</v>
      </c>
      <c r="K4745" s="13" t="s">
        <v>29</v>
      </c>
      <c r="L4745" s="25" t="s">
        <v>30</v>
      </c>
      <c r="M4745" s="7" t="s">
        <v>9427</v>
      </c>
      <c r="N4745" s="27" t="s">
        <v>3363</v>
      </c>
      <c r="O4745" s="27"/>
      <c r="P4745" s="26" t="s">
        <v>2517</v>
      </c>
      <c r="Q4745" s="26" t="s">
        <v>2522</v>
      </c>
      <c r="R4745" s="31">
        <v>36387</v>
      </c>
      <c r="S4745" s="31">
        <v>44348</v>
      </c>
      <c r="T4745" s="31">
        <v>44767</v>
      </c>
      <c r="U4745" s="31"/>
      <c r="V4745" s="31"/>
      <c r="W4745" s="31"/>
      <c r="X4745" s="17"/>
      <c r="Y4745" s="17"/>
      <c r="Z4745" s="31"/>
      <c r="AA4745" s="18">
        <f t="shared" ca="1" si="370"/>
        <v>26</v>
      </c>
      <c r="AB4745" s="19" t="s">
        <v>7878</v>
      </c>
      <c r="AC4745" s="35" t="str">
        <f t="shared" si="374"/>
        <v>1 anos 1 meses 24 dias</v>
      </c>
      <c r="AD4745" s="35" t="str">
        <f ca="1">IF(AND(V4745="",T4745&lt;TODAY()),"Contrato Encerrado",IF(AND(V4745="",T4745&gt;TODAY()),DATEDIF(TODAY(),T4745,"Y")&amp;" anos"&amp;" "&amp;DATEDIF(TODAY(),T4745,"YM")&amp;" meses"&amp;" "&amp;DATEDIF(TODAY(),T4745,"MD")&amp;" dias",IF(AND(X4745="",V4745&lt;TODAY()),"Contrato Encerrado",IF(AND(X4745="",V4745&gt;TODAY()),DATEDIF(TODAY(),V4745,"Y")&amp;" anos"&amp;" "&amp;DATEDIF(TODAY(),V4745,"YM")&amp;" meses"&amp;" "&amp;DATEDIF(TODAY(),V4745,"MD")&amp;" dias",IF(AND(Z4745="",X4745&lt;TODAY()),"Contrato Encerrado",IF(AND(Z4745="",X4745&gt;TODAY()),DATEDIF(TODAY(),X4745,"Y")&amp;" anos"&amp;" "&amp;DATEDIF(TODAY(),X4745,"YM")&amp;" meses"&amp;" "&amp;DATEDIF(TODAY(),X4745,"MD")&amp;" dias",IF(AND(Z4745&lt;&gt;””,Z4745&lt;TODAY()),"Contrato Encerrado",IF(AND(Z4745&lt;&gt;"",Z4745&gt;TODAY()),DATEDIF(TODAY(),Z4745,"Y")&amp;" anos"&amp;" "&amp;DATEDIF(TODAY(),Z4745,"YM")&amp;" meses"&amp;" "&amp;DATEDIF(TODAY(),Z4745,"MD")&amp;" dias"))))))))</f>
        <v>Contrato Encerrado</v>
      </c>
      <c r="AE4745" s="35">
        <f t="shared" si="371"/>
        <v>419</v>
      </c>
      <c r="AF4745" s="35">
        <f t="shared" si="372"/>
        <v>311</v>
      </c>
      <c r="AG4745" s="17" t="str">
        <f t="shared" si="373"/>
        <v>0 anos 10 meses 6 dias</v>
      </c>
    </row>
    <row r="4746" spans="1:33" ht="11.25" customHeight="1" x14ac:dyDescent="0.2">
      <c r="A4746" s="8" t="s">
        <v>9</v>
      </c>
      <c r="B4746" s="8" t="s">
        <v>13</v>
      </c>
      <c r="C4746" s="22" t="s">
        <v>22</v>
      </c>
      <c r="D4746" s="35">
        <v>2025</v>
      </c>
      <c r="E4746" s="12" t="s">
        <v>157</v>
      </c>
      <c r="F4746" s="8" t="s">
        <v>158</v>
      </c>
      <c r="G4746" s="14" t="s">
        <v>18154</v>
      </c>
      <c r="H4746" s="8" t="s">
        <v>18155</v>
      </c>
      <c r="I4746" s="14" t="s">
        <v>17860</v>
      </c>
      <c r="J4746" s="14" t="s">
        <v>10</v>
      </c>
      <c r="K4746" s="14" t="s">
        <v>29</v>
      </c>
      <c r="L4746" s="15" t="s">
        <v>30</v>
      </c>
      <c r="M4746" s="7" t="s">
        <v>16153</v>
      </c>
      <c r="N4746" s="15" t="s">
        <v>6302</v>
      </c>
      <c r="O4746" s="15" t="s">
        <v>15348</v>
      </c>
      <c r="P4746" s="15" t="s">
        <v>2518</v>
      </c>
      <c r="Q4746" s="15" t="s">
        <v>2521</v>
      </c>
      <c r="R4746" s="20">
        <v>38721</v>
      </c>
      <c r="S4746" s="15" t="s">
        <v>17952</v>
      </c>
      <c r="T4746" s="20">
        <v>46252</v>
      </c>
      <c r="U4746" s="21"/>
      <c r="V4746" s="15"/>
      <c r="W4746" s="35"/>
      <c r="X4746" s="17"/>
      <c r="Y4746" s="17"/>
      <c r="Z4746" s="183"/>
      <c r="AA4746" s="21">
        <f t="shared" ca="1" si="370"/>
        <v>19</v>
      </c>
      <c r="AB4746" s="35" t="s">
        <v>7878</v>
      </c>
      <c r="AC4746" s="35" t="str">
        <f t="shared" si="374"/>
        <v>0 anos 11 meses 23 dias</v>
      </c>
      <c r="AD4746" s="35" t="str">
        <f ca="1">IF(AND(V4746="",T4746&lt;TODAY()),"Contrato Encerrado",IF(AND(V4746="",T4746&gt;TODAY()),DATEDIF(TODAY(),T4746,"Y")&amp;" anos"&amp;" "&amp;DATEDIF(TODAY(),T4746,"YM")&amp;" meses"&amp;" "&amp;DATEDIF(TODAY(),T4746,"MD")&amp;" dias",IF(AND(X4746="",V4746&lt;TODAY()),"Contrato Encerrado",IF(AND(X4746="",V4746&gt;TODAY()),DATEDIF(TODAY(),V4746,"Y")&amp;" anos"&amp;" "&amp;DATEDIF(TODAY(),V4746,"YM")&amp;" meses"&amp;" "&amp;DATEDIF(TODAY(),V4746,"MD")&amp;" dias",IF(AND(Z4746="",X4746&lt;TODAY()),"Contrato Encerrado",IF(AND(Z4746="",X4746&gt;TODAY()),DATEDIF(TODAY(),X4746,"Y")&amp;" anos"&amp;" "&amp;DATEDIF(TODAY(),X4746,"YM")&amp;" meses"&amp;" "&amp;DATEDIF(TODAY(),X4746,"MD")&amp;" dias",IF(AND(Z4746&lt;&gt;””,Z4746&lt;TODAY()),"Contrato Encerrado",IF(AND(Z4746&lt;&gt;"",Z4746&gt;TODAY()),DATEDIF(TODAY(),Z4746,"Y")&amp;" anos"&amp;" "&amp;DATEDIF(TODAY(),Z4746,"YM")&amp;" meses"&amp;" "&amp;DATEDIF(TODAY(),Z4746,"MD")&amp;" dias"))))))))</f>
        <v>0 anos 10 meses 11 dias</v>
      </c>
      <c r="AE4746" s="35">
        <f t="shared" si="371"/>
        <v>357</v>
      </c>
      <c r="AF4746" s="35">
        <f t="shared" si="372"/>
        <v>373</v>
      </c>
      <c r="AG4746" s="17" t="str">
        <f t="shared" si="373"/>
        <v>1 anos 0 meses 7 dias</v>
      </c>
    </row>
    <row r="4747" spans="1:33" ht="11.25" customHeight="1" x14ac:dyDescent="0.2">
      <c r="A4747" s="8" t="s">
        <v>9</v>
      </c>
      <c r="B4747" s="10" t="s">
        <v>13</v>
      </c>
      <c r="C4747" s="11" t="s">
        <v>24</v>
      </c>
      <c r="D4747" s="36">
        <v>2022</v>
      </c>
      <c r="E4747" s="12" t="s">
        <v>157</v>
      </c>
      <c r="F4747" s="8" t="s">
        <v>158</v>
      </c>
      <c r="G4747" s="77" t="s">
        <v>5612</v>
      </c>
      <c r="H4747" s="78" t="s">
        <v>5613</v>
      </c>
      <c r="I4747" s="14" t="s">
        <v>5614</v>
      </c>
      <c r="J4747" s="14" t="s">
        <v>14943</v>
      </c>
      <c r="K4747" s="14" t="s">
        <v>29</v>
      </c>
      <c r="L4747" s="15" t="s">
        <v>30</v>
      </c>
      <c r="M4747" s="7" t="s">
        <v>9427</v>
      </c>
      <c r="N4747" s="16" t="s">
        <v>2101</v>
      </c>
      <c r="O4747" s="16"/>
      <c r="P4747" s="16" t="s">
        <v>2518</v>
      </c>
      <c r="Q4747" s="16" t="s">
        <v>2521</v>
      </c>
      <c r="R4747" s="31">
        <v>36486</v>
      </c>
      <c r="S4747" s="31">
        <v>44847</v>
      </c>
      <c r="T4747" s="31">
        <v>44971</v>
      </c>
      <c r="U4747" s="31"/>
      <c r="V4747" s="31"/>
      <c r="W4747" s="31"/>
      <c r="X4747" s="17"/>
      <c r="Y4747" s="17"/>
      <c r="Z4747" s="31"/>
      <c r="AA4747" s="18">
        <f t="shared" ca="1" si="370"/>
        <v>25</v>
      </c>
      <c r="AB4747" s="19" t="s">
        <v>7878</v>
      </c>
      <c r="AC4747" s="35" t="str">
        <f t="shared" si="374"/>
        <v>0 anos 4 meses 1 dias</v>
      </c>
      <c r="AD4747" s="35" t="str">
        <f ca="1">IF(AND(V4747="",T4747&lt;TODAY()),"Contrato Encerrado",IF(AND(V4747="",T4747&gt;TODAY()),DATEDIF(TODAY(),T4747,"Y")&amp;" anos"&amp;" "&amp;DATEDIF(TODAY(),T4747,"YM")&amp;" meses"&amp;" "&amp;DATEDIF(TODAY(),T4747,"MD")&amp;" dias",IF(AND(X4747="",V4747&lt;TODAY()),"Contrato Encerrado",IF(AND(X4747="",V4747&gt;TODAY()),DATEDIF(TODAY(),V4747,"Y")&amp;" anos"&amp;" "&amp;DATEDIF(TODAY(),V4747,"YM")&amp;" meses"&amp;" "&amp;DATEDIF(TODAY(),V4747,"MD")&amp;" dias",IF(AND(Z4747="",X4747&lt;TODAY()),"Contrato Encerrado",IF(AND(Z4747="",X4747&gt;TODAY()),DATEDIF(TODAY(),X4747,"Y")&amp;" anos"&amp;" "&amp;DATEDIF(TODAY(),X4747,"YM")&amp;" meses"&amp;" "&amp;DATEDIF(TODAY(),X4747,"MD")&amp;" dias",IF(AND(Z4747&lt;&gt;””,Z4747&lt;TODAY()),"Contrato Encerrado",IF(AND(Z4747&lt;&gt;"",Z4747&gt;TODAY()),DATEDIF(TODAY(),Z4747,"Y")&amp;" anos"&amp;" "&amp;DATEDIF(TODAY(),Z4747,"YM")&amp;" meses"&amp;" "&amp;DATEDIF(TODAY(),Z4747,"MD")&amp;" dias"))))))))</f>
        <v>Contrato Encerrado</v>
      </c>
      <c r="AE4747" s="35">
        <f t="shared" si="371"/>
        <v>124</v>
      </c>
      <c r="AF4747" s="35">
        <f t="shared" si="372"/>
        <v>606</v>
      </c>
      <c r="AG4747" s="17" t="str">
        <f t="shared" si="373"/>
        <v>1 anos 7 meses 28 dias</v>
      </c>
    </row>
    <row r="4748" spans="1:33" ht="11.25" customHeight="1" x14ac:dyDescent="0.2">
      <c r="A4748" s="8" t="s">
        <v>9</v>
      </c>
      <c r="B4748" s="8" t="s">
        <v>13</v>
      </c>
      <c r="C4748" s="22" t="s">
        <v>20</v>
      </c>
      <c r="D4748" s="37">
        <v>2023</v>
      </c>
      <c r="E4748" s="23" t="s">
        <v>157</v>
      </c>
      <c r="F4748" s="8" t="s">
        <v>158</v>
      </c>
      <c r="G4748" s="77" t="s">
        <v>8691</v>
      </c>
      <c r="H4748" s="78" t="s">
        <v>8692</v>
      </c>
      <c r="I4748" s="9" t="s">
        <v>8693</v>
      </c>
      <c r="J4748" s="14" t="s">
        <v>14943</v>
      </c>
      <c r="K4748" s="9" t="s">
        <v>29</v>
      </c>
      <c r="L4748" s="24" t="s">
        <v>81</v>
      </c>
      <c r="M4748" s="7" t="s">
        <v>82</v>
      </c>
      <c r="N4748" s="24" t="s">
        <v>4113</v>
      </c>
      <c r="O4748" s="24" t="s">
        <v>8694</v>
      </c>
      <c r="P4748" s="24" t="s">
        <v>2518</v>
      </c>
      <c r="Q4748" s="24" t="s">
        <v>4109</v>
      </c>
      <c r="R4748" s="17">
        <v>38572</v>
      </c>
      <c r="S4748" s="17">
        <v>45098</v>
      </c>
      <c r="T4748" s="17">
        <v>45291</v>
      </c>
      <c r="U4748" s="17"/>
      <c r="V4748" s="17"/>
      <c r="W4748" s="17"/>
      <c r="X4748" s="17"/>
      <c r="Y4748" s="17"/>
      <c r="Z4748" s="17"/>
      <c r="AA4748" s="18">
        <f t="shared" ca="1" si="370"/>
        <v>20</v>
      </c>
      <c r="AB4748" s="18" t="s">
        <v>7878</v>
      </c>
      <c r="AC4748" s="35" t="str">
        <f t="shared" si="374"/>
        <v>0 anos 6 meses 10 dias</v>
      </c>
      <c r="AD4748" s="35" t="str">
        <f ca="1">IF(AND(V4748="",T4748&lt;TODAY()),"Contrato Encerrado",IF(AND(V4748="",T4748&gt;TODAY()),DATEDIF(TODAY(),T4748,"Y")&amp;" anos"&amp;" "&amp;DATEDIF(TODAY(),T4748,"YM")&amp;" meses"&amp;" "&amp;DATEDIF(TODAY(),T4748,"MD")&amp;" dias",IF(AND(X4748="",V4748&lt;TODAY()),"Contrato Encerrado",IF(AND(X4748="",V4748&gt;TODAY()),DATEDIF(TODAY(),V4748,"Y")&amp;" anos"&amp;" "&amp;DATEDIF(TODAY(),V4748,"YM")&amp;" meses"&amp;" "&amp;DATEDIF(TODAY(),V4748,"MD")&amp;" dias",IF(AND(Z4748="",X4748&lt;TODAY()),"Contrato Encerrado",IF(AND(Z4748="",X4748&gt;TODAY()),DATEDIF(TODAY(),X4748,"Y")&amp;" anos"&amp;" "&amp;DATEDIF(TODAY(),X4748,"YM")&amp;" meses"&amp;" "&amp;DATEDIF(TODAY(),X4748,"MD")&amp;" dias",IF(AND(Z4748&lt;&gt;””,Z4748&lt;TODAY()),"Contrato Encerrado",IF(AND(Z4748&lt;&gt;"",Z4748&gt;TODAY()),DATEDIF(TODAY(),Z4748,"Y")&amp;" anos"&amp;" "&amp;DATEDIF(TODAY(),Z4748,"YM")&amp;" meses"&amp;" "&amp;DATEDIF(TODAY(),Z4748,"MD")&amp;" dias"))))))))</f>
        <v>Contrato Encerrado</v>
      </c>
      <c r="AE4748" s="35">
        <f t="shared" si="371"/>
        <v>193</v>
      </c>
      <c r="AF4748" s="35">
        <f t="shared" si="372"/>
        <v>537</v>
      </c>
      <c r="AG4748" s="17" t="str">
        <f t="shared" si="373"/>
        <v>1 anos 5 meses 20 dias</v>
      </c>
    </row>
    <row r="4749" spans="1:33" ht="11.25" customHeight="1" x14ac:dyDescent="0.2">
      <c r="A4749" s="8" t="s">
        <v>9</v>
      </c>
      <c r="B4749" s="8" t="s">
        <v>13</v>
      </c>
      <c r="C4749" s="22" t="s">
        <v>17</v>
      </c>
      <c r="D4749" s="37">
        <v>2023</v>
      </c>
      <c r="E4749" s="23" t="s">
        <v>1304</v>
      </c>
      <c r="F4749" s="8" t="s">
        <v>1305</v>
      </c>
      <c r="G4749" s="77" t="s">
        <v>7541</v>
      </c>
      <c r="H4749" s="78" t="s">
        <v>7542</v>
      </c>
      <c r="I4749" s="9" t="s">
        <v>7543</v>
      </c>
      <c r="J4749" s="14" t="s">
        <v>14943</v>
      </c>
      <c r="K4749" s="9" t="s">
        <v>29</v>
      </c>
      <c r="L4749" s="24" t="s">
        <v>30</v>
      </c>
      <c r="M4749" s="7" t="s">
        <v>9427</v>
      </c>
      <c r="N4749" s="24" t="s">
        <v>2110</v>
      </c>
      <c r="O4749" s="24"/>
      <c r="P4749" s="24" t="s">
        <v>2518</v>
      </c>
      <c r="Q4749" s="24" t="s">
        <v>2523</v>
      </c>
      <c r="R4749" s="17">
        <v>37385</v>
      </c>
      <c r="S4749" s="17">
        <v>45048</v>
      </c>
      <c r="T4749" s="31">
        <v>45657</v>
      </c>
      <c r="U4749" s="20"/>
      <c r="V4749" s="20"/>
      <c r="W4749" s="17"/>
      <c r="X4749" s="17"/>
      <c r="Y4749" s="17"/>
      <c r="Z4749" s="20"/>
      <c r="AA4749" s="18">
        <f t="shared" ca="1" si="370"/>
        <v>23</v>
      </c>
      <c r="AB4749" s="19" t="s">
        <v>7878</v>
      </c>
      <c r="AC4749" s="35" t="str">
        <f t="shared" si="374"/>
        <v>1 anos 7 meses 29 dias</v>
      </c>
      <c r="AD4749" s="35" t="str">
        <f ca="1">IF(AND(V4749="",T4749&lt;TODAY()),"Contrato Encerrado",IF(AND(V4749="",T4749&gt;TODAY()),DATEDIF(TODAY(),T4749,"Y")&amp;" anos"&amp;" "&amp;DATEDIF(TODAY(),T4749,"YM")&amp;" meses"&amp;" "&amp;DATEDIF(TODAY(),T4749,"MD")&amp;" dias",IF(AND(X4749="",V4749&lt;TODAY()),"Contrato Encerrado",IF(AND(X4749="",V4749&gt;TODAY()),DATEDIF(TODAY(),V4749,"Y")&amp;" anos"&amp;" "&amp;DATEDIF(TODAY(),V4749,"YM")&amp;" meses"&amp;" "&amp;DATEDIF(TODAY(),V4749,"MD")&amp;" dias",IF(AND(Z4749="",X4749&lt;TODAY()),"Contrato Encerrado",IF(AND(Z4749="",X4749&gt;TODAY()),DATEDIF(TODAY(),X4749,"Y")&amp;" anos"&amp;" "&amp;DATEDIF(TODAY(),X4749,"YM")&amp;" meses"&amp;" "&amp;DATEDIF(TODAY(),X4749,"MD")&amp;" dias",IF(AND(Z4749&lt;&gt;””,Z4749&lt;TODAY()),"Contrato Encerrado",IF(AND(Z4749&lt;&gt;"",Z4749&gt;TODAY()),DATEDIF(TODAY(),Z4749,"Y")&amp;" anos"&amp;" "&amp;DATEDIF(TODAY(),Z4749,"YM")&amp;" meses"&amp;" "&amp;DATEDIF(TODAY(),Z4749,"MD")&amp;" dias"))))))))</f>
        <v>Contrato Encerrado</v>
      </c>
      <c r="AE4749" s="35">
        <f t="shared" si="371"/>
        <v>609</v>
      </c>
      <c r="AF4749" s="35">
        <f t="shared" si="372"/>
        <v>121</v>
      </c>
      <c r="AG4749" s="17" t="str">
        <f t="shared" si="373"/>
        <v>0 anos 3 meses 30 dias</v>
      </c>
    </row>
    <row r="4750" spans="1:33" ht="11.25" customHeight="1" x14ac:dyDescent="0.2">
      <c r="A4750" s="8" t="s">
        <v>9</v>
      </c>
      <c r="B4750" s="8" t="s">
        <v>13</v>
      </c>
      <c r="C4750" s="22" t="s">
        <v>16</v>
      </c>
      <c r="D4750" s="37">
        <v>2024</v>
      </c>
      <c r="E4750" s="12" t="s">
        <v>157</v>
      </c>
      <c r="F4750" s="8" t="s">
        <v>158</v>
      </c>
      <c r="G4750" s="77" t="s">
        <v>13085</v>
      </c>
      <c r="H4750" s="78" t="s">
        <v>13086</v>
      </c>
      <c r="I4750" s="14" t="s">
        <v>13087</v>
      </c>
      <c r="J4750" s="14" t="s">
        <v>14943</v>
      </c>
      <c r="K4750" s="14" t="s">
        <v>29</v>
      </c>
      <c r="L4750" s="15" t="s">
        <v>30</v>
      </c>
      <c r="M4750" s="7" t="s">
        <v>9427</v>
      </c>
      <c r="N4750" s="15" t="s">
        <v>2101</v>
      </c>
      <c r="O4750" s="15" t="s">
        <v>10326</v>
      </c>
      <c r="P4750" s="15" t="s">
        <v>2518</v>
      </c>
      <c r="Q4750" s="15" t="s">
        <v>4109</v>
      </c>
      <c r="R4750" s="20">
        <v>29598</v>
      </c>
      <c r="S4750" s="20">
        <v>45376</v>
      </c>
      <c r="T4750" s="20">
        <v>45657</v>
      </c>
      <c r="U4750" s="20"/>
      <c r="V4750" s="20"/>
      <c r="W4750" s="20"/>
      <c r="X4750" s="17"/>
      <c r="Y4750" s="17"/>
      <c r="Z4750" s="20"/>
      <c r="AA4750" s="18">
        <f t="shared" ca="1" si="370"/>
        <v>44</v>
      </c>
      <c r="AB4750" s="20" t="s">
        <v>7878</v>
      </c>
      <c r="AC4750" s="35" t="str">
        <f t="shared" si="374"/>
        <v>0 anos 9 meses 6 dias</v>
      </c>
      <c r="AD4750" s="35" t="str">
        <f ca="1">IF(AND(V4750="",T4750&lt;TODAY()),"Contrato Encerrado",IF(AND(V4750="",T4750&gt;TODAY()),DATEDIF(TODAY(),T4750,"Y")&amp;" anos"&amp;" "&amp;DATEDIF(TODAY(),T4750,"YM")&amp;" meses"&amp;" "&amp;DATEDIF(TODAY(),T4750,"MD")&amp;" dias",IF(AND(X4750="",V4750&lt;TODAY()),"Contrato Encerrado",IF(AND(X4750="",V4750&gt;TODAY()),DATEDIF(TODAY(),V4750,"Y")&amp;" anos"&amp;" "&amp;DATEDIF(TODAY(),V4750,"YM")&amp;" meses"&amp;" "&amp;DATEDIF(TODAY(),V4750,"MD")&amp;" dias",IF(AND(Z4750="",X4750&lt;TODAY()),"Contrato Encerrado",IF(AND(Z4750="",X4750&gt;TODAY()),DATEDIF(TODAY(),X4750,"Y")&amp;" anos"&amp;" "&amp;DATEDIF(TODAY(),X4750,"YM")&amp;" meses"&amp;" "&amp;DATEDIF(TODAY(),X4750,"MD")&amp;" dias",IF(AND(Z4750&lt;&gt;””,Z4750&lt;TODAY()),"Contrato Encerrado",IF(AND(Z4750&lt;&gt;"",Z4750&gt;TODAY()),DATEDIF(TODAY(),Z4750,"Y")&amp;" anos"&amp;" "&amp;DATEDIF(TODAY(),Z4750,"YM")&amp;" meses"&amp;" "&amp;DATEDIF(TODAY(),Z4750,"MD")&amp;" dias"))))))))</f>
        <v>Contrato Encerrado</v>
      </c>
      <c r="AE4750" s="35">
        <f t="shared" si="371"/>
        <v>281</v>
      </c>
      <c r="AF4750" s="35">
        <f t="shared" si="372"/>
        <v>449</v>
      </c>
      <c r="AG4750" s="17" t="str">
        <f t="shared" si="373"/>
        <v>1 anos 2 meses 24 dias</v>
      </c>
    </row>
    <row r="4751" spans="1:33" ht="11.25" customHeight="1" x14ac:dyDescent="0.2">
      <c r="A4751" s="8" t="s">
        <v>9</v>
      </c>
      <c r="B4751" s="10" t="s">
        <v>13</v>
      </c>
      <c r="C4751" s="11" t="s">
        <v>22</v>
      </c>
      <c r="D4751" s="36">
        <v>2022</v>
      </c>
      <c r="E4751" s="12" t="s">
        <v>157</v>
      </c>
      <c r="F4751" s="8" t="s">
        <v>158</v>
      </c>
      <c r="G4751" s="77" t="s">
        <v>5615</v>
      </c>
      <c r="H4751" s="78" t="s">
        <v>5616</v>
      </c>
      <c r="I4751" s="14" t="s">
        <v>5617</v>
      </c>
      <c r="J4751" s="14" t="s">
        <v>14943</v>
      </c>
      <c r="K4751" s="14" t="s">
        <v>29</v>
      </c>
      <c r="L4751" s="15" t="s">
        <v>30</v>
      </c>
      <c r="M4751" s="7" t="s">
        <v>9427</v>
      </c>
      <c r="N4751" s="16" t="s">
        <v>2101</v>
      </c>
      <c r="O4751" s="16"/>
      <c r="P4751" s="16" t="s">
        <v>2518</v>
      </c>
      <c r="Q4751" s="16" t="s">
        <v>2521</v>
      </c>
      <c r="R4751" s="31">
        <v>30790</v>
      </c>
      <c r="S4751" s="31">
        <v>44825</v>
      </c>
      <c r="T4751" s="31">
        <v>45114</v>
      </c>
      <c r="U4751" s="31"/>
      <c r="V4751" s="31"/>
      <c r="W4751" s="31"/>
      <c r="X4751" s="17"/>
      <c r="Y4751" s="17"/>
      <c r="Z4751" s="31"/>
      <c r="AA4751" s="18">
        <f t="shared" ca="1" si="370"/>
        <v>41</v>
      </c>
      <c r="AB4751" s="19" t="s">
        <v>7878</v>
      </c>
      <c r="AC4751" s="35" t="str">
        <f t="shared" si="374"/>
        <v>0 anos 9 meses 16 dias</v>
      </c>
      <c r="AD4751" s="35" t="str">
        <f ca="1">IF(AND(V4751="",T4751&lt;TODAY()),"Contrato Encerrado",IF(AND(V4751="",T4751&gt;TODAY()),DATEDIF(TODAY(),T4751,"Y")&amp;" anos"&amp;" "&amp;DATEDIF(TODAY(),T4751,"YM")&amp;" meses"&amp;" "&amp;DATEDIF(TODAY(),T4751,"MD")&amp;" dias",IF(AND(X4751="",V4751&lt;TODAY()),"Contrato Encerrado",IF(AND(X4751="",V4751&gt;TODAY()),DATEDIF(TODAY(),V4751,"Y")&amp;" anos"&amp;" "&amp;DATEDIF(TODAY(),V4751,"YM")&amp;" meses"&amp;" "&amp;DATEDIF(TODAY(),V4751,"MD")&amp;" dias",IF(AND(Z4751="",X4751&lt;TODAY()),"Contrato Encerrado",IF(AND(Z4751="",X4751&gt;TODAY()),DATEDIF(TODAY(),X4751,"Y")&amp;" anos"&amp;" "&amp;DATEDIF(TODAY(),X4751,"YM")&amp;" meses"&amp;" "&amp;DATEDIF(TODAY(),X4751,"MD")&amp;" dias",IF(AND(Z4751&lt;&gt;””,Z4751&lt;TODAY()),"Contrato Encerrado",IF(AND(Z4751&lt;&gt;"",Z4751&gt;TODAY()),DATEDIF(TODAY(),Z4751,"Y")&amp;" anos"&amp;" "&amp;DATEDIF(TODAY(),Z4751,"YM")&amp;" meses"&amp;" "&amp;DATEDIF(TODAY(),Z4751,"MD")&amp;" dias"))))))))</f>
        <v>Contrato Encerrado</v>
      </c>
      <c r="AE4751" s="35">
        <f t="shared" si="371"/>
        <v>289</v>
      </c>
      <c r="AF4751" s="35">
        <f t="shared" si="372"/>
        <v>441</v>
      </c>
      <c r="AG4751" s="17" t="str">
        <f t="shared" si="373"/>
        <v>1 anos 2 meses 16 dias</v>
      </c>
    </row>
    <row r="4752" spans="1:33" ht="11.25" customHeight="1" x14ac:dyDescent="0.2">
      <c r="A4752" s="8" t="s">
        <v>9</v>
      </c>
      <c r="B4752" s="8" t="s">
        <v>13</v>
      </c>
      <c r="C4752" s="22" t="s">
        <v>22</v>
      </c>
      <c r="D4752" s="35">
        <v>2025</v>
      </c>
      <c r="E4752" s="12" t="s">
        <v>157</v>
      </c>
      <c r="F4752" s="8" t="s">
        <v>158</v>
      </c>
      <c r="G4752" s="14" t="s">
        <v>18156</v>
      </c>
      <c r="H4752" s="8" t="s">
        <v>18157</v>
      </c>
      <c r="I4752" s="14" t="s">
        <v>17861</v>
      </c>
      <c r="J4752" s="14" t="s">
        <v>10</v>
      </c>
      <c r="K4752" s="14" t="s">
        <v>29</v>
      </c>
      <c r="L4752" s="15" t="s">
        <v>30</v>
      </c>
      <c r="M4752" s="7" t="s">
        <v>16153</v>
      </c>
      <c r="N4752" s="15" t="s">
        <v>6302</v>
      </c>
      <c r="O4752" s="15" t="s">
        <v>17880</v>
      </c>
      <c r="P4752" s="15" t="s">
        <v>2518</v>
      </c>
      <c r="Q4752" s="15" t="s">
        <v>2521</v>
      </c>
      <c r="R4752" s="20">
        <v>35464</v>
      </c>
      <c r="S4752" s="15" t="s">
        <v>17900</v>
      </c>
      <c r="T4752" s="20">
        <v>46265</v>
      </c>
      <c r="U4752" s="21"/>
      <c r="V4752" s="15"/>
      <c r="W4752" s="35"/>
      <c r="X4752" s="17"/>
      <c r="Y4752" s="17"/>
      <c r="Z4752" s="183"/>
      <c r="AA4752" s="21">
        <f t="shared" ca="1" si="370"/>
        <v>28</v>
      </c>
      <c r="AB4752" s="35" t="s">
        <v>7878</v>
      </c>
      <c r="AC4752" s="35" t="str">
        <f t="shared" si="374"/>
        <v>0 anos 11 meses 30 dias</v>
      </c>
      <c r="AD4752" s="35" t="str">
        <f ca="1">IF(AND(V4752="",T4752&lt;TODAY()),"Contrato Encerrado",IF(AND(V4752="",T4752&gt;TODAY()),DATEDIF(TODAY(),T4752,"Y")&amp;" anos"&amp;" "&amp;DATEDIF(TODAY(),T4752,"YM")&amp;" meses"&amp;" "&amp;DATEDIF(TODAY(),T4752,"MD")&amp;" dias",IF(AND(X4752="",V4752&lt;TODAY()),"Contrato Encerrado",IF(AND(X4752="",V4752&gt;TODAY()),DATEDIF(TODAY(),V4752,"Y")&amp;" anos"&amp;" "&amp;DATEDIF(TODAY(),V4752,"YM")&amp;" meses"&amp;" "&amp;DATEDIF(TODAY(),V4752,"MD")&amp;" dias",IF(AND(Z4752="",X4752&lt;TODAY()),"Contrato Encerrado",IF(AND(Z4752="",X4752&gt;TODAY()),DATEDIF(TODAY(),X4752,"Y")&amp;" anos"&amp;" "&amp;DATEDIF(TODAY(),X4752,"YM")&amp;" meses"&amp;" "&amp;DATEDIF(TODAY(),X4752,"MD")&amp;" dias",IF(AND(Z4752&lt;&gt;””,Z4752&lt;TODAY()),"Contrato Encerrado",IF(AND(Z4752&lt;&gt;"",Z4752&gt;TODAY()),DATEDIF(TODAY(),Z4752,"Y")&amp;" anos"&amp;" "&amp;DATEDIF(TODAY(),Z4752,"YM")&amp;" meses"&amp;" "&amp;DATEDIF(TODAY(),Z4752,"MD")&amp;" dias"))))))))</f>
        <v>0 anos 10 meses 24 dias</v>
      </c>
      <c r="AE4752" s="35">
        <f t="shared" si="371"/>
        <v>364</v>
      </c>
      <c r="AF4752" s="35">
        <f t="shared" si="372"/>
        <v>366</v>
      </c>
      <c r="AG4752" s="17" t="str">
        <f t="shared" si="373"/>
        <v>0 anos 11 meses 31 dias</v>
      </c>
    </row>
    <row r="4753" spans="1:33" ht="11.25" customHeight="1" x14ac:dyDescent="0.2">
      <c r="A4753" s="8" t="s">
        <v>9</v>
      </c>
      <c r="B4753" s="10" t="s">
        <v>13</v>
      </c>
      <c r="C4753" s="11" t="s">
        <v>22</v>
      </c>
      <c r="D4753" s="36">
        <v>2022</v>
      </c>
      <c r="E4753" s="12" t="s">
        <v>157</v>
      </c>
      <c r="F4753" s="8" t="s">
        <v>158</v>
      </c>
      <c r="G4753" s="77" t="s">
        <v>2912</v>
      </c>
      <c r="H4753" s="78" t="s">
        <v>2913</v>
      </c>
      <c r="I4753" s="14" t="s">
        <v>2914</v>
      </c>
      <c r="J4753" s="14" t="s">
        <v>1302</v>
      </c>
      <c r="K4753" s="14" t="s">
        <v>29</v>
      </c>
      <c r="L4753" s="15" t="s">
        <v>30</v>
      </c>
      <c r="M4753" s="7" t="s">
        <v>9427</v>
      </c>
      <c r="N4753" s="16" t="s">
        <v>2101</v>
      </c>
      <c r="O4753" s="16"/>
      <c r="P4753" s="16" t="s">
        <v>2518</v>
      </c>
      <c r="Q4753" s="16" t="s">
        <v>2521</v>
      </c>
      <c r="R4753" s="31">
        <v>35480</v>
      </c>
      <c r="S4753" s="31">
        <v>44783</v>
      </c>
      <c r="T4753" s="31">
        <v>45258</v>
      </c>
      <c r="U4753" s="31"/>
      <c r="V4753" s="31"/>
      <c r="W4753" s="31"/>
      <c r="X4753" s="17"/>
      <c r="Y4753" s="17"/>
      <c r="Z4753" s="31"/>
      <c r="AA4753" s="18">
        <f t="shared" ca="1" si="370"/>
        <v>28</v>
      </c>
      <c r="AB4753" s="19" t="s">
        <v>7877</v>
      </c>
      <c r="AC4753" s="35" t="str">
        <f t="shared" si="374"/>
        <v>1 anos 3 meses 18 dias</v>
      </c>
      <c r="AD4753" s="35" t="str">
        <f ca="1">IF(AND(V4753="",T4753&lt;TODAY()),"Contrato Encerrado",IF(AND(V4753="",T4753&gt;TODAY()),DATEDIF(TODAY(),T4753,"Y")&amp;" anos"&amp;" "&amp;DATEDIF(TODAY(),T4753,"YM")&amp;" meses"&amp;" "&amp;DATEDIF(TODAY(),T4753,"MD")&amp;" dias",IF(AND(X4753="",V4753&lt;TODAY()),"Contrato Encerrado",IF(AND(X4753="",V4753&gt;TODAY()),DATEDIF(TODAY(),V4753,"Y")&amp;" anos"&amp;" "&amp;DATEDIF(TODAY(),V4753,"YM")&amp;" meses"&amp;" "&amp;DATEDIF(TODAY(),V4753,"MD")&amp;" dias",IF(AND(Z4753="",X4753&lt;TODAY()),"Contrato Encerrado",IF(AND(Z4753="",X4753&gt;TODAY()),DATEDIF(TODAY(),X4753,"Y")&amp;" anos"&amp;" "&amp;DATEDIF(TODAY(),X4753,"YM")&amp;" meses"&amp;" "&amp;DATEDIF(TODAY(),X4753,"MD")&amp;" dias",IF(AND(Z4753&lt;&gt;””,Z4753&lt;TODAY()),"Contrato Encerrado",IF(AND(Z4753&lt;&gt;"",Z4753&gt;TODAY()),DATEDIF(TODAY(),Z4753,"Y")&amp;" anos"&amp;" "&amp;DATEDIF(TODAY(),Z4753,"YM")&amp;" meses"&amp;" "&amp;DATEDIF(TODAY(),Z4753,"MD")&amp;" dias"))))))))</f>
        <v>Contrato Encerrado</v>
      </c>
      <c r="AE4753" s="35">
        <f t="shared" si="371"/>
        <v>475</v>
      </c>
      <c r="AF4753" s="35">
        <f t="shared" si="372"/>
        <v>255</v>
      </c>
      <c r="AG4753" s="17" t="str">
        <f t="shared" si="373"/>
        <v>0 anos 8 meses 11 dias</v>
      </c>
    </row>
    <row r="4754" spans="1:33" ht="11.25" customHeight="1" x14ac:dyDescent="0.2">
      <c r="A4754" s="8" t="s">
        <v>9</v>
      </c>
      <c r="B4754" s="8" t="s">
        <v>13</v>
      </c>
      <c r="C4754" s="22" t="s">
        <v>20</v>
      </c>
      <c r="D4754" s="37">
        <v>2023</v>
      </c>
      <c r="E4754" s="23" t="s">
        <v>157</v>
      </c>
      <c r="F4754" s="8" t="s">
        <v>158</v>
      </c>
      <c r="G4754" s="77" t="s">
        <v>8695</v>
      </c>
      <c r="H4754" s="78" t="s">
        <v>8696</v>
      </c>
      <c r="I4754" s="9" t="s">
        <v>8697</v>
      </c>
      <c r="J4754" s="14" t="s">
        <v>14943</v>
      </c>
      <c r="K4754" s="9" t="s">
        <v>29</v>
      </c>
      <c r="L4754" s="24" t="s">
        <v>30</v>
      </c>
      <c r="M4754" s="7" t="s">
        <v>9427</v>
      </c>
      <c r="N4754" s="24" t="s">
        <v>2101</v>
      </c>
      <c r="O4754" s="24" t="s">
        <v>8698</v>
      </c>
      <c r="P4754" s="24" t="s">
        <v>2518</v>
      </c>
      <c r="Q4754" s="24" t="s">
        <v>4109</v>
      </c>
      <c r="R4754" s="17">
        <v>37555</v>
      </c>
      <c r="S4754" s="17">
        <v>45091</v>
      </c>
      <c r="T4754" s="17">
        <v>45290</v>
      </c>
      <c r="U4754" s="17"/>
      <c r="V4754" s="17"/>
      <c r="W4754" s="17"/>
      <c r="X4754" s="17"/>
      <c r="Y4754" s="17"/>
      <c r="Z4754" s="17"/>
      <c r="AA4754" s="18">
        <f t="shared" ca="1" si="370"/>
        <v>22</v>
      </c>
      <c r="AB4754" s="18" t="s">
        <v>7878</v>
      </c>
      <c r="AC4754" s="35" t="str">
        <f t="shared" si="374"/>
        <v>0 anos 6 meses 16 dias</v>
      </c>
      <c r="AD4754" s="35" t="str">
        <f ca="1">IF(AND(V4754="",T4754&lt;TODAY()),"Contrato Encerrado",IF(AND(V4754="",T4754&gt;TODAY()),DATEDIF(TODAY(),T4754,"Y")&amp;" anos"&amp;" "&amp;DATEDIF(TODAY(),T4754,"YM")&amp;" meses"&amp;" "&amp;DATEDIF(TODAY(),T4754,"MD")&amp;" dias",IF(AND(X4754="",V4754&lt;TODAY()),"Contrato Encerrado",IF(AND(X4754="",V4754&gt;TODAY()),DATEDIF(TODAY(),V4754,"Y")&amp;" anos"&amp;" "&amp;DATEDIF(TODAY(),V4754,"YM")&amp;" meses"&amp;" "&amp;DATEDIF(TODAY(),V4754,"MD")&amp;" dias",IF(AND(Z4754="",X4754&lt;TODAY()),"Contrato Encerrado",IF(AND(Z4754="",X4754&gt;TODAY()),DATEDIF(TODAY(),X4754,"Y")&amp;" anos"&amp;" "&amp;DATEDIF(TODAY(),X4754,"YM")&amp;" meses"&amp;" "&amp;DATEDIF(TODAY(),X4754,"MD")&amp;" dias",IF(AND(Z4754&lt;&gt;””,Z4754&lt;TODAY()),"Contrato Encerrado",IF(AND(Z4754&lt;&gt;"",Z4754&gt;TODAY()),DATEDIF(TODAY(),Z4754,"Y")&amp;" anos"&amp;" "&amp;DATEDIF(TODAY(),Z4754,"YM")&amp;" meses"&amp;" "&amp;DATEDIF(TODAY(),Z4754,"MD")&amp;" dias"))))))))</f>
        <v>Contrato Encerrado</v>
      </c>
      <c r="AE4754" s="35">
        <f t="shared" si="371"/>
        <v>199</v>
      </c>
      <c r="AF4754" s="35">
        <f t="shared" si="372"/>
        <v>531</v>
      </c>
      <c r="AG4754" s="17" t="str">
        <f t="shared" si="373"/>
        <v>1 anos 5 meses 14 dias</v>
      </c>
    </row>
    <row r="4755" spans="1:33" ht="11.25" customHeight="1" x14ac:dyDescent="0.2">
      <c r="A4755" s="8" t="s">
        <v>9</v>
      </c>
      <c r="B4755" s="10" t="s">
        <v>13</v>
      </c>
      <c r="C4755" s="11" t="s">
        <v>24</v>
      </c>
      <c r="D4755" s="36">
        <v>2022</v>
      </c>
      <c r="E4755" s="12" t="s">
        <v>157</v>
      </c>
      <c r="F4755" s="8" t="s">
        <v>158</v>
      </c>
      <c r="G4755" s="77" t="s">
        <v>5618</v>
      </c>
      <c r="H4755" s="78" t="s">
        <v>5619</v>
      </c>
      <c r="I4755" s="14" t="s">
        <v>5620</v>
      </c>
      <c r="J4755" s="14" t="s">
        <v>14943</v>
      </c>
      <c r="K4755" s="14" t="s">
        <v>29</v>
      </c>
      <c r="L4755" s="15" t="s">
        <v>30</v>
      </c>
      <c r="M4755" s="7" t="s">
        <v>9427</v>
      </c>
      <c r="N4755" s="16" t="s">
        <v>2101</v>
      </c>
      <c r="O4755" s="16"/>
      <c r="P4755" s="16" t="s">
        <v>2518</v>
      </c>
      <c r="Q4755" s="16" t="s">
        <v>2521</v>
      </c>
      <c r="R4755" s="31">
        <v>36470</v>
      </c>
      <c r="S4755" s="31">
        <v>44847</v>
      </c>
      <c r="T4755" s="31">
        <v>45168</v>
      </c>
      <c r="U4755" s="31"/>
      <c r="V4755" s="31"/>
      <c r="W4755" s="31"/>
      <c r="X4755" s="17"/>
      <c r="Y4755" s="17"/>
      <c r="Z4755" s="31"/>
      <c r="AA4755" s="18">
        <f t="shared" ca="1" si="370"/>
        <v>25</v>
      </c>
      <c r="AB4755" s="19" t="s">
        <v>7878</v>
      </c>
      <c r="AC4755" s="35" t="str">
        <f t="shared" si="374"/>
        <v>0 anos 10 meses 17 dias</v>
      </c>
      <c r="AD4755" s="35" t="str">
        <f ca="1">IF(AND(V4755="",T4755&lt;TODAY()),"Contrato Encerrado",IF(AND(V4755="",T4755&gt;TODAY()),DATEDIF(TODAY(),T4755,"Y")&amp;" anos"&amp;" "&amp;DATEDIF(TODAY(),T4755,"YM")&amp;" meses"&amp;" "&amp;DATEDIF(TODAY(),T4755,"MD")&amp;" dias",IF(AND(X4755="",V4755&lt;TODAY()),"Contrato Encerrado",IF(AND(X4755="",V4755&gt;TODAY()),DATEDIF(TODAY(),V4755,"Y")&amp;" anos"&amp;" "&amp;DATEDIF(TODAY(),V4755,"YM")&amp;" meses"&amp;" "&amp;DATEDIF(TODAY(),V4755,"MD")&amp;" dias",IF(AND(Z4755="",X4755&lt;TODAY()),"Contrato Encerrado",IF(AND(Z4755="",X4755&gt;TODAY()),DATEDIF(TODAY(),X4755,"Y")&amp;" anos"&amp;" "&amp;DATEDIF(TODAY(),X4755,"YM")&amp;" meses"&amp;" "&amp;DATEDIF(TODAY(),X4755,"MD")&amp;" dias",IF(AND(Z4755&lt;&gt;””,Z4755&lt;TODAY()),"Contrato Encerrado",IF(AND(Z4755&lt;&gt;"",Z4755&gt;TODAY()),DATEDIF(TODAY(),Z4755,"Y")&amp;" anos"&amp;" "&amp;DATEDIF(TODAY(),Z4755,"YM")&amp;" meses"&amp;" "&amp;DATEDIF(TODAY(),Z4755,"MD")&amp;" dias"))))))))</f>
        <v>Contrato Encerrado</v>
      </c>
      <c r="AE4755" s="35">
        <f t="shared" si="371"/>
        <v>321</v>
      </c>
      <c r="AF4755" s="35">
        <f t="shared" si="372"/>
        <v>409</v>
      </c>
      <c r="AG4755" s="17" t="str">
        <f t="shared" si="373"/>
        <v>1 anos 1 meses 12 dias</v>
      </c>
    </row>
    <row r="4756" spans="1:33" ht="11.25" customHeight="1" x14ac:dyDescent="0.2">
      <c r="A4756" s="8" t="s">
        <v>9</v>
      </c>
      <c r="B4756" s="8" t="s">
        <v>13</v>
      </c>
      <c r="C4756" s="22" t="s">
        <v>14</v>
      </c>
      <c r="D4756" s="37">
        <v>2024</v>
      </c>
      <c r="E4756" s="12" t="s">
        <v>1685</v>
      </c>
      <c r="F4756" s="8" t="s">
        <v>1686</v>
      </c>
      <c r="G4756" s="77" t="s">
        <v>11767</v>
      </c>
      <c r="H4756" s="78" t="s">
        <v>11768</v>
      </c>
      <c r="I4756" s="14" t="s">
        <v>11769</v>
      </c>
      <c r="J4756" s="14" t="s">
        <v>10</v>
      </c>
      <c r="K4756" s="14" t="s">
        <v>29</v>
      </c>
      <c r="L4756" s="15" t="s">
        <v>30</v>
      </c>
      <c r="M4756" s="7" t="s">
        <v>9427</v>
      </c>
      <c r="N4756" s="15" t="s">
        <v>2098</v>
      </c>
      <c r="O4756" s="15" t="s">
        <v>7899</v>
      </c>
      <c r="P4756" s="15" t="s">
        <v>2518</v>
      </c>
      <c r="Q4756" s="15" t="s">
        <v>2523</v>
      </c>
      <c r="R4756" s="20">
        <v>32793</v>
      </c>
      <c r="S4756" s="20">
        <v>45308</v>
      </c>
      <c r="T4756" s="20">
        <v>46038</v>
      </c>
      <c r="U4756" s="20"/>
      <c r="V4756" s="20"/>
      <c r="W4756" s="20"/>
      <c r="X4756" s="17"/>
      <c r="Y4756" s="17"/>
      <c r="Z4756" s="20"/>
      <c r="AA4756" s="18">
        <f t="shared" ca="1" si="370"/>
        <v>35</v>
      </c>
      <c r="AB4756" s="15" t="s">
        <v>7878</v>
      </c>
      <c r="AC4756" s="35" t="str">
        <f t="shared" si="374"/>
        <v>1 anos 11 meses 30 dias</v>
      </c>
      <c r="AD4756" s="35" t="str">
        <f ca="1">IF(AND(V4756="",T4756&lt;TODAY()),"Contrato Encerrado",IF(AND(V4756="",T4756&gt;TODAY()),DATEDIF(TODAY(),T4756,"Y")&amp;" anos"&amp;" "&amp;DATEDIF(TODAY(),T4756,"YM")&amp;" meses"&amp;" "&amp;DATEDIF(TODAY(),T4756,"MD")&amp;" dias",IF(AND(X4756="",V4756&lt;TODAY()),"Contrato Encerrado",IF(AND(X4756="",V4756&gt;TODAY()),DATEDIF(TODAY(),V4756,"Y")&amp;" anos"&amp;" "&amp;DATEDIF(TODAY(),V4756,"YM")&amp;" meses"&amp;" "&amp;DATEDIF(TODAY(),V4756,"MD")&amp;" dias",IF(AND(Z4756="",X4756&lt;TODAY()),"Contrato Encerrado",IF(AND(Z4756="",X4756&gt;TODAY()),DATEDIF(TODAY(),X4756,"Y")&amp;" anos"&amp;" "&amp;DATEDIF(TODAY(),X4756,"YM")&amp;" meses"&amp;" "&amp;DATEDIF(TODAY(),X4756,"MD")&amp;" dias",IF(AND(Z4756&lt;&gt;””,Z4756&lt;TODAY()),"Contrato Encerrado",IF(AND(Z4756&lt;&gt;"",Z4756&gt;TODAY()),DATEDIF(TODAY(),Z4756,"Y")&amp;" anos"&amp;" "&amp;DATEDIF(TODAY(),Z4756,"YM")&amp;" meses"&amp;" "&amp;DATEDIF(TODAY(),Z4756,"MD")&amp;" dias"))))))))</f>
        <v>0 anos 3 meses 9 dias</v>
      </c>
      <c r="AE4756" s="35">
        <f t="shared" si="371"/>
        <v>730</v>
      </c>
      <c r="AF4756" s="35">
        <f t="shared" si="372"/>
        <v>0</v>
      </c>
      <c r="AG4756" s="17" t="str">
        <f t="shared" si="373"/>
        <v>ESTÁGIO COMPLETOU 2 ANOS</v>
      </c>
    </row>
    <row r="4757" spans="1:33" ht="11.25" customHeight="1" x14ac:dyDescent="0.2">
      <c r="A4757" s="8" t="s">
        <v>9</v>
      </c>
      <c r="B4757" s="10" t="s">
        <v>13</v>
      </c>
      <c r="C4757" s="11" t="s">
        <v>25</v>
      </c>
      <c r="D4757" s="36">
        <v>2022</v>
      </c>
      <c r="E4757" s="12" t="s">
        <v>157</v>
      </c>
      <c r="F4757" s="8" t="s">
        <v>158</v>
      </c>
      <c r="G4757" s="77" t="s">
        <v>5621</v>
      </c>
      <c r="H4757" s="78" t="s">
        <v>5622</v>
      </c>
      <c r="I4757" s="14" t="s">
        <v>5623</v>
      </c>
      <c r="J4757" s="14" t="s">
        <v>1302</v>
      </c>
      <c r="K4757" s="14" t="s">
        <v>29</v>
      </c>
      <c r="L4757" s="15" t="s">
        <v>30</v>
      </c>
      <c r="M4757" s="7" t="s">
        <v>9427</v>
      </c>
      <c r="N4757" s="16" t="s">
        <v>4660</v>
      </c>
      <c r="O4757" s="16"/>
      <c r="P4757" s="16" t="s">
        <v>2518</v>
      </c>
      <c r="Q4757" s="16" t="s">
        <v>4109</v>
      </c>
      <c r="R4757" s="31">
        <v>31992</v>
      </c>
      <c r="S4757" s="31">
        <v>44895</v>
      </c>
      <c r="T4757" s="31">
        <v>45065</v>
      </c>
      <c r="U4757" s="31"/>
      <c r="V4757" s="31"/>
      <c r="W4757" s="31"/>
      <c r="X4757" s="17"/>
      <c r="Y4757" s="17"/>
      <c r="Z4757" s="31"/>
      <c r="AA4757" s="18">
        <f t="shared" ca="1" si="370"/>
        <v>38</v>
      </c>
      <c r="AB4757" s="19" t="s">
        <v>7877</v>
      </c>
      <c r="AC4757" s="35" t="str">
        <f t="shared" si="374"/>
        <v>0 anos 5 meses 19 dias</v>
      </c>
      <c r="AD4757" s="35" t="str">
        <f ca="1">IF(AND(V4757="",T4757&lt;TODAY()),"Contrato Encerrado",IF(AND(V4757="",T4757&gt;TODAY()),DATEDIF(TODAY(),T4757,"Y")&amp;" anos"&amp;" "&amp;DATEDIF(TODAY(),T4757,"YM")&amp;" meses"&amp;" "&amp;DATEDIF(TODAY(),T4757,"MD")&amp;" dias",IF(AND(X4757="",V4757&lt;TODAY()),"Contrato Encerrado",IF(AND(X4757="",V4757&gt;TODAY()),DATEDIF(TODAY(),V4757,"Y")&amp;" anos"&amp;" "&amp;DATEDIF(TODAY(),V4757,"YM")&amp;" meses"&amp;" "&amp;DATEDIF(TODAY(),V4757,"MD")&amp;" dias",IF(AND(Z4757="",X4757&lt;TODAY()),"Contrato Encerrado",IF(AND(Z4757="",X4757&gt;TODAY()),DATEDIF(TODAY(),X4757,"Y")&amp;" anos"&amp;" "&amp;DATEDIF(TODAY(),X4757,"YM")&amp;" meses"&amp;" "&amp;DATEDIF(TODAY(),X4757,"MD")&amp;" dias",IF(AND(Z4757&lt;&gt;””,Z4757&lt;TODAY()),"Contrato Encerrado",IF(AND(Z4757&lt;&gt;"",Z4757&gt;TODAY()),DATEDIF(TODAY(),Z4757,"Y")&amp;" anos"&amp;" "&amp;DATEDIF(TODAY(),Z4757,"YM")&amp;" meses"&amp;" "&amp;DATEDIF(TODAY(),Z4757,"MD")&amp;" dias"))))))))</f>
        <v>Contrato Encerrado</v>
      </c>
      <c r="AE4757" s="35">
        <f t="shared" si="371"/>
        <v>170</v>
      </c>
      <c r="AF4757" s="35">
        <f t="shared" si="372"/>
        <v>560</v>
      </c>
      <c r="AG4757" s="17" t="str">
        <f t="shared" si="373"/>
        <v>1 anos 6 meses 13 dias</v>
      </c>
    </row>
    <row r="4758" spans="1:33" ht="11.25" customHeight="1" x14ac:dyDescent="0.2">
      <c r="A4758" s="8" t="s">
        <v>9</v>
      </c>
      <c r="B4758" s="8" t="s">
        <v>13</v>
      </c>
      <c r="C4758" s="22" t="s">
        <v>21</v>
      </c>
      <c r="D4758" s="35">
        <v>2025</v>
      </c>
      <c r="E4758" s="12" t="s">
        <v>1755</v>
      </c>
      <c r="F4758" s="8" t="s">
        <v>1756</v>
      </c>
      <c r="G4758" s="14" t="s">
        <v>17734</v>
      </c>
      <c r="H4758" s="8" t="s">
        <v>17735</v>
      </c>
      <c r="I4758" s="14" t="s">
        <v>17064</v>
      </c>
      <c r="J4758" s="14" t="s">
        <v>10</v>
      </c>
      <c r="K4758" s="14" t="s">
        <v>29</v>
      </c>
      <c r="L4758" s="15" t="s">
        <v>30</v>
      </c>
      <c r="M4758" s="7" t="s">
        <v>16153</v>
      </c>
      <c r="N4758" s="15" t="s">
        <v>2103</v>
      </c>
      <c r="O4758" s="15" t="s">
        <v>8098</v>
      </c>
      <c r="P4758" s="15" t="s">
        <v>2518</v>
      </c>
      <c r="Q4758" s="15" t="s">
        <v>2523</v>
      </c>
      <c r="R4758" s="20">
        <v>35676</v>
      </c>
      <c r="S4758" s="20">
        <v>45845</v>
      </c>
      <c r="T4758" s="20">
        <v>46209</v>
      </c>
      <c r="U4758" s="20"/>
      <c r="V4758" s="20"/>
      <c r="W4758" s="20"/>
      <c r="X4758" s="17"/>
      <c r="Y4758" s="17"/>
      <c r="Z4758" s="20"/>
      <c r="AA4758" s="21">
        <f t="shared" ca="1" si="370"/>
        <v>28</v>
      </c>
      <c r="AB4758" s="20" t="s">
        <v>7877</v>
      </c>
      <c r="AC4758" s="35" t="str">
        <f t="shared" si="374"/>
        <v>0 anos 11 meses 29 dias</v>
      </c>
      <c r="AD4758" s="35" t="str">
        <f ca="1">IF(AND(V4758="",T4758&lt;TODAY()),"Contrato Encerrado",IF(AND(V4758="",T4758&gt;TODAY()),DATEDIF(TODAY(),T4758,"Y")&amp;" anos"&amp;" "&amp;DATEDIF(TODAY(),T4758,"YM")&amp;" meses"&amp;" "&amp;DATEDIF(TODAY(),T4758,"MD")&amp;" dias",IF(AND(X4758="",V4758&lt;TODAY()),"Contrato Encerrado",IF(AND(X4758="",V4758&gt;TODAY()),DATEDIF(TODAY(),V4758,"Y")&amp;" anos"&amp;" "&amp;DATEDIF(TODAY(),V4758,"YM")&amp;" meses"&amp;" "&amp;DATEDIF(TODAY(),V4758,"MD")&amp;" dias",IF(AND(Z4758="",X4758&lt;TODAY()),"Contrato Encerrado",IF(AND(Z4758="",X4758&gt;TODAY()),DATEDIF(TODAY(),X4758,"Y")&amp;" anos"&amp;" "&amp;DATEDIF(TODAY(),X4758,"YM")&amp;" meses"&amp;" "&amp;DATEDIF(TODAY(),X4758,"MD")&amp;" dias",IF(AND(Z4758&lt;&gt;””,Z4758&lt;TODAY()),"Contrato Encerrado",IF(AND(Z4758&lt;&gt;"",Z4758&gt;TODAY()),DATEDIF(TODAY(),Z4758,"Y")&amp;" anos"&amp;" "&amp;DATEDIF(TODAY(),Z4758,"YM")&amp;" meses"&amp;" "&amp;DATEDIF(TODAY(),Z4758,"MD")&amp;" dias"))))))))</f>
        <v>0 anos 8 meses 29 dias</v>
      </c>
      <c r="AE4758" s="35">
        <f t="shared" si="371"/>
        <v>364</v>
      </c>
      <c r="AF4758" s="35">
        <f t="shared" si="372"/>
        <v>366</v>
      </c>
      <c r="AG4758" s="17" t="str">
        <f t="shared" si="373"/>
        <v>0 anos 11 meses 31 dias</v>
      </c>
    </row>
    <row r="4759" spans="1:33" ht="11.25" customHeight="1" x14ac:dyDescent="0.2">
      <c r="A4759" s="8" t="s">
        <v>9</v>
      </c>
      <c r="B4759" s="10" t="s">
        <v>13</v>
      </c>
      <c r="C4759" s="11" t="s">
        <v>22</v>
      </c>
      <c r="D4759" s="36">
        <v>2022</v>
      </c>
      <c r="E4759" s="12" t="s">
        <v>1111</v>
      </c>
      <c r="F4759" s="8" t="s">
        <v>1112</v>
      </c>
      <c r="G4759" s="77" t="s">
        <v>2554</v>
      </c>
      <c r="H4759" s="78" t="s">
        <v>2555</v>
      </c>
      <c r="I4759" s="14" t="s">
        <v>2556</v>
      </c>
      <c r="J4759" s="14" t="s">
        <v>14943</v>
      </c>
      <c r="K4759" s="14" t="s">
        <v>29</v>
      </c>
      <c r="L4759" s="15" t="s">
        <v>30</v>
      </c>
      <c r="M4759" s="7" t="s">
        <v>9427</v>
      </c>
      <c r="N4759" s="16" t="s">
        <v>3199</v>
      </c>
      <c r="O4759" s="16"/>
      <c r="P4759" s="16" t="s">
        <v>2518</v>
      </c>
      <c r="Q4759" s="16" t="s">
        <v>2523</v>
      </c>
      <c r="R4759" s="31">
        <v>27972</v>
      </c>
      <c r="S4759" s="31">
        <v>44795</v>
      </c>
      <c r="T4759" s="31">
        <v>45469</v>
      </c>
      <c r="U4759" s="31"/>
      <c r="V4759" s="31"/>
      <c r="W4759" s="31"/>
      <c r="X4759" s="17"/>
      <c r="Y4759" s="17"/>
      <c r="Z4759" s="31"/>
      <c r="AA4759" s="18">
        <f t="shared" ca="1" si="370"/>
        <v>49</v>
      </c>
      <c r="AB4759" s="19" t="s">
        <v>7877</v>
      </c>
      <c r="AC4759" s="35" t="str">
        <f t="shared" si="374"/>
        <v>1 anos 10 meses 4 dias</v>
      </c>
      <c r="AD4759" s="35" t="str">
        <f ca="1">IF(AND(V4759="",T4759&lt;TODAY()),"Contrato Encerrado",IF(AND(V4759="",T4759&gt;TODAY()),DATEDIF(TODAY(),T4759,"Y")&amp;" anos"&amp;" "&amp;DATEDIF(TODAY(),T4759,"YM")&amp;" meses"&amp;" "&amp;DATEDIF(TODAY(),T4759,"MD")&amp;" dias",IF(AND(X4759="",V4759&lt;TODAY()),"Contrato Encerrado",IF(AND(X4759="",V4759&gt;TODAY()),DATEDIF(TODAY(),V4759,"Y")&amp;" anos"&amp;" "&amp;DATEDIF(TODAY(),V4759,"YM")&amp;" meses"&amp;" "&amp;DATEDIF(TODAY(),V4759,"MD")&amp;" dias",IF(AND(Z4759="",X4759&lt;TODAY()),"Contrato Encerrado",IF(AND(Z4759="",X4759&gt;TODAY()),DATEDIF(TODAY(),X4759,"Y")&amp;" anos"&amp;" "&amp;DATEDIF(TODAY(),X4759,"YM")&amp;" meses"&amp;" "&amp;DATEDIF(TODAY(),X4759,"MD")&amp;" dias",IF(AND(Z4759&lt;&gt;””,Z4759&lt;TODAY()),"Contrato Encerrado",IF(AND(Z4759&lt;&gt;"",Z4759&gt;TODAY()),DATEDIF(TODAY(),Z4759,"Y")&amp;" anos"&amp;" "&amp;DATEDIF(TODAY(),Z4759,"YM")&amp;" meses"&amp;" "&amp;DATEDIF(TODAY(),Z4759,"MD")&amp;" dias"))))))))</f>
        <v>Contrato Encerrado</v>
      </c>
      <c r="AE4759" s="35">
        <f t="shared" si="371"/>
        <v>674</v>
      </c>
      <c r="AF4759" s="35">
        <f t="shared" si="372"/>
        <v>56</v>
      </c>
      <c r="AG4759" s="17" t="str">
        <f t="shared" si="373"/>
        <v>0 anos 1 meses 25 dias</v>
      </c>
    </row>
    <row r="4760" spans="1:33" ht="11.25" customHeight="1" x14ac:dyDescent="0.2">
      <c r="A4760" s="8" t="s">
        <v>9</v>
      </c>
      <c r="B4760" s="8" t="s">
        <v>13</v>
      </c>
      <c r="C4760" s="22" t="s">
        <v>21</v>
      </c>
      <c r="D4760" s="35">
        <v>2025</v>
      </c>
      <c r="E4760" s="12" t="s">
        <v>157</v>
      </c>
      <c r="F4760" s="8" t="s">
        <v>158</v>
      </c>
      <c r="G4760" s="14" t="s">
        <v>17736</v>
      </c>
      <c r="H4760" s="8" t="s">
        <v>17737</v>
      </c>
      <c r="I4760" s="14" t="s">
        <v>17065</v>
      </c>
      <c r="J4760" s="14" t="s">
        <v>10</v>
      </c>
      <c r="K4760" s="14" t="s">
        <v>29</v>
      </c>
      <c r="L4760" s="15" t="s">
        <v>81</v>
      </c>
      <c r="M4760" s="7" t="s">
        <v>16173</v>
      </c>
      <c r="N4760" s="15" t="s">
        <v>4113</v>
      </c>
      <c r="O4760" s="15" t="s">
        <v>17124</v>
      </c>
      <c r="P4760" s="15" t="s">
        <v>2518</v>
      </c>
      <c r="Q4760" s="15" t="s">
        <v>4109</v>
      </c>
      <c r="R4760" s="20">
        <v>39740</v>
      </c>
      <c r="S4760" s="20">
        <v>45831</v>
      </c>
      <c r="T4760" s="20">
        <v>46195</v>
      </c>
      <c r="U4760" s="20"/>
      <c r="V4760" s="20"/>
      <c r="W4760" s="20"/>
      <c r="X4760" s="17"/>
      <c r="Y4760" s="17"/>
      <c r="Z4760" s="20"/>
      <c r="AA4760" s="21">
        <f t="shared" ca="1" si="370"/>
        <v>16</v>
      </c>
      <c r="AB4760" s="20" t="s">
        <v>7877</v>
      </c>
      <c r="AC4760" s="35" t="str">
        <f t="shared" si="374"/>
        <v>0 anos 11 meses 30 dias</v>
      </c>
      <c r="AD4760" s="35" t="str">
        <f ca="1">IF(AND(V4760="",T4760&lt;TODAY()),"Contrato Encerrado",IF(AND(V4760="",T4760&gt;TODAY()),DATEDIF(TODAY(),T4760,"Y")&amp;" anos"&amp;" "&amp;DATEDIF(TODAY(),T4760,"YM")&amp;" meses"&amp;" "&amp;DATEDIF(TODAY(),T4760,"MD")&amp;" dias",IF(AND(X4760="",V4760&lt;TODAY()),"Contrato Encerrado",IF(AND(X4760="",V4760&gt;TODAY()),DATEDIF(TODAY(),V4760,"Y")&amp;" anos"&amp;" "&amp;DATEDIF(TODAY(),V4760,"YM")&amp;" meses"&amp;" "&amp;DATEDIF(TODAY(),V4760,"MD")&amp;" dias",IF(AND(Z4760="",X4760&lt;TODAY()),"Contrato Encerrado",IF(AND(Z4760="",X4760&gt;TODAY()),DATEDIF(TODAY(),X4760,"Y")&amp;" anos"&amp;" "&amp;DATEDIF(TODAY(),X4760,"YM")&amp;" meses"&amp;" "&amp;DATEDIF(TODAY(),X4760,"MD")&amp;" dias",IF(AND(Z4760&lt;&gt;””,Z4760&lt;TODAY()),"Contrato Encerrado",IF(AND(Z4760&lt;&gt;"",Z4760&gt;TODAY()),DATEDIF(TODAY(),Z4760,"Y")&amp;" anos"&amp;" "&amp;DATEDIF(TODAY(),Z4760,"YM")&amp;" meses"&amp;" "&amp;DATEDIF(TODAY(),Z4760,"MD")&amp;" dias"))))))))</f>
        <v>0 anos 8 meses 15 dias</v>
      </c>
      <c r="AE4760" s="35">
        <f t="shared" si="371"/>
        <v>364</v>
      </c>
      <c r="AF4760" s="35">
        <f t="shared" si="372"/>
        <v>366</v>
      </c>
      <c r="AG4760" s="17" t="str">
        <f t="shared" si="373"/>
        <v>0 anos 11 meses 31 dias</v>
      </c>
    </row>
    <row r="4761" spans="1:33" ht="11.25" customHeight="1" x14ac:dyDescent="0.2">
      <c r="A4761" s="8" t="s">
        <v>9</v>
      </c>
      <c r="B4761" s="8" t="s">
        <v>13</v>
      </c>
      <c r="C4761" s="22" t="s">
        <v>17</v>
      </c>
      <c r="D4761" s="37">
        <v>2024</v>
      </c>
      <c r="E4761" s="12" t="s">
        <v>12611</v>
      </c>
      <c r="F4761" s="8" t="s">
        <v>12612</v>
      </c>
      <c r="G4761" s="77" t="s">
        <v>13506</v>
      </c>
      <c r="H4761" s="78" t="s">
        <v>13507</v>
      </c>
      <c r="I4761" s="14" t="s">
        <v>13508</v>
      </c>
      <c r="J4761" s="14" t="s">
        <v>10</v>
      </c>
      <c r="K4761" s="14" t="s">
        <v>29</v>
      </c>
      <c r="L4761" s="15" t="s">
        <v>30</v>
      </c>
      <c r="M4761" s="7" t="s">
        <v>9427</v>
      </c>
      <c r="N4761" s="15" t="s">
        <v>2114</v>
      </c>
      <c r="O4761" s="15" t="s">
        <v>10152</v>
      </c>
      <c r="P4761" s="15" t="s">
        <v>2518</v>
      </c>
      <c r="Q4761" s="15" t="s">
        <v>2523</v>
      </c>
      <c r="R4761" s="30">
        <v>29584</v>
      </c>
      <c r="S4761" s="30">
        <v>45404</v>
      </c>
      <c r="T4761" s="20">
        <v>46133</v>
      </c>
      <c r="U4761" s="20"/>
      <c r="V4761" s="20"/>
      <c r="W4761" s="30"/>
      <c r="X4761" s="17"/>
      <c r="Y4761" s="17"/>
      <c r="Z4761" s="20"/>
      <c r="AA4761" s="18">
        <f t="shared" ca="1" si="370"/>
        <v>44</v>
      </c>
      <c r="AB4761" s="15" t="s">
        <v>7878</v>
      </c>
      <c r="AC4761" s="35" t="str">
        <f t="shared" si="374"/>
        <v>1 anos 11 meses 30 dias</v>
      </c>
      <c r="AD4761" s="35" t="str">
        <f ca="1">IF(AND(V4761="",T4761&lt;TODAY()),"Contrato Encerrado",IF(AND(V4761="",T4761&gt;TODAY()),DATEDIF(TODAY(),T4761,"Y")&amp;" anos"&amp;" "&amp;DATEDIF(TODAY(),T4761,"YM")&amp;" meses"&amp;" "&amp;DATEDIF(TODAY(),T4761,"MD")&amp;" dias",IF(AND(X4761="",V4761&lt;TODAY()),"Contrato Encerrado",IF(AND(X4761="",V4761&gt;TODAY()),DATEDIF(TODAY(),V4761,"Y")&amp;" anos"&amp;" "&amp;DATEDIF(TODAY(),V4761,"YM")&amp;" meses"&amp;" "&amp;DATEDIF(TODAY(),V4761,"MD")&amp;" dias",IF(AND(Z4761="",X4761&lt;TODAY()),"Contrato Encerrado",IF(AND(Z4761="",X4761&gt;TODAY()),DATEDIF(TODAY(),X4761,"Y")&amp;" anos"&amp;" "&amp;DATEDIF(TODAY(),X4761,"YM")&amp;" meses"&amp;" "&amp;DATEDIF(TODAY(),X4761,"MD")&amp;" dias",IF(AND(Z4761&lt;&gt;””,Z4761&lt;TODAY()),"Contrato Encerrado",IF(AND(Z4761&lt;&gt;"",Z4761&gt;TODAY()),DATEDIF(TODAY(),Z4761,"Y")&amp;" anos"&amp;" "&amp;DATEDIF(TODAY(),Z4761,"YM")&amp;" meses"&amp;" "&amp;DATEDIF(TODAY(),Z4761,"MD")&amp;" dias"))))))))</f>
        <v>0 anos 6 meses 14 dias</v>
      </c>
      <c r="AE4761" s="35">
        <f t="shared" si="371"/>
        <v>729</v>
      </c>
      <c r="AF4761" s="35">
        <f t="shared" si="372"/>
        <v>1</v>
      </c>
      <c r="AG4761" s="17" t="str">
        <f t="shared" si="373"/>
        <v>0 anos 0 meses 1 dias</v>
      </c>
    </row>
    <row r="4762" spans="1:33" ht="11.25" customHeight="1" x14ac:dyDescent="0.2">
      <c r="A4762" s="8" t="s">
        <v>9</v>
      </c>
      <c r="B4762" s="10" t="s">
        <v>13</v>
      </c>
      <c r="C4762" s="11" t="s">
        <v>22</v>
      </c>
      <c r="D4762" s="36">
        <v>2022</v>
      </c>
      <c r="E4762" s="12" t="s">
        <v>157</v>
      </c>
      <c r="F4762" s="8" t="s">
        <v>158</v>
      </c>
      <c r="G4762" s="77" t="s">
        <v>2795</v>
      </c>
      <c r="H4762" s="78" t="s">
        <v>2796</v>
      </c>
      <c r="I4762" s="14" t="s">
        <v>2797</v>
      </c>
      <c r="J4762" s="14" t="s">
        <v>14943</v>
      </c>
      <c r="K4762" s="14" t="s">
        <v>29</v>
      </c>
      <c r="L4762" s="15" t="s">
        <v>30</v>
      </c>
      <c r="M4762" s="7" t="s">
        <v>9427</v>
      </c>
      <c r="N4762" s="16" t="s">
        <v>2101</v>
      </c>
      <c r="O4762" s="16"/>
      <c r="P4762" s="16" t="s">
        <v>2518</v>
      </c>
      <c r="Q4762" s="16" t="s">
        <v>2521</v>
      </c>
      <c r="R4762" s="31">
        <v>27744</v>
      </c>
      <c r="S4762" s="31">
        <v>44774</v>
      </c>
      <c r="T4762" s="31">
        <v>45195</v>
      </c>
      <c r="U4762" s="31"/>
      <c r="V4762" s="31"/>
      <c r="W4762" s="31"/>
      <c r="X4762" s="17"/>
      <c r="Y4762" s="17"/>
      <c r="Z4762" s="31"/>
      <c r="AA4762" s="18">
        <f t="shared" ca="1" si="370"/>
        <v>49</v>
      </c>
      <c r="AB4762" s="19" t="s">
        <v>7878</v>
      </c>
      <c r="AC4762" s="35" t="str">
        <f t="shared" si="374"/>
        <v>1 anos 1 meses 25 dias</v>
      </c>
      <c r="AD4762" s="35" t="str">
        <f ca="1">IF(AND(V4762="",T4762&lt;TODAY()),"Contrato Encerrado",IF(AND(V4762="",T4762&gt;TODAY()),DATEDIF(TODAY(),T4762,"Y")&amp;" anos"&amp;" "&amp;DATEDIF(TODAY(),T4762,"YM")&amp;" meses"&amp;" "&amp;DATEDIF(TODAY(),T4762,"MD")&amp;" dias",IF(AND(X4762="",V4762&lt;TODAY()),"Contrato Encerrado",IF(AND(X4762="",V4762&gt;TODAY()),DATEDIF(TODAY(),V4762,"Y")&amp;" anos"&amp;" "&amp;DATEDIF(TODAY(),V4762,"YM")&amp;" meses"&amp;" "&amp;DATEDIF(TODAY(),V4762,"MD")&amp;" dias",IF(AND(Z4762="",X4762&lt;TODAY()),"Contrato Encerrado",IF(AND(Z4762="",X4762&gt;TODAY()),DATEDIF(TODAY(),X4762,"Y")&amp;" anos"&amp;" "&amp;DATEDIF(TODAY(),X4762,"YM")&amp;" meses"&amp;" "&amp;DATEDIF(TODAY(),X4762,"MD")&amp;" dias",IF(AND(Z4762&lt;&gt;””,Z4762&lt;TODAY()),"Contrato Encerrado",IF(AND(Z4762&lt;&gt;"",Z4762&gt;TODAY()),DATEDIF(TODAY(),Z4762,"Y")&amp;" anos"&amp;" "&amp;DATEDIF(TODAY(),Z4762,"YM")&amp;" meses"&amp;" "&amp;DATEDIF(TODAY(),Z4762,"MD")&amp;" dias"))))))))</f>
        <v>Contrato Encerrado</v>
      </c>
      <c r="AE4762" s="35">
        <f t="shared" si="371"/>
        <v>421</v>
      </c>
      <c r="AF4762" s="35">
        <f t="shared" si="372"/>
        <v>309</v>
      </c>
      <c r="AG4762" s="17" t="str">
        <f t="shared" si="373"/>
        <v>0 anos 10 meses 4 dias</v>
      </c>
    </row>
    <row r="4763" spans="1:33" ht="11.25" customHeight="1" x14ac:dyDescent="0.2">
      <c r="A4763" s="8" t="s">
        <v>9</v>
      </c>
      <c r="B4763" s="8" t="s">
        <v>13</v>
      </c>
      <c r="C4763" s="22" t="s">
        <v>14</v>
      </c>
      <c r="D4763" s="37">
        <v>2024</v>
      </c>
      <c r="E4763" s="12" t="s">
        <v>284</v>
      </c>
      <c r="F4763" s="8" t="s">
        <v>285</v>
      </c>
      <c r="G4763" s="77" t="s">
        <v>11770</v>
      </c>
      <c r="H4763" s="78" t="s">
        <v>11771</v>
      </c>
      <c r="I4763" s="14" t="s">
        <v>11772</v>
      </c>
      <c r="J4763" s="14" t="s">
        <v>14943</v>
      </c>
      <c r="K4763" s="14" t="s">
        <v>29</v>
      </c>
      <c r="L4763" s="15" t="s">
        <v>81</v>
      </c>
      <c r="M4763" s="7" t="s">
        <v>82</v>
      </c>
      <c r="N4763" s="15" t="s">
        <v>4113</v>
      </c>
      <c r="O4763" s="15" t="s">
        <v>8042</v>
      </c>
      <c r="P4763" s="15" t="s">
        <v>2518</v>
      </c>
      <c r="Q4763" s="15" t="s">
        <v>2523</v>
      </c>
      <c r="R4763" s="20">
        <v>39117</v>
      </c>
      <c r="S4763" s="20">
        <v>45323</v>
      </c>
      <c r="T4763" s="20">
        <v>45688</v>
      </c>
      <c r="U4763" s="20"/>
      <c r="V4763" s="20"/>
      <c r="W4763" s="20"/>
      <c r="X4763" s="17"/>
      <c r="Y4763" s="17"/>
      <c r="Z4763" s="20"/>
      <c r="AA4763" s="18">
        <f t="shared" ca="1" si="370"/>
        <v>18</v>
      </c>
      <c r="AB4763" s="15" t="s">
        <v>7877</v>
      </c>
      <c r="AC4763" s="35" t="str">
        <f t="shared" si="374"/>
        <v>0 anos 11 meses 30 dias</v>
      </c>
      <c r="AD4763" s="35" t="str">
        <f ca="1">IF(AND(V4763="",T4763&lt;TODAY()),"Contrato Encerrado",IF(AND(V4763="",T4763&gt;TODAY()),DATEDIF(TODAY(),T4763,"Y")&amp;" anos"&amp;" "&amp;DATEDIF(TODAY(),T4763,"YM")&amp;" meses"&amp;" "&amp;DATEDIF(TODAY(),T4763,"MD")&amp;" dias",IF(AND(X4763="",V4763&lt;TODAY()),"Contrato Encerrado",IF(AND(X4763="",V4763&gt;TODAY()),DATEDIF(TODAY(),V4763,"Y")&amp;" anos"&amp;" "&amp;DATEDIF(TODAY(),V4763,"YM")&amp;" meses"&amp;" "&amp;DATEDIF(TODAY(),V4763,"MD")&amp;" dias",IF(AND(Z4763="",X4763&lt;TODAY()),"Contrato Encerrado",IF(AND(Z4763="",X4763&gt;TODAY()),DATEDIF(TODAY(),X4763,"Y")&amp;" anos"&amp;" "&amp;DATEDIF(TODAY(),X4763,"YM")&amp;" meses"&amp;" "&amp;DATEDIF(TODAY(),X4763,"MD")&amp;" dias",IF(AND(Z4763&lt;&gt;””,Z4763&lt;TODAY()),"Contrato Encerrado",IF(AND(Z4763&lt;&gt;"",Z4763&gt;TODAY()),DATEDIF(TODAY(),Z4763,"Y")&amp;" anos"&amp;" "&amp;DATEDIF(TODAY(),Z4763,"YM")&amp;" meses"&amp;" "&amp;DATEDIF(TODAY(),Z4763,"MD")&amp;" dias"))))))))</f>
        <v>Contrato Encerrado</v>
      </c>
      <c r="AE4763" s="35">
        <f t="shared" si="371"/>
        <v>365</v>
      </c>
      <c r="AF4763" s="35">
        <f t="shared" si="372"/>
        <v>365</v>
      </c>
      <c r="AG4763" s="17" t="str">
        <f t="shared" si="373"/>
        <v>0 anos 11 meses 30 dias</v>
      </c>
    </row>
    <row r="4764" spans="1:33" ht="11.25" customHeight="1" x14ac:dyDescent="0.2">
      <c r="A4764" s="8" t="s">
        <v>9</v>
      </c>
      <c r="B4764" s="8" t="s">
        <v>13</v>
      </c>
      <c r="C4764" s="22" t="s">
        <v>17</v>
      </c>
      <c r="D4764" s="37">
        <v>2023</v>
      </c>
      <c r="E4764" s="23" t="s">
        <v>157</v>
      </c>
      <c r="F4764" s="8" t="s">
        <v>158</v>
      </c>
      <c r="G4764" s="77" t="s">
        <v>7544</v>
      </c>
      <c r="H4764" s="78" t="s">
        <v>7545</v>
      </c>
      <c r="I4764" s="9" t="s">
        <v>7546</v>
      </c>
      <c r="J4764" s="14" t="s">
        <v>14943</v>
      </c>
      <c r="K4764" s="9" t="s">
        <v>29</v>
      </c>
      <c r="L4764" s="24" t="s">
        <v>30</v>
      </c>
      <c r="M4764" s="7" t="s">
        <v>9427</v>
      </c>
      <c r="N4764" s="24" t="s">
        <v>2101</v>
      </c>
      <c r="O4764" s="15" t="s">
        <v>14617</v>
      </c>
      <c r="P4764" s="24" t="s">
        <v>2518</v>
      </c>
      <c r="Q4764" s="24" t="s">
        <v>2521</v>
      </c>
      <c r="R4764" s="17">
        <v>35669</v>
      </c>
      <c r="S4764" s="17">
        <v>45030</v>
      </c>
      <c r="T4764" s="31">
        <v>45535</v>
      </c>
      <c r="U4764" s="20">
        <v>45582</v>
      </c>
      <c r="V4764" s="20">
        <v>45657</v>
      </c>
      <c r="W4764" s="17"/>
      <c r="X4764" s="17"/>
      <c r="Y4764" s="17"/>
      <c r="Z4764" s="20"/>
      <c r="AA4764" s="18">
        <f t="shared" ca="1" si="370"/>
        <v>28</v>
      </c>
      <c r="AB4764" s="19" t="s">
        <v>7877</v>
      </c>
      <c r="AC4764" s="35" t="str">
        <f t="shared" si="374"/>
        <v>1 anos 7 meses 0 dias</v>
      </c>
      <c r="AD4764" s="35" t="str">
        <f ca="1">IF(AND(V4764="",T4764&lt;TODAY()),"Contrato Encerrado",IF(AND(V4764="",T4764&gt;TODAY()),DATEDIF(TODAY(),T4764,"Y")&amp;" anos"&amp;" "&amp;DATEDIF(TODAY(),T4764,"YM")&amp;" meses"&amp;" "&amp;DATEDIF(TODAY(),T4764,"MD")&amp;" dias",IF(AND(X4764="",V4764&lt;TODAY()),"Contrato Encerrado",IF(AND(X4764="",V4764&gt;TODAY()),DATEDIF(TODAY(),V4764,"Y")&amp;" anos"&amp;" "&amp;DATEDIF(TODAY(),V4764,"YM")&amp;" meses"&amp;" "&amp;DATEDIF(TODAY(),V4764,"MD")&amp;" dias",IF(AND(Z4764="",X4764&lt;TODAY()),"Contrato Encerrado",IF(AND(Z4764="",X4764&gt;TODAY()),DATEDIF(TODAY(),X4764,"Y")&amp;" anos"&amp;" "&amp;DATEDIF(TODAY(),X4764,"YM")&amp;" meses"&amp;" "&amp;DATEDIF(TODAY(),X4764,"MD")&amp;" dias",IF(AND(Z4764&lt;&gt;””,Z4764&lt;TODAY()),"Contrato Encerrado",IF(AND(Z4764&lt;&gt;"",Z4764&gt;TODAY()),DATEDIF(TODAY(),Z4764,"Y")&amp;" anos"&amp;" "&amp;DATEDIF(TODAY(),Z4764,"YM")&amp;" meses"&amp;" "&amp;DATEDIF(TODAY(),Z4764,"MD")&amp;" dias"))))))))</f>
        <v>Contrato Encerrado</v>
      </c>
      <c r="AE4764" s="35">
        <f t="shared" si="371"/>
        <v>580</v>
      </c>
      <c r="AF4764" s="35">
        <f t="shared" si="372"/>
        <v>150</v>
      </c>
      <c r="AG4764" s="17" t="str">
        <f t="shared" si="373"/>
        <v>0 anos 4 meses 29 dias</v>
      </c>
    </row>
    <row r="4765" spans="1:33" ht="11.25" customHeight="1" x14ac:dyDescent="0.2">
      <c r="A4765" s="8" t="s">
        <v>9</v>
      </c>
      <c r="B4765" s="8" t="s">
        <v>13</v>
      </c>
      <c r="C4765" s="22" t="s">
        <v>16</v>
      </c>
      <c r="D4765" s="37">
        <v>2023</v>
      </c>
      <c r="E4765" s="23" t="s">
        <v>772</v>
      </c>
      <c r="F4765" s="8" t="s">
        <v>773</v>
      </c>
      <c r="G4765" s="77" t="s">
        <v>7547</v>
      </c>
      <c r="H4765" s="78" t="s">
        <v>7548</v>
      </c>
      <c r="I4765" s="9" t="s">
        <v>7549</v>
      </c>
      <c r="J4765" s="14" t="s">
        <v>1302</v>
      </c>
      <c r="K4765" s="9" t="s">
        <v>29</v>
      </c>
      <c r="L4765" s="24" t="s">
        <v>30</v>
      </c>
      <c r="M4765" s="7" t="s">
        <v>9427</v>
      </c>
      <c r="N4765" s="15" t="s">
        <v>2098</v>
      </c>
      <c r="O4765" s="24"/>
      <c r="P4765" s="24" t="s">
        <v>2518</v>
      </c>
      <c r="Q4765" s="24" t="s">
        <v>2523</v>
      </c>
      <c r="R4765" s="17">
        <v>36061</v>
      </c>
      <c r="S4765" s="17">
        <v>45012</v>
      </c>
      <c r="T4765" s="111">
        <v>45090</v>
      </c>
      <c r="U4765" s="17"/>
      <c r="V4765" s="31"/>
      <c r="W4765" s="17"/>
      <c r="X4765" s="17"/>
      <c r="Y4765" s="17"/>
      <c r="Z4765" s="31"/>
      <c r="AA4765" s="18">
        <f t="shared" ca="1" si="370"/>
        <v>27</v>
      </c>
      <c r="AB4765" s="19" t="s">
        <v>7877</v>
      </c>
      <c r="AC4765" s="35" t="str">
        <f t="shared" si="374"/>
        <v>0 anos 2 meses 17 dias</v>
      </c>
      <c r="AD4765" s="35" t="str">
        <f ca="1">IF(AND(V4765="",T4765&lt;TODAY()),"Contrato Encerrado",IF(AND(V4765="",T4765&gt;TODAY()),DATEDIF(TODAY(),T4765,"Y")&amp;" anos"&amp;" "&amp;DATEDIF(TODAY(),T4765,"YM")&amp;" meses"&amp;" "&amp;DATEDIF(TODAY(),T4765,"MD")&amp;" dias",IF(AND(X4765="",V4765&lt;TODAY()),"Contrato Encerrado",IF(AND(X4765="",V4765&gt;TODAY()),DATEDIF(TODAY(),V4765,"Y")&amp;" anos"&amp;" "&amp;DATEDIF(TODAY(),V4765,"YM")&amp;" meses"&amp;" "&amp;DATEDIF(TODAY(),V4765,"MD")&amp;" dias",IF(AND(Z4765="",X4765&lt;TODAY()),"Contrato Encerrado",IF(AND(Z4765="",X4765&gt;TODAY()),DATEDIF(TODAY(),X4765,"Y")&amp;" anos"&amp;" "&amp;DATEDIF(TODAY(),X4765,"YM")&amp;" meses"&amp;" "&amp;DATEDIF(TODAY(),X4765,"MD")&amp;" dias",IF(AND(Z4765&lt;&gt;””,Z4765&lt;TODAY()),"Contrato Encerrado",IF(AND(Z4765&lt;&gt;"",Z4765&gt;TODAY()),DATEDIF(TODAY(),Z4765,"Y")&amp;" anos"&amp;" "&amp;DATEDIF(TODAY(),Z4765,"YM")&amp;" meses"&amp;" "&amp;DATEDIF(TODAY(),Z4765,"MD")&amp;" dias"))))))))</f>
        <v>Contrato Encerrado</v>
      </c>
      <c r="AE4765" s="35">
        <f t="shared" si="371"/>
        <v>78</v>
      </c>
      <c r="AF4765" s="35">
        <f t="shared" si="372"/>
        <v>652</v>
      </c>
      <c r="AG4765" s="17" t="str">
        <f t="shared" si="373"/>
        <v>1 anos 9 meses 13 dias</v>
      </c>
    </row>
    <row r="4766" spans="1:33" ht="11.25" customHeight="1" x14ac:dyDescent="0.2">
      <c r="A4766" s="8" t="s">
        <v>9</v>
      </c>
      <c r="B4766" s="8" t="s">
        <v>13</v>
      </c>
      <c r="C4766" s="22" t="s">
        <v>15</v>
      </c>
      <c r="D4766" s="37">
        <v>2023</v>
      </c>
      <c r="E4766" s="23" t="s">
        <v>79</v>
      </c>
      <c r="F4766" s="8" t="s">
        <v>80</v>
      </c>
      <c r="G4766" s="77" t="s">
        <v>7550</v>
      </c>
      <c r="H4766" s="78" t="s">
        <v>7551</v>
      </c>
      <c r="I4766" s="9" t="s">
        <v>7552</v>
      </c>
      <c r="J4766" s="14" t="s">
        <v>14943</v>
      </c>
      <c r="K4766" s="9" t="s">
        <v>29</v>
      </c>
      <c r="L4766" s="24" t="s">
        <v>30</v>
      </c>
      <c r="M4766" s="7" t="s">
        <v>9427</v>
      </c>
      <c r="N4766" s="24" t="s">
        <v>4660</v>
      </c>
      <c r="O4766" s="24"/>
      <c r="P4766" s="24" t="s">
        <v>2518</v>
      </c>
      <c r="Q4766" s="24" t="s">
        <v>2523</v>
      </c>
      <c r="R4766" s="17">
        <v>37558</v>
      </c>
      <c r="S4766" s="17">
        <v>44986</v>
      </c>
      <c r="T4766" s="31">
        <v>45532</v>
      </c>
      <c r="U4766" s="17"/>
      <c r="V4766" s="31"/>
      <c r="W4766" s="17"/>
      <c r="X4766" s="17"/>
      <c r="Y4766" s="17"/>
      <c r="Z4766" s="31"/>
      <c r="AA4766" s="18">
        <f t="shared" ca="1" si="370"/>
        <v>22</v>
      </c>
      <c r="AB4766" s="19" t="s">
        <v>7877</v>
      </c>
      <c r="AC4766" s="35" t="str">
        <f t="shared" si="374"/>
        <v>1 anos 5 meses 27 dias</v>
      </c>
      <c r="AD4766" s="35" t="str">
        <f ca="1">IF(AND(V4766="",T4766&lt;TODAY()),"Contrato Encerrado",IF(AND(V4766="",T4766&gt;TODAY()),DATEDIF(TODAY(),T4766,"Y")&amp;" anos"&amp;" "&amp;DATEDIF(TODAY(),T4766,"YM")&amp;" meses"&amp;" "&amp;DATEDIF(TODAY(),T4766,"MD")&amp;" dias",IF(AND(X4766="",V4766&lt;TODAY()),"Contrato Encerrado",IF(AND(X4766="",V4766&gt;TODAY()),DATEDIF(TODAY(),V4766,"Y")&amp;" anos"&amp;" "&amp;DATEDIF(TODAY(),V4766,"YM")&amp;" meses"&amp;" "&amp;DATEDIF(TODAY(),V4766,"MD")&amp;" dias",IF(AND(Z4766="",X4766&lt;TODAY()),"Contrato Encerrado",IF(AND(Z4766="",X4766&gt;TODAY()),DATEDIF(TODAY(),X4766,"Y")&amp;" anos"&amp;" "&amp;DATEDIF(TODAY(),X4766,"YM")&amp;" meses"&amp;" "&amp;DATEDIF(TODAY(),X4766,"MD")&amp;" dias",IF(AND(Z4766&lt;&gt;””,Z4766&lt;TODAY()),"Contrato Encerrado",IF(AND(Z4766&lt;&gt;"",Z4766&gt;TODAY()),DATEDIF(TODAY(),Z4766,"Y")&amp;" anos"&amp;" "&amp;DATEDIF(TODAY(),Z4766,"YM")&amp;" meses"&amp;" "&amp;DATEDIF(TODAY(),Z4766,"MD")&amp;" dias"))))))))</f>
        <v>Contrato Encerrado</v>
      </c>
      <c r="AE4766" s="35">
        <f t="shared" si="371"/>
        <v>546</v>
      </c>
      <c r="AF4766" s="35">
        <f t="shared" si="372"/>
        <v>184</v>
      </c>
      <c r="AG4766" s="17" t="str">
        <f t="shared" si="373"/>
        <v>0 anos 6 meses 2 dias</v>
      </c>
    </row>
    <row r="4767" spans="1:33" ht="11.25" customHeight="1" x14ac:dyDescent="0.2">
      <c r="A4767" s="10" t="s">
        <v>9</v>
      </c>
      <c r="B4767" s="10" t="s">
        <v>13</v>
      </c>
      <c r="C4767" s="11" t="s">
        <v>17</v>
      </c>
      <c r="D4767" s="36">
        <v>2021</v>
      </c>
      <c r="E4767" s="13" t="s">
        <v>157</v>
      </c>
      <c r="F4767" s="10" t="s">
        <v>158</v>
      </c>
      <c r="G4767" s="83" t="s">
        <v>3938</v>
      </c>
      <c r="H4767" s="84" t="s">
        <v>3939</v>
      </c>
      <c r="I4767" s="13" t="s">
        <v>3940</v>
      </c>
      <c r="J4767" s="14" t="s">
        <v>1302</v>
      </c>
      <c r="K4767" s="13" t="s">
        <v>29</v>
      </c>
      <c r="L4767" s="25" t="s">
        <v>30</v>
      </c>
      <c r="M4767" s="7" t="s">
        <v>9427</v>
      </c>
      <c r="N4767" s="27" t="s">
        <v>3347</v>
      </c>
      <c r="O4767" s="27"/>
      <c r="P4767" s="26" t="s">
        <v>2517</v>
      </c>
      <c r="Q4767" s="26" t="s">
        <v>2522</v>
      </c>
      <c r="R4767" s="31">
        <v>34535</v>
      </c>
      <c r="S4767" s="31">
        <v>44323</v>
      </c>
      <c r="T4767" s="31">
        <v>44516</v>
      </c>
      <c r="U4767" s="31"/>
      <c r="V4767" s="31"/>
      <c r="W4767" s="31"/>
      <c r="X4767" s="17"/>
      <c r="Y4767" s="17"/>
      <c r="Z4767" s="31"/>
      <c r="AA4767" s="18">
        <f t="shared" ca="1" si="370"/>
        <v>31</v>
      </c>
      <c r="AB4767" s="19" t="s">
        <v>7877</v>
      </c>
      <c r="AC4767" s="35" t="str">
        <f t="shared" si="374"/>
        <v>0 anos 6 meses 9 dias</v>
      </c>
      <c r="AD4767" s="35" t="str">
        <f ca="1">IF(AND(V4767="",T4767&lt;TODAY()),"Contrato Encerrado",IF(AND(V4767="",T4767&gt;TODAY()),DATEDIF(TODAY(),T4767,"Y")&amp;" anos"&amp;" "&amp;DATEDIF(TODAY(),T4767,"YM")&amp;" meses"&amp;" "&amp;DATEDIF(TODAY(),T4767,"MD")&amp;" dias",IF(AND(X4767="",V4767&lt;TODAY()),"Contrato Encerrado",IF(AND(X4767="",V4767&gt;TODAY()),DATEDIF(TODAY(),V4767,"Y")&amp;" anos"&amp;" "&amp;DATEDIF(TODAY(),V4767,"YM")&amp;" meses"&amp;" "&amp;DATEDIF(TODAY(),V4767,"MD")&amp;" dias",IF(AND(Z4767="",X4767&lt;TODAY()),"Contrato Encerrado",IF(AND(Z4767="",X4767&gt;TODAY()),DATEDIF(TODAY(),X4767,"Y")&amp;" anos"&amp;" "&amp;DATEDIF(TODAY(),X4767,"YM")&amp;" meses"&amp;" "&amp;DATEDIF(TODAY(),X4767,"MD")&amp;" dias",IF(AND(Z4767&lt;&gt;””,Z4767&lt;TODAY()),"Contrato Encerrado",IF(AND(Z4767&lt;&gt;"",Z4767&gt;TODAY()),DATEDIF(TODAY(),Z4767,"Y")&amp;" anos"&amp;" "&amp;DATEDIF(TODAY(),Z4767,"YM")&amp;" meses"&amp;" "&amp;DATEDIF(TODAY(),Z4767,"MD")&amp;" dias"))))))))</f>
        <v>Contrato Encerrado</v>
      </c>
      <c r="AE4767" s="35">
        <f t="shared" si="371"/>
        <v>193</v>
      </c>
      <c r="AF4767" s="35">
        <f t="shared" si="372"/>
        <v>537</v>
      </c>
      <c r="AG4767" s="17" t="str">
        <f t="shared" si="373"/>
        <v>1 anos 5 meses 20 dias</v>
      </c>
    </row>
    <row r="4768" spans="1:33" ht="11.25" customHeight="1" x14ac:dyDescent="0.2">
      <c r="A4768" s="10" t="s">
        <v>9</v>
      </c>
      <c r="B4768" s="10" t="s">
        <v>13</v>
      </c>
      <c r="C4768" s="11" t="s">
        <v>19</v>
      </c>
      <c r="D4768" s="36">
        <v>2021</v>
      </c>
      <c r="E4768" s="13" t="s">
        <v>79</v>
      </c>
      <c r="F4768" s="10" t="s">
        <v>80</v>
      </c>
      <c r="G4768" s="83" t="s">
        <v>608</v>
      </c>
      <c r="H4768" s="84" t="s">
        <v>609</v>
      </c>
      <c r="I4768" s="13" t="s">
        <v>610</v>
      </c>
      <c r="J4768" s="14" t="s">
        <v>1302</v>
      </c>
      <c r="K4768" s="13" t="s">
        <v>29</v>
      </c>
      <c r="L4768" s="25" t="s">
        <v>30</v>
      </c>
      <c r="M4768" s="7" t="s">
        <v>9427</v>
      </c>
      <c r="N4768" s="27" t="s">
        <v>3363</v>
      </c>
      <c r="O4768" s="27"/>
      <c r="P4768" s="26" t="s">
        <v>2517</v>
      </c>
      <c r="Q4768" s="26" t="s">
        <v>2522</v>
      </c>
      <c r="R4768" s="31">
        <v>35872</v>
      </c>
      <c r="S4768" s="31">
        <v>44348</v>
      </c>
      <c r="T4768" s="31">
        <v>44652</v>
      </c>
      <c r="U4768" s="31"/>
      <c r="V4768" s="31"/>
      <c r="W4768" s="31"/>
      <c r="X4768" s="17"/>
      <c r="Y4768" s="17"/>
      <c r="Z4768" s="31"/>
      <c r="AA4768" s="18">
        <f t="shared" ca="1" si="370"/>
        <v>27</v>
      </c>
      <c r="AB4768" s="19" t="s">
        <v>7878</v>
      </c>
      <c r="AC4768" s="35" t="str">
        <f t="shared" si="374"/>
        <v>0 anos 10 meses 0 dias</v>
      </c>
      <c r="AD4768" s="35" t="str">
        <f ca="1">IF(AND(V4768="",T4768&lt;TODAY()),"Contrato Encerrado",IF(AND(V4768="",T4768&gt;TODAY()),DATEDIF(TODAY(),T4768,"Y")&amp;" anos"&amp;" "&amp;DATEDIF(TODAY(),T4768,"YM")&amp;" meses"&amp;" "&amp;DATEDIF(TODAY(),T4768,"MD")&amp;" dias",IF(AND(X4768="",V4768&lt;TODAY()),"Contrato Encerrado",IF(AND(X4768="",V4768&gt;TODAY()),DATEDIF(TODAY(),V4768,"Y")&amp;" anos"&amp;" "&amp;DATEDIF(TODAY(),V4768,"YM")&amp;" meses"&amp;" "&amp;DATEDIF(TODAY(),V4768,"MD")&amp;" dias",IF(AND(Z4768="",X4768&lt;TODAY()),"Contrato Encerrado",IF(AND(Z4768="",X4768&gt;TODAY()),DATEDIF(TODAY(),X4768,"Y")&amp;" anos"&amp;" "&amp;DATEDIF(TODAY(),X4768,"YM")&amp;" meses"&amp;" "&amp;DATEDIF(TODAY(),X4768,"MD")&amp;" dias",IF(AND(Z4768&lt;&gt;””,Z4768&lt;TODAY()),"Contrato Encerrado",IF(AND(Z4768&lt;&gt;"",Z4768&gt;TODAY()),DATEDIF(TODAY(),Z4768,"Y")&amp;" anos"&amp;" "&amp;DATEDIF(TODAY(),Z4768,"YM")&amp;" meses"&amp;" "&amp;DATEDIF(TODAY(),Z4768,"MD")&amp;" dias"))))))))</f>
        <v>Contrato Encerrado</v>
      </c>
      <c r="AE4768" s="35">
        <f t="shared" si="371"/>
        <v>304</v>
      </c>
      <c r="AF4768" s="35">
        <f t="shared" si="372"/>
        <v>426</v>
      </c>
      <c r="AG4768" s="17" t="str">
        <f t="shared" si="373"/>
        <v>1 anos 2 meses 1 dias</v>
      </c>
    </row>
    <row r="4769" spans="1:33" ht="11.25" customHeight="1" x14ac:dyDescent="0.2">
      <c r="A4769" s="8" t="s">
        <v>9</v>
      </c>
      <c r="B4769" s="8" t="s">
        <v>13</v>
      </c>
      <c r="C4769" s="22" t="s">
        <v>15</v>
      </c>
      <c r="D4769" s="37">
        <v>2025</v>
      </c>
      <c r="E4769" s="12" t="s">
        <v>3176</v>
      </c>
      <c r="F4769" s="8" t="s">
        <v>3177</v>
      </c>
      <c r="G4769" s="77" t="s">
        <v>16019</v>
      </c>
      <c r="H4769" s="78" t="s">
        <v>16020</v>
      </c>
      <c r="I4769" s="14" t="s">
        <v>16021</v>
      </c>
      <c r="J4769" s="14" t="s">
        <v>10</v>
      </c>
      <c r="K4769" s="14" t="s">
        <v>29</v>
      </c>
      <c r="L4769" s="15" t="s">
        <v>30</v>
      </c>
      <c r="M4769" s="7" t="s">
        <v>9427</v>
      </c>
      <c r="N4769" s="15" t="s">
        <v>9058</v>
      </c>
      <c r="O4769" s="15" t="s">
        <v>10152</v>
      </c>
      <c r="P4769" s="15" t="s">
        <v>2518</v>
      </c>
      <c r="Q4769" s="15" t="s">
        <v>2523</v>
      </c>
      <c r="R4769" s="20">
        <v>38038</v>
      </c>
      <c r="S4769" s="20">
        <v>45734</v>
      </c>
      <c r="T4769" s="20">
        <v>46098</v>
      </c>
      <c r="U4769" s="20"/>
      <c r="V4769" s="20"/>
      <c r="W4769" s="20"/>
      <c r="X4769" s="17"/>
      <c r="Y4769" s="17"/>
      <c r="Z4769" s="20"/>
      <c r="AA4769" s="21">
        <f t="shared" ca="1" si="370"/>
        <v>21</v>
      </c>
      <c r="AB4769" s="15" t="s">
        <v>7877</v>
      </c>
      <c r="AC4769" s="35" t="str">
        <f t="shared" si="374"/>
        <v>0 anos 11 meses 27 dias</v>
      </c>
      <c r="AD4769" s="35" t="str">
        <f ca="1">IF(AND(V4769="",T4769&lt;TODAY()),"Contrato Encerrado",IF(AND(V4769="",T4769&gt;TODAY()),DATEDIF(TODAY(),T4769,"Y")&amp;" anos"&amp;" "&amp;DATEDIF(TODAY(),T4769,"YM")&amp;" meses"&amp;" "&amp;DATEDIF(TODAY(),T4769,"MD")&amp;" dias",IF(AND(X4769="",V4769&lt;TODAY()),"Contrato Encerrado",IF(AND(X4769="",V4769&gt;TODAY()),DATEDIF(TODAY(),V4769,"Y")&amp;" anos"&amp;" "&amp;DATEDIF(TODAY(),V4769,"YM")&amp;" meses"&amp;" "&amp;DATEDIF(TODAY(),V4769,"MD")&amp;" dias",IF(AND(Z4769="",X4769&lt;TODAY()),"Contrato Encerrado",IF(AND(Z4769="",X4769&gt;TODAY()),DATEDIF(TODAY(),X4769,"Y")&amp;" anos"&amp;" "&amp;DATEDIF(TODAY(),X4769,"YM")&amp;" meses"&amp;" "&amp;DATEDIF(TODAY(),X4769,"MD")&amp;" dias",IF(AND(Z4769&lt;&gt;””,Z4769&lt;TODAY()),"Contrato Encerrado",IF(AND(Z4769&lt;&gt;"",Z4769&gt;TODAY()),DATEDIF(TODAY(),Z4769,"Y")&amp;" anos"&amp;" "&amp;DATEDIF(TODAY(),Z4769,"YM")&amp;" meses"&amp;" "&amp;DATEDIF(TODAY(),Z4769,"MD")&amp;" dias"))))))))</f>
        <v>0 anos 5 meses 10 dias</v>
      </c>
      <c r="AE4769" s="35">
        <f t="shared" si="371"/>
        <v>364</v>
      </c>
      <c r="AF4769" s="35">
        <f t="shared" si="372"/>
        <v>366</v>
      </c>
      <c r="AG4769" s="17" t="str">
        <f t="shared" si="373"/>
        <v>0 anos 11 meses 31 dias</v>
      </c>
    </row>
    <row r="4770" spans="1:33" ht="11.25" customHeight="1" x14ac:dyDescent="0.2">
      <c r="A4770" s="8" t="s">
        <v>9</v>
      </c>
      <c r="B4770" s="8" t="s">
        <v>13</v>
      </c>
      <c r="C4770" s="22" t="s">
        <v>11</v>
      </c>
      <c r="D4770" s="36">
        <v>2025</v>
      </c>
      <c r="E4770" s="12" t="s">
        <v>79</v>
      </c>
      <c r="F4770" s="8" t="s">
        <v>80</v>
      </c>
      <c r="G4770" s="77" t="s">
        <v>15203</v>
      </c>
      <c r="H4770" s="78" t="s">
        <v>15204</v>
      </c>
      <c r="I4770" s="14" t="s">
        <v>15205</v>
      </c>
      <c r="J4770" s="14" t="s">
        <v>1302</v>
      </c>
      <c r="K4770" s="14" t="s">
        <v>29</v>
      </c>
      <c r="L4770" s="15" t="s">
        <v>30</v>
      </c>
      <c r="M4770" s="7" t="s">
        <v>9427</v>
      </c>
      <c r="N4770" s="15" t="s">
        <v>15206</v>
      </c>
      <c r="O4770" s="15" t="s">
        <v>15207</v>
      </c>
      <c r="P4770" s="15" t="s">
        <v>2518</v>
      </c>
      <c r="Q4770" s="15" t="s">
        <v>2523</v>
      </c>
      <c r="R4770" s="20">
        <v>35527</v>
      </c>
      <c r="S4770" s="20">
        <v>45663</v>
      </c>
      <c r="T4770" s="70">
        <v>45862</v>
      </c>
      <c r="U4770" s="70"/>
      <c r="V4770" s="20"/>
      <c r="W4770" s="20"/>
      <c r="X4770" s="17"/>
      <c r="Y4770" s="17"/>
      <c r="Z4770" s="20"/>
      <c r="AA4770" s="18">
        <f t="shared" ca="1" si="370"/>
        <v>28</v>
      </c>
      <c r="AB4770" s="15" t="s">
        <v>7877</v>
      </c>
      <c r="AC4770" s="35" t="str">
        <f t="shared" si="374"/>
        <v>0 anos 6 meses 18 dias</v>
      </c>
      <c r="AD4770" s="35" t="str">
        <f ca="1">IF(AND(V4770="",T4770&lt;TODAY()),"Contrato Encerrado",IF(AND(V4770="",T4770&gt;TODAY()),DATEDIF(TODAY(),T4770,"Y")&amp;" anos"&amp;" "&amp;DATEDIF(TODAY(),T4770,"YM")&amp;" meses"&amp;" "&amp;DATEDIF(TODAY(),T4770,"MD")&amp;" dias",IF(AND(X4770="",V4770&lt;TODAY()),"Contrato Encerrado",IF(AND(X4770="",V4770&gt;TODAY()),DATEDIF(TODAY(),V4770,"Y")&amp;" anos"&amp;" "&amp;DATEDIF(TODAY(),V4770,"YM")&amp;" meses"&amp;" "&amp;DATEDIF(TODAY(),V4770,"MD")&amp;" dias",IF(AND(Z4770="",X4770&lt;TODAY()),"Contrato Encerrado",IF(AND(Z4770="",X4770&gt;TODAY()),DATEDIF(TODAY(),X4770,"Y")&amp;" anos"&amp;" "&amp;DATEDIF(TODAY(),X4770,"YM")&amp;" meses"&amp;" "&amp;DATEDIF(TODAY(),X4770,"MD")&amp;" dias",IF(AND(Z4770&lt;&gt;””,Z4770&lt;TODAY()),"Contrato Encerrado",IF(AND(Z4770&lt;&gt;"",Z4770&gt;TODAY()),DATEDIF(TODAY(),Z4770,"Y")&amp;" anos"&amp;" "&amp;DATEDIF(TODAY(),Z4770,"YM")&amp;" meses"&amp;" "&amp;DATEDIF(TODAY(),Z4770,"MD")&amp;" dias"))))))))</f>
        <v>Contrato Encerrado</v>
      </c>
      <c r="AE4770" s="35">
        <f t="shared" si="371"/>
        <v>199</v>
      </c>
      <c r="AF4770" s="35">
        <f t="shared" si="372"/>
        <v>531</v>
      </c>
      <c r="AG4770" s="17" t="str">
        <f t="shared" si="373"/>
        <v>1 anos 5 meses 14 dias</v>
      </c>
    </row>
    <row r="4771" spans="1:33" ht="11.25" customHeight="1" x14ac:dyDescent="0.2">
      <c r="A4771" s="8" t="s">
        <v>9</v>
      </c>
      <c r="B4771" s="8" t="s">
        <v>13</v>
      </c>
      <c r="C4771" s="22" t="s">
        <v>20</v>
      </c>
      <c r="D4771" s="37">
        <v>2023</v>
      </c>
      <c r="E4771" s="23" t="s">
        <v>157</v>
      </c>
      <c r="F4771" s="8" t="s">
        <v>158</v>
      </c>
      <c r="G4771" s="77" t="s">
        <v>8699</v>
      </c>
      <c r="H4771" s="78" t="s">
        <v>8700</v>
      </c>
      <c r="I4771" s="9" t="s">
        <v>8701</v>
      </c>
      <c r="J4771" s="14" t="s">
        <v>14943</v>
      </c>
      <c r="K4771" s="9" t="s">
        <v>29</v>
      </c>
      <c r="L4771" s="24" t="s">
        <v>30</v>
      </c>
      <c r="M4771" s="7" t="s">
        <v>9427</v>
      </c>
      <c r="N4771" s="24" t="s">
        <v>2101</v>
      </c>
      <c r="O4771" s="24" t="s">
        <v>7885</v>
      </c>
      <c r="P4771" s="24" t="s">
        <v>2518</v>
      </c>
      <c r="Q4771" s="24" t="s">
        <v>4109</v>
      </c>
      <c r="R4771" s="17">
        <v>37350</v>
      </c>
      <c r="S4771" s="17">
        <v>45104</v>
      </c>
      <c r="T4771" s="20">
        <v>45746</v>
      </c>
      <c r="U4771" s="20"/>
      <c r="V4771" s="20"/>
      <c r="W4771" s="17"/>
      <c r="X4771" s="17"/>
      <c r="Y4771" s="17"/>
      <c r="Z4771" s="20"/>
      <c r="AA4771" s="18">
        <f t="shared" ca="1" si="370"/>
        <v>23</v>
      </c>
      <c r="AB4771" s="18" t="s">
        <v>7877</v>
      </c>
      <c r="AC4771" s="35" t="str">
        <f t="shared" si="374"/>
        <v>1 anos 9 meses 3 dias</v>
      </c>
      <c r="AD4771" s="35" t="str">
        <f ca="1">IF(AND(V4771="",T4771&lt;TODAY()),"Contrato Encerrado",IF(AND(V4771="",T4771&gt;TODAY()),DATEDIF(TODAY(),T4771,"Y")&amp;" anos"&amp;" "&amp;DATEDIF(TODAY(),T4771,"YM")&amp;" meses"&amp;" "&amp;DATEDIF(TODAY(),T4771,"MD")&amp;" dias",IF(AND(X4771="",V4771&lt;TODAY()),"Contrato Encerrado",IF(AND(X4771="",V4771&gt;TODAY()),DATEDIF(TODAY(),V4771,"Y")&amp;" anos"&amp;" "&amp;DATEDIF(TODAY(),V4771,"YM")&amp;" meses"&amp;" "&amp;DATEDIF(TODAY(),V4771,"MD")&amp;" dias",IF(AND(Z4771="",X4771&lt;TODAY()),"Contrato Encerrado",IF(AND(Z4771="",X4771&gt;TODAY()),DATEDIF(TODAY(),X4771,"Y")&amp;" anos"&amp;" "&amp;DATEDIF(TODAY(),X4771,"YM")&amp;" meses"&amp;" "&amp;DATEDIF(TODAY(),X4771,"MD")&amp;" dias",IF(AND(Z4771&lt;&gt;””,Z4771&lt;TODAY()),"Contrato Encerrado",IF(AND(Z4771&lt;&gt;"",Z4771&gt;TODAY()),DATEDIF(TODAY(),Z4771,"Y")&amp;" anos"&amp;" "&amp;DATEDIF(TODAY(),Z4771,"YM")&amp;" meses"&amp;" "&amp;DATEDIF(TODAY(),Z4771,"MD")&amp;" dias"))))))))</f>
        <v>Contrato Encerrado</v>
      </c>
      <c r="AE4771" s="35">
        <f t="shared" si="371"/>
        <v>642</v>
      </c>
      <c r="AF4771" s="35">
        <f t="shared" si="372"/>
        <v>88</v>
      </c>
      <c r="AG4771" s="17" t="str">
        <f t="shared" si="373"/>
        <v>0 anos 2 meses 28 dias</v>
      </c>
    </row>
    <row r="4772" spans="1:33" ht="11.25" customHeight="1" x14ac:dyDescent="0.2">
      <c r="A4772" s="8" t="s">
        <v>9</v>
      </c>
      <c r="B4772" s="8" t="s">
        <v>13</v>
      </c>
      <c r="C4772" s="22" t="s">
        <v>17</v>
      </c>
      <c r="D4772" s="37">
        <v>2024</v>
      </c>
      <c r="E4772" s="12" t="s">
        <v>307</v>
      </c>
      <c r="F4772" s="8" t="s">
        <v>308</v>
      </c>
      <c r="G4772" s="77" t="s">
        <v>13509</v>
      </c>
      <c r="H4772" s="78" t="s">
        <v>13510</v>
      </c>
      <c r="I4772" s="14" t="s">
        <v>13511</v>
      </c>
      <c r="J4772" s="14" t="s">
        <v>10</v>
      </c>
      <c r="K4772" s="14" t="s">
        <v>29</v>
      </c>
      <c r="L4772" s="15" t="s">
        <v>30</v>
      </c>
      <c r="M4772" s="7" t="s">
        <v>9427</v>
      </c>
      <c r="N4772" s="15" t="s">
        <v>2099</v>
      </c>
      <c r="O4772" s="15" t="s">
        <v>7897</v>
      </c>
      <c r="P4772" s="15" t="s">
        <v>2518</v>
      </c>
      <c r="Q4772" s="15" t="s">
        <v>2523</v>
      </c>
      <c r="R4772" s="30">
        <v>35844</v>
      </c>
      <c r="S4772" s="30">
        <v>45397</v>
      </c>
      <c r="T4772" s="30">
        <v>46126</v>
      </c>
      <c r="U4772" s="20"/>
      <c r="V4772" s="20"/>
      <c r="W4772" s="30"/>
      <c r="X4772" s="17"/>
      <c r="Y4772" s="17"/>
      <c r="Z4772" s="20"/>
      <c r="AA4772" s="18">
        <f t="shared" ca="1" si="370"/>
        <v>27</v>
      </c>
      <c r="AB4772" s="15" t="s">
        <v>7877</v>
      </c>
      <c r="AC4772" s="35" t="str">
        <f t="shared" si="374"/>
        <v>1 anos 11 meses 30 dias</v>
      </c>
      <c r="AD4772" s="35" t="str">
        <f ca="1">IF(AND(V4772="",T4772&lt;TODAY()),"Contrato Encerrado",IF(AND(V4772="",T4772&gt;TODAY()),DATEDIF(TODAY(),T4772,"Y")&amp;" anos"&amp;" "&amp;DATEDIF(TODAY(),T4772,"YM")&amp;" meses"&amp;" "&amp;DATEDIF(TODAY(),T4772,"MD")&amp;" dias",IF(AND(X4772="",V4772&lt;TODAY()),"Contrato Encerrado",IF(AND(X4772="",V4772&gt;TODAY()),DATEDIF(TODAY(),V4772,"Y")&amp;" anos"&amp;" "&amp;DATEDIF(TODAY(),V4772,"YM")&amp;" meses"&amp;" "&amp;DATEDIF(TODAY(),V4772,"MD")&amp;" dias",IF(AND(Z4772="",X4772&lt;TODAY()),"Contrato Encerrado",IF(AND(Z4772="",X4772&gt;TODAY()),DATEDIF(TODAY(),X4772,"Y")&amp;" anos"&amp;" "&amp;DATEDIF(TODAY(),X4772,"YM")&amp;" meses"&amp;" "&amp;DATEDIF(TODAY(),X4772,"MD")&amp;" dias",IF(AND(Z4772&lt;&gt;””,Z4772&lt;TODAY()),"Contrato Encerrado",IF(AND(Z4772&lt;&gt;"",Z4772&gt;TODAY()),DATEDIF(TODAY(),Z4772,"Y")&amp;" anos"&amp;" "&amp;DATEDIF(TODAY(),Z4772,"YM")&amp;" meses"&amp;" "&amp;DATEDIF(TODAY(),Z4772,"MD")&amp;" dias"))))))))</f>
        <v>0 anos 6 meses 7 dias</v>
      </c>
      <c r="AE4772" s="35">
        <f t="shared" si="371"/>
        <v>729</v>
      </c>
      <c r="AF4772" s="35">
        <f t="shared" si="372"/>
        <v>1</v>
      </c>
      <c r="AG4772" s="17" t="str">
        <f t="shared" si="373"/>
        <v>0 anos 0 meses 1 dias</v>
      </c>
    </row>
    <row r="4773" spans="1:33" ht="11.25" customHeight="1" x14ac:dyDescent="0.2">
      <c r="A4773" s="8" t="s">
        <v>9</v>
      </c>
      <c r="B4773" s="8" t="s">
        <v>13</v>
      </c>
      <c r="C4773" s="22" t="s">
        <v>17</v>
      </c>
      <c r="D4773" s="37">
        <v>2024</v>
      </c>
      <c r="E4773" s="12" t="s">
        <v>1708</v>
      </c>
      <c r="F4773" s="8" t="s">
        <v>1709</v>
      </c>
      <c r="G4773" s="77" t="s">
        <v>13512</v>
      </c>
      <c r="H4773" s="78" t="s">
        <v>13513</v>
      </c>
      <c r="I4773" s="14" t="s">
        <v>13514</v>
      </c>
      <c r="J4773" s="14" t="s">
        <v>1302</v>
      </c>
      <c r="K4773" s="14" t="s">
        <v>29</v>
      </c>
      <c r="L4773" s="15" t="s">
        <v>30</v>
      </c>
      <c r="M4773" s="7" t="s">
        <v>9427</v>
      </c>
      <c r="N4773" s="15" t="s">
        <v>13268</v>
      </c>
      <c r="O4773" s="15" t="s">
        <v>9560</v>
      </c>
      <c r="P4773" s="15" t="s">
        <v>2518</v>
      </c>
      <c r="Q4773" s="15" t="s">
        <v>2523</v>
      </c>
      <c r="R4773" s="30">
        <v>36983</v>
      </c>
      <c r="S4773" s="30">
        <v>45407</v>
      </c>
      <c r="T4773" s="30">
        <v>45572</v>
      </c>
      <c r="U4773" s="30"/>
      <c r="V4773" s="30"/>
      <c r="W4773" s="30"/>
      <c r="X4773" s="17"/>
      <c r="Y4773" s="17"/>
      <c r="Z4773" s="30"/>
      <c r="AA4773" s="18">
        <f t="shared" ca="1" si="370"/>
        <v>24</v>
      </c>
      <c r="AB4773" s="15" t="s">
        <v>7878</v>
      </c>
      <c r="AC4773" s="35" t="str">
        <f t="shared" si="374"/>
        <v>0 anos 5 meses 12 dias</v>
      </c>
      <c r="AD4773" s="35" t="str">
        <f ca="1">IF(AND(V4773="",T4773&lt;TODAY()),"Contrato Encerrado",IF(AND(V4773="",T4773&gt;TODAY()),DATEDIF(TODAY(),T4773,"Y")&amp;" anos"&amp;" "&amp;DATEDIF(TODAY(),T4773,"YM")&amp;" meses"&amp;" "&amp;DATEDIF(TODAY(),T4773,"MD")&amp;" dias",IF(AND(X4773="",V4773&lt;TODAY()),"Contrato Encerrado",IF(AND(X4773="",V4773&gt;TODAY()),DATEDIF(TODAY(),V4773,"Y")&amp;" anos"&amp;" "&amp;DATEDIF(TODAY(),V4773,"YM")&amp;" meses"&amp;" "&amp;DATEDIF(TODAY(),V4773,"MD")&amp;" dias",IF(AND(Z4773="",X4773&lt;TODAY()),"Contrato Encerrado",IF(AND(Z4773="",X4773&gt;TODAY()),DATEDIF(TODAY(),X4773,"Y")&amp;" anos"&amp;" "&amp;DATEDIF(TODAY(),X4773,"YM")&amp;" meses"&amp;" "&amp;DATEDIF(TODAY(),X4773,"MD")&amp;" dias",IF(AND(Z4773&lt;&gt;””,Z4773&lt;TODAY()),"Contrato Encerrado",IF(AND(Z4773&lt;&gt;"",Z4773&gt;TODAY()),DATEDIF(TODAY(),Z4773,"Y")&amp;" anos"&amp;" "&amp;DATEDIF(TODAY(),Z4773,"YM")&amp;" meses"&amp;" "&amp;DATEDIF(TODAY(),Z4773,"MD")&amp;" dias"))))))))</f>
        <v>Contrato Encerrado</v>
      </c>
      <c r="AE4773" s="35">
        <f t="shared" si="371"/>
        <v>165</v>
      </c>
      <c r="AF4773" s="35">
        <f t="shared" si="372"/>
        <v>565</v>
      </c>
      <c r="AG4773" s="17" t="str">
        <f t="shared" si="373"/>
        <v>1 anos 6 meses 18 dias</v>
      </c>
    </row>
    <row r="4774" spans="1:33" s="61" customFormat="1" ht="11.25" customHeight="1" x14ac:dyDescent="0.2">
      <c r="A4774" s="8" t="s">
        <v>9</v>
      </c>
      <c r="B4774" s="8" t="s">
        <v>13</v>
      </c>
      <c r="C4774" s="22" t="s">
        <v>15</v>
      </c>
      <c r="D4774" s="37">
        <v>2023</v>
      </c>
      <c r="E4774" s="23" t="s">
        <v>79</v>
      </c>
      <c r="F4774" s="8" t="s">
        <v>80</v>
      </c>
      <c r="G4774" s="77" t="s">
        <v>7553</v>
      </c>
      <c r="H4774" s="78" t="s">
        <v>7554</v>
      </c>
      <c r="I4774" s="9" t="s">
        <v>7555</v>
      </c>
      <c r="J4774" s="14" t="s">
        <v>14943</v>
      </c>
      <c r="K4774" s="9" t="s">
        <v>29</v>
      </c>
      <c r="L4774" s="24" t="s">
        <v>30</v>
      </c>
      <c r="M4774" s="7" t="s">
        <v>9427</v>
      </c>
      <c r="N4774" s="15" t="s">
        <v>2103</v>
      </c>
      <c r="O4774" s="24"/>
      <c r="P4774" s="24" t="s">
        <v>2518</v>
      </c>
      <c r="Q4774" s="24" t="s">
        <v>2523</v>
      </c>
      <c r="R4774" s="17">
        <v>37210</v>
      </c>
      <c r="S4774" s="17">
        <v>44986</v>
      </c>
      <c r="T4774" s="31">
        <v>45716</v>
      </c>
      <c r="U4774" s="20"/>
      <c r="V4774" s="20"/>
      <c r="W4774" s="17"/>
      <c r="X4774" s="17"/>
      <c r="Y4774" s="17"/>
      <c r="Z4774" s="20"/>
      <c r="AA4774" s="18">
        <f t="shared" ca="1" si="370"/>
        <v>23</v>
      </c>
      <c r="AB4774" s="19" t="s">
        <v>7878</v>
      </c>
      <c r="AC4774" s="35" t="str">
        <f t="shared" si="374"/>
        <v>1 anos 11 meses 27 dias</v>
      </c>
      <c r="AD4774" s="35" t="str">
        <f ca="1">IF(AND(V4774="",T4774&lt;TODAY()),"Contrato Encerrado",IF(AND(V4774="",T4774&gt;TODAY()),DATEDIF(TODAY(),T4774,"Y")&amp;" anos"&amp;" "&amp;DATEDIF(TODAY(),T4774,"YM")&amp;" meses"&amp;" "&amp;DATEDIF(TODAY(),T4774,"MD")&amp;" dias",IF(AND(X4774="",V4774&lt;TODAY()),"Contrato Encerrado",IF(AND(X4774="",V4774&gt;TODAY()),DATEDIF(TODAY(),V4774,"Y")&amp;" anos"&amp;" "&amp;DATEDIF(TODAY(),V4774,"YM")&amp;" meses"&amp;" "&amp;DATEDIF(TODAY(),V4774,"MD")&amp;" dias",IF(AND(Z4774="",X4774&lt;TODAY()),"Contrato Encerrado",IF(AND(Z4774="",X4774&gt;TODAY()),DATEDIF(TODAY(),X4774,"Y")&amp;" anos"&amp;" "&amp;DATEDIF(TODAY(),X4774,"YM")&amp;" meses"&amp;" "&amp;DATEDIF(TODAY(),X4774,"MD")&amp;" dias",IF(AND(Z4774&lt;&gt;””,Z4774&lt;TODAY()),"Contrato Encerrado",IF(AND(Z4774&lt;&gt;"",Z4774&gt;TODAY()),DATEDIF(TODAY(),Z4774,"Y")&amp;" anos"&amp;" "&amp;DATEDIF(TODAY(),Z4774,"YM")&amp;" meses"&amp;" "&amp;DATEDIF(TODAY(),Z4774,"MD")&amp;" dias"))))))))</f>
        <v>Contrato Encerrado</v>
      </c>
      <c r="AE4774" s="35">
        <f t="shared" si="371"/>
        <v>730</v>
      </c>
      <c r="AF4774" s="35">
        <f t="shared" si="372"/>
        <v>0</v>
      </c>
      <c r="AG4774" s="17" t="str">
        <f t="shared" si="373"/>
        <v>ESTÁGIO COMPLETOU 2 ANOS</v>
      </c>
    </row>
    <row r="4775" spans="1:33" ht="11.25" customHeight="1" x14ac:dyDescent="0.2">
      <c r="A4775" s="8" t="s">
        <v>9</v>
      </c>
      <c r="B4775" s="8" t="s">
        <v>13</v>
      </c>
      <c r="C4775" s="22" t="s">
        <v>20</v>
      </c>
      <c r="D4775" s="37">
        <v>2024</v>
      </c>
      <c r="E4775" s="12" t="s">
        <v>157</v>
      </c>
      <c r="F4775" s="8" t="s">
        <v>158</v>
      </c>
      <c r="G4775" s="77" t="s">
        <v>13972</v>
      </c>
      <c r="H4775" s="78" t="s">
        <v>13973</v>
      </c>
      <c r="I4775" s="14" t="s">
        <v>13974</v>
      </c>
      <c r="J4775" s="14" t="s">
        <v>14943</v>
      </c>
      <c r="K4775" s="14" t="s">
        <v>29</v>
      </c>
      <c r="L4775" s="15" t="s">
        <v>30</v>
      </c>
      <c r="M4775" s="7" t="s">
        <v>9427</v>
      </c>
      <c r="N4775" s="15" t="s">
        <v>4159</v>
      </c>
      <c r="O4775" s="15" t="s">
        <v>13868</v>
      </c>
      <c r="P4775" s="15" t="s">
        <v>2518</v>
      </c>
      <c r="Q4775" s="15" t="s">
        <v>2521</v>
      </c>
      <c r="R4775" s="20">
        <v>35104</v>
      </c>
      <c r="S4775" s="20">
        <v>45439</v>
      </c>
      <c r="T4775" s="20">
        <v>45803</v>
      </c>
      <c r="U4775" s="20"/>
      <c r="V4775" s="20"/>
      <c r="W4775" s="20"/>
      <c r="X4775" s="17"/>
      <c r="Y4775" s="17"/>
      <c r="Z4775" s="20"/>
      <c r="AA4775" s="18">
        <f t="shared" ca="1" si="370"/>
        <v>29</v>
      </c>
      <c r="AB4775" s="15" t="s">
        <v>7878</v>
      </c>
      <c r="AC4775" s="35" t="str">
        <f t="shared" si="374"/>
        <v>0 anos 11 meses 29 dias</v>
      </c>
      <c r="AD4775" s="35" t="str">
        <f ca="1">IF(AND(V4775="",T4775&lt;TODAY()),"Contrato Encerrado",IF(AND(V4775="",T4775&gt;TODAY()),DATEDIF(TODAY(),T4775,"Y")&amp;" anos"&amp;" "&amp;DATEDIF(TODAY(),T4775,"YM")&amp;" meses"&amp;" "&amp;DATEDIF(TODAY(),T4775,"MD")&amp;" dias",IF(AND(X4775="",V4775&lt;TODAY()),"Contrato Encerrado",IF(AND(X4775="",V4775&gt;TODAY()),DATEDIF(TODAY(),V4775,"Y")&amp;" anos"&amp;" "&amp;DATEDIF(TODAY(),V4775,"YM")&amp;" meses"&amp;" "&amp;DATEDIF(TODAY(),V4775,"MD")&amp;" dias",IF(AND(Z4775="",X4775&lt;TODAY()),"Contrato Encerrado",IF(AND(Z4775="",X4775&gt;TODAY()),DATEDIF(TODAY(),X4775,"Y")&amp;" anos"&amp;" "&amp;DATEDIF(TODAY(),X4775,"YM")&amp;" meses"&amp;" "&amp;DATEDIF(TODAY(),X4775,"MD")&amp;" dias",IF(AND(Z4775&lt;&gt;””,Z4775&lt;TODAY()),"Contrato Encerrado",IF(AND(Z4775&lt;&gt;"",Z4775&gt;TODAY()),DATEDIF(TODAY(),Z4775,"Y")&amp;" anos"&amp;" "&amp;DATEDIF(TODAY(),Z4775,"YM")&amp;" meses"&amp;" "&amp;DATEDIF(TODAY(),Z4775,"MD")&amp;" dias"))))))))</f>
        <v>Contrato Encerrado</v>
      </c>
      <c r="AE4775" s="35">
        <f t="shared" si="371"/>
        <v>364</v>
      </c>
      <c r="AF4775" s="35">
        <f t="shared" si="372"/>
        <v>366</v>
      </c>
      <c r="AG4775" s="17" t="str">
        <f t="shared" si="373"/>
        <v>0 anos 11 meses 31 dias</v>
      </c>
    </row>
    <row r="4776" spans="1:33" ht="11.25" customHeight="1" x14ac:dyDescent="0.2">
      <c r="A4776" s="8" t="s">
        <v>9</v>
      </c>
      <c r="B4776" s="10" t="s">
        <v>13</v>
      </c>
      <c r="C4776" s="11" t="s">
        <v>22</v>
      </c>
      <c r="D4776" s="36">
        <v>2022</v>
      </c>
      <c r="E4776" s="12" t="s">
        <v>157</v>
      </c>
      <c r="F4776" s="8" t="s">
        <v>158</v>
      </c>
      <c r="G4776" s="77" t="s">
        <v>2768</v>
      </c>
      <c r="H4776" s="78" t="s">
        <v>2769</v>
      </c>
      <c r="I4776" s="14" t="s">
        <v>2770</v>
      </c>
      <c r="J4776" s="14" t="s">
        <v>14943</v>
      </c>
      <c r="K4776" s="14" t="s">
        <v>29</v>
      </c>
      <c r="L4776" s="15" t="s">
        <v>30</v>
      </c>
      <c r="M4776" s="7" t="s">
        <v>9427</v>
      </c>
      <c r="N4776" s="16" t="s">
        <v>2101</v>
      </c>
      <c r="O4776" s="16"/>
      <c r="P4776" s="16" t="s">
        <v>2518</v>
      </c>
      <c r="Q4776" s="16" t="s">
        <v>2521</v>
      </c>
      <c r="R4776" s="31">
        <v>29377</v>
      </c>
      <c r="S4776" s="31">
        <v>44768</v>
      </c>
      <c r="T4776" s="31">
        <v>44943</v>
      </c>
      <c r="U4776" s="31"/>
      <c r="V4776" s="31"/>
      <c r="W4776" s="31"/>
      <c r="X4776" s="17"/>
      <c r="Y4776" s="17"/>
      <c r="Z4776" s="31"/>
      <c r="AA4776" s="18">
        <f t="shared" ca="1" si="370"/>
        <v>45</v>
      </c>
      <c r="AB4776" s="19" t="s">
        <v>7878</v>
      </c>
      <c r="AC4776" s="35" t="str">
        <f t="shared" si="374"/>
        <v>0 anos 5 meses 22 dias</v>
      </c>
      <c r="AD4776" s="35" t="str">
        <f ca="1">IF(AND(V4776="",T4776&lt;TODAY()),"Contrato Encerrado",IF(AND(V4776="",T4776&gt;TODAY()),DATEDIF(TODAY(),T4776,"Y")&amp;" anos"&amp;" "&amp;DATEDIF(TODAY(),T4776,"YM")&amp;" meses"&amp;" "&amp;DATEDIF(TODAY(),T4776,"MD")&amp;" dias",IF(AND(X4776="",V4776&lt;TODAY()),"Contrato Encerrado",IF(AND(X4776="",V4776&gt;TODAY()),DATEDIF(TODAY(),V4776,"Y")&amp;" anos"&amp;" "&amp;DATEDIF(TODAY(),V4776,"YM")&amp;" meses"&amp;" "&amp;DATEDIF(TODAY(),V4776,"MD")&amp;" dias",IF(AND(Z4776="",X4776&lt;TODAY()),"Contrato Encerrado",IF(AND(Z4776="",X4776&gt;TODAY()),DATEDIF(TODAY(),X4776,"Y")&amp;" anos"&amp;" "&amp;DATEDIF(TODAY(),X4776,"YM")&amp;" meses"&amp;" "&amp;DATEDIF(TODAY(),X4776,"MD")&amp;" dias",IF(AND(Z4776&lt;&gt;””,Z4776&lt;TODAY()),"Contrato Encerrado",IF(AND(Z4776&lt;&gt;"",Z4776&gt;TODAY()),DATEDIF(TODAY(),Z4776,"Y")&amp;" anos"&amp;" "&amp;DATEDIF(TODAY(),Z4776,"YM")&amp;" meses"&amp;" "&amp;DATEDIF(TODAY(),Z4776,"MD")&amp;" dias"))))))))</f>
        <v>Contrato Encerrado</v>
      </c>
      <c r="AE4776" s="35">
        <f t="shared" si="371"/>
        <v>175</v>
      </c>
      <c r="AF4776" s="35">
        <f t="shared" si="372"/>
        <v>555</v>
      </c>
      <c r="AG4776" s="17" t="str">
        <f t="shared" si="373"/>
        <v>1 anos 6 meses 8 dias</v>
      </c>
    </row>
    <row r="4777" spans="1:33" ht="11.25" customHeight="1" x14ac:dyDescent="0.2">
      <c r="A4777" s="8" t="s">
        <v>9</v>
      </c>
      <c r="B4777" s="10" t="s">
        <v>13</v>
      </c>
      <c r="C4777" s="11" t="s">
        <v>22</v>
      </c>
      <c r="D4777" s="36">
        <v>2022</v>
      </c>
      <c r="E4777" s="12" t="s">
        <v>1708</v>
      </c>
      <c r="F4777" s="8" t="s">
        <v>1709</v>
      </c>
      <c r="G4777" s="77" t="s">
        <v>5624</v>
      </c>
      <c r="H4777" s="78" t="s">
        <v>5625</v>
      </c>
      <c r="I4777" s="14" t="s">
        <v>5626</v>
      </c>
      <c r="J4777" s="14" t="s">
        <v>1302</v>
      </c>
      <c r="K4777" s="14" t="s">
        <v>29</v>
      </c>
      <c r="L4777" s="15" t="s">
        <v>30</v>
      </c>
      <c r="M4777" s="7" t="s">
        <v>9427</v>
      </c>
      <c r="N4777" s="16" t="s">
        <v>2116</v>
      </c>
      <c r="O4777" s="16"/>
      <c r="P4777" s="16" t="s">
        <v>2518</v>
      </c>
      <c r="Q4777" s="16" t="s">
        <v>2523</v>
      </c>
      <c r="R4777" s="31">
        <v>35352</v>
      </c>
      <c r="S4777" s="31">
        <v>44819</v>
      </c>
      <c r="T4777" s="31">
        <v>44935</v>
      </c>
      <c r="U4777" s="31"/>
      <c r="V4777" s="31"/>
      <c r="W4777" s="31"/>
      <c r="X4777" s="17"/>
      <c r="Y4777" s="17"/>
      <c r="Z4777" s="31"/>
      <c r="AA4777" s="18">
        <f t="shared" ca="1" si="370"/>
        <v>28</v>
      </c>
      <c r="AB4777" s="19" t="s">
        <v>7878</v>
      </c>
      <c r="AC4777" s="35" t="str">
        <f t="shared" si="374"/>
        <v>0 anos 3 meses 25 dias</v>
      </c>
      <c r="AD4777" s="35" t="str">
        <f ca="1">IF(AND(V4777="",T4777&lt;TODAY()),"Contrato Encerrado",IF(AND(V4777="",T4777&gt;TODAY()),DATEDIF(TODAY(),T4777,"Y")&amp;" anos"&amp;" "&amp;DATEDIF(TODAY(),T4777,"YM")&amp;" meses"&amp;" "&amp;DATEDIF(TODAY(),T4777,"MD")&amp;" dias",IF(AND(X4777="",V4777&lt;TODAY()),"Contrato Encerrado",IF(AND(X4777="",V4777&gt;TODAY()),DATEDIF(TODAY(),V4777,"Y")&amp;" anos"&amp;" "&amp;DATEDIF(TODAY(),V4777,"YM")&amp;" meses"&amp;" "&amp;DATEDIF(TODAY(),V4777,"MD")&amp;" dias",IF(AND(Z4777="",X4777&lt;TODAY()),"Contrato Encerrado",IF(AND(Z4777="",X4777&gt;TODAY()),DATEDIF(TODAY(),X4777,"Y")&amp;" anos"&amp;" "&amp;DATEDIF(TODAY(),X4777,"YM")&amp;" meses"&amp;" "&amp;DATEDIF(TODAY(),X4777,"MD")&amp;" dias",IF(AND(Z4777&lt;&gt;””,Z4777&lt;TODAY()),"Contrato Encerrado",IF(AND(Z4777&lt;&gt;"",Z4777&gt;TODAY()),DATEDIF(TODAY(),Z4777,"Y")&amp;" anos"&amp;" "&amp;DATEDIF(TODAY(),Z4777,"YM")&amp;" meses"&amp;" "&amp;DATEDIF(TODAY(),Z4777,"MD")&amp;" dias"))))))))</f>
        <v>Contrato Encerrado</v>
      </c>
      <c r="AE4777" s="35">
        <f t="shared" si="371"/>
        <v>116</v>
      </c>
      <c r="AF4777" s="35">
        <f t="shared" si="372"/>
        <v>614</v>
      </c>
      <c r="AG4777" s="17" t="str">
        <f t="shared" si="373"/>
        <v>1 anos 8 meses 5 dias</v>
      </c>
    </row>
    <row r="4778" spans="1:33" ht="11.25" customHeight="1" x14ac:dyDescent="0.2">
      <c r="A4778" s="141" t="s">
        <v>9</v>
      </c>
      <c r="B4778" s="142" t="s">
        <v>13</v>
      </c>
      <c r="C4778" s="143" t="s">
        <v>22</v>
      </c>
      <c r="D4778" s="144">
        <v>2022</v>
      </c>
      <c r="E4778" s="145" t="s">
        <v>307</v>
      </c>
      <c r="F4778" s="141" t="s">
        <v>308</v>
      </c>
      <c r="G4778" s="146" t="s">
        <v>504</v>
      </c>
      <c r="H4778" s="147" t="s">
        <v>505</v>
      </c>
      <c r="I4778" s="148" t="s">
        <v>506</v>
      </c>
      <c r="J4778" s="14" t="s">
        <v>14943</v>
      </c>
      <c r="K4778" s="148" t="s">
        <v>29</v>
      </c>
      <c r="L4778" s="149" t="s">
        <v>30</v>
      </c>
      <c r="M4778" s="7" t="s">
        <v>9427</v>
      </c>
      <c r="N4778" s="150" t="s">
        <v>2118</v>
      </c>
      <c r="O4778" s="150"/>
      <c r="P4778" s="150" t="s">
        <v>2517</v>
      </c>
      <c r="Q4778" s="150" t="s">
        <v>2522</v>
      </c>
      <c r="R4778" s="151">
        <v>36941</v>
      </c>
      <c r="S4778" s="151">
        <v>44326</v>
      </c>
      <c r="T4778" s="151">
        <v>45071</v>
      </c>
      <c r="U4778" s="151"/>
      <c r="V4778" s="151"/>
      <c r="W4778" s="151"/>
      <c r="X4778" s="17"/>
      <c r="Y4778" s="17"/>
      <c r="Z4778" s="151"/>
      <c r="AA4778" s="152">
        <f t="shared" ca="1" si="370"/>
        <v>24</v>
      </c>
      <c r="AB4778" s="153" t="s">
        <v>7878</v>
      </c>
      <c r="AC4778" s="35" t="str">
        <f t="shared" si="374"/>
        <v>2 anos 0 meses 15 dias</v>
      </c>
      <c r="AD4778" s="132" t="str">
        <f ca="1">IF(AND(V4778="",T4778&lt;TODAY()),"Contrato Encerrado",IF(AND(V4778="",T4778&gt;TODAY()),DATEDIF(TODAY(),T4778,"Y")&amp;" anos"&amp;" "&amp;DATEDIF(TODAY(),T4778,"YM")&amp;" meses"&amp;" "&amp;DATEDIF(TODAY(),T4778,"MD")&amp;" dias",IF(AND(X4778="",V4778&lt;TODAY()),"Contrato Encerrado",IF(AND(X4778="",V4778&gt;TODAY()),DATEDIF(TODAY(),V4778,"Y")&amp;" anos"&amp;" "&amp;DATEDIF(TODAY(),V4778,"YM")&amp;" meses"&amp;" "&amp;DATEDIF(TODAY(),V4778,"MD")&amp;" dias",IF(AND(Z4778="",X4778&lt;TODAY()),"Contrato Encerrado",IF(AND(Z4778="",X4778&gt;TODAY()),DATEDIF(TODAY(),X4778,"Y")&amp;" anos"&amp;" "&amp;DATEDIF(TODAY(),X4778,"YM")&amp;" meses"&amp;" "&amp;DATEDIF(TODAY(),X4778,"MD")&amp;" dias",IF(AND(Z4778&lt;&gt;””,Z4778&lt;TODAY()),"Contrato Encerrado",IF(AND(Z4778&lt;&gt;"",Z4778&gt;TODAY()),DATEDIF(TODAY(),Z4778,"Y")&amp;" anos"&amp;" "&amp;DATEDIF(TODAY(),Z4778,"YM")&amp;" meses"&amp;" "&amp;DATEDIF(TODAY(),Z4778,"MD")&amp;" dias"))))))))</f>
        <v>Contrato Encerrado</v>
      </c>
      <c r="AE4778" s="132">
        <f t="shared" si="371"/>
        <v>745</v>
      </c>
      <c r="AF4778" s="132">
        <f t="shared" si="372"/>
        <v>-15</v>
      </c>
      <c r="AG4778" s="133" t="str">
        <f t="shared" si="373"/>
        <v>ESTÁGIO COMPLETOU 2 ANOS</v>
      </c>
    </row>
    <row r="4779" spans="1:33" ht="11.25" customHeight="1" x14ac:dyDescent="0.2">
      <c r="A4779" s="8" t="s">
        <v>9</v>
      </c>
      <c r="B4779" s="10" t="s">
        <v>13</v>
      </c>
      <c r="C4779" s="11" t="s">
        <v>22</v>
      </c>
      <c r="D4779" s="36">
        <v>2022</v>
      </c>
      <c r="E4779" s="12" t="s">
        <v>27</v>
      </c>
      <c r="F4779" s="8" t="s">
        <v>28</v>
      </c>
      <c r="G4779" s="77" t="s">
        <v>2127</v>
      </c>
      <c r="H4779" s="78" t="s">
        <v>2128</v>
      </c>
      <c r="I4779" s="14" t="s">
        <v>2129</v>
      </c>
      <c r="J4779" s="67" t="s">
        <v>1302</v>
      </c>
      <c r="K4779" s="14" t="s">
        <v>29</v>
      </c>
      <c r="L4779" s="15" t="s">
        <v>30</v>
      </c>
      <c r="M4779" s="7" t="s">
        <v>9427</v>
      </c>
      <c r="N4779" s="15" t="s">
        <v>2103</v>
      </c>
      <c r="O4779" s="16"/>
      <c r="P4779" s="16" t="s">
        <v>2517</v>
      </c>
      <c r="Q4779" s="16" t="s">
        <v>2522</v>
      </c>
      <c r="R4779" s="31">
        <v>32862</v>
      </c>
      <c r="S4779" s="31">
        <v>44676</v>
      </c>
      <c r="T4779" s="111">
        <v>44896</v>
      </c>
      <c r="U4779" s="111"/>
      <c r="V4779" s="31"/>
      <c r="W4779" s="31"/>
      <c r="X4779" s="17"/>
      <c r="Y4779" s="17"/>
      <c r="Z4779" s="31"/>
      <c r="AA4779" s="18">
        <f t="shared" ca="1" si="370"/>
        <v>35</v>
      </c>
      <c r="AB4779" s="19" t="s">
        <v>7878</v>
      </c>
      <c r="AC4779" s="35" t="str">
        <f t="shared" si="374"/>
        <v>0 anos 7 meses 6 dias</v>
      </c>
      <c r="AD4779" s="35" t="str">
        <f ca="1">IF(AND(V4779="",T4779&lt;TODAY()),"Contrato Encerrado",IF(AND(V4779="",T4779&gt;TODAY()),DATEDIF(TODAY(),T4779,"Y")&amp;" anos"&amp;" "&amp;DATEDIF(TODAY(),T4779,"YM")&amp;" meses"&amp;" "&amp;DATEDIF(TODAY(),T4779,"MD")&amp;" dias",IF(AND(X4779="",V4779&lt;TODAY()),"Contrato Encerrado",IF(AND(X4779="",V4779&gt;TODAY()),DATEDIF(TODAY(),V4779,"Y")&amp;" anos"&amp;" "&amp;DATEDIF(TODAY(),V4779,"YM")&amp;" meses"&amp;" "&amp;DATEDIF(TODAY(),V4779,"MD")&amp;" dias",IF(AND(Z4779="",X4779&lt;TODAY()),"Contrato Encerrado",IF(AND(Z4779="",X4779&gt;TODAY()),DATEDIF(TODAY(),X4779,"Y")&amp;" anos"&amp;" "&amp;DATEDIF(TODAY(),X4779,"YM")&amp;" meses"&amp;" "&amp;DATEDIF(TODAY(),X4779,"MD")&amp;" dias",IF(AND(Z4779&lt;&gt;””,Z4779&lt;TODAY()),"Contrato Encerrado",IF(AND(Z4779&lt;&gt;"",Z4779&gt;TODAY()),DATEDIF(TODAY(),Z4779,"Y")&amp;" anos"&amp;" "&amp;DATEDIF(TODAY(),Z4779,"YM")&amp;" meses"&amp;" "&amp;DATEDIF(TODAY(),Z4779,"MD")&amp;" dias"))))))))</f>
        <v>Contrato Encerrado</v>
      </c>
      <c r="AE4779" s="35">
        <f t="shared" si="371"/>
        <v>220</v>
      </c>
      <c r="AF4779" s="35">
        <f t="shared" si="372"/>
        <v>510</v>
      </c>
      <c r="AG4779" s="17" t="str">
        <f t="shared" si="373"/>
        <v>1 anos 4 meses 24 dias</v>
      </c>
    </row>
    <row r="4780" spans="1:33" ht="11.25" customHeight="1" x14ac:dyDescent="0.2">
      <c r="A4780" s="8" t="s">
        <v>9</v>
      </c>
      <c r="B4780" s="10" t="s">
        <v>13</v>
      </c>
      <c r="C4780" s="11" t="s">
        <v>23</v>
      </c>
      <c r="D4780" s="36">
        <v>2022</v>
      </c>
      <c r="E4780" s="12" t="s">
        <v>79</v>
      </c>
      <c r="F4780" s="8" t="s">
        <v>80</v>
      </c>
      <c r="G4780" s="77" t="s">
        <v>5627</v>
      </c>
      <c r="H4780" s="78" t="s">
        <v>5628</v>
      </c>
      <c r="I4780" s="14" t="s">
        <v>5629</v>
      </c>
      <c r="J4780" s="14" t="s">
        <v>1302</v>
      </c>
      <c r="K4780" s="14" t="s">
        <v>29</v>
      </c>
      <c r="L4780" s="15" t="s">
        <v>30</v>
      </c>
      <c r="M4780" s="7" t="s">
        <v>9427</v>
      </c>
      <c r="N4780" s="16" t="s">
        <v>2114</v>
      </c>
      <c r="O4780" s="16"/>
      <c r="P4780" s="16" t="s">
        <v>2518</v>
      </c>
      <c r="Q4780" s="16" t="s">
        <v>2523</v>
      </c>
      <c r="R4780" s="31">
        <v>37000</v>
      </c>
      <c r="S4780" s="31">
        <v>44837</v>
      </c>
      <c r="T4780" s="31">
        <v>45191</v>
      </c>
      <c r="U4780" s="31"/>
      <c r="V4780" s="31"/>
      <c r="W4780" s="31"/>
      <c r="X4780" s="17"/>
      <c r="Y4780" s="17"/>
      <c r="Z4780" s="31"/>
      <c r="AA4780" s="18">
        <f t="shared" ca="1" si="370"/>
        <v>24</v>
      </c>
      <c r="AB4780" s="19" t="s">
        <v>7878</v>
      </c>
      <c r="AC4780" s="35" t="str">
        <f t="shared" si="374"/>
        <v>0 anos 11 meses 19 dias</v>
      </c>
      <c r="AD4780" s="35" t="str">
        <f ca="1">IF(AND(V4780="",T4780&lt;TODAY()),"Contrato Encerrado",IF(AND(V4780="",T4780&gt;TODAY()),DATEDIF(TODAY(),T4780,"Y")&amp;" anos"&amp;" "&amp;DATEDIF(TODAY(),T4780,"YM")&amp;" meses"&amp;" "&amp;DATEDIF(TODAY(),T4780,"MD")&amp;" dias",IF(AND(X4780="",V4780&lt;TODAY()),"Contrato Encerrado",IF(AND(X4780="",V4780&gt;TODAY()),DATEDIF(TODAY(),V4780,"Y")&amp;" anos"&amp;" "&amp;DATEDIF(TODAY(),V4780,"YM")&amp;" meses"&amp;" "&amp;DATEDIF(TODAY(),V4780,"MD")&amp;" dias",IF(AND(Z4780="",X4780&lt;TODAY()),"Contrato Encerrado",IF(AND(Z4780="",X4780&gt;TODAY()),DATEDIF(TODAY(),X4780,"Y")&amp;" anos"&amp;" "&amp;DATEDIF(TODAY(),X4780,"YM")&amp;" meses"&amp;" "&amp;DATEDIF(TODAY(),X4780,"MD")&amp;" dias",IF(AND(Z4780&lt;&gt;””,Z4780&lt;TODAY()),"Contrato Encerrado",IF(AND(Z4780&lt;&gt;"",Z4780&gt;TODAY()),DATEDIF(TODAY(),Z4780,"Y")&amp;" anos"&amp;" "&amp;DATEDIF(TODAY(),Z4780,"YM")&amp;" meses"&amp;" "&amp;DATEDIF(TODAY(),Z4780,"MD")&amp;" dias"))))))))</f>
        <v>Contrato Encerrado</v>
      </c>
      <c r="AE4780" s="35">
        <f t="shared" si="371"/>
        <v>354</v>
      </c>
      <c r="AF4780" s="35">
        <f t="shared" si="372"/>
        <v>376</v>
      </c>
      <c r="AG4780" s="17" t="str">
        <f t="shared" si="373"/>
        <v>1 anos 0 meses 10 dias</v>
      </c>
    </row>
    <row r="4781" spans="1:33" ht="11.25" customHeight="1" x14ac:dyDescent="0.2">
      <c r="A4781" s="8" t="s">
        <v>9</v>
      </c>
      <c r="B4781" s="8" t="s">
        <v>13</v>
      </c>
      <c r="C4781" s="22" t="s">
        <v>17</v>
      </c>
      <c r="D4781" s="37">
        <v>2023</v>
      </c>
      <c r="E4781" s="23" t="s">
        <v>157</v>
      </c>
      <c r="F4781" s="8" t="s">
        <v>158</v>
      </c>
      <c r="G4781" s="77" t="s">
        <v>7556</v>
      </c>
      <c r="H4781" s="78" t="s">
        <v>7557</v>
      </c>
      <c r="I4781" s="9" t="s">
        <v>7558</v>
      </c>
      <c r="J4781" s="14" t="s">
        <v>1302</v>
      </c>
      <c r="K4781" s="9" t="s">
        <v>29</v>
      </c>
      <c r="L4781" s="24" t="s">
        <v>30</v>
      </c>
      <c r="M4781" s="7" t="s">
        <v>9427</v>
      </c>
      <c r="N4781" s="24" t="s">
        <v>2101</v>
      </c>
      <c r="O4781" s="15" t="s">
        <v>7908</v>
      </c>
      <c r="P4781" s="24" t="s">
        <v>2518</v>
      </c>
      <c r="Q4781" s="24" t="s">
        <v>4109</v>
      </c>
      <c r="R4781" s="17">
        <v>36237</v>
      </c>
      <c r="S4781" s="17">
        <v>45041</v>
      </c>
      <c r="T4781" s="31">
        <v>45391</v>
      </c>
      <c r="U4781" s="17">
        <v>45392</v>
      </c>
      <c r="V4781" s="111">
        <v>45688</v>
      </c>
      <c r="W4781" s="114"/>
      <c r="X4781" s="17"/>
      <c r="Y4781" s="17"/>
      <c r="Z4781" s="20"/>
      <c r="AA4781" s="18">
        <f t="shared" ca="1" si="370"/>
        <v>26</v>
      </c>
      <c r="AB4781" s="19" t="s">
        <v>7878</v>
      </c>
      <c r="AC4781" s="35" t="str">
        <f t="shared" si="374"/>
        <v>1 anos 9 meses 5 dias</v>
      </c>
      <c r="AD4781" s="35" t="str">
        <f ca="1">IF(AND(V4781="",T4781&lt;TODAY()),"Contrato Encerrado",IF(AND(V4781="",T4781&gt;TODAY()),DATEDIF(TODAY(),T4781,"Y")&amp;" anos"&amp;" "&amp;DATEDIF(TODAY(),T4781,"YM")&amp;" meses"&amp;" "&amp;DATEDIF(TODAY(),T4781,"MD")&amp;" dias",IF(AND(X4781="",V4781&lt;TODAY()),"Contrato Encerrado",IF(AND(X4781="",V4781&gt;TODAY()),DATEDIF(TODAY(),V4781,"Y")&amp;" anos"&amp;" "&amp;DATEDIF(TODAY(),V4781,"YM")&amp;" meses"&amp;" "&amp;DATEDIF(TODAY(),V4781,"MD")&amp;" dias",IF(AND(Z4781="",X4781&lt;TODAY()),"Contrato Encerrado",IF(AND(Z4781="",X4781&gt;TODAY()),DATEDIF(TODAY(),X4781,"Y")&amp;" anos"&amp;" "&amp;DATEDIF(TODAY(),X4781,"YM")&amp;" meses"&amp;" "&amp;DATEDIF(TODAY(),X4781,"MD")&amp;" dias",IF(AND(Z4781&lt;&gt;””,Z4781&lt;TODAY()),"Contrato Encerrado",IF(AND(Z4781&lt;&gt;"",Z4781&gt;TODAY()),DATEDIF(TODAY(),Z4781,"Y")&amp;" anos"&amp;" "&amp;DATEDIF(TODAY(),Z4781,"YM")&amp;" meses"&amp;" "&amp;DATEDIF(TODAY(),Z4781,"MD")&amp;" dias"))))))))</f>
        <v>Contrato Encerrado</v>
      </c>
      <c r="AE4781" s="35">
        <f t="shared" si="371"/>
        <v>646</v>
      </c>
      <c r="AF4781" s="35">
        <f t="shared" si="372"/>
        <v>84</v>
      </c>
      <c r="AG4781" s="17" t="str">
        <f t="shared" si="373"/>
        <v>0 anos 2 meses 24 dias</v>
      </c>
    </row>
    <row r="4782" spans="1:33" s="61" customFormat="1" ht="11.25" customHeight="1" x14ac:dyDescent="0.2">
      <c r="A4782" s="8" t="s">
        <v>9</v>
      </c>
      <c r="B4782" s="8" t="s">
        <v>13</v>
      </c>
      <c r="C4782" s="22" t="s">
        <v>22</v>
      </c>
      <c r="D4782" s="36">
        <v>2024</v>
      </c>
      <c r="E4782" s="12" t="s">
        <v>1708</v>
      </c>
      <c r="F4782" s="8" t="s">
        <v>1709</v>
      </c>
      <c r="G4782" s="77" t="s">
        <v>14499</v>
      </c>
      <c r="H4782" s="78" t="s">
        <v>14500</v>
      </c>
      <c r="I4782" s="14" t="s">
        <v>14501</v>
      </c>
      <c r="J4782" s="74" t="s">
        <v>14943</v>
      </c>
      <c r="K4782" s="14" t="s">
        <v>29</v>
      </c>
      <c r="L4782" s="15" t="s">
        <v>81</v>
      </c>
      <c r="M4782" s="7" t="s">
        <v>82</v>
      </c>
      <c r="N4782" s="15" t="s">
        <v>14502</v>
      </c>
      <c r="O4782" s="15" t="s">
        <v>8012</v>
      </c>
      <c r="P4782" s="15" t="s">
        <v>2518</v>
      </c>
      <c r="Q4782" s="15" t="s">
        <v>2523</v>
      </c>
      <c r="R4782" s="20">
        <v>37713</v>
      </c>
      <c r="S4782" s="20">
        <v>45537</v>
      </c>
      <c r="T4782" s="20">
        <v>45929</v>
      </c>
      <c r="U4782" s="20"/>
      <c r="V4782" s="20"/>
      <c r="W4782" s="20"/>
      <c r="X4782" s="17"/>
      <c r="Y4782" s="17"/>
      <c r="Z4782" s="20"/>
      <c r="AA4782" s="18">
        <f t="shared" ca="1" si="370"/>
        <v>22</v>
      </c>
      <c r="AB4782" s="15" t="s">
        <v>7877</v>
      </c>
      <c r="AC4782" s="35" t="str">
        <f t="shared" si="374"/>
        <v>1 anos 0 meses 27 dias</v>
      </c>
      <c r="AD4782" s="35" t="str">
        <f ca="1">IF(AND(V4782="",T4782&lt;TODAY()),"Contrato Encerrado",IF(AND(V4782="",T4782&gt;TODAY()),DATEDIF(TODAY(),T4782,"Y")&amp;" anos"&amp;" "&amp;DATEDIF(TODAY(),T4782,"YM")&amp;" meses"&amp;" "&amp;DATEDIF(TODAY(),T4782,"MD")&amp;" dias",IF(AND(X4782="",V4782&lt;TODAY()),"Contrato Encerrado",IF(AND(X4782="",V4782&gt;TODAY()),DATEDIF(TODAY(),V4782,"Y")&amp;" anos"&amp;" "&amp;DATEDIF(TODAY(),V4782,"YM")&amp;" meses"&amp;" "&amp;DATEDIF(TODAY(),V4782,"MD")&amp;" dias",IF(AND(Z4782="",X4782&lt;TODAY()),"Contrato Encerrado",IF(AND(Z4782="",X4782&gt;TODAY()),DATEDIF(TODAY(),X4782,"Y")&amp;" anos"&amp;" "&amp;DATEDIF(TODAY(),X4782,"YM")&amp;" meses"&amp;" "&amp;DATEDIF(TODAY(),X4782,"MD")&amp;" dias",IF(AND(Z4782&lt;&gt;””,Z4782&lt;TODAY()),"Contrato Encerrado",IF(AND(Z4782&lt;&gt;"",Z4782&gt;TODAY()),DATEDIF(TODAY(),Z4782,"Y")&amp;" anos"&amp;" "&amp;DATEDIF(TODAY(),Z4782,"YM")&amp;" meses"&amp;" "&amp;DATEDIF(TODAY(),Z4782,"MD")&amp;" dias"))))))))</f>
        <v>Contrato Encerrado</v>
      </c>
      <c r="AE4782" s="35">
        <f t="shared" si="371"/>
        <v>392</v>
      </c>
      <c r="AF4782" s="35">
        <f t="shared" si="372"/>
        <v>338</v>
      </c>
      <c r="AG4782" s="17" t="str">
        <f t="shared" si="373"/>
        <v>0 anos 11 meses 3 dias</v>
      </c>
    </row>
    <row r="4783" spans="1:33" ht="11.25" customHeight="1" x14ac:dyDescent="0.2">
      <c r="A4783" s="8" t="s">
        <v>9</v>
      </c>
      <c r="B4783" s="8" t="s">
        <v>13</v>
      </c>
      <c r="C4783" s="22" t="s">
        <v>15</v>
      </c>
      <c r="D4783" s="37">
        <v>2024</v>
      </c>
      <c r="E4783" s="23" t="s">
        <v>157</v>
      </c>
      <c r="F4783" s="8" t="s">
        <v>158</v>
      </c>
      <c r="G4783" s="77" t="s">
        <v>12472</v>
      </c>
      <c r="H4783" s="78" t="s">
        <v>12473</v>
      </c>
      <c r="I4783" s="9" t="s">
        <v>12474</v>
      </c>
      <c r="J4783" s="14" t="s">
        <v>14943</v>
      </c>
      <c r="K4783" s="9" t="s">
        <v>29</v>
      </c>
      <c r="L4783" s="24" t="s">
        <v>81</v>
      </c>
      <c r="M4783" s="7" t="s">
        <v>82</v>
      </c>
      <c r="N4783" s="24" t="s">
        <v>4113</v>
      </c>
      <c r="O4783" s="24" t="s">
        <v>7900</v>
      </c>
      <c r="P4783" s="24" t="s">
        <v>2518</v>
      </c>
      <c r="Q4783" s="24" t="s">
        <v>4109</v>
      </c>
      <c r="R4783" s="29">
        <v>38893</v>
      </c>
      <c r="S4783" s="29">
        <v>45336</v>
      </c>
      <c r="T4783" s="29">
        <v>45657</v>
      </c>
      <c r="U4783" s="20"/>
      <c r="V4783" s="20"/>
      <c r="W4783" s="29"/>
      <c r="X4783" s="17"/>
      <c r="Y4783" s="17"/>
      <c r="Z4783" s="20"/>
      <c r="AA4783" s="18">
        <f t="shared" ca="1" si="370"/>
        <v>19</v>
      </c>
      <c r="AB4783" s="24" t="s">
        <v>7877</v>
      </c>
      <c r="AC4783" s="35" t="str">
        <f t="shared" si="374"/>
        <v>0 anos 10 meses 17 dias</v>
      </c>
      <c r="AD4783" s="35" t="str">
        <f ca="1">IF(AND(V4783="",T4783&lt;TODAY()),"Contrato Encerrado",IF(AND(V4783="",T4783&gt;TODAY()),DATEDIF(TODAY(),T4783,"Y")&amp;" anos"&amp;" "&amp;DATEDIF(TODAY(),T4783,"YM")&amp;" meses"&amp;" "&amp;DATEDIF(TODAY(),T4783,"MD")&amp;" dias",IF(AND(X4783="",V4783&lt;TODAY()),"Contrato Encerrado",IF(AND(X4783="",V4783&gt;TODAY()),DATEDIF(TODAY(),V4783,"Y")&amp;" anos"&amp;" "&amp;DATEDIF(TODAY(),V4783,"YM")&amp;" meses"&amp;" "&amp;DATEDIF(TODAY(),V4783,"MD")&amp;" dias",IF(AND(Z4783="",X4783&lt;TODAY()),"Contrato Encerrado",IF(AND(Z4783="",X4783&gt;TODAY()),DATEDIF(TODAY(),X4783,"Y")&amp;" anos"&amp;" "&amp;DATEDIF(TODAY(),X4783,"YM")&amp;" meses"&amp;" "&amp;DATEDIF(TODAY(),X4783,"MD")&amp;" dias",IF(AND(Z4783&lt;&gt;””,Z4783&lt;TODAY()),"Contrato Encerrado",IF(AND(Z4783&lt;&gt;"",Z4783&gt;TODAY()),DATEDIF(TODAY(),Z4783,"Y")&amp;" anos"&amp;" "&amp;DATEDIF(TODAY(),Z4783,"YM")&amp;" meses"&amp;" "&amp;DATEDIF(TODAY(),Z4783,"MD")&amp;" dias"))))))))</f>
        <v>Contrato Encerrado</v>
      </c>
      <c r="AE4783" s="35">
        <f t="shared" si="371"/>
        <v>321</v>
      </c>
      <c r="AF4783" s="35">
        <f t="shared" si="372"/>
        <v>409</v>
      </c>
      <c r="AG4783" s="17" t="str">
        <f t="shared" si="373"/>
        <v>1 anos 1 meses 12 dias</v>
      </c>
    </row>
    <row r="4784" spans="1:33" ht="11.25" customHeight="1" x14ac:dyDescent="0.2">
      <c r="A4784" s="8" t="s">
        <v>9</v>
      </c>
      <c r="B4784" s="10" t="s">
        <v>13</v>
      </c>
      <c r="C4784" s="11" t="s">
        <v>22</v>
      </c>
      <c r="D4784" s="36">
        <v>2022</v>
      </c>
      <c r="E4784" s="12" t="s">
        <v>1304</v>
      </c>
      <c r="F4784" s="8" t="s">
        <v>1305</v>
      </c>
      <c r="G4784" s="77" t="s">
        <v>2661</v>
      </c>
      <c r="H4784" s="78" t="s">
        <v>2662</v>
      </c>
      <c r="I4784" s="14" t="s">
        <v>2663</v>
      </c>
      <c r="J4784" s="14" t="s">
        <v>1302</v>
      </c>
      <c r="K4784" s="14" t="s">
        <v>29</v>
      </c>
      <c r="L4784" s="15" t="s">
        <v>30</v>
      </c>
      <c r="M4784" s="7" t="s">
        <v>9427</v>
      </c>
      <c r="N4784" s="15" t="s">
        <v>2098</v>
      </c>
      <c r="O4784" s="16"/>
      <c r="P4784" s="16" t="s">
        <v>2518</v>
      </c>
      <c r="Q4784" s="16" t="s">
        <v>2523</v>
      </c>
      <c r="R4784" s="31">
        <v>30355</v>
      </c>
      <c r="S4784" s="31">
        <v>44788</v>
      </c>
      <c r="T4784" s="31">
        <v>45035</v>
      </c>
      <c r="U4784" s="31"/>
      <c r="V4784" s="31"/>
      <c r="W4784" s="31"/>
      <c r="X4784" s="17"/>
      <c r="Y4784" s="17"/>
      <c r="Z4784" s="31"/>
      <c r="AA4784" s="18">
        <f t="shared" ca="1" si="370"/>
        <v>42</v>
      </c>
      <c r="AB4784" s="19" t="s">
        <v>7877</v>
      </c>
      <c r="AC4784" s="35" t="str">
        <f t="shared" si="374"/>
        <v>0 anos 8 meses 4 dias</v>
      </c>
      <c r="AD4784" s="35" t="str">
        <f ca="1">IF(AND(V4784="",T4784&lt;TODAY()),"Contrato Encerrado",IF(AND(V4784="",T4784&gt;TODAY()),DATEDIF(TODAY(),T4784,"Y")&amp;" anos"&amp;" "&amp;DATEDIF(TODAY(),T4784,"YM")&amp;" meses"&amp;" "&amp;DATEDIF(TODAY(),T4784,"MD")&amp;" dias",IF(AND(X4784="",V4784&lt;TODAY()),"Contrato Encerrado",IF(AND(X4784="",V4784&gt;TODAY()),DATEDIF(TODAY(),V4784,"Y")&amp;" anos"&amp;" "&amp;DATEDIF(TODAY(),V4784,"YM")&amp;" meses"&amp;" "&amp;DATEDIF(TODAY(),V4784,"MD")&amp;" dias",IF(AND(Z4784="",X4784&lt;TODAY()),"Contrato Encerrado",IF(AND(Z4784="",X4784&gt;TODAY()),DATEDIF(TODAY(),X4784,"Y")&amp;" anos"&amp;" "&amp;DATEDIF(TODAY(),X4784,"YM")&amp;" meses"&amp;" "&amp;DATEDIF(TODAY(),X4784,"MD")&amp;" dias",IF(AND(Z4784&lt;&gt;””,Z4784&lt;TODAY()),"Contrato Encerrado",IF(AND(Z4784&lt;&gt;"",Z4784&gt;TODAY()),DATEDIF(TODAY(),Z4784,"Y")&amp;" anos"&amp;" "&amp;DATEDIF(TODAY(),Z4784,"YM")&amp;" meses"&amp;" "&amp;DATEDIF(TODAY(),Z4784,"MD")&amp;" dias"))))))))</f>
        <v>Contrato Encerrado</v>
      </c>
      <c r="AE4784" s="35">
        <f t="shared" si="371"/>
        <v>247</v>
      </c>
      <c r="AF4784" s="35">
        <f t="shared" si="372"/>
        <v>483</v>
      </c>
      <c r="AG4784" s="17" t="str">
        <f t="shared" si="373"/>
        <v>1 anos 3 meses 27 dias</v>
      </c>
    </row>
    <row r="4785" spans="1:33" ht="11.25" customHeight="1" x14ac:dyDescent="0.2">
      <c r="A4785" s="8" t="s">
        <v>9</v>
      </c>
      <c r="B4785" s="10" t="s">
        <v>13</v>
      </c>
      <c r="C4785" s="11" t="s">
        <v>22</v>
      </c>
      <c r="D4785" s="36">
        <v>2022</v>
      </c>
      <c r="E4785" s="12" t="s">
        <v>27</v>
      </c>
      <c r="F4785" s="8" t="s">
        <v>28</v>
      </c>
      <c r="G4785" s="77" t="s">
        <v>70</v>
      </c>
      <c r="H4785" s="78" t="s">
        <v>71</v>
      </c>
      <c r="I4785" s="14" t="s">
        <v>72</v>
      </c>
      <c r="J4785" s="14" t="s">
        <v>1302</v>
      </c>
      <c r="K4785" s="14" t="s">
        <v>29</v>
      </c>
      <c r="L4785" s="15" t="s">
        <v>30</v>
      </c>
      <c r="M4785" s="7" t="s">
        <v>9427</v>
      </c>
      <c r="N4785" s="16" t="s">
        <v>2117</v>
      </c>
      <c r="O4785" s="16"/>
      <c r="P4785" s="16" t="s">
        <v>2517</v>
      </c>
      <c r="Q4785" s="16" t="s">
        <v>2522</v>
      </c>
      <c r="R4785" s="31">
        <v>37221</v>
      </c>
      <c r="S4785" s="31">
        <v>44287</v>
      </c>
      <c r="T4785" s="31">
        <v>44939</v>
      </c>
      <c r="U4785" s="31"/>
      <c r="V4785" s="31"/>
      <c r="W4785" s="31"/>
      <c r="X4785" s="17"/>
      <c r="Y4785" s="17"/>
      <c r="Z4785" s="31"/>
      <c r="AA4785" s="18">
        <f t="shared" ca="1" si="370"/>
        <v>23</v>
      </c>
      <c r="AB4785" s="19" t="s">
        <v>7877</v>
      </c>
      <c r="AC4785" s="35" t="str">
        <f t="shared" si="374"/>
        <v>1 anos 9 meses 12 dias</v>
      </c>
      <c r="AD4785" s="35" t="str">
        <f ca="1">IF(AND(V4785="",T4785&lt;TODAY()),"Contrato Encerrado",IF(AND(V4785="",T4785&gt;TODAY()),DATEDIF(TODAY(),T4785,"Y")&amp;" anos"&amp;" "&amp;DATEDIF(TODAY(),T4785,"YM")&amp;" meses"&amp;" "&amp;DATEDIF(TODAY(),T4785,"MD")&amp;" dias",IF(AND(X4785="",V4785&lt;TODAY()),"Contrato Encerrado",IF(AND(X4785="",V4785&gt;TODAY()),DATEDIF(TODAY(),V4785,"Y")&amp;" anos"&amp;" "&amp;DATEDIF(TODAY(),V4785,"YM")&amp;" meses"&amp;" "&amp;DATEDIF(TODAY(),V4785,"MD")&amp;" dias",IF(AND(Z4785="",X4785&lt;TODAY()),"Contrato Encerrado",IF(AND(Z4785="",X4785&gt;TODAY()),DATEDIF(TODAY(),X4785,"Y")&amp;" anos"&amp;" "&amp;DATEDIF(TODAY(),X4785,"YM")&amp;" meses"&amp;" "&amp;DATEDIF(TODAY(),X4785,"MD")&amp;" dias",IF(AND(Z4785&lt;&gt;””,Z4785&lt;TODAY()),"Contrato Encerrado",IF(AND(Z4785&lt;&gt;"",Z4785&gt;TODAY()),DATEDIF(TODAY(),Z4785,"Y")&amp;" anos"&amp;" "&amp;DATEDIF(TODAY(),Z4785,"YM")&amp;" meses"&amp;" "&amp;DATEDIF(TODAY(),Z4785,"MD")&amp;" dias"))))))))</f>
        <v>Contrato Encerrado</v>
      </c>
      <c r="AE4785" s="35">
        <f t="shared" si="371"/>
        <v>652</v>
      </c>
      <c r="AF4785" s="35">
        <f t="shared" si="372"/>
        <v>78</v>
      </c>
      <c r="AG4785" s="17" t="str">
        <f t="shared" si="373"/>
        <v>0 anos 2 meses 18 dias</v>
      </c>
    </row>
    <row r="4786" spans="1:33" ht="11.25" customHeight="1" x14ac:dyDescent="0.2">
      <c r="A4786" s="8" t="s">
        <v>9</v>
      </c>
      <c r="B4786" s="8" t="s">
        <v>13</v>
      </c>
      <c r="C4786" s="22" t="s">
        <v>15</v>
      </c>
      <c r="D4786" s="37">
        <v>2024</v>
      </c>
      <c r="E4786" s="23" t="s">
        <v>157</v>
      </c>
      <c r="F4786" s="8" t="s">
        <v>158</v>
      </c>
      <c r="G4786" s="77" t="s">
        <v>12475</v>
      </c>
      <c r="H4786" s="78" t="s">
        <v>12476</v>
      </c>
      <c r="I4786" s="9" t="s">
        <v>12477</v>
      </c>
      <c r="J4786" s="14" t="s">
        <v>1302</v>
      </c>
      <c r="K4786" s="9" t="s">
        <v>29</v>
      </c>
      <c r="L4786" s="24" t="s">
        <v>30</v>
      </c>
      <c r="M4786" s="7" t="s">
        <v>9427</v>
      </c>
      <c r="N4786" s="24" t="s">
        <v>11918</v>
      </c>
      <c r="O4786" s="24" t="s">
        <v>7901</v>
      </c>
      <c r="P4786" s="24" t="s">
        <v>2518</v>
      </c>
      <c r="Q4786" s="24" t="s">
        <v>4109</v>
      </c>
      <c r="R4786" s="29">
        <v>35825</v>
      </c>
      <c r="S4786" s="29">
        <v>45323</v>
      </c>
      <c r="T4786" s="29">
        <v>45691</v>
      </c>
      <c r="U4786" s="29">
        <v>45726</v>
      </c>
      <c r="V4786" s="29">
        <v>45777</v>
      </c>
      <c r="W4786" s="29"/>
      <c r="X4786" s="17"/>
      <c r="Y4786" s="17"/>
      <c r="Z4786" s="29"/>
      <c r="AA4786" s="18">
        <f t="shared" ca="1" si="370"/>
        <v>27</v>
      </c>
      <c r="AB4786" s="18" t="s">
        <v>7877</v>
      </c>
      <c r="AC4786" s="35" t="str">
        <f t="shared" si="374"/>
        <v>1 anos 1 meses 25 dias</v>
      </c>
      <c r="AD4786" s="35" t="str">
        <f ca="1">IF(AND(V4786="",T4786&lt;TODAY()),"Contrato Encerrado",IF(AND(V4786="",T4786&gt;TODAY()),DATEDIF(TODAY(),T4786,"Y")&amp;" anos"&amp;" "&amp;DATEDIF(TODAY(),T4786,"YM")&amp;" meses"&amp;" "&amp;DATEDIF(TODAY(),T4786,"MD")&amp;" dias",IF(AND(X4786="",V4786&lt;TODAY()),"Contrato Encerrado",IF(AND(X4786="",V4786&gt;TODAY()),DATEDIF(TODAY(),V4786,"Y")&amp;" anos"&amp;" "&amp;DATEDIF(TODAY(),V4786,"YM")&amp;" meses"&amp;" "&amp;DATEDIF(TODAY(),V4786,"MD")&amp;" dias",IF(AND(Z4786="",X4786&lt;TODAY()),"Contrato Encerrado",IF(AND(Z4786="",X4786&gt;TODAY()),DATEDIF(TODAY(),X4786,"Y")&amp;" anos"&amp;" "&amp;DATEDIF(TODAY(),X4786,"YM")&amp;" meses"&amp;" "&amp;DATEDIF(TODAY(),X4786,"MD")&amp;" dias",IF(AND(Z4786&lt;&gt;””,Z4786&lt;TODAY()),"Contrato Encerrado",IF(AND(Z4786&lt;&gt;"",Z4786&gt;TODAY()),DATEDIF(TODAY(),Z4786,"Y")&amp;" anos"&amp;" "&amp;DATEDIF(TODAY(),Z4786,"YM")&amp;" meses"&amp;" "&amp;DATEDIF(TODAY(),Z4786,"MD")&amp;" dias"))))))))</f>
        <v>Contrato Encerrado</v>
      </c>
      <c r="AE4786" s="35">
        <f t="shared" si="371"/>
        <v>419</v>
      </c>
      <c r="AF4786" s="35">
        <f t="shared" si="372"/>
        <v>311</v>
      </c>
      <c r="AG4786" s="17" t="str">
        <f t="shared" si="373"/>
        <v>0 anos 10 meses 6 dias</v>
      </c>
    </row>
    <row r="4787" spans="1:33" ht="11.25" customHeight="1" x14ac:dyDescent="0.2">
      <c r="A4787" s="8" t="s">
        <v>9</v>
      </c>
      <c r="B4787" s="8" t="s">
        <v>13</v>
      </c>
      <c r="C4787" s="22" t="s">
        <v>24</v>
      </c>
      <c r="D4787" s="37">
        <v>2023</v>
      </c>
      <c r="E4787" s="12" t="s">
        <v>79</v>
      </c>
      <c r="F4787" s="8" t="s">
        <v>16533</v>
      </c>
      <c r="G4787" s="77" t="s">
        <v>10578</v>
      </c>
      <c r="H4787" s="78" t="s">
        <v>10579</v>
      </c>
      <c r="I4787" s="14" t="s">
        <v>10580</v>
      </c>
      <c r="J4787" s="74" t="s">
        <v>14943</v>
      </c>
      <c r="K4787" s="14" t="s">
        <v>29</v>
      </c>
      <c r="L4787" s="15" t="s">
        <v>81</v>
      </c>
      <c r="M4787" s="7" t="s">
        <v>82</v>
      </c>
      <c r="N4787" s="15" t="s">
        <v>4113</v>
      </c>
      <c r="O4787" s="15" t="s">
        <v>7888</v>
      </c>
      <c r="P4787" s="15" t="s">
        <v>2518</v>
      </c>
      <c r="Q4787" s="15" t="s">
        <v>2523</v>
      </c>
      <c r="R4787" s="30">
        <v>39107</v>
      </c>
      <c r="S4787" s="30">
        <v>45236</v>
      </c>
      <c r="T4787" s="31">
        <v>45657</v>
      </c>
      <c r="U4787" s="20">
        <v>45691</v>
      </c>
      <c r="V4787" s="20">
        <v>45923</v>
      </c>
      <c r="W4787" s="30"/>
      <c r="X4787" s="17"/>
      <c r="Y4787" s="17"/>
      <c r="Z4787" s="20"/>
      <c r="AA4787" s="18">
        <f t="shared" ref="AA4787:AA4850" ca="1" si="375">DATEDIF(R4787,TODAY(),"Y")</f>
        <v>18</v>
      </c>
      <c r="AB4787" s="15" t="s">
        <v>7877</v>
      </c>
      <c r="AC4787" s="35" t="str">
        <f t="shared" si="374"/>
        <v>1 anos 9 meses 14 dias</v>
      </c>
      <c r="AD4787" s="35" t="str">
        <f ca="1">IF(AND(V4787="",T4787&lt;TODAY()),"Contrato Encerrado",IF(AND(V4787="",T4787&gt;TODAY()),DATEDIF(TODAY(),T4787,"Y")&amp;" anos"&amp;" "&amp;DATEDIF(TODAY(),T4787,"YM")&amp;" meses"&amp;" "&amp;DATEDIF(TODAY(),T4787,"MD")&amp;" dias",IF(AND(X4787="",V4787&lt;TODAY()),"Contrato Encerrado",IF(AND(X4787="",V4787&gt;TODAY()),DATEDIF(TODAY(),V4787,"Y")&amp;" anos"&amp;" "&amp;DATEDIF(TODAY(),V4787,"YM")&amp;" meses"&amp;" "&amp;DATEDIF(TODAY(),V4787,"MD")&amp;" dias",IF(AND(Z4787="",X4787&lt;TODAY()),"Contrato Encerrado",IF(AND(Z4787="",X4787&gt;TODAY()),DATEDIF(TODAY(),X4787,"Y")&amp;" anos"&amp;" "&amp;DATEDIF(TODAY(),X4787,"YM")&amp;" meses"&amp;" "&amp;DATEDIF(TODAY(),X4787,"MD")&amp;" dias",IF(AND(Z4787&lt;&gt;””,Z4787&lt;TODAY()),"Contrato Encerrado",IF(AND(Z4787&lt;&gt;"",Z4787&gt;TODAY()),DATEDIF(TODAY(),Z4787,"Y")&amp;" anos"&amp;" "&amp;DATEDIF(TODAY(),Z4787,"YM")&amp;" meses"&amp;" "&amp;DATEDIF(TODAY(),Z4787,"MD")&amp;" dias"))))))))</f>
        <v>Contrato Encerrado</v>
      </c>
      <c r="AE4787" s="35">
        <f t="shared" ref="AE4787:AE4850" si="376">SUM((T4787-S4787)+(V4787-U4787)+(X4787-W4787)+(Z4787-Y4787))</f>
        <v>653</v>
      </c>
      <c r="AF4787" s="35">
        <f t="shared" ref="AF4787:AF4850" si="377">730-AE4787</f>
        <v>77</v>
      </c>
      <c r="AG4787" s="17" t="str">
        <f t="shared" ref="AG4787:AG4850" si="378">IF(AF4787&gt;0,DATEDIF(0,AF4787,"Y")&amp; " anos"&amp; " "&amp;DATEDIF(0,AF4787,"YM")&amp; " meses"&amp; " "&amp;DATEDIF(0,AF4787,"MD")&amp; " dias","ESTÁGIO COMPLETOU 2 ANOS")</f>
        <v>0 anos 2 meses 17 dias</v>
      </c>
    </row>
    <row r="4788" spans="1:33" ht="11.25" customHeight="1" x14ac:dyDescent="0.2">
      <c r="A4788" s="8" t="s">
        <v>9</v>
      </c>
      <c r="B4788" s="8" t="s">
        <v>13</v>
      </c>
      <c r="C4788" s="22" t="s">
        <v>25</v>
      </c>
      <c r="D4788" s="37">
        <v>2024</v>
      </c>
      <c r="E4788" s="12" t="s">
        <v>307</v>
      </c>
      <c r="F4788" s="8" t="s">
        <v>308</v>
      </c>
      <c r="G4788" s="77" t="s">
        <v>15128</v>
      </c>
      <c r="H4788" s="78" t="s">
        <v>15129</v>
      </c>
      <c r="I4788" s="14" t="s">
        <v>15009</v>
      </c>
      <c r="J4788" s="14" t="s">
        <v>10</v>
      </c>
      <c r="K4788" s="14" t="s">
        <v>29</v>
      </c>
      <c r="L4788" s="15" t="s">
        <v>30</v>
      </c>
      <c r="M4788" s="7" t="s">
        <v>9427</v>
      </c>
      <c r="N4788" s="15" t="s">
        <v>2116</v>
      </c>
      <c r="O4788" s="15" t="s">
        <v>7897</v>
      </c>
      <c r="P4788" s="15" t="s">
        <v>2518</v>
      </c>
      <c r="Q4788" s="15" t="s">
        <v>2523</v>
      </c>
      <c r="R4788" s="20">
        <v>32707</v>
      </c>
      <c r="S4788" s="20">
        <v>45627</v>
      </c>
      <c r="T4788" s="15" t="s">
        <v>14952</v>
      </c>
      <c r="U4788" s="15"/>
      <c r="V4788" s="15"/>
      <c r="W4788" s="15"/>
      <c r="X4788" s="17"/>
      <c r="Y4788" s="17"/>
      <c r="Z4788" s="15"/>
      <c r="AA4788" s="18">
        <f t="shared" ca="1" si="375"/>
        <v>36</v>
      </c>
      <c r="AB4788" s="20" t="s">
        <v>7877</v>
      </c>
      <c r="AC4788" s="35" t="str">
        <f t="shared" si="374"/>
        <v>0 anos 11 meses 29 dias</v>
      </c>
      <c r="AD4788" s="35" t="str">
        <f ca="1">IF(AND(V4788="",T4788&lt;TODAY()),"Contrato Encerrado",IF(AND(V4788="",T4788&gt;TODAY()),DATEDIF(TODAY(),T4788,"Y")&amp;" anos"&amp;" "&amp;DATEDIF(TODAY(),T4788,"YM")&amp;" meses"&amp;" "&amp;DATEDIF(TODAY(),T4788,"MD")&amp;" dias",IF(AND(X4788="",V4788&lt;TODAY()),"Contrato Encerrado",IF(AND(X4788="",V4788&gt;TODAY()),DATEDIF(TODAY(),V4788,"Y")&amp;" anos"&amp;" "&amp;DATEDIF(TODAY(),V4788,"YM")&amp;" meses"&amp;" "&amp;DATEDIF(TODAY(),V4788,"MD")&amp;" dias",IF(AND(Z4788="",X4788&lt;TODAY()),"Contrato Encerrado",IF(AND(Z4788="",X4788&gt;TODAY()),DATEDIF(TODAY(),X4788,"Y")&amp;" anos"&amp;" "&amp;DATEDIF(TODAY(),X4788,"YM")&amp;" meses"&amp;" "&amp;DATEDIF(TODAY(),X4788,"MD")&amp;" dias",IF(AND(Z4788&lt;&gt;””,Z4788&lt;TODAY()),"Contrato Encerrado",IF(AND(Z4788&lt;&gt;"",Z4788&gt;TODAY()),DATEDIF(TODAY(),Z4788,"Y")&amp;" anos"&amp;" "&amp;DATEDIF(TODAY(),Z4788,"YM")&amp;" meses"&amp;" "&amp;DATEDIF(TODAY(),Z4788,"MD")&amp;" dias"))))))))</f>
        <v>0 anos 1 meses 23 dias</v>
      </c>
      <c r="AE4788" s="35">
        <f t="shared" si="376"/>
        <v>364</v>
      </c>
      <c r="AF4788" s="35">
        <f t="shared" si="377"/>
        <v>366</v>
      </c>
      <c r="AG4788" s="17" t="str">
        <f t="shared" si="378"/>
        <v>0 anos 11 meses 31 dias</v>
      </c>
    </row>
    <row r="4789" spans="1:33" ht="11.25" customHeight="1" x14ac:dyDescent="0.2">
      <c r="A4789" s="8" t="s">
        <v>9</v>
      </c>
      <c r="B4789" s="10" t="s">
        <v>13</v>
      </c>
      <c r="C4789" s="11" t="s">
        <v>22</v>
      </c>
      <c r="D4789" s="36">
        <v>2022</v>
      </c>
      <c r="E4789" s="12" t="s">
        <v>1708</v>
      </c>
      <c r="F4789" s="8" t="s">
        <v>1709</v>
      </c>
      <c r="G4789" s="77" t="s">
        <v>5630</v>
      </c>
      <c r="H4789" s="78" t="s">
        <v>5631</v>
      </c>
      <c r="I4789" s="14" t="s">
        <v>5632</v>
      </c>
      <c r="J4789" s="14" t="s">
        <v>14943</v>
      </c>
      <c r="K4789" s="14" t="s">
        <v>29</v>
      </c>
      <c r="L4789" s="15" t="s">
        <v>81</v>
      </c>
      <c r="M4789" s="7" t="s">
        <v>82</v>
      </c>
      <c r="N4789" s="16" t="s">
        <v>5633</v>
      </c>
      <c r="O4789" s="16"/>
      <c r="P4789" s="16" t="s">
        <v>2518</v>
      </c>
      <c r="Q4789" s="16" t="s">
        <v>2523</v>
      </c>
      <c r="R4789" s="31">
        <v>35321</v>
      </c>
      <c r="S4789" s="31">
        <v>44795</v>
      </c>
      <c r="T4789" s="31">
        <v>45120</v>
      </c>
      <c r="U4789" s="31"/>
      <c r="V4789" s="31"/>
      <c r="W4789" s="31"/>
      <c r="X4789" s="17"/>
      <c r="Y4789" s="17"/>
      <c r="Z4789" s="31"/>
      <c r="AA4789" s="18">
        <f t="shared" ca="1" si="375"/>
        <v>29</v>
      </c>
      <c r="AB4789" s="19" t="s">
        <v>7878</v>
      </c>
      <c r="AC4789" s="35" t="str">
        <f t="shared" si="374"/>
        <v>0 anos 10 meses 21 dias</v>
      </c>
      <c r="AD4789" s="35" t="str">
        <f ca="1">IF(AND(V4789="",T4789&lt;TODAY()),"Contrato Encerrado",IF(AND(V4789="",T4789&gt;TODAY()),DATEDIF(TODAY(),T4789,"Y")&amp;" anos"&amp;" "&amp;DATEDIF(TODAY(),T4789,"YM")&amp;" meses"&amp;" "&amp;DATEDIF(TODAY(),T4789,"MD")&amp;" dias",IF(AND(X4789="",V4789&lt;TODAY()),"Contrato Encerrado",IF(AND(X4789="",V4789&gt;TODAY()),DATEDIF(TODAY(),V4789,"Y")&amp;" anos"&amp;" "&amp;DATEDIF(TODAY(),V4789,"YM")&amp;" meses"&amp;" "&amp;DATEDIF(TODAY(),V4789,"MD")&amp;" dias",IF(AND(Z4789="",X4789&lt;TODAY()),"Contrato Encerrado",IF(AND(Z4789="",X4789&gt;TODAY()),DATEDIF(TODAY(),X4789,"Y")&amp;" anos"&amp;" "&amp;DATEDIF(TODAY(),X4789,"YM")&amp;" meses"&amp;" "&amp;DATEDIF(TODAY(),X4789,"MD")&amp;" dias",IF(AND(Z4789&lt;&gt;””,Z4789&lt;TODAY()),"Contrato Encerrado",IF(AND(Z4789&lt;&gt;"",Z4789&gt;TODAY()),DATEDIF(TODAY(),Z4789,"Y")&amp;" anos"&amp;" "&amp;DATEDIF(TODAY(),Z4789,"YM")&amp;" meses"&amp;" "&amp;DATEDIF(TODAY(),Z4789,"MD")&amp;" dias"))))))))</f>
        <v>Contrato Encerrado</v>
      </c>
      <c r="AE4789" s="35">
        <f t="shared" si="376"/>
        <v>325</v>
      </c>
      <c r="AF4789" s="35">
        <f t="shared" si="377"/>
        <v>405</v>
      </c>
      <c r="AG4789" s="17" t="str">
        <f t="shared" si="378"/>
        <v>1 anos 1 meses 8 dias</v>
      </c>
    </row>
    <row r="4790" spans="1:33" ht="11.25" customHeight="1" x14ac:dyDescent="0.2">
      <c r="A4790" s="8" t="s">
        <v>9</v>
      </c>
      <c r="B4790" s="8" t="s">
        <v>13</v>
      </c>
      <c r="C4790" s="22" t="s">
        <v>11</v>
      </c>
      <c r="D4790" s="37">
        <v>2024</v>
      </c>
      <c r="E4790" s="12" t="s">
        <v>157</v>
      </c>
      <c r="F4790" s="8" t="s">
        <v>158</v>
      </c>
      <c r="G4790" s="77" t="s">
        <v>11773</v>
      </c>
      <c r="H4790" s="78" t="s">
        <v>11774</v>
      </c>
      <c r="I4790" s="14" t="s">
        <v>11775</v>
      </c>
      <c r="J4790" s="14" t="s">
        <v>14943</v>
      </c>
      <c r="K4790" s="14" t="s">
        <v>29</v>
      </c>
      <c r="L4790" s="15" t="s">
        <v>81</v>
      </c>
      <c r="M4790" s="7" t="s">
        <v>82</v>
      </c>
      <c r="N4790" s="15" t="s">
        <v>4113</v>
      </c>
      <c r="O4790" s="15" t="s">
        <v>8078</v>
      </c>
      <c r="P4790" s="15" t="s">
        <v>2518</v>
      </c>
      <c r="Q4790" s="15" t="s">
        <v>4109</v>
      </c>
      <c r="R4790" s="20">
        <v>39003</v>
      </c>
      <c r="S4790" s="20">
        <v>45295</v>
      </c>
      <c r="T4790" s="31">
        <v>45657</v>
      </c>
      <c r="U4790" s="20"/>
      <c r="V4790" s="20"/>
      <c r="W4790" s="20"/>
      <c r="X4790" s="17"/>
      <c r="Y4790" s="17"/>
      <c r="Z4790" s="20"/>
      <c r="AA4790" s="18">
        <f t="shared" ca="1" si="375"/>
        <v>18</v>
      </c>
      <c r="AB4790" s="15" t="s">
        <v>7877</v>
      </c>
      <c r="AC4790" s="35" t="str">
        <f t="shared" si="374"/>
        <v>0 anos 11 meses 27 dias</v>
      </c>
      <c r="AD4790" s="35" t="str">
        <f ca="1">IF(AND(V4790="",T4790&lt;TODAY()),"Contrato Encerrado",IF(AND(V4790="",T4790&gt;TODAY()),DATEDIF(TODAY(),T4790,"Y")&amp;" anos"&amp;" "&amp;DATEDIF(TODAY(),T4790,"YM")&amp;" meses"&amp;" "&amp;DATEDIF(TODAY(),T4790,"MD")&amp;" dias",IF(AND(X4790="",V4790&lt;TODAY()),"Contrato Encerrado",IF(AND(X4790="",V4790&gt;TODAY()),DATEDIF(TODAY(),V4790,"Y")&amp;" anos"&amp;" "&amp;DATEDIF(TODAY(),V4790,"YM")&amp;" meses"&amp;" "&amp;DATEDIF(TODAY(),V4790,"MD")&amp;" dias",IF(AND(Z4790="",X4790&lt;TODAY()),"Contrato Encerrado",IF(AND(Z4790="",X4790&gt;TODAY()),DATEDIF(TODAY(),X4790,"Y")&amp;" anos"&amp;" "&amp;DATEDIF(TODAY(),X4790,"YM")&amp;" meses"&amp;" "&amp;DATEDIF(TODAY(),X4790,"MD")&amp;" dias",IF(AND(Z4790&lt;&gt;””,Z4790&lt;TODAY()),"Contrato Encerrado",IF(AND(Z4790&lt;&gt;"",Z4790&gt;TODAY()),DATEDIF(TODAY(),Z4790,"Y")&amp;" anos"&amp;" "&amp;DATEDIF(TODAY(),Z4790,"YM")&amp;" meses"&amp;" "&amp;DATEDIF(TODAY(),Z4790,"MD")&amp;" dias"))))))))</f>
        <v>Contrato Encerrado</v>
      </c>
      <c r="AE4790" s="35">
        <f t="shared" si="376"/>
        <v>362</v>
      </c>
      <c r="AF4790" s="35">
        <f t="shared" si="377"/>
        <v>368</v>
      </c>
      <c r="AG4790" s="17" t="str">
        <f t="shared" si="378"/>
        <v>1 anos 0 meses 2 dias</v>
      </c>
    </row>
    <row r="4791" spans="1:33" ht="11.25" customHeight="1" x14ac:dyDescent="0.2">
      <c r="A4791" s="8" t="s">
        <v>9</v>
      </c>
      <c r="B4791" s="8" t="s">
        <v>13</v>
      </c>
      <c r="C4791" s="22" t="s">
        <v>23</v>
      </c>
      <c r="D4791" s="37">
        <v>2024</v>
      </c>
      <c r="E4791" s="12" t="s">
        <v>1111</v>
      </c>
      <c r="F4791" s="8" t="s">
        <v>1112</v>
      </c>
      <c r="G4791" s="77" t="s">
        <v>14716</v>
      </c>
      <c r="H4791" s="78" t="s">
        <v>14717</v>
      </c>
      <c r="I4791" s="14" t="s">
        <v>14718</v>
      </c>
      <c r="J4791" s="74" t="s">
        <v>1302</v>
      </c>
      <c r="K4791" s="14" t="s">
        <v>29</v>
      </c>
      <c r="L4791" s="15" t="s">
        <v>30</v>
      </c>
      <c r="M4791" s="7" t="s">
        <v>9427</v>
      </c>
      <c r="N4791" s="15" t="s">
        <v>2120</v>
      </c>
      <c r="O4791" s="15" t="s">
        <v>7896</v>
      </c>
      <c r="P4791" s="15" t="s">
        <v>2518</v>
      </c>
      <c r="Q4791" s="15" t="s">
        <v>2523</v>
      </c>
      <c r="R4791" s="20">
        <v>28124</v>
      </c>
      <c r="S4791" s="20">
        <v>45579</v>
      </c>
      <c r="T4791" s="20">
        <v>45923</v>
      </c>
      <c r="U4791" s="70"/>
      <c r="V4791" s="70"/>
      <c r="W4791" s="115"/>
      <c r="X4791" s="17"/>
      <c r="Y4791" s="17"/>
      <c r="Z4791" s="70"/>
      <c r="AA4791" s="18">
        <f t="shared" ca="1" si="375"/>
        <v>48</v>
      </c>
      <c r="AB4791" s="35" t="s">
        <v>7878</v>
      </c>
      <c r="AC4791" s="35" t="str">
        <f t="shared" si="374"/>
        <v>0 anos 11 meses 9 dias</v>
      </c>
      <c r="AD4791" s="35" t="str">
        <f ca="1">IF(AND(V4791="",T4791&lt;TODAY()),"Contrato Encerrado",IF(AND(V4791="",T4791&gt;TODAY()),DATEDIF(TODAY(),T4791,"Y")&amp;" anos"&amp;" "&amp;DATEDIF(TODAY(),T4791,"YM")&amp;" meses"&amp;" "&amp;DATEDIF(TODAY(),T4791,"MD")&amp;" dias",IF(AND(X4791="",V4791&lt;TODAY()),"Contrato Encerrado",IF(AND(X4791="",V4791&gt;TODAY()),DATEDIF(TODAY(),V4791,"Y")&amp;" anos"&amp;" "&amp;DATEDIF(TODAY(),V4791,"YM")&amp;" meses"&amp;" "&amp;DATEDIF(TODAY(),V4791,"MD")&amp;" dias",IF(AND(Z4791="",X4791&lt;TODAY()),"Contrato Encerrado",IF(AND(Z4791="",X4791&gt;TODAY()),DATEDIF(TODAY(),X4791,"Y")&amp;" anos"&amp;" "&amp;DATEDIF(TODAY(),X4791,"YM")&amp;" meses"&amp;" "&amp;DATEDIF(TODAY(),X4791,"MD")&amp;" dias",IF(AND(Z4791&lt;&gt;””,Z4791&lt;TODAY()),"Contrato Encerrado",IF(AND(Z4791&lt;&gt;"",Z4791&gt;TODAY()),DATEDIF(TODAY(),Z4791,"Y")&amp;" anos"&amp;" "&amp;DATEDIF(TODAY(),Z4791,"YM")&amp;" meses"&amp;" "&amp;DATEDIF(TODAY(),Z4791,"MD")&amp;" dias"))))))))</f>
        <v>Contrato Encerrado</v>
      </c>
      <c r="AE4791" s="35">
        <f t="shared" si="376"/>
        <v>344</v>
      </c>
      <c r="AF4791" s="35">
        <f t="shared" si="377"/>
        <v>386</v>
      </c>
      <c r="AG4791" s="17" t="str">
        <f t="shared" si="378"/>
        <v>1 anos 0 meses 20 dias</v>
      </c>
    </row>
    <row r="4792" spans="1:33" ht="11.25" customHeight="1" x14ac:dyDescent="0.2">
      <c r="A4792" s="10" t="s">
        <v>9</v>
      </c>
      <c r="B4792" s="10" t="s">
        <v>13</v>
      </c>
      <c r="C4792" s="11" t="s">
        <v>19</v>
      </c>
      <c r="D4792" s="36">
        <v>2021</v>
      </c>
      <c r="E4792" s="13" t="s">
        <v>307</v>
      </c>
      <c r="F4792" s="10" t="s">
        <v>308</v>
      </c>
      <c r="G4792" s="83" t="s">
        <v>725</v>
      </c>
      <c r="H4792" s="84" t="s">
        <v>726</v>
      </c>
      <c r="I4792" s="13" t="s">
        <v>727</v>
      </c>
      <c r="J4792" s="14" t="s">
        <v>1302</v>
      </c>
      <c r="K4792" s="13" t="s">
        <v>29</v>
      </c>
      <c r="L4792" s="25" t="s">
        <v>30</v>
      </c>
      <c r="M4792" s="7" t="s">
        <v>9427</v>
      </c>
      <c r="N4792" s="26" t="s">
        <v>2117</v>
      </c>
      <c r="O4792" s="26"/>
      <c r="P4792" s="26" t="s">
        <v>2517</v>
      </c>
      <c r="Q4792" s="26" t="s">
        <v>2522</v>
      </c>
      <c r="R4792" s="31">
        <v>35298</v>
      </c>
      <c r="S4792" s="31">
        <v>44342</v>
      </c>
      <c r="T4792" s="111">
        <v>44595</v>
      </c>
      <c r="U4792" s="31"/>
      <c r="V4792" s="31"/>
      <c r="W4792" s="31"/>
      <c r="X4792" s="17"/>
      <c r="Y4792" s="17"/>
      <c r="Z4792" s="31"/>
      <c r="AA4792" s="18">
        <f t="shared" ca="1" si="375"/>
        <v>29</v>
      </c>
      <c r="AB4792" s="19" t="s">
        <v>7877</v>
      </c>
      <c r="AC4792" s="35" t="str">
        <f t="shared" si="374"/>
        <v>0 anos 8 meses 8 dias</v>
      </c>
      <c r="AD4792" s="35" t="str">
        <f ca="1">IF(AND(V4792="",T4792&lt;TODAY()),"Contrato Encerrado",IF(AND(V4792="",T4792&gt;TODAY()),DATEDIF(TODAY(),T4792,"Y")&amp;" anos"&amp;" "&amp;DATEDIF(TODAY(),T4792,"YM")&amp;" meses"&amp;" "&amp;DATEDIF(TODAY(),T4792,"MD")&amp;" dias",IF(AND(X4792="",V4792&lt;TODAY()),"Contrato Encerrado",IF(AND(X4792="",V4792&gt;TODAY()),DATEDIF(TODAY(),V4792,"Y")&amp;" anos"&amp;" "&amp;DATEDIF(TODAY(),V4792,"YM")&amp;" meses"&amp;" "&amp;DATEDIF(TODAY(),V4792,"MD")&amp;" dias",IF(AND(Z4792="",X4792&lt;TODAY()),"Contrato Encerrado",IF(AND(Z4792="",X4792&gt;TODAY()),DATEDIF(TODAY(),X4792,"Y")&amp;" anos"&amp;" "&amp;DATEDIF(TODAY(),X4792,"YM")&amp;" meses"&amp;" "&amp;DATEDIF(TODAY(),X4792,"MD")&amp;" dias",IF(AND(Z4792&lt;&gt;””,Z4792&lt;TODAY()),"Contrato Encerrado",IF(AND(Z4792&lt;&gt;"",Z4792&gt;TODAY()),DATEDIF(TODAY(),Z4792,"Y")&amp;" anos"&amp;" "&amp;DATEDIF(TODAY(),Z4792,"YM")&amp;" meses"&amp;" "&amp;DATEDIF(TODAY(),Z4792,"MD")&amp;" dias"))))))))</f>
        <v>Contrato Encerrado</v>
      </c>
      <c r="AE4792" s="35">
        <f t="shared" si="376"/>
        <v>253</v>
      </c>
      <c r="AF4792" s="35">
        <f t="shared" si="377"/>
        <v>477</v>
      </c>
      <c r="AG4792" s="17" t="str">
        <f t="shared" si="378"/>
        <v>1 anos 3 meses 21 dias</v>
      </c>
    </row>
    <row r="4793" spans="1:33" ht="11.25" customHeight="1" x14ac:dyDescent="0.2">
      <c r="A4793" s="8" t="s">
        <v>9</v>
      </c>
      <c r="B4793" s="10" t="s">
        <v>13</v>
      </c>
      <c r="C4793" s="11" t="s">
        <v>22</v>
      </c>
      <c r="D4793" s="36">
        <v>2022</v>
      </c>
      <c r="E4793" s="12" t="s">
        <v>1708</v>
      </c>
      <c r="F4793" s="8" t="s">
        <v>1709</v>
      </c>
      <c r="G4793" s="77" t="s">
        <v>3110</v>
      </c>
      <c r="H4793" s="78" t="s">
        <v>3111</v>
      </c>
      <c r="I4793" s="14" t="s">
        <v>3112</v>
      </c>
      <c r="J4793" s="14" t="s">
        <v>1302</v>
      </c>
      <c r="K4793" s="14" t="s">
        <v>29</v>
      </c>
      <c r="L4793" s="15" t="s">
        <v>30</v>
      </c>
      <c r="M4793" s="7" t="s">
        <v>9427</v>
      </c>
      <c r="N4793" s="16" t="s">
        <v>3206</v>
      </c>
      <c r="O4793" s="16"/>
      <c r="P4793" s="16" t="s">
        <v>2518</v>
      </c>
      <c r="Q4793" s="16" t="s">
        <v>2523</v>
      </c>
      <c r="R4793" s="31">
        <v>31743</v>
      </c>
      <c r="S4793" s="31">
        <v>44781</v>
      </c>
      <c r="T4793" s="31">
        <v>44935</v>
      </c>
      <c r="U4793" s="31"/>
      <c r="V4793" s="31"/>
      <c r="W4793" s="31"/>
      <c r="X4793" s="17"/>
      <c r="Y4793" s="17"/>
      <c r="Z4793" s="31"/>
      <c r="AA4793" s="18">
        <f t="shared" ca="1" si="375"/>
        <v>38</v>
      </c>
      <c r="AB4793" s="19" t="s">
        <v>7877</v>
      </c>
      <c r="AC4793" s="35" t="str">
        <f t="shared" si="374"/>
        <v>0 anos 5 meses 1 dias</v>
      </c>
      <c r="AD4793" s="35" t="str">
        <f ca="1">IF(AND(V4793="",T4793&lt;TODAY()),"Contrato Encerrado",IF(AND(V4793="",T4793&gt;TODAY()),DATEDIF(TODAY(),T4793,"Y")&amp;" anos"&amp;" "&amp;DATEDIF(TODAY(),T4793,"YM")&amp;" meses"&amp;" "&amp;DATEDIF(TODAY(),T4793,"MD")&amp;" dias",IF(AND(X4793="",V4793&lt;TODAY()),"Contrato Encerrado",IF(AND(X4793="",V4793&gt;TODAY()),DATEDIF(TODAY(),V4793,"Y")&amp;" anos"&amp;" "&amp;DATEDIF(TODAY(),V4793,"YM")&amp;" meses"&amp;" "&amp;DATEDIF(TODAY(),V4793,"MD")&amp;" dias",IF(AND(Z4793="",X4793&lt;TODAY()),"Contrato Encerrado",IF(AND(Z4793="",X4793&gt;TODAY()),DATEDIF(TODAY(),X4793,"Y")&amp;" anos"&amp;" "&amp;DATEDIF(TODAY(),X4793,"YM")&amp;" meses"&amp;" "&amp;DATEDIF(TODAY(),X4793,"MD")&amp;" dias",IF(AND(Z4793&lt;&gt;””,Z4793&lt;TODAY()),"Contrato Encerrado",IF(AND(Z4793&lt;&gt;"",Z4793&gt;TODAY()),DATEDIF(TODAY(),Z4793,"Y")&amp;" anos"&amp;" "&amp;DATEDIF(TODAY(),Z4793,"YM")&amp;" meses"&amp;" "&amp;DATEDIF(TODAY(),Z4793,"MD")&amp;" dias"))))))))</f>
        <v>Contrato Encerrado</v>
      </c>
      <c r="AE4793" s="35">
        <f t="shared" si="376"/>
        <v>154</v>
      </c>
      <c r="AF4793" s="35">
        <f t="shared" si="377"/>
        <v>576</v>
      </c>
      <c r="AG4793" s="17" t="str">
        <f t="shared" si="378"/>
        <v>1 anos 6 meses 29 dias</v>
      </c>
    </row>
    <row r="4794" spans="1:33" s="61" customFormat="1" ht="11.25" customHeight="1" x14ac:dyDescent="0.2">
      <c r="A4794" s="8" t="s">
        <v>9</v>
      </c>
      <c r="B4794" s="8" t="s">
        <v>13</v>
      </c>
      <c r="C4794" s="22" t="s">
        <v>19</v>
      </c>
      <c r="D4794" s="37">
        <v>2024</v>
      </c>
      <c r="E4794" s="12" t="s">
        <v>157</v>
      </c>
      <c r="F4794" s="8" t="s">
        <v>158</v>
      </c>
      <c r="G4794" s="77" t="s">
        <v>13770</v>
      </c>
      <c r="H4794" s="78" t="s">
        <v>13771</v>
      </c>
      <c r="I4794" s="14" t="s">
        <v>13772</v>
      </c>
      <c r="J4794" s="14" t="s">
        <v>14943</v>
      </c>
      <c r="K4794" s="14" t="s">
        <v>29</v>
      </c>
      <c r="L4794" s="15" t="s">
        <v>30</v>
      </c>
      <c r="M4794" s="7" t="s">
        <v>9427</v>
      </c>
      <c r="N4794" s="15" t="s">
        <v>10730</v>
      </c>
      <c r="O4794" s="15" t="s">
        <v>8732</v>
      </c>
      <c r="P4794" s="15" t="s">
        <v>2518</v>
      </c>
      <c r="Q4794" s="15" t="s">
        <v>2521</v>
      </c>
      <c r="R4794" s="20">
        <v>36472</v>
      </c>
      <c r="S4794" s="20">
        <v>45441</v>
      </c>
      <c r="T4794" s="20">
        <v>45657</v>
      </c>
      <c r="U4794" s="112">
        <v>45702</v>
      </c>
      <c r="V4794" s="112">
        <v>45838</v>
      </c>
      <c r="W4794" s="112"/>
      <c r="X4794" s="17"/>
      <c r="Y4794" s="17"/>
      <c r="Z4794" s="112"/>
      <c r="AA4794" s="18">
        <f t="shared" ca="1" si="375"/>
        <v>25</v>
      </c>
      <c r="AB4794" s="15" t="s">
        <v>7877</v>
      </c>
      <c r="AC4794" s="35" t="str">
        <f t="shared" si="374"/>
        <v>0 anos 11 meses 17 dias</v>
      </c>
      <c r="AD4794" s="35" t="str">
        <f ca="1">IF(AND(V4794="",T4794&lt;TODAY()),"Contrato Encerrado",IF(AND(V4794="",T4794&gt;TODAY()),DATEDIF(TODAY(),T4794,"Y")&amp;" anos"&amp;" "&amp;DATEDIF(TODAY(),T4794,"YM")&amp;" meses"&amp;" "&amp;DATEDIF(TODAY(),T4794,"MD")&amp;" dias",IF(AND(X4794="",V4794&lt;TODAY()),"Contrato Encerrado",IF(AND(X4794="",V4794&gt;TODAY()),DATEDIF(TODAY(),V4794,"Y")&amp;" anos"&amp;" "&amp;DATEDIF(TODAY(),V4794,"YM")&amp;" meses"&amp;" "&amp;DATEDIF(TODAY(),V4794,"MD")&amp;" dias",IF(AND(Z4794="",X4794&lt;TODAY()),"Contrato Encerrado",IF(AND(Z4794="",X4794&gt;TODAY()),DATEDIF(TODAY(),X4794,"Y")&amp;" anos"&amp;" "&amp;DATEDIF(TODAY(),X4794,"YM")&amp;" meses"&amp;" "&amp;DATEDIF(TODAY(),X4794,"MD")&amp;" dias",IF(AND(Z4794&lt;&gt;””,Z4794&lt;TODAY()),"Contrato Encerrado",IF(AND(Z4794&lt;&gt;"",Z4794&gt;TODAY()),DATEDIF(TODAY(),Z4794,"Y")&amp;" anos"&amp;" "&amp;DATEDIF(TODAY(),Z4794,"YM")&amp;" meses"&amp;" "&amp;DATEDIF(TODAY(),Z4794,"MD")&amp;" dias"))))))))</f>
        <v>Contrato Encerrado</v>
      </c>
      <c r="AE4794" s="35">
        <f t="shared" si="376"/>
        <v>352</v>
      </c>
      <c r="AF4794" s="35">
        <f t="shared" si="377"/>
        <v>378</v>
      </c>
      <c r="AG4794" s="17" t="str">
        <f t="shared" si="378"/>
        <v>1 anos 0 meses 12 dias</v>
      </c>
    </row>
    <row r="4795" spans="1:33" ht="11.25" customHeight="1" x14ac:dyDescent="0.2">
      <c r="A4795" s="8" t="s">
        <v>9</v>
      </c>
      <c r="B4795" s="8" t="s">
        <v>13</v>
      </c>
      <c r="C4795" s="22" t="s">
        <v>23</v>
      </c>
      <c r="D4795" s="37">
        <v>2023</v>
      </c>
      <c r="E4795" s="12" t="s">
        <v>307</v>
      </c>
      <c r="F4795" s="8" t="s">
        <v>308</v>
      </c>
      <c r="G4795" s="77" t="s">
        <v>10024</v>
      </c>
      <c r="H4795" s="78" t="s">
        <v>10025</v>
      </c>
      <c r="I4795" s="14" t="s">
        <v>10026</v>
      </c>
      <c r="J4795" s="14" t="s">
        <v>14943</v>
      </c>
      <c r="K4795" s="14" t="s">
        <v>29</v>
      </c>
      <c r="L4795" s="15" t="s">
        <v>81</v>
      </c>
      <c r="M4795" s="7" t="s">
        <v>82</v>
      </c>
      <c r="N4795" s="15" t="s">
        <v>4113</v>
      </c>
      <c r="O4795" s="15" t="s">
        <v>8004</v>
      </c>
      <c r="P4795" s="15" t="s">
        <v>2518</v>
      </c>
      <c r="Q4795" s="15" t="s">
        <v>2523</v>
      </c>
      <c r="R4795" s="20">
        <v>39078</v>
      </c>
      <c r="S4795" s="20">
        <v>45187</v>
      </c>
      <c r="T4795" s="20">
        <v>45656</v>
      </c>
      <c r="U4795" s="20"/>
      <c r="V4795" s="20"/>
      <c r="W4795" s="20"/>
      <c r="X4795" s="17"/>
      <c r="Y4795" s="17"/>
      <c r="Z4795" s="20"/>
      <c r="AA4795" s="18">
        <f t="shared" ca="1" si="375"/>
        <v>18</v>
      </c>
      <c r="AB4795" s="20" t="s">
        <v>7878</v>
      </c>
      <c r="AC4795" s="35" t="str">
        <f t="shared" ref="AC4795:AC4858" si="379">DATEDIF($S4795,$Z4795-($U4795-$T4795)-($W4795-$V4795)-($Y4795-$X4795),"Y")&amp; " anos"&amp; " "&amp;DATEDIF($S4795,$Z4795-($U4795-$T4795)-($W4795-$V4795)-($Y4795-$X4795),"YM")&amp; " meses"&amp; " "&amp;DATEDIF($S4795,$Z4795-($U4795-$T4795)-($W4795-$V4795)-($Y4795-$X4795),"MD")&amp; " dias"</f>
        <v>1 anos 3 meses 12 dias</v>
      </c>
      <c r="AD4795" s="35" t="str">
        <f ca="1">IF(AND(V4795="",T4795&lt;TODAY()),"Contrato Encerrado",IF(AND(V4795="",T4795&gt;TODAY()),DATEDIF(TODAY(),T4795,"Y")&amp;" anos"&amp;" "&amp;DATEDIF(TODAY(),T4795,"YM")&amp;" meses"&amp;" "&amp;DATEDIF(TODAY(),T4795,"MD")&amp;" dias",IF(AND(X4795="",V4795&lt;TODAY()),"Contrato Encerrado",IF(AND(X4795="",V4795&gt;TODAY()),DATEDIF(TODAY(),V4795,"Y")&amp;" anos"&amp;" "&amp;DATEDIF(TODAY(),V4795,"YM")&amp;" meses"&amp;" "&amp;DATEDIF(TODAY(),V4795,"MD")&amp;" dias",IF(AND(Z4795="",X4795&lt;TODAY()),"Contrato Encerrado",IF(AND(Z4795="",X4795&gt;TODAY()),DATEDIF(TODAY(),X4795,"Y")&amp;" anos"&amp;" "&amp;DATEDIF(TODAY(),X4795,"YM")&amp;" meses"&amp;" "&amp;DATEDIF(TODAY(),X4795,"MD")&amp;" dias",IF(AND(Z4795&lt;&gt;””,Z4795&lt;TODAY()),"Contrato Encerrado",IF(AND(Z4795&lt;&gt;"",Z4795&gt;TODAY()),DATEDIF(TODAY(),Z4795,"Y")&amp;" anos"&amp;" "&amp;DATEDIF(TODAY(),Z4795,"YM")&amp;" meses"&amp;" "&amp;DATEDIF(TODAY(),Z4795,"MD")&amp;" dias"))))))))</f>
        <v>Contrato Encerrado</v>
      </c>
      <c r="AE4795" s="35">
        <f t="shared" si="376"/>
        <v>469</v>
      </c>
      <c r="AF4795" s="35">
        <f t="shared" si="377"/>
        <v>261</v>
      </c>
      <c r="AG4795" s="17" t="str">
        <f t="shared" si="378"/>
        <v>0 anos 8 meses 17 dias</v>
      </c>
    </row>
    <row r="4796" spans="1:33" ht="11.25" customHeight="1" x14ac:dyDescent="0.2">
      <c r="A4796" s="8" t="s">
        <v>9</v>
      </c>
      <c r="B4796" s="10" t="s">
        <v>13</v>
      </c>
      <c r="C4796" s="11" t="s">
        <v>22</v>
      </c>
      <c r="D4796" s="36">
        <v>2022</v>
      </c>
      <c r="E4796" s="12" t="s">
        <v>157</v>
      </c>
      <c r="F4796" s="8" t="s">
        <v>158</v>
      </c>
      <c r="G4796" s="77" t="s">
        <v>5634</v>
      </c>
      <c r="H4796" s="78" t="s">
        <v>5635</v>
      </c>
      <c r="I4796" s="14" t="s">
        <v>5636</v>
      </c>
      <c r="J4796" s="14" t="s">
        <v>14943</v>
      </c>
      <c r="K4796" s="14" t="s">
        <v>29</v>
      </c>
      <c r="L4796" s="15" t="s">
        <v>30</v>
      </c>
      <c r="M4796" s="7" t="s">
        <v>9427</v>
      </c>
      <c r="N4796" s="16" t="s">
        <v>2101</v>
      </c>
      <c r="O4796" s="16"/>
      <c r="P4796" s="16" t="s">
        <v>2518</v>
      </c>
      <c r="Q4796" s="16" t="s">
        <v>2521</v>
      </c>
      <c r="R4796" s="31">
        <v>36564</v>
      </c>
      <c r="S4796" s="31">
        <v>44819</v>
      </c>
      <c r="T4796" s="31">
        <v>45187</v>
      </c>
      <c r="U4796" s="31"/>
      <c r="V4796" s="31"/>
      <c r="W4796" s="31"/>
      <c r="X4796" s="17"/>
      <c r="Y4796" s="17"/>
      <c r="Z4796" s="31"/>
      <c r="AA4796" s="18">
        <f t="shared" ca="1" si="375"/>
        <v>25</v>
      </c>
      <c r="AB4796" s="19" t="s">
        <v>7878</v>
      </c>
      <c r="AC4796" s="35" t="str">
        <f t="shared" si="379"/>
        <v>1 anos 0 meses 3 dias</v>
      </c>
      <c r="AD4796" s="35" t="str">
        <f ca="1">IF(AND(V4796="",T4796&lt;TODAY()),"Contrato Encerrado",IF(AND(V4796="",T4796&gt;TODAY()),DATEDIF(TODAY(),T4796,"Y")&amp;" anos"&amp;" "&amp;DATEDIF(TODAY(),T4796,"YM")&amp;" meses"&amp;" "&amp;DATEDIF(TODAY(),T4796,"MD")&amp;" dias",IF(AND(X4796="",V4796&lt;TODAY()),"Contrato Encerrado",IF(AND(X4796="",V4796&gt;TODAY()),DATEDIF(TODAY(),V4796,"Y")&amp;" anos"&amp;" "&amp;DATEDIF(TODAY(),V4796,"YM")&amp;" meses"&amp;" "&amp;DATEDIF(TODAY(),V4796,"MD")&amp;" dias",IF(AND(Z4796="",X4796&lt;TODAY()),"Contrato Encerrado",IF(AND(Z4796="",X4796&gt;TODAY()),DATEDIF(TODAY(),X4796,"Y")&amp;" anos"&amp;" "&amp;DATEDIF(TODAY(),X4796,"YM")&amp;" meses"&amp;" "&amp;DATEDIF(TODAY(),X4796,"MD")&amp;" dias",IF(AND(Z4796&lt;&gt;””,Z4796&lt;TODAY()),"Contrato Encerrado",IF(AND(Z4796&lt;&gt;"",Z4796&gt;TODAY()),DATEDIF(TODAY(),Z4796,"Y")&amp;" anos"&amp;" "&amp;DATEDIF(TODAY(),Z4796,"YM")&amp;" meses"&amp;" "&amp;DATEDIF(TODAY(),Z4796,"MD")&amp;" dias"))))))))</f>
        <v>Contrato Encerrado</v>
      </c>
      <c r="AE4796" s="35">
        <f t="shared" si="376"/>
        <v>368</v>
      </c>
      <c r="AF4796" s="35">
        <f t="shared" si="377"/>
        <v>362</v>
      </c>
      <c r="AG4796" s="17" t="str">
        <f t="shared" si="378"/>
        <v>0 anos 11 meses 27 dias</v>
      </c>
    </row>
    <row r="4797" spans="1:33" ht="11.25" customHeight="1" x14ac:dyDescent="0.2">
      <c r="A4797" s="8" t="s">
        <v>9</v>
      </c>
      <c r="B4797" s="10" t="s">
        <v>13</v>
      </c>
      <c r="C4797" s="11" t="s">
        <v>23</v>
      </c>
      <c r="D4797" s="36">
        <v>2021</v>
      </c>
      <c r="E4797" s="12" t="s">
        <v>157</v>
      </c>
      <c r="F4797" s="8" t="s">
        <v>158</v>
      </c>
      <c r="G4797" s="77" t="s">
        <v>3941</v>
      </c>
      <c r="H4797" s="78" t="s">
        <v>3942</v>
      </c>
      <c r="I4797" s="14" t="s">
        <v>3943</v>
      </c>
      <c r="J4797" s="14" t="s">
        <v>1302</v>
      </c>
      <c r="K4797" s="14" t="s">
        <v>29</v>
      </c>
      <c r="L4797" s="15" t="s">
        <v>81</v>
      </c>
      <c r="M4797" s="7" t="s">
        <v>82</v>
      </c>
      <c r="N4797" s="26" t="s">
        <v>4113</v>
      </c>
      <c r="O4797" s="26"/>
      <c r="P4797" s="26" t="s">
        <v>2517</v>
      </c>
      <c r="Q4797" s="26" t="s">
        <v>2522</v>
      </c>
      <c r="R4797" s="31">
        <v>38019</v>
      </c>
      <c r="S4797" s="31">
        <v>44473</v>
      </c>
      <c r="T4797" s="31">
        <v>44562</v>
      </c>
      <c r="U4797" s="31"/>
      <c r="V4797" s="111"/>
      <c r="W4797" s="111"/>
      <c r="X4797" s="17"/>
      <c r="Y4797" s="17"/>
      <c r="Z4797" s="31"/>
      <c r="AA4797" s="18">
        <f t="shared" ca="1" si="375"/>
        <v>21</v>
      </c>
      <c r="AB4797" s="19" t="s">
        <v>7878</v>
      </c>
      <c r="AC4797" s="35" t="str">
        <f t="shared" si="379"/>
        <v>0 anos 2 meses 28 dias</v>
      </c>
      <c r="AD4797" s="35" t="str">
        <f ca="1">IF(AND(V4797="",T4797&lt;TODAY()),"Contrato Encerrado",IF(AND(V4797="",T4797&gt;TODAY()),DATEDIF(TODAY(),T4797,"Y")&amp;" anos"&amp;" "&amp;DATEDIF(TODAY(),T4797,"YM")&amp;" meses"&amp;" "&amp;DATEDIF(TODAY(),T4797,"MD")&amp;" dias",IF(AND(X4797="",V4797&lt;TODAY()),"Contrato Encerrado",IF(AND(X4797="",V4797&gt;TODAY()),DATEDIF(TODAY(),V4797,"Y")&amp;" anos"&amp;" "&amp;DATEDIF(TODAY(),V4797,"YM")&amp;" meses"&amp;" "&amp;DATEDIF(TODAY(),V4797,"MD")&amp;" dias",IF(AND(Z4797="",X4797&lt;TODAY()),"Contrato Encerrado",IF(AND(Z4797="",X4797&gt;TODAY()),DATEDIF(TODAY(),X4797,"Y")&amp;" anos"&amp;" "&amp;DATEDIF(TODAY(),X4797,"YM")&amp;" meses"&amp;" "&amp;DATEDIF(TODAY(),X4797,"MD")&amp;" dias",IF(AND(Z4797&lt;&gt;””,Z4797&lt;TODAY()),"Contrato Encerrado",IF(AND(Z4797&lt;&gt;"",Z4797&gt;TODAY()),DATEDIF(TODAY(),Z4797,"Y")&amp;" anos"&amp;" "&amp;DATEDIF(TODAY(),Z4797,"YM")&amp;" meses"&amp;" "&amp;DATEDIF(TODAY(),Z4797,"MD")&amp;" dias"))))))))</f>
        <v>Contrato Encerrado</v>
      </c>
      <c r="AE4797" s="35">
        <f t="shared" si="376"/>
        <v>89</v>
      </c>
      <c r="AF4797" s="35">
        <f t="shared" si="377"/>
        <v>641</v>
      </c>
      <c r="AG4797" s="17" t="str">
        <f t="shared" si="378"/>
        <v>1 anos 9 meses 2 dias</v>
      </c>
    </row>
    <row r="4798" spans="1:33" ht="11.25" customHeight="1" x14ac:dyDescent="0.2">
      <c r="A4798" s="8" t="s">
        <v>9</v>
      </c>
      <c r="B4798" s="8" t="s">
        <v>13</v>
      </c>
      <c r="C4798" s="22" t="s">
        <v>21</v>
      </c>
      <c r="D4798" s="35">
        <v>2025</v>
      </c>
      <c r="E4798" s="12" t="s">
        <v>79</v>
      </c>
      <c r="F4798" s="8" t="s">
        <v>80</v>
      </c>
      <c r="G4798" s="14" t="s">
        <v>17738</v>
      </c>
      <c r="H4798" s="8" t="s">
        <v>17739</v>
      </c>
      <c r="I4798" s="14" t="s">
        <v>17066</v>
      </c>
      <c r="J4798" s="14" t="s">
        <v>10</v>
      </c>
      <c r="K4798" s="14" t="s">
        <v>29</v>
      </c>
      <c r="L4798" s="15" t="s">
        <v>30</v>
      </c>
      <c r="M4798" s="7" t="s">
        <v>16153</v>
      </c>
      <c r="N4798" s="15" t="s">
        <v>2100</v>
      </c>
      <c r="O4798" s="15" t="s">
        <v>8098</v>
      </c>
      <c r="P4798" s="15" t="s">
        <v>2518</v>
      </c>
      <c r="Q4798" s="15" t="s">
        <v>2523</v>
      </c>
      <c r="R4798" s="20">
        <v>36366</v>
      </c>
      <c r="S4798" s="20">
        <v>45810</v>
      </c>
      <c r="T4798" s="20">
        <v>46174</v>
      </c>
      <c r="U4798" s="20"/>
      <c r="V4798" s="20"/>
      <c r="W4798" s="20"/>
      <c r="X4798" s="17"/>
      <c r="Y4798" s="17"/>
      <c r="Z4798" s="20"/>
      <c r="AA4798" s="21">
        <f t="shared" ca="1" si="375"/>
        <v>26</v>
      </c>
      <c r="AB4798" s="20" t="s">
        <v>7878</v>
      </c>
      <c r="AC4798" s="35" t="str">
        <f t="shared" si="379"/>
        <v>0 anos 11 meses 30 dias</v>
      </c>
      <c r="AD4798" s="35" t="str">
        <f ca="1">IF(AND(V4798="",T4798&lt;TODAY()),"Contrato Encerrado",IF(AND(V4798="",T4798&gt;TODAY()),DATEDIF(TODAY(),T4798,"Y")&amp;" anos"&amp;" "&amp;DATEDIF(TODAY(),T4798,"YM")&amp;" meses"&amp;" "&amp;DATEDIF(TODAY(),T4798,"MD")&amp;" dias",IF(AND(X4798="",V4798&lt;TODAY()),"Contrato Encerrado",IF(AND(X4798="",V4798&gt;TODAY()),DATEDIF(TODAY(),V4798,"Y")&amp;" anos"&amp;" "&amp;DATEDIF(TODAY(),V4798,"YM")&amp;" meses"&amp;" "&amp;DATEDIF(TODAY(),V4798,"MD")&amp;" dias",IF(AND(Z4798="",X4798&lt;TODAY()),"Contrato Encerrado",IF(AND(Z4798="",X4798&gt;TODAY()),DATEDIF(TODAY(),X4798,"Y")&amp;" anos"&amp;" "&amp;DATEDIF(TODAY(),X4798,"YM")&amp;" meses"&amp;" "&amp;DATEDIF(TODAY(),X4798,"MD")&amp;" dias",IF(AND(Z4798&lt;&gt;””,Z4798&lt;TODAY()),"Contrato Encerrado",IF(AND(Z4798&lt;&gt;"",Z4798&gt;TODAY()),DATEDIF(TODAY(),Z4798,"Y")&amp;" anos"&amp;" "&amp;DATEDIF(TODAY(),Z4798,"YM")&amp;" meses"&amp;" "&amp;DATEDIF(TODAY(),Z4798,"MD")&amp;" dias"))))))))</f>
        <v>0 anos 7 meses 25 dias</v>
      </c>
      <c r="AE4798" s="35">
        <f t="shared" si="376"/>
        <v>364</v>
      </c>
      <c r="AF4798" s="35">
        <f t="shared" si="377"/>
        <v>366</v>
      </c>
      <c r="AG4798" s="17" t="str">
        <f t="shared" si="378"/>
        <v>0 anos 11 meses 31 dias</v>
      </c>
    </row>
    <row r="4799" spans="1:33" ht="11.25" customHeight="1" x14ac:dyDescent="0.2">
      <c r="A4799" s="10" t="s">
        <v>9</v>
      </c>
      <c r="B4799" s="10" t="s">
        <v>13</v>
      </c>
      <c r="C4799" s="11" t="s">
        <v>16</v>
      </c>
      <c r="D4799" s="36">
        <v>2021</v>
      </c>
      <c r="E4799" s="13" t="s">
        <v>79</v>
      </c>
      <c r="F4799" s="10" t="s">
        <v>80</v>
      </c>
      <c r="G4799" s="83" t="s">
        <v>3944</v>
      </c>
      <c r="H4799" s="84" t="s">
        <v>3945</v>
      </c>
      <c r="I4799" s="13" t="s">
        <v>3946</v>
      </c>
      <c r="J4799" s="14" t="s">
        <v>1302</v>
      </c>
      <c r="K4799" s="13" t="s">
        <v>29</v>
      </c>
      <c r="L4799" s="25" t="s">
        <v>81</v>
      </c>
      <c r="M4799" s="7" t="s">
        <v>82</v>
      </c>
      <c r="N4799" s="26" t="s">
        <v>4113</v>
      </c>
      <c r="O4799" s="26"/>
      <c r="P4799" s="26" t="s">
        <v>2517</v>
      </c>
      <c r="Q4799" s="26" t="s">
        <v>2522</v>
      </c>
      <c r="R4799" s="31">
        <v>38127</v>
      </c>
      <c r="S4799" s="31">
        <v>44287</v>
      </c>
      <c r="T4799" s="31">
        <v>44562</v>
      </c>
      <c r="U4799" s="31"/>
      <c r="V4799" s="31"/>
      <c r="W4799" s="31"/>
      <c r="X4799" s="17"/>
      <c r="Y4799" s="17"/>
      <c r="Z4799" s="31"/>
      <c r="AA4799" s="18">
        <f t="shared" ca="1" si="375"/>
        <v>21</v>
      </c>
      <c r="AB4799" s="19" t="s">
        <v>7877</v>
      </c>
      <c r="AC4799" s="35" t="str">
        <f t="shared" si="379"/>
        <v>0 anos 9 meses 0 dias</v>
      </c>
      <c r="AD4799" s="35" t="str">
        <f ca="1">IF(AND(V4799="",T4799&lt;TODAY()),"Contrato Encerrado",IF(AND(V4799="",T4799&gt;TODAY()),DATEDIF(TODAY(),T4799,"Y")&amp;" anos"&amp;" "&amp;DATEDIF(TODAY(),T4799,"YM")&amp;" meses"&amp;" "&amp;DATEDIF(TODAY(),T4799,"MD")&amp;" dias",IF(AND(X4799="",V4799&lt;TODAY()),"Contrato Encerrado",IF(AND(X4799="",V4799&gt;TODAY()),DATEDIF(TODAY(),V4799,"Y")&amp;" anos"&amp;" "&amp;DATEDIF(TODAY(),V4799,"YM")&amp;" meses"&amp;" "&amp;DATEDIF(TODAY(),V4799,"MD")&amp;" dias",IF(AND(Z4799="",X4799&lt;TODAY()),"Contrato Encerrado",IF(AND(Z4799="",X4799&gt;TODAY()),DATEDIF(TODAY(),X4799,"Y")&amp;" anos"&amp;" "&amp;DATEDIF(TODAY(),X4799,"YM")&amp;" meses"&amp;" "&amp;DATEDIF(TODAY(),X4799,"MD")&amp;" dias",IF(AND(Z4799&lt;&gt;””,Z4799&lt;TODAY()),"Contrato Encerrado",IF(AND(Z4799&lt;&gt;"",Z4799&gt;TODAY()),DATEDIF(TODAY(),Z4799,"Y")&amp;" anos"&amp;" "&amp;DATEDIF(TODAY(),Z4799,"YM")&amp;" meses"&amp;" "&amp;DATEDIF(TODAY(),Z4799,"MD")&amp;" dias"))))))))</f>
        <v>Contrato Encerrado</v>
      </c>
      <c r="AE4799" s="35">
        <f t="shared" si="376"/>
        <v>275</v>
      </c>
      <c r="AF4799" s="35">
        <f t="shared" si="377"/>
        <v>455</v>
      </c>
      <c r="AG4799" s="17" t="str">
        <f t="shared" si="378"/>
        <v>1 anos 2 meses 30 dias</v>
      </c>
    </row>
    <row r="4800" spans="1:33" ht="11.25" customHeight="1" x14ac:dyDescent="0.2">
      <c r="A4800" s="8" t="s">
        <v>9</v>
      </c>
      <c r="B4800" s="8" t="s">
        <v>13</v>
      </c>
      <c r="C4800" s="22" t="s">
        <v>19</v>
      </c>
      <c r="D4800" s="37">
        <v>2024</v>
      </c>
      <c r="E4800" s="12" t="s">
        <v>157</v>
      </c>
      <c r="F4800" s="8" t="s">
        <v>158</v>
      </c>
      <c r="G4800" s="77" t="s">
        <v>13773</v>
      </c>
      <c r="H4800" s="78" t="s">
        <v>13774</v>
      </c>
      <c r="I4800" s="14" t="s">
        <v>13775</v>
      </c>
      <c r="J4800" s="14" t="s">
        <v>10</v>
      </c>
      <c r="K4800" s="14" t="s">
        <v>29</v>
      </c>
      <c r="L4800" s="15" t="s">
        <v>30</v>
      </c>
      <c r="M4800" s="7" t="s">
        <v>9427</v>
      </c>
      <c r="N4800" s="15" t="s">
        <v>6135</v>
      </c>
      <c r="O4800" s="15" t="s">
        <v>8425</v>
      </c>
      <c r="P4800" s="15" t="s">
        <v>2518</v>
      </c>
      <c r="Q4800" s="15" t="s">
        <v>2521</v>
      </c>
      <c r="R4800" s="20">
        <v>37327</v>
      </c>
      <c r="S4800" s="20">
        <v>45426</v>
      </c>
      <c r="T4800" s="20">
        <v>46022</v>
      </c>
      <c r="U4800" s="20"/>
      <c r="V4800" s="20"/>
      <c r="W4800" s="20"/>
      <c r="X4800" s="17"/>
      <c r="Y4800" s="17"/>
      <c r="Z4800" s="20"/>
      <c r="AA4800" s="18">
        <f t="shared" ca="1" si="375"/>
        <v>23</v>
      </c>
      <c r="AB4800" s="15" t="s">
        <v>7877</v>
      </c>
      <c r="AC4800" s="35" t="str">
        <f t="shared" si="379"/>
        <v>1 anos 7 meses 17 dias</v>
      </c>
      <c r="AD4800" s="35" t="str">
        <f ca="1">IF(AND(V4800="",T4800&lt;TODAY()),"Contrato Encerrado",IF(AND(V4800="",T4800&gt;TODAY()),DATEDIF(TODAY(),T4800,"Y")&amp;" anos"&amp;" "&amp;DATEDIF(TODAY(),T4800,"YM")&amp;" meses"&amp;" "&amp;DATEDIF(TODAY(),T4800,"MD")&amp;" dias",IF(AND(X4800="",V4800&lt;TODAY()),"Contrato Encerrado",IF(AND(X4800="",V4800&gt;TODAY()),DATEDIF(TODAY(),V4800,"Y")&amp;" anos"&amp;" "&amp;DATEDIF(TODAY(),V4800,"YM")&amp;" meses"&amp;" "&amp;DATEDIF(TODAY(),V4800,"MD")&amp;" dias",IF(AND(Z4800="",X4800&lt;TODAY()),"Contrato Encerrado",IF(AND(Z4800="",X4800&gt;TODAY()),DATEDIF(TODAY(),X4800,"Y")&amp;" anos"&amp;" "&amp;DATEDIF(TODAY(),X4800,"YM")&amp;" meses"&amp;" "&amp;DATEDIF(TODAY(),X4800,"MD")&amp;" dias",IF(AND(Z4800&lt;&gt;””,Z4800&lt;TODAY()),"Contrato Encerrado",IF(AND(Z4800&lt;&gt;"",Z4800&gt;TODAY()),DATEDIF(TODAY(),Z4800,"Y")&amp;" anos"&amp;" "&amp;DATEDIF(TODAY(),Z4800,"YM")&amp;" meses"&amp;" "&amp;DATEDIF(TODAY(),Z4800,"MD")&amp;" dias"))))))))</f>
        <v>0 anos 2 meses 24 dias</v>
      </c>
      <c r="AE4800" s="35">
        <f t="shared" si="376"/>
        <v>596</v>
      </c>
      <c r="AF4800" s="35">
        <f t="shared" si="377"/>
        <v>134</v>
      </c>
      <c r="AG4800" s="17" t="str">
        <f t="shared" si="378"/>
        <v>0 anos 4 meses 13 dias</v>
      </c>
    </row>
    <row r="4801" spans="1:33" ht="11.25" customHeight="1" x14ac:dyDescent="0.2">
      <c r="A4801" s="8" t="s">
        <v>9</v>
      </c>
      <c r="B4801" s="10" t="s">
        <v>13</v>
      </c>
      <c r="C4801" s="11" t="s">
        <v>24</v>
      </c>
      <c r="D4801" s="36">
        <v>2022</v>
      </c>
      <c r="E4801" s="12" t="s">
        <v>27</v>
      </c>
      <c r="F4801" s="8" t="s">
        <v>28</v>
      </c>
      <c r="G4801" s="77" t="s">
        <v>5637</v>
      </c>
      <c r="H4801" s="78" t="s">
        <v>5638</v>
      </c>
      <c r="I4801" s="14" t="s">
        <v>5639</v>
      </c>
      <c r="J4801" s="14" t="s">
        <v>1302</v>
      </c>
      <c r="K4801" s="14" t="s">
        <v>29</v>
      </c>
      <c r="L4801" s="15" t="s">
        <v>30</v>
      </c>
      <c r="M4801" s="7" t="s">
        <v>9427</v>
      </c>
      <c r="N4801" s="16" t="s">
        <v>2099</v>
      </c>
      <c r="O4801" s="16"/>
      <c r="P4801" s="16" t="s">
        <v>2518</v>
      </c>
      <c r="Q4801" s="16" t="s">
        <v>4109</v>
      </c>
      <c r="R4801" s="31">
        <v>32408</v>
      </c>
      <c r="S4801" s="31">
        <v>44839</v>
      </c>
      <c r="T4801" s="31">
        <v>45096</v>
      </c>
      <c r="U4801" s="31"/>
      <c r="V4801" s="31"/>
      <c r="W4801" s="31"/>
      <c r="X4801" s="17"/>
      <c r="Y4801" s="17"/>
      <c r="Z4801" s="31"/>
      <c r="AA4801" s="18">
        <f t="shared" ca="1" si="375"/>
        <v>37</v>
      </c>
      <c r="AB4801" s="19" t="s">
        <v>7877</v>
      </c>
      <c r="AC4801" s="35" t="str">
        <f t="shared" si="379"/>
        <v>0 anos 8 meses 14 dias</v>
      </c>
      <c r="AD4801" s="35" t="str">
        <f ca="1">IF(AND(V4801="",T4801&lt;TODAY()),"Contrato Encerrado",IF(AND(V4801="",T4801&gt;TODAY()),DATEDIF(TODAY(),T4801,"Y")&amp;" anos"&amp;" "&amp;DATEDIF(TODAY(),T4801,"YM")&amp;" meses"&amp;" "&amp;DATEDIF(TODAY(),T4801,"MD")&amp;" dias",IF(AND(X4801="",V4801&lt;TODAY()),"Contrato Encerrado",IF(AND(X4801="",V4801&gt;TODAY()),DATEDIF(TODAY(),V4801,"Y")&amp;" anos"&amp;" "&amp;DATEDIF(TODAY(),V4801,"YM")&amp;" meses"&amp;" "&amp;DATEDIF(TODAY(),V4801,"MD")&amp;" dias",IF(AND(Z4801="",X4801&lt;TODAY()),"Contrato Encerrado",IF(AND(Z4801="",X4801&gt;TODAY()),DATEDIF(TODAY(),X4801,"Y")&amp;" anos"&amp;" "&amp;DATEDIF(TODAY(),X4801,"YM")&amp;" meses"&amp;" "&amp;DATEDIF(TODAY(),X4801,"MD")&amp;" dias",IF(AND(Z4801&lt;&gt;””,Z4801&lt;TODAY()),"Contrato Encerrado",IF(AND(Z4801&lt;&gt;"",Z4801&gt;TODAY()),DATEDIF(TODAY(),Z4801,"Y")&amp;" anos"&amp;" "&amp;DATEDIF(TODAY(),Z4801,"YM")&amp;" meses"&amp;" "&amp;DATEDIF(TODAY(),Z4801,"MD")&amp;" dias"))))))))</f>
        <v>Contrato Encerrado</v>
      </c>
      <c r="AE4801" s="35">
        <f t="shared" si="376"/>
        <v>257</v>
      </c>
      <c r="AF4801" s="35">
        <f t="shared" si="377"/>
        <v>473</v>
      </c>
      <c r="AG4801" s="17" t="str">
        <f t="shared" si="378"/>
        <v>1 anos 3 meses 17 dias</v>
      </c>
    </row>
    <row r="4802" spans="1:33" ht="11.25" customHeight="1" x14ac:dyDescent="0.2">
      <c r="A4802" s="8" t="s">
        <v>9</v>
      </c>
      <c r="B4802" s="10" t="s">
        <v>13</v>
      </c>
      <c r="C4802" s="11" t="s">
        <v>22</v>
      </c>
      <c r="D4802" s="36">
        <v>2022</v>
      </c>
      <c r="E4802" s="12" t="s">
        <v>1708</v>
      </c>
      <c r="F4802" s="8" t="s">
        <v>1709</v>
      </c>
      <c r="G4802" s="77" t="s">
        <v>1795</v>
      </c>
      <c r="H4802" s="78" t="s">
        <v>1796</v>
      </c>
      <c r="I4802" s="14" t="s">
        <v>1797</v>
      </c>
      <c r="J4802" s="14" t="s">
        <v>1302</v>
      </c>
      <c r="K4802" s="14" t="s">
        <v>29</v>
      </c>
      <c r="L4802" s="15" t="s">
        <v>30</v>
      </c>
      <c r="M4802" s="7" t="s">
        <v>9427</v>
      </c>
      <c r="N4802" s="15" t="s">
        <v>2102</v>
      </c>
      <c r="O4802" s="16"/>
      <c r="P4802" s="16" t="s">
        <v>2517</v>
      </c>
      <c r="Q4802" s="16" t="s">
        <v>2522</v>
      </c>
      <c r="R4802" s="31">
        <v>26572</v>
      </c>
      <c r="S4802" s="31">
        <v>44501</v>
      </c>
      <c r="T4802" s="31">
        <v>45028</v>
      </c>
      <c r="U4802" s="31"/>
      <c r="V4802" s="31"/>
      <c r="W4802" s="31"/>
      <c r="X4802" s="17"/>
      <c r="Y4802" s="17"/>
      <c r="Z4802" s="31"/>
      <c r="AA4802" s="18">
        <f t="shared" ca="1" si="375"/>
        <v>53</v>
      </c>
      <c r="AB4802" s="19" t="s">
        <v>7877</v>
      </c>
      <c r="AC4802" s="35" t="str">
        <f t="shared" si="379"/>
        <v>1 anos 5 meses 11 dias</v>
      </c>
      <c r="AD4802" s="35" t="str">
        <f ca="1">IF(AND(V4802="",T4802&lt;TODAY()),"Contrato Encerrado",IF(AND(V4802="",T4802&gt;TODAY()),DATEDIF(TODAY(),T4802,"Y")&amp;" anos"&amp;" "&amp;DATEDIF(TODAY(),T4802,"YM")&amp;" meses"&amp;" "&amp;DATEDIF(TODAY(),T4802,"MD")&amp;" dias",IF(AND(X4802="",V4802&lt;TODAY()),"Contrato Encerrado",IF(AND(X4802="",V4802&gt;TODAY()),DATEDIF(TODAY(),V4802,"Y")&amp;" anos"&amp;" "&amp;DATEDIF(TODAY(),V4802,"YM")&amp;" meses"&amp;" "&amp;DATEDIF(TODAY(),V4802,"MD")&amp;" dias",IF(AND(Z4802="",X4802&lt;TODAY()),"Contrato Encerrado",IF(AND(Z4802="",X4802&gt;TODAY()),DATEDIF(TODAY(),X4802,"Y")&amp;" anos"&amp;" "&amp;DATEDIF(TODAY(),X4802,"YM")&amp;" meses"&amp;" "&amp;DATEDIF(TODAY(),X4802,"MD")&amp;" dias",IF(AND(Z4802&lt;&gt;””,Z4802&lt;TODAY()),"Contrato Encerrado",IF(AND(Z4802&lt;&gt;"",Z4802&gt;TODAY()),DATEDIF(TODAY(),Z4802,"Y")&amp;" anos"&amp;" "&amp;DATEDIF(TODAY(),Z4802,"YM")&amp;" meses"&amp;" "&amp;DATEDIF(TODAY(),Z4802,"MD")&amp;" dias"))))))))</f>
        <v>Contrato Encerrado</v>
      </c>
      <c r="AE4802" s="35">
        <f t="shared" si="376"/>
        <v>527</v>
      </c>
      <c r="AF4802" s="35">
        <f t="shared" si="377"/>
        <v>203</v>
      </c>
      <c r="AG4802" s="17" t="str">
        <f t="shared" si="378"/>
        <v>0 anos 6 meses 21 dias</v>
      </c>
    </row>
    <row r="4803" spans="1:33" ht="11.25" customHeight="1" x14ac:dyDescent="0.2">
      <c r="A4803" s="8" t="s">
        <v>9</v>
      </c>
      <c r="B4803" s="10" t="s">
        <v>13</v>
      </c>
      <c r="C4803" s="11" t="s">
        <v>20</v>
      </c>
      <c r="D4803" s="36">
        <v>2021</v>
      </c>
      <c r="E4803" s="14" t="s">
        <v>157</v>
      </c>
      <c r="F4803" s="8" t="s">
        <v>158</v>
      </c>
      <c r="G4803" s="77" t="s">
        <v>1035</v>
      </c>
      <c r="H4803" s="78" t="s">
        <v>1036</v>
      </c>
      <c r="I4803" s="14" t="s">
        <v>1037</v>
      </c>
      <c r="J4803" s="14" t="s">
        <v>1302</v>
      </c>
      <c r="K4803" s="14" t="s">
        <v>29</v>
      </c>
      <c r="L4803" s="15" t="s">
        <v>30</v>
      </c>
      <c r="M4803" s="7" t="s">
        <v>9427</v>
      </c>
      <c r="N4803" s="27" t="s">
        <v>3223</v>
      </c>
      <c r="O4803" s="27"/>
      <c r="P4803" s="26" t="s">
        <v>2517</v>
      </c>
      <c r="Q4803" s="26" t="s">
        <v>2522</v>
      </c>
      <c r="R4803" s="31">
        <v>36306</v>
      </c>
      <c r="S4803" s="31">
        <v>44378</v>
      </c>
      <c r="T4803" s="31">
        <v>44743</v>
      </c>
      <c r="U4803" s="31"/>
      <c r="V4803" s="31"/>
      <c r="W4803" s="31"/>
      <c r="X4803" s="17"/>
      <c r="Y4803" s="17"/>
      <c r="Z4803" s="31"/>
      <c r="AA4803" s="18">
        <f t="shared" ca="1" si="375"/>
        <v>26</v>
      </c>
      <c r="AB4803" s="19" t="s">
        <v>7877</v>
      </c>
      <c r="AC4803" s="35" t="str">
        <f t="shared" si="379"/>
        <v>1 anos 0 meses 0 dias</v>
      </c>
      <c r="AD4803" s="35" t="str">
        <f ca="1">IF(AND(V4803="",T4803&lt;TODAY()),"Contrato Encerrado",IF(AND(V4803="",T4803&gt;TODAY()),DATEDIF(TODAY(),T4803,"Y")&amp;" anos"&amp;" "&amp;DATEDIF(TODAY(),T4803,"YM")&amp;" meses"&amp;" "&amp;DATEDIF(TODAY(),T4803,"MD")&amp;" dias",IF(AND(X4803="",V4803&lt;TODAY()),"Contrato Encerrado",IF(AND(X4803="",V4803&gt;TODAY()),DATEDIF(TODAY(),V4803,"Y")&amp;" anos"&amp;" "&amp;DATEDIF(TODAY(),V4803,"YM")&amp;" meses"&amp;" "&amp;DATEDIF(TODAY(),V4803,"MD")&amp;" dias",IF(AND(Z4803="",X4803&lt;TODAY()),"Contrato Encerrado",IF(AND(Z4803="",X4803&gt;TODAY()),DATEDIF(TODAY(),X4803,"Y")&amp;" anos"&amp;" "&amp;DATEDIF(TODAY(),X4803,"YM")&amp;" meses"&amp;" "&amp;DATEDIF(TODAY(),X4803,"MD")&amp;" dias",IF(AND(Z4803&lt;&gt;””,Z4803&lt;TODAY()),"Contrato Encerrado",IF(AND(Z4803&lt;&gt;"",Z4803&gt;TODAY()),DATEDIF(TODAY(),Z4803,"Y")&amp;" anos"&amp;" "&amp;DATEDIF(TODAY(),Z4803,"YM")&amp;" meses"&amp;" "&amp;DATEDIF(TODAY(),Z4803,"MD")&amp;" dias"))))))))</f>
        <v>Contrato Encerrado</v>
      </c>
      <c r="AE4803" s="35">
        <f t="shared" si="376"/>
        <v>365</v>
      </c>
      <c r="AF4803" s="35">
        <f t="shared" si="377"/>
        <v>365</v>
      </c>
      <c r="AG4803" s="17" t="str">
        <f t="shared" si="378"/>
        <v>0 anos 11 meses 30 dias</v>
      </c>
    </row>
    <row r="4804" spans="1:33" ht="11.25" customHeight="1" x14ac:dyDescent="0.2">
      <c r="A4804" s="8" t="s">
        <v>9</v>
      </c>
      <c r="B4804" s="8" t="s">
        <v>13</v>
      </c>
      <c r="C4804" s="22" t="s">
        <v>11</v>
      </c>
      <c r="D4804" s="37">
        <v>2024</v>
      </c>
      <c r="E4804" s="12" t="s">
        <v>307</v>
      </c>
      <c r="F4804" s="8" t="s">
        <v>308</v>
      </c>
      <c r="G4804" s="77" t="s">
        <v>11776</v>
      </c>
      <c r="H4804" s="78" t="s">
        <v>11777</v>
      </c>
      <c r="I4804" s="14" t="s">
        <v>11778</v>
      </c>
      <c r="J4804" s="14" t="s">
        <v>10</v>
      </c>
      <c r="K4804" s="14" t="s">
        <v>29</v>
      </c>
      <c r="L4804" s="15" t="s">
        <v>81</v>
      </c>
      <c r="M4804" s="7" t="s">
        <v>82</v>
      </c>
      <c r="N4804" s="15" t="s">
        <v>4113</v>
      </c>
      <c r="O4804" s="15" t="s">
        <v>8006</v>
      </c>
      <c r="P4804" s="15" t="s">
        <v>2518</v>
      </c>
      <c r="Q4804" s="15" t="s">
        <v>2523</v>
      </c>
      <c r="R4804" s="20">
        <v>39259</v>
      </c>
      <c r="S4804" s="20">
        <v>45293</v>
      </c>
      <c r="T4804" s="20">
        <v>46022</v>
      </c>
      <c r="U4804" s="20"/>
      <c r="V4804" s="20"/>
      <c r="W4804" s="20"/>
      <c r="X4804" s="17"/>
      <c r="Y4804" s="17"/>
      <c r="Z4804" s="20"/>
      <c r="AA4804" s="18">
        <f t="shared" ca="1" si="375"/>
        <v>18</v>
      </c>
      <c r="AB4804" s="15" t="s">
        <v>7877</v>
      </c>
      <c r="AC4804" s="35" t="str">
        <f t="shared" si="379"/>
        <v>1 anos 11 meses 29 dias</v>
      </c>
      <c r="AD4804" s="35" t="str">
        <f ca="1">IF(AND(V4804="",T4804&lt;TODAY()),"Contrato Encerrado",IF(AND(V4804="",T4804&gt;TODAY()),DATEDIF(TODAY(),T4804,"Y")&amp;" anos"&amp;" "&amp;DATEDIF(TODAY(),T4804,"YM")&amp;" meses"&amp;" "&amp;DATEDIF(TODAY(),T4804,"MD")&amp;" dias",IF(AND(X4804="",V4804&lt;TODAY()),"Contrato Encerrado",IF(AND(X4804="",V4804&gt;TODAY()),DATEDIF(TODAY(),V4804,"Y")&amp;" anos"&amp;" "&amp;DATEDIF(TODAY(),V4804,"YM")&amp;" meses"&amp;" "&amp;DATEDIF(TODAY(),V4804,"MD")&amp;" dias",IF(AND(Z4804="",X4804&lt;TODAY()),"Contrato Encerrado",IF(AND(Z4804="",X4804&gt;TODAY()),DATEDIF(TODAY(),X4804,"Y")&amp;" anos"&amp;" "&amp;DATEDIF(TODAY(),X4804,"YM")&amp;" meses"&amp;" "&amp;DATEDIF(TODAY(),X4804,"MD")&amp;" dias",IF(AND(Z4804&lt;&gt;””,Z4804&lt;TODAY()),"Contrato Encerrado",IF(AND(Z4804&lt;&gt;"",Z4804&gt;TODAY()),DATEDIF(TODAY(),Z4804,"Y")&amp;" anos"&amp;" "&amp;DATEDIF(TODAY(),Z4804,"YM")&amp;" meses"&amp;" "&amp;DATEDIF(TODAY(),Z4804,"MD")&amp;" dias"))))))))</f>
        <v>0 anos 2 meses 24 dias</v>
      </c>
      <c r="AE4804" s="35">
        <f t="shared" si="376"/>
        <v>729</v>
      </c>
      <c r="AF4804" s="35">
        <f t="shared" si="377"/>
        <v>1</v>
      </c>
      <c r="AG4804" s="17" t="str">
        <f t="shared" si="378"/>
        <v>0 anos 0 meses 1 dias</v>
      </c>
    </row>
    <row r="4805" spans="1:33" s="61" customFormat="1" ht="11.25" customHeight="1" x14ac:dyDescent="0.2">
      <c r="A4805" s="8" t="s">
        <v>9</v>
      </c>
      <c r="B4805" s="10" t="s">
        <v>13</v>
      </c>
      <c r="C4805" s="11" t="s">
        <v>22</v>
      </c>
      <c r="D4805" s="36">
        <v>2022</v>
      </c>
      <c r="E4805" s="12" t="s">
        <v>157</v>
      </c>
      <c r="F4805" s="8" t="s">
        <v>158</v>
      </c>
      <c r="G4805" s="77" t="s">
        <v>1608</v>
      </c>
      <c r="H4805" s="78" t="s">
        <v>1609</v>
      </c>
      <c r="I4805" s="14" t="s">
        <v>1610</v>
      </c>
      <c r="J4805" s="14" t="s">
        <v>14943</v>
      </c>
      <c r="K4805" s="14" t="s">
        <v>29</v>
      </c>
      <c r="L4805" s="15" t="s">
        <v>30</v>
      </c>
      <c r="M4805" s="7" t="s">
        <v>9427</v>
      </c>
      <c r="N4805" s="16" t="s">
        <v>2100</v>
      </c>
      <c r="O4805" s="16"/>
      <c r="P4805" s="16" t="s">
        <v>2517</v>
      </c>
      <c r="Q4805" s="16" t="s">
        <v>2522</v>
      </c>
      <c r="R4805" s="31">
        <v>36447</v>
      </c>
      <c r="S4805" s="31">
        <v>44470</v>
      </c>
      <c r="T4805" s="31">
        <v>45195</v>
      </c>
      <c r="U4805" s="31"/>
      <c r="V4805" s="31"/>
      <c r="W4805" s="31"/>
      <c r="X4805" s="17"/>
      <c r="Y4805" s="17"/>
      <c r="Z4805" s="31"/>
      <c r="AA4805" s="18">
        <f t="shared" ca="1" si="375"/>
        <v>25</v>
      </c>
      <c r="AB4805" s="19" t="s">
        <v>7877</v>
      </c>
      <c r="AC4805" s="35" t="str">
        <f t="shared" si="379"/>
        <v>1 anos 11 meses 25 dias</v>
      </c>
      <c r="AD4805" s="35" t="str">
        <f ca="1">IF(AND(V4805="",T4805&lt;TODAY()),"Contrato Encerrado",IF(AND(V4805="",T4805&gt;TODAY()),DATEDIF(TODAY(),T4805,"Y")&amp;" anos"&amp;" "&amp;DATEDIF(TODAY(),T4805,"YM")&amp;" meses"&amp;" "&amp;DATEDIF(TODAY(),T4805,"MD")&amp;" dias",IF(AND(X4805="",V4805&lt;TODAY()),"Contrato Encerrado",IF(AND(X4805="",V4805&gt;TODAY()),DATEDIF(TODAY(),V4805,"Y")&amp;" anos"&amp;" "&amp;DATEDIF(TODAY(),V4805,"YM")&amp;" meses"&amp;" "&amp;DATEDIF(TODAY(),V4805,"MD")&amp;" dias",IF(AND(Z4805="",X4805&lt;TODAY()),"Contrato Encerrado",IF(AND(Z4805="",X4805&gt;TODAY()),DATEDIF(TODAY(),X4805,"Y")&amp;" anos"&amp;" "&amp;DATEDIF(TODAY(),X4805,"YM")&amp;" meses"&amp;" "&amp;DATEDIF(TODAY(),X4805,"MD")&amp;" dias",IF(AND(Z4805&lt;&gt;””,Z4805&lt;TODAY()),"Contrato Encerrado",IF(AND(Z4805&lt;&gt;"",Z4805&gt;TODAY()),DATEDIF(TODAY(),Z4805,"Y")&amp;" anos"&amp;" "&amp;DATEDIF(TODAY(),Z4805,"YM")&amp;" meses"&amp;" "&amp;DATEDIF(TODAY(),Z4805,"MD")&amp;" dias"))))))))</f>
        <v>Contrato Encerrado</v>
      </c>
      <c r="AE4805" s="35">
        <f t="shared" si="376"/>
        <v>725</v>
      </c>
      <c r="AF4805" s="35">
        <f t="shared" si="377"/>
        <v>5</v>
      </c>
      <c r="AG4805" s="17" t="str">
        <f t="shared" si="378"/>
        <v>0 anos 0 meses 5 dias</v>
      </c>
    </row>
    <row r="4806" spans="1:33" ht="11.25" customHeight="1" x14ac:dyDescent="0.2">
      <c r="A4806" s="8" t="s">
        <v>9</v>
      </c>
      <c r="B4806" s="8" t="s">
        <v>13</v>
      </c>
      <c r="C4806" s="22" t="s">
        <v>21</v>
      </c>
      <c r="D4806" s="35">
        <v>2025</v>
      </c>
      <c r="E4806" s="12" t="s">
        <v>1755</v>
      </c>
      <c r="F4806" s="8" t="s">
        <v>1756</v>
      </c>
      <c r="G4806" s="14" t="s">
        <v>17740</v>
      </c>
      <c r="H4806" s="8" t="s">
        <v>17741</v>
      </c>
      <c r="I4806" s="14" t="s">
        <v>17067</v>
      </c>
      <c r="J4806" s="14" t="s">
        <v>10</v>
      </c>
      <c r="K4806" s="14" t="s">
        <v>29</v>
      </c>
      <c r="L4806" s="15" t="s">
        <v>30</v>
      </c>
      <c r="M4806" s="7" t="s">
        <v>16153</v>
      </c>
      <c r="N4806" s="15" t="s">
        <v>2119</v>
      </c>
      <c r="O4806" s="15" t="s">
        <v>7897</v>
      </c>
      <c r="P4806" s="15" t="s">
        <v>2518</v>
      </c>
      <c r="Q4806" s="15" t="s">
        <v>2523</v>
      </c>
      <c r="R4806" s="20">
        <v>38019</v>
      </c>
      <c r="S4806" s="20">
        <v>45817</v>
      </c>
      <c r="T4806" s="20">
        <v>46181</v>
      </c>
      <c r="U4806" s="20"/>
      <c r="V4806" s="20"/>
      <c r="W4806" s="20"/>
      <c r="X4806" s="17"/>
      <c r="Y4806" s="17"/>
      <c r="Z4806" s="20"/>
      <c r="AA4806" s="21">
        <f t="shared" ca="1" si="375"/>
        <v>21</v>
      </c>
      <c r="AB4806" s="20" t="s">
        <v>7877</v>
      </c>
      <c r="AC4806" s="35" t="str">
        <f t="shared" si="379"/>
        <v>0 anos 11 meses 30 dias</v>
      </c>
      <c r="AD4806" s="35" t="str">
        <f ca="1">IF(AND(V4806="",T4806&lt;TODAY()),"Contrato Encerrado",IF(AND(V4806="",T4806&gt;TODAY()),DATEDIF(TODAY(),T4806,"Y")&amp;" anos"&amp;" "&amp;DATEDIF(TODAY(),T4806,"YM")&amp;" meses"&amp;" "&amp;DATEDIF(TODAY(),T4806,"MD")&amp;" dias",IF(AND(X4806="",V4806&lt;TODAY()),"Contrato Encerrado",IF(AND(X4806="",V4806&gt;TODAY()),DATEDIF(TODAY(),V4806,"Y")&amp;" anos"&amp;" "&amp;DATEDIF(TODAY(),V4806,"YM")&amp;" meses"&amp;" "&amp;DATEDIF(TODAY(),V4806,"MD")&amp;" dias",IF(AND(Z4806="",X4806&lt;TODAY()),"Contrato Encerrado",IF(AND(Z4806="",X4806&gt;TODAY()),DATEDIF(TODAY(),X4806,"Y")&amp;" anos"&amp;" "&amp;DATEDIF(TODAY(),X4806,"YM")&amp;" meses"&amp;" "&amp;DATEDIF(TODAY(),X4806,"MD")&amp;" dias",IF(AND(Z4806&lt;&gt;””,Z4806&lt;TODAY()),"Contrato Encerrado",IF(AND(Z4806&lt;&gt;"",Z4806&gt;TODAY()),DATEDIF(TODAY(),Z4806,"Y")&amp;" anos"&amp;" "&amp;DATEDIF(TODAY(),Z4806,"YM")&amp;" meses"&amp;" "&amp;DATEDIF(TODAY(),Z4806,"MD")&amp;" dias"))))))))</f>
        <v>0 anos 8 meses 1 dias</v>
      </c>
      <c r="AE4806" s="35">
        <f t="shared" si="376"/>
        <v>364</v>
      </c>
      <c r="AF4806" s="35">
        <f t="shared" si="377"/>
        <v>366</v>
      </c>
      <c r="AG4806" s="17" t="str">
        <f t="shared" si="378"/>
        <v>0 anos 11 meses 31 dias</v>
      </c>
    </row>
    <row r="4807" spans="1:33" ht="11.25" customHeight="1" x14ac:dyDescent="0.2">
      <c r="A4807" s="8" t="s">
        <v>9</v>
      </c>
      <c r="B4807" s="10" t="s">
        <v>13</v>
      </c>
      <c r="C4807" s="11" t="s">
        <v>22</v>
      </c>
      <c r="D4807" s="36">
        <v>2022</v>
      </c>
      <c r="E4807" s="12" t="s">
        <v>79</v>
      </c>
      <c r="F4807" s="8" t="s">
        <v>80</v>
      </c>
      <c r="G4807" s="77" t="s">
        <v>103</v>
      </c>
      <c r="H4807" s="78" t="s">
        <v>104</v>
      </c>
      <c r="I4807" s="14" t="s">
        <v>105</v>
      </c>
      <c r="J4807" s="67" t="s">
        <v>1302</v>
      </c>
      <c r="K4807" s="14" t="s">
        <v>29</v>
      </c>
      <c r="L4807" s="15" t="s">
        <v>81</v>
      </c>
      <c r="M4807" s="7" t="s">
        <v>82</v>
      </c>
      <c r="N4807" s="16" t="s">
        <v>4113</v>
      </c>
      <c r="O4807" s="16"/>
      <c r="P4807" s="16" t="s">
        <v>2517</v>
      </c>
      <c r="Q4807" s="16" t="s">
        <v>2522</v>
      </c>
      <c r="R4807" s="31">
        <v>38528</v>
      </c>
      <c r="S4807" s="31">
        <v>44287</v>
      </c>
      <c r="T4807" s="31">
        <v>44917</v>
      </c>
      <c r="U4807" s="31"/>
      <c r="V4807" s="31"/>
      <c r="W4807" s="31"/>
      <c r="X4807" s="17"/>
      <c r="Y4807" s="17"/>
      <c r="Z4807" s="31"/>
      <c r="AA4807" s="18">
        <f t="shared" ca="1" si="375"/>
        <v>20</v>
      </c>
      <c r="AB4807" s="19" t="s">
        <v>7877</v>
      </c>
      <c r="AC4807" s="35" t="str">
        <f t="shared" si="379"/>
        <v>1 anos 8 meses 21 dias</v>
      </c>
      <c r="AD4807" s="35" t="str">
        <f ca="1">IF(AND(V4807="",T4807&lt;TODAY()),"Contrato Encerrado",IF(AND(V4807="",T4807&gt;TODAY()),DATEDIF(TODAY(),T4807,"Y")&amp;" anos"&amp;" "&amp;DATEDIF(TODAY(),T4807,"YM")&amp;" meses"&amp;" "&amp;DATEDIF(TODAY(),T4807,"MD")&amp;" dias",IF(AND(X4807="",V4807&lt;TODAY()),"Contrato Encerrado",IF(AND(X4807="",V4807&gt;TODAY()),DATEDIF(TODAY(),V4807,"Y")&amp;" anos"&amp;" "&amp;DATEDIF(TODAY(),V4807,"YM")&amp;" meses"&amp;" "&amp;DATEDIF(TODAY(),V4807,"MD")&amp;" dias",IF(AND(Z4807="",X4807&lt;TODAY()),"Contrato Encerrado",IF(AND(Z4807="",X4807&gt;TODAY()),DATEDIF(TODAY(),X4807,"Y")&amp;" anos"&amp;" "&amp;DATEDIF(TODAY(),X4807,"YM")&amp;" meses"&amp;" "&amp;DATEDIF(TODAY(),X4807,"MD")&amp;" dias",IF(AND(Z4807&lt;&gt;””,Z4807&lt;TODAY()),"Contrato Encerrado",IF(AND(Z4807&lt;&gt;"",Z4807&gt;TODAY()),DATEDIF(TODAY(),Z4807,"Y")&amp;" anos"&amp;" "&amp;DATEDIF(TODAY(),Z4807,"YM")&amp;" meses"&amp;" "&amp;DATEDIF(TODAY(),Z4807,"MD")&amp;" dias"))))))))</f>
        <v>Contrato Encerrado</v>
      </c>
      <c r="AE4807" s="35">
        <f t="shared" si="376"/>
        <v>630</v>
      </c>
      <c r="AF4807" s="35">
        <f t="shared" si="377"/>
        <v>100</v>
      </c>
      <c r="AG4807" s="17" t="str">
        <f t="shared" si="378"/>
        <v>0 anos 3 meses 9 dias</v>
      </c>
    </row>
    <row r="4808" spans="1:33" ht="11.25" customHeight="1" x14ac:dyDescent="0.2">
      <c r="A4808" s="8" t="s">
        <v>9</v>
      </c>
      <c r="B4808" s="8" t="s">
        <v>13</v>
      </c>
      <c r="C4808" s="22" t="s">
        <v>24</v>
      </c>
      <c r="D4808" s="37">
        <v>2023</v>
      </c>
      <c r="E4808" s="12" t="s">
        <v>157</v>
      </c>
      <c r="F4808" s="8" t="s">
        <v>158</v>
      </c>
      <c r="G4808" s="77" t="s">
        <v>10581</v>
      </c>
      <c r="H4808" s="78" t="s">
        <v>10582</v>
      </c>
      <c r="I4808" s="14" t="s">
        <v>10583</v>
      </c>
      <c r="J4808" s="14" t="s">
        <v>10</v>
      </c>
      <c r="K4808" s="14" t="s">
        <v>29</v>
      </c>
      <c r="L4808" s="15" t="s">
        <v>30</v>
      </c>
      <c r="M4808" s="7" t="s">
        <v>9427</v>
      </c>
      <c r="N4808" s="15" t="s">
        <v>2101</v>
      </c>
      <c r="O4808" s="15" t="s">
        <v>7895</v>
      </c>
      <c r="P4808" s="15" t="s">
        <v>2518</v>
      </c>
      <c r="Q4808" s="15" t="s">
        <v>4109</v>
      </c>
      <c r="R4808" s="30">
        <v>36226</v>
      </c>
      <c r="S4808" s="20">
        <v>45208</v>
      </c>
      <c r="T4808" s="20">
        <v>45633</v>
      </c>
      <c r="U4808" s="20">
        <v>45714</v>
      </c>
      <c r="V4808" s="20">
        <v>46083</v>
      </c>
      <c r="W4808" s="30"/>
      <c r="X4808" s="17"/>
      <c r="Y4808" s="17"/>
      <c r="Z4808" s="20"/>
      <c r="AA4808" s="18">
        <f t="shared" ca="1" si="375"/>
        <v>26</v>
      </c>
      <c r="AB4808" s="15" t="s">
        <v>7878</v>
      </c>
      <c r="AC4808" s="35" t="str">
        <f t="shared" si="379"/>
        <v>2 anos 2 meses 2 dias</v>
      </c>
      <c r="AD4808" s="35" t="str">
        <f ca="1">IF(AND(V4808="",T4808&lt;TODAY()),"Contrato Encerrado",IF(AND(V4808="",T4808&gt;TODAY()),DATEDIF(TODAY(),T4808,"Y")&amp;" anos"&amp;" "&amp;DATEDIF(TODAY(),T4808,"YM")&amp;" meses"&amp;" "&amp;DATEDIF(TODAY(),T4808,"MD")&amp;" dias",IF(AND(X4808="",V4808&lt;TODAY()),"Contrato Encerrado",IF(AND(X4808="",V4808&gt;TODAY()),DATEDIF(TODAY(),V4808,"Y")&amp;" anos"&amp;" "&amp;DATEDIF(TODAY(),V4808,"YM")&amp;" meses"&amp;" "&amp;DATEDIF(TODAY(),V4808,"MD")&amp;" dias",IF(AND(Z4808="",X4808&lt;TODAY()),"Contrato Encerrado",IF(AND(Z4808="",X4808&gt;TODAY()),DATEDIF(TODAY(),X4808,"Y")&amp;" anos"&amp;" "&amp;DATEDIF(TODAY(),X4808,"YM")&amp;" meses"&amp;" "&amp;DATEDIF(TODAY(),X4808,"MD")&amp;" dias",IF(AND(Z4808&lt;&gt;””,Z4808&lt;TODAY()),"Contrato Encerrado",IF(AND(Z4808&lt;&gt;"",Z4808&gt;TODAY()),DATEDIF(TODAY(),Z4808,"Y")&amp;" anos"&amp;" "&amp;DATEDIF(TODAY(),Z4808,"YM")&amp;" meses"&amp;" "&amp;DATEDIF(TODAY(),Z4808,"MD")&amp;" dias"))))))))</f>
        <v>0 anos 4 meses 23 dias</v>
      </c>
      <c r="AE4808" s="35">
        <f t="shared" si="376"/>
        <v>794</v>
      </c>
      <c r="AF4808" s="35">
        <f t="shared" si="377"/>
        <v>-64</v>
      </c>
      <c r="AG4808" s="17" t="str">
        <f t="shared" si="378"/>
        <v>ESTÁGIO COMPLETOU 2 ANOS</v>
      </c>
    </row>
    <row r="4809" spans="1:33" s="61" customFormat="1" ht="11.25" customHeight="1" x14ac:dyDescent="0.2">
      <c r="A4809" s="8" t="s">
        <v>9</v>
      </c>
      <c r="B4809" s="8" t="s">
        <v>13</v>
      </c>
      <c r="C4809" s="22" t="s">
        <v>16</v>
      </c>
      <c r="D4809" s="37">
        <v>2024</v>
      </c>
      <c r="E4809" s="12" t="s">
        <v>157</v>
      </c>
      <c r="F4809" s="8" t="s">
        <v>158</v>
      </c>
      <c r="G4809" s="77" t="s">
        <v>13088</v>
      </c>
      <c r="H4809" s="78" t="s">
        <v>13089</v>
      </c>
      <c r="I4809" s="14" t="s">
        <v>13090</v>
      </c>
      <c r="J4809" s="14" t="s">
        <v>14943</v>
      </c>
      <c r="K4809" s="14" t="s">
        <v>29</v>
      </c>
      <c r="L4809" s="15" t="s">
        <v>30</v>
      </c>
      <c r="M4809" s="7" t="s">
        <v>9427</v>
      </c>
      <c r="N4809" s="15" t="s">
        <v>2101</v>
      </c>
      <c r="O4809" s="15" t="s">
        <v>7901</v>
      </c>
      <c r="P4809" s="15" t="s">
        <v>2518</v>
      </c>
      <c r="Q4809" s="15" t="s">
        <v>4109</v>
      </c>
      <c r="R4809" s="20">
        <v>37034</v>
      </c>
      <c r="S4809" s="20">
        <v>45369</v>
      </c>
      <c r="T4809" s="20">
        <v>45733</v>
      </c>
      <c r="U4809" s="31"/>
      <c r="V4809" s="31"/>
      <c r="W4809" s="20"/>
      <c r="X4809" s="17"/>
      <c r="Y4809" s="17"/>
      <c r="Z4809" s="20"/>
      <c r="AA4809" s="18">
        <f t="shared" ca="1" si="375"/>
        <v>24</v>
      </c>
      <c r="AB4809" s="20" t="s">
        <v>7878</v>
      </c>
      <c r="AC4809" s="35" t="str">
        <f t="shared" si="379"/>
        <v>0 anos 11 meses 27 dias</v>
      </c>
      <c r="AD4809" s="35" t="str">
        <f ca="1">IF(AND(V4809="",T4809&lt;TODAY()),"Contrato Encerrado",IF(AND(V4809="",T4809&gt;TODAY()),DATEDIF(TODAY(),T4809,"Y")&amp;" anos"&amp;" "&amp;DATEDIF(TODAY(),T4809,"YM")&amp;" meses"&amp;" "&amp;DATEDIF(TODAY(),T4809,"MD")&amp;" dias",IF(AND(X4809="",V4809&lt;TODAY()),"Contrato Encerrado",IF(AND(X4809="",V4809&gt;TODAY()),DATEDIF(TODAY(),V4809,"Y")&amp;" anos"&amp;" "&amp;DATEDIF(TODAY(),V4809,"YM")&amp;" meses"&amp;" "&amp;DATEDIF(TODAY(),V4809,"MD")&amp;" dias",IF(AND(Z4809="",X4809&lt;TODAY()),"Contrato Encerrado",IF(AND(Z4809="",X4809&gt;TODAY()),DATEDIF(TODAY(),X4809,"Y")&amp;" anos"&amp;" "&amp;DATEDIF(TODAY(),X4809,"YM")&amp;" meses"&amp;" "&amp;DATEDIF(TODAY(),X4809,"MD")&amp;" dias",IF(AND(Z4809&lt;&gt;””,Z4809&lt;TODAY()),"Contrato Encerrado",IF(AND(Z4809&lt;&gt;"",Z4809&gt;TODAY()),DATEDIF(TODAY(),Z4809,"Y")&amp;" anos"&amp;" "&amp;DATEDIF(TODAY(),Z4809,"YM")&amp;" meses"&amp;" "&amp;DATEDIF(TODAY(),Z4809,"MD")&amp;" dias"))))))))</f>
        <v>Contrato Encerrado</v>
      </c>
      <c r="AE4809" s="35">
        <f t="shared" si="376"/>
        <v>364</v>
      </c>
      <c r="AF4809" s="35">
        <f t="shared" si="377"/>
        <v>366</v>
      </c>
      <c r="AG4809" s="17" t="str">
        <f t="shared" si="378"/>
        <v>0 anos 11 meses 31 dias</v>
      </c>
    </row>
    <row r="4810" spans="1:33" ht="11.25" customHeight="1" x14ac:dyDescent="0.2">
      <c r="A4810" s="8" t="s">
        <v>9</v>
      </c>
      <c r="B4810" s="8" t="s">
        <v>13</v>
      </c>
      <c r="C4810" s="22" t="s">
        <v>15</v>
      </c>
      <c r="D4810" s="37">
        <v>2024</v>
      </c>
      <c r="E4810" s="23" t="s">
        <v>1708</v>
      </c>
      <c r="F4810" s="8" t="s">
        <v>1709</v>
      </c>
      <c r="G4810" s="77" t="s">
        <v>12478</v>
      </c>
      <c r="H4810" s="78" t="s">
        <v>12479</v>
      </c>
      <c r="I4810" s="9" t="s">
        <v>12480</v>
      </c>
      <c r="J4810" s="14" t="s">
        <v>14943</v>
      </c>
      <c r="K4810" s="9" t="s">
        <v>29</v>
      </c>
      <c r="L4810" s="24" t="s">
        <v>30</v>
      </c>
      <c r="M4810" s="7" t="s">
        <v>9427</v>
      </c>
      <c r="N4810" s="24" t="s">
        <v>6243</v>
      </c>
      <c r="O4810" s="24" t="s">
        <v>12481</v>
      </c>
      <c r="P4810" s="24" t="s">
        <v>2518</v>
      </c>
      <c r="Q4810" s="24" t="s">
        <v>2523</v>
      </c>
      <c r="R4810" s="17">
        <v>35606</v>
      </c>
      <c r="S4810" s="17">
        <v>45369</v>
      </c>
      <c r="T4810" s="17">
        <v>45728</v>
      </c>
      <c r="U4810" s="20"/>
      <c r="V4810" s="20"/>
      <c r="W4810" s="17"/>
      <c r="X4810" s="17"/>
      <c r="Y4810" s="17"/>
      <c r="Z4810" s="20"/>
      <c r="AA4810" s="18">
        <f t="shared" ca="1" si="375"/>
        <v>28</v>
      </c>
      <c r="AB4810" s="17" t="s">
        <v>7877</v>
      </c>
      <c r="AC4810" s="35" t="str">
        <f t="shared" si="379"/>
        <v>0 anos 11 meses 22 dias</v>
      </c>
      <c r="AD4810" s="35" t="str">
        <f ca="1">IF(AND(V4810="",T4810&lt;TODAY()),"Contrato Encerrado",IF(AND(V4810="",T4810&gt;TODAY()),DATEDIF(TODAY(),T4810,"Y")&amp;" anos"&amp;" "&amp;DATEDIF(TODAY(),T4810,"YM")&amp;" meses"&amp;" "&amp;DATEDIF(TODAY(),T4810,"MD")&amp;" dias",IF(AND(X4810="",V4810&lt;TODAY()),"Contrato Encerrado",IF(AND(X4810="",V4810&gt;TODAY()),DATEDIF(TODAY(),V4810,"Y")&amp;" anos"&amp;" "&amp;DATEDIF(TODAY(),V4810,"YM")&amp;" meses"&amp;" "&amp;DATEDIF(TODAY(),V4810,"MD")&amp;" dias",IF(AND(Z4810="",X4810&lt;TODAY()),"Contrato Encerrado",IF(AND(Z4810="",X4810&gt;TODAY()),DATEDIF(TODAY(),X4810,"Y")&amp;" anos"&amp;" "&amp;DATEDIF(TODAY(),X4810,"YM")&amp;" meses"&amp;" "&amp;DATEDIF(TODAY(),X4810,"MD")&amp;" dias",IF(AND(Z4810&lt;&gt;””,Z4810&lt;TODAY()),"Contrato Encerrado",IF(AND(Z4810&lt;&gt;"",Z4810&gt;TODAY()),DATEDIF(TODAY(),Z4810,"Y")&amp;" anos"&amp;" "&amp;DATEDIF(TODAY(),Z4810,"YM")&amp;" meses"&amp;" "&amp;DATEDIF(TODAY(),Z4810,"MD")&amp;" dias"))))))))</f>
        <v>Contrato Encerrado</v>
      </c>
      <c r="AE4810" s="35">
        <f t="shared" si="376"/>
        <v>359</v>
      </c>
      <c r="AF4810" s="35">
        <f t="shared" si="377"/>
        <v>371</v>
      </c>
      <c r="AG4810" s="17" t="str">
        <f t="shared" si="378"/>
        <v>1 anos 0 meses 5 dias</v>
      </c>
    </row>
    <row r="4811" spans="1:33" ht="11.25" customHeight="1" x14ac:dyDescent="0.2">
      <c r="A4811" s="8" t="s">
        <v>9</v>
      </c>
      <c r="B4811" s="8" t="s">
        <v>13</v>
      </c>
      <c r="C4811" s="22" t="s">
        <v>20</v>
      </c>
      <c r="D4811" s="37">
        <v>2024</v>
      </c>
      <c r="E4811" s="12" t="s">
        <v>1755</v>
      </c>
      <c r="F4811" s="8" t="s">
        <v>1756</v>
      </c>
      <c r="G4811" s="77" t="s">
        <v>13975</v>
      </c>
      <c r="H4811" s="78" t="s">
        <v>13976</v>
      </c>
      <c r="I4811" s="14" t="s">
        <v>13977</v>
      </c>
      <c r="J4811" s="14" t="s">
        <v>10</v>
      </c>
      <c r="K4811" s="14" t="s">
        <v>29</v>
      </c>
      <c r="L4811" s="15" t="s">
        <v>81</v>
      </c>
      <c r="M4811" s="7" t="s">
        <v>82</v>
      </c>
      <c r="N4811" s="15" t="s">
        <v>4113</v>
      </c>
      <c r="O4811" s="15" t="s">
        <v>13978</v>
      </c>
      <c r="P4811" s="15" t="s">
        <v>2518</v>
      </c>
      <c r="Q4811" s="15" t="s">
        <v>2523</v>
      </c>
      <c r="R4811" s="20">
        <v>39455</v>
      </c>
      <c r="S4811" s="20">
        <v>45481</v>
      </c>
      <c r="T4811" s="20">
        <v>46210</v>
      </c>
      <c r="U4811" s="20"/>
      <c r="V4811" s="20"/>
      <c r="W4811" s="20"/>
      <c r="X4811" s="17"/>
      <c r="Y4811" s="17"/>
      <c r="Z4811" s="20"/>
      <c r="AA4811" s="18">
        <f t="shared" ca="1" si="375"/>
        <v>17</v>
      </c>
      <c r="AB4811" s="15" t="s">
        <v>7878</v>
      </c>
      <c r="AC4811" s="35" t="str">
        <f t="shared" si="379"/>
        <v>1 anos 11 meses 29 dias</v>
      </c>
      <c r="AD4811" s="35" t="str">
        <f ca="1">IF(AND(V4811="",T4811&lt;TODAY()),"Contrato Encerrado",IF(AND(V4811="",T4811&gt;TODAY()),DATEDIF(TODAY(),T4811,"Y")&amp;" anos"&amp;" "&amp;DATEDIF(TODAY(),T4811,"YM")&amp;" meses"&amp;" "&amp;DATEDIF(TODAY(),T4811,"MD")&amp;" dias",IF(AND(X4811="",V4811&lt;TODAY()),"Contrato Encerrado",IF(AND(X4811="",V4811&gt;TODAY()),DATEDIF(TODAY(),V4811,"Y")&amp;" anos"&amp;" "&amp;DATEDIF(TODAY(),V4811,"YM")&amp;" meses"&amp;" "&amp;DATEDIF(TODAY(),V4811,"MD")&amp;" dias",IF(AND(Z4811="",X4811&lt;TODAY()),"Contrato Encerrado",IF(AND(Z4811="",X4811&gt;TODAY()),DATEDIF(TODAY(),X4811,"Y")&amp;" anos"&amp;" "&amp;DATEDIF(TODAY(),X4811,"YM")&amp;" meses"&amp;" "&amp;DATEDIF(TODAY(),X4811,"MD")&amp;" dias",IF(AND(Z4811&lt;&gt;””,Z4811&lt;TODAY()),"Contrato Encerrado",IF(AND(Z4811&lt;&gt;"",Z4811&gt;TODAY()),DATEDIF(TODAY(),Z4811,"Y")&amp;" anos"&amp;" "&amp;DATEDIF(TODAY(),Z4811,"YM")&amp;" meses"&amp;" "&amp;DATEDIF(TODAY(),Z4811,"MD")&amp;" dias"))))))))</f>
        <v>0 anos 9 meses 0 dias</v>
      </c>
      <c r="AE4811" s="35">
        <f t="shared" si="376"/>
        <v>729</v>
      </c>
      <c r="AF4811" s="35">
        <f t="shared" si="377"/>
        <v>1</v>
      </c>
      <c r="AG4811" s="17" t="str">
        <f t="shared" si="378"/>
        <v>0 anos 0 meses 1 dias</v>
      </c>
    </row>
    <row r="4812" spans="1:33" ht="11.25" customHeight="1" x14ac:dyDescent="0.2">
      <c r="A4812" s="8" t="s">
        <v>9</v>
      </c>
      <c r="B4812" s="8" t="s">
        <v>13</v>
      </c>
      <c r="C4812" s="22" t="s">
        <v>19</v>
      </c>
      <c r="D4812" s="37">
        <v>2024</v>
      </c>
      <c r="E4812" s="12" t="s">
        <v>157</v>
      </c>
      <c r="F4812" s="8" t="s">
        <v>158</v>
      </c>
      <c r="G4812" s="77" t="s">
        <v>13776</v>
      </c>
      <c r="H4812" s="78" t="s">
        <v>13777</v>
      </c>
      <c r="I4812" s="14" t="s">
        <v>13778</v>
      </c>
      <c r="J4812" s="14" t="s">
        <v>14943</v>
      </c>
      <c r="K4812" s="14" t="s">
        <v>29</v>
      </c>
      <c r="L4812" s="15" t="s">
        <v>30</v>
      </c>
      <c r="M4812" s="7" t="s">
        <v>9427</v>
      </c>
      <c r="N4812" s="15" t="s">
        <v>9339</v>
      </c>
      <c r="O4812" s="15" t="s">
        <v>9448</v>
      </c>
      <c r="P4812" s="15" t="s">
        <v>2518</v>
      </c>
      <c r="Q4812" s="15" t="s">
        <v>2521</v>
      </c>
      <c r="R4812" s="20">
        <v>37268</v>
      </c>
      <c r="S4812" s="20">
        <v>45426</v>
      </c>
      <c r="T4812" s="20">
        <v>45657</v>
      </c>
      <c r="U4812" s="20"/>
      <c r="V4812" s="20"/>
      <c r="W4812" s="20"/>
      <c r="X4812" s="17"/>
      <c r="Y4812" s="17"/>
      <c r="Z4812" s="20"/>
      <c r="AA4812" s="18">
        <f t="shared" ca="1" si="375"/>
        <v>23</v>
      </c>
      <c r="AB4812" s="15" t="s">
        <v>7878</v>
      </c>
      <c r="AC4812" s="35" t="str">
        <f t="shared" si="379"/>
        <v>0 anos 7 meses 17 dias</v>
      </c>
      <c r="AD4812" s="35" t="str">
        <f ca="1">IF(AND(V4812="",T4812&lt;TODAY()),"Contrato Encerrado",IF(AND(V4812="",T4812&gt;TODAY()),DATEDIF(TODAY(),T4812,"Y")&amp;" anos"&amp;" "&amp;DATEDIF(TODAY(),T4812,"YM")&amp;" meses"&amp;" "&amp;DATEDIF(TODAY(),T4812,"MD")&amp;" dias",IF(AND(X4812="",V4812&lt;TODAY()),"Contrato Encerrado",IF(AND(X4812="",V4812&gt;TODAY()),DATEDIF(TODAY(),V4812,"Y")&amp;" anos"&amp;" "&amp;DATEDIF(TODAY(),V4812,"YM")&amp;" meses"&amp;" "&amp;DATEDIF(TODAY(),V4812,"MD")&amp;" dias",IF(AND(Z4812="",X4812&lt;TODAY()),"Contrato Encerrado",IF(AND(Z4812="",X4812&gt;TODAY()),DATEDIF(TODAY(),X4812,"Y")&amp;" anos"&amp;" "&amp;DATEDIF(TODAY(),X4812,"YM")&amp;" meses"&amp;" "&amp;DATEDIF(TODAY(),X4812,"MD")&amp;" dias",IF(AND(Z4812&lt;&gt;””,Z4812&lt;TODAY()),"Contrato Encerrado",IF(AND(Z4812&lt;&gt;"",Z4812&gt;TODAY()),DATEDIF(TODAY(),Z4812,"Y")&amp;" anos"&amp;" "&amp;DATEDIF(TODAY(),Z4812,"YM")&amp;" meses"&amp;" "&amp;DATEDIF(TODAY(),Z4812,"MD")&amp;" dias"))))))))</f>
        <v>Contrato Encerrado</v>
      </c>
      <c r="AE4812" s="35">
        <f t="shared" si="376"/>
        <v>231</v>
      </c>
      <c r="AF4812" s="35">
        <f t="shared" si="377"/>
        <v>499</v>
      </c>
      <c r="AG4812" s="17" t="str">
        <f t="shared" si="378"/>
        <v>1 anos 4 meses 13 dias</v>
      </c>
    </row>
    <row r="4813" spans="1:33" ht="11.25" customHeight="1" x14ac:dyDescent="0.2">
      <c r="A4813" s="8" t="s">
        <v>9</v>
      </c>
      <c r="B4813" s="8" t="s">
        <v>13</v>
      </c>
      <c r="C4813" s="22" t="s">
        <v>22</v>
      </c>
      <c r="D4813" s="35">
        <v>2025</v>
      </c>
      <c r="E4813" s="12" t="s">
        <v>157</v>
      </c>
      <c r="F4813" s="8" t="s">
        <v>158</v>
      </c>
      <c r="G4813" s="14" t="s">
        <v>18158</v>
      </c>
      <c r="H4813" s="8" t="s">
        <v>18159</v>
      </c>
      <c r="I4813" s="14" t="s">
        <v>17862</v>
      </c>
      <c r="J4813" s="14" t="s">
        <v>10</v>
      </c>
      <c r="K4813" s="14" t="s">
        <v>29</v>
      </c>
      <c r="L4813" s="15" t="s">
        <v>30</v>
      </c>
      <c r="M4813" s="7" t="s">
        <v>16153</v>
      </c>
      <c r="N4813" s="15" t="s">
        <v>6302</v>
      </c>
      <c r="O4813" s="15" t="s">
        <v>17880</v>
      </c>
      <c r="P4813" s="15" t="s">
        <v>2518</v>
      </c>
      <c r="Q4813" s="15" t="s">
        <v>2521</v>
      </c>
      <c r="R4813" s="20">
        <v>37898</v>
      </c>
      <c r="S4813" s="15" t="s">
        <v>17929</v>
      </c>
      <c r="T4813" s="20">
        <v>46267</v>
      </c>
      <c r="U4813" s="21"/>
      <c r="V4813" s="15"/>
      <c r="W4813" s="35"/>
      <c r="X4813" s="17"/>
      <c r="Y4813" s="17"/>
      <c r="Z4813" s="183"/>
      <c r="AA4813" s="21">
        <f t="shared" ca="1" si="375"/>
        <v>22</v>
      </c>
      <c r="AB4813" s="35" t="s">
        <v>7877</v>
      </c>
      <c r="AC4813" s="35" t="str">
        <f t="shared" si="379"/>
        <v>0 anos 11 meses 30 dias</v>
      </c>
      <c r="AD4813" s="35" t="str">
        <f ca="1">IF(AND(V4813="",T4813&lt;TODAY()),"Contrato Encerrado",IF(AND(V4813="",T4813&gt;TODAY()),DATEDIF(TODAY(),T4813,"Y")&amp;" anos"&amp;" "&amp;DATEDIF(TODAY(),T4813,"YM")&amp;" meses"&amp;" "&amp;DATEDIF(TODAY(),T4813,"MD")&amp;" dias",IF(AND(X4813="",V4813&lt;TODAY()),"Contrato Encerrado",IF(AND(X4813="",V4813&gt;TODAY()),DATEDIF(TODAY(),V4813,"Y")&amp;" anos"&amp;" "&amp;DATEDIF(TODAY(),V4813,"YM")&amp;" meses"&amp;" "&amp;DATEDIF(TODAY(),V4813,"MD")&amp;" dias",IF(AND(Z4813="",X4813&lt;TODAY()),"Contrato Encerrado",IF(AND(Z4813="",X4813&gt;TODAY()),DATEDIF(TODAY(),X4813,"Y")&amp;" anos"&amp;" "&amp;DATEDIF(TODAY(),X4813,"YM")&amp;" meses"&amp;" "&amp;DATEDIF(TODAY(),X4813,"MD")&amp;" dias",IF(AND(Z4813&lt;&gt;””,Z4813&lt;TODAY()),"Contrato Encerrado",IF(AND(Z4813&lt;&gt;"",Z4813&gt;TODAY()),DATEDIF(TODAY(),Z4813,"Y")&amp;" anos"&amp;" "&amp;DATEDIF(TODAY(),Z4813,"YM")&amp;" meses"&amp;" "&amp;DATEDIF(TODAY(),Z4813,"MD")&amp;" dias"))))))))</f>
        <v>0 anos 10 meses 26 dias</v>
      </c>
      <c r="AE4813" s="35">
        <f t="shared" si="376"/>
        <v>364</v>
      </c>
      <c r="AF4813" s="35">
        <f t="shared" si="377"/>
        <v>366</v>
      </c>
      <c r="AG4813" s="17" t="str">
        <f t="shared" si="378"/>
        <v>0 anos 11 meses 31 dias</v>
      </c>
    </row>
    <row r="4814" spans="1:33" ht="11.25" customHeight="1" x14ac:dyDescent="0.2">
      <c r="A4814" s="8" t="s">
        <v>9</v>
      </c>
      <c r="B4814" s="8" t="s">
        <v>13</v>
      </c>
      <c r="C4814" s="22" t="s">
        <v>22</v>
      </c>
      <c r="D4814" s="37">
        <v>2023</v>
      </c>
      <c r="E4814" s="12" t="s">
        <v>157</v>
      </c>
      <c r="F4814" s="8" t="s">
        <v>158</v>
      </c>
      <c r="G4814" s="77" t="s">
        <v>10027</v>
      </c>
      <c r="H4814" s="78" t="s">
        <v>10028</v>
      </c>
      <c r="I4814" s="14" t="s">
        <v>10029</v>
      </c>
      <c r="J4814" s="14" t="s">
        <v>10</v>
      </c>
      <c r="K4814" s="14" t="s">
        <v>29</v>
      </c>
      <c r="L4814" s="15" t="s">
        <v>30</v>
      </c>
      <c r="M4814" s="7" t="s">
        <v>9427</v>
      </c>
      <c r="N4814" s="15" t="s">
        <v>2101</v>
      </c>
      <c r="O4814" s="15" t="s">
        <v>7914</v>
      </c>
      <c r="P4814" s="15" t="s">
        <v>2518</v>
      </c>
      <c r="Q4814" s="15" t="s">
        <v>2521</v>
      </c>
      <c r="R4814" s="20">
        <v>32899</v>
      </c>
      <c r="S4814" s="20">
        <v>45161</v>
      </c>
      <c r="T4814" s="20">
        <v>45657</v>
      </c>
      <c r="U4814" s="20">
        <v>45770</v>
      </c>
      <c r="V4814" s="20">
        <v>46000</v>
      </c>
      <c r="W4814" s="15"/>
      <c r="X4814" s="17"/>
      <c r="Y4814" s="17"/>
      <c r="Z4814" s="20"/>
      <c r="AA4814" s="18">
        <f t="shared" ca="1" si="375"/>
        <v>35</v>
      </c>
      <c r="AB4814" s="20" t="s">
        <v>7878</v>
      </c>
      <c r="AC4814" s="35" t="str">
        <f t="shared" si="379"/>
        <v>1 anos 11 meses 26 dias</v>
      </c>
      <c r="AD4814" s="35" t="str">
        <f ca="1">IF(AND(V4814="",T4814&lt;TODAY()),"Contrato Encerrado",IF(AND(V4814="",T4814&gt;TODAY()),DATEDIF(TODAY(),T4814,"Y")&amp;" anos"&amp;" "&amp;DATEDIF(TODAY(),T4814,"YM")&amp;" meses"&amp;" "&amp;DATEDIF(TODAY(),T4814,"MD")&amp;" dias",IF(AND(X4814="",V4814&lt;TODAY()),"Contrato Encerrado",IF(AND(X4814="",V4814&gt;TODAY()),DATEDIF(TODAY(),V4814,"Y")&amp;" anos"&amp;" "&amp;DATEDIF(TODAY(),V4814,"YM")&amp;" meses"&amp;" "&amp;DATEDIF(TODAY(),V4814,"MD")&amp;" dias",IF(AND(Z4814="",X4814&lt;TODAY()),"Contrato Encerrado",IF(AND(Z4814="",X4814&gt;TODAY()),DATEDIF(TODAY(),X4814,"Y")&amp;" anos"&amp;" "&amp;DATEDIF(TODAY(),X4814,"YM")&amp;" meses"&amp;" "&amp;DATEDIF(TODAY(),X4814,"MD")&amp;" dias",IF(AND(Z4814&lt;&gt;””,Z4814&lt;TODAY()),"Contrato Encerrado",IF(AND(Z4814&lt;&gt;"",Z4814&gt;TODAY()),DATEDIF(TODAY(),Z4814,"Y")&amp;" anos"&amp;" "&amp;DATEDIF(TODAY(),Z4814,"YM")&amp;" meses"&amp;" "&amp;DATEDIF(TODAY(),Z4814,"MD")&amp;" dias"))))))))</f>
        <v>0 anos 2 meses 2 dias</v>
      </c>
      <c r="AE4814" s="35">
        <f t="shared" si="376"/>
        <v>726</v>
      </c>
      <c r="AF4814" s="35">
        <f t="shared" si="377"/>
        <v>4</v>
      </c>
      <c r="AG4814" s="17" t="str">
        <f t="shared" si="378"/>
        <v>0 anos 0 meses 4 dias</v>
      </c>
    </row>
    <row r="4815" spans="1:33" ht="11.25" customHeight="1" x14ac:dyDescent="0.2">
      <c r="A4815" s="8" t="s">
        <v>9</v>
      </c>
      <c r="B4815" s="10" t="s">
        <v>13</v>
      </c>
      <c r="C4815" s="11" t="s">
        <v>22</v>
      </c>
      <c r="D4815" s="36">
        <v>2022</v>
      </c>
      <c r="E4815" s="12" t="s">
        <v>157</v>
      </c>
      <c r="F4815" s="8" t="s">
        <v>158</v>
      </c>
      <c r="G4815" s="77" t="s">
        <v>219</v>
      </c>
      <c r="H4815" s="78" t="s">
        <v>220</v>
      </c>
      <c r="I4815" s="14" t="s">
        <v>221</v>
      </c>
      <c r="J4815" s="14" t="s">
        <v>14943</v>
      </c>
      <c r="K4815" s="14" t="s">
        <v>29</v>
      </c>
      <c r="L4815" s="15" t="s">
        <v>30</v>
      </c>
      <c r="M4815" s="7" t="s">
        <v>9427</v>
      </c>
      <c r="N4815" s="16" t="s">
        <v>2100</v>
      </c>
      <c r="O4815" s="16"/>
      <c r="P4815" s="16" t="s">
        <v>2517</v>
      </c>
      <c r="Q4815" s="16" t="s">
        <v>2522</v>
      </c>
      <c r="R4815" s="31">
        <v>34549</v>
      </c>
      <c r="S4815" s="31">
        <v>44323</v>
      </c>
      <c r="T4815" s="31">
        <v>44943</v>
      </c>
      <c r="U4815" s="31"/>
      <c r="V4815" s="31"/>
      <c r="W4815" s="31"/>
      <c r="X4815" s="17"/>
      <c r="Y4815" s="17"/>
      <c r="Z4815" s="31"/>
      <c r="AA4815" s="18">
        <f t="shared" ca="1" si="375"/>
        <v>31</v>
      </c>
      <c r="AB4815" s="19" t="s">
        <v>7878</v>
      </c>
      <c r="AC4815" s="35" t="str">
        <f t="shared" si="379"/>
        <v>1 anos 8 meses 10 dias</v>
      </c>
      <c r="AD4815" s="35" t="str">
        <f ca="1">IF(AND(V4815="",T4815&lt;TODAY()),"Contrato Encerrado",IF(AND(V4815="",T4815&gt;TODAY()),DATEDIF(TODAY(),T4815,"Y")&amp;" anos"&amp;" "&amp;DATEDIF(TODAY(),T4815,"YM")&amp;" meses"&amp;" "&amp;DATEDIF(TODAY(),T4815,"MD")&amp;" dias",IF(AND(X4815="",V4815&lt;TODAY()),"Contrato Encerrado",IF(AND(X4815="",V4815&gt;TODAY()),DATEDIF(TODAY(),V4815,"Y")&amp;" anos"&amp;" "&amp;DATEDIF(TODAY(),V4815,"YM")&amp;" meses"&amp;" "&amp;DATEDIF(TODAY(),V4815,"MD")&amp;" dias",IF(AND(Z4815="",X4815&lt;TODAY()),"Contrato Encerrado",IF(AND(Z4815="",X4815&gt;TODAY()),DATEDIF(TODAY(),X4815,"Y")&amp;" anos"&amp;" "&amp;DATEDIF(TODAY(),X4815,"YM")&amp;" meses"&amp;" "&amp;DATEDIF(TODAY(),X4815,"MD")&amp;" dias",IF(AND(Z4815&lt;&gt;””,Z4815&lt;TODAY()),"Contrato Encerrado",IF(AND(Z4815&lt;&gt;"",Z4815&gt;TODAY()),DATEDIF(TODAY(),Z4815,"Y")&amp;" anos"&amp;" "&amp;DATEDIF(TODAY(),Z4815,"YM")&amp;" meses"&amp;" "&amp;DATEDIF(TODAY(),Z4815,"MD")&amp;" dias"))))))))</f>
        <v>Contrato Encerrado</v>
      </c>
      <c r="AE4815" s="35">
        <f t="shared" si="376"/>
        <v>620</v>
      </c>
      <c r="AF4815" s="35">
        <f t="shared" si="377"/>
        <v>110</v>
      </c>
      <c r="AG4815" s="17" t="str">
        <f t="shared" si="378"/>
        <v>0 anos 3 meses 19 dias</v>
      </c>
    </row>
    <row r="4816" spans="1:33" ht="11.25" customHeight="1" x14ac:dyDescent="0.2">
      <c r="A4816" s="8" t="s">
        <v>9</v>
      </c>
      <c r="B4816" s="8" t="s">
        <v>13</v>
      </c>
      <c r="C4816" s="22" t="s">
        <v>19</v>
      </c>
      <c r="D4816" s="37">
        <v>2024</v>
      </c>
      <c r="E4816" s="12" t="s">
        <v>157</v>
      </c>
      <c r="F4816" s="8" t="s">
        <v>158</v>
      </c>
      <c r="G4816" s="77" t="s">
        <v>13779</v>
      </c>
      <c r="H4816" s="78" t="s">
        <v>13780</v>
      </c>
      <c r="I4816" s="14" t="s">
        <v>13781</v>
      </c>
      <c r="J4816" s="14" t="s">
        <v>14943</v>
      </c>
      <c r="K4816" s="14" t="s">
        <v>29</v>
      </c>
      <c r="L4816" s="15" t="s">
        <v>30</v>
      </c>
      <c r="M4816" s="7" t="s">
        <v>9427</v>
      </c>
      <c r="N4816" s="15" t="s">
        <v>6135</v>
      </c>
      <c r="O4816" s="15" t="s">
        <v>12847</v>
      </c>
      <c r="P4816" s="15" t="s">
        <v>2518</v>
      </c>
      <c r="Q4816" s="15" t="s">
        <v>2521</v>
      </c>
      <c r="R4816" s="20">
        <v>30398</v>
      </c>
      <c r="S4816" s="20">
        <v>45421</v>
      </c>
      <c r="T4816" s="20">
        <v>45657</v>
      </c>
      <c r="U4816" s="20"/>
      <c r="V4816" s="20"/>
      <c r="W4816" s="20"/>
      <c r="X4816" s="17"/>
      <c r="Y4816" s="17"/>
      <c r="Z4816" s="20"/>
      <c r="AA4816" s="18">
        <f t="shared" ca="1" si="375"/>
        <v>42</v>
      </c>
      <c r="AB4816" s="15" t="s">
        <v>7878</v>
      </c>
      <c r="AC4816" s="35" t="str">
        <f t="shared" si="379"/>
        <v>0 anos 7 meses 22 dias</v>
      </c>
      <c r="AD4816" s="35" t="str">
        <f ca="1">IF(AND(V4816="",T4816&lt;TODAY()),"Contrato Encerrado",IF(AND(V4816="",T4816&gt;TODAY()),DATEDIF(TODAY(),T4816,"Y")&amp;" anos"&amp;" "&amp;DATEDIF(TODAY(),T4816,"YM")&amp;" meses"&amp;" "&amp;DATEDIF(TODAY(),T4816,"MD")&amp;" dias",IF(AND(X4816="",V4816&lt;TODAY()),"Contrato Encerrado",IF(AND(X4816="",V4816&gt;TODAY()),DATEDIF(TODAY(),V4816,"Y")&amp;" anos"&amp;" "&amp;DATEDIF(TODAY(),V4816,"YM")&amp;" meses"&amp;" "&amp;DATEDIF(TODAY(),V4816,"MD")&amp;" dias",IF(AND(Z4816="",X4816&lt;TODAY()),"Contrato Encerrado",IF(AND(Z4816="",X4816&gt;TODAY()),DATEDIF(TODAY(),X4816,"Y")&amp;" anos"&amp;" "&amp;DATEDIF(TODAY(),X4816,"YM")&amp;" meses"&amp;" "&amp;DATEDIF(TODAY(),X4816,"MD")&amp;" dias",IF(AND(Z4816&lt;&gt;””,Z4816&lt;TODAY()),"Contrato Encerrado",IF(AND(Z4816&lt;&gt;"",Z4816&gt;TODAY()),DATEDIF(TODAY(),Z4816,"Y")&amp;" anos"&amp;" "&amp;DATEDIF(TODAY(),Z4816,"YM")&amp;" meses"&amp;" "&amp;DATEDIF(TODAY(),Z4816,"MD")&amp;" dias"))))))))</f>
        <v>Contrato Encerrado</v>
      </c>
      <c r="AE4816" s="35">
        <f t="shared" si="376"/>
        <v>236</v>
      </c>
      <c r="AF4816" s="35">
        <f t="shared" si="377"/>
        <v>494</v>
      </c>
      <c r="AG4816" s="17" t="str">
        <f t="shared" si="378"/>
        <v>1 anos 4 meses 8 dias</v>
      </c>
    </row>
    <row r="4817" spans="1:33" ht="11.25" customHeight="1" x14ac:dyDescent="0.2">
      <c r="A4817" s="8" t="s">
        <v>9</v>
      </c>
      <c r="B4817" s="8" t="s">
        <v>13</v>
      </c>
      <c r="C4817" s="22" t="s">
        <v>15</v>
      </c>
      <c r="D4817" s="37">
        <v>2023</v>
      </c>
      <c r="E4817" s="23" t="s">
        <v>795</v>
      </c>
      <c r="F4817" s="8" t="s">
        <v>796</v>
      </c>
      <c r="G4817" s="77" t="s">
        <v>7559</v>
      </c>
      <c r="H4817" s="78" t="s">
        <v>7560</v>
      </c>
      <c r="I4817" s="9" t="s">
        <v>7561</v>
      </c>
      <c r="J4817" s="14" t="s">
        <v>1302</v>
      </c>
      <c r="K4817" s="9" t="s">
        <v>29</v>
      </c>
      <c r="L4817" s="24" t="s">
        <v>30</v>
      </c>
      <c r="M4817" s="7" t="s">
        <v>9427</v>
      </c>
      <c r="N4817" s="24" t="s">
        <v>4650</v>
      </c>
      <c r="O4817" s="24"/>
      <c r="P4817" s="24" t="s">
        <v>2518</v>
      </c>
      <c r="Q4817" s="24" t="s">
        <v>2523</v>
      </c>
      <c r="R4817" s="17">
        <v>36919</v>
      </c>
      <c r="S4817" s="17">
        <v>44952</v>
      </c>
      <c r="T4817" s="31">
        <v>45344</v>
      </c>
      <c r="U4817" s="17"/>
      <c r="V4817" s="31"/>
      <c r="W4817" s="17"/>
      <c r="X4817" s="17"/>
      <c r="Y4817" s="17"/>
      <c r="Z4817" s="31"/>
      <c r="AA4817" s="18">
        <f t="shared" ca="1" si="375"/>
        <v>24</v>
      </c>
      <c r="AB4817" s="19" t="s">
        <v>7878</v>
      </c>
      <c r="AC4817" s="35" t="str">
        <f t="shared" si="379"/>
        <v>1 anos 0 meses 27 dias</v>
      </c>
      <c r="AD4817" s="35" t="str">
        <f ca="1">IF(AND(V4817="",T4817&lt;TODAY()),"Contrato Encerrado",IF(AND(V4817="",T4817&gt;TODAY()),DATEDIF(TODAY(),T4817,"Y")&amp;" anos"&amp;" "&amp;DATEDIF(TODAY(),T4817,"YM")&amp;" meses"&amp;" "&amp;DATEDIF(TODAY(),T4817,"MD")&amp;" dias",IF(AND(X4817="",V4817&lt;TODAY()),"Contrato Encerrado",IF(AND(X4817="",V4817&gt;TODAY()),DATEDIF(TODAY(),V4817,"Y")&amp;" anos"&amp;" "&amp;DATEDIF(TODAY(),V4817,"YM")&amp;" meses"&amp;" "&amp;DATEDIF(TODAY(),V4817,"MD")&amp;" dias",IF(AND(Z4817="",X4817&lt;TODAY()),"Contrato Encerrado",IF(AND(Z4817="",X4817&gt;TODAY()),DATEDIF(TODAY(),X4817,"Y")&amp;" anos"&amp;" "&amp;DATEDIF(TODAY(),X4817,"YM")&amp;" meses"&amp;" "&amp;DATEDIF(TODAY(),X4817,"MD")&amp;" dias",IF(AND(Z4817&lt;&gt;””,Z4817&lt;TODAY()),"Contrato Encerrado",IF(AND(Z4817&lt;&gt;"",Z4817&gt;TODAY()),DATEDIF(TODAY(),Z4817,"Y")&amp;" anos"&amp;" "&amp;DATEDIF(TODAY(),Z4817,"YM")&amp;" meses"&amp;" "&amp;DATEDIF(TODAY(),Z4817,"MD")&amp;" dias"))))))))</f>
        <v>Contrato Encerrado</v>
      </c>
      <c r="AE4817" s="35">
        <f t="shared" si="376"/>
        <v>392</v>
      </c>
      <c r="AF4817" s="35">
        <f t="shared" si="377"/>
        <v>338</v>
      </c>
      <c r="AG4817" s="17" t="str">
        <f t="shared" si="378"/>
        <v>0 anos 11 meses 3 dias</v>
      </c>
    </row>
    <row r="4818" spans="1:33" ht="11.25" customHeight="1" x14ac:dyDescent="0.2">
      <c r="A4818" s="8" t="s">
        <v>9</v>
      </c>
      <c r="B4818" s="8" t="s">
        <v>13</v>
      </c>
      <c r="C4818" s="22" t="s">
        <v>25</v>
      </c>
      <c r="D4818" s="37">
        <v>2023</v>
      </c>
      <c r="E4818" s="12" t="s">
        <v>1755</v>
      </c>
      <c r="F4818" s="8" t="s">
        <v>1756</v>
      </c>
      <c r="G4818" s="77" t="s">
        <v>10914</v>
      </c>
      <c r="H4818" s="78" t="s">
        <v>10915</v>
      </c>
      <c r="I4818" s="14" t="s">
        <v>10916</v>
      </c>
      <c r="J4818" s="14" t="s">
        <v>14943</v>
      </c>
      <c r="K4818" s="14" t="s">
        <v>29</v>
      </c>
      <c r="L4818" s="15" t="s">
        <v>30</v>
      </c>
      <c r="M4818" s="7" t="s">
        <v>9427</v>
      </c>
      <c r="N4818" s="15" t="s">
        <v>2103</v>
      </c>
      <c r="O4818" s="15" t="s">
        <v>8003</v>
      </c>
      <c r="P4818" s="15" t="s">
        <v>2518</v>
      </c>
      <c r="Q4818" s="15" t="s">
        <v>2523</v>
      </c>
      <c r="R4818" s="20">
        <v>38100</v>
      </c>
      <c r="S4818" s="20">
        <v>45251</v>
      </c>
      <c r="T4818" s="70">
        <v>45835</v>
      </c>
      <c r="U4818" s="70"/>
      <c r="V4818" s="20"/>
      <c r="W4818" s="20"/>
      <c r="X4818" s="17"/>
      <c r="Y4818" s="17"/>
      <c r="Z4818" s="20"/>
      <c r="AA4818" s="18">
        <f t="shared" ca="1" si="375"/>
        <v>21</v>
      </c>
      <c r="AB4818" s="20" t="s">
        <v>7878</v>
      </c>
      <c r="AC4818" s="35" t="str">
        <f t="shared" si="379"/>
        <v>1 anos 7 meses 6 dias</v>
      </c>
      <c r="AD4818" s="35" t="str">
        <f ca="1">IF(AND(V4818="",T4818&lt;TODAY()),"Contrato Encerrado",IF(AND(V4818="",T4818&gt;TODAY()),DATEDIF(TODAY(),T4818,"Y")&amp;" anos"&amp;" "&amp;DATEDIF(TODAY(),T4818,"YM")&amp;" meses"&amp;" "&amp;DATEDIF(TODAY(),T4818,"MD")&amp;" dias",IF(AND(X4818="",V4818&lt;TODAY()),"Contrato Encerrado",IF(AND(X4818="",V4818&gt;TODAY()),DATEDIF(TODAY(),V4818,"Y")&amp;" anos"&amp;" "&amp;DATEDIF(TODAY(),V4818,"YM")&amp;" meses"&amp;" "&amp;DATEDIF(TODAY(),V4818,"MD")&amp;" dias",IF(AND(Z4818="",X4818&lt;TODAY()),"Contrato Encerrado",IF(AND(Z4818="",X4818&gt;TODAY()),DATEDIF(TODAY(),X4818,"Y")&amp;" anos"&amp;" "&amp;DATEDIF(TODAY(),X4818,"YM")&amp;" meses"&amp;" "&amp;DATEDIF(TODAY(),X4818,"MD")&amp;" dias",IF(AND(Z4818&lt;&gt;””,Z4818&lt;TODAY()),"Contrato Encerrado",IF(AND(Z4818&lt;&gt;"",Z4818&gt;TODAY()),DATEDIF(TODAY(),Z4818,"Y")&amp;" anos"&amp;" "&amp;DATEDIF(TODAY(),Z4818,"YM")&amp;" meses"&amp;" "&amp;DATEDIF(TODAY(),Z4818,"MD")&amp;" dias"))))))))</f>
        <v>Contrato Encerrado</v>
      </c>
      <c r="AE4818" s="35">
        <f t="shared" si="376"/>
        <v>584</v>
      </c>
      <c r="AF4818" s="35">
        <f t="shared" si="377"/>
        <v>146</v>
      </c>
      <c r="AG4818" s="17" t="str">
        <f t="shared" si="378"/>
        <v>0 anos 4 meses 25 dias</v>
      </c>
    </row>
    <row r="4819" spans="1:33" ht="11.25" customHeight="1" x14ac:dyDescent="0.2">
      <c r="A4819" s="8" t="s">
        <v>9</v>
      </c>
      <c r="B4819" s="8" t="s">
        <v>13</v>
      </c>
      <c r="C4819" s="22" t="s">
        <v>14</v>
      </c>
      <c r="D4819" s="37">
        <v>2023</v>
      </c>
      <c r="E4819" s="23" t="s">
        <v>1708</v>
      </c>
      <c r="F4819" s="8" t="s">
        <v>1709</v>
      </c>
      <c r="G4819" s="77" t="s">
        <v>7562</v>
      </c>
      <c r="H4819" s="78" t="s">
        <v>7563</v>
      </c>
      <c r="I4819" s="9" t="s">
        <v>7564</v>
      </c>
      <c r="J4819" s="14" t="s">
        <v>14943</v>
      </c>
      <c r="K4819" s="9" t="s">
        <v>29</v>
      </c>
      <c r="L4819" s="24" t="s">
        <v>81</v>
      </c>
      <c r="M4819" s="7" t="s">
        <v>82</v>
      </c>
      <c r="N4819" s="24" t="s">
        <v>4113</v>
      </c>
      <c r="O4819" s="24"/>
      <c r="P4819" s="24" t="s">
        <v>2518</v>
      </c>
      <c r="Q4819" s="24" t="s">
        <v>2523</v>
      </c>
      <c r="R4819" s="17">
        <v>34034</v>
      </c>
      <c r="S4819" s="17">
        <v>44956</v>
      </c>
      <c r="T4819" s="111">
        <v>45337</v>
      </c>
      <c r="U4819" s="17"/>
      <c r="V4819" s="31"/>
      <c r="W4819" s="17"/>
      <c r="X4819" s="17"/>
      <c r="Y4819" s="17"/>
      <c r="Z4819" s="31"/>
      <c r="AA4819" s="18">
        <f t="shared" ca="1" si="375"/>
        <v>32</v>
      </c>
      <c r="AB4819" s="19" t="s">
        <v>7878</v>
      </c>
      <c r="AC4819" s="35" t="str">
        <f t="shared" si="379"/>
        <v>1 anos 0 meses 16 dias</v>
      </c>
      <c r="AD4819" s="35" t="str">
        <f ca="1">IF(AND(V4819="",T4819&lt;TODAY()),"Contrato Encerrado",IF(AND(V4819="",T4819&gt;TODAY()),DATEDIF(TODAY(),T4819,"Y")&amp;" anos"&amp;" "&amp;DATEDIF(TODAY(),T4819,"YM")&amp;" meses"&amp;" "&amp;DATEDIF(TODAY(),T4819,"MD")&amp;" dias",IF(AND(X4819="",V4819&lt;TODAY()),"Contrato Encerrado",IF(AND(X4819="",V4819&gt;TODAY()),DATEDIF(TODAY(),V4819,"Y")&amp;" anos"&amp;" "&amp;DATEDIF(TODAY(),V4819,"YM")&amp;" meses"&amp;" "&amp;DATEDIF(TODAY(),V4819,"MD")&amp;" dias",IF(AND(Z4819="",X4819&lt;TODAY()),"Contrato Encerrado",IF(AND(Z4819="",X4819&gt;TODAY()),DATEDIF(TODAY(),X4819,"Y")&amp;" anos"&amp;" "&amp;DATEDIF(TODAY(),X4819,"YM")&amp;" meses"&amp;" "&amp;DATEDIF(TODAY(),X4819,"MD")&amp;" dias",IF(AND(Z4819&lt;&gt;””,Z4819&lt;TODAY()),"Contrato Encerrado",IF(AND(Z4819&lt;&gt;"",Z4819&gt;TODAY()),DATEDIF(TODAY(),Z4819,"Y")&amp;" anos"&amp;" "&amp;DATEDIF(TODAY(),Z4819,"YM")&amp;" meses"&amp;" "&amp;DATEDIF(TODAY(),Z4819,"MD")&amp;" dias"))))))))</f>
        <v>Contrato Encerrado</v>
      </c>
      <c r="AE4819" s="35">
        <f t="shared" si="376"/>
        <v>381</v>
      </c>
      <c r="AF4819" s="35">
        <f t="shared" si="377"/>
        <v>349</v>
      </c>
      <c r="AG4819" s="17" t="str">
        <f t="shared" si="378"/>
        <v>0 anos 11 meses 14 dias</v>
      </c>
    </row>
    <row r="4820" spans="1:33" ht="11.25" customHeight="1" x14ac:dyDescent="0.2">
      <c r="A4820" s="8" t="s">
        <v>9</v>
      </c>
      <c r="B4820" s="8" t="s">
        <v>13</v>
      </c>
      <c r="C4820" s="22" t="s">
        <v>15</v>
      </c>
      <c r="D4820" s="37">
        <v>2025</v>
      </c>
      <c r="E4820" s="12" t="s">
        <v>157</v>
      </c>
      <c r="F4820" s="8" t="s">
        <v>158</v>
      </c>
      <c r="G4820" s="77" t="s">
        <v>16022</v>
      </c>
      <c r="H4820" s="78" t="s">
        <v>16023</v>
      </c>
      <c r="I4820" s="14" t="s">
        <v>16024</v>
      </c>
      <c r="J4820" s="14" t="s">
        <v>10</v>
      </c>
      <c r="K4820" s="14" t="s">
        <v>29</v>
      </c>
      <c r="L4820" s="15" t="s">
        <v>30</v>
      </c>
      <c r="M4820" s="7" t="s">
        <v>9427</v>
      </c>
      <c r="N4820" s="15" t="s">
        <v>6302</v>
      </c>
      <c r="O4820" s="15" t="s">
        <v>15659</v>
      </c>
      <c r="P4820" s="15" t="s">
        <v>2518</v>
      </c>
      <c r="Q4820" s="15" t="s">
        <v>2521</v>
      </c>
      <c r="R4820" s="15" t="s">
        <v>16025</v>
      </c>
      <c r="S4820" s="15" t="s">
        <v>15628</v>
      </c>
      <c r="T4820" s="20">
        <v>46093</v>
      </c>
      <c r="U4820" s="20"/>
      <c r="V4820" s="20"/>
      <c r="W4820" s="20"/>
      <c r="X4820" s="17"/>
      <c r="Y4820" s="17"/>
      <c r="Z4820" s="20"/>
      <c r="AA4820" s="21">
        <f t="shared" ca="1" si="375"/>
        <v>40</v>
      </c>
      <c r="AB4820" s="15" t="s">
        <v>7878</v>
      </c>
      <c r="AC4820" s="35" t="str">
        <f t="shared" si="379"/>
        <v>0 anos 11 meses 27 dias</v>
      </c>
      <c r="AD4820" s="35" t="str">
        <f ca="1">IF(AND(V4820="",T4820&lt;TODAY()),"Contrato Encerrado",IF(AND(V4820="",T4820&gt;TODAY()),DATEDIF(TODAY(),T4820,"Y")&amp;" anos"&amp;" "&amp;DATEDIF(TODAY(),T4820,"YM")&amp;" meses"&amp;" "&amp;DATEDIF(TODAY(),T4820,"MD")&amp;" dias",IF(AND(X4820="",V4820&lt;TODAY()),"Contrato Encerrado",IF(AND(X4820="",V4820&gt;TODAY()),DATEDIF(TODAY(),V4820,"Y")&amp;" anos"&amp;" "&amp;DATEDIF(TODAY(),V4820,"YM")&amp;" meses"&amp;" "&amp;DATEDIF(TODAY(),V4820,"MD")&amp;" dias",IF(AND(Z4820="",X4820&lt;TODAY()),"Contrato Encerrado",IF(AND(Z4820="",X4820&gt;TODAY()),DATEDIF(TODAY(),X4820,"Y")&amp;" anos"&amp;" "&amp;DATEDIF(TODAY(),X4820,"YM")&amp;" meses"&amp;" "&amp;DATEDIF(TODAY(),X4820,"MD")&amp;" dias",IF(AND(Z4820&lt;&gt;””,Z4820&lt;TODAY()),"Contrato Encerrado",IF(AND(Z4820&lt;&gt;"",Z4820&gt;TODAY()),DATEDIF(TODAY(),Z4820,"Y")&amp;" anos"&amp;" "&amp;DATEDIF(TODAY(),Z4820,"YM")&amp;" meses"&amp;" "&amp;DATEDIF(TODAY(),Z4820,"MD")&amp;" dias"))))))))</f>
        <v>0 anos 5 meses 5 dias</v>
      </c>
      <c r="AE4820" s="35">
        <f t="shared" si="376"/>
        <v>364</v>
      </c>
      <c r="AF4820" s="35">
        <f t="shared" si="377"/>
        <v>366</v>
      </c>
      <c r="AG4820" s="17" t="str">
        <f t="shared" si="378"/>
        <v>0 anos 11 meses 31 dias</v>
      </c>
    </row>
    <row r="4821" spans="1:33" ht="11.25" customHeight="1" x14ac:dyDescent="0.2">
      <c r="A4821" s="8" t="s">
        <v>9</v>
      </c>
      <c r="B4821" s="8" t="s">
        <v>13</v>
      </c>
      <c r="C4821" s="22" t="s">
        <v>21</v>
      </c>
      <c r="D4821" s="35">
        <v>2025</v>
      </c>
      <c r="E4821" s="12" t="s">
        <v>79</v>
      </c>
      <c r="F4821" s="8" t="s">
        <v>80</v>
      </c>
      <c r="G4821" s="14" t="s">
        <v>17742</v>
      </c>
      <c r="H4821" s="8" t="s">
        <v>17743</v>
      </c>
      <c r="I4821" s="14" t="s">
        <v>17068</v>
      </c>
      <c r="J4821" s="14" t="s">
        <v>10</v>
      </c>
      <c r="K4821" s="14" t="s">
        <v>29</v>
      </c>
      <c r="L4821" s="15" t="s">
        <v>30</v>
      </c>
      <c r="M4821" s="7" t="s">
        <v>16153</v>
      </c>
      <c r="N4821" s="15" t="s">
        <v>2100</v>
      </c>
      <c r="O4821" s="15" t="s">
        <v>13943</v>
      </c>
      <c r="P4821" s="15" t="s">
        <v>2518</v>
      </c>
      <c r="Q4821" s="15" t="s">
        <v>2523</v>
      </c>
      <c r="R4821" s="20">
        <v>35250</v>
      </c>
      <c r="S4821" s="20">
        <v>45810</v>
      </c>
      <c r="T4821" s="20">
        <v>46174</v>
      </c>
      <c r="U4821" s="20"/>
      <c r="V4821" s="20"/>
      <c r="W4821" s="20"/>
      <c r="X4821" s="17"/>
      <c r="Y4821" s="17"/>
      <c r="Z4821" s="20"/>
      <c r="AA4821" s="21">
        <f t="shared" ca="1" si="375"/>
        <v>29</v>
      </c>
      <c r="AB4821" s="20" t="s">
        <v>7877</v>
      </c>
      <c r="AC4821" s="35" t="str">
        <f t="shared" si="379"/>
        <v>0 anos 11 meses 30 dias</v>
      </c>
      <c r="AD4821" s="35" t="str">
        <f ca="1">IF(AND(V4821="",T4821&lt;TODAY()),"Contrato Encerrado",IF(AND(V4821="",T4821&gt;TODAY()),DATEDIF(TODAY(),T4821,"Y")&amp;" anos"&amp;" "&amp;DATEDIF(TODAY(),T4821,"YM")&amp;" meses"&amp;" "&amp;DATEDIF(TODAY(),T4821,"MD")&amp;" dias",IF(AND(X4821="",V4821&lt;TODAY()),"Contrato Encerrado",IF(AND(X4821="",V4821&gt;TODAY()),DATEDIF(TODAY(),V4821,"Y")&amp;" anos"&amp;" "&amp;DATEDIF(TODAY(),V4821,"YM")&amp;" meses"&amp;" "&amp;DATEDIF(TODAY(),V4821,"MD")&amp;" dias",IF(AND(Z4821="",X4821&lt;TODAY()),"Contrato Encerrado",IF(AND(Z4821="",X4821&gt;TODAY()),DATEDIF(TODAY(),X4821,"Y")&amp;" anos"&amp;" "&amp;DATEDIF(TODAY(),X4821,"YM")&amp;" meses"&amp;" "&amp;DATEDIF(TODAY(),X4821,"MD")&amp;" dias",IF(AND(Z4821&lt;&gt;””,Z4821&lt;TODAY()),"Contrato Encerrado",IF(AND(Z4821&lt;&gt;"",Z4821&gt;TODAY()),DATEDIF(TODAY(),Z4821,"Y")&amp;" anos"&amp;" "&amp;DATEDIF(TODAY(),Z4821,"YM")&amp;" meses"&amp;" "&amp;DATEDIF(TODAY(),Z4821,"MD")&amp;" dias"))))))))</f>
        <v>0 anos 7 meses 25 dias</v>
      </c>
      <c r="AE4821" s="35">
        <f t="shared" si="376"/>
        <v>364</v>
      </c>
      <c r="AF4821" s="35">
        <f t="shared" si="377"/>
        <v>366</v>
      </c>
      <c r="AG4821" s="17" t="str">
        <f t="shared" si="378"/>
        <v>0 anos 11 meses 31 dias</v>
      </c>
    </row>
    <row r="4822" spans="1:33" ht="11.25" customHeight="1" x14ac:dyDescent="0.2">
      <c r="A4822" s="8" t="s">
        <v>9</v>
      </c>
      <c r="B4822" s="8" t="s">
        <v>13</v>
      </c>
      <c r="C4822" s="22" t="s">
        <v>24</v>
      </c>
      <c r="D4822" s="36">
        <v>2024</v>
      </c>
      <c r="E4822" s="23" t="s">
        <v>307</v>
      </c>
      <c r="F4822" s="8" t="s">
        <v>308</v>
      </c>
      <c r="G4822" s="77" t="s">
        <v>14915</v>
      </c>
      <c r="H4822" s="78" t="s">
        <v>14916</v>
      </c>
      <c r="I4822" s="9" t="s">
        <v>14802</v>
      </c>
      <c r="J4822" s="14" t="s">
        <v>10</v>
      </c>
      <c r="K4822" s="9" t="s">
        <v>29</v>
      </c>
      <c r="L4822" s="24" t="s">
        <v>30</v>
      </c>
      <c r="M4822" s="7" t="s">
        <v>9427</v>
      </c>
      <c r="N4822" s="24" t="s">
        <v>2113</v>
      </c>
      <c r="O4822" s="24" t="s">
        <v>9474</v>
      </c>
      <c r="P4822" s="24" t="s">
        <v>2518</v>
      </c>
      <c r="Q4822" s="24" t="s">
        <v>2523</v>
      </c>
      <c r="R4822" s="17">
        <v>30944</v>
      </c>
      <c r="S4822" s="17">
        <v>45566</v>
      </c>
      <c r="T4822" s="17">
        <v>45930</v>
      </c>
      <c r="U4822" s="17"/>
      <c r="V4822" s="17"/>
      <c r="W4822" s="17"/>
      <c r="X4822" s="17"/>
      <c r="Y4822" s="17"/>
      <c r="Z4822" s="20"/>
      <c r="AA4822" s="18">
        <f t="shared" ca="1" si="375"/>
        <v>41</v>
      </c>
      <c r="AB4822" s="51" t="s">
        <v>7878</v>
      </c>
      <c r="AC4822" s="35" t="str">
        <f t="shared" si="379"/>
        <v>0 anos 11 meses 29 dias</v>
      </c>
      <c r="AD4822" s="35" t="str">
        <f ca="1">IF(AND(V4822="",T4822&lt;TODAY()),"Contrato Encerrado",IF(AND(V4822="",T4822&gt;TODAY()),DATEDIF(TODAY(),T4822,"Y")&amp;" anos"&amp;" "&amp;DATEDIF(TODAY(),T4822,"YM")&amp;" meses"&amp;" "&amp;DATEDIF(TODAY(),T4822,"MD")&amp;" dias",IF(AND(X4822="",V4822&lt;TODAY()),"Contrato Encerrado",IF(AND(X4822="",V4822&gt;TODAY()),DATEDIF(TODAY(),V4822,"Y")&amp;" anos"&amp;" "&amp;DATEDIF(TODAY(),V4822,"YM")&amp;" meses"&amp;" "&amp;DATEDIF(TODAY(),V4822,"MD")&amp;" dias",IF(AND(Z4822="",X4822&lt;TODAY()),"Contrato Encerrado",IF(AND(Z4822="",X4822&gt;TODAY()),DATEDIF(TODAY(),X4822,"Y")&amp;" anos"&amp;" "&amp;DATEDIF(TODAY(),X4822,"YM")&amp;" meses"&amp;" "&amp;DATEDIF(TODAY(),X4822,"MD")&amp;" dias",IF(AND(Z4822&lt;&gt;””,Z4822&lt;TODAY()),"Contrato Encerrado",IF(AND(Z4822&lt;&gt;"",Z4822&gt;TODAY()),DATEDIF(TODAY(),Z4822,"Y")&amp;" anos"&amp;" "&amp;DATEDIF(TODAY(),Z4822,"YM")&amp;" meses"&amp;" "&amp;DATEDIF(TODAY(),Z4822,"MD")&amp;" dias"))))))))</f>
        <v>Contrato Encerrado</v>
      </c>
      <c r="AE4822" s="35">
        <f t="shared" si="376"/>
        <v>364</v>
      </c>
      <c r="AF4822" s="35">
        <f t="shared" si="377"/>
        <v>366</v>
      </c>
      <c r="AG4822" s="17" t="str">
        <f t="shared" si="378"/>
        <v>0 anos 11 meses 31 dias</v>
      </c>
    </row>
    <row r="4823" spans="1:33" ht="11.25" customHeight="1" x14ac:dyDescent="0.2">
      <c r="A4823" s="8" t="s">
        <v>9</v>
      </c>
      <c r="B4823" s="10" t="s">
        <v>13</v>
      </c>
      <c r="C4823" s="11" t="s">
        <v>23</v>
      </c>
      <c r="D4823" s="36">
        <v>2021</v>
      </c>
      <c r="E4823" s="12" t="s">
        <v>1708</v>
      </c>
      <c r="F4823" s="8" t="s">
        <v>1709</v>
      </c>
      <c r="G4823" s="77" t="s">
        <v>1740</v>
      </c>
      <c r="H4823" s="78" t="s">
        <v>1741</v>
      </c>
      <c r="I4823" s="14" t="s">
        <v>1742</v>
      </c>
      <c r="J4823" s="14" t="s">
        <v>1302</v>
      </c>
      <c r="K4823" s="14" t="s">
        <v>29</v>
      </c>
      <c r="L4823" s="15" t="s">
        <v>30</v>
      </c>
      <c r="M4823" s="7" t="s">
        <v>9427</v>
      </c>
      <c r="N4823" s="26" t="s">
        <v>4113</v>
      </c>
      <c r="O4823" s="27"/>
      <c r="P4823" s="26" t="s">
        <v>2517</v>
      </c>
      <c r="Q4823" s="26" t="s">
        <v>2522</v>
      </c>
      <c r="R4823" s="31">
        <v>35945</v>
      </c>
      <c r="S4823" s="31">
        <v>44455</v>
      </c>
      <c r="T4823" s="31">
        <v>44593</v>
      </c>
      <c r="U4823" s="31"/>
      <c r="V4823" s="31"/>
      <c r="W4823" s="31"/>
      <c r="X4823" s="17"/>
      <c r="Y4823" s="17"/>
      <c r="Z4823" s="31"/>
      <c r="AA4823" s="18">
        <f t="shared" ca="1" si="375"/>
        <v>27</v>
      </c>
      <c r="AB4823" s="19" t="s">
        <v>7877</v>
      </c>
      <c r="AC4823" s="35" t="str">
        <f t="shared" si="379"/>
        <v>0 anos 4 meses 16 dias</v>
      </c>
      <c r="AD4823" s="35" t="str">
        <f ca="1">IF(AND(V4823="",T4823&lt;TODAY()),"Contrato Encerrado",IF(AND(V4823="",T4823&gt;TODAY()),DATEDIF(TODAY(),T4823,"Y")&amp;" anos"&amp;" "&amp;DATEDIF(TODAY(),T4823,"YM")&amp;" meses"&amp;" "&amp;DATEDIF(TODAY(),T4823,"MD")&amp;" dias",IF(AND(X4823="",V4823&lt;TODAY()),"Contrato Encerrado",IF(AND(X4823="",V4823&gt;TODAY()),DATEDIF(TODAY(),V4823,"Y")&amp;" anos"&amp;" "&amp;DATEDIF(TODAY(),V4823,"YM")&amp;" meses"&amp;" "&amp;DATEDIF(TODAY(),V4823,"MD")&amp;" dias",IF(AND(Z4823="",X4823&lt;TODAY()),"Contrato Encerrado",IF(AND(Z4823="",X4823&gt;TODAY()),DATEDIF(TODAY(),X4823,"Y")&amp;" anos"&amp;" "&amp;DATEDIF(TODAY(),X4823,"YM")&amp;" meses"&amp;" "&amp;DATEDIF(TODAY(),X4823,"MD")&amp;" dias",IF(AND(Z4823&lt;&gt;””,Z4823&lt;TODAY()),"Contrato Encerrado",IF(AND(Z4823&lt;&gt;"",Z4823&gt;TODAY()),DATEDIF(TODAY(),Z4823,"Y")&amp;" anos"&amp;" "&amp;DATEDIF(TODAY(),Z4823,"YM")&amp;" meses"&amp;" "&amp;DATEDIF(TODAY(),Z4823,"MD")&amp;" dias"))))))))</f>
        <v>Contrato Encerrado</v>
      </c>
      <c r="AE4823" s="35">
        <f t="shared" si="376"/>
        <v>138</v>
      </c>
      <c r="AF4823" s="35">
        <f t="shared" si="377"/>
        <v>592</v>
      </c>
      <c r="AG4823" s="17" t="str">
        <f t="shared" si="378"/>
        <v>1 anos 7 meses 14 dias</v>
      </c>
    </row>
    <row r="4824" spans="1:33" ht="11.25" customHeight="1" x14ac:dyDescent="0.2">
      <c r="A4824" s="8" t="s">
        <v>9</v>
      </c>
      <c r="B4824" s="8" t="s">
        <v>13</v>
      </c>
      <c r="C4824" s="22" t="s">
        <v>16</v>
      </c>
      <c r="D4824" s="37">
        <v>2024</v>
      </c>
      <c r="E4824" s="12" t="s">
        <v>12672</v>
      </c>
      <c r="F4824" s="8" t="s">
        <v>12673</v>
      </c>
      <c r="G4824" s="77" t="s">
        <v>13091</v>
      </c>
      <c r="H4824" s="78" t="s">
        <v>13092</v>
      </c>
      <c r="I4824" s="14" t="s">
        <v>13093</v>
      </c>
      <c r="J4824" s="14" t="s">
        <v>10</v>
      </c>
      <c r="K4824" s="14" t="s">
        <v>29</v>
      </c>
      <c r="L4824" s="15" t="s">
        <v>30</v>
      </c>
      <c r="M4824" s="7" t="s">
        <v>9427</v>
      </c>
      <c r="N4824" s="15" t="s">
        <v>2099</v>
      </c>
      <c r="O4824" s="15" t="s">
        <v>9474</v>
      </c>
      <c r="P4824" s="15" t="s">
        <v>2518</v>
      </c>
      <c r="Q4824" s="15" t="s">
        <v>2523</v>
      </c>
      <c r="R4824" s="20">
        <v>35080</v>
      </c>
      <c r="S4824" s="20">
        <v>45392</v>
      </c>
      <c r="T4824" s="70">
        <v>46121</v>
      </c>
      <c r="U4824" s="20"/>
      <c r="V4824" s="20"/>
      <c r="W4824" s="20"/>
      <c r="X4824" s="17"/>
      <c r="Y4824" s="17"/>
      <c r="Z4824" s="20"/>
      <c r="AA4824" s="18">
        <f t="shared" ca="1" si="375"/>
        <v>29</v>
      </c>
      <c r="AB4824" s="15" t="s">
        <v>7878</v>
      </c>
      <c r="AC4824" s="35" t="str">
        <f t="shared" si="379"/>
        <v>1 anos 11 meses 30 dias</v>
      </c>
      <c r="AD4824" s="35" t="str">
        <f ca="1">IF(AND(V4824="",T4824&lt;TODAY()),"Contrato Encerrado",IF(AND(V4824="",T4824&gt;TODAY()),DATEDIF(TODAY(),T4824,"Y")&amp;" anos"&amp;" "&amp;DATEDIF(TODAY(),T4824,"YM")&amp;" meses"&amp;" "&amp;DATEDIF(TODAY(),T4824,"MD")&amp;" dias",IF(AND(X4824="",V4824&lt;TODAY()),"Contrato Encerrado",IF(AND(X4824="",V4824&gt;TODAY()),DATEDIF(TODAY(),V4824,"Y")&amp;" anos"&amp;" "&amp;DATEDIF(TODAY(),V4824,"YM")&amp;" meses"&amp;" "&amp;DATEDIF(TODAY(),V4824,"MD")&amp;" dias",IF(AND(Z4824="",X4824&lt;TODAY()),"Contrato Encerrado",IF(AND(Z4824="",X4824&gt;TODAY()),DATEDIF(TODAY(),X4824,"Y")&amp;" anos"&amp;" "&amp;DATEDIF(TODAY(),X4824,"YM")&amp;" meses"&amp;" "&amp;DATEDIF(TODAY(),X4824,"MD")&amp;" dias",IF(AND(Z4824&lt;&gt;””,Z4824&lt;TODAY()),"Contrato Encerrado",IF(AND(Z4824&lt;&gt;"",Z4824&gt;TODAY()),DATEDIF(TODAY(),Z4824,"Y")&amp;" anos"&amp;" "&amp;DATEDIF(TODAY(),Z4824,"YM")&amp;" meses"&amp;" "&amp;DATEDIF(TODAY(),Z4824,"MD")&amp;" dias"))))))))</f>
        <v>0 anos 6 meses 2 dias</v>
      </c>
      <c r="AE4824" s="35">
        <f t="shared" si="376"/>
        <v>729</v>
      </c>
      <c r="AF4824" s="35">
        <f t="shared" si="377"/>
        <v>1</v>
      </c>
      <c r="AG4824" s="17" t="str">
        <f t="shared" si="378"/>
        <v>0 anos 0 meses 1 dias</v>
      </c>
    </row>
    <row r="4825" spans="1:33" ht="11.25" customHeight="1" x14ac:dyDescent="0.2">
      <c r="A4825" s="8" t="s">
        <v>9</v>
      </c>
      <c r="B4825" s="8" t="s">
        <v>13</v>
      </c>
      <c r="C4825" s="22" t="s">
        <v>20</v>
      </c>
      <c r="D4825" s="37">
        <v>2023</v>
      </c>
      <c r="E4825" s="23" t="s">
        <v>157</v>
      </c>
      <c r="F4825" s="8" t="s">
        <v>158</v>
      </c>
      <c r="G4825" s="77" t="s">
        <v>8702</v>
      </c>
      <c r="H4825" s="78" t="s">
        <v>8703</v>
      </c>
      <c r="I4825" s="9" t="s">
        <v>8704</v>
      </c>
      <c r="J4825" s="14" t="s">
        <v>14943</v>
      </c>
      <c r="K4825" s="9" t="s">
        <v>29</v>
      </c>
      <c r="L4825" s="24" t="s">
        <v>30</v>
      </c>
      <c r="M4825" s="7" t="s">
        <v>9427</v>
      </c>
      <c r="N4825" s="24" t="s">
        <v>2101</v>
      </c>
      <c r="O4825" s="24" t="s">
        <v>7901</v>
      </c>
      <c r="P4825" s="24" t="s">
        <v>2518</v>
      </c>
      <c r="Q4825" s="24" t="s">
        <v>4109</v>
      </c>
      <c r="R4825" s="17">
        <v>37943</v>
      </c>
      <c r="S4825" s="17">
        <v>45106</v>
      </c>
      <c r="T4825" s="20">
        <v>45819</v>
      </c>
      <c r="U4825" s="20"/>
      <c r="V4825" s="20"/>
      <c r="W4825" s="17"/>
      <c r="X4825" s="17"/>
      <c r="Y4825" s="17"/>
      <c r="Z4825" s="20"/>
      <c r="AA4825" s="18">
        <f t="shared" ca="1" si="375"/>
        <v>21</v>
      </c>
      <c r="AB4825" s="18" t="s">
        <v>7878</v>
      </c>
      <c r="AC4825" s="35" t="str">
        <f t="shared" si="379"/>
        <v>1 anos 11 meses 13 dias</v>
      </c>
      <c r="AD4825" s="35" t="str">
        <f ca="1">IF(AND(V4825="",T4825&lt;TODAY()),"Contrato Encerrado",IF(AND(V4825="",T4825&gt;TODAY()),DATEDIF(TODAY(),T4825,"Y")&amp;" anos"&amp;" "&amp;DATEDIF(TODAY(),T4825,"YM")&amp;" meses"&amp;" "&amp;DATEDIF(TODAY(),T4825,"MD")&amp;" dias",IF(AND(X4825="",V4825&lt;TODAY()),"Contrato Encerrado",IF(AND(X4825="",V4825&gt;TODAY()),DATEDIF(TODAY(),V4825,"Y")&amp;" anos"&amp;" "&amp;DATEDIF(TODAY(),V4825,"YM")&amp;" meses"&amp;" "&amp;DATEDIF(TODAY(),V4825,"MD")&amp;" dias",IF(AND(Z4825="",X4825&lt;TODAY()),"Contrato Encerrado",IF(AND(Z4825="",X4825&gt;TODAY()),DATEDIF(TODAY(),X4825,"Y")&amp;" anos"&amp;" "&amp;DATEDIF(TODAY(),X4825,"YM")&amp;" meses"&amp;" "&amp;DATEDIF(TODAY(),X4825,"MD")&amp;" dias",IF(AND(Z4825&lt;&gt;””,Z4825&lt;TODAY()),"Contrato Encerrado",IF(AND(Z4825&lt;&gt;"",Z4825&gt;TODAY()),DATEDIF(TODAY(),Z4825,"Y")&amp;" anos"&amp;" "&amp;DATEDIF(TODAY(),Z4825,"YM")&amp;" meses"&amp;" "&amp;DATEDIF(TODAY(),Z4825,"MD")&amp;" dias"))))))))</f>
        <v>Contrato Encerrado</v>
      </c>
      <c r="AE4825" s="35">
        <f t="shared" si="376"/>
        <v>713</v>
      </c>
      <c r="AF4825" s="35">
        <f t="shared" si="377"/>
        <v>17</v>
      </c>
      <c r="AG4825" s="17" t="str">
        <f t="shared" si="378"/>
        <v>0 anos 0 meses 17 dias</v>
      </c>
    </row>
    <row r="4826" spans="1:33" ht="11.25" customHeight="1" x14ac:dyDescent="0.2">
      <c r="A4826" s="8" t="s">
        <v>9</v>
      </c>
      <c r="B4826" s="8" t="s">
        <v>13</v>
      </c>
      <c r="C4826" s="22" t="s">
        <v>24</v>
      </c>
      <c r="D4826" s="37">
        <v>2023</v>
      </c>
      <c r="E4826" s="12" t="s">
        <v>157</v>
      </c>
      <c r="F4826" s="8" t="s">
        <v>158</v>
      </c>
      <c r="G4826" s="77" t="s">
        <v>10584</v>
      </c>
      <c r="H4826" s="78" t="s">
        <v>10585</v>
      </c>
      <c r="I4826" s="14" t="s">
        <v>10586</v>
      </c>
      <c r="J4826" s="14" t="s">
        <v>10</v>
      </c>
      <c r="K4826" s="14" t="s">
        <v>29</v>
      </c>
      <c r="L4826" s="15" t="s">
        <v>30</v>
      </c>
      <c r="M4826" s="7" t="s">
        <v>9427</v>
      </c>
      <c r="N4826" s="15" t="s">
        <v>2101</v>
      </c>
      <c r="O4826" s="15" t="s">
        <v>7885</v>
      </c>
      <c r="P4826" s="15" t="s">
        <v>2518</v>
      </c>
      <c r="Q4826" s="15" t="s">
        <v>4109</v>
      </c>
      <c r="R4826" s="20">
        <v>37838</v>
      </c>
      <c r="S4826" s="20">
        <v>45208</v>
      </c>
      <c r="T4826" s="20">
        <v>45693</v>
      </c>
      <c r="U4826" s="70">
        <v>45929</v>
      </c>
      <c r="V4826" s="70">
        <v>46178</v>
      </c>
      <c r="W4826" s="70"/>
      <c r="X4826" s="17"/>
      <c r="Y4826" s="17"/>
      <c r="Z4826" s="20"/>
      <c r="AA4826" s="18">
        <f t="shared" ca="1" si="375"/>
        <v>22</v>
      </c>
      <c r="AB4826" s="21" t="s">
        <v>7878</v>
      </c>
      <c r="AC4826" s="35" t="str">
        <f t="shared" si="379"/>
        <v>2 anos 0 meses 3 dias</v>
      </c>
      <c r="AD4826" s="35" t="str">
        <f ca="1">IF(AND(V4826="",T4826&lt;TODAY()),"Contrato Encerrado",IF(AND(V4826="",T4826&gt;TODAY()),DATEDIF(TODAY(),T4826,"Y")&amp;" anos"&amp;" "&amp;DATEDIF(TODAY(),T4826,"YM")&amp;" meses"&amp;" "&amp;DATEDIF(TODAY(),T4826,"MD")&amp;" dias",IF(AND(X4826="",V4826&lt;TODAY()),"Contrato Encerrado",IF(AND(X4826="",V4826&gt;TODAY()),DATEDIF(TODAY(),V4826,"Y")&amp;" anos"&amp;" "&amp;DATEDIF(TODAY(),V4826,"YM")&amp;" meses"&amp;" "&amp;DATEDIF(TODAY(),V4826,"MD")&amp;" dias",IF(AND(Z4826="",X4826&lt;TODAY()),"Contrato Encerrado",IF(AND(Z4826="",X4826&gt;TODAY()),DATEDIF(TODAY(),X4826,"Y")&amp;" anos"&amp;" "&amp;DATEDIF(TODAY(),X4826,"YM")&amp;" meses"&amp;" "&amp;DATEDIF(TODAY(),X4826,"MD")&amp;" dias",IF(AND(Z4826&lt;&gt;””,Z4826&lt;TODAY()),"Contrato Encerrado",IF(AND(Z4826&lt;&gt;"",Z4826&gt;TODAY()),DATEDIF(TODAY(),Z4826,"Y")&amp;" anos"&amp;" "&amp;DATEDIF(TODAY(),Z4826,"YM")&amp;" meses"&amp;" "&amp;DATEDIF(TODAY(),Z4826,"MD")&amp;" dias"))))))))</f>
        <v>0 anos 7 meses 29 dias</v>
      </c>
      <c r="AE4826" s="35">
        <f t="shared" si="376"/>
        <v>734</v>
      </c>
      <c r="AF4826" s="35">
        <f t="shared" si="377"/>
        <v>-4</v>
      </c>
      <c r="AG4826" s="17" t="str">
        <f t="shared" si="378"/>
        <v>ESTÁGIO COMPLETOU 2 ANOS</v>
      </c>
    </row>
    <row r="4827" spans="1:33" ht="11.25" customHeight="1" x14ac:dyDescent="0.2">
      <c r="A4827" s="8" t="s">
        <v>9</v>
      </c>
      <c r="B4827" s="8" t="s">
        <v>13</v>
      </c>
      <c r="C4827" s="22" t="s">
        <v>20</v>
      </c>
      <c r="D4827" s="37">
        <v>2023</v>
      </c>
      <c r="E4827" s="23" t="s">
        <v>157</v>
      </c>
      <c r="F4827" s="8" t="s">
        <v>158</v>
      </c>
      <c r="G4827" s="77" t="s">
        <v>8705</v>
      </c>
      <c r="H4827" s="78" t="s">
        <v>8706</v>
      </c>
      <c r="I4827" s="9" t="s">
        <v>8707</v>
      </c>
      <c r="J4827" s="14" t="s">
        <v>14943</v>
      </c>
      <c r="K4827" s="9" t="s">
        <v>29</v>
      </c>
      <c r="L4827" s="24" t="s">
        <v>30</v>
      </c>
      <c r="M4827" s="7" t="s">
        <v>9427</v>
      </c>
      <c r="N4827" s="24" t="s">
        <v>6135</v>
      </c>
      <c r="O4827" s="24" t="s">
        <v>8130</v>
      </c>
      <c r="P4827" s="24" t="s">
        <v>2518</v>
      </c>
      <c r="Q4827" s="24" t="s">
        <v>2521</v>
      </c>
      <c r="R4827" s="17">
        <v>35184</v>
      </c>
      <c r="S4827" s="17">
        <v>45112</v>
      </c>
      <c r="T4827" s="17">
        <v>45291</v>
      </c>
      <c r="U4827" s="17"/>
      <c r="V4827" s="17"/>
      <c r="W4827" s="17"/>
      <c r="X4827" s="17"/>
      <c r="Y4827" s="17"/>
      <c r="Z4827" s="17"/>
      <c r="AA4827" s="18">
        <f t="shared" ca="1" si="375"/>
        <v>29</v>
      </c>
      <c r="AB4827" s="18" t="s">
        <v>7878</v>
      </c>
      <c r="AC4827" s="35" t="str">
        <f t="shared" si="379"/>
        <v>0 anos 5 meses 26 dias</v>
      </c>
      <c r="AD4827" s="35" t="str">
        <f ca="1">IF(AND(V4827="",T4827&lt;TODAY()),"Contrato Encerrado",IF(AND(V4827="",T4827&gt;TODAY()),DATEDIF(TODAY(),T4827,"Y")&amp;" anos"&amp;" "&amp;DATEDIF(TODAY(),T4827,"YM")&amp;" meses"&amp;" "&amp;DATEDIF(TODAY(),T4827,"MD")&amp;" dias",IF(AND(X4827="",V4827&lt;TODAY()),"Contrato Encerrado",IF(AND(X4827="",V4827&gt;TODAY()),DATEDIF(TODAY(),V4827,"Y")&amp;" anos"&amp;" "&amp;DATEDIF(TODAY(),V4827,"YM")&amp;" meses"&amp;" "&amp;DATEDIF(TODAY(),V4827,"MD")&amp;" dias",IF(AND(Z4827="",X4827&lt;TODAY()),"Contrato Encerrado",IF(AND(Z4827="",X4827&gt;TODAY()),DATEDIF(TODAY(),X4827,"Y")&amp;" anos"&amp;" "&amp;DATEDIF(TODAY(),X4827,"YM")&amp;" meses"&amp;" "&amp;DATEDIF(TODAY(),X4827,"MD")&amp;" dias",IF(AND(Z4827&lt;&gt;””,Z4827&lt;TODAY()),"Contrato Encerrado",IF(AND(Z4827&lt;&gt;"",Z4827&gt;TODAY()),DATEDIF(TODAY(),Z4827,"Y")&amp;" anos"&amp;" "&amp;DATEDIF(TODAY(),Z4827,"YM")&amp;" meses"&amp;" "&amp;DATEDIF(TODAY(),Z4827,"MD")&amp;" dias"))))))))</f>
        <v>Contrato Encerrado</v>
      </c>
      <c r="AE4827" s="35">
        <f t="shared" si="376"/>
        <v>179</v>
      </c>
      <c r="AF4827" s="35">
        <f t="shared" si="377"/>
        <v>551</v>
      </c>
      <c r="AG4827" s="17" t="str">
        <f t="shared" si="378"/>
        <v>1 anos 6 meses 4 dias</v>
      </c>
    </row>
    <row r="4828" spans="1:33" ht="11.25" customHeight="1" x14ac:dyDescent="0.2">
      <c r="A4828" s="8" t="s">
        <v>9</v>
      </c>
      <c r="B4828" s="10" t="s">
        <v>13</v>
      </c>
      <c r="C4828" s="11" t="s">
        <v>22</v>
      </c>
      <c r="D4828" s="36">
        <v>2022</v>
      </c>
      <c r="E4828" s="12" t="s">
        <v>157</v>
      </c>
      <c r="F4828" s="8" t="s">
        <v>158</v>
      </c>
      <c r="G4828" s="77" t="s">
        <v>5640</v>
      </c>
      <c r="H4828" s="78" t="s">
        <v>5641</v>
      </c>
      <c r="I4828" s="14" t="s">
        <v>5642</v>
      </c>
      <c r="J4828" s="14" t="s">
        <v>1302</v>
      </c>
      <c r="K4828" s="14" t="s">
        <v>29</v>
      </c>
      <c r="L4828" s="15" t="s">
        <v>30</v>
      </c>
      <c r="M4828" s="7" t="s">
        <v>9427</v>
      </c>
      <c r="N4828" s="16" t="s">
        <v>2101</v>
      </c>
      <c r="O4828" s="16"/>
      <c r="P4828" s="16" t="s">
        <v>2518</v>
      </c>
      <c r="Q4828" s="16" t="s">
        <v>2521</v>
      </c>
      <c r="R4828" s="31">
        <v>35747</v>
      </c>
      <c r="S4828" s="31">
        <v>44797</v>
      </c>
      <c r="T4828" s="31">
        <v>45005</v>
      </c>
      <c r="U4828" s="31"/>
      <c r="V4828" s="31"/>
      <c r="W4828" s="31"/>
      <c r="X4828" s="17"/>
      <c r="Y4828" s="17"/>
      <c r="Z4828" s="31"/>
      <c r="AA4828" s="18">
        <f t="shared" ca="1" si="375"/>
        <v>27</v>
      </c>
      <c r="AB4828" s="19" t="s">
        <v>7878</v>
      </c>
      <c r="AC4828" s="35" t="str">
        <f t="shared" si="379"/>
        <v>0 anos 6 meses 24 dias</v>
      </c>
      <c r="AD4828" s="35" t="str">
        <f ca="1">IF(AND(V4828="",T4828&lt;TODAY()),"Contrato Encerrado",IF(AND(V4828="",T4828&gt;TODAY()),DATEDIF(TODAY(),T4828,"Y")&amp;" anos"&amp;" "&amp;DATEDIF(TODAY(),T4828,"YM")&amp;" meses"&amp;" "&amp;DATEDIF(TODAY(),T4828,"MD")&amp;" dias",IF(AND(X4828="",V4828&lt;TODAY()),"Contrato Encerrado",IF(AND(X4828="",V4828&gt;TODAY()),DATEDIF(TODAY(),V4828,"Y")&amp;" anos"&amp;" "&amp;DATEDIF(TODAY(),V4828,"YM")&amp;" meses"&amp;" "&amp;DATEDIF(TODAY(),V4828,"MD")&amp;" dias",IF(AND(Z4828="",X4828&lt;TODAY()),"Contrato Encerrado",IF(AND(Z4828="",X4828&gt;TODAY()),DATEDIF(TODAY(),X4828,"Y")&amp;" anos"&amp;" "&amp;DATEDIF(TODAY(),X4828,"YM")&amp;" meses"&amp;" "&amp;DATEDIF(TODAY(),X4828,"MD")&amp;" dias",IF(AND(Z4828&lt;&gt;””,Z4828&lt;TODAY()),"Contrato Encerrado",IF(AND(Z4828&lt;&gt;"",Z4828&gt;TODAY()),DATEDIF(TODAY(),Z4828,"Y")&amp;" anos"&amp;" "&amp;DATEDIF(TODAY(),Z4828,"YM")&amp;" meses"&amp;" "&amp;DATEDIF(TODAY(),Z4828,"MD")&amp;" dias"))))))))</f>
        <v>Contrato Encerrado</v>
      </c>
      <c r="AE4828" s="35">
        <f t="shared" si="376"/>
        <v>208</v>
      </c>
      <c r="AF4828" s="35">
        <f t="shared" si="377"/>
        <v>522</v>
      </c>
      <c r="AG4828" s="17" t="str">
        <f t="shared" si="378"/>
        <v>1 anos 5 meses 5 dias</v>
      </c>
    </row>
    <row r="4829" spans="1:33" ht="11.25" customHeight="1" x14ac:dyDescent="0.2">
      <c r="A4829" s="141" t="s">
        <v>9</v>
      </c>
      <c r="B4829" s="142" t="s">
        <v>13</v>
      </c>
      <c r="C4829" s="143" t="s">
        <v>22</v>
      </c>
      <c r="D4829" s="144">
        <v>2022</v>
      </c>
      <c r="E4829" s="145" t="s">
        <v>157</v>
      </c>
      <c r="F4829" s="141" t="s">
        <v>158</v>
      </c>
      <c r="G4829" s="146" t="s">
        <v>2978</v>
      </c>
      <c r="H4829" s="147" t="s">
        <v>2979</v>
      </c>
      <c r="I4829" s="148" t="s">
        <v>2980</v>
      </c>
      <c r="J4829" s="14" t="s">
        <v>14943</v>
      </c>
      <c r="K4829" s="148" t="s">
        <v>29</v>
      </c>
      <c r="L4829" s="149" t="s">
        <v>30</v>
      </c>
      <c r="M4829" s="7" t="s">
        <v>9427</v>
      </c>
      <c r="N4829" s="150" t="s">
        <v>4159</v>
      </c>
      <c r="O4829" s="150"/>
      <c r="P4829" s="150" t="s">
        <v>2518</v>
      </c>
      <c r="Q4829" s="150" t="s">
        <v>2521</v>
      </c>
      <c r="R4829" s="151">
        <v>34134</v>
      </c>
      <c r="S4829" s="151">
        <v>44761</v>
      </c>
      <c r="T4829" s="151">
        <v>45503</v>
      </c>
      <c r="U4829" s="151"/>
      <c r="V4829" s="151"/>
      <c r="W4829" s="151"/>
      <c r="X4829" s="17"/>
      <c r="Y4829" s="17"/>
      <c r="Z4829" s="151"/>
      <c r="AA4829" s="152">
        <f t="shared" ca="1" si="375"/>
        <v>32</v>
      </c>
      <c r="AB4829" s="153" t="s">
        <v>7878</v>
      </c>
      <c r="AC4829" s="35" t="str">
        <f t="shared" si="379"/>
        <v>2 anos 0 meses 11 dias</v>
      </c>
      <c r="AD4829" s="132" t="str">
        <f ca="1">IF(AND(V4829="",T4829&lt;TODAY()),"Contrato Encerrado",IF(AND(V4829="",T4829&gt;TODAY()),DATEDIF(TODAY(),T4829,"Y")&amp;" anos"&amp;" "&amp;DATEDIF(TODAY(),T4829,"YM")&amp;" meses"&amp;" "&amp;DATEDIF(TODAY(),T4829,"MD")&amp;" dias",IF(AND(X4829="",V4829&lt;TODAY()),"Contrato Encerrado",IF(AND(X4829="",V4829&gt;TODAY()),DATEDIF(TODAY(),V4829,"Y")&amp;" anos"&amp;" "&amp;DATEDIF(TODAY(),V4829,"YM")&amp;" meses"&amp;" "&amp;DATEDIF(TODAY(),V4829,"MD")&amp;" dias",IF(AND(Z4829="",X4829&lt;TODAY()),"Contrato Encerrado",IF(AND(Z4829="",X4829&gt;TODAY()),DATEDIF(TODAY(),X4829,"Y")&amp;" anos"&amp;" "&amp;DATEDIF(TODAY(),X4829,"YM")&amp;" meses"&amp;" "&amp;DATEDIF(TODAY(),X4829,"MD")&amp;" dias",IF(AND(Z4829&lt;&gt;””,Z4829&lt;TODAY()),"Contrato Encerrado",IF(AND(Z4829&lt;&gt;"",Z4829&gt;TODAY()),DATEDIF(TODAY(),Z4829,"Y")&amp;" anos"&amp;" "&amp;DATEDIF(TODAY(),Z4829,"YM")&amp;" meses"&amp;" "&amp;DATEDIF(TODAY(),Z4829,"MD")&amp;" dias"))))))))</f>
        <v>Contrato Encerrado</v>
      </c>
      <c r="AE4829" s="132">
        <f t="shared" si="376"/>
        <v>742</v>
      </c>
      <c r="AF4829" s="132">
        <f t="shared" si="377"/>
        <v>-12</v>
      </c>
      <c r="AG4829" s="133" t="str">
        <f t="shared" si="378"/>
        <v>ESTÁGIO COMPLETOU 2 ANOS</v>
      </c>
    </row>
    <row r="4830" spans="1:33" ht="11.25" customHeight="1" x14ac:dyDescent="0.2">
      <c r="A4830" s="8" t="s">
        <v>9</v>
      </c>
      <c r="B4830" s="8" t="s">
        <v>13</v>
      </c>
      <c r="C4830" s="22" t="s">
        <v>20</v>
      </c>
      <c r="D4830" s="37">
        <v>2024</v>
      </c>
      <c r="E4830" s="12" t="s">
        <v>307</v>
      </c>
      <c r="F4830" s="8" t="s">
        <v>308</v>
      </c>
      <c r="G4830" s="77" t="s">
        <v>13979</v>
      </c>
      <c r="H4830" s="78" t="s">
        <v>13980</v>
      </c>
      <c r="I4830" s="14" t="s">
        <v>13981</v>
      </c>
      <c r="J4830" s="14" t="s">
        <v>1302</v>
      </c>
      <c r="K4830" s="14" t="s">
        <v>29</v>
      </c>
      <c r="L4830" s="15" t="s">
        <v>30</v>
      </c>
      <c r="M4830" s="7" t="s">
        <v>9427</v>
      </c>
      <c r="N4830" s="16" t="s">
        <v>2113</v>
      </c>
      <c r="O4830" s="15" t="s">
        <v>8675</v>
      </c>
      <c r="P4830" s="15" t="s">
        <v>2518</v>
      </c>
      <c r="Q4830" s="15" t="s">
        <v>2523</v>
      </c>
      <c r="R4830" s="20">
        <v>31101</v>
      </c>
      <c r="S4830" s="20">
        <v>45460</v>
      </c>
      <c r="T4830" s="70">
        <v>45902</v>
      </c>
      <c r="U4830" s="70"/>
      <c r="V4830" s="20"/>
      <c r="W4830" s="20"/>
      <c r="X4830" s="17"/>
      <c r="Y4830" s="17"/>
      <c r="Z4830" s="20"/>
      <c r="AA4830" s="18">
        <f t="shared" ca="1" si="375"/>
        <v>40</v>
      </c>
      <c r="AB4830" s="15" t="s">
        <v>7878</v>
      </c>
      <c r="AC4830" s="35" t="str">
        <f t="shared" si="379"/>
        <v>1 anos 2 meses 16 dias</v>
      </c>
      <c r="AD4830" s="35" t="str">
        <f ca="1">IF(AND(V4830="",T4830&lt;TODAY()),"Contrato Encerrado",IF(AND(V4830="",T4830&gt;TODAY()),DATEDIF(TODAY(),T4830,"Y")&amp;" anos"&amp;" "&amp;DATEDIF(TODAY(),T4830,"YM")&amp;" meses"&amp;" "&amp;DATEDIF(TODAY(),T4830,"MD")&amp;" dias",IF(AND(X4830="",V4830&lt;TODAY()),"Contrato Encerrado",IF(AND(X4830="",V4830&gt;TODAY()),DATEDIF(TODAY(),V4830,"Y")&amp;" anos"&amp;" "&amp;DATEDIF(TODAY(),V4830,"YM")&amp;" meses"&amp;" "&amp;DATEDIF(TODAY(),V4830,"MD")&amp;" dias",IF(AND(Z4830="",X4830&lt;TODAY()),"Contrato Encerrado",IF(AND(Z4830="",X4830&gt;TODAY()),DATEDIF(TODAY(),X4830,"Y")&amp;" anos"&amp;" "&amp;DATEDIF(TODAY(),X4830,"YM")&amp;" meses"&amp;" "&amp;DATEDIF(TODAY(),X4830,"MD")&amp;" dias",IF(AND(Z4830&lt;&gt;””,Z4830&lt;TODAY()),"Contrato Encerrado",IF(AND(Z4830&lt;&gt;"",Z4830&gt;TODAY()),DATEDIF(TODAY(),Z4830,"Y")&amp;" anos"&amp;" "&amp;DATEDIF(TODAY(),Z4830,"YM")&amp;" meses"&amp;" "&amp;DATEDIF(TODAY(),Z4830,"MD")&amp;" dias"))))))))</f>
        <v>Contrato Encerrado</v>
      </c>
      <c r="AE4830" s="35">
        <f t="shared" si="376"/>
        <v>442</v>
      </c>
      <c r="AF4830" s="35">
        <f t="shared" si="377"/>
        <v>288</v>
      </c>
      <c r="AG4830" s="17" t="str">
        <f t="shared" si="378"/>
        <v>0 anos 9 meses 14 dias</v>
      </c>
    </row>
    <row r="4831" spans="1:33" s="61" customFormat="1" ht="11.25" customHeight="1" x14ac:dyDescent="0.2">
      <c r="A4831" s="8" t="s">
        <v>9</v>
      </c>
      <c r="B4831" s="10" t="s">
        <v>13</v>
      </c>
      <c r="C4831" s="11" t="s">
        <v>20</v>
      </c>
      <c r="D4831" s="36">
        <v>2021</v>
      </c>
      <c r="E4831" s="14" t="s">
        <v>157</v>
      </c>
      <c r="F4831" s="8" t="s">
        <v>158</v>
      </c>
      <c r="G4831" s="77" t="s">
        <v>1038</v>
      </c>
      <c r="H4831" s="78" t="s">
        <v>1039</v>
      </c>
      <c r="I4831" s="14" t="s">
        <v>1040</v>
      </c>
      <c r="J4831" s="14" t="s">
        <v>1302</v>
      </c>
      <c r="K4831" s="14" t="s">
        <v>29</v>
      </c>
      <c r="L4831" s="15" t="s">
        <v>30</v>
      </c>
      <c r="M4831" s="7" t="s">
        <v>9427</v>
      </c>
      <c r="N4831" s="26" t="s">
        <v>4113</v>
      </c>
      <c r="O4831" s="27"/>
      <c r="P4831" s="26" t="s">
        <v>2517</v>
      </c>
      <c r="Q4831" s="26" t="s">
        <v>2522</v>
      </c>
      <c r="R4831" s="31">
        <v>28798</v>
      </c>
      <c r="S4831" s="31">
        <v>44385</v>
      </c>
      <c r="T4831" s="31">
        <v>44748</v>
      </c>
      <c r="U4831" s="31"/>
      <c r="V4831" s="31"/>
      <c r="W4831" s="31"/>
      <c r="X4831" s="17"/>
      <c r="Y4831" s="17"/>
      <c r="Z4831" s="31"/>
      <c r="AA4831" s="18">
        <f t="shared" ca="1" si="375"/>
        <v>46</v>
      </c>
      <c r="AB4831" s="19" t="s">
        <v>7878</v>
      </c>
      <c r="AC4831" s="35" t="str">
        <f t="shared" si="379"/>
        <v>0 anos 11 meses 28 dias</v>
      </c>
      <c r="AD4831" s="35" t="str">
        <f ca="1">IF(AND(V4831="",T4831&lt;TODAY()),"Contrato Encerrado",IF(AND(V4831="",T4831&gt;TODAY()),DATEDIF(TODAY(),T4831,"Y")&amp;" anos"&amp;" "&amp;DATEDIF(TODAY(),T4831,"YM")&amp;" meses"&amp;" "&amp;DATEDIF(TODAY(),T4831,"MD")&amp;" dias",IF(AND(X4831="",V4831&lt;TODAY()),"Contrato Encerrado",IF(AND(X4831="",V4831&gt;TODAY()),DATEDIF(TODAY(),V4831,"Y")&amp;" anos"&amp;" "&amp;DATEDIF(TODAY(),V4831,"YM")&amp;" meses"&amp;" "&amp;DATEDIF(TODAY(),V4831,"MD")&amp;" dias",IF(AND(Z4831="",X4831&lt;TODAY()),"Contrato Encerrado",IF(AND(Z4831="",X4831&gt;TODAY()),DATEDIF(TODAY(),X4831,"Y")&amp;" anos"&amp;" "&amp;DATEDIF(TODAY(),X4831,"YM")&amp;" meses"&amp;" "&amp;DATEDIF(TODAY(),X4831,"MD")&amp;" dias",IF(AND(Z4831&lt;&gt;””,Z4831&lt;TODAY()),"Contrato Encerrado",IF(AND(Z4831&lt;&gt;"",Z4831&gt;TODAY()),DATEDIF(TODAY(),Z4831,"Y")&amp;" anos"&amp;" "&amp;DATEDIF(TODAY(),Z4831,"YM")&amp;" meses"&amp;" "&amp;DATEDIF(TODAY(),Z4831,"MD")&amp;" dias"))))))))</f>
        <v>Contrato Encerrado</v>
      </c>
      <c r="AE4831" s="35">
        <f t="shared" si="376"/>
        <v>363</v>
      </c>
      <c r="AF4831" s="35">
        <f t="shared" si="377"/>
        <v>367</v>
      </c>
      <c r="AG4831" s="17" t="str">
        <f t="shared" si="378"/>
        <v>1 anos 0 meses 1 dias</v>
      </c>
    </row>
    <row r="4832" spans="1:33" ht="11.25" customHeight="1" x14ac:dyDescent="0.2">
      <c r="A4832" s="8" t="s">
        <v>9</v>
      </c>
      <c r="B4832" s="10" t="s">
        <v>13</v>
      </c>
      <c r="C4832" s="11" t="s">
        <v>24</v>
      </c>
      <c r="D4832" s="36">
        <v>2022</v>
      </c>
      <c r="E4832" s="12" t="s">
        <v>157</v>
      </c>
      <c r="F4832" s="8" t="s">
        <v>158</v>
      </c>
      <c r="G4832" s="77" t="s">
        <v>5643</v>
      </c>
      <c r="H4832" s="78" t="s">
        <v>5644</v>
      </c>
      <c r="I4832" s="14" t="s">
        <v>5645</v>
      </c>
      <c r="J4832" s="14" t="s">
        <v>14943</v>
      </c>
      <c r="K4832" s="14" t="s">
        <v>29</v>
      </c>
      <c r="L4832" s="15" t="s">
        <v>30</v>
      </c>
      <c r="M4832" s="7" t="s">
        <v>9427</v>
      </c>
      <c r="N4832" s="16" t="s">
        <v>2101</v>
      </c>
      <c r="O4832" s="16"/>
      <c r="P4832" s="16" t="s">
        <v>2518</v>
      </c>
      <c r="Q4832" s="16" t="s">
        <v>2521</v>
      </c>
      <c r="R4832" s="31">
        <v>36900</v>
      </c>
      <c r="S4832" s="31">
        <v>44851</v>
      </c>
      <c r="T4832" s="31">
        <v>45384</v>
      </c>
      <c r="U4832" s="31"/>
      <c r="V4832" s="31"/>
      <c r="W4832" s="31"/>
      <c r="X4832" s="17"/>
      <c r="Y4832" s="17"/>
      <c r="Z4832" s="31"/>
      <c r="AA4832" s="18">
        <f t="shared" ca="1" si="375"/>
        <v>24</v>
      </c>
      <c r="AB4832" s="19" t="s">
        <v>7878</v>
      </c>
      <c r="AC4832" s="35" t="str">
        <f t="shared" si="379"/>
        <v>1 anos 5 meses 16 dias</v>
      </c>
      <c r="AD4832" s="35" t="str">
        <f ca="1">IF(AND(V4832="",T4832&lt;TODAY()),"Contrato Encerrado",IF(AND(V4832="",T4832&gt;TODAY()),DATEDIF(TODAY(),T4832,"Y")&amp;" anos"&amp;" "&amp;DATEDIF(TODAY(),T4832,"YM")&amp;" meses"&amp;" "&amp;DATEDIF(TODAY(),T4832,"MD")&amp;" dias",IF(AND(X4832="",V4832&lt;TODAY()),"Contrato Encerrado",IF(AND(X4832="",V4832&gt;TODAY()),DATEDIF(TODAY(),V4832,"Y")&amp;" anos"&amp;" "&amp;DATEDIF(TODAY(),V4832,"YM")&amp;" meses"&amp;" "&amp;DATEDIF(TODAY(),V4832,"MD")&amp;" dias",IF(AND(Z4832="",X4832&lt;TODAY()),"Contrato Encerrado",IF(AND(Z4832="",X4832&gt;TODAY()),DATEDIF(TODAY(),X4832,"Y")&amp;" anos"&amp;" "&amp;DATEDIF(TODAY(),X4832,"YM")&amp;" meses"&amp;" "&amp;DATEDIF(TODAY(),X4832,"MD")&amp;" dias",IF(AND(Z4832&lt;&gt;””,Z4832&lt;TODAY()),"Contrato Encerrado",IF(AND(Z4832&lt;&gt;"",Z4832&gt;TODAY()),DATEDIF(TODAY(),Z4832,"Y")&amp;" anos"&amp;" "&amp;DATEDIF(TODAY(),Z4832,"YM")&amp;" meses"&amp;" "&amp;DATEDIF(TODAY(),Z4832,"MD")&amp;" dias"))))))))</f>
        <v>Contrato Encerrado</v>
      </c>
      <c r="AE4832" s="35">
        <f t="shared" si="376"/>
        <v>533</v>
      </c>
      <c r="AF4832" s="35">
        <f t="shared" si="377"/>
        <v>197</v>
      </c>
      <c r="AG4832" s="17" t="str">
        <f t="shared" si="378"/>
        <v>0 anos 6 meses 15 dias</v>
      </c>
    </row>
    <row r="4833" spans="1:33" ht="11.25" customHeight="1" x14ac:dyDescent="0.2">
      <c r="A4833" s="8" t="s">
        <v>9</v>
      </c>
      <c r="B4833" s="10" t="s">
        <v>13</v>
      </c>
      <c r="C4833" s="11" t="s">
        <v>22</v>
      </c>
      <c r="D4833" s="36">
        <v>2022</v>
      </c>
      <c r="E4833" s="12" t="s">
        <v>157</v>
      </c>
      <c r="F4833" s="8" t="s">
        <v>158</v>
      </c>
      <c r="G4833" s="77" t="s">
        <v>1611</v>
      </c>
      <c r="H4833" s="78" t="s">
        <v>1612</v>
      </c>
      <c r="I4833" s="14" t="s">
        <v>1613</v>
      </c>
      <c r="J4833" s="14" t="s">
        <v>14943</v>
      </c>
      <c r="K4833" s="14" t="s">
        <v>29</v>
      </c>
      <c r="L4833" s="15" t="s">
        <v>30</v>
      </c>
      <c r="M4833" s="7" t="s">
        <v>9427</v>
      </c>
      <c r="N4833" s="16" t="s">
        <v>2100</v>
      </c>
      <c r="O4833" s="16"/>
      <c r="P4833" s="16" t="s">
        <v>2517</v>
      </c>
      <c r="Q4833" s="16" t="s">
        <v>2522</v>
      </c>
      <c r="R4833" s="31">
        <v>35443</v>
      </c>
      <c r="S4833" s="31">
        <v>44473</v>
      </c>
      <c r="T4833" s="31">
        <v>44841</v>
      </c>
      <c r="U4833" s="31"/>
      <c r="V4833" s="31"/>
      <c r="W4833" s="31"/>
      <c r="X4833" s="17"/>
      <c r="Y4833" s="17"/>
      <c r="Z4833" s="31"/>
      <c r="AA4833" s="18">
        <f t="shared" ca="1" si="375"/>
        <v>28</v>
      </c>
      <c r="AB4833" s="19" t="s">
        <v>7877</v>
      </c>
      <c r="AC4833" s="35" t="str">
        <f t="shared" si="379"/>
        <v>1 anos 0 meses 3 dias</v>
      </c>
      <c r="AD4833" s="35" t="str">
        <f ca="1">IF(AND(V4833="",T4833&lt;TODAY()),"Contrato Encerrado",IF(AND(V4833="",T4833&gt;TODAY()),DATEDIF(TODAY(),T4833,"Y")&amp;" anos"&amp;" "&amp;DATEDIF(TODAY(),T4833,"YM")&amp;" meses"&amp;" "&amp;DATEDIF(TODAY(),T4833,"MD")&amp;" dias",IF(AND(X4833="",V4833&lt;TODAY()),"Contrato Encerrado",IF(AND(X4833="",V4833&gt;TODAY()),DATEDIF(TODAY(),V4833,"Y")&amp;" anos"&amp;" "&amp;DATEDIF(TODAY(),V4833,"YM")&amp;" meses"&amp;" "&amp;DATEDIF(TODAY(),V4833,"MD")&amp;" dias",IF(AND(Z4833="",X4833&lt;TODAY()),"Contrato Encerrado",IF(AND(Z4833="",X4833&gt;TODAY()),DATEDIF(TODAY(),X4833,"Y")&amp;" anos"&amp;" "&amp;DATEDIF(TODAY(),X4833,"YM")&amp;" meses"&amp;" "&amp;DATEDIF(TODAY(),X4833,"MD")&amp;" dias",IF(AND(Z4833&lt;&gt;””,Z4833&lt;TODAY()),"Contrato Encerrado",IF(AND(Z4833&lt;&gt;"",Z4833&gt;TODAY()),DATEDIF(TODAY(),Z4833,"Y")&amp;" anos"&amp;" "&amp;DATEDIF(TODAY(),Z4833,"YM")&amp;" meses"&amp;" "&amp;DATEDIF(TODAY(),Z4833,"MD")&amp;" dias"))))))))</f>
        <v>Contrato Encerrado</v>
      </c>
      <c r="AE4833" s="35">
        <f t="shared" si="376"/>
        <v>368</v>
      </c>
      <c r="AF4833" s="35">
        <f t="shared" si="377"/>
        <v>362</v>
      </c>
      <c r="AG4833" s="17" t="str">
        <f t="shared" si="378"/>
        <v>0 anos 11 meses 27 dias</v>
      </c>
    </row>
    <row r="4834" spans="1:33" ht="11.25" customHeight="1" x14ac:dyDescent="0.2">
      <c r="A4834" s="8" t="s">
        <v>9</v>
      </c>
      <c r="B4834" s="10" t="s">
        <v>13</v>
      </c>
      <c r="C4834" s="11" t="s">
        <v>22</v>
      </c>
      <c r="D4834" s="36">
        <v>2022</v>
      </c>
      <c r="E4834" s="12" t="s">
        <v>795</v>
      </c>
      <c r="F4834" s="8" t="s">
        <v>796</v>
      </c>
      <c r="G4834" s="77" t="s">
        <v>5646</v>
      </c>
      <c r="H4834" s="78" t="s">
        <v>5647</v>
      </c>
      <c r="I4834" s="14" t="s">
        <v>5648</v>
      </c>
      <c r="J4834" s="14" t="s">
        <v>14943</v>
      </c>
      <c r="K4834" s="14" t="s">
        <v>29</v>
      </c>
      <c r="L4834" s="15" t="s">
        <v>81</v>
      </c>
      <c r="M4834" s="7" t="s">
        <v>82</v>
      </c>
      <c r="N4834" s="16" t="s">
        <v>4113</v>
      </c>
      <c r="O4834" s="16"/>
      <c r="P4834" s="16" t="s">
        <v>2518</v>
      </c>
      <c r="Q4834" s="16" t="s">
        <v>2523</v>
      </c>
      <c r="R4834" s="31">
        <v>38317</v>
      </c>
      <c r="S4834" s="31">
        <v>44805</v>
      </c>
      <c r="T4834" s="31">
        <v>45041</v>
      </c>
      <c r="U4834" s="31"/>
      <c r="V4834" s="31"/>
      <c r="W4834" s="31"/>
      <c r="X4834" s="17"/>
      <c r="Y4834" s="17"/>
      <c r="Z4834" s="31"/>
      <c r="AA4834" s="18">
        <f t="shared" ca="1" si="375"/>
        <v>20</v>
      </c>
      <c r="AB4834" s="19" t="s">
        <v>7877</v>
      </c>
      <c r="AC4834" s="35" t="str">
        <f t="shared" si="379"/>
        <v>0 anos 7 meses 24 dias</v>
      </c>
      <c r="AD4834" s="35" t="str">
        <f ca="1">IF(AND(V4834="",T4834&lt;TODAY()),"Contrato Encerrado",IF(AND(V4834="",T4834&gt;TODAY()),DATEDIF(TODAY(),T4834,"Y")&amp;" anos"&amp;" "&amp;DATEDIF(TODAY(),T4834,"YM")&amp;" meses"&amp;" "&amp;DATEDIF(TODAY(),T4834,"MD")&amp;" dias",IF(AND(X4834="",V4834&lt;TODAY()),"Contrato Encerrado",IF(AND(X4834="",V4834&gt;TODAY()),DATEDIF(TODAY(),V4834,"Y")&amp;" anos"&amp;" "&amp;DATEDIF(TODAY(),V4834,"YM")&amp;" meses"&amp;" "&amp;DATEDIF(TODAY(),V4834,"MD")&amp;" dias",IF(AND(Z4834="",X4834&lt;TODAY()),"Contrato Encerrado",IF(AND(Z4834="",X4834&gt;TODAY()),DATEDIF(TODAY(),X4834,"Y")&amp;" anos"&amp;" "&amp;DATEDIF(TODAY(),X4834,"YM")&amp;" meses"&amp;" "&amp;DATEDIF(TODAY(),X4834,"MD")&amp;" dias",IF(AND(Z4834&lt;&gt;””,Z4834&lt;TODAY()),"Contrato Encerrado",IF(AND(Z4834&lt;&gt;"",Z4834&gt;TODAY()),DATEDIF(TODAY(),Z4834,"Y")&amp;" anos"&amp;" "&amp;DATEDIF(TODAY(),Z4834,"YM")&amp;" meses"&amp;" "&amp;DATEDIF(TODAY(),Z4834,"MD")&amp;" dias"))))))))</f>
        <v>Contrato Encerrado</v>
      </c>
      <c r="AE4834" s="35">
        <f t="shared" si="376"/>
        <v>236</v>
      </c>
      <c r="AF4834" s="35">
        <f t="shared" si="377"/>
        <v>494</v>
      </c>
      <c r="AG4834" s="17" t="str">
        <f t="shared" si="378"/>
        <v>1 anos 4 meses 8 dias</v>
      </c>
    </row>
    <row r="4835" spans="1:33" ht="11.25" customHeight="1" x14ac:dyDescent="0.2">
      <c r="A4835" s="8" t="s">
        <v>9</v>
      </c>
      <c r="B4835" s="8" t="s">
        <v>13</v>
      </c>
      <c r="C4835" s="22" t="s">
        <v>11</v>
      </c>
      <c r="D4835" s="36">
        <v>2025</v>
      </c>
      <c r="E4835" s="12" t="s">
        <v>307</v>
      </c>
      <c r="F4835" s="8" t="s">
        <v>308</v>
      </c>
      <c r="G4835" s="77" t="s">
        <v>15473</v>
      </c>
      <c r="H4835" s="78" t="s">
        <v>15474</v>
      </c>
      <c r="I4835" s="14" t="s">
        <v>15475</v>
      </c>
      <c r="J4835" s="14" t="s">
        <v>10</v>
      </c>
      <c r="K4835" s="14" t="s">
        <v>29</v>
      </c>
      <c r="L4835" s="15" t="s">
        <v>81</v>
      </c>
      <c r="M4835" s="7" t="s">
        <v>82</v>
      </c>
      <c r="N4835" s="15" t="s">
        <v>4113</v>
      </c>
      <c r="O4835" s="15" t="s">
        <v>13236</v>
      </c>
      <c r="P4835" s="15" t="s">
        <v>2518</v>
      </c>
      <c r="Q4835" s="15" t="s">
        <v>2523</v>
      </c>
      <c r="R4835" s="20">
        <v>39224</v>
      </c>
      <c r="S4835" s="20">
        <v>45670</v>
      </c>
      <c r="T4835" s="20" t="s">
        <v>15225</v>
      </c>
      <c r="U4835" s="20"/>
      <c r="V4835" s="20"/>
      <c r="W4835" s="20"/>
      <c r="X4835" s="17"/>
      <c r="Y4835" s="17"/>
      <c r="Z4835" s="20"/>
      <c r="AA4835" s="18">
        <f t="shared" ca="1" si="375"/>
        <v>18</v>
      </c>
      <c r="AB4835" s="15" t="s">
        <v>7877</v>
      </c>
      <c r="AC4835" s="35" t="str">
        <f t="shared" si="379"/>
        <v>0 anos 11 meses 17 dias</v>
      </c>
      <c r="AD4835" s="35" t="str">
        <f ca="1">IF(AND(V4835="",T4835&lt;TODAY()),"Contrato Encerrado",IF(AND(V4835="",T4835&gt;TODAY()),DATEDIF(TODAY(),T4835,"Y")&amp;" anos"&amp;" "&amp;DATEDIF(TODAY(),T4835,"YM")&amp;" meses"&amp;" "&amp;DATEDIF(TODAY(),T4835,"MD")&amp;" dias",IF(AND(X4835="",V4835&lt;TODAY()),"Contrato Encerrado",IF(AND(X4835="",V4835&gt;TODAY()),DATEDIF(TODAY(),V4835,"Y")&amp;" anos"&amp;" "&amp;DATEDIF(TODAY(),V4835,"YM")&amp;" meses"&amp;" "&amp;DATEDIF(TODAY(),V4835,"MD")&amp;" dias",IF(AND(Z4835="",X4835&lt;TODAY()),"Contrato Encerrado",IF(AND(Z4835="",X4835&gt;TODAY()),DATEDIF(TODAY(),X4835,"Y")&amp;" anos"&amp;" "&amp;DATEDIF(TODAY(),X4835,"YM")&amp;" meses"&amp;" "&amp;DATEDIF(TODAY(),X4835,"MD")&amp;" dias",IF(AND(Z4835&lt;&gt;””,Z4835&lt;TODAY()),"Contrato Encerrado",IF(AND(Z4835&lt;&gt;"",Z4835&gt;TODAY()),DATEDIF(TODAY(),Z4835,"Y")&amp;" anos"&amp;" "&amp;DATEDIF(TODAY(),Z4835,"YM")&amp;" meses"&amp;" "&amp;DATEDIF(TODAY(),Z4835,"MD")&amp;" dias"))))))))</f>
        <v>0 anos 2 meses 23 dias</v>
      </c>
      <c r="AE4835" s="35">
        <f t="shared" si="376"/>
        <v>351</v>
      </c>
      <c r="AF4835" s="35">
        <f t="shared" si="377"/>
        <v>379</v>
      </c>
      <c r="AG4835" s="17" t="str">
        <f t="shared" si="378"/>
        <v>1 anos 0 meses 13 dias</v>
      </c>
    </row>
    <row r="4836" spans="1:33" ht="11.25" customHeight="1" x14ac:dyDescent="0.2">
      <c r="A4836" s="8" t="s">
        <v>9</v>
      </c>
      <c r="B4836" s="8" t="s">
        <v>13</v>
      </c>
      <c r="C4836" s="22" t="s">
        <v>16</v>
      </c>
      <c r="D4836" s="37">
        <v>2025</v>
      </c>
      <c r="E4836" s="12" t="s">
        <v>157</v>
      </c>
      <c r="F4836" s="8" t="s">
        <v>158</v>
      </c>
      <c r="G4836" s="9" t="s">
        <v>16488</v>
      </c>
      <c r="H4836" s="8" t="s">
        <v>16489</v>
      </c>
      <c r="I4836" s="14" t="s">
        <v>16490</v>
      </c>
      <c r="J4836" s="14" t="s">
        <v>10</v>
      </c>
      <c r="K4836" s="14" t="s">
        <v>29</v>
      </c>
      <c r="L4836" s="15" t="s">
        <v>30</v>
      </c>
      <c r="M4836" s="7" t="s">
        <v>9427</v>
      </c>
      <c r="N4836" s="15" t="s">
        <v>6302</v>
      </c>
      <c r="O4836" s="15" t="s">
        <v>14617</v>
      </c>
      <c r="P4836" s="15" t="s">
        <v>2518</v>
      </c>
      <c r="Q4836" s="15" t="s">
        <v>2521</v>
      </c>
      <c r="R4836" s="15" t="s">
        <v>16491</v>
      </c>
      <c r="S4836" s="15" t="s">
        <v>15628</v>
      </c>
      <c r="T4836" s="15" t="s">
        <v>16200</v>
      </c>
      <c r="U4836" s="15"/>
      <c r="V4836" s="15"/>
      <c r="W4836" s="15"/>
      <c r="X4836" s="17"/>
      <c r="Y4836" s="17"/>
      <c r="Z4836" s="15"/>
      <c r="AA4836" s="21">
        <f t="shared" ca="1" si="375"/>
        <v>20</v>
      </c>
      <c r="AB4836" s="15" t="s">
        <v>7877</v>
      </c>
      <c r="AC4836" s="35" t="str">
        <f t="shared" si="379"/>
        <v>0 anos 11 meses 27 dias</v>
      </c>
      <c r="AD4836" s="35" t="str">
        <f ca="1">IF(AND(V4836="",T4836&lt;TODAY()),"Contrato Encerrado",IF(AND(V4836="",T4836&gt;TODAY()),DATEDIF(TODAY(),T4836,"Y")&amp;" anos"&amp;" "&amp;DATEDIF(TODAY(),T4836,"YM")&amp;" meses"&amp;" "&amp;DATEDIF(TODAY(),T4836,"MD")&amp;" dias",IF(AND(X4836="",V4836&lt;TODAY()),"Contrato Encerrado",IF(AND(X4836="",V4836&gt;TODAY()),DATEDIF(TODAY(),V4836,"Y")&amp;" anos"&amp;" "&amp;DATEDIF(TODAY(),V4836,"YM")&amp;" meses"&amp;" "&amp;DATEDIF(TODAY(),V4836,"MD")&amp;" dias",IF(AND(Z4836="",X4836&lt;TODAY()),"Contrato Encerrado",IF(AND(Z4836="",X4836&gt;TODAY()),DATEDIF(TODAY(),X4836,"Y")&amp;" anos"&amp;" "&amp;DATEDIF(TODAY(),X4836,"YM")&amp;" meses"&amp;" "&amp;DATEDIF(TODAY(),X4836,"MD")&amp;" dias",IF(AND(Z4836&lt;&gt;””,Z4836&lt;TODAY()),"Contrato Encerrado",IF(AND(Z4836&lt;&gt;"",Z4836&gt;TODAY()),DATEDIF(TODAY(),Z4836,"Y")&amp;" anos"&amp;" "&amp;DATEDIF(TODAY(),Z4836,"YM")&amp;" meses"&amp;" "&amp;DATEDIF(TODAY(),Z4836,"MD")&amp;" dias"))))))))</f>
        <v>0 anos 5 meses 5 dias</v>
      </c>
      <c r="AE4836" s="35">
        <f t="shared" si="376"/>
        <v>364</v>
      </c>
      <c r="AF4836" s="35">
        <f t="shared" si="377"/>
        <v>366</v>
      </c>
      <c r="AG4836" s="17" t="str">
        <f t="shared" si="378"/>
        <v>0 anos 11 meses 31 dias</v>
      </c>
    </row>
    <row r="4837" spans="1:33" ht="11.25" customHeight="1" x14ac:dyDescent="0.2">
      <c r="A4837" s="8" t="s">
        <v>9</v>
      </c>
      <c r="B4837" s="8" t="s">
        <v>13</v>
      </c>
      <c r="C4837" s="22" t="s">
        <v>22</v>
      </c>
      <c r="D4837" s="37">
        <v>2023</v>
      </c>
      <c r="E4837" s="12" t="s">
        <v>1111</v>
      </c>
      <c r="F4837" s="8" t="s">
        <v>1112</v>
      </c>
      <c r="G4837" s="77" t="s">
        <v>10030</v>
      </c>
      <c r="H4837" s="78" t="s">
        <v>10031</v>
      </c>
      <c r="I4837" s="14" t="s">
        <v>10032</v>
      </c>
      <c r="J4837" s="14" t="s">
        <v>1302</v>
      </c>
      <c r="K4837" s="14" t="s">
        <v>29</v>
      </c>
      <c r="L4837" s="15" t="s">
        <v>30</v>
      </c>
      <c r="M4837" s="7" t="s">
        <v>9427</v>
      </c>
      <c r="N4837" s="15" t="s">
        <v>2119</v>
      </c>
      <c r="O4837" s="15" t="s">
        <v>7954</v>
      </c>
      <c r="P4837" s="15" t="s">
        <v>2518</v>
      </c>
      <c r="Q4837" s="15" t="s">
        <v>2523</v>
      </c>
      <c r="R4837" s="20">
        <v>37609</v>
      </c>
      <c r="S4837" s="20">
        <v>45180</v>
      </c>
      <c r="T4837" s="20">
        <v>45545</v>
      </c>
      <c r="U4837" s="20"/>
      <c r="V4837" s="20"/>
      <c r="W4837" s="20"/>
      <c r="X4837" s="17"/>
      <c r="Y4837" s="17"/>
      <c r="Z4837" s="20"/>
      <c r="AA4837" s="18">
        <f t="shared" ca="1" si="375"/>
        <v>22</v>
      </c>
      <c r="AB4837" s="15" t="s">
        <v>7877</v>
      </c>
      <c r="AC4837" s="35" t="str">
        <f t="shared" si="379"/>
        <v>0 anos 11 meses 30 dias</v>
      </c>
      <c r="AD4837" s="35" t="str">
        <f ca="1">IF(AND(V4837="",T4837&lt;TODAY()),"Contrato Encerrado",IF(AND(V4837="",T4837&gt;TODAY()),DATEDIF(TODAY(),T4837,"Y")&amp;" anos"&amp;" "&amp;DATEDIF(TODAY(),T4837,"YM")&amp;" meses"&amp;" "&amp;DATEDIF(TODAY(),T4837,"MD")&amp;" dias",IF(AND(X4837="",V4837&lt;TODAY()),"Contrato Encerrado",IF(AND(X4837="",V4837&gt;TODAY()),DATEDIF(TODAY(),V4837,"Y")&amp;" anos"&amp;" "&amp;DATEDIF(TODAY(),V4837,"YM")&amp;" meses"&amp;" "&amp;DATEDIF(TODAY(),V4837,"MD")&amp;" dias",IF(AND(Z4837="",X4837&lt;TODAY()),"Contrato Encerrado",IF(AND(Z4837="",X4837&gt;TODAY()),DATEDIF(TODAY(),X4837,"Y")&amp;" anos"&amp;" "&amp;DATEDIF(TODAY(),X4837,"YM")&amp;" meses"&amp;" "&amp;DATEDIF(TODAY(),X4837,"MD")&amp;" dias",IF(AND(Z4837&lt;&gt;””,Z4837&lt;TODAY()),"Contrato Encerrado",IF(AND(Z4837&lt;&gt;"",Z4837&gt;TODAY()),DATEDIF(TODAY(),Z4837,"Y")&amp;" anos"&amp;" "&amp;DATEDIF(TODAY(),Z4837,"YM")&amp;" meses"&amp;" "&amp;DATEDIF(TODAY(),Z4837,"MD")&amp;" dias"))))))))</f>
        <v>Contrato Encerrado</v>
      </c>
      <c r="AE4837" s="35">
        <f t="shared" si="376"/>
        <v>365</v>
      </c>
      <c r="AF4837" s="35">
        <f t="shared" si="377"/>
        <v>365</v>
      </c>
      <c r="AG4837" s="17" t="str">
        <f t="shared" si="378"/>
        <v>0 anos 11 meses 30 dias</v>
      </c>
    </row>
    <row r="4838" spans="1:33" ht="11.25" customHeight="1" x14ac:dyDescent="0.2">
      <c r="A4838" s="8" t="s">
        <v>9</v>
      </c>
      <c r="B4838" s="8" t="s">
        <v>13</v>
      </c>
      <c r="C4838" s="22" t="s">
        <v>17</v>
      </c>
      <c r="D4838" s="37">
        <v>2023</v>
      </c>
      <c r="E4838" s="23" t="s">
        <v>27</v>
      </c>
      <c r="F4838" s="8" t="s">
        <v>28</v>
      </c>
      <c r="G4838" s="77" t="s">
        <v>7565</v>
      </c>
      <c r="H4838" s="78" t="s">
        <v>7566</v>
      </c>
      <c r="I4838" s="9" t="s">
        <v>7567</v>
      </c>
      <c r="J4838" s="14" t="s">
        <v>1302</v>
      </c>
      <c r="K4838" s="9" t="s">
        <v>29</v>
      </c>
      <c r="L4838" s="24" t="s">
        <v>30</v>
      </c>
      <c r="M4838" s="7" t="s">
        <v>9427</v>
      </c>
      <c r="N4838" s="24" t="s">
        <v>2117</v>
      </c>
      <c r="O4838" s="24"/>
      <c r="P4838" s="24" t="s">
        <v>2518</v>
      </c>
      <c r="Q4838" s="24" t="s">
        <v>4109</v>
      </c>
      <c r="R4838" s="17">
        <v>30743</v>
      </c>
      <c r="S4838" s="17">
        <v>45048</v>
      </c>
      <c r="T4838" s="31">
        <v>45127</v>
      </c>
      <c r="U4838" s="17"/>
      <c r="V4838" s="31"/>
      <c r="W4838" s="17"/>
      <c r="X4838" s="17"/>
      <c r="Y4838" s="17"/>
      <c r="Z4838" s="31"/>
      <c r="AA4838" s="18">
        <f t="shared" ca="1" si="375"/>
        <v>41</v>
      </c>
      <c r="AB4838" s="19" t="s">
        <v>7877</v>
      </c>
      <c r="AC4838" s="35" t="str">
        <f t="shared" si="379"/>
        <v>0 anos 2 meses 18 dias</v>
      </c>
      <c r="AD4838" s="35" t="str">
        <f ca="1">IF(AND(V4838="",T4838&lt;TODAY()),"Contrato Encerrado",IF(AND(V4838="",T4838&gt;TODAY()),DATEDIF(TODAY(),T4838,"Y")&amp;" anos"&amp;" "&amp;DATEDIF(TODAY(),T4838,"YM")&amp;" meses"&amp;" "&amp;DATEDIF(TODAY(),T4838,"MD")&amp;" dias",IF(AND(X4838="",V4838&lt;TODAY()),"Contrato Encerrado",IF(AND(X4838="",V4838&gt;TODAY()),DATEDIF(TODAY(),V4838,"Y")&amp;" anos"&amp;" "&amp;DATEDIF(TODAY(),V4838,"YM")&amp;" meses"&amp;" "&amp;DATEDIF(TODAY(),V4838,"MD")&amp;" dias",IF(AND(Z4838="",X4838&lt;TODAY()),"Contrato Encerrado",IF(AND(Z4838="",X4838&gt;TODAY()),DATEDIF(TODAY(),X4838,"Y")&amp;" anos"&amp;" "&amp;DATEDIF(TODAY(),X4838,"YM")&amp;" meses"&amp;" "&amp;DATEDIF(TODAY(),X4838,"MD")&amp;" dias",IF(AND(Z4838&lt;&gt;””,Z4838&lt;TODAY()),"Contrato Encerrado",IF(AND(Z4838&lt;&gt;"",Z4838&gt;TODAY()),DATEDIF(TODAY(),Z4838,"Y")&amp;" anos"&amp;" "&amp;DATEDIF(TODAY(),Z4838,"YM")&amp;" meses"&amp;" "&amp;DATEDIF(TODAY(),Z4838,"MD")&amp;" dias"))))))))</f>
        <v>Contrato Encerrado</v>
      </c>
      <c r="AE4838" s="35">
        <f t="shared" si="376"/>
        <v>79</v>
      </c>
      <c r="AF4838" s="35">
        <f t="shared" si="377"/>
        <v>651</v>
      </c>
      <c r="AG4838" s="17" t="str">
        <f t="shared" si="378"/>
        <v>1 anos 9 meses 12 dias</v>
      </c>
    </row>
    <row r="4839" spans="1:33" ht="11.25" customHeight="1" x14ac:dyDescent="0.2">
      <c r="A4839" s="8" t="s">
        <v>9</v>
      </c>
      <c r="B4839" s="8" t="s">
        <v>13</v>
      </c>
      <c r="C4839" s="22" t="s">
        <v>14</v>
      </c>
      <c r="D4839" s="37">
        <v>2024</v>
      </c>
      <c r="E4839" s="12" t="s">
        <v>157</v>
      </c>
      <c r="F4839" s="8" t="s">
        <v>158</v>
      </c>
      <c r="G4839" s="77" t="s">
        <v>11779</v>
      </c>
      <c r="H4839" s="78" t="s">
        <v>11780</v>
      </c>
      <c r="I4839" s="14" t="s">
        <v>11781</v>
      </c>
      <c r="J4839" s="14" t="s">
        <v>10</v>
      </c>
      <c r="K4839" s="14" t="s">
        <v>29</v>
      </c>
      <c r="L4839" s="15" t="s">
        <v>81</v>
      </c>
      <c r="M4839" s="7" t="s">
        <v>82</v>
      </c>
      <c r="N4839" s="15" t="s">
        <v>4113</v>
      </c>
      <c r="O4839" s="15" t="s">
        <v>11782</v>
      </c>
      <c r="P4839" s="15" t="s">
        <v>2518</v>
      </c>
      <c r="Q4839" s="15" t="s">
        <v>4109</v>
      </c>
      <c r="R4839" s="20">
        <v>39348</v>
      </c>
      <c r="S4839" s="20">
        <v>45295</v>
      </c>
      <c r="T4839" s="20">
        <v>45660</v>
      </c>
      <c r="U4839" s="31">
        <v>45684</v>
      </c>
      <c r="V4839" s="31">
        <v>46010</v>
      </c>
      <c r="W4839" s="20"/>
      <c r="X4839" s="17"/>
      <c r="Y4839" s="17"/>
      <c r="Z4839" s="20"/>
      <c r="AA4839" s="18">
        <f t="shared" ca="1" si="375"/>
        <v>18</v>
      </c>
      <c r="AB4839" s="15" t="s">
        <v>7877</v>
      </c>
      <c r="AC4839" s="35" t="str">
        <f t="shared" si="379"/>
        <v>1 anos 10 meses 21 dias</v>
      </c>
      <c r="AD4839" s="35" t="str">
        <f ca="1">IF(AND(V4839="",T4839&lt;TODAY()),"Contrato Encerrado",IF(AND(V4839="",T4839&gt;TODAY()),DATEDIF(TODAY(),T4839,"Y")&amp;" anos"&amp;" "&amp;DATEDIF(TODAY(),T4839,"YM")&amp;" meses"&amp;" "&amp;DATEDIF(TODAY(),T4839,"MD")&amp;" dias",IF(AND(X4839="",V4839&lt;TODAY()),"Contrato Encerrado",IF(AND(X4839="",V4839&gt;TODAY()),DATEDIF(TODAY(),V4839,"Y")&amp;" anos"&amp;" "&amp;DATEDIF(TODAY(),V4839,"YM")&amp;" meses"&amp;" "&amp;DATEDIF(TODAY(),V4839,"MD")&amp;" dias",IF(AND(Z4839="",X4839&lt;TODAY()),"Contrato Encerrado",IF(AND(Z4839="",X4839&gt;TODAY()),DATEDIF(TODAY(),X4839,"Y")&amp;" anos"&amp;" "&amp;DATEDIF(TODAY(),X4839,"YM")&amp;" meses"&amp;" "&amp;DATEDIF(TODAY(),X4839,"MD")&amp;" dias",IF(AND(Z4839&lt;&gt;””,Z4839&lt;TODAY()),"Contrato Encerrado",IF(AND(Z4839&lt;&gt;"",Z4839&gt;TODAY()),DATEDIF(TODAY(),Z4839,"Y")&amp;" anos"&amp;" "&amp;DATEDIF(TODAY(),Z4839,"YM")&amp;" meses"&amp;" "&amp;DATEDIF(TODAY(),Z4839,"MD")&amp;" dias"))))))))</f>
        <v>0 anos 2 meses 12 dias</v>
      </c>
      <c r="AE4839" s="35">
        <f t="shared" si="376"/>
        <v>691</v>
      </c>
      <c r="AF4839" s="35">
        <f t="shared" si="377"/>
        <v>39</v>
      </c>
      <c r="AG4839" s="17" t="str">
        <f t="shared" si="378"/>
        <v>0 anos 1 meses 8 dias</v>
      </c>
    </row>
    <row r="4840" spans="1:33" ht="11.25" customHeight="1" x14ac:dyDescent="0.2">
      <c r="A4840" s="8" t="s">
        <v>9</v>
      </c>
      <c r="B4840" s="8" t="s">
        <v>13</v>
      </c>
      <c r="C4840" s="22" t="s">
        <v>21</v>
      </c>
      <c r="D4840" s="37">
        <v>2023</v>
      </c>
      <c r="E4840" s="12" t="s">
        <v>157</v>
      </c>
      <c r="F4840" s="8" t="s">
        <v>158</v>
      </c>
      <c r="G4840" s="77" t="s">
        <v>9332</v>
      </c>
      <c r="H4840" s="78" t="s">
        <v>9333</v>
      </c>
      <c r="I4840" s="14" t="s">
        <v>9334</v>
      </c>
      <c r="J4840" s="14" t="s">
        <v>14943</v>
      </c>
      <c r="K4840" s="14" t="s">
        <v>29</v>
      </c>
      <c r="L4840" s="15" t="s">
        <v>30</v>
      </c>
      <c r="M4840" s="7" t="s">
        <v>9427</v>
      </c>
      <c r="N4840" s="15" t="s">
        <v>2101</v>
      </c>
      <c r="O4840" s="15" t="s">
        <v>9335</v>
      </c>
      <c r="P4840" s="15" t="s">
        <v>2518</v>
      </c>
      <c r="Q4840" s="15" t="s">
        <v>4109</v>
      </c>
      <c r="R4840" s="20">
        <v>34897</v>
      </c>
      <c r="S4840" s="20">
        <v>45131</v>
      </c>
      <c r="T4840" s="20">
        <v>45496</v>
      </c>
      <c r="U4840" s="20"/>
      <c r="V4840" s="20"/>
      <c r="W4840" s="20"/>
      <c r="X4840" s="17"/>
      <c r="Y4840" s="17"/>
      <c r="Z4840" s="20"/>
      <c r="AA4840" s="18">
        <f t="shared" ca="1" si="375"/>
        <v>30</v>
      </c>
      <c r="AB4840" s="19" t="s">
        <v>7878</v>
      </c>
      <c r="AC4840" s="35" t="str">
        <f t="shared" si="379"/>
        <v>0 anos 11 meses 29 dias</v>
      </c>
      <c r="AD4840" s="35" t="str">
        <f ca="1">IF(AND(V4840="",T4840&lt;TODAY()),"Contrato Encerrado",IF(AND(V4840="",T4840&gt;TODAY()),DATEDIF(TODAY(),T4840,"Y")&amp;" anos"&amp;" "&amp;DATEDIF(TODAY(),T4840,"YM")&amp;" meses"&amp;" "&amp;DATEDIF(TODAY(),T4840,"MD")&amp;" dias",IF(AND(X4840="",V4840&lt;TODAY()),"Contrato Encerrado",IF(AND(X4840="",V4840&gt;TODAY()),DATEDIF(TODAY(),V4840,"Y")&amp;" anos"&amp;" "&amp;DATEDIF(TODAY(),V4840,"YM")&amp;" meses"&amp;" "&amp;DATEDIF(TODAY(),V4840,"MD")&amp;" dias",IF(AND(Z4840="",X4840&lt;TODAY()),"Contrato Encerrado",IF(AND(Z4840="",X4840&gt;TODAY()),DATEDIF(TODAY(),X4840,"Y")&amp;" anos"&amp;" "&amp;DATEDIF(TODAY(),X4840,"YM")&amp;" meses"&amp;" "&amp;DATEDIF(TODAY(),X4840,"MD")&amp;" dias",IF(AND(Z4840&lt;&gt;””,Z4840&lt;TODAY()),"Contrato Encerrado",IF(AND(Z4840&lt;&gt;"",Z4840&gt;TODAY()),DATEDIF(TODAY(),Z4840,"Y")&amp;" anos"&amp;" "&amp;DATEDIF(TODAY(),Z4840,"YM")&amp;" meses"&amp;" "&amp;DATEDIF(TODAY(),Z4840,"MD")&amp;" dias"))))))))</f>
        <v>Contrato Encerrado</v>
      </c>
      <c r="AE4840" s="35">
        <f t="shared" si="376"/>
        <v>365</v>
      </c>
      <c r="AF4840" s="35">
        <f t="shared" si="377"/>
        <v>365</v>
      </c>
      <c r="AG4840" s="17" t="str">
        <f t="shared" si="378"/>
        <v>0 anos 11 meses 30 dias</v>
      </c>
    </row>
    <row r="4841" spans="1:33" ht="11.25" customHeight="1" x14ac:dyDescent="0.2">
      <c r="A4841" s="8" t="s">
        <v>9</v>
      </c>
      <c r="B4841" s="8" t="s">
        <v>13</v>
      </c>
      <c r="C4841" s="22" t="s">
        <v>20</v>
      </c>
      <c r="D4841" s="37">
        <v>2023</v>
      </c>
      <c r="E4841" s="23" t="s">
        <v>157</v>
      </c>
      <c r="F4841" s="8" t="s">
        <v>158</v>
      </c>
      <c r="G4841" s="77" t="s">
        <v>8708</v>
      </c>
      <c r="H4841" s="78" t="s">
        <v>8709</v>
      </c>
      <c r="I4841" s="9" t="s">
        <v>8710</v>
      </c>
      <c r="J4841" s="14" t="s">
        <v>14943</v>
      </c>
      <c r="K4841" s="9" t="s">
        <v>29</v>
      </c>
      <c r="L4841" s="24" t="s">
        <v>30</v>
      </c>
      <c r="M4841" s="7" t="s">
        <v>9427</v>
      </c>
      <c r="N4841" s="24" t="s">
        <v>6302</v>
      </c>
      <c r="O4841" s="24" t="s">
        <v>8711</v>
      </c>
      <c r="P4841" s="24" t="s">
        <v>2518</v>
      </c>
      <c r="Q4841" s="24" t="s">
        <v>2521</v>
      </c>
      <c r="R4841" s="17">
        <v>37051</v>
      </c>
      <c r="S4841" s="17">
        <v>45106</v>
      </c>
      <c r="T4841" s="31">
        <v>45657</v>
      </c>
      <c r="U4841" s="29">
        <v>45713</v>
      </c>
      <c r="V4841" s="29">
        <v>45838</v>
      </c>
      <c r="W4841" s="29"/>
      <c r="X4841" s="17"/>
      <c r="Y4841" s="17"/>
      <c r="Z4841" s="29"/>
      <c r="AA4841" s="18">
        <f t="shared" ca="1" si="375"/>
        <v>24</v>
      </c>
      <c r="AB4841" s="18" t="s">
        <v>7877</v>
      </c>
      <c r="AC4841" s="35" t="str">
        <f t="shared" si="379"/>
        <v>1 anos 10 meses 6 dias</v>
      </c>
      <c r="AD4841" s="35" t="str">
        <f ca="1">IF(AND(V4841="",T4841&lt;TODAY()),"Contrato Encerrado",IF(AND(V4841="",T4841&gt;TODAY()),DATEDIF(TODAY(),T4841,"Y")&amp;" anos"&amp;" "&amp;DATEDIF(TODAY(),T4841,"YM")&amp;" meses"&amp;" "&amp;DATEDIF(TODAY(),T4841,"MD")&amp;" dias",IF(AND(X4841="",V4841&lt;TODAY()),"Contrato Encerrado",IF(AND(X4841="",V4841&gt;TODAY()),DATEDIF(TODAY(),V4841,"Y")&amp;" anos"&amp;" "&amp;DATEDIF(TODAY(),V4841,"YM")&amp;" meses"&amp;" "&amp;DATEDIF(TODAY(),V4841,"MD")&amp;" dias",IF(AND(Z4841="",X4841&lt;TODAY()),"Contrato Encerrado",IF(AND(Z4841="",X4841&gt;TODAY()),DATEDIF(TODAY(),X4841,"Y")&amp;" anos"&amp;" "&amp;DATEDIF(TODAY(),X4841,"YM")&amp;" meses"&amp;" "&amp;DATEDIF(TODAY(),X4841,"MD")&amp;" dias",IF(AND(Z4841&lt;&gt;””,Z4841&lt;TODAY()),"Contrato Encerrado",IF(AND(Z4841&lt;&gt;"",Z4841&gt;TODAY()),DATEDIF(TODAY(),Z4841,"Y")&amp;" anos"&amp;" "&amp;DATEDIF(TODAY(),Z4841,"YM")&amp;" meses"&amp;" "&amp;DATEDIF(TODAY(),Z4841,"MD")&amp;" dias"))))))))</f>
        <v>Contrato Encerrado</v>
      </c>
      <c r="AE4841" s="35">
        <f t="shared" si="376"/>
        <v>676</v>
      </c>
      <c r="AF4841" s="35">
        <f t="shared" si="377"/>
        <v>54</v>
      </c>
      <c r="AG4841" s="17" t="str">
        <f t="shared" si="378"/>
        <v>0 anos 1 meses 23 dias</v>
      </c>
    </row>
    <row r="4842" spans="1:33" ht="11.25" customHeight="1" x14ac:dyDescent="0.2">
      <c r="A4842" s="8" t="s">
        <v>9</v>
      </c>
      <c r="B4842" s="8" t="s">
        <v>13</v>
      </c>
      <c r="C4842" s="22" t="s">
        <v>23</v>
      </c>
      <c r="D4842" s="37">
        <v>2023</v>
      </c>
      <c r="E4842" s="12" t="s">
        <v>9437</v>
      </c>
      <c r="F4842" s="8" t="s">
        <v>9438</v>
      </c>
      <c r="G4842" s="77" t="s">
        <v>10033</v>
      </c>
      <c r="H4842" s="78" t="s">
        <v>10034</v>
      </c>
      <c r="I4842" s="14" t="s">
        <v>10035</v>
      </c>
      <c r="J4842" s="74" t="s">
        <v>14943</v>
      </c>
      <c r="K4842" s="14" t="s">
        <v>29</v>
      </c>
      <c r="L4842" s="15" t="s">
        <v>30</v>
      </c>
      <c r="M4842" s="7" t="s">
        <v>9427</v>
      </c>
      <c r="N4842" s="15" t="s">
        <v>2099</v>
      </c>
      <c r="O4842" s="15" t="s">
        <v>7954</v>
      </c>
      <c r="P4842" s="15" t="s">
        <v>2518</v>
      </c>
      <c r="Q4842" s="15" t="s">
        <v>4109</v>
      </c>
      <c r="R4842" s="20">
        <v>37303</v>
      </c>
      <c r="S4842" s="20">
        <v>45187</v>
      </c>
      <c r="T4842" s="20">
        <v>45917</v>
      </c>
      <c r="U4842" s="20"/>
      <c r="V4842" s="20"/>
      <c r="W4842" s="20"/>
      <c r="X4842" s="17"/>
      <c r="Y4842" s="17"/>
      <c r="Z4842" s="20"/>
      <c r="AA4842" s="18">
        <f t="shared" ca="1" si="375"/>
        <v>23</v>
      </c>
      <c r="AB4842" s="21" t="s">
        <v>7877</v>
      </c>
      <c r="AC4842" s="35" t="str">
        <f t="shared" si="379"/>
        <v>1 anos 11 meses 30 dias</v>
      </c>
      <c r="AD4842" s="35" t="str">
        <f ca="1">IF(AND(V4842="",T4842&lt;TODAY()),"Contrato Encerrado",IF(AND(V4842="",T4842&gt;TODAY()),DATEDIF(TODAY(),T4842,"Y")&amp;" anos"&amp;" "&amp;DATEDIF(TODAY(),T4842,"YM")&amp;" meses"&amp;" "&amp;DATEDIF(TODAY(),T4842,"MD")&amp;" dias",IF(AND(X4842="",V4842&lt;TODAY()),"Contrato Encerrado",IF(AND(X4842="",V4842&gt;TODAY()),DATEDIF(TODAY(),V4842,"Y")&amp;" anos"&amp;" "&amp;DATEDIF(TODAY(),V4842,"YM")&amp;" meses"&amp;" "&amp;DATEDIF(TODAY(),V4842,"MD")&amp;" dias",IF(AND(Z4842="",X4842&lt;TODAY()),"Contrato Encerrado",IF(AND(Z4842="",X4842&gt;TODAY()),DATEDIF(TODAY(),X4842,"Y")&amp;" anos"&amp;" "&amp;DATEDIF(TODAY(),X4842,"YM")&amp;" meses"&amp;" "&amp;DATEDIF(TODAY(),X4842,"MD")&amp;" dias",IF(AND(Z4842&lt;&gt;””,Z4842&lt;TODAY()),"Contrato Encerrado",IF(AND(Z4842&lt;&gt;"",Z4842&gt;TODAY()),DATEDIF(TODAY(),Z4842,"Y")&amp;" anos"&amp;" "&amp;DATEDIF(TODAY(),Z4842,"YM")&amp;" meses"&amp;" "&amp;DATEDIF(TODAY(),Z4842,"MD")&amp;" dias"))))))))</f>
        <v>Contrato Encerrado</v>
      </c>
      <c r="AE4842" s="35">
        <f t="shared" si="376"/>
        <v>730</v>
      </c>
      <c r="AF4842" s="35">
        <f t="shared" si="377"/>
        <v>0</v>
      </c>
      <c r="AG4842" s="17" t="str">
        <f t="shared" si="378"/>
        <v>ESTÁGIO COMPLETOU 2 ANOS</v>
      </c>
    </row>
    <row r="4843" spans="1:33" s="61" customFormat="1" ht="11.25" customHeight="1" x14ac:dyDescent="0.2">
      <c r="A4843" s="8" t="s">
        <v>9</v>
      </c>
      <c r="B4843" s="8" t="s">
        <v>13</v>
      </c>
      <c r="C4843" s="22" t="s">
        <v>15</v>
      </c>
      <c r="D4843" s="37">
        <v>2025</v>
      </c>
      <c r="E4843" s="12" t="s">
        <v>157</v>
      </c>
      <c r="F4843" s="8" t="s">
        <v>158</v>
      </c>
      <c r="G4843" s="77" t="s">
        <v>16026</v>
      </c>
      <c r="H4843" s="78" t="s">
        <v>16027</v>
      </c>
      <c r="I4843" s="14" t="s">
        <v>16028</v>
      </c>
      <c r="J4843" s="67" t="s">
        <v>10</v>
      </c>
      <c r="K4843" s="14" t="s">
        <v>29</v>
      </c>
      <c r="L4843" s="15" t="s">
        <v>81</v>
      </c>
      <c r="M4843" s="7" t="s">
        <v>82</v>
      </c>
      <c r="N4843" s="15" t="s">
        <v>4113</v>
      </c>
      <c r="O4843" s="15" t="s">
        <v>16029</v>
      </c>
      <c r="P4843" s="15" t="s">
        <v>2518</v>
      </c>
      <c r="Q4843" s="15" t="s">
        <v>4109</v>
      </c>
      <c r="R4843" s="20">
        <v>39805</v>
      </c>
      <c r="S4843" s="20">
        <v>45712</v>
      </c>
      <c r="T4843" s="20">
        <v>46076</v>
      </c>
      <c r="U4843" s="20"/>
      <c r="V4843" s="20"/>
      <c r="W4843" s="20"/>
      <c r="X4843" s="17"/>
      <c r="Y4843" s="17"/>
      <c r="Z4843" s="20"/>
      <c r="AA4843" s="21">
        <f t="shared" ca="1" si="375"/>
        <v>16</v>
      </c>
      <c r="AB4843" s="15" t="s">
        <v>7877</v>
      </c>
      <c r="AC4843" s="35" t="str">
        <f t="shared" si="379"/>
        <v>0 anos 11 meses 30 dias</v>
      </c>
      <c r="AD4843" s="35" t="str">
        <f ca="1">IF(AND(V4843="",T4843&lt;TODAY()),"Contrato Encerrado",IF(AND(V4843="",T4843&gt;TODAY()),DATEDIF(TODAY(),T4843,"Y")&amp;" anos"&amp;" "&amp;DATEDIF(TODAY(),T4843,"YM")&amp;" meses"&amp;" "&amp;DATEDIF(TODAY(),T4843,"MD")&amp;" dias",IF(AND(X4843="",V4843&lt;TODAY()),"Contrato Encerrado",IF(AND(X4843="",V4843&gt;TODAY()),DATEDIF(TODAY(),V4843,"Y")&amp;" anos"&amp;" "&amp;DATEDIF(TODAY(),V4843,"YM")&amp;" meses"&amp;" "&amp;DATEDIF(TODAY(),V4843,"MD")&amp;" dias",IF(AND(Z4843="",X4843&lt;TODAY()),"Contrato Encerrado",IF(AND(Z4843="",X4843&gt;TODAY()),DATEDIF(TODAY(),X4843,"Y")&amp;" anos"&amp;" "&amp;DATEDIF(TODAY(),X4843,"YM")&amp;" meses"&amp;" "&amp;DATEDIF(TODAY(),X4843,"MD")&amp;" dias",IF(AND(Z4843&lt;&gt;””,Z4843&lt;TODAY()),"Contrato Encerrado",IF(AND(Z4843&lt;&gt;"",Z4843&gt;TODAY()),DATEDIF(TODAY(),Z4843,"Y")&amp;" anos"&amp;" "&amp;DATEDIF(TODAY(),Z4843,"YM")&amp;" meses"&amp;" "&amp;DATEDIF(TODAY(),Z4843,"MD")&amp;" dias"))))))))</f>
        <v>0 anos 4 meses 16 dias</v>
      </c>
      <c r="AE4843" s="35">
        <f t="shared" si="376"/>
        <v>364</v>
      </c>
      <c r="AF4843" s="35">
        <f t="shared" si="377"/>
        <v>366</v>
      </c>
      <c r="AG4843" s="17" t="str">
        <f t="shared" si="378"/>
        <v>0 anos 11 meses 31 dias</v>
      </c>
    </row>
    <row r="4844" spans="1:33" ht="11.25" customHeight="1" x14ac:dyDescent="0.2">
      <c r="A4844" s="8" t="s">
        <v>9</v>
      </c>
      <c r="B4844" s="10" t="s">
        <v>13</v>
      </c>
      <c r="C4844" s="11" t="s">
        <v>23</v>
      </c>
      <c r="D4844" s="36">
        <v>2021</v>
      </c>
      <c r="E4844" s="12" t="s">
        <v>157</v>
      </c>
      <c r="F4844" s="8" t="s">
        <v>158</v>
      </c>
      <c r="G4844" s="77" t="s">
        <v>3947</v>
      </c>
      <c r="H4844" s="78" t="s">
        <v>3948</v>
      </c>
      <c r="I4844" s="14" t="s">
        <v>3949</v>
      </c>
      <c r="J4844" s="14" t="s">
        <v>1302</v>
      </c>
      <c r="K4844" s="14" t="s">
        <v>29</v>
      </c>
      <c r="L4844" s="15" t="s">
        <v>81</v>
      </c>
      <c r="M4844" s="7" t="s">
        <v>82</v>
      </c>
      <c r="N4844" s="27" t="s">
        <v>3307</v>
      </c>
      <c r="O4844" s="27"/>
      <c r="P4844" s="26" t="s">
        <v>2517</v>
      </c>
      <c r="Q4844" s="26" t="s">
        <v>2522</v>
      </c>
      <c r="R4844" s="31">
        <v>38116</v>
      </c>
      <c r="S4844" s="31">
        <v>44473</v>
      </c>
      <c r="T4844" s="31">
        <v>44562</v>
      </c>
      <c r="U4844" s="31"/>
      <c r="V4844" s="31"/>
      <c r="W4844" s="31"/>
      <c r="X4844" s="17"/>
      <c r="Y4844" s="17"/>
      <c r="Z4844" s="31"/>
      <c r="AA4844" s="18">
        <f t="shared" ca="1" si="375"/>
        <v>21</v>
      </c>
      <c r="AB4844" s="19" t="s">
        <v>7877</v>
      </c>
      <c r="AC4844" s="35" t="str">
        <f t="shared" si="379"/>
        <v>0 anos 2 meses 28 dias</v>
      </c>
      <c r="AD4844" s="35" t="str">
        <f ca="1">IF(AND(V4844="",T4844&lt;TODAY()),"Contrato Encerrado",IF(AND(V4844="",T4844&gt;TODAY()),DATEDIF(TODAY(),T4844,"Y")&amp;" anos"&amp;" "&amp;DATEDIF(TODAY(),T4844,"YM")&amp;" meses"&amp;" "&amp;DATEDIF(TODAY(),T4844,"MD")&amp;" dias",IF(AND(X4844="",V4844&lt;TODAY()),"Contrato Encerrado",IF(AND(X4844="",V4844&gt;TODAY()),DATEDIF(TODAY(),V4844,"Y")&amp;" anos"&amp;" "&amp;DATEDIF(TODAY(),V4844,"YM")&amp;" meses"&amp;" "&amp;DATEDIF(TODAY(),V4844,"MD")&amp;" dias",IF(AND(Z4844="",X4844&lt;TODAY()),"Contrato Encerrado",IF(AND(Z4844="",X4844&gt;TODAY()),DATEDIF(TODAY(),X4844,"Y")&amp;" anos"&amp;" "&amp;DATEDIF(TODAY(),X4844,"YM")&amp;" meses"&amp;" "&amp;DATEDIF(TODAY(),X4844,"MD")&amp;" dias",IF(AND(Z4844&lt;&gt;””,Z4844&lt;TODAY()),"Contrato Encerrado",IF(AND(Z4844&lt;&gt;"",Z4844&gt;TODAY()),DATEDIF(TODAY(),Z4844,"Y")&amp;" anos"&amp;" "&amp;DATEDIF(TODAY(),Z4844,"YM")&amp;" meses"&amp;" "&amp;DATEDIF(TODAY(),Z4844,"MD")&amp;" dias"))))))))</f>
        <v>Contrato Encerrado</v>
      </c>
      <c r="AE4844" s="35">
        <f t="shared" si="376"/>
        <v>89</v>
      </c>
      <c r="AF4844" s="35">
        <f t="shared" si="377"/>
        <v>641</v>
      </c>
      <c r="AG4844" s="17" t="str">
        <f t="shared" si="378"/>
        <v>1 anos 9 meses 2 dias</v>
      </c>
    </row>
    <row r="4845" spans="1:33" ht="11.25" customHeight="1" x14ac:dyDescent="0.2">
      <c r="A4845" s="8" t="s">
        <v>9</v>
      </c>
      <c r="B4845" s="8" t="s">
        <v>13</v>
      </c>
      <c r="C4845" s="22" t="s">
        <v>11</v>
      </c>
      <c r="D4845" s="37">
        <v>2023</v>
      </c>
      <c r="E4845" s="23" t="s">
        <v>27</v>
      </c>
      <c r="F4845" s="8" t="s">
        <v>28</v>
      </c>
      <c r="G4845" s="77" t="s">
        <v>7568</v>
      </c>
      <c r="H4845" s="78" t="s">
        <v>7569</v>
      </c>
      <c r="I4845" s="9" t="s">
        <v>7570</v>
      </c>
      <c r="J4845" s="14" t="s">
        <v>14943</v>
      </c>
      <c r="K4845" s="9" t="s">
        <v>29</v>
      </c>
      <c r="L4845" s="24" t="s">
        <v>30</v>
      </c>
      <c r="M4845" s="7" t="s">
        <v>9427</v>
      </c>
      <c r="N4845" s="16" t="s">
        <v>2105</v>
      </c>
      <c r="O4845" s="24"/>
      <c r="P4845" s="24" t="s">
        <v>2518</v>
      </c>
      <c r="Q4845" s="24" t="s">
        <v>4109</v>
      </c>
      <c r="R4845" s="17">
        <v>34536</v>
      </c>
      <c r="S4845" s="17">
        <v>44928</v>
      </c>
      <c r="T4845" s="31">
        <v>45278</v>
      </c>
      <c r="U4845" s="17"/>
      <c r="V4845" s="31"/>
      <c r="W4845" s="17"/>
      <c r="X4845" s="17"/>
      <c r="Y4845" s="17"/>
      <c r="Z4845" s="31"/>
      <c r="AA4845" s="18">
        <f t="shared" ca="1" si="375"/>
        <v>31</v>
      </c>
      <c r="AB4845" s="19" t="s">
        <v>7877</v>
      </c>
      <c r="AC4845" s="35" t="str">
        <f t="shared" si="379"/>
        <v>0 anos 11 meses 16 dias</v>
      </c>
      <c r="AD4845" s="35" t="str">
        <f ca="1">IF(AND(V4845="",T4845&lt;TODAY()),"Contrato Encerrado",IF(AND(V4845="",T4845&gt;TODAY()),DATEDIF(TODAY(),T4845,"Y")&amp;" anos"&amp;" "&amp;DATEDIF(TODAY(),T4845,"YM")&amp;" meses"&amp;" "&amp;DATEDIF(TODAY(),T4845,"MD")&amp;" dias",IF(AND(X4845="",V4845&lt;TODAY()),"Contrato Encerrado",IF(AND(X4845="",V4845&gt;TODAY()),DATEDIF(TODAY(),V4845,"Y")&amp;" anos"&amp;" "&amp;DATEDIF(TODAY(),V4845,"YM")&amp;" meses"&amp;" "&amp;DATEDIF(TODAY(),V4845,"MD")&amp;" dias",IF(AND(Z4845="",X4845&lt;TODAY()),"Contrato Encerrado",IF(AND(Z4845="",X4845&gt;TODAY()),DATEDIF(TODAY(),X4845,"Y")&amp;" anos"&amp;" "&amp;DATEDIF(TODAY(),X4845,"YM")&amp;" meses"&amp;" "&amp;DATEDIF(TODAY(),X4845,"MD")&amp;" dias",IF(AND(Z4845&lt;&gt;””,Z4845&lt;TODAY()),"Contrato Encerrado",IF(AND(Z4845&lt;&gt;"",Z4845&gt;TODAY()),DATEDIF(TODAY(),Z4845,"Y")&amp;" anos"&amp;" "&amp;DATEDIF(TODAY(),Z4845,"YM")&amp;" meses"&amp;" "&amp;DATEDIF(TODAY(),Z4845,"MD")&amp;" dias"))))))))</f>
        <v>Contrato Encerrado</v>
      </c>
      <c r="AE4845" s="35">
        <f t="shared" si="376"/>
        <v>350</v>
      </c>
      <c r="AF4845" s="35">
        <f t="shared" si="377"/>
        <v>380</v>
      </c>
      <c r="AG4845" s="17" t="str">
        <f t="shared" si="378"/>
        <v>1 anos 0 meses 14 dias</v>
      </c>
    </row>
    <row r="4846" spans="1:33" ht="11.25" customHeight="1" x14ac:dyDescent="0.2">
      <c r="A4846" s="8" t="s">
        <v>9</v>
      </c>
      <c r="B4846" s="10" t="s">
        <v>13</v>
      </c>
      <c r="C4846" s="11" t="s">
        <v>25</v>
      </c>
      <c r="D4846" s="36">
        <v>2022</v>
      </c>
      <c r="E4846" s="12" t="s">
        <v>157</v>
      </c>
      <c r="F4846" s="8" t="s">
        <v>158</v>
      </c>
      <c r="G4846" s="77" t="s">
        <v>5649</v>
      </c>
      <c r="H4846" s="78" t="s">
        <v>5650</v>
      </c>
      <c r="I4846" s="14" t="s">
        <v>5651</v>
      </c>
      <c r="J4846" s="14" t="s">
        <v>14943</v>
      </c>
      <c r="K4846" s="14" t="s">
        <v>29</v>
      </c>
      <c r="L4846" s="15" t="s">
        <v>30</v>
      </c>
      <c r="M4846" s="7" t="s">
        <v>9427</v>
      </c>
      <c r="N4846" s="16" t="s">
        <v>2101</v>
      </c>
      <c r="O4846" s="16"/>
      <c r="P4846" s="16" t="s">
        <v>2518</v>
      </c>
      <c r="Q4846" s="16" t="s">
        <v>2521</v>
      </c>
      <c r="R4846" s="31">
        <v>44040</v>
      </c>
      <c r="S4846" s="31">
        <v>44883</v>
      </c>
      <c r="T4846" s="111">
        <v>44943</v>
      </c>
      <c r="U4846" s="31"/>
      <c r="V4846" s="31"/>
      <c r="W4846" s="31"/>
      <c r="X4846" s="17"/>
      <c r="Y4846" s="17"/>
      <c r="Z4846" s="31"/>
      <c r="AA4846" s="18">
        <f t="shared" ca="1" si="375"/>
        <v>5</v>
      </c>
      <c r="AB4846" s="19" t="s">
        <v>7877</v>
      </c>
      <c r="AC4846" s="35" t="str">
        <f t="shared" si="379"/>
        <v>0 anos 1 meses 30 dias</v>
      </c>
      <c r="AD4846" s="35" t="str">
        <f ca="1">IF(AND(V4846="",T4846&lt;TODAY()),"Contrato Encerrado",IF(AND(V4846="",T4846&gt;TODAY()),DATEDIF(TODAY(),T4846,"Y")&amp;" anos"&amp;" "&amp;DATEDIF(TODAY(),T4846,"YM")&amp;" meses"&amp;" "&amp;DATEDIF(TODAY(),T4846,"MD")&amp;" dias",IF(AND(X4846="",V4846&lt;TODAY()),"Contrato Encerrado",IF(AND(X4846="",V4846&gt;TODAY()),DATEDIF(TODAY(),V4846,"Y")&amp;" anos"&amp;" "&amp;DATEDIF(TODAY(),V4846,"YM")&amp;" meses"&amp;" "&amp;DATEDIF(TODAY(),V4846,"MD")&amp;" dias",IF(AND(Z4846="",X4846&lt;TODAY()),"Contrato Encerrado",IF(AND(Z4846="",X4846&gt;TODAY()),DATEDIF(TODAY(),X4846,"Y")&amp;" anos"&amp;" "&amp;DATEDIF(TODAY(),X4846,"YM")&amp;" meses"&amp;" "&amp;DATEDIF(TODAY(),X4846,"MD")&amp;" dias",IF(AND(Z4846&lt;&gt;””,Z4846&lt;TODAY()),"Contrato Encerrado",IF(AND(Z4846&lt;&gt;"",Z4846&gt;TODAY()),DATEDIF(TODAY(),Z4846,"Y")&amp;" anos"&amp;" "&amp;DATEDIF(TODAY(),Z4846,"YM")&amp;" meses"&amp;" "&amp;DATEDIF(TODAY(),Z4846,"MD")&amp;" dias"))))))))</f>
        <v>Contrato Encerrado</v>
      </c>
      <c r="AE4846" s="35">
        <f t="shared" si="376"/>
        <v>60</v>
      </c>
      <c r="AF4846" s="35">
        <f t="shared" si="377"/>
        <v>670</v>
      </c>
      <c r="AG4846" s="17" t="str">
        <f t="shared" si="378"/>
        <v>1 anos 9 meses 31 dias</v>
      </c>
    </row>
    <row r="4847" spans="1:33" ht="11.25" customHeight="1" x14ac:dyDescent="0.2">
      <c r="A4847" s="8" t="s">
        <v>9</v>
      </c>
      <c r="B4847" s="8" t="s">
        <v>13</v>
      </c>
      <c r="C4847" s="22" t="s">
        <v>20</v>
      </c>
      <c r="D4847" s="37">
        <v>2024</v>
      </c>
      <c r="E4847" s="12" t="s">
        <v>772</v>
      </c>
      <c r="F4847" s="8" t="s">
        <v>773</v>
      </c>
      <c r="G4847" s="77" t="s">
        <v>13982</v>
      </c>
      <c r="H4847" s="78" t="s">
        <v>13983</v>
      </c>
      <c r="I4847" s="14" t="s">
        <v>13984</v>
      </c>
      <c r="J4847" s="14" t="s">
        <v>1302</v>
      </c>
      <c r="K4847" s="14" t="s">
        <v>29</v>
      </c>
      <c r="L4847" s="15" t="s">
        <v>30</v>
      </c>
      <c r="M4847" s="7" t="s">
        <v>9427</v>
      </c>
      <c r="N4847" s="15" t="s">
        <v>2102</v>
      </c>
      <c r="O4847" s="15" t="s">
        <v>10152</v>
      </c>
      <c r="P4847" s="15" t="s">
        <v>2518</v>
      </c>
      <c r="Q4847" s="15" t="s">
        <v>2523</v>
      </c>
      <c r="R4847" s="20">
        <v>37274</v>
      </c>
      <c r="S4847" s="20">
        <v>45474</v>
      </c>
      <c r="T4847" s="70">
        <v>45882</v>
      </c>
      <c r="U4847" s="70"/>
      <c r="V4847" s="20"/>
      <c r="W4847" s="20"/>
      <c r="X4847" s="17"/>
      <c r="Y4847" s="17"/>
      <c r="Z4847" s="20"/>
      <c r="AA4847" s="18">
        <f t="shared" ca="1" si="375"/>
        <v>23</v>
      </c>
      <c r="AB4847" s="15" t="s">
        <v>7877</v>
      </c>
      <c r="AC4847" s="35" t="str">
        <f t="shared" si="379"/>
        <v>1 anos 1 meses 12 dias</v>
      </c>
      <c r="AD4847" s="35" t="str">
        <f ca="1">IF(AND(V4847="",T4847&lt;TODAY()),"Contrato Encerrado",IF(AND(V4847="",T4847&gt;TODAY()),DATEDIF(TODAY(),T4847,"Y")&amp;" anos"&amp;" "&amp;DATEDIF(TODAY(),T4847,"YM")&amp;" meses"&amp;" "&amp;DATEDIF(TODAY(),T4847,"MD")&amp;" dias",IF(AND(X4847="",V4847&lt;TODAY()),"Contrato Encerrado",IF(AND(X4847="",V4847&gt;TODAY()),DATEDIF(TODAY(),V4847,"Y")&amp;" anos"&amp;" "&amp;DATEDIF(TODAY(),V4847,"YM")&amp;" meses"&amp;" "&amp;DATEDIF(TODAY(),V4847,"MD")&amp;" dias",IF(AND(Z4847="",X4847&lt;TODAY()),"Contrato Encerrado",IF(AND(Z4847="",X4847&gt;TODAY()),DATEDIF(TODAY(),X4847,"Y")&amp;" anos"&amp;" "&amp;DATEDIF(TODAY(),X4847,"YM")&amp;" meses"&amp;" "&amp;DATEDIF(TODAY(),X4847,"MD")&amp;" dias",IF(AND(Z4847&lt;&gt;””,Z4847&lt;TODAY()),"Contrato Encerrado",IF(AND(Z4847&lt;&gt;"",Z4847&gt;TODAY()),DATEDIF(TODAY(),Z4847,"Y")&amp;" anos"&amp;" "&amp;DATEDIF(TODAY(),Z4847,"YM")&amp;" meses"&amp;" "&amp;DATEDIF(TODAY(),Z4847,"MD")&amp;" dias"))))))))</f>
        <v>Contrato Encerrado</v>
      </c>
      <c r="AE4847" s="35">
        <f t="shared" si="376"/>
        <v>408</v>
      </c>
      <c r="AF4847" s="35">
        <f t="shared" si="377"/>
        <v>322</v>
      </c>
      <c r="AG4847" s="17" t="str">
        <f t="shared" si="378"/>
        <v>0 anos 10 meses 17 dias</v>
      </c>
    </row>
    <row r="4848" spans="1:33" ht="11.25" customHeight="1" x14ac:dyDescent="0.2">
      <c r="A4848" s="8" t="s">
        <v>9</v>
      </c>
      <c r="B4848" s="10" t="s">
        <v>13</v>
      </c>
      <c r="C4848" s="11" t="s">
        <v>22</v>
      </c>
      <c r="D4848" s="36">
        <v>2022</v>
      </c>
      <c r="E4848" s="12" t="s">
        <v>157</v>
      </c>
      <c r="F4848" s="8" t="s">
        <v>158</v>
      </c>
      <c r="G4848" s="77" t="s">
        <v>2771</v>
      </c>
      <c r="H4848" s="78" t="s">
        <v>2772</v>
      </c>
      <c r="I4848" s="14" t="s">
        <v>2773</v>
      </c>
      <c r="J4848" s="14" t="s">
        <v>14943</v>
      </c>
      <c r="K4848" s="14" t="s">
        <v>29</v>
      </c>
      <c r="L4848" s="15" t="s">
        <v>30</v>
      </c>
      <c r="M4848" s="7" t="s">
        <v>9427</v>
      </c>
      <c r="N4848" s="16" t="s">
        <v>2101</v>
      </c>
      <c r="O4848" s="16"/>
      <c r="P4848" s="16" t="s">
        <v>2518</v>
      </c>
      <c r="Q4848" s="16" t="s">
        <v>2521</v>
      </c>
      <c r="R4848" s="31">
        <v>36227</v>
      </c>
      <c r="S4848" s="31">
        <v>44768</v>
      </c>
      <c r="T4848" s="31">
        <v>44943</v>
      </c>
      <c r="U4848" s="31"/>
      <c r="V4848" s="31"/>
      <c r="W4848" s="31"/>
      <c r="X4848" s="17"/>
      <c r="Y4848" s="17"/>
      <c r="Z4848" s="31"/>
      <c r="AA4848" s="18">
        <f t="shared" ca="1" si="375"/>
        <v>26</v>
      </c>
      <c r="AB4848" s="19" t="s">
        <v>7877</v>
      </c>
      <c r="AC4848" s="35" t="str">
        <f t="shared" si="379"/>
        <v>0 anos 5 meses 22 dias</v>
      </c>
      <c r="AD4848" s="35" t="str">
        <f ca="1">IF(AND(V4848="",T4848&lt;TODAY()),"Contrato Encerrado",IF(AND(V4848="",T4848&gt;TODAY()),DATEDIF(TODAY(),T4848,"Y")&amp;" anos"&amp;" "&amp;DATEDIF(TODAY(),T4848,"YM")&amp;" meses"&amp;" "&amp;DATEDIF(TODAY(),T4848,"MD")&amp;" dias",IF(AND(X4848="",V4848&lt;TODAY()),"Contrato Encerrado",IF(AND(X4848="",V4848&gt;TODAY()),DATEDIF(TODAY(),V4848,"Y")&amp;" anos"&amp;" "&amp;DATEDIF(TODAY(),V4848,"YM")&amp;" meses"&amp;" "&amp;DATEDIF(TODAY(),V4848,"MD")&amp;" dias",IF(AND(Z4848="",X4848&lt;TODAY()),"Contrato Encerrado",IF(AND(Z4848="",X4848&gt;TODAY()),DATEDIF(TODAY(),X4848,"Y")&amp;" anos"&amp;" "&amp;DATEDIF(TODAY(),X4848,"YM")&amp;" meses"&amp;" "&amp;DATEDIF(TODAY(),X4848,"MD")&amp;" dias",IF(AND(Z4848&lt;&gt;””,Z4848&lt;TODAY()),"Contrato Encerrado",IF(AND(Z4848&lt;&gt;"",Z4848&gt;TODAY()),DATEDIF(TODAY(),Z4848,"Y")&amp;" anos"&amp;" "&amp;DATEDIF(TODAY(),Z4848,"YM")&amp;" meses"&amp;" "&amp;DATEDIF(TODAY(),Z4848,"MD")&amp;" dias"))))))))</f>
        <v>Contrato Encerrado</v>
      </c>
      <c r="AE4848" s="35">
        <f t="shared" si="376"/>
        <v>175</v>
      </c>
      <c r="AF4848" s="35">
        <f t="shared" si="377"/>
        <v>555</v>
      </c>
      <c r="AG4848" s="17" t="str">
        <f t="shared" si="378"/>
        <v>1 anos 6 meses 8 dias</v>
      </c>
    </row>
    <row r="4849" spans="1:33" ht="11.25" customHeight="1" x14ac:dyDescent="0.2">
      <c r="A4849" s="8" t="s">
        <v>9</v>
      </c>
      <c r="B4849" s="10" t="s">
        <v>13</v>
      </c>
      <c r="C4849" s="11" t="s">
        <v>22</v>
      </c>
      <c r="D4849" s="36">
        <v>2022</v>
      </c>
      <c r="E4849" s="12" t="s">
        <v>139</v>
      </c>
      <c r="F4849" s="8" t="s">
        <v>140</v>
      </c>
      <c r="G4849" s="77" t="s">
        <v>2539</v>
      </c>
      <c r="H4849" s="78" t="s">
        <v>2540</v>
      </c>
      <c r="I4849" s="14" t="s">
        <v>2541</v>
      </c>
      <c r="J4849" s="14" t="s">
        <v>1302</v>
      </c>
      <c r="K4849" s="14" t="s">
        <v>29</v>
      </c>
      <c r="L4849" s="15" t="s">
        <v>30</v>
      </c>
      <c r="M4849" s="7" t="s">
        <v>9427</v>
      </c>
      <c r="N4849" s="15" t="s">
        <v>2103</v>
      </c>
      <c r="O4849" s="16"/>
      <c r="P4849" s="16" t="s">
        <v>2518</v>
      </c>
      <c r="Q4849" s="16" t="s">
        <v>2523</v>
      </c>
      <c r="R4849" s="31">
        <v>37804</v>
      </c>
      <c r="S4849" s="31">
        <v>44781</v>
      </c>
      <c r="T4849" s="31">
        <v>44986</v>
      </c>
      <c r="U4849" s="31"/>
      <c r="V4849" s="31"/>
      <c r="W4849" s="31"/>
      <c r="X4849" s="17"/>
      <c r="Y4849" s="17"/>
      <c r="Z4849" s="31"/>
      <c r="AA4849" s="18">
        <f t="shared" ca="1" si="375"/>
        <v>22</v>
      </c>
      <c r="AB4849" s="19" t="s">
        <v>7877</v>
      </c>
      <c r="AC4849" s="35" t="str">
        <f t="shared" si="379"/>
        <v>0 anos 6 meses 21 dias</v>
      </c>
      <c r="AD4849" s="35" t="str">
        <f ca="1">IF(AND(V4849="",T4849&lt;TODAY()),"Contrato Encerrado",IF(AND(V4849="",T4849&gt;TODAY()),DATEDIF(TODAY(),T4849,"Y")&amp;" anos"&amp;" "&amp;DATEDIF(TODAY(),T4849,"YM")&amp;" meses"&amp;" "&amp;DATEDIF(TODAY(),T4849,"MD")&amp;" dias",IF(AND(X4849="",V4849&lt;TODAY()),"Contrato Encerrado",IF(AND(X4849="",V4849&gt;TODAY()),DATEDIF(TODAY(),V4849,"Y")&amp;" anos"&amp;" "&amp;DATEDIF(TODAY(),V4849,"YM")&amp;" meses"&amp;" "&amp;DATEDIF(TODAY(),V4849,"MD")&amp;" dias",IF(AND(Z4849="",X4849&lt;TODAY()),"Contrato Encerrado",IF(AND(Z4849="",X4849&gt;TODAY()),DATEDIF(TODAY(),X4849,"Y")&amp;" anos"&amp;" "&amp;DATEDIF(TODAY(),X4849,"YM")&amp;" meses"&amp;" "&amp;DATEDIF(TODAY(),X4849,"MD")&amp;" dias",IF(AND(Z4849&lt;&gt;””,Z4849&lt;TODAY()),"Contrato Encerrado",IF(AND(Z4849&lt;&gt;"",Z4849&gt;TODAY()),DATEDIF(TODAY(),Z4849,"Y")&amp;" anos"&amp;" "&amp;DATEDIF(TODAY(),Z4849,"YM")&amp;" meses"&amp;" "&amp;DATEDIF(TODAY(),Z4849,"MD")&amp;" dias"))))))))</f>
        <v>Contrato Encerrado</v>
      </c>
      <c r="AE4849" s="35">
        <f t="shared" si="376"/>
        <v>205</v>
      </c>
      <c r="AF4849" s="35">
        <f t="shared" si="377"/>
        <v>525</v>
      </c>
      <c r="AG4849" s="17" t="str">
        <f t="shared" si="378"/>
        <v>1 anos 5 meses 8 dias</v>
      </c>
    </row>
    <row r="4850" spans="1:33" ht="11.25" customHeight="1" x14ac:dyDescent="0.2">
      <c r="A4850" s="8" t="s">
        <v>9</v>
      </c>
      <c r="B4850" s="8" t="s">
        <v>13</v>
      </c>
      <c r="C4850" s="22" t="s">
        <v>15</v>
      </c>
      <c r="D4850" s="37">
        <v>2023</v>
      </c>
      <c r="E4850" s="23" t="s">
        <v>79</v>
      </c>
      <c r="F4850" s="8" t="s">
        <v>80</v>
      </c>
      <c r="G4850" s="77" t="s">
        <v>7571</v>
      </c>
      <c r="H4850" s="78" t="s">
        <v>7572</v>
      </c>
      <c r="I4850" s="9" t="s">
        <v>7573</v>
      </c>
      <c r="J4850" s="14" t="s">
        <v>1302</v>
      </c>
      <c r="K4850" s="9" t="s">
        <v>29</v>
      </c>
      <c r="L4850" s="24" t="s">
        <v>30</v>
      </c>
      <c r="M4850" s="7" t="s">
        <v>9427</v>
      </c>
      <c r="N4850" s="24" t="s">
        <v>2107</v>
      </c>
      <c r="O4850" s="24"/>
      <c r="P4850" s="24" t="s">
        <v>2518</v>
      </c>
      <c r="Q4850" s="24" t="s">
        <v>2523</v>
      </c>
      <c r="R4850" s="17">
        <v>37425</v>
      </c>
      <c r="S4850" s="17">
        <v>44986</v>
      </c>
      <c r="T4850" s="31">
        <v>45581</v>
      </c>
      <c r="U4850" s="17"/>
      <c r="V4850" s="31"/>
      <c r="W4850" s="17"/>
      <c r="X4850" s="17"/>
      <c r="Y4850" s="17"/>
      <c r="Z4850" s="31"/>
      <c r="AA4850" s="18">
        <f t="shared" ca="1" si="375"/>
        <v>23</v>
      </c>
      <c r="AB4850" s="19" t="s">
        <v>7877</v>
      </c>
      <c r="AC4850" s="35" t="str">
        <f t="shared" si="379"/>
        <v>1 anos 7 meses 15 dias</v>
      </c>
      <c r="AD4850" s="35" t="str">
        <f ca="1">IF(AND(V4850="",T4850&lt;TODAY()),"Contrato Encerrado",IF(AND(V4850="",T4850&gt;TODAY()),DATEDIF(TODAY(),T4850,"Y")&amp;" anos"&amp;" "&amp;DATEDIF(TODAY(),T4850,"YM")&amp;" meses"&amp;" "&amp;DATEDIF(TODAY(),T4850,"MD")&amp;" dias",IF(AND(X4850="",V4850&lt;TODAY()),"Contrato Encerrado",IF(AND(X4850="",V4850&gt;TODAY()),DATEDIF(TODAY(),V4850,"Y")&amp;" anos"&amp;" "&amp;DATEDIF(TODAY(),V4850,"YM")&amp;" meses"&amp;" "&amp;DATEDIF(TODAY(),V4850,"MD")&amp;" dias",IF(AND(Z4850="",X4850&lt;TODAY()),"Contrato Encerrado",IF(AND(Z4850="",X4850&gt;TODAY()),DATEDIF(TODAY(),X4850,"Y")&amp;" anos"&amp;" "&amp;DATEDIF(TODAY(),X4850,"YM")&amp;" meses"&amp;" "&amp;DATEDIF(TODAY(),X4850,"MD")&amp;" dias",IF(AND(Z4850&lt;&gt;””,Z4850&lt;TODAY()),"Contrato Encerrado",IF(AND(Z4850&lt;&gt;"",Z4850&gt;TODAY()),DATEDIF(TODAY(),Z4850,"Y")&amp;" anos"&amp;" "&amp;DATEDIF(TODAY(),Z4850,"YM")&amp;" meses"&amp;" "&amp;DATEDIF(TODAY(),Z4850,"MD")&amp;" dias"))))))))</f>
        <v>Contrato Encerrado</v>
      </c>
      <c r="AE4850" s="35">
        <f t="shared" si="376"/>
        <v>595</v>
      </c>
      <c r="AF4850" s="35">
        <f t="shared" si="377"/>
        <v>135</v>
      </c>
      <c r="AG4850" s="17" t="str">
        <f t="shared" si="378"/>
        <v>0 anos 4 meses 14 dias</v>
      </c>
    </row>
    <row r="4851" spans="1:33" ht="11.25" customHeight="1" x14ac:dyDescent="0.2">
      <c r="A4851" s="8" t="s">
        <v>9</v>
      </c>
      <c r="B4851" s="8" t="s">
        <v>13</v>
      </c>
      <c r="C4851" s="22" t="s">
        <v>16</v>
      </c>
      <c r="D4851" s="37">
        <v>2023</v>
      </c>
      <c r="E4851" s="23" t="s">
        <v>772</v>
      </c>
      <c r="F4851" s="8" t="s">
        <v>773</v>
      </c>
      <c r="G4851" s="77" t="s">
        <v>7574</v>
      </c>
      <c r="H4851" s="78" t="s">
        <v>7575</v>
      </c>
      <c r="I4851" s="9" t="s">
        <v>7576</v>
      </c>
      <c r="J4851" s="14" t="s">
        <v>14943</v>
      </c>
      <c r="K4851" s="9" t="s">
        <v>29</v>
      </c>
      <c r="L4851" s="24" t="s">
        <v>30</v>
      </c>
      <c r="M4851" s="7" t="s">
        <v>9427</v>
      </c>
      <c r="N4851" s="24" t="s">
        <v>3208</v>
      </c>
      <c r="O4851" s="24"/>
      <c r="P4851" s="24" t="s">
        <v>2518</v>
      </c>
      <c r="Q4851" s="24" t="s">
        <v>2523</v>
      </c>
      <c r="R4851" s="17">
        <v>38045</v>
      </c>
      <c r="S4851" s="17">
        <v>45019</v>
      </c>
      <c r="T4851" s="31">
        <v>45401</v>
      </c>
      <c r="U4851" s="17"/>
      <c r="V4851" s="31"/>
      <c r="W4851" s="17"/>
      <c r="X4851" s="17"/>
      <c r="Y4851" s="17"/>
      <c r="Z4851" s="31"/>
      <c r="AA4851" s="18">
        <f t="shared" ref="AA4851:AA4914" ca="1" si="380">DATEDIF(R4851,TODAY(),"Y")</f>
        <v>21</v>
      </c>
      <c r="AB4851" s="19" t="s">
        <v>7877</v>
      </c>
      <c r="AC4851" s="35" t="str">
        <f t="shared" si="379"/>
        <v>1 anos 0 meses 16 dias</v>
      </c>
      <c r="AD4851" s="35" t="str">
        <f ca="1">IF(AND(V4851="",T4851&lt;TODAY()),"Contrato Encerrado",IF(AND(V4851="",T4851&gt;TODAY()),DATEDIF(TODAY(),T4851,"Y")&amp;" anos"&amp;" "&amp;DATEDIF(TODAY(),T4851,"YM")&amp;" meses"&amp;" "&amp;DATEDIF(TODAY(),T4851,"MD")&amp;" dias",IF(AND(X4851="",V4851&lt;TODAY()),"Contrato Encerrado",IF(AND(X4851="",V4851&gt;TODAY()),DATEDIF(TODAY(),V4851,"Y")&amp;" anos"&amp;" "&amp;DATEDIF(TODAY(),V4851,"YM")&amp;" meses"&amp;" "&amp;DATEDIF(TODAY(),V4851,"MD")&amp;" dias",IF(AND(Z4851="",X4851&lt;TODAY()),"Contrato Encerrado",IF(AND(Z4851="",X4851&gt;TODAY()),DATEDIF(TODAY(),X4851,"Y")&amp;" anos"&amp;" "&amp;DATEDIF(TODAY(),X4851,"YM")&amp;" meses"&amp;" "&amp;DATEDIF(TODAY(),X4851,"MD")&amp;" dias",IF(AND(Z4851&lt;&gt;””,Z4851&lt;TODAY()),"Contrato Encerrado",IF(AND(Z4851&lt;&gt;"",Z4851&gt;TODAY()),DATEDIF(TODAY(),Z4851,"Y")&amp;" anos"&amp;" "&amp;DATEDIF(TODAY(),Z4851,"YM")&amp;" meses"&amp;" "&amp;DATEDIF(TODAY(),Z4851,"MD")&amp;" dias"))))))))</f>
        <v>Contrato Encerrado</v>
      </c>
      <c r="AE4851" s="35">
        <f t="shared" ref="AE4851:AE4914" si="381">SUM((T4851-S4851)+(V4851-U4851)+(X4851-W4851)+(Z4851-Y4851))</f>
        <v>382</v>
      </c>
      <c r="AF4851" s="35">
        <f t="shared" ref="AF4851:AF4914" si="382">730-AE4851</f>
        <v>348</v>
      </c>
      <c r="AG4851" s="17" t="str">
        <f t="shared" ref="AG4851:AG4914" si="383">IF(AF4851&gt;0,DATEDIF(0,AF4851,"Y")&amp; " anos"&amp; " "&amp;DATEDIF(0,AF4851,"YM")&amp; " meses"&amp; " "&amp;DATEDIF(0,AF4851,"MD")&amp; " dias","ESTÁGIO COMPLETOU 2 ANOS")</f>
        <v>0 anos 11 meses 13 dias</v>
      </c>
    </row>
    <row r="4852" spans="1:33" ht="11.25" customHeight="1" x14ac:dyDescent="0.2">
      <c r="A4852" s="8" t="s">
        <v>9</v>
      </c>
      <c r="B4852" s="8" t="s">
        <v>13</v>
      </c>
      <c r="C4852" s="22" t="s">
        <v>17</v>
      </c>
      <c r="D4852" s="37">
        <v>2024</v>
      </c>
      <c r="E4852" s="12" t="s">
        <v>157</v>
      </c>
      <c r="F4852" s="8" t="s">
        <v>158</v>
      </c>
      <c r="G4852" s="77" t="s">
        <v>13515</v>
      </c>
      <c r="H4852" s="78" t="s">
        <v>13516</v>
      </c>
      <c r="I4852" s="14" t="s">
        <v>13517</v>
      </c>
      <c r="J4852" s="14" t="s">
        <v>14943</v>
      </c>
      <c r="K4852" s="14" t="s">
        <v>29</v>
      </c>
      <c r="L4852" s="15" t="s">
        <v>30</v>
      </c>
      <c r="M4852" s="7" t="s">
        <v>9427</v>
      </c>
      <c r="N4852" s="15" t="s">
        <v>2101</v>
      </c>
      <c r="O4852" s="15" t="s">
        <v>8037</v>
      </c>
      <c r="P4852" s="15" t="s">
        <v>2518</v>
      </c>
      <c r="Q4852" s="15" t="s">
        <v>4109</v>
      </c>
      <c r="R4852" s="30">
        <v>26226</v>
      </c>
      <c r="S4852" s="30">
        <v>45390</v>
      </c>
      <c r="T4852" s="30">
        <v>45504</v>
      </c>
      <c r="U4852" s="30"/>
      <c r="V4852" s="30"/>
      <c r="W4852" s="30"/>
      <c r="X4852" s="17"/>
      <c r="Y4852" s="17"/>
      <c r="Z4852" s="30"/>
      <c r="AA4852" s="18">
        <f t="shared" ca="1" si="380"/>
        <v>53</v>
      </c>
      <c r="AB4852" s="15" t="s">
        <v>7877</v>
      </c>
      <c r="AC4852" s="35" t="str">
        <f t="shared" si="379"/>
        <v>0 anos 3 meses 23 dias</v>
      </c>
      <c r="AD4852" s="35" t="str">
        <f ca="1">IF(AND(V4852="",T4852&lt;TODAY()),"Contrato Encerrado",IF(AND(V4852="",T4852&gt;TODAY()),DATEDIF(TODAY(),T4852,"Y")&amp;" anos"&amp;" "&amp;DATEDIF(TODAY(),T4852,"YM")&amp;" meses"&amp;" "&amp;DATEDIF(TODAY(),T4852,"MD")&amp;" dias",IF(AND(X4852="",V4852&lt;TODAY()),"Contrato Encerrado",IF(AND(X4852="",V4852&gt;TODAY()),DATEDIF(TODAY(),V4852,"Y")&amp;" anos"&amp;" "&amp;DATEDIF(TODAY(),V4852,"YM")&amp;" meses"&amp;" "&amp;DATEDIF(TODAY(),V4852,"MD")&amp;" dias",IF(AND(Z4852="",X4852&lt;TODAY()),"Contrato Encerrado",IF(AND(Z4852="",X4852&gt;TODAY()),DATEDIF(TODAY(),X4852,"Y")&amp;" anos"&amp;" "&amp;DATEDIF(TODAY(),X4852,"YM")&amp;" meses"&amp;" "&amp;DATEDIF(TODAY(),X4852,"MD")&amp;" dias",IF(AND(Z4852&lt;&gt;””,Z4852&lt;TODAY()),"Contrato Encerrado",IF(AND(Z4852&lt;&gt;"",Z4852&gt;TODAY()),DATEDIF(TODAY(),Z4852,"Y")&amp;" anos"&amp;" "&amp;DATEDIF(TODAY(),Z4852,"YM")&amp;" meses"&amp;" "&amp;DATEDIF(TODAY(),Z4852,"MD")&amp;" dias"))))))))</f>
        <v>Contrato Encerrado</v>
      </c>
      <c r="AE4852" s="35">
        <f t="shared" si="381"/>
        <v>114</v>
      </c>
      <c r="AF4852" s="35">
        <f t="shared" si="382"/>
        <v>616</v>
      </c>
      <c r="AG4852" s="17" t="str">
        <f t="shared" si="383"/>
        <v>1 anos 8 meses 7 dias</v>
      </c>
    </row>
    <row r="4853" spans="1:33" ht="11.25" customHeight="1" x14ac:dyDescent="0.2">
      <c r="A4853" s="8" t="s">
        <v>9</v>
      </c>
      <c r="B4853" s="8" t="s">
        <v>13</v>
      </c>
      <c r="C4853" s="22" t="s">
        <v>17</v>
      </c>
      <c r="D4853" s="37">
        <v>2025</v>
      </c>
      <c r="E4853" s="12" t="s">
        <v>27</v>
      </c>
      <c r="F4853" s="8" t="s">
        <v>28</v>
      </c>
      <c r="G4853" s="9" t="s">
        <v>16739</v>
      </c>
      <c r="H4853" s="8" t="s">
        <v>16740</v>
      </c>
      <c r="I4853" s="14" t="s">
        <v>16741</v>
      </c>
      <c r="J4853" s="14" t="s">
        <v>10</v>
      </c>
      <c r="K4853" s="14" t="s">
        <v>29</v>
      </c>
      <c r="L4853" s="15" t="s">
        <v>30</v>
      </c>
      <c r="M4853" s="7" t="s">
        <v>9427</v>
      </c>
      <c r="N4853" s="15" t="s">
        <v>15975</v>
      </c>
      <c r="O4853" s="15" t="s">
        <v>7901</v>
      </c>
      <c r="P4853" s="15" t="s">
        <v>2518</v>
      </c>
      <c r="Q4853" s="15" t="s">
        <v>4109</v>
      </c>
      <c r="R4853" s="20">
        <v>34290</v>
      </c>
      <c r="S4853" s="20">
        <v>45769</v>
      </c>
      <c r="T4853" s="20">
        <v>46022</v>
      </c>
      <c r="U4853" s="20"/>
      <c r="V4853" s="20"/>
      <c r="W4853" s="20"/>
      <c r="X4853" s="17"/>
      <c r="Y4853" s="17"/>
      <c r="Z4853" s="20"/>
      <c r="AA4853" s="18">
        <f t="shared" ca="1" si="380"/>
        <v>31</v>
      </c>
      <c r="AB4853" s="15" t="s">
        <v>7877</v>
      </c>
      <c r="AC4853" s="35" t="str">
        <f t="shared" si="379"/>
        <v>0 anos 8 meses 9 dias</v>
      </c>
      <c r="AD4853" s="35" t="str">
        <f ca="1">IF(AND(V4853="",T4853&lt;TODAY()),"Contrato Encerrado",IF(AND(V4853="",T4853&gt;TODAY()),DATEDIF(TODAY(),T4853,"Y")&amp;" anos"&amp;" "&amp;DATEDIF(TODAY(),T4853,"YM")&amp;" meses"&amp;" "&amp;DATEDIF(TODAY(),T4853,"MD")&amp;" dias",IF(AND(X4853="",V4853&lt;TODAY()),"Contrato Encerrado",IF(AND(X4853="",V4853&gt;TODAY()),DATEDIF(TODAY(),V4853,"Y")&amp;" anos"&amp;" "&amp;DATEDIF(TODAY(),V4853,"YM")&amp;" meses"&amp;" "&amp;DATEDIF(TODAY(),V4853,"MD")&amp;" dias",IF(AND(Z4853="",X4853&lt;TODAY()),"Contrato Encerrado",IF(AND(Z4853="",X4853&gt;TODAY()),DATEDIF(TODAY(),X4853,"Y")&amp;" anos"&amp;" "&amp;DATEDIF(TODAY(),X4853,"YM")&amp;" meses"&amp;" "&amp;DATEDIF(TODAY(),X4853,"MD")&amp;" dias",IF(AND(Z4853&lt;&gt;””,Z4853&lt;TODAY()),"Contrato Encerrado",IF(AND(Z4853&lt;&gt;"",Z4853&gt;TODAY()),DATEDIF(TODAY(),Z4853,"Y")&amp;" anos"&amp;" "&amp;DATEDIF(TODAY(),Z4853,"YM")&amp;" meses"&amp;" "&amp;DATEDIF(TODAY(),Z4853,"MD")&amp;" dias"))))))))</f>
        <v>0 anos 2 meses 24 dias</v>
      </c>
      <c r="AE4853" s="35">
        <f t="shared" si="381"/>
        <v>253</v>
      </c>
      <c r="AF4853" s="35">
        <f t="shared" si="382"/>
        <v>477</v>
      </c>
      <c r="AG4853" s="17" t="str">
        <f t="shared" si="383"/>
        <v>1 anos 3 meses 21 dias</v>
      </c>
    </row>
    <row r="4854" spans="1:33" ht="11.25" customHeight="1" x14ac:dyDescent="0.2">
      <c r="A4854" s="8" t="s">
        <v>9</v>
      </c>
      <c r="B4854" s="8" t="s">
        <v>13</v>
      </c>
      <c r="C4854" s="22" t="s">
        <v>22</v>
      </c>
      <c r="D4854" s="37">
        <v>2023</v>
      </c>
      <c r="E4854" s="12" t="s">
        <v>79</v>
      </c>
      <c r="F4854" s="8" t="s">
        <v>80</v>
      </c>
      <c r="G4854" s="77" t="s">
        <v>10036</v>
      </c>
      <c r="H4854" s="78" t="s">
        <v>10037</v>
      </c>
      <c r="I4854" s="14" t="s">
        <v>10038</v>
      </c>
      <c r="J4854" s="14" t="s">
        <v>10</v>
      </c>
      <c r="K4854" s="14" t="s">
        <v>29</v>
      </c>
      <c r="L4854" s="15" t="s">
        <v>30</v>
      </c>
      <c r="M4854" s="7" t="s">
        <v>9427</v>
      </c>
      <c r="N4854" s="15" t="s">
        <v>2098</v>
      </c>
      <c r="O4854" s="15" t="s">
        <v>7898</v>
      </c>
      <c r="P4854" s="15" t="s">
        <v>2518</v>
      </c>
      <c r="Q4854" s="15" t="s">
        <v>2523</v>
      </c>
      <c r="R4854" s="20">
        <v>36058</v>
      </c>
      <c r="S4854" s="20">
        <v>45180</v>
      </c>
      <c r="T4854" s="20">
        <v>45909</v>
      </c>
      <c r="U4854" s="20"/>
      <c r="V4854" s="20"/>
      <c r="W4854" s="20"/>
      <c r="X4854" s="17"/>
      <c r="Y4854" s="17"/>
      <c r="Z4854" s="20"/>
      <c r="AA4854" s="18">
        <f t="shared" ca="1" si="380"/>
        <v>27</v>
      </c>
      <c r="AB4854" s="21" t="s">
        <v>7877</v>
      </c>
      <c r="AC4854" s="35" t="str">
        <f t="shared" si="379"/>
        <v>1 anos 11 meses 29 dias</v>
      </c>
      <c r="AD4854" s="35" t="str">
        <f ca="1">IF(AND(V4854="",T4854&lt;TODAY()),"Contrato Encerrado",IF(AND(V4854="",T4854&gt;TODAY()),DATEDIF(TODAY(),T4854,"Y")&amp;" anos"&amp;" "&amp;DATEDIF(TODAY(),T4854,"YM")&amp;" meses"&amp;" "&amp;DATEDIF(TODAY(),T4854,"MD")&amp;" dias",IF(AND(X4854="",V4854&lt;TODAY()),"Contrato Encerrado",IF(AND(X4854="",V4854&gt;TODAY()),DATEDIF(TODAY(),V4854,"Y")&amp;" anos"&amp;" "&amp;DATEDIF(TODAY(),V4854,"YM")&amp;" meses"&amp;" "&amp;DATEDIF(TODAY(),V4854,"MD")&amp;" dias",IF(AND(Z4854="",X4854&lt;TODAY()),"Contrato Encerrado",IF(AND(Z4854="",X4854&gt;TODAY()),DATEDIF(TODAY(),X4854,"Y")&amp;" anos"&amp;" "&amp;DATEDIF(TODAY(),X4854,"YM")&amp;" meses"&amp;" "&amp;DATEDIF(TODAY(),X4854,"MD")&amp;" dias",IF(AND(Z4854&lt;&gt;””,Z4854&lt;TODAY()),"Contrato Encerrado",IF(AND(Z4854&lt;&gt;"",Z4854&gt;TODAY()),DATEDIF(TODAY(),Z4854,"Y")&amp;" anos"&amp;" "&amp;DATEDIF(TODAY(),Z4854,"YM")&amp;" meses"&amp;" "&amp;DATEDIF(TODAY(),Z4854,"MD")&amp;" dias"))))))))</f>
        <v>Contrato Encerrado</v>
      </c>
      <c r="AE4854" s="35">
        <f t="shared" si="381"/>
        <v>729</v>
      </c>
      <c r="AF4854" s="35">
        <f t="shared" si="382"/>
        <v>1</v>
      </c>
      <c r="AG4854" s="17" t="str">
        <f t="shared" si="383"/>
        <v>0 anos 0 meses 1 dias</v>
      </c>
    </row>
    <row r="4855" spans="1:33" ht="11.25" customHeight="1" x14ac:dyDescent="0.2">
      <c r="A4855" s="8" t="s">
        <v>9</v>
      </c>
      <c r="B4855" s="8" t="s">
        <v>13</v>
      </c>
      <c r="C4855" s="22" t="s">
        <v>17</v>
      </c>
      <c r="D4855" s="37">
        <v>2023</v>
      </c>
      <c r="E4855" s="23" t="s">
        <v>157</v>
      </c>
      <c r="F4855" s="8" t="s">
        <v>158</v>
      </c>
      <c r="G4855" s="77" t="s">
        <v>7577</v>
      </c>
      <c r="H4855" s="78" t="s">
        <v>7578</v>
      </c>
      <c r="I4855" s="9" t="s">
        <v>7579</v>
      </c>
      <c r="J4855" s="14" t="s">
        <v>1302</v>
      </c>
      <c r="K4855" s="9" t="s">
        <v>29</v>
      </c>
      <c r="L4855" s="24" t="s">
        <v>30</v>
      </c>
      <c r="M4855" s="7" t="s">
        <v>9427</v>
      </c>
      <c r="N4855" s="24" t="s">
        <v>4159</v>
      </c>
      <c r="O4855" s="24"/>
      <c r="P4855" s="24" t="s">
        <v>2518</v>
      </c>
      <c r="Q4855" s="24" t="s">
        <v>2521</v>
      </c>
      <c r="R4855" s="17">
        <v>34782</v>
      </c>
      <c r="S4855" s="17">
        <v>45030</v>
      </c>
      <c r="T4855" s="31">
        <v>45090</v>
      </c>
      <c r="U4855" s="17"/>
      <c r="V4855" s="31"/>
      <c r="W4855" s="17"/>
      <c r="X4855" s="17"/>
      <c r="Y4855" s="17"/>
      <c r="Z4855" s="31"/>
      <c r="AA4855" s="18">
        <f t="shared" ca="1" si="380"/>
        <v>30</v>
      </c>
      <c r="AB4855" s="19" t="s">
        <v>7878</v>
      </c>
      <c r="AC4855" s="35" t="str">
        <f t="shared" si="379"/>
        <v>0 anos 1 meses 30 dias</v>
      </c>
      <c r="AD4855" s="35" t="str">
        <f ca="1">IF(AND(V4855="",T4855&lt;TODAY()),"Contrato Encerrado",IF(AND(V4855="",T4855&gt;TODAY()),DATEDIF(TODAY(),T4855,"Y")&amp;" anos"&amp;" "&amp;DATEDIF(TODAY(),T4855,"YM")&amp;" meses"&amp;" "&amp;DATEDIF(TODAY(),T4855,"MD")&amp;" dias",IF(AND(X4855="",V4855&lt;TODAY()),"Contrato Encerrado",IF(AND(X4855="",V4855&gt;TODAY()),DATEDIF(TODAY(),V4855,"Y")&amp;" anos"&amp;" "&amp;DATEDIF(TODAY(),V4855,"YM")&amp;" meses"&amp;" "&amp;DATEDIF(TODAY(),V4855,"MD")&amp;" dias",IF(AND(Z4855="",X4855&lt;TODAY()),"Contrato Encerrado",IF(AND(Z4855="",X4855&gt;TODAY()),DATEDIF(TODAY(),X4855,"Y")&amp;" anos"&amp;" "&amp;DATEDIF(TODAY(),X4855,"YM")&amp;" meses"&amp;" "&amp;DATEDIF(TODAY(),X4855,"MD")&amp;" dias",IF(AND(Z4855&lt;&gt;””,Z4855&lt;TODAY()),"Contrato Encerrado",IF(AND(Z4855&lt;&gt;"",Z4855&gt;TODAY()),DATEDIF(TODAY(),Z4855,"Y")&amp;" anos"&amp;" "&amp;DATEDIF(TODAY(),Z4855,"YM")&amp;" meses"&amp;" "&amp;DATEDIF(TODAY(),Z4855,"MD")&amp;" dias"))))))))</f>
        <v>Contrato Encerrado</v>
      </c>
      <c r="AE4855" s="35">
        <f t="shared" si="381"/>
        <v>60</v>
      </c>
      <c r="AF4855" s="35">
        <f t="shared" si="382"/>
        <v>670</v>
      </c>
      <c r="AG4855" s="17" t="str">
        <f t="shared" si="383"/>
        <v>1 anos 9 meses 31 dias</v>
      </c>
    </row>
    <row r="4856" spans="1:33" ht="11.25" customHeight="1" x14ac:dyDescent="0.2">
      <c r="A4856" s="8" t="s">
        <v>9</v>
      </c>
      <c r="B4856" s="8" t="s">
        <v>13</v>
      </c>
      <c r="C4856" s="22" t="s">
        <v>24</v>
      </c>
      <c r="D4856" s="37">
        <v>2023</v>
      </c>
      <c r="E4856" s="12" t="s">
        <v>284</v>
      </c>
      <c r="F4856" s="8" t="s">
        <v>285</v>
      </c>
      <c r="G4856" s="77" t="s">
        <v>10587</v>
      </c>
      <c r="H4856" s="78" t="s">
        <v>10588</v>
      </c>
      <c r="I4856" s="14" t="s">
        <v>10589</v>
      </c>
      <c r="J4856" s="14" t="s">
        <v>14943</v>
      </c>
      <c r="K4856" s="14" t="s">
        <v>29</v>
      </c>
      <c r="L4856" s="15" t="s">
        <v>30</v>
      </c>
      <c r="M4856" s="7" t="s">
        <v>9427</v>
      </c>
      <c r="N4856" s="15" t="s">
        <v>3212</v>
      </c>
      <c r="O4856" s="15" t="s">
        <v>7887</v>
      </c>
      <c r="P4856" s="15" t="s">
        <v>2518</v>
      </c>
      <c r="Q4856" s="15" t="s">
        <v>2523</v>
      </c>
      <c r="R4856" s="30">
        <v>33815</v>
      </c>
      <c r="S4856" s="30">
        <v>45224</v>
      </c>
      <c r="T4856" s="30">
        <v>45589</v>
      </c>
      <c r="U4856" s="30"/>
      <c r="V4856" s="30"/>
      <c r="W4856" s="30"/>
      <c r="X4856" s="17"/>
      <c r="Y4856" s="17"/>
      <c r="Z4856" s="30"/>
      <c r="AA4856" s="18">
        <f t="shared" ca="1" si="380"/>
        <v>33</v>
      </c>
      <c r="AB4856" s="15" t="s">
        <v>7877</v>
      </c>
      <c r="AC4856" s="35" t="str">
        <f t="shared" si="379"/>
        <v>0 anos 11 meses 29 dias</v>
      </c>
      <c r="AD4856" s="35" t="str">
        <f ca="1">IF(AND(V4856="",T4856&lt;TODAY()),"Contrato Encerrado",IF(AND(V4856="",T4856&gt;TODAY()),DATEDIF(TODAY(),T4856,"Y")&amp;" anos"&amp;" "&amp;DATEDIF(TODAY(),T4856,"YM")&amp;" meses"&amp;" "&amp;DATEDIF(TODAY(),T4856,"MD")&amp;" dias",IF(AND(X4856="",V4856&lt;TODAY()),"Contrato Encerrado",IF(AND(X4856="",V4856&gt;TODAY()),DATEDIF(TODAY(),V4856,"Y")&amp;" anos"&amp;" "&amp;DATEDIF(TODAY(),V4856,"YM")&amp;" meses"&amp;" "&amp;DATEDIF(TODAY(),V4856,"MD")&amp;" dias",IF(AND(Z4856="",X4856&lt;TODAY()),"Contrato Encerrado",IF(AND(Z4856="",X4856&gt;TODAY()),DATEDIF(TODAY(),X4856,"Y")&amp;" anos"&amp;" "&amp;DATEDIF(TODAY(),X4856,"YM")&amp;" meses"&amp;" "&amp;DATEDIF(TODAY(),X4856,"MD")&amp;" dias",IF(AND(Z4856&lt;&gt;””,Z4856&lt;TODAY()),"Contrato Encerrado",IF(AND(Z4856&lt;&gt;"",Z4856&gt;TODAY()),DATEDIF(TODAY(),Z4856,"Y")&amp;" anos"&amp;" "&amp;DATEDIF(TODAY(),Z4856,"YM")&amp;" meses"&amp;" "&amp;DATEDIF(TODAY(),Z4856,"MD")&amp;" dias"))))))))</f>
        <v>Contrato Encerrado</v>
      </c>
      <c r="AE4856" s="35">
        <f t="shared" si="381"/>
        <v>365</v>
      </c>
      <c r="AF4856" s="35">
        <f t="shared" si="382"/>
        <v>365</v>
      </c>
      <c r="AG4856" s="17" t="str">
        <f t="shared" si="383"/>
        <v>0 anos 11 meses 30 dias</v>
      </c>
    </row>
    <row r="4857" spans="1:33" ht="11.25" customHeight="1" x14ac:dyDescent="0.2">
      <c r="A4857" s="8" t="s">
        <v>9</v>
      </c>
      <c r="B4857" s="10" t="s">
        <v>13</v>
      </c>
      <c r="C4857" s="11" t="s">
        <v>22</v>
      </c>
      <c r="D4857" s="36">
        <v>2022</v>
      </c>
      <c r="E4857" s="12" t="s">
        <v>772</v>
      </c>
      <c r="F4857" s="8" t="s">
        <v>773</v>
      </c>
      <c r="G4857" s="77" t="s">
        <v>5652</v>
      </c>
      <c r="H4857" s="78" t="s">
        <v>5653</v>
      </c>
      <c r="I4857" s="14" t="s">
        <v>5654</v>
      </c>
      <c r="J4857" s="14" t="s">
        <v>1302</v>
      </c>
      <c r="K4857" s="14" t="s">
        <v>29</v>
      </c>
      <c r="L4857" s="15" t="s">
        <v>30</v>
      </c>
      <c r="M4857" s="7" t="s">
        <v>9427</v>
      </c>
      <c r="N4857" s="15" t="s">
        <v>2103</v>
      </c>
      <c r="O4857" s="16"/>
      <c r="P4857" s="16" t="s">
        <v>2518</v>
      </c>
      <c r="Q4857" s="16" t="s">
        <v>2523</v>
      </c>
      <c r="R4857" s="31">
        <v>34890</v>
      </c>
      <c r="S4857" s="31">
        <v>44823</v>
      </c>
      <c r="T4857" s="31">
        <v>44974</v>
      </c>
      <c r="U4857" s="31"/>
      <c r="V4857" s="31"/>
      <c r="W4857" s="31"/>
      <c r="X4857" s="17"/>
      <c r="Y4857" s="17"/>
      <c r="Z4857" s="31"/>
      <c r="AA4857" s="18">
        <f t="shared" ca="1" si="380"/>
        <v>30</v>
      </c>
      <c r="AB4857" s="19" t="s">
        <v>7877</v>
      </c>
      <c r="AC4857" s="35" t="str">
        <f t="shared" si="379"/>
        <v>0 anos 4 meses 29 dias</v>
      </c>
      <c r="AD4857" s="35" t="str">
        <f ca="1">IF(AND(V4857="",T4857&lt;TODAY()),"Contrato Encerrado",IF(AND(V4857="",T4857&gt;TODAY()),DATEDIF(TODAY(),T4857,"Y")&amp;" anos"&amp;" "&amp;DATEDIF(TODAY(),T4857,"YM")&amp;" meses"&amp;" "&amp;DATEDIF(TODAY(),T4857,"MD")&amp;" dias",IF(AND(X4857="",V4857&lt;TODAY()),"Contrato Encerrado",IF(AND(X4857="",V4857&gt;TODAY()),DATEDIF(TODAY(),V4857,"Y")&amp;" anos"&amp;" "&amp;DATEDIF(TODAY(),V4857,"YM")&amp;" meses"&amp;" "&amp;DATEDIF(TODAY(),V4857,"MD")&amp;" dias",IF(AND(Z4857="",X4857&lt;TODAY()),"Contrato Encerrado",IF(AND(Z4857="",X4857&gt;TODAY()),DATEDIF(TODAY(),X4857,"Y")&amp;" anos"&amp;" "&amp;DATEDIF(TODAY(),X4857,"YM")&amp;" meses"&amp;" "&amp;DATEDIF(TODAY(),X4857,"MD")&amp;" dias",IF(AND(Z4857&lt;&gt;””,Z4857&lt;TODAY()),"Contrato Encerrado",IF(AND(Z4857&lt;&gt;"",Z4857&gt;TODAY()),DATEDIF(TODAY(),Z4857,"Y")&amp;" anos"&amp;" "&amp;DATEDIF(TODAY(),Z4857,"YM")&amp;" meses"&amp;" "&amp;DATEDIF(TODAY(),Z4857,"MD")&amp;" dias"))))))))</f>
        <v>Contrato Encerrado</v>
      </c>
      <c r="AE4857" s="35">
        <f t="shared" si="381"/>
        <v>151</v>
      </c>
      <c r="AF4857" s="35">
        <f t="shared" si="382"/>
        <v>579</v>
      </c>
      <c r="AG4857" s="17" t="str">
        <f t="shared" si="383"/>
        <v>1 anos 7 meses 1 dias</v>
      </c>
    </row>
    <row r="4858" spans="1:33" ht="11.25" customHeight="1" x14ac:dyDescent="0.2">
      <c r="A4858" s="8" t="s">
        <v>9</v>
      </c>
      <c r="B4858" s="8" t="s">
        <v>13</v>
      </c>
      <c r="C4858" s="22" t="s">
        <v>24</v>
      </c>
      <c r="D4858" s="37">
        <v>2023</v>
      </c>
      <c r="E4858" s="12" t="s">
        <v>307</v>
      </c>
      <c r="F4858" s="8" t="s">
        <v>308</v>
      </c>
      <c r="G4858" s="77" t="s">
        <v>10590</v>
      </c>
      <c r="H4858" s="78" t="s">
        <v>10591</v>
      </c>
      <c r="I4858" s="14" t="s">
        <v>10592</v>
      </c>
      <c r="J4858" s="14" t="s">
        <v>14943</v>
      </c>
      <c r="K4858" s="14" t="s">
        <v>29</v>
      </c>
      <c r="L4858" s="15" t="s">
        <v>81</v>
      </c>
      <c r="M4858" s="7" t="s">
        <v>82</v>
      </c>
      <c r="N4858" s="15" t="s">
        <v>4113</v>
      </c>
      <c r="O4858" s="15" t="s">
        <v>7881</v>
      </c>
      <c r="P4858" s="15" t="s">
        <v>2518</v>
      </c>
      <c r="Q4858" s="15" t="s">
        <v>2523</v>
      </c>
      <c r="R4858" s="30">
        <v>38893</v>
      </c>
      <c r="S4858" s="30">
        <v>45243</v>
      </c>
      <c r="T4858" s="30">
        <v>45608</v>
      </c>
      <c r="U4858" s="20"/>
      <c r="V4858" s="20"/>
      <c r="W4858" s="30"/>
      <c r="X4858" s="17"/>
      <c r="Y4858" s="17"/>
      <c r="Z4858" s="30"/>
      <c r="AA4858" s="18">
        <f t="shared" ca="1" si="380"/>
        <v>19</v>
      </c>
      <c r="AB4858" s="15" t="s">
        <v>7877</v>
      </c>
      <c r="AC4858" s="35" t="str">
        <f t="shared" si="379"/>
        <v>0 anos 11 meses 30 dias</v>
      </c>
      <c r="AD4858" s="35" t="str">
        <f ca="1">IF(AND(V4858="",T4858&lt;TODAY()),"Contrato Encerrado",IF(AND(V4858="",T4858&gt;TODAY()),DATEDIF(TODAY(),T4858,"Y")&amp;" anos"&amp;" "&amp;DATEDIF(TODAY(),T4858,"YM")&amp;" meses"&amp;" "&amp;DATEDIF(TODAY(),T4858,"MD")&amp;" dias",IF(AND(X4858="",V4858&lt;TODAY()),"Contrato Encerrado",IF(AND(X4858="",V4858&gt;TODAY()),DATEDIF(TODAY(),V4858,"Y")&amp;" anos"&amp;" "&amp;DATEDIF(TODAY(),V4858,"YM")&amp;" meses"&amp;" "&amp;DATEDIF(TODAY(),V4858,"MD")&amp;" dias",IF(AND(Z4858="",X4858&lt;TODAY()),"Contrato Encerrado",IF(AND(Z4858="",X4858&gt;TODAY()),DATEDIF(TODAY(),X4858,"Y")&amp;" anos"&amp;" "&amp;DATEDIF(TODAY(),X4858,"YM")&amp;" meses"&amp;" "&amp;DATEDIF(TODAY(),X4858,"MD")&amp;" dias",IF(AND(Z4858&lt;&gt;””,Z4858&lt;TODAY()),"Contrato Encerrado",IF(AND(Z4858&lt;&gt;"",Z4858&gt;TODAY()),DATEDIF(TODAY(),Z4858,"Y")&amp;" anos"&amp;" "&amp;DATEDIF(TODAY(),Z4858,"YM")&amp;" meses"&amp;" "&amp;DATEDIF(TODAY(),Z4858,"MD")&amp;" dias"))))))))</f>
        <v>Contrato Encerrado</v>
      </c>
      <c r="AE4858" s="35">
        <f t="shared" si="381"/>
        <v>365</v>
      </c>
      <c r="AF4858" s="35">
        <f t="shared" si="382"/>
        <v>365</v>
      </c>
      <c r="AG4858" s="17" t="str">
        <f t="shared" si="383"/>
        <v>0 anos 11 meses 30 dias</v>
      </c>
    </row>
    <row r="4859" spans="1:33" ht="11.25" customHeight="1" x14ac:dyDescent="0.2">
      <c r="A4859" s="8" t="s">
        <v>9</v>
      </c>
      <c r="B4859" s="8" t="s">
        <v>13</v>
      </c>
      <c r="C4859" s="22" t="s">
        <v>22</v>
      </c>
      <c r="D4859" s="35">
        <v>2025</v>
      </c>
      <c r="E4859" s="12" t="s">
        <v>157</v>
      </c>
      <c r="F4859" s="8" t="s">
        <v>158</v>
      </c>
      <c r="G4859" s="14" t="s">
        <v>18160</v>
      </c>
      <c r="H4859" s="8" t="s">
        <v>18161</v>
      </c>
      <c r="I4859" s="14" t="s">
        <v>17863</v>
      </c>
      <c r="J4859" s="14" t="s">
        <v>10</v>
      </c>
      <c r="K4859" s="14" t="s">
        <v>29</v>
      </c>
      <c r="L4859" s="15" t="s">
        <v>81</v>
      </c>
      <c r="M4859" s="7" t="s">
        <v>16173</v>
      </c>
      <c r="N4859" s="15" t="s">
        <v>4113</v>
      </c>
      <c r="O4859" s="15" t="s">
        <v>8694</v>
      </c>
      <c r="P4859" s="15" t="s">
        <v>2518</v>
      </c>
      <c r="Q4859" s="15" t="s">
        <v>4109</v>
      </c>
      <c r="R4859" s="20">
        <v>39619</v>
      </c>
      <c r="S4859" s="30">
        <v>45873</v>
      </c>
      <c r="T4859" s="20">
        <v>46237</v>
      </c>
      <c r="U4859" s="21"/>
      <c r="V4859" s="15"/>
      <c r="W4859" s="35"/>
      <c r="X4859" s="17"/>
      <c r="Y4859" s="17"/>
      <c r="Z4859" s="183"/>
      <c r="AA4859" s="21">
        <f t="shared" ca="1" si="380"/>
        <v>17</v>
      </c>
      <c r="AB4859" s="35" t="s">
        <v>7877</v>
      </c>
      <c r="AC4859" s="35" t="str">
        <f t="shared" ref="AC4859:AC4922" si="384">DATEDIF($S4859,$Z4859-($U4859-$T4859)-($W4859-$V4859)-($Y4859-$X4859),"Y")&amp; " anos"&amp; " "&amp;DATEDIF($S4859,$Z4859-($U4859-$T4859)-($W4859-$V4859)-($Y4859-$X4859),"YM")&amp; " meses"&amp; " "&amp;DATEDIF($S4859,$Z4859-($U4859-$T4859)-($W4859-$V4859)-($Y4859-$X4859),"MD")&amp; " dias"</f>
        <v>0 anos 11 meses 30 dias</v>
      </c>
      <c r="AD4859" s="35" t="str">
        <f ca="1">IF(AND(V4859="",T4859&lt;TODAY()),"Contrato Encerrado",IF(AND(V4859="",T4859&gt;TODAY()),DATEDIF(TODAY(),T4859,"Y")&amp;" anos"&amp;" "&amp;DATEDIF(TODAY(),T4859,"YM")&amp;" meses"&amp;" "&amp;DATEDIF(TODAY(),T4859,"MD")&amp;" dias",IF(AND(X4859="",V4859&lt;TODAY()),"Contrato Encerrado",IF(AND(X4859="",V4859&gt;TODAY()),DATEDIF(TODAY(),V4859,"Y")&amp;" anos"&amp;" "&amp;DATEDIF(TODAY(),V4859,"YM")&amp;" meses"&amp;" "&amp;DATEDIF(TODAY(),V4859,"MD")&amp;" dias",IF(AND(Z4859="",X4859&lt;TODAY()),"Contrato Encerrado",IF(AND(Z4859="",X4859&gt;TODAY()),DATEDIF(TODAY(),X4859,"Y")&amp;" anos"&amp;" "&amp;DATEDIF(TODAY(),X4859,"YM")&amp;" meses"&amp;" "&amp;DATEDIF(TODAY(),X4859,"MD")&amp;" dias",IF(AND(Z4859&lt;&gt;””,Z4859&lt;TODAY()),"Contrato Encerrado",IF(AND(Z4859&lt;&gt;"",Z4859&gt;TODAY()),DATEDIF(TODAY(),Z4859,"Y")&amp;" anos"&amp;" "&amp;DATEDIF(TODAY(),Z4859,"YM")&amp;" meses"&amp;" "&amp;DATEDIF(TODAY(),Z4859,"MD")&amp;" dias"))))))))</f>
        <v>0 anos 9 meses 27 dias</v>
      </c>
      <c r="AE4859" s="35">
        <f t="shared" si="381"/>
        <v>364</v>
      </c>
      <c r="AF4859" s="35">
        <f t="shared" si="382"/>
        <v>366</v>
      </c>
      <c r="AG4859" s="17" t="str">
        <f t="shared" si="383"/>
        <v>0 anos 11 meses 31 dias</v>
      </c>
    </row>
    <row r="4860" spans="1:33" ht="11.25" customHeight="1" x14ac:dyDescent="0.2">
      <c r="A4860" s="8" t="s">
        <v>9</v>
      </c>
      <c r="B4860" s="8" t="s">
        <v>13</v>
      </c>
      <c r="C4860" s="22" t="s">
        <v>15</v>
      </c>
      <c r="D4860" s="37">
        <v>2023</v>
      </c>
      <c r="E4860" s="23" t="s">
        <v>27</v>
      </c>
      <c r="F4860" s="8" t="s">
        <v>28</v>
      </c>
      <c r="G4860" s="77" t="s">
        <v>7580</v>
      </c>
      <c r="H4860" s="78" t="s">
        <v>7581</v>
      </c>
      <c r="I4860" s="9" t="s">
        <v>7582</v>
      </c>
      <c r="J4860" s="67" t="s">
        <v>14943</v>
      </c>
      <c r="K4860" s="9" t="s">
        <v>29</v>
      </c>
      <c r="L4860" s="24" t="s">
        <v>30</v>
      </c>
      <c r="M4860" s="7" t="s">
        <v>9427</v>
      </c>
      <c r="N4860" s="15" t="s">
        <v>2102</v>
      </c>
      <c r="O4860" s="24"/>
      <c r="P4860" s="24" t="s">
        <v>2518</v>
      </c>
      <c r="Q4860" s="24" t="s">
        <v>4109</v>
      </c>
      <c r="R4860" s="17">
        <v>38018</v>
      </c>
      <c r="S4860" s="17">
        <v>44986</v>
      </c>
      <c r="T4860" s="31">
        <v>45351</v>
      </c>
      <c r="U4860" s="17"/>
      <c r="V4860" s="31"/>
      <c r="W4860" s="17"/>
      <c r="X4860" s="17"/>
      <c r="Y4860" s="17"/>
      <c r="Z4860" s="31"/>
      <c r="AA4860" s="18">
        <f t="shared" ca="1" si="380"/>
        <v>21</v>
      </c>
      <c r="AB4860" s="19" t="s">
        <v>7877</v>
      </c>
      <c r="AC4860" s="35" t="str">
        <f t="shared" si="384"/>
        <v>0 anos 11 meses 28 dias</v>
      </c>
      <c r="AD4860" s="35" t="str">
        <f ca="1">IF(AND(V4860="",T4860&lt;TODAY()),"Contrato Encerrado",IF(AND(V4860="",T4860&gt;TODAY()),DATEDIF(TODAY(),T4860,"Y")&amp;" anos"&amp;" "&amp;DATEDIF(TODAY(),T4860,"YM")&amp;" meses"&amp;" "&amp;DATEDIF(TODAY(),T4860,"MD")&amp;" dias",IF(AND(X4860="",V4860&lt;TODAY()),"Contrato Encerrado",IF(AND(X4860="",V4860&gt;TODAY()),DATEDIF(TODAY(),V4860,"Y")&amp;" anos"&amp;" "&amp;DATEDIF(TODAY(),V4860,"YM")&amp;" meses"&amp;" "&amp;DATEDIF(TODAY(),V4860,"MD")&amp;" dias",IF(AND(Z4860="",X4860&lt;TODAY()),"Contrato Encerrado",IF(AND(Z4860="",X4860&gt;TODAY()),DATEDIF(TODAY(),X4860,"Y")&amp;" anos"&amp;" "&amp;DATEDIF(TODAY(),X4860,"YM")&amp;" meses"&amp;" "&amp;DATEDIF(TODAY(),X4860,"MD")&amp;" dias",IF(AND(Z4860&lt;&gt;””,Z4860&lt;TODAY()),"Contrato Encerrado",IF(AND(Z4860&lt;&gt;"",Z4860&gt;TODAY()),DATEDIF(TODAY(),Z4860,"Y")&amp;" anos"&amp;" "&amp;DATEDIF(TODAY(),Z4860,"YM")&amp;" meses"&amp;" "&amp;DATEDIF(TODAY(),Z4860,"MD")&amp;" dias"))))))))</f>
        <v>Contrato Encerrado</v>
      </c>
      <c r="AE4860" s="35">
        <f t="shared" si="381"/>
        <v>365</v>
      </c>
      <c r="AF4860" s="35">
        <f t="shared" si="382"/>
        <v>365</v>
      </c>
      <c r="AG4860" s="17" t="str">
        <f t="shared" si="383"/>
        <v>0 anos 11 meses 30 dias</v>
      </c>
    </row>
    <row r="4861" spans="1:33" ht="11.25" customHeight="1" x14ac:dyDescent="0.2">
      <c r="A4861" s="8" t="s">
        <v>9</v>
      </c>
      <c r="B4861" s="8" t="s">
        <v>13</v>
      </c>
      <c r="C4861" s="22" t="s">
        <v>22</v>
      </c>
      <c r="D4861" s="36">
        <v>2024</v>
      </c>
      <c r="E4861" s="12" t="s">
        <v>3176</v>
      </c>
      <c r="F4861" s="8" t="s">
        <v>3177</v>
      </c>
      <c r="G4861" s="77" t="s">
        <v>14503</v>
      </c>
      <c r="H4861" s="78" t="s">
        <v>14504</v>
      </c>
      <c r="I4861" s="14" t="s">
        <v>14505</v>
      </c>
      <c r="J4861" s="14" t="s">
        <v>10</v>
      </c>
      <c r="K4861" s="14" t="s">
        <v>29</v>
      </c>
      <c r="L4861" s="15" t="s">
        <v>30</v>
      </c>
      <c r="M4861" s="7" t="s">
        <v>9427</v>
      </c>
      <c r="N4861" s="15" t="s">
        <v>2103</v>
      </c>
      <c r="O4861" s="15" t="s">
        <v>7887</v>
      </c>
      <c r="P4861" s="15" t="s">
        <v>2518</v>
      </c>
      <c r="Q4861" s="15" t="s">
        <v>2523</v>
      </c>
      <c r="R4861" s="20">
        <v>26517</v>
      </c>
      <c r="S4861" s="20">
        <v>45523</v>
      </c>
      <c r="T4861" s="20">
        <v>45910</v>
      </c>
      <c r="U4861" s="70"/>
      <c r="V4861" s="70"/>
      <c r="W4861" s="70"/>
      <c r="X4861" s="17"/>
      <c r="Y4861" s="17"/>
      <c r="Z4861" s="70"/>
      <c r="AA4861" s="18">
        <f t="shared" ca="1" si="380"/>
        <v>53</v>
      </c>
      <c r="AB4861" s="15" t="s">
        <v>7877</v>
      </c>
      <c r="AC4861" s="35" t="str">
        <f t="shared" si="384"/>
        <v>1 anos 0 meses 22 dias</v>
      </c>
      <c r="AD4861" s="35" t="str">
        <f ca="1">IF(AND(V4861="",T4861&lt;TODAY()),"Contrato Encerrado",IF(AND(V4861="",T4861&gt;TODAY()),DATEDIF(TODAY(),T4861,"Y")&amp;" anos"&amp;" "&amp;DATEDIF(TODAY(),T4861,"YM")&amp;" meses"&amp;" "&amp;DATEDIF(TODAY(),T4861,"MD")&amp;" dias",IF(AND(X4861="",V4861&lt;TODAY()),"Contrato Encerrado",IF(AND(X4861="",V4861&gt;TODAY()),DATEDIF(TODAY(),V4861,"Y")&amp;" anos"&amp;" "&amp;DATEDIF(TODAY(),V4861,"YM")&amp;" meses"&amp;" "&amp;DATEDIF(TODAY(),V4861,"MD")&amp;" dias",IF(AND(Z4861="",X4861&lt;TODAY()),"Contrato Encerrado",IF(AND(Z4861="",X4861&gt;TODAY()),DATEDIF(TODAY(),X4861,"Y")&amp;" anos"&amp;" "&amp;DATEDIF(TODAY(),X4861,"YM")&amp;" meses"&amp;" "&amp;DATEDIF(TODAY(),X4861,"MD")&amp;" dias",IF(AND(Z4861&lt;&gt;””,Z4861&lt;TODAY()),"Contrato Encerrado",IF(AND(Z4861&lt;&gt;"",Z4861&gt;TODAY()),DATEDIF(TODAY(),Z4861,"Y")&amp;" anos"&amp;" "&amp;DATEDIF(TODAY(),Z4861,"YM")&amp;" meses"&amp;" "&amp;DATEDIF(TODAY(),Z4861,"MD")&amp;" dias"))))))))</f>
        <v>Contrato Encerrado</v>
      </c>
      <c r="AE4861" s="35">
        <f t="shared" si="381"/>
        <v>387</v>
      </c>
      <c r="AF4861" s="35">
        <f t="shared" si="382"/>
        <v>343</v>
      </c>
      <c r="AG4861" s="17" t="str">
        <f t="shared" si="383"/>
        <v>0 anos 11 meses 8 dias</v>
      </c>
    </row>
    <row r="4862" spans="1:33" ht="11.25" customHeight="1" x14ac:dyDescent="0.2">
      <c r="A4862" s="8" t="s">
        <v>9</v>
      </c>
      <c r="B4862" s="8" t="s">
        <v>13</v>
      </c>
      <c r="C4862" s="22" t="s">
        <v>21</v>
      </c>
      <c r="D4862" s="37">
        <v>2023</v>
      </c>
      <c r="E4862" s="12" t="s">
        <v>157</v>
      </c>
      <c r="F4862" s="8" t="s">
        <v>158</v>
      </c>
      <c r="G4862" s="77" t="s">
        <v>9336</v>
      </c>
      <c r="H4862" s="78" t="s">
        <v>9337</v>
      </c>
      <c r="I4862" s="14" t="s">
        <v>9338</v>
      </c>
      <c r="J4862" s="67" t="s">
        <v>14943</v>
      </c>
      <c r="K4862" s="14" t="s">
        <v>29</v>
      </c>
      <c r="L4862" s="15" t="s">
        <v>30</v>
      </c>
      <c r="M4862" s="7" t="s">
        <v>9427</v>
      </c>
      <c r="N4862" s="15" t="s">
        <v>9339</v>
      </c>
      <c r="O4862" s="15" t="s">
        <v>7886</v>
      </c>
      <c r="P4862" s="15" t="s">
        <v>2518</v>
      </c>
      <c r="Q4862" s="15" t="s">
        <v>2521</v>
      </c>
      <c r="R4862" s="20">
        <v>37119</v>
      </c>
      <c r="S4862" s="20">
        <v>45141</v>
      </c>
      <c r="T4862" s="70">
        <v>45484</v>
      </c>
      <c r="U4862" s="70"/>
      <c r="V4862" s="20"/>
      <c r="W4862" s="20"/>
      <c r="X4862" s="17"/>
      <c r="Y4862" s="17"/>
      <c r="Z4862" s="20"/>
      <c r="AA4862" s="18">
        <f t="shared" ca="1" si="380"/>
        <v>24</v>
      </c>
      <c r="AB4862" s="21" t="s">
        <v>7877</v>
      </c>
      <c r="AC4862" s="35" t="str">
        <f t="shared" si="384"/>
        <v>0 anos 11 meses 8 dias</v>
      </c>
      <c r="AD4862" s="35" t="str">
        <f ca="1">IF(AND(V4862="",T4862&lt;TODAY()),"Contrato Encerrado",IF(AND(V4862="",T4862&gt;TODAY()),DATEDIF(TODAY(),T4862,"Y")&amp;" anos"&amp;" "&amp;DATEDIF(TODAY(),T4862,"YM")&amp;" meses"&amp;" "&amp;DATEDIF(TODAY(),T4862,"MD")&amp;" dias",IF(AND(X4862="",V4862&lt;TODAY()),"Contrato Encerrado",IF(AND(X4862="",V4862&gt;TODAY()),DATEDIF(TODAY(),V4862,"Y")&amp;" anos"&amp;" "&amp;DATEDIF(TODAY(),V4862,"YM")&amp;" meses"&amp;" "&amp;DATEDIF(TODAY(),V4862,"MD")&amp;" dias",IF(AND(Z4862="",X4862&lt;TODAY()),"Contrato Encerrado",IF(AND(Z4862="",X4862&gt;TODAY()),DATEDIF(TODAY(),X4862,"Y")&amp;" anos"&amp;" "&amp;DATEDIF(TODAY(),X4862,"YM")&amp;" meses"&amp;" "&amp;DATEDIF(TODAY(),X4862,"MD")&amp;" dias",IF(AND(Z4862&lt;&gt;””,Z4862&lt;TODAY()),"Contrato Encerrado",IF(AND(Z4862&lt;&gt;"",Z4862&gt;TODAY()),DATEDIF(TODAY(),Z4862,"Y")&amp;" anos"&amp;" "&amp;DATEDIF(TODAY(),Z4862,"YM")&amp;" meses"&amp;" "&amp;DATEDIF(TODAY(),Z4862,"MD")&amp;" dias"))))))))</f>
        <v>Contrato Encerrado</v>
      </c>
      <c r="AE4862" s="35">
        <f t="shared" si="381"/>
        <v>343</v>
      </c>
      <c r="AF4862" s="35">
        <f t="shared" si="382"/>
        <v>387</v>
      </c>
      <c r="AG4862" s="17" t="str">
        <f t="shared" si="383"/>
        <v>1 anos 0 meses 21 dias</v>
      </c>
    </row>
    <row r="4863" spans="1:33" ht="11.25" customHeight="1" x14ac:dyDescent="0.2">
      <c r="A4863" s="8" t="s">
        <v>9</v>
      </c>
      <c r="B4863" s="8" t="s">
        <v>13</v>
      </c>
      <c r="C4863" s="22" t="s">
        <v>17</v>
      </c>
      <c r="D4863" s="37">
        <v>2025</v>
      </c>
      <c r="E4863" s="12" t="s">
        <v>772</v>
      </c>
      <c r="F4863" s="8" t="s">
        <v>773</v>
      </c>
      <c r="G4863" s="9" t="s">
        <v>16742</v>
      </c>
      <c r="H4863" s="8" t="s">
        <v>16743</v>
      </c>
      <c r="I4863" s="14" t="s">
        <v>16744</v>
      </c>
      <c r="J4863" s="14" t="s">
        <v>10</v>
      </c>
      <c r="K4863" s="14" t="s">
        <v>29</v>
      </c>
      <c r="L4863" s="15" t="s">
        <v>30</v>
      </c>
      <c r="M4863" s="7" t="s">
        <v>9427</v>
      </c>
      <c r="N4863" s="15" t="s">
        <v>2098</v>
      </c>
      <c r="O4863" s="15" t="s">
        <v>8675</v>
      </c>
      <c r="P4863" s="15" t="s">
        <v>2518</v>
      </c>
      <c r="Q4863" s="15" t="s">
        <v>2523</v>
      </c>
      <c r="R4863" s="20">
        <v>35990</v>
      </c>
      <c r="S4863" s="20">
        <v>45769</v>
      </c>
      <c r="T4863" s="20">
        <v>46133</v>
      </c>
      <c r="U4863" s="20"/>
      <c r="V4863" s="20"/>
      <c r="W4863" s="20"/>
      <c r="X4863" s="17"/>
      <c r="Y4863" s="17"/>
      <c r="Z4863" s="20"/>
      <c r="AA4863" s="18">
        <f t="shared" ca="1" si="380"/>
        <v>27</v>
      </c>
      <c r="AB4863" s="15" t="s">
        <v>7877</v>
      </c>
      <c r="AC4863" s="35" t="str">
        <f t="shared" si="384"/>
        <v>0 anos 11 meses 30 dias</v>
      </c>
      <c r="AD4863" s="35" t="str">
        <f ca="1">IF(AND(V4863="",T4863&lt;TODAY()),"Contrato Encerrado",IF(AND(V4863="",T4863&gt;TODAY()),DATEDIF(TODAY(),T4863,"Y")&amp;" anos"&amp;" "&amp;DATEDIF(TODAY(),T4863,"YM")&amp;" meses"&amp;" "&amp;DATEDIF(TODAY(),T4863,"MD")&amp;" dias",IF(AND(X4863="",V4863&lt;TODAY()),"Contrato Encerrado",IF(AND(X4863="",V4863&gt;TODAY()),DATEDIF(TODAY(),V4863,"Y")&amp;" anos"&amp;" "&amp;DATEDIF(TODAY(),V4863,"YM")&amp;" meses"&amp;" "&amp;DATEDIF(TODAY(),V4863,"MD")&amp;" dias",IF(AND(Z4863="",X4863&lt;TODAY()),"Contrato Encerrado",IF(AND(Z4863="",X4863&gt;TODAY()),DATEDIF(TODAY(),X4863,"Y")&amp;" anos"&amp;" "&amp;DATEDIF(TODAY(),X4863,"YM")&amp;" meses"&amp;" "&amp;DATEDIF(TODAY(),X4863,"MD")&amp;" dias",IF(AND(Z4863&lt;&gt;””,Z4863&lt;TODAY()),"Contrato Encerrado",IF(AND(Z4863&lt;&gt;"",Z4863&gt;TODAY()),DATEDIF(TODAY(),Z4863,"Y")&amp;" anos"&amp;" "&amp;DATEDIF(TODAY(),Z4863,"YM")&amp;" meses"&amp;" "&amp;DATEDIF(TODAY(),Z4863,"MD")&amp;" dias"))))))))</f>
        <v>0 anos 6 meses 14 dias</v>
      </c>
      <c r="AE4863" s="35">
        <f t="shared" si="381"/>
        <v>364</v>
      </c>
      <c r="AF4863" s="35">
        <f t="shared" si="382"/>
        <v>366</v>
      </c>
      <c r="AG4863" s="17" t="str">
        <f t="shared" si="383"/>
        <v>0 anos 11 meses 31 dias</v>
      </c>
    </row>
    <row r="4864" spans="1:33" ht="11.25" customHeight="1" x14ac:dyDescent="0.2">
      <c r="A4864" s="8" t="s">
        <v>9</v>
      </c>
      <c r="B4864" s="8" t="s">
        <v>13</v>
      </c>
      <c r="C4864" s="22" t="s">
        <v>24</v>
      </c>
      <c r="D4864" s="37">
        <v>2023</v>
      </c>
      <c r="E4864" s="12" t="s">
        <v>27</v>
      </c>
      <c r="F4864" s="8" t="s">
        <v>28</v>
      </c>
      <c r="G4864" s="77" t="s">
        <v>10593</v>
      </c>
      <c r="H4864" s="78" t="s">
        <v>10594</v>
      </c>
      <c r="I4864" s="14" t="s">
        <v>10595</v>
      </c>
      <c r="J4864" s="14" t="s">
        <v>14943</v>
      </c>
      <c r="K4864" s="14" t="s">
        <v>29</v>
      </c>
      <c r="L4864" s="15" t="s">
        <v>30</v>
      </c>
      <c r="M4864" s="7" t="s">
        <v>9427</v>
      </c>
      <c r="N4864" s="15" t="s">
        <v>10596</v>
      </c>
      <c r="O4864" s="15" t="s">
        <v>7954</v>
      </c>
      <c r="P4864" s="15" t="s">
        <v>2518</v>
      </c>
      <c r="Q4864" s="15" t="s">
        <v>4109</v>
      </c>
      <c r="R4864" s="30">
        <v>32745</v>
      </c>
      <c r="S4864" s="30">
        <v>45236</v>
      </c>
      <c r="T4864" s="30">
        <v>45601</v>
      </c>
      <c r="U4864" s="20"/>
      <c r="V4864" s="20"/>
      <c r="W4864" s="30"/>
      <c r="X4864" s="17"/>
      <c r="Y4864" s="17"/>
      <c r="Z4864" s="20"/>
      <c r="AA4864" s="18">
        <f t="shared" ca="1" si="380"/>
        <v>36</v>
      </c>
      <c r="AB4864" s="15" t="s">
        <v>7878</v>
      </c>
      <c r="AC4864" s="35" t="str">
        <f t="shared" si="384"/>
        <v>0 anos 11 meses 30 dias</v>
      </c>
      <c r="AD4864" s="35" t="str">
        <f ca="1">IF(AND(V4864="",T4864&lt;TODAY()),"Contrato Encerrado",IF(AND(V4864="",T4864&gt;TODAY()),DATEDIF(TODAY(),T4864,"Y")&amp;" anos"&amp;" "&amp;DATEDIF(TODAY(),T4864,"YM")&amp;" meses"&amp;" "&amp;DATEDIF(TODAY(),T4864,"MD")&amp;" dias",IF(AND(X4864="",V4864&lt;TODAY()),"Contrato Encerrado",IF(AND(X4864="",V4864&gt;TODAY()),DATEDIF(TODAY(),V4864,"Y")&amp;" anos"&amp;" "&amp;DATEDIF(TODAY(),V4864,"YM")&amp;" meses"&amp;" "&amp;DATEDIF(TODAY(),V4864,"MD")&amp;" dias",IF(AND(Z4864="",X4864&lt;TODAY()),"Contrato Encerrado",IF(AND(Z4864="",X4864&gt;TODAY()),DATEDIF(TODAY(),X4864,"Y")&amp;" anos"&amp;" "&amp;DATEDIF(TODAY(),X4864,"YM")&amp;" meses"&amp;" "&amp;DATEDIF(TODAY(),X4864,"MD")&amp;" dias",IF(AND(Z4864&lt;&gt;””,Z4864&lt;TODAY()),"Contrato Encerrado",IF(AND(Z4864&lt;&gt;"",Z4864&gt;TODAY()),DATEDIF(TODAY(),Z4864,"Y")&amp;" anos"&amp;" "&amp;DATEDIF(TODAY(),Z4864,"YM")&amp;" meses"&amp;" "&amp;DATEDIF(TODAY(),Z4864,"MD")&amp;" dias"))))))))</f>
        <v>Contrato Encerrado</v>
      </c>
      <c r="AE4864" s="35">
        <f t="shared" si="381"/>
        <v>365</v>
      </c>
      <c r="AF4864" s="35">
        <f t="shared" si="382"/>
        <v>365</v>
      </c>
      <c r="AG4864" s="17" t="str">
        <f t="shared" si="383"/>
        <v>0 anos 11 meses 30 dias</v>
      </c>
    </row>
    <row r="4865" spans="1:33" ht="11.25" customHeight="1" x14ac:dyDescent="0.2">
      <c r="A4865" s="8" t="s">
        <v>9</v>
      </c>
      <c r="B4865" s="8" t="s">
        <v>13</v>
      </c>
      <c r="C4865" s="22" t="s">
        <v>22</v>
      </c>
      <c r="D4865" s="36">
        <v>2024</v>
      </c>
      <c r="E4865" s="12" t="s">
        <v>157</v>
      </c>
      <c r="F4865" s="8" t="s">
        <v>158</v>
      </c>
      <c r="G4865" s="77" t="s">
        <v>14506</v>
      </c>
      <c r="H4865" s="78" t="s">
        <v>14507</v>
      </c>
      <c r="I4865" s="14" t="s">
        <v>14508</v>
      </c>
      <c r="J4865" s="14" t="s">
        <v>14943</v>
      </c>
      <c r="K4865" s="14" t="s">
        <v>29</v>
      </c>
      <c r="L4865" s="15" t="s">
        <v>30</v>
      </c>
      <c r="M4865" s="7" t="s">
        <v>9427</v>
      </c>
      <c r="N4865" s="15" t="s">
        <v>8941</v>
      </c>
      <c r="O4865" s="15" t="s">
        <v>8732</v>
      </c>
      <c r="P4865" s="15" t="s">
        <v>2518</v>
      </c>
      <c r="Q4865" s="15" t="s">
        <v>2521</v>
      </c>
      <c r="R4865" s="20">
        <v>24365</v>
      </c>
      <c r="S4865" s="20">
        <v>45532</v>
      </c>
      <c r="T4865" s="20">
        <v>45657</v>
      </c>
      <c r="U4865" s="20"/>
      <c r="V4865" s="20"/>
      <c r="W4865" s="20"/>
      <c r="X4865" s="17"/>
      <c r="Y4865" s="17"/>
      <c r="Z4865" s="20"/>
      <c r="AA4865" s="18">
        <f t="shared" ca="1" si="380"/>
        <v>59</v>
      </c>
      <c r="AB4865" s="15" t="s">
        <v>7877</v>
      </c>
      <c r="AC4865" s="35" t="str">
        <f t="shared" si="384"/>
        <v>0 anos 4 meses 3 dias</v>
      </c>
      <c r="AD4865" s="35" t="str">
        <f ca="1">IF(AND(V4865="",T4865&lt;TODAY()),"Contrato Encerrado",IF(AND(V4865="",T4865&gt;TODAY()),DATEDIF(TODAY(),T4865,"Y")&amp;" anos"&amp;" "&amp;DATEDIF(TODAY(),T4865,"YM")&amp;" meses"&amp;" "&amp;DATEDIF(TODAY(),T4865,"MD")&amp;" dias",IF(AND(X4865="",V4865&lt;TODAY()),"Contrato Encerrado",IF(AND(X4865="",V4865&gt;TODAY()),DATEDIF(TODAY(),V4865,"Y")&amp;" anos"&amp;" "&amp;DATEDIF(TODAY(),V4865,"YM")&amp;" meses"&amp;" "&amp;DATEDIF(TODAY(),V4865,"MD")&amp;" dias",IF(AND(Z4865="",X4865&lt;TODAY()),"Contrato Encerrado",IF(AND(Z4865="",X4865&gt;TODAY()),DATEDIF(TODAY(),X4865,"Y")&amp;" anos"&amp;" "&amp;DATEDIF(TODAY(),X4865,"YM")&amp;" meses"&amp;" "&amp;DATEDIF(TODAY(),X4865,"MD")&amp;" dias",IF(AND(Z4865&lt;&gt;””,Z4865&lt;TODAY()),"Contrato Encerrado",IF(AND(Z4865&lt;&gt;"",Z4865&gt;TODAY()),DATEDIF(TODAY(),Z4865,"Y")&amp;" anos"&amp;" "&amp;DATEDIF(TODAY(),Z4865,"YM")&amp;" meses"&amp;" "&amp;DATEDIF(TODAY(),Z4865,"MD")&amp;" dias"))))))))</f>
        <v>Contrato Encerrado</v>
      </c>
      <c r="AE4865" s="35">
        <f t="shared" si="381"/>
        <v>125</v>
      </c>
      <c r="AF4865" s="35">
        <f t="shared" si="382"/>
        <v>605</v>
      </c>
      <c r="AG4865" s="17" t="str">
        <f t="shared" si="383"/>
        <v>1 anos 7 meses 27 dias</v>
      </c>
    </row>
    <row r="4866" spans="1:33" ht="11.25" customHeight="1" x14ac:dyDescent="0.2">
      <c r="A4866" s="8" t="s">
        <v>9</v>
      </c>
      <c r="B4866" s="10" t="s">
        <v>13</v>
      </c>
      <c r="C4866" s="11" t="s">
        <v>22</v>
      </c>
      <c r="D4866" s="36">
        <v>2021</v>
      </c>
      <c r="E4866" s="14" t="s">
        <v>128</v>
      </c>
      <c r="F4866" s="8" t="s">
        <v>129</v>
      </c>
      <c r="G4866" s="77" t="s">
        <v>3950</v>
      </c>
      <c r="H4866" s="78" t="s">
        <v>3951</v>
      </c>
      <c r="I4866" s="14" t="s">
        <v>3952</v>
      </c>
      <c r="J4866" s="14" t="s">
        <v>1302</v>
      </c>
      <c r="K4866" s="14" t="s">
        <v>29</v>
      </c>
      <c r="L4866" s="15" t="s">
        <v>81</v>
      </c>
      <c r="M4866" s="7" t="s">
        <v>82</v>
      </c>
      <c r="N4866" s="26" t="s">
        <v>4113</v>
      </c>
      <c r="O4866" s="26"/>
      <c r="P4866" s="26" t="s">
        <v>2517</v>
      </c>
      <c r="Q4866" s="26" t="s">
        <v>2522</v>
      </c>
      <c r="R4866" s="31">
        <v>37978</v>
      </c>
      <c r="S4866" s="31">
        <v>44440</v>
      </c>
      <c r="T4866" s="31">
        <v>44562</v>
      </c>
      <c r="U4866" s="31"/>
      <c r="V4866" s="31"/>
      <c r="W4866" s="31"/>
      <c r="X4866" s="17"/>
      <c r="Y4866" s="17"/>
      <c r="Z4866" s="31"/>
      <c r="AA4866" s="18">
        <f t="shared" ca="1" si="380"/>
        <v>21</v>
      </c>
      <c r="AB4866" s="19" t="s">
        <v>7877</v>
      </c>
      <c r="AC4866" s="35" t="str">
        <f t="shared" si="384"/>
        <v>0 anos 4 meses 0 dias</v>
      </c>
      <c r="AD4866" s="35" t="str">
        <f ca="1">IF(AND(V4866="",T4866&lt;TODAY()),"Contrato Encerrado",IF(AND(V4866="",T4866&gt;TODAY()),DATEDIF(TODAY(),T4866,"Y")&amp;" anos"&amp;" "&amp;DATEDIF(TODAY(),T4866,"YM")&amp;" meses"&amp;" "&amp;DATEDIF(TODAY(),T4866,"MD")&amp;" dias",IF(AND(X4866="",V4866&lt;TODAY()),"Contrato Encerrado",IF(AND(X4866="",V4866&gt;TODAY()),DATEDIF(TODAY(),V4866,"Y")&amp;" anos"&amp;" "&amp;DATEDIF(TODAY(),V4866,"YM")&amp;" meses"&amp;" "&amp;DATEDIF(TODAY(),V4866,"MD")&amp;" dias",IF(AND(Z4866="",X4866&lt;TODAY()),"Contrato Encerrado",IF(AND(Z4866="",X4866&gt;TODAY()),DATEDIF(TODAY(),X4866,"Y")&amp;" anos"&amp;" "&amp;DATEDIF(TODAY(),X4866,"YM")&amp;" meses"&amp;" "&amp;DATEDIF(TODAY(),X4866,"MD")&amp;" dias",IF(AND(Z4866&lt;&gt;””,Z4866&lt;TODAY()),"Contrato Encerrado",IF(AND(Z4866&lt;&gt;"",Z4866&gt;TODAY()),DATEDIF(TODAY(),Z4866,"Y")&amp;" anos"&amp;" "&amp;DATEDIF(TODAY(),Z4866,"YM")&amp;" meses"&amp;" "&amp;DATEDIF(TODAY(),Z4866,"MD")&amp;" dias"))))))))</f>
        <v>Contrato Encerrado</v>
      </c>
      <c r="AE4866" s="35">
        <f t="shared" si="381"/>
        <v>122</v>
      </c>
      <c r="AF4866" s="35">
        <f t="shared" si="382"/>
        <v>608</v>
      </c>
      <c r="AG4866" s="17" t="str">
        <f t="shared" si="383"/>
        <v>1 anos 7 meses 30 dias</v>
      </c>
    </row>
    <row r="4867" spans="1:33" ht="11.25" customHeight="1" x14ac:dyDescent="0.2">
      <c r="A4867" s="10" t="s">
        <v>9</v>
      </c>
      <c r="B4867" s="10" t="s">
        <v>13</v>
      </c>
      <c r="C4867" s="11" t="s">
        <v>16</v>
      </c>
      <c r="D4867" s="36">
        <v>2021</v>
      </c>
      <c r="E4867" s="13" t="s">
        <v>79</v>
      </c>
      <c r="F4867" s="10" t="s">
        <v>80</v>
      </c>
      <c r="G4867" s="83" t="s">
        <v>3953</v>
      </c>
      <c r="H4867" s="84" t="s">
        <v>3954</v>
      </c>
      <c r="I4867" s="13" t="s">
        <v>3955</v>
      </c>
      <c r="J4867" s="14" t="s">
        <v>1302</v>
      </c>
      <c r="K4867" s="13" t="s">
        <v>29</v>
      </c>
      <c r="L4867" s="25" t="s">
        <v>81</v>
      </c>
      <c r="M4867" s="7" t="s">
        <v>82</v>
      </c>
      <c r="N4867" s="27" t="s">
        <v>3223</v>
      </c>
      <c r="O4867" s="27"/>
      <c r="P4867" s="26" t="s">
        <v>2517</v>
      </c>
      <c r="Q4867" s="26" t="s">
        <v>2522</v>
      </c>
      <c r="R4867" s="31">
        <v>37966</v>
      </c>
      <c r="S4867" s="31">
        <v>44287</v>
      </c>
      <c r="T4867" s="31">
        <v>44562</v>
      </c>
      <c r="U4867" s="31"/>
      <c r="V4867" s="31"/>
      <c r="W4867" s="31"/>
      <c r="X4867" s="17"/>
      <c r="Y4867" s="17"/>
      <c r="Z4867" s="31"/>
      <c r="AA4867" s="18">
        <f t="shared" ca="1" si="380"/>
        <v>21</v>
      </c>
      <c r="AB4867" s="19" t="s">
        <v>7877</v>
      </c>
      <c r="AC4867" s="35" t="str">
        <f t="shared" si="384"/>
        <v>0 anos 9 meses 0 dias</v>
      </c>
      <c r="AD4867" s="35" t="str">
        <f ca="1">IF(AND(V4867="",T4867&lt;TODAY()),"Contrato Encerrado",IF(AND(V4867="",T4867&gt;TODAY()),DATEDIF(TODAY(),T4867,"Y")&amp;" anos"&amp;" "&amp;DATEDIF(TODAY(),T4867,"YM")&amp;" meses"&amp;" "&amp;DATEDIF(TODAY(),T4867,"MD")&amp;" dias",IF(AND(X4867="",V4867&lt;TODAY()),"Contrato Encerrado",IF(AND(X4867="",V4867&gt;TODAY()),DATEDIF(TODAY(),V4867,"Y")&amp;" anos"&amp;" "&amp;DATEDIF(TODAY(),V4867,"YM")&amp;" meses"&amp;" "&amp;DATEDIF(TODAY(),V4867,"MD")&amp;" dias",IF(AND(Z4867="",X4867&lt;TODAY()),"Contrato Encerrado",IF(AND(Z4867="",X4867&gt;TODAY()),DATEDIF(TODAY(),X4867,"Y")&amp;" anos"&amp;" "&amp;DATEDIF(TODAY(),X4867,"YM")&amp;" meses"&amp;" "&amp;DATEDIF(TODAY(),X4867,"MD")&amp;" dias",IF(AND(Z4867&lt;&gt;””,Z4867&lt;TODAY()),"Contrato Encerrado",IF(AND(Z4867&lt;&gt;"",Z4867&gt;TODAY()),DATEDIF(TODAY(),Z4867,"Y")&amp;" anos"&amp;" "&amp;DATEDIF(TODAY(),Z4867,"YM")&amp;" meses"&amp;" "&amp;DATEDIF(TODAY(),Z4867,"MD")&amp;" dias"))))))))</f>
        <v>Contrato Encerrado</v>
      </c>
      <c r="AE4867" s="35">
        <f t="shared" si="381"/>
        <v>275</v>
      </c>
      <c r="AF4867" s="35">
        <f t="shared" si="382"/>
        <v>455</v>
      </c>
      <c r="AG4867" s="17" t="str">
        <f t="shared" si="383"/>
        <v>1 anos 2 meses 30 dias</v>
      </c>
    </row>
    <row r="4868" spans="1:33" ht="11.25" customHeight="1" x14ac:dyDescent="0.2">
      <c r="A4868" s="8" t="s">
        <v>9</v>
      </c>
      <c r="B4868" s="8" t="s">
        <v>13</v>
      </c>
      <c r="C4868" s="22" t="s">
        <v>17</v>
      </c>
      <c r="D4868" s="37">
        <v>2025</v>
      </c>
      <c r="E4868" s="12" t="s">
        <v>1111</v>
      </c>
      <c r="F4868" s="8" t="s">
        <v>1112</v>
      </c>
      <c r="G4868" s="9" t="s">
        <v>16745</v>
      </c>
      <c r="H4868" s="8" t="s">
        <v>16746</v>
      </c>
      <c r="I4868" s="14" t="s">
        <v>16747</v>
      </c>
      <c r="J4868" s="14" t="s">
        <v>10</v>
      </c>
      <c r="K4868" s="14" t="s">
        <v>29</v>
      </c>
      <c r="L4868" s="15" t="s">
        <v>30</v>
      </c>
      <c r="M4868" s="7" t="s">
        <v>9427</v>
      </c>
      <c r="N4868" s="15" t="s">
        <v>2102</v>
      </c>
      <c r="O4868" s="15" t="s">
        <v>9560</v>
      </c>
      <c r="P4868" s="15" t="s">
        <v>2518</v>
      </c>
      <c r="Q4868" s="15" t="s">
        <v>2523</v>
      </c>
      <c r="R4868" s="20">
        <v>38604</v>
      </c>
      <c r="S4868" s="20">
        <v>45796</v>
      </c>
      <c r="T4868" s="20">
        <v>46160</v>
      </c>
      <c r="U4868" s="20"/>
      <c r="V4868" s="20"/>
      <c r="W4868" s="20"/>
      <c r="X4868" s="17"/>
      <c r="Y4868" s="17"/>
      <c r="Z4868" s="20"/>
      <c r="AA4868" s="18">
        <f t="shared" ca="1" si="380"/>
        <v>20</v>
      </c>
      <c r="AB4868" s="15" t="s">
        <v>7877</v>
      </c>
      <c r="AC4868" s="35" t="str">
        <f t="shared" si="384"/>
        <v>0 anos 11 meses 29 dias</v>
      </c>
      <c r="AD4868" s="35" t="str">
        <f ca="1">IF(AND(V4868="",T4868&lt;TODAY()),"Contrato Encerrado",IF(AND(V4868="",T4868&gt;TODAY()),DATEDIF(TODAY(),T4868,"Y")&amp;" anos"&amp;" "&amp;DATEDIF(TODAY(),T4868,"YM")&amp;" meses"&amp;" "&amp;DATEDIF(TODAY(),T4868,"MD")&amp;" dias",IF(AND(X4868="",V4868&lt;TODAY()),"Contrato Encerrado",IF(AND(X4868="",V4868&gt;TODAY()),DATEDIF(TODAY(),V4868,"Y")&amp;" anos"&amp;" "&amp;DATEDIF(TODAY(),V4868,"YM")&amp;" meses"&amp;" "&amp;DATEDIF(TODAY(),V4868,"MD")&amp;" dias",IF(AND(Z4868="",X4868&lt;TODAY()),"Contrato Encerrado",IF(AND(Z4868="",X4868&gt;TODAY()),DATEDIF(TODAY(),X4868,"Y")&amp;" anos"&amp;" "&amp;DATEDIF(TODAY(),X4868,"YM")&amp;" meses"&amp;" "&amp;DATEDIF(TODAY(),X4868,"MD")&amp;" dias",IF(AND(Z4868&lt;&gt;””,Z4868&lt;TODAY()),"Contrato Encerrado",IF(AND(Z4868&lt;&gt;"",Z4868&gt;TODAY()),DATEDIF(TODAY(),Z4868,"Y")&amp;" anos"&amp;" "&amp;DATEDIF(TODAY(),Z4868,"YM")&amp;" meses"&amp;" "&amp;DATEDIF(TODAY(),Z4868,"MD")&amp;" dias"))))))))</f>
        <v>0 anos 7 meses 11 dias</v>
      </c>
      <c r="AE4868" s="35">
        <f t="shared" si="381"/>
        <v>364</v>
      </c>
      <c r="AF4868" s="35">
        <f t="shared" si="382"/>
        <v>366</v>
      </c>
      <c r="AG4868" s="17" t="str">
        <f t="shared" si="383"/>
        <v>0 anos 11 meses 31 dias</v>
      </c>
    </row>
    <row r="4869" spans="1:33" ht="11.25" customHeight="1" x14ac:dyDescent="0.2">
      <c r="A4869" s="8" t="s">
        <v>9</v>
      </c>
      <c r="B4869" s="8" t="s">
        <v>13</v>
      </c>
      <c r="C4869" s="22" t="s">
        <v>21</v>
      </c>
      <c r="D4869" s="37">
        <v>2023</v>
      </c>
      <c r="E4869" s="12" t="s">
        <v>772</v>
      </c>
      <c r="F4869" s="8" t="s">
        <v>773</v>
      </c>
      <c r="G4869" s="77" t="s">
        <v>9340</v>
      </c>
      <c r="H4869" s="78" t="s">
        <v>9341</v>
      </c>
      <c r="I4869" s="14" t="s">
        <v>9342</v>
      </c>
      <c r="J4869" s="14" t="s">
        <v>1302</v>
      </c>
      <c r="K4869" s="14" t="s">
        <v>29</v>
      </c>
      <c r="L4869" s="15" t="s">
        <v>81</v>
      </c>
      <c r="M4869" s="7" t="s">
        <v>82</v>
      </c>
      <c r="N4869" s="15" t="s">
        <v>6033</v>
      </c>
      <c r="O4869" s="15" t="s">
        <v>7997</v>
      </c>
      <c r="P4869" s="15" t="s">
        <v>2518</v>
      </c>
      <c r="Q4869" s="15" t="s">
        <v>2523</v>
      </c>
      <c r="R4869" s="20">
        <v>31836</v>
      </c>
      <c r="S4869" s="20">
        <v>45152</v>
      </c>
      <c r="T4869" s="20">
        <v>45517</v>
      </c>
      <c r="U4869" s="70"/>
      <c r="V4869" s="70"/>
      <c r="W4869" s="70"/>
      <c r="X4869" s="17"/>
      <c r="Y4869" s="17"/>
      <c r="Z4869" s="70"/>
      <c r="AA4869" s="18">
        <f t="shared" ca="1" si="380"/>
        <v>38</v>
      </c>
      <c r="AB4869" s="15" t="s">
        <v>7877</v>
      </c>
      <c r="AC4869" s="35" t="str">
        <f t="shared" si="384"/>
        <v>0 anos 11 meses 30 dias</v>
      </c>
      <c r="AD4869" s="35" t="str">
        <f ca="1">IF(AND(V4869="",T4869&lt;TODAY()),"Contrato Encerrado",IF(AND(V4869="",T4869&gt;TODAY()),DATEDIF(TODAY(),T4869,"Y")&amp;" anos"&amp;" "&amp;DATEDIF(TODAY(),T4869,"YM")&amp;" meses"&amp;" "&amp;DATEDIF(TODAY(),T4869,"MD")&amp;" dias",IF(AND(X4869="",V4869&lt;TODAY()),"Contrato Encerrado",IF(AND(X4869="",V4869&gt;TODAY()),DATEDIF(TODAY(),V4869,"Y")&amp;" anos"&amp;" "&amp;DATEDIF(TODAY(),V4869,"YM")&amp;" meses"&amp;" "&amp;DATEDIF(TODAY(),V4869,"MD")&amp;" dias",IF(AND(Z4869="",X4869&lt;TODAY()),"Contrato Encerrado",IF(AND(Z4869="",X4869&gt;TODAY()),DATEDIF(TODAY(),X4869,"Y")&amp;" anos"&amp;" "&amp;DATEDIF(TODAY(),X4869,"YM")&amp;" meses"&amp;" "&amp;DATEDIF(TODAY(),X4869,"MD")&amp;" dias",IF(AND(Z4869&lt;&gt;””,Z4869&lt;TODAY()),"Contrato Encerrado",IF(AND(Z4869&lt;&gt;"",Z4869&gt;TODAY()),DATEDIF(TODAY(),Z4869,"Y")&amp;" anos"&amp;" "&amp;DATEDIF(TODAY(),Z4869,"YM")&amp;" meses"&amp;" "&amp;DATEDIF(TODAY(),Z4869,"MD")&amp;" dias"))))))))</f>
        <v>Contrato Encerrado</v>
      </c>
      <c r="AE4869" s="35">
        <f t="shared" si="381"/>
        <v>365</v>
      </c>
      <c r="AF4869" s="35">
        <f t="shared" si="382"/>
        <v>365</v>
      </c>
      <c r="AG4869" s="17" t="str">
        <f t="shared" si="383"/>
        <v>0 anos 11 meses 30 dias</v>
      </c>
    </row>
    <row r="4870" spans="1:33" ht="11.25" customHeight="1" x14ac:dyDescent="0.2">
      <c r="A4870" s="8" t="s">
        <v>9</v>
      </c>
      <c r="B4870" s="8" t="s">
        <v>13</v>
      </c>
      <c r="C4870" s="22" t="s">
        <v>17</v>
      </c>
      <c r="D4870" s="37">
        <v>2023</v>
      </c>
      <c r="E4870" s="23" t="s">
        <v>6024</v>
      </c>
      <c r="F4870" s="8" t="s">
        <v>6025</v>
      </c>
      <c r="G4870" s="77" t="s">
        <v>7583</v>
      </c>
      <c r="H4870" s="78" t="s">
        <v>7584</v>
      </c>
      <c r="I4870" s="9" t="s">
        <v>7585</v>
      </c>
      <c r="J4870" s="14" t="s">
        <v>1302</v>
      </c>
      <c r="K4870" s="9" t="s">
        <v>29</v>
      </c>
      <c r="L4870" s="24" t="s">
        <v>30</v>
      </c>
      <c r="M4870" s="7" t="s">
        <v>9427</v>
      </c>
      <c r="N4870" s="15" t="s">
        <v>2103</v>
      </c>
      <c r="O4870" s="24"/>
      <c r="P4870" s="24" t="s">
        <v>2518</v>
      </c>
      <c r="Q4870" s="24" t="s">
        <v>4109</v>
      </c>
      <c r="R4870" s="17">
        <v>35554</v>
      </c>
      <c r="S4870" s="17">
        <v>45042</v>
      </c>
      <c r="T4870" s="111">
        <v>45350</v>
      </c>
      <c r="U4870" s="17"/>
      <c r="V4870" s="31"/>
      <c r="W4870" s="17"/>
      <c r="X4870" s="17"/>
      <c r="Y4870" s="17"/>
      <c r="Z4870" s="31"/>
      <c r="AA4870" s="18">
        <f t="shared" ca="1" si="380"/>
        <v>28</v>
      </c>
      <c r="AB4870" s="19" t="s">
        <v>7877</v>
      </c>
      <c r="AC4870" s="35" t="str">
        <f t="shared" si="384"/>
        <v>0 anos 10 meses 2 dias</v>
      </c>
      <c r="AD4870" s="35" t="str">
        <f ca="1">IF(AND(V4870="",T4870&lt;TODAY()),"Contrato Encerrado",IF(AND(V4870="",T4870&gt;TODAY()),DATEDIF(TODAY(),T4870,"Y")&amp;" anos"&amp;" "&amp;DATEDIF(TODAY(),T4870,"YM")&amp;" meses"&amp;" "&amp;DATEDIF(TODAY(),T4870,"MD")&amp;" dias",IF(AND(X4870="",V4870&lt;TODAY()),"Contrato Encerrado",IF(AND(X4870="",V4870&gt;TODAY()),DATEDIF(TODAY(),V4870,"Y")&amp;" anos"&amp;" "&amp;DATEDIF(TODAY(),V4870,"YM")&amp;" meses"&amp;" "&amp;DATEDIF(TODAY(),V4870,"MD")&amp;" dias",IF(AND(Z4870="",X4870&lt;TODAY()),"Contrato Encerrado",IF(AND(Z4870="",X4870&gt;TODAY()),DATEDIF(TODAY(),X4870,"Y")&amp;" anos"&amp;" "&amp;DATEDIF(TODAY(),X4870,"YM")&amp;" meses"&amp;" "&amp;DATEDIF(TODAY(),X4870,"MD")&amp;" dias",IF(AND(Z4870&lt;&gt;””,Z4870&lt;TODAY()),"Contrato Encerrado",IF(AND(Z4870&lt;&gt;"",Z4870&gt;TODAY()),DATEDIF(TODAY(),Z4870,"Y")&amp;" anos"&amp;" "&amp;DATEDIF(TODAY(),Z4870,"YM")&amp;" meses"&amp;" "&amp;DATEDIF(TODAY(),Z4870,"MD")&amp;" dias"))))))))</f>
        <v>Contrato Encerrado</v>
      </c>
      <c r="AE4870" s="35">
        <f t="shared" si="381"/>
        <v>308</v>
      </c>
      <c r="AF4870" s="35">
        <f t="shared" si="382"/>
        <v>422</v>
      </c>
      <c r="AG4870" s="17" t="str">
        <f t="shared" si="383"/>
        <v>1 anos 1 meses 25 dias</v>
      </c>
    </row>
    <row r="4871" spans="1:33" s="61" customFormat="1" ht="11.25" customHeight="1" x14ac:dyDescent="0.2">
      <c r="A4871" s="8" t="s">
        <v>9</v>
      </c>
      <c r="B4871" s="8" t="s">
        <v>13</v>
      </c>
      <c r="C4871" s="22" t="s">
        <v>17</v>
      </c>
      <c r="D4871" s="37">
        <v>2023</v>
      </c>
      <c r="E4871" s="23" t="s">
        <v>157</v>
      </c>
      <c r="F4871" s="8" t="s">
        <v>158</v>
      </c>
      <c r="G4871" s="77" t="s">
        <v>7586</v>
      </c>
      <c r="H4871" s="78" t="s">
        <v>7587</v>
      </c>
      <c r="I4871" s="9" t="s">
        <v>7588</v>
      </c>
      <c r="J4871" s="14" t="s">
        <v>14943</v>
      </c>
      <c r="K4871" s="9" t="s">
        <v>29</v>
      </c>
      <c r="L4871" s="24" t="s">
        <v>30</v>
      </c>
      <c r="M4871" s="7" t="s">
        <v>9427</v>
      </c>
      <c r="N4871" s="24" t="s">
        <v>4159</v>
      </c>
      <c r="O4871" s="24"/>
      <c r="P4871" s="24" t="s">
        <v>2518</v>
      </c>
      <c r="Q4871" s="24" t="s">
        <v>2521</v>
      </c>
      <c r="R4871" s="17">
        <v>26175</v>
      </c>
      <c r="S4871" s="17">
        <v>45030</v>
      </c>
      <c r="T4871" s="31">
        <v>45657</v>
      </c>
      <c r="U4871" s="20"/>
      <c r="V4871" s="20"/>
      <c r="W4871" s="17"/>
      <c r="X4871" s="17"/>
      <c r="Y4871" s="17"/>
      <c r="Z4871" s="20"/>
      <c r="AA4871" s="18">
        <f t="shared" ca="1" si="380"/>
        <v>54</v>
      </c>
      <c r="AB4871" s="19" t="s">
        <v>7878</v>
      </c>
      <c r="AC4871" s="35" t="str">
        <f t="shared" si="384"/>
        <v>1 anos 8 meses 17 dias</v>
      </c>
      <c r="AD4871" s="35" t="str">
        <f ca="1">IF(AND(V4871="",T4871&lt;TODAY()),"Contrato Encerrado",IF(AND(V4871="",T4871&gt;TODAY()),DATEDIF(TODAY(),T4871,"Y")&amp;" anos"&amp;" "&amp;DATEDIF(TODAY(),T4871,"YM")&amp;" meses"&amp;" "&amp;DATEDIF(TODAY(),T4871,"MD")&amp;" dias",IF(AND(X4871="",V4871&lt;TODAY()),"Contrato Encerrado",IF(AND(X4871="",V4871&gt;TODAY()),DATEDIF(TODAY(),V4871,"Y")&amp;" anos"&amp;" "&amp;DATEDIF(TODAY(),V4871,"YM")&amp;" meses"&amp;" "&amp;DATEDIF(TODAY(),V4871,"MD")&amp;" dias",IF(AND(Z4871="",X4871&lt;TODAY()),"Contrato Encerrado",IF(AND(Z4871="",X4871&gt;TODAY()),DATEDIF(TODAY(),X4871,"Y")&amp;" anos"&amp;" "&amp;DATEDIF(TODAY(),X4871,"YM")&amp;" meses"&amp;" "&amp;DATEDIF(TODAY(),X4871,"MD")&amp;" dias",IF(AND(Z4871&lt;&gt;””,Z4871&lt;TODAY()),"Contrato Encerrado",IF(AND(Z4871&lt;&gt;"",Z4871&gt;TODAY()),DATEDIF(TODAY(),Z4871,"Y")&amp;" anos"&amp;" "&amp;DATEDIF(TODAY(),Z4871,"YM")&amp;" meses"&amp;" "&amp;DATEDIF(TODAY(),Z4871,"MD")&amp;" dias"))))))))</f>
        <v>Contrato Encerrado</v>
      </c>
      <c r="AE4871" s="35">
        <f t="shared" si="381"/>
        <v>627</v>
      </c>
      <c r="AF4871" s="35">
        <f t="shared" si="382"/>
        <v>103</v>
      </c>
      <c r="AG4871" s="17" t="str">
        <f t="shared" si="383"/>
        <v>0 anos 3 meses 12 dias</v>
      </c>
    </row>
    <row r="4872" spans="1:33" ht="11.25" customHeight="1" x14ac:dyDescent="0.2">
      <c r="A4872" s="8" t="s">
        <v>9</v>
      </c>
      <c r="B4872" s="10" t="s">
        <v>13</v>
      </c>
      <c r="C4872" s="11" t="s">
        <v>22</v>
      </c>
      <c r="D4872" s="36">
        <v>2022</v>
      </c>
      <c r="E4872" s="12" t="s">
        <v>157</v>
      </c>
      <c r="F4872" s="8" t="s">
        <v>158</v>
      </c>
      <c r="G4872" s="77" t="s">
        <v>5655</v>
      </c>
      <c r="H4872" s="78" t="s">
        <v>5656</v>
      </c>
      <c r="I4872" s="14" t="s">
        <v>5657</v>
      </c>
      <c r="J4872" s="14" t="s">
        <v>14943</v>
      </c>
      <c r="K4872" s="14" t="s">
        <v>29</v>
      </c>
      <c r="L4872" s="15" t="s">
        <v>30</v>
      </c>
      <c r="M4872" s="7" t="s">
        <v>9427</v>
      </c>
      <c r="N4872" s="16" t="s">
        <v>2101</v>
      </c>
      <c r="O4872" s="16"/>
      <c r="P4872" s="16" t="s">
        <v>2518</v>
      </c>
      <c r="Q4872" s="16" t="s">
        <v>2521</v>
      </c>
      <c r="R4872" s="31">
        <v>27970</v>
      </c>
      <c r="S4872" s="31">
        <v>44771</v>
      </c>
      <c r="T4872" s="111">
        <v>44943</v>
      </c>
      <c r="U4872" s="111"/>
      <c r="V4872" s="31"/>
      <c r="W4872" s="31"/>
      <c r="X4872" s="17"/>
      <c r="Y4872" s="17"/>
      <c r="Z4872" s="31"/>
      <c r="AA4872" s="18">
        <f t="shared" ca="1" si="380"/>
        <v>49</v>
      </c>
      <c r="AB4872" s="19" t="s">
        <v>7878</v>
      </c>
      <c r="AC4872" s="35" t="str">
        <f t="shared" si="384"/>
        <v>0 anos 5 meses 19 dias</v>
      </c>
      <c r="AD4872" s="35" t="str">
        <f ca="1">IF(AND(V4872="",T4872&lt;TODAY()),"Contrato Encerrado",IF(AND(V4872="",T4872&gt;TODAY()),DATEDIF(TODAY(),T4872,"Y")&amp;" anos"&amp;" "&amp;DATEDIF(TODAY(),T4872,"YM")&amp;" meses"&amp;" "&amp;DATEDIF(TODAY(),T4872,"MD")&amp;" dias",IF(AND(X4872="",V4872&lt;TODAY()),"Contrato Encerrado",IF(AND(X4872="",V4872&gt;TODAY()),DATEDIF(TODAY(),V4872,"Y")&amp;" anos"&amp;" "&amp;DATEDIF(TODAY(),V4872,"YM")&amp;" meses"&amp;" "&amp;DATEDIF(TODAY(),V4872,"MD")&amp;" dias",IF(AND(Z4872="",X4872&lt;TODAY()),"Contrato Encerrado",IF(AND(Z4872="",X4872&gt;TODAY()),DATEDIF(TODAY(),X4872,"Y")&amp;" anos"&amp;" "&amp;DATEDIF(TODAY(),X4872,"YM")&amp;" meses"&amp;" "&amp;DATEDIF(TODAY(),X4872,"MD")&amp;" dias",IF(AND(Z4872&lt;&gt;””,Z4872&lt;TODAY()),"Contrato Encerrado",IF(AND(Z4872&lt;&gt;"",Z4872&gt;TODAY()),DATEDIF(TODAY(),Z4872,"Y")&amp;" anos"&amp;" "&amp;DATEDIF(TODAY(),Z4872,"YM")&amp;" meses"&amp;" "&amp;DATEDIF(TODAY(),Z4872,"MD")&amp;" dias"))))))))</f>
        <v>Contrato Encerrado</v>
      </c>
      <c r="AE4872" s="35">
        <f t="shared" si="381"/>
        <v>172</v>
      </c>
      <c r="AF4872" s="35">
        <f t="shared" si="382"/>
        <v>558</v>
      </c>
      <c r="AG4872" s="17" t="str">
        <f t="shared" si="383"/>
        <v>1 anos 6 meses 11 dias</v>
      </c>
    </row>
    <row r="4873" spans="1:33" ht="11.25" customHeight="1" x14ac:dyDescent="0.2">
      <c r="A4873" s="141" t="s">
        <v>9</v>
      </c>
      <c r="B4873" s="142" t="s">
        <v>13</v>
      </c>
      <c r="C4873" s="143" t="s">
        <v>22</v>
      </c>
      <c r="D4873" s="144">
        <v>2022</v>
      </c>
      <c r="E4873" s="145" t="s">
        <v>307</v>
      </c>
      <c r="F4873" s="141" t="s">
        <v>308</v>
      </c>
      <c r="G4873" s="146" t="s">
        <v>674</v>
      </c>
      <c r="H4873" s="147" t="s">
        <v>675</v>
      </c>
      <c r="I4873" s="148" t="s">
        <v>676</v>
      </c>
      <c r="J4873" s="14" t="s">
        <v>14943</v>
      </c>
      <c r="K4873" s="148" t="s">
        <v>29</v>
      </c>
      <c r="L4873" s="149" t="s">
        <v>30</v>
      </c>
      <c r="M4873" s="7" t="s">
        <v>9427</v>
      </c>
      <c r="N4873" s="150" t="s">
        <v>2115</v>
      </c>
      <c r="O4873" s="150"/>
      <c r="P4873" s="150" t="s">
        <v>2517</v>
      </c>
      <c r="Q4873" s="150" t="s">
        <v>2522</v>
      </c>
      <c r="R4873" s="151">
        <v>36732</v>
      </c>
      <c r="S4873" s="151">
        <v>44328</v>
      </c>
      <c r="T4873" s="129">
        <v>45071</v>
      </c>
      <c r="U4873" s="129"/>
      <c r="V4873" s="151"/>
      <c r="W4873" s="151"/>
      <c r="X4873" s="17"/>
      <c r="Y4873" s="17"/>
      <c r="Z4873" s="151"/>
      <c r="AA4873" s="152">
        <f t="shared" ca="1" si="380"/>
        <v>25</v>
      </c>
      <c r="AB4873" s="153" t="s">
        <v>7878</v>
      </c>
      <c r="AC4873" s="35" t="str">
        <f t="shared" si="384"/>
        <v>2 anos 0 meses 13 dias</v>
      </c>
      <c r="AD4873" s="132" t="str">
        <f ca="1">IF(AND(V4873="",T4873&lt;TODAY()),"Contrato Encerrado",IF(AND(V4873="",T4873&gt;TODAY()),DATEDIF(TODAY(),T4873,"Y")&amp;" anos"&amp;" "&amp;DATEDIF(TODAY(),T4873,"YM")&amp;" meses"&amp;" "&amp;DATEDIF(TODAY(),T4873,"MD")&amp;" dias",IF(AND(X4873="",V4873&lt;TODAY()),"Contrato Encerrado",IF(AND(X4873="",V4873&gt;TODAY()),DATEDIF(TODAY(),V4873,"Y")&amp;" anos"&amp;" "&amp;DATEDIF(TODAY(),V4873,"YM")&amp;" meses"&amp;" "&amp;DATEDIF(TODAY(),V4873,"MD")&amp;" dias",IF(AND(Z4873="",X4873&lt;TODAY()),"Contrato Encerrado",IF(AND(Z4873="",X4873&gt;TODAY()),DATEDIF(TODAY(),X4873,"Y")&amp;" anos"&amp;" "&amp;DATEDIF(TODAY(),X4873,"YM")&amp;" meses"&amp;" "&amp;DATEDIF(TODAY(),X4873,"MD")&amp;" dias",IF(AND(Z4873&lt;&gt;””,Z4873&lt;TODAY()),"Contrato Encerrado",IF(AND(Z4873&lt;&gt;"",Z4873&gt;TODAY()),DATEDIF(TODAY(),Z4873,"Y")&amp;" anos"&amp;" "&amp;DATEDIF(TODAY(),Z4873,"YM")&amp;" meses"&amp;" "&amp;DATEDIF(TODAY(),Z4873,"MD")&amp;" dias"))))))))</f>
        <v>Contrato Encerrado</v>
      </c>
      <c r="AE4873" s="132">
        <f t="shared" si="381"/>
        <v>743</v>
      </c>
      <c r="AF4873" s="132">
        <f t="shared" si="382"/>
        <v>-13</v>
      </c>
      <c r="AG4873" s="133" t="str">
        <f t="shared" si="383"/>
        <v>ESTÁGIO COMPLETOU 2 ANOS</v>
      </c>
    </row>
    <row r="4874" spans="1:33" ht="11.25" customHeight="1" x14ac:dyDescent="0.2">
      <c r="A4874" s="8" t="s">
        <v>9</v>
      </c>
      <c r="B4874" s="10" t="s">
        <v>13</v>
      </c>
      <c r="C4874" s="11" t="s">
        <v>22</v>
      </c>
      <c r="D4874" s="36">
        <v>2022</v>
      </c>
      <c r="E4874" s="12" t="s">
        <v>795</v>
      </c>
      <c r="F4874" s="8" t="s">
        <v>796</v>
      </c>
      <c r="G4874" s="77" t="s">
        <v>5658</v>
      </c>
      <c r="H4874" s="78" t="s">
        <v>5659</v>
      </c>
      <c r="I4874" s="14" t="s">
        <v>5660</v>
      </c>
      <c r="J4874" s="67" t="s">
        <v>1302</v>
      </c>
      <c r="K4874" s="14" t="s">
        <v>29</v>
      </c>
      <c r="L4874" s="15" t="s">
        <v>30</v>
      </c>
      <c r="M4874" s="7" t="s">
        <v>9427</v>
      </c>
      <c r="N4874" s="16" t="s">
        <v>5661</v>
      </c>
      <c r="O4874" s="16"/>
      <c r="P4874" s="16" t="s">
        <v>2518</v>
      </c>
      <c r="Q4874" s="16" t="s">
        <v>2523</v>
      </c>
      <c r="R4874" s="31">
        <v>36821</v>
      </c>
      <c r="S4874" s="31">
        <v>44791</v>
      </c>
      <c r="T4874" s="111">
        <v>45467</v>
      </c>
      <c r="U4874" s="111"/>
      <c r="V4874" s="111"/>
      <c r="W4874" s="31"/>
      <c r="X4874" s="17"/>
      <c r="Y4874" s="17"/>
      <c r="Z4874" s="31"/>
      <c r="AA4874" s="18">
        <f t="shared" ca="1" si="380"/>
        <v>24</v>
      </c>
      <c r="AB4874" s="19" t="s">
        <v>7878</v>
      </c>
      <c r="AC4874" s="35" t="str">
        <f t="shared" si="384"/>
        <v>1 anos 10 meses 6 dias</v>
      </c>
      <c r="AD4874" s="35" t="str">
        <f ca="1">IF(AND(V4874="",T4874&lt;TODAY()),"Contrato Encerrado",IF(AND(V4874="",T4874&gt;TODAY()),DATEDIF(TODAY(),T4874,"Y")&amp;" anos"&amp;" "&amp;DATEDIF(TODAY(),T4874,"YM")&amp;" meses"&amp;" "&amp;DATEDIF(TODAY(),T4874,"MD")&amp;" dias",IF(AND(X4874="",V4874&lt;TODAY()),"Contrato Encerrado",IF(AND(X4874="",V4874&gt;TODAY()),DATEDIF(TODAY(),V4874,"Y")&amp;" anos"&amp;" "&amp;DATEDIF(TODAY(),V4874,"YM")&amp;" meses"&amp;" "&amp;DATEDIF(TODAY(),V4874,"MD")&amp;" dias",IF(AND(Z4874="",X4874&lt;TODAY()),"Contrato Encerrado",IF(AND(Z4874="",X4874&gt;TODAY()),DATEDIF(TODAY(),X4874,"Y")&amp;" anos"&amp;" "&amp;DATEDIF(TODAY(),X4874,"YM")&amp;" meses"&amp;" "&amp;DATEDIF(TODAY(),X4874,"MD")&amp;" dias",IF(AND(Z4874&lt;&gt;””,Z4874&lt;TODAY()),"Contrato Encerrado",IF(AND(Z4874&lt;&gt;"",Z4874&gt;TODAY()),DATEDIF(TODAY(),Z4874,"Y")&amp;" anos"&amp;" "&amp;DATEDIF(TODAY(),Z4874,"YM")&amp;" meses"&amp;" "&amp;DATEDIF(TODAY(),Z4874,"MD")&amp;" dias"))))))))</f>
        <v>Contrato Encerrado</v>
      </c>
      <c r="AE4874" s="35">
        <f t="shared" si="381"/>
        <v>676</v>
      </c>
      <c r="AF4874" s="35">
        <f t="shared" si="382"/>
        <v>54</v>
      </c>
      <c r="AG4874" s="17" t="str">
        <f t="shared" si="383"/>
        <v>0 anos 1 meses 23 dias</v>
      </c>
    </row>
    <row r="4875" spans="1:33" ht="11.25" customHeight="1" x14ac:dyDescent="0.2">
      <c r="A4875" s="8" t="s">
        <v>9</v>
      </c>
      <c r="B4875" s="10" t="s">
        <v>13</v>
      </c>
      <c r="C4875" s="11" t="s">
        <v>23</v>
      </c>
      <c r="D4875" s="36">
        <v>2022</v>
      </c>
      <c r="E4875" s="12" t="s">
        <v>157</v>
      </c>
      <c r="F4875" s="8" t="s">
        <v>158</v>
      </c>
      <c r="G4875" s="77" t="s">
        <v>5662</v>
      </c>
      <c r="H4875" s="78" t="s">
        <v>5663</v>
      </c>
      <c r="I4875" s="14" t="s">
        <v>5664</v>
      </c>
      <c r="J4875" s="14" t="s">
        <v>14943</v>
      </c>
      <c r="K4875" s="14" t="s">
        <v>29</v>
      </c>
      <c r="L4875" s="15" t="s">
        <v>30</v>
      </c>
      <c r="M4875" s="7" t="s">
        <v>9427</v>
      </c>
      <c r="N4875" s="16" t="s">
        <v>4159</v>
      </c>
      <c r="O4875" s="16"/>
      <c r="P4875" s="16" t="s">
        <v>2518</v>
      </c>
      <c r="Q4875" s="16" t="s">
        <v>2521</v>
      </c>
      <c r="R4875" s="31">
        <v>30024</v>
      </c>
      <c r="S4875" s="31">
        <v>44851</v>
      </c>
      <c r="T4875" s="31">
        <v>45574</v>
      </c>
      <c r="U4875" s="31"/>
      <c r="V4875" s="31"/>
      <c r="W4875" s="31"/>
      <c r="X4875" s="17"/>
      <c r="Y4875" s="17"/>
      <c r="Z4875" s="31"/>
      <c r="AA4875" s="18">
        <f t="shared" ca="1" si="380"/>
        <v>43</v>
      </c>
      <c r="AB4875" s="19" t="s">
        <v>7878</v>
      </c>
      <c r="AC4875" s="35" t="str">
        <f t="shared" si="384"/>
        <v>1 anos 11 meses 22 dias</v>
      </c>
      <c r="AD4875" s="35" t="str">
        <f ca="1">IF(AND(V4875="",T4875&lt;TODAY()),"Contrato Encerrado",IF(AND(V4875="",T4875&gt;TODAY()),DATEDIF(TODAY(),T4875,"Y")&amp;" anos"&amp;" "&amp;DATEDIF(TODAY(),T4875,"YM")&amp;" meses"&amp;" "&amp;DATEDIF(TODAY(),T4875,"MD")&amp;" dias",IF(AND(X4875="",V4875&lt;TODAY()),"Contrato Encerrado",IF(AND(X4875="",V4875&gt;TODAY()),DATEDIF(TODAY(),V4875,"Y")&amp;" anos"&amp;" "&amp;DATEDIF(TODAY(),V4875,"YM")&amp;" meses"&amp;" "&amp;DATEDIF(TODAY(),V4875,"MD")&amp;" dias",IF(AND(Z4875="",X4875&lt;TODAY()),"Contrato Encerrado",IF(AND(Z4875="",X4875&gt;TODAY()),DATEDIF(TODAY(),X4875,"Y")&amp;" anos"&amp;" "&amp;DATEDIF(TODAY(),X4875,"YM")&amp;" meses"&amp;" "&amp;DATEDIF(TODAY(),X4875,"MD")&amp;" dias",IF(AND(Z4875&lt;&gt;””,Z4875&lt;TODAY()),"Contrato Encerrado",IF(AND(Z4875&lt;&gt;"",Z4875&gt;TODAY()),DATEDIF(TODAY(),Z4875,"Y")&amp;" anos"&amp;" "&amp;DATEDIF(TODAY(),Z4875,"YM")&amp;" meses"&amp;" "&amp;DATEDIF(TODAY(),Z4875,"MD")&amp;" dias"))))))))</f>
        <v>Contrato Encerrado</v>
      </c>
      <c r="AE4875" s="35">
        <f t="shared" si="381"/>
        <v>723</v>
      </c>
      <c r="AF4875" s="35">
        <f t="shared" si="382"/>
        <v>7</v>
      </c>
      <c r="AG4875" s="17" t="str">
        <f t="shared" si="383"/>
        <v>0 anos 0 meses 7 dias</v>
      </c>
    </row>
    <row r="4876" spans="1:33" ht="11.25" customHeight="1" x14ac:dyDescent="0.2">
      <c r="A4876" s="8" t="s">
        <v>9</v>
      </c>
      <c r="B4876" s="8" t="s">
        <v>13</v>
      </c>
      <c r="C4876" s="22" t="s">
        <v>21</v>
      </c>
      <c r="D4876" s="35">
        <v>2025</v>
      </c>
      <c r="E4876" s="12" t="s">
        <v>157</v>
      </c>
      <c r="F4876" s="8" t="s">
        <v>158</v>
      </c>
      <c r="G4876" s="14" t="s">
        <v>17744</v>
      </c>
      <c r="H4876" s="8" t="s">
        <v>17745</v>
      </c>
      <c r="I4876" s="14" t="s">
        <v>17069</v>
      </c>
      <c r="J4876" s="14" t="s">
        <v>10</v>
      </c>
      <c r="K4876" s="14" t="s">
        <v>29</v>
      </c>
      <c r="L4876" s="15" t="s">
        <v>30</v>
      </c>
      <c r="M4876" s="7" t="s">
        <v>16153</v>
      </c>
      <c r="N4876" s="15" t="s">
        <v>12836</v>
      </c>
      <c r="O4876" s="15" t="s">
        <v>16226</v>
      </c>
      <c r="P4876" s="15" t="s">
        <v>2518</v>
      </c>
      <c r="Q4876" s="15" t="s">
        <v>4109</v>
      </c>
      <c r="R4876" s="20">
        <v>31046</v>
      </c>
      <c r="S4876" s="20">
        <v>45845</v>
      </c>
      <c r="T4876" s="20">
        <v>46021</v>
      </c>
      <c r="U4876" s="20"/>
      <c r="V4876" s="20"/>
      <c r="W4876" s="20"/>
      <c r="X4876" s="17"/>
      <c r="Y4876" s="17"/>
      <c r="Z4876" s="20"/>
      <c r="AA4876" s="21">
        <f t="shared" ca="1" si="380"/>
        <v>40</v>
      </c>
      <c r="AB4876" s="20" t="s">
        <v>7878</v>
      </c>
      <c r="AC4876" s="35" t="str">
        <f t="shared" si="384"/>
        <v>0 anos 5 meses 23 dias</v>
      </c>
      <c r="AD4876" s="35" t="str">
        <f ca="1">IF(AND(V4876="",T4876&lt;TODAY()),"Contrato Encerrado",IF(AND(V4876="",T4876&gt;TODAY()),DATEDIF(TODAY(),T4876,"Y")&amp;" anos"&amp;" "&amp;DATEDIF(TODAY(),T4876,"YM")&amp;" meses"&amp;" "&amp;DATEDIF(TODAY(),T4876,"MD")&amp;" dias",IF(AND(X4876="",V4876&lt;TODAY()),"Contrato Encerrado",IF(AND(X4876="",V4876&gt;TODAY()),DATEDIF(TODAY(),V4876,"Y")&amp;" anos"&amp;" "&amp;DATEDIF(TODAY(),V4876,"YM")&amp;" meses"&amp;" "&amp;DATEDIF(TODAY(),V4876,"MD")&amp;" dias",IF(AND(Z4876="",X4876&lt;TODAY()),"Contrato Encerrado",IF(AND(Z4876="",X4876&gt;TODAY()),DATEDIF(TODAY(),X4876,"Y")&amp;" anos"&amp;" "&amp;DATEDIF(TODAY(),X4876,"YM")&amp;" meses"&amp;" "&amp;DATEDIF(TODAY(),X4876,"MD")&amp;" dias",IF(AND(Z4876&lt;&gt;””,Z4876&lt;TODAY()),"Contrato Encerrado",IF(AND(Z4876&lt;&gt;"",Z4876&gt;TODAY()),DATEDIF(TODAY(),Z4876,"Y")&amp;" anos"&amp;" "&amp;DATEDIF(TODAY(),Z4876,"YM")&amp;" meses"&amp;" "&amp;DATEDIF(TODAY(),Z4876,"MD")&amp;" dias"))))))))</f>
        <v>0 anos 2 meses 23 dias</v>
      </c>
      <c r="AE4876" s="35">
        <f t="shared" si="381"/>
        <v>176</v>
      </c>
      <c r="AF4876" s="35">
        <f t="shared" si="382"/>
        <v>554</v>
      </c>
      <c r="AG4876" s="17" t="str">
        <f t="shared" si="383"/>
        <v>1 anos 6 meses 7 dias</v>
      </c>
    </row>
    <row r="4877" spans="1:33" ht="11.25" customHeight="1" x14ac:dyDescent="0.2">
      <c r="A4877" s="10" t="s">
        <v>9</v>
      </c>
      <c r="B4877" s="10" t="s">
        <v>13</v>
      </c>
      <c r="C4877" s="11" t="s">
        <v>17</v>
      </c>
      <c r="D4877" s="36">
        <v>2021</v>
      </c>
      <c r="E4877" s="13" t="s">
        <v>157</v>
      </c>
      <c r="F4877" s="10" t="s">
        <v>158</v>
      </c>
      <c r="G4877" s="83" t="s">
        <v>251</v>
      </c>
      <c r="H4877" s="84" t="s">
        <v>252</v>
      </c>
      <c r="I4877" s="13" t="s">
        <v>253</v>
      </c>
      <c r="J4877" s="14" t="s">
        <v>1302</v>
      </c>
      <c r="K4877" s="13" t="s">
        <v>29</v>
      </c>
      <c r="L4877" s="25" t="s">
        <v>30</v>
      </c>
      <c r="M4877" s="7" t="s">
        <v>9427</v>
      </c>
      <c r="N4877" s="26" t="s">
        <v>4113</v>
      </c>
      <c r="O4877" s="27"/>
      <c r="P4877" s="26" t="s">
        <v>2517</v>
      </c>
      <c r="Q4877" s="26" t="s">
        <v>2522</v>
      </c>
      <c r="R4877" s="31">
        <v>29392</v>
      </c>
      <c r="S4877" s="31">
        <v>44326</v>
      </c>
      <c r="T4877" s="31">
        <v>44610</v>
      </c>
      <c r="U4877" s="31"/>
      <c r="V4877" s="31"/>
      <c r="W4877" s="31"/>
      <c r="X4877" s="17"/>
      <c r="Y4877" s="17"/>
      <c r="Z4877" s="31"/>
      <c r="AA4877" s="18">
        <f t="shared" ca="1" si="380"/>
        <v>45</v>
      </c>
      <c r="AB4877" s="19" t="s">
        <v>7878</v>
      </c>
      <c r="AC4877" s="35" t="str">
        <f t="shared" si="384"/>
        <v>0 anos 9 meses 8 dias</v>
      </c>
      <c r="AD4877" s="35" t="str">
        <f ca="1">IF(AND(V4877="",T4877&lt;TODAY()),"Contrato Encerrado",IF(AND(V4877="",T4877&gt;TODAY()),DATEDIF(TODAY(),T4877,"Y")&amp;" anos"&amp;" "&amp;DATEDIF(TODAY(),T4877,"YM")&amp;" meses"&amp;" "&amp;DATEDIF(TODAY(),T4877,"MD")&amp;" dias",IF(AND(X4877="",V4877&lt;TODAY()),"Contrato Encerrado",IF(AND(X4877="",V4877&gt;TODAY()),DATEDIF(TODAY(),V4877,"Y")&amp;" anos"&amp;" "&amp;DATEDIF(TODAY(),V4877,"YM")&amp;" meses"&amp;" "&amp;DATEDIF(TODAY(),V4877,"MD")&amp;" dias",IF(AND(Z4877="",X4877&lt;TODAY()),"Contrato Encerrado",IF(AND(Z4877="",X4877&gt;TODAY()),DATEDIF(TODAY(),X4877,"Y")&amp;" anos"&amp;" "&amp;DATEDIF(TODAY(),X4877,"YM")&amp;" meses"&amp;" "&amp;DATEDIF(TODAY(),X4877,"MD")&amp;" dias",IF(AND(Z4877&lt;&gt;””,Z4877&lt;TODAY()),"Contrato Encerrado",IF(AND(Z4877&lt;&gt;"",Z4877&gt;TODAY()),DATEDIF(TODAY(),Z4877,"Y")&amp;" anos"&amp;" "&amp;DATEDIF(TODAY(),Z4877,"YM")&amp;" meses"&amp;" "&amp;DATEDIF(TODAY(),Z4877,"MD")&amp;" dias"))))))))</f>
        <v>Contrato Encerrado</v>
      </c>
      <c r="AE4877" s="35">
        <f t="shared" si="381"/>
        <v>284</v>
      </c>
      <c r="AF4877" s="35">
        <f t="shared" si="382"/>
        <v>446</v>
      </c>
      <c r="AG4877" s="17" t="str">
        <f t="shared" si="383"/>
        <v>1 anos 2 meses 21 dias</v>
      </c>
    </row>
    <row r="4878" spans="1:33" ht="11.25" customHeight="1" x14ac:dyDescent="0.2">
      <c r="A4878" s="8" t="s">
        <v>9</v>
      </c>
      <c r="B4878" s="8" t="s">
        <v>13</v>
      </c>
      <c r="C4878" s="22" t="s">
        <v>20</v>
      </c>
      <c r="D4878" s="37">
        <v>2023</v>
      </c>
      <c r="E4878" s="23" t="s">
        <v>157</v>
      </c>
      <c r="F4878" s="8" t="s">
        <v>158</v>
      </c>
      <c r="G4878" s="77" t="s">
        <v>8712</v>
      </c>
      <c r="H4878" s="78" t="s">
        <v>8713</v>
      </c>
      <c r="I4878" s="9" t="s">
        <v>8714</v>
      </c>
      <c r="J4878" s="14" t="s">
        <v>14943</v>
      </c>
      <c r="K4878" s="9" t="s">
        <v>29</v>
      </c>
      <c r="L4878" s="24" t="s">
        <v>30</v>
      </c>
      <c r="M4878" s="7" t="s">
        <v>9427</v>
      </c>
      <c r="N4878" s="24" t="s">
        <v>2101</v>
      </c>
      <c r="O4878" s="24" t="s">
        <v>7895</v>
      </c>
      <c r="P4878" s="24" t="s">
        <v>2518</v>
      </c>
      <c r="Q4878" s="24" t="s">
        <v>4109</v>
      </c>
      <c r="R4878" s="17">
        <v>36018</v>
      </c>
      <c r="S4878" s="17">
        <v>45098</v>
      </c>
      <c r="T4878" s="17">
        <v>45454</v>
      </c>
      <c r="U4878" s="17"/>
      <c r="V4878" s="17"/>
      <c r="W4878" s="17"/>
      <c r="X4878" s="17"/>
      <c r="Y4878" s="17"/>
      <c r="Z4878" s="17"/>
      <c r="AA4878" s="18">
        <f t="shared" ca="1" si="380"/>
        <v>27</v>
      </c>
      <c r="AB4878" s="18" t="s">
        <v>7878</v>
      </c>
      <c r="AC4878" s="35" t="str">
        <f t="shared" si="384"/>
        <v>0 anos 11 meses 21 dias</v>
      </c>
      <c r="AD4878" s="35" t="str">
        <f ca="1">IF(AND(V4878="",T4878&lt;TODAY()),"Contrato Encerrado",IF(AND(V4878="",T4878&gt;TODAY()),DATEDIF(TODAY(),T4878,"Y")&amp;" anos"&amp;" "&amp;DATEDIF(TODAY(),T4878,"YM")&amp;" meses"&amp;" "&amp;DATEDIF(TODAY(),T4878,"MD")&amp;" dias",IF(AND(X4878="",V4878&lt;TODAY()),"Contrato Encerrado",IF(AND(X4878="",V4878&gt;TODAY()),DATEDIF(TODAY(),V4878,"Y")&amp;" anos"&amp;" "&amp;DATEDIF(TODAY(),V4878,"YM")&amp;" meses"&amp;" "&amp;DATEDIF(TODAY(),V4878,"MD")&amp;" dias",IF(AND(Z4878="",X4878&lt;TODAY()),"Contrato Encerrado",IF(AND(Z4878="",X4878&gt;TODAY()),DATEDIF(TODAY(),X4878,"Y")&amp;" anos"&amp;" "&amp;DATEDIF(TODAY(),X4878,"YM")&amp;" meses"&amp;" "&amp;DATEDIF(TODAY(),X4878,"MD")&amp;" dias",IF(AND(Z4878&lt;&gt;””,Z4878&lt;TODAY()),"Contrato Encerrado",IF(AND(Z4878&lt;&gt;"",Z4878&gt;TODAY()),DATEDIF(TODAY(),Z4878,"Y")&amp;" anos"&amp;" "&amp;DATEDIF(TODAY(),Z4878,"YM")&amp;" meses"&amp;" "&amp;DATEDIF(TODAY(),Z4878,"MD")&amp;" dias"))))))))</f>
        <v>Contrato Encerrado</v>
      </c>
      <c r="AE4878" s="35">
        <f t="shared" si="381"/>
        <v>356</v>
      </c>
      <c r="AF4878" s="35">
        <f t="shared" si="382"/>
        <v>374</v>
      </c>
      <c r="AG4878" s="17" t="str">
        <f t="shared" si="383"/>
        <v>1 anos 0 meses 8 dias</v>
      </c>
    </row>
    <row r="4879" spans="1:33" ht="11.25" customHeight="1" x14ac:dyDescent="0.2">
      <c r="A4879" s="8" t="s">
        <v>9</v>
      </c>
      <c r="B4879" s="8" t="s">
        <v>13</v>
      </c>
      <c r="C4879" s="22" t="s">
        <v>23</v>
      </c>
      <c r="D4879" s="37">
        <v>2023</v>
      </c>
      <c r="E4879" s="12" t="s">
        <v>157</v>
      </c>
      <c r="F4879" s="8" t="s">
        <v>158</v>
      </c>
      <c r="G4879" s="77" t="s">
        <v>8715</v>
      </c>
      <c r="H4879" s="78" t="s">
        <v>10039</v>
      </c>
      <c r="I4879" s="14" t="s">
        <v>8716</v>
      </c>
      <c r="J4879" s="14" t="s">
        <v>14943</v>
      </c>
      <c r="K4879" s="14" t="s">
        <v>29</v>
      </c>
      <c r="L4879" s="15" t="s">
        <v>30</v>
      </c>
      <c r="M4879" s="7" t="s">
        <v>9427</v>
      </c>
      <c r="N4879" s="15" t="s">
        <v>4159</v>
      </c>
      <c r="O4879" s="15" t="s">
        <v>7922</v>
      </c>
      <c r="P4879" s="15" t="s">
        <v>2518</v>
      </c>
      <c r="Q4879" s="15" t="s">
        <v>2521</v>
      </c>
      <c r="R4879" s="20">
        <v>31238</v>
      </c>
      <c r="S4879" s="20">
        <v>45112</v>
      </c>
      <c r="T4879" s="20">
        <v>45322</v>
      </c>
      <c r="U4879" s="20">
        <v>45378</v>
      </c>
      <c r="V4879" s="20">
        <v>45504</v>
      </c>
      <c r="W4879" s="20"/>
      <c r="X4879" s="17"/>
      <c r="Y4879" s="17"/>
      <c r="Z4879" s="20"/>
      <c r="AA4879" s="18">
        <f t="shared" ca="1" si="380"/>
        <v>40</v>
      </c>
      <c r="AB4879" s="15" t="s">
        <v>7878</v>
      </c>
      <c r="AC4879" s="35" t="str">
        <f t="shared" si="384"/>
        <v>0 anos 11 meses 0 dias</v>
      </c>
      <c r="AD4879" s="35" t="str">
        <f ca="1">IF(AND(V4879="",T4879&lt;TODAY()),"Contrato Encerrado",IF(AND(V4879="",T4879&gt;TODAY()),DATEDIF(TODAY(),T4879,"Y")&amp;" anos"&amp;" "&amp;DATEDIF(TODAY(),T4879,"YM")&amp;" meses"&amp;" "&amp;DATEDIF(TODAY(),T4879,"MD")&amp;" dias",IF(AND(X4879="",V4879&lt;TODAY()),"Contrato Encerrado",IF(AND(X4879="",V4879&gt;TODAY()),DATEDIF(TODAY(),V4879,"Y")&amp;" anos"&amp;" "&amp;DATEDIF(TODAY(),V4879,"YM")&amp;" meses"&amp;" "&amp;DATEDIF(TODAY(),V4879,"MD")&amp;" dias",IF(AND(Z4879="",X4879&lt;TODAY()),"Contrato Encerrado",IF(AND(Z4879="",X4879&gt;TODAY()),DATEDIF(TODAY(),X4879,"Y")&amp;" anos"&amp;" "&amp;DATEDIF(TODAY(),X4879,"YM")&amp;" meses"&amp;" "&amp;DATEDIF(TODAY(),X4879,"MD")&amp;" dias",IF(AND(Z4879&lt;&gt;””,Z4879&lt;TODAY()),"Contrato Encerrado",IF(AND(Z4879&lt;&gt;"",Z4879&gt;TODAY()),DATEDIF(TODAY(),Z4879,"Y")&amp;" anos"&amp;" "&amp;DATEDIF(TODAY(),Z4879,"YM")&amp;" meses"&amp;" "&amp;DATEDIF(TODAY(),Z4879,"MD")&amp;" dias"))))))))</f>
        <v>Contrato Encerrado</v>
      </c>
      <c r="AE4879" s="35">
        <f t="shared" si="381"/>
        <v>336</v>
      </c>
      <c r="AF4879" s="35">
        <f t="shared" si="382"/>
        <v>394</v>
      </c>
      <c r="AG4879" s="17" t="str">
        <f t="shared" si="383"/>
        <v>1 anos 0 meses 28 dias</v>
      </c>
    </row>
    <row r="4880" spans="1:33" ht="11.25" customHeight="1" x14ac:dyDescent="0.2">
      <c r="A4880" s="8" t="s">
        <v>9</v>
      </c>
      <c r="B4880" s="8" t="s">
        <v>13</v>
      </c>
      <c r="C4880" s="22" t="s">
        <v>25</v>
      </c>
      <c r="D4880" s="37">
        <v>2023</v>
      </c>
      <c r="E4880" s="12" t="s">
        <v>743</v>
      </c>
      <c r="F4880" s="8" t="s">
        <v>744</v>
      </c>
      <c r="G4880" s="77" t="s">
        <v>10917</v>
      </c>
      <c r="H4880" s="78" t="s">
        <v>10918</v>
      </c>
      <c r="I4880" s="14" t="s">
        <v>10919</v>
      </c>
      <c r="J4880" s="14" t="s">
        <v>1302</v>
      </c>
      <c r="K4880" s="14" t="s">
        <v>29</v>
      </c>
      <c r="L4880" s="15" t="s">
        <v>30</v>
      </c>
      <c r="M4880" s="7" t="s">
        <v>9427</v>
      </c>
      <c r="N4880" s="15" t="s">
        <v>10920</v>
      </c>
      <c r="O4880" s="15" t="s">
        <v>7880</v>
      </c>
      <c r="P4880" s="15" t="s">
        <v>2518</v>
      </c>
      <c r="Q4880" s="15" t="s">
        <v>4109</v>
      </c>
      <c r="R4880" s="20">
        <v>36644</v>
      </c>
      <c r="S4880" s="20">
        <v>45243</v>
      </c>
      <c r="T4880" s="20">
        <v>45608</v>
      </c>
      <c r="U4880" s="20"/>
      <c r="V4880" s="20"/>
      <c r="W4880" s="20"/>
      <c r="X4880" s="17"/>
      <c r="Y4880" s="17"/>
      <c r="Z4880" s="20"/>
      <c r="AA4880" s="18">
        <f t="shared" ca="1" si="380"/>
        <v>25</v>
      </c>
      <c r="AB4880" s="15" t="s">
        <v>7878</v>
      </c>
      <c r="AC4880" s="35" t="str">
        <f t="shared" si="384"/>
        <v>0 anos 11 meses 30 dias</v>
      </c>
      <c r="AD4880" s="35" t="str">
        <f ca="1">IF(AND(V4880="",T4880&lt;TODAY()),"Contrato Encerrado",IF(AND(V4880="",T4880&gt;TODAY()),DATEDIF(TODAY(),T4880,"Y")&amp;" anos"&amp;" "&amp;DATEDIF(TODAY(),T4880,"YM")&amp;" meses"&amp;" "&amp;DATEDIF(TODAY(),T4880,"MD")&amp;" dias",IF(AND(X4880="",V4880&lt;TODAY()),"Contrato Encerrado",IF(AND(X4880="",V4880&gt;TODAY()),DATEDIF(TODAY(),V4880,"Y")&amp;" anos"&amp;" "&amp;DATEDIF(TODAY(),V4880,"YM")&amp;" meses"&amp;" "&amp;DATEDIF(TODAY(),V4880,"MD")&amp;" dias",IF(AND(Z4880="",X4880&lt;TODAY()),"Contrato Encerrado",IF(AND(Z4880="",X4880&gt;TODAY()),DATEDIF(TODAY(),X4880,"Y")&amp;" anos"&amp;" "&amp;DATEDIF(TODAY(),X4880,"YM")&amp;" meses"&amp;" "&amp;DATEDIF(TODAY(),X4880,"MD")&amp;" dias",IF(AND(Z4880&lt;&gt;””,Z4880&lt;TODAY()),"Contrato Encerrado",IF(AND(Z4880&lt;&gt;"",Z4880&gt;TODAY()),DATEDIF(TODAY(),Z4880,"Y")&amp;" anos"&amp;" "&amp;DATEDIF(TODAY(),Z4880,"YM")&amp;" meses"&amp;" "&amp;DATEDIF(TODAY(),Z4880,"MD")&amp;" dias"))))))))</f>
        <v>Contrato Encerrado</v>
      </c>
      <c r="AE4880" s="35">
        <f t="shared" si="381"/>
        <v>365</v>
      </c>
      <c r="AF4880" s="35">
        <f t="shared" si="382"/>
        <v>365</v>
      </c>
      <c r="AG4880" s="17" t="str">
        <f t="shared" si="383"/>
        <v>0 anos 11 meses 30 dias</v>
      </c>
    </row>
    <row r="4881" spans="1:33" ht="11.25" customHeight="1" x14ac:dyDescent="0.2">
      <c r="A4881" s="141" t="s">
        <v>9</v>
      </c>
      <c r="B4881" s="142" t="s">
        <v>13</v>
      </c>
      <c r="C4881" s="143" t="s">
        <v>24</v>
      </c>
      <c r="D4881" s="144">
        <v>2022</v>
      </c>
      <c r="E4881" s="145" t="s">
        <v>157</v>
      </c>
      <c r="F4881" s="141" t="s">
        <v>158</v>
      </c>
      <c r="G4881" s="146" t="s">
        <v>5665</v>
      </c>
      <c r="H4881" s="147" t="s">
        <v>5666</v>
      </c>
      <c r="I4881" s="148" t="s">
        <v>5667</v>
      </c>
      <c r="J4881" s="14" t="s">
        <v>14943</v>
      </c>
      <c r="K4881" s="148" t="s">
        <v>29</v>
      </c>
      <c r="L4881" s="149" t="s">
        <v>30</v>
      </c>
      <c r="M4881" s="7" t="s">
        <v>9427</v>
      </c>
      <c r="N4881" s="150" t="s">
        <v>4159</v>
      </c>
      <c r="O4881" s="150"/>
      <c r="P4881" s="150" t="s">
        <v>2518</v>
      </c>
      <c r="Q4881" s="150" t="s">
        <v>2521</v>
      </c>
      <c r="R4881" s="151">
        <v>34199</v>
      </c>
      <c r="S4881" s="151">
        <v>44840</v>
      </c>
      <c r="T4881" s="151">
        <v>45624</v>
      </c>
      <c r="U4881" s="156"/>
      <c r="V4881" s="156"/>
      <c r="W4881" s="151"/>
      <c r="X4881" s="17"/>
      <c r="Y4881" s="17"/>
      <c r="Z4881" s="156"/>
      <c r="AA4881" s="152">
        <f t="shared" ca="1" si="380"/>
        <v>32</v>
      </c>
      <c r="AB4881" s="153" t="s">
        <v>7878</v>
      </c>
      <c r="AC4881" s="35" t="str">
        <f t="shared" si="384"/>
        <v>2 anos 1 meses 22 dias</v>
      </c>
      <c r="AD4881" s="132" t="str">
        <f ca="1">IF(AND(V4881="",T4881&lt;TODAY()),"Contrato Encerrado",IF(AND(V4881="",T4881&gt;TODAY()),DATEDIF(TODAY(),T4881,"Y")&amp;" anos"&amp;" "&amp;DATEDIF(TODAY(),T4881,"YM")&amp;" meses"&amp;" "&amp;DATEDIF(TODAY(),T4881,"MD")&amp;" dias",IF(AND(X4881="",V4881&lt;TODAY()),"Contrato Encerrado",IF(AND(X4881="",V4881&gt;TODAY()),DATEDIF(TODAY(),V4881,"Y")&amp;" anos"&amp;" "&amp;DATEDIF(TODAY(),V4881,"YM")&amp;" meses"&amp;" "&amp;DATEDIF(TODAY(),V4881,"MD")&amp;" dias",IF(AND(Z4881="",X4881&lt;TODAY()),"Contrato Encerrado",IF(AND(Z4881="",X4881&gt;TODAY()),DATEDIF(TODAY(),X4881,"Y")&amp;" anos"&amp;" "&amp;DATEDIF(TODAY(),X4881,"YM")&amp;" meses"&amp;" "&amp;DATEDIF(TODAY(),X4881,"MD")&amp;" dias",IF(AND(Z4881&lt;&gt;””,Z4881&lt;TODAY()),"Contrato Encerrado",IF(AND(Z4881&lt;&gt;"",Z4881&gt;TODAY()),DATEDIF(TODAY(),Z4881,"Y")&amp;" anos"&amp;" "&amp;DATEDIF(TODAY(),Z4881,"YM")&amp;" meses"&amp;" "&amp;DATEDIF(TODAY(),Z4881,"MD")&amp;" dias"))))))))</f>
        <v>Contrato Encerrado</v>
      </c>
      <c r="AE4881" s="132">
        <f t="shared" si="381"/>
        <v>784</v>
      </c>
      <c r="AF4881" s="132">
        <f t="shared" si="382"/>
        <v>-54</v>
      </c>
      <c r="AG4881" s="133" t="str">
        <f t="shared" si="383"/>
        <v>ESTÁGIO COMPLETOU 2 ANOS</v>
      </c>
    </row>
    <row r="4882" spans="1:33" ht="11.25" customHeight="1" x14ac:dyDescent="0.2">
      <c r="A4882" s="8" t="s">
        <v>9</v>
      </c>
      <c r="B4882" s="8" t="s">
        <v>13</v>
      </c>
      <c r="C4882" s="22" t="s">
        <v>21</v>
      </c>
      <c r="D4882" s="35">
        <v>2025</v>
      </c>
      <c r="E4882" s="12" t="s">
        <v>157</v>
      </c>
      <c r="F4882" s="8" t="s">
        <v>158</v>
      </c>
      <c r="G4882" s="14" t="s">
        <v>17746</v>
      </c>
      <c r="H4882" s="8" t="s">
        <v>17747</v>
      </c>
      <c r="I4882" s="14" t="s">
        <v>17070</v>
      </c>
      <c r="J4882" s="14" t="s">
        <v>10</v>
      </c>
      <c r="K4882" s="14" t="s">
        <v>29</v>
      </c>
      <c r="L4882" s="15" t="s">
        <v>30</v>
      </c>
      <c r="M4882" s="7" t="s">
        <v>16153</v>
      </c>
      <c r="N4882" s="15" t="s">
        <v>2101</v>
      </c>
      <c r="O4882" s="15" t="s">
        <v>12847</v>
      </c>
      <c r="P4882" s="15" t="s">
        <v>2518</v>
      </c>
      <c r="Q4882" s="15" t="s">
        <v>4109</v>
      </c>
      <c r="R4882" s="20">
        <v>33397</v>
      </c>
      <c r="S4882" s="20">
        <v>45846</v>
      </c>
      <c r="T4882" s="20">
        <v>46209</v>
      </c>
      <c r="U4882" s="20"/>
      <c r="V4882" s="20"/>
      <c r="W4882" s="20"/>
      <c r="X4882" s="17"/>
      <c r="Y4882" s="17"/>
      <c r="Z4882" s="20"/>
      <c r="AA4882" s="21">
        <f t="shared" ca="1" si="380"/>
        <v>34</v>
      </c>
      <c r="AB4882" s="20" t="s">
        <v>7878</v>
      </c>
      <c r="AC4882" s="35" t="str">
        <f t="shared" si="384"/>
        <v>0 anos 11 meses 28 dias</v>
      </c>
      <c r="AD4882" s="35" t="str">
        <f ca="1">IF(AND(V4882="",T4882&lt;TODAY()),"Contrato Encerrado",IF(AND(V4882="",T4882&gt;TODAY()),DATEDIF(TODAY(),T4882,"Y")&amp;" anos"&amp;" "&amp;DATEDIF(TODAY(),T4882,"YM")&amp;" meses"&amp;" "&amp;DATEDIF(TODAY(),T4882,"MD")&amp;" dias",IF(AND(X4882="",V4882&lt;TODAY()),"Contrato Encerrado",IF(AND(X4882="",V4882&gt;TODAY()),DATEDIF(TODAY(),V4882,"Y")&amp;" anos"&amp;" "&amp;DATEDIF(TODAY(),V4882,"YM")&amp;" meses"&amp;" "&amp;DATEDIF(TODAY(),V4882,"MD")&amp;" dias",IF(AND(Z4882="",X4882&lt;TODAY()),"Contrato Encerrado",IF(AND(Z4882="",X4882&gt;TODAY()),DATEDIF(TODAY(),X4882,"Y")&amp;" anos"&amp;" "&amp;DATEDIF(TODAY(),X4882,"YM")&amp;" meses"&amp;" "&amp;DATEDIF(TODAY(),X4882,"MD")&amp;" dias",IF(AND(Z4882&lt;&gt;””,Z4882&lt;TODAY()),"Contrato Encerrado",IF(AND(Z4882&lt;&gt;"",Z4882&gt;TODAY()),DATEDIF(TODAY(),Z4882,"Y")&amp;" anos"&amp;" "&amp;DATEDIF(TODAY(),Z4882,"YM")&amp;" meses"&amp;" "&amp;DATEDIF(TODAY(),Z4882,"MD")&amp;" dias"))))))))</f>
        <v>0 anos 8 meses 29 dias</v>
      </c>
      <c r="AE4882" s="35">
        <f t="shared" si="381"/>
        <v>363</v>
      </c>
      <c r="AF4882" s="35">
        <f t="shared" si="382"/>
        <v>367</v>
      </c>
      <c r="AG4882" s="17" t="str">
        <f t="shared" si="383"/>
        <v>1 anos 0 meses 1 dias</v>
      </c>
    </row>
    <row r="4883" spans="1:33" ht="11.25" customHeight="1" x14ac:dyDescent="0.2">
      <c r="A4883" s="141" t="s">
        <v>9</v>
      </c>
      <c r="B4883" s="142" t="s">
        <v>13</v>
      </c>
      <c r="C4883" s="143" t="s">
        <v>22</v>
      </c>
      <c r="D4883" s="144">
        <v>2022</v>
      </c>
      <c r="E4883" s="145" t="s">
        <v>157</v>
      </c>
      <c r="F4883" s="141" t="s">
        <v>158</v>
      </c>
      <c r="G4883" s="146" t="s">
        <v>1041</v>
      </c>
      <c r="H4883" s="147" t="s">
        <v>1042</v>
      </c>
      <c r="I4883" s="148" t="s">
        <v>1043</v>
      </c>
      <c r="J4883" s="14" t="s">
        <v>14943</v>
      </c>
      <c r="K4883" s="148" t="s">
        <v>29</v>
      </c>
      <c r="L4883" s="149" t="s">
        <v>30</v>
      </c>
      <c r="M4883" s="7" t="s">
        <v>9427</v>
      </c>
      <c r="N4883" s="150" t="s">
        <v>2101</v>
      </c>
      <c r="O4883" s="150"/>
      <c r="P4883" s="150" t="s">
        <v>2517</v>
      </c>
      <c r="Q4883" s="150" t="s">
        <v>2522</v>
      </c>
      <c r="R4883" s="151">
        <v>32110</v>
      </c>
      <c r="S4883" s="151">
        <v>44382</v>
      </c>
      <c r="T4883" s="129">
        <v>45131</v>
      </c>
      <c r="U4883" s="151"/>
      <c r="V4883" s="151"/>
      <c r="W4883" s="151"/>
      <c r="X4883" s="17"/>
      <c r="Y4883" s="17"/>
      <c r="Z4883" s="151"/>
      <c r="AA4883" s="152">
        <f t="shared" ca="1" si="380"/>
        <v>37</v>
      </c>
      <c r="AB4883" s="153" t="s">
        <v>7878</v>
      </c>
      <c r="AC4883" s="35" t="str">
        <f t="shared" si="384"/>
        <v>2 anos 0 meses 19 dias</v>
      </c>
      <c r="AD4883" s="132" t="str">
        <f ca="1">IF(AND(V4883="",T4883&lt;TODAY()),"Contrato Encerrado",IF(AND(V4883="",T4883&gt;TODAY()),DATEDIF(TODAY(),T4883,"Y")&amp;" anos"&amp;" "&amp;DATEDIF(TODAY(),T4883,"YM")&amp;" meses"&amp;" "&amp;DATEDIF(TODAY(),T4883,"MD")&amp;" dias",IF(AND(X4883="",V4883&lt;TODAY()),"Contrato Encerrado",IF(AND(X4883="",V4883&gt;TODAY()),DATEDIF(TODAY(),V4883,"Y")&amp;" anos"&amp;" "&amp;DATEDIF(TODAY(),V4883,"YM")&amp;" meses"&amp;" "&amp;DATEDIF(TODAY(),V4883,"MD")&amp;" dias",IF(AND(Z4883="",X4883&lt;TODAY()),"Contrato Encerrado",IF(AND(Z4883="",X4883&gt;TODAY()),DATEDIF(TODAY(),X4883,"Y")&amp;" anos"&amp;" "&amp;DATEDIF(TODAY(),X4883,"YM")&amp;" meses"&amp;" "&amp;DATEDIF(TODAY(),X4883,"MD")&amp;" dias",IF(AND(Z4883&lt;&gt;””,Z4883&lt;TODAY()),"Contrato Encerrado",IF(AND(Z4883&lt;&gt;"",Z4883&gt;TODAY()),DATEDIF(TODAY(),Z4883,"Y")&amp;" anos"&amp;" "&amp;DATEDIF(TODAY(),Z4883,"YM")&amp;" meses"&amp;" "&amp;DATEDIF(TODAY(),Z4883,"MD")&amp;" dias"))))))))</f>
        <v>Contrato Encerrado</v>
      </c>
      <c r="AE4883" s="132">
        <f t="shared" si="381"/>
        <v>749</v>
      </c>
      <c r="AF4883" s="132">
        <f t="shared" si="382"/>
        <v>-19</v>
      </c>
      <c r="AG4883" s="133" t="str">
        <f t="shared" si="383"/>
        <v>ESTÁGIO COMPLETOU 2 ANOS</v>
      </c>
    </row>
    <row r="4884" spans="1:33" ht="11.25" customHeight="1" x14ac:dyDescent="0.2">
      <c r="A4884" s="8" t="s">
        <v>9</v>
      </c>
      <c r="B4884" s="10" t="s">
        <v>13</v>
      </c>
      <c r="C4884" s="11" t="s">
        <v>22</v>
      </c>
      <c r="D4884" s="36">
        <v>2022</v>
      </c>
      <c r="E4884" s="12" t="s">
        <v>157</v>
      </c>
      <c r="F4884" s="8" t="s">
        <v>158</v>
      </c>
      <c r="G4884" s="77" t="s">
        <v>5668</v>
      </c>
      <c r="H4884" s="78" t="s">
        <v>5669</v>
      </c>
      <c r="I4884" s="14" t="s">
        <v>5670</v>
      </c>
      <c r="J4884" s="14" t="s">
        <v>14943</v>
      </c>
      <c r="K4884" s="14" t="s">
        <v>29</v>
      </c>
      <c r="L4884" s="15" t="s">
        <v>30</v>
      </c>
      <c r="M4884" s="7" t="s">
        <v>9427</v>
      </c>
      <c r="N4884" s="16" t="s">
        <v>2101</v>
      </c>
      <c r="O4884" s="16"/>
      <c r="P4884" s="16" t="s">
        <v>2518</v>
      </c>
      <c r="Q4884" s="16" t="s">
        <v>2521</v>
      </c>
      <c r="R4884" s="31">
        <v>30855</v>
      </c>
      <c r="S4884" s="31">
        <v>44802</v>
      </c>
      <c r="T4884" s="111">
        <v>45490</v>
      </c>
      <c r="U4884" s="31"/>
      <c r="V4884" s="31"/>
      <c r="W4884" s="31"/>
      <c r="X4884" s="17"/>
      <c r="Y4884" s="17"/>
      <c r="Z4884" s="31"/>
      <c r="AA4884" s="18">
        <f t="shared" ca="1" si="380"/>
        <v>41</v>
      </c>
      <c r="AB4884" s="19" t="s">
        <v>7878</v>
      </c>
      <c r="AC4884" s="35" t="str">
        <f t="shared" si="384"/>
        <v>1 anos 10 meses 18 dias</v>
      </c>
      <c r="AD4884" s="35" t="str">
        <f ca="1">IF(AND(V4884="",T4884&lt;TODAY()),"Contrato Encerrado",IF(AND(V4884="",T4884&gt;TODAY()),DATEDIF(TODAY(),T4884,"Y")&amp;" anos"&amp;" "&amp;DATEDIF(TODAY(),T4884,"YM")&amp;" meses"&amp;" "&amp;DATEDIF(TODAY(),T4884,"MD")&amp;" dias",IF(AND(X4884="",V4884&lt;TODAY()),"Contrato Encerrado",IF(AND(X4884="",V4884&gt;TODAY()),DATEDIF(TODAY(),V4884,"Y")&amp;" anos"&amp;" "&amp;DATEDIF(TODAY(),V4884,"YM")&amp;" meses"&amp;" "&amp;DATEDIF(TODAY(),V4884,"MD")&amp;" dias",IF(AND(Z4884="",X4884&lt;TODAY()),"Contrato Encerrado",IF(AND(Z4884="",X4884&gt;TODAY()),DATEDIF(TODAY(),X4884,"Y")&amp;" anos"&amp;" "&amp;DATEDIF(TODAY(),X4884,"YM")&amp;" meses"&amp;" "&amp;DATEDIF(TODAY(),X4884,"MD")&amp;" dias",IF(AND(Z4884&lt;&gt;””,Z4884&lt;TODAY()),"Contrato Encerrado",IF(AND(Z4884&lt;&gt;"",Z4884&gt;TODAY()),DATEDIF(TODAY(),Z4884,"Y")&amp;" anos"&amp;" "&amp;DATEDIF(TODAY(),Z4884,"YM")&amp;" meses"&amp;" "&amp;DATEDIF(TODAY(),Z4884,"MD")&amp;" dias"))))))))</f>
        <v>Contrato Encerrado</v>
      </c>
      <c r="AE4884" s="35">
        <f t="shared" si="381"/>
        <v>688</v>
      </c>
      <c r="AF4884" s="35">
        <f t="shared" si="382"/>
        <v>42</v>
      </c>
      <c r="AG4884" s="17" t="str">
        <f t="shared" si="383"/>
        <v>0 anos 1 meses 11 dias</v>
      </c>
    </row>
    <row r="4885" spans="1:33" ht="11.25" customHeight="1" x14ac:dyDescent="0.2">
      <c r="A4885" s="8" t="s">
        <v>9</v>
      </c>
      <c r="B4885" s="8" t="s">
        <v>13</v>
      </c>
      <c r="C4885" s="22" t="s">
        <v>24</v>
      </c>
      <c r="D4885" s="37">
        <v>2023</v>
      </c>
      <c r="E4885" s="12" t="s">
        <v>157</v>
      </c>
      <c r="F4885" s="8" t="s">
        <v>158</v>
      </c>
      <c r="G4885" s="77" t="s">
        <v>10597</v>
      </c>
      <c r="H4885" s="78" t="s">
        <v>10598</v>
      </c>
      <c r="I4885" s="14" t="s">
        <v>10599</v>
      </c>
      <c r="J4885" s="14" t="s">
        <v>10</v>
      </c>
      <c r="K4885" s="14" t="s">
        <v>29</v>
      </c>
      <c r="L4885" s="15" t="s">
        <v>30</v>
      </c>
      <c r="M4885" s="7" t="s">
        <v>9427</v>
      </c>
      <c r="N4885" s="15" t="s">
        <v>2101</v>
      </c>
      <c r="O4885" s="15" t="s">
        <v>8178</v>
      </c>
      <c r="P4885" s="15" t="s">
        <v>2518</v>
      </c>
      <c r="Q4885" s="15" t="s">
        <v>4109</v>
      </c>
      <c r="R4885" s="30">
        <v>29757</v>
      </c>
      <c r="S4885" s="20">
        <v>45208</v>
      </c>
      <c r="T4885" s="20" t="s">
        <v>14947</v>
      </c>
      <c r="U4885" s="20"/>
      <c r="V4885" s="20"/>
      <c r="W4885" s="30"/>
      <c r="X4885" s="17"/>
      <c r="Y4885" s="17"/>
      <c r="Z4885" s="20"/>
      <c r="AA4885" s="18">
        <f t="shared" ca="1" si="380"/>
        <v>44</v>
      </c>
      <c r="AB4885" s="15" t="s">
        <v>7878</v>
      </c>
      <c r="AC4885" s="35" t="str">
        <f t="shared" si="384"/>
        <v>1 anos 11 meses 29 dias</v>
      </c>
      <c r="AD4885" s="35" t="str">
        <f ca="1">IF(AND(V4885="",T4885&lt;TODAY()),"Contrato Encerrado",IF(AND(V4885="",T4885&gt;TODAY()),DATEDIF(TODAY(),T4885,"Y")&amp;" anos"&amp;" "&amp;DATEDIF(TODAY(),T4885,"YM")&amp;" meses"&amp;" "&amp;DATEDIF(TODAY(),T4885,"MD")&amp;" dias",IF(AND(X4885="",V4885&lt;TODAY()),"Contrato Encerrado",IF(AND(X4885="",V4885&gt;TODAY()),DATEDIF(TODAY(),V4885,"Y")&amp;" anos"&amp;" "&amp;DATEDIF(TODAY(),V4885,"YM")&amp;" meses"&amp;" "&amp;DATEDIF(TODAY(),V4885,"MD")&amp;" dias",IF(AND(Z4885="",X4885&lt;TODAY()),"Contrato Encerrado",IF(AND(Z4885="",X4885&gt;TODAY()),DATEDIF(TODAY(),X4885,"Y")&amp;" anos"&amp;" "&amp;DATEDIF(TODAY(),X4885,"YM")&amp;" meses"&amp;" "&amp;DATEDIF(TODAY(),X4885,"MD")&amp;" dias",IF(AND(Z4885&lt;&gt;””,Z4885&lt;TODAY()),"Contrato Encerrado",IF(AND(Z4885&lt;&gt;"",Z4885&gt;TODAY()),DATEDIF(TODAY(),Z4885,"Y")&amp;" anos"&amp;" "&amp;DATEDIF(TODAY(),Z4885,"YM")&amp;" meses"&amp;" "&amp;DATEDIF(TODAY(),Z4885,"MD")&amp;" dias"))))))))</f>
        <v>0 anos 0 meses 1 dias</v>
      </c>
      <c r="AE4885" s="35">
        <f t="shared" si="381"/>
        <v>730</v>
      </c>
      <c r="AF4885" s="35">
        <f t="shared" si="382"/>
        <v>0</v>
      </c>
      <c r="AG4885" s="17" t="str">
        <f t="shared" si="383"/>
        <v>ESTÁGIO COMPLETOU 2 ANOS</v>
      </c>
    </row>
    <row r="4886" spans="1:33" ht="11.25" customHeight="1" x14ac:dyDescent="0.2">
      <c r="A4886" s="8" t="s">
        <v>9</v>
      </c>
      <c r="B4886" s="10" t="s">
        <v>13</v>
      </c>
      <c r="C4886" s="11" t="s">
        <v>24</v>
      </c>
      <c r="D4886" s="36">
        <v>2022</v>
      </c>
      <c r="E4886" s="12" t="s">
        <v>157</v>
      </c>
      <c r="F4886" s="8" t="s">
        <v>158</v>
      </c>
      <c r="G4886" s="77" t="s">
        <v>5671</v>
      </c>
      <c r="H4886" s="78" t="s">
        <v>5672</v>
      </c>
      <c r="I4886" s="14" t="s">
        <v>5673</v>
      </c>
      <c r="J4886" s="14" t="s">
        <v>14943</v>
      </c>
      <c r="K4886" s="14" t="s">
        <v>29</v>
      </c>
      <c r="L4886" s="15" t="s">
        <v>30</v>
      </c>
      <c r="M4886" s="7" t="s">
        <v>9427</v>
      </c>
      <c r="N4886" s="16" t="s">
        <v>2101</v>
      </c>
      <c r="O4886" s="16"/>
      <c r="P4886" s="16" t="s">
        <v>2518</v>
      </c>
      <c r="Q4886" s="16" t="s">
        <v>2521</v>
      </c>
      <c r="R4886" s="31">
        <v>29918</v>
      </c>
      <c r="S4886" s="31">
        <v>44872</v>
      </c>
      <c r="T4886" s="31">
        <v>45503</v>
      </c>
      <c r="U4886" s="31"/>
      <c r="V4886" s="31"/>
      <c r="W4886" s="31"/>
      <c r="X4886" s="17"/>
      <c r="Y4886" s="17"/>
      <c r="Z4886" s="31"/>
      <c r="AA4886" s="18">
        <f t="shared" ca="1" si="380"/>
        <v>43</v>
      </c>
      <c r="AB4886" s="19" t="s">
        <v>7878</v>
      </c>
      <c r="AC4886" s="35" t="str">
        <f t="shared" si="384"/>
        <v>1 anos 8 meses 23 dias</v>
      </c>
      <c r="AD4886" s="35" t="str">
        <f ca="1">IF(AND(V4886="",T4886&lt;TODAY()),"Contrato Encerrado",IF(AND(V4886="",T4886&gt;TODAY()),DATEDIF(TODAY(),T4886,"Y")&amp;" anos"&amp;" "&amp;DATEDIF(TODAY(),T4886,"YM")&amp;" meses"&amp;" "&amp;DATEDIF(TODAY(),T4886,"MD")&amp;" dias",IF(AND(X4886="",V4886&lt;TODAY()),"Contrato Encerrado",IF(AND(X4886="",V4886&gt;TODAY()),DATEDIF(TODAY(),V4886,"Y")&amp;" anos"&amp;" "&amp;DATEDIF(TODAY(),V4886,"YM")&amp;" meses"&amp;" "&amp;DATEDIF(TODAY(),V4886,"MD")&amp;" dias",IF(AND(Z4886="",X4886&lt;TODAY()),"Contrato Encerrado",IF(AND(Z4886="",X4886&gt;TODAY()),DATEDIF(TODAY(),X4886,"Y")&amp;" anos"&amp;" "&amp;DATEDIF(TODAY(),X4886,"YM")&amp;" meses"&amp;" "&amp;DATEDIF(TODAY(),X4886,"MD")&amp;" dias",IF(AND(Z4886&lt;&gt;””,Z4886&lt;TODAY()),"Contrato Encerrado",IF(AND(Z4886&lt;&gt;"",Z4886&gt;TODAY()),DATEDIF(TODAY(),Z4886,"Y")&amp;" anos"&amp;" "&amp;DATEDIF(TODAY(),Z4886,"YM")&amp;" meses"&amp;" "&amp;DATEDIF(TODAY(),Z4886,"MD")&amp;" dias"))))))))</f>
        <v>Contrato Encerrado</v>
      </c>
      <c r="AE4886" s="35">
        <f t="shared" si="381"/>
        <v>631</v>
      </c>
      <c r="AF4886" s="35">
        <f t="shared" si="382"/>
        <v>99</v>
      </c>
      <c r="AG4886" s="17" t="str">
        <f t="shared" si="383"/>
        <v>0 anos 3 meses 8 dias</v>
      </c>
    </row>
    <row r="4887" spans="1:33" ht="11.25" customHeight="1" x14ac:dyDescent="0.2">
      <c r="A4887" s="8" t="s">
        <v>9</v>
      </c>
      <c r="B4887" s="8" t="s">
        <v>13</v>
      </c>
      <c r="C4887" s="22" t="s">
        <v>17</v>
      </c>
      <c r="D4887" s="37">
        <v>2023</v>
      </c>
      <c r="E4887" s="23" t="s">
        <v>157</v>
      </c>
      <c r="F4887" s="8" t="s">
        <v>158</v>
      </c>
      <c r="G4887" s="77" t="s">
        <v>7589</v>
      </c>
      <c r="H4887" s="78" t="s">
        <v>7590</v>
      </c>
      <c r="I4887" s="9" t="s">
        <v>7591</v>
      </c>
      <c r="J4887" s="14" t="s">
        <v>14943</v>
      </c>
      <c r="K4887" s="9" t="s">
        <v>29</v>
      </c>
      <c r="L4887" s="24" t="s">
        <v>30</v>
      </c>
      <c r="M4887" s="7" t="s">
        <v>9427</v>
      </c>
      <c r="N4887" s="24" t="s">
        <v>4159</v>
      </c>
      <c r="O4887" s="24"/>
      <c r="P4887" s="24" t="s">
        <v>2518</v>
      </c>
      <c r="Q4887" s="24" t="s">
        <v>4109</v>
      </c>
      <c r="R4887" s="17">
        <v>33319</v>
      </c>
      <c r="S4887" s="17">
        <v>45041</v>
      </c>
      <c r="T4887" s="31">
        <v>45756</v>
      </c>
      <c r="U4887" s="20"/>
      <c r="V4887" s="20"/>
      <c r="W4887" s="17"/>
      <c r="X4887" s="17"/>
      <c r="Y4887" s="17"/>
      <c r="Z4887" s="20"/>
      <c r="AA4887" s="18">
        <f t="shared" ca="1" si="380"/>
        <v>34</v>
      </c>
      <c r="AB4887" s="19" t="s">
        <v>7878</v>
      </c>
      <c r="AC4887" s="35" t="str">
        <f t="shared" si="384"/>
        <v>1 anos 11 meses 15 dias</v>
      </c>
      <c r="AD4887" s="35" t="str">
        <f ca="1">IF(AND(V4887="",T4887&lt;TODAY()),"Contrato Encerrado",IF(AND(V4887="",T4887&gt;TODAY()),DATEDIF(TODAY(),T4887,"Y")&amp;" anos"&amp;" "&amp;DATEDIF(TODAY(),T4887,"YM")&amp;" meses"&amp;" "&amp;DATEDIF(TODAY(),T4887,"MD")&amp;" dias",IF(AND(X4887="",V4887&lt;TODAY()),"Contrato Encerrado",IF(AND(X4887="",V4887&gt;TODAY()),DATEDIF(TODAY(),V4887,"Y")&amp;" anos"&amp;" "&amp;DATEDIF(TODAY(),V4887,"YM")&amp;" meses"&amp;" "&amp;DATEDIF(TODAY(),V4887,"MD")&amp;" dias",IF(AND(Z4887="",X4887&lt;TODAY()),"Contrato Encerrado",IF(AND(Z4887="",X4887&gt;TODAY()),DATEDIF(TODAY(),X4887,"Y")&amp;" anos"&amp;" "&amp;DATEDIF(TODAY(),X4887,"YM")&amp;" meses"&amp;" "&amp;DATEDIF(TODAY(),X4887,"MD")&amp;" dias",IF(AND(Z4887&lt;&gt;””,Z4887&lt;TODAY()),"Contrato Encerrado",IF(AND(Z4887&lt;&gt;"",Z4887&gt;TODAY()),DATEDIF(TODAY(),Z4887,"Y")&amp;" anos"&amp;" "&amp;DATEDIF(TODAY(),Z4887,"YM")&amp;" meses"&amp;" "&amp;DATEDIF(TODAY(),Z4887,"MD")&amp;" dias"))))))))</f>
        <v>Contrato Encerrado</v>
      </c>
      <c r="AE4887" s="35">
        <f t="shared" si="381"/>
        <v>715</v>
      </c>
      <c r="AF4887" s="35">
        <f t="shared" si="382"/>
        <v>15</v>
      </c>
      <c r="AG4887" s="17" t="str">
        <f t="shared" si="383"/>
        <v>0 anos 0 meses 15 dias</v>
      </c>
    </row>
    <row r="4888" spans="1:33" ht="11.25" customHeight="1" x14ac:dyDescent="0.2">
      <c r="A4888" s="8" t="s">
        <v>9</v>
      </c>
      <c r="B4888" s="8" t="s">
        <v>13</v>
      </c>
      <c r="C4888" s="22" t="s">
        <v>15</v>
      </c>
      <c r="D4888" s="37">
        <v>2023</v>
      </c>
      <c r="E4888" s="23" t="s">
        <v>157</v>
      </c>
      <c r="F4888" s="8" t="s">
        <v>158</v>
      </c>
      <c r="G4888" s="77" t="s">
        <v>7592</v>
      </c>
      <c r="H4888" s="78" t="s">
        <v>7593</v>
      </c>
      <c r="I4888" s="9" t="s">
        <v>7594</v>
      </c>
      <c r="J4888" s="14" t="s">
        <v>14943</v>
      </c>
      <c r="K4888" s="9" t="s">
        <v>29</v>
      </c>
      <c r="L4888" s="24" t="s">
        <v>30</v>
      </c>
      <c r="M4888" s="7" t="s">
        <v>9427</v>
      </c>
      <c r="N4888" s="24" t="s">
        <v>2101</v>
      </c>
      <c r="O4888" s="24"/>
      <c r="P4888" s="24" t="s">
        <v>2518</v>
      </c>
      <c r="Q4888" s="24" t="s">
        <v>2521</v>
      </c>
      <c r="R4888" s="17">
        <v>32158</v>
      </c>
      <c r="S4888" s="17">
        <v>44973</v>
      </c>
      <c r="T4888" s="31">
        <v>45657</v>
      </c>
      <c r="U4888" s="20"/>
      <c r="V4888" s="20"/>
      <c r="W4888" s="17"/>
      <c r="X4888" s="17"/>
      <c r="Y4888" s="17"/>
      <c r="Z4888" s="20"/>
      <c r="AA4888" s="18">
        <f t="shared" ca="1" si="380"/>
        <v>37</v>
      </c>
      <c r="AB4888" s="19" t="s">
        <v>7878</v>
      </c>
      <c r="AC4888" s="35" t="str">
        <f t="shared" si="384"/>
        <v>1 anos 10 meses 15 dias</v>
      </c>
      <c r="AD4888" s="35" t="str">
        <f ca="1">IF(AND(V4888="",T4888&lt;TODAY()),"Contrato Encerrado",IF(AND(V4888="",T4888&gt;TODAY()),DATEDIF(TODAY(),T4888,"Y")&amp;" anos"&amp;" "&amp;DATEDIF(TODAY(),T4888,"YM")&amp;" meses"&amp;" "&amp;DATEDIF(TODAY(),T4888,"MD")&amp;" dias",IF(AND(X4888="",V4888&lt;TODAY()),"Contrato Encerrado",IF(AND(X4888="",V4888&gt;TODAY()),DATEDIF(TODAY(),V4888,"Y")&amp;" anos"&amp;" "&amp;DATEDIF(TODAY(),V4888,"YM")&amp;" meses"&amp;" "&amp;DATEDIF(TODAY(),V4888,"MD")&amp;" dias",IF(AND(Z4888="",X4888&lt;TODAY()),"Contrato Encerrado",IF(AND(Z4888="",X4888&gt;TODAY()),DATEDIF(TODAY(),X4888,"Y")&amp;" anos"&amp;" "&amp;DATEDIF(TODAY(),X4888,"YM")&amp;" meses"&amp;" "&amp;DATEDIF(TODAY(),X4888,"MD")&amp;" dias",IF(AND(Z4888&lt;&gt;””,Z4888&lt;TODAY()),"Contrato Encerrado",IF(AND(Z4888&lt;&gt;"",Z4888&gt;TODAY()),DATEDIF(TODAY(),Z4888,"Y")&amp;" anos"&amp;" "&amp;DATEDIF(TODAY(),Z4888,"YM")&amp;" meses"&amp;" "&amp;DATEDIF(TODAY(),Z4888,"MD")&amp;" dias"))))))))</f>
        <v>Contrato Encerrado</v>
      </c>
      <c r="AE4888" s="35">
        <f t="shared" si="381"/>
        <v>684</v>
      </c>
      <c r="AF4888" s="35">
        <f t="shared" si="382"/>
        <v>46</v>
      </c>
      <c r="AG4888" s="17" t="str">
        <f t="shared" si="383"/>
        <v>0 anos 1 meses 15 dias</v>
      </c>
    </row>
    <row r="4889" spans="1:33" ht="11.25" customHeight="1" x14ac:dyDescent="0.2">
      <c r="A4889" s="8" t="s">
        <v>9</v>
      </c>
      <c r="B4889" s="8" t="s">
        <v>13</v>
      </c>
      <c r="C4889" s="22" t="s">
        <v>20</v>
      </c>
      <c r="D4889" s="37">
        <v>2024</v>
      </c>
      <c r="E4889" s="12" t="s">
        <v>157</v>
      </c>
      <c r="F4889" s="8" t="s">
        <v>158</v>
      </c>
      <c r="G4889" s="77" t="s">
        <v>13985</v>
      </c>
      <c r="H4889" s="78" t="s">
        <v>13986</v>
      </c>
      <c r="I4889" s="14" t="s">
        <v>13987</v>
      </c>
      <c r="J4889" s="14" t="s">
        <v>14943</v>
      </c>
      <c r="K4889" s="14" t="s">
        <v>29</v>
      </c>
      <c r="L4889" s="15" t="s">
        <v>30</v>
      </c>
      <c r="M4889" s="7" t="s">
        <v>9427</v>
      </c>
      <c r="N4889" s="15" t="s">
        <v>2101</v>
      </c>
      <c r="O4889" s="15" t="s">
        <v>7885</v>
      </c>
      <c r="P4889" s="15" t="s">
        <v>2518</v>
      </c>
      <c r="Q4889" s="15" t="s">
        <v>4109</v>
      </c>
      <c r="R4889" s="20">
        <v>38388</v>
      </c>
      <c r="S4889" s="20">
        <v>45455</v>
      </c>
      <c r="T4889" s="70">
        <v>45819</v>
      </c>
      <c r="U4889" s="70"/>
      <c r="V4889" s="20"/>
      <c r="W4889" s="20"/>
      <c r="X4889" s="17"/>
      <c r="Y4889" s="17"/>
      <c r="Z4889" s="20"/>
      <c r="AA4889" s="18">
        <f t="shared" ca="1" si="380"/>
        <v>20</v>
      </c>
      <c r="AB4889" s="15" t="s">
        <v>7878</v>
      </c>
      <c r="AC4889" s="35" t="str">
        <f t="shared" si="384"/>
        <v>0 anos 11 meses 30 dias</v>
      </c>
      <c r="AD4889" s="35" t="str">
        <f ca="1">IF(AND(V4889="",T4889&lt;TODAY()),"Contrato Encerrado",IF(AND(V4889="",T4889&gt;TODAY()),DATEDIF(TODAY(),T4889,"Y")&amp;" anos"&amp;" "&amp;DATEDIF(TODAY(),T4889,"YM")&amp;" meses"&amp;" "&amp;DATEDIF(TODAY(),T4889,"MD")&amp;" dias",IF(AND(X4889="",V4889&lt;TODAY()),"Contrato Encerrado",IF(AND(X4889="",V4889&gt;TODAY()),DATEDIF(TODAY(),V4889,"Y")&amp;" anos"&amp;" "&amp;DATEDIF(TODAY(),V4889,"YM")&amp;" meses"&amp;" "&amp;DATEDIF(TODAY(),V4889,"MD")&amp;" dias",IF(AND(Z4889="",X4889&lt;TODAY()),"Contrato Encerrado",IF(AND(Z4889="",X4889&gt;TODAY()),DATEDIF(TODAY(),X4889,"Y")&amp;" anos"&amp;" "&amp;DATEDIF(TODAY(),X4889,"YM")&amp;" meses"&amp;" "&amp;DATEDIF(TODAY(),X4889,"MD")&amp;" dias",IF(AND(Z4889&lt;&gt;””,Z4889&lt;TODAY()),"Contrato Encerrado",IF(AND(Z4889&lt;&gt;"",Z4889&gt;TODAY()),DATEDIF(TODAY(),Z4889,"Y")&amp;" anos"&amp;" "&amp;DATEDIF(TODAY(),Z4889,"YM")&amp;" meses"&amp;" "&amp;DATEDIF(TODAY(),Z4889,"MD")&amp;" dias"))))))))</f>
        <v>Contrato Encerrado</v>
      </c>
      <c r="AE4889" s="35">
        <f t="shared" si="381"/>
        <v>364</v>
      </c>
      <c r="AF4889" s="35">
        <f t="shared" si="382"/>
        <v>366</v>
      </c>
      <c r="AG4889" s="17" t="str">
        <f t="shared" si="383"/>
        <v>0 anos 11 meses 31 dias</v>
      </c>
    </row>
    <row r="4890" spans="1:33" ht="11.25" customHeight="1" x14ac:dyDescent="0.2">
      <c r="A4890" s="8" t="s">
        <v>9</v>
      </c>
      <c r="B4890" s="8" t="s">
        <v>13</v>
      </c>
      <c r="C4890" s="22" t="s">
        <v>11</v>
      </c>
      <c r="D4890" s="37">
        <v>2023</v>
      </c>
      <c r="E4890" s="23" t="s">
        <v>1304</v>
      </c>
      <c r="F4890" s="8" t="s">
        <v>1305</v>
      </c>
      <c r="G4890" s="77" t="s">
        <v>7595</v>
      </c>
      <c r="H4890" s="78" t="s">
        <v>7596</v>
      </c>
      <c r="I4890" s="9" t="s">
        <v>7597</v>
      </c>
      <c r="J4890" s="14" t="s">
        <v>14943</v>
      </c>
      <c r="K4890" s="9" t="s">
        <v>29</v>
      </c>
      <c r="L4890" s="24" t="s">
        <v>81</v>
      </c>
      <c r="M4890" s="7" t="s">
        <v>82</v>
      </c>
      <c r="N4890" s="24" t="s">
        <v>4113</v>
      </c>
      <c r="O4890" s="24"/>
      <c r="P4890" s="24" t="s">
        <v>2518</v>
      </c>
      <c r="Q4890" s="24" t="s">
        <v>2523</v>
      </c>
      <c r="R4890" s="17">
        <v>29703</v>
      </c>
      <c r="S4890" s="17">
        <v>44929</v>
      </c>
      <c r="T4890" s="31">
        <v>45307</v>
      </c>
      <c r="U4890" s="17"/>
      <c r="V4890" s="31"/>
      <c r="W4890" s="17"/>
      <c r="X4890" s="17"/>
      <c r="Y4890" s="17"/>
      <c r="Z4890" s="31"/>
      <c r="AA4890" s="18">
        <f t="shared" ca="1" si="380"/>
        <v>44</v>
      </c>
      <c r="AB4890" s="19" t="s">
        <v>7878</v>
      </c>
      <c r="AC4890" s="35" t="str">
        <f t="shared" si="384"/>
        <v>1 anos 0 meses 13 dias</v>
      </c>
      <c r="AD4890" s="35" t="str">
        <f ca="1">IF(AND(V4890="",T4890&lt;TODAY()),"Contrato Encerrado",IF(AND(V4890="",T4890&gt;TODAY()),DATEDIF(TODAY(),T4890,"Y")&amp;" anos"&amp;" "&amp;DATEDIF(TODAY(),T4890,"YM")&amp;" meses"&amp;" "&amp;DATEDIF(TODAY(),T4890,"MD")&amp;" dias",IF(AND(X4890="",V4890&lt;TODAY()),"Contrato Encerrado",IF(AND(X4890="",V4890&gt;TODAY()),DATEDIF(TODAY(),V4890,"Y")&amp;" anos"&amp;" "&amp;DATEDIF(TODAY(),V4890,"YM")&amp;" meses"&amp;" "&amp;DATEDIF(TODAY(),V4890,"MD")&amp;" dias",IF(AND(Z4890="",X4890&lt;TODAY()),"Contrato Encerrado",IF(AND(Z4890="",X4890&gt;TODAY()),DATEDIF(TODAY(),X4890,"Y")&amp;" anos"&amp;" "&amp;DATEDIF(TODAY(),X4890,"YM")&amp;" meses"&amp;" "&amp;DATEDIF(TODAY(),X4890,"MD")&amp;" dias",IF(AND(Z4890&lt;&gt;””,Z4890&lt;TODAY()),"Contrato Encerrado",IF(AND(Z4890&lt;&gt;"",Z4890&gt;TODAY()),DATEDIF(TODAY(),Z4890,"Y")&amp;" anos"&amp;" "&amp;DATEDIF(TODAY(),Z4890,"YM")&amp;" meses"&amp;" "&amp;DATEDIF(TODAY(),Z4890,"MD")&amp;" dias"))))))))</f>
        <v>Contrato Encerrado</v>
      </c>
      <c r="AE4890" s="35">
        <f t="shared" si="381"/>
        <v>378</v>
      </c>
      <c r="AF4890" s="35">
        <f t="shared" si="382"/>
        <v>352</v>
      </c>
      <c r="AG4890" s="17" t="str">
        <f t="shared" si="383"/>
        <v>0 anos 11 meses 17 dias</v>
      </c>
    </row>
    <row r="4891" spans="1:33" ht="11.25" customHeight="1" x14ac:dyDescent="0.2">
      <c r="A4891" s="8" t="s">
        <v>9</v>
      </c>
      <c r="B4891" s="10" t="s">
        <v>13</v>
      </c>
      <c r="C4891" s="11" t="s">
        <v>24</v>
      </c>
      <c r="D4891" s="36">
        <v>2022</v>
      </c>
      <c r="E4891" s="12" t="s">
        <v>157</v>
      </c>
      <c r="F4891" s="8" t="s">
        <v>158</v>
      </c>
      <c r="G4891" s="77" t="s">
        <v>5674</v>
      </c>
      <c r="H4891" s="78" t="s">
        <v>5675</v>
      </c>
      <c r="I4891" s="14" t="s">
        <v>5676</v>
      </c>
      <c r="J4891" s="14" t="s">
        <v>14943</v>
      </c>
      <c r="K4891" s="14" t="s">
        <v>29</v>
      </c>
      <c r="L4891" s="15" t="s">
        <v>30</v>
      </c>
      <c r="M4891" s="7" t="s">
        <v>9427</v>
      </c>
      <c r="N4891" s="16" t="s">
        <v>4159</v>
      </c>
      <c r="O4891" s="16"/>
      <c r="P4891" s="16" t="s">
        <v>2518</v>
      </c>
      <c r="Q4891" s="16" t="s">
        <v>2521</v>
      </c>
      <c r="R4891" s="31">
        <v>22918</v>
      </c>
      <c r="S4891" s="31">
        <v>44874</v>
      </c>
      <c r="T4891" s="111">
        <v>45240</v>
      </c>
      <c r="U4891" s="31"/>
      <c r="V4891" s="31"/>
      <c r="W4891" s="31"/>
      <c r="X4891" s="17"/>
      <c r="Y4891" s="17"/>
      <c r="Z4891" s="31"/>
      <c r="AA4891" s="18">
        <f t="shared" ca="1" si="380"/>
        <v>63</v>
      </c>
      <c r="AB4891" s="19" t="s">
        <v>7878</v>
      </c>
      <c r="AC4891" s="35" t="str">
        <f t="shared" si="384"/>
        <v>1 anos 0 meses 1 dias</v>
      </c>
      <c r="AD4891" s="35" t="str">
        <f ca="1">IF(AND(V4891="",T4891&lt;TODAY()),"Contrato Encerrado",IF(AND(V4891="",T4891&gt;TODAY()),DATEDIF(TODAY(),T4891,"Y")&amp;" anos"&amp;" "&amp;DATEDIF(TODAY(),T4891,"YM")&amp;" meses"&amp;" "&amp;DATEDIF(TODAY(),T4891,"MD")&amp;" dias",IF(AND(X4891="",V4891&lt;TODAY()),"Contrato Encerrado",IF(AND(X4891="",V4891&gt;TODAY()),DATEDIF(TODAY(),V4891,"Y")&amp;" anos"&amp;" "&amp;DATEDIF(TODAY(),V4891,"YM")&amp;" meses"&amp;" "&amp;DATEDIF(TODAY(),V4891,"MD")&amp;" dias",IF(AND(Z4891="",X4891&lt;TODAY()),"Contrato Encerrado",IF(AND(Z4891="",X4891&gt;TODAY()),DATEDIF(TODAY(),X4891,"Y")&amp;" anos"&amp;" "&amp;DATEDIF(TODAY(),X4891,"YM")&amp;" meses"&amp;" "&amp;DATEDIF(TODAY(),X4891,"MD")&amp;" dias",IF(AND(Z4891&lt;&gt;””,Z4891&lt;TODAY()),"Contrato Encerrado",IF(AND(Z4891&lt;&gt;"",Z4891&gt;TODAY()),DATEDIF(TODAY(),Z4891,"Y")&amp;" anos"&amp;" "&amp;DATEDIF(TODAY(),Z4891,"YM")&amp;" meses"&amp;" "&amp;DATEDIF(TODAY(),Z4891,"MD")&amp;" dias"))))))))</f>
        <v>Contrato Encerrado</v>
      </c>
      <c r="AE4891" s="35">
        <f t="shared" si="381"/>
        <v>366</v>
      </c>
      <c r="AF4891" s="35">
        <f t="shared" si="382"/>
        <v>364</v>
      </c>
      <c r="AG4891" s="17" t="str">
        <f t="shared" si="383"/>
        <v>0 anos 11 meses 29 dias</v>
      </c>
    </row>
    <row r="4892" spans="1:33" ht="11.25" customHeight="1" x14ac:dyDescent="0.2">
      <c r="A4892" s="8" t="s">
        <v>9</v>
      </c>
      <c r="B4892" s="8" t="s">
        <v>13</v>
      </c>
      <c r="C4892" s="22" t="s">
        <v>21</v>
      </c>
      <c r="D4892" s="37">
        <v>2023</v>
      </c>
      <c r="E4892" s="12" t="s">
        <v>157</v>
      </c>
      <c r="F4892" s="8" t="s">
        <v>158</v>
      </c>
      <c r="G4892" s="77" t="s">
        <v>9343</v>
      </c>
      <c r="H4892" s="78" t="s">
        <v>9344</v>
      </c>
      <c r="I4892" s="14" t="s">
        <v>9345</v>
      </c>
      <c r="J4892" s="14" t="s">
        <v>14943</v>
      </c>
      <c r="K4892" s="14" t="s">
        <v>29</v>
      </c>
      <c r="L4892" s="15" t="s">
        <v>30</v>
      </c>
      <c r="M4892" s="7" t="s">
        <v>9427</v>
      </c>
      <c r="N4892" s="15" t="s">
        <v>2101</v>
      </c>
      <c r="O4892" s="15" t="s">
        <v>8130</v>
      </c>
      <c r="P4892" s="15" t="s">
        <v>2518</v>
      </c>
      <c r="Q4892" s="15" t="s">
        <v>2521</v>
      </c>
      <c r="R4892" s="20">
        <v>32624</v>
      </c>
      <c r="S4892" s="20">
        <v>45118</v>
      </c>
      <c r="T4892" s="20">
        <v>45291</v>
      </c>
      <c r="U4892" s="20"/>
      <c r="V4892" s="20"/>
      <c r="W4892" s="20"/>
      <c r="X4892" s="17"/>
      <c r="Y4892" s="17"/>
      <c r="Z4892" s="20"/>
      <c r="AA4892" s="18">
        <f t="shared" ca="1" si="380"/>
        <v>36</v>
      </c>
      <c r="AB4892" s="21" t="s">
        <v>7878</v>
      </c>
      <c r="AC4892" s="35" t="str">
        <f t="shared" si="384"/>
        <v>0 anos 5 meses 20 dias</v>
      </c>
      <c r="AD4892" s="35" t="str">
        <f ca="1">IF(AND(V4892="",T4892&lt;TODAY()),"Contrato Encerrado",IF(AND(V4892="",T4892&gt;TODAY()),DATEDIF(TODAY(),T4892,"Y")&amp;" anos"&amp;" "&amp;DATEDIF(TODAY(),T4892,"YM")&amp;" meses"&amp;" "&amp;DATEDIF(TODAY(),T4892,"MD")&amp;" dias",IF(AND(X4892="",V4892&lt;TODAY()),"Contrato Encerrado",IF(AND(X4892="",V4892&gt;TODAY()),DATEDIF(TODAY(),V4892,"Y")&amp;" anos"&amp;" "&amp;DATEDIF(TODAY(),V4892,"YM")&amp;" meses"&amp;" "&amp;DATEDIF(TODAY(),V4892,"MD")&amp;" dias",IF(AND(Z4892="",X4892&lt;TODAY()),"Contrato Encerrado",IF(AND(Z4892="",X4892&gt;TODAY()),DATEDIF(TODAY(),X4892,"Y")&amp;" anos"&amp;" "&amp;DATEDIF(TODAY(),X4892,"YM")&amp;" meses"&amp;" "&amp;DATEDIF(TODAY(),X4892,"MD")&amp;" dias",IF(AND(Z4892&lt;&gt;””,Z4892&lt;TODAY()),"Contrato Encerrado",IF(AND(Z4892&lt;&gt;"",Z4892&gt;TODAY()),DATEDIF(TODAY(),Z4892,"Y")&amp;" anos"&amp;" "&amp;DATEDIF(TODAY(),Z4892,"YM")&amp;" meses"&amp;" "&amp;DATEDIF(TODAY(),Z4892,"MD")&amp;" dias"))))))))</f>
        <v>Contrato Encerrado</v>
      </c>
      <c r="AE4892" s="35">
        <f t="shared" si="381"/>
        <v>173</v>
      </c>
      <c r="AF4892" s="35">
        <f t="shared" si="382"/>
        <v>557</v>
      </c>
      <c r="AG4892" s="17" t="str">
        <f t="shared" si="383"/>
        <v>1 anos 6 meses 10 dias</v>
      </c>
    </row>
    <row r="4893" spans="1:33" s="61" customFormat="1" ht="11.25" customHeight="1" x14ac:dyDescent="0.2">
      <c r="A4893" s="8" t="s">
        <v>9</v>
      </c>
      <c r="B4893" s="8" t="s">
        <v>13</v>
      </c>
      <c r="C4893" s="22" t="s">
        <v>17</v>
      </c>
      <c r="D4893" s="37">
        <v>2024</v>
      </c>
      <c r="E4893" s="12" t="s">
        <v>157</v>
      </c>
      <c r="F4893" s="8" t="s">
        <v>158</v>
      </c>
      <c r="G4893" s="77" t="s">
        <v>13518</v>
      </c>
      <c r="H4893" s="78" t="s">
        <v>13519</v>
      </c>
      <c r="I4893" s="14" t="s">
        <v>13520</v>
      </c>
      <c r="J4893" s="14" t="s">
        <v>14943</v>
      </c>
      <c r="K4893" s="14" t="s">
        <v>29</v>
      </c>
      <c r="L4893" s="15" t="s">
        <v>30</v>
      </c>
      <c r="M4893" s="7" t="s">
        <v>9427</v>
      </c>
      <c r="N4893" s="15" t="s">
        <v>4159</v>
      </c>
      <c r="O4893" s="15" t="s">
        <v>8037</v>
      </c>
      <c r="P4893" s="15" t="s">
        <v>2518</v>
      </c>
      <c r="Q4893" s="15" t="s">
        <v>2521</v>
      </c>
      <c r="R4893" s="31">
        <v>32370</v>
      </c>
      <c r="S4893" s="30">
        <v>45421</v>
      </c>
      <c r="T4893" s="20">
        <v>45785</v>
      </c>
      <c r="U4893" s="20"/>
      <c r="V4893" s="20"/>
      <c r="W4893" s="30"/>
      <c r="X4893" s="17"/>
      <c r="Y4893" s="17"/>
      <c r="Z4893" s="20"/>
      <c r="AA4893" s="18">
        <f t="shared" ca="1" si="380"/>
        <v>37</v>
      </c>
      <c r="AB4893" s="15" t="s">
        <v>7878</v>
      </c>
      <c r="AC4893" s="35" t="str">
        <f t="shared" si="384"/>
        <v>0 anos 11 meses 29 dias</v>
      </c>
      <c r="AD4893" s="35" t="str">
        <f ca="1">IF(AND(V4893="",T4893&lt;TODAY()),"Contrato Encerrado",IF(AND(V4893="",T4893&gt;TODAY()),DATEDIF(TODAY(),T4893,"Y")&amp;" anos"&amp;" "&amp;DATEDIF(TODAY(),T4893,"YM")&amp;" meses"&amp;" "&amp;DATEDIF(TODAY(),T4893,"MD")&amp;" dias",IF(AND(X4893="",V4893&lt;TODAY()),"Contrato Encerrado",IF(AND(X4893="",V4893&gt;TODAY()),DATEDIF(TODAY(),V4893,"Y")&amp;" anos"&amp;" "&amp;DATEDIF(TODAY(),V4893,"YM")&amp;" meses"&amp;" "&amp;DATEDIF(TODAY(),V4893,"MD")&amp;" dias",IF(AND(Z4893="",X4893&lt;TODAY()),"Contrato Encerrado",IF(AND(Z4893="",X4893&gt;TODAY()),DATEDIF(TODAY(),X4893,"Y")&amp;" anos"&amp;" "&amp;DATEDIF(TODAY(),X4893,"YM")&amp;" meses"&amp;" "&amp;DATEDIF(TODAY(),X4893,"MD")&amp;" dias",IF(AND(Z4893&lt;&gt;””,Z4893&lt;TODAY()),"Contrato Encerrado",IF(AND(Z4893&lt;&gt;"",Z4893&gt;TODAY()),DATEDIF(TODAY(),Z4893,"Y")&amp;" anos"&amp;" "&amp;DATEDIF(TODAY(),Z4893,"YM")&amp;" meses"&amp;" "&amp;DATEDIF(TODAY(),Z4893,"MD")&amp;" dias"))))))))</f>
        <v>Contrato Encerrado</v>
      </c>
      <c r="AE4893" s="35">
        <f t="shared" si="381"/>
        <v>364</v>
      </c>
      <c r="AF4893" s="35">
        <f t="shared" si="382"/>
        <v>366</v>
      </c>
      <c r="AG4893" s="17" t="str">
        <f t="shared" si="383"/>
        <v>0 anos 11 meses 31 dias</v>
      </c>
    </row>
    <row r="4894" spans="1:33" ht="11.25" customHeight="1" x14ac:dyDescent="0.2">
      <c r="A4894" s="8" t="s">
        <v>9</v>
      </c>
      <c r="B4894" s="10" t="s">
        <v>13</v>
      </c>
      <c r="C4894" s="11" t="s">
        <v>22</v>
      </c>
      <c r="D4894" s="36">
        <v>2022</v>
      </c>
      <c r="E4894" s="12" t="s">
        <v>157</v>
      </c>
      <c r="F4894" s="8" t="s">
        <v>158</v>
      </c>
      <c r="G4894" s="77" t="s">
        <v>5677</v>
      </c>
      <c r="H4894" s="78" t="s">
        <v>5678</v>
      </c>
      <c r="I4894" s="14" t="s">
        <v>5679</v>
      </c>
      <c r="J4894" s="14" t="s">
        <v>14943</v>
      </c>
      <c r="K4894" s="14" t="s">
        <v>29</v>
      </c>
      <c r="L4894" s="15" t="s">
        <v>30</v>
      </c>
      <c r="M4894" s="7" t="s">
        <v>9427</v>
      </c>
      <c r="N4894" s="16" t="s">
        <v>4159</v>
      </c>
      <c r="O4894" s="16"/>
      <c r="P4894" s="16" t="s">
        <v>2518</v>
      </c>
      <c r="Q4894" s="16" t="s">
        <v>2521</v>
      </c>
      <c r="R4894" s="31">
        <v>34421</v>
      </c>
      <c r="S4894" s="31">
        <v>44798</v>
      </c>
      <c r="T4894" s="31">
        <v>45258</v>
      </c>
      <c r="U4894" s="31"/>
      <c r="V4894" s="31"/>
      <c r="W4894" s="31"/>
      <c r="X4894" s="17"/>
      <c r="Y4894" s="17"/>
      <c r="Z4894" s="31"/>
      <c r="AA4894" s="18">
        <f t="shared" ca="1" si="380"/>
        <v>31</v>
      </c>
      <c r="AB4894" s="19" t="s">
        <v>7878</v>
      </c>
      <c r="AC4894" s="35" t="str">
        <f t="shared" si="384"/>
        <v>1 anos 3 meses 3 dias</v>
      </c>
      <c r="AD4894" s="35" t="str">
        <f ca="1">IF(AND(V4894="",T4894&lt;TODAY()),"Contrato Encerrado",IF(AND(V4894="",T4894&gt;TODAY()),DATEDIF(TODAY(),T4894,"Y")&amp;" anos"&amp;" "&amp;DATEDIF(TODAY(),T4894,"YM")&amp;" meses"&amp;" "&amp;DATEDIF(TODAY(),T4894,"MD")&amp;" dias",IF(AND(X4894="",V4894&lt;TODAY()),"Contrato Encerrado",IF(AND(X4894="",V4894&gt;TODAY()),DATEDIF(TODAY(),V4894,"Y")&amp;" anos"&amp;" "&amp;DATEDIF(TODAY(),V4894,"YM")&amp;" meses"&amp;" "&amp;DATEDIF(TODAY(),V4894,"MD")&amp;" dias",IF(AND(Z4894="",X4894&lt;TODAY()),"Contrato Encerrado",IF(AND(Z4894="",X4894&gt;TODAY()),DATEDIF(TODAY(),X4894,"Y")&amp;" anos"&amp;" "&amp;DATEDIF(TODAY(),X4894,"YM")&amp;" meses"&amp;" "&amp;DATEDIF(TODAY(),X4894,"MD")&amp;" dias",IF(AND(Z4894&lt;&gt;””,Z4894&lt;TODAY()),"Contrato Encerrado",IF(AND(Z4894&lt;&gt;"",Z4894&gt;TODAY()),DATEDIF(TODAY(),Z4894,"Y")&amp;" anos"&amp;" "&amp;DATEDIF(TODAY(),Z4894,"YM")&amp;" meses"&amp;" "&amp;DATEDIF(TODAY(),Z4894,"MD")&amp;" dias"))))))))</f>
        <v>Contrato Encerrado</v>
      </c>
      <c r="AE4894" s="35">
        <f t="shared" si="381"/>
        <v>460</v>
      </c>
      <c r="AF4894" s="35">
        <f t="shared" si="382"/>
        <v>270</v>
      </c>
      <c r="AG4894" s="17" t="str">
        <f t="shared" si="383"/>
        <v>0 anos 8 meses 26 dias</v>
      </c>
    </row>
    <row r="4895" spans="1:33" ht="11.25" customHeight="1" x14ac:dyDescent="0.2">
      <c r="A4895" s="8" t="s">
        <v>9</v>
      </c>
      <c r="B4895" s="8" t="s">
        <v>13</v>
      </c>
      <c r="C4895" s="22" t="s">
        <v>20</v>
      </c>
      <c r="D4895" s="37">
        <v>2023</v>
      </c>
      <c r="E4895" s="23" t="s">
        <v>157</v>
      </c>
      <c r="F4895" s="8" t="s">
        <v>158</v>
      </c>
      <c r="G4895" s="77" t="s">
        <v>8717</v>
      </c>
      <c r="H4895" s="78" t="s">
        <v>8718</v>
      </c>
      <c r="I4895" s="9" t="s">
        <v>8719</v>
      </c>
      <c r="J4895" s="14" t="s">
        <v>14943</v>
      </c>
      <c r="K4895" s="9" t="s">
        <v>29</v>
      </c>
      <c r="L4895" s="24" t="s">
        <v>30</v>
      </c>
      <c r="M4895" s="7" t="s">
        <v>9427</v>
      </c>
      <c r="N4895" s="24" t="s">
        <v>6302</v>
      </c>
      <c r="O4895" s="24" t="s">
        <v>7886</v>
      </c>
      <c r="P4895" s="24" t="s">
        <v>2518</v>
      </c>
      <c r="Q4895" s="24" t="s">
        <v>2521</v>
      </c>
      <c r="R4895" s="17">
        <v>37190</v>
      </c>
      <c r="S4895" s="17">
        <v>45113</v>
      </c>
      <c r="T4895" s="114">
        <v>45381</v>
      </c>
      <c r="U4895" s="17"/>
      <c r="V4895" s="17"/>
      <c r="W4895" s="17"/>
      <c r="X4895" s="17"/>
      <c r="Y4895" s="17"/>
      <c r="Z4895" s="17"/>
      <c r="AA4895" s="18">
        <f t="shared" ca="1" si="380"/>
        <v>23</v>
      </c>
      <c r="AB4895" s="18" t="s">
        <v>7878</v>
      </c>
      <c r="AC4895" s="35" t="str">
        <f t="shared" si="384"/>
        <v>0 anos 8 meses 24 dias</v>
      </c>
      <c r="AD4895" s="35" t="str">
        <f ca="1">IF(AND(V4895="",T4895&lt;TODAY()),"Contrato Encerrado",IF(AND(V4895="",T4895&gt;TODAY()),DATEDIF(TODAY(),T4895,"Y")&amp;" anos"&amp;" "&amp;DATEDIF(TODAY(),T4895,"YM")&amp;" meses"&amp;" "&amp;DATEDIF(TODAY(),T4895,"MD")&amp;" dias",IF(AND(X4895="",V4895&lt;TODAY()),"Contrato Encerrado",IF(AND(X4895="",V4895&gt;TODAY()),DATEDIF(TODAY(),V4895,"Y")&amp;" anos"&amp;" "&amp;DATEDIF(TODAY(),V4895,"YM")&amp;" meses"&amp;" "&amp;DATEDIF(TODAY(),V4895,"MD")&amp;" dias",IF(AND(Z4895="",X4895&lt;TODAY()),"Contrato Encerrado",IF(AND(Z4895="",X4895&gt;TODAY()),DATEDIF(TODAY(),X4895,"Y")&amp;" anos"&amp;" "&amp;DATEDIF(TODAY(),X4895,"YM")&amp;" meses"&amp;" "&amp;DATEDIF(TODAY(),X4895,"MD")&amp;" dias",IF(AND(Z4895&lt;&gt;””,Z4895&lt;TODAY()),"Contrato Encerrado",IF(AND(Z4895&lt;&gt;"",Z4895&gt;TODAY()),DATEDIF(TODAY(),Z4895,"Y")&amp;" anos"&amp;" "&amp;DATEDIF(TODAY(),Z4895,"YM")&amp;" meses"&amp;" "&amp;DATEDIF(TODAY(),Z4895,"MD")&amp;" dias"))))))))</f>
        <v>Contrato Encerrado</v>
      </c>
      <c r="AE4895" s="35">
        <f t="shared" si="381"/>
        <v>268</v>
      </c>
      <c r="AF4895" s="35">
        <f t="shared" si="382"/>
        <v>462</v>
      </c>
      <c r="AG4895" s="17" t="str">
        <f t="shared" si="383"/>
        <v>1 anos 3 meses 6 dias</v>
      </c>
    </row>
    <row r="4896" spans="1:33" ht="11.25" customHeight="1" x14ac:dyDescent="0.2">
      <c r="A4896" s="141" t="s">
        <v>9</v>
      </c>
      <c r="B4896" s="142" t="s">
        <v>13</v>
      </c>
      <c r="C4896" s="143" t="s">
        <v>22</v>
      </c>
      <c r="D4896" s="144">
        <v>2022</v>
      </c>
      <c r="E4896" s="145" t="s">
        <v>1304</v>
      </c>
      <c r="F4896" s="141" t="s">
        <v>1305</v>
      </c>
      <c r="G4896" s="146" t="s">
        <v>1351</v>
      </c>
      <c r="H4896" s="147" t="s">
        <v>1352</v>
      </c>
      <c r="I4896" s="148" t="s">
        <v>1353</v>
      </c>
      <c r="J4896" s="14" t="s">
        <v>14943</v>
      </c>
      <c r="K4896" s="148" t="s">
        <v>29</v>
      </c>
      <c r="L4896" s="149" t="s">
        <v>30</v>
      </c>
      <c r="M4896" s="7" t="s">
        <v>9427</v>
      </c>
      <c r="N4896" s="149" t="s">
        <v>2098</v>
      </c>
      <c r="O4896" s="150"/>
      <c r="P4896" s="150" t="s">
        <v>2517</v>
      </c>
      <c r="Q4896" s="150" t="s">
        <v>2522</v>
      </c>
      <c r="R4896" s="151">
        <v>31485</v>
      </c>
      <c r="S4896" s="151">
        <v>44452</v>
      </c>
      <c r="T4896" s="151">
        <v>45182</v>
      </c>
      <c r="U4896" s="151"/>
      <c r="V4896" s="151"/>
      <c r="W4896" s="151"/>
      <c r="X4896" s="17"/>
      <c r="Y4896" s="17"/>
      <c r="Z4896" s="151"/>
      <c r="AA4896" s="152">
        <f t="shared" ca="1" si="380"/>
        <v>39</v>
      </c>
      <c r="AB4896" s="153" t="s">
        <v>7878</v>
      </c>
      <c r="AC4896" s="35" t="str">
        <f t="shared" si="384"/>
        <v>2 anos 0 meses 0 dias</v>
      </c>
      <c r="AD4896" s="132" t="str">
        <f ca="1">IF(AND(V4896="",T4896&lt;TODAY()),"Contrato Encerrado",IF(AND(V4896="",T4896&gt;TODAY()),DATEDIF(TODAY(),T4896,"Y")&amp;" anos"&amp;" "&amp;DATEDIF(TODAY(),T4896,"YM")&amp;" meses"&amp;" "&amp;DATEDIF(TODAY(),T4896,"MD")&amp;" dias",IF(AND(X4896="",V4896&lt;TODAY()),"Contrato Encerrado",IF(AND(X4896="",V4896&gt;TODAY()),DATEDIF(TODAY(),V4896,"Y")&amp;" anos"&amp;" "&amp;DATEDIF(TODAY(),V4896,"YM")&amp;" meses"&amp;" "&amp;DATEDIF(TODAY(),V4896,"MD")&amp;" dias",IF(AND(Z4896="",X4896&lt;TODAY()),"Contrato Encerrado",IF(AND(Z4896="",X4896&gt;TODAY()),DATEDIF(TODAY(),X4896,"Y")&amp;" anos"&amp;" "&amp;DATEDIF(TODAY(),X4896,"YM")&amp;" meses"&amp;" "&amp;DATEDIF(TODAY(),X4896,"MD")&amp;" dias",IF(AND(Z4896&lt;&gt;””,Z4896&lt;TODAY()),"Contrato Encerrado",IF(AND(Z4896&lt;&gt;"",Z4896&gt;TODAY()),DATEDIF(TODAY(),Z4896,"Y")&amp;" anos"&amp;" "&amp;DATEDIF(TODAY(),Z4896,"YM")&amp;" meses"&amp;" "&amp;DATEDIF(TODAY(),Z4896,"MD")&amp;" dias"))))))))</f>
        <v>Contrato Encerrado</v>
      </c>
      <c r="AE4896" s="132">
        <f t="shared" si="381"/>
        <v>730</v>
      </c>
      <c r="AF4896" s="132">
        <f t="shared" si="382"/>
        <v>0</v>
      </c>
      <c r="AG4896" s="133" t="str">
        <f t="shared" si="383"/>
        <v>ESTÁGIO COMPLETOU 2 ANOS</v>
      </c>
    </row>
    <row r="4897" spans="1:33" ht="11.25" customHeight="1" x14ac:dyDescent="0.2">
      <c r="A4897" s="8" t="s">
        <v>9</v>
      </c>
      <c r="B4897" s="10" t="s">
        <v>13</v>
      </c>
      <c r="C4897" s="11" t="s">
        <v>22</v>
      </c>
      <c r="D4897" s="36">
        <v>2022</v>
      </c>
      <c r="E4897" s="12" t="s">
        <v>144</v>
      </c>
      <c r="F4897" s="8" t="s">
        <v>145</v>
      </c>
      <c r="G4897" s="77" t="s">
        <v>5680</v>
      </c>
      <c r="H4897" s="78" t="s">
        <v>5681</v>
      </c>
      <c r="I4897" s="14" t="s">
        <v>5682</v>
      </c>
      <c r="J4897" s="14" t="s">
        <v>14943</v>
      </c>
      <c r="K4897" s="14" t="s">
        <v>29</v>
      </c>
      <c r="L4897" s="15" t="s">
        <v>30</v>
      </c>
      <c r="M4897" s="7" t="s">
        <v>9427</v>
      </c>
      <c r="N4897" s="15" t="s">
        <v>2098</v>
      </c>
      <c r="O4897" s="15" t="s">
        <v>7897</v>
      </c>
      <c r="P4897" s="16" t="s">
        <v>2518</v>
      </c>
      <c r="Q4897" s="16" t="s">
        <v>2523</v>
      </c>
      <c r="R4897" s="31">
        <v>33401</v>
      </c>
      <c r="S4897" s="31">
        <v>44805</v>
      </c>
      <c r="T4897" s="31">
        <v>45168</v>
      </c>
      <c r="U4897" s="31">
        <v>45313</v>
      </c>
      <c r="V4897" s="31">
        <v>45678</v>
      </c>
      <c r="W4897" s="17"/>
      <c r="X4897" s="17"/>
      <c r="Y4897" s="17"/>
      <c r="Z4897" s="20"/>
      <c r="AA4897" s="18">
        <f t="shared" ca="1" si="380"/>
        <v>34</v>
      </c>
      <c r="AB4897" s="19" t="s">
        <v>7878</v>
      </c>
      <c r="AC4897" s="35" t="str">
        <f t="shared" si="384"/>
        <v>1 anos 11 meses 28 dias</v>
      </c>
      <c r="AD4897" s="35" t="str">
        <f ca="1">IF(AND(V4897="",T4897&lt;TODAY()),"Contrato Encerrado",IF(AND(V4897="",T4897&gt;TODAY()),DATEDIF(TODAY(),T4897,"Y")&amp;" anos"&amp;" "&amp;DATEDIF(TODAY(),T4897,"YM")&amp;" meses"&amp;" "&amp;DATEDIF(TODAY(),T4897,"MD")&amp;" dias",IF(AND(X4897="",V4897&lt;TODAY()),"Contrato Encerrado",IF(AND(X4897="",V4897&gt;TODAY()),DATEDIF(TODAY(),V4897,"Y")&amp;" anos"&amp;" "&amp;DATEDIF(TODAY(),V4897,"YM")&amp;" meses"&amp;" "&amp;DATEDIF(TODAY(),V4897,"MD")&amp;" dias",IF(AND(Z4897="",X4897&lt;TODAY()),"Contrato Encerrado",IF(AND(Z4897="",X4897&gt;TODAY()),DATEDIF(TODAY(),X4897,"Y")&amp;" anos"&amp;" "&amp;DATEDIF(TODAY(),X4897,"YM")&amp;" meses"&amp;" "&amp;DATEDIF(TODAY(),X4897,"MD")&amp;" dias",IF(AND(Z4897&lt;&gt;””,Z4897&lt;TODAY()),"Contrato Encerrado",IF(AND(Z4897&lt;&gt;"",Z4897&gt;TODAY()),DATEDIF(TODAY(),Z4897,"Y")&amp;" anos"&amp;" "&amp;DATEDIF(TODAY(),Z4897,"YM")&amp;" meses"&amp;" "&amp;DATEDIF(TODAY(),Z4897,"MD")&amp;" dias"))))))))</f>
        <v>Contrato Encerrado</v>
      </c>
      <c r="AE4897" s="35">
        <f t="shared" si="381"/>
        <v>728</v>
      </c>
      <c r="AF4897" s="35">
        <f t="shared" si="382"/>
        <v>2</v>
      </c>
      <c r="AG4897" s="17" t="str">
        <f t="shared" si="383"/>
        <v>0 anos 0 meses 2 dias</v>
      </c>
    </row>
    <row r="4898" spans="1:33" ht="11.25" customHeight="1" x14ac:dyDescent="0.2">
      <c r="A4898" s="8" t="s">
        <v>9</v>
      </c>
      <c r="B4898" s="8" t="s">
        <v>13</v>
      </c>
      <c r="C4898" s="22" t="s">
        <v>22</v>
      </c>
      <c r="D4898" s="37">
        <v>2023</v>
      </c>
      <c r="E4898" s="12" t="s">
        <v>157</v>
      </c>
      <c r="F4898" s="8" t="s">
        <v>158</v>
      </c>
      <c r="G4898" s="77" t="s">
        <v>10040</v>
      </c>
      <c r="H4898" s="78" t="s">
        <v>10041</v>
      </c>
      <c r="I4898" s="14" t="s">
        <v>10042</v>
      </c>
      <c r="J4898" s="14" t="s">
        <v>14943</v>
      </c>
      <c r="K4898" s="14" t="s">
        <v>29</v>
      </c>
      <c r="L4898" s="15" t="s">
        <v>30</v>
      </c>
      <c r="M4898" s="7" t="s">
        <v>9427</v>
      </c>
      <c r="N4898" s="15" t="s">
        <v>4159</v>
      </c>
      <c r="O4898" s="15" t="s">
        <v>7914</v>
      </c>
      <c r="P4898" s="15" t="s">
        <v>2518</v>
      </c>
      <c r="Q4898" s="15" t="s">
        <v>2521</v>
      </c>
      <c r="R4898" s="20">
        <v>30449</v>
      </c>
      <c r="S4898" s="17">
        <v>45119</v>
      </c>
      <c r="T4898" s="20">
        <v>45483</v>
      </c>
      <c r="U4898" s="17">
        <v>45511</v>
      </c>
      <c r="V4898" s="20">
        <v>45779</v>
      </c>
      <c r="W4898" s="17"/>
      <c r="X4898" s="17"/>
      <c r="Y4898" s="17"/>
      <c r="Z4898" s="20"/>
      <c r="AA4898" s="18">
        <f t="shared" ca="1" si="380"/>
        <v>42</v>
      </c>
      <c r="AB4898" s="20" t="s">
        <v>7878</v>
      </c>
      <c r="AC4898" s="35" t="str">
        <f t="shared" si="384"/>
        <v>1 anos 8 meses 23 dias</v>
      </c>
      <c r="AD4898" s="35" t="str">
        <f ca="1">IF(AND(V4898="",T4898&lt;TODAY()),"Contrato Encerrado",IF(AND(V4898="",T4898&gt;TODAY()),DATEDIF(TODAY(),T4898,"Y")&amp;" anos"&amp;" "&amp;DATEDIF(TODAY(),T4898,"YM")&amp;" meses"&amp;" "&amp;DATEDIF(TODAY(),T4898,"MD")&amp;" dias",IF(AND(X4898="",V4898&lt;TODAY()),"Contrato Encerrado",IF(AND(X4898="",V4898&gt;TODAY()),DATEDIF(TODAY(),V4898,"Y")&amp;" anos"&amp;" "&amp;DATEDIF(TODAY(),V4898,"YM")&amp;" meses"&amp;" "&amp;DATEDIF(TODAY(),V4898,"MD")&amp;" dias",IF(AND(Z4898="",X4898&lt;TODAY()),"Contrato Encerrado",IF(AND(Z4898="",X4898&gt;TODAY()),DATEDIF(TODAY(),X4898,"Y")&amp;" anos"&amp;" "&amp;DATEDIF(TODAY(),X4898,"YM")&amp;" meses"&amp;" "&amp;DATEDIF(TODAY(),X4898,"MD")&amp;" dias",IF(AND(Z4898&lt;&gt;””,Z4898&lt;TODAY()),"Contrato Encerrado",IF(AND(Z4898&lt;&gt;"",Z4898&gt;TODAY()),DATEDIF(TODAY(),Z4898,"Y")&amp;" anos"&amp;" "&amp;DATEDIF(TODAY(),Z4898,"YM")&amp;" meses"&amp;" "&amp;DATEDIF(TODAY(),Z4898,"MD")&amp;" dias"))))))))</f>
        <v>Contrato Encerrado</v>
      </c>
      <c r="AE4898" s="35">
        <f t="shared" si="381"/>
        <v>632</v>
      </c>
      <c r="AF4898" s="35">
        <f t="shared" si="382"/>
        <v>98</v>
      </c>
      <c r="AG4898" s="17" t="str">
        <f t="shared" si="383"/>
        <v>0 anos 3 meses 7 dias</v>
      </c>
    </row>
    <row r="4899" spans="1:33" ht="11.25" customHeight="1" x14ac:dyDescent="0.2">
      <c r="A4899" s="8" t="s">
        <v>9</v>
      </c>
      <c r="B4899" s="10" t="s">
        <v>13</v>
      </c>
      <c r="C4899" s="11" t="s">
        <v>22</v>
      </c>
      <c r="D4899" s="36">
        <v>2022</v>
      </c>
      <c r="E4899" s="12" t="s">
        <v>157</v>
      </c>
      <c r="F4899" s="8" t="s">
        <v>158</v>
      </c>
      <c r="G4899" s="77" t="s">
        <v>3032</v>
      </c>
      <c r="H4899" s="78" t="s">
        <v>3033</v>
      </c>
      <c r="I4899" s="14" t="s">
        <v>3034</v>
      </c>
      <c r="J4899" s="14" t="s">
        <v>14943</v>
      </c>
      <c r="K4899" s="14" t="s">
        <v>29</v>
      </c>
      <c r="L4899" s="15" t="s">
        <v>30</v>
      </c>
      <c r="M4899" s="7" t="s">
        <v>9427</v>
      </c>
      <c r="N4899" s="16" t="s">
        <v>2101</v>
      </c>
      <c r="O4899" s="16"/>
      <c r="P4899" s="16" t="s">
        <v>2518</v>
      </c>
      <c r="Q4899" s="16" t="s">
        <v>2521</v>
      </c>
      <c r="R4899" s="31">
        <v>28285</v>
      </c>
      <c r="S4899" s="31">
        <v>44790</v>
      </c>
      <c r="T4899" s="31">
        <v>45258</v>
      </c>
      <c r="U4899" s="31"/>
      <c r="V4899" s="31"/>
      <c r="W4899" s="31"/>
      <c r="X4899" s="17"/>
      <c r="Y4899" s="17"/>
      <c r="Z4899" s="31"/>
      <c r="AA4899" s="18">
        <f t="shared" ca="1" si="380"/>
        <v>48</v>
      </c>
      <c r="AB4899" s="19" t="s">
        <v>7878</v>
      </c>
      <c r="AC4899" s="35" t="str">
        <f t="shared" si="384"/>
        <v>1 anos 3 meses 11 dias</v>
      </c>
      <c r="AD4899" s="35" t="str">
        <f ca="1">IF(AND(V4899="",T4899&lt;TODAY()),"Contrato Encerrado",IF(AND(V4899="",T4899&gt;TODAY()),DATEDIF(TODAY(),T4899,"Y")&amp;" anos"&amp;" "&amp;DATEDIF(TODAY(),T4899,"YM")&amp;" meses"&amp;" "&amp;DATEDIF(TODAY(),T4899,"MD")&amp;" dias",IF(AND(X4899="",V4899&lt;TODAY()),"Contrato Encerrado",IF(AND(X4899="",V4899&gt;TODAY()),DATEDIF(TODAY(),V4899,"Y")&amp;" anos"&amp;" "&amp;DATEDIF(TODAY(),V4899,"YM")&amp;" meses"&amp;" "&amp;DATEDIF(TODAY(),V4899,"MD")&amp;" dias",IF(AND(Z4899="",X4899&lt;TODAY()),"Contrato Encerrado",IF(AND(Z4899="",X4899&gt;TODAY()),DATEDIF(TODAY(),X4899,"Y")&amp;" anos"&amp;" "&amp;DATEDIF(TODAY(),X4899,"YM")&amp;" meses"&amp;" "&amp;DATEDIF(TODAY(),X4899,"MD")&amp;" dias",IF(AND(Z4899&lt;&gt;””,Z4899&lt;TODAY()),"Contrato Encerrado",IF(AND(Z4899&lt;&gt;"",Z4899&gt;TODAY()),DATEDIF(TODAY(),Z4899,"Y")&amp;" anos"&amp;" "&amp;DATEDIF(TODAY(),Z4899,"YM")&amp;" meses"&amp;" "&amp;DATEDIF(TODAY(),Z4899,"MD")&amp;" dias"))))))))</f>
        <v>Contrato Encerrado</v>
      </c>
      <c r="AE4899" s="35">
        <f t="shared" si="381"/>
        <v>468</v>
      </c>
      <c r="AF4899" s="35">
        <f t="shared" si="382"/>
        <v>262</v>
      </c>
      <c r="AG4899" s="17" t="str">
        <f t="shared" si="383"/>
        <v>0 anos 8 meses 18 dias</v>
      </c>
    </row>
    <row r="4900" spans="1:33" ht="11.25" customHeight="1" x14ac:dyDescent="0.2">
      <c r="A4900" s="8" t="s">
        <v>9</v>
      </c>
      <c r="B4900" s="10" t="s">
        <v>13</v>
      </c>
      <c r="C4900" s="11" t="s">
        <v>25</v>
      </c>
      <c r="D4900" s="36">
        <v>2022</v>
      </c>
      <c r="E4900" s="12" t="s">
        <v>157</v>
      </c>
      <c r="F4900" s="8" t="s">
        <v>158</v>
      </c>
      <c r="G4900" s="77" t="s">
        <v>5683</v>
      </c>
      <c r="H4900" s="78" t="s">
        <v>5684</v>
      </c>
      <c r="I4900" s="14" t="s">
        <v>5685</v>
      </c>
      <c r="J4900" s="14" t="s">
        <v>14943</v>
      </c>
      <c r="K4900" s="14" t="s">
        <v>29</v>
      </c>
      <c r="L4900" s="15" t="s">
        <v>30</v>
      </c>
      <c r="M4900" s="7" t="s">
        <v>9427</v>
      </c>
      <c r="N4900" s="16" t="s">
        <v>2101</v>
      </c>
      <c r="O4900" s="16"/>
      <c r="P4900" s="16" t="s">
        <v>2518</v>
      </c>
      <c r="Q4900" s="16" t="s">
        <v>2521</v>
      </c>
      <c r="R4900" s="31">
        <v>29442</v>
      </c>
      <c r="S4900" s="31">
        <v>44900</v>
      </c>
      <c r="T4900" s="31">
        <v>45308</v>
      </c>
      <c r="U4900" s="31"/>
      <c r="V4900" s="31"/>
      <c r="W4900" s="31"/>
      <c r="X4900" s="17"/>
      <c r="Y4900" s="17"/>
      <c r="Z4900" s="31"/>
      <c r="AA4900" s="18">
        <f t="shared" ca="1" si="380"/>
        <v>45</v>
      </c>
      <c r="AB4900" s="19" t="s">
        <v>7878</v>
      </c>
      <c r="AC4900" s="35" t="str">
        <f t="shared" si="384"/>
        <v>1 anos 1 meses 12 dias</v>
      </c>
      <c r="AD4900" s="35" t="str">
        <f ca="1">IF(AND(V4900="",T4900&lt;TODAY()),"Contrato Encerrado",IF(AND(V4900="",T4900&gt;TODAY()),DATEDIF(TODAY(),T4900,"Y")&amp;" anos"&amp;" "&amp;DATEDIF(TODAY(),T4900,"YM")&amp;" meses"&amp;" "&amp;DATEDIF(TODAY(),T4900,"MD")&amp;" dias",IF(AND(X4900="",V4900&lt;TODAY()),"Contrato Encerrado",IF(AND(X4900="",V4900&gt;TODAY()),DATEDIF(TODAY(),V4900,"Y")&amp;" anos"&amp;" "&amp;DATEDIF(TODAY(),V4900,"YM")&amp;" meses"&amp;" "&amp;DATEDIF(TODAY(),V4900,"MD")&amp;" dias",IF(AND(Z4900="",X4900&lt;TODAY()),"Contrato Encerrado",IF(AND(Z4900="",X4900&gt;TODAY()),DATEDIF(TODAY(),X4900,"Y")&amp;" anos"&amp;" "&amp;DATEDIF(TODAY(),X4900,"YM")&amp;" meses"&amp;" "&amp;DATEDIF(TODAY(),X4900,"MD")&amp;" dias",IF(AND(Z4900&lt;&gt;””,Z4900&lt;TODAY()),"Contrato Encerrado",IF(AND(Z4900&lt;&gt;"",Z4900&gt;TODAY()),DATEDIF(TODAY(),Z4900,"Y")&amp;" anos"&amp;" "&amp;DATEDIF(TODAY(),Z4900,"YM")&amp;" meses"&amp;" "&amp;DATEDIF(TODAY(),Z4900,"MD")&amp;" dias"))))))))</f>
        <v>Contrato Encerrado</v>
      </c>
      <c r="AE4900" s="35">
        <f t="shared" si="381"/>
        <v>408</v>
      </c>
      <c r="AF4900" s="35">
        <f t="shared" si="382"/>
        <v>322</v>
      </c>
      <c r="AG4900" s="17" t="str">
        <f t="shared" si="383"/>
        <v>0 anos 10 meses 17 dias</v>
      </c>
    </row>
    <row r="4901" spans="1:33" ht="11.25" customHeight="1" x14ac:dyDescent="0.2">
      <c r="A4901" s="8" t="s">
        <v>9</v>
      </c>
      <c r="B4901" s="8" t="s">
        <v>13</v>
      </c>
      <c r="C4901" s="22" t="s">
        <v>15</v>
      </c>
      <c r="D4901" s="37">
        <v>2023</v>
      </c>
      <c r="E4901" s="23" t="s">
        <v>157</v>
      </c>
      <c r="F4901" s="8" t="s">
        <v>158</v>
      </c>
      <c r="G4901" s="77" t="s">
        <v>7598</v>
      </c>
      <c r="H4901" s="78" t="s">
        <v>7599</v>
      </c>
      <c r="I4901" s="9" t="s">
        <v>7600</v>
      </c>
      <c r="J4901" s="14" t="s">
        <v>14943</v>
      </c>
      <c r="K4901" s="9" t="s">
        <v>29</v>
      </c>
      <c r="L4901" s="24" t="s">
        <v>30</v>
      </c>
      <c r="M4901" s="7" t="s">
        <v>9427</v>
      </c>
      <c r="N4901" s="24" t="s">
        <v>2101</v>
      </c>
      <c r="O4901" s="24"/>
      <c r="P4901" s="24" t="s">
        <v>2518</v>
      </c>
      <c r="Q4901" s="24" t="s">
        <v>2521</v>
      </c>
      <c r="R4901" s="17">
        <v>29558</v>
      </c>
      <c r="S4901" s="17">
        <v>44971</v>
      </c>
      <c r="T4901" s="20">
        <v>45688</v>
      </c>
      <c r="U4901" s="20"/>
      <c r="V4901" s="20"/>
      <c r="W4901" s="17"/>
      <c r="X4901" s="17"/>
      <c r="Y4901" s="17"/>
      <c r="Z4901" s="20"/>
      <c r="AA4901" s="18">
        <f t="shared" ca="1" si="380"/>
        <v>44</v>
      </c>
      <c r="AB4901" s="19" t="s">
        <v>7878</v>
      </c>
      <c r="AC4901" s="35" t="str">
        <f t="shared" si="384"/>
        <v>1 anos 11 meses 17 dias</v>
      </c>
      <c r="AD4901" s="35" t="str">
        <f ca="1">IF(AND(V4901="",T4901&lt;TODAY()),"Contrato Encerrado",IF(AND(V4901="",T4901&gt;TODAY()),DATEDIF(TODAY(),T4901,"Y")&amp;" anos"&amp;" "&amp;DATEDIF(TODAY(),T4901,"YM")&amp;" meses"&amp;" "&amp;DATEDIF(TODAY(),T4901,"MD")&amp;" dias",IF(AND(X4901="",V4901&lt;TODAY()),"Contrato Encerrado",IF(AND(X4901="",V4901&gt;TODAY()),DATEDIF(TODAY(),V4901,"Y")&amp;" anos"&amp;" "&amp;DATEDIF(TODAY(),V4901,"YM")&amp;" meses"&amp;" "&amp;DATEDIF(TODAY(),V4901,"MD")&amp;" dias",IF(AND(Z4901="",X4901&lt;TODAY()),"Contrato Encerrado",IF(AND(Z4901="",X4901&gt;TODAY()),DATEDIF(TODAY(),X4901,"Y")&amp;" anos"&amp;" "&amp;DATEDIF(TODAY(),X4901,"YM")&amp;" meses"&amp;" "&amp;DATEDIF(TODAY(),X4901,"MD")&amp;" dias",IF(AND(Z4901&lt;&gt;””,Z4901&lt;TODAY()),"Contrato Encerrado",IF(AND(Z4901&lt;&gt;"",Z4901&gt;TODAY()),DATEDIF(TODAY(),Z4901,"Y")&amp;" anos"&amp;" "&amp;DATEDIF(TODAY(),Z4901,"YM")&amp;" meses"&amp;" "&amp;DATEDIF(TODAY(),Z4901,"MD")&amp;" dias"))))))))</f>
        <v>Contrato Encerrado</v>
      </c>
      <c r="AE4901" s="35">
        <f t="shared" si="381"/>
        <v>717</v>
      </c>
      <c r="AF4901" s="35">
        <f t="shared" si="382"/>
        <v>13</v>
      </c>
      <c r="AG4901" s="17" t="str">
        <f t="shared" si="383"/>
        <v>0 anos 0 meses 13 dias</v>
      </c>
    </row>
    <row r="4902" spans="1:33" ht="11.25" customHeight="1" x14ac:dyDescent="0.2">
      <c r="A4902" s="8" t="s">
        <v>9</v>
      </c>
      <c r="B4902" s="10" t="s">
        <v>13</v>
      </c>
      <c r="C4902" s="11" t="s">
        <v>22</v>
      </c>
      <c r="D4902" s="36">
        <v>2022</v>
      </c>
      <c r="E4902" s="12" t="s">
        <v>157</v>
      </c>
      <c r="F4902" s="8" t="s">
        <v>158</v>
      </c>
      <c r="G4902" s="77" t="s">
        <v>2302</v>
      </c>
      <c r="H4902" s="78" t="s">
        <v>2303</v>
      </c>
      <c r="I4902" s="14" t="s">
        <v>2304</v>
      </c>
      <c r="J4902" s="14" t="s">
        <v>14943</v>
      </c>
      <c r="K4902" s="14" t="s">
        <v>29</v>
      </c>
      <c r="L4902" s="15" t="s">
        <v>30</v>
      </c>
      <c r="M4902" s="7" t="s">
        <v>9427</v>
      </c>
      <c r="N4902" s="16" t="s">
        <v>4159</v>
      </c>
      <c r="O4902" s="15" t="s">
        <v>7884</v>
      </c>
      <c r="P4902" s="16" t="s">
        <v>2518</v>
      </c>
      <c r="Q4902" s="16" t="s">
        <v>2521</v>
      </c>
      <c r="R4902" s="31">
        <v>34365</v>
      </c>
      <c r="S4902" s="31">
        <v>44756</v>
      </c>
      <c r="T4902" s="31">
        <v>45017</v>
      </c>
      <c r="U4902" s="31">
        <v>45537</v>
      </c>
      <c r="V4902" s="31">
        <v>45673</v>
      </c>
      <c r="W4902" s="17"/>
      <c r="X4902" s="17"/>
      <c r="Y4902" s="17"/>
      <c r="Z4902" s="20"/>
      <c r="AA4902" s="18">
        <f t="shared" ca="1" si="380"/>
        <v>31</v>
      </c>
      <c r="AB4902" s="19" t="s">
        <v>7878</v>
      </c>
      <c r="AC4902" s="35" t="str">
        <f t="shared" si="384"/>
        <v>1 anos 1 meses 1 dias</v>
      </c>
      <c r="AD4902" s="35" t="str">
        <f ca="1">IF(AND(V4902="",T4902&lt;TODAY()),"Contrato Encerrado",IF(AND(V4902="",T4902&gt;TODAY()),DATEDIF(TODAY(),T4902,"Y")&amp;" anos"&amp;" "&amp;DATEDIF(TODAY(),T4902,"YM")&amp;" meses"&amp;" "&amp;DATEDIF(TODAY(),T4902,"MD")&amp;" dias",IF(AND(X4902="",V4902&lt;TODAY()),"Contrato Encerrado",IF(AND(X4902="",V4902&gt;TODAY()),DATEDIF(TODAY(),V4902,"Y")&amp;" anos"&amp;" "&amp;DATEDIF(TODAY(),V4902,"YM")&amp;" meses"&amp;" "&amp;DATEDIF(TODAY(),V4902,"MD")&amp;" dias",IF(AND(Z4902="",X4902&lt;TODAY()),"Contrato Encerrado",IF(AND(Z4902="",X4902&gt;TODAY()),DATEDIF(TODAY(),X4902,"Y")&amp;" anos"&amp;" "&amp;DATEDIF(TODAY(),X4902,"YM")&amp;" meses"&amp;" "&amp;DATEDIF(TODAY(),X4902,"MD")&amp;" dias",IF(AND(Z4902&lt;&gt;””,Z4902&lt;TODAY()),"Contrato Encerrado",IF(AND(Z4902&lt;&gt;"",Z4902&gt;TODAY()),DATEDIF(TODAY(),Z4902,"Y")&amp;" anos"&amp;" "&amp;DATEDIF(TODAY(),Z4902,"YM")&amp;" meses"&amp;" "&amp;DATEDIF(TODAY(),Z4902,"MD")&amp;" dias"))))))))</f>
        <v>Contrato Encerrado</v>
      </c>
      <c r="AE4902" s="35">
        <f t="shared" si="381"/>
        <v>397</v>
      </c>
      <c r="AF4902" s="35">
        <f t="shared" si="382"/>
        <v>333</v>
      </c>
      <c r="AG4902" s="17" t="str">
        <f t="shared" si="383"/>
        <v>0 anos 10 meses 28 dias</v>
      </c>
    </row>
    <row r="4903" spans="1:33" ht="11.25" customHeight="1" x14ac:dyDescent="0.2">
      <c r="A4903" s="8" t="s">
        <v>9</v>
      </c>
      <c r="B4903" s="8" t="s">
        <v>13</v>
      </c>
      <c r="C4903" s="22" t="s">
        <v>23</v>
      </c>
      <c r="D4903" s="37">
        <v>2023</v>
      </c>
      <c r="E4903" s="12" t="s">
        <v>157</v>
      </c>
      <c r="F4903" s="8" t="s">
        <v>158</v>
      </c>
      <c r="G4903" s="77" t="s">
        <v>10043</v>
      </c>
      <c r="H4903" s="78" t="s">
        <v>10044</v>
      </c>
      <c r="I4903" s="14" t="s">
        <v>10045</v>
      </c>
      <c r="J4903" s="14" t="s">
        <v>14943</v>
      </c>
      <c r="K4903" s="14" t="s">
        <v>29</v>
      </c>
      <c r="L4903" s="15" t="s">
        <v>30</v>
      </c>
      <c r="M4903" s="7" t="s">
        <v>9427</v>
      </c>
      <c r="N4903" s="15" t="s">
        <v>4159</v>
      </c>
      <c r="O4903" s="15" t="s">
        <v>7974</v>
      </c>
      <c r="P4903" s="15" t="s">
        <v>2518</v>
      </c>
      <c r="Q4903" s="15" t="s">
        <v>2521</v>
      </c>
      <c r="R4903" s="20">
        <v>30322</v>
      </c>
      <c r="S4903" s="20">
        <v>45187</v>
      </c>
      <c r="T4903" s="20">
        <v>45473</v>
      </c>
      <c r="U4903" s="20"/>
      <c r="V4903" s="20"/>
      <c r="W4903" s="20"/>
      <c r="X4903" s="17"/>
      <c r="Y4903" s="17"/>
      <c r="Z4903" s="20"/>
      <c r="AA4903" s="18">
        <f t="shared" ca="1" si="380"/>
        <v>42</v>
      </c>
      <c r="AB4903" s="20" t="s">
        <v>7878</v>
      </c>
      <c r="AC4903" s="35" t="str">
        <f t="shared" si="384"/>
        <v>0 anos 9 meses 12 dias</v>
      </c>
      <c r="AD4903" s="35" t="str">
        <f ca="1">IF(AND(V4903="",T4903&lt;TODAY()),"Contrato Encerrado",IF(AND(V4903="",T4903&gt;TODAY()),DATEDIF(TODAY(),T4903,"Y")&amp;" anos"&amp;" "&amp;DATEDIF(TODAY(),T4903,"YM")&amp;" meses"&amp;" "&amp;DATEDIF(TODAY(),T4903,"MD")&amp;" dias",IF(AND(X4903="",V4903&lt;TODAY()),"Contrato Encerrado",IF(AND(X4903="",V4903&gt;TODAY()),DATEDIF(TODAY(),V4903,"Y")&amp;" anos"&amp;" "&amp;DATEDIF(TODAY(),V4903,"YM")&amp;" meses"&amp;" "&amp;DATEDIF(TODAY(),V4903,"MD")&amp;" dias",IF(AND(Z4903="",X4903&lt;TODAY()),"Contrato Encerrado",IF(AND(Z4903="",X4903&gt;TODAY()),DATEDIF(TODAY(),X4903,"Y")&amp;" anos"&amp;" "&amp;DATEDIF(TODAY(),X4903,"YM")&amp;" meses"&amp;" "&amp;DATEDIF(TODAY(),X4903,"MD")&amp;" dias",IF(AND(Z4903&lt;&gt;””,Z4903&lt;TODAY()),"Contrato Encerrado",IF(AND(Z4903&lt;&gt;"",Z4903&gt;TODAY()),DATEDIF(TODAY(),Z4903,"Y")&amp;" anos"&amp;" "&amp;DATEDIF(TODAY(),Z4903,"YM")&amp;" meses"&amp;" "&amp;DATEDIF(TODAY(),Z4903,"MD")&amp;" dias"))))))))</f>
        <v>Contrato Encerrado</v>
      </c>
      <c r="AE4903" s="35">
        <f t="shared" si="381"/>
        <v>286</v>
      </c>
      <c r="AF4903" s="35">
        <f t="shared" si="382"/>
        <v>444</v>
      </c>
      <c r="AG4903" s="17" t="str">
        <f t="shared" si="383"/>
        <v>1 anos 2 meses 19 dias</v>
      </c>
    </row>
    <row r="4904" spans="1:33" ht="11.25" customHeight="1" x14ac:dyDescent="0.2">
      <c r="A4904" s="8" t="s">
        <v>9</v>
      </c>
      <c r="B4904" s="8" t="s">
        <v>13</v>
      </c>
      <c r="C4904" s="22" t="s">
        <v>15</v>
      </c>
      <c r="D4904" s="37">
        <v>2025</v>
      </c>
      <c r="E4904" s="12" t="s">
        <v>157</v>
      </c>
      <c r="F4904" s="8" t="s">
        <v>158</v>
      </c>
      <c r="G4904" s="77" t="s">
        <v>16030</v>
      </c>
      <c r="H4904" s="78" t="s">
        <v>16031</v>
      </c>
      <c r="I4904" s="14" t="s">
        <v>16032</v>
      </c>
      <c r="J4904" s="14" t="s">
        <v>10</v>
      </c>
      <c r="K4904" s="14" t="s">
        <v>29</v>
      </c>
      <c r="L4904" s="15" t="s">
        <v>81</v>
      </c>
      <c r="M4904" s="7" t="s">
        <v>82</v>
      </c>
      <c r="N4904" s="15" t="s">
        <v>4113</v>
      </c>
      <c r="O4904" s="15" t="s">
        <v>13536</v>
      </c>
      <c r="P4904" s="15" t="s">
        <v>2518</v>
      </c>
      <c r="Q4904" s="15" t="s">
        <v>4109</v>
      </c>
      <c r="R4904" s="20">
        <v>39717</v>
      </c>
      <c r="S4904" s="20">
        <v>45712</v>
      </c>
      <c r="T4904" s="20">
        <v>46077</v>
      </c>
      <c r="U4904" s="20"/>
      <c r="V4904" s="20"/>
      <c r="W4904" s="20"/>
      <c r="X4904" s="17"/>
      <c r="Y4904" s="17"/>
      <c r="Z4904" s="20"/>
      <c r="AA4904" s="21">
        <f t="shared" ca="1" si="380"/>
        <v>17</v>
      </c>
      <c r="AB4904" s="15" t="s">
        <v>7878</v>
      </c>
      <c r="AC4904" s="35" t="str">
        <f t="shared" si="384"/>
        <v>1 anos 0 meses 0 dias</v>
      </c>
      <c r="AD4904" s="35" t="str">
        <f ca="1">IF(AND(V4904="",T4904&lt;TODAY()),"Contrato Encerrado",IF(AND(V4904="",T4904&gt;TODAY()),DATEDIF(TODAY(),T4904,"Y")&amp;" anos"&amp;" "&amp;DATEDIF(TODAY(),T4904,"YM")&amp;" meses"&amp;" "&amp;DATEDIF(TODAY(),T4904,"MD")&amp;" dias",IF(AND(X4904="",V4904&lt;TODAY()),"Contrato Encerrado",IF(AND(X4904="",V4904&gt;TODAY()),DATEDIF(TODAY(),V4904,"Y")&amp;" anos"&amp;" "&amp;DATEDIF(TODAY(),V4904,"YM")&amp;" meses"&amp;" "&amp;DATEDIF(TODAY(),V4904,"MD")&amp;" dias",IF(AND(Z4904="",X4904&lt;TODAY()),"Contrato Encerrado",IF(AND(Z4904="",X4904&gt;TODAY()),DATEDIF(TODAY(),X4904,"Y")&amp;" anos"&amp;" "&amp;DATEDIF(TODAY(),X4904,"YM")&amp;" meses"&amp;" "&amp;DATEDIF(TODAY(),X4904,"MD")&amp;" dias",IF(AND(Z4904&lt;&gt;””,Z4904&lt;TODAY()),"Contrato Encerrado",IF(AND(Z4904&lt;&gt;"",Z4904&gt;TODAY()),DATEDIF(TODAY(),Z4904,"Y")&amp;" anos"&amp;" "&amp;DATEDIF(TODAY(),Z4904,"YM")&amp;" meses"&amp;" "&amp;DATEDIF(TODAY(),Z4904,"MD")&amp;" dias"))))))))</f>
        <v>0 anos 4 meses 17 dias</v>
      </c>
      <c r="AE4904" s="35">
        <f t="shared" si="381"/>
        <v>365</v>
      </c>
      <c r="AF4904" s="35">
        <f t="shared" si="382"/>
        <v>365</v>
      </c>
      <c r="AG4904" s="17" t="str">
        <f t="shared" si="383"/>
        <v>0 anos 11 meses 30 dias</v>
      </c>
    </row>
    <row r="4905" spans="1:33" ht="11.25" customHeight="1" x14ac:dyDescent="0.2">
      <c r="A4905" s="8" t="s">
        <v>9</v>
      </c>
      <c r="B4905" s="8" t="s">
        <v>13</v>
      </c>
      <c r="C4905" s="22" t="s">
        <v>19</v>
      </c>
      <c r="D4905" s="37">
        <v>2023</v>
      </c>
      <c r="E4905" s="12" t="s">
        <v>307</v>
      </c>
      <c r="F4905" s="8" t="s">
        <v>308</v>
      </c>
      <c r="G4905" s="85" t="s">
        <v>8179</v>
      </c>
      <c r="H4905" s="78" t="s">
        <v>8180</v>
      </c>
      <c r="I4905" s="14" t="s">
        <v>8181</v>
      </c>
      <c r="J4905" s="14" t="s">
        <v>14943</v>
      </c>
      <c r="K4905" s="14" t="s">
        <v>29</v>
      </c>
      <c r="L4905" s="15" t="s">
        <v>30</v>
      </c>
      <c r="M4905" s="7" t="s">
        <v>9427</v>
      </c>
      <c r="N4905" s="15" t="s">
        <v>2100</v>
      </c>
      <c r="O4905" s="15" t="s">
        <v>8182</v>
      </c>
      <c r="P4905" s="15" t="s">
        <v>2518</v>
      </c>
      <c r="Q4905" s="15" t="s">
        <v>2523</v>
      </c>
      <c r="R4905" s="20">
        <v>29417</v>
      </c>
      <c r="S4905" s="20">
        <v>45063</v>
      </c>
      <c r="T4905" s="20">
        <v>45289</v>
      </c>
      <c r="U4905" s="20"/>
      <c r="V4905" s="20"/>
      <c r="W4905" s="20"/>
      <c r="X4905" s="17"/>
      <c r="Y4905" s="17"/>
      <c r="Z4905" s="20"/>
      <c r="AA4905" s="18">
        <f t="shared" ca="1" si="380"/>
        <v>45</v>
      </c>
      <c r="AB4905" s="19" t="s">
        <v>7878</v>
      </c>
      <c r="AC4905" s="35" t="str">
        <f t="shared" si="384"/>
        <v>0 anos 7 meses 12 dias</v>
      </c>
      <c r="AD4905" s="35" t="str">
        <f ca="1">IF(AND(V4905="",T4905&lt;TODAY()),"Contrato Encerrado",IF(AND(V4905="",T4905&gt;TODAY()),DATEDIF(TODAY(),T4905,"Y")&amp;" anos"&amp;" "&amp;DATEDIF(TODAY(),T4905,"YM")&amp;" meses"&amp;" "&amp;DATEDIF(TODAY(),T4905,"MD")&amp;" dias",IF(AND(X4905="",V4905&lt;TODAY()),"Contrato Encerrado",IF(AND(X4905="",V4905&gt;TODAY()),DATEDIF(TODAY(),V4905,"Y")&amp;" anos"&amp;" "&amp;DATEDIF(TODAY(),V4905,"YM")&amp;" meses"&amp;" "&amp;DATEDIF(TODAY(),V4905,"MD")&amp;" dias",IF(AND(Z4905="",X4905&lt;TODAY()),"Contrato Encerrado",IF(AND(Z4905="",X4905&gt;TODAY()),DATEDIF(TODAY(),X4905,"Y")&amp;" anos"&amp;" "&amp;DATEDIF(TODAY(),X4905,"YM")&amp;" meses"&amp;" "&amp;DATEDIF(TODAY(),X4905,"MD")&amp;" dias",IF(AND(Z4905&lt;&gt;””,Z4905&lt;TODAY()),"Contrato Encerrado",IF(AND(Z4905&lt;&gt;"",Z4905&gt;TODAY()),DATEDIF(TODAY(),Z4905,"Y")&amp;" anos"&amp;" "&amp;DATEDIF(TODAY(),Z4905,"YM")&amp;" meses"&amp;" "&amp;DATEDIF(TODAY(),Z4905,"MD")&amp;" dias"))))))))</f>
        <v>Contrato Encerrado</v>
      </c>
      <c r="AE4905" s="35">
        <f t="shared" si="381"/>
        <v>226</v>
      </c>
      <c r="AF4905" s="35">
        <f t="shared" si="382"/>
        <v>504</v>
      </c>
      <c r="AG4905" s="17" t="str">
        <f t="shared" si="383"/>
        <v>1 anos 4 meses 18 dias</v>
      </c>
    </row>
    <row r="4906" spans="1:33" ht="11.25" customHeight="1" x14ac:dyDescent="0.2">
      <c r="A4906" s="8" t="s">
        <v>9</v>
      </c>
      <c r="B4906" s="8" t="s">
        <v>13</v>
      </c>
      <c r="C4906" s="22" t="s">
        <v>22</v>
      </c>
      <c r="D4906" s="36">
        <v>2024</v>
      </c>
      <c r="E4906" s="12" t="s">
        <v>1111</v>
      </c>
      <c r="F4906" s="8" t="s">
        <v>1112</v>
      </c>
      <c r="G4906" s="77" t="s">
        <v>14509</v>
      </c>
      <c r="H4906" s="78" t="s">
        <v>14510</v>
      </c>
      <c r="I4906" s="14" t="s">
        <v>14511</v>
      </c>
      <c r="J4906" s="14" t="s">
        <v>10</v>
      </c>
      <c r="K4906" s="14" t="s">
        <v>29</v>
      </c>
      <c r="L4906" s="15" t="s">
        <v>30</v>
      </c>
      <c r="M4906" s="7" t="s">
        <v>9427</v>
      </c>
      <c r="N4906" s="15" t="s">
        <v>2100</v>
      </c>
      <c r="O4906" s="15" t="s">
        <v>10152</v>
      </c>
      <c r="P4906" s="15" t="s">
        <v>2518</v>
      </c>
      <c r="Q4906" s="15" t="s">
        <v>2523</v>
      </c>
      <c r="R4906" s="20">
        <v>29045</v>
      </c>
      <c r="S4906" s="20">
        <v>45551</v>
      </c>
      <c r="T4906" s="20">
        <v>45915</v>
      </c>
      <c r="U4906" s="20"/>
      <c r="V4906" s="20"/>
      <c r="W4906" s="20"/>
      <c r="X4906" s="17"/>
      <c r="Y4906" s="17"/>
      <c r="Z4906" s="20"/>
      <c r="AA4906" s="18">
        <f t="shared" ca="1" si="380"/>
        <v>46</v>
      </c>
      <c r="AB4906" s="15" t="s">
        <v>7878</v>
      </c>
      <c r="AC4906" s="35" t="str">
        <f t="shared" si="384"/>
        <v>0 anos 11 meses 30 dias</v>
      </c>
      <c r="AD4906" s="35" t="str">
        <f ca="1">IF(AND(V4906="",T4906&lt;TODAY()),"Contrato Encerrado",IF(AND(V4906="",T4906&gt;TODAY()),DATEDIF(TODAY(),T4906,"Y")&amp;" anos"&amp;" "&amp;DATEDIF(TODAY(),T4906,"YM")&amp;" meses"&amp;" "&amp;DATEDIF(TODAY(),T4906,"MD")&amp;" dias",IF(AND(X4906="",V4906&lt;TODAY()),"Contrato Encerrado",IF(AND(X4906="",V4906&gt;TODAY()),DATEDIF(TODAY(),V4906,"Y")&amp;" anos"&amp;" "&amp;DATEDIF(TODAY(),V4906,"YM")&amp;" meses"&amp;" "&amp;DATEDIF(TODAY(),V4906,"MD")&amp;" dias",IF(AND(Z4906="",X4906&lt;TODAY()),"Contrato Encerrado",IF(AND(Z4906="",X4906&gt;TODAY()),DATEDIF(TODAY(),X4906,"Y")&amp;" anos"&amp;" "&amp;DATEDIF(TODAY(),X4906,"YM")&amp;" meses"&amp;" "&amp;DATEDIF(TODAY(),X4906,"MD")&amp;" dias",IF(AND(Z4906&lt;&gt;””,Z4906&lt;TODAY()),"Contrato Encerrado",IF(AND(Z4906&lt;&gt;"",Z4906&gt;TODAY()),DATEDIF(TODAY(),Z4906,"Y")&amp;" anos"&amp;" "&amp;DATEDIF(TODAY(),Z4906,"YM")&amp;" meses"&amp;" "&amp;DATEDIF(TODAY(),Z4906,"MD")&amp;" dias"))))))))</f>
        <v>Contrato Encerrado</v>
      </c>
      <c r="AE4906" s="35">
        <f t="shared" si="381"/>
        <v>364</v>
      </c>
      <c r="AF4906" s="35">
        <f t="shared" si="382"/>
        <v>366</v>
      </c>
      <c r="AG4906" s="17" t="str">
        <f t="shared" si="383"/>
        <v>0 anos 11 meses 31 dias</v>
      </c>
    </row>
    <row r="4907" spans="1:33" ht="11.25" customHeight="1" x14ac:dyDescent="0.2">
      <c r="A4907" s="8" t="s">
        <v>9</v>
      </c>
      <c r="B4907" s="10" t="s">
        <v>13</v>
      </c>
      <c r="C4907" s="11" t="s">
        <v>22</v>
      </c>
      <c r="D4907" s="36">
        <v>2022</v>
      </c>
      <c r="E4907" s="12" t="s">
        <v>157</v>
      </c>
      <c r="F4907" s="8" t="s">
        <v>158</v>
      </c>
      <c r="G4907" s="77" t="s">
        <v>5686</v>
      </c>
      <c r="H4907" s="78" t="s">
        <v>5687</v>
      </c>
      <c r="I4907" s="14" t="s">
        <v>5688</v>
      </c>
      <c r="J4907" s="14" t="s">
        <v>14943</v>
      </c>
      <c r="K4907" s="14" t="s">
        <v>29</v>
      </c>
      <c r="L4907" s="15" t="s">
        <v>30</v>
      </c>
      <c r="M4907" s="7" t="s">
        <v>9427</v>
      </c>
      <c r="N4907" s="16" t="s">
        <v>4159</v>
      </c>
      <c r="O4907" s="16"/>
      <c r="P4907" s="16" t="s">
        <v>2518</v>
      </c>
      <c r="Q4907" s="16" t="s">
        <v>2521</v>
      </c>
      <c r="R4907" s="31">
        <v>31254</v>
      </c>
      <c r="S4907" s="31">
        <v>44795</v>
      </c>
      <c r="T4907" s="31">
        <v>45308</v>
      </c>
      <c r="U4907" s="31"/>
      <c r="V4907" s="31"/>
      <c r="W4907" s="31"/>
      <c r="X4907" s="17"/>
      <c r="Y4907" s="17"/>
      <c r="Z4907" s="31"/>
      <c r="AA4907" s="18">
        <f t="shared" ca="1" si="380"/>
        <v>40</v>
      </c>
      <c r="AB4907" s="19" t="s">
        <v>7878</v>
      </c>
      <c r="AC4907" s="35" t="str">
        <f t="shared" si="384"/>
        <v>1 anos 4 meses 26 dias</v>
      </c>
      <c r="AD4907" s="35" t="str">
        <f ca="1">IF(AND(V4907="",T4907&lt;TODAY()),"Contrato Encerrado",IF(AND(V4907="",T4907&gt;TODAY()),DATEDIF(TODAY(),T4907,"Y")&amp;" anos"&amp;" "&amp;DATEDIF(TODAY(),T4907,"YM")&amp;" meses"&amp;" "&amp;DATEDIF(TODAY(),T4907,"MD")&amp;" dias",IF(AND(X4907="",V4907&lt;TODAY()),"Contrato Encerrado",IF(AND(X4907="",V4907&gt;TODAY()),DATEDIF(TODAY(),V4907,"Y")&amp;" anos"&amp;" "&amp;DATEDIF(TODAY(),V4907,"YM")&amp;" meses"&amp;" "&amp;DATEDIF(TODAY(),V4907,"MD")&amp;" dias",IF(AND(Z4907="",X4907&lt;TODAY()),"Contrato Encerrado",IF(AND(Z4907="",X4907&gt;TODAY()),DATEDIF(TODAY(),X4907,"Y")&amp;" anos"&amp;" "&amp;DATEDIF(TODAY(),X4907,"YM")&amp;" meses"&amp;" "&amp;DATEDIF(TODAY(),X4907,"MD")&amp;" dias",IF(AND(Z4907&lt;&gt;””,Z4907&lt;TODAY()),"Contrato Encerrado",IF(AND(Z4907&lt;&gt;"",Z4907&gt;TODAY()),DATEDIF(TODAY(),Z4907,"Y")&amp;" anos"&amp;" "&amp;DATEDIF(TODAY(),Z4907,"YM")&amp;" meses"&amp;" "&amp;DATEDIF(TODAY(),Z4907,"MD")&amp;" dias"))))))))</f>
        <v>Contrato Encerrado</v>
      </c>
      <c r="AE4907" s="35">
        <f t="shared" si="381"/>
        <v>513</v>
      </c>
      <c r="AF4907" s="35">
        <f t="shared" si="382"/>
        <v>217</v>
      </c>
      <c r="AG4907" s="17" t="str">
        <f t="shared" si="383"/>
        <v>0 anos 7 meses 4 dias</v>
      </c>
    </row>
    <row r="4908" spans="1:33" ht="11.25" customHeight="1" x14ac:dyDescent="0.2">
      <c r="A4908" s="8" t="s">
        <v>9</v>
      </c>
      <c r="B4908" s="8" t="s">
        <v>13</v>
      </c>
      <c r="C4908" s="22" t="s">
        <v>20</v>
      </c>
      <c r="D4908" s="37">
        <v>2023</v>
      </c>
      <c r="E4908" s="23" t="s">
        <v>157</v>
      </c>
      <c r="F4908" s="8" t="s">
        <v>158</v>
      </c>
      <c r="G4908" s="77" t="s">
        <v>8720</v>
      </c>
      <c r="H4908" s="78" t="s">
        <v>8721</v>
      </c>
      <c r="I4908" s="9" t="s">
        <v>8722</v>
      </c>
      <c r="J4908" s="14" t="s">
        <v>14943</v>
      </c>
      <c r="K4908" s="9" t="s">
        <v>29</v>
      </c>
      <c r="L4908" s="24" t="s">
        <v>30</v>
      </c>
      <c r="M4908" s="7" t="s">
        <v>9427</v>
      </c>
      <c r="N4908" s="24" t="s">
        <v>2101</v>
      </c>
      <c r="O4908" s="24" t="s">
        <v>7908</v>
      </c>
      <c r="P4908" s="24" t="s">
        <v>2518</v>
      </c>
      <c r="Q4908" s="24" t="s">
        <v>4109</v>
      </c>
      <c r="R4908" s="17">
        <v>36529</v>
      </c>
      <c r="S4908" s="17">
        <v>45098</v>
      </c>
      <c r="T4908" s="20">
        <v>45649</v>
      </c>
      <c r="U4908" s="20"/>
      <c r="V4908" s="20"/>
      <c r="W4908" s="17"/>
      <c r="X4908" s="17"/>
      <c r="Y4908" s="17"/>
      <c r="Z4908" s="20"/>
      <c r="AA4908" s="18">
        <f t="shared" ca="1" si="380"/>
        <v>25</v>
      </c>
      <c r="AB4908" s="18" t="s">
        <v>7878</v>
      </c>
      <c r="AC4908" s="35" t="str">
        <f t="shared" si="384"/>
        <v>1 anos 6 meses 2 dias</v>
      </c>
      <c r="AD4908" s="35" t="str">
        <f ca="1">IF(AND(V4908="",T4908&lt;TODAY()),"Contrato Encerrado",IF(AND(V4908="",T4908&gt;TODAY()),DATEDIF(TODAY(),T4908,"Y")&amp;" anos"&amp;" "&amp;DATEDIF(TODAY(),T4908,"YM")&amp;" meses"&amp;" "&amp;DATEDIF(TODAY(),T4908,"MD")&amp;" dias",IF(AND(X4908="",V4908&lt;TODAY()),"Contrato Encerrado",IF(AND(X4908="",V4908&gt;TODAY()),DATEDIF(TODAY(),V4908,"Y")&amp;" anos"&amp;" "&amp;DATEDIF(TODAY(),V4908,"YM")&amp;" meses"&amp;" "&amp;DATEDIF(TODAY(),V4908,"MD")&amp;" dias",IF(AND(Z4908="",X4908&lt;TODAY()),"Contrato Encerrado",IF(AND(Z4908="",X4908&gt;TODAY()),DATEDIF(TODAY(),X4908,"Y")&amp;" anos"&amp;" "&amp;DATEDIF(TODAY(),X4908,"YM")&amp;" meses"&amp;" "&amp;DATEDIF(TODAY(),X4908,"MD")&amp;" dias",IF(AND(Z4908&lt;&gt;””,Z4908&lt;TODAY()),"Contrato Encerrado",IF(AND(Z4908&lt;&gt;"",Z4908&gt;TODAY()),DATEDIF(TODAY(),Z4908,"Y")&amp;" anos"&amp;" "&amp;DATEDIF(TODAY(),Z4908,"YM")&amp;" meses"&amp;" "&amp;DATEDIF(TODAY(),Z4908,"MD")&amp;" dias"))))))))</f>
        <v>Contrato Encerrado</v>
      </c>
      <c r="AE4908" s="35">
        <f t="shared" si="381"/>
        <v>551</v>
      </c>
      <c r="AF4908" s="35">
        <f t="shared" si="382"/>
        <v>179</v>
      </c>
      <c r="AG4908" s="17" t="str">
        <f t="shared" si="383"/>
        <v>0 anos 5 meses 27 dias</v>
      </c>
    </row>
    <row r="4909" spans="1:33" ht="11.25" customHeight="1" x14ac:dyDescent="0.2">
      <c r="A4909" s="8" t="s">
        <v>9</v>
      </c>
      <c r="B4909" s="8" t="s">
        <v>13</v>
      </c>
      <c r="C4909" s="22" t="s">
        <v>19</v>
      </c>
      <c r="D4909" s="37">
        <v>2024</v>
      </c>
      <c r="E4909" s="12" t="s">
        <v>1708</v>
      </c>
      <c r="F4909" s="8" t="s">
        <v>1709</v>
      </c>
      <c r="G4909" s="77" t="s">
        <v>13782</v>
      </c>
      <c r="H4909" s="78" t="s">
        <v>13783</v>
      </c>
      <c r="I4909" s="14" t="s">
        <v>13784</v>
      </c>
      <c r="J4909" s="14" t="s">
        <v>10</v>
      </c>
      <c r="K4909" s="14" t="s">
        <v>29</v>
      </c>
      <c r="L4909" s="15" t="s">
        <v>30</v>
      </c>
      <c r="M4909" s="7" t="s">
        <v>9427</v>
      </c>
      <c r="N4909" s="15" t="s">
        <v>3209</v>
      </c>
      <c r="O4909" s="15" t="s">
        <v>13785</v>
      </c>
      <c r="P4909" s="15" t="s">
        <v>2518</v>
      </c>
      <c r="Q4909" s="15" t="s">
        <v>2523</v>
      </c>
      <c r="R4909" s="30">
        <v>35743</v>
      </c>
      <c r="S4909" s="30">
        <v>45460</v>
      </c>
      <c r="T4909" s="30">
        <v>46189</v>
      </c>
      <c r="U4909" s="20"/>
      <c r="V4909" s="20"/>
      <c r="W4909" s="30"/>
      <c r="X4909" s="17"/>
      <c r="Y4909" s="17"/>
      <c r="Z4909" s="20"/>
      <c r="AA4909" s="18">
        <f t="shared" ca="1" si="380"/>
        <v>27</v>
      </c>
      <c r="AB4909" s="15" t="s">
        <v>7877</v>
      </c>
      <c r="AC4909" s="35" t="str">
        <f t="shared" si="384"/>
        <v>1 anos 11 meses 30 dias</v>
      </c>
      <c r="AD4909" s="35" t="str">
        <f ca="1">IF(AND(V4909="",T4909&lt;TODAY()),"Contrato Encerrado",IF(AND(V4909="",T4909&gt;TODAY()),DATEDIF(TODAY(),T4909,"Y")&amp;" anos"&amp;" "&amp;DATEDIF(TODAY(),T4909,"YM")&amp;" meses"&amp;" "&amp;DATEDIF(TODAY(),T4909,"MD")&amp;" dias",IF(AND(X4909="",V4909&lt;TODAY()),"Contrato Encerrado",IF(AND(X4909="",V4909&gt;TODAY()),DATEDIF(TODAY(),V4909,"Y")&amp;" anos"&amp;" "&amp;DATEDIF(TODAY(),V4909,"YM")&amp;" meses"&amp;" "&amp;DATEDIF(TODAY(),V4909,"MD")&amp;" dias",IF(AND(Z4909="",X4909&lt;TODAY()),"Contrato Encerrado",IF(AND(Z4909="",X4909&gt;TODAY()),DATEDIF(TODAY(),X4909,"Y")&amp;" anos"&amp;" "&amp;DATEDIF(TODAY(),X4909,"YM")&amp;" meses"&amp;" "&amp;DATEDIF(TODAY(),X4909,"MD")&amp;" dias",IF(AND(Z4909&lt;&gt;””,Z4909&lt;TODAY()),"Contrato Encerrado",IF(AND(Z4909&lt;&gt;"",Z4909&gt;TODAY()),DATEDIF(TODAY(),Z4909,"Y")&amp;" anos"&amp;" "&amp;DATEDIF(TODAY(),Z4909,"YM")&amp;" meses"&amp;" "&amp;DATEDIF(TODAY(),Z4909,"MD")&amp;" dias"))))))))</f>
        <v>0 anos 8 meses 9 dias</v>
      </c>
      <c r="AE4909" s="35">
        <f t="shared" si="381"/>
        <v>729</v>
      </c>
      <c r="AF4909" s="35">
        <f t="shared" si="382"/>
        <v>1</v>
      </c>
      <c r="AG4909" s="17" t="str">
        <f t="shared" si="383"/>
        <v>0 anos 0 meses 1 dias</v>
      </c>
    </row>
    <row r="4910" spans="1:33" ht="11.25" customHeight="1" x14ac:dyDescent="0.2">
      <c r="A4910" s="8" t="s">
        <v>9</v>
      </c>
      <c r="B4910" s="8" t="s">
        <v>13</v>
      </c>
      <c r="C4910" s="22" t="s">
        <v>11</v>
      </c>
      <c r="D4910" s="37">
        <v>2024</v>
      </c>
      <c r="E4910" s="12" t="s">
        <v>27</v>
      </c>
      <c r="F4910" s="8" t="s">
        <v>28</v>
      </c>
      <c r="G4910" s="77" t="s">
        <v>11783</v>
      </c>
      <c r="H4910" s="78" t="s">
        <v>11784</v>
      </c>
      <c r="I4910" s="14" t="s">
        <v>11785</v>
      </c>
      <c r="J4910" s="14" t="s">
        <v>10</v>
      </c>
      <c r="K4910" s="14" t="s">
        <v>29</v>
      </c>
      <c r="L4910" s="15" t="s">
        <v>30</v>
      </c>
      <c r="M4910" s="7" t="s">
        <v>9427</v>
      </c>
      <c r="N4910" s="16" t="s">
        <v>2105</v>
      </c>
      <c r="O4910" s="15" t="s">
        <v>7885</v>
      </c>
      <c r="P4910" s="15" t="s">
        <v>2518</v>
      </c>
      <c r="Q4910" s="15" t="s">
        <v>4109</v>
      </c>
      <c r="R4910" s="20">
        <v>36950</v>
      </c>
      <c r="S4910" s="20">
        <v>45278</v>
      </c>
      <c r="T4910" s="20">
        <v>46008</v>
      </c>
      <c r="U4910" s="20"/>
      <c r="V4910" s="20"/>
      <c r="W4910" s="20"/>
      <c r="X4910" s="17"/>
      <c r="Y4910" s="17"/>
      <c r="Z4910" s="20"/>
      <c r="AA4910" s="18">
        <f t="shared" ca="1" si="380"/>
        <v>24</v>
      </c>
      <c r="AB4910" s="15" t="s">
        <v>7877</v>
      </c>
      <c r="AC4910" s="35" t="str">
        <f t="shared" si="384"/>
        <v>1 anos 11 meses 29 dias</v>
      </c>
      <c r="AD4910" s="35" t="str">
        <f ca="1">IF(AND(V4910="",T4910&lt;TODAY()),"Contrato Encerrado",IF(AND(V4910="",T4910&gt;TODAY()),DATEDIF(TODAY(),T4910,"Y")&amp;" anos"&amp;" "&amp;DATEDIF(TODAY(),T4910,"YM")&amp;" meses"&amp;" "&amp;DATEDIF(TODAY(),T4910,"MD")&amp;" dias",IF(AND(X4910="",V4910&lt;TODAY()),"Contrato Encerrado",IF(AND(X4910="",V4910&gt;TODAY()),DATEDIF(TODAY(),V4910,"Y")&amp;" anos"&amp;" "&amp;DATEDIF(TODAY(),V4910,"YM")&amp;" meses"&amp;" "&amp;DATEDIF(TODAY(),V4910,"MD")&amp;" dias",IF(AND(Z4910="",X4910&lt;TODAY()),"Contrato Encerrado",IF(AND(Z4910="",X4910&gt;TODAY()),DATEDIF(TODAY(),X4910,"Y")&amp;" anos"&amp;" "&amp;DATEDIF(TODAY(),X4910,"YM")&amp;" meses"&amp;" "&amp;DATEDIF(TODAY(),X4910,"MD")&amp;" dias",IF(AND(Z4910&lt;&gt;””,Z4910&lt;TODAY()),"Contrato Encerrado",IF(AND(Z4910&lt;&gt;"",Z4910&gt;TODAY()),DATEDIF(TODAY(),Z4910,"Y")&amp;" anos"&amp;" "&amp;DATEDIF(TODAY(),Z4910,"YM")&amp;" meses"&amp;" "&amp;DATEDIF(TODAY(),Z4910,"MD")&amp;" dias"))))))))</f>
        <v>0 anos 2 meses 10 dias</v>
      </c>
      <c r="AE4910" s="35">
        <f t="shared" si="381"/>
        <v>730</v>
      </c>
      <c r="AF4910" s="35">
        <f t="shared" si="382"/>
        <v>0</v>
      </c>
      <c r="AG4910" s="17" t="str">
        <f t="shared" si="383"/>
        <v>ESTÁGIO COMPLETOU 2 ANOS</v>
      </c>
    </row>
    <row r="4911" spans="1:33" ht="11.25" customHeight="1" x14ac:dyDescent="0.2">
      <c r="A4911" s="8" t="s">
        <v>9</v>
      </c>
      <c r="B4911" s="10" t="s">
        <v>13</v>
      </c>
      <c r="C4911" s="11" t="s">
        <v>22</v>
      </c>
      <c r="D4911" s="36">
        <v>2022</v>
      </c>
      <c r="E4911" s="12" t="s">
        <v>1708</v>
      </c>
      <c r="F4911" s="8" t="s">
        <v>1709</v>
      </c>
      <c r="G4911" s="77" t="s">
        <v>3095</v>
      </c>
      <c r="H4911" s="78" t="s">
        <v>3096</v>
      </c>
      <c r="I4911" s="14" t="s">
        <v>3097</v>
      </c>
      <c r="J4911" s="14" t="s">
        <v>1302</v>
      </c>
      <c r="K4911" s="14" t="s">
        <v>29</v>
      </c>
      <c r="L4911" s="15" t="s">
        <v>81</v>
      </c>
      <c r="M4911" s="7" t="s">
        <v>82</v>
      </c>
      <c r="N4911" s="16" t="s">
        <v>4113</v>
      </c>
      <c r="O4911" s="16"/>
      <c r="P4911" s="16" t="s">
        <v>2518</v>
      </c>
      <c r="Q4911" s="16" t="s">
        <v>2523</v>
      </c>
      <c r="R4911" s="31">
        <v>38350</v>
      </c>
      <c r="S4911" s="31">
        <v>44784</v>
      </c>
      <c r="T4911" s="31">
        <v>44935</v>
      </c>
      <c r="U4911" s="31"/>
      <c r="V4911" s="31"/>
      <c r="W4911" s="31"/>
      <c r="X4911" s="17"/>
      <c r="Y4911" s="17"/>
      <c r="Z4911" s="31"/>
      <c r="AA4911" s="18">
        <f t="shared" ca="1" si="380"/>
        <v>20</v>
      </c>
      <c r="AB4911" s="19" t="s">
        <v>7877</v>
      </c>
      <c r="AC4911" s="35" t="str">
        <f t="shared" si="384"/>
        <v>0 anos 4 meses 29 dias</v>
      </c>
      <c r="AD4911" s="35" t="str">
        <f ca="1">IF(AND(V4911="",T4911&lt;TODAY()),"Contrato Encerrado",IF(AND(V4911="",T4911&gt;TODAY()),DATEDIF(TODAY(),T4911,"Y")&amp;" anos"&amp;" "&amp;DATEDIF(TODAY(),T4911,"YM")&amp;" meses"&amp;" "&amp;DATEDIF(TODAY(),T4911,"MD")&amp;" dias",IF(AND(X4911="",V4911&lt;TODAY()),"Contrato Encerrado",IF(AND(X4911="",V4911&gt;TODAY()),DATEDIF(TODAY(),V4911,"Y")&amp;" anos"&amp;" "&amp;DATEDIF(TODAY(),V4911,"YM")&amp;" meses"&amp;" "&amp;DATEDIF(TODAY(),V4911,"MD")&amp;" dias",IF(AND(Z4911="",X4911&lt;TODAY()),"Contrato Encerrado",IF(AND(Z4911="",X4911&gt;TODAY()),DATEDIF(TODAY(),X4911,"Y")&amp;" anos"&amp;" "&amp;DATEDIF(TODAY(),X4911,"YM")&amp;" meses"&amp;" "&amp;DATEDIF(TODAY(),X4911,"MD")&amp;" dias",IF(AND(Z4911&lt;&gt;””,Z4911&lt;TODAY()),"Contrato Encerrado",IF(AND(Z4911&lt;&gt;"",Z4911&gt;TODAY()),DATEDIF(TODAY(),Z4911,"Y")&amp;" anos"&amp;" "&amp;DATEDIF(TODAY(),Z4911,"YM")&amp;" meses"&amp;" "&amp;DATEDIF(TODAY(),Z4911,"MD")&amp;" dias"))))))))</f>
        <v>Contrato Encerrado</v>
      </c>
      <c r="AE4911" s="35">
        <f t="shared" si="381"/>
        <v>151</v>
      </c>
      <c r="AF4911" s="35">
        <f t="shared" si="382"/>
        <v>579</v>
      </c>
      <c r="AG4911" s="17" t="str">
        <f t="shared" si="383"/>
        <v>1 anos 7 meses 1 dias</v>
      </c>
    </row>
    <row r="4912" spans="1:33" ht="11.25" customHeight="1" x14ac:dyDescent="0.2">
      <c r="A4912" s="8" t="s">
        <v>9</v>
      </c>
      <c r="B4912" s="10" t="s">
        <v>13</v>
      </c>
      <c r="C4912" s="11" t="s">
        <v>22</v>
      </c>
      <c r="D4912" s="36">
        <v>2022</v>
      </c>
      <c r="E4912" s="12" t="s">
        <v>79</v>
      </c>
      <c r="F4912" s="8" t="s">
        <v>80</v>
      </c>
      <c r="G4912" s="77" t="s">
        <v>95</v>
      </c>
      <c r="H4912" s="78" t="s">
        <v>1375</v>
      </c>
      <c r="I4912" s="14" t="s">
        <v>96</v>
      </c>
      <c r="J4912" s="14" t="s">
        <v>1302</v>
      </c>
      <c r="K4912" s="14" t="s">
        <v>29</v>
      </c>
      <c r="L4912" s="15" t="s">
        <v>81</v>
      </c>
      <c r="M4912" s="7" t="s">
        <v>82</v>
      </c>
      <c r="N4912" s="16" t="s">
        <v>4113</v>
      </c>
      <c r="O4912" s="16"/>
      <c r="P4912" s="16" t="s">
        <v>2517</v>
      </c>
      <c r="Q4912" s="16" t="s">
        <v>2522</v>
      </c>
      <c r="R4912" s="31">
        <v>38376</v>
      </c>
      <c r="S4912" s="31">
        <v>44287</v>
      </c>
      <c r="T4912" s="31">
        <v>44917</v>
      </c>
      <c r="U4912" s="111"/>
      <c r="V4912" s="111"/>
      <c r="W4912" s="111"/>
      <c r="X4912" s="17"/>
      <c r="Y4912" s="17"/>
      <c r="Z4912" s="111"/>
      <c r="AA4912" s="18">
        <f t="shared" ca="1" si="380"/>
        <v>20</v>
      </c>
      <c r="AB4912" s="19" t="s">
        <v>7877</v>
      </c>
      <c r="AC4912" s="35" t="str">
        <f t="shared" si="384"/>
        <v>1 anos 8 meses 21 dias</v>
      </c>
      <c r="AD4912" s="35" t="str">
        <f ca="1">IF(AND(V4912="",T4912&lt;TODAY()),"Contrato Encerrado",IF(AND(V4912="",T4912&gt;TODAY()),DATEDIF(TODAY(),T4912,"Y")&amp;" anos"&amp;" "&amp;DATEDIF(TODAY(),T4912,"YM")&amp;" meses"&amp;" "&amp;DATEDIF(TODAY(),T4912,"MD")&amp;" dias",IF(AND(X4912="",V4912&lt;TODAY()),"Contrato Encerrado",IF(AND(X4912="",V4912&gt;TODAY()),DATEDIF(TODAY(),V4912,"Y")&amp;" anos"&amp;" "&amp;DATEDIF(TODAY(),V4912,"YM")&amp;" meses"&amp;" "&amp;DATEDIF(TODAY(),V4912,"MD")&amp;" dias",IF(AND(Z4912="",X4912&lt;TODAY()),"Contrato Encerrado",IF(AND(Z4912="",X4912&gt;TODAY()),DATEDIF(TODAY(),X4912,"Y")&amp;" anos"&amp;" "&amp;DATEDIF(TODAY(),X4912,"YM")&amp;" meses"&amp;" "&amp;DATEDIF(TODAY(),X4912,"MD")&amp;" dias",IF(AND(Z4912&lt;&gt;””,Z4912&lt;TODAY()),"Contrato Encerrado",IF(AND(Z4912&lt;&gt;"",Z4912&gt;TODAY()),DATEDIF(TODAY(),Z4912,"Y")&amp;" anos"&amp;" "&amp;DATEDIF(TODAY(),Z4912,"YM")&amp;" meses"&amp;" "&amp;DATEDIF(TODAY(),Z4912,"MD")&amp;" dias"))))))))</f>
        <v>Contrato Encerrado</v>
      </c>
      <c r="AE4912" s="35">
        <f t="shared" si="381"/>
        <v>630</v>
      </c>
      <c r="AF4912" s="35">
        <f t="shared" si="382"/>
        <v>100</v>
      </c>
      <c r="AG4912" s="17" t="str">
        <f t="shared" si="383"/>
        <v>0 anos 3 meses 9 dias</v>
      </c>
    </row>
    <row r="4913" spans="1:33" ht="11.25" customHeight="1" x14ac:dyDescent="0.2">
      <c r="A4913" s="8" t="s">
        <v>9</v>
      </c>
      <c r="B4913" s="10" t="s">
        <v>13</v>
      </c>
      <c r="C4913" s="11" t="s">
        <v>22</v>
      </c>
      <c r="D4913" s="36">
        <v>2022</v>
      </c>
      <c r="E4913" s="12" t="s">
        <v>79</v>
      </c>
      <c r="F4913" s="8" t="s">
        <v>80</v>
      </c>
      <c r="G4913" s="77" t="s">
        <v>614</v>
      </c>
      <c r="H4913" s="78" t="s">
        <v>615</v>
      </c>
      <c r="I4913" s="14" t="s">
        <v>616</v>
      </c>
      <c r="J4913" s="14" t="s">
        <v>14943</v>
      </c>
      <c r="K4913" s="14" t="s">
        <v>29</v>
      </c>
      <c r="L4913" s="15" t="s">
        <v>30</v>
      </c>
      <c r="M4913" s="7" t="s">
        <v>9427</v>
      </c>
      <c r="N4913" s="16" t="s">
        <v>2100</v>
      </c>
      <c r="O4913" s="16"/>
      <c r="P4913" s="16" t="s">
        <v>2517</v>
      </c>
      <c r="Q4913" s="16" t="s">
        <v>2522</v>
      </c>
      <c r="R4913" s="31">
        <v>36474</v>
      </c>
      <c r="S4913" s="31">
        <v>44348</v>
      </c>
      <c r="T4913" s="31">
        <v>45065</v>
      </c>
      <c r="U4913" s="31"/>
      <c r="V4913" s="31"/>
      <c r="W4913" s="31"/>
      <c r="X4913" s="17"/>
      <c r="Y4913" s="17"/>
      <c r="Z4913" s="31"/>
      <c r="AA4913" s="18">
        <f t="shared" ca="1" si="380"/>
        <v>25</v>
      </c>
      <c r="AB4913" s="19" t="s">
        <v>7877</v>
      </c>
      <c r="AC4913" s="35" t="str">
        <f t="shared" si="384"/>
        <v>1 anos 11 meses 18 dias</v>
      </c>
      <c r="AD4913" s="35" t="str">
        <f ca="1">IF(AND(V4913="",T4913&lt;TODAY()),"Contrato Encerrado",IF(AND(V4913="",T4913&gt;TODAY()),DATEDIF(TODAY(),T4913,"Y")&amp;" anos"&amp;" "&amp;DATEDIF(TODAY(),T4913,"YM")&amp;" meses"&amp;" "&amp;DATEDIF(TODAY(),T4913,"MD")&amp;" dias",IF(AND(X4913="",V4913&lt;TODAY()),"Contrato Encerrado",IF(AND(X4913="",V4913&gt;TODAY()),DATEDIF(TODAY(),V4913,"Y")&amp;" anos"&amp;" "&amp;DATEDIF(TODAY(),V4913,"YM")&amp;" meses"&amp;" "&amp;DATEDIF(TODAY(),V4913,"MD")&amp;" dias",IF(AND(Z4913="",X4913&lt;TODAY()),"Contrato Encerrado",IF(AND(Z4913="",X4913&gt;TODAY()),DATEDIF(TODAY(),X4913,"Y")&amp;" anos"&amp;" "&amp;DATEDIF(TODAY(),X4913,"YM")&amp;" meses"&amp;" "&amp;DATEDIF(TODAY(),X4913,"MD")&amp;" dias",IF(AND(Z4913&lt;&gt;””,Z4913&lt;TODAY()),"Contrato Encerrado",IF(AND(Z4913&lt;&gt;"",Z4913&gt;TODAY()),DATEDIF(TODAY(),Z4913,"Y")&amp;" anos"&amp;" "&amp;DATEDIF(TODAY(),Z4913,"YM")&amp;" meses"&amp;" "&amp;DATEDIF(TODAY(),Z4913,"MD")&amp;" dias"))))))))</f>
        <v>Contrato Encerrado</v>
      </c>
      <c r="AE4913" s="35">
        <f t="shared" si="381"/>
        <v>717</v>
      </c>
      <c r="AF4913" s="35">
        <f t="shared" si="382"/>
        <v>13</v>
      </c>
      <c r="AG4913" s="17" t="str">
        <f t="shared" si="383"/>
        <v>0 anos 0 meses 13 dias</v>
      </c>
    </row>
    <row r="4914" spans="1:33" s="61" customFormat="1" ht="11.25" customHeight="1" x14ac:dyDescent="0.2">
      <c r="A4914" s="8" t="s">
        <v>9</v>
      </c>
      <c r="B4914" s="8" t="s">
        <v>13</v>
      </c>
      <c r="C4914" s="22" t="s">
        <v>15</v>
      </c>
      <c r="D4914" s="37">
        <v>2025</v>
      </c>
      <c r="E4914" s="12" t="s">
        <v>284</v>
      </c>
      <c r="F4914" s="8" t="s">
        <v>285</v>
      </c>
      <c r="G4914" s="77" t="s">
        <v>16033</v>
      </c>
      <c r="H4914" s="78" t="s">
        <v>16034</v>
      </c>
      <c r="I4914" s="14" t="s">
        <v>16035</v>
      </c>
      <c r="J4914" s="14" t="s">
        <v>10</v>
      </c>
      <c r="K4914" s="14" t="s">
        <v>29</v>
      </c>
      <c r="L4914" s="15" t="s">
        <v>81</v>
      </c>
      <c r="M4914" s="7" t="s">
        <v>82</v>
      </c>
      <c r="N4914" s="15" t="s">
        <v>4113</v>
      </c>
      <c r="O4914" s="15" t="s">
        <v>8405</v>
      </c>
      <c r="P4914" s="15" t="s">
        <v>2518</v>
      </c>
      <c r="Q4914" s="15" t="s">
        <v>2523</v>
      </c>
      <c r="R4914" s="20">
        <v>39597</v>
      </c>
      <c r="S4914" s="20">
        <v>45717</v>
      </c>
      <c r="T4914" s="20">
        <v>46081</v>
      </c>
      <c r="U4914" s="20"/>
      <c r="V4914" s="20"/>
      <c r="W4914" s="20"/>
      <c r="X4914" s="17"/>
      <c r="Y4914" s="17"/>
      <c r="Z4914" s="20"/>
      <c r="AA4914" s="21">
        <f t="shared" ca="1" si="380"/>
        <v>17</v>
      </c>
      <c r="AB4914" s="15" t="s">
        <v>7877</v>
      </c>
      <c r="AC4914" s="35" t="str">
        <f t="shared" si="384"/>
        <v>0 anos 11 meses 27 dias</v>
      </c>
      <c r="AD4914" s="35" t="str">
        <f ca="1">IF(AND(V4914="",T4914&lt;TODAY()),"Contrato Encerrado",IF(AND(V4914="",T4914&gt;TODAY()),DATEDIF(TODAY(),T4914,"Y")&amp;" anos"&amp;" "&amp;DATEDIF(TODAY(),T4914,"YM")&amp;" meses"&amp;" "&amp;DATEDIF(TODAY(),T4914,"MD")&amp;" dias",IF(AND(X4914="",V4914&lt;TODAY()),"Contrato Encerrado",IF(AND(X4914="",V4914&gt;TODAY()),DATEDIF(TODAY(),V4914,"Y")&amp;" anos"&amp;" "&amp;DATEDIF(TODAY(),V4914,"YM")&amp;" meses"&amp;" "&amp;DATEDIF(TODAY(),V4914,"MD")&amp;" dias",IF(AND(Z4914="",X4914&lt;TODAY()),"Contrato Encerrado",IF(AND(Z4914="",X4914&gt;TODAY()),DATEDIF(TODAY(),X4914,"Y")&amp;" anos"&amp;" "&amp;DATEDIF(TODAY(),X4914,"YM")&amp;" meses"&amp;" "&amp;DATEDIF(TODAY(),X4914,"MD")&amp;" dias",IF(AND(Z4914&lt;&gt;””,Z4914&lt;TODAY()),"Contrato Encerrado",IF(AND(Z4914&lt;&gt;"",Z4914&gt;TODAY()),DATEDIF(TODAY(),Z4914,"Y")&amp;" anos"&amp;" "&amp;DATEDIF(TODAY(),Z4914,"YM")&amp;" meses"&amp;" "&amp;DATEDIF(TODAY(),Z4914,"MD")&amp;" dias"))))))))</f>
        <v>0 anos 4 meses 21 dias</v>
      </c>
      <c r="AE4914" s="35">
        <f t="shared" si="381"/>
        <v>364</v>
      </c>
      <c r="AF4914" s="35">
        <f t="shared" si="382"/>
        <v>366</v>
      </c>
      <c r="AG4914" s="17" t="str">
        <f t="shared" si="383"/>
        <v>0 anos 11 meses 31 dias</v>
      </c>
    </row>
    <row r="4915" spans="1:33" ht="11.25" customHeight="1" x14ac:dyDescent="0.2">
      <c r="A4915" s="8" t="s">
        <v>9</v>
      </c>
      <c r="B4915" s="8" t="s">
        <v>13</v>
      </c>
      <c r="C4915" s="22" t="s">
        <v>15</v>
      </c>
      <c r="D4915" s="37">
        <v>2024</v>
      </c>
      <c r="E4915" s="23" t="s">
        <v>157</v>
      </c>
      <c r="F4915" s="8" t="s">
        <v>158</v>
      </c>
      <c r="G4915" s="77" t="s">
        <v>12482</v>
      </c>
      <c r="H4915" s="78" t="s">
        <v>12483</v>
      </c>
      <c r="I4915" s="9" t="s">
        <v>12484</v>
      </c>
      <c r="J4915" s="14" t="s">
        <v>14943</v>
      </c>
      <c r="K4915" s="9" t="s">
        <v>29</v>
      </c>
      <c r="L4915" s="24" t="s">
        <v>81</v>
      </c>
      <c r="M4915" s="7" t="s">
        <v>82</v>
      </c>
      <c r="N4915" s="24" t="s">
        <v>4113</v>
      </c>
      <c r="O4915" s="24" t="s">
        <v>7894</v>
      </c>
      <c r="P4915" s="24" t="s">
        <v>2518</v>
      </c>
      <c r="Q4915" s="24" t="s">
        <v>4109</v>
      </c>
      <c r="R4915" s="29">
        <v>39036</v>
      </c>
      <c r="S4915" s="29">
        <v>45348</v>
      </c>
      <c r="T4915" s="29">
        <v>45657</v>
      </c>
      <c r="U4915" s="20"/>
      <c r="V4915" s="20"/>
      <c r="W4915" s="29"/>
      <c r="X4915" s="17"/>
      <c r="Y4915" s="17"/>
      <c r="Z4915" s="20"/>
      <c r="AA4915" s="18">
        <f t="shared" ref="AA4915:AA4978" ca="1" si="385">DATEDIF(R4915,TODAY(),"Y")</f>
        <v>18</v>
      </c>
      <c r="AB4915" s="24" t="s">
        <v>7878</v>
      </c>
      <c r="AC4915" s="35" t="str">
        <f t="shared" si="384"/>
        <v>0 anos 10 meses 5 dias</v>
      </c>
      <c r="AD4915" s="35" t="str">
        <f ca="1">IF(AND(V4915="",T4915&lt;TODAY()),"Contrato Encerrado",IF(AND(V4915="",T4915&gt;TODAY()),DATEDIF(TODAY(),T4915,"Y")&amp;" anos"&amp;" "&amp;DATEDIF(TODAY(),T4915,"YM")&amp;" meses"&amp;" "&amp;DATEDIF(TODAY(),T4915,"MD")&amp;" dias",IF(AND(X4915="",V4915&lt;TODAY()),"Contrato Encerrado",IF(AND(X4915="",V4915&gt;TODAY()),DATEDIF(TODAY(),V4915,"Y")&amp;" anos"&amp;" "&amp;DATEDIF(TODAY(),V4915,"YM")&amp;" meses"&amp;" "&amp;DATEDIF(TODAY(),V4915,"MD")&amp;" dias",IF(AND(Z4915="",X4915&lt;TODAY()),"Contrato Encerrado",IF(AND(Z4915="",X4915&gt;TODAY()),DATEDIF(TODAY(),X4915,"Y")&amp;" anos"&amp;" "&amp;DATEDIF(TODAY(),X4915,"YM")&amp;" meses"&amp;" "&amp;DATEDIF(TODAY(),X4915,"MD")&amp;" dias",IF(AND(Z4915&lt;&gt;””,Z4915&lt;TODAY()),"Contrato Encerrado",IF(AND(Z4915&lt;&gt;"",Z4915&gt;TODAY()),DATEDIF(TODAY(),Z4915,"Y")&amp;" anos"&amp;" "&amp;DATEDIF(TODAY(),Z4915,"YM")&amp;" meses"&amp;" "&amp;DATEDIF(TODAY(),Z4915,"MD")&amp;" dias"))))))))</f>
        <v>Contrato Encerrado</v>
      </c>
      <c r="AE4915" s="35">
        <f t="shared" ref="AE4915:AE4978" si="386">SUM((T4915-S4915)+(V4915-U4915)+(X4915-W4915)+(Z4915-Y4915))</f>
        <v>309</v>
      </c>
      <c r="AF4915" s="35">
        <f t="shared" ref="AF4915:AF4978" si="387">730-AE4915</f>
        <v>421</v>
      </c>
      <c r="AG4915" s="17" t="str">
        <f t="shared" ref="AG4915:AG4978" si="388">IF(AF4915&gt;0,DATEDIF(0,AF4915,"Y")&amp; " anos"&amp; " "&amp;DATEDIF(0,AF4915,"YM")&amp; " meses"&amp; " "&amp;DATEDIF(0,AF4915,"MD")&amp; " dias","ESTÁGIO COMPLETOU 2 ANOS")</f>
        <v>1 anos 1 meses 24 dias</v>
      </c>
    </row>
    <row r="4916" spans="1:33" ht="11.25" customHeight="1" x14ac:dyDescent="0.2">
      <c r="A4916" s="8" t="s">
        <v>9</v>
      </c>
      <c r="B4916" s="8" t="s">
        <v>13</v>
      </c>
      <c r="C4916" s="22" t="s">
        <v>16</v>
      </c>
      <c r="D4916" s="37">
        <v>2024</v>
      </c>
      <c r="E4916" s="12" t="s">
        <v>157</v>
      </c>
      <c r="F4916" s="8" t="s">
        <v>158</v>
      </c>
      <c r="G4916" s="77" t="s">
        <v>13094</v>
      </c>
      <c r="H4916" s="78" t="s">
        <v>13095</v>
      </c>
      <c r="I4916" s="14" t="s">
        <v>13096</v>
      </c>
      <c r="J4916" s="14" t="s">
        <v>14943</v>
      </c>
      <c r="K4916" s="14" t="s">
        <v>29</v>
      </c>
      <c r="L4916" s="15" t="s">
        <v>30</v>
      </c>
      <c r="M4916" s="7" t="s">
        <v>9427</v>
      </c>
      <c r="N4916" s="15" t="s">
        <v>2101</v>
      </c>
      <c r="O4916" s="15" t="s">
        <v>7901</v>
      </c>
      <c r="P4916" s="15" t="s">
        <v>2518</v>
      </c>
      <c r="Q4916" s="15" t="s">
        <v>4109</v>
      </c>
      <c r="R4916" s="20">
        <v>25830</v>
      </c>
      <c r="S4916" s="20">
        <v>45355</v>
      </c>
      <c r="T4916" s="20">
        <v>45719</v>
      </c>
      <c r="U4916" s="31"/>
      <c r="V4916" s="31"/>
      <c r="W4916" s="20"/>
      <c r="X4916" s="17"/>
      <c r="Y4916" s="17"/>
      <c r="Z4916" s="20"/>
      <c r="AA4916" s="18">
        <f t="shared" ca="1" si="385"/>
        <v>55</v>
      </c>
      <c r="AB4916" s="20" t="s">
        <v>7878</v>
      </c>
      <c r="AC4916" s="35" t="str">
        <f t="shared" si="384"/>
        <v>0 anos 11 meses 27 dias</v>
      </c>
      <c r="AD4916" s="35" t="str">
        <f ca="1">IF(AND(V4916="",T4916&lt;TODAY()),"Contrato Encerrado",IF(AND(V4916="",T4916&gt;TODAY()),DATEDIF(TODAY(),T4916,"Y")&amp;" anos"&amp;" "&amp;DATEDIF(TODAY(),T4916,"YM")&amp;" meses"&amp;" "&amp;DATEDIF(TODAY(),T4916,"MD")&amp;" dias",IF(AND(X4916="",V4916&lt;TODAY()),"Contrato Encerrado",IF(AND(X4916="",V4916&gt;TODAY()),DATEDIF(TODAY(),V4916,"Y")&amp;" anos"&amp;" "&amp;DATEDIF(TODAY(),V4916,"YM")&amp;" meses"&amp;" "&amp;DATEDIF(TODAY(),V4916,"MD")&amp;" dias",IF(AND(Z4916="",X4916&lt;TODAY()),"Contrato Encerrado",IF(AND(Z4916="",X4916&gt;TODAY()),DATEDIF(TODAY(),X4916,"Y")&amp;" anos"&amp;" "&amp;DATEDIF(TODAY(),X4916,"YM")&amp;" meses"&amp;" "&amp;DATEDIF(TODAY(),X4916,"MD")&amp;" dias",IF(AND(Z4916&lt;&gt;””,Z4916&lt;TODAY()),"Contrato Encerrado",IF(AND(Z4916&lt;&gt;"",Z4916&gt;TODAY()),DATEDIF(TODAY(),Z4916,"Y")&amp;" anos"&amp;" "&amp;DATEDIF(TODAY(),Z4916,"YM")&amp;" meses"&amp;" "&amp;DATEDIF(TODAY(),Z4916,"MD")&amp;" dias"))))))))</f>
        <v>Contrato Encerrado</v>
      </c>
      <c r="AE4916" s="35">
        <f t="shared" si="386"/>
        <v>364</v>
      </c>
      <c r="AF4916" s="35">
        <f t="shared" si="387"/>
        <v>366</v>
      </c>
      <c r="AG4916" s="17" t="str">
        <f t="shared" si="388"/>
        <v>0 anos 11 meses 31 dias</v>
      </c>
    </row>
    <row r="4917" spans="1:33" ht="11.25" customHeight="1" x14ac:dyDescent="0.2">
      <c r="A4917" s="8" t="s">
        <v>9</v>
      </c>
      <c r="B4917" s="8" t="s">
        <v>13</v>
      </c>
      <c r="C4917" s="22" t="s">
        <v>15</v>
      </c>
      <c r="D4917" s="37">
        <v>2025</v>
      </c>
      <c r="E4917" s="12" t="s">
        <v>157</v>
      </c>
      <c r="F4917" s="8" t="s">
        <v>158</v>
      </c>
      <c r="G4917" s="77" t="s">
        <v>16036</v>
      </c>
      <c r="H4917" s="78" t="s">
        <v>16037</v>
      </c>
      <c r="I4917" s="14" t="s">
        <v>16038</v>
      </c>
      <c r="J4917" s="14" t="s">
        <v>10</v>
      </c>
      <c r="K4917" s="14" t="s">
        <v>29</v>
      </c>
      <c r="L4917" s="15" t="s">
        <v>81</v>
      </c>
      <c r="M4917" s="7" t="s">
        <v>82</v>
      </c>
      <c r="N4917" s="15" t="s">
        <v>4113</v>
      </c>
      <c r="O4917" s="15" t="s">
        <v>8294</v>
      </c>
      <c r="P4917" s="15" t="s">
        <v>2518</v>
      </c>
      <c r="Q4917" s="15" t="s">
        <v>4109</v>
      </c>
      <c r="R4917" s="20">
        <v>39346</v>
      </c>
      <c r="S4917" s="20">
        <v>45712</v>
      </c>
      <c r="T4917" s="20">
        <v>46022</v>
      </c>
      <c r="U4917" s="20"/>
      <c r="V4917" s="20"/>
      <c r="W4917" s="20"/>
      <c r="X4917" s="17"/>
      <c r="Y4917" s="17"/>
      <c r="Z4917" s="20"/>
      <c r="AA4917" s="21">
        <f t="shared" ca="1" si="385"/>
        <v>18</v>
      </c>
      <c r="AB4917" s="15" t="s">
        <v>7877</v>
      </c>
      <c r="AC4917" s="35" t="str">
        <f t="shared" si="384"/>
        <v>0 anos 10 meses 7 dias</v>
      </c>
      <c r="AD4917" s="35" t="str">
        <f ca="1">IF(AND(V4917="",T4917&lt;TODAY()),"Contrato Encerrado",IF(AND(V4917="",T4917&gt;TODAY()),DATEDIF(TODAY(),T4917,"Y")&amp;" anos"&amp;" "&amp;DATEDIF(TODAY(),T4917,"YM")&amp;" meses"&amp;" "&amp;DATEDIF(TODAY(),T4917,"MD")&amp;" dias",IF(AND(X4917="",V4917&lt;TODAY()),"Contrato Encerrado",IF(AND(X4917="",V4917&gt;TODAY()),DATEDIF(TODAY(),V4917,"Y")&amp;" anos"&amp;" "&amp;DATEDIF(TODAY(),V4917,"YM")&amp;" meses"&amp;" "&amp;DATEDIF(TODAY(),V4917,"MD")&amp;" dias",IF(AND(Z4917="",X4917&lt;TODAY()),"Contrato Encerrado",IF(AND(Z4917="",X4917&gt;TODAY()),DATEDIF(TODAY(),X4917,"Y")&amp;" anos"&amp;" "&amp;DATEDIF(TODAY(),X4917,"YM")&amp;" meses"&amp;" "&amp;DATEDIF(TODAY(),X4917,"MD")&amp;" dias",IF(AND(Z4917&lt;&gt;””,Z4917&lt;TODAY()),"Contrato Encerrado",IF(AND(Z4917&lt;&gt;"",Z4917&gt;TODAY()),DATEDIF(TODAY(),Z4917,"Y")&amp;" anos"&amp;" "&amp;DATEDIF(TODAY(),Z4917,"YM")&amp;" meses"&amp;" "&amp;DATEDIF(TODAY(),Z4917,"MD")&amp;" dias"))))))))</f>
        <v>0 anos 2 meses 24 dias</v>
      </c>
      <c r="AE4917" s="35">
        <f t="shared" si="386"/>
        <v>310</v>
      </c>
      <c r="AF4917" s="35">
        <f t="shared" si="387"/>
        <v>420</v>
      </c>
      <c r="AG4917" s="17" t="str">
        <f t="shared" si="388"/>
        <v>1 anos 1 meses 23 dias</v>
      </c>
    </row>
    <row r="4918" spans="1:33" ht="11.25" customHeight="1" x14ac:dyDescent="0.2">
      <c r="A4918" s="8" t="s">
        <v>9</v>
      </c>
      <c r="B4918" s="10" t="s">
        <v>13</v>
      </c>
      <c r="C4918" s="11" t="s">
        <v>22</v>
      </c>
      <c r="D4918" s="36">
        <v>2022</v>
      </c>
      <c r="E4918" s="12" t="s">
        <v>157</v>
      </c>
      <c r="F4918" s="8" t="s">
        <v>158</v>
      </c>
      <c r="G4918" s="77" t="s">
        <v>5689</v>
      </c>
      <c r="H4918" s="78" t="s">
        <v>5690</v>
      </c>
      <c r="I4918" s="14" t="s">
        <v>5691</v>
      </c>
      <c r="J4918" s="14" t="s">
        <v>14943</v>
      </c>
      <c r="K4918" s="14" t="s">
        <v>29</v>
      </c>
      <c r="L4918" s="15" t="s">
        <v>30</v>
      </c>
      <c r="M4918" s="7" t="s">
        <v>9427</v>
      </c>
      <c r="N4918" s="16" t="s">
        <v>2101</v>
      </c>
      <c r="O4918" s="16"/>
      <c r="P4918" s="16" t="s">
        <v>2518</v>
      </c>
      <c r="Q4918" s="16" t="s">
        <v>2521</v>
      </c>
      <c r="R4918" s="31">
        <v>27739</v>
      </c>
      <c r="S4918" s="31">
        <v>44819</v>
      </c>
      <c r="T4918" s="31">
        <v>45491</v>
      </c>
      <c r="U4918" s="31"/>
      <c r="V4918" s="31"/>
      <c r="W4918" s="31"/>
      <c r="X4918" s="17"/>
      <c r="Y4918" s="17"/>
      <c r="Z4918" s="31"/>
      <c r="AA4918" s="18">
        <f t="shared" ca="1" si="385"/>
        <v>49</v>
      </c>
      <c r="AB4918" s="19" t="s">
        <v>7878</v>
      </c>
      <c r="AC4918" s="35" t="str">
        <f t="shared" si="384"/>
        <v>1 anos 10 meses 3 dias</v>
      </c>
      <c r="AD4918" s="35" t="str">
        <f ca="1">IF(AND(V4918="",T4918&lt;TODAY()),"Contrato Encerrado",IF(AND(V4918="",T4918&gt;TODAY()),DATEDIF(TODAY(),T4918,"Y")&amp;" anos"&amp;" "&amp;DATEDIF(TODAY(),T4918,"YM")&amp;" meses"&amp;" "&amp;DATEDIF(TODAY(),T4918,"MD")&amp;" dias",IF(AND(X4918="",V4918&lt;TODAY()),"Contrato Encerrado",IF(AND(X4918="",V4918&gt;TODAY()),DATEDIF(TODAY(),V4918,"Y")&amp;" anos"&amp;" "&amp;DATEDIF(TODAY(),V4918,"YM")&amp;" meses"&amp;" "&amp;DATEDIF(TODAY(),V4918,"MD")&amp;" dias",IF(AND(Z4918="",X4918&lt;TODAY()),"Contrato Encerrado",IF(AND(Z4918="",X4918&gt;TODAY()),DATEDIF(TODAY(),X4918,"Y")&amp;" anos"&amp;" "&amp;DATEDIF(TODAY(),X4918,"YM")&amp;" meses"&amp;" "&amp;DATEDIF(TODAY(),X4918,"MD")&amp;" dias",IF(AND(Z4918&lt;&gt;””,Z4918&lt;TODAY()),"Contrato Encerrado",IF(AND(Z4918&lt;&gt;"",Z4918&gt;TODAY()),DATEDIF(TODAY(),Z4918,"Y")&amp;" anos"&amp;" "&amp;DATEDIF(TODAY(),Z4918,"YM")&amp;" meses"&amp;" "&amp;DATEDIF(TODAY(),Z4918,"MD")&amp;" dias"))))))))</f>
        <v>Contrato Encerrado</v>
      </c>
      <c r="AE4918" s="35">
        <f t="shared" si="386"/>
        <v>672</v>
      </c>
      <c r="AF4918" s="35">
        <f t="shared" si="387"/>
        <v>58</v>
      </c>
      <c r="AG4918" s="17" t="str">
        <f t="shared" si="388"/>
        <v>0 anos 1 meses 27 dias</v>
      </c>
    </row>
    <row r="4919" spans="1:33" s="61" customFormat="1" ht="11.25" customHeight="1" x14ac:dyDescent="0.2">
      <c r="A4919" s="8" t="s">
        <v>9</v>
      </c>
      <c r="B4919" s="8" t="s">
        <v>13</v>
      </c>
      <c r="C4919" s="22" t="s">
        <v>15</v>
      </c>
      <c r="D4919" s="37">
        <v>2023</v>
      </c>
      <c r="E4919" s="23" t="s">
        <v>27</v>
      </c>
      <c r="F4919" s="8" t="s">
        <v>28</v>
      </c>
      <c r="G4919" s="77" t="s">
        <v>7601</v>
      </c>
      <c r="H4919" s="78" t="s">
        <v>7602</v>
      </c>
      <c r="I4919" s="9" t="s">
        <v>7603</v>
      </c>
      <c r="J4919" s="14" t="s">
        <v>1302</v>
      </c>
      <c r="K4919" s="9" t="s">
        <v>29</v>
      </c>
      <c r="L4919" s="24" t="s">
        <v>30</v>
      </c>
      <c r="M4919" s="7" t="s">
        <v>9427</v>
      </c>
      <c r="N4919" s="15" t="s">
        <v>2102</v>
      </c>
      <c r="O4919" s="24"/>
      <c r="P4919" s="24" t="s">
        <v>2518</v>
      </c>
      <c r="Q4919" s="24" t="s">
        <v>4109</v>
      </c>
      <c r="R4919" s="17">
        <v>36371</v>
      </c>
      <c r="S4919" s="17">
        <v>44973</v>
      </c>
      <c r="T4919" s="31">
        <v>45329</v>
      </c>
      <c r="U4919" s="17"/>
      <c r="V4919" s="31"/>
      <c r="W4919" s="17"/>
      <c r="X4919" s="17"/>
      <c r="Y4919" s="17"/>
      <c r="Z4919" s="31"/>
      <c r="AA4919" s="18">
        <f t="shared" ca="1" si="385"/>
        <v>26</v>
      </c>
      <c r="AB4919" s="19" t="s">
        <v>7877</v>
      </c>
      <c r="AC4919" s="35" t="str">
        <f t="shared" si="384"/>
        <v>0 anos 11 meses 22 dias</v>
      </c>
      <c r="AD4919" s="35" t="str">
        <f ca="1">IF(AND(V4919="",T4919&lt;TODAY()),"Contrato Encerrado",IF(AND(V4919="",T4919&gt;TODAY()),DATEDIF(TODAY(),T4919,"Y")&amp;" anos"&amp;" "&amp;DATEDIF(TODAY(),T4919,"YM")&amp;" meses"&amp;" "&amp;DATEDIF(TODAY(),T4919,"MD")&amp;" dias",IF(AND(X4919="",V4919&lt;TODAY()),"Contrato Encerrado",IF(AND(X4919="",V4919&gt;TODAY()),DATEDIF(TODAY(),V4919,"Y")&amp;" anos"&amp;" "&amp;DATEDIF(TODAY(),V4919,"YM")&amp;" meses"&amp;" "&amp;DATEDIF(TODAY(),V4919,"MD")&amp;" dias",IF(AND(Z4919="",X4919&lt;TODAY()),"Contrato Encerrado",IF(AND(Z4919="",X4919&gt;TODAY()),DATEDIF(TODAY(),X4919,"Y")&amp;" anos"&amp;" "&amp;DATEDIF(TODAY(),X4919,"YM")&amp;" meses"&amp;" "&amp;DATEDIF(TODAY(),X4919,"MD")&amp;" dias",IF(AND(Z4919&lt;&gt;””,Z4919&lt;TODAY()),"Contrato Encerrado",IF(AND(Z4919&lt;&gt;"",Z4919&gt;TODAY()),DATEDIF(TODAY(),Z4919,"Y")&amp;" anos"&amp;" "&amp;DATEDIF(TODAY(),Z4919,"YM")&amp;" meses"&amp;" "&amp;DATEDIF(TODAY(),Z4919,"MD")&amp;" dias"))))))))</f>
        <v>Contrato Encerrado</v>
      </c>
      <c r="AE4919" s="35">
        <f t="shared" si="386"/>
        <v>356</v>
      </c>
      <c r="AF4919" s="35">
        <f t="shared" si="387"/>
        <v>374</v>
      </c>
      <c r="AG4919" s="17" t="str">
        <f t="shared" si="388"/>
        <v>1 anos 0 meses 8 dias</v>
      </c>
    </row>
    <row r="4920" spans="1:33" ht="11.25" customHeight="1" x14ac:dyDescent="0.2">
      <c r="A4920" s="8" t="s">
        <v>9</v>
      </c>
      <c r="B4920" s="8" t="s">
        <v>13</v>
      </c>
      <c r="C4920" s="22" t="s">
        <v>25</v>
      </c>
      <c r="D4920" s="37">
        <v>2023</v>
      </c>
      <c r="E4920" s="12" t="s">
        <v>1304</v>
      </c>
      <c r="F4920" s="8" t="s">
        <v>1305</v>
      </c>
      <c r="G4920" s="77" t="s">
        <v>10921</v>
      </c>
      <c r="H4920" s="78" t="s">
        <v>10922</v>
      </c>
      <c r="I4920" s="14" t="s">
        <v>10923</v>
      </c>
      <c r="J4920" s="14" t="s">
        <v>1302</v>
      </c>
      <c r="K4920" s="14" t="s">
        <v>29</v>
      </c>
      <c r="L4920" s="15" t="s">
        <v>30</v>
      </c>
      <c r="M4920" s="7" t="s">
        <v>9427</v>
      </c>
      <c r="N4920" s="15" t="s">
        <v>2103</v>
      </c>
      <c r="O4920" s="15" t="s">
        <v>8003</v>
      </c>
      <c r="P4920" s="15" t="s">
        <v>2518</v>
      </c>
      <c r="Q4920" s="15" t="s">
        <v>2523</v>
      </c>
      <c r="R4920" s="20">
        <v>37918</v>
      </c>
      <c r="S4920" s="20">
        <v>45264</v>
      </c>
      <c r="T4920" s="20">
        <v>45290</v>
      </c>
      <c r="U4920" s="20"/>
      <c r="V4920" s="20"/>
      <c r="W4920" s="20"/>
      <c r="X4920" s="17"/>
      <c r="Y4920" s="17"/>
      <c r="Z4920" s="20"/>
      <c r="AA4920" s="18">
        <f t="shared" ca="1" si="385"/>
        <v>21</v>
      </c>
      <c r="AB4920" s="20" t="s">
        <v>7878</v>
      </c>
      <c r="AC4920" s="35" t="str">
        <f t="shared" si="384"/>
        <v>0 anos 0 meses 26 dias</v>
      </c>
      <c r="AD4920" s="35" t="str">
        <f ca="1">IF(AND(V4920="",T4920&lt;TODAY()),"Contrato Encerrado",IF(AND(V4920="",T4920&gt;TODAY()),DATEDIF(TODAY(),T4920,"Y")&amp;" anos"&amp;" "&amp;DATEDIF(TODAY(),T4920,"YM")&amp;" meses"&amp;" "&amp;DATEDIF(TODAY(),T4920,"MD")&amp;" dias",IF(AND(X4920="",V4920&lt;TODAY()),"Contrato Encerrado",IF(AND(X4920="",V4920&gt;TODAY()),DATEDIF(TODAY(),V4920,"Y")&amp;" anos"&amp;" "&amp;DATEDIF(TODAY(),V4920,"YM")&amp;" meses"&amp;" "&amp;DATEDIF(TODAY(),V4920,"MD")&amp;" dias",IF(AND(Z4920="",X4920&lt;TODAY()),"Contrato Encerrado",IF(AND(Z4920="",X4920&gt;TODAY()),DATEDIF(TODAY(),X4920,"Y")&amp;" anos"&amp;" "&amp;DATEDIF(TODAY(),X4920,"YM")&amp;" meses"&amp;" "&amp;DATEDIF(TODAY(),X4920,"MD")&amp;" dias",IF(AND(Z4920&lt;&gt;””,Z4920&lt;TODAY()),"Contrato Encerrado",IF(AND(Z4920&lt;&gt;"",Z4920&gt;TODAY()),DATEDIF(TODAY(),Z4920,"Y")&amp;" anos"&amp;" "&amp;DATEDIF(TODAY(),Z4920,"YM")&amp;" meses"&amp;" "&amp;DATEDIF(TODAY(),Z4920,"MD")&amp;" dias"))))))))</f>
        <v>Contrato Encerrado</v>
      </c>
      <c r="AE4920" s="35">
        <f t="shared" si="386"/>
        <v>26</v>
      </c>
      <c r="AF4920" s="35">
        <f t="shared" si="387"/>
        <v>704</v>
      </c>
      <c r="AG4920" s="17" t="str">
        <f t="shared" si="388"/>
        <v>1 anos 11 meses 4 dias</v>
      </c>
    </row>
    <row r="4921" spans="1:33" ht="11.25" customHeight="1" x14ac:dyDescent="0.2">
      <c r="A4921" s="8" t="s">
        <v>9</v>
      </c>
      <c r="B4921" s="10" t="s">
        <v>13</v>
      </c>
      <c r="C4921" s="11" t="s">
        <v>25</v>
      </c>
      <c r="D4921" s="36">
        <v>2021</v>
      </c>
      <c r="E4921" s="12" t="s">
        <v>307</v>
      </c>
      <c r="F4921" s="8" t="s">
        <v>308</v>
      </c>
      <c r="G4921" s="77" t="s">
        <v>1941</v>
      </c>
      <c r="H4921" s="78" t="s">
        <v>1942</v>
      </c>
      <c r="I4921" s="14" t="s">
        <v>1943</v>
      </c>
      <c r="J4921" s="14" t="s">
        <v>1302</v>
      </c>
      <c r="K4921" s="14" t="s">
        <v>29</v>
      </c>
      <c r="L4921" s="15" t="s">
        <v>81</v>
      </c>
      <c r="M4921" s="7" t="s">
        <v>82</v>
      </c>
      <c r="N4921" s="26" t="s">
        <v>4113</v>
      </c>
      <c r="O4921" s="26"/>
      <c r="P4921" s="26" t="s">
        <v>2517</v>
      </c>
      <c r="Q4921" s="26" t="s">
        <v>2522</v>
      </c>
      <c r="R4921" s="31">
        <v>38310</v>
      </c>
      <c r="S4921" s="31">
        <v>44536</v>
      </c>
      <c r="T4921" s="31">
        <v>44652</v>
      </c>
      <c r="U4921" s="31"/>
      <c r="V4921" s="31"/>
      <c r="W4921" s="31"/>
      <c r="X4921" s="17"/>
      <c r="Y4921" s="17"/>
      <c r="Z4921" s="31"/>
      <c r="AA4921" s="18">
        <f t="shared" ca="1" si="385"/>
        <v>20</v>
      </c>
      <c r="AB4921" s="19" t="s">
        <v>7878</v>
      </c>
      <c r="AC4921" s="35" t="str">
        <f t="shared" si="384"/>
        <v>0 anos 3 meses 26 dias</v>
      </c>
      <c r="AD4921" s="35" t="str">
        <f ca="1">IF(AND(V4921="",T4921&lt;TODAY()),"Contrato Encerrado",IF(AND(V4921="",T4921&gt;TODAY()),DATEDIF(TODAY(),T4921,"Y")&amp;" anos"&amp;" "&amp;DATEDIF(TODAY(),T4921,"YM")&amp;" meses"&amp;" "&amp;DATEDIF(TODAY(),T4921,"MD")&amp;" dias",IF(AND(X4921="",V4921&lt;TODAY()),"Contrato Encerrado",IF(AND(X4921="",V4921&gt;TODAY()),DATEDIF(TODAY(),V4921,"Y")&amp;" anos"&amp;" "&amp;DATEDIF(TODAY(),V4921,"YM")&amp;" meses"&amp;" "&amp;DATEDIF(TODAY(),V4921,"MD")&amp;" dias",IF(AND(Z4921="",X4921&lt;TODAY()),"Contrato Encerrado",IF(AND(Z4921="",X4921&gt;TODAY()),DATEDIF(TODAY(),X4921,"Y")&amp;" anos"&amp;" "&amp;DATEDIF(TODAY(),X4921,"YM")&amp;" meses"&amp;" "&amp;DATEDIF(TODAY(),X4921,"MD")&amp;" dias",IF(AND(Z4921&lt;&gt;””,Z4921&lt;TODAY()),"Contrato Encerrado",IF(AND(Z4921&lt;&gt;"",Z4921&gt;TODAY()),DATEDIF(TODAY(),Z4921,"Y")&amp;" anos"&amp;" "&amp;DATEDIF(TODAY(),Z4921,"YM")&amp;" meses"&amp;" "&amp;DATEDIF(TODAY(),Z4921,"MD")&amp;" dias"))))))))</f>
        <v>Contrato Encerrado</v>
      </c>
      <c r="AE4921" s="35">
        <f t="shared" si="386"/>
        <v>116</v>
      </c>
      <c r="AF4921" s="35">
        <f t="shared" si="387"/>
        <v>614</v>
      </c>
      <c r="AG4921" s="17" t="str">
        <f t="shared" si="388"/>
        <v>1 anos 8 meses 5 dias</v>
      </c>
    </row>
    <row r="4922" spans="1:33" ht="11.25" customHeight="1" x14ac:dyDescent="0.2">
      <c r="A4922" s="8" t="s">
        <v>9</v>
      </c>
      <c r="B4922" s="8" t="s">
        <v>13</v>
      </c>
      <c r="C4922" s="22" t="s">
        <v>20</v>
      </c>
      <c r="D4922" s="37">
        <v>2023</v>
      </c>
      <c r="E4922" s="23" t="s">
        <v>157</v>
      </c>
      <c r="F4922" s="8" t="s">
        <v>158</v>
      </c>
      <c r="G4922" s="77" t="s">
        <v>8723</v>
      </c>
      <c r="H4922" s="78" t="s">
        <v>8724</v>
      </c>
      <c r="I4922" s="9" t="s">
        <v>8725</v>
      </c>
      <c r="J4922" s="14" t="s">
        <v>14943</v>
      </c>
      <c r="K4922" s="9" t="s">
        <v>29</v>
      </c>
      <c r="L4922" s="24" t="s">
        <v>30</v>
      </c>
      <c r="M4922" s="7" t="s">
        <v>9427</v>
      </c>
      <c r="N4922" s="24" t="s">
        <v>2101</v>
      </c>
      <c r="O4922" s="24" t="s">
        <v>8037</v>
      </c>
      <c r="P4922" s="24" t="s">
        <v>2518</v>
      </c>
      <c r="Q4922" s="24" t="s">
        <v>4109</v>
      </c>
      <c r="R4922" s="17">
        <v>29259</v>
      </c>
      <c r="S4922" s="17">
        <v>45112</v>
      </c>
      <c r="T4922" s="70">
        <v>45688</v>
      </c>
      <c r="U4922" s="20"/>
      <c r="V4922" s="20"/>
      <c r="W4922" s="17"/>
      <c r="X4922" s="17"/>
      <c r="Y4922" s="17"/>
      <c r="Z4922" s="20"/>
      <c r="AA4922" s="18">
        <f t="shared" ca="1" si="385"/>
        <v>45</v>
      </c>
      <c r="AB4922" s="18" t="s">
        <v>7878</v>
      </c>
      <c r="AC4922" s="35" t="str">
        <f t="shared" si="384"/>
        <v>1 anos 6 meses 26 dias</v>
      </c>
      <c r="AD4922" s="35" t="str">
        <f ca="1">IF(AND(V4922="",T4922&lt;TODAY()),"Contrato Encerrado",IF(AND(V4922="",T4922&gt;TODAY()),DATEDIF(TODAY(),T4922,"Y")&amp;" anos"&amp;" "&amp;DATEDIF(TODAY(),T4922,"YM")&amp;" meses"&amp;" "&amp;DATEDIF(TODAY(),T4922,"MD")&amp;" dias",IF(AND(X4922="",V4922&lt;TODAY()),"Contrato Encerrado",IF(AND(X4922="",V4922&gt;TODAY()),DATEDIF(TODAY(),V4922,"Y")&amp;" anos"&amp;" "&amp;DATEDIF(TODAY(),V4922,"YM")&amp;" meses"&amp;" "&amp;DATEDIF(TODAY(),V4922,"MD")&amp;" dias",IF(AND(Z4922="",X4922&lt;TODAY()),"Contrato Encerrado",IF(AND(Z4922="",X4922&gt;TODAY()),DATEDIF(TODAY(),X4922,"Y")&amp;" anos"&amp;" "&amp;DATEDIF(TODAY(),X4922,"YM")&amp;" meses"&amp;" "&amp;DATEDIF(TODAY(),X4922,"MD")&amp;" dias",IF(AND(Z4922&lt;&gt;””,Z4922&lt;TODAY()),"Contrato Encerrado",IF(AND(Z4922&lt;&gt;"",Z4922&gt;TODAY()),DATEDIF(TODAY(),Z4922,"Y")&amp;" anos"&amp;" "&amp;DATEDIF(TODAY(),Z4922,"YM")&amp;" meses"&amp;" "&amp;DATEDIF(TODAY(),Z4922,"MD")&amp;" dias"))))))))</f>
        <v>Contrato Encerrado</v>
      </c>
      <c r="AE4922" s="35">
        <f t="shared" si="386"/>
        <v>576</v>
      </c>
      <c r="AF4922" s="35">
        <f t="shared" si="387"/>
        <v>154</v>
      </c>
      <c r="AG4922" s="17" t="str">
        <f t="shared" si="388"/>
        <v>0 anos 5 meses 2 dias</v>
      </c>
    </row>
    <row r="4923" spans="1:33" s="61" customFormat="1" ht="11.25" customHeight="1" x14ac:dyDescent="0.2">
      <c r="A4923" s="8" t="s">
        <v>9</v>
      </c>
      <c r="B4923" s="8" t="s">
        <v>13</v>
      </c>
      <c r="C4923" s="22" t="s">
        <v>22</v>
      </c>
      <c r="D4923" s="37">
        <v>2023</v>
      </c>
      <c r="E4923" s="12" t="s">
        <v>79</v>
      </c>
      <c r="F4923" s="8" t="s">
        <v>80</v>
      </c>
      <c r="G4923" s="77" t="s">
        <v>10046</v>
      </c>
      <c r="H4923" s="78" t="s">
        <v>10047</v>
      </c>
      <c r="I4923" s="14" t="s">
        <v>10048</v>
      </c>
      <c r="J4923" s="14" t="s">
        <v>1302</v>
      </c>
      <c r="K4923" s="14" t="s">
        <v>29</v>
      </c>
      <c r="L4923" s="15" t="s">
        <v>30</v>
      </c>
      <c r="M4923" s="7" t="s">
        <v>9427</v>
      </c>
      <c r="N4923" s="15" t="s">
        <v>2114</v>
      </c>
      <c r="O4923" s="15" t="s">
        <v>7897</v>
      </c>
      <c r="P4923" s="15" t="s">
        <v>2518</v>
      </c>
      <c r="Q4923" s="15" t="s">
        <v>2523</v>
      </c>
      <c r="R4923" s="20">
        <v>36538</v>
      </c>
      <c r="S4923" s="20">
        <v>45180</v>
      </c>
      <c r="T4923" s="20">
        <v>45747</v>
      </c>
      <c r="U4923" s="20"/>
      <c r="V4923" s="20"/>
      <c r="W4923" s="20"/>
      <c r="X4923" s="17"/>
      <c r="Y4923" s="17"/>
      <c r="Z4923" s="20"/>
      <c r="AA4923" s="18">
        <f t="shared" ca="1" si="385"/>
        <v>25</v>
      </c>
      <c r="AB4923" s="15" t="s">
        <v>7878</v>
      </c>
      <c r="AC4923" s="35" t="str">
        <f t="shared" ref="AC4923:AC4986" si="389">DATEDIF($S4923,$Z4923-($U4923-$T4923)-($W4923-$V4923)-($Y4923-$X4923),"Y")&amp; " anos"&amp; " "&amp;DATEDIF($S4923,$Z4923-($U4923-$T4923)-($W4923-$V4923)-($Y4923-$X4923),"YM")&amp; " meses"&amp; " "&amp;DATEDIF($S4923,$Z4923-($U4923-$T4923)-($W4923-$V4923)-($Y4923-$X4923),"MD")&amp; " dias"</f>
        <v>1 anos 6 meses 20 dias</v>
      </c>
      <c r="AD4923" s="35" t="str">
        <f ca="1">IF(AND(V4923="",T4923&lt;TODAY()),"Contrato Encerrado",IF(AND(V4923="",T4923&gt;TODAY()),DATEDIF(TODAY(),T4923,"Y")&amp;" anos"&amp;" "&amp;DATEDIF(TODAY(),T4923,"YM")&amp;" meses"&amp;" "&amp;DATEDIF(TODAY(),T4923,"MD")&amp;" dias",IF(AND(X4923="",V4923&lt;TODAY()),"Contrato Encerrado",IF(AND(X4923="",V4923&gt;TODAY()),DATEDIF(TODAY(),V4923,"Y")&amp;" anos"&amp;" "&amp;DATEDIF(TODAY(),V4923,"YM")&amp;" meses"&amp;" "&amp;DATEDIF(TODAY(),V4923,"MD")&amp;" dias",IF(AND(Z4923="",X4923&lt;TODAY()),"Contrato Encerrado",IF(AND(Z4923="",X4923&gt;TODAY()),DATEDIF(TODAY(),X4923,"Y")&amp;" anos"&amp;" "&amp;DATEDIF(TODAY(),X4923,"YM")&amp;" meses"&amp;" "&amp;DATEDIF(TODAY(),X4923,"MD")&amp;" dias",IF(AND(Z4923&lt;&gt;””,Z4923&lt;TODAY()),"Contrato Encerrado",IF(AND(Z4923&lt;&gt;"",Z4923&gt;TODAY()),DATEDIF(TODAY(),Z4923,"Y")&amp;" anos"&amp;" "&amp;DATEDIF(TODAY(),Z4923,"YM")&amp;" meses"&amp;" "&amp;DATEDIF(TODAY(),Z4923,"MD")&amp;" dias"))))))))</f>
        <v>Contrato Encerrado</v>
      </c>
      <c r="AE4923" s="35">
        <f t="shared" si="386"/>
        <v>567</v>
      </c>
      <c r="AF4923" s="35">
        <f t="shared" si="387"/>
        <v>163</v>
      </c>
      <c r="AG4923" s="17" t="str">
        <f t="shared" si="388"/>
        <v>0 anos 5 meses 11 dias</v>
      </c>
    </row>
    <row r="4924" spans="1:33" ht="11.25" customHeight="1" x14ac:dyDescent="0.2">
      <c r="A4924" s="8" t="s">
        <v>9</v>
      </c>
      <c r="B4924" s="10" t="s">
        <v>13</v>
      </c>
      <c r="C4924" s="11" t="s">
        <v>23</v>
      </c>
      <c r="D4924" s="36">
        <v>2022</v>
      </c>
      <c r="E4924" s="12" t="s">
        <v>157</v>
      </c>
      <c r="F4924" s="8" t="s">
        <v>158</v>
      </c>
      <c r="G4924" s="77" t="s">
        <v>5692</v>
      </c>
      <c r="H4924" s="78" t="s">
        <v>5693</v>
      </c>
      <c r="I4924" s="14" t="s">
        <v>5694</v>
      </c>
      <c r="J4924" s="14" t="s">
        <v>14943</v>
      </c>
      <c r="K4924" s="14" t="s">
        <v>29</v>
      </c>
      <c r="L4924" s="15" t="s">
        <v>30</v>
      </c>
      <c r="M4924" s="7" t="s">
        <v>9427</v>
      </c>
      <c r="N4924" s="16" t="s">
        <v>4159</v>
      </c>
      <c r="O4924" s="16"/>
      <c r="P4924" s="16" t="s">
        <v>2518</v>
      </c>
      <c r="Q4924" s="16" t="s">
        <v>2521</v>
      </c>
      <c r="R4924" s="31">
        <v>35528</v>
      </c>
      <c r="S4924" s="31">
        <v>44851</v>
      </c>
      <c r="T4924" s="31">
        <v>45274</v>
      </c>
      <c r="U4924" s="31"/>
      <c r="V4924" s="31"/>
      <c r="W4924" s="31"/>
      <c r="X4924" s="17"/>
      <c r="Y4924" s="17"/>
      <c r="Z4924" s="31"/>
      <c r="AA4924" s="18">
        <f t="shared" ca="1" si="385"/>
        <v>28</v>
      </c>
      <c r="AB4924" s="19" t="s">
        <v>7878</v>
      </c>
      <c r="AC4924" s="35" t="str">
        <f t="shared" si="389"/>
        <v>1 anos 1 meses 27 dias</v>
      </c>
      <c r="AD4924" s="35" t="str">
        <f ca="1">IF(AND(V4924="",T4924&lt;TODAY()),"Contrato Encerrado",IF(AND(V4924="",T4924&gt;TODAY()),DATEDIF(TODAY(),T4924,"Y")&amp;" anos"&amp;" "&amp;DATEDIF(TODAY(),T4924,"YM")&amp;" meses"&amp;" "&amp;DATEDIF(TODAY(),T4924,"MD")&amp;" dias",IF(AND(X4924="",V4924&lt;TODAY()),"Contrato Encerrado",IF(AND(X4924="",V4924&gt;TODAY()),DATEDIF(TODAY(),V4924,"Y")&amp;" anos"&amp;" "&amp;DATEDIF(TODAY(),V4924,"YM")&amp;" meses"&amp;" "&amp;DATEDIF(TODAY(),V4924,"MD")&amp;" dias",IF(AND(Z4924="",X4924&lt;TODAY()),"Contrato Encerrado",IF(AND(Z4924="",X4924&gt;TODAY()),DATEDIF(TODAY(),X4924,"Y")&amp;" anos"&amp;" "&amp;DATEDIF(TODAY(),X4924,"YM")&amp;" meses"&amp;" "&amp;DATEDIF(TODAY(),X4924,"MD")&amp;" dias",IF(AND(Z4924&lt;&gt;””,Z4924&lt;TODAY()),"Contrato Encerrado",IF(AND(Z4924&lt;&gt;"",Z4924&gt;TODAY()),DATEDIF(TODAY(),Z4924,"Y")&amp;" anos"&amp;" "&amp;DATEDIF(TODAY(),Z4924,"YM")&amp;" meses"&amp;" "&amp;DATEDIF(TODAY(),Z4924,"MD")&amp;" dias"))))))))</f>
        <v>Contrato Encerrado</v>
      </c>
      <c r="AE4924" s="35">
        <f t="shared" si="386"/>
        <v>423</v>
      </c>
      <c r="AF4924" s="35">
        <f t="shared" si="387"/>
        <v>307</v>
      </c>
      <c r="AG4924" s="17" t="str">
        <f t="shared" si="388"/>
        <v>0 anos 10 meses 2 dias</v>
      </c>
    </row>
    <row r="4925" spans="1:33" ht="11.25" customHeight="1" x14ac:dyDescent="0.2">
      <c r="A4925" s="8" t="s">
        <v>9</v>
      </c>
      <c r="B4925" s="8" t="s">
        <v>13</v>
      </c>
      <c r="C4925" s="22" t="s">
        <v>16</v>
      </c>
      <c r="D4925" s="37">
        <v>2024</v>
      </c>
      <c r="E4925" s="12" t="s">
        <v>12672</v>
      </c>
      <c r="F4925" s="8" t="s">
        <v>12673</v>
      </c>
      <c r="G4925" s="77" t="s">
        <v>13097</v>
      </c>
      <c r="H4925" s="78" t="s">
        <v>13098</v>
      </c>
      <c r="I4925" s="14" t="s">
        <v>13099</v>
      </c>
      <c r="J4925" s="14" t="s">
        <v>10</v>
      </c>
      <c r="K4925" s="14" t="s">
        <v>29</v>
      </c>
      <c r="L4925" s="15" t="s">
        <v>30</v>
      </c>
      <c r="M4925" s="7" t="s">
        <v>9427</v>
      </c>
      <c r="N4925" s="15" t="s">
        <v>2101</v>
      </c>
      <c r="O4925" s="15" t="s">
        <v>9474</v>
      </c>
      <c r="P4925" s="15" t="s">
        <v>2518</v>
      </c>
      <c r="Q4925" s="15" t="s">
        <v>2523</v>
      </c>
      <c r="R4925" s="20">
        <v>35271</v>
      </c>
      <c r="S4925" s="20">
        <v>45392</v>
      </c>
      <c r="T4925" s="20">
        <v>46121</v>
      </c>
      <c r="U4925" s="20"/>
      <c r="V4925" s="20"/>
      <c r="W4925" s="20"/>
      <c r="X4925" s="17"/>
      <c r="Y4925" s="17"/>
      <c r="Z4925" s="20"/>
      <c r="AA4925" s="18">
        <f t="shared" ca="1" si="385"/>
        <v>29</v>
      </c>
      <c r="AB4925" s="15" t="s">
        <v>7878</v>
      </c>
      <c r="AC4925" s="35" t="str">
        <f t="shared" si="389"/>
        <v>1 anos 11 meses 30 dias</v>
      </c>
      <c r="AD4925" s="35" t="str">
        <f ca="1">IF(AND(V4925="",T4925&lt;TODAY()),"Contrato Encerrado",IF(AND(V4925="",T4925&gt;TODAY()),DATEDIF(TODAY(),T4925,"Y")&amp;" anos"&amp;" "&amp;DATEDIF(TODAY(),T4925,"YM")&amp;" meses"&amp;" "&amp;DATEDIF(TODAY(),T4925,"MD")&amp;" dias",IF(AND(X4925="",V4925&lt;TODAY()),"Contrato Encerrado",IF(AND(X4925="",V4925&gt;TODAY()),DATEDIF(TODAY(),V4925,"Y")&amp;" anos"&amp;" "&amp;DATEDIF(TODAY(),V4925,"YM")&amp;" meses"&amp;" "&amp;DATEDIF(TODAY(),V4925,"MD")&amp;" dias",IF(AND(Z4925="",X4925&lt;TODAY()),"Contrato Encerrado",IF(AND(Z4925="",X4925&gt;TODAY()),DATEDIF(TODAY(),X4925,"Y")&amp;" anos"&amp;" "&amp;DATEDIF(TODAY(),X4925,"YM")&amp;" meses"&amp;" "&amp;DATEDIF(TODAY(),X4925,"MD")&amp;" dias",IF(AND(Z4925&lt;&gt;””,Z4925&lt;TODAY()),"Contrato Encerrado",IF(AND(Z4925&lt;&gt;"",Z4925&gt;TODAY()),DATEDIF(TODAY(),Z4925,"Y")&amp;" anos"&amp;" "&amp;DATEDIF(TODAY(),Z4925,"YM")&amp;" meses"&amp;" "&amp;DATEDIF(TODAY(),Z4925,"MD")&amp;" dias"))))))))</f>
        <v>0 anos 6 meses 2 dias</v>
      </c>
      <c r="AE4925" s="35">
        <f t="shared" si="386"/>
        <v>729</v>
      </c>
      <c r="AF4925" s="35">
        <f t="shared" si="387"/>
        <v>1</v>
      </c>
      <c r="AG4925" s="17" t="str">
        <f t="shared" si="388"/>
        <v>0 anos 0 meses 1 dias</v>
      </c>
    </row>
    <row r="4926" spans="1:33" ht="11.25" customHeight="1" x14ac:dyDescent="0.2">
      <c r="A4926" s="8" t="s">
        <v>9</v>
      </c>
      <c r="B4926" s="8" t="s">
        <v>13</v>
      </c>
      <c r="C4926" s="22" t="s">
        <v>11</v>
      </c>
      <c r="D4926" s="37">
        <v>2024</v>
      </c>
      <c r="E4926" s="12" t="s">
        <v>157</v>
      </c>
      <c r="F4926" s="8" t="s">
        <v>158</v>
      </c>
      <c r="G4926" s="77" t="s">
        <v>11786</v>
      </c>
      <c r="H4926" s="78" t="s">
        <v>11787</v>
      </c>
      <c r="I4926" s="14" t="s">
        <v>11788</v>
      </c>
      <c r="J4926" s="14" t="s">
        <v>10</v>
      </c>
      <c r="K4926" s="14" t="s">
        <v>29</v>
      </c>
      <c r="L4926" s="15" t="s">
        <v>81</v>
      </c>
      <c r="M4926" s="7" t="s">
        <v>82</v>
      </c>
      <c r="N4926" s="15" t="s">
        <v>4113</v>
      </c>
      <c r="O4926" s="15" t="s">
        <v>8163</v>
      </c>
      <c r="P4926" s="15" t="s">
        <v>2518</v>
      </c>
      <c r="Q4926" s="15" t="s">
        <v>4109</v>
      </c>
      <c r="R4926" s="20">
        <v>38982</v>
      </c>
      <c r="S4926" s="20">
        <v>45295</v>
      </c>
      <c r="T4926" s="20">
        <v>46022</v>
      </c>
      <c r="U4926" s="20"/>
      <c r="V4926" s="20"/>
      <c r="W4926" s="20"/>
      <c r="X4926" s="17"/>
      <c r="Y4926" s="17"/>
      <c r="Z4926" s="20"/>
      <c r="AA4926" s="18">
        <f t="shared" ca="1" si="385"/>
        <v>19</v>
      </c>
      <c r="AB4926" s="15" t="s">
        <v>7878</v>
      </c>
      <c r="AC4926" s="35" t="str">
        <f t="shared" si="389"/>
        <v>1 anos 11 meses 27 dias</v>
      </c>
      <c r="AD4926" s="35" t="str">
        <f ca="1">IF(AND(V4926="",T4926&lt;TODAY()),"Contrato Encerrado",IF(AND(V4926="",T4926&gt;TODAY()),DATEDIF(TODAY(),T4926,"Y")&amp;" anos"&amp;" "&amp;DATEDIF(TODAY(),T4926,"YM")&amp;" meses"&amp;" "&amp;DATEDIF(TODAY(),T4926,"MD")&amp;" dias",IF(AND(X4926="",V4926&lt;TODAY()),"Contrato Encerrado",IF(AND(X4926="",V4926&gt;TODAY()),DATEDIF(TODAY(),V4926,"Y")&amp;" anos"&amp;" "&amp;DATEDIF(TODAY(),V4926,"YM")&amp;" meses"&amp;" "&amp;DATEDIF(TODAY(),V4926,"MD")&amp;" dias",IF(AND(Z4926="",X4926&lt;TODAY()),"Contrato Encerrado",IF(AND(Z4926="",X4926&gt;TODAY()),DATEDIF(TODAY(),X4926,"Y")&amp;" anos"&amp;" "&amp;DATEDIF(TODAY(),X4926,"YM")&amp;" meses"&amp;" "&amp;DATEDIF(TODAY(),X4926,"MD")&amp;" dias",IF(AND(Z4926&lt;&gt;””,Z4926&lt;TODAY()),"Contrato Encerrado",IF(AND(Z4926&lt;&gt;"",Z4926&gt;TODAY()),DATEDIF(TODAY(),Z4926,"Y")&amp;" anos"&amp;" "&amp;DATEDIF(TODAY(),Z4926,"YM")&amp;" meses"&amp;" "&amp;DATEDIF(TODAY(),Z4926,"MD")&amp;" dias"))))))))</f>
        <v>0 anos 2 meses 24 dias</v>
      </c>
      <c r="AE4926" s="35">
        <f t="shared" si="386"/>
        <v>727</v>
      </c>
      <c r="AF4926" s="35">
        <f t="shared" si="387"/>
        <v>3</v>
      </c>
      <c r="AG4926" s="17" t="str">
        <f t="shared" si="388"/>
        <v>0 anos 0 meses 3 dias</v>
      </c>
    </row>
    <row r="4927" spans="1:33" ht="11.25" customHeight="1" x14ac:dyDescent="0.2">
      <c r="A4927" s="8" t="s">
        <v>9</v>
      </c>
      <c r="B4927" s="8" t="s">
        <v>13</v>
      </c>
      <c r="C4927" s="22" t="s">
        <v>15</v>
      </c>
      <c r="D4927" s="37">
        <v>2024</v>
      </c>
      <c r="E4927" s="23" t="s">
        <v>1111</v>
      </c>
      <c r="F4927" s="8" t="s">
        <v>1112</v>
      </c>
      <c r="G4927" s="77" t="s">
        <v>12485</v>
      </c>
      <c r="H4927" s="78" t="s">
        <v>12486</v>
      </c>
      <c r="I4927" s="9" t="s">
        <v>12487</v>
      </c>
      <c r="J4927" s="14" t="s">
        <v>1302</v>
      </c>
      <c r="K4927" s="9" t="s">
        <v>29</v>
      </c>
      <c r="L4927" s="24" t="s">
        <v>30</v>
      </c>
      <c r="M4927" s="7" t="s">
        <v>9427</v>
      </c>
      <c r="N4927" s="15" t="s">
        <v>2098</v>
      </c>
      <c r="O4927" s="24" t="s">
        <v>9474</v>
      </c>
      <c r="P4927" s="24" t="s">
        <v>2518</v>
      </c>
      <c r="Q4927" s="24" t="s">
        <v>2523</v>
      </c>
      <c r="R4927" s="17">
        <v>38136</v>
      </c>
      <c r="S4927" s="17">
        <v>45355</v>
      </c>
      <c r="T4927" s="17">
        <v>45719</v>
      </c>
      <c r="U4927" s="20"/>
      <c r="V4927" s="20"/>
      <c r="W4927" s="17"/>
      <c r="X4927" s="17"/>
      <c r="Y4927" s="17"/>
      <c r="Z4927" s="20"/>
      <c r="AA4927" s="18">
        <f t="shared" ca="1" si="385"/>
        <v>21</v>
      </c>
      <c r="AB4927" s="17" t="s">
        <v>7878</v>
      </c>
      <c r="AC4927" s="35" t="str">
        <f t="shared" si="389"/>
        <v>0 anos 11 meses 27 dias</v>
      </c>
      <c r="AD4927" s="35" t="str">
        <f ca="1">IF(AND(V4927="",T4927&lt;TODAY()),"Contrato Encerrado",IF(AND(V4927="",T4927&gt;TODAY()),DATEDIF(TODAY(),T4927,"Y")&amp;" anos"&amp;" "&amp;DATEDIF(TODAY(),T4927,"YM")&amp;" meses"&amp;" "&amp;DATEDIF(TODAY(),T4927,"MD")&amp;" dias",IF(AND(X4927="",V4927&lt;TODAY()),"Contrato Encerrado",IF(AND(X4927="",V4927&gt;TODAY()),DATEDIF(TODAY(),V4927,"Y")&amp;" anos"&amp;" "&amp;DATEDIF(TODAY(),V4927,"YM")&amp;" meses"&amp;" "&amp;DATEDIF(TODAY(),V4927,"MD")&amp;" dias",IF(AND(Z4927="",X4927&lt;TODAY()),"Contrato Encerrado",IF(AND(Z4927="",X4927&gt;TODAY()),DATEDIF(TODAY(),X4927,"Y")&amp;" anos"&amp;" "&amp;DATEDIF(TODAY(),X4927,"YM")&amp;" meses"&amp;" "&amp;DATEDIF(TODAY(),X4927,"MD")&amp;" dias",IF(AND(Z4927&lt;&gt;””,Z4927&lt;TODAY()),"Contrato Encerrado",IF(AND(Z4927&lt;&gt;"",Z4927&gt;TODAY()),DATEDIF(TODAY(),Z4927,"Y")&amp;" anos"&amp;" "&amp;DATEDIF(TODAY(),Z4927,"YM")&amp;" meses"&amp;" "&amp;DATEDIF(TODAY(),Z4927,"MD")&amp;" dias"))))))))</f>
        <v>Contrato Encerrado</v>
      </c>
      <c r="AE4927" s="35">
        <f t="shared" si="386"/>
        <v>364</v>
      </c>
      <c r="AF4927" s="35">
        <f t="shared" si="387"/>
        <v>366</v>
      </c>
      <c r="AG4927" s="17" t="str">
        <f t="shared" si="388"/>
        <v>0 anos 11 meses 31 dias</v>
      </c>
    </row>
    <row r="4928" spans="1:33" ht="11.25" customHeight="1" x14ac:dyDescent="0.2">
      <c r="A4928" s="8" t="s">
        <v>9</v>
      </c>
      <c r="B4928" s="10" t="s">
        <v>13</v>
      </c>
      <c r="C4928" s="11" t="s">
        <v>23</v>
      </c>
      <c r="D4928" s="36">
        <v>2022</v>
      </c>
      <c r="E4928" s="12" t="s">
        <v>157</v>
      </c>
      <c r="F4928" s="8" t="s">
        <v>158</v>
      </c>
      <c r="G4928" s="77" t="s">
        <v>5695</v>
      </c>
      <c r="H4928" s="78" t="s">
        <v>5696</v>
      </c>
      <c r="I4928" s="14" t="s">
        <v>5697</v>
      </c>
      <c r="J4928" s="14" t="s">
        <v>14943</v>
      </c>
      <c r="K4928" s="14" t="s">
        <v>29</v>
      </c>
      <c r="L4928" s="15" t="s">
        <v>30</v>
      </c>
      <c r="M4928" s="7" t="s">
        <v>9427</v>
      </c>
      <c r="N4928" s="16" t="s">
        <v>4159</v>
      </c>
      <c r="O4928" s="16"/>
      <c r="P4928" s="16" t="s">
        <v>2518</v>
      </c>
      <c r="Q4928" s="16" t="s">
        <v>2521</v>
      </c>
      <c r="R4928" s="31">
        <v>27279</v>
      </c>
      <c r="S4928" s="31">
        <v>44845</v>
      </c>
      <c r="T4928" s="31">
        <v>45575</v>
      </c>
      <c r="U4928" s="31"/>
      <c r="V4928" s="31"/>
      <c r="W4928" s="31"/>
      <c r="X4928" s="17"/>
      <c r="Y4928" s="17"/>
      <c r="Z4928" s="31"/>
      <c r="AA4928" s="18">
        <f t="shared" ca="1" si="385"/>
        <v>51</v>
      </c>
      <c r="AB4928" s="19" t="s">
        <v>7878</v>
      </c>
      <c r="AC4928" s="35" t="str">
        <f t="shared" si="389"/>
        <v>1 anos 11 meses 29 dias</v>
      </c>
      <c r="AD4928" s="35" t="str">
        <f ca="1">IF(AND(V4928="",T4928&lt;TODAY()),"Contrato Encerrado",IF(AND(V4928="",T4928&gt;TODAY()),DATEDIF(TODAY(),T4928,"Y")&amp;" anos"&amp;" "&amp;DATEDIF(TODAY(),T4928,"YM")&amp;" meses"&amp;" "&amp;DATEDIF(TODAY(),T4928,"MD")&amp;" dias",IF(AND(X4928="",V4928&lt;TODAY()),"Contrato Encerrado",IF(AND(X4928="",V4928&gt;TODAY()),DATEDIF(TODAY(),V4928,"Y")&amp;" anos"&amp;" "&amp;DATEDIF(TODAY(),V4928,"YM")&amp;" meses"&amp;" "&amp;DATEDIF(TODAY(),V4928,"MD")&amp;" dias",IF(AND(Z4928="",X4928&lt;TODAY()),"Contrato Encerrado",IF(AND(Z4928="",X4928&gt;TODAY()),DATEDIF(TODAY(),X4928,"Y")&amp;" anos"&amp;" "&amp;DATEDIF(TODAY(),X4928,"YM")&amp;" meses"&amp;" "&amp;DATEDIF(TODAY(),X4928,"MD")&amp;" dias",IF(AND(Z4928&lt;&gt;””,Z4928&lt;TODAY()),"Contrato Encerrado",IF(AND(Z4928&lt;&gt;"",Z4928&gt;TODAY()),DATEDIF(TODAY(),Z4928,"Y")&amp;" anos"&amp;" "&amp;DATEDIF(TODAY(),Z4928,"YM")&amp;" meses"&amp;" "&amp;DATEDIF(TODAY(),Z4928,"MD")&amp;" dias"))))))))</f>
        <v>Contrato Encerrado</v>
      </c>
      <c r="AE4928" s="35">
        <f t="shared" si="386"/>
        <v>730</v>
      </c>
      <c r="AF4928" s="35">
        <f t="shared" si="387"/>
        <v>0</v>
      </c>
      <c r="AG4928" s="17" t="str">
        <f t="shared" si="388"/>
        <v>ESTÁGIO COMPLETOU 2 ANOS</v>
      </c>
    </row>
    <row r="4929" spans="1:33" ht="11.25" customHeight="1" x14ac:dyDescent="0.2">
      <c r="A4929" s="8" t="s">
        <v>9</v>
      </c>
      <c r="B4929" s="8" t="s">
        <v>13</v>
      </c>
      <c r="C4929" s="22" t="s">
        <v>23</v>
      </c>
      <c r="D4929" s="37">
        <v>2024</v>
      </c>
      <c r="E4929" s="12" t="s">
        <v>144</v>
      </c>
      <c r="F4929" s="8" t="s">
        <v>145</v>
      </c>
      <c r="G4929" s="77" t="s">
        <v>14719</v>
      </c>
      <c r="H4929" s="78" t="s">
        <v>14720</v>
      </c>
      <c r="I4929" s="14" t="s">
        <v>14721</v>
      </c>
      <c r="J4929" s="14" t="s">
        <v>10</v>
      </c>
      <c r="K4929" s="14" t="s">
        <v>29</v>
      </c>
      <c r="L4929" s="15" t="s">
        <v>30</v>
      </c>
      <c r="M4929" s="7" t="s">
        <v>9427</v>
      </c>
      <c r="N4929" s="15" t="s">
        <v>2098</v>
      </c>
      <c r="O4929" s="15" t="s">
        <v>7899</v>
      </c>
      <c r="P4929" s="15" t="s">
        <v>2518</v>
      </c>
      <c r="Q4929" s="15" t="s">
        <v>2523</v>
      </c>
      <c r="R4929" s="20">
        <v>37736</v>
      </c>
      <c r="S4929" s="20">
        <v>45579</v>
      </c>
      <c r="T4929" s="20">
        <v>45943</v>
      </c>
      <c r="U4929" s="20"/>
      <c r="V4929" s="20"/>
      <c r="W4929" s="34"/>
      <c r="X4929" s="17"/>
      <c r="Y4929" s="17"/>
      <c r="Z4929" s="20"/>
      <c r="AA4929" s="18">
        <f t="shared" ca="1" si="385"/>
        <v>22</v>
      </c>
      <c r="AB4929" s="35" t="s">
        <v>7878</v>
      </c>
      <c r="AC4929" s="35" t="str">
        <f t="shared" si="389"/>
        <v>0 anos 11 meses 29 dias</v>
      </c>
      <c r="AD4929" s="35" t="str">
        <f ca="1">IF(AND(V4929="",T4929&lt;TODAY()),"Contrato Encerrado",IF(AND(V4929="",T4929&gt;TODAY()),DATEDIF(TODAY(),T4929,"Y")&amp;" anos"&amp;" "&amp;DATEDIF(TODAY(),T4929,"YM")&amp;" meses"&amp;" "&amp;DATEDIF(TODAY(),T4929,"MD")&amp;" dias",IF(AND(X4929="",V4929&lt;TODAY()),"Contrato Encerrado",IF(AND(X4929="",V4929&gt;TODAY()),DATEDIF(TODAY(),V4929,"Y")&amp;" anos"&amp;" "&amp;DATEDIF(TODAY(),V4929,"YM")&amp;" meses"&amp;" "&amp;DATEDIF(TODAY(),V4929,"MD")&amp;" dias",IF(AND(Z4929="",X4929&lt;TODAY()),"Contrato Encerrado",IF(AND(Z4929="",X4929&gt;TODAY()),DATEDIF(TODAY(),X4929,"Y")&amp;" anos"&amp;" "&amp;DATEDIF(TODAY(),X4929,"YM")&amp;" meses"&amp;" "&amp;DATEDIF(TODAY(),X4929,"MD")&amp;" dias",IF(AND(Z4929&lt;&gt;””,Z4929&lt;TODAY()),"Contrato Encerrado",IF(AND(Z4929&lt;&gt;"",Z4929&gt;TODAY()),DATEDIF(TODAY(),Z4929,"Y")&amp;" anos"&amp;" "&amp;DATEDIF(TODAY(),Z4929,"YM")&amp;" meses"&amp;" "&amp;DATEDIF(TODAY(),Z4929,"MD")&amp;" dias"))))))))</f>
        <v>0 anos 0 meses 6 dias</v>
      </c>
      <c r="AE4929" s="35">
        <f t="shared" si="386"/>
        <v>364</v>
      </c>
      <c r="AF4929" s="35">
        <f t="shared" si="387"/>
        <v>366</v>
      </c>
      <c r="AG4929" s="17" t="str">
        <f t="shared" si="388"/>
        <v>0 anos 11 meses 31 dias</v>
      </c>
    </row>
    <row r="4930" spans="1:33" ht="11.25" customHeight="1" x14ac:dyDescent="0.2">
      <c r="A4930" s="8" t="s">
        <v>9</v>
      </c>
      <c r="B4930" s="8" t="s">
        <v>13</v>
      </c>
      <c r="C4930" s="22" t="s">
        <v>25</v>
      </c>
      <c r="D4930" s="37">
        <v>2023</v>
      </c>
      <c r="E4930" s="12" t="s">
        <v>157</v>
      </c>
      <c r="F4930" s="8" t="s">
        <v>158</v>
      </c>
      <c r="G4930" s="77" t="s">
        <v>10924</v>
      </c>
      <c r="H4930" s="78" t="s">
        <v>10925</v>
      </c>
      <c r="I4930" s="14" t="s">
        <v>10926</v>
      </c>
      <c r="J4930" s="14" t="s">
        <v>14943</v>
      </c>
      <c r="K4930" s="14" t="s">
        <v>29</v>
      </c>
      <c r="L4930" s="15" t="s">
        <v>30</v>
      </c>
      <c r="M4930" s="7" t="s">
        <v>9427</v>
      </c>
      <c r="N4930" s="15" t="s">
        <v>6135</v>
      </c>
      <c r="O4930" s="15" t="s">
        <v>8037</v>
      </c>
      <c r="P4930" s="15" t="s">
        <v>2518</v>
      </c>
      <c r="Q4930" s="15" t="s">
        <v>2521</v>
      </c>
      <c r="R4930" s="20">
        <v>31135</v>
      </c>
      <c r="S4930" s="20">
        <v>45251</v>
      </c>
      <c r="T4930" s="20">
        <v>45616</v>
      </c>
      <c r="U4930" s="20"/>
      <c r="V4930" s="20"/>
      <c r="W4930" s="20"/>
      <c r="X4930" s="17"/>
      <c r="Y4930" s="17"/>
      <c r="Z4930" s="20"/>
      <c r="AA4930" s="18">
        <f t="shared" ca="1" si="385"/>
        <v>40</v>
      </c>
      <c r="AB4930" s="15" t="s">
        <v>7878</v>
      </c>
      <c r="AC4930" s="35" t="str">
        <f t="shared" si="389"/>
        <v>0 anos 11 meses 30 dias</v>
      </c>
      <c r="AD4930" s="35" t="str">
        <f ca="1">IF(AND(V4930="",T4930&lt;TODAY()),"Contrato Encerrado",IF(AND(V4930="",T4930&gt;TODAY()),DATEDIF(TODAY(),T4930,"Y")&amp;" anos"&amp;" "&amp;DATEDIF(TODAY(),T4930,"YM")&amp;" meses"&amp;" "&amp;DATEDIF(TODAY(),T4930,"MD")&amp;" dias",IF(AND(X4930="",V4930&lt;TODAY()),"Contrato Encerrado",IF(AND(X4930="",V4930&gt;TODAY()),DATEDIF(TODAY(),V4930,"Y")&amp;" anos"&amp;" "&amp;DATEDIF(TODAY(),V4930,"YM")&amp;" meses"&amp;" "&amp;DATEDIF(TODAY(),V4930,"MD")&amp;" dias",IF(AND(Z4930="",X4930&lt;TODAY()),"Contrato Encerrado",IF(AND(Z4930="",X4930&gt;TODAY()),DATEDIF(TODAY(),X4930,"Y")&amp;" anos"&amp;" "&amp;DATEDIF(TODAY(),X4930,"YM")&amp;" meses"&amp;" "&amp;DATEDIF(TODAY(),X4930,"MD")&amp;" dias",IF(AND(Z4930&lt;&gt;””,Z4930&lt;TODAY()),"Contrato Encerrado",IF(AND(Z4930&lt;&gt;"",Z4930&gt;TODAY()),DATEDIF(TODAY(),Z4930,"Y")&amp;" anos"&amp;" "&amp;DATEDIF(TODAY(),Z4930,"YM")&amp;" meses"&amp;" "&amp;DATEDIF(TODAY(),Z4930,"MD")&amp;" dias"))))))))</f>
        <v>Contrato Encerrado</v>
      </c>
      <c r="AE4930" s="35">
        <f t="shared" si="386"/>
        <v>365</v>
      </c>
      <c r="AF4930" s="35">
        <f t="shared" si="387"/>
        <v>365</v>
      </c>
      <c r="AG4930" s="17" t="str">
        <f t="shared" si="388"/>
        <v>0 anos 11 meses 30 dias</v>
      </c>
    </row>
    <row r="4931" spans="1:33" ht="11.25" customHeight="1" x14ac:dyDescent="0.2">
      <c r="A4931" s="8" t="s">
        <v>9</v>
      </c>
      <c r="B4931" s="10" t="s">
        <v>13</v>
      </c>
      <c r="C4931" s="11" t="s">
        <v>22</v>
      </c>
      <c r="D4931" s="36">
        <v>2022</v>
      </c>
      <c r="E4931" s="12" t="s">
        <v>307</v>
      </c>
      <c r="F4931" s="8" t="s">
        <v>308</v>
      </c>
      <c r="G4931" s="77" t="s">
        <v>507</v>
      </c>
      <c r="H4931" s="78" t="s">
        <v>508</v>
      </c>
      <c r="I4931" s="14" t="s">
        <v>509</v>
      </c>
      <c r="J4931" s="14" t="s">
        <v>14943</v>
      </c>
      <c r="K4931" s="14" t="s">
        <v>29</v>
      </c>
      <c r="L4931" s="15" t="s">
        <v>81</v>
      </c>
      <c r="M4931" s="7" t="s">
        <v>82</v>
      </c>
      <c r="N4931" s="16" t="s">
        <v>4113</v>
      </c>
      <c r="O4931" s="16"/>
      <c r="P4931" s="16" t="s">
        <v>2517</v>
      </c>
      <c r="Q4931" s="16" t="s">
        <v>2522</v>
      </c>
      <c r="R4931" s="31">
        <v>38223</v>
      </c>
      <c r="S4931" s="31">
        <v>44328</v>
      </c>
      <c r="T4931" s="31">
        <v>44942</v>
      </c>
      <c r="U4931" s="31"/>
      <c r="V4931" s="31"/>
      <c r="W4931" s="31"/>
      <c r="X4931" s="17"/>
      <c r="Y4931" s="17"/>
      <c r="Z4931" s="31"/>
      <c r="AA4931" s="18">
        <f t="shared" ca="1" si="385"/>
        <v>21</v>
      </c>
      <c r="AB4931" s="19" t="s">
        <v>7877</v>
      </c>
      <c r="AC4931" s="35" t="str">
        <f t="shared" si="389"/>
        <v>1 anos 8 meses 4 dias</v>
      </c>
      <c r="AD4931" s="35" t="str">
        <f ca="1">IF(AND(V4931="",T4931&lt;TODAY()),"Contrato Encerrado",IF(AND(V4931="",T4931&gt;TODAY()),DATEDIF(TODAY(),T4931,"Y")&amp;" anos"&amp;" "&amp;DATEDIF(TODAY(),T4931,"YM")&amp;" meses"&amp;" "&amp;DATEDIF(TODAY(),T4931,"MD")&amp;" dias",IF(AND(X4931="",V4931&lt;TODAY()),"Contrato Encerrado",IF(AND(X4931="",V4931&gt;TODAY()),DATEDIF(TODAY(),V4931,"Y")&amp;" anos"&amp;" "&amp;DATEDIF(TODAY(),V4931,"YM")&amp;" meses"&amp;" "&amp;DATEDIF(TODAY(),V4931,"MD")&amp;" dias",IF(AND(Z4931="",X4931&lt;TODAY()),"Contrato Encerrado",IF(AND(Z4931="",X4931&gt;TODAY()),DATEDIF(TODAY(),X4931,"Y")&amp;" anos"&amp;" "&amp;DATEDIF(TODAY(),X4931,"YM")&amp;" meses"&amp;" "&amp;DATEDIF(TODAY(),X4931,"MD")&amp;" dias",IF(AND(Z4931&lt;&gt;””,Z4931&lt;TODAY()),"Contrato Encerrado",IF(AND(Z4931&lt;&gt;"",Z4931&gt;TODAY()),DATEDIF(TODAY(),Z4931,"Y")&amp;" anos"&amp;" "&amp;DATEDIF(TODAY(),Z4931,"YM")&amp;" meses"&amp;" "&amp;DATEDIF(TODAY(),Z4931,"MD")&amp;" dias"))))))))</f>
        <v>Contrato Encerrado</v>
      </c>
      <c r="AE4931" s="35">
        <f t="shared" si="386"/>
        <v>614</v>
      </c>
      <c r="AF4931" s="35">
        <f t="shared" si="387"/>
        <v>116</v>
      </c>
      <c r="AG4931" s="17" t="str">
        <f t="shared" si="388"/>
        <v>0 anos 3 meses 25 dias</v>
      </c>
    </row>
    <row r="4932" spans="1:33" ht="11.25" customHeight="1" x14ac:dyDescent="0.2">
      <c r="A4932" s="8" t="s">
        <v>9</v>
      </c>
      <c r="B4932" s="10" t="s">
        <v>13</v>
      </c>
      <c r="C4932" s="11" t="s">
        <v>25</v>
      </c>
      <c r="D4932" s="36">
        <v>2022</v>
      </c>
      <c r="E4932" s="12" t="s">
        <v>772</v>
      </c>
      <c r="F4932" s="8" t="s">
        <v>773</v>
      </c>
      <c r="G4932" s="77" t="s">
        <v>5698</v>
      </c>
      <c r="H4932" s="78" t="s">
        <v>5699</v>
      </c>
      <c r="I4932" s="14" t="s">
        <v>5700</v>
      </c>
      <c r="J4932" s="14" t="s">
        <v>1302</v>
      </c>
      <c r="K4932" s="14" t="s">
        <v>29</v>
      </c>
      <c r="L4932" s="15" t="s">
        <v>30</v>
      </c>
      <c r="M4932" s="7" t="s">
        <v>9427</v>
      </c>
      <c r="N4932" s="16" t="s">
        <v>2117</v>
      </c>
      <c r="O4932" s="16"/>
      <c r="P4932" s="16" t="s">
        <v>2518</v>
      </c>
      <c r="Q4932" s="16" t="s">
        <v>2523</v>
      </c>
      <c r="R4932" s="31">
        <v>35793</v>
      </c>
      <c r="S4932" s="31">
        <v>44894</v>
      </c>
      <c r="T4932" s="31">
        <v>45027</v>
      </c>
      <c r="U4932" s="31"/>
      <c r="V4932" s="31"/>
      <c r="W4932" s="31"/>
      <c r="X4932" s="17"/>
      <c r="Y4932" s="17"/>
      <c r="Z4932" s="31"/>
      <c r="AA4932" s="18">
        <f t="shared" ca="1" si="385"/>
        <v>27</v>
      </c>
      <c r="AB4932" s="19" t="s">
        <v>7877</v>
      </c>
      <c r="AC4932" s="35" t="str">
        <f t="shared" si="389"/>
        <v>0 anos 4 meses 13 dias</v>
      </c>
      <c r="AD4932" s="35" t="str">
        <f ca="1">IF(AND(V4932="",T4932&lt;TODAY()),"Contrato Encerrado",IF(AND(V4932="",T4932&gt;TODAY()),DATEDIF(TODAY(),T4932,"Y")&amp;" anos"&amp;" "&amp;DATEDIF(TODAY(),T4932,"YM")&amp;" meses"&amp;" "&amp;DATEDIF(TODAY(),T4932,"MD")&amp;" dias",IF(AND(X4932="",V4932&lt;TODAY()),"Contrato Encerrado",IF(AND(X4932="",V4932&gt;TODAY()),DATEDIF(TODAY(),V4932,"Y")&amp;" anos"&amp;" "&amp;DATEDIF(TODAY(),V4932,"YM")&amp;" meses"&amp;" "&amp;DATEDIF(TODAY(),V4932,"MD")&amp;" dias",IF(AND(Z4932="",X4932&lt;TODAY()),"Contrato Encerrado",IF(AND(Z4932="",X4932&gt;TODAY()),DATEDIF(TODAY(),X4932,"Y")&amp;" anos"&amp;" "&amp;DATEDIF(TODAY(),X4932,"YM")&amp;" meses"&amp;" "&amp;DATEDIF(TODAY(),X4932,"MD")&amp;" dias",IF(AND(Z4932&lt;&gt;””,Z4932&lt;TODAY()),"Contrato Encerrado",IF(AND(Z4932&lt;&gt;"",Z4932&gt;TODAY()),DATEDIF(TODAY(),Z4932,"Y")&amp;" anos"&amp;" "&amp;DATEDIF(TODAY(),Z4932,"YM")&amp;" meses"&amp;" "&amp;DATEDIF(TODAY(),Z4932,"MD")&amp;" dias"))))))))</f>
        <v>Contrato Encerrado</v>
      </c>
      <c r="AE4932" s="35">
        <f t="shared" si="386"/>
        <v>133</v>
      </c>
      <c r="AF4932" s="35">
        <f t="shared" si="387"/>
        <v>597</v>
      </c>
      <c r="AG4932" s="17" t="str">
        <f t="shared" si="388"/>
        <v>1 anos 7 meses 19 dias</v>
      </c>
    </row>
    <row r="4933" spans="1:33" ht="11.25" customHeight="1" x14ac:dyDescent="0.2">
      <c r="A4933" s="8" t="s">
        <v>9</v>
      </c>
      <c r="B4933" s="10" t="s">
        <v>13</v>
      </c>
      <c r="C4933" s="11" t="s">
        <v>21</v>
      </c>
      <c r="D4933" s="36">
        <v>2022</v>
      </c>
      <c r="E4933" s="12" t="s">
        <v>1708</v>
      </c>
      <c r="F4933" s="8" t="s">
        <v>1709</v>
      </c>
      <c r="G4933" s="77" t="s">
        <v>3098</v>
      </c>
      <c r="H4933" s="78" t="s">
        <v>3099</v>
      </c>
      <c r="I4933" s="14" t="s">
        <v>3100</v>
      </c>
      <c r="J4933" s="14" t="s">
        <v>1302</v>
      </c>
      <c r="K4933" s="14" t="s">
        <v>29</v>
      </c>
      <c r="L4933" s="15" t="s">
        <v>81</v>
      </c>
      <c r="M4933" s="7" t="s">
        <v>82</v>
      </c>
      <c r="N4933" s="16" t="s">
        <v>2097</v>
      </c>
      <c r="O4933" s="16"/>
      <c r="P4933" s="16" t="s">
        <v>2518</v>
      </c>
      <c r="Q4933" s="16" t="s">
        <v>2523</v>
      </c>
      <c r="R4933" s="31">
        <v>38636</v>
      </c>
      <c r="S4933" s="31">
        <v>44781</v>
      </c>
      <c r="T4933" s="31">
        <v>44791</v>
      </c>
      <c r="U4933" s="31"/>
      <c r="V4933" s="31"/>
      <c r="W4933" s="31"/>
      <c r="X4933" s="17"/>
      <c r="Y4933" s="17"/>
      <c r="Z4933" s="31"/>
      <c r="AA4933" s="18">
        <f t="shared" ca="1" si="385"/>
        <v>19</v>
      </c>
      <c r="AB4933" s="19" t="s">
        <v>7877</v>
      </c>
      <c r="AC4933" s="35" t="str">
        <f t="shared" si="389"/>
        <v>0 anos 0 meses 10 dias</v>
      </c>
      <c r="AD4933" s="35" t="str">
        <f ca="1">IF(AND(V4933="",T4933&lt;TODAY()),"Contrato Encerrado",IF(AND(V4933="",T4933&gt;TODAY()),DATEDIF(TODAY(),T4933,"Y")&amp;" anos"&amp;" "&amp;DATEDIF(TODAY(),T4933,"YM")&amp;" meses"&amp;" "&amp;DATEDIF(TODAY(),T4933,"MD")&amp;" dias",IF(AND(X4933="",V4933&lt;TODAY()),"Contrato Encerrado",IF(AND(X4933="",V4933&gt;TODAY()),DATEDIF(TODAY(),V4933,"Y")&amp;" anos"&amp;" "&amp;DATEDIF(TODAY(),V4933,"YM")&amp;" meses"&amp;" "&amp;DATEDIF(TODAY(),V4933,"MD")&amp;" dias",IF(AND(Z4933="",X4933&lt;TODAY()),"Contrato Encerrado",IF(AND(Z4933="",X4933&gt;TODAY()),DATEDIF(TODAY(),X4933,"Y")&amp;" anos"&amp;" "&amp;DATEDIF(TODAY(),X4933,"YM")&amp;" meses"&amp;" "&amp;DATEDIF(TODAY(),X4933,"MD")&amp;" dias",IF(AND(Z4933&lt;&gt;””,Z4933&lt;TODAY()),"Contrato Encerrado",IF(AND(Z4933&lt;&gt;"",Z4933&gt;TODAY()),DATEDIF(TODAY(),Z4933,"Y")&amp;" anos"&amp;" "&amp;DATEDIF(TODAY(),Z4933,"YM")&amp;" meses"&amp;" "&amp;DATEDIF(TODAY(),Z4933,"MD")&amp;" dias"))))))))</f>
        <v>Contrato Encerrado</v>
      </c>
      <c r="AE4933" s="35">
        <f t="shared" si="386"/>
        <v>10</v>
      </c>
      <c r="AF4933" s="35">
        <f t="shared" si="387"/>
        <v>720</v>
      </c>
      <c r="AG4933" s="17" t="str">
        <f t="shared" si="388"/>
        <v>1 anos 11 meses 20 dias</v>
      </c>
    </row>
    <row r="4934" spans="1:33" ht="11.25" customHeight="1" x14ac:dyDescent="0.2">
      <c r="A4934" s="8" t="s">
        <v>9</v>
      </c>
      <c r="B4934" s="8" t="s">
        <v>13</v>
      </c>
      <c r="C4934" s="22" t="s">
        <v>21</v>
      </c>
      <c r="D4934" s="35">
        <v>2025</v>
      </c>
      <c r="E4934" s="12" t="s">
        <v>157</v>
      </c>
      <c r="F4934" s="8" t="s">
        <v>158</v>
      </c>
      <c r="G4934" s="14" t="s">
        <v>17748</v>
      </c>
      <c r="H4934" s="8" t="s">
        <v>17749</v>
      </c>
      <c r="I4934" s="14" t="s">
        <v>17071</v>
      </c>
      <c r="J4934" s="14" t="s">
        <v>10</v>
      </c>
      <c r="K4934" s="14" t="s">
        <v>29</v>
      </c>
      <c r="L4934" s="15" t="s">
        <v>81</v>
      </c>
      <c r="M4934" s="7" t="s">
        <v>16173</v>
      </c>
      <c r="N4934" s="15" t="s">
        <v>4113</v>
      </c>
      <c r="O4934" s="15" t="s">
        <v>8694</v>
      </c>
      <c r="P4934" s="15" t="s">
        <v>2518</v>
      </c>
      <c r="Q4934" s="15" t="s">
        <v>4109</v>
      </c>
      <c r="R4934" s="20">
        <v>39610</v>
      </c>
      <c r="S4934" s="20">
        <v>45824</v>
      </c>
      <c r="T4934" s="20">
        <v>46188</v>
      </c>
      <c r="U4934" s="20"/>
      <c r="V4934" s="20"/>
      <c r="W4934" s="20"/>
      <c r="X4934" s="17"/>
      <c r="Y4934" s="17"/>
      <c r="Z4934" s="20"/>
      <c r="AA4934" s="21">
        <f t="shared" ca="1" si="385"/>
        <v>17</v>
      </c>
      <c r="AB4934" s="20" t="s">
        <v>7877</v>
      </c>
      <c r="AC4934" s="35" t="str">
        <f t="shared" si="389"/>
        <v>0 anos 11 meses 30 dias</v>
      </c>
      <c r="AD4934" s="35" t="str">
        <f ca="1">IF(AND(V4934="",T4934&lt;TODAY()),"Contrato Encerrado",IF(AND(V4934="",T4934&gt;TODAY()),DATEDIF(TODAY(),T4934,"Y")&amp;" anos"&amp;" "&amp;DATEDIF(TODAY(),T4934,"YM")&amp;" meses"&amp;" "&amp;DATEDIF(TODAY(),T4934,"MD")&amp;" dias",IF(AND(X4934="",V4934&lt;TODAY()),"Contrato Encerrado",IF(AND(X4934="",V4934&gt;TODAY()),DATEDIF(TODAY(),V4934,"Y")&amp;" anos"&amp;" "&amp;DATEDIF(TODAY(),V4934,"YM")&amp;" meses"&amp;" "&amp;DATEDIF(TODAY(),V4934,"MD")&amp;" dias",IF(AND(Z4934="",X4934&lt;TODAY()),"Contrato Encerrado",IF(AND(Z4934="",X4934&gt;TODAY()),DATEDIF(TODAY(),X4934,"Y")&amp;" anos"&amp;" "&amp;DATEDIF(TODAY(),X4934,"YM")&amp;" meses"&amp;" "&amp;DATEDIF(TODAY(),X4934,"MD")&amp;" dias",IF(AND(Z4934&lt;&gt;””,Z4934&lt;TODAY()),"Contrato Encerrado",IF(AND(Z4934&lt;&gt;"",Z4934&gt;TODAY()),DATEDIF(TODAY(),Z4934,"Y")&amp;" anos"&amp;" "&amp;DATEDIF(TODAY(),Z4934,"YM")&amp;" meses"&amp;" "&amp;DATEDIF(TODAY(),Z4934,"MD")&amp;" dias"))))))))</f>
        <v>0 anos 8 meses 8 dias</v>
      </c>
      <c r="AE4934" s="35">
        <f t="shared" si="386"/>
        <v>364</v>
      </c>
      <c r="AF4934" s="35">
        <f t="shared" si="387"/>
        <v>366</v>
      </c>
      <c r="AG4934" s="17" t="str">
        <f t="shared" si="388"/>
        <v>0 anos 11 meses 31 dias</v>
      </c>
    </row>
    <row r="4935" spans="1:33" ht="11.25" customHeight="1" x14ac:dyDescent="0.2">
      <c r="A4935" s="8" t="s">
        <v>9</v>
      </c>
      <c r="B4935" s="8" t="s">
        <v>13</v>
      </c>
      <c r="C4935" s="22" t="s">
        <v>22</v>
      </c>
      <c r="D4935" s="37">
        <v>2023</v>
      </c>
      <c r="E4935" s="12" t="s">
        <v>27</v>
      </c>
      <c r="F4935" s="8" t="s">
        <v>28</v>
      </c>
      <c r="G4935" s="77" t="s">
        <v>10049</v>
      </c>
      <c r="H4935" s="78" t="s">
        <v>10050</v>
      </c>
      <c r="I4935" s="14" t="s">
        <v>10051</v>
      </c>
      <c r="J4935" s="14" t="s">
        <v>14943</v>
      </c>
      <c r="K4935" s="14" t="s">
        <v>29</v>
      </c>
      <c r="L4935" s="15" t="s">
        <v>30</v>
      </c>
      <c r="M4935" s="7" t="s">
        <v>9427</v>
      </c>
      <c r="N4935" s="24" t="s">
        <v>2104</v>
      </c>
      <c r="O4935" s="15" t="s">
        <v>7885</v>
      </c>
      <c r="P4935" s="15" t="s">
        <v>2518</v>
      </c>
      <c r="Q4935" s="15" t="s">
        <v>4109</v>
      </c>
      <c r="R4935" s="20">
        <v>37311</v>
      </c>
      <c r="S4935" s="20">
        <v>45148</v>
      </c>
      <c r="T4935" s="20">
        <v>45290</v>
      </c>
      <c r="U4935" s="20"/>
      <c r="V4935" s="20"/>
      <c r="W4935" s="20"/>
      <c r="X4935" s="17"/>
      <c r="Y4935" s="17"/>
      <c r="Z4935" s="20"/>
      <c r="AA4935" s="18">
        <f t="shared" ca="1" si="385"/>
        <v>23</v>
      </c>
      <c r="AB4935" s="15" t="s">
        <v>7878</v>
      </c>
      <c r="AC4935" s="35" t="str">
        <f t="shared" si="389"/>
        <v>0 anos 4 meses 20 dias</v>
      </c>
      <c r="AD4935" s="35" t="str">
        <f ca="1">IF(AND(V4935="",T4935&lt;TODAY()),"Contrato Encerrado",IF(AND(V4935="",T4935&gt;TODAY()),DATEDIF(TODAY(),T4935,"Y")&amp;" anos"&amp;" "&amp;DATEDIF(TODAY(),T4935,"YM")&amp;" meses"&amp;" "&amp;DATEDIF(TODAY(),T4935,"MD")&amp;" dias",IF(AND(X4935="",V4935&lt;TODAY()),"Contrato Encerrado",IF(AND(X4935="",V4935&gt;TODAY()),DATEDIF(TODAY(),V4935,"Y")&amp;" anos"&amp;" "&amp;DATEDIF(TODAY(),V4935,"YM")&amp;" meses"&amp;" "&amp;DATEDIF(TODAY(),V4935,"MD")&amp;" dias",IF(AND(Z4935="",X4935&lt;TODAY()),"Contrato Encerrado",IF(AND(Z4935="",X4935&gt;TODAY()),DATEDIF(TODAY(),X4935,"Y")&amp;" anos"&amp;" "&amp;DATEDIF(TODAY(),X4935,"YM")&amp;" meses"&amp;" "&amp;DATEDIF(TODAY(),X4935,"MD")&amp;" dias",IF(AND(Z4935&lt;&gt;””,Z4935&lt;TODAY()),"Contrato Encerrado",IF(AND(Z4935&lt;&gt;"",Z4935&gt;TODAY()),DATEDIF(TODAY(),Z4935,"Y")&amp;" anos"&amp;" "&amp;DATEDIF(TODAY(),Z4935,"YM")&amp;" meses"&amp;" "&amp;DATEDIF(TODAY(),Z4935,"MD")&amp;" dias"))))))))</f>
        <v>Contrato Encerrado</v>
      </c>
      <c r="AE4935" s="35">
        <f t="shared" si="386"/>
        <v>142</v>
      </c>
      <c r="AF4935" s="35">
        <f t="shared" si="387"/>
        <v>588</v>
      </c>
      <c r="AG4935" s="17" t="str">
        <f t="shared" si="388"/>
        <v>1 anos 7 meses 10 dias</v>
      </c>
    </row>
    <row r="4936" spans="1:33" ht="11.25" customHeight="1" x14ac:dyDescent="0.2">
      <c r="A4936" s="8" t="s">
        <v>9</v>
      </c>
      <c r="B4936" s="8" t="s">
        <v>13</v>
      </c>
      <c r="C4936" s="22" t="s">
        <v>23</v>
      </c>
      <c r="D4936" s="37">
        <v>2024</v>
      </c>
      <c r="E4936" s="12" t="s">
        <v>307</v>
      </c>
      <c r="F4936" s="8" t="s">
        <v>308</v>
      </c>
      <c r="G4936" s="77" t="s">
        <v>14722</v>
      </c>
      <c r="H4936" s="78" t="s">
        <v>14723</v>
      </c>
      <c r="I4936" s="14" t="s">
        <v>14724</v>
      </c>
      <c r="J4936" s="14" t="s">
        <v>1302</v>
      </c>
      <c r="K4936" s="14" t="s">
        <v>29</v>
      </c>
      <c r="L4936" s="15" t="s">
        <v>30</v>
      </c>
      <c r="M4936" s="7" t="s">
        <v>9427</v>
      </c>
      <c r="N4936" s="15" t="s">
        <v>2113</v>
      </c>
      <c r="O4936" s="15" t="s">
        <v>10152</v>
      </c>
      <c r="P4936" s="15" t="s">
        <v>2518</v>
      </c>
      <c r="Q4936" s="15" t="s">
        <v>2523</v>
      </c>
      <c r="R4936" s="20">
        <v>38086</v>
      </c>
      <c r="S4936" s="20">
        <v>45566</v>
      </c>
      <c r="T4936" s="20">
        <v>45667</v>
      </c>
      <c r="U4936" s="20"/>
      <c r="V4936" s="20"/>
      <c r="W4936" s="34"/>
      <c r="X4936" s="17"/>
      <c r="Y4936" s="17"/>
      <c r="Z4936" s="20"/>
      <c r="AA4936" s="18">
        <f t="shared" ca="1" si="385"/>
        <v>21</v>
      </c>
      <c r="AB4936" s="35" t="s">
        <v>7878</v>
      </c>
      <c r="AC4936" s="35" t="str">
        <f t="shared" si="389"/>
        <v>0 anos 3 meses 9 dias</v>
      </c>
      <c r="AD4936" s="35" t="str">
        <f ca="1">IF(AND(V4936="",T4936&lt;TODAY()),"Contrato Encerrado",IF(AND(V4936="",T4936&gt;TODAY()),DATEDIF(TODAY(),T4936,"Y")&amp;" anos"&amp;" "&amp;DATEDIF(TODAY(),T4936,"YM")&amp;" meses"&amp;" "&amp;DATEDIF(TODAY(),T4936,"MD")&amp;" dias",IF(AND(X4936="",V4936&lt;TODAY()),"Contrato Encerrado",IF(AND(X4936="",V4936&gt;TODAY()),DATEDIF(TODAY(),V4936,"Y")&amp;" anos"&amp;" "&amp;DATEDIF(TODAY(),V4936,"YM")&amp;" meses"&amp;" "&amp;DATEDIF(TODAY(),V4936,"MD")&amp;" dias",IF(AND(Z4936="",X4936&lt;TODAY()),"Contrato Encerrado",IF(AND(Z4936="",X4936&gt;TODAY()),DATEDIF(TODAY(),X4936,"Y")&amp;" anos"&amp;" "&amp;DATEDIF(TODAY(),X4936,"YM")&amp;" meses"&amp;" "&amp;DATEDIF(TODAY(),X4936,"MD")&amp;" dias",IF(AND(Z4936&lt;&gt;””,Z4936&lt;TODAY()),"Contrato Encerrado",IF(AND(Z4936&lt;&gt;"",Z4936&gt;TODAY()),DATEDIF(TODAY(),Z4936,"Y")&amp;" anos"&amp;" "&amp;DATEDIF(TODAY(),Z4936,"YM")&amp;" meses"&amp;" "&amp;DATEDIF(TODAY(),Z4936,"MD")&amp;" dias"))))))))</f>
        <v>Contrato Encerrado</v>
      </c>
      <c r="AE4936" s="35">
        <f t="shared" si="386"/>
        <v>101</v>
      </c>
      <c r="AF4936" s="35">
        <f t="shared" si="387"/>
        <v>629</v>
      </c>
      <c r="AG4936" s="17" t="str">
        <f t="shared" si="388"/>
        <v>1 anos 8 meses 20 dias</v>
      </c>
    </row>
    <row r="4937" spans="1:33" ht="11.25" customHeight="1" x14ac:dyDescent="0.2">
      <c r="A4937" s="8" t="s">
        <v>9</v>
      </c>
      <c r="B4937" s="10" t="s">
        <v>13</v>
      </c>
      <c r="C4937" s="11" t="s">
        <v>24</v>
      </c>
      <c r="D4937" s="36">
        <v>2021</v>
      </c>
      <c r="E4937" s="12" t="s">
        <v>772</v>
      </c>
      <c r="F4937" s="8" t="s">
        <v>773</v>
      </c>
      <c r="G4937" s="77" t="s">
        <v>3956</v>
      </c>
      <c r="H4937" s="78" t="s">
        <v>3957</v>
      </c>
      <c r="I4937" s="14" t="s">
        <v>3958</v>
      </c>
      <c r="J4937" s="14" t="s">
        <v>1302</v>
      </c>
      <c r="K4937" s="14" t="s">
        <v>29</v>
      </c>
      <c r="L4937" s="15" t="s">
        <v>30</v>
      </c>
      <c r="M4937" s="7" t="s">
        <v>9427</v>
      </c>
      <c r="N4937" s="16" t="s">
        <v>2105</v>
      </c>
      <c r="O4937" s="27"/>
      <c r="P4937" s="26" t="s">
        <v>2517</v>
      </c>
      <c r="Q4937" s="26" t="s">
        <v>2522</v>
      </c>
      <c r="R4937" s="31">
        <v>30546</v>
      </c>
      <c r="S4937" s="31">
        <v>44494</v>
      </c>
      <c r="T4937" s="31">
        <v>44562</v>
      </c>
      <c r="U4937" s="31"/>
      <c r="V4937" s="31"/>
      <c r="W4937" s="31"/>
      <c r="X4937" s="17"/>
      <c r="Y4937" s="17"/>
      <c r="Z4937" s="31"/>
      <c r="AA4937" s="18">
        <f t="shared" ca="1" si="385"/>
        <v>42</v>
      </c>
      <c r="AB4937" s="19" t="s">
        <v>7878</v>
      </c>
      <c r="AC4937" s="35" t="str">
        <f t="shared" si="389"/>
        <v>0 anos 2 meses 7 dias</v>
      </c>
      <c r="AD4937" s="35" t="str">
        <f ca="1">IF(AND(V4937="",T4937&lt;TODAY()),"Contrato Encerrado",IF(AND(V4937="",T4937&gt;TODAY()),DATEDIF(TODAY(),T4937,"Y")&amp;" anos"&amp;" "&amp;DATEDIF(TODAY(),T4937,"YM")&amp;" meses"&amp;" "&amp;DATEDIF(TODAY(),T4937,"MD")&amp;" dias",IF(AND(X4937="",V4937&lt;TODAY()),"Contrato Encerrado",IF(AND(X4937="",V4937&gt;TODAY()),DATEDIF(TODAY(),V4937,"Y")&amp;" anos"&amp;" "&amp;DATEDIF(TODAY(),V4937,"YM")&amp;" meses"&amp;" "&amp;DATEDIF(TODAY(),V4937,"MD")&amp;" dias",IF(AND(Z4937="",X4937&lt;TODAY()),"Contrato Encerrado",IF(AND(Z4937="",X4937&gt;TODAY()),DATEDIF(TODAY(),X4937,"Y")&amp;" anos"&amp;" "&amp;DATEDIF(TODAY(),X4937,"YM")&amp;" meses"&amp;" "&amp;DATEDIF(TODAY(),X4937,"MD")&amp;" dias",IF(AND(Z4937&lt;&gt;””,Z4937&lt;TODAY()),"Contrato Encerrado",IF(AND(Z4937&lt;&gt;"",Z4937&gt;TODAY()),DATEDIF(TODAY(),Z4937,"Y")&amp;" anos"&amp;" "&amp;DATEDIF(TODAY(),Z4937,"YM")&amp;" meses"&amp;" "&amp;DATEDIF(TODAY(),Z4937,"MD")&amp;" dias"))))))))</f>
        <v>Contrato Encerrado</v>
      </c>
      <c r="AE4937" s="35">
        <f t="shared" si="386"/>
        <v>68</v>
      </c>
      <c r="AF4937" s="35">
        <f t="shared" si="387"/>
        <v>662</v>
      </c>
      <c r="AG4937" s="17" t="str">
        <f t="shared" si="388"/>
        <v>1 anos 9 meses 23 dias</v>
      </c>
    </row>
    <row r="4938" spans="1:33" ht="11.25" customHeight="1" x14ac:dyDescent="0.2">
      <c r="A4938" s="10" t="s">
        <v>9</v>
      </c>
      <c r="B4938" s="10" t="s">
        <v>13</v>
      </c>
      <c r="C4938" s="11" t="s">
        <v>17</v>
      </c>
      <c r="D4938" s="36">
        <v>2021</v>
      </c>
      <c r="E4938" s="13" t="s">
        <v>157</v>
      </c>
      <c r="F4938" s="10" t="s">
        <v>158</v>
      </c>
      <c r="G4938" s="83" t="s">
        <v>3959</v>
      </c>
      <c r="H4938" s="84" t="s">
        <v>3960</v>
      </c>
      <c r="I4938" s="13" t="s">
        <v>3961</v>
      </c>
      <c r="J4938" s="14" t="s">
        <v>1302</v>
      </c>
      <c r="K4938" s="13" t="s">
        <v>29</v>
      </c>
      <c r="L4938" s="25" t="s">
        <v>30</v>
      </c>
      <c r="M4938" s="7" t="s">
        <v>9427</v>
      </c>
      <c r="N4938" s="16" t="s">
        <v>2105</v>
      </c>
      <c r="O4938" s="27"/>
      <c r="P4938" s="26" t="s">
        <v>2517</v>
      </c>
      <c r="Q4938" s="26" t="s">
        <v>2522</v>
      </c>
      <c r="R4938" s="31">
        <v>36020</v>
      </c>
      <c r="S4938" s="31">
        <v>44323</v>
      </c>
      <c r="T4938" s="31">
        <v>44404</v>
      </c>
      <c r="U4938" s="31"/>
      <c r="V4938" s="31"/>
      <c r="W4938" s="31"/>
      <c r="X4938" s="17"/>
      <c r="Y4938" s="17"/>
      <c r="Z4938" s="31"/>
      <c r="AA4938" s="18">
        <f t="shared" ca="1" si="385"/>
        <v>27</v>
      </c>
      <c r="AB4938" s="19" t="s">
        <v>7878</v>
      </c>
      <c r="AC4938" s="35" t="str">
        <f t="shared" si="389"/>
        <v>0 anos 2 meses 20 dias</v>
      </c>
      <c r="AD4938" s="35" t="str">
        <f ca="1">IF(AND(V4938="",T4938&lt;TODAY()),"Contrato Encerrado",IF(AND(V4938="",T4938&gt;TODAY()),DATEDIF(TODAY(),T4938,"Y")&amp;" anos"&amp;" "&amp;DATEDIF(TODAY(),T4938,"YM")&amp;" meses"&amp;" "&amp;DATEDIF(TODAY(),T4938,"MD")&amp;" dias",IF(AND(X4938="",V4938&lt;TODAY()),"Contrato Encerrado",IF(AND(X4938="",V4938&gt;TODAY()),DATEDIF(TODAY(),V4938,"Y")&amp;" anos"&amp;" "&amp;DATEDIF(TODAY(),V4938,"YM")&amp;" meses"&amp;" "&amp;DATEDIF(TODAY(),V4938,"MD")&amp;" dias",IF(AND(Z4938="",X4938&lt;TODAY()),"Contrato Encerrado",IF(AND(Z4938="",X4938&gt;TODAY()),DATEDIF(TODAY(),X4938,"Y")&amp;" anos"&amp;" "&amp;DATEDIF(TODAY(),X4938,"YM")&amp;" meses"&amp;" "&amp;DATEDIF(TODAY(),X4938,"MD")&amp;" dias",IF(AND(Z4938&lt;&gt;””,Z4938&lt;TODAY()),"Contrato Encerrado",IF(AND(Z4938&lt;&gt;"",Z4938&gt;TODAY()),DATEDIF(TODAY(),Z4938,"Y")&amp;" anos"&amp;" "&amp;DATEDIF(TODAY(),Z4938,"YM")&amp;" meses"&amp;" "&amp;DATEDIF(TODAY(),Z4938,"MD")&amp;" dias"))))))))</f>
        <v>Contrato Encerrado</v>
      </c>
      <c r="AE4938" s="35">
        <f t="shared" si="386"/>
        <v>81</v>
      </c>
      <c r="AF4938" s="35">
        <f t="shared" si="387"/>
        <v>649</v>
      </c>
      <c r="AG4938" s="17" t="str">
        <f t="shared" si="388"/>
        <v>1 anos 9 meses 10 dias</v>
      </c>
    </row>
    <row r="4939" spans="1:33" ht="11.25" customHeight="1" x14ac:dyDescent="0.2">
      <c r="A4939" s="8" t="s">
        <v>9</v>
      </c>
      <c r="B4939" s="10" t="s">
        <v>13</v>
      </c>
      <c r="C4939" s="11" t="s">
        <v>22</v>
      </c>
      <c r="D4939" s="36">
        <v>2022</v>
      </c>
      <c r="E4939" s="12" t="s">
        <v>27</v>
      </c>
      <c r="F4939" s="8" t="s">
        <v>28</v>
      </c>
      <c r="G4939" s="77" t="s">
        <v>1679</v>
      </c>
      <c r="H4939" s="78" t="s">
        <v>1680</v>
      </c>
      <c r="I4939" s="14" t="s">
        <v>1681</v>
      </c>
      <c r="J4939" s="14" t="s">
        <v>1302</v>
      </c>
      <c r="K4939" s="14" t="s">
        <v>29</v>
      </c>
      <c r="L4939" s="15" t="s">
        <v>30</v>
      </c>
      <c r="M4939" s="7" t="s">
        <v>9427</v>
      </c>
      <c r="N4939" s="16" t="s">
        <v>2099</v>
      </c>
      <c r="O4939" s="16"/>
      <c r="P4939" s="16" t="s">
        <v>2517</v>
      </c>
      <c r="Q4939" s="16" t="s">
        <v>2522</v>
      </c>
      <c r="R4939" s="31">
        <v>36686</v>
      </c>
      <c r="S4939" s="31">
        <v>44480</v>
      </c>
      <c r="T4939" s="31">
        <v>45190</v>
      </c>
      <c r="U4939" s="31"/>
      <c r="V4939" s="31"/>
      <c r="W4939" s="31"/>
      <c r="X4939" s="17"/>
      <c r="Y4939" s="17"/>
      <c r="Z4939" s="31"/>
      <c r="AA4939" s="18">
        <f t="shared" ca="1" si="385"/>
        <v>25</v>
      </c>
      <c r="AB4939" s="19" t="s">
        <v>7878</v>
      </c>
      <c r="AC4939" s="35" t="str">
        <f t="shared" si="389"/>
        <v>1 anos 11 meses 10 dias</v>
      </c>
      <c r="AD4939" s="35" t="str">
        <f ca="1">IF(AND(V4939="",T4939&lt;TODAY()),"Contrato Encerrado",IF(AND(V4939="",T4939&gt;TODAY()),DATEDIF(TODAY(),T4939,"Y")&amp;" anos"&amp;" "&amp;DATEDIF(TODAY(),T4939,"YM")&amp;" meses"&amp;" "&amp;DATEDIF(TODAY(),T4939,"MD")&amp;" dias",IF(AND(X4939="",V4939&lt;TODAY()),"Contrato Encerrado",IF(AND(X4939="",V4939&gt;TODAY()),DATEDIF(TODAY(),V4939,"Y")&amp;" anos"&amp;" "&amp;DATEDIF(TODAY(),V4939,"YM")&amp;" meses"&amp;" "&amp;DATEDIF(TODAY(),V4939,"MD")&amp;" dias",IF(AND(Z4939="",X4939&lt;TODAY()),"Contrato Encerrado",IF(AND(Z4939="",X4939&gt;TODAY()),DATEDIF(TODAY(),X4939,"Y")&amp;" anos"&amp;" "&amp;DATEDIF(TODAY(),X4939,"YM")&amp;" meses"&amp;" "&amp;DATEDIF(TODAY(),X4939,"MD")&amp;" dias",IF(AND(Z4939&lt;&gt;””,Z4939&lt;TODAY()),"Contrato Encerrado",IF(AND(Z4939&lt;&gt;"",Z4939&gt;TODAY()),DATEDIF(TODAY(),Z4939,"Y")&amp;" anos"&amp;" "&amp;DATEDIF(TODAY(),Z4939,"YM")&amp;" meses"&amp;" "&amp;DATEDIF(TODAY(),Z4939,"MD")&amp;" dias"))))))))</f>
        <v>Contrato Encerrado</v>
      </c>
      <c r="AE4939" s="35">
        <f t="shared" si="386"/>
        <v>710</v>
      </c>
      <c r="AF4939" s="35">
        <f t="shared" si="387"/>
        <v>20</v>
      </c>
      <c r="AG4939" s="17" t="str">
        <f t="shared" si="388"/>
        <v>0 anos 0 meses 20 dias</v>
      </c>
    </row>
    <row r="4940" spans="1:33" ht="11.25" customHeight="1" x14ac:dyDescent="0.2">
      <c r="A4940" s="8" t="s">
        <v>9</v>
      </c>
      <c r="B4940" s="8" t="s">
        <v>13</v>
      </c>
      <c r="C4940" s="22" t="s">
        <v>21</v>
      </c>
      <c r="D4940" s="37">
        <v>2023</v>
      </c>
      <c r="E4940" s="12" t="s">
        <v>157</v>
      </c>
      <c r="F4940" s="8" t="s">
        <v>158</v>
      </c>
      <c r="G4940" s="77" t="s">
        <v>9346</v>
      </c>
      <c r="H4940" s="78" t="s">
        <v>9347</v>
      </c>
      <c r="I4940" s="14" t="s">
        <v>9348</v>
      </c>
      <c r="J4940" s="14" t="s">
        <v>14943</v>
      </c>
      <c r="K4940" s="14" t="s">
        <v>29</v>
      </c>
      <c r="L4940" s="15" t="s">
        <v>30</v>
      </c>
      <c r="M4940" s="7" t="s">
        <v>9427</v>
      </c>
      <c r="N4940" s="15" t="s">
        <v>2101</v>
      </c>
      <c r="O4940" s="15" t="s">
        <v>8130</v>
      </c>
      <c r="P4940" s="15" t="s">
        <v>2518</v>
      </c>
      <c r="Q4940" s="15" t="s">
        <v>2521</v>
      </c>
      <c r="R4940" s="20">
        <v>34470</v>
      </c>
      <c r="S4940" s="20">
        <v>45146</v>
      </c>
      <c r="T4940" s="20">
        <v>45484</v>
      </c>
      <c r="U4940" s="20">
        <v>45511</v>
      </c>
      <c r="V4940" s="20">
        <v>45657</v>
      </c>
      <c r="W4940" s="17"/>
      <c r="X4940" s="17"/>
      <c r="Y4940" s="17"/>
      <c r="Z4940" s="20"/>
      <c r="AA4940" s="18">
        <f t="shared" ca="1" si="385"/>
        <v>31</v>
      </c>
      <c r="AB4940" s="21" t="s">
        <v>7878</v>
      </c>
      <c r="AC4940" s="35" t="str">
        <f t="shared" si="389"/>
        <v>1 anos 3 meses 26 dias</v>
      </c>
      <c r="AD4940" s="35" t="str">
        <f ca="1">IF(AND(V4940="",T4940&lt;TODAY()),"Contrato Encerrado",IF(AND(V4940="",T4940&gt;TODAY()),DATEDIF(TODAY(),T4940,"Y")&amp;" anos"&amp;" "&amp;DATEDIF(TODAY(),T4940,"YM")&amp;" meses"&amp;" "&amp;DATEDIF(TODAY(),T4940,"MD")&amp;" dias",IF(AND(X4940="",V4940&lt;TODAY()),"Contrato Encerrado",IF(AND(X4940="",V4940&gt;TODAY()),DATEDIF(TODAY(),V4940,"Y")&amp;" anos"&amp;" "&amp;DATEDIF(TODAY(),V4940,"YM")&amp;" meses"&amp;" "&amp;DATEDIF(TODAY(),V4940,"MD")&amp;" dias",IF(AND(Z4940="",X4940&lt;TODAY()),"Contrato Encerrado",IF(AND(Z4940="",X4940&gt;TODAY()),DATEDIF(TODAY(),X4940,"Y")&amp;" anos"&amp;" "&amp;DATEDIF(TODAY(),X4940,"YM")&amp;" meses"&amp;" "&amp;DATEDIF(TODAY(),X4940,"MD")&amp;" dias",IF(AND(Z4940&lt;&gt;””,Z4940&lt;TODAY()),"Contrato Encerrado",IF(AND(Z4940&lt;&gt;"",Z4940&gt;TODAY()),DATEDIF(TODAY(),Z4940,"Y")&amp;" anos"&amp;" "&amp;DATEDIF(TODAY(),Z4940,"YM")&amp;" meses"&amp;" "&amp;DATEDIF(TODAY(),Z4940,"MD")&amp;" dias"))))))))</f>
        <v>Contrato Encerrado</v>
      </c>
      <c r="AE4940" s="35">
        <f t="shared" si="386"/>
        <v>484</v>
      </c>
      <c r="AF4940" s="35">
        <f t="shared" si="387"/>
        <v>246</v>
      </c>
      <c r="AG4940" s="17" t="str">
        <f t="shared" si="388"/>
        <v>0 anos 8 meses 2 dias</v>
      </c>
    </row>
    <row r="4941" spans="1:33" ht="11.25" customHeight="1" x14ac:dyDescent="0.2">
      <c r="A4941" s="8" t="s">
        <v>9</v>
      </c>
      <c r="B4941" s="8" t="s">
        <v>13</v>
      </c>
      <c r="C4941" s="22" t="s">
        <v>23</v>
      </c>
      <c r="D4941" s="37">
        <v>2023</v>
      </c>
      <c r="E4941" s="12" t="s">
        <v>157</v>
      </c>
      <c r="F4941" s="8" t="s">
        <v>158</v>
      </c>
      <c r="G4941" s="77" t="s">
        <v>10052</v>
      </c>
      <c r="H4941" s="78" t="s">
        <v>10053</v>
      </c>
      <c r="I4941" s="14" t="s">
        <v>10054</v>
      </c>
      <c r="J4941" s="14" t="s">
        <v>14943</v>
      </c>
      <c r="K4941" s="14" t="s">
        <v>29</v>
      </c>
      <c r="L4941" s="15" t="s">
        <v>30</v>
      </c>
      <c r="M4941" s="7" t="s">
        <v>9427</v>
      </c>
      <c r="N4941" s="15" t="s">
        <v>4159</v>
      </c>
      <c r="O4941" s="15" t="s">
        <v>8059</v>
      </c>
      <c r="P4941" s="15" t="s">
        <v>2518</v>
      </c>
      <c r="Q4941" s="15" t="s">
        <v>2521</v>
      </c>
      <c r="R4941" s="20">
        <v>36515</v>
      </c>
      <c r="S4941" s="20">
        <v>45187</v>
      </c>
      <c r="T4941" s="31">
        <v>45657</v>
      </c>
      <c r="U4941" s="20"/>
      <c r="V4941" s="20"/>
      <c r="W4941" s="20"/>
      <c r="X4941" s="17"/>
      <c r="Y4941" s="17"/>
      <c r="Z4941" s="20"/>
      <c r="AA4941" s="18">
        <f t="shared" ca="1" si="385"/>
        <v>25</v>
      </c>
      <c r="AB4941" s="20" t="s">
        <v>7878</v>
      </c>
      <c r="AC4941" s="35" t="str">
        <f t="shared" si="389"/>
        <v>1 anos 3 meses 13 dias</v>
      </c>
      <c r="AD4941" s="35" t="str">
        <f ca="1">IF(AND(V4941="",T4941&lt;TODAY()),"Contrato Encerrado",IF(AND(V4941="",T4941&gt;TODAY()),DATEDIF(TODAY(),T4941,"Y")&amp;" anos"&amp;" "&amp;DATEDIF(TODAY(),T4941,"YM")&amp;" meses"&amp;" "&amp;DATEDIF(TODAY(),T4941,"MD")&amp;" dias",IF(AND(X4941="",V4941&lt;TODAY()),"Contrato Encerrado",IF(AND(X4941="",V4941&gt;TODAY()),DATEDIF(TODAY(),V4941,"Y")&amp;" anos"&amp;" "&amp;DATEDIF(TODAY(),V4941,"YM")&amp;" meses"&amp;" "&amp;DATEDIF(TODAY(),V4941,"MD")&amp;" dias",IF(AND(Z4941="",X4941&lt;TODAY()),"Contrato Encerrado",IF(AND(Z4941="",X4941&gt;TODAY()),DATEDIF(TODAY(),X4941,"Y")&amp;" anos"&amp;" "&amp;DATEDIF(TODAY(),X4941,"YM")&amp;" meses"&amp;" "&amp;DATEDIF(TODAY(),X4941,"MD")&amp;" dias",IF(AND(Z4941&lt;&gt;””,Z4941&lt;TODAY()),"Contrato Encerrado",IF(AND(Z4941&lt;&gt;"",Z4941&gt;TODAY()),DATEDIF(TODAY(),Z4941,"Y")&amp;" anos"&amp;" "&amp;DATEDIF(TODAY(),Z4941,"YM")&amp;" meses"&amp;" "&amp;DATEDIF(TODAY(),Z4941,"MD")&amp;" dias"))))))))</f>
        <v>Contrato Encerrado</v>
      </c>
      <c r="AE4941" s="35">
        <f t="shared" si="386"/>
        <v>470</v>
      </c>
      <c r="AF4941" s="35">
        <f t="shared" si="387"/>
        <v>260</v>
      </c>
      <c r="AG4941" s="17" t="str">
        <f t="shared" si="388"/>
        <v>0 anos 8 meses 16 dias</v>
      </c>
    </row>
    <row r="4942" spans="1:33" ht="11.25" customHeight="1" x14ac:dyDescent="0.2">
      <c r="A4942" s="8" t="s">
        <v>9</v>
      </c>
      <c r="B4942" s="8" t="s">
        <v>13</v>
      </c>
      <c r="C4942" s="22" t="s">
        <v>16</v>
      </c>
      <c r="D4942" s="37">
        <v>2023</v>
      </c>
      <c r="E4942" s="23" t="s">
        <v>772</v>
      </c>
      <c r="F4942" s="8" t="s">
        <v>16142</v>
      </c>
      <c r="G4942" s="77" t="s">
        <v>7604</v>
      </c>
      <c r="H4942" s="78" t="s">
        <v>7605</v>
      </c>
      <c r="I4942" s="9" t="s">
        <v>7606</v>
      </c>
      <c r="J4942" s="14" t="s">
        <v>14943</v>
      </c>
      <c r="K4942" s="9" t="s">
        <v>29</v>
      </c>
      <c r="L4942" s="24" t="s">
        <v>30</v>
      </c>
      <c r="M4942" s="7" t="s">
        <v>9427</v>
      </c>
      <c r="N4942" s="24" t="s">
        <v>4660</v>
      </c>
      <c r="O4942" s="15" t="s">
        <v>13988</v>
      </c>
      <c r="P4942" s="24" t="s">
        <v>2518</v>
      </c>
      <c r="Q4942" s="24" t="s">
        <v>2523</v>
      </c>
      <c r="R4942" s="17">
        <v>37145</v>
      </c>
      <c r="S4942" s="17">
        <v>45026</v>
      </c>
      <c r="T4942" s="31">
        <v>45444</v>
      </c>
      <c r="U4942" s="17">
        <v>45474</v>
      </c>
      <c r="V4942" s="31">
        <v>45657</v>
      </c>
      <c r="W4942" s="17"/>
      <c r="X4942" s="17"/>
      <c r="Y4942" s="17"/>
      <c r="Z4942" s="20"/>
      <c r="AA4942" s="18">
        <f t="shared" ca="1" si="385"/>
        <v>24</v>
      </c>
      <c r="AB4942" s="19" t="s">
        <v>7878</v>
      </c>
      <c r="AC4942" s="35" t="str">
        <f t="shared" si="389"/>
        <v>1 anos 7 meses 21 dias</v>
      </c>
      <c r="AD4942" s="35" t="str">
        <f ca="1">IF(AND(V4942="",T4942&lt;TODAY()),"Contrato Encerrado",IF(AND(V4942="",T4942&gt;TODAY()),DATEDIF(TODAY(),T4942,"Y")&amp;" anos"&amp;" "&amp;DATEDIF(TODAY(),T4942,"YM")&amp;" meses"&amp;" "&amp;DATEDIF(TODAY(),T4942,"MD")&amp;" dias",IF(AND(X4942="",V4942&lt;TODAY()),"Contrato Encerrado",IF(AND(X4942="",V4942&gt;TODAY()),DATEDIF(TODAY(),V4942,"Y")&amp;" anos"&amp;" "&amp;DATEDIF(TODAY(),V4942,"YM")&amp;" meses"&amp;" "&amp;DATEDIF(TODAY(),V4942,"MD")&amp;" dias",IF(AND(Z4942="",X4942&lt;TODAY()),"Contrato Encerrado",IF(AND(Z4942="",X4942&gt;TODAY()),DATEDIF(TODAY(),X4942,"Y")&amp;" anos"&amp;" "&amp;DATEDIF(TODAY(),X4942,"YM")&amp;" meses"&amp;" "&amp;DATEDIF(TODAY(),X4942,"MD")&amp;" dias",IF(AND(Z4942&lt;&gt;””,Z4942&lt;TODAY()),"Contrato Encerrado",IF(AND(Z4942&lt;&gt;"",Z4942&gt;TODAY()),DATEDIF(TODAY(),Z4942,"Y")&amp;" anos"&amp;" "&amp;DATEDIF(TODAY(),Z4942,"YM")&amp;" meses"&amp;" "&amp;DATEDIF(TODAY(),Z4942,"MD")&amp;" dias"))))))))</f>
        <v>Contrato Encerrado</v>
      </c>
      <c r="AE4942" s="35">
        <f t="shared" si="386"/>
        <v>601</v>
      </c>
      <c r="AF4942" s="35">
        <f t="shared" si="387"/>
        <v>129</v>
      </c>
      <c r="AG4942" s="17" t="str">
        <f t="shared" si="388"/>
        <v>0 anos 4 meses 8 dias</v>
      </c>
    </row>
    <row r="4943" spans="1:33" s="61" customFormat="1" ht="11.25" customHeight="1" x14ac:dyDescent="0.2">
      <c r="A4943" s="8" t="s">
        <v>9</v>
      </c>
      <c r="B4943" s="8" t="s">
        <v>13</v>
      </c>
      <c r="C4943" s="22" t="s">
        <v>24</v>
      </c>
      <c r="D4943" s="37">
        <v>2023</v>
      </c>
      <c r="E4943" s="12" t="s">
        <v>772</v>
      </c>
      <c r="F4943" s="8" t="s">
        <v>773</v>
      </c>
      <c r="G4943" s="77" t="s">
        <v>10600</v>
      </c>
      <c r="H4943" s="78" t="s">
        <v>10601</v>
      </c>
      <c r="I4943" s="14" t="s">
        <v>10602</v>
      </c>
      <c r="J4943" s="14" t="s">
        <v>1302</v>
      </c>
      <c r="K4943" s="14" t="s">
        <v>29</v>
      </c>
      <c r="L4943" s="15" t="s">
        <v>81</v>
      </c>
      <c r="M4943" s="7" t="s">
        <v>82</v>
      </c>
      <c r="N4943" s="15" t="s">
        <v>6033</v>
      </c>
      <c r="O4943" s="15" t="s">
        <v>10603</v>
      </c>
      <c r="P4943" s="15" t="s">
        <v>2518</v>
      </c>
      <c r="Q4943" s="15" t="s">
        <v>2523</v>
      </c>
      <c r="R4943" s="30">
        <v>35941</v>
      </c>
      <c r="S4943" s="30">
        <v>45243</v>
      </c>
      <c r="T4943" s="30">
        <v>45688</v>
      </c>
      <c r="U4943" s="20"/>
      <c r="V4943" s="20"/>
      <c r="W4943" s="30"/>
      <c r="X4943" s="17"/>
      <c r="Y4943" s="17"/>
      <c r="Z4943" s="20"/>
      <c r="AA4943" s="18">
        <f t="shared" ca="1" si="385"/>
        <v>27</v>
      </c>
      <c r="AB4943" s="15" t="s">
        <v>7878</v>
      </c>
      <c r="AC4943" s="35" t="str">
        <f t="shared" si="389"/>
        <v>1 anos 2 meses 18 dias</v>
      </c>
      <c r="AD4943" s="35" t="str">
        <f ca="1">IF(AND(V4943="",T4943&lt;TODAY()),"Contrato Encerrado",IF(AND(V4943="",T4943&gt;TODAY()),DATEDIF(TODAY(),T4943,"Y")&amp;" anos"&amp;" "&amp;DATEDIF(TODAY(),T4943,"YM")&amp;" meses"&amp;" "&amp;DATEDIF(TODAY(),T4943,"MD")&amp;" dias",IF(AND(X4943="",V4943&lt;TODAY()),"Contrato Encerrado",IF(AND(X4943="",V4943&gt;TODAY()),DATEDIF(TODAY(),V4943,"Y")&amp;" anos"&amp;" "&amp;DATEDIF(TODAY(),V4943,"YM")&amp;" meses"&amp;" "&amp;DATEDIF(TODAY(),V4943,"MD")&amp;" dias",IF(AND(Z4943="",X4943&lt;TODAY()),"Contrato Encerrado",IF(AND(Z4943="",X4943&gt;TODAY()),DATEDIF(TODAY(),X4943,"Y")&amp;" anos"&amp;" "&amp;DATEDIF(TODAY(),X4943,"YM")&amp;" meses"&amp;" "&amp;DATEDIF(TODAY(),X4943,"MD")&amp;" dias",IF(AND(Z4943&lt;&gt;””,Z4943&lt;TODAY()),"Contrato Encerrado",IF(AND(Z4943&lt;&gt;"",Z4943&gt;TODAY()),DATEDIF(TODAY(),Z4943,"Y")&amp;" anos"&amp;" "&amp;DATEDIF(TODAY(),Z4943,"YM")&amp;" meses"&amp;" "&amp;DATEDIF(TODAY(),Z4943,"MD")&amp;" dias"))))))))</f>
        <v>Contrato Encerrado</v>
      </c>
      <c r="AE4943" s="35">
        <f t="shared" si="386"/>
        <v>445</v>
      </c>
      <c r="AF4943" s="35">
        <f t="shared" si="387"/>
        <v>285</v>
      </c>
      <c r="AG4943" s="17" t="str">
        <f t="shared" si="388"/>
        <v>0 anos 9 meses 11 dias</v>
      </c>
    </row>
    <row r="4944" spans="1:33" ht="11.25" customHeight="1" x14ac:dyDescent="0.2">
      <c r="A4944" s="8" t="s">
        <v>9</v>
      </c>
      <c r="B4944" s="10" t="s">
        <v>13</v>
      </c>
      <c r="C4944" s="11" t="s">
        <v>23</v>
      </c>
      <c r="D4944" s="36">
        <v>2022</v>
      </c>
      <c r="E4944" s="12" t="s">
        <v>157</v>
      </c>
      <c r="F4944" s="8" t="s">
        <v>158</v>
      </c>
      <c r="G4944" s="77" t="s">
        <v>5701</v>
      </c>
      <c r="H4944" s="78" t="s">
        <v>5702</v>
      </c>
      <c r="I4944" s="14" t="s">
        <v>5703</v>
      </c>
      <c r="J4944" s="14" t="s">
        <v>14943</v>
      </c>
      <c r="K4944" s="14" t="s">
        <v>29</v>
      </c>
      <c r="L4944" s="15" t="s">
        <v>30</v>
      </c>
      <c r="M4944" s="7" t="s">
        <v>9427</v>
      </c>
      <c r="N4944" s="16" t="s">
        <v>2101</v>
      </c>
      <c r="O4944" s="16"/>
      <c r="P4944" s="16" t="s">
        <v>2518</v>
      </c>
      <c r="Q4944" s="16" t="s">
        <v>2521</v>
      </c>
      <c r="R4944" s="31">
        <v>36196</v>
      </c>
      <c r="S4944" s="31">
        <v>44851</v>
      </c>
      <c r="T4944" s="31">
        <v>45187</v>
      </c>
      <c r="U4944" s="31"/>
      <c r="V4944" s="31"/>
      <c r="W4944" s="31"/>
      <c r="X4944" s="17"/>
      <c r="Y4944" s="17"/>
      <c r="Z4944" s="31"/>
      <c r="AA4944" s="18">
        <f t="shared" ca="1" si="385"/>
        <v>26</v>
      </c>
      <c r="AB4944" s="19" t="s">
        <v>7878</v>
      </c>
      <c r="AC4944" s="35" t="str">
        <f t="shared" si="389"/>
        <v>0 anos 11 meses 1 dias</v>
      </c>
      <c r="AD4944" s="35" t="str">
        <f ca="1">IF(AND(V4944="",T4944&lt;TODAY()),"Contrato Encerrado",IF(AND(V4944="",T4944&gt;TODAY()),DATEDIF(TODAY(),T4944,"Y")&amp;" anos"&amp;" "&amp;DATEDIF(TODAY(),T4944,"YM")&amp;" meses"&amp;" "&amp;DATEDIF(TODAY(),T4944,"MD")&amp;" dias",IF(AND(X4944="",V4944&lt;TODAY()),"Contrato Encerrado",IF(AND(X4944="",V4944&gt;TODAY()),DATEDIF(TODAY(),V4944,"Y")&amp;" anos"&amp;" "&amp;DATEDIF(TODAY(),V4944,"YM")&amp;" meses"&amp;" "&amp;DATEDIF(TODAY(),V4944,"MD")&amp;" dias",IF(AND(Z4944="",X4944&lt;TODAY()),"Contrato Encerrado",IF(AND(Z4944="",X4944&gt;TODAY()),DATEDIF(TODAY(),X4944,"Y")&amp;" anos"&amp;" "&amp;DATEDIF(TODAY(),X4944,"YM")&amp;" meses"&amp;" "&amp;DATEDIF(TODAY(),X4944,"MD")&amp;" dias",IF(AND(Z4944&lt;&gt;””,Z4944&lt;TODAY()),"Contrato Encerrado",IF(AND(Z4944&lt;&gt;"",Z4944&gt;TODAY()),DATEDIF(TODAY(),Z4944,"Y")&amp;" anos"&amp;" "&amp;DATEDIF(TODAY(),Z4944,"YM")&amp;" meses"&amp;" "&amp;DATEDIF(TODAY(),Z4944,"MD")&amp;" dias"))))))))</f>
        <v>Contrato Encerrado</v>
      </c>
      <c r="AE4944" s="35">
        <f t="shared" si="386"/>
        <v>336</v>
      </c>
      <c r="AF4944" s="35">
        <f t="shared" si="387"/>
        <v>394</v>
      </c>
      <c r="AG4944" s="17" t="str">
        <f t="shared" si="388"/>
        <v>1 anos 0 meses 28 dias</v>
      </c>
    </row>
    <row r="4945" spans="1:33" ht="11.25" customHeight="1" x14ac:dyDescent="0.2">
      <c r="A4945" s="8" t="s">
        <v>9</v>
      </c>
      <c r="B4945" s="8" t="s">
        <v>13</v>
      </c>
      <c r="C4945" s="22" t="s">
        <v>21</v>
      </c>
      <c r="D4945" s="35">
        <v>2025</v>
      </c>
      <c r="E4945" s="12" t="s">
        <v>307</v>
      </c>
      <c r="F4945" s="8" t="s">
        <v>308</v>
      </c>
      <c r="G4945" s="14" t="s">
        <v>17750</v>
      </c>
      <c r="H4945" s="8" t="s">
        <v>17751</v>
      </c>
      <c r="I4945" s="14" t="s">
        <v>17072</v>
      </c>
      <c r="J4945" s="14" t="s">
        <v>10</v>
      </c>
      <c r="K4945" s="14" t="s">
        <v>29</v>
      </c>
      <c r="L4945" s="15" t="s">
        <v>30</v>
      </c>
      <c r="M4945" s="7" t="s">
        <v>16153</v>
      </c>
      <c r="N4945" s="15" t="s">
        <v>17752</v>
      </c>
      <c r="O4945" s="15" t="s">
        <v>7885</v>
      </c>
      <c r="P4945" s="15" t="s">
        <v>2518</v>
      </c>
      <c r="Q4945" s="15" t="s">
        <v>2523</v>
      </c>
      <c r="R4945" s="20">
        <v>38385</v>
      </c>
      <c r="S4945" s="20">
        <v>45859</v>
      </c>
      <c r="T4945" s="20">
        <v>46216</v>
      </c>
      <c r="U4945" s="20"/>
      <c r="V4945" s="20"/>
      <c r="W4945" s="20"/>
      <c r="X4945" s="17"/>
      <c r="Y4945" s="17"/>
      <c r="Z4945" s="20"/>
      <c r="AA4945" s="21">
        <f t="shared" ca="1" si="385"/>
        <v>20</v>
      </c>
      <c r="AB4945" s="20" t="s">
        <v>7878</v>
      </c>
      <c r="AC4945" s="35" t="str">
        <f t="shared" si="389"/>
        <v>0 anos 11 meses 22 dias</v>
      </c>
      <c r="AD4945" s="35" t="str">
        <f ca="1">IF(AND(V4945="",T4945&lt;TODAY()),"Contrato Encerrado",IF(AND(V4945="",T4945&gt;TODAY()),DATEDIF(TODAY(),T4945,"Y")&amp;" anos"&amp;" "&amp;DATEDIF(TODAY(),T4945,"YM")&amp;" meses"&amp;" "&amp;DATEDIF(TODAY(),T4945,"MD")&amp;" dias",IF(AND(X4945="",V4945&lt;TODAY()),"Contrato Encerrado",IF(AND(X4945="",V4945&gt;TODAY()),DATEDIF(TODAY(),V4945,"Y")&amp;" anos"&amp;" "&amp;DATEDIF(TODAY(),V4945,"YM")&amp;" meses"&amp;" "&amp;DATEDIF(TODAY(),V4945,"MD")&amp;" dias",IF(AND(Z4945="",X4945&lt;TODAY()),"Contrato Encerrado",IF(AND(Z4945="",X4945&gt;TODAY()),DATEDIF(TODAY(),X4945,"Y")&amp;" anos"&amp;" "&amp;DATEDIF(TODAY(),X4945,"YM")&amp;" meses"&amp;" "&amp;DATEDIF(TODAY(),X4945,"MD")&amp;" dias",IF(AND(Z4945&lt;&gt;””,Z4945&lt;TODAY()),"Contrato Encerrado",IF(AND(Z4945&lt;&gt;"",Z4945&gt;TODAY()),DATEDIF(TODAY(),Z4945,"Y")&amp;" anos"&amp;" "&amp;DATEDIF(TODAY(),Z4945,"YM")&amp;" meses"&amp;" "&amp;DATEDIF(TODAY(),Z4945,"MD")&amp;" dias"))))))))</f>
        <v>0 anos 9 meses 6 dias</v>
      </c>
      <c r="AE4945" s="35">
        <f t="shared" si="386"/>
        <v>357</v>
      </c>
      <c r="AF4945" s="35">
        <f t="shared" si="387"/>
        <v>373</v>
      </c>
      <c r="AG4945" s="17" t="str">
        <f t="shared" si="388"/>
        <v>1 anos 0 meses 7 dias</v>
      </c>
    </row>
    <row r="4946" spans="1:33" ht="11.25" customHeight="1" x14ac:dyDescent="0.2">
      <c r="A4946" s="10" t="s">
        <v>9</v>
      </c>
      <c r="B4946" s="10" t="s">
        <v>13</v>
      </c>
      <c r="C4946" s="11" t="s">
        <v>19</v>
      </c>
      <c r="D4946" s="36">
        <v>2021</v>
      </c>
      <c r="E4946" s="13" t="s">
        <v>307</v>
      </c>
      <c r="F4946" s="10" t="s">
        <v>308</v>
      </c>
      <c r="G4946" s="83" t="s">
        <v>3962</v>
      </c>
      <c r="H4946" s="84" t="s">
        <v>3963</v>
      </c>
      <c r="I4946" s="13" t="s">
        <v>3964</v>
      </c>
      <c r="J4946" s="14" t="s">
        <v>1302</v>
      </c>
      <c r="K4946" s="13" t="s">
        <v>29</v>
      </c>
      <c r="L4946" s="25" t="s">
        <v>81</v>
      </c>
      <c r="M4946" s="7" t="s">
        <v>82</v>
      </c>
      <c r="N4946" s="27" t="s">
        <v>3227</v>
      </c>
      <c r="O4946" s="27"/>
      <c r="P4946" s="26" t="s">
        <v>2517</v>
      </c>
      <c r="Q4946" s="26" t="s">
        <v>2522</v>
      </c>
      <c r="R4946" s="31">
        <v>37969</v>
      </c>
      <c r="S4946" s="31">
        <v>44334</v>
      </c>
      <c r="T4946" s="31">
        <v>44427</v>
      </c>
      <c r="U4946" s="31"/>
      <c r="V4946" s="31"/>
      <c r="W4946" s="31"/>
      <c r="X4946" s="17"/>
      <c r="Y4946" s="17"/>
      <c r="Z4946" s="31"/>
      <c r="AA4946" s="18">
        <f t="shared" ca="1" si="385"/>
        <v>21</v>
      </c>
      <c r="AB4946" s="19" t="s">
        <v>7878</v>
      </c>
      <c r="AC4946" s="35" t="str">
        <f t="shared" si="389"/>
        <v>0 anos 3 meses 1 dias</v>
      </c>
      <c r="AD4946" s="35" t="str">
        <f ca="1">IF(AND(V4946="",T4946&lt;TODAY()),"Contrato Encerrado",IF(AND(V4946="",T4946&gt;TODAY()),DATEDIF(TODAY(),T4946,"Y")&amp;" anos"&amp;" "&amp;DATEDIF(TODAY(),T4946,"YM")&amp;" meses"&amp;" "&amp;DATEDIF(TODAY(),T4946,"MD")&amp;" dias",IF(AND(X4946="",V4946&lt;TODAY()),"Contrato Encerrado",IF(AND(X4946="",V4946&gt;TODAY()),DATEDIF(TODAY(),V4946,"Y")&amp;" anos"&amp;" "&amp;DATEDIF(TODAY(),V4946,"YM")&amp;" meses"&amp;" "&amp;DATEDIF(TODAY(),V4946,"MD")&amp;" dias",IF(AND(Z4946="",X4946&lt;TODAY()),"Contrato Encerrado",IF(AND(Z4946="",X4946&gt;TODAY()),DATEDIF(TODAY(),X4946,"Y")&amp;" anos"&amp;" "&amp;DATEDIF(TODAY(),X4946,"YM")&amp;" meses"&amp;" "&amp;DATEDIF(TODAY(),X4946,"MD")&amp;" dias",IF(AND(Z4946&lt;&gt;””,Z4946&lt;TODAY()),"Contrato Encerrado",IF(AND(Z4946&lt;&gt;"",Z4946&gt;TODAY()),DATEDIF(TODAY(),Z4946,"Y")&amp;" anos"&amp;" "&amp;DATEDIF(TODAY(),Z4946,"YM")&amp;" meses"&amp;" "&amp;DATEDIF(TODAY(),Z4946,"MD")&amp;" dias"))))))))</f>
        <v>Contrato Encerrado</v>
      </c>
      <c r="AE4946" s="35">
        <f t="shared" si="386"/>
        <v>93</v>
      </c>
      <c r="AF4946" s="35">
        <f t="shared" si="387"/>
        <v>637</v>
      </c>
      <c r="AG4946" s="17" t="str">
        <f t="shared" si="388"/>
        <v>1 anos 8 meses 28 dias</v>
      </c>
    </row>
    <row r="4947" spans="1:33" ht="11.25" customHeight="1" x14ac:dyDescent="0.2">
      <c r="A4947" s="8" t="s">
        <v>9</v>
      </c>
      <c r="B4947" s="10" t="s">
        <v>13</v>
      </c>
      <c r="C4947" s="11" t="s">
        <v>22</v>
      </c>
      <c r="D4947" s="36">
        <v>2022</v>
      </c>
      <c r="E4947" s="12" t="s">
        <v>157</v>
      </c>
      <c r="F4947" s="8" t="s">
        <v>158</v>
      </c>
      <c r="G4947" s="77" t="s">
        <v>5704</v>
      </c>
      <c r="H4947" s="78" t="s">
        <v>5705</v>
      </c>
      <c r="I4947" s="14" t="s">
        <v>5706</v>
      </c>
      <c r="J4947" s="14" t="s">
        <v>14943</v>
      </c>
      <c r="K4947" s="14" t="s">
        <v>29</v>
      </c>
      <c r="L4947" s="15" t="s">
        <v>30</v>
      </c>
      <c r="M4947" s="7" t="s">
        <v>9427</v>
      </c>
      <c r="N4947" s="16" t="s">
        <v>2101</v>
      </c>
      <c r="O4947" s="16"/>
      <c r="P4947" s="16" t="s">
        <v>2518</v>
      </c>
      <c r="Q4947" s="16" t="s">
        <v>2521</v>
      </c>
      <c r="R4947" s="31">
        <v>35357</v>
      </c>
      <c r="S4947" s="31">
        <v>44803</v>
      </c>
      <c r="T4947" s="31">
        <v>44841</v>
      </c>
      <c r="U4947" s="31"/>
      <c r="V4947" s="31"/>
      <c r="W4947" s="31"/>
      <c r="X4947" s="17"/>
      <c r="Y4947" s="17"/>
      <c r="Z4947" s="31"/>
      <c r="AA4947" s="18">
        <f t="shared" ca="1" si="385"/>
        <v>28</v>
      </c>
      <c r="AB4947" s="19" t="s">
        <v>7878</v>
      </c>
      <c r="AC4947" s="35" t="str">
        <f t="shared" si="389"/>
        <v>0 anos 1 meses 7 dias</v>
      </c>
      <c r="AD4947" s="35" t="str">
        <f ca="1">IF(AND(V4947="",T4947&lt;TODAY()),"Contrato Encerrado",IF(AND(V4947="",T4947&gt;TODAY()),DATEDIF(TODAY(),T4947,"Y")&amp;" anos"&amp;" "&amp;DATEDIF(TODAY(),T4947,"YM")&amp;" meses"&amp;" "&amp;DATEDIF(TODAY(),T4947,"MD")&amp;" dias",IF(AND(X4947="",V4947&lt;TODAY()),"Contrato Encerrado",IF(AND(X4947="",V4947&gt;TODAY()),DATEDIF(TODAY(),V4947,"Y")&amp;" anos"&amp;" "&amp;DATEDIF(TODAY(),V4947,"YM")&amp;" meses"&amp;" "&amp;DATEDIF(TODAY(),V4947,"MD")&amp;" dias",IF(AND(Z4947="",X4947&lt;TODAY()),"Contrato Encerrado",IF(AND(Z4947="",X4947&gt;TODAY()),DATEDIF(TODAY(),X4947,"Y")&amp;" anos"&amp;" "&amp;DATEDIF(TODAY(),X4947,"YM")&amp;" meses"&amp;" "&amp;DATEDIF(TODAY(),X4947,"MD")&amp;" dias",IF(AND(Z4947&lt;&gt;””,Z4947&lt;TODAY()),"Contrato Encerrado",IF(AND(Z4947&lt;&gt;"",Z4947&gt;TODAY()),DATEDIF(TODAY(),Z4947,"Y")&amp;" anos"&amp;" "&amp;DATEDIF(TODAY(),Z4947,"YM")&amp;" meses"&amp;" "&amp;DATEDIF(TODAY(),Z4947,"MD")&amp;" dias"))))))))</f>
        <v>Contrato Encerrado</v>
      </c>
      <c r="AE4947" s="35">
        <f t="shared" si="386"/>
        <v>38</v>
      </c>
      <c r="AF4947" s="35">
        <f t="shared" si="387"/>
        <v>692</v>
      </c>
      <c r="AG4947" s="17" t="str">
        <f t="shared" si="388"/>
        <v>1 anos 10 meses 22 dias</v>
      </c>
    </row>
    <row r="4948" spans="1:33" ht="11.25" customHeight="1" x14ac:dyDescent="0.2">
      <c r="A4948" s="8" t="s">
        <v>9</v>
      </c>
      <c r="B4948" s="10" t="s">
        <v>13</v>
      </c>
      <c r="C4948" s="11" t="s">
        <v>23</v>
      </c>
      <c r="D4948" s="36">
        <v>2021</v>
      </c>
      <c r="E4948" s="12" t="s">
        <v>157</v>
      </c>
      <c r="F4948" s="8" t="s">
        <v>158</v>
      </c>
      <c r="G4948" s="77" t="s">
        <v>3965</v>
      </c>
      <c r="H4948" s="78" t="s">
        <v>3966</v>
      </c>
      <c r="I4948" s="14" t="s">
        <v>3967</v>
      </c>
      <c r="J4948" s="14" t="s">
        <v>1302</v>
      </c>
      <c r="K4948" s="14" t="s">
        <v>29</v>
      </c>
      <c r="L4948" s="15" t="s">
        <v>81</v>
      </c>
      <c r="M4948" s="7" t="s">
        <v>82</v>
      </c>
      <c r="N4948" s="26" t="s">
        <v>4113</v>
      </c>
      <c r="O4948" s="26"/>
      <c r="P4948" s="26" t="s">
        <v>2517</v>
      </c>
      <c r="Q4948" s="26" t="s">
        <v>2522</v>
      </c>
      <c r="R4948" s="31">
        <v>37882</v>
      </c>
      <c r="S4948" s="31">
        <v>44470</v>
      </c>
      <c r="T4948" s="31">
        <v>44562</v>
      </c>
      <c r="U4948" s="31"/>
      <c r="V4948" s="31"/>
      <c r="W4948" s="31"/>
      <c r="X4948" s="17"/>
      <c r="Y4948" s="17"/>
      <c r="Z4948" s="31"/>
      <c r="AA4948" s="18">
        <f t="shared" ca="1" si="385"/>
        <v>22</v>
      </c>
      <c r="AB4948" s="19" t="s">
        <v>7878</v>
      </c>
      <c r="AC4948" s="35" t="str">
        <f t="shared" si="389"/>
        <v>0 anos 3 meses 0 dias</v>
      </c>
      <c r="AD4948" s="35" t="str">
        <f ca="1">IF(AND(V4948="",T4948&lt;TODAY()),"Contrato Encerrado",IF(AND(V4948="",T4948&gt;TODAY()),DATEDIF(TODAY(),T4948,"Y")&amp;" anos"&amp;" "&amp;DATEDIF(TODAY(),T4948,"YM")&amp;" meses"&amp;" "&amp;DATEDIF(TODAY(),T4948,"MD")&amp;" dias",IF(AND(X4948="",V4948&lt;TODAY()),"Contrato Encerrado",IF(AND(X4948="",V4948&gt;TODAY()),DATEDIF(TODAY(),V4948,"Y")&amp;" anos"&amp;" "&amp;DATEDIF(TODAY(),V4948,"YM")&amp;" meses"&amp;" "&amp;DATEDIF(TODAY(),V4948,"MD")&amp;" dias",IF(AND(Z4948="",X4948&lt;TODAY()),"Contrato Encerrado",IF(AND(Z4948="",X4948&gt;TODAY()),DATEDIF(TODAY(),X4948,"Y")&amp;" anos"&amp;" "&amp;DATEDIF(TODAY(),X4948,"YM")&amp;" meses"&amp;" "&amp;DATEDIF(TODAY(),X4948,"MD")&amp;" dias",IF(AND(Z4948&lt;&gt;””,Z4948&lt;TODAY()),"Contrato Encerrado",IF(AND(Z4948&lt;&gt;"",Z4948&gt;TODAY()),DATEDIF(TODAY(),Z4948,"Y")&amp;" anos"&amp;" "&amp;DATEDIF(TODAY(),Z4948,"YM")&amp;" meses"&amp;" "&amp;DATEDIF(TODAY(),Z4948,"MD")&amp;" dias"))))))))</f>
        <v>Contrato Encerrado</v>
      </c>
      <c r="AE4948" s="35">
        <f t="shared" si="386"/>
        <v>92</v>
      </c>
      <c r="AF4948" s="35">
        <f t="shared" si="387"/>
        <v>638</v>
      </c>
      <c r="AG4948" s="17" t="str">
        <f t="shared" si="388"/>
        <v>1 anos 8 meses 29 dias</v>
      </c>
    </row>
    <row r="4949" spans="1:33" ht="11.25" customHeight="1" x14ac:dyDescent="0.2">
      <c r="A4949" s="8" t="s">
        <v>9</v>
      </c>
      <c r="B4949" s="10" t="s">
        <v>13</v>
      </c>
      <c r="C4949" s="11" t="s">
        <v>24</v>
      </c>
      <c r="D4949" s="36">
        <v>2022</v>
      </c>
      <c r="E4949" s="12" t="s">
        <v>157</v>
      </c>
      <c r="F4949" s="8" t="s">
        <v>158</v>
      </c>
      <c r="G4949" s="77" t="s">
        <v>5707</v>
      </c>
      <c r="H4949" s="78" t="s">
        <v>5708</v>
      </c>
      <c r="I4949" s="14" t="s">
        <v>5709</v>
      </c>
      <c r="J4949" s="14" t="s">
        <v>14943</v>
      </c>
      <c r="K4949" s="14" t="s">
        <v>29</v>
      </c>
      <c r="L4949" s="15" t="s">
        <v>30</v>
      </c>
      <c r="M4949" s="7" t="s">
        <v>9427</v>
      </c>
      <c r="N4949" s="16" t="s">
        <v>2101</v>
      </c>
      <c r="O4949" s="16"/>
      <c r="P4949" s="16" t="s">
        <v>2518</v>
      </c>
      <c r="Q4949" s="16" t="s">
        <v>2521</v>
      </c>
      <c r="R4949" s="31">
        <v>35119</v>
      </c>
      <c r="S4949" s="31">
        <v>44875</v>
      </c>
      <c r="T4949" s="111">
        <v>45278</v>
      </c>
      <c r="U4949" s="111"/>
      <c r="V4949" s="31"/>
      <c r="W4949" s="31"/>
      <c r="X4949" s="17"/>
      <c r="Y4949" s="17"/>
      <c r="Z4949" s="31"/>
      <c r="AA4949" s="18">
        <f t="shared" ca="1" si="385"/>
        <v>29</v>
      </c>
      <c r="AB4949" s="19" t="s">
        <v>7878</v>
      </c>
      <c r="AC4949" s="35" t="str">
        <f t="shared" si="389"/>
        <v>1 anos 1 meses 8 dias</v>
      </c>
      <c r="AD4949" s="35" t="str">
        <f ca="1">IF(AND(V4949="",T4949&lt;TODAY()),"Contrato Encerrado",IF(AND(V4949="",T4949&gt;TODAY()),DATEDIF(TODAY(),T4949,"Y")&amp;" anos"&amp;" "&amp;DATEDIF(TODAY(),T4949,"YM")&amp;" meses"&amp;" "&amp;DATEDIF(TODAY(),T4949,"MD")&amp;" dias",IF(AND(X4949="",V4949&lt;TODAY()),"Contrato Encerrado",IF(AND(X4949="",V4949&gt;TODAY()),DATEDIF(TODAY(),V4949,"Y")&amp;" anos"&amp;" "&amp;DATEDIF(TODAY(),V4949,"YM")&amp;" meses"&amp;" "&amp;DATEDIF(TODAY(),V4949,"MD")&amp;" dias",IF(AND(Z4949="",X4949&lt;TODAY()),"Contrato Encerrado",IF(AND(Z4949="",X4949&gt;TODAY()),DATEDIF(TODAY(),X4949,"Y")&amp;" anos"&amp;" "&amp;DATEDIF(TODAY(),X4949,"YM")&amp;" meses"&amp;" "&amp;DATEDIF(TODAY(),X4949,"MD")&amp;" dias",IF(AND(Z4949&lt;&gt;””,Z4949&lt;TODAY()),"Contrato Encerrado",IF(AND(Z4949&lt;&gt;"",Z4949&gt;TODAY()),DATEDIF(TODAY(),Z4949,"Y")&amp;" anos"&amp;" "&amp;DATEDIF(TODAY(),Z4949,"YM")&amp;" meses"&amp;" "&amp;DATEDIF(TODAY(),Z4949,"MD")&amp;" dias"))))))))</f>
        <v>Contrato Encerrado</v>
      </c>
      <c r="AE4949" s="35">
        <f t="shared" si="386"/>
        <v>403</v>
      </c>
      <c r="AF4949" s="35">
        <f t="shared" si="387"/>
        <v>327</v>
      </c>
      <c r="AG4949" s="17" t="str">
        <f t="shared" si="388"/>
        <v>0 anos 10 meses 22 dias</v>
      </c>
    </row>
    <row r="4950" spans="1:33" ht="11.25" customHeight="1" x14ac:dyDescent="0.2">
      <c r="A4950" s="8" t="s">
        <v>9</v>
      </c>
      <c r="B4950" s="8" t="s">
        <v>13</v>
      </c>
      <c r="C4950" s="22" t="s">
        <v>22</v>
      </c>
      <c r="D4950" s="37">
        <v>2023</v>
      </c>
      <c r="E4950" s="12" t="s">
        <v>27</v>
      </c>
      <c r="F4950" s="8" t="s">
        <v>28</v>
      </c>
      <c r="G4950" s="77" t="s">
        <v>10055</v>
      </c>
      <c r="H4950" s="78" t="s">
        <v>10056</v>
      </c>
      <c r="I4950" s="14" t="s">
        <v>10057</v>
      </c>
      <c r="J4950" s="14" t="s">
        <v>1302</v>
      </c>
      <c r="K4950" s="14" t="s">
        <v>29</v>
      </c>
      <c r="L4950" s="15" t="s">
        <v>30</v>
      </c>
      <c r="M4950" s="7" t="s">
        <v>9427</v>
      </c>
      <c r="N4950" s="16" t="s">
        <v>2105</v>
      </c>
      <c r="O4950" s="15" t="s">
        <v>7901</v>
      </c>
      <c r="P4950" s="15" t="s">
        <v>2518</v>
      </c>
      <c r="Q4950" s="15" t="s">
        <v>4109</v>
      </c>
      <c r="R4950" s="20">
        <v>36799</v>
      </c>
      <c r="S4950" s="20">
        <v>45159</v>
      </c>
      <c r="T4950" s="20">
        <v>45524</v>
      </c>
      <c r="U4950" s="20"/>
      <c r="V4950" s="20"/>
      <c r="W4950" s="20"/>
      <c r="X4950" s="17"/>
      <c r="Y4950" s="17"/>
      <c r="Z4950" s="20"/>
      <c r="AA4950" s="18">
        <f t="shared" ca="1" si="385"/>
        <v>25</v>
      </c>
      <c r="AB4950" s="15" t="s">
        <v>7878</v>
      </c>
      <c r="AC4950" s="35" t="str">
        <f t="shared" si="389"/>
        <v>0 anos 11 meses 30 dias</v>
      </c>
      <c r="AD4950" s="35" t="str">
        <f ca="1">IF(AND(V4950="",T4950&lt;TODAY()),"Contrato Encerrado",IF(AND(V4950="",T4950&gt;TODAY()),DATEDIF(TODAY(),T4950,"Y")&amp;" anos"&amp;" "&amp;DATEDIF(TODAY(),T4950,"YM")&amp;" meses"&amp;" "&amp;DATEDIF(TODAY(),T4950,"MD")&amp;" dias",IF(AND(X4950="",V4950&lt;TODAY()),"Contrato Encerrado",IF(AND(X4950="",V4950&gt;TODAY()),DATEDIF(TODAY(),V4950,"Y")&amp;" anos"&amp;" "&amp;DATEDIF(TODAY(),V4950,"YM")&amp;" meses"&amp;" "&amp;DATEDIF(TODAY(),V4950,"MD")&amp;" dias",IF(AND(Z4950="",X4950&lt;TODAY()),"Contrato Encerrado",IF(AND(Z4950="",X4950&gt;TODAY()),DATEDIF(TODAY(),X4950,"Y")&amp;" anos"&amp;" "&amp;DATEDIF(TODAY(),X4950,"YM")&amp;" meses"&amp;" "&amp;DATEDIF(TODAY(),X4950,"MD")&amp;" dias",IF(AND(Z4950&lt;&gt;””,Z4950&lt;TODAY()),"Contrato Encerrado",IF(AND(Z4950&lt;&gt;"",Z4950&gt;TODAY()),DATEDIF(TODAY(),Z4950,"Y")&amp;" anos"&amp;" "&amp;DATEDIF(TODAY(),Z4950,"YM")&amp;" meses"&amp;" "&amp;DATEDIF(TODAY(),Z4950,"MD")&amp;" dias"))))))))</f>
        <v>Contrato Encerrado</v>
      </c>
      <c r="AE4950" s="35">
        <f t="shared" si="386"/>
        <v>365</v>
      </c>
      <c r="AF4950" s="35">
        <f t="shared" si="387"/>
        <v>365</v>
      </c>
      <c r="AG4950" s="17" t="str">
        <f t="shared" si="388"/>
        <v>0 anos 11 meses 30 dias</v>
      </c>
    </row>
    <row r="4951" spans="1:33" ht="11.25" customHeight="1" x14ac:dyDescent="0.2">
      <c r="A4951" s="8" t="s">
        <v>9</v>
      </c>
      <c r="B4951" s="8" t="s">
        <v>13</v>
      </c>
      <c r="C4951" s="22" t="s">
        <v>15</v>
      </c>
      <c r="D4951" s="37">
        <v>2024</v>
      </c>
      <c r="E4951" s="23" t="s">
        <v>772</v>
      </c>
      <c r="F4951" s="8" t="s">
        <v>773</v>
      </c>
      <c r="G4951" s="77" t="s">
        <v>12488</v>
      </c>
      <c r="H4951" s="78" t="s">
        <v>12489</v>
      </c>
      <c r="I4951" s="9" t="s">
        <v>12490</v>
      </c>
      <c r="J4951" s="14" t="s">
        <v>10</v>
      </c>
      <c r="K4951" s="9" t="s">
        <v>29</v>
      </c>
      <c r="L4951" s="24" t="s">
        <v>30</v>
      </c>
      <c r="M4951" s="7" t="s">
        <v>9427</v>
      </c>
      <c r="N4951" s="24" t="s">
        <v>12030</v>
      </c>
      <c r="O4951" s="24" t="s">
        <v>7920</v>
      </c>
      <c r="P4951" s="24" t="s">
        <v>2518</v>
      </c>
      <c r="Q4951" s="24" t="s">
        <v>2523</v>
      </c>
      <c r="R4951" s="17">
        <v>37670</v>
      </c>
      <c r="S4951" s="17">
        <v>45348</v>
      </c>
      <c r="T4951" s="20">
        <v>45688</v>
      </c>
      <c r="U4951" s="20">
        <v>45748</v>
      </c>
      <c r="V4951" s="20">
        <v>46112</v>
      </c>
      <c r="W4951" s="17"/>
      <c r="X4951" s="17"/>
      <c r="Y4951" s="17"/>
      <c r="Z4951" s="20"/>
      <c r="AA4951" s="18">
        <f t="shared" ca="1" si="385"/>
        <v>22</v>
      </c>
      <c r="AB4951" s="17" t="s">
        <v>7878</v>
      </c>
      <c r="AC4951" s="35" t="str">
        <f t="shared" si="389"/>
        <v>1 anos 11 meses 4 dias</v>
      </c>
      <c r="AD4951" s="35" t="str">
        <f ca="1">IF(AND(V4951="",T4951&lt;TODAY()),"Contrato Encerrado",IF(AND(V4951="",T4951&gt;TODAY()),DATEDIF(TODAY(),T4951,"Y")&amp;" anos"&amp;" "&amp;DATEDIF(TODAY(),T4951,"YM")&amp;" meses"&amp;" "&amp;DATEDIF(TODAY(),T4951,"MD")&amp;" dias",IF(AND(X4951="",V4951&lt;TODAY()),"Contrato Encerrado",IF(AND(X4951="",V4951&gt;TODAY()),DATEDIF(TODAY(),V4951,"Y")&amp;" anos"&amp;" "&amp;DATEDIF(TODAY(),V4951,"YM")&amp;" meses"&amp;" "&amp;DATEDIF(TODAY(),V4951,"MD")&amp;" dias",IF(AND(Z4951="",X4951&lt;TODAY()),"Contrato Encerrado",IF(AND(Z4951="",X4951&gt;TODAY()),DATEDIF(TODAY(),X4951,"Y")&amp;" anos"&amp;" "&amp;DATEDIF(TODAY(),X4951,"YM")&amp;" meses"&amp;" "&amp;DATEDIF(TODAY(),X4951,"MD")&amp;" dias",IF(AND(Z4951&lt;&gt;””,Z4951&lt;TODAY()),"Contrato Encerrado",IF(AND(Z4951&lt;&gt;"",Z4951&gt;TODAY()),DATEDIF(TODAY(),Z4951,"Y")&amp;" anos"&amp;" "&amp;DATEDIF(TODAY(),Z4951,"YM")&amp;" meses"&amp;" "&amp;DATEDIF(TODAY(),Z4951,"MD")&amp;" dias"))))))))</f>
        <v>0 anos 5 meses 24 dias</v>
      </c>
      <c r="AE4951" s="35">
        <f t="shared" si="386"/>
        <v>704</v>
      </c>
      <c r="AF4951" s="35">
        <f t="shared" si="387"/>
        <v>26</v>
      </c>
      <c r="AG4951" s="17" t="str">
        <f t="shared" si="388"/>
        <v>0 anos 0 meses 26 dias</v>
      </c>
    </row>
    <row r="4952" spans="1:33" ht="11.25" customHeight="1" x14ac:dyDescent="0.2">
      <c r="A4952" s="8" t="s">
        <v>9</v>
      </c>
      <c r="B4952" s="8" t="s">
        <v>13</v>
      </c>
      <c r="C4952" s="22" t="s">
        <v>22</v>
      </c>
      <c r="D4952" s="37">
        <v>2023</v>
      </c>
      <c r="E4952" s="12" t="s">
        <v>79</v>
      </c>
      <c r="F4952" s="8" t="s">
        <v>80</v>
      </c>
      <c r="G4952" s="77" t="s">
        <v>10058</v>
      </c>
      <c r="H4952" s="78" t="s">
        <v>10059</v>
      </c>
      <c r="I4952" s="14" t="s">
        <v>10060</v>
      </c>
      <c r="J4952" s="74" t="s">
        <v>14943</v>
      </c>
      <c r="K4952" s="14" t="s">
        <v>29</v>
      </c>
      <c r="L4952" s="15" t="s">
        <v>30</v>
      </c>
      <c r="M4952" s="7" t="s">
        <v>9427</v>
      </c>
      <c r="N4952" s="15" t="s">
        <v>2102</v>
      </c>
      <c r="O4952" s="15" t="s">
        <v>7885</v>
      </c>
      <c r="P4952" s="15" t="s">
        <v>2518</v>
      </c>
      <c r="Q4952" s="15" t="s">
        <v>2523</v>
      </c>
      <c r="R4952" s="20">
        <v>37592</v>
      </c>
      <c r="S4952" s="20">
        <v>45180</v>
      </c>
      <c r="T4952" s="20">
        <v>45909</v>
      </c>
      <c r="U4952" s="20"/>
      <c r="V4952" s="20"/>
      <c r="W4952" s="20"/>
      <c r="X4952" s="17"/>
      <c r="Y4952" s="17"/>
      <c r="Z4952" s="20"/>
      <c r="AA4952" s="18">
        <f t="shared" ca="1" si="385"/>
        <v>22</v>
      </c>
      <c r="AB4952" s="15" t="s">
        <v>7878</v>
      </c>
      <c r="AC4952" s="35" t="str">
        <f t="shared" si="389"/>
        <v>1 anos 11 meses 29 dias</v>
      </c>
      <c r="AD4952" s="35" t="str">
        <f ca="1">IF(AND(V4952="",T4952&lt;TODAY()),"Contrato Encerrado",IF(AND(V4952="",T4952&gt;TODAY()),DATEDIF(TODAY(),T4952,"Y")&amp;" anos"&amp;" "&amp;DATEDIF(TODAY(),T4952,"YM")&amp;" meses"&amp;" "&amp;DATEDIF(TODAY(),T4952,"MD")&amp;" dias",IF(AND(X4952="",V4952&lt;TODAY()),"Contrato Encerrado",IF(AND(X4952="",V4952&gt;TODAY()),DATEDIF(TODAY(),V4952,"Y")&amp;" anos"&amp;" "&amp;DATEDIF(TODAY(),V4952,"YM")&amp;" meses"&amp;" "&amp;DATEDIF(TODAY(),V4952,"MD")&amp;" dias",IF(AND(Z4952="",X4952&lt;TODAY()),"Contrato Encerrado",IF(AND(Z4952="",X4952&gt;TODAY()),DATEDIF(TODAY(),X4952,"Y")&amp;" anos"&amp;" "&amp;DATEDIF(TODAY(),X4952,"YM")&amp;" meses"&amp;" "&amp;DATEDIF(TODAY(),X4952,"MD")&amp;" dias",IF(AND(Z4952&lt;&gt;””,Z4952&lt;TODAY()),"Contrato Encerrado",IF(AND(Z4952&lt;&gt;"",Z4952&gt;TODAY()),DATEDIF(TODAY(),Z4952,"Y")&amp;" anos"&amp;" "&amp;DATEDIF(TODAY(),Z4952,"YM")&amp;" meses"&amp;" "&amp;DATEDIF(TODAY(),Z4952,"MD")&amp;" dias"))))))))</f>
        <v>Contrato Encerrado</v>
      </c>
      <c r="AE4952" s="35">
        <f t="shared" si="386"/>
        <v>729</v>
      </c>
      <c r="AF4952" s="35">
        <f t="shared" si="387"/>
        <v>1</v>
      </c>
      <c r="AG4952" s="17" t="str">
        <f t="shared" si="388"/>
        <v>0 anos 0 meses 1 dias</v>
      </c>
    </row>
    <row r="4953" spans="1:33" ht="11.25" customHeight="1" x14ac:dyDescent="0.2">
      <c r="A4953" s="8" t="s">
        <v>9</v>
      </c>
      <c r="B4953" s="8" t="s">
        <v>13</v>
      </c>
      <c r="C4953" s="22" t="s">
        <v>16</v>
      </c>
      <c r="D4953" s="37">
        <v>2023</v>
      </c>
      <c r="E4953" s="23" t="s">
        <v>772</v>
      </c>
      <c r="F4953" s="8" t="s">
        <v>773</v>
      </c>
      <c r="G4953" s="77" t="s">
        <v>7607</v>
      </c>
      <c r="H4953" s="78" t="s">
        <v>7608</v>
      </c>
      <c r="I4953" s="9" t="s">
        <v>7609</v>
      </c>
      <c r="J4953" s="14" t="s">
        <v>1302</v>
      </c>
      <c r="K4953" s="9" t="s">
        <v>29</v>
      </c>
      <c r="L4953" s="24" t="s">
        <v>30</v>
      </c>
      <c r="M4953" s="7" t="s">
        <v>9427</v>
      </c>
      <c r="N4953" s="24" t="s">
        <v>14580</v>
      </c>
      <c r="O4953" s="15" t="s">
        <v>7911</v>
      </c>
      <c r="P4953" s="24" t="s">
        <v>2518</v>
      </c>
      <c r="Q4953" s="24" t="s">
        <v>2523</v>
      </c>
      <c r="R4953" s="17">
        <v>37214</v>
      </c>
      <c r="S4953" s="17">
        <v>45005</v>
      </c>
      <c r="T4953" s="31">
        <v>45383</v>
      </c>
      <c r="U4953" s="17">
        <v>45420</v>
      </c>
      <c r="V4953" s="31">
        <v>45784</v>
      </c>
      <c r="W4953" s="17"/>
      <c r="X4953" s="17"/>
      <c r="Y4953" s="17"/>
      <c r="Z4953" s="20"/>
      <c r="AA4953" s="18">
        <f t="shared" ca="1" si="385"/>
        <v>23</v>
      </c>
      <c r="AB4953" s="19" t="s">
        <v>7878</v>
      </c>
      <c r="AC4953" s="35" t="str">
        <f t="shared" si="389"/>
        <v>2 anos 0 meses 11 dias</v>
      </c>
      <c r="AD4953" s="35" t="str">
        <f ca="1">IF(AND(V4953="",T4953&lt;TODAY()),"Contrato Encerrado",IF(AND(V4953="",T4953&gt;TODAY()),DATEDIF(TODAY(),T4953,"Y")&amp;" anos"&amp;" "&amp;DATEDIF(TODAY(),T4953,"YM")&amp;" meses"&amp;" "&amp;DATEDIF(TODAY(),T4953,"MD")&amp;" dias",IF(AND(X4953="",V4953&lt;TODAY()),"Contrato Encerrado",IF(AND(X4953="",V4953&gt;TODAY()),DATEDIF(TODAY(),V4953,"Y")&amp;" anos"&amp;" "&amp;DATEDIF(TODAY(),V4953,"YM")&amp;" meses"&amp;" "&amp;DATEDIF(TODAY(),V4953,"MD")&amp;" dias",IF(AND(Z4953="",X4953&lt;TODAY()),"Contrato Encerrado",IF(AND(Z4953="",X4953&gt;TODAY()),DATEDIF(TODAY(),X4953,"Y")&amp;" anos"&amp;" "&amp;DATEDIF(TODAY(),X4953,"YM")&amp;" meses"&amp;" "&amp;DATEDIF(TODAY(),X4953,"MD")&amp;" dias",IF(AND(Z4953&lt;&gt;””,Z4953&lt;TODAY()),"Contrato Encerrado",IF(AND(Z4953&lt;&gt;"",Z4953&gt;TODAY()),DATEDIF(TODAY(),Z4953,"Y")&amp;" anos"&amp;" "&amp;DATEDIF(TODAY(),Z4953,"YM")&amp;" meses"&amp;" "&amp;DATEDIF(TODAY(),Z4953,"MD")&amp;" dias"))))))))</f>
        <v>Contrato Encerrado</v>
      </c>
      <c r="AE4953" s="35">
        <f t="shared" si="386"/>
        <v>742</v>
      </c>
      <c r="AF4953" s="35">
        <f t="shared" si="387"/>
        <v>-12</v>
      </c>
      <c r="AG4953" s="17" t="str">
        <f t="shared" si="388"/>
        <v>ESTÁGIO COMPLETOU 2 ANOS</v>
      </c>
    </row>
    <row r="4954" spans="1:33" ht="11.25" customHeight="1" x14ac:dyDescent="0.2">
      <c r="A4954" s="10" t="s">
        <v>9</v>
      </c>
      <c r="B4954" s="10" t="s">
        <v>13</v>
      </c>
      <c r="C4954" s="11" t="s">
        <v>17</v>
      </c>
      <c r="D4954" s="36">
        <v>2021</v>
      </c>
      <c r="E4954" s="13" t="s">
        <v>27</v>
      </c>
      <c r="F4954" s="10" t="s">
        <v>28</v>
      </c>
      <c r="G4954" s="83" t="s">
        <v>266</v>
      </c>
      <c r="H4954" s="84" t="s">
        <v>267</v>
      </c>
      <c r="I4954" s="13" t="s">
        <v>268</v>
      </c>
      <c r="J4954" s="14" t="s">
        <v>1302</v>
      </c>
      <c r="K4954" s="13" t="s">
        <v>29</v>
      </c>
      <c r="L4954" s="25" t="s">
        <v>30</v>
      </c>
      <c r="M4954" s="7" t="s">
        <v>9427</v>
      </c>
      <c r="N4954" s="26" t="s">
        <v>4113</v>
      </c>
      <c r="O4954" s="27"/>
      <c r="P4954" s="26" t="s">
        <v>2517</v>
      </c>
      <c r="Q4954" s="26" t="s">
        <v>2522</v>
      </c>
      <c r="R4954" s="31">
        <v>36037</v>
      </c>
      <c r="S4954" s="31">
        <v>44319</v>
      </c>
      <c r="T4954" s="31">
        <v>44683</v>
      </c>
      <c r="U4954" s="31"/>
      <c r="V4954" s="31"/>
      <c r="W4954" s="31"/>
      <c r="X4954" s="17"/>
      <c r="Y4954" s="17"/>
      <c r="Z4954" s="31"/>
      <c r="AA4954" s="18">
        <f t="shared" ca="1" si="385"/>
        <v>27</v>
      </c>
      <c r="AB4954" s="19" t="s">
        <v>7878</v>
      </c>
      <c r="AC4954" s="35" t="str">
        <f t="shared" si="389"/>
        <v>0 anos 11 meses 29 dias</v>
      </c>
      <c r="AD4954" s="35" t="str">
        <f ca="1">IF(AND(V4954="",T4954&lt;TODAY()),"Contrato Encerrado",IF(AND(V4954="",T4954&gt;TODAY()),DATEDIF(TODAY(),T4954,"Y")&amp;" anos"&amp;" "&amp;DATEDIF(TODAY(),T4954,"YM")&amp;" meses"&amp;" "&amp;DATEDIF(TODAY(),T4954,"MD")&amp;" dias",IF(AND(X4954="",V4954&lt;TODAY()),"Contrato Encerrado",IF(AND(X4954="",V4954&gt;TODAY()),DATEDIF(TODAY(),V4954,"Y")&amp;" anos"&amp;" "&amp;DATEDIF(TODAY(),V4954,"YM")&amp;" meses"&amp;" "&amp;DATEDIF(TODAY(),V4954,"MD")&amp;" dias",IF(AND(Z4954="",X4954&lt;TODAY()),"Contrato Encerrado",IF(AND(Z4954="",X4954&gt;TODAY()),DATEDIF(TODAY(),X4954,"Y")&amp;" anos"&amp;" "&amp;DATEDIF(TODAY(),X4954,"YM")&amp;" meses"&amp;" "&amp;DATEDIF(TODAY(),X4954,"MD")&amp;" dias",IF(AND(Z4954&lt;&gt;””,Z4954&lt;TODAY()),"Contrato Encerrado",IF(AND(Z4954&lt;&gt;"",Z4954&gt;TODAY()),DATEDIF(TODAY(),Z4954,"Y")&amp;" anos"&amp;" "&amp;DATEDIF(TODAY(),Z4954,"YM")&amp;" meses"&amp;" "&amp;DATEDIF(TODAY(),Z4954,"MD")&amp;" dias"))))))))</f>
        <v>Contrato Encerrado</v>
      </c>
      <c r="AE4954" s="35">
        <f t="shared" si="386"/>
        <v>364</v>
      </c>
      <c r="AF4954" s="35">
        <f t="shared" si="387"/>
        <v>366</v>
      </c>
      <c r="AG4954" s="17" t="str">
        <f t="shared" si="388"/>
        <v>0 anos 11 meses 31 dias</v>
      </c>
    </row>
    <row r="4955" spans="1:33" ht="11.25" customHeight="1" x14ac:dyDescent="0.2">
      <c r="A4955" s="8" t="s">
        <v>9</v>
      </c>
      <c r="B4955" s="8" t="s">
        <v>13</v>
      </c>
      <c r="C4955" s="22" t="s">
        <v>19</v>
      </c>
      <c r="D4955" s="37">
        <v>2023</v>
      </c>
      <c r="E4955" s="12" t="s">
        <v>772</v>
      </c>
      <c r="F4955" s="8" t="s">
        <v>773</v>
      </c>
      <c r="G4955" s="85" t="s">
        <v>8183</v>
      </c>
      <c r="H4955" s="78" t="s">
        <v>8184</v>
      </c>
      <c r="I4955" s="14" t="s">
        <v>8185</v>
      </c>
      <c r="J4955" s="14" t="s">
        <v>14943</v>
      </c>
      <c r="K4955" s="14" t="s">
        <v>29</v>
      </c>
      <c r="L4955" s="15" t="s">
        <v>81</v>
      </c>
      <c r="M4955" s="7" t="s">
        <v>82</v>
      </c>
      <c r="N4955" s="15" t="s">
        <v>4113</v>
      </c>
      <c r="O4955" s="15" t="s">
        <v>8049</v>
      </c>
      <c r="P4955" s="15" t="s">
        <v>2518</v>
      </c>
      <c r="Q4955" s="15" t="s">
        <v>2523</v>
      </c>
      <c r="R4955" s="20">
        <v>38994</v>
      </c>
      <c r="S4955" s="20">
        <v>45096</v>
      </c>
      <c r="T4955" s="31">
        <v>45657</v>
      </c>
      <c r="U4955" s="20"/>
      <c r="V4955" s="20"/>
      <c r="W4955" s="20"/>
      <c r="X4955" s="17"/>
      <c r="Y4955" s="17"/>
      <c r="Z4955" s="20"/>
      <c r="AA4955" s="18">
        <f t="shared" ca="1" si="385"/>
        <v>19</v>
      </c>
      <c r="AB4955" s="19" t="s">
        <v>7878</v>
      </c>
      <c r="AC4955" s="35" t="str">
        <f t="shared" si="389"/>
        <v>1 anos 6 meses 12 dias</v>
      </c>
      <c r="AD4955" s="35" t="str">
        <f ca="1">IF(AND(V4955="",T4955&lt;TODAY()),"Contrato Encerrado",IF(AND(V4955="",T4955&gt;TODAY()),DATEDIF(TODAY(),T4955,"Y")&amp;" anos"&amp;" "&amp;DATEDIF(TODAY(),T4955,"YM")&amp;" meses"&amp;" "&amp;DATEDIF(TODAY(),T4955,"MD")&amp;" dias",IF(AND(X4955="",V4955&lt;TODAY()),"Contrato Encerrado",IF(AND(X4955="",V4955&gt;TODAY()),DATEDIF(TODAY(),V4955,"Y")&amp;" anos"&amp;" "&amp;DATEDIF(TODAY(),V4955,"YM")&amp;" meses"&amp;" "&amp;DATEDIF(TODAY(),V4955,"MD")&amp;" dias",IF(AND(Z4955="",X4955&lt;TODAY()),"Contrato Encerrado",IF(AND(Z4955="",X4955&gt;TODAY()),DATEDIF(TODAY(),X4955,"Y")&amp;" anos"&amp;" "&amp;DATEDIF(TODAY(),X4955,"YM")&amp;" meses"&amp;" "&amp;DATEDIF(TODAY(),X4955,"MD")&amp;" dias",IF(AND(Z4955&lt;&gt;””,Z4955&lt;TODAY()),"Contrato Encerrado",IF(AND(Z4955&lt;&gt;"",Z4955&gt;TODAY()),DATEDIF(TODAY(),Z4955,"Y")&amp;" anos"&amp;" "&amp;DATEDIF(TODAY(),Z4955,"YM")&amp;" meses"&amp;" "&amp;DATEDIF(TODAY(),Z4955,"MD")&amp;" dias"))))))))</f>
        <v>Contrato Encerrado</v>
      </c>
      <c r="AE4955" s="35">
        <f t="shared" si="386"/>
        <v>561</v>
      </c>
      <c r="AF4955" s="35">
        <f t="shared" si="387"/>
        <v>169</v>
      </c>
      <c r="AG4955" s="17" t="str">
        <f t="shared" si="388"/>
        <v>0 anos 5 meses 17 dias</v>
      </c>
    </row>
    <row r="4956" spans="1:33" s="61" customFormat="1" ht="11.25" customHeight="1" x14ac:dyDescent="0.2">
      <c r="A4956" s="8" t="s">
        <v>9</v>
      </c>
      <c r="B4956" s="8" t="s">
        <v>13</v>
      </c>
      <c r="C4956" s="22" t="s">
        <v>20</v>
      </c>
      <c r="D4956" s="37">
        <v>2023</v>
      </c>
      <c r="E4956" s="23" t="s">
        <v>157</v>
      </c>
      <c r="F4956" s="8" t="s">
        <v>158</v>
      </c>
      <c r="G4956" s="77" t="s">
        <v>8726</v>
      </c>
      <c r="H4956" s="78" t="s">
        <v>8727</v>
      </c>
      <c r="I4956" s="9" t="s">
        <v>8728</v>
      </c>
      <c r="J4956" s="14" t="s">
        <v>14943</v>
      </c>
      <c r="K4956" s="9" t="s">
        <v>29</v>
      </c>
      <c r="L4956" s="24" t="s">
        <v>30</v>
      </c>
      <c r="M4956" s="7" t="s">
        <v>9427</v>
      </c>
      <c r="N4956" s="24" t="s">
        <v>2101</v>
      </c>
      <c r="O4956" s="24" t="s">
        <v>8037</v>
      </c>
      <c r="P4956" s="24" t="s">
        <v>2518</v>
      </c>
      <c r="Q4956" s="24" t="s">
        <v>4109</v>
      </c>
      <c r="R4956" s="17">
        <v>34624</v>
      </c>
      <c r="S4956" s="17">
        <v>45110</v>
      </c>
      <c r="T4956" s="20">
        <v>45677</v>
      </c>
      <c r="U4956" s="20"/>
      <c r="V4956" s="20"/>
      <c r="W4956" s="17"/>
      <c r="X4956" s="17"/>
      <c r="Y4956" s="17"/>
      <c r="Z4956" s="20"/>
      <c r="AA4956" s="18">
        <f t="shared" ca="1" si="385"/>
        <v>30</v>
      </c>
      <c r="AB4956" s="18" t="s">
        <v>7878</v>
      </c>
      <c r="AC4956" s="35" t="str">
        <f t="shared" si="389"/>
        <v>1 anos 6 meses 17 dias</v>
      </c>
      <c r="AD4956" s="35" t="str">
        <f ca="1">IF(AND(V4956="",T4956&lt;TODAY()),"Contrato Encerrado",IF(AND(V4956="",T4956&gt;TODAY()),DATEDIF(TODAY(),T4956,"Y")&amp;" anos"&amp;" "&amp;DATEDIF(TODAY(),T4956,"YM")&amp;" meses"&amp;" "&amp;DATEDIF(TODAY(),T4956,"MD")&amp;" dias",IF(AND(X4956="",V4956&lt;TODAY()),"Contrato Encerrado",IF(AND(X4956="",V4956&gt;TODAY()),DATEDIF(TODAY(),V4956,"Y")&amp;" anos"&amp;" "&amp;DATEDIF(TODAY(),V4956,"YM")&amp;" meses"&amp;" "&amp;DATEDIF(TODAY(),V4956,"MD")&amp;" dias",IF(AND(Z4956="",X4956&lt;TODAY()),"Contrato Encerrado",IF(AND(Z4956="",X4956&gt;TODAY()),DATEDIF(TODAY(),X4956,"Y")&amp;" anos"&amp;" "&amp;DATEDIF(TODAY(),X4956,"YM")&amp;" meses"&amp;" "&amp;DATEDIF(TODAY(),X4956,"MD")&amp;" dias",IF(AND(Z4956&lt;&gt;””,Z4956&lt;TODAY()),"Contrato Encerrado",IF(AND(Z4956&lt;&gt;"",Z4956&gt;TODAY()),DATEDIF(TODAY(),Z4956,"Y")&amp;" anos"&amp;" "&amp;DATEDIF(TODAY(),Z4956,"YM")&amp;" meses"&amp;" "&amp;DATEDIF(TODAY(),Z4956,"MD")&amp;" dias"))))))))</f>
        <v>Contrato Encerrado</v>
      </c>
      <c r="AE4956" s="35">
        <f t="shared" si="386"/>
        <v>567</v>
      </c>
      <c r="AF4956" s="35">
        <f t="shared" si="387"/>
        <v>163</v>
      </c>
      <c r="AG4956" s="17" t="str">
        <f t="shared" si="388"/>
        <v>0 anos 5 meses 11 dias</v>
      </c>
    </row>
    <row r="4957" spans="1:33" ht="11.25" customHeight="1" x14ac:dyDescent="0.2">
      <c r="A4957" s="8" t="s">
        <v>9</v>
      </c>
      <c r="B4957" s="8" t="s">
        <v>13</v>
      </c>
      <c r="C4957" s="22" t="s">
        <v>17</v>
      </c>
      <c r="D4957" s="37">
        <v>2023</v>
      </c>
      <c r="E4957" s="23" t="s">
        <v>79</v>
      </c>
      <c r="F4957" s="8" t="s">
        <v>80</v>
      </c>
      <c r="G4957" s="77" t="s">
        <v>7610</v>
      </c>
      <c r="H4957" s="78" t="s">
        <v>7611</v>
      </c>
      <c r="I4957" s="9" t="s">
        <v>7612</v>
      </c>
      <c r="J4957" s="14" t="s">
        <v>1302</v>
      </c>
      <c r="K4957" s="9" t="s">
        <v>29</v>
      </c>
      <c r="L4957" s="24" t="s">
        <v>30</v>
      </c>
      <c r="M4957" s="7" t="s">
        <v>9427</v>
      </c>
      <c r="N4957" s="24" t="s">
        <v>2114</v>
      </c>
      <c r="O4957" s="24"/>
      <c r="P4957" s="24" t="s">
        <v>2518</v>
      </c>
      <c r="Q4957" s="24" t="s">
        <v>2523</v>
      </c>
      <c r="R4957" s="17">
        <v>34204</v>
      </c>
      <c r="S4957" s="17">
        <v>45048</v>
      </c>
      <c r="T4957" s="31">
        <v>45358</v>
      </c>
      <c r="U4957" s="17"/>
      <c r="V4957" s="31"/>
      <c r="W4957" s="17"/>
      <c r="X4957" s="17"/>
      <c r="Y4957" s="17"/>
      <c r="Z4957" s="31"/>
      <c r="AA4957" s="18">
        <f t="shared" ca="1" si="385"/>
        <v>32</v>
      </c>
      <c r="AB4957" s="19" t="s">
        <v>7878</v>
      </c>
      <c r="AC4957" s="35" t="str">
        <f t="shared" si="389"/>
        <v>0 anos 10 meses 5 dias</v>
      </c>
      <c r="AD4957" s="35" t="str">
        <f ca="1">IF(AND(V4957="",T4957&lt;TODAY()),"Contrato Encerrado",IF(AND(V4957="",T4957&gt;TODAY()),DATEDIF(TODAY(),T4957,"Y")&amp;" anos"&amp;" "&amp;DATEDIF(TODAY(),T4957,"YM")&amp;" meses"&amp;" "&amp;DATEDIF(TODAY(),T4957,"MD")&amp;" dias",IF(AND(X4957="",V4957&lt;TODAY()),"Contrato Encerrado",IF(AND(X4957="",V4957&gt;TODAY()),DATEDIF(TODAY(),V4957,"Y")&amp;" anos"&amp;" "&amp;DATEDIF(TODAY(),V4957,"YM")&amp;" meses"&amp;" "&amp;DATEDIF(TODAY(),V4957,"MD")&amp;" dias",IF(AND(Z4957="",X4957&lt;TODAY()),"Contrato Encerrado",IF(AND(Z4957="",X4957&gt;TODAY()),DATEDIF(TODAY(),X4957,"Y")&amp;" anos"&amp;" "&amp;DATEDIF(TODAY(),X4957,"YM")&amp;" meses"&amp;" "&amp;DATEDIF(TODAY(),X4957,"MD")&amp;" dias",IF(AND(Z4957&lt;&gt;””,Z4957&lt;TODAY()),"Contrato Encerrado",IF(AND(Z4957&lt;&gt;"",Z4957&gt;TODAY()),DATEDIF(TODAY(),Z4957,"Y")&amp;" anos"&amp;" "&amp;DATEDIF(TODAY(),Z4957,"YM")&amp;" meses"&amp;" "&amp;DATEDIF(TODAY(),Z4957,"MD")&amp;" dias"))))))))</f>
        <v>Contrato Encerrado</v>
      </c>
      <c r="AE4957" s="35">
        <f t="shared" si="386"/>
        <v>310</v>
      </c>
      <c r="AF4957" s="35">
        <f t="shared" si="387"/>
        <v>420</v>
      </c>
      <c r="AG4957" s="17" t="str">
        <f t="shared" si="388"/>
        <v>1 anos 1 meses 23 dias</v>
      </c>
    </row>
    <row r="4958" spans="1:33" ht="11.25" customHeight="1" x14ac:dyDescent="0.2">
      <c r="A4958" s="8" t="s">
        <v>9</v>
      </c>
      <c r="B4958" s="8" t="s">
        <v>13</v>
      </c>
      <c r="C4958" s="22" t="s">
        <v>21</v>
      </c>
      <c r="D4958" s="35">
        <v>2025</v>
      </c>
      <c r="E4958" s="12" t="s">
        <v>1755</v>
      </c>
      <c r="F4958" s="8" t="s">
        <v>1756</v>
      </c>
      <c r="G4958" s="14" t="s">
        <v>17753</v>
      </c>
      <c r="H4958" s="8" t="s">
        <v>17754</v>
      </c>
      <c r="I4958" s="14" t="s">
        <v>17073</v>
      </c>
      <c r="J4958" s="14" t="s">
        <v>10</v>
      </c>
      <c r="K4958" s="14" t="s">
        <v>29</v>
      </c>
      <c r="L4958" s="15" t="s">
        <v>30</v>
      </c>
      <c r="M4958" s="7" t="s">
        <v>16153</v>
      </c>
      <c r="N4958" s="15" t="s">
        <v>2103</v>
      </c>
      <c r="O4958" s="15" t="s">
        <v>9474</v>
      </c>
      <c r="P4958" s="15" t="s">
        <v>2518</v>
      </c>
      <c r="Q4958" s="15" t="s">
        <v>2523</v>
      </c>
      <c r="R4958" s="20">
        <v>38515</v>
      </c>
      <c r="S4958" s="20">
        <v>45873</v>
      </c>
      <c r="T4958" s="20">
        <v>46237</v>
      </c>
      <c r="U4958" s="20"/>
      <c r="V4958" s="20"/>
      <c r="W4958" s="20"/>
      <c r="X4958" s="17"/>
      <c r="Y4958" s="17"/>
      <c r="Z4958" s="20"/>
      <c r="AA4958" s="21">
        <f t="shared" ca="1" si="385"/>
        <v>20</v>
      </c>
      <c r="AB4958" s="20" t="s">
        <v>7878</v>
      </c>
      <c r="AC4958" s="35" t="str">
        <f t="shared" si="389"/>
        <v>0 anos 11 meses 30 dias</v>
      </c>
      <c r="AD4958" s="35" t="str">
        <f ca="1">IF(AND(V4958="",T4958&lt;TODAY()),"Contrato Encerrado",IF(AND(V4958="",T4958&gt;TODAY()),DATEDIF(TODAY(),T4958,"Y")&amp;" anos"&amp;" "&amp;DATEDIF(TODAY(),T4958,"YM")&amp;" meses"&amp;" "&amp;DATEDIF(TODAY(),T4958,"MD")&amp;" dias",IF(AND(X4958="",V4958&lt;TODAY()),"Contrato Encerrado",IF(AND(X4958="",V4958&gt;TODAY()),DATEDIF(TODAY(),V4958,"Y")&amp;" anos"&amp;" "&amp;DATEDIF(TODAY(),V4958,"YM")&amp;" meses"&amp;" "&amp;DATEDIF(TODAY(),V4958,"MD")&amp;" dias",IF(AND(Z4958="",X4958&lt;TODAY()),"Contrato Encerrado",IF(AND(Z4958="",X4958&gt;TODAY()),DATEDIF(TODAY(),X4958,"Y")&amp;" anos"&amp;" "&amp;DATEDIF(TODAY(),X4958,"YM")&amp;" meses"&amp;" "&amp;DATEDIF(TODAY(),X4958,"MD")&amp;" dias",IF(AND(Z4958&lt;&gt;””,Z4958&lt;TODAY()),"Contrato Encerrado",IF(AND(Z4958&lt;&gt;"",Z4958&gt;TODAY()),DATEDIF(TODAY(),Z4958,"Y")&amp;" anos"&amp;" "&amp;DATEDIF(TODAY(),Z4958,"YM")&amp;" meses"&amp;" "&amp;DATEDIF(TODAY(),Z4958,"MD")&amp;" dias"))))))))</f>
        <v>0 anos 9 meses 27 dias</v>
      </c>
      <c r="AE4958" s="35">
        <f t="shared" si="386"/>
        <v>364</v>
      </c>
      <c r="AF4958" s="35">
        <f t="shared" si="387"/>
        <v>366</v>
      </c>
      <c r="AG4958" s="17" t="str">
        <f t="shared" si="388"/>
        <v>0 anos 11 meses 31 dias</v>
      </c>
    </row>
    <row r="4959" spans="1:33" ht="11.25" customHeight="1" x14ac:dyDescent="0.2">
      <c r="A4959" s="8" t="s">
        <v>9</v>
      </c>
      <c r="B4959" s="10" t="s">
        <v>13</v>
      </c>
      <c r="C4959" s="11" t="s">
        <v>24</v>
      </c>
      <c r="D4959" s="36">
        <v>2022</v>
      </c>
      <c r="E4959" s="12" t="s">
        <v>157</v>
      </c>
      <c r="F4959" s="8" t="s">
        <v>158</v>
      </c>
      <c r="G4959" s="77" t="s">
        <v>5710</v>
      </c>
      <c r="H4959" s="78" t="s">
        <v>5711</v>
      </c>
      <c r="I4959" s="14" t="s">
        <v>5712</v>
      </c>
      <c r="J4959" s="14" t="s">
        <v>14943</v>
      </c>
      <c r="K4959" s="14" t="s">
        <v>29</v>
      </c>
      <c r="L4959" s="15" t="s">
        <v>30</v>
      </c>
      <c r="M4959" s="7" t="s">
        <v>9427</v>
      </c>
      <c r="N4959" s="16" t="s">
        <v>4159</v>
      </c>
      <c r="O4959" s="15" t="s">
        <v>8425</v>
      </c>
      <c r="P4959" s="16" t="s">
        <v>2518</v>
      </c>
      <c r="Q4959" s="16" t="s">
        <v>2521</v>
      </c>
      <c r="R4959" s="31">
        <v>35362</v>
      </c>
      <c r="S4959" s="31">
        <v>44851</v>
      </c>
      <c r="T4959" s="31">
        <v>45291</v>
      </c>
      <c r="U4959" s="31">
        <v>45327</v>
      </c>
      <c r="V4959" s="31">
        <v>45581</v>
      </c>
      <c r="W4959" s="17"/>
      <c r="X4959" s="17"/>
      <c r="Y4959" s="17"/>
      <c r="Z4959" s="31"/>
      <c r="AA4959" s="18">
        <f t="shared" ca="1" si="385"/>
        <v>28</v>
      </c>
      <c r="AB4959" s="19" t="s">
        <v>7878</v>
      </c>
      <c r="AC4959" s="35" t="str">
        <f t="shared" si="389"/>
        <v>1 anos 10 meses 24 dias</v>
      </c>
      <c r="AD4959" s="35" t="str">
        <f ca="1">IF(AND(V4959="",T4959&lt;TODAY()),"Contrato Encerrado",IF(AND(V4959="",T4959&gt;TODAY()),DATEDIF(TODAY(),T4959,"Y")&amp;" anos"&amp;" "&amp;DATEDIF(TODAY(),T4959,"YM")&amp;" meses"&amp;" "&amp;DATEDIF(TODAY(),T4959,"MD")&amp;" dias",IF(AND(X4959="",V4959&lt;TODAY()),"Contrato Encerrado",IF(AND(X4959="",V4959&gt;TODAY()),DATEDIF(TODAY(),V4959,"Y")&amp;" anos"&amp;" "&amp;DATEDIF(TODAY(),V4959,"YM")&amp;" meses"&amp;" "&amp;DATEDIF(TODAY(),V4959,"MD")&amp;" dias",IF(AND(Z4959="",X4959&lt;TODAY()),"Contrato Encerrado",IF(AND(Z4959="",X4959&gt;TODAY()),DATEDIF(TODAY(),X4959,"Y")&amp;" anos"&amp;" "&amp;DATEDIF(TODAY(),X4959,"YM")&amp;" meses"&amp;" "&amp;DATEDIF(TODAY(),X4959,"MD")&amp;" dias",IF(AND(Z4959&lt;&gt;””,Z4959&lt;TODAY()),"Contrato Encerrado",IF(AND(Z4959&lt;&gt;"",Z4959&gt;TODAY()),DATEDIF(TODAY(),Z4959,"Y")&amp;" anos"&amp;" "&amp;DATEDIF(TODAY(),Z4959,"YM")&amp;" meses"&amp;" "&amp;DATEDIF(TODAY(),Z4959,"MD")&amp;" dias"))))))))</f>
        <v>Contrato Encerrado</v>
      </c>
      <c r="AE4959" s="35">
        <f t="shared" si="386"/>
        <v>694</v>
      </c>
      <c r="AF4959" s="35">
        <f t="shared" si="387"/>
        <v>36</v>
      </c>
      <c r="AG4959" s="17" t="str">
        <f t="shared" si="388"/>
        <v>0 anos 1 meses 5 dias</v>
      </c>
    </row>
    <row r="4960" spans="1:33" ht="11.25" customHeight="1" x14ac:dyDescent="0.2">
      <c r="A4960" s="8" t="s">
        <v>9</v>
      </c>
      <c r="B4960" s="8" t="s">
        <v>13</v>
      </c>
      <c r="C4960" s="22" t="s">
        <v>25</v>
      </c>
      <c r="D4960" s="37">
        <v>2023</v>
      </c>
      <c r="E4960" s="12" t="s">
        <v>157</v>
      </c>
      <c r="F4960" s="8" t="s">
        <v>158</v>
      </c>
      <c r="G4960" s="77" t="s">
        <v>10927</v>
      </c>
      <c r="H4960" s="78" t="s">
        <v>10928</v>
      </c>
      <c r="I4960" s="14" t="s">
        <v>10929</v>
      </c>
      <c r="J4960" s="14" t="s">
        <v>14943</v>
      </c>
      <c r="K4960" s="14" t="s">
        <v>29</v>
      </c>
      <c r="L4960" s="15" t="s">
        <v>30</v>
      </c>
      <c r="M4960" s="7" t="s">
        <v>9427</v>
      </c>
      <c r="N4960" s="15" t="s">
        <v>8931</v>
      </c>
      <c r="O4960" s="15" t="s">
        <v>9560</v>
      </c>
      <c r="P4960" s="15" t="s">
        <v>2518</v>
      </c>
      <c r="Q4960" s="15" t="s">
        <v>2521</v>
      </c>
      <c r="R4960" s="20">
        <v>37365</v>
      </c>
      <c r="S4960" s="20">
        <v>45260</v>
      </c>
      <c r="T4960" s="30">
        <v>45838</v>
      </c>
      <c r="U4960" s="20"/>
      <c r="V4960" s="20"/>
      <c r="W4960" s="20"/>
      <c r="X4960" s="17"/>
      <c r="Y4960" s="17"/>
      <c r="Z4960" s="20"/>
      <c r="AA4960" s="18">
        <f t="shared" ca="1" si="385"/>
        <v>23</v>
      </c>
      <c r="AB4960" s="15" t="s">
        <v>7878</v>
      </c>
      <c r="AC4960" s="35" t="str">
        <f t="shared" si="389"/>
        <v>1 anos 7 meses 0 dias</v>
      </c>
      <c r="AD4960" s="35" t="str">
        <f ca="1">IF(AND(V4960="",T4960&lt;TODAY()),"Contrato Encerrado",IF(AND(V4960="",T4960&gt;TODAY()),DATEDIF(TODAY(),T4960,"Y")&amp;" anos"&amp;" "&amp;DATEDIF(TODAY(),T4960,"YM")&amp;" meses"&amp;" "&amp;DATEDIF(TODAY(),T4960,"MD")&amp;" dias",IF(AND(X4960="",V4960&lt;TODAY()),"Contrato Encerrado",IF(AND(X4960="",V4960&gt;TODAY()),DATEDIF(TODAY(),V4960,"Y")&amp;" anos"&amp;" "&amp;DATEDIF(TODAY(),V4960,"YM")&amp;" meses"&amp;" "&amp;DATEDIF(TODAY(),V4960,"MD")&amp;" dias",IF(AND(Z4960="",X4960&lt;TODAY()),"Contrato Encerrado",IF(AND(Z4960="",X4960&gt;TODAY()),DATEDIF(TODAY(),X4960,"Y")&amp;" anos"&amp;" "&amp;DATEDIF(TODAY(),X4960,"YM")&amp;" meses"&amp;" "&amp;DATEDIF(TODAY(),X4960,"MD")&amp;" dias",IF(AND(Z4960&lt;&gt;””,Z4960&lt;TODAY()),"Contrato Encerrado",IF(AND(Z4960&lt;&gt;"",Z4960&gt;TODAY()),DATEDIF(TODAY(),Z4960,"Y")&amp;" anos"&amp;" "&amp;DATEDIF(TODAY(),Z4960,"YM")&amp;" meses"&amp;" "&amp;DATEDIF(TODAY(),Z4960,"MD")&amp;" dias"))))))))</f>
        <v>Contrato Encerrado</v>
      </c>
      <c r="AE4960" s="35">
        <f t="shared" si="386"/>
        <v>578</v>
      </c>
      <c r="AF4960" s="35">
        <f t="shared" si="387"/>
        <v>152</v>
      </c>
      <c r="AG4960" s="17" t="str">
        <f t="shared" si="388"/>
        <v>0 anos 4 meses 31 dias</v>
      </c>
    </row>
    <row r="4961" spans="1:33" ht="11.25" customHeight="1" x14ac:dyDescent="0.2">
      <c r="A4961" s="8" t="s">
        <v>9</v>
      </c>
      <c r="B4961" s="8" t="s">
        <v>13</v>
      </c>
      <c r="C4961" s="22" t="s">
        <v>21</v>
      </c>
      <c r="D4961" s="37">
        <v>2023</v>
      </c>
      <c r="E4961" s="12" t="s">
        <v>157</v>
      </c>
      <c r="F4961" s="8" t="s">
        <v>158</v>
      </c>
      <c r="G4961" s="77" t="s">
        <v>9349</v>
      </c>
      <c r="H4961" s="78" t="s">
        <v>9350</v>
      </c>
      <c r="I4961" s="14" t="s">
        <v>9351</v>
      </c>
      <c r="J4961" s="14" t="s">
        <v>14943</v>
      </c>
      <c r="K4961" s="14" t="s">
        <v>29</v>
      </c>
      <c r="L4961" s="15" t="s">
        <v>30</v>
      </c>
      <c r="M4961" s="7" t="s">
        <v>9427</v>
      </c>
      <c r="N4961" s="15" t="s">
        <v>6135</v>
      </c>
      <c r="O4961" s="15" t="s">
        <v>8130</v>
      </c>
      <c r="P4961" s="15" t="s">
        <v>2518</v>
      </c>
      <c r="Q4961" s="15" t="s">
        <v>2521</v>
      </c>
      <c r="R4961" s="20">
        <v>33904</v>
      </c>
      <c r="S4961" s="20">
        <v>45132</v>
      </c>
      <c r="T4961" s="20">
        <v>45847</v>
      </c>
      <c r="U4961" s="20"/>
      <c r="V4961" s="20"/>
      <c r="W4961" s="20"/>
      <c r="X4961" s="17"/>
      <c r="Y4961" s="17"/>
      <c r="Z4961" s="20"/>
      <c r="AA4961" s="18">
        <f t="shared" ca="1" si="385"/>
        <v>32</v>
      </c>
      <c r="AB4961" s="21" t="s">
        <v>7878</v>
      </c>
      <c r="AC4961" s="35" t="str">
        <f t="shared" si="389"/>
        <v>1 anos 11 meses 14 dias</v>
      </c>
      <c r="AD4961" s="35" t="str">
        <f ca="1">IF(AND(V4961="",T4961&lt;TODAY()),"Contrato Encerrado",IF(AND(V4961="",T4961&gt;TODAY()),DATEDIF(TODAY(),T4961,"Y")&amp;" anos"&amp;" "&amp;DATEDIF(TODAY(),T4961,"YM")&amp;" meses"&amp;" "&amp;DATEDIF(TODAY(),T4961,"MD")&amp;" dias",IF(AND(X4961="",V4961&lt;TODAY()),"Contrato Encerrado",IF(AND(X4961="",V4961&gt;TODAY()),DATEDIF(TODAY(),V4961,"Y")&amp;" anos"&amp;" "&amp;DATEDIF(TODAY(),V4961,"YM")&amp;" meses"&amp;" "&amp;DATEDIF(TODAY(),V4961,"MD")&amp;" dias",IF(AND(Z4961="",X4961&lt;TODAY()),"Contrato Encerrado",IF(AND(Z4961="",X4961&gt;TODAY()),DATEDIF(TODAY(),X4961,"Y")&amp;" anos"&amp;" "&amp;DATEDIF(TODAY(),X4961,"YM")&amp;" meses"&amp;" "&amp;DATEDIF(TODAY(),X4961,"MD")&amp;" dias",IF(AND(Z4961&lt;&gt;””,Z4961&lt;TODAY()),"Contrato Encerrado",IF(AND(Z4961&lt;&gt;"",Z4961&gt;TODAY()),DATEDIF(TODAY(),Z4961,"Y")&amp;" anos"&amp;" "&amp;DATEDIF(TODAY(),Z4961,"YM")&amp;" meses"&amp;" "&amp;DATEDIF(TODAY(),Z4961,"MD")&amp;" dias"))))))))</f>
        <v>Contrato Encerrado</v>
      </c>
      <c r="AE4961" s="35">
        <f t="shared" si="386"/>
        <v>715</v>
      </c>
      <c r="AF4961" s="35">
        <f t="shared" si="387"/>
        <v>15</v>
      </c>
      <c r="AG4961" s="17" t="str">
        <f t="shared" si="388"/>
        <v>0 anos 0 meses 15 dias</v>
      </c>
    </row>
    <row r="4962" spans="1:33" ht="11.25" customHeight="1" x14ac:dyDescent="0.2">
      <c r="A4962" s="8" t="s">
        <v>9</v>
      </c>
      <c r="B4962" s="8" t="s">
        <v>13</v>
      </c>
      <c r="C4962" s="22" t="s">
        <v>15</v>
      </c>
      <c r="D4962" s="37">
        <v>2025</v>
      </c>
      <c r="E4962" s="12" t="s">
        <v>1708</v>
      </c>
      <c r="F4962" s="8" t="s">
        <v>1709</v>
      </c>
      <c r="G4962" s="77" t="s">
        <v>16039</v>
      </c>
      <c r="H4962" s="78" t="s">
        <v>16040</v>
      </c>
      <c r="I4962" s="14" t="s">
        <v>16041</v>
      </c>
      <c r="J4962" s="14" t="s">
        <v>14943</v>
      </c>
      <c r="K4962" s="14" t="s">
        <v>29</v>
      </c>
      <c r="L4962" s="15" t="s">
        <v>81</v>
      </c>
      <c r="M4962" s="7" t="s">
        <v>82</v>
      </c>
      <c r="N4962" s="15" t="s">
        <v>5633</v>
      </c>
      <c r="O4962" s="15" t="s">
        <v>8012</v>
      </c>
      <c r="P4962" s="15" t="s">
        <v>2518</v>
      </c>
      <c r="Q4962" s="15" t="s">
        <v>2523</v>
      </c>
      <c r="R4962" s="20">
        <v>36765</v>
      </c>
      <c r="S4962" s="20">
        <v>45677</v>
      </c>
      <c r="T4962" s="20">
        <v>45869</v>
      </c>
      <c r="U4962" s="20"/>
      <c r="V4962" s="20"/>
      <c r="W4962" s="20"/>
      <c r="X4962" s="17"/>
      <c r="Y4962" s="17"/>
      <c r="Z4962" s="20"/>
      <c r="AA4962" s="21">
        <f t="shared" ca="1" si="385"/>
        <v>25</v>
      </c>
      <c r="AB4962" s="15" t="s">
        <v>7878</v>
      </c>
      <c r="AC4962" s="35" t="str">
        <f t="shared" si="389"/>
        <v>0 anos 6 meses 11 dias</v>
      </c>
      <c r="AD4962" s="35" t="str">
        <f ca="1">IF(AND(V4962="",T4962&lt;TODAY()),"Contrato Encerrado",IF(AND(V4962="",T4962&gt;TODAY()),DATEDIF(TODAY(),T4962,"Y")&amp;" anos"&amp;" "&amp;DATEDIF(TODAY(),T4962,"YM")&amp;" meses"&amp;" "&amp;DATEDIF(TODAY(),T4962,"MD")&amp;" dias",IF(AND(X4962="",V4962&lt;TODAY()),"Contrato Encerrado",IF(AND(X4962="",V4962&gt;TODAY()),DATEDIF(TODAY(),V4962,"Y")&amp;" anos"&amp;" "&amp;DATEDIF(TODAY(),V4962,"YM")&amp;" meses"&amp;" "&amp;DATEDIF(TODAY(),V4962,"MD")&amp;" dias",IF(AND(Z4962="",X4962&lt;TODAY()),"Contrato Encerrado",IF(AND(Z4962="",X4962&gt;TODAY()),DATEDIF(TODAY(),X4962,"Y")&amp;" anos"&amp;" "&amp;DATEDIF(TODAY(),X4962,"YM")&amp;" meses"&amp;" "&amp;DATEDIF(TODAY(),X4962,"MD")&amp;" dias",IF(AND(Z4962&lt;&gt;””,Z4962&lt;TODAY()),"Contrato Encerrado",IF(AND(Z4962&lt;&gt;"",Z4962&gt;TODAY()),DATEDIF(TODAY(),Z4962,"Y")&amp;" anos"&amp;" "&amp;DATEDIF(TODAY(),Z4962,"YM")&amp;" meses"&amp;" "&amp;DATEDIF(TODAY(),Z4962,"MD")&amp;" dias"))))))))</f>
        <v>Contrato Encerrado</v>
      </c>
      <c r="AE4962" s="35">
        <f t="shared" si="386"/>
        <v>192</v>
      </c>
      <c r="AF4962" s="35">
        <f t="shared" si="387"/>
        <v>538</v>
      </c>
      <c r="AG4962" s="17" t="str">
        <f t="shared" si="388"/>
        <v>1 anos 5 meses 21 dias</v>
      </c>
    </row>
    <row r="4963" spans="1:33" s="61" customFormat="1" ht="11.25" customHeight="1" x14ac:dyDescent="0.2">
      <c r="A4963" s="141" t="s">
        <v>9</v>
      </c>
      <c r="B4963" s="142" t="s">
        <v>13</v>
      </c>
      <c r="C4963" s="143" t="s">
        <v>22</v>
      </c>
      <c r="D4963" s="144">
        <v>2022</v>
      </c>
      <c r="E4963" s="145" t="s">
        <v>157</v>
      </c>
      <c r="F4963" s="141" t="s">
        <v>158</v>
      </c>
      <c r="G4963" s="146" t="s">
        <v>1044</v>
      </c>
      <c r="H4963" s="147" t="s">
        <v>1393</v>
      </c>
      <c r="I4963" s="148" t="s">
        <v>1045</v>
      </c>
      <c r="J4963" s="14" t="s">
        <v>14943</v>
      </c>
      <c r="K4963" s="148" t="s">
        <v>29</v>
      </c>
      <c r="L4963" s="149" t="s">
        <v>30</v>
      </c>
      <c r="M4963" s="7" t="s">
        <v>9427</v>
      </c>
      <c r="N4963" s="150" t="s">
        <v>2101</v>
      </c>
      <c r="O4963" s="150"/>
      <c r="P4963" s="150" t="s">
        <v>2517</v>
      </c>
      <c r="Q4963" s="150" t="s">
        <v>2522</v>
      </c>
      <c r="R4963" s="151">
        <v>35881</v>
      </c>
      <c r="S4963" s="151">
        <v>44383</v>
      </c>
      <c r="T4963" s="151">
        <v>45131</v>
      </c>
      <c r="U4963" s="151"/>
      <c r="V4963" s="151"/>
      <c r="W4963" s="151"/>
      <c r="X4963" s="17"/>
      <c r="Y4963" s="17"/>
      <c r="Z4963" s="151"/>
      <c r="AA4963" s="152">
        <f t="shared" ca="1" si="385"/>
        <v>27</v>
      </c>
      <c r="AB4963" s="153" t="s">
        <v>7878</v>
      </c>
      <c r="AC4963" s="35" t="str">
        <f t="shared" si="389"/>
        <v>2 anos 0 meses 18 dias</v>
      </c>
      <c r="AD4963" s="132" t="str">
        <f ca="1">IF(AND(V4963="",T4963&lt;TODAY()),"Contrato Encerrado",IF(AND(V4963="",T4963&gt;TODAY()),DATEDIF(TODAY(),T4963,"Y")&amp;" anos"&amp;" "&amp;DATEDIF(TODAY(),T4963,"YM")&amp;" meses"&amp;" "&amp;DATEDIF(TODAY(),T4963,"MD")&amp;" dias",IF(AND(X4963="",V4963&lt;TODAY()),"Contrato Encerrado",IF(AND(X4963="",V4963&gt;TODAY()),DATEDIF(TODAY(),V4963,"Y")&amp;" anos"&amp;" "&amp;DATEDIF(TODAY(),V4963,"YM")&amp;" meses"&amp;" "&amp;DATEDIF(TODAY(),V4963,"MD")&amp;" dias",IF(AND(Z4963="",X4963&lt;TODAY()),"Contrato Encerrado",IF(AND(Z4963="",X4963&gt;TODAY()),DATEDIF(TODAY(),X4963,"Y")&amp;" anos"&amp;" "&amp;DATEDIF(TODAY(),X4963,"YM")&amp;" meses"&amp;" "&amp;DATEDIF(TODAY(),X4963,"MD")&amp;" dias",IF(AND(Z4963&lt;&gt;””,Z4963&lt;TODAY()),"Contrato Encerrado",IF(AND(Z4963&lt;&gt;"",Z4963&gt;TODAY()),DATEDIF(TODAY(),Z4963,"Y")&amp;" anos"&amp;" "&amp;DATEDIF(TODAY(),Z4963,"YM")&amp;" meses"&amp;" "&amp;DATEDIF(TODAY(),Z4963,"MD")&amp;" dias"))))))))</f>
        <v>Contrato Encerrado</v>
      </c>
      <c r="AE4963" s="132">
        <f t="shared" si="386"/>
        <v>748</v>
      </c>
      <c r="AF4963" s="132">
        <f t="shared" si="387"/>
        <v>-18</v>
      </c>
      <c r="AG4963" s="133" t="str">
        <f t="shared" si="388"/>
        <v>ESTÁGIO COMPLETOU 2 ANOS</v>
      </c>
    </row>
    <row r="4964" spans="1:33" ht="11.25" customHeight="1" x14ac:dyDescent="0.2">
      <c r="A4964" s="8" t="s">
        <v>9</v>
      </c>
      <c r="B4964" s="8" t="s">
        <v>13</v>
      </c>
      <c r="C4964" s="22" t="s">
        <v>15</v>
      </c>
      <c r="D4964" s="37">
        <v>2024</v>
      </c>
      <c r="E4964" s="23" t="s">
        <v>284</v>
      </c>
      <c r="F4964" s="8" t="s">
        <v>285</v>
      </c>
      <c r="G4964" s="77" t="s">
        <v>12491</v>
      </c>
      <c r="H4964" s="78" t="s">
        <v>12492</v>
      </c>
      <c r="I4964" s="9" t="s">
        <v>12493</v>
      </c>
      <c r="J4964" s="14" t="s">
        <v>14943</v>
      </c>
      <c r="K4964" s="9" t="s">
        <v>29</v>
      </c>
      <c r="L4964" s="24" t="s">
        <v>30</v>
      </c>
      <c r="M4964" s="7" t="s">
        <v>9427</v>
      </c>
      <c r="N4964" s="24" t="s">
        <v>2099</v>
      </c>
      <c r="O4964" s="24" t="s">
        <v>9474</v>
      </c>
      <c r="P4964" s="24" t="s">
        <v>2518</v>
      </c>
      <c r="Q4964" s="24" t="s">
        <v>2523</v>
      </c>
      <c r="R4964" s="17">
        <v>34870</v>
      </c>
      <c r="S4964" s="17">
        <v>45352</v>
      </c>
      <c r="T4964" s="114">
        <v>45717</v>
      </c>
      <c r="U4964" s="20"/>
      <c r="V4964" s="20"/>
      <c r="W4964" s="17"/>
      <c r="X4964" s="17"/>
      <c r="Y4964" s="17"/>
      <c r="Z4964" s="20"/>
      <c r="AA4964" s="18">
        <f t="shared" ca="1" si="385"/>
        <v>30</v>
      </c>
      <c r="AB4964" s="17" t="s">
        <v>7878</v>
      </c>
      <c r="AC4964" s="35" t="str">
        <f t="shared" si="389"/>
        <v>1 anos 0 meses 0 dias</v>
      </c>
      <c r="AD4964" s="35" t="str">
        <f ca="1">IF(AND(V4964="",T4964&lt;TODAY()),"Contrato Encerrado",IF(AND(V4964="",T4964&gt;TODAY()),DATEDIF(TODAY(),T4964,"Y")&amp;" anos"&amp;" "&amp;DATEDIF(TODAY(),T4964,"YM")&amp;" meses"&amp;" "&amp;DATEDIF(TODAY(),T4964,"MD")&amp;" dias",IF(AND(X4964="",V4964&lt;TODAY()),"Contrato Encerrado",IF(AND(X4964="",V4964&gt;TODAY()),DATEDIF(TODAY(),V4964,"Y")&amp;" anos"&amp;" "&amp;DATEDIF(TODAY(),V4964,"YM")&amp;" meses"&amp;" "&amp;DATEDIF(TODAY(),V4964,"MD")&amp;" dias",IF(AND(Z4964="",X4964&lt;TODAY()),"Contrato Encerrado",IF(AND(Z4964="",X4964&gt;TODAY()),DATEDIF(TODAY(),X4964,"Y")&amp;" anos"&amp;" "&amp;DATEDIF(TODAY(),X4964,"YM")&amp;" meses"&amp;" "&amp;DATEDIF(TODAY(),X4964,"MD")&amp;" dias",IF(AND(Z4964&lt;&gt;””,Z4964&lt;TODAY()),"Contrato Encerrado",IF(AND(Z4964&lt;&gt;"",Z4964&gt;TODAY()),DATEDIF(TODAY(),Z4964,"Y")&amp;" anos"&amp;" "&amp;DATEDIF(TODAY(),Z4964,"YM")&amp;" meses"&amp;" "&amp;DATEDIF(TODAY(),Z4964,"MD")&amp;" dias"))))))))</f>
        <v>Contrato Encerrado</v>
      </c>
      <c r="AE4964" s="35">
        <f t="shared" si="386"/>
        <v>365</v>
      </c>
      <c r="AF4964" s="35">
        <f t="shared" si="387"/>
        <v>365</v>
      </c>
      <c r="AG4964" s="17" t="str">
        <f t="shared" si="388"/>
        <v>0 anos 11 meses 30 dias</v>
      </c>
    </row>
    <row r="4965" spans="1:33" ht="11.25" customHeight="1" x14ac:dyDescent="0.2">
      <c r="A4965" s="8" t="s">
        <v>9</v>
      </c>
      <c r="B4965" s="10" t="s">
        <v>13</v>
      </c>
      <c r="C4965" s="11" t="s">
        <v>22</v>
      </c>
      <c r="D4965" s="36">
        <v>2021</v>
      </c>
      <c r="E4965" s="14" t="s">
        <v>307</v>
      </c>
      <c r="F4965" s="8" t="s">
        <v>308</v>
      </c>
      <c r="G4965" s="77" t="s">
        <v>3968</v>
      </c>
      <c r="H4965" s="78" t="s">
        <v>3969</v>
      </c>
      <c r="I4965" s="14" t="s">
        <v>3970</v>
      </c>
      <c r="J4965" s="14" t="s">
        <v>1302</v>
      </c>
      <c r="K4965" s="14" t="s">
        <v>29</v>
      </c>
      <c r="L4965" s="15" t="s">
        <v>81</v>
      </c>
      <c r="M4965" s="7" t="s">
        <v>82</v>
      </c>
      <c r="N4965" s="26" t="s">
        <v>4113</v>
      </c>
      <c r="O4965" s="26"/>
      <c r="P4965" s="26" t="s">
        <v>2517</v>
      </c>
      <c r="Q4965" s="26" t="s">
        <v>2522</v>
      </c>
      <c r="R4965" s="31">
        <v>38029</v>
      </c>
      <c r="S4965" s="31">
        <v>44420</v>
      </c>
      <c r="T4965" s="31">
        <v>44561</v>
      </c>
      <c r="U4965" s="31"/>
      <c r="V4965" s="31"/>
      <c r="W4965" s="31"/>
      <c r="X4965" s="17"/>
      <c r="Y4965" s="17"/>
      <c r="Z4965" s="31"/>
      <c r="AA4965" s="18">
        <f t="shared" ca="1" si="385"/>
        <v>21</v>
      </c>
      <c r="AB4965" s="19" t="s">
        <v>7878</v>
      </c>
      <c r="AC4965" s="35" t="str">
        <f t="shared" si="389"/>
        <v>0 anos 4 meses 19 dias</v>
      </c>
      <c r="AD4965" s="35" t="str">
        <f ca="1">IF(AND(V4965="",T4965&lt;TODAY()),"Contrato Encerrado",IF(AND(V4965="",T4965&gt;TODAY()),DATEDIF(TODAY(),T4965,"Y")&amp;" anos"&amp;" "&amp;DATEDIF(TODAY(),T4965,"YM")&amp;" meses"&amp;" "&amp;DATEDIF(TODAY(),T4965,"MD")&amp;" dias",IF(AND(X4965="",V4965&lt;TODAY()),"Contrato Encerrado",IF(AND(X4965="",V4965&gt;TODAY()),DATEDIF(TODAY(),V4965,"Y")&amp;" anos"&amp;" "&amp;DATEDIF(TODAY(),V4965,"YM")&amp;" meses"&amp;" "&amp;DATEDIF(TODAY(),V4965,"MD")&amp;" dias",IF(AND(Z4965="",X4965&lt;TODAY()),"Contrato Encerrado",IF(AND(Z4965="",X4965&gt;TODAY()),DATEDIF(TODAY(),X4965,"Y")&amp;" anos"&amp;" "&amp;DATEDIF(TODAY(),X4965,"YM")&amp;" meses"&amp;" "&amp;DATEDIF(TODAY(),X4965,"MD")&amp;" dias",IF(AND(Z4965&lt;&gt;””,Z4965&lt;TODAY()),"Contrato Encerrado",IF(AND(Z4965&lt;&gt;"",Z4965&gt;TODAY()),DATEDIF(TODAY(),Z4965,"Y")&amp;" anos"&amp;" "&amp;DATEDIF(TODAY(),Z4965,"YM")&amp;" meses"&amp;" "&amp;DATEDIF(TODAY(),Z4965,"MD")&amp;" dias"))))))))</f>
        <v>Contrato Encerrado</v>
      </c>
      <c r="AE4965" s="35">
        <f t="shared" si="386"/>
        <v>141</v>
      </c>
      <c r="AF4965" s="35">
        <f t="shared" si="387"/>
        <v>589</v>
      </c>
      <c r="AG4965" s="17" t="str">
        <f t="shared" si="388"/>
        <v>1 anos 7 meses 11 dias</v>
      </c>
    </row>
    <row r="4966" spans="1:33" ht="11.25" customHeight="1" x14ac:dyDescent="0.2">
      <c r="A4966" s="8" t="s">
        <v>9</v>
      </c>
      <c r="B4966" s="8" t="s">
        <v>13</v>
      </c>
      <c r="C4966" s="22" t="s">
        <v>11</v>
      </c>
      <c r="D4966" s="37">
        <v>2023</v>
      </c>
      <c r="E4966" s="23" t="s">
        <v>1111</v>
      </c>
      <c r="F4966" s="8" t="s">
        <v>1112</v>
      </c>
      <c r="G4966" s="77" t="s">
        <v>7613</v>
      </c>
      <c r="H4966" s="78" t="s">
        <v>7614</v>
      </c>
      <c r="I4966" s="9" t="s">
        <v>7615</v>
      </c>
      <c r="J4966" s="14" t="s">
        <v>1302</v>
      </c>
      <c r="K4966" s="9" t="s">
        <v>29</v>
      </c>
      <c r="L4966" s="24" t="s">
        <v>30</v>
      </c>
      <c r="M4966" s="7" t="s">
        <v>9427</v>
      </c>
      <c r="N4966" s="15" t="s">
        <v>2102</v>
      </c>
      <c r="O4966" s="24"/>
      <c r="P4966" s="24" t="s">
        <v>2518</v>
      </c>
      <c r="Q4966" s="24" t="s">
        <v>2523</v>
      </c>
      <c r="R4966" s="17">
        <v>30545</v>
      </c>
      <c r="S4966" s="17">
        <v>44928</v>
      </c>
      <c r="T4966" s="31">
        <v>45189</v>
      </c>
      <c r="U4966" s="17"/>
      <c r="V4966" s="31"/>
      <c r="W4966" s="17"/>
      <c r="X4966" s="17"/>
      <c r="Y4966" s="17"/>
      <c r="Z4966" s="31"/>
      <c r="AA4966" s="18">
        <f t="shared" ca="1" si="385"/>
        <v>42</v>
      </c>
      <c r="AB4966" s="19" t="s">
        <v>7878</v>
      </c>
      <c r="AC4966" s="35" t="str">
        <f t="shared" si="389"/>
        <v>0 anos 8 meses 18 dias</v>
      </c>
      <c r="AD4966" s="35" t="str">
        <f ca="1">IF(AND(V4966="",T4966&lt;TODAY()),"Contrato Encerrado",IF(AND(V4966="",T4966&gt;TODAY()),DATEDIF(TODAY(),T4966,"Y")&amp;" anos"&amp;" "&amp;DATEDIF(TODAY(),T4966,"YM")&amp;" meses"&amp;" "&amp;DATEDIF(TODAY(),T4966,"MD")&amp;" dias",IF(AND(X4966="",V4966&lt;TODAY()),"Contrato Encerrado",IF(AND(X4966="",V4966&gt;TODAY()),DATEDIF(TODAY(),V4966,"Y")&amp;" anos"&amp;" "&amp;DATEDIF(TODAY(),V4966,"YM")&amp;" meses"&amp;" "&amp;DATEDIF(TODAY(),V4966,"MD")&amp;" dias",IF(AND(Z4966="",X4966&lt;TODAY()),"Contrato Encerrado",IF(AND(Z4966="",X4966&gt;TODAY()),DATEDIF(TODAY(),X4966,"Y")&amp;" anos"&amp;" "&amp;DATEDIF(TODAY(),X4966,"YM")&amp;" meses"&amp;" "&amp;DATEDIF(TODAY(),X4966,"MD")&amp;" dias",IF(AND(Z4966&lt;&gt;””,Z4966&lt;TODAY()),"Contrato Encerrado",IF(AND(Z4966&lt;&gt;"",Z4966&gt;TODAY()),DATEDIF(TODAY(),Z4966,"Y")&amp;" anos"&amp;" "&amp;DATEDIF(TODAY(),Z4966,"YM")&amp;" meses"&amp;" "&amp;DATEDIF(TODAY(),Z4966,"MD")&amp;" dias"))))))))</f>
        <v>Contrato Encerrado</v>
      </c>
      <c r="AE4966" s="35">
        <f t="shared" si="386"/>
        <v>261</v>
      </c>
      <c r="AF4966" s="35">
        <f t="shared" si="387"/>
        <v>469</v>
      </c>
      <c r="AG4966" s="17" t="str">
        <f t="shared" si="388"/>
        <v>1 anos 3 meses 13 dias</v>
      </c>
    </row>
    <row r="4967" spans="1:33" ht="11.25" customHeight="1" x14ac:dyDescent="0.2">
      <c r="A4967" s="8" t="s">
        <v>9</v>
      </c>
      <c r="B4967" s="8" t="s">
        <v>13</v>
      </c>
      <c r="C4967" s="22" t="s">
        <v>11</v>
      </c>
      <c r="D4967" s="37">
        <v>2024</v>
      </c>
      <c r="E4967" s="12" t="s">
        <v>79</v>
      </c>
      <c r="F4967" s="8" t="s">
        <v>80</v>
      </c>
      <c r="G4967" s="77" t="s">
        <v>11789</v>
      </c>
      <c r="H4967" s="78" t="s">
        <v>11790</v>
      </c>
      <c r="I4967" s="14" t="s">
        <v>11791</v>
      </c>
      <c r="J4967" s="14" t="s">
        <v>10</v>
      </c>
      <c r="K4967" s="14" t="s">
        <v>29</v>
      </c>
      <c r="L4967" s="15" t="s">
        <v>30</v>
      </c>
      <c r="M4967" s="7" t="s">
        <v>9427</v>
      </c>
      <c r="N4967" s="15" t="s">
        <v>2114</v>
      </c>
      <c r="O4967" s="15" t="s">
        <v>11792</v>
      </c>
      <c r="P4967" s="15" t="s">
        <v>2518</v>
      </c>
      <c r="Q4967" s="15" t="s">
        <v>2523</v>
      </c>
      <c r="R4967" s="20">
        <v>34030</v>
      </c>
      <c r="S4967" s="20">
        <v>45299</v>
      </c>
      <c r="T4967" s="20">
        <v>46029</v>
      </c>
      <c r="U4967" s="20"/>
      <c r="V4967" s="20"/>
      <c r="W4967" s="20"/>
      <c r="X4967" s="17"/>
      <c r="Y4967" s="17"/>
      <c r="Z4967" s="20"/>
      <c r="AA4967" s="18">
        <f t="shared" ca="1" si="385"/>
        <v>32</v>
      </c>
      <c r="AB4967" s="15" t="s">
        <v>7878</v>
      </c>
      <c r="AC4967" s="35" t="str">
        <f t="shared" si="389"/>
        <v>1 anos 11 meses 30 dias</v>
      </c>
      <c r="AD4967" s="35" t="str">
        <f ca="1">IF(AND(V4967="",T4967&lt;TODAY()),"Contrato Encerrado",IF(AND(V4967="",T4967&gt;TODAY()),DATEDIF(TODAY(),T4967,"Y")&amp;" anos"&amp;" "&amp;DATEDIF(TODAY(),T4967,"YM")&amp;" meses"&amp;" "&amp;DATEDIF(TODAY(),T4967,"MD")&amp;" dias",IF(AND(X4967="",V4967&lt;TODAY()),"Contrato Encerrado",IF(AND(X4967="",V4967&gt;TODAY()),DATEDIF(TODAY(),V4967,"Y")&amp;" anos"&amp;" "&amp;DATEDIF(TODAY(),V4967,"YM")&amp;" meses"&amp;" "&amp;DATEDIF(TODAY(),V4967,"MD")&amp;" dias",IF(AND(Z4967="",X4967&lt;TODAY()),"Contrato Encerrado",IF(AND(Z4967="",X4967&gt;TODAY()),DATEDIF(TODAY(),X4967,"Y")&amp;" anos"&amp;" "&amp;DATEDIF(TODAY(),X4967,"YM")&amp;" meses"&amp;" "&amp;DATEDIF(TODAY(),X4967,"MD")&amp;" dias",IF(AND(Z4967&lt;&gt;””,Z4967&lt;TODAY()),"Contrato Encerrado",IF(AND(Z4967&lt;&gt;"",Z4967&gt;TODAY()),DATEDIF(TODAY(),Z4967,"Y")&amp;" anos"&amp;" "&amp;DATEDIF(TODAY(),Z4967,"YM")&amp;" meses"&amp;" "&amp;DATEDIF(TODAY(),Z4967,"MD")&amp;" dias"))))))))</f>
        <v>0 anos 3 meses 0 dias</v>
      </c>
      <c r="AE4967" s="35">
        <f t="shared" si="386"/>
        <v>730</v>
      </c>
      <c r="AF4967" s="35">
        <f t="shared" si="387"/>
        <v>0</v>
      </c>
      <c r="AG4967" s="17" t="str">
        <f t="shared" si="388"/>
        <v>ESTÁGIO COMPLETOU 2 ANOS</v>
      </c>
    </row>
    <row r="4968" spans="1:33" ht="11.25" customHeight="1" x14ac:dyDescent="0.2">
      <c r="A4968" s="8" t="s">
        <v>9</v>
      </c>
      <c r="B4968" s="10" t="s">
        <v>13</v>
      </c>
      <c r="C4968" s="11" t="s">
        <v>22</v>
      </c>
      <c r="D4968" s="36">
        <v>2022</v>
      </c>
      <c r="E4968" s="12" t="s">
        <v>772</v>
      </c>
      <c r="F4968" s="8" t="s">
        <v>773</v>
      </c>
      <c r="G4968" s="77" t="s">
        <v>1372</v>
      </c>
      <c r="H4968" s="78" t="s">
        <v>1373</v>
      </c>
      <c r="I4968" s="14" t="s">
        <v>1374</v>
      </c>
      <c r="J4968" s="14" t="s">
        <v>1302</v>
      </c>
      <c r="K4968" s="14" t="s">
        <v>29</v>
      </c>
      <c r="L4968" s="15" t="s">
        <v>81</v>
      </c>
      <c r="M4968" s="7" t="s">
        <v>82</v>
      </c>
      <c r="N4968" s="16" t="s">
        <v>4113</v>
      </c>
      <c r="O4968" s="16"/>
      <c r="P4968" s="16" t="s">
        <v>2517</v>
      </c>
      <c r="Q4968" s="16" t="s">
        <v>2522</v>
      </c>
      <c r="R4968" s="31">
        <v>37954</v>
      </c>
      <c r="S4968" s="31">
        <v>44447</v>
      </c>
      <c r="T4968" s="31">
        <v>44937</v>
      </c>
      <c r="U4968" s="31"/>
      <c r="V4968" s="31"/>
      <c r="W4968" s="31"/>
      <c r="X4968" s="17"/>
      <c r="Y4968" s="17"/>
      <c r="Z4968" s="31"/>
      <c r="AA4968" s="18">
        <f t="shared" ca="1" si="385"/>
        <v>21</v>
      </c>
      <c r="AB4968" s="19" t="s">
        <v>7878</v>
      </c>
      <c r="AC4968" s="35" t="str">
        <f t="shared" si="389"/>
        <v>1 anos 4 meses 3 dias</v>
      </c>
      <c r="AD4968" s="35" t="str">
        <f ca="1">IF(AND(V4968="",T4968&lt;TODAY()),"Contrato Encerrado",IF(AND(V4968="",T4968&gt;TODAY()),DATEDIF(TODAY(),T4968,"Y")&amp;" anos"&amp;" "&amp;DATEDIF(TODAY(),T4968,"YM")&amp;" meses"&amp;" "&amp;DATEDIF(TODAY(),T4968,"MD")&amp;" dias",IF(AND(X4968="",V4968&lt;TODAY()),"Contrato Encerrado",IF(AND(X4968="",V4968&gt;TODAY()),DATEDIF(TODAY(),V4968,"Y")&amp;" anos"&amp;" "&amp;DATEDIF(TODAY(),V4968,"YM")&amp;" meses"&amp;" "&amp;DATEDIF(TODAY(),V4968,"MD")&amp;" dias",IF(AND(Z4968="",X4968&lt;TODAY()),"Contrato Encerrado",IF(AND(Z4968="",X4968&gt;TODAY()),DATEDIF(TODAY(),X4968,"Y")&amp;" anos"&amp;" "&amp;DATEDIF(TODAY(),X4968,"YM")&amp;" meses"&amp;" "&amp;DATEDIF(TODAY(),X4968,"MD")&amp;" dias",IF(AND(Z4968&lt;&gt;””,Z4968&lt;TODAY()),"Contrato Encerrado",IF(AND(Z4968&lt;&gt;"",Z4968&gt;TODAY()),DATEDIF(TODAY(),Z4968,"Y")&amp;" anos"&amp;" "&amp;DATEDIF(TODAY(),Z4968,"YM")&amp;" meses"&amp;" "&amp;DATEDIF(TODAY(),Z4968,"MD")&amp;" dias"))))))))</f>
        <v>Contrato Encerrado</v>
      </c>
      <c r="AE4968" s="35">
        <f t="shared" si="386"/>
        <v>490</v>
      </c>
      <c r="AF4968" s="35">
        <f t="shared" si="387"/>
        <v>240</v>
      </c>
      <c r="AG4968" s="17" t="str">
        <f t="shared" si="388"/>
        <v>0 anos 7 meses 27 dias</v>
      </c>
    </row>
    <row r="4969" spans="1:33" ht="11.25" customHeight="1" x14ac:dyDescent="0.2">
      <c r="A4969" s="8" t="s">
        <v>9</v>
      </c>
      <c r="B4969" s="8" t="s">
        <v>13</v>
      </c>
      <c r="C4969" s="22" t="s">
        <v>11</v>
      </c>
      <c r="D4969" s="37">
        <v>2024</v>
      </c>
      <c r="E4969" s="12" t="s">
        <v>307</v>
      </c>
      <c r="F4969" s="8" t="s">
        <v>308</v>
      </c>
      <c r="G4969" s="77" t="s">
        <v>11793</v>
      </c>
      <c r="H4969" s="78" t="s">
        <v>11794</v>
      </c>
      <c r="I4969" s="14" t="s">
        <v>11795</v>
      </c>
      <c r="J4969" s="14" t="s">
        <v>10</v>
      </c>
      <c r="K4969" s="14" t="s">
        <v>29</v>
      </c>
      <c r="L4969" s="15" t="s">
        <v>81</v>
      </c>
      <c r="M4969" s="7" t="s">
        <v>82</v>
      </c>
      <c r="N4969" s="15" t="s">
        <v>4113</v>
      </c>
      <c r="O4969" s="15" t="s">
        <v>7921</v>
      </c>
      <c r="P4969" s="15" t="s">
        <v>2518</v>
      </c>
      <c r="Q4969" s="15" t="s">
        <v>2523</v>
      </c>
      <c r="R4969" s="20">
        <v>39229</v>
      </c>
      <c r="S4969" s="20">
        <v>45294</v>
      </c>
      <c r="T4969" s="20">
        <v>46022</v>
      </c>
      <c r="U4969" s="20"/>
      <c r="V4969" s="20"/>
      <c r="W4969" s="20"/>
      <c r="X4969" s="17"/>
      <c r="Y4969" s="17"/>
      <c r="Z4969" s="20"/>
      <c r="AA4969" s="18">
        <f t="shared" ca="1" si="385"/>
        <v>18</v>
      </c>
      <c r="AB4969" s="15" t="s">
        <v>7878</v>
      </c>
      <c r="AC4969" s="35" t="str">
        <f t="shared" si="389"/>
        <v>1 anos 11 meses 28 dias</v>
      </c>
      <c r="AD4969" s="35" t="str">
        <f ca="1">IF(AND(V4969="",T4969&lt;TODAY()),"Contrato Encerrado",IF(AND(V4969="",T4969&gt;TODAY()),DATEDIF(TODAY(),T4969,"Y")&amp;" anos"&amp;" "&amp;DATEDIF(TODAY(),T4969,"YM")&amp;" meses"&amp;" "&amp;DATEDIF(TODAY(),T4969,"MD")&amp;" dias",IF(AND(X4969="",V4969&lt;TODAY()),"Contrato Encerrado",IF(AND(X4969="",V4969&gt;TODAY()),DATEDIF(TODAY(),V4969,"Y")&amp;" anos"&amp;" "&amp;DATEDIF(TODAY(),V4969,"YM")&amp;" meses"&amp;" "&amp;DATEDIF(TODAY(),V4969,"MD")&amp;" dias",IF(AND(Z4969="",X4969&lt;TODAY()),"Contrato Encerrado",IF(AND(Z4969="",X4969&gt;TODAY()),DATEDIF(TODAY(),X4969,"Y")&amp;" anos"&amp;" "&amp;DATEDIF(TODAY(),X4969,"YM")&amp;" meses"&amp;" "&amp;DATEDIF(TODAY(),X4969,"MD")&amp;" dias",IF(AND(Z4969&lt;&gt;””,Z4969&lt;TODAY()),"Contrato Encerrado",IF(AND(Z4969&lt;&gt;"",Z4969&gt;TODAY()),DATEDIF(TODAY(),Z4969,"Y")&amp;" anos"&amp;" "&amp;DATEDIF(TODAY(),Z4969,"YM")&amp;" meses"&amp;" "&amp;DATEDIF(TODAY(),Z4969,"MD")&amp;" dias"))))))))</f>
        <v>0 anos 2 meses 24 dias</v>
      </c>
      <c r="AE4969" s="35">
        <f t="shared" si="386"/>
        <v>728</v>
      </c>
      <c r="AF4969" s="35">
        <f t="shared" si="387"/>
        <v>2</v>
      </c>
      <c r="AG4969" s="17" t="str">
        <f t="shared" si="388"/>
        <v>0 anos 0 meses 2 dias</v>
      </c>
    </row>
    <row r="4970" spans="1:33" ht="11.25" customHeight="1" x14ac:dyDescent="0.2">
      <c r="A4970" s="8" t="s">
        <v>9</v>
      </c>
      <c r="B4970" s="10" t="s">
        <v>13</v>
      </c>
      <c r="C4970" s="11" t="s">
        <v>24</v>
      </c>
      <c r="D4970" s="36">
        <v>2022</v>
      </c>
      <c r="E4970" s="12" t="s">
        <v>157</v>
      </c>
      <c r="F4970" s="8" t="s">
        <v>158</v>
      </c>
      <c r="G4970" s="77" t="s">
        <v>5713</v>
      </c>
      <c r="H4970" s="78" t="s">
        <v>5714</v>
      </c>
      <c r="I4970" s="14" t="s">
        <v>5715</v>
      </c>
      <c r="J4970" s="14" t="s">
        <v>14943</v>
      </c>
      <c r="K4970" s="14" t="s">
        <v>29</v>
      </c>
      <c r="L4970" s="15" t="s">
        <v>30</v>
      </c>
      <c r="M4970" s="7" t="s">
        <v>9427</v>
      </c>
      <c r="N4970" s="16" t="s">
        <v>2101</v>
      </c>
      <c r="O4970" s="16"/>
      <c r="P4970" s="16" t="s">
        <v>2518</v>
      </c>
      <c r="Q4970" s="16" t="s">
        <v>2521</v>
      </c>
      <c r="R4970" s="31">
        <v>37237</v>
      </c>
      <c r="S4970" s="31">
        <v>44872</v>
      </c>
      <c r="T4970" s="31">
        <v>44943</v>
      </c>
      <c r="U4970" s="31"/>
      <c r="V4970" s="31"/>
      <c r="W4970" s="31"/>
      <c r="X4970" s="17"/>
      <c r="Y4970" s="17"/>
      <c r="Z4970" s="31"/>
      <c r="AA4970" s="18">
        <f t="shared" ca="1" si="385"/>
        <v>23</v>
      </c>
      <c r="AB4970" s="19" t="s">
        <v>7878</v>
      </c>
      <c r="AC4970" s="35" t="str">
        <f t="shared" si="389"/>
        <v>0 anos 2 meses 10 dias</v>
      </c>
      <c r="AD4970" s="35" t="str">
        <f ca="1">IF(AND(V4970="",T4970&lt;TODAY()),"Contrato Encerrado",IF(AND(V4970="",T4970&gt;TODAY()),DATEDIF(TODAY(),T4970,"Y")&amp;" anos"&amp;" "&amp;DATEDIF(TODAY(),T4970,"YM")&amp;" meses"&amp;" "&amp;DATEDIF(TODAY(),T4970,"MD")&amp;" dias",IF(AND(X4970="",V4970&lt;TODAY()),"Contrato Encerrado",IF(AND(X4970="",V4970&gt;TODAY()),DATEDIF(TODAY(),V4970,"Y")&amp;" anos"&amp;" "&amp;DATEDIF(TODAY(),V4970,"YM")&amp;" meses"&amp;" "&amp;DATEDIF(TODAY(),V4970,"MD")&amp;" dias",IF(AND(Z4970="",X4970&lt;TODAY()),"Contrato Encerrado",IF(AND(Z4970="",X4970&gt;TODAY()),DATEDIF(TODAY(),X4970,"Y")&amp;" anos"&amp;" "&amp;DATEDIF(TODAY(),X4970,"YM")&amp;" meses"&amp;" "&amp;DATEDIF(TODAY(),X4970,"MD")&amp;" dias",IF(AND(Z4970&lt;&gt;””,Z4970&lt;TODAY()),"Contrato Encerrado",IF(AND(Z4970&lt;&gt;"",Z4970&gt;TODAY()),DATEDIF(TODAY(),Z4970,"Y")&amp;" anos"&amp;" "&amp;DATEDIF(TODAY(),Z4970,"YM")&amp;" meses"&amp;" "&amp;DATEDIF(TODAY(),Z4970,"MD")&amp;" dias"))))))))</f>
        <v>Contrato Encerrado</v>
      </c>
      <c r="AE4970" s="35">
        <f t="shared" si="386"/>
        <v>71</v>
      </c>
      <c r="AF4970" s="35">
        <f t="shared" si="387"/>
        <v>659</v>
      </c>
      <c r="AG4970" s="17" t="str">
        <f t="shared" si="388"/>
        <v>1 anos 9 meses 20 dias</v>
      </c>
    </row>
    <row r="4971" spans="1:33" ht="11.25" customHeight="1" x14ac:dyDescent="0.2">
      <c r="A4971" s="8" t="s">
        <v>9</v>
      </c>
      <c r="B4971" s="8" t="s">
        <v>13</v>
      </c>
      <c r="C4971" s="22" t="s">
        <v>15</v>
      </c>
      <c r="D4971" s="37">
        <v>2023</v>
      </c>
      <c r="E4971" s="23" t="s">
        <v>79</v>
      </c>
      <c r="F4971" s="8" t="s">
        <v>80</v>
      </c>
      <c r="G4971" s="77" t="s">
        <v>7616</v>
      </c>
      <c r="H4971" s="78" t="s">
        <v>7617</v>
      </c>
      <c r="I4971" s="9" t="s">
        <v>7618</v>
      </c>
      <c r="J4971" s="14" t="s">
        <v>1302</v>
      </c>
      <c r="K4971" s="9" t="s">
        <v>29</v>
      </c>
      <c r="L4971" s="24" t="s">
        <v>30</v>
      </c>
      <c r="M4971" s="7" t="s">
        <v>9427</v>
      </c>
      <c r="N4971" s="15" t="s">
        <v>2098</v>
      </c>
      <c r="O4971" s="24"/>
      <c r="P4971" s="24" t="s">
        <v>2518</v>
      </c>
      <c r="Q4971" s="24" t="s">
        <v>2523</v>
      </c>
      <c r="R4971" s="17">
        <v>33859</v>
      </c>
      <c r="S4971" s="17">
        <v>44986</v>
      </c>
      <c r="T4971" s="31">
        <v>45229</v>
      </c>
      <c r="U4971" s="17"/>
      <c r="V4971" s="31"/>
      <c r="W4971" s="17"/>
      <c r="X4971" s="17"/>
      <c r="Y4971" s="17"/>
      <c r="Z4971" s="31"/>
      <c r="AA4971" s="18">
        <f t="shared" ca="1" si="385"/>
        <v>33</v>
      </c>
      <c r="AB4971" s="19" t="s">
        <v>7878</v>
      </c>
      <c r="AC4971" s="35" t="str">
        <f t="shared" si="389"/>
        <v>0 anos 7 meses 29 dias</v>
      </c>
      <c r="AD4971" s="35" t="str">
        <f ca="1">IF(AND(V4971="",T4971&lt;TODAY()),"Contrato Encerrado",IF(AND(V4971="",T4971&gt;TODAY()),DATEDIF(TODAY(),T4971,"Y")&amp;" anos"&amp;" "&amp;DATEDIF(TODAY(),T4971,"YM")&amp;" meses"&amp;" "&amp;DATEDIF(TODAY(),T4971,"MD")&amp;" dias",IF(AND(X4971="",V4971&lt;TODAY()),"Contrato Encerrado",IF(AND(X4971="",V4971&gt;TODAY()),DATEDIF(TODAY(),V4971,"Y")&amp;" anos"&amp;" "&amp;DATEDIF(TODAY(),V4971,"YM")&amp;" meses"&amp;" "&amp;DATEDIF(TODAY(),V4971,"MD")&amp;" dias",IF(AND(Z4971="",X4971&lt;TODAY()),"Contrato Encerrado",IF(AND(Z4971="",X4971&gt;TODAY()),DATEDIF(TODAY(),X4971,"Y")&amp;" anos"&amp;" "&amp;DATEDIF(TODAY(),X4971,"YM")&amp;" meses"&amp;" "&amp;DATEDIF(TODAY(),X4971,"MD")&amp;" dias",IF(AND(Z4971&lt;&gt;””,Z4971&lt;TODAY()),"Contrato Encerrado",IF(AND(Z4971&lt;&gt;"",Z4971&gt;TODAY()),DATEDIF(TODAY(),Z4971,"Y")&amp;" anos"&amp;" "&amp;DATEDIF(TODAY(),Z4971,"YM")&amp;" meses"&amp;" "&amp;DATEDIF(TODAY(),Z4971,"MD")&amp;" dias"))))))))</f>
        <v>Contrato Encerrado</v>
      </c>
      <c r="AE4971" s="35">
        <f t="shared" si="386"/>
        <v>243</v>
      </c>
      <c r="AF4971" s="35">
        <f t="shared" si="387"/>
        <v>487</v>
      </c>
      <c r="AG4971" s="17" t="str">
        <f t="shared" si="388"/>
        <v>1 anos 4 meses 1 dias</v>
      </c>
    </row>
    <row r="4972" spans="1:33" ht="11.25" customHeight="1" x14ac:dyDescent="0.2">
      <c r="A4972" s="10" t="s">
        <v>9</v>
      </c>
      <c r="B4972" s="10" t="s">
        <v>13</v>
      </c>
      <c r="C4972" s="11" t="s">
        <v>17</v>
      </c>
      <c r="D4972" s="36">
        <v>2021</v>
      </c>
      <c r="E4972" s="13" t="s">
        <v>307</v>
      </c>
      <c r="F4972" s="10" t="s">
        <v>308</v>
      </c>
      <c r="G4972" s="83" t="s">
        <v>444</v>
      </c>
      <c r="H4972" s="84" t="s">
        <v>445</v>
      </c>
      <c r="I4972" s="13" t="s">
        <v>446</v>
      </c>
      <c r="J4972" s="14" t="s">
        <v>1302</v>
      </c>
      <c r="K4972" s="13" t="s">
        <v>29</v>
      </c>
      <c r="L4972" s="25" t="s">
        <v>30</v>
      </c>
      <c r="M4972" s="7" t="s">
        <v>9427</v>
      </c>
      <c r="N4972" s="27" t="s">
        <v>3265</v>
      </c>
      <c r="O4972" s="27"/>
      <c r="P4972" s="26" t="s">
        <v>2517</v>
      </c>
      <c r="Q4972" s="26" t="s">
        <v>2522</v>
      </c>
      <c r="R4972" s="31">
        <v>34319</v>
      </c>
      <c r="S4972" s="31">
        <v>44328</v>
      </c>
      <c r="T4972" s="111">
        <v>44617</v>
      </c>
      <c r="U4972" s="31"/>
      <c r="V4972" s="31"/>
      <c r="W4972" s="31"/>
      <c r="X4972" s="17"/>
      <c r="Y4972" s="17"/>
      <c r="Z4972" s="31"/>
      <c r="AA4972" s="18">
        <f t="shared" ca="1" si="385"/>
        <v>31</v>
      </c>
      <c r="AB4972" s="19" t="s">
        <v>7878</v>
      </c>
      <c r="AC4972" s="35" t="str">
        <f t="shared" si="389"/>
        <v>0 anos 9 meses 13 dias</v>
      </c>
      <c r="AD4972" s="35" t="str">
        <f ca="1">IF(AND(V4972="",T4972&lt;TODAY()),"Contrato Encerrado",IF(AND(V4972="",T4972&gt;TODAY()),DATEDIF(TODAY(),T4972,"Y")&amp;" anos"&amp;" "&amp;DATEDIF(TODAY(),T4972,"YM")&amp;" meses"&amp;" "&amp;DATEDIF(TODAY(),T4972,"MD")&amp;" dias",IF(AND(X4972="",V4972&lt;TODAY()),"Contrato Encerrado",IF(AND(X4972="",V4972&gt;TODAY()),DATEDIF(TODAY(),V4972,"Y")&amp;" anos"&amp;" "&amp;DATEDIF(TODAY(),V4972,"YM")&amp;" meses"&amp;" "&amp;DATEDIF(TODAY(),V4972,"MD")&amp;" dias",IF(AND(Z4972="",X4972&lt;TODAY()),"Contrato Encerrado",IF(AND(Z4972="",X4972&gt;TODAY()),DATEDIF(TODAY(),X4972,"Y")&amp;" anos"&amp;" "&amp;DATEDIF(TODAY(),X4972,"YM")&amp;" meses"&amp;" "&amp;DATEDIF(TODAY(),X4972,"MD")&amp;" dias",IF(AND(Z4972&lt;&gt;””,Z4972&lt;TODAY()),"Contrato Encerrado",IF(AND(Z4972&lt;&gt;"",Z4972&gt;TODAY()),DATEDIF(TODAY(),Z4972,"Y")&amp;" anos"&amp;" "&amp;DATEDIF(TODAY(),Z4972,"YM")&amp;" meses"&amp;" "&amp;DATEDIF(TODAY(),Z4972,"MD")&amp;" dias"))))))))</f>
        <v>Contrato Encerrado</v>
      </c>
      <c r="AE4972" s="35">
        <f t="shared" si="386"/>
        <v>289</v>
      </c>
      <c r="AF4972" s="35">
        <f t="shared" si="387"/>
        <v>441</v>
      </c>
      <c r="AG4972" s="17" t="str">
        <f t="shared" si="388"/>
        <v>1 anos 2 meses 16 dias</v>
      </c>
    </row>
    <row r="4973" spans="1:33" ht="11.25" customHeight="1" x14ac:dyDescent="0.2">
      <c r="A4973" s="8" t="s">
        <v>9</v>
      </c>
      <c r="B4973" s="8" t="s">
        <v>13</v>
      </c>
      <c r="C4973" s="22" t="s">
        <v>21</v>
      </c>
      <c r="D4973" s="37">
        <v>2023</v>
      </c>
      <c r="E4973" s="12" t="s">
        <v>157</v>
      </c>
      <c r="F4973" s="8" t="s">
        <v>158</v>
      </c>
      <c r="G4973" s="77" t="s">
        <v>9352</v>
      </c>
      <c r="H4973" s="78" t="s">
        <v>9353</v>
      </c>
      <c r="I4973" s="14" t="s">
        <v>9354</v>
      </c>
      <c r="J4973" s="67" t="s">
        <v>14943</v>
      </c>
      <c r="K4973" s="14" t="s">
        <v>29</v>
      </c>
      <c r="L4973" s="15" t="s">
        <v>30</v>
      </c>
      <c r="M4973" s="7" t="s">
        <v>9427</v>
      </c>
      <c r="N4973" s="15" t="s">
        <v>2101</v>
      </c>
      <c r="O4973" s="15" t="s">
        <v>7942</v>
      </c>
      <c r="P4973" s="15" t="s">
        <v>2518</v>
      </c>
      <c r="Q4973" s="15" t="s">
        <v>4109</v>
      </c>
      <c r="R4973" s="20">
        <v>29559</v>
      </c>
      <c r="S4973" s="20">
        <v>45089</v>
      </c>
      <c r="T4973" s="20">
        <v>45707</v>
      </c>
      <c r="U4973" s="20"/>
      <c r="V4973" s="20"/>
      <c r="W4973" s="20"/>
      <c r="X4973" s="17"/>
      <c r="Y4973" s="17"/>
      <c r="Z4973" s="20"/>
      <c r="AA4973" s="18">
        <f t="shared" ca="1" si="385"/>
        <v>44</v>
      </c>
      <c r="AB4973" s="19" t="s">
        <v>7878</v>
      </c>
      <c r="AC4973" s="35" t="str">
        <f t="shared" si="389"/>
        <v>1 anos 8 meses 7 dias</v>
      </c>
      <c r="AD4973" s="35" t="str">
        <f ca="1">IF(AND(V4973="",T4973&lt;TODAY()),"Contrato Encerrado",IF(AND(V4973="",T4973&gt;TODAY()),DATEDIF(TODAY(),T4973,"Y")&amp;" anos"&amp;" "&amp;DATEDIF(TODAY(),T4973,"YM")&amp;" meses"&amp;" "&amp;DATEDIF(TODAY(),T4973,"MD")&amp;" dias",IF(AND(X4973="",V4973&lt;TODAY()),"Contrato Encerrado",IF(AND(X4973="",V4973&gt;TODAY()),DATEDIF(TODAY(),V4973,"Y")&amp;" anos"&amp;" "&amp;DATEDIF(TODAY(),V4973,"YM")&amp;" meses"&amp;" "&amp;DATEDIF(TODAY(),V4973,"MD")&amp;" dias",IF(AND(Z4973="",X4973&lt;TODAY()),"Contrato Encerrado",IF(AND(Z4973="",X4973&gt;TODAY()),DATEDIF(TODAY(),X4973,"Y")&amp;" anos"&amp;" "&amp;DATEDIF(TODAY(),X4973,"YM")&amp;" meses"&amp;" "&amp;DATEDIF(TODAY(),X4973,"MD")&amp;" dias",IF(AND(Z4973&lt;&gt;””,Z4973&lt;TODAY()),"Contrato Encerrado",IF(AND(Z4973&lt;&gt;"",Z4973&gt;TODAY()),DATEDIF(TODAY(),Z4973,"Y")&amp;" anos"&amp;" "&amp;DATEDIF(TODAY(),Z4973,"YM")&amp;" meses"&amp;" "&amp;DATEDIF(TODAY(),Z4973,"MD")&amp;" dias"))))))))</f>
        <v>Contrato Encerrado</v>
      </c>
      <c r="AE4973" s="35">
        <f t="shared" si="386"/>
        <v>618</v>
      </c>
      <c r="AF4973" s="35">
        <f t="shared" si="387"/>
        <v>112</v>
      </c>
      <c r="AG4973" s="17" t="str">
        <f t="shared" si="388"/>
        <v>0 anos 3 meses 21 dias</v>
      </c>
    </row>
    <row r="4974" spans="1:33" ht="11.25" customHeight="1" x14ac:dyDescent="0.2">
      <c r="A4974" s="8" t="s">
        <v>9</v>
      </c>
      <c r="B4974" s="10" t="s">
        <v>13</v>
      </c>
      <c r="C4974" s="11" t="s">
        <v>22</v>
      </c>
      <c r="D4974" s="36">
        <v>2021</v>
      </c>
      <c r="E4974" s="14" t="s">
        <v>1304</v>
      </c>
      <c r="F4974" s="8" t="s">
        <v>1305</v>
      </c>
      <c r="G4974" s="77" t="s">
        <v>1354</v>
      </c>
      <c r="H4974" s="78" t="s">
        <v>1355</v>
      </c>
      <c r="I4974" s="14" t="s">
        <v>1356</v>
      </c>
      <c r="J4974" s="67" t="s">
        <v>1302</v>
      </c>
      <c r="K4974" s="14" t="s">
        <v>29</v>
      </c>
      <c r="L4974" s="15" t="s">
        <v>30</v>
      </c>
      <c r="M4974" s="7" t="s">
        <v>9427</v>
      </c>
      <c r="N4974" s="26" t="s">
        <v>4113</v>
      </c>
      <c r="O4974" s="27"/>
      <c r="P4974" s="26" t="s">
        <v>2517</v>
      </c>
      <c r="Q4974" s="26" t="s">
        <v>2522</v>
      </c>
      <c r="R4974" s="31">
        <v>35741</v>
      </c>
      <c r="S4974" s="31">
        <v>44452</v>
      </c>
      <c r="T4974" s="31">
        <v>44702</v>
      </c>
      <c r="U4974" s="31"/>
      <c r="V4974" s="31"/>
      <c r="W4974" s="31"/>
      <c r="X4974" s="17"/>
      <c r="Y4974" s="17"/>
      <c r="Z4974" s="31"/>
      <c r="AA4974" s="18">
        <f t="shared" ca="1" si="385"/>
        <v>27</v>
      </c>
      <c r="AB4974" s="19" t="s">
        <v>7878</v>
      </c>
      <c r="AC4974" s="35" t="str">
        <f t="shared" si="389"/>
        <v>0 anos 8 meses 8 dias</v>
      </c>
      <c r="AD4974" s="35" t="str">
        <f ca="1">IF(AND(V4974="",T4974&lt;TODAY()),"Contrato Encerrado",IF(AND(V4974="",T4974&gt;TODAY()),DATEDIF(TODAY(),T4974,"Y")&amp;" anos"&amp;" "&amp;DATEDIF(TODAY(),T4974,"YM")&amp;" meses"&amp;" "&amp;DATEDIF(TODAY(),T4974,"MD")&amp;" dias",IF(AND(X4974="",V4974&lt;TODAY()),"Contrato Encerrado",IF(AND(X4974="",V4974&gt;TODAY()),DATEDIF(TODAY(),V4974,"Y")&amp;" anos"&amp;" "&amp;DATEDIF(TODAY(),V4974,"YM")&amp;" meses"&amp;" "&amp;DATEDIF(TODAY(),V4974,"MD")&amp;" dias",IF(AND(Z4974="",X4974&lt;TODAY()),"Contrato Encerrado",IF(AND(Z4974="",X4974&gt;TODAY()),DATEDIF(TODAY(),X4974,"Y")&amp;" anos"&amp;" "&amp;DATEDIF(TODAY(),X4974,"YM")&amp;" meses"&amp;" "&amp;DATEDIF(TODAY(),X4974,"MD")&amp;" dias",IF(AND(Z4974&lt;&gt;””,Z4974&lt;TODAY()),"Contrato Encerrado",IF(AND(Z4974&lt;&gt;"",Z4974&gt;TODAY()),DATEDIF(TODAY(),Z4974,"Y")&amp;" anos"&amp;" "&amp;DATEDIF(TODAY(),Z4974,"YM")&amp;" meses"&amp;" "&amp;DATEDIF(TODAY(),Z4974,"MD")&amp;" dias"))))))))</f>
        <v>Contrato Encerrado</v>
      </c>
      <c r="AE4974" s="35">
        <f t="shared" si="386"/>
        <v>250</v>
      </c>
      <c r="AF4974" s="35">
        <f t="shared" si="387"/>
        <v>480</v>
      </c>
      <c r="AG4974" s="17" t="str">
        <f t="shared" si="388"/>
        <v>1 anos 3 meses 24 dias</v>
      </c>
    </row>
    <row r="4975" spans="1:33" ht="11.25" customHeight="1" x14ac:dyDescent="0.2">
      <c r="A4975" s="8" t="s">
        <v>9</v>
      </c>
      <c r="B4975" s="8" t="s">
        <v>13</v>
      </c>
      <c r="C4975" s="22" t="s">
        <v>19</v>
      </c>
      <c r="D4975" s="37">
        <v>2024</v>
      </c>
      <c r="E4975" s="12" t="s">
        <v>772</v>
      </c>
      <c r="F4975" s="8" t="s">
        <v>773</v>
      </c>
      <c r="G4975" s="77" t="s">
        <v>13786</v>
      </c>
      <c r="H4975" s="78" t="s">
        <v>13787</v>
      </c>
      <c r="I4975" s="14" t="s">
        <v>13788</v>
      </c>
      <c r="J4975" s="14" t="s">
        <v>1302</v>
      </c>
      <c r="K4975" s="14" t="s">
        <v>29</v>
      </c>
      <c r="L4975" s="15" t="s">
        <v>30</v>
      </c>
      <c r="M4975" s="7" t="s">
        <v>9427</v>
      </c>
      <c r="N4975" s="15" t="s">
        <v>2103</v>
      </c>
      <c r="O4975" s="15" t="s">
        <v>7897</v>
      </c>
      <c r="P4975" s="15" t="s">
        <v>2518</v>
      </c>
      <c r="Q4975" s="15" t="s">
        <v>2523</v>
      </c>
      <c r="R4975" s="30">
        <v>34712</v>
      </c>
      <c r="S4975" s="30">
        <v>45448</v>
      </c>
      <c r="T4975" s="30">
        <v>45516</v>
      </c>
      <c r="U4975" s="30"/>
      <c r="V4975" s="30"/>
      <c r="W4975" s="30"/>
      <c r="X4975" s="17"/>
      <c r="Y4975" s="17"/>
      <c r="Z4975" s="30"/>
      <c r="AA4975" s="18">
        <f t="shared" ca="1" si="385"/>
        <v>30</v>
      </c>
      <c r="AB4975" s="15" t="s">
        <v>7878</v>
      </c>
      <c r="AC4975" s="35" t="str">
        <f t="shared" si="389"/>
        <v>0 anos 2 meses 7 dias</v>
      </c>
      <c r="AD4975" s="35" t="str">
        <f ca="1">IF(AND(V4975="",T4975&lt;TODAY()),"Contrato Encerrado",IF(AND(V4975="",T4975&gt;TODAY()),DATEDIF(TODAY(),T4975,"Y")&amp;" anos"&amp;" "&amp;DATEDIF(TODAY(),T4975,"YM")&amp;" meses"&amp;" "&amp;DATEDIF(TODAY(),T4975,"MD")&amp;" dias",IF(AND(X4975="",V4975&lt;TODAY()),"Contrato Encerrado",IF(AND(X4975="",V4975&gt;TODAY()),DATEDIF(TODAY(),V4975,"Y")&amp;" anos"&amp;" "&amp;DATEDIF(TODAY(),V4975,"YM")&amp;" meses"&amp;" "&amp;DATEDIF(TODAY(),V4975,"MD")&amp;" dias",IF(AND(Z4975="",X4975&lt;TODAY()),"Contrato Encerrado",IF(AND(Z4975="",X4975&gt;TODAY()),DATEDIF(TODAY(),X4975,"Y")&amp;" anos"&amp;" "&amp;DATEDIF(TODAY(),X4975,"YM")&amp;" meses"&amp;" "&amp;DATEDIF(TODAY(),X4975,"MD")&amp;" dias",IF(AND(Z4975&lt;&gt;””,Z4975&lt;TODAY()),"Contrato Encerrado",IF(AND(Z4975&lt;&gt;"",Z4975&gt;TODAY()),DATEDIF(TODAY(),Z4975,"Y")&amp;" anos"&amp;" "&amp;DATEDIF(TODAY(),Z4975,"YM")&amp;" meses"&amp;" "&amp;DATEDIF(TODAY(),Z4975,"MD")&amp;" dias"))))))))</f>
        <v>Contrato Encerrado</v>
      </c>
      <c r="AE4975" s="35">
        <f t="shared" si="386"/>
        <v>68</v>
      </c>
      <c r="AF4975" s="35">
        <f t="shared" si="387"/>
        <v>662</v>
      </c>
      <c r="AG4975" s="17" t="str">
        <f t="shared" si="388"/>
        <v>1 anos 9 meses 23 dias</v>
      </c>
    </row>
    <row r="4976" spans="1:33" ht="11.25" customHeight="1" x14ac:dyDescent="0.2">
      <c r="A4976" s="8" t="s">
        <v>9</v>
      </c>
      <c r="B4976" s="8" t="s">
        <v>13</v>
      </c>
      <c r="C4976" s="22" t="s">
        <v>22</v>
      </c>
      <c r="D4976" s="35">
        <v>2025</v>
      </c>
      <c r="E4976" s="12" t="s">
        <v>79</v>
      </c>
      <c r="F4976" s="8" t="s">
        <v>80</v>
      </c>
      <c r="G4976" s="14" t="s">
        <v>18162</v>
      </c>
      <c r="H4976" s="8" t="s">
        <v>18163</v>
      </c>
      <c r="I4976" s="14" t="s">
        <v>17864</v>
      </c>
      <c r="J4976" s="14" t="s">
        <v>10</v>
      </c>
      <c r="K4976" s="14" t="s">
        <v>29</v>
      </c>
      <c r="L4976" s="15" t="s">
        <v>30</v>
      </c>
      <c r="M4976" s="7" t="s">
        <v>16153</v>
      </c>
      <c r="N4976" s="15" t="s">
        <v>11312</v>
      </c>
      <c r="O4976" s="15" t="s">
        <v>18164</v>
      </c>
      <c r="P4976" s="15" t="s">
        <v>2518</v>
      </c>
      <c r="Q4976" s="15" t="s">
        <v>2523</v>
      </c>
      <c r="R4976" s="20">
        <v>38394</v>
      </c>
      <c r="S4976" s="20">
        <v>45901</v>
      </c>
      <c r="T4976" s="20">
        <v>46265</v>
      </c>
      <c r="U4976" s="21"/>
      <c r="V4976" s="15"/>
      <c r="W4976" s="35"/>
      <c r="X4976" s="17"/>
      <c r="Y4976" s="17"/>
      <c r="Z4976" s="183"/>
      <c r="AA4976" s="21">
        <f t="shared" ca="1" si="385"/>
        <v>20</v>
      </c>
      <c r="AB4976" s="35" t="s">
        <v>7878</v>
      </c>
      <c r="AC4976" s="35" t="str">
        <f t="shared" si="389"/>
        <v>0 anos 11 meses 30 dias</v>
      </c>
      <c r="AD4976" s="35" t="str">
        <f ca="1">IF(AND(V4976="",T4976&lt;TODAY()),"Contrato Encerrado",IF(AND(V4976="",T4976&gt;TODAY()),DATEDIF(TODAY(),T4976,"Y")&amp;" anos"&amp;" "&amp;DATEDIF(TODAY(),T4976,"YM")&amp;" meses"&amp;" "&amp;DATEDIF(TODAY(),T4976,"MD")&amp;" dias",IF(AND(X4976="",V4976&lt;TODAY()),"Contrato Encerrado",IF(AND(X4976="",V4976&gt;TODAY()),DATEDIF(TODAY(),V4976,"Y")&amp;" anos"&amp;" "&amp;DATEDIF(TODAY(),V4976,"YM")&amp;" meses"&amp;" "&amp;DATEDIF(TODAY(),V4976,"MD")&amp;" dias",IF(AND(Z4976="",X4976&lt;TODAY()),"Contrato Encerrado",IF(AND(Z4976="",X4976&gt;TODAY()),DATEDIF(TODAY(),X4976,"Y")&amp;" anos"&amp;" "&amp;DATEDIF(TODAY(),X4976,"YM")&amp;" meses"&amp;" "&amp;DATEDIF(TODAY(),X4976,"MD")&amp;" dias",IF(AND(Z4976&lt;&gt;””,Z4976&lt;TODAY()),"Contrato Encerrado",IF(AND(Z4976&lt;&gt;"",Z4976&gt;TODAY()),DATEDIF(TODAY(),Z4976,"Y")&amp;" anos"&amp;" "&amp;DATEDIF(TODAY(),Z4976,"YM")&amp;" meses"&amp;" "&amp;DATEDIF(TODAY(),Z4976,"MD")&amp;" dias"))))))))</f>
        <v>0 anos 10 meses 24 dias</v>
      </c>
      <c r="AE4976" s="35">
        <f t="shared" si="386"/>
        <v>364</v>
      </c>
      <c r="AF4976" s="35">
        <f t="shared" si="387"/>
        <v>366</v>
      </c>
      <c r="AG4976" s="17" t="str">
        <f t="shared" si="388"/>
        <v>0 anos 11 meses 31 dias</v>
      </c>
    </row>
    <row r="4977" spans="1:33" ht="11.25" customHeight="1" x14ac:dyDescent="0.2">
      <c r="A4977" s="8" t="s">
        <v>9</v>
      </c>
      <c r="B4977" s="10" t="s">
        <v>13</v>
      </c>
      <c r="C4977" s="11" t="s">
        <v>22</v>
      </c>
      <c r="D4977" s="36">
        <v>2022</v>
      </c>
      <c r="E4977" s="12" t="s">
        <v>157</v>
      </c>
      <c r="F4977" s="8" t="s">
        <v>158</v>
      </c>
      <c r="G4977" s="77" t="s">
        <v>3017</v>
      </c>
      <c r="H4977" s="78" t="s">
        <v>3018</v>
      </c>
      <c r="I4977" s="14" t="s">
        <v>3019</v>
      </c>
      <c r="J4977" s="14" t="s">
        <v>14943</v>
      </c>
      <c r="K4977" s="14" t="s">
        <v>29</v>
      </c>
      <c r="L4977" s="15" t="s">
        <v>30</v>
      </c>
      <c r="M4977" s="7" t="s">
        <v>9427</v>
      </c>
      <c r="N4977" s="16" t="s">
        <v>2101</v>
      </c>
      <c r="O4977" s="16"/>
      <c r="P4977" s="16" t="s">
        <v>2518</v>
      </c>
      <c r="Q4977" s="16" t="s">
        <v>2521</v>
      </c>
      <c r="R4977" s="31">
        <v>37092</v>
      </c>
      <c r="S4977" s="31">
        <v>44776</v>
      </c>
      <c r="T4977" s="31">
        <v>45499</v>
      </c>
      <c r="U4977" s="31"/>
      <c r="V4977" s="31"/>
      <c r="W4977" s="31"/>
      <c r="X4977" s="17"/>
      <c r="Y4977" s="17"/>
      <c r="Z4977" s="31"/>
      <c r="AA4977" s="18">
        <f t="shared" ca="1" si="385"/>
        <v>24</v>
      </c>
      <c r="AB4977" s="19" t="s">
        <v>7878</v>
      </c>
      <c r="AC4977" s="35" t="str">
        <f t="shared" si="389"/>
        <v>1 anos 11 meses 23 dias</v>
      </c>
      <c r="AD4977" s="35" t="str">
        <f ca="1">IF(AND(V4977="",T4977&lt;TODAY()),"Contrato Encerrado",IF(AND(V4977="",T4977&gt;TODAY()),DATEDIF(TODAY(),T4977,"Y")&amp;" anos"&amp;" "&amp;DATEDIF(TODAY(),T4977,"YM")&amp;" meses"&amp;" "&amp;DATEDIF(TODAY(),T4977,"MD")&amp;" dias",IF(AND(X4977="",V4977&lt;TODAY()),"Contrato Encerrado",IF(AND(X4977="",V4977&gt;TODAY()),DATEDIF(TODAY(),V4977,"Y")&amp;" anos"&amp;" "&amp;DATEDIF(TODAY(),V4977,"YM")&amp;" meses"&amp;" "&amp;DATEDIF(TODAY(),V4977,"MD")&amp;" dias",IF(AND(Z4977="",X4977&lt;TODAY()),"Contrato Encerrado",IF(AND(Z4977="",X4977&gt;TODAY()),DATEDIF(TODAY(),X4977,"Y")&amp;" anos"&amp;" "&amp;DATEDIF(TODAY(),X4977,"YM")&amp;" meses"&amp;" "&amp;DATEDIF(TODAY(),X4977,"MD")&amp;" dias",IF(AND(Z4977&lt;&gt;””,Z4977&lt;TODAY()),"Contrato Encerrado",IF(AND(Z4977&lt;&gt;"",Z4977&gt;TODAY()),DATEDIF(TODAY(),Z4977,"Y")&amp;" anos"&amp;" "&amp;DATEDIF(TODAY(),Z4977,"YM")&amp;" meses"&amp;" "&amp;DATEDIF(TODAY(),Z4977,"MD")&amp;" dias"))))))))</f>
        <v>Contrato Encerrado</v>
      </c>
      <c r="AE4977" s="35">
        <f t="shared" si="386"/>
        <v>723</v>
      </c>
      <c r="AF4977" s="35">
        <f t="shared" si="387"/>
        <v>7</v>
      </c>
      <c r="AG4977" s="17" t="str">
        <f t="shared" si="388"/>
        <v>0 anos 0 meses 7 dias</v>
      </c>
    </row>
    <row r="4978" spans="1:33" ht="11.25" customHeight="1" x14ac:dyDescent="0.2">
      <c r="A4978" s="8" t="s">
        <v>9</v>
      </c>
      <c r="B4978" s="8" t="s">
        <v>13</v>
      </c>
      <c r="C4978" s="22" t="s">
        <v>24</v>
      </c>
      <c r="D4978" s="37">
        <v>2023</v>
      </c>
      <c r="E4978" s="12" t="s">
        <v>772</v>
      </c>
      <c r="F4978" s="8" t="s">
        <v>773</v>
      </c>
      <c r="G4978" s="77" t="s">
        <v>10604</v>
      </c>
      <c r="H4978" s="78" t="s">
        <v>10605</v>
      </c>
      <c r="I4978" s="14" t="s">
        <v>10606</v>
      </c>
      <c r="J4978" s="14" t="s">
        <v>1302</v>
      </c>
      <c r="K4978" s="14" t="s">
        <v>29</v>
      </c>
      <c r="L4978" s="15" t="s">
        <v>30</v>
      </c>
      <c r="M4978" s="7" t="s">
        <v>9427</v>
      </c>
      <c r="N4978" s="15" t="s">
        <v>2098</v>
      </c>
      <c r="O4978" s="15" t="s">
        <v>7912</v>
      </c>
      <c r="P4978" s="15" t="s">
        <v>2518</v>
      </c>
      <c r="Q4978" s="15" t="s">
        <v>2523</v>
      </c>
      <c r="R4978" s="30">
        <v>37035</v>
      </c>
      <c r="S4978" s="30">
        <v>45236</v>
      </c>
      <c r="T4978" s="30">
        <v>45601</v>
      </c>
      <c r="U4978" s="30"/>
      <c r="V4978" s="30"/>
      <c r="W4978" s="30"/>
      <c r="X4978" s="17"/>
      <c r="Y4978" s="17"/>
      <c r="Z4978" s="30"/>
      <c r="AA4978" s="18">
        <f t="shared" ca="1" si="385"/>
        <v>24</v>
      </c>
      <c r="AB4978" s="15" t="s">
        <v>7878</v>
      </c>
      <c r="AC4978" s="35" t="str">
        <f t="shared" si="389"/>
        <v>0 anos 11 meses 30 dias</v>
      </c>
      <c r="AD4978" s="35" t="str">
        <f ca="1">IF(AND(V4978="",T4978&lt;TODAY()),"Contrato Encerrado",IF(AND(V4978="",T4978&gt;TODAY()),DATEDIF(TODAY(),T4978,"Y")&amp;" anos"&amp;" "&amp;DATEDIF(TODAY(),T4978,"YM")&amp;" meses"&amp;" "&amp;DATEDIF(TODAY(),T4978,"MD")&amp;" dias",IF(AND(X4978="",V4978&lt;TODAY()),"Contrato Encerrado",IF(AND(X4978="",V4978&gt;TODAY()),DATEDIF(TODAY(),V4978,"Y")&amp;" anos"&amp;" "&amp;DATEDIF(TODAY(),V4978,"YM")&amp;" meses"&amp;" "&amp;DATEDIF(TODAY(),V4978,"MD")&amp;" dias",IF(AND(Z4978="",X4978&lt;TODAY()),"Contrato Encerrado",IF(AND(Z4978="",X4978&gt;TODAY()),DATEDIF(TODAY(),X4978,"Y")&amp;" anos"&amp;" "&amp;DATEDIF(TODAY(),X4978,"YM")&amp;" meses"&amp;" "&amp;DATEDIF(TODAY(),X4978,"MD")&amp;" dias",IF(AND(Z4978&lt;&gt;””,Z4978&lt;TODAY()),"Contrato Encerrado",IF(AND(Z4978&lt;&gt;"",Z4978&gt;TODAY()),DATEDIF(TODAY(),Z4978,"Y")&amp;" anos"&amp;" "&amp;DATEDIF(TODAY(),Z4978,"YM")&amp;" meses"&amp;" "&amp;DATEDIF(TODAY(),Z4978,"MD")&amp;" dias"))))))))</f>
        <v>Contrato Encerrado</v>
      </c>
      <c r="AE4978" s="35">
        <f t="shared" si="386"/>
        <v>365</v>
      </c>
      <c r="AF4978" s="35">
        <f t="shared" si="387"/>
        <v>365</v>
      </c>
      <c r="AG4978" s="17" t="str">
        <f t="shared" si="388"/>
        <v>0 anos 11 meses 30 dias</v>
      </c>
    </row>
    <row r="4979" spans="1:33" ht="11.25" customHeight="1" x14ac:dyDescent="0.2">
      <c r="A4979" s="8" t="s">
        <v>9</v>
      </c>
      <c r="B4979" s="8" t="s">
        <v>13</v>
      </c>
      <c r="C4979" s="22" t="s">
        <v>14</v>
      </c>
      <c r="D4979" s="37">
        <v>2023</v>
      </c>
      <c r="E4979" s="23" t="s">
        <v>1685</v>
      </c>
      <c r="F4979" s="8" t="s">
        <v>1686</v>
      </c>
      <c r="G4979" s="77" t="s">
        <v>7619</v>
      </c>
      <c r="H4979" s="78" t="s">
        <v>7620</v>
      </c>
      <c r="I4979" s="9" t="s">
        <v>7621</v>
      </c>
      <c r="J4979" s="14" t="s">
        <v>14943</v>
      </c>
      <c r="K4979" s="9" t="s">
        <v>29</v>
      </c>
      <c r="L4979" s="24" t="s">
        <v>81</v>
      </c>
      <c r="M4979" s="7" t="s">
        <v>82</v>
      </c>
      <c r="N4979" s="24" t="s">
        <v>4113</v>
      </c>
      <c r="O4979" s="24"/>
      <c r="P4979" s="24" t="s">
        <v>2518</v>
      </c>
      <c r="Q4979" s="24" t="s">
        <v>2523</v>
      </c>
      <c r="R4979" s="17">
        <v>38542</v>
      </c>
      <c r="S4979" s="17">
        <v>44958</v>
      </c>
      <c r="T4979" s="31">
        <v>45287</v>
      </c>
      <c r="U4979" s="17"/>
      <c r="V4979" s="31"/>
      <c r="W4979" s="17"/>
      <c r="X4979" s="17"/>
      <c r="Y4979" s="17"/>
      <c r="Z4979" s="31"/>
      <c r="AA4979" s="18">
        <f t="shared" ref="AA4979:AA5042" ca="1" si="390">DATEDIF(R4979,TODAY(),"Y")</f>
        <v>20</v>
      </c>
      <c r="AB4979" s="19" t="s">
        <v>7878</v>
      </c>
      <c r="AC4979" s="35" t="str">
        <f t="shared" si="389"/>
        <v>0 anos 10 meses 26 dias</v>
      </c>
      <c r="AD4979" s="35" t="str">
        <f ca="1">IF(AND(V4979="",T4979&lt;TODAY()),"Contrato Encerrado",IF(AND(V4979="",T4979&gt;TODAY()),DATEDIF(TODAY(),T4979,"Y")&amp;" anos"&amp;" "&amp;DATEDIF(TODAY(),T4979,"YM")&amp;" meses"&amp;" "&amp;DATEDIF(TODAY(),T4979,"MD")&amp;" dias",IF(AND(X4979="",V4979&lt;TODAY()),"Contrato Encerrado",IF(AND(X4979="",V4979&gt;TODAY()),DATEDIF(TODAY(),V4979,"Y")&amp;" anos"&amp;" "&amp;DATEDIF(TODAY(),V4979,"YM")&amp;" meses"&amp;" "&amp;DATEDIF(TODAY(),V4979,"MD")&amp;" dias",IF(AND(Z4979="",X4979&lt;TODAY()),"Contrato Encerrado",IF(AND(Z4979="",X4979&gt;TODAY()),DATEDIF(TODAY(),X4979,"Y")&amp;" anos"&amp;" "&amp;DATEDIF(TODAY(),X4979,"YM")&amp;" meses"&amp;" "&amp;DATEDIF(TODAY(),X4979,"MD")&amp;" dias",IF(AND(Z4979&lt;&gt;””,Z4979&lt;TODAY()),"Contrato Encerrado",IF(AND(Z4979&lt;&gt;"",Z4979&gt;TODAY()),DATEDIF(TODAY(),Z4979,"Y")&amp;" anos"&amp;" "&amp;DATEDIF(TODAY(),Z4979,"YM")&amp;" meses"&amp;" "&amp;DATEDIF(TODAY(),Z4979,"MD")&amp;" dias"))))))))</f>
        <v>Contrato Encerrado</v>
      </c>
      <c r="AE4979" s="35">
        <f t="shared" ref="AE4979:AE5042" si="391">SUM((T4979-S4979)+(V4979-U4979)+(X4979-W4979)+(Z4979-Y4979))</f>
        <v>329</v>
      </c>
      <c r="AF4979" s="35">
        <f t="shared" ref="AF4979:AF5042" si="392">730-AE4979</f>
        <v>401</v>
      </c>
      <c r="AG4979" s="17" t="str">
        <f t="shared" ref="AG4979:AG5042" si="393">IF(AF4979&gt;0,DATEDIF(0,AF4979,"Y")&amp; " anos"&amp; " "&amp;DATEDIF(0,AF4979,"YM")&amp; " meses"&amp; " "&amp;DATEDIF(0,AF4979,"MD")&amp; " dias","ESTÁGIO COMPLETOU 2 ANOS")</f>
        <v>1 anos 1 meses 4 dias</v>
      </c>
    </row>
    <row r="4980" spans="1:33" ht="11.25" customHeight="1" x14ac:dyDescent="0.2">
      <c r="A4980" s="8" t="s">
        <v>9</v>
      </c>
      <c r="B4980" s="8" t="s">
        <v>13</v>
      </c>
      <c r="C4980" s="22" t="s">
        <v>23</v>
      </c>
      <c r="D4980" s="37">
        <v>2023</v>
      </c>
      <c r="E4980" s="12" t="s">
        <v>772</v>
      </c>
      <c r="F4980" s="8" t="s">
        <v>773</v>
      </c>
      <c r="G4980" s="77" t="s">
        <v>10061</v>
      </c>
      <c r="H4980" s="78" t="s">
        <v>10062</v>
      </c>
      <c r="I4980" s="14" t="s">
        <v>10063</v>
      </c>
      <c r="J4980" s="14" t="s">
        <v>1302</v>
      </c>
      <c r="K4980" s="14" t="s">
        <v>29</v>
      </c>
      <c r="L4980" s="15" t="s">
        <v>30</v>
      </c>
      <c r="M4980" s="7" t="s">
        <v>9427</v>
      </c>
      <c r="N4980" s="15" t="s">
        <v>2098</v>
      </c>
      <c r="O4980" s="15" t="s">
        <v>8795</v>
      </c>
      <c r="P4980" s="15" t="s">
        <v>2518</v>
      </c>
      <c r="Q4980" s="15" t="s">
        <v>2523</v>
      </c>
      <c r="R4980" s="20">
        <v>37665</v>
      </c>
      <c r="S4980" s="20">
        <v>45201</v>
      </c>
      <c r="T4980" s="20">
        <v>45566</v>
      </c>
      <c r="U4980" s="20"/>
      <c r="V4980" s="20"/>
      <c r="W4980" s="20"/>
      <c r="X4980" s="17"/>
      <c r="Y4980" s="17"/>
      <c r="Z4980" s="20"/>
      <c r="AA4980" s="18">
        <f t="shared" ca="1" si="390"/>
        <v>22</v>
      </c>
      <c r="AB4980" s="20" t="s">
        <v>7878</v>
      </c>
      <c r="AC4980" s="35" t="str">
        <f t="shared" si="389"/>
        <v>0 anos 11 meses 29 dias</v>
      </c>
      <c r="AD4980" s="35" t="str">
        <f ca="1">IF(AND(V4980="",T4980&lt;TODAY()),"Contrato Encerrado",IF(AND(V4980="",T4980&gt;TODAY()),DATEDIF(TODAY(),T4980,"Y")&amp;" anos"&amp;" "&amp;DATEDIF(TODAY(),T4980,"YM")&amp;" meses"&amp;" "&amp;DATEDIF(TODAY(),T4980,"MD")&amp;" dias",IF(AND(X4980="",V4980&lt;TODAY()),"Contrato Encerrado",IF(AND(X4980="",V4980&gt;TODAY()),DATEDIF(TODAY(),V4980,"Y")&amp;" anos"&amp;" "&amp;DATEDIF(TODAY(),V4980,"YM")&amp;" meses"&amp;" "&amp;DATEDIF(TODAY(),V4980,"MD")&amp;" dias",IF(AND(Z4980="",X4980&lt;TODAY()),"Contrato Encerrado",IF(AND(Z4980="",X4980&gt;TODAY()),DATEDIF(TODAY(),X4980,"Y")&amp;" anos"&amp;" "&amp;DATEDIF(TODAY(),X4980,"YM")&amp;" meses"&amp;" "&amp;DATEDIF(TODAY(),X4980,"MD")&amp;" dias",IF(AND(Z4980&lt;&gt;””,Z4980&lt;TODAY()),"Contrato Encerrado",IF(AND(Z4980&lt;&gt;"",Z4980&gt;TODAY()),DATEDIF(TODAY(),Z4980,"Y")&amp;" anos"&amp;" "&amp;DATEDIF(TODAY(),Z4980,"YM")&amp;" meses"&amp;" "&amp;DATEDIF(TODAY(),Z4980,"MD")&amp;" dias"))))))))</f>
        <v>Contrato Encerrado</v>
      </c>
      <c r="AE4980" s="35">
        <f t="shared" si="391"/>
        <v>365</v>
      </c>
      <c r="AF4980" s="35">
        <f t="shared" si="392"/>
        <v>365</v>
      </c>
      <c r="AG4980" s="17" t="str">
        <f t="shared" si="393"/>
        <v>0 anos 11 meses 30 dias</v>
      </c>
    </row>
    <row r="4981" spans="1:33" ht="11.25" customHeight="1" x14ac:dyDescent="0.2">
      <c r="A4981" s="8" t="s">
        <v>9</v>
      </c>
      <c r="B4981" s="8" t="s">
        <v>13</v>
      </c>
      <c r="C4981" s="22" t="s">
        <v>15</v>
      </c>
      <c r="D4981" s="37">
        <v>2024</v>
      </c>
      <c r="E4981" s="23" t="s">
        <v>157</v>
      </c>
      <c r="F4981" s="8" t="s">
        <v>158</v>
      </c>
      <c r="G4981" s="77" t="s">
        <v>12494</v>
      </c>
      <c r="H4981" s="78" t="s">
        <v>12495</v>
      </c>
      <c r="I4981" s="9" t="s">
        <v>12496</v>
      </c>
      <c r="J4981" s="14" t="s">
        <v>10</v>
      </c>
      <c r="K4981" s="9" t="s">
        <v>29</v>
      </c>
      <c r="L4981" s="24" t="s">
        <v>30</v>
      </c>
      <c r="M4981" s="7" t="s">
        <v>9427</v>
      </c>
      <c r="N4981" s="24" t="s">
        <v>2101</v>
      </c>
      <c r="O4981" s="24" t="s">
        <v>12497</v>
      </c>
      <c r="P4981" s="24" t="s">
        <v>2518</v>
      </c>
      <c r="Q4981" s="24" t="s">
        <v>4109</v>
      </c>
      <c r="R4981" s="29">
        <v>38340</v>
      </c>
      <c r="S4981" s="29">
        <v>45323</v>
      </c>
      <c r="T4981" s="70">
        <v>46053</v>
      </c>
      <c r="U4981" s="20"/>
      <c r="V4981" s="20"/>
      <c r="W4981" s="29"/>
      <c r="X4981" s="17"/>
      <c r="Y4981" s="17"/>
      <c r="Z4981" s="20"/>
      <c r="AA4981" s="18">
        <f t="shared" ca="1" si="390"/>
        <v>20</v>
      </c>
      <c r="AB4981" s="24" t="s">
        <v>7878</v>
      </c>
      <c r="AC4981" s="35" t="str">
        <f t="shared" si="389"/>
        <v>1 anos 11 meses 30 dias</v>
      </c>
      <c r="AD4981" s="35" t="str">
        <f ca="1">IF(AND(V4981="",T4981&lt;TODAY()),"Contrato Encerrado",IF(AND(V4981="",T4981&gt;TODAY()),DATEDIF(TODAY(),T4981,"Y")&amp;" anos"&amp;" "&amp;DATEDIF(TODAY(),T4981,"YM")&amp;" meses"&amp;" "&amp;DATEDIF(TODAY(),T4981,"MD")&amp;" dias",IF(AND(X4981="",V4981&lt;TODAY()),"Contrato Encerrado",IF(AND(X4981="",V4981&gt;TODAY()),DATEDIF(TODAY(),V4981,"Y")&amp;" anos"&amp;" "&amp;DATEDIF(TODAY(),V4981,"YM")&amp;" meses"&amp;" "&amp;DATEDIF(TODAY(),V4981,"MD")&amp;" dias",IF(AND(Z4981="",X4981&lt;TODAY()),"Contrato Encerrado",IF(AND(Z4981="",X4981&gt;TODAY()),DATEDIF(TODAY(),X4981,"Y")&amp;" anos"&amp;" "&amp;DATEDIF(TODAY(),X4981,"YM")&amp;" meses"&amp;" "&amp;DATEDIF(TODAY(),X4981,"MD")&amp;" dias",IF(AND(Z4981&lt;&gt;””,Z4981&lt;TODAY()),"Contrato Encerrado",IF(AND(Z4981&lt;&gt;"",Z4981&gt;TODAY()),DATEDIF(TODAY(),Z4981,"Y")&amp;" anos"&amp;" "&amp;DATEDIF(TODAY(),Z4981,"YM")&amp;" meses"&amp;" "&amp;DATEDIF(TODAY(),Z4981,"MD")&amp;" dias"))))))))</f>
        <v>0 anos 3 meses 24 dias</v>
      </c>
      <c r="AE4981" s="35">
        <f t="shared" si="391"/>
        <v>730</v>
      </c>
      <c r="AF4981" s="35">
        <f t="shared" si="392"/>
        <v>0</v>
      </c>
      <c r="AG4981" s="17" t="str">
        <f t="shared" si="393"/>
        <v>ESTÁGIO COMPLETOU 2 ANOS</v>
      </c>
    </row>
    <row r="4982" spans="1:33" ht="11.25" customHeight="1" x14ac:dyDescent="0.2">
      <c r="A4982" s="8" t="s">
        <v>9</v>
      </c>
      <c r="B4982" s="8" t="s">
        <v>13</v>
      </c>
      <c r="C4982" s="22" t="s">
        <v>15</v>
      </c>
      <c r="D4982" s="37">
        <v>2023</v>
      </c>
      <c r="E4982" s="23" t="s">
        <v>157</v>
      </c>
      <c r="F4982" s="8" t="s">
        <v>158</v>
      </c>
      <c r="G4982" s="77" t="s">
        <v>7622</v>
      </c>
      <c r="H4982" s="78" t="s">
        <v>7623</v>
      </c>
      <c r="I4982" s="9" t="s">
        <v>7624</v>
      </c>
      <c r="J4982" s="14" t="s">
        <v>1302</v>
      </c>
      <c r="K4982" s="9" t="s">
        <v>29</v>
      </c>
      <c r="L4982" s="24" t="s">
        <v>30</v>
      </c>
      <c r="M4982" s="7" t="s">
        <v>9427</v>
      </c>
      <c r="N4982" s="24" t="s">
        <v>2101</v>
      </c>
      <c r="O4982" s="24"/>
      <c r="P4982" s="24" t="s">
        <v>2518</v>
      </c>
      <c r="Q4982" s="24" t="s">
        <v>2521</v>
      </c>
      <c r="R4982" s="17">
        <v>37276</v>
      </c>
      <c r="S4982" s="17">
        <v>44973</v>
      </c>
      <c r="T4982" s="31">
        <v>45700</v>
      </c>
      <c r="U4982" s="20"/>
      <c r="V4982" s="20"/>
      <c r="W4982" s="17"/>
      <c r="X4982" s="17"/>
      <c r="Y4982" s="17"/>
      <c r="Z4982" s="20"/>
      <c r="AA4982" s="18">
        <f t="shared" ca="1" si="390"/>
        <v>23</v>
      </c>
      <c r="AB4982" s="19" t="s">
        <v>7878</v>
      </c>
      <c r="AC4982" s="35" t="str">
        <f t="shared" si="389"/>
        <v>1 anos 11 meses 27 dias</v>
      </c>
      <c r="AD4982" s="35" t="str">
        <f ca="1">IF(AND(V4982="",T4982&lt;TODAY()),"Contrato Encerrado",IF(AND(V4982="",T4982&gt;TODAY()),DATEDIF(TODAY(),T4982,"Y")&amp;" anos"&amp;" "&amp;DATEDIF(TODAY(),T4982,"YM")&amp;" meses"&amp;" "&amp;DATEDIF(TODAY(),T4982,"MD")&amp;" dias",IF(AND(X4982="",V4982&lt;TODAY()),"Contrato Encerrado",IF(AND(X4982="",V4982&gt;TODAY()),DATEDIF(TODAY(),V4982,"Y")&amp;" anos"&amp;" "&amp;DATEDIF(TODAY(),V4982,"YM")&amp;" meses"&amp;" "&amp;DATEDIF(TODAY(),V4982,"MD")&amp;" dias",IF(AND(Z4982="",X4982&lt;TODAY()),"Contrato Encerrado",IF(AND(Z4982="",X4982&gt;TODAY()),DATEDIF(TODAY(),X4982,"Y")&amp;" anos"&amp;" "&amp;DATEDIF(TODAY(),X4982,"YM")&amp;" meses"&amp;" "&amp;DATEDIF(TODAY(),X4982,"MD")&amp;" dias",IF(AND(Z4982&lt;&gt;””,Z4982&lt;TODAY()),"Contrato Encerrado",IF(AND(Z4982&lt;&gt;"",Z4982&gt;TODAY()),DATEDIF(TODAY(),Z4982,"Y")&amp;" anos"&amp;" "&amp;DATEDIF(TODAY(),Z4982,"YM")&amp;" meses"&amp;" "&amp;DATEDIF(TODAY(),Z4982,"MD")&amp;" dias"))))))))</f>
        <v>Contrato Encerrado</v>
      </c>
      <c r="AE4982" s="35">
        <f t="shared" si="391"/>
        <v>727</v>
      </c>
      <c r="AF4982" s="35">
        <f t="shared" si="392"/>
        <v>3</v>
      </c>
      <c r="AG4982" s="17" t="str">
        <f t="shared" si="393"/>
        <v>0 anos 0 meses 3 dias</v>
      </c>
    </row>
    <row r="4983" spans="1:33" ht="11.25" customHeight="1" x14ac:dyDescent="0.2">
      <c r="A4983" s="8" t="s">
        <v>9</v>
      </c>
      <c r="B4983" s="8" t="s">
        <v>13</v>
      </c>
      <c r="C4983" s="22" t="s">
        <v>23</v>
      </c>
      <c r="D4983" s="37">
        <v>2023</v>
      </c>
      <c r="E4983" s="12" t="s">
        <v>1304</v>
      </c>
      <c r="F4983" s="8" t="s">
        <v>1305</v>
      </c>
      <c r="G4983" s="77" t="s">
        <v>10064</v>
      </c>
      <c r="H4983" s="78" t="s">
        <v>10065</v>
      </c>
      <c r="I4983" s="14" t="s">
        <v>10066</v>
      </c>
      <c r="J4983" s="14" t="s">
        <v>10</v>
      </c>
      <c r="K4983" s="14" t="s">
        <v>29</v>
      </c>
      <c r="L4983" s="15" t="s">
        <v>30</v>
      </c>
      <c r="M4983" s="7" t="s">
        <v>9427</v>
      </c>
      <c r="N4983" s="15" t="s">
        <v>2098</v>
      </c>
      <c r="O4983" s="15" t="s">
        <v>7960</v>
      </c>
      <c r="P4983" s="15" t="s">
        <v>2518</v>
      </c>
      <c r="Q4983" s="15" t="s">
        <v>2523</v>
      </c>
      <c r="R4983" s="20">
        <v>37808</v>
      </c>
      <c r="S4983" s="20">
        <v>45215</v>
      </c>
      <c r="T4983" s="20" t="s">
        <v>14927</v>
      </c>
      <c r="U4983" s="20"/>
      <c r="V4983" s="20"/>
      <c r="W4983" s="20"/>
      <c r="X4983" s="17"/>
      <c r="Y4983" s="17"/>
      <c r="Z4983" s="20"/>
      <c r="AA4983" s="18">
        <f t="shared" ca="1" si="390"/>
        <v>22</v>
      </c>
      <c r="AB4983" s="20" t="s">
        <v>7878</v>
      </c>
      <c r="AC4983" s="35" t="str">
        <f t="shared" si="389"/>
        <v>1 anos 11 meses 29 dias</v>
      </c>
      <c r="AD4983" s="35" t="str">
        <f ca="1">IF(AND(V4983="",T4983&lt;TODAY()),"Contrato Encerrado",IF(AND(V4983="",T4983&gt;TODAY()),DATEDIF(TODAY(),T4983,"Y")&amp;" anos"&amp;" "&amp;DATEDIF(TODAY(),T4983,"YM")&amp;" meses"&amp;" "&amp;DATEDIF(TODAY(),T4983,"MD")&amp;" dias",IF(AND(X4983="",V4983&lt;TODAY()),"Contrato Encerrado",IF(AND(X4983="",V4983&gt;TODAY()),DATEDIF(TODAY(),V4983,"Y")&amp;" anos"&amp;" "&amp;DATEDIF(TODAY(),V4983,"YM")&amp;" meses"&amp;" "&amp;DATEDIF(TODAY(),V4983,"MD")&amp;" dias",IF(AND(Z4983="",X4983&lt;TODAY()),"Contrato Encerrado",IF(AND(Z4983="",X4983&gt;TODAY()),DATEDIF(TODAY(),X4983,"Y")&amp;" anos"&amp;" "&amp;DATEDIF(TODAY(),X4983,"YM")&amp;" meses"&amp;" "&amp;DATEDIF(TODAY(),X4983,"MD")&amp;" dias",IF(AND(Z4983&lt;&gt;””,Z4983&lt;TODAY()),"Contrato Encerrado",IF(AND(Z4983&lt;&gt;"",Z4983&gt;TODAY()),DATEDIF(TODAY(),Z4983,"Y")&amp;" anos"&amp;" "&amp;DATEDIF(TODAY(),Z4983,"YM")&amp;" meses"&amp;" "&amp;DATEDIF(TODAY(),Z4983,"MD")&amp;" dias"))))))))</f>
        <v>0 anos 0 meses 8 dias</v>
      </c>
      <c r="AE4983" s="35">
        <f t="shared" si="391"/>
        <v>730</v>
      </c>
      <c r="AF4983" s="35">
        <f t="shared" si="392"/>
        <v>0</v>
      </c>
      <c r="AG4983" s="17" t="str">
        <f t="shared" si="393"/>
        <v>ESTÁGIO COMPLETOU 2 ANOS</v>
      </c>
    </row>
    <row r="4984" spans="1:33" ht="11.25" customHeight="1" x14ac:dyDescent="0.2">
      <c r="A4984" s="8" t="s">
        <v>9</v>
      </c>
      <c r="B4984" s="8" t="s">
        <v>13</v>
      </c>
      <c r="C4984" s="22" t="s">
        <v>11</v>
      </c>
      <c r="D4984" s="36">
        <v>2025</v>
      </c>
      <c r="E4984" s="12" t="s">
        <v>157</v>
      </c>
      <c r="F4984" s="8" t="s">
        <v>158</v>
      </c>
      <c r="G4984" s="77" t="s">
        <v>15250</v>
      </c>
      <c r="H4984" s="78" t="s">
        <v>15251</v>
      </c>
      <c r="I4984" s="14" t="s">
        <v>15252</v>
      </c>
      <c r="J4984" s="14" t="s">
        <v>10</v>
      </c>
      <c r="K4984" s="14" t="s">
        <v>29</v>
      </c>
      <c r="L4984" s="15" t="s">
        <v>30</v>
      </c>
      <c r="M4984" s="7" t="s">
        <v>9427</v>
      </c>
      <c r="N4984" s="15" t="s">
        <v>10730</v>
      </c>
      <c r="O4984" s="15" t="s">
        <v>14617</v>
      </c>
      <c r="P4984" s="15" t="s">
        <v>2518</v>
      </c>
      <c r="Q4984" s="35" t="s">
        <v>2521</v>
      </c>
      <c r="R4984" s="20">
        <v>37849</v>
      </c>
      <c r="S4984" s="20">
        <v>45636</v>
      </c>
      <c r="T4984" s="20" t="s">
        <v>15234</v>
      </c>
      <c r="U4984" s="20"/>
      <c r="V4984" s="20"/>
      <c r="W4984" s="20"/>
      <c r="X4984" s="17"/>
      <c r="Y4984" s="17"/>
      <c r="Z4984" s="20"/>
      <c r="AA4984" s="18">
        <f t="shared" ca="1" si="390"/>
        <v>22</v>
      </c>
      <c r="AB4984" s="15" t="s">
        <v>7878</v>
      </c>
      <c r="AC4984" s="35" t="str">
        <f t="shared" si="389"/>
        <v>0 anos 11 meses 29 dias</v>
      </c>
      <c r="AD4984" s="35" t="str">
        <f ca="1">IF(AND(V4984="",T4984&lt;TODAY()),"Contrato Encerrado",IF(AND(V4984="",T4984&gt;TODAY()),DATEDIF(TODAY(),T4984,"Y")&amp;" anos"&amp;" "&amp;DATEDIF(TODAY(),T4984,"YM")&amp;" meses"&amp;" "&amp;DATEDIF(TODAY(),T4984,"MD")&amp;" dias",IF(AND(X4984="",V4984&lt;TODAY()),"Contrato Encerrado",IF(AND(X4984="",V4984&gt;TODAY()),DATEDIF(TODAY(),V4984,"Y")&amp;" anos"&amp;" "&amp;DATEDIF(TODAY(),V4984,"YM")&amp;" meses"&amp;" "&amp;DATEDIF(TODAY(),V4984,"MD")&amp;" dias",IF(AND(Z4984="",X4984&lt;TODAY()),"Contrato Encerrado",IF(AND(Z4984="",X4984&gt;TODAY()),DATEDIF(TODAY(),X4984,"Y")&amp;" anos"&amp;" "&amp;DATEDIF(TODAY(),X4984,"YM")&amp;" meses"&amp;" "&amp;DATEDIF(TODAY(),X4984,"MD")&amp;" dias",IF(AND(Z4984&lt;&gt;””,Z4984&lt;TODAY()),"Contrato Encerrado",IF(AND(Z4984&lt;&gt;"",Z4984&gt;TODAY()),DATEDIF(TODAY(),Z4984,"Y")&amp;" anos"&amp;" "&amp;DATEDIF(TODAY(),Z4984,"YM")&amp;" meses"&amp;" "&amp;DATEDIF(TODAY(),Z4984,"MD")&amp;" dias"))))))))</f>
        <v>0 anos 2 meses 2 dias</v>
      </c>
      <c r="AE4984" s="35">
        <f t="shared" si="391"/>
        <v>364</v>
      </c>
      <c r="AF4984" s="35">
        <f t="shared" si="392"/>
        <v>366</v>
      </c>
      <c r="AG4984" s="17" t="str">
        <f t="shared" si="393"/>
        <v>0 anos 11 meses 31 dias</v>
      </c>
    </row>
    <row r="4985" spans="1:33" ht="11.25" customHeight="1" x14ac:dyDescent="0.2">
      <c r="A4985" s="8" t="s">
        <v>9</v>
      </c>
      <c r="B4985" s="8" t="s">
        <v>13</v>
      </c>
      <c r="C4985" s="22" t="s">
        <v>22</v>
      </c>
      <c r="D4985" s="35">
        <v>2025</v>
      </c>
      <c r="E4985" s="12" t="s">
        <v>1304</v>
      </c>
      <c r="F4985" s="8" t="s">
        <v>1305</v>
      </c>
      <c r="G4985" s="14" t="s">
        <v>18165</v>
      </c>
      <c r="H4985" s="8" t="s">
        <v>18166</v>
      </c>
      <c r="I4985" s="14" t="s">
        <v>17865</v>
      </c>
      <c r="J4985" s="14" t="s">
        <v>10</v>
      </c>
      <c r="K4985" s="14" t="s">
        <v>29</v>
      </c>
      <c r="L4985" s="15" t="s">
        <v>30</v>
      </c>
      <c r="M4985" s="7" t="s">
        <v>16153</v>
      </c>
      <c r="N4985" s="15" t="s">
        <v>18167</v>
      </c>
      <c r="O4985" s="15" t="s">
        <v>18168</v>
      </c>
      <c r="P4985" s="15" t="s">
        <v>2518</v>
      </c>
      <c r="Q4985" s="15" t="s">
        <v>2523</v>
      </c>
      <c r="R4985" s="20">
        <v>37511</v>
      </c>
      <c r="S4985" s="20">
        <v>45910</v>
      </c>
      <c r="T4985" s="20">
        <v>46274</v>
      </c>
      <c r="U4985" s="21"/>
      <c r="V4985" s="15"/>
      <c r="W4985" s="35"/>
      <c r="X4985" s="17"/>
      <c r="Y4985" s="17"/>
      <c r="Z4985" s="183"/>
      <c r="AA4985" s="21">
        <f t="shared" ca="1" si="390"/>
        <v>23</v>
      </c>
      <c r="AB4985" s="35" t="s">
        <v>7878</v>
      </c>
      <c r="AC4985" s="35" t="str">
        <f t="shared" si="389"/>
        <v>0 anos 11 meses 30 dias</v>
      </c>
      <c r="AD4985" s="35" t="str">
        <f ca="1">IF(AND(V4985="",T4985&lt;TODAY()),"Contrato Encerrado",IF(AND(V4985="",T4985&gt;TODAY()),DATEDIF(TODAY(),T4985,"Y")&amp;" anos"&amp;" "&amp;DATEDIF(TODAY(),T4985,"YM")&amp;" meses"&amp;" "&amp;DATEDIF(TODAY(),T4985,"MD")&amp;" dias",IF(AND(X4985="",V4985&lt;TODAY()),"Contrato Encerrado",IF(AND(X4985="",V4985&gt;TODAY()),DATEDIF(TODAY(),V4985,"Y")&amp;" anos"&amp;" "&amp;DATEDIF(TODAY(),V4985,"YM")&amp;" meses"&amp;" "&amp;DATEDIF(TODAY(),V4985,"MD")&amp;" dias",IF(AND(Z4985="",X4985&lt;TODAY()),"Contrato Encerrado",IF(AND(Z4985="",X4985&gt;TODAY()),DATEDIF(TODAY(),X4985,"Y")&amp;" anos"&amp;" "&amp;DATEDIF(TODAY(),X4985,"YM")&amp;" meses"&amp;" "&amp;DATEDIF(TODAY(),X4985,"MD")&amp;" dias",IF(AND(Z4985&lt;&gt;””,Z4985&lt;TODAY()),"Contrato Encerrado",IF(AND(Z4985&lt;&gt;"",Z4985&gt;TODAY()),DATEDIF(TODAY(),Z4985,"Y")&amp;" anos"&amp;" "&amp;DATEDIF(TODAY(),Z4985,"YM")&amp;" meses"&amp;" "&amp;DATEDIF(TODAY(),Z4985,"MD")&amp;" dias"))))))))</f>
        <v>0 anos 11 meses 2 dias</v>
      </c>
      <c r="AE4985" s="35">
        <f t="shared" si="391"/>
        <v>364</v>
      </c>
      <c r="AF4985" s="35">
        <f t="shared" si="392"/>
        <v>366</v>
      </c>
      <c r="AG4985" s="17" t="str">
        <f t="shared" si="393"/>
        <v>0 anos 11 meses 31 dias</v>
      </c>
    </row>
    <row r="4986" spans="1:33" ht="11.25" customHeight="1" x14ac:dyDescent="0.2">
      <c r="A4986" s="8" t="s">
        <v>9</v>
      </c>
      <c r="B4986" s="8" t="s">
        <v>13</v>
      </c>
      <c r="C4986" s="22" t="s">
        <v>14</v>
      </c>
      <c r="D4986" s="37">
        <v>2023</v>
      </c>
      <c r="E4986" s="23" t="s">
        <v>79</v>
      </c>
      <c r="F4986" s="8" t="s">
        <v>80</v>
      </c>
      <c r="G4986" s="77" t="s">
        <v>7625</v>
      </c>
      <c r="H4986" s="78" t="s">
        <v>7626</v>
      </c>
      <c r="I4986" s="9" t="s">
        <v>7627</v>
      </c>
      <c r="J4986" s="14" t="s">
        <v>1302</v>
      </c>
      <c r="K4986" s="9" t="s">
        <v>29</v>
      </c>
      <c r="L4986" s="24" t="s">
        <v>81</v>
      </c>
      <c r="M4986" s="7" t="s">
        <v>82</v>
      </c>
      <c r="N4986" s="24" t="s">
        <v>4113</v>
      </c>
      <c r="O4986" s="24"/>
      <c r="P4986" s="24" t="s">
        <v>2518</v>
      </c>
      <c r="Q4986" s="24" t="s">
        <v>2523</v>
      </c>
      <c r="R4986" s="17">
        <v>38710</v>
      </c>
      <c r="S4986" s="17">
        <v>44963</v>
      </c>
      <c r="T4986" s="31">
        <v>45274</v>
      </c>
      <c r="U4986" s="17"/>
      <c r="V4986" s="31"/>
      <c r="W4986" s="17"/>
      <c r="X4986" s="17"/>
      <c r="Y4986" s="17"/>
      <c r="Z4986" s="31"/>
      <c r="AA4986" s="18">
        <f t="shared" ca="1" si="390"/>
        <v>19</v>
      </c>
      <c r="AB4986" s="19" t="s">
        <v>7877</v>
      </c>
      <c r="AC4986" s="35" t="str">
        <f t="shared" si="389"/>
        <v>0 anos 10 meses 8 dias</v>
      </c>
      <c r="AD4986" s="35" t="str">
        <f ca="1">IF(AND(V4986="",T4986&lt;TODAY()),"Contrato Encerrado",IF(AND(V4986="",T4986&gt;TODAY()),DATEDIF(TODAY(),T4986,"Y")&amp;" anos"&amp;" "&amp;DATEDIF(TODAY(),T4986,"YM")&amp;" meses"&amp;" "&amp;DATEDIF(TODAY(),T4986,"MD")&amp;" dias",IF(AND(X4986="",V4986&lt;TODAY()),"Contrato Encerrado",IF(AND(X4986="",V4986&gt;TODAY()),DATEDIF(TODAY(),V4986,"Y")&amp;" anos"&amp;" "&amp;DATEDIF(TODAY(),V4986,"YM")&amp;" meses"&amp;" "&amp;DATEDIF(TODAY(),V4986,"MD")&amp;" dias",IF(AND(Z4986="",X4986&lt;TODAY()),"Contrato Encerrado",IF(AND(Z4986="",X4986&gt;TODAY()),DATEDIF(TODAY(),X4986,"Y")&amp;" anos"&amp;" "&amp;DATEDIF(TODAY(),X4986,"YM")&amp;" meses"&amp;" "&amp;DATEDIF(TODAY(),X4986,"MD")&amp;" dias",IF(AND(Z4986&lt;&gt;””,Z4986&lt;TODAY()),"Contrato Encerrado",IF(AND(Z4986&lt;&gt;"",Z4986&gt;TODAY()),DATEDIF(TODAY(),Z4986,"Y")&amp;" anos"&amp;" "&amp;DATEDIF(TODAY(),Z4986,"YM")&amp;" meses"&amp;" "&amp;DATEDIF(TODAY(),Z4986,"MD")&amp;" dias"))))))))</f>
        <v>Contrato Encerrado</v>
      </c>
      <c r="AE4986" s="35">
        <f t="shared" si="391"/>
        <v>311</v>
      </c>
      <c r="AF4986" s="35">
        <f t="shared" si="392"/>
        <v>419</v>
      </c>
      <c r="AG4986" s="17" t="str">
        <f t="shared" si="393"/>
        <v>1 anos 1 meses 22 dias</v>
      </c>
    </row>
    <row r="4987" spans="1:33" ht="11.25" customHeight="1" x14ac:dyDescent="0.2">
      <c r="A4987" s="8" t="s">
        <v>9</v>
      </c>
      <c r="B4987" s="8" t="s">
        <v>13</v>
      </c>
      <c r="C4987" s="22" t="s">
        <v>14</v>
      </c>
      <c r="D4987" s="37">
        <v>2024</v>
      </c>
      <c r="E4987" s="12" t="s">
        <v>1304</v>
      </c>
      <c r="F4987" s="8" t="s">
        <v>1305</v>
      </c>
      <c r="G4987" s="77" t="s">
        <v>11796</v>
      </c>
      <c r="H4987" s="78" t="s">
        <v>11797</v>
      </c>
      <c r="I4987" s="14" t="s">
        <v>11798</v>
      </c>
      <c r="J4987" s="14" t="s">
        <v>14943</v>
      </c>
      <c r="K4987" s="14" t="s">
        <v>29</v>
      </c>
      <c r="L4987" s="15" t="s">
        <v>81</v>
      </c>
      <c r="M4987" s="7" t="s">
        <v>82</v>
      </c>
      <c r="N4987" s="15" t="s">
        <v>4113</v>
      </c>
      <c r="O4987" s="15" t="s">
        <v>8049</v>
      </c>
      <c r="P4987" s="15" t="s">
        <v>2518</v>
      </c>
      <c r="Q4987" s="15" t="s">
        <v>2523</v>
      </c>
      <c r="R4987" s="20">
        <v>38938</v>
      </c>
      <c r="S4987" s="20">
        <v>45323</v>
      </c>
      <c r="T4987" s="111">
        <v>45657</v>
      </c>
      <c r="U4987" s="20"/>
      <c r="V4987" s="20"/>
      <c r="W4987" s="20"/>
      <c r="X4987" s="17"/>
      <c r="Y4987" s="17"/>
      <c r="Z4987" s="20"/>
      <c r="AA4987" s="18">
        <f t="shared" ca="1" si="390"/>
        <v>19</v>
      </c>
      <c r="AB4987" s="15" t="s">
        <v>7878</v>
      </c>
      <c r="AC4987" s="35" t="str">
        <f t="shared" ref="AC4987:AC5050" si="394">DATEDIF($S4987,$Z4987-($U4987-$T4987)-($W4987-$V4987)-($Y4987-$X4987),"Y")&amp; " anos"&amp; " "&amp;DATEDIF($S4987,$Z4987-($U4987-$T4987)-($W4987-$V4987)-($Y4987-$X4987),"YM")&amp; " meses"&amp; " "&amp;DATEDIF($S4987,$Z4987-($U4987-$T4987)-($W4987-$V4987)-($Y4987-$X4987),"MD")&amp; " dias"</f>
        <v>0 anos 10 meses 30 dias</v>
      </c>
      <c r="AD4987" s="35" t="str">
        <f ca="1">IF(AND(V4987="",T4987&lt;TODAY()),"Contrato Encerrado",IF(AND(V4987="",T4987&gt;TODAY()),DATEDIF(TODAY(),T4987,"Y")&amp;" anos"&amp;" "&amp;DATEDIF(TODAY(),T4987,"YM")&amp;" meses"&amp;" "&amp;DATEDIF(TODAY(),T4987,"MD")&amp;" dias",IF(AND(X4987="",V4987&lt;TODAY()),"Contrato Encerrado",IF(AND(X4987="",V4987&gt;TODAY()),DATEDIF(TODAY(),V4987,"Y")&amp;" anos"&amp;" "&amp;DATEDIF(TODAY(),V4987,"YM")&amp;" meses"&amp;" "&amp;DATEDIF(TODAY(),V4987,"MD")&amp;" dias",IF(AND(Z4987="",X4987&lt;TODAY()),"Contrato Encerrado",IF(AND(Z4987="",X4987&gt;TODAY()),DATEDIF(TODAY(),X4987,"Y")&amp;" anos"&amp;" "&amp;DATEDIF(TODAY(),X4987,"YM")&amp;" meses"&amp;" "&amp;DATEDIF(TODAY(),X4987,"MD")&amp;" dias",IF(AND(Z4987&lt;&gt;””,Z4987&lt;TODAY()),"Contrato Encerrado",IF(AND(Z4987&lt;&gt;"",Z4987&gt;TODAY()),DATEDIF(TODAY(),Z4987,"Y")&amp;" anos"&amp;" "&amp;DATEDIF(TODAY(),Z4987,"YM")&amp;" meses"&amp;" "&amp;DATEDIF(TODAY(),Z4987,"MD")&amp;" dias"))))))))</f>
        <v>Contrato Encerrado</v>
      </c>
      <c r="AE4987" s="35">
        <f t="shared" si="391"/>
        <v>334</v>
      </c>
      <c r="AF4987" s="35">
        <f t="shared" si="392"/>
        <v>396</v>
      </c>
      <c r="AG4987" s="17" t="str">
        <f t="shared" si="393"/>
        <v>1 anos 0 meses 30 dias</v>
      </c>
    </row>
    <row r="4988" spans="1:33" ht="11.25" customHeight="1" x14ac:dyDescent="0.2">
      <c r="A4988" s="8" t="s">
        <v>9</v>
      </c>
      <c r="B4988" s="10" t="s">
        <v>13</v>
      </c>
      <c r="C4988" s="11" t="s">
        <v>22</v>
      </c>
      <c r="D4988" s="36">
        <v>2021</v>
      </c>
      <c r="E4988" s="14" t="s">
        <v>307</v>
      </c>
      <c r="F4988" s="8" t="s">
        <v>308</v>
      </c>
      <c r="G4988" s="77" t="s">
        <v>1465</v>
      </c>
      <c r="H4988" s="78" t="s">
        <v>1466</v>
      </c>
      <c r="I4988" s="14" t="s">
        <v>1467</v>
      </c>
      <c r="J4988" s="14" t="s">
        <v>1302</v>
      </c>
      <c r="K4988" s="14" t="s">
        <v>29</v>
      </c>
      <c r="L4988" s="15" t="s">
        <v>30</v>
      </c>
      <c r="M4988" s="7" t="s">
        <v>9427</v>
      </c>
      <c r="N4988" s="26" t="s">
        <v>2100</v>
      </c>
      <c r="O4988" s="26"/>
      <c r="P4988" s="26" t="s">
        <v>2517</v>
      </c>
      <c r="Q4988" s="26" t="s">
        <v>2522</v>
      </c>
      <c r="R4988" s="31">
        <v>36731</v>
      </c>
      <c r="S4988" s="31">
        <v>44420</v>
      </c>
      <c r="T4988" s="31">
        <v>44784</v>
      </c>
      <c r="U4988" s="31"/>
      <c r="V4988" s="31"/>
      <c r="W4988" s="31"/>
      <c r="X4988" s="17"/>
      <c r="Y4988" s="17"/>
      <c r="Z4988" s="31"/>
      <c r="AA4988" s="18">
        <f t="shared" ca="1" si="390"/>
        <v>25</v>
      </c>
      <c r="AB4988" s="19" t="s">
        <v>7877</v>
      </c>
      <c r="AC4988" s="35" t="str">
        <f t="shared" si="394"/>
        <v>0 anos 11 meses 30 dias</v>
      </c>
      <c r="AD4988" s="35" t="str">
        <f ca="1">IF(AND(V4988="",T4988&lt;TODAY()),"Contrato Encerrado",IF(AND(V4988="",T4988&gt;TODAY()),DATEDIF(TODAY(),T4988,"Y")&amp;" anos"&amp;" "&amp;DATEDIF(TODAY(),T4988,"YM")&amp;" meses"&amp;" "&amp;DATEDIF(TODAY(),T4988,"MD")&amp;" dias",IF(AND(X4988="",V4988&lt;TODAY()),"Contrato Encerrado",IF(AND(X4988="",V4988&gt;TODAY()),DATEDIF(TODAY(),V4988,"Y")&amp;" anos"&amp;" "&amp;DATEDIF(TODAY(),V4988,"YM")&amp;" meses"&amp;" "&amp;DATEDIF(TODAY(),V4988,"MD")&amp;" dias",IF(AND(Z4988="",X4988&lt;TODAY()),"Contrato Encerrado",IF(AND(Z4988="",X4988&gt;TODAY()),DATEDIF(TODAY(),X4988,"Y")&amp;" anos"&amp;" "&amp;DATEDIF(TODAY(),X4988,"YM")&amp;" meses"&amp;" "&amp;DATEDIF(TODAY(),X4988,"MD")&amp;" dias",IF(AND(Z4988&lt;&gt;””,Z4988&lt;TODAY()),"Contrato Encerrado",IF(AND(Z4988&lt;&gt;"",Z4988&gt;TODAY()),DATEDIF(TODAY(),Z4988,"Y")&amp;" anos"&amp;" "&amp;DATEDIF(TODAY(),Z4988,"YM")&amp;" meses"&amp;" "&amp;DATEDIF(TODAY(),Z4988,"MD")&amp;" dias"))))))))</f>
        <v>Contrato Encerrado</v>
      </c>
      <c r="AE4988" s="35">
        <f t="shared" si="391"/>
        <v>364</v>
      </c>
      <c r="AF4988" s="35">
        <f t="shared" si="392"/>
        <v>366</v>
      </c>
      <c r="AG4988" s="17" t="str">
        <f t="shared" si="393"/>
        <v>0 anos 11 meses 31 dias</v>
      </c>
    </row>
    <row r="4989" spans="1:33" ht="11.25" customHeight="1" x14ac:dyDescent="0.2">
      <c r="A4989" s="8" t="s">
        <v>9</v>
      </c>
      <c r="B4989" s="8" t="s">
        <v>13</v>
      </c>
      <c r="C4989" s="22" t="s">
        <v>14</v>
      </c>
      <c r="D4989" s="37">
        <v>2024</v>
      </c>
      <c r="E4989" s="12" t="s">
        <v>1111</v>
      </c>
      <c r="F4989" s="8" t="s">
        <v>1112</v>
      </c>
      <c r="G4989" s="77" t="s">
        <v>11799</v>
      </c>
      <c r="H4989" s="78" t="s">
        <v>11800</v>
      </c>
      <c r="I4989" s="14" t="s">
        <v>11801</v>
      </c>
      <c r="J4989" s="14" t="s">
        <v>1302</v>
      </c>
      <c r="K4989" s="14" t="s">
        <v>29</v>
      </c>
      <c r="L4989" s="15" t="s">
        <v>30</v>
      </c>
      <c r="M4989" s="7" t="s">
        <v>9427</v>
      </c>
      <c r="N4989" s="15" t="s">
        <v>2098</v>
      </c>
      <c r="O4989" s="15" t="s">
        <v>11802</v>
      </c>
      <c r="P4989" s="15" t="s">
        <v>2518</v>
      </c>
      <c r="Q4989" s="15" t="s">
        <v>2523</v>
      </c>
      <c r="R4989" s="20">
        <v>36028</v>
      </c>
      <c r="S4989" s="20">
        <v>45323</v>
      </c>
      <c r="T4989" s="20">
        <v>45473</v>
      </c>
      <c r="U4989" s="20"/>
      <c r="V4989" s="20"/>
      <c r="W4989" s="20"/>
      <c r="X4989" s="17"/>
      <c r="Y4989" s="17"/>
      <c r="Z4989" s="20"/>
      <c r="AA4989" s="18">
        <f t="shared" ca="1" si="390"/>
        <v>27</v>
      </c>
      <c r="AB4989" s="15" t="s">
        <v>7877</v>
      </c>
      <c r="AC4989" s="35" t="str">
        <f t="shared" si="394"/>
        <v>0 anos 4 meses 29 dias</v>
      </c>
      <c r="AD4989" s="35" t="str">
        <f ca="1">IF(AND(V4989="",T4989&lt;TODAY()),"Contrato Encerrado",IF(AND(V4989="",T4989&gt;TODAY()),DATEDIF(TODAY(),T4989,"Y")&amp;" anos"&amp;" "&amp;DATEDIF(TODAY(),T4989,"YM")&amp;" meses"&amp;" "&amp;DATEDIF(TODAY(),T4989,"MD")&amp;" dias",IF(AND(X4989="",V4989&lt;TODAY()),"Contrato Encerrado",IF(AND(X4989="",V4989&gt;TODAY()),DATEDIF(TODAY(),V4989,"Y")&amp;" anos"&amp;" "&amp;DATEDIF(TODAY(),V4989,"YM")&amp;" meses"&amp;" "&amp;DATEDIF(TODAY(),V4989,"MD")&amp;" dias",IF(AND(Z4989="",X4989&lt;TODAY()),"Contrato Encerrado",IF(AND(Z4989="",X4989&gt;TODAY()),DATEDIF(TODAY(),X4989,"Y")&amp;" anos"&amp;" "&amp;DATEDIF(TODAY(),X4989,"YM")&amp;" meses"&amp;" "&amp;DATEDIF(TODAY(),X4989,"MD")&amp;" dias",IF(AND(Z4989&lt;&gt;””,Z4989&lt;TODAY()),"Contrato Encerrado",IF(AND(Z4989&lt;&gt;"",Z4989&gt;TODAY()),DATEDIF(TODAY(),Z4989,"Y")&amp;" anos"&amp;" "&amp;DATEDIF(TODAY(),Z4989,"YM")&amp;" meses"&amp;" "&amp;DATEDIF(TODAY(),Z4989,"MD")&amp;" dias"))))))))</f>
        <v>Contrato Encerrado</v>
      </c>
      <c r="AE4989" s="35">
        <f t="shared" si="391"/>
        <v>150</v>
      </c>
      <c r="AF4989" s="35">
        <f t="shared" si="392"/>
        <v>580</v>
      </c>
      <c r="AG4989" s="17" t="str">
        <f t="shared" si="393"/>
        <v>1 anos 7 meses 2 dias</v>
      </c>
    </row>
    <row r="4990" spans="1:33" ht="11.25" customHeight="1" x14ac:dyDescent="0.2">
      <c r="A4990" s="8" t="s">
        <v>9</v>
      </c>
      <c r="B4990" s="8" t="s">
        <v>13</v>
      </c>
      <c r="C4990" s="22" t="s">
        <v>15</v>
      </c>
      <c r="D4990" s="37">
        <v>2025</v>
      </c>
      <c r="E4990" s="12" t="s">
        <v>307</v>
      </c>
      <c r="F4990" s="8" t="s">
        <v>308</v>
      </c>
      <c r="G4990" s="77" t="s">
        <v>16042</v>
      </c>
      <c r="H4990" s="78" t="s">
        <v>16043</v>
      </c>
      <c r="I4990" s="14" t="s">
        <v>16044</v>
      </c>
      <c r="J4990" s="14" t="s">
        <v>10</v>
      </c>
      <c r="K4990" s="14" t="s">
        <v>29</v>
      </c>
      <c r="L4990" s="15" t="s">
        <v>81</v>
      </c>
      <c r="M4990" s="7" t="s">
        <v>82</v>
      </c>
      <c r="N4990" s="15" t="s">
        <v>4113</v>
      </c>
      <c r="O4990" s="15" t="s">
        <v>8078</v>
      </c>
      <c r="P4990" s="15" t="s">
        <v>2518</v>
      </c>
      <c r="Q4990" s="15" t="s">
        <v>2523</v>
      </c>
      <c r="R4990" s="20">
        <v>39496</v>
      </c>
      <c r="S4990" s="20">
        <v>45726</v>
      </c>
      <c r="T4990" s="20">
        <v>46021</v>
      </c>
      <c r="U4990" s="20"/>
      <c r="V4990" s="20"/>
      <c r="W4990" s="20"/>
      <c r="X4990" s="17"/>
      <c r="Y4990" s="17"/>
      <c r="Z4990" s="20"/>
      <c r="AA4990" s="21">
        <f t="shared" ca="1" si="390"/>
        <v>17</v>
      </c>
      <c r="AB4990" s="15" t="s">
        <v>7877</v>
      </c>
      <c r="AC4990" s="35" t="str">
        <f t="shared" si="394"/>
        <v>0 anos 9 meses 20 dias</v>
      </c>
      <c r="AD4990" s="35" t="str">
        <f ca="1">IF(AND(V4990="",T4990&lt;TODAY()),"Contrato Encerrado",IF(AND(V4990="",T4990&gt;TODAY()),DATEDIF(TODAY(),T4990,"Y")&amp;" anos"&amp;" "&amp;DATEDIF(TODAY(),T4990,"YM")&amp;" meses"&amp;" "&amp;DATEDIF(TODAY(),T4990,"MD")&amp;" dias",IF(AND(X4990="",V4990&lt;TODAY()),"Contrato Encerrado",IF(AND(X4990="",V4990&gt;TODAY()),DATEDIF(TODAY(),V4990,"Y")&amp;" anos"&amp;" "&amp;DATEDIF(TODAY(),V4990,"YM")&amp;" meses"&amp;" "&amp;DATEDIF(TODAY(),V4990,"MD")&amp;" dias",IF(AND(Z4990="",X4990&lt;TODAY()),"Contrato Encerrado",IF(AND(Z4990="",X4990&gt;TODAY()),DATEDIF(TODAY(),X4990,"Y")&amp;" anos"&amp;" "&amp;DATEDIF(TODAY(),X4990,"YM")&amp;" meses"&amp;" "&amp;DATEDIF(TODAY(),X4990,"MD")&amp;" dias",IF(AND(Z4990&lt;&gt;””,Z4990&lt;TODAY()),"Contrato Encerrado",IF(AND(Z4990&lt;&gt;"",Z4990&gt;TODAY()),DATEDIF(TODAY(),Z4990,"Y")&amp;" anos"&amp;" "&amp;DATEDIF(TODAY(),Z4990,"YM")&amp;" meses"&amp;" "&amp;DATEDIF(TODAY(),Z4990,"MD")&amp;" dias"))))))))</f>
        <v>0 anos 2 meses 23 dias</v>
      </c>
      <c r="AE4990" s="35">
        <f t="shared" si="391"/>
        <v>295</v>
      </c>
      <c r="AF4990" s="35">
        <f t="shared" si="392"/>
        <v>435</v>
      </c>
      <c r="AG4990" s="17" t="str">
        <f t="shared" si="393"/>
        <v>1 anos 2 meses 10 dias</v>
      </c>
    </row>
    <row r="4991" spans="1:33" s="61" customFormat="1" ht="11.25" customHeight="1" x14ac:dyDescent="0.2">
      <c r="A4991" s="8" t="s">
        <v>9</v>
      </c>
      <c r="B4991" s="8" t="s">
        <v>13</v>
      </c>
      <c r="C4991" s="22" t="s">
        <v>14</v>
      </c>
      <c r="D4991" s="37">
        <v>2023</v>
      </c>
      <c r="E4991" s="23" t="s">
        <v>510</v>
      </c>
      <c r="F4991" s="8" t="s">
        <v>511</v>
      </c>
      <c r="G4991" s="77" t="s">
        <v>7628</v>
      </c>
      <c r="H4991" s="78" t="s">
        <v>7629</v>
      </c>
      <c r="I4991" s="9" t="s">
        <v>7630</v>
      </c>
      <c r="J4991" s="14" t="s">
        <v>14943</v>
      </c>
      <c r="K4991" s="9" t="s">
        <v>29</v>
      </c>
      <c r="L4991" s="24" t="s">
        <v>30</v>
      </c>
      <c r="M4991" s="7" t="s">
        <v>9427</v>
      </c>
      <c r="N4991" s="15" t="s">
        <v>2098</v>
      </c>
      <c r="O4991" s="24"/>
      <c r="P4991" s="24" t="s">
        <v>2518</v>
      </c>
      <c r="Q4991" s="24" t="s">
        <v>2523</v>
      </c>
      <c r="R4991" s="17">
        <v>37799</v>
      </c>
      <c r="S4991" s="17">
        <v>44949</v>
      </c>
      <c r="T4991" s="31">
        <v>45257</v>
      </c>
      <c r="U4991" s="17"/>
      <c r="V4991" s="31"/>
      <c r="W4991" s="17"/>
      <c r="X4991" s="17"/>
      <c r="Y4991" s="17"/>
      <c r="Z4991" s="31"/>
      <c r="AA4991" s="18">
        <f t="shared" ca="1" si="390"/>
        <v>22</v>
      </c>
      <c r="AB4991" s="19" t="s">
        <v>7877</v>
      </c>
      <c r="AC4991" s="35" t="str">
        <f t="shared" si="394"/>
        <v>0 anos 10 meses 4 dias</v>
      </c>
      <c r="AD4991" s="35" t="str">
        <f ca="1">IF(AND(V4991="",T4991&lt;TODAY()),"Contrato Encerrado",IF(AND(V4991="",T4991&gt;TODAY()),DATEDIF(TODAY(),T4991,"Y")&amp;" anos"&amp;" "&amp;DATEDIF(TODAY(),T4991,"YM")&amp;" meses"&amp;" "&amp;DATEDIF(TODAY(),T4991,"MD")&amp;" dias",IF(AND(X4991="",V4991&lt;TODAY()),"Contrato Encerrado",IF(AND(X4991="",V4991&gt;TODAY()),DATEDIF(TODAY(),V4991,"Y")&amp;" anos"&amp;" "&amp;DATEDIF(TODAY(),V4991,"YM")&amp;" meses"&amp;" "&amp;DATEDIF(TODAY(),V4991,"MD")&amp;" dias",IF(AND(Z4991="",X4991&lt;TODAY()),"Contrato Encerrado",IF(AND(Z4991="",X4991&gt;TODAY()),DATEDIF(TODAY(),X4991,"Y")&amp;" anos"&amp;" "&amp;DATEDIF(TODAY(),X4991,"YM")&amp;" meses"&amp;" "&amp;DATEDIF(TODAY(),X4991,"MD")&amp;" dias",IF(AND(Z4991&lt;&gt;””,Z4991&lt;TODAY()),"Contrato Encerrado",IF(AND(Z4991&lt;&gt;"",Z4991&gt;TODAY()),DATEDIF(TODAY(),Z4991,"Y")&amp;" anos"&amp;" "&amp;DATEDIF(TODAY(),Z4991,"YM")&amp;" meses"&amp;" "&amp;DATEDIF(TODAY(),Z4991,"MD")&amp;" dias"))))))))</f>
        <v>Contrato Encerrado</v>
      </c>
      <c r="AE4991" s="35">
        <f t="shared" si="391"/>
        <v>308</v>
      </c>
      <c r="AF4991" s="35">
        <f t="shared" si="392"/>
        <v>422</v>
      </c>
      <c r="AG4991" s="17" t="str">
        <f t="shared" si="393"/>
        <v>1 anos 1 meses 25 dias</v>
      </c>
    </row>
    <row r="4992" spans="1:33" ht="11.25" customHeight="1" x14ac:dyDescent="0.2">
      <c r="A4992" s="8" t="s">
        <v>9</v>
      </c>
      <c r="B4992" s="8" t="s">
        <v>13</v>
      </c>
      <c r="C4992" s="22" t="s">
        <v>17</v>
      </c>
      <c r="D4992" s="37">
        <v>2023</v>
      </c>
      <c r="E4992" s="23" t="s">
        <v>157</v>
      </c>
      <c r="F4992" s="8" t="s">
        <v>158</v>
      </c>
      <c r="G4992" s="77" t="s">
        <v>7631</v>
      </c>
      <c r="H4992" s="78" t="s">
        <v>7632</v>
      </c>
      <c r="I4992" s="9" t="s">
        <v>7633</v>
      </c>
      <c r="J4992" s="14" t="s">
        <v>14943</v>
      </c>
      <c r="K4992" s="9" t="s">
        <v>29</v>
      </c>
      <c r="L4992" s="24" t="s">
        <v>81</v>
      </c>
      <c r="M4992" s="7" t="s">
        <v>82</v>
      </c>
      <c r="N4992" s="24" t="s">
        <v>4113</v>
      </c>
      <c r="O4992" s="24"/>
      <c r="P4992" s="24" t="s">
        <v>2518</v>
      </c>
      <c r="Q4992" s="24" t="s">
        <v>4109</v>
      </c>
      <c r="R4992" s="17">
        <v>38498</v>
      </c>
      <c r="S4992" s="17">
        <v>45054</v>
      </c>
      <c r="T4992" s="31">
        <v>45278</v>
      </c>
      <c r="U4992" s="17"/>
      <c r="V4992" s="31"/>
      <c r="W4992" s="17"/>
      <c r="X4992" s="17"/>
      <c r="Y4992" s="17"/>
      <c r="Z4992" s="31"/>
      <c r="AA4992" s="18">
        <f t="shared" ca="1" si="390"/>
        <v>20</v>
      </c>
      <c r="AB4992" s="19" t="s">
        <v>7877</v>
      </c>
      <c r="AC4992" s="35" t="str">
        <f t="shared" si="394"/>
        <v>0 anos 7 meses 10 dias</v>
      </c>
      <c r="AD4992" s="35" t="str">
        <f ca="1">IF(AND(V4992="",T4992&lt;TODAY()),"Contrato Encerrado",IF(AND(V4992="",T4992&gt;TODAY()),DATEDIF(TODAY(),T4992,"Y")&amp;" anos"&amp;" "&amp;DATEDIF(TODAY(),T4992,"YM")&amp;" meses"&amp;" "&amp;DATEDIF(TODAY(),T4992,"MD")&amp;" dias",IF(AND(X4992="",V4992&lt;TODAY()),"Contrato Encerrado",IF(AND(X4992="",V4992&gt;TODAY()),DATEDIF(TODAY(),V4992,"Y")&amp;" anos"&amp;" "&amp;DATEDIF(TODAY(),V4992,"YM")&amp;" meses"&amp;" "&amp;DATEDIF(TODAY(),V4992,"MD")&amp;" dias",IF(AND(Z4992="",X4992&lt;TODAY()),"Contrato Encerrado",IF(AND(Z4992="",X4992&gt;TODAY()),DATEDIF(TODAY(),X4992,"Y")&amp;" anos"&amp;" "&amp;DATEDIF(TODAY(),X4992,"YM")&amp;" meses"&amp;" "&amp;DATEDIF(TODAY(),X4992,"MD")&amp;" dias",IF(AND(Z4992&lt;&gt;””,Z4992&lt;TODAY()),"Contrato Encerrado",IF(AND(Z4992&lt;&gt;"",Z4992&gt;TODAY()),DATEDIF(TODAY(),Z4992,"Y")&amp;" anos"&amp;" "&amp;DATEDIF(TODAY(),Z4992,"YM")&amp;" meses"&amp;" "&amp;DATEDIF(TODAY(),Z4992,"MD")&amp;" dias"))))))))</f>
        <v>Contrato Encerrado</v>
      </c>
      <c r="AE4992" s="35">
        <f t="shared" si="391"/>
        <v>224</v>
      </c>
      <c r="AF4992" s="35">
        <f t="shared" si="392"/>
        <v>506</v>
      </c>
      <c r="AG4992" s="17" t="str">
        <f t="shared" si="393"/>
        <v>1 anos 4 meses 20 dias</v>
      </c>
    </row>
    <row r="4993" spans="1:33" ht="11.25" customHeight="1" x14ac:dyDescent="0.2">
      <c r="A4993" s="8" t="s">
        <v>9</v>
      </c>
      <c r="B4993" s="10" t="s">
        <v>13</v>
      </c>
      <c r="C4993" s="11" t="s">
        <v>22</v>
      </c>
      <c r="D4993" s="36">
        <v>2022</v>
      </c>
      <c r="E4993" s="12" t="s">
        <v>1304</v>
      </c>
      <c r="F4993" s="8" t="s">
        <v>1305</v>
      </c>
      <c r="G4993" s="77" t="s">
        <v>1477</v>
      </c>
      <c r="H4993" s="78" t="s">
        <v>1478</v>
      </c>
      <c r="I4993" s="14" t="s">
        <v>1479</v>
      </c>
      <c r="J4993" s="14" t="s">
        <v>14943</v>
      </c>
      <c r="K4993" s="14" t="s">
        <v>29</v>
      </c>
      <c r="L4993" s="15" t="s">
        <v>81</v>
      </c>
      <c r="M4993" s="7" t="s">
        <v>82</v>
      </c>
      <c r="N4993" s="16" t="s">
        <v>4113</v>
      </c>
      <c r="O4993" s="16"/>
      <c r="P4993" s="16" t="s">
        <v>2517</v>
      </c>
      <c r="Q4993" s="16" t="s">
        <v>2522</v>
      </c>
      <c r="R4993" s="31">
        <v>38337</v>
      </c>
      <c r="S4993" s="31">
        <v>44470</v>
      </c>
      <c r="T4993" s="111">
        <v>44839</v>
      </c>
      <c r="U4993" s="31"/>
      <c r="V4993" s="31"/>
      <c r="W4993" s="31"/>
      <c r="X4993" s="17"/>
      <c r="Y4993" s="17"/>
      <c r="Z4993" s="31"/>
      <c r="AA4993" s="18">
        <f t="shared" ca="1" si="390"/>
        <v>20</v>
      </c>
      <c r="AB4993" s="19" t="s">
        <v>7877</v>
      </c>
      <c r="AC4993" s="35" t="str">
        <f t="shared" si="394"/>
        <v>1 anos 0 meses 4 dias</v>
      </c>
      <c r="AD4993" s="35" t="str">
        <f ca="1">IF(AND(V4993="",T4993&lt;TODAY()),"Contrato Encerrado",IF(AND(V4993="",T4993&gt;TODAY()),DATEDIF(TODAY(),T4993,"Y")&amp;" anos"&amp;" "&amp;DATEDIF(TODAY(),T4993,"YM")&amp;" meses"&amp;" "&amp;DATEDIF(TODAY(),T4993,"MD")&amp;" dias",IF(AND(X4993="",V4993&lt;TODAY()),"Contrato Encerrado",IF(AND(X4993="",V4993&gt;TODAY()),DATEDIF(TODAY(),V4993,"Y")&amp;" anos"&amp;" "&amp;DATEDIF(TODAY(),V4993,"YM")&amp;" meses"&amp;" "&amp;DATEDIF(TODAY(),V4993,"MD")&amp;" dias",IF(AND(Z4993="",X4993&lt;TODAY()),"Contrato Encerrado",IF(AND(Z4993="",X4993&gt;TODAY()),DATEDIF(TODAY(),X4993,"Y")&amp;" anos"&amp;" "&amp;DATEDIF(TODAY(),X4993,"YM")&amp;" meses"&amp;" "&amp;DATEDIF(TODAY(),X4993,"MD")&amp;" dias",IF(AND(Z4993&lt;&gt;””,Z4993&lt;TODAY()),"Contrato Encerrado",IF(AND(Z4993&lt;&gt;"",Z4993&gt;TODAY()),DATEDIF(TODAY(),Z4993,"Y")&amp;" anos"&amp;" "&amp;DATEDIF(TODAY(),Z4993,"YM")&amp;" meses"&amp;" "&amp;DATEDIF(TODAY(),Z4993,"MD")&amp;" dias"))))))))</f>
        <v>Contrato Encerrado</v>
      </c>
      <c r="AE4993" s="35">
        <f t="shared" si="391"/>
        <v>369</v>
      </c>
      <c r="AF4993" s="35">
        <f t="shared" si="392"/>
        <v>361</v>
      </c>
      <c r="AG4993" s="17" t="str">
        <f t="shared" si="393"/>
        <v>0 anos 11 meses 26 dias</v>
      </c>
    </row>
    <row r="4994" spans="1:33" ht="11.25" customHeight="1" x14ac:dyDescent="0.2">
      <c r="A4994" s="8" t="s">
        <v>9</v>
      </c>
      <c r="B4994" s="8" t="s">
        <v>13</v>
      </c>
      <c r="C4994" s="22" t="s">
        <v>21</v>
      </c>
      <c r="D4994" s="35">
        <v>2025</v>
      </c>
      <c r="E4994" s="12" t="s">
        <v>27</v>
      </c>
      <c r="F4994" s="8" t="s">
        <v>28</v>
      </c>
      <c r="G4994" s="14" t="s">
        <v>17755</v>
      </c>
      <c r="H4994" s="8" t="s">
        <v>17756</v>
      </c>
      <c r="I4994" s="14" t="s">
        <v>17074</v>
      </c>
      <c r="J4994" s="14" t="s">
        <v>10</v>
      </c>
      <c r="K4994" s="14" t="s">
        <v>29</v>
      </c>
      <c r="L4994" s="15" t="s">
        <v>30</v>
      </c>
      <c r="M4994" s="7" t="s">
        <v>16153</v>
      </c>
      <c r="N4994" s="15" t="s">
        <v>2098</v>
      </c>
      <c r="O4994" s="15" t="s">
        <v>12847</v>
      </c>
      <c r="P4994" s="15" t="s">
        <v>2518</v>
      </c>
      <c r="Q4994" s="15" t="s">
        <v>4109</v>
      </c>
      <c r="R4994" s="20">
        <v>34985</v>
      </c>
      <c r="S4994" s="20">
        <v>45824</v>
      </c>
      <c r="T4994" s="20">
        <v>46189</v>
      </c>
      <c r="U4994" s="20"/>
      <c r="V4994" s="20"/>
      <c r="W4994" s="20"/>
      <c r="X4994" s="17"/>
      <c r="Y4994" s="17"/>
      <c r="Z4994" s="20"/>
      <c r="AA4994" s="21">
        <f t="shared" ca="1" si="390"/>
        <v>29</v>
      </c>
      <c r="AB4994" s="20" t="s">
        <v>7877</v>
      </c>
      <c r="AC4994" s="35" t="str">
        <f t="shared" si="394"/>
        <v>1 anos 0 meses 0 dias</v>
      </c>
      <c r="AD4994" s="35" t="str">
        <f ca="1">IF(AND(V4994="",T4994&lt;TODAY()),"Contrato Encerrado",IF(AND(V4994="",T4994&gt;TODAY()),DATEDIF(TODAY(),T4994,"Y")&amp;" anos"&amp;" "&amp;DATEDIF(TODAY(),T4994,"YM")&amp;" meses"&amp;" "&amp;DATEDIF(TODAY(),T4994,"MD")&amp;" dias",IF(AND(X4994="",V4994&lt;TODAY()),"Contrato Encerrado",IF(AND(X4994="",V4994&gt;TODAY()),DATEDIF(TODAY(),V4994,"Y")&amp;" anos"&amp;" "&amp;DATEDIF(TODAY(),V4994,"YM")&amp;" meses"&amp;" "&amp;DATEDIF(TODAY(),V4994,"MD")&amp;" dias",IF(AND(Z4994="",X4994&lt;TODAY()),"Contrato Encerrado",IF(AND(Z4994="",X4994&gt;TODAY()),DATEDIF(TODAY(),X4994,"Y")&amp;" anos"&amp;" "&amp;DATEDIF(TODAY(),X4994,"YM")&amp;" meses"&amp;" "&amp;DATEDIF(TODAY(),X4994,"MD")&amp;" dias",IF(AND(Z4994&lt;&gt;””,Z4994&lt;TODAY()),"Contrato Encerrado",IF(AND(Z4994&lt;&gt;"",Z4994&gt;TODAY()),DATEDIF(TODAY(),Z4994,"Y")&amp;" anos"&amp;" "&amp;DATEDIF(TODAY(),Z4994,"YM")&amp;" meses"&amp;" "&amp;DATEDIF(TODAY(),Z4994,"MD")&amp;" dias"))))))))</f>
        <v>0 anos 8 meses 9 dias</v>
      </c>
      <c r="AE4994" s="35">
        <f t="shared" si="391"/>
        <v>365</v>
      </c>
      <c r="AF4994" s="35">
        <f t="shared" si="392"/>
        <v>365</v>
      </c>
      <c r="AG4994" s="17" t="str">
        <f t="shared" si="393"/>
        <v>0 anos 11 meses 30 dias</v>
      </c>
    </row>
    <row r="4995" spans="1:33" ht="11.25" customHeight="1" x14ac:dyDescent="0.2">
      <c r="A4995" s="8" t="s">
        <v>9</v>
      </c>
      <c r="B4995" s="8" t="s">
        <v>13</v>
      </c>
      <c r="C4995" s="22" t="s">
        <v>16</v>
      </c>
      <c r="D4995" s="37">
        <v>2023</v>
      </c>
      <c r="E4995" s="23" t="s">
        <v>79</v>
      </c>
      <c r="F4995" s="8" t="s">
        <v>80</v>
      </c>
      <c r="G4995" s="77" t="s">
        <v>7634</v>
      </c>
      <c r="H4995" s="78" t="s">
        <v>7635</v>
      </c>
      <c r="I4995" s="9" t="s">
        <v>7636</v>
      </c>
      <c r="J4995" s="14" t="s">
        <v>14943</v>
      </c>
      <c r="K4995" s="9" t="s">
        <v>29</v>
      </c>
      <c r="L4995" s="24" t="s">
        <v>30</v>
      </c>
      <c r="M4995" s="7" t="s">
        <v>9427</v>
      </c>
      <c r="N4995" s="24" t="s">
        <v>3201</v>
      </c>
      <c r="O4995" s="24"/>
      <c r="P4995" s="24" t="s">
        <v>2518</v>
      </c>
      <c r="Q4995" s="24" t="s">
        <v>2523</v>
      </c>
      <c r="R4995" s="17">
        <v>38138</v>
      </c>
      <c r="S4995" s="17">
        <v>45019</v>
      </c>
      <c r="T4995" s="31">
        <v>45467</v>
      </c>
      <c r="U4995" s="17"/>
      <c r="V4995" s="31"/>
      <c r="W4995" s="17"/>
      <c r="X4995" s="17"/>
      <c r="Y4995" s="17"/>
      <c r="Z4995" s="31"/>
      <c r="AA4995" s="18">
        <f t="shared" ca="1" si="390"/>
        <v>21</v>
      </c>
      <c r="AB4995" s="19" t="s">
        <v>7877</v>
      </c>
      <c r="AC4995" s="35" t="str">
        <f t="shared" si="394"/>
        <v>1 anos 2 meses 21 dias</v>
      </c>
      <c r="AD4995" s="35" t="str">
        <f ca="1">IF(AND(V4995="",T4995&lt;TODAY()),"Contrato Encerrado",IF(AND(V4995="",T4995&gt;TODAY()),DATEDIF(TODAY(),T4995,"Y")&amp;" anos"&amp;" "&amp;DATEDIF(TODAY(),T4995,"YM")&amp;" meses"&amp;" "&amp;DATEDIF(TODAY(),T4995,"MD")&amp;" dias",IF(AND(X4995="",V4995&lt;TODAY()),"Contrato Encerrado",IF(AND(X4995="",V4995&gt;TODAY()),DATEDIF(TODAY(),V4995,"Y")&amp;" anos"&amp;" "&amp;DATEDIF(TODAY(),V4995,"YM")&amp;" meses"&amp;" "&amp;DATEDIF(TODAY(),V4995,"MD")&amp;" dias",IF(AND(Z4995="",X4995&lt;TODAY()),"Contrato Encerrado",IF(AND(Z4995="",X4995&gt;TODAY()),DATEDIF(TODAY(),X4995,"Y")&amp;" anos"&amp;" "&amp;DATEDIF(TODAY(),X4995,"YM")&amp;" meses"&amp;" "&amp;DATEDIF(TODAY(),X4995,"MD")&amp;" dias",IF(AND(Z4995&lt;&gt;””,Z4995&lt;TODAY()),"Contrato Encerrado",IF(AND(Z4995&lt;&gt;"",Z4995&gt;TODAY()),DATEDIF(TODAY(),Z4995,"Y")&amp;" anos"&amp;" "&amp;DATEDIF(TODAY(),Z4995,"YM")&amp;" meses"&amp;" "&amp;DATEDIF(TODAY(),Z4995,"MD")&amp;" dias"))))))))</f>
        <v>Contrato Encerrado</v>
      </c>
      <c r="AE4995" s="35">
        <f t="shared" si="391"/>
        <v>448</v>
      </c>
      <c r="AF4995" s="35">
        <f t="shared" si="392"/>
        <v>282</v>
      </c>
      <c r="AG4995" s="17" t="str">
        <f t="shared" si="393"/>
        <v>0 anos 9 meses 8 dias</v>
      </c>
    </row>
    <row r="4996" spans="1:33" ht="11.25" customHeight="1" x14ac:dyDescent="0.2">
      <c r="A4996" s="8" t="s">
        <v>9</v>
      </c>
      <c r="B4996" s="8" t="s">
        <v>13</v>
      </c>
      <c r="C4996" s="22" t="s">
        <v>16</v>
      </c>
      <c r="D4996" s="37">
        <v>2025</v>
      </c>
      <c r="E4996" s="12" t="s">
        <v>15566</v>
      </c>
      <c r="F4996" s="8" t="s">
        <v>15567</v>
      </c>
      <c r="G4996" s="9" t="s">
        <v>16492</v>
      </c>
      <c r="H4996" s="8" t="s">
        <v>16493</v>
      </c>
      <c r="I4996" s="14" t="s">
        <v>16494</v>
      </c>
      <c r="J4996" s="14" t="s">
        <v>1302</v>
      </c>
      <c r="K4996" s="14" t="s">
        <v>29</v>
      </c>
      <c r="L4996" s="15" t="s">
        <v>30</v>
      </c>
      <c r="M4996" s="7" t="s">
        <v>9427</v>
      </c>
      <c r="N4996" s="15" t="s">
        <v>9525</v>
      </c>
      <c r="O4996" s="15" t="s">
        <v>7947</v>
      </c>
      <c r="P4996" s="15" t="s">
        <v>2518</v>
      </c>
      <c r="Q4996" s="15" t="s">
        <v>2523</v>
      </c>
      <c r="R4996" s="20">
        <v>32588</v>
      </c>
      <c r="S4996" s="20">
        <v>45748</v>
      </c>
      <c r="T4996" s="70">
        <v>45820</v>
      </c>
      <c r="U4996" s="70"/>
      <c r="V4996" s="20"/>
      <c r="W4996" s="20"/>
      <c r="X4996" s="17"/>
      <c r="Y4996" s="17"/>
      <c r="Z4996" s="20"/>
      <c r="AA4996" s="21">
        <f t="shared" ca="1" si="390"/>
        <v>36</v>
      </c>
      <c r="AB4996" s="20" t="s">
        <v>7877</v>
      </c>
      <c r="AC4996" s="35" t="str">
        <f t="shared" si="394"/>
        <v>0 anos 2 meses 11 dias</v>
      </c>
      <c r="AD4996" s="35" t="str">
        <f ca="1">IF(AND(V4996="",T4996&lt;TODAY()),"Contrato Encerrado",IF(AND(V4996="",T4996&gt;TODAY()),DATEDIF(TODAY(),T4996,"Y")&amp;" anos"&amp;" "&amp;DATEDIF(TODAY(),T4996,"YM")&amp;" meses"&amp;" "&amp;DATEDIF(TODAY(),T4996,"MD")&amp;" dias",IF(AND(X4996="",V4996&lt;TODAY()),"Contrato Encerrado",IF(AND(X4996="",V4996&gt;TODAY()),DATEDIF(TODAY(),V4996,"Y")&amp;" anos"&amp;" "&amp;DATEDIF(TODAY(),V4996,"YM")&amp;" meses"&amp;" "&amp;DATEDIF(TODAY(),V4996,"MD")&amp;" dias",IF(AND(Z4996="",X4996&lt;TODAY()),"Contrato Encerrado",IF(AND(Z4996="",X4996&gt;TODAY()),DATEDIF(TODAY(),X4996,"Y")&amp;" anos"&amp;" "&amp;DATEDIF(TODAY(),X4996,"YM")&amp;" meses"&amp;" "&amp;DATEDIF(TODAY(),X4996,"MD")&amp;" dias",IF(AND(Z4996&lt;&gt;””,Z4996&lt;TODAY()),"Contrato Encerrado",IF(AND(Z4996&lt;&gt;"",Z4996&gt;TODAY()),DATEDIF(TODAY(),Z4996,"Y")&amp;" anos"&amp;" "&amp;DATEDIF(TODAY(),Z4996,"YM")&amp;" meses"&amp;" "&amp;DATEDIF(TODAY(),Z4996,"MD")&amp;" dias"))))))))</f>
        <v>Contrato Encerrado</v>
      </c>
      <c r="AE4996" s="35">
        <f t="shared" si="391"/>
        <v>72</v>
      </c>
      <c r="AF4996" s="35">
        <f t="shared" si="392"/>
        <v>658</v>
      </c>
      <c r="AG4996" s="17" t="str">
        <f t="shared" si="393"/>
        <v>1 anos 9 meses 19 dias</v>
      </c>
    </row>
    <row r="4997" spans="1:33" ht="11.25" customHeight="1" x14ac:dyDescent="0.2">
      <c r="A4997" s="10" t="s">
        <v>9</v>
      </c>
      <c r="B4997" s="10" t="s">
        <v>13</v>
      </c>
      <c r="C4997" s="11" t="s">
        <v>19</v>
      </c>
      <c r="D4997" s="36">
        <v>2021</v>
      </c>
      <c r="E4997" s="13" t="s">
        <v>307</v>
      </c>
      <c r="F4997" s="10" t="s">
        <v>308</v>
      </c>
      <c r="G4997" s="83" t="s">
        <v>734</v>
      </c>
      <c r="H4997" s="84" t="s">
        <v>735</v>
      </c>
      <c r="I4997" s="13" t="s">
        <v>736</v>
      </c>
      <c r="J4997" s="14" t="s">
        <v>1302</v>
      </c>
      <c r="K4997" s="13" t="s">
        <v>29</v>
      </c>
      <c r="L4997" s="25" t="s">
        <v>30</v>
      </c>
      <c r="M4997" s="7" t="s">
        <v>9427</v>
      </c>
      <c r="N4997" s="26" t="s">
        <v>2112</v>
      </c>
      <c r="O4997" s="26"/>
      <c r="P4997" s="26" t="s">
        <v>2517</v>
      </c>
      <c r="Q4997" s="26" t="s">
        <v>2522</v>
      </c>
      <c r="R4997" s="31">
        <v>35500</v>
      </c>
      <c r="S4997" s="31">
        <v>44347</v>
      </c>
      <c r="T4997" s="31">
        <v>44712</v>
      </c>
      <c r="U4997" s="31"/>
      <c r="V4997" s="31"/>
      <c r="W4997" s="31"/>
      <c r="X4997" s="17"/>
      <c r="Y4997" s="17"/>
      <c r="Z4997" s="31"/>
      <c r="AA4997" s="18">
        <f t="shared" ca="1" si="390"/>
        <v>28</v>
      </c>
      <c r="AB4997" s="19" t="s">
        <v>7877</v>
      </c>
      <c r="AC4997" s="35" t="str">
        <f t="shared" si="394"/>
        <v>1 anos 0 meses 0 dias</v>
      </c>
      <c r="AD4997" s="35" t="str">
        <f ca="1">IF(AND(V4997="",T4997&lt;TODAY()),"Contrato Encerrado",IF(AND(V4997="",T4997&gt;TODAY()),DATEDIF(TODAY(),T4997,"Y")&amp;" anos"&amp;" "&amp;DATEDIF(TODAY(),T4997,"YM")&amp;" meses"&amp;" "&amp;DATEDIF(TODAY(),T4997,"MD")&amp;" dias",IF(AND(X4997="",V4997&lt;TODAY()),"Contrato Encerrado",IF(AND(X4997="",V4997&gt;TODAY()),DATEDIF(TODAY(),V4997,"Y")&amp;" anos"&amp;" "&amp;DATEDIF(TODAY(),V4997,"YM")&amp;" meses"&amp;" "&amp;DATEDIF(TODAY(),V4997,"MD")&amp;" dias",IF(AND(Z4997="",X4997&lt;TODAY()),"Contrato Encerrado",IF(AND(Z4997="",X4997&gt;TODAY()),DATEDIF(TODAY(),X4997,"Y")&amp;" anos"&amp;" "&amp;DATEDIF(TODAY(),X4997,"YM")&amp;" meses"&amp;" "&amp;DATEDIF(TODAY(),X4997,"MD")&amp;" dias",IF(AND(Z4997&lt;&gt;””,Z4997&lt;TODAY()),"Contrato Encerrado",IF(AND(Z4997&lt;&gt;"",Z4997&gt;TODAY()),DATEDIF(TODAY(),Z4997,"Y")&amp;" anos"&amp;" "&amp;DATEDIF(TODAY(),Z4997,"YM")&amp;" meses"&amp;" "&amp;DATEDIF(TODAY(),Z4997,"MD")&amp;" dias"))))))))</f>
        <v>Contrato Encerrado</v>
      </c>
      <c r="AE4997" s="35">
        <f t="shared" si="391"/>
        <v>365</v>
      </c>
      <c r="AF4997" s="35">
        <f t="shared" si="392"/>
        <v>365</v>
      </c>
      <c r="AG4997" s="17" t="str">
        <f t="shared" si="393"/>
        <v>0 anos 11 meses 30 dias</v>
      </c>
    </row>
    <row r="4998" spans="1:33" ht="11.25" customHeight="1" x14ac:dyDescent="0.2">
      <c r="A4998" s="8" t="s">
        <v>9</v>
      </c>
      <c r="B4998" s="10" t="s">
        <v>13</v>
      </c>
      <c r="C4998" s="11" t="s">
        <v>22</v>
      </c>
      <c r="D4998" s="36">
        <v>2022</v>
      </c>
      <c r="E4998" s="12" t="s">
        <v>157</v>
      </c>
      <c r="F4998" s="8" t="s">
        <v>158</v>
      </c>
      <c r="G4998" s="77" t="s">
        <v>2308</v>
      </c>
      <c r="H4998" s="78" t="s">
        <v>2309</v>
      </c>
      <c r="I4998" s="14" t="s">
        <v>2310</v>
      </c>
      <c r="J4998" s="14" t="s">
        <v>14943</v>
      </c>
      <c r="K4998" s="14" t="s">
        <v>29</v>
      </c>
      <c r="L4998" s="15" t="s">
        <v>30</v>
      </c>
      <c r="M4998" s="7" t="s">
        <v>9427</v>
      </c>
      <c r="N4998" s="16" t="s">
        <v>4159</v>
      </c>
      <c r="O4998" s="16"/>
      <c r="P4998" s="16" t="s">
        <v>2518</v>
      </c>
      <c r="Q4998" s="16" t="s">
        <v>2521</v>
      </c>
      <c r="R4998" s="31">
        <v>23014</v>
      </c>
      <c r="S4998" s="31">
        <v>44762</v>
      </c>
      <c r="T4998" s="31">
        <v>44943</v>
      </c>
      <c r="U4998" s="31"/>
      <c r="V4998" s="31"/>
      <c r="W4998" s="31"/>
      <c r="X4998" s="17"/>
      <c r="Y4998" s="17"/>
      <c r="Z4998" s="31"/>
      <c r="AA4998" s="18">
        <f t="shared" ca="1" si="390"/>
        <v>62</v>
      </c>
      <c r="AB4998" s="19" t="s">
        <v>7877</v>
      </c>
      <c r="AC4998" s="35" t="str">
        <f t="shared" si="394"/>
        <v>0 anos 5 meses 28 dias</v>
      </c>
      <c r="AD4998" s="35" t="str">
        <f ca="1">IF(AND(V4998="",T4998&lt;TODAY()),"Contrato Encerrado",IF(AND(V4998="",T4998&gt;TODAY()),DATEDIF(TODAY(),T4998,"Y")&amp;" anos"&amp;" "&amp;DATEDIF(TODAY(),T4998,"YM")&amp;" meses"&amp;" "&amp;DATEDIF(TODAY(),T4998,"MD")&amp;" dias",IF(AND(X4998="",V4998&lt;TODAY()),"Contrato Encerrado",IF(AND(X4998="",V4998&gt;TODAY()),DATEDIF(TODAY(),V4998,"Y")&amp;" anos"&amp;" "&amp;DATEDIF(TODAY(),V4998,"YM")&amp;" meses"&amp;" "&amp;DATEDIF(TODAY(),V4998,"MD")&amp;" dias",IF(AND(Z4998="",X4998&lt;TODAY()),"Contrato Encerrado",IF(AND(Z4998="",X4998&gt;TODAY()),DATEDIF(TODAY(),X4998,"Y")&amp;" anos"&amp;" "&amp;DATEDIF(TODAY(),X4998,"YM")&amp;" meses"&amp;" "&amp;DATEDIF(TODAY(),X4998,"MD")&amp;" dias",IF(AND(Z4998&lt;&gt;””,Z4998&lt;TODAY()),"Contrato Encerrado",IF(AND(Z4998&lt;&gt;"",Z4998&gt;TODAY()),DATEDIF(TODAY(),Z4998,"Y")&amp;" anos"&amp;" "&amp;DATEDIF(TODAY(),Z4998,"YM")&amp;" meses"&amp;" "&amp;DATEDIF(TODAY(),Z4998,"MD")&amp;" dias"))))))))</f>
        <v>Contrato Encerrado</v>
      </c>
      <c r="AE4998" s="35">
        <f t="shared" si="391"/>
        <v>181</v>
      </c>
      <c r="AF4998" s="35">
        <f t="shared" si="392"/>
        <v>549</v>
      </c>
      <c r="AG4998" s="17" t="str">
        <f t="shared" si="393"/>
        <v>1 anos 6 meses 2 dias</v>
      </c>
    </row>
    <row r="4999" spans="1:33" ht="11.25" customHeight="1" x14ac:dyDescent="0.2">
      <c r="A4999" s="10" t="s">
        <v>9</v>
      </c>
      <c r="B4999" s="10" t="s">
        <v>13</v>
      </c>
      <c r="C4999" s="11" t="s">
        <v>19</v>
      </c>
      <c r="D4999" s="36">
        <v>2021</v>
      </c>
      <c r="E4999" s="13" t="s">
        <v>307</v>
      </c>
      <c r="F4999" s="10" t="s">
        <v>308</v>
      </c>
      <c r="G4999" s="83" t="s">
        <v>731</v>
      </c>
      <c r="H4999" s="84" t="s">
        <v>732</v>
      </c>
      <c r="I4999" s="13" t="s">
        <v>733</v>
      </c>
      <c r="J4999" s="14" t="s">
        <v>1302</v>
      </c>
      <c r="K4999" s="13" t="s">
        <v>29</v>
      </c>
      <c r="L4999" s="25" t="s">
        <v>81</v>
      </c>
      <c r="M4999" s="7" t="s">
        <v>82</v>
      </c>
      <c r="N4999" s="27" t="s">
        <v>3227</v>
      </c>
      <c r="O4999" s="27"/>
      <c r="P4999" s="26" t="s">
        <v>2517</v>
      </c>
      <c r="Q4999" s="26" t="s">
        <v>2522</v>
      </c>
      <c r="R4999" s="31">
        <v>38317</v>
      </c>
      <c r="S4999" s="31">
        <v>44328</v>
      </c>
      <c r="T4999" s="31">
        <v>44571</v>
      </c>
      <c r="U4999" s="31"/>
      <c r="V4999" s="31"/>
      <c r="W4999" s="31"/>
      <c r="X4999" s="17"/>
      <c r="Y4999" s="17"/>
      <c r="Z4999" s="31"/>
      <c r="AA4999" s="18">
        <f t="shared" ca="1" si="390"/>
        <v>20</v>
      </c>
      <c r="AB4999" s="19" t="s">
        <v>7877</v>
      </c>
      <c r="AC4999" s="35" t="str">
        <f t="shared" si="394"/>
        <v>0 anos 7 meses 29 dias</v>
      </c>
      <c r="AD4999" s="35" t="str">
        <f ca="1">IF(AND(V4999="",T4999&lt;TODAY()),"Contrato Encerrado",IF(AND(V4999="",T4999&gt;TODAY()),DATEDIF(TODAY(),T4999,"Y")&amp;" anos"&amp;" "&amp;DATEDIF(TODAY(),T4999,"YM")&amp;" meses"&amp;" "&amp;DATEDIF(TODAY(),T4999,"MD")&amp;" dias",IF(AND(X4999="",V4999&lt;TODAY()),"Contrato Encerrado",IF(AND(X4999="",V4999&gt;TODAY()),DATEDIF(TODAY(),V4999,"Y")&amp;" anos"&amp;" "&amp;DATEDIF(TODAY(),V4999,"YM")&amp;" meses"&amp;" "&amp;DATEDIF(TODAY(),V4999,"MD")&amp;" dias",IF(AND(Z4999="",X4999&lt;TODAY()),"Contrato Encerrado",IF(AND(Z4999="",X4999&gt;TODAY()),DATEDIF(TODAY(),X4999,"Y")&amp;" anos"&amp;" "&amp;DATEDIF(TODAY(),X4999,"YM")&amp;" meses"&amp;" "&amp;DATEDIF(TODAY(),X4999,"MD")&amp;" dias",IF(AND(Z4999&lt;&gt;””,Z4999&lt;TODAY()),"Contrato Encerrado",IF(AND(Z4999&lt;&gt;"",Z4999&gt;TODAY()),DATEDIF(TODAY(),Z4999,"Y")&amp;" anos"&amp;" "&amp;DATEDIF(TODAY(),Z4999,"YM")&amp;" meses"&amp;" "&amp;DATEDIF(TODAY(),Z4999,"MD")&amp;" dias"))))))))</f>
        <v>Contrato Encerrado</v>
      </c>
      <c r="AE4999" s="35">
        <f t="shared" si="391"/>
        <v>243</v>
      </c>
      <c r="AF4999" s="35">
        <f t="shared" si="392"/>
        <v>487</v>
      </c>
      <c r="AG4999" s="17" t="str">
        <f t="shared" si="393"/>
        <v>1 anos 4 meses 1 dias</v>
      </c>
    </row>
    <row r="5000" spans="1:33" ht="11.25" customHeight="1" x14ac:dyDescent="0.2">
      <c r="A5000" s="8" t="s">
        <v>9</v>
      </c>
      <c r="B5000" s="8" t="s">
        <v>13</v>
      </c>
      <c r="C5000" s="22" t="s">
        <v>11</v>
      </c>
      <c r="D5000" s="36">
        <v>2025</v>
      </c>
      <c r="E5000" s="12" t="s">
        <v>307</v>
      </c>
      <c r="F5000" s="8" t="s">
        <v>308</v>
      </c>
      <c r="G5000" s="77" t="s">
        <v>15423</v>
      </c>
      <c r="H5000" s="78" t="s">
        <v>15424</v>
      </c>
      <c r="I5000" s="14" t="s">
        <v>15425</v>
      </c>
      <c r="J5000" s="14" t="s">
        <v>10</v>
      </c>
      <c r="K5000" s="14" t="s">
        <v>29</v>
      </c>
      <c r="L5000" s="15" t="s">
        <v>81</v>
      </c>
      <c r="M5000" s="7" t="s">
        <v>82</v>
      </c>
      <c r="N5000" s="15" t="s">
        <v>4113</v>
      </c>
      <c r="O5000" s="15" t="s">
        <v>8013</v>
      </c>
      <c r="P5000" s="15" t="s">
        <v>2518</v>
      </c>
      <c r="Q5000" s="15" t="s">
        <v>2523</v>
      </c>
      <c r="R5000" s="20">
        <v>39355</v>
      </c>
      <c r="S5000" s="20">
        <v>45659</v>
      </c>
      <c r="T5000" s="20" t="s">
        <v>15147</v>
      </c>
      <c r="U5000" s="20"/>
      <c r="V5000" s="20"/>
      <c r="W5000" s="20"/>
      <c r="X5000" s="17"/>
      <c r="Y5000" s="17"/>
      <c r="Z5000" s="20"/>
      <c r="AA5000" s="18">
        <f t="shared" ca="1" si="390"/>
        <v>18</v>
      </c>
      <c r="AB5000" s="15" t="s">
        <v>7877</v>
      </c>
      <c r="AC5000" s="35" t="str">
        <f t="shared" si="394"/>
        <v>0 anos 11 meses 30 dias</v>
      </c>
      <c r="AD5000" s="35" t="str">
        <f ca="1">IF(AND(V5000="",T5000&lt;TODAY()),"Contrato Encerrado",IF(AND(V5000="",T5000&gt;TODAY()),DATEDIF(TODAY(),T5000,"Y")&amp;" anos"&amp;" "&amp;DATEDIF(TODAY(),T5000,"YM")&amp;" meses"&amp;" "&amp;DATEDIF(TODAY(),T5000,"MD")&amp;" dias",IF(AND(X5000="",V5000&lt;TODAY()),"Contrato Encerrado",IF(AND(X5000="",V5000&gt;TODAY()),DATEDIF(TODAY(),V5000,"Y")&amp;" anos"&amp;" "&amp;DATEDIF(TODAY(),V5000,"YM")&amp;" meses"&amp;" "&amp;DATEDIF(TODAY(),V5000,"MD")&amp;" dias",IF(AND(Z5000="",X5000&lt;TODAY()),"Contrato Encerrado",IF(AND(Z5000="",X5000&gt;TODAY()),DATEDIF(TODAY(),X5000,"Y")&amp;" anos"&amp;" "&amp;DATEDIF(TODAY(),X5000,"YM")&amp;" meses"&amp;" "&amp;DATEDIF(TODAY(),X5000,"MD")&amp;" dias",IF(AND(Z5000&lt;&gt;””,Z5000&lt;TODAY()),"Contrato Encerrado",IF(AND(Z5000&lt;&gt;"",Z5000&gt;TODAY()),DATEDIF(TODAY(),Z5000,"Y")&amp;" anos"&amp;" "&amp;DATEDIF(TODAY(),Z5000,"YM")&amp;" meses"&amp;" "&amp;DATEDIF(TODAY(),Z5000,"MD")&amp;" dias"))))))))</f>
        <v>0 anos 2 meses 25 dias</v>
      </c>
      <c r="AE5000" s="35">
        <f t="shared" si="391"/>
        <v>364</v>
      </c>
      <c r="AF5000" s="35">
        <f t="shared" si="392"/>
        <v>366</v>
      </c>
      <c r="AG5000" s="17" t="str">
        <f t="shared" si="393"/>
        <v>0 anos 11 meses 31 dias</v>
      </c>
    </row>
    <row r="5001" spans="1:33" ht="11.25" customHeight="1" x14ac:dyDescent="0.2">
      <c r="A5001" s="141" t="s">
        <v>9</v>
      </c>
      <c r="B5001" s="142" t="s">
        <v>13</v>
      </c>
      <c r="C5001" s="143" t="s">
        <v>22</v>
      </c>
      <c r="D5001" s="144">
        <v>2022</v>
      </c>
      <c r="E5001" s="145" t="s">
        <v>27</v>
      </c>
      <c r="F5001" s="141" t="s">
        <v>28</v>
      </c>
      <c r="G5001" s="146" t="s">
        <v>1093</v>
      </c>
      <c r="H5001" s="147" t="s">
        <v>1094</v>
      </c>
      <c r="I5001" s="148" t="s">
        <v>1095</v>
      </c>
      <c r="J5001" s="14" t="s">
        <v>14943</v>
      </c>
      <c r="K5001" s="148" t="s">
        <v>29</v>
      </c>
      <c r="L5001" s="149" t="s">
        <v>30</v>
      </c>
      <c r="M5001" s="7" t="s">
        <v>9427</v>
      </c>
      <c r="N5001" s="150" t="s">
        <v>2105</v>
      </c>
      <c r="O5001" s="150"/>
      <c r="P5001" s="150" t="s">
        <v>2517</v>
      </c>
      <c r="Q5001" s="150" t="s">
        <v>2522</v>
      </c>
      <c r="R5001" s="151">
        <v>36784</v>
      </c>
      <c r="S5001" s="151">
        <v>44378</v>
      </c>
      <c r="T5001" s="151">
        <v>45118</v>
      </c>
      <c r="U5001" s="151"/>
      <c r="V5001" s="151"/>
      <c r="W5001" s="151"/>
      <c r="X5001" s="17"/>
      <c r="Y5001" s="17"/>
      <c r="Z5001" s="151"/>
      <c r="AA5001" s="152">
        <f t="shared" ca="1" si="390"/>
        <v>25</v>
      </c>
      <c r="AB5001" s="153" t="s">
        <v>7878</v>
      </c>
      <c r="AC5001" s="35" t="str">
        <f t="shared" si="394"/>
        <v>2 anos 0 meses 10 dias</v>
      </c>
      <c r="AD5001" s="132" t="str">
        <f ca="1">IF(AND(V5001="",T5001&lt;TODAY()),"Contrato Encerrado",IF(AND(V5001="",T5001&gt;TODAY()),DATEDIF(TODAY(),T5001,"Y")&amp;" anos"&amp;" "&amp;DATEDIF(TODAY(),T5001,"YM")&amp;" meses"&amp;" "&amp;DATEDIF(TODAY(),T5001,"MD")&amp;" dias",IF(AND(X5001="",V5001&lt;TODAY()),"Contrato Encerrado",IF(AND(X5001="",V5001&gt;TODAY()),DATEDIF(TODAY(),V5001,"Y")&amp;" anos"&amp;" "&amp;DATEDIF(TODAY(),V5001,"YM")&amp;" meses"&amp;" "&amp;DATEDIF(TODAY(),V5001,"MD")&amp;" dias",IF(AND(Z5001="",X5001&lt;TODAY()),"Contrato Encerrado",IF(AND(Z5001="",X5001&gt;TODAY()),DATEDIF(TODAY(),X5001,"Y")&amp;" anos"&amp;" "&amp;DATEDIF(TODAY(),X5001,"YM")&amp;" meses"&amp;" "&amp;DATEDIF(TODAY(),X5001,"MD")&amp;" dias",IF(AND(Z5001&lt;&gt;””,Z5001&lt;TODAY()),"Contrato Encerrado",IF(AND(Z5001&lt;&gt;"",Z5001&gt;TODAY()),DATEDIF(TODAY(),Z5001,"Y")&amp;" anos"&amp;" "&amp;DATEDIF(TODAY(),Z5001,"YM")&amp;" meses"&amp;" "&amp;DATEDIF(TODAY(),Z5001,"MD")&amp;" dias"))))))))</f>
        <v>Contrato Encerrado</v>
      </c>
      <c r="AE5001" s="132">
        <f t="shared" si="391"/>
        <v>740</v>
      </c>
      <c r="AF5001" s="132">
        <f t="shared" si="392"/>
        <v>-10</v>
      </c>
      <c r="AG5001" s="133" t="str">
        <f t="shared" si="393"/>
        <v>ESTÁGIO COMPLETOU 2 ANOS</v>
      </c>
    </row>
    <row r="5002" spans="1:33" ht="11.25" customHeight="1" x14ac:dyDescent="0.2">
      <c r="A5002" s="8" t="s">
        <v>9</v>
      </c>
      <c r="B5002" s="10" t="s">
        <v>13</v>
      </c>
      <c r="C5002" s="11" t="s">
        <v>22</v>
      </c>
      <c r="D5002" s="36">
        <v>2021</v>
      </c>
      <c r="E5002" s="14" t="s">
        <v>307</v>
      </c>
      <c r="F5002" s="8" t="s">
        <v>308</v>
      </c>
      <c r="G5002" s="77" t="s">
        <v>3971</v>
      </c>
      <c r="H5002" s="78" t="s">
        <v>3972</v>
      </c>
      <c r="I5002" s="14" t="s">
        <v>3973</v>
      </c>
      <c r="J5002" s="14" t="s">
        <v>1302</v>
      </c>
      <c r="K5002" s="14" t="s">
        <v>29</v>
      </c>
      <c r="L5002" s="15" t="s">
        <v>81</v>
      </c>
      <c r="M5002" s="7" t="s">
        <v>82</v>
      </c>
      <c r="N5002" s="27" t="s">
        <v>3227</v>
      </c>
      <c r="O5002" s="27"/>
      <c r="P5002" s="26" t="s">
        <v>2517</v>
      </c>
      <c r="Q5002" s="26" t="s">
        <v>2522</v>
      </c>
      <c r="R5002" s="31">
        <v>38011</v>
      </c>
      <c r="S5002" s="31">
        <v>44420</v>
      </c>
      <c r="T5002" s="31">
        <v>44561</v>
      </c>
      <c r="U5002" s="31"/>
      <c r="V5002" s="31"/>
      <c r="W5002" s="31"/>
      <c r="X5002" s="17"/>
      <c r="Y5002" s="17"/>
      <c r="Z5002" s="31"/>
      <c r="AA5002" s="18">
        <f t="shared" ca="1" si="390"/>
        <v>21</v>
      </c>
      <c r="AB5002" s="19" t="s">
        <v>7878</v>
      </c>
      <c r="AC5002" s="35" t="str">
        <f t="shared" si="394"/>
        <v>0 anos 4 meses 19 dias</v>
      </c>
      <c r="AD5002" s="35" t="str">
        <f ca="1">IF(AND(V5002="",T5002&lt;TODAY()),"Contrato Encerrado",IF(AND(V5002="",T5002&gt;TODAY()),DATEDIF(TODAY(),T5002,"Y")&amp;" anos"&amp;" "&amp;DATEDIF(TODAY(),T5002,"YM")&amp;" meses"&amp;" "&amp;DATEDIF(TODAY(),T5002,"MD")&amp;" dias",IF(AND(X5002="",V5002&lt;TODAY()),"Contrato Encerrado",IF(AND(X5002="",V5002&gt;TODAY()),DATEDIF(TODAY(),V5002,"Y")&amp;" anos"&amp;" "&amp;DATEDIF(TODAY(),V5002,"YM")&amp;" meses"&amp;" "&amp;DATEDIF(TODAY(),V5002,"MD")&amp;" dias",IF(AND(Z5002="",X5002&lt;TODAY()),"Contrato Encerrado",IF(AND(Z5002="",X5002&gt;TODAY()),DATEDIF(TODAY(),X5002,"Y")&amp;" anos"&amp;" "&amp;DATEDIF(TODAY(),X5002,"YM")&amp;" meses"&amp;" "&amp;DATEDIF(TODAY(),X5002,"MD")&amp;" dias",IF(AND(Z5002&lt;&gt;””,Z5002&lt;TODAY()),"Contrato Encerrado",IF(AND(Z5002&lt;&gt;"",Z5002&gt;TODAY()),DATEDIF(TODAY(),Z5002,"Y")&amp;" anos"&amp;" "&amp;DATEDIF(TODAY(),Z5002,"YM")&amp;" meses"&amp;" "&amp;DATEDIF(TODAY(),Z5002,"MD")&amp;" dias"))))))))</f>
        <v>Contrato Encerrado</v>
      </c>
      <c r="AE5002" s="35">
        <f t="shared" si="391"/>
        <v>141</v>
      </c>
      <c r="AF5002" s="35">
        <f t="shared" si="392"/>
        <v>589</v>
      </c>
      <c r="AG5002" s="17" t="str">
        <f t="shared" si="393"/>
        <v>1 anos 7 meses 11 dias</v>
      </c>
    </row>
    <row r="5003" spans="1:33" ht="11.25" customHeight="1" x14ac:dyDescent="0.2">
      <c r="A5003" s="8" t="s">
        <v>9</v>
      </c>
      <c r="B5003" s="8" t="s">
        <v>13</v>
      </c>
      <c r="C5003" s="22" t="s">
        <v>22</v>
      </c>
      <c r="D5003" s="37">
        <v>2023</v>
      </c>
      <c r="E5003" s="12" t="s">
        <v>157</v>
      </c>
      <c r="F5003" s="8" t="s">
        <v>158</v>
      </c>
      <c r="G5003" s="77" t="s">
        <v>10067</v>
      </c>
      <c r="H5003" s="78" t="s">
        <v>10068</v>
      </c>
      <c r="I5003" s="14" t="s">
        <v>10069</v>
      </c>
      <c r="J5003" s="14" t="s">
        <v>14943</v>
      </c>
      <c r="K5003" s="14" t="s">
        <v>29</v>
      </c>
      <c r="L5003" s="15" t="s">
        <v>30</v>
      </c>
      <c r="M5003" s="7" t="s">
        <v>9427</v>
      </c>
      <c r="N5003" s="15" t="s">
        <v>2101</v>
      </c>
      <c r="O5003" s="15" t="s">
        <v>7942</v>
      </c>
      <c r="P5003" s="15" t="s">
        <v>2518</v>
      </c>
      <c r="Q5003" s="15" t="s">
        <v>4109</v>
      </c>
      <c r="R5003" s="20">
        <v>37517</v>
      </c>
      <c r="S5003" s="20">
        <v>45131</v>
      </c>
      <c r="T5003" s="70">
        <v>45657</v>
      </c>
      <c r="U5003" s="20"/>
      <c r="V5003" s="20"/>
      <c r="W5003" s="20"/>
      <c r="X5003" s="17"/>
      <c r="Y5003" s="17"/>
      <c r="Z5003" s="20"/>
      <c r="AA5003" s="18">
        <f t="shared" ca="1" si="390"/>
        <v>23</v>
      </c>
      <c r="AB5003" s="15" t="s">
        <v>7878</v>
      </c>
      <c r="AC5003" s="35" t="str">
        <f t="shared" si="394"/>
        <v>1 anos 5 meses 7 dias</v>
      </c>
      <c r="AD5003" s="35" t="str">
        <f ca="1">IF(AND(V5003="",T5003&lt;TODAY()),"Contrato Encerrado",IF(AND(V5003="",T5003&gt;TODAY()),DATEDIF(TODAY(),T5003,"Y")&amp;" anos"&amp;" "&amp;DATEDIF(TODAY(),T5003,"YM")&amp;" meses"&amp;" "&amp;DATEDIF(TODAY(),T5003,"MD")&amp;" dias",IF(AND(X5003="",V5003&lt;TODAY()),"Contrato Encerrado",IF(AND(X5003="",V5003&gt;TODAY()),DATEDIF(TODAY(),V5003,"Y")&amp;" anos"&amp;" "&amp;DATEDIF(TODAY(),V5003,"YM")&amp;" meses"&amp;" "&amp;DATEDIF(TODAY(),V5003,"MD")&amp;" dias",IF(AND(Z5003="",X5003&lt;TODAY()),"Contrato Encerrado",IF(AND(Z5003="",X5003&gt;TODAY()),DATEDIF(TODAY(),X5003,"Y")&amp;" anos"&amp;" "&amp;DATEDIF(TODAY(),X5003,"YM")&amp;" meses"&amp;" "&amp;DATEDIF(TODAY(),X5003,"MD")&amp;" dias",IF(AND(Z5003&lt;&gt;””,Z5003&lt;TODAY()),"Contrato Encerrado",IF(AND(Z5003&lt;&gt;"",Z5003&gt;TODAY()),DATEDIF(TODAY(),Z5003,"Y")&amp;" anos"&amp;" "&amp;DATEDIF(TODAY(),Z5003,"YM")&amp;" meses"&amp;" "&amp;DATEDIF(TODAY(),Z5003,"MD")&amp;" dias"))))))))</f>
        <v>Contrato Encerrado</v>
      </c>
      <c r="AE5003" s="35">
        <f t="shared" si="391"/>
        <v>526</v>
      </c>
      <c r="AF5003" s="35">
        <f t="shared" si="392"/>
        <v>204</v>
      </c>
      <c r="AG5003" s="17" t="str">
        <f t="shared" si="393"/>
        <v>0 anos 6 meses 22 dias</v>
      </c>
    </row>
    <row r="5004" spans="1:33" ht="11.25" customHeight="1" x14ac:dyDescent="0.2">
      <c r="A5004" s="8" t="s">
        <v>9</v>
      </c>
      <c r="B5004" s="8" t="s">
        <v>13</v>
      </c>
      <c r="C5004" s="22" t="s">
        <v>16</v>
      </c>
      <c r="D5004" s="37">
        <v>2024</v>
      </c>
      <c r="E5004" s="12" t="s">
        <v>157</v>
      </c>
      <c r="F5004" s="8" t="s">
        <v>158</v>
      </c>
      <c r="G5004" s="77" t="s">
        <v>13100</v>
      </c>
      <c r="H5004" s="78" t="s">
        <v>13101</v>
      </c>
      <c r="I5004" s="14" t="s">
        <v>13102</v>
      </c>
      <c r="J5004" s="14" t="s">
        <v>14943</v>
      </c>
      <c r="K5004" s="14" t="s">
        <v>29</v>
      </c>
      <c r="L5004" s="15" t="s">
        <v>30</v>
      </c>
      <c r="M5004" s="7" t="s">
        <v>9427</v>
      </c>
      <c r="N5004" s="15" t="s">
        <v>9016</v>
      </c>
      <c r="O5004" s="15" t="s">
        <v>8813</v>
      </c>
      <c r="P5004" s="15" t="s">
        <v>2518</v>
      </c>
      <c r="Q5004" s="15" t="s">
        <v>4109</v>
      </c>
      <c r="R5004" s="20">
        <v>37980</v>
      </c>
      <c r="S5004" s="20">
        <v>45362</v>
      </c>
      <c r="T5004" s="20">
        <v>45688</v>
      </c>
      <c r="U5004" s="20"/>
      <c r="V5004" s="20"/>
      <c r="W5004" s="20"/>
      <c r="X5004" s="17"/>
      <c r="Y5004" s="17"/>
      <c r="Z5004" s="20"/>
      <c r="AA5004" s="18">
        <f t="shared" ca="1" si="390"/>
        <v>21</v>
      </c>
      <c r="AB5004" s="20" t="s">
        <v>7878</v>
      </c>
      <c r="AC5004" s="35" t="str">
        <f t="shared" si="394"/>
        <v>0 anos 10 meses 20 dias</v>
      </c>
      <c r="AD5004" s="35" t="str">
        <f ca="1">IF(AND(V5004="",T5004&lt;TODAY()),"Contrato Encerrado",IF(AND(V5004="",T5004&gt;TODAY()),DATEDIF(TODAY(),T5004,"Y")&amp;" anos"&amp;" "&amp;DATEDIF(TODAY(),T5004,"YM")&amp;" meses"&amp;" "&amp;DATEDIF(TODAY(),T5004,"MD")&amp;" dias",IF(AND(X5004="",V5004&lt;TODAY()),"Contrato Encerrado",IF(AND(X5004="",V5004&gt;TODAY()),DATEDIF(TODAY(),V5004,"Y")&amp;" anos"&amp;" "&amp;DATEDIF(TODAY(),V5004,"YM")&amp;" meses"&amp;" "&amp;DATEDIF(TODAY(),V5004,"MD")&amp;" dias",IF(AND(Z5004="",X5004&lt;TODAY()),"Contrato Encerrado",IF(AND(Z5004="",X5004&gt;TODAY()),DATEDIF(TODAY(),X5004,"Y")&amp;" anos"&amp;" "&amp;DATEDIF(TODAY(),X5004,"YM")&amp;" meses"&amp;" "&amp;DATEDIF(TODAY(),X5004,"MD")&amp;" dias",IF(AND(Z5004&lt;&gt;””,Z5004&lt;TODAY()),"Contrato Encerrado",IF(AND(Z5004&lt;&gt;"",Z5004&gt;TODAY()),DATEDIF(TODAY(),Z5004,"Y")&amp;" anos"&amp;" "&amp;DATEDIF(TODAY(),Z5004,"YM")&amp;" meses"&amp;" "&amp;DATEDIF(TODAY(),Z5004,"MD")&amp;" dias"))))))))</f>
        <v>Contrato Encerrado</v>
      </c>
      <c r="AE5004" s="35">
        <f t="shared" si="391"/>
        <v>326</v>
      </c>
      <c r="AF5004" s="35">
        <f t="shared" si="392"/>
        <v>404</v>
      </c>
      <c r="AG5004" s="17" t="str">
        <f t="shared" si="393"/>
        <v>1 anos 1 meses 7 dias</v>
      </c>
    </row>
    <row r="5005" spans="1:33" ht="11.25" customHeight="1" x14ac:dyDescent="0.2">
      <c r="A5005" s="8" t="s">
        <v>9</v>
      </c>
      <c r="B5005" s="8" t="s">
        <v>13</v>
      </c>
      <c r="C5005" s="22" t="s">
        <v>22</v>
      </c>
      <c r="D5005" s="37">
        <v>2023</v>
      </c>
      <c r="E5005" s="12" t="s">
        <v>157</v>
      </c>
      <c r="F5005" s="8" t="s">
        <v>158</v>
      </c>
      <c r="G5005" s="77" t="s">
        <v>10070</v>
      </c>
      <c r="H5005" s="78" t="s">
        <v>10071</v>
      </c>
      <c r="I5005" s="14" t="s">
        <v>10072</v>
      </c>
      <c r="J5005" s="67" t="s">
        <v>14943</v>
      </c>
      <c r="K5005" s="14" t="s">
        <v>29</v>
      </c>
      <c r="L5005" s="15" t="s">
        <v>30</v>
      </c>
      <c r="M5005" s="7" t="s">
        <v>9427</v>
      </c>
      <c r="N5005" s="15" t="s">
        <v>2101</v>
      </c>
      <c r="O5005" s="15" t="s">
        <v>8130</v>
      </c>
      <c r="P5005" s="15" t="s">
        <v>2518</v>
      </c>
      <c r="Q5005" s="15" t="s">
        <v>2521</v>
      </c>
      <c r="R5005" s="20">
        <v>32372</v>
      </c>
      <c r="S5005" s="20">
        <v>45167</v>
      </c>
      <c r="T5005" s="70">
        <v>45532</v>
      </c>
      <c r="U5005" s="31">
        <v>45545</v>
      </c>
      <c r="V5005" s="20">
        <v>45838</v>
      </c>
      <c r="W5005" s="17"/>
      <c r="X5005" s="17"/>
      <c r="Y5005" s="17"/>
      <c r="Z5005" s="20"/>
      <c r="AA5005" s="18">
        <f t="shared" ca="1" si="390"/>
        <v>37</v>
      </c>
      <c r="AB5005" s="20" t="s">
        <v>7878</v>
      </c>
      <c r="AC5005" s="35" t="str">
        <f t="shared" si="394"/>
        <v>1 anos 9 meses 19 dias</v>
      </c>
      <c r="AD5005" s="35" t="str">
        <f ca="1">IF(AND(V5005="",T5005&lt;TODAY()),"Contrato Encerrado",IF(AND(V5005="",T5005&gt;TODAY()),DATEDIF(TODAY(),T5005,"Y")&amp;" anos"&amp;" "&amp;DATEDIF(TODAY(),T5005,"YM")&amp;" meses"&amp;" "&amp;DATEDIF(TODAY(),T5005,"MD")&amp;" dias",IF(AND(X5005="",V5005&lt;TODAY()),"Contrato Encerrado",IF(AND(X5005="",V5005&gt;TODAY()),DATEDIF(TODAY(),V5005,"Y")&amp;" anos"&amp;" "&amp;DATEDIF(TODAY(),V5005,"YM")&amp;" meses"&amp;" "&amp;DATEDIF(TODAY(),V5005,"MD")&amp;" dias",IF(AND(Z5005="",X5005&lt;TODAY()),"Contrato Encerrado",IF(AND(Z5005="",X5005&gt;TODAY()),DATEDIF(TODAY(),X5005,"Y")&amp;" anos"&amp;" "&amp;DATEDIF(TODAY(),X5005,"YM")&amp;" meses"&amp;" "&amp;DATEDIF(TODAY(),X5005,"MD")&amp;" dias",IF(AND(Z5005&lt;&gt;””,Z5005&lt;TODAY()),"Contrato Encerrado",IF(AND(Z5005&lt;&gt;"",Z5005&gt;TODAY()),DATEDIF(TODAY(),Z5005,"Y")&amp;" anos"&amp;" "&amp;DATEDIF(TODAY(),Z5005,"YM")&amp;" meses"&amp;" "&amp;DATEDIF(TODAY(),Z5005,"MD")&amp;" dias"))))))))</f>
        <v>Contrato Encerrado</v>
      </c>
      <c r="AE5005" s="35">
        <f t="shared" si="391"/>
        <v>658</v>
      </c>
      <c r="AF5005" s="35">
        <f t="shared" si="392"/>
        <v>72</v>
      </c>
      <c r="AG5005" s="17" t="str">
        <f t="shared" si="393"/>
        <v>0 anos 2 meses 12 dias</v>
      </c>
    </row>
    <row r="5006" spans="1:33" ht="11.25" customHeight="1" x14ac:dyDescent="0.2">
      <c r="A5006" s="8" t="s">
        <v>9</v>
      </c>
      <c r="B5006" s="10" t="s">
        <v>13</v>
      </c>
      <c r="C5006" s="11" t="s">
        <v>25</v>
      </c>
      <c r="D5006" s="36">
        <v>2022</v>
      </c>
      <c r="E5006" s="12" t="s">
        <v>157</v>
      </c>
      <c r="F5006" s="8" t="s">
        <v>158</v>
      </c>
      <c r="G5006" s="77" t="s">
        <v>5716</v>
      </c>
      <c r="H5006" s="78" t="s">
        <v>5717</v>
      </c>
      <c r="I5006" s="14" t="s">
        <v>5718</v>
      </c>
      <c r="J5006" s="14" t="s">
        <v>14943</v>
      </c>
      <c r="K5006" s="14" t="s">
        <v>29</v>
      </c>
      <c r="L5006" s="15" t="s">
        <v>30</v>
      </c>
      <c r="M5006" s="7" t="s">
        <v>9427</v>
      </c>
      <c r="N5006" s="16" t="s">
        <v>4159</v>
      </c>
      <c r="O5006" s="16"/>
      <c r="P5006" s="16" t="s">
        <v>2518</v>
      </c>
      <c r="Q5006" s="16" t="s">
        <v>2521</v>
      </c>
      <c r="R5006" s="31">
        <v>32548</v>
      </c>
      <c r="S5006" s="31">
        <v>44909</v>
      </c>
      <c r="T5006" s="31">
        <v>45274</v>
      </c>
      <c r="U5006" s="31"/>
      <c r="V5006" s="31"/>
      <c r="W5006" s="31"/>
      <c r="X5006" s="17"/>
      <c r="Y5006" s="17"/>
      <c r="Z5006" s="31"/>
      <c r="AA5006" s="18">
        <f t="shared" ca="1" si="390"/>
        <v>36</v>
      </c>
      <c r="AB5006" s="19" t="s">
        <v>7877</v>
      </c>
      <c r="AC5006" s="35" t="str">
        <f t="shared" si="394"/>
        <v>1 anos 0 meses 0 dias</v>
      </c>
      <c r="AD5006" s="35" t="str">
        <f ca="1">IF(AND(V5006="",T5006&lt;TODAY()),"Contrato Encerrado",IF(AND(V5006="",T5006&gt;TODAY()),DATEDIF(TODAY(),T5006,"Y")&amp;" anos"&amp;" "&amp;DATEDIF(TODAY(),T5006,"YM")&amp;" meses"&amp;" "&amp;DATEDIF(TODAY(),T5006,"MD")&amp;" dias",IF(AND(X5006="",V5006&lt;TODAY()),"Contrato Encerrado",IF(AND(X5006="",V5006&gt;TODAY()),DATEDIF(TODAY(),V5006,"Y")&amp;" anos"&amp;" "&amp;DATEDIF(TODAY(),V5006,"YM")&amp;" meses"&amp;" "&amp;DATEDIF(TODAY(),V5006,"MD")&amp;" dias",IF(AND(Z5006="",X5006&lt;TODAY()),"Contrato Encerrado",IF(AND(Z5006="",X5006&gt;TODAY()),DATEDIF(TODAY(),X5006,"Y")&amp;" anos"&amp;" "&amp;DATEDIF(TODAY(),X5006,"YM")&amp;" meses"&amp;" "&amp;DATEDIF(TODAY(),X5006,"MD")&amp;" dias",IF(AND(Z5006&lt;&gt;””,Z5006&lt;TODAY()),"Contrato Encerrado",IF(AND(Z5006&lt;&gt;"",Z5006&gt;TODAY()),DATEDIF(TODAY(),Z5006,"Y")&amp;" anos"&amp;" "&amp;DATEDIF(TODAY(),Z5006,"YM")&amp;" meses"&amp;" "&amp;DATEDIF(TODAY(),Z5006,"MD")&amp;" dias"))))))))</f>
        <v>Contrato Encerrado</v>
      </c>
      <c r="AE5006" s="35">
        <f t="shared" si="391"/>
        <v>365</v>
      </c>
      <c r="AF5006" s="35">
        <f t="shared" si="392"/>
        <v>365</v>
      </c>
      <c r="AG5006" s="17" t="str">
        <f t="shared" si="393"/>
        <v>0 anos 11 meses 30 dias</v>
      </c>
    </row>
    <row r="5007" spans="1:33" ht="11.25" customHeight="1" x14ac:dyDescent="0.2">
      <c r="A5007" s="8" t="s">
        <v>9</v>
      </c>
      <c r="B5007" s="10" t="s">
        <v>13</v>
      </c>
      <c r="C5007" s="11" t="s">
        <v>22</v>
      </c>
      <c r="D5007" s="36">
        <v>2022</v>
      </c>
      <c r="E5007" s="12" t="s">
        <v>157</v>
      </c>
      <c r="F5007" s="8" t="s">
        <v>158</v>
      </c>
      <c r="G5007" s="77" t="s">
        <v>2762</v>
      </c>
      <c r="H5007" s="78" t="s">
        <v>2763</v>
      </c>
      <c r="I5007" s="14" t="s">
        <v>2764</v>
      </c>
      <c r="J5007" s="14" t="s">
        <v>14943</v>
      </c>
      <c r="K5007" s="14" t="s">
        <v>29</v>
      </c>
      <c r="L5007" s="15" t="s">
        <v>30</v>
      </c>
      <c r="M5007" s="7" t="s">
        <v>9427</v>
      </c>
      <c r="N5007" s="16" t="s">
        <v>2101</v>
      </c>
      <c r="O5007" s="16"/>
      <c r="P5007" s="16" t="s">
        <v>2518</v>
      </c>
      <c r="Q5007" s="16" t="s">
        <v>2521</v>
      </c>
      <c r="R5007" s="31">
        <v>33229</v>
      </c>
      <c r="S5007" s="31">
        <v>44774</v>
      </c>
      <c r="T5007" s="31">
        <v>45131</v>
      </c>
      <c r="U5007" s="31"/>
      <c r="V5007" s="31"/>
      <c r="W5007" s="31"/>
      <c r="X5007" s="17"/>
      <c r="Y5007" s="17"/>
      <c r="Z5007" s="31"/>
      <c r="AA5007" s="18">
        <f t="shared" ca="1" si="390"/>
        <v>34</v>
      </c>
      <c r="AB5007" s="19" t="s">
        <v>7878</v>
      </c>
      <c r="AC5007" s="35" t="str">
        <f t="shared" si="394"/>
        <v>0 anos 11 meses 23 dias</v>
      </c>
      <c r="AD5007" s="35" t="str">
        <f ca="1">IF(AND(V5007="",T5007&lt;TODAY()),"Contrato Encerrado",IF(AND(V5007="",T5007&gt;TODAY()),DATEDIF(TODAY(),T5007,"Y")&amp;" anos"&amp;" "&amp;DATEDIF(TODAY(),T5007,"YM")&amp;" meses"&amp;" "&amp;DATEDIF(TODAY(),T5007,"MD")&amp;" dias",IF(AND(X5007="",V5007&lt;TODAY()),"Contrato Encerrado",IF(AND(X5007="",V5007&gt;TODAY()),DATEDIF(TODAY(),V5007,"Y")&amp;" anos"&amp;" "&amp;DATEDIF(TODAY(),V5007,"YM")&amp;" meses"&amp;" "&amp;DATEDIF(TODAY(),V5007,"MD")&amp;" dias",IF(AND(Z5007="",X5007&lt;TODAY()),"Contrato Encerrado",IF(AND(Z5007="",X5007&gt;TODAY()),DATEDIF(TODAY(),X5007,"Y")&amp;" anos"&amp;" "&amp;DATEDIF(TODAY(),X5007,"YM")&amp;" meses"&amp;" "&amp;DATEDIF(TODAY(),X5007,"MD")&amp;" dias",IF(AND(Z5007&lt;&gt;””,Z5007&lt;TODAY()),"Contrato Encerrado",IF(AND(Z5007&lt;&gt;"",Z5007&gt;TODAY()),DATEDIF(TODAY(),Z5007,"Y")&amp;" anos"&amp;" "&amp;DATEDIF(TODAY(),Z5007,"YM")&amp;" meses"&amp;" "&amp;DATEDIF(TODAY(),Z5007,"MD")&amp;" dias"))))))))</f>
        <v>Contrato Encerrado</v>
      </c>
      <c r="AE5007" s="35">
        <f t="shared" si="391"/>
        <v>357</v>
      </c>
      <c r="AF5007" s="35">
        <f t="shared" si="392"/>
        <v>373</v>
      </c>
      <c r="AG5007" s="17" t="str">
        <f t="shared" si="393"/>
        <v>1 anos 0 meses 7 dias</v>
      </c>
    </row>
    <row r="5008" spans="1:33" s="61" customFormat="1" ht="11.25" customHeight="1" x14ac:dyDescent="0.2">
      <c r="A5008" s="8" t="s">
        <v>9</v>
      </c>
      <c r="B5008" s="8" t="s">
        <v>13</v>
      </c>
      <c r="C5008" s="22" t="s">
        <v>19</v>
      </c>
      <c r="D5008" s="37">
        <v>2023</v>
      </c>
      <c r="E5008" s="12" t="s">
        <v>157</v>
      </c>
      <c r="F5008" s="8" t="s">
        <v>158</v>
      </c>
      <c r="G5008" s="85" t="s">
        <v>8187</v>
      </c>
      <c r="H5008" s="78" t="s">
        <v>8188</v>
      </c>
      <c r="I5008" s="14" t="s">
        <v>8189</v>
      </c>
      <c r="J5008" s="14" t="s">
        <v>14943</v>
      </c>
      <c r="K5008" s="14" t="s">
        <v>29</v>
      </c>
      <c r="L5008" s="15" t="s">
        <v>30</v>
      </c>
      <c r="M5008" s="7" t="s">
        <v>9427</v>
      </c>
      <c r="N5008" s="15" t="s">
        <v>4159</v>
      </c>
      <c r="O5008" s="15" t="s">
        <v>7974</v>
      </c>
      <c r="P5008" s="15" t="s">
        <v>2518</v>
      </c>
      <c r="Q5008" s="15" t="s">
        <v>4109</v>
      </c>
      <c r="R5008" s="31">
        <v>26964</v>
      </c>
      <c r="S5008" s="30">
        <v>45058</v>
      </c>
      <c r="T5008" s="30">
        <v>45392</v>
      </c>
      <c r="U5008" s="30"/>
      <c r="V5008" s="30"/>
      <c r="W5008" s="30"/>
      <c r="X5008" s="17"/>
      <c r="Y5008" s="17"/>
      <c r="Z5008" s="30"/>
      <c r="AA5008" s="18">
        <f t="shared" ca="1" si="390"/>
        <v>51</v>
      </c>
      <c r="AB5008" s="19" t="s">
        <v>7878</v>
      </c>
      <c r="AC5008" s="35" t="str">
        <f t="shared" si="394"/>
        <v>0 anos 10 meses 29 dias</v>
      </c>
      <c r="AD5008" s="35" t="str">
        <f ca="1">IF(AND(V5008="",T5008&lt;TODAY()),"Contrato Encerrado",IF(AND(V5008="",T5008&gt;TODAY()),DATEDIF(TODAY(),T5008,"Y")&amp;" anos"&amp;" "&amp;DATEDIF(TODAY(),T5008,"YM")&amp;" meses"&amp;" "&amp;DATEDIF(TODAY(),T5008,"MD")&amp;" dias",IF(AND(X5008="",V5008&lt;TODAY()),"Contrato Encerrado",IF(AND(X5008="",V5008&gt;TODAY()),DATEDIF(TODAY(),V5008,"Y")&amp;" anos"&amp;" "&amp;DATEDIF(TODAY(),V5008,"YM")&amp;" meses"&amp;" "&amp;DATEDIF(TODAY(),V5008,"MD")&amp;" dias",IF(AND(Z5008="",X5008&lt;TODAY()),"Contrato Encerrado",IF(AND(Z5008="",X5008&gt;TODAY()),DATEDIF(TODAY(),X5008,"Y")&amp;" anos"&amp;" "&amp;DATEDIF(TODAY(),X5008,"YM")&amp;" meses"&amp;" "&amp;DATEDIF(TODAY(),X5008,"MD")&amp;" dias",IF(AND(Z5008&lt;&gt;””,Z5008&lt;TODAY()),"Contrato Encerrado",IF(AND(Z5008&lt;&gt;"",Z5008&gt;TODAY()),DATEDIF(TODAY(),Z5008,"Y")&amp;" anos"&amp;" "&amp;DATEDIF(TODAY(),Z5008,"YM")&amp;" meses"&amp;" "&amp;DATEDIF(TODAY(),Z5008,"MD")&amp;" dias"))))))))</f>
        <v>Contrato Encerrado</v>
      </c>
      <c r="AE5008" s="35">
        <f t="shared" si="391"/>
        <v>334</v>
      </c>
      <c r="AF5008" s="35">
        <f t="shared" si="392"/>
        <v>396</v>
      </c>
      <c r="AG5008" s="17" t="str">
        <f t="shared" si="393"/>
        <v>1 anos 0 meses 30 dias</v>
      </c>
    </row>
    <row r="5009" spans="1:33" ht="11.25" customHeight="1" x14ac:dyDescent="0.2">
      <c r="A5009" s="141" t="s">
        <v>9</v>
      </c>
      <c r="B5009" s="142" t="s">
        <v>13</v>
      </c>
      <c r="C5009" s="143" t="s">
        <v>22</v>
      </c>
      <c r="D5009" s="144">
        <v>2022</v>
      </c>
      <c r="E5009" s="145" t="s">
        <v>157</v>
      </c>
      <c r="F5009" s="141" t="s">
        <v>158</v>
      </c>
      <c r="G5009" s="146" t="s">
        <v>1049</v>
      </c>
      <c r="H5009" s="147" t="s">
        <v>1050</v>
      </c>
      <c r="I5009" s="148" t="s">
        <v>1051</v>
      </c>
      <c r="J5009" s="14" t="s">
        <v>14943</v>
      </c>
      <c r="K5009" s="148" t="s">
        <v>29</v>
      </c>
      <c r="L5009" s="149" t="s">
        <v>30</v>
      </c>
      <c r="M5009" s="7" t="s">
        <v>9427</v>
      </c>
      <c r="N5009" s="150" t="s">
        <v>2101</v>
      </c>
      <c r="O5009" s="150"/>
      <c r="P5009" s="150" t="s">
        <v>2517</v>
      </c>
      <c r="Q5009" s="150" t="s">
        <v>2522</v>
      </c>
      <c r="R5009" s="151">
        <v>37141</v>
      </c>
      <c r="S5009" s="151">
        <v>44382</v>
      </c>
      <c r="T5009" s="151">
        <v>45131</v>
      </c>
      <c r="U5009" s="151"/>
      <c r="V5009" s="151"/>
      <c r="W5009" s="151"/>
      <c r="X5009" s="17"/>
      <c r="Y5009" s="17"/>
      <c r="Z5009" s="151"/>
      <c r="AA5009" s="152">
        <f t="shared" ca="1" si="390"/>
        <v>24</v>
      </c>
      <c r="AB5009" s="153" t="s">
        <v>7878</v>
      </c>
      <c r="AC5009" s="35" t="str">
        <f t="shared" si="394"/>
        <v>2 anos 0 meses 19 dias</v>
      </c>
      <c r="AD5009" s="132" t="str">
        <f ca="1">IF(AND(V5009="",T5009&lt;TODAY()),"Contrato Encerrado",IF(AND(V5009="",T5009&gt;TODAY()),DATEDIF(TODAY(),T5009,"Y")&amp;" anos"&amp;" "&amp;DATEDIF(TODAY(),T5009,"YM")&amp;" meses"&amp;" "&amp;DATEDIF(TODAY(),T5009,"MD")&amp;" dias",IF(AND(X5009="",V5009&lt;TODAY()),"Contrato Encerrado",IF(AND(X5009="",V5009&gt;TODAY()),DATEDIF(TODAY(),V5009,"Y")&amp;" anos"&amp;" "&amp;DATEDIF(TODAY(),V5009,"YM")&amp;" meses"&amp;" "&amp;DATEDIF(TODAY(),V5009,"MD")&amp;" dias",IF(AND(Z5009="",X5009&lt;TODAY()),"Contrato Encerrado",IF(AND(Z5009="",X5009&gt;TODAY()),DATEDIF(TODAY(),X5009,"Y")&amp;" anos"&amp;" "&amp;DATEDIF(TODAY(),X5009,"YM")&amp;" meses"&amp;" "&amp;DATEDIF(TODAY(),X5009,"MD")&amp;" dias",IF(AND(Z5009&lt;&gt;””,Z5009&lt;TODAY()),"Contrato Encerrado",IF(AND(Z5009&lt;&gt;"",Z5009&gt;TODAY()),DATEDIF(TODAY(),Z5009,"Y")&amp;" anos"&amp;" "&amp;DATEDIF(TODAY(),Z5009,"YM")&amp;" meses"&amp;" "&amp;DATEDIF(TODAY(),Z5009,"MD")&amp;" dias"))))))))</f>
        <v>Contrato Encerrado</v>
      </c>
      <c r="AE5009" s="132">
        <f t="shared" si="391"/>
        <v>749</v>
      </c>
      <c r="AF5009" s="132">
        <f t="shared" si="392"/>
        <v>-19</v>
      </c>
      <c r="AG5009" s="133" t="str">
        <f t="shared" si="393"/>
        <v>ESTÁGIO COMPLETOU 2 ANOS</v>
      </c>
    </row>
    <row r="5010" spans="1:33" ht="11.25" customHeight="1" x14ac:dyDescent="0.2">
      <c r="A5010" s="8" t="s">
        <v>9</v>
      </c>
      <c r="B5010" s="10" t="s">
        <v>13</v>
      </c>
      <c r="C5010" s="11" t="s">
        <v>20</v>
      </c>
      <c r="D5010" s="36">
        <v>2021</v>
      </c>
      <c r="E5010" s="14" t="s">
        <v>157</v>
      </c>
      <c r="F5010" s="8" t="s">
        <v>158</v>
      </c>
      <c r="G5010" s="77" t="s">
        <v>1029</v>
      </c>
      <c r="H5010" s="78" t="s">
        <v>1030</v>
      </c>
      <c r="I5010" s="14" t="s">
        <v>1031</v>
      </c>
      <c r="J5010" s="14" t="s">
        <v>1302</v>
      </c>
      <c r="K5010" s="14" t="s">
        <v>29</v>
      </c>
      <c r="L5010" s="15" t="s">
        <v>30</v>
      </c>
      <c r="M5010" s="7" t="s">
        <v>9427</v>
      </c>
      <c r="N5010" s="26" t="s">
        <v>2101</v>
      </c>
      <c r="O5010" s="26"/>
      <c r="P5010" s="26" t="s">
        <v>2517</v>
      </c>
      <c r="Q5010" s="26" t="s">
        <v>2522</v>
      </c>
      <c r="R5010" s="31">
        <v>30441</v>
      </c>
      <c r="S5010" s="31">
        <v>44383</v>
      </c>
      <c r="T5010" s="31">
        <v>44748</v>
      </c>
      <c r="U5010" s="31"/>
      <c r="V5010" s="31"/>
      <c r="W5010" s="31"/>
      <c r="X5010" s="17"/>
      <c r="Y5010" s="17"/>
      <c r="Z5010" s="31"/>
      <c r="AA5010" s="18">
        <f t="shared" ca="1" si="390"/>
        <v>42</v>
      </c>
      <c r="AB5010" s="19" t="s">
        <v>7878</v>
      </c>
      <c r="AC5010" s="35" t="str">
        <f t="shared" si="394"/>
        <v>1 anos 0 meses 0 dias</v>
      </c>
      <c r="AD5010" s="35" t="str">
        <f ca="1">IF(AND(V5010="",T5010&lt;TODAY()),"Contrato Encerrado",IF(AND(V5010="",T5010&gt;TODAY()),DATEDIF(TODAY(),T5010,"Y")&amp;" anos"&amp;" "&amp;DATEDIF(TODAY(),T5010,"YM")&amp;" meses"&amp;" "&amp;DATEDIF(TODAY(),T5010,"MD")&amp;" dias",IF(AND(X5010="",V5010&lt;TODAY()),"Contrato Encerrado",IF(AND(X5010="",V5010&gt;TODAY()),DATEDIF(TODAY(),V5010,"Y")&amp;" anos"&amp;" "&amp;DATEDIF(TODAY(),V5010,"YM")&amp;" meses"&amp;" "&amp;DATEDIF(TODAY(),V5010,"MD")&amp;" dias",IF(AND(Z5010="",X5010&lt;TODAY()),"Contrato Encerrado",IF(AND(Z5010="",X5010&gt;TODAY()),DATEDIF(TODAY(),X5010,"Y")&amp;" anos"&amp;" "&amp;DATEDIF(TODAY(),X5010,"YM")&amp;" meses"&amp;" "&amp;DATEDIF(TODAY(),X5010,"MD")&amp;" dias",IF(AND(Z5010&lt;&gt;””,Z5010&lt;TODAY()),"Contrato Encerrado",IF(AND(Z5010&lt;&gt;"",Z5010&gt;TODAY()),DATEDIF(TODAY(),Z5010,"Y")&amp;" anos"&amp;" "&amp;DATEDIF(TODAY(),Z5010,"YM")&amp;" meses"&amp;" "&amp;DATEDIF(TODAY(),Z5010,"MD")&amp;" dias"))))))))</f>
        <v>Contrato Encerrado</v>
      </c>
      <c r="AE5010" s="35">
        <f t="shared" si="391"/>
        <v>365</v>
      </c>
      <c r="AF5010" s="35">
        <f t="shared" si="392"/>
        <v>365</v>
      </c>
      <c r="AG5010" s="17" t="str">
        <f t="shared" si="393"/>
        <v>0 anos 11 meses 30 dias</v>
      </c>
    </row>
    <row r="5011" spans="1:33" ht="11.25" customHeight="1" x14ac:dyDescent="0.2">
      <c r="A5011" s="8" t="s">
        <v>9</v>
      </c>
      <c r="B5011" s="8" t="s">
        <v>13</v>
      </c>
      <c r="C5011" s="22" t="s">
        <v>21</v>
      </c>
      <c r="D5011" s="37">
        <v>2024</v>
      </c>
      <c r="E5011" s="12" t="s">
        <v>157</v>
      </c>
      <c r="F5011" s="8" t="s">
        <v>158</v>
      </c>
      <c r="G5011" s="77" t="s">
        <v>14305</v>
      </c>
      <c r="H5011" s="78" t="s">
        <v>14306</v>
      </c>
      <c r="I5011" s="14" t="s">
        <v>14307</v>
      </c>
      <c r="J5011" s="14" t="s">
        <v>14943</v>
      </c>
      <c r="K5011" s="14" t="s">
        <v>29</v>
      </c>
      <c r="L5011" s="15" t="s">
        <v>30</v>
      </c>
      <c r="M5011" s="7" t="s">
        <v>9427</v>
      </c>
      <c r="N5011" s="15" t="s">
        <v>14002</v>
      </c>
      <c r="O5011" s="15" t="s">
        <v>12267</v>
      </c>
      <c r="P5011" s="15" t="s">
        <v>2518</v>
      </c>
      <c r="Q5011" s="15" t="s">
        <v>2521</v>
      </c>
      <c r="R5011" s="20">
        <v>31385</v>
      </c>
      <c r="S5011" s="20">
        <v>45495</v>
      </c>
      <c r="T5011" s="20">
        <v>45859</v>
      </c>
      <c r="U5011" s="20"/>
      <c r="V5011" s="20"/>
      <c r="W5011" s="20"/>
      <c r="X5011" s="17"/>
      <c r="Y5011" s="17"/>
      <c r="Z5011" s="20"/>
      <c r="AA5011" s="18">
        <f t="shared" ca="1" si="390"/>
        <v>39</v>
      </c>
      <c r="AB5011" s="15" t="s">
        <v>7878</v>
      </c>
      <c r="AC5011" s="35" t="str">
        <f t="shared" si="394"/>
        <v>0 anos 11 meses 29 dias</v>
      </c>
      <c r="AD5011" s="35" t="str">
        <f ca="1">IF(AND(V5011="",T5011&lt;TODAY()),"Contrato Encerrado",IF(AND(V5011="",T5011&gt;TODAY()),DATEDIF(TODAY(),T5011,"Y")&amp;" anos"&amp;" "&amp;DATEDIF(TODAY(),T5011,"YM")&amp;" meses"&amp;" "&amp;DATEDIF(TODAY(),T5011,"MD")&amp;" dias",IF(AND(X5011="",V5011&lt;TODAY()),"Contrato Encerrado",IF(AND(X5011="",V5011&gt;TODAY()),DATEDIF(TODAY(),V5011,"Y")&amp;" anos"&amp;" "&amp;DATEDIF(TODAY(),V5011,"YM")&amp;" meses"&amp;" "&amp;DATEDIF(TODAY(),V5011,"MD")&amp;" dias",IF(AND(Z5011="",X5011&lt;TODAY()),"Contrato Encerrado",IF(AND(Z5011="",X5011&gt;TODAY()),DATEDIF(TODAY(),X5011,"Y")&amp;" anos"&amp;" "&amp;DATEDIF(TODAY(),X5011,"YM")&amp;" meses"&amp;" "&amp;DATEDIF(TODAY(),X5011,"MD")&amp;" dias",IF(AND(Z5011&lt;&gt;””,Z5011&lt;TODAY()),"Contrato Encerrado",IF(AND(Z5011&lt;&gt;"",Z5011&gt;TODAY()),DATEDIF(TODAY(),Z5011,"Y")&amp;" anos"&amp;" "&amp;DATEDIF(TODAY(),Z5011,"YM")&amp;" meses"&amp;" "&amp;DATEDIF(TODAY(),Z5011,"MD")&amp;" dias"))))))))</f>
        <v>Contrato Encerrado</v>
      </c>
      <c r="AE5011" s="35">
        <f t="shared" si="391"/>
        <v>364</v>
      </c>
      <c r="AF5011" s="35">
        <f t="shared" si="392"/>
        <v>366</v>
      </c>
      <c r="AG5011" s="17" t="str">
        <f t="shared" si="393"/>
        <v>0 anos 11 meses 31 dias</v>
      </c>
    </row>
    <row r="5012" spans="1:33" ht="11.25" customHeight="1" x14ac:dyDescent="0.2">
      <c r="A5012" s="8" t="s">
        <v>9</v>
      </c>
      <c r="B5012" s="10" t="s">
        <v>13</v>
      </c>
      <c r="C5012" s="11" t="s">
        <v>22</v>
      </c>
      <c r="D5012" s="36">
        <v>2022</v>
      </c>
      <c r="E5012" s="12" t="s">
        <v>157</v>
      </c>
      <c r="F5012" s="8" t="s">
        <v>158</v>
      </c>
      <c r="G5012" s="77" t="s">
        <v>2488</v>
      </c>
      <c r="H5012" s="78" t="s">
        <v>2489</v>
      </c>
      <c r="I5012" s="14" t="s">
        <v>2490</v>
      </c>
      <c r="J5012" s="14" t="s">
        <v>14943</v>
      </c>
      <c r="K5012" s="14" t="s">
        <v>29</v>
      </c>
      <c r="L5012" s="15" t="s">
        <v>30</v>
      </c>
      <c r="M5012" s="7" t="s">
        <v>9427</v>
      </c>
      <c r="N5012" s="16" t="s">
        <v>4159</v>
      </c>
      <c r="O5012" s="16"/>
      <c r="P5012" s="16" t="s">
        <v>2518</v>
      </c>
      <c r="Q5012" s="16" t="s">
        <v>2521</v>
      </c>
      <c r="R5012" s="31">
        <v>29877</v>
      </c>
      <c r="S5012" s="31">
        <v>44762</v>
      </c>
      <c r="T5012" s="31">
        <v>44943</v>
      </c>
      <c r="U5012" s="31"/>
      <c r="V5012" s="31"/>
      <c r="W5012" s="31"/>
      <c r="X5012" s="17"/>
      <c r="Y5012" s="17"/>
      <c r="Z5012" s="31"/>
      <c r="AA5012" s="18">
        <f t="shared" ca="1" si="390"/>
        <v>43</v>
      </c>
      <c r="AB5012" s="19" t="s">
        <v>7878</v>
      </c>
      <c r="AC5012" s="35" t="str">
        <f t="shared" si="394"/>
        <v>0 anos 5 meses 28 dias</v>
      </c>
      <c r="AD5012" s="35" t="str">
        <f ca="1">IF(AND(V5012="",T5012&lt;TODAY()),"Contrato Encerrado",IF(AND(V5012="",T5012&gt;TODAY()),DATEDIF(TODAY(),T5012,"Y")&amp;" anos"&amp;" "&amp;DATEDIF(TODAY(),T5012,"YM")&amp;" meses"&amp;" "&amp;DATEDIF(TODAY(),T5012,"MD")&amp;" dias",IF(AND(X5012="",V5012&lt;TODAY()),"Contrato Encerrado",IF(AND(X5012="",V5012&gt;TODAY()),DATEDIF(TODAY(),V5012,"Y")&amp;" anos"&amp;" "&amp;DATEDIF(TODAY(),V5012,"YM")&amp;" meses"&amp;" "&amp;DATEDIF(TODAY(),V5012,"MD")&amp;" dias",IF(AND(Z5012="",X5012&lt;TODAY()),"Contrato Encerrado",IF(AND(Z5012="",X5012&gt;TODAY()),DATEDIF(TODAY(),X5012,"Y")&amp;" anos"&amp;" "&amp;DATEDIF(TODAY(),X5012,"YM")&amp;" meses"&amp;" "&amp;DATEDIF(TODAY(),X5012,"MD")&amp;" dias",IF(AND(Z5012&lt;&gt;””,Z5012&lt;TODAY()),"Contrato Encerrado",IF(AND(Z5012&lt;&gt;"",Z5012&gt;TODAY()),DATEDIF(TODAY(),Z5012,"Y")&amp;" anos"&amp;" "&amp;DATEDIF(TODAY(),Z5012,"YM")&amp;" meses"&amp;" "&amp;DATEDIF(TODAY(),Z5012,"MD")&amp;" dias"))))))))</f>
        <v>Contrato Encerrado</v>
      </c>
      <c r="AE5012" s="35">
        <f t="shared" si="391"/>
        <v>181</v>
      </c>
      <c r="AF5012" s="35">
        <f t="shared" si="392"/>
        <v>549</v>
      </c>
      <c r="AG5012" s="17" t="str">
        <f t="shared" si="393"/>
        <v>1 anos 6 meses 2 dias</v>
      </c>
    </row>
    <row r="5013" spans="1:33" ht="11.25" customHeight="1" x14ac:dyDescent="0.2">
      <c r="A5013" s="8" t="s">
        <v>9</v>
      </c>
      <c r="B5013" s="8" t="s">
        <v>13</v>
      </c>
      <c r="C5013" s="22" t="s">
        <v>15</v>
      </c>
      <c r="D5013" s="37">
        <v>2024</v>
      </c>
      <c r="E5013" s="23" t="s">
        <v>157</v>
      </c>
      <c r="F5013" s="8" t="s">
        <v>158</v>
      </c>
      <c r="G5013" s="77" t="s">
        <v>12498</v>
      </c>
      <c r="H5013" s="78" t="s">
        <v>12499</v>
      </c>
      <c r="I5013" s="9" t="s">
        <v>12500</v>
      </c>
      <c r="J5013" s="14" t="s">
        <v>14943</v>
      </c>
      <c r="K5013" s="9" t="s">
        <v>29</v>
      </c>
      <c r="L5013" s="24" t="s">
        <v>30</v>
      </c>
      <c r="M5013" s="7" t="s">
        <v>9427</v>
      </c>
      <c r="N5013" s="24" t="s">
        <v>2101</v>
      </c>
      <c r="O5013" s="24" t="s">
        <v>7895</v>
      </c>
      <c r="P5013" s="24" t="s">
        <v>2518</v>
      </c>
      <c r="Q5013" s="24" t="s">
        <v>4109</v>
      </c>
      <c r="R5013" s="31">
        <v>38143</v>
      </c>
      <c r="S5013" s="29">
        <v>45323</v>
      </c>
      <c r="T5013" s="17">
        <v>45688</v>
      </c>
      <c r="U5013" s="20"/>
      <c r="V5013" s="20"/>
      <c r="W5013" s="29"/>
      <c r="X5013" s="17"/>
      <c r="Y5013" s="17"/>
      <c r="Z5013" s="20"/>
      <c r="AA5013" s="18">
        <f t="shared" ca="1" si="390"/>
        <v>21</v>
      </c>
      <c r="AB5013" s="24" t="s">
        <v>7878</v>
      </c>
      <c r="AC5013" s="35" t="str">
        <f t="shared" si="394"/>
        <v>0 anos 11 meses 30 dias</v>
      </c>
      <c r="AD5013" s="35" t="str">
        <f ca="1">IF(AND(V5013="",T5013&lt;TODAY()),"Contrato Encerrado",IF(AND(V5013="",T5013&gt;TODAY()),DATEDIF(TODAY(),T5013,"Y")&amp;" anos"&amp;" "&amp;DATEDIF(TODAY(),T5013,"YM")&amp;" meses"&amp;" "&amp;DATEDIF(TODAY(),T5013,"MD")&amp;" dias",IF(AND(X5013="",V5013&lt;TODAY()),"Contrato Encerrado",IF(AND(X5013="",V5013&gt;TODAY()),DATEDIF(TODAY(),V5013,"Y")&amp;" anos"&amp;" "&amp;DATEDIF(TODAY(),V5013,"YM")&amp;" meses"&amp;" "&amp;DATEDIF(TODAY(),V5013,"MD")&amp;" dias",IF(AND(Z5013="",X5013&lt;TODAY()),"Contrato Encerrado",IF(AND(Z5013="",X5013&gt;TODAY()),DATEDIF(TODAY(),X5013,"Y")&amp;" anos"&amp;" "&amp;DATEDIF(TODAY(),X5013,"YM")&amp;" meses"&amp;" "&amp;DATEDIF(TODAY(),X5013,"MD")&amp;" dias",IF(AND(Z5013&lt;&gt;””,Z5013&lt;TODAY()),"Contrato Encerrado",IF(AND(Z5013&lt;&gt;"",Z5013&gt;TODAY()),DATEDIF(TODAY(),Z5013,"Y")&amp;" anos"&amp;" "&amp;DATEDIF(TODAY(),Z5013,"YM")&amp;" meses"&amp;" "&amp;DATEDIF(TODAY(),Z5013,"MD")&amp;" dias"))))))))</f>
        <v>Contrato Encerrado</v>
      </c>
      <c r="AE5013" s="35">
        <f t="shared" si="391"/>
        <v>365</v>
      </c>
      <c r="AF5013" s="35">
        <f t="shared" si="392"/>
        <v>365</v>
      </c>
      <c r="AG5013" s="17" t="str">
        <f t="shared" si="393"/>
        <v>0 anos 11 meses 30 dias</v>
      </c>
    </row>
    <row r="5014" spans="1:33" ht="11.25" customHeight="1" x14ac:dyDescent="0.2">
      <c r="A5014" s="8" t="s">
        <v>9</v>
      </c>
      <c r="B5014" s="8" t="s">
        <v>13</v>
      </c>
      <c r="C5014" s="22" t="s">
        <v>17</v>
      </c>
      <c r="D5014" s="37">
        <v>2025</v>
      </c>
      <c r="E5014" s="12" t="s">
        <v>284</v>
      </c>
      <c r="F5014" s="8" t="s">
        <v>285</v>
      </c>
      <c r="G5014" s="9" t="s">
        <v>16748</v>
      </c>
      <c r="H5014" s="8" t="s">
        <v>16749</v>
      </c>
      <c r="I5014" s="14" t="s">
        <v>16750</v>
      </c>
      <c r="J5014" s="14" t="s">
        <v>10</v>
      </c>
      <c r="K5014" s="14" t="s">
        <v>29</v>
      </c>
      <c r="L5014" s="15" t="s">
        <v>30</v>
      </c>
      <c r="M5014" s="7" t="s">
        <v>9427</v>
      </c>
      <c r="N5014" s="15" t="s">
        <v>2099</v>
      </c>
      <c r="O5014" s="15" t="s">
        <v>7897</v>
      </c>
      <c r="P5014" s="15" t="s">
        <v>2518</v>
      </c>
      <c r="Q5014" s="15" t="s">
        <v>2523</v>
      </c>
      <c r="R5014" s="20">
        <v>37863</v>
      </c>
      <c r="S5014" s="20">
        <v>45782</v>
      </c>
      <c r="T5014" s="20">
        <v>46142</v>
      </c>
      <c r="U5014" s="20"/>
      <c r="V5014" s="20"/>
      <c r="W5014" s="20"/>
      <c r="X5014" s="17"/>
      <c r="Y5014" s="17"/>
      <c r="Z5014" s="20"/>
      <c r="AA5014" s="18">
        <f t="shared" ca="1" si="390"/>
        <v>22</v>
      </c>
      <c r="AB5014" s="15" t="s">
        <v>7877</v>
      </c>
      <c r="AC5014" s="35" t="str">
        <f t="shared" si="394"/>
        <v>0 anos 11 meses 25 dias</v>
      </c>
      <c r="AD5014" s="35" t="str">
        <f ca="1">IF(AND(V5014="",T5014&lt;TODAY()),"Contrato Encerrado",IF(AND(V5014="",T5014&gt;TODAY()),DATEDIF(TODAY(),T5014,"Y")&amp;" anos"&amp;" "&amp;DATEDIF(TODAY(),T5014,"YM")&amp;" meses"&amp;" "&amp;DATEDIF(TODAY(),T5014,"MD")&amp;" dias",IF(AND(X5014="",V5014&lt;TODAY()),"Contrato Encerrado",IF(AND(X5014="",V5014&gt;TODAY()),DATEDIF(TODAY(),V5014,"Y")&amp;" anos"&amp;" "&amp;DATEDIF(TODAY(),V5014,"YM")&amp;" meses"&amp;" "&amp;DATEDIF(TODAY(),V5014,"MD")&amp;" dias",IF(AND(Z5014="",X5014&lt;TODAY()),"Contrato Encerrado",IF(AND(Z5014="",X5014&gt;TODAY()),DATEDIF(TODAY(),X5014,"Y")&amp;" anos"&amp;" "&amp;DATEDIF(TODAY(),X5014,"YM")&amp;" meses"&amp;" "&amp;DATEDIF(TODAY(),X5014,"MD")&amp;" dias",IF(AND(Z5014&lt;&gt;””,Z5014&lt;TODAY()),"Contrato Encerrado",IF(AND(Z5014&lt;&gt;"",Z5014&gt;TODAY()),DATEDIF(TODAY(),Z5014,"Y")&amp;" anos"&amp;" "&amp;DATEDIF(TODAY(),Z5014,"YM")&amp;" meses"&amp;" "&amp;DATEDIF(TODAY(),Z5014,"MD")&amp;" dias"))))))))</f>
        <v>0 anos 6 meses 23 dias</v>
      </c>
      <c r="AE5014" s="35">
        <f t="shared" si="391"/>
        <v>360</v>
      </c>
      <c r="AF5014" s="35">
        <f t="shared" si="392"/>
        <v>370</v>
      </c>
      <c r="AG5014" s="17" t="str">
        <f t="shared" si="393"/>
        <v>1 anos 0 meses 4 dias</v>
      </c>
    </row>
    <row r="5015" spans="1:33" ht="11.25" customHeight="1" x14ac:dyDescent="0.2">
      <c r="A5015" s="8" t="s">
        <v>9</v>
      </c>
      <c r="B5015" s="8" t="s">
        <v>13</v>
      </c>
      <c r="C5015" s="22" t="s">
        <v>21</v>
      </c>
      <c r="D5015" s="37">
        <v>2023</v>
      </c>
      <c r="E5015" s="12" t="s">
        <v>157</v>
      </c>
      <c r="F5015" s="8" t="s">
        <v>158</v>
      </c>
      <c r="G5015" s="77" t="s">
        <v>9355</v>
      </c>
      <c r="H5015" s="78" t="s">
        <v>9356</v>
      </c>
      <c r="I5015" s="14" t="s">
        <v>9357</v>
      </c>
      <c r="J5015" s="14" t="s">
        <v>14943</v>
      </c>
      <c r="K5015" s="14" t="s">
        <v>29</v>
      </c>
      <c r="L5015" s="15" t="s">
        <v>30</v>
      </c>
      <c r="M5015" s="7" t="s">
        <v>9427</v>
      </c>
      <c r="N5015" s="15" t="s">
        <v>8941</v>
      </c>
      <c r="O5015" s="15" t="s">
        <v>8177</v>
      </c>
      <c r="P5015" s="15" t="s">
        <v>2518</v>
      </c>
      <c r="Q5015" s="15" t="s">
        <v>2521</v>
      </c>
      <c r="R5015" s="20">
        <v>30915</v>
      </c>
      <c r="S5015" s="20">
        <v>45146</v>
      </c>
      <c r="T5015" s="70">
        <v>45484</v>
      </c>
      <c r="U5015" s="70"/>
      <c r="V5015" s="20"/>
      <c r="W5015" s="20"/>
      <c r="X5015" s="17"/>
      <c r="Y5015" s="17"/>
      <c r="Z5015" s="20"/>
      <c r="AA5015" s="18">
        <f t="shared" ca="1" si="390"/>
        <v>41</v>
      </c>
      <c r="AB5015" s="21" t="s">
        <v>7877</v>
      </c>
      <c r="AC5015" s="35" t="str">
        <f t="shared" si="394"/>
        <v>0 anos 11 meses 3 dias</v>
      </c>
      <c r="AD5015" s="35" t="str">
        <f ca="1">IF(AND(V5015="",T5015&lt;TODAY()),"Contrato Encerrado",IF(AND(V5015="",T5015&gt;TODAY()),DATEDIF(TODAY(),T5015,"Y")&amp;" anos"&amp;" "&amp;DATEDIF(TODAY(),T5015,"YM")&amp;" meses"&amp;" "&amp;DATEDIF(TODAY(),T5015,"MD")&amp;" dias",IF(AND(X5015="",V5015&lt;TODAY()),"Contrato Encerrado",IF(AND(X5015="",V5015&gt;TODAY()),DATEDIF(TODAY(),V5015,"Y")&amp;" anos"&amp;" "&amp;DATEDIF(TODAY(),V5015,"YM")&amp;" meses"&amp;" "&amp;DATEDIF(TODAY(),V5015,"MD")&amp;" dias",IF(AND(Z5015="",X5015&lt;TODAY()),"Contrato Encerrado",IF(AND(Z5015="",X5015&gt;TODAY()),DATEDIF(TODAY(),X5015,"Y")&amp;" anos"&amp;" "&amp;DATEDIF(TODAY(),X5015,"YM")&amp;" meses"&amp;" "&amp;DATEDIF(TODAY(),X5015,"MD")&amp;" dias",IF(AND(Z5015&lt;&gt;””,Z5015&lt;TODAY()),"Contrato Encerrado",IF(AND(Z5015&lt;&gt;"",Z5015&gt;TODAY()),DATEDIF(TODAY(),Z5015,"Y")&amp;" anos"&amp;" "&amp;DATEDIF(TODAY(),Z5015,"YM")&amp;" meses"&amp;" "&amp;DATEDIF(TODAY(),Z5015,"MD")&amp;" dias"))))))))</f>
        <v>Contrato Encerrado</v>
      </c>
      <c r="AE5015" s="35">
        <f t="shared" si="391"/>
        <v>338</v>
      </c>
      <c r="AF5015" s="35">
        <f t="shared" si="392"/>
        <v>392</v>
      </c>
      <c r="AG5015" s="17" t="str">
        <f t="shared" si="393"/>
        <v>1 anos 0 meses 26 dias</v>
      </c>
    </row>
    <row r="5016" spans="1:33" ht="11.25" customHeight="1" x14ac:dyDescent="0.2">
      <c r="A5016" s="8" t="s">
        <v>9</v>
      </c>
      <c r="B5016" s="8" t="s">
        <v>13</v>
      </c>
      <c r="C5016" s="22" t="s">
        <v>21</v>
      </c>
      <c r="D5016" s="35">
        <v>2025</v>
      </c>
      <c r="E5016" s="12" t="s">
        <v>157</v>
      </c>
      <c r="F5016" s="8" t="s">
        <v>158</v>
      </c>
      <c r="G5016" s="14" t="s">
        <v>17757</v>
      </c>
      <c r="H5016" s="8" t="s">
        <v>17758</v>
      </c>
      <c r="I5016" s="14" t="s">
        <v>17075</v>
      </c>
      <c r="J5016" s="14" t="s">
        <v>10</v>
      </c>
      <c r="K5016" s="14" t="s">
        <v>29</v>
      </c>
      <c r="L5016" s="15" t="s">
        <v>30</v>
      </c>
      <c r="M5016" s="7" t="s">
        <v>16153</v>
      </c>
      <c r="N5016" s="15" t="s">
        <v>6302</v>
      </c>
      <c r="O5016" s="15" t="s">
        <v>8425</v>
      </c>
      <c r="P5016" s="15" t="s">
        <v>2518</v>
      </c>
      <c r="Q5016" s="15" t="s">
        <v>2521</v>
      </c>
      <c r="R5016" s="20">
        <v>37358</v>
      </c>
      <c r="S5016" s="20" t="s">
        <v>17121</v>
      </c>
      <c r="T5016" s="20">
        <v>46021</v>
      </c>
      <c r="U5016" s="20"/>
      <c r="V5016" s="20"/>
      <c r="W5016" s="20"/>
      <c r="X5016" s="17"/>
      <c r="Y5016" s="17"/>
      <c r="Z5016" s="20"/>
      <c r="AA5016" s="21">
        <f t="shared" ca="1" si="390"/>
        <v>23</v>
      </c>
      <c r="AB5016" s="20" t="s">
        <v>7877</v>
      </c>
      <c r="AC5016" s="35" t="str">
        <f t="shared" si="394"/>
        <v>0 anos 7 meses 4 dias</v>
      </c>
      <c r="AD5016" s="35" t="str">
        <f ca="1">IF(AND(V5016="",T5016&lt;TODAY()),"Contrato Encerrado",IF(AND(V5016="",T5016&gt;TODAY()),DATEDIF(TODAY(),T5016,"Y")&amp;" anos"&amp;" "&amp;DATEDIF(TODAY(),T5016,"YM")&amp;" meses"&amp;" "&amp;DATEDIF(TODAY(),T5016,"MD")&amp;" dias",IF(AND(X5016="",V5016&lt;TODAY()),"Contrato Encerrado",IF(AND(X5016="",V5016&gt;TODAY()),DATEDIF(TODAY(),V5016,"Y")&amp;" anos"&amp;" "&amp;DATEDIF(TODAY(),V5016,"YM")&amp;" meses"&amp;" "&amp;DATEDIF(TODAY(),V5016,"MD")&amp;" dias",IF(AND(Z5016="",X5016&lt;TODAY()),"Contrato Encerrado",IF(AND(Z5016="",X5016&gt;TODAY()),DATEDIF(TODAY(),X5016,"Y")&amp;" anos"&amp;" "&amp;DATEDIF(TODAY(),X5016,"YM")&amp;" meses"&amp;" "&amp;DATEDIF(TODAY(),X5016,"MD")&amp;" dias",IF(AND(Z5016&lt;&gt;””,Z5016&lt;TODAY()),"Contrato Encerrado",IF(AND(Z5016&lt;&gt;"",Z5016&gt;TODAY()),DATEDIF(TODAY(),Z5016,"Y")&amp;" anos"&amp;" "&amp;DATEDIF(TODAY(),Z5016,"YM")&amp;" meses"&amp;" "&amp;DATEDIF(TODAY(),Z5016,"MD")&amp;" dias"))))))))</f>
        <v>0 anos 2 meses 23 dias</v>
      </c>
      <c r="AE5016" s="35">
        <f t="shared" si="391"/>
        <v>218</v>
      </c>
      <c r="AF5016" s="35">
        <f t="shared" si="392"/>
        <v>512</v>
      </c>
      <c r="AG5016" s="17" t="str">
        <f t="shared" si="393"/>
        <v>1 anos 4 meses 26 dias</v>
      </c>
    </row>
    <row r="5017" spans="1:33" ht="11.25" customHeight="1" x14ac:dyDescent="0.2">
      <c r="A5017" s="8" t="s">
        <v>9</v>
      </c>
      <c r="B5017" s="10" t="s">
        <v>13</v>
      </c>
      <c r="C5017" s="11" t="s">
        <v>22</v>
      </c>
      <c r="D5017" s="36">
        <v>2022</v>
      </c>
      <c r="E5017" s="12" t="s">
        <v>157</v>
      </c>
      <c r="F5017" s="8" t="s">
        <v>158</v>
      </c>
      <c r="G5017" s="77" t="s">
        <v>2368</v>
      </c>
      <c r="H5017" s="78" t="s">
        <v>2369</v>
      </c>
      <c r="I5017" s="14" t="s">
        <v>2370</v>
      </c>
      <c r="J5017" s="14" t="s">
        <v>14943</v>
      </c>
      <c r="K5017" s="14" t="s">
        <v>29</v>
      </c>
      <c r="L5017" s="15" t="s">
        <v>30</v>
      </c>
      <c r="M5017" s="7" t="s">
        <v>9427</v>
      </c>
      <c r="N5017" s="16" t="s">
        <v>4159</v>
      </c>
      <c r="O5017" s="16"/>
      <c r="P5017" s="16" t="s">
        <v>2518</v>
      </c>
      <c r="Q5017" s="16" t="s">
        <v>2521</v>
      </c>
      <c r="R5017" s="31">
        <v>36455</v>
      </c>
      <c r="S5017" s="31">
        <v>44762</v>
      </c>
      <c r="T5017" s="31">
        <v>45288</v>
      </c>
      <c r="U5017" s="31"/>
      <c r="V5017" s="31"/>
      <c r="W5017" s="31"/>
      <c r="X5017" s="17"/>
      <c r="Y5017" s="17"/>
      <c r="Z5017" s="31"/>
      <c r="AA5017" s="18">
        <f t="shared" ca="1" si="390"/>
        <v>25</v>
      </c>
      <c r="AB5017" s="19" t="s">
        <v>7878</v>
      </c>
      <c r="AC5017" s="35" t="str">
        <f t="shared" si="394"/>
        <v>1 anos 5 meses 8 dias</v>
      </c>
      <c r="AD5017" s="35" t="str">
        <f ca="1">IF(AND(V5017="",T5017&lt;TODAY()),"Contrato Encerrado",IF(AND(V5017="",T5017&gt;TODAY()),DATEDIF(TODAY(),T5017,"Y")&amp;" anos"&amp;" "&amp;DATEDIF(TODAY(),T5017,"YM")&amp;" meses"&amp;" "&amp;DATEDIF(TODAY(),T5017,"MD")&amp;" dias",IF(AND(X5017="",V5017&lt;TODAY()),"Contrato Encerrado",IF(AND(X5017="",V5017&gt;TODAY()),DATEDIF(TODAY(),V5017,"Y")&amp;" anos"&amp;" "&amp;DATEDIF(TODAY(),V5017,"YM")&amp;" meses"&amp;" "&amp;DATEDIF(TODAY(),V5017,"MD")&amp;" dias",IF(AND(Z5017="",X5017&lt;TODAY()),"Contrato Encerrado",IF(AND(Z5017="",X5017&gt;TODAY()),DATEDIF(TODAY(),X5017,"Y")&amp;" anos"&amp;" "&amp;DATEDIF(TODAY(),X5017,"YM")&amp;" meses"&amp;" "&amp;DATEDIF(TODAY(),X5017,"MD")&amp;" dias",IF(AND(Z5017&lt;&gt;””,Z5017&lt;TODAY()),"Contrato Encerrado",IF(AND(Z5017&lt;&gt;"",Z5017&gt;TODAY()),DATEDIF(TODAY(),Z5017,"Y")&amp;" anos"&amp;" "&amp;DATEDIF(TODAY(),Z5017,"YM")&amp;" meses"&amp;" "&amp;DATEDIF(TODAY(),Z5017,"MD")&amp;" dias"))))))))</f>
        <v>Contrato Encerrado</v>
      </c>
      <c r="AE5017" s="35">
        <f t="shared" si="391"/>
        <v>526</v>
      </c>
      <c r="AF5017" s="35">
        <f t="shared" si="392"/>
        <v>204</v>
      </c>
      <c r="AG5017" s="17" t="str">
        <f t="shared" si="393"/>
        <v>0 anos 6 meses 22 dias</v>
      </c>
    </row>
    <row r="5018" spans="1:33" ht="11.25" customHeight="1" x14ac:dyDescent="0.2">
      <c r="A5018" s="8" t="s">
        <v>9</v>
      </c>
      <c r="B5018" s="10" t="s">
        <v>13</v>
      </c>
      <c r="C5018" s="11" t="s">
        <v>22</v>
      </c>
      <c r="D5018" s="36">
        <v>2022</v>
      </c>
      <c r="E5018" s="12" t="s">
        <v>157</v>
      </c>
      <c r="F5018" s="8" t="s">
        <v>158</v>
      </c>
      <c r="G5018" s="77" t="s">
        <v>1032</v>
      </c>
      <c r="H5018" s="78" t="s">
        <v>1033</v>
      </c>
      <c r="I5018" s="14" t="s">
        <v>1034</v>
      </c>
      <c r="J5018" s="14" t="s">
        <v>14943</v>
      </c>
      <c r="K5018" s="14" t="s">
        <v>29</v>
      </c>
      <c r="L5018" s="15" t="s">
        <v>30</v>
      </c>
      <c r="M5018" s="7" t="s">
        <v>9427</v>
      </c>
      <c r="N5018" s="16" t="s">
        <v>2101</v>
      </c>
      <c r="O5018" s="16"/>
      <c r="P5018" s="16" t="s">
        <v>2517</v>
      </c>
      <c r="Q5018" s="16" t="s">
        <v>2522</v>
      </c>
      <c r="R5018" s="31">
        <v>36440</v>
      </c>
      <c r="S5018" s="31">
        <v>44384</v>
      </c>
      <c r="T5018" s="31">
        <v>44943</v>
      </c>
      <c r="U5018" s="31"/>
      <c r="V5018" s="31"/>
      <c r="W5018" s="31"/>
      <c r="X5018" s="17"/>
      <c r="Y5018" s="17"/>
      <c r="Z5018" s="31"/>
      <c r="AA5018" s="18">
        <f t="shared" ca="1" si="390"/>
        <v>26</v>
      </c>
      <c r="AB5018" s="19" t="s">
        <v>7878</v>
      </c>
      <c r="AC5018" s="35" t="str">
        <f t="shared" si="394"/>
        <v>1 anos 6 meses 10 dias</v>
      </c>
      <c r="AD5018" s="35" t="str">
        <f ca="1">IF(AND(V5018="",T5018&lt;TODAY()),"Contrato Encerrado",IF(AND(V5018="",T5018&gt;TODAY()),DATEDIF(TODAY(),T5018,"Y")&amp;" anos"&amp;" "&amp;DATEDIF(TODAY(),T5018,"YM")&amp;" meses"&amp;" "&amp;DATEDIF(TODAY(),T5018,"MD")&amp;" dias",IF(AND(X5018="",V5018&lt;TODAY()),"Contrato Encerrado",IF(AND(X5018="",V5018&gt;TODAY()),DATEDIF(TODAY(),V5018,"Y")&amp;" anos"&amp;" "&amp;DATEDIF(TODAY(),V5018,"YM")&amp;" meses"&amp;" "&amp;DATEDIF(TODAY(),V5018,"MD")&amp;" dias",IF(AND(Z5018="",X5018&lt;TODAY()),"Contrato Encerrado",IF(AND(Z5018="",X5018&gt;TODAY()),DATEDIF(TODAY(),X5018,"Y")&amp;" anos"&amp;" "&amp;DATEDIF(TODAY(),X5018,"YM")&amp;" meses"&amp;" "&amp;DATEDIF(TODAY(),X5018,"MD")&amp;" dias",IF(AND(Z5018&lt;&gt;””,Z5018&lt;TODAY()),"Contrato Encerrado",IF(AND(Z5018&lt;&gt;"",Z5018&gt;TODAY()),DATEDIF(TODAY(),Z5018,"Y")&amp;" anos"&amp;" "&amp;DATEDIF(TODAY(),Z5018,"YM")&amp;" meses"&amp;" "&amp;DATEDIF(TODAY(),Z5018,"MD")&amp;" dias"))))))))</f>
        <v>Contrato Encerrado</v>
      </c>
      <c r="AE5018" s="35">
        <f t="shared" si="391"/>
        <v>559</v>
      </c>
      <c r="AF5018" s="35">
        <f t="shared" si="392"/>
        <v>171</v>
      </c>
      <c r="AG5018" s="17" t="str">
        <f t="shared" si="393"/>
        <v>0 anos 5 meses 19 dias</v>
      </c>
    </row>
    <row r="5019" spans="1:33" ht="11.25" customHeight="1" x14ac:dyDescent="0.2">
      <c r="A5019" s="8" t="s">
        <v>9</v>
      </c>
      <c r="B5019" s="8" t="s">
        <v>13</v>
      </c>
      <c r="C5019" s="22" t="s">
        <v>21</v>
      </c>
      <c r="D5019" s="35">
        <v>2025</v>
      </c>
      <c r="E5019" s="12" t="s">
        <v>79</v>
      </c>
      <c r="F5019" s="8" t="s">
        <v>80</v>
      </c>
      <c r="G5019" s="14" t="s">
        <v>17759</v>
      </c>
      <c r="H5019" s="8" t="s">
        <v>17760</v>
      </c>
      <c r="I5019" s="14" t="s">
        <v>17076</v>
      </c>
      <c r="J5019" s="14" t="s">
        <v>10</v>
      </c>
      <c r="K5019" s="14" t="s">
        <v>29</v>
      </c>
      <c r="L5019" s="15" t="s">
        <v>30</v>
      </c>
      <c r="M5019" s="7" t="s">
        <v>16153</v>
      </c>
      <c r="N5019" s="15" t="s">
        <v>2114</v>
      </c>
      <c r="O5019" s="15" t="s">
        <v>9560</v>
      </c>
      <c r="P5019" s="15" t="s">
        <v>2518</v>
      </c>
      <c r="Q5019" s="15" t="s">
        <v>2523</v>
      </c>
      <c r="R5019" s="20">
        <v>37633</v>
      </c>
      <c r="S5019" s="20">
        <v>45810</v>
      </c>
      <c r="T5019" s="20">
        <v>46174</v>
      </c>
      <c r="U5019" s="20"/>
      <c r="V5019" s="20"/>
      <c r="W5019" s="20"/>
      <c r="X5019" s="17"/>
      <c r="Y5019" s="17"/>
      <c r="Z5019" s="20"/>
      <c r="AA5019" s="21">
        <f t="shared" ca="1" si="390"/>
        <v>22</v>
      </c>
      <c r="AB5019" s="20" t="s">
        <v>7878</v>
      </c>
      <c r="AC5019" s="35" t="str">
        <f t="shared" si="394"/>
        <v>0 anos 11 meses 30 dias</v>
      </c>
      <c r="AD5019" s="35" t="str">
        <f ca="1">IF(AND(V5019="",T5019&lt;TODAY()),"Contrato Encerrado",IF(AND(V5019="",T5019&gt;TODAY()),DATEDIF(TODAY(),T5019,"Y")&amp;" anos"&amp;" "&amp;DATEDIF(TODAY(),T5019,"YM")&amp;" meses"&amp;" "&amp;DATEDIF(TODAY(),T5019,"MD")&amp;" dias",IF(AND(X5019="",V5019&lt;TODAY()),"Contrato Encerrado",IF(AND(X5019="",V5019&gt;TODAY()),DATEDIF(TODAY(),V5019,"Y")&amp;" anos"&amp;" "&amp;DATEDIF(TODAY(),V5019,"YM")&amp;" meses"&amp;" "&amp;DATEDIF(TODAY(),V5019,"MD")&amp;" dias",IF(AND(Z5019="",X5019&lt;TODAY()),"Contrato Encerrado",IF(AND(Z5019="",X5019&gt;TODAY()),DATEDIF(TODAY(),X5019,"Y")&amp;" anos"&amp;" "&amp;DATEDIF(TODAY(),X5019,"YM")&amp;" meses"&amp;" "&amp;DATEDIF(TODAY(),X5019,"MD")&amp;" dias",IF(AND(Z5019&lt;&gt;””,Z5019&lt;TODAY()),"Contrato Encerrado",IF(AND(Z5019&lt;&gt;"",Z5019&gt;TODAY()),DATEDIF(TODAY(),Z5019,"Y")&amp;" anos"&amp;" "&amp;DATEDIF(TODAY(),Z5019,"YM")&amp;" meses"&amp;" "&amp;DATEDIF(TODAY(),Z5019,"MD")&amp;" dias"))))))))</f>
        <v>0 anos 7 meses 25 dias</v>
      </c>
      <c r="AE5019" s="35">
        <f t="shared" si="391"/>
        <v>364</v>
      </c>
      <c r="AF5019" s="35">
        <f t="shared" si="392"/>
        <v>366</v>
      </c>
      <c r="AG5019" s="17" t="str">
        <f t="shared" si="393"/>
        <v>0 anos 11 meses 31 dias</v>
      </c>
    </row>
    <row r="5020" spans="1:33" ht="11.25" customHeight="1" x14ac:dyDescent="0.2">
      <c r="A5020" s="8" t="s">
        <v>9</v>
      </c>
      <c r="B5020" s="8" t="s">
        <v>13</v>
      </c>
      <c r="C5020" s="22" t="s">
        <v>15</v>
      </c>
      <c r="D5020" s="37">
        <v>2025</v>
      </c>
      <c r="E5020" s="12" t="s">
        <v>1304</v>
      </c>
      <c r="F5020" s="8" t="s">
        <v>1305</v>
      </c>
      <c r="G5020" s="77" t="s">
        <v>16045</v>
      </c>
      <c r="H5020" s="78" t="s">
        <v>16046</v>
      </c>
      <c r="I5020" s="14" t="s">
        <v>16047</v>
      </c>
      <c r="J5020" s="14" t="s">
        <v>1302</v>
      </c>
      <c r="K5020" s="14" t="s">
        <v>29</v>
      </c>
      <c r="L5020" s="15" t="s">
        <v>30</v>
      </c>
      <c r="M5020" s="7" t="s">
        <v>9427</v>
      </c>
      <c r="N5020" s="15" t="s">
        <v>2103</v>
      </c>
      <c r="O5020" s="15" t="s">
        <v>9474</v>
      </c>
      <c r="P5020" s="15" t="s">
        <v>2518</v>
      </c>
      <c r="Q5020" s="15" t="s">
        <v>2523</v>
      </c>
      <c r="R5020" s="20">
        <v>34597</v>
      </c>
      <c r="S5020" s="20">
        <v>45726</v>
      </c>
      <c r="T5020" s="20">
        <v>45754</v>
      </c>
      <c r="U5020" s="20"/>
      <c r="V5020" s="20"/>
      <c r="W5020" s="20"/>
      <c r="X5020" s="17"/>
      <c r="Y5020" s="17"/>
      <c r="Z5020" s="20"/>
      <c r="AA5020" s="21">
        <f t="shared" ca="1" si="390"/>
        <v>31</v>
      </c>
      <c r="AB5020" s="15" t="s">
        <v>7878</v>
      </c>
      <c r="AC5020" s="35" t="str">
        <f t="shared" si="394"/>
        <v>0 anos 0 meses 28 dias</v>
      </c>
      <c r="AD5020" s="35" t="str">
        <f ca="1">IF(AND(V5020="",T5020&lt;TODAY()),"Contrato Encerrado",IF(AND(V5020="",T5020&gt;TODAY()),DATEDIF(TODAY(),T5020,"Y")&amp;" anos"&amp;" "&amp;DATEDIF(TODAY(),T5020,"YM")&amp;" meses"&amp;" "&amp;DATEDIF(TODAY(),T5020,"MD")&amp;" dias",IF(AND(X5020="",V5020&lt;TODAY()),"Contrato Encerrado",IF(AND(X5020="",V5020&gt;TODAY()),DATEDIF(TODAY(),V5020,"Y")&amp;" anos"&amp;" "&amp;DATEDIF(TODAY(),V5020,"YM")&amp;" meses"&amp;" "&amp;DATEDIF(TODAY(),V5020,"MD")&amp;" dias",IF(AND(Z5020="",X5020&lt;TODAY()),"Contrato Encerrado",IF(AND(Z5020="",X5020&gt;TODAY()),DATEDIF(TODAY(),X5020,"Y")&amp;" anos"&amp;" "&amp;DATEDIF(TODAY(),X5020,"YM")&amp;" meses"&amp;" "&amp;DATEDIF(TODAY(),X5020,"MD")&amp;" dias",IF(AND(Z5020&lt;&gt;””,Z5020&lt;TODAY()),"Contrato Encerrado",IF(AND(Z5020&lt;&gt;"",Z5020&gt;TODAY()),DATEDIF(TODAY(),Z5020,"Y")&amp;" anos"&amp;" "&amp;DATEDIF(TODAY(),Z5020,"YM")&amp;" meses"&amp;" "&amp;DATEDIF(TODAY(),Z5020,"MD")&amp;" dias"))))))))</f>
        <v>Contrato Encerrado</v>
      </c>
      <c r="AE5020" s="35">
        <f t="shared" si="391"/>
        <v>28</v>
      </c>
      <c r="AF5020" s="35">
        <f t="shared" si="392"/>
        <v>702</v>
      </c>
      <c r="AG5020" s="17" t="str">
        <f t="shared" si="393"/>
        <v>1 anos 11 meses 2 dias</v>
      </c>
    </row>
    <row r="5021" spans="1:33" ht="11.25" customHeight="1" x14ac:dyDescent="0.2">
      <c r="A5021" s="8" t="s">
        <v>9</v>
      </c>
      <c r="B5021" s="10" t="s">
        <v>13</v>
      </c>
      <c r="C5021" s="11" t="s">
        <v>22</v>
      </c>
      <c r="D5021" s="36">
        <v>2022</v>
      </c>
      <c r="E5021" s="12" t="s">
        <v>1685</v>
      </c>
      <c r="F5021" s="8" t="s">
        <v>1686</v>
      </c>
      <c r="G5021" s="77" t="s">
        <v>1687</v>
      </c>
      <c r="H5021" s="78" t="s">
        <v>1688</v>
      </c>
      <c r="I5021" s="14" t="s">
        <v>1689</v>
      </c>
      <c r="J5021" s="67" t="s">
        <v>14943</v>
      </c>
      <c r="K5021" s="14" t="s">
        <v>29</v>
      </c>
      <c r="L5021" s="15" t="s">
        <v>30</v>
      </c>
      <c r="M5021" s="7" t="s">
        <v>9427</v>
      </c>
      <c r="N5021" s="16" t="s">
        <v>2099</v>
      </c>
      <c r="O5021" s="16"/>
      <c r="P5021" s="16" t="s">
        <v>2517</v>
      </c>
      <c r="Q5021" s="16" t="s">
        <v>2522</v>
      </c>
      <c r="R5021" s="31">
        <v>35482</v>
      </c>
      <c r="S5021" s="31">
        <v>44470</v>
      </c>
      <c r="T5021" s="31">
        <v>44840</v>
      </c>
      <c r="U5021" s="31"/>
      <c r="V5021" s="31"/>
      <c r="W5021" s="31"/>
      <c r="X5021" s="17"/>
      <c r="Y5021" s="17"/>
      <c r="Z5021" s="31"/>
      <c r="AA5021" s="18">
        <f t="shared" ca="1" si="390"/>
        <v>28</v>
      </c>
      <c r="AB5021" s="19" t="s">
        <v>7878</v>
      </c>
      <c r="AC5021" s="35" t="str">
        <f t="shared" si="394"/>
        <v>1 anos 0 meses 5 dias</v>
      </c>
      <c r="AD5021" s="35" t="str">
        <f ca="1">IF(AND(V5021="",T5021&lt;TODAY()),"Contrato Encerrado",IF(AND(V5021="",T5021&gt;TODAY()),DATEDIF(TODAY(),T5021,"Y")&amp;" anos"&amp;" "&amp;DATEDIF(TODAY(),T5021,"YM")&amp;" meses"&amp;" "&amp;DATEDIF(TODAY(),T5021,"MD")&amp;" dias",IF(AND(X5021="",V5021&lt;TODAY()),"Contrato Encerrado",IF(AND(X5021="",V5021&gt;TODAY()),DATEDIF(TODAY(),V5021,"Y")&amp;" anos"&amp;" "&amp;DATEDIF(TODAY(),V5021,"YM")&amp;" meses"&amp;" "&amp;DATEDIF(TODAY(),V5021,"MD")&amp;" dias",IF(AND(Z5021="",X5021&lt;TODAY()),"Contrato Encerrado",IF(AND(Z5021="",X5021&gt;TODAY()),DATEDIF(TODAY(),X5021,"Y")&amp;" anos"&amp;" "&amp;DATEDIF(TODAY(),X5021,"YM")&amp;" meses"&amp;" "&amp;DATEDIF(TODAY(),X5021,"MD")&amp;" dias",IF(AND(Z5021&lt;&gt;””,Z5021&lt;TODAY()),"Contrato Encerrado",IF(AND(Z5021&lt;&gt;"",Z5021&gt;TODAY()),DATEDIF(TODAY(),Z5021,"Y")&amp;" anos"&amp;" "&amp;DATEDIF(TODAY(),Z5021,"YM")&amp;" meses"&amp;" "&amp;DATEDIF(TODAY(),Z5021,"MD")&amp;" dias"))))))))</f>
        <v>Contrato Encerrado</v>
      </c>
      <c r="AE5021" s="35">
        <f t="shared" si="391"/>
        <v>370</v>
      </c>
      <c r="AF5021" s="35">
        <f t="shared" si="392"/>
        <v>360</v>
      </c>
      <c r="AG5021" s="17" t="str">
        <f t="shared" si="393"/>
        <v>0 anos 11 meses 25 dias</v>
      </c>
    </row>
    <row r="5022" spans="1:33" ht="11.25" customHeight="1" x14ac:dyDescent="0.2">
      <c r="A5022" s="8" t="s">
        <v>9</v>
      </c>
      <c r="B5022" s="8" t="s">
        <v>13</v>
      </c>
      <c r="C5022" s="22" t="s">
        <v>19</v>
      </c>
      <c r="D5022" s="37">
        <v>2023</v>
      </c>
      <c r="E5022" s="12" t="s">
        <v>157</v>
      </c>
      <c r="F5022" s="8" t="s">
        <v>158</v>
      </c>
      <c r="G5022" s="85" t="s">
        <v>8190</v>
      </c>
      <c r="H5022" s="78" t="s">
        <v>8191</v>
      </c>
      <c r="I5022" s="14" t="s">
        <v>8192</v>
      </c>
      <c r="J5022" s="14" t="s">
        <v>1302</v>
      </c>
      <c r="K5022" s="14" t="s">
        <v>29</v>
      </c>
      <c r="L5022" s="15" t="s">
        <v>30</v>
      </c>
      <c r="M5022" s="7" t="s">
        <v>9427</v>
      </c>
      <c r="N5022" s="15" t="s">
        <v>2101</v>
      </c>
      <c r="O5022" s="15" t="s">
        <v>8011</v>
      </c>
      <c r="P5022" s="15" t="s">
        <v>2518</v>
      </c>
      <c r="Q5022" s="15" t="s">
        <v>4109</v>
      </c>
      <c r="R5022" s="31">
        <v>35905</v>
      </c>
      <c r="S5022" s="30">
        <v>45069</v>
      </c>
      <c r="T5022" s="30">
        <v>45391</v>
      </c>
      <c r="U5022" s="30"/>
      <c r="V5022" s="30"/>
      <c r="W5022" s="30"/>
      <c r="X5022" s="17"/>
      <c r="Y5022" s="17"/>
      <c r="Z5022" s="30"/>
      <c r="AA5022" s="18">
        <f t="shared" ca="1" si="390"/>
        <v>27</v>
      </c>
      <c r="AB5022" s="19" t="s">
        <v>7878</v>
      </c>
      <c r="AC5022" s="35" t="str">
        <f t="shared" si="394"/>
        <v>0 anos 10 meses 17 dias</v>
      </c>
      <c r="AD5022" s="35" t="str">
        <f ca="1">IF(AND(V5022="",T5022&lt;TODAY()),"Contrato Encerrado",IF(AND(V5022="",T5022&gt;TODAY()),DATEDIF(TODAY(),T5022,"Y")&amp;" anos"&amp;" "&amp;DATEDIF(TODAY(),T5022,"YM")&amp;" meses"&amp;" "&amp;DATEDIF(TODAY(),T5022,"MD")&amp;" dias",IF(AND(X5022="",V5022&lt;TODAY()),"Contrato Encerrado",IF(AND(X5022="",V5022&gt;TODAY()),DATEDIF(TODAY(),V5022,"Y")&amp;" anos"&amp;" "&amp;DATEDIF(TODAY(),V5022,"YM")&amp;" meses"&amp;" "&amp;DATEDIF(TODAY(),V5022,"MD")&amp;" dias",IF(AND(Z5022="",X5022&lt;TODAY()),"Contrato Encerrado",IF(AND(Z5022="",X5022&gt;TODAY()),DATEDIF(TODAY(),X5022,"Y")&amp;" anos"&amp;" "&amp;DATEDIF(TODAY(),X5022,"YM")&amp;" meses"&amp;" "&amp;DATEDIF(TODAY(),X5022,"MD")&amp;" dias",IF(AND(Z5022&lt;&gt;””,Z5022&lt;TODAY()),"Contrato Encerrado",IF(AND(Z5022&lt;&gt;"",Z5022&gt;TODAY()),DATEDIF(TODAY(),Z5022,"Y")&amp;" anos"&amp;" "&amp;DATEDIF(TODAY(),Z5022,"YM")&amp;" meses"&amp;" "&amp;DATEDIF(TODAY(),Z5022,"MD")&amp;" dias"))))))))</f>
        <v>Contrato Encerrado</v>
      </c>
      <c r="AE5022" s="35">
        <f t="shared" si="391"/>
        <v>322</v>
      </c>
      <c r="AF5022" s="35">
        <f t="shared" si="392"/>
        <v>408</v>
      </c>
      <c r="AG5022" s="17" t="str">
        <f t="shared" si="393"/>
        <v>1 anos 1 meses 11 dias</v>
      </c>
    </row>
    <row r="5023" spans="1:33" ht="11.25" customHeight="1" x14ac:dyDescent="0.2">
      <c r="A5023" s="8" t="s">
        <v>9</v>
      </c>
      <c r="B5023" s="10" t="s">
        <v>13</v>
      </c>
      <c r="C5023" s="11" t="s">
        <v>23</v>
      </c>
      <c r="D5023" s="36">
        <v>2022</v>
      </c>
      <c r="E5023" s="12" t="s">
        <v>157</v>
      </c>
      <c r="F5023" s="8" t="s">
        <v>158</v>
      </c>
      <c r="G5023" s="77" t="s">
        <v>5719</v>
      </c>
      <c r="H5023" s="78" t="s">
        <v>5720</v>
      </c>
      <c r="I5023" s="14" t="s">
        <v>5721</v>
      </c>
      <c r="J5023" s="14" t="s">
        <v>14943</v>
      </c>
      <c r="K5023" s="14" t="s">
        <v>29</v>
      </c>
      <c r="L5023" s="15" t="s">
        <v>30</v>
      </c>
      <c r="M5023" s="7" t="s">
        <v>9427</v>
      </c>
      <c r="N5023" s="16" t="s">
        <v>2101</v>
      </c>
      <c r="O5023" s="16"/>
      <c r="P5023" s="16" t="s">
        <v>2518</v>
      </c>
      <c r="Q5023" s="16" t="s">
        <v>2521</v>
      </c>
      <c r="R5023" s="31">
        <v>34131</v>
      </c>
      <c r="S5023" s="31">
        <v>44840</v>
      </c>
      <c r="T5023" s="31">
        <v>45056</v>
      </c>
      <c r="U5023" s="31"/>
      <c r="V5023" s="31"/>
      <c r="W5023" s="31"/>
      <c r="X5023" s="17"/>
      <c r="Y5023" s="17"/>
      <c r="Z5023" s="31"/>
      <c r="AA5023" s="18">
        <f t="shared" ca="1" si="390"/>
        <v>32</v>
      </c>
      <c r="AB5023" s="19" t="s">
        <v>7878</v>
      </c>
      <c r="AC5023" s="35" t="str">
        <f t="shared" si="394"/>
        <v>0 anos 7 meses 4 dias</v>
      </c>
      <c r="AD5023" s="35" t="str">
        <f ca="1">IF(AND(V5023="",T5023&lt;TODAY()),"Contrato Encerrado",IF(AND(V5023="",T5023&gt;TODAY()),DATEDIF(TODAY(),T5023,"Y")&amp;" anos"&amp;" "&amp;DATEDIF(TODAY(),T5023,"YM")&amp;" meses"&amp;" "&amp;DATEDIF(TODAY(),T5023,"MD")&amp;" dias",IF(AND(X5023="",V5023&lt;TODAY()),"Contrato Encerrado",IF(AND(X5023="",V5023&gt;TODAY()),DATEDIF(TODAY(),V5023,"Y")&amp;" anos"&amp;" "&amp;DATEDIF(TODAY(),V5023,"YM")&amp;" meses"&amp;" "&amp;DATEDIF(TODAY(),V5023,"MD")&amp;" dias",IF(AND(Z5023="",X5023&lt;TODAY()),"Contrato Encerrado",IF(AND(Z5023="",X5023&gt;TODAY()),DATEDIF(TODAY(),X5023,"Y")&amp;" anos"&amp;" "&amp;DATEDIF(TODAY(),X5023,"YM")&amp;" meses"&amp;" "&amp;DATEDIF(TODAY(),X5023,"MD")&amp;" dias",IF(AND(Z5023&lt;&gt;””,Z5023&lt;TODAY()),"Contrato Encerrado",IF(AND(Z5023&lt;&gt;"",Z5023&gt;TODAY()),DATEDIF(TODAY(),Z5023,"Y")&amp;" anos"&amp;" "&amp;DATEDIF(TODAY(),Z5023,"YM")&amp;" meses"&amp;" "&amp;DATEDIF(TODAY(),Z5023,"MD")&amp;" dias"))))))))</f>
        <v>Contrato Encerrado</v>
      </c>
      <c r="AE5023" s="35">
        <f t="shared" si="391"/>
        <v>216</v>
      </c>
      <c r="AF5023" s="35">
        <f t="shared" si="392"/>
        <v>514</v>
      </c>
      <c r="AG5023" s="17" t="str">
        <f t="shared" si="393"/>
        <v>1 anos 4 meses 28 dias</v>
      </c>
    </row>
    <row r="5024" spans="1:33" ht="11.25" customHeight="1" x14ac:dyDescent="0.2">
      <c r="A5024" s="8" t="s">
        <v>9</v>
      </c>
      <c r="B5024" s="8" t="s">
        <v>13</v>
      </c>
      <c r="C5024" s="22" t="s">
        <v>11</v>
      </c>
      <c r="D5024" s="36">
        <v>2025</v>
      </c>
      <c r="E5024" s="12" t="s">
        <v>1685</v>
      </c>
      <c r="F5024" s="8" t="s">
        <v>1686</v>
      </c>
      <c r="G5024" s="77" t="s">
        <v>15154</v>
      </c>
      <c r="H5024" s="78" t="s">
        <v>15155</v>
      </c>
      <c r="I5024" s="14" t="s">
        <v>15156</v>
      </c>
      <c r="J5024" s="14" t="s">
        <v>10</v>
      </c>
      <c r="K5024" s="14" t="s">
        <v>29</v>
      </c>
      <c r="L5024" s="15" t="s">
        <v>81</v>
      </c>
      <c r="M5024" s="7" t="s">
        <v>82</v>
      </c>
      <c r="N5024" s="15" t="s">
        <v>4113</v>
      </c>
      <c r="O5024" s="15" t="s">
        <v>11060</v>
      </c>
      <c r="P5024" s="15" t="s">
        <v>2518</v>
      </c>
      <c r="Q5024" s="15" t="s">
        <v>2523</v>
      </c>
      <c r="R5024" s="20">
        <v>39568</v>
      </c>
      <c r="S5024" s="20">
        <v>45652</v>
      </c>
      <c r="T5024" s="20" t="s">
        <v>15157</v>
      </c>
      <c r="U5024" s="20"/>
      <c r="V5024" s="20"/>
      <c r="W5024" s="20"/>
      <c r="X5024" s="17"/>
      <c r="Y5024" s="17"/>
      <c r="Z5024" s="20"/>
      <c r="AA5024" s="18">
        <f t="shared" ca="1" si="390"/>
        <v>17</v>
      </c>
      <c r="AB5024" s="15" t="s">
        <v>7878</v>
      </c>
      <c r="AC5024" s="35" t="str">
        <f t="shared" si="394"/>
        <v>0 anos 11 meses 29 dias</v>
      </c>
      <c r="AD5024" s="35" t="str">
        <f ca="1">IF(AND(V5024="",T5024&lt;TODAY()),"Contrato Encerrado",IF(AND(V5024="",T5024&gt;TODAY()),DATEDIF(TODAY(),T5024,"Y")&amp;" anos"&amp;" "&amp;DATEDIF(TODAY(),T5024,"YM")&amp;" meses"&amp;" "&amp;DATEDIF(TODAY(),T5024,"MD")&amp;" dias",IF(AND(X5024="",V5024&lt;TODAY()),"Contrato Encerrado",IF(AND(X5024="",V5024&gt;TODAY()),DATEDIF(TODAY(),V5024,"Y")&amp;" anos"&amp;" "&amp;DATEDIF(TODAY(),V5024,"YM")&amp;" meses"&amp;" "&amp;DATEDIF(TODAY(),V5024,"MD")&amp;" dias",IF(AND(Z5024="",X5024&lt;TODAY()),"Contrato Encerrado",IF(AND(Z5024="",X5024&gt;TODAY()),DATEDIF(TODAY(),X5024,"Y")&amp;" anos"&amp;" "&amp;DATEDIF(TODAY(),X5024,"YM")&amp;" meses"&amp;" "&amp;DATEDIF(TODAY(),X5024,"MD")&amp;" dias",IF(AND(Z5024&lt;&gt;””,Z5024&lt;TODAY()),"Contrato Encerrado",IF(AND(Z5024&lt;&gt;"",Z5024&gt;TODAY()),DATEDIF(TODAY(),Z5024,"Y")&amp;" anos"&amp;" "&amp;DATEDIF(TODAY(),Z5024,"YM")&amp;" meses"&amp;" "&amp;DATEDIF(TODAY(),Z5024,"MD")&amp;" dias"))))))))</f>
        <v>0 anos 2 meses 18 dias</v>
      </c>
      <c r="AE5024" s="35">
        <f t="shared" si="391"/>
        <v>364</v>
      </c>
      <c r="AF5024" s="35">
        <f t="shared" si="392"/>
        <v>366</v>
      </c>
      <c r="AG5024" s="17" t="str">
        <f t="shared" si="393"/>
        <v>0 anos 11 meses 31 dias</v>
      </c>
    </row>
    <row r="5025" spans="1:33" ht="11.25" customHeight="1" x14ac:dyDescent="0.2">
      <c r="A5025" s="8" t="s">
        <v>9</v>
      </c>
      <c r="B5025" s="10" t="s">
        <v>13</v>
      </c>
      <c r="C5025" s="11" t="s">
        <v>24</v>
      </c>
      <c r="D5025" s="36">
        <v>2022</v>
      </c>
      <c r="E5025" s="12" t="s">
        <v>157</v>
      </c>
      <c r="F5025" s="8" t="s">
        <v>158</v>
      </c>
      <c r="G5025" s="77" t="s">
        <v>5722</v>
      </c>
      <c r="H5025" s="78" t="s">
        <v>5723</v>
      </c>
      <c r="I5025" s="14" t="s">
        <v>5724</v>
      </c>
      <c r="J5025" s="14" t="s">
        <v>14943</v>
      </c>
      <c r="K5025" s="14" t="s">
        <v>29</v>
      </c>
      <c r="L5025" s="15" t="s">
        <v>30</v>
      </c>
      <c r="M5025" s="7" t="s">
        <v>9427</v>
      </c>
      <c r="N5025" s="16" t="s">
        <v>2101</v>
      </c>
      <c r="O5025" s="16"/>
      <c r="P5025" s="16" t="s">
        <v>2518</v>
      </c>
      <c r="Q5025" s="16" t="s">
        <v>2521</v>
      </c>
      <c r="R5025" s="31">
        <v>36544</v>
      </c>
      <c r="S5025" s="31">
        <v>44876</v>
      </c>
      <c r="T5025" s="31">
        <v>45187</v>
      </c>
      <c r="U5025" s="31"/>
      <c r="V5025" s="31"/>
      <c r="W5025" s="31"/>
      <c r="X5025" s="17"/>
      <c r="Y5025" s="17"/>
      <c r="Z5025" s="31"/>
      <c r="AA5025" s="18">
        <f t="shared" ca="1" si="390"/>
        <v>25</v>
      </c>
      <c r="AB5025" s="19" t="s">
        <v>7878</v>
      </c>
      <c r="AC5025" s="35" t="str">
        <f t="shared" si="394"/>
        <v>0 anos 10 meses 7 dias</v>
      </c>
      <c r="AD5025" s="35" t="str">
        <f ca="1">IF(AND(V5025="",T5025&lt;TODAY()),"Contrato Encerrado",IF(AND(V5025="",T5025&gt;TODAY()),DATEDIF(TODAY(),T5025,"Y")&amp;" anos"&amp;" "&amp;DATEDIF(TODAY(),T5025,"YM")&amp;" meses"&amp;" "&amp;DATEDIF(TODAY(),T5025,"MD")&amp;" dias",IF(AND(X5025="",V5025&lt;TODAY()),"Contrato Encerrado",IF(AND(X5025="",V5025&gt;TODAY()),DATEDIF(TODAY(),V5025,"Y")&amp;" anos"&amp;" "&amp;DATEDIF(TODAY(),V5025,"YM")&amp;" meses"&amp;" "&amp;DATEDIF(TODAY(),V5025,"MD")&amp;" dias",IF(AND(Z5025="",X5025&lt;TODAY()),"Contrato Encerrado",IF(AND(Z5025="",X5025&gt;TODAY()),DATEDIF(TODAY(),X5025,"Y")&amp;" anos"&amp;" "&amp;DATEDIF(TODAY(),X5025,"YM")&amp;" meses"&amp;" "&amp;DATEDIF(TODAY(),X5025,"MD")&amp;" dias",IF(AND(Z5025&lt;&gt;””,Z5025&lt;TODAY()),"Contrato Encerrado",IF(AND(Z5025&lt;&gt;"",Z5025&gt;TODAY()),DATEDIF(TODAY(),Z5025,"Y")&amp;" anos"&amp;" "&amp;DATEDIF(TODAY(),Z5025,"YM")&amp;" meses"&amp;" "&amp;DATEDIF(TODAY(),Z5025,"MD")&amp;" dias"))))))))</f>
        <v>Contrato Encerrado</v>
      </c>
      <c r="AE5025" s="35">
        <f t="shared" si="391"/>
        <v>311</v>
      </c>
      <c r="AF5025" s="35">
        <f t="shared" si="392"/>
        <v>419</v>
      </c>
      <c r="AG5025" s="17" t="str">
        <f t="shared" si="393"/>
        <v>1 anos 1 meses 22 dias</v>
      </c>
    </row>
    <row r="5026" spans="1:33" ht="11.25" customHeight="1" x14ac:dyDescent="0.2">
      <c r="A5026" s="141" t="s">
        <v>9</v>
      </c>
      <c r="B5026" s="142" t="s">
        <v>13</v>
      </c>
      <c r="C5026" s="143" t="s">
        <v>22</v>
      </c>
      <c r="D5026" s="144">
        <v>2022</v>
      </c>
      <c r="E5026" s="145" t="s">
        <v>1111</v>
      </c>
      <c r="F5026" s="141" t="s">
        <v>1112</v>
      </c>
      <c r="G5026" s="146" t="s">
        <v>5725</v>
      </c>
      <c r="H5026" s="147" t="s">
        <v>5726</v>
      </c>
      <c r="I5026" s="148" t="s">
        <v>5727</v>
      </c>
      <c r="J5026" s="14" t="s">
        <v>14943</v>
      </c>
      <c r="K5026" s="148" t="s">
        <v>29</v>
      </c>
      <c r="L5026" s="149" t="s">
        <v>30</v>
      </c>
      <c r="M5026" s="7" t="s">
        <v>9427</v>
      </c>
      <c r="N5026" s="150" t="s">
        <v>2120</v>
      </c>
      <c r="O5026" s="150"/>
      <c r="P5026" s="150" t="s">
        <v>2518</v>
      </c>
      <c r="Q5026" s="150" t="s">
        <v>2523</v>
      </c>
      <c r="R5026" s="151">
        <v>35945</v>
      </c>
      <c r="S5026" s="151">
        <v>44823</v>
      </c>
      <c r="T5026" s="151">
        <v>45574</v>
      </c>
      <c r="U5026" s="151"/>
      <c r="V5026" s="151"/>
      <c r="W5026" s="151"/>
      <c r="X5026" s="17"/>
      <c r="Y5026" s="17"/>
      <c r="Z5026" s="151"/>
      <c r="AA5026" s="152">
        <f t="shared" ca="1" si="390"/>
        <v>27</v>
      </c>
      <c r="AB5026" s="153" t="s">
        <v>7878</v>
      </c>
      <c r="AC5026" s="35" t="str">
        <f t="shared" si="394"/>
        <v>2 anos 0 meses 20 dias</v>
      </c>
      <c r="AD5026" s="132" t="str">
        <f ca="1">IF(AND(V5026="",T5026&lt;TODAY()),"Contrato Encerrado",IF(AND(V5026="",T5026&gt;TODAY()),DATEDIF(TODAY(),T5026,"Y")&amp;" anos"&amp;" "&amp;DATEDIF(TODAY(),T5026,"YM")&amp;" meses"&amp;" "&amp;DATEDIF(TODAY(),T5026,"MD")&amp;" dias",IF(AND(X5026="",V5026&lt;TODAY()),"Contrato Encerrado",IF(AND(X5026="",V5026&gt;TODAY()),DATEDIF(TODAY(),V5026,"Y")&amp;" anos"&amp;" "&amp;DATEDIF(TODAY(),V5026,"YM")&amp;" meses"&amp;" "&amp;DATEDIF(TODAY(),V5026,"MD")&amp;" dias",IF(AND(Z5026="",X5026&lt;TODAY()),"Contrato Encerrado",IF(AND(Z5026="",X5026&gt;TODAY()),DATEDIF(TODAY(),X5026,"Y")&amp;" anos"&amp;" "&amp;DATEDIF(TODAY(),X5026,"YM")&amp;" meses"&amp;" "&amp;DATEDIF(TODAY(),X5026,"MD")&amp;" dias",IF(AND(Z5026&lt;&gt;””,Z5026&lt;TODAY()),"Contrato Encerrado",IF(AND(Z5026&lt;&gt;"",Z5026&gt;TODAY()),DATEDIF(TODAY(),Z5026,"Y")&amp;" anos"&amp;" "&amp;DATEDIF(TODAY(),Z5026,"YM")&amp;" meses"&amp;" "&amp;DATEDIF(TODAY(),Z5026,"MD")&amp;" dias"))))))))</f>
        <v>Contrato Encerrado</v>
      </c>
      <c r="AE5026" s="132">
        <f t="shared" si="391"/>
        <v>751</v>
      </c>
      <c r="AF5026" s="132">
        <f t="shared" si="392"/>
        <v>-21</v>
      </c>
      <c r="AG5026" s="133" t="str">
        <f t="shared" si="393"/>
        <v>ESTÁGIO COMPLETOU 2 ANOS</v>
      </c>
    </row>
    <row r="5027" spans="1:33" ht="11.25" customHeight="1" x14ac:dyDescent="0.2">
      <c r="A5027" s="8" t="s">
        <v>9</v>
      </c>
      <c r="B5027" s="8" t="s">
        <v>13</v>
      </c>
      <c r="C5027" s="22" t="s">
        <v>19</v>
      </c>
      <c r="D5027" s="37">
        <v>2024</v>
      </c>
      <c r="E5027" s="12" t="s">
        <v>157</v>
      </c>
      <c r="F5027" s="8" t="s">
        <v>158</v>
      </c>
      <c r="G5027" s="77" t="s">
        <v>13789</v>
      </c>
      <c r="H5027" s="78" t="s">
        <v>13790</v>
      </c>
      <c r="I5027" s="14" t="s">
        <v>13791</v>
      </c>
      <c r="J5027" s="14" t="s">
        <v>1302</v>
      </c>
      <c r="K5027" s="14" t="s">
        <v>29</v>
      </c>
      <c r="L5027" s="15" t="s">
        <v>30</v>
      </c>
      <c r="M5027" s="7" t="s">
        <v>9427</v>
      </c>
      <c r="N5027" s="15" t="s">
        <v>6302</v>
      </c>
      <c r="O5027" s="15" t="s">
        <v>8732</v>
      </c>
      <c r="P5027" s="15" t="s">
        <v>2518</v>
      </c>
      <c r="Q5027" s="15" t="s">
        <v>2521</v>
      </c>
      <c r="R5027" s="20">
        <v>37860</v>
      </c>
      <c r="S5027" s="20">
        <v>45439</v>
      </c>
      <c r="T5027" s="20">
        <v>45616</v>
      </c>
      <c r="U5027" s="20"/>
      <c r="V5027" s="20"/>
      <c r="W5027" s="20"/>
      <c r="X5027" s="17"/>
      <c r="Y5027" s="17"/>
      <c r="Z5027" s="20"/>
      <c r="AA5027" s="18">
        <f t="shared" ca="1" si="390"/>
        <v>22</v>
      </c>
      <c r="AB5027" s="15" t="s">
        <v>7878</v>
      </c>
      <c r="AC5027" s="35" t="str">
        <f t="shared" si="394"/>
        <v>0 anos 5 meses 24 dias</v>
      </c>
      <c r="AD5027" s="35" t="str">
        <f ca="1">IF(AND(V5027="",T5027&lt;TODAY()),"Contrato Encerrado",IF(AND(V5027="",T5027&gt;TODAY()),DATEDIF(TODAY(),T5027,"Y")&amp;" anos"&amp;" "&amp;DATEDIF(TODAY(),T5027,"YM")&amp;" meses"&amp;" "&amp;DATEDIF(TODAY(),T5027,"MD")&amp;" dias",IF(AND(X5027="",V5027&lt;TODAY()),"Contrato Encerrado",IF(AND(X5027="",V5027&gt;TODAY()),DATEDIF(TODAY(),V5027,"Y")&amp;" anos"&amp;" "&amp;DATEDIF(TODAY(),V5027,"YM")&amp;" meses"&amp;" "&amp;DATEDIF(TODAY(),V5027,"MD")&amp;" dias",IF(AND(Z5027="",X5027&lt;TODAY()),"Contrato Encerrado",IF(AND(Z5027="",X5027&gt;TODAY()),DATEDIF(TODAY(),X5027,"Y")&amp;" anos"&amp;" "&amp;DATEDIF(TODAY(),X5027,"YM")&amp;" meses"&amp;" "&amp;DATEDIF(TODAY(),X5027,"MD")&amp;" dias",IF(AND(Z5027&lt;&gt;””,Z5027&lt;TODAY()),"Contrato Encerrado",IF(AND(Z5027&lt;&gt;"",Z5027&gt;TODAY()),DATEDIF(TODAY(),Z5027,"Y")&amp;" anos"&amp;" "&amp;DATEDIF(TODAY(),Z5027,"YM")&amp;" meses"&amp;" "&amp;DATEDIF(TODAY(),Z5027,"MD")&amp;" dias"))))))))</f>
        <v>Contrato Encerrado</v>
      </c>
      <c r="AE5027" s="35">
        <f t="shared" si="391"/>
        <v>177</v>
      </c>
      <c r="AF5027" s="35">
        <f t="shared" si="392"/>
        <v>553</v>
      </c>
      <c r="AG5027" s="17" t="str">
        <f t="shared" si="393"/>
        <v>1 anos 6 meses 6 dias</v>
      </c>
    </row>
    <row r="5028" spans="1:33" ht="11.25" customHeight="1" x14ac:dyDescent="0.2">
      <c r="A5028" s="8" t="s">
        <v>9</v>
      </c>
      <c r="B5028" s="8" t="s">
        <v>13</v>
      </c>
      <c r="C5028" s="22" t="s">
        <v>24</v>
      </c>
      <c r="D5028" s="37">
        <v>2023</v>
      </c>
      <c r="E5028" s="12" t="s">
        <v>157</v>
      </c>
      <c r="F5028" s="8" t="s">
        <v>158</v>
      </c>
      <c r="G5028" s="77" t="s">
        <v>10607</v>
      </c>
      <c r="H5028" s="78" t="s">
        <v>10608</v>
      </c>
      <c r="I5028" s="14" t="s">
        <v>10609</v>
      </c>
      <c r="J5028" s="14" t="s">
        <v>10</v>
      </c>
      <c r="K5028" s="14" t="s">
        <v>29</v>
      </c>
      <c r="L5028" s="15" t="s">
        <v>30</v>
      </c>
      <c r="M5028" s="7" t="s">
        <v>9427</v>
      </c>
      <c r="N5028" s="15" t="s">
        <v>2101</v>
      </c>
      <c r="O5028" s="15" t="s">
        <v>10326</v>
      </c>
      <c r="P5028" s="15" t="s">
        <v>2518</v>
      </c>
      <c r="Q5028" s="15" t="s">
        <v>4109</v>
      </c>
      <c r="R5028" s="30">
        <v>38088</v>
      </c>
      <c r="S5028" s="20">
        <v>45208</v>
      </c>
      <c r="T5028" s="20" t="s">
        <v>14947</v>
      </c>
      <c r="U5028" s="20"/>
      <c r="V5028" s="20"/>
      <c r="W5028" s="30"/>
      <c r="X5028" s="17"/>
      <c r="Y5028" s="17"/>
      <c r="Z5028" s="20"/>
      <c r="AA5028" s="18">
        <f t="shared" ca="1" si="390"/>
        <v>21</v>
      </c>
      <c r="AB5028" s="21" t="s">
        <v>7878</v>
      </c>
      <c r="AC5028" s="35" t="str">
        <f t="shared" si="394"/>
        <v>1 anos 11 meses 29 dias</v>
      </c>
      <c r="AD5028" s="35" t="str">
        <f ca="1">IF(AND(V5028="",T5028&lt;TODAY()),"Contrato Encerrado",IF(AND(V5028="",T5028&gt;TODAY()),DATEDIF(TODAY(),T5028,"Y")&amp;" anos"&amp;" "&amp;DATEDIF(TODAY(),T5028,"YM")&amp;" meses"&amp;" "&amp;DATEDIF(TODAY(),T5028,"MD")&amp;" dias",IF(AND(X5028="",V5028&lt;TODAY()),"Contrato Encerrado",IF(AND(X5028="",V5028&gt;TODAY()),DATEDIF(TODAY(),V5028,"Y")&amp;" anos"&amp;" "&amp;DATEDIF(TODAY(),V5028,"YM")&amp;" meses"&amp;" "&amp;DATEDIF(TODAY(),V5028,"MD")&amp;" dias",IF(AND(Z5028="",X5028&lt;TODAY()),"Contrato Encerrado",IF(AND(Z5028="",X5028&gt;TODAY()),DATEDIF(TODAY(),X5028,"Y")&amp;" anos"&amp;" "&amp;DATEDIF(TODAY(),X5028,"YM")&amp;" meses"&amp;" "&amp;DATEDIF(TODAY(),X5028,"MD")&amp;" dias",IF(AND(Z5028&lt;&gt;””,Z5028&lt;TODAY()),"Contrato Encerrado",IF(AND(Z5028&lt;&gt;"",Z5028&gt;TODAY()),DATEDIF(TODAY(),Z5028,"Y")&amp;" anos"&amp;" "&amp;DATEDIF(TODAY(),Z5028,"YM")&amp;" meses"&amp;" "&amp;DATEDIF(TODAY(),Z5028,"MD")&amp;" dias"))))))))</f>
        <v>0 anos 0 meses 1 dias</v>
      </c>
      <c r="AE5028" s="35">
        <f t="shared" si="391"/>
        <v>730</v>
      </c>
      <c r="AF5028" s="35">
        <f t="shared" si="392"/>
        <v>0</v>
      </c>
      <c r="AG5028" s="17" t="str">
        <f t="shared" si="393"/>
        <v>ESTÁGIO COMPLETOU 2 ANOS</v>
      </c>
    </row>
    <row r="5029" spans="1:33" ht="11.25" customHeight="1" x14ac:dyDescent="0.2">
      <c r="A5029" s="8" t="s">
        <v>9</v>
      </c>
      <c r="B5029" s="8" t="s">
        <v>13</v>
      </c>
      <c r="C5029" s="22" t="s">
        <v>15</v>
      </c>
      <c r="D5029" s="37">
        <v>2023</v>
      </c>
      <c r="E5029" s="23" t="s">
        <v>27</v>
      </c>
      <c r="F5029" s="8" t="s">
        <v>28</v>
      </c>
      <c r="G5029" s="77" t="s">
        <v>7637</v>
      </c>
      <c r="H5029" s="78" t="s">
        <v>7638</v>
      </c>
      <c r="I5029" s="9" t="s">
        <v>7639</v>
      </c>
      <c r="J5029" s="14" t="s">
        <v>1302</v>
      </c>
      <c r="K5029" s="9" t="s">
        <v>29</v>
      </c>
      <c r="L5029" s="24" t="s">
        <v>30</v>
      </c>
      <c r="M5029" s="7" t="s">
        <v>9427</v>
      </c>
      <c r="N5029" s="15" t="s">
        <v>2103</v>
      </c>
      <c r="O5029" s="24"/>
      <c r="P5029" s="24" t="s">
        <v>2518</v>
      </c>
      <c r="Q5029" s="24" t="s">
        <v>4109</v>
      </c>
      <c r="R5029" s="17">
        <v>38047</v>
      </c>
      <c r="S5029" s="17">
        <v>44986</v>
      </c>
      <c r="T5029" s="31">
        <v>45467</v>
      </c>
      <c r="U5029" s="17"/>
      <c r="V5029" s="31"/>
      <c r="W5029" s="17"/>
      <c r="X5029" s="17"/>
      <c r="Y5029" s="17"/>
      <c r="Z5029" s="31"/>
      <c r="AA5029" s="18">
        <f t="shared" ca="1" si="390"/>
        <v>21</v>
      </c>
      <c r="AB5029" s="19" t="s">
        <v>7878</v>
      </c>
      <c r="AC5029" s="35" t="str">
        <f t="shared" si="394"/>
        <v>1 anos 3 meses 23 dias</v>
      </c>
      <c r="AD5029" s="35" t="str">
        <f ca="1">IF(AND(V5029="",T5029&lt;TODAY()),"Contrato Encerrado",IF(AND(V5029="",T5029&gt;TODAY()),DATEDIF(TODAY(),T5029,"Y")&amp;" anos"&amp;" "&amp;DATEDIF(TODAY(),T5029,"YM")&amp;" meses"&amp;" "&amp;DATEDIF(TODAY(),T5029,"MD")&amp;" dias",IF(AND(X5029="",V5029&lt;TODAY()),"Contrato Encerrado",IF(AND(X5029="",V5029&gt;TODAY()),DATEDIF(TODAY(),V5029,"Y")&amp;" anos"&amp;" "&amp;DATEDIF(TODAY(),V5029,"YM")&amp;" meses"&amp;" "&amp;DATEDIF(TODAY(),V5029,"MD")&amp;" dias",IF(AND(Z5029="",X5029&lt;TODAY()),"Contrato Encerrado",IF(AND(Z5029="",X5029&gt;TODAY()),DATEDIF(TODAY(),X5029,"Y")&amp;" anos"&amp;" "&amp;DATEDIF(TODAY(),X5029,"YM")&amp;" meses"&amp;" "&amp;DATEDIF(TODAY(),X5029,"MD")&amp;" dias",IF(AND(Z5029&lt;&gt;””,Z5029&lt;TODAY()),"Contrato Encerrado",IF(AND(Z5029&lt;&gt;"",Z5029&gt;TODAY()),DATEDIF(TODAY(),Z5029,"Y")&amp;" anos"&amp;" "&amp;DATEDIF(TODAY(),Z5029,"YM")&amp;" meses"&amp;" "&amp;DATEDIF(TODAY(),Z5029,"MD")&amp;" dias"))))))))</f>
        <v>Contrato Encerrado</v>
      </c>
      <c r="AE5029" s="35">
        <f t="shared" si="391"/>
        <v>481</v>
      </c>
      <c r="AF5029" s="35">
        <f t="shared" si="392"/>
        <v>249</v>
      </c>
      <c r="AG5029" s="17" t="str">
        <f t="shared" si="393"/>
        <v>0 anos 8 meses 5 dias</v>
      </c>
    </row>
    <row r="5030" spans="1:33" ht="11.25" customHeight="1" x14ac:dyDescent="0.2">
      <c r="A5030" s="8" t="s">
        <v>9</v>
      </c>
      <c r="B5030" s="10" t="s">
        <v>13</v>
      </c>
      <c r="C5030" s="11" t="s">
        <v>20</v>
      </c>
      <c r="D5030" s="36">
        <v>2021</v>
      </c>
      <c r="E5030" s="14" t="s">
        <v>157</v>
      </c>
      <c r="F5030" s="8" t="s">
        <v>158</v>
      </c>
      <c r="G5030" s="77" t="s">
        <v>3974</v>
      </c>
      <c r="H5030" s="78" t="s">
        <v>3975</v>
      </c>
      <c r="I5030" s="14" t="s">
        <v>3976</v>
      </c>
      <c r="J5030" s="14" t="s">
        <v>1302</v>
      </c>
      <c r="K5030" s="14" t="s">
        <v>29</v>
      </c>
      <c r="L5030" s="15" t="s">
        <v>30</v>
      </c>
      <c r="M5030" s="7" t="s">
        <v>9427</v>
      </c>
      <c r="N5030" s="26" t="s">
        <v>3227</v>
      </c>
      <c r="O5030" s="26"/>
      <c r="P5030" s="26" t="s">
        <v>2517</v>
      </c>
      <c r="Q5030" s="26" t="s">
        <v>2522</v>
      </c>
      <c r="R5030" s="31">
        <v>33104</v>
      </c>
      <c r="S5030" s="31">
        <v>44384</v>
      </c>
      <c r="T5030" s="31">
        <v>44562</v>
      </c>
      <c r="U5030" s="31"/>
      <c r="V5030" s="31"/>
      <c r="W5030" s="31"/>
      <c r="X5030" s="17"/>
      <c r="Y5030" s="17"/>
      <c r="Z5030" s="31"/>
      <c r="AA5030" s="18">
        <f t="shared" ca="1" si="390"/>
        <v>35</v>
      </c>
      <c r="AB5030" s="19" t="s">
        <v>7878</v>
      </c>
      <c r="AC5030" s="35" t="str">
        <f t="shared" si="394"/>
        <v>0 anos 5 meses 25 dias</v>
      </c>
      <c r="AD5030" s="35" t="str">
        <f ca="1">IF(AND(V5030="",T5030&lt;TODAY()),"Contrato Encerrado",IF(AND(V5030="",T5030&gt;TODAY()),DATEDIF(TODAY(),T5030,"Y")&amp;" anos"&amp;" "&amp;DATEDIF(TODAY(),T5030,"YM")&amp;" meses"&amp;" "&amp;DATEDIF(TODAY(),T5030,"MD")&amp;" dias",IF(AND(X5030="",V5030&lt;TODAY()),"Contrato Encerrado",IF(AND(X5030="",V5030&gt;TODAY()),DATEDIF(TODAY(),V5030,"Y")&amp;" anos"&amp;" "&amp;DATEDIF(TODAY(),V5030,"YM")&amp;" meses"&amp;" "&amp;DATEDIF(TODAY(),V5030,"MD")&amp;" dias",IF(AND(Z5030="",X5030&lt;TODAY()),"Contrato Encerrado",IF(AND(Z5030="",X5030&gt;TODAY()),DATEDIF(TODAY(),X5030,"Y")&amp;" anos"&amp;" "&amp;DATEDIF(TODAY(),X5030,"YM")&amp;" meses"&amp;" "&amp;DATEDIF(TODAY(),X5030,"MD")&amp;" dias",IF(AND(Z5030&lt;&gt;””,Z5030&lt;TODAY()),"Contrato Encerrado",IF(AND(Z5030&lt;&gt;"",Z5030&gt;TODAY()),DATEDIF(TODAY(),Z5030,"Y")&amp;" anos"&amp;" "&amp;DATEDIF(TODAY(),Z5030,"YM")&amp;" meses"&amp;" "&amp;DATEDIF(TODAY(),Z5030,"MD")&amp;" dias"))))))))</f>
        <v>Contrato Encerrado</v>
      </c>
      <c r="AE5030" s="35">
        <f t="shared" si="391"/>
        <v>178</v>
      </c>
      <c r="AF5030" s="35">
        <f t="shared" si="392"/>
        <v>552</v>
      </c>
      <c r="AG5030" s="17" t="str">
        <f t="shared" si="393"/>
        <v>1 anos 6 meses 5 dias</v>
      </c>
    </row>
    <row r="5031" spans="1:33" ht="11.25" customHeight="1" x14ac:dyDescent="0.2">
      <c r="A5031" s="8" t="s">
        <v>9</v>
      </c>
      <c r="B5031" s="8" t="s">
        <v>13</v>
      </c>
      <c r="C5031" s="22" t="s">
        <v>23</v>
      </c>
      <c r="D5031" s="37">
        <v>2023</v>
      </c>
      <c r="E5031" s="12" t="s">
        <v>157</v>
      </c>
      <c r="F5031" s="8" t="s">
        <v>158</v>
      </c>
      <c r="G5031" s="77" t="s">
        <v>10073</v>
      </c>
      <c r="H5031" s="78" t="s">
        <v>10074</v>
      </c>
      <c r="I5031" s="14" t="s">
        <v>10075</v>
      </c>
      <c r="J5031" s="14" t="s">
        <v>14943</v>
      </c>
      <c r="K5031" s="14" t="s">
        <v>29</v>
      </c>
      <c r="L5031" s="15" t="s">
        <v>30</v>
      </c>
      <c r="M5031" s="7" t="s">
        <v>9427</v>
      </c>
      <c r="N5031" s="15" t="s">
        <v>2101</v>
      </c>
      <c r="O5031" s="15" t="s">
        <v>8037</v>
      </c>
      <c r="P5031" s="15" t="s">
        <v>2518</v>
      </c>
      <c r="Q5031" s="15" t="s">
        <v>4109</v>
      </c>
      <c r="R5031" s="20">
        <v>38243</v>
      </c>
      <c r="S5031" s="20">
        <v>45187</v>
      </c>
      <c r="T5031" s="20">
        <v>45552</v>
      </c>
      <c r="U5031" s="20"/>
      <c r="V5031" s="20"/>
      <c r="W5031" s="20"/>
      <c r="X5031" s="17"/>
      <c r="Y5031" s="17"/>
      <c r="Z5031" s="20"/>
      <c r="AA5031" s="18">
        <f t="shared" ca="1" si="390"/>
        <v>21</v>
      </c>
      <c r="AB5031" s="20" t="s">
        <v>7878</v>
      </c>
      <c r="AC5031" s="35" t="str">
        <f t="shared" si="394"/>
        <v>0 anos 11 meses 30 dias</v>
      </c>
      <c r="AD5031" s="35" t="str">
        <f ca="1">IF(AND(V5031="",T5031&lt;TODAY()),"Contrato Encerrado",IF(AND(V5031="",T5031&gt;TODAY()),DATEDIF(TODAY(),T5031,"Y")&amp;" anos"&amp;" "&amp;DATEDIF(TODAY(),T5031,"YM")&amp;" meses"&amp;" "&amp;DATEDIF(TODAY(),T5031,"MD")&amp;" dias",IF(AND(X5031="",V5031&lt;TODAY()),"Contrato Encerrado",IF(AND(X5031="",V5031&gt;TODAY()),DATEDIF(TODAY(),V5031,"Y")&amp;" anos"&amp;" "&amp;DATEDIF(TODAY(),V5031,"YM")&amp;" meses"&amp;" "&amp;DATEDIF(TODAY(),V5031,"MD")&amp;" dias",IF(AND(Z5031="",X5031&lt;TODAY()),"Contrato Encerrado",IF(AND(Z5031="",X5031&gt;TODAY()),DATEDIF(TODAY(),X5031,"Y")&amp;" anos"&amp;" "&amp;DATEDIF(TODAY(),X5031,"YM")&amp;" meses"&amp;" "&amp;DATEDIF(TODAY(),X5031,"MD")&amp;" dias",IF(AND(Z5031&lt;&gt;””,Z5031&lt;TODAY()),"Contrato Encerrado",IF(AND(Z5031&lt;&gt;"",Z5031&gt;TODAY()),DATEDIF(TODAY(),Z5031,"Y")&amp;" anos"&amp;" "&amp;DATEDIF(TODAY(),Z5031,"YM")&amp;" meses"&amp;" "&amp;DATEDIF(TODAY(),Z5031,"MD")&amp;" dias"))))))))</f>
        <v>Contrato Encerrado</v>
      </c>
      <c r="AE5031" s="35">
        <f t="shared" si="391"/>
        <v>365</v>
      </c>
      <c r="AF5031" s="35">
        <f t="shared" si="392"/>
        <v>365</v>
      </c>
      <c r="AG5031" s="17" t="str">
        <f t="shared" si="393"/>
        <v>0 anos 11 meses 30 dias</v>
      </c>
    </row>
    <row r="5032" spans="1:33" ht="11.25" customHeight="1" x14ac:dyDescent="0.2">
      <c r="A5032" s="8" t="s">
        <v>9</v>
      </c>
      <c r="B5032" s="8" t="s">
        <v>13</v>
      </c>
      <c r="C5032" s="22" t="s">
        <v>15</v>
      </c>
      <c r="D5032" s="37">
        <v>2025</v>
      </c>
      <c r="E5032" s="12" t="s">
        <v>1685</v>
      </c>
      <c r="F5032" s="8" t="s">
        <v>1686</v>
      </c>
      <c r="G5032" s="77" t="s">
        <v>16048</v>
      </c>
      <c r="H5032" s="78" t="s">
        <v>16049</v>
      </c>
      <c r="I5032" s="14" t="s">
        <v>16050</v>
      </c>
      <c r="J5032" s="14" t="s">
        <v>10</v>
      </c>
      <c r="K5032" s="14" t="s">
        <v>29</v>
      </c>
      <c r="L5032" s="15" t="s">
        <v>81</v>
      </c>
      <c r="M5032" s="7" t="s">
        <v>82</v>
      </c>
      <c r="N5032" s="15" t="s">
        <v>16051</v>
      </c>
      <c r="O5032" s="15" t="s">
        <v>8049</v>
      </c>
      <c r="P5032" s="15" t="s">
        <v>2518</v>
      </c>
      <c r="Q5032" s="15" t="s">
        <v>2523</v>
      </c>
      <c r="R5032" s="20">
        <v>38448</v>
      </c>
      <c r="S5032" s="20">
        <v>45705</v>
      </c>
      <c r="T5032" s="20">
        <v>46069</v>
      </c>
      <c r="U5032" s="20"/>
      <c r="V5032" s="20"/>
      <c r="W5032" s="20"/>
      <c r="X5032" s="17"/>
      <c r="Y5032" s="17"/>
      <c r="Z5032" s="20"/>
      <c r="AA5032" s="21">
        <f t="shared" ca="1" si="390"/>
        <v>20</v>
      </c>
      <c r="AB5032" s="15" t="s">
        <v>7878</v>
      </c>
      <c r="AC5032" s="35" t="str">
        <f t="shared" si="394"/>
        <v>0 anos 11 meses 30 dias</v>
      </c>
      <c r="AD5032" s="35" t="str">
        <f ca="1">IF(AND(V5032="",T5032&lt;TODAY()),"Contrato Encerrado",IF(AND(V5032="",T5032&gt;TODAY()),DATEDIF(TODAY(),T5032,"Y")&amp;" anos"&amp;" "&amp;DATEDIF(TODAY(),T5032,"YM")&amp;" meses"&amp;" "&amp;DATEDIF(TODAY(),T5032,"MD")&amp;" dias",IF(AND(X5032="",V5032&lt;TODAY()),"Contrato Encerrado",IF(AND(X5032="",V5032&gt;TODAY()),DATEDIF(TODAY(),V5032,"Y")&amp;" anos"&amp;" "&amp;DATEDIF(TODAY(),V5032,"YM")&amp;" meses"&amp;" "&amp;DATEDIF(TODAY(),V5032,"MD")&amp;" dias",IF(AND(Z5032="",X5032&lt;TODAY()),"Contrato Encerrado",IF(AND(Z5032="",X5032&gt;TODAY()),DATEDIF(TODAY(),X5032,"Y")&amp;" anos"&amp;" "&amp;DATEDIF(TODAY(),X5032,"YM")&amp;" meses"&amp;" "&amp;DATEDIF(TODAY(),X5032,"MD")&amp;" dias",IF(AND(Z5032&lt;&gt;””,Z5032&lt;TODAY()),"Contrato Encerrado",IF(AND(Z5032&lt;&gt;"",Z5032&gt;TODAY()),DATEDIF(TODAY(),Z5032,"Y")&amp;" anos"&amp;" "&amp;DATEDIF(TODAY(),Z5032,"YM")&amp;" meses"&amp;" "&amp;DATEDIF(TODAY(),Z5032,"MD")&amp;" dias"))))))))</f>
        <v>0 anos 4 meses 9 dias</v>
      </c>
      <c r="AE5032" s="35">
        <f t="shared" si="391"/>
        <v>364</v>
      </c>
      <c r="AF5032" s="35">
        <f t="shared" si="392"/>
        <v>366</v>
      </c>
      <c r="AG5032" s="17" t="str">
        <f t="shared" si="393"/>
        <v>0 anos 11 meses 31 dias</v>
      </c>
    </row>
    <row r="5033" spans="1:33" ht="11.25" customHeight="1" x14ac:dyDescent="0.2">
      <c r="A5033" s="8" t="s">
        <v>9</v>
      </c>
      <c r="B5033" s="10" t="s">
        <v>13</v>
      </c>
      <c r="C5033" s="11" t="s">
        <v>22</v>
      </c>
      <c r="D5033" s="36">
        <v>2022</v>
      </c>
      <c r="E5033" s="12" t="s">
        <v>1304</v>
      </c>
      <c r="F5033" s="8" t="s">
        <v>1305</v>
      </c>
      <c r="G5033" s="77" t="s">
        <v>2637</v>
      </c>
      <c r="H5033" s="78" t="s">
        <v>2638</v>
      </c>
      <c r="I5033" s="14" t="s">
        <v>2639</v>
      </c>
      <c r="J5033" s="14" t="s">
        <v>1302</v>
      </c>
      <c r="K5033" s="14" t="s">
        <v>29</v>
      </c>
      <c r="L5033" s="15" t="s">
        <v>81</v>
      </c>
      <c r="M5033" s="7" t="s">
        <v>82</v>
      </c>
      <c r="N5033" s="16" t="s">
        <v>4113</v>
      </c>
      <c r="O5033" s="16"/>
      <c r="P5033" s="16" t="s">
        <v>2518</v>
      </c>
      <c r="Q5033" s="16" t="s">
        <v>2523</v>
      </c>
      <c r="R5033" s="31">
        <v>38312</v>
      </c>
      <c r="S5033" s="31">
        <v>44776</v>
      </c>
      <c r="T5033" s="31">
        <v>44922</v>
      </c>
      <c r="U5033" s="31"/>
      <c r="V5033" s="31"/>
      <c r="W5033" s="31"/>
      <c r="X5033" s="17"/>
      <c r="Y5033" s="17"/>
      <c r="Z5033" s="31"/>
      <c r="AA5033" s="18">
        <f t="shared" ca="1" si="390"/>
        <v>20</v>
      </c>
      <c r="AB5033" s="19" t="s">
        <v>7878</v>
      </c>
      <c r="AC5033" s="35" t="str">
        <f t="shared" si="394"/>
        <v>0 anos 4 meses 24 dias</v>
      </c>
      <c r="AD5033" s="35" t="str">
        <f ca="1">IF(AND(V5033="",T5033&lt;TODAY()),"Contrato Encerrado",IF(AND(V5033="",T5033&gt;TODAY()),DATEDIF(TODAY(),T5033,"Y")&amp;" anos"&amp;" "&amp;DATEDIF(TODAY(),T5033,"YM")&amp;" meses"&amp;" "&amp;DATEDIF(TODAY(),T5033,"MD")&amp;" dias",IF(AND(X5033="",V5033&lt;TODAY()),"Contrato Encerrado",IF(AND(X5033="",V5033&gt;TODAY()),DATEDIF(TODAY(),V5033,"Y")&amp;" anos"&amp;" "&amp;DATEDIF(TODAY(),V5033,"YM")&amp;" meses"&amp;" "&amp;DATEDIF(TODAY(),V5033,"MD")&amp;" dias",IF(AND(Z5033="",X5033&lt;TODAY()),"Contrato Encerrado",IF(AND(Z5033="",X5033&gt;TODAY()),DATEDIF(TODAY(),X5033,"Y")&amp;" anos"&amp;" "&amp;DATEDIF(TODAY(),X5033,"YM")&amp;" meses"&amp;" "&amp;DATEDIF(TODAY(),X5033,"MD")&amp;" dias",IF(AND(Z5033&lt;&gt;””,Z5033&lt;TODAY()),"Contrato Encerrado",IF(AND(Z5033&lt;&gt;"",Z5033&gt;TODAY()),DATEDIF(TODAY(),Z5033,"Y")&amp;" anos"&amp;" "&amp;DATEDIF(TODAY(),Z5033,"YM")&amp;" meses"&amp;" "&amp;DATEDIF(TODAY(),Z5033,"MD")&amp;" dias"))))))))</f>
        <v>Contrato Encerrado</v>
      </c>
      <c r="AE5033" s="35">
        <f t="shared" si="391"/>
        <v>146</v>
      </c>
      <c r="AF5033" s="35">
        <f t="shared" si="392"/>
        <v>584</v>
      </c>
      <c r="AG5033" s="17" t="str">
        <f t="shared" si="393"/>
        <v>1 anos 7 meses 6 dias</v>
      </c>
    </row>
    <row r="5034" spans="1:33" ht="11.25" customHeight="1" x14ac:dyDescent="0.2">
      <c r="A5034" s="10" t="s">
        <v>9</v>
      </c>
      <c r="B5034" s="10" t="s">
        <v>13</v>
      </c>
      <c r="C5034" s="11" t="s">
        <v>17</v>
      </c>
      <c r="D5034" s="36">
        <v>2021</v>
      </c>
      <c r="E5034" s="13" t="s">
        <v>307</v>
      </c>
      <c r="F5034" s="10" t="s">
        <v>308</v>
      </c>
      <c r="G5034" s="83" t="s">
        <v>438</v>
      </c>
      <c r="H5034" s="84" t="s">
        <v>439</v>
      </c>
      <c r="I5034" s="13" t="s">
        <v>440</v>
      </c>
      <c r="J5034" s="14" t="s">
        <v>1302</v>
      </c>
      <c r="K5034" s="13" t="s">
        <v>29</v>
      </c>
      <c r="L5034" s="25" t="s">
        <v>30</v>
      </c>
      <c r="M5034" s="7" t="s">
        <v>9427</v>
      </c>
      <c r="N5034" s="26" t="s">
        <v>2112</v>
      </c>
      <c r="O5034" s="26"/>
      <c r="P5034" s="26" t="s">
        <v>2517</v>
      </c>
      <c r="Q5034" s="26" t="s">
        <v>2522</v>
      </c>
      <c r="R5034" s="31">
        <v>36888</v>
      </c>
      <c r="S5034" s="31">
        <v>44326</v>
      </c>
      <c r="T5034" s="31">
        <v>44624</v>
      </c>
      <c r="U5034" s="31"/>
      <c r="V5034" s="31"/>
      <c r="W5034" s="31"/>
      <c r="X5034" s="17"/>
      <c r="Y5034" s="17"/>
      <c r="Z5034" s="31"/>
      <c r="AA5034" s="18">
        <f t="shared" ca="1" si="390"/>
        <v>24</v>
      </c>
      <c r="AB5034" s="19" t="s">
        <v>7878</v>
      </c>
      <c r="AC5034" s="35" t="str">
        <f t="shared" si="394"/>
        <v>0 anos 9 meses 22 dias</v>
      </c>
      <c r="AD5034" s="35" t="str">
        <f ca="1">IF(AND(V5034="",T5034&lt;TODAY()),"Contrato Encerrado",IF(AND(V5034="",T5034&gt;TODAY()),DATEDIF(TODAY(),T5034,"Y")&amp;" anos"&amp;" "&amp;DATEDIF(TODAY(),T5034,"YM")&amp;" meses"&amp;" "&amp;DATEDIF(TODAY(),T5034,"MD")&amp;" dias",IF(AND(X5034="",V5034&lt;TODAY()),"Contrato Encerrado",IF(AND(X5034="",V5034&gt;TODAY()),DATEDIF(TODAY(),V5034,"Y")&amp;" anos"&amp;" "&amp;DATEDIF(TODAY(),V5034,"YM")&amp;" meses"&amp;" "&amp;DATEDIF(TODAY(),V5034,"MD")&amp;" dias",IF(AND(Z5034="",X5034&lt;TODAY()),"Contrato Encerrado",IF(AND(Z5034="",X5034&gt;TODAY()),DATEDIF(TODAY(),X5034,"Y")&amp;" anos"&amp;" "&amp;DATEDIF(TODAY(),X5034,"YM")&amp;" meses"&amp;" "&amp;DATEDIF(TODAY(),X5034,"MD")&amp;" dias",IF(AND(Z5034&lt;&gt;””,Z5034&lt;TODAY()),"Contrato Encerrado",IF(AND(Z5034&lt;&gt;"",Z5034&gt;TODAY()),DATEDIF(TODAY(),Z5034,"Y")&amp;" anos"&amp;" "&amp;DATEDIF(TODAY(),Z5034,"YM")&amp;" meses"&amp;" "&amp;DATEDIF(TODAY(),Z5034,"MD")&amp;" dias"))))))))</f>
        <v>Contrato Encerrado</v>
      </c>
      <c r="AE5034" s="35">
        <f t="shared" si="391"/>
        <v>298</v>
      </c>
      <c r="AF5034" s="35">
        <f t="shared" si="392"/>
        <v>432</v>
      </c>
      <c r="AG5034" s="17" t="str">
        <f t="shared" si="393"/>
        <v>1 anos 2 meses 7 dias</v>
      </c>
    </row>
    <row r="5035" spans="1:33" s="61" customFormat="1" ht="11.25" customHeight="1" x14ac:dyDescent="0.2">
      <c r="A5035" s="8" t="s">
        <v>9</v>
      </c>
      <c r="B5035" s="10" t="s">
        <v>13</v>
      </c>
      <c r="C5035" s="11" t="s">
        <v>22</v>
      </c>
      <c r="D5035" s="36">
        <v>2022</v>
      </c>
      <c r="E5035" s="12" t="s">
        <v>79</v>
      </c>
      <c r="F5035" s="8" t="s">
        <v>80</v>
      </c>
      <c r="G5035" s="77" t="s">
        <v>1248</v>
      </c>
      <c r="H5035" s="78" t="s">
        <v>1249</v>
      </c>
      <c r="I5035" s="14" t="s">
        <v>1250</v>
      </c>
      <c r="J5035" s="14" t="s">
        <v>1302</v>
      </c>
      <c r="K5035" s="14" t="s">
        <v>29</v>
      </c>
      <c r="L5035" s="15" t="s">
        <v>30</v>
      </c>
      <c r="M5035" s="7" t="s">
        <v>9427</v>
      </c>
      <c r="N5035" s="16" t="s">
        <v>2106</v>
      </c>
      <c r="O5035" s="16"/>
      <c r="P5035" s="16" t="s">
        <v>2517</v>
      </c>
      <c r="Q5035" s="16" t="s">
        <v>2522</v>
      </c>
      <c r="R5035" s="31">
        <v>36303</v>
      </c>
      <c r="S5035" s="31">
        <v>44410</v>
      </c>
      <c r="T5035" s="31">
        <v>44865</v>
      </c>
      <c r="U5035" s="31"/>
      <c r="V5035" s="31"/>
      <c r="W5035" s="31"/>
      <c r="X5035" s="17"/>
      <c r="Y5035" s="17"/>
      <c r="Z5035" s="31"/>
      <c r="AA5035" s="18">
        <f t="shared" ca="1" si="390"/>
        <v>26</v>
      </c>
      <c r="AB5035" s="19" t="s">
        <v>7878</v>
      </c>
      <c r="AC5035" s="35" t="str">
        <f t="shared" si="394"/>
        <v>1 anos 2 meses 29 dias</v>
      </c>
      <c r="AD5035" s="35" t="str">
        <f ca="1">IF(AND(V5035="",T5035&lt;TODAY()),"Contrato Encerrado",IF(AND(V5035="",T5035&gt;TODAY()),DATEDIF(TODAY(),T5035,"Y")&amp;" anos"&amp;" "&amp;DATEDIF(TODAY(),T5035,"YM")&amp;" meses"&amp;" "&amp;DATEDIF(TODAY(),T5035,"MD")&amp;" dias",IF(AND(X5035="",V5035&lt;TODAY()),"Contrato Encerrado",IF(AND(X5035="",V5035&gt;TODAY()),DATEDIF(TODAY(),V5035,"Y")&amp;" anos"&amp;" "&amp;DATEDIF(TODAY(),V5035,"YM")&amp;" meses"&amp;" "&amp;DATEDIF(TODAY(),V5035,"MD")&amp;" dias",IF(AND(Z5035="",X5035&lt;TODAY()),"Contrato Encerrado",IF(AND(Z5035="",X5035&gt;TODAY()),DATEDIF(TODAY(),X5035,"Y")&amp;" anos"&amp;" "&amp;DATEDIF(TODAY(),X5035,"YM")&amp;" meses"&amp;" "&amp;DATEDIF(TODAY(),X5035,"MD")&amp;" dias",IF(AND(Z5035&lt;&gt;””,Z5035&lt;TODAY()),"Contrato Encerrado",IF(AND(Z5035&lt;&gt;"",Z5035&gt;TODAY()),DATEDIF(TODAY(),Z5035,"Y")&amp;" anos"&amp;" "&amp;DATEDIF(TODAY(),Z5035,"YM")&amp;" meses"&amp;" "&amp;DATEDIF(TODAY(),Z5035,"MD")&amp;" dias"))))))))</f>
        <v>Contrato Encerrado</v>
      </c>
      <c r="AE5035" s="35">
        <f t="shared" si="391"/>
        <v>455</v>
      </c>
      <c r="AF5035" s="35">
        <f t="shared" si="392"/>
        <v>275</v>
      </c>
      <c r="AG5035" s="17" t="str">
        <f t="shared" si="393"/>
        <v>0 anos 9 meses 1 dias</v>
      </c>
    </row>
    <row r="5036" spans="1:33" ht="11.25" customHeight="1" x14ac:dyDescent="0.2">
      <c r="A5036" s="8" t="s">
        <v>9</v>
      </c>
      <c r="B5036" s="8" t="s">
        <v>13</v>
      </c>
      <c r="C5036" s="22" t="s">
        <v>11</v>
      </c>
      <c r="D5036" s="37">
        <v>2024</v>
      </c>
      <c r="E5036" s="12" t="s">
        <v>1685</v>
      </c>
      <c r="F5036" s="8" t="s">
        <v>1686</v>
      </c>
      <c r="G5036" s="77" t="s">
        <v>11803</v>
      </c>
      <c r="H5036" s="78" t="s">
        <v>11804</v>
      </c>
      <c r="I5036" s="14" t="s">
        <v>11805</v>
      </c>
      <c r="J5036" s="14" t="s">
        <v>10</v>
      </c>
      <c r="K5036" s="14" t="s">
        <v>29</v>
      </c>
      <c r="L5036" s="15" t="s">
        <v>81</v>
      </c>
      <c r="M5036" s="7" t="s">
        <v>82</v>
      </c>
      <c r="N5036" s="15" t="s">
        <v>4113</v>
      </c>
      <c r="O5036" s="15" t="s">
        <v>7927</v>
      </c>
      <c r="P5036" s="15" t="s">
        <v>2518</v>
      </c>
      <c r="Q5036" s="15" t="s">
        <v>2523</v>
      </c>
      <c r="R5036" s="20">
        <v>39200</v>
      </c>
      <c r="S5036" s="20">
        <v>45293</v>
      </c>
      <c r="T5036" s="20">
        <v>46023</v>
      </c>
      <c r="U5036" s="20"/>
      <c r="V5036" s="20"/>
      <c r="W5036" s="20"/>
      <c r="X5036" s="17"/>
      <c r="Y5036" s="17"/>
      <c r="Z5036" s="20"/>
      <c r="AA5036" s="18">
        <f t="shared" ca="1" si="390"/>
        <v>18</v>
      </c>
      <c r="AB5036" s="15" t="s">
        <v>7878</v>
      </c>
      <c r="AC5036" s="35" t="str">
        <f t="shared" si="394"/>
        <v>1 anos 11 meses 30 dias</v>
      </c>
      <c r="AD5036" s="35" t="str">
        <f ca="1">IF(AND(V5036="",T5036&lt;TODAY()),"Contrato Encerrado",IF(AND(V5036="",T5036&gt;TODAY()),DATEDIF(TODAY(),T5036,"Y")&amp;" anos"&amp;" "&amp;DATEDIF(TODAY(),T5036,"YM")&amp;" meses"&amp;" "&amp;DATEDIF(TODAY(),T5036,"MD")&amp;" dias",IF(AND(X5036="",V5036&lt;TODAY()),"Contrato Encerrado",IF(AND(X5036="",V5036&gt;TODAY()),DATEDIF(TODAY(),V5036,"Y")&amp;" anos"&amp;" "&amp;DATEDIF(TODAY(),V5036,"YM")&amp;" meses"&amp;" "&amp;DATEDIF(TODAY(),V5036,"MD")&amp;" dias",IF(AND(Z5036="",X5036&lt;TODAY()),"Contrato Encerrado",IF(AND(Z5036="",X5036&gt;TODAY()),DATEDIF(TODAY(),X5036,"Y")&amp;" anos"&amp;" "&amp;DATEDIF(TODAY(),X5036,"YM")&amp;" meses"&amp;" "&amp;DATEDIF(TODAY(),X5036,"MD")&amp;" dias",IF(AND(Z5036&lt;&gt;””,Z5036&lt;TODAY()),"Contrato Encerrado",IF(AND(Z5036&lt;&gt;"",Z5036&gt;TODAY()),DATEDIF(TODAY(),Z5036,"Y")&amp;" anos"&amp;" "&amp;DATEDIF(TODAY(),Z5036,"YM")&amp;" meses"&amp;" "&amp;DATEDIF(TODAY(),Z5036,"MD")&amp;" dias"))))))))</f>
        <v>0 anos 2 meses 25 dias</v>
      </c>
      <c r="AE5036" s="35">
        <f t="shared" si="391"/>
        <v>730</v>
      </c>
      <c r="AF5036" s="35">
        <f t="shared" si="392"/>
        <v>0</v>
      </c>
      <c r="AG5036" s="17" t="str">
        <f t="shared" si="393"/>
        <v>ESTÁGIO COMPLETOU 2 ANOS</v>
      </c>
    </row>
    <row r="5037" spans="1:33" ht="11.25" customHeight="1" x14ac:dyDescent="0.2">
      <c r="A5037" s="8" t="s">
        <v>9</v>
      </c>
      <c r="B5037" s="10" t="s">
        <v>13</v>
      </c>
      <c r="C5037" s="11" t="s">
        <v>20</v>
      </c>
      <c r="D5037" s="36">
        <v>2021</v>
      </c>
      <c r="E5037" s="14" t="s">
        <v>157</v>
      </c>
      <c r="F5037" s="8" t="s">
        <v>158</v>
      </c>
      <c r="G5037" s="77" t="s">
        <v>1046</v>
      </c>
      <c r="H5037" s="78" t="s">
        <v>1047</v>
      </c>
      <c r="I5037" s="14" t="s">
        <v>1048</v>
      </c>
      <c r="J5037" s="14" t="s">
        <v>1302</v>
      </c>
      <c r="K5037" s="14" t="s">
        <v>29</v>
      </c>
      <c r="L5037" s="15" t="s">
        <v>81</v>
      </c>
      <c r="M5037" s="7" t="s">
        <v>82</v>
      </c>
      <c r="N5037" s="26" t="s">
        <v>4113</v>
      </c>
      <c r="O5037" s="26"/>
      <c r="P5037" s="26" t="s">
        <v>2517</v>
      </c>
      <c r="Q5037" s="26" t="s">
        <v>2522</v>
      </c>
      <c r="R5037" s="31">
        <v>38432</v>
      </c>
      <c r="S5037" s="31">
        <v>44378</v>
      </c>
      <c r="T5037" s="31">
        <v>44573</v>
      </c>
      <c r="U5037" s="31"/>
      <c r="V5037" s="31"/>
      <c r="W5037" s="31"/>
      <c r="X5037" s="17"/>
      <c r="Y5037" s="17"/>
      <c r="Z5037" s="31"/>
      <c r="AA5037" s="18">
        <f t="shared" ca="1" si="390"/>
        <v>20</v>
      </c>
      <c r="AB5037" s="19" t="s">
        <v>7878</v>
      </c>
      <c r="AC5037" s="35" t="str">
        <f t="shared" si="394"/>
        <v>0 anos 6 meses 11 dias</v>
      </c>
      <c r="AD5037" s="35" t="str">
        <f ca="1">IF(AND(V5037="",T5037&lt;TODAY()),"Contrato Encerrado",IF(AND(V5037="",T5037&gt;TODAY()),DATEDIF(TODAY(),T5037,"Y")&amp;" anos"&amp;" "&amp;DATEDIF(TODAY(),T5037,"YM")&amp;" meses"&amp;" "&amp;DATEDIF(TODAY(),T5037,"MD")&amp;" dias",IF(AND(X5037="",V5037&lt;TODAY()),"Contrato Encerrado",IF(AND(X5037="",V5037&gt;TODAY()),DATEDIF(TODAY(),V5037,"Y")&amp;" anos"&amp;" "&amp;DATEDIF(TODAY(),V5037,"YM")&amp;" meses"&amp;" "&amp;DATEDIF(TODAY(),V5037,"MD")&amp;" dias",IF(AND(Z5037="",X5037&lt;TODAY()),"Contrato Encerrado",IF(AND(Z5037="",X5037&gt;TODAY()),DATEDIF(TODAY(),X5037,"Y")&amp;" anos"&amp;" "&amp;DATEDIF(TODAY(),X5037,"YM")&amp;" meses"&amp;" "&amp;DATEDIF(TODAY(),X5037,"MD")&amp;" dias",IF(AND(Z5037&lt;&gt;””,Z5037&lt;TODAY()),"Contrato Encerrado",IF(AND(Z5037&lt;&gt;"",Z5037&gt;TODAY()),DATEDIF(TODAY(),Z5037,"Y")&amp;" anos"&amp;" "&amp;DATEDIF(TODAY(),Z5037,"YM")&amp;" meses"&amp;" "&amp;DATEDIF(TODAY(),Z5037,"MD")&amp;" dias"))))))))</f>
        <v>Contrato Encerrado</v>
      </c>
      <c r="AE5037" s="35">
        <f t="shared" si="391"/>
        <v>195</v>
      </c>
      <c r="AF5037" s="35">
        <f t="shared" si="392"/>
        <v>535</v>
      </c>
      <c r="AG5037" s="17" t="str">
        <f t="shared" si="393"/>
        <v>1 anos 5 meses 18 dias</v>
      </c>
    </row>
    <row r="5038" spans="1:33" ht="11.25" customHeight="1" x14ac:dyDescent="0.2">
      <c r="A5038" s="141" t="s">
        <v>9</v>
      </c>
      <c r="B5038" s="142" t="s">
        <v>13</v>
      </c>
      <c r="C5038" s="143" t="s">
        <v>22</v>
      </c>
      <c r="D5038" s="144">
        <v>2022</v>
      </c>
      <c r="E5038" s="145" t="s">
        <v>157</v>
      </c>
      <c r="F5038" s="141" t="s">
        <v>158</v>
      </c>
      <c r="G5038" s="146" t="s">
        <v>2222</v>
      </c>
      <c r="H5038" s="147" t="s">
        <v>2223</v>
      </c>
      <c r="I5038" s="148" t="s">
        <v>2224</v>
      </c>
      <c r="J5038" s="14" t="s">
        <v>14943</v>
      </c>
      <c r="K5038" s="148" t="s">
        <v>29</v>
      </c>
      <c r="L5038" s="149" t="s">
        <v>30</v>
      </c>
      <c r="M5038" s="7" t="s">
        <v>9427</v>
      </c>
      <c r="N5038" s="150" t="s">
        <v>4159</v>
      </c>
      <c r="O5038" s="150"/>
      <c r="P5038" s="150" t="s">
        <v>2518</v>
      </c>
      <c r="Q5038" s="150" t="s">
        <v>2521</v>
      </c>
      <c r="R5038" s="151">
        <v>34346</v>
      </c>
      <c r="S5038" s="151">
        <v>44755</v>
      </c>
      <c r="T5038" s="151">
        <v>45503</v>
      </c>
      <c r="U5038" s="151"/>
      <c r="V5038" s="151"/>
      <c r="W5038" s="151"/>
      <c r="X5038" s="17"/>
      <c r="Y5038" s="17"/>
      <c r="Z5038" s="151"/>
      <c r="AA5038" s="152">
        <f t="shared" ca="1" si="390"/>
        <v>31</v>
      </c>
      <c r="AB5038" s="153" t="s">
        <v>7878</v>
      </c>
      <c r="AC5038" s="35" t="str">
        <f t="shared" si="394"/>
        <v>2 anos 0 meses 17 dias</v>
      </c>
      <c r="AD5038" s="132" t="str">
        <f ca="1">IF(AND(V5038="",T5038&lt;TODAY()),"Contrato Encerrado",IF(AND(V5038="",T5038&gt;TODAY()),DATEDIF(TODAY(),T5038,"Y")&amp;" anos"&amp;" "&amp;DATEDIF(TODAY(),T5038,"YM")&amp;" meses"&amp;" "&amp;DATEDIF(TODAY(),T5038,"MD")&amp;" dias",IF(AND(X5038="",V5038&lt;TODAY()),"Contrato Encerrado",IF(AND(X5038="",V5038&gt;TODAY()),DATEDIF(TODAY(),V5038,"Y")&amp;" anos"&amp;" "&amp;DATEDIF(TODAY(),V5038,"YM")&amp;" meses"&amp;" "&amp;DATEDIF(TODAY(),V5038,"MD")&amp;" dias",IF(AND(Z5038="",X5038&lt;TODAY()),"Contrato Encerrado",IF(AND(Z5038="",X5038&gt;TODAY()),DATEDIF(TODAY(),X5038,"Y")&amp;" anos"&amp;" "&amp;DATEDIF(TODAY(),X5038,"YM")&amp;" meses"&amp;" "&amp;DATEDIF(TODAY(),X5038,"MD")&amp;" dias",IF(AND(Z5038&lt;&gt;””,Z5038&lt;TODAY()),"Contrato Encerrado",IF(AND(Z5038&lt;&gt;"",Z5038&gt;TODAY()),DATEDIF(TODAY(),Z5038,"Y")&amp;" anos"&amp;" "&amp;DATEDIF(TODAY(),Z5038,"YM")&amp;" meses"&amp;" "&amp;DATEDIF(TODAY(),Z5038,"MD")&amp;" dias"))))))))</f>
        <v>Contrato Encerrado</v>
      </c>
      <c r="AE5038" s="132">
        <f t="shared" si="391"/>
        <v>748</v>
      </c>
      <c r="AF5038" s="132">
        <f t="shared" si="392"/>
        <v>-18</v>
      </c>
      <c r="AG5038" s="133" t="str">
        <f t="shared" si="393"/>
        <v>ESTÁGIO COMPLETOU 2 ANOS</v>
      </c>
    </row>
    <row r="5039" spans="1:33" ht="11.25" customHeight="1" x14ac:dyDescent="0.2">
      <c r="A5039" s="8" t="s">
        <v>9</v>
      </c>
      <c r="B5039" s="8" t="s">
        <v>13</v>
      </c>
      <c r="C5039" s="22" t="s">
        <v>16</v>
      </c>
      <c r="D5039" s="37">
        <v>2024</v>
      </c>
      <c r="E5039" s="12" t="s">
        <v>157</v>
      </c>
      <c r="F5039" s="8" t="s">
        <v>158</v>
      </c>
      <c r="G5039" s="77" t="s">
        <v>13103</v>
      </c>
      <c r="H5039" s="78" t="s">
        <v>13104</v>
      </c>
      <c r="I5039" s="14" t="s">
        <v>13105</v>
      </c>
      <c r="J5039" s="14" t="s">
        <v>1302</v>
      </c>
      <c r="K5039" s="14" t="s">
        <v>29</v>
      </c>
      <c r="L5039" s="15" t="s">
        <v>81</v>
      </c>
      <c r="M5039" s="7" t="s">
        <v>82</v>
      </c>
      <c r="N5039" s="15" t="s">
        <v>12638</v>
      </c>
      <c r="O5039" s="15" t="s">
        <v>13106</v>
      </c>
      <c r="P5039" s="15" t="s">
        <v>2518</v>
      </c>
      <c r="Q5039" s="15" t="s">
        <v>4109</v>
      </c>
      <c r="R5039" s="20">
        <v>38874</v>
      </c>
      <c r="S5039" s="20">
        <v>45362</v>
      </c>
      <c r="T5039" s="20">
        <v>45565</v>
      </c>
      <c r="U5039" s="20"/>
      <c r="V5039" s="20"/>
      <c r="W5039" s="20"/>
      <c r="X5039" s="17"/>
      <c r="Y5039" s="17"/>
      <c r="Z5039" s="20"/>
      <c r="AA5039" s="18">
        <f t="shared" ca="1" si="390"/>
        <v>19</v>
      </c>
      <c r="AB5039" s="20" t="s">
        <v>7878</v>
      </c>
      <c r="AC5039" s="35" t="str">
        <f t="shared" si="394"/>
        <v>0 anos 6 meses 19 dias</v>
      </c>
      <c r="AD5039" s="35" t="str">
        <f ca="1">IF(AND(V5039="",T5039&lt;TODAY()),"Contrato Encerrado",IF(AND(V5039="",T5039&gt;TODAY()),DATEDIF(TODAY(),T5039,"Y")&amp;" anos"&amp;" "&amp;DATEDIF(TODAY(),T5039,"YM")&amp;" meses"&amp;" "&amp;DATEDIF(TODAY(),T5039,"MD")&amp;" dias",IF(AND(X5039="",V5039&lt;TODAY()),"Contrato Encerrado",IF(AND(X5039="",V5039&gt;TODAY()),DATEDIF(TODAY(),V5039,"Y")&amp;" anos"&amp;" "&amp;DATEDIF(TODAY(),V5039,"YM")&amp;" meses"&amp;" "&amp;DATEDIF(TODAY(),V5039,"MD")&amp;" dias",IF(AND(Z5039="",X5039&lt;TODAY()),"Contrato Encerrado",IF(AND(Z5039="",X5039&gt;TODAY()),DATEDIF(TODAY(),X5039,"Y")&amp;" anos"&amp;" "&amp;DATEDIF(TODAY(),X5039,"YM")&amp;" meses"&amp;" "&amp;DATEDIF(TODAY(),X5039,"MD")&amp;" dias",IF(AND(Z5039&lt;&gt;””,Z5039&lt;TODAY()),"Contrato Encerrado",IF(AND(Z5039&lt;&gt;"",Z5039&gt;TODAY()),DATEDIF(TODAY(),Z5039,"Y")&amp;" anos"&amp;" "&amp;DATEDIF(TODAY(),Z5039,"YM")&amp;" meses"&amp;" "&amp;DATEDIF(TODAY(),Z5039,"MD")&amp;" dias"))))))))</f>
        <v>Contrato Encerrado</v>
      </c>
      <c r="AE5039" s="35">
        <f t="shared" si="391"/>
        <v>203</v>
      </c>
      <c r="AF5039" s="35">
        <f t="shared" si="392"/>
        <v>527</v>
      </c>
      <c r="AG5039" s="17" t="str">
        <f t="shared" si="393"/>
        <v>1 anos 5 meses 10 dias</v>
      </c>
    </row>
    <row r="5040" spans="1:33" ht="11.25" customHeight="1" x14ac:dyDescent="0.2">
      <c r="A5040" s="8" t="s">
        <v>9</v>
      </c>
      <c r="B5040" s="8" t="s">
        <v>13</v>
      </c>
      <c r="C5040" s="22" t="s">
        <v>11</v>
      </c>
      <c r="D5040" s="37">
        <v>2024</v>
      </c>
      <c r="E5040" s="12" t="s">
        <v>1304</v>
      </c>
      <c r="F5040" s="8" t="s">
        <v>1305</v>
      </c>
      <c r="G5040" s="77" t="s">
        <v>11806</v>
      </c>
      <c r="H5040" s="78" t="s">
        <v>11807</v>
      </c>
      <c r="I5040" s="14" t="s">
        <v>11808</v>
      </c>
      <c r="J5040" s="14" t="s">
        <v>1302</v>
      </c>
      <c r="K5040" s="14" t="s">
        <v>29</v>
      </c>
      <c r="L5040" s="15" t="s">
        <v>30</v>
      </c>
      <c r="M5040" s="7" t="s">
        <v>9427</v>
      </c>
      <c r="N5040" s="15" t="s">
        <v>9679</v>
      </c>
      <c r="O5040" s="15" t="s">
        <v>9560</v>
      </c>
      <c r="P5040" s="15" t="s">
        <v>2518</v>
      </c>
      <c r="Q5040" s="15" t="s">
        <v>2523</v>
      </c>
      <c r="R5040" s="20">
        <v>36800</v>
      </c>
      <c r="S5040" s="20">
        <v>45293</v>
      </c>
      <c r="T5040" s="20">
        <v>45754</v>
      </c>
      <c r="U5040" s="20"/>
      <c r="V5040" s="20"/>
      <c r="W5040" s="20"/>
      <c r="X5040" s="17"/>
      <c r="Y5040" s="17"/>
      <c r="Z5040" s="20"/>
      <c r="AA5040" s="18">
        <f t="shared" ca="1" si="390"/>
        <v>25</v>
      </c>
      <c r="AB5040" s="15" t="s">
        <v>7878</v>
      </c>
      <c r="AC5040" s="35" t="str">
        <f t="shared" si="394"/>
        <v>1 anos 3 meses 5 dias</v>
      </c>
      <c r="AD5040" s="35" t="str">
        <f ca="1">IF(AND(V5040="",T5040&lt;TODAY()),"Contrato Encerrado",IF(AND(V5040="",T5040&gt;TODAY()),DATEDIF(TODAY(),T5040,"Y")&amp;" anos"&amp;" "&amp;DATEDIF(TODAY(),T5040,"YM")&amp;" meses"&amp;" "&amp;DATEDIF(TODAY(),T5040,"MD")&amp;" dias",IF(AND(X5040="",V5040&lt;TODAY()),"Contrato Encerrado",IF(AND(X5040="",V5040&gt;TODAY()),DATEDIF(TODAY(),V5040,"Y")&amp;" anos"&amp;" "&amp;DATEDIF(TODAY(),V5040,"YM")&amp;" meses"&amp;" "&amp;DATEDIF(TODAY(),V5040,"MD")&amp;" dias",IF(AND(Z5040="",X5040&lt;TODAY()),"Contrato Encerrado",IF(AND(Z5040="",X5040&gt;TODAY()),DATEDIF(TODAY(),X5040,"Y")&amp;" anos"&amp;" "&amp;DATEDIF(TODAY(),X5040,"YM")&amp;" meses"&amp;" "&amp;DATEDIF(TODAY(),X5040,"MD")&amp;" dias",IF(AND(Z5040&lt;&gt;””,Z5040&lt;TODAY()),"Contrato Encerrado",IF(AND(Z5040&lt;&gt;"",Z5040&gt;TODAY()),DATEDIF(TODAY(),Z5040,"Y")&amp;" anos"&amp;" "&amp;DATEDIF(TODAY(),Z5040,"YM")&amp;" meses"&amp;" "&amp;DATEDIF(TODAY(),Z5040,"MD")&amp;" dias"))))))))</f>
        <v>Contrato Encerrado</v>
      </c>
      <c r="AE5040" s="35">
        <f t="shared" si="391"/>
        <v>461</v>
      </c>
      <c r="AF5040" s="35">
        <f t="shared" si="392"/>
        <v>269</v>
      </c>
      <c r="AG5040" s="17" t="str">
        <f t="shared" si="393"/>
        <v>0 anos 8 meses 25 dias</v>
      </c>
    </row>
    <row r="5041" spans="1:33" ht="11.25" customHeight="1" x14ac:dyDescent="0.2">
      <c r="A5041" s="8" t="s">
        <v>9</v>
      </c>
      <c r="B5041" s="8" t="s">
        <v>13</v>
      </c>
      <c r="C5041" s="22" t="s">
        <v>19</v>
      </c>
      <c r="D5041" s="37">
        <v>2023</v>
      </c>
      <c r="E5041" s="12" t="s">
        <v>307</v>
      </c>
      <c r="F5041" s="8" t="s">
        <v>308</v>
      </c>
      <c r="G5041" s="85" t="s">
        <v>8193</v>
      </c>
      <c r="H5041" s="78" t="s">
        <v>8194</v>
      </c>
      <c r="I5041" s="14" t="s">
        <v>8195</v>
      </c>
      <c r="J5041" s="14" t="s">
        <v>14943</v>
      </c>
      <c r="K5041" s="14" t="s">
        <v>29</v>
      </c>
      <c r="L5041" s="15" t="s">
        <v>30</v>
      </c>
      <c r="M5041" s="7" t="s">
        <v>9427</v>
      </c>
      <c r="N5041" s="15" t="s">
        <v>2118</v>
      </c>
      <c r="O5041" s="15" t="s">
        <v>7954</v>
      </c>
      <c r="P5041" s="15" t="s">
        <v>2518</v>
      </c>
      <c r="Q5041" s="15" t="s">
        <v>2523</v>
      </c>
      <c r="R5041" s="20">
        <v>37058</v>
      </c>
      <c r="S5041" s="20">
        <v>45090</v>
      </c>
      <c r="T5041" s="70">
        <v>45447</v>
      </c>
      <c r="U5041" s="20"/>
      <c r="V5041" s="20"/>
      <c r="W5041" s="20"/>
      <c r="X5041" s="17"/>
      <c r="Y5041" s="17"/>
      <c r="Z5041" s="20"/>
      <c r="AA5041" s="18">
        <f t="shared" ca="1" si="390"/>
        <v>24</v>
      </c>
      <c r="AB5041" s="19" t="s">
        <v>7878</v>
      </c>
      <c r="AC5041" s="35" t="str">
        <f t="shared" si="394"/>
        <v>0 anos 11 meses 22 dias</v>
      </c>
      <c r="AD5041" s="35" t="str">
        <f ca="1">IF(AND(V5041="",T5041&lt;TODAY()),"Contrato Encerrado",IF(AND(V5041="",T5041&gt;TODAY()),DATEDIF(TODAY(),T5041,"Y")&amp;" anos"&amp;" "&amp;DATEDIF(TODAY(),T5041,"YM")&amp;" meses"&amp;" "&amp;DATEDIF(TODAY(),T5041,"MD")&amp;" dias",IF(AND(X5041="",V5041&lt;TODAY()),"Contrato Encerrado",IF(AND(X5041="",V5041&gt;TODAY()),DATEDIF(TODAY(),V5041,"Y")&amp;" anos"&amp;" "&amp;DATEDIF(TODAY(),V5041,"YM")&amp;" meses"&amp;" "&amp;DATEDIF(TODAY(),V5041,"MD")&amp;" dias",IF(AND(Z5041="",X5041&lt;TODAY()),"Contrato Encerrado",IF(AND(Z5041="",X5041&gt;TODAY()),DATEDIF(TODAY(),X5041,"Y")&amp;" anos"&amp;" "&amp;DATEDIF(TODAY(),X5041,"YM")&amp;" meses"&amp;" "&amp;DATEDIF(TODAY(),X5041,"MD")&amp;" dias",IF(AND(Z5041&lt;&gt;””,Z5041&lt;TODAY()),"Contrato Encerrado",IF(AND(Z5041&lt;&gt;"",Z5041&gt;TODAY()),DATEDIF(TODAY(),Z5041,"Y")&amp;" anos"&amp;" "&amp;DATEDIF(TODAY(),Z5041,"YM")&amp;" meses"&amp;" "&amp;DATEDIF(TODAY(),Z5041,"MD")&amp;" dias"))))))))</f>
        <v>Contrato Encerrado</v>
      </c>
      <c r="AE5041" s="35">
        <f t="shared" si="391"/>
        <v>357</v>
      </c>
      <c r="AF5041" s="35">
        <f t="shared" si="392"/>
        <v>373</v>
      </c>
      <c r="AG5041" s="17" t="str">
        <f t="shared" si="393"/>
        <v>1 anos 0 meses 7 dias</v>
      </c>
    </row>
    <row r="5042" spans="1:33" ht="11.25" customHeight="1" x14ac:dyDescent="0.2">
      <c r="A5042" s="8" t="s">
        <v>9</v>
      </c>
      <c r="B5042" s="8" t="s">
        <v>13</v>
      </c>
      <c r="C5042" s="22" t="s">
        <v>21</v>
      </c>
      <c r="D5042" s="35">
        <v>2025</v>
      </c>
      <c r="E5042" s="12" t="s">
        <v>27</v>
      </c>
      <c r="F5042" s="8" t="s">
        <v>28</v>
      </c>
      <c r="G5042" s="14" t="s">
        <v>17761</v>
      </c>
      <c r="H5042" s="8" t="s">
        <v>17762</v>
      </c>
      <c r="I5042" s="14" t="s">
        <v>17077</v>
      </c>
      <c r="J5042" s="14" t="s">
        <v>10</v>
      </c>
      <c r="K5042" s="14" t="s">
        <v>29</v>
      </c>
      <c r="L5042" s="15" t="s">
        <v>30</v>
      </c>
      <c r="M5042" s="7" t="s">
        <v>16153</v>
      </c>
      <c r="N5042" s="15" t="s">
        <v>17384</v>
      </c>
      <c r="O5042" s="15" t="s">
        <v>14617</v>
      </c>
      <c r="P5042" s="15" t="s">
        <v>2518</v>
      </c>
      <c r="Q5042" s="15" t="s">
        <v>2521</v>
      </c>
      <c r="R5042" s="20">
        <v>38853</v>
      </c>
      <c r="S5042" s="20" t="s">
        <v>17434</v>
      </c>
      <c r="T5042" s="20">
        <v>46234</v>
      </c>
      <c r="U5042" s="20"/>
      <c r="V5042" s="20"/>
      <c r="W5042" s="20"/>
      <c r="X5042" s="17"/>
      <c r="Y5042" s="17"/>
      <c r="Z5042" s="20"/>
      <c r="AA5042" s="21">
        <f t="shared" ca="1" si="390"/>
        <v>19</v>
      </c>
      <c r="AB5042" s="20" t="s">
        <v>7878</v>
      </c>
      <c r="AC5042" s="35" t="str">
        <f t="shared" si="394"/>
        <v>0 anos 11 meses 30 dias</v>
      </c>
      <c r="AD5042" s="35" t="str">
        <f ca="1">IF(AND(V5042="",T5042&lt;TODAY()),"Contrato Encerrado",IF(AND(V5042="",T5042&gt;TODAY()),DATEDIF(TODAY(),T5042,"Y")&amp;" anos"&amp;" "&amp;DATEDIF(TODAY(),T5042,"YM")&amp;" meses"&amp;" "&amp;DATEDIF(TODAY(),T5042,"MD")&amp;" dias",IF(AND(X5042="",V5042&lt;TODAY()),"Contrato Encerrado",IF(AND(X5042="",V5042&gt;TODAY()),DATEDIF(TODAY(),V5042,"Y")&amp;" anos"&amp;" "&amp;DATEDIF(TODAY(),V5042,"YM")&amp;" meses"&amp;" "&amp;DATEDIF(TODAY(),V5042,"MD")&amp;" dias",IF(AND(Z5042="",X5042&lt;TODAY()),"Contrato Encerrado",IF(AND(Z5042="",X5042&gt;TODAY()),DATEDIF(TODAY(),X5042,"Y")&amp;" anos"&amp;" "&amp;DATEDIF(TODAY(),X5042,"YM")&amp;" meses"&amp;" "&amp;DATEDIF(TODAY(),X5042,"MD")&amp;" dias",IF(AND(Z5042&lt;&gt;””,Z5042&lt;TODAY()),"Contrato Encerrado",IF(AND(Z5042&lt;&gt;"",Z5042&gt;TODAY()),DATEDIF(TODAY(),Z5042,"Y")&amp;" anos"&amp;" "&amp;DATEDIF(TODAY(),Z5042,"YM")&amp;" meses"&amp;" "&amp;DATEDIF(TODAY(),Z5042,"MD")&amp;" dias"))))))))</f>
        <v>0 anos 9 meses 24 dias</v>
      </c>
      <c r="AE5042" s="35">
        <f t="shared" si="391"/>
        <v>364</v>
      </c>
      <c r="AF5042" s="35">
        <f t="shared" si="392"/>
        <v>366</v>
      </c>
      <c r="AG5042" s="17" t="str">
        <f t="shared" si="393"/>
        <v>0 anos 11 meses 31 dias</v>
      </c>
    </row>
    <row r="5043" spans="1:33" ht="11.25" customHeight="1" x14ac:dyDescent="0.2">
      <c r="A5043" s="8" t="s">
        <v>9</v>
      </c>
      <c r="B5043" s="8" t="s">
        <v>13</v>
      </c>
      <c r="C5043" s="22" t="s">
        <v>21</v>
      </c>
      <c r="D5043" s="35">
        <v>2025</v>
      </c>
      <c r="E5043" s="12" t="s">
        <v>157</v>
      </c>
      <c r="F5043" s="8" t="s">
        <v>158</v>
      </c>
      <c r="G5043" s="14" t="s">
        <v>17763</v>
      </c>
      <c r="H5043" s="8" t="s">
        <v>17764</v>
      </c>
      <c r="I5043" s="14" t="s">
        <v>17078</v>
      </c>
      <c r="J5043" s="14" t="s">
        <v>10</v>
      </c>
      <c r="K5043" s="14" t="s">
        <v>29</v>
      </c>
      <c r="L5043" s="15" t="s">
        <v>30</v>
      </c>
      <c r="M5043" s="7" t="s">
        <v>16153</v>
      </c>
      <c r="N5043" s="15" t="s">
        <v>10730</v>
      </c>
      <c r="O5043" s="15" t="s">
        <v>8813</v>
      </c>
      <c r="P5043" s="15" t="s">
        <v>2518</v>
      </c>
      <c r="Q5043" s="15" t="s">
        <v>2521</v>
      </c>
      <c r="R5043" s="20">
        <v>38146</v>
      </c>
      <c r="S5043" s="20">
        <v>45825</v>
      </c>
      <c r="T5043" s="70">
        <v>46189</v>
      </c>
      <c r="U5043" s="20"/>
      <c r="V5043" s="20"/>
      <c r="W5043" s="20"/>
      <c r="X5043" s="17"/>
      <c r="Y5043" s="17"/>
      <c r="Z5043" s="20"/>
      <c r="AA5043" s="21">
        <f t="shared" ref="AA5043:AA5106" ca="1" si="395">DATEDIF(R5043,TODAY(),"Y")</f>
        <v>21</v>
      </c>
      <c r="AB5043" s="20" t="s">
        <v>7878</v>
      </c>
      <c r="AC5043" s="35" t="str">
        <f t="shared" si="394"/>
        <v>0 anos 11 meses 30 dias</v>
      </c>
      <c r="AD5043" s="35" t="str">
        <f ca="1">IF(AND(V5043="",T5043&lt;TODAY()),"Contrato Encerrado",IF(AND(V5043="",T5043&gt;TODAY()),DATEDIF(TODAY(),T5043,"Y")&amp;" anos"&amp;" "&amp;DATEDIF(TODAY(),T5043,"YM")&amp;" meses"&amp;" "&amp;DATEDIF(TODAY(),T5043,"MD")&amp;" dias",IF(AND(X5043="",V5043&lt;TODAY()),"Contrato Encerrado",IF(AND(X5043="",V5043&gt;TODAY()),DATEDIF(TODAY(),V5043,"Y")&amp;" anos"&amp;" "&amp;DATEDIF(TODAY(),V5043,"YM")&amp;" meses"&amp;" "&amp;DATEDIF(TODAY(),V5043,"MD")&amp;" dias",IF(AND(Z5043="",X5043&lt;TODAY()),"Contrato Encerrado",IF(AND(Z5043="",X5043&gt;TODAY()),DATEDIF(TODAY(),X5043,"Y")&amp;" anos"&amp;" "&amp;DATEDIF(TODAY(),X5043,"YM")&amp;" meses"&amp;" "&amp;DATEDIF(TODAY(),X5043,"MD")&amp;" dias",IF(AND(Z5043&lt;&gt;””,Z5043&lt;TODAY()),"Contrato Encerrado",IF(AND(Z5043&lt;&gt;"",Z5043&gt;TODAY()),DATEDIF(TODAY(),Z5043,"Y")&amp;" anos"&amp;" "&amp;DATEDIF(TODAY(),Z5043,"YM")&amp;" meses"&amp;" "&amp;DATEDIF(TODAY(),Z5043,"MD")&amp;" dias"))))))))</f>
        <v>0 anos 8 meses 9 dias</v>
      </c>
      <c r="AE5043" s="35">
        <f t="shared" ref="AE5043:AE5106" si="396">SUM((T5043-S5043)+(V5043-U5043)+(X5043-W5043)+(Z5043-Y5043))</f>
        <v>364</v>
      </c>
      <c r="AF5043" s="35">
        <f t="shared" ref="AF5043:AF5106" si="397">730-AE5043</f>
        <v>366</v>
      </c>
      <c r="AG5043" s="17" t="str">
        <f t="shared" ref="AG5043:AG5106" si="398">IF(AF5043&gt;0,DATEDIF(0,AF5043,"Y")&amp; " anos"&amp; " "&amp;DATEDIF(0,AF5043,"YM")&amp; " meses"&amp; " "&amp;DATEDIF(0,AF5043,"MD")&amp; " dias","ESTÁGIO COMPLETOU 2 ANOS")</f>
        <v>0 anos 11 meses 31 dias</v>
      </c>
    </row>
    <row r="5044" spans="1:33" ht="11.25" customHeight="1" x14ac:dyDescent="0.2">
      <c r="A5044" s="141" t="s">
        <v>9</v>
      </c>
      <c r="B5044" s="142" t="s">
        <v>13</v>
      </c>
      <c r="C5044" s="143" t="s">
        <v>22</v>
      </c>
      <c r="D5044" s="144">
        <v>2022</v>
      </c>
      <c r="E5044" s="145" t="s">
        <v>157</v>
      </c>
      <c r="F5044" s="141" t="s">
        <v>158</v>
      </c>
      <c r="G5044" s="146" t="s">
        <v>2311</v>
      </c>
      <c r="H5044" s="147" t="s">
        <v>2312</v>
      </c>
      <c r="I5044" s="148" t="s">
        <v>2313</v>
      </c>
      <c r="J5044" s="14" t="s">
        <v>14943</v>
      </c>
      <c r="K5044" s="148" t="s">
        <v>29</v>
      </c>
      <c r="L5044" s="149" t="s">
        <v>30</v>
      </c>
      <c r="M5044" s="7" t="s">
        <v>9427</v>
      </c>
      <c r="N5044" s="150" t="s">
        <v>2101</v>
      </c>
      <c r="O5044" s="150"/>
      <c r="P5044" s="150" t="s">
        <v>2518</v>
      </c>
      <c r="Q5044" s="150" t="s">
        <v>2521</v>
      </c>
      <c r="R5044" s="151">
        <v>37167</v>
      </c>
      <c r="S5044" s="151">
        <v>44762</v>
      </c>
      <c r="T5044" s="151">
        <v>45499</v>
      </c>
      <c r="U5044" s="151"/>
      <c r="V5044" s="151"/>
      <c r="W5044" s="151"/>
      <c r="X5044" s="17"/>
      <c r="Y5044" s="17"/>
      <c r="Z5044" s="151"/>
      <c r="AA5044" s="152">
        <f t="shared" ca="1" si="395"/>
        <v>24</v>
      </c>
      <c r="AB5044" s="153" t="s">
        <v>7878</v>
      </c>
      <c r="AC5044" s="35" t="str">
        <f t="shared" si="394"/>
        <v>2 anos 0 meses 6 dias</v>
      </c>
      <c r="AD5044" s="132" t="str">
        <f ca="1">IF(AND(V5044="",T5044&lt;TODAY()),"Contrato Encerrado",IF(AND(V5044="",T5044&gt;TODAY()),DATEDIF(TODAY(),T5044,"Y")&amp;" anos"&amp;" "&amp;DATEDIF(TODAY(),T5044,"YM")&amp;" meses"&amp;" "&amp;DATEDIF(TODAY(),T5044,"MD")&amp;" dias",IF(AND(X5044="",V5044&lt;TODAY()),"Contrato Encerrado",IF(AND(X5044="",V5044&gt;TODAY()),DATEDIF(TODAY(),V5044,"Y")&amp;" anos"&amp;" "&amp;DATEDIF(TODAY(),V5044,"YM")&amp;" meses"&amp;" "&amp;DATEDIF(TODAY(),V5044,"MD")&amp;" dias",IF(AND(Z5044="",X5044&lt;TODAY()),"Contrato Encerrado",IF(AND(Z5044="",X5044&gt;TODAY()),DATEDIF(TODAY(),X5044,"Y")&amp;" anos"&amp;" "&amp;DATEDIF(TODAY(),X5044,"YM")&amp;" meses"&amp;" "&amp;DATEDIF(TODAY(),X5044,"MD")&amp;" dias",IF(AND(Z5044&lt;&gt;””,Z5044&lt;TODAY()),"Contrato Encerrado",IF(AND(Z5044&lt;&gt;"",Z5044&gt;TODAY()),DATEDIF(TODAY(),Z5044,"Y")&amp;" anos"&amp;" "&amp;DATEDIF(TODAY(),Z5044,"YM")&amp;" meses"&amp;" "&amp;DATEDIF(TODAY(),Z5044,"MD")&amp;" dias"))))))))</f>
        <v>Contrato Encerrado</v>
      </c>
      <c r="AE5044" s="132">
        <f t="shared" si="396"/>
        <v>737</v>
      </c>
      <c r="AF5044" s="132">
        <f t="shared" si="397"/>
        <v>-7</v>
      </c>
      <c r="AG5044" s="133" t="str">
        <f t="shared" si="398"/>
        <v>ESTÁGIO COMPLETOU 2 ANOS</v>
      </c>
    </row>
    <row r="5045" spans="1:33" ht="11.25" customHeight="1" x14ac:dyDescent="0.2">
      <c r="A5045" s="8" t="s">
        <v>9</v>
      </c>
      <c r="B5045" s="8" t="s">
        <v>13</v>
      </c>
      <c r="C5045" s="22" t="s">
        <v>21</v>
      </c>
      <c r="D5045" s="35">
        <v>2025</v>
      </c>
      <c r="E5045" s="12" t="s">
        <v>284</v>
      </c>
      <c r="F5045" s="8" t="s">
        <v>285</v>
      </c>
      <c r="G5045" s="14" t="s">
        <v>17765</v>
      </c>
      <c r="H5045" s="8" t="s">
        <v>17766</v>
      </c>
      <c r="I5045" s="14" t="s">
        <v>17079</v>
      </c>
      <c r="J5045" s="14" t="s">
        <v>10</v>
      </c>
      <c r="K5045" s="14" t="s">
        <v>29</v>
      </c>
      <c r="L5045" s="15" t="s">
        <v>81</v>
      </c>
      <c r="M5045" s="7" t="s">
        <v>16173</v>
      </c>
      <c r="N5045" s="15" t="s">
        <v>4113</v>
      </c>
      <c r="O5045" s="15" t="s">
        <v>16343</v>
      </c>
      <c r="P5045" s="15" t="s">
        <v>2518</v>
      </c>
      <c r="Q5045" s="15" t="s">
        <v>2523</v>
      </c>
      <c r="R5045" s="20">
        <v>39559</v>
      </c>
      <c r="S5045" s="20">
        <v>45810</v>
      </c>
      <c r="T5045" s="20">
        <v>46174</v>
      </c>
      <c r="U5045" s="20"/>
      <c r="V5045" s="20"/>
      <c r="W5045" s="20"/>
      <c r="X5045" s="17"/>
      <c r="Y5045" s="17"/>
      <c r="Z5045" s="20"/>
      <c r="AA5045" s="21">
        <f t="shared" ca="1" si="395"/>
        <v>17</v>
      </c>
      <c r="AB5045" s="20" t="s">
        <v>7878</v>
      </c>
      <c r="AC5045" s="35" t="str">
        <f t="shared" si="394"/>
        <v>0 anos 11 meses 30 dias</v>
      </c>
      <c r="AD5045" s="35" t="str">
        <f ca="1">IF(AND(V5045="",T5045&lt;TODAY()),"Contrato Encerrado",IF(AND(V5045="",T5045&gt;TODAY()),DATEDIF(TODAY(),T5045,"Y")&amp;" anos"&amp;" "&amp;DATEDIF(TODAY(),T5045,"YM")&amp;" meses"&amp;" "&amp;DATEDIF(TODAY(),T5045,"MD")&amp;" dias",IF(AND(X5045="",V5045&lt;TODAY()),"Contrato Encerrado",IF(AND(X5045="",V5045&gt;TODAY()),DATEDIF(TODAY(),V5045,"Y")&amp;" anos"&amp;" "&amp;DATEDIF(TODAY(),V5045,"YM")&amp;" meses"&amp;" "&amp;DATEDIF(TODAY(),V5045,"MD")&amp;" dias",IF(AND(Z5045="",X5045&lt;TODAY()),"Contrato Encerrado",IF(AND(Z5045="",X5045&gt;TODAY()),DATEDIF(TODAY(),X5045,"Y")&amp;" anos"&amp;" "&amp;DATEDIF(TODAY(),X5045,"YM")&amp;" meses"&amp;" "&amp;DATEDIF(TODAY(),X5045,"MD")&amp;" dias",IF(AND(Z5045&lt;&gt;””,Z5045&lt;TODAY()),"Contrato Encerrado",IF(AND(Z5045&lt;&gt;"",Z5045&gt;TODAY()),DATEDIF(TODAY(),Z5045,"Y")&amp;" anos"&amp;" "&amp;DATEDIF(TODAY(),Z5045,"YM")&amp;" meses"&amp;" "&amp;DATEDIF(TODAY(),Z5045,"MD")&amp;" dias"))))))))</f>
        <v>0 anos 7 meses 25 dias</v>
      </c>
      <c r="AE5045" s="35">
        <f t="shared" si="396"/>
        <v>364</v>
      </c>
      <c r="AF5045" s="35">
        <f t="shared" si="397"/>
        <v>366</v>
      </c>
      <c r="AG5045" s="17" t="str">
        <f t="shared" si="398"/>
        <v>0 anos 11 meses 31 dias</v>
      </c>
    </row>
    <row r="5046" spans="1:33" ht="11.25" customHeight="1" x14ac:dyDescent="0.2">
      <c r="A5046" s="8" t="s">
        <v>9</v>
      </c>
      <c r="B5046" s="8" t="s">
        <v>13</v>
      </c>
      <c r="C5046" s="22" t="s">
        <v>19</v>
      </c>
      <c r="D5046" s="37">
        <v>2024</v>
      </c>
      <c r="E5046" s="12" t="s">
        <v>157</v>
      </c>
      <c r="F5046" s="8" t="s">
        <v>158</v>
      </c>
      <c r="G5046" s="77" t="s">
        <v>13792</v>
      </c>
      <c r="H5046" s="78" t="s">
        <v>13793</v>
      </c>
      <c r="I5046" s="14" t="s">
        <v>13794</v>
      </c>
      <c r="J5046" s="14" t="s">
        <v>1302</v>
      </c>
      <c r="K5046" s="14" t="s">
        <v>29</v>
      </c>
      <c r="L5046" s="15" t="s">
        <v>81</v>
      </c>
      <c r="M5046" s="7" t="s">
        <v>82</v>
      </c>
      <c r="N5046" s="15" t="s">
        <v>4113</v>
      </c>
      <c r="O5046" s="15" t="s">
        <v>8980</v>
      </c>
      <c r="P5046" s="15" t="s">
        <v>2518</v>
      </c>
      <c r="Q5046" s="15" t="s">
        <v>4109</v>
      </c>
      <c r="R5046" s="20">
        <v>39042</v>
      </c>
      <c r="S5046" s="20">
        <v>45392</v>
      </c>
      <c r="T5046" s="20">
        <v>45427</v>
      </c>
      <c r="U5046" s="20"/>
      <c r="V5046" s="20"/>
      <c r="W5046" s="20"/>
      <c r="X5046" s="17"/>
      <c r="Y5046" s="17"/>
      <c r="Z5046" s="20"/>
      <c r="AA5046" s="18">
        <f t="shared" ca="1" si="395"/>
        <v>18</v>
      </c>
      <c r="AB5046" s="15" t="s">
        <v>7878</v>
      </c>
      <c r="AC5046" s="35" t="str">
        <f t="shared" si="394"/>
        <v>0 anos 1 meses 5 dias</v>
      </c>
      <c r="AD5046" s="35" t="str">
        <f ca="1">IF(AND(V5046="",T5046&lt;TODAY()),"Contrato Encerrado",IF(AND(V5046="",T5046&gt;TODAY()),DATEDIF(TODAY(),T5046,"Y")&amp;" anos"&amp;" "&amp;DATEDIF(TODAY(),T5046,"YM")&amp;" meses"&amp;" "&amp;DATEDIF(TODAY(),T5046,"MD")&amp;" dias",IF(AND(X5046="",V5046&lt;TODAY()),"Contrato Encerrado",IF(AND(X5046="",V5046&gt;TODAY()),DATEDIF(TODAY(),V5046,"Y")&amp;" anos"&amp;" "&amp;DATEDIF(TODAY(),V5046,"YM")&amp;" meses"&amp;" "&amp;DATEDIF(TODAY(),V5046,"MD")&amp;" dias",IF(AND(Z5046="",X5046&lt;TODAY()),"Contrato Encerrado",IF(AND(Z5046="",X5046&gt;TODAY()),DATEDIF(TODAY(),X5046,"Y")&amp;" anos"&amp;" "&amp;DATEDIF(TODAY(),X5046,"YM")&amp;" meses"&amp;" "&amp;DATEDIF(TODAY(),X5046,"MD")&amp;" dias",IF(AND(Z5046&lt;&gt;””,Z5046&lt;TODAY()),"Contrato Encerrado",IF(AND(Z5046&lt;&gt;"",Z5046&gt;TODAY()),DATEDIF(TODAY(),Z5046,"Y")&amp;" anos"&amp;" "&amp;DATEDIF(TODAY(),Z5046,"YM")&amp;" meses"&amp;" "&amp;DATEDIF(TODAY(),Z5046,"MD")&amp;" dias"))))))))</f>
        <v>Contrato Encerrado</v>
      </c>
      <c r="AE5046" s="35">
        <f t="shared" si="396"/>
        <v>35</v>
      </c>
      <c r="AF5046" s="35">
        <f t="shared" si="397"/>
        <v>695</v>
      </c>
      <c r="AG5046" s="17" t="str">
        <f t="shared" si="398"/>
        <v>1 anos 10 meses 25 dias</v>
      </c>
    </row>
    <row r="5047" spans="1:33" ht="11.25" customHeight="1" x14ac:dyDescent="0.2">
      <c r="A5047" s="8" t="s">
        <v>9</v>
      </c>
      <c r="B5047" s="8" t="s">
        <v>13</v>
      </c>
      <c r="C5047" s="22" t="s">
        <v>22</v>
      </c>
      <c r="D5047" s="35">
        <v>2025</v>
      </c>
      <c r="E5047" s="12" t="s">
        <v>155</v>
      </c>
      <c r="F5047" s="8" t="s">
        <v>156</v>
      </c>
      <c r="G5047" s="14" t="s">
        <v>18169</v>
      </c>
      <c r="H5047" s="8" t="s">
        <v>18170</v>
      </c>
      <c r="I5047" s="14" t="s">
        <v>17866</v>
      </c>
      <c r="J5047" s="14" t="s">
        <v>10</v>
      </c>
      <c r="K5047" s="14" t="s">
        <v>29</v>
      </c>
      <c r="L5047" s="15" t="s">
        <v>30</v>
      </c>
      <c r="M5047" s="7" t="s">
        <v>16153</v>
      </c>
      <c r="N5047" s="15" t="s">
        <v>2103</v>
      </c>
      <c r="O5047" s="15" t="s">
        <v>17131</v>
      </c>
      <c r="P5047" s="15" t="s">
        <v>2518</v>
      </c>
      <c r="Q5047" s="15" t="s">
        <v>2523</v>
      </c>
      <c r="R5047" s="20">
        <v>38974</v>
      </c>
      <c r="S5047" s="20">
        <v>45901</v>
      </c>
      <c r="T5047" s="20">
        <v>46265</v>
      </c>
      <c r="U5047" s="21"/>
      <c r="V5047" s="15"/>
      <c r="W5047" s="35"/>
      <c r="X5047" s="17"/>
      <c r="Y5047" s="17"/>
      <c r="Z5047" s="183"/>
      <c r="AA5047" s="21">
        <f t="shared" ca="1" si="395"/>
        <v>19</v>
      </c>
      <c r="AB5047" s="35" t="s">
        <v>7878</v>
      </c>
      <c r="AC5047" s="35" t="str">
        <f t="shared" si="394"/>
        <v>0 anos 11 meses 30 dias</v>
      </c>
      <c r="AD5047" s="35" t="str">
        <f ca="1">IF(AND(V5047="",T5047&lt;TODAY()),"Contrato Encerrado",IF(AND(V5047="",T5047&gt;TODAY()),DATEDIF(TODAY(),T5047,"Y")&amp;" anos"&amp;" "&amp;DATEDIF(TODAY(),T5047,"YM")&amp;" meses"&amp;" "&amp;DATEDIF(TODAY(),T5047,"MD")&amp;" dias",IF(AND(X5047="",V5047&lt;TODAY()),"Contrato Encerrado",IF(AND(X5047="",V5047&gt;TODAY()),DATEDIF(TODAY(),V5047,"Y")&amp;" anos"&amp;" "&amp;DATEDIF(TODAY(),V5047,"YM")&amp;" meses"&amp;" "&amp;DATEDIF(TODAY(),V5047,"MD")&amp;" dias",IF(AND(Z5047="",X5047&lt;TODAY()),"Contrato Encerrado",IF(AND(Z5047="",X5047&gt;TODAY()),DATEDIF(TODAY(),X5047,"Y")&amp;" anos"&amp;" "&amp;DATEDIF(TODAY(),X5047,"YM")&amp;" meses"&amp;" "&amp;DATEDIF(TODAY(),X5047,"MD")&amp;" dias",IF(AND(Z5047&lt;&gt;””,Z5047&lt;TODAY()),"Contrato Encerrado",IF(AND(Z5047&lt;&gt;"",Z5047&gt;TODAY()),DATEDIF(TODAY(),Z5047,"Y")&amp;" anos"&amp;" "&amp;DATEDIF(TODAY(),Z5047,"YM")&amp;" meses"&amp;" "&amp;DATEDIF(TODAY(),Z5047,"MD")&amp;" dias"))))))))</f>
        <v>0 anos 10 meses 24 dias</v>
      </c>
      <c r="AE5047" s="35">
        <f t="shared" si="396"/>
        <v>364</v>
      </c>
      <c r="AF5047" s="35">
        <f t="shared" si="397"/>
        <v>366</v>
      </c>
      <c r="AG5047" s="17" t="str">
        <f t="shared" si="398"/>
        <v>0 anos 11 meses 31 dias</v>
      </c>
    </row>
    <row r="5048" spans="1:33" ht="11.25" customHeight="1" x14ac:dyDescent="0.2">
      <c r="A5048" s="8" t="s">
        <v>9</v>
      </c>
      <c r="B5048" s="10" t="s">
        <v>13</v>
      </c>
      <c r="C5048" s="11" t="s">
        <v>24</v>
      </c>
      <c r="D5048" s="36">
        <v>2022</v>
      </c>
      <c r="E5048" s="12" t="s">
        <v>157</v>
      </c>
      <c r="F5048" s="8" t="s">
        <v>158</v>
      </c>
      <c r="G5048" s="77" t="s">
        <v>5728</v>
      </c>
      <c r="H5048" s="78" t="s">
        <v>5729</v>
      </c>
      <c r="I5048" s="14" t="s">
        <v>5730</v>
      </c>
      <c r="J5048" s="14" t="s">
        <v>1302</v>
      </c>
      <c r="K5048" s="14" t="s">
        <v>29</v>
      </c>
      <c r="L5048" s="15" t="s">
        <v>30</v>
      </c>
      <c r="M5048" s="7" t="s">
        <v>9427</v>
      </c>
      <c r="N5048" s="16" t="s">
        <v>2101</v>
      </c>
      <c r="O5048" s="16"/>
      <c r="P5048" s="16" t="s">
        <v>2518</v>
      </c>
      <c r="Q5048" s="16" t="s">
        <v>2521</v>
      </c>
      <c r="R5048" s="31">
        <v>36212</v>
      </c>
      <c r="S5048" s="31">
        <v>44875</v>
      </c>
      <c r="T5048" s="31">
        <v>45533</v>
      </c>
      <c r="U5048" s="31"/>
      <c r="V5048" s="31"/>
      <c r="W5048" s="31"/>
      <c r="X5048" s="17"/>
      <c r="Y5048" s="17"/>
      <c r="Z5048" s="31"/>
      <c r="AA5048" s="18">
        <f t="shared" ca="1" si="395"/>
        <v>26</v>
      </c>
      <c r="AB5048" s="19" t="s">
        <v>7878</v>
      </c>
      <c r="AC5048" s="35" t="str">
        <f t="shared" si="394"/>
        <v>1 anos 9 meses 19 dias</v>
      </c>
      <c r="AD5048" s="35" t="str">
        <f ca="1">IF(AND(V5048="",T5048&lt;TODAY()),"Contrato Encerrado",IF(AND(V5048="",T5048&gt;TODAY()),DATEDIF(TODAY(),T5048,"Y")&amp;" anos"&amp;" "&amp;DATEDIF(TODAY(),T5048,"YM")&amp;" meses"&amp;" "&amp;DATEDIF(TODAY(),T5048,"MD")&amp;" dias",IF(AND(X5048="",V5048&lt;TODAY()),"Contrato Encerrado",IF(AND(X5048="",V5048&gt;TODAY()),DATEDIF(TODAY(),V5048,"Y")&amp;" anos"&amp;" "&amp;DATEDIF(TODAY(),V5048,"YM")&amp;" meses"&amp;" "&amp;DATEDIF(TODAY(),V5048,"MD")&amp;" dias",IF(AND(Z5048="",X5048&lt;TODAY()),"Contrato Encerrado",IF(AND(Z5048="",X5048&gt;TODAY()),DATEDIF(TODAY(),X5048,"Y")&amp;" anos"&amp;" "&amp;DATEDIF(TODAY(),X5048,"YM")&amp;" meses"&amp;" "&amp;DATEDIF(TODAY(),X5048,"MD")&amp;" dias",IF(AND(Z5048&lt;&gt;””,Z5048&lt;TODAY()),"Contrato Encerrado",IF(AND(Z5048&lt;&gt;"",Z5048&gt;TODAY()),DATEDIF(TODAY(),Z5048,"Y")&amp;" anos"&amp;" "&amp;DATEDIF(TODAY(),Z5048,"YM")&amp;" meses"&amp;" "&amp;DATEDIF(TODAY(),Z5048,"MD")&amp;" dias"))))))))</f>
        <v>Contrato Encerrado</v>
      </c>
      <c r="AE5048" s="35">
        <f t="shared" si="396"/>
        <v>658</v>
      </c>
      <c r="AF5048" s="35">
        <f t="shared" si="397"/>
        <v>72</v>
      </c>
      <c r="AG5048" s="17" t="str">
        <f t="shared" si="398"/>
        <v>0 anos 2 meses 12 dias</v>
      </c>
    </row>
    <row r="5049" spans="1:33" ht="11.25" customHeight="1" x14ac:dyDescent="0.2">
      <c r="A5049" s="8" t="s">
        <v>9</v>
      </c>
      <c r="B5049" s="8" t="s">
        <v>13</v>
      </c>
      <c r="C5049" s="22" t="s">
        <v>22</v>
      </c>
      <c r="D5049" s="37">
        <v>2023</v>
      </c>
      <c r="E5049" s="12" t="s">
        <v>79</v>
      </c>
      <c r="F5049" s="8" t="s">
        <v>80</v>
      </c>
      <c r="G5049" s="77" t="s">
        <v>10076</v>
      </c>
      <c r="H5049" s="78" t="s">
        <v>10077</v>
      </c>
      <c r="I5049" s="14" t="s">
        <v>10078</v>
      </c>
      <c r="J5049" s="14" t="s">
        <v>1302</v>
      </c>
      <c r="K5049" s="14" t="s">
        <v>29</v>
      </c>
      <c r="L5049" s="15" t="s">
        <v>30</v>
      </c>
      <c r="M5049" s="7" t="s">
        <v>9427</v>
      </c>
      <c r="N5049" s="15" t="s">
        <v>2114</v>
      </c>
      <c r="O5049" s="15" t="s">
        <v>7898</v>
      </c>
      <c r="P5049" s="15" t="s">
        <v>2518</v>
      </c>
      <c r="Q5049" s="15" t="s">
        <v>2523</v>
      </c>
      <c r="R5049" s="20">
        <v>35021</v>
      </c>
      <c r="S5049" s="20">
        <v>45180</v>
      </c>
      <c r="T5049" s="20">
        <v>45796</v>
      </c>
      <c r="U5049" s="20"/>
      <c r="V5049" s="20"/>
      <c r="W5049" s="20"/>
      <c r="X5049" s="17"/>
      <c r="Y5049" s="17"/>
      <c r="Z5049" s="20"/>
      <c r="AA5049" s="18">
        <f t="shared" ca="1" si="395"/>
        <v>29</v>
      </c>
      <c r="AB5049" s="21" t="s">
        <v>7878</v>
      </c>
      <c r="AC5049" s="35" t="str">
        <f t="shared" si="394"/>
        <v>1 anos 8 meses 8 dias</v>
      </c>
      <c r="AD5049" s="35" t="str">
        <f ca="1">IF(AND(V5049="",T5049&lt;TODAY()),"Contrato Encerrado",IF(AND(V5049="",T5049&gt;TODAY()),DATEDIF(TODAY(),T5049,"Y")&amp;" anos"&amp;" "&amp;DATEDIF(TODAY(),T5049,"YM")&amp;" meses"&amp;" "&amp;DATEDIF(TODAY(),T5049,"MD")&amp;" dias",IF(AND(X5049="",V5049&lt;TODAY()),"Contrato Encerrado",IF(AND(X5049="",V5049&gt;TODAY()),DATEDIF(TODAY(),V5049,"Y")&amp;" anos"&amp;" "&amp;DATEDIF(TODAY(),V5049,"YM")&amp;" meses"&amp;" "&amp;DATEDIF(TODAY(),V5049,"MD")&amp;" dias",IF(AND(Z5049="",X5049&lt;TODAY()),"Contrato Encerrado",IF(AND(Z5049="",X5049&gt;TODAY()),DATEDIF(TODAY(),X5049,"Y")&amp;" anos"&amp;" "&amp;DATEDIF(TODAY(),X5049,"YM")&amp;" meses"&amp;" "&amp;DATEDIF(TODAY(),X5049,"MD")&amp;" dias",IF(AND(Z5049&lt;&gt;””,Z5049&lt;TODAY()),"Contrato Encerrado",IF(AND(Z5049&lt;&gt;"",Z5049&gt;TODAY()),DATEDIF(TODAY(),Z5049,"Y")&amp;" anos"&amp;" "&amp;DATEDIF(TODAY(),Z5049,"YM")&amp;" meses"&amp;" "&amp;DATEDIF(TODAY(),Z5049,"MD")&amp;" dias"))))))))</f>
        <v>Contrato Encerrado</v>
      </c>
      <c r="AE5049" s="35">
        <f t="shared" si="396"/>
        <v>616</v>
      </c>
      <c r="AF5049" s="35">
        <f t="shared" si="397"/>
        <v>114</v>
      </c>
      <c r="AG5049" s="17" t="str">
        <f t="shared" si="398"/>
        <v>0 anos 3 meses 23 dias</v>
      </c>
    </row>
    <row r="5050" spans="1:33" ht="11.25" customHeight="1" x14ac:dyDescent="0.2">
      <c r="A5050" s="8" t="s">
        <v>9</v>
      </c>
      <c r="B5050" s="8" t="s">
        <v>13</v>
      </c>
      <c r="C5050" s="22" t="s">
        <v>21</v>
      </c>
      <c r="D5050" s="35">
        <v>2025</v>
      </c>
      <c r="E5050" s="12" t="s">
        <v>79</v>
      </c>
      <c r="F5050" s="8" t="s">
        <v>80</v>
      </c>
      <c r="G5050" s="14" t="s">
        <v>17767</v>
      </c>
      <c r="H5050" s="8" t="s">
        <v>17768</v>
      </c>
      <c r="I5050" s="14" t="s">
        <v>17080</v>
      </c>
      <c r="J5050" s="14" t="s">
        <v>10</v>
      </c>
      <c r="K5050" s="14" t="s">
        <v>29</v>
      </c>
      <c r="L5050" s="15" t="s">
        <v>30</v>
      </c>
      <c r="M5050" s="7" t="s">
        <v>16153</v>
      </c>
      <c r="N5050" s="15" t="s">
        <v>2100</v>
      </c>
      <c r="O5050" s="15" t="s">
        <v>9474</v>
      </c>
      <c r="P5050" s="15" t="s">
        <v>2518</v>
      </c>
      <c r="Q5050" s="15" t="s">
        <v>2523</v>
      </c>
      <c r="R5050" s="20">
        <v>38581</v>
      </c>
      <c r="S5050" s="20">
        <v>45810</v>
      </c>
      <c r="T5050" s="20">
        <v>46174</v>
      </c>
      <c r="U5050" s="20"/>
      <c r="V5050" s="20"/>
      <c r="W5050" s="20"/>
      <c r="X5050" s="17"/>
      <c r="Y5050" s="17"/>
      <c r="Z5050" s="20"/>
      <c r="AA5050" s="21">
        <f t="shared" ca="1" si="395"/>
        <v>20</v>
      </c>
      <c r="AB5050" s="20" t="s">
        <v>7878</v>
      </c>
      <c r="AC5050" s="35" t="str">
        <f t="shared" si="394"/>
        <v>0 anos 11 meses 30 dias</v>
      </c>
      <c r="AD5050" s="35" t="str">
        <f ca="1">IF(AND(V5050="",T5050&lt;TODAY()),"Contrato Encerrado",IF(AND(V5050="",T5050&gt;TODAY()),DATEDIF(TODAY(),T5050,"Y")&amp;" anos"&amp;" "&amp;DATEDIF(TODAY(),T5050,"YM")&amp;" meses"&amp;" "&amp;DATEDIF(TODAY(),T5050,"MD")&amp;" dias",IF(AND(X5050="",V5050&lt;TODAY()),"Contrato Encerrado",IF(AND(X5050="",V5050&gt;TODAY()),DATEDIF(TODAY(),V5050,"Y")&amp;" anos"&amp;" "&amp;DATEDIF(TODAY(),V5050,"YM")&amp;" meses"&amp;" "&amp;DATEDIF(TODAY(),V5050,"MD")&amp;" dias",IF(AND(Z5050="",X5050&lt;TODAY()),"Contrato Encerrado",IF(AND(Z5050="",X5050&gt;TODAY()),DATEDIF(TODAY(),X5050,"Y")&amp;" anos"&amp;" "&amp;DATEDIF(TODAY(),X5050,"YM")&amp;" meses"&amp;" "&amp;DATEDIF(TODAY(),X5050,"MD")&amp;" dias",IF(AND(Z5050&lt;&gt;””,Z5050&lt;TODAY()),"Contrato Encerrado",IF(AND(Z5050&lt;&gt;"",Z5050&gt;TODAY()),DATEDIF(TODAY(),Z5050,"Y")&amp;" anos"&amp;" "&amp;DATEDIF(TODAY(),Z5050,"YM")&amp;" meses"&amp;" "&amp;DATEDIF(TODAY(),Z5050,"MD")&amp;" dias"))))))))</f>
        <v>0 anos 7 meses 25 dias</v>
      </c>
      <c r="AE5050" s="35">
        <f t="shared" si="396"/>
        <v>364</v>
      </c>
      <c r="AF5050" s="35">
        <f t="shared" si="397"/>
        <v>366</v>
      </c>
      <c r="AG5050" s="17" t="str">
        <f t="shared" si="398"/>
        <v>0 anos 11 meses 31 dias</v>
      </c>
    </row>
    <row r="5051" spans="1:33" ht="11.25" customHeight="1" x14ac:dyDescent="0.2">
      <c r="A5051" s="8" t="s">
        <v>9</v>
      </c>
      <c r="B5051" s="8" t="s">
        <v>13</v>
      </c>
      <c r="C5051" s="22" t="s">
        <v>15</v>
      </c>
      <c r="D5051" s="37">
        <v>2024</v>
      </c>
      <c r="E5051" s="23" t="s">
        <v>157</v>
      </c>
      <c r="F5051" s="8" t="s">
        <v>158</v>
      </c>
      <c r="G5051" s="77" t="s">
        <v>12501</v>
      </c>
      <c r="H5051" s="78" t="s">
        <v>12502</v>
      </c>
      <c r="I5051" s="9" t="s">
        <v>12503</v>
      </c>
      <c r="J5051" s="14" t="s">
        <v>14943</v>
      </c>
      <c r="K5051" s="9" t="s">
        <v>29</v>
      </c>
      <c r="L5051" s="24" t="s">
        <v>81</v>
      </c>
      <c r="M5051" s="7" t="s">
        <v>82</v>
      </c>
      <c r="N5051" s="24" t="s">
        <v>4113</v>
      </c>
      <c r="O5051" s="24" t="s">
        <v>7926</v>
      </c>
      <c r="P5051" s="24" t="s">
        <v>2518</v>
      </c>
      <c r="Q5051" s="24" t="s">
        <v>4109</v>
      </c>
      <c r="R5051" s="29">
        <v>39183</v>
      </c>
      <c r="S5051" s="29">
        <v>45348</v>
      </c>
      <c r="T5051" s="29">
        <v>45657</v>
      </c>
      <c r="U5051" s="20"/>
      <c r="V5051" s="20"/>
      <c r="W5051" s="29"/>
      <c r="X5051" s="17"/>
      <c r="Y5051" s="17"/>
      <c r="Z5051" s="20"/>
      <c r="AA5051" s="18">
        <f t="shared" ca="1" si="395"/>
        <v>18</v>
      </c>
      <c r="AB5051" s="24" t="s">
        <v>7878</v>
      </c>
      <c r="AC5051" s="35" t="str">
        <f t="shared" ref="AC5051:AC5114" si="399">DATEDIF($S5051,$Z5051-($U5051-$T5051)-($W5051-$V5051)-($Y5051-$X5051),"Y")&amp; " anos"&amp; " "&amp;DATEDIF($S5051,$Z5051-($U5051-$T5051)-($W5051-$V5051)-($Y5051-$X5051),"YM")&amp; " meses"&amp; " "&amp;DATEDIF($S5051,$Z5051-($U5051-$T5051)-($W5051-$V5051)-($Y5051-$X5051),"MD")&amp; " dias"</f>
        <v>0 anos 10 meses 5 dias</v>
      </c>
      <c r="AD5051" s="35" t="str">
        <f ca="1">IF(AND(V5051="",T5051&lt;TODAY()),"Contrato Encerrado",IF(AND(V5051="",T5051&gt;TODAY()),DATEDIF(TODAY(),T5051,"Y")&amp;" anos"&amp;" "&amp;DATEDIF(TODAY(),T5051,"YM")&amp;" meses"&amp;" "&amp;DATEDIF(TODAY(),T5051,"MD")&amp;" dias",IF(AND(X5051="",V5051&lt;TODAY()),"Contrato Encerrado",IF(AND(X5051="",V5051&gt;TODAY()),DATEDIF(TODAY(),V5051,"Y")&amp;" anos"&amp;" "&amp;DATEDIF(TODAY(),V5051,"YM")&amp;" meses"&amp;" "&amp;DATEDIF(TODAY(),V5051,"MD")&amp;" dias",IF(AND(Z5051="",X5051&lt;TODAY()),"Contrato Encerrado",IF(AND(Z5051="",X5051&gt;TODAY()),DATEDIF(TODAY(),X5051,"Y")&amp;" anos"&amp;" "&amp;DATEDIF(TODAY(),X5051,"YM")&amp;" meses"&amp;" "&amp;DATEDIF(TODAY(),X5051,"MD")&amp;" dias",IF(AND(Z5051&lt;&gt;””,Z5051&lt;TODAY()),"Contrato Encerrado",IF(AND(Z5051&lt;&gt;"",Z5051&gt;TODAY()),DATEDIF(TODAY(),Z5051,"Y")&amp;" anos"&amp;" "&amp;DATEDIF(TODAY(),Z5051,"YM")&amp;" meses"&amp;" "&amp;DATEDIF(TODAY(),Z5051,"MD")&amp;" dias"))))))))</f>
        <v>Contrato Encerrado</v>
      </c>
      <c r="AE5051" s="35">
        <f t="shared" si="396"/>
        <v>309</v>
      </c>
      <c r="AF5051" s="35">
        <f t="shared" si="397"/>
        <v>421</v>
      </c>
      <c r="AG5051" s="17" t="str">
        <f t="shared" si="398"/>
        <v>1 anos 1 meses 24 dias</v>
      </c>
    </row>
    <row r="5052" spans="1:33" ht="11.25" customHeight="1" x14ac:dyDescent="0.2">
      <c r="A5052" s="8" t="s">
        <v>9</v>
      </c>
      <c r="B5052" s="10" t="s">
        <v>13</v>
      </c>
      <c r="C5052" s="11" t="s">
        <v>22</v>
      </c>
      <c r="D5052" s="36">
        <v>2022</v>
      </c>
      <c r="E5052" s="12" t="s">
        <v>1111</v>
      </c>
      <c r="F5052" s="8" t="s">
        <v>1112</v>
      </c>
      <c r="G5052" s="77" t="s">
        <v>1131</v>
      </c>
      <c r="H5052" s="78" t="s">
        <v>1132</v>
      </c>
      <c r="I5052" s="14" t="s">
        <v>1133</v>
      </c>
      <c r="J5052" s="14" t="s">
        <v>1302</v>
      </c>
      <c r="K5052" s="14" t="s">
        <v>29</v>
      </c>
      <c r="L5052" s="15" t="s">
        <v>30</v>
      </c>
      <c r="M5052" s="7" t="s">
        <v>9427</v>
      </c>
      <c r="N5052" s="16" t="s">
        <v>2113</v>
      </c>
      <c r="O5052" s="16"/>
      <c r="P5052" s="16" t="s">
        <v>2517</v>
      </c>
      <c r="Q5052" s="16" t="s">
        <v>2522</v>
      </c>
      <c r="R5052" s="31">
        <v>35959</v>
      </c>
      <c r="S5052" s="31">
        <v>44410</v>
      </c>
      <c r="T5052" s="31">
        <v>44985</v>
      </c>
      <c r="U5052" s="31"/>
      <c r="V5052" s="31"/>
      <c r="W5052" s="31"/>
      <c r="X5052" s="17"/>
      <c r="Y5052" s="17"/>
      <c r="Z5052" s="31"/>
      <c r="AA5052" s="18">
        <f t="shared" ca="1" si="395"/>
        <v>27</v>
      </c>
      <c r="AB5052" s="19" t="s">
        <v>7878</v>
      </c>
      <c r="AC5052" s="35" t="str">
        <f t="shared" si="399"/>
        <v>1 anos 6 meses 26 dias</v>
      </c>
      <c r="AD5052" s="35" t="str">
        <f ca="1">IF(AND(V5052="",T5052&lt;TODAY()),"Contrato Encerrado",IF(AND(V5052="",T5052&gt;TODAY()),DATEDIF(TODAY(),T5052,"Y")&amp;" anos"&amp;" "&amp;DATEDIF(TODAY(),T5052,"YM")&amp;" meses"&amp;" "&amp;DATEDIF(TODAY(),T5052,"MD")&amp;" dias",IF(AND(X5052="",V5052&lt;TODAY()),"Contrato Encerrado",IF(AND(X5052="",V5052&gt;TODAY()),DATEDIF(TODAY(),V5052,"Y")&amp;" anos"&amp;" "&amp;DATEDIF(TODAY(),V5052,"YM")&amp;" meses"&amp;" "&amp;DATEDIF(TODAY(),V5052,"MD")&amp;" dias",IF(AND(Z5052="",X5052&lt;TODAY()),"Contrato Encerrado",IF(AND(Z5052="",X5052&gt;TODAY()),DATEDIF(TODAY(),X5052,"Y")&amp;" anos"&amp;" "&amp;DATEDIF(TODAY(),X5052,"YM")&amp;" meses"&amp;" "&amp;DATEDIF(TODAY(),X5052,"MD")&amp;" dias",IF(AND(Z5052&lt;&gt;””,Z5052&lt;TODAY()),"Contrato Encerrado",IF(AND(Z5052&lt;&gt;"",Z5052&gt;TODAY()),DATEDIF(TODAY(),Z5052,"Y")&amp;" anos"&amp;" "&amp;DATEDIF(TODAY(),Z5052,"YM")&amp;" meses"&amp;" "&amp;DATEDIF(TODAY(),Z5052,"MD")&amp;" dias"))))))))</f>
        <v>Contrato Encerrado</v>
      </c>
      <c r="AE5052" s="35">
        <f t="shared" si="396"/>
        <v>575</v>
      </c>
      <c r="AF5052" s="35">
        <f t="shared" si="397"/>
        <v>155</v>
      </c>
      <c r="AG5052" s="17" t="str">
        <f t="shared" si="398"/>
        <v>0 anos 5 meses 3 dias</v>
      </c>
    </row>
    <row r="5053" spans="1:33" ht="11.25" customHeight="1" x14ac:dyDescent="0.2">
      <c r="A5053" s="141" t="s">
        <v>9</v>
      </c>
      <c r="B5053" s="142" t="s">
        <v>13</v>
      </c>
      <c r="C5053" s="143" t="s">
        <v>22</v>
      </c>
      <c r="D5053" s="144">
        <v>2022</v>
      </c>
      <c r="E5053" s="145" t="s">
        <v>307</v>
      </c>
      <c r="F5053" s="141" t="s">
        <v>308</v>
      </c>
      <c r="G5053" s="146" t="s">
        <v>441</v>
      </c>
      <c r="H5053" s="147" t="s">
        <v>442</v>
      </c>
      <c r="I5053" s="148" t="s">
        <v>443</v>
      </c>
      <c r="J5053" s="14" t="s">
        <v>14943</v>
      </c>
      <c r="K5053" s="148" t="s">
        <v>29</v>
      </c>
      <c r="L5053" s="149" t="s">
        <v>30</v>
      </c>
      <c r="M5053" s="7" t="s">
        <v>9427</v>
      </c>
      <c r="N5053" s="150" t="s">
        <v>2112</v>
      </c>
      <c r="O5053" s="150"/>
      <c r="P5053" s="150" t="s">
        <v>2517</v>
      </c>
      <c r="Q5053" s="150" t="s">
        <v>2522</v>
      </c>
      <c r="R5053" s="151">
        <v>36005</v>
      </c>
      <c r="S5053" s="151">
        <v>44326</v>
      </c>
      <c r="T5053" s="151">
        <v>45071</v>
      </c>
      <c r="U5053" s="151"/>
      <c r="V5053" s="151"/>
      <c r="W5053" s="151"/>
      <c r="X5053" s="17"/>
      <c r="Y5053" s="17"/>
      <c r="Z5053" s="151"/>
      <c r="AA5053" s="152">
        <f t="shared" ca="1" si="395"/>
        <v>27</v>
      </c>
      <c r="AB5053" s="153" t="s">
        <v>7877</v>
      </c>
      <c r="AC5053" s="35" t="str">
        <f t="shared" si="399"/>
        <v>2 anos 0 meses 15 dias</v>
      </c>
      <c r="AD5053" s="132" t="str">
        <f ca="1">IF(AND(V5053="",T5053&lt;TODAY()),"Contrato Encerrado",IF(AND(V5053="",T5053&gt;TODAY()),DATEDIF(TODAY(),T5053,"Y")&amp;" anos"&amp;" "&amp;DATEDIF(TODAY(),T5053,"YM")&amp;" meses"&amp;" "&amp;DATEDIF(TODAY(),T5053,"MD")&amp;" dias",IF(AND(X5053="",V5053&lt;TODAY()),"Contrato Encerrado",IF(AND(X5053="",V5053&gt;TODAY()),DATEDIF(TODAY(),V5053,"Y")&amp;" anos"&amp;" "&amp;DATEDIF(TODAY(),V5053,"YM")&amp;" meses"&amp;" "&amp;DATEDIF(TODAY(),V5053,"MD")&amp;" dias",IF(AND(Z5053="",X5053&lt;TODAY()),"Contrato Encerrado",IF(AND(Z5053="",X5053&gt;TODAY()),DATEDIF(TODAY(),X5053,"Y")&amp;" anos"&amp;" "&amp;DATEDIF(TODAY(),X5053,"YM")&amp;" meses"&amp;" "&amp;DATEDIF(TODAY(),X5053,"MD")&amp;" dias",IF(AND(Z5053&lt;&gt;””,Z5053&lt;TODAY()),"Contrato Encerrado",IF(AND(Z5053&lt;&gt;"",Z5053&gt;TODAY()),DATEDIF(TODAY(),Z5053,"Y")&amp;" anos"&amp;" "&amp;DATEDIF(TODAY(),Z5053,"YM")&amp;" meses"&amp;" "&amp;DATEDIF(TODAY(),Z5053,"MD")&amp;" dias"))))))))</f>
        <v>Contrato Encerrado</v>
      </c>
      <c r="AE5053" s="132">
        <f t="shared" si="396"/>
        <v>745</v>
      </c>
      <c r="AF5053" s="132">
        <f t="shared" si="397"/>
        <v>-15</v>
      </c>
      <c r="AG5053" s="133" t="str">
        <f t="shared" si="398"/>
        <v>ESTÁGIO COMPLETOU 2 ANOS</v>
      </c>
    </row>
    <row r="5054" spans="1:33" ht="11.25" customHeight="1" x14ac:dyDescent="0.2">
      <c r="A5054" s="8" t="s">
        <v>9</v>
      </c>
      <c r="B5054" s="8" t="s">
        <v>13</v>
      </c>
      <c r="C5054" s="22" t="s">
        <v>16</v>
      </c>
      <c r="D5054" s="37">
        <v>2025</v>
      </c>
      <c r="E5054" s="12" t="s">
        <v>1304</v>
      </c>
      <c r="F5054" s="8" t="s">
        <v>1305</v>
      </c>
      <c r="G5054" s="9" t="s">
        <v>16495</v>
      </c>
      <c r="H5054" s="8" t="s">
        <v>16496</v>
      </c>
      <c r="I5054" s="14" t="s">
        <v>16497</v>
      </c>
      <c r="J5054" s="14" t="s">
        <v>10</v>
      </c>
      <c r="K5054" s="14" t="s">
        <v>29</v>
      </c>
      <c r="L5054" s="15" t="s">
        <v>81</v>
      </c>
      <c r="M5054" s="7" t="s">
        <v>82</v>
      </c>
      <c r="N5054" s="15" t="s">
        <v>4113</v>
      </c>
      <c r="O5054" s="15" t="s">
        <v>16498</v>
      </c>
      <c r="P5054" s="15" t="s">
        <v>2518</v>
      </c>
      <c r="Q5054" s="15" t="s">
        <v>2523</v>
      </c>
      <c r="R5054" s="20">
        <v>39412</v>
      </c>
      <c r="S5054" s="20">
        <v>45761</v>
      </c>
      <c r="T5054" s="70">
        <v>46022</v>
      </c>
      <c r="U5054" s="20"/>
      <c r="V5054" s="20"/>
      <c r="W5054" s="20"/>
      <c r="X5054" s="17"/>
      <c r="Y5054" s="17"/>
      <c r="Z5054" s="20"/>
      <c r="AA5054" s="21">
        <f t="shared" ca="1" si="395"/>
        <v>17</v>
      </c>
      <c r="AB5054" s="20" t="s">
        <v>7877</v>
      </c>
      <c r="AC5054" s="35" t="str">
        <f t="shared" si="399"/>
        <v>0 anos 8 meses 17 dias</v>
      </c>
      <c r="AD5054" s="35" t="str">
        <f ca="1">IF(AND(V5054="",T5054&lt;TODAY()),"Contrato Encerrado",IF(AND(V5054="",T5054&gt;TODAY()),DATEDIF(TODAY(),T5054,"Y")&amp;" anos"&amp;" "&amp;DATEDIF(TODAY(),T5054,"YM")&amp;" meses"&amp;" "&amp;DATEDIF(TODAY(),T5054,"MD")&amp;" dias",IF(AND(X5054="",V5054&lt;TODAY()),"Contrato Encerrado",IF(AND(X5054="",V5054&gt;TODAY()),DATEDIF(TODAY(),V5054,"Y")&amp;" anos"&amp;" "&amp;DATEDIF(TODAY(),V5054,"YM")&amp;" meses"&amp;" "&amp;DATEDIF(TODAY(),V5054,"MD")&amp;" dias",IF(AND(Z5054="",X5054&lt;TODAY()),"Contrato Encerrado",IF(AND(Z5054="",X5054&gt;TODAY()),DATEDIF(TODAY(),X5054,"Y")&amp;" anos"&amp;" "&amp;DATEDIF(TODAY(),X5054,"YM")&amp;" meses"&amp;" "&amp;DATEDIF(TODAY(),X5054,"MD")&amp;" dias",IF(AND(Z5054&lt;&gt;””,Z5054&lt;TODAY()),"Contrato Encerrado",IF(AND(Z5054&lt;&gt;"",Z5054&gt;TODAY()),DATEDIF(TODAY(),Z5054,"Y")&amp;" anos"&amp;" "&amp;DATEDIF(TODAY(),Z5054,"YM")&amp;" meses"&amp;" "&amp;DATEDIF(TODAY(),Z5054,"MD")&amp;" dias"))))))))</f>
        <v>0 anos 2 meses 24 dias</v>
      </c>
      <c r="AE5054" s="35">
        <f t="shared" si="396"/>
        <v>261</v>
      </c>
      <c r="AF5054" s="35">
        <f t="shared" si="397"/>
        <v>469</v>
      </c>
      <c r="AG5054" s="17" t="str">
        <f t="shared" si="398"/>
        <v>1 anos 3 meses 13 dias</v>
      </c>
    </row>
    <row r="5055" spans="1:33" ht="11.25" customHeight="1" x14ac:dyDescent="0.2">
      <c r="A5055" s="8" t="s">
        <v>9</v>
      </c>
      <c r="B5055" s="10" t="s">
        <v>13</v>
      </c>
      <c r="C5055" s="11" t="s">
        <v>22</v>
      </c>
      <c r="D5055" s="36">
        <v>2022</v>
      </c>
      <c r="E5055" s="12" t="s">
        <v>79</v>
      </c>
      <c r="F5055" s="8" t="s">
        <v>80</v>
      </c>
      <c r="G5055" s="77" t="s">
        <v>1203</v>
      </c>
      <c r="H5055" s="78" t="s">
        <v>1204</v>
      </c>
      <c r="I5055" s="14" t="s">
        <v>1205</v>
      </c>
      <c r="J5055" s="14" t="s">
        <v>1302</v>
      </c>
      <c r="K5055" s="14" t="s">
        <v>29</v>
      </c>
      <c r="L5055" s="15" t="s">
        <v>30</v>
      </c>
      <c r="M5055" s="7" t="s">
        <v>9427</v>
      </c>
      <c r="N5055" s="16" t="s">
        <v>2100</v>
      </c>
      <c r="O5055" s="16"/>
      <c r="P5055" s="16" t="s">
        <v>2517</v>
      </c>
      <c r="Q5055" s="16" t="s">
        <v>2522</v>
      </c>
      <c r="R5055" s="31">
        <v>36367</v>
      </c>
      <c r="S5055" s="31">
        <v>44410</v>
      </c>
      <c r="T5055" s="31">
        <v>45131</v>
      </c>
      <c r="U5055" s="31"/>
      <c r="V5055" s="31"/>
      <c r="W5055" s="31"/>
      <c r="X5055" s="17"/>
      <c r="Y5055" s="17"/>
      <c r="Z5055" s="31"/>
      <c r="AA5055" s="18">
        <f t="shared" ca="1" si="395"/>
        <v>26</v>
      </c>
      <c r="AB5055" s="19" t="s">
        <v>7877</v>
      </c>
      <c r="AC5055" s="35" t="str">
        <f t="shared" si="399"/>
        <v>1 anos 11 meses 22 dias</v>
      </c>
      <c r="AD5055" s="35" t="str">
        <f ca="1">IF(AND(V5055="",T5055&lt;TODAY()),"Contrato Encerrado",IF(AND(V5055="",T5055&gt;TODAY()),DATEDIF(TODAY(),T5055,"Y")&amp;" anos"&amp;" "&amp;DATEDIF(TODAY(),T5055,"YM")&amp;" meses"&amp;" "&amp;DATEDIF(TODAY(),T5055,"MD")&amp;" dias",IF(AND(X5055="",V5055&lt;TODAY()),"Contrato Encerrado",IF(AND(X5055="",V5055&gt;TODAY()),DATEDIF(TODAY(),V5055,"Y")&amp;" anos"&amp;" "&amp;DATEDIF(TODAY(),V5055,"YM")&amp;" meses"&amp;" "&amp;DATEDIF(TODAY(),V5055,"MD")&amp;" dias",IF(AND(Z5055="",X5055&lt;TODAY()),"Contrato Encerrado",IF(AND(Z5055="",X5055&gt;TODAY()),DATEDIF(TODAY(),X5055,"Y")&amp;" anos"&amp;" "&amp;DATEDIF(TODAY(),X5055,"YM")&amp;" meses"&amp;" "&amp;DATEDIF(TODAY(),X5055,"MD")&amp;" dias",IF(AND(Z5055&lt;&gt;””,Z5055&lt;TODAY()),"Contrato Encerrado",IF(AND(Z5055&lt;&gt;"",Z5055&gt;TODAY()),DATEDIF(TODAY(),Z5055,"Y")&amp;" anos"&amp;" "&amp;DATEDIF(TODAY(),Z5055,"YM")&amp;" meses"&amp;" "&amp;DATEDIF(TODAY(),Z5055,"MD")&amp;" dias"))))))))</f>
        <v>Contrato Encerrado</v>
      </c>
      <c r="AE5055" s="35">
        <f t="shared" si="396"/>
        <v>721</v>
      </c>
      <c r="AF5055" s="35">
        <f t="shared" si="397"/>
        <v>9</v>
      </c>
      <c r="AG5055" s="17" t="str">
        <f t="shared" si="398"/>
        <v>0 anos 0 meses 9 dias</v>
      </c>
    </row>
    <row r="5056" spans="1:33" ht="11.25" customHeight="1" x14ac:dyDescent="0.2">
      <c r="A5056" s="8" t="s">
        <v>9</v>
      </c>
      <c r="B5056" s="10" t="s">
        <v>13</v>
      </c>
      <c r="C5056" s="11" t="s">
        <v>22</v>
      </c>
      <c r="D5056" s="36">
        <v>2022</v>
      </c>
      <c r="E5056" s="12" t="s">
        <v>157</v>
      </c>
      <c r="F5056" s="8" t="s">
        <v>158</v>
      </c>
      <c r="G5056" s="77" t="s">
        <v>2374</v>
      </c>
      <c r="H5056" s="78" t="s">
        <v>2375</v>
      </c>
      <c r="I5056" s="14" t="s">
        <v>2376</v>
      </c>
      <c r="J5056" s="14" t="s">
        <v>1302</v>
      </c>
      <c r="K5056" s="14" t="s">
        <v>29</v>
      </c>
      <c r="L5056" s="15" t="s">
        <v>30</v>
      </c>
      <c r="M5056" s="7" t="s">
        <v>9427</v>
      </c>
      <c r="N5056" s="16" t="s">
        <v>2101</v>
      </c>
      <c r="O5056" s="16"/>
      <c r="P5056" s="16" t="s">
        <v>2518</v>
      </c>
      <c r="Q5056" s="16" t="s">
        <v>2521</v>
      </c>
      <c r="R5056" s="31">
        <v>36913</v>
      </c>
      <c r="S5056" s="31">
        <v>44762</v>
      </c>
      <c r="T5056" s="31">
        <v>45324</v>
      </c>
      <c r="U5056" s="31"/>
      <c r="V5056" s="31"/>
      <c r="W5056" s="31"/>
      <c r="X5056" s="17"/>
      <c r="Y5056" s="17"/>
      <c r="Z5056" s="31"/>
      <c r="AA5056" s="18">
        <f t="shared" ca="1" si="395"/>
        <v>24</v>
      </c>
      <c r="AB5056" s="19" t="s">
        <v>7878</v>
      </c>
      <c r="AC5056" s="35" t="str">
        <f t="shared" si="399"/>
        <v>1 anos 6 meses 13 dias</v>
      </c>
      <c r="AD5056" s="35" t="str">
        <f ca="1">IF(AND(V5056="",T5056&lt;TODAY()),"Contrato Encerrado",IF(AND(V5056="",T5056&gt;TODAY()),DATEDIF(TODAY(),T5056,"Y")&amp;" anos"&amp;" "&amp;DATEDIF(TODAY(),T5056,"YM")&amp;" meses"&amp;" "&amp;DATEDIF(TODAY(),T5056,"MD")&amp;" dias",IF(AND(X5056="",V5056&lt;TODAY()),"Contrato Encerrado",IF(AND(X5056="",V5056&gt;TODAY()),DATEDIF(TODAY(),V5056,"Y")&amp;" anos"&amp;" "&amp;DATEDIF(TODAY(),V5056,"YM")&amp;" meses"&amp;" "&amp;DATEDIF(TODAY(),V5056,"MD")&amp;" dias",IF(AND(Z5056="",X5056&lt;TODAY()),"Contrato Encerrado",IF(AND(Z5056="",X5056&gt;TODAY()),DATEDIF(TODAY(),X5056,"Y")&amp;" anos"&amp;" "&amp;DATEDIF(TODAY(),X5056,"YM")&amp;" meses"&amp;" "&amp;DATEDIF(TODAY(),X5056,"MD")&amp;" dias",IF(AND(Z5056&lt;&gt;””,Z5056&lt;TODAY()),"Contrato Encerrado",IF(AND(Z5056&lt;&gt;"",Z5056&gt;TODAY()),DATEDIF(TODAY(),Z5056,"Y")&amp;" anos"&amp;" "&amp;DATEDIF(TODAY(),Z5056,"YM")&amp;" meses"&amp;" "&amp;DATEDIF(TODAY(),Z5056,"MD")&amp;" dias"))))))))</f>
        <v>Contrato Encerrado</v>
      </c>
      <c r="AE5056" s="35">
        <f t="shared" si="396"/>
        <v>562</v>
      </c>
      <c r="AF5056" s="35">
        <f t="shared" si="397"/>
        <v>168</v>
      </c>
      <c r="AG5056" s="17" t="str">
        <f t="shared" si="398"/>
        <v>0 anos 5 meses 16 dias</v>
      </c>
    </row>
    <row r="5057" spans="1:33" ht="11.25" customHeight="1" x14ac:dyDescent="0.2">
      <c r="A5057" s="8" t="s">
        <v>9</v>
      </c>
      <c r="B5057" s="8" t="s">
        <v>13</v>
      </c>
      <c r="C5057" s="22" t="s">
        <v>17</v>
      </c>
      <c r="D5057" s="37">
        <v>2023</v>
      </c>
      <c r="E5057" s="23" t="s">
        <v>157</v>
      </c>
      <c r="F5057" s="8" t="s">
        <v>158</v>
      </c>
      <c r="G5057" s="77" t="s">
        <v>7640</v>
      </c>
      <c r="H5057" s="78" t="s">
        <v>7641</v>
      </c>
      <c r="I5057" s="9" t="s">
        <v>7642</v>
      </c>
      <c r="J5057" s="14" t="s">
        <v>14943</v>
      </c>
      <c r="K5057" s="9" t="s">
        <v>29</v>
      </c>
      <c r="L5057" s="24" t="s">
        <v>30</v>
      </c>
      <c r="M5057" s="7" t="s">
        <v>9427</v>
      </c>
      <c r="N5057" s="24" t="s">
        <v>2101</v>
      </c>
      <c r="O5057" s="24"/>
      <c r="P5057" s="24" t="s">
        <v>2518</v>
      </c>
      <c r="Q5057" s="24" t="s">
        <v>4109</v>
      </c>
      <c r="R5057" s="17">
        <v>36262</v>
      </c>
      <c r="S5057" s="17">
        <v>45049</v>
      </c>
      <c r="T5057" s="31">
        <v>45323</v>
      </c>
      <c r="U5057" s="17"/>
      <c r="V5057" s="31"/>
      <c r="W5057" s="17"/>
      <c r="X5057" s="17"/>
      <c r="Y5057" s="17"/>
      <c r="Z5057" s="31"/>
      <c r="AA5057" s="18">
        <f t="shared" ca="1" si="395"/>
        <v>26</v>
      </c>
      <c r="AB5057" s="19" t="s">
        <v>7878</v>
      </c>
      <c r="AC5057" s="35" t="str">
        <f t="shared" si="399"/>
        <v>0 anos 8 meses 29 dias</v>
      </c>
      <c r="AD5057" s="35" t="str">
        <f ca="1">IF(AND(V5057="",T5057&lt;TODAY()),"Contrato Encerrado",IF(AND(V5057="",T5057&gt;TODAY()),DATEDIF(TODAY(),T5057,"Y")&amp;" anos"&amp;" "&amp;DATEDIF(TODAY(),T5057,"YM")&amp;" meses"&amp;" "&amp;DATEDIF(TODAY(),T5057,"MD")&amp;" dias",IF(AND(X5057="",V5057&lt;TODAY()),"Contrato Encerrado",IF(AND(X5057="",V5057&gt;TODAY()),DATEDIF(TODAY(),V5057,"Y")&amp;" anos"&amp;" "&amp;DATEDIF(TODAY(),V5057,"YM")&amp;" meses"&amp;" "&amp;DATEDIF(TODAY(),V5057,"MD")&amp;" dias",IF(AND(Z5057="",X5057&lt;TODAY()),"Contrato Encerrado",IF(AND(Z5057="",X5057&gt;TODAY()),DATEDIF(TODAY(),X5057,"Y")&amp;" anos"&amp;" "&amp;DATEDIF(TODAY(),X5057,"YM")&amp;" meses"&amp;" "&amp;DATEDIF(TODAY(),X5057,"MD")&amp;" dias",IF(AND(Z5057&lt;&gt;””,Z5057&lt;TODAY()),"Contrato Encerrado",IF(AND(Z5057&lt;&gt;"",Z5057&gt;TODAY()),DATEDIF(TODAY(),Z5057,"Y")&amp;" anos"&amp;" "&amp;DATEDIF(TODAY(),Z5057,"YM")&amp;" meses"&amp;" "&amp;DATEDIF(TODAY(),Z5057,"MD")&amp;" dias"))))))))</f>
        <v>Contrato Encerrado</v>
      </c>
      <c r="AE5057" s="35">
        <f t="shared" si="396"/>
        <v>274</v>
      </c>
      <c r="AF5057" s="35">
        <f t="shared" si="397"/>
        <v>456</v>
      </c>
      <c r="AG5057" s="17" t="str">
        <f t="shared" si="398"/>
        <v>1 anos 2 meses 31 dias</v>
      </c>
    </row>
    <row r="5058" spans="1:33" ht="11.25" customHeight="1" x14ac:dyDescent="0.2">
      <c r="A5058" s="8" t="s">
        <v>9</v>
      </c>
      <c r="B5058" s="10" t="s">
        <v>13</v>
      </c>
      <c r="C5058" s="11" t="s">
        <v>25</v>
      </c>
      <c r="D5058" s="36">
        <v>2022</v>
      </c>
      <c r="E5058" s="12" t="s">
        <v>27</v>
      </c>
      <c r="F5058" s="8" t="s">
        <v>28</v>
      </c>
      <c r="G5058" s="77" t="s">
        <v>5731</v>
      </c>
      <c r="H5058" s="78" t="s">
        <v>5732</v>
      </c>
      <c r="I5058" s="14" t="s">
        <v>5733</v>
      </c>
      <c r="J5058" s="14" t="s">
        <v>1302</v>
      </c>
      <c r="K5058" s="14" t="s">
        <v>29</v>
      </c>
      <c r="L5058" s="15" t="s">
        <v>30</v>
      </c>
      <c r="M5058" s="7" t="s">
        <v>9427</v>
      </c>
      <c r="N5058" s="16" t="s">
        <v>2099</v>
      </c>
      <c r="O5058" s="16"/>
      <c r="P5058" s="16" t="s">
        <v>2518</v>
      </c>
      <c r="Q5058" s="16" t="s">
        <v>4109</v>
      </c>
      <c r="R5058" s="31">
        <v>36409</v>
      </c>
      <c r="S5058" s="31">
        <v>44907</v>
      </c>
      <c r="T5058" s="31">
        <v>45096</v>
      </c>
      <c r="U5058" s="31"/>
      <c r="V5058" s="31"/>
      <c r="W5058" s="31"/>
      <c r="X5058" s="17"/>
      <c r="Y5058" s="17"/>
      <c r="Z5058" s="31"/>
      <c r="AA5058" s="18">
        <f t="shared" ca="1" si="395"/>
        <v>26</v>
      </c>
      <c r="AB5058" s="19" t="s">
        <v>7877</v>
      </c>
      <c r="AC5058" s="35" t="str">
        <f t="shared" si="399"/>
        <v>0 anos 6 meses 7 dias</v>
      </c>
      <c r="AD5058" s="35" t="str">
        <f ca="1">IF(AND(V5058="",T5058&lt;TODAY()),"Contrato Encerrado",IF(AND(V5058="",T5058&gt;TODAY()),DATEDIF(TODAY(),T5058,"Y")&amp;" anos"&amp;" "&amp;DATEDIF(TODAY(),T5058,"YM")&amp;" meses"&amp;" "&amp;DATEDIF(TODAY(),T5058,"MD")&amp;" dias",IF(AND(X5058="",V5058&lt;TODAY()),"Contrato Encerrado",IF(AND(X5058="",V5058&gt;TODAY()),DATEDIF(TODAY(),V5058,"Y")&amp;" anos"&amp;" "&amp;DATEDIF(TODAY(),V5058,"YM")&amp;" meses"&amp;" "&amp;DATEDIF(TODAY(),V5058,"MD")&amp;" dias",IF(AND(Z5058="",X5058&lt;TODAY()),"Contrato Encerrado",IF(AND(Z5058="",X5058&gt;TODAY()),DATEDIF(TODAY(),X5058,"Y")&amp;" anos"&amp;" "&amp;DATEDIF(TODAY(),X5058,"YM")&amp;" meses"&amp;" "&amp;DATEDIF(TODAY(),X5058,"MD")&amp;" dias",IF(AND(Z5058&lt;&gt;””,Z5058&lt;TODAY()),"Contrato Encerrado",IF(AND(Z5058&lt;&gt;"",Z5058&gt;TODAY()),DATEDIF(TODAY(),Z5058,"Y")&amp;" anos"&amp;" "&amp;DATEDIF(TODAY(),Z5058,"YM")&amp;" meses"&amp;" "&amp;DATEDIF(TODAY(),Z5058,"MD")&amp;" dias"))))))))</f>
        <v>Contrato Encerrado</v>
      </c>
      <c r="AE5058" s="35">
        <f t="shared" si="396"/>
        <v>189</v>
      </c>
      <c r="AF5058" s="35">
        <f t="shared" si="397"/>
        <v>541</v>
      </c>
      <c r="AG5058" s="17" t="str">
        <f t="shared" si="398"/>
        <v>1 anos 5 meses 24 dias</v>
      </c>
    </row>
    <row r="5059" spans="1:33" ht="11.25" customHeight="1" x14ac:dyDescent="0.2">
      <c r="A5059" s="8" t="s">
        <v>9</v>
      </c>
      <c r="B5059" s="8" t="s">
        <v>13</v>
      </c>
      <c r="C5059" s="22" t="s">
        <v>21</v>
      </c>
      <c r="D5059" s="35">
        <v>2025</v>
      </c>
      <c r="E5059" s="12" t="s">
        <v>284</v>
      </c>
      <c r="F5059" s="8" t="s">
        <v>285</v>
      </c>
      <c r="G5059" s="14" t="s">
        <v>17769</v>
      </c>
      <c r="H5059" s="8" t="s">
        <v>17770</v>
      </c>
      <c r="I5059" s="14" t="s">
        <v>17081</v>
      </c>
      <c r="J5059" s="14" t="s">
        <v>10</v>
      </c>
      <c r="K5059" s="14" t="s">
        <v>29</v>
      </c>
      <c r="L5059" s="15" t="s">
        <v>30</v>
      </c>
      <c r="M5059" s="7" t="s">
        <v>16153</v>
      </c>
      <c r="N5059" s="15" t="s">
        <v>2119</v>
      </c>
      <c r="O5059" s="15" t="s">
        <v>17771</v>
      </c>
      <c r="P5059" s="15" t="s">
        <v>2518</v>
      </c>
      <c r="Q5059" s="15" t="s">
        <v>2523</v>
      </c>
      <c r="R5059" s="20">
        <v>38540</v>
      </c>
      <c r="S5059" s="20">
        <v>45848</v>
      </c>
      <c r="T5059" s="20">
        <v>46212</v>
      </c>
      <c r="U5059" s="20"/>
      <c r="V5059" s="20"/>
      <c r="W5059" s="20"/>
      <c r="X5059" s="17"/>
      <c r="Y5059" s="17"/>
      <c r="Z5059" s="20"/>
      <c r="AA5059" s="21">
        <f t="shared" ca="1" si="395"/>
        <v>20</v>
      </c>
      <c r="AB5059" s="20" t="s">
        <v>7878</v>
      </c>
      <c r="AC5059" s="35" t="str">
        <f t="shared" si="399"/>
        <v>0 anos 11 meses 29 dias</v>
      </c>
      <c r="AD5059" s="35" t="str">
        <f ca="1">IF(AND(V5059="",T5059&lt;TODAY()),"Contrato Encerrado",IF(AND(V5059="",T5059&gt;TODAY()),DATEDIF(TODAY(),T5059,"Y")&amp;" anos"&amp;" "&amp;DATEDIF(TODAY(),T5059,"YM")&amp;" meses"&amp;" "&amp;DATEDIF(TODAY(),T5059,"MD")&amp;" dias",IF(AND(X5059="",V5059&lt;TODAY()),"Contrato Encerrado",IF(AND(X5059="",V5059&gt;TODAY()),DATEDIF(TODAY(),V5059,"Y")&amp;" anos"&amp;" "&amp;DATEDIF(TODAY(),V5059,"YM")&amp;" meses"&amp;" "&amp;DATEDIF(TODAY(),V5059,"MD")&amp;" dias",IF(AND(Z5059="",X5059&lt;TODAY()),"Contrato Encerrado",IF(AND(Z5059="",X5059&gt;TODAY()),DATEDIF(TODAY(),X5059,"Y")&amp;" anos"&amp;" "&amp;DATEDIF(TODAY(),X5059,"YM")&amp;" meses"&amp;" "&amp;DATEDIF(TODAY(),X5059,"MD")&amp;" dias",IF(AND(Z5059&lt;&gt;””,Z5059&lt;TODAY()),"Contrato Encerrado",IF(AND(Z5059&lt;&gt;"",Z5059&gt;TODAY()),DATEDIF(TODAY(),Z5059,"Y")&amp;" anos"&amp;" "&amp;DATEDIF(TODAY(),Z5059,"YM")&amp;" meses"&amp;" "&amp;DATEDIF(TODAY(),Z5059,"MD")&amp;" dias"))))))))</f>
        <v>0 anos 9 meses 2 dias</v>
      </c>
      <c r="AE5059" s="35">
        <f t="shared" si="396"/>
        <v>364</v>
      </c>
      <c r="AF5059" s="35">
        <f t="shared" si="397"/>
        <v>366</v>
      </c>
      <c r="AG5059" s="17" t="str">
        <f t="shared" si="398"/>
        <v>0 anos 11 meses 31 dias</v>
      </c>
    </row>
    <row r="5060" spans="1:33" ht="11.25" customHeight="1" x14ac:dyDescent="0.2">
      <c r="A5060" s="8" t="s">
        <v>9</v>
      </c>
      <c r="B5060" s="8" t="s">
        <v>13</v>
      </c>
      <c r="C5060" s="22" t="s">
        <v>16</v>
      </c>
      <c r="D5060" s="37">
        <v>2025</v>
      </c>
      <c r="E5060" s="12" t="s">
        <v>795</v>
      </c>
      <c r="F5060" s="8" t="s">
        <v>796</v>
      </c>
      <c r="G5060" s="9" t="s">
        <v>16499</v>
      </c>
      <c r="H5060" s="8" t="s">
        <v>16500</v>
      </c>
      <c r="I5060" s="14" t="s">
        <v>16501</v>
      </c>
      <c r="J5060" s="14" t="s">
        <v>10</v>
      </c>
      <c r="K5060" s="14" t="s">
        <v>29</v>
      </c>
      <c r="L5060" s="15" t="s">
        <v>81</v>
      </c>
      <c r="M5060" s="7" t="s">
        <v>82</v>
      </c>
      <c r="N5060" s="15" t="s">
        <v>4113</v>
      </c>
      <c r="O5060" s="15" t="s">
        <v>16498</v>
      </c>
      <c r="P5060" s="15" t="s">
        <v>2518</v>
      </c>
      <c r="Q5060" s="15" t="s">
        <v>2523</v>
      </c>
      <c r="R5060" s="20">
        <v>39505</v>
      </c>
      <c r="S5060" s="20">
        <v>45761</v>
      </c>
      <c r="T5060" s="20">
        <v>46022</v>
      </c>
      <c r="U5060" s="20"/>
      <c r="V5060" s="20"/>
      <c r="W5060" s="20"/>
      <c r="X5060" s="17"/>
      <c r="Y5060" s="17"/>
      <c r="Z5060" s="20"/>
      <c r="AA5060" s="21">
        <f t="shared" ca="1" si="395"/>
        <v>17</v>
      </c>
      <c r="AB5060" s="20" t="s">
        <v>7878</v>
      </c>
      <c r="AC5060" s="35" t="str">
        <f t="shared" si="399"/>
        <v>0 anos 8 meses 17 dias</v>
      </c>
      <c r="AD5060" s="35" t="str">
        <f ca="1">IF(AND(V5060="",T5060&lt;TODAY()),"Contrato Encerrado",IF(AND(V5060="",T5060&gt;TODAY()),DATEDIF(TODAY(),T5060,"Y")&amp;" anos"&amp;" "&amp;DATEDIF(TODAY(),T5060,"YM")&amp;" meses"&amp;" "&amp;DATEDIF(TODAY(),T5060,"MD")&amp;" dias",IF(AND(X5060="",V5060&lt;TODAY()),"Contrato Encerrado",IF(AND(X5060="",V5060&gt;TODAY()),DATEDIF(TODAY(),V5060,"Y")&amp;" anos"&amp;" "&amp;DATEDIF(TODAY(),V5060,"YM")&amp;" meses"&amp;" "&amp;DATEDIF(TODAY(),V5060,"MD")&amp;" dias",IF(AND(Z5060="",X5060&lt;TODAY()),"Contrato Encerrado",IF(AND(Z5060="",X5060&gt;TODAY()),DATEDIF(TODAY(),X5060,"Y")&amp;" anos"&amp;" "&amp;DATEDIF(TODAY(),X5060,"YM")&amp;" meses"&amp;" "&amp;DATEDIF(TODAY(),X5060,"MD")&amp;" dias",IF(AND(Z5060&lt;&gt;””,Z5060&lt;TODAY()),"Contrato Encerrado",IF(AND(Z5060&lt;&gt;"",Z5060&gt;TODAY()),DATEDIF(TODAY(),Z5060,"Y")&amp;" anos"&amp;" "&amp;DATEDIF(TODAY(),Z5060,"YM")&amp;" meses"&amp;" "&amp;DATEDIF(TODAY(),Z5060,"MD")&amp;" dias"))))))))</f>
        <v>0 anos 2 meses 24 dias</v>
      </c>
      <c r="AE5060" s="35">
        <f t="shared" si="396"/>
        <v>261</v>
      </c>
      <c r="AF5060" s="35">
        <f t="shared" si="397"/>
        <v>469</v>
      </c>
      <c r="AG5060" s="17" t="str">
        <f t="shared" si="398"/>
        <v>1 anos 3 meses 13 dias</v>
      </c>
    </row>
    <row r="5061" spans="1:33" ht="11.25" customHeight="1" x14ac:dyDescent="0.2">
      <c r="A5061" s="8" t="s">
        <v>9</v>
      </c>
      <c r="B5061" s="8" t="s">
        <v>13</v>
      </c>
      <c r="C5061" s="22" t="s">
        <v>15</v>
      </c>
      <c r="D5061" s="37">
        <v>2024</v>
      </c>
      <c r="E5061" s="23" t="s">
        <v>157</v>
      </c>
      <c r="F5061" s="8" t="s">
        <v>158</v>
      </c>
      <c r="G5061" s="77" t="s">
        <v>12504</v>
      </c>
      <c r="H5061" s="78" t="s">
        <v>12505</v>
      </c>
      <c r="I5061" s="9" t="s">
        <v>12506</v>
      </c>
      <c r="J5061" s="14" t="s">
        <v>14943</v>
      </c>
      <c r="K5061" s="9" t="s">
        <v>29</v>
      </c>
      <c r="L5061" s="24" t="s">
        <v>81</v>
      </c>
      <c r="M5061" s="7" t="s">
        <v>82</v>
      </c>
      <c r="N5061" s="24" t="s">
        <v>4113</v>
      </c>
      <c r="O5061" s="24" t="s">
        <v>8010</v>
      </c>
      <c r="P5061" s="24" t="s">
        <v>2518</v>
      </c>
      <c r="Q5061" s="24" t="s">
        <v>4109</v>
      </c>
      <c r="R5061" s="29">
        <v>38617</v>
      </c>
      <c r="S5061" s="29">
        <v>45348</v>
      </c>
      <c r="T5061" s="112">
        <v>45657</v>
      </c>
      <c r="U5061" s="70"/>
      <c r="V5061" s="20"/>
      <c r="W5061" s="29"/>
      <c r="X5061" s="17"/>
      <c r="Y5061" s="17"/>
      <c r="Z5061" s="20"/>
      <c r="AA5061" s="18">
        <f t="shared" ca="1" si="395"/>
        <v>20</v>
      </c>
      <c r="AB5061" s="24" t="s">
        <v>7877</v>
      </c>
      <c r="AC5061" s="35" t="str">
        <f t="shared" si="399"/>
        <v>0 anos 10 meses 5 dias</v>
      </c>
      <c r="AD5061" s="35" t="str">
        <f ca="1">IF(AND(V5061="",T5061&lt;TODAY()),"Contrato Encerrado",IF(AND(V5061="",T5061&gt;TODAY()),DATEDIF(TODAY(),T5061,"Y")&amp;" anos"&amp;" "&amp;DATEDIF(TODAY(),T5061,"YM")&amp;" meses"&amp;" "&amp;DATEDIF(TODAY(),T5061,"MD")&amp;" dias",IF(AND(X5061="",V5061&lt;TODAY()),"Contrato Encerrado",IF(AND(X5061="",V5061&gt;TODAY()),DATEDIF(TODAY(),V5061,"Y")&amp;" anos"&amp;" "&amp;DATEDIF(TODAY(),V5061,"YM")&amp;" meses"&amp;" "&amp;DATEDIF(TODAY(),V5061,"MD")&amp;" dias",IF(AND(Z5061="",X5061&lt;TODAY()),"Contrato Encerrado",IF(AND(Z5061="",X5061&gt;TODAY()),DATEDIF(TODAY(),X5061,"Y")&amp;" anos"&amp;" "&amp;DATEDIF(TODAY(),X5061,"YM")&amp;" meses"&amp;" "&amp;DATEDIF(TODAY(),X5061,"MD")&amp;" dias",IF(AND(Z5061&lt;&gt;””,Z5061&lt;TODAY()),"Contrato Encerrado",IF(AND(Z5061&lt;&gt;"",Z5061&gt;TODAY()),DATEDIF(TODAY(),Z5061,"Y")&amp;" anos"&amp;" "&amp;DATEDIF(TODAY(),Z5061,"YM")&amp;" meses"&amp;" "&amp;DATEDIF(TODAY(),Z5061,"MD")&amp;" dias"))))))))</f>
        <v>Contrato Encerrado</v>
      </c>
      <c r="AE5061" s="35">
        <f t="shared" si="396"/>
        <v>309</v>
      </c>
      <c r="AF5061" s="35">
        <f t="shared" si="397"/>
        <v>421</v>
      </c>
      <c r="AG5061" s="17" t="str">
        <f t="shared" si="398"/>
        <v>1 anos 1 meses 24 dias</v>
      </c>
    </row>
    <row r="5062" spans="1:33" ht="11.25" customHeight="1" x14ac:dyDescent="0.2">
      <c r="A5062" s="8" t="s">
        <v>9</v>
      </c>
      <c r="B5062" s="8" t="s">
        <v>13</v>
      </c>
      <c r="C5062" s="22" t="s">
        <v>15</v>
      </c>
      <c r="D5062" s="37">
        <v>2024</v>
      </c>
      <c r="E5062" s="23" t="s">
        <v>157</v>
      </c>
      <c r="F5062" s="8" t="s">
        <v>158</v>
      </c>
      <c r="G5062" s="77" t="s">
        <v>12507</v>
      </c>
      <c r="H5062" s="78" t="s">
        <v>12508</v>
      </c>
      <c r="I5062" s="9" t="s">
        <v>12509</v>
      </c>
      <c r="J5062" s="14" t="s">
        <v>10</v>
      </c>
      <c r="K5062" s="9" t="s">
        <v>29</v>
      </c>
      <c r="L5062" s="24" t="s">
        <v>30</v>
      </c>
      <c r="M5062" s="7" t="s">
        <v>9427</v>
      </c>
      <c r="N5062" s="24" t="s">
        <v>6302</v>
      </c>
      <c r="O5062" s="24" t="s">
        <v>12510</v>
      </c>
      <c r="P5062" s="24" t="s">
        <v>2518</v>
      </c>
      <c r="Q5062" s="24" t="s">
        <v>2521</v>
      </c>
      <c r="R5062" s="29">
        <v>24243</v>
      </c>
      <c r="S5062" s="17">
        <v>45338</v>
      </c>
      <c r="T5062" s="20">
        <v>46071</v>
      </c>
      <c r="U5062" s="20"/>
      <c r="V5062" s="20"/>
      <c r="W5062" s="17"/>
      <c r="X5062" s="17"/>
      <c r="Y5062" s="17"/>
      <c r="Z5062" s="20"/>
      <c r="AA5062" s="18">
        <f t="shared" ca="1" si="395"/>
        <v>59</v>
      </c>
      <c r="AB5062" s="24" t="s">
        <v>7878</v>
      </c>
      <c r="AC5062" s="35" t="str">
        <f t="shared" si="399"/>
        <v>2 anos 0 meses 2 dias</v>
      </c>
      <c r="AD5062" s="35" t="str">
        <f ca="1">IF(AND(V5062="",T5062&lt;TODAY()),"Contrato Encerrado",IF(AND(V5062="",T5062&gt;TODAY()),DATEDIF(TODAY(),T5062,"Y")&amp;" anos"&amp;" "&amp;DATEDIF(TODAY(),T5062,"YM")&amp;" meses"&amp;" "&amp;DATEDIF(TODAY(),T5062,"MD")&amp;" dias",IF(AND(X5062="",V5062&lt;TODAY()),"Contrato Encerrado",IF(AND(X5062="",V5062&gt;TODAY()),DATEDIF(TODAY(),V5062,"Y")&amp;" anos"&amp;" "&amp;DATEDIF(TODAY(),V5062,"YM")&amp;" meses"&amp;" "&amp;DATEDIF(TODAY(),V5062,"MD")&amp;" dias",IF(AND(Z5062="",X5062&lt;TODAY()),"Contrato Encerrado",IF(AND(Z5062="",X5062&gt;TODAY()),DATEDIF(TODAY(),X5062,"Y")&amp;" anos"&amp;" "&amp;DATEDIF(TODAY(),X5062,"YM")&amp;" meses"&amp;" "&amp;DATEDIF(TODAY(),X5062,"MD")&amp;" dias",IF(AND(Z5062&lt;&gt;””,Z5062&lt;TODAY()),"Contrato Encerrado",IF(AND(Z5062&lt;&gt;"",Z5062&gt;TODAY()),DATEDIF(TODAY(),Z5062,"Y")&amp;" anos"&amp;" "&amp;DATEDIF(TODAY(),Z5062,"YM")&amp;" meses"&amp;" "&amp;DATEDIF(TODAY(),Z5062,"MD")&amp;" dias"))))))))</f>
        <v>0 anos 4 meses 11 dias</v>
      </c>
      <c r="AE5062" s="35">
        <f t="shared" si="396"/>
        <v>733</v>
      </c>
      <c r="AF5062" s="35">
        <f t="shared" si="397"/>
        <v>-3</v>
      </c>
      <c r="AG5062" s="17" t="str">
        <f t="shared" si="398"/>
        <v>ESTÁGIO COMPLETOU 2 ANOS</v>
      </c>
    </row>
    <row r="5063" spans="1:33" ht="11.25" customHeight="1" x14ac:dyDescent="0.2">
      <c r="A5063" s="8" t="s">
        <v>9</v>
      </c>
      <c r="B5063" s="10" t="s">
        <v>13</v>
      </c>
      <c r="C5063" s="11" t="s">
        <v>22</v>
      </c>
      <c r="D5063" s="36">
        <v>2022</v>
      </c>
      <c r="E5063" s="12" t="s">
        <v>157</v>
      </c>
      <c r="F5063" s="8" t="s">
        <v>158</v>
      </c>
      <c r="G5063" s="77" t="s">
        <v>3026</v>
      </c>
      <c r="H5063" s="78" t="s">
        <v>3027</v>
      </c>
      <c r="I5063" s="14" t="s">
        <v>3028</v>
      </c>
      <c r="J5063" s="14" t="s">
        <v>14943</v>
      </c>
      <c r="K5063" s="14" t="s">
        <v>29</v>
      </c>
      <c r="L5063" s="15" t="s">
        <v>30</v>
      </c>
      <c r="M5063" s="7" t="s">
        <v>9427</v>
      </c>
      <c r="N5063" s="16" t="s">
        <v>4159</v>
      </c>
      <c r="O5063" s="16"/>
      <c r="P5063" s="16" t="s">
        <v>2518</v>
      </c>
      <c r="Q5063" s="16" t="s">
        <v>2521</v>
      </c>
      <c r="R5063" s="31">
        <v>27644</v>
      </c>
      <c r="S5063" s="31">
        <v>44790</v>
      </c>
      <c r="T5063" s="31">
        <v>45168</v>
      </c>
      <c r="U5063" s="31"/>
      <c r="V5063" s="31"/>
      <c r="W5063" s="31"/>
      <c r="X5063" s="17"/>
      <c r="Y5063" s="17"/>
      <c r="Z5063" s="31"/>
      <c r="AA5063" s="18">
        <f t="shared" ca="1" si="395"/>
        <v>50</v>
      </c>
      <c r="AB5063" s="19" t="s">
        <v>7878</v>
      </c>
      <c r="AC5063" s="35" t="str">
        <f t="shared" si="399"/>
        <v>1 anos 0 meses 13 dias</v>
      </c>
      <c r="AD5063" s="35" t="str">
        <f ca="1">IF(AND(V5063="",T5063&lt;TODAY()),"Contrato Encerrado",IF(AND(V5063="",T5063&gt;TODAY()),DATEDIF(TODAY(),T5063,"Y")&amp;" anos"&amp;" "&amp;DATEDIF(TODAY(),T5063,"YM")&amp;" meses"&amp;" "&amp;DATEDIF(TODAY(),T5063,"MD")&amp;" dias",IF(AND(X5063="",V5063&lt;TODAY()),"Contrato Encerrado",IF(AND(X5063="",V5063&gt;TODAY()),DATEDIF(TODAY(),V5063,"Y")&amp;" anos"&amp;" "&amp;DATEDIF(TODAY(),V5063,"YM")&amp;" meses"&amp;" "&amp;DATEDIF(TODAY(),V5063,"MD")&amp;" dias",IF(AND(Z5063="",X5063&lt;TODAY()),"Contrato Encerrado",IF(AND(Z5063="",X5063&gt;TODAY()),DATEDIF(TODAY(),X5063,"Y")&amp;" anos"&amp;" "&amp;DATEDIF(TODAY(),X5063,"YM")&amp;" meses"&amp;" "&amp;DATEDIF(TODAY(),X5063,"MD")&amp;" dias",IF(AND(Z5063&lt;&gt;””,Z5063&lt;TODAY()),"Contrato Encerrado",IF(AND(Z5063&lt;&gt;"",Z5063&gt;TODAY()),DATEDIF(TODAY(),Z5063,"Y")&amp;" anos"&amp;" "&amp;DATEDIF(TODAY(),Z5063,"YM")&amp;" meses"&amp;" "&amp;DATEDIF(TODAY(),Z5063,"MD")&amp;" dias"))))))))</f>
        <v>Contrato Encerrado</v>
      </c>
      <c r="AE5063" s="35">
        <f t="shared" si="396"/>
        <v>378</v>
      </c>
      <c r="AF5063" s="35">
        <f t="shared" si="397"/>
        <v>352</v>
      </c>
      <c r="AG5063" s="17" t="str">
        <f t="shared" si="398"/>
        <v>0 anos 11 meses 17 dias</v>
      </c>
    </row>
    <row r="5064" spans="1:33" ht="11.25" customHeight="1" x14ac:dyDescent="0.2">
      <c r="A5064" s="8" t="s">
        <v>9</v>
      </c>
      <c r="B5064" s="8" t="s">
        <v>13</v>
      </c>
      <c r="C5064" s="22" t="s">
        <v>22</v>
      </c>
      <c r="D5064" s="37">
        <v>2023</v>
      </c>
      <c r="E5064" s="12" t="s">
        <v>157</v>
      </c>
      <c r="F5064" s="8" t="s">
        <v>158</v>
      </c>
      <c r="G5064" s="77" t="s">
        <v>10079</v>
      </c>
      <c r="H5064" s="78" t="s">
        <v>10080</v>
      </c>
      <c r="I5064" s="14" t="s">
        <v>10081</v>
      </c>
      <c r="J5064" s="14" t="s">
        <v>14943</v>
      </c>
      <c r="K5064" s="14" t="s">
        <v>29</v>
      </c>
      <c r="L5064" s="15" t="s">
        <v>30</v>
      </c>
      <c r="M5064" s="7" t="s">
        <v>9427</v>
      </c>
      <c r="N5064" s="15" t="s">
        <v>4159</v>
      </c>
      <c r="O5064" s="15" t="s">
        <v>7922</v>
      </c>
      <c r="P5064" s="15" t="s">
        <v>2518</v>
      </c>
      <c r="Q5064" s="15" t="s">
        <v>2521</v>
      </c>
      <c r="R5064" s="20">
        <v>31342</v>
      </c>
      <c r="S5064" s="20">
        <v>45155</v>
      </c>
      <c r="T5064" s="20">
        <v>45291</v>
      </c>
      <c r="U5064" s="15"/>
      <c r="V5064" s="15"/>
      <c r="W5064" s="15"/>
      <c r="X5064" s="17"/>
      <c r="Y5064" s="17"/>
      <c r="Z5064" s="15"/>
      <c r="AA5064" s="18">
        <f t="shared" ca="1" si="395"/>
        <v>39</v>
      </c>
      <c r="AB5064" s="20" t="s">
        <v>7878</v>
      </c>
      <c r="AC5064" s="35" t="str">
        <f t="shared" si="399"/>
        <v>0 anos 4 meses 14 dias</v>
      </c>
      <c r="AD5064" s="35" t="str">
        <f ca="1">IF(AND(V5064="",T5064&lt;TODAY()),"Contrato Encerrado",IF(AND(V5064="",T5064&gt;TODAY()),DATEDIF(TODAY(),T5064,"Y")&amp;" anos"&amp;" "&amp;DATEDIF(TODAY(),T5064,"YM")&amp;" meses"&amp;" "&amp;DATEDIF(TODAY(),T5064,"MD")&amp;" dias",IF(AND(X5064="",V5064&lt;TODAY()),"Contrato Encerrado",IF(AND(X5064="",V5064&gt;TODAY()),DATEDIF(TODAY(),V5064,"Y")&amp;" anos"&amp;" "&amp;DATEDIF(TODAY(),V5064,"YM")&amp;" meses"&amp;" "&amp;DATEDIF(TODAY(),V5064,"MD")&amp;" dias",IF(AND(Z5064="",X5064&lt;TODAY()),"Contrato Encerrado",IF(AND(Z5064="",X5064&gt;TODAY()),DATEDIF(TODAY(),X5064,"Y")&amp;" anos"&amp;" "&amp;DATEDIF(TODAY(),X5064,"YM")&amp;" meses"&amp;" "&amp;DATEDIF(TODAY(),X5064,"MD")&amp;" dias",IF(AND(Z5064&lt;&gt;””,Z5064&lt;TODAY()),"Contrato Encerrado",IF(AND(Z5064&lt;&gt;"",Z5064&gt;TODAY()),DATEDIF(TODAY(),Z5064,"Y")&amp;" anos"&amp;" "&amp;DATEDIF(TODAY(),Z5064,"YM")&amp;" meses"&amp;" "&amp;DATEDIF(TODAY(),Z5064,"MD")&amp;" dias"))))))))</f>
        <v>Contrato Encerrado</v>
      </c>
      <c r="AE5064" s="35">
        <f t="shared" si="396"/>
        <v>136</v>
      </c>
      <c r="AF5064" s="35">
        <f t="shared" si="397"/>
        <v>594</v>
      </c>
      <c r="AG5064" s="17" t="str">
        <f t="shared" si="398"/>
        <v>1 anos 7 meses 16 dias</v>
      </c>
    </row>
    <row r="5065" spans="1:33" ht="11.25" customHeight="1" x14ac:dyDescent="0.2">
      <c r="A5065" s="8" t="s">
        <v>9</v>
      </c>
      <c r="B5065" s="8" t="s">
        <v>13</v>
      </c>
      <c r="C5065" s="22" t="s">
        <v>21</v>
      </c>
      <c r="D5065" s="37">
        <v>2023</v>
      </c>
      <c r="E5065" s="12" t="s">
        <v>157</v>
      </c>
      <c r="F5065" s="8" t="s">
        <v>158</v>
      </c>
      <c r="G5065" s="77" t="s">
        <v>9358</v>
      </c>
      <c r="H5065" s="78" t="s">
        <v>9359</v>
      </c>
      <c r="I5065" s="14" t="s">
        <v>9360</v>
      </c>
      <c r="J5065" s="14" t="s">
        <v>10</v>
      </c>
      <c r="K5065" s="14" t="s">
        <v>29</v>
      </c>
      <c r="L5065" s="15" t="s">
        <v>30</v>
      </c>
      <c r="M5065" s="7" t="s">
        <v>9427</v>
      </c>
      <c r="N5065" s="15" t="s">
        <v>2101</v>
      </c>
      <c r="O5065" s="15" t="s">
        <v>8927</v>
      </c>
      <c r="P5065" s="15" t="s">
        <v>2518</v>
      </c>
      <c r="Q5065" s="15" t="s">
        <v>2521</v>
      </c>
      <c r="R5065" s="20">
        <v>27291</v>
      </c>
      <c r="S5065" s="20">
        <v>45140</v>
      </c>
      <c r="T5065" s="20">
        <v>45484</v>
      </c>
      <c r="U5065" s="70">
        <v>45877</v>
      </c>
      <c r="V5065" s="70">
        <v>46238</v>
      </c>
      <c r="W5065" s="70"/>
      <c r="X5065" s="17"/>
      <c r="Y5065" s="17"/>
      <c r="Z5065" s="20"/>
      <c r="AA5065" s="18">
        <f t="shared" ca="1" si="395"/>
        <v>51</v>
      </c>
      <c r="AB5065" s="21" t="s">
        <v>7878</v>
      </c>
      <c r="AC5065" s="35" t="str">
        <f t="shared" si="399"/>
        <v>1 anos 11 meses 5 dias</v>
      </c>
      <c r="AD5065" s="35" t="str">
        <f ca="1">IF(AND(V5065="",T5065&lt;TODAY()),"Contrato Encerrado",IF(AND(V5065="",T5065&gt;TODAY()),DATEDIF(TODAY(),T5065,"Y")&amp;" anos"&amp;" "&amp;DATEDIF(TODAY(),T5065,"YM")&amp;" meses"&amp;" "&amp;DATEDIF(TODAY(),T5065,"MD")&amp;" dias",IF(AND(X5065="",V5065&lt;TODAY()),"Contrato Encerrado",IF(AND(X5065="",V5065&gt;TODAY()),DATEDIF(TODAY(),V5065,"Y")&amp;" anos"&amp;" "&amp;DATEDIF(TODAY(),V5065,"YM")&amp;" meses"&amp;" "&amp;DATEDIF(TODAY(),V5065,"MD")&amp;" dias",IF(AND(Z5065="",X5065&lt;TODAY()),"Contrato Encerrado",IF(AND(Z5065="",X5065&gt;TODAY()),DATEDIF(TODAY(),X5065,"Y")&amp;" anos"&amp;" "&amp;DATEDIF(TODAY(),X5065,"YM")&amp;" meses"&amp;" "&amp;DATEDIF(TODAY(),X5065,"MD")&amp;" dias",IF(AND(Z5065&lt;&gt;””,Z5065&lt;TODAY()),"Contrato Encerrado",IF(AND(Z5065&lt;&gt;"",Z5065&gt;TODAY()),DATEDIF(TODAY(),Z5065,"Y")&amp;" anos"&amp;" "&amp;DATEDIF(TODAY(),Z5065,"YM")&amp;" meses"&amp;" "&amp;DATEDIF(TODAY(),Z5065,"MD")&amp;" dias"))))))))</f>
        <v>0 anos 9 meses 28 dias</v>
      </c>
      <c r="AE5065" s="35">
        <f t="shared" si="396"/>
        <v>705</v>
      </c>
      <c r="AF5065" s="35">
        <f t="shared" si="397"/>
        <v>25</v>
      </c>
      <c r="AG5065" s="17" t="str">
        <f t="shared" si="398"/>
        <v>0 anos 0 meses 25 dias</v>
      </c>
    </row>
    <row r="5066" spans="1:33" ht="11.25" customHeight="1" x14ac:dyDescent="0.2">
      <c r="A5066" s="8" t="s">
        <v>9</v>
      </c>
      <c r="B5066" s="8" t="s">
        <v>13</v>
      </c>
      <c r="C5066" s="22" t="s">
        <v>14</v>
      </c>
      <c r="D5066" s="37">
        <v>2023</v>
      </c>
      <c r="E5066" s="23" t="s">
        <v>772</v>
      </c>
      <c r="F5066" s="8" t="s">
        <v>773</v>
      </c>
      <c r="G5066" s="77" t="s">
        <v>7643</v>
      </c>
      <c r="H5066" s="78" t="s">
        <v>7644</v>
      </c>
      <c r="I5066" s="9" t="s">
        <v>7645</v>
      </c>
      <c r="J5066" s="14" t="s">
        <v>14943</v>
      </c>
      <c r="K5066" s="9" t="s">
        <v>29</v>
      </c>
      <c r="L5066" s="24" t="s">
        <v>30</v>
      </c>
      <c r="M5066" s="7" t="s">
        <v>9427</v>
      </c>
      <c r="N5066" s="24" t="s">
        <v>6372</v>
      </c>
      <c r="O5066" s="24"/>
      <c r="P5066" s="24" t="s">
        <v>2518</v>
      </c>
      <c r="Q5066" s="24" t="s">
        <v>2523</v>
      </c>
      <c r="R5066" s="17">
        <v>30464</v>
      </c>
      <c r="S5066" s="17">
        <v>44949</v>
      </c>
      <c r="T5066" s="31">
        <v>45320</v>
      </c>
      <c r="U5066" s="17"/>
      <c r="V5066" s="31"/>
      <c r="W5066" s="17"/>
      <c r="X5066" s="17"/>
      <c r="Y5066" s="17"/>
      <c r="Z5066" s="31"/>
      <c r="AA5066" s="18">
        <f t="shared" ca="1" si="395"/>
        <v>42</v>
      </c>
      <c r="AB5066" s="19" t="s">
        <v>7878</v>
      </c>
      <c r="AC5066" s="35" t="str">
        <f t="shared" si="399"/>
        <v>1 anos 0 meses 6 dias</v>
      </c>
      <c r="AD5066" s="35" t="str">
        <f ca="1">IF(AND(V5066="",T5066&lt;TODAY()),"Contrato Encerrado",IF(AND(V5066="",T5066&gt;TODAY()),DATEDIF(TODAY(),T5066,"Y")&amp;" anos"&amp;" "&amp;DATEDIF(TODAY(),T5066,"YM")&amp;" meses"&amp;" "&amp;DATEDIF(TODAY(),T5066,"MD")&amp;" dias",IF(AND(X5066="",V5066&lt;TODAY()),"Contrato Encerrado",IF(AND(X5066="",V5066&gt;TODAY()),DATEDIF(TODAY(),V5066,"Y")&amp;" anos"&amp;" "&amp;DATEDIF(TODAY(),V5066,"YM")&amp;" meses"&amp;" "&amp;DATEDIF(TODAY(),V5066,"MD")&amp;" dias",IF(AND(Z5066="",X5066&lt;TODAY()),"Contrato Encerrado",IF(AND(Z5066="",X5066&gt;TODAY()),DATEDIF(TODAY(),X5066,"Y")&amp;" anos"&amp;" "&amp;DATEDIF(TODAY(),X5066,"YM")&amp;" meses"&amp;" "&amp;DATEDIF(TODAY(),X5066,"MD")&amp;" dias",IF(AND(Z5066&lt;&gt;””,Z5066&lt;TODAY()),"Contrato Encerrado",IF(AND(Z5066&lt;&gt;"",Z5066&gt;TODAY()),DATEDIF(TODAY(),Z5066,"Y")&amp;" anos"&amp;" "&amp;DATEDIF(TODAY(),Z5066,"YM")&amp;" meses"&amp;" "&amp;DATEDIF(TODAY(),Z5066,"MD")&amp;" dias"))))))))</f>
        <v>Contrato Encerrado</v>
      </c>
      <c r="AE5066" s="35">
        <f t="shared" si="396"/>
        <v>371</v>
      </c>
      <c r="AF5066" s="35">
        <f t="shared" si="397"/>
        <v>359</v>
      </c>
      <c r="AG5066" s="17" t="str">
        <f t="shared" si="398"/>
        <v>0 anos 11 meses 24 dias</v>
      </c>
    </row>
    <row r="5067" spans="1:33" s="61" customFormat="1" ht="11.25" customHeight="1" x14ac:dyDescent="0.2">
      <c r="A5067" s="8" t="s">
        <v>9</v>
      </c>
      <c r="B5067" s="8" t="s">
        <v>13</v>
      </c>
      <c r="C5067" s="22" t="s">
        <v>20</v>
      </c>
      <c r="D5067" s="37">
        <v>2023</v>
      </c>
      <c r="E5067" s="23" t="s">
        <v>157</v>
      </c>
      <c r="F5067" s="8" t="s">
        <v>158</v>
      </c>
      <c r="G5067" s="77" t="s">
        <v>8729</v>
      </c>
      <c r="H5067" s="78" t="s">
        <v>8730</v>
      </c>
      <c r="I5067" s="9" t="s">
        <v>8731</v>
      </c>
      <c r="J5067" s="14" t="s">
        <v>1302</v>
      </c>
      <c r="K5067" s="9" t="s">
        <v>29</v>
      </c>
      <c r="L5067" s="24" t="s">
        <v>30</v>
      </c>
      <c r="M5067" s="7" t="s">
        <v>9427</v>
      </c>
      <c r="N5067" s="24" t="s">
        <v>6302</v>
      </c>
      <c r="O5067" s="24" t="s">
        <v>8732</v>
      </c>
      <c r="P5067" s="24" t="s">
        <v>2518</v>
      </c>
      <c r="Q5067" s="24" t="s">
        <v>2521</v>
      </c>
      <c r="R5067" s="17">
        <v>37336</v>
      </c>
      <c r="S5067" s="17">
        <v>45091</v>
      </c>
      <c r="T5067" s="17">
        <v>45456</v>
      </c>
      <c r="U5067" s="17"/>
      <c r="V5067" s="17"/>
      <c r="W5067" s="17"/>
      <c r="X5067" s="17"/>
      <c r="Y5067" s="17"/>
      <c r="Z5067" s="17"/>
      <c r="AA5067" s="18">
        <f t="shared" ca="1" si="395"/>
        <v>23</v>
      </c>
      <c r="AB5067" s="18" t="s">
        <v>7878</v>
      </c>
      <c r="AC5067" s="35" t="str">
        <f t="shared" si="399"/>
        <v>0 anos 11 meses 30 dias</v>
      </c>
      <c r="AD5067" s="35" t="str">
        <f ca="1">IF(AND(V5067="",T5067&lt;TODAY()),"Contrato Encerrado",IF(AND(V5067="",T5067&gt;TODAY()),DATEDIF(TODAY(),T5067,"Y")&amp;" anos"&amp;" "&amp;DATEDIF(TODAY(),T5067,"YM")&amp;" meses"&amp;" "&amp;DATEDIF(TODAY(),T5067,"MD")&amp;" dias",IF(AND(X5067="",V5067&lt;TODAY()),"Contrato Encerrado",IF(AND(X5067="",V5067&gt;TODAY()),DATEDIF(TODAY(),V5067,"Y")&amp;" anos"&amp;" "&amp;DATEDIF(TODAY(),V5067,"YM")&amp;" meses"&amp;" "&amp;DATEDIF(TODAY(),V5067,"MD")&amp;" dias",IF(AND(Z5067="",X5067&lt;TODAY()),"Contrato Encerrado",IF(AND(Z5067="",X5067&gt;TODAY()),DATEDIF(TODAY(),X5067,"Y")&amp;" anos"&amp;" "&amp;DATEDIF(TODAY(),X5067,"YM")&amp;" meses"&amp;" "&amp;DATEDIF(TODAY(),X5067,"MD")&amp;" dias",IF(AND(Z5067&lt;&gt;””,Z5067&lt;TODAY()),"Contrato Encerrado",IF(AND(Z5067&lt;&gt;"",Z5067&gt;TODAY()),DATEDIF(TODAY(),Z5067,"Y")&amp;" anos"&amp;" "&amp;DATEDIF(TODAY(),Z5067,"YM")&amp;" meses"&amp;" "&amp;DATEDIF(TODAY(),Z5067,"MD")&amp;" dias"))))))))</f>
        <v>Contrato Encerrado</v>
      </c>
      <c r="AE5067" s="35">
        <f t="shared" si="396"/>
        <v>365</v>
      </c>
      <c r="AF5067" s="35">
        <f t="shared" si="397"/>
        <v>365</v>
      </c>
      <c r="AG5067" s="17" t="str">
        <f t="shared" si="398"/>
        <v>0 anos 11 meses 30 dias</v>
      </c>
    </row>
    <row r="5068" spans="1:33" ht="11.25" customHeight="1" x14ac:dyDescent="0.2">
      <c r="A5068" s="8" t="s">
        <v>9</v>
      </c>
      <c r="B5068" s="8" t="s">
        <v>13</v>
      </c>
      <c r="C5068" s="22" t="s">
        <v>21</v>
      </c>
      <c r="D5068" s="35">
        <v>2025</v>
      </c>
      <c r="E5068" s="12" t="s">
        <v>307</v>
      </c>
      <c r="F5068" s="8" t="s">
        <v>308</v>
      </c>
      <c r="G5068" s="14" t="s">
        <v>17772</v>
      </c>
      <c r="H5068" s="8" t="s">
        <v>17773</v>
      </c>
      <c r="I5068" s="14" t="s">
        <v>17082</v>
      </c>
      <c r="J5068" s="14" t="s">
        <v>10</v>
      </c>
      <c r="K5068" s="14" t="s">
        <v>29</v>
      </c>
      <c r="L5068" s="15" t="s">
        <v>81</v>
      </c>
      <c r="M5068" s="7" t="s">
        <v>16173</v>
      </c>
      <c r="N5068" s="15" t="s">
        <v>4113</v>
      </c>
      <c r="O5068" s="15" t="s">
        <v>11176</v>
      </c>
      <c r="P5068" s="15" t="s">
        <v>2518</v>
      </c>
      <c r="Q5068" s="15" t="s">
        <v>2523</v>
      </c>
      <c r="R5068" s="20">
        <v>38786</v>
      </c>
      <c r="S5068" s="20">
        <v>45852</v>
      </c>
      <c r="T5068" s="20">
        <v>46216</v>
      </c>
      <c r="U5068" s="20"/>
      <c r="V5068" s="20"/>
      <c r="W5068" s="20"/>
      <c r="X5068" s="17"/>
      <c r="Y5068" s="17"/>
      <c r="Z5068" s="20"/>
      <c r="AA5068" s="21">
        <f t="shared" ca="1" si="395"/>
        <v>19</v>
      </c>
      <c r="AB5068" s="20" t="s">
        <v>7877</v>
      </c>
      <c r="AC5068" s="35" t="str">
        <f t="shared" si="399"/>
        <v>0 anos 11 meses 29 dias</v>
      </c>
      <c r="AD5068" s="35" t="str">
        <f ca="1">IF(AND(V5068="",T5068&lt;TODAY()),"Contrato Encerrado",IF(AND(V5068="",T5068&gt;TODAY()),DATEDIF(TODAY(),T5068,"Y")&amp;" anos"&amp;" "&amp;DATEDIF(TODAY(),T5068,"YM")&amp;" meses"&amp;" "&amp;DATEDIF(TODAY(),T5068,"MD")&amp;" dias",IF(AND(X5068="",V5068&lt;TODAY()),"Contrato Encerrado",IF(AND(X5068="",V5068&gt;TODAY()),DATEDIF(TODAY(),V5068,"Y")&amp;" anos"&amp;" "&amp;DATEDIF(TODAY(),V5068,"YM")&amp;" meses"&amp;" "&amp;DATEDIF(TODAY(),V5068,"MD")&amp;" dias",IF(AND(Z5068="",X5068&lt;TODAY()),"Contrato Encerrado",IF(AND(Z5068="",X5068&gt;TODAY()),DATEDIF(TODAY(),X5068,"Y")&amp;" anos"&amp;" "&amp;DATEDIF(TODAY(),X5068,"YM")&amp;" meses"&amp;" "&amp;DATEDIF(TODAY(),X5068,"MD")&amp;" dias",IF(AND(Z5068&lt;&gt;””,Z5068&lt;TODAY()),"Contrato Encerrado",IF(AND(Z5068&lt;&gt;"",Z5068&gt;TODAY()),DATEDIF(TODAY(),Z5068,"Y")&amp;" anos"&amp;" "&amp;DATEDIF(TODAY(),Z5068,"YM")&amp;" meses"&amp;" "&amp;DATEDIF(TODAY(),Z5068,"MD")&amp;" dias"))))))))</f>
        <v>0 anos 9 meses 6 dias</v>
      </c>
      <c r="AE5068" s="35">
        <f t="shared" si="396"/>
        <v>364</v>
      </c>
      <c r="AF5068" s="35">
        <f t="shared" si="397"/>
        <v>366</v>
      </c>
      <c r="AG5068" s="17" t="str">
        <f t="shared" si="398"/>
        <v>0 anos 11 meses 31 dias</v>
      </c>
    </row>
    <row r="5069" spans="1:33" ht="11.25" customHeight="1" x14ac:dyDescent="0.2">
      <c r="A5069" s="8" t="s">
        <v>9</v>
      </c>
      <c r="B5069" s="8" t="s">
        <v>13</v>
      </c>
      <c r="C5069" s="22" t="s">
        <v>20</v>
      </c>
      <c r="D5069" s="37">
        <v>2023</v>
      </c>
      <c r="E5069" s="23" t="s">
        <v>157</v>
      </c>
      <c r="F5069" s="8" t="s">
        <v>158</v>
      </c>
      <c r="G5069" s="77" t="s">
        <v>8733</v>
      </c>
      <c r="H5069" s="78" t="s">
        <v>8734</v>
      </c>
      <c r="I5069" s="9" t="s">
        <v>8735</v>
      </c>
      <c r="J5069" s="14" t="s">
        <v>14943</v>
      </c>
      <c r="K5069" s="9" t="s">
        <v>29</v>
      </c>
      <c r="L5069" s="24" t="s">
        <v>81</v>
      </c>
      <c r="M5069" s="7" t="s">
        <v>82</v>
      </c>
      <c r="N5069" s="24" t="s">
        <v>4113</v>
      </c>
      <c r="O5069" s="24" t="s">
        <v>7996</v>
      </c>
      <c r="P5069" s="24" t="s">
        <v>2518</v>
      </c>
      <c r="Q5069" s="24" t="s">
        <v>4109</v>
      </c>
      <c r="R5069" s="17">
        <v>38202</v>
      </c>
      <c r="S5069" s="17">
        <v>45100</v>
      </c>
      <c r="T5069" s="17">
        <v>45291</v>
      </c>
      <c r="U5069" s="17"/>
      <c r="V5069" s="17"/>
      <c r="W5069" s="17"/>
      <c r="X5069" s="17"/>
      <c r="Y5069" s="17"/>
      <c r="Z5069" s="17"/>
      <c r="AA5069" s="18">
        <f t="shared" ca="1" si="395"/>
        <v>21</v>
      </c>
      <c r="AB5069" s="18" t="s">
        <v>7877</v>
      </c>
      <c r="AC5069" s="35" t="str">
        <f t="shared" si="399"/>
        <v>0 anos 6 meses 8 dias</v>
      </c>
      <c r="AD5069" s="35" t="str">
        <f ca="1">IF(AND(V5069="",T5069&lt;TODAY()),"Contrato Encerrado",IF(AND(V5069="",T5069&gt;TODAY()),DATEDIF(TODAY(),T5069,"Y")&amp;" anos"&amp;" "&amp;DATEDIF(TODAY(),T5069,"YM")&amp;" meses"&amp;" "&amp;DATEDIF(TODAY(),T5069,"MD")&amp;" dias",IF(AND(X5069="",V5069&lt;TODAY()),"Contrato Encerrado",IF(AND(X5069="",V5069&gt;TODAY()),DATEDIF(TODAY(),V5069,"Y")&amp;" anos"&amp;" "&amp;DATEDIF(TODAY(),V5069,"YM")&amp;" meses"&amp;" "&amp;DATEDIF(TODAY(),V5069,"MD")&amp;" dias",IF(AND(Z5069="",X5069&lt;TODAY()),"Contrato Encerrado",IF(AND(Z5069="",X5069&gt;TODAY()),DATEDIF(TODAY(),X5069,"Y")&amp;" anos"&amp;" "&amp;DATEDIF(TODAY(),X5069,"YM")&amp;" meses"&amp;" "&amp;DATEDIF(TODAY(),X5069,"MD")&amp;" dias",IF(AND(Z5069&lt;&gt;””,Z5069&lt;TODAY()),"Contrato Encerrado",IF(AND(Z5069&lt;&gt;"",Z5069&gt;TODAY()),DATEDIF(TODAY(),Z5069,"Y")&amp;" anos"&amp;" "&amp;DATEDIF(TODAY(),Z5069,"YM")&amp;" meses"&amp;" "&amp;DATEDIF(TODAY(),Z5069,"MD")&amp;" dias"))))))))</f>
        <v>Contrato Encerrado</v>
      </c>
      <c r="AE5069" s="35">
        <f t="shared" si="396"/>
        <v>191</v>
      </c>
      <c r="AF5069" s="35">
        <f t="shared" si="397"/>
        <v>539</v>
      </c>
      <c r="AG5069" s="17" t="str">
        <f t="shared" si="398"/>
        <v>1 anos 5 meses 22 dias</v>
      </c>
    </row>
    <row r="5070" spans="1:33" ht="11.25" customHeight="1" x14ac:dyDescent="0.2">
      <c r="A5070" s="8" t="s">
        <v>9</v>
      </c>
      <c r="B5070" s="8" t="s">
        <v>13</v>
      </c>
      <c r="C5070" s="22" t="s">
        <v>15</v>
      </c>
      <c r="D5070" s="37">
        <v>2023</v>
      </c>
      <c r="E5070" s="23" t="s">
        <v>157</v>
      </c>
      <c r="F5070" s="8" t="s">
        <v>158</v>
      </c>
      <c r="G5070" s="77" t="s">
        <v>7646</v>
      </c>
      <c r="H5070" s="78" t="s">
        <v>7647</v>
      </c>
      <c r="I5070" s="9" t="s">
        <v>7648</v>
      </c>
      <c r="J5070" s="14" t="s">
        <v>14943</v>
      </c>
      <c r="K5070" s="9" t="s">
        <v>29</v>
      </c>
      <c r="L5070" s="24" t="s">
        <v>30</v>
      </c>
      <c r="M5070" s="7" t="s">
        <v>9427</v>
      </c>
      <c r="N5070" s="24" t="s">
        <v>4159</v>
      </c>
      <c r="O5070" s="24"/>
      <c r="P5070" s="24" t="s">
        <v>2518</v>
      </c>
      <c r="Q5070" s="24" t="s">
        <v>2521</v>
      </c>
      <c r="R5070" s="17">
        <v>34048</v>
      </c>
      <c r="S5070" s="17">
        <v>44984</v>
      </c>
      <c r="T5070" s="31">
        <v>45657</v>
      </c>
      <c r="U5070" s="20"/>
      <c r="V5070" s="20"/>
      <c r="W5070" s="17"/>
      <c r="X5070" s="17"/>
      <c r="Y5070" s="17"/>
      <c r="Z5070" s="20"/>
      <c r="AA5070" s="18">
        <f t="shared" ca="1" si="395"/>
        <v>32</v>
      </c>
      <c r="AB5070" s="19" t="s">
        <v>7878</v>
      </c>
      <c r="AC5070" s="35" t="str">
        <f t="shared" si="399"/>
        <v>1 anos 10 meses 4 dias</v>
      </c>
      <c r="AD5070" s="35" t="str">
        <f ca="1">IF(AND(V5070="",T5070&lt;TODAY()),"Contrato Encerrado",IF(AND(V5070="",T5070&gt;TODAY()),DATEDIF(TODAY(),T5070,"Y")&amp;" anos"&amp;" "&amp;DATEDIF(TODAY(),T5070,"YM")&amp;" meses"&amp;" "&amp;DATEDIF(TODAY(),T5070,"MD")&amp;" dias",IF(AND(X5070="",V5070&lt;TODAY()),"Contrato Encerrado",IF(AND(X5070="",V5070&gt;TODAY()),DATEDIF(TODAY(),V5070,"Y")&amp;" anos"&amp;" "&amp;DATEDIF(TODAY(),V5070,"YM")&amp;" meses"&amp;" "&amp;DATEDIF(TODAY(),V5070,"MD")&amp;" dias",IF(AND(Z5070="",X5070&lt;TODAY()),"Contrato Encerrado",IF(AND(Z5070="",X5070&gt;TODAY()),DATEDIF(TODAY(),X5070,"Y")&amp;" anos"&amp;" "&amp;DATEDIF(TODAY(),X5070,"YM")&amp;" meses"&amp;" "&amp;DATEDIF(TODAY(),X5070,"MD")&amp;" dias",IF(AND(Z5070&lt;&gt;””,Z5070&lt;TODAY()),"Contrato Encerrado",IF(AND(Z5070&lt;&gt;"",Z5070&gt;TODAY()),DATEDIF(TODAY(),Z5070,"Y")&amp;" anos"&amp;" "&amp;DATEDIF(TODAY(),Z5070,"YM")&amp;" meses"&amp;" "&amp;DATEDIF(TODAY(),Z5070,"MD")&amp;" dias"))))))))</f>
        <v>Contrato Encerrado</v>
      </c>
      <c r="AE5070" s="35">
        <f t="shared" si="396"/>
        <v>673</v>
      </c>
      <c r="AF5070" s="35">
        <f t="shared" si="397"/>
        <v>57</v>
      </c>
      <c r="AG5070" s="17" t="str">
        <f t="shared" si="398"/>
        <v>0 anos 1 meses 26 dias</v>
      </c>
    </row>
    <row r="5071" spans="1:33" ht="11.25" customHeight="1" x14ac:dyDescent="0.2">
      <c r="A5071" s="8" t="s">
        <v>9</v>
      </c>
      <c r="B5071" s="8" t="s">
        <v>13</v>
      </c>
      <c r="C5071" s="22" t="s">
        <v>16</v>
      </c>
      <c r="D5071" s="37">
        <v>2025</v>
      </c>
      <c r="E5071" s="12" t="s">
        <v>1755</v>
      </c>
      <c r="F5071" s="8" t="s">
        <v>1756</v>
      </c>
      <c r="G5071" s="9" t="s">
        <v>16502</v>
      </c>
      <c r="H5071" s="8" t="s">
        <v>16503</v>
      </c>
      <c r="I5071" s="14" t="s">
        <v>16504</v>
      </c>
      <c r="J5071" s="14" t="s">
        <v>10</v>
      </c>
      <c r="K5071" s="14" t="s">
        <v>29</v>
      </c>
      <c r="L5071" s="15" t="s">
        <v>30</v>
      </c>
      <c r="M5071" s="7" t="s">
        <v>9427</v>
      </c>
      <c r="N5071" s="15" t="s">
        <v>2102</v>
      </c>
      <c r="O5071" s="15" t="s">
        <v>9560</v>
      </c>
      <c r="P5071" s="15" t="s">
        <v>2518</v>
      </c>
      <c r="Q5071" s="15" t="s">
        <v>2523</v>
      </c>
      <c r="R5071" s="20">
        <v>38169</v>
      </c>
      <c r="S5071" s="20">
        <v>45748</v>
      </c>
      <c r="T5071" s="20">
        <v>46112</v>
      </c>
      <c r="U5071" s="20"/>
      <c r="V5071" s="20"/>
      <c r="W5071" s="20"/>
      <c r="X5071" s="17"/>
      <c r="Y5071" s="17"/>
      <c r="Z5071" s="20"/>
      <c r="AA5071" s="21">
        <f t="shared" ca="1" si="395"/>
        <v>21</v>
      </c>
      <c r="AB5071" s="20" t="s">
        <v>7878</v>
      </c>
      <c r="AC5071" s="35" t="str">
        <f t="shared" si="399"/>
        <v>0 anos 11 meses 30 dias</v>
      </c>
      <c r="AD5071" s="35" t="str">
        <f ca="1">IF(AND(V5071="",T5071&lt;TODAY()),"Contrato Encerrado",IF(AND(V5071="",T5071&gt;TODAY()),DATEDIF(TODAY(),T5071,"Y")&amp;" anos"&amp;" "&amp;DATEDIF(TODAY(),T5071,"YM")&amp;" meses"&amp;" "&amp;DATEDIF(TODAY(),T5071,"MD")&amp;" dias",IF(AND(X5071="",V5071&lt;TODAY()),"Contrato Encerrado",IF(AND(X5071="",V5071&gt;TODAY()),DATEDIF(TODAY(),V5071,"Y")&amp;" anos"&amp;" "&amp;DATEDIF(TODAY(),V5071,"YM")&amp;" meses"&amp;" "&amp;DATEDIF(TODAY(),V5071,"MD")&amp;" dias",IF(AND(Z5071="",X5071&lt;TODAY()),"Contrato Encerrado",IF(AND(Z5071="",X5071&gt;TODAY()),DATEDIF(TODAY(),X5071,"Y")&amp;" anos"&amp;" "&amp;DATEDIF(TODAY(),X5071,"YM")&amp;" meses"&amp;" "&amp;DATEDIF(TODAY(),X5071,"MD")&amp;" dias",IF(AND(Z5071&lt;&gt;””,Z5071&lt;TODAY()),"Contrato Encerrado",IF(AND(Z5071&lt;&gt;"",Z5071&gt;TODAY()),DATEDIF(TODAY(),Z5071,"Y")&amp;" anos"&amp;" "&amp;DATEDIF(TODAY(),Z5071,"YM")&amp;" meses"&amp;" "&amp;DATEDIF(TODAY(),Z5071,"MD")&amp;" dias"))))))))</f>
        <v>0 anos 5 meses 24 dias</v>
      </c>
      <c r="AE5071" s="35">
        <f t="shared" si="396"/>
        <v>364</v>
      </c>
      <c r="AF5071" s="35">
        <f t="shared" si="397"/>
        <v>366</v>
      </c>
      <c r="AG5071" s="17" t="str">
        <f t="shared" si="398"/>
        <v>0 anos 11 meses 31 dias</v>
      </c>
    </row>
    <row r="5072" spans="1:33" ht="11.25" customHeight="1" x14ac:dyDescent="0.2">
      <c r="A5072" s="8" t="s">
        <v>9</v>
      </c>
      <c r="B5072" s="8" t="s">
        <v>13</v>
      </c>
      <c r="C5072" s="22" t="s">
        <v>19</v>
      </c>
      <c r="D5072" s="37">
        <v>2023</v>
      </c>
      <c r="E5072" s="12" t="s">
        <v>772</v>
      </c>
      <c r="F5072" s="8" t="s">
        <v>773</v>
      </c>
      <c r="G5072" s="85" t="s">
        <v>8196</v>
      </c>
      <c r="H5072" s="78" t="s">
        <v>8197</v>
      </c>
      <c r="I5072" s="14" t="s">
        <v>8198</v>
      </c>
      <c r="J5072" s="14" t="s">
        <v>1302</v>
      </c>
      <c r="K5072" s="14" t="s">
        <v>29</v>
      </c>
      <c r="L5072" s="15" t="s">
        <v>30</v>
      </c>
      <c r="M5072" s="7" t="s">
        <v>9427</v>
      </c>
      <c r="N5072" s="15" t="s">
        <v>3209</v>
      </c>
      <c r="O5072" s="15" t="s">
        <v>7896</v>
      </c>
      <c r="P5072" s="15" t="s">
        <v>2518</v>
      </c>
      <c r="Q5072" s="15" t="s">
        <v>2523</v>
      </c>
      <c r="R5072" s="20">
        <v>37558</v>
      </c>
      <c r="S5072" s="20">
        <v>45078</v>
      </c>
      <c r="T5072" s="20">
        <v>45688</v>
      </c>
      <c r="U5072" s="20"/>
      <c r="V5072" s="20"/>
      <c r="W5072" s="20"/>
      <c r="X5072" s="17"/>
      <c r="Y5072" s="17"/>
      <c r="Z5072" s="20"/>
      <c r="AA5072" s="18">
        <f t="shared" ca="1" si="395"/>
        <v>22</v>
      </c>
      <c r="AB5072" s="19" t="s">
        <v>7878</v>
      </c>
      <c r="AC5072" s="35" t="str">
        <f t="shared" si="399"/>
        <v>1 anos 7 meses 30 dias</v>
      </c>
      <c r="AD5072" s="35" t="str">
        <f ca="1">IF(AND(V5072="",T5072&lt;TODAY()),"Contrato Encerrado",IF(AND(V5072="",T5072&gt;TODAY()),DATEDIF(TODAY(),T5072,"Y")&amp;" anos"&amp;" "&amp;DATEDIF(TODAY(),T5072,"YM")&amp;" meses"&amp;" "&amp;DATEDIF(TODAY(),T5072,"MD")&amp;" dias",IF(AND(X5072="",V5072&lt;TODAY()),"Contrato Encerrado",IF(AND(X5072="",V5072&gt;TODAY()),DATEDIF(TODAY(),V5072,"Y")&amp;" anos"&amp;" "&amp;DATEDIF(TODAY(),V5072,"YM")&amp;" meses"&amp;" "&amp;DATEDIF(TODAY(),V5072,"MD")&amp;" dias",IF(AND(Z5072="",X5072&lt;TODAY()),"Contrato Encerrado",IF(AND(Z5072="",X5072&gt;TODAY()),DATEDIF(TODAY(),X5072,"Y")&amp;" anos"&amp;" "&amp;DATEDIF(TODAY(),X5072,"YM")&amp;" meses"&amp;" "&amp;DATEDIF(TODAY(),X5072,"MD")&amp;" dias",IF(AND(Z5072&lt;&gt;””,Z5072&lt;TODAY()),"Contrato Encerrado",IF(AND(Z5072&lt;&gt;"",Z5072&gt;TODAY()),DATEDIF(TODAY(),Z5072,"Y")&amp;" anos"&amp;" "&amp;DATEDIF(TODAY(),Z5072,"YM")&amp;" meses"&amp;" "&amp;DATEDIF(TODAY(),Z5072,"MD")&amp;" dias"))))))))</f>
        <v>Contrato Encerrado</v>
      </c>
      <c r="AE5072" s="35">
        <f t="shared" si="396"/>
        <v>610</v>
      </c>
      <c r="AF5072" s="35">
        <f t="shared" si="397"/>
        <v>120</v>
      </c>
      <c r="AG5072" s="17" t="str">
        <f t="shared" si="398"/>
        <v>0 anos 3 meses 29 dias</v>
      </c>
    </row>
    <row r="5073" spans="1:33" ht="11.25" customHeight="1" x14ac:dyDescent="0.2">
      <c r="A5073" s="8" t="s">
        <v>9</v>
      </c>
      <c r="B5073" s="8" t="s">
        <v>13</v>
      </c>
      <c r="C5073" s="22" t="s">
        <v>23</v>
      </c>
      <c r="D5073" s="37">
        <v>2023</v>
      </c>
      <c r="E5073" s="12" t="s">
        <v>157</v>
      </c>
      <c r="F5073" s="8" t="s">
        <v>158</v>
      </c>
      <c r="G5073" s="77" t="s">
        <v>10082</v>
      </c>
      <c r="H5073" s="78" t="s">
        <v>10083</v>
      </c>
      <c r="I5073" s="14" t="s">
        <v>10084</v>
      </c>
      <c r="J5073" s="14" t="s">
        <v>14943</v>
      </c>
      <c r="K5073" s="14" t="s">
        <v>29</v>
      </c>
      <c r="L5073" s="15" t="s">
        <v>30</v>
      </c>
      <c r="M5073" s="7" t="s">
        <v>9427</v>
      </c>
      <c r="N5073" s="15" t="s">
        <v>2101</v>
      </c>
      <c r="O5073" s="15" t="s">
        <v>8177</v>
      </c>
      <c r="P5073" s="15" t="s">
        <v>2518</v>
      </c>
      <c r="Q5073" s="15" t="s">
        <v>2521</v>
      </c>
      <c r="R5073" s="20">
        <v>37129</v>
      </c>
      <c r="S5073" s="20">
        <v>45173</v>
      </c>
      <c r="T5073" s="20">
        <v>45504</v>
      </c>
      <c r="U5073" s="20">
        <v>45537</v>
      </c>
      <c r="V5073" s="20">
        <v>45838</v>
      </c>
      <c r="W5073" s="17"/>
      <c r="X5073" s="17"/>
      <c r="Y5073" s="17"/>
      <c r="Z5073" s="20"/>
      <c r="AA5073" s="18">
        <f t="shared" ca="1" si="395"/>
        <v>24</v>
      </c>
      <c r="AB5073" s="20" t="s">
        <v>7878</v>
      </c>
      <c r="AC5073" s="35" t="str">
        <f t="shared" si="399"/>
        <v>1 anos 8 meses 24 dias</v>
      </c>
      <c r="AD5073" s="35" t="str">
        <f ca="1">IF(AND(V5073="",T5073&lt;TODAY()),"Contrato Encerrado",IF(AND(V5073="",T5073&gt;TODAY()),DATEDIF(TODAY(),T5073,"Y")&amp;" anos"&amp;" "&amp;DATEDIF(TODAY(),T5073,"YM")&amp;" meses"&amp;" "&amp;DATEDIF(TODAY(),T5073,"MD")&amp;" dias",IF(AND(X5073="",V5073&lt;TODAY()),"Contrato Encerrado",IF(AND(X5073="",V5073&gt;TODAY()),DATEDIF(TODAY(),V5073,"Y")&amp;" anos"&amp;" "&amp;DATEDIF(TODAY(),V5073,"YM")&amp;" meses"&amp;" "&amp;DATEDIF(TODAY(),V5073,"MD")&amp;" dias",IF(AND(Z5073="",X5073&lt;TODAY()),"Contrato Encerrado",IF(AND(Z5073="",X5073&gt;TODAY()),DATEDIF(TODAY(),X5073,"Y")&amp;" anos"&amp;" "&amp;DATEDIF(TODAY(),X5073,"YM")&amp;" meses"&amp;" "&amp;DATEDIF(TODAY(),X5073,"MD")&amp;" dias",IF(AND(Z5073&lt;&gt;””,Z5073&lt;TODAY()),"Contrato Encerrado",IF(AND(Z5073&lt;&gt;"",Z5073&gt;TODAY()),DATEDIF(TODAY(),Z5073,"Y")&amp;" anos"&amp;" "&amp;DATEDIF(TODAY(),Z5073,"YM")&amp;" meses"&amp;" "&amp;DATEDIF(TODAY(),Z5073,"MD")&amp;" dias"))))))))</f>
        <v>Contrato Encerrado</v>
      </c>
      <c r="AE5073" s="35">
        <f t="shared" si="396"/>
        <v>632</v>
      </c>
      <c r="AF5073" s="35">
        <f t="shared" si="397"/>
        <v>98</v>
      </c>
      <c r="AG5073" s="17" t="str">
        <f t="shared" si="398"/>
        <v>0 anos 3 meses 7 dias</v>
      </c>
    </row>
    <row r="5074" spans="1:33" ht="11.25" customHeight="1" x14ac:dyDescent="0.2">
      <c r="A5074" s="8" t="s">
        <v>9</v>
      </c>
      <c r="B5074" s="10" t="s">
        <v>13</v>
      </c>
      <c r="C5074" s="11" t="s">
        <v>23</v>
      </c>
      <c r="D5074" s="36">
        <v>2022</v>
      </c>
      <c r="E5074" s="12" t="s">
        <v>157</v>
      </c>
      <c r="F5074" s="8" t="s">
        <v>158</v>
      </c>
      <c r="G5074" s="77" t="s">
        <v>5734</v>
      </c>
      <c r="H5074" s="78" t="s">
        <v>5735</v>
      </c>
      <c r="I5074" s="14" t="s">
        <v>5736</v>
      </c>
      <c r="J5074" s="14" t="s">
        <v>14943</v>
      </c>
      <c r="K5074" s="14" t="s">
        <v>29</v>
      </c>
      <c r="L5074" s="15" t="s">
        <v>30</v>
      </c>
      <c r="M5074" s="7" t="s">
        <v>9427</v>
      </c>
      <c r="N5074" s="16" t="s">
        <v>4159</v>
      </c>
      <c r="O5074" s="16"/>
      <c r="P5074" s="16" t="s">
        <v>2518</v>
      </c>
      <c r="Q5074" s="16" t="s">
        <v>2521</v>
      </c>
      <c r="R5074" s="31">
        <v>28594</v>
      </c>
      <c r="S5074" s="31">
        <v>44848</v>
      </c>
      <c r="T5074" s="31">
        <v>45308</v>
      </c>
      <c r="U5074" s="31"/>
      <c r="V5074" s="31"/>
      <c r="W5074" s="31"/>
      <c r="X5074" s="17"/>
      <c r="Y5074" s="17"/>
      <c r="Z5074" s="31"/>
      <c r="AA5074" s="18">
        <f t="shared" ca="1" si="395"/>
        <v>47</v>
      </c>
      <c r="AB5074" s="19" t="s">
        <v>7878</v>
      </c>
      <c r="AC5074" s="35" t="str">
        <f t="shared" si="399"/>
        <v>1 anos 3 meses 3 dias</v>
      </c>
      <c r="AD5074" s="35" t="str">
        <f ca="1">IF(AND(V5074="",T5074&lt;TODAY()),"Contrato Encerrado",IF(AND(V5074="",T5074&gt;TODAY()),DATEDIF(TODAY(),T5074,"Y")&amp;" anos"&amp;" "&amp;DATEDIF(TODAY(),T5074,"YM")&amp;" meses"&amp;" "&amp;DATEDIF(TODAY(),T5074,"MD")&amp;" dias",IF(AND(X5074="",V5074&lt;TODAY()),"Contrato Encerrado",IF(AND(X5074="",V5074&gt;TODAY()),DATEDIF(TODAY(),V5074,"Y")&amp;" anos"&amp;" "&amp;DATEDIF(TODAY(),V5074,"YM")&amp;" meses"&amp;" "&amp;DATEDIF(TODAY(),V5074,"MD")&amp;" dias",IF(AND(Z5074="",X5074&lt;TODAY()),"Contrato Encerrado",IF(AND(Z5074="",X5074&gt;TODAY()),DATEDIF(TODAY(),X5074,"Y")&amp;" anos"&amp;" "&amp;DATEDIF(TODAY(),X5074,"YM")&amp;" meses"&amp;" "&amp;DATEDIF(TODAY(),X5074,"MD")&amp;" dias",IF(AND(Z5074&lt;&gt;””,Z5074&lt;TODAY()),"Contrato Encerrado",IF(AND(Z5074&lt;&gt;"",Z5074&gt;TODAY()),DATEDIF(TODAY(),Z5074,"Y")&amp;" anos"&amp;" "&amp;DATEDIF(TODAY(),Z5074,"YM")&amp;" meses"&amp;" "&amp;DATEDIF(TODAY(),Z5074,"MD")&amp;" dias"))))))))</f>
        <v>Contrato Encerrado</v>
      </c>
      <c r="AE5074" s="35">
        <f t="shared" si="396"/>
        <v>460</v>
      </c>
      <c r="AF5074" s="35">
        <f t="shared" si="397"/>
        <v>270</v>
      </c>
      <c r="AG5074" s="17" t="str">
        <f t="shared" si="398"/>
        <v>0 anos 8 meses 26 dias</v>
      </c>
    </row>
    <row r="5075" spans="1:33" ht="11.25" customHeight="1" x14ac:dyDescent="0.2">
      <c r="A5075" s="8" t="s">
        <v>9</v>
      </c>
      <c r="B5075" s="8" t="s">
        <v>13</v>
      </c>
      <c r="C5075" s="22" t="s">
        <v>17</v>
      </c>
      <c r="D5075" s="37">
        <v>2023</v>
      </c>
      <c r="E5075" s="23" t="s">
        <v>157</v>
      </c>
      <c r="F5075" s="8" t="s">
        <v>158</v>
      </c>
      <c r="G5075" s="77" t="s">
        <v>7649</v>
      </c>
      <c r="H5075" s="78" t="s">
        <v>7650</v>
      </c>
      <c r="I5075" s="9" t="s">
        <v>7651</v>
      </c>
      <c r="J5075" s="14" t="s">
        <v>14943</v>
      </c>
      <c r="K5075" s="9" t="s">
        <v>29</v>
      </c>
      <c r="L5075" s="24" t="s">
        <v>30</v>
      </c>
      <c r="M5075" s="7" t="s">
        <v>9427</v>
      </c>
      <c r="N5075" s="24" t="s">
        <v>2101</v>
      </c>
      <c r="O5075" s="24"/>
      <c r="P5075" s="24" t="s">
        <v>2518</v>
      </c>
      <c r="Q5075" s="24" t="s">
        <v>2521</v>
      </c>
      <c r="R5075" s="17">
        <v>30421</v>
      </c>
      <c r="S5075" s="17">
        <v>45030</v>
      </c>
      <c r="T5075" s="31">
        <v>45460</v>
      </c>
      <c r="U5075" s="17"/>
      <c r="V5075" s="31"/>
      <c r="W5075" s="17"/>
      <c r="X5075" s="17"/>
      <c r="Y5075" s="17"/>
      <c r="Z5075" s="31"/>
      <c r="AA5075" s="18">
        <f t="shared" ca="1" si="395"/>
        <v>42</v>
      </c>
      <c r="AB5075" s="19" t="s">
        <v>7878</v>
      </c>
      <c r="AC5075" s="35" t="str">
        <f t="shared" si="399"/>
        <v>1 anos 2 meses 3 dias</v>
      </c>
      <c r="AD5075" s="35" t="str">
        <f ca="1">IF(AND(V5075="",T5075&lt;TODAY()),"Contrato Encerrado",IF(AND(V5075="",T5075&gt;TODAY()),DATEDIF(TODAY(),T5075,"Y")&amp;" anos"&amp;" "&amp;DATEDIF(TODAY(),T5075,"YM")&amp;" meses"&amp;" "&amp;DATEDIF(TODAY(),T5075,"MD")&amp;" dias",IF(AND(X5075="",V5075&lt;TODAY()),"Contrato Encerrado",IF(AND(X5075="",V5075&gt;TODAY()),DATEDIF(TODAY(),V5075,"Y")&amp;" anos"&amp;" "&amp;DATEDIF(TODAY(),V5075,"YM")&amp;" meses"&amp;" "&amp;DATEDIF(TODAY(),V5075,"MD")&amp;" dias",IF(AND(Z5075="",X5075&lt;TODAY()),"Contrato Encerrado",IF(AND(Z5075="",X5075&gt;TODAY()),DATEDIF(TODAY(),X5075,"Y")&amp;" anos"&amp;" "&amp;DATEDIF(TODAY(),X5075,"YM")&amp;" meses"&amp;" "&amp;DATEDIF(TODAY(),X5075,"MD")&amp;" dias",IF(AND(Z5075&lt;&gt;””,Z5075&lt;TODAY()),"Contrato Encerrado",IF(AND(Z5075&lt;&gt;"",Z5075&gt;TODAY()),DATEDIF(TODAY(),Z5075,"Y")&amp;" anos"&amp;" "&amp;DATEDIF(TODAY(),Z5075,"YM")&amp;" meses"&amp;" "&amp;DATEDIF(TODAY(),Z5075,"MD")&amp;" dias"))))))))</f>
        <v>Contrato Encerrado</v>
      </c>
      <c r="AE5075" s="35">
        <f t="shared" si="396"/>
        <v>430</v>
      </c>
      <c r="AF5075" s="35">
        <f t="shared" si="397"/>
        <v>300</v>
      </c>
      <c r="AG5075" s="17" t="str">
        <f t="shared" si="398"/>
        <v>0 anos 9 meses 26 dias</v>
      </c>
    </row>
    <row r="5076" spans="1:33" ht="11.25" customHeight="1" x14ac:dyDescent="0.2">
      <c r="A5076" s="8" t="s">
        <v>9</v>
      </c>
      <c r="B5076" s="8" t="s">
        <v>13</v>
      </c>
      <c r="C5076" s="22" t="s">
        <v>22</v>
      </c>
      <c r="D5076" s="36">
        <v>2024</v>
      </c>
      <c r="E5076" s="12" t="s">
        <v>157</v>
      </c>
      <c r="F5076" s="8" t="s">
        <v>158</v>
      </c>
      <c r="G5076" s="77" t="s">
        <v>14512</v>
      </c>
      <c r="H5076" s="78" t="s">
        <v>14513</v>
      </c>
      <c r="I5076" s="14" t="s">
        <v>14514</v>
      </c>
      <c r="J5076" s="14" t="s">
        <v>14943</v>
      </c>
      <c r="K5076" s="14" t="s">
        <v>29</v>
      </c>
      <c r="L5076" s="15" t="s">
        <v>30</v>
      </c>
      <c r="M5076" s="7" t="s">
        <v>9427</v>
      </c>
      <c r="N5076" s="15" t="s">
        <v>2101</v>
      </c>
      <c r="O5076" s="15" t="s">
        <v>7884</v>
      </c>
      <c r="P5076" s="15" t="s">
        <v>2518</v>
      </c>
      <c r="Q5076" s="15" t="s">
        <v>2521</v>
      </c>
      <c r="R5076" s="20">
        <v>29439</v>
      </c>
      <c r="S5076" s="20">
        <v>45532</v>
      </c>
      <c r="T5076" s="20">
        <v>45657</v>
      </c>
      <c r="U5076" s="20"/>
      <c r="V5076" s="20"/>
      <c r="W5076" s="20"/>
      <c r="X5076" s="17"/>
      <c r="Y5076" s="17"/>
      <c r="Z5076" s="20"/>
      <c r="AA5076" s="18">
        <f t="shared" ca="1" si="395"/>
        <v>45</v>
      </c>
      <c r="AB5076" s="15" t="s">
        <v>7878</v>
      </c>
      <c r="AC5076" s="35" t="str">
        <f t="shared" si="399"/>
        <v>0 anos 4 meses 3 dias</v>
      </c>
      <c r="AD5076" s="35" t="str">
        <f ca="1">IF(AND(V5076="",T5076&lt;TODAY()),"Contrato Encerrado",IF(AND(V5076="",T5076&gt;TODAY()),DATEDIF(TODAY(),T5076,"Y")&amp;" anos"&amp;" "&amp;DATEDIF(TODAY(),T5076,"YM")&amp;" meses"&amp;" "&amp;DATEDIF(TODAY(),T5076,"MD")&amp;" dias",IF(AND(X5076="",V5076&lt;TODAY()),"Contrato Encerrado",IF(AND(X5076="",V5076&gt;TODAY()),DATEDIF(TODAY(),V5076,"Y")&amp;" anos"&amp;" "&amp;DATEDIF(TODAY(),V5076,"YM")&amp;" meses"&amp;" "&amp;DATEDIF(TODAY(),V5076,"MD")&amp;" dias",IF(AND(Z5076="",X5076&lt;TODAY()),"Contrato Encerrado",IF(AND(Z5076="",X5076&gt;TODAY()),DATEDIF(TODAY(),X5076,"Y")&amp;" anos"&amp;" "&amp;DATEDIF(TODAY(),X5076,"YM")&amp;" meses"&amp;" "&amp;DATEDIF(TODAY(),X5076,"MD")&amp;" dias",IF(AND(Z5076&lt;&gt;””,Z5076&lt;TODAY()),"Contrato Encerrado",IF(AND(Z5076&lt;&gt;"",Z5076&gt;TODAY()),DATEDIF(TODAY(),Z5076,"Y")&amp;" anos"&amp;" "&amp;DATEDIF(TODAY(),Z5076,"YM")&amp;" meses"&amp;" "&amp;DATEDIF(TODAY(),Z5076,"MD")&amp;" dias"))))))))</f>
        <v>Contrato Encerrado</v>
      </c>
      <c r="AE5076" s="35">
        <f t="shared" si="396"/>
        <v>125</v>
      </c>
      <c r="AF5076" s="35">
        <f t="shared" si="397"/>
        <v>605</v>
      </c>
      <c r="AG5076" s="17" t="str">
        <f t="shared" si="398"/>
        <v>1 anos 7 meses 27 dias</v>
      </c>
    </row>
    <row r="5077" spans="1:33" ht="11.25" customHeight="1" x14ac:dyDescent="0.2">
      <c r="A5077" s="8" t="s">
        <v>9</v>
      </c>
      <c r="B5077" s="8" t="s">
        <v>13</v>
      </c>
      <c r="C5077" s="22" t="s">
        <v>17</v>
      </c>
      <c r="D5077" s="37">
        <v>2023</v>
      </c>
      <c r="E5077" s="23" t="s">
        <v>157</v>
      </c>
      <c r="F5077" s="8" t="s">
        <v>158</v>
      </c>
      <c r="G5077" s="77" t="s">
        <v>7652</v>
      </c>
      <c r="H5077" s="78" t="s">
        <v>7653</v>
      </c>
      <c r="I5077" s="9" t="s">
        <v>7654</v>
      </c>
      <c r="J5077" s="14" t="s">
        <v>14943</v>
      </c>
      <c r="K5077" s="9" t="s">
        <v>29</v>
      </c>
      <c r="L5077" s="24" t="s">
        <v>30</v>
      </c>
      <c r="M5077" s="7" t="s">
        <v>9427</v>
      </c>
      <c r="N5077" s="24" t="s">
        <v>4159</v>
      </c>
      <c r="O5077" s="15" t="s">
        <v>7914</v>
      </c>
      <c r="P5077" s="24" t="s">
        <v>2518</v>
      </c>
      <c r="Q5077" s="24" t="s">
        <v>2521</v>
      </c>
      <c r="R5077" s="17">
        <v>28304</v>
      </c>
      <c r="S5077" s="17">
        <v>45055</v>
      </c>
      <c r="T5077" s="31">
        <v>45322</v>
      </c>
      <c r="U5077" s="17">
        <v>45446</v>
      </c>
      <c r="V5077" s="31">
        <v>45657</v>
      </c>
      <c r="W5077" s="17"/>
      <c r="X5077" s="17"/>
      <c r="Y5077" s="17"/>
      <c r="Z5077" s="20"/>
      <c r="AA5077" s="18">
        <f t="shared" ca="1" si="395"/>
        <v>48</v>
      </c>
      <c r="AB5077" s="19" t="s">
        <v>7878</v>
      </c>
      <c r="AC5077" s="35" t="str">
        <f t="shared" si="399"/>
        <v>1 anos 3 meses 20 dias</v>
      </c>
      <c r="AD5077" s="35" t="str">
        <f ca="1">IF(AND(V5077="",T5077&lt;TODAY()),"Contrato Encerrado",IF(AND(V5077="",T5077&gt;TODAY()),DATEDIF(TODAY(),T5077,"Y")&amp;" anos"&amp;" "&amp;DATEDIF(TODAY(),T5077,"YM")&amp;" meses"&amp;" "&amp;DATEDIF(TODAY(),T5077,"MD")&amp;" dias",IF(AND(X5077="",V5077&lt;TODAY()),"Contrato Encerrado",IF(AND(X5077="",V5077&gt;TODAY()),DATEDIF(TODAY(),V5077,"Y")&amp;" anos"&amp;" "&amp;DATEDIF(TODAY(),V5077,"YM")&amp;" meses"&amp;" "&amp;DATEDIF(TODAY(),V5077,"MD")&amp;" dias",IF(AND(Z5077="",X5077&lt;TODAY()),"Contrato Encerrado",IF(AND(Z5077="",X5077&gt;TODAY()),DATEDIF(TODAY(),X5077,"Y")&amp;" anos"&amp;" "&amp;DATEDIF(TODAY(),X5077,"YM")&amp;" meses"&amp;" "&amp;DATEDIF(TODAY(),X5077,"MD")&amp;" dias",IF(AND(Z5077&lt;&gt;””,Z5077&lt;TODAY()),"Contrato Encerrado",IF(AND(Z5077&lt;&gt;"",Z5077&gt;TODAY()),DATEDIF(TODAY(),Z5077,"Y")&amp;" anos"&amp;" "&amp;DATEDIF(TODAY(),Z5077,"YM")&amp;" meses"&amp;" "&amp;DATEDIF(TODAY(),Z5077,"MD")&amp;" dias"))))))))</f>
        <v>Contrato Encerrado</v>
      </c>
      <c r="AE5077" s="35">
        <f t="shared" si="396"/>
        <v>478</v>
      </c>
      <c r="AF5077" s="35">
        <f t="shared" si="397"/>
        <v>252</v>
      </c>
      <c r="AG5077" s="17" t="str">
        <f t="shared" si="398"/>
        <v>0 anos 8 meses 8 dias</v>
      </c>
    </row>
    <row r="5078" spans="1:33" ht="11.25" customHeight="1" x14ac:dyDescent="0.2">
      <c r="A5078" s="8" t="s">
        <v>9</v>
      </c>
      <c r="B5078" s="10" t="s">
        <v>13</v>
      </c>
      <c r="C5078" s="11" t="s">
        <v>22</v>
      </c>
      <c r="D5078" s="36">
        <v>2022</v>
      </c>
      <c r="E5078" s="12" t="s">
        <v>307</v>
      </c>
      <c r="F5078" s="8" t="s">
        <v>308</v>
      </c>
      <c r="G5078" s="77" t="s">
        <v>1414</v>
      </c>
      <c r="H5078" s="78" t="s">
        <v>1415</v>
      </c>
      <c r="I5078" s="14" t="s">
        <v>1416</v>
      </c>
      <c r="J5078" s="14" t="s">
        <v>1302</v>
      </c>
      <c r="K5078" s="14" t="s">
        <v>29</v>
      </c>
      <c r="L5078" s="15" t="s">
        <v>30</v>
      </c>
      <c r="M5078" s="7" t="s">
        <v>9427</v>
      </c>
      <c r="N5078" s="16" t="s">
        <v>2114</v>
      </c>
      <c r="O5078" s="16"/>
      <c r="P5078" s="16" t="s">
        <v>2517</v>
      </c>
      <c r="Q5078" s="16" t="s">
        <v>2522</v>
      </c>
      <c r="R5078" s="31">
        <v>29347</v>
      </c>
      <c r="S5078" s="31">
        <v>44417</v>
      </c>
      <c r="T5078" s="31">
        <v>45056</v>
      </c>
      <c r="U5078" s="31"/>
      <c r="V5078" s="31"/>
      <c r="W5078" s="31"/>
      <c r="X5078" s="17"/>
      <c r="Y5078" s="17"/>
      <c r="Z5078" s="31"/>
      <c r="AA5078" s="18">
        <f t="shared" ca="1" si="395"/>
        <v>45</v>
      </c>
      <c r="AB5078" s="19" t="s">
        <v>7878</v>
      </c>
      <c r="AC5078" s="35" t="str">
        <f t="shared" si="399"/>
        <v>1 anos 9 meses 1 dias</v>
      </c>
      <c r="AD5078" s="35" t="str">
        <f ca="1">IF(AND(V5078="",T5078&lt;TODAY()),"Contrato Encerrado",IF(AND(V5078="",T5078&gt;TODAY()),DATEDIF(TODAY(),T5078,"Y")&amp;" anos"&amp;" "&amp;DATEDIF(TODAY(),T5078,"YM")&amp;" meses"&amp;" "&amp;DATEDIF(TODAY(),T5078,"MD")&amp;" dias",IF(AND(X5078="",V5078&lt;TODAY()),"Contrato Encerrado",IF(AND(X5078="",V5078&gt;TODAY()),DATEDIF(TODAY(),V5078,"Y")&amp;" anos"&amp;" "&amp;DATEDIF(TODAY(),V5078,"YM")&amp;" meses"&amp;" "&amp;DATEDIF(TODAY(),V5078,"MD")&amp;" dias",IF(AND(Z5078="",X5078&lt;TODAY()),"Contrato Encerrado",IF(AND(Z5078="",X5078&gt;TODAY()),DATEDIF(TODAY(),X5078,"Y")&amp;" anos"&amp;" "&amp;DATEDIF(TODAY(),X5078,"YM")&amp;" meses"&amp;" "&amp;DATEDIF(TODAY(),X5078,"MD")&amp;" dias",IF(AND(Z5078&lt;&gt;””,Z5078&lt;TODAY()),"Contrato Encerrado",IF(AND(Z5078&lt;&gt;"",Z5078&gt;TODAY()),DATEDIF(TODAY(),Z5078,"Y")&amp;" anos"&amp;" "&amp;DATEDIF(TODAY(),Z5078,"YM")&amp;" meses"&amp;" "&amp;DATEDIF(TODAY(),Z5078,"MD")&amp;" dias"))))))))</f>
        <v>Contrato Encerrado</v>
      </c>
      <c r="AE5078" s="35">
        <f t="shared" si="396"/>
        <v>639</v>
      </c>
      <c r="AF5078" s="35">
        <f t="shared" si="397"/>
        <v>91</v>
      </c>
      <c r="AG5078" s="17" t="str">
        <f t="shared" si="398"/>
        <v>0 anos 2 meses 31 dias</v>
      </c>
    </row>
    <row r="5079" spans="1:33" ht="11.25" customHeight="1" x14ac:dyDescent="0.2">
      <c r="A5079" s="8" t="s">
        <v>9</v>
      </c>
      <c r="B5079" s="8" t="s">
        <v>13</v>
      </c>
      <c r="C5079" s="22" t="s">
        <v>16</v>
      </c>
      <c r="D5079" s="37">
        <v>2025</v>
      </c>
      <c r="E5079" s="12" t="s">
        <v>157</v>
      </c>
      <c r="F5079" s="8" t="s">
        <v>158</v>
      </c>
      <c r="G5079" s="9" t="s">
        <v>16505</v>
      </c>
      <c r="H5079" s="8" t="s">
        <v>16506</v>
      </c>
      <c r="I5079" s="14" t="s">
        <v>16507</v>
      </c>
      <c r="J5079" s="14" t="s">
        <v>1302</v>
      </c>
      <c r="K5079" s="14" t="s">
        <v>29</v>
      </c>
      <c r="L5079" s="15" t="s">
        <v>30</v>
      </c>
      <c r="M5079" s="7" t="s">
        <v>9427</v>
      </c>
      <c r="N5079" s="15" t="s">
        <v>2098</v>
      </c>
      <c r="O5079" s="15" t="s">
        <v>16508</v>
      </c>
      <c r="P5079" s="15" t="s">
        <v>2518</v>
      </c>
      <c r="Q5079" s="15" t="s">
        <v>4109</v>
      </c>
      <c r="R5079" s="20">
        <v>38502</v>
      </c>
      <c r="S5079" s="20">
        <v>45754</v>
      </c>
      <c r="T5079" s="20">
        <v>45770</v>
      </c>
      <c r="U5079" s="20"/>
      <c r="V5079" s="20"/>
      <c r="W5079" s="20"/>
      <c r="X5079" s="17"/>
      <c r="Y5079" s="17"/>
      <c r="Z5079" s="20"/>
      <c r="AA5079" s="21">
        <f t="shared" ca="1" si="395"/>
        <v>20</v>
      </c>
      <c r="AB5079" s="15" t="s">
        <v>7878</v>
      </c>
      <c r="AC5079" s="35" t="str">
        <f t="shared" si="399"/>
        <v>0 anos 0 meses 16 dias</v>
      </c>
      <c r="AD5079" s="35" t="str">
        <f ca="1">IF(AND(V5079="",T5079&lt;TODAY()),"Contrato Encerrado",IF(AND(V5079="",T5079&gt;TODAY()),DATEDIF(TODAY(),T5079,"Y")&amp;" anos"&amp;" "&amp;DATEDIF(TODAY(),T5079,"YM")&amp;" meses"&amp;" "&amp;DATEDIF(TODAY(),T5079,"MD")&amp;" dias",IF(AND(X5079="",V5079&lt;TODAY()),"Contrato Encerrado",IF(AND(X5079="",V5079&gt;TODAY()),DATEDIF(TODAY(),V5079,"Y")&amp;" anos"&amp;" "&amp;DATEDIF(TODAY(),V5079,"YM")&amp;" meses"&amp;" "&amp;DATEDIF(TODAY(),V5079,"MD")&amp;" dias",IF(AND(Z5079="",X5079&lt;TODAY()),"Contrato Encerrado",IF(AND(Z5079="",X5079&gt;TODAY()),DATEDIF(TODAY(),X5079,"Y")&amp;" anos"&amp;" "&amp;DATEDIF(TODAY(),X5079,"YM")&amp;" meses"&amp;" "&amp;DATEDIF(TODAY(),X5079,"MD")&amp;" dias",IF(AND(Z5079&lt;&gt;””,Z5079&lt;TODAY()),"Contrato Encerrado",IF(AND(Z5079&lt;&gt;"",Z5079&gt;TODAY()),DATEDIF(TODAY(),Z5079,"Y")&amp;" anos"&amp;" "&amp;DATEDIF(TODAY(),Z5079,"YM")&amp;" meses"&amp;" "&amp;DATEDIF(TODAY(),Z5079,"MD")&amp;" dias"))))))))</f>
        <v>Contrato Encerrado</v>
      </c>
      <c r="AE5079" s="35">
        <f t="shared" si="396"/>
        <v>16</v>
      </c>
      <c r="AF5079" s="35">
        <f t="shared" si="397"/>
        <v>714</v>
      </c>
      <c r="AG5079" s="17" t="str">
        <f t="shared" si="398"/>
        <v>1 anos 11 meses 14 dias</v>
      </c>
    </row>
    <row r="5080" spans="1:33" ht="11.25" customHeight="1" x14ac:dyDescent="0.2">
      <c r="A5080" s="8" t="s">
        <v>9</v>
      </c>
      <c r="B5080" s="8" t="s">
        <v>13</v>
      </c>
      <c r="C5080" s="22" t="s">
        <v>17</v>
      </c>
      <c r="D5080" s="37">
        <v>2024</v>
      </c>
      <c r="E5080" s="12" t="s">
        <v>157</v>
      </c>
      <c r="F5080" s="8" t="s">
        <v>158</v>
      </c>
      <c r="G5080" s="77" t="s">
        <v>13521</v>
      </c>
      <c r="H5080" s="78" t="s">
        <v>13522</v>
      </c>
      <c r="I5080" s="14" t="s">
        <v>13523</v>
      </c>
      <c r="J5080" s="14" t="s">
        <v>14943</v>
      </c>
      <c r="K5080" s="14" t="s">
        <v>29</v>
      </c>
      <c r="L5080" s="15" t="s">
        <v>30</v>
      </c>
      <c r="M5080" s="7" t="s">
        <v>9427</v>
      </c>
      <c r="N5080" s="15" t="s">
        <v>10823</v>
      </c>
      <c r="O5080" s="15" t="s">
        <v>8732</v>
      </c>
      <c r="P5080" s="15" t="s">
        <v>2518</v>
      </c>
      <c r="Q5080" s="15" t="s">
        <v>2521</v>
      </c>
      <c r="R5080" s="31">
        <v>37438</v>
      </c>
      <c r="S5080" s="30">
        <v>45392</v>
      </c>
      <c r="T5080" s="30">
        <v>45565</v>
      </c>
      <c r="U5080" s="30"/>
      <c r="V5080" s="30"/>
      <c r="W5080" s="30"/>
      <c r="X5080" s="17"/>
      <c r="Y5080" s="17"/>
      <c r="Z5080" s="30"/>
      <c r="AA5080" s="18">
        <f t="shared" ca="1" si="395"/>
        <v>23</v>
      </c>
      <c r="AB5080" s="15" t="s">
        <v>7877</v>
      </c>
      <c r="AC5080" s="35" t="str">
        <f t="shared" si="399"/>
        <v>0 anos 5 meses 20 dias</v>
      </c>
      <c r="AD5080" s="35" t="str">
        <f ca="1">IF(AND(V5080="",T5080&lt;TODAY()),"Contrato Encerrado",IF(AND(V5080="",T5080&gt;TODAY()),DATEDIF(TODAY(),T5080,"Y")&amp;" anos"&amp;" "&amp;DATEDIF(TODAY(),T5080,"YM")&amp;" meses"&amp;" "&amp;DATEDIF(TODAY(),T5080,"MD")&amp;" dias",IF(AND(X5080="",V5080&lt;TODAY()),"Contrato Encerrado",IF(AND(X5080="",V5080&gt;TODAY()),DATEDIF(TODAY(),V5080,"Y")&amp;" anos"&amp;" "&amp;DATEDIF(TODAY(),V5080,"YM")&amp;" meses"&amp;" "&amp;DATEDIF(TODAY(),V5080,"MD")&amp;" dias",IF(AND(Z5080="",X5080&lt;TODAY()),"Contrato Encerrado",IF(AND(Z5080="",X5080&gt;TODAY()),DATEDIF(TODAY(),X5080,"Y")&amp;" anos"&amp;" "&amp;DATEDIF(TODAY(),X5080,"YM")&amp;" meses"&amp;" "&amp;DATEDIF(TODAY(),X5080,"MD")&amp;" dias",IF(AND(Z5080&lt;&gt;””,Z5080&lt;TODAY()),"Contrato Encerrado",IF(AND(Z5080&lt;&gt;"",Z5080&gt;TODAY()),DATEDIF(TODAY(),Z5080,"Y")&amp;" anos"&amp;" "&amp;DATEDIF(TODAY(),Z5080,"YM")&amp;" meses"&amp;" "&amp;DATEDIF(TODAY(),Z5080,"MD")&amp;" dias"))))))))</f>
        <v>Contrato Encerrado</v>
      </c>
      <c r="AE5080" s="35">
        <f t="shared" si="396"/>
        <v>173</v>
      </c>
      <c r="AF5080" s="35">
        <f t="shared" si="397"/>
        <v>557</v>
      </c>
      <c r="AG5080" s="17" t="str">
        <f t="shared" si="398"/>
        <v>1 anos 6 meses 10 dias</v>
      </c>
    </row>
    <row r="5081" spans="1:33" ht="11.25" customHeight="1" x14ac:dyDescent="0.2">
      <c r="A5081" s="141" t="s">
        <v>9</v>
      </c>
      <c r="B5081" s="142" t="s">
        <v>13</v>
      </c>
      <c r="C5081" s="143" t="s">
        <v>22</v>
      </c>
      <c r="D5081" s="144">
        <v>2022</v>
      </c>
      <c r="E5081" s="145" t="s">
        <v>27</v>
      </c>
      <c r="F5081" s="141" t="s">
        <v>28</v>
      </c>
      <c r="G5081" s="146" t="s">
        <v>1667</v>
      </c>
      <c r="H5081" s="147" t="s">
        <v>1668</v>
      </c>
      <c r="I5081" s="148" t="s">
        <v>1669</v>
      </c>
      <c r="J5081" s="14" t="s">
        <v>14943</v>
      </c>
      <c r="K5081" s="148" t="s">
        <v>29</v>
      </c>
      <c r="L5081" s="149" t="s">
        <v>30</v>
      </c>
      <c r="M5081" s="7" t="s">
        <v>9427</v>
      </c>
      <c r="N5081" s="149" t="s">
        <v>2102</v>
      </c>
      <c r="O5081" s="150"/>
      <c r="P5081" s="150" t="s">
        <v>2517</v>
      </c>
      <c r="Q5081" s="150" t="s">
        <v>2522</v>
      </c>
      <c r="R5081" s="151">
        <v>36627</v>
      </c>
      <c r="S5081" s="151">
        <v>44470</v>
      </c>
      <c r="T5081" s="151">
        <v>45217</v>
      </c>
      <c r="U5081" s="151"/>
      <c r="V5081" s="151"/>
      <c r="W5081" s="151"/>
      <c r="X5081" s="17"/>
      <c r="Y5081" s="17"/>
      <c r="Z5081" s="151"/>
      <c r="AA5081" s="152">
        <f t="shared" ca="1" si="395"/>
        <v>25</v>
      </c>
      <c r="AB5081" s="153" t="s">
        <v>7877</v>
      </c>
      <c r="AC5081" s="35" t="str">
        <f t="shared" si="399"/>
        <v>2 anos 0 meses 17 dias</v>
      </c>
      <c r="AD5081" s="132" t="str">
        <f ca="1">IF(AND(V5081="",T5081&lt;TODAY()),"Contrato Encerrado",IF(AND(V5081="",T5081&gt;TODAY()),DATEDIF(TODAY(),T5081,"Y")&amp;" anos"&amp;" "&amp;DATEDIF(TODAY(),T5081,"YM")&amp;" meses"&amp;" "&amp;DATEDIF(TODAY(),T5081,"MD")&amp;" dias",IF(AND(X5081="",V5081&lt;TODAY()),"Contrato Encerrado",IF(AND(X5081="",V5081&gt;TODAY()),DATEDIF(TODAY(),V5081,"Y")&amp;" anos"&amp;" "&amp;DATEDIF(TODAY(),V5081,"YM")&amp;" meses"&amp;" "&amp;DATEDIF(TODAY(),V5081,"MD")&amp;" dias",IF(AND(Z5081="",X5081&lt;TODAY()),"Contrato Encerrado",IF(AND(Z5081="",X5081&gt;TODAY()),DATEDIF(TODAY(),X5081,"Y")&amp;" anos"&amp;" "&amp;DATEDIF(TODAY(),X5081,"YM")&amp;" meses"&amp;" "&amp;DATEDIF(TODAY(),X5081,"MD")&amp;" dias",IF(AND(Z5081&lt;&gt;””,Z5081&lt;TODAY()),"Contrato Encerrado",IF(AND(Z5081&lt;&gt;"",Z5081&gt;TODAY()),DATEDIF(TODAY(),Z5081,"Y")&amp;" anos"&amp;" "&amp;DATEDIF(TODAY(),Z5081,"YM")&amp;" meses"&amp;" "&amp;DATEDIF(TODAY(),Z5081,"MD")&amp;" dias"))))))))</f>
        <v>Contrato Encerrado</v>
      </c>
      <c r="AE5081" s="132">
        <f t="shared" si="396"/>
        <v>747</v>
      </c>
      <c r="AF5081" s="132">
        <f t="shared" si="397"/>
        <v>-17</v>
      </c>
      <c r="AG5081" s="133" t="str">
        <f t="shared" si="398"/>
        <v>ESTÁGIO COMPLETOU 2 ANOS</v>
      </c>
    </row>
    <row r="5082" spans="1:33" ht="11.25" customHeight="1" x14ac:dyDescent="0.2">
      <c r="A5082" s="8" t="s">
        <v>9</v>
      </c>
      <c r="B5082" s="8" t="s">
        <v>13</v>
      </c>
      <c r="C5082" s="22" t="s">
        <v>24</v>
      </c>
      <c r="D5082" s="36">
        <v>2024</v>
      </c>
      <c r="E5082" s="23" t="s">
        <v>157</v>
      </c>
      <c r="F5082" s="8" t="s">
        <v>158</v>
      </c>
      <c r="G5082" s="77" t="s">
        <v>14917</v>
      </c>
      <c r="H5082" s="78" t="s">
        <v>14918</v>
      </c>
      <c r="I5082" s="9" t="s">
        <v>14803</v>
      </c>
      <c r="J5082" s="14" t="s">
        <v>10</v>
      </c>
      <c r="K5082" s="9" t="s">
        <v>29</v>
      </c>
      <c r="L5082" s="24" t="s">
        <v>30</v>
      </c>
      <c r="M5082" s="7" t="s">
        <v>9427</v>
      </c>
      <c r="N5082" s="24" t="s">
        <v>6302</v>
      </c>
      <c r="O5082" s="24" t="s">
        <v>14056</v>
      </c>
      <c r="P5082" s="24" t="s">
        <v>2518</v>
      </c>
      <c r="Q5082" s="24" t="s">
        <v>2521</v>
      </c>
      <c r="R5082" s="17">
        <v>31996</v>
      </c>
      <c r="S5082" s="17">
        <v>45575</v>
      </c>
      <c r="T5082" s="17" t="s">
        <v>14888</v>
      </c>
      <c r="U5082" s="17"/>
      <c r="V5082" s="17"/>
      <c r="W5082" s="17"/>
      <c r="X5082" s="17"/>
      <c r="Y5082" s="17"/>
      <c r="Z5082" s="20"/>
      <c r="AA5082" s="18">
        <f t="shared" ca="1" si="395"/>
        <v>38</v>
      </c>
      <c r="AB5082" s="24" t="s">
        <v>7878</v>
      </c>
      <c r="AC5082" s="35" t="str">
        <f t="shared" si="399"/>
        <v>0 anos 11 meses 29 dias</v>
      </c>
      <c r="AD5082" s="35" t="str">
        <f ca="1">IF(AND(V5082="",T5082&lt;TODAY()),"Contrato Encerrado",IF(AND(V5082="",T5082&gt;TODAY()),DATEDIF(TODAY(),T5082,"Y")&amp;" anos"&amp;" "&amp;DATEDIF(TODAY(),T5082,"YM")&amp;" meses"&amp;" "&amp;DATEDIF(TODAY(),T5082,"MD")&amp;" dias",IF(AND(X5082="",V5082&lt;TODAY()),"Contrato Encerrado",IF(AND(X5082="",V5082&gt;TODAY()),DATEDIF(TODAY(),V5082,"Y")&amp;" anos"&amp;" "&amp;DATEDIF(TODAY(),V5082,"YM")&amp;" meses"&amp;" "&amp;DATEDIF(TODAY(),V5082,"MD")&amp;" dias",IF(AND(Z5082="",X5082&lt;TODAY()),"Contrato Encerrado",IF(AND(Z5082="",X5082&gt;TODAY()),DATEDIF(TODAY(),X5082,"Y")&amp;" anos"&amp;" "&amp;DATEDIF(TODAY(),X5082,"YM")&amp;" meses"&amp;" "&amp;DATEDIF(TODAY(),X5082,"MD")&amp;" dias",IF(AND(Z5082&lt;&gt;””,Z5082&lt;TODAY()),"Contrato Encerrado",IF(AND(Z5082&lt;&gt;"",Z5082&gt;TODAY()),DATEDIF(TODAY(),Z5082,"Y")&amp;" anos"&amp;" "&amp;DATEDIF(TODAY(),Z5082,"YM")&amp;" meses"&amp;" "&amp;DATEDIF(TODAY(),Z5082,"MD")&amp;" dias"))))))))</f>
        <v>0 anos 0 meses 2 dias</v>
      </c>
      <c r="AE5082" s="35">
        <f t="shared" si="396"/>
        <v>364</v>
      </c>
      <c r="AF5082" s="35">
        <f t="shared" si="397"/>
        <v>366</v>
      </c>
      <c r="AG5082" s="17" t="str">
        <f t="shared" si="398"/>
        <v>0 anos 11 meses 31 dias</v>
      </c>
    </row>
    <row r="5083" spans="1:33" ht="11.25" customHeight="1" x14ac:dyDescent="0.2">
      <c r="A5083" s="8" t="s">
        <v>9</v>
      </c>
      <c r="B5083" s="10" t="s">
        <v>13</v>
      </c>
      <c r="C5083" s="11" t="s">
        <v>20</v>
      </c>
      <c r="D5083" s="36">
        <v>2021</v>
      </c>
      <c r="E5083" s="14" t="s">
        <v>157</v>
      </c>
      <c r="F5083" s="8" t="s">
        <v>158</v>
      </c>
      <c r="G5083" s="77" t="s">
        <v>3977</v>
      </c>
      <c r="H5083" s="78" t="s">
        <v>3978</v>
      </c>
      <c r="I5083" s="14" t="s">
        <v>3979</v>
      </c>
      <c r="J5083" s="14" t="s">
        <v>1302</v>
      </c>
      <c r="K5083" s="14" t="s">
        <v>29</v>
      </c>
      <c r="L5083" s="15" t="s">
        <v>30</v>
      </c>
      <c r="M5083" s="7" t="s">
        <v>9427</v>
      </c>
      <c r="N5083" s="26" t="s">
        <v>4113</v>
      </c>
      <c r="O5083" s="27"/>
      <c r="P5083" s="26" t="s">
        <v>2517</v>
      </c>
      <c r="Q5083" s="26" t="s">
        <v>2522</v>
      </c>
      <c r="R5083" s="31">
        <v>30715</v>
      </c>
      <c r="S5083" s="31">
        <v>44384</v>
      </c>
      <c r="T5083" s="31">
        <v>44562</v>
      </c>
      <c r="U5083" s="31"/>
      <c r="V5083" s="31"/>
      <c r="W5083" s="31"/>
      <c r="X5083" s="17"/>
      <c r="Y5083" s="17"/>
      <c r="Z5083" s="31"/>
      <c r="AA5083" s="18">
        <f t="shared" ca="1" si="395"/>
        <v>41</v>
      </c>
      <c r="AB5083" s="19" t="s">
        <v>7878</v>
      </c>
      <c r="AC5083" s="35" t="str">
        <f t="shared" si="399"/>
        <v>0 anos 5 meses 25 dias</v>
      </c>
      <c r="AD5083" s="35" t="str">
        <f ca="1">IF(AND(V5083="",T5083&lt;TODAY()),"Contrato Encerrado",IF(AND(V5083="",T5083&gt;TODAY()),DATEDIF(TODAY(),T5083,"Y")&amp;" anos"&amp;" "&amp;DATEDIF(TODAY(),T5083,"YM")&amp;" meses"&amp;" "&amp;DATEDIF(TODAY(),T5083,"MD")&amp;" dias",IF(AND(X5083="",V5083&lt;TODAY()),"Contrato Encerrado",IF(AND(X5083="",V5083&gt;TODAY()),DATEDIF(TODAY(),V5083,"Y")&amp;" anos"&amp;" "&amp;DATEDIF(TODAY(),V5083,"YM")&amp;" meses"&amp;" "&amp;DATEDIF(TODAY(),V5083,"MD")&amp;" dias",IF(AND(Z5083="",X5083&lt;TODAY()),"Contrato Encerrado",IF(AND(Z5083="",X5083&gt;TODAY()),DATEDIF(TODAY(),X5083,"Y")&amp;" anos"&amp;" "&amp;DATEDIF(TODAY(),X5083,"YM")&amp;" meses"&amp;" "&amp;DATEDIF(TODAY(),X5083,"MD")&amp;" dias",IF(AND(Z5083&lt;&gt;””,Z5083&lt;TODAY()),"Contrato Encerrado",IF(AND(Z5083&lt;&gt;"",Z5083&gt;TODAY()),DATEDIF(TODAY(),Z5083,"Y")&amp;" anos"&amp;" "&amp;DATEDIF(TODAY(),Z5083,"YM")&amp;" meses"&amp;" "&amp;DATEDIF(TODAY(),Z5083,"MD")&amp;" dias"))))))))</f>
        <v>Contrato Encerrado</v>
      </c>
      <c r="AE5083" s="35">
        <f t="shared" si="396"/>
        <v>178</v>
      </c>
      <c r="AF5083" s="35">
        <f t="shared" si="397"/>
        <v>552</v>
      </c>
      <c r="AG5083" s="17" t="str">
        <f t="shared" si="398"/>
        <v>1 anos 6 meses 5 dias</v>
      </c>
    </row>
    <row r="5084" spans="1:33" ht="11.25" customHeight="1" x14ac:dyDescent="0.2">
      <c r="A5084" s="8" t="s">
        <v>9</v>
      </c>
      <c r="B5084" s="8" t="s">
        <v>13</v>
      </c>
      <c r="C5084" s="22" t="s">
        <v>17</v>
      </c>
      <c r="D5084" s="37">
        <v>2024</v>
      </c>
      <c r="E5084" s="12" t="s">
        <v>157</v>
      </c>
      <c r="F5084" s="8" t="s">
        <v>158</v>
      </c>
      <c r="G5084" s="77" t="s">
        <v>13524</v>
      </c>
      <c r="H5084" s="78" t="s">
        <v>13525</v>
      </c>
      <c r="I5084" s="14" t="s">
        <v>13526</v>
      </c>
      <c r="J5084" s="14" t="s">
        <v>14943</v>
      </c>
      <c r="K5084" s="14" t="s">
        <v>29</v>
      </c>
      <c r="L5084" s="15" t="s">
        <v>30</v>
      </c>
      <c r="M5084" s="7" t="s">
        <v>9427</v>
      </c>
      <c r="N5084" s="15" t="s">
        <v>13123</v>
      </c>
      <c r="O5084" s="15" t="s">
        <v>8037</v>
      </c>
      <c r="P5084" s="15" t="s">
        <v>2518</v>
      </c>
      <c r="Q5084" s="15" t="s">
        <v>4109</v>
      </c>
      <c r="R5084" s="30">
        <v>29834</v>
      </c>
      <c r="S5084" s="30">
        <v>45406</v>
      </c>
      <c r="T5084" s="30">
        <v>45657</v>
      </c>
      <c r="U5084" s="20"/>
      <c r="V5084" s="20"/>
      <c r="W5084" s="30"/>
      <c r="X5084" s="17"/>
      <c r="Y5084" s="17"/>
      <c r="Z5084" s="20"/>
      <c r="AA5084" s="18">
        <f t="shared" ca="1" si="395"/>
        <v>44</v>
      </c>
      <c r="AB5084" s="15" t="s">
        <v>7878</v>
      </c>
      <c r="AC5084" s="35" t="str">
        <f t="shared" si="399"/>
        <v>0 anos 8 meses 7 dias</v>
      </c>
      <c r="AD5084" s="35" t="str">
        <f ca="1">IF(AND(V5084="",T5084&lt;TODAY()),"Contrato Encerrado",IF(AND(V5084="",T5084&gt;TODAY()),DATEDIF(TODAY(),T5084,"Y")&amp;" anos"&amp;" "&amp;DATEDIF(TODAY(),T5084,"YM")&amp;" meses"&amp;" "&amp;DATEDIF(TODAY(),T5084,"MD")&amp;" dias",IF(AND(X5084="",V5084&lt;TODAY()),"Contrato Encerrado",IF(AND(X5084="",V5084&gt;TODAY()),DATEDIF(TODAY(),V5084,"Y")&amp;" anos"&amp;" "&amp;DATEDIF(TODAY(),V5084,"YM")&amp;" meses"&amp;" "&amp;DATEDIF(TODAY(),V5084,"MD")&amp;" dias",IF(AND(Z5084="",X5084&lt;TODAY()),"Contrato Encerrado",IF(AND(Z5084="",X5084&gt;TODAY()),DATEDIF(TODAY(),X5084,"Y")&amp;" anos"&amp;" "&amp;DATEDIF(TODAY(),X5084,"YM")&amp;" meses"&amp;" "&amp;DATEDIF(TODAY(),X5084,"MD")&amp;" dias",IF(AND(Z5084&lt;&gt;””,Z5084&lt;TODAY()),"Contrato Encerrado",IF(AND(Z5084&lt;&gt;"",Z5084&gt;TODAY()),DATEDIF(TODAY(),Z5084,"Y")&amp;" anos"&amp;" "&amp;DATEDIF(TODAY(),Z5084,"YM")&amp;" meses"&amp;" "&amp;DATEDIF(TODAY(),Z5084,"MD")&amp;" dias"))))))))</f>
        <v>Contrato Encerrado</v>
      </c>
      <c r="AE5084" s="35">
        <f t="shared" si="396"/>
        <v>251</v>
      </c>
      <c r="AF5084" s="35">
        <f t="shared" si="397"/>
        <v>479</v>
      </c>
      <c r="AG5084" s="17" t="str">
        <f t="shared" si="398"/>
        <v>1 anos 3 meses 23 dias</v>
      </c>
    </row>
    <row r="5085" spans="1:33" ht="11.25" customHeight="1" x14ac:dyDescent="0.2">
      <c r="A5085" s="8" t="s">
        <v>9</v>
      </c>
      <c r="B5085" s="8" t="s">
        <v>13</v>
      </c>
      <c r="C5085" s="22" t="s">
        <v>15</v>
      </c>
      <c r="D5085" s="37">
        <v>2023</v>
      </c>
      <c r="E5085" s="23" t="s">
        <v>79</v>
      </c>
      <c r="F5085" s="8" t="s">
        <v>80</v>
      </c>
      <c r="G5085" s="77" t="s">
        <v>7655</v>
      </c>
      <c r="H5085" s="78" t="s">
        <v>7656</v>
      </c>
      <c r="I5085" s="9" t="s">
        <v>7657</v>
      </c>
      <c r="J5085" s="14" t="s">
        <v>14943</v>
      </c>
      <c r="K5085" s="9" t="s">
        <v>29</v>
      </c>
      <c r="L5085" s="24" t="s">
        <v>30</v>
      </c>
      <c r="M5085" s="7" t="s">
        <v>9427</v>
      </c>
      <c r="N5085" s="24" t="s">
        <v>2114</v>
      </c>
      <c r="O5085" s="24"/>
      <c r="P5085" s="24" t="s">
        <v>2518</v>
      </c>
      <c r="Q5085" s="24" t="s">
        <v>2523</v>
      </c>
      <c r="R5085" s="17">
        <v>30812</v>
      </c>
      <c r="S5085" s="17">
        <v>44986</v>
      </c>
      <c r="T5085" s="31">
        <v>45657</v>
      </c>
      <c r="U5085" s="20"/>
      <c r="V5085" s="20"/>
      <c r="W5085" s="17"/>
      <c r="X5085" s="17"/>
      <c r="Y5085" s="17"/>
      <c r="Z5085" s="20"/>
      <c r="AA5085" s="18">
        <f t="shared" ca="1" si="395"/>
        <v>41</v>
      </c>
      <c r="AB5085" s="19" t="s">
        <v>7878</v>
      </c>
      <c r="AC5085" s="35" t="str">
        <f t="shared" si="399"/>
        <v>1 anos 9 meses 30 dias</v>
      </c>
      <c r="AD5085" s="35" t="str">
        <f ca="1">IF(AND(V5085="",T5085&lt;TODAY()),"Contrato Encerrado",IF(AND(V5085="",T5085&gt;TODAY()),DATEDIF(TODAY(),T5085,"Y")&amp;" anos"&amp;" "&amp;DATEDIF(TODAY(),T5085,"YM")&amp;" meses"&amp;" "&amp;DATEDIF(TODAY(),T5085,"MD")&amp;" dias",IF(AND(X5085="",V5085&lt;TODAY()),"Contrato Encerrado",IF(AND(X5085="",V5085&gt;TODAY()),DATEDIF(TODAY(),V5085,"Y")&amp;" anos"&amp;" "&amp;DATEDIF(TODAY(),V5085,"YM")&amp;" meses"&amp;" "&amp;DATEDIF(TODAY(),V5085,"MD")&amp;" dias",IF(AND(Z5085="",X5085&lt;TODAY()),"Contrato Encerrado",IF(AND(Z5085="",X5085&gt;TODAY()),DATEDIF(TODAY(),X5085,"Y")&amp;" anos"&amp;" "&amp;DATEDIF(TODAY(),X5085,"YM")&amp;" meses"&amp;" "&amp;DATEDIF(TODAY(),X5085,"MD")&amp;" dias",IF(AND(Z5085&lt;&gt;””,Z5085&lt;TODAY()),"Contrato Encerrado",IF(AND(Z5085&lt;&gt;"",Z5085&gt;TODAY()),DATEDIF(TODAY(),Z5085,"Y")&amp;" anos"&amp;" "&amp;DATEDIF(TODAY(),Z5085,"YM")&amp;" meses"&amp;" "&amp;DATEDIF(TODAY(),Z5085,"MD")&amp;" dias"))))))))</f>
        <v>Contrato Encerrado</v>
      </c>
      <c r="AE5085" s="35">
        <f t="shared" si="396"/>
        <v>671</v>
      </c>
      <c r="AF5085" s="35">
        <f t="shared" si="397"/>
        <v>59</v>
      </c>
      <c r="AG5085" s="17" t="str">
        <f t="shared" si="398"/>
        <v>0 anos 1 meses 28 dias</v>
      </c>
    </row>
    <row r="5086" spans="1:33" ht="11.25" customHeight="1" x14ac:dyDescent="0.2">
      <c r="A5086" s="8" t="s">
        <v>9</v>
      </c>
      <c r="B5086" s="8" t="s">
        <v>13</v>
      </c>
      <c r="C5086" s="22" t="s">
        <v>17</v>
      </c>
      <c r="D5086" s="37">
        <v>2023</v>
      </c>
      <c r="E5086" s="23" t="s">
        <v>157</v>
      </c>
      <c r="F5086" s="8" t="s">
        <v>158</v>
      </c>
      <c r="G5086" s="77" t="s">
        <v>7658</v>
      </c>
      <c r="H5086" s="78" t="s">
        <v>7659</v>
      </c>
      <c r="I5086" s="9" t="s">
        <v>7660</v>
      </c>
      <c r="J5086" s="14" t="s">
        <v>14943</v>
      </c>
      <c r="K5086" s="9" t="s">
        <v>29</v>
      </c>
      <c r="L5086" s="24" t="s">
        <v>30</v>
      </c>
      <c r="M5086" s="7" t="s">
        <v>9427</v>
      </c>
      <c r="N5086" s="24" t="s">
        <v>2101</v>
      </c>
      <c r="O5086" s="24"/>
      <c r="P5086" s="24" t="s">
        <v>2518</v>
      </c>
      <c r="Q5086" s="24" t="s">
        <v>2521</v>
      </c>
      <c r="R5086" s="17">
        <v>28277</v>
      </c>
      <c r="S5086" s="17">
        <v>45051</v>
      </c>
      <c r="T5086" s="31">
        <v>45520</v>
      </c>
      <c r="U5086" s="17"/>
      <c r="V5086" s="31"/>
      <c r="W5086" s="17"/>
      <c r="X5086" s="17"/>
      <c r="Y5086" s="17"/>
      <c r="Z5086" s="31"/>
      <c r="AA5086" s="18">
        <f t="shared" ca="1" si="395"/>
        <v>48</v>
      </c>
      <c r="AB5086" s="19" t="s">
        <v>7878</v>
      </c>
      <c r="AC5086" s="35" t="str">
        <f t="shared" si="399"/>
        <v>1 anos 3 meses 11 dias</v>
      </c>
      <c r="AD5086" s="35" t="str">
        <f ca="1">IF(AND(V5086="",T5086&lt;TODAY()),"Contrato Encerrado",IF(AND(V5086="",T5086&gt;TODAY()),DATEDIF(TODAY(),T5086,"Y")&amp;" anos"&amp;" "&amp;DATEDIF(TODAY(),T5086,"YM")&amp;" meses"&amp;" "&amp;DATEDIF(TODAY(),T5086,"MD")&amp;" dias",IF(AND(X5086="",V5086&lt;TODAY()),"Contrato Encerrado",IF(AND(X5086="",V5086&gt;TODAY()),DATEDIF(TODAY(),V5086,"Y")&amp;" anos"&amp;" "&amp;DATEDIF(TODAY(),V5086,"YM")&amp;" meses"&amp;" "&amp;DATEDIF(TODAY(),V5086,"MD")&amp;" dias",IF(AND(Z5086="",X5086&lt;TODAY()),"Contrato Encerrado",IF(AND(Z5086="",X5086&gt;TODAY()),DATEDIF(TODAY(),X5086,"Y")&amp;" anos"&amp;" "&amp;DATEDIF(TODAY(),X5086,"YM")&amp;" meses"&amp;" "&amp;DATEDIF(TODAY(),X5086,"MD")&amp;" dias",IF(AND(Z5086&lt;&gt;””,Z5086&lt;TODAY()),"Contrato Encerrado",IF(AND(Z5086&lt;&gt;"",Z5086&gt;TODAY()),DATEDIF(TODAY(),Z5086,"Y")&amp;" anos"&amp;" "&amp;DATEDIF(TODAY(),Z5086,"YM")&amp;" meses"&amp;" "&amp;DATEDIF(TODAY(),Z5086,"MD")&amp;" dias"))))))))</f>
        <v>Contrato Encerrado</v>
      </c>
      <c r="AE5086" s="35">
        <f t="shared" si="396"/>
        <v>469</v>
      </c>
      <c r="AF5086" s="35">
        <f t="shared" si="397"/>
        <v>261</v>
      </c>
      <c r="AG5086" s="17" t="str">
        <f t="shared" si="398"/>
        <v>0 anos 8 meses 17 dias</v>
      </c>
    </row>
    <row r="5087" spans="1:33" ht="11.25" customHeight="1" x14ac:dyDescent="0.2">
      <c r="A5087" s="8" t="s">
        <v>9</v>
      </c>
      <c r="B5087" s="8" t="s">
        <v>13</v>
      </c>
      <c r="C5087" s="22" t="s">
        <v>15</v>
      </c>
      <c r="D5087" s="37">
        <v>2023</v>
      </c>
      <c r="E5087" s="23" t="s">
        <v>157</v>
      </c>
      <c r="F5087" s="8" t="s">
        <v>158</v>
      </c>
      <c r="G5087" s="77" t="s">
        <v>7661</v>
      </c>
      <c r="H5087" s="78" t="s">
        <v>7662</v>
      </c>
      <c r="I5087" s="9" t="s">
        <v>7663</v>
      </c>
      <c r="J5087" s="14" t="s">
        <v>14943</v>
      </c>
      <c r="K5087" s="9" t="s">
        <v>29</v>
      </c>
      <c r="L5087" s="24" t="s">
        <v>30</v>
      </c>
      <c r="M5087" s="7" t="s">
        <v>9427</v>
      </c>
      <c r="N5087" s="24" t="s">
        <v>2101</v>
      </c>
      <c r="O5087" s="24"/>
      <c r="P5087" s="24" t="s">
        <v>2518</v>
      </c>
      <c r="Q5087" s="24" t="s">
        <v>2521</v>
      </c>
      <c r="R5087" s="17">
        <v>30107</v>
      </c>
      <c r="S5087" s="17">
        <v>44984</v>
      </c>
      <c r="T5087" s="31">
        <v>45308</v>
      </c>
      <c r="U5087" s="17"/>
      <c r="V5087" s="31"/>
      <c r="W5087" s="17"/>
      <c r="X5087" s="17"/>
      <c r="Y5087" s="17"/>
      <c r="Z5087" s="31"/>
      <c r="AA5087" s="18">
        <f t="shared" ca="1" si="395"/>
        <v>43</v>
      </c>
      <c r="AB5087" s="19" t="s">
        <v>7878</v>
      </c>
      <c r="AC5087" s="35" t="str">
        <f t="shared" si="399"/>
        <v>0 anos 10 meses 21 dias</v>
      </c>
      <c r="AD5087" s="35" t="str">
        <f ca="1">IF(AND(V5087="",T5087&lt;TODAY()),"Contrato Encerrado",IF(AND(V5087="",T5087&gt;TODAY()),DATEDIF(TODAY(),T5087,"Y")&amp;" anos"&amp;" "&amp;DATEDIF(TODAY(),T5087,"YM")&amp;" meses"&amp;" "&amp;DATEDIF(TODAY(),T5087,"MD")&amp;" dias",IF(AND(X5087="",V5087&lt;TODAY()),"Contrato Encerrado",IF(AND(X5087="",V5087&gt;TODAY()),DATEDIF(TODAY(),V5087,"Y")&amp;" anos"&amp;" "&amp;DATEDIF(TODAY(),V5087,"YM")&amp;" meses"&amp;" "&amp;DATEDIF(TODAY(),V5087,"MD")&amp;" dias",IF(AND(Z5087="",X5087&lt;TODAY()),"Contrato Encerrado",IF(AND(Z5087="",X5087&gt;TODAY()),DATEDIF(TODAY(),X5087,"Y")&amp;" anos"&amp;" "&amp;DATEDIF(TODAY(),X5087,"YM")&amp;" meses"&amp;" "&amp;DATEDIF(TODAY(),X5087,"MD")&amp;" dias",IF(AND(Z5087&lt;&gt;””,Z5087&lt;TODAY()),"Contrato Encerrado",IF(AND(Z5087&lt;&gt;"",Z5087&gt;TODAY()),DATEDIF(TODAY(),Z5087,"Y")&amp;" anos"&amp;" "&amp;DATEDIF(TODAY(),Z5087,"YM")&amp;" meses"&amp;" "&amp;DATEDIF(TODAY(),Z5087,"MD")&amp;" dias"))))))))</f>
        <v>Contrato Encerrado</v>
      </c>
      <c r="AE5087" s="35">
        <f t="shared" si="396"/>
        <v>324</v>
      </c>
      <c r="AF5087" s="35">
        <f t="shared" si="397"/>
        <v>406</v>
      </c>
      <c r="AG5087" s="17" t="str">
        <f t="shared" si="398"/>
        <v>1 anos 1 meses 9 dias</v>
      </c>
    </row>
    <row r="5088" spans="1:33" ht="11.25" customHeight="1" x14ac:dyDescent="0.2">
      <c r="A5088" s="8" t="s">
        <v>9</v>
      </c>
      <c r="B5088" s="8" t="s">
        <v>13</v>
      </c>
      <c r="C5088" s="22" t="s">
        <v>15</v>
      </c>
      <c r="D5088" s="37">
        <v>2024</v>
      </c>
      <c r="E5088" s="23" t="s">
        <v>157</v>
      </c>
      <c r="F5088" s="8" t="s">
        <v>158</v>
      </c>
      <c r="G5088" s="77" t="s">
        <v>12511</v>
      </c>
      <c r="H5088" s="78" t="s">
        <v>12512</v>
      </c>
      <c r="I5088" s="9" t="s">
        <v>12513</v>
      </c>
      <c r="J5088" s="14" t="s">
        <v>10</v>
      </c>
      <c r="K5088" s="9" t="s">
        <v>29</v>
      </c>
      <c r="L5088" s="24" t="s">
        <v>30</v>
      </c>
      <c r="M5088" s="7" t="s">
        <v>9427</v>
      </c>
      <c r="N5088" s="24" t="s">
        <v>2101</v>
      </c>
      <c r="O5088" s="24" t="s">
        <v>8037</v>
      </c>
      <c r="P5088" s="24" t="s">
        <v>2518</v>
      </c>
      <c r="Q5088" s="24" t="s">
        <v>4109</v>
      </c>
      <c r="R5088" s="29">
        <v>29145</v>
      </c>
      <c r="S5088" s="29">
        <v>45323</v>
      </c>
      <c r="T5088" s="17">
        <v>45688</v>
      </c>
      <c r="U5088" s="29">
        <v>45726</v>
      </c>
      <c r="V5088" s="29">
        <v>46083</v>
      </c>
      <c r="W5088" s="29"/>
      <c r="X5088" s="17"/>
      <c r="Y5088" s="17"/>
      <c r="Z5088" s="29"/>
      <c r="AA5088" s="18">
        <f t="shared" ca="1" si="395"/>
        <v>45</v>
      </c>
      <c r="AB5088" s="24" t="s">
        <v>7878</v>
      </c>
      <c r="AC5088" s="35" t="str">
        <f t="shared" si="399"/>
        <v>1 anos 11 meses 22 dias</v>
      </c>
      <c r="AD5088" s="35" t="str">
        <f ca="1">IF(AND(V5088="",T5088&lt;TODAY()),"Contrato Encerrado",IF(AND(V5088="",T5088&gt;TODAY()),DATEDIF(TODAY(),T5088,"Y")&amp;" anos"&amp;" "&amp;DATEDIF(TODAY(),T5088,"YM")&amp;" meses"&amp;" "&amp;DATEDIF(TODAY(),T5088,"MD")&amp;" dias",IF(AND(X5088="",V5088&lt;TODAY()),"Contrato Encerrado",IF(AND(X5088="",V5088&gt;TODAY()),DATEDIF(TODAY(),V5088,"Y")&amp;" anos"&amp;" "&amp;DATEDIF(TODAY(),V5088,"YM")&amp;" meses"&amp;" "&amp;DATEDIF(TODAY(),V5088,"MD")&amp;" dias",IF(AND(Z5088="",X5088&lt;TODAY()),"Contrato Encerrado",IF(AND(Z5088="",X5088&gt;TODAY()),DATEDIF(TODAY(),X5088,"Y")&amp;" anos"&amp;" "&amp;DATEDIF(TODAY(),X5088,"YM")&amp;" meses"&amp;" "&amp;DATEDIF(TODAY(),X5088,"MD")&amp;" dias",IF(AND(Z5088&lt;&gt;””,Z5088&lt;TODAY()),"Contrato Encerrado",IF(AND(Z5088&lt;&gt;"",Z5088&gt;TODAY()),DATEDIF(TODAY(),Z5088,"Y")&amp;" anos"&amp;" "&amp;DATEDIF(TODAY(),Z5088,"YM")&amp;" meses"&amp;" "&amp;DATEDIF(TODAY(),Z5088,"MD")&amp;" dias"))))))))</f>
        <v>0 anos 4 meses 23 dias</v>
      </c>
      <c r="AE5088" s="35">
        <f t="shared" si="396"/>
        <v>722</v>
      </c>
      <c r="AF5088" s="35">
        <f t="shared" si="397"/>
        <v>8</v>
      </c>
      <c r="AG5088" s="17" t="str">
        <f t="shared" si="398"/>
        <v>0 anos 0 meses 8 dias</v>
      </c>
    </row>
    <row r="5089" spans="1:33" ht="11.25" customHeight="1" x14ac:dyDescent="0.2">
      <c r="A5089" s="8" t="s">
        <v>9</v>
      </c>
      <c r="B5089" s="8" t="s">
        <v>13</v>
      </c>
      <c r="C5089" s="22" t="s">
        <v>24</v>
      </c>
      <c r="D5089" s="36">
        <v>2024</v>
      </c>
      <c r="E5089" s="23" t="s">
        <v>79</v>
      </c>
      <c r="F5089" s="8" t="s">
        <v>80</v>
      </c>
      <c r="G5089" s="77" t="s">
        <v>14919</v>
      </c>
      <c r="H5089" s="78" t="s">
        <v>14920</v>
      </c>
      <c r="I5089" s="9" t="s">
        <v>14804</v>
      </c>
      <c r="J5089" s="14" t="s">
        <v>10</v>
      </c>
      <c r="K5089" s="9" t="s">
        <v>29</v>
      </c>
      <c r="L5089" s="24" t="s">
        <v>30</v>
      </c>
      <c r="M5089" s="7" t="s">
        <v>9427</v>
      </c>
      <c r="N5089" s="24" t="s">
        <v>2100</v>
      </c>
      <c r="O5089" s="24" t="s">
        <v>9474</v>
      </c>
      <c r="P5089" s="24" t="s">
        <v>2518</v>
      </c>
      <c r="Q5089" s="24" t="s">
        <v>2523</v>
      </c>
      <c r="R5089" s="17">
        <v>37697</v>
      </c>
      <c r="S5089" s="17">
        <v>45573</v>
      </c>
      <c r="T5089" s="17" t="s">
        <v>14854</v>
      </c>
      <c r="U5089" s="17"/>
      <c r="V5089" s="17"/>
      <c r="W5089" s="17"/>
      <c r="X5089" s="17"/>
      <c r="Y5089" s="17"/>
      <c r="Z5089" s="20"/>
      <c r="AA5089" s="18">
        <f t="shared" ca="1" si="395"/>
        <v>22</v>
      </c>
      <c r="AB5089" s="51" t="s">
        <v>7877</v>
      </c>
      <c r="AC5089" s="35" t="str">
        <f t="shared" si="399"/>
        <v>0 anos 11 meses 29 dias</v>
      </c>
      <c r="AD5089" s="35" t="str">
        <f ca="1">IF(AND(V5089="",T5089&lt;TODAY()),"Contrato Encerrado",IF(AND(V5089="",T5089&gt;TODAY()),DATEDIF(TODAY(),T5089,"Y")&amp;" anos"&amp;" "&amp;DATEDIF(TODAY(),T5089,"YM")&amp;" meses"&amp;" "&amp;DATEDIF(TODAY(),T5089,"MD")&amp;" dias",IF(AND(X5089="",V5089&lt;TODAY()),"Contrato Encerrado",IF(AND(X5089="",V5089&gt;TODAY()),DATEDIF(TODAY(),V5089,"Y")&amp;" anos"&amp;" "&amp;DATEDIF(TODAY(),V5089,"YM")&amp;" meses"&amp;" "&amp;DATEDIF(TODAY(),V5089,"MD")&amp;" dias",IF(AND(Z5089="",X5089&lt;TODAY()),"Contrato Encerrado",IF(AND(Z5089="",X5089&gt;TODAY()),DATEDIF(TODAY(),X5089,"Y")&amp;" anos"&amp;" "&amp;DATEDIF(TODAY(),X5089,"YM")&amp;" meses"&amp;" "&amp;DATEDIF(TODAY(),X5089,"MD")&amp;" dias",IF(AND(Z5089&lt;&gt;””,Z5089&lt;TODAY()),"Contrato Encerrado",IF(AND(Z5089&lt;&gt;"",Z5089&gt;TODAY()),DATEDIF(TODAY(),Z5089,"Y")&amp;" anos"&amp;" "&amp;DATEDIF(TODAY(),Z5089,"YM")&amp;" meses"&amp;" "&amp;DATEDIF(TODAY(),Z5089,"MD")&amp;" dias"))))))))</f>
        <v>0 anos 0 meses 0 dias</v>
      </c>
      <c r="AE5089" s="35">
        <f t="shared" si="396"/>
        <v>364</v>
      </c>
      <c r="AF5089" s="35">
        <f t="shared" si="397"/>
        <v>366</v>
      </c>
      <c r="AG5089" s="17" t="str">
        <f t="shared" si="398"/>
        <v>0 anos 11 meses 31 dias</v>
      </c>
    </row>
    <row r="5090" spans="1:33" ht="11.25" customHeight="1" x14ac:dyDescent="0.2">
      <c r="A5090" s="8" t="s">
        <v>9</v>
      </c>
      <c r="B5090" s="10" t="s">
        <v>13</v>
      </c>
      <c r="C5090" s="11" t="s">
        <v>24</v>
      </c>
      <c r="D5090" s="36">
        <v>2022</v>
      </c>
      <c r="E5090" s="12" t="s">
        <v>157</v>
      </c>
      <c r="F5090" s="8" t="s">
        <v>158</v>
      </c>
      <c r="G5090" s="77" t="s">
        <v>5737</v>
      </c>
      <c r="H5090" s="78" t="s">
        <v>5738</v>
      </c>
      <c r="I5090" s="14" t="s">
        <v>5739</v>
      </c>
      <c r="J5090" s="14" t="s">
        <v>14943</v>
      </c>
      <c r="K5090" s="14" t="s">
        <v>29</v>
      </c>
      <c r="L5090" s="15" t="s">
        <v>30</v>
      </c>
      <c r="M5090" s="7" t="s">
        <v>9427</v>
      </c>
      <c r="N5090" s="16" t="s">
        <v>2101</v>
      </c>
      <c r="O5090" s="16"/>
      <c r="P5090" s="16" t="s">
        <v>2518</v>
      </c>
      <c r="Q5090" s="16" t="s">
        <v>2521</v>
      </c>
      <c r="R5090" s="31">
        <v>27610</v>
      </c>
      <c r="S5090" s="31">
        <v>44876</v>
      </c>
      <c r="T5090" s="31">
        <v>45323</v>
      </c>
      <c r="U5090" s="31"/>
      <c r="V5090" s="31"/>
      <c r="W5090" s="31"/>
      <c r="X5090" s="17"/>
      <c r="Y5090" s="17"/>
      <c r="Z5090" s="31"/>
      <c r="AA5090" s="18">
        <f t="shared" ca="1" si="395"/>
        <v>50</v>
      </c>
      <c r="AB5090" s="19" t="s">
        <v>7878</v>
      </c>
      <c r="AC5090" s="35" t="str">
        <f t="shared" si="399"/>
        <v>1 anos 2 meses 21 dias</v>
      </c>
      <c r="AD5090" s="35" t="str">
        <f ca="1">IF(AND(V5090="",T5090&lt;TODAY()),"Contrato Encerrado",IF(AND(V5090="",T5090&gt;TODAY()),DATEDIF(TODAY(),T5090,"Y")&amp;" anos"&amp;" "&amp;DATEDIF(TODAY(),T5090,"YM")&amp;" meses"&amp;" "&amp;DATEDIF(TODAY(),T5090,"MD")&amp;" dias",IF(AND(X5090="",V5090&lt;TODAY()),"Contrato Encerrado",IF(AND(X5090="",V5090&gt;TODAY()),DATEDIF(TODAY(),V5090,"Y")&amp;" anos"&amp;" "&amp;DATEDIF(TODAY(),V5090,"YM")&amp;" meses"&amp;" "&amp;DATEDIF(TODAY(),V5090,"MD")&amp;" dias",IF(AND(Z5090="",X5090&lt;TODAY()),"Contrato Encerrado",IF(AND(Z5090="",X5090&gt;TODAY()),DATEDIF(TODAY(),X5090,"Y")&amp;" anos"&amp;" "&amp;DATEDIF(TODAY(),X5090,"YM")&amp;" meses"&amp;" "&amp;DATEDIF(TODAY(),X5090,"MD")&amp;" dias",IF(AND(Z5090&lt;&gt;””,Z5090&lt;TODAY()),"Contrato Encerrado",IF(AND(Z5090&lt;&gt;"",Z5090&gt;TODAY()),DATEDIF(TODAY(),Z5090,"Y")&amp;" anos"&amp;" "&amp;DATEDIF(TODAY(),Z5090,"YM")&amp;" meses"&amp;" "&amp;DATEDIF(TODAY(),Z5090,"MD")&amp;" dias"))))))))</f>
        <v>Contrato Encerrado</v>
      </c>
      <c r="AE5090" s="35">
        <f t="shared" si="396"/>
        <v>447</v>
      </c>
      <c r="AF5090" s="35">
        <f t="shared" si="397"/>
        <v>283</v>
      </c>
      <c r="AG5090" s="17" t="str">
        <f t="shared" si="398"/>
        <v>0 anos 9 meses 9 dias</v>
      </c>
    </row>
    <row r="5091" spans="1:33" ht="11.25" customHeight="1" x14ac:dyDescent="0.2">
      <c r="A5091" s="8" t="s">
        <v>9</v>
      </c>
      <c r="B5091" s="10" t="s">
        <v>13</v>
      </c>
      <c r="C5091" s="11" t="s">
        <v>24</v>
      </c>
      <c r="D5091" s="36">
        <v>2022</v>
      </c>
      <c r="E5091" s="12" t="s">
        <v>157</v>
      </c>
      <c r="F5091" s="8" t="s">
        <v>158</v>
      </c>
      <c r="G5091" s="77" t="s">
        <v>5740</v>
      </c>
      <c r="H5091" s="78" t="s">
        <v>5741</v>
      </c>
      <c r="I5091" s="14" t="s">
        <v>5742</v>
      </c>
      <c r="J5091" s="14" t="s">
        <v>14943</v>
      </c>
      <c r="K5091" s="14" t="s">
        <v>29</v>
      </c>
      <c r="L5091" s="15" t="s">
        <v>30</v>
      </c>
      <c r="M5091" s="7" t="s">
        <v>9427</v>
      </c>
      <c r="N5091" s="16" t="s">
        <v>2101</v>
      </c>
      <c r="O5091" s="16"/>
      <c r="P5091" s="16" t="s">
        <v>2518</v>
      </c>
      <c r="Q5091" s="16" t="s">
        <v>2521</v>
      </c>
      <c r="R5091" s="31">
        <v>24361</v>
      </c>
      <c r="S5091" s="31">
        <v>44861</v>
      </c>
      <c r="T5091" s="31">
        <v>45274</v>
      </c>
      <c r="U5091" s="31"/>
      <c r="V5091" s="31"/>
      <c r="W5091" s="31"/>
      <c r="X5091" s="17"/>
      <c r="Y5091" s="17"/>
      <c r="Z5091" s="31"/>
      <c r="AA5091" s="18">
        <f t="shared" ca="1" si="395"/>
        <v>59</v>
      </c>
      <c r="AB5091" s="19" t="s">
        <v>7878</v>
      </c>
      <c r="AC5091" s="35" t="str">
        <f t="shared" si="399"/>
        <v>1 anos 1 meses 17 dias</v>
      </c>
      <c r="AD5091" s="35" t="str">
        <f ca="1">IF(AND(V5091="",T5091&lt;TODAY()),"Contrato Encerrado",IF(AND(V5091="",T5091&gt;TODAY()),DATEDIF(TODAY(),T5091,"Y")&amp;" anos"&amp;" "&amp;DATEDIF(TODAY(),T5091,"YM")&amp;" meses"&amp;" "&amp;DATEDIF(TODAY(),T5091,"MD")&amp;" dias",IF(AND(X5091="",V5091&lt;TODAY()),"Contrato Encerrado",IF(AND(X5091="",V5091&gt;TODAY()),DATEDIF(TODAY(),V5091,"Y")&amp;" anos"&amp;" "&amp;DATEDIF(TODAY(),V5091,"YM")&amp;" meses"&amp;" "&amp;DATEDIF(TODAY(),V5091,"MD")&amp;" dias",IF(AND(Z5091="",X5091&lt;TODAY()),"Contrato Encerrado",IF(AND(Z5091="",X5091&gt;TODAY()),DATEDIF(TODAY(),X5091,"Y")&amp;" anos"&amp;" "&amp;DATEDIF(TODAY(),X5091,"YM")&amp;" meses"&amp;" "&amp;DATEDIF(TODAY(),X5091,"MD")&amp;" dias",IF(AND(Z5091&lt;&gt;””,Z5091&lt;TODAY()),"Contrato Encerrado",IF(AND(Z5091&lt;&gt;"",Z5091&gt;TODAY()),DATEDIF(TODAY(),Z5091,"Y")&amp;" anos"&amp;" "&amp;DATEDIF(TODAY(),Z5091,"YM")&amp;" meses"&amp;" "&amp;DATEDIF(TODAY(),Z5091,"MD")&amp;" dias"))))))))</f>
        <v>Contrato Encerrado</v>
      </c>
      <c r="AE5091" s="35">
        <f t="shared" si="396"/>
        <v>413</v>
      </c>
      <c r="AF5091" s="35">
        <f t="shared" si="397"/>
        <v>317</v>
      </c>
      <c r="AG5091" s="17" t="str">
        <f t="shared" si="398"/>
        <v>0 anos 10 meses 12 dias</v>
      </c>
    </row>
    <row r="5092" spans="1:33" ht="11.25" customHeight="1" x14ac:dyDescent="0.2">
      <c r="A5092" s="8" t="s">
        <v>9</v>
      </c>
      <c r="B5092" s="10" t="s">
        <v>13</v>
      </c>
      <c r="C5092" s="11" t="s">
        <v>22</v>
      </c>
      <c r="D5092" s="36">
        <v>2022</v>
      </c>
      <c r="E5092" s="12" t="s">
        <v>157</v>
      </c>
      <c r="F5092" s="8" t="s">
        <v>158</v>
      </c>
      <c r="G5092" s="77" t="s">
        <v>5743</v>
      </c>
      <c r="H5092" s="78" t="s">
        <v>5744</v>
      </c>
      <c r="I5092" s="14" t="s">
        <v>5745</v>
      </c>
      <c r="J5092" s="14" t="s">
        <v>14943</v>
      </c>
      <c r="K5092" s="14" t="s">
        <v>29</v>
      </c>
      <c r="L5092" s="15" t="s">
        <v>30</v>
      </c>
      <c r="M5092" s="7" t="s">
        <v>9427</v>
      </c>
      <c r="N5092" s="16" t="s">
        <v>4159</v>
      </c>
      <c r="O5092" s="16"/>
      <c r="P5092" s="16" t="s">
        <v>2518</v>
      </c>
      <c r="Q5092" s="16" t="s">
        <v>2521</v>
      </c>
      <c r="R5092" s="31">
        <v>28693</v>
      </c>
      <c r="S5092" s="31">
        <v>44825</v>
      </c>
      <c r="T5092" s="31">
        <v>45308</v>
      </c>
      <c r="U5092" s="31"/>
      <c r="V5092" s="31"/>
      <c r="W5092" s="31"/>
      <c r="X5092" s="17"/>
      <c r="Y5092" s="17"/>
      <c r="Z5092" s="31"/>
      <c r="AA5092" s="18">
        <f t="shared" ca="1" si="395"/>
        <v>47</v>
      </c>
      <c r="AB5092" s="19" t="s">
        <v>7878</v>
      </c>
      <c r="AC5092" s="35" t="str">
        <f t="shared" si="399"/>
        <v>1 anos 3 meses 27 dias</v>
      </c>
      <c r="AD5092" s="35" t="str">
        <f ca="1">IF(AND(V5092="",T5092&lt;TODAY()),"Contrato Encerrado",IF(AND(V5092="",T5092&gt;TODAY()),DATEDIF(TODAY(),T5092,"Y")&amp;" anos"&amp;" "&amp;DATEDIF(TODAY(),T5092,"YM")&amp;" meses"&amp;" "&amp;DATEDIF(TODAY(),T5092,"MD")&amp;" dias",IF(AND(X5092="",V5092&lt;TODAY()),"Contrato Encerrado",IF(AND(X5092="",V5092&gt;TODAY()),DATEDIF(TODAY(),V5092,"Y")&amp;" anos"&amp;" "&amp;DATEDIF(TODAY(),V5092,"YM")&amp;" meses"&amp;" "&amp;DATEDIF(TODAY(),V5092,"MD")&amp;" dias",IF(AND(Z5092="",X5092&lt;TODAY()),"Contrato Encerrado",IF(AND(Z5092="",X5092&gt;TODAY()),DATEDIF(TODAY(),X5092,"Y")&amp;" anos"&amp;" "&amp;DATEDIF(TODAY(),X5092,"YM")&amp;" meses"&amp;" "&amp;DATEDIF(TODAY(),X5092,"MD")&amp;" dias",IF(AND(Z5092&lt;&gt;””,Z5092&lt;TODAY()),"Contrato Encerrado",IF(AND(Z5092&lt;&gt;"",Z5092&gt;TODAY()),DATEDIF(TODAY(),Z5092,"Y")&amp;" anos"&amp;" "&amp;DATEDIF(TODAY(),Z5092,"YM")&amp;" meses"&amp;" "&amp;DATEDIF(TODAY(),Z5092,"MD")&amp;" dias"))))))))</f>
        <v>Contrato Encerrado</v>
      </c>
      <c r="AE5092" s="35">
        <f t="shared" si="396"/>
        <v>483</v>
      </c>
      <c r="AF5092" s="35">
        <f t="shared" si="397"/>
        <v>247</v>
      </c>
      <c r="AG5092" s="17" t="str">
        <f t="shared" si="398"/>
        <v>0 anos 8 meses 3 dias</v>
      </c>
    </row>
    <row r="5093" spans="1:33" ht="11.25" customHeight="1" x14ac:dyDescent="0.2">
      <c r="A5093" s="8" t="s">
        <v>9</v>
      </c>
      <c r="B5093" s="8" t="s">
        <v>13</v>
      </c>
      <c r="C5093" s="22" t="s">
        <v>11</v>
      </c>
      <c r="D5093" s="37">
        <v>2023</v>
      </c>
      <c r="E5093" s="23" t="s">
        <v>157</v>
      </c>
      <c r="F5093" s="8" t="s">
        <v>158</v>
      </c>
      <c r="G5093" s="77" t="s">
        <v>7664</v>
      </c>
      <c r="H5093" s="78" t="s">
        <v>7665</v>
      </c>
      <c r="I5093" s="9" t="s">
        <v>7666</v>
      </c>
      <c r="J5093" s="14" t="s">
        <v>14943</v>
      </c>
      <c r="K5093" s="9" t="s">
        <v>29</v>
      </c>
      <c r="L5093" s="24" t="s">
        <v>30</v>
      </c>
      <c r="M5093" s="7" t="s">
        <v>9427</v>
      </c>
      <c r="N5093" s="16" t="s">
        <v>2101</v>
      </c>
      <c r="O5093" s="16"/>
      <c r="P5093" s="16" t="s">
        <v>2518</v>
      </c>
      <c r="Q5093" s="16" t="s">
        <v>2521</v>
      </c>
      <c r="R5093" s="17">
        <v>35522</v>
      </c>
      <c r="S5093" s="17">
        <v>44929</v>
      </c>
      <c r="T5093" s="31">
        <v>45323</v>
      </c>
      <c r="U5093" s="17"/>
      <c r="V5093" s="31"/>
      <c r="W5093" s="17"/>
      <c r="X5093" s="17"/>
      <c r="Y5093" s="17"/>
      <c r="Z5093" s="31"/>
      <c r="AA5093" s="18">
        <f t="shared" ca="1" si="395"/>
        <v>28</v>
      </c>
      <c r="AB5093" s="19" t="s">
        <v>7878</v>
      </c>
      <c r="AC5093" s="35" t="str">
        <f t="shared" si="399"/>
        <v>1 anos 0 meses 29 dias</v>
      </c>
      <c r="AD5093" s="35" t="str">
        <f ca="1">IF(AND(V5093="",T5093&lt;TODAY()),"Contrato Encerrado",IF(AND(V5093="",T5093&gt;TODAY()),DATEDIF(TODAY(),T5093,"Y")&amp;" anos"&amp;" "&amp;DATEDIF(TODAY(),T5093,"YM")&amp;" meses"&amp;" "&amp;DATEDIF(TODAY(),T5093,"MD")&amp;" dias",IF(AND(X5093="",V5093&lt;TODAY()),"Contrato Encerrado",IF(AND(X5093="",V5093&gt;TODAY()),DATEDIF(TODAY(),V5093,"Y")&amp;" anos"&amp;" "&amp;DATEDIF(TODAY(),V5093,"YM")&amp;" meses"&amp;" "&amp;DATEDIF(TODAY(),V5093,"MD")&amp;" dias",IF(AND(Z5093="",X5093&lt;TODAY()),"Contrato Encerrado",IF(AND(Z5093="",X5093&gt;TODAY()),DATEDIF(TODAY(),X5093,"Y")&amp;" anos"&amp;" "&amp;DATEDIF(TODAY(),X5093,"YM")&amp;" meses"&amp;" "&amp;DATEDIF(TODAY(),X5093,"MD")&amp;" dias",IF(AND(Z5093&lt;&gt;””,Z5093&lt;TODAY()),"Contrato Encerrado",IF(AND(Z5093&lt;&gt;"",Z5093&gt;TODAY()),DATEDIF(TODAY(),Z5093,"Y")&amp;" anos"&amp;" "&amp;DATEDIF(TODAY(),Z5093,"YM")&amp;" meses"&amp;" "&amp;DATEDIF(TODAY(),Z5093,"MD")&amp;" dias"))))))))</f>
        <v>Contrato Encerrado</v>
      </c>
      <c r="AE5093" s="35">
        <f t="shared" si="396"/>
        <v>394</v>
      </c>
      <c r="AF5093" s="35">
        <f t="shared" si="397"/>
        <v>336</v>
      </c>
      <c r="AG5093" s="17" t="str">
        <f t="shared" si="398"/>
        <v>0 anos 11 meses 1 dias</v>
      </c>
    </row>
    <row r="5094" spans="1:33" ht="11.25" customHeight="1" x14ac:dyDescent="0.2">
      <c r="A5094" s="8" t="s">
        <v>9</v>
      </c>
      <c r="B5094" s="10" t="s">
        <v>13</v>
      </c>
      <c r="C5094" s="11" t="s">
        <v>23</v>
      </c>
      <c r="D5094" s="36">
        <v>2022</v>
      </c>
      <c r="E5094" s="12" t="s">
        <v>157</v>
      </c>
      <c r="F5094" s="8" t="s">
        <v>158</v>
      </c>
      <c r="G5094" s="77" t="s">
        <v>5746</v>
      </c>
      <c r="H5094" s="78" t="s">
        <v>5747</v>
      </c>
      <c r="I5094" s="14" t="s">
        <v>5748</v>
      </c>
      <c r="J5094" s="14" t="s">
        <v>1302</v>
      </c>
      <c r="K5094" s="14" t="s">
        <v>29</v>
      </c>
      <c r="L5094" s="15" t="s">
        <v>30</v>
      </c>
      <c r="M5094" s="7" t="s">
        <v>9427</v>
      </c>
      <c r="N5094" s="16" t="s">
        <v>2101</v>
      </c>
      <c r="O5094" s="16"/>
      <c r="P5094" s="16" t="s">
        <v>2518</v>
      </c>
      <c r="Q5094" s="16" t="s">
        <v>2521</v>
      </c>
      <c r="R5094" s="31">
        <v>30287</v>
      </c>
      <c r="S5094" s="31">
        <v>44840</v>
      </c>
      <c r="T5094" s="31">
        <v>45350</v>
      </c>
      <c r="U5094" s="31"/>
      <c r="V5094" s="31"/>
      <c r="W5094" s="31"/>
      <c r="X5094" s="17"/>
      <c r="Y5094" s="17"/>
      <c r="Z5094" s="31"/>
      <c r="AA5094" s="18">
        <f t="shared" ca="1" si="395"/>
        <v>42</v>
      </c>
      <c r="AB5094" s="19" t="s">
        <v>7878</v>
      </c>
      <c r="AC5094" s="35" t="str">
        <f t="shared" si="399"/>
        <v>1 anos 4 meses 22 dias</v>
      </c>
      <c r="AD5094" s="35" t="str">
        <f ca="1">IF(AND(V5094="",T5094&lt;TODAY()),"Contrato Encerrado",IF(AND(V5094="",T5094&gt;TODAY()),DATEDIF(TODAY(),T5094,"Y")&amp;" anos"&amp;" "&amp;DATEDIF(TODAY(),T5094,"YM")&amp;" meses"&amp;" "&amp;DATEDIF(TODAY(),T5094,"MD")&amp;" dias",IF(AND(X5094="",V5094&lt;TODAY()),"Contrato Encerrado",IF(AND(X5094="",V5094&gt;TODAY()),DATEDIF(TODAY(),V5094,"Y")&amp;" anos"&amp;" "&amp;DATEDIF(TODAY(),V5094,"YM")&amp;" meses"&amp;" "&amp;DATEDIF(TODAY(),V5094,"MD")&amp;" dias",IF(AND(Z5094="",X5094&lt;TODAY()),"Contrato Encerrado",IF(AND(Z5094="",X5094&gt;TODAY()),DATEDIF(TODAY(),X5094,"Y")&amp;" anos"&amp;" "&amp;DATEDIF(TODAY(),X5094,"YM")&amp;" meses"&amp;" "&amp;DATEDIF(TODAY(),X5094,"MD")&amp;" dias",IF(AND(Z5094&lt;&gt;””,Z5094&lt;TODAY()),"Contrato Encerrado",IF(AND(Z5094&lt;&gt;"",Z5094&gt;TODAY()),DATEDIF(TODAY(),Z5094,"Y")&amp;" anos"&amp;" "&amp;DATEDIF(TODAY(),Z5094,"YM")&amp;" meses"&amp;" "&amp;DATEDIF(TODAY(),Z5094,"MD")&amp;" dias"))))))))</f>
        <v>Contrato Encerrado</v>
      </c>
      <c r="AE5094" s="35">
        <f t="shared" si="396"/>
        <v>510</v>
      </c>
      <c r="AF5094" s="35">
        <f t="shared" si="397"/>
        <v>220</v>
      </c>
      <c r="AG5094" s="17" t="str">
        <f t="shared" si="398"/>
        <v>0 anos 7 meses 7 dias</v>
      </c>
    </row>
    <row r="5095" spans="1:33" ht="11.25" customHeight="1" x14ac:dyDescent="0.2">
      <c r="A5095" s="8" t="s">
        <v>9</v>
      </c>
      <c r="B5095" s="8" t="s">
        <v>13</v>
      </c>
      <c r="C5095" s="22" t="s">
        <v>17</v>
      </c>
      <c r="D5095" s="37">
        <v>2023</v>
      </c>
      <c r="E5095" s="23" t="s">
        <v>157</v>
      </c>
      <c r="F5095" s="8" t="s">
        <v>158</v>
      </c>
      <c r="G5095" s="77" t="s">
        <v>7667</v>
      </c>
      <c r="H5095" s="78" t="s">
        <v>7668</v>
      </c>
      <c r="I5095" s="9" t="s">
        <v>7669</v>
      </c>
      <c r="J5095" s="14" t="s">
        <v>14943</v>
      </c>
      <c r="K5095" s="9" t="s">
        <v>29</v>
      </c>
      <c r="L5095" s="24" t="s">
        <v>30</v>
      </c>
      <c r="M5095" s="7" t="s">
        <v>9427</v>
      </c>
      <c r="N5095" s="24" t="s">
        <v>4159</v>
      </c>
      <c r="O5095" s="15" t="s">
        <v>10152</v>
      </c>
      <c r="P5095" s="24" t="s">
        <v>2518</v>
      </c>
      <c r="Q5095" s="24" t="s">
        <v>2521</v>
      </c>
      <c r="R5095" s="17">
        <v>31888</v>
      </c>
      <c r="S5095" s="17">
        <v>45036</v>
      </c>
      <c r="T5095" s="31">
        <v>45322</v>
      </c>
      <c r="U5095" s="17">
        <v>45321</v>
      </c>
      <c r="V5095" s="31">
        <v>45657</v>
      </c>
      <c r="W5095" s="17"/>
      <c r="X5095" s="17"/>
      <c r="Y5095" s="17"/>
      <c r="Z5095" s="20"/>
      <c r="AA5095" s="18">
        <f t="shared" ca="1" si="395"/>
        <v>38</v>
      </c>
      <c r="AB5095" s="19" t="s">
        <v>7878</v>
      </c>
      <c r="AC5095" s="35" t="str">
        <f t="shared" si="399"/>
        <v>1 anos 8 meses 12 dias</v>
      </c>
      <c r="AD5095" s="35" t="str">
        <f ca="1">IF(AND(V5095="",T5095&lt;TODAY()),"Contrato Encerrado",IF(AND(V5095="",T5095&gt;TODAY()),DATEDIF(TODAY(),T5095,"Y")&amp;" anos"&amp;" "&amp;DATEDIF(TODAY(),T5095,"YM")&amp;" meses"&amp;" "&amp;DATEDIF(TODAY(),T5095,"MD")&amp;" dias",IF(AND(X5095="",V5095&lt;TODAY()),"Contrato Encerrado",IF(AND(X5095="",V5095&gt;TODAY()),DATEDIF(TODAY(),V5095,"Y")&amp;" anos"&amp;" "&amp;DATEDIF(TODAY(),V5095,"YM")&amp;" meses"&amp;" "&amp;DATEDIF(TODAY(),V5095,"MD")&amp;" dias",IF(AND(Z5095="",X5095&lt;TODAY()),"Contrato Encerrado",IF(AND(Z5095="",X5095&gt;TODAY()),DATEDIF(TODAY(),X5095,"Y")&amp;" anos"&amp;" "&amp;DATEDIF(TODAY(),X5095,"YM")&amp;" meses"&amp;" "&amp;DATEDIF(TODAY(),X5095,"MD")&amp;" dias",IF(AND(Z5095&lt;&gt;””,Z5095&lt;TODAY()),"Contrato Encerrado",IF(AND(Z5095&lt;&gt;"",Z5095&gt;TODAY()),DATEDIF(TODAY(),Z5095,"Y")&amp;" anos"&amp;" "&amp;DATEDIF(TODAY(),Z5095,"YM")&amp;" meses"&amp;" "&amp;DATEDIF(TODAY(),Z5095,"MD")&amp;" dias"))))))))</f>
        <v>Contrato Encerrado</v>
      </c>
      <c r="AE5095" s="35">
        <f t="shared" si="396"/>
        <v>622</v>
      </c>
      <c r="AF5095" s="35">
        <f t="shared" si="397"/>
        <v>108</v>
      </c>
      <c r="AG5095" s="17" t="str">
        <f t="shared" si="398"/>
        <v>0 anos 3 meses 17 dias</v>
      </c>
    </row>
    <row r="5096" spans="1:33" ht="11.25" customHeight="1" x14ac:dyDescent="0.2">
      <c r="A5096" s="8" t="s">
        <v>9</v>
      </c>
      <c r="B5096" s="8" t="s">
        <v>13</v>
      </c>
      <c r="C5096" s="22" t="s">
        <v>17</v>
      </c>
      <c r="D5096" s="37">
        <v>2023</v>
      </c>
      <c r="E5096" s="23" t="s">
        <v>157</v>
      </c>
      <c r="F5096" s="8" t="s">
        <v>158</v>
      </c>
      <c r="G5096" s="77" t="s">
        <v>7670</v>
      </c>
      <c r="H5096" s="78" t="s">
        <v>7671</v>
      </c>
      <c r="I5096" s="9" t="s">
        <v>7672</v>
      </c>
      <c r="J5096" s="14" t="s">
        <v>14943</v>
      </c>
      <c r="K5096" s="9" t="s">
        <v>29</v>
      </c>
      <c r="L5096" s="24" t="s">
        <v>30</v>
      </c>
      <c r="M5096" s="7" t="s">
        <v>9427</v>
      </c>
      <c r="N5096" s="24" t="s">
        <v>2101</v>
      </c>
      <c r="O5096" s="24"/>
      <c r="P5096" s="24" t="s">
        <v>2518</v>
      </c>
      <c r="Q5096" s="24" t="s">
        <v>4109</v>
      </c>
      <c r="R5096" s="17">
        <v>27951</v>
      </c>
      <c r="S5096" s="17">
        <v>45056</v>
      </c>
      <c r="T5096" s="20">
        <v>45756</v>
      </c>
      <c r="U5096" s="20"/>
      <c r="V5096" s="20"/>
      <c r="W5096" s="17"/>
      <c r="X5096" s="17"/>
      <c r="Y5096" s="17"/>
      <c r="Z5096" s="20"/>
      <c r="AA5096" s="18">
        <f t="shared" ca="1" si="395"/>
        <v>49</v>
      </c>
      <c r="AB5096" s="19" t="s">
        <v>7878</v>
      </c>
      <c r="AC5096" s="35" t="str">
        <f t="shared" si="399"/>
        <v>1 anos 10 meses 30 dias</v>
      </c>
      <c r="AD5096" s="35" t="str">
        <f ca="1">IF(AND(V5096="",T5096&lt;TODAY()),"Contrato Encerrado",IF(AND(V5096="",T5096&gt;TODAY()),DATEDIF(TODAY(),T5096,"Y")&amp;" anos"&amp;" "&amp;DATEDIF(TODAY(),T5096,"YM")&amp;" meses"&amp;" "&amp;DATEDIF(TODAY(),T5096,"MD")&amp;" dias",IF(AND(X5096="",V5096&lt;TODAY()),"Contrato Encerrado",IF(AND(X5096="",V5096&gt;TODAY()),DATEDIF(TODAY(),V5096,"Y")&amp;" anos"&amp;" "&amp;DATEDIF(TODAY(),V5096,"YM")&amp;" meses"&amp;" "&amp;DATEDIF(TODAY(),V5096,"MD")&amp;" dias",IF(AND(Z5096="",X5096&lt;TODAY()),"Contrato Encerrado",IF(AND(Z5096="",X5096&gt;TODAY()),DATEDIF(TODAY(),X5096,"Y")&amp;" anos"&amp;" "&amp;DATEDIF(TODAY(),X5096,"YM")&amp;" meses"&amp;" "&amp;DATEDIF(TODAY(),X5096,"MD")&amp;" dias",IF(AND(Z5096&lt;&gt;””,Z5096&lt;TODAY()),"Contrato Encerrado",IF(AND(Z5096&lt;&gt;"",Z5096&gt;TODAY()),DATEDIF(TODAY(),Z5096,"Y")&amp;" anos"&amp;" "&amp;DATEDIF(TODAY(),Z5096,"YM")&amp;" meses"&amp;" "&amp;DATEDIF(TODAY(),Z5096,"MD")&amp;" dias"))))))))</f>
        <v>Contrato Encerrado</v>
      </c>
      <c r="AE5096" s="35">
        <f t="shared" si="396"/>
        <v>700</v>
      </c>
      <c r="AF5096" s="35">
        <f t="shared" si="397"/>
        <v>30</v>
      </c>
      <c r="AG5096" s="17" t="str">
        <f t="shared" si="398"/>
        <v>0 anos 0 meses 30 dias</v>
      </c>
    </row>
    <row r="5097" spans="1:33" ht="11.25" customHeight="1" x14ac:dyDescent="0.2">
      <c r="A5097" s="8" t="s">
        <v>9</v>
      </c>
      <c r="B5097" s="10" t="s">
        <v>13</v>
      </c>
      <c r="C5097" s="11" t="s">
        <v>20</v>
      </c>
      <c r="D5097" s="36">
        <v>2021</v>
      </c>
      <c r="E5097" s="14" t="s">
        <v>157</v>
      </c>
      <c r="F5097" s="8" t="s">
        <v>158</v>
      </c>
      <c r="G5097" s="77" t="s">
        <v>1052</v>
      </c>
      <c r="H5097" s="78" t="s">
        <v>1053</v>
      </c>
      <c r="I5097" s="14" t="s">
        <v>1054</v>
      </c>
      <c r="J5097" s="14" t="s">
        <v>1302</v>
      </c>
      <c r="K5097" s="14" t="s">
        <v>29</v>
      </c>
      <c r="L5097" s="15" t="s">
        <v>30</v>
      </c>
      <c r="M5097" s="7" t="s">
        <v>9427</v>
      </c>
      <c r="N5097" s="27" t="s">
        <v>3227</v>
      </c>
      <c r="O5097" s="27"/>
      <c r="P5097" s="26" t="s">
        <v>2517</v>
      </c>
      <c r="Q5097" s="26" t="s">
        <v>2522</v>
      </c>
      <c r="R5097" s="31">
        <v>26126</v>
      </c>
      <c r="S5097" s="31">
        <v>44378</v>
      </c>
      <c r="T5097" s="31">
        <v>44641</v>
      </c>
      <c r="U5097" s="31"/>
      <c r="V5097" s="31"/>
      <c r="W5097" s="31"/>
      <c r="X5097" s="17"/>
      <c r="Y5097" s="17"/>
      <c r="Z5097" s="31"/>
      <c r="AA5097" s="18">
        <f t="shared" ca="1" si="395"/>
        <v>54</v>
      </c>
      <c r="AB5097" s="19" t="s">
        <v>7878</v>
      </c>
      <c r="AC5097" s="35" t="str">
        <f t="shared" si="399"/>
        <v>0 anos 8 meses 20 dias</v>
      </c>
      <c r="AD5097" s="35" t="str">
        <f ca="1">IF(AND(V5097="",T5097&lt;TODAY()),"Contrato Encerrado",IF(AND(V5097="",T5097&gt;TODAY()),DATEDIF(TODAY(),T5097,"Y")&amp;" anos"&amp;" "&amp;DATEDIF(TODAY(),T5097,"YM")&amp;" meses"&amp;" "&amp;DATEDIF(TODAY(),T5097,"MD")&amp;" dias",IF(AND(X5097="",V5097&lt;TODAY()),"Contrato Encerrado",IF(AND(X5097="",V5097&gt;TODAY()),DATEDIF(TODAY(),V5097,"Y")&amp;" anos"&amp;" "&amp;DATEDIF(TODAY(),V5097,"YM")&amp;" meses"&amp;" "&amp;DATEDIF(TODAY(),V5097,"MD")&amp;" dias",IF(AND(Z5097="",X5097&lt;TODAY()),"Contrato Encerrado",IF(AND(Z5097="",X5097&gt;TODAY()),DATEDIF(TODAY(),X5097,"Y")&amp;" anos"&amp;" "&amp;DATEDIF(TODAY(),X5097,"YM")&amp;" meses"&amp;" "&amp;DATEDIF(TODAY(),X5097,"MD")&amp;" dias",IF(AND(Z5097&lt;&gt;””,Z5097&lt;TODAY()),"Contrato Encerrado",IF(AND(Z5097&lt;&gt;"",Z5097&gt;TODAY()),DATEDIF(TODAY(),Z5097,"Y")&amp;" anos"&amp;" "&amp;DATEDIF(TODAY(),Z5097,"YM")&amp;" meses"&amp;" "&amp;DATEDIF(TODAY(),Z5097,"MD")&amp;" dias"))))))))</f>
        <v>Contrato Encerrado</v>
      </c>
      <c r="AE5097" s="35">
        <f t="shared" si="396"/>
        <v>263</v>
      </c>
      <c r="AF5097" s="35">
        <f t="shared" si="397"/>
        <v>467</v>
      </c>
      <c r="AG5097" s="17" t="str">
        <f t="shared" si="398"/>
        <v>1 anos 3 meses 11 dias</v>
      </c>
    </row>
    <row r="5098" spans="1:33" ht="11.25" customHeight="1" x14ac:dyDescent="0.2">
      <c r="A5098" s="8" t="s">
        <v>9</v>
      </c>
      <c r="B5098" s="8" t="s">
        <v>13</v>
      </c>
      <c r="C5098" s="22" t="s">
        <v>19</v>
      </c>
      <c r="D5098" s="37">
        <v>2023</v>
      </c>
      <c r="E5098" s="12" t="s">
        <v>772</v>
      </c>
      <c r="F5098" s="8" t="s">
        <v>773</v>
      </c>
      <c r="G5098" s="85" t="s">
        <v>8199</v>
      </c>
      <c r="H5098" s="78" t="s">
        <v>8200</v>
      </c>
      <c r="I5098" s="14" t="s">
        <v>8201</v>
      </c>
      <c r="J5098" s="14" t="s">
        <v>1302</v>
      </c>
      <c r="K5098" s="14" t="s">
        <v>29</v>
      </c>
      <c r="L5098" s="15" t="s">
        <v>30</v>
      </c>
      <c r="M5098" s="7" t="s">
        <v>9427</v>
      </c>
      <c r="N5098" s="15" t="s">
        <v>2098</v>
      </c>
      <c r="O5098" s="15" t="s">
        <v>7954</v>
      </c>
      <c r="P5098" s="15" t="s">
        <v>2518</v>
      </c>
      <c r="Q5098" s="15" t="s">
        <v>2523</v>
      </c>
      <c r="R5098" s="20">
        <v>35905</v>
      </c>
      <c r="S5098" s="20">
        <v>45093</v>
      </c>
      <c r="T5098" s="20">
        <v>45457</v>
      </c>
      <c r="U5098" s="20"/>
      <c r="V5098" s="20"/>
      <c r="W5098" s="20"/>
      <c r="X5098" s="17"/>
      <c r="Y5098" s="17"/>
      <c r="Z5098" s="20"/>
      <c r="AA5098" s="18">
        <f t="shared" ca="1" si="395"/>
        <v>27</v>
      </c>
      <c r="AB5098" s="19" t="s">
        <v>7878</v>
      </c>
      <c r="AC5098" s="35" t="str">
        <f t="shared" si="399"/>
        <v>0 anos 11 meses 29 dias</v>
      </c>
      <c r="AD5098" s="35" t="str">
        <f ca="1">IF(AND(V5098="",T5098&lt;TODAY()),"Contrato Encerrado",IF(AND(V5098="",T5098&gt;TODAY()),DATEDIF(TODAY(),T5098,"Y")&amp;" anos"&amp;" "&amp;DATEDIF(TODAY(),T5098,"YM")&amp;" meses"&amp;" "&amp;DATEDIF(TODAY(),T5098,"MD")&amp;" dias",IF(AND(X5098="",V5098&lt;TODAY()),"Contrato Encerrado",IF(AND(X5098="",V5098&gt;TODAY()),DATEDIF(TODAY(),V5098,"Y")&amp;" anos"&amp;" "&amp;DATEDIF(TODAY(),V5098,"YM")&amp;" meses"&amp;" "&amp;DATEDIF(TODAY(),V5098,"MD")&amp;" dias",IF(AND(Z5098="",X5098&lt;TODAY()),"Contrato Encerrado",IF(AND(Z5098="",X5098&gt;TODAY()),DATEDIF(TODAY(),X5098,"Y")&amp;" anos"&amp;" "&amp;DATEDIF(TODAY(),X5098,"YM")&amp;" meses"&amp;" "&amp;DATEDIF(TODAY(),X5098,"MD")&amp;" dias",IF(AND(Z5098&lt;&gt;””,Z5098&lt;TODAY()),"Contrato Encerrado",IF(AND(Z5098&lt;&gt;"",Z5098&gt;TODAY()),DATEDIF(TODAY(),Z5098,"Y")&amp;" anos"&amp;" "&amp;DATEDIF(TODAY(),Z5098,"YM")&amp;" meses"&amp;" "&amp;DATEDIF(TODAY(),Z5098,"MD")&amp;" dias"))))))))</f>
        <v>Contrato Encerrado</v>
      </c>
      <c r="AE5098" s="35">
        <f t="shared" si="396"/>
        <v>364</v>
      </c>
      <c r="AF5098" s="35">
        <f t="shared" si="397"/>
        <v>366</v>
      </c>
      <c r="AG5098" s="17" t="str">
        <f t="shared" si="398"/>
        <v>0 anos 11 meses 31 dias</v>
      </c>
    </row>
    <row r="5099" spans="1:33" ht="11.25" customHeight="1" x14ac:dyDescent="0.2">
      <c r="A5099" s="8" t="s">
        <v>9</v>
      </c>
      <c r="B5099" s="10" t="s">
        <v>13</v>
      </c>
      <c r="C5099" s="11" t="s">
        <v>22</v>
      </c>
      <c r="D5099" s="36">
        <v>2022</v>
      </c>
      <c r="E5099" s="12" t="s">
        <v>157</v>
      </c>
      <c r="F5099" s="8" t="s">
        <v>158</v>
      </c>
      <c r="G5099" s="77" t="s">
        <v>2296</v>
      </c>
      <c r="H5099" s="78" t="s">
        <v>2297</v>
      </c>
      <c r="I5099" s="14" t="s">
        <v>2298</v>
      </c>
      <c r="J5099" s="14" t="s">
        <v>14943</v>
      </c>
      <c r="K5099" s="14" t="s">
        <v>29</v>
      </c>
      <c r="L5099" s="15" t="s">
        <v>30</v>
      </c>
      <c r="M5099" s="7" t="s">
        <v>9427</v>
      </c>
      <c r="N5099" s="16" t="s">
        <v>2101</v>
      </c>
      <c r="O5099" s="16"/>
      <c r="P5099" s="16" t="s">
        <v>2518</v>
      </c>
      <c r="Q5099" s="16" t="s">
        <v>2521</v>
      </c>
      <c r="R5099" s="31">
        <v>29678</v>
      </c>
      <c r="S5099" s="31">
        <v>44753</v>
      </c>
      <c r="T5099" s="31">
        <v>45188</v>
      </c>
      <c r="U5099" s="31"/>
      <c r="V5099" s="31"/>
      <c r="W5099" s="31"/>
      <c r="X5099" s="17"/>
      <c r="Y5099" s="17"/>
      <c r="Z5099" s="31"/>
      <c r="AA5099" s="18">
        <f t="shared" ca="1" si="395"/>
        <v>44</v>
      </c>
      <c r="AB5099" s="19" t="s">
        <v>7878</v>
      </c>
      <c r="AC5099" s="35" t="str">
        <f t="shared" si="399"/>
        <v>1 anos 2 meses 8 dias</v>
      </c>
      <c r="AD5099" s="35" t="str">
        <f ca="1">IF(AND(V5099="",T5099&lt;TODAY()),"Contrato Encerrado",IF(AND(V5099="",T5099&gt;TODAY()),DATEDIF(TODAY(),T5099,"Y")&amp;" anos"&amp;" "&amp;DATEDIF(TODAY(),T5099,"YM")&amp;" meses"&amp;" "&amp;DATEDIF(TODAY(),T5099,"MD")&amp;" dias",IF(AND(X5099="",V5099&lt;TODAY()),"Contrato Encerrado",IF(AND(X5099="",V5099&gt;TODAY()),DATEDIF(TODAY(),V5099,"Y")&amp;" anos"&amp;" "&amp;DATEDIF(TODAY(),V5099,"YM")&amp;" meses"&amp;" "&amp;DATEDIF(TODAY(),V5099,"MD")&amp;" dias",IF(AND(Z5099="",X5099&lt;TODAY()),"Contrato Encerrado",IF(AND(Z5099="",X5099&gt;TODAY()),DATEDIF(TODAY(),X5099,"Y")&amp;" anos"&amp;" "&amp;DATEDIF(TODAY(),X5099,"YM")&amp;" meses"&amp;" "&amp;DATEDIF(TODAY(),X5099,"MD")&amp;" dias",IF(AND(Z5099&lt;&gt;””,Z5099&lt;TODAY()),"Contrato Encerrado",IF(AND(Z5099&lt;&gt;"",Z5099&gt;TODAY()),DATEDIF(TODAY(),Z5099,"Y")&amp;" anos"&amp;" "&amp;DATEDIF(TODAY(),Z5099,"YM")&amp;" meses"&amp;" "&amp;DATEDIF(TODAY(),Z5099,"MD")&amp;" dias"))))))))</f>
        <v>Contrato Encerrado</v>
      </c>
      <c r="AE5099" s="35">
        <f t="shared" si="396"/>
        <v>435</v>
      </c>
      <c r="AF5099" s="35">
        <f t="shared" si="397"/>
        <v>295</v>
      </c>
      <c r="AG5099" s="17" t="str">
        <f t="shared" si="398"/>
        <v>0 anos 9 meses 21 dias</v>
      </c>
    </row>
    <row r="5100" spans="1:33" ht="11.25" customHeight="1" x14ac:dyDescent="0.2">
      <c r="A5100" s="8" t="s">
        <v>9</v>
      </c>
      <c r="B5100" s="8" t="s">
        <v>13</v>
      </c>
      <c r="C5100" s="22" t="s">
        <v>15</v>
      </c>
      <c r="D5100" s="37">
        <v>2024</v>
      </c>
      <c r="E5100" s="23" t="s">
        <v>157</v>
      </c>
      <c r="F5100" s="8" t="s">
        <v>158</v>
      </c>
      <c r="G5100" s="77" t="s">
        <v>12514</v>
      </c>
      <c r="H5100" s="78" t="s">
        <v>12515</v>
      </c>
      <c r="I5100" s="9" t="s">
        <v>12516</v>
      </c>
      <c r="J5100" s="14" t="s">
        <v>10</v>
      </c>
      <c r="K5100" s="9" t="s">
        <v>29</v>
      </c>
      <c r="L5100" s="24" t="s">
        <v>30</v>
      </c>
      <c r="M5100" s="7" t="s">
        <v>9427</v>
      </c>
      <c r="N5100" s="24" t="s">
        <v>2101</v>
      </c>
      <c r="O5100" s="24" t="s">
        <v>7901</v>
      </c>
      <c r="P5100" s="24" t="s">
        <v>2518</v>
      </c>
      <c r="Q5100" s="24" t="s">
        <v>4109</v>
      </c>
      <c r="R5100" s="29">
        <v>28081</v>
      </c>
      <c r="S5100" s="29">
        <v>45334</v>
      </c>
      <c r="T5100" s="29">
        <v>45657</v>
      </c>
      <c r="U5100" s="29">
        <v>45706</v>
      </c>
      <c r="V5100" s="29">
        <v>46010</v>
      </c>
      <c r="W5100" s="29"/>
      <c r="X5100" s="17"/>
      <c r="Y5100" s="17"/>
      <c r="Z5100" s="29"/>
      <c r="AA5100" s="18">
        <f t="shared" ca="1" si="395"/>
        <v>48</v>
      </c>
      <c r="AB5100" s="18" t="s">
        <v>7878</v>
      </c>
      <c r="AC5100" s="35" t="str">
        <f t="shared" si="399"/>
        <v>1 anos 8 meses 19 dias</v>
      </c>
      <c r="AD5100" s="35" t="str">
        <f ca="1">IF(AND(V5100="",T5100&lt;TODAY()),"Contrato Encerrado",IF(AND(V5100="",T5100&gt;TODAY()),DATEDIF(TODAY(),T5100,"Y")&amp;" anos"&amp;" "&amp;DATEDIF(TODAY(),T5100,"YM")&amp;" meses"&amp;" "&amp;DATEDIF(TODAY(),T5100,"MD")&amp;" dias",IF(AND(X5100="",V5100&lt;TODAY()),"Contrato Encerrado",IF(AND(X5100="",V5100&gt;TODAY()),DATEDIF(TODAY(),V5100,"Y")&amp;" anos"&amp;" "&amp;DATEDIF(TODAY(),V5100,"YM")&amp;" meses"&amp;" "&amp;DATEDIF(TODAY(),V5100,"MD")&amp;" dias",IF(AND(Z5100="",X5100&lt;TODAY()),"Contrato Encerrado",IF(AND(Z5100="",X5100&gt;TODAY()),DATEDIF(TODAY(),X5100,"Y")&amp;" anos"&amp;" "&amp;DATEDIF(TODAY(),X5100,"YM")&amp;" meses"&amp;" "&amp;DATEDIF(TODAY(),X5100,"MD")&amp;" dias",IF(AND(Z5100&lt;&gt;””,Z5100&lt;TODAY()),"Contrato Encerrado",IF(AND(Z5100&lt;&gt;"",Z5100&gt;TODAY()),DATEDIF(TODAY(),Z5100,"Y")&amp;" anos"&amp;" "&amp;DATEDIF(TODAY(),Z5100,"YM")&amp;" meses"&amp;" "&amp;DATEDIF(TODAY(),Z5100,"MD")&amp;" dias"))))))))</f>
        <v>0 anos 2 meses 12 dias</v>
      </c>
      <c r="AE5100" s="35">
        <f t="shared" si="396"/>
        <v>627</v>
      </c>
      <c r="AF5100" s="35">
        <f t="shared" si="397"/>
        <v>103</v>
      </c>
      <c r="AG5100" s="17" t="str">
        <f t="shared" si="398"/>
        <v>0 anos 3 meses 12 dias</v>
      </c>
    </row>
    <row r="5101" spans="1:33" ht="11.25" customHeight="1" x14ac:dyDescent="0.2">
      <c r="A5101" s="8" t="s">
        <v>9</v>
      </c>
      <c r="B5101" s="8" t="s">
        <v>13</v>
      </c>
      <c r="C5101" s="22" t="s">
        <v>23</v>
      </c>
      <c r="D5101" s="37">
        <v>2023</v>
      </c>
      <c r="E5101" s="12" t="s">
        <v>157</v>
      </c>
      <c r="F5101" s="8" t="s">
        <v>158</v>
      </c>
      <c r="G5101" s="77" t="s">
        <v>10085</v>
      </c>
      <c r="H5101" s="78" t="s">
        <v>10086</v>
      </c>
      <c r="I5101" s="14" t="s">
        <v>10087</v>
      </c>
      <c r="J5101" s="14" t="s">
        <v>14943</v>
      </c>
      <c r="K5101" s="14" t="s">
        <v>29</v>
      </c>
      <c r="L5101" s="15" t="s">
        <v>30</v>
      </c>
      <c r="M5101" s="7" t="s">
        <v>9427</v>
      </c>
      <c r="N5101" s="15" t="s">
        <v>4159</v>
      </c>
      <c r="O5101" s="15" t="s">
        <v>7974</v>
      </c>
      <c r="P5101" s="15" t="s">
        <v>2518</v>
      </c>
      <c r="Q5101" s="15" t="s">
        <v>4109</v>
      </c>
      <c r="R5101" s="20">
        <v>31435</v>
      </c>
      <c r="S5101" s="20">
        <v>45180</v>
      </c>
      <c r="T5101" s="20">
        <v>45486</v>
      </c>
      <c r="U5101" s="20"/>
      <c r="V5101" s="20"/>
      <c r="W5101" s="20"/>
      <c r="X5101" s="17"/>
      <c r="Y5101" s="17"/>
      <c r="Z5101" s="20"/>
      <c r="AA5101" s="18">
        <f t="shared" ca="1" si="395"/>
        <v>39</v>
      </c>
      <c r="AB5101" s="20" t="s">
        <v>7878</v>
      </c>
      <c r="AC5101" s="35" t="str">
        <f t="shared" si="399"/>
        <v>0 anos 10 meses 2 dias</v>
      </c>
      <c r="AD5101" s="35" t="str">
        <f ca="1">IF(AND(V5101="",T5101&lt;TODAY()),"Contrato Encerrado",IF(AND(V5101="",T5101&gt;TODAY()),DATEDIF(TODAY(),T5101,"Y")&amp;" anos"&amp;" "&amp;DATEDIF(TODAY(),T5101,"YM")&amp;" meses"&amp;" "&amp;DATEDIF(TODAY(),T5101,"MD")&amp;" dias",IF(AND(X5101="",V5101&lt;TODAY()),"Contrato Encerrado",IF(AND(X5101="",V5101&gt;TODAY()),DATEDIF(TODAY(),V5101,"Y")&amp;" anos"&amp;" "&amp;DATEDIF(TODAY(),V5101,"YM")&amp;" meses"&amp;" "&amp;DATEDIF(TODAY(),V5101,"MD")&amp;" dias",IF(AND(Z5101="",X5101&lt;TODAY()),"Contrato Encerrado",IF(AND(Z5101="",X5101&gt;TODAY()),DATEDIF(TODAY(),X5101,"Y")&amp;" anos"&amp;" "&amp;DATEDIF(TODAY(),X5101,"YM")&amp;" meses"&amp;" "&amp;DATEDIF(TODAY(),X5101,"MD")&amp;" dias",IF(AND(Z5101&lt;&gt;””,Z5101&lt;TODAY()),"Contrato Encerrado",IF(AND(Z5101&lt;&gt;"",Z5101&gt;TODAY()),DATEDIF(TODAY(),Z5101,"Y")&amp;" anos"&amp;" "&amp;DATEDIF(TODAY(),Z5101,"YM")&amp;" meses"&amp;" "&amp;DATEDIF(TODAY(),Z5101,"MD")&amp;" dias"))))))))</f>
        <v>Contrato Encerrado</v>
      </c>
      <c r="AE5101" s="35">
        <f t="shared" si="396"/>
        <v>306</v>
      </c>
      <c r="AF5101" s="35">
        <f t="shared" si="397"/>
        <v>424</v>
      </c>
      <c r="AG5101" s="17" t="str">
        <f t="shared" si="398"/>
        <v>1 anos 1 meses 27 dias</v>
      </c>
    </row>
    <row r="5102" spans="1:33" ht="11.25" customHeight="1" x14ac:dyDescent="0.2">
      <c r="A5102" s="8" t="s">
        <v>9</v>
      </c>
      <c r="B5102" s="10" t="s">
        <v>13</v>
      </c>
      <c r="C5102" s="11" t="s">
        <v>24</v>
      </c>
      <c r="D5102" s="36">
        <v>2022</v>
      </c>
      <c r="E5102" s="12" t="s">
        <v>157</v>
      </c>
      <c r="F5102" s="8" t="s">
        <v>158</v>
      </c>
      <c r="G5102" s="77" t="s">
        <v>5749</v>
      </c>
      <c r="H5102" s="78" t="s">
        <v>5750</v>
      </c>
      <c r="I5102" s="14" t="s">
        <v>5751</v>
      </c>
      <c r="J5102" s="14" t="s">
        <v>14943</v>
      </c>
      <c r="K5102" s="14" t="s">
        <v>29</v>
      </c>
      <c r="L5102" s="15" t="s">
        <v>30</v>
      </c>
      <c r="M5102" s="7" t="s">
        <v>9427</v>
      </c>
      <c r="N5102" s="16" t="s">
        <v>2101</v>
      </c>
      <c r="O5102" s="16"/>
      <c r="P5102" s="16" t="s">
        <v>2518</v>
      </c>
      <c r="Q5102" s="16" t="s">
        <v>2521</v>
      </c>
      <c r="R5102" s="31">
        <v>37154</v>
      </c>
      <c r="S5102" s="31">
        <v>44855</v>
      </c>
      <c r="T5102" s="31">
        <v>45114</v>
      </c>
      <c r="U5102" s="31"/>
      <c r="V5102" s="31"/>
      <c r="W5102" s="31"/>
      <c r="X5102" s="17"/>
      <c r="Y5102" s="17"/>
      <c r="Z5102" s="31"/>
      <c r="AA5102" s="18">
        <f t="shared" ca="1" si="395"/>
        <v>24</v>
      </c>
      <c r="AB5102" s="19" t="s">
        <v>7878</v>
      </c>
      <c r="AC5102" s="35" t="str">
        <f t="shared" si="399"/>
        <v>0 anos 8 meses 16 dias</v>
      </c>
      <c r="AD5102" s="35" t="str">
        <f ca="1">IF(AND(V5102="",T5102&lt;TODAY()),"Contrato Encerrado",IF(AND(V5102="",T5102&gt;TODAY()),DATEDIF(TODAY(),T5102,"Y")&amp;" anos"&amp;" "&amp;DATEDIF(TODAY(),T5102,"YM")&amp;" meses"&amp;" "&amp;DATEDIF(TODAY(),T5102,"MD")&amp;" dias",IF(AND(X5102="",V5102&lt;TODAY()),"Contrato Encerrado",IF(AND(X5102="",V5102&gt;TODAY()),DATEDIF(TODAY(),V5102,"Y")&amp;" anos"&amp;" "&amp;DATEDIF(TODAY(),V5102,"YM")&amp;" meses"&amp;" "&amp;DATEDIF(TODAY(),V5102,"MD")&amp;" dias",IF(AND(Z5102="",X5102&lt;TODAY()),"Contrato Encerrado",IF(AND(Z5102="",X5102&gt;TODAY()),DATEDIF(TODAY(),X5102,"Y")&amp;" anos"&amp;" "&amp;DATEDIF(TODAY(),X5102,"YM")&amp;" meses"&amp;" "&amp;DATEDIF(TODAY(),X5102,"MD")&amp;" dias",IF(AND(Z5102&lt;&gt;””,Z5102&lt;TODAY()),"Contrato Encerrado",IF(AND(Z5102&lt;&gt;"",Z5102&gt;TODAY()),DATEDIF(TODAY(),Z5102,"Y")&amp;" anos"&amp;" "&amp;DATEDIF(TODAY(),Z5102,"YM")&amp;" meses"&amp;" "&amp;DATEDIF(TODAY(),Z5102,"MD")&amp;" dias"))))))))</f>
        <v>Contrato Encerrado</v>
      </c>
      <c r="AE5102" s="35">
        <f t="shared" si="396"/>
        <v>259</v>
      </c>
      <c r="AF5102" s="35">
        <f t="shared" si="397"/>
        <v>471</v>
      </c>
      <c r="AG5102" s="17" t="str">
        <f t="shared" si="398"/>
        <v>1 anos 3 meses 15 dias</v>
      </c>
    </row>
    <row r="5103" spans="1:33" ht="11.25" customHeight="1" x14ac:dyDescent="0.2">
      <c r="A5103" s="8" t="s">
        <v>9</v>
      </c>
      <c r="B5103" s="8" t="s">
        <v>13</v>
      </c>
      <c r="C5103" s="22" t="s">
        <v>21</v>
      </c>
      <c r="D5103" s="37">
        <v>2023</v>
      </c>
      <c r="E5103" s="12" t="s">
        <v>157</v>
      </c>
      <c r="F5103" s="8" t="s">
        <v>158</v>
      </c>
      <c r="G5103" s="77" t="s">
        <v>9361</v>
      </c>
      <c r="H5103" s="78" t="s">
        <v>9362</v>
      </c>
      <c r="I5103" s="14" t="s">
        <v>9363</v>
      </c>
      <c r="J5103" s="14" t="s">
        <v>1302</v>
      </c>
      <c r="K5103" s="14" t="s">
        <v>29</v>
      </c>
      <c r="L5103" s="15" t="s">
        <v>30</v>
      </c>
      <c r="M5103" s="7" t="s">
        <v>9427</v>
      </c>
      <c r="N5103" s="15" t="s">
        <v>2101</v>
      </c>
      <c r="O5103" s="15" t="s">
        <v>8130</v>
      </c>
      <c r="P5103" s="15" t="s">
        <v>2518</v>
      </c>
      <c r="Q5103" s="15" t="s">
        <v>2521</v>
      </c>
      <c r="R5103" s="20">
        <v>33825</v>
      </c>
      <c r="S5103" s="20">
        <v>45133</v>
      </c>
      <c r="T5103" s="70">
        <v>45484</v>
      </c>
      <c r="U5103" s="20"/>
      <c r="V5103" s="20"/>
      <c r="W5103" s="20"/>
      <c r="X5103" s="17"/>
      <c r="Y5103" s="17"/>
      <c r="Z5103" s="20"/>
      <c r="AA5103" s="18">
        <f t="shared" ca="1" si="395"/>
        <v>33</v>
      </c>
      <c r="AB5103" s="21" t="s">
        <v>7878</v>
      </c>
      <c r="AC5103" s="35" t="str">
        <f t="shared" si="399"/>
        <v>0 anos 11 meses 15 dias</v>
      </c>
      <c r="AD5103" s="35" t="str">
        <f ca="1">IF(AND(V5103="",T5103&lt;TODAY()),"Contrato Encerrado",IF(AND(V5103="",T5103&gt;TODAY()),DATEDIF(TODAY(),T5103,"Y")&amp;" anos"&amp;" "&amp;DATEDIF(TODAY(),T5103,"YM")&amp;" meses"&amp;" "&amp;DATEDIF(TODAY(),T5103,"MD")&amp;" dias",IF(AND(X5103="",V5103&lt;TODAY()),"Contrato Encerrado",IF(AND(X5103="",V5103&gt;TODAY()),DATEDIF(TODAY(),V5103,"Y")&amp;" anos"&amp;" "&amp;DATEDIF(TODAY(),V5103,"YM")&amp;" meses"&amp;" "&amp;DATEDIF(TODAY(),V5103,"MD")&amp;" dias",IF(AND(Z5103="",X5103&lt;TODAY()),"Contrato Encerrado",IF(AND(Z5103="",X5103&gt;TODAY()),DATEDIF(TODAY(),X5103,"Y")&amp;" anos"&amp;" "&amp;DATEDIF(TODAY(),X5103,"YM")&amp;" meses"&amp;" "&amp;DATEDIF(TODAY(),X5103,"MD")&amp;" dias",IF(AND(Z5103&lt;&gt;””,Z5103&lt;TODAY()),"Contrato Encerrado",IF(AND(Z5103&lt;&gt;"",Z5103&gt;TODAY()),DATEDIF(TODAY(),Z5103,"Y")&amp;" anos"&amp;" "&amp;DATEDIF(TODAY(),Z5103,"YM")&amp;" meses"&amp;" "&amp;DATEDIF(TODAY(),Z5103,"MD")&amp;" dias"))))))))</f>
        <v>Contrato Encerrado</v>
      </c>
      <c r="AE5103" s="35">
        <f t="shared" si="396"/>
        <v>351</v>
      </c>
      <c r="AF5103" s="35">
        <f t="shared" si="397"/>
        <v>379</v>
      </c>
      <c r="AG5103" s="17" t="str">
        <f t="shared" si="398"/>
        <v>1 anos 0 meses 13 dias</v>
      </c>
    </row>
    <row r="5104" spans="1:33" ht="11.25" customHeight="1" x14ac:dyDescent="0.2">
      <c r="A5104" s="8" t="s">
        <v>9</v>
      </c>
      <c r="B5104" s="8" t="s">
        <v>13</v>
      </c>
      <c r="C5104" s="22" t="s">
        <v>17</v>
      </c>
      <c r="D5104" s="37">
        <v>2023</v>
      </c>
      <c r="E5104" s="23" t="s">
        <v>157</v>
      </c>
      <c r="F5104" s="8" t="s">
        <v>158</v>
      </c>
      <c r="G5104" s="77" t="s">
        <v>7673</v>
      </c>
      <c r="H5104" s="78" t="s">
        <v>7674</v>
      </c>
      <c r="I5104" s="9" t="s">
        <v>7675</v>
      </c>
      <c r="J5104" s="14" t="s">
        <v>14943</v>
      </c>
      <c r="K5104" s="9" t="s">
        <v>29</v>
      </c>
      <c r="L5104" s="24" t="s">
        <v>30</v>
      </c>
      <c r="M5104" s="7" t="s">
        <v>9427</v>
      </c>
      <c r="N5104" s="24" t="s">
        <v>4159</v>
      </c>
      <c r="O5104" s="24"/>
      <c r="P5104" s="24" t="s">
        <v>2518</v>
      </c>
      <c r="Q5104" s="24" t="s">
        <v>2521</v>
      </c>
      <c r="R5104" s="17">
        <v>27110</v>
      </c>
      <c r="S5104" s="17">
        <v>45055</v>
      </c>
      <c r="T5104" s="31">
        <v>45657</v>
      </c>
      <c r="U5104" s="20"/>
      <c r="V5104" s="20"/>
      <c r="W5104" s="17"/>
      <c r="X5104" s="17"/>
      <c r="Y5104" s="17"/>
      <c r="Z5104" s="20"/>
      <c r="AA5104" s="18">
        <f t="shared" ca="1" si="395"/>
        <v>51</v>
      </c>
      <c r="AB5104" s="19" t="s">
        <v>7878</v>
      </c>
      <c r="AC5104" s="35" t="str">
        <f t="shared" si="399"/>
        <v>1 anos 7 meses 22 dias</v>
      </c>
      <c r="AD5104" s="35" t="str">
        <f ca="1">IF(AND(V5104="",T5104&lt;TODAY()),"Contrato Encerrado",IF(AND(V5104="",T5104&gt;TODAY()),DATEDIF(TODAY(),T5104,"Y")&amp;" anos"&amp;" "&amp;DATEDIF(TODAY(),T5104,"YM")&amp;" meses"&amp;" "&amp;DATEDIF(TODAY(),T5104,"MD")&amp;" dias",IF(AND(X5104="",V5104&lt;TODAY()),"Contrato Encerrado",IF(AND(X5104="",V5104&gt;TODAY()),DATEDIF(TODAY(),V5104,"Y")&amp;" anos"&amp;" "&amp;DATEDIF(TODAY(),V5104,"YM")&amp;" meses"&amp;" "&amp;DATEDIF(TODAY(),V5104,"MD")&amp;" dias",IF(AND(Z5104="",X5104&lt;TODAY()),"Contrato Encerrado",IF(AND(Z5104="",X5104&gt;TODAY()),DATEDIF(TODAY(),X5104,"Y")&amp;" anos"&amp;" "&amp;DATEDIF(TODAY(),X5104,"YM")&amp;" meses"&amp;" "&amp;DATEDIF(TODAY(),X5104,"MD")&amp;" dias",IF(AND(Z5104&lt;&gt;””,Z5104&lt;TODAY()),"Contrato Encerrado",IF(AND(Z5104&lt;&gt;"",Z5104&gt;TODAY()),DATEDIF(TODAY(),Z5104,"Y")&amp;" anos"&amp;" "&amp;DATEDIF(TODAY(),Z5104,"YM")&amp;" meses"&amp;" "&amp;DATEDIF(TODAY(),Z5104,"MD")&amp;" dias"))))))))</f>
        <v>Contrato Encerrado</v>
      </c>
      <c r="AE5104" s="35">
        <f t="shared" si="396"/>
        <v>602</v>
      </c>
      <c r="AF5104" s="35">
        <f t="shared" si="397"/>
        <v>128</v>
      </c>
      <c r="AG5104" s="17" t="str">
        <f t="shared" si="398"/>
        <v>0 anos 4 meses 7 dias</v>
      </c>
    </row>
    <row r="5105" spans="1:33" ht="11.25" customHeight="1" x14ac:dyDescent="0.2">
      <c r="A5105" s="8" t="s">
        <v>9</v>
      </c>
      <c r="B5105" s="10" t="s">
        <v>13</v>
      </c>
      <c r="C5105" s="11" t="s">
        <v>24</v>
      </c>
      <c r="D5105" s="36">
        <v>2022</v>
      </c>
      <c r="E5105" s="12" t="s">
        <v>157</v>
      </c>
      <c r="F5105" s="8" t="s">
        <v>158</v>
      </c>
      <c r="G5105" s="77" t="s">
        <v>5752</v>
      </c>
      <c r="H5105" s="78" t="s">
        <v>5753</v>
      </c>
      <c r="I5105" s="14" t="s">
        <v>5754</v>
      </c>
      <c r="J5105" s="14" t="s">
        <v>14943</v>
      </c>
      <c r="K5105" s="14" t="s">
        <v>29</v>
      </c>
      <c r="L5105" s="15" t="s">
        <v>30</v>
      </c>
      <c r="M5105" s="7" t="s">
        <v>9427</v>
      </c>
      <c r="N5105" s="16" t="s">
        <v>4159</v>
      </c>
      <c r="O5105" s="15" t="s">
        <v>7897</v>
      </c>
      <c r="P5105" s="16" t="s">
        <v>2518</v>
      </c>
      <c r="Q5105" s="16" t="s">
        <v>2521</v>
      </c>
      <c r="R5105" s="31">
        <v>27124</v>
      </c>
      <c r="S5105" s="31">
        <v>44872</v>
      </c>
      <c r="T5105" s="31">
        <v>45279</v>
      </c>
      <c r="U5105" s="31">
        <v>45299</v>
      </c>
      <c r="V5105" s="31">
        <v>45574</v>
      </c>
      <c r="W5105" s="17"/>
      <c r="X5105" s="17"/>
      <c r="Y5105" s="17"/>
      <c r="Z5105" s="31"/>
      <c r="AA5105" s="18">
        <f t="shared" ca="1" si="395"/>
        <v>51</v>
      </c>
      <c r="AB5105" s="19" t="s">
        <v>7878</v>
      </c>
      <c r="AC5105" s="35" t="str">
        <f t="shared" si="399"/>
        <v>1 anos 10 meses 12 dias</v>
      </c>
      <c r="AD5105" s="35" t="str">
        <f ca="1">IF(AND(V5105="",T5105&lt;TODAY()),"Contrato Encerrado",IF(AND(V5105="",T5105&gt;TODAY()),DATEDIF(TODAY(),T5105,"Y")&amp;" anos"&amp;" "&amp;DATEDIF(TODAY(),T5105,"YM")&amp;" meses"&amp;" "&amp;DATEDIF(TODAY(),T5105,"MD")&amp;" dias",IF(AND(X5105="",V5105&lt;TODAY()),"Contrato Encerrado",IF(AND(X5105="",V5105&gt;TODAY()),DATEDIF(TODAY(),V5105,"Y")&amp;" anos"&amp;" "&amp;DATEDIF(TODAY(),V5105,"YM")&amp;" meses"&amp;" "&amp;DATEDIF(TODAY(),V5105,"MD")&amp;" dias",IF(AND(Z5105="",X5105&lt;TODAY()),"Contrato Encerrado",IF(AND(Z5105="",X5105&gt;TODAY()),DATEDIF(TODAY(),X5105,"Y")&amp;" anos"&amp;" "&amp;DATEDIF(TODAY(),X5105,"YM")&amp;" meses"&amp;" "&amp;DATEDIF(TODAY(),X5105,"MD")&amp;" dias",IF(AND(Z5105&lt;&gt;””,Z5105&lt;TODAY()),"Contrato Encerrado",IF(AND(Z5105&lt;&gt;"",Z5105&gt;TODAY()),DATEDIF(TODAY(),Z5105,"Y")&amp;" anos"&amp;" "&amp;DATEDIF(TODAY(),Z5105,"YM")&amp;" meses"&amp;" "&amp;DATEDIF(TODAY(),Z5105,"MD")&amp;" dias"))))))))</f>
        <v>Contrato Encerrado</v>
      </c>
      <c r="AE5105" s="35">
        <f t="shared" si="396"/>
        <v>682</v>
      </c>
      <c r="AF5105" s="35">
        <f t="shared" si="397"/>
        <v>48</v>
      </c>
      <c r="AG5105" s="17" t="str">
        <f t="shared" si="398"/>
        <v>0 anos 1 meses 17 dias</v>
      </c>
    </row>
    <row r="5106" spans="1:33" ht="11.25" customHeight="1" x14ac:dyDescent="0.2">
      <c r="A5106" s="8" t="s">
        <v>9</v>
      </c>
      <c r="B5106" s="8" t="s">
        <v>13</v>
      </c>
      <c r="C5106" s="22" t="s">
        <v>24</v>
      </c>
      <c r="D5106" s="37">
        <v>2023</v>
      </c>
      <c r="E5106" s="12" t="s">
        <v>157</v>
      </c>
      <c r="F5106" s="8" t="s">
        <v>158</v>
      </c>
      <c r="G5106" s="77" t="s">
        <v>10610</v>
      </c>
      <c r="H5106" s="78" t="s">
        <v>10611</v>
      </c>
      <c r="I5106" s="14" t="s">
        <v>10612</v>
      </c>
      <c r="J5106" s="14" t="s">
        <v>1302</v>
      </c>
      <c r="K5106" s="14" t="s">
        <v>29</v>
      </c>
      <c r="L5106" s="15" t="s">
        <v>30</v>
      </c>
      <c r="M5106" s="7" t="s">
        <v>9427</v>
      </c>
      <c r="N5106" s="15" t="s">
        <v>6302</v>
      </c>
      <c r="O5106" s="15" t="s">
        <v>8177</v>
      </c>
      <c r="P5106" s="15" t="s">
        <v>2518</v>
      </c>
      <c r="Q5106" s="15" t="s">
        <v>2521</v>
      </c>
      <c r="R5106" s="20">
        <v>35949</v>
      </c>
      <c r="S5106" s="20">
        <v>45210</v>
      </c>
      <c r="T5106" s="20" t="s">
        <v>8932</v>
      </c>
      <c r="U5106" s="20">
        <v>45407</v>
      </c>
      <c r="V5106" s="20">
        <v>45416</v>
      </c>
      <c r="W5106" s="20"/>
      <c r="X5106" s="17"/>
      <c r="Y5106" s="17"/>
      <c r="Z5106" s="20"/>
      <c r="AA5106" s="18">
        <f t="shared" ca="1" si="395"/>
        <v>27</v>
      </c>
      <c r="AB5106" s="15" t="s">
        <v>7878</v>
      </c>
      <c r="AC5106" s="35" t="str">
        <f t="shared" si="399"/>
        <v>0 anos 4 meses 27 dias</v>
      </c>
      <c r="AD5106" s="35" t="str">
        <f ca="1">IF(AND(V5106="",T5106&lt;TODAY()),"Contrato Encerrado",IF(AND(V5106="",T5106&gt;TODAY()),DATEDIF(TODAY(),T5106,"Y")&amp;" anos"&amp;" "&amp;DATEDIF(TODAY(),T5106,"YM")&amp;" meses"&amp;" "&amp;DATEDIF(TODAY(),T5106,"MD")&amp;" dias",IF(AND(X5106="",V5106&lt;TODAY()),"Contrato Encerrado",IF(AND(X5106="",V5106&gt;TODAY()),DATEDIF(TODAY(),V5106,"Y")&amp;" anos"&amp;" "&amp;DATEDIF(TODAY(),V5106,"YM")&amp;" meses"&amp;" "&amp;DATEDIF(TODAY(),V5106,"MD")&amp;" dias",IF(AND(Z5106="",X5106&lt;TODAY()),"Contrato Encerrado",IF(AND(Z5106="",X5106&gt;TODAY()),DATEDIF(TODAY(),X5106,"Y")&amp;" anos"&amp;" "&amp;DATEDIF(TODAY(),X5106,"YM")&amp;" meses"&amp;" "&amp;DATEDIF(TODAY(),X5106,"MD")&amp;" dias",IF(AND(Z5106&lt;&gt;””,Z5106&lt;TODAY()),"Contrato Encerrado",IF(AND(Z5106&lt;&gt;"",Z5106&gt;TODAY()),DATEDIF(TODAY(),Z5106,"Y")&amp;" anos"&amp;" "&amp;DATEDIF(TODAY(),Z5106,"YM")&amp;" meses"&amp;" "&amp;DATEDIF(TODAY(),Z5106,"MD")&amp;" dias"))))))))</f>
        <v>Contrato Encerrado</v>
      </c>
      <c r="AE5106" s="35">
        <f t="shared" si="396"/>
        <v>150</v>
      </c>
      <c r="AF5106" s="35">
        <f t="shared" si="397"/>
        <v>580</v>
      </c>
      <c r="AG5106" s="17" t="str">
        <f t="shared" si="398"/>
        <v>1 anos 7 meses 2 dias</v>
      </c>
    </row>
    <row r="5107" spans="1:33" ht="11.25" customHeight="1" x14ac:dyDescent="0.2">
      <c r="A5107" s="8" t="s">
        <v>9</v>
      </c>
      <c r="B5107" s="10" t="s">
        <v>13</v>
      </c>
      <c r="C5107" s="11" t="s">
        <v>22</v>
      </c>
      <c r="D5107" s="36">
        <v>2022</v>
      </c>
      <c r="E5107" s="12" t="s">
        <v>157</v>
      </c>
      <c r="F5107" s="8" t="s">
        <v>158</v>
      </c>
      <c r="G5107" s="77" t="s">
        <v>2377</v>
      </c>
      <c r="H5107" s="78" t="s">
        <v>2378</v>
      </c>
      <c r="I5107" s="14" t="s">
        <v>2379</v>
      </c>
      <c r="J5107" s="14" t="s">
        <v>14943</v>
      </c>
      <c r="K5107" s="14" t="s">
        <v>29</v>
      </c>
      <c r="L5107" s="15" t="s">
        <v>30</v>
      </c>
      <c r="M5107" s="7" t="s">
        <v>9427</v>
      </c>
      <c r="N5107" s="16" t="s">
        <v>2100</v>
      </c>
      <c r="O5107" s="16"/>
      <c r="P5107" s="16" t="s">
        <v>2518</v>
      </c>
      <c r="Q5107" s="16" t="s">
        <v>2521</v>
      </c>
      <c r="R5107" s="31">
        <v>28450</v>
      </c>
      <c r="S5107" s="31">
        <v>44760</v>
      </c>
      <c r="T5107" s="31">
        <v>44943</v>
      </c>
      <c r="U5107" s="31"/>
      <c r="V5107" s="31"/>
      <c r="W5107" s="31"/>
      <c r="X5107" s="17"/>
      <c r="Y5107" s="17"/>
      <c r="Z5107" s="31"/>
      <c r="AA5107" s="18">
        <f t="shared" ref="AA5107:AA5170" ca="1" si="400">DATEDIF(R5107,TODAY(),"Y")</f>
        <v>47</v>
      </c>
      <c r="AB5107" s="19" t="s">
        <v>7878</v>
      </c>
      <c r="AC5107" s="35" t="str">
        <f t="shared" si="399"/>
        <v>0 anos 5 meses 30 dias</v>
      </c>
      <c r="AD5107" s="35" t="str">
        <f ca="1">IF(AND(V5107="",T5107&lt;TODAY()),"Contrato Encerrado",IF(AND(V5107="",T5107&gt;TODAY()),DATEDIF(TODAY(),T5107,"Y")&amp;" anos"&amp;" "&amp;DATEDIF(TODAY(),T5107,"YM")&amp;" meses"&amp;" "&amp;DATEDIF(TODAY(),T5107,"MD")&amp;" dias",IF(AND(X5107="",V5107&lt;TODAY()),"Contrato Encerrado",IF(AND(X5107="",V5107&gt;TODAY()),DATEDIF(TODAY(),V5107,"Y")&amp;" anos"&amp;" "&amp;DATEDIF(TODAY(),V5107,"YM")&amp;" meses"&amp;" "&amp;DATEDIF(TODAY(),V5107,"MD")&amp;" dias",IF(AND(Z5107="",X5107&lt;TODAY()),"Contrato Encerrado",IF(AND(Z5107="",X5107&gt;TODAY()),DATEDIF(TODAY(),X5107,"Y")&amp;" anos"&amp;" "&amp;DATEDIF(TODAY(),X5107,"YM")&amp;" meses"&amp;" "&amp;DATEDIF(TODAY(),X5107,"MD")&amp;" dias",IF(AND(Z5107&lt;&gt;””,Z5107&lt;TODAY()),"Contrato Encerrado",IF(AND(Z5107&lt;&gt;"",Z5107&gt;TODAY()),DATEDIF(TODAY(),Z5107,"Y")&amp;" anos"&amp;" "&amp;DATEDIF(TODAY(),Z5107,"YM")&amp;" meses"&amp;" "&amp;DATEDIF(TODAY(),Z5107,"MD")&amp;" dias"))))))))</f>
        <v>Contrato Encerrado</v>
      </c>
      <c r="AE5107" s="35">
        <f t="shared" ref="AE5107:AE5170" si="401">SUM((T5107-S5107)+(V5107-U5107)+(X5107-W5107)+(Z5107-Y5107))</f>
        <v>183</v>
      </c>
      <c r="AF5107" s="35">
        <f t="shared" ref="AF5107:AF5170" si="402">730-AE5107</f>
        <v>547</v>
      </c>
      <c r="AG5107" s="17" t="str">
        <f t="shared" ref="AG5107:AG5170" si="403">IF(AF5107&gt;0,DATEDIF(0,AF5107,"Y")&amp; " anos"&amp; " "&amp;DATEDIF(0,AF5107,"YM")&amp; " meses"&amp; " "&amp;DATEDIF(0,AF5107,"MD")&amp; " dias","ESTÁGIO COMPLETOU 2 ANOS")</f>
        <v>1 anos 5 meses 30 dias</v>
      </c>
    </row>
    <row r="5108" spans="1:33" ht="11.25" customHeight="1" x14ac:dyDescent="0.2">
      <c r="A5108" s="8" t="s">
        <v>9</v>
      </c>
      <c r="B5108" s="8" t="s">
        <v>13</v>
      </c>
      <c r="C5108" s="22" t="s">
        <v>25</v>
      </c>
      <c r="D5108" s="37">
        <v>2023</v>
      </c>
      <c r="E5108" s="12" t="s">
        <v>157</v>
      </c>
      <c r="F5108" s="8" t="s">
        <v>158</v>
      </c>
      <c r="G5108" s="77" t="s">
        <v>10931</v>
      </c>
      <c r="H5108" s="78" t="s">
        <v>10932</v>
      </c>
      <c r="I5108" s="14" t="s">
        <v>10933</v>
      </c>
      <c r="J5108" s="14" t="s">
        <v>14943</v>
      </c>
      <c r="K5108" s="14" t="s">
        <v>29</v>
      </c>
      <c r="L5108" s="15" t="s">
        <v>30</v>
      </c>
      <c r="M5108" s="7" t="s">
        <v>9427</v>
      </c>
      <c r="N5108" s="15" t="s">
        <v>2101</v>
      </c>
      <c r="O5108" s="15" t="s">
        <v>8037</v>
      </c>
      <c r="P5108" s="15" t="s">
        <v>2518</v>
      </c>
      <c r="Q5108" s="15" t="s">
        <v>4109</v>
      </c>
      <c r="R5108" s="20">
        <v>31170</v>
      </c>
      <c r="S5108" s="20">
        <v>45208</v>
      </c>
      <c r="T5108" s="20">
        <v>45573</v>
      </c>
      <c r="U5108" s="20"/>
      <c r="V5108" s="20"/>
      <c r="W5108" s="20"/>
      <c r="X5108" s="17"/>
      <c r="Y5108" s="17"/>
      <c r="Z5108" s="20"/>
      <c r="AA5108" s="18">
        <f t="shared" ca="1" si="400"/>
        <v>40</v>
      </c>
      <c r="AB5108" s="15" t="s">
        <v>7878</v>
      </c>
      <c r="AC5108" s="35" t="str">
        <f t="shared" si="399"/>
        <v>0 anos 11 meses 29 dias</v>
      </c>
      <c r="AD5108" s="35" t="str">
        <f ca="1">IF(AND(V5108="",T5108&lt;TODAY()),"Contrato Encerrado",IF(AND(V5108="",T5108&gt;TODAY()),DATEDIF(TODAY(),T5108,"Y")&amp;" anos"&amp;" "&amp;DATEDIF(TODAY(),T5108,"YM")&amp;" meses"&amp;" "&amp;DATEDIF(TODAY(),T5108,"MD")&amp;" dias",IF(AND(X5108="",V5108&lt;TODAY()),"Contrato Encerrado",IF(AND(X5108="",V5108&gt;TODAY()),DATEDIF(TODAY(),V5108,"Y")&amp;" anos"&amp;" "&amp;DATEDIF(TODAY(),V5108,"YM")&amp;" meses"&amp;" "&amp;DATEDIF(TODAY(),V5108,"MD")&amp;" dias",IF(AND(Z5108="",X5108&lt;TODAY()),"Contrato Encerrado",IF(AND(Z5108="",X5108&gt;TODAY()),DATEDIF(TODAY(),X5108,"Y")&amp;" anos"&amp;" "&amp;DATEDIF(TODAY(),X5108,"YM")&amp;" meses"&amp;" "&amp;DATEDIF(TODAY(),X5108,"MD")&amp;" dias",IF(AND(Z5108&lt;&gt;””,Z5108&lt;TODAY()),"Contrato Encerrado",IF(AND(Z5108&lt;&gt;"",Z5108&gt;TODAY()),DATEDIF(TODAY(),Z5108,"Y")&amp;" anos"&amp;" "&amp;DATEDIF(TODAY(),Z5108,"YM")&amp;" meses"&amp;" "&amp;DATEDIF(TODAY(),Z5108,"MD")&amp;" dias"))))))))</f>
        <v>Contrato Encerrado</v>
      </c>
      <c r="AE5108" s="35">
        <f t="shared" si="401"/>
        <v>365</v>
      </c>
      <c r="AF5108" s="35">
        <f t="shared" si="402"/>
        <v>365</v>
      </c>
      <c r="AG5108" s="17" t="str">
        <f t="shared" si="403"/>
        <v>0 anos 11 meses 30 dias</v>
      </c>
    </row>
    <row r="5109" spans="1:33" ht="11.25" customHeight="1" x14ac:dyDescent="0.2">
      <c r="A5109" s="8" t="s">
        <v>9</v>
      </c>
      <c r="B5109" s="8" t="s">
        <v>13</v>
      </c>
      <c r="C5109" s="22" t="s">
        <v>21</v>
      </c>
      <c r="D5109" s="35">
        <v>2025</v>
      </c>
      <c r="E5109" s="12" t="s">
        <v>157</v>
      </c>
      <c r="F5109" s="8" t="s">
        <v>158</v>
      </c>
      <c r="G5109" s="14" t="s">
        <v>17774</v>
      </c>
      <c r="H5109" s="8" t="s">
        <v>17775</v>
      </c>
      <c r="I5109" s="14" t="s">
        <v>17083</v>
      </c>
      <c r="J5109" s="14" t="s">
        <v>10</v>
      </c>
      <c r="K5109" s="14" t="s">
        <v>29</v>
      </c>
      <c r="L5109" s="15" t="s">
        <v>30</v>
      </c>
      <c r="M5109" s="7" t="s">
        <v>16153</v>
      </c>
      <c r="N5109" s="15" t="s">
        <v>6302</v>
      </c>
      <c r="O5109" s="15" t="s">
        <v>15659</v>
      </c>
      <c r="P5109" s="15" t="s">
        <v>2518</v>
      </c>
      <c r="Q5109" s="15" t="s">
        <v>2521</v>
      </c>
      <c r="R5109" s="20">
        <v>33725</v>
      </c>
      <c r="S5109" s="20" t="s">
        <v>17243</v>
      </c>
      <c r="T5109" s="20">
        <v>46174</v>
      </c>
      <c r="U5109" s="20"/>
      <c r="V5109" s="20"/>
      <c r="W5109" s="20"/>
      <c r="X5109" s="17"/>
      <c r="Y5109" s="17"/>
      <c r="Z5109" s="20"/>
      <c r="AA5109" s="21">
        <f t="shared" ca="1" si="400"/>
        <v>33</v>
      </c>
      <c r="AB5109" s="20" t="s">
        <v>7878</v>
      </c>
      <c r="AC5109" s="35" t="str">
        <f t="shared" si="399"/>
        <v>0 anos 11 meses 30 dias</v>
      </c>
      <c r="AD5109" s="35" t="str">
        <f ca="1">IF(AND(V5109="",T5109&lt;TODAY()),"Contrato Encerrado",IF(AND(V5109="",T5109&gt;TODAY()),DATEDIF(TODAY(),T5109,"Y")&amp;" anos"&amp;" "&amp;DATEDIF(TODAY(),T5109,"YM")&amp;" meses"&amp;" "&amp;DATEDIF(TODAY(),T5109,"MD")&amp;" dias",IF(AND(X5109="",V5109&lt;TODAY()),"Contrato Encerrado",IF(AND(X5109="",V5109&gt;TODAY()),DATEDIF(TODAY(),V5109,"Y")&amp;" anos"&amp;" "&amp;DATEDIF(TODAY(),V5109,"YM")&amp;" meses"&amp;" "&amp;DATEDIF(TODAY(),V5109,"MD")&amp;" dias",IF(AND(Z5109="",X5109&lt;TODAY()),"Contrato Encerrado",IF(AND(Z5109="",X5109&gt;TODAY()),DATEDIF(TODAY(),X5109,"Y")&amp;" anos"&amp;" "&amp;DATEDIF(TODAY(),X5109,"YM")&amp;" meses"&amp;" "&amp;DATEDIF(TODAY(),X5109,"MD")&amp;" dias",IF(AND(Z5109&lt;&gt;””,Z5109&lt;TODAY()),"Contrato Encerrado",IF(AND(Z5109&lt;&gt;"",Z5109&gt;TODAY()),DATEDIF(TODAY(),Z5109,"Y")&amp;" anos"&amp;" "&amp;DATEDIF(TODAY(),Z5109,"YM")&amp;" meses"&amp;" "&amp;DATEDIF(TODAY(),Z5109,"MD")&amp;" dias"))))))))</f>
        <v>0 anos 7 meses 25 dias</v>
      </c>
      <c r="AE5109" s="35">
        <f t="shared" si="401"/>
        <v>364</v>
      </c>
      <c r="AF5109" s="35">
        <f t="shared" si="402"/>
        <v>366</v>
      </c>
      <c r="AG5109" s="17" t="str">
        <f t="shared" si="403"/>
        <v>0 anos 11 meses 31 dias</v>
      </c>
    </row>
    <row r="5110" spans="1:33" ht="11.25" customHeight="1" x14ac:dyDescent="0.2">
      <c r="A5110" s="8" t="s">
        <v>9</v>
      </c>
      <c r="B5110" s="10" t="s">
        <v>13</v>
      </c>
      <c r="C5110" s="11" t="s">
        <v>23</v>
      </c>
      <c r="D5110" s="36">
        <v>2022</v>
      </c>
      <c r="E5110" s="12" t="s">
        <v>1111</v>
      </c>
      <c r="F5110" s="8" t="s">
        <v>1112</v>
      </c>
      <c r="G5110" s="77" t="s">
        <v>5755</v>
      </c>
      <c r="H5110" s="78" t="s">
        <v>5756</v>
      </c>
      <c r="I5110" s="14" t="s">
        <v>5757</v>
      </c>
      <c r="J5110" s="14" t="s">
        <v>14943</v>
      </c>
      <c r="K5110" s="14" t="s">
        <v>29</v>
      </c>
      <c r="L5110" s="15" t="s">
        <v>30</v>
      </c>
      <c r="M5110" s="7" t="s">
        <v>9427</v>
      </c>
      <c r="N5110" s="15" t="s">
        <v>2098</v>
      </c>
      <c r="O5110" s="16"/>
      <c r="P5110" s="16" t="s">
        <v>2518</v>
      </c>
      <c r="Q5110" s="16" t="s">
        <v>2523</v>
      </c>
      <c r="R5110" s="31">
        <v>31724</v>
      </c>
      <c r="S5110" s="31">
        <v>44844</v>
      </c>
      <c r="T5110" s="31">
        <v>45244</v>
      </c>
      <c r="U5110" s="31"/>
      <c r="V5110" s="31"/>
      <c r="W5110" s="31"/>
      <c r="X5110" s="17"/>
      <c r="Y5110" s="17"/>
      <c r="Z5110" s="31"/>
      <c r="AA5110" s="18">
        <f t="shared" ca="1" si="400"/>
        <v>38</v>
      </c>
      <c r="AB5110" s="19" t="s">
        <v>7878</v>
      </c>
      <c r="AC5110" s="35" t="str">
        <f t="shared" si="399"/>
        <v>1 anos 1 meses 4 dias</v>
      </c>
      <c r="AD5110" s="35" t="str">
        <f ca="1">IF(AND(V5110="",T5110&lt;TODAY()),"Contrato Encerrado",IF(AND(V5110="",T5110&gt;TODAY()),DATEDIF(TODAY(),T5110,"Y")&amp;" anos"&amp;" "&amp;DATEDIF(TODAY(),T5110,"YM")&amp;" meses"&amp;" "&amp;DATEDIF(TODAY(),T5110,"MD")&amp;" dias",IF(AND(X5110="",V5110&lt;TODAY()),"Contrato Encerrado",IF(AND(X5110="",V5110&gt;TODAY()),DATEDIF(TODAY(),V5110,"Y")&amp;" anos"&amp;" "&amp;DATEDIF(TODAY(),V5110,"YM")&amp;" meses"&amp;" "&amp;DATEDIF(TODAY(),V5110,"MD")&amp;" dias",IF(AND(Z5110="",X5110&lt;TODAY()),"Contrato Encerrado",IF(AND(Z5110="",X5110&gt;TODAY()),DATEDIF(TODAY(),X5110,"Y")&amp;" anos"&amp;" "&amp;DATEDIF(TODAY(),X5110,"YM")&amp;" meses"&amp;" "&amp;DATEDIF(TODAY(),X5110,"MD")&amp;" dias",IF(AND(Z5110&lt;&gt;””,Z5110&lt;TODAY()),"Contrato Encerrado",IF(AND(Z5110&lt;&gt;"",Z5110&gt;TODAY()),DATEDIF(TODAY(),Z5110,"Y")&amp;" anos"&amp;" "&amp;DATEDIF(TODAY(),Z5110,"YM")&amp;" meses"&amp;" "&amp;DATEDIF(TODAY(),Z5110,"MD")&amp;" dias"))))))))</f>
        <v>Contrato Encerrado</v>
      </c>
      <c r="AE5110" s="35">
        <f t="shared" si="401"/>
        <v>400</v>
      </c>
      <c r="AF5110" s="35">
        <f t="shared" si="402"/>
        <v>330</v>
      </c>
      <c r="AG5110" s="17" t="str">
        <f t="shared" si="403"/>
        <v>0 anos 10 meses 25 dias</v>
      </c>
    </row>
    <row r="5111" spans="1:33" ht="11.25" customHeight="1" x14ac:dyDescent="0.2">
      <c r="A5111" s="8" t="s">
        <v>9</v>
      </c>
      <c r="B5111" s="8" t="s">
        <v>13</v>
      </c>
      <c r="C5111" s="22" t="s">
        <v>24</v>
      </c>
      <c r="D5111" s="37">
        <v>2023</v>
      </c>
      <c r="E5111" s="12" t="s">
        <v>27</v>
      </c>
      <c r="F5111" s="8" t="s">
        <v>28</v>
      </c>
      <c r="G5111" s="77" t="s">
        <v>10613</v>
      </c>
      <c r="H5111" s="78" t="s">
        <v>10614</v>
      </c>
      <c r="I5111" s="14" t="s">
        <v>10615</v>
      </c>
      <c r="J5111" s="14" t="s">
        <v>14943</v>
      </c>
      <c r="K5111" s="14" t="s">
        <v>29</v>
      </c>
      <c r="L5111" s="15" t="s">
        <v>30</v>
      </c>
      <c r="M5111" s="7" t="s">
        <v>9427</v>
      </c>
      <c r="N5111" s="15" t="s">
        <v>2099</v>
      </c>
      <c r="O5111" s="15" t="s">
        <v>7901</v>
      </c>
      <c r="P5111" s="15" t="s">
        <v>2518</v>
      </c>
      <c r="Q5111" s="15" t="s">
        <v>4109</v>
      </c>
      <c r="R5111" s="20">
        <v>37630</v>
      </c>
      <c r="S5111" s="20">
        <v>45243</v>
      </c>
      <c r="T5111" s="20">
        <v>45608</v>
      </c>
      <c r="U5111" s="20"/>
      <c r="V5111" s="20"/>
      <c r="W5111" s="20"/>
      <c r="X5111" s="17"/>
      <c r="Y5111" s="17"/>
      <c r="Z5111" s="20"/>
      <c r="AA5111" s="18">
        <f t="shared" ca="1" si="400"/>
        <v>22</v>
      </c>
      <c r="AB5111" s="15" t="s">
        <v>7878</v>
      </c>
      <c r="AC5111" s="35" t="str">
        <f t="shared" si="399"/>
        <v>0 anos 11 meses 30 dias</v>
      </c>
      <c r="AD5111" s="35" t="str">
        <f ca="1">IF(AND(V5111="",T5111&lt;TODAY()),"Contrato Encerrado",IF(AND(V5111="",T5111&gt;TODAY()),DATEDIF(TODAY(),T5111,"Y")&amp;" anos"&amp;" "&amp;DATEDIF(TODAY(),T5111,"YM")&amp;" meses"&amp;" "&amp;DATEDIF(TODAY(),T5111,"MD")&amp;" dias",IF(AND(X5111="",V5111&lt;TODAY()),"Contrato Encerrado",IF(AND(X5111="",V5111&gt;TODAY()),DATEDIF(TODAY(),V5111,"Y")&amp;" anos"&amp;" "&amp;DATEDIF(TODAY(),V5111,"YM")&amp;" meses"&amp;" "&amp;DATEDIF(TODAY(),V5111,"MD")&amp;" dias",IF(AND(Z5111="",X5111&lt;TODAY()),"Contrato Encerrado",IF(AND(Z5111="",X5111&gt;TODAY()),DATEDIF(TODAY(),X5111,"Y")&amp;" anos"&amp;" "&amp;DATEDIF(TODAY(),X5111,"YM")&amp;" meses"&amp;" "&amp;DATEDIF(TODAY(),X5111,"MD")&amp;" dias",IF(AND(Z5111&lt;&gt;””,Z5111&lt;TODAY()),"Contrato Encerrado",IF(AND(Z5111&lt;&gt;"",Z5111&gt;TODAY()),DATEDIF(TODAY(),Z5111,"Y")&amp;" anos"&amp;" "&amp;DATEDIF(TODAY(),Z5111,"YM")&amp;" meses"&amp;" "&amp;DATEDIF(TODAY(),Z5111,"MD")&amp;" dias"))))))))</f>
        <v>Contrato Encerrado</v>
      </c>
      <c r="AE5111" s="35">
        <f t="shared" si="401"/>
        <v>365</v>
      </c>
      <c r="AF5111" s="35">
        <f t="shared" si="402"/>
        <v>365</v>
      </c>
      <c r="AG5111" s="17" t="str">
        <f t="shared" si="403"/>
        <v>0 anos 11 meses 30 dias</v>
      </c>
    </row>
    <row r="5112" spans="1:33" ht="11.25" customHeight="1" x14ac:dyDescent="0.2">
      <c r="A5112" s="8" t="s">
        <v>9</v>
      </c>
      <c r="B5112" s="8" t="s">
        <v>13</v>
      </c>
      <c r="C5112" s="22" t="s">
        <v>21</v>
      </c>
      <c r="D5112" s="35">
        <v>2025</v>
      </c>
      <c r="E5112" s="12" t="s">
        <v>157</v>
      </c>
      <c r="F5112" s="8" t="s">
        <v>158</v>
      </c>
      <c r="G5112" s="14" t="s">
        <v>17776</v>
      </c>
      <c r="H5112" s="8" t="s">
        <v>17777</v>
      </c>
      <c r="I5112" s="14" t="s">
        <v>17084</v>
      </c>
      <c r="J5112" s="14" t="s">
        <v>10</v>
      </c>
      <c r="K5112" s="14" t="s">
        <v>29</v>
      </c>
      <c r="L5112" s="15" t="s">
        <v>30</v>
      </c>
      <c r="M5112" s="7" t="s">
        <v>16153</v>
      </c>
      <c r="N5112" s="15" t="s">
        <v>12836</v>
      </c>
      <c r="O5112" s="15" t="s">
        <v>17778</v>
      </c>
      <c r="P5112" s="15" t="s">
        <v>2518</v>
      </c>
      <c r="Q5112" s="15" t="s">
        <v>4109</v>
      </c>
      <c r="R5112" s="20">
        <v>33254</v>
      </c>
      <c r="S5112" s="20">
        <v>45846</v>
      </c>
      <c r="T5112" s="20">
        <v>46209</v>
      </c>
      <c r="U5112" s="20"/>
      <c r="V5112" s="20"/>
      <c r="W5112" s="20"/>
      <c r="X5112" s="17"/>
      <c r="Y5112" s="17"/>
      <c r="Z5112" s="20"/>
      <c r="AA5112" s="21">
        <f t="shared" ca="1" si="400"/>
        <v>34</v>
      </c>
      <c r="AB5112" s="20" t="s">
        <v>7878</v>
      </c>
      <c r="AC5112" s="35" t="str">
        <f t="shared" si="399"/>
        <v>0 anos 11 meses 28 dias</v>
      </c>
      <c r="AD5112" s="35" t="str">
        <f ca="1">IF(AND(V5112="",T5112&lt;TODAY()),"Contrato Encerrado",IF(AND(V5112="",T5112&gt;TODAY()),DATEDIF(TODAY(),T5112,"Y")&amp;" anos"&amp;" "&amp;DATEDIF(TODAY(),T5112,"YM")&amp;" meses"&amp;" "&amp;DATEDIF(TODAY(),T5112,"MD")&amp;" dias",IF(AND(X5112="",V5112&lt;TODAY()),"Contrato Encerrado",IF(AND(X5112="",V5112&gt;TODAY()),DATEDIF(TODAY(),V5112,"Y")&amp;" anos"&amp;" "&amp;DATEDIF(TODAY(),V5112,"YM")&amp;" meses"&amp;" "&amp;DATEDIF(TODAY(),V5112,"MD")&amp;" dias",IF(AND(Z5112="",X5112&lt;TODAY()),"Contrato Encerrado",IF(AND(Z5112="",X5112&gt;TODAY()),DATEDIF(TODAY(),X5112,"Y")&amp;" anos"&amp;" "&amp;DATEDIF(TODAY(),X5112,"YM")&amp;" meses"&amp;" "&amp;DATEDIF(TODAY(),X5112,"MD")&amp;" dias",IF(AND(Z5112&lt;&gt;””,Z5112&lt;TODAY()),"Contrato Encerrado",IF(AND(Z5112&lt;&gt;"",Z5112&gt;TODAY()),DATEDIF(TODAY(),Z5112,"Y")&amp;" anos"&amp;" "&amp;DATEDIF(TODAY(),Z5112,"YM")&amp;" meses"&amp;" "&amp;DATEDIF(TODAY(),Z5112,"MD")&amp;" dias"))))))))</f>
        <v>0 anos 8 meses 29 dias</v>
      </c>
      <c r="AE5112" s="35">
        <f t="shared" si="401"/>
        <v>363</v>
      </c>
      <c r="AF5112" s="35">
        <f t="shared" si="402"/>
        <v>367</v>
      </c>
      <c r="AG5112" s="17" t="str">
        <f t="shared" si="403"/>
        <v>1 anos 0 meses 1 dias</v>
      </c>
    </row>
    <row r="5113" spans="1:33" ht="11.25" customHeight="1" x14ac:dyDescent="0.2">
      <c r="A5113" s="8" t="s">
        <v>9</v>
      </c>
      <c r="B5113" s="10" t="s">
        <v>13</v>
      </c>
      <c r="C5113" s="11" t="s">
        <v>23</v>
      </c>
      <c r="D5113" s="36">
        <v>2022</v>
      </c>
      <c r="E5113" s="12" t="s">
        <v>79</v>
      </c>
      <c r="F5113" s="8" t="s">
        <v>80</v>
      </c>
      <c r="G5113" s="77" t="s">
        <v>5758</v>
      </c>
      <c r="H5113" s="78" t="s">
        <v>5759</v>
      </c>
      <c r="I5113" s="14" t="s">
        <v>5760</v>
      </c>
      <c r="J5113" s="14" t="s">
        <v>1302</v>
      </c>
      <c r="K5113" s="14" t="s">
        <v>29</v>
      </c>
      <c r="L5113" s="15" t="s">
        <v>30</v>
      </c>
      <c r="M5113" s="7" t="s">
        <v>9427</v>
      </c>
      <c r="N5113" s="16" t="s">
        <v>2114</v>
      </c>
      <c r="O5113" s="16"/>
      <c r="P5113" s="16" t="s">
        <v>2518</v>
      </c>
      <c r="Q5113" s="16" t="s">
        <v>2523</v>
      </c>
      <c r="R5113" s="31">
        <v>26140</v>
      </c>
      <c r="S5113" s="31">
        <v>44837</v>
      </c>
      <c r="T5113" s="31">
        <v>45274</v>
      </c>
      <c r="U5113" s="31"/>
      <c r="V5113" s="31"/>
      <c r="W5113" s="31"/>
      <c r="X5113" s="17"/>
      <c r="Y5113" s="17"/>
      <c r="Z5113" s="31"/>
      <c r="AA5113" s="18">
        <f t="shared" ca="1" si="400"/>
        <v>54</v>
      </c>
      <c r="AB5113" s="19" t="s">
        <v>7878</v>
      </c>
      <c r="AC5113" s="35" t="str">
        <f t="shared" si="399"/>
        <v>1 anos 2 meses 11 dias</v>
      </c>
      <c r="AD5113" s="35" t="str">
        <f ca="1">IF(AND(V5113="",T5113&lt;TODAY()),"Contrato Encerrado",IF(AND(V5113="",T5113&gt;TODAY()),DATEDIF(TODAY(),T5113,"Y")&amp;" anos"&amp;" "&amp;DATEDIF(TODAY(),T5113,"YM")&amp;" meses"&amp;" "&amp;DATEDIF(TODAY(),T5113,"MD")&amp;" dias",IF(AND(X5113="",V5113&lt;TODAY()),"Contrato Encerrado",IF(AND(X5113="",V5113&gt;TODAY()),DATEDIF(TODAY(),V5113,"Y")&amp;" anos"&amp;" "&amp;DATEDIF(TODAY(),V5113,"YM")&amp;" meses"&amp;" "&amp;DATEDIF(TODAY(),V5113,"MD")&amp;" dias",IF(AND(Z5113="",X5113&lt;TODAY()),"Contrato Encerrado",IF(AND(Z5113="",X5113&gt;TODAY()),DATEDIF(TODAY(),X5113,"Y")&amp;" anos"&amp;" "&amp;DATEDIF(TODAY(),X5113,"YM")&amp;" meses"&amp;" "&amp;DATEDIF(TODAY(),X5113,"MD")&amp;" dias",IF(AND(Z5113&lt;&gt;””,Z5113&lt;TODAY()),"Contrato Encerrado",IF(AND(Z5113&lt;&gt;"",Z5113&gt;TODAY()),DATEDIF(TODAY(),Z5113,"Y")&amp;" anos"&amp;" "&amp;DATEDIF(TODAY(),Z5113,"YM")&amp;" meses"&amp;" "&amp;DATEDIF(TODAY(),Z5113,"MD")&amp;" dias"))))))))</f>
        <v>Contrato Encerrado</v>
      </c>
      <c r="AE5113" s="35">
        <f t="shared" si="401"/>
        <v>437</v>
      </c>
      <c r="AF5113" s="35">
        <f t="shared" si="402"/>
        <v>293</v>
      </c>
      <c r="AG5113" s="17" t="str">
        <f t="shared" si="403"/>
        <v>0 anos 9 meses 19 dias</v>
      </c>
    </row>
    <row r="5114" spans="1:33" ht="11.25" customHeight="1" x14ac:dyDescent="0.2">
      <c r="A5114" s="8" t="s">
        <v>9</v>
      </c>
      <c r="B5114" s="8" t="s">
        <v>13</v>
      </c>
      <c r="C5114" s="22" t="s">
        <v>11</v>
      </c>
      <c r="D5114" s="37">
        <v>2024</v>
      </c>
      <c r="E5114" s="12" t="s">
        <v>79</v>
      </c>
      <c r="F5114" s="8" t="s">
        <v>80</v>
      </c>
      <c r="G5114" s="77" t="s">
        <v>11809</v>
      </c>
      <c r="H5114" s="78" t="s">
        <v>11810</v>
      </c>
      <c r="I5114" s="14" t="s">
        <v>11811</v>
      </c>
      <c r="J5114" s="14" t="s">
        <v>1302</v>
      </c>
      <c r="K5114" s="14" t="s">
        <v>29</v>
      </c>
      <c r="L5114" s="15" t="s">
        <v>30</v>
      </c>
      <c r="M5114" s="7" t="s">
        <v>9427</v>
      </c>
      <c r="N5114" s="15" t="s">
        <v>2114</v>
      </c>
      <c r="O5114" s="15" t="s">
        <v>7898</v>
      </c>
      <c r="P5114" s="15" t="s">
        <v>2518</v>
      </c>
      <c r="Q5114" s="15" t="s">
        <v>2523</v>
      </c>
      <c r="R5114" s="20">
        <v>30294</v>
      </c>
      <c r="S5114" s="20">
        <v>45299</v>
      </c>
      <c r="T5114" s="20">
        <v>45357</v>
      </c>
      <c r="U5114" s="20"/>
      <c r="V5114" s="20"/>
      <c r="W5114" s="20"/>
      <c r="X5114" s="17"/>
      <c r="Y5114" s="17"/>
      <c r="Z5114" s="20"/>
      <c r="AA5114" s="18">
        <f t="shared" ca="1" si="400"/>
        <v>42</v>
      </c>
      <c r="AB5114" s="15" t="s">
        <v>7878</v>
      </c>
      <c r="AC5114" s="35" t="str">
        <f t="shared" si="399"/>
        <v>0 anos 1 meses 27 dias</v>
      </c>
      <c r="AD5114" s="35" t="str">
        <f ca="1">IF(AND(V5114="",T5114&lt;TODAY()),"Contrato Encerrado",IF(AND(V5114="",T5114&gt;TODAY()),DATEDIF(TODAY(),T5114,"Y")&amp;" anos"&amp;" "&amp;DATEDIF(TODAY(),T5114,"YM")&amp;" meses"&amp;" "&amp;DATEDIF(TODAY(),T5114,"MD")&amp;" dias",IF(AND(X5114="",V5114&lt;TODAY()),"Contrato Encerrado",IF(AND(X5114="",V5114&gt;TODAY()),DATEDIF(TODAY(),V5114,"Y")&amp;" anos"&amp;" "&amp;DATEDIF(TODAY(),V5114,"YM")&amp;" meses"&amp;" "&amp;DATEDIF(TODAY(),V5114,"MD")&amp;" dias",IF(AND(Z5114="",X5114&lt;TODAY()),"Contrato Encerrado",IF(AND(Z5114="",X5114&gt;TODAY()),DATEDIF(TODAY(),X5114,"Y")&amp;" anos"&amp;" "&amp;DATEDIF(TODAY(),X5114,"YM")&amp;" meses"&amp;" "&amp;DATEDIF(TODAY(),X5114,"MD")&amp;" dias",IF(AND(Z5114&lt;&gt;””,Z5114&lt;TODAY()),"Contrato Encerrado",IF(AND(Z5114&lt;&gt;"",Z5114&gt;TODAY()),DATEDIF(TODAY(),Z5114,"Y")&amp;" anos"&amp;" "&amp;DATEDIF(TODAY(),Z5114,"YM")&amp;" meses"&amp;" "&amp;DATEDIF(TODAY(),Z5114,"MD")&amp;" dias"))))))))</f>
        <v>Contrato Encerrado</v>
      </c>
      <c r="AE5114" s="35">
        <f t="shared" si="401"/>
        <v>58</v>
      </c>
      <c r="AF5114" s="35">
        <f t="shared" si="402"/>
        <v>672</v>
      </c>
      <c r="AG5114" s="17" t="str">
        <f t="shared" si="403"/>
        <v>1 anos 10 meses 2 dias</v>
      </c>
    </row>
    <row r="5115" spans="1:33" ht="11.25" customHeight="1" x14ac:dyDescent="0.2">
      <c r="A5115" s="8" t="s">
        <v>9</v>
      </c>
      <c r="B5115" s="8" t="s">
        <v>13</v>
      </c>
      <c r="C5115" s="22" t="s">
        <v>14</v>
      </c>
      <c r="D5115" s="37">
        <v>2024</v>
      </c>
      <c r="E5115" s="12" t="s">
        <v>1708</v>
      </c>
      <c r="F5115" s="8" t="s">
        <v>1709</v>
      </c>
      <c r="G5115" s="77" t="s">
        <v>11812</v>
      </c>
      <c r="H5115" s="78" t="s">
        <v>11813</v>
      </c>
      <c r="I5115" s="14" t="s">
        <v>11814</v>
      </c>
      <c r="J5115" s="14" t="s">
        <v>14943</v>
      </c>
      <c r="K5115" s="14" t="s">
        <v>29</v>
      </c>
      <c r="L5115" s="15" t="s">
        <v>81</v>
      </c>
      <c r="M5115" s="7" t="s">
        <v>82</v>
      </c>
      <c r="N5115" s="15" t="s">
        <v>4113</v>
      </c>
      <c r="O5115" s="15" t="s">
        <v>7921</v>
      </c>
      <c r="P5115" s="15" t="s">
        <v>2518</v>
      </c>
      <c r="Q5115" s="15" t="s">
        <v>2523</v>
      </c>
      <c r="R5115" s="20">
        <v>38919</v>
      </c>
      <c r="S5115" s="20">
        <v>45320</v>
      </c>
      <c r="T5115" s="20">
        <v>45382</v>
      </c>
      <c r="U5115" s="20"/>
      <c r="V5115" s="20"/>
      <c r="W5115" s="20"/>
      <c r="X5115" s="17"/>
      <c r="Y5115" s="17"/>
      <c r="Z5115" s="20"/>
      <c r="AA5115" s="18">
        <f t="shared" ca="1" si="400"/>
        <v>19</v>
      </c>
      <c r="AB5115" s="15" t="s">
        <v>7878</v>
      </c>
      <c r="AC5115" s="35" t="str">
        <f t="shared" ref="AC5115:AC5178" si="404">DATEDIF($S5115,$Z5115-($U5115-$T5115)-($W5115-$V5115)-($Y5115-$X5115),"Y")&amp; " anos"&amp; " "&amp;DATEDIF($S5115,$Z5115-($U5115-$T5115)-($W5115-$V5115)-($Y5115-$X5115),"YM")&amp; " meses"&amp; " "&amp;DATEDIF($S5115,$Z5115-($U5115-$T5115)-($W5115-$V5115)-($Y5115-$X5115),"MD")&amp; " dias"</f>
        <v>0 anos 2 meses 2 dias</v>
      </c>
      <c r="AD5115" s="35" t="str">
        <f ca="1">IF(AND(V5115="",T5115&lt;TODAY()),"Contrato Encerrado",IF(AND(V5115="",T5115&gt;TODAY()),DATEDIF(TODAY(),T5115,"Y")&amp;" anos"&amp;" "&amp;DATEDIF(TODAY(),T5115,"YM")&amp;" meses"&amp;" "&amp;DATEDIF(TODAY(),T5115,"MD")&amp;" dias",IF(AND(X5115="",V5115&lt;TODAY()),"Contrato Encerrado",IF(AND(X5115="",V5115&gt;TODAY()),DATEDIF(TODAY(),V5115,"Y")&amp;" anos"&amp;" "&amp;DATEDIF(TODAY(),V5115,"YM")&amp;" meses"&amp;" "&amp;DATEDIF(TODAY(),V5115,"MD")&amp;" dias",IF(AND(Z5115="",X5115&lt;TODAY()),"Contrato Encerrado",IF(AND(Z5115="",X5115&gt;TODAY()),DATEDIF(TODAY(),X5115,"Y")&amp;" anos"&amp;" "&amp;DATEDIF(TODAY(),X5115,"YM")&amp;" meses"&amp;" "&amp;DATEDIF(TODAY(),X5115,"MD")&amp;" dias",IF(AND(Z5115&lt;&gt;””,Z5115&lt;TODAY()),"Contrato Encerrado",IF(AND(Z5115&lt;&gt;"",Z5115&gt;TODAY()),DATEDIF(TODAY(),Z5115,"Y")&amp;" anos"&amp;" "&amp;DATEDIF(TODAY(),Z5115,"YM")&amp;" meses"&amp;" "&amp;DATEDIF(TODAY(),Z5115,"MD")&amp;" dias"))))))))</f>
        <v>Contrato Encerrado</v>
      </c>
      <c r="AE5115" s="35">
        <f t="shared" si="401"/>
        <v>62</v>
      </c>
      <c r="AF5115" s="35">
        <f t="shared" si="402"/>
        <v>668</v>
      </c>
      <c r="AG5115" s="17" t="str">
        <f t="shared" si="403"/>
        <v>1 anos 9 meses 29 dias</v>
      </c>
    </row>
    <row r="5116" spans="1:33" ht="11.25" customHeight="1" x14ac:dyDescent="0.2">
      <c r="A5116" s="8" t="s">
        <v>9</v>
      </c>
      <c r="B5116" s="8" t="s">
        <v>13</v>
      </c>
      <c r="C5116" s="22" t="s">
        <v>16</v>
      </c>
      <c r="D5116" s="37">
        <v>2023</v>
      </c>
      <c r="E5116" s="23" t="s">
        <v>27</v>
      </c>
      <c r="F5116" s="8" t="s">
        <v>28</v>
      </c>
      <c r="G5116" s="77" t="s">
        <v>7676</v>
      </c>
      <c r="H5116" s="78" t="s">
        <v>7677</v>
      </c>
      <c r="I5116" s="9" t="s">
        <v>7678</v>
      </c>
      <c r="J5116" s="14" t="s">
        <v>1302</v>
      </c>
      <c r="K5116" s="9" t="s">
        <v>29</v>
      </c>
      <c r="L5116" s="24" t="s">
        <v>30</v>
      </c>
      <c r="M5116" s="7" t="s">
        <v>9427</v>
      </c>
      <c r="N5116" s="24" t="s">
        <v>2108</v>
      </c>
      <c r="O5116" s="24"/>
      <c r="P5116" s="24" t="s">
        <v>2518</v>
      </c>
      <c r="Q5116" s="24" t="s">
        <v>4109</v>
      </c>
      <c r="R5116" s="17">
        <v>37617</v>
      </c>
      <c r="S5116" s="17">
        <v>45005</v>
      </c>
      <c r="T5116" s="31">
        <v>45329</v>
      </c>
      <c r="U5116" s="17"/>
      <c r="V5116" s="31"/>
      <c r="W5116" s="17"/>
      <c r="X5116" s="17"/>
      <c r="Y5116" s="17"/>
      <c r="Z5116" s="31"/>
      <c r="AA5116" s="18">
        <f t="shared" ca="1" si="400"/>
        <v>22</v>
      </c>
      <c r="AB5116" s="19" t="s">
        <v>7878</v>
      </c>
      <c r="AC5116" s="35" t="str">
        <f t="shared" si="404"/>
        <v>0 anos 10 meses 18 dias</v>
      </c>
      <c r="AD5116" s="35" t="str">
        <f ca="1">IF(AND(V5116="",T5116&lt;TODAY()),"Contrato Encerrado",IF(AND(V5116="",T5116&gt;TODAY()),DATEDIF(TODAY(),T5116,"Y")&amp;" anos"&amp;" "&amp;DATEDIF(TODAY(),T5116,"YM")&amp;" meses"&amp;" "&amp;DATEDIF(TODAY(),T5116,"MD")&amp;" dias",IF(AND(X5116="",V5116&lt;TODAY()),"Contrato Encerrado",IF(AND(X5116="",V5116&gt;TODAY()),DATEDIF(TODAY(),V5116,"Y")&amp;" anos"&amp;" "&amp;DATEDIF(TODAY(),V5116,"YM")&amp;" meses"&amp;" "&amp;DATEDIF(TODAY(),V5116,"MD")&amp;" dias",IF(AND(Z5116="",X5116&lt;TODAY()),"Contrato Encerrado",IF(AND(Z5116="",X5116&gt;TODAY()),DATEDIF(TODAY(),X5116,"Y")&amp;" anos"&amp;" "&amp;DATEDIF(TODAY(),X5116,"YM")&amp;" meses"&amp;" "&amp;DATEDIF(TODAY(),X5116,"MD")&amp;" dias",IF(AND(Z5116&lt;&gt;””,Z5116&lt;TODAY()),"Contrato Encerrado",IF(AND(Z5116&lt;&gt;"",Z5116&gt;TODAY()),DATEDIF(TODAY(),Z5116,"Y")&amp;" anos"&amp;" "&amp;DATEDIF(TODAY(),Z5116,"YM")&amp;" meses"&amp;" "&amp;DATEDIF(TODAY(),Z5116,"MD")&amp;" dias"))))))))</f>
        <v>Contrato Encerrado</v>
      </c>
      <c r="AE5116" s="35">
        <f t="shared" si="401"/>
        <v>324</v>
      </c>
      <c r="AF5116" s="35">
        <f t="shared" si="402"/>
        <v>406</v>
      </c>
      <c r="AG5116" s="17" t="str">
        <f t="shared" si="403"/>
        <v>1 anos 1 meses 9 dias</v>
      </c>
    </row>
    <row r="5117" spans="1:33" ht="11.25" customHeight="1" x14ac:dyDescent="0.2">
      <c r="A5117" s="8" t="s">
        <v>9</v>
      </c>
      <c r="B5117" s="8" t="s">
        <v>13</v>
      </c>
      <c r="C5117" s="22" t="s">
        <v>21</v>
      </c>
      <c r="D5117" s="35">
        <v>2025</v>
      </c>
      <c r="E5117" s="12" t="s">
        <v>79</v>
      </c>
      <c r="F5117" s="8" t="s">
        <v>80</v>
      </c>
      <c r="G5117" s="14" t="s">
        <v>17779</v>
      </c>
      <c r="H5117" s="8" t="s">
        <v>17780</v>
      </c>
      <c r="I5117" s="14" t="s">
        <v>17085</v>
      </c>
      <c r="J5117" s="14" t="s">
        <v>10</v>
      </c>
      <c r="K5117" s="14" t="s">
        <v>29</v>
      </c>
      <c r="L5117" s="15" t="s">
        <v>30</v>
      </c>
      <c r="M5117" s="7" t="s">
        <v>16153</v>
      </c>
      <c r="N5117" s="15" t="s">
        <v>2100</v>
      </c>
      <c r="O5117" s="15" t="s">
        <v>9560</v>
      </c>
      <c r="P5117" s="15" t="s">
        <v>2518</v>
      </c>
      <c r="Q5117" s="15" t="s">
        <v>2523</v>
      </c>
      <c r="R5117" s="20">
        <v>38506</v>
      </c>
      <c r="S5117" s="20">
        <v>45810</v>
      </c>
      <c r="T5117" s="20">
        <v>46174</v>
      </c>
      <c r="U5117" s="20"/>
      <c r="V5117" s="20"/>
      <c r="W5117" s="20"/>
      <c r="X5117" s="17"/>
      <c r="Y5117" s="17"/>
      <c r="Z5117" s="20"/>
      <c r="AA5117" s="21">
        <f t="shared" ca="1" si="400"/>
        <v>20</v>
      </c>
      <c r="AB5117" s="20" t="s">
        <v>7878</v>
      </c>
      <c r="AC5117" s="35" t="str">
        <f t="shared" si="404"/>
        <v>0 anos 11 meses 30 dias</v>
      </c>
      <c r="AD5117" s="35" t="str">
        <f ca="1">IF(AND(V5117="",T5117&lt;TODAY()),"Contrato Encerrado",IF(AND(V5117="",T5117&gt;TODAY()),DATEDIF(TODAY(),T5117,"Y")&amp;" anos"&amp;" "&amp;DATEDIF(TODAY(),T5117,"YM")&amp;" meses"&amp;" "&amp;DATEDIF(TODAY(),T5117,"MD")&amp;" dias",IF(AND(X5117="",V5117&lt;TODAY()),"Contrato Encerrado",IF(AND(X5117="",V5117&gt;TODAY()),DATEDIF(TODAY(),V5117,"Y")&amp;" anos"&amp;" "&amp;DATEDIF(TODAY(),V5117,"YM")&amp;" meses"&amp;" "&amp;DATEDIF(TODAY(),V5117,"MD")&amp;" dias",IF(AND(Z5117="",X5117&lt;TODAY()),"Contrato Encerrado",IF(AND(Z5117="",X5117&gt;TODAY()),DATEDIF(TODAY(),X5117,"Y")&amp;" anos"&amp;" "&amp;DATEDIF(TODAY(),X5117,"YM")&amp;" meses"&amp;" "&amp;DATEDIF(TODAY(),X5117,"MD")&amp;" dias",IF(AND(Z5117&lt;&gt;””,Z5117&lt;TODAY()),"Contrato Encerrado",IF(AND(Z5117&lt;&gt;"",Z5117&gt;TODAY()),DATEDIF(TODAY(),Z5117,"Y")&amp;" anos"&amp;" "&amp;DATEDIF(TODAY(),Z5117,"YM")&amp;" meses"&amp;" "&amp;DATEDIF(TODAY(),Z5117,"MD")&amp;" dias"))))))))</f>
        <v>0 anos 7 meses 25 dias</v>
      </c>
      <c r="AE5117" s="35">
        <f t="shared" si="401"/>
        <v>364</v>
      </c>
      <c r="AF5117" s="35">
        <f t="shared" si="402"/>
        <v>366</v>
      </c>
      <c r="AG5117" s="17" t="str">
        <f t="shared" si="403"/>
        <v>0 anos 11 meses 31 dias</v>
      </c>
    </row>
    <row r="5118" spans="1:33" ht="11.25" customHeight="1" x14ac:dyDescent="0.2">
      <c r="A5118" s="8" t="s">
        <v>9</v>
      </c>
      <c r="B5118" s="8" t="s">
        <v>13</v>
      </c>
      <c r="C5118" s="22" t="s">
        <v>21</v>
      </c>
      <c r="D5118" s="35">
        <v>2025</v>
      </c>
      <c r="E5118" s="12" t="s">
        <v>157</v>
      </c>
      <c r="F5118" s="8" t="s">
        <v>158</v>
      </c>
      <c r="G5118" s="14" t="s">
        <v>17781</v>
      </c>
      <c r="H5118" s="8" t="s">
        <v>17782</v>
      </c>
      <c r="I5118" s="14" t="s">
        <v>17086</v>
      </c>
      <c r="J5118" s="14" t="s">
        <v>10</v>
      </c>
      <c r="K5118" s="14" t="s">
        <v>29</v>
      </c>
      <c r="L5118" s="15" t="s">
        <v>81</v>
      </c>
      <c r="M5118" s="7" t="s">
        <v>16173</v>
      </c>
      <c r="N5118" s="15" t="s">
        <v>4113</v>
      </c>
      <c r="O5118" s="15" t="s">
        <v>17290</v>
      </c>
      <c r="P5118" s="15" t="s">
        <v>2518</v>
      </c>
      <c r="Q5118" s="15" t="s">
        <v>4109</v>
      </c>
      <c r="R5118" s="20">
        <v>39192</v>
      </c>
      <c r="S5118" s="20">
        <v>45835</v>
      </c>
      <c r="T5118" s="20">
        <v>46021</v>
      </c>
      <c r="U5118" s="20"/>
      <c r="V5118" s="20"/>
      <c r="W5118" s="20"/>
      <c r="X5118" s="17"/>
      <c r="Y5118" s="17"/>
      <c r="Z5118" s="20"/>
      <c r="AA5118" s="21">
        <f t="shared" ca="1" si="400"/>
        <v>18</v>
      </c>
      <c r="AB5118" s="20" t="s">
        <v>7878</v>
      </c>
      <c r="AC5118" s="35" t="str">
        <f t="shared" si="404"/>
        <v>0 anos 6 meses 3 dias</v>
      </c>
      <c r="AD5118" s="35" t="str">
        <f ca="1">IF(AND(V5118="",T5118&lt;TODAY()),"Contrato Encerrado",IF(AND(V5118="",T5118&gt;TODAY()),DATEDIF(TODAY(),T5118,"Y")&amp;" anos"&amp;" "&amp;DATEDIF(TODAY(),T5118,"YM")&amp;" meses"&amp;" "&amp;DATEDIF(TODAY(),T5118,"MD")&amp;" dias",IF(AND(X5118="",V5118&lt;TODAY()),"Contrato Encerrado",IF(AND(X5118="",V5118&gt;TODAY()),DATEDIF(TODAY(),V5118,"Y")&amp;" anos"&amp;" "&amp;DATEDIF(TODAY(),V5118,"YM")&amp;" meses"&amp;" "&amp;DATEDIF(TODAY(),V5118,"MD")&amp;" dias",IF(AND(Z5118="",X5118&lt;TODAY()),"Contrato Encerrado",IF(AND(Z5118="",X5118&gt;TODAY()),DATEDIF(TODAY(),X5118,"Y")&amp;" anos"&amp;" "&amp;DATEDIF(TODAY(),X5118,"YM")&amp;" meses"&amp;" "&amp;DATEDIF(TODAY(),X5118,"MD")&amp;" dias",IF(AND(Z5118&lt;&gt;””,Z5118&lt;TODAY()),"Contrato Encerrado",IF(AND(Z5118&lt;&gt;"",Z5118&gt;TODAY()),DATEDIF(TODAY(),Z5118,"Y")&amp;" anos"&amp;" "&amp;DATEDIF(TODAY(),Z5118,"YM")&amp;" meses"&amp;" "&amp;DATEDIF(TODAY(),Z5118,"MD")&amp;" dias"))))))))</f>
        <v>0 anos 2 meses 23 dias</v>
      </c>
      <c r="AE5118" s="35">
        <f t="shared" si="401"/>
        <v>186</v>
      </c>
      <c r="AF5118" s="35">
        <f t="shared" si="402"/>
        <v>544</v>
      </c>
      <c r="AG5118" s="17" t="str">
        <f t="shared" si="403"/>
        <v>1 anos 5 meses 27 dias</v>
      </c>
    </row>
    <row r="5119" spans="1:33" ht="11.25" customHeight="1" x14ac:dyDescent="0.2">
      <c r="A5119" s="8" t="s">
        <v>9</v>
      </c>
      <c r="B5119" s="8" t="s">
        <v>13</v>
      </c>
      <c r="C5119" s="22" t="s">
        <v>17</v>
      </c>
      <c r="D5119" s="37">
        <v>2025</v>
      </c>
      <c r="E5119" s="12" t="s">
        <v>157</v>
      </c>
      <c r="F5119" s="8" t="s">
        <v>158</v>
      </c>
      <c r="G5119" s="9" t="s">
        <v>16751</v>
      </c>
      <c r="H5119" s="8" t="s">
        <v>16752</v>
      </c>
      <c r="I5119" s="14" t="s">
        <v>16753</v>
      </c>
      <c r="J5119" s="14" t="s">
        <v>10</v>
      </c>
      <c r="K5119" s="14" t="s">
        <v>29</v>
      </c>
      <c r="L5119" s="15" t="s">
        <v>30</v>
      </c>
      <c r="M5119" s="7" t="s">
        <v>9427</v>
      </c>
      <c r="N5119" s="15" t="s">
        <v>2101</v>
      </c>
      <c r="O5119" s="15" t="s">
        <v>7885</v>
      </c>
      <c r="P5119" s="15" t="s">
        <v>2518</v>
      </c>
      <c r="Q5119" s="15" t="s">
        <v>4109</v>
      </c>
      <c r="R5119" s="20">
        <v>38297</v>
      </c>
      <c r="S5119" s="20">
        <v>45782</v>
      </c>
      <c r="T5119" s="20">
        <v>46146</v>
      </c>
      <c r="U5119" s="20"/>
      <c r="V5119" s="20"/>
      <c r="W5119" s="20"/>
      <c r="X5119" s="17"/>
      <c r="Y5119" s="17"/>
      <c r="Z5119" s="20"/>
      <c r="AA5119" s="18">
        <f t="shared" ca="1" si="400"/>
        <v>20</v>
      </c>
      <c r="AB5119" s="15" t="s">
        <v>7878</v>
      </c>
      <c r="AC5119" s="35" t="str">
        <f t="shared" si="404"/>
        <v>0 anos 11 meses 29 dias</v>
      </c>
      <c r="AD5119" s="35" t="str">
        <f ca="1">IF(AND(V5119="",T5119&lt;TODAY()),"Contrato Encerrado",IF(AND(V5119="",T5119&gt;TODAY()),DATEDIF(TODAY(),T5119,"Y")&amp;" anos"&amp;" "&amp;DATEDIF(TODAY(),T5119,"YM")&amp;" meses"&amp;" "&amp;DATEDIF(TODAY(),T5119,"MD")&amp;" dias",IF(AND(X5119="",V5119&lt;TODAY()),"Contrato Encerrado",IF(AND(X5119="",V5119&gt;TODAY()),DATEDIF(TODAY(),V5119,"Y")&amp;" anos"&amp;" "&amp;DATEDIF(TODAY(),V5119,"YM")&amp;" meses"&amp;" "&amp;DATEDIF(TODAY(),V5119,"MD")&amp;" dias",IF(AND(Z5119="",X5119&lt;TODAY()),"Contrato Encerrado",IF(AND(Z5119="",X5119&gt;TODAY()),DATEDIF(TODAY(),X5119,"Y")&amp;" anos"&amp;" "&amp;DATEDIF(TODAY(),X5119,"YM")&amp;" meses"&amp;" "&amp;DATEDIF(TODAY(),X5119,"MD")&amp;" dias",IF(AND(Z5119&lt;&gt;””,Z5119&lt;TODAY()),"Contrato Encerrado",IF(AND(Z5119&lt;&gt;"",Z5119&gt;TODAY()),DATEDIF(TODAY(),Z5119,"Y")&amp;" anos"&amp;" "&amp;DATEDIF(TODAY(),Z5119,"YM")&amp;" meses"&amp;" "&amp;DATEDIF(TODAY(),Z5119,"MD")&amp;" dias"))))))))</f>
        <v>0 anos 6 meses 27 dias</v>
      </c>
      <c r="AE5119" s="35">
        <f t="shared" si="401"/>
        <v>364</v>
      </c>
      <c r="AF5119" s="35">
        <f t="shared" si="402"/>
        <v>366</v>
      </c>
      <c r="AG5119" s="17" t="str">
        <f t="shared" si="403"/>
        <v>0 anos 11 meses 31 dias</v>
      </c>
    </row>
    <row r="5120" spans="1:33" ht="11.25" customHeight="1" x14ac:dyDescent="0.2">
      <c r="A5120" s="10" t="s">
        <v>9</v>
      </c>
      <c r="B5120" s="10" t="s">
        <v>13</v>
      </c>
      <c r="C5120" s="11" t="s">
        <v>16</v>
      </c>
      <c r="D5120" s="36">
        <v>2021</v>
      </c>
      <c r="E5120" s="13" t="s">
        <v>79</v>
      </c>
      <c r="F5120" s="10" t="s">
        <v>80</v>
      </c>
      <c r="G5120" s="83" t="s">
        <v>106</v>
      </c>
      <c r="H5120" s="84" t="s">
        <v>107</v>
      </c>
      <c r="I5120" s="13" t="s">
        <v>108</v>
      </c>
      <c r="J5120" s="14" t="s">
        <v>1302</v>
      </c>
      <c r="K5120" s="13" t="s">
        <v>29</v>
      </c>
      <c r="L5120" s="25" t="s">
        <v>81</v>
      </c>
      <c r="M5120" s="7" t="s">
        <v>82</v>
      </c>
      <c r="N5120" s="27" t="s">
        <v>3347</v>
      </c>
      <c r="O5120" s="27"/>
      <c r="P5120" s="26" t="s">
        <v>2517</v>
      </c>
      <c r="Q5120" s="26" t="s">
        <v>2522</v>
      </c>
      <c r="R5120" s="31">
        <v>38325</v>
      </c>
      <c r="S5120" s="31">
        <v>44287</v>
      </c>
      <c r="T5120" s="31">
        <v>44592</v>
      </c>
      <c r="U5120" s="31"/>
      <c r="V5120" s="31"/>
      <c r="W5120" s="31"/>
      <c r="X5120" s="17"/>
      <c r="Y5120" s="17"/>
      <c r="Z5120" s="31"/>
      <c r="AA5120" s="18">
        <f t="shared" ca="1" si="400"/>
        <v>20</v>
      </c>
      <c r="AB5120" s="19" t="s">
        <v>7878</v>
      </c>
      <c r="AC5120" s="35" t="str">
        <f t="shared" si="404"/>
        <v>0 anos 9 meses 30 dias</v>
      </c>
      <c r="AD5120" s="35" t="str">
        <f ca="1">IF(AND(V5120="",T5120&lt;TODAY()),"Contrato Encerrado",IF(AND(V5120="",T5120&gt;TODAY()),DATEDIF(TODAY(),T5120,"Y")&amp;" anos"&amp;" "&amp;DATEDIF(TODAY(),T5120,"YM")&amp;" meses"&amp;" "&amp;DATEDIF(TODAY(),T5120,"MD")&amp;" dias",IF(AND(X5120="",V5120&lt;TODAY()),"Contrato Encerrado",IF(AND(X5120="",V5120&gt;TODAY()),DATEDIF(TODAY(),V5120,"Y")&amp;" anos"&amp;" "&amp;DATEDIF(TODAY(),V5120,"YM")&amp;" meses"&amp;" "&amp;DATEDIF(TODAY(),V5120,"MD")&amp;" dias",IF(AND(Z5120="",X5120&lt;TODAY()),"Contrato Encerrado",IF(AND(Z5120="",X5120&gt;TODAY()),DATEDIF(TODAY(),X5120,"Y")&amp;" anos"&amp;" "&amp;DATEDIF(TODAY(),X5120,"YM")&amp;" meses"&amp;" "&amp;DATEDIF(TODAY(),X5120,"MD")&amp;" dias",IF(AND(Z5120&lt;&gt;””,Z5120&lt;TODAY()),"Contrato Encerrado",IF(AND(Z5120&lt;&gt;"",Z5120&gt;TODAY()),DATEDIF(TODAY(),Z5120,"Y")&amp;" anos"&amp;" "&amp;DATEDIF(TODAY(),Z5120,"YM")&amp;" meses"&amp;" "&amp;DATEDIF(TODAY(),Z5120,"MD")&amp;" dias"))))))))</f>
        <v>Contrato Encerrado</v>
      </c>
      <c r="AE5120" s="35">
        <f t="shared" si="401"/>
        <v>305</v>
      </c>
      <c r="AF5120" s="35">
        <f t="shared" si="402"/>
        <v>425</v>
      </c>
      <c r="AG5120" s="17" t="str">
        <f t="shared" si="403"/>
        <v>1 anos 1 meses 28 dias</v>
      </c>
    </row>
    <row r="5121" spans="1:33" ht="11.25" customHeight="1" x14ac:dyDescent="0.2">
      <c r="A5121" s="8" t="s">
        <v>9</v>
      </c>
      <c r="B5121" s="8" t="s">
        <v>13</v>
      </c>
      <c r="C5121" s="22" t="s">
        <v>24</v>
      </c>
      <c r="D5121" s="36">
        <v>2024</v>
      </c>
      <c r="E5121" s="23" t="s">
        <v>1708</v>
      </c>
      <c r="F5121" s="8" t="s">
        <v>1709</v>
      </c>
      <c r="G5121" s="77" t="s">
        <v>14921</v>
      </c>
      <c r="H5121" s="78" t="s">
        <v>14922</v>
      </c>
      <c r="I5121" s="9" t="s">
        <v>14805</v>
      </c>
      <c r="J5121" s="14" t="s">
        <v>14943</v>
      </c>
      <c r="K5121" s="9" t="s">
        <v>29</v>
      </c>
      <c r="L5121" s="24" t="s">
        <v>30</v>
      </c>
      <c r="M5121" s="7" t="s">
        <v>9427</v>
      </c>
      <c r="N5121" s="24" t="s">
        <v>2103</v>
      </c>
      <c r="O5121" s="24" t="s">
        <v>7887</v>
      </c>
      <c r="P5121" s="24" t="s">
        <v>2518</v>
      </c>
      <c r="Q5121" s="24" t="s">
        <v>2523</v>
      </c>
      <c r="R5121" s="17">
        <v>38519</v>
      </c>
      <c r="S5121" s="17">
        <v>45609</v>
      </c>
      <c r="T5121" s="114">
        <v>45750</v>
      </c>
      <c r="U5121" s="17"/>
      <c r="V5121" s="17"/>
      <c r="W5121" s="17"/>
      <c r="X5121" s="17"/>
      <c r="Y5121" s="17"/>
      <c r="Z5121" s="20"/>
      <c r="AA5121" s="18">
        <f t="shared" ca="1" si="400"/>
        <v>20</v>
      </c>
      <c r="AB5121" s="51" t="s">
        <v>7878</v>
      </c>
      <c r="AC5121" s="35" t="str">
        <f t="shared" si="404"/>
        <v>0 anos 4 meses 21 dias</v>
      </c>
      <c r="AD5121" s="35" t="str">
        <f ca="1">IF(AND(V5121="",T5121&lt;TODAY()),"Contrato Encerrado",IF(AND(V5121="",T5121&gt;TODAY()),DATEDIF(TODAY(),T5121,"Y")&amp;" anos"&amp;" "&amp;DATEDIF(TODAY(),T5121,"YM")&amp;" meses"&amp;" "&amp;DATEDIF(TODAY(),T5121,"MD")&amp;" dias",IF(AND(X5121="",V5121&lt;TODAY()),"Contrato Encerrado",IF(AND(X5121="",V5121&gt;TODAY()),DATEDIF(TODAY(),V5121,"Y")&amp;" anos"&amp;" "&amp;DATEDIF(TODAY(),V5121,"YM")&amp;" meses"&amp;" "&amp;DATEDIF(TODAY(),V5121,"MD")&amp;" dias",IF(AND(Z5121="",X5121&lt;TODAY()),"Contrato Encerrado",IF(AND(Z5121="",X5121&gt;TODAY()),DATEDIF(TODAY(),X5121,"Y")&amp;" anos"&amp;" "&amp;DATEDIF(TODAY(),X5121,"YM")&amp;" meses"&amp;" "&amp;DATEDIF(TODAY(),X5121,"MD")&amp;" dias",IF(AND(Z5121&lt;&gt;””,Z5121&lt;TODAY()),"Contrato Encerrado",IF(AND(Z5121&lt;&gt;"",Z5121&gt;TODAY()),DATEDIF(TODAY(),Z5121,"Y")&amp;" anos"&amp;" "&amp;DATEDIF(TODAY(),Z5121,"YM")&amp;" meses"&amp;" "&amp;DATEDIF(TODAY(),Z5121,"MD")&amp;" dias"))))))))</f>
        <v>Contrato Encerrado</v>
      </c>
      <c r="AE5121" s="35">
        <f t="shared" si="401"/>
        <v>141</v>
      </c>
      <c r="AF5121" s="35">
        <f t="shared" si="402"/>
        <v>589</v>
      </c>
      <c r="AG5121" s="17" t="str">
        <f t="shared" si="403"/>
        <v>1 anos 7 meses 11 dias</v>
      </c>
    </row>
    <row r="5122" spans="1:33" ht="11.25" customHeight="1" x14ac:dyDescent="0.2">
      <c r="A5122" s="8" t="s">
        <v>9</v>
      </c>
      <c r="B5122" s="8" t="s">
        <v>13</v>
      </c>
      <c r="C5122" s="22" t="s">
        <v>11</v>
      </c>
      <c r="D5122" s="36">
        <v>2025</v>
      </c>
      <c r="E5122" s="12" t="s">
        <v>307</v>
      </c>
      <c r="F5122" s="8" t="s">
        <v>308</v>
      </c>
      <c r="G5122" s="77" t="s">
        <v>15476</v>
      </c>
      <c r="H5122" s="78" t="s">
        <v>15477</v>
      </c>
      <c r="I5122" s="14" t="s">
        <v>15478</v>
      </c>
      <c r="J5122" s="14" t="s">
        <v>10</v>
      </c>
      <c r="K5122" s="14" t="s">
        <v>29</v>
      </c>
      <c r="L5122" s="15" t="s">
        <v>81</v>
      </c>
      <c r="M5122" s="7" t="s">
        <v>82</v>
      </c>
      <c r="N5122" s="15" t="s">
        <v>4113</v>
      </c>
      <c r="O5122" s="15" t="s">
        <v>8094</v>
      </c>
      <c r="P5122" s="15" t="s">
        <v>2518</v>
      </c>
      <c r="Q5122" s="15" t="s">
        <v>2523</v>
      </c>
      <c r="R5122" s="20">
        <v>39282</v>
      </c>
      <c r="S5122" s="20">
        <v>45672</v>
      </c>
      <c r="T5122" s="20" t="s">
        <v>15225</v>
      </c>
      <c r="U5122" s="20"/>
      <c r="V5122" s="20"/>
      <c r="W5122" s="20"/>
      <c r="X5122" s="17"/>
      <c r="Y5122" s="17"/>
      <c r="Z5122" s="20"/>
      <c r="AA5122" s="18">
        <f t="shared" ca="1" si="400"/>
        <v>18</v>
      </c>
      <c r="AB5122" s="15" t="s">
        <v>7878</v>
      </c>
      <c r="AC5122" s="35" t="str">
        <f t="shared" si="404"/>
        <v>0 anos 11 meses 15 dias</v>
      </c>
      <c r="AD5122" s="35" t="str">
        <f ca="1">IF(AND(V5122="",T5122&lt;TODAY()),"Contrato Encerrado",IF(AND(V5122="",T5122&gt;TODAY()),DATEDIF(TODAY(),T5122,"Y")&amp;" anos"&amp;" "&amp;DATEDIF(TODAY(),T5122,"YM")&amp;" meses"&amp;" "&amp;DATEDIF(TODAY(),T5122,"MD")&amp;" dias",IF(AND(X5122="",V5122&lt;TODAY()),"Contrato Encerrado",IF(AND(X5122="",V5122&gt;TODAY()),DATEDIF(TODAY(),V5122,"Y")&amp;" anos"&amp;" "&amp;DATEDIF(TODAY(),V5122,"YM")&amp;" meses"&amp;" "&amp;DATEDIF(TODAY(),V5122,"MD")&amp;" dias",IF(AND(Z5122="",X5122&lt;TODAY()),"Contrato Encerrado",IF(AND(Z5122="",X5122&gt;TODAY()),DATEDIF(TODAY(),X5122,"Y")&amp;" anos"&amp;" "&amp;DATEDIF(TODAY(),X5122,"YM")&amp;" meses"&amp;" "&amp;DATEDIF(TODAY(),X5122,"MD")&amp;" dias",IF(AND(Z5122&lt;&gt;””,Z5122&lt;TODAY()),"Contrato Encerrado",IF(AND(Z5122&lt;&gt;"",Z5122&gt;TODAY()),DATEDIF(TODAY(),Z5122,"Y")&amp;" anos"&amp;" "&amp;DATEDIF(TODAY(),Z5122,"YM")&amp;" meses"&amp;" "&amp;DATEDIF(TODAY(),Z5122,"MD")&amp;" dias"))))))))</f>
        <v>0 anos 2 meses 23 dias</v>
      </c>
      <c r="AE5122" s="35">
        <f t="shared" si="401"/>
        <v>349</v>
      </c>
      <c r="AF5122" s="35">
        <f t="shared" si="402"/>
        <v>381</v>
      </c>
      <c r="AG5122" s="17" t="str">
        <f t="shared" si="403"/>
        <v>1 anos 0 meses 15 dias</v>
      </c>
    </row>
    <row r="5123" spans="1:33" ht="11.25" customHeight="1" x14ac:dyDescent="0.2">
      <c r="A5123" s="8" t="s">
        <v>9</v>
      </c>
      <c r="B5123" s="8" t="s">
        <v>13</v>
      </c>
      <c r="C5123" s="22" t="s">
        <v>21</v>
      </c>
      <c r="D5123" s="37">
        <v>2023</v>
      </c>
      <c r="E5123" s="12" t="s">
        <v>157</v>
      </c>
      <c r="F5123" s="8" t="s">
        <v>158</v>
      </c>
      <c r="G5123" s="77" t="s">
        <v>8736</v>
      </c>
      <c r="H5123" s="78" t="s">
        <v>9364</v>
      </c>
      <c r="I5123" s="14" t="s">
        <v>8737</v>
      </c>
      <c r="J5123" s="14" t="s">
        <v>14943</v>
      </c>
      <c r="K5123" s="14" t="s">
        <v>29</v>
      </c>
      <c r="L5123" s="15" t="s">
        <v>30</v>
      </c>
      <c r="M5123" s="7" t="s">
        <v>9427</v>
      </c>
      <c r="N5123" s="15" t="s">
        <v>2101</v>
      </c>
      <c r="O5123" s="15" t="s">
        <v>8738</v>
      </c>
      <c r="P5123" s="15" t="s">
        <v>2518</v>
      </c>
      <c r="Q5123" s="15" t="s">
        <v>4109</v>
      </c>
      <c r="R5123" s="20">
        <v>27203</v>
      </c>
      <c r="S5123" s="20">
        <v>45092</v>
      </c>
      <c r="T5123" s="20">
        <v>45819</v>
      </c>
      <c r="U5123" s="20"/>
      <c r="V5123" s="20"/>
      <c r="W5123" s="20"/>
      <c r="X5123" s="17"/>
      <c r="Y5123" s="17"/>
      <c r="Z5123" s="20"/>
      <c r="AA5123" s="18">
        <f t="shared" ca="1" si="400"/>
        <v>51</v>
      </c>
      <c r="AB5123" s="15" t="s">
        <v>7878</v>
      </c>
      <c r="AC5123" s="35" t="str">
        <f t="shared" si="404"/>
        <v>1 anos 11 meses 27 dias</v>
      </c>
      <c r="AD5123" s="35" t="str">
        <f ca="1">IF(AND(V5123="",T5123&lt;TODAY()),"Contrato Encerrado",IF(AND(V5123="",T5123&gt;TODAY()),DATEDIF(TODAY(),T5123,"Y")&amp;" anos"&amp;" "&amp;DATEDIF(TODAY(),T5123,"YM")&amp;" meses"&amp;" "&amp;DATEDIF(TODAY(),T5123,"MD")&amp;" dias",IF(AND(X5123="",V5123&lt;TODAY()),"Contrato Encerrado",IF(AND(X5123="",V5123&gt;TODAY()),DATEDIF(TODAY(),V5123,"Y")&amp;" anos"&amp;" "&amp;DATEDIF(TODAY(),V5123,"YM")&amp;" meses"&amp;" "&amp;DATEDIF(TODAY(),V5123,"MD")&amp;" dias",IF(AND(Z5123="",X5123&lt;TODAY()),"Contrato Encerrado",IF(AND(Z5123="",X5123&gt;TODAY()),DATEDIF(TODAY(),X5123,"Y")&amp;" anos"&amp;" "&amp;DATEDIF(TODAY(),X5123,"YM")&amp;" meses"&amp;" "&amp;DATEDIF(TODAY(),X5123,"MD")&amp;" dias",IF(AND(Z5123&lt;&gt;””,Z5123&lt;TODAY()),"Contrato Encerrado",IF(AND(Z5123&lt;&gt;"",Z5123&gt;TODAY()),DATEDIF(TODAY(),Z5123,"Y")&amp;" anos"&amp;" "&amp;DATEDIF(TODAY(),Z5123,"YM")&amp;" meses"&amp;" "&amp;DATEDIF(TODAY(),Z5123,"MD")&amp;" dias"))))))))</f>
        <v>Contrato Encerrado</v>
      </c>
      <c r="AE5123" s="35">
        <f t="shared" si="401"/>
        <v>727</v>
      </c>
      <c r="AF5123" s="35">
        <f t="shared" si="402"/>
        <v>3</v>
      </c>
      <c r="AG5123" s="17" t="str">
        <f t="shared" si="403"/>
        <v>0 anos 0 meses 3 dias</v>
      </c>
    </row>
    <row r="5124" spans="1:33" ht="11.25" customHeight="1" x14ac:dyDescent="0.2">
      <c r="A5124" s="8" t="s">
        <v>9</v>
      </c>
      <c r="B5124" s="8" t="s">
        <v>13</v>
      </c>
      <c r="C5124" s="22" t="s">
        <v>15</v>
      </c>
      <c r="D5124" s="37">
        <v>2025</v>
      </c>
      <c r="E5124" s="12" t="s">
        <v>79</v>
      </c>
      <c r="F5124" s="8" t="s">
        <v>80</v>
      </c>
      <c r="G5124" s="77" t="s">
        <v>16052</v>
      </c>
      <c r="H5124" s="78" t="s">
        <v>16053</v>
      </c>
      <c r="I5124" s="14" t="s">
        <v>16054</v>
      </c>
      <c r="J5124" s="14" t="s">
        <v>1302</v>
      </c>
      <c r="K5124" s="14" t="s">
        <v>29</v>
      </c>
      <c r="L5124" s="15" t="s">
        <v>30</v>
      </c>
      <c r="M5124" s="7" t="s">
        <v>9427</v>
      </c>
      <c r="N5124" s="15" t="s">
        <v>9144</v>
      </c>
      <c r="O5124" s="15" t="s">
        <v>7943</v>
      </c>
      <c r="P5124" s="15" t="s">
        <v>2518</v>
      </c>
      <c r="Q5124" s="15" t="s">
        <v>2523</v>
      </c>
      <c r="R5124" s="20">
        <v>38620</v>
      </c>
      <c r="S5124" s="20">
        <v>45722</v>
      </c>
      <c r="T5124" s="70">
        <v>45874</v>
      </c>
      <c r="U5124" s="70"/>
      <c r="V5124" s="20"/>
      <c r="W5124" s="20"/>
      <c r="X5124" s="17"/>
      <c r="Y5124" s="17"/>
      <c r="Z5124" s="20"/>
      <c r="AA5124" s="21">
        <f t="shared" ca="1" si="400"/>
        <v>20</v>
      </c>
      <c r="AB5124" s="15" t="s">
        <v>7878</v>
      </c>
      <c r="AC5124" s="35" t="str">
        <f t="shared" si="404"/>
        <v>0 anos 4 meses 30 dias</v>
      </c>
      <c r="AD5124" s="35" t="str">
        <f ca="1">IF(AND(V5124="",T5124&lt;TODAY()),"Contrato Encerrado",IF(AND(V5124="",T5124&gt;TODAY()),DATEDIF(TODAY(),T5124,"Y")&amp;" anos"&amp;" "&amp;DATEDIF(TODAY(),T5124,"YM")&amp;" meses"&amp;" "&amp;DATEDIF(TODAY(),T5124,"MD")&amp;" dias",IF(AND(X5124="",V5124&lt;TODAY()),"Contrato Encerrado",IF(AND(X5124="",V5124&gt;TODAY()),DATEDIF(TODAY(),V5124,"Y")&amp;" anos"&amp;" "&amp;DATEDIF(TODAY(),V5124,"YM")&amp;" meses"&amp;" "&amp;DATEDIF(TODAY(),V5124,"MD")&amp;" dias",IF(AND(Z5124="",X5124&lt;TODAY()),"Contrato Encerrado",IF(AND(Z5124="",X5124&gt;TODAY()),DATEDIF(TODAY(),X5124,"Y")&amp;" anos"&amp;" "&amp;DATEDIF(TODAY(),X5124,"YM")&amp;" meses"&amp;" "&amp;DATEDIF(TODAY(),X5124,"MD")&amp;" dias",IF(AND(Z5124&lt;&gt;””,Z5124&lt;TODAY()),"Contrato Encerrado",IF(AND(Z5124&lt;&gt;"",Z5124&gt;TODAY()),DATEDIF(TODAY(),Z5124,"Y")&amp;" anos"&amp;" "&amp;DATEDIF(TODAY(),Z5124,"YM")&amp;" meses"&amp;" "&amp;DATEDIF(TODAY(),Z5124,"MD")&amp;" dias"))))))))</f>
        <v>Contrato Encerrado</v>
      </c>
      <c r="AE5124" s="35">
        <f t="shared" si="401"/>
        <v>152</v>
      </c>
      <c r="AF5124" s="35">
        <f t="shared" si="402"/>
        <v>578</v>
      </c>
      <c r="AG5124" s="17" t="str">
        <f t="shared" si="403"/>
        <v>1 anos 6 meses 31 dias</v>
      </c>
    </row>
    <row r="5125" spans="1:33" ht="11.25" customHeight="1" x14ac:dyDescent="0.2">
      <c r="A5125" s="8" t="s">
        <v>9</v>
      </c>
      <c r="B5125" s="8" t="s">
        <v>13</v>
      </c>
      <c r="C5125" s="22" t="s">
        <v>15</v>
      </c>
      <c r="D5125" s="37">
        <v>2025</v>
      </c>
      <c r="E5125" s="12" t="s">
        <v>795</v>
      </c>
      <c r="F5125" s="8" t="s">
        <v>796</v>
      </c>
      <c r="G5125" s="77" t="s">
        <v>16055</v>
      </c>
      <c r="H5125" s="78" t="s">
        <v>16056</v>
      </c>
      <c r="I5125" s="14" t="s">
        <v>16057</v>
      </c>
      <c r="J5125" s="14" t="s">
        <v>10</v>
      </c>
      <c r="K5125" s="14" t="s">
        <v>29</v>
      </c>
      <c r="L5125" s="15" t="s">
        <v>81</v>
      </c>
      <c r="M5125" s="7" t="s">
        <v>82</v>
      </c>
      <c r="N5125" s="15" t="s">
        <v>4113</v>
      </c>
      <c r="O5125" s="15" t="s">
        <v>10499</v>
      </c>
      <c r="P5125" s="15" t="s">
        <v>2518</v>
      </c>
      <c r="Q5125" s="15" t="s">
        <v>2523</v>
      </c>
      <c r="R5125" s="20">
        <v>39808</v>
      </c>
      <c r="S5125" s="20">
        <v>45700</v>
      </c>
      <c r="T5125" s="20">
        <v>46064</v>
      </c>
      <c r="U5125" s="20"/>
      <c r="V5125" s="20"/>
      <c r="W5125" s="20"/>
      <c r="X5125" s="17"/>
      <c r="Y5125" s="17"/>
      <c r="Z5125" s="20"/>
      <c r="AA5125" s="21">
        <f t="shared" ca="1" si="400"/>
        <v>16</v>
      </c>
      <c r="AB5125" s="15" t="s">
        <v>7878</v>
      </c>
      <c r="AC5125" s="35" t="str">
        <f t="shared" si="404"/>
        <v>0 anos 11 meses 30 dias</v>
      </c>
      <c r="AD5125" s="35" t="str">
        <f ca="1">IF(AND(V5125="",T5125&lt;TODAY()),"Contrato Encerrado",IF(AND(V5125="",T5125&gt;TODAY()),DATEDIF(TODAY(),T5125,"Y")&amp;" anos"&amp;" "&amp;DATEDIF(TODAY(),T5125,"YM")&amp;" meses"&amp;" "&amp;DATEDIF(TODAY(),T5125,"MD")&amp;" dias",IF(AND(X5125="",V5125&lt;TODAY()),"Contrato Encerrado",IF(AND(X5125="",V5125&gt;TODAY()),DATEDIF(TODAY(),V5125,"Y")&amp;" anos"&amp;" "&amp;DATEDIF(TODAY(),V5125,"YM")&amp;" meses"&amp;" "&amp;DATEDIF(TODAY(),V5125,"MD")&amp;" dias",IF(AND(Z5125="",X5125&lt;TODAY()),"Contrato Encerrado",IF(AND(Z5125="",X5125&gt;TODAY()),DATEDIF(TODAY(),X5125,"Y")&amp;" anos"&amp;" "&amp;DATEDIF(TODAY(),X5125,"YM")&amp;" meses"&amp;" "&amp;DATEDIF(TODAY(),X5125,"MD")&amp;" dias",IF(AND(Z5125&lt;&gt;””,Z5125&lt;TODAY()),"Contrato Encerrado",IF(AND(Z5125&lt;&gt;"",Z5125&gt;TODAY()),DATEDIF(TODAY(),Z5125,"Y")&amp;" anos"&amp;" "&amp;DATEDIF(TODAY(),Z5125,"YM")&amp;" meses"&amp;" "&amp;DATEDIF(TODAY(),Z5125,"MD")&amp;" dias"))))))))</f>
        <v>0 anos 4 meses 4 dias</v>
      </c>
      <c r="AE5125" s="35">
        <f t="shared" si="401"/>
        <v>364</v>
      </c>
      <c r="AF5125" s="35">
        <f t="shared" si="402"/>
        <v>366</v>
      </c>
      <c r="AG5125" s="17" t="str">
        <f t="shared" si="403"/>
        <v>0 anos 11 meses 31 dias</v>
      </c>
    </row>
    <row r="5126" spans="1:33" ht="11.25" customHeight="1" x14ac:dyDescent="0.2">
      <c r="A5126" s="8" t="s">
        <v>9</v>
      </c>
      <c r="B5126" s="10" t="s">
        <v>13</v>
      </c>
      <c r="C5126" s="11" t="s">
        <v>23</v>
      </c>
      <c r="D5126" s="36">
        <v>2022</v>
      </c>
      <c r="E5126" s="12" t="s">
        <v>157</v>
      </c>
      <c r="F5126" s="8" t="s">
        <v>158</v>
      </c>
      <c r="G5126" s="77" t="s">
        <v>5761</v>
      </c>
      <c r="H5126" s="78" t="s">
        <v>5762</v>
      </c>
      <c r="I5126" s="14" t="s">
        <v>5763</v>
      </c>
      <c r="J5126" s="14" t="s">
        <v>14943</v>
      </c>
      <c r="K5126" s="14" t="s">
        <v>29</v>
      </c>
      <c r="L5126" s="15" t="s">
        <v>30</v>
      </c>
      <c r="M5126" s="7" t="s">
        <v>9427</v>
      </c>
      <c r="N5126" s="16" t="s">
        <v>2101</v>
      </c>
      <c r="O5126" s="16"/>
      <c r="P5126" s="16" t="s">
        <v>2518</v>
      </c>
      <c r="Q5126" s="16" t="s">
        <v>2521</v>
      </c>
      <c r="R5126" s="31">
        <v>36692</v>
      </c>
      <c r="S5126" s="31">
        <v>44852</v>
      </c>
      <c r="T5126" s="31">
        <v>45131</v>
      </c>
      <c r="U5126" s="31"/>
      <c r="V5126" s="31"/>
      <c r="W5126" s="31"/>
      <c r="X5126" s="17"/>
      <c r="Y5126" s="17"/>
      <c r="Z5126" s="31"/>
      <c r="AA5126" s="18">
        <f t="shared" ca="1" si="400"/>
        <v>25</v>
      </c>
      <c r="AB5126" s="19" t="s">
        <v>7878</v>
      </c>
      <c r="AC5126" s="35" t="str">
        <f t="shared" si="404"/>
        <v>0 anos 9 meses 6 dias</v>
      </c>
      <c r="AD5126" s="35" t="str">
        <f ca="1">IF(AND(V5126="",T5126&lt;TODAY()),"Contrato Encerrado",IF(AND(V5126="",T5126&gt;TODAY()),DATEDIF(TODAY(),T5126,"Y")&amp;" anos"&amp;" "&amp;DATEDIF(TODAY(),T5126,"YM")&amp;" meses"&amp;" "&amp;DATEDIF(TODAY(),T5126,"MD")&amp;" dias",IF(AND(X5126="",V5126&lt;TODAY()),"Contrato Encerrado",IF(AND(X5126="",V5126&gt;TODAY()),DATEDIF(TODAY(),V5126,"Y")&amp;" anos"&amp;" "&amp;DATEDIF(TODAY(),V5126,"YM")&amp;" meses"&amp;" "&amp;DATEDIF(TODAY(),V5126,"MD")&amp;" dias",IF(AND(Z5126="",X5126&lt;TODAY()),"Contrato Encerrado",IF(AND(Z5126="",X5126&gt;TODAY()),DATEDIF(TODAY(),X5126,"Y")&amp;" anos"&amp;" "&amp;DATEDIF(TODAY(),X5126,"YM")&amp;" meses"&amp;" "&amp;DATEDIF(TODAY(),X5126,"MD")&amp;" dias",IF(AND(Z5126&lt;&gt;””,Z5126&lt;TODAY()),"Contrato Encerrado",IF(AND(Z5126&lt;&gt;"",Z5126&gt;TODAY()),DATEDIF(TODAY(),Z5126,"Y")&amp;" anos"&amp;" "&amp;DATEDIF(TODAY(),Z5126,"YM")&amp;" meses"&amp;" "&amp;DATEDIF(TODAY(),Z5126,"MD")&amp;" dias"))))))))</f>
        <v>Contrato Encerrado</v>
      </c>
      <c r="AE5126" s="35">
        <f t="shared" si="401"/>
        <v>279</v>
      </c>
      <c r="AF5126" s="35">
        <f t="shared" si="402"/>
        <v>451</v>
      </c>
      <c r="AG5126" s="17" t="str">
        <f t="shared" si="403"/>
        <v>1 anos 2 meses 26 dias</v>
      </c>
    </row>
    <row r="5127" spans="1:33" ht="11.25" customHeight="1" x14ac:dyDescent="0.2">
      <c r="A5127" s="8" t="s">
        <v>9</v>
      </c>
      <c r="B5127" s="10" t="s">
        <v>13</v>
      </c>
      <c r="C5127" s="11" t="s">
        <v>22</v>
      </c>
      <c r="D5127" s="36">
        <v>2022</v>
      </c>
      <c r="E5127" s="12" t="s">
        <v>157</v>
      </c>
      <c r="F5127" s="8" t="s">
        <v>158</v>
      </c>
      <c r="G5127" s="77" t="s">
        <v>2305</v>
      </c>
      <c r="H5127" s="78" t="s">
        <v>2306</v>
      </c>
      <c r="I5127" s="14" t="s">
        <v>2307</v>
      </c>
      <c r="J5127" s="14" t="s">
        <v>14943</v>
      </c>
      <c r="K5127" s="14" t="s">
        <v>29</v>
      </c>
      <c r="L5127" s="15" t="s">
        <v>30</v>
      </c>
      <c r="M5127" s="7" t="s">
        <v>9427</v>
      </c>
      <c r="N5127" s="16" t="s">
        <v>2101</v>
      </c>
      <c r="O5127" s="16"/>
      <c r="P5127" s="16" t="s">
        <v>2518</v>
      </c>
      <c r="Q5127" s="16" t="s">
        <v>2521</v>
      </c>
      <c r="R5127" s="31">
        <v>25836</v>
      </c>
      <c r="S5127" s="31">
        <v>44762</v>
      </c>
      <c r="T5127" s="31">
        <v>44943</v>
      </c>
      <c r="U5127" s="31"/>
      <c r="V5127" s="31"/>
      <c r="W5127" s="31"/>
      <c r="X5127" s="17"/>
      <c r="Y5127" s="17"/>
      <c r="Z5127" s="31"/>
      <c r="AA5127" s="18">
        <f t="shared" ca="1" si="400"/>
        <v>55</v>
      </c>
      <c r="AB5127" s="19" t="s">
        <v>7878</v>
      </c>
      <c r="AC5127" s="35" t="str">
        <f t="shared" si="404"/>
        <v>0 anos 5 meses 28 dias</v>
      </c>
      <c r="AD5127" s="35" t="str">
        <f ca="1">IF(AND(V5127="",T5127&lt;TODAY()),"Contrato Encerrado",IF(AND(V5127="",T5127&gt;TODAY()),DATEDIF(TODAY(),T5127,"Y")&amp;" anos"&amp;" "&amp;DATEDIF(TODAY(),T5127,"YM")&amp;" meses"&amp;" "&amp;DATEDIF(TODAY(),T5127,"MD")&amp;" dias",IF(AND(X5127="",V5127&lt;TODAY()),"Contrato Encerrado",IF(AND(X5127="",V5127&gt;TODAY()),DATEDIF(TODAY(),V5127,"Y")&amp;" anos"&amp;" "&amp;DATEDIF(TODAY(),V5127,"YM")&amp;" meses"&amp;" "&amp;DATEDIF(TODAY(),V5127,"MD")&amp;" dias",IF(AND(Z5127="",X5127&lt;TODAY()),"Contrato Encerrado",IF(AND(Z5127="",X5127&gt;TODAY()),DATEDIF(TODAY(),X5127,"Y")&amp;" anos"&amp;" "&amp;DATEDIF(TODAY(),X5127,"YM")&amp;" meses"&amp;" "&amp;DATEDIF(TODAY(),X5127,"MD")&amp;" dias",IF(AND(Z5127&lt;&gt;””,Z5127&lt;TODAY()),"Contrato Encerrado",IF(AND(Z5127&lt;&gt;"",Z5127&gt;TODAY()),DATEDIF(TODAY(),Z5127,"Y")&amp;" anos"&amp;" "&amp;DATEDIF(TODAY(),Z5127,"YM")&amp;" meses"&amp;" "&amp;DATEDIF(TODAY(),Z5127,"MD")&amp;" dias"))))))))</f>
        <v>Contrato Encerrado</v>
      </c>
      <c r="AE5127" s="35">
        <f t="shared" si="401"/>
        <v>181</v>
      </c>
      <c r="AF5127" s="35">
        <f t="shared" si="402"/>
        <v>549</v>
      </c>
      <c r="AG5127" s="17" t="str">
        <f t="shared" si="403"/>
        <v>1 anos 6 meses 2 dias</v>
      </c>
    </row>
    <row r="5128" spans="1:33" ht="11.25" customHeight="1" x14ac:dyDescent="0.2">
      <c r="A5128" s="8" t="s">
        <v>9</v>
      </c>
      <c r="B5128" s="8" t="s">
        <v>13</v>
      </c>
      <c r="C5128" s="22" t="s">
        <v>23</v>
      </c>
      <c r="D5128" s="37">
        <v>2023</v>
      </c>
      <c r="E5128" s="12" t="s">
        <v>157</v>
      </c>
      <c r="F5128" s="8" t="s">
        <v>158</v>
      </c>
      <c r="G5128" s="77" t="s">
        <v>10088</v>
      </c>
      <c r="H5128" s="78" t="s">
        <v>10089</v>
      </c>
      <c r="I5128" s="14" t="s">
        <v>10090</v>
      </c>
      <c r="J5128" s="14" t="s">
        <v>14943</v>
      </c>
      <c r="K5128" s="14" t="s">
        <v>29</v>
      </c>
      <c r="L5128" s="15" t="s">
        <v>30</v>
      </c>
      <c r="M5128" s="7" t="s">
        <v>9427</v>
      </c>
      <c r="N5128" s="15" t="s">
        <v>2101</v>
      </c>
      <c r="O5128" s="15" t="s">
        <v>10091</v>
      </c>
      <c r="P5128" s="15" t="s">
        <v>2518</v>
      </c>
      <c r="Q5128" s="15" t="s">
        <v>2521</v>
      </c>
      <c r="R5128" s="20">
        <v>34466</v>
      </c>
      <c r="S5128" s="20">
        <v>45201</v>
      </c>
      <c r="T5128" s="20">
        <v>45291</v>
      </c>
      <c r="U5128" s="20"/>
      <c r="V5128" s="20"/>
      <c r="W5128" s="20"/>
      <c r="X5128" s="17"/>
      <c r="Y5128" s="17"/>
      <c r="Z5128" s="20"/>
      <c r="AA5128" s="18">
        <f t="shared" ca="1" si="400"/>
        <v>31</v>
      </c>
      <c r="AB5128" s="20" t="s">
        <v>7878</v>
      </c>
      <c r="AC5128" s="35" t="str">
        <f t="shared" si="404"/>
        <v>0 anos 2 meses 29 dias</v>
      </c>
      <c r="AD5128" s="35" t="str">
        <f ca="1">IF(AND(V5128="",T5128&lt;TODAY()),"Contrato Encerrado",IF(AND(V5128="",T5128&gt;TODAY()),DATEDIF(TODAY(),T5128,"Y")&amp;" anos"&amp;" "&amp;DATEDIF(TODAY(),T5128,"YM")&amp;" meses"&amp;" "&amp;DATEDIF(TODAY(),T5128,"MD")&amp;" dias",IF(AND(X5128="",V5128&lt;TODAY()),"Contrato Encerrado",IF(AND(X5128="",V5128&gt;TODAY()),DATEDIF(TODAY(),V5128,"Y")&amp;" anos"&amp;" "&amp;DATEDIF(TODAY(),V5128,"YM")&amp;" meses"&amp;" "&amp;DATEDIF(TODAY(),V5128,"MD")&amp;" dias",IF(AND(Z5128="",X5128&lt;TODAY()),"Contrato Encerrado",IF(AND(Z5128="",X5128&gt;TODAY()),DATEDIF(TODAY(),X5128,"Y")&amp;" anos"&amp;" "&amp;DATEDIF(TODAY(),X5128,"YM")&amp;" meses"&amp;" "&amp;DATEDIF(TODAY(),X5128,"MD")&amp;" dias",IF(AND(Z5128&lt;&gt;””,Z5128&lt;TODAY()),"Contrato Encerrado",IF(AND(Z5128&lt;&gt;"",Z5128&gt;TODAY()),DATEDIF(TODAY(),Z5128,"Y")&amp;" anos"&amp;" "&amp;DATEDIF(TODAY(),Z5128,"YM")&amp;" meses"&amp;" "&amp;DATEDIF(TODAY(),Z5128,"MD")&amp;" dias"))))))))</f>
        <v>Contrato Encerrado</v>
      </c>
      <c r="AE5128" s="35">
        <f t="shared" si="401"/>
        <v>90</v>
      </c>
      <c r="AF5128" s="35">
        <f t="shared" si="402"/>
        <v>640</v>
      </c>
      <c r="AG5128" s="17" t="str">
        <f t="shared" si="403"/>
        <v>1 anos 9 meses 1 dias</v>
      </c>
    </row>
    <row r="5129" spans="1:33" ht="11.25" customHeight="1" x14ac:dyDescent="0.2">
      <c r="A5129" s="8" t="s">
        <v>9</v>
      </c>
      <c r="B5129" s="10" t="s">
        <v>13</v>
      </c>
      <c r="C5129" s="11" t="s">
        <v>22</v>
      </c>
      <c r="D5129" s="36">
        <v>2022</v>
      </c>
      <c r="E5129" s="12" t="s">
        <v>157</v>
      </c>
      <c r="F5129" s="8" t="s">
        <v>158</v>
      </c>
      <c r="G5129" s="77" t="s">
        <v>5764</v>
      </c>
      <c r="H5129" s="78" t="s">
        <v>5765</v>
      </c>
      <c r="I5129" s="14" t="s">
        <v>5766</v>
      </c>
      <c r="J5129" s="67" t="s">
        <v>14943</v>
      </c>
      <c r="K5129" s="14" t="s">
        <v>29</v>
      </c>
      <c r="L5129" s="15" t="s">
        <v>30</v>
      </c>
      <c r="M5129" s="7" t="s">
        <v>9427</v>
      </c>
      <c r="N5129" s="16" t="s">
        <v>2101</v>
      </c>
      <c r="O5129" s="16"/>
      <c r="P5129" s="16" t="s">
        <v>2518</v>
      </c>
      <c r="Q5129" s="16" t="s">
        <v>2521</v>
      </c>
      <c r="R5129" s="31">
        <v>32848</v>
      </c>
      <c r="S5129" s="31">
        <v>44825</v>
      </c>
      <c r="T5129" s="31">
        <v>44943</v>
      </c>
      <c r="U5129" s="31"/>
      <c r="V5129" s="31"/>
      <c r="W5129" s="31"/>
      <c r="X5129" s="17"/>
      <c r="Y5129" s="17"/>
      <c r="Z5129" s="31"/>
      <c r="AA5129" s="18">
        <f t="shared" ca="1" si="400"/>
        <v>35</v>
      </c>
      <c r="AB5129" s="19" t="s">
        <v>7878</v>
      </c>
      <c r="AC5129" s="35" t="str">
        <f t="shared" si="404"/>
        <v>0 anos 3 meses 27 dias</v>
      </c>
      <c r="AD5129" s="35" t="str">
        <f ca="1">IF(AND(V5129="",T5129&lt;TODAY()),"Contrato Encerrado",IF(AND(V5129="",T5129&gt;TODAY()),DATEDIF(TODAY(),T5129,"Y")&amp;" anos"&amp;" "&amp;DATEDIF(TODAY(),T5129,"YM")&amp;" meses"&amp;" "&amp;DATEDIF(TODAY(),T5129,"MD")&amp;" dias",IF(AND(X5129="",V5129&lt;TODAY()),"Contrato Encerrado",IF(AND(X5129="",V5129&gt;TODAY()),DATEDIF(TODAY(),V5129,"Y")&amp;" anos"&amp;" "&amp;DATEDIF(TODAY(),V5129,"YM")&amp;" meses"&amp;" "&amp;DATEDIF(TODAY(),V5129,"MD")&amp;" dias",IF(AND(Z5129="",X5129&lt;TODAY()),"Contrato Encerrado",IF(AND(Z5129="",X5129&gt;TODAY()),DATEDIF(TODAY(),X5129,"Y")&amp;" anos"&amp;" "&amp;DATEDIF(TODAY(),X5129,"YM")&amp;" meses"&amp;" "&amp;DATEDIF(TODAY(),X5129,"MD")&amp;" dias",IF(AND(Z5129&lt;&gt;””,Z5129&lt;TODAY()),"Contrato Encerrado",IF(AND(Z5129&lt;&gt;"",Z5129&gt;TODAY()),DATEDIF(TODAY(),Z5129,"Y")&amp;" anos"&amp;" "&amp;DATEDIF(TODAY(),Z5129,"YM")&amp;" meses"&amp;" "&amp;DATEDIF(TODAY(),Z5129,"MD")&amp;" dias"))))))))</f>
        <v>Contrato Encerrado</v>
      </c>
      <c r="AE5129" s="35">
        <f t="shared" si="401"/>
        <v>118</v>
      </c>
      <c r="AF5129" s="35">
        <f t="shared" si="402"/>
        <v>612</v>
      </c>
      <c r="AG5129" s="17" t="str">
        <f t="shared" si="403"/>
        <v>1 anos 8 meses 3 dias</v>
      </c>
    </row>
    <row r="5130" spans="1:33" ht="11.25" customHeight="1" x14ac:dyDescent="0.2">
      <c r="A5130" s="8" t="s">
        <v>9</v>
      </c>
      <c r="B5130" s="8" t="s">
        <v>13</v>
      </c>
      <c r="C5130" s="22" t="s">
        <v>21</v>
      </c>
      <c r="D5130" s="37">
        <v>2023</v>
      </c>
      <c r="E5130" s="12" t="s">
        <v>157</v>
      </c>
      <c r="F5130" s="8" t="s">
        <v>158</v>
      </c>
      <c r="G5130" s="77" t="s">
        <v>9365</v>
      </c>
      <c r="H5130" s="78" t="s">
        <v>9366</v>
      </c>
      <c r="I5130" s="14" t="s">
        <v>9367</v>
      </c>
      <c r="J5130" s="14" t="s">
        <v>14943</v>
      </c>
      <c r="K5130" s="14" t="s">
        <v>29</v>
      </c>
      <c r="L5130" s="15" t="s">
        <v>30</v>
      </c>
      <c r="M5130" s="7" t="s">
        <v>9427</v>
      </c>
      <c r="N5130" s="15" t="s">
        <v>2101</v>
      </c>
      <c r="O5130" s="15" t="s">
        <v>8927</v>
      </c>
      <c r="P5130" s="15" t="s">
        <v>2518</v>
      </c>
      <c r="Q5130" s="15" t="s">
        <v>2521</v>
      </c>
      <c r="R5130" s="20">
        <v>29527</v>
      </c>
      <c r="S5130" s="20">
        <v>45140</v>
      </c>
      <c r="T5130" s="20">
        <v>45291</v>
      </c>
      <c r="U5130" s="20"/>
      <c r="V5130" s="20"/>
      <c r="W5130" s="20"/>
      <c r="X5130" s="17"/>
      <c r="Y5130" s="17"/>
      <c r="Z5130" s="20"/>
      <c r="AA5130" s="18">
        <f t="shared" ca="1" si="400"/>
        <v>44</v>
      </c>
      <c r="AB5130" s="21" t="s">
        <v>7878</v>
      </c>
      <c r="AC5130" s="35" t="str">
        <f t="shared" si="404"/>
        <v>0 anos 4 meses 29 dias</v>
      </c>
      <c r="AD5130" s="35" t="str">
        <f ca="1">IF(AND(V5130="",T5130&lt;TODAY()),"Contrato Encerrado",IF(AND(V5130="",T5130&gt;TODAY()),DATEDIF(TODAY(),T5130,"Y")&amp;" anos"&amp;" "&amp;DATEDIF(TODAY(),T5130,"YM")&amp;" meses"&amp;" "&amp;DATEDIF(TODAY(),T5130,"MD")&amp;" dias",IF(AND(X5130="",V5130&lt;TODAY()),"Contrato Encerrado",IF(AND(X5130="",V5130&gt;TODAY()),DATEDIF(TODAY(),V5130,"Y")&amp;" anos"&amp;" "&amp;DATEDIF(TODAY(),V5130,"YM")&amp;" meses"&amp;" "&amp;DATEDIF(TODAY(),V5130,"MD")&amp;" dias",IF(AND(Z5130="",X5130&lt;TODAY()),"Contrato Encerrado",IF(AND(Z5130="",X5130&gt;TODAY()),DATEDIF(TODAY(),X5130,"Y")&amp;" anos"&amp;" "&amp;DATEDIF(TODAY(),X5130,"YM")&amp;" meses"&amp;" "&amp;DATEDIF(TODAY(),X5130,"MD")&amp;" dias",IF(AND(Z5130&lt;&gt;””,Z5130&lt;TODAY()),"Contrato Encerrado",IF(AND(Z5130&lt;&gt;"",Z5130&gt;TODAY()),DATEDIF(TODAY(),Z5130,"Y")&amp;" anos"&amp;" "&amp;DATEDIF(TODAY(),Z5130,"YM")&amp;" meses"&amp;" "&amp;DATEDIF(TODAY(),Z5130,"MD")&amp;" dias"))))))))</f>
        <v>Contrato Encerrado</v>
      </c>
      <c r="AE5130" s="35">
        <f t="shared" si="401"/>
        <v>151</v>
      </c>
      <c r="AF5130" s="35">
        <f t="shared" si="402"/>
        <v>579</v>
      </c>
      <c r="AG5130" s="17" t="str">
        <f t="shared" si="403"/>
        <v>1 anos 7 meses 1 dias</v>
      </c>
    </row>
    <row r="5131" spans="1:33" ht="11.25" customHeight="1" x14ac:dyDescent="0.2">
      <c r="A5131" s="8" t="s">
        <v>9</v>
      </c>
      <c r="B5131" s="8" t="s">
        <v>13</v>
      </c>
      <c r="C5131" s="22" t="s">
        <v>17</v>
      </c>
      <c r="D5131" s="37">
        <v>2023</v>
      </c>
      <c r="E5131" s="23" t="s">
        <v>157</v>
      </c>
      <c r="F5131" s="8" t="s">
        <v>158</v>
      </c>
      <c r="G5131" s="77" t="s">
        <v>7679</v>
      </c>
      <c r="H5131" s="78" t="s">
        <v>7680</v>
      </c>
      <c r="I5131" s="9" t="s">
        <v>7681</v>
      </c>
      <c r="J5131" s="14" t="s">
        <v>14943</v>
      </c>
      <c r="K5131" s="9" t="s">
        <v>29</v>
      </c>
      <c r="L5131" s="24" t="s">
        <v>30</v>
      </c>
      <c r="M5131" s="7" t="s">
        <v>9427</v>
      </c>
      <c r="N5131" s="24" t="s">
        <v>2101</v>
      </c>
      <c r="O5131" s="24"/>
      <c r="P5131" s="24" t="s">
        <v>2518</v>
      </c>
      <c r="Q5131" s="24" t="s">
        <v>4109</v>
      </c>
      <c r="R5131" s="17">
        <v>31578</v>
      </c>
      <c r="S5131" s="17">
        <v>45036</v>
      </c>
      <c r="T5131" s="31">
        <v>45322</v>
      </c>
      <c r="U5131" s="17"/>
      <c r="V5131" s="31"/>
      <c r="W5131" s="17"/>
      <c r="X5131" s="17"/>
      <c r="Y5131" s="17"/>
      <c r="Z5131" s="31"/>
      <c r="AA5131" s="18">
        <f t="shared" ca="1" si="400"/>
        <v>39</v>
      </c>
      <c r="AB5131" s="19" t="s">
        <v>7878</v>
      </c>
      <c r="AC5131" s="35" t="str">
        <f t="shared" si="404"/>
        <v>0 anos 9 meses 11 dias</v>
      </c>
      <c r="AD5131" s="35" t="str">
        <f ca="1">IF(AND(V5131="",T5131&lt;TODAY()),"Contrato Encerrado",IF(AND(V5131="",T5131&gt;TODAY()),DATEDIF(TODAY(),T5131,"Y")&amp;" anos"&amp;" "&amp;DATEDIF(TODAY(),T5131,"YM")&amp;" meses"&amp;" "&amp;DATEDIF(TODAY(),T5131,"MD")&amp;" dias",IF(AND(X5131="",V5131&lt;TODAY()),"Contrato Encerrado",IF(AND(X5131="",V5131&gt;TODAY()),DATEDIF(TODAY(),V5131,"Y")&amp;" anos"&amp;" "&amp;DATEDIF(TODAY(),V5131,"YM")&amp;" meses"&amp;" "&amp;DATEDIF(TODAY(),V5131,"MD")&amp;" dias",IF(AND(Z5131="",X5131&lt;TODAY()),"Contrato Encerrado",IF(AND(Z5131="",X5131&gt;TODAY()),DATEDIF(TODAY(),X5131,"Y")&amp;" anos"&amp;" "&amp;DATEDIF(TODAY(),X5131,"YM")&amp;" meses"&amp;" "&amp;DATEDIF(TODAY(),X5131,"MD")&amp;" dias",IF(AND(Z5131&lt;&gt;””,Z5131&lt;TODAY()),"Contrato Encerrado",IF(AND(Z5131&lt;&gt;"",Z5131&gt;TODAY()),DATEDIF(TODAY(),Z5131,"Y")&amp;" anos"&amp;" "&amp;DATEDIF(TODAY(),Z5131,"YM")&amp;" meses"&amp;" "&amp;DATEDIF(TODAY(),Z5131,"MD")&amp;" dias"))))))))</f>
        <v>Contrato Encerrado</v>
      </c>
      <c r="AE5131" s="35">
        <f t="shared" si="401"/>
        <v>286</v>
      </c>
      <c r="AF5131" s="35">
        <f t="shared" si="402"/>
        <v>444</v>
      </c>
      <c r="AG5131" s="17" t="str">
        <f t="shared" si="403"/>
        <v>1 anos 2 meses 19 dias</v>
      </c>
    </row>
    <row r="5132" spans="1:33" ht="11.25" customHeight="1" x14ac:dyDescent="0.2">
      <c r="A5132" s="8" t="s">
        <v>9</v>
      </c>
      <c r="B5132" s="10" t="s">
        <v>13</v>
      </c>
      <c r="C5132" s="11" t="s">
        <v>22</v>
      </c>
      <c r="D5132" s="36">
        <v>2022</v>
      </c>
      <c r="E5132" s="12" t="s">
        <v>157</v>
      </c>
      <c r="F5132" s="8" t="s">
        <v>158</v>
      </c>
      <c r="G5132" s="77" t="s">
        <v>1055</v>
      </c>
      <c r="H5132" s="78" t="s">
        <v>1056</v>
      </c>
      <c r="I5132" s="14" t="s">
        <v>1057</v>
      </c>
      <c r="J5132" s="14" t="s">
        <v>14943</v>
      </c>
      <c r="K5132" s="14" t="s">
        <v>29</v>
      </c>
      <c r="L5132" s="15" t="s">
        <v>30</v>
      </c>
      <c r="M5132" s="7" t="s">
        <v>9427</v>
      </c>
      <c r="N5132" s="16" t="s">
        <v>2101</v>
      </c>
      <c r="O5132" s="16"/>
      <c r="P5132" s="16" t="s">
        <v>2517</v>
      </c>
      <c r="Q5132" s="16" t="s">
        <v>2522</v>
      </c>
      <c r="R5132" s="31">
        <v>24018</v>
      </c>
      <c r="S5132" s="31">
        <v>44382</v>
      </c>
      <c r="T5132" s="31">
        <v>44943</v>
      </c>
      <c r="U5132" s="31"/>
      <c r="V5132" s="31"/>
      <c r="W5132" s="31"/>
      <c r="X5132" s="17"/>
      <c r="Y5132" s="17"/>
      <c r="Z5132" s="31"/>
      <c r="AA5132" s="18">
        <f t="shared" ca="1" si="400"/>
        <v>60</v>
      </c>
      <c r="AB5132" s="19" t="s">
        <v>7878</v>
      </c>
      <c r="AC5132" s="35" t="str">
        <f t="shared" si="404"/>
        <v>1 anos 6 meses 12 dias</v>
      </c>
      <c r="AD5132" s="35" t="str">
        <f ca="1">IF(AND(V5132="",T5132&lt;TODAY()),"Contrato Encerrado",IF(AND(V5132="",T5132&gt;TODAY()),DATEDIF(TODAY(),T5132,"Y")&amp;" anos"&amp;" "&amp;DATEDIF(TODAY(),T5132,"YM")&amp;" meses"&amp;" "&amp;DATEDIF(TODAY(),T5132,"MD")&amp;" dias",IF(AND(X5132="",V5132&lt;TODAY()),"Contrato Encerrado",IF(AND(X5132="",V5132&gt;TODAY()),DATEDIF(TODAY(),V5132,"Y")&amp;" anos"&amp;" "&amp;DATEDIF(TODAY(),V5132,"YM")&amp;" meses"&amp;" "&amp;DATEDIF(TODAY(),V5132,"MD")&amp;" dias",IF(AND(Z5132="",X5132&lt;TODAY()),"Contrato Encerrado",IF(AND(Z5132="",X5132&gt;TODAY()),DATEDIF(TODAY(),X5132,"Y")&amp;" anos"&amp;" "&amp;DATEDIF(TODAY(),X5132,"YM")&amp;" meses"&amp;" "&amp;DATEDIF(TODAY(),X5132,"MD")&amp;" dias",IF(AND(Z5132&lt;&gt;””,Z5132&lt;TODAY()),"Contrato Encerrado",IF(AND(Z5132&lt;&gt;"",Z5132&gt;TODAY()),DATEDIF(TODAY(),Z5132,"Y")&amp;" anos"&amp;" "&amp;DATEDIF(TODAY(),Z5132,"YM")&amp;" meses"&amp;" "&amp;DATEDIF(TODAY(),Z5132,"MD")&amp;" dias"))))))))</f>
        <v>Contrato Encerrado</v>
      </c>
      <c r="AE5132" s="35">
        <f t="shared" si="401"/>
        <v>561</v>
      </c>
      <c r="AF5132" s="35">
        <f t="shared" si="402"/>
        <v>169</v>
      </c>
      <c r="AG5132" s="17" t="str">
        <f t="shared" si="403"/>
        <v>0 anos 5 meses 17 dias</v>
      </c>
    </row>
    <row r="5133" spans="1:33" ht="11.25" customHeight="1" x14ac:dyDescent="0.2">
      <c r="A5133" s="8" t="s">
        <v>9</v>
      </c>
      <c r="B5133" s="8" t="s">
        <v>13</v>
      </c>
      <c r="C5133" s="22" t="s">
        <v>21</v>
      </c>
      <c r="D5133" s="35">
        <v>2025</v>
      </c>
      <c r="E5133" s="12" t="s">
        <v>157</v>
      </c>
      <c r="F5133" s="8" t="s">
        <v>158</v>
      </c>
      <c r="G5133" s="14" t="s">
        <v>17783</v>
      </c>
      <c r="H5133" s="8" t="s">
        <v>17784</v>
      </c>
      <c r="I5133" s="14" t="s">
        <v>17087</v>
      </c>
      <c r="J5133" s="14" t="s">
        <v>10</v>
      </c>
      <c r="K5133" s="14" t="s">
        <v>29</v>
      </c>
      <c r="L5133" s="15" t="s">
        <v>81</v>
      </c>
      <c r="M5133" s="7" t="s">
        <v>16173</v>
      </c>
      <c r="N5133" s="15" t="s">
        <v>4113</v>
      </c>
      <c r="O5133" s="15" t="s">
        <v>16064</v>
      </c>
      <c r="P5133" s="15" t="s">
        <v>2518</v>
      </c>
      <c r="Q5133" s="15" t="s">
        <v>4109</v>
      </c>
      <c r="R5133" s="20">
        <v>39777</v>
      </c>
      <c r="S5133" s="20">
        <v>45873</v>
      </c>
      <c r="T5133" s="20">
        <v>46237</v>
      </c>
      <c r="U5133" s="20"/>
      <c r="V5133" s="20"/>
      <c r="W5133" s="20"/>
      <c r="X5133" s="17"/>
      <c r="Y5133" s="17"/>
      <c r="Z5133" s="20"/>
      <c r="AA5133" s="21">
        <f t="shared" ca="1" si="400"/>
        <v>16</v>
      </c>
      <c r="AB5133" s="20" t="s">
        <v>7878</v>
      </c>
      <c r="AC5133" s="35" t="str">
        <f t="shared" si="404"/>
        <v>0 anos 11 meses 30 dias</v>
      </c>
      <c r="AD5133" s="35" t="str">
        <f ca="1">IF(AND(V5133="",T5133&lt;TODAY()),"Contrato Encerrado",IF(AND(V5133="",T5133&gt;TODAY()),DATEDIF(TODAY(),T5133,"Y")&amp;" anos"&amp;" "&amp;DATEDIF(TODAY(),T5133,"YM")&amp;" meses"&amp;" "&amp;DATEDIF(TODAY(),T5133,"MD")&amp;" dias",IF(AND(X5133="",V5133&lt;TODAY()),"Contrato Encerrado",IF(AND(X5133="",V5133&gt;TODAY()),DATEDIF(TODAY(),V5133,"Y")&amp;" anos"&amp;" "&amp;DATEDIF(TODAY(),V5133,"YM")&amp;" meses"&amp;" "&amp;DATEDIF(TODAY(),V5133,"MD")&amp;" dias",IF(AND(Z5133="",X5133&lt;TODAY()),"Contrato Encerrado",IF(AND(Z5133="",X5133&gt;TODAY()),DATEDIF(TODAY(),X5133,"Y")&amp;" anos"&amp;" "&amp;DATEDIF(TODAY(),X5133,"YM")&amp;" meses"&amp;" "&amp;DATEDIF(TODAY(),X5133,"MD")&amp;" dias",IF(AND(Z5133&lt;&gt;””,Z5133&lt;TODAY()),"Contrato Encerrado",IF(AND(Z5133&lt;&gt;"",Z5133&gt;TODAY()),DATEDIF(TODAY(),Z5133,"Y")&amp;" anos"&amp;" "&amp;DATEDIF(TODAY(),Z5133,"YM")&amp;" meses"&amp;" "&amp;DATEDIF(TODAY(),Z5133,"MD")&amp;" dias"))))))))</f>
        <v>0 anos 9 meses 27 dias</v>
      </c>
      <c r="AE5133" s="35">
        <f t="shared" si="401"/>
        <v>364</v>
      </c>
      <c r="AF5133" s="35">
        <f t="shared" si="402"/>
        <v>366</v>
      </c>
      <c r="AG5133" s="17" t="str">
        <f t="shared" si="403"/>
        <v>0 anos 11 meses 31 dias</v>
      </c>
    </row>
    <row r="5134" spans="1:33" ht="11.25" customHeight="1" x14ac:dyDescent="0.2">
      <c r="A5134" s="8" t="s">
        <v>9</v>
      </c>
      <c r="B5134" s="8" t="s">
        <v>13</v>
      </c>
      <c r="C5134" s="22" t="s">
        <v>11</v>
      </c>
      <c r="D5134" s="37">
        <v>2024</v>
      </c>
      <c r="E5134" s="12" t="s">
        <v>27</v>
      </c>
      <c r="F5134" s="8" t="s">
        <v>28</v>
      </c>
      <c r="G5134" s="77" t="s">
        <v>11815</v>
      </c>
      <c r="H5134" s="78" t="s">
        <v>11816</v>
      </c>
      <c r="I5134" s="14" t="s">
        <v>11817</v>
      </c>
      <c r="J5134" s="74" t="s">
        <v>1302</v>
      </c>
      <c r="K5134" s="14" t="s">
        <v>29</v>
      </c>
      <c r="L5134" s="15" t="s">
        <v>30</v>
      </c>
      <c r="M5134" s="7" t="s">
        <v>9427</v>
      </c>
      <c r="N5134" s="16" t="s">
        <v>2105</v>
      </c>
      <c r="O5134" s="15" t="s">
        <v>7895</v>
      </c>
      <c r="P5134" s="15" t="s">
        <v>2518</v>
      </c>
      <c r="Q5134" s="15" t="s">
        <v>4109</v>
      </c>
      <c r="R5134" s="20">
        <v>37639</v>
      </c>
      <c r="S5134" s="20">
        <v>45293</v>
      </c>
      <c r="T5134" s="20">
        <v>45926</v>
      </c>
      <c r="U5134" s="20"/>
      <c r="V5134" s="20"/>
      <c r="W5134" s="20"/>
      <c r="X5134" s="17"/>
      <c r="Y5134" s="17"/>
      <c r="Z5134" s="20"/>
      <c r="AA5134" s="18">
        <f t="shared" ca="1" si="400"/>
        <v>22</v>
      </c>
      <c r="AB5134" s="15" t="s">
        <v>7878</v>
      </c>
      <c r="AC5134" s="35" t="str">
        <f t="shared" si="404"/>
        <v>1 anos 8 meses 24 dias</v>
      </c>
      <c r="AD5134" s="35" t="str">
        <f ca="1">IF(AND(V5134="",T5134&lt;TODAY()),"Contrato Encerrado",IF(AND(V5134="",T5134&gt;TODAY()),DATEDIF(TODAY(),T5134,"Y")&amp;" anos"&amp;" "&amp;DATEDIF(TODAY(),T5134,"YM")&amp;" meses"&amp;" "&amp;DATEDIF(TODAY(),T5134,"MD")&amp;" dias",IF(AND(X5134="",V5134&lt;TODAY()),"Contrato Encerrado",IF(AND(X5134="",V5134&gt;TODAY()),DATEDIF(TODAY(),V5134,"Y")&amp;" anos"&amp;" "&amp;DATEDIF(TODAY(),V5134,"YM")&amp;" meses"&amp;" "&amp;DATEDIF(TODAY(),V5134,"MD")&amp;" dias",IF(AND(Z5134="",X5134&lt;TODAY()),"Contrato Encerrado",IF(AND(Z5134="",X5134&gt;TODAY()),DATEDIF(TODAY(),X5134,"Y")&amp;" anos"&amp;" "&amp;DATEDIF(TODAY(),X5134,"YM")&amp;" meses"&amp;" "&amp;DATEDIF(TODAY(),X5134,"MD")&amp;" dias",IF(AND(Z5134&lt;&gt;””,Z5134&lt;TODAY()),"Contrato Encerrado",IF(AND(Z5134&lt;&gt;"",Z5134&gt;TODAY()),DATEDIF(TODAY(),Z5134,"Y")&amp;" anos"&amp;" "&amp;DATEDIF(TODAY(),Z5134,"YM")&amp;" meses"&amp;" "&amp;DATEDIF(TODAY(),Z5134,"MD")&amp;" dias"))))))))</f>
        <v>Contrato Encerrado</v>
      </c>
      <c r="AE5134" s="35">
        <f t="shared" si="401"/>
        <v>633</v>
      </c>
      <c r="AF5134" s="35">
        <f t="shared" si="402"/>
        <v>97</v>
      </c>
      <c r="AG5134" s="17" t="str">
        <f t="shared" si="403"/>
        <v>0 anos 3 meses 6 dias</v>
      </c>
    </row>
    <row r="5135" spans="1:33" ht="11.25" customHeight="1" x14ac:dyDescent="0.2">
      <c r="A5135" s="8" t="s">
        <v>9</v>
      </c>
      <c r="B5135" s="8" t="s">
        <v>13</v>
      </c>
      <c r="C5135" s="22" t="s">
        <v>15</v>
      </c>
      <c r="D5135" s="37">
        <v>2025</v>
      </c>
      <c r="E5135" s="12" t="s">
        <v>157</v>
      </c>
      <c r="F5135" s="8" t="s">
        <v>158</v>
      </c>
      <c r="G5135" s="77" t="s">
        <v>16058</v>
      </c>
      <c r="H5135" s="78" t="s">
        <v>16059</v>
      </c>
      <c r="I5135" s="14" t="s">
        <v>16060</v>
      </c>
      <c r="J5135" s="14" t="s">
        <v>10</v>
      </c>
      <c r="K5135" s="14" t="s">
        <v>29</v>
      </c>
      <c r="L5135" s="15" t="s">
        <v>81</v>
      </c>
      <c r="M5135" s="7" t="s">
        <v>82</v>
      </c>
      <c r="N5135" s="15" t="s">
        <v>4113</v>
      </c>
      <c r="O5135" s="15" t="s">
        <v>12807</v>
      </c>
      <c r="P5135" s="15" t="s">
        <v>2518</v>
      </c>
      <c r="Q5135" s="15" t="s">
        <v>4109</v>
      </c>
      <c r="R5135" s="20">
        <v>39386</v>
      </c>
      <c r="S5135" s="20">
        <v>45691</v>
      </c>
      <c r="T5135" s="20">
        <v>46055</v>
      </c>
      <c r="U5135" s="20"/>
      <c r="V5135" s="20"/>
      <c r="W5135" s="20"/>
      <c r="X5135" s="17"/>
      <c r="Y5135" s="17"/>
      <c r="Z5135" s="20"/>
      <c r="AA5135" s="21">
        <f t="shared" ca="1" si="400"/>
        <v>17</v>
      </c>
      <c r="AB5135" s="15" t="s">
        <v>7878</v>
      </c>
      <c r="AC5135" s="35" t="str">
        <f t="shared" si="404"/>
        <v>0 anos 11 meses 30 dias</v>
      </c>
      <c r="AD5135" s="35" t="str">
        <f ca="1">IF(AND(V5135="",T5135&lt;TODAY()),"Contrato Encerrado",IF(AND(V5135="",T5135&gt;TODAY()),DATEDIF(TODAY(),T5135,"Y")&amp;" anos"&amp;" "&amp;DATEDIF(TODAY(),T5135,"YM")&amp;" meses"&amp;" "&amp;DATEDIF(TODAY(),T5135,"MD")&amp;" dias",IF(AND(X5135="",V5135&lt;TODAY()),"Contrato Encerrado",IF(AND(X5135="",V5135&gt;TODAY()),DATEDIF(TODAY(),V5135,"Y")&amp;" anos"&amp;" "&amp;DATEDIF(TODAY(),V5135,"YM")&amp;" meses"&amp;" "&amp;DATEDIF(TODAY(),V5135,"MD")&amp;" dias",IF(AND(Z5135="",X5135&lt;TODAY()),"Contrato Encerrado",IF(AND(Z5135="",X5135&gt;TODAY()),DATEDIF(TODAY(),X5135,"Y")&amp;" anos"&amp;" "&amp;DATEDIF(TODAY(),X5135,"YM")&amp;" meses"&amp;" "&amp;DATEDIF(TODAY(),X5135,"MD")&amp;" dias",IF(AND(Z5135&lt;&gt;””,Z5135&lt;TODAY()),"Contrato Encerrado",IF(AND(Z5135&lt;&gt;"",Z5135&gt;TODAY()),DATEDIF(TODAY(),Z5135,"Y")&amp;" anos"&amp;" "&amp;DATEDIF(TODAY(),Z5135,"YM")&amp;" meses"&amp;" "&amp;DATEDIF(TODAY(),Z5135,"MD")&amp;" dias"))))))))</f>
        <v>0 anos 3 meses 26 dias</v>
      </c>
      <c r="AE5135" s="35">
        <f t="shared" si="401"/>
        <v>364</v>
      </c>
      <c r="AF5135" s="35">
        <f t="shared" si="402"/>
        <v>366</v>
      </c>
      <c r="AG5135" s="17" t="str">
        <f t="shared" si="403"/>
        <v>0 anos 11 meses 31 dias</v>
      </c>
    </row>
    <row r="5136" spans="1:33" ht="11.25" customHeight="1" x14ac:dyDescent="0.2">
      <c r="A5136" s="8" t="s">
        <v>9</v>
      </c>
      <c r="B5136" s="8" t="s">
        <v>13</v>
      </c>
      <c r="C5136" s="22" t="s">
        <v>22</v>
      </c>
      <c r="D5136" s="36">
        <v>2024</v>
      </c>
      <c r="E5136" s="12" t="s">
        <v>155</v>
      </c>
      <c r="F5136" s="8" t="s">
        <v>156</v>
      </c>
      <c r="G5136" s="77" t="s">
        <v>14515</v>
      </c>
      <c r="H5136" s="78" t="s">
        <v>14516</v>
      </c>
      <c r="I5136" s="14" t="s">
        <v>14517</v>
      </c>
      <c r="J5136" s="14" t="s">
        <v>1302</v>
      </c>
      <c r="K5136" s="14" t="s">
        <v>29</v>
      </c>
      <c r="L5136" s="15" t="s">
        <v>30</v>
      </c>
      <c r="M5136" s="7" t="s">
        <v>9427</v>
      </c>
      <c r="N5136" s="15" t="s">
        <v>2103</v>
      </c>
      <c r="O5136" s="15" t="s">
        <v>9474</v>
      </c>
      <c r="P5136" s="15" t="s">
        <v>2518</v>
      </c>
      <c r="Q5136" s="15" t="s">
        <v>2523</v>
      </c>
      <c r="R5136" s="20">
        <v>37968</v>
      </c>
      <c r="S5136" s="20">
        <v>45519</v>
      </c>
      <c r="T5136" s="20">
        <v>45595</v>
      </c>
      <c r="U5136" s="20"/>
      <c r="V5136" s="20"/>
      <c r="W5136" s="20"/>
      <c r="X5136" s="17"/>
      <c r="Y5136" s="17"/>
      <c r="Z5136" s="20"/>
      <c r="AA5136" s="18">
        <f t="shared" ca="1" si="400"/>
        <v>21</v>
      </c>
      <c r="AB5136" s="15" t="s">
        <v>7878</v>
      </c>
      <c r="AC5136" s="35" t="str">
        <f t="shared" si="404"/>
        <v>0 anos 2 meses 15 dias</v>
      </c>
      <c r="AD5136" s="35" t="str">
        <f ca="1">IF(AND(V5136="",T5136&lt;TODAY()),"Contrato Encerrado",IF(AND(V5136="",T5136&gt;TODAY()),DATEDIF(TODAY(),T5136,"Y")&amp;" anos"&amp;" "&amp;DATEDIF(TODAY(),T5136,"YM")&amp;" meses"&amp;" "&amp;DATEDIF(TODAY(),T5136,"MD")&amp;" dias",IF(AND(X5136="",V5136&lt;TODAY()),"Contrato Encerrado",IF(AND(X5136="",V5136&gt;TODAY()),DATEDIF(TODAY(),V5136,"Y")&amp;" anos"&amp;" "&amp;DATEDIF(TODAY(),V5136,"YM")&amp;" meses"&amp;" "&amp;DATEDIF(TODAY(),V5136,"MD")&amp;" dias",IF(AND(Z5136="",X5136&lt;TODAY()),"Contrato Encerrado",IF(AND(Z5136="",X5136&gt;TODAY()),DATEDIF(TODAY(),X5136,"Y")&amp;" anos"&amp;" "&amp;DATEDIF(TODAY(),X5136,"YM")&amp;" meses"&amp;" "&amp;DATEDIF(TODAY(),X5136,"MD")&amp;" dias",IF(AND(Z5136&lt;&gt;””,Z5136&lt;TODAY()),"Contrato Encerrado",IF(AND(Z5136&lt;&gt;"",Z5136&gt;TODAY()),DATEDIF(TODAY(),Z5136,"Y")&amp;" anos"&amp;" "&amp;DATEDIF(TODAY(),Z5136,"YM")&amp;" meses"&amp;" "&amp;DATEDIF(TODAY(),Z5136,"MD")&amp;" dias"))))))))</f>
        <v>Contrato Encerrado</v>
      </c>
      <c r="AE5136" s="35">
        <f t="shared" si="401"/>
        <v>76</v>
      </c>
      <c r="AF5136" s="35">
        <f t="shared" si="402"/>
        <v>654</v>
      </c>
      <c r="AG5136" s="17" t="str">
        <f t="shared" si="403"/>
        <v>1 anos 9 meses 15 dias</v>
      </c>
    </row>
    <row r="5137" spans="1:33" ht="11.25" customHeight="1" x14ac:dyDescent="0.2">
      <c r="A5137" s="8" t="s">
        <v>9</v>
      </c>
      <c r="B5137" s="8" t="s">
        <v>13</v>
      </c>
      <c r="C5137" s="22" t="s">
        <v>20</v>
      </c>
      <c r="D5137" s="37">
        <v>2023</v>
      </c>
      <c r="E5137" s="23" t="s">
        <v>157</v>
      </c>
      <c r="F5137" s="8" t="s">
        <v>158</v>
      </c>
      <c r="G5137" s="77" t="s">
        <v>8739</v>
      </c>
      <c r="H5137" s="78" t="s">
        <v>8740</v>
      </c>
      <c r="I5137" s="9" t="s">
        <v>8741</v>
      </c>
      <c r="J5137" s="14" t="s">
        <v>1302</v>
      </c>
      <c r="K5137" s="9" t="s">
        <v>29</v>
      </c>
      <c r="L5137" s="24" t="s">
        <v>81</v>
      </c>
      <c r="M5137" s="7" t="s">
        <v>82</v>
      </c>
      <c r="N5137" s="24" t="s">
        <v>4113</v>
      </c>
      <c r="O5137" s="24" t="s">
        <v>8742</v>
      </c>
      <c r="P5137" s="24" t="s">
        <v>2518</v>
      </c>
      <c r="Q5137" s="24" t="s">
        <v>4109</v>
      </c>
      <c r="R5137" s="17">
        <v>38940</v>
      </c>
      <c r="S5137" s="17">
        <v>45106</v>
      </c>
      <c r="T5137" s="111">
        <v>45657</v>
      </c>
      <c r="U5137" s="70"/>
      <c r="V5137" s="70"/>
      <c r="W5137" s="114"/>
      <c r="X5137" s="17"/>
      <c r="Y5137" s="17"/>
      <c r="Z5137" s="70"/>
      <c r="AA5137" s="18">
        <f t="shared" ca="1" si="400"/>
        <v>19</v>
      </c>
      <c r="AB5137" s="18" t="s">
        <v>7878</v>
      </c>
      <c r="AC5137" s="35" t="str">
        <f t="shared" si="404"/>
        <v>1 anos 6 meses 2 dias</v>
      </c>
      <c r="AD5137" s="35" t="str">
        <f ca="1">IF(AND(V5137="",T5137&lt;TODAY()),"Contrato Encerrado",IF(AND(V5137="",T5137&gt;TODAY()),DATEDIF(TODAY(),T5137,"Y")&amp;" anos"&amp;" "&amp;DATEDIF(TODAY(),T5137,"YM")&amp;" meses"&amp;" "&amp;DATEDIF(TODAY(),T5137,"MD")&amp;" dias",IF(AND(X5137="",V5137&lt;TODAY()),"Contrato Encerrado",IF(AND(X5137="",V5137&gt;TODAY()),DATEDIF(TODAY(),V5137,"Y")&amp;" anos"&amp;" "&amp;DATEDIF(TODAY(),V5137,"YM")&amp;" meses"&amp;" "&amp;DATEDIF(TODAY(),V5137,"MD")&amp;" dias",IF(AND(Z5137="",X5137&lt;TODAY()),"Contrato Encerrado",IF(AND(Z5137="",X5137&gt;TODAY()),DATEDIF(TODAY(),X5137,"Y")&amp;" anos"&amp;" "&amp;DATEDIF(TODAY(),X5137,"YM")&amp;" meses"&amp;" "&amp;DATEDIF(TODAY(),X5137,"MD")&amp;" dias",IF(AND(Z5137&lt;&gt;””,Z5137&lt;TODAY()),"Contrato Encerrado",IF(AND(Z5137&lt;&gt;"",Z5137&gt;TODAY()),DATEDIF(TODAY(),Z5137,"Y")&amp;" anos"&amp;" "&amp;DATEDIF(TODAY(),Z5137,"YM")&amp;" meses"&amp;" "&amp;DATEDIF(TODAY(),Z5137,"MD")&amp;" dias"))))))))</f>
        <v>Contrato Encerrado</v>
      </c>
      <c r="AE5137" s="35">
        <f t="shared" si="401"/>
        <v>551</v>
      </c>
      <c r="AF5137" s="35">
        <f t="shared" si="402"/>
        <v>179</v>
      </c>
      <c r="AG5137" s="17" t="str">
        <f t="shared" si="403"/>
        <v>0 anos 5 meses 27 dias</v>
      </c>
    </row>
    <row r="5138" spans="1:33" ht="11.25" customHeight="1" x14ac:dyDescent="0.2">
      <c r="A5138" s="8" t="s">
        <v>9</v>
      </c>
      <c r="B5138" s="10" t="s">
        <v>13</v>
      </c>
      <c r="C5138" s="11" t="s">
        <v>24</v>
      </c>
      <c r="D5138" s="36">
        <v>2022</v>
      </c>
      <c r="E5138" s="12" t="s">
        <v>284</v>
      </c>
      <c r="F5138" s="8" t="s">
        <v>285</v>
      </c>
      <c r="G5138" s="77" t="s">
        <v>5767</v>
      </c>
      <c r="H5138" s="78" t="s">
        <v>5768</v>
      </c>
      <c r="I5138" s="14" t="s">
        <v>5769</v>
      </c>
      <c r="J5138" s="14" t="s">
        <v>1302</v>
      </c>
      <c r="K5138" s="14" t="s">
        <v>29</v>
      </c>
      <c r="L5138" s="15" t="s">
        <v>81</v>
      </c>
      <c r="M5138" s="7" t="s">
        <v>82</v>
      </c>
      <c r="N5138" s="16" t="s">
        <v>4113</v>
      </c>
      <c r="O5138" s="16"/>
      <c r="P5138" s="16" t="s">
        <v>2518</v>
      </c>
      <c r="Q5138" s="16" t="s">
        <v>2523</v>
      </c>
      <c r="R5138" s="31">
        <v>38410</v>
      </c>
      <c r="S5138" s="31">
        <v>44866</v>
      </c>
      <c r="T5138" s="31">
        <v>44937</v>
      </c>
      <c r="U5138" s="31"/>
      <c r="V5138" s="31"/>
      <c r="W5138" s="31"/>
      <c r="X5138" s="17"/>
      <c r="Y5138" s="17"/>
      <c r="Z5138" s="31"/>
      <c r="AA5138" s="18">
        <f t="shared" ca="1" si="400"/>
        <v>20</v>
      </c>
      <c r="AB5138" s="19" t="s">
        <v>7878</v>
      </c>
      <c r="AC5138" s="35" t="str">
        <f t="shared" si="404"/>
        <v>0 anos 2 meses 10 dias</v>
      </c>
      <c r="AD5138" s="35" t="str">
        <f ca="1">IF(AND(V5138="",T5138&lt;TODAY()),"Contrato Encerrado",IF(AND(V5138="",T5138&gt;TODAY()),DATEDIF(TODAY(),T5138,"Y")&amp;" anos"&amp;" "&amp;DATEDIF(TODAY(),T5138,"YM")&amp;" meses"&amp;" "&amp;DATEDIF(TODAY(),T5138,"MD")&amp;" dias",IF(AND(X5138="",V5138&lt;TODAY()),"Contrato Encerrado",IF(AND(X5138="",V5138&gt;TODAY()),DATEDIF(TODAY(),V5138,"Y")&amp;" anos"&amp;" "&amp;DATEDIF(TODAY(),V5138,"YM")&amp;" meses"&amp;" "&amp;DATEDIF(TODAY(),V5138,"MD")&amp;" dias",IF(AND(Z5138="",X5138&lt;TODAY()),"Contrato Encerrado",IF(AND(Z5138="",X5138&gt;TODAY()),DATEDIF(TODAY(),X5138,"Y")&amp;" anos"&amp;" "&amp;DATEDIF(TODAY(),X5138,"YM")&amp;" meses"&amp;" "&amp;DATEDIF(TODAY(),X5138,"MD")&amp;" dias",IF(AND(Z5138&lt;&gt;””,Z5138&lt;TODAY()),"Contrato Encerrado",IF(AND(Z5138&lt;&gt;"",Z5138&gt;TODAY()),DATEDIF(TODAY(),Z5138,"Y")&amp;" anos"&amp;" "&amp;DATEDIF(TODAY(),Z5138,"YM")&amp;" meses"&amp;" "&amp;DATEDIF(TODAY(),Z5138,"MD")&amp;" dias"))))))))</f>
        <v>Contrato Encerrado</v>
      </c>
      <c r="AE5138" s="35">
        <f t="shared" si="401"/>
        <v>71</v>
      </c>
      <c r="AF5138" s="35">
        <f t="shared" si="402"/>
        <v>659</v>
      </c>
      <c r="AG5138" s="17" t="str">
        <f t="shared" si="403"/>
        <v>1 anos 9 meses 20 dias</v>
      </c>
    </row>
    <row r="5139" spans="1:33" ht="11.25" customHeight="1" x14ac:dyDescent="0.2">
      <c r="A5139" s="8" t="s">
        <v>9</v>
      </c>
      <c r="B5139" s="8" t="s">
        <v>13</v>
      </c>
      <c r="C5139" s="22" t="s">
        <v>16</v>
      </c>
      <c r="D5139" s="37">
        <v>2024</v>
      </c>
      <c r="E5139" s="12" t="s">
        <v>157</v>
      </c>
      <c r="F5139" s="8" t="s">
        <v>158</v>
      </c>
      <c r="G5139" s="77" t="s">
        <v>13107</v>
      </c>
      <c r="H5139" s="78" t="s">
        <v>13108</v>
      </c>
      <c r="I5139" s="14" t="s">
        <v>13109</v>
      </c>
      <c r="J5139" s="14" t="s">
        <v>14943</v>
      </c>
      <c r="K5139" s="14" t="s">
        <v>29</v>
      </c>
      <c r="L5139" s="15" t="s">
        <v>81</v>
      </c>
      <c r="M5139" s="7" t="s">
        <v>82</v>
      </c>
      <c r="N5139" s="15" t="s">
        <v>12638</v>
      </c>
      <c r="O5139" s="15" t="s">
        <v>13110</v>
      </c>
      <c r="P5139" s="15" t="s">
        <v>2518</v>
      </c>
      <c r="Q5139" s="15" t="s">
        <v>4109</v>
      </c>
      <c r="R5139" s="20">
        <v>38901</v>
      </c>
      <c r="S5139" s="20">
        <v>45371</v>
      </c>
      <c r="T5139" s="20">
        <v>45657</v>
      </c>
      <c r="U5139" s="20"/>
      <c r="V5139" s="20"/>
      <c r="W5139" s="20"/>
      <c r="X5139" s="17"/>
      <c r="Y5139" s="17"/>
      <c r="Z5139" s="20"/>
      <c r="AA5139" s="18">
        <f t="shared" ca="1" si="400"/>
        <v>19</v>
      </c>
      <c r="AB5139" s="20" t="s">
        <v>7878</v>
      </c>
      <c r="AC5139" s="35" t="str">
        <f t="shared" si="404"/>
        <v>0 anos 9 meses 11 dias</v>
      </c>
      <c r="AD5139" s="35" t="str">
        <f ca="1">IF(AND(V5139="",T5139&lt;TODAY()),"Contrato Encerrado",IF(AND(V5139="",T5139&gt;TODAY()),DATEDIF(TODAY(),T5139,"Y")&amp;" anos"&amp;" "&amp;DATEDIF(TODAY(),T5139,"YM")&amp;" meses"&amp;" "&amp;DATEDIF(TODAY(),T5139,"MD")&amp;" dias",IF(AND(X5139="",V5139&lt;TODAY()),"Contrato Encerrado",IF(AND(X5139="",V5139&gt;TODAY()),DATEDIF(TODAY(),V5139,"Y")&amp;" anos"&amp;" "&amp;DATEDIF(TODAY(),V5139,"YM")&amp;" meses"&amp;" "&amp;DATEDIF(TODAY(),V5139,"MD")&amp;" dias",IF(AND(Z5139="",X5139&lt;TODAY()),"Contrato Encerrado",IF(AND(Z5139="",X5139&gt;TODAY()),DATEDIF(TODAY(),X5139,"Y")&amp;" anos"&amp;" "&amp;DATEDIF(TODAY(),X5139,"YM")&amp;" meses"&amp;" "&amp;DATEDIF(TODAY(),X5139,"MD")&amp;" dias",IF(AND(Z5139&lt;&gt;””,Z5139&lt;TODAY()),"Contrato Encerrado",IF(AND(Z5139&lt;&gt;"",Z5139&gt;TODAY()),DATEDIF(TODAY(),Z5139,"Y")&amp;" anos"&amp;" "&amp;DATEDIF(TODAY(),Z5139,"YM")&amp;" meses"&amp;" "&amp;DATEDIF(TODAY(),Z5139,"MD")&amp;" dias"))))))))</f>
        <v>Contrato Encerrado</v>
      </c>
      <c r="AE5139" s="35">
        <f t="shared" si="401"/>
        <v>286</v>
      </c>
      <c r="AF5139" s="35">
        <f t="shared" si="402"/>
        <v>444</v>
      </c>
      <c r="AG5139" s="17" t="str">
        <f t="shared" si="403"/>
        <v>1 anos 2 meses 19 dias</v>
      </c>
    </row>
    <row r="5140" spans="1:33" ht="11.25" customHeight="1" x14ac:dyDescent="0.2">
      <c r="A5140" s="8" t="s">
        <v>9</v>
      </c>
      <c r="B5140" s="8" t="s">
        <v>13</v>
      </c>
      <c r="C5140" s="22" t="s">
        <v>15</v>
      </c>
      <c r="D5140" s="37">
        <v>2025</v>
      </c>
      <c r="E5140" s="12" t="s">
        <v>157</v>
      </c>
      <c r="F5140" s="8" t="s">
        <v>158</v>
      </c>
      <c r="G5140" s="77" t="s">
        <v>16061</v>
      </c>
      <c r="H5140" s="78" t="s">
        <v>16062</v>
      </c>
      <c r="I5140" s="14" t="s">
        <v>16063</v>
      </c>
      <c r="J5140" s="14" t="s">
        <v>10</v>
      </c>
      <c r="K5140" s="14" t="s">
        <v>29</v>
      </c>
      <c r="L5140" s="15" t="s">
        <v>81</v>
      </c>
      <c r="M5140" s="7" t="s">
        <v>82</v>
      </c>
      <c r="N5140" s="15" t="s">
        <v>4113</v>
      </c>
      <c r="O5140" s="15" t="s">
        <v>16064</v>
      </c>
      <c r="P5140" s="15" t="s">
        <v>2518</v>
      </c>
      <c r="Q5140" s="15" t="s">
        <v>4109</v>
      </c>
      <c r="R5140" s="20">
        <v>38994</v>
      </c>
      <c r="S5140" s="20">
        <v>45691</v>
      </c>
      <c r="T5140" s="20">
        <v>46022</v>
      </c>
      <c r="U5140" s="20"/>
      <c r="V5140" s="20"/>
      <c r="W5140" s="20"/>
      <c r="X5140" s="17"/>
      <c r="Y5140" s="17"/>
      <c r="Z5140" s="20"/>
      <c r="AA5140" s="21">
        <f t="shared" ca="1" si="400"/>
        <v>19</v>
      </c>
      <c r="AB5140" s="15" t="s">
        <v>7878</v>
      </c>
      <c r="AC5140" s="35" t="str">
        <f t="shared" si="404"/>
        <v>0 anos 10 meses 28 dias</v>
      </c>
      <c r="AD5140" s="35" t="str">
        <f ca="1">IF(AND(V5140="",T5140&lt;TODAY()),"Contrato Encerrado",IF(AND(V5140="",T5140&gt;TODAY()),DATEDIF(TODAY(),T5140,"Y")&amp;" anos"&amp;" "&amp;DATEDIF(TODAY(),T5140,"YM")&amp;" meses"&amp;" "&amp;DATEDIF(TODAY(),T5140,"MD")&amp;" dias",IF(AND(X5140="",V5140&lt;TODAY()),"Contrato Encerrado",IF(AND(X5140="",V5140&gt;TODAY()),DATEDIF(TODAY(),V5140,"Y")&amp;" anos"&amp;" "&amp;DATEDIF(TODAY(),V5140,"YM")&amp;" meses"&amp;" "&amp;DATEDIF(TODAY(),V5140,"MD")&amp;" dias",IF(AND(Z5140="",X5140&lt;TODAY()),"Contrato Encerrado",IF(AND(Z5140="",X5140&gt;TODAY()),DATEDIF(TODAY(),X5140,"Y")&amp;" anos"&amp;" "&amp;DATEDIF(TODAY(),X5140,"YM")&amp;" meses"&amp;" "&amp;DATEDIF(TODAY(),X5140,"MD")&amp;" dias",IF(AND(Z5140&lt;&gt;””,Z5140&lt;TODAY()),"Contrato Encerrado",IF(AND(Z5140&lt;&gt;"",Z5140&gt;TODAY()),DATEDIF(TODAY(),Z5140,"Y")&amp;" anos"&amp;" "&amp;DATEDIF(TODAY(),Z5140,"YM")&amp;" meses"&amp;" "&amp;DATEDIF(TODAY(),Z5140,"MD")&amp;" dias"))))))))</f>
        <v>0 anos 2 meses 24 dias</v>
      </c>
      <c r="AE5140" s="35">
        <f t="shared" si="401"/>
        <v>331</v>
      </c>
      <c r="AF5140" s="35">
        <f t="shared" si="402"/>
        <v>399</v>
      </c>
      <c r="AG5140" s="17" t="str">
        <f t="shared" si="403"/>
        <v>1 anos 1 meses 2 dias</v>
      </c>
    </row>
    <row r="5141" spans="1:33" ht="11.25" customHeight="1" x14ac:dyDescent="0.2">
      <c r="A5141" s="8" t="s">
        <v>9</v>
      </c>
      <c r="B5141" s="8" t="s">
        <v>13</v>
      </c>
      <c r="C5141" s="22" t="s">
        <v>11</v>
      </c>
      <c r="D5141" s="36">
        <v>2025</v>
      </c>
      <c r="E5141" s="12" t="s">
        <v>157</v>
      </c>
      <c r="F5141" s="8" t="s">
        <v>158</v>
      </c>
      <c r="G5141" s="77" t="s">
        <v>15272</v>
      </c>
      <c r="H5141" s="78" t="s">
        <v>15273</v>
      </c>
      <c r="I5141" s="14" t="s">
        <v>15274</v>
      </c>
      <c r="J5141" s="14" t="s">
        <v>1302</v>
      </c>
      <c r="K5141" s="14" t="s">
        <v>29</v>
      </c>
      <c r="L5141" s="15" t="s">
        <v>30</v>
      </c>
      <c r="M5141" s="7" t="s">
        <v>9427</v>
      </c>
      <c r="N5141" s="15" t="s">
        <v>6076</v>
      </c>
      <c r="O5141" s="15" t="s">
        <v>14617</v>
      </c>
      <c r="P5141" s="15" t="s">
        <v>2518</v>
      </c>
      <c r="Q5141" s="35" t="s">
        <v>2521</v>
      </c>
      <c r="R5141" s="20">
        <v>38107</v>
      </c>
      <c r="S5141" s="20">
        <v>45638</v>
      </c>
      <c r="T5141" s="20">
        <v>45808</v>
      </c>
      <c r="U5141" s="20"/>
      <c r="V5141" s="20"/>
      <c r="W5141" s="20"/>
      <c r="X5141" s="17"/>
      <c r="Y5141" s="17"/>
      <c r="Z5141" s="20"/>
      <c r="AA5141" s="18">
        <f t="shared" ca="1" si="400"/>
        <v>21</v>
      </c>
      <c r="AB5141" s="15" t="s">
        <v>7878</v>
      </c>
      <c r="AC5141" s="35" t="str">
        <f t="shared" si="404"/>
        <v>0 anos 5 meses 19 dias</v>
      </c>
      <c r="AD5141" s="35" t="str">
        <f ca="1">IF(AND(V5141="",T5141&lt;TODAY()),"Contrato Encerrado",IF(AND(V5141="",T5141&gt;TODAY()),DATEDIF(TODAY(),T5141,"Y")&amp;" anos"&amp;" "&amp;DATEDIF(TODAY(),T5141,"YM")&amp;" meses"&amp;" "&amp;DATEDIF(TODAY(),T5141,"MD")&amp;" dias",IF(AND(X5141="",V5141&lt;TODAY()),"Contrato Encerrado",IF(AND(X5141="",V5141&gt;TODAY()),DATEDIF(TODAY(),V5141,"Y")&amp;" anos"&amp;" "&amp;DATEDIF(TODAY(),V5141,"YM")&amp;" meses"&amp;" "&amp;DATEDIF(TODAY(),V5141,"MD")&amp;" dias",IF(AND(Z5141="",X5141&lt;TODAY()),"Contrato Encerrado",IF(AND(Z5141="",X5141&gt;TODAY()),DATEDIF(TODAY(),X5141,"Y")&amp;" anos"&amp;" "&amp;DATEDIF(TODAY(),X5141,"YM")&amp;" meses"&amp;" "&amp;DATEDIF(TODAY(),X5141,"MD")&amp;" dias",IF(AND(Z5141&lt;&gt;””,Z5141&lt;TODAY()),"Contrato Encerrado",IF(AND(Z5141&lt;&gt;"",Z5141&gt;TODAY()),DATEDIF(TODAY(),Z5141,"Y")&amp;" anos"&amp;" "&amp;DATEDIF(TODAY(),Z5141,"YM")&amp;" meses"&amp;" "&amp;DATEDIF(TODAY(),Z5141,"MD")&amp;" dias"))))))))</f>
        <v>Contrato Encerrado</v>
      </c>
      <c r="AE5141" s="35">
        <f t="shared" si="401"/>
        <v>170</v>
      </c>
      <c r="AF5141" s="35">
        <f t="shared" si="402"/>
        <v>560</v>
      </c>
      <c r="AG5141" s="17" t="str">
        <f t="shared" si="403"/>
        <v>1 anos 6 meses 13 dias</v>
      </c>
    </row>
    <row r="5142" spans="1:33" ht="11.25" customHeight="1" x14ac:dyDescent="0.2">
      <c r="A5142" s="8" t="s">
        <v>9</v>
      </c>
      <c r="B5142" s="8" t="s">
        <v>13</v>
      </c>
      <c r="C5142" s="22" t="s">
        <v>21</v>
      </c>
      <c r="D5142" s="35">
        <v>2025</v>
      </c>
      <c r="E5142" s="12" t="s">
        <v>157</v>
      </c>
      <c r="F5142" s="8" t="s">
        <v>158</v>
      </c>
      <c r="G5142" s="14" t="s">
        <v>17785</v>
      </c>
      <c r="H5142" s="8" t="s">
        <v>17786</v>
      </c>
      <c r="I5142" s="14" t="s">
        <v>17088</v>
      </c>
      <c r="J5142" s="14" t="s">
        <v>10</v>
      </c>
      <c r="K5142" s="14" t="s">
        <v>29</v>
      </c>
      <c r="L5142" s="15" t="s">
        <v>81</v>
      </c>
      <c r="M5142" s="7" t="s">
        <v>16173</v>
      </c>
      <c r="N5142" s="15" t="s">
        <v>13926</v>
      </c>
      <c r="O5142" s="15" t="s">
        <v>17787</v>
      </c>
      <c r="P5142" s="15" t="s">
        <v>2518</v>
      </c>
      <c r="Q5142" s="15" t="s">
        <v>4109</v>
      </c>
      <c r="R5142" s="20">
        <v>39577</v>
      </c>
      <c r="S5142" s="20">
        <v>45824</v>
      </c>
      <c r="T5142" s="20">
        <v>46021</v>
      </c>
      <c r="U5142" s="20"/>
      <c r="V5142" s="20"/>
      <c r="W5142" s="20"/>
      <c r="X5142" s="17"/>
      <c r="Y5142" s="17"/>
      <c r="Z5142" s="20"/>
      <c r="AA5142" s="21">
        <f t="shared" ca="1" si="400"/>
        <v>17</v>
      </c>
      <c r="AB5142" s="20" t="s">
        <v>7878</v>
      </c>
      <c r="AC5142" s="35" t="str">
        <f t="shared" si="404"/>
        <v>0 anos 6 meses 14 dias</v>
      </c>
      <c r="AD5142" s="35" t="str">
        <f ca="1">IF(AND(V5142="",T5142&lt;TODAY()),"Contrato Encerrado",IF(AND(V5142="",T5142&gt;TODAY()),DATEDIF(TODAY(),T5142,"Y")&amp;" anos"&amp;" "&amp;DATEDIF(TODAY(),T5142,"YM")&amp;" meses"&amp;" "&amp;DATEDIF(TODAY(),T5142,"MD")&amp;" dias",IF(AND(X5142="",V5142&lt;TODAY()),"Contrato Encerrado",IF(AND(X5142="",V5142&gt;TODAY()),DATEDIF(TODAY(),V5142,"Y")&amp;" anos"&amp;" "&amp;DATEDIF(TODAY(),V5142,"YM")&amp;" meses"&amp;" "&amp;DATEDIF(TODAY(),V5142,"MD")&amp;" dias",IF(AND(Z5142="",X5142&lt;TODAY()),"Contrato Encerrado",IF(AND(Z5142="",X5142&gt;TODAY()),DATEDIF(TODAY(),X5142,"Y")&amp;" anos"&amp;" "&amp;DATEDIF(TODAY(),X5142,"YM")&amp;" meses"&amp;" "&amp;DATEDIF(TODAY(),X5142,"MD")&amp;" dias",IF(AND(Z5142&lt;&gt;””,Z5142&lt;TODAY()),"Contrato Encerrado",IF(AND(Z5142&lt;&gt;"",Z5142&gt;TODAY()),DATEDIF(TODAY(),Z5142,"Y")&amp;" anos"&amp;" "&amp;DATEDIF(TODAY(),Z5142,"YM")&amp;" meses"&amp;" "&amp;DATEDIF(TODAY(),Z5142,"MD")&amp;" dias"))))))))</f>
        <v>0 anos 2 meses 23 dias</v>
      </c>
      <c r="AE5142" s="35">
        <f t="shared" si="401"/>
        <v>197</v>
      </c>
      <c r="AF5142" s="35">
        <f t="shared" si="402"/>
        <v>533</v>
      </c>
      <c r="AG5142" s="17" t="str">
        <f t="shared" si="403"/>
        <v>1 anos 5 meses 16 dias</v>
      </c>
    </row>
    <row r="5143" spans="1:33" ht="11.25" customHeight="1" x14ac:dyDescent="0.2">
      <c r="A5143" s="8" t="s">
        <v>9</v>
      </c>
      <c r="B5143" s="10" t="s">
        <v>13</v>
      </c>
      <c r="C5143" s="11" t="s">
        <v>22</v>
      </c>
      <c r="D5143" s="36">
        <v>2022</v>
      </c>
      <c r="E5143" s="12" t="s">
        <v>157</v>
      </c>
      <c r="F5143" s="8" t="s">
        <v>158</v>
      </c>
      <c r="G5143" s="77" t="s">
        <v>2416</v>
      </c>
      <c r="H5143" s="78" t="s">
        <v>2417</v>
      </c>
      <c r="I5143" s="14" t="s">
        <v>2418</v>
      </c>
      <c r="J5143" s="14" t="s">
        <v>14943</v>
      </c>
      <c r="K5143" s="14" t="s">
        <v>29</v>
      </c>
      <c r="L5143" s="15" t="s">
        <v>30</v>
      </c>
      <c r="M5143" s="7" t="s">
        <v>9427</v>
      </c>
      <c r="N5143" s="16" t="s">
        <v>4159</v>
      </c>
      <c r="O5143" s="16"/>
      <c r="P5143" s="16" t="s">
        <v>2518</v>
      </c>
      <c r="Q5143" s="16" t="s">
        <v>2521</v>
      </c>
      <c r="R5143" s="31">
        <v>24755</v>
      </c>
      <c r="S5143" s="31">
        <v>44762</v>
      </c>
      <c r="T5143" s="31">
        <v>45279</v>
      </c>
      <c r="U5143" s="31"/>
      <c r="V5143" s="31"/>
      <c r="W5143" s="31"/>
      <c r="X5143" s="17"/>
      <c r="Y5143" s="17"/>
      <c r="Z5143" s="31"/>
      <c r="AA5143" s="18">
        <f t="shared" ca="1" si="400"/>
        <v>57</v>
      </c>
      <c r="AB5143" s="19" t="s">
        <v>7878</v>
      </c>
      <c r="AC5143" s="35" t="str">
        <f t="shared" si="404"/>
        <v>1 anos 4 meses 29 dias</v>
      </c>
      <c r="AD5143" s="35" t="str">
        <f ca="1">IF(AND(V5143="",T5143&lt;TODAY()),"Contrato Encerrado",IF(AND(V5143="",T5143&gt;TODAY()),DATEDIF(TODAY(),T5143,"Y")&amp;" anos"&amp;" "&amp;DATEDIF(TODAY(),T5143,"YM")&amp;" meses"&amp;" "&amp;DATEDIF(TODAY(),T5143,"MD")&amp;" dias",IF(AND(X5143="",V5143&lt;TODAY()),"Contrato Encerrado",IF(AND(X5143="",V5143&gt;TODAY()),DATEDIF(TODAY(),V5143,"Y")&amp;" anos"&amp;" "&amp;DATEDIF(TODAY(),V5143,"YM")&amp;" meses"&amp;" "&amp;DATEDIF(TODAY(),V5143,"MD")&amp;" dias",IF(AND(Z5143="",X5143&lt;TODAY()),"Contrato Encerrado",IF(AND(Z5143="",X5143&gt;TODAY()),DATEDIF(TODAY(),X5143,"Y")&amp;" anos"&amp;" "&amp;DATEDIF(TODAY(),X5143,"YM")&amp;" meses"&amp;" "&amp;DATEDIF(TODAY(),X5143,"MD")&amp;" dias",IF(AND(Z5143&lt;&gt;””,Z5143&lt;TODAY()),"Contrato Encerrado",IF(AND(Z5143&lt;&gt;"",Z5143&gt;TODAY()),DATEDIF(TODAY(),Z5143,"Y")&amp;" anos"&amp;" "&amp;DATEDIF(TODAY(),Z5143,"YM")&amp;" meses"&amp;" "&amp;DATEDIF(TODAY(),Z5143,"MD")&amp;" dias"))))))))</f>
        <v>Contrato Encerrado</v>
      </c>
      <c r="AE5143" s="35">
        <f t="shared" si="401"/>
        <v>517</v>
      </c>
      <c r="AF5143" s="35">
        <f t="shared" si="402"/>
        <v>213</v>
      </c>
      <c r="AG5143" s="17" t="str">
        <f t="shared" si="403"/>
        <v>0 anos 6 meses 31 dias</v>
      </c>
    </row>
    <row r="5144" spans="1:33" ht="11.25" customHeight="1" x14ac:dyDescent="0.2">
      <c r="A5144" s="10" t="s">
        <v>9</v>
      </c>
      <c r="B5144" s="10" t="s">
        <v>13</v>
      </c>
      <c r="C5144" s="11" t="s">
        <v>19</v>
      </c>
      <c r="D5144" s="36">
        <v>2021</v>
      </c>
      <c r="E5144" s="13" t="s">
        <v>307</v>
      </c>
      <c r="F5144" s="10" t="s">
        <v>308</v>
      </c>
      <c r="G5144" s="83" t="s">
        <v>737</v>
      </c>
      <c r="H5144" s="84" t="s">
        <v>738</v>
      </c>
      <c r="I5144" s="13" t="s">
        <v>739</v>
      </c>
      <c r="J5144" s="14" t="s">
        <v>1302</v>
      </c>
      <c r="K5144" s="13" t="s">
        <v>29</v>
      </c>
      <c r="L5144" s="25" t="s">
        <v>30</v>
      </c>
      <c r="M5144" s="7" t="s">
        <v>9427</v>
      </c>
      <c r="N5144" s="15" t="s">
        <v>2103</v>
      </c>
      <c r="O5144" s="27"/>
      <c r="P5144" s="26" t="s">
        <v>2517</v>
      </c>
      <c r="Q5144" s="26" t="s">
        <v>2522</v>
      </c>
      <c r="R5144" s="31">
        <v>35176</v>
      </c>
      <c r="S5144" s="31">
        <v>44340</v>
      </c>
      <c r="T5144" s="31">
        <v>44562</v>
      </c>
      <c r="U5144" s="31"/>
      <c r="V5144" s="31"/>
      <c r="W5144" s="31"/>
      <c r="X5144" s="17"/>
      <c r="Y5144" s="17"/>
      <c r="Z5144" s="31"/>
      <c r="AA5144" s="18">
        <f t="shared" ca="1" si="400"/>
        <v>29</v>
      </c>
      <c r="AB5144" s="19" t="s">
        <v>7878</v>
      </c>
      <c r="AC5144" s="35" t="str">
        <f t="shared" si="404"/>
        <v>0 anos 7 meses 8 dias</v>
      </c>
      <c r="AD5144" s="35" t="str">
        <f ca="1">IF(AND(V5144="",T5144&lt;TODAY()),"Contrato Encerrado",IF(AND(V5144="",T5144&gt;TODAY()),DATEDIF(TODAY(),T5144,"Y")&amp;" anos"&amp;" "&amp;DATEDIF(TODAY(),T5144,"YM")&amp;" meses"&amp;" "&amp;DATEDIF(TODAY(),T5144,"MD")&amp;" dias",IF(AND(X5144="",V5144&lt;TODAY()),"Contrato Encerrado",IF(AND(X5144="",V5144&gt;TODAY()),DATEDIF(TODAY(),V5144,"Y")&amp;" anos"&amp;" "&amp;DATEDIF(TODAY(),V5144,"YM")&amp;" meses"&amp;" "&amp;DATEDIF(TODAY(),V5144,"MD")&amp;" dias",IF(AND(Z5144="",X5144&lt;TODAY()),"Contrato Encerrado",IF(AND(Z5144="",X5144&gt;TODAY()),DATEDIF(TODAY(),X5144,"Y")&amp;" anos"&amp;" "&amp;DATEDIF(TODAY(),X5144,"YM")&amp;" meses"&amp;" "&amp;DATEDIF(TODAY(),X5144,"MD")&amp;" dias",IF(AND(Z5144&lt;&gt;””,Z5144&lt;TODAY()),"Contrato Encerrado",IF(AND(Z5144&lt;&gt;"",Z5144&gt;TODAY()),DATEDIF(TODAY(),Z5144,"Y")&amp;" anos"&amp;" "&amp;DATEDIF(TODAY(),Z5144,"YM")&amp;" meses"&amp;" "&amp;DATEDIF(TODAY(),Z5144,"MD")&amp;" dias"))))))))</f>
        <v>Contrato Encerrado</v>
      </c>
      <c r="AE5144" s="35">
        <f t="shared" si="401"/>
        <v>222</v>
      </c>
      <c r="AF5144" s="35">
        <f t="shared" si="402"/>
        <v>508</v>
      </c>
      <c r="AG5144" s="17" t="str">
        <f t="shared" si="403"/>
        <v>1 anos 4 meses 22 dias</v>
      </c>
    </row>
    <row r="5145" spans="1:33" ht="11.25" customHeight="1" x14ac:dyDescent="0.2">
      <c r="A5145" s="8" t="s">
        <v>9</v>
      </c>
      <c r="B5145" s="8" t="s">
        <v>13</v>
      </c>
      <c r="C5145" s="22" t="s">
        <v>16</v>
      </c>
      <c r="D5145" s="37">
        <v>2023</v>
      </c>
      <c r="E5145" s="23" t="s">
        <v>155</v>
      </c>
      <c r="F5145" s="8" t="s">
        <v>156</v>
      </c>
      <c r="G5145" s="77" t="s">
        <v>7682</v>
      </c>
      <c r="H5145" s="78" t="s">
        <v>7683</v>
      </c>
      <c r="I5145" s="9" t="s">
        <v>7684</v>
      </c>
      <c r="J5145" s="14" t="s">
        <v>14943</v>
      </c>
      <c r="K5145" s="9" t="s">
        <v>29</v>
      </c>
      <c r="L5145" s="24" t="s">
        <v>30</v>
      </c>
      <c r="M5145" s="7" t="s">
        <v>9427</v>
      </c>
      <c r="N5145" s="24" t="s">
        <v>2117</v>
      </c>
      <c r="O5145" s="24"/>
      <c r="P5145" s="24" t="s">
        <v>2518</v>
      </c>
      <c r="Q5145" s="24" t="s">
        <v>2523</v>
      </c>
      <c r="R5145" s="17">
        <v>35537</v>
      </c>
      <c r="S5145" s="17">
        <v>45000</v>
      </c>
      <c r="T5145" s="31">
        <v>45730</v>
      </c>
      <c r="U5145" s="20"/>
      <c r="V5145" s="20"/>
      <c r="W5145" s="17"/>
      <c r="X5145" s="17"/>
      <c r="Y5145" s="17"/>
      <c r="Z5145" s="20"/>
      <c r="AA5145" s="18">
        <f t="shared" ca="1" si="400"/>
        <v>28</v>
      </c>
      <c r="AB5145" s="19" t="s">
        <v>7877</v>
      </c>
      <c r="AC5145" s="35" t="str">
        <f t="shared" si="404"/>
        <v>1 anos 11 meses 27 dias</v>
      </c>
      <c r="AD5145" s="35" t="str">
        <f ca="1">IF(AND(V5145="",T5145&lt;TODAY()),"Contrato Encerrado",IF(AND(V5145="",T5145&gt;TODAY()),DATEDIF(TODAY(),T5145,"Y")&amp;" anos"&amp;" "&amp;DATEDIF(TODAY(),T5145,"YM")&amp;" meses"&amp;" "&amp;DATEDIF(TODAY(),T5145,"MD")&amp;" dias",IF(AND(X5145="",V5145&lt;TODAY()),"Contrato Encerrado",IF(AND(X5145="",V5145&gt;TODAY()),DATEDIF(TODAY(),V5145,"Y")&amp;" anos"&amp;" "&amp;DATEDIF(TODAY(),V5145,"YM")&amp;" meses"&amp;" "&amp;DATEDIF(TODAY(),V5145,"MD")&amp;" dias",IF(AND(Z5145="",X5145&lt;TODAY()),"Contrato Encerrado",IF(AND(Z5145="",X5145&gt;TODAY()),DATEDIF(TODAY(),X5145,"Y")&amp;" anos"&amp;" "&amp;DATEDIF(TODAY(),X5145,"YM")&amp;" meses"&amp;" "&amp;DATEDIF(TODAY(),X5145,"MD")&amp;" dias",IF(AND(Z5145&lt;&gt;””,Z5145&lt;TODAY()),"Contrato Encerrado",IF(AND(Z5145&lt;&gt;"",Z5145&gt;TODAY()),DATEDIF(TODAY(),Z5145,"Y")&amp;" anos"&amp;" "&amp;DATEDIF(TODAY(),Z5145,"YM")&amp;" meses"&amp;" "&amp;DATEDIF(TODAY(),Z5145,"MD")&amp;" dias"))))))))</f>
        <v>Contrato Encerrado</v>
      </c>
      <c r="AE5145" s="35">
        <f t="shared" si="401"/>
        <v>730</v>
      </c>
      <c r="AF5145" s="35">
        <f t="shared" si="402"/>
        <v>0</v>
      </c>
      <c r="AG5145" s="17" t="str">
        <f t="shared" si="403"/>
        <v>ESTÁGIO COMPLETOU 2 ANOS</v>
      </c>
    </row>
    <row r="5146" spans="1:33" ht="11.25" customHeight="1" x14ac:dyDescent="0.2">
      <c r="A5146" s="141" t="s">
        <v>9</v>
      </c>
      <c r="B5146" s="142" t="s">
        <v>13</v>
      </c>
      <c r="C5146" s="143" t="s">
        <v>22</v>
      </c>
      <c r="D5146" s="144">
        <v>2022</v>
      </c>
      <c r="E5146" s="145" t="s">
        <v>157</v>
      </c>
      <c r="F5146" s="141" t="s">
        <v>158</v>
      </c>
      <c r="G5146" s="146" t="s">
        <v>2380</v>
      </c>
      <c r="H5146" s="147" t="s">
        <v>2381</v>
      </c>
      <c r="I5146" s="148" t="s">
        <v>2382</v>
      </c>
      <c r="J5146" s="14" t="s">
        <v>14943</v>
      </c>
      <c r="K5146" s="148" t="s">
        <v>29</v>
      </c>
      <c r="L5146" s="149" t="s">
        <v>30</v>
      </c>
      <c r="M5146" s="7" t="s">
        <v>9427</v>
      </c>
      <c r="N5146" s="150" t="s">
        <v>4159</v>
      </c>
      <c r="O5146" s="150"/>
      <c r="P5146" s="150" t="s">
        <v>2518</v>
      </c>
      <c r="Q5146" s="150" t="s">
        <v>2521</v>
      </c>
      <c r="R5146" s="151">
        <v>37342</v>
      </c>
      <c r="S5146" s="151">
        <v>44760</v>
      </c>
      <c r="T5146" s="151">
        <v>45491</v>
      </c>
      <c r="U5146" s="151"/>
      <c r="V5146" s="151"/>
      <c r="W5146" s="151"/>
      <c r="X5146" s="17"/>
      <c r="Y5146" s="17"/>
      <c r="Z5146" s="151"/>
      <c r="AA5146" s="152">
        <f t="shared" ca="1" si="400"/>
        <v>23</v>
      </c>
      <c r="AB5146" s="153" t="s">
        <v>7878</v>
      </c>
      <c r="AC5146" s="35" t="str">
        <f t="shared" si="404"/>
        <v>2 anos 0 meses 0 dias</v>
      </c>
      <c r="AD5146" s="132" t="str">
        <f ca="1">IF(AND(V5146="",T5146&lt;TODAY()),"Contrato Encerrado",IF(AND(V5146="",T5146&gt;TODAY()),DATEDIF(TODAY(),T5146,"Y")&amp;" anos"&amp;" "&amp;DATEDIF(TODAY(),T5146,"YM")&amp;" meses"&amp;" "&amp;DATEDIF(TODAY(),T5146,"MD")&amp;" dias",IF(AND(X5146="",V5146&lt;TODAY()),"Contrato Encerrado",IF(AND(X5146="",V5146&gt;TODAY()),DATEDIF(TODAY(),V5146,"Y")&amp;" anos"&amp;" "&amp;DATEDIF(TODAY(),V5146,"YM")&amp;" meses"&amp;" "&amp;DATEDIF(TODAY(),V5146,"MD")&amp;" dias",IF(AND(Z5146="",X5146&lt;TODAY()),"Contrato Encerrado",IF(AND(Z5146="",X5146&gt;TODAY()),DATEDIF(TODAY(),X5146,"Y")&amp;" anos"&amp;" "&amp;DATEDIF(TODAY(),X5146,"YM")&amp;" meses"&amp;" "&amp;DATEDIF(TODAY(),X5146,"MD")&amp;" dias",IF(AND(Z5146&lt;&gt;””,Z5146&lt;TODAY()),"Contrato Encerrado",IF(AND(Z5146&lt;&gt;"",Z5146&gt;TODAY()),DATEDIF(TODAY(),Z5146,"Y")&amp;" anos"&amp;" "&amp;DATEDIF(TODAY(),Z5146,"YM")&amp;" meses"&amp;" "&amp;DATEDIF(TODAY(),Z5146,"MD")&amp;" dias"))))))))</f>
        <v>Contrato Encerrado</v>
      </c>
      <c r="AE5146" s="132">
        <f t="shared" si="401"/>
        <v>731</v>
      </c>
      <c r="AF5146" s="132">
        <f t="shared" si="402"/>
        <v>-1</v>
      </c>
      <c r="AG5146" s="133" t="str">
        <f t="shared" si="403"/>
        <v>ESTÁGIO COMPLETOU 2 ANOS</v>
      </c>
    </row>
    <row r="5147" spans="1:33" ht="11.25" customHeight="1" x14ac:dyDescent="0.2">
      <c r="A5147" s="8" t="s">
        <v>9</v>
      </c>
      <c r="B5147" s="8" t="s">
        <v>13</v>
      </c>
      <c r="C5147" s="22" t="s">
        <v>25</v>
      </c>
      <c r="D5147" s="37">
        <v>2023</v>
      </c>
      <c r="E5147" s="12" t="s">
        <v>4972</v>
      </c>
      <c r="F5147" s="8" t="s">
        <v>4973</v>
      </c>
      <c r="G5147" s="77" t="s">
        <v>10935</v>
      </c>
      <c r="H5147" s="78" t="s">
        <v>10936</v>
      </c>
      <c r="I5147" s="14" t="s">
        <v>10937</v>
      </c>
      <c r="J5147" s="14" t="s">
        <v>14943</v>
      </c>
      <c r="K5147" s="14" t="s">
        <v>29</v>
      </c>
      <c r="L5147" s="15" t="s">
        <v>30</v>
      </c>
      <c r="M5147" s="7" t="s">
        <v>9427</v>
      </c>
      <c r="N5147" s="15" t="s">
        <v>2102</v>
      </c>
      <c r="O5147" s="15" t="s">
        <v>7896</v>
      </c>
      <c r="P5147" s="15" t="s">
        <v>2518</v>
      </c>
      <c r="Q5147" s="15" t="s">
        <v>2523</v>
      </c>
      <c r="R5147" s="20">
        <v>35767</v>
      </c>
      <c r="S5147" s="20">
        <v>45261</v>
      </c>
      <c r="T5147" s="20">
        <v>45445</v>
      </c>
      <c r="U5147" s="20"/>
      <c r="V5147" s="20"/>
      <c r="W5147" s="20"/>
      <c r="X5147" s="17"/>
      <c r="Y5147" s="17"/>
      <c r="Z5147" s="20"/>
      <c r="AA5147" s="18">
        <f t="shared" ca="1" si="400"/>
        <v>27</v>
      </c>
      <c r="AB5147" s="20" t="s">
        <v>7878</v>
      </c>
      <c r="AC5147" s="35" t="str">
        <f t="shared" si="404"/>
        <v>0 anos 6 meses 1 dias</v>
      </c>
      <c r="AD5147" s="35" t="str">
        <f ca="1">IF(AND(V5147="",T5147&lt;TODAY()),"Contrato Encerrado",IF(AND(V5147="",T5147&gt;TODAY()),DATEDIF(TODAY(),T5147,"Y")&amp;" anos"&amp;" "&amp;DATEDIF(TODAY(),T5147,"YM")&amp;" meses"&amp;" "&amp;DATEDIF(TODAY(),T5147,"MD")&amp;" dias",IF(AND(X5147="",V5147&lt;TODAY()),"Contrato Encerrado",IF(AND(X5147="",V5147&gt;TODAY()),DATEDIF(TODAY(),V5147,"Y")&amp;" anos"&amp;" "&amp;DATEDIF(TODAY(),V5147,"YM")&amp;" meses"&amp;" "&amp;DATEDIF(TODAY(),V5147,"MD")&amp;" dias",IF(AND(Z5147="",X5147&lt;TODAY()),"Contrato Encerrado",IF(AND(Z5147="",X5147&gt;TODAY()),DATEDIF(TODAY(),X5147,"Y")&amp;" anos"&amp;" "&amp;DATEDIF(TODAY(),X5147,"YM")&amp;" meses"&amp;" "&amp;DATEDIF(TODAY(),X5147,"MD")&amp;" dias",IF(AND(Z5147&lt;&gt;””,Z5147&lt;TODAY()),"Contrato Encerrado",IF(AND(Z5147&lt;&gt;"",Z5147&gt;TODAY()),DATEDIF(TODAY(),Z5147,"Y")&amp;" anos"&amp;" "&amp;DATEDIF(TODAY(),Z5147,"YM")&amp;" meses"&amp;" "&amp;DATEDIF(TODAY(),Z5147,"MD")&amp;" dias"))))))))</f>
        <v>Contrato Encerrado</v>
      </c>
      <c r="AE5147" s="35">
        <f t="shared" si="401"/>
        <v>184</v>
      </c>
      <c r="AF5147" s="35">
        <f t="shared" si="402"/>
        <v>546</v>
      </c>
      <c r="AG5147" s="17" t="str">
        <f t="shared" si="403"/>
        <v>1 anos 5 meses 29 dias</v>
      </c>
    </row>
    <row r="5148" spans="1:33" ht="11.25" customHeight="1" x14ac:dyDescent="0.2">
      <c r="A5148" s="8" t="s">
        <v>9</v>
      </c>
      <c r="B5148" s="10" t="s">
        <v>13</v>
      </c>
      <c r="C5148" s="11" t="s">
        <v>25</v>
      </c>
      <c r="D5148" s="36">
        <v>2022</v>
      </c>
      <c r="E5148" s="12" t="s">
        <v>307</v>
      </c>
      <c r="F5148" s="8" t="s">
        <v>308</v>
      </c>
      <c r="G5148" s="77" t="s">
        <v>5770</v>
      </c>
      <c r="H5148" s="78" t="s">
        <v>5771</v>
      </c>
      <c r="I5148" s="14" t="s">
        <v>5772</v>
      </c>
      <c r="J5148" s="14" t="s">
        <v>14943</v>
      </c>
      <c r="K5148" s="14" t="s">
        <v>29</v>
      </c>
      <c r="L5148" s="15" t="s">
        <v>30</v>
      </c>
      <c r="M5148" s="7" t="s">
        <v>9427</v>
      </c>
      <c r="N5148" s="16" t="s">
        <v>2115</v>
      </c>
      <c r="O5148" s="16"/>
      <c r="P5148" s="16" t="s">
        <v>2517</v>
      </c>
      <c r="Q5148" s="16" t="s">
        <v>2522</v>
      </c>
      <c r="R5148" s="31">
        <v>37357</v>
      </c>
      <c r="S5148" s="31">
        <v>44907</v>
      </c>
      <c r="T5148" s="31">
        <v>45600</v>
      </c>
      <c r="U5148" s="20"/>
      <c r="V5148" s="20"/>
      <c r="W5148" s="31"/>
      <c r="X5148" s="17"/>
      <c r="Y5148" s="17"/>
      <c r="Z5148" s="20"/>
      <c r="AA5148" s="18">
        <f t="shared" ca="1" si="400"/>
        <v>23</v>
      </c>
      <c r="AB5148" s="19" t="s">
        <v>7878</v>
      </c>
      <c r="AC5148" s="35" t="str">
        <f t="shared" si="404"/>
        <v>1 anos 10 meses 23 dias</v>
      </c>
      <c r="AD5148" s="35" t="str">
        <f ca="1">IF(AND(V5148="",T5148&lt;TODAY()),"Contrato Encerrado",IF(AND(V5148="",T5148&gt;TODAY()),DATEDIF(TODAY(),T5148,"Y")&amp;" anos"&amp;" "&amp;DATEDIF(TODAY(),T5148,"YM")&amp;" meses"&amp;" "&amp;DATEDIF(TODAY(),T5148,"MD")&amp;" dias",IF(AND(X5148="",V5148&lt;TODAY()),"Contrato Encerrado",IF(AND(X5148="",V5148&gt;TODAY()),DATEDIF(TODAY(),V5148,"Y")&amp;" anos"&amp;" "&amp;DATEDIF(TODAY(),V5148,"YM")&amp;" meses"&amp;" "&amp;DATEDIF(TODAY(),V5148,"MD")&amp;" dias",IF(AND(Z5148="",X5148&lt;TODAY()),"Contrato Encerrado",IF(AND(Z5148="",X5148&gt;TODAY()),DATEDIF(TODAY(),X5148,"Y")&amp;" anos"&amp;" "&amp;DATEDIF(TODAY(),X5148,"YM")&amp;" meses"&amp;" "&amp;DATEDIF(TODAY(),X5148,"MD")&amp;" dias",IF(AND(Z5148&lt;&gt;””,Z5148&lt;TODAY()),"Contrato Encerrado",IF(AND(Z5148&lt;&gt;"",Z5148&gt;TODAY()),DATEDIF(TODAY(),Z5148,"Y")&amp;" anos"&amp;" "&amp;DATEDIF(TODAY(),Z5148,"YM")&amp;" meses"&amp;" "&amp;DATEDIF(TODAY(),Z5148,"MD")&amp;" dias"))))))))</f>
        <v>Contrato Encerrado</v>
      </c>
      <c r="AE5148" s="35">
        <f t="shared" si="401"/>
        <v>693</v>
      </c>
      <c r="AF5148" s="35">
        <f t="shared" si="402"/>
        <v>37</v>
      </c>
      <c r="AG5148" s="17" t="str">
        <f t="shared" si="403"/>
        <v>0 anos 1 meses 6 dias</v>
      </c>
    </row>
    <row r="5149" spans="1:33" ht="11.25" customHeight="1" x14ac:dyDescent="0.2">
      <c r="A5149" s="8" t="s">
        <v>9</v>
      </c>
      <c r="B5149" s="8" t="s">
        <v>13</v>
      </c>
      <c r="C5149" s="22" t="s">
        <v>19</v>
      </c>
      <c r="D5149" s="37">
        <v>2023</v>
      </c>
      <c r="E5149" s="12" t="s">
        <v>157</v>
      </c>
      <c r="F5149" s="8" t="s">
        <v>158</v>
      </c>
      <c r="G5149" s="85" t="s">
        <v>8202</v>
      </c>
      <c r="H5149" s="78" t="s">
        <v>8203</v>
      </c>
      <c r="I5149" s="14" t="s">
        <v>8204</v>
      </c>
      <c r="J5149" s="14" t="s">
        <v>14943</v>
      </c>
      <c r="K5149" s="14" t="s">
        <v>29</v>
      </c>
      <c r="L5149" s="15" t="s">
        <v>30</v>
      </c>
      <c r="M5149" s="7" t="s">
        <v>9427</v>
      </c>
      <c r="N5149" s="15" t="s">
        <v>4159</v>
      </c>
      <c r="O5149" s="15" t="s">
        <v>7897</v>
      </c>
      <c r="P5149" s="15" t="s">
        <v>2518</v>
      </c>
      <c r="Q5149" s="15" t="s">
        <v>2521</v>
      </c>
      <c r="R5149" s="31">
        <v>36903</v>
      </c>
      <c r="S5149" s="30">
        <v>45072</v>
      </c>
      <c r="T5149" s="30">
        <v>45118</v>
      </c>
      <c r="U5149" s="113"/>
      <c r="V5149" s="113"/>
      <c r="W5149" s="113"/>
      <c r="X5149" s="17"/>
      <c r="Y5149" s="17"/>
      <c r="Z5149" s="113"/>
      <c r="AA5149" s="18">
        <f t="shared" ca="1" si="400"/>
        <v>24</v>
      </c>
      <c r="AB5149" s="19" t="s">
        <v>7878</v>
      </c>
      <c r="AC5149" s="35" t="str">
        <f t="shared" si="404"/>
        <v>0 anos 1 meses 15 dias</v>
      </c>
      <c r="AD5149" s="35" t="str">
        <f ca="1">IF(AND(V5149="",T5149&lt;TODAY()),"Contrato Encerrado",IF(AND(V5149="",T5149&gt;TODAY()),DATEDIF(TODAY(),T5149,"Y")&amp;" anos"&amp;" "&amp;DATEDIF(TODAY(),T5149,"YM")&amp;" meses"&amp;" "&amp;DATEDIF(TODAY(),T5149,"MD")&amp;" dias",IF(AND(X5149="",V5149&lt;TODAY()),"Contrato Encerrado",IF(AND(X5149="",V5149&gt;TODAY()),DATEDIF(TODAY(),V5149,"Y")&amp;" anos"&amp;" "&amp;DATEDIF(TODAY(),V5149,"YM")&amp;" meses"&amp;" "&amp;DATEDIF(TODAY(),V5149,"MD")&amp;" dias",IF(AND(Z5149="",X5149&lt;TODAY()),"Contrato Encerrado",IF(AND(Z5149="",X5149&gt;TODAY()),DATEDIF(TODAY(),X5149,"Y")&amp;" anos"&amp;" "&amp;DATEDIF(TODAY(),X5149,"YM")&amp;" meses"&amp;" "&amp;DATEDIF(TODAY(),X5149,"MD")&amp;" dias",IF(AND(Z5149&lt;&gt;””,Z5149&lt;TODAY()),"Contrato Encerrado",IF(AND(Z5149&lt;&gt;"",Z5149&gt;TODAY()),DATEDIF(TODAY(),Z5149,"Y")&amp;" anos"&amp;" "&amp;DATEDIF(TODAY(),Z5149,"YM")&amp;" meses"&amp;" "&amp;DATEDIF(TODAY(),Z5149,"MD")&amp;" dias"))))))))</f>
        <v>Contrato Encerrado</v>
      </c>
      <c r="AE5149" s="35">
        <f t="shared" si="401"/>
        <v>46</v>
      </c>
      <c r="AF5149" s="35">
        <f t="shared" si="402"/>
        <v>684</v>
      </c>
      <c r="AG5149" s="17" t="str">
        <f t="shared" si="403"/>
        <v>1 anos 10 meses 14 dias</v>
      </c>
    </row>
    <row r="5150" spans="1:33" ht="11.25" customHeight="1" x14ac:dyDescent="0.2">
      <c r="A5150" s="8" t="s">
        <v>9</v>
      </c>
      <c r="B5150" s="8" t="s">
        <v>13</v>
      </c>
      <c r="C5150" s="22" t="s">
        <v>23</v>
      </c>
      <c r="D5150" s="37">
        <v>2023</v>
      </c>
      <c r="E5150" s="12" t="s">
        <v>1304</v>
      </c>
      <c r="F5150" s="8" t="s">
        <v>1305</v>
      </c>
      <c r="G5150" s="77" t="s">
        <v>10092</v>
      </c>
      <c r="H5150" s="78" t="s">
        <v>10093</v>
      </c>
      <c r="I5150" s="14" t="s">
        <v>10094</v>
      </c>
      <c r="J5150" s="14" t="s">
        <v>14943</v>
      </c>
      <c r="K5150" s="14" t="s">
        <v>29</v>
      </c>
      <c r="L5150" s="15" t="s">
        <v>30</v>
      </c>
      <c r="M5150" s="7" t="s">
        <v>9427</v>
      </c>
      <c r="N5150" s="15" t="s">
        <v>2110</v>
      </c>
      <c r="O5150" s="15" t="s">
        <v>8177</v>
      </c>
      <c r="P5150" s="15" t="s">
        <v>2518</v>
      </c>
      <c r="Q5150" s="15" t="s">
        <v>2523</v>
      </c>
      <c r="R5150" s="20">
        <v>37548</v>
      </c>
      <c r="S5150" s="20">
        <v>45201</v>
      </c>
      <c r="T5150" s="31">
        <v>45657</v>
      </c>
      <c r="U5150" s="20"/>
      <c r="V5150" s="20"/>
      <c r="W5150" s="20"/>
      <c r="X5150" s="17"/>
      <c r="Y5150" s="17"/>
      <c r="Z5150" s="20"/>
      <c r="AA5150" s="18">
        <f t="shared" ca="1" si="400"/>
        <v>22</v>
      </c>
      <c r="AB5150" s="20" t="s">
        <v>7877</v>
      </c>
      <c r="AC5150" s="35" t="str">
        <f t="shared" si="404"/>
        <v>1 anos 2 meses 29 dias</v>
      </c>
      <c r="AD5150" s="35" t="str">
        <f ca="1">IF(AND(V5150="",T5150&lt;TODAY()),"Contrato Encerrado",IF(AND(V5150="",T5150&gt;TODAY()),DATEDIF(TODAY(),T5150,"Y")&amp;" anos"&amp;" "&amp;DATEDIF(TODAY(),T5150,"YM")&amp;" meses"&amp;" "&amp;DATEDIF(TODAY(),T5150,"MD")&amp;" dias",IF(AND(X5150="",V5150&lt;TODAY()),"Contrato Encerrado",IF(AND(X5150="",V5150&gt;TODAY()),DATEDIF(TODAY(),V5150,"Y")&amp;" anos"&amp;" "&amp;DATEDIF(TODAY(),V5150,"YM")&amp;" meses"&amp;" "&amp;DATEDIF(TODAY(),V5150,"MD")&amp;" dias",IF(AND(Z5150="",X5150&lt;TODAY()),"Contrato Encerrado",IF(AND(Z5150="",X5150&gt;TODAY()),DATEDIF(TODAY(),X5150,"Y")&amp;" anos"&amp;" "&amp;DATEDIF(TODAY(),X5150,"YM")&amp;" meses"&amp;" "&amp;DATEDIF(TODAY(),X5150,"MD")&amp;" dias",IF(AND(Z5150&lt;&gt;””,Z5150&lt;TODAY()),"Contrato Encerrado",IF(AND(Z5150&lt;&gt;"",Z5150&gt;TODAY()),DATEDIF(TODAY(),Z5150,"Y")&amp;" anos"&amp;" "&amp;DATEDIF(TODAY(),Z5150,"YM")&amp;" meses"&amp;" "&amp;DATEDIF(TODAY(),Z5150,"MD")&amp;" dias"))))))))</f>
        <v>Contrato Encerrado</v>
      </c>
      <c r="AE5150" s="35">
        <f t="shared" si="401"/>
        <v>456</v>
      </c>
      <c r="AF5150" s="35">
        <f t="shared" si="402"/>
        <v>274</v>
      </c>
      <c r="AG5150" s="17" t="str">
        <f t="shared" si="403"/>
        <v>0 anos 8 meses 30 dias</v>
      </c>
    </row>
    <row r="5151" spans="1:33" ht="11.25" customHeight="1" x14ac:dyDescent="0.2">
      <c r="A5151" s="8" t="s">
        <v>9</v>
      </c>
      <c r="B5151" s="8" t="s">
        <v>13</v>
      </c>
      <c r="C5151" s="22" t="s">
        <v>15</v>
      </c>
      <c r="D5151" s="37">
        <v>2025</v>
      </c>
      <c r="E5151" s="12" t="s">
        <v>27</v>
      </c>
      <c r="F5151" s="8" t="s">
        <v>28</v>
      </c>
      <c r="G5151" s="77" t="s">
        <v>16065</v>
      </c>
      <c r="H5151" s="78" t="s">
        <v>16066</v>
      </c>
      <c r="I5151" s="14" t="s">
        <v>16067</v>
      </c>
      <c r="J5151" s="14" t="s">
        <v>10</v>
      </c>
      <c r="K5151" s="14" t="s">
        <v>29</v>
      </c>
      <c r="L5151" s="15" t="s">
        <v>30</v>
      </c>
      <c r="M5151" s="7" t="s">
        <v>9427</v>
      </c>
      <c r="N5151" s="15" t="s">
        <v>15860</v>
      </c>
      <c r="O5151" s="15" t="s">
        <v>16068</v>
      </c>
      <c r="P5151" s="15" t="s">
        <v>2518</v>
      </c>
      <c r="Q5151" s="15" t="s">
        <v>4109</v>
      </c>
      <c r="R5151" s="20">
        <v>37254</v>
      </c>
      <c r="S5151" s="20">
        <v>45735</v>
      </c>
      <c r="T5151" s="20">
        <v>46099</v>
      </c>
      <c r="U5151" s="20"/>
      <c r="V5151" s="20"/>
      <c r="W5151" s="20"/>
      <c r="X5151" s="17"/>
      <c r="Y5151" s="17"/>
      <c r="Z5151" s="20"/>
      <c r="AA5151" s="21">
        <f t="shared" ca="1" si="400"/>
        <v>23</v>
      </c>
      <c r="AB5151" s="15" t="s">
        <v>7878</v>
      </c>
      <c r="AC5151" s="35" t="str">
        <f t="shared" si="404"/>
        <v>0 anos 11 meses 27 dias</v>
      </c>
      <c r="AD5151" s="35" t="str">
        <f ca="1">IF(AND(V5151="",T5151&lt;TODAY()),"Contrato Encerrado",IF(AND(V5151="",T5151&gt;TODAY()),DATEDIF(TODAY(),T5151,"Y")&amp;" anos"&amp;" "&amp;DATEDIF(TODAY(),T5151,"YM")&amp;" meses"&amp;" "&amp;DATEDIF(TODAY(),T5151,"MD")&amp;" dias",IF(AND(X5151="",V5151&lt;TODAY()),"Contrato Encerrado",IF(AND(X5151="",V5151&gt;TODAY()),DATEDIF(TODAY(),V5151,"Y")&amp;" anos"&amp;" "&amp;DATEDIF(TODAY(),V5151,"YM")&amp;" meses"&amp;" "&amp;DATEDIF(TODAY(),V5151,"MD")&amp;" dias",IF(AND(Z5151="",X5151&lt;TODAY()),"Contrato Encerrado",IF(AND(Z5151="",X5151&gt;TODAY()),DATEDIF(TODAY(),X5151,"Y")&amp;" anos"&amp;" "&amp;DATEDIF(TODAY(),X5151,"YM")&amp;" meses"&amp;" "&amp;DATEDIF(TODAY(),X5151,"MD")&amp;" dias",IF(AND(Z5151&lt;&gt;””,Z5151&lt;TODAY()),"Contrato Encerrado",IF(AND(Z5151&lt;&gt;"",Z5151&gt;TODAY()),DATEDIF(TODAY(),Z5151,"Y")&amp;" anos"&amp;" "&amp;DATEDIF(TODAY(),Z5151,"YM")&amp;" meses"&amp;" "&amp;DATEDIF(TODAY(),Z5151,"MD")&amp;" dias"))))))))</f>
        <v>0 anos 5 meses 11 dias</v>
      </c>
      <c r="AE5151" s="35">
        <f t="shared" si="401"/>
        <v>364</v>
      </c>
      <c r="AF5151" s="35">
        <f t="shared" si="402"/>
        <v>366</v>
      </c>
      <c r="AG5151" s="17" t="str">
        <f t="shared" si="403"/>
        <v>0 anos 11 meses 31 dias</v>
      </c>
    </row>
    <row r="5152" spans="1:33" ht="11.25" customHeight="1" x14ac:dyDescent="0.2">
      <c r="A5152" s="8" t="s">
        <v>9</v>
      </c>
      <c r="B5152" s="8" t="s">
        <v>13</v>
      </c>
      <c r="C5152" s="22" t="s">
        <v>14</v>
      </c>
      <c r="D5152" s="37">
        <v>2023</v>
      </c>
      <c r="E5152" s="23" t="s">
        <v>79</v>
      </c>
      <c r="F5152" s="8" t="s">
        <v>16149</v>
      </c>
      <c r="G5152" s="77" t="s">
        <v>7685</v>
      </c>
      <c r="H5152" s="78" t="s">
        <v>7686</v>
      </c>
      <c r="I5152" s="9" t="s">
        <v>7687</v>
      </c>
      <c r="J5152" s="14" t="s">
        <v>10</v>
      </c>
      <c r="K5152" s="9" t="s">
        <v>29</v>
      </c>
      <c r="L5152" s="24" t="s">
        <v>81</v>
      </c>
      <c r="M5152" s="7" t="s">
        <v>82</v>
      </c>
      <c r="N5152" s="24" t="s">
        <v>4113</v>
      </c>
      <c r="O5152" s="24"/>
      <c r="P5152" s="24" t="s">
        <v>2518</v>
      </c>
      <c r="Q5152" s="24" t="s">
        <v>2523</v>
      </c>
      <c r="R5152" s="17">
        <v>38854</v>
      </c>
      <c r="S5152" s="17">
        <v>44963</v>
      </c>
      <c r="T5152" s="111">
        <v>45278</v>
      </c>
      <c r="U5152" s="17">
        <v>45719</v>
      </c>
      <c r="V5152" s="31">
        <v>46083</v>
      </c>
      <c r="W5152" s="17"/>
      <c r="X5152" s="17"/>
      <c r="Y5152" s="17"/>
      <c r="Z5152" s="31"/>
      <c r="AA5152" s="18">
        <f t="shared" ca="1" si="400"/>
        <v>19</v>
      </c>
      <c r="AB5152" s="19" t="s">
        <v>7878</v>
      </c>
      <c r="AC5152" s="35" t="str">
        <f t="shared" si="404"/>
        <v>1 anos 10 meses 10 dias</v>
      </c>
      <c r="AD5152" s="35" t="str">
        <f ca="1">IF(AND(V5152="",T5152&lt;TODAY()),"Contrato Encerrado",IF(AND(V5152="",T5152&gt;TODAY()),DATEDIF(TODAY(),T5152,"Y")&amp;" anos"&amp;" "&amp;DATEDIF(TODAY(),T5152,"YM")&amp;" meses"&amp;" "&amp;DATEDIF(TODAY(),T5152,"MD")&amp;" dias",IF(AND(X5152="",V5152&lt;TODAY()),"Contrato Encerrado",IF(AND(X5152="",V5152&gt;TODAY()),DATEDIF(TODAY(),V5152,"Y")&amp;" anos"&amp;" "&amp;DATEDIF(TODAY(),V5152,"YM")&amp;" meses"&amp;" "&amp;DATEDIF(TODAY(),V5152,"MD")&amp;" dias",IF(AND(Z5152="",X5152&lt;TODAY()),"Contrato Encerrado",IF(AND(Z5152="",X5152&gt;TODAY()),DATEDIF(TODAY(),X5152,"Y")&amp;" anos"&amp;" "&amp;DATEDIF(TODAY(),X5152,"YM")&amp;" meses"&amp;" "&amp;DATEDIF(TODAY(),X5152,"MD")&amp;" dias",IF(AND(Z5152&lt;&gt;””,Z5152&lt;TODAY()),"Contrato Encerrado",IF(AND(Z5152&lt;&gt;"",Z5152&gt;TODAY()),DATEDIF(TODAY(),Z5152,"Y")&amp;" anos"&amp;" "&amp;DATEDIF(TODAY(),Z5152,"YM")&amp;" meses"&amp;" "&amp;DATEDIF(TODAY(),Z5152,"MD")&amp;" dias"))))))))</f>
        <v>0 anos 4 meses 23 dias</v>
      </c>
      <c r="AE5152" s="35">
        <f t="shared" si="401"/>
        <v>679</v>
      </c>
      <c r="AF5152" s="35">
        <f t="shared" si="402"/>
        <v>51</v>
      </c>
      <c r="AG5152" s="17" t="str">
        <f t="shared" si="403"/>
        <v>0 anos 1 meses 20 dias</v>
      </c>
    </row>
    <row r="5153" spans="1:33" ht="11.25" customHeight="1" x14ac:dyDescent="0.2">
      <c r="A5153" s="8" t="s">
        <v>9</v>
      </c>
      <c r="B5153" s="8" t="s">
        <v>13</v>
      </c>
      <c r="C5153" s="22" t="s">
        <v>15</v>
      </c>
      <c r="D5153" s="37">
        <v>2024</v>
      </c>
      <c r="E5153" s="23" t="s">
        <v>157</v>
      </c>
      <c r="F5153" s="8" t="s">
        <v>158</v>
      </c>
      <c r="G5153" s="77" t="s">
        <v>12517</v>
      </c>
      <c r="H5153" s="78" t="s">
        <v>12518</v>
      </c>
      <c r="I5153" s="9" t="s">
        <v>12519</v>
      </c>
      <c r="J5153" s="14" t="s">
        <v>14943</v>
      </c>
      <c r="K5153" s="9" t="s">
        <v>29</v>
      </c>
      <c r="L5153" s="24" t="s">
        <v>30</v>
      </c>
      <c r="M5153" s="7" t="s">
        <v>9427</v>
      </c>
      <c r="N5153" s="24" t="s">
        <v>4402</v>
      </c>
      <c r="O5153" s="24" t="s">
        <v>8177</v>
      </c>
      <c r="P5153" s="24" t="s">
        <v>2518</v>
      </c>
      <c r="Q5153" s="24" t="s">
        <v>4109</v>
      </c>
      <c r="R5153" s="29">
        <v>37068</v>
      </c>
      <c r="S5153" s="29">
        <v>45348</v>
      </c>
      <c r="T5153" s="29">
        <v>45713</v>
      </c>
      <c r="U5153" s="20"/>
      <c r="V5153" s="20"/>
      <c r="W5153" s="29"/>
      <c r="X5153" s="17"/>
      <c r="Y5153" s="17"/>
      <c r="Z5153" s="20"/>
      <c r="AA5153" s="18">
        <f t="shared" ca="1" si="400"/>
        <v>24</v>
      </c>
      <c r="AB5153" s="24" t="s">
        <v>7878</v>
      </c>
      <c r="AC5153" s="35" t="str">
        <f t="shared" si="404"/>
        <v>0 anos 11 meses 30 dias</v>
      </c>
      <c r="AD5153" s="35" t="str">
        <f ca="1">IF(AND(V5153="",T5153&lt;TODAY()),"Contrato Encerrado",IF(AND(V5153="",T5153&gt;TODAY()),DATEDIF(TODAY(),T5153,"Y")&amp;" anos"&amp;" "&amp;DATEDIF(TODAY(),T5153,"YM")&amp;" meses"&amp;" "&amp;DATEDIF(TODAY(),T5153,"MD")&amp;" dias",IF(AND(X5153="",V5153&lt;TODAY()),"Contrato Encerrado",IF(AND(X5153="",V5153&gt;TODAY()),DATEDIF(TODAY(),V5153,"Y")&amp;" anos"&amp;" "&amp;DATEDIF(TODAY(),V5153,"YM")&amp;" meses"&amp;" "&amp;DATEDIF(TODAY(),V5153,"MD")&amp;" dias",IF(AND(Z5153="",X5153&lt;TODAY()),"Contrato Encerrado",IF(AND(Z5153="",X5153&gt;TODAY()),DATEDIF(TODAY(),X5153,"Y")&amp;" anos"&amp;" "&amp;DATEDIF(TODAY(),X5153,"YM")&amp;" meses"&amp;" "&amp;DATEDIF(TODAY(),X5153,"MD")&amp;" dias",IF(AND(Z5153&lt;&gt;””,Z5153&lt;TODAY()),"Contrato Encerrado",IF(AND(Z5153&lt;&gt;"",Z5153&gt;TODAY()),DATEDIF(TODAY(),Z5153,"Y")&amp;" anos"&amp;" "&amp;DATEDIF(TODAY(),Z5153,"YM")&amp;" meses"&amp;" "&amp;DATEDIF(TODAY(),Z5153,"MD")&amp;" dias"))))))))</f>
        <v>Contrato Encerrado</v>
      </c>
      <c r="AE5153" s="35">
        <f t="shared" si="401"/>
        <v>365</v>
      </c>
      <c r="AF5153" s="35">
        <f t="shared" si="402"/>
        <v>365</v>
      </c>
      <c r="AG5153" s="17" t="str">
        <f t="shared" si="403"/>
        <v>0 anos 11 meses 30 dias</v>
      </c>
    </row>
    <row r="5154" spans="1:33" ht="11.25" customHeight="1" x14ac:dyDescent="0.2">
      <c r="A5154" s="10" t="s">
        <v>9</v>
      </c>
      <c r="B5154" s="10" t="s">
        <v>13</v>
      </c>
      <c r="C5154" s="11" t="s">
        <v>19</v>
      </c>
      <c r="D5154" s="36">
        <v>2021</v>
      </c>
      <c r="E5154" s="13" t="s">
        <v>79</v>
      </c>
      <c r="F5154" s="10" t="s">
        <v>80</v>
      </c>
      <c r="G5154" s="83" t="s">
        <v>3980</v>
      </c>
      <c r="H5154" s="84" t="s">
        <v>3981</v>
      </c>
      <c r="I5154" s="13" t="s">
        <v>3982</v>
      </c>
      <c r="J5154" s="14" t="s">
        <v>1302</v>
      </c>
      <c r="K5154" s="13" t="s">
        <v>29</v>
      </c>
      <c r="L5154" s="25" t="s">
        <v>30</v>
      </c>
      <c r="M5154" s="7" t="s">
        <v>9427</v>
      </c>
      <c r="N5154" s="15" t="s">
        <v>2103</v>
      </c>
      <c r="O5154" s="27"/>
      <c r="P5154" s="26" t="s">
        <v>2517</v>
      </c>
      <c r="Q5154" s="26" t="s">
        <v>2522</v>
      </c>
      <c r="R5154" s="31">
        <v>36567</v>
      </c>
      <c r="S5154" s="31">
        <v>44348</v>
      </c>
      <c r="T5154" s="31">
        <v>44530</v>
      </c>
      <c r="U5154" s="31"/>
      <c r="V5154" s="31"/>
      <c r="W5154" s="31"/>
      <c r="X5154" s="17"/>
      <c r="Y5154" s="17"/>
      <c r="Z5154" s="31"/>
      <c r="AA5154" s="18">
        <f t="shared" ca="1" si="400"/>
        <v>25</v>
      </c>
      <c r="AB5154" s="19" t="s">
        <v>7878</v>
      </c>
      <c r="AC5154" s="35" t="str">
        <f t="shared" si="404"/>
        <v>0 anos 5 meses 29 dias</v>
      </c>
      <c r="AD5154" s="35" t="str">
        <f ca="1">IF(AND(V5154="",T5154&lt;TODAY()),"Contrato Encerrado",IF(AND(V5154="",T5154&gt;TODAY()),DATEDIF(TODAY(),T5154,"Y")&amp;" anos"&amp;" "&amp;DATEDIF(TODAY(),T5154,"YM")&amp;" meses"&amp;" "&amp;DATEDIF(TODAY(),T5154,"MD")&amp;" dias",IF(AND(X5154="",V5154&lt;TODAY()),"Contrato Encerrado",IF(AND(X5154="",V5154&gt;TODAY()),DATEDIF(TODAY(),V5154,"Y")&amp;" anos"&amp;" "&amp;DATEDIF(TODAY(),V5154,"YM")&amp;" meses"&amp;" "&amp;DATEDIF(TODAY(),V5154,"MD")&amp;" dias",IF(AND(Z5154="",X5154&lt;TODAY()),"Contrato Encerrado",IF(AND(Z5154="",X5154&gt;TODAY()),DATEDIF(TODAY(),X5154,"Y")&amp;" anos"&amp;" "&amp;DATEDIF(TODAY(),X5154,"YM")&amp;" meses"&amp;" "&amp;DATEDIF(TODAY(),X5154,"MD")&amp;" dias",IF(AND(Z5154&lt;&gt;””,Z5154&lt;TODAY()),"Contrato Encerrado",IF(AND(Z5154&lt;&gt;"",Z5154&gt;TODAY()),DATEDIF(TODAY(),Z5154,"Y")&amp;" anos"&amp;" "&amp;DATEDIF(TODAY(),Z5154,"YM")&amp;" meses"&amp;" "&amp;DATEDIF(TODAY(),Z5154,"MD")&amp;" dias"))))))))</f>
        <v>Contrato Encerrado</v>
      </c>
      <c r="AE5154" s="35">
        <f t="shared" si="401"/>
        <v>182</v>
      </c>
      <c r="AF5154" s="35">
        <f t="shared" si="402"/>
        <v>548</v>
      </c>
      <c r="AG5154" s="17" t="str">
        <f t="shared" si="403"/>
        <v>1 anos 6 meses 1 dias</v>
      </c>
    </row>
    <row r="5155" spans="1:33" ht="11.25" customHeight="1" x14ac:dyDescent="0.2">
      <c r="A5155" s="8" t="s">
        <v>9</v>
      </c>
      <c r="B5155" s="8" t="s">
        <v>13</v>
      </c>
      <c r="C5155" s="22" t="s">
        <v>16</v>
      </c>
      <c r="D5155" s="37">
        <v>2024</v>
      </c>
      <c r="E5155" s="12" t="s">
        <v>284</v>
      </c>
      <c r="F5155" s="8" t="s">
        <v>285</v>
      </c>
      <c r="G5155" s="77" t="s">
        <v>13111</v>
      </c>
      <c r="H5155" s="78" t="s">
        <v>13112</v>
      </c>
      <c r="I5155" s="14" t="s">
        <v>13113</v>
      </c>
      <c r="J5155" s="14" t="s">
        <v>1302</v>
      </c>
      <c r="K5155" s="14" t="s">
        <v>29</v>
      </c>
      <c r="L5155" s="15" t="s">
        <v>30</v>
      </c>
      <c r="M5155" s="7" t="s">
        <v>9427</v>
      </c>
      <c r="N5155" s="15" t="s">
        <v>3198</v>
      </c>
      <c r="O5155" s="15" t="s">
        <v>7897</v>
      </c>
      <c r="P5155" s="15" t="s">
        <v>2518</v>
      </c>
      <c r="Q5155" s="15" t="s">
        <v>2523</v>
      </c>
      <c r="R5155" s="20">
        <v>37591</v>
      </c>
      <c r="S5155" s="20">
        <v>45383</v>
      </c>
      <c r="T5155" s="20">
        <v>45460</v>
      </c>
      <c r="U5155" s="20"/>
      <c r="V5155" s="20"/>
      <c r="W5155" s="20"/>
      <c r="X5155" s="17"/>
      <c r="Y5155" s="17"/>
      <c r="Z5155" s="20"/>
      <c r="AA5155" s="18">
        <f t="shared" ca="1" si="400"/>
        <v>22</v>
      </c>
      <c r="AB5155" s="15" t="s">
        <v>7878</v>
      </c>
      <c r="AC5155" s="35" t="str">
        <f t="shared" si="404"/>
        <v>0 anos 2 meses 16 dias</v>
      </c>
      <c r="AD5155" s="35" t="str">
        <f ca="1">IF(AND(V5155="",T5155&lt;TODAY()),"Contrato Encerrado",IF(AND(V5155="",T5155&gt;TODAY()),DATEDIF(TODAY(),T5155,"Y")&amp;" anos"&amp;" "&amp;DATEDIF(TODAY(),T5155,"YM")&amp;" meses"&amp;" "&amp;DATEDIF(TODAY(),T5155,"MD")&amp;" dias",IF(AND(X5155="",V5155&lt;TODAY()),"Contrato Encerrado",IF(AND(X5155="",V5155&gt;TODAY()),DATEDIF(TODAY(),V5155,"Y")&amp;" anos"&amp;" "&amp;DATEDIF(TODAY(),V5155,"YM")&amp;" meses"&amp;" "&amp;DATEDIF(TODAY(),V5155,"MD")&amp;" dias",IF(AND(Z5155="",X5155&lt;TODAY()),"Contrato Encerrado",IF(AND(Z5155="",X5155&gt;TODAY()),DATEDIF(TODAY(),X5155,"Y")&amp;" anos"&amp;" "&amp;DATEDIF(TODAY(),X5155,"YM")&amp;" meses"&amp;" "&amp;DATEDIF(TODAY(),X5155,"MD")&amp;" dias",IF(AND(Z5155&lt;&gt;””,Z5155&lt;TODAY()),"Contrato Encerrado",IF(AND(Z5155&lt;&gt;"",Z5155&gt;TODAY()),DATEDIF(TODAY(),Z5155,"Y")&amp;" anos"&amp;" "&amp;DATEDIF(TODAY(),Z5155,"YM")&amp;" meses"&amp;" "&amp;DATEDIF(TODAY(),Z5155,"MD")&amp;" dias"))))))))</f>
        <v>Contrato Encerrado</v>
      </c>
      <c r="AE5155" s="35">
        <f t="shared" si="401"/>
        <v>77</v>
      </c>
      <c r="AF5155" s="35">
        <f t="shared" si="402"/>
        <v>653</v>
      </c>
      <c r="AG5155" s="17" t="str">
        <f t="shared" si="403"/>
        <v>1 anos 9 meses 14 dias</v>
      </c>
    </row>
    <row r="5156" spans="1:33" ht="11.25" customHeight="1" x14ac:dyDescent="0.2">
      <c r="A5156" s="8" t="s">
        <v>9</v>
      </c>
      <c r="B5156" s="10" t="s">
        <v>13</v>
      </c>
      <c r="C5156" s="11" t="s">
        <v>22</v>
      </c>
      <c r="D5156" s="36">
        <v>2022</v>
      </c>
      <c r="E5156" s="12" t="s">
        <v>27</v>
      </c>
      <c r="F5156" s="8" t="s">
        <v>28</v>
      </c>
      <c r="G5156" s="77" t="s">
        <v>2031</v>
      </c>
      <c r="H5156" s="78" t="s">
        <v>2032</v>
      </c>
      <c r="I5156" s="14" t="s">
        <v>2033</v>
      </c>
      <c r="J5156" s="67" t="s">
        <v>1302</v>
      </c>
      <c r="K5156" s="14" t="s">
        <v>29</v>
      </c>
      <c r="L5156" s="15" t="s">
        <v>30</v>
      </c>
      <c r="M5156" s="7" t="s">
        <v>9427</v>
      </c>
      <c r="N5156" s="16" t="s">
        <v>2099</v>
      </c>
      <c r="O5156" s="16"/>
      <c r="P5156" s="16" t="s">
        <v>2517</v>
      </c>
      <c r="Q5156" s="16" t="s">
        <v>2522</v>
      </c>
      <c r="R5156" s="31">
        <v>34801</v>
      </c>
      <c r="S5156" s="31">
        <v>44546</v>
      </c>
      <c r="T5156" s="31">
        <v>45119</v>
      </c>
      <c r="U5156" s="31"/>
      <c r="V5156" s="31"/>
      <c r="W5156" s="31"/>
      <c r="X5156" s="17"/>
      <c r="Y5156" s="17"/>
      <c r="Z5156" s="31"/>
      <c r="AA5156" s="18">
        <f t="shared" ca="1" si="400"/>
        <v>30</v>
      </c>
      <c r="AB5156" s="19" t="s">
        <v>7878</v>
      </c>
      <c r="AC5156" s="35" t="str">
        <f t="shared" si="404"/>
        <v>1 anos 6 meses 26 dias</v>
      </c>
      <c r="AD5156" s="35" t="str">
        <f ca="1">IF(AND(V5156="",T5156&lt;TODAY()),"Contrato Encerrado",IF(AND(V5156="",T5156&gt;TODAY()),DATEDIF(TODAY(),T5156,"Y")&amp;" anos"&amp;" "&amp;DATEDIF(TODAY(),T5156,"YM")&amp;" meses"&amp;" "&amp;DATEDIF(TODAY(),T5156,"MD")&amp;" dias",IF(AND(X5156="",V5156&lt;TODAY()),"Contrato Encerrado",IF(AND(X5156="",V5156&gt;TODAY()),DATEDIF(TODAY(),V5156,"Y")&amp;" anos"&amp;" "&amp;DATEDIF(TODAY(),V5156,"YM")&amp;" meses"&amp;" "&amp;DATEDIF(TODAY(),V5156,"MD")&amp;" dias",IF(AND(Z5156="",X5156&lt;TODAY()),"Contrato Encerrado",IF(AND(Z5156="",X5156&gt;TODAY()),DATEDIF(TODAY(),X5156,"Y")&amp;" anos"&amp;" "&amp;DATEDIF(TODAY(),X5156,"YM")&amp;" meses"&amp;" "&amp;DATEDIF(TODAY(),X5156,"MD")&amp;" dias",IF(AND(Z5156&lt;&gt;””,Z5156&lt;TODAY()),"Contrato Encerrado",IF(AND(Z5156&lt;&gt;"",Z5156&gt;TODAY()),DATEDIF(TODAY(),Z5156,"Y")&amp;" anos"&amp;" "&amp;DATEDIF(TODAY(),Z5156,"YM")&amp;" meses"&amp;" "&amp;DATEDIF(TODAY(),Z5156,"MD")&amp;" dias"))))))))</f>
        <v>Contrato Encerrado</v>
      </c>
      <c r="AE5156" s="35">
        <f t="shared" si="401"/>
        <v>573</v>
      </c>
      <c r="AF5156" s="35">
        <f t="shared" si="402"/>
        <v>157</v>
      </c>
      <c r="AG5156" s="17" t="str">
        <f t="shared" si="403"/>
        <v>0 anos 5 meses 5 dias</v>
      </c>
    </row>
    <row r="5157" spans="1:33" ht="11.25" customHeight="1" x14ac:dyDescent="0.2">
      <c r="A5157" s="8" t="s">
        <v>9</v>
      </c>
      <c r="B5157" s="8" t="s">
        <v>13</v>
      </c>
      <c r="C5157" s="22" t="s">
        <v>22</v>
      </c>
      <c r="D5157" s="37">
        <v>2023</v>
      </c>
      <c r="E5157" s="12" t="s">
        <v>157</v>
      </c>
      <c r="F5157" s="8" t="s">
        <v>158</v>
      </c>
      <c r="G5157" s="77" t="s">
        <v>10095</v>
      </c>
      <c r="H5157" s="78" t="s">
        <v>10096</v>
      </c>
      <c r="I5157" s="14" t="s">
        <v>10097</v>
      </c>
      <c r="J5157" s="14" t="s">
        <v>14943</v>
      </c>
      <c r="K5157" s="14" t="s">
        <v>29</v>
      </c>
      <c r="L5157" s="15" t="s">
        <v>30</v>
      </c>
      <c r="M5157" s="7" t="s">
        <v>9427</v>
      </c>
      <c r="N5157" s="15" t="s">
        <v>10098</v>
      </c>
      <c r="O5157" s="15" t="s">
        <v>7974</v>
      </c>
      <c r="P5157" s="15" t="s">
        <v>2518</v>
      </c>
      <c r="Q5157" s="15" t="s">
        <v>2521</v>
      </c>
      <c r="R5157" s="20">
        <v>34278</v>
      </c>
      <c r="S5157" s="20">
        <v>45148</v>
      </c>
      <c r="T5157" s="20">
        <v>45823</v>
      </c>
      <c r="U5157" s="20"/>
      <c r="V5157" s="20"/>
      <c r="W5157" s="15"/>
      <c r="X5157" s="17"/>
      <c r="Y5157" s="17"/>
      <c r="Z5157" s="20"/>
      <c r="AA5157" s="18">
        <f t="shared" ca="1" si="400"/>
        <v>31</v>
      </c>
      <c r="AB5157" s="20" t="s">
        <v>7878</v>
      </c>
      <c r="AC5157" s="35" t="str">
        <f t="shared" si="404"/>
        <v>1 anos 10 meses 5 dias</v>
      </c>
      <c r="AD5157" s="35" t="str">
        <f ca="1">IF(AND(V5157="",T5157&lt;TODAY()),"Contrato Encerrado",IF(AND(V5157="",T5157&gt;TODAY()),DATEDIF(TODAY(),T5157,"Y")&amp;" anos"&amp;" "&amp;DATEDIF(TODAY(),T5157,"YM")&amp;" meses"&amp;" "&amp;DATEDIF(TODAY(),T5157,"MD")&amp;" dias",IF(AND(X5157="",V5157&lt;TODAY()),"Contrato Encerrado",IF(AND(X5157="",V5157&gt;TODAY()),DATEDIF(TODAY(),V5157,"Y")&amp;" anos"&amp;" "&amp;DATEDIF(TODAY(),V5157,"YM")&amp;" meses"&amp;" "&amp;DATEDIF(TODAY(),V5157,"MD")&amp;" dias",IF(AND(Z5157="",X5157&lt;TODAY()),"Contrato Encerrado",IF(AND(Z5157="",X5157&gt;TODAY()),DATEDIF(TODAY(),X5157,"Y")&amp;" anos"&amp;" "&amp;DATEDIF(TODAY(),X5157,"YM")&amp;" meses"&amp;" "&amp;DATEDIF(TODAY(),X5157,"MD")&amp;" dias",IF(AND(Z5157&lt;&gt;””,Z5157&lt;TODAY()),"Contrato Encerrado",IF(AND(Z5157&lt;&gt;"",Z5157&gt;TODAY()),DATEDIF(TODAY(),Z5157,"Y")&amp;" anos"&amp;" "&amp;DATEDIF(TODAY(),Z5157,"YM")&amp;" meses"&amp;" "&amp;DATEDIF(TODAY(),Z5157,"MD")&amp;" dias"))))))))</f>
        <v>Contrato Encerrado</v>
      </c>
      <c r="AE5157" s="35">
        <f t="shared" si="401"/>
        <v>675</v>
      </c>
      <c r="AF5157" s="35">
        <f t="shared" si="402"/>
        <v>55</v>
      </c>
      <c r="AG5157" s="17" t="str">
        <f t="shared" si="403"/>
        <v>0 anos 1 meses 24 dias</v>
      </c>
    </row>
    <row r="5158" spans="1:33" ht="11.25" customHeight="1" x14ac:dyDescent="0.2">
      <c r="A5158" s="8" t="s">
        <v>9</v>
      </c>
      <c r="B5158" s="10" t="s">
        <v>13</v>
      </c>
      <c r="C5158" s="11" t="s">
        <v>22</v>
      </c>
      <c r="D5158" s="36">
        <v>2022</v>
      </c>
      <c r="E5158" s="12" t="s">
        <v>27</v>
      </c>
      <c r="F5158" s="8" t="s">
        <v>28</v>
      </c>
      <c r="G5158" s="77" t="s">
        <v>2133</v>
      </c>
      <c r="H5158" s="78" t="s">
        <v>2134</v>
      </c>
      <c r="I5158" s="14" t="s">
        <v>2135</v>
      </c>
      <c r="J5158" s="14" t="s">
        <v>1302</v>
      </c>
      <c r="K5158" s="14" t="s">
        <v>29</v>
      </c>
      <c r="L5158" s="15" t="s">
        <v>81</v>
      </c>
      <c r="M5158" s="7" t="s">
        <v>82</v>
      </c>
      <c r="N5158" s="16" t="s">
        <v>4113</v>
      </c>
      <c r="O5158" s="16"/>
      <c r="P5158" s="16" t="s">
        <v>2517</v>
      </c>
      <c r="Q5158" s="16" t="s">
        <v>2522</v>
      </c>
      <c r="R5158" s="31">
        <v>38332</v>
      </c>
      <c r="S5158" s="31">
        <v>44676</v>
      </c>
      <c r="T5158" s="31">
        <v>44922</v>
      </c>
      <c r="U5158" s="31"/>
      <c r="V5158" s="31"/>
      <c r="W5158" s="31"/>
      <c r="X5158" s="17"/>
      <c r="Y5158" s="17"/>
      <c r="Z5158" s="31"/>
      <c r="AA5158" s="18">
        <f t="shared" ca="1" si="400"/>
        <v>20</v>
      </c>
      <c r="AB5158" s="19" t="s">
        <v>7878</v>
      </c>
      <c r="AC5158" s="35" t="str">
        <f t="shared" si="404"/>
        <v>0 anos 8 meses 2 dias</v>
      </c>
      <c r="AD5158" s="35" t="str">
        <f ca="1">IF(AND(V5158="",T5158&lt;TODAY()),"Contrato Encerrado",IF(AND(V5158="",T5158&gt;TODAY()),DATEDIF(TODAY(),T5158,"Y")&amp;" anos"&amp;" "&amp;DATEDIF(TODAY(),T5158,"YM")&amp;" meses"&amp;" "&amp;DATEDIF(TODAY(),T5158,"MD")&amp;" dias",IF(AND(X5158="",V5158&lt;TODAY()),"Contrato Encerrado",IF(AND(X5158="",V5158&gt;TODAY()),DATEDIF(TODAY(),V5158,"Y")&amp;" anos"&amp;" "&amp;DATEDIF(TODAY(),V5158,"YM")&amp;" meses"&amp;" "&amp;DATEDIF(TODAY(),V5158,"MD")&amp;" dias",IF(AND(Z5158="",X5158&lt;TODAY()),"Contrato Encerrado",IF(AND(Z5158="",X5158&gt;TODAY()),DATEDIF(TODAY(),X5158,"Y")&amp;" anos"&amp;" "&amp;DATEDIF(TODAY(),X5158,"YM")&amp;" meses"&amp;" "&amp;DATEDIF(TODAY(),X5158,"MD")&amp;" dias",IF(AND(Z5158&lt;&gt;””,Z5158&lt;TODAY()),"Contrato Encerrado",IF(AND(Z5158&lt;&gt;"",Z5158&gt;TODAY()),DATEDIF(TODAY(),Z5158,"Y")&amp;" anos"&amp;" "&amp;DATEDIF(TODAY(),Z5158,"YM")&amp;" meses"&amp;" "&amp;DATEDIF(TODAY(),Z5158,"MD")&amp;" dias"))))))))</f>
        <v>Contrato Encerrado</v>
      </c>
      <c r="AE5158" s="35">
        <f t="shared" si="401"/>
        <v>246</v>
      </c>
      <c r="AF5158" s="35">
        <f t="shared" si="402"/>
        <v>484</v>
      </c>
      <c r="AG5158" s="17" t="str">
        <f t="shared" si="403"/>
        <v>1 anos 3 meses 28 dias</v>
      </c>
    </row>
    <row r="5159" spans="1:33" ht="11.25" customHeight="1" x14ac:dyDescent="0.2">
      <c r="A5159" s="8" t="s">
        <v>9</v>
      </c>
      <c r="B5159" s="8" t="s">
        <v>13</v>
      </c>
      <c r="C5159" s="22" t="s">
        <v>17</v>
      </c>
      <c r="D5159" s="37">
        <v>2023</v>
      </c>
      <c r="E5159" s="23" t="s">
        <v>307</v>
      </c>
      <c r="F5159" s="8" t="s">
        <v>308</v>
      </c>
      <c r="G5159" s="77" t="s">
        <v>7688</v>
      </c>
      <c r="H5159" s="78" t="s">
        <v>2134</v>
      </c>
      <c r="I5159" s="9" t="s">
        <v>7689</v>
      </c>
      <c r="J5159" s="14" t="s">
        <v>14943</v>
      </c>
      <c r="K5159" s="9" t="s">
        <v>29</v>
      </c>
      <c r="L5159" s="24" t="s">
        <v>30</v>
      </c>
      <c r="M5159" s="7" t="s">
        <v>9427</v>
      </c>
      <c r="N5159" s="15" t="s">
        <v>2103</v>
      </c>
      <c r="O5159" s="24"/>
      <c r="P5159" s="24" t="s">
        <v>2518</v>
      </c>
      <c r="Q5159" s="24" t="s">
        <v>2523</v>
      </c>
      <c r="R5159" s="17">
        <v>36535</v>
      </c>
      <c r="S5159" s="17">
        <v>45050</v>
      </c>
      <c r="T5159" s="31">
        <v>45780</v>
      </c>
      <c r="U5159" s="20"/>
      <c r="V5159" s="20"/>
      <c r="W5159" s="17"/>
      <c r="X5159" s="17"/>
      <c r="Y5159" s="17"/>
      <c r="Z5159" s="20"/>
      <c r="AA5159" s="18">
        <f t="shared" ca="1" si="400"/>
        <v>25</v>
      </c>
      <c r="AB5159" s="19" t="s">
        <v>7878</v>
      </c>
      <c r="AC5159" s="35" t="str">
        <f t="shared" si="404"/>
        <v>1 anos 11 meses 29 dias</v>
      </c>
      <c r="AD5159" s="35" t="str">
        <f ca="1">IF(AND(V5159="",T5159&lt;TODAY()),"Contrato Encerrado",IF(AND(V5159="",T5159&gt;TODAY()),DATEDIF(TODAY(),T5159,"Y")&amp;" anos"&amp;" "&amp;DATEDIF(TODAY(),T5159,"YM")&amp;" meses"&amp;" "&amp;DATEDIF(TODAY(),T5159,"MD")&amp;" dias",IF(AND(X5159="",V5159&lt;TODAY()),"Contrato Encerrado",IF(AND(X5159="",V5159&gt;TODAY()),DATEDIF(TODAY(),V5159,"Y")&amp;" anos"&amp;" "&amp;DATEDIF(TODAY(),V5159,"YM")&amp;" meses"&amp;" "&amp;DATEDIF(TODAY(),V5159,"MD")&amp;" dias",IF(AND(Z5159="",X5159&lt;TODAY()),"Contrato Encerrado",IF(AND(Z5159="",X5159&gt;TODAY()),DATEDIF(TODAY(),X5159,"Y")&amp;" anos"&amp;" "&amp;DATEDIF(TODAY(),X5159,"YM")&amp;" meses"&amp;" "&amp;DATEDIF(TODAY(),X5159,"MD")&amp;" dias",IF(AND(Z5159&lt;&gt;””,Z5159&lt;TODAY()),"Contrato Encerrado",IF(AND(Z5159&lt;&gt;"",Z5159&gt;TODAY()),DATEDIF(TODAY(),Z5159,"Y")&amp;" anos"&amp;" "&amp;DATEDIF(TODAY(),Z5159,"YM")&amp;" meses"&amp;" "&amp;DATEDIF(TODAY(),Z5159,"MD")&amp;" dias"))))))))</f>
        <v>Contrato Encerrado</v>
      </c>
      <c r="AE5159" s="35">
        <f t="shared" si="401"/>
        <v>730</v>
      </c>
      <c r="AF5159" s="35">
        <f t="shared" si="402"/>
        <v>0</v>
      </c>
      <c r="AG5159" s="17" t="str">
        <f t="shared" si="403"/>
        <v>ESTÁGIO COMPLETOU 2 ANOS</v>
      </c>
    </row>
    <row r="5160" spans="1:33" ht="11.25" customHeight="1" x14ac:dyDescent="0.2">
      <c r="A5160" s="8" t="s">
        <v>9</v>
      </c>
      <c r="B5160" s="8" t="s">
        <v>13</v>
      </c>
      <c r="C5160" s="22" t="s">
        <v>22</v>
      </c>
      <c r="D5160" s="37">
        <v>2023</v>
      </c>
      <c r="E5160" s="12" t="s">
        <v>79</v>
      </c>
      <c r="F5160" s="8" t="s">
        <v>80</v>
      </c>
      <c r="G5160" s="77" t="s">
        <v>10099</v>
      </c>
      <c r="H5160" s="78" t="s">
        <v>10100</v>
      </c>
      <c r="I5160" s="14" t="s">
        <v>10101</v>
      </c>
      <c r="J5160" s="14" t="s">
        <v>10</v>
      </c>
      <c r="K5160" s="14" t="s">
        <v>29</v>
      </c>
      <c r="L5160" s="15" t="s">
        <v>30</v>
      </c>
      <c r="M5160" s="7" t="s">
        <v>9427</v>
      </c>
      <c r="N5160" s="15" t="s">
        <v>2114</v>
      </c>
      <c r="O5160" s="15" t="s">
        <v>7897</v>
      </c>
      <c r="P5160" s="15" t="s">
        <v>2518</v>
      </c>
      <c r="Q5160" s="15" t="s">
        <v>2523</v>
      </c>
      <c r="R5160" s="20">
        <v>36264</v>
      </c>
      <c r="S5160" s="20">
        <v>45180</v>
      </c>
      <c r="T5160" s="20">
        <v>45909</v>
      </c>
      <c r="U5160" s="20"/>
      <c r="V5160" s="20"/>
      <c r="W5160" s="20"/>
      <c r="X5160" s="17"/>
      <c r="Y5160" s="17"/>
      <c r="Z5160" s="20"/>
      <c r="AA5160" s="18">
        <f t="shared" ca="1" si="400"/>
        <v>26</v>
      </c>
      <c r="AB5160" s="21" t="s">
        <v>7878</v>
      </c>
      <c r="AC5160" s="35" t="str">
        <f t="shared" si="404"/>
        <v>1 anos 11 meses 29 dias</v>
      </c>
      <c r="AD5160" s="35" t="str">
        <f ca="1">IF(AND(V5160="",T5160&lt;TODAY()),"Contrato Encerrado",IF(AND(V5160="",T5160&gt;TODAY()),DATEDIF(TODAY(),T5160,"Y")&amp;" anos"&amp;" "&amp;DATEDIF(TODAY(),T5160,"YM")&amp;" meses"&amp;" "&amp;DATEDIF(TODAY(),T5160,"MD")&amp;" dias",IF(AND(X5160="",V5160&lt;TODAY()),"Contrato Encerrado",IF(AND(X5160="",V5160&gt;TODAY()),DATEDIF(TODAY(),V5160,"Y")&amp;" anos"&amp;" "&amp;DATEDIF(TODAY(),V5160,"YM")&amp;" meses"&amp;" "&amp;DATEDIF(TODAY(),V5160,"MD")&amp;" dias",IF(AND(Z5160="",X5160&lt;TODAY()),"Contrato Encerrado",IF(AND(Z5160="",X5160&gt;TODAY()),DATEDIF(TODAY(),X5160,"Y")&amp;" anos"&amp;" "&amp;DATEDIF(TODAY(),X5160,"YM")&amp;" meses"&amp;" "&amp;DATEDIF(TODAY(),X5160,"MD")&amp;" dias",IF(AND(Z5160&lt;&gt;””,Z5160&lt;TODAY()),"Contrato Encerrado",IF(AND(Z5160&lt;&gt;"",Z5160&gt;TODAY()),DATEDIF(TODAY(),Z5160,"Y")&amp;" anos"&amp;" "&amp;DATEDIF(TODAY(),Z5160,"YM")&amp;" meses"&amp;" "&amp;DATEDIF(TODAY(),Z5160,"MD")&amp;" dias"))))))))</f>
        <v>Contrato Encerrado</v>
      </c>
      <c r="AE5160" s="35">
        <f t="shared" si="401"/>
        <v>729</v>
      </c>
      <c r="AF5160" s="35">
        <f t="shared" si="402"/>
        <v>1</v>
      </c>
      <c r="AG5160" s="17" t="str">
        <f t="shared" si="403"/>
        <v>0 anos 0 meses 1 dias</v>
      </c>
    </row>
    <row r="5161" spans="1:33" ht="11.25" customHeight="1" x14ac:dyDescent="0.2">
      <c r="A5161" s="10" t="s">
        <v>9</v>
      </c>
      <c r="B5161" s="10" t="s">
        <v>13</v>
      </c>
      <c r="C5161" s="11" t="s">
        <v>19</v>
      </c>
      <c r="D5161" s="36">
        <v>2021</v>
      </c>
      <c r="E5161" s="13" t="s">
        <v>79</v>
      </c>
      <c r="F5161" s="10" t="s">
        <v>80</v>
      </c>
      <c r="G5161" s="83" t="s">
        <v>641</v>
      </c>
      <c r="H5161" s="84" t="s">
        <v>642</v>
      </c>
      <c r="I5161" s="13" t="s">
        <v>643</v>
      </c>
      <c r="J5161" s="14" t="s">
        <v>1302</v>
      </c>
      <c r="K5161" s="13" t="s">
        <v>29</v>
      </c>
      <c r="L5161" s="25" t="s">
        <v>30</v>
      </c>
      <c r="M5161" s="7" t="s">
        <v>9427</v>
      </c>
      <c r="N5161" s="26" t="s">
        <v>4113</v>
      </c>
      <c r="O5161" s="27"/>
      <c r="P5161" s="26" t="s">
        <v>2517</v>
      </c>
      <c r="Q5161" s="26" t="s">
        <v>2522</v>
      </c>
      <c r="R5161" s="31">
        <v>37157</v>
      </c>
      <c r="S5161" s="31">
        <v>44348</v>
      </c>
      <c r="T5161" s="31">
        <v>44614</v>
      </c>
      <c r="U5161" s="31"/>
      <c r="V5161" s="31"/>
      <c r="W5161" s="31"/>
      <c r="X5161" s="17"/>
      <c r="Y5161" s="17"/>
      <c r="Z5161" s="31"/>
      <c r="AA5161" s="18">
        <f t="shared" ca="1" si="400"/>
        <v>24</v>
      </c>
      <c r="AB5161" s="19" t="s">
        <v>7878</v>
      </c>
      <c r="AC5161" s="35" t="str">
        <f t="shared" si="404"/>
        <v>0 anos 8 meses 21 dias</v>
      </c>
      <c r="AD5161" s="35" t="str">
        <f ca="1">IF(AND(V5161="",T5161&lt;TODAY()),"Contrato Encerrado",IF(AND(V5161="",T5161&gt;TODAY()),DATEDIF(TODAY(),T5161,"Y")&amp;" anos"&amp;" "&amp;DATEDIF(TODAY(),T5161,"YM")&amp;" meses"&amp;" "&amp;DATEDIF(TODAY(),T5161,"MD")&amp;" dias",IF(AND(X5161="",V5161&lt;TODAY()),"Contrato Encerrado",IF(AND(X5161="",V5161&gt;TODAY()),DATEDIF(TODAY(),V5161,"Y")&amp;" anos"&amp;" "&amp;DATEDIF(TODAY(),V5161,"YM")&amp;" meses"&amp;" "&amp;DATEDIF(TODAY(),V5161,"MD")&amp;" dias",IF(AND(Z5161="",X5161&lt;TODAY()),"Contrato Encerrado",IF(AND(Z5161="",X5161&gt;TODAY()),DATEDIF(TODAY(),X5161,"Y")&amp;" anos"&amp;" "&amp;DATEDIF(TODAY(),X5161,"YM")&amp;" meses"&amp;" "&amp;DATEDIF(TODAY(),X5161,"MD")&amp;" dias",IF(AND(Z5161&lt;&gt;””,Z5161&lt;TODAY()),"Contrato Encerrado",IF(AND(Z5161&lt;&gt;"",Z5161&gt;TODAY()),DATEDIF(TODAY(),Z5161,"Y")&amp;" anos"&amp;" "&amp;DATEDIF(TODAY(),Z5161,"YM")&amp;" meses"&amp;" "&amp;DATEDIF(TODAY(),Z5161,"MD")&amp;" dias"))))))))</f>
        <v>Contrato Encerrado</v>
      </c>
      <c r="AE5161" s="35">
        <f t="shared" si="401"/>
        <v>266</v>
      </c>
      <c r="AF5161" s="35">
        <f t="shared" si="402"/>
        <v>464</v>
      </c>
      <c r="AG5161" s="17" t="str">
        <f t="shared" si="403"/>
        <v>1 anos 3 meses 8 dias</v>
      </c>
    </row>
    <row r="5162" spans="1:33" ht="11.25" customHeight="1" x14ac:dyDescent="0.2">
      <c r="A5162" s="8" t="s">
        <v>9</v>
      </c>
      <c r="B5162" s="8" t="s">
        <v>13</v>
      </c>
      <c r="C5162" s="22" t="s">
        <v>19</v>
      </c>
      <c r="D5162" s="37">
        <v>2024</v>
      </c>
      <c r="E5162" s="12" t="s">
        <v>157</v>
      </c>
      <c r="F5162" s="8" t="s">
        <v>158</v>
      </c>
      <c r="G5162" s="77" t="s">
        <v>13795</v>
      </c>
      <c r="H5162" s="78" t="s">
        <v>13796</v>
      </c>
      <c r="I5162" s="14" t="s">
        <v>13797</v>
      </c>
      <c r="J5162" s="14" t="s">
        <v>1302</v>
      </c>
      <c r="K5162" s="14" t="s">
        <v>29</v>
      </c>
      <c r="L5162" s="15" t="s">
        <v>30</v>
      </c>
      <c r="M5162" s="7" t="s">
        <v>9427</v>
      </c>
      <c r="N5162" s="15" t="s">
        <v>6302</v>
      </c>
      <c r="O5162" s="15" t="s">
        <v>9448</v>
      </c>
      <c r="P5162" s="15" t="s">
        <v>2518</v>
      </c>
      <c r="Q5162" s="15" t="s">
        <v>2521</v>
      </c>
      <c r="R5162" s="20">
        <v>37915</v>
      </c>
      <c r="S5162" s="20">
        <v>45426</v>
      </c>
      <c r="T5162" s="20">
        <v>45791</v>
      </c>
      <c r="U5162" s="20"/>
      <c r="V5162" s="20"/>
      <c r="W5162" s="20"/>
      <c r="X5162" s="17"/>
      <c r="Y5162" s="17"/>
      <c r="Z5162" s="20"/>
      <c r="AA5162" s="18">
        <f t="shared" ca="1" si="400"/>
        <v>21</v>
      </c>
      <c r="AB5162" s="15" t="s">
        <v>7878</v>
      </c>
      <c r="AC5162" s="35" t="str">
        <f t="shared" si="404"/>
        <v>1 anos 0 meses 0 dias</v>
      </c>
      <c r="AD5162" s="35" t="str">
        <f ca="1">IF(AND(V5162="",T5162&lt;TODAY()),"Contrato Encerrado",IF(AND(V5162="",T5162&gt;TODAY()),DATEDIF(TODAY(),T5162,"Y")&amp;" anos"&amp;" "&amp;DATEDIF(TODAY(),T5162,"YM")&amp;" meses"&amp;" "&amp;DATEDIF(TODAY(),T5162,"MD")&amp;" dias",IF(AND(X5162="",V5162&lt;TODAY()),"Contrato Encerrado",IF(AND(X5162="",V5162&gt;TODAY()),DATEDIF(TODAY(),V5162,"Y")&amp;" anos"&amp;" "&amp;DATEDIF(TODAY(),V5162,"YM")&amp;" meses"&amp;" "&amp;DATEDIF(TODAY(),V5162,"MD")&amp;" dias",IF(AND(Z5162="",X5162&lt;TODAY()),"Contrato Encerrado",IF(AND(Z5162="",X5162&gt;TODAY()),DATEDIF(TODAY(),X5162,"Y")&amp;" anos"&amp;" "&amp;DATEDIF(TODAY(),X5162,"YM")&amp;" meses"&amp;" "&amp;DATEDIF(TODAY(),X5162,"MD")&amp;" dias",IF(AND(Z5162&lt;&gt;””,Z5162&lt;TODAY()),"Contrato Encerrado",IF(AND(Z5162&lt;&gt;"",Z5162&gt;TODAY()),DATEDIF(TODAY(),Z5162,"Y")&amp;" anos"&amp;" "&amp;DATEDIF(TODAY(),Z5162,"YM")&amp;" meses"&amp;" "&amp;DATEDIF(TODAY(),Z5162,"MD")&amp;" dias"))))))))</f>
        <v>Contrato Encerrado</v>
      </c>
      <c r="AE5162" s="35">
        <f t="shared" si="401"/>
        <v>365</v>
      </c>
      <c r="AF5162" s="35">
        <f t="shared" si="402"/>
        <v>365</v>
      </c>
      <c r="AG5162" s="17" t="str">
        <f t="shared" si="403"/>
        <v>0 anos 11 meses 30 dias</v>
      </c>
    </row>
    <row r="5163" spans="1:33" ht="11.25" customHeight="1" x14ac:dyDescent="0.2">
      <c r="A5163" s="8" t="s">
        <v>9</v>
      </c>
      <c r="B5163" s="8" t="s">
        <v>13</v>
      </c>
      <c r="C5163" s="22" t="s">
        <v>24</v>
      </c>
      <c r="D5163" s="36">
        <v>2024</v>
      </c>
      <c r="E5163" s="23" t="s">
        <v>12672</v>
      </c>
      <c r="F5163" s="8" t="s">
        <v>12673</v>
      </c>
      <c r="G5163" s="77" t="s">
        <v>14923</v>
      </c>
      <c r="H5163" s="78" t="s">
        <v>14924</v>
      </c>
      <c r="I5163" s="9" t="s">
        <v>14806</v>
      </c>
      <c r="J5163" s="14" t="s">
        <v>10</v>
      </c>
      <c r="K5163" s="9" t="s">
        <v>29</v>
      </c>
      <c r="L5163" s="24" t="s">
        <v>30</v>
      </c>
      <c r="M5163" s="7" t="s">
        <v>9427</v>
      </c>
      <c r="N5163" s="24" t="s">
        <v>2098</v>
      </c>
      <c r="O5163" s="24" t="s">
        <v>7898</v>
      </c>
      <c r="P5163" s="24" t="s">
        <v>2518</v>
      </c>
      <c r="Q5163" s="24" t="s">
        <v>2523</v>
      </c>
      <c r="R5163" s="17">
        <v>37593</v>
      </c>
      <c r="S5163" s="17">
        <v>45607</v>
      </c>
      <c r="T5163" s="17" t="s">
        <v>14894</v>
      </c>
      <c r="U5163" s="17"/>
      <c r="V5163" s="17"/>
      <c r="W5163" s="17"/>
      <c r="X5163" s="17"/>
      <c r="Y5163" s="17"/>
      <c r="Z5163" s="20"/>
      <c r="AA5163" s="18">
        <f t="shared" ca="1" si="400"/>
        <v>22</v>
      </c>
      <c r="AB5163" s="51" t="s">
        <v>7878</v>
      </c>
      <c r="AC5163" s="35" t="str">
        <f t="shared" si="404"/>
        <v>0 anos 11 meses 30 dias</v>
      </c>
      <c r="AD5163" s="35" t="str">
        <f ca="1">IF(AND(V5163="",T5163&lt;TODAY()),"Contrato Encerrado",IF(AND(V5163="",T5163&gt;TODAY()),DATEDIF(TODAY(),T5163,"Y")&amp;" anos"&amp;" "&amp;DATEDIF(TODAY(),T5163,"YM")&amp;" meses"&amp;" "&amp;DATEDIF(TODAY(),T5163,"MD")&amp;" dias",IF(AND(X5163="",V5163&lt;TODAY()),"Contrato Encerrado",IF(AND(X5163="",V5163&gt;TODAY()),DATEDIF(TODAY(),V5163,"Y")&amp;" anos"&amp;" "&amp;DATEDIF(TODAY(),V5163,"YM")&amp;" meses"&amp;" "&amp;DATEDIF(TODAY(),V5163,"MD")&amp;" dias",IF(AND(Z5163="",X5163&lt;TODAY()),"Contrato Encerrado",IF(AND(Z5163="",X5163&gt;TODAY()),DATEDIF(TODAY(),X5163,"Y")&amp;" anos"&amp;" "&amp;DATEDIF(TODAY(),X5163,"YM")&amp;" meses"&amp;" "&amp;DATEDIF(TODAY(),X5163,"MD")&amp;" dias",IF(AND(Z5163&lt;&gt;””,Z5163&lt;TODAY()),"Contrato Encerrado",IF(AND(Z5163&lt;&gt;"",Z5163&gt;TODAY()),DATEDIF(TODAY(),Z5163,"Y")&amp;" anos"&amp;" "&amp;DATEDIF(TODAY(),Z5163,"YM")&amp;" meses"&amp;" "&amp;DATEDIF(TODAY(),Z5163,"MD")&amp;" dias"))))))))</f>
        <v>0 anos 1 meses 3 dias</v>
      </c>
      <c r="AE5163" s="35">
        <f t="shared" si="401"/>
        <v>364</v>
      </c>
      <c r="AF5163" s="35">
        <f t="shared" si="402"/>
        <v>366</v>
      </c>
      <c r="AG5163" s="17" t="str">
        <f t="shared" si="403"/>
        <v>0 anos 11 meses 31 dias</v>
      </c>
    </row>
    <row r="5164" spans="1:33" ht="11.25" customHeight="1" x14ac:dyDescent="0.2">
      <c r="A5164" s="8" t="s">
        <v>9</v>
      </c>
      <c r="B5164" s="10" t="s">
        <v>13</v>
      </c>
      <c r="C5164" s="11" t="s">
        <v>22</v>
      </c>
      <c r="D5164" s="36">
        <v>2022</v>
      </c>
      <c r="E5164" s="12" t="s">
        <v>157</v>
      </c>
      <c r="F5164" s="8" t="s">
        <v>158</v>
      </c>
      <c r="G5164" s="77" t="s">
        <v>3047</v>
      </c>
      <c r="H5164" s="78" t="s">
        <v>3048</v>
      </c>
      <c r="I5164" s="14" t="s">
        <v>3049</v>
      </c>
      <c r="J5164" s="14" t="s">
        <v>14943</v>
      </c>
      <c r="K5164" s="14" t="s">
        <v>29</v>
      </c>
      <c r="L5164" s="15" t="s">
        <v>30</v>
      </c>
      <c r="M5164" s="7" t="s">
        <v>9427</v>
      </c>
      <c r="N5164" s="16" t="s">
        <v>4159</v>
      </c>
      <c r="O5164" s="16"/>
      <c r="P5164" s="16" t="s">
        <v>2518</v>
      </c>
      <c r="Q5164" s="16" t="s">
        <v>2521</v>
      </c>
      <c r="R5164" s="31">
        <v>34571</v>
      </c>
      <c r="S5164" s="31">
        <v>44795</v>
      </c>
      <c r="T5164" s="31">
        <v>45342</v>
      </c>
      <c r="U5164" s="31"/>
      <c r="V5164" s="31"/>
      <c r="W5164" s="31"/>
      <c r="X5164" s="17"/>
      <c r="Y5164" s="17"/>
      <c r="Z5164" s="31"/>
      <c r="AA5164" s="18">
        <f t="shared" ca="1" si="400"/>
        <v>31</v>
      </c>
      <c r="AB5164" s="19" t="s">
        <v>7878</v>
      </c>
      <c r="AC5164" s="35" t="str">
        <f t="shared" si="404"/>
        <v>1 anos 5 meses 29 dias</v>
      </c>
      <c r="AD5164" s="35" t="str">
        <f ca="1">IF(AND(V5164="",T5164&lt;TODAY()),"Contrato Encerrado",IF(AND(V5164="",T5164&gt;TODAY()),DATEDIF(TODAY(),T5164,"Y")&amp;" anos"&amp;" "&amp;DATEDIF(TODAY(),T5164,"YM")&amp;" meses"&amp;" "&amp;DATEDIF(TODAY(),T5164,"MD")&amp;" dias",IF(AND(X5164="",V5164&lt;TODAY()),"Contrato Encerrado",IF(AND(X5164="",V5164&gt;TODAY()),DATEDIF(TODAY(),V5164,"Y")&amp;" anos"&amp;" "&amp;DATEDIF(TODAY(),V5164,"YM")&amp;" meses"&amp;" "&amp;DATEDIF(TODAY(),V5164,"MD")&amp;" dias",IF(AND(Z5164="",X5164&lt;TODAY()),"Contrato Encerrado",IF(AND(Z5164="",X5164&gt;TODAY()),DATEDIF(TODAY(),X5164,"Y")&amp;" anos"&amp;" "&amp;DATEDIF(TODAY(),X5164,"YM")&amp;" meses"&amp;" "&amp;DATEDIF(TODAY(),X5164,"MD")&amp;" dias",IF(AND(Z5164&lt;&gt;””,Z5164&lt;TODAY()),"Contrato Encerrado",IF(AND(Z5164&lt;&gt;"",Z5164&gt;TODAY()),DATEDIF(TODAY(),Z5164,"Y")&amp;" anos"&amp;" "&amp;DATEDIF(TODAY(),Z5164,"YM")&amp;" meses"&amp;" "&amp;DATEDIF(TODAY(),Z5164,"MD")&amp;" dias"))))))))</f>
        <v>Contrato Encerrado</v>
      </c>
      <c r="AE5164" s="35">
        <f t="shared" si="401"/>
        <v>547</v>
      </c>
      <c r="AF5164" s="35">
        <f t="shared" si="402"/>
        <v>183</v>
      </c>
      <c r="AG5164" s="17" t="str">
        <f t="shared" si="403"/>
        <v>0 anos 6 meses 1 dias</v>
      </c>
    </row>
    <row r="5165" spans="1:33" ht="11.25" customHeight="1" x14ac:dyDescent="0.2">
      <c r="A5165" s="8" t="s">
        <v>9</v>
      </c>
      <c r="B5165" s="8" t="s">
        <v>13</v>
      </c>
      <c r="C5165" s="22" t="s">
        <v>15</v>
      </c>
      <c r="D5165" s="37">
        <v>2024</v>
      </c>
      <c r="E5165" s="23" t="s">
        <v>157</v>
      </c>
      <c r="F5165" s="8" t="s">
        <v>158</v>
      </c>
      <c r="G5165" s="77" t="s">
        <v>12520</v>
      </c>
      <c r="H5165" s="78" t="s">
        <v>12521</v>
      </c>
      <c r="I5165" s="9" t="s">
        <v>12522</v>
      </c>
      <c r="J5165" s="14" t="s">
        <v>1302</v>
      </c>
      <c r="K5165" s="9" t="s">
        <v>29</v>
      </c>
      <c r="L5165" s="24" t="s">
        <v>30</v>
      </c>
      <c r="M5165" s="7" t="s">
        <v>9427</v>
      </c>
      <c r="N5165" s="24" t="s">
        <v>9016</v>
      </c>
      <c r="O5165" s="24" t="s">
        <v>8813</v>
      </c>
      <c r="P5165" s="24" t="s">
        <v>2518</v>
      </c>
      <c r="Q5165" s="24" t="s">
        <v>4109</v>
      </c>
      <c r="R5165" s="29">
        <v>36410</v>
      </c>
      <c r="S5165" s="29">
        <v>45323</v>
      </c>
      <c r="T5165" s="70">
        <v>45898</v>
      </c>
      <c r="U5165" s="70"/>
      <c r="V5165" s="20"/>
      <c r="W5165" s="29"/>
      <c r="X5165" s="17"/>
      <c r="Y5165" s="17"/>
      <c r="Z5165" s="20"/>
      <c r="AA5165" s="18">
        <f t="shared" ca="1" si="400"/>
        <v>26</v>
      </c>
      <c r="AB5165" s="18" t="s">
        <v>7878</v>
      </c>
      <c r="AC5165" s="35" t="str">
        <f t="shared" si="404"/>
        <v>1 anos 6 meses 28 dias</v>
      </c>
      <c r="AD5165" s="35" t="str">
        <f ca="1">IF(AND(V5165="",T5165&lt;TODAY()),"Contrato Encerrado",IF(AND(V5165="",T5165&gt;TODAY()),DATEDIF(TODAY(),T5165,"Y")&amp;" anos"&amp;" "&amp;DATEDIF(TODAY(),T5165,"YM")&amp;" meses"&amp;" "&amp;DATEDIF(TODAY(),T5165,"MD")&amp;" dias",IF(AND(X5165="",V5165&lt;TODAY()),"Contrato Encerrado",IF(AND(X5165="",V5165&gt;TODAY()),DATEDIF(TODAY(),V5165,"Y")&amp;" anos"&amp;" "&amp;DATEDIF(TODAY(),V5165,"YM")&amp;" meses"&amp;" "&amp;DATEDIF(TODAY(),V5165,"MD")&amp;" dias",IF(AND(Z5165="",X5165&lt;TODAY()),"Contrato Encerrado",IF(AND(Z5165="",X5165&gt;TODAY()),DATEDIF(TODAY(),X5165,"Y")&amp;" anos"&amp;" "&amp;DATEDIF(TODAY(),X5165,"YM")&amp;" meses"&amp;" "&amp;DATEDIF(TODAY(),X5165,"MD")&amp;" dias",IF(AND(Z5165&lt;&gt;””,Z5165&lt;TODAY()),"Contrato Encerrado",IF(AND(Z5165&lt;&gt;"",Z5165&gt;TODAY()),DATEDIF(TODAY(),Z5165,"Y")&amp;" anos"&amp;" "&amp;DATEDIF(TODAY(),Z5165,"YM")&amp;" meses"&amp;" "&amp;DATEDIF(TODAY(),Z5165,"MD")&amp;" dias"))))))))</f>
        <v>Contrato Encerrado</v>
      </c>
      <c r="AE5165" s="35">
        <f t="shared" si="401"/>
        <v>575</v>
      </c>
      <c r="AF5165" s="35">
        <f t="shared" si="402"/>
        <v>155</v>
      </c>
      <c r="AG5165" s="17" t="str">
        <f t="shared" si="403"/>
        <v>0 anos 5 meses 3 dias</v>
      </c>
    </row>
    <row r="5166" spans="1:33" ht="11.25" customHeight="1" x14ac:dyDescent="0.2">
      <c r="A5166" s="8" t="s">
        <v>9</v>
      </c>
      <c r="B5166" s="8" t="s">
        <v>13</v>
      </c>
      <c r="C5166" s="22" t="s">
        <v>21</v>
      </c>
      <c r="D5166" s="37">
        <v>2024</v>
      </c>
      <c r="E5166" s="12" t="s">
        <v>157</v>
      </c>
      <c r="F5166" s="8" t="s">
        <v>158</v>
      </c>
      <c r="G5166" s="77" t="s">
        <v>14308</v>
      </c>
      <c r="H5166" s="78" t="s">
        <v>14309</v>
      </c>
      <c r="I5166" s="14" t="s">
        <v>14310</v>
      </c>
      <c r="J5166" s="14" t="s">
        <v>1302</v>
      </c>
      <c r="K5166" s="14" t="s">
        <v>29</v>
      </c>
      <c r="L5166" s="15" t="s">
        <v>30</v>
      </c>
      <c r="M5166" s="7" t="s">
        <v>9427</v>
      </c>
      <c r="N5166" s="15" t="s">
        <v>2101</v>
      </c>
      <c r="O5166" s="15" t="s">
        <v>7915</v>
      </c>
      <c r="P5166" s="15" t="s">
        <v>2518</v>
      </c>
      <c r="Q5166" s="15" t="s">
        <v>2521</v>
      </c>
      <c r="R5166" s="20">
        <v>36082</v>
      </c>
      <c r="S5166" s="20">
        <v>45495</v>
      </c>
      <c r="T5166" s="20">
        <v>45596</v>
      </c>
      <c r="U5166" s="20"/>
      <c r="V5166" s="20"/>
      <c r="W5166" s="20"/>
      <c r="X5166" s="17"/>
      <c r="Y5166" s="17"/>
      <c r="Z5166" s="20"/>
      <c r="AA5166" s="18">
        <f t="shared" ca="1" si="400"/>
        <v>26</v>
      </c>
      <c r="AB5166" s="15" t="s">
        <v>7878</v>
      </c>
      <c r="AC5166" s="35" t="str">
        <f t="shared" si="404"/>
        <v>0 anos 3 meses 9 dias</v>
      </c>
      <c r="AD5166" s="35" t="str">
        <f ca="1">IF(AND(V5166="",T5166&lt;TODAY()),"Contrato Encerrado",IF(AND(V5166="",T5166&gt;TODAY()),DATEDIF(TODAY(),T5166,"Y")&amp;" anos"&amp;" "&amp;DATEDIF(TODAY(),T5166,"YM")&amp;" meses"&amp;" "&amp;DATEDIF(TODAY(),T5166,"MD")&amp;" dias",IF(AND(X5166="",V5166&lt;TODAY()),"Contrato Encerrado",IF(AND(X5166="",V5166&gt;TODAY()),DATEDIF(TODAY(),V5166,"Y")&amp;" anos"&amp;" "&amp;DATEDIF(TODAY(),V5166,"YM")&amp;" meses"&amp;" "&amp;DATEDIF(TODAY(),V5166,"MD")&amp;" dias",IF(AND(Z5166="",X5166&lt;TODAY()),"Contrato Encerrado",IF(AND(Z5166="",X5166&gt;TODAY()),DATEDIF(TODAY(),X5166,"Y")&amp;" anos"&amp;" "&amp;DATEDIF(TODAY(),X5166,"YM")&amp;" meses"&amp;" "&amp;DATEDIF(TODAY(),X5166,"MD")&amp;" dias",IF(AND(Z5166&lt;&gt;””,Z5166&lt;TODAY()),"Contrato Encerrado",IF(AND(Z5166&lt;&gt;"",Z5166&gt;TODAY()),DATEDIF(TODAY(),Z5166,"Y")&amp;" anos"&amp;" "&amp;DATEDIF(TODAY(),Z5166,"YM")&amp;" meses"&amp;" "&amp;DATEDIF(TODAY(),Z5166,"MD")&amp;" dias"))))))))</f>
        <v>Contrato Encerrado</v>
      </c>
      <c r="AE5166" s="35">
        <f t="shared" si="401"/>
        <v>101</v>
      </c>
      <c r="AF5166" s="35">
        <f t="shared" si="402"/>
        <v>629</v>
      </c>
      <c r="AG5166" s="17" t="str">
        <f t="shared" si="403"/>
        <v>1 anos 8 meses 20 dias</v>
      </c>
    </row>
    <row r="5167" spans="1:33" ht="11.25" customHeight="1" x14ac:dyDescent="0.2">
      <c r="A5167" s="8" t="s">
        <v>9</v>
      </c>
      <c r="B5167" s="8" t="s">
        <v>13</v>
      </c>
      <c r="C5167" s="22" t="s">
        <v>20</v>
      </c>
      <c r="D5167" s="37">
        <v>2024</v>
      </c>
      <c r="E5167" s="12" t="s">
        <v>307</v>
      </c>
      <c r="F5167" s="8" t="s">
        <v>308</v>
      </c>
      <c r="G5167" s="77" t="s">
        <v>13989</v>
      </c>
      <c r="H5167" s="78" t="s">
        <v>13990</v>
      </c>
      <c r="I5167" s="14" t="s">
        <v>13991</v>
      </c>
      <c r="J5167" s="14" t="s">
        <v>14943</v>
      </c>
      <c r="K5167" s="14" t="s">
        <v>29</v>
      </c>
      <c r="L5167" s="15" t="s">
        <v>30</v>
      </c>
      <c r="M5167" s="7" t="s">
        <v>9427</v>
      </c>
      <c r="N5167" s="15" t="s">
        <v>2120</v>
      </c>
      <c r="O5167" s="15" t="s">
        <v>8113</v>
      </c>
      <c r="P5167" s="15" t="s">
        <v>2518</v>
      </c>
      <c r="Q5167" s="15" t="s">
        <v>2523</v>
      </c>
      <c r="R5167" s="20">
        <v>33758</v>
      </c>
      <c r="S5167" s="20">
        <v>45474</v>
      </c>
      <c r="T5167" s="20">
        <v>45656</v>
      </c>
      <c r="U5167" s="20"/>
      <c r="V5167" s="20"/>
      <c r="W5167" s="20"/>
      <c r="X5167" s="17"/>
      <c r="Y5167" s="17"/>
      <c r="Z5167" s="20"/>
      <c r="AA5167" s="18">
        <f t="shared" ca="1" si="400"/>
        <v>33</v>
      </c>
      <c r="AB5167" s="15" t="s">
        <v>7878</v>
      </c>
      <c r="AC5167" s="35" t="str">
        <f t="shared" si="404"/>
        <v>0 anos 5 meses 29 dias</v>
      </c>
      <c r="AD5167" s="35" t="str">
        <f ca="1">IF(AND(V5167="",T5167&lt;TODAY()),"Contrato Encerrado",IF(AND(V5167="",T5167&gt;TODAY()),DATEDIF(TODAY(),T5167,"Y")&amp;" anos"&amp;" "&amp;DATEDIF(TODAY(),T5167,"YM")&amp;" meses"&amp;" "&amp;DATEDIF(TODAY(),T5167,"MD")&amp;" dias",IF(AND(X5167="",V5167&lt;TODAY()),"Contrato Encerrado",IF(AND(X5167="",V5167&gt;TODAY()),DATEDIF(TODAY(),V5167,"Y")&amp;" anos"&amp;" "&amp;DATEDIF(TODAY(),V5167,"YM")&amp;" meses"&amp;" "&amp;DATEDIF(TODAY(),V5167,"MD")&amp;" dias",IF(AND(Z5167="",X5167&lt;TODAY()),"Contrato Encerrado",IF(AND(Z5167="",X5167&gt;TODAY()),DATEDIF(TODAY(),X5167,"Y")&amp;" anos"&amp;" "&amp;DATEDIF(TODAY(),X5167,"YM")&amp;" meses"&amp;" "&amp;DATEDIF(TODAY(),X5167,"MD")&amp;" dias",IF(AND(Z5167&lt;&gt;””,Z5167&lt;TODAY()),"Contrato Encerrado",IF(AND(Z5167&lt;&gt;"",Z5167&gt;TODAY()),DATEDIF(TODAY(),Z5167,"Y")&amp;" anos"&amp;" "&amp;DATEDIF(TODAY(),Z5167,"YM")&amp;" meses"&amp;" "&amp;DATEDIF(TODAY(),Z5167,"MD")&amp;" dias"))))))))</f>
        <v>Contrato Encerrado</v>
      </c>
      <c r="AE5167" s="35">
        <f t="shared" si="401"/>
        <v>182</v>
      </c>
      <c r="AF5167" s="35">
        <f t="shared" si="402"/>
        <v>548</v>
      </c>
      <c r="AG5167" s="17" t="str">
        <f t="shared" si="403"/>
        <v>1 anos 6 meses 1 dias</v>
      </c>
    </row>
    <row r="5168" spans="1:33" ht="11.25" customHeight="1" x14ac:dyDescent="0.2">
      <c r="A5168" s="8" t="s">
        <v>9</v>
      </c>
      <c r="B5168" s="8" t="s">
        <v>13</v>
      </c>
      <c r="C5168" s="22" t="s">
        <v>16</v>
      </c>
      <c r="D5168" s="37">
        <v>2025</v>
      </c>
      <c r="E5168" s="12" t="s">
        <v>27</v>
      </c>
      <c r="F5168" s="8" t="s">
        <v>28</v>
      </c>
      <c r="G5168" s="9" t="s">
        <v>16509</v>
      </c>
      <c r="H5168" s="8" t="s">
        <v>16510</v>
      </c>
      <c r="I5168" s="14" t="s">
        <v>16511</v>
      </c>
      <c r="J5168" s="14" t="s">
        <v>10</v>
      </c>
      <c r="K5168" s="14" t="s">
        <v>29</v>
      </c>
      <c r="L5168" s="15" t="s">
        <v>30</v>
      </c>
      <c r="M5168" s="7" t="s">
        <v>9427</v>
      </c>
      <c r="N5168" s="15" t="s">
        <v>16157</v>
      </c>
      <c r="O5168" s="15" t="s">
        <v>8732</v>
      </c>
      <c r="P5168" s="15" t="s">
        <v>2518</v>
      </c>
      <c r="Q5168" s="15" t="s">
        <v>2521</v>
      </c>
      <c r="R5168" s="15" t="s">
        <v>16512</v>
      </c>
      <c r="S5168" s="15" t="s">
        <v>16262</v>
      </c>
      <c r="T5168" s="15" t="s">
        <v>16424</v>
      </c>
      <c r="U5168" s="15"/>
      <c r="V5168" s="15"/>
      <c r="W5168" s="15"/>
      <c r="X5168" s="17"/>
      <c r="Y5168" s="17"/>
      <c r="Z5168" s="15"/>
      <c r="AA5168" s="21">
        <f t="shared" ca="1" si="400"/>
        <v>20</v>
      </c>
      <c r="AB5168" s="15" t="s">
        <v>7878</v>
      </c>
      <c r="AC5168" s="35" t="str">
        <f t="shared" si="404"/>
        <v>0 anos 11 meses 30 dias</v>
      </c>
      <c r="AD5168" s="35" t="str">
        <f ca="1">IF(AND(V5168="",T5168&lt;TODAY()),"Contrato Encerrado",IF(AND(V5168="",T5168&gt;TODAY()),DATEDIF(TODAY(),T5168,"Y")&amp;" anos"&amp;" "&amp;DATEDIF(TODAY(),T5168,"YM")&amp;" meses"&amp;" "&amp;DATEDIF(TODAY(),T5168,"MD")&amp;" dias",IF(AND(X5168="",V5168&lt;TODAY()),"Contrato Encerrado",IF(AND(X5168="",V5168&gt;TODAY()),DATEDIF(TODAY(),V5168,"Y")&amp;" anos"&amp;" "&amp;DATEDIF(TODAY(),V5168,"YM")&amp;" meses"&amp;" "&amp;DATEDIF(TODAY(),V5168,"MD")&amp;" dias",IF(AND(Z5168="",X5168&lt;TODAY()),"Contrato Encerrado",IF(AND(Z5168="",X5168&gt;TODAY()),DATEDIF(TODAY(),X5168,"Y")&amp;" anos"&amp;" "&amp;DATEDIF(TODAY(),X5168,"YM")&amp;" meses"&amp;" "&amp;DATEDIF(TODAY(),X5168,"MD")&amp;" dias",IF(AND(Z5168&lt;&gt;””,Z5168&lt;TODAY()),"Contrato Encerrado",IF(AND(Z5168&lt;&gt;"",Z5168&gt;TODAY()),DATEDIF(TODAY(),Z5168,"Y")&amp;" anos"&amp;" "&amp;DATEDIF(TODAY(),Z5168,"YM")&amp;" meses"&amp;" "&amp;DATEDIF(TODAY(),Z5168,"MD")&amp;" dias"))))))))</f>
        <v>0 anos 5 meses 24 dias</v>
      </c>
      <c r="AE5168" s="35">
        <f t="shared" si="401"/>
        <v>364</v>
      </c>
      <c r="AF5168" s="35">
        <f t="shared" si="402"/>
        <v>366</v>
      </c>
      <c r="AG5168" s="17" t="str">
        <f t="shared" si="403"/>
        <v>0 anos 11 meses 31 dias</v>
      </c>
    </row>
    <row r="5169" spans="1:33" ht="11.25" customHeight="1" x14ac:dyDescent="0.2">
      <c r="A5169" s="8" t="s">
        <v>9</v>
      </c>
      <c r="B5169" s="10" t="s">
        <v>13</v>
      </c>
      <c r="C5169" s="11" t="s">
        <v>24</v>
      </c>
      <c r="D5169" s="36">
        <v>2022</v>
      </c>
      <c r="E5169" s="12" t="s">
        <v>1304</v>
      </c>
      <c r="F5169" s="8" t="s">
        <v>1305</v>
      </c>
      <c r="G5169" s="77" t="s">
        <v>5773</v>
      </c>
      <c r="H5169" s="78" t="s">
        <v>5774</v>
      </c>
      <c r="I5169" s="14" t="s">
        <v>5775</v>
      </c>
      <c r="J5169" s="14" t="s">
        <v>14943</v>
      </c>
      <c r="K5169" s="14" t="s">
        <v>29</v>
      </c>
      <c r="L5169" s="15" t="s">
        <v>30</v>
      </c>
      <c r="M5169" s="7" t="s">
        <v>9427</v>
      </c>
      <c r="N5169" s="16" t="s">
        <v>2110</v>
      </c>
      <c r="O5169" s="16"/>
      <c r="P5169" s="16" t="s">
        <v>2518</v>
      </c>
      <c r="Q5169" s="16" t="s">
        <v>2523</v>
      </c>
      <c r="R5169" s="31">
        <v>37609</v>
      </c>
      <c r="S5169" s="31">
        <v>44881</v>
      </c>
      <c r="T5169" s="20">
        <v>45610</v>
      </c>
      <c r="U5169" s="20"/>
      <c r="V5169" s="20"/>
      <c r="W5169" s="31"/>
      <c r="X5169" s="17"/>
      <c r="Y5169" s="17"/>
      <c r="Z5169" s="20"/>
      <c r="AA5169" s="18">
        <f t="shared" ca="1" si="400"/>
        <v>22</v>
      </c>
      <c r="AB5169" s="19" t="s">
        <v>7878</v>
      </c>
      <c r="AC5169" s="35" t="str">
        <f t="shared" si="404"/>
        <v>1 anos 11 meses 29 dias</v>
      </c>
      <c r="AD5169" s="35" t="str">
        <f ca="1">IF(AND(V5169="",T5169&lt;TODAY()),"Contrato Encerrado",IF(AND(V5169="",T5169&gt;TODAY()),DATEDIF(TODAY(),T5169,"Y")&amp;" anos"&amp;" "&amp;DATEDIF(TODAY(),T5169,"YM")&amp;" meses"&amp;" "&amp;DATEDIF(TODAY(),T5169,"MD")&amp;" dias",IF(AND(X5169="",V5169&lt;TODAY()),"Contrato Encerrado",IF(AND(X5169="",V5169&gt;TODAY()),DATEDIF(TODAY(),V5169,"Y")&amp;" anos"&amp;" "&amp;DATEDIF(TODAY(),V5169,"YM")&amp;" meses"&amp;" "&amp;DATEDIF(TODAY(),V5169,"MD")&amp;" dias",IF(AND(Z5169="",X5169&lt;TODAY()),"Contrato Encerrado",IF(AND(Z5169="",X5169&gt;TODAY()),DATEDIF(TODAY(),X5169,"Y")&amp;" anos"&amp;" "&amp;DATEDIF(TODAY(),X5169,"YM")&amp;" meses"&amp;" "&amp;DATEDIF(TODAY(),X5169,"MD")&amp;" dias",IF(AND(Z5169&lt;&gt;””,Z5169&lt;TODAY()),"Contrato Encerrado",IF(AND(Z5169&lt;&gt;"",Z5169&gt;TODAY()),DATEDIF(TODAY(),Z5169,"Y")&amp;" anos"&amp;" "&amp;DATEDIF(TODAY(),Z5169,"YM")&amp;" meses"&amp;" "&amp;DATEDIF(TODAY(),Z5169,"MD")&amp;" dias"))))))))</f>
        <v>Contrato Encerrado</v>
      </c>
      <c r="AE5169" s="35">
        <f t="shared" si="401"/>
        <v>729</v>
      </c>
      <c r="AF5169" s="35">
        <f t="shared" si="402"/>
        <v>1</v>
      </c>
      <c r="AG5169" s="17" t="str">
        <f t="shared" si="403"/>
        <v>0 anos 0 meses 1 dias</v>
      </c>
    </row>
    <row r="5170" spans="1:33" ht="11.25" customHeight="1" x14ac:dyDescent="0.2">
      <c r="A5170" s="8" t="s">
        <v>9</v>
      </c>
      <c r="B5170" s="10" t="s">
        <v>13</v>
      </c>
      <c r="C5170" s="11" t="s">
        <v>22</v>
      </c>
      <c r="D5170" s="36">
        <v>2022</v>
      </c>
      <c r="E5170" s="12" t="s">
        <v>157</v>
      </c>
      <c r="F5170" s="8" t="s">
        <v>158</v>
      </c>
      <c r="G5170" s="77" t="s">
        <v>2759</v>
      </c>
      <c r="H5170" s="78" t="s">
        <v>2760</v>
      </c>
      <c r="I5170" s="14" t="s">
        <v>2761</v>
      </c>
      <c r="J5170" s="14" t="s">
        <v>14943</v>
      </c>
      <c r="K5170" s="14" t="s">
        <v>29</v>
      </c>
      <c r="L5170" s="15" t="s">
        <v>30</v>
      </c>
      <c r="M5170" s="7" t="s">
        <v>9427</v>
      </c>
      <c r="N5170" s="16" t="s">
        <v>2101</v>
      </c>
      <c r="O5170" s="16"/>
      <c r="P5170" s="16" t="s">
        <v>2518</v>
      </c>
      <c r="Q5170" s="16" t="s">
        <v>2521</v>
      </c>
      <c r="R5170" s="31">
        <v>36074</v>
      </c>
      <c r="S5170" s="31">
        <v>44774</v>
      </c>
      <c r="T5170" s="31">
        <v>45131</v>
      </c>
      <c r="U5170" s="31"/>
      <c r="V5170" s="31"/>
      <c r="W5170" s="31"/>
      <c r="X5170" s="17"/>
      <c r="Y5170" s="17"/>
      <c r="Z5170" s="31"/>
      <c r="AA5170" s="18">
        <f t="shared" ca="1" si="400"/>
        <v>27</v>
      </c>
      <c r="AB5170" s="19" t="s">
        <v>7878</v>
      </c>
      <c r="AC5170" s="35" t="str">
        <f t="shared" si="404"/>
        <v>0 anos 11 meses 23 dias</v>
      </c>
      <c r="AD5170" s="35" t="str">
        <f ca="1">IF(AND(V5170="",T5170&lt;TODAY()),"Contrato Encerrado",IF(AND(V5170="",T5170&gt;TODAY()),DATEDIF(TODAY(),T5170,"Y")&amp;" anos"&amp;" "&amp;DATEDIF(TODAY(),T5170,"YM")&amp;" meses"&amp;" "&amp;DATEDIF(TODAY(),T5170,"MD")&amp;" dias",IF(AND(X5170="",V5170&lt;TODAY()),"Contrato Encerrado",IF(AND(X5170="",V5170&gt;TODAY()),DATEDIF(TODAY(),V5170,"Y")&amp;" anos"&amp;" "&amp;DATEDIF(TODAY(),V5170,"YM")&amp;" meses"&amp;" "&amp;DATEDIF(TODAY(),V5170,"MD")&amp;" dias",IF(AND(Z5170="",X5170&lt;TODAY()),"Contrato Encerrado",IF(AND(Z5170="",X5170&gt;TODAY()),DATEDIF(TODAY(),X5170,"Y")&amp;" anos"&amp;" "&amp;DATEDIF(TODAY(),X5170,"YM")&amp;" meses"&amp;" "&amp;DATEDIF(TODAY(),X5170,"MD")&amp;" dias",IF(AND(Z5170&lt;&gt;””,Z5170&lt;TODAY()),"Contrato Encerrado",IF(AND(Z5170&lt;&gt;"",Z5170&gt;TODAY()),DATEDIF(TODAY(),Z5170,"Y")&amp;" anos"&amp;" "&amp;DATEDIF(TODAY(),Z5170,"YM")&amp;" meses"&amp;" "&amp;DATEDIF(TODAY(),Z5170,"MD")&amp;" dias"))))))))</f>
        <v>Contrato Encerrado</v>
      </c>
      <c r="AE5170" s="35">
        <f t="shared" si="401"/>
        <v>357</v>
      </c>
      <c r="AF5170" s="35">
        <f t="shared" si="402"/>
        <v>373</v>
      </c>
      <c r="AG5170" s="17" t="str">
        <f t="shared" si="403"/>
        <v>1 anos 0 meses 7 dias</v>
      </c>
    </row>
    <row r="5171" spans="1:33" ht="11.25" customHeight="1" x14ac:dyDescent="0.2">
      <c r="A5171" s="8" t="s">
        <v>9</v>
      </c>
      <c r="B5171" s="8" t="s">
        <v>13</v>
      </c>
      <c r="C5171" s="22" t="s">
        <v>16</v>
      </c>
      <c r="D5171" s="37">
        <v>2024</v>
      </c>
      <c r="E5171" s="12" t="s">
        <v>157</v>
      </c>
      <c r="F5171" s="8" t="s">
        <v>158</v>
      </c>
      <c r="G5171" s="77" t="s">
        <v>13114</v>
      </c>
      <c r="H5171" s="78" t="s">
        <v>13115</v>
      </c>
      <c r="I5171" s="14" t="s">
        <v>13116</v>
      </c>
      <c r="J5171" s="14" t="s">
        <v>14943</v>
      </c>
      <c r="K5171" s="14" t="s">
        <v>29</v>
      </c>
      <c r="L5171" s="15" t="s">
        <v>81</v>
      </c>
      <c r="M5171" s="7" t="s">
        <v>82</v>
      </c>
      <c r="N5171" s="15" t="s">
        <v>12638</v>
      </c>
      <c r="O5171" s="15" t="s">
        <v>12762</v>
      </c>
      <c r="P5171" s="15" t="s">
        <v>2518</v>
      </c>
      <c r="Q5171" s="15" t="s">
        <v>4109</v>
      </c>
      <c r="R5171" s="20">
        <v>39087</v>
      </c>
      <c r="S5171" s="20">
        <v>45362</v>
      </c>
      <c r="T5171" s="20">
        <v>45657</v>
      </c>
      <c r="U5171" s="20"/>
      <c r="V5171" s="20"/>
      <c r="W5171" s="20"/>
      <c r="X5171" s="17"/>
      <c r="Y5171" s="17"/>
      <c r="Z5171" s="20"/>
      <c r="AA5171" s="18">
        <f t="shared" ref="AA5171:AA5234" ca="1" si="405">DATEDIF(R5171,TODAY(),"Y")</f>
        <v>18</v>
      </c>
      <c r="AB5171" s="20" t="s">
        <v>7878</v>
      </c>
      <c r="AC5171" s="35" t="str">
        <f t="shared" si="404"/>
        <v>0 anos 9 meses 20 dias</v>
      </c>
      <c r="AD5171" s="35" t="str">
        <f ca="1">IF(AND(V5171="",T5171&lt;TODAY()),"Contrato Encerrado",IF(AND(V5171="",T5171&gt;TODAY()),DATEDIF(TODAY(),T5171,"Y")&amp;" anos"&amp;" "&amp;DATEDIF(TODAY(),T5171,"YM")&amp;" meses"&amp;" "&amp;DATEDIF(TODAY(),T5171,"MD")&amp;" dias",IF(AND(X5171="",V5171&lt;TODAY()),"Contrato Encerrado",IF(AND(X5171="",V5171&gt;TODAY()),DATEDIF(TODAY(),V5171,"Y")&amp;" anos"&amp;" "&amp;DATEDIF(TODAY(),V5171,"YM")&amp;" meses"&amp;" "&amp;DATEDIF(TODAY(),V5171,"MD")&amp;" dias",IF(AND(Z5171="",X5171&lt;TODAY()),"Contrato Encerrado",IF(AND(Z5171="",X5171&gt;TODAY()),DATEDIF(TODAY(),X5171,"Y")&amp;" anos"&amp;" "&amp;DATEDIF(TODAY(),X5171,"YM")&amp;" meses"&amp;" "&amp;DATEDIF(TODAY(),X5171,"MD")&amp;" dias",IF(AND(Z5171&lt;&gt;””,Z5171&lt;TODAY()),"Contrato Encerrado",IF(AND(Z5171&lt;&gt;"",Z5171&gt;TODAY()),DATEDIF(TODAY(),Z5171,"Y")&amp;" anos"&amp;" "&amp;DATEDIF(TODAY(),Z5171,"YM")&amp;" meses"&amp;" "&amp;DATEDIF(TODAY(),Z5171,"MD")&amp;" dias"))))))))</f>
        <v>Contrato Encerrado</v>
      </c>
      <c r="AE5171" s="35">
        <f t="shared" ref="AE5171:AE5234" si="406">SUM((T5171-S5171)+(V5171-U5171)+(X5171-W5171)+(Z5171-Y5171))</f>
        <v>295</v>
      </c>
      <c r="AF5171" s="35">
        <f t="shared" ref="AF5171:AF5234" si="407">730-AE5171</f>
        <v>435</v>
      </c>
      <c r="AG5171" s="17" t="str">
        <f t="shared" ref="AG5171:AG5234" si="408">IF(AF5171&gt;0,DATEDIF(0,AF5171,"Y")&amp; " anos"&amp; " "&amp;DATEDIF(0,AF5171,"YM")&amp; " meses"&amp; " "&amp;DATEDIF(0,AF5171,"MD")&amp; " dias","ESTÁGIO COMPLETOU 2 ANOS")</f>
        <v>1 anos 2 meses 10 dias</v>
      </c>
    </row>
    <row r="5172" spans="1:33" ht="11.25" customHeight="1" x14ac:dyDescent="0.2">
      <c r="A5172" s="8" t="s">
        <v>9</v>
      </c>
      <c r="B5172" s="8" t="s">
        <v>13</v>
      </c>
      <c r="C5172" s="22" t="s">
        <v>25</v>
      </c>
      <c r="D5172" s="37">
        <v>2024</v>
      </c>
      <c r="E5172" s="12" t="s">
        <v>157</v>
      </c>
      <c r="F5172" s="8" t="s">
        <v>158</v>
      </c>
      <c r="G5172" s="77" t="s">
        <v>15130</v>
      </c>
      <c r="H5172" s="78" t="s">
        <v>15131</v>
      </c>
      <c r="I5172" s="14" t="s">
        <v>14983</v>
      </c>
      <c r="J5172" s="14" t="s">
        <v>14943</v>
      </c>
      <c r="K5172" s="14" t="s">
        <v>29</v>
      </c>
      <c r="L5172" s="15" t="s">
        <v>30</v>
      </c>
      <c r="M5172" s="7" t="s">
        <v>9427</v>
      </c>
      <c r="N5172" s="15" t="s">
        <v>5971</v>
      </c>
      <c r="O5172" s="15" t="s">
        <v>14617</v>
      </c>
      <c r="P5172" s="15" t="s">
        <v>2518</v>
      </c>
      <c r="Q5172" s="15" t="s">
        <v>2521</v>
      </c>
      <c r="R5172" s="20">
        <v>36835</v>
      </c>
      <c r="S5172" s="20">
        <v>45628</v>
      </c>
      <c r="T5172" s="30">
        <v>45838</v>
      </c>
      <c r="U5172" s="15"/>
      <c r="V5172" s="15"/>
      <c r="W5172" s="15"/>
      <c r="X5172" s="17"/>
      <c r="Y5172" s="17"/>
      <c r="Z5172" s="15"/>
      <c r="AA5172" s="18">
        <f t="shared" ca="1" si="405"/>
        <v>24</v>
      </c>
      <c r="AB5172" s="15" t="s">
        <v>7878</v>
      </c>
      <c r="AC5172" s="35" t="str">
        <f t="shared" si="404"/>
        <v>0 anos 6 meses 28 dias</v>
      </c>
      <c r="AD5172" s="35" t="str">
        <f ca="1">IF(AND(V5172="",T5172&lt;TODAY()),"Contrato Encerrado",IF(AND(V5172="",T5172&gt;TODAY()),DATEDIF(TODAY(),T5172,"Y")&amp;" anos"&amp;" "&amp;DATEDIF(TODAY(),T5172,"YM")&amp;" meses"&amp;" "&amp;DATEDIF(TODAY(),T5172,"MD")&amp;" dias",IF(AND(X5172="",V5172&lt;TODAY()),"Contrato Encerrado",IF(AND(X5172="",V5172&gt;TODAY()),DATEDIF(TODAY(),V5172,"Y")&amp;" anos"&amp;" "&amp;DATEDIF(TODAY(),V5172,"YM")&amp;" meses"&amp;" "&amp;DATEDIF(TODAY(),V5172,"MD")&amp;" dias",IF(AND(Z5172="",X5172&lt;TODAY()),"Contrato Encerrado",IF(AND(Z5172="",X5172&gt;TODAY()),DATEDIF(TODAY(),X5172,"Y")&amp;" anos"&amp;" "&amp;DATEDIF(TODAY(),X5172,"YM")&amp;" meses"&amp;" "&amp;DATEDIF(TODAY(),X5172,"MD")&amp;" dias",IF(AND(Z5172&lt;&gt;””,Z5172&lt;TODAY()),"Contrato Encerrado",IF(AND(Z5172&lt;&gt;"",Z5172&gt;TODAY()),DATEDIF(TODAY(),Z5172,"Y")&amp;" anos"&amp;" "&amp;DATEDIF(TODAY(),Z5172,"YM")&amp;" meses"&amp;" "&amp;DATEDIF(TODAY(),Z5172,"MD")&amp;" dias"))))))))</f>
        <v>Contrato Encerrado</v>
      </c>
      <c r="AE5172" s="35">
        <f t="shared" si="406"/>
        <v>210</v>
      </c>
      <c r="AF5172" s="35">
        <f t="shared" si="407"/>
        <v>520</v>
      </c>
      <c r="AG5172" s="17" t="str">
        <f t="shared" si="408"/>
        <v>1 anos 5 meses 3 dias</v>
      </c>
    </row>
    <row r="5173" spans="1:33" ht="11.25" customHeight="1" x14ac:dyDescent="0.2">
      <c r="A5173" s="8" t="s">
        <v>9</v>
      </c>
      <c r="B5173" s="8" t="s">
        <v>13</v>
      </c>
      <c r="C5173" s="22" t="s">
        <v>15</v>
      </c>
      <c r="D5173" s="37">
        <v>2024</v>
      </c>
      <c r="E5173" s="23" t="s">
        <v>157</v>
      </c>
      <c r="F5173" s="8" t="s">
        <v>158</v>
      </c>
      <c r="G5173" s="77" t="s">
        <v>12523</v>
      </c>
      <c r="H5173" s="78" t="s">
        <v>12524</v>
      </c>
      <c r="I5173" s="9" t="s">
        <v>12525</v>
      </c>
      <c r="J5173" s="14" t="s">
        <v>14943</v>
      </c>
      <c r="K5173" s="9" t="s">
        <v>29</v>
      </c>
      <c r="L5173" s="24" t="s">
        <v>30</v>
      </c>
      <c r="M5173" s="7" t="s">
        <v>9427</v>
      </c>
      <c r="N5173" s="24" t="s">
        <v>6076</v>
      </c>
      <c r="O5173" s="24" t="s">
        <v>7885</v>
      </c>
      <c r="P5173" s="24" t="s">
        <v>2518</v>
      </c>
      <c r="Q5173" s="24" t="s">
        <v>4109</v>
      </c>
      <c r="R5173" s="29">
        <v>37090</v>
      </c>
      <c r="S5173" s="29">
        <v>45348</v>
      </c>
      <c r="T5173" s="29">
        <v>45713</v>
      </c>
      <c r="U5173" s="20"/>
      <c r="V5173" s="20"/>
      <c r="W5173" s="29"/>
      <c r="X5173" s="17"/>
      <c r="Y5173" s="17"/>
      <c r="Z5173" s="20"/>
      <c r="AA5173" s="18">
        <f t="shared" ca="1" si="405"/>
        <v>24</v>
      </c>
      <c r="AB5173" s="24" t="s">
        <v>7878</v>
      </c>
      <c r="AC5173" s="35" t="str">
        <f t="shared" si="404"/>
        <v>0 anos 11 meses 30 dias</v>
      </c>
      <c r="AD5173" s="35" t="str">
        <f ca="1">IF(AND(V5173="",T5173&lt;TODAY()),"Contrato Encerrado",IF(AND(V5173="",T5173&gt;TODAY()),DATEDIF(TODAY(),T5173,"Y")&amp;" anos"&amp;" "&amp;DATEDIF(TODAY(),T5173,"YM")&amp;" meses"&amp;" "&amp;DATEDIF(TODAY(),T5173,"MD")&amp;" dias",IF(AND(X5173="",V5173&lt;TODAY()),"Contrato Encerrado",IF(AND(X5173="",V5173&gt;TODAY()),DATEDIF(TODAY(),V5173,"Y")&amp;" anos"&amp;" "&amp;DATEDIF(TODAY(),V5173,"YM")&amp;" meses"&amp;" "&amp;DATEDIF(TODAY(),V5173,"MD")&amp;" dias",IF(AND(Z5173="",X5173&lt;TODAY()),"Contrato Encerrado",IF(AND(Z5173="",X5173&gt;TODAY()),DATEDIF(TODAY(),X5173,"Y")&amp;" anos"&amp;" "&amp;DATEDIF(TODAY(),X5173,"YM")&amp;" meses"&amp;" "&amp;DATEDIF(TODAY(),X5173,"MD")&amp;" dias",IF(AND(Z5173&lt;&gt;””,Z5173&lt;TODAY()),"Contrato Encerrado",IF(AND(Z5173&lt;&gt;"",Z5173&gt;TODAY()),DATEDIF(TODAY(),Z5173,"Y")&amp;" anos"&amp;" "&amp;DATEDIF(TODAY(),Z5173,"YM")&amp;" meses"&amp;" "&amp;DATEDIF(TODAY(),Z5173,"MD")&amp;" dias"))))))))</f>
        <v>Contrato Encerrado</v>
      </c>
      <c r="AE5173" s="35">
        <f t="shared" si="406"/>
        <v>365</v>
      </c>
      <c r="AF5173" s="35">
        <f t="shared" si="407"/>
        <v>365</v>
      </c>
      <c r="AG5173" s="17" t="str">
        <f t="shared" si="408"/>
        <v>0 anos 11 meses 30 dias</v>
      </c>
    </row>
    <row r="5174" spans="1:33" ht="11.25" customHeight="1" x14ac:dyDescent="0.2">
      <c r="A5174" s="8" t="s">
        <v>9</v>
      </c>
      <c r="B5174" s="10" t="s">
        <v>13</v>
      </c>
      <c r="C5174" s="11" t="s">
        <v>22</v>
      </c>
      <c r="D5174" s="36">
        <v>2022</v>
      </c>
      <c r="E5174" s="12" t="s">
        <v>157</v>
      </c>
      <c r="F5174" s="8" t="s">
        <v>158</v>
      </c>
      <c r="G5174" s="77" t="s">
        <v>2383</v>
      </c>
      <c r="H5174" s="78" t="s">
        <v>2384</v>
      </c>
      <c r="I5174" s="14" t="s">
        <v>2385</v>
      </c>
      <c r="J5174" s="67" t="s">
        <v>14943</v>
      </c>
      <c r="K5174" s="14" t="s">
        <v>29</v>
      </c>
      <c r="L5174" s="15" t="s">
        <v>30</v>
      </c>
      <c r="M5174" s="7" t="s">
        <v>9427</v>
      </c>
      <c r="N5174" s="16" t="s">
        <v>2101</v>
      </c>
      <c r="O5174" s="16"/>
      <c r="P5174" s="16" t="s">
        <v>2518</v>
      </c>
      <c r="Q5174" s="16" t="s">
        <v>2521</v>
      </c>
      <c r="R5174" s="31">
        <v>36904</v>
      </c>
      <c r="S5174" s="31">
        <v>44760</v>
      </c>
      <c r="T5174" s="31">
        <v>45274</v>
      </c>
      <c r="U5174" s="31"/>
      <c r="V5174" s="31"/>
      <c r="W5174" s="31"/>
      <c r="X5174" s="17"/>
      <c r="Y5174" s="17"/>
      <c r="Z5174" s="31"/>
      <c r="AA5174" s="18">
        <f t="shared" ca="1" si="405"/>
        <v>24</v>
      </c>
      <c r="AB5174" s="19" t="s">
        <v>7878</v>
      </c>
      <c r="AC5174" s="35" t="str">
        <f t="shared" si="404"/>
        <v>1 anos 4 meses 26 dias</v>
      </c>
      <c r="AD5174" s="35" t="str">
        <f ca="1">IF(AND(V5174="",T5174&lt;TODAY()),"Contrato Encerrado",IF(AND(V5174="",T5174&gt;TODAY()),DATEDIF(TODAY(),T5174,"Y")&amp;" anos"&amp;" "&amp;DATEDIF(TODAY(),T5174,"YM")&amp;" meses"&amp;" "&amp;DATEDIF(TODAY(),T5174,"MD")&amp;" dias",IF(AND(X5174="",V5174&lt;TODAY()),"Contrato Encerrado",IF(AND(X5174="",V5174&gt;TODAY()),DATEDIF(TODAY(),V5174,"Y")&amp;" anos"&amp;" "&amp;DATEDIF(TODAY(),V5174,"YM")&amp;" meses"&amp;" "&amp;DATEDIF(TODAY(),V5174,"MD")&amp;" dias",IF(AND(Z5174="",X5174&lt;TODAY()),"Contrato Encerrado",IF(AND(Z5174="",X5174&gt;TODAY()),DATEDIF(TODAY(),X5174,"Y")&amp;" anos"&amp;" "&amp;DATEDIF(TODAY(),X5174,"YM")&amp;" meses"&amp;" "&amp;DATEDIF(TODAY(),X5174,"MD")&amp;" dias",IF(AND(Z5174&lt;&gt;””,Z5174&lt;TODAY()),"Contrato Encerrado",IF(AND(Z5174&lt;&gt;"",Z5174&gt;TODAY()),DATEDIF(TODAY(),Z5174,"Y")&amp;" anos"&amp;" "&amp;DATEDIF(TODAY(),Z5174,"YM")&amp;" meses"&amp;" "&amp;DATEDIF(TODAY(),Z5174,"MD")&amp;" dias"))))))))</f>
        <v>Contrato Encerrado</v>
      </c>
      <c r="AE5174" s="35">
        <f t="shared" si="406"/>
        <v>514</v>
      </c>
      <c r="AF5174" s="35">
        <f t="shared" si="407"/>
        <v>216</v>
      </c>
      <c r="AG5174" s="17" t="str">
        <f t="shared" si="408"/>
        <v>0 anos 7 meses 3 dias</v>
      </c>
    </row>
    <row r="5175" spans="1:33" ht="11.25" customHeight="1" x14ac:dyDescent="0.2">
      <c r="A5175" s="8" t="s">
        <v>9</v>
      </c>
      <c r="B5175" s="8" t="s">
        <v>13</v>
      </c>
      <c r="C5175" s="22" t="s">
        <v>21</v>
      </c>
      <c r="D5175" s="37">
        <v>2023</v>
      </c>
      <c r="E5175" s="12" t="s">
        <v>139</v>
      </c>
      <c r="F5175" s="8" t="s">
        <v>140</v>
      </c>
      <c r="G5175" s="77" t="s">
        <v>9368</v>
      </c>
      <c r="H5175" s="78" t="s">
        <v>9369</v>
      </c>
      <c r="I5175" s="14" t="s">
        <v>9370</v>
      </c>
      <c r="J5175" s="14" t="s">
        <v>1302</v>
      </c>
      <c r="K5175" s="14" t="s">
        <v>29</v>
      </c>
      <c r="L5175" s="15" t="s">
        <v>30</v>
      </c>
      <c r="M5175" s="7" t="s">
        <v>9427</v>
      </c>
      <c r="N5175" s="15" t="s">
        <v>2098</v>
      </c>
      <c r="O5175" s="15" t="s">
        <v>8182</v>
      </c>
      <c r="P5175" s="15" t="s">
        <v>2518</v>
      </c>
      <c r="Q5175" s="15" t="s">
        <v>2523</v>
      </c>
      <c r="R5175" s="20">
        <v>37648</v>
      </c>
      <c r="S5175" s="20">
        <v>45152</v>
      </c>
      <c r="T5175" s="20">
        <v>45517</v>
      </c>
      <c r="U5175" s="20"/>
      <c r="V5175" s="20"/>
      <c r="W5175" s="20"/>
      <c r="X5175" s="17"/>
      <c r="Y5175" s="17"/>
      <c r="Z5175" s="20"/>
      <c r="AA5175" s="18">
        <f t="shared" ca="1" si="405"/>
        <v>22</v>
      </c>
      <c r="AB5175" s="15" t="s">
        <v>7878</v>
      </c>
      <c r="AC5175" s="35" t="str">
        <f t="shared" si="404"/>
        <v>0 anos 11 meses 30 dias</v>
      </c>
      <c r="AD5175" s="35" t="str">
        <f ca="1">IF(AND(V5175="",T5175&lt;TODAY()),"Contrato Encerrado",IF(AND(V5175="",T5175&gt;TODAY()),DATEDIF(TODAY(),T5175,"Y")&amp;" anos"&amp;" "&amp;DATEDIF(TODAY(),T5175,"YM")&amp;" meses"&amp;" "&amp;DATEDIF(TODAY(),T5175,"MD")&amp;" dias",IF(AND(X5175="",V5175&lt;TODAY()),"Contrato Encerrado",IF(AND(X5175="",V5175&gt;TODAY()),DATEDIF(TODAY(),V5175,"Y")&amp;" anos"&amp;" "&amp;DATEDIF(TODAY(),V5175,"YM")&amp;" meses"&amp;" "&amp;DATEDIF(TODAY(),V5175,"MD")&amp;" dias",IF(AND(Z5175="",X5175&lt;TODAY()),"Contrato Encerrado",IF(AND(Z5175="",X5175&gt;TODAY()),DATEDIF(TODAY(),X5175,"Y")&amp;" anos"&amp;" "&amp;DATEDIF(TODAY(),X5175,"YM")&amp;" meses"&amp;" "&amp;DATEDIF(TODAY(),X5175,"MD")&amp;" dias",IF(AND(Z5175&lt;&gt;””,Z5175&lt;TODAY()),"Contrato Encerrado",IF(AND(Z5175&lt;&gt;"",Z5175&gt;TODAY()),DATEDIF(TODAY(),Z5175,"Y")&amp;" anos"&amp;" "&amp;DATEDIF(TODAY(),Z5175,"YM")&amp;" meses"&amp;" "&amp;DATEDIF(TODAY(),Z5175,"MD")&amp;" dias"))))))))</f>
        <v>Contrato Encerrado</v>
      </c>
      <c r="AE5175" s="35">
        <f t="shared" si="406"/>
        <v>365</v>
      </c>
      <c r="AF5175" s="35">
        <f t="shared" si="407"/>
        <v>365</v>
      </c>
      <c r="AG5175" s="17" t="str">
        <f t="shared" si="408"/>
        <v>0 anos 11 meses 30 dias</v>
      </c>
    </row>
    <row r="5176" spans="1:33" ht="11.25" customHeight="1" x14ac:dyDescent="0.2">
      <c r="A5176" s="8" t="s">
        <v>9</v>
      </c>
      <c r="B5176" s="8" t="s">
        <v>13</v>
      </c>
      <c r="C5176" s="22" t="s">
        <v>21</v>
      </c>
      <c r="D5176" s="35">
        <v>2025</v>
      </c>
      <c r="E5176" s="12" t="s">
        <v>27</v>
      </c>
      <c r="F5176" s="8" t="s">
        <v>28</v>
      </c>
      <c r="G5176" s="14" t="s">
        <v>17788</v>
      </c>
      <c r="H5176" s="8" t="s">
        <v>17789</v>
      </c>
      <c r="I5176" s="14" t="s">
        <v>17089</v>
      </c>
      <c r="J5176" s="14" t="s">
        <v>10</v>
      </c>
      <c r="K5176" s="14" t="s">
        <v>29</v>
      </c>
      <c r="L5176" s="15" t="s">
        <v>30</v>
      </c>
      <c r="M5176" s="7" t="s">
        <v>16153</v>
      </c>
      <c r="N5176" s="15" t="s">
        <v>2098</v>
      </c>
      <c r="O5176" s="15" t="s">
        <v>17399</v>
      </c>
      <c r="P5176" s="15" t="s">
        <v>2518</v>
      </c>
      <c r="Q5176" s="15" t="s">
        <v>4109</v>
      </c>
      <c r="R5176" s="20">
        <v>37031</v>
      </c>
      <c r="S5176" s="20">
        <v>45824</v>
      </c>
      <c r="T5176" s="20">
        <v>46188</v>
      </c>
      <c r="U5176" s="20"/>
      <c r="V5176" s="20"/>
      <c r="W5176" s="20"/>
      <c r="X5176" s="17"/>
      <c r="Y5176" s="17"/>
      <c r="Z5176" s="20"/>
      <c r="AA5176" s="21">
        <f t="shared" ca="1" si="405"/>
        <v>24</v>
      </c>
      <c r="AB5176" s="20" t="s">
        <v>7878</v>
      </c>
      <c r="AC5176" s="35" t="str">
        <f t="shared" si="404"/>
        <v>0 anos 11 meses 30 dias</v>
      </c>
      <c r="AD5176" s="35" t="str">
        <f ca="1">IF(AND(V5176="",T5176&lt;TODAY()),"Contrato Encerrado",IF(AND(V5176="",T5176&gt;TODAY()),DATEDIF(TODAY(),T5176,"Y")&amp;" anos"&amp;" "&amp;DATEDIF(TODAY(),T5176,"YM")&amp;" meses"&amp;" "&amp;DATEDIF(TODAY(),T5176,"MD")&amp;" dias",IF(AND(X5176="",V5176&lt;TODAY()),"Contrato Encerrado",IF(AND(X5176="",V5176&gt;TODAY()),DATEDIF(TODAY(),V5176,"Y")&amp;" anos"&amp;" "&amp;DATEDIF(TODAY(),V5176,"YM")&amp;" meses"&amp;" "&amp;DATEDIF(TODAY(),V5176,"MD")&amp;" dias",IF(AND(Z5176="",X5176&lt;TODAY()),"Contrato Encerrado",IF(AND(Z5176="",X5176&gt;TODAY()),DATEDIF(TODAY(),X5176,"Y")&amp;" anos"&amp;" "&amp;DATEDIF(TODAY(),X5176,"YM")&amp;" meses"&amp;" "&amp;DATEDIF(TODAY(),X5176,"MD")&amp;" dias",IF(AND(Z5176&lt;&gt;””,Z5176&lt;TODAY()),"Contrato Encerrado",IF(AND(Z5176&lt;&gt;"",Z5176&gt;TODAY()),DATEDIF(TODAY(),Z5176,"Y")&amp;" anos"&amp;" "&amp;DATEDIF(TODAY(),Z5176,"YM")&amp;" meses"&amp;" "&amp;DATEDIF(TODAY(),Z5176,"MD")&amp;" dias"))))))))</f>
        <v>0 anos 8 meses 8 dias</v>
      </c>
      <c r="AE5176" s="35">
        <f t="shared" si="406"/>
        <v>364</v>
      </c>
      <c r="AF5176" s="35">
        <f t="shared" si="407"/>
        <v>366</v>
      </c>
      <c r="AG5176" s="17" t="str">
        <f t="shared" si="408"/>
        <v>0 anos 11 meses 31 dias</v>
      </c>
    </row>
    <row r="5177" spans="1:33" ht="11.25" customHeight="1" x14ac:dyDescent="0.2">
      <c r="A5177" s="10" t="s">
        <v>9</v>
      </c>
      <c r="B5177" s="10" t="s">
        <v>13</v>
      </c>
      <c r="C5177" s="11" t="s">
        <v>17</v>
      </c>
      <c r="D5177" s="36">
        <v>2021</v>
      </c>
      <c r="E5177" s="13" t="s">
        <v>157</v>
      </c>
      <c r="F5177" s="10" t="s">
        <v>158</v>
      </c>
      <c r="G5177" s="83" t="s">
        <v>3983</v>
      </c>
      <c r="H5177" s="84" t="s">
        <v>3984</v>
      </c>
      <c r="I5177" s="13" t="s">
        <v>3985</v>
      </c>
      <c r="J5177" s="14" t="s">
        <v>1302</v>
      </c>
      <c r="K5177" s="13" t="s">
        <v>29</v>
      </c>
      <c r="L5177" s="25" t="s">
        <v>30</v>
      </c>
      <c r="M5177" s="7" t="s">
        <v>9427</v>
      </c>
      <c r="N5177" s="15" t="s">
        <v>2103</v>
      </c>
      <c r="O5177" s="26"/>
      <c r="P5177" s="26" t="s">
        <v>2517</v>
      </c>
      <c r="Q5177" s="26" t="s">
        <v>2522</v>
      </c>
      <c r="R5177" s="31">
        <v>36584</v>
      </c>
      <c r="S5177" s="31">
        <v>44323</v>
      </c>
      <c r="T5177" s="31">
        <v>44429</v>
      </c>
      <c r="U5177" s="31"/>
      <c r="V5177" s="31"/>
      <c r="W5177" s="31"/>
      <c r="X5177" s="17"/>
      <c r="Y5177" s="17"/>
      <c r="Z5177" s="31"/>
      <c r="AA5177" s="18">
        <f t="shared" ca="1" si="405"/>
        <v>25</v>
      </c>
      <c r="AB5177" s="19" t="s">
        <v>7878</v>
      </c>
      <c r="AC5177" s="35" t="str">
        <f t="shared" si="404"/>
        <v>0 anos 3 meses 14 dias</v>
      </c>
      <c r="AD5177" s="35" t="str">
        <f ca="1">IF(AND(V5177="",T5177&lt;TODAY()),"Contrato Encerrado",IF(AND(V5177="",T5177&gt;TODAY()),DATEDIF(TODAY(),T5177,"Y")&amp;" anos"&amp;" "&amp;DATEDIF(TODAY(),T5177,"YM")&amp;" meses"&amp;" "&amp;DATEDIF(TODAY(),T5177,"MD")&amp;" dias",IF(AND(X5177="",V5177&lt;TODAY()),"Contrato Encerrado",IF(AND(X5177="",V5177&gt;TODAY()),DATEDIF(TODAY(),V5177,"Y")&amp;" anos"&amp;" "&amp;DATEDIF(TODAY(),V5177,"YM")&amp;" meses"&amp;" "&amp;DATEDIF(TODAY(),V5177,"MD")&amp;" dias",IF(AND(Z5177="",X5177&lt;TODAY()),"Contrato Encerrado",IF(AND(Z5177="",X5177&gt;TODAY()),DATEDIF(TODAY(),X5177,"Y")&amp;" anos"&amp;" "&amp;DATEDIF(TODAY(),X5177,"YM")&amp;" meses"&amp;" "&amp;DATEDIF(TODAY(),X5177,"MD")&amp;" dias",IF(AND(Z5177&lt;&gt;””,Z5177&lt;TODAY()),"Contrato Encerrado",IF(AND(Z5177&lt;&gt;"",Z5177&gt;TODAY()),DATEDIF(TODAY(),Z5177,"Y")&amp;" anos"&amp;" "&amp;DATEDIF(TODAY(),Z5177,"YM")&amp;" meses"&amp;" "&amp;DATEDIF(TODAY(),Z5177,"MD")&amp;" dias"))))))))</f>
        <v>Contrato Encerrado</v>
      </c>
      <c r="AE5177" s="35">
        <f t="shared" si="406"/>
        <v>106</v>
      </c>
      <c r="AF5177" s="35">
        <f t="shared" si="407"/>
        <v>624</v>
      </c>
      <c r="AG5177" s="17" t="str">
        <f t="shared" si="408"/>
        <v>1 anos 8 meses 15 dias</v>
      </c>
    </row>
    <row r="5178" spans="1:33" ht="11.25" customHeight="1" x14ac:dyDescent="0.2">
      <c r="A5178" s="8" t="s">
        <v>9</v>
      </c>
      <c r="B5178" s="8" t="s">
        <v>13</v>
      </c>
      <c r="C5178" s="22" t="s">
        <v>16</v>
      </c>
      <c r="D5178" s="37">
        <v>2024</v>
      </c>
      <c r="E5178" s="12" t="s">
        <v>79</v>
      </c>
      <c r="F5178" s="8" t="s">
        <v>80</v>
      </c>
      <c r="G5178" s="77" t="s">
        <v>13117</v>
      </c>
      <c r="H5178" s="78" t="s">
        <v>13118</v>
      </c>
      <c r="I5178" s="14" t="s">
        <v>13119</v>
      </c>
      <c r="J5178" s="14" t="s">
        <v>10</v>
      </c>
      <c r="K5178" s="14" t="s">
        <v>29</v>
      </c>
      <c r="L5178" s="15" t="s">
        <v>30</v>
      </c>
      <c r="M5178" s="7" t="s">
        <v>9427</v>
      </c>
      <c r="N5178" s="15" t="s">
        <v>2100</v>
      </c>
      <c r="O5178" s="15" t="s">
        <v>10152</v>
      </c>
      <c r="P5178" s="15" t="s">
        <v>2518</v>
      </c>
      <c r="Q5178" s="15" t="s">
        <v>2523</v>
      </c>
      <c r="R5178" s="20">
        <v>30227</v>
      </c>
      <c r="S5178" s="20">
        <v>45390</v>
      </c>
      <c r="T5178" s="20">
        <v>46119</v>
      </c>
      <c r="U5178" s="20"/>
      <c r="V5178" s="20"/>
      <c r="W5178" s="20"/>
      <c r="X5178" s="17"/>
      <c r="Y5178" s="17"/>
      <c r="Z5178" s="20"/>
      <c r="AA5178" s="18">
        <f t="shared" ca="1" si="405"/>
        <v>43</v>
      </c>
      <c r="AB5178" s="15" t="s">
        <v>7878</v>
      </c>
      <c r="AC5178" s="35" t="str">
        <f t="shared" si="404"/>
        <v>1 anos 11 meses 30 dias</v>
      </c>
      <c r="AD5178" s="35" t="str">
        <f ca="1">IF(AND(V5178="",T5178&lt;TODAY()),"Contrato Encerrado",IF(AND(V5178="",T5178&gt;TODAY()),DATEDIF(TODAY(),T5178,"Y")&amp;" anos"&amp;" "&amp;DATEDIF(TODAY(),T5178,"YM")&amp;" meses"&amp;" "&amp;DATEDIF(TODAY(),T5178,"MD")&amp;" dias",IF(AND(X5178="",V5178&lt;TODAY()),"Contrato Encerrado",IF(AND(X5178="",V5178&gt;TODAY()),DATEDIF(TODAY(),V5178,"Y")&amp;" anos"&amp;" "&amp;DATEDIF(TODAY(),V5178,"YM")&amp;" meses"&amp;" "&amp;DATEDIF(TODAY(),V5178,"MD")&amp;" dias",IF(AND(Z5178="",X5178&lt;TODAY()),"Contrato Encerrado",IF(AND(Z5178="",X5178&gt;TODAY()),DATEDIF(TODAY(),X5178,"Y")&amp;" anos"&amp;" "&amp;DATEDIF(TODAY(),X5178,"YM")&amp;" meses"&amp;" "&amp;DATEDIF(TODAY(),X5178,"MD")&amp;" dias",IF(AND(Z5178&lt;&gt;””,Z5178&lt;TODAY()),"Contrato Encerrado",IF(AND(Z5178&lt;&gt;"",Z5178&gt;TODAY()),DATEDIF(TODAY(),Z5178,"Y")&amp;" anos"&amp;" "&amp;DATEDIF(TODAY(),Z5178,"YM")&amp;" meses"&amp;" "&amp;DATEDIF(TODAY(),Z5178,"MD")&amp;" dias"))))))))</f>
        <v>0 anos 6 meses 0 dias</v>
      </c>
      <c r="AE5178" s="35">
        <f t="shared" si="406"/>
        <v>729</v>
      </c>
      <c r="AF5178" s="35">
        <f t="shared" si="407"/>
        <v>1</v>
      </c>
      <c r="AG5178" s="17" t="str">
        <f t="shared" si="408"/>
        <v>0 anos 0 meses 1 dias</v>
      </c>
    </row>
    <row r="5179" spans="1:33" ht="11.25" customHeight="1" x14ac:dyDescent="0.2">
      <c r="A5179" s="8" t="s">
        <v>9</v>
      </c>
      <c r="B5179" s="10" t="s">
        <v>13</v>
      </c>
      <c r="C5179" s="11" t="s">
        <v>25</v>
      </c>
      <c r="D5179" s="36">
        <v>2022</v>
      </c>
      <c r="E5179" s="12" t="s">
        <v>772</v>
      </c>
      <c r="F5179" s="8" t="s">
        <v>773</v>
      </c>
      <c r="G5179" s="77" t="s">
        <v>5776</v>
      </c>
      <c r="H5179" s="78" t="s">
        <v>5777</v>
      </c>
      <c r="I5179" s="14" t="s">
        <v>5778</v>
      </c>
      <c r="J5179" s="14" t="s">
        <v>14943</v>
      </c>
      <c r="K5179" s="14" t="s">
        <v>29</v>
      </c>
      <c r="L5179" s="15" t="s">
        <v>30</v>
      </c>
      <c r="M5179" s="7" t="s">
        <v>9427</v>
      </c>
      <c r="N5179" s="16" t="s">
        <v>5779</v>
      </c>
      <c r="O5179" s="16"/>
      <c r="P5179" s="16" t="s">
        <v>2518</v>
      </c>
      <c r="Q5179" s="16" t="s">
        <v>2523</v>
      </c>
      <c r="R5179" s="31">
        <v>36047</v>
      </c>
      <c r="S5179" s="31">
        <v>44902</v>
      </c>
      <c r="T5179" s="31">
        <v>45132</v>
      </c>
      <c r="U5179" s="31"/>
      <c r="V5179" s="31"/>
      <c r="W5179" s="31"/>
      <c r="X5179" s="17"/>
      <c r="Y5179" s="17"/>
      <c r="Z5179" s="31"/>
      <c r="AA5179" s="18">
        <f t="shared" ca="1" si="405"/>
        <v>27</v>
      </c>
      <c r="AB5179" s="19" t="s">
        <v>7878</v>
      </c>
      <c r="AC5179" s="35" t="str">
        <f t="shared" ref="AC5179:AC5242" si="409">DATEDIF($S5179,$Z5179-($U5179-$T5179)-($W5179-$V5179)-($Y5179-$X5179),"Y")&amp; " anos"&amp; " "&amp;DATEDIF($S5179,$Z5179-($U5179-$T5179)-($W5179-$V5179)-($Y5179-$X5179),"YM")&amp; " meses"&amp; " "&amp;DATEDIF($S5179,$Z5179-($U5179-$T5179)-($W5179-$V5179)-($Y5179-$X5179),"MD")&amp; " dias"</f>
        <v>0 anos 7 meses 18 dias</v>
      </c>
      <c r="AD5179" s="35" t="str">
        <f ca="1">IF(AND(V5179="",T5179&lt;TODAY()),"Contrato Encerrado",IF(AND(V5179="",T5179&gt;TODAY()),DATEDIF(TODAY(),T5179,"Y")&amp;" anos"&amp;" "&amp;DATEDIF(TODAY(),T5179,"YM")&amp;" meses"&amp;" "&amp;DATEDIF(TODAY(),T5179,"MD")&amp;" dias",IF(AND(X5179="",V5179&lt;TODAY()),"Contrato Encerrado",IF(AND(X5179="",V5179&gt;TODAY()),DATEDIF(TODAY(),V5179,"Y")&amp;" anos"&amp;" "&amp;DATEDIF(TODAY(),V5179,"YM")&amp;" meses"&amp;" "&amp;DATEDIF(TODAY(),V5179,"MD")&amp;" dias",IF(AND(Z5179="",X5179&lt;TODAY()),"Contrato Encerrado",IF(AND(Z5179="",X5179&gt;TODAY()),DATEDIF(TODAY(),X5179,"Y")&amp;" anos"&amp;" "&amp;DATEDIF(TODAY(),X5179,"YM")&amp;" meses"&amp;" "&amp;DATEDIF(TODAY(),X5179,"MD")&amp;" dias",IF(AND(Z5179&lt;&gt;””,Z5179&lt;TODAY()),"Contrato Encerrado",IF(AND(Z5179&lt;&gt;"",Z5179&gt;TODAY()),DATEDIF(TODAY(),Z5179,"Y")&amp;" anos"&amp;" "&amp;DATEDIF(TODAY(),Z5179,"YM")&amp;" meses"&amp;" "&amp;DATEDIF(TODAY(),Z5179,"MD")&amp;" dias"))))))))</f>
        <v>Contrato Encerrado</v>
      </c>
      <c r="AE5179" s="35">
        <f t="shared" si="406"/>
        <v>230</v>
      </c>
      <c r="AF5179" s="35">
        <f t="shared" si="407"/>
        <v>500</v>
      </c>
      <c r="AG5179" s="17" t="str">
        <f t="shared" si="408"/>
        <v>1 anos 4 meses 14 dias</v>
      </c>
    </row>
    <row r="5180" spans="1:33" ht="11.25" customHeight="1" x14ac:dyDescent="0.2">
      <c r="A5180" s="8" t="s">
        <v>9</v>
      </c>
      <c r="B5180" s="8" t="s">
        <v>13</v>
      </c>
      <c r="C5180" s="22" t="s">
        <v>21</v>
      </c>
      <c r="D5180" s="35">
        <v>2025</v>
      </c>
      <c r="E5180" s="12" t="s">
        <v>157</v>
      </c>
      <c r="F5180" s="8" t="s">
        <v>158</v>
      </c>
      <c r="G5180" s="14" t="s">
        <v>17790</v>
      </c>
      <c r="H5180" s="8" t="s">
        <v>17791</v>
      </c>
      <c r="I5180" s="14" t="s">
        <v>17090</v>
      </c>
      <c r="J5180" s="14" t="s">
        <v>10</v>
      </c>
      <c r="K5180" s="14" t="s">
        <v>29</v>
      </c>
      <c r="L5180" s="15" t="s">
        <v>30</v>
      </c>
      <c r="M5180" s="7" t="s">
        <v>16153</v>
      </c>
      <c r="N5180" s="15" t="s">
        <v>2101</v>
      </c>
      <c r="O5180" s="15" t="s">
        <v>17792</v>
      </c>
      <c r="P5180" s="15" t="s">
        <v>2518</v>
      </c>
      <c r="Q5180" s="15" t="s">
        <v>4109</v>
      </c>
      <c r="R5180" s="20">
        <v>37362</v>
      </c>
      <c r="S5180" s="20">
        <v>45834</v>
      </c>
      <c r="T5180" s="20">
        <v>46195</v>
      </c>
      <c r="U5180" s="20"/>
      <c r="V5180" s="20"/>
      <c r="W5180" s="20"/>
      <c r="X5180" s="17"/>
      <c r="Y5180" s="17"/>
      <c r="Z5180" s="20"/>
      <c r="AA5180" s="21">
        <f t="shared" ca="1" si="405"/>
        <v>23</v>
      </c>
      <c r="AB5180" s="20" t="s">
        <v>7878</v>
      </c>
      <c r="AC5180" s="35" t="str">
        <f t="shared" si="409"/>
        <v>0 anos 11 meses 27 dias</v>
      </c>
      <c r="AD5180" s="35" t="str">
        <f ca="1">IF(AND(V5180="",T5180&lt;TODAY()),"Contrato Encerrado",IF(AND(V5180="",T5180&gt;TODAY()),DATEDIF(TODAY(),T5180,"Y")&amp;" anos"&amp;" "&amp;DATEDIF(TODAY(),T5180,"YM")&amp;" meses"&amp;" "&amp;DATEDIF(TODAY(),T5180,"MD")&amp;" dias",IF(AND(X5180="",V5180&lt;TODAY()),"Contrato Encerrado",IF(AND(X5180="",V5180&gt;TODAY()),DATEDIF(TODAY(),V5180,"Y")&amp;" anos"&amp;" "&amp;DATEDIF(TODAY(),V5180,"YM")&amp;" meses"&amp;" "&amp;DATEDIF(TODAY(),V5180,"MD")&amp;" dias",IF(AND(Z5180="",X5180&lt;TODAY()),"Contrato Encerrado",IF(AND(Z5180="",X5180&gt;TODAY()),DATEDIF(TODAY(),X5180,"Y")&amp;" anos"&amp;" "&amp;DATEDIF(TODAY(),X5180,"YM")&amp;" meses"&amp;" "&amp;DATEDIF(TODAY(),X5180,"MD")&amp;" dias",IF(AND(Z5180&lt;&gt;””,Z5180&lt;TODAY()),"Contrato Encerrado",IF(AND(Z5180&lt;&gt;"",Z5180&gt;TODAY()),DATEDIF(TODAY(),Z5180,"Y")&amp;" anos"&amp;" "&amp;DATEDIF(TODAY(),Z5180,"YM")&amp;" meses"&amp;" "&amp;DATEDIF(TODAY(),Z5180,"MD")&amp;" dias"))))))))</f>
        <v>0 anos 8 meses 15 dias</v>
      </c>
      <c r="AE5180" s="35">
        <f t="shared" si="406"/>
        <v>361</v>
      </c>
      <c r="AF5180" s="35">
        <f t="shared" si="407"/>
        <v>369</v>
      </c>
      <c r="AG5180" s="17" t="str">
        <f t="shared" si="408"/>
        <v>1 anos 0 meses 3 dias</v>
      </c>
    </row>
    <row r="5181" spans="1:33" ht="11.25" customHeight="1" x14ac:dyDescent="0.2">
      <c r="A5181" s="8" t="s">
        <v>9</v>
      </c>
      <c r="B5181" s="8" t="s">
        <v>13</v>
      </c>
      <c r="C5181" s="22" t="s">
        <v>20</v>
      </c>
      <c r="D5181" s="37">
        <v>2023</v>
      </c>
      <c r="E5181" s="23" t="s">
        <v>157</v>
      </c>
      <c r="F5181" s="8" t="s">
        <v>158</v>
      </c>
      <c r="G5181" s="77" t="s">
        <v>8743</v>
      </c>
      <c r="H5181" s="78" t="s">
        <v>8744</v>
      </c>
      <c r="I5181" s="9" t="s">
        <v>8745</v>
      </c>
      <c r="J5181" s="14" t="s">
        <v>14943</v>
      </c>
      <c r="K5181" s="9" t="s">
        <v>29</v>
      </c>
      <c r="L5181" s="24" t="s">
        <v>30</v>
      </c>
      <c r="M5181" s="7" t="s">
        <v>9427</v>
      </c>
      <c r="N5181" s="24" t="s">
        <v>2101</v>
      </c>
      <c r="O5181" s="24" t="s">
        <v>7901</v>
      </c>
      <c r="P5181" s="24" t="s">
        <v>2518</v>
      </c>
      <c r="Q5181" s="24" t="s">
        <v>4109</v>
      </c>
      <c r="R5181" s="17">
        <v>28997</v>
      </c>
      <c r="S5181" s="17">
        <v>45106</v>
      </c>
      <c r="T5181" s="70">
        <v>45649</v>
      </c>
      <c r="U5181" s="20"/>
      <c r="V5181" s="20"/>
      <c r="W5181" s="17"/>
      <c r="X5181" s="17"/>
      <c r="Y5181" s="17"/>
      <c r="Z5181" s="20"/>
      <c r="AA5181" s="18">
        <f t="shared" ca="1" si="405"/>
        <v>46</v>
      </c>
      <c r="AB5181" s="18" t="s">
        <v>7878</v>
      </c>
      <c r="AC5181" s="35" t="str">
        <f t="shared" si="409"/>
        <v>1 anos 5 meses 24 dias</v>
      </c>
      <c r="AD5181" s="35" t="str">
        <f ca="1">IF(AND(V5181="",T5181&lt;TODAY()),"Contrato Encerrado",IF(AND(V5181="",T5181&gt;TODAY()),DATEDIF(TODAY(),T5181,"Y")&amp;" anos"&amp;" "&amp;DATEDIF(TODAY(),T5181,"YM")&amp;" meses"&amp;" "&amp;DATEDIF(TODAY(),T5181,"MD")&amp;" dias",IF(AND(X5181="",V5181&lt;TODAY()),"Contrato Encerrado",IF(AND(X5181="",V5181&gt;TODAY()),DATEDIF(TODAY(),V5181,"Y")&amp;" anos"&amp;" "&amp;DATEDIF(TODAY(),V5181,"YM")&amp;" meses"&amp;" "&amp;DATEDIF(TODAY(),V5181,"MD")&amp;" dias",IF(AND(Z5181="",X5181&lt;TODAY()),"Contrato Encerrado",IF(AND(Z5181="",X5181&gt;TODAY()),DATEDIF(TODAY(),X5181,"Y")&amp;" anos"&amp;" "&amp;DATEDIF(TODAY(),X5181,"YM")&amp;" meses"&amp;" "&amp;DATEDIF(TODAY(),X5181,"MD")&amp;" dias",IF(AND(Z5181&lt;&gt;””,Z5181&lt;TODAY()),"Contrato Encerrado",IF(AND(Z5181&lt;&gt;"",Z5181&gt;TODAY()),DATEDIF(TODAY(),Z5181,"Y")&amp;" anos"&amp;" "&amp;DATEDIF(TODAY(),Z5181,"YM")&amp;" meses"&amp;" "&amp;DATEDIF(TODAY(),Z5181,"MD")&amp;" dias"))))))))</f>
        <v>Contrato Encerrado</v>
      </c>
      <c r="AE5181" s="35">
        <f t="shared" si="406"/>
        <v>543</v>
      </c>
      <c r="AF5181" s="35">
        <f t="shared" si="407"/>
        <v>187</v>
      </c>
      <c r="AG5181" s="17" t="str">
        <f t="shared" si="408"/>
        <v>0 anos 6 meses 5 dias</v>
      </c>
    </row>
    <row r="5182" spans="1:33" ht="11.25" customHeight="1" x14ac:dyDescent="0.2">
      <c r="A5182" s="8" t="s">
        <v>9</v>
      </c>
      <c r="B5182" s="8" t="s">
        <v>13</v>
      </c>
      <c r="C5182" s="22" t="s">
        <v>24</v>
      </c>
      <c r="D5182" s="37">
        <v>2023</v>
      </c>
      <c r="E5182" s="12" t="s">
        <v>27</v>
      </c>
      <c r="F5182" s="8" t="s">
        <v>28</v>
      </c>
      <c r="G5182" s="77" t="s">
        <v>10616</v>
      </c>
      <c r="H5182" s="78" t="s">
        <v>10617</v>
      </c>
      <c r="I5182" s="14" t="s">
        <v>10618</v>
      </c>
      <c r="J5182" s="14" t="s">
        <v>14943</v>
      </c>
      <c r="K5182" s="14" t="s">
        <v>29</v>
      </c>
      <c r="L5182" s="15" t="s">
        <v>30</v>
      </c>
      <c r="M5182" s="7" t="s">
        <v>9427</v>
      </c>
      <c r="N5182" s="15" t="s">
        <v>4159</v>
      </c>
      <c r="O5182" s="15" t="s">
        <v>8036</v>
      </c>
      <c r="P5182" s="15" t="s">
        <v>2518</v>
      </c>
      <c r="Q5182" s="15" t="s">
        <v>4109</v>
      </c>
      <c r="R5182" s="20">
        <v>33781</v>
      </c>
      <c r="S5182" s="20">
        <v>45243</v>
      </c>
      <c r="T5182" s="20">
        <v>45608</v>
      </c>
      <c r="U5182" s="20"/>
      <c r="V5182" s="20"/>
      <c r="W5182" s="20"/>
      <c r="X5182" s="17"/>
      <c r="Y5182" s="17"/>
      <c r="Z5182" s="20"/>
      <c r="AA5182" s="18">
        <f t="shared" ca="1" si="405"/>
        <v>33</v>
      </c>
      <c r="AB5182" s="15" t="s">
        <v>7878</v>
      </c>
      <c r="AC5182" s="35" t="str">
        <f t="shared" si="409"/>
        <v>0 anos 11 meses 30 dias</v>
      </c>
      <c r="AD5182" s="35" t="str">
        <f ca="1">IF(AND(V5182="",T5182&lt;TODAY()),"Contrato Encerrado",IF(AND(V5182="",T5182&gt;TODAY()),DATEDIF(TODAY(),T5182,"Y")&amp;" anos"&amp;" "&amp;DATEDIF(TODAY(),T5182,"YM")&amp;" meses"&amp;" "&amp;DATEDIF(TODAY(),T5182,"MD")&amp;" dias",IF(AND(X5182="",V5182&lt;TODAY()),"Contrato Encerrado",IF(AND(X5182="",V5182&gt;TODAY()),DATEDIF(TODAY(),V5182,"Y")&amp;" anos"&amp;" "&amp;DATEDIF(TODAY(),V5182,"YM")&amp;" meses"&amp;" "&amp;DATEDIF(TODAY(),V5182,"MD")&amp;" dias",IF(AND(Z5182="",X5182&lt;TODAY()),"Contrato Encerrado",IF(AND(Z5182="",X5182&gt;TODAY()),DATEDIF(TODAY(),X5182,"Y")&amp;" anos"&amp;" "&amp;DATEDIF(TODAY(),X5182,"YM")&amp;" meses"&amp;" "&amp;DATEDIF(TODAY(),X5182,"MD")&amp;" dias",IF(AND(Z5182&lt;&gt;””,Z5182&lt;TODAY()),"Contrato Encerrado",IF(AND(Z5182&lt;&gt;"",Z5182&gt;TODAY()),DATEDIF(TODAY(),Z5182,"Y")&amp;" anos"&amp;" "&amp;DATEDIF(TODAY(),Z5182,"YM")&amp;" meses"&amp;" "&amp;DATEDIF(TODAY(),Z5182,"MD")&amp;" dias"))))))))</f>
        <v>Contrato Encerrado</v>
      </c>
      <c r="AE5182" s="35">
        <f t="shared" si="406"/>
        <v>365</v>
      </c>
      <c r="AF5182" s="35">
        <f t="shared" si="407"/>
        <v>365</v>
      </c>
      <c r="AG5182" s="17" t="str">
        <f t="shared" si="408"/>
        <v>0 anos 11 meses 30 dias</v>
      </c>
    </row>
    <row r="5183" spans="1:33" ht="11.25" customHeight="1" x14ac:dyDescent="0.2">
      <c r="A5183" s="8" t="s">
        <v>9</v>
      </c>
      <c r="B5183" s="10" t="s">
        <v>13</v>
      </c>
      <c r="C5183" s="11" t="s">
        <v>22</v>
      </c>
      <c r="D5183" s="36">
        <v>2022</v>
      </c>
      <c r="E5183" s="12" t="s">
        <v>157</v>
      </c>
      <c r="F5183" s="8" t="s">
        <v>158</v>
      </c>
      <c r="G5183" s="77" t="s">
        <v>5780</v>
      </c>
      <c r="H5183" s="78" t="s">
        <v>5781</v>
      </c>
      <c r="I5183" s="14" t="s">
        <v>5782</v>
      </c>
      <c r="J5183" s="14" t="s">
        <v>14943</v>
      </c>
      <c r="K5183" s="14" t="s">
        <v>29</v>
      </c>
      <c r="L5183" s="15" t="s">
        <v>30</v>
      </c>
      <c r="M5183" s="7" t="s">
        <v>9427</v>
      </c>
      <c r="N5183" s="16" t="s">
        <v>4159</v>
      </c>
      <c r="O5183" s="16"/>
      <c r="P5183" s="16" t="s">
        <v>2518</v>
      </c>
      <c r="Q5183" s="16" t="s">
        <v>2521</v>
      </c>
      <c r="R5183" s="31">
        <v>29660</v>
      </c>
      <c r="S5183" s="31">
        <v>44818</v>
      </c>
      <c r="T5183" s="31">
        <v>45021</v>
      </c>
      <c r="U5183" s="31"/>
      <c r="V5183" s="31"/>
      <c r="W5183" s="31"/>
      <c r="X5183" s="17"/>
      <c r="Y5183" s="17"/>
      <c r="Z5183" s="31"/>
      <c r="AA5183" s="18">
        <f t="shared" ca="1" si="405"/>
        <v>44</v>
      </c>
      <c r="AB5183" s="19" t="s">
        <v>7878</v>
      </c>
      <c r="AC5183" s="35" t="str">
        <f t="shared" si="409"/>
        <v>0 anos 6 meses 22 dias</v>
      </c>
      <c r="AD5183" s="35" t="str">
        <f ca="1">IF(AND(V5183="",T5183&lt;TODAY()),"Contrato Encerrado",IF(AND(V5183="",T5183&gt;TODAY()),DATEDIF(TODAY(),T5183,"Y")&amp;" anos"&amp;" "&amp;DATEDIF(TODAY(),T5183,"YM")&amp;" meses"&amp;" "&amp;DATEDIF(TODAY(),T5183,"MD")&amp;" dias",IF(AND(X5183="",V5183&lt;TODAY()),"Contrato Encerrado",IF(AND(X5183="",V5183&gt;TODAY()),DATEDIF(TODAY(),V5183,"Y")&amp;" anos"&amp;" "&amp;DATEDIF(TODAY(),V5183,"YM")&amp;" meses"&amp;" "&amp;DATEDIF(TODAY(),V5183,"MD")&amp;" dias",IF(AND(Z5183="",X5183&lt;TODAY()),"Contrato Encerrado",IF(AND(Z5183="",X5183&gt;TODAY()),DATEDIF(TODAY(),X5183,"Y")&amp;" anos"&amp;" "&amp;DATEDIF(TODAY(),X5183,"YM")&amp;" meses"&amp;" "&amp;DATEDIF(TODAY(),X5183,"MD")&amp;" dias",IF(AND(Z5183&lt;&gt;””,Z5183&lt;TODAY()),"Contrato Encerrado",IF(AND(Z5183&lt;&gt;"",Z5183&gt;TODAY()),DATEDIF(TODAY(),Z5183,"Y")&amp;" anos"&amp;" "&amp;DATEDIF(TODAY(),Z5183,"YM")&amp;" meses"&amp;" "&amp;DATEDIF(TODAY(),Z5183,"MD")&amp;" dias"))))))))</f>
        <v>Contrato Encerrado</v>
      </c>
      <c r="AE5183" s="35">
        <f t="shared" si="406"/>
        <v>203</v>
      </c>
      <c r="AF5183" s="35">
        <f t="shared" si="407"/>
        <v>527</v>
      </c>
      <c r="AG5183" s="17" t="str">
        <f t="shared" si="408"/>
        <v>1 anos 5 meses 10 dias</v>
      </c>
    </row>
    <row r="5184" spans="1:33" ht="11.25" customHeight="1" x14ac:dyDescent="0.2">
      <c r="A5184" s="8" t="s">
        <v>9</v>
      </c>
      <c r="B5184" s="10" t="s">
        <v>13</v>
      </c>
      <c r="C5184" s="11" t="s">
        <v>22</v>
      </c>
      <c r="D5184" s="36">
        <v>2022</v>
      </c>
      <c r="E5184" s="12" t="s">
        <v>157</v>
      </c>
      <c r="F5184" s="8" t="s">
        <v>158</v>
      </c>
      <c r="G5184" s="77" t="s">
        <v>5783</v>
      </c>
      <c r="H5184" s="78" t="s">
        <v>5784</v>
      </c>
      <c r="I5184" s="14" t="s">
        <v>5785</v>
      </c>
      <c r="J5184" s="14" t="s">
        <v>14943</v>
      </c>
      <c r="K5184" s="14" t="s">
        <v>29</v>
      </c>
      <c r="L5184" s="15" t="s">
        <v>30</v>
      </c>
      <c r="M5184" s="7" t="s">
        <v>9427</v>
      </c>
      <c r="N5184" s="16" t="s">
        <v>2101</v>
      </c>
      <c r="O5184" s="16"/>
      <c r="P5184" s="16" t="s">
        <v>2518</v>
      </c>
      <c r="Q5184" s="16" t="s">
        <v>2521</v>
      </c>
      <c r="R5184" s="31">
        <v>30970</v>
      </c>
      <c r="S5184" s="31">
        <v>44782</v>
      </c>
      <c r="T5184" s="111">
        <v>45155</v>
      </c>
      <c r="U5184" s="31"/>
      <c r="V5184" s="31"/>
      <c r="W5184" s="31"/>
      <c r="X5184" s="17"/>
      <c r="Y5184" s="17"/>
      <c r="Z5184" s="31"/>
      <c r="AA5184" s="18">
        <f t="shared" ca="1" si="405"/>
        <v>40</v>
      </c>
      <c r="AB5184" s="19" t="s">
        <v>7878</v>
      </c>
      <c r="AC5184" s="35" t="str">
        <f t="shared" si="409"/>
        <v>1 anos 0 meses 8 dias</v>
      </c>
      <c r="AD5184" s="35" t="str">
        <f ca="1">IF(AND(V5184="",T5184&lt;TODAY()),"Contrato Encerrado",IF(AND(V5184="",T5184&gt;TODAY()),DATEDIF(TODAY(),T5184,"Y")&amp;" anos"&amp;" "&amp;DATEDIF(TODAY(),T5184,"YM")&amp;" meses"&amp;" "&amp;DATEDIF(TODAY(),T5184,"MD")&amp;" dias",IF(AND(X5184="",V5184&lt;TODAY()),"Contrato Encerrado",IF(AND(X5184="",V5184&gt;TODAY()),DATEDIF(TODAY(),V5184,"Y")&amp;" anos"&amp;" "&amp;DATEDIF(TODAY(),V5184,"YM")&amp;" meses"&amp;" "&amp;DATEDIF(TODAY(),V5184,"MD")&amp;" dias",IF(AND(Z5184="",X5184&lt;TODAY()),"Contrato Encerrado",IF(AND(Z5184="",X5184&gt;TODAY()),DATEDIF(TODAY(),X5184,"Y")&amp;" anos"&amp;" "&amp;DATEDIF(TODAY(),X5184,"YM")&amp;" meses"&amp;" "&amp;DATEDIF(TODAY(),X5184,"MD")&amp;" dias",IF(AND(Z5184&lt;&gt;””,Z5184&lt;TODAY()),"Contrato Encerrado",IF(AND(Z5184&lt;&gt;"",Z5184&gt;TODAY()),DATEDIF(TODAY(),Z5184,"Y")&amp;" anos"&amp;" "&amp;DATEDIF(TODAY(),Z5184,"YM")&amp;" meses"&amp;" "&amp;DATEDIF(TODAY(),Z5184,"MD")&amp;" dias"))))))))</f>
        <v>Contrato Encerrado</v>
      </c>
      <c r="AE5184" s="35">
        <f t="shared" si="406"/>
        <v>373</v>
      </c>
      <c r="AF5184" s="35">
        <f t="shared" si="407"/>
        <v>357</v>
      </c>
      <c r="AG5184" s="17" t="str">
        <f t="shared" si="408"/>
        <v>0 anos 11 meses 22 dias</v>
      </c>
    </row>
    <row r="5185" spans="1:33" ht="11.25" customHeight="1" x14ac:dyDescent="0.2">
      <c r="A5185" s="8" t="s">
        <v>9</v>
      </c>
      <c r="B5185" s="8" t="s">
        <v>13</v>
      </c>
      <c r="C5185" s="22" t="s">
        <v>22</v>
      </c>
      <c r="D5185" s="37">
        <v>2023</v>
      </c>
      <c r="E5185" s="12" t="s">
        <v>157</v>
      </c>
      <c r="F5185" s="8" t="s">
        <v>158</v>
      </c>
      <c r="G5185" s="77" t="s">
        <v>10102</v>
      </c>
      <c r="H5185" s="78" t="s">
        <v>10103</v>
      </c>
      <c r="I5185" s="14" t="s">
        <v>10104</v>
      </c>
      <c r="J5185" s="14" t="s">
        <v>1302</v>
      </c>
      <c r="K5185" s="14" t="s">
        <v>29</v>
      </c>
      <c r="L5185" s="15" t="s">
        <v>30</v>
      </c>
      <c r="M5185" s="7" t="s">
        <v>9427</v>
      </c>
      <c r="N5185" s="15" t="s">
        <v>2101</v>
      </c>
      <c r="O5185" s="15" t="s">
        <v>10105</v>
      </c>
      <c r="P5185" s="15" t="s">
        <v>2518</v>
      </c>
      <c r="Q5185" s="15" t="s">
        <v>4109</v>
      </c>
      <c r="R5185" s="20">
        <v>30396</v>
      </c>
      <c r="S5185" s="20">
        <v>45117</v>
      </c>
      <c r="T5185" s="20">
        <v>45646</v>
      </c>
      <c r="U5185" s="29">
        <v>45708</v>
      </c>
      <c r="V5185" s="29">
        <v>45874</v>
      </c>
      <c r="W5185" s="29"/>
      <c r="X5185" s="17"/>
      <c r="Y5185" s="17"/>
      <c r="Z5185" s="29"/>
      <c r="AA5185" s="18">
        <f t="shared" ca="1" si="405"/>
        <v>42</v>
      </c>
      <c r="AB5185" s="15" t="s">
        <v>7878</v>
      </c>
      <c r="AC5185" s="35" t="str">
        <f t="shared" si="409"/>
        <v>1 anos 10 meses 25 dias</v>
      </c>
      <c r="AD5185" s="35" t="str">
        <f ca="1">IF(AND(V5185="",T5185&lt;TODAY()),"Contrato Encerrado",IF(AND(V5185="",T5185&gt;TODAY()),DATEDIF(TODAY(),T5185,"Y")&amp;" anos"&amp;" "&amp;DATEDIF(TODAY(),T5185,"YM")&amp;" meses"&amp;" "&amp;DATEDIF(TODAY(),T5185,"MD")&amp;" dias",IF(AND(X5185="",V5185&lt;TODAY()),"Contrato Encerrado",IF(AND(X5185="",V5185&gt;TODAY()),DATEDIF(TODAY(),V5185,"Y")&amp;" anos"&amp;" "&amp;DATEDIF(TODAY(),V5185,"YM")&amp;" meses"&amp;" "&amp;DATEDIF(TODAY(),V5185,"MD")&amp;" dias",IF(AND(Z5185="",X5185&lt;TODAY()),"Contrato Encerrado",IF(AND(Z5185="",X5185&gt;TODAY()),DATEDIF(TODAY(),X5185,"Y")&amp;" anos"&amp;" "&amp;DATEDIF(TODAY(),X5185,"YM")&amp;" meses"&amp;" "&amp;DATEDIF(TODAY(),X5185,"MD")&amp;" dias",IF(AND(Z5185&lt;&gt;””,Z5185&lt;TODAY()),"Contrato Encerrado",IF(AND(Z5185&lt;&gt;"",Z5185&gt;TODAY()),DATEDIF(TODAY(),Z5185,"Y")&amp;" anos"&amp;" "&amp;DATEDIF(TODAY(),Z5185,"YM")&amp;" meses"&amp;" "&amp;DATEDIF(TODAY(),Z5185,"MD")&amp;" dias"))))))))</f>
        <v>Contrato Encerrado</v>
      </c>
      <c r="AE5185" s="35">
        <f t="shared" si="406"/>
        <v>695</v>
      </c>
      <c r="AF5185" s="35">
        <f t="shared" si="407"/>
        <v>35</v>
      </c>
      <c r="AG5185" s="17" t="str">
        <f t="shared" si="408"/>
        <v>0 anos 1 meses 4 dias</v>
      </c>
    </row>
    <row r="5186" spans="1:33" ht="11.25" customHeight="1" x14ac:dyDescent="0.2">
      <c r="A5186" s="8" t="s">
        <v>9</v>
      </c>
      <c r="B5186" s="8" t="s">
        <v>13</v>
      </c>
      <c r="C5186" s="22" t="s">
        <v>19</v>
      </c>
      <c r="D5186" s="37">
        <v>2023</v>
      </c>
      <c r="E5186" s="12" t="s">
        <v>307</v>
      </c>
      <c r="F5186" s="8" t="s">
        <v>308</v>
      </c>
      <c r="G5186" s="85" t="s">
        <v>8205</v>
      </c>
      <c r="H5186" s="78" t="s">
        <v>8206</v>
      </c>
      <c r="I5186" s="14" t="s">
        <v>8207</v>
      </c>
      <c r="J5186" s="14" t="s">
        <v>14943</v>
      </c>
      <c r="K5186" s="14" t="s">
        <v>29</v>
      </c>
      <c r="L5186" s="15" t="s">
        <v>30</v>
      </c>
      <c r="M5186" s="7" t="s">
        <v>9427</v>
      </c>
      <c r="N5186" s="15" t="s">
        <v>2118</v>
      </c>
      <c r="O5186" s="15" t="s">
        <v>7897</v>
      </c>
      <c r="P5186" s="15" t="s">
        <v>2518</v>
      </c>
      <c r="Q5186" s="15" t="s">
        <v>2523</v>
      </c>
      <c r="R5186" s="20">
        <v>36600</v>
      </c>
      <c r="S5186" s="20">
        <v>45089</v>
      </c>
      <c r="T5186" s="20">
        <v>45656</v>
      </c>
      <c r="U5186" s="20"/>
      <c r="V5186" s="20"/>
      <c r="W5186" s="20"/>
      <c r="X5186" s="17"/>
      <c r="Y5186" s="17"/>
      <c r="Z5186" s="20"/>
      <c r="AA5186" s="18">
        <f t="shared" ca="1" si="405"/>
        <v>25</v>
      </c>
      <c r="AB5186" s="19" t="s">
        <v>7878</v>
      </c>
      <c r="AC5186" s="35" t="str">
        <f t="shared" si="409"/>
        <v>1 anos 6 meses 18 dias</v>
      </c>
      <c r="AD5186" s="35" t="str">
        <f ca="1">IF(AND(V5186="",T5186&lt;TODAY()),"Contrato Encerrado",IF(AND(V5186="",T5186&gt;TODAY()),DATEDIF(TODAY(),T5186,"Y")&amp;" anos"&amp;" "&amp;DATEDIF(TODAY(),T5186,"YM")&amp;" meses"&amp;" "&amp;DATEDIF(TODAY(),T5186,"MD")&amp;" dias",IF(AND(X5186="",V5186&lt;TODAY()),"Contrato Encerrado",IF(AND(X5186="",V5186&gt;TODAY()),DATEDIF(TODAY(),V5186,"Y")&amp;" anos"&amp;" "&amp;DATEDIF(TODAY(),V5186,"YM")&amp;" meses"&amp;" "&amp;DATEDIF(TODAY(),V5186,"MD")&amp;" dias",IF(AND(Z5186="",X5186&lt;TODAY()),"Contrato Encerrado",IF(AND(Z5186="",X5186&gt;TODAY()),DATEDIF(TODAY(),X5186,"Y")&amp;" anos"&amp;" "&amp;DATEDIF(TODAY(),X5186,"YM")&amp;" meses"&amp;" "&amp;DATEDIF(TODAY(),X5186,"MD")&amp;" dias",IF(AND(Z5186&lt;&gt;””,Z5186&lt;TODAY()),"Contrato Encerrado",IF(AND(Z5186&lt;&gt;"",Z5186&gt;TODAY()),DATEDIF(TODAY(),Z5186,"Y")&amp;" anos"&amp;" "&amp;DATEDIF(TODAY(),Z5186,"YM")&amp;" meses"&amp;" "&amp;DATEDIF(TODAY(),Z5186,"MD")&amp;" dias"))))))))</f>
        <v>Contrato Encerrado</v>
      </c>
      <c r="AE5186" s="35">
        <f t="shared" si="406"/>
        <v>567</v>
      </c>
      <c r="AF5186" s="35">
        <f t="shared" si="407"/>
        <v>163</v>
      </c>
      <c r="AG5186" s="17" t="str">
        <f t="shared" si="408"/>
        <v>0 anos 5 meses 11 dias</v>
      </c>
    </row>
    <row r="5187" spans="1:33" ht="11.25" customHeight="1" x14ac:dyDescent="0.2">
      <c r="A5187" s="8" t="s">
        <v>9</v>
      </c>
      <c r="B5187" s="8" t="s">
        <v>13</v>
      </c>
      <c r="C5187" s="22" t="s">
        <v>15</v>
      </c>
      <c r="D5187" s="37">
        <v>2025</v>
      </c>
      <c r="E5187" s="12" t="s">
        <v>1111</v>
      </c>
      <c r="F5187" s="8" t="s">
        <v>1112</v>
      </c>
      <c r="G5187" s="77" t="s">
        <v>16069</v>
      </c>
      <c r="H5187" s="78" t="s">
        <v>16070</v>
      </c>
      <c r="I5187" s="14" t="s">
        <v>16071</v>
      </c>
      <c r="J5187" s="14" t="s">
        <v>10</v>
      </c>
      <c r="K5187" s="14" t="s">
        <v>29</v>
      </c>
      <c r="L5187" s="15" t="s">
        <v>30</v>
      </c>
      <c r="M5187" s="7" t="s">
        <v>9427</v>
      </c>
      <c r="N5187" s="15" t="s">
        <v>2115</v>
      </c>
      <c r="O5187" s="15" t="s">
        <v>7899</v>
      </c>
      <c r="P5187" s="15" t="s">
        <v>2518</v>
      </c>
      <c r="Q5187" s="15" t="s">
        <v>2523</v>
      </c>
      <c r="R5187" s="20">
        <v>36412</v>
      </c>
      <c r="S5187" s="20">
        <v>45733</v>
      </c>
      <c r="T5187" s="20">
        <v>46097</v>
      </c>
      <c r="U5187" s="20"/>
      <c r="V5187" s="20"/>
      <c r="W5187" s="20"/>
      <c r="X5187" s="17"/>
      <c r="Y5187" s="17"/>
      <c r="Z5187" s="20"/>
      <c r="AA5187" s="21">
        <f t="shared" ca="1" si="405"/>
        <v>26</v>
      </c>
      <c r="AB5187" s="15" t="s">
        <v>7878</v>
      </c>
      <c r="AC5187" s="35" t="str">
        <f t="shared" si="409"/>
        <v>0 anos 11 meses 27 dias</v>
      </c>
      <c r="AD5187" s="35" t="str">
        <f ca="1">IF(AND(V5187="",T5187&lt;TODAY()),"Contrato Encerrado",IF(AND(V5187="",T5187&gt;TODAY()),DATEDIF(TODAY(),T5187,"Y")&amp;" anos"&amp;" "&amp;DATEDIF(TODAY(),T5187,"YM")&amp;" meses"&amp;" "&amp;DATEDIF(TODAY(),T5187,"MD")&amp;" dias",IF(AND(X5187="",V5187&lt;TODAY()),"Contrato Encerrado",IF(AND(X5187="",V5187&gt;TODAY()),DATEDIF(TODAY(),V5187,"Y")&amp;" anos"&amp;" "&amp;DATEDIF(TODAY(),V5187,"YM")&amp;" meses"&amp;" "&amp;DATEDIF(TODAY(),V5187,"MD")&amp;" dias",IF(AND(Z5187="",X5187&lt;TODAY()),"Contrato Encerrado",IF(AND(Z5187="",X5187&gt;TODAY()),DATEDIF(TODAY(),X5187,"Y")&amp;" anos"&amp;" "&amp;DATEDIF(TODAY(),X5187,"YM")&amp;" meses"&amp;" "&amp;DATEDIF(TODAY(),X5187,"MD")&amp;" dias",IF(AND(Z5187&lt;&gt;””,Z5187&lt;TODAY()),"Contrato Encerrado",IF(AND(Z5187&lt;&gt;"",Z5187&gt;TODAY()),DATEDIF(TODAY(),Z5187,"Y")&amp;" anos"&amp;" "&amp;DATEDIF(TODAY(),Z5187,"YM")&amp;" meses"&amp;" "&amp;DATEDIF(TODAY(),Z5187,"MD")&amp;" dias"))))))))</f>
        <v>0 anos 5 meses 9 dias</v>
      </c>
      <c r="AE5187" s="35">
        <f t="shared" si="406"/>
        <v>364</v>
      </c>
      <c r="AF5187" s="35">
        <f t="shared" si="407"/>
        <v>366</v>
      </c>
      <c r="AG5187" s="17" t="str">
        <f t="shared" si="408"/>
        <v>0 anos 11 meses 31 dias</v>
      </c>
    </row>
    <row r="5188" spans="1:33" ht="11.25" customHeight="1" x14ac:dyDescent="0.2">
      <c r="A5188" s="8" t="s">
        <v>9</v>
      </c>
      <c r="B5188" s="8" t="s">
        <v>13</v>
      </c>
      <c r="C5188" s="22" t="s">
        <v>15</v>
      </c>
      <c r="D5188" s="37">
        <v>2025</v>
      </c>
      <c r="E5188" s="12" t="s">
        <v>139</v>
      </c>
      <c r="F5188" s="8" t="s">
        <v>140</v>
      </c>
      <c r="G5188" s="77" t="s">
        <v>16072</v>
      </c>
      <c r="H5188" s="78" t="s">
        <v>16073</v>
      </c>
      <c r="I5188" s="14" t="s">
        <v>16074</v>
      </c>
      <c r="J5188" s="14" t="s">
        <v>10</v>
      </c>
      <c r="K5188" s="14" t="s">
        <v>29</v>
      </c>
      <c r="L5188" s="15" t="s">
        <v>30</v>
      </c>
      <c r="M5188" s="7" t="s">
        <v>9427</v>
      </c>
      <c r="N5188" s="15" t="s">
        <v>2098</v>
      </c>
      <c r="O5188" s="15" t="s">
        <v>10152</v>
      </c>
      <c r="P5188" s="15" t="s">
        <v>2518</v>
      </c>
      <c r="Q5188" s="15" t="s">
        <v>2523</v>
      </c>
      <c r="R5188" s="20">
        <v>35801</v>
      </c>
      <c r="S5188" s="20">
        <v>45722</v>
      </c>
      <c r="T5188" s="20">
        <v>46086</v>
      </c>
      <c r="U5188" s="20"/>
      <c r="V5188" s="20"/>
      <c r="W5188" s="20"/>
      <c r="X5188" s="17"/>
      <c r="Y5188" s="17"/>
      <c r="Z5188" s="20"/>
      <c r="AA5188" s="21">
        <f t="shared" ca="1" si="405"/>
        <v>27</v>
      </c>
      <c r="AB5188" s="15" t="s">
        <v>7878</v>
      </c>
      <c r="AC5188" s="35" t="str">
        <f t="shared" si="409"/>
        <v>0 anos 11 meses 27 dias</v>
      </c>
      <c r="AD5188" s="35" t="str">
        <f ca="1">IF(AND(V5188="",T5188&lt;TODAY()),"Contrato Encerrado",IF(AND(V5188="",T5188&gt;TODAY()),DATEDIF(TODAY(),T5188,"Y")&amp;" anos"&amp;" "&amp;DATEDIF(TODAY(),T5188,"YM")&amp;" meses"&amp;" "&amp;DATEDIF(TODAY(),T5188,"MD")&amp;" dias",IF(AND(X5188="",V5188&lt;TODAY()),"Contrato Encerrado",IF(AND(X5188="",V5188&gt;TODAY()),DATEDIF(TODAY(),V5188,"Y")&amp;" anos"&amp;" "&amp;DATEDIF(TODAY(),V5188,"YM")&amp;" meses"&amp;" "&amp;DATEDIF(TODAY(),V5188,"MD")&amp;" dias",IF(AND(Z5188="",X5188&lt;TODAY()),"Contrato Encerrado",IF(AND(Z5188="",X5188&gt;TODAY()),DATEDIF(TODAY(),X5188,"Y")&amp;" anos"&amp;" "&amp;DATEDIF(TODAY(),X5188,"YM")&amp;" meses"&amp;" "&amp;DATEDIF(TODAY(),X5188,"MD")&amp;" dias",IF(AND(Z5188&lt;&gt;””,Z5188&lt;TODAY()),"Contrato Encerrado",IF(AND(Z5188&lt;&gt;"",Z5188&gt;TODAY()),DATEDIF(TODAY(),Z5188,"Y")&amp;" anos"&amp;" "&amp;DATEDIF(TODAY(),Z5188,"YM")&amp;" meses"&amp;" "&amp;DATEDIF(TODAY(),Z5188,"MD")&amp;" dias"))))))))</f>
        <v>0 anos 4 meses 26 dias</v>
      </c>
      <c r="AE5188" s="35">
        <f t="shared" si="406"/>
        <v>364</v>
      </c>
      <c r="AF5188" s="35">
        <f t="shared" si="407"/>
        <v>366</v>
      </c>
      <c r="AG5188" s="17" t="str">
        <f t="shared" si="408"/>
        <v>0 anos 11 meses 31 dias</v>
      </c>
    </row>
    <row r="5189" spans="1:33" ht="11.25" customHeight="1" x14ac:dyDescent="0.2">
      <c r="A5189" s="8" t="s">
        <v>9</v>
      </c>
      <c r="B5189" s="8" t="s">
        <v>13</v>
      </c>
      <c r="C5189" s="22" t="s">
        <v>16</v>
      </c>
      <c r="D5189" s="37">
        <v>2025</v>
      </c>
      <c r="E5189" s="12" t="s">
        <v>15566</v>
      </c>
      <c r="F5189" s="8" t="s">
        <v>15567</v>
      </c>
      <c r="G5189" s="9" t="s">
        <v>16513</v>
      </c>
      <c r="H5189" s="8" t="s">
        <v>16514</v>
      </c>
      <c r="I5189" s="14" t="s">
        <v>16515</v>
      </c>
      <c r="J5189" s="14" t="s">
        <v>10</v>
      </c>
      <c r="K5189" s="14" t="s">
        <v>29</v>
      </c>
      <c r="L5189" s="15" t="s">
        <v>30</v>
      </c>
      <c r="M5189" s="7" t="s">
        <v>9427</v>
      </c>
      <c r="N5189" s="15" t="s">
        <v>9525</v>
      </c>
      <c r="O5189" s="15" t="s">
        <v>7947</v>
      </c>
      <c r="P5189" s="15" t="s">
        <v>2518</v>
      </c>
      <c r="Q5189" s="15" t="s">
        <v>2523</v>
      </c>
      <c r="R5189" s="20">
        <v>30765</v>
      </c>
      <c r="S5189" s="20">
        <v>45748</v>
      </c>
      <c r="T5189" s="20">
        <v>46112</v>
      </c>
      <c r="U5189" s="20"/>
      <c r="V5189" s="20"/>
      <c r="W5189" s="20"/>
      <c r="X5189" s="17"/>
      <c r="Y5189" s="17"/>
      <c r="Z5189" s="20"/>
      <c r="AA5189" s="21">
        <f t="shared" ca="1" si="405"/>
        <v>41</v>
      </c>
      <c r="AB5189" s="20" t="s">
        <v>7878</v>
      </c>
      <c r="AC5189" s="35" t="str">
        <f t="shared" si="409"/>
        <v>0 anos 11 meses 30 dias</v>
      </c>
      <c r="AD5189" s="35" t="str">
        <f ca="1">IF(AND(V5189="",T5189&lt;TODAY()),"Contrato Encerrado",IF(AND(V5189="",T5189&gt;TODAY()),DATEDIF(TODAY(),T5189,"Y")&amp;" anos"&amp;" "&amp;DATEDIF(TODAY(),T5189,"YM")&amp;" meses"&amp;" "&amp;DATEDIF(TODAY(),T5189,"MD")&amp;" dias",IF(AND(X5189="",V5189&lt;TODAY()),"Contrato Encerrado",IF(AND(X5189="",V5189&gt;TODAY()),DATEDIF(TODAY(),V5189,"Y")&amp;" anos"&amp;" "&amp;DATEDIF(TODAY(),V5189,"YM")&amp;" meses"&amp;" "&amp;DATEDIF(TODAY(),V5189,"MD")&amp;" dias",IF(AND(Z5189="",X5189&lt;TODAY()),"Contrato Encerrado",IF(AND(Z5189="",X5189&gt;TODAY()),DATEDIF(TODAY(),X5189,"Y")&amp;" anos"&amp;" "&amp;DATEDIF(TODAY(),X5189,"YM")&amp;" meses"&amp;" "&amp;DATEDIF(TODAY(),X5189,"MD")&amp;" dias",IF(AND(Z5189&lt;&gt;””,Z5189&lt;TODAY()),"Contrato Encerrado",IF(AND(Z5189&lt;&gt;"",Z5189&gt;TODAY()),DATEDIF(TODAY(),Z5189,"Y")&amp;" anos"&amp;" "&amp;DATEDIF(TODAY(),Z5189,"YM")&amp;" meses"&amp;" "&amp;DATEDIF(TODAY(),Z5189,"MD")&amp;" dias"))))))))</f>
        <v>0 anos 5 meses 24 dias</v>
      </c>
      <c r="AE5189" s="35">
        <f t="shared" si="406"/>
        <v>364</v>
      </c>
      <c r="AF5189" s="35">
        <f t="shared" si="407"/>
        <v>366</v>
      </c>
      <c r="AG5189" s="17" t="str">
        <f t="shared" si="408"/>
        <v>0 anos 11 meses 31 dias</v>
      </c>
    </row>
    <row r="5190" spans="1:33" ht="11.25" customHeight="1" x14ac:dyDescent="0.2">
      <c r="A5190" s="8" t="s">
        <v>9</v>
      </c>
      <c r="B5190" s="8" t="s">
        <v>13</v>
      </c>
      <c r="C5190" s="22" t="s">
        <v>20</v>
      </c>
      <c r="D5190" s="37">
        <v>2023</v>
      </c>
      <c r="E5190" s="23" t="s">
        <v>157</v>
      </c>
      <c r="F5190" s="8" t="s">
        <v>158</v>
      </c>
      <c r="G5190" s="77" t="s">
        <v>8746</v>
      </c>
      <c r="H5190" s="78" t="s">
        <v>8747</v>
      </c>
      <c r="I5190" s="9" t="s">
        <v>8748</v>
      </c>
      <c r="J5190" s="14" t="s">
        <v>14943</v>
      </c>
      <c r="K5190" s="9" t="s">
        <v>29</v>
      </c>
      <c r="L5190" s="24" t="s">
        <v>30</v>
      </c>
      <c r="M5190" s="7" t="s">
        <v>9427</v>
      </c>
      <c r="N5190" s="24" t="s">
        <v>2101</v>
      </c>
      <c r="O5190" s="24" t="s">
        <v>8037</v>
      </c>
      <c r="P5190" s="24" t="s">
        <v>2518</v>
      </c>
      <c r="Q5190" s="24" t="s">
        <v>4109</v>
      </c>
      <c r="R5190" s="17">
        <v>27209</v>
      </c>
      <c r="S5190" s="17">
        <v>45111</v>
      </c>
      <c r="T5190" s="20">
        <v>45646</v>
      </c>
      <c r="U5190" s="20"/>
      <c r="V5190" s="20"/>
      <c r="W5190" s="17"/>
      <c r="X5190" s="17"/>
      <c r="Y5190" s="17"/>
      <c r="Z5190" s="20"/>
      <c r="AA5190" s="18">
        <f t="shared" ca="1" si="405"/>
        <v>51</v>
      </c>
      <c r="AB5190" s="18" t="s">
        <v>7878</v>
      </c>
      <c r="AC5190" s="35" t="str">
        <f t="shared" si="409"/>
        <v>1 anos 5 meses 16 dias</v>
      </c>
      <c r="AD5190" s="35" t="str">
        <f ca="1">IF(AND(V5190="",T5190&lt;TODAY()),"Contrato Encerrado",IF(AND(V5190="",T5190&gt;TODAY()),DATEDIF(TODAY(),T5190,"Y")&amp;" anos"&amp;" "&amp;DATEDIF(TODAY(),T5190,"YM")&amp;" meses"&amp;" "&amp;DATEDIF(TODAY(),T5190,"MD")&amp;" dias",IF(AND(X5190="",V5190&lt;TODAY()),"Contrato Encerrado",IF(AND(X5190="",V5190&gt;TODAY()),DATEDIF(TODAY(),V5190,"Y")&amp;" anos"&amp;" "&amp;DATEDIF(TODAY(),V5190,"YM")&amp;" meses"&amp;" "&amp;DATEDIF(TODAY(),V5190,"MD")&amp;" dias",IF(AND(Z5190="",X5190&lt;TODAY()),"Contrato Encerrado",IF(AND(Z5190="",X5190&gt;TODAY()),DATEDIF(TODAY(),X5190,"Y")&amp;" anos"&amp;" "&amp;DATEDIF(TODAY(),X5190,"YM")&amp;" meses"&amp;" "&amp;DATEDIF(TODAY(),X5190,"MD")&amp;" dias",IF(AND(Z5190&lt;&gt;””,Z5190&lt;TODAY()),"Contrato Encerrado",IF(AND(Z5190&lt;&gt;"",Z5190&gt;TODAY()),DATEDIF(TODAY(),Z5190,"Y")&amp;" anos"&amp;" "&amp;DATEDIF(TODAY(),Z5190,"YM")&amp;" meses"&amp;" "&amp;DATEDIF(TODAY(),Z5190,"MD")&amp;" dias"))))))))</f>
        <v>Contrato Encerrado</v>
      </c>
      <c r="AE5190" s="35">
        <f t="shared" si="406"/>
        <v>535</v>
      </c>
      <c r="AF5190" s="35">
        <f t="shared" si="407"/>
        <v>195</v>
      </c>
      <c r="AG5190" s="17" t="str">
        <f t="shared" si="408"/>
        <v>0 anos 6 meses 13 dias</v>
      </c>
    </row>
    <row r="5191" spans="1:33" ht="11.25" customHeight="1" x14ac:dyDescent="0.2">
      <c r="A5191" s="8" t="s">
        <v>9</v>
      </c>
      <c r="B5191" s="8" t="s">
        <v>13</v>
      </c>
      <c r="C5191" s="22" t="s">
        <v>17</v>
      </c>
      <c r="D5191" s="37">
        <v>2025</v>
      </c>
      <c r="E5191" s="12" t="s">
        <v>79</v>
      </c>
      <c r="F5191" s="8" t="s">
        <v>80</v>
      </c>
      <c r="G5191" s="9" t="s">
        <v>16754</v>
      </c>
      <c r="H5191" s="8" t="s">
        <v>16755</v>
      </c>
      <c r="I5191" s="14" t="s">
        <v>16756</v>
      </c>
      <c r="J5191" s="14" t="s">
        <v>10</v>
      </c>
      <c r="K5191" s="14" t="s">
        <v>29</v>
      </c>
      <c r="L5191" s="15" t="s">
        <v>30</v>
      </c>
      <c r="M5191" s="7" t="s">
        <v>9427</v>
      </c>
      <c r="N5191" s="15" t="s">
        <v>2114</v>
      </c>
      <c r="O5191" s="15" t="s">
        <v>13943</v>
      </c>
      <c r="P5191" s="15" t="s">
        <v>2518</v>
      </c>
      <c r="Q5191" s="15" t="s">
        <v>2523</v>
      </c>
      <c r="R5191" s="20">
        <v>26915</v>
      </c>
      <c r="S5191" s="20">
        <v>45783</v>
      </c>
      <c r="T5191" s="20">
        <v>46147</v>
      </c>
      <c r="U5191" s="20"/>
      <c r="V5191" s="20"/>
      <c r="W5191" s="20"/>
      <c r="X5191" s="17"/>
      <c r="Y5191" s="17"/>
      <c r="Z5191" s="20"/>
      <c r="AA5191" s="18">
        <f t="shared" ca="1" si="405"/>
        <v>52</v>
      </c>
      <c r="AB5191" s="15" t="s">
        <v>7878</v>
      </c>
      <c r="AC5191" s="35" t="str">
        <f t="shared" si="409"/>
        <v>0 anos 11 meses 29 dias</v>
      </c>
      <c r="AD5191" s="35" t="str">
        <f ca="1">IF(AND(V5191="",T5191&lt;TODAY()),"Contrato Encerrado",IF(AND(V5191="",T5191&gt;TODAY()),DATEDIF(TODAY(),T5191,"Y")&amp;" anos"&amp;" "&amp;DATEDIF(TODAY(),T5191,"YM")&amp;" meses"&amp;" "&amp;DATEDIF(TODAY(),T5191,"MD")&amp;" dias",IF(AND(X5191="",V5191&lt;TODAY()),"Contrato Encerrado",IF(AND(X5191="",V5191&gt;TODAY()),DATEDIF(TODAY(),V5191,"Y")&amp;" anos"&amp;" "&amp;DATEDIF(TODAY(),V5191,"YM")&amp;" meses"&amp;" "&amp;DATEDIF(TODAY(),V5191,"MD")&amp;" dias",IF(AND(Z5191="",X5191&lt;TODAY()),"Contrato Encerrado",IF(AND(Z5191="",X5191&gt;TODAY()),DATEDIF(TODAY(),X5191,"Y")&amp;" anos"&amp;" "&amp;DATEDIF(TODAY(),X5191,"YM")&amp;" meses"&amp;" "&amp;DATEDIF(TODAY(),X5191,"MD")&amp;" dias",IF(AND(Z5191&lt;&gt;””,Z5191&lt;TODAY()),"Contrato Encerrado",IF(AND(Z5191&lt;&gt;"",Z5191&gt;TODAY()),DATEDIF(TODAY(),Z5191,"Y")&amp;" anos"&amp;" "&amp;DATEDIF(TODAY(),Z5191,"YM")&amp;" meses"&amp;" "&amp;DATEDIF(TODAY(),Z5191,"MD")&amp;" dias"))))))))</f>
        <v>0 anos 6 meses 28 dias</v>
      </c>
      <c r="AE5191" s="35">
        <f t="shared" si="406"/>
        <v>364</v>
      </c>
      <c r="AF5191" s="35">
        <f t="shared" si="407"/>
        <v>366</v>
      </c>
      <c r="AG5191" s="17" t="str">
        <f t="shared" si="408"/>
        <v>0 anos 11 meses 31 dias</v>
      </c>
    </row>
    <row r="5192" spans="1:33" ht="11.25" customHeight="1" x14ac:dyDescent="0.2">
      <c r="A5192" s="8" t="s">
        <v>9</v>
      </c>
      <c r="B5192" s="10" t="s">
        <v>13</v>
      </c>
      <c r="C5192" s="11" t="s">
        <v>22</v>
      </c>
      <c r="D5192" s="36">
        <v>2022</v>
      </c>
      <c r="E5192" s="12" t="s">
        <v>1304</v>
      </c>
      <c r="F5192" s="8" t="s">
        <v>1305</v>
      </c>
      <c r="G5192" s="77" t="s">
        <v>1489</v>
      </c>
      <c r="H5192" s="78" t="s">
        <v>1490</v>
      </c>
      <c r="I5192" s="14" t="s">
        <v>1491</v>
      </c>
      <c r="J5192" s="14" t="s">
        <v>1302</v>
      </c>
      <c r="K5192" s="14" t="s">
        <v>29</v>
      </c>
      <c r="L5192" s="15" t="s">
        <v>30</v>
      </c>
      <c r="M5192" s="7" t="s">
        <v>9427</v>
      </c>
      <c r="N5192" s="15" t="s">
        <v>2102</v>
      </c>
      <c r="O5192" s="16"/>
      <c r="P5192" s="16" t="s">
        <v>2517</v>
      </c>
      <c r="Q5192" s="16" t="s">
        <v>2522</v>
      </c>
      <c r="R5192" s="31">
        <v>35154</v>
      </c>
      <c r="S5192" s="31">
        <v>44487</v>
      </c>
      <c r="T5192" s="31">
        <v>44922</v>
      </c>
      <c r="U5192" s="31"/>
      <c r="V5192" s="31"/>
      <c r="W5192" s="31"/>
      <c r="X5192" s="17"/>
      <c r="Y5192" s="17"/>
      <c r="Z5192" s="31"/>
      <c r="AA5192" s="18">
        <f t="shared" ca="1" si="405"/>
        <v>29</v>
      </c>
      <c r="AB5192" s="19" t="s">
        <v>7878</v>
      </c>
      <c r="AC5192" s="35" t="str">
        <f t="shared" si="409"/>
        <v>1 anos 2 meses 9 dias</v>
      </c>
      <c r="AD5192" s="35" t="str">
        <f ca="1">IF(AND(V5192="",T5192&lt;TODAY()),"Contrato Encerrado",IF(AND(V5192="",T5192&gt;TODAY()),DATEDIF(TODAY(),T5192,"Y")&amp;" anos"&amp;" "&amp;DATEDIF(TODAY(),T5192,"YM")&amp;" meses"&amp;" "&amp;DATEDIF(TODAY(),T5192,"MD")&amp;" dias",IF(AND(X5192="",V5192&lt;TODAY()),"Contrato Encerrado",IF(AND(X5192="",V5192&gt;TODAY()),DATEDIF(TODAY(),V5192,"Y")&amp;" anos"&amp;" "&amp;DATEDIF(TODAY(),V5192,"YM")&amp;" meses"&amp;" "&amp;DATEDIF(TODAY(),V5192,"MD")&amp;" dias",IF(AND(Z5192="",X5192&lt;TODAY()),"Contrato Encerrado",IF(AND(Z5192="",X5192&gt;TODAY()),DATEDIF(TODAY(),X5192,"Y")&amp;" anos"&amp;" "&amp;DATEDIF(TODAY(),X5192,"YM")&amp;" meses"&amp;" "&amp;DATEDIF(TODAY(),X5192,"MD")&amp;" dias",IF(AND(Z5192&lt;&gt;””,Z5192&lt;TODAY()),"Contrato Encerrado",IF(AND(Z5192&lt;&gt;"",Z5192&gt;TODAY()),DATEDIF(TODAY(),Z5192,"Y")&amp;" anos"&amp;" "&amp;DATEDIF(TODAY(),Z5192,"YM")&amp;" meses"&amp;" "&amp;DATEDIF(TODAY(),Z5192,"MD")&amp;" dias"))))))))</f>
        <v>Contrato Encerrado</v>
      </c>
      <c r="AE5192" s="35">
        <f t="shared" si="406"/>
        <v>435</v>
      </c>
      <c r="AF5192" s="35">
        <f t="shared" si="407"/>
        <v>295</v>
      </c>
      <c r="AG5192" s="17" t="str">
        <f t="shared" si="408"/>
        <v>0 anos 9 meses 21 dias</v>
      </c>
    </row>
    <row r="5193" spans="1:33" ht="11.25" customHeight="1" x14ac:dyDescent="0.2">
      <c r="A5193" s="8" t="s">
        <v>9</v>
      </c>
      <c r="B5193" s="8" t="s">
        <v>13</v>
      </c>
      <c r="C5193" s="22" t="s">
        <v>21</v>
      </c>
      <c r="D5193" s="37">
        <v>2023</v>
      </c>
      <c r="E5193" s="12" t="s">
        <v>157</v>
      </c>
      <c r="F5193" s="8" t="s">
        <v>158</v>
      </c>
      <c r="G5193" s="77" t="s">
        <v>9371</v>
      </c>
      <c r="H5193" s="78" t="s">
        <v>9372</v>
      </c>
      <c r="I5193" s="14" t="s">
        <v>9373</v>
      </c>
      <c r="J5193" s="14" t="s">
        <v>14943</v>
      </c>
      <c r="K5193" s="14" t="s">
        <v>29</v>
      </c>
      <c r="L5193" s="15" t="s">
        <v>30</v>
      </c>
      <c r="M5193" s="7" t="s">
        <v>9427</v>
      </c>
      <c r="N5193" s="15" t="s">
        <v>2101</v>
      </c>
      <c r="O5193" s="15" t="s">
        <v>8788</v>
      </c>
      <c r="P5193" s="15" t="s">
        <v>2518</v>
      </c>
      <c r="Q5193" s="15" t="s">
        <v>2521</v>
      </c>
      <c r="R5193" s="20">
        <v>23588</v>
      </c>
      <c r="S5193" s="20">
        <v>45141</v>
      </c>
      <c r="T5193" s="20">
        <v>45291</v>
      </c>
      <c r="U5193" s="20"/>
      <c r="V5193" s="20"/>
      <c r="W5193" s="20"/>
      <c r="X5193" s="17"/>
      <c r="Y5193" s="17"/>
      <c r="Z5193" s="20"/>
      <c r="AA5193" s="18">
        <f t="shared" ca="1" si="405"/>
        <v>61</v>
      </c>
      <c r="AB5193" s="21" t="s">
        <v>7878</v>
      </c>
      <c r="AC5193" s="35" t="str">
        <f t="shared" si="409"/>
        <v>0 anos 4 meses 28 dias</v>
      </c>
      <c r="AD5193" s="35" t="str">
        <f ca="1">IF(AND(V5193="",T5193&lt;TODAY()),"Contrato Encerrado",IF(AND(V5193="",T5193&gt;TODAY()),DATEDIF(TODAY(),T5193,"Y")&amp;" anos"&amp;" "&amp;DATEDIF(TODAY(),T5193,"YM")&amp;" meses"&amp;" "&amp;DATEDIF(TODAY(),T5193,"MD")&amp;" dias",IF(AND(X5193="",V5193&lt;TODAY()),"Contrato Encerrado",IF(AND(X5193="",V5193&gt;TODAY()),DATEDIF(TODAY(),V5193,"Y")&amp;" anos"&amp;" "&amp;DATEDIF(TODAY(),V5193,"YM")&amp;" meses"&amp;" "&amp;DATEDIF(TODAY(),V5193,"MD")&amp;" dias",IF(AND(Z5193="",X5193&lt;TODAY()),"Contrato Encerrado",IF(AND(Z5193="",X5193&gt;TODAY()),DATEDIF(TODAY(),X5193,"Y")&amp;" anos"&amp;" "&amp;DATEDIF(TODAY(),X5193,"YM")&amp;" meses"&amp;" "&amp;DATEDIF(TODAY(),X5193,"MD")&amp;" dias",IF(AND(Z5193&lt;&gt;””,Z5193&lt;TODAY()),"Contrato Encerrado",IF(AND(Z5193&lt;&gt;"",Z5193&gt;TODAY()),DATEDIF(TODAY(),Z5193,"Y")&amp;" anos"&amp;" "&amp;DATEDIF(TODAY(),Z5193,"YM")&amp;" meses"&amp;" "&amp;DATEDIF(TODAY(),Z5193,"MD")&amp;" dias"))))))))</f>
        <v>Contrato Encerrado</v>
      </c>
      <c r="AE5193" s="35">
        <f t="shared" si="406"/>
        <v>150</v>
      </c>
      <c r="AF5193" s="35">
        <f t="shared" si="407"/>
        <v>580</v>
      </c>
      <c r="AG5193" s="17" t="str">
        <f t="shared" si="408"/>
        <v>1 anos 7 meses 2 dias</v>
      </c>
    </row>
    <row r="5194" spans="1:33" ht="11.25" customHeight="1" x14ac:dyDescent="0.2">
      <c r="A5194" s="8" t="s">
        <v>9</v>
      </c>
      <c r="B5194" s="8" t="s">
        <v>13</v>
      </c>
      <c r="C5194" s="22" t="s">
        <v>15</v>
      </c>
      <c r="D5194" s="37">
        <v>2024</v>
      </c>
      <c r="E5194" s="23" t="s">
        <v>157</v>
      </c>
      <c r="F5194" s="8" t="s">
        <v>158</v>
      </c>
      <c r="G5194" s="77" t="s">
        <v>12526</v>
      </c>
      <c r="H5194" s="78" t="s">
        <v>12527</v>
      </c>
      <c r="I5194" s="9" t="s">
        <v>12528</v>
      </c>
      <c r="J5194" s="14" t="s">
        <v>10</v>
      </c>
      <c r="K5194" s="9" t="s">
        <v>29</v>
      </c>
      <c r="L5194" s="24" t="s">
        <v>30</v>
      </c>
      <c r="M5194" s="7" t="s">
        <v>9427</v>
      </c>
      <c r="N5194" s="24" t="s">
        <v>10938</v>
      </c>
      <c r="O5194" s="24" t="s">
        <v>7914</v>
      </c>
      <c r="P5194" s="24" t="s">
        <v>2518</v>
      </c>
      <c r="Q5194" s="24" t="s">
        <v>2521</v>
      </c>
      <c r="R5194" s="29">
        <v>37738</v>
      </c>
      <c r="S5194" s="17">
        <v>45331</v>
      </c>
      <c r="T5194" s="20">
        <v>46022</v>
      </c>
      <c r="U5194" s="20"/>
      <c r="V5194" s="20"/>
      <c r="W5194" s="17"/>
      <c r="X5194" s="17"/>
      <c r="Y5194" s="17"/>
      <c r="Z5194" s="20"/>
      <c r="AA5194" s="18">
        <f t="shared" ca="1" si="405"/>
        <v>22</v>
      </c>
      <c r="AB5194" s="24" t="s">
        <v>7878</v>
      </c>
      <c r="AC5194" s="35" t="str">
        <f t="shared" si="409"/>
        <v>1 anos 10 meses 22 dias</v>
      </c>
      <c r="AD5194" s="35" t="str">
        <f ca="1">IF(AND(V5194="",T5194&lt;TODAY()),"Contrato Encerrado",IF(AND(V5194="",T5194&gt;TODAY()),DATEDIF(TODAY(),T5194,"Y")&amp;" anos"&amp;" "&amp;DATEDIF(TODAY(),T5194,"YM")&amp;" meses"&amp;" "&amp;DATEDIF(TODAY(),T5194,"MD")&amp;" dias",IF(AND(X5194="",V5194&lt;TODAY()),"Contrato Encerrado",IF(AND(X5194="",V5194&gt;TODAY()),DATEDIF(TODAY(),V5194,"Y")&amp;" anos"&amp;" "&amp;DATEDIF(TODAY(),V5194,"YM")&amp;" meses"&amp;" "&amp;DATEDIF(TODAY(),V5194,"MD")&amp;" dias",IF(AND(Z5194="",X5194&lt;TODAY()),"Contrato Encerrado",IF(AND(Z5194="",X5194&gt;TODAY()),DATEDIF(TODAY(),X5194,"Y")&amp;" anos"&amp;" "&amp;DATEDIF(TODAY(),X5194,"YM")&amp;" meses"&amp;" "&amp;DATEDIF(TODAY(),X5194,"MD")&amp;" dias",IF(AND(Z5194&lt;&gt;””,Z5194&lt;TODAY()),"Contrato Encerrado",IF(AND(Z5194&lt;&gt;"",Z5194&gt;TODAY()),DATEDIF(TODAY(),Z5194,"Y")&amp;" anos"&amp;" "&amp;DATEDIF(TODAY(),Z5194,"YM")&amp;" meses"&amp;" "&amp;DATEDIF(TODAY(),Z5194,"MD")&amp;" dias"))))))))</f>
        <v>0 anos 2 meses 24 dias</v>
      </c>
      <c r="AE5194" s="35">
        <f t="shared" si="406"/>
        <v>691</v>
      </c>
      <c r="AF5194" s="35">
        <f t="shared" si="407"/>
        <v>39</v>
      </c>
      <c r="AG5194" s="17" t="str">
        <f t="shared" si="408"/>
        <v>0 anos 1 meses 8 dias</v>
      </c>
    </row>
    <row r="5195" spans="1:33" ht="11.25" customHeight="1" x14ac:dyDescent="0.2">
      <c r="A5195" s="8" t="s">
        <v>9</v>
      </c>
      <c r="B5195" s="8" t="s">
        <v>13</v>
      </c>
      <c r="C5195" s="22" t="s">
        <v>21</v>
      </c>
      <c r="D5195" s="37">
        <v>2024</v>
      </c>
      <c r="E5195" s="12" t="s">
        <v>157</v>
      </c>
      <c r="F5195" s="8" t="s">
        <v>158</v>
      </c>
      <c r="G5195" s="77" t="s">
        <v>14311</v>
      </c>
      <c r="H5195" s="78" t="s">
        <v>14312</v>
      </c>
      <c r="I5195" s="14" t="s">
        <v>14313</v>
      </c>
      <c r="J5195" s="74" t="s">
        <v>14943</v>
      </c>
      <c r="K5195" s="14" t="s">
        <v>29</v>
      </c>
      <c r="L5195" s="15" t="s">
        <v>30</v>
      </c>
      <c r="M5195" s="7" t="s">
        <v>9427</v>
      </c>
      <c r="N5195" s="15" t="s">
        <v>2101</v>
      </c>
      <c r="O5195" s="15" t="s">
        <v>14056</v>
      </c>
      <c r="P5195" s="15" t="s">
        <v>2518</v>
      </c>
      <c r="Q5195" s="15" t="s">
        <v>2521</v>
      </c>
      <c r="R5195" s="20">
        <v>36547</v>
      </c>
      <c r="S5195" s="20">
        <v>45512</v>
      </c>
      <c r="T5195" s="20">
        <v>45876</v>
      </c>
      <c r="U5195" s="20"/>
      <c r="V5195" s="20"/>
      <c r="W5195" s="20"/>
      <c r="X5195" s="17"/>
      <c r="Y5195" s="17"/>
      <c r="Z5195" s="20"/>
      <c r="AA5195" s="18">
        <f t="shared" ca="1" si="405"/>
        <v>25</v>
      </c>
      <c r="AB5195" s="15" t="s">
        <v>7878</v>
      </c>
      <c r="AC5195" s="35" t="str">
        <f t="shared" si="409"/>
        <v>0 anos 11 meses 30 dias</v>
      </c>
      <c r="AD5195" s="35" t="str">
        <f ca="1">IF(AND(V5195="",T5195&lt;TODAY()),"Contrato Encerrado",IF(AND(V5195="",T5195&gt;TODAY()),DATEDIF(TODAY(),T5195,"Y")&amp;" anos"&amp;" "&amp;DATEDIF(TODAY(),T5195,"YM")&amp;" meses"&amp;" "&amp;DATEDIF(TODAY(),T5195,"MD")&amp;" dias",IF(AND(X5195="",V5195&lt;TODAY()),"Contrato Encerrado",IF(AND(X5195="",V5195&gt;TODAY()),DATEDIF(TODAY(),V5195,"Y")&amp;" anos"&amp;" "&amp;DATEDIF(TODAY(),V5195,"YM")&amp;" meses"&amp;" "&amp;DATEDIF(TODAY(),V5195,"MD")&amp;" dias",IF(AND(Z5195="",X5195&lt;TODAY()),"Contrato Encerrado",IF(AND(Z5195="",X5195&gt;TODAY()),DATEDIF(TODAY(),X5195,"Y")&amp;" anos"&amp;" "&amp;DATEDIF(TODAY(),X5195,"YM")&amp;" meses"&amp;" "&amp;DATEDIF(TODAY(),X5195,"MD")&amp;" dias",IF(AND(Z5195&lt;&gt;””,Z5195&lt;TODAY()),"Contrato Encerrado",IF(AND(Z5195&lt;&gt;"",Z5195&gt;TODAY()),DATEDIF(TODAY(),Z5195,"Y")&amp;" anos"&amp;" "&amp;DATEDIF(TODAY(),Z5195,"YM")&amp;" meses"&amp;" "&amp;DATEDIF(TODAY(),Z5195,"MD")&amp;" dias"))))))))</f>
        <v>Contrato Encerrado</v>
      </c>
      <c r="AE5195" s="35">
        <f t="shared" si="406"/>
        <v>364</v>
      </c>
      <c r="AF5195" s="35">
        <f t="shared" si="407"/>
        <v>366</v>
      </c>
      <c r="AG5195" s="17" t="str">
        <f t="shared" si="408"/>
        <v>0 anos 11 meses 31 dias</v>
      </c>
    </row>
    <row r="5196" spans="1:33" ht="11.25" customHeight="1" x14ac:dyDescent="0.2">
      <c r="A5196" s="8" t="s">
        <v>9</v>
      </c>
      <c r="B5196" s="8" t="s">
        <v>13</v>
      </c>
      <c r="C5196" s="22" t="s">
        <v>15</v>
      </c>
      <c r="D5196" s="37">
        <v>2023</v>
      </c>
      <c r="E5196" s="23" t="s">
        <v>79</v>
      </c>
      <c r="F5196" s="8" t="s">
        <v>80</v>
      </c>
      <c r="G5196" s="77" t="s">
        <v>7690</v>
      </c>
      <c r="H5196" s="78" t="s">
        <v>7691</v>
      </c>
      <c r="I5196" s="9" t="s">
        <v>7692</v>
      </c>
      <c r="J5196" s="14" t="s">
        <v>1302</v>
      </c>
      <c r="K5196" s="9" t="s">
        <v>29</v>
      </c>
      <c r="L5196" s="24" t="s">
        <v>30</v>
      </c>
      <c r="M5196" s="7" t="s">
        <v>9427</v>
      </c>
      <c r="N5196" s="24" t="s">
        <v>2114</v>
      </c>
      <c r="O5196" s="24"/>
      <c r="P5196" s="24" t="s">
        <v>2518</v>
      </c>
      <c r="Q5196" s="24" t="s">
        <v>2523</v>
      </c>
      <c r="R5196" s="17">
        <v>35234</v>
      </c>
      <c r="S5196" s="17">
        <v>44986</v>
      </c>
      <c r="T5196" s="31">
        <v>45215</v>
      </c>
      <c r="U5196" s="17"/>
      <c r="V5196" s="31"/>
      <c r="W5196" s="17"/>
      <c r="X5196" s="17"/>
      <c r="Y5196" s="17"/>
      <c r="Z5196" s="31"/>
      <c r="AA5196" s="18">
        <f t="shared" ca="1" si="405"/>
        <v>29</v>
      </c>
      <c r="AB5196" s="19" t="s">
        <v>7878</v>
      </c>
      <c r="AC5196" s="35" t="str">
        <f t="shared" si="409"/>
        <v>0 anos 7 meses 15 dias</v>
      </c>
      <c r="AD5196" s="35" t="str">
        <f ca="1">IF(AND(V5196="",T5196&lt;TODAY()),"Contrato Encerrado",IF(AND(V5196="",T5196&gt;TODAY()),DATEDIF(TODAY(),T5196,"Y")&amp;" anos"&amp;" "&amp;DATEDIF(TODAY(),T5196,"YM")&amp;" meses"&amp;" "&amp;DATEDIF(TODAY(),T5196,"MD")&amp;" dias",IF(AND(X5196="",V5196&lt;TODAY()),"Contrato Encerrado",IF(AND(X5196="",V5196&gt;TODAY()),DATEDIF(TODAY(),V5196,"Y")&amp;" anos"&amp;" "&amp;DATEDIF(TODAY(),V5196,"YM")&amp;" meses"&amp;" "&amp;DATEDIF(TODAY(),V5196,"MD")&amp;" dias",IF(AND(Z5196="",X5196&lt;TODAY()),"Contrato Encerrado",IF(AND(Z5196="",X5196&gt;TODAY()),DATEDIF(TODAY(),X5196,"Y")&amp;" anos"&amp;" "&amp;DATEDIF(TODAY(),X5196,"YM")&amp;" meses"&amp;" "&amp;DATEDIF(TODAY(),X5196,"MD")&amp;" dias",IF(AND(Z5196&lt;&gt;””,Z5196&lt;TODAY()),"Contrato Encerrado",IF(AND(Z5196&lt;&gt;"",Z5196&gt;TODAY()),DATEDIF(TODAY(),Z5196,"Y")&amp;" anos"&amp;" "&amp;DATEDIF(TODAY(),Z5196,"YM")&amp;" meses"&amp;" "&amp;DATEDIF(TODAY(),Z5196,"MD")&amp;" dias"))))))))</f>
        <v>Contrato Encerrado</v>
      </c>
      <c r="AE5196" s="35">
        <f t="shared" si="406"/>
        <v>229</v>
      </c>
      <c r="AF5196" s="35">
        <f t="shared" si="407"/>
        <v>501</v>
      </c>
      <c r="AG5196" s="17" t="str">
        <f t="shared" si="408"/>
        <v>1 anos 4 meses 15 dias</v>
      </c>
    </row>
    <row r="5197" spans="1:33" ht="11.25" customHeight="1" x14ac:dyDescent="0.2">
      <c r="A5197" s="8" t="s">
        <v>9</v>
      </c>
      <c r="B5197" s="8" t="s">
        <v>13</v>
      </c>
      <c r="C5197" s="22" t="s">
        <v>24</v>
      </c>
      <c r="D5197" s="37">
        <v>2023</v>
      </c>
      <c r="E5197" s="12" t="s">
        <v>157</v>
      </c>
      <c r="F5197" s="8" t="s">
        <v>158</v>
      </c>
      <c r="G5197" s="77" t="s">
        <v>10619</v>
      </c>
      <c r="H5197" s="78" t="s">
        <v>10620</v>
      </c>
      <c r="I5197" s="14" t="s">
        <v>10621</v>
      </c>
      <c r="J5197" s="14" t="s">
        <v>14943</v>
      </c>
      <c r="K5197" s="14" t="s">
        <v>29</v>
      </c>
      <c r="L5197" s="15" t="s">
        <v>30</v>
      </c>
      <c r="M5197" s="7" t="s">
        <v>9427</v>
      </c>
      <c r="N5197" s="15" t="s">
        <v>4159</v>
      </c>
      <c r="O5197" s="15" t="s">
        <v>7954</v>
      </c>
      <c r="P5197" s="15" t="s">
        <v>2518</v>
      </c>
      <c r="Q5197" s="15" t="s">
        <v>4109</v>
      </c>
      <c r="R5197" s="30">
        <v>29557</v>
      </c>
      <c r="S5197" s="30">
        <v>45215</v>
      </c>
      <c r="T5197" s="113">
        <v>45580</v>
      </c>
      <c r="U5197" s="70"/>
      <c r="V5197" s="20"/>
      <c r="W5197" s="30"/>
      <c r="X5197" s="17"/>
      <c r="Y5197" s="17"/>
      <c r="Z5197" s="30"/>
      <c r="AA5197" s="18">
        <f t="shared" ca="1" si="405"/>
        <v>44</v>
      </c>
      <c r="AB5197" s="21" t="s">
        <v>7878</v>
      </c>
      <c r="AC5197" s="35" t="str">
        <f t="shared" si="409"/>
        <v>0 anos 11 meses 29 dias</v>
      </c>
      <c r="AD5197" s="35" t="str">
        <f ca="1">IF(AND(V5197="",T5197&lt;TODAY()),"Contrato Encerrado",IF(AND(V5197="",T5197&gt;TODAY()),DATEDIF(TODAY(),T5197,"Y")&amp;" anos"&amp;" "&amp;DATEDIF(TODAY(),T5197,"YM")&amp;" meses"&amp;" "&amp;DATEDIF(TODAY(),T5197,"MD")&amp;" dias",IF(AND(X5197="",V5197&lt;TODAY()),"Contrato Encerrado",IF(AND(X5197="",V5197&gt;TODAY()),DATEDIF(TODAY(),V5197,"Y")&amp;" anos"&amp;" "&amp;DATEDIF(TODAY(),V5197,"YM")&amp;" meses"&amp;" "&amp;DATEDIF(TODAY(),V5197,"MD")&amp;" dias",IF(AND(Z5197="",X5197&lt;TODAY()),"Contrato Encerrado",IF(AND(Z5197="",X5197&gt;TODAY()),DATEDIF(TODAY(),X5197,"Y")&amp;" anos"&amp;" "&amp;DATEDIF(TODAY(),X5197,"YM")&amp;" meses"&amp;" "&amp;DATEDIF(TODAY(),X5197,"MD")&amp;" dias",IF(AND(Z5197&lt;&gt;””,Z5197&lt;TODAY()),"Contrato Encerrado",IF(AND(Z5197&lt;&gt;"",Z5197&gt;TODAY()),DATEDIF(TODAY(),Z5197,"Y")&amp;" anos"&amp;" "&amp;DATEDIF(TODAY(),Z5197,"YM")&amp;" meses"&amp;" "&amp;DATEDIF(TODAY(),Z5197,"MD")&amp;" dias"))))))))</f>
        <v>Contrato Encerrado</v>
      </c>
      <c r="AE5197" s="35">
        <f t="shared" si="406"/>
        <v>365</v>
      </c>
      <c r="AF5197" s="35">
        <f t="shared" si="407"/>
        <v>365</v>
      </c>
      <c r="AG5197" s="17" t="str">
        <f t="shared" si="408"/>
        <v>0 anos 11 meses 30 dias</v>
      </c>
    </row>
    <row r="5198" spans="1:33" ht="11.25" customHeight="1" x14ac:dyDescent="0.2">
      <c r="A5198" s="8" t="s">
        <v>9</v>
      </c>
      <c r="B5198" s="8" t="s">
        <v>13</v>
      </c>
      <c r="C5198" s="22" t="s">
        <v>11</v>
      </c>
      <c r="D5198" s="36">
        <v>2025</v>
      </c>
      <c r="E5198" s="12" t="s">
        <v>157</v>
      </c>
      <c r="F5198" s="8" t="s">
        <v>158</v>
      </c>
      <c r="G5198" s="77" t="s">
        <v>15278</v>
      </c>
      <c r="H5198" s="78" t="s">
        <v>15279</v>
      </c>
      <c r="I5198" s="14" t="s">
        <v>15280</v>
      </c>
      <c r="J5198" s="74" t="s">
        <v>1302</v>
      </c>
      <c r="K5198" s="14" t="s">
        <v>29</v>
      </c>
      <c r="L5198" s="15" t="s">
        <v>30</v>
      </c>
      <c r="M5198" s="7" t="s">
        <v>9427</v>
      </c>
      <c r="N5198" s="15" t="s">
        <v>6302</v>
      </c>
      <c r="O5198" s="15" t="s">
        <v>14056</v>
      </c>
      <c r="P5198" s="15" t="s">
        <v>2518</v>
      </c>
      <c r="Q5198" s="35" t="s">
        <v>2521</v>
      </c>
      <c r="R5198" s="20">
        <v>37444</v>
      </c>
      <c r="S5198" s="20">
        <v>45643</v>
      </c>
      <c r="T5198" s="20">
        <v>45931</v>
      </c>
      <c r="U5198" s="20"/>
      <c r="V5198" s="20"/>
      <c r="W5198" s="20"/>
      <c r="X5198" s="17"/>
      <c r="Y5198" s="17"/>
      <c r="Z5198" s="20"/>
      <c r="AA5198" s="18">
        <f t="shared" ca="1" si="405"/>
        <v>23</v>
      </c>
      <c r="AB5198" s="15" t="s">
        <v>7878</v>
      </c>
      <c r="AC5198" s="35" t="str">
        <f t="shared" si="409"/>
        <v>0 anos 9 meses 14 dias</v>
      </c>
      <c r="AD5198" s="35" t="str">
        <f ca="1">IF(AND(V5198="",T5198&lt;TODAY()),"Contrato Encerrado",IF(AND(V5198="",T5198&gt;TODAY()),DATEDIF(TODAY(),T5198,"Y")&amp;" anos"&amp;" "&amp;DATEDIF(TODAY(),T5198,"YM")&amp;" meses"&amp;" "&amp;DATEDIF(TODAY(),T5198,"MD")&amp;" dias",IF(AND(X5198="",V5198&lt;TODAY()),"Contrato Encerrado",IF(AND(X5198="",V5198&gt;TODAY()),DATEDIF(TODAY(),V5198,"Y")&amp;" anos"&amp;" "&amp;DATEDIF(TODAY(),V5198,"YM")&amp;" meses"&amp;" "&amp;DATEDIF(TODAY(),V5198,"MD")&amp;" dias",IF(AND(Z5198="",X5198&lt;TODAY()),"Contrato Encerrado",IF(AND(Z5198="",X5198&gt;TODAY()),DATEDIF(TODAY(),X5198,"Y")&amp;" anos"&amp;" "&amp;DATEDIF(TODAY(),X5198,"YM")&amp;" meses"&amp;" "&amp;DATEDIF(TODAY(),X5198,"MD")&amp;" dias",IF(AND(Z5198&lt;&gt;””,Z5198&lt;TODAY()),"Contrato Encerrado",IF(AND(Z5198&lt;&gt;"",Z5198&gt;TODAY()),DATEDIF(TODAY(),Z5198,"Y")&amp;" anos"&amp;" "&amp;DATEDIF(TODAY(),Z5198,"YM")&amp;" meses"&amp;" "&amp;DATEDIF(TODAY(),Z5198,"MD")&amp;" dias"))))))))</f>
        <v>Contrato Encerrado</v>
      </c>
      <c r="AE5198" s="35">
        <f t="shared" si="406"/>
        <v>288</v>
      </c>
      <c r="AF5198" s="35">
        <f t="shared" si="407"/>
        <v>442</v>
      </c>
      <c r="AG5198" s="17" t="str">
        <f t="shared" si="408"/>
        <v>1 anos 2 meses 17 dias</v>
      </c>
    </row>
    <row r="5199" spans="1:33" ht="11.25" customHeight="1" x14ac:dyDescent="0.2">
      <c r="A5199" s="8" t="s">
        <v>9</v>
      </c>
      <c r="B5199" s="8" t="s">
        <v>13</v>
      </c>
      <c r="C5199" s="22" t="s">
        <v>20</v>
      </c>
      <c r="D5199" s="37">
        <v>2023</v>
      </c>
      <c r="E5199" s="23" t="s">
        <v>157</v>
      </c>
      <c r="F5199" s="8" t="s">
        <v>158</v>
      </c>
      <c r="G5199" s="77" t="s">
        <v>8749</v>
      </c>
      <c r="H5199" s="78" t="s">
        <v>8750</v>
      </c>
      <c r="I5199" s="9" t="s">
        <v>8751</v>
      </c>
      <c r="J5199" s="14" t="s">
        <v>14943</v>
      </c>
      <c r="K5199" s="9" t="s">
        <v>29</v>
      </c>
      <c r="L5199" s="24" t="s">
        <v>30</v>
      </c>
      <c r="M5199" s="7" t="s">
        <v>9427</v>
      </c>
      <c r="N5199" s="24" t="s">
        <v>2101</v>
      </c>
      <c r="O5199" s="24" t="s">
        <v>8098</v>
      </c>
      <c r="P5199" s="24" t="s">
        <v>2518</v>
      </c>
      <c r="Q5199" s="24" t="s">
        <v>4109</v>
      </c>
      <c r="R5199" s="17">
        <v>31082</v>
      </c>
      <c r="S5199" s="17">
        <v>45106</v>
      </c>
      <c r="T5199" s="20">
        <v>45819</v>
      </c>
      <c r="U5199" s="20"/>
      <c r="V5199" s="20"/>
      <c r="W5199" s="17"/>
      <c r="X5199" s="17"/>
      <c r="Y5199" s="17"/>
      <c r="Z5199" s="20"/>
      <c r="AA5199" s="18">
        <f t="shared" ca="1" si="405"/>
        <v>40</v>
      </c>
      <c r="AB5199" s="18" t="s">
        <v>7878</v>
      </c>
      <c r="AC5199" s="35" t="str">
        <f t="shared" si="409"/>
        <v>1 anos 11 meses 13 dias</v>
      </c>
      <c r="AD5199" s="35" t="str">
        <f ca="1">IF(AND(V5199="",T5199&lt;TODAY()),"Contrato Encerrado",IF(AND(V5199="",T5199&gt;TODAY()),DATEDIF(TODAY(),T5199,"Y")&amp;" anos"&amp;" "&amp;DATEDIF(TODAY(),T5199,"YM")&amp;" meses"&amp;" "&amp;DATEDIF(TODAY(),T5199,"MD")&amp;" dias",IF(AND(X5199="",V5199&lt;TODAY()),"Contrato Encerrado",IF(AND(X5199="",V5199&gt;TODAY()),DATEDIF(TODAY(),V5199,"Y")&amp;" anos"&amp;" "&amp;DATEDIF(TODAY(),V5199,"YM")&amp;" meses"&amp;" "&amp;DATEDIF(TODAY(),V5199,"MD")&amp;" dias",IF(AND(Z5199="",X5199&lt;TODAY()),"Contrato Encerrado",IF(AND(Z5199="",X5199&gt;TODAY()),DATEDIF(TODAY(),X5199,"Y")&amp;" anos"&amp;" "&amp;DATEDIF(TODAY(),X5199,"YM")&amp;" meses"&amp;" "&amp;DATEDIF(TODAY(),X5199,"MD")&amp;" dias",IF(AND(Z5199&lt;&gt;””,Z5199&lt;TODAY()),"Contrato Encerrado",IF(AND(Z5199&lt;&gt;"",Z5199&gt;TODAY()),DATEDIF(TODAY(),Z5199,"Y")&amp;" anos"&amp;" "&amp;DATEDIF(TODAY(),Z5199,"YM")&amp;" meses"&amp;" "&amp;DATEDIF(TODAY(),Z5199,"MD")&amp;" dias"))))))))</f>
        <v>Contrato Encerrado</v>
      </c>
      <c r="AE5199" s="35">
        <f t="shared" si="406"/>
        <v>713</v>
      </c>
      <c r="AF5199" s="35">
        <f t="shared" si="407"/>
        <v>17</v>
      </c>
      <c r="AG5199" s="17" t="str">
        <f t="shared" si="408"/>
        <v>0 anos 0 meses 17 dias</v>
      </c>
    </row>
    <row r="5200" spans="1:33" ht="11.25" customHeight="1" x14ac:dyDescent="0.2">
      <c r="A5200" s="8" t="s">
        <v>9</v>
      </c>
      <c r="B5200" s="10" t="s">
        <v>13</v>
      </c>
      <c r="C5200" s="11" t="s">
        <v>22</v>
      </c>
      <c r="D5200" s="36">
        <v>2022</v>
      </c>
      <c r="E5200" s="12" t="s">
        <v>157</v>
      </c>
      <c r="F5200" s="8" t="s">
        <v>158</v>
      </c>
      <c r="G5200" s="77" t="s">
        <v>2413</v>
      </c>
      <c r="H5200" s="78" t="s">
        <v>2414</v>
      </c>
      <c r="I5200" s="14" t="s">
        <v>2415</v>
      </c>
      <c r="J5200" s="14" t="s">
        <v>14943</v>
      </c>
      <c r="K5200" s="14" t="s">
        <v>29</v>
      </c>
      <c r="L5200" s="15" t="s">
        <v>30</v>
      </c>
      <c r="M5200" s="7" t="s">
        <v>9427</v>
      </c>
      <c r="N5200" s="16" t="s">
        <v>2101</v>
      </c>
      <c r="O5200" s="16"/>
      <c r="P5200" s="16" t="s">
        <v>2518</v>
      </c>
      <c r="Q5200" s="16" t="s">
        <v>2521</v>
      </c>
      <c r="R5200" s="31">
        <v>37028</v>
      </c>
      <c r="S5200" s="31">
        <v>44760</v>
      </c>
      <c r="T5200" s="31">
        <v>45386</v>
      </c>
      <c r="U5200" s="31"/>
      <c r="V5200" s="31"/>
      <c r="W5200" s="31"/>
      <c r="X5200" s="17"/>
      <c r="Y5200" s="17"/>
      <c r="Z5200" s="31"/>
      <c r="AA5200" s="18">
        <f t="shared" ca="1" si="405"/>
        <v>24</v>
      </c>
      <c r="AB5200" s="19" t="s">
        <v>7878</v>
      </c>
      <c r="AC5200" s="35" t="str">
        <f t="shared" si="409"/>
        <v>1 anos 8 meses 17 dias</v>
      </c>
      <c r="AD5200" s="35" t="str">
        <f ca="1">IF(AND(V5200="",T5200&lt;TODAY()),"Contrato Encerrado",IF(AND(V5200="",T5200&gt;TODAY()),DATEDIF(TODAY(),T5200,"Y")&amp;" anos"&amp;" "&amp;DATEDIF(TODAY(),T5200,"YM")&amp;" meses"&amp;" "&amp;DATEDIF(TODAY(),T5200,"MD")&amp;" dias",IF(AND(X5200="",V5200&lt;TODAY()),"Contrato Encerrado",IF(AND(X5200="",V5200&gt;TODAY()),DATEDIF(TODAY(),V5200,"Y")&amp;" anos"&amp;" "&amp;DATEDIF(TODAY(),V5200,"YM")&amp;" meses"&amp;" "&amp;DATEDIF(TODAY(),V5200,"MD")&amp;" dias",IF(AND(Z5200="",X5200&lt;TODAY()),"Contrato Encerrado",IF(AND(Z5200="",X5200&gt;TODAY()),DATEDIF(TODAY(),X5200,"Y")&amp;" anos"&amp;" "&amp;DATEDIF(TODAY(),X5200,"YM")&amp;" meses"&amp;" "&amp;DATEDIF(TODAY(),X5200,"MD")&amp;" dias",IF(AND(Z5200&lt;&gt;””,Z5200&lt;TODAY()),"Contrato Encerrado",IF(AND(Z5200&lt;&gt;"",Z5200&gt;TODAY()),DATEDIF(TODAY(),Z5200,"Y")&amp;" anos"&amp;" "&amp;DATEDIF(TODAY(),Z5200,"YM")&amp;" meses"&amp;" "&amp;DATEDIF(TODAY(),Z5200,"MD")&amp;" dias"))))))))</f>
        <v>Contrato Encerrado</v>
      </c>
      <c r="AE5200" s="35">
        <f t="shared" si="406"/>
        <v>626</v>
      </c>
      <c r="AF5200" s="35">
        <f t="shared" si="407"/>
        <v>104</v>
      </c>
      <c r="AG5200" s="17" t="str">
        <f t="shared" si="408"/>
        <v>0 anos 3 meses 13 dias</v>
      </c>
    </row>
    <row r="5201" spans="1:33" ht="11.25" customHeight="1" x14ac:dyDescent="0.2">
      <c r="A5201" s="8" t="s">
        <v>9</v>
      </c>
      <c r="B5201" s="8" t="s">
        <v>13</v>
      </c>
      <c r="C5201" s="22" t="s">
        <v>22</v>
      </c>
      <c r="D5201" s="37">
        <v>2023</v>
      </c>
      <c r="E5201" s="12" t="s">
        <v>157</v>
      </c>
      <c r="F5201" s="8" t="s">
        <v>158</v>
      </c>
      <c r="G5201" s="77" t="s">
        <v>10106</v>
      </c>
      <c r="H5201" s="78" t="s">
        <v>10107</v>
      </c>
      <c r="I5201" s="14" t="s">
        <v>10108</v>
      </c>
      <c r="J5201" s="14" t="s">
        <v>14943</v>
      </c>
      <c r="K5201" s="14" t="s">
        <v>29</v>
      </c>
      <c r="L5201" s="15" t="s">
        <v>30</v>
      </c>
      <c r="M5201" s="7" t="s">
        <v>9427</v>
      </c>
      <c r="N5201" s="15" t="s">
        <v>2101</v>
      </c>
      <c r="O5201" s="15" t="s">
        <v>8037</v>
      </c>
      <c r="P5201" s="15" t="s">
        <v>2518</v>
      </c>
      <c r="Q5201" s="15" t="s">
        <v>4109</v>
      </c>
      <c r="R5201" s="20">
        <v>29220</v>
      </c>
      <c r="S5201" s="20">
        <v>45145</v>
      </c>
      <c r="T5201" s="20">
        <v>45510</v>
      </c>
      <c r="U5201" s="20"/>
      <c r="V5201" s="20"/>
      <c r="W5201" s="20"/>
      <c r="X5201" s="17"/>
      <c r="Y5201" s="17"/>
      <c r="Z5201" s="20"/>
      <c r="AA5201" s="18">
        <f t="shared" ca="1" si="405"/>
        <v>45</v>
      </c>
      <c r="AB5201" s="15" t="s">
        <v>7878</v>
      </c>
      <c r="AC5201" s="35" t="str">
        <f t="shared" si="409"/>
        <v>0 anos 11 meses 30 dias</v>
      </c>
      <c r="AD5201" s="35" t="str">
        <f ca="1">IF(AND(V5201="",T5201&lt;TODAY()),"Contrato Encerrado",IF(AND(V5201="",T5201&gt;TODAY()),DATEDIF(TODAY(),T5201,"Y")&amp;" anos"&amp;" "&amp;DATEDIF(TODAY(),T5201,"YM")&amp;" meses"&amp;" "&amp;DATEDIF(TODAY(),T5201,"MD")&amp;" dias",IF(AND(X5201="",V5201&lt;TODAY()),"Contrato Encerrado",IF(AND(X5201="",V5201&gt;TODAY()),DATEDIF(TODAY(),V5201,"Y")&amp;" anos"&amp;" "&amp;DATEDIF(TODAY(),V5201,"YM")&amp;" meses"&amp;" "&amp;DATEDIF(TODAY(),V5201,"MD")&amp;" dias",IF(AND(Z5201="",X5201&lt;TODAY()),"Contrato Encerrado",IF(AND(Z5201="",X5201&gt;TODAY()),DATEDIF(TODAY(),X5201,"Y")&amp;" anos"&amp;" "&amp;DATEDIF(TODAY(),X5201,"YM")&amp;" meses"&amp;" "&amp;DATEDIF(TODAY(),X5201,"MD")&amp;" dias",IF(AND(Z5201&lt;&gt;””,Z5201&lt;TODAY()),"Contrato Encerrado",IF(AND(Z5201&lt;&gt;"",Z5201&gt;TODAY()),DATEDIF(TODAY(),Z5201,"Y")&amp;" anos"&amp;" "&amp;DATEDIF(TODAY(),Z5201,"YM")&amp;" meses"&amp;" "&amp;DATEDIF(TODAY(),Z5201,"MD")&amp;" dias"))))))))</f>
        <v>Contrato Encerrado</v>
      </c>
      <c r="AE5201" s="35">
        <f t="shared" si="406"/>
        <v>365</v>
      </c>
      <c r="AF5201" s="35">
        <f t="shared" si="407"/>
        <v>365</v>
      </c>
      <c r="AG5201" s="17" t="str">
        <f t="shared" si="408"/>
        <v>0 anos 11 meses 30 dias</v>
      </c>
    </row>
    <row r="5202" spans="1:33" ht="11.25" customHeight="1" x14ac:dyDescent="0.2">
      <c r="A5202" s="8" t="s">
        <v>9</v>
      </c>
      <c r="B5202" s="8" t="s">
        <v>13</v>
      </c>
      <c r="C5202" s="22" t="s">
        <v>21</v>
      </c>
      <c r="D5202" s="37">
        <v>2023</v>
      </c>
      <c r="E5202" s="12" t="s">
        <v>157</v>
      </c>
      <c r="F5202" s="8" t="s">
        <v>158</v>
      </c>
      <c r="G5202" s="77" t="s">
        <v>9374</v>
      </c>
      <c r="H5202" s="78" t="s">
        <v>9375</v>
      </c>
      <c r="I5202" s="14" t="s">
        <v>9376</v>
      </c>
      <c r="J5202" s="14" t="s">
        <v>14943</v>
      </c>
      <c r="K5202" s="14" t="s">
        <v>29</v>
      </c>
      <c r="L5202" s="15" t="s">
        <v>30</v>
      </c>
      <c r="M5202" s="7" t="s">
        <v>9427</v>
      </c>
      <c r="N5202" s="15" t="s">
        <v>2101</v>
      </c>
      <c r="O5202" s="15" t="s">
        <v>7886</v>
      </c>
      <c r="P5202" s="15" t="s">
        <v>2518</v>
      </c>
      <c r="Q5202" s="15" t="s">
        <v>2521</v>
      </c>
      <c r="R5202" s="20">
        <v>35788</v>
      </c>
      <c r="S5202" s="20">
        <v>45134</v>
      </c>
      <c r="T5202" s="20" t="s">
        <v>9266</v>
      </c>
      <c r="U5202" s="20">
        <v>45420</v>
      </c>
      <c r="V5202" s="31">
        <v>45657</v>
      </c>
      <c r="W5202" s="17"/>
      <c r="X5202" s="17"/>
      <c r="Y5202" s="17"/>
      <c r="Z5202" s="20"/>
      <c r="AA5202" s="18">
        <f t="shared" ca="1" si="405"/>
        <v>27</v>
      </c>
      <c r="AB5202" s="21" t="s">
        <v>7878</v>
      </c>
      <c r="AC5202" s="35" t="str">
        <f t="shared" si="409"/>
        <v>1 anos 3 meses 26 dias</v>
      </c>
      <c r="AD5202" s="35" t="str">
        <f ca="1">IF(AND(V5202="",T5202&lt;TODAY()),"Contrato Encerrado",IF(AND(V5202="",T5202&gt;TODAY()),DATEDIF(TODAY(),T5202,"Y")&amp;" anos"&amp;" "&amp;DATEDIF(TODAY(),T5202,"YM")&amp;" meses"&amp;" "&amp;DATEDIF(TODAY(),T5202,"MD")&amp;" dias",IF(AND(X5202="",V5202&lt;TODAY()),"Contrato Encerrado",IF(AND(X5202="",V5202&gt;TODAY()),DATEDIF(TODAY(),V5202,"Y")&amp;" anos"&amp;" "&amp;DATEDIF(TODAY(),V5202,"YM")&amp;" meses"&amp;" "&amp;DATEDIF(TODAY(),V5202,"MD")&amp;" dias",IF(AND(Z5202="",X5202&lt;TODAY()),"Contrato Encerrado",IF(AND(Z5202="",X5202&gt;TODAY()),DATEDIF(TODAY(),X5202,"Y")&amp;" anos"&amp;" "&amp;DATEDIF(TODAY(),X5202,"YM")&amp;" meses"&amp;" "&amp;DATEDIF(TODAY(),X5202,"MD")&amp;" dias",IF(AND(Z5202&lt;&gt;””,Z5202&lt;TODAY()),"Contrato Encerrado",IF(AND(Z5202&lt;&gt;"",Z5202&gt;TODAY()),DATEDIF(TODAY(),Z5202,"Y")&amp;" anos"&amp;" "&amp;DATEDIF(TODAY(),Z5202,"YM")&amp;" meses"&amp;" "&amp;DATEDIF(TODAY(),Z5202,"MD")&amp;" dias"))))))))</f>
        <v>Contrato Encerrado</v>
      </c>
      <c r="AE5202" s="35">
        <f t="shared" si="406"/>
        <v>484</v>
      </c>
      <c r="AF5202" s="35">
        <f t="shared" si="407"/>
        <v>246</v>
      </c>
      <c r="AG5202" s="17" t="str">
        <f t="shared" si="408"/>
        <v>0 anos 8 meses 2 dias</v>
      </c>
    </row>
    <row r="5203" spans="1:33" ht="11.25" customHeight="1" x14ac:dyDescent="0.2">
      <c r="A5203" s="8" t="s">
        <v>9</v>
      </c>
      <c r="B5203" s="8" t="s">
        <v>13</v>
      </c>
      <c r="C5203" s="22" t="s">
        <v>11</v>
      </c>
      <c r="D5203" s="36">
        <v>2025</v>
      </c>
      <c r="E5203" s="12" t="s">
        <v>307</v>
      </c>
      <c r="F5203" s="8" t="s">
        <v>308</v>
      </c>
      <c r="G5203" s="77" t="s">
        <v>15458</v>
      </c>
      <c r="H5203" s="78" t="s">
        <v>15459</v>
      </c>
      <c r="I5203" s="14" t="s">
        <v>15460</v>
      </c>
      <c r="J5203" s="14" t="s">
        <v>10</v>
      </c>
      <c r="K5203" s="14" t="s">
        <v>29</v>
      </c>
      <c r="L5203" s="15" t="s">
        <v>81</v>
      </c>
      <c r="M5203" s="7" t="s">
        <v>82</v>
      </c>
      <c r="N5203" s="15" t="s">
        <v>4113</v>
      </c>
      <c r="O5203" s="15" t="s">
        <v>8021</v>
      </c>
      <c r="P5203" s="15" t="s">
        <v>2518</v>
      </c>
      <c r="Q5203" s="15" t="s">
        <v>2523</v>
      </c>
      <c r="R5203" s="20">
        <v>39787</v>
      </c>
      <c r="S5203" s="20">
        <v>45670</v>
      </c>
      <c r="T5203" s="20" t="s">
        <v>15225</v>
      </c>
      <c r="U5203" s="20"/>
      <c r="V5203" s="20"/>
      <c r="W5203" s="20"/>
      <c r="X5203" s="17"/>
      <c r="Y5203" s="17"/>
      <c r="Z5203" s="20"/>
      <c r="AA5203" s="18">
        <f t="shared" ca="1" si="405"/>
        <v>16</v>
      </c>
      <c r="AB5203" s="15" t="s">
        <v>7878</v>
      </c>
      <c r="AC5203" s="35" t="str">
        <f t="shared" si="409"/>
        <v>0 anos 11 meses 17 dias</v>
      </c>
      <c r="AD5203" s="35" t="str">
        <f ca="1">IF(AND(V5203="",T5203&lt;TODAY()),"Contrato Encerrado",IF(AND(V5203="",T5203&gt;TODAY()),DATEDIF(TODAY(),T5203,"Y")&amp;" anos"&amp;" "&amp;DATEDIF(TODAY(),T5203,"YM")&amp;" meses"&amp;" "&amp;DATEDIF(TODAY(),T5203,"MD")&amp;" dias",IF(AND(X5203="",V5203&lt;TODAY()),"Contrato Encerrado",IF(AND(X5203="",V5203&gt;TODAY()),DATEDIF(TODAY(),V5203,"Y")&amp;" anos"&amp;" "&amp;DATEDIF(TODAY(),V5203,"YM")&amp;" meses"&amp;" "&amp;DATEDIF(TODAY(),V5203,"MD")&amp;" dias",IF(AND(Z5203="",X5203&lt;TODAY()),"Contrato Encerrado",IF(AND(Z5203="",X5203&gt;TODAY()),DATEDIF(TODAY(),X5203,"Y")&amp;" anos"&amp;" "&amp;DATEDIF(TODAY(),X5203,"YM")&amp;" meses"&amp;" "&amp;DATEDIF(TODAY(),X5203,"MD")&amp;" dias",IF(AND(Z5203&lt;&gt;””,Z5203&lt;TODAY()),"Contrato Encerrado",IF(AND(Z5203&lt;&gt;"",Z5203&gt;TODAY()),DATEDIF(TODAY(),Z5203,"Y")&amp;" anos"&amp;" "&amp;DATEDIF(TODAY(),Z5203,"YM")&amp;" meses"&amp;" "&amp;DATEDIF(TODAY(),Z5203,"MD")&amp;" dias"))))))))</f>
        <v>0 anos 2 meses 23 dias</v>
      </c>
      <c r="AE5203" s="35">
        <f t="shared" si="406"/>
        <v>351</v>
      </c>
      <c r="AF5203" s="35">
        <f t="shared" si="407"/>
        <v>379</v>
      </c>
      <c r="AG5203" s="17" t="str">
        <f t="shared" si="408"/>
        <v>1 anos 0 meses 13 dias</v>
      </c>
    </row>
    <row r="5204" spans="1:33" ht="11.25" customHeight="1" x14ac:dyDescent="0.2">
      <c r="A5204" s="8" t="s">
        <v>9</v>
      </c>
      <c r="B5204" s="8" t="s">
        <v>13</v>
      </c>
      <c r="C5204" s="22" t="s">
        <v>15</v>
      </c>
      <c r="D5204" s="37">
        <v>2024</v>
      </c>
      <c r="E5204" s="23" t="s">
        <v>157</v>
      </c>
      <c r="F5204" s="8" t="s">
        <v>158</v>
      </c>
      <c r="G5204" s="77" t="s">
        <v>12529</v>
      </c>
      <c r="H5204" s="78" t="s">
        <v>12530</v>
      </c>
      <c r="I5204" s="9" t="s">
        <v>12531</v>
      </c>
      <c r="J5204" s="14" t="s">
        <v>1302</v>
      </c>
      <c r="K5204" s="9" t="s">
        <v>29</v>
      </c>
      <c r="L5204" s="24" t="s">
        <v>30</v>
      </c>
      <c r="M5204" s="7" t="s">
        <v>9427</v>
      </c>
      <c r="N5204" s="24" t="s">
        <v>6135</v>
      </c>
      <c r="O5204" s="15" t="s">
        <v>7954</v>
      </c>
      <c r="P5204" s="24" t="s">
        <v>2518</v>
      </c>
      <c r="Q5204" s="24" t="s">
        <v>4109</v>
      </c>
      <c r="R5204" s="29">
        <v>34363</v>
      </c>
      <c r="S5204" s="17">
        <v>45327</v>
      </c>
      <c r="T5204" s="112">
        <v>45692</v>
      </c>
      <c r="U5204" s="70"/>
      <c r="V5204" s="20"/>
      <c r="W5204" s="17"/>
      <c r="X5204" s="17"/>
      <c r="Y5204" s="17"/>
      <c r="Z5204" s="20"/>
      <c r="AA5204" s="18">
        <f t="shared" ca="1" si="405"/>
        <v>31</v>
      </c>
      <c r="AB5204" s="24" t="s">
        <v>7878</v>
      </c>
      <c r="AC5204" s="35" t="str">
        <f t="shared" si="409"/>
        <v>0 anos 11 meses 30 dias</v>
      </c>
      <c r="AD5204" s="35" t="str">
        <f ca="1">IF(AND(V5204="",T5204&lt;TODAY()),"Contrato Encerrado",IF(AND(V5204="",T5204&gt;TODAY()),DATEDIF(TODAY(),T5204,"Y")&amp;" anos"&amp;" "&amp;DATEDIF(TODAY(),T5204,"YM")&amp;" meses"&amp;" "&amp;DATEDIF(TODAY(),T5204,"MD")&amp;" dias",IF(AND(X5204="",V5204&lt;TODAY()),"Contrato Encerrado",IF(AND(X5204="",V5204&gt;TODAY()),DATEDIF(TODAY(),V5204,"Y")&amp;" anos"&amp;" "&amp;DATEDIF(TODAY(),V5204,"YM")&amp;" meses"&amp;" "&amp;DATEDIF(TODAY(),V5204,"MD")&amp;" dias",IF(AND(Z5204="",X5204&lt;TODAY()),"Contrato Encerrado",IF(AND(Z5204="",X5204&gt;TODAY()),DATEDIF(TODAY(),X5204,"Y")&amp;" anos"&amp;" "&amp;DATEDIF(TODAY(),X5204,"YM")&amp;" meses"&amp;" "&amp;DATEDIF(TODAY(),X5204,"MD")&amp;" dias",IF(AND(Z5204&lt;&gt;””,Z5204&lt;TODAY()),"Contrato Encerrado",IF(AND(Z5204&lt;&gt;"",Z5204&gt;TODAY()),DATEDIF(TODAY(),Z5204,"Y")&amp;" anos"&amp;" "&amp;DATEDIF(TODAY(),Z5204,"YM")&amp;" meses"&amp;" "&amp;DATEDIF(TODAY(),Z5204,"MD")&amp;" dias"))))))))</f>
        <v>Contrato Encerrado</v>
      </c>
      <c r="AE5204" s="35">
        <f t="shared" si="406"/>
        <v>365</v>
      </c>
      <c r="AF5204" s="35">
        <f t="shared" si="407"/>
        <v>365</v>
      </c>
      <c r="AG5204" s="17" t="str">
        <f t="shared" si="408"/>
        <v>0 anos 11 meses 30 dias</v>
      </c>
    </row>
    <row r="5205" spans="1:33" ht="11.25" customHeight="1" x14ac:dyDescent="0.2">
      <c r="A5205" s="8" t="s">
        <v>9</v>
      </c>
      <c r="B5205" s="8" t="s">
        <v>13</v>
      </c>
      <c r="C5205" s="22" t="s">
        <v>20</v>
      </c>
      <c r="D5205" s="37">
        <v>2023</v>
      </c>
      <c r="E5205" s="23" t="s">
        <v>157</v>
      </c>
      <c r="F5205" s="8" t="s">
        <v>158</v>
      </c>
      <c r="G5205" s="77" t="s">
        <v>8752</v>
      </c>
      <c r="H5205" s="78" t="s">
        <v>8753</v>
      </c>
      <c r="I5205" s="9" t="s">
        <v>8754</v>
      </c>
      <c r="J5205" s="14" t="s">
        <v>1302</v>
      </c>
      <c r="K5205" s="9" t="s">
        <v>29</v>
      </c>
      <c r="L5205" s="24" t="s">
        <v>30</v>
      </c>
      <c r="M5205" s="7" t="s">
        <v>9427</v>
      </c>
      <c r="N5205" s="24" t="s">
        <v>6302</v>
      </c>
      <c r="O5205" s="24" t="s">
        <v>7896</v>
      </c>
      <c r="P5205" s="24" t="s">
        <v>2518</v>
      </c>
      <c r="Q5205" s="24" t="s">
        <v>2521</v>
      </c>
      <c r="R5205" s="17">
        <v>32245</v>
      </c>
      <c r="S5205" s="17">
        <v>45117</v>
      </c>
      <c r="T5205" s="17">
        <v>45483</v>
      </c>
      <c r="U5205" s="17"/>
      <c r="V5205" s="17"/>
      <c r="W5205" s="17"/>
      <c r="X5205" s="17"/>
      <c r="Y5205" s="17"/>
      <c r="Z5205" s="17"/>
      <c r="AA5205" s="18">
        <f t="shared" ca="1" si="405"/>
        <v>37</v>
      </c>
      <c r="AB5205" s="18" t="s">
        <v>7878</v>
      </c>
      <c r="AC5205" s="35" t="str">
        <f t="shared" si="409"/>
        <v>1 anos 0 meses 0 dias</v>
      </c>
      <c r="AD5205" s="35" t="str">
        <f ca="1">IF(AND(V5205="",T5205&lt;TODAY()),"Contrato Encerrado",IF(AND(V5205="",T5205&gt;TODAY()),DATEDIF(TODAY(),T5205,"Y")&amp;" anos"&amp;" "&amp;DATEDIF(TODAY(),T5205,"YM")&amp;" meses"&amp;" "&amp;DATEDIF(TODAY(),T5205,"MD")&amp;" dias",IF(AND(X5205="",V5205&lt;TODAY()),"Contrato Encerrado",IF(AND(X5205="",V5205&gt;TODAY()),DATEDIF(TODAY(),V5205,"Y")&amp;" anos"&amp;" "&amp;DATEDIF(TODAY(),V5205,"YM")&amp;" meses"&amp;" "&amp;DATEDIF(TODAY(),V5205,"MD")&amp;" dias",IF(AND(Z5205="",X5205&lt;TODAY()),"Contrato Encerrado",IF(AND(Z5205="",X5205&gt;TODAY()),DATEDIF(TODAY(),X5205,"Y")&amp;" anos"&amp;" "&amp;DATEDIF(TODAY(),X5205,"YM")&amp;" meses"&amp;" "&amp;DATEDIF(TODAY(),X5205,"MD")&amp;" dias",IF(AND(Z5205&lt;&gt;””,Z5205&lt;TODAY()),"Contrato Encerrado",IF(AND(Z5205&lt;&gt;"",Z5205&gt;TODAY()),DATEDIF(TODAY(),Z5205,"Y")&amp;" anos"&amp;" "&amp;DATEDIF(TODAY(),Z5205,"YM")&amp;" meses"&amp;" "&amp;DATEDIF(TODAY(),Z5205,"MD")&amp;" dias"))))))))</f>
        <v>Contrato Encerrado</v>
      </c>
      <c r="AE5205" s="35">
        <f t="shared" si="406"/>
        <v>366</v>
      </c>
      <c r="AF5205" s="35">
        <f t="shared" si="407"/>
        <v>364</v>
      </c>
      <c r="AG5205" s="17" t="str">
        <f t="shared" si="408"/>
        <v>0 anos 11 meses 29 dias</v>
      </c>
    </row>
    <row r="5206" spans="1:33" ht="11.25" customHeight="1" x14ac:dyDescent="0.2">
      <c r="A5206" s="8" t="s">
        <v>9</v>
      </c>
      <c r="B5206" s="10" t="s">
        <v>13</v>
      </c>
      <c r="C5206" s="11" t="s">
        <v>22</v>
      </c>
      <c r="D5206" s="36">
        <v>2022</v>
      </c>
      <c r="E5206" s="12" t="s">
        <v>157</v>
      </c>
      <c r="F5206" s="8" t="s">
        <v>158</v>
      </c>
      <c r="G5206" s="77" t="s">
        <v>5786</v>
      </c>
      <c r="H5206" s="78" t="s">
        <v>5787</v>
      </c>
      <c r="I5206" s="14" t="s">
        <v>5788</v>
      </c>
      <c r="J5206" s="14" t="s">
        <v>1302</v>
      </c>
      <c r="K5206" s="14" t="s">
        <v>29</v>
      </c>
      <c r="L5206" s="15" t="s">
        <v>30</v>
      </c>
      <c r="M5206" s="7" t="s">
        <v>9427</v>
      </c>
      <c r="N5206" s="16" t="s">
        <v>2101</v>
      </c>
      <c r="O5206" s="16"/>
      <c r="P5206" s="16" t="s">
        <v>2518</v>
      </c>
      <c r="Q5206" s="16" t="s">
        <v>2521</v>
      </c>
      <c r="R5206" s="31">
        <v>32675</v>
      </c>
      <c r="S5206" s="31">
        <v>44817</v>
      </c>
      <c r="T5206" s="31">
        <v>45366</v>
      </c>
      <c r="U5206" s="31"/>
      <c r="V5206" s="31"/>
      <c r="W5206" s="31"/>
      <c r="X5206" s="17"/>
      <c r="Y5206" s="17"/>
      <c r="Z5206" s="31"/>
      <c r="AA5206" s="18">
        <f t="shared" ca="1" si="405"/>
        <v>36</v>
      </c>
      <c r="AB5206" s="19" t="s">
        <v>7878</v>
      </c>
      <c r="AC5206" s="35" t="str">
        <f t="shared" si="409"/>
        <v>1 anos 6 meses 2 dias</v>
      </c>
      <c r="AD5206" s="35" t="str">
        <f ca="1">IF(AND(V5206="",T5206&lt;TODAY()),"Contrato Encerrado",IF(AND(V5206="",T5206&gt;TODAY()),DATEDIF(TODAY(),T5206,"Y")&amp;" anos"&amp;" "&amp;DATEDIF(TODAY(),T5206,"YM")&amp;" meses"&amp;" "&amp;DATEDIF(TODAY(),T5206,"MD")&amp;" dias",IF(AND(X5206="",V5206&lt;TODAY()),"Contrato Encerrado",IF(AND(X5206="",V5206&gt;TODAY()),DATEDIF(TODAY(),V5206,"Y")&amp;" anos"&amp;" "&amp;DATEDIF(TODAY(),V5206,"YM")&amp;" meses"&amp;" "&amp;DATEDIF(TODAY(),V5206,"MD")&amp;" dias",IF(AND(Z5206="",X5206&lt;TODAY()),"Contrato Encerrado",IF(AND(Z5206="",X5206&gt;TODAY()),DATEDIF(TODAY(),X5206,"Y")&amp;" anos"&amp;" "&amp;DATEDIF(TODAY(),X5206,"YM")&amp;" meses"&amp;" "&amp;DATEDIF(TODAY(),X5206,"MD")&amp;" dias",IF(AND(Z5206&lt;&gt;””,Z5206&lt;TODAY()),"Contrato Encerrado",IF(AND(Z5206&lt;&gt;"",Z5206&gt;TODAY()),DATEDIF(TODAY(),Z5206,"Y")&amp;" anos"&amp;" "&amp;DATEDIF(TODAY(),Z5206,"YM")&amp;" meses"&amp;" "&amp;DATEDIF(TODAY(),Z5206,"MD")&amp;" dias"))))))))</f>
        <v>Contrato Encerrado</v>
      </c>
      <c r="AE5206" s="35">
        <f t="shared" si="406"/>
        <v>549</v>
      </c>
      <c r="AF5206" s="35">
        <f t="shared" si="407"/>
        <v>181</v>
      </c>
      <c r="AG5206" s="17" t="str">
        <f t="shared" si="408"/>
        <v>0 anos 5 meses 29 dias</v>
      </c>
    </row>
    <row r="5207" spans="1:33" ht="11.25" customHeight="1" x14ac:dyDescent="0.2">
      <c r="A5207" s="8" t="s">
        <v>9</v>
      </c>
      <c r="B5207" s="10" t="s">
        <v>13</v>
      </c>
      <c r="C5207" s="11" t="s">
        <v>22</v>
      </c>
      <c r="D5207" s="36">
        <v>2022</v>
      </c>
      <c r="E5207" s="12" t="s">
        <v>284</v>
      </c>
      <c r="F5207" s="8" t="s">
        <v>285</v>
      </c>
      <c r="G5207" s="77" t="s">
        <v>5789</v>
      </c>
      <c r="H5207" s="78" t="s">
        <v>5790</v>
      </c>
      <c r="I5207" s="14" t="s">
        <v>5791</v>
      </c>
      <c r="J5207" s="14" t="s">
        <v>1302</v>
      </c>
      <c r="K5207" s="14" t="s">
        <v>29</v>
      </c>
      <c r="L5207" s="15" t="s">
        <v>30</v>
      </c>
      <c r="M5207" s="7" t="s">
        <v>9427</v>
      </c>
      <c r="N5207" s="15" t="s">
        <v>2098</v>
      </c>
      <c r="O5207" s="16"/>
      <c r="P5207" s="16" t="s">
        <v>2518</v>
      </c>
      <c r="Q5207" s="16" t="s">
        <v>2523</v>
      </c>
      <c r="R5207" s="31">
        <v>33780</v>
      </c>
      <c r="S5207" s="31">
        <v>44805</v>
      </c>
      <c r="T5207" s="31">
        <v>44992</v>
      </c>
      <c r="U5207" s="31"/>
      <c r="V5207" s="31"/>
      <c r="W5207" s="31"/>
      <c r="X5207" s="17"/>
      <c r="Y5207" s="17"/>
      <c r="Z5207" s="31"/>
      <c r="AA5207" s="18">
        <f t="shared" ca="1" si="405"/>
        <v>33</v>
      </c>
      <c r="AB5207" s="19" t="s">
        <v>7878</v>
      </c>
      <c r="AC5207" s="35" t="str">
        <f t="shared" si="409"/>
        <v>0 anos 6 meses 6 dias</v>
      </c>
      <c r="AD5207" s="35" t="str">
        <f ca="1">IF(AND(V5207="",T5207&lt;TODAY()),"Contrato Encerrado",IF(AND(V5207="",T5207&gt;TODAY()),DATEDIF(TODAY(),T5207,"Y")&amp;" anos"&amp;" "&amp;DATEDIF(TODAY(),T5207,"YM")&amp;" meses"&amp;" "&amp;DATEDIF(TODAY(),T5207,"MD")&amp;" dias",IF(AND(X5207="",V5207&lt;TODAY()),"Contrato Encerrado",IF(AND(X5207="",V5207&gt;TODAY()),DATEDIF(TODAY(),V5207,"Y")&amp;" anos"&amp;" "&amp;DATEDIF(TODAY(),V5207,"YM")&amp;" meses"&amp;" "&amp;DATEDIF(TODAY(),V5207,"MD")&amp;" dias",IF(AND(Z5207="",X5207&lt;TODAY()),"Contrato Encerrado",IF(AND(Z5207="",X5207&gt;TODAY()),DATEDIF(TODAY(),X5207,"Y")&amp;" anos"&amp;" "&amp;DATEDIF(TODAY(),X5207,"YM")&amp;" meses"&amp;" "&amp;DATEDIF(TODAY(),X5207,"MD")&amp;" dias",IF(AND(Z5207&lt;&gt;””,Z5207&lt;TODAY()),"Contrato Encerrado",IF(AND(Z5207&lt;&gt;"",Z5207&gt;TODAY()),DATEDIF(TODAY(),Z5207,"Y")&amp;" anos"&amp;" "&amp;DATEDIF(TODAY(),Z5207,"YM")&amp;" meses"&amp;" "&amp;DATEDIF(TODAY(),Z5207,"MD")&amp;" dias"))))))))</f>
        <v>Contrato Encerrado</v>
      </c>
      <c r="AE5207" s="35">
        <f t="shared" si="406"/>
        <v>187</v>
      </c>
      <c r="AF5207" s="35">
        <f t="shared" si="407"/>
        <v>543</v>
      </c>
      <c r="AG5207" s="17" t="str">
        <f t="shared" si="408"/>
        <v>1 anos 5 meses 26 dias</v>
      </c>
    </row>
    <row r="5208" spans="1:33" ht="11.25" customHeight="1" x14ac:dyDescent="0.2">
      <c r="A5208" s="8" t="s">
        <v>9</v>
      </c>
      <c r="B5208" s="10" t="s">
        <v>13</v>
      </c>
      <c r="C5208" s="11" t="s">
        <v>25</v>
      </c>
      <c r="D5208" s="36">
        <v>2022</v>
      </c>
      <c r="E5208" s="12" t="s">
        <v>157</v>
      </c>
      <c r="F5208" s="8" t="s">
        <v>158</v>
      </c>
      <c r="G5208" s="77" t="s">
        <v>5792</v>
      </c>
      <c r="H5208" s="78" t="s">
        <v>5793</v>
      </c>
      <c r="I5208" s="14" t="s">
        <v>5794</v>
      </c>
      <c r="J5208" s="14" t="s">
        <v>14943</v>
      </c>
      <c r="K5208" s="14" t="s">
        <v>29</v>
      </c>
      <c r="L5208" s="15" t="s">
        <v>30</v>
      </c>
      <c r="M5208" s="7" t="s">
        <v>9427</v>
      </c>
      <c r="N5208" s="16" t="s">
        <v>2101</v>
      </c>
      <c r="O5208" s="16"/>
      <c r="P5208" s="16" t="s">
        <v>2518</v>
      </c>
      <c r="Q5208" s="16" t="s">
        <v>2521</v>
      </c>
      <c r="R5208" s="31">
        <v>34924</v>
      </c>
      <c r="S5208" s="31">
        <v>44900</v>
      </c>
      <c r="T5208" s="31">
        <v>45498</v>
      </c>
      <c r="U5208" s="31"/>
      <c r="V5208" s="31"/>
      <c r="W5208" s="31"/>
      <c r="X5208" s="17"/>
      <c r="Y5208" s="17"/>
      <c r="Z5208" s="31"/>
      <c r="AA5208" s="18">
        <f t="shared" ca="1" si="405"/>
        <v>30</v>
      </c>
      <c r="AB5208" s="19" t="s">
        <v>7878</v>
      </c>
      <c r="AC5208" s="35" t="str">
        <f t="shared" si="409"/>
        <v>1 anos 7 meses 20 dias</v>
      </c>
      <c r="AD5208" s="35" t="str">
        <f ca="1">IF(AND(V5208="",T5208&lt;TODAY()),"Contrato Encerrado",IF(AND(V5208="",T5208&gt;TODAY()),DATEDIF(TODAY(),T5208,"Y")&amp;" anos"&amp;" "&amp;DATEDIF(TODAY(),T5208,"YM")&amp;" meses"&amp;" "&amp;DATEDIF(TODAY(),T5208,"MD")&amp;" dias",IF(AND(X5208="",V5208&lt;TODAY()),"Contrato Encerrado",IF(AND(X5208="",V5208&gt;TODAY()),DATEDIF(TODAY(),V5208,"Y")&amp;" anos"&amp;" "&amp;DATEDIF(TODAY(),V5208,"YM")&amp;" meses"&amp;" "&amp;DATEDIF(TODAY(),V5208,"MD")&amp;" dias",IF(AND(Z5208="",X5208&lt;TODAY()),"Contrato Encerrado",IF(AND(Z5208="",X5208&gt;TODAY()),DATEDIF(TODAY(),X5208,"Y")&amp;" anos"&amp;" "&amp;DATEDIF(TODAY(),X5208,"YM")&amp;" meses"&amp;" "&amp;DATEDIF(TODAY(),X5208,"MD")&amp;" dias",IF(AND(Z5208&lt;&gt;””,Z5208&lt;TODAY()),"Contrato Encerrado",IF(AND(Z5208&lt;&gt;"",Z5208&gt;TODAY()),DATEDIF(TODAY(),Z5208,"Y")&amp;" anos"&amp;" "&amp;DATEDIF(TODAY(),Z5208,"YM")&amp;" meses"&amp;" "&amp;DATEDIF(TODAY(),Z5208,"MD")&amp;" dias"))))))))</f>
        <v>Contrato Encerrado</v>
      </c>
      <c r="AE5208" s="35">
        <f t="shared" si="406"/>
        <v>598</v>
      </c>
      <c r="AF5208" s="35">
        <f t="shared" si="407"/>
        <v>132</v>
      </c>
      <c r="AG5208" s="17" t="str">
        <f t="shared" si="408"/>
        <v>0 anos 4 meses 11 dias</v>
      </c>
    </row>
    <row r="5209" spans="1:33" ht="11.25" customHeight="1" x14ac:dyDescent="0.2">
      <c r="A5209" s="8" t="s">
        <v>9</v>
      </c>
      <c r="B5209" s="10" t="s">
        <v>13</v>
      </c>
      <c r="C5209" s="11" t="s">
        <v>14</v>
      </c>
      <c r="D5209" s="36">
        <v>2022</v>
      </c>
      <c r="E5209" s="12" t="s">
        <v>27</v>
      </c>
      <c r="F5209" s="8" t="s">
        <v>28</v>
      </c>
      <c r="G5209" s="77" t="s">
        <v>2058</v>
      </c>
      <c r="H5209" s="78" t="s">
        <v>2059</v>
      </c>
      <c r="I5209" s="14" t="s">
        <v>2060</v>
      </c>
      <c r="J5209" s="14" t="s">
        <v>1302</v>
      </c>
      <c r="K5209" s="14" t="s">
        <v>29</v>
      </c>
      <c r="L5209" s="15" t="s">
        <v>30</v>
      </c>
      <c r="M5209" s="7" t="s">
        <v>9427</v>
      </c>
      <c r="N5209" s="15" t="s">
        <v>2103</v>
      </c>
      <c r="O5209" s="16"/>
      <c r="P5209" s="16" t="s">
        <v>2517</v>
      </c>
      <c r="Q5209" s="16" t="s">
        <v>2522</v>
      </c>
      <c r="R5209" s="31">
        <v>31942</v>
      </c>
      <c r="S5209" s="31">
        <v>44594</v>
      </c>
      <c r="T5209" s="31">
        <v>44743</v>
      </c>
      <c r="U5209" s="31"/>
      <c r="V5209" s="31"/>
      <c r="W5209" s="31"/>
      <c r="X5209" s="17"/>
      <c r="Y5209" s="17"/>
      <c r="Z5209" s="31"/>
      <c r="AA5209" s="18">
        <f t="shared" ca="1" si="405"/>
        <v>38</v>
      </c>
      <c r="AB5209" s="19" t="s">
        <v>7878</v>
      </c>
      <c r="AC5209" s="35" t="str">
        <f t="shared" si="409"/>
        <v>0 anos 4 meses 29 dias</v>
      </c>
      <c r="AD5209" s="35" t="str">
        <f ca="1">IF(AND(V5209="",T5209&lt;TODAY()),"Contrato Encerrado",IF(AND(V5209="",T5209&gt;TODAY()),DATEDIF(TODAY(),T5209,"Y")&amp;" anos"&amp;" "&amp;DATEDIF(TODAY(),T5209,"YM")&amp;" meses"&amp;" "&amp;DATEDIF(TODAY(),T5209,"MD")&amp;" dias",IF(AND(X5209="",V5209&lt;TODAY()),"Contrato Encerrado",IF(AND(X5209="",V5209&gt;TODAY()),DATEDIF(TODAY(),V5209,"Y")&amp;" anos"&amp;" "&amp;DATEDIF(TODAY(),V5209,"YM")&amp;" meses"&amp;" "&amp;DATEDIF(TODAY(),V5209,"MD")&amp;" dias",IF(AND(Z5209="",X5209&lt;TODAY()),"Contrato Encerrado",IF(AND(Z5209="",X5209&gt;TODAY()),DATEDIF(TODAY(),X5209,"Y")&amp;" anos"&amp;" "&amp;DATEDIF(TODAY(),X5209,"YM")&amp;" meses"&amp;" "&amp;DATEDIF(TODAY(),X5209,"MD")&amp;" dias",IF(AND(Z5209&lt;&gt;””,Z5209&lt;TODAY()),"Contrato Encerrado",IF(AND(Z5209&lt;&gt;"",Z5209&gt;TODAY()),DATEDIF(TODAY(),Z5209,"Y")&amp;" anos"&amp;" "&amp;DATEDIF(TODAY(),Z5209,"YM")&amp;" meses"&amp;" "&amp;DATEDIF(TODAY(),Z5209,"MD")&amp;" dias"))))))))</f>
        <v>Contrato Encerrado</v>
      </c>
      <c r="AE5209" s="35">
        <f t="shared" si="406"/>
        <v>149</v>
      </c>
      <c r="AF5209" s="35">
        <f t="shared" si="407"/>
        <v>581</v>
      </c>
      <c r="AG5209" s="17" t="str">
        <f t="shared" si="408"/>
        <v>1 anos 7 meses 3 dias</v>
      </c>
    </row>
    <row r="5210" spans="1:33" ht="11.25" customHeight="1" x14ac:dyDescent="0.2">
      <c r="A5210" s="8" t="s">
        <v>9</v>
      </c>
      <c r="B5210" s="8" t="s">
        <v>13</v>
      </c>
      <c r="C5210" s="22" t="s">
        <v>17</v>
      </c>
      <c r="D5210" s="37">
        <v>2024</v>
      </c>
      <c r="E5210" s="12" t="s">
        <v>6024</v>
      </c>
      <c r="F5210" s="8" t="s">
        <v>6025</v>
      </c>
      <c r="G5210" s="77" t="s">
        <v>13527</v>
      </c>
      <c r="H5210" s="78" t="s">
        <v>13528</v>
      </c>
      <c r="I5210" s="14" t="s">
        <v>13529</v>
      </c>
      <c r="J5210" s="14" t="s">
        <v>14943</v>
      </c>
      <c r="K5210" s="14" t="s">
        <v>29</v>
      </c>
      <c r="L5210" s="15" t="s">
        <v>30</v>
      </c>
      <c r="M5210" s="7" t="s">
        <v>9427</v>
      </c>
      <c r="N5210" s="15" t="s">
        <v>2098</v>
      </c>
      <c r="O5210" s="15" t="s">
        <v>7895</v>
      </c>
      <c r="P5210" s="15" t="s">
        <v>2518</v>
      </c>
      <c r="Q5210" s="15" t="s">
        <v>4109</v>
      </c>
      <c r="R5210" s="30">
        <v>35262</v>
      </c>
      <c r="S5210" s="30">
        <v>45390</v>
      </c>
      <c r="T5210" s="30">
        <v>45657</v>
      </c>
      <c r="U5210" s="20"/>
      <c r="V5210" s="20"/>
      <c r="W5210" s="30"/>
      <c r="X5210" s="17"/>
      <c r="Y5210" s="17"/>
      <c r="Z5210" s="20"/>
      <c r="AA5210" s="18">
        <f t="shared" ca="1" si="405"/>
        <v>29</v>
      </c>
      <c r="AB5210" s="15" t="s">
        <v>7878</v>
      </c>
      <c r="AC5210" s="35" t="str">
        <f t="shared" si="409"/>
        <v>0 anos 8 meses 23 dias</v>
      </c>
      <c r="AD5210" s="35" t="str">
        <f ca="1">IF(AND(V5210="",T5210&lt;TODAY()),"Contrato Encerrado",IF(AND(V5210="",T5210&gt;TODAY()),DATEDIF(TODAY(),T5210,"Y")&amp;" anos"&amp;" "&amp;DATEDIF(TODAY(),T5210,"YM")&amp;" meses"&amp;" "&amp;DATEDIF(TODAY(),T5210,"MD")&amp;" dias",IF(AND(X5210="",V5210&lt;TODAY()),"Contrato Encerrado",IF(AND(X5210="",V5210&gt;TODAY()),DATEDIF(TODAY(),V5210,"Y")&amp;" anos"&amp;" "&amp;DATEDIF(TODAY(),V5210,"YM")&amp;" meses"&amp;" "&amp;DATEDIF(TODAY(),V5210,"MD")&amp;" dias",IF(AND(Z5210="",X5210&lt;TODAY()),"Contrato Encerrado",IF(AND(Z5210="",X5210&gt;TODAY()),DATEDIF(TODAY(),X5210,"Y")&amp;" anos"&amp;" "&amp;DATEDIF(TODAY(),X5210,"YM")&amp;" meses"&amp;" "&amp;DATEDIF(TODAY(),X5210,"MD")&amp;" dias",IF(AND(Z5210&lt;&gt;””,Z5210&lt;TODAY()),"Contrato Encerrado",IF(AND(Z5210&lt;&gt;"",Z5210&gt;TODAY()),DATEDIF(TODAY(),Z5210,"Y")&amp;" anos"&amp;" "&amp;DATEDIF(TODAY(),Z5210,"YM")&amp;" meses"&amp;" "&amp;DATEDIF(TODAY(),Z5210,"MD")&amp;" dias"))))))))</f>
        <v>Contrato Encerrado</v>
      </c>
      <c r="AE5210" s="35">
        <f t="shared" si="406"/>
        <v>267</v>
      </c>
      <c r="AF5210" s="35">
        <f t="shared" si="407"/>
        <v>463</v>
      </c>
      <c r="AG5210" s="17" t="str">
        <f t="shared" si="408"/>
        <v>1 anos 3 meses 7 dias</v>
      </c>
    </row>
    <row r="5211" spans="1:33" ht="11.25" customHeight="1" x14ac:dyDescent="0.2">
      <c r="A5211" s="8" t="s">
        <v>9</v>
      </c>
      <c r="B5211" s="8" t="s">
        <v>13</v>
      </c>
      <c r="C5211" s="22" t="s">
        <v>17</v>
      </c>
      <c r="D5211" s="37">
        <v>2023</v>
      </c>
      <c r="E5211" s="23" t="s">
        <v>157</v>
      </c>
      <c r="F5211" s="8" t="s">
        <v>158</v>
      </c>
      <c r="G5211" s="77" t="s">
        <v>7693</v>
      </c>
      <c r="H5211" s="78" t="s">
        <v>7694</v>
      </c>
      <c r="I5211" s="9" t="s">
        <v>7695</v>
      </c>
      <c r="J5211" s="14" t="s">
        <v>1302</v>
      </c>
      <c r="K5211" s="9" t="s">
        <v>29</v>
      </c>
      <c r="L5211" s="24" t="s">
        <v>30</v>
      </c>
      <c r="M5211" s="7" t="s">
        <v>9427</v>
      </c>
      <c r="N5211" s="24" t="s">
        <v>2101</v>
      </c>
      <c r="O5211" s="24"/>
      <c r="P5211" s="24" t="s">
        <v>2518</v>
      </c>
      <c r="Q5211" s="24" t="s">
        <v>2521</v>
      </c>
      <c r="R5211" s="17">
        <v>30403</v>
      </c>
      <c r="S5211" s="17">
        <v>45036</v>
      </c>
      <c r="T5211" s="31">
        <v>45415</v>
      </c>
      <c r="U5211" s="17"/>
      <c r="V5211" s="31"/>
      <c r="W5211" s="17"/>
      <c r="X5211" s="17"/>
      <c r="Y5211" s="17"/>
      <c r="Z5211" s="31"/>
      <c r="AA5211" s="18">
        <f t="shared" ca="1" si="405"/>
        <v>42</v>
      </c>
      <c r="AB5211" s="19" t="s">
        <v>7878</v>
      </c>
      <c r="AC5211" s="35" t="str">
        <f t="shared" si="409"/>
        <v>1 anos 0 meses 13 dias</v>
      </c>
      <c r="AD5211" s="35" t="str">
        <f ca="1">IF(AND(V5211="",T5211&lt;TODAY()),"Contrato Encerrado",IF(AND(V5211="",T5211&gt;TODAY()),DATEDIF(TODAY(),T5211,"Y")&amp;" anos"&amp;" "&amp;DATEDIF(TODAY(),T5211,"YM")&amp;" meses"&amp;" "&amp;DATEDIF(TODAY(),T5211,"MD")&amp;" dias",IF(AND(X5211="",V5211&lt;TODAY()),"Contrato Encerrado",IF(AND(X5211="",V5211&gt;TODAY()),DATEDIF(TODAY(),V5211,"Y")&amp;" anos"&amp;" "&amp;DATEDIF(TODAY(),V5211,"YM")&amp;" meses"&amp;" "&amp;DATEDIF(TODAY(),V5211,"MD")&amp;" dias",IF(AND(Z5211="",X5211&lt;TODAY()),"Contrato Encerrado",IF(AND(Z5211="",X5211&gt;TODAY()),DATEDIF(TODAY(),X5211,"Y")&amp;" anos"&amp;" "&amp;DATEDIF(TODAY(),X5211,"YM")&amp;" meses"&amp;" "&amp;DATEDIF(TODAY(),X5211,"MD")&amp;" dias",IF(AND(Z5211&lt;&gt;””,Z5211&lt;TODAY()),"Contrato Encerrado",IF(AND(Z5211&lt;&gt;"",Z5211&gt;TODAY()),DATEDIF(TODAY(),Z5211,"Y")&amp;" anos"&amp;" "&amp;DATEDIF(TODAY(),Z5211,"YM")&amp;" meses"&amp;" "&amp;DATEDIF(TODAY(),Z5211,"MD")&amp;" dias"))))))))</f>
        <v>Contrato Encerrado</v>
      </c>
      <c r="AE5211" s="35">
        <f t="shared" si="406"/>
        <v>379</v>
      </c>
      <c r="AF5211" s="35">
        <f t="shared" si="407"/>
        <v>351</v>
      </c>
      <c r="AG5211" s="17" t="str">
        <f t="shared" si="408"/>
        <v>0 anos 11 meses 16 dias</v>
      </c>
    </row>
    <row r="5212" spans="1:33" ht="11.25" customHeight="1" x14ac:dyDescent="0.2">
      <c r="A5212" s="8" t="s">
        <v>9</v>
      </c>
      <c r="B5212" s="8" t="s">
        <v>13</v>
      </c>
      <c r="C5212" s="22" t="s">
        <v>15</v>
      </c>
      <c r="D5212" s="37">
        <v>2023</v>
      </c>
      <c r="E5212" s="23" t="s">
        <v>157</v>
      </c>
      <c r="F5212" s="8" t="s">
        <v>158</v>
      </c>
      <c r="G5212" s="77" t="s">
        <v>7696</v>
      </c>
      <c r="H5212" s="78" t="s">
        <v>7697</v>
      </c>
      <c r="I5212" s="9" t="s">
        <v>7698</v>
      </c>
      <c r="J5212" s="14" t="s">
        <v>14943</v>
      </c>
      <c r="K5212" s="9" t="s">
        <v>29</v>
      </c>
      <c r="L5212" s="24" t="s">
        <v>30</v>
      </c>
      <c r="M5212" s="7" t="s">
        <v>9427</v>
      </c>
      <c r="N5212" s="24" t="s">
        <v>2101</v>
      </c>
      <c r="O5212" s="24"/>
      <c r="P5212" s="24" t="s">
        <v>2518</v>
      </c>
      <c r="Q5212" s="24" t="s">
        <v>2521</v>
      </c>
      <c r="R5212" s="17">
        <v>37365</v>
      </c>
      <c r="S5212" s="17">
        <v>44985</v>
      </c>
      <c r="T5212" s="31">
        <v>45498</v>
      </c>
      <c r="U5212" s="17"/>
      <c r="V5212" s="31"/>
      <c r="W5212" s="17"/>
      <c r="X5212" s="17"/>
      <c r="Y5212" s="17"/>
      <c r="Z5212" s="31"/>
      <c r="AA5212" s="18">
        <f t="shared" ca="1" si="405"/>
        <v>23</v>
      </c>
      <c r="AB5212" s="19" t="s">
        <v>7878</v>
      </c>
      <c r="AC5212" s="35" t="str">
        <f t="shared" si="409"/>
        <v>1 anos 4 meses 27 dias</v>
      </c>
      <c r="AD5212" s="35" t="str">
        <f ca="1">IF(AND(V5212="",T5212&lt;TODAY()),"Contrato Encerrado",IF(AND(V5212="",T5212&gt;TODAY()),DATEDIF(TODAY(),T5212,"Y")&amp;" anos"&amp;" "&amp;DATEDIF(TODAY(),T5212,"YM")&amp;" meses"&amp;" "&amp;DATEDIF(TODAY(),T5212,"MD")&amp;" dias",IF(AND(X5212="",V5212&lt;TODAY()),"Contrato Encerrado",IF(AND(X5212="",V5212&gt;TODAY()),DATEDIF(TODAY(),V5212,"Y")&amp;" anos"&amp;" "&amp;DATEDIF(TODAY(),V5212,"YM")&amp;" meses"&amp;" "&amp;DATEDIF(TODAY(),V5212,"MD")&amp;" dias",IF(AND(Z5212="",X5212&lt;TODAY()),"Contrato Encerrado",IF(AND(Z5212="",X5212&gt;TODAY()),DATEDIF(TODAY(),X5212,"Y")&amp;" anos"&amp;" "&amp;DATEDIF(TODAY(),X5212,"YM")&amp;" meses"&amp;" "&amp;DATEDIF(TODAY(),X5212,"MD")&amp;" dias",IF(AND(Z5212&lt;&gt;””,Z5212&lt;TODAY()),"Contrato Encerrado",IF(AND(Z5212&lt;&gt;"",Z5212&gt;TODAY()),DATEDIF(TODAY(),Z5212,"Y")&amp;" anos"&amp;" "&amp;DATEDIF(TODAY(),Z5212,"YM")&amp;" meses"&amp;" "&amp;DATEDIF(TODAY(),Z5212,"MD")&amp;" dias"))))))))</f>
        <v>Contrato Encerrado</v>
      </c>
      <c r="AE5212" s="35">
        <f t="shared" si="406"/>
        <v>513</v>
      </c>
      <c r="AF5212" s="35">
        <f t="shared" si="407"/>
        <v>217</v>
      </c>
      <c r="AG5212" s="17" t="str">
        <f t="shared" si="408"/>
        <v>0 anos 7 meses 4 dias</v>
      </c>
    </row>
    <row r="5213" spans="1:33" ht="11.25" customHeight="1" x14ac:dyDescent="0.2">
      <c r="A5213" s="8" t="s">
        <v>9</v>
      </c>
      <c r="B5213" s="10" t="s">
        <v>13</v>
      </c>
      <c r="C5213" s="11" t="s">
        <v>22</v>
      </c>
      <c r="D5213" s="36">
        <v>2022</v>
      </c>
      <c r="E5213" s="12" t="s">
        <v>157</v>
      </c>
      <c r="F5213" s="8" t="s">
        <v>158</v>
      </c>
      <c r="G5213" s="77" t="s">
        <v>1629</v>
      </c>
      <c r="H5213" s="78" t="s">
        <v>1630</v>
      </c>
      <c r="I5213" s="14" t="s">
        <v>1631</v>
      </c>
      <c r="J5213" s="14" t="s">
        <v>14943</v>
      </c>
      <c r="K5213" s="14" t="s">
        <v>29</v>
      </c>
      <c r="L5213" s="15" t="s">
        <v>30</v>
      </c>
      <c r="M5213" s="7" t="s">
        <v>9427</v>
      </c>
      <c r="N5213" s="16" t="s">
        <v>2106</v>
      </c>
      <c r="O5213" s="16"/>
      <c r="P5213" s="16" t="s">
        <v>2517</v>
      </c>
      <c r="Q5213" s="16" t="s">
        <v>2522</v>
      </c>
      <c r="R5213" s="31">
        <v>35684</v>
      </c>
      <c r="S5213" s="31">
        <v>44473</v>
      </c>
      <c r="T5213" s="31">
        <v>45195</v>
      </c>
      <c r="U5213" s="31"/>
      <c r="V5213" s="31"/>
      <c r="W5213" s="31"/>
      <c r="X5213" s="17"/>
      <c r="Y5213" s="17"/>
      <c r="Z5213" s="31"/>
      <c r="AA5213" s="18">
        <f t="shared" ca="1" si="405"/>
        <v>28</v>
      </c>
      <c r="AB5213" s="19" t="s">
        <v>7878</v>
      </c>
      <c r="AC5213" s="35" t="str">
        <f t="shared" si="409"/>
        <v>1 anos 11 meses 22 dias</v>
      </c>
      <c r="AD5213" s="35" t="str">
        <f ca="1">IF(AND(V5213="",T5213&lt;TODAY()),"Contrato Encerrado",IF(AND(V5213="",T5213&gt;TODAY()),DATEDIF(TODAY(),T5213,"Y")&amp;" anos"&amp;" "&amp;DATEDIF(TODAY(),T5213,"YM")&amp;" meses"&amp;" "&amp;DATEDIF(TODAY(),T5213,"MD")&amp;" dias",IF(AND(X5213="",V5213&lt;TODAY()),"Contrato Encerrado",IF(AND(X5213="",V5213&gt;TODAY()),DATEDIF(TODAY(),V5213,"Y")&amp;" anos"&amp;" "&amp;DATEDIF(TODAY(),V5213,"YM")&amp;" meses"&amp;" "&amp;DATEDIF(TODAY(),V5213,"MD")&amp;" dias",IF(AND(Z5213="",X5213&lt;TODAY()),"Contrato Encerrado",IF(AND(Z5213="",X5213&gt;TODAY()),DATEDIF(TODAY(),X5213,"Y")&amp;" anos"&amp;" "&amp;DATEDIF(TODAY(),X5213,"YM")&amp;" meses"&amp;" "&amp;DATEDIF(TODAY(),X5213,"MD")&amp;" dias",IF(AND(Z5213&lt;&gt;””,Z5213&lt;TODAY()),"Contrato Encerrado",IF(AND(Z5213&lt;&gt;"",Z5213&gt;TODAY()),DATEDIF(TODAY(),Z5213,"Y")&amp;" anos"&amp;" "&amp;DATEDIF(TODAY(),Z5213,"YM")&amp;" meses"&amp;" "&amp;DATEDIF(TODAY(),Z5213,"MD")&amp;" dias"))))))))</f>
        <v>Contrato Encerrado</v>
      </c>
      <c r="AE5213" s="35">
        <f t="shared" si="406"/>
        <v>722</v>
      </c>
      <c r="AF5213" s="35">
        <f t="shared" si="407"/>
        <v>8</v>
      </c>
      <c r="AG5213" s="17" t="str">
        <f t="shared" si="408"/>
        <v>0 anos 0 meses 8 dias</v>
      </c>
    </row>
    <row r="5214" spans="1:33" ht="11.25" customHeight="1" x14ac:dyDescent="0.2">
      <c r="A5214" s="8" t="s">
        <v>9</v>
      </c>
      <c r="B5214" s="8" t="s">
        <v>13</v>
      </c>
      <c r="C5214" s="22" t="s">
        <v>11</v>
      </c>
      <c r="D5214" s="36">
        <v>2025</v>
      </c>
      <c r="E5214" s="12" t="s">
        <v>157</v>
      </c>
      <c r="F5214" s="8" t="s">
        <v>158</v>
      </c>
      <c r="G5214" s="77" t="s">
        <v>15324</v>
      </c>
      <c r="H5214" s="78" t="s">
        <v>15325</v>
      </c>
      <c r="I5214" s="14" t="s">
        <v>15326</v>
      </c>
      <c r="J5214" s="14" t="s">
        <v>14943</v>
      </c>
      <c r="K5214" s="14" t="s">
        <v>29</v>
      </c>
      <c r="L5214" s="15" t="s">
        <v>30</v>
      </c>
      <c r="M5214" s="7" t="s">
        <v>9427</v>
      </c>
      <c r="N5214" s="15" t="s">
        <v>4113</v>
      </c>
      <c r="O5214" s="15" t="s">
        <v>12654</v>
      </c>
      <c r="P5214" s="15" t="s">
        <v>2518</v>
      </c>
      <c r="Q5214" s="35" t="s">
        <v>4109</v>
      </c>
      <c r="R5214" s="20">
        <v>39551</v>
      </c>
      <c r="S5214" s="20">
        <v>45665</v>
      </c>
      <c r="T5214" s="70">
        <v>45852</v>
      </c>
      <c r="U5214" s="70"/>
      <c r="V5214" s="20"/>
      <c r="W5214" s="20"/>
      <c r="X5214" s="17"/>
      <c r="Y5214" s="17"/>
      <c r="Z5214" s="20"/>
      <c r="AA5214" s="18">
        <f t="shared" ca="1" si="405"/>
        <v>17</v>
      </c>
      <c r="AB5214" s="20" t="s">
        <v>7878</v>
      </c>
      <c r="AC5214" s="35" t="str">
        <f t="shared" si="409"/>
        <v>0 anos 6 meses 6 dias</v>
      </c>
      <c r="AD5214" s="35" t="str">
        <f ca="1">IF(AND(V5214="",T5214&lt;TODAY()),"Contrato Encerrado",IF(AND(V5214="",T5214&gt;TODAY()),DATEDIF(TODAY(),T5214,"Y")&amp;" anos"&amp;" "&amp;DATEDIF(TODAY(),T5214,"YM")&amp;" meses"&amp;" "&amp;DATEDIF(TODAY(),T5214,"MD")&amp;" dias",IF(AND(X5214="",V5214&lt;TODAY()),"Contrato Encerrado",IF(AND(X5214="",V5214&gt;TODAY()),DATEDIF(TODAY(),V5214,"Y")&amp;" anos"&amp;" "&amp;DATEDIF(TODAY(),V5214,"YM")&amp;" meses"&amp;" "&amp;DATEDIF(TODAY(),V5214,"MD")&amp;" dias",IF(AND(Z5214="",X5214&lt;TODAY()),"Contrato Encerrado",IF(AND(Z5214="",X5214&gt;TODAY()),DATEDIF(TODAY(),X5214,"Y")&amp;" anos"&amp;" "&amp;DATEDIF(TODAY(),X5214,"YM")&amp;" meses"&amp;" "&amp;DATEDIF(TODAY(),X5214,"MD")&amp;" dias",IF(AND(Z5214&lt;&gt;””,Z5214&lt;TODAY()),"Contrato Encerrado",IF(AND(Z5214&lt;&gt;"",Z5214&gt;TODAY()),DATEDIF(TODAY(),Z5214,"Y")&amp;" anos"&amp;" "&amp;DATEDIF(TODAY(),Z5214,"YM")&amp;" meses"&amp;" "&amp;DATEDIF(TODAY(),Z5214,"MD")&amp;" dias"))))))))</f>
        <v>Contrato Encerrado</v>
      </c>
      <c r="AE5214" s="35">
        <f t="shared" si="406"/>
        <v>187</v>
      </c>
      <c r="AF5214" s="35">
        <f t="shared" si="407"/>
        <v>543</v>
      </c>
      <c r="AG5214" s="17" t="str">
        <f t="shared" si="408"/>
        <v>1 anos 5 meses 26 dias</v>
      </c>
    </row>
    <row r="5215" spans="1:33" ht="11.25" customHeight="1" x14ac:dyDescent="0.2">
      <c r="A5215" s="141" t="s">
        <v>9</v>
      </c>
      <c r="B5215" s="142" t="s">
        <v>13</v>
      </c>
      <c r="C5215" s="143" t="s">
        <v>22</v>
      </c>
      <c r="D5215" s="144">
        <v>2022</v>
      </c>
      <c r="E5215" s="145" t="s">
        <v>1111</v>
      </c>
      <c r="F5215" s="141" t="s">
        <v>1112</v>
      </c>
      <c r="G5215" s="146" t="s">
        <v>1837</v>
      </c>
      <c r="H5215" s="147" t="s">
        <v>1838</v>
      </c>
      <c r="I5215" s="148" t="s">
        <v>1839</v>
      </c>
      <c r="J5215" s="14" t="s">
        <v>14943</v>
      </c>
      <c r="K5215" s="148" t="s">
        <v>29</v>
      </c>
      <c r="L5215" s="149" t="s">
        <v>30</v>
      </c>
      <c r="M5215" s="7" t="s">
        <v>9427</v>
      </c>
      <c r="N5215" s="150" t="s">
        <v>2113</v>
      </c>
      <c r="O5215" s="150"/>
      <c r="P5215" s="150" t="s">
        <v>2517</v>
      </c>
      <c r="Q5215" s="150" t="s">
        <v>2522</v>
      </c>
      <c r="R5215" s="151">
        <v>36722</v>
      </c>
      <c r="S5215" s="151">
        <v>44536</v>
      </c>
      <c r="T5215" s="151">
        <v>45278</v>
      </c>
      <c r="U5215" s="151"/>
      <c r="V5215" s="151"/>
      <c r="W5215" s="151"/>
      <c r="X5215" s="17"/>
      <c r="Y5215" s="17"/>
      <c r="Z5215" s="151"/>
      <c r="AA5215" s="152">
        <f t="shared" ca="1" si="405"/>
        <v>25</v>
      </c>
      <c r="AB5215" s="153" t="s">
        <v>7878</v>
      </c>
      <c r="AC5215" s="35" t="str">
        <f t="shared" si="409"/>
        <v>2 anos 0 meses 12 dias</v>
      </c>
      <c r="AD5215" s="132" t="str">
        <f ca="1">IF(AND(V5215="",T5215&lt;TODAY()),"Contrato Encerrado",IF(AND(V5215="",T5215&gt;TODAY()),DATEDIF(TODAY(),T5215,"Y")&amp;" anos"&amp;" "&amp;DATEDIF(TODAY(),T5215,"YM")&amp;" meses"&amp;" "&amp;DATEDIF(TODAY(),T5215,"MD")&amp;" dias",IF(AND(X5215="",V5215&lt;TODAY()),"Contrato Encerrado",IF(AND(X5215="",V5215&gt;TODAY()),DATEDIF(TODAY(),V5215,"Y")&amp;" anos"&amp;" "&amp;DATEDIF(TODAY(),V5215,"YM")&amp;" meses"&amp;" "&amp;DATEDIF(TODAY(),V5215,"MD")&amp;" dias",IF(AND(Z5215="",X5215&lt;TODAY()),"Contrato Encerrado",IF(AND(Z5215="",X5215&gt;TODAY()),DATEDIF(TODAY(),X5215,"Y")&amp;" anos"&amp;" "&amp;DATEDIF(TODAY(),X5215,"YM")&amp;" meses"&amp;" "&amp;DATEDIF(TODAY(),X5215,"MD")&amp;" dias",IF(AND(Z5215&lt;&gt;””,Z5215&lt;TODAY()),"Contrato Encerrado",IF(AND(Z5215&lt;&gt;"",Z5215&gt;TODAY()),DATEDIF(TODAY(),Z5215,"Y")&amp;" anos"&amp;" "&amp;DATEDIF(TODAY(),Z5215,"YM")&amp;" meses"&amp;" "&amp;DATEDIF(TODAY(),Z5215,"MD")&amp;" dias"))))))))</f>
        <v>Contrato Encerrado</v>
      </c>
      <c r="AE5215" s="132">
        <f t="shared" si="406"/>
        <v>742</v>
      </c>
      <c r="AF5215" s="132">
        <f t="shared" si="407"/>
        <v>-12</v>
      </c>
      <c r="AG5215" s="133" t="str">
        <f t="shared" si="408"/>
        <v>ESTÁGIO COMPLETOU 2 ANOS</v>
      </c>
    </row>
    <row r="5216" spans="1:33" ht="11.25" customHeight="1" x14ac:dyDescent="0.2">
      <c r="A5216" s="8" t="s">
        <v>9</v>
      </c>
      <c r="B5216" s="8" t="s">
        <v>13</v>
      </c>
      <c r="C5216" s="22" t="s">
        <v>11</v>
      </c>
      <c r="D5216" s="36">
        <v>2025</v>
      </c>
      <c r="E5216" s="12" t="s">
        <v>1708</v>
      </c>
      <c r="F5216" s="8" t="s">
        <v>1709</v>
      </c>
      <c r="G5216" s="77" t="s">
        <v>15382</v>
      </c>
      <c r="H5216" s="78" t="s">
        <v>15383</v>
      </c>
      <c r="I5216" s="14" t="s">
        <v>15384</v>
      </c>
      <c r="J5216" s="14" t="s">
        <v>14943</v>
      </c>
      <c r="K5216" s="14" t="s">
        <v>29</v>
      </c>
      <c r="L5216" s="15" t="s">
        <v>30</v>
      </c>
      <c r="M5216" s="7" t="s">
        <v>9427</v>
      </c>
      <c r="N5216" s="15" t="s">
        <v>15385</v>
      </c>
      <c r="O5216" s="15" t="s">
        <v>10152</v>
      </c>
      <c r="P5216" s="15" t="s">
        <v>2518</v>
      </c>
      <c r="Q5216" s="15" t="s">
        <v>2523</v>
      </c>
      <c r="R5216" s="20">
        <v>33187</v>
      </c>
      <c r="S5216" s="20">
        <v>45663</v>
      </c>
      <c r="T5216" s="20">
        <v>45749</v>
      </c>
      <c r="U5216" s="20"/>
      <c r="V5216" s="20"/>
      <c r="W5216" s="20"/>
      <c r="X5216" s="17"/>
      <c r="Y5216" s="17"/>
      <c r="Z5216" s="20"/>
      <c r="AA5216" s="18">
        <f t="shared" ca="1" si="405"/>
        <v>34</v>
      </c>
      <c r="AB5216" s="15" t="s">
        <v>7878</v>
      </c>
      <c r="AC5216" s="35" t="str">
        <f t="shared" si="409"/>
        <v>0 anos 2 meses 27 dias</v>
      </c>
      <c r="AD5216" s="35" t="str">
        <f ca="1">IF(AND(V5216="",T5216&lt;TODAY()),"Contrato Encerrado",IF(AND(V5216="",T5216&gt;TODAY()),DATEDIF(TODAY(),T5216,"Y")&amp;" anos"&amp;" "&amp;DATEDIF(TODAY(),T5216,"YM")&amp;" meses"&amp;" "&amp;DATEDIF(TODAY(),T5216,"MD")&amp;" dias",IF(AND(X5216="",V5216&lt;TODAY()),"Contrato Encerrado",IF(AND(X5216="",V5216&gt;TODAY()),DATEDIF(TODAY(),V5216,"Y")&amp;" anos"&amp;" "&amp;DATEDIF(TODAY(),V5216,"YM")&amp;" meses"&amp;" "&amp;DATEDIF(TODAY(),V5216,"MD")&amp;" dias",IF(AND(Z5216="",X5216&lt;TODAY()),"Contrato Encerrado",IF(AND(Z5216="",X5216&gt;TODAY()),DATEDIF(TODAY(),X5216,"Y")&amp;" anos"&amp;" "&amp;DATEDIF(TODAY(),X5216,"YM")&amp;" meses"&amp;" "&amp;DATEDIF(TODAY(),X5216,"MD")&amp;" dias",IF(AND(Z5216&lt;&gt;””,Z5216&lt;TODAY()),"Contrato Encerrado",IF(AND(Z5216&lt;&gt;"",Z5216&gt;TODAY()),DATEDIF(TODAY(),Z5216,"Y")&amp;" anos"&amp;" "&amp;DATEDIF(TODAY(),Z5216,"YM")&amp;" meses"&amp;" "&amp;DATEDIF(TODAY(),Z5216,"MD")&amp;" dias"))))))))</f>
        <v>Contrato Encerrado</v>
      </c>
      <c r="AE5216" s="35">
        <f t="shared" si="406"/>
        <v>86</v>
      </c>
      <c r="AF5216" s="35">
        <f t="shared" si="407"/>
        <v>644</v>
      </c>
      <c r="AG5216" s="17" t="str">
        <f t="shared" si="408"/>
        <v>1 anos 9 meses 5 dias</v>
      </c>
    </row>
    <row r="5217" spans="1:33" ht="11.25" customHeight="1" x14ac:dyDescent="0.2">
      <c r="A5217" s="8" t="s">
        <v>9</v>
      </c>
      <c r="B5217" s="10" t="s">
        <v>13</v>
      </c>
      <c r="C5217" s="11" t="s">
        <v>22</v>
      </c>
      <c r="D5217" s="36">
        <v>2022</v>
      </c>
      <c r="E5217" s="12" t="s">
        <v>157</v>
      </c>
      <c r="F5217" s="8" t="s">
        <v>158</v>
      </c>
      <c r="G5217" s="77" t="s">
        <v>5795</v>
      </c>
      <c r="H5217" s="78" t="s">
        <v>5796</v>
      </c>
      <c r="I5217" s="14" t="s">
        <v>5797</v>
      </c>
      <c r="J5217" s="14" t="s">
        <v>1302</v>
      </c>
      <c r="K5217" s="14" t="s">
        <v>29</v>
      </c>
      <c r="L5217" s="15" t="s">
        <v>30</v>
      </c>
      <c r="M5217" s="7" t="s">
        <v>9427</v>
      </c>
      <c r="N5217" s="16" t="s">
        <v>2101</v>
      </c>
      <c r="O5217" s="16"/>
      <c r="P5217" s="16" t="s">
        <v>2518</v>
      </c>
      <c r="Q5217" s="16" t="s">
        <v>2521</v>
      </c>
      <c r="R5217" s="31">
        <v>34130</v>
      </c>
      <c r="S5217" s="31">
        <v>44827</v>
      </c>
      <c r="T5217" s="31">
        <v>45065</v>
      </c>
      <c r="U5217" s="31"/>
      <c r="V5217" s="31"/>
      <c r="W5217" s="31"/>
      <c r="X5217" s="17"/>
      <c r="Y5217" s="17"/>
      <c r="Z5217" s="31"/>
      <c r="AA5217" s="18">
        <f t="shared" ca="1" si="405"/>
        <v>32</v>
      </c>
      <c r="AB5217" s="19" t="s">
        <v>7878</v>
      </c>
      <c r="AC5217" s="35" t="str">
        <f t="shared" si="409"/>
        <v>0 anos 7 meses 26 dias</v>
      </c>
      <c r="AD5217" s="35" t="str">
        <f ca="1">IF(AND(V5217="",T5217&lt;TODAY()),"Contrato Encerrado",IF(AND(V5217="",T5217&gt;TODAY()),DATEDIF(TODAY(),T5217,"Y")&amp;" anos"&amp;" "&amp;DATEDIF(TODAY(),T5217,"YM")&amp;" meses"&amp;" "&amp;DATEDIF(TODAY(),T5217,"MD")&amp;" dias",IF(AND(X5217="",V5217&lt;TODAY()),"Contrato Encerrado",IF(AND(X5217="",V5217&gt;TODAY()),DATEDIF(TODAY(),V5217,"Y")&amp;" anos"&amp;" "&amp;DATEDIF(TODAY(),V5217,"YM")&amp;" meses"&amp;" "&amp;DATEDIF(TODAY(),V5217,"MD")&amp;" dias",IF(AND(Z5217="",X5217&lt;TODAY()),"Contrato Encerrado",IF(AND(Z5217="",X5217&gt;TODAY()),DATEDIF(TODAY(),X5217,"Y")&amp;" anos"&amp;" "&amp;DATEDIF(TODAY(),X5217,"YM")&amp;" meses"&amp;" "&amp;DATEDIF(TODAY(),X5217,"MD")&amp;" dias",IF(AND(Z5217&lt;&gt;””,Z5217&lt;TODAY()),"Contrato Encerrado",IF(AND(Z5217&lt;&gt;"",Z5217&gt;TODAY()),DATEDIF(TODAY(),Z5217,"Y")&amp;" anos"&amp;" "&amp;DATEDIF(TODAY(),Z5217,"YM")&amp;" meses"&amp;" "&amp;DATEDIF(TODAY(),Z5217,"MD")&amp;" dias"))))))))</f>
        <v>Contrato Encerrado</v>
      </c>
      <c r="AE5217" s="35">
        <f t="shared" si="406"/>
        <v>238</v>
      </c>
      <c r="AF5217" s="35">
        <f t="shared" si="407"/>
        <v>492</v>
      </c>
      <c r="AG5217" s="17" t="str">
        <f t="shared" si="408"/>
        <v>1 anos 4 meses 6 dias</v>
      </c>
    </row>
    <row r="5218" spans="1:33" ht="11.25" customHeight="1" x14ac:dyDescent="0.2">
      <c r="A5218" s="10" t="s">
        <v>9</v>
      </c>
      <c r="B5218" s="10" t="s">
        <v>13</v>
      </c>
      <c r="C5218" s="11" t="s">
        <v>16</v>
      </c>
      <c r="D5218" s="36">
        <v>2021</v>
      </c>
      <c r="E5218" s="13" t="s">
        <v>79</v>
      </c>
      <c r="F5218" s="10" t="s">
        <v>80</v>
      </c>
      <c r="G5218" s="83" t="s">
        <v>3986</v>
      </c>
      <c r="H5218" s="84" t="s">
        <v>3987</v>
      </c>
      <c r="I5218" s="13" t="s">
        <v>3988</v>
      </c>
      <c r="J5218" s="14" t="s">
        <v>1302</v>
      </c>
      <c r="K5218" s="13" t="s">
        <v>29</v>
      </c>
      <c r="L5218" s="25" t="s">
        <v>81</v>
      </c>
      <c r="M5218" s="7" t="s">
        <v>82</v>
      </c>
      <c r="N5218" s="26" t="s">
        <v>4113</v>
      </c>
      <c r="O5218" s="26"/>
      <c r="P5218" s="26" t="s">
        <v>2517</v>
      </c>
      <c r="Q5218" s="26" t="s">
        <v>2522</v>
      </c>
      <c r="R5218" s="31">
        <v>37457</v>
      </c>
      <c r="S5218" s="31">
        <v>44287</v>
      </c>
      <c r="T5218" s="31">
        <v>44562</v>
      </c>
      <c r="U5218" s="31"/>
      <c r="V5218" s="31"/>
      <c r="W5218" s="31"/>
      <c r="X5218" s="17"/>
      <c r="Y5218" s="17"/>
      <c r="Z5218" s="31"/>
      <c r="AA5218" s="18">
        <f t="shared" ca="1" si="405"/>
        <v>23</v>
      </c>
      <c r="AB5218" s="19" t="s">
        <v>7878</v>
      </c>
      <c r="AC5218" s="35" t="str">
        <f t="shared" si="409"/>
        <v>0 anos 9 meses 0 dias</v>
      </c>
      <c r="AD5218" s="35" t="str">
        <f ca="1">IF(AND(V5218="",T5218&lt;TODAY()),"Contrato Encerrado",IF(AND(V5218="",T5218&gt;TODAY()),DATEDIF(TODAY(),T5218,"Y")&amp;" anos"&amp;" "&amp;DATEDIF(TODAY(),T5218,"YM")&amp;" meses"&amp;" "&amp;DATEDIF(TODAY(),T5218,"MD")&amp;" dias",IF(AND(X5218="",V5218&lt;TODAY()),"Contrato Encerrado",IF(AND(X5218="",V5218&gt;TODAY()),DATEDIF(TODAY(),V5218,"Y")&amp;" anos"&amp;" "&amp;DATEDIF(TODAY(),V5218,"YM")&amp;" meses"&amp;" "&amp;DATEDIF(TODAY(),V5218,"MD")&amp;" dias",IF(AND(Z5218="",X5218&lt;TODAY()),"Contrato Encerrado",IF(AND(Z5218="",X5218&gt;TODAY()),DATEDIF(TODAY(),X5218,"Y")&amp;" anos"&amp;" "&amp;DATEDIF(TODAY(),X5218,"YM")&amp;" meses"&amp;" "&amp;DATEDIF(TODAY(),X5218,"MD")&amp;" dias",IF(AND(Z5218&lt;&gt;””,Z5218&lt;TODAY()),"Contrato Encerrado",IF(AND(Z5218&lt;&gt;"",Z5218&gt;TODAY()),DATEDIF(TODAY(),Z5218,"Y")&amp;" anos"&amp;" "&amp;DATEDIF(TODAY(),Z5218,"YM")&amp;" meses"&amp;" "&amp;DATEDIF(TODAY(),Z5218,"MD")&amp;" dias"))))))))</f>
        <v>Contrato Encerrado</v>
      </c>
      <c r="AE5218" s="35">
        <f t="shared" si="406"/>
        <v>275</v>
      </c>
      <c r="AF5218" s="35">
        <f t="shared" si="407"/>
        <v>455</v>
      </c>
      <c r="AG5218" s="17" t="str">
        <f t="shared" si="408"/>
        <v>1 anos 2 meses 30 dias</v>
      </c>
    </row>
    <row r="5219" spans="1:33" ht="11.25" customHeight="1" x14ac:dyDescent="0.2">
      <c r="A5219" s="8" t="s">
        <v>9</v>
      </c>
      <c r="B5219" s="8" t="s">
        <v>13</v>
      </c>
      <c r="C5219" s="22" t="s">
        <v>21</v>
      </c>
      <c r="D5219" s="37">
        <v>2024</v>
      </c>
      <c r="E5219" s="12" t="s">
        <v>157</v>
      </c>
      <c r="F5219" s="8" t="s">
        <v>158</v>
      </c>
      <c r="G5219" s="77" t="s">
        <v>14314</v>
      </c>
      <c r="H5219" s="78" t="s">
        <v>14315</v>
      </c>
      <c r="I5219" s="14" t="s">
        <v>14316</v>
      </c>
      <c r="J5219" s="14" t="s">
        <v>10</v>
      </c>
      <c r="K5219" s="14" t="s">
        <v>29</v>
      </c>
      <c r="L5219" s="15" t="s">
        <v>30</v>
      </c>
      <c r="M5219" s="7" t="s">
        <v>9427</v>
      </c>
      <c r="N5219" s="15" t="s">
        <v>2101</v>
      </c>
      <c r="O5219" s="15" t="s">
        <v>12280</v>
      </c>
      <c r="P5219" s="15" t="s">
        <v>2518</v>
      </c>
      <c r="Q5219" s="15" t="s">
        <v>2521</v>
      </c>
      <c r="R5219" s="20">
        <v>33134</v>
      </c>
      <c r="S5219" s="20">
        <v>45496</v>
      </c>
      <c r="T5219" s="20">
        <v>45860</v>
      </c>
      <c r="U5219" s="20">
        <v>45890</v>
      </c>
      <c r="V5219" s="20">
        <v>46254</v>
      </c>
      <c r="W5219" s="20"/>
      <c r="X5219" s="17"/>
      <c r="Y5219" s="17"/>
      <c r="Z5219" s="20"/>
      <c r="AA5219" s="18">
        <f t="shared" ca="1" si="405"/>
        <v>35</v>
      </c>
      <c r="AB5219" s="15" t="s">
        <v>7878</v>
      </c>
      <c r="AC5219" s="35" t="str">
        <f t="shared" si="409"/>
        <v>1 anos 11 meses 28 dias</v>
      </c>
      <c r="AD5219" s="35" t="str">
        <f ca="1">IF(AND(V5219="",T5219&lt;TODAY()),"Contrato Encerrado",IF(AND(V5219="",T5219&gt;TODAY()),DATEDIF(TODAY(),T5219,"Y")&amp;" anos"&amp;" "&amp;DATEDIF(TODAY(),T5219,"YM")&amp;" meses"&amp;" "&amp;DATEDIF(TODAY(),T5219,"MD")&amp;" dias",IF(AND(X5219="",V5219&lt;TODAY()),"Contrato Encerrado",IF(AND(X5219="",V5219&gt;TODAY()),DATEDIF(TODAY(),V5219,"Y")&amp;" anos"&amp;" "&amp;DATEDIF(TODAY(),V5219,"YM")&amp;" meses"&amp;" "&amp;DATEDIF(TODAY(),V5219,"MD")&amp;" dias",IF(AND(Z5219="",X5219&lt;TODAY()),"Contrato Encerrado",IF(AND(Z5219="",X5219&gt;TODAY()),DATEDIF(TODAY(),X5219,"Y")&amp;" anos"&amp;" "&amp;DATEDIF(TODAY(),X5219,"YM")&amp;" meses"&amp;" "&amp;DATEDIF(TODAY(),X5219,"MD")&amp;" dias",IF(AND(Z5219&lt;&gt;””,Z5219&lt;TODAY()),"Contrato Encerrado",IF(AND(Z5219&lt;&gt;"",Z5219&gt;TODAY()),DATEDIF(TODAY(),Z5219,"Y")&amp;" anos"&amp;" "&amp;DATEDIF(TODAY(),Z5219,"YM")&amp;" meses"&amp;" "&amp;DATEDIF(TODAY(),Z5219,"MD")&amp;" dias"))))))))</f>
        <v>0 anos 10 meses 13 dias</v>
      </c>
      <c r="AE5219" s="35">
        <f t="shared" si="406"/>
        <v>728</v>
      </c>
      <c r="AF5219" s="35">
        <f t="shared" si="407"/>
        <v>2</v>
      </c>
      <c r="AG5219" s="17" t="str">
        <f t="shared" si="408"/>
        <v>0 anos 0 meses 2 dias</v>
      </c>
    </row>
    <row r="5220" spans="1:33" ht="11.25" customHeight="1" x14ac:dyDescent="0.2">
      <c r="A5220" s="8" t="s">
        <v>9</v>
      </c>
      <c r="B5220" s="8" t="s">
        <v>13</v>
      </c>
      <c r="C5220" s="22" t="s">
        <v>11</v>
      </c>
      <c r="D5220" s="37">
        <v>2023</v>
      </c>
      <c r="E5220" s="23" t="s">
        <v>1111</v>
      </c>
      <c r="F5220" s="8" t="s">
        <v>1112</v>
      </c>
      <c r="G5220" s="77" t="s">
        <v>7699</v>
      </c>
      <c r="H5220" s="78" t="s">
        <v>7700</v>
      </c>
      <c r="I5220" s="9" t="s">
        <v>7701</v>
      </c>
      <c r="J5220" s="14" t="s">
        <v>1302</v>
      </c>
      <c r="K5220" s="9" t="s">
        <v>29</v>
      </c>
      <c r="L5220" s="24" t="s">
        <v>30</v>
      </c>
      <c r="M5220" s="7" t="s">
        <v>9427</v>
      </c>
      <c r="N5220" s="24" t="s">
        <v>7702</v>
      </c>
      <c r="O5220" s="24"/>
      <c r="P5220" s="24" t="s">
        <v>2518</v>
      </c>
      <c r="Q5220" s="24" t="s">
        <v>2523</v>
      </c>
      <c r="R5220" s="31">
        <v>33555</v>
      </c>
      <c r="S5220" s="17">
        <v>44928</v>
      </c>
      <c r="T5220" s="17">
        <v>44986</v>
      </c>
      <c r="U5220" s="17"/>
      <c r="V5220" s="17"/>
      <c r="W5220" s="17"/>
      <c r="X5220" s="17"/>
      <c r="Y5220" s="17"/>
      <c r="Z5220" s="17"/>
      <c r="AA5220" s="18">
        <f t="shared" ca="1" si="405"/>
        <v>33</v>
      </c>
      <c r="AB5220" s="19" t="s">
        <v>7877</v>
      </c>
      <c r="AC5220" s="35" t="str">
        <f t="shared" si="409"/>
        <v>0 anos 1 meses 27 dias</v>
      </c>
      <c r="AD5220" s="35" t="str">
        <f ca="1">IF(AND(V5220="",T5220&lt;TODAY()),"Contrato Encerrado",IF(AND(V5220="",T5220&gt;TODAY()),DATEDIF(TODAY(),T5220,"Y")&amp;" anos"&amp;" "&amp;DATEDIF(TODAY(),T5220,"YM")&amp;" meses"&amp;" "&amp;DATEDIF(TODAY(),T5220,"MD")&amp;" dias",IF(AND(X5220="",V5220&lt;TODAY()),"Contrato Encerrado",IF(AND(X5220="",V5220&gt;TODAY()),DATEDIF(TODAY(),V5220,"Y")&amp;" anos"&amp;" "&amp;DATEDIF(TODAY(),V5220,"YM")&amp;" meses"&amp;" "&amp;DATEDIF(TODAY(),V5220,"MD")&amp;" dias",IF(AND(Z5220="",X5220&lt;TODAY()),"Contrato Encerrado",IF(AND(Z5220="",X5220&gt;TODAY()),DATEDIF(TODAY(),X5220,"Y")&amp;" anos"&amp;" "&amp;DATEDIF(TODAY(),X5220,"YM")&amp;" meses"&amp;" "&amp;DATEDIF(TODAY(),X5220,"MD")&amp;" dias",IF(AND(Z5220&lt;&gt;””,Z5220&lt;TODAY()),"Contrato Encerrado",IF(AND(Z5220&lt;&gt;"",Z5220&gt;TODAY()),DATEDIF(TODAY(),Z5220,"Y")&amp;" anos"&amp;" "&amp;DATEDIF(TODAY(),Z5220,"YM")&amp;" meses"&amp;" "&amp;DATEDIF(TODAY(),Z5220,"MD")&amp;" dias"))))))))</f>
        <v>Contrato Encerrado</v>
      </c>
      <c r="AE5220" s="35">
        <f t="shared" si="406"/>
        <v>58</v>
      </c>
      <c r="AF5220" s="35">
        <f t="shared" si="407"/>
        <v>672</v>
      </c>
      <c r="AG5220" s="17" t="str">
        <f t="shared" si="408"/>
        <v>1 anos 10 meses 2 dias</v>
      </c>
    </row>
    <row r="5221" spans="1:33" ht="11.25" customHeight="1" x14ac:dyDescent="0.2">
      <c r="A5221" s="8" t="s">
        <v>9</v>
      </c>
      <c r="B5221" s="8" t="s">
        <v>13</v>
      </c>
      <c r="C5221" s="22" t="s">
        <v>21</v>
      </c>
      <c r="D5221" s="37">
        <v>2024</v>
      </c>
      <c r="E5221" s="12" t="s">
        <v>157</v>
      </c>
      <c r="F5221" s="8" t="s">
        <v>158</v>
      </c>
      <c r="G5221" s="77" t="s">
        <v>14317</v>
      </c>
      <c r="H5221" s="78" t="s">
        <v>14318</v>
      </c>
      <c r="I5221" s="14" t="s">
        <v>14319</v>
      </c>
      <c r="J5221" s="67" t="s">
        <v>10</v>
      </c>
      <c r="K5221" s="14" t="s">
        <v>29</v>
      </c>
      <c r="L5221" s="15" t="s">
        <v>30</v>
      </c>
      <c r="M5221" s="7" t="s">
        <v>9427</v>
      </c>
      <c r="N5221" s="15" t="s">
        <v>2101</v>
      </c>
      <c r="O5221" s="15" t="s">
        <v>9448</v>
      </c>
      <c r="P5221" s="15" t="s">
        <v>2518</v>
      </c>
      <c r="Q5221" s="15" t="s">
        <v>2521</v>
      </c>
      <c r="R5221" s="20">
        <v>38232</v>
      </c>
      <c r="S5221" s="20">
        <v>45496</v>
      </c>
      <c r="T5221" s="20">
        <v>46244</v>
      </c>
      <c r="U5221" s="20"/>
      <c r="V5221" s="20"/>
      <c r="W5221" s="20"/>
      <c r="X5221" s="17"/>
      <c r="Y5221" s="17"/>
      <c r="Z5221" s="20"/>
      <c r="AA5221" s="18">
        <f t="shared" ca="1" si="405"/>
        <v>21</v>
      </c>
      <c r="AB5221" s="15" t="s">
        <v>7877</v>
      </c>
      <c r="AC5221" s="35" t="str">
        <f t="shared" si="409"/>
        <v>2 anos 0 meses 18 dias</v>
      </c>
      <c r="AD5221" s="35" t="str">
        <f ca="1">IF(AND(V5221="",T5221&lt;TODAY()),"Contrato Encerrado",IF(AND(V5221="",T5221&gt;TODAY()),DATEDIF(TODAY(),T5221,"Y")&amp;" anos"&amp;" "&amp;DATEDIF(TODAY(),T5221,"YM")&amp;" meses"&amp;" "&amp;DATEDIF(TODAY(),T5221,"MD")&amp;" dias",IF(AND(X5221="",V5221&lt;TODAY()),"Contrato Encerrado",IF(AND(X5221="",V5221&gt;TODAY()),DATEDIF(TODAY(),V5221,"Y")&amp;" anos"&amp;" "&amp;DATEDIF(TODAY(),V5221,"YM")&amp;" meses"&amp;" "&amp;DATEDIF(TODAY(),V5221,"MD")&amp;" dias",IF(AND(Z5221="",X5221&lt;TODAY()),"Contrato Encerrado",IF(AND(Z5221="",X5221&gt;TODAY()),DATEDIF(TODAY(),X5221,"Y")&amp;" anos"&amp;" "&amp;DATEDIF(TODAY(),X5221,"YM")&amp;" meses"&amp;" "&amp;DATEDIF(TODAY(),X5221,"MD")&amp;" dias",IF(AND(Z5221&lt;&gt;””,Z5221&lt;TODAY()),"Contrato Encerrado",IF(AND(Z5221&lt;&gt;"",Z5221&gt;TODAY()),DATEDIF(TODAY(),Z5221,"Y")&amp;" anos"&amp;" "&amp;DATEDIF(TODAY(),Z5221,"YM")&amp;" meses"&amp;" "&amp;DATEDIF(TODAY(),Z5221,"MD")&amp;" dias"))))))))</f>
        <v>0 anos 10 meses 3 dias</v>
      </c>
      <c r="AE5221" s="35">
        <f t="shared" si="406"/>
        <v>748</v>
      </c>
      <c r="AF5221" s="35">
        <f t="shared" si="407"/>
        <v>-18</v>
      </c>
      <c r="AG5221" s="17" t="str">
        <f t="shared" si="408"/>
        <v>ESTÁGIO COMPLETOU 2 ANOS</v>
      </c>
    </row>
    <row r="5222" spans="1:33" ht="11.25" customHeight="1" x14ac:dyDescent="0.2">
      <c r="A5222" s="8" t="s">
        <v>9</v>
      </c>
      <c r="B5222" s="8" t="s">
        <v>13</v>
      </c>
      <c r="C5222" s="22" t="s">
        <v>20</v>
      </c>
      <c r="D5222" s="37">
        <v>2023</v>
      </c>
      <c r="E5222" s="23" t="s">
        <v>157</v>
      </c>
      <c r="F5222" s="8" t="s">
        <v>158</v>
      </c>
      <c r="G5222" s="77" t="s">
        <v>8755</v>
      </c>
      <c r="H5222" s="78" t="s">
        <v>8756</v>
      </c>
      <c r="I5222" s="9" t="s">
        <v>8757</v>
      </c>
      <c r="J5222" s="14" t="s">
        <v>14943</v>
      </c>
      <c r="K5222" s="9" t="s">
        <v>29</v>
      </c>
      <c r="L5222" s="24" t="s">
        <v>81</v>
      </c>
      <c r="M5222" s="7" t="s">
        <v>82</v>
      </c>
      <c r="N5222" s="24" t="s">
        <v>4113</v>
      </c>
      <c r="O5222" s="24" t="s">
        <v>8758</v>
      </c>
      <c r="P5222" s="24" t="s">
        <v>2518</v>
      </c>
      <c r="Q5222" s="24" t="s">
        <v>4109</v>
      </c>
      <c r="R5222" s="17">
        <v>38877</v>
      </c>
      <c r="S5222" s="17">
        <v>45092</v>
      </c>
      <c r="T5222" s="17">
        <v>45290</v>
      </c>
      <c r="U5222" s="17"/>
      <c r="V5222" s="17"/>
      <c r="W5222" s="17"/>
      <c r="X5222" s="17"/>
      <c r="Y5222" s="17"/>
      <c r="Z5222" s="17"/>
      <c r="AA5222" s="18">
        <f t="shared" ca="1" si="405"/>
        <v>19</v>
      </c>
      <c r="AB5222" s="18" t="s">
        <v>7878</v>
      </c>
      <c r="AC5222" s="35" t="str">
        <f t="shared" si="409"/>
        <v>0 anos 6 meses 15 dias</v>
      </c>
      <c r="AD5222" s="35" t="str">
        <f ca="1">IF(AND(V5222="",T5222&lt;TODAY()),"Contrato Encerrado",IF(AND(V5222="",T5222&gt;TODAY()),DATEDIF(TODAY(),T5222,"Y")&amp;" anos"&amp;" "&amp;DATEDIF(TODAY(),T5222,"YM")&amp;" meses"&amp;" "&amp;DATEDIF(TODAY(),T5222,"MD")&amp;" dias",IF(AND(X5222="",V5222&lt;TODAY()),"Contrato Encerrado",IF(AND(X5222="",V5222&gt;TODAY()),DATEDIF(TODAY(),V5222,"Y")&amp;" anos"&amp;" "&amp;DATEDIF(TODAY(),V5222,"YM")&amp;" meses"&amp;" "&amp;DATEDIF(TODAY(),V5222,"MD")&amp;" dias",IF(AND(Z5222="",X5222&lt;TODAY()),"Contrato Encerrado",IF(AND(Z5222="",X5222&gt;TODAY()),DATEDIF(TODAY(),X5222,"Y")&amp;" anos"&amp;" "&amp;DATEDIF(TODAY(),X5222,"YM")&amp;" meses"&amp;" "&amp;DATEDIF(TODAY(),X5222,"MD")&amp;" dias",IF(AND(Z5222&lt;&gt;””,Z5222&lt;TODAY()),"Contrato Encerrado",IF(AND(Z5222&lt;&gt;"",Z5222&gt;TODAY()),DATEDIF(TODAY(),Z5222,"Y")&amp;" anos"&amp;" "&amp;DATEDIF(TODAY(),Z5222,"YM")&amp;" meses"&amp;" "&amp;DATEDIF(TODAY(),Z5222,"MD")&amp;" dias"))))))))</f>
        <v>Contrato Encerrado</v>
      </c>
      <c r="AE5222" s="35">
        <f t="shared" si="406"/>
        <v>198</v>
      </c>
      <c r="AF5222" s="35">
        <f t="shared" si="407"/>
        <v>532</v>
      </c>
      <c r="AG5222" s="17" t="str">
        <f t="shared" si="408"/>
        <v>1 anos 5 meses 15 dias</v>
      </c>
    </row>
    <row r="5223" spans="1:33" ht="11.25" customHeight="1" x14ac:dyDescent="0.2">
      <c r="A5223" s="8" t="s">
        <v>9</v>
      </c>
      <c r="B5223" s="10" t="s">
        <v>13</v>
      </c>
      <c r="C5223" s="11" t="s">
        <v>22</v>
      </c>
      <c r="D5223" s="36">
        <v>2022</v>
      </c>
      <c r="E5223" s="12" t="s">
        <v>157</v>
      </c>
      <c r="F5223" s="8" t="s">
        <v>158</v>
      </c>
      <c r="G5223" s="77" t="s">
        <v>1635</v>
      </c>
      <c r="H5223" s="78" t="s">
        <v>1636</v>
      </c>
      <c r="I5223" s="14" t="s">
        <v>1637</v>
      </c>
      <c r="J5223" s="14" t="s">
        <v>14943</v>
      </c>
      <c r="K5223" s="14" t="s">
        <v>29</v>
      </c>
      <c r="L5223" s="15" t="s">
        <v>30</v>
      </c>
      <c r="M5223" s="7" t="s">
        <v>9427</v>
      </c>
      <c r="N5223" s="16" t="s">
        <v>2100</v>
      </c>
      <c r="O5223" s="16"/>
      <c r="P5223" s="16" t="s">
        <v>2517</v>
      </c>
      <c r="Q5223" s="16" t="s">
        <v>2522</v>
      </c>
      <c r="R5223" s="31">
        <v>36254</v>
      </c>
      <c r="S5223" s="31">
        <v>44476</v>
      </c>
      <c r="T5223" s="31">
        <v>44872</v>
      </c>
      <c r="U5223" s="31"/>
      <c r="V5223" s="31"/>
      <c r="W5223" s="31"/>
      <c r="X5223" s="17"/>
      <c r="Y5223" s="17"/>
      <c r="Z5223" s="31"/>
      <c r="AA5223" s="18">
        <f t="shared" ca="1" si="405"/>
        <v>26</v>
      </c>
      <c r="AB5223" s="19" t="s">
        <v>7878</v>
      </c>
      <c r="AC5223" s="35" t="str">
        <f t="shared" si="409"/>
        <v>1 anos 1 meses 0 dias</v>
      </c>
      <c r="AD5223" s="35" t="str">
        <f ca="1">IF(AND(V5223="",T5223&lt;TODAY()),"Contrato Encerrado",IF(AND(V5223="",T5223&gt;TODAY()),DATEDIF(TODAY(),T5223,"Y")&amp;" anos"&amp;" "&amp;DATEDIF(TODAY(),T5223,"YM")&amp;" meses"&amp;" "&amp;DATEDIF(TODAY(),T5223,"MD")&amp;" dias",IF(AND(X5223="",V5223&lt;TODAY()),"Contrato Encerrado",IF(AND(X5223="",V5223&gt;TODAY()),DATEDIF(TODAY(),V5223,"Y")&amp;" anos"&amp;" "&amp;DATEDIF(TODAY(),V5223,"YM")&amp;" meses"&amp;" "&amp;DATEDIF(TODAY(),V5223,"MD")&amp;" dias",IF(AND(Z5223="",X5223&lt;TODAY()),"Contrato Encerrado",IF(AND(Z5223="",X5223&gt;TODAY()),DATEDIF(TODAY(),X5223,"Y")&amp;" anos"&amp;" "&amp;DATEDIF(TODAY(),X5223,"YM")&amp;" meses"&amp;" "&amp;DATEDIF(TODAY(),X5223,"MD")&amp;" dias",IF(AND(Z5223&lt;&gt;””,Z5223&lt;TODAY()),"Contrato Encerrado",IF(AND(Z5223&lt;&gt;"",Z5223&gt;TODAY()),DATEDIF(TODAY(),Z5223,"Y")&amp;" anos"&amp;" "&amp;DATEDIF(TODAY(),Z5223,"YM")&amp;" meses"&amp;" "&amp;DATEDIF(TODAY(),Z5223,"MD")&amp;" dias"))))))))</f>
        <v>Contrato Encerrado</v>
      </c>
      <c r="AE5223" s="35">
        <f t="shared" si="406"/>
        <v>396</v>
      </c>
      <c r="AF5223" s="35">
        <f t="shared" si="407"/>
        <v>334</v>
      </c>
      <c r="AG5223" s="17" t="str">
        <f t="shared" si="408"/>
        <v>0 anos 10 meses 29 dias</v>
      </c>
    </row>
    <row r="5224" spans="1:33" ht="11.25" customHeight="1" x14ac:dyDescent="0.2">
      <c r="A5224" s="8" t="s">
        <v>9</v>
      </c>
      <c r="B5224" s="8" t="s">
        <v>13</v>
      </c>
      <c r="C5224" s="22" t="s">
        <v>24</v>
      </c>
      <c r="D5224" s="37">
        <v>2023</v>
      </c>
      <c r="E5224" s="12" t="s">
        <v>772</v>
      </c>
      <c r="F5224" s="8" t="s">
        <v>773</v>
      </c>
      <c r="G5224" s="77" t="s">
        <v>10622</v>
      </c>
      <c r="H5224" s="78" t="s">
        <v>10623</v>
      </c>
      <c r="I5224" s="14" t="s">
        <v>10624</v>
      </c>
      <c r="J5224" s="14" t="s">
        <v>1302</v>
      </c>
      <c r="K5224" s="14" t="s">
        <v>29</v>
      </c>
      <c r="L5224" s="15" t="s">
        <v>30</v>
      </c>
      <c r="M5224" s="7" t="s">
        <v>9427</v>
      </c>
      <c r="N5224" s="15" t="s">
        <v>2098</v>
      </c>
      <c r="O5224" s="15" t="s">
        <v>7960</v>
      </c>
      <c r="P5224" s="15" t="s">
        <v>2518</v>
      </c>
      <c r="Q5224" s="15" t="s">
        <v>2523</v>
      </c>
      <c r="R5224" s="30">
        <v>36403</v>
      </c>
      <c r="S5224" s="30">
        <v>45236</v>
      </c>
      <c r="T5224" s="30">
        <v>45601</v>
      </c>
      <c r="U5224" s="30"/>
      <c r="V5224" s="30"/>
      <c r="W5224" s="30"/>
      <c r="X5224" s="17"/>
      <c r="Y5224" s="17"/>
      <c r="Z5224" s="30"/>
      <c r="AA5224" s="18">
        <f t="shared" ca="1" si="405"/>
        <v>26</v>
      </c>
      <c r="AB5224" s="15" t="s">
        <v>7878</v>
      </c>
      <c r="AC5224" s="35" t="str">
        <f t="shared" si="409"/>
        <v>0 anos 11 meses 30 dias</v>
      </c>
      <c r="AD5224" s="35" t="str">
        <f ca="1">IF(AND(V5224="",T5224&lt;TODAY()),"Contrato Encerrado",IF(AND(V5224="",T5224&gt;TODAY()),DATEDIF(TODAY(),T5224,"Y")&amp;" anos"&amp;" "&amp;DATEDIF(TODAY(),T5224,"YM")&amp;" meses"&amp;" "&amp;DATEDIF(TODAY(),T5224,"MD")&amp;" dias",IF(AND(X5224="",V5224&lt;TODAY()),"Contrato Encerrado",IF(AND(X5224="",V5224&gt;TODAY()),DATEDIF(TODAY(),V5224,"Y")&amp;" anos"&amp;" "&amp;DATEDIF(TODAY(),V5224,"YM")&amp;" meses"&amp;" "&amp;DATEDIF(TODAY(),V5224,"MD")&amp;" dias",IF(AND(Z5224="",X5224&lt;TODAY()),"Contrato Encerrado",IF(AND(Z5224="",X5224&gt;TODAY()),DATEDIF(TODAY(),X5224,"Y")&amp;" anos"&amp;" "&amp;DATEDIF(TODAY(),X5224,"YM")&amp;" meses"&amp;" "&amp;DATEDIF(TODAY(),X5224,"MD")&amp;" dias",IF(AND(Z5224&lt;&gt;””,Z5224&lt;TODAY()),"Contrato Encerrado",IF(AND(Z5224&lt;&gt;"",Z5224&gt;TODAY()),DATEDIF(TODAY(),Z5224,"Y")&amp;" anos"&amp;" "&amp;DATEDIF(TODAY(),Z5224,"YM")&amp;" meses"&amp;" "&amp;DATEDIF(TODAY(),Z5224,"MD")&amp;" dias"))))))))</f>
        <v>Contrato Encerrado</v>
      </c>
      <c r="AE5224" s="35">
        <f t="shared" si="406"/>
        <v>365</v>
      </c>
      <c r="AF5224" s="35">
        <f t="shared" si="407"/>
        <v>365</v>
      </c>
      <c r="AG5224" s="17" t="str">
        <f t="shared" si="408"/>
        <v>0 anos 11 meses 30 dias</v>
      </c>
    </row>
    <row r="5225" spans="1:33" ht="11.25" customHeight="1" x14ac:dyDescent="0.2">
      <c r="A5225" s="8" t="s">
        <v>9</v>
      </c>
      <c r="B5225" s="10" t="s">
        <v>13</v>
      </c>
      <c r="C5225" s="11" t="s">
        <v>22</v>
      </c>
      <c r="D5225" s="36">
        <v>2022</v>
      </c>
      <c r="E5225" s="12" t="s">
        <v>157</v>
      </c>
      <c r="F5225" s="8" t="s">
        <v>158</v>
      </c>
      <c r="G5225" s="77" t="s">
        <v>2966</v>
      </c>
      <c r="H5225" s="78" t="s">
        <v>2967</v>
      </c>
      <c r="I5225" s="14" t="s">
        <v>2968</v>
      </c>
      <c r="J5225" s="14" t="s">
        <v>14943</v>
      </c>
      <c r="K5225" s="14" t="s">
        <v>29</v>
      </c>
      <c r="L5225" s="15" t="s">
        <v>30</v>
      </c>
      <c r="M5225" s="7" t="s">
        <v>9427</v>
      </c>
      <c r="N5225" s="16" t="s">
        <v>2101</v>
      </c>
      <c r="O5225" s="16"/>
      <c r="P5225" s="16" t="s">
        <v>2518</v>
      </c>
      <c r="Q5225" s="16" t="s">
        <v>2521</v>
      </c>
      <c r="R5225" s="31">
        <v>37187</v>
      </c>
      <c r="S5225" s="31">
        <v>44781</v>
      </c>
      <c r="T5225" s="31">
        <v>45491</v>
      </c>
      <c r="U5225" s="111"/>
      <c r="V5225" s="111"/>
      <c r="W5225" s="111"/>
      <c r="X5225" s="17"/>
      <c r="Y5225" s="17"/>
      <c r="Z5225" s="111"/>
      <c r="AA5225" s="18">
        <f t="shared" ca="1" si="405"/>
        <v>23</v>
      </c>
      <c r="AB5225" s="19" t="s">
        <v>7878</v>
      </c>
      <c r="AC5225" s="35" t="str">
        <f t="shared" si="409"/>
        <v>1 anos 11 meses 10 dias</v>
      </c>
      <c r="AD5225" s="35" t="str">
        <f ca="1">IF(AND(V5225="",T5225&lt;TODAY()),"Contrato Encerrado",IF(AND(V5225="",T5225&gt;TODAY()),DATEDIF(TODAY(),T5225,"Y")&amp;" anos"&amp;" "&amp;DATEDIF(TODAY(),T5225,"YM")&amp;" meses"&amp;" "&amp;DATEDIF(TODAY(),T5225,"MD")&amp;" dias",IF(AND(X5225="",V5225&lt;TODAY()),"Contrato Encerrado",IF(AND(X5225="",V5225&gt;TODAY()),DATEDIF(TODAY(),V5225,"Y")&amp;" anos"&amp;" "&amp;DATEDIF(TODAY(),V5225,"YM")&amp;" meses"&amp;" "&amp;DATEDIF(TODAY(),V5225,"MD")&amp;" dias",IF(AND(Z5225="",X5225&lt;TODAY()),"Contrato Encerrado",IF(AND(Z5225="",X5225&gt;TODAY()),DATEDIF(TODAY(),X5225,"Y")&amp;" anos"&amp;" "&amp;DATEDIF(TODAY(),X5225,"YM")&amp;" meses"&amp;" "&amp;DATEDIF(TODAY(),X5225,"MD")&amp;" dias",IF(AND(Z5225&lt;&gt;””,Z5225&lt;TODAY()),"Contrato Encerrado",IF(AND(Z5225&lt;&gt;"",Z5225&gt;TODAY()),DATEDIF(TODAY(),Z5225,"Y")&amp;" anos"&amp;" "&amp;DATEDIF(TODAY(),Z5225,"YM")&amp;" meses"&amp;" "&amp;DATEDIF(TODAY(),Z5225,"MD")&amp;" dias"))))))))</f>
        <v>Contrato Encerrado</v>
      </c>
      <c r="AE5225" s="35">
        <f t="shared" si="406"/>
        <v>710</v>
      </c>
      <c r="AF5225" s="35">
        <f t="shared" si="407"/>
        <v>20</v>
      </c>
      <c r="AG5225" s="17" t="str">
        <f t="shared" si="408"/>
        <v>0 anos 0 meses 20 dias</v>
      </c>
    </row>
    <row r="5226" spans="1:33" ht="11.25" customHeight="1" x14ac:dyDescent="0.2">
      <c r="A5226" s="8" t="s">
        <v>9</v>
      </c>
      <c r="B5226" s="10" t="s">
        <v>13</v>
      </c>
      <c r="C5226" s="11" t="s">
        <v>23</v>
      </c>
      <c r="D5226" s="36">
        <v>2022</v>
      </c>
      <c r="E5226" s="12" t="s">
        <v>157</v>
      </c>
      <c r="F5226" s="8" t="s">
        <v>158</v>
      </c>
      <c r="G5226" s="77" t="s">
        <v>5798</v>
      </c>
      <c r="H5226" s="78" t="s">
        <v>5799</v>
      </c>
      <c r="I5226" s="14" t="s">
        <v>5800</v>
      </c>
      <c r="J5226" s="14" t="s">
        <v>14943</v>
      </c>
      <c r="K5226" s="14" t="s">
        <v>29</v>
      </c>
      <c r="L5226" s="15" t="s">
        <v>30</v>
      </c>
      <c r="M5226" s="7" t="s">
        <v>9427</v>
      </c>
      <c r="N5226" s="16" t="s">
        <v>4159</v>
      </c>
      <c r="O5226" s="16"/>
      <c r="P5226" s="16" t="s">
        <v>2518</v>
      </c>
      <c r="Q5226" s="16" t="s">
        <v>2521</v>
      </c>
      <c r="R5226" s="31">
        <v>36808</v>
      </c>
      <c r="S5226" s="31">
        <v>44840</v>
      </c>
      <c r="T5226" s="31">
        <v>45168</v>
      </c>
      <c r="U5226" s="31"/>
      <c r="V5226" s="31"/>
      <c r="W5226" s="31"/>
      <c r="X5226" s="17"/>
      <c r="Y5226" s="17"/>
      <c r="Z5226" s="31"/>
      <c r="AA5226" s="18">
        <f t="shared" ca="1" si="405"/>
        <v>24</v>
      </c>
      <c r="AB5226" s="19" t="s">
        <v>7878</v>
      </c>
      <c r="AC5226" s="35" t="str">
        <f t="shared" si="409"/>
        <v>0 anos 10 meses 24 dias</v>
      </c>
      <c r="AD5226" s="35" t="str">
        <f ca="1">IF(AND(V5226="",T5226&lt;TODAY()),"Contrato Encerrado",IF(AND(V5226="",T5226&gt;TODAY()),DATEDIF(TODAY(),T5226,"Y")&amp;" anos"&amp;" "&amp;DATEDIF(TODAY(),T5226,"YM")&amp;" meses"&amp;" "&amp;DATEDIF(TODAY(),T5226,"MD")&amp;" dias",IF(AND(X5226="",V5226&lt;TODAY()),"Contrato Encerrado",IF(AND(X5226="",V5226&gt;TODAY()),DATEDIF(TODAY(),V5226,"Y")&amp;" anos"&amp;" "&amp;DATEDIF(TODAY(),V5226,"YM")&amp;" meses"&amp;" "&amp;DATEDIF(TODAY(),V5226,"MD")&amp;" dias",IF(AND(Z5226="",X5226&lt;TODAY()),"Contrato Encerrado",IF(AND(Z5226="",X5226&gt;TODAY()),DATEDIF(TODAY(),X5226,"Y")&amp;" anos"&amp;" "&amp;DATEDIF(TODAY(),X5226,"YM")&amp;" meses"&amp;" "&amp;DATEDIF(TODAY(),X5226,"MD")&amp;" dias",IF(AND(Z5226&lt;&gt;””,Z5226&lt;TODAY()),"Contrato Encerrado",IF(AND(Z5226&lt;&gt;"",Z5226&gt;TODAY()),DATEDIF(TODAY(),Z5226,"Y")&amp;" anos"&amp;" "&amp;DATEDIF(TODAY(),Z5226,"YM")&amp;" meses"&amp;" "&amp;DATEDIF(TODAY(),Z5226,"MD")&amp;" dias"))))))))</f>
        <v>Contrato Encerrado</v>
      </c>
      <c r="AE5226" s="35">
        <f t="shared" si="406"/>
        <v>328</v>
      </c>
      <c r="AF5226" s="35">
        <f t="shared" si="407"/>
        <v>402</v>
      </c>
      <c r="AG5226" s="17" t="str">
        <f t="shared" si="408"/>
        <v>1 anos 1 meses 5 dias</v>
      </c>
    </row>
    <row r="5227" spans="1:33" ht="11.25" customHeight="1" x14ac:dyDescent="0.2">
      <c r="A5227" s="10" t="s">
        <v>9</v>
      </c>
      <c r="B5227" s="10" t="s">
        <v>13</v>
      </c>
      <c r="C5227" s="11" t="s">
        <v>17</v>
      </c>
      <c r="D5227" s="36">
        <v>2021</v>
      </c>
      <c r="E5227" s="13" t="s">
        <v>27</v>
      </c>
      <c r="F5227" s="10" t="s">
        <v>28</v>
      </c>
      <c r="G5227" s="83" t="s">
        <v>278</v>
      </c>
      <c r="H5227" s="84" t="s">
        <v>279</v>
      </c>
      <c r="I5227" s="13" t="s">
        <v>280</v>
      </c>
      <c r="J5227" s="14" t="s">
        <v>1302</v>
      </c>
      <c r="K5227" s="13" t="s">
        <v>29</v>
      </c>
      <c r="L5227" s="25" t="s">
        <v>30</v>
      </c>
      <c r="M5227" s="7" t="s">
        <v>9427</v>
      </c>
      <c r="N5227" s="26" t="s">
        <v>2099</v>
      </c>
      <c r="O5227" s="26"/>
      <c r="P5227" s="26" t="s">
        <v>2517</v>
      </c>
      <c r="Q5227" s="26" t="s">
        <v>2522</v>
      </c>
      <c r="R5227" s="31">
        <v>34603</v>
      </c>
      <c r="S5227" s="31">
        <v>44334</v>
      </c>
      <c r="T5227" s="31">
        <v>44713</v>
      </c>
      <c r="U5227" s="31"/>
      <c r="V5227" s="31"/>
      <c r="W5227" s="31"/>
      <c r="X5227" s="17"/>
      <c r="Y5227" s="17"/>
      <c r="Z5227" s="31"/>
      <c r="AA5227" s="18">
        <f t="shared" ca="1" si="405"/>
        <v>31</v>
      </c>
      <c r="AB5227" s="19" t="s">
        <v>7878</v>
      </c>
      <c r="AC5227" s="35" t="str">
        <f t="shared" si="409"/>
        <v>1 anos 0 meses 14 dias</v>
      </c>
      <c r="AD5227" s="35" t="str">
        <f ca="1">IF(AND(V5227="",T5227&lt;TODAY()),"Contrato Encerrado",IF(AND(V5227="",T5227&gt;TODAY()),DATEDIF(TODAY(),T5227,"Y")&amp;" anos"&amp;" "&amp;DATEDIF(TODAY(),T5227,"YM")&amp;" meses"&amp;" "&amp;DATEDIF(TODAY(),T5227,"MD")&amp;" dias",IF(AND(X5227="",V5227&lt;TODAY()),"Contrato Encerrado",IF(AND(X5227="",V5227&gt;TODAY()),DATEDIF(TODAY(),V5227,"Y")&amp;" anos"&amp;" "&amp;DATEDIF(TODAY(),V5227,"YM")&amp;" meses"&amp;" "&amp;DATEDIF(TODAY(),V5227,"MD")&amp;" dias",IF(AND(Z5227="",X5227&lt;TODAY()),"Contrato Encerrado",IF(AND(Z5227="",X5227&gt;TODAY()),DATEDIF(TODAY(),X5227,"Y")&amp;" anos"&amp;" "&amp;DATEDIF(TODAY(),X5227,"YM")&amp;" meses"&amp;" "&amp;DATEDIF(TODAY(),X5227,"MD")&amp;" dias",IF(AND(Z5227&lt;&gt;””,Z5227&lt;TODAY()),"Contrato Encerrado",IF(AND(Z5227&lt;&gt;"",Z5227&gt;TODAY()),DATEDIF(TODAY(),Z5227,"Y")&amp;" anos"&amp;" "&amp;DATEDIF(TODAY(),Z5227,"YM")&amp;" meses"&amp;" "&amp;DATEDIF(TODAY(),Z5227,"MD")&amp;" dias"))))))))</f>
        <v>Contrato Encerrado</v>
      </c>
      <c r="AE5227" s="35">
        <f t="shared" si="406"/>
        <v>379</v>
      </c>
      <c r="AF5227" s="35">
        <f t="shared" si="407"/>
        <v>351</v>
      </c>
      <c r="AG5227" s="17" t="str">
        <f t="shared" si="408"/>
        <v>0 anos 11 meses 16 dias</v>
      </c>
    </row>
    <row r="5228" spans="1:33" ht="11.25" customHeight="1" x14ac:dyDescent="0.2">
      <c r="A5228" s="8" t="s">
        <v>9</v>
      </c>
      <c r="B5228" s="8" t="s">
        <v>13</v>
      </c>
      <c r="C5228" s="22" t="s">
        <v>15</v>
      </c>
      <c r="D5228" s="37">
        <v>2024</v>
      </c>
      <c r="E5228" s="23" t="s">
        <v>157</v>
      </c>
      <c r="F5228" s="8" t="s">
        <v>158</v>
      </c>
      <c r="G5228" s="77" t="s">
        <v>12532</v>
      </c>
      <c r="H5228" s="78" t="s">
        <v>12533</v>
      </c>
      <c r="I5228" s="9" t="s">
        <v>12534</v>
      </c>
      <c r="J5228" s="14" t="s">
        <v>14943</v>
      </c>
      <c r="K5228" s="9" t="s">
        <v>29</v>
      </c>
      <c r="L5228" s="24" t="s">
        <v>30</v>
      </c>
      <c r="M5228" s="7" t="s">
        <v>9427</v>
      </c>
      <c r="N5228" s="24" t="s">
        <v>2101</v>
      </c>
      <c r="O5228" s="24" t="s">
        <v>7979</v>
      </c>
      <c r="P5228" s="24" t="s">
        <v>2518</v>
      </c>
      <c r="Q5228" s="24" t="s">
        <v>4109</v>
      </c>
      <c r="R5228" s="29">
        <v>34312</v>
      </c>
      <c r="S5228" s="29">
        <v>45327</v>
      </c>
      <c r="T5228" s="70">
        <v>45855</v>
      </c>
      <c r="U5228" s="70"/>
      <c r="V5228" s="20"/>
      <c r="W5228" s="29"/>
      <c r="X5228" s="17"/>
      <c r="Y5228" s="17"/>
      <c r="Z5228" s="20"/>
      <c r="AA5228" s="18">
        <f t="shared" ca="1" si="405"/>
        <v>31</v>
      </c>
      <c r="AB5228" s="18" t="s">
        <v>7878</v>
      </c>
      <c r="AC5228" s="35" t="str">
        <f t="shared" si="409"/>
        <v>1 anos 5 meses 12 dias</v>
      </c>
      <c r="AD5228" s="35" t="str">
        <f ca="1">IF(AND(V5228="",T5228&lt;TODAY()),"Contrato Encerrado",IF(AND(V5228="",T5228&gt;TODAY()),DATEDIF(TODAY(),T5228,"Y")&amp;" anos"&amp;" "&amp;DATEDIF(TODAY(),T5228,"YM")&amp;" meses"&amp;" "&amp;DATEDIF(TODAY(),T5228,"MD")&amp;" dias",IF(AND(X5228="",V5228&lt;TODAY()),"Contrato Encerrado",IF(AND(X5228="",V5228&gt;TODAY()),DATEDIF(TODAY(),V5228,"Y")&amp;" anos"&amp;" "&amp;DATEDIF(TODAY(),V5228,"YM")&amp;" meses"&amp;" "&amp;DATEDIF(TODAY(),V5228,"MD")&amp;" dias",IF(AND(Z5228="",X5228&lt;TODAY()),"Contrato Encerrado",IF(AND(Z5228="",X5228&gt;TODAY()),DATEDIF(TODAY(),X5228,"Y")&amp;" anos"&amp;" "&amp;DATEDIF(TODAY(),X5228,"YM")&amp;" meses"&amp;" "&amp;DATEDIF(TODAY(),X5228,"MD")&amp;" dias",IF(AND(Z5228&lt;&gt;””,Z5228&lt;TODAY()),"Contrato Encerrado",IF(AND(Z5228&lt;&gt;"",Z5228&gt;TODAY()),DATEDIF(TODAY(),Z5228,"Y")&amp;" anos"&amp;" "&amp;DATEDIF(TODAY(),Z5228,"YM")&amp;" meses"&amp;" "&amp;DATEDIF(TODAY(),Z5228,"MD")&amp;" dias"))))))))</f>
        <v>Contrato Encerrado</v>
      </c>
      <c r="AE5228" s="35">
        <f t="shared" si="406"/>
        <v>528</v>
      </c>
      <c r="AF5228" s="35">
        <f t="shared" si="407"/>
        <v>202</v>
      </c>
      <c r="AG5228" s="17" t="str">
        <f t="shared" si="408"/>
        <v>0 anos 6 meses 20 dias</v>
      </c>
    </row>
    <row r="5229" spans="1:33" ht="11.25" customHeight="1" x14ac:dyDescent="0.2">
      <c r="A5229" s="141" t="s">
        <v>9</v>
      </c>
      <c r="B5229" s="142" t="s">
        <v>13</v>
      </c>
      <c r="C5229" s="143" t="s">
        <v>23</v>
      </c>
      <c r="D5229" s="144">
        <v>2022</v>
      </c>
      <c r="E5229" s="145" t="s">
        <v>157</v>
      </c>
      <c r="F5229" s="141" t="s">
        <v>158</v>
      </c>
      <c r="G5229" s="146" t="s">
        <v>5801</v>
      </c>
      <c r="H5229" s="147" t="s">
        <v>5802</v>
      </c>
      <c r="I5229" s="148" t="s">
        <v>5803</v>
      </c>
      <c r="J5229" s="14" t="s">
        <v>14943</v>
      </c>
      <c r="K5229" s="148" t="s">
        <v>29</v>
      </c>
      <c r="L5229" s="149" t="s">
        <v>30</v>
      </c>
      <c r="M5229" s="7" t="s">
        <v>9427</v>
      </c>
      <c r="N5229" s="150" t="s">
        <v>2101</v>
      </c>
      <c r="O5229" s="149" t="s">
        <v>7884</v>
      </c>
      <c r="P5229" s="150" t="s">
        <v>2518</v>
      </c>
      <c r="Q5229" s="150" t="s">
        <v>2521</v>
      </c>
      <c r="R5229" s="151">
        <v>36184</v>
      </c>
      <c r="S5229" s="151">
        <v>44840</v>
      </c>
      <c r="T5229" s="151">
        <v>45323</v>
      </c>
      <c r="U5229" s="151">
        <v>45371</v>
      </c>
      <c r="V5229" s="151">
        <v>45646</v>
      </c>
      <c r="W5229" s="133"/>
      <c r="X5229" s="17"/>
      <c r="Y5229" s="17"/>
      <c r="Z5229" s="156"/>
      <c r="AA5229" s="152">
        <f t="shared" ca="1" si="405"/>
        <v>26</v>
      </c>
      <c r="AB5229" s="153" t="s">
        <v>7878</v>
      </c>
      <c r="AC5229" s="35" t="str">
        <f t="shared" si="409"/>
        <v>2 anos 0 meses 27 dias</v>
      </c>
      <c r="AD5229" s="132" t="str">
        <f ca="1">IF(AND(V5229="",T5229&lt;TODAY()),"Contrato Encerrado",IF(AND(V5229="",T5229&gt;TODAY()),DATEDIF(TODAY(),T5229,"Y")&amp;" anos"&amp;" "&amp;DATEDIF(TODAY(),T5229,"YM")&amp;" meses"&amp;" "&amp;DATEDIF(TODAY(),T5229,"MD")&amp;" dias",IF(AND(X5229="",V5229&lt;TODAY()),"Contrato Encerrado",IF(AND(X5229="",V5229&gt;TODAY()),DATEDIF(TODAY(),V5229,"Y")&amp;" anos"&amp;" "&amp;DATEDIF(TODAY(),V5229,"YM")&amp;" meses"&amp;" "&amp;DATEDIF(TODAY(),V5229,"MD")&amp;" dias",IF(AND(Z5229="",X5229&lt;TODAY()),"Contrato Encerrado",IF(AND(Z5229="",X5229&gt;TODAY()),DATEDIF(TODAY(),X5229,"Y")&amp;" anos"&amp;" "&amp;DATEDIF(TODAY(),X5229,"YM")&amp;" meses"&amp;" "&amp;DATEDIF(TODAY(),X5229,"MD")&amp;" dias",IF(AND(Z5229&lt;&gt;””,Z5229&lt;TODAY()),"Contrato Encerrado",IF(AND(Z5229&lt;&gt;"",Z5229&gt;TODAY()),DATEDIF(TODAY(),Z5229,"Y")&amp;" anos"&amp;" "&amp;DATEDIF(TODAY(),Z5229,"YM")&amp;" meses"&amp;" "&amp;DATEDIF(TODAY(),Z5229,"MD")&amp;" dias"))))))))</f>
        <v>Contrato Encerrado</v>
      </c>
      <c r="AE5229" s="132">
        <f t="shared" si="406"/>
        <v>758</v>
      </c>
      <c r="AF5229" s="132">
        <f t="shared" si="407"/>
        <v>-28</v>
      </c>
      <c r="AG5229" s="133" t="str">
        <f t="shared" si="408"/>
        <v>ESTÁGIO COMPLETOU 2 ANOS</v>
      </c>
    </row>
    <row r="5230" spans="1:33" ht="11.25" customHeight="1" x14ac:dyDescent="0.2">
      <c r="A5230" s="8" t="s">
        <v>9</v>
      </c>
      <c r="B5230" s="10" t="s">
        <v>13</v>
      </c>
      <c r="C5230" s="11" t="s">
        <v>22</v>
      </c>
      <c r="D5230" s="36">
        <v>2021</v>
      </c>
      <c r="E5230" s="14" t="s">
        <v>307</v>
      </c>
      <c r="F5230" s="8" t="s">
        <v>308</v>
      </c>
      <c r="G5230" s="77" t="s">
        <v>3989</v>
      </c>
      <c r="H5230" s="78" t="s">
        <v>3990</v>
      </c>
      <c r="I5230" s="14" t="s">
        <v>3991</v>
      </c>
      <c r="J5230" s="14" t="s">
        <v>1302</v>
      </c>
      <c r="K5230" s="14" t="s">
        <v>29</v>
      </c>
      <c r="L5230" s="15" t="s">
        <v>81</v>
      </c>
      <c r="M5230" s="7" t="s">
        <v>82</v>
      </c>
      <c r="N5230" s="16" t="s">
        <v>2105</v>
      </c>
      <c r="O5230" s="26"/>
      <c r="P5230" s="26" t="s">
        <v>2517</v>
      </c>
      <c r="Q5230" s="26" t="s">
        <v>2522</v>
      </c>
      <c r="R5230" s="31">
        <v>36213</v>
      </c>
      <c r="S5230" s="31">
        <v>44420</v>
      </c>
      <c r="T5230" s="111">
        <v>44453</v>
      </c>
      <c r="U5230" s="111"/>
      <c r="V5230" s="31"/>
      <c r="W5230" s="31"/>
      <c r="X5230" s="17"/>
      <c r="Y5230" s="17"/>
      <c r="Z5230" s="31"/>
      <c r="AA5230" s="18">
        <f t="shared" ca="1" si="405"/>
        <v>26</v>
      </c>
      <c r="AB5230" s="19" t="s">
        <v>7877</v>
      </c>
      <c r="AC5230" s="35" t="str">
        <f t="shared" si="409"/>
        <v>0 anos 1 meses 2 dias</v>
      </c>
      <c r="AD5230" s="35" t="str">
        <f ca="1">IF(AND(V5230="",T5230&lt;TODAY()),"Contrato Encerrado",IF(AND(V5230="",T5230&gt;TODAY()),DATEDIF(TODAY(),T5230,"Y")&amp;" anos"&amp;" "&amp;DATEDIF(TODAY(),T5230,"YM")&amp;" meses"&amp;" "&amp;DATEDIF(TODAY(),T5230,"MD")&amp;" dias",IF(AND(X5230="",V5230&lt;TODAY()),"Contrato Encerrado",IF(AND(X5230="",V5230&gt;TODAY()),DATEDIF(TODAY(),V5230,"Y")&amp;" anos"&amp;" "&amp;DATEDIF(TODAY(),V5230,"YM")&amp;" meses"&amp;" "&amp;DATEDIF(TODAY(),V5230,"MD")&amp;" dias",IF(AND(Z5230="",X5230&lt;TODAY()),"Contrato Encerrado",IF(AND(Z5230="",X5230&gt;TODAY()),DATEDIF(TODAY(),X5230,"Y")&amp;" anos"&amp;" "&amp;DATEDIF(TODAY(),X5230,"YM")&amp;" meses"&amp;" "&amp;DATEDIF(TODAY(),X5230,"MD")&amp;" dias",IF(AND(Z5230&lt;&gt;””,Z5230&lt;TODAY()),"Contrato Encerrado",IF(AND(Z5230&lt;&gt;"",Z5230&gt;TODAY()),DATEDIF(TODAY(),Z5230,"Y")&amp;" anos"&amp;" "&amp;DATEDIF(TODAY(),Z5230,"YM")&amp;" meses"&amp;" "&amp;DATEDIF(TODAY(),Z5230,"MD")&amp;" dias"))))))))</f>
        <v>Contrato Encerrado</v>
      </c>
      <c r="AE5230" s="35">
        <f t="shared" si="406"/>
        <v>33</v>
      </c>
      <c r="AF5230" s="35">
        <f t="shared" si="407"/>
        <v>697</v>
      </c>
      <c r="AG5230" s="17" t="str">
        <f t="shared" si="408"/>
        <v>1 anos 10 meses 27 dias</v>
      </c>
    </row>
    <row r="5231" spans="1:33" ht="11.25" customHeight="1" x14ac:dyDescent="0.2">
      <c r="A5231" s="141" t="s">
        <v>9</v>
      </c>
      <c r="B5231" s="142" t="s">
        <v>13</v>
      </c>
      <c r="C5231" s="143" t="s">
        <v>22</v>
      </c>
      <c r="D5231" s="144">
        <v>2022</v>
      </c>
      <c r="E5231" s="145" t="s">
        <v>1685</v>
      </c>
      <c r="F5231" s="141" t="s">
        <v>1686</v>
      </c>
      <c r="G5231" s="146" t="s">
        <v>1699</v>
      </c>
      <c r="H5231" s="147" t="s">
        <v>1700</v>
      </c>
      <c r="I5231" s="148" t="s">
        <v>1701</v>
      </c>
      <c r="J5231" s="67" t="s">
        <v>14943</v>
      </c>
      <c r="K5231" s="148" t="s">
        <v>29</v>
      </c>
      <c r="L5231" s="149" t="s">
        <v>30</v>
      </c>
      <c r="M5231" s="7" t="s">
        <v>9427</v>
      </c>
      <c r="N5231" s="150" t="s">
        <v>2105</v>
      </c>
      <c r="O5231" s="150"/>
      <c r="P5231" s="150" t="s">
        <v>2517</v>
      </c>
      <c r="Q5231" s="150" t="s">
        <v>2522</v>
      </c>
      <c r="R5231" s="151">
        <v>36047</v>
      </c>
      <c r="S5231" s="151">
        <v>44470</v>
      </c>
      <c r="T5231" s="151">
        <v>45203</v>
      </c>
      <c r="U5231" s="151"/>
      <c r="V5231" s="151"/>
      <c r="W5231" s="151"/>
      <c r="X5231" s="17"/>
      <c r="Y5231" s="17"/>
      <c r="Z5231" s="151"/>
      <c r="AA5231" s="152">
        <f t="shared" ca="1" si="405"/>
        <v>27</v>
      </c>
      <c r="AB5231" s="153" t="s">
        <v>7877</v>
      </c>
      <c r="AC5231" s="35" t="str">
        <f t="shared" si="409"/>
        <v>2 anos 0 meses 3 dias</v>
      </c>
      <c r="AD5231" s="132" t="str">
        <f ca="1">IF(AND(V5231="",T5231&lt;TODAY()),"Contrato Encerrado",IF(AND(V5231="",T5231&gt;TODAY()),DATEDIF(TODAY(),T5231,"Y")&amp;" anos"&amp;" "&amp;DATEDIF(TODAY(),T5231,"YM")&amp;" meses"&amp;" "&amp;DATEDIF(TODAY(),T5231,"MD")&amp;" dias",IF(AND(X5231="",V5231&lt;TODAY()),"Contrato Encerrado",IF(AND(X5231="",V5231&gt;TODAY()),DATEDIF(TODAY(),V5231,"Y")&amp;" anos"&amp;" "&amp;DATEDIF(TODAY(),V5231,"YM")&amp;" meses"&amp;" "&amp;DATEDIF(TODAY(),V5231,"MD")&amp;" dias",IF(AND(Z5231="",X5231&lt;TODAY()),"Contrato Encerrado",IF(AND(Z5231="",X5231&gt;TODAY()),DATEDIF(TODAY(),X5231,"Y")&amp;" anos"&amp;" "&amp;DATEDIF(TODAY(),X5231,"YM")&amp;" meses"&amp;" "&amp;DATEDIF(TODAY(),X5231,"MD")&amp;" dias",IF(AND(Z5231&lt;&gt;””,Z5231&lt;TODAY()),"Contrato Encerrado",IF(AND(Z5231&lt;&gt;"",Z5231&gt;TODAY()),DATEDIF(TODAY(),Z5231,"Y")&amp;" anos"&amp;" "&amp;DATEDIF(TODAY(),Z5231,"YM")&amp;" meses"&amp;" "&amp;DATEDIF(TODAY(),Z5231,"MD")&amp;" dias"))))))))</f>
        <v>Contrato Encerrado</v>
      </c>
      <c r="AE5231" s="132">
        <f t="shared" si="406"/>
        <v>733</v>
      </c>
      <c r="AF5231" s="132">
        <f t="shared" si="407"/>
        <v>-3</v>
      </c>
      <c r="AG5231" s="133" t="str">
        <f t="shared" si="408"/>
        <v>ESTÁGIO COMPLETOU 2 ANOS</v>
      </c>
    </row>
    <row r="5232" spans="1:33" ht="11.25" customHeight="1" x14ac:dyDescent="0.2">
      <c r="A5232" s="8" t="s">
        <v>9</v>
      </c>
      <c r="B5232" s="8" t="s">
        <v>13</v>
      </c>
      <c r="C5232" s="22" t="s">
        <v>21</v>
      </c>
      <c r="D5232" s="35">
        <v>2025</v>
      </c>
      <c r="E5232" s="12" t="s">
        <v>1111</v>
      </c>
      <c r="F5232" s="8" t="s">
        <v>1112</v>
      </c>
      <c r="G5232" s="14" t="s">
        <v>17793</v>
      </c>
      <c r="H5232" s="8" t="s">
        <v>17794</v>
      </c>
      <c r="I5232" s="14" t="s">
        <v>17091</v>
      </c>
      <c r="J5232" s="14" t="s">
        <v>10</v>
      </c>
      <c r="K5232" s="14" t="s">
        <v>29</v>
      </c>
      <c r="L5232" s="15" t="s">
        <v>30</v>
      </c>
      <c r="M5232" s="7" t="s">
        <v>16153</v>
      </c>
      <c r="N5232" s="15" t="s">
        <v>2114</v>
      </c>
      <c r="O5232" s="15" t="s">
        <v>12280</v>
      </c>
      <c r="P5232" s="15" t="s">
        <v>2518</v>
      </c>
      <c r="Q5232" s="15" t="s">
        <v>2523</v>
      </c>
      <c r="R5232" s="20">
        <v>35068</v>
      </c>
      <c r="S5232" s="20">
        <v>45852</v>
      </c>
      <c r="T5232" s="70">
        <v>46216</v>
      </c>
      <c r="U5232" s="20"/>
      <c r="V5232" s="20"/>
      <c r="W5232" s="20"/>
      <c r="X5232" s="17"/>
      <c r="Y5232" s="17"/>
      <c r="Z5232" s="20"/>
      <c r="AA5232" s="21">
        <f t="shared" ca="1" si="405"/>
        <v>29</v>
      </c>
      <c r="AB5232" s="20" t="s">
        <v>7878</v>
      </c>
      <c r="AC5232" s="35" t="str">
        <f t="shared" si="409"/>
        <v>0 anos 11 meses 29 dias</v>
      </c>
      <c r="AD5232" s="35" t="str">
        <f ca="1">IF(AND(V5232="",T5232&lt;TODAY()),"Contrato Encerrado",IF(AND(V5232="",T5232&gt;TODAY()),DATEDIF(TODAY(),T5232,"Y")&amp;" anos"&amp;" "&amp;DATEDIF(TODAY(),T5232,"YM")&amp;" meses"&amp;" "&amp;DATEDIF(TODAY(),T5232,"MD")&amp;" dias",IF(AND(X5232="",V5232&lt;TODAY()),"Contrato Encerrado",IF(AND(X5232="",V5232&gt;TODAY()),DATEDIF(TODAY(),V5232,"Y")&amp;" anos"&amp;" "&amp;DATEDIF(TODAY(),V5232,"YM")&amp;" meses"&amp;" "&amp;DATEDIF(TODAY(),V5232,"MD")&amp;" dias",IF(AND(Z5232="",X5232&lt;TODAY()),"Contrato Encerrado",IF(AND(Z5232="",X5232&gt;TODAY()),DATEDIF(TODAY(),X5232,"Y")&amp;" anos"&amp;" "&amp;DATEDIF(TODAY(),X5232,"YM")&amp;" meses"&amp;" "&amp;DATEDIF(TODAY(),X5232,"MD")&amp;" dias",IF(AND(Z5232&lt;&gt;””,Z5232&lt;TODAY()),"Contrato Encerrado",IF(AND(Z5232&lt;&gt;"",Z5232&gt;TODAY()),DATEDIF(TODAY(),Z5232,"Y")&amp;" anos"&amp;" "&amp;DATEDIF(TODAY(),Z5232,"YM")&amp;" meses"&amp;" "&amp;DATEDIF(TODAY(),Z5232,"MD")&amp;" dias"))))))))</f>
        <v>0 anos 9 meses 6 dias</v>
      </c>
      <c r="AE5232" s="35">
        <f t="shared" si="406"/>
        <v>364</v>
      </c>
      <c r="AF5232" s="35">
        <f t="shared" si="407"/>
        <v>366</v>
      </c>
      <c r="AG5232" s="17" t="str">
        <f t="shared" si="408"/>
        <v>0 anos 11 meses 31 dias</v>
      </c>
    </row>
    <row r="5233" spans="1:33" ht="11.25" customHeight="1" x14ac:dyDescent="0.2">
      <c r="A5233" s="8" t="s">
        <v>9</v>
      </c>
      <c r="B5233" s="8" t="s">
        <v>13</v>
      </c>
      <c r="C5233" s="22" t="s">
        <v>21</v>
      </c>
      <c r="D5233" s="37">
        <v>2023</v>
      </c>
      <c r="E5233" s="12" t="s">
        <v>307</v>
      </c>
      <c r="F5233" s="8" t="s">
        <v>308</v>
      </c>
      <c r="G5233" s="77" t="s">
        <v>9377</v>
      </c>
      <c r="H5233" s="78" t="s">
        <v>9378</v>
      </c>
      <c r="I5233" s="14" t="s">
        <v>9379</v>
      </c>
      <c r="J5233" s="14" t="s">
        <v>14943</v>
      </c>
      <c r="K5233" s="14" t="s">
        <v>29</v>
      </c>
      <c r="L5233" s="15" t="s">
        <v>81</v>
      </c>
      <c r="M5233" s="7" t="s">
        <v>82</v>
      </c>
      <c r="N5233" s="15" t="s">
        <v>4113</v>
      </c>
      <c r="O5233" s="15" t="s">
        <v>9380</v>
      </c>
      <c r="P5233" s="15" t="s">
        <v>2518</v>
      </c>
      <c r="Q5233" s="15" t="s">
        <v>2523</v>
      </c>
      <c r="R5233" s="20">
        <v>38660</v>
      </c>
      <c r="S5233" s="20">
        <v>45131</v>
      </c>
      <c r="T5233" s="20">
        <v>45289</v>
      </c>
      <c r="U5233" s="20"/>
      <c r="V5233" s="20"/>
      <c r="W5233" s="20"/>
      <c r="X5233" s="17"/>
      <c r="Y5233" s="17"/>
      <c r="Z5233" s="20"/>
      <c r="AA5233" s="18">
        <f t="shared" ca="1" si="405"/>
        <v>19</v>
      </c>
      <c r="AB5233" s="15" t="s">
        <v>7878</v>
      </c>
      <c r="AC5233" s="35" t="str">
        <f t="shared" si="409"/>
        <v>0 anos 5 meses 5 dias</v>
      </c>
      <c r="AD5233" s="35" t="str">
        <f ca="1">IF(AND(V5233="",T5233&lt;TODAY()),"Contrato Encerrado",IF(AND(V5233="",T5233&gt;TODAY()),DATEDIF(TODAY(),T5233,"Y")&amp;" anos"&amp;" "&amp;DATEDIF(TODAY(),T5233,"YM")&amp;" meses"&amp;" "&amp;DATEDIF(TODAY(),T5233,"MD")&amp;" dias",IF(AND(X5233="",V5233&lt;TODAY()),"Contrato Encerrado",IF(AND(X5233="",V5233&gt;TODAY()),DATEDIF(TODAY(),V5233,"Y")&amp;" anos"&amp;" "&amp;DATEDIF(TODAY(),V5233,"YM")&amp;" meses"&amp;" "&amp;DATEDIF(TODAY(),V5233,"MD")&amp;" dias",IF(AND(Z5233="",X5233&lt;TODAY()),"Contrato Encerrado",IF(AND(Z5233="",X5233&gt;TODAY()),DATEDIF(TODAY(),X5233,"Y")&amp;" anos"&amp;" "&amp;DATEDIF(TODAY(),X5233,"YM")&amp;" meses"&amp;" "&amp;DATEDIF(TODAY(),X5233,"MD")&amp;" dias",IF(AND(Z5233&lt;&gt;””,Z5233&lt;TODAY()),"Contrato Encerrado",IF(AND(Z5233&lt;&gt;"",Z5233&gt;TODAY()),DATEDIF(TODAY(),Z5233,"Y")&amp;" anos"&amp;" "&amp;DATEDIF(TODAY(),Z5233,"YM")&amp;" meses"&amp;" "&amp;DATEDIF(TODAY(),Z5233,"MD")&amp;" dias"))))))))</f>
        <v>Contrato Encerrado</v>
      </c>
      <c r="AE5233" s="35">
        <f t="shared" si="406"/>
        <v>158</v>
      </c>
      <c r="AF5233" s="35">
        <f t="shared" si="407"/>
        <v>572</v>
      </c>
      <c r="AG5233" s="17" t="str">
        <f t="shared" si="408"/>
        <v>1 anos 6 meses 25 dias</v>
      </c>
    </row>
    <row r="5234" spans="1:33" ht="11.25" customHeight="1" x14ac:dyDescent="0.2">
      <c r="A5234" s="8" t="s">
        <v>9</v>
      </c>
      <c r="B5234" s="8" t="s">
        <v>13</v>
      </c>
      <c r="C5234" s="22" t="s">
        <v>25</v>
      </c>
      <c r="D5234" s="37">
        <v>2024</v>
      </c>
      <c r="E5234" s="12" t="s">
        <v>3176</v>
      </c>
      <c r="F5234" s="8" t="s">
        <v>3177</v>
      </c>
      <c r="G5234" s="77" t="s">
        <v>15132</v>
      </c>
      <c r="H5234" s="78" t="s">
        <v>15133</v>
      </c>
      <c r="I5234" s="14" t="s">
        <v>15012</v>
      </c>
      <c r="J5234" s="14" t="s">
        <v>10</v>
      </c>
      <c r="K5234" s="14" t="s">
        <v>29</v>
      </c>
      <c r="L5234" s="15" t="s">
        <v>30</v>
      </c>
      <c r="M5234" s="7" t="s">
        <v>9427</v>
      </c>
      <c r="N5234" s="15" t="s">
        <v>2102</v>
      </c>
      <c r="O5234" s="15" t="s">
        <v>13943</v>
      </c>
      <c r="P5234" s="15" t="s">
        <v>2518</v>
      </c>
      <c r="Q5234" s="15" t="s">
        <v>2523</v>
      </c>
      <c r="R5234" s="20">
        <v>35058</v>
      </c>
      <c r="S5234" s="20">
        <v>45631</v>
      </c>
      <c r="T5234" s="15" t="s">
        <v>15034</v>
      </c>
      <c r="U5234" s="15"/>
      <c r="V5234" s="15"/>
      <c r="W5234" s="15"/>
      <c r="X5234" s="17"/>
      <c r="Y5234" s="17"/>
      <c r="Z5234" s="15"/>
      <c r="AA5234" s="18">
        <f t="shared" ca="1" si="405"/>
        <v>29</v>
      </c>
      <c r="AB5234" s="20" t="s">
        <v>7878</v>
      </c>
      <c r="AC5234" s="35" t="str">
        <f t="shared" si="409"/>
        <v>0 anos 11 meses 29 dias</v>
      </c>
      <c r="AD5234" s="35" t="str">
        <f ca="1">IF(AND(V5234="",T5234&lt;TODAY()),"Contrato Encerrado",IF(AND(V5234="",T5234&gt;TODAY()),DATEDIF(TODAY(),T5234,"Y")&amp;" anos"&amp;" "&amp;DATEDIF(TODAY(),T5234,"YM")&amp;" meses"&amp;" "&amp;DATEDIF(TODAY(),T5234,"MD")&amp;" dias",IF(AND(X5234="",V5234&lt;TODAY()),"Contrato Encerrado",IF(AND(X5234="",V5234&gt;TODAY()),DATEDIF(TODAY(),V5234,"Y")&amp;" anos"&amp;" "&amp;DATEDIF(TODAY(),V5234,"YM")&amp;" meses"&amp;" "&amp;DATEDIF(TODAY(),V5234,"MD")&amp;" dias",IF(AND(Z5234="",X5234&lt;TODAY()),"Contrato Encerrado",IF(AND(Z5234="",X5234&gt;TODAY()),DATEDIF(TODAY(),X5234,"Y")&amp;" anos"&amp;" "&amp;DATEDIF(TODAY(),X5234,"YM")&amp;" meses"&amp;" "&amp;DATEDIF(TODAY(),X5234,"MD")&amp;" dias",IF(AND(Z5234&lt;&gt;””,Z5234&lt;TODAY()),"Contrato Encerrado",IF(AND(Z5234&lt;&gt;"",Z5234&gt;TODAY()),DATEDIF(TODAY(),Z5234,"Y")&amp;" anos"&amp;" "&amp;DATEDIF(TODAY(),Z5234,"YM")&amp;" meses"&amp;" "&amp;DATEDIF(TODAY(),Z5234,"MD")&amp;" dias"))))))))</f>
        <v>0 anos 1 meses 27 dias</v>
      </c>
      <c r="AE5234" s="35">
        <f t="shared" si="406"/>
        <v>364</v>
      </c>
      <c r="AF5234" s="35">
        <f t="shared" si="407"/>
        <v>366</v>
      </c>
      <c r="AG5234" s="17" t="str">
        <f t="shared" si="408"/>
        <v>0 anos 11 meses 31 dias</v>
      </c>
    </row>
    <row r="5235" spans="1:33" ht="11.25" customHeight="1" x14ac:dyDescent="0.2">
      <c r="A5235" s="8" t="s">
        <v>9</v>
      </c>
      <c r="B5235" s="8" t="s">
        <v>13</v>
      </c>
      <c r="C5235" s="22" t="s">
        <v>17</v>
      </c>
      <c r="D5235" s="37">
        <v>2025</v>
      </c>
      <c r="E5235" s="12" t="s">
        <v>1755</v>
      </c>
      <c r="F5235" s="8" t="s">
        <v>1756</v>
      </c>
      <c r="G5235" s="9" t="s">
        <v>16757</v>
      </c>
      <c r="H5235" s="8" t="s">
        <v>16758</v>
      </c>
      <c r="I5235" s="14" t="s">
        <v>16759</v>
      </c>
      <c r="J5235" s="14" t="s">
        <v>10</v>
      </c>
      <c r="K5235" s="14" t="s">
        <v>29</v>
      </c>
      <c r="L5235" s="15" t="s">
        <v>30</v>
      </c>
      <c r="M5235" s="7" t="s">
        <v>9427</v>
      </c>
      <c r="N5235" s="15" t="s">
        <v>14835</v>
      </c>
      <c r="O5235" s="15" t="s">
        <v>9474</v>
      </c>
      <c r="P5235" s="15" t="s">
        <v>2518</v>
      </c>
      <c r="Q5235" s="15" t="s">
        <v>2523</v>
      </c>
      <c r="R5235" s="20">
        <v>38350</v>
      </c>
      <c r="S5235" s="20">
        <v>45779</v>
      </c>
      <c r="T5235" s="20">
        <v>46143</v>
      </c>
      <c r="U5235" s="20"/>
      <c r="V5235" s="20"/>
      <c r="W5235" s="20"/>
      <c r="X5235" s="17"/>
      <c r="Y5235" s="17"/>
      <c r="Z5235" s="20"/>
      <c r="AA5235" s="18">
        <f t="shared" ref="AA5235:AA5298" ca="1" si="410">DATEDIF(R5235,TODAY(),"Y")</f>
        <v>20</v>
      </c>
      <c r="AB5235" s="15" t="s">
        <v>7877</v>
      </c>
      <c r="AC5235" s="35" t="str">
        <f t="shared" si="409"/>
        <v>0 anos 11 meses 29 dias</v>
      </c>
      <c r="AD5235" s="35" t="str">
        <f ca="1">IF(AND(V5235="",T5235&lt;TODAY()),"Contrato Encerrado",IF(AND(V5235="",T5235&gt;TODAY()),DATEDIF(TODAY(),T5235,"Y")&amp;" anos"&amp;" "&amp;DATEDIF(TODAY(),T5235,"YM")&amp;" meses"&amp;" "&amp;DATEDIF(TODAY(),T5235,"MD")&amp;" dias",IF(AND(X5235="",V5235&lt;TODAY()),"Contrato Encerrado",IF(AND(X5235="",V5235&gt;TODAY()),DATEDIF(TODAY(),V5235,"Y")&amp;" anos"&amp;" "&amp;DATEDIF(TODAY(),V5235,"YM")&amp;" meses"&amp;" "&amp;DATEDIF(TODAY(),V5235,"MD")&amp;" dias",IF(AND(Z5235="",X5235&lt;TODAY()),"Contrato Encerrado",IF(AND(Z5235="",X5235&gt;TODAY()),DATEDIF(TODAY(),X5235,"Y")&amp;" anos"&amp;" "&amp;DATEDIF(TODAY(),X5235,"YM")&amp;" meses"&amp;" "&amp;DATEDIF(TODAY(),X5235,"MD")&amp;" dias",IF(AND(Z5235&lt;&gt;””,Z5235&lt;TODAY()),"Contrato Encerrado",IF(AND(Z5235&lt;&gt;"",Z5235&gt;TODAY()),DATEDIF(TODAY(),Z5235,"Y")&amp;" anos"&amp;" "&amp;DATEDIF(TODAY(),Z5235,"YM")&amp;" meses"&amp;" "&amp;DATEDIF(TODAY(),Z5235,"MD")&amp;" dias"))))))))</f>
        <v>0 anos 6 meses 24 dias</v>
      </c>
      <c r="AE5235" s="35">
        <f t="shared" ref="AE5235:AE5298" si="411">SUM((T5235-S5235)+(V5235-U5235)+(X5235-W5235)+(Z5235-Y5235))</f>
        <v>364</v>
      </c>
      <c r="AF5235" s="35">
        <f t="shared" ref="AF5235:AF5298" si="412">730-AE5235</f>
        <v>366</v>
      </c>
      <c r="AG5235" s="17" t="str">
        <f t="shared" ref="AG5235:AG5298" si="413">IF(AF5235&gt;0,DATEDIF(0,AF5235,"Y")&amp; " anos"&amp; " "&amp;DATEDIF(0,AF5235,"YM")&amp; " meses"&amp; " "&amp;DATEDIF(0,AF5235,"MD")&amp; " dias","ESTÁGIO COMPLETOU 2 ANOS")</f>
        <v>0 anos 11 meses 31 dias</v>
      </c>
    </row>
    <row r="5236" spans="1:33" ht="11.25" customHeight="1" x14ac:dyDescent="0.2">
      <c r="A5236" s="8" t="s">
        <v>9</v>
      </c>
      <c r="B5236" s="10" t="s">
        <v>13</v>
      </c>
      <c r="C5236" s="11" t="s">
        <v>24</v>
      </c>
      <c r="D5236" s="36">
        <v>2022</v>
      </c>
      <c r="E5236" s="12" t="s">
        <v>157</v>
      </c>
      <c r="F5236" s="8" t="s">
        <v>158</v>
      </c>
      <c r="G5236" s="77" t="s">
        <v>5804</v>
      </c>
      <c r="H5236" s="78" t="s">
        <v>5805</v>
      </c>
      <c r="I5236" s="14" t="s">
        <v>5806</v>
      </c>
      <c r="J5236" s="14" t="s">
        <v>1302</v>
      </c>
      <c r="K5236" s="14" t="s">
        <v>29</v>
      </c>
      <c r="L5236" s="15" t="s">
        <v>30</v>
      </c>
      <c r="M5236" s="7" t="s">
        <v>9427</v>
      </c>
      <c r="N5236" s="16" t="s">
        <v>4159</v>
      </c>
      <c r="O5236" s="16"/>
      <c r="P5236" s="16" t="s">
        <v>2518</v>
      </c>
      <c r="Q5236" s="16" t="s">
        <v>2521</v>
      </c>
      <c r="R5236" s="31">
        <v>37083</v>
      </c>
      <c r="S5236" s="31">
        <v>44876</v>
      </c>
      <c r="T5236" s="31">
        <v>45229</v>
      </c>
      <c r="U5236" s="31"/>
      <c r="V5236" s="31"/>
      <c r="W5236" s="31"/>
      <c r="X5236" s="17"/>
      <c r="Y5236" s="17"/>
      <c r="Z5236" s="31"/>
      <c r="AA5236" s="18">
        <f t="shared" ca="1" si="410"/>
        <v>24</v>
      </c>
      <c r="AB5236" s="19" t="s">
        <v>7878</v>
      </c>
      <c r="AC5236" s="35" t="str">
        <f t="shared" si="409"/>
        <v>0 anos 11 meses 19 dias</v>
      </c>
      <c r="AD5236" s="35" t="str">
        <f ca="1">IF(AND(V5236="",T5236&lt;TODAY()),"Contrato Encerrado",IF(AND(V5236="",T5236&gt;TODAY()),DATEDIF(TODAY(),T5236,"Y")&amp;" anos"&amp;" "&amp;DATEDIF(TODAY(),T5236,"YM")&amp;" meses"&amp;" "&amp;DATEDIF(TODAY(),T5236,"MD")&amp;" dias",IF(AND(X5236="",V5236&lt;TODAY()),"Contrato Encerrado",IF(AND(X5236="",V5236&gt;TODAY()),DATEDIF(TODAY(),V5236,"Y")&amp;" anos"&amp;" "&amp;DATEDIF(TODAY(),V5236,"YM")&amp;" meses"&amp;" "&amp;DATEDIF(TODAY(),V5236,"MD")&amp;" dias",IF(AND(Z5236="",X5236&lt;TODAY()),"Contrato Encerrado",IF(AND(Z5236="",X5236&gt;TODAY()),DATEDIF(TODAY(),X5236,"Y")&amp;" anos"&amp;" "&amp;DATEDIF(TODAY(),X5236,"YM")&amp;" meses"&amp;" "&amp;DATEDIF(TODAY(),X5236,"MD")&amp;" dias",IF(AND(Z5236&lt;&gt;””,Z5236&lt;TODAY()),"Contrato Encerrado",IF(AND(Z5236&lt;&gt;"",Z5236&gt;TODAY()),DATEDIF(TODAY(),Z5236,"Y")&amp;" anos"&amp;" "&amp;DATEDIF(TODAY(),Z5236,"YM")&amp;" meses"&amp;" "&amp;DATEDIF(TODAY(),Z5236,"MD")&amp;" dias"))))))))</f>
        <v>Contrato Encerrado</v>
      </c>
      <c r="AE5236" s="35">
        <f t="shared" si="411"/>
        <v>353</v>
      </c>
      <c r="AF5236" s="35">
        <f t="shared" si="412"/>
        <v>377</v>
      </c>
      <c r="AG5236" s="17" t="str">
        <f t="shared" si="413"/>
        <v>1 anos 0 meses 11 dias</v>
      </c>
    </row>
    <row r="5237" spans="1:33" ht="11.25" customHeight="1" x14ac:dyDescent="0.2">
      <c r="A5237" s="8" t="s">
        <v>9</v>
      </c>
      <c r="B5237" s="8" t="s">
        <v>13</v>
      </c>
      <c r="C5237" s="22" t="s">
        <v>24</v>
      </c>
      <c r="D5237" s="37">
        <v>2023</v>
      </c>
      <c r="E5237" s="12" t="s">
        <v>157</v>
      </c>
      <c r="F5237" s="8" t="s">
        <v>158</v>
      </c>
      <c r="G5237" s="77" t="s">
        <v>10625</v>
      </c>
      <c r="H5237" s="78" t="s">
        <v>10626</v>
      </c>
      <c r="I5237" s="14" t="s">
        <v>10627</v>
      </c>
      <c r="J5237" s="14" t="s">
        <v>1302</v>
      </c>
      <c r="K5237" s="14" t="s">
        <v>29</v>
      </c>
      <c r="L5237" s="15" t="s">
        <v>30</v>
      </c>
      <c r="M5237" s="7" t="s">
        <v>9427</v>
      </c>
      <c r="N5237" s="15" t="s">
        <v>2101</v>
      </c>
      <c r="O5237" s="15" t="s">
        <v>10326</v>
      </c>
      <c r="P5237" s="15" t="s">
        <v>2518</v>
      </c>
      <c r="Q5237" s="15" t="s">
        <v>4109</v>
      </c>
      <c r="R5237" s="30">
        <v>35616</v>
      </c>
      <c r="S5237" s="20">
        <v>45208</v>
      </c>
      <c r="T5237" s="20">
        <v>45785</v>
      </c>
      <c r="U5237" s="20"/>
      <c r="V5237" s="20"/>
      <c r="W5237" s="30"/>
      <c r="X5237" s="17"/>
      <c r="Y5237" s="17"/>
      <c r="Z5237" s="20"/>
      <c r="AA5237" s="18">
        <f t="shared" ca="1" si="410"/>
        <v>28</v>
      </c>
      <c r="AB5237" s="21" t="s">
        <v>7878</v>
      </c>
      <c r="AC5237" s="35" t="str">
        <f t="shared" si="409"/>
        <v>1 anos 6 meses 29 dias</v>
      </c>
      <c r="AD5237" s="35" t="str">
        <f ca="1">IF(AND(V5237="",T5237&lt;TODAY()),"Contrato Encerrado",IF(AND(V5237="",T5237&gt;TODAY()),DATEDIF(TODAY(),T5237,"Y")&amp;" anos"&amp;" "&amp;DATEDIF(TODAY(),T5237,"YM")&amp;" meses"&amp;" "&amp;DATEDIF(TODAY(),T5237,"MD")&amp;" dias",IF(AND(X5237="",V5237&lt;TODAY()),"Contrato Encerrado",IF(AND(X5237="",V5237&gt;TODAY()),DATEDIF(TODAY(),V5237,"Y")&amp;" anos"&amp;" "&amp;DATEDIF(TODAY(),V5237,"YM")&amp;" meses"&amp;" "&amp;DATEDIF(TODAY(),V5237,"MD")&amp;" dias",IF(AND(Z5237="",X5237&lt;TODAY()),"Contrato Encerrado",IF(AND(Z5237="",X5237&gt;TODAY()),DATEDIF(TODAY(),X5237,"Y")&amp;" anos"&amp;" "&amp;DATEDIF(TODAY(),X5237,"YM")&amp;" meses"&amp;" "&amp;DATEDIF(TODAY(),X5237,"MD")&amp;" dias",IF(AND(Z5237&lt;&gt;””,Z5237&lt;TODAY()),"Contrato Encerrado",IF(AND(Z5237&lt;&gt;"",Z5237&gt;TODAY()),DATEDIF(TODAY(),Z5237,"Y")&amp;" anos"&amp;" "&amp;DATEDIF(TODAY(),Z5237,"YM")&amp;" meses"&amp;" "&amp;DATEDIF(TODAY(),Z5237,"MD")&amp;" dias"))))))))</f>
        <v>Contrato Encerrado</v>
      </c>
      <c r="AE5237" s="35">
        <f t="shared" si="411"/>
        <v>577</v>
      </c>
      <c r="AF5237" s="35">
        <f t="shared" si="412"/>
        <v>153</v>
      </c>
      <c r="AG5237" s="17" t="str">
        <f t="shared" si="413"/>
        <v>0 anos 5 meses 1 dias</v>
      </c>
    </row>
    <row r="5238" spans="1:33" ht="11.25" customHeight="1" x14ac:dyDescent="0.2">
      <c r="A5238" s="8" t="s">
        <v>9</v>
      </c>
      <c r="B5238" s="8" t="s">
        <v>13</v>
      </c>
      <c r="C5238" s="22" t="s">
        <v>17</v>
      </c>
      <c r="D5238" s="37">
        <v>2024</v>
      </c>
      <c r="E5238" s="12" t="s">
        <v>157</v>
      </c>
      <c r="F5238" s="8" t="s">
        <v>158</v>
      </c>
      <c r="G5238" s="77" t="s">
        <v>13530</v>
      </c>
      <c r="H5238" s="78" t="s">
        <v>13531</v>
      </c>
      <c r="I5238" s="14" t="s">
        <v>13532</v>
      </c>
      <c r="J5238" s="14" t="s">
        <v>14943</v>
      </c>
      <c r="K5238" s="14" t="s">
        <v>29</v>
      </c>
      <c r="L5238" s="15" t="s">
        <v>30</v>
      </c>
      <c r="M5238" s="7" t="s">
        <v>9427</v>
      </c>
      <c r="N5238" s="16" t="s">
        <v>2106</v>
      </c>
      <c r="O5238" s="15" t="s">
        <v>8732</v>
      </c>
      <c r="P5238" s="15" t="s">
        <v>2518</v>
      </c>
      <c r="Q5238" s="15" t="s">
        <v>2521</v>
      </c>
      <c r="R5238" s="31">
        <v>36075</v>
      </c>
      <c r="S5238" s="30">
        <v>45421</v>
      </c>
      <c r="T5238" s="113">
        <v>45657</v>
      </c>
      <c r="U5238" s="20"/>
      <c r="V5238" s="20"/>
      <c r="W5238" s="30"/>
      <c r="X5238" s="17"/>
      <c r="Y5238" s="17"/>
      <c r="Z5238" s="20"/>
      <c r="AA5238" s="18">
        <f t="shared" ca="1" si="410"/>
        <v>27</v>
      </c>
      <c r="AB5238" s="15" t="s">
        <v>7878</v>
      </c>
      <c r="AC5238" s="35" t="str">
        <f t="shared" si="409"/>
        <v>0 anos 7 meses 22 dias</v>
      </c>
      <c r="AD5238" s="35" t="str">
        <f ca="1">IF(AND(V5238="",T5238&lt;TODAY()),"Contrato Encerrado",IF(AND(V5238="",T5238&gt;TODAY()),DATEDIF(TODAY(),T5238,"Y")&amp;" anos"&amp;" "&amp;DATEDIF(TODAY(),T5238,"YM")&amp;" meses"&amp;" "&amp;DATEDIF(TODAY(),T5238,"MD")&amp;" dias",IF(AND(X5238="",V5238&lt;TODAY()),"Contrato Encerrado",IF(AND(X5238="",V5238&gt;TODAY()),DATEDIF(TODAY(),V5238,"Y")&amp;" anos"&amp;" "&amp;DATEDIF(TODAY(),V5238,"YM")&amp;" meses"&amp;" "&amp;DATEDIF(TODAY(),V5238,"MD")&amp;" dias",IF(AND(Z5238="",X5238&lt;TODAY()),"Contrato Encerrado",IF(AND(Z5238="",X5238&gt;TODAY()),DATEDIF(TODAY(),X5238,"Y")&amp;" anos"&amp;" "&amp;DATEDIF(TODAY(),X5238,"YM")&amp;" meses"&amp;" "&amp;DATEDIF(TODAY(),X5238,"MD")&amp;" dias",IF(AND(Z5238&lt;&gt;””,Z5238&lt;TODAY()),"Contrato Encerrado",IF(AND(Z5238&lt;&gt;"",Z5238&gt;TODAY()),DATEDIF(TODAY(),Z5238,"Y")&amp;" anos"&amp;" "&amp;DATEDIF(TODAY(),Z5238,"YM")&amp;" meses"&amp;" "&amp;DATEDIF(TODAY(),Z5238,"MD")&amp;" dias"))))))))</f>
        <v>Contrato Encerrado</v>
      </c>
      <c r="AE5238" s="35">
        <f t="shared" si="411"/>
        <v>236</v>
      </c>
      <c r="AF5238" s="35">
        <f t="shared" si="412"/>
        <v>494</v>
      </c>
      <c r="AG5238" s="17" t="str">
        <f t="shared" si="413"/>
        <v>1 anos 4 meses 8 dias</v>
      </c>
    </row>
    <row r="5239" spans="1:33" ht="11.25" customHeight="1" x14ac:dyDescent="0.2">
      <c r="A5239" s="8" t="s">
        <v>9</v>
      </c>
      <c r="B5239" s="8" t="s">
        <v>13</v>
      </c>
      <c r="C5239" s="22" t="s">
        <v>17</v>
      </c>
      <c r="D5239" s="37">
        <v>2023</v>
      </c>
      <c r="E5239" s="23" t="s">
        <v>157</v>
      </c>
      <c r="F5239" s="8" t="s">
        <v>158</v>
      </c>
      <c r="G5239" s="77" t="s">
        <v>7703</v>
      </c>
      <c r="H5239" s="78" t="s">
        <v>7704</v>
      </c>
      <c r="I5239" s="9" t="s">
        <v>7705</v>
      </c>
      <c r="J5239" s="14" t="s">
        <v>14943</v>
      </c>
      <c r="K5239" s="9" t="s">
        <v>29</v>
      </c>
      <c r="L5239" s="24" t="s">
        <v>30</v>
      </c>
      <c r="M5239" s="7" t="s">
        <v>9427</v>
      </c>
      <c r="N5239" s="24" t="s">
        <v>2101</v>
      </c>
      <c r="O5239" s="24"/>
      <c r="P5239" s="24" t="s">
        <v>2518</v>
      </c>
      <c r="Q5239" s="24" t="s">
        <v>4109</v>
      </c>
      <c r="R5239" s="17">
        <v>37243</v>
      </c>
      <c r="S5239" s="17">
        <v>45055</v>
      </c>
      <c r="T5239" s="31">
        <v>45756</v>
      </c>
      <c r="U5239" s="20"/>
      <c r="V5239" s="20"/>
      <c r="W5239" s="17"/>
      <c r="X5239" s="17"/>
      <c r="Y5239" s="17"/>
      <c r="Z5239" s="20"/>
      <c r="AA5239" s="18">
        <f t="shared" ca="1" si="410"/>
        <v>23</v>
      </c>
      <c r="AB5239" s="19" t="s">
        <v>7878</v>
      </c>
      <c r="AC5239" s="35" t="str">
        <f t="shared" si="409"/>
        <v>1 anos 11 meses 0 dias</v>
      </c>
      <c r="AD5239" s="35" t="str">
        <f ca="1">IF(AND(V5239="",T5239&lt;TODAY()),"Contrato Encerrado",IF(AND(V5239="",T5239&gt;TODAY()),DATEDIF(TODAY(),T5239,"Y")&amp;" anos"&amp;" "&amp;DATEDIF(TODAY(),T5239,"YM")&amp;" meses"&amp;" "&amp;DATEDIF(TODAY(),T5239,"MD")&amp;" dias",IF(AND(X5239="",V5239&lt;TODAY()),"Contrato Encerrado",IF(AND(X5239="",V5239&gt;TODAY()),DATEDIF(TODAY(),V5239,"Y")&amp;" anos"&amp;" "&amp;DATEDIF(TODAY(),V5239,"YM")&amp;" meses"&amp;" "&amp;DATEDIF(TODAY(),V5239,"MD")&amp;" dias",IF(AND(Z5239="",X5239&lt;TODAY()),"Contrato Encerrado",IF(AND(Z5239="",X5239&gt;TODAY()),DATEDIF(TODAY(),X5239,"Y")&amp;" anos"&amp;" "&amp;DATEDIF(TODAY(),X5239,"YM")&amp;" meses"&amp;" "&amp;DATEDIF(TODAY(),X5239,"MD")&amp;" dias",IF(AND(Z5239&lt;&gt;””,Z5239&lt;TODAY()),"Contrato Encerrado",IF(AND(Z5239&lt;&gt;"",Z5239&gt;TODAY()),DATEDIF(TODAY(),Z5239,"Y")&amp;" anos"&amp;" "&amp;DATEDIF(TODAY(),Z5239,"YM")&amp;" meses"&amp;" "&amp;DATEDIF(TODAY(),Z5239,"MD")&amp;" dias"))))))))</f>
        <v>Contrato Encerrado</v>
      </c>
      <c r="AE5239" s="35">
        <f t="shared" si="411"/>
        <v>701</v>
      </c>
      <c r="AF5239" s="35">
        <f t="shared" si="412"/>
        <v>29</v>
      </c>
      <c r="AG5239" s="17" t="str">
        <f t="shared" si="413"/>
        <v>0 anos 0 meses 29 dias</v>
      </c>
    </row>
    <row r="5240" spans="1:33" ht="11.25" customHeight="1" x14ac:dyDescent="0.2">
      <c r="A5240" s="8" t="s">
        <v>9</v>
      </c>
      <c r="B5240" s="8" t="s">
        <v>13</v>
      </c>
      <c r="C5240" s="22" t="s">
        <v>25</v>
      </c>
      <c r="D5240" s="37">
        <v>2023</v>
      </c>
      <c r="E5240" s="12" t="s">
        <v>157</v>
      </c>
      <c r="F5240" s="8" t="s">
        <v>158</v>
      </c>
      <c r="G5240" s="77" t="s">
        <v>10939</v>
      </c>
      <c r="H5240" s="78" t="s">
        <v>10940</v>
      </c>
      <c r="I5240" s="14" t="s">
        <v>10941</v>
      </c>
      <c r="J5240" s="14" t="s">
        <v>14943</v>
      </c>
      <c r="K5240" s="14" t="s">
        <v>29</v>
      </c>
      <c r="L5240" s="15" t="s">
        <v>30</v>
      </c>
      <c r="M5240" s="7" t="s">
        <v>9427</v>
      </c>
      <c r="N5240" s="15" t="s">
        <v>2101</v>
      </c>
      <c r="O5240" s="15" t="s">
        <v>8037</v>
      </c>
      <c r="P5240" s="15" t="s">
        <v>2518</v>
      </c>
      <c r="Q5240" s="15" t="s">
        <v>2521</v>
      </c>
      <c r="R5240" s="20">
        <v>30033</v>
      </c>
      <c r="S5240" s="20">
        <v>45257</v>
      </c>
      <c r="T5240" s="20">
        <v>45291</v>
      </c>
      <c r="U5240" s="20"/>
      <c r="V5240" s="20"/>
      <c r="W5240" s="20"/>
      <c r="X5240" s="17"/>
      <c r="Y5240" s="17"/>
      <c r="Z5240" s="20"/>
      <c r="AA5240" s="18">
        <f t="shared" ca="1" si="410"/>
        <v>43</v>
      </c>
      <c r="AB5240" s="15" t="s">
        <v>7878</v>
      </c>
      <c r="AC5240" s="35" t="str">
        <f t="shared" si="409"/>
        <v>0 anos 1 meses 4 dias</v>
      </c>
      <c r="AD5240" s="35" t="str">
        <f ca="1">IF(AND(V5240="",T5240&lt;TODAY()),"Contrato Encerrado",IF(AND(V5240="",T5240&gt;TODAY()),DATEDIF(TODAY(),T5240,"Y")&amp;" anos"&amp;" "&amp;DATEDIF(TODAY(),T5240,"YM")&amp;" meses"&amp;" "&amp;DATEDIF(TODAY(),T5240,"MD")&amp;" dias",IF(AND(X5240="",V5240&lt;TODAY()),"Contrato Encerrado",IF(AND(X5240="",V5240&gt;TODAY()),DATEDIF(TODAY(),V5240,"Y")&amp;" anos"&amp;" "&amp;DATEDIF(TODAY(),V5240,"YM")&amp;" meses"&amp;" "&amp;DATEDIF(TODAY(),V5240,"MD")&amp;" dias",IF(AND(Z5240="",X5240&lt;TODAY()),"Contrato Encerrado",IF(AND(Z5240="",X5240&gt;TODAY()),DATEDIF(TODAY(),X5240,"Y")&amp;" anos"&amp;" "&amp;DATEDIF(TODAY(),X5240,"YM")&amp;" meses"&amp;" "&amp;DATEDIF(TODAY(),X5240,"MD")&amp;" dias",IF(AND(Z5240&lt;&gt;””,Z5240&lt;TODAY()),"Contrato Encerrado",IF(AND(Z5240&lt;&gt;"",Z5240&gt;TODAY()),DATEDIF(TODAY(),Z5240,"Y")&amp;" anos"&amp;" "&amp;DATEDIF(TODAY(),Z5240,"YM")&amp;" meses"&amp;" "&amp;DATEDIF(TODAY(),Z5240,"MD")&amp;" dias"))))))))</f>
        <v>Contrato Encerrado</v>
      </c>
      <c r="AE5240" s="35">
        <f t="shared" si="411"/>
        <v>34</v>
      </c>
      <c r="AF5240" s="35">
        <f t="shared" si="412"/>
        <v>696</v>
      </c>
      <c r="AG5240" s="17" t="str">
        <f t="shared" si="413"/>
        <v>1 anos 10 meses 26 dias</v>
      </c>
    </row>
    <row r="5241" spans="1:33" ht="11.25" customHeight="1" x14ac:dyDescent="0.2">
      <c r="A5241" s="8" t="s">
        <v>9</v>
      </c>
      <c r="B5241" s="10" t="s">
        <v>13</v>
      </c>
      <c r="C5241" s="11" t="s">
        <v>22</v>
      </c>
      <c r="D5241" s="36">
        <v>2022</v>
      </c>
      <c r="E5241" s="12" t="s">
        <v>157</v>
      </c>
      <c r="F5241" s="8" t="s">
        <v>158</v>
      </c>
      <c r="G5241" s="77" t="s">
        <v>5807</v>
      </c>
      <c r="H5241" s="78" t="s">
        <v>5808</v>
      </c>
      <c r="I5241" s="14" t="s">
        <v>5809</v>
      </c>
      <c r="J5241" s="14" t="s">
        <v>14943</v>
      </c>
      <c r="K5241" s="14" t="s">
        <v>29</v>
      </c>
      <c r="L5241" s="15" t="s">
        <v>30</v>
      </c>
      <c r="M5241" s="7" t="s">
        <v>9427</v>
      </c>
      <c r="N5241" s="16" t="s">
        <v>2101</v>
      </c>
      <c r="O5241" s="16"/>
      <c r="P5241" s="16" t="s">
        <v>2518</v>
      </c>
      <c r="Q5241" s="16" t="s">
        <v>2521</v>
      </c>
      <c r="R5241" s="31">
        <v>36676</v>
      </c>
      <c r="S5241" s="31">
        <v>44825</v>
      </c>
      <c r="T5241" s="31">
        <v>45190</v>
      </c>
      <c r="U5241" s="31"/>
      <c r="V5241" s="31"/>
      <c r="W5241" s="31"/>
      <c r="X5241" s="17"/>
      <c r="Y5241" s="17"/>
      <c r="Z5241" s="31"/>
      <c r="AA5241" s="18">
        <f t="shared" ca="1" si="410"/>
        <v>25</v>
      </c>
      <c r="AB5241" s="19" t="s">
        <v>7878</v>
      </c>
      <c r="AC5241" s="35" t="str">
        <f t="shared" si="409"/>
        <v>1 anos 0 meses 0 dias</v>
      </c>
      <c r="AD5241" s="35" t="str">
        <f ca="1">IF(AND(V5241="",T5241&lt;TODAY()),"Contrato Encerrado",IF(AND(V5241="",T5241&gt;TODAY()),DATEDIF(TODAY(),T5241,"Y")&amp;" anos"&amp;" "&amp;DATEDIF(TODAY(),T5241,"YM")&amp;" meses"&amp;" "&amp;DATEDIF(TODAY(),T5241,"MD")&amp;" dias",IF(AND(X5241="",V5241&lt;TODAY()),"Contrato Encerrado",IF(AND(X5241="",V5241&gt;TODAY()),DATEDIF(TODAY(),V5241,"Y")&amp;" anos"&amp;" "&amp;DATEDIF(TODAY(),V5241,"YM")&amp;" meses"&amp;" "&amp;DATEDIF(TODAY(),V5241,"MD")&amp;" dias",IF(AND(Z5241="",X5241&lt;TODAY()),"Contrato Encerrado",IF(AND(Z5241="",X5241&gt;TODAY()),DATEDIF(TODAY(),X5241,"Y")&amp;" anos"&amp;" "&amp;DATEDIF(TODAY(),X5241,"YM")&amp;" meses"&amp;" "&amp;DATEDIF(TODAY(),X5241,"MD")&amp;" dias",IF(AND(Z5241&lt;&gt;””,Z5241&lt;TODAY()),"Contrato Encerrado",IF(AND(Z5241&lt;&gt;"",Z5241&gt;TODAY()),DATEDIF(TODAY(),Z5241,"Y")&amp;" anos"&amp;" "&amp;DATEDIF(TODAY(),Z5241,"YM")&amp;" meses"&amp;" "&amp;DATEDIF(TODAY(),Z5241,"MD")&amp;" dias"))))))))</f>
        <v>Contrato Encerrado</v>
      </c>
      <c r="AE5241" s="35">
        <f t="shared" si="411"/>
        <v>365</v>
      </c>
      <c r="AF5241" s="35">
        <f t="shared" si="412"/>
        <v>365</v>
      </c>
      <c r="AG5241" s="17" t="str">
        <f t="shared" si="413"/>
        <v>0 anos 11 meses 30 dias</v>
      </c>
    </row>
    <row r="5242" spans="1:33" ht="11.25" customHeight="1" x14ac:dyDescent="0.2">
      <c r="A5242" s="8" t="s">
        <v>9</v>
      </c>
      <c r="B5242" s="8" t="s">
        <v>13</v>
      </c>
      <c r="C5242" s="22" t="s">
        <v>17</v>
      </c>
      <c r="D5242" s="37">
        <v>2023</v>
      </c>
      <c r="E5242" s="23" t="s">
        <v>157</v>
      </c>
      <c r="F5242" s="8" t="s">
        <v>158</v>
      </c>
      <c r="G5242" s="77" t="s">
        <v>7706</v>
      </c>
      <c r="H5242" s="78" t="s">
        <v>7707</v>
      </c>
      <c r="I5242" s="9" t="s">
        <v>7708</v>
      </c>
      <c r="J5242" s="14" t="s">
        <v>14943</v>
      </c>
      <c r="K5242" s="9" t="s">
        <v>29</v>
      </c>
      <c r="L5242" s="24" t="s">
        <v>30</v>
      </c>
      <c r="M5242" s="7" t="s">
        <v>9427</v>
      </c>
      <c r="N5242" s="24" t="s">
        <v>4159</v>
      </c>
      <c r="O5242" s="24"/>
      <c r="P5242" s="24" t="s">
        <v>2518</v>
      </c>
      <c r="Q5242" s="24" t="s">
        <v>4109</v>
      </c>
      <c r="R5242" s="17">
        <v>37152</v>
      </c>
      <c r="S5242" s="17">
        <v>45049</v>
      </c>
      <c r="T5242" s="31">
        <v>45191</v>
      </c>
      <c r="U5242" s="17"/>
      <c r="V5242" s="31"/>
      <c r="W5242" s="17"/>
      <c r="X5242" s="17"/>
      <c r="Y5242" s="17"/>
      <c r="Z5242" s="31"/>
      <c r="AA5242" s="18">
        <f t="shared" ca="1" si="410"/>
        <v>24</v>
      </c>
      <c r="AB5242" s="19" t="s">
        <v>7878</v>
      </c>
      <c r="AC5242" s="35" t="str">
        <f t="shared" si="409"/>
        <v>0 anos 4 meses 19 dias</v>
      </c>
      <c r="AD5242" s="35" t="str">
        <f ca="1">IF(AND(V5242="",T5242&lt;TODAY()),"Contrato Encerrado",IF(AND(V5242="",T5242&gt;TODAY()),DATEDIF(TODAY(),T5242,"Y")&amp;" anos"&amp;" "&amp;DATEDIF(TODAY(),T5242,"YM")&amp;" meses"&amp;" "&amp;DATEDIF(TODAY(),T5242,"MD")&amp;" dias",IF(AND(X5242="",V5242&lt;TODAY()),"Contrato Encerrado",IF(AND(X5242="",V5242&gt;TODAY()),DATEDIF(TODAY(),V5242,"Y")&amp;" anos"&amp;" "&amp;DATEDIF(TODAY(),V5242,"YM")&amp;" meses"&amp;" "&amp;DATEDIF(TODAY(),V5242,"MD")&amp;" dias",IF(AND(Z5242="",X5242&lt;TODAY()),"Contrato Encerrado",IF(AND(Z5242="",X5242&gt;TODAY()),DATEDIF(TODAY(),X5242,"Y")&amp;" anos"&amp;" "&amp;DATEDIF(TODAY(),X5242,"YM")&amp;" meses"&amp;" "&amp;DATEDIF(TODAY(),X5242,"MD")&amp;" dias",IF(AND(Z5242&lt;&gt;””,Z5242&lt;TODAY()),"Contrato Encerrado",IF(AND(Z5242&lt;&gt;"",Z5242&gt;TODAY()),DATEDIF(TODAY(),Z5242,"Y")&amp;" anos"&amp;" "&amp;DATEDIF(TODAY(),Z5242,"YM")&amp;" meses"&amp;" "&amp;DATEDIF(TODAY(),Z5242,"MD")&amp;" dias"))))))))</f>
        <v>Contrato Encerrado</v>
      </c>
      <c r="AE5242" s="35">
        <f t="shared" si="411"/>
        <v>142</v>
      </c>
      <c r="AF5242" s="35">
        <f t="shared" si="412"/>
        <v>588</v>
      </c>
      <c r="AG5242" s="17" t="str">
        <f t="shared" si="413"/>
        <v>1 anos 7 meses 10 dias</v>
      </c>
    </row>
    <row r="5243" spans="1:33" ht="11.25" customHeight="1" x14ac:dyDescent="0.2">
      <c r="A5243" s="8" t="s">
        <v>9</v>
      </c>
      <c r="B5243" s="8" t="s">
        <v>13</v>
      </c>
      <c r="C5243" s="22" t="s">
        <v>22</v>
      </c>
      <c r="D5243" s="36">
        <v>2024</v>
      </c>
      <c r="E5243" s="12" t="s">
        <v>157</v>
      </c>
      <c r="F5243" s="8" t="s">
        <v>158</v>
      </c>
      <c r="G5243" s="77" t="s">
        <v>14518</v>
      </c>
      <c r="H5243" s="78" t="s">
        <v>14519</v>
      </c>
      <c r="I5243" s="14" t="s">
        <v>14520</v>
      </c>
      <c r="J5243" s="14" t="s">
        <v>10</v>
      </c>
      <c r="K5243" s="14" t="s">
        <v>29</v>
      </c>
      <c r="L5243" s="15" t="s">
        <v>30</v>
      </c>
      <c r="M5243" s="7" t="s">
        <v>9427</v>
      </c>
      <c r="N5243" s="15" t="s">
        <v>2101</v>
      </c>
      <c r="O5243" s="15" t="s">
        <v>14056</v>
      </c>
      <c r="P5243" s="15" t="s">
        <v>2518</v>
      </c>
      <c r="Q5243" s="15" t="s">
        <v>2521</v>
      </c>
      <c r="R5243" s="20">
        <v>37204</v>
      </c>
      <c r="S5243" s="20">
        <v>45512</v>
      </c>
      <c r="T5243" s="20">
        <v>45876</v>
      </c>
      <c r="U5243" s="20"/>
      <c r="V5243" s="20"/>
      <c r="W5243" s="20"/>
      <c r="X5243" s="17"/>
      <c r="Y5243" s="17"/>
      <c r="Z5243" s="20"/>
      <c r="AA5243" s="18">
        <f t="shared" ca="1" si="410"/>
        <v>23</v>
      </c>
      <c r="AB5243" s="15" t="s">
        <v>7878</v>
      </c>
      <c r="AC5243" s="35" t="str">
        <f t="shared" ref="AC5243:AC5306" si="414">DATEDIF($S5243,$Z5243-($U5243-$T5243)-($W5243-$V5243)-($Y5243-$X5243),"Y")&amp; " anos"&amp; " "&amp;DATEDIF($S5243,$Z5243-($U5243-$T5243)-($W5243-$V5243)-($Y5243-$X5243),"YM")&amp; " meses"&amp; " "&amp;DATEDIF($S5243,$Z5243-($U5243-$T5243)-($W5243-$V5243)-($Y5243-$X5243),"MD")&amp; " dias"</f>
        <v>0 anos 11 meses 30 dias</v>
      </c>
      <c r="AD5243" s="35" t="str">
        <f ca="1">IF(AND(V5243="",T5243&lt;TODAY()),"Contrato Encerrado",IF(AND(V5243="",T5243&gt;TODAY()),DATEDIF(TODAY(),T5243,"Y")&amp;" anos"&amp;" "&amp;DATEDIF(TODAY(),T5243,"YM")&amp;" meses"&amp;" "&amp;DATEDIF(TODAY(),T5243,"MD")&amp;" dias",IF(AND(X5243="",V5243&lt;TODAY()),"Contrato Encerrado",IF(AND(X5243="",V5243&gt;TODAY()),DATEDIF(TODAY(),V5243,"Y")&amp;" anos"&amp;" "&amp;DATEDIF(TODAY(),V5243,"YM")&amp;" meses"&amp;" "&amp;DATEDIF(TODAY(),V5243,"MD")&amp;" dias",IF(AND(Z5243="",X5243&lt;TODAY()),"Contrato Encerrado",IF(AND(Z5243="",X5243&gt;TODAY()),DATEDIF(TODAY(),X5243,"Y")&amp;" anos"&amp;" "&amp;DATEDIF(TODAY(),X5243,"YM")&amp;" meses"&amp;" "&amp;DATEDIF(TODAY(),X5243,"MD")&amp;" dias",IF(AND(Z5243&lt;&gt;””,Z5243&lt;TODAY()),"Contrato Encerrado",IF(AND(Z5243&lt;&gt;"",Z5243&gt;TODAY()),DATEDIF(TODAY(),Z5243,"Y")&amp;" anos"&amp;" "&amp;DATEDIF(TODAY(),Z5243,"YM")&amp;" meses"&amp;" "&amp;DATEDIF(TODAY(),Z5243,"MD")&amp;" dias"))))))))</f>
        <v>Contrato Encerrado</v>
      </c>
      <c r="AE5243" s="35">
        <f t="shared" si="411"/>
        <v>364</v>
      </c>
      <c r="AF5243" s="35">
        <f t="shared" si="412"/>
        <v>366</v>
      </c>
      <c r="AG5243" s="17" t="str">
        <f t="shared" si="413"/>
        <v>0 anos 11 meses 31 dias</v>
      </c>
    </row>
    <row r="5244" spans="1:33" ht="11.25" customHeight="1" x14ac:dyDescent="0.2">
      <c r="A5244" s="8" t="s">
        <v>9</v>
      </c>
      <c r="B5244" s="8" t="s">
        <v>13</v>
      </c>
      <c r="C5244" s="22" t="s">
        <v>15</v>
      </c>
      <c r="D5244" s="37">
        <v>2024</v>
      </c>
      <c r="E5244" s="23" t="s">
        <v>157</v>
      </c>
      <c r="F5244" s="8" t="s">
        <v>158</v>
      </c>
      <c r="G5244" s="77" t="s">
        <v>12535</v>
      </c>
      <c r="H5244" s="78" t="s">
        <v>12536</v>
      </c>
      <c r="I5244" s="9" t="s">
        <v>12537</v>
      </c>
      <c r="J5244" s="14" t="s">
        <v>10</v>
      </c>
      <c r="K5244" s="9" t="s">
        <v>29</v>
      </c>
      <c r="L5244" s="24" t="s">
        <v>30</v>
      </c>
      <c r="M5244" s="7" t="s">
        <v>9427</v>
      </c>
      <c r="N5244" s="24" t="s">
        <v>2101</v>
      </c>
      <c r="O5244" s="24" t="s">
        <v>12497</v>
      </c>
      <c r="P5244" s="24" t="s">
        <v>2518</v>
      </c>
      <c r="Q5244" s="24" t="s">
        <v>4109</v>
      </c>
      <c r="R5244" s="29">
        <v>30424</v>
      </c>
      <c r="S5244" s="29">
        <v>45323</v>
      </c>
      <c r="T5244" s="20">
        <v>46051</v>
      </c>
      <c r="U5244" s="20"/>
      <c r="V5244" s="20"/>
      <c r="W5244" s="29"/>
      <c r="X5244" s="17"/>
      <c r="Y5244" s="17"/>
      <c r="Z5244" s="20"/>
      <c r="AA5244" s="18">
        <f t="shared" ca="1" si="410"/>
        <v>42</v>
      </c>
      <c r="AB5244" s="24" t="s">
        <v>7878</v>
      </c>
      <c r="AC5244" s="35" t="str">
        <f t="shared" si="414"/>
        <v>1 anos 11 meses 28 dias</v>
      </c>
      <c r="AD5244" s="35" t="str">
        <f ca="1">IF(AND(V5244="",T5244&lt;TODAY()),"Contrato Encerrado",IF(AND(V5244="",T5244&gt;TODAY()),DATEDIF(TODAY(),T5244,"Y")&amp;" anos"&amp;" "&amp;DATEDIF(TODAY(),T5244,"YM")&amp;" meses"&amp;" "&amp;DATEDIF(TODAY(),T5244,"MD")&amp;" dias",IF(AND(X5244="",V5244&lt;TODAY()),"Contrato Encerrado",IF(AND(X5244="",V5244&gt;TODAY()),DATEDIF(TODAY(),V5244,"Y")&amp;" anos"&amp;" "&amp;DATEDIF(TODAY(),V5244,"YM")&amp;" meses"&amp;" "&amp;DATEDIF(TODAY(),V5244,"MD")&amp;" dias",IF(AND(Z5244="",X5244&lt;TODAY()),"Contrato Encerrado",IF(AND(Z5244="",X5244&gt;TODAY()),DATEDIF(TODAY(),X5244,"Y")&amp;" anos"&amp;" "&amp;DATEDIF(TODAY(),X5244,"YM")&amp;" meses"&amp;" "&amp;DATEDIF(TODAY(),X5244,"MD")&amp;" dias",IF(AND(Z5244&lt;&gt;””,Z5244&lt;TODAY()),"Contrato Encerrado",IF(AND(Z5244&lt;&gt;"",Z5244&gt;TODAY()),DATEDIF(TODAY(),Z5244,"Y")&amp;" anos"&amp;" "&amp;DATEDIF(TODAY(),Z5244,"YM")&amp;" meses"&amp;" "&amp;DATEDIF(TODAY(),Z5244,"MD")&amp;" dias"))))))))</f>
        <v>0 anos 3 meses 22 dias</v>
      </c>
      <c r="AE5244" s="35">
        <f t="shared" si="411"/>
        <v>728</v>
      </c>
      <c r="AF5244" s="35">
        <f t="shared" si="412"/>
        <v>2</v>
      </c>
      <c r="AG5244" s="17" t="str">
        <f t="shared" si="413"/>
        <v>0 anos 0 meses 2 dias</v>
      </c>
    </row>
    <row r="5245" spans="1:33" ht="11.25" customHeight="1" x14ac:dyDescent="0.2">
      <c r="A5245" s="8" t="s">
        <v>9</v>
      </c>
      <c r="B5245" s="8" t="s">
        <v>13</v>
      </c>
      <c r="C5245" s="22" t="s">
        <v>21</v>
      </c>
      <c r="D5245" s="35">
        <v>2025</v>
      </c>
      <c r="E5245" s="12" t="s">
        <v>284</v>
      </c>
      <c r="F5245" s="8" t="s">
        <v>285</v>
      </c>
      <c r="G5245" s="14" t="s">
        <v>17795</v>
      </c>
      <c r="H5245" s="8" t="s">
        <v>17796</v>
      </c>
      <c r="I5245" s="14" t="s">
        <v>17092</v>
      </c>
      <c r="J5245" s="14" t="s">
        <v>10</v>
      </c>
      <c r="K5245" s="14" t="s">
        <v>29</v>
      </c>
      <c r="L5245" s="15" t="s">
        <v>30</v>
      </c>
      <c r="M5245" s="7" t="s">
        <v>16153</v>
      </c>
      <c r="N5245" s="15" t="s">
        <v>2098</v>
      </c>
      <c r="O5245" s="15" t="s">
        <v>8113</v>
      </c>
      <c r="P5245" s="15" t="s">
        <v>2518</v>
      </c>
      <c r="Q5245" s="15" t="s">
        <v>2523</v>
      </c>
      <c r="R5245" s="20">
        <v>33600</v>
      </c>
      <c r="S5245" s="20">
        <v>45884</v>
      </c>
      <c r="T5245" s="20">
        <v>46248</v>
      </c>
      <c r="U5245" s="20"/>
      <c r="V5245" s="20"/>
      <c r="W5245" s="20"/>
      <c r="X5245" s="17"/>
      <c r="Y5245" s="17"/>
      <c r="Z5245" s="20"/>
      <c r="AA5245" s="21">
        <f t="shared" ca="1" si="410"/>
        <v>33</v>
      </c>
      <c r="AB5245" s="20" t="s">
        <v>7878</v>
      </c>
      <c r="AC5245" s="35" t="str">
        <f t="shared" si="414"/>
        <v>0 anos 11 meses 30 dias</v>
      </c>
      <c r="AD5245" s="35" t="str">
        <f ca="1">IF(AND(V5245="",T5245&lt;TODAY()),"Contrato Encerrado",IF(AND(V5245="",T5245&gt;TODAY()),DATEDIF(TODAY(),T5245,"Y")&amp;" anos"&amp;" "&amp;DATEDIF(TODAY(),T5245,"YM")&amp;" meses"&amp;" "&amp;DATEDIF(TODAY(),T5245,"MD")&amp;" dias",IF(AND(X5245="",V5245&lt;TODAY()),"Contrato Encerrado",IF(AND(X5245="",V5245&gt;TODAY()),DATEDIF(TODAY(),V5245,"Y")&amp;" anos"&amp;" "&amp;DATEDIF(TODAY(),V5245,"YM")&amp;" meses"&amp;" "&amp;DATEDIF(TODAY(),V5245,"MD")&amp;" dias",IF(AND(Z5245="",X5245&lt;TODAY()),"Contrato Encerrado",IF(AND(Z5245="",X5245&gt;TODAY()),DATEDIF(TODAY(),X5245,"Y")&amp;" anos"&amp;" "&amp;DATEDIF(TODAY(),X5245,"YM")&amp;" meses"&amp;" "&amp;DATEDIF(TODAY(),X5245,"MD")&amp;" dias",IF(AND(Z5245&lt;&gt;””,Z5245&lt;TODAY()),"Contrato Encerrado",IF(AND(Z5245&lt;&gt;"",Z5245&gt;TODAY()),DATEDIF(TODAY(),Z5245,"Y")&amp;" anos"&amp;" "&amp;DATEDIF(TODAY(),Z5245,"YM")&amp;" meses"&amp;" "&amp;DATEDIF(TODAY(),Z5245,"MD")&amp;" dias"))))))))</f>
        <v>0 anos 10 meses 7 dias</v>
      </c>
      <c r="AE5245" s="35">
        <f t="shared" si="411"/>
        <v>364</v>
      </c>
      <c r="AF5245" s="35">
        <f t="shared" si="412"/>
        <v>366</v>
      </c>
      <c r="AG5245" s="17" t="str">
        <f t="shared" si="413"/>
        <v>0 anos 11 meses 31 dias</v>
      </c>
    </row>
    <row r="5246" spans="1:33" ht="11.25" customHeight="1" x14ac:dyDescent="0.2">
      <c r="A5246" s="8" t="s">
        <v>9</v>
      </c>
      <c r="B5246" s="8" t="s">
        <v>13</v>
      </c>
      <c r="C5246" s="22" t="s">
        <v>22</v>
      </c>
      <c r="D5246" s="37">
        <v>2023</v>
      </c>
      <c r="E5246" s="12" t="s">
        <v>157</v>
      </c>
      <c r="F5246" s="8" t="s">
        <v>158</v>
      </c>
      <c r="G5246" s="77" t="s">
        <v>10109</v>
      </c>
      <c r="H5246" s="78" t="s">
        <v>10110</v>
      </c>
      <c r="I5246" s="14" t="s">
        <v>10111</v>
      </c>
      <c r="J5246" s="14" t="s">
        <v>14943</v>
      </c>
      <c r="K5246" s="14" t="s">
        <v>29</v>
      </c>
      <c r="L5246" s="15" t="s">
        <v>30</v>
      </c>
      <c r="M5246" s="7" t="s">
        <v>9427</v>
      </c>
      <c r="N5246" s="15" t="s">
        <v>2103</v>
      </c>
      <c r="O5246" s="15" t="s">
        <v>7901</v>
      </c>
      <c r="P5246" s="15" t="s">
        <v>2518</v>
      </c>
      <c r="Q5246" s="15" t="s">
        <v>4109</v>
      </c>
      <c r="R5246" s="20">
        <v>36996</v>
      </c>
      <c r="S5246" s="20">
        <v>45139</v>
      </c>
      <c r="T5246" s="20">
        <v>45291</v>
      </c>
      <c r="U5246" s="20"/>
      <c r="V5246" s="20"/>
      <c r="W5246" s="20"/>
      <c r="X5246" s="17"/>
      <c r="Y5246" s="17"/>
      <c r="Z5246" s="20"/>
      <c r="AA5246" s="18">
        <f t="shared" ca="1" si="410"/>
        <v>24</v>
      </c>
      <c r="AB5246" s="15" t="s">
        <v>7877</v>
      </c>
      <c r="AC5246" s="35" t="str">
        <f t="shared" si="414"/>
        <v>0 anos 4 meses 30 dias</v>
      </c>
      <c r="AD5246" s="35" t="str">
        <f ca="1">IF(AND(V5246="",T5246&lt;TODAY()),"Contrato Encerrado",IF(AND(V5246="",T5246&gt;TODAY()),DATEDIF(TODAY(),T5246,"Y")&amp;" anos"&amp;" "&amp;DATEDIF(TODAY(),T5246,"YM")&amp;" meses"&amp;" "&amp;DATEDIF(TODAY(),T5246,"MD")&amp;" dias",IF(AND(X5246="",V5246&lt;TODAY()),"Contrato Encerrado",IF(AND(X5246="",V5246&gt;TODAY()),DATEDIF(TODAY(),V5246,"Y")&amp;" anos"&amp;" "&amp;DATEDIF(TODAY(),V5246,"YM")&amp;" meses"&amp;" "&amp;DATEDIF(TODAY(),V5246,"MD")&amp;" dias",IF(AND(Z5246="",X5246&lt;TODAY()),"Contrato Encerrado",IF(AND(Z5246="",X5246&gt;TODAY()),DATEDIF(TODAY(),X5246,"Y")&amp;" anos"&amp;" "&amp;DATEDIF(TODAY(),X5246,"YM")&amp;" meses"&amp;" "&amp;DATEDIF(TODAY(),X5246,"MD")&amp;" dias",IF(AND(Z5246&lt;&gt;””,Z5246&lt;TODAY()),"Contrato Encerrado",IF(AND(Z5246&lt;&gt;"",Z5246&gt;TODAY()),DATEDIF(TODAY(),Z5246,"Y")&amp;" anos"&amp;" "&amp;DATEDIF(TODAY(),Z5246,"YM")&amp;" meses"&amp;" "&amp;DATEDIF(TODAY(),Z5246,"MD")&amp;" dias"))))))))</f>
        <v>Contrato Encerrado</v>
      </c>
      <c r="AE5246" s="35">
        <f t="shared" si="411"/>
        <v>152</v>
      </c>
      <c r="AF5246" s="35">
        <f t="shared" si="412"/>
        <v>578</v>
      </c>
      <c r="AG5246" s="17" t="str">
        <f t="shared" si="413"/>
        <v>1 anos 6 meses 31 dias</v>
      </c>
    </row>
    <row r="5247" spans="1:33" ht="11.25" customHeight="1" x14ac:dyDescent="0.2">
      <c r="A5247" s="8" t="s">
        <v>9</v>
      </c>
      <c r="B5247" s="8" t="s">
        <v>13</v>
      </c>
      <c r="C5247" s="22" t="s">
        <v>15</v>
      </c>
      <c r="D5247" s="37">
        <v>2024</v>
      </c>
      <c r="E5247" s="23" t="s">
        <v>157</v>
      </c>
      <c r="F5247" s="8" t="s">
        <v>158</v>
      </c>
      <c r="G5247" s="77" t="s">
        <v>12538</v>
      </c>
      <c r="H5247" s="78" t="s">
        <v>12539</v>
      </c>
      <c r="I5247" s="9" t="s">
        <v>12540</v>
      </c>
      <c r="J5247" s="14" t="s">
        <v>14943</v>
      </c>
      <c r="K5247" s="9" t="s">
        <v>29</v>
      </c>
      <c r="L5247" s="24" t="s">
        <v>30</v>
      </c>
      <c r="M5247" s="7" t="s">
        <v>9427</v>
      </c>
      <c r="N5247" s="24" t="s">
        <v>6135</v>
      </c>
      <c r="O5247" s="24" t="s">
        <v>12267</v>
      </c>
      <c r="P5247" s="24" t="s">
        <v>2518</v>
      </c>
      <c r="Q5247" s="24" t="s">
        <v>2521</v>
      </c>
      <c r="R5247" s="29">
        <v>29469</v>
      </c>
      <c r="S5247" s="17">
        <v>45343</v>
      </c>
      <c r="T5247" s="20">
        <v>45635</v>
      </c>
      <c r="U5247" s="29">
        <v>45680</v>
      </c>
      <c r="V5247" s="29">
        <v>45829</v>
      </c>
      <c r="W5247" s="29"/>
      <c r="X5247" s="17"/>
      <c r="Y5247" s="17"/>
      <c r="Z5247" s="29"/>
      <c r="AA5247" s="18">
        <f t="shared" ca="1" si="410"/>
        <v>45</v>
      </c>
      <c r="AB5247" s="24" t="s">
        <v>7878</v>
      </c>
      <c r="AC5247" s="35" t="str">
        <f t="shared" si="414"/>
        <v>1 anos 2 meses 16 dias</v>
      </c>
      <c r="AD5247" s="35" t="str">
        <f ca="1">IF(AND(V5247="",T5247&lt;TODAY()),"Contrato Encerrado",IF(AND(V5247="",T5247&gt;TODAY()),DATEDIF(TODAY(),T5247,"Y")&amp;" anos"&amp;" "&amp;DATEDIF(TODAY(),T5247,"YM")&amp;" meses"&amp;" "&amp;DATEDIF(TODAY(),T5247,"MD")&amp;" dias",IF(AND(X5247="",V5247&lt;TODAY()),"Contrato Encerrado",IF(AND(X5247="",V5247&gt;TODAY()),DATEDIF(TODAY(),V5247,"Y")&amp;" anos"&amp;" "&amp;DATEDIF(TODAY(),V5247,"YM")&amp;" meses"&amp;" "&amp;DATEDIF(TODAY(),V5247,"MD")&amp;" dias",IF(AND(Z5247="",X5247&lt;TODAY()),"Contrato Encerrado",IF(AND(Z5247="",X5247&gt;TODAY()),DATEDIF(TODAY(),X5247,"Y")&amp;" anos"&amp;" "&amp;DATEDIF(TODAY(),X5247,"YM")&amp;" meses"&amp;" "&amp;DATEDIF(TODAY(),X5247,"MD")&amp;" dias",IF(AND(Z5247&lt;&gt;””,Z5247&lt;TODAY()),"Contrato Encerrado",IF(AND(Z5247&lt;&gt;"",Z5247&gt;TODAY()),DATEDIF(TODAY(),Z5247,"Y")&amp;" anos"&amp;" "&amp;DATEDIF(TODAY(),Z5247,"YM")&amp;" meses"&amp;" "&amp;DATEDIF(TODAY(),Z5247,"MD")&amp;" dias"))))))))</f>
        <v>Contrato Encerrado</v>
      </c>
      <c r="AE5247" s="35">
        <f t="shared" si="411"/>
        <v>441</v>
      </c>
      <c r="AF5247" s="35">
        <f t="shared" si="412"/>
        <v>289</v>
      </c>
      <c r="AG5247" s="17" t="str">
        <f t="shared" si="413"/>
        <v>0 anos 9 meses 15 dias</v>
      </c>
    </row>
    <row r="5248" spans="1:33" ht="11.25" customHeight="1" x14ac:dyDescent="0.2">
      <c r="A5248" s="8" t="s">
        <v>9</v>
      </c>
      <c r="B5248" s="8" t="s">
        <v>13</v>
      </c>
      <c r="C5248" s="22" t="s">
        <v>17</v>
      </c>
      <c r="D5248" s="37">
        <v>2023</v>
      </c>
      <c r="E5248" s="23" t="s">
        <v>157</v>
      </c>
      <c r="F5248" s="8" t="s">
        <v>158</v>
      </c>
      <c r="G5248" s="77" t="s">
        <v>7709</v>
      </c>
      <c r="H5248" s="78" t="s">
        <v>7710</v>
      </c>
      <c r="I5248" s="9" t="s">
        <v>7711</v>
      </c>
      <c r="J5248" s="14" t="s">
        <v>14943</v>
      </c>
      <c r="K5248" s="9" t="s">
        <v>29</v>
      </c>
      <c r="L5248" s="24" t="s">
        <v>30</v>
      </c>
      <c r="M5248" s="7" t="s">
        <v>9427</v>
      </c>
      <c r="N5248" s="24" t="s">
        <v>2101</v>
      </c>
      <c r="O5248" s="24"/>
      <c r="P5248" s="24" t="s">
        <v>2518</v>
      </c>
      <c r="Q5248" s="24" t="s">
        <v>4109</v>
      </c>
      <c r="R5248" s="17">
        <v>26979</v>
      </c>
      <c r="S5248" s="17">
        <v>45030</v>
      </c>
      <c r="T5248" s="31">
        <v>45474</v>
      </c>
      <c r="U5248" s="17"/>
      <c r="V5248" s="31"/>
      <c r="W5248" s="17"/>
      <c r="X5248" s="17"/>
      <c r="Y5248" s="17"/>
      <c r="Z5248" s="31"/>
      <c r="AA5248" s="18">
        <f t="shared" ca="1" si="410"/>
        <v>51</v>
      </c>
      <c r="AB5248" s="19" t="s">
        <v>7878</v>
      </c>
      <c r="AC5248" s="35" t="str">
        <f t="shared" si="414"/>
        <v>1 anos 2 meses 17 dias</v>
      </c>
      <c r="AD5248" s="35" t="str">
        <f ca="1">IF(AND(V5248="",T5248&lt;TODAY()),"Contrato Encerrado",IF(AND(V5248="",T5248&gt;TODAY()),DATEDIF(TODAY(),T5248,"Y")&amp;" anos"&amp;" "&amp;DATEDIF(TODAY(),T5248,"YM")&amp;" meses"&amp;" "&amp;DATEDIF(TODAY(),T5248,"MD")&amp;" dias",IF(AND(X5248="",V5248&lt;TODAY()),"Contrato Encerrado",IF(AND(X5248="",V5248&gt;TODAY()),DATEDIF(TODAY(),V5248,"Y")&amp;" anos"&amp;" "&amp;DATEDIF(TODAY(),V5248,"YM")&amp;" meses"&amp;" "&amp;DATEDIF(TODAY(),V5248,"MD")&amp;" dias",IF(AND(Z5248="",X5248&lt;TODAY()),"Contrato Encerrado",IF(AND(Z5248="",X5248&gt;TODAY()),DATEDIF(TODAY(),X5248,"Y")&amp;" anos"&amp;" "&amp;DATEDIF(TODAY(),X5248,"YM")&amp;" meses"&amp;" "&amp;DATEDIF(TODAY(),X5248,"MD")&amp;" dias",IF(AND(Z5248&lt;&gt;””,Z5248&lt;TODAY()),"Contrato Encerrado",IF(AND(Z5248&lt;&gt;"",Z5248&gt;TODAY()),DATEDIF(TODAY(),Z5248,"Y")&amp;" anos"&amp;" "&amp;DATEDIF(TODAY(),Z5248,"YM")&amp;" meses"&amp;" "&amp;DATEDIF(TODAY(),Z5248,"MD")&amp;" dias"))))))))</f>
        <v>Contrato Encerrado</v>
      </c>
      <c r="AE5248" s="35">
        <f t="shared" si="411"/>
        <v>444</v>
      </c>
      <c r="AF5248" s="35">
        <f t="shared" si="412"/>
        <v>286</v>
      </c>
      <c r="AG5248" s="17" t="str">
        <f t="shared" si="413"/>
        <v>0 anos 9 meses 12 dias</v>
      </c>
    </row>
    <row r="5249" spans="1:33" ht="11.25" customHeight="1" x14ac:dyDescent="0.2">
      <c r="A5249" s="8" t="s">
        <v>9</v>
      </c>
      <c r="B5249" s="10" t="s">
        <v>13</v>
      </c>
      <c r="C5249" s="11" t="s">
        <v>24</v>
      </c>
      <c r="D5249" s="36">
        <v>2021</v>
      </c>
      <c r="E5249" s="12" t="s">
        <v>772</v>
      </c>
      <c r="F5249" s="8" t="s">
        <v>773</v>
      </c>
      <c r="G5249" s="77" t="s">
        <v>1778</v>
      </c>
      <c r="H5249" s="78" t="s">
        <v>1779</v>
      </c>
      <c r="I5249" s="14" t="s">
        <v>1780</v>
      </c>
      <c r="J5249" s="14" t="s">
        <v>1302</v>
      </c>
      <c r="K5249" s="14" t="s">
        <v>29</v>
      </c>
      <c r="L5249" s="15" t="s">
        <v>30</v>
      </c>
      <c r="M5249" s="7" t="s">
        <v>9427</v>
      </c>
      <c r="N5249" s="27" t="s">
        <v>3223</v>
      </c>
      <c r="O5249" s="27"/>
      <c r="P5249" s="26" t="s">
        <v>2517</v>
      </c>
      <c r="Q5249" s="26" t="s">
        <v>2522</v>
      </c>
      <c r="R5249" s="31">
        <v>32123</v>
      </c>
      <c r="S5249" s="31">
        <v>44490</v>
      </c>
      <c r="T5249" s="31">
        <v>44676</v>
      </c>
      <c r="U5249" s="31"/>
      <c r="V5249" s="31"/>
      <c r="W5249" s="31"/>
      <c r="X5249" s="17"/>
      <c r="Y5249" s="17"/>
      <c r="Z5249" s="31"/>
      <c r="AA5249" s="18">
        <f t="shared" ca="1" si="410"/>
        <v>37</v>
      </c>
      <c r="AB5249" s="19" t="s">
        <v>7878</v>
      </c>
      <c r="AC5249" s="35" t="str">
        <f t="shared" si="414"/>
        <v>0 anos 6 meses 4 dias</v>
      </c>
      <c r="AD5249" s="35" t="str">
        <f ca="1">IF(AND(V5249="",T5249&lt;TODAY()),"Contrato Encerrado",IF(AND(V5249="",T5249&gt;TODAY()),DATEDIF(TODAY(),T5249,"Y")&amp;" anos"&amp;" "&amp;DATEDIF(TODAY(),T5249,"YM")&amp;" meses"&amp;" "&amp;DATEDIF(TODAY(),T5249,"MD")&amp;" dias",IF(AND(X5249="",V5249&lt;TODAY()),"Contrato Encerrado",IF(AND(X5249="",V5249&gt;TODAY()),DATEDIF(TODAY(),V5249,"Y")&amp;" anos"&amp;" "&amp;DATEDIF(TODAY(),V5249,"YM")&amp;" meses"&amp;" "&amp;DATEDIF(TODAY(),V5249,"MD")&amp;" dias",IF(AND(Z5249="",X5249&lt;TODAY()),"Contrato Encerrado",IF(AND(Z5249="",X5249&gt;TODAY()),DATEDIF(TODAY(),X5249,"Y")&amp;" anos"&amp;" "&amp;DATEDIF(TODAY(),X5249,"YM")&amp;" meses"&amp;" "&amp;DATEDIF(TODAY(),X5249,"MD")&amp;" dias",IF(AND(Z5249&lt;&gt;””,Z5249&lt;TODAY()),"Contrato Encerrado",IF(AND(Z5249&lt;&gt;"",Z5249&gt;TODAY()),DATEDIF(TODAY(),Z5249,"Y")&amp;" anos"&amp;" "&amp;DATEDIF(TODAY(),Z5249,"YM")&amp;" meses"&amp;" "&amp;DATEDIF(TODAY(),Z5249,"MD")&amp;" dias"))))))))</f>
        <v>Contrato Encerrado</v>
      </c>
      <c r="AE5249" s="35">
        <f t="shared" si="411"/>
        <v>186</v>
      </c>
      <c r="AF5249" s="35">
        <f t="shared" si="412"/>
        <v>544</v>
      </c>
      <c r="AG5249" s="17" t="str">
        <f t="shared" si="413"/>
        <v>1 anos 5 meses 27 dias</v>
      </c>
    </row>
    <row r="5250" spans="1:33" ht="11.25" customHeight="1" x14ac:dyDescent="0.2">
      <c r="A5250" s="8" t="s">
        <v>9</v>
      </c>
      <c r="B5250" s="8" t="s">
        <v>13</v>
      </c>
      <c r="C5250" s="22" t="s">
        <v>15</v>
      </c>
      <c r="D5250" s="37">
        <v>2024</v>
      </c>
      <c r="E5250" s="23" t="s">
        <v>157</v>
      </c>
      <c r="F5250" s="8" t="s">
        <v>158</v>
      </c>
      <c r="G5250" s="77" t="s">
        <v>12541</v>
      </c>
      <c r="H5250" s="78" t="s">
        <v>12542</v>
      </c>
      <c r="I5250" s="9" t="s">
        <v>12543</v>
      </c>
      <c r="J5250" s="14" t="s">
        <v>14943</v>
      </c>
      <c r="K5250" s="9" t="s">
        <v>29</v>
      </c>
      <c r="L5250" s="24" t="s">
        <v>30</v>
      </c>
      <c r="M5250" s="7" t="s">
        <v>9427</v>
      </c>
      <c r="N5250" s="24" t="s">
        <v>12067</v>
      </c>
      <c r="O5250" s="24" t="s">
        <v>7954</v>
      </c>
      <c r="P5250" s="24" t="s">
        <v>2518</v>
      </c>
      <c r="Q5250" s="24" t="s">
        <v>4109</v>
      </c>
      <c r="R5250" s="29">
        <v>38092</v>
      </c>
      <c r="S5250" s="29">
        <v>45341</v>
      </c>
      <c r="T5250" s="29">
        <v>45706</v>
      </c>
      <c r="U5250" s="20"/>
      <c r="V5250" s="20"/>
      <c r="W5250" s="29"/>
      <c r="X5250" s="17"/>
      <c r="Y5250" s="17"/>
      <c r="Z5250" s="20"/>
      <c r="AA5250" s="18">
        <f t="shared" ca="1" si="410"/>
        <v>21</v>
      </c>
      <c r="AB5250" s="18" t="s">
        <v>7878</v>
      </c>
      <c r="AC5250" s="35" t="str">
        <f t="shared" si="414"/>
        <v>0 anos 11 meses 30 dias</v>
      </c>
      <c r="AD5250" s="35" t="str">
        <f ca="1">IF(AND(V5250="",T5250&lt;TODAY()),"Contrato Encerrado",IF(AND(V5250="",T5250&gt;TODAY()),DATEDIF(TODAY(),T5250,"Y")&amp;" anos"&amp;" "&amp;DATEDIF(TODAY(),T5250,"YM")&amp;" meses"&amp;" "&amp;DATEDIF(TODAY(),T5250,"MD")&amp;" dias",IF(AND(X5250="",V5250&lt;TODAY()),"Contrato Encerrado",IF(AND(X5250="",V5250&gt;TODAY()),DATEDIF(TODAY(),V5250,"Y")&amp;" anos"&amp;" "&amp;DATEDIF(TODAY(),V5250,"YM")&amp;" meses"&amp;" "&amp;DATEDIF(TODAY(),V5250,"MD")&amp;" dias",IF(AND(Z5250="",X5250&lt;TODAY()),"Contrato Encerrado",IF(AND(Z5250="",X5250&gt;TODAY()),DATEDIF(TODAY(),X5250,"Y")&amp;" anos"&amp;" "&amp;DATEDIF(TODAY(),X5250,"YM")&amp;" meses"&amp;" "&amp;DATEDIF(TODAY(),X5250,"MD")&amp;" dias",IF(AND(Z5250&lt;&gt;””,Z5250&lt;TODAY()),"Contrato Encerrado",IF(AND(Z5250&lt;&gt;"",Z5250&gt;TODAY()),DATEDIF(TODAY(),Z5250,"Y")&amp;" anos"&amp;" "&amp;DATEDIF(TODAY(),Z5250,"YM")&amp;" meses"&amp;" "&amp;DATEDIF(TODAY(),Z5250,"MD")&amp;" dias"))))))))</f>
        <v>Contrato Encerrado</v>
      </c>
      <c r="AE5250" s="35">
        <f t="shared" si="411"/>
        <v>365</v>
      </c>
      <c r="AF5250" s="35">
        <f t="shared" si="412"/>
        <v>365</v>
      </c>
      <c r="AG5250" s="17" t="str">
        <f t="shared" si="413"/>
        <v>0 anos 11 meses 30 dias</v>
      </c>
    </row>
    <row r="5251" spans="1:33" ht="11.25" customHeight="1" x14ac:dyDescent="0.2">
      <c r="A5251" s="8" t="s">
        <v>9</v>
      </c>
      <c r="B5251" s="8" t="s">
        <v>13</v>
      </c>
      <c r="C5251" s="22" t="s">
        <v>15</v>
      </c>
      <c r="D5251" s="37">
        <v>2023</v>
      </c>
      <c r="E5251" s="23" t="s">
        <v>772</v>
      </c>
      <c r="F5251" s="8" t="s">
        <v>773</v>
      </c>
      <c r="G5251" s="77" t="s">
        <v>7712</v>
      </c>
      <c r="H5251" s="78" t="s">
        <v>7713</v>
      </c>
      <c r="I5251" s="9" t="s">
        <v>7714</v>
      </c>
      <c r="J5251" s="14" t="s">
        <v>1302</v>
      </c>
      <c r="K5251" s="9" t="s">
        <v>29</v>
      </c>
      <c r="L5251" s="24" t="s">
        <v>30</v>
      </c>
      <c r="M5251" s="7" t="s">
        <v>9427</v>
      </c>
      <c r="N5251" s="15" t="s">
        <v>2103</v>
      </c>
      <c r="O5251" s="24"/>
      <c r="P5251" s="24" t="s">
        <v>2518</v>
      </c>
      <c r="Q5251" s="24" t="s">
        <v>2523</v>
      </c>
      <c r="R5251" s="17">
        <v>33562</v>
      </c>
      <c r="S5251" s="17">
        <v>44986</v>
      </c>
      <c r="T5251" s="31">
        <v>45574</v>
      </c>
      <c r="U5251" s="17"/>
      <c r="V5251" s="31"/>
      <c r="W5251" s="17"/>
      <c r="X5251" s="17"/>
      <c r="Y5251" s="17"/>
      <c r="Z5251" s="31"/>
      <c r="AA5251" s="18">
        <f t="shared" ca="1" si="410"/>
        <v>33</v>
      </c>
      <c r="AB5251" s="19" t="s">
        <v>7878</v>
      </c>
      <c r="AC5251" s="35" t="str">
        <f t="shared" si="414"/>
        <v>1 anos 7 meses 8 dias</v>
      </c>
      <c r="AD5251" s="35" t="str">
        <f ca="1">IF(AND(V5251="",T5251&lt;TODAY()),"Contrato Encerrado",IF(AND(V5251="",T5251&gt;TODAY()),DATEDIF(TODAY(),T5251,"Y")&amp;" anos"&amp;" "&amp;DATEDIF(TODAY(),T5251,"YM")&amp;" meses"&amp;" "&amp;DATEDIF(TODAY(),T5251,"MD")&amp;" dias",IF(AND(X5251="",V5251&lt;TODAY()),"Contrato Encerrado",IF(AND(X5251="",V5251&gt;TODAY()),DATEDIF(TODAY(),V5251,"Y")&amp;" anos"&amp;" "&amp;DATEDIF(TODAY(),V5251,"YM")&amp;" meses"&amp;" "&amp;DATEDIF(TODAY(),V5251,"MD")&amp;" dias",IF(AND(Z5251="",X5251&lt;TODAY()),"Contrato Encerrado",IF(AND(Z5251="",X5251&gt;TODAY()),DATEDIF(TODAY(),X5251,"Y")&amp;" anos"&amp;" "&amp;DATEDIF(TODAY(),X5251,"YM")&amp;" meses"&amp;" "&amp;DATEDIF(TODAY(),X5251,"MD")&amp;" dias",IF(AND(Z5251&lt;&gt;””,Z5251&lt;TODAY()),"Contrato Encerrado",IF(AND(Z5251&lt;&gt;"",Z5251&gt;TODAY()),DATEDIF(TODAY(),Z5251,"Y")&amp;" anos"&amp;" "&amp;DATEDIF(TODAY(),Z5251,"YM")&amp;" meses"&amp;" "&amp;DATEDIF(TODAY(),Z5251,"MD")&amp;" dias"))))))))</f>
        <v>Contrato Encerrado</v>
      </c>
      <c r="AE5251" s="35">
        <f t="shared" si="411"/>
        <v>588</v>
      </c>
      <c r="AF5251" s="35">
        <f t="shared" si="412"/>
        <v>142</v>
      </c>
      <c r="AG5251" s="17" t="str">
        <f t="shared" si="413"/>
        <v>0 anos 4 meses 21 dias</v>
      </c>
    </row>
    <row r="5252" spans="1:33" ht="11.25" customHeight="1" x14ac:dyDescent="0.2">
      <c r="A5252" s="10" t="s">
        <v>9</v>
      </c>
      <c r="B5252" s="10" t="s">
        <v>13</v>
      </c>
      <c r="C5252" s="11" t="s">
        <v>17</v>
      </c>
      <c r="D5252" s="36">
        <v>2021</v>
      </c>
      <c r="E5252" s="13" t="s">
        <v>510</v>
      </c>
      <c r="F5252" s="10" t="s">
        <v>511</v>
      </c>
      <c r="G5252" s="83" t="s">
        <v>3992</v>
      </c>
      <c r="H5252" s="84" t="s">
        <v>3993</v>
      </c>
      <c r="I5252" s="13" t="s">
        <v>3994</v>
      </c>
      <c r="J5252" s="14" t="s">
        <v>14943</v>
      </c>
      <c r="K5252" s="13" t="s">
        <v>29</v>
      </c>
      <c r="L5252" s="25" t="s">
        <v>30</v>
      </c>
      <c r="M5252" s="7" t="s">
        <v>9427</v>
      </c>
      <c r="N5252" s="27" t="s">
        <v>3223</v>
      </c>
      <c r="O5252" s="27"/>
      <c r="P5252" s="26" t="s">
        <v>2517</v>
      </c>
      <c r="Q5252" s="26" t="s">
        <v>2522</v>
      </c>
      <c r="R5252" s="31">
        <v>35085</v>
      </c>
      <c r="S5252" s="31">
        <v>44320</v>
      </c>
      <c r="T5252" s="111">
        <v>44408</v>
      </c>
      <c r="U5252" s="111"/>
      <c r="V5252" s="31"/>
      <c r="W5252" s="31"/>
      <c r="X5252" s="17"/>
      <c r="Y5252" s="17"/>
      <c r="Z5252" s="31"/>
      <c r="AA5252" s="18">
        <f t="shared" ca="1" si="410"/>
        <v>29</v>
      </c>
      <c r="AB5252" s="19" t="s">
        <v>7877</v>
      </c>
      <c r="AC5252" s="35" t="str">
        <f t="shared" si="414"/>
        <v>0 anos 2 meses 27 dias</v>
      </c>
      <c r="AD5252" s="35" t="str">
        <f ca="1">IF(AND(V5252="",T5252&lt;TODAY()),"Contrato Encerrado",IF(AND(V5252="",T5252&gt;TODAY()),DATEDIF(TODAY(),T5252,"Y")&amp;" anos"&amp;" "&amp;DATEDIF(TODAY(),T5252,"YM")&amp;" meses"&amp;" "&amp;DATEDIF(TODAY(),T5252,"MD")&amp;" dias",IF(AND(X5252="",V5252&lt;TODAY()),"Contrato Encerrado",IF(AND(X5252="",V5252&gt;TODAY()),DATEDIF(TODAY(),V5252,"Y")&amp;" anos"&amp;" "&amp;DATEDIF(TODAY(),V5252,"YM")&amp;" meses"&amp;" "&amp;DATEDIF(TODAY(),V5252,"MD")&amp;" dias",IF(AND(Z5252="",X5252&lt;TODAY()),"Contrato Encerrado",IF(AND(Z5252="",X5252&gt;TODAY()),DATEDIF(TODAY(),X5252,"Y")&amp;" anos"&amp;" "&amp;DATEDIF(TODAY(),X5252,"YM")&amp;" meses"&amp;" "&amp;DATEDIF(TODAY(),X5252,"MD")&amp;" dias",IF(AND(Z5252&lt;&gt;””,Z5252&lt;TODAY()),"Contrato Encerrado",IF(AND(Z5252&lt;&gt;"",Z5252&gt;TODAY()),DATEDIF(TODAY(),Z5252,"Y")&amp;" anos"&amp;" "&amp;DATEDIF(TODAY(),Z5252,"YM")&amp;" meses"&amp;" "&amp;DATEDIF(TODAY(),Z5252,"MD")&amp;" dias"))))))))</f>
        <v>Contrato Encerrado</v>
      </c>
      <c r="AE5252" s="35">
        <f t="shared" si="411"/>
        <v>88</v>
      </c>
      <c r="AF5252" s="35">
        <f t="shared" si="412"/>
        <v>642</v>
      </c>
      <c r="AG5252" s="17" t="str">
        <f t="shared" si="413"/>
        <v>1 anos 9 meses 3 dias</v>
      </c>
    </row>
    <row r="5253" spans="1:33" ht="11.25" customHeight="1" x14ac:dyDescent="0.2">
      <c r="A5253" s="8" t="s">
        <v>9</v>
      </c>
      <c r="B5253" s="10" t="s">
        <v>13</v>
      </c>
      <c r="C5253" s="11" t="s">
        <v>22</v>
      </c>
      <c r="D5253" s="36">
        <v>2022</v>
      </c>
      <c r="E5253" s="12" t="s">
        <v>157</v>
      </c>
      <c r="F5253" s="8" t="s">
        <v>158</v>
      </c>
      <c r="G5253" s="77" t="s">
        <v>2228</v>
      </c>
      <c r="H5253" s="78" t="s">
        <v>2229</v>
      </c>
      <c r="I5253" s="14" t="s">
        <v>2230</v>
      </c>
      <c r="J5253" s="14" t="s">
        <v>14943</v>
      </c>
      <c r="K5253" s="14" t="s">
        <v>29</v>
      </c>
      <c r="L5253" s="15" t="s">
        <v>30</v>
      </c>
      <c r="M5253" s="7" t="s">
        <v>9427</v>
      </c>
      <c r="N5253" s="16" t="s">
        <v>2101</v>
      </c>
      <c r="O5253" s="16"/>
      <c r="P5253" s="16" t="s">
        <v>2518</v>
      </c>
      <c r="Q5253" s="16" t="s">
        <v>2521</v>
      </c>
      <c r="R5253" s="31">
        <v>37063</v>
      </c>
      <c r="S5253" s="31">
        <v>44755</v>
      </c>
      <c r="T5253" s="31">
        <v>44943</v>
      </c>
      <c r="U5253" s="31"/>
      <c r="V5253" s="31"/>
      <c r="W5253" s="31"/>
      <c r="X5253" s="17"/>
      <c r="Y5253" s="17"/>
      <c r="Z5253" s="31"/>
      <c r="AA5253" s="18">
        <f t="shared" ca="1" si="410"/>
        <v>24</v>
      </c>
      <c r="AB5253" s="19" t="s">
        <v>7877</v>
      </c>
      <c r="AC5253" s="35" t="str">
        <f t="shared" si="414"/>
        <v>0 anos 6 meses 4 dias</v>
      </c>
      <c r="AD5253" s="35" t="str">
        <f ca="1">IF(AND(V5253="",T5253&lt;TODAY()),"Contrato Encerrado",IF(AND(V5253="",T5253&gt;TODAY()),DATEDIF(TODAY(),T5253,"Y")&amp;" anos"&amp;" "&amp;DATEDIF(TODAY(),T5253,"YM")&amp;" meses"&amp;" "&amp;DATEDIF(TODAY(),T5253,"MD")&amp;" dias",IF(AND(X5253="",V5253&lt;TODAY()),"Contrato Encerrado",IF(AND(X5253="",V5253&gt;TODAY()),DATEDIF(TODAY(),V5253,"Y")&amp;" anos"&amp;" "&amp;DATEDIF(TODAY(),V5253,"YM")&amp;" meses"&amp;" "&amp;DATEDIF(TODAY(),V5253,"MD")&amp;" dias",IF(AND(Z5253="",X5253&lt;TODAY()),"Contrato Encerrado",IF(AND(Z5253="",X5253&gt;TODAY()),DATEDIF(TODAY(),X5253,"Y")&amp;" anos"&amp;" "&amp;DATEDIF(TODAY(),X5253,"YM")&amp;" meses"&amp;" "&amp;DATEDIF(TODAY(),X5253,"MD")&amp;" dias",IF(AND(Z5253&lt;&gt;””,Z5253&lt;TODAY()),"Contrato Encerrado",IF(AND(Z5253&lt;&gt;"",Z5253&gt;TODAY()),DATEDIF(TODAY(),Z5253,"Y")&amp;" anos"&amp;" "&amp;DATEDIF(TODAY(),Z5253,"YM")&amp;" meses"&amp;" "&amp;DATEDIF(TODAY(),Z5253,"MD")&amp;" dias"))))))))</f>
        <v>Contrato Encerrado</v>
      </c>
      <c r="AE5253" s="35">
        <f t="shared" si="411"/>
        <v>188</v>
      </c>
      <c r="AF5253" s="35">
        <f t="shared" si="412"/>
        <v>542</v>
      </c>
      <c r="AG5253" s="17" t="str">
        <f t="shared" si="413"/>
        <v>1 anos 5 meses 25 dias</v>
      </c>
    </row>
    <row r="5254" spans="1:33" ht="11.25" customHeight="1" x14ac:dyDescent="0.2">
      <c r="A5254" s="8" t="s">
        <v>9</v>
      </c>
      <c r="B5254" s="10" t="s">
        <v>13</v>
      </c>
      <c r="C5254" s="11" t="s">
        <v>24</v>
      </c>
      <c r="D5254" s="36">
        <v>2021</v>
      </c>
      <c r="E5254" s="12" t="s">
        <v>157</v>
      </c>
      <c r="F5254" s="8" t="s">
        <v>158</v>
      </c>
      <c r="G5254" s="77" t="s">
        <v>3995</v>
      </c>
      <c r="H5254" s="78" t="s">
        <v>3996</v>
      </c>
      <c r="I5254" s="14" t="s">
        <v>3997</v>
      </c>
      <c r="J5254" s="14" t="s">
        <v>1302</v>
      </c>
      <c r="K5254" s="14" t="s">
        <v>29</v>
      </c>
      <c r="L5254" s="15" t="s">
        <v>81</v>
      </c>
      <c r="M5254" s="7" t="s">
        <v>82</v>
      </c>
      <c r="N5254" s="26" t="s">
        <v>4113</v>
      </c>
      <c r="O5254" s="26"/>
      <c r="P5254" s="26" t="s">
        <v>2517</v>
      </c>
      <c r="Q5254" s="26" t="s">
        <v>2522</v>
      </c>
      <c r="R5254" s="31">
        <v>37959</v>
      </c>
      <c r="S5254" s="31">
        <v>44523</v>
      </c>
      <c r="T5254" s="111">
        <v>44562</v>
      </c>
      <c r="U5254" s="111"/>
      <c r="V5254" s="31"/>
      <c r="W5254" s="31"/>
      <c r="X5254" s="17"/>
      <c r="Y5254" s="17"/>
      <c r="Z5254" s="31"/>
      <c r="AA5254" s="18">
        <f t="shared" ca="1" si="410"/>
        <v>21</v>
      </c>
      <c r="AB5254" s="19" t="s">
        <v>7877</v>
      </c>
      <c r="AC5254" s="35" t="str">
        <f t="shared" si="414"/>
        <v>0 anos 1 meses 9 dias</v>
      </c>
      <c r="AD5254" s="35" t="str">
        <f ca="1">IF(AND(V5254="",T5254&lt;TODAY()),"Contrato Encerrado",IF(AND(V5254="",T5254&gt;TODAY()),DATEDIF(TODAY(),T5254,"Y")&amp;" anos"&amp;" "&amp;DATEDIF(TODAY(),T5254,"YM")&amp;" meses"&amp;" "&amp;DATEDIF(TODAY(),T5254,"MD")&amp;" dias",IF(AND(X5254="",V5254&lt;TODAY()),"Contrato Encerrado",IF(AND(X5254="",V5254&gt;TODAY()),DATEDIF(TODAY(),V5254,"Y")&amp;" anos"&amp;" "&amp;DATEDIF(TODAY(),V5254,"YM")&amp;" meses"&amp;" "&amp;DATEDIF(TODAY(),V5254,"MD")&amp;" dias",IF(AND(Z5254="",X5254&lt;TODAY()),"Contrato Encerrado",IF(AND(Z5254="",X5254&gt;TODAY()),DATEDIF(TODAY(),X5254,"Y")&amp;" anos"&amp;" "&amp;DATEDIF(TODAY(),X5254,"YM")&amp;" meses"&amp;" "&amp;DATEDIF(TODAY(),X5254,"MD")&amp;" dias",IF(AND(Z5254&lt;&gt;””,Z5254&lt;TODAY()),"Contrato Encerrado",IF(AND(Z5254&lt;&gt;"",Z5254&gt;TODAY()),DATEDIF(TODAY(),Z5254,"Y")&amp;" anos"&amp;" "&amp;DATEDIF(TODAY(),Z5254,"YM")&amp;" meses"&amp;" "&amp;DATEDIF(TODAY(),Z5254,"MD")&amp;" dias"))))))))</f>
        <v>Contrato Encerrado</v>
      </c>
      <c r="AE5254" s="35">
        <f t="shared" si="411"/>
        <v>39</v>
      </c>
      <c r="AF5254" s="35">
        <f t="shared" si="412"/>
        <v>691</v>
      </c>
      <c r="AG5254" s="17" t="str">
        <f t="shared" si="413"/>
        <v>1 anos 10 meses 21 dias</v>
      </c>
    </row>
    <row r="5255" spans="1:33" ht="11.25" customHeight="1" x14ac:dyDescent="0.2">
      <c r="A5255" s="8" t="s">
        <v>9</v>
      </c>
      <c r="B5255" s="8" t="s">
        <v>13</v>
      </c>
      <c r="C5255" s="22" t="s">
        <v>15</v>
      </c>
      <c r="D5255" s="37">
        <v>2025</v>
      </c>
      <c r="E5255" s="12" t="s">
        <v>1755</v>
      </c>
      <c r="F5255" s="8" t="s">
        <v>1756</v>
      </c>
      <c r="G5255" s="77" t="s">
        <v>16075</v>
      </c>
      <c r="H5255" s="78" t="s">
        <v>16076</v>
      </c>
      <c r="I5255" s="14" t="s">
        <v>16077</v>
      </c>
      <c r="J5255" s="14" t="s">
        <v>1302</v>
      </c>
      <c r="K5255" s="14" t="s">
        <v>29</v>
      </c>
      <c r="L5255" s="15" t="s">
        <v>30</v>
      </c>
      <c r="M5255" s="7" t="s">
        <v>9427</v>
      </c>
      <c r="N5255" s="15" t="s">
        <v>3208</v>
      </c>
      <c r="O5255" s="15" t="s">
        <v>10152</v>
      </c>
      <c r="P5255" s="15" t="s">
        <v>2518</v>
      </c>
      <c r="Q5255" s="15" t="s">
        <v>2523</v>
      </c>
      <c r="R5255" s="20">
        <v>37531</v>
      </c>
      <c r="S5255" s="20">
        <v>45722</v>
      </c>
      <c r="T5255" s="70">
        <v>45861</v>
      </c>
      <c r="U5255" s="70"/>
      <c r="V5255" s="20"/>
      <c r="W5255" s="20"/>
      <c r="X5255" s="17"/>
      <c r="Y5255" s="17"/>
      <c r="Z5255" s="20"/>
      <c r="AA5255" s="21">
        <f t="shared" ca="1" si="410"/>
        <v>23</v>
      </c>
      <c r="AB5255" s="15" t="s">
        <v>7877</v>
      </c>
      <c r="AC5255" s="35" t="str">
        <f t="shared" si="414"/>
        <v>0 anos 4 meses 17 dias</v>
      </c>
      <c r="AD5255" s="35" t="str">
        <f ca="1">IF(AND(V5255="",T5255&lt;TODAY()),"Contrato Encerrado",IF(AND(V5255="",T5255&gt;TODAY()),DATEDIF(TODAY(),T5255,"Y")&amp;" anos"&amp;" "&amp;DATEDIF(TODAY(),T5255,"YM")&amp;" meses"&amp;" "&amp;DATEDIF(TODAY(),T5255,"MD")&amp;" dias",IF(AND(X5255="",V5255&lt;TODAY()),"Contrato Encerrado",IF(AND(X5255="",V5255&gt;TODAY()),DATEDIF(TODAY(),V5255,"Y")&amp;" anos"&amp;" "&amp;DATEDIF(TODAY(),V5255,"YM")&amp;" meses"&amp;" "&amp;DATEDIF(TODAY(),V5255,"MD")&amp;" dias",IF(AND(Z5255="",X5255&lt;TODAY()),"Contrato Encerrado",IF(AND(Z5255="",X5255&gt;TODAY()),DATEDIF(TODAY(),X5255,"Y")&amp;" anos"&amp;" "&amp;DATEDIF(TODAY(),X5255,"YM")&amp;" meses"&amp;" "&amp;DATEDIF(TODAY(),X5255,"MD")&amp;" dias",IF(AND(Z5255&lt;&gt;””,Z5255&lt;TODAY()),"Contrato Encerrado",IF(AND(Z5255&lt;&gt;"",Z5255&gt;TODAY()),DATEDIF(TODAY(),Z5255,"Y")&amp;" anos"&amp;" "&amp;DATEDIF(TODAY(),Z5255,"YM")&amp;" meses"&amp;" "&amp;DATEDIF(TODAY(),Z5255,"MD")&amp;" dias"))))))))</f>
        <v>Contrato Encerrado</v>
      </c>
      <c r="AE5255" s="35">
        <f t="shared" si="411"/>
        <v>139</v>
      </c>
      <c r="AF5255" s="35">
        <f t="shared" si="412"/>
        <v>591</v>
      </c>
      <c r="AG5255" s="17" t="str">
        <f t="shared" si="413"/>
        <v>1 anos 7 meses 13 dias</v>
      </c>
    </row>
    <row r="5256" spans="1:33" ht="11.25" customHeight="1" x14ac:dyDescent="0.2">
      <c r="A5256" s="141" t="s">
        <v>9</v>
      </c>
      <c r="B5256" s="142" t="s">
        <v>13</v>
      </c>
      <c r="C5256" s="143" t="s">
        <v>22</v>
      </c>
      <c r="D5256" s="144">
        <v>2022</v>
      </c>
      <c r="E5256" s="145" t="s">
        <v>157</v>
      </c>
      <c r="F5256" s="141" t="s">
        <v>158</v>
      </c>
      <c r="G5256" s="146" t="s">
        <v>222</v>
      </c>
      <c r="H5256" s="147" t="s">
        <v>223</v>
      </c>
      <c r="I5256" s="148" t="s">
        <v>14940</v>
      </c>
      <c r="J5256" s="14" t="s">
        <v>14943</v>
      </c>
      <c r="K5256" s="148" t="s">
        <v>29</v>
      </c>
      <c r="L5256" s="149" t="s">
        <v>30</v>
      </c>
      <c r="M5256" s="7" t="s">
        <v>9427</v>
      </c>
      <c r="N5256" s="150" t="s">
        <v>2100</v>
      </c>
      <c r="O5256" s="150"/>
      <c r="P5256" s="150" t="s">
        <v>2517</v>
      </c>
      <c r="Q5256" s="150" t="s">
        <v>2522</v>
      </c>
      <c r="R5256" s="151">
        <v>32653</v>
      </c>
      <c r="S5256" s="151">
        <v>44323</v>
      </c>
      <c r="T5256" s="151">
        <v>45056</v>
      </c>
      <c r="U5256" s="151"/>
      <c r="V5256" s="151"/>
      <c r="W5256" s="151"/>
      <c r="X5256" s="17"/>
      <c r="Y5256" s="17"/>
      <c r="Z5256" s="151"/>
      <c r="AA5256" s="152">
        <f t="shared" ca="1" si="410"/>
        <v>36</v>
      </c>
      <c r="AB5256" s="153" t="s">
        <v>7878</v>
      </c>
      <c r="AC5256" s="35" t="str">
        <f t="shared" si="414"/>
        <v>2 anos 0 meses 3 dias</v>
      </c>
      <c r="AD5256" s="132" t="str">
        <f ca="1">IF(AND(V5256="",T5256&lt;TODAY()),"Contrato Encerrado",IF(AND(V5256="",T5256&gt;TODAY()),DATEDIF(TODAY(),T5256,"Y")&amp;" anos"&amp;" "&amp;DATEDIF(TODAY(),T5256,"YM")&amp;" meses"&amp;" "&amp;DATEDIF(TODAY(),T5256,"MD")&amp;" dias",IF(AND(X5256="",V5256&lt;TODAY()),"Contrato Encerrado",IF(AND(X5256="",V5256&gt;TODAY()),DATEDIF(TODAY(),V5256,"Y")&amp;" anos"&amp;" "&amp;DATEDIF(TODAY(),V5256,"YM")&amp;" meses"&amp;" "&amp;DATEDIF(TODAY(),V5256,"MD")&amp;" dias",IF(AND(Z5256="",X5256&lt;TODAY()),"Contrato Encerrado",IF(AND(Z5256="",X5256&gt;TODAY()),DATEDIF(TODAY(),X5256,"Y")&amp;" anos"&amp;" "&amp;DATEDIF(TODAY(),X5256,"YM")&amp;" meses"&amp;" "&amp;DATEDIF(TODAY(),X5256,"MD")&amp;" dias",IF(AND(Z5256&lt;&gt;””,Z5256&lt;TODAY()),"Contrato Encerrado",IF(AND(Z5256&lt;&gt;"",Z5256&gt;TODAY()),DATEDIF(TODAY(),Z5256,"Y")&amp;" anos"&amp;" "&amp;DATEDIF(TODAY(),Z5256,"YM")&amp;" meses"&amp;" "&amp;DATEDIF(TODAY(),Z5256,"MD")&amp;" dias"))))))))</f>
        <v>Contrato Encerrado</v>
      </c>
      <c r="AE5256" s="132">
        <f t="shared" si="411"/>
        <v>733</v>
      </c>
      <c r="AF5256" s="132">
        <f t="shared" si="412"/>
        <v>-3</v>
      </c>
      <c r="AG5256" s="133" t="str">
        <f t="shared" si="413"/>
        <v>ESTÁGIO COMPLETOU 2 ANOS</v>
      </c>
    </row>
    <row r="5257" spans="1:33" ht="11.25" customHeight="1" x14ac:dyDescent="0.2">
      <c r="A5257" s="8" t="s">
        <v>9</v>
      </c>
      <c r="B5257" s="10" t="s">
        <v>13</v>
      </c>
      <c r="C5257" s="11" t="s">
        <v>25</v>
      </c>
      <c r="D5257" s="36">
        <v>2022</v>
      </c>
      <c r="E5257" s="12" t="s">
        <v>772</v>
      </c>
      <c r="F5257" s="8" t="s">
        <v>773</v>
      </c>
      <c r="G5257" s="77" t="s">
        <v>5810</v>
      </c>
      <c r="H5257" s="78" t="s">
        <v>5811</v>
      </c>
      <c r="I5257" s="14" t="s">
        <v>5812</v>
      </c>
      <c r="J5257" s="14" t="s">
        <v>14943</v>
      </c>
      <c r="K5257" s="14" t="s">
        <v>29</v>
      </c>
      <c r="L5257" s="15" t="s">
        <v>30</v>
      </c>
      <c r="M5257" s="7" t="s">
        <v>9427</v>
      </c>
      <c r="N5257" s="15" t="s">
        <v>2103</v>
      </c>
      <c r="O5257" s="16"/>
      <c r="P5257" s="16" t="s">
        <v>2518</v>
      </c>
      <c r="Q5257" s="16" t="s">
        <v>2523</v>
      </c>
      <c r="R5257" s="31">
        <v>37195</v>
      </c>
      <c r="S5257" s="31">
        <v>44902</v>
      </c>
      <c r="T5257" s="31">
        <v>44995</v>
      </c>
      <c r="U5257" s="31"/>
      <c r="V5257" s="31"/>
      <c r="W5257" s="31"/>
      <c r="X5257" s="17"/>
      <c r="Y5257" s="17"/>
      <c r="Z5257" s="31"/>
      <c r="AA5257" s="18">
        <f t="shared" ca="1" si="410"/>
        <v>23</v>
      </c>
      <c r="AB5257" s="19" t="s">
        <v>7878</v>
      </c>
      <c r="AC5257" s="35" t="str">
        <f t="shared" si="414"/>
        <v>0 anos 3 meses 3 dias</v>
      </c>
      <c r="AD5257" s="35" t="str">
        <f ca="1">IF(AND(V5257="",T5257&lt;TODAY()),"Contrato Encerrado",IF(AND(V5257="",T5257&gt;TODAY()),DATEDIF(TODAY(),T5257,"Y")&amp;" anos"&amp;" "&amp;DATEDIF(TODAY(),T5257,"YM")&amp;" meses"&amp;" "&amp;DATEDIF(TODAY(),T5257,"MD")&amp;" dias",IF(AND(X5257="",V5257&lt;TODAY()),"Contrato Encerrado",IF(AND(X5257="",V5257&gt;TODAY()),DATEDIF(TODAY(),V5257,"Y")&amp;" anos"&amp;" "&amp;DATEDIF(TODAY(),V5257,"YM")&amp;" meses"&amp;" "&amp;DATEDIF(TODAY(),V5257,"MD")&amp;" dias",IF(AND(Z5257="",X5257&lt;TODAY()),"Contrato Encerrado",IF(AND(Z5257="",X5257&gt;TODAY()),DATEDIF(TODAY(),X5257,"Y")&amp;" anos"&amp;" "&amp;DATEDIF(TODAY(),X5257,"YM")&amp;" meses"&amp;" "&amp;DATEDIF(TODAY(),X5257,"MD")&amp;" dias",IF(AND(Z5257&lt;&gt;””,Z5257&lt;TODAY()),"Contrato Encerrado",IF(AND(Z5257&lt;&gt;"",Z5257&gt;TODAY()),DATEDIF(TODAY(),Z5257,"Y")&amp;" anos"&amp;" "&amp;DATEDIF(TODAY(),Z5257,"YM")&amp;" meses"&amp;" "&amp;DATEDIF(TODAY(),Z5257,"MD")&amp;" dias"))))))))</f>
        <v>Contrato Encerrado</v>
      </c>
      <c r="AE5257" s="35">
        <f t="shared" si="411"/>
        <v>93</v>
      </c>
      <c r="AF5257" s="35">
        <f t="shared" si="412"/>
        <v>637</v>
      </c>
      <c r="AG5257" s="17" t="str">
        <f t="shared" si="413"/>
        <v>1 anos 8 meses 28 dias</v>
      </c>
    </row>
    <row r="5258" spans="1:33" ht="11.25" customHeight="1" x14ac:dyDescent="0.2">
      <c r="A5258" s="141" t="s">
        <v>9</v>
      </c>
      <c r="B5258" s="142" t="s">
        <v>13</v>
      </c>
      <c r="C5258" s="143" t="s">
        <v>22</v>
      </c>
      <c r="D5258" s="144">
        <v>2022</v>
      </c>
      <c r="E5258" s="145" t="s">
        <v>79</v>
      </c>
      <c r="F5258" s="141" t="s">
        <v>80</v>
      </c>
      <c r="G5258" s="146" t="s">
        <v>644</v>
      </c>
      <c r="H5258" s="147" t="s">
        <v>645</v>
      </c>
      <c r="I5258" s="148" t="s">
        <v>646</v>
      </c>
      <c r="J5258" s="14" t="s">
        <v>14943</v>
      </c>
      <c r="K5258" s="148" t="s">
        <v>29</v>
      </c>
      <c r="L5258" s="149" t="s">
        <v>30</v>
      </c>
      <c r="M5258" s="7" t="s">
        <v>9427</v>
      </c>
      <c r="N5258" s="150" t="s">
        <v>2100</v>
      </c>
      <c r="O5258" s="150"/>
      <c r="P5258" s="150" t="s">
        <v>2517</v>
      </c>
      <c r="Q5258" s="150" t="s">
        <v>2522</v>
      </c>
      <c r="R5258" s="151">
        <v>37427</v>
      </c>
      <c r="S5258" s="151">
        <v>44348</v>
      </c>
      <c r="T5258" s="151">
        <v>45083</v>
      </c>
      <c r="U5258" s="151"/>
      <c r="V5258" s="151"/>
      <c r="W5258" s="151"/>
      <c r="X5258" s="17"/>
      <c r="Y5258" s="17"/>
      <c r="Z5258" s="151"/>
      <c r="AA5258" s="152">
        <f t="shared" ca="1" si="410"/>
        <v>23</v>
      </c>
      <c r="AB5258" s="153" t="s">
        <v>7878</v>
      </c>
      <c r="AC5258" s="35" t="str">
        <f t="shared" si="414"/>
        <v>2 anos 0 meses 5 dias</v>
      </c>
      <c r="AD5258" s="132" t="str">
        <f ca="1">IF(AND(V5258="",T5258&lt;TODAY()),"Contrato Encerrado",IF(AND(V5258="",T5258&gt;TODAY()),DATEDIF(TODAY(),T5258,"Y")&amp;" anos"&amp;" "&amp;DATEDIF(TODAY(),T5258,"YM")&amp;" meses"&amp;" "&amp;DATEDIF(TODAY(),T5258,"MD")&amp;" dias",IF(AND(X5258="",V5258&lt;TODAY()),"Contrato Encerrado",IF(AND(X5258="",V5258&gt;TODAY()),DATEDIF(TODAY(),V5258,"Y")&amp;" anos"&amp;" "&amp;DATEDIF(TODAY(),V5258,"YM")&amp;" meses"&amp;" "&amp;DATEDIF(TODAY(),V5258,"MD")&amp;" dias",IF(AND(Z5258="",X5258&lt;TODAY()),"Contrato Encerrado",IF(AND(Z5258="",X5258&gt;TODAY()),DATEDIF(TODAY(),X5258,"Y")&amp;" anos"&amp;" "&amp;DATEDIF(TODAY(),X5258,"YM")&amp;" meses"&amp;" "&amp;DATEDIF(TODAY(),X5258,"MD")&amp;" dias",IF(AND(Z5258&lt;&gt;””,Z5258&lt;TODAY()),"Contrato Encerrado",IF(AND(Z5258&lt;&gt;"",Z5258&gt;TODAY()),DATEDIF(TODAY(),Z5258,"Y")&amp;" anos"&amp;" "&amp;DATEDIF(TODAY(),Z5258,"YM")&amp;" meses"&amp;" "&amp;DATEDIF(TODAY(),Z5258,"MD")&amp;" dias"))))))))</f>
        <v>Contrato Encerrado</v>
      </c>
      <c r="AE5258" s="132">
        <f t="shared" si="411"/>
        <v>735</v>
      </c>
      <c r="AF5258" s="132">
        <f t="shared" si="412"/>
        <v>-5</v>
      </c>
      <c r="AG5258" s="133" t="str">
        <f t="shared" si="413"/>
        <v>ESTÁGIO COMPLETOU 2 ANOS</v>
      </c>
    </row>
    <row r="5259" spans="1:33" ht="11.25" customHeight="1" x14ac:dyDescent="0.2">
      <c r="A5259" s="8" t="s">
        <v>9</v>
      </c>
      <c r="B5259" s="8" t="s">
        <v>13</v>
      </c>
      <c r="C5259" s="22" t="s">
        <v>24</v>
      </c>
      <c r="D5259" s="36">
        <v>2024</v>
      </c>
      <c r="E5259" s="23" t="s">
        <v>157</v>
      </c>
      <c r="F5259" s="8" t="s">
        <v>158</v>
      </c>
      <c r="G5259" s="77" t="s">
        <v>14925</v>
      </c>
      <c r="H5259" s="78" t="s">
        <v>14926</v>
      </c>
      <c r="I5259" s="9" t="s">
        <v>14807</v>
      </c>
      <c r="J5259" s="14" t="s">
        <v>10</v>
      </c>
      <c r="K5259" s="9" t="s">
        <v>29</v>
      </c>
      <c r="L5259" s="24" t="s">
        <v>30</v>
      </c>
      <c r="M5259" s="7" t="s">
        <v>9427</v>
      </c>
      <c r="N5259" s="24" t="s">
        <v>6302</v>
      </c>
      <c r="O5259" s="24" t="s">
        <v>14617</v>
      </c>
      <c r="P5259" s="24" t="s">
        <v>2518</v>
      </c>
      <c r="Q5259" s="24" t="s">
        <v>2521</v>
      </c>
      <c r="R5259" s="17">
        <v>37458</v>
      </c>
      <c r="S5259" s="17">
        <v>45581</v>
      </c>
      <c r="T5259" s="17" t="s">
        <v>14927</v>
      </c>
      <c r="U5259" s="17"/>
      <c r="V5259" s="17"/>
      <c r="W5259" s="17"/>
      <c r="X5259" s="17"/>
      <c r="Y5259" s="17"/>
      <c r="Z5259" s="20"/>
      <c r="AA5259" s="18">
        <f t="shared" ca="1" si="410"/>
        <v>23</v>
      </c>
      <c r="AB5259" s="24" t="s">
        <v>7878</v>
      </c>
      <c r="AC5259" s="35" t="str">
        <f t="shared" si="414"/>
        <v>0 anos 11 meses 29 dias</v>
      </c>
      <c r="AD5259" s="35" t="str">
        <f ca="1">IF(AND(V5259="",T5259&lt;TODAY()),"Contrato Encerrado",IF(AND(V5259="",T5259&gt;TODAY()),DATEDIF(TODAY(),T5259,"Y")&amp;" anos"&amp;" "&amp;DATEDIF(TODAY(),T5259,"YM")&amp;" meses"&amp;" "&amp;DATEDIF(TODAY(),T5259,"MD")&amp;" dias",IF(AND(X5259="",V5259&lt;TODAY()),"Contrato Encerrado",IF(AND(X5259="",V5259&gt;TODAY()),DATEDIF(TODAY(),V5259,"Y")&amp;" anos"&amp;" "&amp;DATEDIF(TODAY(),V5259,"YM")&amp;" meses"&amp;" "&amp;DATEDIF(TODAY(),V5259,"MD")&amp;" dias",IF(AND(Z5259="",X5259&lt;TODAY()),"Contrato Encerrado",IF(AND(Z5259="",X5259&gt;TODAY()),DATEDIF(TODAY(),X5259,"Y")&amp;" anos"&amp;" "&amp;DATEDIF(TODAY(),X5259,"YM")&amp;" meses"&amp;" "&amp;DATEDIF(TODAY(),X5259,"MD")&amp;" dias",IF(AND(Z5259&lt;&gt;””,Z5259&lt;TODAY()),"Contrato Encerrado",IF(AND(Z5259&lt;&gt;"",Z5259&gt;TODAY()),DATEDIF(TODAY(),Z5259,"Y")&amp;" anos"&amp;" "&amp;DATEDIF(TODAY(),Z5259,"YM")&amp;" meses"&amp;" "&amp;DATEDIF(TODAY(),Z5259,"MD")&amp;" dias"))))))))</f>
        <v>0 anos 0 meses 8 dias</v>
      </c>
      <c r="AE5259" s="35">
        <f t="shared" si="411"/>
        <v>364</v>
      </c>
      <c r="AF5259" s="35">
        <f t="shared" si="412"/>
        <v>366</v>
      </c>
      <c r="AG5259" s="17" t="str">
        <f t="shared" si="413"/>
        <v>0 anos 11 meses 31 dias</v>
      </c>
    </row>
    <row r="5260" spans="1:33" ht="11.25" customHeight="1" x14ac:dyDescent="0.2">
      <c r="A5260" s="8" t="s">
        <v>9</v>
      </c>
      <c r="B5260" s="10" t="s">
        <v>13</v>
      </c>
      <c r="C5260" s="11" t="s">
        <v>22</v>
      </c>
      <c r="D5260" s="36">
        <v>2022</v>
      </c>
      <c r="E5260" s="12" t="s">
        <v>157</v>
      </c>
      <c r="F5260" s="8" t="s">
        <v>158</v>
      </c>
      <c r="G5260" s="77" t="s">
        <v>2419</v>
      </c>
      <c r="H5260" s="78" t="s">
        <v>2420</v>
      </c>
      <c r="I5260" s="14" t="s">
        <v>2421</v>
      </c>
      <c r="J5260" s="14" t="s">
        <v>14943</v>
      </c>
      <c r="K5260" s="14" t="s">
        <v>29</v>
      </c>
      <c r="L5260" s="15" t="s">
        <v>30</v>
      </c>
      <c r="M5260" s="7" t="s">
        <v>9427</v>
      </c>
      <c r="N5260" s="16" t="s">
        <v>2101</v>
      </c>
      <c r="O5260" s="16"/>
      <c r="P5260" s="16" t="s">
        <v>2518</v>
      </c>
      <c r="Q5260" s="16" t="s">
        <v>2521</v>
      </c>
      <c r="R5260" s="31">
        <v>36552</v>
      </c>
      <c r="S5260" s="31">
        <v>44760</v>
      </c>
      <c r="T5260" s="31">
        <v>44943</v>
      </c>
      <c r="U5260" s="31"/>
      <c r="V5260" s="31"/>
      <c r="W5260" s="31"/>
      <c r="X5260" s="17"/>
      <c r="Y5260" s="17"/>
      <c r="Z5260" s="31"/>
      <c r="AA5260" s="18">
        <f t="shared" ca="1" si="410"/>
        <v>25</v>
      </c>
      <c r="AB5260" s="19" t="s">
        <v>7878</v>
      </c>
      <c r="AC5260" s="35" t="str">
        <f t="shared" si="414"/>
        <v>0 anos 5 meses 30 dias</v>
      </c>
      <c r="AD5260" s="35" t="str">
        <f ca="1">IF(AND(V5260="",T5260&lt;TODAY()),"Contrato Encerrado",IF(AND(V5260="",T5260&gt;TODAY()),DATEDIF(TODAY(),T5260,"Y")&amp;" anos"&amp;" "&amp;DATEDIF(TODAY(),T5260,"YM")&amp;" meses"&amp;" "&amp;DATEDIF(TODAY(),T5260,"MD")&amp;" dias",IF(AND(X5260="",V5260&lt;TODAY()),"Contrato Encerrado",IF(AND(X5260="",V5260&gt;TODAY()),DATEDIF(TODAY(),V5260,"Y")&amp;" anos"&amp;" "&amp;DATEDIF(TODAY(),V5260,"YM")&amp;" meses"&amp;" "&amp;DATEDIF(TODAY(),V5260,"MD")&amp;" dias",IF(AND(Z5260="",X5260&lt;TODAY()),"Contrato Encerrado",IF(AND(Z5260="",X5260&gt;TODAY()),DATEDIF(TODAY(),X5260,"Y")&amp;" anos"&amp;" "&amp;DATEDIF(TODAY(),X5260,"YM")&amp;" meses"&amp;" "&amp;DATEDIF(TODAY(),X5260,"MD")&amp;" dias",IF(AND(Z5260&lt;&gt;””,Z5260&lt;TODAY()),"Contrato Encerrado",IF(AND(Z5260&lt;&gt;"",Z5260&gt;TODAY()),DATEDIF(TODAY(),Z5260,"Y")&amp;" anos"&amp;" "&amp;DATEDIF(TODAY(),Z5260,"YM")&amp;" meses"&amp;" "&amp;DATEDIF(TODAY(),Z5260,"MD")&amp;" dias"))))))))</f>
        <v>Contrato Encerrado</v>
      </c>
      <c r="AE5260" s="35">
        <f t="shared" si="411"/>
        <v>183</v>
      </c>
      <c r="AF5260" s="35">
        <f t="shared" si="412"/>
        <v>547</v>
      </c>
      <c r="AG5260" s="17" t="str">
        <f t="shared" si="413"/>
        <v>1 anos 5 meses 30 dias</v>
      </c>
    </row>
    <row r="5261" spans="1:33" ht="11.25" customHeight="1" x14ac:dyDescent="0.2">
      <c r="A5261" s="8" t="s">
        <v>9</v>
      </c>
      <c r="B5261" s="8" t="s">
        <v>13</v>
      </c>
      <c r="C5261" s="22" t="s">
        <v>20</v>
      </c>
      <c r="D5261" s="37">
        <v>2023</v>
      </c>
      <c r="E5261" s="23" t="s">
        <v>1685</v>
      </c>
      <c r="F5261" s="8" t="s">
        <v>1686</v>
      </c>
      <c r="G5261" s="77" t="s">
        <v>8759</v>
      </c>
      <c r="H5261" s="78" t="s">
        <v>8760</v>
      </c>
      <c r="I5261" s="9" t="s">
        <v>8761</v>
      </c>
      <c r="J5261" s="14" t="s">
        <v>14943</v>
      </c>
      <c r="K5261" s="9" t="s">
        <v>29</v>
      </c>
      <c r="L5261" s="24" t="s">
        <v>81</v>
      </c>
      <c r="M5261" s="7" t="s">
        <v>82</v>
      </c>
      <c r="N5261" s="24" t="s">
        <v>4113</v>
      </c>
      <c r="O5261" s="24" t="s">
        <v>8214</v>
      </c>
      <c r="P5261" s="24" t="s">
        <v>2518</v>
      </c>
      <c r="Q5261" s="24" t="s">
        <v>2523</v>
      </c>
      <c r="R5261" s="17">
        <v>38648</v>
      </c>
      <c r="S5261" s="17">
        <v>45117</v>
      </c>
      <c r="T5261" s="17">
        <v>45482</v>
      </c>
      <c r="U5261" s="17"/>
      <c r="V5261" s="17"/>
      <c r="W5261" s="17"/>
      <c r="X5261" s="17"/>
      <c r="Y5261" s="17"/>
      <c r="Z5261" s="17"/>
      <c r="AA5261" s="18">
        <f t="shared" ca="1" si="410"/>
        <v>19</v>
      </c>
      <c r="AB5261" s="18" t="s">
        <v>7878</v>
      </c>
      <c r="AC5261" s="35" t="str">
        <f t="shared" si="414"/>
        <v>0 anos 11 meses 29 dias</v>
      </c>
      <c r="AD5261" s="35" t="str">
        <f ca="1">IF(AND(V5261="",T5261&lt;TODAY()),"Contrato Encerrado",IF(AND(V5261="",T5261&gt;TODAY()),DATEDIF(TODAY(),T5261,"Y")&amp;" anos"&amp;" "&amp;DATEDIF(TODAY(),T5261,"YM")&amp;" meses"&amp;" "&amp;DATEDIF(TODAY(),T5261,"MD")&amp;" dias",IF(AND(X5261="",V5261&lt;TODAY()),"Contrato Encerrado",IF(AND(X5261="",V5261&gt;TODAY()),DATEDIF(TODAY(),V5261,"Y")&amp;" anos"&amp;" "&amp;DATEDIF(TODAY(),V5261,"YM")&amp;" meses"&amp;" "&amp;DATEDIF(TODAY(),V5261,"MD")&amp;" dias",IF(AND(Z5261="",X5261&lt;TODAY()),"Contrato Encerrado",IF(AND(Z5261="",X5261&gt;TODAY()),DATEDIF(TODAY(),X5261,"Y")&amp;" anos"&amp;" "&amp;DATEDIF(TODAY(),X5261,"YM")&amp;" meses"&amp;" "&amp;DATEDIF(TODAY(),X5261,"MD")&amp;" dias",IF(AND(Z5261&lt;&gt;””,Z5261&lt;TODAY()),"Contrato Encerrado",IF(AND(Z5261&lt;&gt;"",Z5261&gt;TODAY()),DATEDIF(TODAY(),Z5261,"Y")&amp;" anos"&amp;" "&amp;DATEDIF(TODAY(),Z5261,"YM")&amp;" meses"&amp;" "&amp;DATEDIF(TODAY(),Z5261,"MD")&amp;" dias"))))))))</f>
        <v>Contrato Encerrado</v>
      </c>
      <c r="AE5261" s="35">
        <f t="shared" si="411"/>
        <v>365</v>
      </c>
      <c r="AF5261" s="35">
        <f t="shared" si="412"/>
        <v>365</v>
      </c>
      <c r="AG5261" s="17" t="str">
        <f t="shared" si="413"/>
        <v>0 anos 11 meses 30 dias</v>
      </c>
    </row>
    <row r="5262" spans="1:33" ht="11.25" customHeight="1" x14ac:dyDescent="0.2">
      <c r="A5262" s="8" t="s">
        <v>9</v>
      </c>
      <c r="B5262" s="8" t="s">
        <v>13</v>
      </c>
      <c r="C5262" s="22" t="s">
        <v>24</v>
      </c>
      <c r="D5262" s="37">
        <v>2023</v>
      </c>
      <c r="E5262" s="12" t="s">
        <v>157</v>
      </c>
      <c r="F5262" s="8" t="s">
        <v>158</v>
      </c>
      <c r="G5262" s="77" t="s">
        <v>10628</v>
      </c>
      <c r="H5262" s="78" t="s">
        <v>10629</v>
      </c>
      <c r="I5262" s="14" t="s">
        <v>10630</v>
      </c>
      <c r="J5262" s="14" t="s">
        <v>14943</v>
      </c>
      <c r="K5262" s="14" t="s">
        <v>29</v>
      </c>
      <c r="L5262" s="15" t="s">
        <v>30</v>
      </c>
      <c r="M5262" s="7" t="s">
        <v>9427</v>
      </c>
      <c r="N5262" s="15" t="s">
        <v>2101</v>
      </c>
      <c r="O5262" s="15" t="s">
        <v>8037</v>
      </c>
      <c r="P5262" s="15" t="s">
        <v>2518</v>
      </c>
      <c r="Q5262" s="15" t="s">
        <v>4109</v>
      </c>
      <c r="R5262" s="30">
        <v>29775</v>
      </c>
      <c r="S5262" s="20">
        <v>45208</v>
      </c>
      <c r="T5262" s="20">
        <v>45777</v>
      </c>
      <c r="U5262" s="20"/>
      <c r="V5262" s="20"/>
      <c r="W5262" s="30"/>
      <c r="X5262" s="17"/>
      <c r="Y5262" s="17"/>
      <c r="Z5262" s="20"/>
      <c r="AA5262" s="18">
        <f t="shared" ca="1" si="410"/>
        <v>44</v>
      </c>
      <c r="AB5262" s="21" t="s">
        <v>7878</v>
      </c>
      <c r="AC5262" s="35" t="str">
        <f t="shared" si="414"/>
        <v>1 anos 6 meses 21 dias</v>
      </c>
      <c r="AD5262" s="35" t="str">
        <f ca="1">IF(AND(V5262="",T5262&lt;TODAY()),"Contrato Encerrado",IF(AND(V5262="",T5262&gt;TODAY()),DATEDIF(TODAY(),T5262,"Y")&amp;" anos"&amp;" "&amp;DATEDIF(TODAY(),T5262,"YM")&amp;" meses"&amp;" "&amp;DATEDIF(TODAY(),T5262,"MD")&amp;" dias",IF(AND(X5262="",V5262&lt;TODAY()),"Contrato Encerrado",IF(AND(X5262="",V5262&gt;TODAY()),DATEDIF(TODAY(),V5262,"Y")&amp;" anos"&amp;" "&amp;DATEDIF(TODAY(),V5262,"YM")&amp;" meses"&amp;" "&amp;DATEDIF(TODAY(),V5262,"MD")&amp;" dias",IF(AND(Z5262="",X5262&lt;TODAY()),"Contrato Encerrado",IF(AND(Z5262="",X5262&gt;TODAY()),DATEDIF(TODAY(),X5262,"Y")&amp;" anos"&amp;" "&amp;DATEDIF(TODAY(),X5262,"YM")&amp;" meses"&amp;" "&amp;DATEDIF(TODAY(),X5262,"MD")&amp;" dias",IF(AND(Z5262&lt;&gt;””,Z5262&lt;TODAY()),"Contrato Encerrado",IF(AND(Z5262&lt;&gt;"",Z5262&gt;TODAY()),DATEDIF(TODAY(),Z5262,"Y")&amp;" anos"&amp;" "&amp;DATEDIF(TODAY(),Z5262,"YM")&amp;" meses"&amp;" "&amp;DATEDIF(TODAY(),Z5262,"MD")&amp;" dias"))))))))</f>
        <v>Contrato Encerrado</v>
      </c>
      <c r="AE5262" s="35">
        <f t="shared" si="411"/>
        <v>569</v>
      </c>
      <c r="AF5262" s="35">
        <f t="shared" si="412"/>
        <v>161</v>
      </c>
      <c r="AG5262" s="17" t="str">
        <f t="shared" si="413"/>
        <v>0 anos 5 meses 9 dias</v>
      </c>
    </row>
    <row r="5263" spans="1:33" ht="11.25" customHeight="1" x14ac:dyDescent="0.2">
      <c r="A5263" s="8" t="s">
        <v>9</v>
      </c>
      <c r="B5263" s="8" t="s">
        <v>13</v>
      </c>
      <c r="C5263" s="22" t="s">
        <v>22</v>
      </c>
      <c r="D5263" s="36">
        <v>2024</v>
      </c>
      <c r="E5263" s="12" t="s">
        <v>157</v>
      </c>
      <c r="F5263" s="8" t="s">
        <v>158</v>
      </c>
      <c r="G5263" s="77" t="s">
        <v>14521</v>
      </c>
      <c r="H5263" s="78" t="s">
        <v>14522</v>
      </c>
      <c r="I5263" s="14" t="s">
        <v>14523</v>
      </c>
      <c r="J5263" s="74" t="s">
        <v>14943</v>
      </c>
      <c r="K5263" s="14" t="s">
        <v>29</v>
      </c>
      <c r="L5263" s="15" t="s">
        <v>30</v>
      </c>
      <c r="M5263" s="7" t="s">
        <v>9427</v>
      </c>
      <c r="N5263" s="15" t="s">
        <v>2101</v>
      </c>
      <c r="O5263" s="15" t="s">
        <v>12847</v>
      </c>
      <c r="P5263" s="15" t="s">
        <v>2518</v>
      </c>
      <c r="Q5263" s="15" t="s">
        <v>2521</v>
      </c>
      <c r="R5263" s="20">
        <v>32300</v>
      </c>
      <c r="S5263" s="20">
        <v>45537</v>
      </c>
      <c r="T5263" s="20">
        <v>45901</v>
      </c>
      <c r="U5263" s="20"/>
      <c r="V5263" s="20"/>
      <c r="W5263" s="20"/>
      <c r="X5263" s="17"/>
      <c r="Y5263" s="17"/>
      <c r="Z5263" s="20"/>
      <c r="AA5263" s="18">
        <f t="shared" ca="1" si="410"/>
        <v>37</v>
      </c>
      <c r="AB5263" s="15" t="s">
        <v>7878</v>
      </c>
      <c r="AC5263" s="35" t="str">
        <f t="shared" si="414"/>
        <v>0 anos 11 meses 30 dias</v>
      </c>
      <c r="AD5263" s="35" t="str">
        <f ca="1">IF(AND(V5263="",T5263&lt;TODAY()),"Contrato Encerrado",IF(AND(V5263="",T5263&gt;TODAY()),DATEDIF(TODAY(),T5263,"Y")&amp;" anos"&amp;" "&amp;DATEDIF(TODAY(),T5263,"YM")&amp;" meses"&amp;" "&amp;DATEDIF(TODAY(),T5263,"MD")&amp;" dias",IF(AND(X5263="",V5263&lt;TODAY()),"Contrato Encerrado",IF(AND(X5263="",V5263&gt;TODAY()),DATEDIF(TODAY(),V5263,"Y")&amp;" anos"&amp;" "&amp;DATEDIF(TODAY(),V5263,"YM")&amp;" meses"&amp;" "&amp;DATEDIF(TODAY(),V5263,"MD")&amp;" dias",IF(AND(Z5263="",X5263&lt;TODAY()),"Contrato Encerrado",IF(AND(Z5263="",X5263&gt;TODAY()),DATEDIF(TODAY(),X5263,"Y")&amp;" anos"&amp;" "&amp;DATEDIF(TODAY(),X5263,"YM")&amp;" meses"&amp;" "&amp;DATEDIF(TODAY(),X5263,"MD")&amp;" dias",IF(AND(Z5263&lt;&gt;””,Z5263&lt;TODAY()),"Contrato Encerrado",IF(AND(Z5263&lt;&gt;"",Z5263&gt;TODAY()),DATEDIF(TODAY(),Z5263,"Y")&amp;" anos"&amp;" "&amp;DATEDIF(TODAY(),Z5263,"YM")&amp;" meses"&amp;" "&amp;DATEDIF(TODAY(),Z5263,"MD")&amp;" dias"))))))))</f>
        <v>Contrato Encerrado</v>
      </c>
      <c r="AE5263" s="35">
        <f t="shared" si="411"/>
        <v>364</v>
      </c>
      <c r="AF5263" s="35">
        <f t="shared" si="412"/>
        <v>366</v>
      </c>
      <c r="AG5263" s="17" t="str">
        <f t="shared" si="413"/>
        <v>0 anos 11 meses 31 dias</v>
      </c>
    </row>
    <row r="5264" spans="1:33" ht="11.25" customHeight="1" x14ac:dyDescent="0.2">
      <c r="A5264" s="8" t="s">
        <v>9</v>
      </c>
      <c r="B5264" s="8" t="s">
        <v>13</v>
      </c>
      <c r="C5264" s="22" t="s">
        <v>11</v>
      </c>
      <c r="D5264" s="36">
        <v>2025</v>
      </c>
      <c r="E5264" s="12" t="s">
        <v>157</v>
      </c>
      <c r="F5264" s="8" t="s">
        <v>158</v>
      </c>
      <c r="G5264" s="77" t="s">
        <v>15281</v>
      </c>
      <c r="H5264" s="78" t="s">
        <v>15282</v>
      </c>
      <c r="I5264" s="14" t="s">
        <v>15283</v>
      </c>
      <c r="J5264" s="14" t="s">
        <v>14943</v>
      </c>
      <c r="K5264" s="14" t="s">
        <v>29</v>
      </c>
      <c r="L5264" s="15" t="s">
        <v>30</v>
      </c>
      <c r="M5264" s="7" t="s">
        <v>9427</v>
      </c>
      <c r="N5264" s="15" t="s">
        <v>6302</v>
      </c>
      <c r="O5264" s="15" t="s">
        <v>15284</v>
      </c>
      <c r="P5264" s="15" t="s">
        <v>2518</v>
      </c>
      <c r="Q5264" s="35" t="s">
        <v>2521</v>
      </c>
      <c r="R5264" s="20">
        <v>32830</v>
      </c>
      <c r="S5264" s="20">
        <v>45643</v>
      </c>
      <c r="T5264" s="20">
        <v>45688</v>
      </c>
      <c r="U5264" s="20"/>
      <c r="V5264" s="20"/>
      <c r="W5264" s="20"/>
      <c r="X5264" s="17"/>
      <c r="Y5264" s="17"/>
      <c r="Z5264" s="20"/>
      <c r="AA5264" s="18">
        <f t="shared" ca="1" si="410"/>
        <v>35</v>
      </c>
      <c r="AB5264" s="15" t="s">
        <v>7878</v>
      </c>
      <c r="AC5264" s="35" t="str">
        <f t="shared" si="414"/>
        <v>0 anos 1 meses 14 dias</v>
      </c>
      <c r="AD5264" s="35" t="str">
        <f ca="1">IF(AND(V5264="",T5264&lt;TODAY()),"Contrato Encerrado",IF(AND(V5264="",T5264&gt;TODAY()),DATEDIF(TODAY(),T5264,"Y")&amp;" anos"&amp;" "&amp;DATEDIF(TODAY(),T5264,"YM")&amp;" meses"&amp;" "&amp;DATEDIF(TODAY(),T5264,"MD")&amp;" dias",IF(AND(X5264="",V5264&lt;TODAY()),"Contrato Encerrado",IF(AND(X5264="",V5264&gt;TODAY()),DATEDIF(TODAY(),V5264,"Y")&amp;" anos"&amp;" "&amp;DATEDIF(TODAY(),V5264,"YM")&amp;" meses"&amp;" "&amp;DATEDIF(TODAY(),V5264,"MD")&amp;" dias",IF(AND(Z5264="",X5264&lt;TODAY()),"Contrato Encerrado",IF(AND(Z5264="",X5264&gt;TODAY()),DATEDIF(TODAY(),X5264,"Y")&amp;" anos"&amp;" "&amp;DATEDIF(TODAY(),X5264,"YM")&amp;" meses"&amp;" "&amp;DATEDIF(TODAY(),X5264,"MD")&amp;" dias",IF(AND(Z5264&lt;&gt;””,Z5264&lt;TODAY()),"Contrato Encerrado",IF(AND(Z5264&lt;&gt;"",Z5264&gt;TODAY()),DATEDIF(TODAY(),Z5264,"Y")&amp;" anos"&amp;" "&amp;DATEDIF(TODAY(),Z5264,"YM")&amp;" meses"&amp;" "&amp;DATEDIF(TODAY(),Z5264,"MD")&amp;" dias"))))))))</f>
        <v>Contrato Encerrado</v>
      </c>
      <c r="AE5264" s="35">
        <f t="shared" si="411"/>
        <v>45</v>
      </c>
      <c r="AF5264" s="35">
        <f t="shared" si="412"/>
        <v>685</v>
      </c>
      <c r="AG5264" s="17" t="str">
        <f t="shared" si="413"/>
        <v>1 anos 10 meses 15 dias</v>
      </c>
    </row>
    <row r="5265" spans="1:33" ht="11.25" customHeight="1" x14ac:dyDescent="0.2">
      <c r="A5265" s="8" t="s">
        <v>9</v>
      </c>
      <c r="B5265" s="8" t="s">
        <v>13</v>
      </c>
      <c r="C5265" s="22" t="s">
        <v>19</v>
      </c>
      <c r="D5265" s="37">
        <v>2023</v>
      </c>
      <c r="E5265" s="12" t="s">
        <v>157</v>
      </c>
      <c r="F5265" s="8" t="s">
        <v>158</v>
      </c>
      <c r="G5265" s="85" t="s">
        <v>8208</v>
      </c>
      <c r="H5265" s="78" t="s">
        <v>8209</v>
      </c>
      <c r="I5265" s="14" t="s">
        <v>8210</v>
      </c>
      <c r="J5265" s="14" t="s">
        <v>14943</v>
      </c>
      <c r="K5265" s="14" t="s">
        <v>29</v>
      </c>
      <c r="L5265" s="15" t="s">
        <v>30</v>
      </c>
      <c r="M5265" s="7" t="s">
        <v>9427</v>
      </c>
      <c r="N5265" s="15" t="s">
        <v>4159</v>
      </c>
      <c r="O5265" s="15" t="s">
        <v>7897</v>
      </c>
      <c r="P5265" s="15" t="s">
        <v>2518</v>
      </c>
      <c r="Q5265" s="15" t="s">
        <v>2521</v>
      </c>
      <c r="R5265" s="31">
        <v>31533</v>
      </c>
      <c r="S5265" s="30">
        <v>45079</v>
      </c>
      <c r="T5265" s="30">
        <v>45291</v>
      </c>
      <c r="U5265" s="30"/>
      <c r="V5265" s="30"/>
      <c r="W5265" s="30"/>
      <c r="X5265" s="17"/>
      <c r="Y5265" s="17"/>
      <c r="Z5265" s="30"/>
      <c r="AA5265" s="18">
        <f t="shared" ca="1" si="410"/>
        <v>39</v>
      </c>
      <c r="AB5265" s="19" t="s">
        <v>7878</v>
      </c>
      <c r="AC5265" s="35" t="str">
        <f t="shared" si="414"/>
        <v>0 anos 6 meses 29 dias</v>
      </c>
      <c r="AD5265" s="35" t="str">
        <f ca="1">IF(AND(V5265="",T5265&lt;TODAY()),"Contrato Encerrado",IF(AND(V5265="",T5265&gt;TODAY()),DATEDIF(TODAY(),T5265,"Y")&amp;" anos"&amp;" "&amp;DATEDIF(TODAY(),T5265,"YM")&amp;" meses"&amp;" "&amp;DATEDIF(TODAY(),T5265,"MD")&amp;" dias",IF(AND(X5265="",V5265&lt;TODAY()),"Contrato Encerrado",IF(AND(X5265="",V5265&gt;TODAY()),DATEDIF(TODAY(),V5265,"Y")&amp;" anos"&amp;" "&amp;DATEDIF(TODAY(),V5265,"YM")&amp;" meses"&amp;" "&amp;DATEDIF(TODAY(),V5265,"MD")&amp;" dias",IF(AND(Z5265="",X5265&lt;TODAY()),"Contrato Encerrado",IF(AND(Z5265="",X5265&gt;TODAY()),DATEDIF(TODAY(),X5265,"Y")&amp;" anos"&amp;" "&amp;DATEDIF(TODAY(),X5265,"YM")&amp;" meses"&amp;" "&amp;DATEDIF(TODAY(),X5265,"MD")&amp;" dias",IF(AND(Z5265&lt;&gt;””,Z5265&lt;TODAY()),"Contrato Encerrado",IF(AND(Z5265&lt;&gt;"",Z5265&gt;TODAY()),DATEDIF(TODAY(),Z5265,"Y")&amp;" anos"&amp;" "&amp;DATEDIF(TODAY(),Z5265,"YM")&amp;" meses"&amp;" "&amp;DATEDIF(TODAY(),Z5265,"MD")&amp;" dias"))))))))</f>
        <v>Contrato Encerrado</v>
      </c>
      <c r="AE5265" s="35">
        <f t="shared" si="411"/>
        <v>212</v>
      </c>
      <c r="AF5265" s="35">
        <f t="shared" si="412"/>
        <v>518</v>
      </c>
      <c r="AG5265" s="17" t="str">
        <f t="shared" si="413"/>
        <v>1 anos 5 meses 1 dias</v>
      </c>
    </row>
    <row r="5266" spans="1:33" ht="11.25" customHeight="1" x14ac:dyDescent="0.2">
      <c r="A5266" s="8" t="s">
        <v>9</v>
      </c>
      <c r="B5266" s="8" t="s">
        <v>13</v>
      </c>
      <c r="C5266" s="22" t="s">
        <v>20</v>
      </c>
      <c r="D5266" s="37">
        <v>2023</v>
      </c>
      <c r="E5266" s="23" t="s">
        <v>157</v>
      </c>
      <c r="F5266" s="8" t="s">
        <v>158</v>
      </c>
      <c r="G5266" s="77" t="s">
        <v>8762</v>
      </c>
      <c r="H5266" s="78" t="s">
        <v>8763</v>
      </c>
      <c r="I5266" s="9" t="s">
        <v>8764</v>
      </c>
      <c r="J5266" s="14" t="s">
        <v>1302</v>
      </c>
      <c r="K5266" s="9" t="s">
        <v>29</v>
      </c>
      <c r="L5266" s="24" t="s">
        <v>30</v>
      </c>
      <c r="M5266" s="7" t="s">
        <v>9427</v>
      </c>
      <c r="N5266" s="24" t="s">
        <v>6302</v>
      </c>
      <c r="O5266" s="24" t="s">
        <v>8130</v>
      </c>
      <c r="P5266" s="24" t="s">
        <v>2518</v>
      </c>
      <c r="Q5266" s="24" t="s">
        <v>2521</v>
      </c>
      <c r="R5266" s="17">
        <v>32286</v>
      </c>
      <c r="S5266" s="17">
        <v>45113</v>
      </c>
      <c r="T5266" s="17">
        <v>45475</v>
      </c>
      <c r="U5266" s="17"/>
      <c r="V5266" s="17"/>
      <c r="W5266" s="17"/>
      <c r="X5266" s="17"/>
      <c r="Y5266" s="17"/>
      <c r="Z5266" s="17"/>
      <c r="AA5266" s="18">
        <f t="shared" ca="1" si="410"/>
        <v>37</v>
      </c>
      <c r="AB5266" s="18" t="s">
        <v>7878</v>
      </c>
      <c r="AC5266" s="35" t="str">
        <f t="shared" si="414"/>
        <v>0 anos 11 meses 26 dias</v>
      </c>
      <c r="AD5266" s="35" t="str">
        <f ca="1">IF(AND(V5266="",T5266&lt;TODAY()),"Contrato Encerrado",IF(AND(V5266="",T5266&gt;TODAY()),DATEDIF(TODAY(),T5266,"Y")&amp;" anos"&amp;" "&amp;DATEDIF(TODAY(),T5266,"YM")&amp;" meses"&amp;" "&amp;DATEDIF(TODAY(),T5266,"MD")&amp;" dias",IF(AND(X5266="",V5266&lt;TODAY()),"Contrato Encerrado",IF(AND(X5266="",V5266&gt;TODAY()),DATEDIF(TODAY(),V5266,"Y")&amp;" anos"&amp;" "&amp;DATEDIF(TODAY(),V5266,"YM")&amp;" meses"&amp;" "&amp;DATEDIF(TODAY(),V5266,"MD")&amp;" dias",IF(AND(Z5266="",X5266&lt;TODAY()),"Contrato Encerrado",IF(AND(Z5266="",X5266&gt;TODAY()),DATEDIF(TODAY(),X5266,"Y")&amp;" anos"&amp;" "&amp;DATEDIF(TODAY(),X5266,"YM")&amp;" meses"&amp;" "&amp;DATEDIF(TODAY(),X5266,"MD")&amp;" dias",IF(AND(Z5266&lt;&gt;””,Z5266&lt;TODAY()),"Contrato Encerrado",IF(AND(Z5266&lt;&gt;"",Z5266&gt;TODAY()),DATEDIF(TODAY(),Z5266,"Y")&amp;" anos"&amp;" "&amp;DATEDIF(TODAY(),Z5266,"YM")&amp;" meses"&amp;" "&amp;DATEDIF(TODAY(),Z5266,"MD")&amp;" dias"))))))))</f>
        <v>Contrato Encerrado</v>
      </c>
      <c r="AE5266" s="35">
        <f t="shared" si="411"/>
        <v>362</v>
      </c>
      <c r="AF5266" s="35">
        <f t="shared" si="412"/>
        <v>368</v>
      </c>
      <c r="AG5266" s="17" t="str">
        <f t="shared" si="413"/>
        <v>1 anos 0 meses 2 dias</v>
      </c>
    </row>
    <row r="5267" spans="1:33" ht="11.25" customHeight="1" x14ac:dyDescent="0.2">
      <c r="A5267" s="8" t="s">
        <v>9</v>
      </c>
      <c r="B5267" s="8" t="s">
        <v>13</v>
      </c>
      <c r="C5267" s="22" t="s">
        <v>11</v>
      </c>
      <c r="D5267" s="37">
        <v>2023</v>
      </c>
      <c r="E5267" s="23" t="s">
        <v>3176</v>
      </c>
      <c r="F5267" s="8" t="s">
        <v>3177</v>
      </c>
      <c r="G5267" s="77" t="s">
        <v>7715</v>
      </c>
      <c r="H5267" s="78" t="s">
        <v>7716</v>
      </c>
      <c r="I5267" s="9" t="s">
        <v>7717</v>
      </c>
      <c r="J5267" s="14" t="s">
        <v>14943</v>
      </c>
      <c r="K5267" s="9" t="s">
        <v>29</v>
      </c>
      <c r="L5267" s="24" t="s">
        <v>30</v>
      </c>
      <c r="M5267" s="7" t="s">
        <v>9427</v>
      </c>
      <c r="N5267" s="15" t="s">
        <v>2098</v>
      </c>
      <c r="O5267" s="24"/>
      <c r="P5267" s="24" t="s">
        <v>2518</v>
      </c>
      <c r="Q5267" s="24" t="s">
        <v>2523</v>
      </c>
      <c r="R5267" s="17">
        <v>35908</v>
      </c>
      <c r="S5267" s="17">
        <v>44932</v>
      </c>
      <c r="T5267" s="31">
        <v>45651</v>
      </c>
      <c r="U5267" s="20"/>
      <c r="V5267" s="20"/>
      <c r="W5267" s="17"/>
      <c r="X5267" s="17"/>
      <c r="Y5267" s="17"/>
      <c r="Z5267" s="20"/>
      <c r="AA5267" s="18">
        <f t="shared" ca="1" si="410"/>
        <v>27</v>
      </c>
      <c r="AB5267" s="19" t="s">
        <v>7878</v>
      </c>
      <c r="AC5267" s="35" t="str">
        <f t="shared" si="414"/>
        <v>1 anos 11 meses 19 dias</v>
      </c>
      <c r="AD5267" s="35" t="str">
        <f ca="1">IF(AND(V5267="",T5267&lt;TODAY()),"Contrato Encerrado",IF(AND(V5267="",T5267&gt;TODAY()),DATEDIF(TODAY(),T5267,"Y")&amp;" anos"&amp;" "&amp;DATEDIF(TODAY(),T5267,"YM")&amp;" meses"&amp;" "&amp;DATEDIF(TODAY(),T5267,"MD")&amp;" dias",IF(AND(X5267="",V5267&lt;TODAY()),"Contrato Encerrado",IF(AND(X5267="",V5267&gt;TODAY()),DATEDIF(TODAY(),V5267,"Y")&amp;" anos"&amp;" "&amp;DATEDIF(TODAY(),V5267,"YM")&amp;" meses"&amp;" "&amp;DATEDIF(TODAY(),V5267,"MD")&amp;" dias",IF(AND(Z5267="",X5267&lt;TODAY()),"Contrato Encerrado",IF(AND(Z5267="",X5267&gt;TODAY()),DATEDIF(TODAY(),X5267,"Y")&amp;" anos"&amp;" "&amp;DATEDIF(TODAY(),X5267,"YM")&amp;" meses"&amp;" "&amp;DATEDIF(TODAY(),X5267,"MD")&amp;" dias",IF(AND(Z5267&lt;&gt;””,Z5267&lt;TODAY()),"Contrato Encerrado",IF(AND(Z5267&lt;&gt;"",Z5267&gt;TODAY()),DATEDIF(TODAY(),Z5267,"Y")&amp;" anos"&amp;" "&amp;DATEDIF(TODAY(),Z5267,"YM")&amp;" meses"&amp;" "&amp;DATEDIF(TODAY(),Z5267,"MD")&amp;" dias"))))))))</f>
        <v>Contrato Encerrado</v>
      </c>
      <c r="AE5267" s="35">
        <f t="shared" si="411"/>
        <v>719</v>
      </c>
      <c r="AF5267" s="35">
        <f t="shared" si="412"/>
        <v>11</v>
      </c>
      <c r="AG5267" s="17" t="str">
        <f t="shared" si="413"/>
        <v>0 anos 0 meses 11 dias</v>
      </c>
    </row>
    <row r="5268" spans="1:33" ht="11.25" customHeight="1" x14ac:dyDescent="0.2">
      <c r="A5268" s="8" t="s">
        <v>9</v>
      </c>
      <c r="B5268" s="8" t="s">
        <v>13</v>
      </c>
      <c r="C5268" s="22" t="s">
        <v>20</v>
      </c>
      <c r="D5268" s="37">
        <v>2023</v>
      </c>
      <c r="E5268" s="23" t="s">
        <v>307</v>
      </c>
      <c r="F5268" s="8" t="s">
        <v>308</v>
      </c>
      <c r="G5268" s="77" t="s">
        <v>8765</v>
      </c>
      <c r="H5268" s="78" t="s">
        <v>8766</v>
      </c>
      <c r="I5268" s="9" t="s">
        <v>8767</v>
      </c>
      <c r="J5268" s="14" t="s">
        <v>14943</v>
      </c>
      <c r="K5268" s="9" t="s">
        <v>29</v>
      </c>
      <c r="L5268" s="24" t="s">
        <v>81</v>
      </c>
      <c r="M5268" s="7" t="s">
        <v>82</v>
      </c>
      <c r="N5268" s="24" t="s">
        <v>4113</v>
      </c>
      <c r="O5268" s="24" t="s">
        <v>7916</v>
      </c>
      <c r="P5268" s="24" t="s">
        <v>2518</v>
      </c>
      <c r="Q5268" s="24" t="s">
        <v>2523</v>
      </c>
      <c r="R5268" s="17">
        <v>38935</v>
      </c>
      <c r="S5268" s="17">
        <v>45114</v>
      </c>
      <c r="T5268" s="31">
        <v>45657</v>
      </c>
      <c r="U5268" s="20"/>
      <c r="V5268" s="20"/>
      <c r="W5268" s="17"/>
      <c r="X5268" s="17"/>
      <c r="Y5268" s="17"/>
      <c r="Z5268" s="20"/>
      <c r="AA5268" s="18">
        <f t="shared" ca="1" si="410"/>
        <v>19</v>
      </c>
      <c r="AB5268" s="18" t="s">
        <v>7878</v>
      </c>
      <c r="AC5268" s="35" t="str">
        <f t="shared" si="414"/>
        <v>1 anos 5 meses 24 dias</v>
      </c>
      <c r="AD5268" s="35" t="str">
        <f ca="1">IF(AND(V5268="",T5268&lt;TODAY()),"Contrato Encerrado",IF(AND(V5268="",T5268&gt;TODAY()),DATEDIF(TODAY(),T5268,"Y")&amp;" anos"&amp;" "&amp;DATEDIF(TODAY(),T5268,"YM")&amp;" meses"&amp;" "&amp;DATEDIF(TODAY(),T5268,"MD")&amp;" dias",IF(AND(X5268="",V5268&lt;TODAY()),"Contrato Encerrado",IF(AND(X5268="",V5268&gt;TODAY()),DATEDIF(TODAY(),V5268,"Y")&amp;" anos"&amp;" "&amp;DATEDIF(TODAY(),V5268,"YM")&amp;" meses"&amp;" "&amp;DATEDIF(TODAY(),V5268,"MD")&amp;" dias",IF(AND(Z5268="",X5268&lt;TODAY()),"Contrato Encerrado",IF(AND(Z5268="",X5268&gt;TODAY()),DATEDIF(TODAY(),X5268,"Y")&amp;" anos"&amp;" "&amp;DATEDIF(TODAY(),X5268,"YM")&amp;" meses"&amp;" "&amp;DATEDIF(TODAY(),X5268,"MD")&amp;" dias",IF(AND(Z5268&lt;&gt;””,Z5268&lt;TODAY()),"Contrato Encerrado",IF(AND(Z5268&lt;&gt;"",Z5268&gt;TODAY()),DATEDIF(TODAY(),Z5268,"Y")&amp;" anos"&amp;" "&amp;DATEDIF(TODAY(),Z5268,"YM")&amp;" meses"&amp;" "&amp;DATEDIF(TODAY(),Z5268,"MD")&amp;" dias"))))))))</f>
        <v>Contrato Encerrado</v>
      </c>
      <c r="AE5268" s="35">
        <f t="shared" si="411"/>
        <v>543</v>
      </c>
      <c r="AF5268" s="35">
        <f t="shared" si="412"/>
        <v>187</v>
      </c>
      <c r="AG5268" s="17" t="str">
        <f t="shared" si="413"/>
        <v>0 anos 6 meses 5 dias</v>
      </c>
    </row>
    <row r="5269" spans="1:33" ht="11.25" customHeight="1" x14ac:dyDescent="0.2">
      <c r="A5269" s="8" t="s">
        <v>9</v>
      </c>
      <c r="B5269" s="8" t="s">
        <v>13</v>
      </c>
      <c r="C5269" s="22" t="s">
        <v>17</v>
      </c>
      <c r="D5269" s="37">
        <v>2023</v>
      </c>
      <c r="E5269" s="23" t="s">
        <v>157</v>
      </c>
      <c r="F5269" s="8" t="s">
        <v>158</v>
      </c>
      <c r="G5269" s="77" t="s">
        <v>7718</v>
      </c>
      <c r="H5269" s="78" t="s">
        <v>7719</v>
      </c>
      <c r="I5269" s="9" t="s">
        <v>7720</v>
      </c>
      <c r="J5269" s="14" t="s">
        <v>14943</v>
      </c>
      <c r="K5269" s="9" t="s">
        <v>29</v>
      </c>
      <c r="L5269" s="24" t="s">
        <v>30</v>
      </c>
      <c r="M5269" s="7" t="s">
        <v>9427</v>
      </c>
      <c r="N5269" s="24" t="s">
        <v>2101</v>
      </c>
      <c r="O5269" s="15" t="s">
        <v>11882</v>
      </c>
      <c r="P5269" s="24" t="s">
        <v>2518</v>
      </c>
      <c r="Q5269" s="24" t="s">
        <v>4109</v>
      </c>
      <c r="R5269" s="17">
        <v>34477</v>
      </c>
      <c r="S5269" s="17">
        <v>45030</v>
      </c>
      <c r="T5269" s="31">
        <v>45323</v>
      </c>
      <c r="U5269" s="17">
        <v>45364</v>
      </c>
      <c r="V5269" s="31">
        <v>45646</v>
      </c>
      <c r="W5269" s="17"/>
      <c r="X5269" s="17"/>
      <c r="Y5269" s="17"/>
      <c r="Z5269" s="20"/>
      <c r="AA5269" s="18">
        <f t="shared" ca="1" si="410"/>
        <v>31</v>
      </c>
      <c r="AB5269" s="19" t="s">
        <v>7878</v>
      </c>
      <c r="AC5269" s="35" t="str">
        <f t="shared" si="414"/>
        <v>1 anos 6 meses 26 dias</v>
      </c>
      <c r="AD5269" s="35" t="str">
        <f ca="1">IF(AND(V5269="",T5269&lt;TODAY()),"Contrato Encerrado",IF(AND(V5269="",T5269&gt;TODAY()),DATEDIF(TODAY(),T5269,"Y")&amp;" anos"&amp;" "&amp;DATEDIF(TODAY(),T5269,"YM")&amp;" meses"&amp;" "&amp;DATEDIF(TODAY(),T5269,"MD")&amp;" dias",IF(AND(X5269="",V5269&lt;TODAY()),"Contrato Encerrado",IF(AND(X5269="",V5269&gt;TODAY()),DATEDIF(TODAY(),V5269,"Y")&amp;" anos"&amp;" "&amp;DATEDIF(TODAY(),V5269,"YM")&amp;" meses"&amp;" "&amp;DATEDIF(TODAY(),V5269,"MD")&amp;" dias",IF(AND(Z5269="",X5269&lt;TODAY()),"Contrato Encerrado",IF(AND(Z5269="",X5269&gt;TODAY()),DATEDIF(TODAY(),X5269,"Y")&amp;" anos"&amp;" "&amp;DATEDIF(TODAY(),X5269,"YM")&amp;" meses"&amp;" "&amp;DATEDIF(TODAY(),X5269,"MD")&amp;" dias",IF(AND(Z5269&lt;&gt;””,Z5269&lt;TODAY()),"Contrato Encerrado",IF(AND(Z5269&lt;&gt;"",Z5269&gt;TODAY()),DATEDIF(TODAY(),Z5269,"Y")&amp;" anos"&amp;" "&amp;DATEDIF(TODAY(),Z5269,"YM")&amp;" meses"&amp;" "&amp;DATEDIF(TODAY(),Z5269,"MD")&amp;" dias"))))))))</f>
        <v>Contrato Encerrado</v>
      </c>
      <c r="AE5269" s="35">
        <f t="shared" si="411"/>
        <v>575</v>
      </c>
      <c r="AF5269" s="35">
        <f t="shared" si="412"/>
        <v>155</v>
      </c>
      <c r="AG5269" s="17" t="str">
        <f t="shared" si="413"/>
        <v>0 anos 5 meses 3 dias</v>
      </c>
    </row>
    <row r="5270" spans="1:33" ht="11.25" customHeight="1" x14ac:dyDescent="0.2">
      <c r="A5270" s="8" t="s">
        <v>9</v>
      </c>
      <c r="B5270" s="8" t="s">
        <v>13</v>
      </c>
      <c r="C5270" s="22" t="s">
        <v>15</v>
      </c>
      <c r="D5270" s="37">
        <v>2024</v>
      </c>
      <c r="E5270" s="23" t="s">
        <v>1304</v>
      </c>
      <c r="F5270" s="8" t="s">
        <v>1305</v>
      </c>
      <c r="G5270" s="77" t="s">
        <v>12544</v>
      </c>
      <c r="H5270" s="78" t="s">
        <v>12545</v>
      </c>
      <c r="I5270" s="9" t="s">
        <v>12546</v>
      </c>
      <c r="J5270" s="14" t="s">
        <v>10</v>
      </c>
      <c r="K5270" s="9" t="s">
        <v>29</v>
      </c>
      <c r="L5270" s="24" t="s">
        <v>30</v>
      </c>
      <c r="M5270" s="7" t="s">
        <v>9427</v>
      </c>
      <c r="N5270" s="15" t="s">
        <v>2098</v>
      </c>
      <c r="O5270" s="24" t="s">
        <v>8037</v>
      </c>
      <c r="P5270" s="24" t="s">
        <v>2518</v>
      </c>
      <c r="Q5270" s="24" t="s">
        <v>2523</v>
      </c>
      <c r="R5270" s="17">
        <v>37871</v>
      </c>
      <c r="S5270" s="17">
        <v>45357</v>
      </c>
      <c r="T5270" s="20">
        <v>46086</v>
      </c>
      <c r="U5270" s="20"/>
      <c r="V5270" s="20"/>
      <c r="W5270" s="17"/>
      <c r="X5270" s="17"/>
      <c r="Y5270" s="17"/>
      <c r="Z5270" s="20"/>
      <c r="AA5270" s="18">
        <f t="shared" ca="1" si="410"/>
        <v>22</v>
      </c>
      <c r="AB5270" s="17" t="s">
        <v>7878</v>
      </c>
      <c r="AC5270" s="35" t="str">
        <f t="shared" si="414"/>
        <v>1 anos 11 meses 27 dias</v>
      </c>
      <c r="AD5270" s="35" t="str">
        <f ca="1">IF(AND(V5270="",T5270&lt;TODAY()),"Contrato Encerrado",IF(AND(V5270="",T5270&gt;TODAY()),DATEDIF(TODAY(),T5270,"Y")&amp;" anos"&amp;" "&amp;DATEDIF(TODAY(),T5270,"YM")&amp;" meses"&amp;" "&amp;DATEDIF(TODAY(),T5270,"MD")&amp;" dias",IF(AND(X5270="",V5270&lt;TODAY()),"Contrato Encerrado",IF(AND(X5270="",V5270&gt;TODAY()),DATEDIF(TODAY(),V5270,"Y")&amp;" anos"&amp;" "&amp;DATEDIF(TODAY(),V5270,"YM")&amp;" meses"&amp;" "&amp;DATEDIF(TODAY(),V5270,"MD")&amp;" dias",IF(AND(Z5270="",X5270&lt;TODAY()),"Contrato Encerrado",IF(AND(Z5270="",X5270&gt;TODAY()),DATEDIF(TODAY(),X5270,"Y")&amp;" anos"&amp;" "&amp;DATEDIF(TODAY(),X5270,"YM")&amp;" meses"&amp;" "&amp;DATEDIF(TODAY(),X5270,"MD")&amp;" dias",IF(AND(Z5270&lt;&gt;””,Z5270&lt;TODAY()),"Contrato Encerrado",IF(AND(Z5270&lt;&gt;"",Z5270&gt;TODAY()),DATEDIF(TODAY(),Z5270,"Y")&amp;" anos"&amp;" "&amp;DATEDIF(TODAY(),Z5270,"YM")&amp;" meses"&amp;" "&amp;DATEDIF(TODAY(),Z5270,"MD")&amp;" dias"))))))))</f>
        <v>0 anos 4 meses 26 dias</v>
      </c>
      <c r="AE5270" s="35">
        <f t="shared" si="411"/>
        <v>729</v>
      </c>
      <c r="AF5270" s="35">
        <f t="shared" si="412"/>
        <v>1</v>
      </c>
      <c r="AG5270" s="17" t="str">
        <f t="shared" si="413"/>
        <v>0 anos 0 meses 1 dias</v>
      </c>
    </row>
    <row r="5271" spans="1:33" ht="11.25" customHeight="1" x14ac:dyDescent="0.2">
      <c r="A5271" s="8" t="s">
        <v>9</v>
      </c>
      <c r="B5271" s="8" t="s">
        <v>13</v>
      </c>
      <c r="C5271" s="22" t="s">
        <v>16</v>
      </c>
      <c r="D5271" s="37">
        <v>2023</v>
      </c>
      <c r="E5271" s="23" t="s">
        <v>772</v>
      </c>
      <c r="F5271" s="8" t="s">
        <v>773</v>
      </c>
      <c r="G5271" s="77" t="s">
        <v>7721</v>
      </c>
      <c r="H5271" s="78" t="s">
        <v>7722</v>
      </c>
      <c r="I5271" s="9" t="s">
        <v>7723</v>
      </c>
      <c r="J5271" s="14" t="s">
        <v>1302</v>
      </c>
      <c r="K5271" s="9" t="s">
        <v>29</v>
      </c>
      <c r="L5271" s="24" t="s">
        <v>30</v>
      </c>
      <c r="M5271" s="7" t="s">
        <v>9427</v>
      </c>
      <c r="N5271" s="15" t="s">
        <v>2103</v>
      </c>
      <c r="O5271" s="24"/>
      <c r="P5271" s="24" t="s">
        <v>2518</v>
      </c>
      <c r="Q5271" s="24" t="s">
        <v>2523</v>
      </c>
      <c r="R5271" s="17">
        <v>37149</v>
      </c>
      <c r="S5271" s="17">
        <v>45019</v>
      </c>
      <c r="T5271" s="31">
        <v>45688</v>
      </c>
      <c r="U5271" s="20"/>
      <c r="V5271" s="20"/>
      <c r="W5271" s="17"/>
      <c r="X5271" s="17"/>
      <c r="Y5271" s="17"/>
      <c r="Z5271" s="20"/>
      <c r="AA5271" s="18">
        <f t="shared" ca="1" si="410"/>
        <v>24</v>
      </c>
      <c r="AB5271" s="19" t="s">
        <v>7878</v>
      </c>
      <c r="AC5271" s="35" t="str">
        <f t="shared" si="414"/>
        <v>1 anos 9 meses 28 dias</v>
      </c>
      <c r="AD5271" s="35" t="str">
        <f ca="1">IF(AND(V5271="",T5271&lt;TODAY()),"Contrato Encerrado",IF(AND(V5271="",T5271&gt;TODAY()),DATEDIF(TODAY(),T5271,"Y")&amp;" anos"&amp;" "&amp;DATEDIF(TODAY(),T5271,"YM")&amp;" meses"&amp;" "&amp;DATEDIF(TODAY(),T5271,"MD")&amp;" dias",IF(AND(X5271="",V5271&lt;TODAY()),"Contrato Encerrado",IF(AND(X5271="",V5271&gt;TODAY()),DATEDIF(TODAY(),V5271,"Y")&amp;" anos"&amp;" "&amp;DATEDIF(TODAY(),V5271,"YM")&amp;" meses"&amp;" "&amp;DATEDIF(TODAY(),V5271,"MD")&amp;" dias",IF(AND(Z5271="",X5271&lt;TODAY()),"Contrato Encerrado",IF(AND(Z5271="",X5271&gt;TODAY()),DATEDIF(TODAY(),X5271,"Y")&amp;" anos"&amp;" "&amp;DATEDIF(TODAY(),X5271,"YM")&amp;" meses"&amp;" "&amp;DATEDIF(TODAY(),X5271,"MD")&amp;" dias",IF(AND(Z5271&lt;&gt;””,Z5271&lt;TODAY()),"Contrato Encerrado",IF(AND(Z5271&lt;&gt;"",Z5271&gt;TODAY()),DATEDIF(TODAY(),Z5271,"Y")&amp;" anos"&amp;" "&amp;DATEDIF(TODAY(),Z5271,"YM")&amp;" meses"&amp;" "&amp;DATEDIF(TODAY(),Z5271,"MD")&amp;" dias"))))))))</f>
        <v>Contrato Encerrado</v>
      </c>
      <c r="AE5271" s="35">
        <f t="shared" si="411"/>
        <v>669</v>
      </c>
      <c r="AF5271" s="35">
        <f t="shared" si="412"/>
        <v>61</v>
      </c>
      <c r="AG5271" s="17" t="str">
        <f t="shared" si="413"/>
        <v>0 anos 2 meses 1 dias</v>
      </c>
    </row>
    <row r="5272" spans="1:33" ht="11.25" customHeight="1" x14ac:dyDescent="0.2">
      <c r="A5272" s="8" t="s">
        <v>9</v>
      </c>
      <c r="B5272" s="10" t="s">
        <v>13</v>
      </c>
      <c r="C5272" s="11" t="s">
        <v>22</v>
      </c>
      <c r="D5272" s="36">
        <v>2022</v>
      </c>
      <c r="E5272" s="12" t="s">
        <v>157</v>
      </c>
      <c r="F5272" s="8" t="s">
        <v>158</v>
      </c>
      <c r="G5272" s="77" t="s">
        <v>2476</v>
      </c>
      <c r="H5272" s="78" t="s">
        <v>2477</v>
      </c>
      <c r="I5272" s="14" t="s">
        <v>2478</v>
      </c>
      <c r="J5272" s="14" t="s">
        <v>14943</v>
      </c>
      <c r="K5272" s="14" t="s">
        <v>29</v>
      </c>
      <c r="L5272" s="15" t="s">
        <v>30</v>
      </c>
      <c r="M5272" s="7" t="s">
        <v>9427</v>
      </c>
      <c r="N5272" s="16" t="s">
        <v>2101</v>
      </c>
      <c r="O5272" s="16"/>
      <c r="P5272" s="16" t="s">
        <v>2518</v>
      </c>
      <c r="Q5272" s="16" t="s">
        <v>2521</v>
      </c>
      <c r="R5272" s="31">
        <v>34524</v>
      </c>
      <c r="S5272" s="31">
        <v>44756</v>
      </c>
      <c r="T5272" s="111">
        <v>45308</v>
      </c>
      <c r="U5272" s="111"/>
      <c r="V5272" s="31"/>
      <c r="W5272" s="31"/>
      <c r="X5272" s="17"/>
      <c r="Y5272" s="17"/>
      <c r="Z5272" s="31"/>
      <c r="AA5272" s="18">
        <f t="shared" ca="1" si="410"/>
        <v>31</v>
      </c>
      <c r="AB5272" s="19" t="s">
        <v>7878</v>
      </c>
      <c r="AC5272" s="35" t="str">
        <f t="shared" si="414"/>
        <v>1 anos 6 meses 3 dias</v>
      </c>
      <c r="AD5272" s="35" t="str">
        <f ca="1">IF(AND(V5272="",T5272&lt;TODAY()),"Contrato Encerrado",IF(AND(V5272="",T5272&gt;TODAY()),DATEDIF(TODAY(),T5272,"Y")&amp;" anos"&amp;" "&amp;DATEDIF(TODAY(),T5272,"YM")&amp;" meses"&amp;" "&amp;DATEDIF(TODAY(),T5272,"MD")&amp;" dias",IF(AND(X5272="",V5272&lt;TODAY()),"Contrato Encerrado",IF(AND(X5272="",V5272&gt;TODAY()),DATEDIF(TODAY(),V5272,"Y")&amp;" anos"&amp;" "&amp;DATEDIF(TODAY(),V5272,"YM")&amp;" meses"&amp;" "&amp;DATEDIF(TODAY(),V5272,"MD")&amp;" dias",IF(AND(Z5272="",X5272&lt;TODAY()),"Contrato Encerrado",IF(AND(Z5272="",X5272&gt;TODAY()),DATEDIF(TODAY(),X5272,"Y")&amp;" anos"&amp;" "&amp;DATEDIF(TODAY(),X5272,"YM")&amp;" meses"&amp;" "&amp;DATEDIF(TODAY(),X5272,"MD")&amp;" dias",IF(AND(Z5272&lt;&gt;””,Z5272&lt;TODAY()),"Contrato Encerrado",IF(AND(Z5272&lt;&gt;"",Z5272&gt;TODAY()),DATEDIF(TODAY(),Z5272,"Y")&amp;" anos"&amp;" "&amp;DATEDIF(TODAY(),Z5272,"YM")&amp;" meses"&amp;" "&amp;DATEDIF(TODAY(),Z5272,"MD")&amp;" dias"))))))))</f>
        <v>Contrato Encerrado</v>
      </c>
      <c r="AE5272" s="35">
        <f t="shared" si="411"/>
        <v>552</v>
      </c>
      <c r="AF5272" s="35">
        <f t="shared" si="412"/>
        <v>178</v>
      </c>
      <c r="AG5272" s="17" t="str">
        <f t="shared" si="413"/>
        <v>0 anos 5 meses 26 dias</v>
      </c>
    </row>
    <row r="5273" spans="1:33" ht="11.25" customHeight="1" x14ac:dyDescent="0.2">
      <c r="A5273" s="8" t="s">
        <v>9</v>
      </c>
      <c r="B5273" s="8" t="s">
        <v>13</v>
      </c>
      <c r="C5273" s="22" t="s">
        <v>11</v>
      </c>
      <c r="D5273" s="37">
        <v>2023</v>
      </c>
      <c r="E5273" s="23" t="s">
        <v>27</v>
      </c>
      <c r="F5273" s="8" t="s">
        <v>28</v>
      </c>
      <c r="G5273" s="77" t="s">
        <v>7724</v>
      </c>
      <c r="H5273" s="78" t="s">
        <v>7725</v>
      </c>
      <c r="I5273" s="9" t="s">
        <v>7726</v>
      </c>
      <c r="J5273" s="14" t="s">
        <v>1302</v>
      </c>
      <c r="K5273" s="9" t="s">
        <v>29</v>
      </c>
      <c r="L5273" s="24" t="s">
        <v>30</v>
      </c>
      <c r="M5273" s="7" t="s">
        <v>9427</v>
      </c>
      <c r="N5273" s="16" t="s">
        <v>2105</v>
      </c>
      <c r="O5273" s="24"/>
      <c r="P5273" s="24" t="s">
        <v>2518</v>
      </c>
      <c r="Q5273" s="24" t="s">
        <v>4109</v>
      </c>
      <c r="R5273" s="17">
        <v>36988</v>
      </c>
      <c r="S5273" s="17">
        <v>44896</v>
      </c>
      <c r="T5273" s="31">
        <v>45523</v>
      </c>
      <c r="U5273" s="17"/>
      <c r="V5273" s="31"/>
      <c r="W5273" s="17"/>
      <c r="X5273" s="17"/>
      <c r="Y5273" s="17"/>
      <c r="Z5273" s="31"/>
      <c r="AA5273" s="18">
        <f t="shared" ca="1" si="410"/>
        <v>24</v>
      </c>
      <c r="AB5273" s="19" t="s">
        <v>7878</v>
      </c>
      <c r="AC5273" s="35" t="str">
        <f t="shared" si="414"/>
        <v>1 anos 8 meses 18 dias</v>
      </c>
      <c r="AD5273" s="35" t="str">
        <f ca="1">IF(AND(V5273="",T5273&lt;TODAY()),"Contrato Encerrado",IF(AND(V5273="",T5273&gt;TODAY()),DATEDIF(TODAY(),T5273,"Y")&amp;" anos"&amp;" "&amp;DATEDIF(TODAY(),T5273,"YM")&amp;" meses"&amp;" "&amp;DATEDIF(TODAY(),T5273,"MD")&amp;" dias",IF(AND(X5273="",V5273&lt;TODAY()),"Contrato Encerrado",IF(AND(X5273="",V5273&gt;TODAY()),DATEDIF(TODAY(),V5273,"Y")&amp;" anos"&amp;" "&amp;DATEDIF(TODAY(),V5273,"YM")&amp;" meses"&amp;" "&amp;DATEDIF(TODAY(),V5273,"MD")&amp;" dias",IF(AND(Z5273="",X5273&lt;TODAY()),"Contrato Encerrado",IF(AND(Z5273="",X5273&gt;TODAY()),DATEDIF(TODAY(),X5273,"Y")&amp;" anos"&amp;" "&amp;DATEDIF(TODAY(),X5273,"YM")&amp;" meses"&amp;" "&amp;DATEDIF(TODAY(),X5273,"MD")&amp;" dias",IF(AND(Z5273&lt;&gt;””,Z5273&lt;TODAY()),"Contrato Encerrado",IF(AND(Z5273&lt;&gt;"",Z5273&gt;TODAY()),DATEDIF(TODAY(),Z5273,"Y")&amp;" anos"&amp;" "&amp;DATEDIF(TODAY(),Z5273,"YM")&amp;" meses"&amp;" "&amp;DATEDIF(TODAY(),Z5273,"MD")&amp;" dias"))))))))</f>
        <v>Contrato Encerrado</v>
      </c>
      <c r="AE5273" s="35">
        <f t="shared" si="411"/>
        <v>627</v>
      </c>
      <c r="AF5273" s="35">
        <f t="shared" si="412"/>
        <v>103</v>
      </c>
      <c r="AG5273" s="17" t="str">
        <f t="shared" si="413"/>
        <v>0 anos 3 meses 12 dias</v>
      </c>
    </row>
    <row r="5274" spans="1:33" ht="11.25" customHeight="1" x14ac:dyDescent="0.2">
      <c r="A5274" s="8" t="s">
        <v>9</v>
      </c>
      <c r="B5274" s="8" t="s">
        <v>13</v>
      </c>
      <c r="C5274" s="22" t="s">
        <v>15</v>
      </c>
      <c r="D5274" s="37">
        <v>2023</v>
      </c>
      <c r="E5274" s="23" t="s">
        <v>157</v>
      </c>
      <c r="F5274" s="8" t="s">
        <v>158</v>
      </c>
      <c r="G5274" s="77" t="s">
        <v>7727</v>
      </c>
      <c r="H5274" s="78" t="s">
        <v>7728</v>
      </c>
      <c r="I5274" s="9" t="s">
        <v>7729</v>
      </c>
      <c r="J5274" s="14" t="s">
        <v>14943</v>
      </c>
      <c r="K5274" s="9" t="s">
        <v>29</v>
      </c>
      <c r="L5274" s="24" t="s">
        <v>30</v>
      </c>
      <c r="M5274" s="7" t="s">
        <v>9427</v>
      </c>
      <c r="N5274" s="24" t="s">
        <v>2101</v>
      </c>
      <c r="O5274" s="24"/>
      <c r="P5274" s="24" t="s">
        <v>2518</v>
      </c>
      <c r="Q5274" s="24" t="s">
        <v>2521</v>
      </c>
      <c r="R5274" s="17">
        <v>36445</v>
      </c>
      <c r="S5274" s="17">
        <v>44971</v>
      </c>
      <c r="T5274" s="31">
        <v>45384</v>
      </c>
      <c r="U5274" s="17"/>
      <c r="V5274" s="31"/>
      <c r="W5274" s="17"/>
      <c r="X5274" s="17"/>
      <c r="Y5274" s="17"/>
      <c r="Z5274" s="31"/>
      <c r="AA5274" s="18">
        <f t="shared" ca="1" si="410"/>
        <v>25</v>
      </c>
      <c r="AB5274" s="19" t="s">
        <v>7878</v>
      </c>
      <c r="AC5274" s="35" t="str">
        <f t="shared" si="414"/>
        <v>1 anos 1 meses 19 dias</v>
      </c>
      <c r="AD5274" s="35" t="str">
        <f ca="1">IF(AND(V5274="",T5274&lt;TODAY()),"Contrato Encerrado",IF(AND(V5274="",T5274&gt;TODAY()),DATEDIF(TODAY(),T5274,"Y")&amp;" anos"&amp;" "&amp;DATEDIF(TODAY(),T5274,"YM")&amp;" meses"&amp;" "&amp;DATEDIF(TODAY(),T5274,"MD")&amp;" dias",IF(AND(X5274="",V5274&lt;TODAY()),"Contrato Encerrado",IF(AND(X5274="",V5274&gt;TODAY()),DATEDIF(TODAY(),V5274,"Y")&amp;" anos"&amp;" "&amp;DATEDIF(TODAY(),V5274,"YM")&amp;" meses"&amp;" "&amp;DATEDIF(TODAY(),V5274,"MD")&amp;" dias",IF(AND(Z5274="",X5274&lt;TODAY()),"Contrato Encerrado",IF(AND(Z5274="",X5274&gt;TODAY()),DATEDIF(TODAY(),X5274,"Y")&amp;" anos"&amp;" "&amp;DATEDIF(TODAY(),X5274,"YM")&amp;" meses"&amp;" "&amp;DATEDIF(TODAY(),X5274,"MD")&amp;" dias",IF(AND(Z5274&lt;&gt;””,Z5274&lt;TODAY()),"Contrato Encerrado",IF(AND(Z5274&lt;&gt;"",Z5274&gt;TODAY()),DATEDIF(TODAY(),Z5274,"Y")&amp;" anos"&amp;" "&amp;DATEDIF(TODAY(),Z5274,"YM")&amp;" meses"&amp;" "&amp;DATEDIF(TODAY(),Z5274,"MD")&amp;" dias"))))))))</f>
        <v>Contrato Encerrado</v>
      </c>
      <c r="AE5274" s="35">
        <f t="shared" si="411"/>
        <v>413</v>
      </c>
      <c r="AF5274" s="35">
        <f t="shared" si="412"/>
        <v>317</v>
      </c>
      <c r="AG5274" s="17" t="str">
        <f t="shared" si="413"/>
        <v>0 anos 10 meses 12 dias</v>
      </c>
    </row>
    <row r="5275" spans="1:33" ht="11.25" customHeight="1" x14ac:dyDescent="0.2">
      <c r="A5275" s="8" t="s">
        <v>9</v>
      </c>
      <c r="B5275" s="8" t="s">
        <v>13</v>
      </c>
      <c r="C5275" s="22" t="s">
        <v>19</v>
      </c>
      <c r="D5275" s="37">
        <v>2023</v>
      </c>
      <c r="E5275" s="12" t="s">
        <v>157</v>
      </c>
      <c r="F5275" s="8" t="s">
        <v>158</v>
      </c>
      <c r="G5275" s="85" t="s">
        <v>8211</v>
      </c>
      <c r="H5275" s="78" t="s">
        <v>8212</v>
      </c>
      <c r="I5275" s="14" t="s">
        <v>8213</v>
      </c>
      <c r="J5275" s="14" t="s">
        <v>14943</v>
      </c>
      <c r="K5275" s="14" t="s">
        <v>29</v>
      </c>
      <c r="L5275" s="15" t="s">
        <v>30</v>
      </c>
      <c r="M5275" s="7" t="s">
        <v>9427</v>
      </c>
      <c r="N5275" s="15" t="s">
        <v>2101</v>
      </c>
      <c r="O5275" s="15" t="s">
        <v>7889</v>
      </c>
      <c r="P5275" s="15" t="s">
        <v>2518</v>
      </c>
      <c r="Q5275" s="15" t="s">
        <v>4109</v>
      </c>
      <c r="R5275" s="31">
        <v>28956</v>
      </c>
      <c r="S5275" s="30">
        <v>45065</v>
      </c>
      <c r="T5275" s="30">
        <v>45426</v>
      </c>
      <c r="U5275" s="30"/>
      <c r="V5275" s="30"/>
      <c r="W5275" s="30"/>
      <c r="X5275" s="17"/>
      <c r="Y5275" s="17"/>
      <c r="Z5275" s="30"/>
      <c r="AA5275" s="18">
        <f t="shared" ca="1" si="410"/>
        <v>46</v>
      </c>
      <c r="AB5275" s="19" t="s">
        <v>7878</v>
      </c>
      <c r="AC5275" s="35" t="str">
        <f t="shared" si="414"/>
        <v>0 anos 11 meses 25 dias</v>
      </c>
      <c r="AD5275" s="35" t="str">
        <f ca="1">IF(AND(V5275="",T5275&lt;TODAY()),"Contrato Encerrado",IF(AND(V5275="",T5275&gt;TODAY()),DATEDIF(TODAY(),T5275,"Y")&amp;" anos"&amp;" "&amp;DATEDIF(TODAY(),T5275,"YM")&amp;" meses"&amp;" "&amp;DATEDIF(TODAY(),T5275,"MD")&amp;" dias",IF(AND(X5275="",V5275&lt;TODAY()),"Contrato Encerrado",IF(AND(X5275="",V5275&gt;TODAY()),DATEDIF(TODAY(),V5275,"Y")&amp;" anos"&amp;" "&amp;DATEDIF(TODAY(),V5275,"YM")&amp;" meses"&amp;" "&amp;DATEDIF(TODAY(),V5275,"MD")&amp;" dias",IF(AND(Z5275="",X5275&lt;TODAY()),"Contrato Encerrado",IF(AND(Z5275="",X5275&gt;TODAY()),DATEDIF(TODAY(),X5275,"Y")&amp;" anos"&amp;" "&amp;DATEDIF(TODAY(),X5275,"YM")&amp;" meses"&amp;" "&amp;DATEDIF(TODAY(),X5275,"MD")&amp;" dias",IF(AND(Z5275&lt;&gt;””,Z5275&lt;TODAY()),"Contrato Encerrado",IF(AND(Z5275&lt;&gt;"",Z5275&gt;TODAY()),DATEDIF(TODAY(),Z5275,"Y")&amp;" anos"&amp;" "&amp;DATEDIF(TODAY(),Z5275,"YM")&amp;" meses"&amp;" "&amp;DATEDIF(TODAY(),Z5275,"MD")&amp;" dias"))))))))</f>
        <v>Contrato Encerrado</v>
      </c>
      <c r="AE5275" s="35">
        <f t="shared" si="411"/>
        <v>361</v>
      </c>
      <c r="AF5275" s="35">
        <f t="shared" si="412"/>
        <v>369</v>
      </c>
      <c r="AG5275" s="17" t="str">
        <f t="shared" si="413"/>
        <v>1 anos 0 meses 3 dias</v>
      </c>
    </row>
    <row r="5276" spans="1:33" ht="11.25" customHeight="1" x14ac:dyDescent="0.2">
      <c r="A5276" s="8" t="s">
        <v>9</v>
      </c>
      <c r="B5276" s="10" t="s">
        <v>13</v>
      </c>
      <c r="C5276" s="11" t="s">
        <v>22</v>
      </c>
      <c r="D5276" s="36">
        <v>2022</v>
      </c>
      <c r="E5276" s="12" t="s">
        <v>157</v>
      </c>
      <c r="F5276" s="8" t="s">
        <v>158</v>
      </c>
      <c r="G5276" s="77" t="s">
        <v>3065</v>
      </c>
      <c r="H5276" s="78" t="s">
        <v>3066</v>
      </c>
      <c r="I5276" s="14" t="s">
        <v>3067</v>
      </c>
      <c r="J5276" s="67" t="s">
        <v>14943</v>
      </c>
      <c r="K5276" s="14" t="s">
        <v>29</v>
      </c>
      <c r="L5276" s="15" t="s">
        <v>30</v>
      </c>
      <c r="M5276" s="7" t="s">
        <v>9427</v>
      </c>
      <c r="N5276" s="16" t="s">
        <v>2101</v>
      </c>
      <c r="O5276" s="16"/>
      <c r="P5276" s="16" t="s">
        <v>2518</v>
      </c>
      <c r="Q5276" s="16" t="s">
        <v>2521</v>
      </c>
      <c r="R5276" s="31">
        <v>34603</v>
      </c>
      <c r="S5276" s="31">
        <v>44796</v>
      </c>
      <c r="T5276" s="31">
        <v>45288</v>
      </c>
      <c r="U5276" s="31"/>
      <c r="V5276" s="31"/>
      <c r="W5276" s="31"/>
      <c r="X5276" s="17"/>
      <c r="Y5276" s="17"/>
      <c r="Z5276" s="31"/>
      <c r="AA5276" s="18">
        <f t="shared" ca="1" si="410"/>
        <v>31</v>
      </c>
      <c r="AB5276" s="19" t="s">
        <v>7878</v>
      </c>
      <c r="AC5276" s="35" t="str">
        <f t="shared" si="414"/>
        <v>1 anos 4 meses 5 dias</v>
      </c>
      <c r="AD5276" s="35" t="str">
        <f ca="1">IF(AND(V5276="",T5276&lt;TODAY()),"Contrato Encerrado",IF(AND(V5276="",T5276&gt;TODAY()),DATEDIF(TODAY(),T5276,"Y")&amp;" anos"&amp;" "&amp;DATEDIF(TODAY(),T5276,"YM")&amp;" meses"&amp;" "&amp;DATEDIF(TODAY(),T5276,"MD")&amp;" dias",IF(AND(X5276="",V5276&lt;TODAY()),"Contrato Encerrado",IF(AND(X5276="",V5276&gt;TODAY()),DATEDIF(TODAY(),V5276,"Y")&amp;" anos"&amp;" "&amp;DATEDIF(TODAY(),V5276,"YM")&amp;" meses"&amp;" "&amp;DATEDIF(TODAY(),V5276,"MD")&amp;" dias",IF(AND(Z5276="",X5276&lt;TODAY()),"Contrato Encerrado",IF(AND(Z5276="",X5276&gt;TODAY()),DATEDIF(TODAY(),X5276,"Y")&amp;" anos"&amp;" "&amp;DATEDIF(TODAY(),X5276,"YM")&amp;" meses"&amp;" "&amp;DATEDIF(TODAY(),X5276,"MD")&amp;" dias",IF(AND(Z5276&lt;&gt;””,Z5276&lt;TODAY()),"Contrato Encerrado",IF(AND(Z5276&lt;&gt;"",Z5276&gt;TODAY()),DATEDIF(TODAY(),Z5276,"Y")&amp;" anos"&amp;" "&amp;DATEDIF(TODAY(),Z5276,"YM")&amp;" meses"&amp;" "&amp;DATEDIF(TODAY(),Z5276,"MD")&amp;" dias"))))))))</f>
        <v>Contrato Encerrado</v>
      </c>
      <c r="AE5276" s="35">
        <f t="shared" si="411"/>
        <v>492</v>
      </c>
      <c r="AF5276" s="35">
        <f t="shared" si="412"/>
        <v>238</v>
      </c>
      <c r="AG5276" s="17" t="str">
        <f t="shared" si="413"/>
        <v>0 anos 7 meses 25 dias</v>
      </c>
    </row>
    <row r="5277" spans="1:33" ht="11.25" customHeight="1" x14ac:dyDescent="0.2">
      <c r="A5277" s="8" t="s">
        <v>9</v>
      </c>
      <c r="B5277" s="8" t="s">
        <v>13</v>
      </c>
      <c r="C5277" s="22" t="s">
        <v>14</v>
      </c>
      <c r="D5277" s="37">
        <v>2024</v>
      </c>
      <c r="E5277" s="12" t="s">
        <v>1708</v>
      </c>
      <c r="F5277" s="8" t="s">
        <v>1709</v>
      </c>
      <c r="G5277" s="77" t="s">
        <v>11818</v>
      </c>
      <c r="H5277" s="78" t="s">
        <v>11819</v>
      </c>
      <c r="I5277" s="14" t="s">
        <v>11820</v>
      </c>
      <c r="J5277" s="14" t="s">
        <v>14943</v>
      </c>
      <c r="K5277" s="14" t="s">
        <v>29</v>
      </c>
      <c r="L5277" s="15" t="s">
        <v>81</v>
      </c>
      <c r="M5277" s="7" t="s">
        <v>82</v>
      </c>
      <c r="N5277" s="15" t="s">
        <v>5633</v>
      </c>
      <c r="O5277" s="15" t="s">
        <v>10603</v>
      </c>
      <c r="P5277" s="15" t="s">
        <v>2518</v>
      </c>
      <c r="Q5277" s="15" t="s">
        <v>2523</v>
      </c>
      <c r="R5277" s="20">
        <v>29144</v>
      </c>
      <c r="S5277" s="20">
        <v>45323</v>
      </c>
      <c r="T5277" s="20">
        <v>45504</v>
      </c>
      <c r="U5277" s="20"/>
      <c r="V5277" s="20"/>
      <c r="W5277" s="20"/>
      <c r="X5277" s="17"/>
      <c r="Y5277" s="17"/>
      <c r="Z5277" s="20"/>
      <c r="AA5277" s="18">
        <f t="shared" ca="1" si="410"/>
        <v>45</v>
      </c>
      <c r="AB5277" s="15" t="s">
        <v>7878</v>
      </c>
      <c r="AC5277" s="35" t="str">
        <f t="shared" si="414"/>
        <v>0 anos 5 meses 30 dias</v>
      </c>
      <c r="AD5277" s="35" t="str">
        <f ca="1">IF(AND(V5277="",T5277&lt;TODAY()),"Contrato Encerrado",IF(AND(V5277="",T5277&gt;TODAY()),DATEDIF(TODAY(),T5277,"Y")&amp;" anos"&amp;" "&amp;DATEDIF(TODAY(),T5277,"YM")&amp;" meses"&amp;" "&amp;DATEDIF(TODAY(),T5277,"MD")&amp;" dias",IF(AND(X5277="",V5277&lt;TODAY()),"Contrato Encerrado",IF(AND(X5277="",V5277&gt;TODAY()),DATEDIF(TODAY(),V5277,"Y")&amp;" anos"&amp;" "&amp;DATEDIF(TODAY(),V5277,"YM")&amp;" meses"&amp;" "&amp;DATEDIF(TODAY(),V5277,"MD")&amp;" dias",IF(AND(Z5277="",X5277&lt;TODAY()),"Contrato Encerrado",IF(AND(Z5277="",X5277&gt;TODAY()),DATEDIF(TODAY(),X5277,"Y")&amp;" anos"&amp;" "&amp;DATEDIF(TODAY(),X5277,"YM")&amp;" meses"&amp;" "&amp;DATEDIF(TODAY(),X5277,"MD")&amp;" dias",IF(AND(Z5277&lt;&gt;””,Z5277&lt;TODAY()),"Contrato Encerrado",IF(AND(Z5277&lt;&gt;"",Z5277&gt;TODAY()),DATEDIF(TODAY(),Z5277,"Y")&amp;" anos"&amp;" "&amp;DATEDIF(TODAY(),Z5277,"YM")&amp;" meses"&amp;" "&amp;DATEDIF(TODAY(),Z5277,"MD")&amp;" dias"))))))))</f>
        <v>Contrato Encerrado</v>
      </c>
      <c r="AE5277" s="35">
        <f t="shared" si="411"/>
        <v>181</v>
      </c>
      <c r="AF5277" s="35">
        <f t="shared" si="412"/>
        <v>549</v>
      </c>
      <c r="AG5277" s="17" t="str">
        <f t="shared" si="413"/>
        <v>1 anos 6 meses 2 dias</v>
      </c>
    </row>
    <row r="5278" spans="1:33" ht="11.25" customHeight="1" x14ac:dyDescent="0.2">
      <c r="A5278" s="8" t="s">
        <v>9</v>
      </c>
      <c r="B5278" s="8" t="s">
        <v>13</v>
      </c>
      <c r="C5278" s="22" t="s">
        <v>16</v>
      </c>
      <c r="D5278" s="37">
        <v>2024</v>
      </c>
      <c r="E5278" s="12" t="s">
        <v>157</v>
      </c>
      <c r="F5278" s="8" t="s">
        <v>158</v>
      </c>
      <c r="G5278" s="77" t="s">
        <v>13120</v>
      </c>
      <c r="H5278" s="78" t="s">
        <v>13121</v>
      </c>
      <c r="I5278" s="14" t="s">
        <v>13122</v>
      </c>
      <c r="J5278" s="14" t="s">
        <v>1302</v>
      </c>
      <c r="K5278" s="14" t="s">
        <v>29</v>
      </c>
      <c r="L5278" s="15" t="s">
        <v>30</v>
      </c>
      <c r="M5278" s="7" t="s">
        <v>9427</v>
      </c>
      <c r="N5278" s="15" t="s">
        <v>13123</v>
      </c>
      <c r="O5278" s="15" t="s">
        <v>12736</v>
      </c>
      <c r="P5278" s="15" t="s">
        <v>2518</v>
      </c>
      <c r="Q5278" s="15" t="s">
        <v>4109</v>
      </c>
      <c r="R5278" s="20">
        <v>28424</v>
      </c>
      <c r="S5278" s="20">
        <v>45364</v>
      </c>
      <c r="T5278" s="20">
        <v>45608</v>
      </c>
      <c r="U5278" s="20"/>
      <c r="V5278" s="20"/>
      <c r="W5278" s="20"/>
      <c r="X5278" s="17"/>
      <c r="Y5278" s="17"/>
      <c r="Z5278" s="20"/>
      <c r="AA5278" s="18">
        <f t="shared" ca="1" si="410"/>
        <v>47</v>
      </c>
      <c r="AB5278" s="20" t="s">
        <v>7878</v>
      </c>
      <c r="AC5278" s="35" t="str">
        <f t="shared" si="414"/>
        <v>0 anos 7 meses 30 dias</v>
      </c>
      <c r="AD5278" s="35" t="str">
        <f ca="1">IF(AND(V5278="",T5278&lt;TODAY()),"Contrato Encerrado",IF(AND(V5278="",T5278&gt;TODAY()),DATEDIF(TODAY(),T5278,"Y")&amp;" anos"&amp;" "&amp;DATEDIF(TODAY(),T5278,"YM")&amp;" meses"&amp;" "&amp;DATEDIF(TODAY(),T5278,"MD")&amp;" dias",IF(AND(X5278="",V5278&lt;TODAY()),"Contrato Encerrado",IF(AND(X5278="",V5278&gt;TODAY()),DATEDIF(TODAY(),V5278,"Y")&amp;" anos"&amp;" "&amp;DATEDIF(TODAY(),V5278,"YM")&amp;" meses"&amp;" "&amp;DATEDIF(TODAY(),V5278,"MD")&amp;" dias",IF(AND(Z5278="",X5278&lt;TODAY()),"Contrato Encerrado",IF(AND(Z5278="",X5278&gt;TODAY()),DATEDIF(TODAY(),X5278,"Y")&amp;" anos"&amp;" "&amp;DATEDIF(TODAY(),X5278,"YM")&amp;" meses"&amp;" "&amp;DATEDIF(TODAY(),X5278,"MD")&amp;" dias",IF(AND(Z5278&lt;&gt;””,Z5278&lt;TODAY()),"Contrato Encerrado",IF(AND(Z5278&lt;&gt;"",Z5278&gt;TODAY()),DATEDIF(TODAY(),Z5278,"Y")&amp;" anos"&amp;" "&amp;DATEDIF(TODAY(),Z5278,"YM")&amp;" meses"&amp;" "&amp;DATEDIF(TODAY(),Z5278,"MD")&amp;" dias"))))))))</f>
        <v>Contrato Encerrado</v>
      </c>
      <c r="AE5278" s="35">
        <f t="shared" si="411"/>
        <v>244</v>
      </c>
      <c r="AF5278" s="35">
        <f t="shared" si="412"/>
        <v>486</v>
      </c>
      <c r="AG5278" s="17" t="str">
        <f t="shared" si="413"/>
        <v>1 anos 3 meses 30 dias</v>
      </c>
    </row>
    <row r="5279" spans="1:33" ht="11.25" customHeight="1" x14ac:dyDescent="0.2">
      <c r="A5279" s="8" t="s">
        <v>9</v>
      </c>
      <c r="B5279" s="10" t="s">
        <v>13</v>
      </c>
      <c r="C5279" s="11" t="s">
        <v>23</v>
      </c>
      <c r="D5279" s="36">
        <v>2021</v>
      </c>
      <c r="E5279" s="12" t="s">
        <v>1755</v>
      </c>
      <c r="F5279" s="8" t="s">
        <v>1756</v>
      </c>
      <c r="G5279" s="77" t="s">
        <v>1763</v>
      </c>
      <c r="H5279" s="78" t="s">
        <v>1764</v>
      </c>
      <c r="I5279" s="14" t="s">
        <v>1765</v>
      </c>
      <c r="J5279" s="14" t="s">
        <v>1302</v>
      </c>
      <c r="K5279" s="14" t="s">
        <v>29</v>
      </c>
      <c r="L5279" s="15" t="s">
        <v>30</v>
      </c>
      <c r="M5279" s="7" t="s">
        <v>9427</v>
      </c>
      <c r="N5279" s="27" t="s">
        <v>3557</v>
      </c>
      <c r="O5279" s="27"/>
      <c r="P5279" s="26" t="s">
        <v>2517</v>
      </c>
      <c r="Q5279" s="26" t="s">
        <v>2522</v>
      </c>
      <c r="R5279" s="31">
        <v>33185</v>
      </c>
      <c r="S5279" s="31">
        <v>44462</v>
      </c>
      <c r="T5279" s="31">
        <v>44773</v>
      </c>
      <c r="U5279" s="31"/>
      <c r="V5279" s="31"/>
      <c r="W5279" s="31"/>
      <c r="X5279" s="17"/>
      <c r="Y5279" s="17"/>
      <c r="Z5279" s="31"/>
      <c r="AA5279" s="18">
        <f t="shared" ca="1" si="410"/>
        <v>34</v>
      </c>
      <c r="AB5279" s="19" t="s">
        <v>7878</v>
      </c>
      <c r="AC5279" s="35" t="str">
        <f t="shared" si="414"/>
        <v>0 anos 10 meses 8 dias</v>
      </c>
      <c r="AD5279" s="35" t="str">
        <f ca="1">IF(AND(V5279="",T5279&lt;TODAY()),"Contrato Encerrado",IF(AND(V5279="",T5279&gt;TODAY()),DATEDIF(TODAY(),T5279,"Y")&amp;" anos"&amp;" "&amp;DATEDIF(TODAY(),T5279,"YM")&amp;" meses"&amp;" "&amp;DATEDIF(TODAY(),T5279,"MD")&amp;" dias",IF(AND(X5279="",V5279&lt;TODAY()),"Contrato Encerrado",IF(AND(X5279="",V5279&gt;TODAY()),DATEDIF(TODAY(),V5279,"Y")&amp;" anos"&amp;" "&amp;DATEDIF(TODAY(),V5279,"YM")&amp;" meses"&amp;" "&amp;DATEDIF(TODAY(),V5279,"MD")&amp;" dias",IF(AND(Z5279="",X5279&lt;TODAY()),"Contrato Encerrado",IF(AND(Z5279="",X5279&gt;TODAY()),DATEDIF(TODAY(),X5279,"Y")&amp;" anos"&amp;" "&amp;DATEDIF(TODAY(),X5279,"YM")&amp;" meses"&amp;" "&amp;DATEDIF(TODAY(),X5279,"MD")&amp;" dias",IF(AND(Z5279&lt;&gt;””,Z5279&lt;TODAY()),"Contrato Encerrado",IF(AND(Z5279&lt;&gt;"",Z5279&gt;TODAY()),DATEDIF(TODAY(),Z5279,"Y")&amp;" anos"&amp;" "&amp;DATEDIF(TODAY(),Z5279,"YM")&amp;" meses"&amp;" "&amp;DATEDIF(TODAY(),Z5279,"MD")&amp;" dias"))))))))</f>
        <v>Contrato Encerrado</v>
      </c>
      <c r="AE5279" s="35">
        <f t="shared" si="411"/>
        <v>311</v>
      </c>
      <c r="AF5279" s="35">
        <f t="shared" si="412"/>
        <v>419</v>
      </c>
      <c r="AG5279" s="17" t="str">
        <f t="shared" si="413"/>
        <v>1 anos 1 meses 22 dias</v>
      </c>
    </row>
    <row r="5280" spans="1:33" ht="11.25" customHeight="1" x14ac:dyDescent="0.2">
      <c r="A5280" s="8" t="s">
        <v>9</v>
      </c>
      <c r="B5280" s="8" t="s">
        <v>13</v>
      </c>
      <c r="C5280" s="22" t="s">
        <v>14</v>
      </c>
      <c r="D5280" s="37">
        <v>2024</v>
      </c>
      <c r="E5280" s="12" t="s">
        <v>79</v>
      </c>
      <c r="F5280" s="8" t="s">
        <v>80</v>
      </c>
      <c r="G5280" s="77" t="s">
        <v>11821</v>
      </c>
      <c r="H5280" s="78" t="s">
        <v>11822</v>
      </c>
      <c r="I5280" s="14" t="s">
        <v>11823</v>
      </c>
      <c r="J5280" s="14" t="s">
        <v>14943</v>
      </c>
      <c r="K5280" s="14" t="s">
        <v>29</v>
      </c>
      <c r="L5280" s="15" t="s">
        <v>81</v>
      </c>
      <c r="M5280" s="7" t="s">
        <v>82</v>
      </c>
      <c r="N5280" s="15" t="s">
        <v>4113</v>
      </c>
      <c r="O5280" s="15" t="s">
        <v>11176</v>
      </c>
      <c r="P5280" s="15" t="s">
        <v>2518</v>
      </c>
      <c r="Q5280" s="15" t="s">
        <v>2523</v>
      </c>
      <c r="R5280" s="20">
        <v>38901</v>
      </c>
      <c r="S5280" s="20">
        <v>45323</v>
      </c>
      <c r="T5280" s="31">
        <v>45657</v>
      </c>
      <c r="U5280" s="20"/>
      <c r="V5280" s="20"/>
      <c r="W5280" s="20"/>
      <c r="X5280" s="17"/>
      <c r="Y5280" s="17"/>
      <c r="Z5280" s="20"/>
      <c r="AA5280" s="18">
        <f t="shared" ca="1" si="410"/>
        <v>19</v>
      </c>
      <c r="AB5280" s="15" t="s">
        <v>7877</v>
      </c>
      <c r="AC5280" s="35" t="str">
        <f t="shared" si="414"/>
        <v>0 anos 10 meses 30 dias</v>
      </c>
      <c r="AD5280" s="35" t="str">
        <f ca="1">IF(AND(V5280="",T5280&lt;TODAY()),"Contrato Encerrado",IF(AND(V5280="",T5280&gt;TODAY()),DATEDIF(TODAY(),T5280,"Y")&amp;" anos"&amp;" "&amp;DATEDIF(TODAY(),T5280,"YM")&amp;" meses"&amp;" "&amp;DATEDIF(TODAY(),T5280,"MD")&amp;" dias",IF(AND(X5280="",V5280&lt;TODAY()),"Contrato Encerrado",IF(AND(X5280="",V5280&gt;TODAY()),DATEDIF(TODAY(),V5280,"Y")&amp;" anos"&amp;" "&amp;DATEDIF(TODAY(),V5280,"YM")&amp;" meses"&amp;" "&amp;DATEDIF(TODAY(),V5280,"MD")&amp;" dias",IF(AND(Z5280="",X5280&lt;TODAY()),"Contrato Encerrado",IF(AND(Z5280="",X5280&gt;TODAY()),DATEDIF(TODAY(),X5280,"Y")&amp;" anos"&amp;" "&amp;DATEDIF(TODAY(),X5280,"YM")&amp;" meses"&amp;" "&amp;DATEDIF(TODAY(),X5280,"MD")&amp;" dias",IF(AND(Z5280&lt;&gt;””,Z5280&lt;TODAY()),"Contrato Encerrado",IF(AND(Z5280&lt;&gt;"",Z5280&gt;TODAY()),DATEDIF(TODAY(),Z5280,"Y")&amp;" anos"&amp;" "&amp;DATEDIF(TODAY(),Z5280,"YM")&amp;" meses"&amp;" "&amp;DATEDIF(TODAY(),Z5280,"MD")&amp;" dias"))))))))</f>
        <v>Contrato Encerrado</v>
      </c>
      <c r="AE5280" s="35">
        <f t="shared" si="411"/>
        <v>334</v>
      </c>
      <c r="AF5280" s="35">
        <f t="shared" si="412"/>
        <v>396</v>
      </c>
      <c r="AG5280" s="17" t="str">
        <f t="shared" si="413"/>
        <v>1 anos 0 meses 30 dias</v>
      </c>
    </row>
    <row r="5281" spans="1:33" ht="11.25" customHeight="1" x14ac:dyDescent="0.2">
      <c r="A5281" s="8" t="s">
        <v>9</v>
      </c>
      <c r="B5281" s="8" t="s">
        <v>13</v>
      </c>
      <c r="C5281" s="22" t="s">
        <v>20</v>
      </c>
      <c r="D5281" s="37">
        <v>2023</v>
      </c>
      <c r="E5281" s="23" t="s">
        <v>157</v>
      </c>
      <c r="F5281" s="8" t="s">
        <v>158</v>
      </c>
      <c r="G5281" s="77" t="s">
        <v>8768</v>
      </c>
      <c r="H5281" s="78" t="s">
        <v>8769</v>
      </c>
      <c r="I5281" s="9" t="s">
        <v>8770</v>
      </c>
      <c r="J5281" s="14" t="s">
        <v>14943</v>
      </c>
      <c r="K5281" s="9" t="s">
        <v>29</v>
      </c>
      <c r="L5281" s="24" t="s">
        <v>30</v>
      </c>
      <c r="M5281" s="7" t="s">
        <v>9427</v>
      </c>
      <c r="N5281" s="24" t="s">
        <v>2101</v>
      </c>
      <c r="O5281" s="24" t="s">
        <v>7895</v>
      </c>
      <c r="P5281" s="24" t="s">
        <v>2518</v>
      </c>
      <c r="Q5281" s="24" t="s">
        <v>4109</v>
      </c>
      <c r="R5281" s="17">
        <v>35240</v>
      </c>
      <c r="S5281" s="17">
        <v>45100</v>
      </c>
      <c r="T5281" s="70">
        <v>45819</v>
      </c>
      <c r="U5281" s="20"/>
      <c r="V5281" s="20"/>
      <c r="W5281" s="17"/>
      <c r="X5281" s="17"/>
      <c r="Y5281" s="17"/>
      <c r="Z5281" s="20"/>
      <c r="AA5281" s="18">
        <f t="shared" ca="1" si="410"/>
        <v>29</v>
      </c>
      <c r="AB5281" s="18" t="s">
        <v>7878</v>
      </c>
      <c r="AC5281" s="35" t="str">
        <f t="shared" si="414"/>
        <v>1 anos 11 meses 19 dias</v>
      </c>
      <c r="AD5281" s="35" t="str">
        <f ca="1">IF(AND(V5281="",T5281&lt;TODAY()),"Contrato Encerrado",IF(AND(V5281="",T5281&gt;TODAY()),DATEDIF(TODAY(),T5281,"Y")&amp;" anos"&amp;" "&amp;DATEDIF(TODAY(),T5281,"YM")&amp;" meses"&amp;" "&amp;DATEDIF(TODAY(),T5281,"MD")&amp;" dias",IF(AND(X5281="",V5281&lt;TODAY()),"Contrato Encerrado",IF(AND(X5281="",V5281&gt;TODAY()),DATEDIF(TODAY(),V5281,"Y")&amp;" anos"&amp;" "&amp;DATEDIF(TODAY(),V5281,"YM")&amp;" meses"&amp;" "&amp;DATEDIF(TODAY(),V5281,"MD")&amp;" dias",IF(AND(Z5281="",X5281&lt;TODAY()),"Contrato Encerrado",IF(AND(Z5281="",X5281&gt;TODAY()),DATEDIF(TODAY(),X5281,"Y")&amp;" anos"&amp;" "&amp;DATEDIF(TODAY(),X5281,"YM")&amp;" meses"&amp;" "&amp;DATEDIF(TODAY(),X5281,"MD")&amp;" dias",IF(AND(Z5281&lt;&gt;””,Z5281&lt;TODAY()),"Contrato Encerrado",IF(AND(Z5281&lt;&gt;"",Z5281&gt;TODAY()),DATEDIF(TODAY(),Z5281,"Y")&amp;" anos"&amp;" "&amp;DATEDIF(TODAY(),Z5281,"YM")&amp;" meses"&amp;" "&amp;DATEDIF(TODAY(),Z5281,"MD")&amp;" dias"))))))))</f>
        <v>Contrato Encerrado</v>
      </c>
      <c r="AE5281" s="35">
        <f t="shared" si="411"/>
        <v>719</v>
      </c>
      <c r="AF5281" s="35">
        <f t="shared" si="412"/>
        <v>11</v>
      </c>
      <c r="AG5281" s="17" t="str">
        <f t="shared" si="413"/>
        <v>0 anos 0 meses 11 dias</v>
      </c>
    </row>
    <row r="5282" spans="1:33" ht="11.25" customHeight="1" x14ac:dyDescent="0.2">
      <c r="A5282" s="8" t="s">
        <v>9</v>
      </c>
      <c r="B5282" s="10" t="s">
        <v>13</v>
      </c>
      <c r="C5282" s="11" t="s">
        <v>22</v>
      </c>
      <c r="D5282" s="36">
        <v>2022</v>
      </c>
      <c r="E5282" s="12" t="s">
        <v>307</v>
      </c>
      <c r="F5282" s="8" t="s">
        <v>308</v>
      </c>
      <c r="G5282" s="77" t="s">
        <v>447</v>
      </c>
      <c r="H5282" s="78" t="s">
        <v>448</v>
      </c>
      <c r="I5282" s="14" t="s">
        <v>449</v>
      </c>
      <c r="J5282" s="14" t="s">
        <v>1302</v>
      </c>
      <c r="K5282" s="14" t="s">
        <v>29</v>
      </c>
      <c r="L5282" s="15" t="s">
        <v>30</v>
      </c>
      <c r="M5282" s="7" t="s">
        <v>9427</v>
      </c>
      <c r="N5282" s="16" t="s">
        <v>2115</v>
      </c>
      <c r="O5282" s="16"/>
      <c r="P5282" s="16" t="s">
        <v>2517</v>
      </c>
      <c r="Q5282" s="16" t="s">
        <v>2522</v>
      </c>
      <c r="R5282" s="31">
        <v>35921</v>
      </c>
      <c r="S5282" s="31">
        <v>44326</v>
      </c>
      <c r="T5282" s="31">
        <v>44881</v>
      </c>
      <c r="U5282" s="31"/>
      <c r="V5282" s="31"/>
      <c r="W5282" s="31"/>
      <c r="X5282" s="17"/>
      <c r="Y5282" s="17"/>
      <c r="Z5282" s="31"/>
      <c r="AA5282" s="18">
        <f t="shared" ca="1" si="410"/>
        <v>27</v>
      </c>
      <c r="AB5282" s="19" t="s">
        <v>7878</v>
      </c>
      <c r="AC5282" s="35" t="str">
        <f t="shared" si="414"/>
        <v>1 anos 6 meses 6 dias</v>
      </c>
      <c r="AD5282" s="35" t="str">
        <f ca="1">IF(AND(V5282="",T5282&lt;TODAY()),"Contrato Encerrado",IF(AND(V5282="",T5282&gt;TODAY()),DATEDIF(TODAY(),T5282,"Y")&amp;" anos"&amp;" "&amp;DATEDIF(TODAY(),T5282,"YM")&amp;" meses"&amp;" "&amp;DATEDIF(TODAY(),T5282,"MD")&amp;" dias",IF(AND(X5282="",V5282&lt;TODAY()),"Contrato Encerrado",IF(AND(X5282="",V5282&gt;TODAY()),DATEDIF(TODAY(),V5282,"Y")&amp;" anos"&amp;" "&amp;DATEDIF(TODAY(),V5282,"YM")&amp;" meses"&amp;" "&amp;DATEDIF(TODAY(),V5282,"MD")&amp;" dias",IF(AND(Z5282="",X5282&lt;TODAY()),"Contrato Encerrado",IF(AND(Z5282="",X5282&gt;TODAY()),DATEDIF(TODAY(),X5282,"Y")&amp;" anos"&amp;" "&amp;DATEDIF(TODAY(),X5282,"YM")&amp;" meses"&amp;" "&amp;DATEDIF(TODAY(),X5282,"MD")&amp;" dias",IF(AND(Z5282&lt;&gt;””,Z5282&lt;TODAY()),"Contrato Encerrado",IF(AND(Z5282&lt;&gt;"",Z5282&gt;TODAY()),DATEDIF(TODAY(),Z5282,"Y")&amp;" anos"&amp;" "&amp;DATEDIF(TODAY(),Z5282,"YM")&amp;" meses"&amp;" "&amp;DATEDIF(TODAY(),Z5282,"MD")&amp;" dias"))))))))</f>
        <v>Contrato Encerrado</v>
      </c>
      <c r="AE5282" s="35">
        <f t="shared" si="411"/>
        <v>555</v>
      </c>
      <c r="AF5282" s="35">
        <f t="shared" si="412"/>
        <v>175</v>
      </c>
      <c r="AG5282" s="17" t="str">
        <f t="shared" si="413"/>
        <v>0 anos 5 meses 23 dias</v>
      </c>
    </row>
    <row r="5283" spans="1:33" ht="11.25" customHeight="1" x14ac:dyDescent="0.2">
      <c r="A5283" s="8" t="s">
        <v>9</v>
      </c>
      <c r="B5283" s="8" t="s">
        <v>13</v>
      </c>
      <c r="C5283" s="22" t="s">
        <v>11</v>
      </c>
      <c r="D5283" s="37">
        <v>2024</v>
      </c>
      <c r="E5283" s="12" t="s">
        <v>1111</v>
      </c>
      <c r="F5283" s="8" t="s">
        <v>1112</v>
      </c>
      <c r="G5283" s="77" t="s">
        <v>11824</v>
      </c>
      <c r="H5283" s="78" t="s">
        <v>11825</v>
      </c>
      <c r="I5283" s="14" t="s">
        <v>11826</v>
      </c>
      <c r="J5283" s="14" t="s">
        <v>14943</v>
      </c>
      <c r="K5283" s="14" t="s">
        <v>29</v>
      </c>
      <c r="L5283" s="15" t="s">
        <v>81</v>
      </c>
      <c r="M5283" s="7" t="s">
        <v>82</v>
      </c>
      <c r="N5283" s="15" t="s">
        <v>4113</v>
      </c>
      <c r="O5283" s="15" t="s">
        <v>7921</v>
      </c>
      <c r="P5283" s="15" t="s">
        <v>2518</v>
      </c>
      <c r="Q5283" s="15" t="s">
        <v>2523</v>
      </c>
      <c r="R5283" s="20">
        <v>38869</v>
      </c>
      <c r="S5283" s="20">
        <v>45293</v>
      </c>
      <c r="T5283" s="31">
        <v>45657</v>
      </c>
      <c r="U5283" s="70"/>
      <c r="V5283" s="70"/>
      <c r="W5283" s="70"/>
      <c r="X5283" s="17"/>
      <c r="Y5283" s="17"/>
      <c r="Z5283" s="70"/>
      <c r="AA5283" s="18">
        <f t="shared" ca="1" si="410"/>
        <v>19</v>
      </c>
      <c r="AB5283" s="15" t="s">
        <v>7878</v>
      </c>
      <c r="AC5283" s="35" t="str">
        <f t="shared" si="414"/>
        <v>0 anos 11 meses 29 dias</v>
      </c>
      <c r="AD5283" s="35" t="str">
        <f ca="1">IF(AND(V5283="",T5283&lt;TODAY()),"Contrato Encerrado",IF(AND(V5283="",T5283&gt;TODAY()),DATEDIF(TODAY(),T5283,"Y")&amp;" anos"&amp;" "&amp;DATEDIF(TODAY(),T5283,"YM")&amp;" meses"&amp;" "&amp;DATEDIF(TODAY(),T5283,"MD")&amp;" dias",IF(AND(X5283="",V5283&lt;TODAY()),"Contrato Encerrado",IF(AND(X5283="",V5283&gt;TODAY()),DATEDIF(TODAY(),V5283,"Y")&amp;" anos"&amp;" "&amp;DATEDIF(TODAY(),V5283,"YM")&amp;" meses"&amp;" "&amp;DATEDIF(TODAY(),V5283,"MD")&amp;" dias",IF(AND(Z5283="",X5283&lt;TODAY()),"Contrato Encerrado",IF(AND(Z5283="",X5283&gt;TODAY()),DATEDIF(TODAY(),X5283,"Y")&amp;" anos"&amp;" "&amp;DATEDIF(TODAY(),X5283,"YM")&amp;" meses"&amp;" "&amp;DATEDIF(TODAY(),X5283,"MD")&amp;" dias",IF(AND(Z5283&lt;&gt;””,Z5283&lt;TODAY()),"Contrato Encerrado",IF(AND(Z5283&lt;&gt;"",Z5283&gt;TODAY()),DATEDIF(TODAY(),Z5283,"Y")&amp;" anos"&amp;" "&amp;DATEDIF(TODAY(),Z5283,"YM")&amp;" meses"&amp;" "&amp;DATEDIF(TODAY(),Z5283,"MD")&amp;" dias"))))))))</f>
        <v>Contrato Encerrado</v>
      </c>
      <c r="AE5283" s="35">
        <f t="shared" si="411"/>
        <v>364</v>
      </c>
      <c r="AF5283" s="35">
        <f t="shared" si="412"/>
        <v>366</v>
      </c>
      <c r="AG5283" s="17" t="str">
        <f t="shared" si="413"/>
        <v>0 anos 11 meses 31 dias</v>
      </c>
    </row>
    <row r="5284" spans="1:33" ht="11.25" customHeight="1" x14ac:dyDescent="0.2">
      <c r="A5284" s="8" t="s">
        <v>9</v>
      </c>
      <c r="B5284" s="10" t="s">
        <v>13</v>
      </c>
      <c r="C5284" s="11" t="s">
        <v>23</v>
      </c>
      <c r="D5284" s="36">
        <v>2021</v>
      </c>
      <c r="E5284" s="12" t="s">
        <v>157</v>
      </c>
      <c r="F5284" s="8" t="s">
        <v>158</v>
      </c>
      <c r="G5284" s="77" t="s">
        <v>1638</v>
      </c>
      <c r="H5284" s="78" t="s">
        <v>1639</v>
      </c>
      <c r="I5284" s="14" t="s">
        <v>1640</v>
      </c>
      <c r="J5284" s="14" t="s">
        <v>1302</v>
      </c>
      <c r="K5284" s="14" t="s">
        <v>29</v>
      </c>
      <c r="L5284" s="15" t="s">
        <v>30</v>
      </c>
      <c r="M5284" s="7" t="s">
        <v>9427</v>
      </c>
      <c r="N5284" s="27" t="s">
        <v>3227</v>
      </c>
      <c r="O5284" s="27"/>
      <c r="P5284" s="26" t="s">
        <v>2517</v>
      </c>
      <c r="Q5284" s="26" t="s">
        <v>2522</v>
      </c>
      <c r="R5284" s="31">
        <v>36261</v>
      </c>
      <c r="S5284" s="31">
        <v>44473</v>
      </c>
      <c r="T5284" s="31">
        <v>44593</v>
      </c>
      <c r="U5284" s="31"/>
      <c r="V5284" s="31"/>
      <c r="W5284" s="31"/>
      <c r="X5284" s="17"/>
      <c r="Y5284" s="17"/>
      <c r="Z5284" s="31"/>
      <c r="AA5284" s="18">
        <f t="shared" ca="1" si="410"/>
        <v>26</v>
      </c>
      <c r="AB5284" s="19" t="s">
        <v>7878</v>
      </c>
      <c r="AC5284" s="35" t="str">
        <f t="shared" si="414"/>
        <v>0 anos 3 meses 28 dias</v>
      </c>
      <c r="AD5284" s="35" t="str">
        <f ca="1">IF(AND(V5284="",T5284&lt;TODAY()),"Contrato Encerrado",IF(AND(V5284="",T5284&gt;TODAY()),DATEDIF(TODAY(),T5284,"Y")&amp;" anos"&amp;" "&amp;DATEDIF(TODAY(),T5284,"YM")&amp;" meses"&amp;" "&amp;DATEDIF(TODAY(),T5284,"MD")&amp;" dias",IF(AND(X5284="",V5284&lt;TODAY()),"Contrato Encerrado",IF(AND(X5284="",V5284&gt;TODAY()),DATEDIF(TODAY(),V5284,"Y")&amp;" anos"&amp;" "&amp;DATEDIF(TODAY(),V5284,"YM")&amp;" meses"&amp;" "&amp;DATEDIF(TODAY(),V5284,"MD")&amp;" dias",IF(AND(Z5284="",X5284&lt;TODAY()),"Contrato Encerrado",IF(AND(Z5284="",X5284&gt;TODAY()),DATEDIF(TODAY(),X5284,"Y")&amp;" anos"&amp;" "&amp;DATEDIF(TODAY(),X5284,"YM")&amp;" meses"&amp;" "&amp;DATEDIF(TODAY(),X5284,"MD")&amp;" dias",IF(AND(Z5284&lt;&gt;””,Z5284&lt;TODAY()),"Contrato Encerrado",IF(AND(Z5284&lt;&gt;"",Z5284&gt;TODAY()),DATEDIF(TODAY(),Z5284,"Y")&amp;" anos"&amp;" "&amp;DATEDIF(TODAY(),Z5284,"YM")&amp;" meses"&amp;" "&amp;DATEDIF(TODAY(),Z5284,"MD")&amp;" dias"))))))))</f>
        <v>Contrato Encerrado</v>
      </c>
      <c r="AE5284" s="35">
        <f t="shared" si="411"/>
        <v>120</v>
      </c>
      <c r="AF5284" s="35">
        <f t="shared" si="412"/>
        <v>610</v>
      </c>
      <c r="AG5284" s="17" t="str">
        <f t="shared" si="413"/>
        <v>1 anos 8 meses 1 dias</v>
      </c>
    </row>
    <row r="5285" spans="1:33" ht="11.25" customHeight="1" x14ac:dyDescent="0.2">
      <c r="A5285" s="8" t="s">
        <v>9</v>
      </c>
      <c r="B5285" s="8" t="s">
        <v>13</v>
      </c>
      <c r="C5285" s="22" t="s">
        <v>17</v>
      </c>
      <c r="D5285" s="37">
        <v>2023</v>
      </c>
      <c r="E5285" s="23" t="s">
        <v>157</v>
      </c>
      <c r="F5285" s="8" t="s">
        <v>158</v>
      </c>
      <c r="G5285" s="77" t="s">
        <v>7730</v>
      </c>
      <c r="H5285" s="78" t="s">
        <v>7731</v>
      </c>
      <c r="I5285" s="9" t="s">
        <v>7732</v>
      </c>
      <c r="J5285" s="14" t="s">
        <v>14943</v>
      </c>
      <c r="K5285" s="9" t="s">
        <v>29</v>
      </c>
      <c r="L5285" s="24" t="s">
        <v>30</v>
      </c>
      <c r="M5285" s="7" t="s">
        <v>9427</v>
      </c>
      <c r="N5285" s="24" t="s">
        <v>2101</v>
      </c>
      <c r="O5285" s="24"/>
      <c r="P5285" s="24" t="s">
        <v>2518</v>
      </c>
      <c r="Q5285" s="24" t="s">
        <v>2521</v>
      </c>
      <c r="R5285" s="17">
        <v>37772</v>
      </c>
      <c r="S5285" s="17">
        <v>45030</v>
      </c>
      <c r="T5285" s="31">
        <v>45187</v>
      </c>
      <c r="U5285" s="17"/>
      <c r="V5285" s="31"/>
      <c r="W5285" s="17"/>
      <c r="X5285" s="17"/>
      <c r="Y5285" s="17"/>
      <c r="Z5285" s="31"/>
      <c r="AA5285" s="18">
        <f t="shared" ca="1" si="410"/>
        <v>22</v>
      </c>
      <c r="AB5285" s="19" t="s">
        <v>7878</v>
      </c>
      <c r="AC5285" s="35" t="str">
        <f t="shared" si="414"/>
        <v>0 anos 5 meses 4 dias</v>
      </c>
      <c r="AD5285" s="35" t="str">
        <f ca="1">IF(AND(V5285="",T5285&lt;TODAY()),"Contrato Encerrado",IF(AND(V5285="",T5285&gt;TODAY()),DATEDIF(TODAY(),T5285,"Y")&amp;" anos"&amp;" "&amp;DATEDIF(TODAY(),T5285,"YM")&amp;" meses"&amp;" "&amp;DATEDIF(TODAY(),T5285,"MD")&amp;" dias",IF(AND(X5285="",V5285&lt;TODAY()),"Contrato Encerrado",IF(AND(X5285="",V5285&gt;TODAY()),DATEDIF(TODAY(),V5285,"Y")&amp;" anos"&amp;" "&amp;DATEDIF(TODAY(),V5285,"YM")&amp;" meses"&amp;" "&amp;DATEDIF(TODAY(),V5285,"MD")&amp;" dias",IF(AND(Z5285="",X5285&lt;TODAY()),"Contrato Encerrado",IF(AND(Z5285="",X5285&gt;TODAY()),DATEDIF(TODAY(),X5285,"Y")&amp;" anos"&amp;" "&amp;DATEDIF(TODAY(),X5285,"YM")&amp;" meses"&amp;" "&amp;DATEDIF(TODAY(),X5285,"MD")&amp;" dias",IF(AND(Z5285&lt;&gt;””,Z5285&lt;TODAY()),"Contrato Encerrado",IF(AND(Z5285&lt;&gt;"",Z5285&gt;TODAY()),DATEDIF(TODAY(),Z5285,"Y")&amp;" anos"&amp;" "&amp;DATEDIF(TODAY(),Z5285,"YM")&amp;" meses"&amp;" "&amp;DATEDIF(TODAY(),Z5285,"MD")&amp;" dias"))))))))</f>
        <v>Contrato Encerrado</v>
      </c>
      <c r="AE5285" s="35">
        <f t="shared" si="411"/>
        <v>157</v>
      </c>
      <c r="AF5285" s="35">
        <f t="shared" si="412"/>
        <v>573</v>
      </c>
      <c r="AG5285" s="17" t="str">
        <f t="shared" si="413"/>
        <v>1 anos 6 meses 26 dias</v>
      </c>
    </row>
    <row r="5286" spans="1:33" ht="11.25" customHeight="1" x14ac:dyDescent="0.2">
      <c r="A5286" s="8" t="s">
        <v>9</v>
      </c>
      <c r="B5286" s="10" t="s">
        <v>13</v>
      </c>
      <c r="C5286" s="11" t="s">
        <v>24</v>
      </c>
      <c r="D5286" s="36">
        <v>2022</v>
      </c>
      <c r="E5286" s="12" t="s">
        <v>157</v>
      </c>
      <c r="F5286" s="8" t="s">
        <v>158</v>
      </c>
      <c r="G5286" s="77" t="s">
        <v>5813</v>
      </c>
      <c r="H5286" s="78" t="s">
        <v>5814</v>
      </c>
      <c r="I5286" s="14" t="s">
        <v>5815</v>
      </c>
      <c r="J5286" s="14" t="s">
        <v>14943</v>
      </c>
      <c r="K5286" s="14" t="s">
        <v>29</v>
      </c>
      <c r="L5286" s="15" t="s">
        <v>30</v>
      </c>
      <c r="M5286" s="7" t="s">
        <v>9427</v>
      </c>
      <c r="N5286" s="16" t="s">
        <v>4159</v>
      </c>
      <c r="O5286" s="15" t="s">
        <v>7914</v>
      </c>
      <c r="P5286" s="16" t="s">
        <v>2518</v>
      </c>
      <c r="Q5286" s="16" t="s">
        <v>2521</v>
      </c>
      <c r="R5286" s="31">
        <v>37298</v>
      </c>
      <c r="S5286" s="31">
        <v>44875</v>
      </c>
      <c r="T5286" s="111">
        <v>45138</v>
      </c>
      <c r="U5286" s="31">
        <v>45168</v>
      </c>
      <c r="V5286" s="31">
        <v>45381</v>
      </c>
      <c r="W5286" s="31"/>
      <c r="X5286" s="17"/>
      <c r="Y5286" s="17"/>
      <c r="Z5286" s="31"/>
      <c r="AA5286" s="18">
        <f t="shared" ca="1" si="410"/>
        <v>23</v>
      </c>
      <c r="AB5286" s="19" t="s">
        <v>7878</v>
      </c>
      <c r="AC5286" s="35" t="str">
        <f t="shared" si="414"/>
        <v>1 anos 3 meses 19 dias</v>
      </c>
      <c r="AD5286" s="35" t="str">
        <f ca="1">IF(AND(V5286="",T5286&lt;TODAY()),"Contrato Encerrado",IF(AND(V5286="",T5286&gt;TODAY()),DATEDIF(TODAY(),T5286,"Y")&amp;" anos"&amp;" "&amp;DATEDIF(TODAY(),T5286,"YM")&amp;" meses"&amp;" "&amp;DATEDIF(TODAY(),T5286,"MD")&amp;" dias",IF(AND(X5286="",V5286&lt;TODAY()),"Contrato Encerrado",IF(AND(X5286="",V5286&gt;TODAY()),DATEDIF(TODAY(),V5286,"Y")&amp;" anos"&amp;" "&amp;DATEDIF(TODAY(),V5286,"YM")&amp;" meses"&amp;" "&amp;DATEDIF(TODAY(),V5286,"MD")&amp;" dias",IF(AND(Z5286="",X5286&lt;TODAY()),"Contrato Encerrado",IF(AND(Z5286="",X5286&gt;TODAY()),DATEDIF(TODAY(),X5286,"Y")&amp;" anos"&amp;" "&amp;DATEDIF(TODAY(),X5286,"YM")&amp;" meses"&amp;" "&amp;DATEDIF(TODAY(),X5286,"MD")&amp;" dias",IF(AND(Z5286&lt;&gt;””,Z5286&lt;TODAY()),"Contrato Encerrado",IF(AND(Z5286&lt;&gt;"",Z5286&gt;TODAY()),DATEDIF(TODAY(),Z5286,"Y")&amp;" anos"&amp;" "&amp;DATEDIF(TODAY(),Z5286,"YM")&amp;" meses"&amp;" "&amp;DATEDIF(TODAY(),Z5286,"MD")&amp;" dias"))))))))</f>
        <v>Contrato Encerrado</v>
      </c>
      <c r="AE5286" s="35">
        <f t="shared" si="411"/>
        <v>476</v>
      </c>
      <c r="AF5286" s="35">
        <f t="shared" si="412"/>
        <v>254</v>
      </c>
      <c r="AG5286" s="17" t="str">
        <f t="shared" si="413"/>
        <v>0 anos 8 meses 10 dias</v>
      </c>
    </row>
    <row r="5287" spans="1:33" ht="11.25" customHeight="1" x14ac:dyDescent="0.2">
      <c r="A5287" s="8" t="s">
        <v>9</v>
      </c>
      <c r="B5287" s="10" t="s">
        <v>13</v>
      </c>
      <c r="C5287" s="11" t="s">
        <v>22</v>
      </c>
      <c r="D5287" s="36">
        <v>2022</v>
      </c>
      <c r="E5287" s="12" t="s">
        <v>157</v>
      </c>
      <c r="F5287" s="8" t="s">
        <v>158</v>
      </c>
      <c r="G5287" s="77" t="s">
        <v>2299</v>
      </c>
      <c r="H5287" s="78" t="s">
        <v>2300</v>
      </c>
      <c r="I5287" s="14" t="s">
        <v>2301</v>
      </c>
      <c r="J5287" s="14" t="s">
        <v>14943</v>
      </c>
      <c r="K5287" s="14" t="s">
        <v>29</v>
      </c>
      <c r="L5287" s="15" t="s">
        <v>30</v>
      </c>
      <c r="M5287" s="7" t="s">
        <v>9427</v>
      </c>
      <c r="N5287" s="16" t="s">
        <v>4159</v>
      </c>
      <c r="O5287" s="16"/>
      <c r="P5287" s="16" t="s">
        <v>2518</v>
      </c>
      <c r="Q5287" s="16" t="s">
        <v>2521</v>
      </c>
      <c r="R5287" s="31">
        <v>36602</v>
      </c>
      <c r="S5287" s="31">
        <v>44753</v>
      </c>
      <c r="T5287" s="31">
        <v>45308</v>
      </c>
      <c r="U5287" s="31"/>
      <c r="V5287" s="31"/>
      <c r="W5287" s="31"/>
      <c r="X5287" s="17"/>
      <c r="Y5287" s="17"/>
      <c r="Z5287" s="31"/>
      <c r="AA5287" s="18">
        <f t="shared" ca="1" si="410"/>
        <v>25</v>
      </c>
      <c r="AB5287" s="19" t="s">
        <v>7878</v>
      </c>
      <c r="AC5287" s="35" t="str">
        <f t="shared" si="414"/>
        <v>1 anos 6 meses 6 dias</v>
      </c>
      <c r="AD5287" s="35" t="str">
        <f ca="1">IF(AND(V5287="",T5287&lt;TODAY()),"Contrato Encerrado",IF(AND(V5287="",T5287&gt;TODAY()),DATEDIF(TODAY(),T5287,"Y")&amp;" anos"&amp;" "&amp;DATEDIF(TODAY(),T5287,"YM")&amp;" meses"&amp;" "&amp;DATEDIF(TODAY(),T5287,"MD")&amp;" dias",IF(AND(X5287="",V5287&lt;TODAY()),"Contrato Encerrado",IF(AND(X5287="",V5287&gt;TODAY()),DATEDIF(TODAY(),V5287,"Y")&amp;" anos"&amp;" "&amp;DATEDIF(TODAY(),V5287,"YM")&amp;" meses"&amp;" "&amp;DATEDIF(TODAY(),V5287,"MD")&amp;" dias",IF(AND(Z5287="",X5287&lt;TODAY()),"Contrato Encerrado",IF(AND(Z5287="",X5287&gt;TODAY()),DATEDIF(TODAY(),X5287,"Y")&amp;" anos"&amp;" "&amp;DATEDIF(TODAY(),X5287,"YM")&amp;" meses"&amp;" "&amp;DATEDIF(TODAY(),X5287,"MD")&amp;" dias",IF(AND(Z5287&lt;&gt;””,Z5287&lt;TODAY()),"Contrato Encerrado",IF(AND(Z5287&lt;&gt;"",Z5287&gt;TODAY()),DATEDIF(TODAY(),Z5287,"Y")&amp;" anos"&amp;" "&amp;DATEDIF(TODAY(),Z5287,"YM")&amp;" meses"&amp;" "&amp;DATEDIF(TODAY(),Z5287,"MD")&amp;" dias"))))))))</f>
        <v>Contrato Encerrado</v>
      </c>
      <c r="AE5287" s="35">
        <f t="shared" si="411"/>
        <v>555</v>
      </c>
      <c r="AF5287" s="35">
        <f t="shared" si="412"/>
        <v>175</v>
      </c>
      <c r="AG5287" s="17" t="str">
        <f t="shared" si="413"/>
        <v>0 anos 5 meses 23 dias</v>
      </c>
    </row>
    <row r="5288" spans="1:33" ht="11.25" customHeight="1" x14ac:dyDescent="0.2">
      <c r="A5288" s="10" t="s">
        <v>9</v>
      </c>
      <c r="B5288" s="10" t="s">
        <v>13</v>
      </c>
      <c r="C5288" s="11" t="s">
        <v>17</v>
      </c>
      <c r="D5288" s="36">
        <v>2021</v>
      </c>
      <c r="E5288" s="13" t="s">
        <v>307</v>
      </c>
      <c r="F5288" s="10" t="s">
        <v>308</v>
      </c>
      <c r="G5288" s="83" t="s">
        <v>453</v>
      </c>
      <c r="H5288" s="84" t="s">
        <v>454</v>
      </c>
      <c r="I5288" s="13" t="s">
        <v>455</v>
      </c>
      <c r="J5288" s="14" t="s">
        <v>1302</v>
      </c>
      <c r="K5288" s="13" t="s">
        <v>29</v>
      </c>
      <c r="L5288" s="25" t="s">
        <v>30</v>
      </c>
      <c r="M5288" s="7" t="s">
        <v>9427</v>
      </c>
      <c r="N5288" s="27" t="s">
        <v>3227</v>
      </c>
      <c r="O5288" s="27"/>
      <c r="P5288" s="26" t="s">
        <v>2517</v>
      </c>
      <c r="Q5288" s="26" t="s">
        <v>2522</v>
      </c>
      <c r="R5288" s="31">
        <v>36153</v>
      </c>
      <c r="S5288" s="31">
        <v>44326</v>
      </c>
      <c r="T5288" s="31">
        <v>44652</v>
      </c>
      <c r="U5288" s="31"/>
      <c r="V5288" s="31"/>
      <c r="W5288" s="31"/>
      <c r="X5288" s="17"/>
      <c r="Y5288" s="17"/>
      <c r="Z5288" s="31"/>
      <c r="AA5288" s="18">
        <f t="shared" ca="1" si="410"/>
        <v>26</v>
      </c>
      <c r="AB5288" s="19" t="s">
        <v>7878</v>
      </c>
      <c r="AC5288" s="35" t="str">
        <f t="shared" si="414"/>
        <v>0 anos 10 meses 22 dias</v>
      </c>
      <c r="AD5288" s="35" t="str">
        <f ca="1">IF(AND(V5288="",T5288&lt;TODAY()),"Contrato Encerrado",IF(AND(V5288="",T5288&gt;TODAY()),DATEDIF(TODAY(),T5288,"Y")&amp;" anos"&amp;" "&amp;DATEDIF(TODAY(),T5288,"YM")&amp;" meses"&amp;" "&amp;DATEDIF(TODAY(),T5288,"MD")&amp;" dias",IF(AND(X5288="",V5288&lt;TODAY()),"Contrato Encerrado",IF(AND(X5288="",V5288&gt;TODAY()),DATEDIF(TODAY(),V5288,"Y")&amp;" anos"&amp;" "&amp;DATEDIF(TODAY(),V5288,"YM")&amp;" meses"&amp;" "&amp;DATEDIF(TODAY(),V5288,"MD")&amp;" dias",IF(AND(Z5288="",X5288&lt;TODAY()),"Contrato Encerrado",IF(AND(Z5288="",X5288&gt;TODAY()),DATEDIF(TODAY(),X5288,"Y")&amp;" anos"&amp;" "&amp;DATEDIF(TODAY(),X5288,"YM")&amp;" meses"&amp;" "&amp;DATEDIF(TODAY(),X5288,"MD")&amp;" dias",IF(AND(Z5288&lt;&gt;””,Z5288&lt;TODAY()),"Contrato Encerrado",IF(AND(Z5288&lt;&gt;"",Z5288&gt;TODAY()),DATEDIF(TODAY(),Z5288,"Y")&amp;" anos"&amp;" "&amp;DATEDIF(TODAY(),Z5288,"YM")&amp;" meses"&amp;" "&amp;DATEDIF(TODAY(),Z5288,"MD")&amp;" dias"))))))))</f>
        <v>Contrato Encerrado</v>
      </c>
      <c r="AE5288" s="35">
        <f t="shared" si="411"/>
        <v>326</v>
      </c>
      <c r="AF5288" s="35">
        <f t="shared" si="412"/>
        <v>404</v>
      </c>
      <c r="AG5288" s="17" t="str">
        <f t="shared" si="413"/>
        <v>1 anos 1 meses 7 dias</v>
      </c>
    </row>
    <row r="5289" spans="1:33" ht="11.25" customHeight="1" x14ac:dyDescent="0.2">
      <c r="A5289" s="8" t="s">
        <v>9</v>
      </c>
      <c r="B5289" s="8" t="s">
        <v>13</v>
      </c>
      <c r="C5289" s="22" t="s">
        <v>16</v>
      </c>
      <c r="D5289" s="37">
        <v>2024</v>
      </c>
      <c r="E5289" s="12" t="s">
        <v>4972</v>
      </c>
      <c r="F5289" s="8" t="s">
        <v>4973</v>
      </c>
      <c r="G5289" s="77" t="s">
        <v>13124</v>
      </c>
      <c r="H5289" s="78" t="s">
        <v>13125</v>
      </c>
      <c r="I5289" s="14" t="s">
        <v>13126</v>
      </c>
      <c r="J5289" s="14" t="s">
        <v>1302</v>
      </c>
      <c r="K5289" s="14" t="s">
        <v>29</v>
      </c>
      <c r="L5289" s="15" t="s">
        <v>30</v>
      </c>
      <c r="M5289" s="7" t="s">
        <v>9427</v>
      </c>
      <c r="N5289" s="15" t="s">
        <v>4650</v>
      </c>
      <c r="O5289" s="15" t="s">
        <v>7896</v>
      </c>
      <c r="P5289" s="15" t="s">
        <v>2518</v>
      </c>
      <c r="Q5289" s="15" t="s">
        <v>2523</v>
      </c>
      <c r="R5289" s="20">
        <v>35433</v>
      </c>
      <c r="S5289" s="20">
        <v>45397</v>
      </c>
      <c r="T5289" s="20">
        <v>45565</v>
      </c>
      <c r="U5289" s="20"/>
      <c r="V5289" s="20"/>
      <c r="W5289" s="20"/>
      <c r="X5289" s="17"/>
      <c r="Y5289" s="17"/>
      <c r="Z5289" s="20"/>
      <c r="AA5289" s="18">
        <f t="shared" ca="1" si="410"/>
        <v>28</v>
      </c>
      <c r="AB5289" s="15" t="s">
        <v>7878</v>
      </c>
      <c r="AC5289" s="35" t="str">
        <f t="shared" si="414"/>
        <v>0 anos 5 meses 15 dias</v>
      </c>
      <c r="AD5289" s="35" t="str">
        <f ca="1">IF(AND(V5289="",T5289&lt;TODAY()),"Contrato Encerrado",IF(AND(V5289="",T5289&gt;TODAY()),DATEDIF(TODAY(),T5289,"Y")&amp;" anos"&amp;" "&amp;DATEDIF(TODAY(),T5289,"YM")&amp;" meses"&amp;" "&amp;DATEDIF(TODAY(),T5289,"MD")&amp;" dias",IF(AND(X5289="",V5289&lt;TODAY()),"Contrato Encerrado",IF(AND(X5289="",V5289&gt;TODAY()),DATEDIF(TODAY(),V5289,"Y")&amp;" anos"&amp;" "&amp;DATEDIF(TODAY(),V5289,"YM")&amp;" meses"&amp;" "&amp;DATEDIF(TODAY(),V5289,"MD")&amp;" dias",IF(AND(Z5289="",X5289&lt;TODAY()),"Contrato Encerrado",IF(AND(Z5289="",X5289&gt;TODAY()),DATEDIF(TODAY(),X5289,"Y")&amp;" anos"&amp;" "&amp;DATEDIF(TODAY(),X5289,"YM")&amp;" meses"&amp;" "&amp;DATEDIF(TODAY(),X5289,"MD")&amp;" dias",IF(AND(Z5289&lt;&gt;””,Z5289&lt;TODAY()),"Contrato Encerrado",IF(AND(Z5289&lt;&gt;"",Z5289&gt;TODAY()),DATEDIF(TODAY(),Z5289,"Y")&amp;" anos"&amp;" "&amp;DATEDIF(TODAY(),Z5289,"YM")&amp;" meses"&amp;" "&amp;DATEDIF(TODAY(),Z5289,"MD")&amp;" dias"))))))))</f>
        <v>Contrato Encerrado</v>
      </c>
      <c r="AE5289" s="35">
        <f t="shared" si="411"/>
        <v>168</v>
      </c>
      <c r="AF5289" s="35">
        <f t="shared" si="412"/>
        <v>562</v>
      </c>
      <c r="AG5289" s="17" t="str">
        <f t="shared" si="413"/>
        <v>1 anos 6 meses 15 dias</v>
      </c>
    </row>
    <row r="5290" spans="1:33" ht="11.25" customHeight="1" x14ac:dyDescent="0.2">
      <c r="A5290" s="8" t="s">
        <v>9</v>
      </c>
      <c r="B5290" s="8" t="s">
        <v>13</v>
      </c>
      <c r="C5290" s="22" t="s">
        <v>19</v>
      </c>
      <c r="D5290" s="37">
        <v>2024</v>
      </c>
      <c r="E5290" s="12" t="s">
        <v>157</v>
      </c>
      <c r="F5290" s="8" t="s">
        <v>158</v>
      </c>
      <c r="G5290" s="77" t="s">
        <v>13798</v>
      </c>
      <c r="H5290" s="78" t="s">
        <v>13799</v>
      </c>
      <c r="I5290" s="14" t="s">
        <v>13800</v>
      </c>
      <c r="J5290" s="14" t="s">
        <v>14943</v>
      </c>
      <c r="K5290" s="14" t="s">
        <v>29</v>
      </c>
      <c r="L5290" s="15" t="s">
        <v>30</v>
      </c>
      <c r="M5290" s="7" t="s">
        <v>9427</v>
      </c>
      <c r="N5290" s="15" t="s">
        <v>6302</v>
      </c>
      <c r="O5290" s="15" t="s">
        <v>7884</v>
      </c>
      <c r="P5290" s="15" t="s">
        <v>2518</v>
      </c>
      <c r="Q5290" s="15" t="s">
        <v>2521</v>
      </c>
      <c r="R5290" s="20">
        <v>36059</v>
      </c>
      <c r="S5290" s="20">
        <v>45449</v>
      </c>
      <c r="T5290" s="20">
        <v>45813</v>
      </c>
      <c r="U5290" s="20"/>
      <c r="V5290" s="20"/>
      <c r="W5290" s="20"/>
      <c r="X5290" s="17"/>
      <c r="Y5290" s="17"/>
      <c r="Z5290" s="20"/>
      <c r="AA5290" s="18">
        <f t="shared" ca="1" si="410"/>
        <v>27</v>
      </c>
      <c r="AB5290" s="15" t="s">
        <v>7878</v>
      </c>
      <c r="AC5290" s="35" t="str">
        <f t="shared" si="414"/>
        <v>0 anos 11 meses 30 dias</v>
      </c>
      <c r="AD5290" s="35" t="str">
        <f ca="1">IF(AND(V5290="",T5290&lt;TODAY()),"Contrato Encerrado",IF(AND(V5290="",T5290&gt;TODAY()),DATEDIF(TODAY(),T5290,"Y")&amp;" anos"&amp;" "&amp;DATEDIF(TODAY(),T5290,"YM")&amp;" meses"&amp;" "&amp;DATEDIF(TODAY(),T5290,"MD")&amp;" dias",IF(AND(X5290="",V5290&lt;TODAY()),"Contrato Encerrado",IF(AND(X5290="",V5290&gt;TODAY()),DATEDIF(TODAY(),V5290,"Y")&amp;" anos"&amp;" "&amp;DATEDIF(TODAY(),V5290,"YM")&amp;" meses"&amp;" "&amp;DATEDIF(TODAY(),V5290,"MD")&amp;" dias",IF(AND(Z5290="",X5290&lt;TODAY()),"Contrato Encerrado",IF(AND(Z5290="",X5290&gt;TODAY()),DATEDIF(TODAY(),X5290,"Y")&amp;" anos"&amp;" "&amp;DATEDIF(TODAY(),X5290,"YM")&amp;" meses"&amp;" "&amp;DATEDIF(TODAY(),X5290,"MD")&amp;" dias",IF(AND(Z5290&lt;&gt;””,Z5290&lt;TODAY()),"Contrato Encerrado",IF(AND(Z5290&lt;&gt;"",Z5290&gt;TODAY()),DATEDIF(TODAY(),Z5290,"Y")&amp;" anos"&amp;" "&amp;DATEDIF(TODAY(),Z5290,"YM")&amp;" meses"&amp;" "&amp;DATEDIF(TODAY(),Z5290,"MD")&amp;" dias"))))))))</f>
        <v>Contrato Encerrado</v>
      </c>
      <c r="AE5290" s="35">
        <f t="shared" si="411"/>
        <v>364</v>
      </c>
      <c r="AF5290" s="35">
        <f t="shared" si="412"/>
        <v>366</v>
      </c>
      <c r="AG5290" s="17" t="str">
        <f t="shared" si="413"/>
        <v>0 anos 11 meses 31 dias</v>
      </c>
    </row>
    <row r="5291" spans="1:33" ht="11.25" customHeight="1" x14ac:dyDescent="0.2">
      <c r="A5291" s="8" t="s">
        <v>9</v>
      </c>
      <c r="B5291" s="10" t="s">
        <v>13</v>
      </c>
      <c r="C5291" s="11" t="s">
        <v>22</v>
      </c>
      <c r="D5291" s="36">
        <v>2022</v>
      </c>
      <c r="E5291" s="12" t="s">
        <v>79</v>
      </c>
      <c r="F5291" s="8" t="s">
        <v>80</v>
      </c>
      <c r="G5291" s="77" t="s">
        <v>647</v>
      </c>
      <c r="H5291" s="78" t="s">
        <v>648</v>
      </c>
      <c r="I5291" s="14" t="s">
        <v>649</v>
      </c>
      <c r="J5291" s="14" t="s">
        <v>1302</v>
      </c>
      <c r="K5291" s="14" t="s">
        <v>29</v>
      </c>
      <c r="L5291" s="15" t="s">
        <v>30</v>
      </c>
      <c r="M5291" s="7" t="s">
        <v>9427</v>
      </c>
      <c r="N5291" s="16" t="s">
        <v>2106</v>
      </c>
      <c r="O5291" s="16"/>
      <c r="P5291" s="16" t="s">
        <v>2517</v>
      </c>
      <c r="Q5291" s="16" t="s">
        <v>2522</v>
      </c>
      <c r="R5291" s="31">
        <v>37094</v>
      </c>
      <c r="S5291" s="31">
        <v>44348</v>
      </c>
      <c r="T5291" s="31">
        <v>44917</v>
      </c>
      <c r="U5291" s="31"/>
      <c r="V5291" s="31"/>
      <c r="W5291" s="31"/>
      <c r="X5291" s="17"/>
      <c r="Y5291" s="17"/>
      <c r="Z5291" s="31"/>
      <c r="AA5291" s="18">
        <f t="shared" ca="1" si="410"/>
        <v>24</v>
      </c>
      <c r="AB5291" s="19" t="s">
        <v>7878</v>
      </c>
      <c r="AC5291" s="35" t="str">
        <f t="shared" si="414"/>
        <v>1 anos 6 meses 21 dias</v>
      </c>
      <c r="AD5291" s="35" t="str">
        <f ca="1">IF(AND(V5291="",T5291&lt;TODAY()),"Contrato Encerrado",IF(AND(V5291="",T5291&gt;TODAY()),DATEDIF(TODAY(),T5291,"Y")&amp;" anos"&amp;" "&amp;DATEDIF(TODAY(),T5291,"YM")&amp;" meses"&amp;" "&amp;DATEDIF(TODAY(),T5291,"MD")&amp;" dias",IF(AND(X5291="",V5291&lt;TODAY()),"Contrato Encerrado",IF(AND(X5291="",V5291&gt;TODAY()),DATEDIF(TODAY(),V5291,"Y")&amp;" anos"&amp;" "&amp;DATEDIF(TODAY(),V5291,"YM")&amp;" meses"&amp;" "&amp;DATEDIF(TODAY(),V5291,"MD")&amp;" dias",IF(AND(Z5291="",X5291&lt;TODAY()),"Contrato Encerrado",IF(AND(Z5291="",X5291&gt;TODAY()),DATEDIF(TODAY(),X5291,"Y")&amp;" anos"&amp;" "&amp;DATEDIF(TODAY(),X5291,"YM")&amp;" meses"&amp;" "&amp;DATEDIF(TODAY(),X5291,"MD")&amp;" dias",IF(AND(Z5291&lt;&gt;””,Z5291&lt;TODAY()),"Contrato Encerrado",IF(AND(Z5291&lt;&gt;"",Z5291&gt;TODAY()),DATEDIF(TODAY(),Z5291,"Y")&amp;" anos"&amp;" "&amp;DATEDIF(TODAY(),Z5291,"YM")&amp;" meses"&amp;" "&amp;DATEDIF(TODAY(),Z5291,"MD")&amp;" dias"))))))))</f>
        <v>Contrato Encerrado</v>
      </c>
      <c r="AE5291" s="35">
        <f t="shared" si="411"/>
        <v>569</v>
      </c>
      <c r="AF5291" s="35">
        <f t="shared" si="412"/>
        <v>161</v>
      </c>
      <c r="AG5291" s="17" t="str">
        <f t="shared" si="413"/>
        <v>0 anos 5 meses 9 dias</v>
      </c>
    </row>
    <row r="5292" spans="1:33" ht="11.25" customHeight="1" x14ac:dyDescent="0.2">
      <c r="A5292" s="8" t="s">
        <v>9</v>
      </c>
      <c r="B5292" s="8" t="s">
        <v>13</v>
      </c>
      <c r="C5292" s="22" t="s">
        <v>21</v>
      </c>
      <c r="D5292" s="37">
        <v>2024</v>
      </c>
      <c r="E5292" s="12" t="s">
        <v>157</v>
      </c>
      <c r="F5292" s="8" t="s">
        <v>158</v>
      </c>
      <c r="G5292" s="77" t="s">
        <v>14320</v>
      </c>
      <c r="H5292" s="78" t="s">
        <v>14321</v>
      </c>
      <c r="I5292" s="14" t="s">
        <v>14322</v>
      </c>
      <c r="J5292" s="14" t="s">
        <v>14943</v>
      </c>
      <c r="K5292" s="14" t="s">
        <v>29</v>
      </c>
      <c r="L5292" s="15" t="s">
        <v>81</v>
      </c>
      <c r="M5292" s="7" t="s">
        <v>82</v>
      </c>
      <c r="N5292" s="15" t="s">
        <v>4113</v>
      </c>
      <c r="O5292" s="15" t="s">
        <v>14009</v>
      </c>
      <c r="P5292" s="15" t="s">
        <v>2518</v>
      </c>
      <c r="Q5292" s="15" t="s">
        <v>4109</v>
      </c>
      <c r="R5292" s="20">
        <v>39402</v>
      </c>
      <c r="S5292" s="20">
        <v>45481</v>
      </c>
      <c r="T5292" s="20">
        <v>45688</v>
      </c>
      <c r="U5292" s="20"/>
      <c r="V5292" s="20"/>
      <c r="W5292" s="20"/>
      <c r="X5292" s="17"/>
      <c r="Y5292" s="17"/>
      <c r="Z5292" s="20"/>
      <c r="AA5292" s="18">
        <f t="shared" ca="1" si="410"/>
        <v>17</v>
      </c>
      <c r="AB5292" s="20" t="s">
        <v>7878</v>
      </c>
      <c r="AC5292" s="35" t="str">
        <f t="shared" si="414"/>
        <v>0 anos 6 meses 23 dias</v>
      </c>
      <c r="AD5292" s="35" t="str">
        <f ca="1">IF(AND(V5292="",T5292&lt;TODAY()),"Contrato Encerrado",IF(AND(V5292="",T5292&gt;TODAY()),DATEDIF(TODAY(),T5292,"Y")&amp;" anos"&amp;" "&amp;DATEDIF(TODAY(),T5292,"YM")&amp;" meses"&amp;" "&amp;DATEDIF(TODAY(),T5292,"MD")&amp;" dias",IF(AND(X5292="",V5292&lt;TODAY()),"Contrato Encerrado",IF(AND(X5292="",V5292&gt;TODAY()),DATEDIF(TODAY(),V5292,"Y")&amp;" anos"&amp;" "&amp;DATEDIF(TODAY(),V5292,"YM")&amp;" meses"&amp;" "&amp;DATEDIF(TODAY(),V5292,"MD")&amp;" dias",IF(AND(Z5292="",X5292&lt;TODAY()),"Contrato Encerrado",IF(AND(Z5292="",X5292&gt;TODAY()),DATEDIF(TODAY(),X5292,"Y")&amp;" anos"&amp;" "&amp;DATEDIF(TODAY(),X5292,"YM")&amp;" meses"&amp;" "&amp;DATEDIF(TODAY(),X5292,"MD")&amp;" dias",IF(AND(Z5292&lt;&gt;””,Z5292&lt;TODAY()),"Contrato Encerrado",IF(AND(Z5292&lt;&gt;"",Z5292&gt;TODAY()),DATEDIF(TODAY(),Z5292,"Y")&amp;" anos"&amp;" "&amp;DATEDIF(TODAY(),Z5292,"YM")&amp;" meses"&amp;" "&amp;DATEDIF(TODAY(),Z5292,"MD")&amp;" dias"))))))))</f>
        <v>Contrato Encerrado</v>
      </c>
      <c r="AE5292" s="35">
        <f t="shared" si="411"/>
        <v>207</v>
      </c>
      <c r="AF5292" s="35">
        <f t="shared" si="412"/>
        <v>523</v>
      </c>
      <c r="AG5292" s="17" t="str">
        <f t="shared" si="413"/>
        <v>1 anos 5 meses 6 dias</v>
      </c>
    </row>
    <row r="5293" spans="1:33" ht="11.25" customHeight="1" x14ac:dyDescent="0.2">
      <c r="A5293" s="8" t="s">
        <v>9</v>
      </c>
      <c r="B5293" s="8" t="s">
        <v>13</v>
      </c>
      <c r="C5293" s="22" t="s">
        <v>17</v>
      </c>
      <c r="D5293" s="37">
        <v>2023</v>
      </c>
      <c r="E5293" s="23" t="s">
        <v>157</v>
      </c>
      <c r="F5293" s="8" t="s">
        <v>158</v>
      </c>
      <c r="G5293" s="77" t="s">
        <v>7733</v>
      </c>
      <c r="H5293" s="78" t="s">
        <v>7734</v>
      </c>
      <c r="I5293" s="9" t="s">
        <v>7735</v>
      </c>
      <c r="J5293" s="14" t="s">
        <v>14943</v>
      </c>
      <c r="K5293" s="9" t="s">
        <v>29</v>
      </c>
      <c r="L5293" s="24" t="s">
        <v>30</v>
      </c>
      <c r="M5293" s="7" t="s">
        <v>9427</v>
      </c>
      <c r="N5293" s="24" t="s">
        <v>4159</v>
      </c>
      <c r="O5293" s="24"/>
      <c r="P5293" s="24" t="s">
        <v>2518</v>
      </c>
      <c r="Q5293" s="24" t="s">
        <v>2521</v>
      </c>
      <c r="R5293" s="17">
        <v>36963</v>
      </c>
      <c r="S5293" s="17">
        <v>45056</v>
      </c>
      <c r="T5293" s="31">
        <v>45308</v>
      </c>
      <c r="U5293" s="17"/>
      <c r="V5293" s="31"/>
      <c r="W5293" s="17"/>
      <c r="X5293" s="17"/>
      <c r="Y5293" s="17"/>
      <c r="Z5293" s="31"/>
      <c r="AA5293" s="18">
        <f t="shared" ca="1" si="410"/>
        <v>24</v>
      </c>
      <c r="AB5293" s="19" t="s">
        <v>7878</v>
      </c>
      <c r="AC5293" s="35" t="str">
        <f t="shared" si="414"/>
        <v>0 anos 8 meses 7 dias</v>
      </c>
      <c r="AD5293" s="35" t="str">
        <f ca="1">IF(AND(V5293="",T5293&lt;TODAY()),"Contrato Encerrado",IF(AND(V5293="",T5293&gt;TODAY()),DATEDIF(TODAY(),T5293,"Y")&amp;" anos"&amp;" "&amp;DATEDIF(TODAY(),T5293,"YM")&amp;" meses"&amp;" "&amp;DATEDIF(TODAY(),T5293,"MD")&amp;" dias",IF(AND(X5293="",V5293&lt;TODAY()),"Contrato Encerrado",IF(AND(X5293="",V5293&gt;TODAY()),DATEDIF(TODAY(),V5293,"Y")&amp;" anos"&amp;" "&amp;DATEDIF(TODAY(),V5293,"YM")&amp;" meses"&amp;" "&amp;DATEDIF(TODAY(),V5293,"MD")&amp;" dias",IF(AND(Z5293="",X5293&lt;TODAY()),"Contrato Encerrado",IF(AND(Z5293="",X5293&gt;TODAY()),DATEDIF(TODAY(),X5293,"Y")&amp;" anos"&amp;" "&amp;DATEDIF(TODAY(),X5293,"YM")&amp;" meses"&amp;" "&amp;DATEDIF(TODAY(),X5293,"MD")&amp;" dias",IF(AND(Z5293&lt;&gt;””,Z5293&lt;TODAY()),"Contrato Encerrado",IF(AND(Z5293&lt;&gt;"",Z5293&gt;TODAY()),DATEDIF(TODAY(),Z5293,"Y")&amp;" anos"&amp;" "&amp;DATEDIF(TODAY(),Z5293,"YM")&amp;" meses"&amp;" "&amp;DATEDIF(TODAY(),Z5293,"MD")&amp;" dias"))))))))</f>
        <v>Contrato Encerrado</v>
      </c>
      <c r="AE5293" s="35">
        <f t="shared" si="411"/>
        <v>252</v>
      </c>
      <c r="AF5293" s="35">
        <f t="shared" si="412"/>
        <v>478</v>
      </c>
      <c r="AG5293" s="17" t="str">
        <f t="shared" si="413"/>
        <v>1 anos 3 meses 22 dias</v>
      </c>
    </row>
    <row r="5294" spans="1:33" ht="11.25" customHeight="1" x14ac:dyDescent="0.2">
      <c r="A5294" s="8" t="s">
        <v>9</v>
      </c>
      <c r="B5294" s="10" t="s">
        <v>13</v>
      </c>
      <c r="C5294" s="11" t="s">
        <v>20</v>
      </c>
      <c r="D5294" s="36">
        <v>2021</v>
      </c>
      <c r="E5294" s="14" t="s">
        <v>157</v>
      </c>
      <c r="F5294" s="8" t="s">
        <v>158</v>
      </c>
      <c r="G5294" s="77" t="s">
        <v>3998</v>
      </c>
      <c r="H5294" s="78" t="s">
        <v>3999</v>
      </c>
      <c r="I5294" s="14" t="s">
        <v>4000</v>
      </c>
      <c r="J5294" s="14" t="s">
        <v>1302</v>
      </c>
      <c r="K5294" s="14" t="s">
        <v>29</v>
      </c>
      <c r="L5294" s="15" t="s">
        <v>30</v>
      </c>
      <c r="M5294" s="7" t="s">
        <v>9427</v>
      </c>
      <c r="N5294" s="26" t="s">
        <v>4113</v>
      </c>
      <c r="O5294" s="27"/>
      <c r="P5294" s="26" t="s">
        <v>2517</v>
      </c>
      <c r="Q5294" s="26" t="s">
        <v>2522</v>
      </c>
      <c r="R5294" s="31">
        <v>35540</v>
      </c>
      <c r="S5294" s="31">
        <v>44382</v>
      </c>
      <c r="T5294" s="31">
        <v>44562</v>
      </c>
      <c r="U5294" s="31"/>
      <c r="V5294" s="31"/>
      <c r="W5294" s="31"/>
      <c r="X5294" s="17"/>
      <c r="Y5294" s="17"/>
      <c r="Z5294" s="31"/>
      <c r="AA5294" s="18">
        <f t="shared" ca="1" si="410"/>
        <v>28</v>
      </c>
      <c r="AB5294" s="19" t="s">
        <v>7878</v>
      </c>
      <c r="AC5294" s="35" t="str">
        <f t="shared" si="414"/>
        <v>0 anos 5 meses 27 dias</v>
      </c>
      <c r="AD5294" s="35" t="str">
        <f ca="1">IF(AND(V5294="",T5294&lt;TODAY()),"Contrato Encerrado",IF(AND(V5294="",T5294&gt;TODAY()),DATEDIF(TODAY(),T5294,"Y")&amp;" anos"&amp;" "&amp;DATEDIF(TODAY(),T5294,"YM")&amp;" meses"&amp;" "&amp;DATEDIF(TODAY(),T5294,"MD")&amp;" dias",IF(AND(X5294="",V5294&lt;TODAY()),"Contrato Encerrado",IF(AND(X5294="",V5294&gt;TODAY()),DATEDIF(TODAY(),V5294,"Y")&amp;" anos"&amp;" "&amp;DATEDIF(TODAY(),V5294,"YM")&amp;" meses"&amp;" "&amp;DATEDIF(TODAY(),V5294,"MD")&amp;" dias",IF(AND(Z5294="",X5294&lt;TODAY()),"Contrato Encerrado",IF(AND(Z5294="",X5294&gt;TODAY()),DATEDIF(TODAY(),X5294,"Y")&amp;" anos"&amp;" "&amp;DATEDIF(TODAY(),X5294,"YM")&amp;" meses"&amp;" "&amp;DATEDIF(TODAY(),X5294,"MD")&amp;" dias",IF(AND(Z5294&lt;&gt;””,Z5294&lt;TODAY()),"Contrato Encerrado",IF(AND(Z5294&lt;&gt;"",Z5294&gt;TODAY()),DATEDIF(TODAY(),Z5294,"Y")&amp;" anos"&amp;" "&amp;DATEDIF(TODAY(),Z5294,"YM")&amp;" meses"&amp;" "&amp;DATEDIF(TODAY(),Z5294,"MD")&amp;" dias"))))))))</f>
        <v>Contrato Encerrado</v>
      </c>
      <c r="AE5294" s="35">
        <f t="shared" si="411"/>
        <v>180</v>
      </c>
      <c r="AF5294" s="35">
        <f t="shared" si="412"/>
        <v>550</v>
      </c>
      <c r="AG5294" s="17" t="str">
        <f t="shared" si="413"/>
        <v>1 anos 6 meses 3 dias</v>
      </c>
    </row>
    <row r="5295" spans="1:33" ht="11.25" customHeight="1" x14ac:dyDescent="0.2">
      <c r="A5295" s="8" t="s">
        <v>9</v>
      </c>
      <c r="B5295" s="10" t="s">
        <v>13</v>
      </c>
      <c r="C5295" s="11" t="s">
        <v>22</v>
      </c>
      <c r="D5295" s="36">
        <v>2022</v>
      </c>
      <c r="E5295" s="12" t="s">
        <v>157</v>
      </c>
      <c r="F5295" s="8" t="s">
        <v>158</v>
      </c>
      <c r="G5295" s="77" t="s">
        <v>1084</v>
      </c>
      <c r="H5295" s="78" t="s">
        <v>1085</v>
      </c>
      <c r="I5295" s="14" t="s">
        <v>1086</v>
      </c>
      <c r="J5295" s="14" t="s">
        <v>14943</v>
      </c>
      <c r="K5295" s="14" t="s">
        <v>29</v>
      </c>
      <c r="L5295" s="15" t="s">
        <v>30</v>
      </c>
      <c r="M5295" s="7" t="s">
        <v>9427</v>
      </c>
      <c r="N5295" s="16" t="s">
        <v>2101</v>
      </c>
      <c r="O5295" s="16"/>
      <c r="P5295" s="16" t="s">
        <v>2517</v>
      </c>
      <c r="Q5295" s="16" t="s">
        <v>2522</v>
      </c>
      <c r="R5295" s="31">
        <v>37051</v>
      </c>
      <c r="S5295" s="31">
        <v>44383</v>
      </c>
      <c r="T5295" s="31">
        <v>44943</v>
      </c>
      <c r="U5295" s="31"/>
      <c r="V5295" s="31"/>
      <c r="W5295" s="31"/>
      <c r="X5295" s="17"/>
      <c r="Y5295" s="17"/>
      <c r="Z5295" s="31"/>
      <c r="AA5295" s="18">
        <f t="shared" ca="1" si="410"/>
        <v>24</v>
      </c>
      <c r="AB5295" s="19" t="s">
        <v>7878</v>
      </c>
      <c r="AC5295" s="35" t="str">
        <f t="shared" si="414"/>
        <v>1 anos 6 meses 11 dias</v>
      </c>
      <c r="AD5295" s="35" t="str">
        <f ca="1">IF(AND(V5295="",T5295&lt;TODAY()),"Contrato Encerrado",IF(AND(V5295="",T5295&gt;TODAY()),DATEDIF(TODAY(),T5295,"Y")&amp;" anos"&amp;" "&amp;DATEDIF(TODAY(),T5295,"YM")&amp;" meses"&amp;" "&amp;DATEDIF(TODAY(),T5295,"MD")&amp;" dias",IF(AND(X5295="",V5295&lt;TODAY()),"Contrato Encerrado",IF(AND(X5295="",V5295&gt;TODAY()),DATEDIF(TODAY(),V5295,"Y")&amp;" anos"&amp;" "&amp;DATEDIF(TODAY(),V5295,"YM")&amp;" meses"&amp;" "&amp;DATEDIF(TODAY(),V5295,"MD")&amp;" dias",IF(AND(Z5295="",X5295&lt;TODAY()),"Contrato Encerrado",IF(AND(Z5295="",X5295&gt;TODAY()),DATEDIF(TODAY(),X5295,"Y")&amp;" anos"&amp;" "&amp;DATEDIF(TODAY(),X5295,"YM")&amp;" meses"&amp;" "&amp;DATEDIF(TODAY(),X5295,"MD")&amp;" dias",IF(AND(Z5295&lt;&gt;””,Z5295&lt;TODAY()),"Contrato Encerrado",IF(AND(Z5295&lt;&gt;"",Z5295&gt;TODAY()),DATEDIF(TODAY(),Z5295,"Y")&amp;" anos"&amp;" "&amp;DATEDIF(TODAY(),Z5295,"YM")&amp;" meses"&amp;" "&amp;DATEDIF(TODAY(),Z5295,"MD")&amp;" dias"))))))))</f>
        <v>Contrato Encerrado</v>
      </c>
      <c r="AE5295" s="35">
        <f t="shared" si="411"/>
        <v>560</v>
      </c>
      <c r="AF5295" s="35">
        <f t="shared" si="412"/>
        <v>170</v>
      </c>
      <c r="AG5295" s="17" t="str">
        <f t="shared" si="413"/>
        <v>0 anos 5 meses 18 dias</v>
      </c>
    </row>
    <row r="5296" spans="1:33" ht="11.25" customHeight="1" x14ac:dyDescent="0.2">
      <c r="A5296" s="8" t="s">
        <v>9</v>
      </c>
      <c r="B5296" s="8" t="s">
        <v>13</v>
      </c>
      <c r="C5296" s="22" t="s">
        <v>21</v>
      </c>
      <c r="D5296" s="37">
        <v>2023</v>
      </c>
      <c r="E5296" s="12" t="s">
        <v>157</v>
      </c>
      <c r="F5296" s="8" t="s">
        <v>158</v>
      </c>
      <c r="G5296" s="77" t="s">
        <v>9381</v>
      </c>
      <c r="H5296" s="78" t="s">
        <v>9382</v>
      </c>
      <c r="I5296" s="14" t="s">
        <v>9383</v>
      </c>
      <c r="J5296" s="14" t="s">
        <v>14943</v>
      </c>
      <c r="K5296" s="14" t="s">
        <v>29</v>
      </c>
      <c r="L5296" s="15" t="s">
        <v>30</v>
      </c>
      <c r="M5296" s="7" t="s">
        <v>9427</v>
      </c>
      <c r="N5296" s="15" t="s">
        <v>2101</v>
      </c>
      <c r="O5296" s="15" t="s">
        <v>8130</v>
      </c>
      <c r="P5296" s="15" t="s">
        <v>2518</v>
      </c>
      <c r="Q5296" s="15" t="s">
        <v>2521</v>
      </c>
      <c r="R5296" s="20">
        <v>36759</v>
      </c>
      <c r="S5296" s="20">
        <v>45133</v>
      </c>
      <c r="T5296" s="30">
        <v>45838</v>
      </c>
      <c r="U5296" s="20"/>
      <c r="V5296" s="20"/>
      <c r="W5296" s="20"/>
      <c r="X5296" s="17"/>
      <c r="Y5296" s="17"/>
      <c r="Z5296" s="20"/>
      <c r="AA5296" s="18">
        <f t="shared" ca="1" si="410"/>
        <v>25</v>
      </c>
      <c r="AB5296" s="21" t="s">
        <v>7878</v>
      </c>
      <c r="AC5296" s="35" t="str">
        <f t="shared" si="414"/>
        <v>1 anos 11 meses 4 dias</v>
      </c>
      <c r="AD5296" s="35" t="str">
        <f ca="1">IF(AND(V5296="",T5296&lt;TODAY()),"Contrato Encerrado",IF(AND(V5296="",T5296&gt;TODAY()),DATEDIF(TODAY(),T5296,"Y")&amp;" anos"&amp;" "&amp;DATEDIF(TODAY(),T5296,"YM")&amp;" meses"&amp;" "&amp;DATEDIF(TODAY(),T5296,"MD")&amp;" dias",IF(AND(X5296="",V5296&lt;TODAY()),"Contrato Encerrado",IF(AND(X5296="",V5296&gt;TODAY()),DATEDIF(TODAY(),V5296,"Y")&amp;" anos"&amp;" "&amp;DATEDIF(TODAY(),V5296,"YM")&amp;" meses"&amp;" "&amp;DATEDIF(TODAY(),V5296,"MD")&amp;" dias",IF(AND(Z5296="",X5296&lt;TODAY()),"Contrato Encerrado",IF(AND(Z5296="",X5296&gt;TODAY()),DATEDIF(TODAY(),X5296,"Y")&amp;" anos"&amp;" "&amp;DATEDIF(TODAY(),X5296,"YM")&amp;" meses"&amp;" "&amp;DATEDIF(TODAY(),X5296,"MD")&amp;" dias",IF(AND(Z5296&lt;&gt;””,Z5296&lt;TODAY()),"Contrato Encerrado",IF(AND(Z5296&lt;&gt;"",Z5296&gt;TODAY()),DATEDIF(TODAY(),Z5296,"Y")&amp;" anos"&amp;" "&amp;DATEDIF(TODAY(),Z5296,"YM")&amp;" meses"&amp;" "&amp;DATEDIF(TODAY(),Z5296,"MD")&amp;" dias"))))))))</f>
        <v>Contrato Encerrado</v>
      </c>
      <c r="AE5296" s="35">
        <f t="shared" si="411"/>
        <v>705</v>
      </c>
      <c r="AF5296" s="35">
        <f t="shared" si="412"/>
        <v>25</v>
      </c>
      <c r="AG5296" s="17" t="str">
        <f t="shared" si="413"/>
        <v>0 anos 0 meses 25 dias</v>
      </c>
    </row>
    <row r="5297" spans="1:33" ht="11.25" customHeight="1" x14ac:dyDescent="0.2">
      <c r="A5297" s="8" t="s">
        <v>9</v>
      </c>
      <c r="B5297" s="8" t="s">
        <v>13</v>
      </c>
      <c r="C5297" s="22" t="s">
        <v>14</v>
      </c>
      <c r="D5297" s="37">
        <v>2024</v>
      </c>
      <c r="E5297" s="12" t="s">
        <v>1708</v>
      </c>
      <c r="F5297" s="8" t="s">
        <v>1709</v>
      </c>
      <c r="G5297" s="77" t="s">
        <v>11827</v>
      </c>
      <c r="H5297" s="78" t="s">
        <v>11828</v>
      </c>
      <c r="I5297" s="14" t="s">
        <v>11829</v>
      </c>
      <c r="J5297" s="14" t="s">
        <v>10</v>
      </c>
      <c r="K5297" s="14" t="s">
        <v>29</v>
      </c>
      <c r="L5297" s="15" t="s">
        <v>30</v>
      </c>
      <c r="M5297" s="7" t="s">
        <v>9427</v>
      </c>
      <c r="N5297" s="16" t="s">
        <v>2106</v>
      </c>
      <c r="O5297" s="15" t="s">
        <v>7897</v>
      </c>
      <c r="P5297" s="15" t="s">
        <v>2518</v>
      </c>
      <c r="Q5297" s="15" t="s">
        <v>2523</v>
      </c>
      <c r="R5297" s="20">
        <v>35970</v>
      </c>
      <c r="S5297" s="20">
        <v>45323</v>
      </c>
      <c r="T5297" s="20">
        <v>46053</v>
      </c>
      <c r="U5297" s="20"/>
      <c r="V5297" s="20"/>
      <c r="W5297" s="20"/>
      <c r="X5297" s="17"/>
      <c r="Y5297" s="17"/>
      <c r="Z5297" s="20"/>
      <c r="AA5297" s="18">
        <f t="shared" ca="1" si="410"/>
        <v>27</v>
      </c>
      <c r="AB5297" s="15" t="s">
        <v>7878</v>
      </c>
      <c r="AC5297" s="35" t="str">
        <f t="shared" si="414"/>
        <v>1 anos 11 meses 30 dias</v>
      </c>
      <c r="AD5297" s="35" t="str">
        <f ca="1">IF(AND(V5297="",T5297&lt;TODAY()),"Contrato Encerrado",IF(AND(V5297="",T5297&gt;TODAY()),DATEDIF(TODAY(),T5297,"Y")&amp;" anos"&amp;" "&amp;DATEDIF(TODAY(),T5297,"YM")&amp;" meses"&amp;" "&amp;DATEDIF(TODAY(),T5297,"MD")&amp;" dias",IF(AND(X5297="",V5297&lt;TODAY()),"Contrato Encerrado",IF(AND(X5297="",V5297&gt;TODAY()),DATEDIF(TODAY(),V5297,"Y")&amp;" anos"&amp;" "&amp;DATEDIF(TODAY(),V5297,"YM")&amp;" meses"&amp;" "&amp;DATEDIF(TODAY(),V5297,"MD")&amp;" dias",IF(AND(Z5297="",X5297&lt;TODAY()),"Contrato Encerrado",IF(AND(Z5297="",X5297&gt;TODAY()),DATEDIF(TODAY(),X5297,"Y")&amp;" anos"&amp;" "&amp;DATEDIF(TODAY(),X5297,"YM")&amp;" meses"&amp;" "&amp;DATEDIF(TODAY(),X5297,"MD")&amp;" dias",IF(AND(Z5297&lt;&gt;””,Z5297&lt;TODAY()),"Contrato Encerrado",IF(AND(Z5297&lt;&gt;"",Z5297&gt;TODAY()),DATEDIF(TODAY(),Z5297,"Y")&amp;" anos"&amp;" "&amp;DATEDIF(TODAY(),Z5297,"YM")&amp;" meses"&amp;" "&amp;DATEDIF(TODAY(),Z5297,"MD")&amp;" dias"))))))))</f>
        <v>0 anos 3 meses 24 dias</v>
      </c>
      <c r="AE5297" s="35">
        <f t="shared" si="411"/>
        <v>730</v>
      </c>
      <c r="AF5297" s="35">
        <f t="shared" si="412"/>
        <v>0</v>
      </c>
      <c r="AG5297" s="17" t="str">
        <f t="shared" si="413"/>
        <v>ESTÁGIO COMPLETOU 2 ANOS</v>
      </c>
    </row>
    <row r="5298" spans="1:33" ht="11.25" customHeight="1" x14ac:dyDescent="0.2">
      <c r="A5298" s="8" t="s">
        <v>9</v>
      </c>
      <c r="B5298" s="10" t="s">
        <v>13</v>
      </c>
      <c r="C5298" s="11" t="s">
        <v>24</v>
      </c>
      <c r="D5298" s="36">
        <v>2022</v>
      </c>
      <c r="E5298" s="12" t="s">
        <v>157</v>
      </c>
      <c r="F5298" s="8" t="s">
        <v>158</v>
      </c>
      <c r="G5298" s="77" t="s">
        <v>5816</v>
      </c>
      <c r="H5298" s="78" t="s">
        <v>5817</v>
      </c>
      <c r="I5298" s="14" t="s">
        <v>5818</v>
      </c>
      <c r="J5298" s="14" t="s">
        <v>1302</v>
      </c>
      <c r="K5298" s="14" t="s">
        <v>29</v>
      </c>
      <c r="L5298" s="15" t="s">
        <v>30</v>
      </c>
      <c r="M5298" s="7" t="s">
        <v>9427</v>
      </c>
      <c r="N5298" s="16" t="s">
        <v>2101</v>
      </c>
      <c r="O5298" s="16"/>
      <c r="P5298" s="16" t="s">
        <v>2518</v>
      </c>
      <c r="Q5298" s="16" t="s">
        <v>2521</v>
      </c>
      <c r="R5298" s="31">
        <v>36723</v>
      </c>
      <c r="S5298" s="31">
        <v>44840</v>
      </c>
      <c r="T5298" s="31">
        <v>45021</v>
      </c>
      <c r="U5298" s="31"/>
      <c r="V5298" s="31"/>
      <c r="W5298" s="31"/>
      <c r="X5298" s="17"/>
      <c r="Y5298" s="17"/>
      <c r="Z5298" s="31"/>
      <c r="AA5298" s="18">
        <f t="shared" ca="1" si="410"/>
        <v>25</v>
      </c>
      <c r="AB5298" s="19" t="s">
        <v>7878</v>
      </c>
      <c r="AC5298" s="35" t="str">
        <f t="shared" si="414"/>
        <v>0 anos 5 meses 30 dias</v>
      </c>
      <c r="AD5298" s="35" t="str">
        <f ca="1">IF(AND(V5298="",T5298&lt;TODAY()),"Contrato Encerrado",IF(AND(V5298="",T5298&gt;TODAY()),DATEDIF(TODAY(),T5298,"Y")&amp;" anos"&amp;" "&amp;DATEDIF(TODAY(),T5298,"YM")&amp;" meses"&amp;" "&amp;DATEDIF(TODAY(),T5298,"MD")&amp;" dias",IF(AND(X5298="",V5298&lt;TODAY()),"Contrato Encerrado",IF(AND(X5298="",V5298&gt;TODAY()),DATEDIF(TODAY(),V5298,"Y")&amp;" anos"&amp;" "&amp;DATEDIF(TODAY(),V5298,"YM")&amp;" meses"&amp;" "&amp;DATEDIF(TODAY(),V5298,"MD")&amp;" dias",IF(AND(Z5298="",X5298&lt;TODAY()),"Contrato Encerrado",IF(AND(Z5298="",X5298&gt;TODAY()),DATEDIF(TODAY(),X5298,"Y")&amp;" anos"&amp;" "&amp;DATEDIF(TODAY(),X5298,"YM")&amp;" meses"&amp;" "&amp;DATEDIF(TODAY(),X5298,"MD")&amp;" dias",IF(AND(Z5298&lt;&gt;””,Z5298&lt;TODAY()),"Contrato Encerrado",IF(AND(Z5298&lt;&gt;"",Z5298&gt;TODAY()),DATEDIF(TODAY(),Z5298,"Y")&amp;" anos"&amp;" "&amp;DATEDIF(TODAY(),Z5298,"YM")&amp;" meses"&amp;" "&amp;DATEDIF(TODAY(),Z5298,"MD")&amp;" dias"))))))))</f>
        <v>Contrato Encerrado</v>
      </c>
      <c r="AE5298" s="35">
        <f t="shared" si="411"/>
        <v>181</v>
      </c>
      <c r="AF5298" s="35">
        <f t="shared" si="412"/>
        <v>549</v>
      </c>
      <c r="AG5298" s="17" t="str">
        <f t="shared" si="413"/>
        <v>1 anos 6 meses 2 dias</v>
      </c>
    </row>
    <row r="5299" spans="1:33" ht="11.25" customHeight="1" x14ac:dyDescent="0.2">
      <c r="A5299" s="8" t="s">
        <v>9</v>
      </c>
      <c r="B5299" s="8" t="s">
        <v>13</v>
      </c>
      <c r="C5299" s="22" t="s">
        <v>24</v>
      </c>
      <c r="D5299" s="37">
        <v>2023</v>
      </c>
      <c r="E5299" s="12" t="s">
        <v>157</v>
      </c>
      <c r="F5299" s="8" t="s">
        <v>158</v>
      </c>
      <c r="G5299" s="77" t="s">
        <v>10631</v>
      </c>
      <c r="H5299" s="78" t="s">
        <v>10632</v>
      </c>
      <c r="I5299" s="14" t="s">
        <v>10633</v>
      </c>
      <c r="J5299" s="14" t="s">
        <v>1302</v>
      </c>
      <c r="K5299" s="14" t="s">
        <v>29</v>
      </c>
      <c r="L5299" s="15" t="s">
        <v>30</v>
      </c>
      <c r="M5299" s="7" t="s">
        <v>9427</v>
      </c>
      <c r="N5299" s="15" t="s">
        <v>2101</v>
      </c>
      <c r="O5299" s="15" t="s">
        <v>8037</v>
      </c>
      <c r="P5299" s="15" t="s">
        <v>2518</v>
      </c>
      <c r="Q5299" s="15" t="s">
        <v>4109</v>
      </c>
      <c r="R5299" s="20">
        <v>34595</v>
      </c>
      <c r="S5299" s="20">
        <v>45208</v>
      </c>
      <c r="T5299" s="20">
        <v>45741</v>
      </c>
      <c r="U5299" s="20"/>
      <c r="V5299" s="20"/>
      <c r="W5299" s="20"/>
      <c r="X5299" s="17"/>
      <c r="Y5299" s="17"/>
      <c r="Z5299" s="20"/>
      <c r="AA5299" s="18">
        <f t="shared" ref="AA5299:AA5362" ca="1" si="415">DATEDIF(R5299,TODAY(),"Y")</f>
        <v>31</v>
      </c>
      <c r="AB5299" s="15" t="s">
        <v>7878</v>
      </c>
      <c r="AC5299" s="35" t="str">
        <f t="shared" si="414"/>
        <v>1 anos 5 meses 16 dias</v>
      </c>
      <c r="AD5299" s="35" t="str">
        <f ca="1">IF(AND(V5299="",T5299&lt;TODAY()),"Contrato Encerrado",IF(AND(V5299="",T5299&gt;TODAY()),DATEDIF(TODAY(),T5299,"Y")&amp;" anos"&amp;" "&amp;DATEDIF(TODAY(),T5299,"YM")&amp;" meses"&amp;" "&amp;DATEDIF(TODAY(),T5299,"MD")&amp;" dias",IF(AND(X5299="",V5299&lt;TODAY()),"Contrato Encerrado",IF(AND(X5299="",V5299&gt;TODAY()),DATEDIF(TODAY(),V5299,"Y")&amp;" anos"&amp;" "&amp;DATEDIF(TODAY(),V5299,"YM")&amp;" meses"&amp;" "&amp;DATEDIF(TODAY(),V5299,"MD")&amp;" dias",IF(AND(Z5299="",X5299&lt;TODAY()),"Contrato Encerrado",IF(AND(Z5299="",X5299&gt;TODAY()),DATEDIF(TODAY(),X5299,"Y")&amp;" anos"&amp;" "&amp;DATEDIF(TODAY(),X5299,"YM")&amp;" meses"&amp;" "&amp;DATEDIF(TODAY(),X5299,"MD")&amp;" dias",IF(AND(Z5299&lt;&gt;””,Z5299&lt;TODAY()),"Contrato Encerrado",IF(AND(Z5299&lt;&gt;"",Z5299&gt;TODAY()),DATEDIF(TODAY(),Z5299,"Y")&amp;" anos"&amp;" "&amp;DATEDIF(TODAY(),Z5299,"YM")&amp;" meses"&amp;" "&amp;DATEDIF(TODAY(),Z5299,"MD")&amp;" dias"))))))))</f>
        <v>Contrato Encerrado</v>
      </c>
      <c r="AE5299" s="35">
        <f t="shared" ref="AE5299:AE5362" si="416">SUM((T5299-S5299)+(V5299-U5299)+(X5299-W5299)+(Z5299-Y5299))</f>
        <v>533</v>
      </c>
      <c r="AF5299" s="35">
        <f t="shared" ref="AF5299:AF5362" si="417">730-AE5299</f>
        <v>197</v>
      </c>
      <c r="AG5299" s="17" t="str">
        <f t="shared" ref="AG5299:AG5362" si="418">IF(AF5299&gt;0,DATEDIF(0,AF5299,"Y")&amp; " anos"&amp; " "&amp;DATEDIF(0,AF5299,"YM")&amp; " meses"&amp; " "&amp;DATEDIF(0,AF5299,"MD")&amp; " dias","ESTÁGIO COMPLETOU 2 ANOS")</f>
        <v>0 anos 6 meses 15 dias</v>
      </c>
    </row>
    <row r="5300" spans="1:33" ht="11.25" customHeight="1" x14ac:dyDescent="0.2">
      <c r="A5300" s="8" t="s">
        <v>9</v>
      </c>
      <c r="B5300" s="8" t="s">
        <v>13</v>
      </c>
      <c r="C5300" s="22" t="s">
        <v>11</v>
      </c>
      <c r="D5300" s="36">
        <v>2025</v>
      </c>
      <c r="E5300" s="12" t="s">
        <v>307</v>
      </c>
      <c r="F5300" s="8" t="s">
        <v>308</v>
      </c>
      <c r="G5300" s="77" t="s">
        <v>15432</v>
      </c>
      <c r="H5300" s="78" t="s">
        <v>15433</v>
      </c>
      <c r="I5300" s="14" t="s">
        <v>15434</v>
      </c>
      <c r="J5300" s="14" t="s">
        <v>10</v>
      </c>
      <c r="K5300" s="14" t="s">
        <v>29</v>
      </c>
      <c r="L5300" s="15" t="s">
        <v>81</v>
      </c>
      <c r="M5300" s="7" t="s">
        <v>82</v>
      </c>
      <c r="N5300" s="15" t="s">
        <v>4113</v>
      </c>
      <c r="O5300" s="15" t="s">
        <v>7935</v>
      </c>
      <c r="P5300" s="15" t="s">
        <v>2518</v>
      </c>
      <c r="Q5300" s="15" t="s">
        <v>2523</v>
      </c>
      <c r="R5300" s="20">
        <v>39800</v>
      </c>
      <c r="S5300" s="20">
        <v>45670</v>
      </c>
      <c r="T5300" s="20" t="s">
        <v>15435</v>
      </c>
      <c r="U5300" s="20"/>
      <c r="V5300" s="20"/>
      <c r="W5300" s="20"/>
      <c r="X5300" s="17"/>
      <c r="Y5300" s="17"/>
      <c r="Z5300" s="20"/>
      <c r="AA5300" s="18">
        <f t="shared" ca="1" si="415"/>
        <v>16</v>
      </c>
      <c r="AB5300" s="15" t="s">
        <v>7878</v>
      </c>
      <c r="AC5300" s="35" t="str">
        <f t="shared" si="414"/>
        <v>0 anos 11 meses 30 dias</v>
      </c>
      <c r="AD5300" s="35" t="str">
        <f ca="1">IF(AND(V5300="",T5300&lt;TODAY()),"Contrato Encerrado",IF(AND(V5300="",T5300&gt;TODAY()),DATEDIF(TODAY(),T5300,"Y")&amp;" anos"&amp;" "&amp;DATEDIF(TODAY(),T5300,"YM")&amp;" meses"&amp;" "&amp;DATEDIF(TODAY(),T5300,"MD")&amp;" dias",IF(AND(X5300="",V5300&lt;TODAY()),"Contrato Encerrado",IF(AND(X5300="",V5300&gt;TODAY()),DATEDIF(TODAY(),V5300,"Y")&amp;" anos"&amp;" "&amp;DATEDIF(TODAY(),V5300,"YM")&amp;" meses"&amp;" "&amp;DATEDIF(TODAY(),V5300,"MD")&amp;" dias",IF(AND(Z5300="",X5300&lt;TODAY()),"Contrato Encerrado",IF(AND(Z5300="",X5300&gt;TODAY()),DATEDIF(TODAY(),X5300,"Y")&amp;" anos"&amp;" "&amp;DATEDIF(TODAY(),X5300,"YM")&amp;" meses"&amp;" "&amp;DATEDIF(TODAY(),X5300,"MD")&amp;" dias",IF(AND(Z5300&lt;&gt;””,Z5300&lt;TODAY()),"Contrato Encerrado",IF(AND(Z5300&lt;&gt;"",Z5300&gt;TODAY()),DATEDIF(TODAY(),Z5300,"Y")&amp;" anos"&amp;" "&amp;DATEDIF(TODAY(),Z5300,"YM")&amp;" meses"&amp;" "&amp;DATEDIF(TODAY(),Z5300,"MD")&amp;" dias"))))))))</f>
        <v>0 anos 3 meses 5 dias</v>
      </c>
      <c r="AE5300" s="35">
        <f t="shared" si="416"/>
        <v>364</v>
      </c>
      <c r="AF5300" s="35">
        <f t="shared" si="417"/>
        <v>366</v>
      </c>
      <c r="AG5300" s="17" t="str">
        <f t="shared" si="418"/>
        <v>0 anos 11 meses 31 dias</v>
      </c>
    </row>
    <row r="5301" spans="1:33" ht="11.25" customHeight="1" x14ac:dyDescent="0.2">
      <c r="A5301" s="10" t="s">
        <v>9</v>
      </c>
      <c r="B5301" s="10" t="s">
        <v>13</v>
      </c>
      <c r="C5301" s="11" t="s">
        <v>16</v>
      </c>
      <c r="D5301" s="36">
        <v>2021</v>
      </c>
      <c r="E5301" s="13" t="s">
        <v>27</v>
      </c>
      <c r="F5301" s="10" t="s">
        <v>28</v>
      </c>
      <c r="G5301" s="83" t="s">
        <v>4001</v>
      </c>
      <c r="H5301" s="84" t="s">
        <v>4002</v>
      </c>
      <c r="I5301" s="13" t="s">
        <v>4003</v>
      </c>
      <c r="J5301" s="14" t="s">
        <v>1302</v>
      </c>
      <c r="K5301" s="13" t="s">
        <v>29</v>
      </c>
      <c r="L5301" s="25" t="s">
        <v>30</v>
      </c>
      <c r="M5301" s="7" t="s">
        <v>9427</v>
      </c>
      <c r="N5301" s="16" t="s">
        <v>2113</v>
      </c>
      <c r="O5301" s="27"/>
      <c r="P5301" s="26" t="s">
        <v>2517</v>
      </c>
      <c r="Q5301" s="26" t="s">
        <v>2522</v>
      </c>
      <c r="R5301" s="31">
        <v>35788</v>
      </c>
      <c r="S5301" s="31">
        <v>44287</v>
      </c>
      <c r="T5301" s="31">
        <v>44368</v>
      </c>
      <c r="U5301" s="31"/>
      <c r="V5301" s="31"/>
      <c r="W5301" s="31"/>
      <c r="X5301" s="17"/>
      <c r="Y5301" s="17"/>
      <c r="Z5301" s="31"/>
      <c r="AA5301" s="18">
        <f t="shared" ca="1" si="415"/>
        <v>27</v>
      </c>
      <c r="AB5301" s="19" t="s">
        <v>7878</v>
      </c>
      <c r="AC5301" s="35" t="str">
        <f t="shared" si="414"/>
        <v>0 anos 2 meses 20 dias</v>
      </c>
      <c r="AD5301" s="35" t="str">
        <f ca="1">IF(AND(V5301="",T5301&lt;TODAY()),"Contrato Encerrado",IF(AND(V5301="",T5301&gt;TODAY()),DATEDIF(TODAY(),T5301,"Y")&amp;" anos"&amp;" "&amp;DATEDIF(TODAY(),T5301,"YM")&amp;" meses"&amp;" "&amp;DATEDIF(TODAY(),T5301,"MD")&amp;" dias",IF(AND(X5301="",V5301&lt;TODAY()),"Contrato Encerrado",IF(AND(X5301="",V5301&gt;TODAY()),DATEDIF(TODAY(),V5301,"Y")&amp;" anos"&amp;" "&amp;DATEDIF(TODAY(),V5301,"YM")&amp;" meses"&amp;" "&amp;DATEDIF(TODAY(),V5301,"MD")&amp;" dias",IF(AND(Z5301="",X5301&lt;TODAY()),"Contrato Encerrado",IF(AND(Z5301="",X5301&gt;TODAY()),DATEDIF(TODAY(),X5301,"Y")&amp;" anos"&amp;" "&amp;DATEDIF(TODAY(),X5301,"YM")&amp;" meses"&amp;" "&amp;DATEDIF(TODAY(),X5301,"MD")&amp;" dias",IF(AND(Z5301&lt;&gt;””,Z5301&lt;TODAY()),"Contrato Encerrado",IF(AND(Z5301&lt;&gt;"",Z5301&gt;TODAY()),DATEDIF(TODAY(),Z5301,"Y")&amp;" anos"&amp;" "&amp;DATEDIF(TODAY(),Z5301,"YM")&amp;" meses"&amp;" "&amp;DATEDIF(TODAY(),Z5301,"MD")&amp;" dias"))))))))</f>
        <v>Contrato Encerrado</v>
      </c>
      <c r="AE5301" s="35">
        <f t="shared" si="416"/>
        <v>81</v>
      </c>
      <c r="AF5301" s="35">
        <f t="shared" si="417"/>
        <v>649</v>
      </c>
      <c r="AG5301" s="17" t="str">
        <f t="shared" si="418"/>
        <v>1 anos 9 meses 10 dias</v>
      </c>
    </row>
    <row r="5302" spans="1:33" ht="11.25" customHeight="1" x14ac:dyDescent="0.2">
      <c r="A5302" s="8" t="s">
        <v>9</v>
      </c>
      <c r="B5302" s="8" t="s">
        <v>13</v>
      </c>
      <c r="C5302" s="22" t="s">
        <v>15</v>
      </c>
      <c r="D5302" s="37">
        <v>2023</v>
      </c>
      <c r="E5302" s="23" t="s">
        <v>157</v>
      </c>
      <c r="F5302" s="8" t="s">
        <v>158</v>
      </c>
      <c r="G5302" s="77" t="s">
        <v>7736</v>
      </c>
      <c r="H5302" s="78" t="s">
        <v>7737</v>
      </c>
      <c r="I5302" s="9" t="s">
        <v>7738</v>
      </c>
      <c r="J5302" s="14" t="s">
        <v>1302</v>
      </c>
      <c r="K5302" s="9" t="s">
        <v>29</v>
      </c>
      <c r="L5302" s="24" t="s">
        <v>30</v>
      </c>
      <c r="M5302" s="7" t="s">
        <v>9427</v>
      </c>
      <c r="N5302" s="24" t="s">
        <v>2101</v>
      </c>
      <c r="O5302" s="15" t="s">
        <v>7886</v>
      </c>
      <c r="P5302" s="24" t="s">
        <v>2518</v>
      </c>
      <c r="Q5302" s="24" t="s">
        <v>2521</v>
      </c>
      <c r="R5302" s="17">
        <v>36515</v>
      </c>
      <c r="S5302" s="17">
        <v>44973</v>
      </c>
      <c r="T5302" s="31">
        <v>45104</v>
      </c>
      <c r="U5302" s="17">
        <v>45147</v>
      </c>
      <c r="V5302" s="31">
        <v>45565</v>
      </c>
      <c r="W5302" s="17"/>
      <c r="X5302" s="17"/>
      <c r="Y5302" s="17"/>
      <c r="Z5302" s="31"/>
      <c r="AA5302" s="18">
        <f t="shared" ca="1" si="415"/>
        <v>25</v>
      </c>
      <c r="AB5302" s="19" t="s">
        <v>7878</v>
      </c>
      <c r="AC5302" s="35" t="str">
        <f t="shared" si="414"/>
        <v>1 anos 6 meses 2 dias</v>
      </c>
      <c r="AD5302" s="35" t="str">
        <f ca="1">IF(AND(V5302="",T5302&lt;TODAY()),"Contrato Encerrado",IF(AND(V5302="",T5302&gt;TODAY()),DATEDIF(TODAY(),T5302,"Y")&amp;" anos"&amp;" "&amp;DATEDIF(TODAY(),T5302,"YM")&amp;" meses"&amp;" "&amp;DATEDIF(TODAY(),T5302,"MD")&amp;" dias",IF(AND(X5302="",V5302&lt;TODAY()),"Contrato Encerrado",IF(AND(X5302="",V5302&gt;TODAY()),DATEDIF(TODAY(),V5302,"Y")&amp;" anos"&amp;" "&amp;DATEDIF(TODAY(),V5302,"YM")&amp;" meses"&amp;" "&amp;DATEDIF(TODAY(),V5302,"MD")&amp;" dias",IF(AND(Z5302="",X5302&lt;TODAY()),"Contrato Encerrado",IF(AND(Z5302="",X5302&gt;TODAY()),DATEDIF(TODAY(),X5302,"Y")&amp;" anos"&amp;" "&amp;DATEDIF(TODAY(),X5302,"YM")&amp;" meses"&amp;" "&amp;DATEDIF(TODAY(),X5302,"MD")&amp;" dias",IF(AND(Z5302&lt;&gt;””,Z5302&lt;TODAY()),"Contrato Encerrado",IF(AND(Z5302&lt;&gt;"",Z5302&gt;TODAY()),DATEDIF(TODAY(),Z5302,"Y")&amp;" anos"&amp;" "&amp;DATEDIF(TODAY(),Z5302,"YM")&amp;" meses"&amp;" "&amp;DATEDIF(TODAY(),Z5302,"MD")&amp;" dias"))))))))</f>
        <v>Contrato Encerrado</v>
      </c>
      <c r="AE5302" s="35">
        <f t="shared" si="416"/>
        <v>549</v>
      </c>
      <c r="AF5302" s="35">
        <f t="shared" si="417"/>
        <v>181</v>
      </c>
      <c r="AG5302" s="17" t="str">
        <f t="shared" si="418"/>
        <v>0 anos 5 meses 29 dias</v>
      </c>
    </row>
    <row r="5303" spans="1:33" ht="11.25" customHeight="1" x14ac:dyDescent="0.2">
      <c r="A5303" s="8" t="s">
        <v>9</v>
      </c>
      <c r="B5303" s="10" t="s">
        <v>13</v>
      </c>
      <c r="C5303" s="11" t="s">
        <v>25</v>
      </c>
      <c r="D5303" s="36">
        <v>2022</v>
      </c>
      <c r="E5303" s="12" t="s">
        <v>157</v>
      </c>
      <c r="F5303" s="8" t="s">
        <v>158</v>
      </c>
      <c r="G5303" s="77" t="s">
        <v>5819</v>
      </c>
      <c r="H5303" s="78" t="s">
        <v>5820</v>
      </c>
      <c r="I5303" s="14" t="s">
        <v>5821</v>
      </c>
      <c r="J5303" s="14" t="s">
        <v>14943</v>
      </c>
      <c r="K5303" s="14" t="s">
        <v>29</v>
      </c>
      <c r="L5303" s="15" t="s">
        <v>30</v>
      </c>
      <c r="M5303" s="7" t="s">
        <v>9427</v>
      </c>
      <c r="N5303" s="16" t="s">
        <v>2101</v>
      </c>
      <c r="O5303" s="16"/>
      <c r="P5303" s="16" t="s">
        <v>2518</v>
      </c>
      <c r="Q5303" s="16" t="s">
        <v>2521</v>
      </c>
      <c r="R5303" s="31">
        <v>32634</v>
      </c>
      <c r="S5303" s="31">
        <v>44894</v>
      </c>
      <c r="T5303" s="20">
        <v>45624</v>
      </c>
      <c r="U5303" s="20"/>
      <c r="V5303" s="20"/>
      <c r="W5303" s="31"/>
      <c r="X5303" s="17"/>
      <c r="Y5303" s="17"/>
      <c r="Z5303" s="20"/>
      <c r="AA5303" s="18">
        <f t="shared" ca="1" si="415"/>
        <v>36</v>
      </c>
      <c r="AB5303" s="19" t="s">
        <v>7878</v>
      </c>
      <c r="AC5303" s="35" t="str">
        <f t="shared" si="414"/>
        <v>1 anos 11 meses 30 dias</v>
      </c>
      <c r="AD5303" s="35" t="str">
        <f ca="1">IF(AND(V5303="",T5303&lt;TODAY()),"Contrato Encerrado",IF(AND(V5303="",T5303&gt;TODAY()),DATEDIF(TODAY(),T5303,"Y")&amp;" anos"&amp;" "&amp;DATEDIF(TODAY(),T5303,"YM")&amp;" meses"&amp;" "&amp;DATEDIF(TODAY(),T5303,"MD")&amp;" dias",IF(AND(X5303="",V5303&lt;TODAY()),"Contrato Encerrado",IF(AND(X5303="",V5303&gt;TODAY()),DATEDIF(TODAY(),V5303,"Y")&amp;" anos"&amp;" "&amp;DATEDIF(TODAY(),V5303,"YM")&amp;" meses"&amp;" "&amp;DATEDIF(TODAY(),V5303,"MD")&amp;" dias",IF(AND(Z5303="",X5303&lt;TODAY()),"Contrato Encerrado",IF(AND(Z5303="",X5303&gt;TODAY()),DATEDIF(TODAY(),X5303,"Y")&amp;" anos"&amp;" "&amp;DATEDIF(TODAY(),X5303,"YM")&amp;" meses"&amp;" "&amp;DATEDIF(TODAY(),X5303,"MD")&amp;" dias",IF(AND(Z5303&lt;&gt;””,Z5303&lt;TODAY()),"Contrato Encerrado",IF(AND(Z5303&lt;&gt;"",Z5303&gt;TODAY()),DATEDIF(TODAY(),Z5303,"Y")&amp;" anos"&amp;" "&amp;DATEDIF(TODAY(),Z5303,"YM")&amp;" meses"&amp;" "&amp;DATEDIF(TODAY(),Z5303,"MD")&amp;" dias"))))))))</f>
        <v>Contrato Encerrado</v>
      </c>
      <c r="AE5303" s="35">
        <f t="shared" si="416"/>
        <v>730</v>
      </c>
      <c r="AF5303" s="35">
        <f t="shared" si="417"/>
        <v>0</v>
      </c>
      <c r="AG5303" s="17" t="str">
        <f t="shared" si="418"/>
        <v>ESTÁGIO COMPLETOU 2 ANOS</v>
      </c>
    </row>
    <row r="5304" spans="1:33" ht="11.25" customHeight="1" x14ac:dyDescent="0.2">
      <c r="A5304" s="10" t="s">
        <v>9</v>
      </c>
      <c r="B5304" s="10" t="s">
        <v>13</v>
      </c>
      <c r="C5304" s="11" t="s">
        <v>16</v>
      </c>
      <c r="D5304" s="36">
        <v>2021</v>
      </c>
      <c r="E5304" s="13" t="s">
        <v>79</v>
      </c>
      <c r="F5304" s="10" t="s">
        <v>80</v>
      </c>
      <c r="G5304" s="83" t="s">
        <v>4004</v>
      </c>
      <c r="H5304" s="84" t="s">
        <v>4005</v>
      </c>
      <c r="I5304" s="13" t="s">
        <v>4006</v>
      </c>
      <c r="J5304" s="14" t="s">
        <v>1302</v>
      </c>
      <c r="K5304" s="13" t="s">
        <v>29</v>
      </c>
      <c r="L5304" s="25" t="s">
        <v>81</v>
      </c>
      <c r="M5304" s="7" t="s">
        <v>14548</v>
      </c>
      <c r="N5304" s="16" t="s">
        <v>14581</v>
      </c>
      <c r="O5304" s="27"/>
      <c r="P5304" s="26" t="s">
        <v>2516</v>
      </c>
      <c r="Q5304" s="26" t="s">
        <v>14550</v>
      </c>
      <c r="R5304" s="31">
        <v>37801</v>
      </c>
      <c r="S5304" s="31">
        <v>44287</v>
      </c>
      <c r="T5304" s="31">
        <v>44538</v>
      </c>
      <c r="U5304" s="31">
        <v>45042</v>
      </c>
      <c r="V5304" s="31">
        <v>45351</v>
      </c>
      <c r="W5304" s="31"/>
      <c r="X5304" s="17"/>
      <c r="Y5304" s="17"/>
      <c r="Z5304" s="31"/>
      <c r="AA5304" s="18">
        <f t="shared" ca="1" si="415"/>
        <v>22</v>
      </c>
      <c r="AB5304" s="19" t="s">
        <v>7878</v>
      </c>
      <c r="AC5304" s="35" t="str">
        <f t="shared" si="414"/>
        <v>1 anos 6 meses 12 dias</v>
      </c>
      <c r="AD5304" s="35" t="str">
        <f ca="1">IF(AND(V5304="",T5304&lt;TODAY()),"Contrato Encerrado",IF(AND(V5304="",T5304&gt;TODAY()),DATEDIF(TODAY(),T5304,"Y")&amp;" anos"&amp;" "&amp;DATEDIF(TODAY(),T5304,"YM")&amp;" meses"&amp;" "&amp;DATEDIF(TODAY(),T5304,"MD")&amp;" dias",IF(AND(X5304="",V5304&lt;TODAY()),"Contrato Encerrado",IF(AND(X5304="",V5304&gt;TODAY()),DATEDIF(TODAY(),V5304,"Y")&amp;" anos"&amp;" "&amp;DATEDIF(TODAY(),V5304,"YM")&amp;" meses"&amp;" "&amp;DATEDIF(TODAY(),V5304,"MD")&amp;" dias",IF(AND(Z5304="",X5304&lt;TODAY()),"Contrato Encerrado",IF(AND(Z5304="",X5304&gt;TODAY()),DATEDIF(TODAY(),X5304,"Y")&amp;" anos"&amp;" "&amp;DATEDIF(TODAY(),X5304,"YM")&amp;" meses"&amp;" "&amp;DATEDIF(TODAY(),X5304,"MD")&amp;" dias",IF(AND(Z5304&lt;&gt;””,Z5304&lt;TODAY()),"Contrato Encerrado",IF(AND(Z5304&lt;&gt;"",Z5304&gt;TODAY()),DATEDIF(TODAY(),Z5304,"Y")&amp;" anos"&amp;" "&amp;DATEDIF(TODAY(),Z5304,"YM")&amp;" meses"&amp;" "&amp;DATEDIF(TODAY(),Z5304,"MD")&amp;" dias"))))))))</f>
        <v>Contrato Encerrado</v>
      </c>
      <c r="AE5304" s="35">
        <f t="shared" si="416"/>
        <v>560</v>
      </c>
      <c r="AF5304" s="35">
        <f t="shared" si="417"/>
        <v>170</v>
      </c>
      <c r="AG5304" s="17" t="str">
        <f t="shared" si="418"/>
        <v>0 anos 5 meses 18 dias</v>
      </c>
    </row>
    <row r="5305" spans="1:33" ht="11.25" customHeight="1" x14ac:dyDescent="0.2">
      <c r="A5305" s="8" t="s">
        <v>9</v>
      </c>
      <c r="B5305" s="10" t="s">
        <v>13</v>
      </c>
      <c r="C5305" s="11" t="s">
        <v>22</v>
      </c>
      <c r="D5305" s="36">
        <v>2021</v>
      </c>
      <c r="E5305" s="14" t="s">
        <v>128</v>
      </c>
      <c r="F5305" s="8" t="s">
        <v>129</v>
      </c>
      <c r="G5305" s="77" t="s">
        <v>4007</v>
      </c>
      <c r="H5305" s="78" t="s">
        <v>4008</v>
      </c>
      <c r="I5305" s="14" t="s">
        <v>4009</v>
      </c>
      <c r="J5305" s="14" t="s">
        <v>1302</v>
      </c>
      <c r="K5305" s="14" t="s">
        <v>29</v>
      </c>
      <c r="L5305" s="15" t="s">
        <v>81</v>
      </c>
      <c r="M5305" s="7" t="s">
        <v>82</v>
      </c>
      <c r="N5305" s="26" t="s">
        <v>4113</v>
      </c>
      <c r="O5305" s="26"/>
      <c r="P5305" s="26" t="s">
        <v>2517</v>
      </c>
      <c r="Q5305" s="26" t="s">
        <v>2522</v>
      </c>
      <c r="R5305" s="31">
        <v>37974</v>
      </c>
      <c r="S5305" s="31">
        <v>44440</v>
      </c>
      <c r="T5305" s="111">
        <v>44562</v>
      </c>
      <c r="U5305" s="31"/>
      <c r="V5305" s="31"/>
      <c r="W5305" s="31"/>
      <c r="X5305" s="17"/>
      <c r="Y5305" s="17"/>
      <c r="Z5305" s="31"/>
      <c r="AA5305" s="18">
        <f t="shared" ca="1" si="415"/>
        <v>21</v>
      </c>
      <c r="AB5305" s="19" t="s">
        <v>7878</v>
      </c>
      <c r="AC5305" s="35" t="str">
        <f t="shared" si="414"/>
        <v>0 anos 4 meses 0 dias</v>
      </c>
      <c r="AD5305" s="35" t="str">
        <f ca="1">IF(AND(V5305="",T5305&lt;TODAY()),"Contrato Encerrado",IF(AND(V5305="",T5305&gt;TODAY()),DATEDIF(TODAY(),T5305,"Y")&amp;" anos"&amp;" "&amp;DATEDIF(TODAY(),T5305,"YM")&amp;" meses"&amp;" "&amp;DATEDIF(TODAY(),T5305,"MD")&amp;" dias",IF(AND(X5305="",V5305&lt;TODAY()),"Contrato Encerrado",IF(AND(X5305="",V5305&gt;TODAY()),DATEDIF(TODAY(),V5305,"Y")&amp;" anos"&amp;" "&amp;DATEDIF(TODAY(),V5305,"YM")&amp;" meses"&amp;" "&amp;DATEDIF(TODAY(),V5305,"MD")&amp;" dias",IF(AND(Z5305="",X5305&lt;TODAY()),"Contrato Encerrado",IF(AND(Z5305="",X5305&gt;TODAY()),DATEDIF(TODAY(),X5305,"Y")&amp;" anos"&amp;" "&amp;DATEDIF(TODAY(),X5305,"YM")&amp;" meses"&amp;" "&amp;DATEDIF(TODAY(),X5305,"MD")&amp;" dias",IF(AND(Z5305&lt;&gt;””,Z5305&lt;TODAY()),"Contrato Encerrado",IF(AND(Z5305&lt;&gt;"",Z5305&gt;TODAY()),DATEDIF(TODAY(),Z5305,"Y")&amp;" anos"&amp;" "&amp;DATEDIF(TODAY(),Z5305,"YM")&amp;" meses"&amp;" "&amp;DATEDIF(TODAY(),Z5305,"MD")&amp;" dias"))))))))</f>
        <v>Contrato Encerrado</v>
      </c>
      <c r="AE5305" s="35">
        <f t="shared" si="416"/>
        <v>122</v>
      </c>
      <c r="AF5305" s="35">
        <f t="shared" si="417"/>
        <v>608</v>
      </c>
      <c r="AG5305" s="17" t="str">
        <f t="shared" si="418"/>
        <v>1 anos 7 meses 30 dias</v>
      </c>
    </row>
    <row r="5306" spans="1:33" ht="11.25" customHeight="1" x14ac:dyDescent="0.2">
      <c r="A5306" s="8" t="s">
        <v>9</v>
      </c>
      <c r="B5306" s="8" t="s">
        <v>13</v>
      </c>
      <c r="C5306" s="22" t="s">
        <v>11</v>
      </c>
      <c r="D5306" s="37">
        <v>2024</v>
      </c>
      <c r="E5306" s="12" t="s">
        <v>157</v>
      </c>
      <c r="F5306" s="8" t="s">
        <v>158</v>
      </c>
      <c r="G5306" s="77" t="s">
        <v>11830</v>
      </c>
      <c r="H5306" s="78" t="s">
        <v>11831</v>
      </c>
      <c r="I5306" s="14" t="s">
        <v>11832</v>
      </c>
      <c r="J5306" s="14" t="s">
        <v>10</v>
      </c>
      <c r="K5306" s="14" t="s">
        <v>29</v>
      </c>
      <c r="L5306" s="15" t="s">
        <v>30</v>
      </c>
      <c r="M5306" s="7" t="s">
        <v>9427</v>
      </c>
      <c r="N5306" s="15" t="s">
        <v>4159</v>
      </c>
      <c r="O5306" s="15" t="s">
        <v>8425</v>
      </c>
      <c r="P5306" s="15" t="s">
        <v>2518</v>
      </c>
      <c r="Q5306" s="15" t="s">
        <v>2521</v>
      </c>
      <c r="R5306" s="20">
        <v>32716</v>
      </c>
      <c r="S5306" s="20">
        <v>45272</v>
      </c>
      <c r="T5306" s="20" t="s">
        <v>15037</v>
      </c>
      <c r="U5306" s="20"/>
      <c r="V5306" s="20"/>
      <c r="W5306" s="20"/>
      <c r="X5306" s="17"/>
      <c r="Y5306" s="17"/>
      <c r="Z5306" s="20"/>
      <c r="AA5306" s="18">
        <f t="shared" ca="1" si="415"/>
        <v>36</v>
      </c>
      <c r="AB5306" s="15" t="s">
        <v>7878</v>
      </c>
      <c r="AC5306" s="35" t="str">
        <f t="shared" si="414"/>
        <v>1 anos 11 meses 8 dias</v>
      </c>
      <c r="AD5306" s="35" t="str">
        <f ca="1">IF(AND(V5306="",T5306&lt;TODAY()),"Contrato Encerrado",IF(AND(V5306="",T5306&gt;TODAY()),DATEDIF(TODAY(),T5306,"Y")&amp;" anos"&amp;" "&amp;DATEDIF(TODAY(),T5306,"YM")&amp;" meses"&amp;" "&amp;DATEDIF(TODAY(),T5306,"MD")&amp;" dias",IF(AND(X5306="",V5306&lt;TODAY()),"Contrato Encerrado",IF(AND(X5306="",V5306&gt;TODAY()),DATEDIF(TODAY(),V5306,"Y")&amp;" anos"&amp;" "&amp;DATEDIF(TODAY(),V5306,"YM")&amp;" meses"&amp;" "&amp;DATEDIF(TODAY(),V5306,"MD")&amp;" dias",IF(AND(Z5306="",X5306&lt;TODAY()),"Contrato Encerrado",IF(AND(Z5306="",X5306&gt;TODAY()),DATEDIF(TODAY(),X5306,"Y")&amp;" anos"&amp;" "&amp;DATEDIF(TODAY(),X5306,"YM")&amp;" meses"&amp;" "&amp;DATEDIF(TODAY(),X5306,"MD")&amp;" dias",IF(AND(Z5306&lt;&gt;””,Z5306&lt;TODAY()),"Contrato Encerrado",IF(AND(Z5306&lt;&gt;"",Z5306&gt;TODAY()),DATEDIF(TODAY(),Z5306,"Y")&amp;" anos"&amp;" "&amp;DATEDIF(TODAY(),Z5306,"YM")&amp;" meses"&amp;" "&amp;DATEDIF(TODAY(),Z5306,"MD")&amp;" dias"))))))))</f>
        <v>0 anos 1 meses 13 dias</v>
      </c>
      <c r="AE5306" s="35">
        <f t="shared" si="416"/>
        <v>709</v>
      </c>
      <c r="AF5306" s="35">
        <f t="shared" si="417"/>
        <v>21</v>
      </c>
      <c r="AG5306" s="17" t="str">
        <f t="shared" si="418"/>
        <v>0 anos 0 meses 21 dias</v>
      </c>
    </row>
    <row r="5307" spans="1:33" ht="11.25" customHeight="1" x14ac:dyDescent="0.2">
      <c r="A5307" s="8" t="s">
        <v>9</v>
      </c>
      <c r="B5307" s="8" t="s">
        <v>13</v>
      </c>
      <c r="C5307" s="22" t="s">
        <v>19</v>
      </c>
      <c r="D5307" s="37">
        <v>2024</v>
      </c>
      <c r="E5307" s="12" t="s">
        <v>1304</v>
      </c>
      <c r="F5307" s="8" t="s">
        <v>1305</v>
      </c>
      <c r="G5307" s="77" t="s">
        <v>13801</v>
      </c>
      <c r="H5307" s="78" t="s">
        <v>13802</v>
      </c>
      <c r="I5307" s="14" t="s">
        <v>13803</v>
      </c>
      <c r="J5307" s="14" t="s">
        <v>10</v>
      </c>
      <c r="K5307" s="14" t="s">
        <v>29</v>
      </c>
      <c r="L5307" s="15" t="s">
        <v>30</v>
      </c>
      <c r="M5307" s="7" t="s">
        <v>9427</v>
      </c>
      <c r="N5307" s="15" t="s">
        <v>2119</v>
      </c>
      <c r="O5307" s="15" t="s">
        <v>10152</v>
      </c>
      <c r="P5307" s="15" t="s">
        <v>2518</v>
      </c>
      <c r="Q5307" s="15" t="s">
        <v>2523</v>
      </c>
      <c r="R5307" s="30">
        <v>35515</v>
      </c>
      <c r="S5307" s="30">
        <v>45446</v>
      </c>
      <c r="T5307" s="20">
        <v>46172</v>
      </c>
      <c r="U5307" s="20"/>
      <c r="V5307" s="20"/>
      <c r="W5307" s="30"/>
      <c r="X5307" s="17"/>
      <c r="Y5307" s="17"/>
      <c r="Z5307" s="20"/>
      <c r="AA5307" s="18">
        <f t="shared" ca="1" si="415"/>
        <v>28</v>
      </c>
      <c r="AB5307" s="15" t="s">
        <v>7878</v>
      </c>
      <c r="AC5307" s="35" t="str">
        <f t="shared" ref="AC5307:AC5370" si="419">DATEDIF($S5307,$Z5307-($U5307-$T5307)-($W5307-$V5307)-($Y5307-$X5307),"Y")&amp; " anos"&amp; " "&amp;DATEDIF($S5307,$Z5307-($U5307-$T5307)-($W5307-$V5307)-($Y5307-$X5307),"YM")&amp; " meses"&amp; " "&amp;DATEDIF($S5307,$Z5307-($U5307-$T5307)-($W5307-$V5307)-($Y5307-$X5307),"MD")&amp; " dias"</f>
        <v>1 anos 11 meses 27 dias</v>
      </c>
      <c r="AD5307" s="35" t="str">
        <f ca="1">IF(AND(V5307="",T5307&lt;TODAY()),"Contrato Encerrado",IF(AND(V5307="",T5307&gt;TODAY()),DATEDIF(TODAY(),T5307,"Y")&amp;" anos"&amp;" "&amp;DATEDIF(TODAY(),T5307,"YM")&amp;" meses"&amp;" "&amp;DATEDIF(TODAY(),T5307,"MD")&amp;" dias",IF(AND(X5307="",V5307&lt;TODAY()),"Contrato Encerrado",IF(AND(X5307="",V5307&gt;TODAY()),DATEDIF(TODAY(),V5307,"Y")&amp;" anos"&amp;" "&amp;DATEDIF(TODAY(),V5307,"YM")&amp;" meses"&amp;" "&amp;DATEDIF(TODAY(),V5307,"MD")&amp;" dias",IF(AND(Z5307="",X5307&lt;TODAY()),"Contrato Encerrado",IF(AND(Z5307="",X5307&gt;TODAY()),DATEDIF(TODAY(),X5307,"Y")&amp;" anos"&amp;" "&amp;DATEDIF(TODAY(),X5307,"YM")&amp;" meses"&amp;" "&amp;DATEDIF(TODAY(),X5307,"MD")&amp;" dias",IF(AND(Z5307&lt;&gt;””,Z5307&lt;TODAY()),"Contrato Encerrado",IF(AND(Z5307&lt;&gt;"",Z5307&gt;TODAY()),DATEDIF(TODAY(),Z5307,"Y")&amp;" anos"&amp;" "&amp;DATEDIF(TODAY(),Z5307,"YM")&amp;" meses"&amp;" "&amp;DATEDIF(TODAY(),Z5307,"MD")&amp;" dias"))))))))</f>
        <v>0 anos 7 meses 23 dias</v>
      </c>
      <c r="AE5307" s="35">
        <f t="shared" si="416"/>
        <v>726</v>
      </c>
      <c r="AF5307" s="35">
        <f t="shared" si="417"/>
        <v>4</v>
      </c>
      <c r="AG5307" s="17" t="str">
        <f t="shared" si="418"/>
        <v>0 anos 0 meses 4 dias</v>
      </c>
    </row>
    <row r="5308" spans="1:33" ht="11.25" customHeight="1" x14ac:dyDescent="0.2">
      <c r="A5308" s="8" t="s">
        <v>9</v>
      </c>
      <c r="B5308" s="8" t="s">
        <v>13</v>
      </c>
      <c r="C5308" s="22" t="s">
        <v>17</v>
      </c>
      <c r="D5308" s="37">
        <v>2023</v>
      </c>
      <c r="E5308" s="23" t="s">
        <v>284</v>
      </c>
      <c r="F5308" s="8" t="s">
        <v>285</v>
      </c>
      <c r="G5308" s="77" t="s">
        <v>7739</v>
      </c>
      <c r="H5308" s="78" t="s">
        <v>7740</v>
      </c>
      <c r="I5308" s="9" t="s">
        <v>7741</v>
      </c>
      <c r="J5308" s="14" t="s">
        <v>14943</v>
      </c>
      <c r="K5308" s="9" t="s">
        <v>29</v>
      </c>
      <c r="L5308" s="24" t="s">
        <v>30</v>
      </c>
      <c r="M5308" s="7" t="s">
        <v>9427</v>
      </c>
      <c r="N5308" s="15" t="s">
        <v>2098</v>
      </c>
      <c r="O5308" s="24"/>
      <c r="P5308" s="24" t="s">
        <v>2518</v>
      </c>
      <c r="Q5308" s="24" t="s">
        <v>2523</v>
      </c>
      <c r="R5308" s="17">
        <v>35287</v>
      </c>
      <c r="S5308" s="17">
        <v>45048</v>
      </c>
      <c r="T5308" s="31">
        <v>45778</v>
      </c>
      <c r="U5308" s="20"/>
      <c r="V5308" s="20"/>
      <c r="W5308" s="17"/>
      <c r="X5308" s="17"/>
      <c r="Y5308" s="17"/>
      <c r="Z5308" s="20"/>
      <c r="AA5308" s="18">
        <f t="shared" ca="1" si="415"/>
        <v>29</v>
      </c>
      <c r="AB5308" s="19" t="s">
        <v>7878</v>
      </c>
      <c r="AC5308" s="35" t="str">
        <f t="shared" si="419"/>
        <v>1 anos 11 meses 29 dias</v>
      </c>
      <c r="AD5308" s="35" t="str">
        <f ca="1">IF(AND(V5308="",T5308&lt;TODAY()),"Contrato Encerrado",IF(AND(V5308="",T5308&gt;TODAY()),DATEDIF(TODAY(),T5308,"Y")&amp;" anos"&amp;" "&amp;DATEDIF(TODAY(),T5308,"YM")&amp;" meses"&amp;" "&amp;DATEDIF(TODAY(),T5308,"MD")&amp;" dias",IF(AND(X5308="",V5308&lt;TODAY()),"Contrato Encerrado",IF(AND(X5308="",V5308&gt;TODAY()),DATEDIF(TODAY(),V5308,"Y")&amp;" anos"&amp;" "&amp;DATEDIF(TODAY(),V5308,"YM")&amp;" meses"&amp;" "&amp;DATEDIF(TODAY(),V5308,"MD")&amp;" dias",IF(AND(Z5308="",X5308&lt;TODAY()),"Contrato Encerrado",IF(AND(Z5308="",X5308&gt;TODAY()),DATEDIF(TODAY(),X5308,"Y")&amp;" anos"&amp;" "&amp;DATEDIF(TODAY(),X5308,"YM")&amp;" meses"&amp;" "&amp;DATEDIF(TODAY(),X5308,"MD")&amp;" dias",IF(AND(Z5308&lt;&gt;””,Z5308&lt;TODAY()),"Contrato Encerrado",IF(AND(Z5308&lt;&gt;"",Z5308&gt;TODAY()),DATEDIF(TODAY(),Z5308,"Y")&amp;" anos"&amp;" "&amp;DATEDIF(TODAY(),Z5308,"YM")&amp;" meses"&amp;" "&amp;DATEDIF(TODAY(),Z5308,"MD")&amp;" dias"))))))))</f>
        <v>Contrato Encerrado</v>
      </c>
      <c r="AE5308" s="35">
        <f t="shared" si="416"/>
        <v>730</v>
      </c>
      <c r="AF5308" s="35">
        <f t="shared" si="417"/>
        <v>0</v>
      </c>
      <c r="AG5308" s="17" t="str">
        <f t="shared" si="418"/>
        <v>ESTÁGIO COMPLETOU 2 ANOS</v>
      </c>
    </row>
    <row r="5309" spans="1:33" ht="11.25" customHeight="1" x14ac:dyDescent="0.2">
      <c r="A5309" s="8" t="s">
        <v>9</v>
      </c>
      <c r="B5309" s="8" t="s">
        <v>13</v>
      </c>
      <c r="C5309" s="22" t="s">
        <v>21</v>
      </c>
      <c r="D5309" s="37">
        <v>2024</v>
      </c>
      <c r="E5309" s="12" t="s">
        <v>157</v>
      </c>
      <c r="F5309" s="8" t="s">
        <v>158</v>
      </c>
      <c r="G5309" s="77" t="s">
        <v>14323</v>
      </c>
      <c r="H5309" s="78" t="s">
        <v>14324</v>
      </c>
      <c r="I5309" s="14" t="s">
        <v>14325</v>
      </c>
      <c r="J5309" s="74" t="s">
        <v>14943</v>
      </c>
      <c r="K5309" s="14" t="s">
        <v>29</v>
      </c>
      <c r="L5309" s="15" t="s">
        <v>30</v>
      </c>
      <c r="M5309" s="7" t="s">
        <v>9427</v>
      </c>
      <c r="N5309" s="15" t="s">
        <v>4159</v>
      </c>
      <c r="O5309" s="15" t="s">
        <v>7902</v>
      </c>
      <c r="P5309" s="15" t="s">
        <v>2518</v>
      </c>
      <c r="Q5309" s="15" t="s">
        <v>2521</v>
      </c>
      <c r="R5309" s="20">
        <v>36184</v>
      </c>
      <c r="S5309" s="20">
        <v>45512</v>
      </c>
      <c r="T5309" s="20">
        <v>45876</v>
      </c>
      <c r="U5309" s="20"/>
      <c r="V5309" s="20"/>
      <c r="W5309" s="20"/>
      <c r="X5309" s="17"/>
      <c r="Y5309" s="17"/>
      <c r="Z5309" s="20"/>
      <c r="AA5309" s="18">
        <f t="shared" ca="1" si="415"/>
        <v>26</v>
      </c>
      <c r="AB5309" s="15" t="s">
        <v>7878</v>
      </c>
      <c r="AC5309" s="35" t="str">
        <f t="shared" si="419"/>
        <v>0 anos 11 meses 30 dias</v>
      </c>
      <c r="AD5309" s="35" t="str">
        <f ca="1">IF(AND(V5309="",T5309&lt;TODAY()),"Contrato Encerrado",IF(AND(V5309="",T5309&gt;TODAY()),DATEDIF(TODAY(),T5309,"Y")&amp;" anos"&amp;" "&amp;DATEDIF(TODAY(),T5309,"YM")&amp;" meses"&amp;" "&amp;DATEDIF(TODAY(),T5309,"MD")&amp;" dias",IF(AND(X5309="",V5309&lt;TODAY()),"Contrato Encerrado",IF(AND(X5309="",V5309&gt;TODAY()),DATEDIF(TODAY(),V5309,"Y")&amp;" anos"&amp;" "&amp;DATEDIF(TODAY(),V5309,"YM")&amp;" meses"&amp;" "&amp;DATEDIF(TODAY(),V5309,"MD")&amp;" dias",IF(AND(Z5309="",X5309&lt;TODAY()),"Contrato Encerrado",IF(AND(Z5309="",X5309&gt;TODAY()),DATEDIF(TODAY(),X5309,"Y")&amp;" anos"&amp;" "&amp;DATEDIF(TODAY(),X5309,"YM")&amp;" meses"&amp;" "&amp;DATEDIF(TODAY(),X5309,"MD")&amp;" dias",IF(AND(Z5309&lt;&gt;””,Z5309&lt;TODAY()),"Contrato Encerrado",IF(AND(Z5309&lt;&gt;"",Z5309&gt;TODAY()),DATEDIF(TODAY(),Z5309,"Y")&amp;" anos"&amp;" "&amp;DATEDIF(TODAY(),Z5309,"YM")&amp;" meses"&amp;" "&amp;DATEDIF(TODAY(),Z5309,"MD")&amp;" dias"))))))))</f>
        <v>Contrato Encerrado</v>
      </c>
      <c r="AE5309" s="35">
        <f t="shared" si="416"/>
        <v>364</v>
      </c>
      <c r="AF5309" s="35">
        <f t="shared" si="417"/>
        <v>366</v>
      </c>
      <c r="AG5309" s="17" t="str">
        <f t="shared" si="418"/>
        <v>0 anos 11 meses 31 dias</v>
      </c>
    </row>
    <row r="5310" spans="1:33" ht="11.25" customHeight="1" x14ac:dyDescent="0.2">
      <c r="A5310" s="8" t="s">
        <v>9</v>
      </c>
      <c r="B5310" s="8" t="s">
        <v>13</v>
      </c>
      <c r="C5310" s="22" t="s">
        <v>17</v>
      </c>
      <c r="D5310" s="37">
        <v>2023</v>
      </c>
      <c r="E5310" s="23" t="s">
        <v>157</v>
      </c>
      <c r="F5310" s="8" t="s">
        <v>158</v>
      </c>
      <c r="G5310" s="77" t="s">
        <v>7742</v>
      </c>
      <c r="H5310" s="78" t="s">
        <v>7743</v>
      </c>
      <c r="I5310" s="9" t="s">
        <v>7744</v>
      </c>
      <c r="J5310" s="14" t="s">
        <v>14943</v>
      </c>
      <c r="K5310" s="9" t="s">
        <v>29</v>
      </c>
      <c r="L5310" s="24" t="s">
        <v>30</v>
      </c>
      <c r="M5310" s="7" t="s">
        <v>9427</v>
      </c>
      <c r="N5310" s="24" t="s">
        <v>4159</v>
      </c>
      <c r="O5310" s="24"/>
      <c r="P5310" s="24" t="s">
        <v>2518</v>
      </c>
      <c r="Q5310" s="24" t="s">
        <v>4109</v>
      </c>
      <c r="R5310" s="17">
        <v>36530</v>
      </c>
      <c r="S5310" s="17">
        <v>45030</v>
      </c>
      <c r="T5310" s="31">
        <v>45756</v>
      </c>
      <c r="U5310" s="20"/>
      <c r="V5310" s="20"/>
      <c r="W5310" s="17"/>
      <c r="X5310" s="17"/>
      <c r="Y5310" s="17"/>
      <c r="Z5310" s="20"/>
      <c r="AA5310" s="18">
        <f t="shared" ca="1" si="415"/>
        <v>25</v>
      </c>
      <c r="AB5310" s="19" t="s">
        <v>7878</v>
      </c>
      <c r="AC5310" s="35" t="str">
        <f t="shared" si="419"/>
        <v>1 anos 11 meses 26 dias</v>
      </c>
      <c r="AD5310" s="35" t="str">
        <f ca="1">IF(AND(V5310="",T5310&lt;TODAY()),"Contrato Encerrado",IF(AND(V5310="",T5310&gt;TODAY()),DATEDIF(TODAY(),T5310,"Y")&amp;" anos"&amp;" "&amp;DATEDIF(TODAY(),T5310,"YM")&amp;" meses"&amp;" "&amp;DATEDIF(TODAY(),T5310,"MD")&amp;" dias",IF(AND(X5310="",V5310&lt;TODAY()),"Contrato Encerrado",IF(AND(X5310="",V5310&gt;TODAY()),DATEDIF(TODAY(),V5310,"Y")&amp;" anos"&amp;" "&amp;DATEDIF(TODAY(),V5310,"YM")&amp;" meses"&amp;" "&amp;DATEDIF(TODAY(),V5310,"MD")&amp;" dias",IF(AND(Z5310="",X5310&lt;TODAY()),"Contrato Encerrado",IF(AND(Z5310="",X5310&gt;TODAY()),DATEDIF(TODAY(),X5310,"Y")&amp;" anos"&amp;" "&amp;DATEDIF(TODAY(),X5310,"YM")&amp;" meses"&amp;" "&amp;DATEDIF(TODAY(),X5310,"MD")&amp;" dias",IF(AND(Z5310&lt;&gt;””,Z5310&lt;TODAY()),"Contrato Encerrado",IF(AND(Z5310&lt;&gt;"",Z5310&gt;TODAY()),DATEDIF(TODAY(),Z5310,"Y")&amp;" anos"&amp;" "&amp;DATEDIF(TODAY(),Z5310,"YM")&amp;" meses"&amp;" "&amp;DATEDIF(TODAY(),Z5310,"MD")&amp;" dias"))))))))</f>
        <v>Contrato Encerrado</v>
      </c>
      <c r="AE5310" s="35">
        <f t="shared" si="416"/>
        <v>726</v>
      </c>
      <c r="AF5310" s="35">
        <f t="shared" si="417"/>
        <v>4</v>
      </c>
      <c r="AG5310" s="17" t="str">
        <f t="shared" si="418"/>
        <v>0 anos 0 meses 4 dias</v>
      </c>
    </row>
    <row r="5311" spans="1:33" ht="11.25" customHeight="1" x14ac:dyDescent="0.2">
      <c r="A5311" s="8" t="s">
        <v>9</v>
      </c>
      <c r="B5311" s="10" t="s">
        <v>13</v>
      </c>
      <c r="C5311" s="11" t="s">
        <v>22</v>
      </c>
      <c r="D5311" s="36">
        <v>2022</v>
      </c>
      <c r="E5311" s="12" t="s">
        <v>1111</v>
      </c>
      <c r="F5311" s="8" t="s">
        <v>1112</v>
      </c>
      <c r="G5311" s="77" t="s">
        <v>1167</v>
      </c>
      <c r="H5311" s="78" t="s">
        <v>1168</v>
      </c>
      <c r="I5311" s="14" t="s">
        <v>1169</v>
      </c>
      <c r="J5311" s="14" t="s">
        <v>1302</v>
      </c>
      <c r="K5311" s="14" t="s">
        <v>29</v>
      </c>
      <c r="L5311" s="15" t="s">
        <v>30</v>
      </c>
      <c r="M5311" s="7" t="s">
        <v>9427</v>
      </c>
      <c r="N5311" s="16" t="s">
        <v>2113</v>
      </c>
      <c r="O5311" s="16"/>
      <c r="P5311" s="16" t="s">
        <v>2517</v>
      </c>
      <c r="Q5311" s="16" t="s">
        <v>2522</v>
      </c>
      <c r="R5311" s="31">
        <v>35881</v>
      </c>
      <c r="S5311" s="31">
        <v>44396</v>
      </c>
      <c r="T5311" s="111">
        <v>45036</v>
      </c>
      <c r="U5311" s="31"/>
      <c r="V5311" s="31"/>
      <c r="W5311" s="31"/>
      <c r="X5311" s="17"/>
      <c r="Y5311" s="17"/>
      <c r="Z5311" s="31"/>
      <c r="AA5311" s="18">
        <f t="shared" ca="1" si="415"/>
        <v>27</v>
      </c>
      <c r="AB5311" s="19" t="s">
        <v>7878</v>
      </c>
      <c r="AC5311" s="35" t="str">
        <f t="shared" si="419"/>
        <v>1 anos 9 meses 1 dias</v>
      </c>
      <c r="AD5311" s="35" t="str">
        <f ca="1">IF(AND(V5311="",T5311&lt;TODAY()),"Contrato Encerrado",IF(AND(V5311="",T5311&gt;TODAY()),DATEDIF(TODAY(),T5311,"Y")&amp;" anos"&amp;" "&amp;DATEDIF(TODAY(),T5311,"YM")&amp;" meses"&amp;" "&amp;DATEDIF(TODAY(),T5311,"MD")&amp;" dias",IF(AND(X5311="",V5311&lt;TODAY()),"Contrato Encerrado",IF(AND(X5311="",V5311&gt;TODAY()),DATEDIF(TODAY(),V5311,"Y")&amp;" anos"&amp;" "&amp;DATEDIF(TODAY(),V5311,"YM")&amp;" meses"&amp;" "&amp;DATEDIF(TODAY(),V5311,"MD")&amp;" dias",IF(AND(Z5311="",X5311&lt;TODAY()),"Contrato Encerrado",IF(AND(Z5311="",X5311&gt;TODAY()),DATEDIF(TODAY(),X5311,"Y")&amp;" anos"&amp;" "&amp;DATEDIF(TODAY(),X5311,"YM")&amp;" meses"&amp;" "&amp;DATEDIF(TODAY(),X5311,"MD")&amp;" dias",IF(AND(Z5311&lt;&gt;””,Z5311&lt;TODAY()),"Contrato Encerrado",IF(AND(Z5311&lt;&gt;"",Z5311&gt;TODAY()),DATEDIF(TODAY(),Z5311,"Y")&amp;" anos"&amp;" "&amp;DATEDIF(TODAY(),Z5311,"YM")&amp;" meses"&amp;" "&amp;DATEDIF(TODAY(),Z5311,"MD")&amp;" dias"))))))))</f>
        <v>Contrato Encerrado</v>
      </c>
      <c r="AE5311" s="35">
        <f t="shared" si="416"/>
        <v>640</v>
      </c>
      <c r="AF5311" s="35">
        <f t="shared" si="417"/>
        <v>90</v>
      </c>
      <c r="AG5311" s="17" t="str">
        <f t="shared" si="418"/>
        <v>0 anos 2 meses 30 dias</v>
      </c>
    </row>
    <row r="5312" spans="1:33" ht="11.25" customHeight="1" x14ac:dyDescent="0.2">
      <c r="A5312" s="8" t="s">
        <v>9</v>
      </c>
      <c r="B5312" s="10" t="s">
        <v>13</v>
      </c>
      <c r="C5312" s="11" t="s">
        <v>22</v>
      </c>
      <c r="D5312" s="36">
        <v>2022</v>
      </c>
      <c r="E5312" s="12" t="s">
        <v>79</v>
      </c>
      <c r="F5312" s="8" t="s">
        <v>80</v>
      </c>
      <c r="G5312" s="77" t="s">
        <v>1215</v>
      </c>
      <c r="H5312" s="78" t="s">
        <v>1216</v>
      </c>
      <c r="I5312" s="14" t="s">
        <v>1217</v>
      </c>
      <c r="J5312" s="14" t="s">
        <v>1302</v>
      </c>
      <c r="K5312" s="14" t="s">
        <v>29</v>
      </c>
      <c r="L5312" s="15" t="s">
        <v>30</v>
      </c>
      <c r="M5312" s="7" t="s">
        <v>9427</v>
      </c>
      <c r="N5312" s="16" t="s">
        <v>2106</v>
      </c>
      <c r="O5312" s="16"/>
      <c r="P5312" s="16" t="s">
        <v>2517</v>
      </c>
      <c r="Q5312" s="16" t="s">
        <v>2522</v>
      </c>
      <c r="R5312" s="31">
        <v>36777</v>
      </c>
      <c r="S5312" s="31">
        <v>44410</v>
      </c>
      <c r="T5312" s="111">
        <v>44998</v>
      </c>
      <c r="U5312" s="31"/>
      <c r="V5312" s="31"/>
      <c r="W5312" s="31"/>
      <c r="X5312" s="17"/>
      <c r="Y5312" s="17"/>
      <c r="Z5312" s="31"/>
      <c r="AA5312" s="18">
        <f t="shared" ca="1" si="415"/>
        <v>25</v>
      </c>
      <c r="AB5312" s="19" t="s">
        <v>7878</v>
      </c>
      <c r="AC5312" s="35" t="str">
        <f t="shared" si="419"/>
        <v>1 anos 7 meses 11 dias</v>
      </c>
      <c r="AD5312" s="35" t="str">
        <f ca="1">IF(AND(V5312="",T5312&lt;TODAY()),"Contrato Encerrado",IF(AND(V5312="",T5312&gt;TODAY()),DATEDIF(TODAY(),T5312,"Y")&amp;" anos"&amp;" "&amp;DATEDIF(TODAY(),T5312,"YM")&amp;" meses"&amp;" "&amp;DATEDIF(TODAY(),T5312,"MD")&amp;" dias",IF(AND(X5312="",V5312&lt;TODAY()),"Contrato Encerrado",IF(AND(X5312="",V5312&gt;TODAY()),DATEDIF(TODAY(),V5312,"Y")&amp;" anos"&amp;" "&amp;DATEDIF(TODAY(),V5312,"YM")&amp;" meses"&amp;" "&amp;DATEDIF(TODAY(),V5312,"MD")&amp;" dias",IF(AND(Z5312="",X5312&lt;TODAY()),"Contrato Encerrado",IF(AND(Z5312="",X5312&gt;TODAY()),DATEDIF(TODAY(),X5312,"Y")&amp;" anos"&amp;" "&amp;DATEDIF(TODAY(),X5312,"YM")&amp;" meses"&amp;" "&amp;DATEDIF(TODAY(),X5312,"MD")&amp;" dias",IF(AND(Z5312&lt;&gt;””,Z5312&lt;TODAY()),"Contrato Encerrado",IF(AND(Z5312&lt;&gt;"",Z5312&gt;TODAY()),DATEDIF(TODAY(),Z5312,"Y")&amp;" anos"&amp;" "&amp;DATEDIF(TODAY(),Z5312,"YM")&amp;" meses"&amp;" "&amp;DATEDIF(TODAY(),Z5312,"MD")&amp;" dias"))))))))</f>
        <v>Contrato Encerrado</v>
      </c>
      <c r="AE5312" s="35">
        <f t="shared" si="416"/>
        <v>588</v>
      </c>
      <c r="AF5312" s="35">
        <f t="shared" si="417"/>
        <v>142</v>
      </c>
      <c r="AG5312" s="17" t="str">
        <f t="shared" si="418"/>
        <v>0 anos 4 meses 21 dias</v>
      </c>
    </row>
    <row r="5313" spans="1:33" ht="11.25" customHeight="1" x14ac:dyDescent="0.2">
      <c r="A5313" s="8" t="s">
        <v>9</v>
      </c>
      <c r="B5313" s="8" t="s">
        <v>13</v>
      </c>
      <c r="C5313" s="22" t="s">
        <v>24</v>
      </c>
      <c r="D5313" s="37">
        <v>2023</v>
      </c>
      <c r="E5313" s="12" t="s">
        <v>157</v>
      </c>
      <c r="F5313" s="8" t="s">
        <v>158</v>
      </c>
      <c r="G5313" s="77" t="s">
        <v>10634</v>
      </c>
      <c r="H5313" s="78" t="s">
        <v>10635</v>
      </c>
      <c r="I5313" s="14" t="s">
        <v>10636</v>
      </c>
      <c r="J5313" s="14" t="s">
        <v>14943</v>
      </c>
      <c r="K5313" s="14" t="s">
        <v>29</v>
      </c>
      <c r="L5313" s="15" t="s">
        <v>30</v>
      </c>
      <c r="M5313" s="7" t="s">
        <v>9427</v>
      </c>
      <c r="N5313" s="15" t="s">
        <v>4159</v>
      </c>
      <c r="O5313" s="15" t="s">
        <v>8177</v>
      </c>
      <c r="P5313" s="15" t="s">
        <v>2518</v>
      </c>
      <c r="Q5313" s="15" t="s">
        <v>4109</v>
      </c>
      <c r="R5313" s="20">
        <v>37624</v>
      </c>
      <c r="S5313" s="20">
        <v>45208</v>
      </c>
      <c r="T5313" s="20">
        <v>45573</v>
      </c>
      <c r="U5313" s="20"/>
      <c r="V5313" s="20"/>
      <c r="W5313" s="20"/>
      <c r="X5313" s="17"/>
      <c r="Y5313" s="17"/>
      <c r="Z5313" s="20"/>
      <c r="AA5313" s="18">
        <f t="shared" ca="1" si="415"/>
        <v>22</v>
      </c>
      <c r="AB5313" s="21" t="s">
        <v>7878</v>
      </c>
      <c r="AC5313" s="35" t="str">
        <f t="shared" si="419"/>
        <v>0 anos 11 meses 29 dias</v>
      </c>
      <c r="AD5313" s="35" t="str">
        <f ca="1">IF(AND(V5313="",T5313&lt;TODAY()),"Contrato Encerrado",IF(AND(V5313="",T5313&gt;TODAY()),DATEDIF(TODAY(),T5313,"Y")&amp;" anos"&amp;" "&amp;DATEDIF(TODAY(),T5313,"YM")&amp;" meses"&amp;" "&amp;DATEDIF(TODAY(),T5313,"MD")&amp;" dias",IF(AND(X5313="",V5313&lt;TODAY()),"Contrato Encerrado",IF(AND(X5313="",V5313&gt;TODAY()),DATEDIF(TODAY(),V5313,"Y")&amp;" anos"&amp;" "&amp;DATEDIF(TODAY(),V5313,"YM")&amp;" meses"&amp;" "&amp;DATEDIF(TODAY(),V5313,"MD")&amp;" dias",IF(AND(Z5313="",X5313&lt;TODAY()),"Contrato Encerrado",IF(AND(Z5313="",X5313&gt;TODAY()),DATEDIF(TODAY(),X5313,"Y")&amp;" anos"&amp;" "&amp;DATEDIF(TODAY(),X5313,"YM")&amp;" meses"&amp;" "&amp;DATEDIF(TODAY(),X5313,"MD")&amp;" dias",IF(AND(Z5313&lt;&gt;””,Z5313&lt;TODAY()),"Contrato Encerrado",IF(AND(Z5313&lt;&gt;"",Z5313&gt;TODAY()),DATEDIF(TODAY(),Z5313,"Y")&amp;" anos"&amp;" "&amp;DATEDIF(TODAY(),Z5313,"YM")&amp;" meses"&amp;" "&amp;DATEDIF(TODAY(),Z5313,"MD")&amp;" dias"))))))))</f>
        <v>Contrato Encerrado</v>
      </c>
      <c r="AE5313" s="35">
        <f t="shared" si="416"/>
        <v>365</v>
      </c>
      <c r="AF5313" s="35">
        <f t="shared" si="417"/>
        <v>365</v>
      </c>
      <c r="AG5313" s="17" t="str">
        <f t="shared" si="418"/>
        <v>0 anos 11 meses 30 dias</v>
      </c>
    </row>
    <row r="5314" spans="1:33" ht="11.25" customHeight="1" x14ac:dyDescent="0.2">
      <c r="A5314" s="8" t="s">
        <v>9</v>
      </c>
      <c r="B5314" s="8" t="s">
        <v>13</v>
      </c>
      <c r="C5314" s="22" t="s">
        <v>14</v>
      </c>
      <c r="D5314" s="37">
        <v>2023</v>
      </c>
      <c r="E5314" s="23" t="s">
        <v>79</v>
      </c>
      <c r="F5314" s="8" t="s">
        <v>80</v>
      </c>
      <c r="G5314" s="77" t="s">
        <v>7745</v>
      </c>
      <c r="H5314" s="78" t="s">
        <v>7746</v>
      </c>
      <c r="I5314" s="9" t="s">
        <v>7747</v>
      </c>
      <c r="J5314" s="14" t="s">
        <v>1302</v>
      </c>
      <c r="K5314" s="9" t="s">
        <v>29</v>
      </c>
      <c r="L5314" s="24" t="s">
        <v>81</v>
      </c>
      <c r="M5314" s="7" t="s">
        <v>82</v>
      </c>
      <c r="N5314" s="24" t="s">
        <v>4113</v>
      </c>
      <c r="O5314" s="24"/>
      <c r="P5314" s="24" t="s">
        <v>2518</v>
      </c>
      <c r="Q5314" s="24" t="s">
        <v>2523</v>
      </c>
      <c r="R5314" s="31">
        <v>38811</v>
      </c>
      <c r="S5314" s="17">
        <v>44963</v>
      </c>
      <c r="T5314" s="17">
        <v>45035</v>
      </c>
      <c r="U5314" s="17"/>
      <c r="V5314" s="17"/>
      <c r="W5314" s="17"/>
      <c r="X5314" s="17"/>
      <c r="Y5314" s="17"/>
      <c r="Z5314" s="17"/>
      <c r="AA5314" s="18">
        <f t="shared" ca="1" si="415"/>
        <v>19</v>
      </c>
      <c r="AB5314" s="19" t="s">
        <v>7878</v>
      </c>
      <c r="AC5314" s="35" t="str">
        <f t="shared" si="419"/>
        <v>0 anos 2 meses 13 dias</v>
      </c>
      <c r="AD5314" s="35" t="str">
        <f ca="1">IF(AND(V5314="",T5314&lt;TODAY()),"Contrato Encerrado",IF(AND(V5314="",T5314&gt;TODAY()),DATEDIF(TODAY(),T5314,"Y")&amp;" anos"&amp;" "&amp;DATEDIF(TODAY(),T5314,"YM")&amp;" meses"&amp;" "&amp;DATEDIF(TODAY(),T5314,"MD")&amp;" dias",IF(AND(X5314="",V5314&lt;TODAY()),"Contrato Encerrado",IF(AND(X5314="",V5314&gt;TODAY()),DATEDIF(TODAY(),V5314,"Y")&amp;" anos"&amp;" "&amp;DATEDIF(TODAY(),V5314,"YM")&amp;" meses"&amp;" "&amp;DATEDIF(TODAY(),V5314,"MD")&amp;" dias",IF(AND(Z5314="",X5314&lt;TODAY()),"Contrato Encerrado",IF(AND(Z5314="",X5314&gt;TODAY()),DATEDIF(TODAY(),X5314,"Y")&amp;" anos"&amp;" "&amp;DATEDIF(TODAY(),X5314,"YM")&amp;" meses"&amp;" "&amp;DATEDIF(TODAY(),X5314,"MD")&amp;" dias",IF(AND(Z5314&lt;&gt;””,Z5314&lt;TODAY()),"Contrato Encerrado",IF(AND(Z5314&lt;&gt;"",Z5314&gt;TODAY()),DATEDIF(TODAY(),Z5314,"Y")&amp;" anos"&amp;" "&amp;DATEDIF(TODAY(),Z5314,"YM")&amp;" meses"&amp;" "&amp;DATEDIF(TODAY(),Z5314,"MD")&amp;" dias"))))))))</f>
        <v>Contrato Encerrado</v>
      </c>
      <c r="AE5314" s="35">
        <f t="shared" si="416"/>
        <v>72</v>
      </c>
      <c r="AF5314" s="35">
        <f t="shared" si="417"/>
        <v>658</v>
      </c>
      <c r="AG5314" s="17" t="str">
        <f t="shared" si="418"/>
        <v>1 anos 9 meses 19 dias</v>
      </c>
    </row>
    <row r="5315" spans="1:33" ht="11.25" customHeight="1" x14ac:dyDescent="0.2">
      <c r="A5315" s="8" t="s">
        <v>9</v>
      </c>
      <c r="B5315" s="8" t="s">
        <v>13</v>
      </c>
      <c r="C5315" s="22" t="s">
        <v>11</v>
      </c>
      <c r="D5315" s="37">
        <v>2024</v>
      </c>
      <c r="E5315" s="12" t="s">
        <v>79</v>
      </c>
      <c r="F5315" s="8" t="s">
        <v>80</v>
      </c>
      <c r="G5315" s="77" t="s">
        <v>11833</v>
      </c>
      <c r="H5315" s="78" t="s">
        <v>11834</v>
      </c>
      <c r="I5315" s="14" t="s">
        <v>11835</v>
      </c>
      <c r="J5315" s="14" t="s">
        <v>14943</v>
      </c>
      <c r="K5315" s="14" t="s">
        <v>29</v>
      </c>
      <c r="L5315" s="15" t="s">
        <v>30</v>
      </c>
      <c r="M5315" s="7" t="s">
        <v>9427</v>
      </c>
      <c r="N5315" s="15" t="s">
        <v>2112</v>
      </c>
      <c r="O5315" s="15" t="s">
        <v>8037</v>
      </c>
      <c r="P5315" s="15" t="s">
        <v>2518</v>
      </c>
      <c r="Q5315" s="15" t="s">
        <v>2523</v>
      </c>
      <c r="R5315" s="20">
        <v>37104</v>
      </c>
      <c r="S5315" s="20">
        <v>45299</v>
      </c>
      <c r="T5315" s="31">
        <v>45657</v>
      </c>
      <c r="U5315" s="20"/>
      <c r="V5315" s="20"/>
      <c r="W5315" s="20"/>
      <c r="X5315" s="17"/>
      <c r="Y5315" s="17"/>
      <c r="Z5315" s="20"/>
      <c r="AA5315" s="18">
        <f t="shared" ca="1" si="415"/>
        <v>24</v>
      </c>
      <c r="AB5315" s="15" t="s">
        <v>7878</v>
      </c>
      <c r="AC5315" s="35" t="str">
        <f t="shared" si="419"/>
        <v>0 anos 11 meses 23 dias</v>
      </c>
      <c r="AD5315" s="35" t="str">
        <f ca="1">IF(AND(V5315="",T5315&lt;TODAY()),"Contrato Encerrado",IF(AND(V5315="",T5315&gt;TODAY()),DATEDIF(TODAY(),T5315,"Y")&amp;" anos"&amp;" "&amp;DATEDIF(TODAY(),T5315,"YM")&amp;" meses"&amp;" "&amp;DATEDIF(TODAY(),T5315,"MD")&amp;" dias",IF(AND(X5315="",V5315&lt;TODAY()),"Contrato Encerrado",IF(AND(X5315="",V5315&gt;TODAY()),DATEDIF(TODAY(),V5315,"Y")&amp;" anos"&amp;" "&amp;DATEDIF(TODAY(),V5315,"YM")&amp;" meses"&amp;" "&amp;DATEDIF(TODAY(),V5315,"MD")&amp;" dias",IF(AND(Z5315="",X5315&lt;TODAY()),"Contrato Encerrado",IF(AND(Z5315="",X5315&gt;TODAY()),DATEDIF(TODAY(),X5315,"Y")&amp;" anos"&amp;" "&amp;DATEDIF(TODAY(),X5315,"YM")&amp;" meses"&amp;" "&amp;DATEDIF(TODAY(),X5315,"MD")&amp;" dias",IF(AND(Z5315&lt;&gt;””,Z5315&lt;TODAY()),"Contrato Encerrado",IF(AND(Z5315&lt;&gt;"",Z5315&gt;TODAY()),DATEDIF(TODAY(),Z5315,"Y")&amp;" anos"&amp;" "&amp;DATEDIF(TODAY(),Z5315,"YM")&amp;" meses"&amp;" "&amp;DATEDIF(TODAY(),Z5315,"MD")&amp;" dias"))))))))</f>
        <v>Contrato Encerrado</v>
      </c>
      <c r="AE5315" s="35">
        <f t="shared" si="416"/>
        <v>358</v>
      </c>
      <c r="AF5315" s="35">
        <f t="shared" si="417"/>
        <v>372</v>
      </c>
      <c r="AG5315" s="17" t="str">
        <f t="shared" si="418"/>
        <v>1 anos 0 meses 6 dias</v>
      </c>
    </row>
    <row r="5316" spans="1:33" ht="11.25" customHeight="1" x14ac:dyDescent="0.2">
      <c r="A5316" s="8" t="s">
        <v>9</v>
      </c>
      <c r="B5316" s="8" t="s">
        <v>13</v>
      </c>
      <c r="C5316" s="22" t="s">
        <v>21</v>
      </c>
      <c r="D5316" s="35">
        <v>2025</v>
      </c>
      <c r="E5316" s="12" t="s">
        <v>157</v>
      </c>
      <c r="F5316" s="8" t="s">
        <v>158</v>
      </c>
      <c r="G5316" s="14" t="s">
        <v>17797</v>
      </c>
      <c r="H5316" s="8" t="s">
        <v>17798</v>
      </c>
      <c r="I5316" s="14" t="s">
        <v>17093</v>
      </c>
      <c r="J5316" s="14" t="s">
        <v>10</v>
      </c>
      <c r="K5316" s="14" t="s">
        <v>29</v>
      </c>
      <c r="L5316" s="15" t="s">
        <v>30</v>
      </c>
      <c r="M5316" s="7" t="s">
        <v>16153</v>
      </c>
      <c r="N5316" s="15" t="s">
        <v>6302</v>
      </c>
      <c r="O5316" s="15" t="s">
        <v>8425</v>
      </c>
      <c r="P5316" s="15" t="s">
        <v>2518</v>
      </c>
      <c r="Q5316" s="15" t="s">
        <v>2521</v>
      </c>
      <c r="R5316" s="20">
        <v>38274</v>
      </c>
      <c r="S5316" s="20" t="s">
        <v>17121</v>
      </c>
      <c r="T5316" s="20">
        <v>46167</v>
      </c>
      <c r="U5316" s="20"/>
      <c r="V5316" s="20"/>
      <c r="W5316" s="20"/>
      <c r="X5316" s="17"/>
      <c r="Y5316" s="17"/>
      <c r="Z5316" s="20"/>
      <c r="AA5316" s="21">
        <f t="shared" ca="1" si="415"/>
        <v>20</v>
      </c>
      <c r="AB5316" s="20" t="s">
        <v>7878</v>
      </c>
      <c r="AC5316" s="35" t="str">
        <f t="shared" si="419"/>
        <v>0 anos 11 meses 29 dias</v>
      </c>
      <c r="AD5316" s="35" t="str">
        <f ca="1">IF(AND(V5316="",T5316&lt;TODAY()),"Contrato Encerrado",IF(AND(V5316="",T5316&gt;TODAY()),DATEDIF(TODAY(),T5316,"Y")&amp;" anos"&amp;" "&amp;DATEDIF(TODAY(),T5316,"YM")&amp;" meses"&amp;" "&amp;DATEDIF(TODAY(),T5316,"MD")&amp;" dias",IF(AND(X5316="",V5316&lt;TODAY()),"Contrato Encerrado",IF(AND(X5316="",V5316&gt;TODAY()),DATEDIF(TODAY(),V5316,"Y")&amp;" anos"&amp;" "&amp;DATEDIF(TODAY(),V5316,"YM")&amp;" meses"&amp;" "&amp;DATEDIF(TODAY(),V5316,"MD")&amp;" dias",IF(AND(Z5316="",X5316&lt;TODAY()),"Contrato Encerrado",IF(AND(Z5316="",X5316&gt;TODAY()),DATEDIF(TODAY(),X5316,"Y")&amp;" anos"&amp;" "&amp;DATEDIF(TODAY(),X5316,"YM")&amp;" meses"&amp;" "&amp;DATEDIF(TODAY(),X5316,"MD")&amp;" dias",IF(AND(Z5316&lt;&gt;””,Z5316&lt;TODAY()),"Contrato Encerrado",IF(AND(Z5316&lt;&gt;"",Z5316&gt;TODAY()),DATEDIF(TODAY(),Z5316,"Y")&amp;" anos"&amp;" "&amp;DATEDIF(TODAY(),Z5316,"YM")&amp;" meses"&amp;" "&amp;DATEDIF(TODAY(),Z5316,"MD")&amp;" dias"))))))))</f>
        <v>0 anos 7 meses 18 dias</v>
      </c>
      <c r="AE5316" s="35">
        <f t="shared" si="416"/>
        <v>364</v>
      </c>
      <c r="AF5316" s="35">
        <f t="shared" si="417"/>
        <v>366</v>
      </c>
      <c r="AG5316" s="17" t="str">
        <f t="shared" si="418"/>
        <v>0 anos 11 meses 31 dias</v>
      </c>
    </row>
    <row r="5317" spans="1:33" ht="11.25" customHeight="1" x14ac:dyDescent="0.2">
      <c r="A5317" s="8" t="s">
        <v>9</v>
      </c>
      <c r="B5317" s="8" t="s">
        <v>13</v>
      </c>
      <c r="C5317" s="22" t="s">
        <v>19</v>
      </c>
      <c r="D5317" s="37">
        <v>2024</v>
      </c>
      <c r="E5317" s="12" t="s">
        <v>157</v>
      </c>
      <c r="F5317" s="8" t="s">
        <v>158</v>
      </c>
      <c r="G5317" s="77" t="s">
        <v>13804</v>
      </c>
      <c r="H5317" s="78" t="s">
        <v>13805</v>
      </c>
      <c r="I5317" s="14" t="s">
        <v>13806</v>
      </c>
      <c r="J5317" s="14" t="s">
        <v>10</v>
      </c>
      <c r="K5317" s="14" t="s">
        <v>29</v>
      </c>
      <c r="L5317" s="15" t="s">
        <v>30</v>
      </c>
      <c r="M5317" s="7" t="s">
        <v>9427</v>
      </c>
      <c r="N5317" s="15" t="s">
        <v>6302</v>
      </c>
      <c r="O5317" s="15" t="s">
        <v>7884</v>
      </c>
      <c r="P5317" s="15" t="s">
        <v>2518</v>
      </c>
      <c r="Q5317" s="15" t="s">
        <v>2521</v>
      </c>
      <c r="R5317" s="20">
        <v>37537</v>
      </c>
      <c r="S5317" s="20">
        <v>45426</v>
      </c>
      <c r="T5317" s="20">
        <v>46155</v>
      </c>
      <c r="U5317" s="20"/>
      <c r="V5317" s="20"/>
      <c r="W5317" s="20"/>
      <c r="X5317" s="17"/>
      <c r="Y5317" s="17"/>
      <c r="Z5317" s="20"/>
      <c r="AA5317" s="18">
        <f t="shared" ca="1" si="415"/>
        <v>22</v>
      </c>
      <c r="AB5317" s="15" t="s">
        <v>7878</v>
      </c>
      <c r="AC5317" s="35" t="str">
        <f t="shared" si="419"/>
        <v>1 anos 11 meses 29 dias</v>
      </c>
      <c r="AD5317" s="35" t="str">
        <f ca="1">IF(AND(V5317="",T5317&lt;TODAY()),"Contrato Encerrado",IF(AND(V5317="",T5317&gt;TODAY()),DATEDIF(TODAY(),T5317,"Y")&amp;" anos"&amp;" "&amp;DATEDIF(TODAY(),T5317,"YM")&amp;" meses"&amp;" "&amp;DATEDIF(TODAY(),T5317,"MD")&amp;" dias",IF(AND(X5317="",V5317&lt;TODAY()),"Contrato Encerrado",IF(AND(X5317="",V5317&gt;TODAY()),DATEDIF(TODAY(),V5317,"Y")&amp;" anos"&amp;" "&amp;DATEDIF(TODAY(),V5317,"YM")&amp;" meses"&amp;" "&amp;DATEDIF(TODAY(),V5317,"MD")&amp;" dias",IF(AND(Z5317="",X5317&lt;TODAY()),"Contrato Encerrado",IF(AND(Z5317="",X5317&gt;TODAY()),DATEDIF(TODAY(),X5317,"Y")&amp;" anos"&amp;" "&amp;DATEDIF(TODAY(),X5317,"YM")&amp;" meses"&amp;" "&amp;DATEDIF(TODAY(),X5317,"MD")&amp;" dias",IF(AND(Z5317&lt;&gt;””,Z5317&lt;TODAY()),"Contrato Encerrado",IF(AND(Z5317&lt;&gt;"",Z5317&gt;TODAY()),DATEDIF(TODAY(),Z5317,"Y")&amp;" anos"&amp;" "&amp;DATEDIF(TODAY(),Z5317,"YM")&amp;" meses"&amp;" "&amp;DATEDIF(TODAY(),Z5317,"MD")&amp;" dias"))))))))</f>
        <v>0 anos 7 meses 6 dias</v>
      </c>
      <c r="AE5317" s="35">
        <f t="shared" si="416"/>
        <v>729</v>
      </c>
      <c r="AF5317" s="35">
        <f t="shared" si="417"/>
        <v>1</v>
      </c>
      <c r="AG5317" s="17" t="str">
        <f t="shared" si="418"/>
        <v>0 anos 0 meses 1 dias</v>
      </c>
    </row>
    <row r="5318" spans="1:33" ht="11.25" customHeight="1" x14ac:dyDescent="0.2">
      <c r="A5318" s="8" t="s">
        <v>9</v>
      </c>
      <c r="B5318" s="8" t="s">
        <v>13</v>
      </c>
      <c r="C5318" s="22" t="s">
        <v>19</v>
      </c>
      <c r="D5318" s="37">
        <v>2024</v>
      </c>
      <c r="E5318" s="12" t="s">
        <v>795</v>
      </c>
      <c r="F5318" s="8" t="s">
        <v>796</v>
      </c>
      <c r="G5318" s="77" t="s">
        <v>13807</v>
      </c>
      <c r="H5318" s="78" t="s">
        <v>13808</v>
      </c>
      <c r="I5318" s="14" t="s">
        <v>13809</v>
      </c>
      <c r="J5318" s="14" t="s">
        <v>10</v>
      </c>
      <c r="K5318" s="14" t="s">
        <v>29</v>
      </c>
      <c r="L5318" s="15" t="s">
        <v>30</v>
      </c>
      <c r="M5318" s="7" t="s">
        <v>9427</v>
      </c>
      <c r="N5318" s="15" t="s">
        <v>7799</v>
      </c>
      <c r="O5318" s="15" t="s">
        <v>9560</v>
      </c>
      <c r="P5318" s="15" t="s">
        <v>2518</v>
      </c>
      <c r="Q5318" s="15" t="s">
        <v>2523</v>
      </c>
      <c r="R5318" s="30">
        <v>38459</v>
      </c>
      <c r="S5318" s="30">
        <v>45446</v>
      </c>
      <c r="T5318" s="113">
        <v>46175</v>
      </c>
      <c r="U5318" s="70"/>
      <c r="V5318" s="20"/>
      <c r="W5318" s="30"/>
      <c r="X5318" s="17"/>
      <c r="Y5318" s="17"/>
      <c r="Z5318" s="20"/>
      <c r="AA5318" s="18">
        <f t="shared" ca="1" si="415"/>
        <v>20</v>
      </c>
      <c r="AB5318" s="15" t="s">
        <v>7878</v>
      </c>
      <c r="AC5318" s="35" t="str">
        <f t="shared" si="419"/>
        <v>1 anos 11 meses 30 dias</v>
      </c>
      <c r="AD5318" s="35" t="str">
        <f ca="1">IF(AND(V5318="",T5318&lt;TODAY()),"Contrato Encerrado",IF(AND(V5318="",T5318&gt;TODAY()),DATEDIF(TODAY(),T5318,"Y")&amp;" anos"&amp;" "&amp;DATEDIF(TODAY(),T5318,"YM")&amp;" meses"&amp;" "&amp;DATEDIF(TODAY(),T5318,"MD")&amp;" dias",IF(AND(X5318="",V5318&lt;TODAY()),"Contrato Encerrado",IF(AND(X5318="",V5318&gt;TODAY()),DATEDIF(TODAY(),V5318,"Y")&amp;" anos"&amp;" "&amp;DATEDIF(TODAY(),V5318,"YM")&amp;" meses"&amp;" "&amp;DATEDIF(TODAY(),V5318,"MD")&amp;" dias",IF(AND(Z5318="",X5318&lt;TODAY()),"Contrato Encerrado",IF(AND(Z5318="",X5318&gt;TODAY()),DATEDIF(TODAY(),X5318,"Y")&amp;" anos"&amp;" "&amp;DATEDIF(TODAY(),X5318,"YM")&amp;" meses"&amp;" "&amp;DATEDIF(TODAY(),X5318,"MD")&amp;" dias",IF(AND(Z5318&lt;&gt;””,Z5318&lt;TODAY()),"Contrato Encerrado",IF(AND(Z5318&lt;&gt;"",Z5318&gt;TODAY()),DATEDIF(TODAY(),Z5318,"Y")&amp;" anos"&amp;" "&amp;DATEDIF(TODAY(),Z5318,"YM")&amp;" meses"&amp;" "&amp;DATEDIF(TODAY(),Z5318,"MD")&amp;" dias"))))))))</f>
        <v>0 anos 7 meses 26 dias</v>
      </c>
      <c r="AE5318" s="35">
        <f t="shared" si="416"/>
        <v>729</v>
      </c>
      <c r="AF5318" s="35">
        <f t="shared" si="417"/>
        <v>1</v>
      </c>
      <c r="AG5318" s="17" t="str">
        <f t="shared" si="418"/>
        <v>0 anos 0 meses 1 dias</v>
      </c>
    </row>
    <row r="5319" spans="1:33" ht="11.25" customHeight="1" x14ac:dyDescent="0.2">
      <c r="A5319" s="8" t="s">
        <v>9</v>
      </c>
      <c r="B5319" s="8" t="s">
        <v>13</v>
      </c>
      <c r="C5319" s="22" t="s">
        <v>11</v>
      </c>
      <c r="D5319" s="36">
        <v>2025</v>
      </c>
      <c r="E5319" s="12" t="s">
        <v>27</v>
      </c>
      <c r="F5319" s="8" t="s">
        <v>28</v>
      </c>
      <c r="G5319" s="77" t="s">
        <v>15373</v>
      </c>
      <c r="H5319" s="78" t="s">
        <v>15374</v>
      </c>
      <c r="I5319" s="14" t="s">
        <v>15375</v>
      </c>
      <c r="J5319" s="14" t="s">
        <v>10</v>
      </c>
      <c r="K5319" s="14" t="s">
        <v>29</v>
      </c>
      <c r="L5319" s="15" t="s">
        <v>30</v>
      </c>
      <c r="M5319" s="7" t="s">
        <v>9427</v>
      </c>
      <c r="N5319" s="15" t="s">
        <v>2105</v>
      </c>
      <c r="O5319" s="15" t="s">
        <v>12510</v>
      </c>
      <c r="P5319" s="15" t="s">
        <v>2518</v>
      </c>
      <c r="Q5319" s="15" t="s">
        <v>2521</v>
      </c>
      <c r="R5319" s="20">
        <v>37955</v>
      </c>
      <c r="S5319" s="20">
        <v>45659</v>
      </c>
      <c r="T5319" s="20" t="s">
        <v>15147</v>
      </c>
      <c r="U5319" s="20"/>
      <c r="V5319" s="20"/>
      <c r="W5319" s="20"/>
      <c r="X5319" s="17"/>
      <c r="Y5319" s="17"/>
      <c r="Z5319" s="20"/>
      <c r="AA5319" s="18">
        <f t="shared" ca="1" si="415"/>
        <v>21</v>
      </c>
      <c r="AB5319" s="15" t="s">
        <v>7878</v>
      </c>
      <c r="AC5319" s="35" t="str">
        <f t="shared" si="419"/>
        <v>0 anos 11 meses 30 dias</v>
      </c>
      <c r="AD5319" s="35" t="str">
        <f ca="1">IF(AND(V5319="",T5319&lt;TODAY()),"Contrato Encerrado",IF(AND(V5319="",T5319&gt;TODAY()),DATEDIF(TODAY(),T5319,"Y")&amp;" anos"&amp;" "&amp;DATEDIF(TODAY(),T5319,"YM")&amp;" meses"&amp;" "&amp;DATEDIF(TODAY(),T5319,"MD")&amp;" dias",IF(AND(X5319="",V5319&lt;TODAY()),"Contrato Encerrado",IF(AND(X5319="",V5319&gt;TODAY()),DATEDIF(TODAY(),V5319,"Y")&amp;" anos"&amp;" "&amp;DATEDIF(TODAY(),V5319,"YM")&amp;" meses"&amp;" "&amp;DATEDIF(TODAY(),V5319,"MD")&amp;" dias",IF(AND(Z5319="",X5319&lt;TODAY()),"Contrato Encerrado",IF(AND(Z5319="",X5319&gt;TODAY()),DATEDIF(TODAY(),X5319,"Y")&amp;" anos"&amp;" "&amp;DATEDIF(TODAY(),X5319,"YM")&amp;" meses"&amp;" "&amp;DATEDIF(TODAY(),X5319,"MD")&amp;" dias",IF(AND(Z5319&lt;&gt;””,Z5319&lt;TODAY()),"Contrato Encerrado",IF(AND(Z5319&lt;&gt;"",Z5319&gt;TODAY()),DATEDIF(TODAY(),Z5319,"Y")&amp;" anos"&amp;" "&amp;DATEDIF(TODAY(),Z5319,"YM")&amp;" meses"&amp;" "&amp;DATEDIF(TODAY(),Z5319,"MD")&amp;" dias"))))))))</f>
        <v>0 anos 2 meses 25 dias</v>
      </c>
      <c r="AE5319" s="35">
        <f t="shared" si="416"/>
        <v>364</v>
      </c>
      <c r="AF5319" s="35">
        <f t="shared" si="417"/>
        <v>366</v>
      </c>
      <c r="AG5319" s="17" t="str">
        <f t="shared" si="418"/>
        <v>0 anos 11 meses 31 dias</v>
      </c>
    </row>
    <row r="5320" spans="1:33" ht="11.25" customHeight="1" x14ac:dyDescent="0.2">
      <c r="A5320" s="8" t="s">
        <v>9</v>
      </c>
      <c r="B5320" s="8" t="s">
        <v>13</v>
      </c>
      <c r="C5320" s="22" t="s">
        <v>15</v>
      </c>
      <c r="D5320" s="37">
        <v>2025</v>
      </c>
      <c r="E5320" s="12" t="s">
        <v>3176</v>
      </c>
      <c r="F5320" s="8" t="s">
        <v>3177</v>
      </c>
      <c r="G5320" s="77" t="s">
        <v>16078</v>
      </c>
      <c r="H5320" s="78" t="s">
        <v>16079</v>
      </c>
      <c r="I5320" s="14" t="s">
        <v>16080</v>
      </c>
      <c r="J5320" s="14" t="s">
        <v>10</v>
      </c>
      <c r="K5320" s="14" t="s">
        <v>29</v>
      </c>
      <c r="L5320" s="15" t="s">
        <v>81</v>
      </c>
      <c r="M5320" s="7" t="s">
        <v>82</v>
      </c>
      <c r="N5320" s="15" t="s">
        <v>4113</v>
      </c>
      <c r="O5320" s="15" t="s">
        <v>10433</v>
      </c>
      <c r="P5320" s="15" t="s">
        <v>2518</v>
      </c>
      <c r="Q5320" s="15" t="s">
        <v>2523</v>
      </c>
      <c r="R5320" s="20">
        <v>39285</v>
      </c>
      <c r="S5320" s="20">
        <v>45693</v>
      </c>
      <c r="T5320" s="20">
        <v>46022</v>
      </c>
      <c r="U5320" s="20"/>
      <c r="V5320" s="20"/>
      <c r="W5320" s="20"/>
      <c r="X5320" s="17"/>
      <c r="Y5320" s="17"/>
      <c r="Z5320" s="20"/>
      <c r="AA5320" s="21">
        <f t="shared" ca="1" si="415"/>
        <v>18</v>
      </c>
      <c r="AB5320" s="15" t="s">
        <v>7878</v>
      </c>
      <c r="AC5320" s="35" t="str">
        <f t="shared" si="419"/>
        <v>0 anos 10 meses 26 dias</v>
      </c>
      <c r="AD5320" s="35" t="str">
        <f ca="1">IF(AND(V5320="",T5320&lt;TODAY()),"Contrato Encerrado",IF(AND(V5320="",T5320&gt;TODAY()),DATEDIF(TODAY(),T5320,"Y")&amp;" anos"&amp;" "&amp;DATEDIF(TODAY(),T5320,"YM")&amp;" meses"&amp;" "&amp;DATEDIF(TODAY(),T5320,"MD")&amp;" dias",IF(AND(X5320="",V5320&lt;TODAY()),"Contrato Encerrado",IF(AND(X5320="",V5320&gt;TODAY()),DATEDIF(TODAY(),V5320,"Y")&amp;" anos"&amp;" "&amp;DATEDIF(TODAY(),V5320,"YM")&amp;" meses"&amp;" "&amp;DATEDIF(TODAY(),V5320,"MD")&amp;" dias",IF(AND(Z5320="",X5320&lt;TODAY()),"Contrato Encerrado",IF(AND(Z5320="",X5320&gt;TODAY()),DATEDIF(TODAY(),X5320,"Y")&amp;" anos"&amp;" "&amp;DATEDIF(TODAY(),X5320,"YM")&amp;" meses"&amp;" "&amp;DATEDIF(TODAY(),X5320,"MD")&amp;" dias",IF(AND(Z5320&lt;&gt;””,Z5320&lt;TODAY()),"Contrato Encerrado",IF(AND(Z5320&lt;&gt;"",Z5320&gt;TODAY()),DATEDIF(TODAY(),Z5320,"Y")&amp;" anos"&amp;" "&amp;DATEDIF(TODAY(),Z5320,"YM")&amp;" meses"&amp;" "&amp;DATEDIF(TODAY(),Z5320,"MD")&amp;" dias"))))))))</f>
        <v>0 anos 2 meses 24 dias</v>
      </c>
      <c r="AE5320" s="35">
        <f t="shared" si="416"/>
        <v>329</v>
      </c>
      <c r="AF5320" s="35">
        <f t="shared" si="417"/>
        <v>401</v>
      </c>
      <c r="AG5320" s="17" t="str">
        <f t="shared" si="418"/>
        <v>1 anos 1 meses 4 dias</v>
      </c>
    </row>
    <row r="5321" spans="1:33" ht="11.25" customHeight="1" x14ac:dyDescent="0.2">
      <c r="A5321" s="8" t="s">
        <v>9</v>
      </c>
      <c r="B5321" s="8" t="s">
        <v>13</v>
      </c>
      <c r="C5321" s="22" t="s">
        <v>21</v>
      </c>
      <c r="D5321" s="37">
        <v>2023</v>
      </c>
      <c r="E5321" s="12" t="s">
        <v>157</v>
      </c>
      <c r="F5321" s="8" t="s">
        <v>158</v>
      </c>
      <c r="G5321" s="77" t="s">
        <v>9384</v>
      </c>
      <c r="H5321" s="78" t="s">
        <v>9385</v>
      </c>
      <c r="I5321" s="14" t="s">
        <v>9386</v>
      </c>
      <c r="J5321" s="14" t="s">
        <v>1302</v>
      </c>
      <c r="K5321" s="14" t="s">
        <v>29</v>
      </c>
      <c r="L5321" s="15" t="s">
        <v>30</v>
      </c>
      <c r="M5321" s="7" t="s">
        <v>9427</v>
      </c>
      <c r="N5321" s="15" t="s">
        <v>9276</v>
      </c>
      <c r="O5321" s="15" t="s">
        <v>7886</v>
      </c>
      <c r="P5321" s="15" t="s">
        <v>2518</v>
      </c>
      <c r="Q5321" s="15" t="s">
        <v>2521</v>
      </c>
      <c r="R5321" s="20">
        <v>36838</v>
      </c>
      <c r="S5321" s="20">
        <v>45146</v>
      </c>
      <c r="T5321" s="20">
        <v>45260</v>
      </c>
      <c r="U5321" s="20"/>
      <c r="V5321" s="20"/>
      <c r="W5321" s="20"/>
      <c r="X5321" s="17"/>
      <c r="Y5321" s="17"/>
      <c r="Z5321" s="20"/>
      <c r="AA5321" s="18">
        <f t="shared" ca="1" si="415"/>
        <v>24</v>
      </c>
      <c r="AB5321" s="21" t="s">
        <v>7878</v>
      </c>
      <c r="AC5321" s="35" t="str">
        <f t="shared" si="419"/>
        <v>0 anos 3 meses 22 dias</v>
      </c>
      <c r="AD5321" s="35" t="str">
        <f ca="1">IF(AND(V5321="",T5321&lt;TODAY()),"Contrato Encerrado",IF(AND(V5321="",T5321&gt;TODAY()),DATEDIF(TODAY(),T5321,"Y")&amp;" anos"&amp;" "&amp;DATEDIF(TODAY(),T5321,"YM")&amp;" meses"&amp;" "&amp;DATEDIF(TODAY(),T5321,"MD")&amp;" dias",IF(AND(X5321="",V5321&lt;TODAY()),"Contrato Encerrado",IF(AND(X5321="",V5321&gt;TODAY()),DATEDIF(TODAY(),V5321,"Y")&amp;" anos"&amp;" "&amp;DATEDIF(TODAY(),V5321,"YM")&amp;" meses"&amp;" "&amp;DATEDIF(TODAY(),V5321,"MD")&amp;" dias",IF(AND(Z5321="",X5321&lt;TODAY()),"Contrato Encerrado",IF(AND(Z5321="",X5321&gt;TODAY()),DATEDIF(TODAY(),X5321,"Y")&amp;" anos"&amp;" "&amp;DATEDIF(TODAY(),X5321,"YM")&amp;" meses"&amp;" "&amp;DATEDIF(TODAY(),X5321,"MD")&amp;" dias",IF(AND(Z5321&lt;&gt;””,Z5321&lt;TODAY()),"Contrato Encerrado",IF(AND(Z5321&lt;&gt;"",Z5321&gt;TODAY()),DATEDIF(TODAY(),Z5321,"Y")&amp;" anos"&amp;" "&amp;DATEDIF(TODAY(),Z5321,"YM")&amp;" meses"&amp;" "&amp;DATEDIF(TODAY(),Z5321,"MD")&amp;" dias"))))))))</f>
        <v>Contrato Encerrado</v>
      </c>
      <c r="AE5321" s="35">
        <f t="shared" si="416"/>
        <v>114</v>
      </c>
      <c r="AF5321" s="35">
        <f t="shared" si="417"/>
        <v>616</v>
      </c>
      <c r="AG5321" s="17" t="str">
        <f t="shared" si="418"/>
        <v>1 anos 8 meses 7 dias</v>
      </c>
    </row>
    <row r="5322" spans="1:33" ht="11.25" customHeight="1" x14ac:dyDescent="0.2">
      <c r="A5322" s="8" t="s">
        <v>9</v>
      </c>
      <c r="B5322" s="8" t="s">
        <v>13</v>
      </c>
      <c r="C5322" s="22" t="s">
        <v>17</v>
      </c>
      <c r="D5322" s="37">
        <v>2024</v>
      </c>
      <c r="E5322" s="12" t="s">
        <v>157</v>
      </c>
      <c r="F5322" s="8" t="s">
        <v>158</v>
      </c>
      <c r="G5322" s="77" t="s">
        <v>13533</v>
      </c>
      <c r="H5322" s="78" t="s">
        <v>13534</v>
      </c>
      <c r="I5322" s="14" t="s">
        <v>13535</v>
      </c>
      <c r="J5322" s="14" t="s">
        <v>14943</v>
      </c>
      <c r="K5322" s="14" t="s">
        <v>29</v>
      </c>
      <c r="L5322" s="15" t="s">
        <v>81</v>
      </c>
      <c r="M5322" s="7" t="s">
        <v>82</v>
      </c>
      <c r="N5322" s="15" t="s">
        <v>12638</v>
      </c>
      <c r="O5322" s="15" t="s">
        <v>13536</v>
      </c>
      <c r="P5322" s="15" t="s">
        <v>2518</v>
      </c>
      <c r="Q5322" s="15" t="s">
        <v>4109</v>
      </c>
      <c r="R5322" s="30">
        <v>38886</v>
      </c>
      <c r="S5322" s="30">
        <v>45362</v>
      </c>
      <c r="T5322" s="30">
        <v>45657</v>
      </c>
      <c r="U5322" s="20"/>
      <c r="V5322" s="20"/>
      <c r="W5322" s="30"/>
      <c r="X5322" s="17"/>
      <c r="Y5322" s="17"/>
      <c r="Z5322" s="20"/>
      <c r="AA5322" s="18">
        <f t="shared" ca="1" si="415"/>
        <v>19</v>
      </c>
      <c r="AB5322" s="15" t="s">
        <v>7877</v>
      </c>
      <c r="AC5322" s="35" t="str">
        <f t="shared" si="419"/>
        <v>0 anos 9 meses 20 dias</v>
      </c>
      <c r="AD5322" s="35" t="str">
        <f ca="1">IF(AND(V5322="",T5322&lt;TODAY()),"Contrato Encerrado",IF(AND(V5322="",T5322&gt;TODAY()),DATEDIF(TODAY(),T5322,"Y")&amp;" anos"&amp;" "&amp;DATEDIF(TODAY(),T5322,"YM")&amp;" meses"&amp;" "&amp;DATEDIF(TODAY(),T5322,"MD")&amp;" dias",IF(AND(X5322="",V5322&lt;TODAY()),"Contrato Encerrado",IF(AND(X5322="",V5322&gt;TODAY()),DATEDIF(TODAY(),V5322,"Y")&amp;" anos"&amp;" "&amp;DATEDIF(TODAY(),V5322,"YM")&amp;" meses"&amp;" "&amp;DATEDIF(TODAY(),V5322,"MD")&amp;" dias",IF(AND(Z5322="",X5322&lt;TODAY()),"Contrato Encerrado",IF(AND(Z5322="",X5322&gt;TODAY()),DATEDIF(TODAY(),X5322,"Y")&amp;" anos"&amp;" "&amp;DATEDIF(TODAY(),X5322,"YM")&amp;" meses"&amp;" "&amp;DATEDIF(TODAY(),X5322,"MD")&amp;" dias",IF(AND(Z5322&lt;&gt;””,Z5322&lt;TODAY()),"Contrato Encerrado",IF(AND(Z5322&lt;&gt;"",Z5322&gt;TODAY()),DATEDIF(TODAY(),Z5322,"Y")&amp;" anos"&amp;" "&amp;DATEDIF(TODAY(),Z5322,"YM")&amp;" meses"&amp;" "&amp;DATEDIF(TODAY(),Z5322,"MD")&amp;" dias"))))))))</f>
        <v>Contrato Encerrado</v>
      </c>
      <c r="AE5322" s="35">
        <f t="shared" si="416"/>
        <v>295</v>
      </c>
      <c r="AF5322" s="35">
        <f t="shared" si="417"/>
        <v>435</v>
      </c>
      <c r="AG5322" s="17" t="str">
        <f t="shared" si="418"/>
        <v>1 anos 2 meses 10 dias</v>
      </c>
    </row>
    <row r="5323" spans="1:33" ht="11.25" customHeight="1" x14ac:dyDescent="0.2">
      <c r="A5323" s="8" t="s">
        <v>9</v>
      </c>
      <c r="B5323" s="8" t="s">
        <v>13</v>
      </c>
      <c r="C5323" s="22" t="s">
        <v>11</v>
      </c>
      <c r="D5323" s="37">
        <v>2024</v>
      </c>
      <c r="E5323" s="12" t="s">
        <v>157</v>
      </c>
      <c r="F5323" s="8" t="s">
        <v>158</v>
      </c>
      <c r="G5323" s="77" t="s">
        <v>11836</v>
      </c>
      <c r="H5323" s="78" t="s">
        <v>11837</v>
      </c>
      <c r="I5323" s="14" t="s">
        <v>11838</v>
      </c>
      <c r="J5323" s="14" t="s">
        <v>14943</v>
      </c>
      <c r="K5323" s="14" t="s">
        <v>29</v>
      </c>
      <c r="L5323" s="15" t="s">
        <v>30</v>
      </c>
      <c r="M5323" s="7" t="s">
        <v>9427</v>
      </c>
      <c r="N5323" s="15" t="s">
        <v>10730</v>
      </c>
      <c r="O5323" s="15" t="s">
        <v>9448</v>
      </c>
      <c r="P5323" s="15" t="s">
        <v>2518</v>
      </c>
      <c r="Q5323" s="15" t="s">
        <v>2521</v>
      </c>
      <c r="R5323" s="20">
        <v>35193</v>
      </c>
      <c r="S5323" s="20">
        <v>45293</v>
      </c>
      <c r="T5323" s="20">
        <v>45643</v>
      </c>
      <c r="U5323" s="20"/>
      <c r="V5323" s="20"/>
      <c r="W5323" s="20"/>
      <c r="X5323" s="17"/>
      <c r="Y5323" s="17"/>
      <c r="Z5323" s="20"/>
      <c r="AA5323" s="18">
        <f t="shared" ca="1" si="415"/>
        <v>29</v>
      </c>
      <c r="AB5323" s="15" t="s">
        <v>7877</v>
      </c>
      <c r="AC5323" s="35" t="str">
        <f t="shared" si="419"/>
        <v>0 anos 11 meses 15 dias</v>
      </c>
      <c r="AD5323" s="35" t="str">
        <f ca="1">IF(AND(V5323="",T5323&lt;TODAY()),"Contrato Encerrado",IF(AND(V5323="",T5323&gt;TODAY()),DATEDIF(TODAY(),T5323,"Y")&amp;" anos"&amp;" "&amp;DATEDIF(TODAY(),T5323,"YM")&amp;" meses"&amp;" "&amp;DATEDIF(TODAY(),T5323,"MD")&amp;" dias",IF(AND(X5323="",V5323&lt;TODAY()),"Contrato Encerrado",IF(AND(X5323="",V5323&gt;TODAY()),DATEDIF(TODAY(),V5323,"Y")&amp;" anos"&amp;" "&amp;DATEDIF(TODAY(),V5323,"YM")&amp;" meses"&amp;" "&amp;DATEDIF(TODAY(),V5323,"MD")&amp;" dias",IF(AND(Z5323="",X5323&lt;TODAY()),"Contrato Encerrado",IF(AND(Z5323="",X5323&gt;TODAY()),DATEDIF(TODAY(),X5323,"Y")&amp;" anos"&amp;" "&amp;DATEDIF(TODAY(),X5323,"YM")&amp;" meses"&amp;" "&amp;DATEDIF(TODAY(),X5323,"MD")&amp;" dias",IF(AND(Z5323&lt;&gt;””,Z5323&lt;TODAY()),"Contrato Encerrado",IF(AND(Z5323&lt;&gt;"",Z5323&gt;TODAY()),DATEDIF(TODAY(),Z5323,"Y")&amp;" anos"&amp;" "&amp;DATEDIF(TODAY(),Z5323,"YM")&amp;" meses"&amp;" "&amp;DATEDIF(TODAY(),Z5323,"MD")&amp;" dias"))))))))</f>
        <v>Contrato Encerrado</v>
      </c>
      <c r="AE5323" s="35">
        <f t="shared" si="416"/>
        <v>350</v>
      </c>
      <c r="AF5323" s="35">
        <f t="shared" si="417"/>
        <v>380</v>
      </c>
      <c r="AG5323" s="17" t="str">
        <f t="shared" si="418"/>
        <v>1 anos 0 meses 14 dias</v>
      </c>
    </row>
    <row r="5324" spans="1:33" ht="11.25" customHeight="1" x14ac:dyDescent="0.2">
      <c r="A5324" s="8" t="s">
        <v>9</v>
      </c>
      <c r="B5324" s="10" t="s">
        <v>13</v>
      </c>
      <c r="C5324" s="11" t="s">
        <v>21</v>
      </c>
      <c r="D5324" s="36">
        <v>2021</v>
      </c>
      <c r="E5324" s="14" t="s">
        <v>1111</v>
      </c>
      <c r="F5324" s="8" t="s">
        <v>1112</v>
      </c>
      <c r="G5324" s="77" t="s">
        <v>4010</v>
      </c>
      <c r="H5324" s="78" t="s">
        <v>4011</v>
      </c>
      <c r="I5324" s="14" t="s">
        <v>4012</v>
      </c>
      <c r="J5324" s="14" t="s">
        <v>1302</v>
      </c>
      <c r="K5324" s="14" t="s">
        <v>29</v>
      </c>
      <c r="L5324" s="15" t="s">
        <v>30</v>
      </c>
      <c r="M5324" s="7" t="s">
        <v>9427</v>
      </c>
      <c r="N5324" s="16" t="s">
        <v>2105</v>
      </c>
      <c r="O5324" s="27"/>
      <c r="P5324" s="26" t="s">
        <v>2517</v>
      </c>
      <c r="Q5324" s="26" t="s">
        <v>2522</v>
      </c>
      <c r="R5324" s="31">
        <v>35684</v>
      </c>
      <c r="S5324" s="31">
        <v>44396</v>
      </c>
      <c r="T5324" s="31">
        <v>44470</v>
      </c>
      <c r="U5324" s="31"/>
      <c r="V5324" s="31"/>
      <c r="W5324" s="31"/>
      <c r="X5324" s="17"/>
      <c r="Y5324" s="17"/>
      <c r="Z5324" s="31"/>
      <c r="AA5324" s="18">
        <f t="shared" ca="1" si="415"/>
        <v>28</v>
      </c>
      <c r="AB5324" s="19" t="s">
        <v>7878</v>
      </c>
      <c r="AC5324" s="35" t="str">
        <f t="shared" si="419"/>
        <v>0 anos 2 meses 12 dias</v>
      </c>
      <c r="AD5324" s="35" t="str">
        <f ca="1">IF(AND(V5324="",T5324&lt;TODAY()),"Contrato Encerrado",IF(AND(V5324="",T5324&gt;TODAY()),DATEDIF(TODAY(),T5324,"Y")&amp;" anos"&amp;" "&amp;DATEDIF(TODAY(),T5324,"YM")&amp;" meses"&amp;" "&amp;DATEDIF(TODAY(),T5324,"MD")&amp;" dias",IF(AND(X5324="",V5324&lt;TODAY()),"Contrato Encerrado",IF(AND(X5324="",V5324&gt;TODAY()),DATEDIF(TODAY(),V5324,"Y")&amp;" anos"&amp;" "&amp;DATEDIF(TODAY(),V5324,"YM")&amp;" meses"&amp;" "&amp;DATEDIF(TODAY(),V5324,"MD")&amp;" dias",IF(AND(Z5324="",X5324&lt;TODAY()),"Contrato Encerrado",IF(AND(Z5324="",X5324&gt;TODAY()),DATEDIF(TODAY(),X5324,"Y")&amp;" anos"&amp;" "&amp;DATEDIF(TODAY(),X5324,"YM")&amp;" meses"&amp;" "&amp;DATEDIF(TODAY(),X5324,"MD")&amp;" dias",IF(AND(Z5324&lt;&gt;””,Z5324&lt;TODAY()),"Contrato Encerrado",IF(AND(Z5324&lt;&gt;"",Z5324&gt;TODAY()),DATEDIF(TODAY(),Z5324,"Y")&amp;" anos"&amp;" "&amp;DATEDIF(TODAY(),Z5324,"YM")&amp;" meses"&amp;" "&amp;DATEDIF(TODAY(),Z5324,"MD")&amp;" dias"))))))))</f>
        <v>Contrato Encerrado</v>
      </c>
      <c r="AE5324" s="35">
        <f t="shared" si="416"/>
        <v>74</v>
      </c>
      <c r="AF5324" s="35">
        <f t="shared" si="417"/>
        <v>656</v>
      </c>
      <c r="AG5324" s="17" t="str">
        <f t="shared" si="418"/>
        <v>1 anos 9 meses 17 dias</v>
      </c>
    </row>
    <row r="5325" spans="1:33" ht="11.25" customHeight="1" x14ac:dyDescent="0.2">
      <c r="A5325" s="8" t="s">
        <v>9</v>
      </c>
      <c r="B5325" s="8" t="s">
        <v>13</v>
      </c>
      <c r="C5325" s="22" t="s">
        <v>25</v>
      </c>
      <c r="D5325" s="37">
        <v>2023</v>
      </c>
      <c r="E5325" s="12" t="s">
        <v>139</v>
      </c>
      <c r="F5325" s="8" t="s">
        <v>140</v>
      </c>
      <c r="G5325" s="77" t="s">
        <v>10943</v>
      </c>
      <c r="H5325" s="78" t="s">
        <v>10944</v>
      </c>
      <c r="I5325" s="14" t="s">
        <v>10945</v>
      </c>
      <c r="J5325" s="14" t="s">
        <v>1302</v>
      </c>
      <c r="K5325" s="14" t="s">
        <v>29</v>
      </c>
      <c r="L5325" s="15" t="s">
        <v>30</v>
      </c>
      <c r="M5325" s="7" t="s">
        <v>9427</v>
      </c>
      <c r="N5325" s="16" t="s">
        <v>2111</v>
      </c>
      <c r="O5325" s="15" t="s">
        <v>7898</v>
      </c>
      <c r="P5325" s="15" t="s">
        <v>2518</v>
      </c>
      <c r="Q5325" s="15" t="s">
        <v>2523</v>
      </c>
      <c r="R5325" s="20">
        <v>35509</v>
      </c>
      <c r="S5325" s="20">
        <v>45261</v>
      </c>
      <c r="T5325" s="20">
        <v>45626</v>
      </c>
      <c r="U5325" s="20"/>
      <c r="V5325" s="20"/>
      <c r="W5325" s="20"/>
      <c r="X5325" s="17"/>
      <c r="Y5325" s="17"/>
      <c r="Z5325" s="20"/>
      <c r="AA5325" s="18">
        <f t="shared" ca="1" si="415"/>
        <v>28</v>
      </c>
      <c r="AB5325" s="20" t="s">
        <v>7878</v>
      </c>
      <c r="AC5325" s="35" t="str">
        <f t="shared" si="419"/>
        <v>0 anos 11 meses 29 dias</v>
      </c>
      <c r="AD5325" s="35" t="str">
        <f ca="1">IF(AND(V5325="",T5325&lt;TODAY()),"Contrato Encerrado",IF(AND(V5325="",T5325&gt;TODAY()),DATEDIF(TODAY(),T5325,"Y")&amp;" anos"&amp;" "&amp;DATEDIF(TODAY(),T5325,"YM")&amp;" meses"&amp;" "&amp;DATEDIF(TODAY(),T5325,"MD")&amp;" dias",IF(AND(X5325="",V5325&lt;TODAY()),"Contrato Encerrado",IF(AND(X5325="",V5325&gt;TODAY()),DATEDIF(TODAY(),V5325,"Y")&amp;" anos"&amp;" "&amp;DATEDIF(TODAY(),V5325,"YM")&amp;" meses"&amp;" "&amp;DATEDIF(TODAY(),V5325,"MD")&amp;" dias",IF(AND(Z5325="",X5325&lt;TODAY()),"Contrato Encerrado",IF(AND(Z5325="",X5325&gt;TODAY()),DATEDIF(TODAY(),X5325,"Y")&amp;" anos"&amp;" "&amp;DATEDIF(TODAY(),X5325,"YM")&amp;" meses"&amp;" "&amp;DATEDIF(TODAY(),X5325,"MD")&amp;" dias",IF(AND(Z5325&lt;&gt;””,Z5325&lt;TODAY()),"Contrato Encerrado",IF(AND(Z5325&lt;&gt;"",Z5325&gt;TODAY()),DATEDIF(TODAY(),Z5325,"Y")&amp;" anos"&amp;" "&amp;DATEDIF(TODAY(),Z5325,"YM")&amp;" meses"&amp;" "&amp;DATEDIF(TODAY(),Z5325,"MD")&amp;" dias"))))))))</f>
        <v>Contrato Encerrado</v>
      </c>
      <c r="AE5325" s="35">
        <f t="shared" si="416"/>
        <v>365</v>
      </c>
      <c r="AF5325" s="35">
        <f t="shared" si="417"/>
        <v>365</v>
      </c>
      <c r="AG5325" s="17" t="str">
        <f t="shared" si="418"/>
        <v>0 anos 11 meses 30 dias</v>
      </c>
    </row>
    <row r="5326" spans="1:33" ht="11.25" customHeight="1" x14ac:dyDescent="0.2">
      <c r="A5326" s="8" t="s">
        <v>9</v>
      </c>
      <c r="B5326" s="8" t="s">
        <v>13</v>
      </c>
      <c r="C5326" s="22" t="s">
        <v>24</v>
      </c>
      <c r="D5326" s="36">
        <v>2024</v>
      </c>
      <c r="E5326" s="23" t="s">
        <v>12672</v>
      </c>
      <c r="F5326" s="8" t="s">
        <v>12673</v>
      </c>
      <c r="G5326" s="77" t="s">
        <v>14928</v>
      </c>
      <c r="H5326" s="78" t="s">
        <v>14929</v>
      </c>
      <c r="I5326" s="9" t="s">
        <v>14808</v>
      </c>
      <c r="J5326" s="14" t="s">
        <v>10</v>
      </c>
      <c r="K5326" s="9" t="s">
        <v>29</v>
      </c>
      <c r="L5326" s="24" t="s">
        <v>30</v>
      </c>
      <c r="M5326" s="7" t="s">
        <v>9427</v>
      </c>
      <c r="N5326" s="24" t="s">
        <v>2099</v>
      </c>
      <c r="O5326" s="24" t="s">
        <v>7898</v>
      </c>
      <c r="P5326" s="24" t="s">
        <v>2518</v>
      </c>
      <c r="Q5326" s="24" t="s">
        <v>2523</v>
      </c>
      <c r="R5326" s="17">
        <v>36557</v>
      </c>
      <c r="S5326" s="17">
        <v>45607</v>
      </c>
      <c r="T5326" s="17" t="s">
        <v>14894</v>
      </c>
      <c r="U5326" s="17"/>
      <c r="V5326" s="17"/>
      <c r="W5326" s="17"/>
      <c r="X5326" s="17"/>
      <c r="Y5326" s="17"/>
      <c r="Z5326" s="20"/>
      <c r="AA5326" s="18">
        <f t="shared" ca="1" si="415"/>
        <v>25</v>
      </c>
      <c r="AB5326" s="51" t="s">
        <v>7878</v>
      </c>
      <c r="AC5326" s="35" t="str">
        <f t="shared" si="419"/>
        <v>0 anos 11 meses 30 dias</v>
      </c>
      <c r="AD5326" s="35" t="str">
        <f ca="1">IF(AND(V5326="",T5326&lt;TODAY()),"Contrato Encerrado",IF(AND(V5326="",T5326&gt;TODAY()),DATEDIF(TODAY(),T5326,"Y")&amp;" anos"&amp;" "&amp;DATEDIF(TODAY(),T5326,"YM")&amp;" meses"&amp;" "&amp;DATEDIF(TODAY(),T5326,"MD")&amp;" dias",IF(AND(X5326="",V5326&lt;TODAY()),"Contrato Encerrado",IF(AND(X5326="",V5326&gt;TODAY()),DATEDIF(TODAY(),V5326,"Y")&amp;" anos"&amp;" "&amp;DATEDIF(TODAY(),V5326,"YM")&amp;" meses"&amp;" "&amp;DATEDIF(TODAY(),V5326,"MD")&amp;" dias",IF(AND(Z5326="",X5326&lt;TODAY()),"Contrato Encerrado",IF(AND(Z5326="",X5326&gt;TODAY()),DATEDIF(TODAY(),X5326,"Y")&amp;" anos"&amp;" "&amp;DATEDIF(TODAY(),X5326,"YM")&amp;" meses"&amp;" "&amp;DATEDIF(TODAY(),X5326,"MD")&amp;" dias",IF(AND(Z5326&lt;&gt;””,Z5326&lt;TODAY()),"Contrato Encerrado",IF(AND(Z5326&lt;&gt;"",Z5326&gt;TODAY()),DATEDIF(TODAY(),Z5326,"Y")&amp;" anos"&amp;" "&amp;DATEDIF(TODAY(),Z5326,"YM")&amp;" meses"&amp;" "&amp;DATEDIF(TODAY(),Z5326,"MD")&amp;" dias"))))))))</f>
        <v>0 anos 1 meses 3 dias</v>
      </c>
      <c r="AE5326" s="35">
        <f t="shared" si="416"/>
        <v>364</v>
      </c>
      <c r="AF5326" s="35">
        <f t="shared" si="417"/>
        <v>366</v>
      </c>
      <c r="AG5326" s="17" t="str">
        <f t="shared" si="418"/>
        <v>0 anos 11 meses 31 dias</v>
      </c>
    </row>
    <row r="5327" spans="1:33" ht="11.25" customHeight="1" x14ac:dyDescent="0.2">
      <c r="A5327" s="8" t="s">
        <v>9</v>
      </c>
      <c r="B5327" s="8" t="s">
        <v>13</v>
      </c>
      <c r="C5327" s="22" t="s">
        <v>15</v>
      </c>
      <c r="D5327" s="37">
        <v>2025</v>
      </c>
      <c r="E5327" s="12" t="s">
        <v>6024</v>
      </c>
      <c r="F5327" s="8" t="s">
        <v>6025</v>
      </c>
      <c r="G5327" s="77" t="s">
        <v>16081</v>
      </c>
      <c r="H5327" s="78" t="s">
        <v>16082</v>
      </c>
      <c r="I5327" s="14" t="s">
        <v>16083</v>
      </c>
      <c r="J5327" s="14" t="s">
        <v>10</v>
      </c>
      <c r="K5327" s="14" t="s">
        <v>29</v>
      </c>
      <c r="L5327" s="15" t="s">
        <v>30</v>
      </c>
      <c r="M5327" s="7" t="s">
        <v>9427</v>
      </c>
      <c r="N5327" s="15" t="s">
        <v>2103</v>
      </c>
      <c r="O5327" s="15" t="s">
        <v>7895</v>
      </c>
      <c r="P5327" s="15" t="s">
        <v>2518</v>
      </c>
      <c r="Q5327" s="15" t="s">
        <v>4109</v>
      </c>
      <c r="R5327" s="20">
        <v>35562</v>
      </c>
      <c r="S5327" s="20">
        <v>45719</v>
      </c>
      <c r="T5327" s="20">
        <v>46083</v>
      </c>
      <c r="U5327" s="20"/>
      <c r="V5327" s="20"/>
      <c r="W5327" s="20"/>
      <c r="X5327" s="17"/>
      <c r="Y5327" s="17"/>
      <c r="Z5327" s="20"/>
      <c r="AA5327" s="21">
        <f t="shared" ca="1" si="415"/>
        <v>28</v>
      </c>
      <c r="AB5327" s="15" t="s">
        <v>7878</v>
      </c>
      <c r="AC5327" s="35" t="str">
        <f t="shared" si="419"/>
        <v>0 anos 11 meses 27 dias</v>
      </c>
      <c r="AD5327" s="35" t="str">
        <f ca="1">IF(AND(V5327="",T5327&lt;TODAY()),"Contrato Encerrado",IF(AND(V5327="",T5327&gt;TODAY()),DATEDIF(TODAY(),T5327,"Y")&amp;" anos"&amp;" "&amp;DATEDIF(TODAY(),T5327,"YM")&amp;" meses"&amp;" "&amp;DATEDIF(TODAY(),T5327,"MD")&amp;" dias",IF(AND(X5327="",V5327&lt;TODAY()),"Contrato Encerrado",IF(AND(X5327="",V5327&gt;TODAY()),DATEDIF(TODAY(),V5327,"Y")&amp;" anos"&amp;" "&amp;DATEDIF(TODAY(),V5327,"YM")&amp;" meses"&amp;" "&amp;DATEDIF(TODAY(),V5327,"MD")&amp;" dias",IF(AND(Z5327="",X5327&lt;TODAY()),"Contrato Encerrado",IF(AND(Z5327="",X5327&gt;TODAY()),DATEDIF(TODAY(),X5327,"Y")&amp;" anos"&amp;" "&amp;DATEDIF(TODAY(),X5327,"YM")&amp;" meses"&amp;" "&amp;DATEDIF(TODAY(),X5327,"MD")&amp;" dias",IF(AND(Z5327&lt;&gt;””,Z5327&lt;TODAY()),"Contrato Encerrado",IF(AND(Z5327&lt;&gt;"",Z5327&gt;TODAY()),DATEDIF(TODAY(),Z5327,"Y")&amp;" anos"&amp;" "&amp;DATEDIF(TODAY(),Z5327,"YM")&amp;" meses"&amp;" "&amp;DATEDIF(TODAY(),Z5327,"MD")&amp;" dias"))))))))</f>
        <v>0 anos 4 meses 23 dias</v>
      </c>
      <c r="AE5327" s="35">
        <f t="shared" si="416"/>
        <v>364</v>
      </c>
      <c r="AF5327" s="35">
        <f t="shared" si="417"/>
        <v>366</v>
      </c>
      <c r="AG5327" s="17" t="str">
        <f t="shared" si="418"/>
        <v>0 anos 11 meses 31 dias</v>
      </c>
    </row>
    <row r="5328" spans="1:33" ht="11.25" customHeight="1" x14ac:dyDescent="0.2">
      <c r="A5328" s="8" t="s">
        <v>9</v>
      </c>
      <c r="B5328" s="8" t="s">
        <v>13</v>
      </c>
      <c r="C5328" s="22" t="s">
        <v>17</v>
      </c>
      <c r="D5328" s="37">
        <v>2023</v>
      </c>
      <c r="E5328" s="23" t="s">
        <v>157</v>
      </c>
      <c r="F5328" s="8" t="s">
        <v>158</v>
      </c>
      <c r="G5328" s="77" t="s">
        <v>7748</v>
      </c>
      <c r="H5328" s="78" t="s">
        <v>7749</v>
      </c>
      <c r="I5328" s="9" t="s">
        <v>7750</v>
      </c>
      <c r="J5328" s="14" t="s">
        <v>1302</v>
      </c>
      <c r="K5328" s="9" t="s">
        <v>29</v>
      </c>
      <c r="L5328" s="24" t="s">
        <v>30</v>
      </c>
      <c r="M5328" s="7" t="s">
        <v>9427</v>
      </c>
      <c r="N5328" s="24" t="s">
        <v>2101</v>
      </c>
      <c r="O5328" s="24"/>
      <c r="P5328" s="24" t="s">
        <v>2518</v>
      </c>
      <c r="Q5328" s="24" t="s">
        <v>4109</v>
      </c>
      <c r="R5328" s="17">
        <v>36051</v>
      </c>
      <c r="S5328" s="17">
        <v>45036</v>
      </c>
      <c r="T5328" s="31">
        <v>45229</v>
      </c>
      <c r="U5328" s="17"/>
      <c r="V5328" s="31"/>
      <c r="W5328" s="17"/>
      <c r="X5328" s="17"/>
      <c r="Y5328" s="17"/>
      <c r="Z5328" s="31"/>
      <c r="AA5328" s="18">
        <f t="shared" ca="1" si="415"/>
        <v>27</v>
      </c>
      <c r="AB5328" s="19" t="s">
        <v>7878</v>
      </c>
      <c r="AC5328" s="35" t="str">
        <f t="shared" si="419"/>
        <v>0 anos 6 meses 10 dias</v>
      </c>
      <c r="AD5328" s="35" t="str">
        <f ca="1">IF(AND(V5328="",T5328&lt;TODAY()),"Contrato Encerrado",IF(AND(V5328="",T5328&gt;TODAY()),DATEDIF(TODAY(),T5328,"Y")&amp;" anos"&amp;" "&amp;DATEDIF(TODAY(),T5328,"YM")&amp;" meses"&amp;" "&amp;DATEDIF(TODAY(),T5328,"MD")&amp;" dias",IF(AND(X5328="",V5328&lt;TODAY()),"Contrato Encerrado",IF(AND(X5328="",V5328&gt;TODAY()),DATEDIF(TODAY(),V5328,"Y")&amp;" anos"&amp;" "&amp;DATEDIF(TODAY(),V5328,"YM")&amp;" meses"&amp;" "&amp;DATEDIF(TODAY(),V5328,"MD")&amp;" dias",IF(AND(Z5328="",X5328&lt;TODAY()),"Contrato Encerrado",IF(AND(Z5328="",X5328&gt;TODAY()),DATEDIF(TODAY(),X5328,"Y")&amp;" anos"&amp;" "&amp;DATEDIF(TODAY(),X5328,"YM")&amp;" meses"&amp;" "&amp;DATEDIF(TODAY(),X5328,"MD")&amp;" dias",IF(AND(Z5328&lt;&gt;””,Z5328&lt;TODAY()),"Contrato Encerrado",IF(AND(Z5328&lt;&gt;"",Z5328&gt;TODAY()),DATEDIF(TODAY(),Z5328,"Y")&amp;" anos"&amp;" "&amp;DATEDIF(TODAY(),Z5328,"YM")&amp;" meses"&amp;" "&amp;DATEDIF(TODAY(),Z5328,"MD")&amp;" dias"))))))))</f>
        <v>Contrato Encerrado</v>
      </c>
      <c r="AE5328" s="35">
        <f t="shared" si="416"/>
        <v>193</v>
      </c>
      <c r="AF5328" s="35">
        <f t="shared" si="417"/>
        <v>537</v>
      </c>
      <c r="AG5328" s="17" t="str">
        <f t="shared" si="418"/>
        <v>1 anos 5 meses 20 dias</v>
      </c>
    </row>
    <row r="5329" spans="1:33" ht="11.25" customHeight="1" x14ac:dyDescent="0.2">
      <c r="A5329" s="8" t="s">
        <v>9</v>
      </c>
      <c r="B5329" s="8" t="s">
        <v>13</v>
      </c>
      <c r="C5329" s="22" t="s">
        <v>21</v>
      </c>
      <c r="D5329" s="37">
        <v>2023</v>
      </c>
      <c r="E5329" s="12" t="s">
        <v>157</v>
      </c>
      <c r="F5329" s="8" t="s">
        <v>158</v>
      </c>
      <c r="G5329" s="77" t="s">
        <v>9387</v>
      </c>
      <c r="H5329" s="78" t="s">
        <v>9388</v>
      </c>
      <c r="I5329" s="14" t="s">
        <v>9389</v>
      </c>
      <c r="J5329" s="14" t="s">
        <v>14943</v>
      </c>
      <c r="K5329" s="14" t="s">
        <v>29</v>
      </c>
      <c r="L5329" s="15" t="s">
        <v>30</v>
      </c>
      <c r="M5329" s="7" t="s">
        <v>9427</v>
      </c>
      <c r="N5329" s="15" t="s">
        <v>2101</v>
      </c>
      <c r="O5329" s="15" t="s">
        <v>7915</v>
      </c>
      <c r="P5329" s="15" t="s">
        <v>2518</v>
      </c>
      <c r="Q5329" s="15" t="s">
        <v>2521</v>
      </c>
      <c r="R5329" s="20">
        <v>33295</v>
      </c>
      <c r="S5329" s="20">
        <v>45134</v>
      </c>
      <c r="T5329" s="20">
        <v>45473</v>
      </c>
      <c r="U5329" s="20"/>
      <c r="V5329" s="20"/>
      <c r="W5329" s="20"/>
      <c r="X5329" s="17"/>
      <c r="Y5329" s="17"/>
      <c r="Z5329" s="20"/>
      <c r="AA5329" s="18">
        <f t="shared" ca="1" si="415"/>
        <v>34</v>
      </c>
      <c r="AB5329" s="21" t="s">
        <v>7878</v>
      </c>
      <c r="AC5329" s="35" t="str">
        <f t="shared" si="419"/>
        <v>0 anos 11 meses 3 dias</v>
      </c>
      <c r="AD5329" s="35" t="str">
        <f ca="1">IF(AND(V5329="",T5329&lt;TODAY()),"Contrato Encerrado",IF(AND(V5329="",T5329&gt;TODAY()),DATEDIF(TODAY(),T5329,"Y")&amp;" anos"&amp;" "&amp;DATEDIF(TODAY(),T5329,"YM")&amp;" meses"&amp;" "&amp;DATEDIF(TODAY(),T5329,"MD")&amp;" dias",IF(AND(X5329="",V5329&lt;TODAY()),"Contrato Encerrado",IF(AND(X5329="",V5329&gt;TODAY()),DATEDIF(TODAY(),V5329,"Y")&amp;" anos"&amp;" "&amp;DATEDIF(TODAY(),V5329,"YM")&amp;" meses"&amp;" "&amp;DATEDIF(TODAY(),V5329,"MD")&amp;" dias",IF(AND(Z5329="",X5329&lt;TODAY()),"Contrato Encerrado",IF(AND(Z5329="",X5329&gt;TODAY()),DATEDIF(TODAY(),X5329,"Y")&amp;" anos"&amp;" "&amp;DATEDIF(TODAY(),X5329,"YM")&amp;" meses"&amp;" "&amp;DATEDIF(TODAY(),X5329,"MD")&amp;" dias",IF(AND(Z5329&lt;&gt;””,Z5329&lt;TODAY()),"Contrato Encerrado",IF(AND(Z5329&lt;&gt;"",Z5329&gt;TODAY()),DATEDIF(TODAY(),Z5329,"Y")&amp;" anos"&amp;" "&amp;DATEDIF(TODAY(),Z5329,"YM")&amp;" meses"&amp;" "&amp;DATEDIF(TODAY(),Z5329,"MD")&amp;" dias"))))))))</f>
        <v>Contrato Encerrado</v>
      </c>
      <c r="AE5329" s="35">
        <f t="shared" si="416"/>
        <v>339</v>
      </c>
      <c r="AF5329" s="35">
        <f t="shared" si="417"/>
        <v>391</v>
      </c>
      <c r="AG5329" s="17" t="str">
        <f t="shared" si="418"/>
        <v>1 anos 0 meses 25 dias</v>
      </c>
    </row>
    <row r="5330" spans="1:33" ht="11.25" customHeight="1" x14ac:dyDescent="0.2">
      <c r="A5330" s="8" t="s">
        <v>9</v>
      </c>
      <c r="B5330" s="8" t="s">
        <v>13</v>
      </c>
      <c r="C5330" s="22" t="s">
        <v>21</v>
      </c>
      <c r="D5330" s="37">
        <v>2023</v>
      </c>
      <c r="E5330" s="12" t="s">
        <v>157</v>
      </c>
      <c r="F5330" s="8" t="s">
        <v>158</v>
      </c>
      <c r="G5330" s="77" t="s">
        <v>9390</v>
      </c>
      <c r="H5330" s="78" t="s">
        <v>9391</v>
      </c>
      <c r="I5330" s="14" t="s">
        <v>9392</v>
      </c>
      <c r="J5330" s="14" t="s">
        <v>14943</v>
      </c>
      <c r="K5330" s="14" t="s">
        <v>29</v>
      </c>
      <c r="L5330" s="15" t="s">
        <v>81</v>
      </c>
      <c r="M5330" s="7" t="s">
        <v>82</v>
      </c>
      <c r="N5330" s="15" t="s">
        <v>4113</v>
      </c>
      <c r="O5330" s="15" t="s">
        <v>7926</v>
      </c>
      <c r="P5330" s="15" t="s">
        <v>2518</v>
      </c>
      <c r="Q5330" s="15" t="s">
        <v>4109</v>
      </c>
      <c r="R5330" s="20">
        <v>39382</v>
      </c>
      <c r="S5330" s="20">
        <v>45131</v>
      </c>
      <c r="T5330" s="31">
        <v>45657</v>
      </c>
      <c r="U5330" s="20"/>
      <c r="V5330" s="20"/>
      <c r="W5330" s="20"/>
      <c r="X5330" s="17"/>
      <c r="Y5330" s="17"/>
      <c r="Z5330" s="20"/>
      <c r="AA5330" s="18">
        <f t="shared" ca="1" si="415"/>
        <v>17</v>
      </c>
      <c r="AB5330" s="19" t="s">
        <v>7878</v>
      </c>
      <c r="AC5330" s="35" t="str">
        <f t="shared" si="419"/>
        <v>1 anos 5 meses 7 dias</v>
      </c>
      <c r="AD5330" s="35" t="str">
        <f ca="1">IF(AND(V5330="",T5330&lt;TODAY()),"Contrato Encerrado",IF(AND(V5330="",T5330&gt;TODAY()),DATEDIF(TODAY(),T5330,"Y")&amp;" anos"&amp;" "&amp;DATEDIF(TODAY(),T5330,"YM")&amp;" meses"&amp;" "&amp;DATEDIF(TODAY(),T5330,"MD")&amp;" dias",IF(AND(X5330="",V5330&lt;TODAY()),"Contrato Encerrado",IF(AND(X5330="",V5330&gt;TODAY()),DATEDIF(TODAY(),V5330,"Y")&amp;" anos"&amp;" "&amp;DATEDIF(TODAY(),V5330,"YM")&amp;" meses"&amp;" "&amp;DATEDIF(TODAY(),V5330,"MD")&amp;" dias",IF(AND(Z5330="",X5330&lt;TODAY()),"Contrato Encerrado",IF(AND(Z5330="",X5330&gt;TODAY()),DATEDIF(TODAY(),X5330,"Y")&amp;" anos"&amp;" "&amp;DATEDIF(TODAY(),X5330,"YM")&amp;" meses"&amp;" "&amp;DATEDIF(TODAY(),X5330,"MD")&amp;" dias",IF(AND(Z5330&lt;&gt;””,Z5330&lt;TODAY()),"Contrato Encerrado",IF(AND(Z5330&lt;&gt;"",Z5330&gt;TODAY()),DATEDIF(TODAY(),Z5330,"Y")&amp;" anos"&amp;" "&amp;DATEDIF(TODAY(),Z5330,"YM")&amp;" meses"&amp;" "&amp;DATEDIF(TODAY(),Z5330,"MD")&amp;" dias"))))))))</f>
        <v>Contrato Encerrado</v>
      </c>
      <c r="AE5330" s="35">
        <f t="shared" si="416"/>
        <v>526</v>
      </c>
      <c r="AF5330" s="35">
        <f t="shared" si="417"/>
        <v>204</v>
      </c>
      <c r="AG5330" s="17" t="str">
        <f t="shared" si="418"/>
        <v>0 anos 6 meses 22 dias</v>
      </c>
    </row>
    <row r="5331" spans="1:33" ht="11.25" customHeight="1" x14ac:dyDescent="0.2">
      <c r="A5331" s="8" t="s">
        <v>9</v>
      </c>
      <c r="B5331" s="10" t="s">
        <v>13</v>
      </c>
      <c r="C5331" s="11" t="s">
        <v>23</v>
      </c>
      <c r="D5331" s="36">
        <v>2021</v>
      </c>
      <c r="E5331" s="12" t="s">
        <v>1708</v>
      </c>
      <c r="F5331" s="8" t="s">
        <v>1709</v>
      </c>
      <c r="G5331" s="77" t="s">
        <v>1737</v>
      </c>
      <c r="H5331" s="78" t="s">
        <v>1738</v>
      </c>
      <c r="I5331" s="14" t="s">
        <v>1739</v>
      </c>
      <c r="J5331" s="14" t="s">
        <v>1302</v>
      </c>
      <c r="K5331" s="14" t="s">
        <v>29</v>
      </c>
      <c r="L5331" s="15" t="s">
        <v>30</v>
      </c>
      <c r="M5331" s="7" t="s">
        <v>9427</v>
      </c>
      <c r="N5331" s="15" t="s">
        <v>2102</v>
      </c>
      <c r="O5331" s="26"/>
      <c r="P5331" s="26" t="s">
        <v>2517</v>
      </c>
      <c r="Q5331" s="26" t="s">
        <v>2522</v>
      </c>
      <c r="R5331" s="31">
        <v>33118</v>
      </c>
      <c r="S5331" s="31">
        <v>44455</v>
      </c>
      <c r="T5331" s="31">
        <v>44743</v>
      </c>
      <c r="U5331" s="31"/>
      <c r="V5331" s="31"/>
      <c r="W5331" s="31"/>
      <c r="X5331" s="17"/>
      <c r="Y5331" s="17"/>
      <c r="Z5331" s="31"/>
      <c r="AA5331" s="18">
        <f t="shared" ca="1" si="415"/>
        <v>35</v>
      </c>
      <c r="AB5331" s="19" t="s">
        <v>7877</v>
      </c>
      <c r="AC5331" s="35" t="str">
        <f t="shared" si="419"/>
        <v>0 anos 9 meses 15 dias</v>
      </c>
      <c r="AD5331" s="35" t="str">
        <f ca="1">IF(AND(V5331="",T5331&lt;TODAY()),"Contrato Encerrado",IF(AND(V5331="",T5331&gt;TODAY()),DATEDIF(TODAY(),T5331,"Y")&amp;" anos"&amp;" "&amp;DATEDIF(TODAY(),T5331,"YM")&amp;" meses"&amp;" "&amp;DATEDIF(TODAY(),T5331,"MD")&amp;" dias",IF(AND(X5331="",V5331&lt;TODAY()),"Contrato Encerrado",IF(AND(X5331="",V5331&gt;TODAY()),DATEDIF(TODAY(),V5331,"Y")&amp;" anos"&amp;" "&amp;DATEDIF(TODAY(),V5331,"YM")&amp;" meses"&amp;" "&amp;DATEDIF(TODAY(),V5331,"MD")&amp;" dias",IF(AND(Z5331="",X5331&lt;TODAY()),"Contrato Encerrado",IF(AND(Z5331="",X5331&gt;TODAY()),DATEDIF(TODAY(),X5331,"Y")&amp;" anos"&amp;" "&amp;DATEDIF(TODAY(),X5331,"YM")&amp;" meses"&amp;" "&amp;DATEDIF(TODAY(),X5331,"MD")&amp;" dias",IF(AND(Z5331&lt;&gt;””,Z5331&lt;TODAY()),"Contrato Encerrado",IF(AND(Z5331&lt;&gt;"",Z5331&gt;TODAY()),DATEDIF(TODAY(),Z5331,"Y")&amp;" anos"&amp;" "&amp;DATEDIF(TODAY(),Z5331,"YM")&amp;" meses"&amp;" "&amp;DATEDIF(TODAY(),Z5331,"MD")&amp;" dias"))))))))</f>
        <v>Contrato Encerrado</v>
      </c>
      <c r="AE5331" s="35">
        <f t="shared" si="416"/>
        <v>288</v>
      </c>
      <c r="AF5331" s="35">
        <f t="shared" si="417"/>
        <v>442</v>
      </c>
      <c r="AG5331" s="17" t="str">
        <f t="shared" si="418"/>
        <v>1 anos 2 meses 17 dias</v>
      </c>
    </row>
    <row r="5332" spans="1:33" ht="11.25" customHeight="1" x14ac:dyDescent="0.2">
      <c r="A5332" s="8" t="s">
        <v>9</v>
      </c>
      <c r="B5332" s="8" t="s">
        <v>13</v>
      </c>
      <c r="C5332" s="22" t="s">
        <v>15</v>
      </c>
      <c r="D5332" s="37">
        <v>2023</v>
      </c>
      <c r="E5332" s="23" t="s">
        <v>157</v>
      </c>
      <c r="F5332" s="8" t="s">
        <v>158</v>
      </c>
      <c r="G5332" s="77" t="s">
        <v>7751</v>
      </c>
      <c r="H5332" s="78" t="s">
        <v>7752</v>
      </c>
      <c r="I5332" s="9" t="s">
        <v>7753</v>
      </c>
      <c r="J5332" s="14" t="s">
        <v>14943</v>
      </c>
      <c r="K5332" s="9" t="s">
        <v>29</v>
      </c>
      <c r="L5332" s="24" t="s">
        <v>30</v>
      </c>
      <c r="M5332" s="7" t="s">
        <v>9427</v>
      </c>
      <c r="N5332" s="24" t="s">
        <v>2101</v>
      </c>
      <c r="O5332" s="24"/>
      <c r="P5332" s="24" t="s">
        <v>2518</v>
      </c>
      <c r="Q5332" s="24" t="s">
        <v>2521</v>
      </c>
      <c r="R5332" s="17">
        <v>37733</v>
      </c>
      <c r="S5332" s="17">
        <v>44998</v>
      </c>
      <c r="T5332" s="31">
        <v>45258</v>
      </c>
      <c r="U5332" s="17"/>
      <c r="V5332" s="31"/>
      <c r="W5332" s="17"/>
      <c r="X5332" s="17"/>
      <c r="Y5332" s="17"/>
      <c r="Z5332" s="31"/>
      <c r="AA5332" s="18">
        <f t="shared" ca="1" si="415"/>
        <v>22</v>
      </c>
      <c r="AB5332" s="19" t="s">
        <v>7878</v>
      </c>
      <c r="AC5332" s="35" t="str">
        <f t="shared" si="419"/>
        <v>0 anos 8 meses 15 dias</v>
      </c>
      <c r="AD5332" s="35" t="str">
        <f ca="1">IF(AND(V5332="",T5332&lt;TODAY()),"Contrato Encerrado",IF(AND(V5332="",T5332&gt;TODAY()),DATEDIF(TODAY(),T5332,"Y")&amp;" anos"&amp;" "&amp;DATEDIF(TODAY(),T5332,"YM")&amp;" meses"&amp;" "&amp;DATEDIF(TODAY(),T5332,"MD")&amp;" dias",IF(AND(X5332="",V5332&lt;TODAY()),"Contrato Encerrado",IF(AND(X5332="",V5332&gt;TODAY()),DATEDIF(TODAY(),V5332,"Y")&amp;" anos"&amp;" "&amp;DATEDIF(TODAY(),V5332,"YM")&amp;" meses"&amp;" "&amp;DATEDIF(TODAY(),V5332,"MD")&amp;" dias",IF(AND(Z5332="",X5332&lt;TODAY()),"Contrato Encerrado",IF(AND(Z5332="",X5332&gt;TODAY()),DATEDIF(TODAY(),X5332,"Y")&amp;" anos"&amp;" "&amp;DATEDIF(TODAY(),X5332,"YM")&amp;" meses"&amp;" "&amp;DATEDIF(TODAY(),X5332,"MD")&amp;" dias",IF(AND(Z5332&lt;&gt;””,Z5332&lt;TODAY()),"Contrato Encerrado",IF(AND(Z5332&lt;&gt;"",Z5332&gt;TODAY()),DATEDIF(TODAY(),Z5332,"Y")&amp;" anos"&amp;" "&amp;DATEDIF(TODAY(),Z5332,"YM")&amp;" meses"&amp;" "&amp;DATEDIF(TODAY(),Z5332,"MD")&amp;" dias"))))))))</f>
        <v>Contrato Encerrado</v>
      </c>
      <c r="AE5332" s="35">
        <f t="shared" si="416"/>
        <v>260</v>
      </c>
      <c r="AF5332" s="35">
        <f t="shared" si="417"/>
        <v>470</v>
      </c>
      <c r="AG5332" s="17" t="str">
        <f t="shared" si="418"/>
        <v>1 anos 3 meses 14 dias</v>
      </c>
    </row>
    <row r="5333" spans="1:33" ht="11.25" customHeight="1" x14ac:dyDescent="0.2">
      <c r="A5333" s="8" t="s">
        <v>9</v>
      </c>
      <c r="B5333" s="8" t="s">
        <v>13</v>
      </c>
      <c r="C5333" s="22" t="s">
        <v>21</v>
      </c>
      <c r="D5333" s="35">
        <v>2025</v>
      </c>
      <c r="E5333" s="12" t="s">
        <v>157</v>
      </c>
      <c r="F5333" s="8" t="s">
        <v>158</v>
      </c>
      <c r="G5333" s="14" t="s">
        <v>17799</v>
      </c>
      <c r="H5333" s="8" t="s">
        <v>17800</v>
      </c>
      <c r="I5333" s="14" t="s">
        <v>17094</v>
      </c>
      <c r="J5333" s="14" t="s">
        <v>10</v>
      </c>
      <c r="K5333" s="14" t="s">
        <v>29</v>
      </c>
      <c r="L5333" s="15" t="s">
        <v>81</v>
      </c>
      <c r="M5333" s="7" t="s">
        <v>16173</v>
      </c>
      <c r="N5333" s="15" t="s">
        <v>4113</v>
      </c>
      <c r="O5333" s="15" t="s">
        <v>17801</v>
      </c>
      <c r="P5333" s="15" t="s">
        <v>2518</v>
      </c>
      <c r="Q5333" s="15" t="s">
        <v>4109</v>
      </c>
      <c r="R5333" s="20">
        <v>39146</v>
      </c>
      <c r="S5333" s="20">
        <v>45832</v>
      </c>
      <c r="T5333" s="20">
        <v>46021</v>
      </c>
      <c r="U5333" s="20"/>
      <c r="V5333" s="20"/>
      <c r="W5333" s="20"/>
      <c r="X5333" s="17"/>
      <c r="Y5333" s="17"/>
      <c r="Z5333" s="20"/>
      <c r="AA5333" s="21">
        <f t="shared" ca="1" si="415"/>
        <v>18</v>
      </c>
      <c r="AB5333" s="20" t="s">
        <v>7878</v>
      </c>
      <c r="AC5333" s="35" t="str">
        <f t="shared" si="419"/>
        <v>0 anos 6 meses 6 dias</v>
      </c>
      <c r="AD5333" s="35" t="str">
        <f ca="1">IF(AND(V5333="",T5333&lt;TODAY()),"Contrato Encerrado",IF(AND(V5333="",T5333&gt;TODAY()),DATEDIF(TODAY(),T5333,"Y")&amp;" anos"&amp;" "&amp;DATEDIF(TODAY(),T5333,"YM")&amp;" meses"&amp;" "&amp;DATEDIF(TODAY(),T5333,"MD")&amp;" dias",IF(AND(X5333="",V5333&lt;TODAY()),"Contrato Encerrado",IF(AND(X5333="",V5333&gt;TODAY()),DATEDIF(TODAY(),V5333,"Y")&amp;" anos"&amp;" "&amp;DATEDIF(TODAY(),V5333,"YM")&amp;" meses"&amp;" "&amp;DATEDIF(TODAY(),V5333,"MD")&amp;" dias",IF(AND(Z5333="",X5333&lt;TODAY()),"Contrato Encerrado",IF(AND(Z5333="",X5333&gt;TODAY()),DATEDIF(TODAY(),X5333,"Y")&amp;" anos"&amp;" "&amp;DATEDIF(TODAY(),X5333,"YM")&amp;" meses"&amp;" "&amp;DATEDIF(TODAY(),X5333,"MD")&amp;" dias",IF(AND(Z5333&lt;&gt;””,Z5333&lt;TODAY()),"Contrato Encerrado",IF(AND(Z5333&lt;&gt;"",Z5333&gt;TODAY()),DATEDIF(TODAY(),Z5333,"Y")&amp;" anos"&amp;" "&amp;DATEDIF(TODAY(),Z5333,"YM")&amp;" meses"&amp;" "&amp;DATEDIF(TODAY(),Z5333,"MD")&amp;" dias"))))))))</f>
        <v>0 anos 2 meses 23 dias</v>
      </c>
      <c r="AE5333" s="35">
        <f t="shared" si="416"/>
        <v>189</v>
      </c>
      <c r="AF5333" s="35">
        <f t="shared" si="417"/>
        <v>541</v>
      </c>
      <c r="AG5333" s="17" t="str">
        <f t="shared" si="418"/>
        <v>1 anos 5 meses 24 dias</v>
      </c>
    </row>
    <row r="5334" spans="1:33" ht="11.25" customHeight="1" x14ac:dyDescent="0.2">
      <c r="A5334" s="8" t="s">
        <v>9</v>
      </c>
      <c r="B5334" s="8" t="s">
        <v>13</v>
      </c>
      <c r="C5334" s="22" t="s">
        <v>25</v>
      </c>
      <c r="D5334" s="37">
        <v>2024</v>
      </c>
      <c r="E5334" s="12" t="s">
        <v>1111</v>
      </c>
      <c r="F5334" s="8" t="s">
        <v>1112</v>
      </c>
      <c r="G5334" s="77" t="s">
        <v>15134</v>
      </c>
      <c r="H5334" s="78" t="s">
        <v>15135</v>
      </c>
      <c r="I5334" s="14" t="s">
        <v>14955</v>
      </c>
      <c r="J5334" s="14" t="s">
        <v>1302</v>
      </c>
      <c r="K5334" s="14" t="s">
        <v>29</v>
      </c>
      <c r="L5334" s="15" t="s">
        <v>30</v>
      </c>
      <c r="M5334" s="7" t="s">
        <v>9427</v>
      </c>
      <c r="N5334" s="15" t="s">
        <v>2114</v>
      </c>
      <c r="O5334" s="15" t="s">
        <v>7898</v>
      </c>
      <c r="P5334" s="15" t="s">
        <v>2518</v>
      </c>
      <c r="Q5334" s="15" t="s">
        <v>2523</v>
      </c>
      <c r="R5334" s="20">
        <v>37120</v>
      </c>
      <c r="S5334" s="20">
        <v>45630</v>
      </c>
      <c r="T5334" s="70">
        <v>45840</v>
      </c>
      <c r="U5334" s="70"/>
      <c r="V5334" s="15"/>
      <c r="W5334" s="15"/>
      <c r="X5334" s="17"/>
      <c r="Y5334" s="17"/>
      <c r="Z5334" s="15"/>
      <c r="AA5334" s="18">
        <f t="shared" ca="1" si="415"/>
        <v>24</v>
      </c>
      <c r="AB5334" s="20" t="s">
        <v>7878</v>
      </c>
      <c r="AC5334" s="35" t="str">
        <f t="shared" si="419"/>
        <v>0 anos 6 meses 28 dias</v>
      </c>
      <c r="AD5334" s="35" t="str">
        <f ca="1">IF(AND(V5334="",T5334&lt;TODAY()),"Contrato Encerrado",IF(AND(V5334="",T5334&gt;TODAY()),DATEDIF(TODAY(),T5334,"Y")&amp;" anos"&amp;" "&amp;DATEDIF(TODAY(),T5334,"YM")&amp;" meses"&amp;" "&amp;DATEDIF(TODAY(),T5334,"MD")&amp;" dias",IF(AND(X5334="",V5334&lt;TODAY()),"Contrato Encerrado",IF(AND(X5334="",V5334&gt;TODAY()),DATEDIF(TODAY(),V5334,"Y")&amp;" anos"&amp;" "&amp;DATEDIF(TODAY(),V5334,"YM")&amp;" meses"&amp;" "&amp;DATEDIF(TODAY(),V5334,"MD")&amp;" dias",IF(AND(Z5334="",X5334&lt;TODAY()),"Contrato Encerrado",IF(AND(Z5334="",X5334&gt;TODAY()),DATEDIF(TODAY(),X5334,"Y")&amp;" anos"&amp;" "&amp;DATEDIF(TODAY(),X5334,"YM")&amp;" meses"&amp;" "&amp;DATEDIF(TODAY(),X5334,"MD")&amp;" dias",IF(AND(Z5334&lt;&gt;””,Z5334&lt;TODAY()),"Contrato Encerrado",IF(AND(Z5334&lt;&gt;"",Z5334&gt;TODAY()),DATEDIF(TODAY(),Z5334,"Y")&amp;" anos"&amp;" "&amp;DATEDIF(TODAY(),Z5334,"YM")&amp;" meses"&amp;" "&amp;DATEDIF(TODAY(),Z5334,"MD")&amp;" dias"))))))))</f>
        <v>Contrato Encerrado</v>
      </c>
      <c r="AE5334" s="35">
        <f t="shared" si="416"/>
        <v>210</v>
      </c>
      <c r="AF5334" s="35">
        <f t="shared" si="417"/>
        <v>520</v>
      </c>
      <c r="AG5334" s="17" t="str">
        <f t="shared" si="418"/>
        <v>1 anos 5 meses 3 dias</v>
      </c>
    </row>
    <row r="5335" spans="1:33" ht="11.25" customHeight="1" x14ac:dyDescent="0.2">
      <c r="A5335" s="8" t="s">
        <v>9</v>
      </c>
      <c r="B5335" s="8" t="s">
        <v>13</v>
      </c>
      <c r="C5335" s="22" t="s">
        <v>17</v>
      </c>
      <c r="D5335" s="37">
        <v>2025</v>
      </c>
      <c r="E5335" s="12" t="s">
        <v>157</v>
      </c>
      <c r="F5335" s="8" t="s">
        <v>158</v>
      </c>
      <c r="G5335" s="9" t="s">
        <v>16760</v>
      </c>
      <c r="H5335" s="8" t="s">
        <v>16761</v>
      </c>
      <c r="I5335" s="14" t="s">
        <v>16762</v>
      </c>
      <c r="J5335" s="14" t="s">
        <v>14943</v>
      </c>
      <c r="K5335" s="14" t="s">
        <v>29</v>
      </c>
      <c r="L5335" s="15" t="s">
        <v>30</v>
      </c>
      <c r="M5335" s="7" t="s">
        <v>9427</v>
      </c>
      <c r="N5335" s="15" t="s">
        <v>2101</v>
      </c>
      <c r="O5335" s="15" t="s">
        <v>7885</v>
      </c>
      <c r="P5335" s="15" t="s">
        <v>2518</v>
      </c>
      <c r="Q5335" s="15" t="s">
        <v>4109</v>
      </c>
      <c r="R5335" s="20">
        <v>38560</v>
      </c>
      <c r="S5335" s="20">
        <v>45782</v>
      </c>
      <c r="T5335" s="70">
        <v>45869</v>
      </c>
      <c r="U5335" s="70"/>
      <c r="V5335" s="20"/>
      <c r="W5335" s="20"/>
      <c r="X5335" s="17"/>
      <c r="Y5335" s="17"/>
      <c r="Z5335" s="20"/>
      <c r="AA5335" s="18">
        <f t="shared" ca="1" si="415"/>
        <v>20</v>
      </c>
      <c r="AB5335" s="15" t="s">
        <v>7878</v>
      </c>
      <c r="AC5335" s="35" t="str">
        <f t="shared" si="419"/>
        <v>0 anos 2 meses 26 dias</v>
      </c>
      <c r="AD5335" s="35" t="str">
        <f ca="1">IF(AND(V5335="",T5335&lt;TODAY()),"Contrato Encerrado",IF(AND(V5335="",T5335&gt;TODAY()),DATEDIF(TODAY(),T5335,"Y")&amp;" anos"&amp;" "&amp;DATEDIF(TODAY(),T5335,"YM")&amp;" meses"&amp;" "&amp;DATEDIF(TODAY(),T5335,"MD")&amp;" dias",IF(AND(X5335="",V5335&lt;TODAY()),"Contrato Encerrado",IF(AND(X5335="",V5335&gt;TODAY()),DATEDIF(TODAY(),V5335,"Y")&amp;" anos"&amp;" "&amp;DATEDIF(TODAY(),V5335,"YM")&amp;" meses"&amp;" "&amp;DATEDIF(TODAY(),V5335,"MD")&amp;" dias",IF(AND(Z5335="",X5335&lt;TODAY()),"Contrato Encerrado",IF(AND(Z5335="",X5335&gt;TODAY()),DATEDIF(TODAY(),X5335,"Y")&amp;" anos"&amp;" "&amp;DATEDIF(TODAY(),X5335,"YM")&amp;" meses"&amp;" "&amp;DATEDIF(TODAY(),X5335,"MD")&amp;" dias",IF(AND(Z5335&lt;&gt;””,Z5335&lt;TODAY()),"Contrato Encerrado",IF(AND(Z5335&lt;&gt;"",Z5335&gt;TODAY()),DATEDIF(TODAY(),Z5335,"Y")&amp;" anos"&amp;" "&amp;DATEDIF(TODAY(),Z5335,"YM")&amp;" meses"&amp;" "&amp;DATEDIF(TODAY(),Z5335,"MD")&amp;" dias"))))))))</f>
        <v>Contrato Encerrado</v>
      </c>
      <c r="AE5335" s="35">
        <f t="shared" si="416"/>
        <v>87</v>
      </c>
      <c r="AF5335" s="35">
        <f t="shared" si="417"/>
        <v>643</v>
      </c>
      <c r="AG5335" s="17" t="str">
        <f t="shared" si="418"/>
        <v>1 anos 9 meses 4 dias</v>
      </c>
    </row>
    <row r="5336" spans="1:33" ht="11.25" customHeight="1" x14ac:dyDescent="0.2">
      <c r="A5336" s="8" t="s">
        <v>9</v>
      </c>
      <c r="B5336" s="8" t="s">
        <v>13</v>
      </c>
      <c r="C5336" s="22" t="s">
        <v>14</v>
      </c>
      <c r="D5336" s="37">
        <v>2024</v>
      </c>
      <c r="E5336" s="12" t="s">
        <v>157</v>
      </c>
      <c r="F5336" s="8" t="s">
        <v>158</v>
      </c>
      <c r="G5336" s="77" t="s">
        <v>11839</v>
      </c>
      <c r="H5336" s="78" t="s">
        <v>11840</v>
      </c>
      <c r="I5336" s="14" t="s">
        <v>11841</v>
      </c>
      <c r="J5336" s="14" t="s">
        <v>14943</v>
      </c>
      <c r="K5336" s="14" t="s">
        <v>29</v>
      </c>
      <c r="L5336" s="15" t="s">
        <v>81</v>
      </c>
      <c r="M5336" s="7" t="s">
        <v>82</v>
      </c>
      <c r="N5336" s="15" t="s">
        <v>4113</v>
      </c>
      <c r="O5336" s="15" t="s">
        <v>11842</v>
      </c>
      <c r="P5336" s="15" t="s">
        <v>2518</v>
      </c>
      <c r="Q5336" s="15" t="s">
        <v>4109</v>
      </c>
      <c r="R5336" s="20">
        <v>39398</v>
      </c>
      <c r="S5336" s="20">
        <v>45299</v>
      </c>
      <c r="T5336" s="20">
        <v>45657</v>
      </c>
      <c r="U5336" s="20"/>
      <c r="V5336" s="20"/>
      <c r="W5336" s="20"/>
      <c r="X5336" s="17"/>
      <c r="Y5336" s="17"/>
      <c r="Z5336" s="20"/>
      <c r="AA5336" s="18">
        <f t="shared" ca="1" si="415"/>
        <v>17</v>
      </c>
      <c r="AB5336" s="15" t="s">
        <v>7878</v>
      </c>
      <c r="AC5336" s="35" t="str">
        <f t="shared" si="419"/>
        <v>0 anos 11 meses 23 dias</v>
      </c>
      <c r="AD5336" s="35" t="str">
        <f ca="1">IF(AND(V5336="",T5336&lt;TODAY()),"Contrato Encerrado",IF(AND(V5336="",T5336&gt;TODAY()),DATEDIF(TODAY(),T5336,"Y")&amp;" anos"&amp;" "&amp;DATEDIF(TODAY(),T5336,"YM")&amp;" meses"&amp;" "&amp;DATEDIF(TODAY(),T5336,"MD")&amp;" dias",IF(AND(X5336="",V5336&lt;TODAY()),"Contrato Encerrado",IF(AND(X5336="",V5336&gt;TODAY()),DATEDIF(TODAY(),V5336,"Y")&amp;" anos"&amp;" "&amp;DATEDIF(TODAY(),V5336,"YM")&amp;" meses"&amp;" "&amp;DATEDIF(TODAY(),V5336,"MD")&amp;" dias",IF(AND(Z5336="",X5336&lt;TODAY()),"Contrato Encerrado",IF(AND(Z5336="",X5336&gt;TODAY()),DATEDIF(TODAY(),X5336,"Y")&amp;" anos"&amp;" "&amp;DATEDIF(TODAY(),X5336,"YM")&amp;" meses"&amp;" "&amp;DATEDIF(TODAY(),X5336,"MD")&amp;" dias",IF(AND(Z5336&lt;&gt;””,Z5336&lt;TODAY()),"Contrato Encerrado",IF(AND(Z5336&lt;&gt;"",Z5336&gt;TODAY()),DATEDIF(TODAY(),Z5336,"Y")&amp;" anos"&amp;" "&amp;DATEDIF(TODAY(),Z5336,"YM")&amp;" meses"&amp;" "&amp;DATEDIF(TODAY(),Z5336,"MD")&amp;" dias"))))))))</f>
        <v>Contrato Encerrado</v>
      </c>
      <c r="AE5336" s="35">
        <f t="shared" si="416"/>
        <v>358</v>
      </c>
      <c r="AF5336" s="35">
        <f t="shared" si="417"/>
        <v>372</v>
      </c>
      <c r="AG5336" s="17" t="str">
        <f t="shared" si="418"/>
        <v>1 anos 0 meses 6 dias</v>
      </c>
    </row>
    <row r="5337" spans="1:33" ht="11.25" customHeight="1" x14ac:dyDescent="0.2">
      <c r="A5337" s="8" t="s">
        <v>9</v>
      </c>
      <c r="B5337" s="8" t="s">
        <v>13</v>
      </c>
      <c r="C5337" s="22" t="s">
        <v>20</v>
      </c>
      <c r="D5337" s="37">
        <v>2023</v>
      </c>
      <c r="E5337" s="23" t="s">
        <v>157</v>
      </c>
      <c r="F5337" s="8" t="s">
        <v>158</v>
      </c>
      <c r="G5337" s="77" t="s">
        <v>8771</v>
      </c>
      <c r="H5337" s="78" t="s">
        <v>8772</v>
      </c>
      <c r="I5337" s="9" t="s">
        <v>8773</v>
      </c>
      <c r="J5337" s="14" t="s">
        <v>14943</v>
      </c>
      <c r="K5337" s="9" t="s">
        <v>29</v>
      </c>
      <c r="L5337" s="24" t="s">
        <v>30</v>
      </c>
      <c r="M5337" s="7" t="s">
        <v>9427</v>
      </c>
      <c r="N5337" s="24" t="s">
        <v>2101</v>
      </c>
      <c r="O5337" s="24" t="s">
        <v>7942</v>
      </c>
      <c r="P5337" s="24" t="s">
        <v>2518</v>
      </c>
      <c r="Q5337" s="24" t="s">
        <v>4109</v>
      </c>
      <c r="R5337" s="17">
        <v>36294</v>
      </c>
      <c r="S5337" s="17">
        <v>45091</v>
      </c>
      <c r="T5337" s="20">
        <v>45808</v>
      </c>
      <c r="U5337" s="20"/>
      <c r="V5337" s="20"/>
      <c r="W5337" s="17"/>
      <c r="X5337" s="17"/>
      <c r="Y5337" s="17"/>
      <c r="Z5337" s="20"/>
      <c r="AA5337" s="18">
        <f t="shared" ca="1" si="415"/>
        <v>26</v>
      </c>
      <c r="AB5337" s="18" t="s">
        <v>7878</v>
      </c>
      <c r="AC5337" s="35" t="str">
        <f t="shared" si="419"/>
        <v>1 anos 11 meses 17 dias</v>
      </c>
      <c r="AD5337" s="35" t="str">
        <f ca="1">IF(AND(V5337="",T5337&lt;TODAY()),"Contrato Encerrado",IF(AND(V5337="",T5337&gt;TODAY()),DATEDIF(TODAY(),T5337,"Y")&amp;" anos"&amp;" "&amp;DATEDIF(TODAY(),T5337,"YM")&amp;" meses"&amp;" "&amp;DATEDIF(TODAY(),T5337,"MD")&amp;" dias",IF(AND(X5337="",V5337&lt;TODAY()),"Contrato Encerrado",IF(AND(X5337="",V5337&gt;TODAY()),DATEDIF(TODAY(),V5337,"Y")&amp;" anos"&amp;" "&amp;DATEDIF(TODAY(),V5337,"YM")&amp;" meses"&amp;" "&amp;DATEDIF(TODAY(),V5337,"MD")&amp;" dias",IF(AND(Z5337="",X5337&lt;TODAY()),"Contrato Encerrado",IF(AND(Z5337="",X5337&gt;TODAY()),DATEDIF(TODAY(),X5337,"Y")&amp;" anos"&amp;" "&amp;DATEDIF(TODAY(),X5337,"YM")&amp;" meses"&amp;" "&amp;DATEDIF(TODAY(),X5337,"MD")&amp;" dias",IF(AND(Z5337&lt;&gt;””,Z5337&lt;TODAY()),"Contrato Encerrado",IF(AND(Z5337&lt;&gt;"",Z5337&gt;TODAY()),DATEDIF(TODAY(),Z5337,"Y")&amp;" anos"&amp;" "&amp;DATEDIF(TODAY(),Z5337,"YM")&amp;" meses"&amp;" "&amp;DATEDIF(TODAY(),Z5337,"MD")&amp;" dias"))))))))</f>
        <v>Contrato Encerrado</v>
      </c>
      <c r="AE5337" s="35">
        <f t="shared" si="416"/>
        <v>717</v>
      </c>
      <c r="AF5337" s="35">
        <f t="shared" si="417"/>
        <v>13</v>
      </c>
      <c r="AG5337" s="17" t="str">
        <f t="shared" si="418"/>
        <v>0 anos 0 meses 13 dias</v>
      </c>
    </row>
    <row r="5338" spans="1:33" ht="11.25" customHeight="1" x14ac:dyDescent="0.2">
      <c r="A5338" s="8" t="s">
        <v>9</v>
      </c>
      <c r="B5338" s="10" t="s">
        <v>13</v>
      </c>
      <c r="C5338" s="11" t="s">
        <v>22</v>
      </c>
      <c r="D5338" s="36">
        <v>2021</v>
      </c>
      <c r="E5338" s="14" t="s">
        <v>1304</v>
      </c>
      <c r="F5338" s="8" t="s">
        <v>1305</v>
      </c>
      <c r="G5338" s="77" t="s">
        <v>4013</v>
      </c>
      <c r="H5338" s="78" t="s">
        <v>4014</v>
      </c>
      <c r="I5338" s="14" t="s">
        <v>4015</v>
      </c>
      <c r="J5338" s="14" t="s">
        <v>1302</v>
      </c>
      <c r="K5338" s="14" t="s">
        <v>29</v>
      </c>
      <c r="L5338" s="15" t="s">
        <v>30</v>
      </c>
      <c r="M5338" s="7" t="s">
        <v>9427</v>
      </c>
      <c r="N5338" s="27" t="s">
        <v>3227</v>
      </c>
      <c r="O5338" s="27"/>
      <c r="P5338" s="26" t="s">
        <v>2517</v>
      </c>
      <c r="Q5338" s="26" t="s">
        <v>2522</v>
      </c>
      <c r="R5338" s="31">
        <v>36454</v>
      </c>
      <c r="S5338" s="31">
        <v>44452</v>
      </c>
      <c r="T5338" s="111">
        <v>44562</v>
      </c>
      <c r="U5338" s="111"/>
      <c r="V5338" s="31"/>
      <c r="W5338" s="31"/>
      <c r="X5338" s="17"/>
      <c r="Y5338" s="17"/>
      <c r="Z5338" s="31"/>
      <c r="AA5338" s="18">
        <f t="shared" ca="1" si="415"/>
        <v>25</v>
      </c>
      <c r="AB5338" s="19" t="s">
        <v>7878</v>
      </c>
      <c r="AC5338" s="35" t="str">
        <f t="shared" si="419"/>
        <v>0 anos 3 meses 19 dias</v>
      </c>
      <c r="AD5338" s="35" t="str">
        <f ca="1">IF(AND(V5338="",T5338&lt;TODAY()),"Contrato Encerrado",IF(AND(V5338="",T5338&gt;TODAY()),DATEDIF(TODAY(),T5338,"Y")&amp;" anos"&amp;" "&amp;DATEDIF(TODAY(),T5338,"YM")&amp;" meses"&amp;" "&amp;DATEDIF(TODAY(),T5338,"MD")&amp;" dias",IF(AND(X5338="",V5338&lt;TODAY()),"Contrato Encerrado",IF(AND(X5338="",V5338&gt;TODAY()),DATEDIF(TODAY(),V5338,"Y")&amp;" anos"&amp;" "&amp;DATEDIF(TODAY(),V5338,"YM")&amp;" meses"&amp;" "&amp;DATEDIF(TODAY(),V5338,"MD")&amp;" dias",IF(AND(Z5338="",X5338&lt;TODAY()),"Contrato Encerrado",IF(AND(Z5338="",X5338&gt;TODAY()),DATEDIF(TODAY(),X5338,"Y")&amp;" anos"&amp;" "&amp;DATEDIF(TODAY(),X5338,"YM")&amp;" meses"&amp;" "&amp;DATEDIF(TODAY(),X5338,"MD")&amp;" dias",IF(AND(Z5338&lt;&gt;””,Z5338&lt;TODAY()),"Contrato Encerrado",IF(AND(Z5338&lt;&gt;"",Z5338&gt;TODAY()),DATEDIF(TODAY(),Z5338,"Y")&amp;" anos"&amp;" "&amp;DATEDIF(TODAY(),Z5338,"YM")&amp;" meses"&amp;" "&amp;DATEDIF(TODAY(),Z5338,"MD")&amp;" dias"))))))))</f>
        <v>Contrato Encerrado</v>
      </c>
      <c r="AE5338" s="35">
        <f t="shared" si="416"/>
        <v>110</v>
      </c>
      <c r="AF5338" s="35">
        <f t="shared" si="417"/>
        <v>620</v>
      </c>
      <c r="AG5338" s="17" t="str">
        <f t="shared" si="418"/>
        <v>1 anos 8 meses 11 dias</v>
      </c>
    </row>
    <row r="5339" spans="1:33" ht="11.25" customHeight="1" x14ac:dyDescent="0.2">
      <c r="A5339" s="8" t="s">
        <v>9</v>
      </c>
      <c r="B5339" s="8" t="s">
        <v>13</v>
      </c>
      <c r="C5339" s="22" t="s">
        <v>17</v>
      </c>
      <c r="D5339" s="37">
        <v>2023</v>
      </c>
      <c r="E5339" s="23" t="s">
        <v>772</v>
      </c>
      <c r="F5339" s="8" t="s">
        <v>773</v>
      </c>
      <c r="G5339" s="77" t="s">
        <v>7754</v>
      </c>
      <c r="H5339" s="78" t="s">
        <v>7755</v>
      </c>
      <c r="I5339" s="9" t="s">
        <v>7756</v>
      </c>
      <c r="J5339" s="14" t="s">
        <v>14943</v>
      </c>
      <c r="K5339" s="9" t="s">
        <v>29</v>
      </c>
      <c r="L5339" s="24" t="s">
        <v>30</v>
      </c>
      <c r="M5339" s="7" t="s">
        <v>9427</v>
      </c>
      <c r="N5339" s="24" t="s">
        <v>6372</v>
      </c>
      <c r="O5339" s="24"/>
      <c r="P5339" s="24" t="s">
        <v>2518</v>
      </c>
      <c r="Q5339" s="24" t="s">
        <v>2523</v>
      </c>
      <c r="R5339" s="17">
        <v>35490</v>
      </c>
      <c r="S5339" s="17">
        <v>45050</v>
      </c>
      <c r="T5339" s="31">
        <v>45435</v>
      </c>
      <c r="U5339" s="17"/>
      <c r="V5339" s="31"/>
      <c r="W5339" s="17"/>
      <c r="X5339" s="17"/>
      <c r="Y5339" s="17"/>
      <c r="Z5339" s="31"/>
      <c r="AA5339" s="18">
        <f t="shared" ca="1" si="415"/>
        <v>28</v>
      </c>
      <c r="AB5339" s="19" t="s">
        <v>7878</v>
      </c>
      <c r="AC5339" s="35" t="str">
        <f t="shared" si="419"/>
        <v>1 anos 0 meses 19 dias</v>
      </c>
      <c r="AD5339" s="35" t="str">
        <f ca="1">IF(AND(V5339="",T5339&lt;TODAY()),"Contrato Encerrado",IF(AND(V5339="",T5339&gt;TODAY()),DATEDIF(TODAY(),T5339,"Y")&amp;" anos"&amp;" "&amp;DATEDIF(TODAY(),T5339,"YM")&amp;" meses"&amp;" "&amp;DATEDIF(TODAY(),T5339,"MD")&amp;" dias",IF(AND(X5339="",V5339&lt;TODAY()),"Contrato Encerrado",IF(AND(X5339="",V5339&gt;TODAY()),DATEDIF(TODAY(),V5339,"Y")&amp;" anos"&amp;" "&amp;DATEDIF(TODAY(),V5339,"YM")&amp;" meses"&amp;" "&amp;DATEDIF(TODAY(),V5339,"MD")&amp;" dias",IF(AND(Z5339="",X5339&lt;TODAY()),"Contrato Encerrado",IF(AND(Z5339="",X5339&gt;TODAY()),DATEDIF(TODAY(),X5339,"Y")&amp;" anos"&amp;" "&amp;DATEDIF(TODAY(),X5339,"YM")&amp;" meses"&amp;" "&amp;DATEDIF(TODAY(),X5339,"MD")&amp;" dias",IF(AND(Z5339&lt;&gt;””,Z5339&lt;TODAY()),"Contrato Encerrado",IF(AND(Z5339&lt;&gt;"",Z5339&gt;TODAY()),DATEDIF(TODAY(),Z5339,"Y")&amp;" anos"&amp;" "&amp;DATEDIF(TODAY(),Z5339,"YM")&amp;" meses"&amp;" "&amp;DATEDIF(TODAY(),Z5339,"MD")&amp;" dias"))))))))</f>
        <v>Contrato Encerrado</v>
      </c>
      <c r="AE5339" s="35">
        <f t="shared" si="416"/>
        <v>385</v>
      </c>
      <c r="AF5339" s="35">
        <f t="shared" si="417"/>
        <v>345</v>
      </c>
      <c r="AG5339" s="17" t="str">
        <f t="shared" si="418"/>
        <v>0 anos 11 meses 10 dias</v>
      </c>
    </row>
    <row r="5340" spans="1:33" ht="11.25" customHeight="1" x14ac:dyDescent="0.2">
      <c r="A5340" s="8" t="s">
        <v>9</v>
      </c>
      <c r="B5340" s="8" t="s">
        <v>13</v>
      </c>
      <c r="C5340" s="22" t="s">
        <v>21</v>
      </c>
      <c r="D5340" s="35">
        <v>2025</v>
      </c>
      <c r="E5340" s="12" t="s">
        <v>157</v>
      </c>
      <c r="F5340" s="8" t="s">
        <v>158</v>
      </c>
      <c r="G5340" s="14" t="s">
        <v>17802</v>
      </c>
      <c r="H5340" s="8" t="s">
        <v>17803</v>
      </c>
      <c r="I5340" s="14" t="s">
        <v>17095</v>
      </c>
      <c r="J5340" s="74" t="s">
        <v>10</v>
      </c>
      <c r="K5340" s="14" t="s">
        <v>29</v>
      </c>
      <c r="L5340" s="15" t="s">
        <v>81</v>
      </c>
      <c r="M5340" s="7" t="s">
        <v>16173</v>
      </c>
      <c r="N5340" s="15" t="s">
        <v>4113</v>
      </c>
      <c r="O5340" s="15" t="s">
        <v>17804</v>
      </c>
      <c r="P5340" s="15" t="s">
        <v>2518</v>
      </c>
      <c r="Q5340" s="15" t="s">
        <v>4109</v>
      </c>
      <c r="R5340" s="20">
        <v>39593</v>
      </c>
      <c r="S5340" s="20">
        <v>45873</v>
      </c>
      <c r="T5340" s="20">
        <v>46237</v>
      </c>
      <c r="U5340" s="20"/>
      <c r="V5340" s="20"/>
      <c r="W5340" s="20"/>
      <c r="X5340" s="17"/>
      <c r="Y5340" s="17"/>
      <c r="Z5340" s="20"/>
      <c r="AA5340" s="21">
        <f t="shared" ca="1" si="415"/>
        <v>17</v>
      </c>
      <c r="AB5340" s="20" t="s">
        <v>7878</v>
      </c>
      <c r="AC5340" s="35" t="str">
        <f t="shared" si="419"/>
        <v>0 anos 11 meses 30 dias</v>
      </c>
      <c r="AD5340" s="35" t="str">
        <f ca="1">IF(AND(V5340="",T5340&lt;TODAY()),"Contrato Encerrado",IF(AND(V5340="",T5340&gt;TODAY()),DATEDIF(TODAY(),T5340,"Y")&amp;" anos"&amp;" "&amp;DATEDIF(TODAY(),T5340,"YM")&amp;" meses"&amp;" "&amp;DATEDIF(TODAY(),T5340,"MD")&amp;" dias",IF(AND(X5340="",V5340&lt;TODAY()),"Contrato Encerrado",IF(AND(X5340="",V5340&gt;TODAY()),DATEDIF(TODAY(),V5340,"Y")&amp;" anos"&amp;" "&amp;DATEDIF(TODAY(),V5340,"YM")&amp;" meses"&amp;" "&amp;DATEDIF(TODAY(),V5340,"MD")&amp;" dias",IF(AND(Z5340="",X5340&lt;TODAY()),"Contrato Encerrado",IF(AND(Z5340="",X5340&gt;TODAY()),DATEDIF(TODAY(),X5340,"Y")&amp;" anos"&amp;" "&amp;DATEDIF(TODAY(),X5340,"YM")&amp;" meses"&amp;" "&amp;DATEDIF(TODAY(),X5340,"MD")&amp;" dias",IF(AND(Z5340&lt;&gt;””,Z5340&lt;TODAY()),"Contrato Encerrado",IF(AND(Z5340&lt;&gt;"",Z5340&gt;TODAY()),DATEDIF(TODAY(),Z5340,"Y")&amp;" anos"&amp;" "&amp;DATEDIF(TODAY(),Z5340,"YM")&amp;" meses"&amp;" "&amp;DATEDIF(TODAY(),Z5340,"MD")&amp;" dias"))))))))</f>
        <v>0 anos 9 meses 27 dias</v>
      </c>
      <c r="AE5340" s="35">
        <f t="shared" si="416"/>
        <v>364</v>
      </c>
      <c r="AF5340" s="35">
        <f t="shared" si="417"/>
        <v>366</v>
      </c>
      <c r="AG5340" s="17" t="str">
        <f t="shared" si="418"/>
        <v>0 anos 11 meses 31 dias</v>
      </c>
    </row>
    <row r="5341" spans="1:33" ht="11.25" customHeight="1" x14ac:dyDescent="0.2">
      <c r="A5341" s="8" t="s">
        <v>9</v>
      </c>
      <c r="B5341" s="8" t="s">
        <v>13</v>
      </c>
      <c r="C5341" s="22" t="s">
        <v>15</v>
      </c>
      <c r="D5341" s="37">
        <v>2025</v>
      </c>
      <c r="E5341" s="12" t="s">
        <v>307</v>
      </c>
      <c r="F5341" s="8" t="s">
        <v>308</v>
      </c>
      <c r="G5341" s="77" t="s">
        <v>16084</v>
      </c>
      <c r="H5341" s="78" t="s">
        <v>16085</v>
      </c>
      <c r="I5341" s="14" t="s">
        <v>16086</v>
      </c>
      <c r="J5341" s="14" t="s">
        <v>10</v>
      </c>
      <c r="K5341" s="14" t="s">
        <v>29</v>
      </c>
      <c r="L5341" s="15" t="s">
        <v>81</v>
      </c>
      <c r="M5341" s="7" t="s">
        <v>82</v>
      </c>
      <c r="N5341" s="15" t="s">
        <v>4113</v>
      </c>
      <c r="O5341" s="15" t="s">
        <v>7927</v>
      </c>
      <c r="P5341" s="15" t="s">
        <v>2518</v>
      </c>
      <c r="Q5341" s="15" t="s">
        <v>2523</v>
      </c>
      <c r="R5341" s="20">
        <v>39111</v>
      </c>
      <c r="S5341" s="20">
        <v>45726</v>
      </c>
      <c r="T5341" s="20">
        <v>46021</v>
      </c>
      <c r="U5341" s="20"/>
      <c r="V5341" s="20"/>
      <c r="W5341" s="20"/>
      <c r="X5341" s="17"/>
      <c r="Y5341" s="17"/>
      <c r="Z5341" s="20"/>
      <c r="AA5341" s="21">
        <f t="shared" ca="1" si="415"/>
        <v>18</v>
      </c>
      <c r="AB5341" s="15" t="s">
        <v>7878</v>
      </c>
      <c r="AC5341" s="35" t="str">
        <f t="shared" si="419"/>
        <v>0 anos 9 meses 20 dias</v>
      </c>
      <c r="AD5341" s="35" t="str">
        <f ca="1">IF(AND(V5341="",T5341&lt;TODAY()),"Contrato Encerrado",IF(AND(V5341="",T5341&gt;TODAY()),DATEDIF(TODAY(),T5341,"Y")&amp;" anos"&amp;" "&amp;DATEDIF(TODAY(),T5341,"YM")&amp;" meses"&amp;" "&amp;DATEDIF(TODAY(),T5341,"MD")&amp;" dias",IF(AND(X5341="",V5341&lt;TODAY()),"Contrato Encerrado",IF(AND(X5341="",V5341&gt;TODAY()),DATEDIF(TODAY(),V5341,"Y")&amp;" anos"&amp;" "&amp;DATEDIF(TODAY(),V5341,"YM")&amp;" meses"&amp;" "&amp;DATEDIF(TODAY(),V5341,"MD")&amp;" dias",IF(AND(Z5341="",X5341&lt;TODAY()),"Contrato Encerrado",IF(AND(Z5341="",X5341&gt;TODAY()),DATEDIF(TODAY(),X5341,"Y")&amp;" anos"&amp;" "&amp;DATEDIF(TODAY(),X5341,"YM")&amp;" meses"&amp;" "&amp;DATEDIF(TODAY(),X5341,"MD")&amp;" dias",IF(AND(Z5341&lt;&gt;””,Z5341&lt;TODAY()),"Contrato Encerrado",IF(AND(Z5341&lt;&gt;"",Z5341&gt;TODAY()),DATEDIF(TODAY(),Z5341,"Y")&amp;" anos"&amp;" "&amp;DATEDIF(TODAY(),Z5341,"YM")&amp;" meses"&amp;" "&amp;DATEDIF(TODAY(),Z5341,"MD")&amp;" dias"))))))))</f>
        <v>0 anos 2 meses 23 dias</v>
      </c>
      <c r="AE5341" s="35">
        <f t="shared" si="416"/>
        <v>295</v>
      </c>
      <c r="AF5341" s="35">
        <f t="shared" si="417"/>
        <v>435</v>
      </c>
      <c r="AG5341" s="17" t="str">
        <f t="shared" si="418"/>
        <v>1 anos 2 meses 10 dias</v>
      </c>
    </row>
    <row r="5342" spans="1:33" ht="11.25" customHeight="1" x14ac:dyDescent="0.2">
      <c r="A5342" s="8" t="s">
        <v>9</v>
      </c>
      <c r="B5342" s="10" t="s">
        <v>13</v>
      </c>
      <c r="C5342" s="11" t="s">
        <v>23</v>
      </c>
      <c r="D5342" s="36">
        <v>2022</v>
      </c>
      <c r="E5342" s="12" t="s">
        <v>79</v>
      </c>
      <c r="F5342" s="8" t="s">
        <v>80</v>
      </c>
      <c r="G5342" s="77" t="s">
        <v>5822</v>
      </c>
      <c r="H5342" s="78" t="s">
        <v>5823</v>
      </c>
      <c r="I5342" s="14" t="s">
        <v>5824</v>
      </c>
      <c r="J5342" s="14" t="s">
        <v>1302</v>
      </c>
      <c r="K5342" s="14" t="s">
        <v>29</v>
      </c>
      <c r="L5342" s="15" t="s">
        <v>30</v>
      </c>
      <c r="M5342" s="7" t="s">
        <v>9427</v>
      </c>
      <c r="N5342" s="16" t="s">
        <v>2106</v>
      </c>
      <c r="O5342" s="16"/>
      <c r="P5342" s="16" t="s">
        <v>2518</v>
      </c>
      <c r="Q5342" s="16" t="s">
        <v>2523</v>
      </c>
      <c r="R5342" s="31">
        <v>36906</v>
      </c>
      <c r="S5342" s="31">
        <v>44837</v>
      </c>
      <c r="T5342" s="31">
        <v>44993</v>
      </c>
      <c r="U5342" s="31"/>
      <c r="V5342" s="31"/>
      <c r="W5342" s="31"/>
      <c r="X5342" s="17"/>
      <c r="Y5342" s="17"/>
      <c r="Z5342" s="31"/>
      <c r="AA5342" s="18">
        <f t="shared" ca="1" si="415"/>
        <v>24</v>
      </c>
      <c r="AB5342" s="19" t="s">
        <v>7878</v>
      </c>
      <c r="AC5342" s="35" t="str">
        <f t="shared" si="419"/>
        <v>0 anos 5 meses 5 dias</v>
      </c>
      <c r="AD5342" s="35" t="str">
        <f ca="1">IF(AND(V5342="",T5342&lt;TODAY()),"Contrato Encerrado",IF(AND(V5342="",T5342&gt;TODAY()),DATEDIF(TODAY(),T5342,"Y")&amp;" anos"&amp;" "&amp;DATEDIF(TODAY(),T5342,"YM")&amp;" meses"&amp;" "&amp;DATEDIF(TODAY(),T5342,"MD")&amp;" dias",IF(AND(X5342="",V5342&lt;TODAY()),"Contrato Encerrado",IF(AND(X5342="",V5342&gt;TODAY()),DATEDIF(TODAY(),V5342,"Y")&amp;" anos"&amp;" "&amp;DATEDIF(TODAY(),V5342,"YM")&amp;" meses"&amp;" "&amp;DATEDIF(TODAY(),V5342,"MD")&amp;" dias",IF(AND(Z5342="",X5342&lt;TODAY()),"Contrato Encerrado",IF(AND(Z5342="",X5342&gt;TODAY()),DATEDIF(TODAY(),X5342,"Y")&amp;" anos"&amp;" "&amp;DATEDIF(TODAY(),X5342,"YM")&amp;" meses"&amp;" "&amp;DATEDIF(TODAY(),X5342,"MD")&amp;" dias",IF(AND(Z5342&lt;&gt;””,Z5342&lt;TODAY()),"Contrato Encerrado",IF(AND(Z5342&lt;&gt;"",Z5342&gt;TODAY()),DATEDIF(TODAY(),Z5342,"Y")&amp;" anos"&amp;" "&amp;DATEDIF(TODAY(),Z5342,"YM")&amp;" meses"&amp;" "&amp;DATEDIF(TODAY(),Z5342,"MD")&amp;" dias"))))))))</f>
        <v>Contrato Encerrado</v>
      </c>
      <c r="AE5342" s="35">
        <f t="shared" si="416"/>
        <v>156</v>
      </c>
      <c r="AF5342" s="35">
        <f t="shared" si="417"/>
        <v>574</v>
      </c>
      <c r="AG5342" s="17" t="str">
        <f t="shared" si="418"/>
        <v>1 anos 6 meses 27 dias</v>
      </c>
    </row>
    <row r="5343" spans="1:33" ht="11.25" customHeight="1" x14ac:dyDescent="0.2">
      <c r="A5343" s="8" t="s">
        <v>9</v>
      </c>
      <c r="B5343" s="8" t="s">
        <v>13</v>
      </c>
      <c r="C5343" s="22" t="s">
        <v>15</v>
      </c>
      <c r="D5343" s="37">
        <v>2024</v>
      </c>
      <c r="E5343" s="23" t="s">
        <v>157</v>
      </c>
      <c r="F5343" s="8" t="s">
        <v>158</v>
      </c>
      <c r="G5343" s="77" t="s">
        <v>12547</v>
      </c>
      <c r="H5343" s="78" t="s">
        <v>12548</v>
      </c>
      <c r="I5343" s="9" t="s">
        <v>12549</v>
      </c>
      <c r="J5343" s="14" t="s">
        <v>1302</v>
      </c>
      <c r="K5343" s="9" t="s">
        <v>29</v>
      </c>
      <c r="L5343" s="24" t="s">
        <v>30</v>
      </c>
      <c r="M5343" s="7" t="s">
        <v>9427</v>
      </c>
      <c r="N5343" s="24" t="s">
        <v>9016</v>
      </c>
      <c r="O5343" s="24" t="s">
        <v>12550</v>
      </c>
      <c r="P5343" s="24" t="s">
        <v>2518</v>
      </c>
      <c r="Q5343" s="24" t="s">
        <v>4109</v>
      </c>
      <c r="R5343" s="29">
        <v>37327</v>
      </c>
      <c r="S5343" s="29">
        <v>45327</v>
      </c>
      <c r="T5343" s="29">
        <v>45508</v>
      </c>
      <c r="U5343" s="29"/>
      <c r="V5343" s="29"/>
      <c r="W5343" s="29"/>
      <c r="X5343" s="17"/>
      <c r="Y5343" s="17"/>
      <c r="Z5343" s="29"/>
      <c r="AA5343" s="18">
        <f t="shared" ca="1" si="415"/>
        <v>23</v>
      </c>
      <c r="AB5343" s="24" t="s">
        <v>7878</v>
      </c>
      <c r="AC5343" s="35" t="str">
        <f t="shared" si="419"/>
        <v>0 anos 5 meses 30 dias</v>
      </c>
      <c r="AD5343" s="35" t="str">
        <f ca="1">IF(AND(V5343="",T5343&lt;TODAY()),"Contrato Encerrado",IF(AND(V5343="",T5343&gt;TODAY()),DATEDIF(TODAY(),T5343,"Y")&amp;" anos"&amp;" "&amp;DATEDIF(TODAY(),T5343,"YM")&amp;" meses"&amp;" "&amp;DATEDIF(TODAY(),T5343,"MD")&amp;" dias",IF(AND(X5343="",V5343&lt;TODAY()),"Contrato Encerrado",IF(AND(X5343="",V5343&gt;TODAY()),DATEDIF(TODAY(),V5343,"Y")&amp;" anos"&amp;" "&amp;DATEDIF(TODAY(),V5343,"YM")&amp;" meses"&amp;" "&amp;DATEDIF(TODAY(),V5343,"MD")&amp;" dias",IF(AND(Z5343="",X5343&lt;TODAY()),"Contrato Encerrado",IF(AND(Z5343="",X5343&gt;TODAY()),DATEDIF(TODAY(),X5343,"Y")&amp;" anos"&amp;" "&amp;DATEDIF(TODAY(),X5343,"YM")&amp;" meses"&amp;" "&amp;DATEDIF(TODAY(),X5343,"MD")&amp;" dias",IF(AND(Z5343&lt;&gt;””,Z5343&lt;TODAY()),"Contrato Encerrado",IF(AND(Z5343&lt;&gt;"",Z5343&gt;TODAY()),DATEDIF(TODAY(),Z5343,"Y")&amp;" anos"&amp;" "&amp;DATEDIF(TODAY(),Z5343,"YM")&amp;" meses"&amp;" "&amp;DATEDIF(TODAY(),Z5343,"MD")&amp;" dias"))))))))</f>
        <v>Contrato Encerrado</v>
      </c>
      <c r="AE5343" s="35">
        <f t="shared" si="416"/>
        <v>181</v>
      </c>
      <c r="AF5343" s="35">
        <f t="shared" si="417"/>
        <v>549</v>
      </c>
      <c r="AG5343" s="17" t="str">
        <f t="shared" si="418"/>
        <v>1 anos 6 meses 2 dias</v>
      </c>
    </row>
    <row r="5344" spans="1:33" ht="11.25" customHeight="1" x14ac:dyDescent="0.2">
      <c r="A5344" s="8" t="s">
        <v>9</v>
      </c>
      <c r="B5344" s="8" t="s">
        <v>13</v>
      </c>
      <c r="C5344" s="22" t="s">
        <v>17</v>
      </c>
      <c r="D5344" s="37">
        <v>2025</v>
      </c>
      <c r="E5344" s="12" t="s">
        <v>79</v>
      </c>
      <c r="F5344" s="8" t="s">
        <v>80</v>
      </c>
      <c r="G5344" s="9" t="s">
        <v>16763</v>
      </c>
      <c r="H5344" s="8" t="s">
        <v>16764</v>
      </c>
      <c r="I5344" s="14" t="s">
        <v>16765</v>
      </c>
      <c r="J5344" s="14" t="s">
        <v>10</v>
      </c>
      <c r="K5344" s="14" t="s">
        <v>29</v>
      </c>
      <c r="L5344" s="15" t="s">
        <v>30</v>
      </c>
      <c r="M5344" s="7" t="s">
        <v>9427</v>
      </c>
      <c r="N5344" s="15" t="s">
        <v>2103</v>
      </c>
      <c r="O5344" s="15" t="s">
        <v>16766</v>
      </c>
      <c r="P5344" s="15" t="s">
        <v>2518</v>
      </c>
      <c r="Q5344" s="15" t="s">
        <v>2523</v>
      </c>
      <c r="R5344" s="20">
        <v>37648</v>
      </c>
      <c r="S5344" s="20">
        <v>45783</v>
      </c>
      <c r="T5344" s="20">
        <v>46147</v>
      </c>
      <c r="U5344" s="20"/>
      <c r="V5344" s="20"/>
      <c r="W5344" s="20"/>
      <c r="X5344" s="17"/>
      <c r="Y5344" s="17"/>
      <c r="Z5344" s="20"/>
      <c r="AA5344" s="18">
        <f t="shared" ca="1" si="415"/>
        <v>22</v>
      </c>
      <c r="AB5344" s="15" t="s">
        <v>7878</v>
      </c>
      <c r="AC5344" s="35" t="str">
        <f t="shared" si="419"/>
        <v>0 anos 11 meses 29 dias</v>
      </c>
      <c r="AD5344" s="35" t="str">
        <f ca="1">IF(AND(V5344="",T5344&lt;TODAY()),"Contrato Encerrado",IF(AND(V5344="",T5344&gt;TODAY()),DATEDIF(TODAY(),T5344,"Y")&amp;" anos"&amp;" "&amp;DATEDIF(TODAY(),T5344,"YM")&amp;" meses"&amp;" "&amp;DATEDIF(TODAY(),T5344,"MD")&amp;" dias",IF(AND(X5344="",V5344&lt;TODAY()),"Contrato Encerrado",IF(AND(X5344="",V5344&gt;TODAY()),DATEDIF(TODAY(),V5344,"Y")&amp;" anos"&amp;" "&amp;DATEDIF(TODAY(),V5344,"YM")&amp;" meses"&amp;" "&amp;DATEDIF(TODAY(),V5344,"MD")&amp;" dias",IF(AND(Z5344="",X5344&lt;TODAY()),"Contrato Encerrado",IF(AND(Z5344="",X5344&gt;TODAY()),DATEDIF(TODAY(),X5344,"Y")&amp;" anos"&amp;" "&amp;DATEDIF(TODAY(),X5344,"YM")&amp;" meses"&amp;" "&amp;DATEDIF(TODAY(),X5344,"MD")&amp;" dias",IF(AND(Z5344&lt;&gt;””,Z5344&lt;TODAY()),"Contrato Encerrado",IF(AND(Z5344&lt;&gt;"",Z5344&gt;TODAY()),DATEDIF(TODAY(),Z5344,"Y")&amp;" anos"&amp;" "&amp;DATEDIF(TODAY(),Z5344,"YM")&amp;" meses"&amp;" "&amp;DATEDIF(TODAY(),Z5344,"MD")&amp;" dias"))))))))</f>
        <v>0 anos 6 meses 28 dias</v>
      </c>
      <c r="AE5344" s="35">
        <f t="shared" si="416"/>
        <v>364</v>
      </c>
      <c r="AF5344" s="35">
        <f t="shared" si="417"/>
        <v>366</v>
      </c>
      <c r="AG5344" s="17" t="str">
        <f t="shared" si="418"/>
        <v>0 anos 11 meses 31 dias</v>
      </c>
    </row>
    <row r="5345" spans="1:33" ht="11.25" customHeight="1" x14ac:dyDescent="0.2">
      <c r="A5345" s="8" t="s">
        <v>9</v>
      </c>
      <c r="B5345" s="10" t="s">
        <v>13</v>
      </c>
      <c r="C5345" s="11" t="s">
        <v>24</v>
      </c>
      <c r="D5345" s="36">
        <v>2022</v>
      </c>
      <c r="E5345" s="12" t="s">
        <v>79</v>
      </c>
      <c r="F5345" s="8" t="s">
        <v>80</v>
      </c>
      <c r="G5345" s="77" t="s">
        <v>5825</v>
      </c>
      <c r="H5345" s="78" t="s">
        <v>5826</v>
      </c>
      <c r="I5345" s="14" t="s">
        <v>5827</v>
      </c>
      <c r="J5345" s="14" t="s">
        <v>1302</v>
      </c>
      <c r="K5345" s="14" t="s">
        <v>29</v>
      </c>
      <c r="L5345" s="15" t="s">
        <v>30</v>
      </c>
      <c r="M5345" s="7" t="s">
        <v>9427</v>
      </c>
      <c r="N5345" s="15" t="s">
        <v>2098</v>
      </c>
      <c r="O5345" s="16"/>
      <c r="P5345" s="16" t="s">
        <v>2518</v>
      </c>
      <c r="Q5345" s="16" t="s">
        <v>2523</v>
      </c>
      <c r="R5345" s="31">
        <v>37401</v>
      </c>
      <c r="S5345" s="31">
        <v>44875</v>
      </c>
      <c r="T5345" s="31">
        <v>44974</v>
      </c>
      <c r="U5345" s="31"/>
      <c r="V5345" s="31"/>
      <c r="W5345" s="31"/>
      <c r="X5345" s="17"/>
      <c r="Y5345" s="17"/>
      <c r="Z5345" s="31"/>
      <c r="AA5345" s="18">
        <f t="shared" ca="1" si="415"/>
        <v>23</v>
      </c>
      <c r="AB5345" s="19" t="s">
        <v>7878</v>
      </c>
      <c r="AC5345" s="35" t="str">
        <f t="shared" si="419"/>
        <v>0 anos 3 meses 7 dias</v>
      </c>
      <c r="AD5345" s="35" t="str">
        <f ca="1">IF(AND(V5345="",T5345&lt;TODAY()),"Contrato Encerrado",IF(AND(V5345="",T5345&gt;TODAY()),DATEDIF(TODAY(),T5345,"Y")&amp;" anos"&amp;" "&amp;DATEDIF(TODAY(),T5345,"YM")&amp;" meses"&amp;" "&amp;DATEDIF(TODAY(),T5345,"MD")&amp;" dias",IF(AND(X5345="",V5345&lt;TODAY()),"Contrato Encerrado",IF(AND(X5345="",V5345&gt;TODAY()),DATEDIF(TODAY(),V5345,"Y")&amp;" anos"&amp;" "&amp;DATEDIF(TODAY(),V5345,"YM")&amp;" meses"&amp;" "&amp;DATEDIF(TODAY(),V5345,"MD")&amp;" dias",IF(AND(Z5345="",X5345&lt;TODAY()),"Contrato Encerrado",IF(AND(Z5345="",X5345&gt;TODAY()),DATEDIF(TODAY(),X5345,"Y")&amp;" anos"&amp;" "&amp;DATEDIF(TODAY(),X5345,"YM")&amp;" meses"&amp;" "&amp;DATEDIF(TODAY(),X5345,"MD")&amp;" dias",IF(AND(Z5345&lt;&gt;””,Z5345&lt;TODAY()),"Contrato Encerrado",IF(AND(Z5345&lt;&gt;"",Z5345&gt;TODAY()),DATEDIF(TODAY(),Z5345,"Y")&amp;" anos"&amp;" "&amp;DATEDIF(TODAY(),Z5345,"YM")&amp;" meses"&amp;" "&amp;DATEDIF(TODAY(),Z5345,"MD")&amp;" dias"))))))))</f>
        <v>Contrato Encerrado</v>
      </c>
      <c r="AE5345" s="35">
        <f t="shared" si="416"/>
        <v>99</v>
      </c>
      <c r="AF5345" s="35">
        <f t="shared" si="417"/>
        <v>631</v>
      </c>
      <c r="AG5345" s="17" t="str">
        <f t="shared" si="418"/>
        <v>1 anos 8 meses 22 dias</v>
      </c>
    </row>
    <row r="5346" spans="1:33" ht="11.25" customHeight="1" x14ac:dyDescent="0.2">
      <c r="A5346" s="8" t="s">
        <v>9</v>
      </c>
      <c r="B5346" s="8" t="s">
        <v>13</v>
      </c>
      <c r="C5346" s="22" t="s">
        <v>24</v>
      </c>
      <c r="D5346" s="36">
        <v>2024</v>
      </c>
      <c r="E5346" s="23" t="s">
        <v>772</v>
      </c>
      <c r="F5346" s="8" t="s">
        <v>773</v>
      </c>
      <c r="G5346" s="77" t="s">
        <v>14930</v>
      </c>
      <c r="H5346" s="78" t="s">
        <v>14931</v>
      </c>
      <c r="I5346" s="9" t="s">
        <v>14809</v>
      </c>
      <c r="J5346" s="14" t="s">
        <v>1302</v>
      </c>
      <c r="K5346" s="9" t="s">
        <v>29</v>
      </c>
      <c r="L5346" s="24" t="s">
        <v>30</v>
      </c>
      <c r="M5346" s="7" t="s">
        <v>9427</v>
      </c>
      <c r="N5346" s="24" t="s">
        <v>14932</v>
      </c>
      <c r="O5346" s="24" t="s">
        <v>7897</v>
      </c>
      <c r="P5346" s="24" t="s">
        <v>2518</v>
      </c>
      <c r="Q5346" s="24" t="s">
        <v>2523</v>
      </c>
      <c r="R5346" s="17">
        <v>35831</v>
      </c>
      <c r="S5346" s="17">
        <v>45593</v>
      </c>
      <c r="T5346" s="20">
        <v>45749</v>
      </c>
      <c r="U5346" s="17"/>
      <c r="V5346" s="17"/>
      <c r="W5346" s="17"/>
      <c r="X5346" s="17"/>
      <c r="Y5346" s="17"/>
      <c r="Z5346" s="20"/>
      <c r="AA5346" s="18">
        <f t="shared" ca="1" si="415"/>
        <v>27</v>
      </c>
      <c r="AB5346" s="51" t="s">
        <v>7878</v>
      </c>
      <c r="AC5346" s="35" t="str">
        <f t="shared" si="419"/>
        <v>0 anos 5 meses 5 dias</v>
      </c>
      <c r="AD5346" s="35" t="str">
        <f ca="1">IF(AND(V5346="",T5346&lt;TODAY()),"Contrato Encerrado",IF(AND(V5346="",T5346&gt;TODAY()),DATEDIF(TODAY(),T5346,"Y")&amp;" anos"&amp;" "&amp;DATEDIF(TODAY(),T5346,"YM")&amp;" meses"&amp;" "&amp;DATEDIF(TODAY(),T5346,"MD")&amp;" dias",IF(AND(X5346="",V5346&lt;TODAY()),"Contrato Encerrado",IF(AND(X5346="",V5346&gt;TODAY()),DATEDIF(TODAY(),V5346,"Y")&amp;" anos"&amp;" "&amp;DATEDIF(TODAY(),V5346,"YM")&amp;" meses"&amp;" "&amp;DATEDIF(TODAY(),V5346,"MD")&amp;" dias",IF(AND(Z5346="",X5346&lt;TODAY()),"Contrato Encerrado",IF(AND(Z5346="",X5346&gt;TODAY()),DATEDIF(TODAY(),X5346,"Y")&amp;" anos"&amp;" "&amp;DATEDIF(TODAY(),X5346,"YM")&amp;" meses"&amp;" "&amp;DATEDIF(TODAY(),X5346,"MD")&amp;" dias",IF(AND(Z5346&lt;&gt;””,Z5346&lt;TODAY()),"Contrato Encerrado",IF(AND(Z5346&lt;&gt;"",Z5346&gt;TODAY()),DATEDIF(TODAY(),Z5346,"Y")&amp;" anos"&amp;" "&amp;DATEDIF(TODAY(),Z5346,"YM")&amp;" meses"&amp;" "&amp;DATEDIF(TODAY(),Z5346,"MD")&amp;" dias"))))))))</f>
        <v>Contrato Encerrado</v>
      </c>
      <c r="AE5346" s="35">
        <f t="shared" si="416"/>
        <v>156</v>
      </c>
      <c r="AF5346" s="35">
        <f t="shared" si="417"/>
        <v>574</v>
      </c>
      <c r="AG5346" s="17" t="str">
        <f t="shared" si="418"/>
        <v>1 anos 6 meses 27 dias</v>
      </c>
    </row>
    <row r="5347" spans="1:33" ht="11.25" customHeight="1" x14ac:dyDescent="0.2">
      <c r="A5347" s="8" t="s">
        <v>9</v>
      </c>
      <c r="B5347" s="8" t="s">
        <v>13</v>
      </c>
      <c r="C5347" s="22" t="s">
        <v>17</v>
      </c>
      <c r="D5347" s="37">
        <v>2023</v>
      </c>
      <c r="E5347" s="23" t="s">
        <v>157</v>
      </c>
      <c r="F5347" s="8" t="s">
        <v>158</v>
      </c>
      <c r="G5347" s="77" t="s">
        <v>7757</v>
      </c>
      <c r="H5347" s="78" t="s">
        <v>7758</v>
      </c>
      <c r="I5347" s="9" t="s">
        <v>7759</v>
      </c>
      <c r="J5347" s="14" t="s">
        <v>14943</v>
      </c>
      <c r="K5347" s="9" t="s">
        <v>29</v>
      </c>
      <c r="L5347" s="24" t="s">
        <v>30</v>
      </c>
      <c r="M5347" s="7" t="s">
        <v>9427</v>
      </c>
      <c r="N5347" s="24" t="s">
        <v>2101</v>
      </c>
      <c r="O5347" s="24"/>
      <c r="P5347" s="24" t="s">
        <v>2518</v>
      </c>
      <c r="Q5347" s="24" t="s">
        <v>4109</v>
      </c>
      <c r="R5347" s="17">
        <v>37640</v>
      </c>
      <c r="S5347" s="17">
        <v>45056</v>
      </c>
      <c r="T5347" s="111">
        <v>45155</v>
      </c>
      <c r="U5347" s="17"/>
      <c r="V5347" s="31"/>
      <c r="W5347" s="17"/>
      <c r="X5347" s="17"/>
      <c r="Y5347" s="17"/>
      <c r="Z5347" s="31"/>
      <c r="AA5347" s="18">
        <f t="shared" ca="1" si="415"/>
        <v>22</v>
      </c>
      <c r="AB5347" s="19" t="s">
        <v>7878</v>
      </c>
      <c r="AC5347" s="35" t="str">
        <f t="shared" si="419"/>
        <v>0 anos 3 meses 7 dias</v>
      </c>
      <c r="AD5347" s="35" t="str">
        <f ca="1">IF(AND(V5347="",T5347&lt;TODAY()),"Contrato Encerrado",IF(AND(V5347="",T5347&gt;TODAY()),DATEDIF(TODAY(),T5347,"Y")&amp;" anos"&amp;" "&amp;DATEDIF(TODAY(),T5347,"YM")&amp;" meses"&amp;" "&amp;DATEDIF(TODAY(),T5347,"MD")&amp;" dias",IF(AND(X5347="",V5347&lt;TODAY()),"Contrato Encerrado",IF(AND(X5347="",V5347&gt;TODAY()),DATEDIF(TODAY(),V5347,"Y")&amp;" anos"&amp;" "&amp;DATEDIF(TODAY(),V5347,"YM")&amp;" meses"&amp;" "&amp;DATEDIF(TODAY(),V5347,"MD")&amp;" dias",IF(AND(Z5347="",X5347&lt;TODAY()),"Contrato Encerrado",IF(AND(Z5347="",X5347&gt;TODAY()),DATEDIF(TODAY(),X5347,"Y")&amp;" anos"&amp;" "&amp;DATEDIF(TODAY(),X5347,"YM")&amp;" meses"&amp;" "&amp;DATEDIF(TODAY(),X5347,"MD")&amp;" dias",IF(AND(Z5347&lt;&gt;””,Z5347&lt;TODAY()),"Contrato Encerrado",IF(AND(Z5347&lt;&gt;"",Z5347&gt;TODAY()),DATEDIF(TODAY(),Z5347,"Y")&amp;" anos"&amp;" "&amp;DATEDIF(TODAY(),Z5347,"YM")&amp;" meses"&amp;" "&amp;DATEDIF(TODAY(),Z5347,"MD")&amp;" dias"))))))))</f>
        <v>Contrato Encerrado</v>
      </c>
      <c r="AE5347" s="35">
        <f t="shared" si="416"/>
        <v>99</v>
      </c>
      <c r="AF5347" s="35">
        <f t="shared" si="417"/>
        <v>631</v>
      </c>
      <c r="AG5347" s="17" t="str">
        <f t="shared" si="418"/>
        <v>1 anos 8 meses 22 dias</v>
      </c>
    </row>
    <row r="5348" spans="1:33" ht="11.25" customHeight="1" x14ac:dyDescent="0.2">
      <c r="A5348" s="8" t="s">
        <v>9</v>
      </c>
      <c r="B5348" s="8" t="s">
        <v>13</v>
      </c>
      <c r="C5348" s="22" t="s">
        <v>15</v>
      </c>
      <c r="D5348" s="37">
        <v>2023</v>
      </c>
      <c r="E5348" s="23" t="s">
        <v>79</v>
      </c>
      <c r="F5348" s="8" t="s">
        <v>80</v>
      </c>
      <c r="G5348" s="77" t="s">
        <v>7760</v>
      </c>
      <c r="H5348" s="78" t="s">
        <v>7761</v>
      </c>
      <c r="I5348" s="9" t="s">
        <v>7762</v>
      </c>
      <c r="J5348" s="14" t="s">
        <v>14943</v>
      </c>
      <c r="K5348" s="9" t="s">
        <v>29</v>
      </c>
      <c r="L5348" s="24" t="s">
        <v>30</v>
      </c>
      <c r="M5348" s="7" t="s">
        <v>9427</v>
      </c>
      <c r="N5348" s="24" t="s">
        <v>2100</v>
      </c>
      <c r="O5348" s="24"/>
      <c r="P5348" s="24" t="s">
        <v>2518</v>
      </c>
      <c r="Q5348" s="24" t="s">
        <v>2523</v>
      </c>
      <c r="R5348" s="17">
        <v>35218</v>
      </c>
      <c r="S5348" s="17">
        <v>44986</v>
      </c>
      <c r="T5348" s="31">
        <v>45716</v>
      </c>
      <c r="U5348" s="20"/>
      <c r="V5348" s="20"/>
      <c r="W5348" s="17"/>
      <c r="X5348" s="17"/>
      <c r="Y5348" s="17"/>
      <c r="Z5348" s="20"/>
      <c r="AA5348" s="18">
        <f t="shared" ca="1" si="415"/>
        <v>29</v>
      </c>
      <c r="AB5348" s="19" t="s">
        <v>7878</v>
      </c>
      <c r="AC5348" s="35" t="str">
        <f t="shared" si="419"/>
        <v>1 anos 11 meses 27 dias</v>
      </c>
      <c r="AD5348" s="35" t="str">
        <f ca="1">IF(AND(V5348="",T5348&lt;TODAY()),"Contrato Encerrado",IF(AND(V5348="",T5348&gt;TODAY()),DATEDIF(TODAY(),T5348,"Y")&amp;" anos"&amp;" "&amp;DATEDIF(TODAY(),T5348,"YM")&amp;" meses"&amp;" "&amp;DATEDIF(TODAY(),T5348,"MD")&amp;" dias",IF(AND(X5348="",V5348&lt;TODAY()),"Contrato Encerrado",IF(AND(X5348="",V5348&gt;TODAY()),DATEDIF(TODAY(),V5348,"Y")&amp;" anos"&amp;" "&amp;DATEDIF(TODAY(),V5348,"YM")&amp;" meses"&amp;" "&amp;DATEDIF(TODAY(),V5348,"MD")&amp;" dias",IF(AND(Z5348="",X5348&lt;TODAY()),"Contrato Encerrado",IF(AND(Z5348="",X5348&gt;TODAY()),DATEDIF(TODAY(),X5348,"Y")&amp;" anos"&amp;" "&amp;DATEDIF(TODAY(),X5348,"YM")&amp;" meses"&amp;" "&amp;DATEDIF(TODAY(),X5348,"MD")&amp;" dias",IF(AND(Z5348&lt;&gt;””,Z5348&lt;TODAY()),"Contrato Encerrado",IF(AND(Z5348&lt;&gt;"",Z5348&gt;TODAY()),DATEDIF(TODAY(),Z5348,"Y")&amp;" anos"&amp;" "&amp;DATEDIF(TODAY(),Z5348,"YM")&amp;" meses"&amp;" "&amp;DATEDIF(TODAY(),Z5348,"MD")&amp;" dias"))))))))</f>
        <v>Contrato Encerrado</v>
      </c>
      <c r="AE5348" s="35">
        <f t="shared" si="416"/>
        <v>730</v>
      </c>
      <c r="AF5348" s="35">
        <f t="shared" si="417"/>
        <v>0</v>
      </c>
      <c r="AG5348" s="17" t="str">
        <f t="shared" si="418"/>
        <v>ESTÁGIO COMPLETOU 2 ANOS</v>
      </c>
    </row>
    <row r="5349" spans="1:33" ht="11.25" customHeight="1" x14ac:dyDescent="0.2">
      <c r="A5349" s="8" t="s">
        <v>9</v>
      </c>
      <c r="B5349" s="10" t="s">
        <v>13</v>
      </c>
      <c r="C5349" s="11" t="s">
        <v>22</v>
      </c>
      <c r="D5349" s="36">
        <v>2022</v>
      </c>
      <c r="E5349" s="12" t="s">
        <v>128</v>
      </c>
      <c r="F5349" s="8" t="s">
        <v>129</v>
      </c>
      <c r="G5349" s="77" t="s">
        <v>1947</v>
      </c>
      <c r="H5349" s="78" t="s">
        <v>1948</v>
      </c>
      <c r="I5349" s="14" t="s">
        <v>1949</v>
      </c>
      <c r="J5349" s="14" t="s">
        <v>1302</v>
      </c>
      <c r="K5349" s="14" t="s">
        <v>29</v>
      </c>
      <c r="L5349" s="15" t="s">
        <v>30</v>
      </c>
      <c r="M5349" s="7" t="s">
        <v>9427</v>
      </c>
      <c r="N5349" s="15" t="s">
        <v>2103</v>
      </c>
      <c r="O5349" s="16"/>
      <c r="P5349" s="16" t="s">
        <v>2517</v>
      </c>
      <c r="Q5349" s="16" t="s">
        <v>2522</v>
      </c>
      <c r="R5349" s="31">
        <v>32828</v>
      </c>
      <c r="S5349" s="31">
        <v>44545</v>
      </c>
      <c r="T5349" s="31">
        <v>44914</v>
      </c>
      <c r="U5349" s="31"/>
      <c r="V5349" s="31"/>
      <c r="W5349" s="31"/>
      <c r="X5349" s="17"/>
      <c r="Y5349" s="17"/>
      <c r="Z5349" s="31"/>
      <c r="AA5349" s="18">
        <f t="shared" ca="1" si="415"/>
        <v>35</v>
      </c>
      <c r="AB5349" s="19" t="s">
        <v>7878</v>
      </c>
      <c r="AC5349" s="35" t="str">
        <f t="shared" si="419"/>
        <v>1 anos 0 meses 4 dias</v>
      </c>
      <c r="AD5349" s="35" t="str">
        <f ca="1">IF(AND(V5349="",T5349&lt;TODAY()),"Contrato Encerrado",IF(AND(V5349="",T5349&gt;TODAY()),DATEDIF(TODAY(),T5349,"Y")&amp;" anos"&amp;" "&amp;DATEDIF(TODAY(),T5349,"YM")&amp;" meses"&amp;" "&amp;DATEDIF(TODAY(),T5349,"MD")&amp;" dias",IF(AND(X5349="",V5349&lt;TODAY()),"Contrato Encerrado",IF(AND(X5349="",V5349&gt;TODAY()),DATEDIF(TODAY(),V5349,"Y")&amp;" anos"&amp;" "&amp;DATEDIF(TODAY(),V5349,"YM")&amp;" meses"&amp;" "&amp;DATEDIF(TODAY(),V5349,"MD")&amp;" dias",IF(AND(Z5349="",X5349&lt;TODAY()),"Contrato Encerrado",IF(AND(Z5349="",X5349&gt;TODAY()),DATEDIF(TODAY(),X5349,"Y")&amp;" anos"&amp;" "&amp;DATEDIF(TODAY(),X5349,"YM")&amp;" meses"&amp;" "&amp;DATEDIF(TODAY(),X5349,"MD")&amp;" dias",IF(AND(Z5349&lt;&gt;””,Z5349&lt;TODAY()),"Contrato Encerrado",IF(AND(Z5349&lt;&gt;"",Z5349&gt;TODAY()),DATEDIF(TODAY(),Z5349,"Y")&amp;" anos"&amp;" "&amp;DATEDIF(TODAY(),Z5349,"YM")&amp;" meses"&amp;" "&amp;DATEDIF(TODAY(),Z5349,"MD")&amp;" dias"))))))))</f>
        <v>Contrato Encerrado</v>
      </c>
      <c r="AE5349" s="35">
        <f t="shared" si="416"/>
        <v>369</v>
      </c>
      <c r="AF5349" s="35">
        <f t="shared" si="417"/>
        <v>361</v>
      </c>
      <c r="AG5349" s="17" t="str">
        <f t="shared" si="418"/>
        <v>0 anos 11 meses 26 dias</v>
      </c>
    </row>
    <row r="5350" spans="1:33" ht="11.25" customHeight="1" x14ac:dyDescent="0.2">
      <c r="A5350" s="8" t="s">
        <v>9</v>
      </c>
      <c r="B5350" s="8" t="s">
        <v>13</v>
      </c>
      <c r="C5350" s="22" t="s">
        <v>17</v>
      </c>
      <c r="D5350" s="37">
        <v>2023</v>
      </c>
      <c r="E5350" s="23" t="s">
        <v>157</v>
      </c>
      <c r="F5350" s="8" t="s">
        <v>158</v>
      </c>
      <c r="G5350" s="77" t="s">
        <v>7763</v>
      </c>
      <c r="H5350" s="78" t="s">
        <v>7764</v>
      </c>
      <c r="I5350" s="9" t="s">
        <v>7765</v>
      </c>
      <c r="J5350" s="14" t="s">
        <v>14943</v>
      </c>
      <c r="K5350" s="9" t="s">
        <v>29</v>
      </c>
      <c r="L5350" s="24" t="s">
        <v>30</v>
      </c>
      <c r="M5350" s="7" t="s">
        <v>9427</v>
      </c>
      <c r="N5350" s="24" t="s">
        <v>2101</v>
      </c>
      <c r="O5350" s="24"/>
      <c r="P5350" s="24" t="s">
        <v>2518</v>
      </c>
      <c r="Q5350" s="24" t="s">
        <v>4109</v>
      </c>
      <c r="R5350" s="17">
        <v>32905</v>
      </c>
      <c r="S5350" s="17">
        <v>45034</v>
      </c>
      <c r="T5350" s="31">
        <v>45756</v>
      </c>
      <c r="U5350" s="20"/>
      <c r="V5350" s="20"/>
      <c r="W5350" s="17"/>
      <c r="X5350" s="17"/>
      <c r="Y5350" s="17"/>
      <c r="Z5350" s="20"/>
      <c r="AA5350" s="18">
        <f t="shared" ca="1" si="415"/>
        <v>35</v>
      </c>
      <c r="AB5350" s="19" t="s">
        <v>7878</v>
      </c>
      <c r="AC5350" s="35" t="str">
        <f t="shared" si="419"/>
        <v>1 anos 11 meses 22 dias</v>
      </c>
      <c r="AD5350" s="35" t="str">
        <f ca="1">IF(AND(V5350="",T5350&lt;TODAY()),"Contrato Encerrado",IF(AND(V5350="",T5350&gt;TODAY()),DATEDIF(TODAY(),T5350,"Y")&amp;" anos"&amp;" "&amp;DATEDIF(TODAY(),T5350,"YM")&amp;" meses"&amp;" "&amp;DATEDIF(TODAY(),T5350,"MD")&amp;" dias",IF(AND(X5350="",V5350&lt;TODAY()),"Contrato Encerrado",IF(AND(X5350="",V5350&gt;TODAY()),DATEDIF(TODAY(),V5350,"Y")&amp;" anos"&amp;" "&amp;DATEDIF(TODAY(),V5350,"YM")&amp;" meses"&amp;" "&amp;DATEDIF(TODAY(),V5350,"MD")&amp;" dias",IF(AND(Z5350="",X5350&lt;TODAY()),"Contrato Encerrado",IF(AND(Z5350="",X5350&gt;TODAY()),DATEDIF(TODAY(),X5350,"Y")&amp;" anos"&amp;" "&amp;DATEDIF(TODAY(),X5350,"YM")&amp;" meses"&amp;" "&amp;DATEDIF(TODAY(),X5350,"MD")&amp;" dias",IF(AND(Z5350&lt;&gt;””,Z5350&lt;TODAY()),"Contrato Encerrado",IF(AND(Z5350&lt;&gt;"",Z5350&gt;TODAY()),DATEDIF(TODAY(),Z5350,"Y")&amp;" anos"&amp;" "&amp;DATEDIF(TODAY(),Z5350,"YM")&amp;" meses"&amp;" "&amp;DATEDIF(TODAY(),Z5350,"MD")&amp;" dias"))))))))</f>
        <v>Contrato Encerrado</v>
      </c>
      <c r="AE5350" s="35">
        <f t="shared" si="416"/>
        <v>722</v>
      </c>
      <c r="AF5350" s="35">
        <f t="shared" si="417"/>
        <v>8</v>
      </c>
      <c r="AG5350" s="17" t="str">
        <f t="shared" si="418"/>
        <v>0 anos 0 meses 8 dias</v>
      </c>
    </row>
    <row r="5351" spans="1:33" ht="11.25" customHeight="1" x14ac:dyDescent="0.2">
      <c r="A5351" s="8" t="s">
        <v>9</v>
      </c>
      <c r="B5351" s="8" t="s">
        <v>13</v>
      </c>
      <c r="C5351" s="22" t="s">
        <v>21</v>
      </c>
      <c r="D5351" s="35">
        <v>2025</v>
      </c>
      <c r="E5351" s="12" t="s">
        <v>157</v>
      </c>
      <c r="F5351" s="8" t="s">
        <v>158</v>
      </c>
      <c r="G5351" s="14" t="s">
        <v>17805</v>
      </c>
      <c r="H5351" s="8" t="s">
        <v>17806</v>
      </c>
      <c r="I5351" s="14" t="s">
        <v>17096</v>
      </c>
      <c r="J5351" s="14" t="s">
        <v>10</v>
      </c>
      <c r="K5351" s="14" t="s">
        <v>29</v>
      </c>
      <c r="L5351" s="15" t="s">
        <v>81</v>
      </c>
      <c r="M5351" s="7" t="s">
        <v>16173</v>
      </c>
      <c r="N5351" s="15" t="s">
        <v>4113</v>
      </c>
      <c r="O5351" s="15" t="s">
        <v>17138</v>
      </c>
      <c r="P5351" s="15" t="s">
        <v>2518</v>
      </c>
      <c r="Q5351" s="15" t="s">
        <v>4109</v>
      </c>
      <c r="R5351" s="20">
        <v>39593</v>
      </c>
      <c r="S5351" s="20">
        <v>45832</v>
      </c>
      <c r="T5351" s="70">
        <v>46195</v>
      </c>
      <c r="U5351" s="20"/>
      <c r="V5351" s="20"/>
      <c r="W5351" s="20"/>
      <c r="X5351" s="17"/>
      <c r="Y5351" s="17"/>
      <c r="Z5351" s="20"/>
      <c r="AA5351" s="21">
        <f t="shared" ca="1" si="415"/>
        <v>17</v>
      </c>
      <c r="AB5351" s="20" t="s">
        <v>7878</v>
      </c>
      <c r="AC5351" s="35" t="str">
        <f t="shared" si="419"/>
        <v>0 anos 11 meses 29 dias</v>
      </c>
      <c r="AD5351" s="35" t="str">
        <f ca="1">IF(AND(V5351="",T5351&lt;TODAY()),"Contrato Encerrado",IF(AND(V5351="",T5351&gt;TODAY()),DATEDIF(TODAY(),T5351,"Y")&amp;" anos"&amp;" "&amp;DATEDIF(TODAY(),T5351,"YM")&amp;" meses"&amp;" "&amp;DATEDIF(TODAY(),T5351,"MD")&amp;" dias",IF(AND(X5351="",V5351&lt;TODAY()),"Contrato Encerrado",IF(AND(X5351="",V5351&gt;TODAY()),DATEDIF(TODAY(),V5351,"Y")&amp;" anos"&amp;" "&amp;DATEDIF(TODAY(),V5351,"YM")&amp;" meses"&amp;" "&amp;DATEDIF(TODAY(),V5351,"MD")&amp;" dias",IF(AND(Z5351="",X5351&lt;TODAY()),"Contrato Encerrado",IF(AND(Z5351="",X5351&gt;TODAY()),DATEDIF(TODAY(),X5351,"Y")&amp;" anos"&amp;" "&amp;DATEDIF(TODAY(),X5351,"YM")&amp;" meses"&amp;" "&amp;DATEDIF(TODAY(),X5351,"MD")&amp;" dias",IF(AND(Z5351&lt;&gt;””,Z5351&lt;TODAY()),"Contrato Encerrado",IF(AND(Z5351&lt;&gt;"",Z5351&gt;TODAY()),DATEDIF(TODAY(),Z5351,"Y")&amp;" anos"&amp;" "&amp;DATEDIF(TODAY(),Z5351,"YM")&amp;" meses"&amp;" "&amp;DATEDIF(TODAY(),Z5351,"MD")&amp;" dias"))))))))</f>
        <v>0 anos 8 meses 15 dias</v>
      </c>
      <c r="AE5351" s="35">
        <f t="shared" si="416"/>
        <v>363</v>
      </c>
      <c r="AF5351" s="35">
        <f t="shared" si="417"/>
        <v>367</v>
      </c>
      <c r="AG5351" s="17" t="str">
        <f t="shared" si="418"/>
        <v>1 anos 0 meses 1 dias</v>
      </c>
    </row>
    <row r="5352" spans="1:33" ht="11.25" customHeight="1" x14ac:dyDescent="0.2">
      <c r="A5352" s="8" t="s">
        <v>9</v>
      </c>
      <c r="B5352" s="10" t="s">
        <v>13</v>
      </c>
      <c r="C5352" s="11" t="s">
        <v>22</v>
      </c>
      <c r="D5352" s="36">
        <v>2022</v>
      </c>
      <c r="E5352" s="12" t="s">
        <v>3176</v>
      </c>
      <c r="F5352" s="8" t="s">
        <v>3177</v>
      </c>
      <c r="G5352" s="77" t="s">
        <v>5828</v>
      </c>
      <c r="H5352" s="78" t="s">
        <v>5829</v>
      </c>
      <c r="I5352" s="14" t="s">
        <v>5830</v>
      </c>
      <c r="J5352" s="14" t="s">
        <v>14943</v>
      </c>
      <c r="K5352" s="14" t="s">
        <v>29</v>
      </c>
      <c r="L5352" s="15" t="s">
        <v>30</v>
      </c>
      <c r="M5352" s="7" t="s">
        <v>9427</v>
      </c>
      <c r="N5352" s="16" t="s">
        <v>2108</v>
      </c>
      <c r="O5352" s="16"/>
      <c r="P5352" s="16" t="s">
        <v>2518</v>
      </c>
      <c r="Q5352" s="16" t="s">
        <v>2523</v>
      </c>
      <c r="R5352" s="31">
        <v>35942</v>
      </c>
      <c r="S5352" s="31">
        <v>44820</v>
      </c>
      <c r="T5352" s="31">
        <v>45281</v>
      </c>
      <c r="U5352" s="31"/>
      <c r="V5352" s="31"/>
      <c r="W5352" s="31"/>
      <c r="X5352" s="17"/>
      <c r="Y5352" s="17"/>
      <c r="Z5352" s="31"/>
      <c r="AA5352" s="18">
        <f t="shared" ca="1" si="415"/>
        <v>27</v>
      </c>
      <c r="AB5352" s="19" t="s">
        <v>7878</v>
      </c>
      <c r="AC5352" s="35" t="str">
        <f t="shared" si="419"/>
        <v>1 anos 3 meses 5 dias</v>
      </c>
      <c r="AD5352" s="35" t="str">
        <f ca="1">IF(AND(V5352="",T5352&lt;TODAY()),"Contrato Encerrado",IF(AND(V5352="",T5352&gt;TODAY()),DATEDIF(TODAY(),T5352,"Y")&amp;" anos"&amp;" "&amp;DATEDIF(TODAY(),T5352,"YM")&amp;" meses"&amp;" "&amp;DATEDIF(TODAY(),T5352,"MD")&amp;" dias",IF(AND(X5352="",V5352&lt;TODAY()),"Contrato Encerrado",IF(AND(X5352="",V5352&gt;TODAY()),DATEDIF(TODAY(),V5352,"Y")&amp;" anos"&amp;" "&amp;DATEDIF(TODAY(),V5352,"YM")&amp;" meses"&amp;" "&amp;DATEDIF(TODAY(),V5352,"MD")&amp;" dias",IF(AND(Z5352="",X5352&lt;TODAY()),"Contrato Encerrado",IF(AND(Z5352="",X5352&gt;TODAY()),DATEDIF(TODAY(),X5352,"Y")&amp;" anos"&amp;" "&amp;DATEDIF(TODAY(),X5352,"YM")&amp;" meses"&amp;" "&amp;DATEDIF(TODAY(),X5352,"MD")&amp;" dias",IF(AND(Z5352&lt;&gt;””,Z5352&lt;TODAY()),"Contrato Encerrado",IF(AND(Z5352&lt;&gt;"",Z5352&gt;TODAY()),DATEDIF(TODAY(),Z5352,"Y")&amp;" anos"&amp;" "&amp;DATEDIF(TODAY(),Z5352,"YM")&amp;" meses"&amp;" "&amp;DATEDIF(TODAY(),Z5352,"MD")&amp;" dias"))))))))</f>
        <v>Contrato Encerrado</v>
      </c>
      <c r="AE5352" s="35">
        <f t="shared" si="416"/>
        <v>461</v>
      </c>
      <c r="AF5352" s="35">
        <f t="shared" si="417"/>
        <v>269</v>
      </c>
      <c r="AG5352" s="17" t="str">
        <f t="shared" si="418"/>
        <v>0 anos 8 meses 25 dias</v>
      </c>
    </row>
    <row r="5353" spans="1:33" ht="11.25" customHeight="1" x14ac:dyDescent="0.2">
      <c r="A5353" s="8" t="s">
        <v>9</v>
      </c>
      <c r="B5353" s="8" t="s">
        <v>13</v>
      </c>
      <c r="C5353" s="22" t="s">
        <v>17</v>
      </c>
      <c r="D5353" s="37">
        <v>2023</v>
      </c>
      <c r="E5353" s="23" t="s">
        <v>79</v>
      </c>
      <c r="F5353" s="8" t="s">
        <v>80</v>
      </c>
      <c r="G5353" s="77" t="s">
        <v>7766</v>
      </c>
      <c r="H5353" s="78" t="s">
        <v>7767</v>
      </c>
      <c r="I5353" s="9" t="s">
        <v>7768</v>
      </c>
      <c r="J5353" s="14" t="s">
        <v>1302</v>
      </c>
      <c r="K5353" s="9" t="s">
        <v>29</v>
      </c>
      <c r="L5353" s="24" t="s">
        <v>30</v>
      </c>
      <c r="M5353" s="7" t="s">
        <v>9427</v>
      </c>
      <c r="N5353" s="15" t="s">
        <v>2103</v>
      </c>
      <c r="O5353" s="24"/>
      <c r="P5353" s="24" t="s">
        <v>2518</v>
      </c>
      <c r="Q5353" s="24" t="s">
        <v>2523</v>
      </c>
      <c r="R5353" s="17">
        <v>33870</v>
      </c>
      <c r="S5353" s="17">
        <v>45048</v>
      </c>
      <c r="T5353" s="31">
        <v>45371</v>
      </c>
      <c r="U5353" s="17"/>
      <c r="V5353" s="31"/>
      <c r="W5353" s="17"/>
      <c r="X5353" s="17"/>
      <c r="Y5353" s="17"/>
      <c r="Z5353" s="31"/>
      <c r="AA5353" s="18">
        <f t="shared" ca="1" si="415"/>
        <v>33</v>
      </c>
      <c r="AB5353" s="19" t="s">
        <v>7878</v>
      </c>
      <c r="AC5353" s="35" t="str">
        <f t="shared" si="419"/>
        <v>0 anos 10 meses 18 dias</v>
      </c>
      <c r="AD5353" s="35" t="str">
        <f ca="1">IF(AND(V5353="",T5353&lt;TODAY()),"Contrato Encerrado",IF(AND(V5353="",T5353&gt;TODAY()),DATEDIF(TODAY(),T5353,"Y")&amp;" anos"&amp;" "&amp;DATEDIF(TODAY(),T5353,"YM")&amp;" meses"&amp;" "&amp;DATEDIF(TODAY(),T5353,"MD")&amp;" dias",IF(AND(X5353="",V5353&lt;TODAY()),"Contrato Encerrado",IF(AND(X5353="",V5353&gt;TODAY()),DATEDIF(TODAY(),V5353,"Y")&amp;" anos"&amp;" "&amp;DATEDIF(TODAY(),V5353,"YM")&amp;" meses"&amp;" "&amp;DATEDIF(TODAY(),V5353,"MD")&amp;" dias",IF(AND(Z5353="",X5353&lt;TODAY()),"Contrato Encerrado",IF(AND(Z5353="",X5353&gt;TODAY()),DATEDIF(TODAY(),X5353,"Y")&amp;" anos"&amp;" "&amp;DATEDIF(TODAY(),X5353,"YM")&amp;" meses"&amp;" "&amp;DATEDIF(TODAY(),X5353,"MD")&amp;" dias",IF(AND(Z5353&lt;&gt;””,Z5353&lt;TODAY()),"Contrato Encerrado",IF(AND(Z5353&lt;&gt;"",Z5353&gt;TODAY()),DATEDIF(TODAY(),Z5353,"Y")&amp;" anos"&amp;" "&amp;DATEDIF(TODAY(),Z5353,"YM")&amp;" meses"&amp;" "&amp;DATEDIF(TODAY(),Z5353,"MD")&amp;" dias"))))))))</f>
        <v>Contrato Encerrado</v>
      </c>
      <c r="AE5353" s="35">
        <f t="shared" si="416"/>
        <v>323</v>
      </c>
      <c r="AF5353" s="35">
        <f t="shared" si="417"/>
        <v>407</v>
      </c>
      <c r="AG5353" s="17" t="str">
        <f t="shared" si="418"/>
        <v>1 anos 1 meses 10 dias</v>
      </c>
    </row>
    <row r="5354" spans="1:33" ht="11.25" customHeight="1" x14ac:dyDescent="0.2">
      <c r="A5354" s="8" t="s">
        <v>9</v>
      </c>
      <c r="B5354" s="8" t="s">
        <v>13</v>
      </c>
      <c r="C5354" s="22" t="s">
        <v>15</v>
      </c>
      <c r="D5354" s="37">
        <v>2025</v>
      </c>
      <c r="E5354" s="12" t="s">
        <v>157</v>
      </c>
      <c r="F5354" s="8" t="s">
        <v>158</v>
      </c>
      <c r="G5354" s="77" t="s">
        <v>16087</v>
      </c>
      <c r="H5354" s="78" t="s">
        <v>16088</v>
      </c>
      <c r="I5354" s="14" t="s">
        <v>16089</v>
      </c>
      <c r="J5354" s="14" t="s">
        <v>10</v>
      </c>
      <c r="K5354" s="14" t="s">
        <v>29</v>
      </c>
      <c r="L5354" s="15" t="s">
        <v>81</v>
      </c>
      <c r="M5354" s="7" t="s">
        <v>82</v>
      </c>
      <c r="N5354" s="15" t="s">
        <v>4113</v>
      </c>
      <c r="O5354" s="15" t="s">
        <v>15763</v>
      </c>
      <c r="P5354" s="15" t="s">
        <v>2518</v>
      </c>
      <c r="Q5354" s="15" t="s">
        <v>4109</v>
      </c>
      <c r="R5354" s="20">
        <v>39421</v>
      </c>
      <c r="S5354" s="20">
        <v>45712</v>
      </c>
      <c r="T5354" s="20">
        <v>46022</v>
      </c>
      <c r="U5354" s="20"/>
      <c r="V5354" s="20"/>
      <c r="W5354" s="20"/>
      <c r="X5354" s="17"/>
      <c r="Y5354" s="17"/>
      <c r="Z5354" s="20"/>
      <c r="AA5354" s="21">
        <f t="shared" ca="1" si="415"/>
        <v>17</v>
      </c>
      <c r="AB5354" s="15" t="s">
        <v>7878</v>
      </c>
      <c r="AC5354" s="35" t="str">
        <f t="shared" si="419"/>
        <v>0 anos 10 meses 7 dias</v>
      </c>
      <c r="AD5354" s="35" t="str">
        <f ca="1">IF(AND(V5354="",T5354&lt;TODAY()),"Contrato Encerrado",IF(AND(V5354="",T5354&gt;TODAY()),DATEDIF(TODAY(),T5354,"Y")&amp;" anos"&amp;" "&amp;DATEDIF(TODAY(),T5354,"YM")&amp;" meses"&amp;" "&amp;DATEDIF(TODAY(),T5354,"MD")&amp;" dias",IF(AND(X5354="",V5354&lt;TODAY()),"Contrato Encerrado",IF(AND(X5354="",V5354&gt;TODAY()),DATEDIF(TODAY(),V5354,"Y")&amp;" anos"&amp;" "&amp;DATEDIF(TODAY(),V5354,"YM")&amp;" meses"&amp;" "&amp;DATEDIF(TODAY(),V5354,"MD")&amp;" dias",IF(AND(Z5354="",X5354&lt;TODAY()),"Contrato Encerrado",IF(AND(Z5354="",X5354&gt;TODAY()),DATEDIF(TODAY(),X5354,"Y")&amp;" anos"&amp;" "&amp;DATEDIF(TODAY(),X5354,"YM")&amp;" meses"&amp;" "&amp;DATEDIF(TODAY(),X5354,"MD")&amp;" dias",IF(AND(Z5354&lt;&gt;””,Z5354&lt;TODAY()),"Contrato Encerrado",IF(AND(Z5354&lt;&gt;"",Z5354&gt;TODAY()),DATEDIF(TODAY(),Z5354,"Y")&amp;" anos"&amp;" "&amp;DATEDIF(TODAY(),Z5354,"YM")&amp;" meses"&amp;" "&amp;DATEDIF(TODAY(),Z5354,"MD")&amp;" dias"))))))))</f>
        <v>0 anos 2 meses 24 dias</v>
      </c>
      <c r="AE5354" s="35">
        <f t="shared" si="416"/>
        <v>310</v>
      </c>
      <c r="AF5354" s="35">
        <f t="shared" si="417"/>
        <v>420</v>
      </c>
      <c r="AG5354" s="17" t="str">
        <f t="shared" si="418"/>
        <v>1 anos 1 meses 23 dias</v>
      </c>
    </row>
    <row r="5355" spans="1:33" ht="11.25" customHeight="1" x14ac:dyDescent="0.2">
      <c r="A5355" s="8" t="s">
        <v>9</v>
      </c>
      <c r="B5355" s="8" t="s">
        <v>13</v>
      </c>
      <c r="C5355" s="22" t="s">
        <v>11</v>
      </c>
      <c r="D5355" s="37">
        <v>2024</v>
      </c>
      <c r="E5355" s="12" t="s">
        <v>157</v>
      </c>
      <c r="F5355" s="8" t="s">
        <v>158</v>
      </c>
      <c r="G5355" s="77" t="s">
        <v>11843</v>
      </c>
      <c r="H5355" s="78" t="s">
        <v>11844</v>
      </c>
      <c r="I5355" s="14" t="s">
        <v>11845</v>
      </c>
      <c r="J5355" s="14" t="s">
        <v>14943</v>
      </c>
      <c r="K5355" s="14" t="s">
        <v>29</v>
      </c>
      <c r="L5355" s="15" t="s">
        <v>81</v>
      </c>
      <c r="M5355" s="7" t="s">
        <v>82</v>
      </c>
      <c r="N5355" s="15" t="s">
        <v>4113</v>
      </c>
      <c r="O5355" s="15" t="s">
        <v>8006</v>
      </c>
      <c r="P5355" s="15" t="s">
        <v>2518</v>
      </c>
      <c r="Q5355" s="15" t="s">
        <v>4109</v>
      </c>
      <c r="R5355" s="20">
        <v>38942</v>
      </c>
      <c r="S5355" s="20">
        <v>45293</v>
      </c>
      <c r="T5355" s="31">
        <v>45657</v>
      </c>
      <c r="U5355" s="20"/>
      <c r="V5355" s="20"/>
      <c r="W5355" s="20"/>
      <c r="X5355" s="17"/>
      <c r="Y5355" s="17"/>
      <c r="Z5355" s="20"/>
      <c r="AA5355" s="18">
        <f t="shared" ca="1" si="415"/>
        <v>19</v>
      </c>
      <c r="AB5355" s="15" t="s">
        <v>7878</v>
      </c>
      <c r="AC5355" s="35" t="str">
        <f t="shared" si="419"/>
        <v>0 anos 11 meses 29 dias</v>
      </c>
      <c r="AD5355" s="35" t="str">
        <f ca="1">IF(AND(V5355="",T5355&lt;TODAY()),"Contrato Encerrado",IF(AND(V5355="",T5355&gt;TODAY()),DATEDIF(TODAY(),T5355,"Y")&amp;" anos"&amp;" "&amp;DATEDIF(TODAY(),T5355,"YM")&amp;" meses"&amp;" "&amp;DATEDIF(TODAY(),T5355,"MD")&amp;" dias",IF(AND(X5355="",V5355&lt;TODAY()),"Contrato Encerrado",IF(AND(X5355="",V5355&gt;TODAY()),DATEDIF(TODAY(),V5355,"Y")&amp;" anos"&amp;" "&amp;DATEDIF(TODAY(),V5355,"YM")&amp;" meses"&amp;" "&amp;DATEDIF(TODAY(),V5355,"MD")&amp;" dias",IF(AND(Z5355="",X5355&lt;TODAY()),"Contrato Encerrado",IF(AND(Z5355="",X5355&gt;TODAY()),DATEDIF(TODAY(),X5355,"Y")&amp;" anos"&amp;" "&amp;DATEDIF(TODAY(),X5355,"YM")&amp;" meses"&amp;" "&amp;DATEDIF(TODAY(),X5355,"MD")&amp;" dias",IF(AND(Z5355&lt;&gt;””,Z5355&lt;TODAY()),"Contrato Encerrado",IF(AND(Z5355&lt;&gt;"",Z5355&gt;TODAY()),DATEDIF(TODAY(),Z5355,"Y")&amp;" anos"&amp;" "&amp;DATEDIF(TODAY(),Z5355,"YM")&amp;" meses"&amp;" "&amp;DATEDIF(TODAY(),Z5355,"MD")&amp;" dias"))))))))</f>
        <v>Contrato Encerrado</v>
      </c>
      <c r="AE5355" s="35">
        <f t="shared" si="416"/>
        <v>364</v>
      </c>
      <c r="AF5355" s="35">
        <f t="shared" si="417"/>
        <v>366</v>
      </c>
      <c r="AG5355" s="17" t="str">
        <f t="shared" si="418"/>
        <v>0 anos 11 meses 31 dias</v>
      </c>
    </row>
    <row r="5356" spans="1:33" ht="11.25" customHeight="1" x14ac:dyDescent="0.2">
      <c r="A5356" s="8" t="s">
        <v>9</v>
      </c>
      <c r="B5356" s="8" t="s">
        <v>13</v>
      </c>
      <c r="C5356" s="22" t="s">
        <v>15</v>
      </c>
      <c r="D5356" s="37">
        <v>2024</v>
      </c>
      <c r="E5356" s="23" t="s">
        <v>157</v>
      </c>
      <c r="F5356" s="8" t="s">
        <v>158</v>
      </c>
      <c r="G5356" s="77" t="s">
        <v>12551</v>
      </c>
      <c r="H5356" s="78" t="s">
        <v>12552</v>
      </c>
      <c r="I5356" s="9" t="s">
        <v>12553</v>
      </c>
      <c r="J5356" s="14" t="s">
        <v>14943</v>
      </c>
      <c r="K5356" s="9" t="s">
        <v>29</v>
      </c>
      <c r="L5356" s="24" t="s">
        <v>30</v>
      </c>
      <c r="M5356" s="7" t="s">
        <v>9427</v>
      </c>
      <c r="N5356" s="24" t="s">
        <v>9144</v>
      </c>
      <c r="O5356" s="24" t="s">
        <v>7901</v>
      </c>
      <c r="P5356" s="24" t="s">
        <v>2518</v>
      </c>
      <c r="Q5356" s="24" t="s">
        <v>4109</v>
      </c>
      <c r="R5356" s="29">
        <v>38086</v>
      </c>
      <c r="S5356" s="29">
        <v>45334</v>
      </c>
      <c r="T5356" s="29">
        <v>45699</v>
      </c>
      <c r="U5356" s="20"/>
      <c r="V5356" s="20"/>
      <c r="W5356" s="29"/>
      <c r="X5356" s="17"/>
      <c r="Y5356" s="17"/>
      <c r="Z5356" s="20"/>
      <c r="AA5356" s="18">
        <f t="shared" ca="1" si="415"/>
        <v>21</v>
      </c>
      <c r="AB5356" s="18" t="s">
        <v>7878</v>
      </c>
      <c r="AC5356" s="35" t="str">
        <f t="shared" si="419"/>
        <v>0 anos 11 meses 30 dias</v>
      </c>
      <c r="AD5356" s="35" t="str">
        <f ca="1">IF(AND(V5356="",T5356&lt;TODAY()),"Contrato Encerrado",IF(AND(V5356="",T5356&gt;TODAY()),DATEDIF(TODAY(),T5356,"Y")&amp;" anos"&amp;" "&amp;DATEDIF(TODAY(),T5356,"YM")&amp;" meses"&amp;" "&amp;DATEDIF(TODAY(),T5356,"MD")&amp;" dias",IF(AND(X5356="",V5356&lt;TODAY()),"Contrato Encerrado",IF(AND(X5356="",V5356&gt;TODAY()),DATEDIF(TODAY(),V5356,"Y")&amp;" anos"&amp;" "&amp;DATEDIF(TODAY(),V5356,"YM")&amp;" meses"&amp;" "&amp;DATEDIF(TODAY(),V5356,"MD")&amp;" dias",IF(AND(Z5356="",X5356&lt;TODAY()),"Contrato Encerrado",IF(AND(Z5356="",X5356&gt;TODAY()),DATEDIF(TODAY(),X5356,"Y")&amp;" anos"&amp;" "&amp;DATEDIF(TODAY(),X5356,"YM")&amp;" meses"&amp;" "&amp;DATEDIF(TODAY(),X5356,"MD")&amp;" dias",IF(AND(Z5356&lt;&gt;””,Z5356&lt;TODAY()),"Contrato Encerrado",IF(AND(Z5356&lt;&gt;"",Z5356&gt;TODAY()),DATEDIF(TODAY(),Z5356,"Y")&amp;" anos"&amp;" "&amp;DATEDIF(TODAY(),Z5356,"YM")&amp;" meses"&amp;" "&amp;DATEDIF(TODAY(),Z5356,"MD")&amp;" dias"))))))))</f>
        <v>Contrato Encerrado</v>
      </c>
      <c r="AE5356" s="35">
        <f t="shared" si="416"/>
        <v>365</v>
      </c>
      <c r="AF5356" s="35">
        <f t="shared" si="417"/>
        <v>365</v>
      </c>
      <c r="AG5356" s="17" t="str">
        <f t="shared" si="418"/>
        <v>0 anos 11 meses 30 dias</v>
      </c>
    </row>
    <row r="5357" spans="1:33" ht="11.25" customHeight="1" x14ac:dyDescent="0.2">
      <c r="A5357" s="8" t="s">
        <v>9</v>
      </c>
      <c r="B5357" s="8" t="s">
        <v>13</v>
      </c>
      <c r="C5357" s="22" t="s">
        <v>11</v>
      </c>
      <c r="D5357" s="37">
        <v>2024</v>
      </c>
      <c r="E5357" s="12" t="s">
        <v>1111</v>
      </c>
      <c r="F5357" s="8" t="s">
        <v>1112</v>
      </c>
      <c r="G5357" s="77" t="s">
        <v>11846</v>
      </c>
      <c r="H5357" s="78" t="s">
        <v>11847</v>
      </c>
      <c r="I5357" s="14" t="s">
        <v>11848</v>
      </c>
      <c r="J5357" s="14" t="s">
        <v>10</v>
      </c>
      <c r="K5357" s="14" t="s">
        <v>29</v>
      </c>
      <c r="L5357" s="15" t="s">
        <v>30</v>
      </c>
      <c r="M5357" s="7" t="s">
        <v>9427</v>
      </c>
      <c r="N5357" s="15" t="s">
        <v>2098</v>
      </c>
      <c r="O5357" s="15" t="s">
        <v>7945</v>
      </c>
      <c r="P5357" s="15" t="s">
        <v>2518</v>
      </c>
      <c r="Q5357" s="15" t="s">
        <v>2523</v>
      </c>
      <c r="R5357" s="20">
        <v>35845</v>
      </c>
      <c r="S5357" s="20">
        <v>45293</v>
      </c>
      <c r="T5357" s="20">
        <v>46024</v>
      </c>
      <c r="U5357" s="20"/>
      <c r="V5357" s="20"/>
      <c r="W5357" s="20"/>
      <c r="X5357" s="17"/>
      <c r="Y5357" s="17"/>
      <c r="Z5357" s="20"/>
      <c r="AA5357" s="18">
        <f t="shared" ca="1" si="415"/>
        <v>27</v>
      </c>
      <c r="AB5357" s="15" t="s">
        <v>7878</v>
      </c>
      <c r="AC5357" s="35" t="str">
        <f t="shared" si="419"/>
        <v>2 anos 0 meses 0 dias</v>
      </c>
      <c r="AD5357" s="35" t="str">
        <f ca="1">IF(AND(V5357="",T5357&lt;TODAY()),"Contrato Encerrado",IF(AND(V5357="",T5357&gt;TODAY()),DATEDIF(TODAY(),T5357,"Y")&amp;" anos"&amp;" "&amp;DATEDIF(TODAY(),T5357,"YM")&amp;" meses"&amp;" "&amp;DATEDIF(TODAY(),T5357,"MD")&amp;" dias",IF(AND(X5357="",V5357&lt;TODAY()),"Contrato Encerrado",IF(AND(X5357="",V5357&gt;TODAY()),DATEDIF(TODAY(),V5357,"Y")&amp;" anos"&amp;" "&amp;DATEDIF(TODAY(),V5357,"YM")&amp;" meses"&amp;" "&amp;DATEDIF(TODAY(),V5357,"MD")&amp;" dias",IF(AND(Z5357="",X5357&lt;TODAY()),"Contrato Encerrado",IF(AND(Z5357="",X5357&gt;TODAY()),DATEDIF(TODAY(),X5357,"Y")&amp;" anos"&amp;" "&amp;DATEDIF(TODAY(),X5357,"YM")&amp;" meses"&amp;" "&amp;DATEDIF(TODAY(),X5357,"MD")&amp;" dias",IF(AND(Z5357&lt;&gt;””,Z5357&lt;TODAY()),"Contrato Encerrado",IF(AND(Z5357&lt;&gt;"",Z5357&gt;TODAY()),DATEDIF(TODAY(),Z5357,"Y")&amp;" anos"&amp;" "&amp;DATEDIF(TODAY(),Z5357,"YM")&amp;" meses"&amp;" "&amp;DATEDIF(TODAY(),Z5357,"MD")&amp;" dias"))))))))</f>
        <v>0 anos 2 meses 26 dias</v>
      </c>
      <c r="AE5357" s="35">
        <f t="shared" si="416"/>
        <v>731</v>
      </c>
      <c r="AF5357" s="35">
        <f t="shared" si="417"/>
        <v>-1</v>
      </c>
      <c r="AG5357" s="17" t="str">
        <f t="shared" si="418"/>
        <v>ESTÁGIO COMPLETOU 2 ANOS</v>
      </c>
    </row>
    <row r="5358" spans="1:33" ht="11.25" customHeight="1" x14ac:dyDescent="0.2">
      <c r="A5358" s="8" t="s">
        <v>9</v>
      </c>
      <c r="B5358" s="10" t="s">
        <v>13</v>
      </c>
      <c r="C5358" s="11" t="s">
        <v>21</v>
      </c>
      <c r="D5358" s="36">
        <v>2021</v>
      </c>
      <c r="E5358" s="14" t="s">
        <v>79</v>
      </c>
      <c r="F5358" s="8" t="s">
        <v>80</v>
      </c>
      <c r="G5358" s="77" t="s">
        <v>4016</v>
      </c>
      <c r="H5358" s="78" t="s">
        <v>4017</v>
      </c>
      <c r="I5358" s="14" t="s">
        <v>4018</v>
      </c>
      <c r="J5358" s="14" t="s">
        <v>1302</v>
      </c>
      <c r="K5358" s="14" t="s">
        <v>29</v>
      </c>
      <c r="L5358" s="15" t="s">
        <v>30</v>
      </c>
      <c r="M5358" s="7" t="s">
        <v>9427</v>
      </c>
      <c r="N5358" s="26" t="s">
        <v>3223</v>
      </c>
      <c r="O5358" s="26"/>
      <c r="P5358" s="26" t="s">
        <v>2517</v>
      </c>
      <c r="Q5358" s="26" t="s">
        <v>2522</v>
      </c>
      <c r="R5358" s="31">
        <v>35530</v>
      </c>
      <c r="S5358" s="31">
        <v>44410</v>
      </c>
      <c r="T5358" s="31">
        <v>44475</v>
      </c>
      <c r="U5358" s="31"/>
      <c r="V5358" s="31"/>
      <c r="W5358" s="31"/>
      <c r="X5358" s="17"/>
      <c r="Y5358" s="17"/>
      <c r="Z5358" s="31"/>
      <c r="AA5358" s="18">
        <f t="shared" ca="1" si="415"/>
        <v>28</v>
      </c>
      <c r="AB5358" s="19" t="s">
        <v>7878</v>
      </c>
      <c r="AC5358" s="35" t="str">
        <f t="shared" si="419"/>
        <v>0 anos 2 meses 4 dias</v>
      </c>
      <c r="AD5358" s="35" t="str">
        <f ca="1">IF(AND(V5358="",T5358&lt;TODAY()),"Contrato Encerrado",IF(AND(V5358="",T5358&gt;TODAY()),DATEDIF(TODAY(),T5358,"Y")&amp;" anos"&amp;" "&amp;DATEDIF(TODAY(),T5358,"YM")&amp;" meses"&amp;" "&amp;DATEDIF(TODAY(),T5358,"MD")&amp;" dias",IF(AND(X5358="",V5358&lt;TODAY()),"Contrato Encerrado",IF(AND(X5358="",V5358&gt;TODAY()),DATEDIF(TODAY(),V5358,"Y")&amp;" anos"&amp;" "&amp;DATEDIF(TODAY(),V5358,"YM")&amp;" meses"&amp;" "&amp;DATEDIF(TODAY(),V5358,"MD")&amp;" dias",IF(AND(Z5358="",X5358&lt;TODAY()),"Contrato Encerrado",IF(AND(Z5358="",X5358&gt;TODAY()),DATEDIF(TODAY(),X5358,"Y")&amp;" anos"&amp;" "&amp;DATEDIF(TODAY(),X5358,"YM")&amp;" meses"&amp;" "&amp;DATEDIF(TODAY(),X5358,"MD")&amp;" dias",IF(AND(Z5358&lt;&gt;””,Z5358&lt;TODAY()),"Contrato Encerrado",IF(AND(Z5358&lt;&gt;"",Z5358&gt;TODAY()),DATEDIF(TODAY(),Z5358,"Y")&amp;" anos"&amp;" "&amp;DATEDIF(TODAY(),Z5358,"YM")&amp;" meses"&amp;" "&amp;DATEDIF(TODAY(),Z5358,"MD")&amp;" dias"))))))))</f>
        <v>Contrato Encerrado</v>
      </c>
      <c r="AE5358" s="35">
        <f t="shared" si="416"/>
        <v>65</v>
      </c>
      <c r="AF5358" s="35">
        <f t="shared" si="417"/>
        <v>665</v>
      </c>
      <c r="AG5358" s="17" t="str">
        <f t="shared" si="418"/>
        <v>1 anos 9 meses 26 dias</v>
      </c>
    </row>
    <row r="5359" spans="1:33" ht="11.25" customHeight="1" x14ac:dyDescent="0.2">
      <c r="A5359" s="8" t="s">
        <v>9</v>
      </c>
      <c r="B5359" s="10" t="s">
        <v>13</v>
      </c>
      <c r="C5359" s="11" t="s">
        <v>23</v>
      </c>
      <c r="D5359" s="36">
        <v>2022</v>
      </c>
      <c r="E5359" s="12" t="s">
        <v>157</v>
      </c>
      <c r="F5359" s="8" t="s">
        <v>158</v>
      </c>
      <c r="G5359" s="77" t="s">
        <v>5831</v>
      </c>
      <c r="H5359" s="78" t="s">
        <v>5832</v>
      </c>
      <c r="I5359" s="14" t="s">
        <v>5833</v>
      </c>
      <c r="J5359" s="14" t="s">
        <v>14943</v>
      </c>
      <c r="K5359" s="14" t="s">
        <v>29</v>
      </c>
      <c r="L5359" s="15" t="s">
        <v>30</v>
      </c>
      <c r="M5359" s="7" t="s">
        <v>9427</v>
      </c>
      <c r="N5359" s="16" t="s">
        <v>2101</v>
      </c>
      <c r="O5359" s="16"/>
      <c r="P5359" s="16" t="s">
        <v>2518</v>
      </c>
      <c r="Q5359" s="16" t="s">
        <v>2521</v>
      </c>
      <c r="R5359" s="31">
        <v>34970</v>
      </c>
      <c r="S5359" s="31">
        <v>44847</v>
      </c>
      <c r="T5359" s="31">
        <v>45187</v>
      </c>
      <c r="U5359" s="31"/>
      <c r="V5359" s="31"/>
      <c r="W5359" s="31"/>
      <c r="X5359" s="17"/>
      <c r="Y5359" s="17"/>
      <c r="Z5359" s="31"/>
      <c r="AA5359" s="18">
        <f t="shared" ca="1" si="415"/>
        <v>30</v>
      </c>
      <c r="AB5359" s="19" t="s">
        <v>7878</v>
      </c>
      <c r="AC5359" s="35" t="str">
        <f t="shared" si="419"/>
        <v>0 anos 11 meses 5 dias</v>
      </c>
      <c r="AD5359" s="35" t="str">
        <f ca="1">IF(AND(V5359="",T5359&lt;TODAY()),"Contrato Encerrado",IF(AND(V5359="",T5359&gt;TODAY()),DATEDIF(TODAY(),T5359,"Y")&amp;" anos"&amp;" "&amp;DATEDIF(TODAY(),T5359,"YM")&amp;" meses"&amp;" "&amp;DATEDIF(TODAY(),T5359,"MD")&amp;" dias",IF(AND(X5359="",V5359&lt;TODAY()),"Contrato Encerrado",IF(AND(X5359="",V5359&gt;TODAY()),DATEDIF(TODAY(),V5359,"Y")&amp;" anos"&amp;" "&amp;DATEDIF(TODAY(),V5359,"YM")&amp;" meses"&amp;" "&amp;DATEDIF(TODAY(),V5359,"MD")&amp;" dias",IF(AND(Z5359="",X5359&lt;TODAY()),"Contrato Encerrado",IF(AND(Z5359="",X5359&gt;TODAY()),DATEDIF(TODAY(),X5359,"Y")&amp;" anos"&amp;" "&amp;DATEDIF(TODAY(),X5359,"YM")&amp;" meses"&amp;" "&amp;DATEDIF(TODAY(),X5359,"MD")&amp;" dias",IF(AND(Z5359&lt;&gt;””,Z5359&lt;TODAY()),"Contrato Encerrado",IF(AND(Z5359&lt;&gt;"",Z5359&gt;TODAY()),DATEDIF(TODAY(),Z5359,"Y")&amp;" anos"&amp;" "&amp;DATEDIF(TODAY(),Z5359,"YM")&amp;" meses"&amp;" "&amp;DATEDIF(TODAY(),Z5359,"MD")&amp;" dias"))))))))</f>
        <v>Contrato Encerrado</v>
      </c>
      <c r="AE5359" s="35">
        <f t="shared" si="416"/>
        <v>340</v>
      </c>
      <c r="AF5359" s="35">
        <f t="shared" si="417"/>
        <v>390</v>
      </c>
      <c r="AG5359" s="17" t="str">
        <f t="shared" si="418"/>
        <v>1 anos 0 meses 24 dias</v>
      </c>
    </row>
    <row r="5360" spans="1:33" ht="11.25" customHeight="1" x14ac:dyDescent="0.2">
      <c r="A5360" s="8" t="s">
        <v>9</v>
      </c>
      <c r="B5360" s="8" t="s">
        <v>13</v>
      </c>
      <c r="C5360" s="22" t="s">
        <v>21</v>
      </c>
      <c r="D5360" s="35">
        <v>2025</v>
      </c>
      <c r="E5360" s="12" t="s">
        <v>1708</v>
      </c>
      <c r="F5360" s="8" t="s">
        <v>1709</v>
      </c>
      <c r="G5360" s="14" t="s">
        <v>17807</v>
      </c>
      <c r="H5360" s="8" t="s">
        <v>17808</v>
      </c>
      <c r="I5360" s="14" t="s">
        <v>17097</v>
      </c>
      <c r="J5360" s="14" t="s">
        <v>10</v>
      </c>
      <c r="K5360" s="14" t="s">
        <v>29</v>
      </c>
      <c r="L5360" s="15" t="s">
        <v>30</v>
      </c>
      <c r="M5360" s="7" t="s">
        <v>16153</v>
      </c>
      <c r="N5360" s="15" t="s">
        <v>2098</v>
      </c>
      <c r="O5360" s="15" t="s">
        <v>7899</v>
      </c>
      <c r="P5360" s="15" t="s">
        <v>2518</v>
      </c>
      <c r="Q5360" s="15" t="s">
        <v>2523</v>
      </c>
      <c r="R5360" s="20">
        <v>35504</v>
      </c>
      <c r="S5360" s="20">
        <v>45883</v>
      </c>
      <c r="T5360" s="20">
        <v>46247</v>
      </c>
      <c r="U5360" s="20"/>
      <c r="V5360" s="20"/>
      <c r="W5360" s="20"/>
      <c r="X5360" s="17"/>
      <c r="Y5360" s="17"/>
      <c r="Z5360" s="20"/>
      <c r="AA5360" s="21">
        <f t="shared" ca="1" si="415"/>
        <v>28</v>
      </c>
      <c r="AB5360" s="20" t="s">
        <v>7878</v>
      </c>
      <c r="AC5360" s="35" t="str">
        <f t="shared" si="419"/>
        <v>0 anos 11 meses 30 dias</v>
      </c>
      <c r="AD5360" s="35" t="str">
        <f ca="1">IF(AND(V5360="",T5360&lt;TODAY()),"Contrato Encerrado",IF(AND(V5360="",T5360&gt;TODAY()),DATEDIF(TODAY(),T5360,"Y")&amp;" anos"&amp;" "&amp;DATEDIF(TODAY(),T5360,"YM")&amp;" meses"&amp;" "&amp;DATEDIF(TODAY(),T5360,"MD")&amp;" dias",IF(AND(X5360="",V5360&lt;TODAY()),"Contrato Encerrado",IF(AND(X5360="",V5360&gt;TODAY()),DATEDIF(TODAY(),V5360,"Y")&amp;" anos"&amp;" "&amp;DATEDIF(TODAY(),V5360,"YM")&amp;" meses"&amp;" "&amp;DATEDIF(TODAY(),V5360,"MD")&amp;" dias",IF(AND(Z5360="",X5360&lt;TODAY()),"Contrato Encerrado",IF(AND(Z5360="",X5360&gt;TODAY()),DATEDIF(TODAY(),X5360,"Y")&amp;" anos"&amp;" "&amp;DATEDIF(TODAY(),X5360,"YM")&amp;" meses"&amp;" "&amp;DATEDIF(TODAY(),X5360,"MD")&amp;" dias",IF(AND(Z5360&lt;&gt;””,Z5360&lt;TODAY()),"Contrato Encerrado",IF(AND(Z5360&lt;&gt;"",Z5360&gt;TODAY()),DATEDIF(TODAY(),Z5360,"Y")&amp;" anos"&amp;" "&amp;DATEDIF(TODAY(),Z5360,"YM")&amp;" meses"&amp;" "&amp;DATEDIF(TODAY(),Z5360,"MD")&amp;" dias"))))))))</f>
        <v>0 anos 10 meses 6 dias</v>
      </c>
      <c r="AE5360" s="35">
        <f t="shared" si="416"/>
        <v>364</v>
      </c>
      <c r="AF5360" s="35">
        <f t="shared" si="417"/>
        <v>366</v>
      </c>
      <c r="AG5360" s="17" t="str">
        <f t="shared" si="418"/>
        <v>0 anos 11 meses 31 dias</v>
      </c>
    </row>
    <row r="5361" spans="1:33" ht="11.25" customHeight="1" x14ac:dyDescent="0.2">
      <c r="A5361" s="8" t="s">
        <v>9</v>
      </c>
      <c r="B5361" s="10" t="s">
        <v>13</v>
      </c>
      <c r="C5361" s="11" t="s">
        <v>22</v>
      </c>
      <c r="D5361" s="36">
        <v>2022</v>
      </c>
      <c r="E5361" s="12" t="s">
        <v>157</v>
      </c>
      <c r="F5361" s="8" t="s">
        <v>158</v>
      </c>
      <c r="G5361" s="77" t="s">
        <v>2954</v>
      </c>
      <c r="H5361" s="78" t="s">
        <v>2955</v>
      </c>
      <c r="I5361" s="14" t="s">
        <v>2956</v>
      </c>
      <c r="J5361" s="14" t="s">
        <v>14943</v>
      </c>
      <c r="K5361" s="14" t="s">
        <v>29</v>
      </c>
      <c r="L5361" s="15" t="s">
        <v>30</v>
      </c>
      <c r="M5361" s="7" t="s">
        <v>9427</v>
      </c>
      <c r="N5361" s="16" t="s">
        <v>2101</v>
      </c>
      <c r="O5361" s="16"/>
      <c r="P5361" s="16" t="s">
        <v>2518</v>
      </c>
      <c r="Q5361" s="16" t="s">
        <v>2521</v>
      </c>
      <c r="R5361" s="31">
        <v>32769</v>
      </c>
      <c r="S5361" s="31">
        <v>44781</v>
      </c>
      <c r="T5361" s="31">
        <v>45278</v>
      </c>
      <c r="U5361" s="31"/>
      <c r="V5361" s="31"/>
      <c r="W5361" s="31"/>
      <c r="X5361" s="17"/>
      <c r="Y5361" s="17"/>
      <c r="Z5361" s="31"/>
      <c r="AA5361" s="18">
        <f t="shared" ca="1" si="415"/>
        <v>36</v>
      </c>
      <c r="AB5361" s="19" t="s">
        <v>7878</v>
      </c>
      <c r="AC5361" s="35" t="str">
        <f t="shared" si="419"/>
        <v>1 anos 4 meses 10 dias</v>
      </c>
      <c r="AD5361" s="35" t="str">
        <f ca="1">IF(AND(V5361="",T5361&lt;TODAY()),"Contrato Encerrado",IF(AND(V5361="",T5361&gt;TODAY()),DATEDIF(TODAY(),T5361,"Y")&amp;" anos"&amp;" "&amp;DATEDIF(TODAY(),T5361,"YM")&amp;" meses"&amp;" "&amp;DATEDIF(TODAY(),T5361,"MD")&amp;" dias",IF(AND(X5361="",V5361&lt;TODAY()),"Contrato Encerrado",IF(AND(X5361="",V5361&gt;TODAY()),DATEDIF(TODAY(),V5361,"Y")&amp;" anos"&amp;" "&amp;DATEDIF(TODAY(),V5361,"YM")&amp;" meses"&amp;" "&amp;DATEDIF(TODAY(),V5361,"MD")&amp;" dias",IF(AND(Z5361="",X5361&lt;TODAY()),"Contrato Encerrado",IF(AND(Z5361="",X5361&gt;TODAY()),DATEDIF(TODAY(),X5361,"Y")&amp;" anos"&amp;" "&amp;DATEDIF(TODAY(),X5361,"YM")&amp;" meses"&amp;" "&amp;DATEDIF(TODAY(),X5361,"MD")&amp;" dias",IF(AND(Z5361&lt;&gt;””,Z5361&lt;TODAY()),"Contrato Encerrado",IF(AND(Z5361&lt;&gt;"",Z5361&gt;TODAY()),DATEDIF(TODAY(),Z5361,"Y")&amp;" anos"&amp;" "&amp;DATEDIF(TODAY(),Z5361,"YM")&amp;" meses"&amp;" "&amp;DATEDIF(TODAY(),Z5361,"MD")&amp;" dias"))))))))</f>
        <v>Contrato Encerrado</v>
      </c>
      <c r="AE5361" s="35">
        <f t="shared" si="416"/>
        <v>497</v>
      </c>
      <c r="AF5361" s="35">
        <f t="shared" si="417"/>
        <v>233</v>
      </c>
      <c r="AG5361" s="17" t="str">
        <f t="shared" si="418"/>
        <v>0 anos 7 meses 20 dias</v>
      </c>
    </row>
    <row r="5362" spans="1:33" ht="11.25" customHeight="1" x14ac:dyDescent="0.2">
      <c r="A5362" s="10" t="s">
        <v>9</v>
      </c>
      <c r="B5362" s="10" t="s">
        <v>13</v>
      </c>
      <c r="C5362" s="11" t="s">
        <v>16</v>
      </c>
      <c r="D5362" s="36">
        <v>2021</v>
      </c>
      <c r="E5362" s="13" t="s">
        <v>27</v>
      </c>
      <c r="F5362" s="10" t="s">
        <v>28</v>
      </c>
      <c r="G5362" s="83" t="s">
        <v>4019</v>
      </c>
      <c r="H5362" s="84" t="s">
        <v>4020</v>
      </c>
      <c r="I5362" s="13" t="s">
        <v>4021</v>
      </c>
      <c r="J5362" s="14" t="s">
        <v>1302</v>
      </c>
      <c r="K5362" s="13" t="s">
        <v>29</v>
      </c>
      <c r="L5362" s="25" t="s">
        <v>30</v>
      </c>
      <c r="M5362" s="7" t="s">
        <v>9427</v>
      </c>
      <c r="N5362" s="16" t="s">
        <v>2105</v>
      </c>
      <c r="O5362" s="26"/>
      <c r="P5362" s="26" t="s">
        <v>2517</v>
      </c>
      <c r="Q5362" s="26" t="s">
        <v>2522</v>
      </c>
      <c r="R5362" s="31">
        <v>35497</v>
      </c>
      <c r="S5362" s="31">
        <v>44287</v>
      </c>
      <c r="T5362" s="31">
        <v>44543</v>
      </c>
      <c r="U5362" s="31"/>
      <c r="V5362" s="31"/>
      <c r="W5362" s="31"/>
      <c r="X5362" s="17"/>
      <c r="Y5362" s="17"/>
      <c r="Z5362" s="31"/>
      <c r="AA5362" s="18">
        <f t="shared" ca="1" si="415"/>
        <v>28</v>
      </c>
      <c r="AB5362" s="19" t="s">
        <v>7878</v>
      </c>
      <c r="AC5362" s="35" t="str">
        <f t="shared" si="419"/>
        <v>0 anos 8 meses 12 dias</v>
      </c>
      <c r="AD5362" s="35" t="str">
        <f ca="1">IF(AND(V5362="",T5362&lt;TODAY()),"Contrato Encerrado",IF(AND(V5362="",T5362&gt;TODAY()),DATEDIF(TODAY(),T5362,"Y")&amp;" anos"&amp;" "&amp;DATEDIF(TODAY(),T5362,"YM")&amp;" meses"&amp;" "&amp;DATEDIF(TODAY(),T5362,"MD")&amp;" dias",IF(AND(X5362="",V5362&lt;TODAY()),"Contrato Encerrado",IF(AND(X5362="",V5362&gt;TODAY()),DATEDIF(TODAY(),V5362,"Y")&amp;" anos"&amp;" "&amp;DATEDIF(TODAY(),V5362,"YM")&amp;" meses"&amp;" "&amp;DATEDIF(TODAY(),V5362,"MD")&amp;" dias",IF(AND(Z5362="",X5362&lt;TODAY()),"Contrato Encerrado",IF(AND(Z5362="",X5362&gt;TODAY()),DATEDIF(TODAY(),X5362,"Y")&amp;" anos"&amp;" "&amp;DATEDIF(TODAY(),X5362,"YM")&amp;" meses"&amp;" "&amp;DATEDIF(TODAY(),X5362,"MD")&amp;" dias",IF(AND(Z5362&lt;&gt;””,Z5362&lt;TODAY()),"Contrato Encerrado",IF(AND(Z5362&lt;&gt;"",Z5362&gt;TODAY()),DATEDIF(TODAY(),Z5362,"Y")&amp;" anos"&amp;" "&amp;DATEDIF(TODAY(),Z5362,"YM")&amp;" meses"&amp;" "&amp;DATEDIF(TODAY(),Z5362,"MD")&amp;" dias"))))))))</f>
        <v>Contrato Encerrado</v>
      </c>
      <c r="AE5362" s="35">
        <f t="shared" si="416"/>
        <v>256</v>
      </c>
      <c r="AF5362" s="35">
        <f t="shared" si="417"/>
        <v>474</v>
      </c>
      <c r="AG5362" s="17" t="str">
        <f t="shared" si="418"/>
        <v>1 anos 3 meses 18 dias</v>
      </c>
    </row>
    <row r="5363" spans="1:33" ht="11.25" customHeight="1" x14ac:dyDescent="0.2">
      <c r="A5363" s="8" t="s">
        <v>9</v>
      </c>
      <c r="B5363" s="8" t="s">
        <v>13</v>
      </c>
      <c r="C5363" s="22" t="s">
        <v>21</v>
      </c>
      <c r="D5363" s="35">
        <v>2025</v>
      </c>
      <c r="E5363" s="12" t="s">
        <v>157</v>
      </c>
      <c r="F5363" s="8" t="s">
        <v>158</v>
      </c>
      <c r="G5363" s="14" t="s">
        <v>17809</v>
      </c>
      <c r="H5363" s="8" t="s">
        <v>17810</v>
      </c>
      <c r="I5363" s="14" t="s">
        <v>17098</v>
      </c>
      <c r="J5363" s="14" t="s">
        <v>10</v>
      </c>
      <c r="K5363" s="14" t="s">
        <v>29</v>
      </c>
      <c r="L5363" s="15" t="s">
        <v>81</v>
      </c>
      <c r="M5363" s="7" t="s">
        <v>16173</v>
      </c>
      <c r="N5363" s="15" t="s">
        <v>4113</v>
      </c>
      <c r="O5363" s="15" t="s">
        <v>17804</v>
      </c>
      <c r="P5363" s="15" t="s">
        <v>2518</v>
      </c>
      <c r="Q5363" s="15" t="s">
        <v>4109</v>
      </c>
      <c r="R5363" s="20">
        <v>39439</v>
      </c>
      <c r="S5363" s="20">
        <v>45862</v>
      </c>
      <c r="T5363" s="20">
        <v>46022</v>
      </c>
      <c r="U5363" s="20"/>
      <c r="V5363" s="20"/>
      <c r="W5363" s="20"/>
      <c r="X5363" s="17"/>
      <c r="Y5363" s="17"/>
      <c r="Z5363" s="20"/>
      <c r="AA5363" s="21">
        <f t="shared" ref="AA5363:AA5426" ca="1" si="420">DATEDIF(R5363,TODAY(),"Y")</f>
        <v>17</v>
      </c>
      <c r="AB5363" s="20" t="s">
        <v>7878</v>
      </c>
      <c r="AC5363" s="35" t="str">
        <f t="shared" si="419"/>
        <v>0 anos 5 meses 7 dias</v>
      </c>
      <c r="AD5363" s="35" t="str">
        <f ca="1">IF(AND(V5363="",T5363&lt;TODAY()),"Contrato Encerrado",IF(AND(V5363="",T5363&gt;TODAY()),DATEDIF(TODAY(),T5363,"Y")&amp;" anos"&amp;" "&amp;DATEDIF(TODAY(),T5363,"YM")&amp;" meses"&amp;" "&amp;DATEDIF(TODAY(),T5363,"MD")&amp;" dias",IF(AND(X5363="",V5363&lt;TODAY()),"Contrato Encerrado",IF(AND(X5363="",V5363&gt;TODAY()),DATEDIF(TODAY(),V5363,"Y")&amp;" anos"&amp;" "&amp;DATEDIF(TODAY(),V5363,"YM")&amp;" meses"&amp;" "&amp;DATEDIF(TODAY(),V5363,"MD")&amp;" dias",IF(AND(Z5363="",X5363&lt;TODAY()),"Contrato Encerrado",IF(AND(Z5363="",X5363&gt;TODAY()),DATEDIF(TODAY(),X5363,"Y")&amp;" anos"&amp;" "&amp;DATEDIF(TODAY(),X5363,"YM")&amp;" meses"&amp;" "&amp;DATEDIF(TODAY(),X5363,"MD")&amp;" dias",IF(AND(Z5363&lt;&gt;””,Z5363&lt;TODAY()),"Contrato Encerrado",IF(AND(Z5363&lt;&gt;"",Z5363&gt;TODAY()),DATEDIF(TODAY(),Z5363,"Y")&amp;" anos"&amp;" "&amp;DATEDIF(TODAY(),Z5363,"YM")&amp;" meses"&amp;" "&amp;DATEDIF(TODAY(),Z5363,"MD")&amp;" dias"))))))))</f>
        <v>0 anos 2 meses 24 dias</v>
      </c>
      <c r="AE5363" s="35">
        <f t="shared" ref="AE5363:AE5426" si="421">SUM((T5363-S5363)+(V5363-U5363)+(X5363-W5363)+(Z5363-Y5363))</f>
        <v>160</v>
      </c>
      <c r="AF5363" s="35">
        <f t="shared" ref="AF5363:AF5426" si="422">730-AE5363</f>
        <v>570</v>
      </c>
      <c r="AG5363" s="17" t="str">
        <f t="shared" ref="AG5363:AG5426" si="423">IF(AF5363&gt;0,DATEDIF(0,AF5363,"Y")&amp; " anos"&amp; " "&amp;DATEDIF(0,AF5363,"YM")&amp; " meses"&amp; " "&amp;DATEDIF(0,AF5363,"MD")&amp; " dias","ESTÁGIO COMPLETOU 2 ANOS")</f>
        <v>1 anos 6 meses 23 dias</v>
      </c>
    </row>
    <row r="5364" spans="1:33" ht="11.25" customHeight="1" x14ac:dyDescent="0.2">
      <c r="A5364" s="8" t="s">
        <v>9</v>
      </c>
      <c r="B5364" s="8" t="s">
        <v>13</v>
      </c>
      <c r="C5364" s="22" t="s">
        <v>22</v>
      </c>
      <c r="D5364" s="37">
        <v>2023</v>
      </c>
      <c r="E5364" s="12" t="s">
        <v>1304</v>
      </c>
      <c r="F5364" s="8" t="s">
        <v>1305</v>
      </c>
      <c r="G5364" s="77" t="s">
        <v>10112</v>
      </c>
      <c r="H5364" s="78" t="s">
        <v>10113</v>
      </c>
      <c r="I5364" s="14" t="s">
        <v>10114</v>
      </c>
      <c r="J5364" s="14" t="s">
        <v>14943</v>
      </c>
      <c r="K5364" s="14" t="s">
        <v>29</v>
      </c>
      <c r="L5364" s="15" t="s">
        <v>30</v>
      </c>
      <c r="M5364" s="7" t="s">
        <v>9427</v>
      </c>
      <c r="N5364" s="15" t="s">
        <v>2102</v>
      </c>
      <c r="O5364" s="15" t="s">
        <v>8177</v>
      </c>
      <c r="P5364" s="15" t="s">
        <v>2518</v>
      </c>
      <c r="Q5364" s="15" t="s">
        <v>2523</v>
      </c>
      <c r="R5364" s="20">
        <v>37270</v>
      </c>
      <c r="S5364" s="20">
        <v>45180</v>
      </c>
      <c r="T5364" s="20">
        <v>45716</v>
      </c>
      <c r="U5364" s="31"/>
      <c r="V5364" s="31"/>
      <c r="W5364" s="20"/>
      <c r="X5364" s="17"/>
      <c r="Y5364" s="17"/>
      <c r="Z5364" s="20"/>
      <c r="AA5364" s="18">
        <f t="shared" ca="1" si="420"/>
        <v>23</v>
      </c>
      <c r="AB5364" s="15" t="s">
        <v>7878</v>
      </c>
      <c r="AC5364" s="35" t="str">
        <f t="shared" si="419"/>
        <v>1 anos 5 meses 17 dias</v>
      </c>
      <c r="AD5364" s="35" t="str">
        <f ca="1">IF(AND(V5364="",T5364&lt;TODAY()),"Contrato Encerrado",IF(AND(V5364="",T5364&gt;TODAY()),DATEDIF(TODAY(),T5364,"Y")&amp;" anos"&amp;" "&amp;DATEDIF(TODAY(),T5364,"YM")&amp;" meses"&amp;" "&amp;DATEDIF(TODAY(),T5364,"MD")&amp;" dias",IF(AND(X5364="",V5364&lt;TODAY()),"Contrato Encerrado",IF(AND(X5364="",V5364&gt;TODAY()),DATEDIF(TODAY(),V5364,"Y")&amp;" anos"&amp;" "&amp;DATEDIF(TODAY(),V5364,"YM")&amp;" meses"&amp;" "&amp;DATEDIF(TODAY(),V5364,"MD")&amp;" dias",IF(AND(Z5364="",X5364&lt;TODAY()),"Contrato Encerrado",IF(AND(Z5364="",X5364&gt;TODAY()),DATEDIF(TODAY(),X5364,"Y")&amp;" anos"&amp;" "&amp;DATEDIF(TODAY(),X5364,"YM")&amp;" meses"&amp;" "&amp;DATEDIF(TODAY(),X5364,"MD")&amp;" dias",IF(AND(Z5364&lt;&gt;””,Z5364&lt;TODAY()),"Contrato Encerrado",IF(AND(Z5364&lt;&gt;"",Z5364&gt;TODAY()),DATEDIF(TODAY(),Z5364,"Y")&amp;" anos"&amp;" "&amp;DATEDIF(TODAY(),Z5364,"YM")&amp;" meses"&amp;" "&amp;DATEDIF(TODAY(),Z5364,"MD")&amp;" dias"))))))))</f>
        <v>Contrato Encerrado</v>
      </c>
      <c r="AE5364" s="35">
        <f t="shared" si="421"/>
        <v>536</v>
      </c>
      <c r="AF5364" s="35">
        <f t="shared" si="422"/>
        <v>194</v>
      </c>
      <c r="AG5364" s="17" t="str">
        <f t="shared" si="423"/>
        <v>0 anos 6 meses 12 dias</v>
      </c>
    </row>
    <row r="5365" spans="1:33" ht="11.25" customHeight="1" x14ac:dyDescent="0.2">
      <c r="A5365" s="8" t="s">
        <v>9</v>
      </c>
      <c r="B5365" s="10" t="s">
        <v>13</v>
      </c>
      <c r="C5365" s="11" t="s">
        <v>24</v>
      </c>
      <c r="D5365" s="36">
        <v>2022</v>
      </c>
      <c r="E5365" s="12" t="s">
        <v>157</v>
      </c>
      <c r="F5365" s="8" t="s">
        <v>158</v>
      </c>
      <c r="G5365" s="77" t="s">
        <v>5834</v>
      </c>
      <c r="H5365" s="78" t="s">
        <v>5835</v>
      </c>
      <c r="I5365" s="14" t="s">
        <v>5836</v>
      </c>
      <c r="J5365" s="14" t="s">
        <v>1302</v>
      </c>
      <c r="K5365" s="14" t="s">
        <v>29</v>
      </c>
      <c r="L5365" s="15" t="s">
        <v>30</v>
      </c>
      <c r="M5365" s="7" t="s">
        <v>9427</v>
      </c>
      <c r="N5365" s="16" t="s">
        <v>2101</v>
      </c>
      <c r="O5365" s="16"/>
      <c r="P5365" s="16" t="s">
        <v>2518</v>
      </c>
      <c r="Q5365" s="16" t="s">
        <v>2521</v>
      </c>
      <c r="R5365" s="31">
        <v>33848</v>
      </c>
      <c r="S5365" s="31">
        <v>44872</v>
      </c>
      <c r="T5365" s="31">
        <v>45168</v>
      </c>
      <c r="U5365" s="31"/>
      <c r="V5365" s="31"/>
      <c r="W5365" s="31"/>
      <c r="X5365" s="17"/>
      <c r="Y5365" s="17"/>
      <c r="Z5365" s="31"/>
      <c r="AA5365" s="18">
        <f t="shared" ca="1" si="420"/>
        <v>33</v>
      </c>
      <c r="AB5365" s="19" t="s">
        <v>7878</v>
      </c>
      <c r="AC5365" s="35" t="str">
        <f t="shared" si="419"/>
        <v>0 anos 9 meses 23 dias</v>
      </c>
      <c r="AD5365" s="35" t="str">
        <f ca="1">IF(AND(V5365="",T5365&lt;TODAY()),"Contrato Encerrado",IF(AND(V5365="",T5365&gt;TODAY()),DATEDIF(TODAY(),T5365,"Y")&amp;" anos"&amp;" "&amp;DATEDIF(TODAY(),T5365,"YM")&amp;" meses"&amp;" "&amp;DATEDIF(TODAY(),T5365,"MD")&amp;" dias",IF(AND(X5365="",V5365&lt;TODAY()),"Contrato Encerrado",IF(AND(X5365="",V5365&gt;TODAY()),DATEDIF(TODAY(),V5365,"Y")&amp;" anos"&amp;" "&amp;DATEDIF(TODAY(),V5365,"YM")&amp;" meses"&amp;" "&amp;DATEDIF(TODAY(),V5365,"MD")&amp;" dias",IF(AND(Z5365="",X5365&lt;TODAY()),"Contrato Encerrado",IF(AND(Z5365="",X5365&gt;TODAY()),DATEDIF(TODAY(),X5365,"Y")&amp;" anos"&amp;" "&amp;DATEDIF(TODAY(),X5365,"YM")&amp;" meses"&amp;" "&amp;DATEDIF(TODAY(),X5365,"MD")&amp;" dias",IF(AND(Z5365&lt;&gt;””,Z5365&lt;TODAY()),"Contrato Encerrado",IF(AND(Z5365&lt;&gt;"",Z5365&gt;TODAY()),DATEDIF(TODAY(),Z5365,"Y")&amp;" anos"&amp;" "&amp;DATEDIF(TODAY(),Z5365,"YM")&amp;" meses"&amp;" "&amp;DATEDIF(TODAY(),Z5365,"MD")&amp;" dias"))))))))</f>
        <v>Contrato Encerrado</v>
      </c>
      <c r="AE5365" s="35">
        <f t="shared" si="421"/>
        <v>296</v>
      </c>
      <c r="AF5365" s="35">
        <f t="shared" si="422"/>
        <v>434</v>
      </c>
      <c r="AG5365" s="17" t="str">
        <f t="shared" si="423"/>
        <v>1 anos 2 meses 9 dias</v>
      </c>
    </row>
    <row r="5366" spans="1:33" ht="11.25" customHeight="1" x14ac:dyDescent="0.2">
      <c r="A5366" s="8" t="s">
        <v>9</v>
      </c>
      <c r="B5366" s="8" t="s">
        <v>13</v>
      </c>
      <c r="C5366" s="22" t="s">
        <v>16</v>
      </c>
      <c r="D5366" s="37">
        <v>2023</v>
      </c>
      <c r="E5366" s="23" t="s">
        <v>307</v>
      </c>
      <c r="F5366" s="8" t="s">
        <v>308</v>
      </c>
      <c r="G5366" s="77" t="s">
        <v>7769</v>
      </c>
      <c r="H5366" s="78" t="s">
        <v>7770</v>
      </c>
      <c r="I5366" s="9" t="s">
        <v>7771</v>
      </c>
      <c r="J5366" s="14" t="s">
        <v>14943</v>
      </c>
      <c r="K5366" s="9" t="s">
        <v>29</v>
      </c>
      <c r="L5366" s="24" t="s">
        <v>30</v>
      </c>
      <c r="M5366" s="7" t="s">
        <v>9427</v>
      </c>
      <c r="N5366" s="15" t="s">
        <v>2098</v>
      </c>
      <c r="O5366" s="24"/>
      <c r="P5366" s="24" t="s">
        <v>2518</v>
      </c>
      <c r="Q5366" s="24" t="s">
        <v>2523</v>
      </c>
      <c r="R5366" s="17">
        <v>33049</v>
      </c>
      <c r="S5366" s="17">
        <v>45008</v>
      </c>
      <c r="T5366" s="31">
        <v>45373</v>
      </c>
      <c r="U5366" s="17"/>
      <c r="V5366" s="31"/>
      <c r="W5366" s="17"/>
      <c r="X5366" s="17"/>
      <c r="Y5366" s="17"/>
      <c r="Z5366" s="31"/>
      <c r="AA5366" s="18">
        <f t="shared" ca="1" si="420"/>
        <v>35</v>
      </c>
      <c r="AB5366" s="19" t="s">
        <v>7878</v>
      </c>
      <c r="AC5366" s="35" t="str">
        <f t="shared" si="419"/>
        <v>0 anos 11 meses 28 dias</v>
      </c>
      <c r="AD5366" s="35" t="str">
        <f ca="1">IF(AND(V5366="",T5366&lt;TODAY()),"Contrato Encerrado",IF(AND(V5366="",T5366&gt;TODAY()),DATEDIF(TODAY(),T5366,"Y")&amp;" anos"&amp;" "&amp;DATEDIF(TODAY(),T5366,"YM")&amp;" meses"&amp;" "&amp;DATEDIF(TODAY(),T5366,"MD")&amp;" dias",IF(AND(X5366="",V5366&lt;TODAY()),"Contrato Encerrado",IF(AND(X5366="",V5366&gt;TODAY()),DATEDIF(TODAY(),V5366,"Y")&amp;" anos"&amp;" "&amp;DATEDIF(TODAY(),V5366,"YM")&amp;" meses"&amp;" "&amp;DATEDIF(TODAY(),V5366,"MD")&amp;" dias",IF(AND(Z5366="",X5366&lt;TODAY()),"Contrato Encerrado",IF(AND(Z5366="",X5366&gt;TODAY()),DATEDIF(TODAY(),X5366,"Y")&amp;" anos"&amp;" "&amp;DATEDIF(TODAY(),X5366,"YM")&amp;" meses"&amp;" "&amp;DATEDIF(TODAY(),X5366,"MD")&amp;" dias",IF(AND(Z5366&lt;&gt;””,Z5366&lt;TODAY()),"Contrato Encerrado",IF(AND(Z5366&lt;&gt;"",Z5366&gt;TODAY()),DATEDIF(TODAY(),Z5366,"Y")&amp;" anos"&amp;" "&amp;DATEDIF(TODAY(),Z5366,"YM")&amp;" meses"&amp;" "&amp;DATEDIF(TODAY(),Z5366,"MD")&amp;" dias"))))))))</f>
        <v>Contrato Encerrado</v>
      </c>
      <c r="AE5366" s="35">
        <f t="shared" si="421"/>
        <v>365</v>
      </c>
      <c r="AF5366" s="35">
        <f t="shared" si="422"/>
        <v>365</v>
      </c>
      <c r="AG5366" s="17" t="str">
        <f t="shared" si="423"/>
        <v>0 anos 11 meses 30 dias</v>
      </c>
    </row>
    <row r="5367" spans="1:33" ht="11.25" customHeight="1" x14ac:dyDescent="0.2">
      <c r="A5367" s="8" t="s">
        <v>9</v>
      </c>
      <c r="B5367" s="8" t="s">
        <v>13</v>
      </c>
      <c r="C5367" s="22" t="s">
        <v>15</v>
      </c>
      <c r="D5367" s="37">
        <v>2025</v>
      </c>
      <c r="E5367" s="12" t="s">
        <v>79</v>
      </c>
      <c r="F5367" s="8" t="s">
        <v>80</v>
      </c>
      <c r="G5367" s="77" t="s">
        <v>16090</v>
      </c>
      <c r="H5367" s="78" t="s">
        <v>16091</v>
      </c>
      <c r="I5367" s="14" t="s">
        <v>16092</v>
      </c>
      <c r="J5367" s="74" t="s">
        <v>1302</v>
      </c>
      <c r="K5367" s="14" t="s">
        <v>29</v>
      </c>
      <c r="L5367" s="15" t="s">
        <v>30</v>
      </c>
      <c r="M5367" s="7" t="s">
        <v>9427</v>
      </c>
      <c r="N5367" s="15" t="s">
        <v>2100</v>
      </c>
      <c r="O5367" s="15" t="s">
        <v>9474</v>
      </c>
      <c r="P5367" s="15" t="s">
        <v>2518</v>
      </c>
      <c r="Q5367" s="15" t="s">
        <v>2523</v>
      </c>
      <c r="R5367" s="20">
        <v>38352</v>
      </c>
      <c r="S5367" s="20">
        <v>45663</v>
      </c>
      <c r="T5367" s="20">
        <v>45933</v>
      </c>
      <c r="U5367" s="20"/>
      <c r="V5367" s="20"/>
      <c r="W5367" s="20"/>
      <c r="X5367" s="17"/>
      <c r="Y5367" s="17"/>
      <c r="Z5367" s="20"/>
      <c r="AA5367" s="21">
        <f t="shared" ca="1" si="420"/>
        <v>20</v>
      </c>
      <c r="AB5367" s="15" t="s">
        <v>7878</v>
      </c>
      <c r="AC5367" s="35" t="str">
        <f t="shared" si="419"/>
        <v>0 anos 8 meses 27 dias</v>
      </c>
      <c r="AD5367" s="35" t="str">
        <f ca="1">IF(AND(V5367="",T5367&lt;TODAY()),"Contrato Encerrado",IF(AND(V5367="",T5367&gt;TODAY()),DATEDIF(TODAY(),T5367,"Y")&amp;" anos"&amp;" "&amp;DATEDIF(TODAY(),T5367,"YM")&amp;" meses"&amp;" "&amp;DATEDIF(TODAY(),T5367,"MD")&amp;" dias",IF(AND(X5367="",V5367&lt;TODAY()),"Contrato Encerrado",IF(AND(X5367="",V5367&gt;TODAY()),DATEDIF(TODAY(),V5367,"Y")&amp;" anos"&amp;" "&amp;DATEDIF(TODAY(),V5367,"YM")&amp;" meses"&amp;" "&amp;DATEDIF(TODAY(),V5367,"MD")&amp;" dias",IF(AND(Z5367="",X5367&lt;TODAY()),"Contrato Encerrado",IF(AND(Z5367="",X5367&gt;TODAY()),DATEDIF(TODAY(),X5367,"Y")&amp;" anos"&amp;" "&amp;DATEDIF(TODAY(),X5367,"YM")&amp;" meses"&amp;" "&amp;DATEDIF(TODAY(),X5367,"MD")&amp;" dias",IF(AND(Z5367&lt;&gt;””,Z5367&lt;TODAY()),"Contrato Encerrado",IF(AND(Z5367&lt;&gt;"",Z5367&gt;TODAY()),DATEDIF(TODAY(),Z5367,"Y")&amp;" anos"&amp;" "&amp;DATEDIF(TODAY(),Z5367,"YM")&amp;" meses"&amp;" "&amp;DATEDIF(TODAY(),Z5367,"MD")&amp;" dias"))))))))</f>
        <v>Contrato Encerrado</v>
      </c>
      <c r="AE5367" s="35">
        <f t="shared" si="421"/>
        <v>270</v>
      </c>
      <c r="AF5367" s="35">
        <f t="shared" si="422"/>
        <v>460</v>
      </c>
      <c r="AG5367" s="17" t="str">
        <f t="shared" si="423"/>
        <v>1 anos 3 meses 4 dias</v>
      </c>
    </row>
    <row r="5368" spans="1:33" ht="11.25" customHeight="1" x14ac:dyDescent="0.2">
      <c r="A5368" s="8" t="s">
        <v>9</v>
      </c>
      <c r="B5368" s="10" t="s">
        <v>13</v>
      </c>
      <c r="C5368" s="11" t="s">
        <v>20</v>
      </c>
      <c r="D5368" s="36">
        <v>2021</v>
      </c>
      <c r="E5368" s="14" t="s">
        <v>157</v>
      </c>
      <c r="F5368" s="8" t="s">
        <v>158</v>
      </c>
      <c r="G5368" s="77" t="s">
        <v>1058</v>
      </c>
      <c r="H5368" s="78" t="s">
        <v>1059</v>
      </c>
      <c r="I5368" s="14" t="s">
        <v>1060</v>
      </c>
      <c r="J5368" s="14" t="s">
        <v>1302</v>
      </c>
      <c r="K5368" s="14" t="s">
        <v>29</v>
      </c>
      <c r="L5368" s="15" t="s">
        <v>30</v>
      </c>
      <c r="M5368" s="7" t="s">
        <v>9427</v>
      </c>
      <c r="N5368" s="26" t="s">
        <v>2101</v>
      </c>
      <c r="O5368" s="26"/>
      <c r="P5368" s="26" t="s">
        <v>2517</v>
      </c>
      <c r="Q5368" s="26" t="s">
        <v>2522</v>
      </c>
      <c r="R5368" s="31">
        <v>26241</v>
      </c>
      <c r="S5368" s="31">
        <v>44382</v>
      </c>
      <c r="T5368" s="31">
        <v>44743</v>
      </c>
      <c r="U5368" s="31"/>
      <c r="V5368" s="31"/>
      <c r="W5368" s="31"/>
      <c r="X5368" s="17"/>
      <c r="Y5368" s="17"/>
      <c r="Z5368" s="31"/>
      <c r="AA5368" s="18">
        <f t="shared" ca="1" si="420"/>
        <v>53</v>
      </c>
      <c r="AB5368" s="19" t="s">
        <v>7878</v>
      </c>
      <c r="AC5368" s="35" t="str">
        <f t="shared" si="419"/>
        <v>0 anos 11 meses 26 dias</v>
      </c>
      <c r="AD5368" s="35" t="str">
        <f ca="1">IF(AND(V5368="",T5368&lt;TODAY()),"Contrato Encerrado",IF(AND(V5368="",T5368&gt;TODAY()),DATEDIF(TODAY(),T5368,"Y")&amp;" anos"&amp;" "&amp;DATEDIF(TODAY(),T5368,"YM")&amp;" meses"&amp;" "&amp;DATEDIF(TODAY(),T5368,"MD")&amp;" dias",IF(AND(X5368="",V5368&lt;TODAY()),"Contrato Encerrado",IF(AND(X5368="",V5368&gt;TODAY()),DATEDIF(TODAY(),V5368,"Y")&amp;" anos"&amp;" "&amp;DATEDIF(TODAY(),V5368,"YM")&amp;" meses"&amp;" "&amp;DATEDIF(TODAY(),V5368,"MD")&amp;" dias",IF(AND(Z5368="",X5368&lt;TODAY()),"Contrato Encerrado",IF(AND(Z5368="",X5368&gt;TODAY()),DATEDIF(TODAY(),X5368,"Y")&amp;" anos"&amp;" "&amp;DATEDIF(TODAY(),X5368,"YM")&amp;" meses"&amp;" "&amp;DATEDIF(TODAY(),X5368,"MD")&amp;" dias",IF(AND(Z5368&lt;&gt;””,Z5368&lt;TODAY()),"Contrato Encerrado",IF(AND(Z5368&lt;&gt;"",Z5368&gt;TODAY()),DATEDIF(TODAY(),Z5368,"Y")&amp;" anos"&amp;" "&amp;DATEDIF(TODAY(),Z5368,"YM")&amp;" meses"&amp;" "&amp;DATEDIF(TODAY(),Z5368,"MD")&amp;" dias"))))))))</f>
        <v>Contrato Encerrado</v>
      </c>
      <c r="AE5368" s="35">
        <f t="shared" si="421"/>
        <v>361</v>
      </c>
      <c r="AF5368" s="35">
        <f t="shared" si="422"/>
        <v>369</v>
      </c>
      <c r="AG5368" s="17" t="str">
        <f t="shared" si="423"/>
        <v>1 anos 0 meses 3 dias</v>
      </c>
    </row>
    <row r="5369" spans="1:33" ht="11.25" customHeight="1" x14ac:dyDescent="0.2">
      <c r="A5369" s="8" t="s">
        <v>9</v>
      </c>
      <c r="B5369" s="8" t="s">
        <v>13</v>
      </c>
      <c r="C5369" s="22" t="s">
        <v>22</v>
      </c>
      <c r="D5369" s="35">
        <v>2025</v>
      </c>
      <c r="E5369" s="12" t="s">
        <v>12672</v>
      </c>
      <c r="F5369" s="8" t="s">
        <v>12673</v>
      </c>
      <c r="G5369" s="14" t="s">
        <v>18171</v>
      </c>
      <c r="H5369" s="8" t="s">
        <v>18172</v>
      </c>
      <c r="I5369" s="14" t="s">
        <v>17867</v>
      </c>
      <c r="J5369" s="14" t="s">
        <v>10</v>
      </c>
      <c r="K5369" s="14" t="s">
        <v>29</v>
      </c>
      <c r="L5369" s="15" t="s">
        <v>30</v>
      </c>
      <c r="M5369" s="7" t="s">
        <v>16153</v>
      </c>
      <c r="N5369" s="15" t="s">
        <v>2098</v>
      </c>
      <c r="O5369" s="15" t="s">
        <v>18173</v>
      </c>
      <c r="P5369" s="15" t="s">
        <v>2518</v>
      </c>
      <c r="Q5369" s="15" t="s">
        <v>2523</v>
      </c>
      <c r="R5369" s="20">
        <v>36920</v>
      </c>
      <c r="S5369" s="20">
        <v>45894</v>
      </c>
      <c r="T5369" s="20">
        <v>45894</v>
      </c>
      <c r="U5369" s="21"/>
      <c r="V5369" s="15"/>
      <c r="W5369" s="35"/>
      <c r="X5369" s="17"/>
      <c r="Y5369" s="17"/>
      <c r="Z5369" s="183"/>
      <c r="AA5369" s="21">
        <f t="shared" ca="1" si="420"/>
        <v>24</v>
      </c>
      <c r="AB5369" s="35" t="s">
        <v>7878</v>
      </c>
      <c r="AC5369" s="35" t="str">
        <f t="shared" si="419"/>
        <v>0 anos 0 meses 0 dias</v>
      </c>
      <c r="AD5369" s="35" t="str">
        <f ca="1">IF(AND(V5369="",T5369&lt;TODAY()),"Contrato Encerrado",IF(AND(V5369="",T5369&gt;TODAY()),DATEDIF(TODAY(),T5369,"Y")&amp;" anos"&amp;" "&amp;DATEDIF(TODAY(),T5369,"YM")&amp;" meses"&amp;" "&amp;DATEDIF(TODAY(),T5369,"MD")&amp;" dias",IF(AND(X5369="",V5369&lt;TODAY()),"Contrato Encerrado",IF(AND(X5369="",V5369&gt;TODAY()),DATEDIF(TODAY(),V5369,"Y")&amp;" anos"&amp;" "&amp;DATEDIF(TODAY(),V5369,"YM")&amp;" meses"&amp;" "&amp;DATEDIF(TODAY(),V5369,"MD")&amp;" dias",IF(AND(Z5369="",X5369&lt;TODAY()),"Contrato Encerrado",IF(AND(Z5369="",X5369&gt;TODAY()),DATEDIF(TODAY(),X5369,"Y")&amp;" anos"&amp;" "&amp;DATEDIF(TODAY(),X5369,"YM")&amp;" meses"&amp;" "&amp;DATEDIF(TODAY(),X5369,"MD")&amp;" dias",IF(AND(Z5369&lt;&gt;””,Z5369&lt;TODAY()),"Contrato Encerrado",IF(AND(Z5369&lt;&gt;"",Z5369&gt;TODAY()),DATEDIF(TODAY(),Z5369,"Y")&amp;" anos"&amp;" "&amp;DATEDIF(TODAY(),Z5369,"YM")&amp;" meses"&amp;" "&amp;DATEDIF(TODAY(),Z5369,"MD")&amp;" dias"))))))))</f>
        <v>Contrato Encerrado</v>
      </c>
      <c r="AE5369" s="35">
        <f t="shared" si="421"/>
        <v>0</v>
      </c>
      <c r="AF5369" s="35">
        <f t="shared" si="422"/>
        <v>730</v>
      </c>
      <c r="AG5369" s="17" t="str">
        <f t="shared" si="423"/>
        <v>1 anos 11 meses 30 dias</v>
      </c>
    </row>
    <row r="5370" spans="1:33" ht="11.25" customHeight="1" x14ac:dyDescent="0.2">
      <c r="A5370" s="8" t="s">
        <v>9</v>
      </c>
      <c r="B5370" s="8" t="s">
        <v>13</v>
      </c>
      <c r="C5370" s="22" t="s">
        <v>24</v>
      </c>
      <c r="D5370" s="37">
        <v>2023</v>
      </c>
      <c r="E5370" s="12" t="s">
        <v>307</v>
      </c>
      <c r="F5370" s="8" t="s">
        <v>308</v>
      </c>
      <c r="G5370" s="77" t="s">
        <v>10637</v>
      </c>
      <c r="H5370" s="78" t="s">
        <v>10638</v>
      </c>
      <c r="I5370" s="14" t="s">
        <v>10639</v>
      </c>
      <c r="J5370" s="14" t="s">
        <v>10</v>
      </c>
      <c r="K5370" s="14" t="s">
        <v>29</v>
      </c>
      <c r="L5370" s="15" t="s">
        <v>30</v>
      </c>
      <c r="M5370" s="7" t="s">
        <v>9427</v>
      </c>
      <c r="N5370" s="15" t="s">
        <v>2115</v>
      </c>
      <c r="O5370" s="15" t="s">
        <v>7897</v>
      </c>
      <c r="P5370" s="15" t="s">
        <v>2518</v>
      </c>
      <c r="Q5370" s="15" t="s">
        <v>2523</v>
      </c>
      <c r="R5370" s="30">
        <v>30324</v>
      </c>
      <c r="S5370" s="30">
        <v>45243</v>
      </c>
      <c r="T5370" s="20" t="s">
        <v>14866</v>
      </c>
      <c r="U5370" s="20"/>
      <c r="V5370" s="20"/>
      <c r="W5370" s="30"/>
      <c r="X5370" s="17"/>
      <c r="Y5370" s="17"/>
      <c r="Z5370" s="20"/>
      <c r="AA5370" s="18">
        <f t="shared" ca="1" si="420"/>
        <v>42</v>
      </c>
      <c r="AB5370" s="15" t="s">
        <v>7877</v>
      </c>
      <c r="AC5370" s="35" t="str">
        <f t="shared" si="419"/>
        <v>1 anos 11 meses 30 dias</v>
      </c>
      <c r="AD5370" s="35" t="str">
        <f ca="1">IF(AND(V5370="",T5370&lt;TODAY()),"Contrato Encerrado",IF(AND(V5370="",T5370&gt;TODAY()),DATEDIF(TODAY(),T5370,"Y")&amp;" anos"&amp;" "&amp;DATEDIF(TODAY(),T5370,"YM")&amp;" meses"&amp;" "&amp;DATEDIF(TODAY(),T5370,"MD")&amp;" dias",IF(AND(X5370="",V5370&lt;TODAY()),"Contrato Encerrado",IF(AND(X5370="",V5370&gt;TODAY()),DATEDIF(TODAY(),V5370,"Y")&amp;" anos"&amp;" "&amp;DATEDIF(TODAY(),V5370,"YM")&amp;" meses"&amp;" "&amp;DATEDIF(TODAY(),V5370,"MD")&amp;" dias",IF(AND(Z5370="",X5370&lt;TODAY()),"Contrato Encerrado",IF(AND(Z5370="",X5370&gt;TODAY()),DATEDIF(TODAY(),X5370,"Y")&amp;" anos"&amp;" "&amp;DATEDIF(TODAY(),X5370,"YM")&amp;" meses"&amp;" "&amp;DATEDIF(TODAY(),X5370,"MD")&amp;" dias",IF(AND(Z5370&lt;&gt;””,Z5370&lt;TODAY()),"Contrato Encerrado",IF(AND(Z5370&lt;&gt;"",Z5370&gt;TODAY()),DATEDIF(TODAY(),Z5370,"Y")&amp;" anos"&amp;" "&amp;DATEDIF(TODAY(),Z5370,"YM")&amp;" meses"&amp;" "&amp;DATEDIF(TODAY(),Z5370,"MD")&amp;" dias"))))))))</f>
        <v>0 anos 1 meses 5 dias</v>
      </c>
      <c r="AE5370" s="35">
        <f t="shared" si="421"/>
        <v>730</v>
      </c>
      <c r="AF5370" s="35">
        <f t="shared" si="422"/>
        <v>0</v>
      </c>
      <c r="AG5370" s="17" t="str">
        <f t="shared" si="423"/>
        <v>ESTÁGIO COMPLETOU 2 ANOS</v>
      </c>
    </row>
    <row r="5371" spans="1:33" ht="11.25" customHeight="1" x14ac:dyDescent="0.2">
      <c r="A5371" s="8" t="s">
        <v>9</v>
      </c>
      <c r="B5371" s="10" t="s">
        <v>13</v>
      </c>
      <c r="C5371" s="11" t="s">
        <v>22</v>
      </c>
      <c r="D5371" s="36">
        <v>2022</v>
      </c>
      <c r="E5371" s="12" t="s">
        <v>128</v>
      </c>
      <c r="F5371" s="8" t="s">
        <v>129</v>
      </c>
      <c r="G5371" s="77" t="s">
        <v>2049</v>
      </c>
      <c r="H5371" s="78" t="s">
        <v>2050</v>
      </c>
      <c r="I5371" s="14" t="s">
        <v>2051</v>
      </c>
      <c r="J5371" s="14" t="s">
        <v>1302</v>
      </c>
      <c r="K5371" s="14" t="s">
        <v>29</v>
      </c>
      <c r="L5371" s="15" t="s">
        <v>81</v>
      </c>
      <c r="M5371" s="7" t="s">
        <v>82</v>
      </c>
      <c r="N5371" s="16" t="s">
        <v>4113</v>
      </c>
      <c r="O5371" s="16"/>
      <c r="P5371" s="16" t="s">
        <v>2517</v>
      </c>
      <c r="Q5371" s="16" t="s">
        <v>2522</v>
      </c>
      <c r="R5371" s="31">
        <v>38359</v>
      </c>
      <c r="S5371" s="31">
        <v>44599</v>
      </c>
      <c r="T5371" s="31">
        <v>44914</v>
      </c>
      <c r="U5371" s="31"/>
      <c r="V5371" s="31"/>
      <c r="W5371" s="31"/>
      <c r="X5371" s="17"/>
      <c r="Y5371" s="17"/>
      <c r="Z5371" s="31"/>
      <c r="AA5371" s="18">
        <f t="shared" ca="1" si="420"/>
        <v>20</v>
      </c>
      <c r="AB5371" s="19" t="s">
        <v>7877</v>
      </c>
      <c r="AC5371" s="35" t="str">
        <f t="shared" ref="AC5371:AC5434" si="424">DATEDIF($S5371,$Z5371-($U5371-$T5371)-($W5371-$V5371)-($Y5371-$X5371),"Y")&amp; " anos"&amp; " "&amp;DATEDIF($S5371,$Z5371-($U5371-$T5371)-($W5371-$V5371)-($Y5371-$X5371),"YM")&amp; " meses"&amp; " "&amp;DATEDIF($S5371,$Z5371-($U5371-$T5371)-($W5371-$V5371)-($Y5371-$X5371),"MD")&amp; " dias"</f>
        <v>0 anos 10 meses 12 dias</v>
      </c>
      <c r="AD5371" s="35" t="str">
        <f ca="1">IF(AND(V5371="",T5371&lt;TODAY()),"Contrato Encerrado",IF(AND(V5371="",T5371&gt;TODAY()),DATEDIF(TODAY(),T5371,"Y")&amp;" anos"&amp;" "&amp;DATEDIF(TODAY(),T5371,"YM")&amp;" meses"&amp;" "&amp;DATEDIF(TODAY(),T5371,"MD")&amp;" dias",IF(AND(X5371="",V5371&lt;TODAY()),"Contrato Encerrado",IF(AND(X5371="",V5371&gt;TODAY()),DATEDIF(TODAY(),V5371,"Y")&amp;" anos"&amp;" "&amp;DATEDIF(TODAY(),V5371,"YM")&amp;" meses"&amp;" "&amp;DATEDIF(TODAY(),V5371,"MD")&amp;" dias",IF(AND(Z5371="",X5371&lt;TODAY()),"Contrato Encerrado",IF(AND(Z5371="",X5371&gt;TODAY()),DATEDIF(TODAY(),X5371,"Y")&amp;" anos"&amp;" "&amp;DATEDIF(TODAY(),X5371,"YM")&amp;" meses"&amp;" "&amp;DATEDIF(TODAY(),X5371,"MD")&amp;" dias",IF(AND(Z5371&lt;&gt;””,Z5371&lt;TODAY()),"Contrato Encerrado",IF(AND(Z5371&lt;&gt;"",Z5371&gt;TODAY()),DATEDIF(TODAY(),Z5371,"Y")&amp;" anos"&amp;" "&amp;DATEDIF(TODAY(),Z5371,"YM")&amp;" meses"&amp;" "&amp;DATEDIF(TODAY(),Z5371,"MD")&amp;" dias"))))))))</f>
        <v>Contrato Encerrado</v>
      </c>
      <c r="AE5371" s="35">
        <f t="shared" si="421"/>
        <v>315</v>
      </c>
      <c r="AF5371" s="35">
        <f t="shared" si="422"/>
        <v>415</v>
      </c>
      <c r="AG5371" s="17" t="str">
        <f t="shared" si="423"/>
        <v>1 anos 1 meses 18 dias</v>
      </c>
    </row>
    <row r="5372" spans="1:33" ht="11.25" customHeight="1" x14ac:dyDescent="0.2">
      <c r="A5372" s="8" t="s">
        <v>9</v>
      </c>
      <c r="B5372" s="8" t="s">
        <v>13</v>
      </c>
      <c r="C5372" s="22" t="s">
        <v>14</v>
      </c>
      <c r="D5372" s="37">
        <v>2023</v>
      </c>
      <c r="E5372" s="23" t="s">
        <v>1685</v>
      </c>
      <c r="F5372" s="8" t="s">
        <v>1686</v>
      </c>
      <c r="G5372" s="77" t="s">
        <v>7772</v>
      </c>
      <c r="H5372" s="78" t="s">
        <v>7773</v>
      </c>
      <c r="I5372" s="9" t="s">
        <v>7774</v>
      </c>
      <c r="J5372" s="14" t="s">
        <v>14943</v>
      </c>
      <c r="K5372" s="9" t="s">
        <v>29</v>
      </c>
      <c r="L5372" s="24" t="s">
        <v>81</v>
      </c>
      <c r="M5372" s="7" t="s">
        <v>82</v>
      </c>
      <c r="N5372" s="24" t="s">
        <v>4113</v>
      </c>
      <c r="O5372" s="24"/>
      <c r="P5372" s="24" t="s">
        <v>2518</v>
      </c>
      <c r="Q5372" s="24" t="s">
        <v>2523</v>
      </c>
      <c r="R5372" s="17">
        <v>38874</v>
      </c>
      <c r="S5372" s="17">
        <v>44942</v>
      </c>
      <c r="T5372" s="31">
        <v>45287</v>
      </c>
      <c r="U5372" s="17"/>
      <c r="V5372" s="31"/>
      <c r="W5372" s="17"/>
      <c r="X5372" s="17"/>
      <c r="Y5372" s="17"/>
      <c r="Z5372" s="31"/>
      <c r="AA5372" s="18">
        <f t="shared" ca="1" si="420"/>
        <v>19</v>
      </c>
      <c r="AB5372" s="19" t="s">
        <v>7877</v>
      </c>
      <c r="AC5372" s="35" t="str">
        <f t="shared" si="424"/>
        <v>0 anos 11 meses 11 dias</v>
      </c>
      <c r="AD5372" s="35" t="str">
        <f ca="1">IF(AND(V5372="",T5372&lt;TODAY()),"Contrato Encerrado",IF(AND(V5372="",T5372&gt;TODAY()),DATEDIF(TODAY(),T5372,"Y")&amp;" anos"&amp;" "&amp;DATEDIF(TODAY(),T5372,"YM")&amp;" meses"&amp;" "&amp;DATEDIF(TODAY(),T5372,"MD")&amp;" dias",IF(AND(X5372="",V5372&lt;TODAY()),"Contrato Encerrado",IF(AND(X5372="",V5372&gt;TODAY()),DATEDIF(TODAY(),V5372,"Y")&amp;" anos"&amp;" "&amp;DATEDIF(TODAY(),V5372,"YM")&amp;" meses"&amp;" "&amp;DATEDIF(TODAY(),V5372,"MD")&amp;" dias",IF(AND(Z5372="",X5372&lt;TODAY()),"Contrato Encerrado",IF(AND(Z5372="",X5372&gt;TODAY()),DATEDIF(TODAY(),X5372,"Y")&amp;" anos"&amp;" "&amp;DATEDIF(TODAY(),X5372,"YM")&amp;" meses"&amp;" "&amp;DATEDIF(TODAY(),X5372,"MD")&amp;" dias",IF(AND(Z5372&lt;&gt;””,Z5372&lt;TODAY()),"Contrato Encerrado",IF(AND(Z5372&lt;&gt;"",Z5372&gt;TODAY()),DATEDIF(TODAY(),Z5372,"Y")&amp;" anos"&amp;" "&amp;DATEDIF(TODAY(),Z5372,"YM")&amp;" meses"&amp;" "&amp;DATEDIF(TODAY(),Z5372,"MD")&amp;" dias"))))))))</f>
        <v>Contrato Encerrado</v>
      </c>
      <c r="AE5372" s="35">
        <f t="shared" si="421"/>
        <v>345</v>
      </c>
      <c r="AF5372" s="35">
        <f t="shared" si="422"/>
        <v>385</v>
      </c>
      <c r="AG5372" s="17" t="str">
        <f t="shared" si="423"/>
        <v>1 anos 0 meses 19 dias</v>
      </c>
    </row>
    <row r="5373" spans="1:33" ht="11.25" customHeight="1" x14ac:dyDescent="0.2">
      <c r="A5373" s="8" t="s">
        <v>9</v>
      </c>
      <c r="B5373" s="10" t="s">
        <v>13</v>
      </c>
      <c r="C5373" s="11" t="s">
        <v>25</v>
      </c>
      <c r="D5373" s="36">
        <v>2022</v>
      </c>
      <c r="E5373" s="12" t="s">
        <v>284</v>
      </c>
      <c r="F5373" s="8" t="s">
        <v>285</v>
      </c>
      <c r="G5373" s="77" t="s">
        <v>5837</v>
      </c>
      <c r="H5373" s="78" t="s">
        <v>5838</v>
      </c>
      <c r="I5373" s="14" t="s">
        <v>5839</v>
      </c>
      <c r="J5373" s="14" t="s">
        <v>1302</v>
      </c>
      <c r="K5373" s="14" t="s">
        <v>29</v>
      </c>
      <c r="L5373" s="15" t="s">
        <v>30</v>
      </c>
      <c r="M5373" s="7" t="s">
        <v>9427</v>
      </c>
      <c r="N5373" s="16" t="s">
        <v>2107</v>
      </c>
      <c r="O5373" s="16"/>
      <c r="P5373" s="16" t="s">
        <v>2518</v>
      </c>
      <c r="Q5373" s="16" t="s">
        <v>2523</v>
      </c>
      <c r="R5373" s="31">
        <v>34916</v>
      </c>
      <c r="S5373" s="31">
        <v>44896</v>
      </c>
      <c r="T5373" s="31">
        <v>45498</v>
      </c>
      <c r="U5373" s="31"/>
      <c r="V5373" s="31"/>
      <c r="W5373" s="31"/>
      <c r="X5373" s="17"/>
      <c r="Y5373" s="17"/>
      <c r="Z5373" s="31"/>
      <c r="AA5373" s="18">
        <f t="shared" ca="1" si="420"/>
        <v>30</v>
      </c>
      <c r="AB5373" s="19" t="s">
        <v>7877</v>
      </c>
      <c r="AC5373" s="35" t="str">
        <f t="shared" si="424"/>
        <v>1 anos 7 meses 24 dias</v>
      </c>
      <c r="AD5373" s="35" t="str">
        <f ca="1">IF(AND(V5373="",T5373&lt;TODAY()),"Contrato Encerrado",IF(AND(V5373="",T5373&gt;TODAY()),DATEDIF(TODAY(),T5373,"Y")&amp;" anos"&amp;" "&amp;DATEDIF(TODAY(),T5373,"YM")&amp;" meses"&amp;" "&amp;DATEDIF(TODAY(),T5373,"MD")&amp;" dias",IF(AND(X5373="",V5373&lt;TODAY()),"Contrato Encerrado",IF(AND(X5373="",V5373&gt;TODAY()),DATEDIF(TODAY(),V5373,"Y")&amp;" anos"&amp;" "&amp;DATEDIF(TODAY(),V5373,"YM")&amp;" meses"&amp;" "&amp;DATEDIF(TODAY(),V5373,"MD")&amp;" dias",IF(AND(Z5373="",X5373&lt;TODAY()),"Contrato Encerrado",IF(AND(Z5373="",X5373&gt;TODAY()),DATEDIF(TODAY(),X5373,"Y")&amp;" anos"&amp;" "&amp;DATEDIF(TODAY(),X5373,"YM")&amp;" meses"&amp;" "&amp;DATEDIF(TODAY(),X5373,"MD")&amp;" dias",IF(AND(Z5373&lt;&gt;””,Z5373&lt;TODAY()),"Contrato Encerrado",IF(AND(Z5373&lt;&gt;"",Z5373&gt;TODAY()),DATEDIF(TODAY(),Z5373,"Y")&amp;" anos"&amp;" "&amp;DATEDIF(TODAY(),Z5373,"YM")&amp;" meses"&amp;" "&amp;DATEDIF(TODAY(),Z5373,"MD")&amp;" dias"))))))))</f>
        <v>Contrato Encerrado</v>
      </c>
      <c r="AE5373" s="35">
        <f t="shared" si="421"/>
        <v>602</v>
      </c>
      <c r="AF5373" s="35">
        <f t="shared" si="422"/>
        <v>128</v>
      </c>
      <c r="AG5373" s="17" t="str">
        <f t="shared" si="423"/>
        <v>0 anos 4 meses 7 dias</v>
      </c>
    </row>
    <row r="5374" spans="1:33" ht="11.25" customHeight="1" x14ac:dyDescent="0.2">
      <c r="A5374" s="141" t="s">
        <v>9</v>
      </c>
      <c r="B5374" s="142" t="s">
        <v>13</v>
      </c>
      <c r="C5374" s="143" t="s">
        <v>22</v>
      </c>
      <c r="D5374" s="144">
        <v>2022</v>
      </c>
      <c r="E5374" s="145" t="s">
        <v>157</v>
      </c>
      <c r="F5374" s="141" t="s">
        <v>158</v>
      </c>
      <c r="G5374" s="146" t="s">
        <v>2317</v>
      </c>
      <c r="H5374" s="147" t="s">
        <v>2318</v>
      </c>
      <c r="I5374" s="148" t="s">
        <v>2319</v>
      </c>
      <c r="J5374" s="14" t="s">
        <v>14943</v>
      </c>
      <c r="K5374" s="148" t="s">
        <v>29</v>
      </c>
      <c r="L5374" s="149" t="s">
        <v>30</v>
      </c>
      <c r="M5374" s="7" t="s">
        <v>9427</v>
      </c>
      <c r="N5374" s="150" t="s">
        <v>4159</v>
      </c>
      <c r="O5374" s="150"/>
      <c r="P5374" s="150" t="s">
        <v>2518</v>
      </c>
      <c r="Q5374" s="150" t="s">
        <v>2521</v>
      </c>
      <c r="R5374" s="151">
        <v>37118</v>
      </c>
      <c r="S5374" s="151">
        <v>44756</v>
      </c>
      <c r="T5374" s="151">
        <v>45499</v>
      </c>
      <c r="U5374" s="151"/>
      <c r="V5374" s="151"/>
      <c r="W5374" s="151"/>
      <c r="X5374" s="17"/>
      <c r="Y5374" s="17"/>
      <c r="Z5374" s="151"/>
      <c r="AA5374" s="152">
        <f t="shared" ca="1" si="420"/>
        <v>24</v>
      </c>
      <c r="AB5374" s="153" t="s">
        <v>7877</v>
      </c>
      <c r="AC5374" s="35" t="str">
        <f t="shared" si="424"/>
        <v>2 anos 0 meses 12 dias</v>
      </c>
      <c r="AD5374" s="132" t="str">
        <f ca="1">IF(AND(V5374="",T5374&lt;TODAY()),"Contrato Encerrado",IF(AND(V5374="",T5374&gt;TODAY()),DATEDIF(TODAY(),T5374,"Y")&amp;" anos"&amp;" "&amp;DATEDIF(TODAY(),T5374,"YM")&amp;" meses"&amp;" "&amp;DATEDIF(TODAY(),T5374,"MD")&amp;" dias",IF(AND(X5374="",V5374&lt;TODAY()),"Contrato Encerrado",IF(AND(X5374="",V5374&gt;TODAY()),DATEDIF(TODAY(),V5374,"Y")&amp;" anos"&amp;" "&amp;DATEDIF(TODAY(),V5374,"YM")&amp;" meses"&amp;" "&amp;DATEDIF(TODAY(),V5374,"MD")&amp;" dias",IF(AND(Z5374="",X5374&lt;TODAY()),"Contrato Encerrado",IF(AND(Z5374="",X5374&gt;TODAY()),DATEDIF(TODAY(),X5374,"Y")&amp;" anos"&amp;" "&amp;DATEDIF(TODAY(),X5374,"YM")&amp;" meses"&amp;" "&amp;DATEDIF(TODAY(),X5374,"MD")&amp;" dias",IF(AND(Z5374&lt;&gt;””,Z5374&lt;TODAY()),"Contrato Encerrado",IF(AND(Z5374&lt;&gt;"",Z5374&gt;TODAY()),DATEDIF(TODAY(),Z5374,"Y")&amp;" anos"&amp;" "&amp;DATEDIF(TODAY(),Z5374,"YM")&amp;" meses"&amp;" "&amp;DATEDIF(TODAY(),Z5374,"MD")&amp;" dias"))))))))</f>
        <v>Contrato Encerrado</v>
      </c>
      <c r="AE5374" s="132">
        <f t="shared" si="421"/>
        <v>743</v>
      </c>
      <c r="AF5374" s="132">
        <f t="shared" si="422"/>
        <v>-13</v>
      </c>
      <c r="AG5374" s="133" t="str">
        <f t="shared" si="423"/>
        <v>ESTÁGIO COMPLETOU 2 ANOS</v>
      </c>
    </row>
    <row r="5375" spans="1:33" ht="11.25" customHeight="1" x14ac:dyDescent="0.2">
      <c r="A5375" s="8" t="s">
        <v>9</v>
      </c>
      <c r="B5375" s="8" t="s">
        <v>13</v>
      </c>
      <c r="C5375" s="22" t="s">
        <v>11</v>
      </c>
      <c r="D5375" s="37">
        <v>2024</v>
      </c>
      <c r="E5375" s="12" t="s">
        <v>157</v>
      </c>
      <c r="F5375" s="8" t="s">
        <v>158</v>
      </c>
      <c r="G5375" s="77" t="s">
        <v>11849</v>
      </c>
      <c r="H5375" s="78" t="s">
        <v>11850</v>
      </c>
      <c r="I5375" s="14" t="s">
        <v>11851</v>
      </c>
      <c r="J5375" s="14" t="s">
        <v>14943</v>
      </c>
      <c r="K5375" s="14" t="s">
        <v>29</v>
      </c>
      <c r="L5375" s="15" t="s">
        <v>81</v>
      </c>
      <c r="M5375" s="7" t="s">
        <v>82</v>
      </c>
      <c r="N5375" s="15" t="s">
        <v>4113</v>
      </c>
      <c r="O5375" s="15" t="s">
        <v>8937</v>
      </c>
      <c r="P5375" s="15" t="s">
        <v>2518</v>
      </c>
      <c r="Q5375" s="15" t="s">
        <v>4109</v>
      </c>
      <c r="R5375" s="20">
        <v>38988</v>
      </c>
      <c r="S5375" s="20">
        <v>45294</v>
      </c>
      <c r="T5375" s="31">
        <v>45657</v>
      </c>
      <c r="U5375" s="20"/>
      <c r="V5375" s="20"/>
      <c r="W5375" s="20"/>
      <c r="X5375" s="17"/>
      <c r="Y5375" s="17"/>
      <c r="Z5375" s="20"/>
      <c r="AA5375" s="18">
        <f t="shared" ca="1" si="420"/>
        <v>19</v>
      </c>
      <c r="AB5375" s="15" t="s">
        <v>7877</v>
      </c>
      <c r="AC5375" s="35" t="str">
        <f t="shared" si="424"/>
        <v>0 anos 11 meses 28 dias</v>
      </c>
      <c r="AD5375" s="35" t="str">
        <f ca="1">IF(AND(V5375="",T5375&lt;TODAY()),"Contrato Encerrado",IF(AND(V5375="",T5375&gt;TODAY()),DATEDIF(TODAY(),T5375,"Y")&amp;" anos"&amp;" "&amp;DATEDIF(TODAY(),T5375,"YM")&amp;" meses"&amp;" "&amp;DATEDIF(TODAY(),T5375,"MD")&amp;" dias",IF(AND(X5375="",V5375&lt;TODAY()),"Contrato Encerrado",IF(AND(X5375="",V5375&gt;TODAY()),DATEDIF(TODAY(),V5375,"Y")&amp;" anos"&amp;" "&amp;DATEDIF(TODAY(),V5375,"YM")&amp;" meses"&amp;" "&amp;DATEDIF(TODAY(),V5375,"MD")&amp;" dias",IF(AND(Z5375="",X5375&lt;TODAY()),"Contrato Encerrado",IF(AND(Z5375="",X5375&gt;TODAY()),DATEDIF(TODAY(),X5375,"Y")&amp;" anos"&amp;" "&amp;DATEDIF(TODAY(),X5375,"YM")&amp;" meses"&amp;" "&amp;DATEDIF(TODAY(),X5375,"MD")&amp;" dias",IF(AND(Z5375&lt;&gt;””,Z5375&lt;TODAY()),"Contrato Encerrado",IF(AND(Z5375&lt;&gt;"",Z5375&gt;TODAY()),DATEDIF(TODAY(),Z5375,"Y")&amp;" anos"&amp;" "&amp;DATEDIF(TODAY(),Z5375,"YM")&amp;" meses"&amp;" "&amp;DATEDIF(TODAY(),Z5375,"MD")&amp;" dias"))))))))</f>
        <v>Contrato Encerrado</v>
      </c>
      <c r="AE5375" s="35">
        <f t="shared" si="421"/>
        <v>363</v>
      </c>
      <c r="AF5375" s="35">
        <f t="shared" si="422"/>
        <v>367</v>
      </c>
      <c r="AG5375" s="17" t="str">
        <f t="shared" si="423"/>
        <v>1 anos 0 meses 1 dias</v>
      </c>
    </row>
    <row r="5376" spans="1:33" ht="11.25" customHeight="1" x14ac:dyDescent="0.2">
      <c r="A5376" s="8" t="s">
        <v>9</v>
      </c>
      <c r="B5376" s="8" t="s">
        <v>13</v>
      </c>
      <c r="C5376" s="22" t="s">
        <v>22</v>
      </c>
      <c r="D5376" s="36">
        <v>2024</v>
      </c>
      <c r="E5376" s="12" t="s">
        <v>1708</v>
      </c>
      <c r="F5376" s="8" t="s">
        <v>1709</v>
      </c>
      <c r="G5376" s="77" t="s">
        <v>14524</v>
      </c>
      <c r="H5376" s="78" t="s">
        <v>14525</v>
      </c>
      <c r="I5376" s="14" t="s">
        <v>14526</v>
      </c>
      <c r="J5376" s="14" t="s">
        <v>14943</v>
      </c>
      <c r="K5376" s="14" t="s">
        <v>29</v>
      </c>
      <c r="L5376" s="15" t="s">
        <v>30</v>
      </c>
      <c r="M5376" s="7" t="s">
        <v>9427</v>
      </c>
      <c r="N5376" s="15" t="s">
        <v>10859</v>
      </c>
      <c r="O5376" s="15" t="s">
        <v>8012</v>
      </c>
      <c r="P5376" s="15" t="s">
        <v>2518</v>
      </c>
      <c r="Q5376" s="15" t="s">
        <v>2523</v>
      </c>
      <c r="R5376" s="20">
        <v>32352</v>
      </c>
      <c r="S5376" s="20">
        <v>45537</v>
      </c>
      <c r="T5376" s="20">
        <v>45716</v>
      </c>
      <c r="U5376" s="20"/>
      <c r="V5376" s="20"/>
      <c r="W5376" s="20"/>
      <c r="X5376" s="17"/>
      <c r="Y5376" s="17"/>
      <c r="Z5376" s="20"/>
      <c r="AA5376" s="18">
        <f t="shared" ca="1" si="420"/>
        <v>37</v>
      </c>
      <c r="AB5376" s="15" t="s">
        <v>7877</v>
      </c>
      <c r="AC5376" s="35" t="str">
        <f t="shared" si="424"/>
        <v>0 anos 5 meses 26 dias</v>
      </c>
      <c r="AD5376" s="35" t="str">
        <f ca="1">IF(AND(V5376="",T5376&lt;TODAY()),"Contrato Encerrado",IF(AND(V5376="",T5376&gt;TODAY()),DATEDIF(TODAY(),T5376,"Y")&amp;" anos"&amp;" "&amp;DATEDIF(TODAY(),T5376,"YM")&amp;" meses"&amp;" "&amp;DATEDIF(TODAY(),T5376,"MD")&amp;" dias",IF(AND(X5376="",V5376&lt;TODAY()),"Contrato Encerrado",IF(AND(X5376="",V5376&gt;TODAY()),DATEDIF(TODAY(),V5376,"Y")&amp;" anos"&amp;" "&amp;DATEDIF(TODAY(),V5376,"YM")&amp;" meses"&amp;" "&amp;DATEDIF(TODAY(),V5376,"MD")&amp;" dias",IF(AND(Z5376="",X5376&lt;TODAY()),"Contrato Encerrado",IF(AND(Z5376="",X5376&gt;TODAY()),DATEDIF(TODAY(),X5376,"Y")&amp;" anos"&amp;" "&amp;DATEDIF(TODAY(),X5376,"YM")&amp;" meses"&amp;" "&amp;DATEDIF(TODAY(),X5376,"MD")&amp;" dias",IF(AND(Z5376&lt;&gt;””,Z5376&lt;TODAY()),"Contrato Encerrado",IF(AND(Z5376&lt;&gt;"",Z5376&gt;TODAY()),DATEDIF(TODAY(),Z5376,"Y")&amp;" anos"&amp;" "&amp;DATEDIF(TODAY(),Z5376,"YM")&amp;" meses"&amp;" "&amp;DATEDIF(TODAY(),Z5376,"MD")&amp;" dias"))))))))</f>
        <v>Contrato Encerrado</v>
      </c>
      <c r="AE5376" s="35">
        <f t="shared" si="421"/>
        <v>179</v>
      </c>
      <c r="AF5376" s="35">
        <f t="shared" si="422"/>
        <v>551</v>
      </c>
      <c r="AG5376" s="17" t="str">
        <f t="shared" si="423"/>
        <v>1 anos 6 meses 4 dias</v>
      </c>
    </row>
    <row r="5377" spans="1:33" ht="11.25" customHeight="1" x14ac:dyDescent="0.2">
      <c r="A5377" s="8" t="s">
        <v>9</v>
      </c>
      <c r="B5377" s="8" t="s">
        <v>13</v>
      </c>
      <c r="C5377" s="22" t="s">
        <v>25</v>
      </c>
      <c r="D5377" s="37">
        <v>2024</v>
      </c>
      <c r="E5377" s="12" t="s">
        <v>157</v>
      </c>
      <c r="F5377" s="8" t="s">
        <v>158</v>
      </c>
      <c r="G5377" s="77" t="s">
        <v>15136</v>
      </c>
      <c r="H5377" s="78" t="s">
        <v>15137</v>
      </c>
      <c r="I5377" s="14" t="s">
        <v>14981</v>
      </c>
      <c r="J5377" s="14" t="s">
        <v>1302</v>
      </c>
      <c r="K5377" s="14" t="s">
        <v>29</v>
      </c>
      <c r="L5377" s="15" t="s">
        <v>30</v>
      </c>
      <c r="M5377" s="7" t="s">
        <v>9427</v>
      </c>
      <c r="N5377" s="15" t="s">
        <v>2101</v>
      </c>
      <c r="O5377" s="15" t="s">
        <v>7884</v>
      </c>
      <c r="P5377" s="15" t="s">
        <v>2518</v>
      </c>
      <c r="Q5377" s="15" t="s">
        <v>2521</v>
      </c>
      <c r="R5377" s="20">
        <v>37793</v>
      </c>
      <c r="S5377" s="20">
        <v>45628</v>
      </c>
      <c r="T5377" s="20">
        <v>45708</v>
      </c>
      <c r="U5377" s="15"/>
      <c r="V5377" s="15"/>
      <c r="W5377" s="15"/>
      <c r="X5377" s="17"/>
      <c r="Y5377" s="17"/>
      <c r="Z5377" s="15"/>
      <c r="AA5377" s="18">
        <f t="shared" ca="1" si="420"/>
        <v>22</v>
      </c>
      <c r="AB5377" s="15" t="s">
        <v>7877</v>
      </c>
      <c r="AC5377" s="35" t="str">
        <f t="shared" si="424"/>
        <v>0 anos 2 meses 18 dias</v>
      </c>
      <c r="AD5377" s="35" t="str">
        <f ca="1">IF(AND(V5377="",T5377&lt;TODAY()),"Contrato Encerrado",IF(AND(V5377="",T5377&gt;TODAY()),DATEDIF(TODAY(),T5377,"Y")&amp;" anos"&amp;" "&amp;DATEDIF(TODAY(),T5377,"YM")&amp;" meses"&amp;" "&amp;DATEDIF(TODAY(),T5377,"MD")&amp;" dias",IF(AND(X5377="",V5377&lt;TODAY()),"Contrato Encerrado",IF(AND(X5377="",V5377&gt;TODAY()),DATEDIF(TODAY(),V5377,"Y")&amp;" anos"&amp;" "&amp;DATEDIF(TODAY(),V5377,"YM")&amp;" meses"&amp;" "&amp;DATEDIF(TODAY(),V5377,"MD")&amp;" dias",IF(AND(Z5377="",X5377&lt;TODAY()),"Contrato Encerrado",IF(AND(Z5377="",X5377&gt;TODAY()),DATEDIF(TODAY(),X5377,"Y")&amp;" anos"&amp;" "&amp;DATEDIF(TODAY(),X5377,"YM")&amp;" meses"&amp;" "&amp;DATEDIF(TODAY(),X5377,"MD")&amp;" dias",IF(AND(Z5377&lt;&gt;””,Z5377&lt;TODAY()),"Contrato Encerrado",IF(AND(Z5377&lt;&gt;"",Z5377&gt;TODAY()),DATEDIF(TODAY(),Z5377,"Y")&amp;" anos"&amp;" "&amp;DATEDIF(TODAY(),Z5377,"YM")&amp;" meses"&amp;" "&amp;DATEDIF(TODAY(),Z5377,"MD")&amp;" dias"))))))))</f>
        <v>Contrato Encerrado</v>
      </c>
      <c r="AE5377" s="35">
        <f t="shared" si="421"/>
        <v>80</v>
      </c>
      <c r="AF5377" s="35">
        <f t="shared" si="422"/>
        <v>650</v>
      </c>
      <c r="AG5377" s="17" t="str">
        <f t="shared" si="423"/>
        <v>1 anos 9 meses 11 dias</v>
      </c>
    </row>
    <row r="5378" spans="1:33" ht="11.25" customHeight="1" x14ac:dyDescent="0.2">
      <c r="A5378" s="8" t="s">
        <v>9</v>
      </c>
      <c r="B5378" s="10" t="s">
        <v>13</v>
      </c>
      <c r="C5378" s="11" t="s">
        <v>22</v>
      </c>
      <c r="D5378" s="36">
        <v>2021</v>
      </c>
      <c r="E5378" s="14" t="s">
        <v>1304</v>
      </c>
      <c r="F5378" s="8" t="s">
        <v>1305</v>
      </c>
      <c r="G5378" s="77" t="s">
        <v>4022</v>
      </c>
      <c r="H5378" s="78" t="s">
        <v>4023</v>
      </c>
      <c r="I5378" s="14" t="s">
        <v>4024</v>
      </c>
      <c r="J5378" s="14" t="s">
        <v>1302</v>
      </c>
      <c r="K5378" s="14" t="s">
        <v>29</v>
      </c>
      <c r="L5378" s="15" t="s">
        <v>30</v>
      </c>
      <c r="M5378" s="7" t="s">
        <v>9427</v>
      </c>
      <c r="N5378" s="15" t="s">
        <v>2103</v>
      </c>
      <c r="O5378" s="27"/>
      <c r="P5378" s="26" t="s">
        <v>2517</v>
      </c>
      <c r="Q5378" s="26" t="s">
        <v>2522</v>
      </c>
      <c r="R5378" s="31">
        <v>36051</v>
      </c>
      <c r="S5378" s="31">
        <v>44452</v>
      </c>
      <c r="T5378" s="31">
        <v>44562</v>
      </c>
      <c r="U5378" s="31"/>
      <c r="V5378" s="31"/>
      <c r="W5378" s="31"/>
      <c r="X5378" s="17"/>
      <c r="Y5378" s="17"/>
      <c r="Z5378" s="31"/>
      <c r="AA5378" s="18">
        <f t="shared" ca="1" si="420"/>
        <v>27</v>
      </c>
      <c r="AB5378" s="19" t="s">
        <v>7877</v>
      </c>
      <c r="AC5378" s="35" t="str">
        <f t="shared" si="424"/>
        <v>0 anos 3 meses 19 dias</v>
      </c>
      <c r="AD5378" s="35" t="str">
        <f ca="1">IF(AND(V5378="",T5378&lt;TODAY()),"Contrato Encerrado",IF(AND(V5378="",T5378&gt;TODAY()),DATEDIF(TODAY(),T5378,"Y")&amp;" anos"&amp;" "&amp;DATEDIF(TODAY(),T5378,"YM")&amp;" meses"&amp;" "&amp;DATEDIF(TODAY(),T5378,"MD")&amp;" dias",IF(AND(X5378="",V5378&lt;TODAY()),"Contrato Encerrado",IF(AND(X5378="",V5378&gt;TODAY()),DATEDIF(TODAY(),V5378,"Y")&amp;" anos"&amp;" "&amp;DATEDIF(TODAY(),V5378,"YM")&amp;" meses"&amp;" "&amp;DATEDIF(TODAY(),V5378,"MD")&amp;" dias",IF(AND(Z5378="",X5378&lt;TODAY()),"Contrato Encerrado",IF(AND(Z5378="",X5378&gt;TODAY()),DATEDIF(TODAY(),X5378,"Y")&amp;" anos"&amp;" "&amp;DATEDIF(TODAY(),X5378,"YM")&amp;" meses"&amp;" "&amp;DATEDIF(TODAY(),X5378,"MD")&amp;" dias",IF(AND(Z5378&lt;&gt;””,Z5378&lt;TODAY()),"Contrato Encerrado",IF(AND(Z5378&lt;&gt;"",Z5378&gt;TODAY()),DATEDIF(TODAY(),Z5378,"Y")&amp;" anos"&amp;" "&amp;DATEDIF(TODAY(),Z5378,"YM")&amp;" meses"&amp;" "&amp;DATEDIF(TODAY(),Z5378,"MD")&amp;" dias"))))))))</f>
        <v>Contrato Encerrado</v>
      </c>
      <c r="AE5378" s="35">
        <f t="shared" si="421"/>
        <v>110</v>
      </c>
      <c r="AF5378" s="35">
        <f t="shared" si="422"/>
        <v>620</v>
      </c>
      <c r="AG5378" s="17" t="str">
        <f t="shared" si="423"/>
        <v>1 anos 8 meses 11 dias</v>
      </c>
    </row>
    <row r="5379" spans="1:33" ht="11.25" customHeight="1" x14ac:dyDescent="0.2">
      <c r="A5379" s="10" t="s">
        <v>9</v>
      </c>
      <c r="B5379" s="10" t="s">
        <v>13</v>
      </c>
      <c r="C5379" s="11" t="s">
        <v>16</v>
      </c>
      <c r="D5379" s="36">
        <v>2021</v>
      </c>
      <c r="E5379" s="13" t="s">
        <v>79</v>
      </c>
      <c r="F5379" s="10" t="s">
        <v>80</v>
      </c>
      <c r="G5379" s="83" t="s">
        <v>116</v>
      </c>
      <c r="H5379" s="84" t="s">
        <v>117</v>
      </c>
      <c r="I5379" s="13" t="s">
        <v>118</v>
      </c>
      <c r="J5379" s="14" t="s">
        <v>1302</v>
      </c>
      <c r="K5379" s="13" t="s">
        <v>29</v>
      </c>
      <c r="L5379" s="25" t="s">
        <v>81</v>
      </c>
      <c r="M5379" s="7" t="s">
        <v>82</v>
      </c>
      <c r="N5379" s="26" t="s">
        <v>4113</v>
      </c>
      <c r="O5379" s="26"/>
      <c r="P5379" s="26" t="s">
        <v>2517</v>
      </c>
      <c r="Q5379" s="26" t="s">
        <v>2522</v>
      </c>
      <c r="R5379" s="31">
        <v>35208</v>
      </c>
      <c r="S5379" s="31">
        <v>44287</v>
      </c>
      <c r="T5379" s="31">
        <v>44652</v>
      </c>
      <c r="U5379" s="31"/>
      <c r="V5379" s="31"/>
      <c r="W5379" s="31"/>
      <c r="X5379" s="17"/>
      <c r="Y5379" s="17"/>
      <c r="Z5379" s="31"/>
      <c r="AA5379" s="18">
        <f t="shared" ca="1" si="420"/>
        <v>29</v>
      </c>
      <c r="AB5379" s="19" t="s">
        <v>7877</v>
      </c>
      <c r="AC5379" s="35" t="str">
        <f t="shared" si="424"/>
        <v>1 anos 0 meses 0 dias</v>
      </c>
      <c r="AD5379" s="35" t="str">
        <f ca="1">IF(AND(V5379="",T5379&lt;TODAY()),"Contrato Encerrado",IF(AND(V5379="",T5379&gt;TODAY()),DATEDIF(TODAY(),T5379,"Y")&amp;" anos"&amp;" "&amp;DATEDIF(TODAY(),T5379,"YM")&amp;" meses"&amp;" "&amp;DATEDIF(TODAY(),T5379,"MD")&amp;" dias",IF(AND(X5379="",V5379&lt;TODAY()),"Contrato Encerrado",IF(AND(X5379="",V5379&gt;TODAY()),DATEDIF(TODAY(),V5379,"Y")&amp;" anos"&amp;" "&amp;DATEDIF(TODAY(),V5379,"YM")&amp;" meses"&amp;" "&amp;DATEDIF(TODAY(),V5379,"MD")&amp;" dias",IF(AND(Z5379="",X5379&lt;TODAY()),"Contrato Encerrado",IF(AND(Z5379="",X5379&gt;TODAY()),DATEDIF(TODAY(),X5379,"Y")&amp;" anos"&amp;" "&amp;DATEDIF(TODAY(),X5379,"YM")&amp;" meses"&amp;" "&amp;DATEDIF(TODAY(),X5379,"MD")&amp;" dias",IF(AND(Z5379&lt;&gt;””,Z5379&lt;TODAY()),"Contrato Encerrado",IF(AND(Z5379&lt;&gt;"",Z5379&gt;TODAY()),DATEDIF(TODAY(),Z5379,"Y")&amp;" anos"&amp;" "&amp;DATEDIF(TODAY(),Z5379,"YM")&amp;" meses"&amp;" "&amp;DATEDIF(TODAY(),Z5379,"MD")&amp;" dias"))))))))</f>
        <v>Contrato Encerrado</v>
      </c>
      <c r="AE5379" s="35">
        <f t="shared" si="421"/>
        <v>365</v>
      </c>
      <c r="AF5379" s="35">
        <f t="shared" si="422"/>
        <v>365</v>
      </c>
      <c r="AG5379" s="17" t="str">
        <f t="shared" si="423"/>
        <v>0 anos 11 meses 30 dias</v>
      </c>
    </row>
    <row r="5380" spans="1:33" ht="11.25" customHeight="1" x14ac:dyDescent="0.2">
      <c r="A5380" s="8" t="s">
        <v>9</v>
      </c>
      <c r="B5380" s="8" t="s">
        <v>13</v>
      </c>
      <c r="C5380" s="22" t="s">
        <v>17</v>
      </c>
      <c r="D5380" s="37">
        <v>2024</v>
      </c>
      <c r="E5380" s="12" t="s">
        <v>157</v>
      </c>
      <c r="F5380" s="8" t="s">
        <v>158</v>
      </c>
      <c r="G5380" s="77" t="s">
        <v>13537</v>
      </c>
      <c r="H5380" s="78" t="s">
        <v>13538</v>
      </c>
      <c r="I5380" s="14" t="s">
        <v>13539</v>
      </c>
      <c r="J5380" s="14" t="s">
        <v>14943</v>
      </c>
      <c r="K5380" s="14" t="s">
        <v>29</v>
      </c>
      <c r="L5380" s="15" t="s">
        <v>81</v>
      </c>
      <c r="M5380" s="7" t="s">
        <v>82</v>
      </c>
      <c r="N5380" s="15" t="s">
        <v>12638</v>
      </c>
      <c r="O5380" s="15" t="s">
        <v>12465</v>
      </c>
      <c r="P5380" s="15" t="s">
        <v>2518</v>
      </c>
      <c r="Q5380" s="15" t="s">
        <v>4109</v>
      </c>
      <c r="R5380" s="30">
        <v>38704</v>
      </c>
      <c r="S5380" s="30">
        <v>45362</v>
      </c>
      <c r="T5380" s="30">
        <v>45657</v>
      </c>
      <c r="U5380" s="20"/>
      <c r="V5380" s="20"/>
      <c r="W5380" s="30"/>
      <c r="X5380" s="17"/>
      <c r="Y5380" s="17"/>
      <c r="Z5380" s="20"/>
      <c r="AA5380" s="18">
        <f t="shared" ca="1" si="420"/>
        <v>19</v>
      </c>
      <c r="AB5380" s="15" t="s">
        <v>7877</v>
      </c>
      <c r="AC5380" s="35" t="str">
        <f t="shared" si="424"/>
        <v>0 anos 9 meses 20 dias</v>
      </c>
      <c r="AD5380" s="35" t="str">
        <f ca="1">IF(AND(V5380="",T5380&lt;TODAY()),"Contrato Encerrado",IF(AND(V5380="",T5380&gt;TODAY()),DATEDIF(TODAY(),T5380,"Y")&amp;" anos"&amp;" "&amp;DATEDIF(TODAY(),T5380,"YM")&amp;" meses"&amp;" "&amp;DATEDIF(TODAY(),T5380,"MD")&amp;" dias",IF(AND(X5380="",V5380&lt;TODAY()),"Contrato Encerrado",IF(AND(X5380="",V5380&gt;TODAY()),DATEDIF(TODAY(),V5380,"Y")&amp;" anos"&amp;" "&amp;DATEDIF(TODAY(),V5380,"YM")&amp;" meses"&amp;" "&amp;DATEDIF(TODAY(),V5380,"MD")&amp;" dias",IF(AND(Z5380="",X5380&lt;TODAY()),"Contrato Encerrado",IF(AND(Z5380="",X5380&gt;TODAY()),DATEDIF(TODAY(),X5380,"Y")&amp;" anos"&amp;" "&amp;DATEDIF(TODAY(),X5380,"YM")&amp;" meses"&amp;" "&amp;DATEDIF(TODAY(),X5380,"MD")&amp;" dias",IF(AND(Z5380&lt;&gt;””,Z5380&lt;TODAY()),"Contrato Encerrado",IF(AND(Z5380&lt;&gt;"",Z5380&gt;TODAY()),DATEDIF(TODAY(),Z5380,"Y")&amp;" anos"&amp;" "&amp;DATEDIF(TODAY(),Z5380,"YM")&amp;" meses"&amp;" "&amp;DATEDIF(TODAY(),Z5380,"MD")&amp;" dias"))))))))</f>
        <v>Contrato Encerrado</v>
      </c>
      <c r="AE5380" s="35">
        <f t="shared" si="421"/>
        <v>295</v>
      </c>
      <c r="AF5380" s="35">
        <f t="shared" si="422"/>
        <v>435</v>
      </c>
      <c r="AG5380" s="17" t="str">
        <f t="shared" si="423"/>
        <v>1 anos 2 meses 10 dias</v>
      </c>
    </row>
    <row r="5381" spans="1:33" ht="11.25" customHeight="1" x14ac:dyDescent="0.2">
      <c r="A5381" s="8" t="s">
        <v>9</v>
      </c>
      <c r="B5381" s="8" t="s">
        <v>13</v>
      </c>
      <c r="C5381" s="22" t="s">
        <v>11</v>
      </c>
      <c r="D5381" s="36">
        <v>2025</v>
      </c>
      <c r="E5381" s="12" t="s">
        <v>27</v>
      </c>
      <c r="F5381" s="8" t="s">
        <v>28</v>
      </c>
      <c r="G5381" s="77" t="s">
        <v>15361</v>
      </c>
      <c r="H5381" s="78" t="s">
        <v>15362</v>
      </c>
      <c r="I5381" s="14" t="s">
        <v>15363</v>
      </c>
      <c r="J5381" s="67" t="s">
        <v>10</v>
      </c>
      <c r="K5381" s="14" t="s">
        <v>29</v>
      </c>
      <c r="L5381" s="15" t="s">
        <v>30</v>
      </c>
      <c r="M5381" s="7" t="s">
        <v>9427</v>
      </c>
      <c r="N5381" s="15" t="s">
        <v>2105</v>
      </c>
      <c r="O5381" s="15" t="s">
        <v>7884</v>
      </c>
      <c r="P5381" s="15" t="s">
        <v>2518</v>
      </c>
      <c r="Q5381" s="15" t="s">
        <v>2521</v>
      </c>
      <c r="R5381" s="20">
        <v>36773</v>
      </c>
      <c r="S5381" s="20">
        <v>45642</v>
      </c>
      <c r="T5381" s="20" t="s">
        <v>15306</v>
      </c>
      <c r="U5381" s="20"/>
      <c r="V5381" s="20"/>
      <c r="W5381" s="20"/>
      <c r="X5381" s="17"/>
      <c r="Y5381" s="17"/>
      <c r="Z5381" s="20"/>
      <c r="AA5381" s="18">
        <f t="shared" ca="1" si="420"/>
        <v>25</v>
      </c>
      <c r="AB5381" s="15" t="s">
        <v>7878</v>
      </c>
      <c r="AC5381" s="35" t="str">
        <f t="shared" si="424"/>
        <v>0 anos 11 meses 29 dias</v>
      </c>
      <c r="AD5381" s="35" t="str">
        <f ca="1">IF(AND(V5381="",T5381&lt;TODAY()),"Contrato Encerrado",IF(AND(V5381="",T5381&gt;TODAY()),DATEDIF(TODAY(),T5381,"Y")&amp;" anos"&amp;" "&amp;DATEDIF(TODAY(),T5381,"YM")&amp;" meses"&amp;" "&amp;DATEDIF(TODAY(),T5381,"MD")&amp;" dias",IF(AND(X5381="",V5381&lt;TODAY()),"Contrato Encerrado",IF(AND(X5381="",V5381&gt;TODAY()),DATEDIF(TODAY(),V5381,"Y")&amp;" anos"&amp;" "&amp;DATEDIF(TODAY(),V5381,"YM")&amp;" meses"&amp;" "&amp;DATEDIF(TODAY(),V5381,"MD")&amp;" dias",IF(AND(Z5381="",X5381&lt;TODAY()),"Contrato Encerrado",IF(AND(Z5381="",X5381&gt;TODAY()),DATEDIF(TODAY(),X5381,"Y")&amp;" anos"&amp;" "&amp;DATEDIF(TODAY(),X5381,"YM")&amp;" meses"&amp;" "&amp;DATEDIF(TODAY(),X5381,"MD")&amp;" dias",IF(AND(Z5381&lt;&gt;””,Z5381&lt;TODAY()),"Contrato Encerrado",IF(AND(Z5381&lt;&gt;"",Z5381&gt;TODAY()),DATEDIF(TODAY(),Z5381,"Y")&amp;" anos"&amp;" "&amp;DATEDIF(TODAY(),Z5381,"YM")&amp;" meses"&amp;" "&amp;DATEDIF(TODAY(),Z5381,"MD")&amp;" dias"))))))))</f>
        <v>0 anos 2 meses 8 dias</v>
      </c>
      <c r="AE5381" s="35">
        <f t="shared" si="421"/>
        <v>364</v>
      </c>
      <c r="AF5381" s="35">
        <f t="shared" si="422"/>
        <v>366</v>
      </c>
      <c r="AG5381" s="17" t="str">
        <f t="shared" si="423"/>
        <v>0 anos 11 meses 31 dias</v>
      </c>
    </row>
    <row r="5382" spans="1:33" ht="11.25" customHeight="1" x14ac:dyDescent="0.2">
      <c r="A5382" s="141" t="s">
        <v>9</v>
      </c>
      <c r="B5382" s="142" t="s">
        <v>13</v>
      </c>
      <c r="C5382" s="143" t="s">
        <v>22</v>
      </c>
      <c r="D5382" s="144">
        <v>2022</v>
      </c>
      <c r="E5382" s="145" t="s">
        <v>772</v>
      </c>
      <c r="F5382" s="141" t="s">
        <v>773</v>
      </c>
      <c r="G5382" s="146" t="s">
        <v>2694</v>
      </c>
      <c r="H5382" s="147" t="s">
        <v>2695</v>
      </c>
      <c r="I5382" s="148" t="s">
        <v>2696</v>
      </c>
      <c r="J5382" s="14" t="s">
        <v>1302</v>
      </c>
      <c r="K5382" s="148" t="s">
        <v>29</v>
      </c>
      <c r="L5382" s="149" t="s">
        <v>30</v>
      </c>
      <c r="M5382" s="7" t="s">
        <v>9427</v>
      </c>
      <c r="N5382" s="150" t="s">
        <v>3201</v>
      </c>
      <c r="O5382" s="150"/>
      <c r="P5382" s="150" t="s">
        <v>2518</v>
      </c>
      <c r="Q5382" s="150" t="s">
        <v>2523</v>
      </c>
      <c r="R5382" s="151">
        <v>37163</v>
      </c>
      <c r="S5382" s="151">
        <v>44781</v>
      </c>
      <c r="T5382" s="151">
        <v>45524</v>
      </c>
      <c r="U5382" s="151"/>
      <c r="V5382" s="151"/>
      <c r="W5382" s="151"/>
      <c r="X5382" s="17"/>
      <c r="Y5382" s="17"/>
      <c r="Z5382" s="151"/>
      <c r="AA5382" s="152">
        <f t="shared" ca="1" si="420"/>
        <v>24</v>
      </c>
      <c r="AB5382" s="153" t="s">
        <v>7877</v>
      </c>
      <c r="AC5382" s="35" t="str">
        <f t="shared" si="424"/>
        <v>2 anos 0 meses 12 dias</v>
      </c>
      <c r="AD5382" s="132" t="str">
        <f ca="1">IF(AND(V5382="",T5382&lt;TODAY()),"Contrato Encerrado",IF(AND(V5382="",T5382&gt;TODAY()),DATEDIF(TODAY(),T5382,"Y")&amp;" anos"&amp;" "&amp;DATEDIF(TODAY(),T5382,"YM")&amp;" meses"&amp;" "&amp;DATEDIF(TODAY(),T5382,"MD")&amp;" dias",IF(AND(X5382="",V5382&lt;TODAY()),"Contrato Encerrado",IF(AND(X5382="",V5382&gt;TODAY()),DATEDIF(TODAY(),V5382,"Y")&amp;" anos"&amp;" "&amp;DATEDIF(TODAY(),V5382,"YM")&amp;" meses"&amp;" "&amp;DATEDIF(TODAY(),V5382,"MD")&amp;" dias",IF(AND(Z5382="",X5382&lt;TODAY()),"Contrato Encerrado",IF(AND(Z5382="",X5382&gt;TODAY()),DATEDIF(TODAY(),X5382,"Y")&amp;" anos"&amp;" "&amp;DATEDIF(TODAY(),X5382,"YM")&amp;" meses"&amp;" "&amp;DATEDIF(TODAY(),X5382,"MD")&amp;" dias",IF(AND(Z5382&lt;&gt;””,Z5382&lt;TODAY()),"Contrato Encerrado",IF(AND(Z5382&lt;&gt;"",Z5382&gt;TODAY()),DATEDIF(TODAY(),Z5382,"Y")&amp;" anos"&amp;" "&amp;DATEDIF(TODAY(),Z5382,"YM")&amp;" meses"&amp;" "&amp;DATEDIF(TODAY(),Z5382,"MD")&amp;" dias"))))))))</f>
        <v>Contrato Encerrado</v>
      </c>
      <c r="AE5382" s="132">
        <f t="shared" si="421"/>
        <v>743</v>
      </c>
      <c r="AF5382" s="132">
        <f t="shared" si="422"/>
        <v>-13</v>
      </c>
      <c r="AG5382" s="133" t="str">
        <f t="shared" si="423"/>
        <v>ESTÁGIO COMPLETOU 2 ANOS</v>
      </c>
    </row>
    <row r="5383" spans="1:33" ht="11.25" customHeight="1" x14ac:dyDescent="0.2">
      <c r="A5383" s="8" t="s">
        <v>9</v>
      </c>
      <c r="B5383" s="10" t="s">
        <v>13</v>
      </c>
      <c r="C5383" s="11" t="s">
        <v>25</v>
      </c>
      <c r="D5383" s="36">
        <v>2021</v>
      </c>
      <c r="E5383" s="12" t="s">
        <v>157</v>
      </c>
      <c r="F5383" s="8" t="s">
        <v>158</v>
      </c>
      <c r="G5383" s="77" t="s">
        <v>4025</v>
      </c>
      <c r="H5383" s="78" t="s">
        <v>4026</v>
      </c>
      <c r="I5383" s="14" t="s">
        <v>4027</v>
      </c>
      <c r="J5383" s="14" t="s">
        <v>1302</v>
      </c>
      <c r="K5383" s="14" t="s">
        <v>29</v>
      </c>
      <c r="L5383" s="15" t="s">
        <v>81</v>
      </c>
      <c r="M5383" s="7" t="s">
        <v>82</v>
      </c>
      <c r="N5383" s="26" t="s">
        <v>4113</v>
      </c>
      <c r="O5383" s="26"/>
      <c r="P5383" s="26" t="s">
        <v>2517</v>
      </c>
      <c r="Q5383" s="26" t="s">
        <v>2522</v>
      </c>
      <c r="R5383" s="31">
        <v>37441</v>
      </c>
      <c r="S5383" s="31">
        <v>44531</v>
      </c>
      <c r="T5383" s="31">
        <v>44562</v>
      </c>
      <c r="U5383" s="31"/>
      <c r="V5383" s="31"/>
      <c r="W5383" s="31"/>
      <c r="X5383" s="17"/>
      <c r="Y5383" s="17"/>
      <c r="Z5383" s="31"/>
      <c r="AA5383" s="18">
        <f t="shared" ca="1" si="420"/>
        <v>23</v>
      </c>
      <c r="AB5383" s="19" t="s">
        <v>7877</v>
      </c>
      <c r="AC5383" s="35" t="str">
        <f t="shared" si="424"/>
        <v>0 anos 1 meses 0 dias</v>
      </c>
      <c r="AD5383" s="35" t="str">
        <f ca="1">IF(AND(V5383="",T5383&lt;TODAY()),"Contrato Encerrado",IF(AND(V5383="",T5383&gt;TODAY()),DATEDIF(TODAY(),T5383,"Y")&amp;" anos"&amp;" "&amp;DATEDIF(TODAY(),T5383,"YM")&amp;" meses"&amp;" "&amp;DATEDIF(TODAY(),T5383,"MD")&amp;" dias",IF(AND(X5383="",V5383&lt;TODAY()),"Contrato Encerrado",IF(AND(X5383="",V5383&gt;TODAY()),DATEDIF(TODAY(),V5383,"Y")&amp;" anos"&amp;" "&amp;DATEDIF(TODAY(),V5383,"YM")&amp;" meses"&amp;" "&amp;DATEDIF(TODAY(),V5383,"MD")&amp;" dias",IF(AND(Z5383="",X5383&lt;TODAY()),"Contrato Encerrado",IF(AND(Z5383="",X5383&gt;TODAY()),DATEDIF(TODAY(),X5383,"Y")&amp;" anos"&amp;" "&amp;DATEDIF(TODAY(),X5383,"YM")&amp;" meses"&amp;" "&amp;DATEDIF(TODAY(),X5383,"MD")&amp;" dias",IF(AND(Z5383&lt;&gt;””,Z5383&lt;TODAY()),"Contrato Encerrado",IF(AND(Z5383&lt;&gt;"",Z5383&gt;TODAY()),DATEDIF(TODAY(),Z5383,"Y")&amp;" anos"&amp;" "&amp;DATEDIF(TODAY(),Z5383,"YM")&amp;" meses"&amp;" "&amp;DATEDIF(TODAY(),Z5383,"MD")&amp;" dias"))))))))</f>
        <v>Contrato Encerrado</v>
      </c>
      <c r="AE5383" s="35">
        <f t="shared" si="421"/>
        <v>31</v>
      </c>
      <c r="AF5383" s="35">
        <f t="shared" si="422"/>
        <v>699</v>
      </c>
      <c r="AG5383" s="17" t="str">
        <f t="shared" si="423"/>
        <v>1 anos 10 meses 29 dias</v>
      </c>
    </row>
    <row r="5384" spans="1:33" ht="11.25" customHeight="1" x14ac:dyDescent="0.2">
      <c r="A5384" s="8" t="s">
        <v>9</v>
      </c>
      <c r="B5384" s="8" t="s">
        <v>13</v>
      </c>
      <c r="C5384" s="22" t="s">
        <v>11</v>
      </c>
      <c r="D5384" s="37">
        <v>2023</v>
      </c>
      <c r="E5384" s="23" t="s">
        <v>772</v>
      </c>
      <c r="F5384" s="8" t="s">
        <v>773</v>
      </c>
      <c r="G5384" s="77" t="s">
        <v>7775</v>
      </c>
      <c r="H5384" s="78" t="s">
        <v>7776</v>
      </c>
      <c r="I5384" s="9" t="s">
        <v>7777</v>
      </c>
      <c r="J5384" s="67" t="s">
        <v>1302</v>
      </c>
      <c r="K5384" s="9" t="s">
        <v>29</v>
      </c>
      <c r="L5384" s="24" t="s">
        <v>30</v>
      </c>
      <c r="M5384" s="7" t="s">
        <v>9427</v>
      </c>
      <c r="N5384" s="24" t="s">
        <v>14582</v>
      </c>
      <c r="O5384" s="15" t="s">
        <v>11281</v>
      </c>
      <c r="P5384" s="24" t="s">
        <v>2518</v>
      </c>
      <c r="Q5384" s="24" t="s">
        <v>2523</v>
      </c>
      <c r="R5384" s="17">
        <v>34460</v>
      </c>
      <c r="S5384" s="17">
        <v>44942</v>
      </c>
      <c r="T5384" s="31">
        <v>45306</v>
      </c>
      <c r="U5384" s="17">
        <v>45362</v>
      </c>
      <c r="V5384" s="31">
        <v>45726</v>
      </c>
      <c r="W5384" s="17"/>
      <c r="X5384" s="17"/>
      <c r="Y5384" s="17"/>
      <c r="Z5384" s="20"/>
      <c r="AA5384" s="18">
        <f t="shared" ca="1" si="420"/>
        <v>31</v>
      </c>
      <c r="AB5384" s="19" t="s">
        <v>7877</v>
      </c>
      <c r="AC5384" s="35" t="str">
        <f t="shared" si="424"/>
        <v>1 anos 11 meses 28 dias</v>
      </c>
      <c r="AD5384" s="35" t="str">
        <f ca="1">IF(AND(V5384="",T5384&lt;TODAY()),"Contrato Encerrado",IF(AND(V5384="",T5384&gt;TODAY()),DATEDIF(TODAY(),T5384,"Y")&amp;" anos"&amp;" "&amp;DATEDIF(TODAY(),T5384,"YM")&amp;" meses"&amp;" "&amp;DATEDIF(TODAY(),T5384,"MD")&amp;" dias",IF(AND(X5384="",V5384&lt;TODAY()),"Contrato Encerrado",IF(AND(X5384="",V5384&gt;TODAY()),DATEDIF(TODAY(),V5384,"Y")&amp;" anos"&amp;" "&amp;DATEDIF(TODAY(),V5384,"YM")&amp;" meses"&amp;" "&amp;DATEDIF(TODAY(),V5384,"MD")&amp;" dias",IF(AND(Z5384="",X5384&lt;TODAY()),"Contrato Encerrado",IF(AND(Z5384="",X5384&gt;TODAY()),DATEDIF(TODAY(),X5384,"Y")&amp;" anos"&amp;" "&amp;DATEDIF(TODAY(),X5384,"YM")&amp;" meses"&amp;" "&amp;DATEDIF(TODAY(),X5384,"MD")&amp;" dias",IF(AND(Z5384&lt;&gt;””,Z5384&lt;TODAY()),"Contrato Encerrado",IF(AND(Z5384&lt;&gt;"",Z5384&gt;TODAY()),DATEDIF(TODAY(),Z5384,"Y")&amp;" anos"&amp;" "&amp;DATEDIF(TODAY(),Z5384,"YM")&amp;" meses"&amp;" "&amp;DATEDIF(TODAY(),Z5384,"MD")&amp;" dias"))))))))</f>
        <v>Contrato Encerrado</v>
      </c>
      <c r="AE5384" s="35">
        <f t="shared" si="421"/>
        <v>728</v>
      </c>
      <c r="AF5384" s="35">
        <f t="shared" si="422"/>
        <v>2</v>
      </c>
      <c r="AG5384" s="17" t="str">
        <f t="shared" si="423"/>
        <v>0 anos 0 meses 2 dias</v>
      </c>
    </row>
    <row r="5385" spans="1:33" ht="11.25" customHeight="1" x14ac:dyDescent="0.2">
      <c r="A5385" s="8" t="s">
        <v>9</v>
      </c>
      <c r="B5385" s="10" t="s">
        <v>13</v>
      </c>
      <c r="C5385" s="11" t="s">
        <v>22</v>
      </c>
      <c r="D5385" s="36">
        <v>2022</v>
      </c>
      <c r="E5385" s="12" t="s">
        <v>1708</v>
      </c>
      <c r="F5385" s="8" t="s">
        <v>1709</v>
      </c>
      <c r="G5385" s="77" t="s">
        <v>5840</v>
      </c>
      <c r="H5385" s="78" t="s">
        <v>5841</v>
      </c>
      <c r="I5385" s="14" t="s">
        <v>5842</v>
      </c>
      <c r="J5385" s="14" t="s">
        <v>14943</v>
      </c>
      <c r="K5385" s="14" t="s">
        <v>29</v>
      </c>
      <c r="L5385" s="15" t="s">
        <v>30</v>
      </c>
      <c r="M5385" s="7" t="s">
        <v>9427</v>
      </c>
      <c r="N5385" s="16" t="s">
        <v>2116</v>
      </c>
      <c r="O5385" s="16"/>
      <c r="P5385" s="16" t="s">
        <v>2518</v>
      </c>
      <c r="Q5385" s="16" t="s">
        <v>2523</v>
      </c>
      <c r="R5385" s="31">
        <v>35727</v>
      </c>
      <c r="S5385" s="31">
        <v>44819</v>
      </c>
      <c r="T5385" s="31">
        <v>45203</v>
      </c>
      <c r="U5385" s="31"/>
      <c r="V5385" s="31"/>
      <c r="W5385" s="31"/>
      <c r="X5385" s="17"/>
      <c r="Y5385" s="17"/>
      <c r="Z5385" s="31"/>
      <c r="AA5385" s="18">
        <f t="shared" ca="1" si="420"/>
        <v>27</v>
      </c>
      <c r="AB5385" s="19" t="s">
        <v>7877</v>
      </c>
      <c r="AC5385" s="35" t="str">
        <f t="shared" si="424"/>
        <v>1 anos 0 meses 19 dias</v>
      </c>
      <c r="AD5385" s="35" t="str">
        <f ca="1">IF(AND(V5385="",T5385&lt;TODAY()),"Contrato Encerrado",IF(AND(V5385="",T5385&gt;TODAY()),DATEDIF(TODAY(),T5385,"Y")&amp;" anos"&amp;" "&amp;DATEDIF(TODAY(),T5385,"YM")&amp;" meses"&amp;" "&amp;DATEDIF(TODAY(),T5385,"MD")&amp;" dias",IF(AND(X5385="",V5385&lt;TODAY()),"Contrato Encerrado",IF(AND(X5385="",V5385&gt;TODAY()),DATEDIF(TODAY(),V5385,"Y")&amp;" anos"&amp;" "&amp;DATEDIF(TODAY(),V5385,"YM")&amp;" meses"&amp;" "&amp;DATEDIF(TODAY(),V5385,"MD")&amp;" dias",IF(AND(Z5385="",X5385&lt;TODAY()),"Contrato Encerrado",IF(AND(Z5385="",X5385&gt;TODAY()),DATEDIF(TODAY(),X5385,"Y")&amp;" anos"&amp;" "&amp;DATEDIF(TODAY(),X5385,"YM")&amp;" meses"&amp;" "&amp;DATEDIF(TODAY(),X5385,"MD")&amp;" dias",IF(AND(Z5385&lt;&gt;””,Z5385&lt;TODAY()),"Contrato Encerrado",IF(AND(Z5385&lt;&gt;"",Z5385&gt;TODAY()),DATEDIF(TODAY(),Z5385,"Y")&amp;" anos"&amp;" "&amp;DATEDIF(TODAY(),Z5385,"YM")&amp;" meses"&amp;" "&amp;DATEDIF(TODAY(),Z5385,"MD")&amp;" dias"))))))))</f>
        <v>Contrato Encerrado</v>
      </c>
      <c r="AE5385" s="35">
        <f t="shared" si="421"/>
        <v>384</v>
      </c>
      <c r="AF5385" s="35">
        <f t="shared" si="422"/>
        <v>346</v>
      </c>
      <c r="AG5385" s="17" t="str">
        <f t="shared" si="423"/>
        <v>0 anos 11 meses 11 dias</v>
      </c>
    </row>
    <row r="5386" spans="1:33" ht="11.25" customHeight="1" x14ac:dyDescent="0.2">
      <c r="A5386" s="8" t="s">
        <v>9</v>
      </c>
      <c r="B5386" s="8" t="s">
        <v>13</v>
      </c>
      <c r="C5386" s="22" t="s">
        <v>16</v>
      </c>
      <c r="D5386" s="37">
        <v>2025</v>
      </c>
      <c r="E5386" s="12" t="s">
        <v>1755</v>
      </c>
      <c r="F5386" s="8" t="s">
        <v>1756</v>
      </c>
      <c r="G5386" s="9" t="s">
        <v>16516</v>
      </c>
      <c r="H5386" s="8" t="s">
        <v>16517</v>
      </c>
      <c r="I5386" s="14" t="s">
        <v>16518</v>
      </c>
      <c r="J5386" s="14" t="s">
        <v>1302</v>
      </c>
      <c r="K5386" s="14" t="s">
        <v>29</v>
      </c>
      <c r="L5386" s="15" t="s">
        <v>30</v>
      </c>
      <c r="M5386" s="7" t="s">
        <v>9427</v>
      </c>
      <c r="N5386" s="15" t="s">
        <v>2102</v>
      </c>
      <c r="O5386" s="15" t="s">
        <v>9560</v>
      </c>
      <c r="P5386" s="15" t="s">
        <v>2518</v>
      </c>
      <c r="Q5386" s="15" t="s">
        <v>2523</v>
      </c>
      <c r="R5386" s="20">
        <v>38297</v>
      </c>
      <c r="S5386" s="20">
        <v>45748</v>
      </c>
      <c r="T5386" s="70">
        <v>45789</v>
      </c>
      <c r="U5386" s="20"/>
      <c r="V5386" s="20"/>
      <c r="W5386" s="20"/>
      <c r="X5386" s="17"/>
      <c r="Y5386" s="17"/>
      <c r="Z5386" s="20"/>
      <c r="AA5386" s="21">
        <f t="shared" ca="1" si="420"/>
        <v>20</v>
      </c>
      <c r="AB5386" s="20" t="s">
        <v>7877</v>
      </c>
      <c r="AC5386" s="35" t="str">
        <f t="shared" si="424"/>
        <v>0 anos 1 meses 11 dias</v>
      </c>
      <c r="AD5386" s="35" t="str">
        <f ca="1">IF(AND(V5386="",T5386&lt;TODAY()),"Contrato Encerrado",IF(AND(V5386="",T5386&gt;TODAY()),DATEDIF(TODAY(),T5386,"Y")&amp;" anos"&amp;" "&amp;DATEDIF(TODAY(),T5386,"YM")&amp;" meses"&amp;" "&amp;DATEDIF(TODAY(),T5386,"MD")&amp;" dias",IF(AND(X5386="",V5386&lt;TODAY()),"Contrato Encerrado",IF(AND(X5386="",V5386&gt;TODAY()),DATEDIF(TODAY(),V5386,"Y")&amp;" anos"&amp;" "&amp;DATEDIF(TODAY(),V5386,"YM")&amp;" meses"&amp;" "&amp;DATEDIF(TODAY(),V5386,"MD")&amp;" dias",IF(AND(Z5386="",X5386&lt;TODAY()),"Contrato Encerrado",IF(AND(Z5386="",X5386&gt;TODAY()),DATEDIF(TODAY(),X5386,"Y")&amp;" anos"&amp;" "&amp;DATEDIF(TODAY(),X5386,"YM")&amp;" meses"&amp;" "&amp;DATEDIF(TODAY(),X5386,"MD")&amp;" dias",IF(AND(Z5386&lt;&gt;””,Z5386&lt;TODAY()),"Contrato Encerrado",IF(AND(Z5386&lt;&gt;"",Z5386&gt;TODAY()),DATEDIF(TODAY(),Z5386,"Y")&amp;" anos"&amp;" "&amp;DATEDIF(TODAY(),Z5386,"YM")&amp;" meses"&amp;" "&amp;DATEDIF(TODAY(),Z5386,"MD")&amp;" dias"))))))))</f>
        <v>Contrato Encerrado</v>
      </c>
      <c r="AE5386" s="35">
        <f t="shared" si="421"/>
        <v>41</v>
      </c>
      <c r="AF5386" s="35">
        <f t="shared" si="422"/>
        <v>689</v>
      </c>
      <c r="AG5386" s="17" t="str">
        <f t="shared" si="423"/>
        <v>1 anos 10 meses 19 dias</v>
      </c>
    </row>
    <row r="5387" spans="1:33" ht="11.25" customHeight="1" x14ac:dyDescent="0.2">
      <c r="A5387" s="8" t="s">
        <v>9</v>
      </c>
      <c r="B5387" s="10" t="s">
        <v>13</v>
      </c>
      <c r="C5387" s="11" t="s">
        <v>24</v>
      </c>
      <c r="D5387" s="36">
        <v>2022</v>
      </c>
      <c r="E5387" s="12" t="s">
        <v>157</v>
      </c>
      <c r="F5387" s="8" t="s">
        <v>158</v>
      </c>
      <c r="G5387" s="77" t="s">
        <v>5843</v>
      </c>
      <c r="H5387" s="78" t="s">
        <v>5844</v>
      </c>
      <c r="I5387" s="14" t="s">
        <v>5845</v>
      </c>
      <c r="J5387" s="14" t="s">
        <v>14943</v>
      </c>
      <c r="K5387" s="14" t="s">
        <v>29</v>
      </c>
      <c r="L5387" s="15" t="s">
        <v>30</v>
      </c>
      <c r="M5387" s="7" t="s">
        <v>9427</v>
      </c>
      <c r="N5387" s="16" t="s">
        <v>4159</v>
      </c>
      <c r="O5387" s="16"/>
      <c r="P5387" s="16" t="s">
        <v>2518</v>
      </c>
      <c r="Q5387" s="16" t="s">
        <v>2521</v>
      </c>
      <c r="R5387" s="31">
        <v>36368</v>
      </c>
      <c r="S5387" s="31">
        <v>44853</v>
      </c>
      <c r="T5387" s="31">
        <v>45575</v>
      </c>
      <c r="U5387" s="31"/>
      <c r="V5387" s="31"/>
      <c r="W5387" s="31"/>
      <c r="X5387" s="17"/>
      <c r="Y5387" s="17"/>
      <c r="Z5387" s="31"/>
      <c r="AA5387" s="18">
        <f t="shared" ca="1" si="420"/>
        <v>26</v>
      </c>
      <c r="AB5387" s="19" t="s">
        <v>7877</v>
      </c>
      <c r="AC5387" s="35" t="str">
        <f t="shared" si="424"/>
        <v>1 anos 11 meses 21 dias</v>
      </c>
      <c r="AD5387" s="35" t="str">
        <f ca="1">IF(AND(V5387="",T5387&lt;TODAY()),"Contrato Encerrado",IF(AND(V5387="",T5387&gt;TODAY()),DATEDIF(TODAY(),T5387,"Y")&amp;" anos"&amp;" "&amp;DATEDIF(TODAY(),T5387,"YM")&amp;" meses"&amp;" "&amp;DATEDIF(TODAY(),T5387,"MD")&amp;" dias",IF(AND(X5387="",V5387&lt;TODAY()),"Contrato Encerrado",IF(AND(X5387="",V5387&gt;TODAY()),DATEDIF(TODAY(),V5387,"Y")&amp;" anos"&amp;" "&amp;DATEDIF(TODAY(),V5387,"YM")&amp;" meses"&amp;" "&amp;DATEDIF(TODAY(),V5387,"MD")&amp;" dias",IF(AND(Z5387="",X5387&lt;TODAY()),"Contrato Encerrado",IF(AND(Z5387="",X5387&gt;TODAY()),DATEDIF(TODAY(),X5387,"Y")&amp;" anos"&amp;" "&amp;DATEDIF(TODAY(),X5387,"YM")&amp;" meses"&amp;" "&amp;DATEDIF(TODAY(),X5387,"MD")&amp;" dias",IF(AND(Z5387&lt;&gt;””,Z5387&lt;TODAY()),"Contrato Encerrado",IF(AND(Z5387&lt;&gt;"",Z5387&gt;TODAY()),DATEDIF(TODAY(),Z5387,"Y")&amp;" anos"&amp;" "&amp;DATEDIF(TODAY(),Z5387,"YM")&amp;" meses"&amp;" "&amp;DATEDIF(TODAY(),Z5387,"MD")&amp;" dias"))))))))</f>
        <v>Contrato Encerrado</v>
      </c>
      <c r="AE5387" s="35">
        <f t="shared" si="421"/>
        <v>722</v>
      </c>
      <c r="AF5387" s="35">
        <f t="shared" si="422"/>
        <v>8</v>
      </c>
      <c r="AG5387" s="17" t="str">
        <f t="shared" si="423"/>
        <v>0 anos 0 meses 8 dias</v>
      </c>
    </row>
    <row r="5388" spans="1:33" ht="11.25" customHeight="1" x14ac:dyDescent="0.2">
      <c r="A5388" s="8" t="s">
        <v>9</v>
      </c>
      <c r="B5388" s="10" t="s">
        <v>13</v>
      </c>
      <c r="C5388" s="11" t="s">
        <v>22</v>
      </c>
      <c r="D5388" s="36">
        <v>2021</v>
      </c>
      <c r="E5388" s="14" t="s">
        <v>307</v>
      </c>
      <c r="F5388" s="8" t="s">
        <v>308</v>
      </c>
      <c r="G5388" s="77" t="s">
        <v>4028</v>
      </c>
      <c r="H5388" s="78" t="s">
        <v>4029</v>
      </c>
      <c r="I5388" s="14" t="s">
        <v>4030</v>
      </c>
      <c r="J5388" s="14" t="s">
        <v>1302</v>
      </c>
      <c r="K5388" s="14" t="s">
        <v>29</v>
      </c>
      <c r="L5388" s="15" t="s">
        <v>30</v>
      </c>
      <c r="M5388" s="7" t="s">
        <v>9427</v>
      </c>
      <c r="N5388" s="27" t="s">
        <v>3227</v>
      </c>
      <c r="O5388" s="27"/>
      <c r="P5388" s="26" t="s">
        <v>2517</v>
      </c>
      <c r="Q5388" s="26" t="s">
        <v>2522</v>
      </c>
      <c r="R5388" s="31">
        <v>31280</v>
      </c>
      <c r="S5388" s="31">
        <v>44420</v>
      </c>
      <c r="T5388" s="31">
        <v>44561</v>
      </c>
      <c r="U5388" s="31"/>
      <c r="V5388" s="31"/>
      <c r="W5388" s="31"/>
      <c r="X5388" s="17"/>
      <c r="Y5388" s="17"/>
      <c r="Z5388" s="31"/>
      <c r="AA5388" s="18">
        <f t="shared" ca="1" si="420"/>
        <v>40</v>
      </c>
      <c r="AB5388" s="19" t="s">
        <v>7877</v>
      </c>
      <c r="AC5388" s="35" t="str">
        <f t="shared" si="424"/>
        <v>0 anos 4 meses 19 dias</v>
      </c>
      <c r="AD5388" s="35" t="str">
        <f ca="1">IF(AND(V5388="",T5388&lt;TODAY()),"Contrato Encerrado",IF(AND(V5388="",T5388&gt;TODAY()),DATEDIF(TODAY(),T5388,"Y")&amp;" anos"&amp;" "&amp;DATEDIF(TODAY(),T5388,"YM")&amp;" meses"&amp;" "&amp;DATEDIF(TODAY(),T5388,"MD")&amp;" dias",IF(AND(X5388="",V5388&lt;TODAY()),"Contrato Encerrado",IF(AND(X5388="",V5388&gt;TODAY()),DATEDIF(TODAY(),V5388,"Y")&amp;" anos"&amp;" "&amp;DATEDIF(TODAY(),V5388,"YM")&amp;" meses"&amp;" "&amp;DATEDIF(TODAY(),V5388,"MD")&amp;" dias",IF(AND(Z5388="",X5388&lt;TODAY()),"Contrato Encerrado",IF(AND(Z5388="",X5388&gt;TODAY()),DATEDIF(TODAY(),X5388,"Y")&amp;" anos"&amp;" "&amp;DATEDIF(TODAY(),X5388,"YM")&amp;" meses"&amp;" "&amp;DATEDIF(TODAY(),X5388,"MD")&amp;" dias",IF(AND(Z5388&lt;&gt;””,Z5388&lt;TODAY()),"Contrato Encerrado",IF(AND(Z5388&lt;&gt;"",Z5388&gt;TODAY()),DATEDIF(TODAY(),Z5388,"Y")&amp;" anos"&amp;" "&amp;DATEDIF(TODAY(),Z5388,"YM")&amp;" meses"&amp;" "&amp;DATEDIF(TODAY(),Z5388,"MD")&amp;" dias"))))))))</f>
        <v>Contrato Encerrado</v>
      </c>
      <c r="AE5388" s="35">
        <f t="shared" si="421"/>
        <v>141</v>
      </c>
      <c r="AF5388" s="35">
        <f t="shared" si="422"/>
        <v>589</v>
      </c>
      <c r="AG5388" s="17" t="str">
        <f t="shared" si="423"/>
        <v>1 anos 7 meses 11 dias</v>
      </c>
    </row>
    <row r="5389" spans="1:33" ht="11.25" customHeight="1" x14ac:dyDescent="0.2">
      <c r="A5389" s="8" t="s">
        <v>9</v>
      </c>
      <c r="B5389" s="10" t="s">
        <v>13</v>
      </c>
      <c r="C5389" s="11" t="s">
        <v>22</v>
      </c>
      <c r="D5389" s="36">
        <v>2022</v>
      </c>
      <c r="E5389" s="12" t="s">
        <v>157</v>
      </c>
      <c r="F5389" s="8" t="s">
        <v>158</v>
      </c>
      <c r="G5389" s="77" t="s">
        <v>5846</v>
      </c>
      <c r="H5389" s="78" t="s">
        <v>5847</v>
      </c>
      <c r="I5389" s="14" t="s">
        <v>5848</v>
      </c>
      <c r="J5389" s="14" t="s">
        <v>14943</v>
      </c>
      <c r="K5389" s="14" t="s">
        <v>29</v>
      </c>
      <c r="L5389" s="15" t="s">
        <v>30</v>
      </c>
      <c r="M5389" s="7" t="s">
        <v>9427</v>
      </c>
      <c r="N5389" s="16" t="s">
        <v>2101</v>
      </c>
      <c r="O5389" s="16"/>
      <c r="P5389" s="16" t="s">
        <v>2518</v>
      </c>
      <c r="Q5389" s="16" t="s">
        <v>2521</v>
      </c>
      <c r="R5389" s="31">
        <v>36491</v>
      </c>
      <c r="S5389" s="31">
        <v>44823</v>
      </c>
      <c r="T5389" s="31">
        <v>45308</v>
      </c>
      <c r="U5389" s="31"/>
      <c r="V5389" s="31"/>
      <c r="W5389" s="31"/>
      <c r="X5389" s="17"/>
      <c r="Y5389" s="17"/>
      <c r="Z5389" s="31"/>
      <c r="AA5389" s="18">
        <f t="shared" ca="1" si="420"/>
        <v>25</v>
      </c>
      <c r="AB5389" s="19" t="s">
        <v>7878</v>
      </c>
      <c r="AC5389" s="35" t="str">
        <f t="shared" si="424"/>
        <v>1 anos 3 meses 29 dias</v>
      </c>
      <c r="AD5389" s="35" t="str">
        <f ca="1">IF(AND(V5389="",T5389&lt;TODAY()),"Contrato Encerrado",IF(AND(V5389="",T5389&gt;TODAY()),DATEDIF(TODAY(),T5389,"Y")&amp;" anos"&amp;" "&amp;DATEDIF(TODAY(),T5389,"YM")&amp;" meses"&amp;" "&amp;DATEDIF(TODAY(),T5389,"MD")&amp;" dias",IF(AND(X5389="",V5389&lt;TODAY()),"Contrato Encerrado",IF(AND(X5389="",V5389&gt;TODAY()),DATEDIF(TODAY(),V5389,"Y")&amp;" anos"&amp;" "&amp;DATEDIF(TODAY(),V5389,"YM")&amp;" meses"&amp;" "&amp;DATEDIF(TODAY(),V5389,"MD")&amp;" dias",IF(AND(Z5389="",X5389&lt;TODAY()),"Contrato Encerrado",IF(AND(Z5389="",X5389&gt;TODAY()),DATEDIF(TODAY(),X5389,"Y")&amp;" anos"&amp;" "&amp;DATEDIF(TODAY(),X5389,"YM")&amp;" meses"&amp;" "&amp;DATEDIF(TODAY(),X5389,"MD")&amp;" dias",IF(AND(Z5389&lt;&gt;””,Z5389&lt;TODAY()),"Contrato Encerrado",IF(AND(Z5389&lt;&gt;"",Z5389&gt;TODAY()),DATEDIF(TODAY(),Z5389,"Y")&amp;" anos"&amp;" "&amp;DATEDIF(TODAY(),Z5389,"YM")&amp;" meses"&amp;" "&amp;DATEDIF(TODAY(),Z5389,"MD")&amp;" dias"))))))))</f>
        <v>Contrato Encerrado</v>
      </c>
      <c r="AE5389" s="35">
        <f t="shared" si="421"/>
        <v>485</v>
      </c>
      <c r="AF5389" s="35">
        <f t="shared" si="422"/>
        <v>245</v>
      </c>
      <c r="AG5389" s="17" t="str">
        <f t="shared" si="423"/>
        <v>0 anos 8 meses 1 dias</v>
      </c>
    </row>
    <row r="5390" spans="1:33" ht="11.25" customHeight="1" x14ac:dyDescent="0.2">
      <c r="A5390" s="8" t="s">
        <v>9</v>
      </c>
      <c r="B5390" s="10" t="s">
        <v>13</v>
      </c>
      <c r="C5390" s="11" t="s">
        <v>24</v>
      </c>
      <c r="D5390" s="36">
        <v>2022</v>
      </c>
      <c r="E5390" s="12" t="s">
        <v>1111</v>
      </c>
      <c r="F5390" s="8" t="s">
        <v>1112</v>
      </c>
      <c r="G5390" s="77" t="s">
        <v>5849</v>
      </c>
      <c r="H5390" s="78" t="s">
        <v>5850</v>
      </c>
      <c r="I5390" s="14" t="s">
        <v>5851</v>
      </c>
      <c r="J5390" s="14" t="s">
        <v>1302</v>
      </c>
      <c r="K5390" s="14" t="s">
        <v>29</v>
      </c>
      <c r="L5390" s="15" t="s">
        <v>30</v>
      </c>
      <c r="M5390" s="7" t="s">
        <v>9427</v>
      </c>
      <c r="N5390" s="16" t="s">
        <v>2119</v>
      </c>
      <c r="O5390" s="16"/>
      <c r="P5390" s="16" t="s">
        <v>2518</v>
      </c>
      <c r="Q5390" s="16" t="s">
        <v>2523</v>
      </c>
      <c r="R5390" s="31">
        <v>37627</v>
      </c>
      <c r="S5390" s="31">
        <v>44866</v>
      </c>
      <c r="T5390" s="31">
        <v>44986</v>
      </c>
      <c r="U5390" s="31"/>
      <c r="V5390" s="31"/>
      <c r="W5390" s="31"/>
      <c r="X5390" s="17"/>
      <c r="Y5390" s="17"/>
      <c r="Z5390" s="31"/>
      <c r="AA5390" s="18">
        <f t="shared" ca="1" si="420"/>
        <v>22</v>
      </c>
      <c r="AB5390" s="19" t="s">
        <v>7877</v>
      </c>
      <c r="AC5390" s="35" t="str">
        <f t="shared" si="424"/>
        <v>0 anos 4 meses 0 dias</v>
      </c>
      <c r="AD5390" s="35" t="str">
        <f ca="1">IF(AND(V5390="",T5390&lt;TODAY()),"Contrato Encerrado",IF(AND(V5390="",T5390&gt;TODAY()),DATEDIF(TODAY(),T5390,"Y")&amp;" anos"&amp;" "&amp;DATEDIF(TODAY(),T5390,"YM")&amp;" meses"&amp;" "&amp;DATEDIF(TODAY(),T5390,"MD")&amp;" dias",IF(AND(X5390="",V5390&lt;TODAY()),"Contrato Encerrado",IF(AND(X5390="",V5390&gt;TODAY()),DATEDIF(TODAY(),V5390,"Y")&amp;" anos"&amp;" "&amp;DATEDIF(TODAY(),V5390,"YM")&amp;" meses"&amp;" "&amp;DATEDIF(TODAY(),V5390,"MD")&amp;" dias",IF(AND(Z5390="",X5390&lt;TODAY()),"Contrato Encerrado",IF(AND(Z5390="",X5390&gt;TODAY()),DATEDIF(TODAY(),X5390,"Y")&amp;" anos"&amp;" "&amp;DATEDIF(TODAY(),X5390,"YM")&amp;" meses"&amp;" "&amp;DATEDIF(TODAY(),X5390,"MD")&amp;" dias",IF(AND(Z5390&lt;&gt;””,Z5390&lt;TODAY()),"Contrato Encerrado",IF(AND(Z5390&lt;&gt;"",Z5390&gt;TODAY()),DATEDIF(TODAY(),Z5390,"Y")&amp;" anos"&amp;" "&amp;DATEDIF(TODAY(),Z5390,"YM")&amp;" meses"&amp;" "&amp;DATEDIF(TODAY(),Z5390,"MD")&amp;" dias"))))))))</f>
        <v>Contrato Encerrado</v>
      </c>
      <c r="AE5390" s="35">
        <f t="shared" si="421"/>
        <v>120</v>
      </c>
      <c r="AF5390" s="35">
        <f t="shared" si="422"/>
        <v>610</v>
      </c>
      <c r="AG5390" s="17" t="str">
        <f t="shared" si="423"/>
        <v>1 anos 8 meses 1 dias</v>
      </c>
    </row>
    <row r="5391" spans="1:33" ht="11.25" customHeight="1" x14ac:dyDescent="0.2">
      <c r="A5391" s="8" t="s">
        <v>9</v>
      </c>
      <c r="B5391" s="8" t="s">
        <v>13</v>
      </c>
      <c r="C5391" s="22" t="s">
        <v>22</v>
      </c>
      <c r="D5391" s="35">
        <v>2025</v>
      </c>
      <c r="E5391" s="12" t="s">
        <v>1685</v>
      </c>
      <c r="F5391" s="8" t="s">
        <v>1686</v>
      </c>
      <c r="G5391" s="14" t="s">
        <v>18174</v>
      </c>
      <c r="H5391" s="8" t="s">
        <v>18175</v>
      </c>
      <c r="I5391" s="14" t="s">
        <v>17868</v>
      </c>
      <c r="J5391" s="14" t="s">
        <v>10</v>
      </c>
      <c r="K5391" s="14" t="s">
        <v>29</v>
      </c>
      <c r="L5391" s="15" t="s">
        <v>30</v>
      </c>
      <c r="M5391" s="7" t="s">
        <v>16153</v>
      </c>
      <c r="N5391" s="15" t="s">
        <v>2105</v>
      </c>
      <c r="O5391" s="15" t="s">
        <v>7885</v>
      </c>
      <c r="P5391" s="15" t="s">
        <v>2518</v>
      </c>
      <c r="Q5391" s="15" t="s">
        <v>2523</v>
      </c>
      <c r="R5391" s="20">
        <v>38431</v>
      </c>
      <c r="S5391" s="20">
        <v>45909</v>
      </c>
      <c r="T5391" s="20">
        <v>46273</v>
      </c>
      <c r="U5391" s="21"/>
      <c r="V5391" s="15"/>
      <c r="W5391" s="35"/>
      <c r="X5391" s="17"/>
      <c r="Y5391" s="17"/>
      <c r="Z5391" s="183"/>
      <c r="AA5391" s="21">
        <f t="shared" ca="1" si="420"/>
        <v>20</v>
      </c>
      <c r="AB5391" s="35" t="s">
        <v>7877</v>
      </c>
      <c r="AC5391" s="35" t="str">
        <f t="shared" si="424"/>
        <v>0 anos 11 meses 30 dias</v>
      </c>
      <c r="AD5391" s="35" t="str">
        <f ca="1">IF(AND(V5391="",T5391&lt;TODAY()),"Contrato Encerrado",IF(AND(V5391="",T5391&gt;TODAY()),DATEDIF(TODAY(),T5391,"Y")&amp;" anos"&amp;" "&amp;DATEDIF(TODAY(),T5391,"YM")&amp;" meses"&amp;" "&amp;DATEDIF(TODAY(),T5391,"MD")&amp;" dias",IF(AND(X5391="",V5391&lt;TODAY()),"Contrato Encerrado",IF(AND(X5391="",V5391&gt;TODAY()),DATEDIF(TODAY(),V5391,"Y")&amp;" anos"&amp;" "&amp;DATEDIF(TODAY(),V5391,"YM")&amp;" meses"&amp;" "&amp;DATEDIF(TODAY(),V5391,"MD")&amp;" dias",IF(AND(Z5391="",X5391&lt;TODAY()),"Contrato Encerrado",IF(AND(Z5391="",X5391&gt;TODAY()),DATEDIF(TODAY(),X5391,"Y")&amp;" anos"&amp;" "&amp;DATEDIF(TODAY(),X5391,"YM")&amp;" meses"&amp;" "&amp;DATEDIF(TODAY(),X5391,"MD")&amp;" dias",IF(AND(Z5391&lt;&gt;””,Z5391&lt;TODAY()),"Contrato Encerrado",IF(AND(Z5391&lt;&gt;"",Z5391&gt;TODAY()),DATEDIF(TODAY(),Z5391,"Y")&amp;" anos"&amp;" "&amp;DATEDIF(TODAY(),Z5391,"YM")&amp;" meses"&amp;" "&amp;DATEDIF(TODAY(),Z5391,"MD")&amp;" dias"))))))))</f>
        <v>0 anos 11 meses 1 dias</v>
      </c>
      <c r="AE5391" s="35">
        <f t="shared" si="421"/>
        <v>364</v>
      </c>
      <c r="AF5391" s="35">
        <f t="shared" si="422"/>
        <v>366</v>
      </c>
      <c r="AG5391" s="17" t="str">
        <f t="shared" si="423"/>
        <v>0 anos 11 meses 31 dias</v>
      </c>
    </row>
    <row r="5392" spans="1:33" ht="11.25" customHeight="1" x14ac:dyDescent="0.2">
      <c r="A5392" s="8" t="s">
        <v>9</v>
      </c>
      <c r="B5392" s="8" t="s">
        <v>13</v>
      </c>
      <c r="C5392" s="22" t="s">
        <v>15</v>
      </c>
      <c r="D5392" s="37">
        <v>2023</v>
      </c>
      <c r="E5392" s="23" t="s">
        <v>157</v>
      </c>
      <c r="F5392" s="8" t="s">
        <v>158</v>
      </c>
      <c r="G5392" s="77" t="s">
        <v>7778</v>
      </c>
      <c r="H5392" s="78" t="s">
        <v>7779</v>
      </c>
      <c r="I5392" s="9" t="s">
        <v>7780</v>
      </c>
      <c r="J5392" s="14" t="s">
        <v>10</v>
      </c>
      <c r="K5392" s="9" t="s">
        <v>29</v>
      </c>
      <c r="L5392" s="24" t="s">
        <v>30</v>
      </c>
      <c r="M5392" s="7" t="s">
        <v>9427</v>
      </c>
      <c r="N5392" s="24" t="s">
        <v>2101</v>
      </c>
      <c r="O5392" s="24"/>
      <c r="P5392" s="24" t="s">
        <v>2518</v>
      </c>
      <c r="Q5392" s="24" t="s">
        <v>2521</v>
      </c>
      <c r="R5392" s="17">
        <v>37461</v>
      </c>
      <c r="S5392" s="17">
        <v>44971</v>
      </c>
      <c r="T5392" s="111">
        <v>45499</v>
      </c>
      <c r="U5392" s="17">
        <v>45797</v>
      </c>
      <c r="V5392" s="31">
        <v>46021</v>
      </c>
      <c r="W5392" s="17"/>
      <c r="X5392" s="17"/>
      <c r="Y5392" s="17"/>
      <c r="Z5392" s="31"/>
      <c r="AA5392" s="18">
        <f t="shared" ca="1" si="420"/>
        <v>23</v>
      </c>
      <c r="AB5392" s="19" t="s">
        <v>7877</v>
      </c>
      <c r="AC5392" s="35" t="str">
        <f t="shared" si="424"/>
        <v>2 anos 0 meses 21 dias</v>
      </c>
      <c r="AD5392" s="35" t="str">
        <f ca="1">IF(AND(V5392="",T5392&lt;TODAY()),"Contrato Encerrado",IF(AND(V5392="",T5392&gt;TODAY()),DATEDIF(TODAY(),T5392,"Y")&amp;" anos"&amp;" "&amp;DATEDIF(TODAY(),T5392,"YM")&amp;" meses"&amp;" "&amp;DATEDIF(TODAY(),T5392,"MD")&amp;" dias",IF(AND(X5392="",V5392&lt;TODAY()),"Contrato Encerrado",IF(AND(X5392="",V5392&gt;TODAY()),DATEDIF(TODAY(),V5392,"Y")&amp;" anos"&amp;" "&amp;DATEDIF(TODAY(),V5392,"YM")&amp;" meses"&amp;" "&amp;DATEDIF(TODAY(),V5392,"MD")&amp;" dias",IF(AND(Z5392="",X5392&lt;TODAY()),"Contrato Encerrado",IF(AND(Z5392="",X5392&gt;TODAY()),DATEDIF(TODAY(),X5392,"Y")&amp;" anos"&amp;" "&amp;DATEDIF(TODAY(),X5392,"YM")&amp;" meses"&amp;" "&amp;DATEDIF(TODAY(),X5392,"MD")&amp;" dias",IF(AND(Z5392&lt;&gt;””,Z5392&lt;TODAY()),"Contrato Encerrado",IF(AND(Z5392&lt;&gt;"",Z5392&gt;TODAY()),DATEDIF(TODAY(),Z5392,"Y")&amp;" anos"&amp;" "&amp;DATEDIF(TODAY(),Z5392,"YM")&amp;" meses"&amp;" "&amp;DATEDIF(TODAY(),Z5392,"MD")&amp;" dias"))))))))</f>
        <v>0 anos 2 meses 23 dias</v>
      </c>
      <c r="AE5392" s="35">
        <f t="shared" si="421"/>
        <v>752</v>
      </c>
      <c r="AF5392" s="35">
        <f t="shared" si="422"/>
        <v>-22</v>
      </c>
      <c r="AG5392" s="17" t="str">
        <f t="shared" si="423"/>
        <v>ESTÁGIO COMPLETOU 2 ANOS</v>
      </c>
    </row>
    <row r="5393" spans="1:33" ht="11.25" customHeight="1" x14ac:dyDescent="0.2">
      <c r="A5393" s="8" t="s">
        <v>9</v>
      </c>
      <c r="B5393" s="8" t="s">
        <v>13</v>
      </c>
      <c r="C5393" s="22" t="s">
        <v>15</v>
      </c>
      <c r="D5393" s="37">
        <v>2023</v>
      </c>
      <c r="E5393" s="23" t="s">
        <v>1708</v>
      </c>
      <c r="F5393" s="8" t="s">
        <v>1709</v>
      </c>
      <c r="G5393" s="77" t="s">
        <v>7781</v>
      </c>
      <c r="H5393" s="78" t="s">
        <v>7782</v>
      </c>
      <c r="I5393" s="9" t="s">
        <v>7783</v>
      </c>
      <c r="J5393" s="14" t="s">
        <v>14943</v>
      </c>
      <c r="K5393" s="9" t="s">
        <v>29</v>
      </c>
      <c r="L5393" s="24" t="s">
        <v>30</v>
      </c>
      <c r="M5393" s="7" t="s">
        <v>9427</v>
      </c>
      <c r="N5393" s="24" t="s">
        <v>2107</v>
      </c>
      <c r="O5393" s="24"/>
      <c r="P5393" s="24" t="s">
        <v>2518</v>
      </c>
      <c r="Q5393" s="24" t="s">
        <v>2523</v>
      </c>
      <c r="R5393" s="17">
        <v>37281</v>
      </c>
      <c r="S5393" s="17">
        <v>44993</v>
      </c>
      <c r="T5393" s="31">
        <v>45657</v>
      </c>
      <c r="U5393" s="20"/>
      <c r="V5393" s="20"/>
      <c r="W5393" s="17"/>
      <c r="X5393" s="17"/>
      <c r="Y5393" s="17"/>
      <c r="Z5393" s="20"/>
      <c r="AA5393" s="18">
        <f t="shared" ca="1" si="420"/>
        <v>23</v>
      </c>
      <c r="AB5393" s="19" t="s">
        <v>7877</v>
      </c>
      <c r="AC5393" s="35" t="str">
        <f t="shared" si="424"/>
        <v>1 anos 9 meses 23 dias</v>
      </c>
      <c r="AD5393" s="35" t="str">
        <f ca="1">IF(AND(V5393="",T5393&lt;TODAY()),"Contrato Encerrado",IF(AND(V5393="",T5393&gt;TODAY()),DATEDIF(TODAY(),T5393,"Y")&amp;" anos"&amp;" "&amp;DATEDIF(TODAY(),T5393,"YM")&amp;" meses"&amp;" "&amp;DATEDIF(TODAY(),T5393,"MD")&amp;" dias",IF(AND(X5393="",V5393&lt;TODAY()),"Contrato Encerrado",IF(AND(X5393="",V5393&gt;TODAY()),DATEDIF(TODAY(),V5393,"Y")&amp;" anos"&amp;" "&amp;DATEDIF(TODAY(),V5393,"YM")&amp;" meses"&amp;" "&amp;DATEDIF(TODAY(),V5393,"MD")&amp;" dias",IF(AND(Z5393="",X5393&lt;TODAY()),"Contrato Encerrado",IF(AND(Z5393="",X5393&gt;TODAY()),DATEDIF(TODAY(),X5393,"Y")&amp;" anos"&amp;" "&amp;DATEDIF(TODAY(),X5393,"YM")&amp;" meses"&amp;" "&amp;DATEDIF(TODAY(),X5393,"MD")&amp;" dias",IF(AND(Z5393&lt;&gt;””,Z5393&lt;TODAY()),"Contrato Encerrado",IF(AND(Z5393&lt;&gt;"",Z5393&gt;TODAY()),DATEDIF(TODAY(),Z5393,"Y")&amp;" anos"&amp;" "&amp;DATEDIF(TODAY(),Z5393,"YM")&amp;" meses"&amp;" "&amp;DATEDIF(TODAY(),Z5393,"MD")&amp;" dias"))))))))</f>
        <v>Contrato Encerrado</v>
      </c>
      <c r="AE5393" s="35">
        <f t="shared" si="421"/>
        <v>664</v>
      </c>
      <c r="AF5393" s="35">
        <f t="shared" si="422"/>
        <v>66</v>
      </c>
      <c r="AG5393" s="17" t="str">
        <f t="shared" si="423"/>
        <v>0 anos 2 meses 6 dias</v>
      </c>
    </row>
    <row r="5394" spans="1:33" ht="11.25" customHeight="1" x14ac:dyDescent="0.2">
      <c r="A5394" s="8" t="s">
        <v>9</v>
      </c>
      <c r="B5394" s="8" t="s">
        <v>13</v>
      </c>
      <c r="C5394" s="22" t="s">
        <v>20</v>
      </c>
      <c r="D5394" s="37">
        <v>2024</v>
      </c>
      <c r="E5394" s="12" t="s">
        <v>157</v>
      </c>
      <c r="F5394" s="8" t="s">
        <v>158</v>
      </c>
      <c r="G5394" s="77" t="s">
        <v>13992</v>
      </c>
      <c r="H5394" s="78" t="s">
        <v>13993</v>
      </c>
      <c r="I5394" s="14" t="s">
        <v>13994</v>
      </c>
      <c r="J5394" s="14" t="s">
        <v>10</v>
      </c>
      <c r="K5394" s="14" t="s">
        <v>29</v>
      </c>
      <c r="L5394" s="15" t="s">
        <v>81</v>
      </c>
      <c r="M5394" s="7" t="s">
        <v>82</v>
      </c>
      <c r="N5394" s="15" t="s">
        <v>12638</v>
      </c>
      <c r="O5394" s="15" t="s">
        <v>13995</v>
      </c>
      <c r="P5394" s="15" t="s">
        <v>2518</v>
      </c>
      <c r="Q5394" s="15" t="s">
        <v>4109</v>
      </c>
      <c r="R5394" s="20">
        <v>39540</v>
      </c>
      <c r="S5394" s="20">
        <v>45460</v>
      </c>
      <c r="T5394" s="20">
        <v>46021</v>
      </c>
      <c r="U5394" s="20"/>
      <c r="V5394" s="20"/>
      <c r="W5394" s="20"/>
      <c r="X5394" s="17"/>
      <c r="Y5394" s="17"/>
      <c r="Z5394" s="20"/>
      <c r="AA5394" s="18">
        <f t="shared" ca="1" si="420"/>
        <v>17</v>
      </c>
      <c r="AB5394" s="15" t="s">
        <v>7877</v>
      </c>
      <c r="AC5394" s="35" t="str">
        <f t="shared" si="424"/>
        <v>1 anos 6 meses 13 dias</v>
      </c>
      <c r="AD5394" s="35" t="str">
        <f ca="1">IF(AND(V5394="",T5394&lt;TODAY()),"Contrato Encerrado",IF(AND(V5394="",T5394&gt;TODAY()),DATEDIF(TODAY(),T5394,"Y")&amp;" anos"&amp;" "&amp;DATEDIF(TODAY(),T5394,"YM")&amp;" meses"&amp;" "&amp;DATEDIF(TODAY(),T5394,"MD")&amp;" dias",IF(AND(X5394="",V5394&lt;TODAY()),"Contrato Encerrado",IF(AND(X5394="",V5394&gt;TODAY()),DATEDIF(TODAY(),V5394,"Y")&amp;" anos"&amp;" "&amp;DATEDIF(TODAY(),V5394,"YM")&amp;" meses"&amp;" "&amp;DATEDIF(TODAY(),V5394,"MD")&amp;" dias",IF(AND(Z5394="",X5394&lt;TODAY()),"Contrato Encerrado",IF(AND(Z5394="",X5394&gt;TODAY()),DATEDIF(TODAY(),X5394,"Y")&amp;" anos"&amp;" "&amp;DATEDIF(TODAY(),X5394,"YM")&amp;" meses"&amp;" "&amp;DATEDIF(TODAY(),X5394,"MD")&amp;" dias",IF(AND(Z5394&lt;&gt;””,Z5394&lt;TODAY()),"Contrato Encerrado",IF(AND(Z5394&lt;&gt;"",Z5394&gt;TODAY()),DATEDIF(TODAY(),Z5394,"Y")&amp;" anos"&amp;" "&amp;DATEDIF(TODAY(),Z5394,"YM")&amp;" meses"&amp;" "&amp;DATEDIF(TODAY(),Z5394,"MD")&amp;" dias"))))))))</f>
        <v>0 anos 2 meses 23 dias</v>
      </c>
      <c r="AE5394" s="35">
        <f t="shared" si="421"/>
        <v>561</v>
      </c>
      <c r="AF5394" s="35">
        <f t="shared" si="422"/>
        <v>169</v>
      </c>
      <c r="AG5394" s="17" t="str">
        <f t="shared" si="423"/>
        <v>0 anos 5 meses 17 dias</v>
      </c>
    </row>
    <row r="5395" spans="1:33" ht="11.25" customHeight="1" x14ac:dyDescent="0.2">
      <c r="A5395" s="10" t="s">
        <v>9</v>
      </c>
      <c r="B5395" s="10" t="s">
        <v>13</v>
      </c>
      <c r="C5395" s="11" t="s">
        <v>19</v>
      </c>
      <c r="D5395" s="36">
        <v>2021</v>
      </c>
      <c r="E5395" s="13" t="s">
        <v>139</v>
      </c>
      <c r="F5395" s="10" t="s">
        <v>140</v>
      </c>
      <c r="G5395" s="83" t="s">
        <v>4031</v>
      </c>
      <c r="H5395" s="84" t="s">
        <v>4032</v>
      </c>
      <c r="I5395" s="13" t="s">
        <v>4033</v>
      </c>
      <c r="J5395" s="14" t="s">
        <v>1302</v>
      </c>
      <c r="K5395" s="13" t="s">
        <v>29</v>
      </c>
      <c r="L5395" s="25" t="s">
        <v>30</v>
      </c>
      <c r="M5395" s="7" t="s">
        <v>9427</v>
      </c>
      <c r="N5395" s="15" t="s">
        <v>2103</v>
      </c>
      <c r="O5395" s="26"/>
      <c r="P5395" s="26" t="s">
        <v>2517</v>
      </c>
      <c r="Q5395" s="26" t="s">
        <v>2522</v>
      </c>
      <c r="R5395" s="31">
        <v>36761</v>
      </c>
      <c r="S5395" s="31">
        <v>44361</v>
      </c>
      <c r="T5395" s="31">
        <v>44504</v>
      </c>
      <c r="U5395" s="31"/>
      <c r="V5395" s="31"/>
      <c r="W5395" s="31"/>
      <c r="X5395" s="17"/>
      <c r="Y5395" s="17"/>
      <c r="Z5395" s="31"/>
      <c r="AA5395" s="18">
        <f t="shared" ca="1" si="420"/>
        <v>25</v>
      </c>
      <c r="AB5395" s="19" t="s">
        <v>7877</v>
      </c>
      <c r="AC5395" s="35" t="str">
        <f t="shared" si="424"/>
        <v>0 anos 4 meses 21 dias</v>
      </c>
      <c r="AD5395" s="35" t="str">
        <f ca="1">IF(AND(V5395="",T5395&lt;TODAY()),"Contrato Encerrado",IF(AND(V5395="",T5395&gt;TODAY()),DATEDIF(TODAY(),T5395,"Y")&amp;" anos"&amp;" "&amp;DATEDIF(TODAY(),T5395,"YM")&amp;" meses"&amp;" "&amp;DATEDIF(TODAY(),T5395,"MD")&amp;" dias",IF(AND(X5395="",V5395&lt;TODAY()),"Contrato Encerrado",IF(AND(X5395="",V5395&gt;TODAY()),DATEDIF(TODAY(),V5395,"Y")&amp;" anos"&amp;" "&amp;DATEDIF(TODAY(),V5395,"YM")&amp;" meses"&amp;" "&amp;DATEDIF(TODAY(),V5395,"MD")&amp;" dias",IF(AND(Z5395="",X5395&lt;TODAY()),"Contrato Encerrado",IF(AND(Z5395="",X5395&gt;TODAY()),DATEDIF(TODAY(),X5395,"Y")&amp;" anos"&amp;" "&amp;DATEDIF(TODAY(),X5395,"YM")&amp;" meses"&amp;" "&amp;DATEDIF(TODAY(),X5395,"MD")&amp;" dias",IF(AND(Z5395&lt;&gt;””,Z5395&lt;TODAY()),"Contrato Encerrado",IF(AND(Z5395&lt;&gt;"",Z5395&gt;TODAY()),DATEDIF(TODAY(),Z5395,"Y")&amp;" anos"&amp;" "&amp;DATEDIF(TODAY(),Z5395,"YM")&amp;" meses"&amp;" "&amp;DATEDIF(TODAY(),Z5395,"MD")&amp;" dias"))))))))</f>
        <v>Contrato Encerrado</v>
      </c>
      <c r="AE5395" s="35">
        <f t="shared" si="421"/>
        <v>143</v>
      </c>
      <c r="AF5395" s="35">
        <f t="shared" si="422"/>
        <v>587</v>
      </c>
      <c r="AG5395" s="17" t="str">
        <f t="shared" si="423"/>
        <v>1 anos 7 meses 9 dias</v>
      </c>
    </row>
    <row r="5396" spans="1:33" ht="11.25" customHeight="1" x14ac:dyDescent="0.2">
      <c r="A5396" s="141" t="s">
        <v>9</v>
      </c>
      <c r="B5396" s="142" t="s">
        <v>13</v>
      </c>
      <c r="C5396" s="143" t="s">
        <v>22</v>
      </c>
      <c r="D5396" s="144">
        <v>2022</v>
      </c>
      <c r="E5396" s="145" t="s">
        <v>772</v>
      </c>
      <c r="F5396" s="141" t="s">
        <v>773</v>
      </c>
      <c r="G5396" s="146" t="s">
        <v>1875</v>
      </c>
      <c r="H5396" s="147" t="s">
        <v>1876</v>
      </c>
      <c r="I5396" s="148" t="s">
        <v>1877</v>
      </c>
      <c r="J5396" s="14" t="s">
        <v>14943</v>
      </c>
      <c r="K5396" s="148" t="s">
        <v>29</v>
      </c>
      <c r="L5396" s="149" t="s">
        <v>30</v>
      </c>
      <c r="M5396" s="7" t="s">
        <v>9427</v>
      </c>
      <c r="N5396" s="162" t="s">
        <v>2104</v>
      </c>
      <c r="O5396" s="150"/>
      <c r="P5396" s="150" t="s">
        <v>2517</v>
      </c>
      <c r="Q5396" s="150" t="s">
        <v>2522</v>
      </c>
      <c r="R5396" s="151">
        <v>35597</v>
      </c>
      <c r="S5396" s="151">
        <v>44524</v>
      </c>
      <c r="T5396" s="151">
        <v>45281</v>
      </c>
      <c r="U5396" s="151"/>
      <c r="V5396" s="151"/>
      <c r="W5396" s="151"/>
      <c r="X5396" s="17"/>
      <c r="Y5396" s="17"/>
      <c r="Z5396" s="151"/>
      <c r="AA5396" s="152">
        <f t="shared" ca="1" si="420"/>
        <v>28</v>
      </c>
      <c r="AB5396" s="153" t="s">
        <v>7877</v>
      </c>
      <c r="AC5396" s="35" t="str">
        <f t="shared" si="424"/>
        <v>2 anos 0 meses 27 dias</v>
      </c>
      <c r="AD5396" s="132" t="str">
        <f ca="1">IF(AND(V5396="",T5396&lt;TODAY()),"Contrato Encerrado",IF(AND(V5396="",T5396&gt;TODAY()),DATEDIF(TODAY(),T5396,"Y")&amp;" anos"&amp;" "&amp;DATEDIF(TODAY(),T5396,"YM")&amp;" meses"&amp;" "&amp;DATEDIF(TODAY(),T5396,"MD")&amp;" dias",IF(AND(X5396="",V5396&lt;TODAY()),"Contrato Encerrado",IF(AND(X5396="",V5396&gt;TODAY()),DATEDIF(TODAY(),V5396,"Y")&amp;" anos"&amp;" "&amp;DATEDIF(TODAY(),V5396,"YM")&amp;" meses"&amp;" "&amp;DATEDIF(TODAY(),V5396,"MD")&amp;" dias",IF(AND(Z5396="",X5396&lt;TODAY()),"Contrato Encerrado",IF(AND(Z5396="",X5396&gt;TODAY()),DATEDIF(TODAY(),X5396,"Y")&amp;" anos"&amp;" "&amp;DATEDIF(TODAY(),X5396,"YM")&amp;" meses"&amp;" "&amp;DATEDIF(TODAY(),X5396,"MD")&amp;" dias",IF(AND(Z5396&lt;&gt;””,Z5396&lt;TODAY()),"Contrato Encerrado",IF(AND(Z5396&lt;&gt;"",Z5396&gt;TODAY()),DATEDIF(TODAY(),Z5396,"Y")&amp;" anos"&amp;" "&amp;DATEDIF(TODAY(),Z5396,"YM")&amp;" meses"&amp;" "&amp;DATEDIF(TODAY(),Z5396,"MD")&amp;" dias"))))))))</f>
        <v>Contrato Encerrado</v>
      </c>
      <c r="AE5396" s="132">
        <f t="shared" si="421"/>
        <v>757</v>
      </c>
      <c r="AF5396" s="132">
        <f t="shared" si="422"/>
        <v>-27</v>
      </c>
      <c r="AG5396" s="133" t="str">
        <f t="shared" si="423"/>
        <v>ESTÁGIO COMPLETOU 2 ANOS</v>
      </c>
    </row>
    <row r="5397" spans="1:33" ht="11.25" customHeight="1" x14ac:dyDescent="0.2">
      <c r="A5397" s="8" t="s">
        <v>9</v>
      </c>
      <c r="B5397" s="10" t="s">
        <v>13</v>
      </c>
      <c r="C5397" s="11" t="s">
        <v>23</v>
      </c>
      <c r="D5397" s="36">
        <v>2022</v>
      </c>
      <c r="E5397" s="12" t="s">
        <v>79</v>
      </c>
      <c r="F5397" s="8" t="s">
        <v>80</v>
      </c>
      <c r="G5397" s="77" t="s">
        <v>5852</v>
      </c>
      <c r="H5397" s="78" t="s">
        <v>5853</v>
      </c>
      <c r="I5397" s="14" t="s">
        <v>5854</v>
      </c>
      <c r="J5397" s="14" t="s">
        <v>1302</v>
      </c>
      <c r="K5397" s="14" t="s">
        <v>29</v>
      </c>
      <c r="L5397" s="15" t="s">
        <v>30</v>
      </c>
      <c r="M5397" s="7" t="s">
        <v>9427</v>
      </c>
      <c r="N5397" s="16" t="s">
        <v>2106</v>
      </c>
      <c r="O5397" s="16"/>
      <c r="P5397" s="16" t="s">
        <v>2518</v>
      </c>
      <c r="Q5397" s="16" t="s">
        <v>2523</v>
      </c>
      <c r="R5397" s="31">
        <v>33948</v>
      </c>
      <c r="S5397" s="31">
        <v>44837</v>
      </c>
      <c r="T5397" s="111">
        <v>44917</v>
      </c>
      <c r="U5397" s="31"/>
      <c r="V5397" s="31"/>
      <c r="W5397" s="31"/>
      <c r="X5397" s="17"/>
      <c r="Y5397" s="17"/>
      <c r="Z5397" s="31"/>
      <c r="AA5397" s="18">
        <f t="shared" ca="1" si="420"/>
        <v>32</v>
      </c>
      <c r="AB5397" s="19" t="s">
        <v>7877</v>
      </c>
      <c r="AC5397" s="35" t="str">
        <f t="shared" si="424"/>
        <v>0 anos 2 meses 19 dias</v>
      </c>
      <c r="AD5397" s="35" t="str">
        <f ca="1">IF(AND(V5397="",T5397&lt;TODAY()),"Contrato Encerrado",IF(AND(V5397="",T5397&gt;TODAY()),DATEDIF(TODAY(),T5397,"Y")&amp;" anos"&amp;" "&amp;DATEDIF(TODAY(),T5397,"YM")&amp;" meses"&amp;" "&amp;DATEDIF(TODAY(),T5397,"MD")&amp;" dias",IF(AND(X5397="",V5397&lt;TODAY()),"Contrato Encerrado",IF(AND(X5397="",V5397&gt;TODAY()),DATEDIF(TODAY(),V5397,"Y")&amp;" anos"&amp;" "&amp;DATEDIF(TODAY(),V5397,"YM")&amp;" meses"&amp;" "&amp;DATEDIF(TODAY(),V5397,"MD")&amp;" dias",IF(AND(Z5397="",X5397&lt;TODAY()),"Contrato Encerrado",IF(AND(Z5397="",X5397&gt;TODAY()),DATEDIF(TODAY(),X5397,"Y")&amp;" anos"&amp;" "&amp;DATEDIF(TODAY(),X5397,"YM")&amp;" meses"&amp;" "&amp;DATEDIF(TODAY(),X5397,"MD")&amp;" dias",IF(AND(Z5397&lt;&gt;””,Z5397&lt;TODAY()),"Contrato Encerrado",IF(AND(Z5397&lt;&gt;"",Z5397&gt;TODAY()),DATEDIF(TODAY(),Z5397,"Y")&amp;" anos"&amp;" "&amp;DATEDIF(TODAY(),Z5397,"YM")&amp;" meses"&amp;" "&amp;DATEDIF(TODAY(),Z5397,"MD")&amp;" dias"))))))))</f>
        <v>Contrato Encerrado</v>
      </c>
      <c r="AE5397" s="35">
        <f t="shared" si="421"/>
        <v>80</v>
      </c>
      <c r="AF5397" s="35">
        <f t="shared" si="422"/>
        <v>650</v>
      </c>
      <c r="AG5397" s="17" t="str">
        <f t="shared" si="423"/>
        <v>1 anos 9 meses 11 dias</v>
      </c>
    </row>
    <row r="5398" spans="1:33" ht="11.25" customHeight="1" x14ac:dyDescent="0.2">
      <c r="A5398" s="8" t="s">
        <v>9</v>
      </c>
      <c r="B5398" s="8" t="s">
        <v>13</v>
      </c>
      <c r="C5398" s="22" t="s">
        <v>17</v>
      </c>
      <c r="D5398" s="37">
        <v>2025</v>
      </c>
      <c r="E5398" s="12" t="s">
        <v>1111</v>
      </c>
      <c r="F5398" s="8" t="s">
        <v>1112</v>
      </c>
      <c r="G5398" s="9" t="s">
        <v>16767</v>
      </c>
      <c r="H5398" s="8" t="s">
        <v>16768</v>
      </c>
      <c r="I5398" s="14" t="s">
        <v>16769</v>
      </c>
      <c r="J5398" s="14" t="s">
        <v>10</v>
      </c>
      <c r="K5398" s="14" t="s">
        <v>29</v>
      </c>
      <c r="L5398" s="15" t="s">
        <v>30</v>
      </c>
      <c r="M5398" s="7" t="s">
        <v>9427</v>
      </c>
      <c r="N5398" s="15" t="s">
        <v>14835</v>
      </c>
      <c r="O5398" s="15" t="s">
        <v>10152</v>
      </c>
      <c r="P5398" s="15" t="s">
        <v>2518</v>
      </c>
      <c r="Q5398" s="15" t="s">
        <v>2523</v>
      </c>
      <c r="R5398" s="20">
        <v>38867</v>
      </c>
      <c r="S5398" s="20">
        <v>45789</v>
      </c>
      <c r="T5398" s="20">
        <v>46153</v>
      </c>
      <c r="U5398" s="20"/>
      <c r="V5398" s="20"/>
      <c r="W5398" s="20"/>
      <c r="X5398" s="17"/>
      <c r="Y5398" s="17"/>
      <c r="Z5398" s="20"/>
      <c r="AA5398" s="18">
        <f t="shared" ca="1" si="420"/>
        <v>19</v>
      </c>
      <c r="AB5398" s="15" t="s">
        <v>7877</v>
      </c>
      <c r="AC5398" s="35" t="str">
        <f t="shared" si="424"/>
        <v>0 anos 11 meses 29 dias</v>
      </c>
      <c r="AD5398" s="35" t="str">
        <f ca="1">IF(AND(V5398="",T5398&lt;TODAY()),"Contrato Encerrado",IF(AND(V5398="",T5398&gt;TODAY()),DATEDIF(TODAY(),T5398,"Y")&amp;" anos"&amp;" "&amp;DATEDIF(TODAY(),T5398,"YM")&amp;" meses"&amp;" "&amp;DATEDIF(TODAY(),T5398,"MD")&amp;" dias",IF(AND(X5398="",V5398&lt;TODAY()),"Contrato Encerrado",IF(AND(X5398="",V5398&gt;TODAY()),DATEDIF(TODAY(),V5398,"Y")&amp;" anos"&amp;" "&amp;DATEDIF(TODAY(),V5398,"YM")&amp;" meses"&amp;" "&amp;DATEDIF(TODAY(),V5398,"MD")&amp;" dias",IF(AND(Z5398="",X5398&lt;TODAY()),"Contrato Encerrado",IF(AND(Z5398="",X5398&gt;TODAY()),DATEDIF(TODAY(),X5398,"Y")&amp;" anos"&amp;" "&amp;DATEDIF(TODAY(),X5398,"YM")&amp;" meses"&amp;" "&amp;DATEDIF(TODAY(),X5398,"MD")&amp;" dias",IF(AND(Z5398&lt;&gt;””,Z5398&lt;TODAY()),"Contrato Encerrado",IF(AND(Z5398&lt;&gt;"",Z5398&gt;TODAY()),DATEDIF(TODAY(),Z5398,"Y")&amp;" anos"&amp;" "&amp;DATEDIF(TODAY(),Z5398,"YM")&amp;" meses"&amp;" "&amp;DATEDIF(TODAY(),Z5398,"MD")&amp;" dias"))))))))</f>
        <v>0 anos 7 meses 4 dias</v>
      </c>
      <c r="AE5398" s="35">
        <f t="shared" si="421"/>
        <v>364</v>
      </c>
      <c r="AF5398" s="35">
        <f t="shared" si="422"/>
        <v>366</v>
      </c>
      <c r="AG5398" s="17" t="str">
        <f t="shared" si="423"/>
        <v>0 anos 11 meses 31 dias</v>
      </c>
    </row>
    <row r="5399" spans="1:33" ht="11.25" customHeight="1" x14ac:dyDescent="0.2">
      <c r="A5399" s="8" t="s">
        <v>9</v>
      </c>
      <c r="B5399" s="8" t="s">
        <v>13</v>
      </c>
      <c r="C5399" s="22" t="s">
        <v>15</v>
      </c>
      <c r="D5399" s="37">
        <v>2023</v>
      </c>
      <c r="E5399" s="23" t="s">
        <v>79</v>
      </c>
      <c r="F5399" s="8" t="s">
        <v>80</v>
      </c>
      <c r="G5399" s="77" t="s">
        <v>7784</v>
      </c>
      <c r="H5399" s="78" t="s">
        <v>7785</v>
      </c>
      <c r="I5399" s="9" t="s">
        <v>7786</v>
      </c>
      <c r="J5399" s="14" t="s">
        <v>1302</v>
      </c>
      <c r="K5399" s="9" t="s">
        <v>29</v>
      </c>
      <c r="L5399" s="24" t="s">
        <v>30</v>
      </c>
      <c r="M5399" s="7" t="s">
        <v>9427</v>
      </c>
      <c r="N5399" s="15" t="s">
        <v>2102</v>
      </c>
      <c r="O5399" s="24"/>
      <c r="P5399" s="24" t="s">
        <v>2518</v>
      </c>
      <c r="Q5399" s="24" t="s">
        <v>2523</v>
      </c>
      <c r="R5399" s="17">
        <v>32351</v>
      </c>
      <c r="S5399" s="17">
        <v>44986</v>
      </c>
      <c r="T5399" s="31">
        <v>45131</v>
      </c>
      <c r="U5399" s="17"/>
      <c r="V5399" s="31"/>
      <c r="W5399" s="17"/>
      <c r="X5399" s="17"/>
      <c r="Y5399" s="17"/>
      <c r="Z5399" s="31"/>
      <c r="AA5399" s="18">
        <f t="shared" ca="1" si="420"/>
        <v>37</v>
      </c>
      <c r="AB5399" s="19" t="s">
        <v>7878</v>
      </c>
      <c r="AC5399" s="35" t="str">
        <f t="shared" si="424"/>
        <v>0 anos 4 meses 23 dias</v>
      </c>
      <c r="AD5399" s="35" t="str">
        <f ca="1">IF(AND(V5399="",T5399&lt;TODAY()),"Contrato Encerrado",IF(AND(V5399="",T5399&gt;TODAY()),DATEDIF(TODAY(),T5399,"Y")&amp;" anos"&amp;" "&amp;DATEDIF(TODAY(),T5399,"YM")&amp;" meses"&amp;" "&amp;DATEDIF(TODAY(),T5399,"MD")&amp;" dias",IF(AND(X5399="",V5399&lt;TODAY()),"Contrato Encerrado",IF(AND(X5399="",V5399&gt;TODAY()),DATEDIF(TODAY(),V5399,"Y")&amp;" anos"&amp;" "&amp;DATEDIF(TODAY(),V5399,"YM")&amp;" meses"&amp;" "&amp;DATEDIF(TODAY(),V5399,"MD")&amp;" dias",IF(AND(Z5399="",X5399&lt;TODAY()),"Contrato Encerrado",IF(AND(Z5399="",X5399&gt;TODAY()),DATEDIF(TODAY(),X5399,"Y")&amp;" anos"&amp;" "&amp;DATEDIF(TODAY(),X5399,"YM")&amp;" meses"&amp;" "&amp;DATEDIF(TODAY(),X5399,"MD")&amp;" dias",IF(AND(Z5399&lt;&gt;””,Z5399&lt;TODAY()),"Contrato Encerrado",IF(AND(Z5399&lt;&gt;"",Z5399&gt;TODAY()),DATEDIF(TODAY(),Z5399,"Y")&amp;" anos"&amp;" "&amp;DATEDIF(TODAY(),Z5399,"YM")&amp;" meses"&amp;" "&amp;DATEDIF(TODAY(),Z5399,"MD")&amp;" dias"))))))))</f>
        <v>Contrato Encerrado</v>
      </c>
      <c r="AE5399" s="35">
        <f t="shared" si="421"/>
        <v>145</v>
      </c>
      <c r="AF5399" s="35">
        <f t="shared" si="422"/>
        <v>585</v>
      </c>
      <c r="AG5399" s="17" t="str">
        <f t="shared" si="423"/>
        <v>1 anos 7 meses 7 dias</v>
      </c>
    </row>
    <row r="5400" spans="1:33" ht="11.25" customHeight="1" x14ac:dyDescent="0.2">
      <c r="A5400" s="8" t="s">
        <v>9</v>
      </c>
      <c r="B5400" s="8" t="s">
        <v>13</v>
      </c>
      <c r="C5400" s="22" t="s">
        <v>15</v>
      </c>
      <c r="D5400" s="37">
        <v>2025</v>
      </c>
      <c r="E5400" s="12" t="s">
        <v>79</v>
      </c>
      <c r="F5400" s="8" t="s">
        <v>80</v>
      </c>
      <c r="G5400" s="77" t="s">
        <v>16093</v>
      </c>
      <c r="H5400" s="78" t="s">
        <v>16094</v>
      </c>
      <c r="I5400" s="14" t="s">
        <v>16095</v>
      </c>
      <c r="J5400" s="14" t="s">
        <v>10</v>
      </c>
      <c r="K5400" s="14" t="s">
        <v>29</v>
      </c>
      <c r="L5400" s="15" t="s">
        <v>81</v>
      </c>
      <c r="M5400" s="7" t="s">
        <v>82</v>
      </c>
      <c r="N5400" s="15" t="s">
        <v>4113</v>
      </c>
      <c r="O5400" s="15" t="s">
        <v>7900</v>
      </c>
      <c r="P5400" s="15" t="s">
        <v>2518</v>
      </c>
      <c r="Q5400" s="15" t="s">
        <v>2523</v>
      </c>
      <c r="R5400" s="20">
        <v>39850</v>
      </c>
      <c r="S5400" s="20">
        <v>45722</v>
      </c>
      <c r="T5400" s="20">
        <v>46086</v>
      </c>
      <c r="U5400" s="20"/>
      <c r="V5400" s="20"/>
      <c r="W5400" s="20"/>
      <c r="X5400" s="17"/>
      <c r="Y5400" s="17"/>
      <c r="Z5400" s="20"/>
      <c r="AA5400" s="21">
        <f t="shared" ca="1" si="420"/>
        <v>16</v>
      </c>
      <c r="AB5400" s="15" t="s">
        <v>7878</v>
      </c>
      <c r="AC5400" s="35" t="str">
        <f t="shared" si="424"/>
        <v>0 anos 11 meses 27 dias</v>
      </c>
      <c r="AD5400" s="35" t="str">
        <f ca="1">IF(AND(V5400="",T5400&lt;TODAY()),"Contrato Encerrado",IF(AND(V5400="",T5400&gt;TODAY()),DATEDIF(TODAY(),T5400,"Y")&amp;" anos"&amp;" "&amp;DATEDIF(TODAY(),T5400,"YM")&amp;" meses"&amp;" "&amp;DATEDIF(TODAY(),T5400,"MD")&amp;" dias",IF(AND(X5400="",V5400&lt;TODAY()),"Contrato Encerrado",IF(AND(X5400="",V5400&gt;TODAY()),DATEDIF(TODAY(),V5400,"Y")&amp;" anos"&amp;" "&amp;DATEDIF(TODAY(),V5400,"YM")&amp;" meses"&amp;" "&amp;DATEDIF(TODAY(),V5400,"MD")&amp;" dias",IF(AND(Z5400="",X5400&lt;TODAY()),"Contrato Encerrado",IF(AND(Z5400="",X5400&gt;TODAY()),DATEDIF(TODAY(),X5400,"Y")&amp;" anos"&amp;" "&amp;DATEDIF(TODAY(),X5400,"YM")&amp;" meses"&amp;" "&amp;DATEDIF(TODAY(),X5400,"MD")&amp;" dias",IF(AND(Z5400&lt;&gt;””,Z5400&lt;TODAY()),"Contrato Encerrado",IF(AND(Z5400&lt;&gt;"",Z5400&gt;TODAY()),DATEDIF(TODAY(),Z5400,"Y")&amp;" anos"&amp;" "&amp;DATEDIF(TODAY(),Z5400,"YM")&amp;" meses"&amp;" "&amp;DATEDIF(TODAY(),Z5400,"MD")&amp;" dias"))))))))</f>
        <v>0 anos 4 meses 26 dias</v>
      </c>
      <c r="AE5400" s="35">
        <f t="shared" si="421"/>
        <v>364</v>
      </c>
      <c r="AF5400" s="35">
        <f t="shared" si="422"/>
        <v>366</v>
      </c>
      <c r="AG5400" s="17" t="str">
        <f t="shared" si="423"/>
        <v>0 anos 11 meses 31 dias</v>
      </c>
    </row>
    <row r="5401" spans="1:33" ht="11.25" customHeight="1" x14ac:dyDescent="0.2">
      <c r="A5401" s="8" t="s">
        <v>9</v>
      </c>
      <c r="B5401" s="8" t="s">
        <v>13</v>
      </c>
      <c r="C5401" s="22" t="s">
        <v>14</v>
      </c>
      <c r="D5401" s="37">
        <v>2024</v>
      </c>
      <c r="E5401" s="12" t="s">
        <v>1708</v>
      </c>
      <c r="F5401" s="8" t="s">
        <v>1709</v>
      </c>
      <c r="G5401" s="77" t="s">
        <v>11852</v>
      </c>
      <c r="H5401" s="78" t="s">
        <v>11853</v>
      </c>
      <c r="I5401" s="14" t="s">
        <v>11854</v>
      </c>
      <c r="J5401" s="14" t="s">
        <v>14943</v>
      </c>
      <c r="K5401" s="14" t="s">
        <v>29</v>
      </c>
      <c r="L5401" s="15" t="s">
        <v>81</v>
      </c>
      <c r="M5401" s="7" t="s">
        <v>82</v>
      </c>
      <c r="N5401" s="15" t="s">
        <v>5633</v>
      </c>
      <c r="O5401" s="15" t="s">
        <v>8012</v>
      </c>
      <c r="P5401" s="15" t="s">
        <v>2518</v>
      </c>
      <c r="Q5401" s="15" t="s">
        <v>2523</v>
      </c>
      <c r="R5401" s="20">
        <v>37950</v>
      </c>
      <c r="S5401" s="20">
        <v>45327</v>
      </c>
      <c r="T5401" s="20">
        <v>45504</v>
      </c>
      <c r="U5401" s="20"/>
      <c r="V5401" s="20"/>
      <c r="W5401" s="20"/>
      <c r="X5401" s="17"/>
      <c r="Y5401" s="17"/>
      <c r="Z5401" s="20"/>
      <c r="AA5401" s="18">
        <f t="shared" ca="1" si="420"/>
        <v>21</v>
      </c>
      <c r="AB5401" s="15" t="s">
        <v>7878</v>
      </c>
      <c r="AC5401" s="35" t="str">
        <f t="shared" si="424"/>
        <v>0 anos 5 meses 26 dias</v>
      </c>
      <c r="AD5401" s="35" t="str">
        <f ca="1">IF(AND(V5401="",T5401&lt;TODAY()),"Contrato Encerrado",IF(AND(V5401="",T5401&gt;TODAY()),DATEDIF(TODAY(),T5401,"Y")&amp;" anos"&amp;" "&amp;DATEDIF(TODAY(),T5401,"YM")&amp;" meses"&amp;" "&amp;DATEDIF(TODAY(),T5401,"MD")&amp;" dias",IF(AND(X5401="",V5401&lt;TODAY()),"Contrato Encerrado",IF(AND(X5401="",V5401&gt;TODAY()),DATEDIF(TODAY(),V5401,"Y")&amp;" anos"&amp;" "&amp;DATEDIF(TODAY(),V5401,"YM")&amp;" meses"&amp;" "&amp;DATEDIF(TODAY(),V5401,"MD")&amp;" dias",IF(AND(Z5401="",X5401&lt;TODAY()),"Contrato Encerrado",IF(AND(Z5401="",X5401&gt;TODAY()),DATEDIF(TODAY(),X5401,"Y")&amp;" anos"&amp;" "&amp;DATEDIF(TODAY(),X5401,"YM")&amp;" meses"&amp;" "&amp;DATEDIF(TODAY(),X5401,"MD")&amp;" dias",IF(AND(Z5401&lt;&gt;””,Z5401&lt;TODAY()),"Contrato Encerrado",IF(AND(Z5401&lt;&gt;"",Z5401&gt;TODAY()),DATEDIF(TODAY(),Z5401,"Y")&amp;" anos"&amp;" "&amp;DATEDIF(TODAY(),Z5401,"YM")&amp;" meses"&amp;" "&amp;DATEDIF(TODAY(),Z5401,"MD")&amp;" dias"))))))))</f>
        <v>Contrato Encerrado</v>
      </c>
      <c r="AE5401" s="35">
        <f t="shared" si="421"/>
        <v>177</v>
      </c>
      <c r="AF5401" s="35">
        <f t="shared" si="422"/>
        <v>553</v>
      </c>
      <c r="AG5401" s="17" t="str">
        <f t="shared" si="423"/>
        <v>1 anos 6 meses 6 dias</v>
      </c>
    </row>
    <row r="5402" spans="1:33" ht="11.25" customHeight="1" x14ac:dyDescent="0.2">
      <c r="A5402" s="8" t="s">
        <v>9</v>
      </c>
      <c r="B5402" s="8" t="s">
        <v>13</v>
      </c>
      <c r="C5402" s="22" t="s">
        <v>23</v>
      </c>
      <c r="D5402" s="37">
        <v>2024</v>
      </c>
      <c r="E5402" s="12" t="s">
        <v>284</v>
      </c>
      <c r="F5402" s="8" t="s">
        <v>285</v>
      </c>
      <c r="G5402" s="77" t="s">
        <v>14725</v>
      </c>
      <c r="H5402" s="78" t="s">
        <v>14726</v>
      </c>
      <c r="I5402" s="14" t="s">
        <v>14727</v>
      </c>
      <c r="J5402" s="14" t="s">
        <v>1302</v>
      </c>
      <c r="K5402" s="14" t="s">
        <v>29</v>
      </c>
      <c r="L5402" s="15" t="s">
        <v>30</v>
      </c>
      <c r="M5402" s="7" t="s">
        <v>9427</v>
      </c>
      <c r="N5402" s="15" t="s">
        <v>2098</v>
      </c>
      <c r="O5402" s="15" t="s">
        <v>10152</v>
      </c>
      <c r="P5402" s="15" t="s">
        <v>2518</v>
      </c>
      <c r="Q5402" s="15" t="s">
        <v>2523</v>
      </c>
      <c r="R5402" s="20">
        <v>37757</v>
      </c>
      <c r="S5402" s="20">
        <v>45566</v>
      </c>
      <c r="T5402" s="20">
        <v>45627</v>
      </c>
      <c r="U5402" s="20"/>
      <c r="V5402" s="20"/>
      <c r="W5402" s="34"/>
      <c r="X5402" s="17"/>
      <c r="Y5402" s="17"/>
      <c r="Z5402" s="20"/>
      <c r="AA5402" s="18">
        <f t="shared" ca="1" si="420"/>
        <v>22</v>
      </c>
      <c r="AB5402" s="35" t="s">
        <v>7878</v>
      </c>
      <c r="AC5402" s="35" t="str">
        <f t="shared" si="424"/>
        <v>0 anos 2 meses 0 dias</v>
      </c>
      <c r="AD5402" s="35" t="str">
        <f ca="1">IF(AND(V5402="",T5402&lt;TODAY()),"Contrato Encerrado",IF(AND(V5402="",T5402&gt;TODAY()),DATEDIF(TODAY(),T5402,"Y")&amp;" anos"&amp;" "&amp;DATEDIF(TODAY(),T5402,"YM")&amp;" meses"&amp;" "&amp;DATEDIF(TODAY(),T5402,"MD")&amp;" dias",IF(AND(X5402="",V5402&lt;TODAY()),"Contrato Encerrado",IF(AND(X5402="",V5402&gt;TODAY()),DATEDIF(TODAY(),V5402,"Y")&amp;" anos"&amp;" "&amp;DATEDIF(TODAY(),V5402,"YM")&amp;" meses"&amp;" "&amp;DATEDIF(TODAY(),V5402,"MD")&amp;" dias",IF(AND(Z5402="",X5402&lt;TODAY()),"Contrato Encerrado",IF(AND(Z5402="",X5402&gt;TODAY()),DATEDIF(TODAY(),X5402,"Y")&amp;" anos"&amp;" "&amp;DATEDIF(TODAY(),X5402,"YM")&amp;" meses"&amp;" "&amp;DATEDIF(TODAY(),X5402,"MD")&amp;" dias",IF(AND(Z5402&lt;&gt;””,Z5402&lt;TODAY()),"Contrato Encerrado",IF(AND(Z5402&lt;&gt;"",Z5402&gt;TODAY()),DATEDIF(TODAY(),Z5402,"Y")&amp;" anos"&amp;" "&amp;DATEDIF(TODAY(),Z5402,"YM")&amp;" meses"&amp;" "&amp;DATEDIF(TODAY(),Z5402,"MD")&amp;" dias"))))))))</f>
        <v>Contrato Encerrado</v>
      </c>
      <c r="AE5402" s="35">
        <f t="shared" si="421"/>
        <v>61</v>
      </c>
      <c r="AF5402" s="35">
        <f t="shared" si="422"/>
        <v>669</v>
      </c>
      <c r="AG5402" s="17" t="str">
        <f t="shared" si="423"/>
        <v>1 anos 9 meses 30 dias</v>
      </c>
    </row>
    <row r="5403" spans="1:33" ht="11.25" customHeight="1" x14ac:dyDescent="0.2">
      <c r="A5403" s="8" t="s">
        <v>9</v>
      </c>
      <c r="B5403" s="8" t="s">
        <v>13</v>
      </c>
      <c r="C5403" s="22" t="s">
        <v>24</v>
      </c>
      <c r="D5403" s="37">
        <v>2023</v>
      </c>
      <c r="E5403" s="12" t="s">
        <v>157</v>
      </c>
      <c r="F5403" s="8" t="s">
        <v>158</v>
      </c>
      <c r="G5403" s="77" t="s">
        <v>10640</v>
      </c>
      <c r="H5403" s="78" t="s">
        <v>10641</v>
      </c>
      <c r="I5403" s="14" t="s">
        <v>10642</v>
      </c>
      <c r="J5403" s="14" t="s">
        <v>1302</v>
      </c>
      <c r="K5403" s="14" t="s">
        <v>29</v>
      </c>
      <c r="L5403" s="15" t="s">
        <v>30</v>
      </c>
      <c r="M5403" s="7" t="s">
        <v>9427</v>
      </c>
      <c r="N5403" s="15" t="s">
        <v>2101</v>
      </c>
      <c r="O5403" s="15" t="s">
        <v>10326</v>
      </c>
      <c r="P5403" s="15" t="s">
        <v>2518</v>
      </c>
      <c r="Q5403" s="15" t="s">
        <v>4109</v>
      </c>
      <c r="R5403" s="20">
        <v>35378</v>
      </c>
      <c r="S5403" s="20">
        <v>45208</v>
      </c>
      <c r="T5403" s="20">
        <v>45573</v>
      </c>
      <c r="U5403" s="20"/>
      <c r="V5403" s="20"/>
      <c r="W5403" s="20"/>
      <c r="X5403" s="17"/>
      <c r="Y5403" s="17"/>
      <c r="Z5403" s="20"/>
      <c r="AA5403" s="18">
        <f t="shared" ca="1" si="420"/>
        <v>28</v>
      </c>
      <c r="AB5403" s="21" t="s">
        <v>7878</v>
      </c>
      <c r="AC5403" s="35" t="str">
        <f t="shared" si="424"/>
        <v>0 anos 11 meses 29 dias</v>
      </c>
      <c r="AD5403" s="35" t="str">
        <f ca="1">IF(AND(V5403="",T5403&lt;TODAY()),"Contrato Encerrado",IF(AND(V5403="",T5403&gt;TODAY()),DATEDIF(TODAY(),T5403,"Y")&amp;" anos"&amp;" "&amp;DATEDIF(TODAY(),T5403,"YM")&amp;" meses"&amp;" "&amp;DATEDIF(TODAY(),T5403,"MD")&amp;" dias",IF(AND(X5403="",V5403&lt;TODAY()),"Contrato Encerrado",IF(AND(X5403="",V5403&gt;TODAY()),DATEDIF(TODAY(),V5403,"Y")&amp;" anos"&amp;" "&amp;DATEDIF(TODAY(),V5403,"YM")&amp;" meses"&amp;" "&amp;DATEDIF(TODAY(),V5403,"MD")&amp;" dias",IF(AND(Z5403="",X5403&lt;TODAY()),"Contrato Encerrado",IF(AND(Z5403="",X5403&gt;TODAY()),DATEDIF(TODAY(),X5403,"Y")&amp;" anos"&amp;" "&amp;DATEDIF(TODAY(),X5403,"YM")&amp;" meses"&amp;" "&amp;DATEDIF(TODAY(),X5403,"MD")&amp;" dias",IF(AND(Z5403&lt;&gt;””,Z5403&lt;TODAY()),"Contrato Encerrado",IF(AND(Z5403&lt;&gt;"",Z5403&gt;TODAY()),DATEDIF(TODAY(),Z5403,"Y")&amp;" anos"&amp;" "&amp;DATEDIF(TODAY(),Z5403,"YM")&amp;" meses"&amp;" "&amp;DATEDIF(TODAY(),Z5403,"MD")&amp;" dias"))))))))</f>
        <v>Contrato Encerrado</v>
      </c>
      <c r="AE5403" s="35">
        <f t="shared" si="421"/>
        <v>365</v>
      </c>
      <c r="AF5403" s="35">
        <f t="shared" si="422"/>
        <v>365</v>
      </c>
      <c r="AG5403" s="17" t="str">
        <f t="shared" si="423"/>
        <v>0 anos 11 meses 30 dias</v>
      </c>
    </row>
    <row r="5404" spans="1:33" ht="11.25" customHeight="1" x14ac:dyDescent="0.2">
      <c r="A5404" s="8" t="s">
        <v>9</v>
      </c>
      <c r="B5404" s="10" t="s">
        <v>13</v>
      </c>
      <c r="C5404" s="11" t="s">
        <v>25</v>
      </c>
      <c r="D5404" s="36">
        <v>2021</v>
      </c>
      <c r="E5404" s="12" t="s">
        <v>1685</v>
      </c>
      <c r="F5404" s="8" t="s">
        <v>1686</v>
      </c>
      <c r="G5404" s="77" t="s">
        <v>1843</v>
      </c>
      <c r="H5404" s="78" t="s">
        <v>1844</v>
      </c>
      <c r="I5404" s="14" t="s">
        <v>1845</v>
      </c>
      <c r="J5404" s="14" t="s">
        <v>1302</v>
      </c>
      <c r="K5404" s="14" t="s">
        <v>29</v>
      </c>
      <c r="L5404" s="15" t="s">
        <v>30</v>
      </c>
      <c r="M5404" s="7" t="s">
        <v>9427</v>
      </c>
      <c r="N5404" s="15" t="s">
        <v>2103</v>
      </c>
      <c r="O5404" s="26"/>
      <c r="P5404" s="26" t="s">
        <v>2517</v>
      </c>
      <c r="Q5404" s="26" t="s">
        <v>2522</v>
      </c>
      <c r="R5404" s="31">
        <v>36834</v>
      </c>
      <c r="S5404" s="31">
        <v>44518</v>
      </c>
      <c r="T5404" s="31">
        <v>44621</v>
      </c>
      <c r="U5404" s="31"/>
      <c r="V5404" s="31"/>
      <c r="W5404" s="31"/>
      <c r="X5404" s="17"/>
      <c r="Y5404" s="17"/>
      <c r="Z5404" s="31"/>
      <c r="AA5404" s="18">
        <f t="shared" ca="1" si="420"/>
        <v>24</v>
      </c>
      <c r="AB5404" s="19" t="s">
        <v>7877</v>
      </c>
      <c r="AC5404" s="35" t="str">
        <f t="shared" si="424"/>
        <v>0 anos 3 meses 11 dias</v>
      </c>
      <c r="AD5404" s="35" t="str">
        <f ca="1">IF(AND(V5404="",T5404&lt;TODAY()),"Contrato Encerrado",IF(AND(V5404="",T5404&gt;TODAY()),DATEDIF(TODAY(),T5404,"Y")&amp;" anos"&amp;" "&amp;DATEDIF(TODAY(),T5404,"YM")&amp;" meses"&amp;" "&amp;DATEDIF(TODAY(),T5404,"MD")&amp;" dias",IF(AND(X5404="",V5404&lt;TODAY()),"Contrato Encerrado",IF(AND(X5404="",V5404&gt;TODAY()),DATEDIF(TODAY(),V5404,"Y")&amp;" anos"&amp;" "&amp;DATEDIF(TODAY(),V5404,"YM")&amp;" meses"&amp;" "&amp;DATEDIF(TODAY(),V5404,"MD")&amp;" dias",IF(AND(Z5404="",X5404&lt;TODAY()),"Contrato Encerrado",IF(AND(Z5404="",X5404&gt;TODAY()),DATEDIF(TODAY(),X5404,"Y")&amp;" anos"&amp;" "&amp;DATEDIF(TODAY(),X5404,"YM")&amp;" meses"&amp;" "&amp;DATEDIF(TODAY(),X5404,"MD")&amp;" dias",IF(AND(Z5404&lt;&gt;””,Z5404&lt;TODAY()),"Contrato Encerrado",IF(AND(Z5404&lt;&gt;"",Z5404&gt;TODAY()),DATEDIF(TODAY(),Z5404,"Y")&amp;" anos"&amp;" "&amp;DATEDIF(TODAY(),Z5404,"YM")&amp;" meses"&amp;" "&amp;DATEDIF(TODAY(),Z5404,"MD")&amp;" dias"))))))))</f>
        <v>Contrato Encerrado</v>
      </c>
      <c r="AE5404" s="35">
        <f t="shared" si="421"/>
        <v>103</v>
      </c>
      <c r="AF5404" s="35">
        <f t="shared" si="422"/>
        <v>627</v>
      </c>
      <c r="AG5404" s="17" t="str">
        <f t="shared" si="423"/>
        <v>1 anos 8 meses 18 dias</v>
      </c>
    </row>
    <row r="5405" spans="1:33" ht="11.25" customHeight="1" x14ac:dyDescent="0.2">
      <c r="A5405" s="8" t="s">
        <v>9</v>
      </c>
      <c r="B5405" s="8" t="s">
        <v>13</v>
      </c>
      <c r="C5405" s="22" t="s">
        <v>22</v>
      </c>
      <c r="D5405" s="35">
        <v>2025</v>
      </c>
      <c r="E5405" s="12" t="s">
        <v>9437</v>
      </c>
      <c r="F5405" s="8" t="s">
        <v>9438</v>
      </c>
      <c r="G5405" s="14" t="s">
        <v>18176</v>
      </c>
      <c r="H5405" s="8" t="s">
        <v>18177</v>
      </c>
      <c r="I5405" s="14" t="s">
        <v>17869</v>
      </c>
      <c r="J5405" s="14" t="s">
        <v>10</v>
      </c>
      <c r="K5405" s="14" t="s">
        <v>29</v>
      </c>
      <c r="L5405" s="15" t="s">
        <v>30</v>
      </c>
      <c r="M5405" s="7" t="s">
        <v>16153</v>
      </c>
      <c r="N5405" s="15" t="s">
        <v>2098</v>
      </c>
      <c r="O5405" s="15" t="s">
        <v>17157</v>
      </c>
      <c r="P5405" s="15" t="s">
        <v>2518</v>
      </c>
      <c r="Q5405" s="15" t="s">
        <v>4109</v>
      </c>
      <c r="R5405" s="20">
        <v>27941</v>
      </c>
      <c r="S5405" s="30">
        <v>45908</v>
      </c>
      <c r="T5405" s="20">
        <v>46272</v>
      </c>
      <c r="U5405" s="21"/>
      <c r="V5405" s="15"/>
      <c r="W5405" s="35"/>
      <c r="X5405" s="17"/>
      <c r="Y5405" s="17"/>
      <c r="Z5405" s="183"/>
      <c r="AA5405" s="21">
        <f t="shared" ca="1" si="420"/>
        <v>49</v>
      </c>
      <c r="AB5405" s="35" t="s">
        <v>7877</v>
      </c>
      <c r="AC5405" s="35" t="str">
        <f t="shared" si="424"/>
        <v>0 anos 11 meses 30 dias</v>
      </c>
      <c r="AD5405" s="35" t="str">
        <f ca="1">IF(AND(V5405="",T5405&lt;TODAY()),"Contrato Encerrado",IF(AND(V5405="",T5405&gt;TODAY()),DATEDIF(TODAY(),T5405,"Y")&amp;" anos"&amp;" "&amp;DATEDIF(TODAY(),T5405,"YM")&amp;" meses"&amp;" "&amp;DATEDIF(TODAY(),T5405,"MD")&amp;" dias",IF(AND(X5405="",V5405&lt;TODAY()),"Contrato Encerrado",IF(AND(X5405="",V5405&gt;TODAY()),DATEDIF(TODAY(),V5405,"Y")&amp;" anos"&amp;" "&amp;DATEDIF(TODAY(),V5405,"YM")&amp;" meses"&amp;" "&amp;DATEDIF(TODAY(),V5405,"MD")&amp;" dias",IF(AND(Z5405="",X5405&lt;TODAY()),"Contrato Encerrado",IF(AND(Z5405="",X5405&gt;TODAY()),DATEDIF(TODAY(),X5405,"Y")&amp;" anos"&amp;" "&amp;DATEDIF(TODAY(),X5405,"YM")&amp;" meses"&amp;" "&amp;DATEDIF(TODAY(),X5405,"MD")&amp;" dias",IF(AND(Z5405&lt;&gt;””,Z5405&lt;TODAY()),"Contrato Encerrado",IF(AND(Z5405&lt;&gt;"",Z5405&gt;TODAY()),DATEDIF(TODAY(),Z5405,"Y")&amp;" anos"&amp;" "&amp;DATEDIF(TODAY(),Z5405,"YM")&amp;" meses"&amp;" "&amp;DATEDIF(TODAY(),Z5405,"MD")&amp;" dias"))))))))</f>
        <v>0 anos 11 meses 0 dias</v>
      </c>
      <c r="AE5405" s="35">
        <f t="shared" si="421"/>
        <v>364</v>
      </c>
      <c r="AF5405" s="35">
        <f t="shared" si="422"/>
        <v>366</v>
      </c>
      <c r="AG5405" s="17" t="str">
        <f t="shared" si="423"/>
        <v>0 anos 11 meses 31 dias</v>
      </c>
    </row>
    <row r="5406" spans="1:33" ht="11.25" customHeight="1" x14ac:dyDescent="0.2">
      <c r="A5406" s="8" t="s">
        <v>9</v>
      </c>
      <c r="B5406" s="10" t="s">
        <v>13</v>
      </c>
      <c r="C5406" s="11" t="s">
        <v>22</v>
      </c>
      <c r="D5406" s="36">
        <v>2022</v>
      </c>
      <c r="E5406" s="12" t="s">
        <v>79</v>
      </c>
      <c r="F5406" s="8" t="s">
        <v>80</v>
      </c>
      <c r="G5406" s="77" t="s">
        <v>1983</v>
      </c>
      <c r="H5406" s="78" t="s">
        <v>1984</v>
      </c>
      <c r="I5406" s="14" t="s">
        <v>1985</v>
      </c>
      <c r="J5406" s="14" t="s">
        <v>1302</v>
      </c>
      <c r="K5406" s="14" t="s">
        <v>29</v>
      </c>
      <c r="L5406" s="15" t="s">
        <v>30</v>
      </c>
      <c r="M5406" s="7" t="s">
        <v>9427</v>
      </c>
      <c r="N5406" s="15" t="s">
        <v>2102</v>
      </c>
      <c r="O5406" s="16"/>
      <c r="P5406" s="16" t="s">
        <v>2517</v>
      </c>
      <c r="Q5406" s="16" t="s">
        <v>2522</v>
      </c>
      <c r="R5406" s="31">
        <v>37313</v>
      </c>
      <c r="S5406" s="31">
        <v>44564</v>
      </c>
      <c r="T5406" s="31">
        <v>45099</v>
      </c>
      <c r="U5406" s="31"/>
      <c r="V5406" s="31"/>
      <c r="W5406" s="31"/>
      <c r="X5406" s="17"/>
      <c r="Y5406" s="17"/>
      <c r="Z5406" s="31"/>
      <c r="AA5406" s="18">
        <f t="shared" ca="1" si="420"/>
        <v>23</v>
      </c>
      <c r="AB5406" s="19" t="s">
        <v>7877</v>
      </c>
      <c r="AC5406" s="35" t="str">
        <f t="shared" si="424"/>
        <v>1 anos 5 meses 19 dias</v>
      </c>
      <c r="AD5406" s="35" t="str">
        <f ca="1">IF(AND(V5406="",T5406&lt;TODAY()),"Contrato Encerrado",IF(AND(V5406="",T5406&gt;TODAY()),DATEDIF(TODAY(),T5406,"Y")&amp;" anos"&amp;" "&amp;DATEDIF(TODAY(),T5406,"YM")&amp;" meses"&amp;" "&amp;DATEDIF(TODAY(),T5406,"MD")&amp;" dias",IF(AND(X5406="",V5406&lt;TODAY()),"Contrato Encerrado",IF(AND(X5406="",V5406&gt;TODAY()),DATEDIF(TODAY(),V5406,"Y")&amp;" anos"&amp;" "&amp;DATEDIF(TODAY(),V5406,"YM")&amp;" meses"&amp;" "&amp;DATEDIF(TODAY(),V5406,"MD")&amp;" dias",IF(AND(Z5406="",X5406&lt;TODAY()),"Contrato Encerrado",IF(AND(Z5406="",X5406&gt;TODAY()),DATEDIF(TODAY(),X5406,"Y")&amp;" anos"&amp;" "&amp;DATEDIF(TODAY(),X5406,"YM")&amp;" meses"&amp;" "&amp;DATEDIF(TODAY(),X5406,"MD")&amp;" dias",IF(AND(Z5406&lt;&gt;””,Z5406&lt;TODAY()),"Contrato Encerrado",IF(AND(Z5406&lt;&gt;"",Z5406&gt;TODAY()),DATEDIF(TODAY(),Z5406,"Y")&amp;" anos"&amp;" "&amp;DATEDIF(TODAY(),Z5406,"YM")&amp;" meses"&amp;" "&amp;DATEDIF(TODAY(),Z5406,"MD")&amp;" dias"))))))))</f>
        <v>Contrato Encerrado</v>
      </c>
      <c r="AE5406" s="35">
        <f t="shared" si="421"/>
        <v>535</v>
      </c>
      <c r="AF5406" s="35">
        <f t="shared" si="422"/>
        <v>195</v>
      </c>
      <c r="AG5406" s="17" t="str">
        <f t="shared" si="423"/>
        <v>0 anos 6 meses 13 dias</v>
      </c>
    </row>
    <row r="5407" spans="1:33" ht="11.25" customHeight="1" x14ac:dyDescent="0.2">
      <c r="A5407" s="8" t="s">
        <v>9</v>
      </c>
      <c r="B5407" s="8" t="s">
        <v>13</v>
      </c>
      <c r="C5407" s="22" t="s">
        <v>15</v>
      </c>
      <c r="D5407" s="37">
        <v>2023</v>
      </c>
      <c r="E5407" s="23" t="s">
        <v>157</v>
      </c>
      <c r="F5407" s="8" t="s">
        <v>158</v>
      </c>
      <c r="G5407" s="77" t="s">
        <v>7787</v>
      </c>
      <c r="H5407" s="78" t="s">
        <v>7788</v>
      </c>
      <c r="I5407" s="9" t="s">
        <v>7789</v>
      </c>
      <c r="J5407" s="14" t="s">
        <v>1302</v>
      </c>
      <c r="K5407" s="9" t="s">
        <v>29</v>
      </c>
      <c r="L5407" s="24" t="s">
        <v>30</v>
      </c>
      <c r="M5407" s="7" t="s">
        <v>9427</v>
      </c>
      <c r="N5407" s="24" t="s">
        <v>2101</v>
      </c>
      <c r="O5407" s="24"/>
      <c r="P5407" s="24" t="s">
        <v>2518</v>
      </c>
      <c r="Q5407" s="24" t="s">
        <v>2521</v>
      </c>
      <c r="R5407" s="17">
        <v>30815</v>
      </c>
      <c r="S5407" s="17">
        <v>44973</v>
      </c>
      <c r="T5407" s="31">
        <v>45168</v>
      </c>
      <c r="U5407" s="17"/>
      <c r="V5407" s="31"/>
      <c r="W5407" s="17"/>
      <c r="X5407" s="17"/>
      <c r="Y5407" s="17"/>
      <c r="Z5407" s="31"/>
      <c r="AA5407" s="18">
        <f t="shared" ca="1" si="420"/>
        <v>41</v>
      </c>
      <c r="AB5407" s="19" t="s">
        <v>7878</v>
      </c>
      <c r="AC5407" s="35" t="str">
        <f t="shared" si="424"/>
        <v>0 anos 6 meses 14 dias</v>
      </c>
      <c r="AD5407" s="35" t="str">
        <f ca="1">IF(AND(V5407="",T5407&lt;TODAY()),"Contrato Encerrado",IF(AND(V5407="",T5407&gt;TODAY()),DATEDIF(TODAY(),T5407,"Y")&amp;" anos"&amp;" "&amp;DATEDIF(TODAY(),T5407,"YM")&amp;" meses"&amp;" "&amp;DATEDIF(TODAY(),T5407,"MD")&amp;" dias",IF(AND(X5407="",V5407&lt;TODAY()),"Contrato Encerrado",IF(AND(X5407="",V5407&gt;TODAY()),DATEDIF(TODAY(),V5407,"Y")&amp;" anos"&amp;" "&amp;DATEDIF(TODAY(),V5407,"YM")&amp;" meses"&amp;" "&amp;DATEDIF(TODAY(),V5407,"MD")&amp;" dias",IF(AND(Z5407="",X5407&lt;TODAY()),"Contrato Encerrado",IF(AND(Z5407="",X5407&gt;TODAY()),DATEDIF(TODAY(),X5407,"Y")&amp;" anos"&amp;" "&amp;DATEDIF(TODAY(),X5407,"YM")&amp;" meses"&amp;" "&amp;DATEDIF(TODAY(),X5407,"MD")&amp;" dias",IF(AND(Z5407&lt;&gt;””,Z5407&lt;TODAY()),"Contrato Encerrado",IF(AND(Z5407&lt;&gt;"",Z5407&gt;TODAY()),DATEDIF(TODAY(),Z5407,"Y")&amp;" anos"&amp;" "&amp;DATEDIF(TODAY(),Z5407,"YM")&amp;" meses"&amp;" "&amp;DATEDIF(TODAY(),Z5407,"MD")&amp;" dias"))))))))</f>
        <v>Contrato Encerrado</v>
      </c>
      <c r="AE5407" s="35">
        <f t="shared" si="421"/>
        <v>195</v>
      </c>
      <c r="AF5407" s="35">
        <f t="shared" si="422"/>
        <v>535</v>
      </c>
      <c r="AG5407" s="17" t="str">
        <f t="shared" si="423"/>
        <v>1 anos 5 meses 18 dias</v>
      </c>
    </row>
    <row r="5408" spans="1:33" ht="11.25" customHeight="1" x14ac:dyDescent="0.2">
      <c r="A5408" s="8" t="s">
        <v>9</v>
      </c>
      <c r="B5408" s="10" t="s">
        <v>13</v>
      </c>
      <c r="C5408" s="11" t="s">
        <v>22</v>
      </c>
      <c r="D5408" s="36">
        <v>2022</v>
      </c>
      <c r="E5408" s="12" t="s">
        <v>157</v>
      </c>
      <c r="F5408" s="8" t="s">
        <v>158</v>
      </c>
      <c r="G5408" s="77" t="s">
        <v>2473</v>
      </c>
      <c r="H5408" s="78" t="s">
        <v>2474</v>
      </c>
      <c r="I5408" s="14" t="s">
        <v>2475</v>
      </c>
      <c r="J5408" s="14" t="s">
        <v>14943</v>
      </c>
      <c r="K5408" s="14" t="s">
        <v>29</v>
      </c>
      <c r="L5408" s="15" t="s">
        <v>30</v>
      </c>
      <c r="M5408" s="7" t="s">
        <v>9427</v>
      </c>
      <c r="N5408" s="16" t="s">
        <v>2101</v>
      </c>
      <c r="O5408" s="16"/>
      <c r="P5408" s="16" t="s">
        <v>2518</v>
      </c>
      <c r="Q5408" s="16" t="s">
        <v>2521</v>
      </c>
      <c r="R5408" s="31">
        <v>33858</v>
      </c>
      <c r="S5408" s="31">
        <v>44756</v>
      </c>
      <c r="T5408" s="31">
        <v>44943</v>
      </c>
      <c r="U5408" s="31"/>
      <c r="V5408" s="31"/>
      <c r="W5408" s="31"/>
      <c r="X5408" s="17"/>
      <c r="Y5408" s="17"/>
      <c r="Z5408" s="31"/>
      <c r="AA5408" s="18">
        <f t="shared" ca="1" si="420"/>
        <v>33</v>
      </c>
      <c r="AB5408" s="19" t="s">
        <v>7877</v>
      </c>
      <c r="AC5408" s="35" t="str">
        <f t="shared" si="424"/>
        <v>0 anos 6 meses 3 dias</v>
      </c>
      <c r="AD5408" s="35" t="str">
        <f ca="1">IF(AND(V5408="",T5408&lt;TODAY()),"Contrato Encerrado",IF(AND(V5408="",T5408&gt;TODAY()),DATEDIF(TODAY(),T5408,"Y")&amp;" anos"&amp;" "&amp;DATEDIF(TODAY(),T5408,"YM")&amp;" meses"&amp;" "&amp;DATEDIF(TODAY(),T5408,"MD")&amp;" dias",IF(AND(X5408="",V5408&lt;TODAY()),"Contrato Encerrado",IF(AND(X5408="",V5408&gt;TODAY()),DATEDIF(TODAY(),V5408,"Y")&amp;" anos"&amp;" "&amp;DATEDIF(TODAY(),V5408,"YM")&amp;" meses"&amp;" "&amp;DATEDIF(TODAY(),V5408,"MD")&amp;" dias",IF(AND(Z5408="",X5408&lt;TODAY()),"Contrato Encerrado",IF(AND(Z5408="",X5408&gt;TODAY()),DATEDIF(TODAY(),X5408,"Y")&amp;" anos"&amp;" "&amp;DATEDIF(TODAY(),X5408,"YM")&amp;" meses"&amp;" "&amp;DATEDIF(TODAY(),X5408,"MD")&amp;" dias",IF(AND(Z5408&lt;&gt;””,Z5408&lt;TODAY()),"Contrato Encerrado",IF(AND(Z5408&lt;&gt;"",Z5408&gt;TODAY()),DATEDIF(TODAY(),Z5408,"Y")&amp;" anos"&amp;" "&amp;DATEDIF(TODAY(),Z5408,"YM")&amp;" meses"&amp;" "&amp;DATEDIF(TODAY(),Z5408,"MD")&amp;" dias"))))))))</f>
        <v>Contrato Encerrado</v>
      </c>
      <c r="AE5408" s="35">
        <f t="shared" si="421"/>
        <v>187</v>
      </c>
      <c r="AF5408" s="35">
        <f t="shared" si="422"/>
        <v>543</v>
      </c>
      <c r="AG5408" s="17" t="str">
        <f t="shared" si="423"/>
        <v>1 anos 5 meses 26 dias</v>
      </c>
    </row>
    <row r="5409" spans="1:33" ht="11.25" customHeight="1" x14ac:dyDescent="0.2">
      <c r="A5409" s="141" t="s">
        <v>9</v>
      </c>
      <c r="B5409" s="142" t="s">
        <v>13</v>
      </c>
      <c r="C5409" s="143" t="s">
        <v>22</v>
      </c>
      <c r="D5409" s="144">
        <v>2022</v>
      </c>
      <c r="E5409" s="145" t="s">
        <v>157</v>
      </c>
      <c r="F5409" s="141" t="s">
        <v>158</v>
      </c>
      <c r="G5409" s="146" t="s">
        <v>1061</v>
      </c>
      <c r="H5409" s="147" t="s">
        <v>1394</v>
      </c>
      <c r="I5409" s="148" t="s">
        <v>1062</v>
      </c>
      <c r="J5409" s="14" t="s">
        <v>14943</v>
      </c>
      <c r="K5409" s="148" t="s">
        <v>29</v>
      </c>
      <c r="L5409" s="149" t="s">
        <v>30</v>
      </c>
      <c r="M5409" s="7" t="s">
        <v>9427</v>
      </c>
      <c r="N5409" s="150" t="s">
        <v>2101</v>
      </c>
      <c r="O5409" s="150"/>
      <c r="P5409" s="150" t="s">
        <v>2517</v>
      </c>
      <c r="Q5409" s="150" t="s">
        <v>2522</v>
      </c>
      <c r="R5409" s="151">
        <v>32196</v>
      </c>
      <c r="S5409" s="151">
        <v>44382</v>
      </c>
      <c r="T5409" s="151">
        <v>45131</v>
      </c>
      <c r="U5409" s="151"/>
      <c r="V5409" s="151"/>
      <c r="W5409" s="151"/>
      <c r="X5409" s="17"/>
      <c r="Y5409" s="17"/>
      <c r="Z5409" s="151"/>
      <c r="AA5409" s="152">
        <f t="shared" ca="1" si="420"/>
        <v>37</v>
      </c>
      <c r="AB5409" s="153" t="s">
        <v>7878</v>
      </c>
      <c r="AC5409" s="35" t="str">
        <f t="shared" si="424"/>
        <v>2 anos 0 meses 19 dias</v>
      </c>
      <c r="AD5409" s="132" t="str">
        <f ca="1">IF(AND(V5409="",T5409&lt;TODAY()),"Contrato Encerrado",IF(AND(V5409="",T5409&gt;TODAY()),DATEDIF(TODAY(),T5409,"Y")&amp;" anos"&amp;" "&amp;DATEDIF(TODAY(),T5409,"YM")&amp;" meses"&amp;" "&amp;DATEDIF(TODAY(),T5409,"MD")&amp;" dias",IF(AND(X5409="",V5409&lt;TODAY()),"Contrato Encerrado",IF(AND(X5409="",V5409&gt;TODAY()),DATEDIF(TODAY(),V5409,"Y")&amp;" anos"&amp;" "&amp;DATEDIF(TODAY(),V5409,"YM")&amp;" meses"&amp;" "&amp;DATEDIF(TODAY(),V5409,"MD")&amp;" dias",IF(AND(Z5409="",X5409&lt;TODAY()),"Contrato Encerrado",IF(AND(Z5409="",X5409&gt;TODAY()),DATEDIF(TODAY(),X5409,"Y")&amp;" anos"&amp;" "&amp;DATEDIF(TODAY(),X5409,"YM")&amp;" meses"&amp;" "&amp;DATEDIF(TODAY(),X5409,"MD")&amp;" dias",IF(AND(Z5409&lt;&gt;””,Z5409&lt;TODAY()),"Contrato Encerrado",IF(AND(Z5409&lt;&gt;"",Z5409&gt;TODAY()),DATEDIF(TODAY(),Z5409,"Y")&amp;" anos"&amp;" "&amp;DATEDIF(TODAY(),Z5409,"YM")&amp;" meses"&amp;" "&amp;DATEDIF(TODAY(),Z5409,"MD")&amp;" dias"))))))))</f>
        <v>Contrato Encerrado</v>
      </c>
      <c r="AE5409" s="132">
        <f t="shared" si="421"/>
        <v>749</v>
      </c>
      <c r="AF5409" s="132">
        <f t="shared" si="422"/>
        <v>-19</v>
      </c>
      <c r="AG5409" s="133" t="str">
        <f t="shared" si="423"/>
        <v>ESTÁGIO COMPLETOU 2 ANOS</v>
      </c>
    </row>
    <row r="5410" spans="1:33" ht="11.25" customHeight="1" x14ac:dyDescent="0.2">
      <c r="A5410" s="8" t="s">
        <v>9</v>
      </c>
      <c r="B5410" s="10" t="s">
        <v>13</v>
      </c>
      <c r="C5410" s="11" t="s">
        <v>22</v>
      </c>
      <c r="D5410" s="36">
        <v>2022</v>
      </c>
      <c r="E5410" s="12" t="s">
        <v>157</v>
      </c>
      <c r="F5410" s="8" t="s">
        <v>158</v>
      </c>
      <c r="G5410" s="77" t="s">
        <v>5855</v>
      </c>
      <c r="H5410" s="78" t="s">
        <v>5856</v>
      </c>
      <c r="I5410" s="14" t="s">
        <v>5857</v>
      </c>
      <c r="J5410" s="14" t="s">
        <v>14943</v>
      </c>
      <c r="K5410" s="14" t="s">
        <v>29</v>
      </c>
      <c r="L5410" s="15" t="s">
        <v>30</v>
      </c>
      <c r="M5410" s="7" t="s">
        <v>9427</v>
      </c>
      <c r="N5410" s="16" t="s">
        <v>2101</v>
      </c>
      <c r="O5410" s="16"/>
      <c r="P5410" s="16" t="s">
        <v>2518</v>
      </c>
      <c r="Q5410" s="16" t="s">
        <v>2521</v>
      </c>
      <c r="R5410" s="31">
        <v>26079</v>
      </c>
      <c r="S5410" s="31">
        <v>44817</v>
      </c>
      <c r="T5410" s="31">
        <v>44943</v>
      </c>
      <c r="U5410" s="31"/>
      <c r="V5410" s="31"/>
      <c r="W5410" s="31"/>
      <c r="X5410" s="17"/>
      <c r="Y5410" s="17"/>
      <c r="Z5410" s="31"/>
      <c r="AA5410" s="18">
        <f t="shared" ca="1" si="420"/>
        <v>54</v>
      </c>
      <c r="AB5410" s="19" t="s">
        <v>7878</v>
      </c>
      <c r="AC5410" s="35" t="str">
        <f t="shared" si="424"/>
        <v>0 anos 4 meses 4 dias</v>
      </c>
      <c r="AD5410" s="35" t="str">
        <f ca="1">IF(AND(V5410="",T5410&lt;TODAY()),"Contrato Encerrado",IF(AND(V5410="",T5410&gt;TODAY()),DATEDIF(TODAY(),T5410,"Y")&amp;" anos"&amp;" "&amp;DATEDIF(TODAY(),T5410,"YM")&amp;" meses"&amp;" "&amp;DATEDIF(TODAY(),T5410,"MD")&amp;" dias",IF(AND(X5410="",V5410&lt;TODAY()),"Contrato Encerrado",IF(AND(X5410="",V5410&gt;TODAY()),DATEDIF(TODAY(),V5410,"Y")&amp;" anos"&amp;" "&amp;DATEDIF(TODAY(),V5410,"YM")&amp;" meses"&amp;" "&amp;DATEDIF(TODAY(),V5410,"MD")&amp;" dias",IF(AND(Z5410="",X5410&lt;TODAY()),"Contrato Encerrado",IF(AND(Z5410="",X5410&gt;TODAY()),DATEDIF(TODAY(),X5410,"Y")&amp;" anos"&amp;" "&amp;DATEDIF(TODAY(),X5410,"YM")&amp;" meses"&amp;" "&amp;DATEDIF(TODAY(),X5410,"MD")&amp;" dias",IF(AND(Z5410&lt;&gt;””,Z5410&lt;TODAY()),"Contrato Encerrado",IF(AND(Z5410&lt;&gt;"",Z5410&gt;TODAY()),DATEDIF(TODAY(),Z5410,"Y")&amp;" anos"&amp;" "&amp;DATEDIF(TODAY(),Z5410,"YM")&amp;" meses"&amp;" "&amp;DATEDIF(TODAY(),Z5410,"MD")&amp;" dias"))))))))</f>
        <v>Contrato Encerrado</v>
      </c>
      <c r="AE5410" s="35">
        <f t="shared" si="421"/>
        <v>126</v>
      </c>
      <c r="AF5410" s="35">
        <f t="shared" si="422"/>
        <v>604</v>
      </c>
      <c r="AG5410" s="17" t="str">
        <f t="shared" si="423"/>
        <v>1 anos 7 meses 26 dias</v>
      </c>
    </row>
    <row r="5411" spans="1:33" ht="11.25" customHeight="1" x14ac:dyDescent="0.2">
      <c r="A5411" s="8" t="s">
        <v>9</v>
      </c>
      <c r="B5411" s="10" t="s">
        <v>13</v>
      </c>
      <c r="C5411" s="11" t="s">
        <v>23</v>
      </c>
      <c r="D5411" s="36">
        <v>2022</v>
      </c>
      <c r="E5411" s="12" t="s">
        <v>157</v>
      </c>
      <c r="F5411" s="8" t="s">
        <v>158</v>
      </c>
      <c r="G5411" s="77" t="s">
        <v>5858</v>
      </c>
      <c r="H5411" s="78" t="s">
        <v>5859</v>
      </c>
      <c r="I5411" s="14" t="s">
        <v>5860</v>
      </c>
      <c r="J5411" s="14" t="s">
        <v>14943</v>
      </c>
      <c r="K5411" s="14" t="s">
        <v>29</v>
      </c>
      <c r="L5411" s="15" t="s">
        <v>30</v>
      </c>
      <c r="M5411" s="7" t="s">
        <v>9427</v>
      </c>
      <c r="N5411" s="16" t="s">
        <v>2101</v>
      </c>
      <c r="O5411" s="16"/>
      <c r="P5411" s="16" t="s">
        <v>2518</v>
      </c>
      <c r="Q5411" s="16" t="s">
        <v>2521</v>
      </c>
      <c r="R5411" s="31">
        <v>35188</v>
      </c>
      <c r="S5411" s="31">
        <v>44851</v>
      </c>
      <c r="T5411" s="31">
        <v>45021</v>
      </c>
      <c r="U5411" s="31"/>
      <c r="V5411" s="31"/>
      <c r="W5411" s="31"/>
      <c r="X5411" s="17"/>
      <c r="Y5411" s="17"/>
      <c r="Z5411" s="31"/>
      <c r="AA5411" s="18">
        <f t="shared" ca="1" si="420"/>
        <v>29</v>
      </c>
      <c r="AB5411" s="19" t="s">
        <v>7878</v>
      </c>
      <c r="AC5411" s="35" t="str">
        <f t="shared" si="424"/>
        <v>0 anos 5 meses 19 dias</v>
      </c>
      <c r="AD5411" s="35" t="str">
        <f ca="1">IF(AND(V5411="",T5411&lt;TODAY()),"Contrato Encerrado",IF(AND(V5411="",T5411&gt;TODAY()),DATEDIF(TODAY(),T5411,"Y")&amp;" anos"&amp;" "&amp;DATEDIF(TODAY(),T5411,"YM")&amp;" meses"&amp;" "&amp;DATEDIF(TODAY(),T5411,"MD")&amp;" dias",IF(AND(X5411="",V5411&lt;TODAY()),"Contrato Encerrado",IF(AND(X5411="",V5411&gt;TODAY()),DATEDIF(TODAY(),V5411,"Y")&amp;" anos"&amp;" "&amp;DATEDIF(TODAY(),V5411,"YM")&amp;" meses"&amp;" "&amp;DATEDIF(TODAY(),V5411,"MD")&amp;" dias",IF(AND(Z5411="",X5411&lt;TODAY()),"Contrato Encerrado",IF(AND(Z5411="",X5411&gt;TODAY()),DATEDIF(TODAY(),X5411,"Y")&amp;" anos"&amp;" "&amp;DATEDIF(TODAY(),X5411,"YM")&amp;" meses"&amp;" "&amp;DATEDIF(TODAY(),X5411,"MD")&amp;" dias",IF(AND(Z5411&lt;&gt;””,Z5411&lt;TODAY()),"Contrato Encerrado",IF(AND(Z5411&lt;&gt;"",Z5411&gt;TODAY()),DATEDIF(TODAY(),Z5411,"Y")&amp;" anos"&amp;" "&amp;DATEDIF(TODAY(),Z5411,"YM")&amp;" meses"&amp;" "&amp;DATEDIF(TODAY(),Z5411,"MD")&amp;" dias"))))))))</f>
        <v>Contrato Encerrado</v>
      </c>
      <c r="AE5411" s="35">
        <f t="shared" si="421"/>
        <v>170</v>
      </c>
      <c r="AF5411" s="35">
        <f t="shared" si="422"/>
        <v>560</v>
      </c>
      <c r="AG5411" s="17" t="str">
        <f t="shared" si="423"/>
        <v>1 anos 6 meses 13 dias</v>
      </c>
    </row>
    <row r="5412" spans="1:33" ht="11.25" customHeight="1" x14ac:dyDescent="0.2">
      <c r="A5412" s="8" t="s">
        <v>9</v>
      </c>
      <c r="B5412" s="8" t="s">
        <v>13</v>
      </c>
      <c r="C5412" s="22" t="s">
        <v>15</v>
      </c>
      <c r="D5412" s="37">
        <v>2024</v>
      </c>
      <c r="E5412" s="23" t="s">
        <v>157</v>
      </c>
      <c r="F5412" s="8" t="s">
        <v>158</v>
      </c>
      <c r="G5412" s="77" t="s">
        <v>12554</v>
      </c>
      <c r="H5412" s="78" t="s">
        <v>12555</v>
      </c>
      <c r="I5412" s="9" t="s">
        <v>12556</v>
      </c>
      <c r="J5412" s="14" t="s">
        <v>1302</v>
      </c>
      <c r="K5412" s="9" t="s">
        <v>29</v>
      </c>
      <c r="L5412" s="24" t="s">
        <v>30</v>
      </c>
      <c r="M5412" s="7" t="s">
        <v>9427</v>
      </c>
      <c r="N5412" s="24" t="s">
        <v>2101</v>
      </c>
      <c r="O5412" s="24" t="s">
        <v>7885</v>
      </c>
      <c r="P5412" s="24" t="s">
        <v>2518</v>
      </c>
      <c r="Q5412" s="24" t="s">
        <v>4109</v>
      </c>
      <c r="R5412" s="29">
        <v>37776</v>
      </c>
      <c r="S5412" s="29">
        <v>45341</v>
      </c>
      <c r="T5412" s="29">
        <v>45565</v>
      </c>
      <c r="U5412" s="29"/>
      <c r="V5412" s="29"/>
      <c r="W5412" s="29"/>
      <c r="X5412" s="17"/>
      <c r="Y5412" s="17"/>
      <c r="Z5412" s="29"/>
      <c r="AA5412" s="18">
        <f t="shared" ca="1" si="420"/>
        <v>22</v>
      </c>
      <c r="AB5412" s="24" t="s">
        <v>7878</v>
      </c>
      <c r="AC5412" s="35" t="str">
        <f t="shared" si="424"/>
        <v>0 anos 7 meses 11 dias</v>
      </c>
      <c r="AD5412" s="35" t="str">
        <f ca="1">IF(AND(V5412="",T5412&lt;TODAY()),"Contrato Encerrado",IF(AND(V5412="",T5412&gt;TODAY()),DATEDIF(TODAY(),T5412,"Y")&amp;" anos"&amp;" "&amp;DATEDIF(TODAY(),T5412,"YM")&amp;" meses"&amp;" "&amp;DATEDIF(TODAY(),T5412,"MD")&amp;" dias",IF(AND(X5412="",V5412&lt;TODAY()),"Contrato Encerrado",IF(AND(X5412="",V5412&gt;TODAY()),DATEDIF(TODAY(),V5412,"Y")&amp;" anos"&amp;" "&amp;DATEDIF(TODAY(),V5412,"YM")&amp;" meses"&amp;" "&amp;DATEDIF(TODAY(),V5412,"MD")&amp;" dias",IF(AND(Z5412="",X5412&lt;TODAY()),"Contrato Encerrado",IF(AND(Z5412="",X5412&gt;TODAY()),DATEDIF(TODAY(),X5412,"Y")&amp;" anos"&amp;" "&amp;DATEDIF(TODAY(),X5412,"YM")&amp;" meses"&amp;" "&amp;DATEDIF(TODAY(),X5412,"MD")&amp;" dias",IF(AND(Z5412&lt;&gt;””,Z5412&lt;TODAY()),"Contrato Encerrado",IF(AND(Z5412&lt;&gt;"",Z5412&gt;TODAY()),DATEDIF(TODAY(),Z5412,"Y")&amp;" anos"&amp;" "&amp;DATEDIF(TODAY(),Z5412,"YM")&amp;" meses"&amp;" "&amp;DATEDIF(TODAY(),Z5412,"MD")&amp;" dias"))))))))</f>
        <v>Contrato Encerrado</v>
      </c>
      <c r="AE5412" s="35">
        <f t="shared" si="421"/>
        <v>224</v>
      </c>
      <c r="AF5412" s="35">
        <f t="shared" si="422"/>
        <v>506</v>
      </c>
      <c r="AG5412" s="17" t="str">
        <f t="shared" si="423"/>
        <v>1 anos 4 meses 20 dias</v>
      </c>
    </row>
    <row r="5413" spans="1:33" ht="11.25" customHeight="1" x14ac:dyDescent="0.2">
      <c r="A5413" s="141" t="s">
        <v>9</v>
      </c>
      <c r="B5413" s="142" t="s">
        <v>13</v>
      </c>
      <c r="C5413" s="143" t="s">
        <v>22</v>
      </c>
      <c r="D5413" s="144">
        <v>2022</v>
      </c>
      <c r="E5413" s="145" t="s">
        <v>157</v>
      </c>
      <c r="F5413" s="141" t="s">
        <v>158</v>
      </c>
      <c r="G5413" s="146" t="s">
        <v>1063</v>
      </c>
      <c r="H5413" s="147" t="s">
        <v>1064</v>
      </c>
      <c r="I5413" s="148" t="s">
        <v>1065</v>
      </c>
      <c r="J5413" s="14" t="s">
        <v>14943</v>
      </c>
      <c r="K5413" s="148" t="s">
        <v>29</v>
      </c>
      <c r="L5413" s="149" t="s">
        <v>30</v>
      </c>
      <c r="M5413" s="7" t="s">
        <v>9427</v>
      </c>
      <c r="N5413" s="150" t="s">
        <v>2101</v>
      </c>
      <c r="O5413" s="150"/>
      <c r="P5413" s="150" t="s">
        <v>2517</v>
      </c>
      <c r="Q5413" s="150" t="s">
        <v>2522</v>
      </c>
      <c r="R5413" s="151">
        <v>28335</v>
      </c>
      <c r="S5413" s="151">
        <v>44378</v>
      </c>
      <c r="T5413" s="151">
        <v>45114</v>
      </c>
      <c r="U5413" s="151"/>
      <c r="V5413" s="151"/>
      <c r="W5413" s="151"/>
      <c r="X5413" s="17"/>
      <c r="Y5413" s="17"/>
      <c r="Z5413" s="151"/>
      <c r="AA5413" s="152">
        <f t="shared" ca="1" si="420"/>
        <v>48</v>
      </c>
      <c r="AB5413" s="153" t="s">
        <v>7878</v>
      </c>
      <c r="AC5413" s="35" t="str">
        <f t="shared" si="424"/>
        <v>2 anos 0 meses 6 dias</v>
      </c>
      <c r="AD5413" s="132" t="str">
        <f ca="1">IF(AND(V5413="",T5413&lt;TODAY()),"Contrato Encerrado",IF(AND(V5413="",T5413&gt;TODAY()),DATEDIF(TODAY(),T5413,"Y")&amp;" anos"&amp;" "&amp;DATEDIF(TODAY(),T5413,"YM")&amp;" meses"&amp;" "&amp;DATEDIF(TODAY(),T5413,"MD")&amp;" dias",IF(AND(X5413="",V5413&lt;TODAY()),"Contrato Encerrado",IF(AND(X5413="",V5413&gt;TODAY()),DATEDIF(TODAY(),V5413,"Y")&amp;" anos"&amp;" "&amp;DATEDIF(TODAY(),V5413,"YM")&amp;" meses"&amp;" "&amp;DATEDIF(TODAY(),V5413,"MD")&amp;" dias",IF(AND(Z5413="",X5413&lt;TODAY()),"Contrato Encerrado",IF(AND(Z5413="",X5413&gt;TODAY()),DATEDIF(TODAY(),X5413,"Y")&amp;" anos"&amp;" "&amp;DATEDIF(TODAY(),X5413,"YM")&amp;" meses"&amp;" "&amp;DATEDIF(TODAY(),X5413,"MD")&amp;" dias",IF(AND(Z5413&lt;&gt;””,Z5413&lt;TODAY()),"Contrato Encerrado",IF(AND(Z5413&lt;&gt;"",Z5413&gt;TODAY()),DATEDIF(TODAY(),Z5413,"Y")&amp;" anos"&amp;" "&amp;DATEDIF(TODAY(),Z5413,"YM")&amp;" meses"&amp;" "&amp;DATEDIF(TODAY(),Z5413,"MD")&amp;" dias"))))))))</f>
        <v>Contrato Encerrado</v>
      </c>
      <c r="AE5413" s="132">
        <f t="shared" si="421"/>
        <v>736</v>
      </c>
      <c r="AF5413" s="132">
        <f t="shared" si="422"/>
        <v>-6</v>
      </c>
      <c r="AG5413" s="133" t="str">
        <f t="shared" si="423"/>
        <v>ESTÁGIO COMPLETOU 2 ANOS</v>
      </c>
    </row>
    <row r="5414" spans="1:33" ht="11.25" customHeight="1" x14ac:dyDescent="0.2">
      <c r="A5414" s="8" t="s">
        <v>9</v>
      </c>
      <c r="B5414" s="10" t="s">
        <v>13</v>
      </c>
      <c r="C5414" s="11" t="s">
        <v>20</v>
      </c>
      <c r="D5414" s="36">
        <v>2021</v>
      </c>
      <c r="E5414" s="14" t="s">
        <v>157</v>
      </c>
      <c r="F5414" s="8" t="s">
        <v>158</v>
      </c>
      <c r="G5414" s="77" t="s">
        <v>4034</v>
      </c>
      <c r="H5414" s="78" t="s">
        <v>4035</v>
      </c>
      <c r="I5414" s="14" t="s">
        <v>4036</v>
      </c>
      <c r="J5414" s="14" t="s">
        <v>1302</v>
      </c>
      <c r="K5414" s="14" t="s">
        <v>29</v>
      </c>
      <c r="L5414" s="15" t="s">
        <v>30</v>
      </c>
      <c r="M5414" s="7" t="s">
        <v>9427</v>
      </c>
      <c r="N5414" s="26" t="s">
        <v>3227</v>
      </c>
      <c r="O5414" s="26"/>
      <c r="P5414" s="26" t="s">
        <v>2517</v>
      </c>
      <c r="Q5414" s="26" t="s">
        <v>2522</v>
      </c>
      <c r="R5414" s="31">
        <v>29300</v>
      </c>
      <c r="S5414" s="31">
        <v>44390</v>
      </c>
      <c r="T5414" s="31">
        <v>44562</v>
      </c>
      <c r="U5414" s="31"/>
      <c r="V5414" s="31"/>
      <c r="W5414" s="31"/>
      <c r="X5414" s="17"/>
      <c r="Y5414" s="17"/>
      <c r="Z5414" s="31"/>
      <c r="AA5414" s="18">
        <f t="shared" ca="1" si="420"/>
        <v>45</v>
      </c>
      <c r="AB5414" s="19" t="s">
        <v>7878</v>
      </c>
      <c r="AC5414" s="35" t="str">
        <f t="shared" si="424"/>
        <v>0 anos 5 meses 19 dias</v>
      </c>
      <c r="AD5414" s="35" t="str">
        <f ca="1">IF(AND(V5414="",T5414&lt;TODAY()),"Contrato Encerrado",IF(AND(V5414="",T5414&gt;TODAY()),DATEDIF(TODAY(),T5414,"Y")&amp;" anos"&amp;" "&amp;DATEDIF(TODAY(),T5414,"YM")&amp;" meses"&amp;" "&amp;DATEDIF(TODAY(),T5414,"MD")&amp;" dias",IF(AND(X5414="",V5414&lt;TODAY()),"Contrato Encerrado",IF(AND(X5414="",V5414&gt;TODAY()),DATEDIF(TODAY(),V5414,"Y")&amp;" anos"&amp;" "&amp;DATEDIF(TODAY(),V5414,"YM")&amp;" meses"&amp;" "&amp;DATEDIF(TODAY(),V5414,"MD")&amp;" dias",IF(AND(Z5414="",X5414&lt;TODAY()),"Contrato Encerrado",IF(AND(Z5414="",X5414&gt;TODAY()),DATEDIF(TODAY(),X5414,"Y")&amp;" anos"&amp;" "&amp;DATEDIF(TODAY(),X5414,"YM")&amp;" meses"&amp;" "&amp;DATEDIF(TODAY(),X5414,"MD")&amp;" dias",IF(AND(Z5414&lt;&gt;””,Z5414&lt;TODAY()),"Contrato Encerrado",IF(AND(Z5414&lt;&gt;"",Z5414&gt;TODAY()),DATEDIF(TODAY(),Z5414,"Y")&amp;" anos"&amp;" "&amp;DATEDIF(TODAY(),Z5414,"YM")&amp;" meses"&amp;" "&amp;DATEDIF(TODAY(),Z5414,"MD")&amp;" dias"))))))))</f>
        <v>Contrato Encerrado</v>
      </c>
      <c r="AE5414" s="35">
        <f t="shared" si="421"/>
        <v>172</v>
      </c>
      <c r="AF5414" s="35">
        <f t="shared" si="422"/>
        <v>558</v>
      </c>
      <c r="AG5414" s="17" t="str">
        <f t="shared" si="423"/>
        <v>1 anos 6 meses 11 dias</v>
      </c>
    </row>
    <row r="5415" spans="1:33" ht="11.25" customHeight="1" x14ac:dyDescent="0.2">
      <c r="A5415" s="8" t="s">
        <v>9</v>
      </c>
      <c r="B5415" s="8" t="s">
        <v>13</v>
      </c>
      <c r="C5415" s="22" t="s">
        <v>17</v>
      </c>
      <c r="D5415" s="37">
        <v>2025</v>
      </c>
      <c r="E5415" s="12" t="s">
        <v>4972</v>
      </c>
      <c r="F5415" s="8" t="s">
        <v>4973</v>
      </c>
      <c r="G5415" s="9" t="s">
        <v>16770</v>
      </c>
      <c r="H5415" s="8" t="s">
        <v>16771</v>
      </c>
      <c r="I5415" s="14" t="s">
        <v>16772</v>
      </c>
      <c r="J5415" s="67" t="s">
        <v>10</v>
      </c>
      <c r="K5415" s="14" t="s">
        <v>29</v>
      </c>
      <c r="L5415" s="15" t="s">
        <v>30</v>
      </c>
      <c r="M5415" s="7" t="s">
        <v>9427</v>
      </c>
      <c r="N5415" s="15" t="s">
        <v>3208</v>
      </c>
      <c r="O5415" s="15" t="s">
        <v>10152</v>
      </c>
      <c r="P5415" s="15" t="s">
        <v>2518</v>
      </c>
      <c r="Q5415" s="15" t="s">
        <v>2523</v>
      </c>
      <c r="R5415" s="20">
        <v>37746</v>
      </c>
      <c r="S5415" s="20">
        <v>45782</v>
      </c>
      <c r="T5415" s="20">
        <v>45900</v>
      </c>
      <c r="U5415" s="20">
        <v>45901</v>
      </c>
      <c r="V5415" s="20">
        <v>46081</v>
      </c>
      <c r="W5415" s="20"/>
      <c r="X5415" s="17"/>
      <c r="Y5415" s="17"/>
      <c r="Z5415" s="20"/>
      <c r="AA5415" s="18">
        <f t="shared" ca="1" si="420"/>
        <v>22</v>
      </c>
      <c r="AB5415" s="15" t="s">
        <v>7878</v>
      </c>
      <c r="AC5415" s="35" t="str">
        <f t="shared" si="424"/>
        <v>0 anos 9 meses 22 dias</v>
      </c>
      <c r="AD5415" s="35" t="str">
        <f ca="1">IF(AND(V5415="",T5415&lt;TODAY()),"Contrato Encerrado",IF(AND(V5415="",T5415&gt;TODAY()),DATEDIF(TODAY(),T5415,"Y")&amp;" anos"&amp;" "&amp;DATEDIF(TODAY(),T5415,"YM")&amp;" meses"&amp;" "&amp;DATEDIF(TODAY(),T5415,"MD")&amp;" dias",IF(AND(X5415="",V5415&lt;TODAY()),"Contrato Encerrado",IF(AND(X5415="",V5415&gt;TODAY()),DATEDIF(TODAY(),V5415,"Y")&amp;" anos"&amp;" "&amp;DATEDIF(TODAY(),V5415,"YM")&amp;" meses"&amp;" "&amp;DATEDIF(TODAY(),V5415,"MD")&amp;" dias",IF(AND(Z5415="",X5415&lt;TODAY()),"Contrato Encerrado",IF(AND(Z5415="",X5415&gt;TODAY()),DATEDIF(TODAY(),X5415,"Y")&amp;" anos"&amp;" "&amp;DATEDIF(TODAY(),X5415,"YM")&amp;" meses"&amp;" "&amp;DATEDIF(TODAY(),X5415,"MD")&amp;" dias",IF(AND(Z5415&lt;&gt;””,Z5415&lt;TODAY()),"Contrato Encerrado",IF(AND(Z5415&lt;&gt;"",Z5415&gt;TODAY()),DATEDIF(TODAY(),Z5415,"Y")&amp;" anos"&amp;" "&amp;DATEDIF(TODAY(),Z5415,"YM")&amp;" meses"&amp;" "&amp;DATEDIF(TODAY(),Z5415,"MD")&amp;" dias"))))))))</f>
        <v>0 anos 4 meses 21 dias</v>
      </c>
      <c r="AE5415" s="35">
        <f t="shared" si="421"/>
        <v>298</v>
      </c>
      <c r="AF5415" s="35">
        <f t="shared" si="422"/>
        <v>432</v>
      </c>
      <c r="AG5415" s="17" t="str">
        <f t="shared" si="423"/>
        <v>1 anos 2 meses 7 dias</v>
      </c>
    </row>
    <row r="5416" spans="1:33" ht="11.25" customHeight="1" x14ac:dyDescent="0.2">
      <c r="A5416" s="8" t="s">
        <v>9</v>
      </c>
      <c r="B5416" s="10" t="s">
        <v>13</v>
      </c>
      <c r="C5416" s="11" t="s">
        <v>24</v>
      </c>
      <c r="D5416" s="36">
        <v>2022</v>
      </c>
      <c r="E5416" s="12" t="s">
        <v>27</v>
      </c>
      <c r="F5416" s="8" t="s">
        <v>28</v>
      </c>
      <c r="G5416" s="77" t="s">
        <v>5861</v>
      </c>
      <c r="H5416" s="78" t="s">
        <v>5862</v>
      </c>
      <c r="I5416" s="14" t="s">
        <v>5863</v>
      </c>
      <c r="J5416" s="14" t="s">
        <v>1302</v>
      </c>
      <c r="K5416" s="14" t="s">
        <v>29</v>
      </c>
      <c r="L5416" s="15" t="s">
        <v>30</v>
      </c>
      <c r="M5416" s="7" t="s">
        <v>9427</v>
      </c>
      <c r="N5416" s="16" t="s">
        <v>5864</v>
      </c>
      <c r="O5416" s="16"/>
      <c r="P5416" s="16" t="s">
        <v>2518</v>
      </c>
      <c r="Q5416" s="16" t="s">
        <v>4109</v>
      </c>
      <c r="R5416" s="31">
        <v>35680</v>
      </c>
      <c r="S5416" s="31">
        <v>44839</v>
      </c>
      <c r="T5416" s="31">
        <v>45118</v>
      </c>
      <c r="U5416" s="31"/>
      <c r="V5416" s="31"/>
      <c r="W5416" s="31"/>
      <c r="X5416" s="17"/>
      <c r="Y5416" s="17"/>
      <c r="Z5416" s="31"/>
      <c r="AA5416" s="18">
        <f t="shared" ca="1" si="420"/>
        <v>28</v>
      </c>
      <c r="AB5416" s="19" t="s">
        <v>7877</v>
      </c>
      <c r="AC5416" s="35" t="str">
        <f t="shared" si="424"/>
        <v>0 anos 9 meses 6 dias</v>
      </c>
      <c r="AD5416" s="35" t="str">
        <f ca="1">IF(AND(V5416="",T5416&lt;TODAY()),"Contrato Encerrado",IF(AND(V5416="",T5416&gt;TODAY()),DATEDIF(TODAY(),T5416,"Y")&amp;" anos"&amp;" "&amp;DATEDIF(TODAY(),T5416,"YM")&amp;" meses"&amp;" "&amp;DATEDIF(TODAY(),T5416,"MD")&amp;" dias",IF(AND(X5416="",V5416&lt;TODAY()),"Contrato Encerrado",IF(AND(X5416="",V5416&gt;TODAY()),DATEDIF(TODAY(),V5416,"Y")&amp;" anos"&amp;" "&amp;DATEDIF(TODAY(),V5416,"YM")&amp;" meses"&amp;" "&amp;DATEDIF(TODAY(),V5416,"MD")&amp;" dias",IF(AND(Z5416="",X5416&lt;TODAY()),"Contrato Encerrado",IF(AND(Z5416="",X5416&gt;TODAY()),DATEDIF(TODAY(),X5416,"Y")&amp;" anos"&amp;" "&amp;DATEDIF(TODAY(),X5416,"YM")&amp;" meses"&amp;" "&amp;DATEDIF(TODAY(),X5416,"MD")&amp;" dias",IF(AND(Z5416&lt;&gt;””,Z5416&lt;TODAY()),"Contrato Encerrado",IF(AND(Z5416&lt;&gt;"",Z5416&gt;TODAY()),DATEDIF(TODAY(),Z5416,"Y")&amp;" anos"&amp;" "&amp;DATEDIF(TODAY(),Z5416,"YM")&amp;" meses"&amp;" "&amp;DATEDIF(TODAY(),Z5416,"MD")&amp;" dias"))))))))</f>
        <v>Contrato Encerrado</v>
      </c>
      <c r="AE5416" s="35">
        <f t="shared" si="421"/>
        <v>279</v>
      </c>
      <c r="AF5416" s="35">
        <f t="shared" si="422"/>
        <v>451</v>
      </c>
      <c r="AG5416" s="17" t="str">
        <f t="shared" si="423"/>
        <v>1 anos 2 meses 26 dias</v>
      </c>
    </row>
    <row r="5417" spans="1:33" ht="11.25" customHeight="1" x14ac:dyDescent="0.2">
      <c r="A5417" s="8" t="s">
        <v>9</v>
      </c>
      <c r="B5417" s="8" t="s">
        <v>13</v>
      </c>
      <c r="C5417" s="22" t="s">
        <v>24</v>
      </c>
      <c r="D5417" s="37">
        <v>2023</v>
      </c>
      <c r="E5417" s="12" t="s">
        <v>157</v>
      </c>
      <c r="F5417" s="8" t="s">
        <v>158</v>
      </c>
      <c r="G5417" s="77" t="s">
        <v>10643</v>
      </c>
      <c r="H5417" s="78" t="s">
        <v>10644</v>
      </c>
      <c r="I5417" s="14" t="s">
        <v>10645</v>
      </c>
      <c r="J5417" s="14" t="s">
        <v>14943</v>
      </c>
      <c r="K5417" s="14" t="s">
        <v>29</v>
      </c>
      <c r="L5417" s="15" t="s">
        <v>30</v>
      </c>
      <c r="M5417" s="7" t="s">
        <v>9427</v>
      </c>
      <c r="N5417" s="15" t="s">
        <v>2101</v>
      </c>
      <c r="O5417" s="15" t="s">
        <v>8037</v>
      </c>
      <c r="P5417" s="15" t="s">
        <v>2518</v>
      </c>
      <c r="Q5417" s="15" t="s">
        <v>4109</v>
      </c>
      <c r="R5417" s="20">
        <v>29125</v>
      </c>
      <c r="S5417" s="20">
        <v>45208</v>
      </c>
      <c r="T5417" s="70">
        <v>45290</v>
      </c>
      <c r="U5417" s="70"/>
      <c r="V5417" s="20"/>
      <c r="W5417" s="20"/>
      <c r="X5417" s="17"/>
      <c r="Y5417" s="17"/>
      <c r="Z5417" s="20"/>
      <c r="AA5417" s="18">
        <f t="shared" ca="1" si="420"/>
        <v>46</v>
      </c>
      <c r="AB5417" s="21" t="s">
        <v>7878</v>
      </c>
      <c r="AC5417" s="35" t="str">
        <f t="shared" si="424"/>
        <v>0 anos 2 meses 21 dias</v>
      </c>
      <c r="AD5417" s="35" t="str">
        <f ca="1">IF(AND(V5417="",T5417&lt;TODAY()),"Contrato Encerrado",IF(AND(V5417="",T5417&gt;TODAY()),DATEDIF(TODAY(),T5417,"Y")&amp;" anos"&amp;" "&amp;DATEDIF(TODAY(),T5417,"YM")&amp;" meses"&amp;" "&amp;DATEDIF(TODAY(),T5417,"MD")&amp;" dias",IF(AND(X5417="",V5417&lt;TODAY()),"Contrato Encerrado",IF(AND(X5417="",V5417&gt;TODAY()),DATEDIF(TODAY(),V5417,"Y")&amp;" anos"&amp;" "&amp;DATEDIF(TODAY(),V5417,"YM")&amp;" meses"&amp;" "&amp;DATEDIF(TODAY(),V5417,"MD")&amp;" dias",IF(AND(Z5417="",X5417&lt;TODAY()),"Contrato Encerrado",IF(AND(Z5417="",X5417&gt;TODAY()),DATEDIF(TODAY(),X5417,"Y")&amp;" anos"&amp;" "&amp;DATEDIF(TODAY(),X5417,"YM")&amp;" meses"&amp;" "&amp;DATEDIF(TODAY(),X5417,"MD")&amp;" dias",IF(AND(Z5417&lt;&gt;””,Z5417&lt;TODAY()),"Contrato Encerrado",IF(AND(Z5417&lt;&gt;"",Z5417&gt;TODAY()),DATEDIF(TODAY(),Z5417,"Y")&amp;" anos"&amp;" "&amp;DATEDIF(TODAY(),Z5417,"YM")&amp;" meses"&amp;" "&amp;DATEDIF(TODAY(),Z5417,"MD")&amp;" dias"))))))))</f>
        <v>Contrato Encerrado</v>
      </c>
      <c r="AE5417" s="35">
        <f t="shared" si="421"/>
        <v>82</v>
      </c>
      <c r="AF5417" s="35">
        <f t="shared" si="422"/>
        <v>648</v>
      </c>
      <c r="AG5417" s="17" t="str">
        <f t="shared" si="423"/>
        <v>1 anos 9 meses 9 dias</v>
      </c>
    </row>
    <row r="5418" spans="1:33" ht="11.25" customHeight="1" x14ac:dyDescent="0.2">
      <c r="A5418" s="8" t="s">
        <v>9</v>
      </c>
      <c r="B5418" s="10" t="s">
        <v>13</v>
      </c>
      <c r="C5418" s="11" t="s">
        <v>24</v>
      </c>
      <c r="D5418" s="36">
        <v>2022</v>
      </c>
      <c r="E5418" s="12" t="s">
        <v>157</v>
      </c>
      <c r="F5418" s="8" t="s">
        <v>158</v>
      </c>
      <c r="G5418" s="77" t="s">
        <v>5865</v>
      </c>
      <c r="H5418" s="78" t="s">
        <v>5866</v>
      </c>
      <c r="I5418" s="14" t="s">
        <v>5867</v>
      </c>
      <c r="J5418" s="14" t="s">
        <v>14943</v>
      </c>
      <c r="K5418" s="14" t="s">
        <v>29</v>
      </c>
      <c r="L5418" s="15" t="s">
        <v>30</v>
      </c>
      <c r="M5418" s="7" t="s">
        <v>9427</v>
      </c>
      <c r="N5418" s="16" t="s">
        <v>4159</v>
      </c>
      <c r="O5418" s="16"/>
      <c r="P5418" s="16" t="s">
        <v>2518</v>
      </c>
      <c r="Q5418" s="16" t="s">
        <v>2521</v>
      </c>
      <c r="R5418" s="31">
        <v>30142</v>
      </c>
      <c r="S5418" s="31">
        <v>44851</v>
      </c>
      <c r="T5418" s="31">
        <v>45342</v>
      </c>
      <c r="U5418" s="31"/>
      <c r="V5418" s="31"/>
      <c r="W5418" s="31"/>
      <c r="X5418" s="17"/>
      <c r="Y5418" s="17"/>
      <c r="Z5418" s="31"/>
      <c r="AA5418" s="18">
        <f t="shared" ca="1" si="420"/>
        <v>43</v>
      </c>
      <c r="AB5418" s="19" t="s">
        <v>7878</v>
      </c>
      <c r="AC5418" s="35" t="str">
        <f t="shared" si="424"/>
        <v>1 anos 4 meses 3 dias</v>
      </c>
      <c r="AD5418" s="35" t="str">
        <f ca="1">IF(AND(V5418="",T5418&lt;TODAY()),"Contrato Encerrado",IF(AND(V5418="",T5418&gt;TODAY()),DATEDIF(TODAY(),T5418,"Y")&amp;" anos"&amp;" "&amp;DATEDIF(TODAY(),T5418,"YM")&amp;" meses"&amp;" "&amp;DATEDIF(TODAY(),T5418,"MD")&amp;" dias",IF(AND(X5418="",V5418&lt;TODAY()),"Contrato Encerrado",IF(AND(X5418="",V5418&gt;TODAY()),DATEDIF(TODAY(),V5418,"Y")&amp;" anos"&amp;" "&amp;DATEDIF(TODAY(),V5418,"YM")&amp;" meses"&amp;" "&amp;DATEDIF(TODAY(),V5418,"MD")&amp;" dias",IF(AND(Z5418="",X5418&lt;TODAY()),"Contrato Encerrado",IF(AND(Z5418="",X5418&gt;TODAY()),DATEDIF(TODAY(),X5418,"Y")&amp;" anos"&amp;" "&amp;DATEDIF(TODAY(),X5418,"YM")&amp;" meses"&amp;" "&amp;DATEDIF(TODAY(),X5418,"MD")&amp;" dias",IF(AND(Z5418&lt;&gt;””,Z5418&lt;TODAY()),"Contrato Encerrado",IF(AND(Z5418&lt;&gt;"",Z5418&gt;TODAY()),DATEDIF(TODAY(),Z5418,"Y")&amp;" anos"&amp;" "&amp;DATEDIF(TODAY(),Z5418,"YM")&amp;" meses"&amp;" "&amp;DATEDIF(TODAY(),Z5418,"MD")&amp;" dias"))))))))</f>
        <v>Contrato Encerrado</v>
      </c>
      <c r="AE5418" s="35">
        <f t="shared" si="421"/>
        <v>491</v>
      </c>
      <c r="AF5418" s="35">
        <f t="shared" si="422"/>
        <v>239</v>
      </c>
      <c r="AG5418" s="17" t="str">
        <f t="shared" si="423"/>
        <v>0 anos 7 meses 26 dias</v>
      </c>
    </row>
    <row r="5419" spans="1:33" ht="11.25" customHeight="1" x14ac:dyDescent="0.2">
      <c r="A5419" s="8" t="s">
        <v>9</v>
      </c>
      <c r="B5419" s="10" t="s">
        <v>13</v>
      </c>
      <c r="C5419" s="11" t="s">
        <v>21</v>
      </c>
      <c r="D5419" s="36">
        <v>2021</v>
      </c>
      <c r="E5419" s="14" t="s">
        <v>79</v>
      </c>
      <c r="F5419" s="8" t="s">
        <v>80</v>
      </c>
      <c r="G5419" s="77" t="s">
        <v>1206</v>
      </c>
      <c r="H5419" s="78" t="s">
        <v>1207</v>
      </c>
      <c r="I5419" s="14" t="s">
        <v>1208</v>
      </c>
      <c r="J5419" s="14" t="s">
        <v>1302</v>
      </c>
      <c r="K5419" s="14" t="s">
        <v>29</v>
      </c>
      <c r="L5419" s="15" t="s">
        <v>30</v>
      </c>
      <c r="M5419" s="7" t="s">
        <v>9427</v>
      </c>
      <c r="N5419" s="16" t="s">
        <v>2113</v>
      </c>
      <c r="O5419" s="27"/>
      <c r="P5419" s="26" t="s">
        <v>2517</v>
      </c>
      <c r="Q5419" s="26" t="s">
        <v>2522</v>
      </c>
      <c r="R5419" s="31">
        <v>36322</v>
      </c>
      <c r="S5419" s="31">
        <v>44410</v>
      </c>
      <c r="T5419" s="31">
        <v>44774</v>
      </c>
      <c r="U5419" s="31"/>
      <c r="V5419" s="31"/>
      <c r="W5419" s="31"/>
      <c r="X5419" s="17"/>
      <c r="Y5419" s="17"/>
      <c r="Z5419" s="31"/>
      <c r="AA5419" s="18">
        <f t="shared" ca="1" si="420"/>
        <v>26</v>
      </c>
      <c r="AB5419" s="19" t="s">
        <v>7878</v>
      </c>
      <c r="AC5419" s="35" t="str">
        <f t="shared" si="424"/>
        <v>0 anos 11 meses 30 dias</v>
      </c>
      <c r="AD5419" s="35" t="str">
        <f ca="1">IF(AND(V5419="",T5419&lt;TODAY()),"Contrato Encerrado",IF(AND(V5419="",T5419&gt;TODAY()),DATEDIF(TODAY(),T5419,"Y")&amp;" anos"&amp;" "&amp;DATEDIF(TODAY(),T5419,"YM")&amp;" meses"&amp;" "&amp;DATEDIF(TODAY(),T5419,"MD")&amp;" dias",IF(AND(X5419="",V5419&lt;TODAY()),"Contrato Encerrado",IF(AND(X5419="",V5419&gt;TODAY()),DATEDIF(TODAY(),V5419,"Y")&amp;" anos"&amp;" "&amp;DATEDIF(TODAY(),V5419,"YM")&amp;" meses"&amp;" "&amp;DATEDIF(TODAY(),V5419,"MD")&amp;" dias",IF(AND(Z5419="",X5419&lt;TODAY()),"Contrato Encerrado",IF(AND(Z5419="",X5419&gt;TODAY()),DATEDIF(TODAY(),X5419,"Y")&amp;" anos"&amp;" "&amp;DATEDIF(TODAY(),X5419,"YM")&amp;" meses"&amp;" "&amp;DATEDIF(TODAY(),X5419,"MD")&amp;" dias",IF(AND(Z5419&lt;&gt;””,Z5419&lt;TODAY()),"Contrato Encerrado",IF(AND(Z5419&lt;&gt;"",Z5419&gt;TODAY()),DATEDIF(TODAY(),Z5419,"Y")&amp;" anos"&amp;" "&amp;DATEDIF(TODAY(),Z5419,"YM")&amp;" meses"&amp;" "&amp;DATEDIF(TODAY(),Z5419,"MD")&amp;" dias"))))))))</f>
        <v>Contrato Encerrado</v>
      </c>
      <c r="AE5419" s="35">
        <f t="shared" si="421"/>
        <v>364</v>
      </c>
      <c r="AF5419" s="35">
        <f t="shared" si="422"/>
        <v>366</v>
      </c>
      <c r="AG5419" s="17" t="str">
        <f t="shared" si="423"/>
        <v>0 anos 11 meses 31 dias</v>
      </c>
    </row>
    <row r="5420" spans="1:33" ht="11.25" customHeight="1" x14ac:dyDescent="0.2">
      <c r="A5420" s="8" t="s">
        <v>9</v>
      </c>
      <c r="B5420" s="10" t="s">
        <v>13</v>
      </c>
      <c r="C5420" s="11" t="s">
        <v>22</v>
      </c>
      <c r="D5420" s="36">
        <v>2022</v>
      </c>
      <c r="E5420" s="12" t="s">
        <v>157</v>
      </c>
      <c r="F5420" s="8" t="s">
        <v>158</v>
      </c>
      <c r="G5420" s="77" t="s">
        <v>2951</v>
      </c>
      <c r="H5420" s="78" t="s">
        <v>2952</v>
      </c>
      <c r="I5420" s="14" t="s">
        <v>2953</v>
      </c>
      <c r="J5420" s="14" t="s">
        <v>14943</v>
      </c>
      <c r="K5420" s="14" t="s">
        <v>29</v>
      </c>
      <c r="L5420" s="15" t="s">
        <v>30</v>
      </c>
      <c r="M5420" s="7" t="s">
        <v>9427</v>
      </c>
      <c r="N5420" s="16" t="s">
        <v>2101</v>
      </c>
      <c r="O5420" s="15" t="s">
        <v>8788</v>
      </c>
      <c r="P5420" s="16" t="s">
        <v>2518</v>
      </c>
      <c r="Q5420" s="16" t="s">
        <v>2521</v>
      </c>
      <c r="R5420" s="31">
        <v>32501</v>
      </c>
      <c r="S5420" s="31">
        <v>44776</v>
      </c>
      <c r="T5420" s="31">
        <v>45138</v>
      </c>
      <c r="U5420" s="31">
        <v>45166</v>
      </c>
      <c r="V5420" s="31">
        <v>45291</v>
      </c>
      <c r="W5420" s="31"/>
      <c r="X5420" s="17"/>
      <c r="Y5420" s="17"/>
      <c r="Z5420" s="31"/>
      <c r="AA5420" s="18">
        <f t="shared" ca="1" si="420"/>
        <v>36</v>
      </c>
      <c r="AB5420" s="19" t="s">
        <v>7878</v>
      </c>
      <c r="AC5420" s="35" t="str">
        <f t="shared" si="424"/>
        <v>1 anos 4 meses 0 dias</v>
      </c>
      <c r="AD5420" s="35" t="str">
        <f ca="1">IF(AND(V5420="",T5420&lt;TODAY()),"Contrato Encerrado",IF(AND(V5420="",T5420&gt;TODAY()),DATEDIF(TODAY(),T5420,"Y")&amp;" anos"&amp;" "&amp;DATEDIF(TODAY(),T5420,"YM")&amp;" meses"&amp;" "&amp;DATEDIF(TODAY(),T5420,"MD")&amp;" dias",IF(AND(X5420="",V5420&lt;TODAY()),"Contrato Encerrado",IF(AND(X5420="",V5420&gt;TODAY()),DATEDIF(TODAY(),V5420,"Y")&amp;" anos"&amp;" "&amp;DATEDIF(TODAY(),V5420,"YM")&amp;" meses"&amp;" "&amp;DATEDIF(TODAY(),V5420,"MD")&amp;" dias",IF(AND(Z5420="",X5420&lt;TODAY()),"Contrato Encerrado",IF(AND(Z5420="",X5420&gt;TODAY()),DATEDIF(TODAY(),X5420,"Y")&amp;" anos"&amp;" "&amp;DATEDIF(TODAY(),X5420,"YM")&amp;" meses"&amp;" "&amp;DATEDIF(TODAY(),X5420,"MD")&amp;" dias",IF(AND(Z5420&lt;&gt;””,Z5420&lt;TODAY()),"Contrato Encerrado",IF(AND(Z5420&lt;&gt;"",Z5420&gt;TODAY()),DATEDIF(TODAY(),Z5420,"Y")&amp;" anos"&amp;" "&amp;DATEDIF(TODAY(),Z5420,"YM")&amp;" meses"&amp;" "&amp;DATEDIF(TODAY(),Z5420,"MD")&amp;" dias"))))))))</f>
        <v>Contrato Encerrado</v>
      </c>
      <c r="AE5420" s="35">
        <f t="shared" si="421"/>
        <v>487</v>
      </c>
      <c r="AF5420" s="35">
        <f t="shared" si="422"/>
        <v>243</v>
      </c>
      <c r="AG5420" s="17" t="str">
        <f t="shared" si="423"/>
        <v>0 anos 7 meses 30 dias</v>
      </c>
    </row>
    <row r="5421" spans="1:33" ht="11.25" customHeight="1" x14ac:dyDescent="0.2">
      <c r="A5421" s="8" t="s">
        <v>9</v>
      </c>
      <c r="B5421" s="10" t="s">
        <v>13</v>
      </c>
      <c r="C5421" s="11" t="s">
        <v>23</v>
      </c>
      <c r="D5421" s="36">
        <v>2022</v>
      </c>
      <c r="E5421" s="12" t="s">
        <v>79</v>
      </c>
      <c r="F5421" s="8" t="s">
        <v>80</v>
      </c>
      <c r="G5421" s="77" t="s">
        <v>5868</v>
      </c>
      <c r="H5421" s="78" t="s">
        <v>5869</v>
      </c>
      <c r="I5421" s="14" t="s">
        <v>5870</v>
      </c>
      <c r="J5421" s="14" t="s">
        <v>1302</v>
      </c>
      <c r="K5421" s="14" t="s">
        <v>29</v>
      </c>
      <c r="L5421" s="15" t="s">
        <v>30</v>
      </c>
      <c r="M5421" s="7" t="s">
        <v>9427</v>
      </c>
      <c r="N5421" s="16" t="s">
        <v>2114</v>
      </c>
      <c r="O5421" s="16"/>
      <c r="P5421" s="16" t="s">
        <v>2518</v>
      </c>
      <c r="Q5421" s="16" t="s">
        <v>2523</v>
      </c>
      <c r="R5421" s="31">
        <v>37460</v>
      </c>
      <c r="S5421" s="31">
        <v>44837</v>
      </c>
      <c r="T5421" s="111">
        <v>45498</v>
      </c>
      <c r="U5421" s="31"/>
      <c r="V5421" s="31"/>
      <c r="W5421" s="31"/>
      <c r="X5421" s="17"/>
      <c r="Y5421" s="17"/>
      <c r="Z5421" s="31"/>
      <c r="AA5421" s="18">
        <f t="shared" ca="1" si="420"/>
        <v>23</v>
      </c>
      <c r="AB5421" s="19" t="s">
        <v>7878</v>
      </c>
      <c r="AC5421" s="35" t="str">
        <f t="shared" si="424"/>
        <v>1 anos 9 meses 22 dias</v>
      </c>
      <c r="AD5421" s="35" t="str">
        <f ca="1">IF(AND(V5421="",T5421&lt;TODAY()),"Contrato Encerrado",IF(AND(V5421="",T5421&gt;TODAY()),DATEDIF(TODAY(),T5421,"Y")&amp;" anos"&amp;" "&amp;DATEDIF(TODAY(),T5421,"YM")&amp;" meses"&amp;" "&amp;DATEDIF(TODAY(),T5421,"MD")&amp;" dias",IF(AND(X5421="",V5421&lt;TODAY()),"Contrato Encerrado",IF(AND(X5421="",V5421&gt;TODAY()),DATEDIF(TODAY(),V5421,"Y")&amp;" anos"&amp;" "&amp;DATEDIF(TODAY(),V5421,"YM")&amp;" meses"&amp;" "&amp;DATEDIF(TODAY(),V5421,"MD")&amp;" dias",IF(AND(Z5421="",X5421&lt;TODAY()),"Contrato Encerrado",IF(AND(Z5421="",X5421&gt;TODAY()),DATEDIF(TODAY(),X5421,"Y")&amp;" anos"&amp;" "&amp;DATEDIF(TODAY(),X5421,"YM")&amp;" meses"&amp;" "&amp;DATEDIF(TODAY(),X5421,"MD")&amp;" dias",IF(AND(Z5421&lt;&gt;””,Z5421&lt;TODAY()),"Contrato Encerrado",IF(AND(Z5421&lt;&gt;"",Z5421&gt;TODAY()),DATEDIF(TODAY(),Z5421,"Y")&amp;" anos"&amp;" "&amp;DATEDIF(TODAY(),Z5421,"YM")&amp;" meses"&amp;" "&amp;DATEDIF(TODAY(),Z5421,"MD")&amp;" dias"))))))))</f>
        <v>Contrato Encerrado</v>
      </c>
      <c r="AE5421" s="35">
        <f t="shared" si="421"/>
        <v>661</v>
      </c>
      <c r="AF5421" s="35">
        <f t="shared" si="422"/>
        <v>69</v>
      </c>
      <c r="AG5421" s="17" t="str">
        <f t="shared" si="423"/>
        <v>0 anos 2 meses 9 dias</v>
      </c>
    </row>
    <row r="5422" spans="1:33" ht="11.25" customHeight="1" x14ac:dyDescent="0.2">
      <c r="A5422" s="8" t="s">
        <v>9</v>
      </c>
      <c r="B5422" s="8" t="s">
        <v>13</v>
      </c>
      <c r="C5422" s="22" t="s">
        <v>11</v>
      </c>
      <c r="D5422" s="37">
        <v>2023</v>
      </c>
      <c r="E5422" s="23" t="s">
        <v>1111</v>
      </c>
      <c r="F5422" s="8" t="s">
        <v>1112</v>
      </c>
      <c r="G5422" s="77" t="s">
        <v>7790</v>
      </c>
      <c r="H5422" s="78" t="s">
        <v>7791</v>
      </c>
      <c r="I5422" s="9" t="s">
        <v>7792</v>
      </c>
      <c r="J5422" s="14" t="s">
        <v>14943</v>
      </c>
      <c r="K5422" s="9" t="s">
        <v>29</v>
      </c>
      <c r="L5422" s="24" t="s">
        <v>30</v>
      </c>
      <c r="M5422" s="7" t="s">
        <v>9427</v>
      </c>
      <c r="N5422" s="16" t="s">
        <v>2106</v>
      </c>
      <c r="O5422" s="24"/>
      <c r="P5422" s="24" t="s">
        <v>2518</v>
      </c>
      <c r="Q5422" s="24" t="s">
        <v>2523</v>
      </c>
      <c r="R5422" s="17">
        <v>37423</v>
      </c>
      <c r="S5422" s="17">
        <v>44928</v>
      </c>
      <c r="T5422" s="31">
        <v>45307</v>
      </c>
      <c r="U5422" s="17"/>
      <c r="V5422" s="31"/>
      <c r="W5422" s="17"/>
      <c r="X5422" s="17"/>
      <c r="Y5422" s="17"/>
      <c r="Z5422" s="31"/>
      <c r="AA5422" s="18">
        <f t="shared" ca="1" si="420"/>
        <v>23</v>
      </c>
      <c r="AB5422" s="19" t="s">
        <v>7878</v>
      </c>
      <c r="AC5422" s="35" t="str">
        <f t="shared" si="424"/>
        <v>1 anos 0 meses 14 dias</v>
      </c>
      <c r="AD5422" s="35" t="str">
        <f ca="1">IF(AND(V5422="",T5422&lt;TODAY()),"Contrato Encerrado",IF(AND(V5422="",T5422&gt;TODAY()),DATEDIF(TODAY(),T5422,"Y")&amp;" anos"&amp;" "&amp;DATEDIF(TODAY(),T5422,"YM")&amp;" meses"&amp;" "&amp;DATEDIF(TODAY(),T5422,"MD")&amp;" dias",IF(AND(X5422="",V5422&lt;TODAY()),"Contrato Encerrado",IF(AND(X5422="",V5422&gt;TODAY()),DATEDIF(TODAY(),V5422,"Y")&amp;" anos"&amp;" "&amp;DATEDIF(TODAY(),V5422,"YM")&amp;" meses"&amp;" "&amp;DATEDIF(TODAY(),V5422,"MD")&amp;" dias",IF(AND(Z5422="",X5422&lt;TODAY()),"Contrato Encerrado",IF(AND(Z5422="",X5422&gt;TODAY()),DATEDIF(TODAY(),X5422,"Y")&amp;" anos"&amp;" "&amp;DATEDIF(TODAY(),X5422,"YM")&amp;" meses"&amp;" "&amp;DATEDIF(TODAY(),X5422,"MD")&amp;" dias",IF(AND(Z5422&lt;&gt;””,Z5422&lt;TODAY()),"Contrato Encerrado",IF(AND(Z5422&lt;&gt;"",Z5422&gt;TODAY()),DATEDIF(TODAY(),Z5422,"Y")&amp;" anos"&amp;" "&amp;DATEDIF(TODAY(),Z5422,"YM")&amp;" meses"&amp;" "&amp;DATEDIF(TODAY(),Z5422,"MD")&amp;" dias"))))))))</f>
        <v>Contrato Encerrado</v>
      </c>
      <c r="AE5422" s="35">
        <f t="shared" si="421"/>
        <v>379</v>
      </c>
      <c r="AF5422" s="35">
        <f t="shared" si="422"/>
        <v>351</v>
      </c>
      <c r="AG5422" s="17" t="str">
        <f t="shared" si="423"/>
        <v>0 anos 11 meses 16 dias</v>
      </c>
    </row>
    <row r="5423" spans="1:33" ht="11.25" customHeight="1" x14ac:dyDescent="0.2">
      <c r="A5423" s="8" t="s">
        <v>9</v>
      </c>
      <c r="B5423" s="8" t="s">
        <v>13</v>
      </c>
      <c r="C5423" s="22" t="s">
        <v>17</v>
      </c>
      <c r="D5423" s="37">
        <v>2023</v>
      </c>
      <c r="E5423" s="23" t="s">
        <v>157</v>
      </c>
      <c r="F5423" s="8" t="s">
        <v>158</v>
      </c>
      <c r="G5423" s="77" t="s">
        <v>7793</v>
      </c>
      <c r="H5423" s="78" t="s">
        <v>7794</v>
      </c>
      <c r="I5423" s="9" t="s">
        <v>7795</v>
      </c>
      <c r="J5423" s="14" t="s">
        <v>14943</v>
      </c>
      <c r="K5423" s="9" t="s">
        <v>29</v>
      </c>
      <c r="L5423" s="24" t="s">
        <v>30</v>
      </c>
      <c r="M5423" s="7" t="s">
        <v>9427</v>
      </c>
      <c r="N5423" s="24" t="s">
        <v>4159</v>
      </c>
      <c r="O5423" s="24"/>
      <c r="P5423" s="24" t="s">
        <v>2518</v>
      </c>
      <c r="Q5423" s="24" t="s">
        <v>2521</v>
      </c>
      <c r="R5423" s="17">
        <v>36394</v>
      </c>
      <c r="S5423" s="17">
        <v>45049</v>
      </c>
      <c r="T5423" s="31">
        <v>45278</v>
      </c>
      <c r="U5423" s="17"/>
      <c r="V5423" s="31"/>
      <c r="W5423" s="17"/>
      <c r="X5423" s="17"/>
      <c r="Y5423" s="17"/>
      <c r="Z5423" s="31"/>
      <c r="AA5423" s="18">
        <f t="shared" ca="1" si="420"/>
        <v>26</v>
      </c>
      <c r="AB5423" s="19" t="s">
        <v>7878</v>
      </c>
      <c r="AC5423" s="35" t="str">
        <f t="shared" si="424"/>
        <v>0 anos 7 meses 15 dias</v>
      </c>
      <c r="AD5423" s="35" t="str">
        <f ca="1">IF(AND(V5423="",T5423&lt;TODAY()),"Contrato Encerrado",IF(AND(V5423="",T5423&gt;TODAY()),DATEDIF(TODAY(),T5423,"Y")&amp;" anos"&amp;" "&amp;DATEDIF(TODAY(),T5423,"YM")&amp;" meses"&amp;" "&amp;DATEDIF(TODAY(),T5423,"MD")&amp;" dias",IF(AND(X5423="",V5423&lt;TODAY()),"Contrato Encerrado",IF(AND(X5423="",V5423&gt;TODAY()),DATEDIF(TODAY(),V5423,"Y")&amp;" anos"&amp;" "&amp;DATEDIF(TODAY(),V5423,"YM")&amp;" meses"&amp;" "&amp;DATEDIF(TODAY(),V5423,"MD")&amp;" dias",IF(AND(Z5423="",X5423&lt;TODAY()),"Contrato Encerrado",IF(AND(Z5423="",X5423&gt;TODAY()),DATEDIF(TODAY(),X5423,"Y")&amp;" anos"&amp;" "&amp;DATEDIF(TODAY(),X5423,"YM")&amp;" meses"&amp;" "&amp;DATEDIF(TODAY(),X5423,"MD")&amp;" dias",IF(AND(Z5423&lt;&gt;””,Z5423&lt;TODAY()),"Contrato Encerrado",IF(AND(Z5423&lt;&gt;"",Z5423&gt;TODAY()),DATEDIF(TODAY(),Z5423,"Y")&amp;" anos"&amp;" "&amp;DATEDIF(TODAY(),Z5423,"YM")&amp;" meses"&amp;" "&amp;DATEDIF(TODAY(),Z5423,"MD")&amp;" dias"))))))))</f>
        <v>Contrato Encerrado</v>
      </c>
      <c r="AE5423" s="35">
        <f t="shared" si="421"/>
        <v>229</v>
      </c>
      <c r="AF5423" s="35">
        <f t="shared" si="422"/>
        <v>501</v>
      </c>
      <c r="AG5423" s="17" t="str">
        <f t="shared" si="423"/>
        <v>1 anos 4 meses 15 dias</v>
      </c>
    </row>
    <row r="5424" spans="1:33" ht="11.25" customHeight="1" x14ac:dyDescent="0.2">
      <c r="A5424" s="8" t="s">
        <v>9</v>
      </c>
      <c r="B5424" s="8" t="s">
        <v>13</v>
      </c>
      <c r="C5424" s="22" t="s">
        <v>23</v>
      </c>
      <c r="D5424" s="37">
        <v>2023</v>
      </c>
      <c r="E5424" s="12" t="s">
        <v>1304</v>
      </c>
      <c r="F5424" s="8" t="s">
        <v>1305</v>
      </c>
      <c r="G5424" s="77" t="s">
        <v>10115</v>
      </c>
      <c r="H5424" s="78" t="s">
        <v>10116</v>
      </c>
      <c r="I5424" s="14" t="s">
        <v>10117</v>
      </c>
      <c r="J5424" s="14" t="s">
        <v>1302</v>
      </c>
      <c r="K5424" s="14" t="s">
        <v>29</v>
      </c>
      <c r="L5424" s="15" t="s">
        <v>30</v>
      </c>
      <c r="M5424" s="7" t="s">
        <v>9427</v>
      </c>
      <c r="N5424" s="15" t="s">
        <v>2102</v>
      </c>
      <c r="O5424" s="15" t="s">
        <v>8003</v>
      </c>
      <c r="P5424" s="15" t="s">
        <v>2518</v>
      </c>
      <c r="Q5424" s="15" t="s">
        <v>2523</v>
      </c>
      <c r="R5424" s="20">
        <v>37741</v>
      </c>
      <c r="S5424" s="20">
        <v>45215</v>
      </c>
      <c r="T5424" s="20">
        <v>45657</v>
      </c>
      <c r="U5424" s="20"/>
      <c r="V5424" s="20"/>
      <c r="W5424" s="20"/>
      <c r="X5424" s="17"/>
      <c r="Y5424" s="17"/>
      <c r="Z5424" s="20"/>
      <c r="AA5424" s="18">
        <f t="shared" ca="1" si="420"/>
        <v>22</v>
      </c>
      <c r="AB5424" s="20" t="s">
        <v>7878</v>
      </c>
      <c r="AC5424" s="35" t="str">
        <f t="shared" si="424"/>
        <v>1 anos 2 meses 15 dias</v>
      </c>
      <c r="AD5424" s="35" t="str">
        <f ca="1">IF(AND(V5424="",T5424&lt;TODAY()),"Contrato Encerrado",IF(AND(V5424="",T5424&gt;TODAY()),DATEDIF(TODAY(),T5424,"Y")&amp;" anos"&amp;" "&amp;DATEDIF(TODAY(),T5424,"YM")&amp;" meses"&amp;" "&amp;DATEDIF(TODAY(),T5424,"MD")&amp;" dias",IF(AND(X5424="",V5424&lt;TODAY()),"Contrato Encerrado",IF(AND(X5424="",V5424&gt;TODAY()),DATEDIF(TODAY(),V5424,"Y")&amp;" anos"&amp;" "&amp;DATEDIF(TODAY(),V5424,"YM")&amp;" meses"&amp;" "&amp;DATEDIF(TODAY(),V5424,"MD")&amp;" dias",IF(AND(Z5424="",X5424&lt;TODAY()),"Contrato Encerrado",IF(AND(Z5424="",X5424&gt;TODAY()),DATEDIF(TODAY(),X5424,"Y")&amp;" anos"&amp;" "&amp;DATEDIF(TODAY(),X5424,"YM")&amp;" meses"&amp;" "&amp;DATEDIF(TODAY(),X5424,"MD")&amp;" dias",IF(AND(Z5424&lt;&gt;””,Z5424&lt;TODAY()),"Contrato Encerrado",IF(AND(Z5424&lt;&gt;"",Z5424&gt;TODAY()),DATEDIF(TODAY(),Z5424,"Y")&amp;" anos"&amp;" "&amp;DATEDIF(TODAY(),Z5424,"YM")&amp;" meses"&amp;" "&amp;DATEDIF(TODAY(),Z5424,"MD")&amp;" dias"))))))))</f>
        <v>Contrato Encerrado</v>
      </c>
      <c r="AE5424" s="35">
        <f t="shared" si="421"/>
        <v>442</v>
      </c>
      <c r="AF5424" s="35">
        <f t="shared" si="422"/>
        <v>288</v>
      </c>
      <c r="AG5424" s="17" t="str">
        <f t="shared" si="423"/>
        <v>0 anos 9 meses 14 dias</v>
      </c>
    </row>
    <row r="5425" spans="1:33" ht="11.25" customHeight="1" x14ac:dyDescent="0.2">
      <c r="A5425" s="8" t="s">
        <v>9</v>
      </c>
      <c r="B5425" s="8" t="s">
        <v>13</v>
      </c>
      <c r="C5425" s="22" t="s">
        <v>22</v>
      </c>
      <c r="D5425" s="37">
        <v>2022</v>
      </c>
      <c r="E5425" s="12" t="s">
        <v>4972</v>
      </c>
      <c r="F5425" s="8" t="s">
        <v>14589</v>
      </c>
      <c r="G5425" s="77" t="s">
        <v>10118</v>
      </c>
      <c r="H5425" s="78" t="s">
        <v>10119</v>
      </c>
      <c r="I5425" s="14" t="s">
        <v>5871</v>
      </c>
      <c r="J5425" s="14" t="s">
        <v>1302</v>
      </c>
      <c r="K5425" s="14" t="s">
        <v>29</v>
      </c>
      <c r="L5425" s="15" t="s">
        <v>30</v>
      </c>
      <c r="M5425" s="7" t="s">
        <v>9427</v>
      </c>
      <c r="N5425" s="15" t="s">
        <v>2098</v>
      </c>
      <c r="O5425" s="15" t="s">
        <v>8795</v>
      </c>
      <c r="P5425" s="15" t="s">
        <v>2518</v>
      </c>
      <c r="Q5425" s="15" t="s">
        <v>2523</v>
      </c>
      <c r="R5425" s="20">
        <v>36813</v>
      </c>
      <c r="S5425" s="20">
        <v>44805</v>
      </c>
      <c r="T5425" s="20">
        <v>45169</v>
      </c>
      <c r="U5425" s="20">
        <v>45189</v>
      </c>
      <c r="V5425" s="20">
        <v>45443</v>
      </c>
      <c r="W5425" s="20"/>
      <c r="X5425" s="17"/>
      <c r="Y5425" s="17"/>
      <c r="Z5425" s="20"/>
      <c r="AA5425" s="18">
        <f t="shared" ca="1" si="420"/>
        <v>24</v>
      </c>
      <c r="AB5425" s="15" t="s">
        <v>7878</v>
      </c>
      <c r="AC5425" s="35" t="str">
        <f t="shared" si="424"/>
        <v>1 anos 8 meses 10 dias</v>
      </c>
      <c r="AD5425" s="35" t="str">
        <f ca="1">IF(AND(V5425="",T5425&lt;TODAY()),"Contrato Encerrado",IF(AND(V5425="",T5425&gt;TODAY()),DATEDIF(TODAY(),T5425,"Y")&amp;" anos"&amp;" "&amp;DATEDIF(TODAY(),T5425,"YM")&amp;" meses"&amp;" "&amp;DATEDIF(TODAY(),T5425,"MD")&amp;" dias",IF(AND(X5425="",V5425&lt;TODAY()),"Contrato Encerrado",IF(AND(X5425="",V5425&gt;TODAY()),DATEDIF(TODAY(),V5425,"Y")&amp;" anos"&amp;" "&amp;DATEDIF(TODAY(),V5425,"YM")&amp;" meses"&amp;" "&amp;DATEDIF(TODAY(),V5425,"MD")&amp;" dias",IF(AND(Z5425="",X5425&lt;TODAY()),"Contrato Encerrado",IF(AND(Z5425="",X5425&gt;TODAY()),DATEDIF(TODAY(),X5425,"Y")&amp;" anos"&amp;" "&amp;DATEDIF(TODAY(),X5425,"YM")&amp;" meses"&amp;" "&amp;DATEDIF(TODAY(),X5425,"MD")&amp;" dias",IF(AND(Z5425&lt;&gt;””,Z5425&lt;TODAY()),"Contrato Encerrado",IF(AND(Z5425&lt;&gt;"",Z5425&gt;TODAY()),DATEDIF(TODAY(),Z5425,"Y")&amp;" anos"&amp;" "&amp;DATEDIF(TODAY(),Z5425,"YM")&amp;" meses"&amp;" "&amp;DATEDIF(TODAY(),Z5425,"MD")&amp;" dias"))))))))</f>
        <v>Contrato Encerrado</v>
      </c>
      <c r="AE5425" s="35">
        <f t="shared" si="421"/>
        <v>618</v>
      </c>
      <c r="AF5425" s="35">
        <f t="shared" si="422"/>
        <v>112</v>
      </c>
      <c r="AG5425" s="17" t="str">
        <f t="shared" si="423"/>
        <v>0 anos 3 meses 21 dias</v>
      </c>
    </row>
    <row r="5426" spans="1:33" ht="11.25" customHeight="1" x14ac:dyDescent="0.2">
      <c r="A5426" s="8" t="s">
        <v>9</v>
      </c>
      <c r="B5426" s="8" t="s">
        <v>13</v>
      </c>
      <c r="C5426" s="22" t="s">
        <v>14</v>
      </c>
      <c r="D5426" s="37">
        <v>2024</v>
      </c>
      <c r="E5426" s="12" t="s">
        <v>79</v>
      </c>
      <c r="F5426" s="8" t="s">
        <v>80</v>
      </c>
      <c r="G5426" s="77" t="s">
        <v>11855</v>
      </c>
      <c r="H5426" s="78" t="s">
        <v>11856</v>
      </c>
      <c r="I5426" s="14" t="s">
        <v>11857</v>
      </c>
      <c r="J5426" s="14" t="s">
        <v>1302</v>
      </c>
      <c r="K5426" s="14" t="s">
        <v>29</v>
      </c>
      <c r="L5426" s="15" t="s">
        <v>30</v>
      </c>
      <c r="M5426" s="7" t="s">
        <v>9427</v>
      </c>
      <c r="N5426" s="15" t="s">
        <v>2114</v>
      </c>
      <c r="O5426" s="15" t="s">
        <v>10152</v>
      </c>
      <c r="P5426" s="15" t="s">
        <v>2518</v>
      </c>
      <c r="Q5426" s="15" t="s">
        <v>2523</v>
      </c>
      <c r="R5426" s="20">
        <v>35737</v>
      </c>
      <c r="S5426" s="20">
        <v>45323</v>
      </c>
      <c r="T5426" s="20">
        <v>45382</v>
      </c>
      <c r="U5426" s="20"/>
      <c r="V5426" s="20"/>
      <c r="W5426" s="20"/>
      <c r="X5426" s="17"/>
      <c r="Y5426" s="17"/>
      <c r="Z5426" s="20"/>
      <c r="AA5426" s="18">
        <f t="shared" ca="1" si="420"/>
        <v>27</v>
      </c>
      <c r="AB5426" s="15" t="s">
        <v>7878</v>
      </c>
      <c r="AC5426" s="35" t="str">
        <f t="shared" si="424"/>
        <v>0 anos 1 meses 30 dias</v>
      </c>
      <c r="AD5426" s="35" t="str">
        <f ca="1">IF(AND(V5426="",T5426&lt;TODAY()),"Contrato Encerrado",IF(AND(V5426="",T5426&gt;TODAY()),DATEDIF(TODAY(),T5426,"Y")&amp;" anos"&amp;" "&amp;DATEDIF(TODAY(),T5426,"YM")&amp;" meses"&amp;" "&amp;DATEDIF(TODAY(),T5426,"MD")&amp;" dias",IF(AND(X5426="",V5426&lt;TODAY()),"Contrato Encerrado",IF(AND(X5426="",V5426&gt;TODAY()),DATEDIF(TODAY(),V5426,"Y")&amp;" anos"&amp;" "&amp;DATEDIF(TODAY(),V5426,"YM")&amp;" meses"&amp;" "&amp;DATEDIF(TODAY(),V5426,"MD")&amp;" dias",IF(AND(Z5426="",X5426&lt;TODAY()),"Contrato Encerrado",IF(AND(Z5426="",X5426&gt;TODAY()),DATEDIF(TODAY(),X5426,"Y")&amp;" anos"&amp;" "&amp;DATEDIF(TODAY(),X5426,"YM")&amp;" meses"&amp;" "&amp;DATEDIF(TODAY(),X5426,"MD")&amp;" dias",IF(AND(Z5426&lt;&gt;””,Z5426&lt;TODAY()),"Contrato Encerrado",IF(AND(Z5426&lt;&gt;"",Z5426&gt;TODAY()),DATEDIF(TODAY(),Z5426,"Y")&amp;" anos"&amp;" "&amp;DATEDIF(TODAY(),Z5426,"YM")&amp;" meses"&amp;" "&amp;DATEDIF(TODAY(),Z5426,"MD")&amp;" dias"))))))))</f>
        <v>Contrato Encerrado</v>
      </c>
      <c r="AE5426" s="35">
        <f t="shared" si="421"/>
        <v>59</v>
      </c>
      <c r="AF5426" s="35">
        <f t="shared" si="422"/>
        <v>671</v>
      </c>
      <c r="AG5426" s="17" t="str">
        <f t="shared" si="423"/>
        <v>1 anos 10 meses 1 dias</v>
      </c>
    </row>
    <row r="5427" spans="1:33" ht="11.25" customHeight="1" x14ac:dyDescent="0.2">
      <c r="A5427" s="10" t="s">
        <v>9</v>
      </c>
      <c r="B5427" s="10" t="s">
        <v>13</v>
      </c>
      <c r="C5427" s="11" t="s">
        <v>17</v>
      </c>
      <c r="D5427" s="36">
        <v>2021</v>
      </c>
      <c r="E5427" s="13" t="s">
        <v>307</v>
      </c>
      <c r="F5427" s="10" t="s">
        <v>308</v>
      </c>
      <c r="G5427" s="83" t="s">
        <v>456</v>
      </c>
      <c r="H5427" s="84" t="s">
        <v>457</v>
      </c>
      <c r="I5427" s="13" t="s">
        <v>458</v>
      </c>
      <c r="J5427" s="14" t="s">
        <v>1302</v>
      </c>
      <c r="K5427" s="13" t="s">
        <v>29</v>
      </c>
      <c r="L5427" s="25" t="s">
        <v>30</v>
      </c>
      <c r="M5427" s="7" t="s">
        <v>9427</v>
      </c>
      <c r="N5427" s="27" t="s">
        <v>3347</v>
      </c>
      <c r="O5427" s="27"/>
      <c r="P5427" s="26" t="s">
        <v>2517</v>
      </c>
      <c r="Q5427" s="26" t="s">
        <v>2522</v>
      </c>
      <c r="R5427" s="31">
        <v>36378</v>
      </c>
      <c r="S5427" s="31">
        <v>44326</v>
      </c>
      <c r="T5427" s="31">
        <v>44652</v>
      </c>
      <c r="U5427" s="31"/>
      <c r="V5427" s="31"/>
      <c r="W5427" s="31"/>
      <c r="X5427" s="17"/>
      <c r="Y5427" s="17"/>
      <c r="Z5427" s="31"/>
      <c r="AA5427" s="18">
        <f t="shared" ref="AA5427:AA5490" ca="1" si="425">DATEDIF(R5427,TODAY(),"Y")</f>
        <v>26</v>
      </c>
      <c r="AB5427" s="19" t="s">
        <v>7878</v>
      </c>
      <c r="AC5427" s="35" t="str">
        <f t="shared" si="424"/>
        <v>0 anos 10 meses 22 dias</v>
      </c>
      <c r="AD5427" s="35" t="str">
        <f ca="1">IF(AND(V5427="",T5427&lt;TODAY()),"Contrato Encerrado",IF(AND(V5427="",T5427&gt;TODAY()),DATEDIF(TODAY(),T5427,"Y")&amp;" anos"&amp;" "&amp;DATEDIF(TODAY(),T5427,"YM")&amp;" meses"&amp;" "&amp;DATEDIF(TODAY(),T5427,"MD")&amp;" dias",IF(AND(X5427="",V5427&lt;TODAY()),"Contrato Encerrado",IF(AND(X5427="",V5427&gt;TODAY()),DATEDIF(TODAY(),V5427,"Y")&amp;" anos"&amp;" "&amp;DATEDIF(TODAY(),V5427,"YM")&amp;" meses"&amp;" "&amp;DATEDIF(TODAY(),V5427,"MD")&amp;" dias",IF(AND(Z5427="",X5427&lt;TODAY()),"Contrato Encerrado",IF(AND(Z5427="",X5427&gt;TODAY()),DATEDIF(TODAY(),X5427,"Y")&amp;" anos"&amp;" "&amp;DATEDIF(TODAY(),X5427,"YM")&amp;" meses"&amp;" "&amp;DATEDIF(TODAY(),X5427,"MD")&amp;" dias",IF(AND(Z5427&lt;&gt;””,Z5427&lt;TODAY()),"Contrato Encerrado",IF(AND(Z5427&lt;&gt;"",Z5427&gt;TODAY()),DATEDIF(TODAY(),Z5427,"Y")&amp;" anos"&amp;" "&amp;DATEDIF(TODAY(),Z5427,"YM")&amp;" meses"&amp;" "&amp;DATEDIF(TODAY(),Z5427,"MD")&amp;" dias"))))))))</f>
        <v>Contrato Encerrado</v>
      </c>
      <c r="AE5427" s="35">
        <f t="shared" ref="AE5427:AE5490" si="426">SUM((T5427-S5427)+(V5427-U5427)+(X5427-W5427)+(Z5427-Y5427))</f>
        <v>326</v>
      </c>
      <c r="AF5427" s="35">
        <f t="shared" ref="AF5427:AF5490" si="427">730-AE5427</f>
        <v>404</v>
      </c>
      <c r="AG5427" s="17" t="str">
        <f t="shared" ref="AG5427:AG5490" si="428">IF(AF5427&gt;0,DATEDIF(0,AF5427,"Y")&amp; " anos"&amp; " "&amp;DATEDIF(0,AF5427,"YM")&amp; " meses"&amp; " "&amp;DATEDIF(0,AF5427,"MD")&amp; " dias","ESTÁGIO COMPLETOU 2 ANOS")</f>
        <v>1 anos 1 meses 7 dias</v>
      </c>
    </row>
    <row r="5428" spans="1:33" ht="11.25" customHeight="1" x14ac:dyDescent="0.2">
      <c r="A5428" s="8" t="s">
        <v>9</v>
      </c>
      <c r="B5428" s="8" t="s">
        <v>13</v>
      </c>
      <c r="C5428" s="22" t="s">
        <v>16</v>
      </c>
      <c r="D5428" s="37">
        <v>2023</v>
      </c>
      <c r="E5428" s="23" t="s">
        <v>795</v>
      </c>
      <c r="F5428" s="8" t="s">
        <v>796</v>
      </c>
      <c r="G5428" s="77" t="s">
        <v>7796</v>
      </c>
      <c r="H5428" s="78" t="s">
        <v>7797</v>
      </c>
      <c r="I5428" s="9" t="s">
        <v>7798</v>
      </c>
      <c r="J5428" s="14" t="s">
        <v>1302</v>
      </c>
      <c r="K5428" s="9" t="s">
        <v>29</v>
      </c>
      <c r="L5428" s="24" t="s">
        <v>30</v>
      </c>
      <c r="M5428" s="7" t="s">
        <v>9427</v>
      </c>
      <c r="N5428" s="24" t="s">
        <v>7799</v>
      </c>
      <c r="O5428" s="24"/>
      <c r="P5428" s="24" t="s">
        <v>2518</v>
      </c>
      <c r="Q5428" s="24" t="s">
        <v>2523</v>
      </c>
      <c r="R5428" s="17">
        <v>37163</v>
      </c>
      <c r="S5428" s="17">
        <v>45020</v>
      </c>
      <c r="T5428" s="31">
        <v>45401</v>
      </c>
      <c r="U5428" s="17"/>
      <c r="V5428" s="31"/>
      <c r="W5428" s="17"/>
      <c r="X5428" s="17"/>
      <c r="Y5428" s="17"/>
      <c r="Z5428" s="31"/>
      <c r="AA5428" s="18">
        <f t="shared" ca="1" si="425"/>
        <v>24</v>
      </c>
      <c r="AB5428" s="19" t="s">
        <v>7878</v>
      </c>
      <c r="AC5428" s="35" t="str">
        <f t="shared" si="424"/>
        <v>1 anos 0 meses 15 dias</v>
      </c>
      <c r="AD5428" s="35" t="str">
        <f ca="1">IF(AND(V5428="",T5428&lt;TODAY()),"Contrato Encerrado",IF(AND(V5428="",T5428&gt;TODAY()),DATEDIF(TODAY(),T5428,"Y")&amp;" anos"&amp;" "&amp;DATEDIF(TODAY(),T5428,"YM")&amp;" meses"&amp;" "&amp;DATEDIF(TODAY(),T5428,"MD")&amp;" dias",IF(AND(X5428="",V5428&lt;TODAY()),"Contrato Encerrado",IF(AND(X5428="",V5428&gt;TODAY()),DATEDIF(TODAY(),V5428,"Y")&amp;" anos"&amp;" "&amp;DATEDIF(TODAY(),V5428,"YM")&amp;" meses"&amp;" "&amp;DATEDIF(TODAY(),V5428,"MD")&amp;" dias",IF(AND(Z5428="",X5428&lt;TODAY()),"Contrato Encerrado",IF(AND(Z5428="",X5428&gt;TODAY()),DATEDIF(TODAY(),X5428,"Y")&amp;" anos"&amp;" "&amp;DATEDIF(TODAY(),X5428,"YM")&amp;" meses"&amp;" "&amp;DATEDIF(TODAY(),X5428,"MD")&amp;" dias",IF(AND(Z5428&lt;&gt;””,Z5428&lt;TODAY()),"Contrato Encerrado",IF(AND(Z5428&lt;&gt;"",Z5428&gt;TODAY()),DATEDIF(TODAY(),Z5428,"Y")&amp;" anos"&amp;" "&amp;DATEDIF(TODAY(),Z5428,"YM")&amp;" meses"&amp;" "&amp;DATEDIF(TODAY(),Z5428,"MD")&amp;" dias"))))))))</f>
        <v>Contrato Encerrado</v>
      </c>
      <c r="AE5428" s="35">
        <f t="shared" si="426"/>
        <v>381</v>
      </c>
      <c r="AF5428" s="35">
        <f t="shared" si="427"/>
        <v>349</v>
      </c>
      <c r="AG5428" s="17" t="str">
        <f t="shared" si="428"/>
        <v>0 anos 11 meses 14 dias</v>
      </c>
    </row>
    <row r="5429" spans="1:33" ht="11.25" customHeight="1" x14ac:dyDescent="0.2">
      <c r="A5429" s="8" t="s">
        <v>9</v>
      </c>
      <c r="B5429" s="10" t="s">
        <v>13</v>
      </c>
      <c r="C5429" s="11" t="s">
        <v>22</v>
      </c>
      <c r="D5429" s="36">
        <v>2022</v>
      </c>
      <c r="E5429" s="12" t="s">
        <v>157</v>
      </c>
      <c r="F5429" s="8" t="s">
        <v>158</v>
      </c>
      <c r="G5429" s="77" t="s">
        <v>2948</v>
      </c>
      <c r="H5429" s="78" t="s">
        <v>2949</v>
      </c>
      <c r="I5429" s="14" t="s">
        <v>2950</v>
      </c>
      <c r="J5429" s="14" t="s">
        <v>14943</v>
      </c>
      <c r="K5429" s="14" t="s">
        <v>29</v>
      </c>
      <c r="L5429" s="15" t="s">
        <v>30</v>
      </c>
      <c r="M5429" s="7" t="s">
        <v>9427</v>
      </c>
      <c r="N5429" s="16" t="s">
        <v>2101</v>
      </c>
      <c r="O5429" s="16"/>
      <c r="P5429" s="16" t="s">
        <v>2518</v>
      </c>
      <c r="Q5429" s="16" t="s">
        <v>2521</v>
      </c>
      <c r="R5429" s="31">
        <v>36822</v>
      </c>
      <c r="S5429" s="31">
        <v>44781</v>
      </c>
      <c r="T5429" s="31">
        <v>45188</v>
      </c>
      <c r="U5429" s="31"/>
      <c r="V5429" s="31"/>
      <c r="W5429" s="31"/>
      <c r="X5429" s="17"/>
      <c r="Y5429" s="17"/>
      <c r="Z5429" s="31"/>
      <c r="AA5429" s="18">
        <f t="shared" ca="1" si="425"/>
        <v>24</v>
      </c>
      <c r="AB5429" s="19" t="s">
        <v>7878</v>
      </c>
      <c r="AC5429" s="35" t="str">
        <f t="shared" si="424"/>
        <v>1 anos 1 meses 11 dias</v>
      </c>
      <c r="AD5429" s="35" t="str">
        <f ca="1">IF(AND(V5429="",T5429&lt;TODAY()),"Contrato Encerrado",IF(AND(V5429="",T5429&gt;TODAY()),DATEDIF(TODAY(),T5429,"Y")&amp;" anos"&amp;" "&amp;DATEDIF(TODAY(),T5429,"YM")&amp;" meses"&amp;" "&amp;DATEDIF(TODAY(),T5429,"MD")&amp;" dias",IF(AND(X5429="",V5429&lt;TODAY()),"Contrato Encerrado",IF(AND(X5429="",V5429&gt;TODAY()),DATEDIF(TODAY(),V5429,"Y")&amp;" anos"&amp;" "&amp;DATEDIF(TODAY(),V5429,"YM")&amp;" meses"&amp;" "&amp;DATEDIF(TODAY(),V5429,"MD")&amp;" dias",IF(AND(Z5429="",X5429&lt;TODAY()),"Contrato Encerrado",IF(AND(Z5429="",X5429&gt;TODAY()),DATEDIF(TODAY(),X5429,"Y")&amp;" anos"&amp;" "&amp;DATEDIF(TODAY(),X5429,"YM")&amp;" meses"&amp;" "&amp;DATEDIF(TODAY(),X5429,"MD")&amp;" dias",IF(AND(Z5429&lt;&gt;””,Z5429&lt;TODAY()),"Contrato Encerrado",IF(AND(Z5429&lt;&gt;"",Z5429&gt;TODAY()),DATEDIF(TODAY(),Z5429,"Y")&amp;" anos"&amp;" "&amp;DATEDIF(TODAY(),Z5429,"YM")&amp;" meses"&amp;" "&amp;DATEDIF(TODAY(),Z5429,"MD")&amp;" dias"))))))))</f>
        <v>Contrato Encerrado</v>
      </c>
      <c r="AE5429" s="35">
        <f t="shared" si="426"/>
        <v>407</v>
      </c>
      <c r="AF5429" s="35">
        <f t="shared" si="427"/>
        <v>323</v>
      </c>
      <c r="AG5429" s="17" t="str">
        <f t="shared" si="428"/>
        <v>0 anos 10 meses 18 dias</v>
      </c>
    </row>
    <row r="5430" spans="1:33" ht="11.25" customHeight="1" x14ac:dyDescent="0.2">
      <c r="A5430" s="8" t="s">
        <v>9</v>
      </c>
      <c r="B5430" s="8" t="s">
        <v>13</v>
      </c>
      <c r="C5430" s="22" t="s">
        <v>16</v>
      </c>
      <c r="D5430" s="37">
        <v>2024</v>
      </c>
      <c r="E5430" s="12" t="s">
        <v>157</v>
      </c>
      <c r="F5430" s="8" t="s">
        <v>158</v>
      </c>
      <c r="G5430" s="77" t="s">
        <v>13127</v>
      </c>
      <c r="H5430" s="78" t="s">
        <v>13128</v>
      </c>
      <c r="I5430" s="14" t="s">
        <v>13129</v>
      </c>
      <c r="J5430" s="14" t="s">
        <v>1302</v>
      </c>
      <c r="K5430" s="14" t="s">
        <v>29</v>
      </c>
      <c r="L5430" s="15" t="s">
        <v>30</v>
      </c>
      <c r="M5430" s="7" t="s">
        <v>9427</v>
      </c>
      <c r="N5430" s="15" t="s">
        <v>8941</v>
      </c>
      <c r="O5430" s="15" t="s">
        <v>9448</v>
      </c>
      <c r="P5430" s="15" t="s">
        <v>2518</v>
      </c>
      <c r="Q5430" s="15" t="s">
        <v>2521</v>
      </c>
      <c r="R5430" s="20">
        <v>37437</v>
      </c>
      <c r="S5430" s="20">
        <v>45364</v>
      </c>
      <c r="T5430" s="20">
        <v>45535</v>
      </c>
      <c r="U5430" s="20"/>
      <c r="V5430" s="20"/>
      <c r="W5430" s="20"/>
      <c r="X5430" s="17"/>
      <c r="Y5430" s="17"/>
      <c r="Z5430" s="20"/>
      <c r="AA5430" s="18">
        <f t="shared" ca="1" si="425"/>
        <v>23</v>
      </c>
      <c r="AB5430" s="15" t="s">
        <v>7877</v>
      </c>
      <c r="AC5430" s="35" t="str">
        <f t="shared" si="424"/>
        <v>0 anos 5 meses 18 dias</v>
      </c>
      <c r="AD5430" s="35" t="str">
        <f ca="1">IF(AND(V5430="",T5430&lt;TODAY()),"Contrato Encerrado",IF(AND(V5430="",T5430&gt;TODAY()),DATEDIF(TODAY(),T5430,"Y")&amp;" anos"&amp;" "&amp;DATEDIF(TODAY(),T5430,"YM")&amp;" meses"&amp;" "&amp;DATEDIF(TODAY(),T5430,"MD")&amp;" dias",IF(AND(X5430="",V5430&lt;TODAY()),"Contrato Encerrado",IF(AND(X5430="",V5430&gt;TODAY()),DATEDIF(TODAY(),V5430,"Y")&amp;" anos"&amp;" "&amp;DATEDIF(TODAY(),V5430,"YM")&amp;" meses"&amp;" "&amp;DATEDIF(TODAY(),V5430,"MD")&amp;" dias",IF(AND(Z5430="",X5430&lt;TODAY()),"Contrato Encerrado",IF(AND(Z5430="",X5430&gt;TODAY()),DATEDIF(TODAY(),X5430,"Y")&amp;" anos"&amp;" "&amp;DATEDIF(TODAY(),X5430,"YM")&amp;" meses"&amp;" "&amp;DATEDIF(TODAY(),X5430,"MD")&amp;" dias",IF(AND(Z5430&lt;&gt;””,Z5430&lt;TODAY()),"Contrato Encerrado",IF(AND(Z5430&lt;&gt;"",Z5430&gt;TODAY()),DATEDIF(TODAY(),Z5430,"Y")&amp;" anos"&amp;" "&amp;DATEDIF(TODAY(),Z5430,"YM")&amp;" meses"&amp;" "&amp;DATEDIF(TODAY(),Z5430,"MD")&amp;" dias"))))))))</f>
        <v>Contrato Encerrado</v>
      </c>
      <c r="AE5430" s="35">
        <f t="shared" si="426"/>
        <v>171</v>
      </c>
      <c r="AF5430" s="35">
        <f t="shared" si="427"/>
        <v>559</v>
      </c>
      <c r="AG5430" s="17" t="str">
        <f t="shared" si="428"/>
        <v>1 anos 6 meses 12 dias</v>
      </c>
    </row>
    <row r="5431" spans="1:33" ht="11.25" customHeight="1" x14ac:dyDescent="0.2">
      <c r="A5431" s="8" t="s">
        <v>9</v>
      </c>
      <c r="B5431" s="10" t="s">
        <v>13</v>
      </c>
      <c r="C5431" s="11" t="s">
        <v>22</v>
      </c>
      <c r="D5431" s="36">
        <v>2022</v>
      </c>
      <c r="E5431" s="12" t="s">
        <v>157</v>
      </c>
      <c r="F5431" s="8" t="s">
        <v>158</v>
      </c>
      <c r="G5431" s="77" t="s">
        <v>2939</v>
      </c>
      <c r="H5431" s="78" t="s">
        <v>2940</v>
      </c>
      <c r="I5431" s="14" t="s">
        <v>2941</v>
      </c>
      <c r="J5431" s="14" t="s">
        <v>14943</v>
      </c>
      <c r="K5431" s="14" t="s">
        <v>29</v>
      </c>
      <c r="L5431" s="15" t="s">
        <v>30</v>
      </c>
      <c r="M5431" s="7" t="s">
        <v>9427</v>
      </c>
      <c r="N5431" s="16" t="s">
        <v>2101</v>
      </c>
      <c r="O5431" s="16"/>
      <c r="P5431" s="16" t="s">
        <v>2518</v>
      </c>
      <c r="Q5431" s="16" t="s">
        <v>2521</v>
      </c>
      <c r="R5431" s="31">
        <v>21901</v>
      </c>
      <c r="S5431" s="31">
        <v>44776</v>
      </c>
      <c r="T5431" s="31">
        <v>44943</v>
      </c>
      <c r="U5431" s="31"/>
      <c r="V5431" s="31"/>
      <c r="W5431" s="31"/>
      <c r="X5431" s="17"/>
      <c r="Y5431" s="17"/>
      <c r="Z5431" s="31"/>
      <c r="AA5431" s="18">
        <f t="shared" ca="1" si="425"/>
        <v>65</v>
      </c>
      <c r="AB5431" s="19" t="s">
        <v>7878</v>
      </c>
      <c r="AC5431" s="35" t="str">
        <f t="shared" si="424"/>
        <v>0 anos 5 meses 14 dias</v>
      </c>
      <c r="AD5431" s="35" t="str">
        <f ca="1">IF(AND(V5431="",T5431&lt;TODAY()),"Contrato Encerrado",IF(AND(V5431="",T5431&gt;TODAY()),DATEDIF(TODAY(),T5431,"Y")&amp;" anos"&amp;" "&amp;DATEDIF(TODAY(),T5431,"YM")&amp;" meses"&amp;" "&amp;DATEDIF(TODAY(),T5431,"MD")&amp;" dias",IF(AND(X5431="",V5431&lt;TODAY()),"Contrato Encerrado",IF(AND(X5431="",V5431&gt;TODAY()),DATEDIF(TODAY(),V5431,"Y")&amp;" anos"&amp;" "&amp;DATEDIF(TODAY(),V5431,"YM")&amp;" meses"&amp;" "&amp;DATEDIF(TODAY(),V5431,"MD")&amp;" dias",IF(AND(Z5431="",X5431&lt;TODAY()),"Contrato Encerrado",IF(AND(Z5431="",X5431&gt;TODAY()),DATEDIF(TODAY(),X5431,"Y")&amp;" anos"&amp;" "&amp;DATEDIF(TODAY(),X5431,"YM")&amp;" meses"&amp;" "&amp;DATEDIF(TODAY(),X5431,"MD")&amp;" dias",IF(AND(Z5431&lt;&gt;””,Z5431&lt;TODAY()),"Contrato Encerrado",IF(AND(Z5431&lt;&gt;"",Z5431&gt;TODAY()),DATEDIF(TODAY(),Z5431,"Y")&amp;" anos"&amp;" "&amp;DATEDIF(TODAY(),Z5431,"YM")&amp;" meses"&amp;" "&amp;DATEDIF(TODAY(),Z5431,"MD")&amp;" dias"))))))))</f>
        <v>Contrato Encerrado</v>
      </c>
      <c r="AE5431" s="35">
        <f t="shared" si="426"/>
        <v>167</v>
      </c>
      <c r="AF5431" s="35">
        <f t="shared" si="427"/>
        <v>563</v>
      </c>
      <c r="AG5431" s="17" t="str">
        <f t="shared" si="428"/>
        <v>1 anos 6 meses 16 dias</v>
      </c>
    </row>
    <row r="5432" spans="1:33" ht="11.25" customHeight="1" x14ac:dyDescent="0.2">
      <c r="A5432" s="8" t="s">
        <v>9</v>
      </c>
      <c r="B5432" s="8" t="s">
        <v>13</v>
      </c>
      <c r="C5432" s="22" t="s">
        <v>21</v>
      </c>
      <c r="D5432" s="37">
        <v>2023</v>
      </c>
      <c r="E5432" s="12" t="s">
        <v>157</v>
      </c>
      <c r="F5432" s="8" t="s">
        <v>158</v>
      </c>
      <c r="G5432" s="77" t="s">
        <v>9393</v>
      </c>
      <c r="H5432" s="78" t="s">
        <v>9394</v>
      </c>
      <c r="I5432" s="14" t="s">
        <v>9395</v>
      </c>
      <c r="J5432" s="14" t="s">
        <v>1302</v>
      </c>
      <c r="K5432" s="14" t="s">
        <v>29</v>
      </c>
      <c r="L5432" s="15" t="s">
        <v>30</v>
      </c>
      <c r="M5432" s="7" t="s">
        <v>9427</v>
      </c>
      <c r="N5432" s="15" t="s">
        <v>2101</v>
      </c>
      <c r="O5432" s="15" t="s">
        <v>7904</v>
      </c>
      <c r="P5432" s="15" t="s">
        <v>2518</v>
      </c>
      <c r="Q5432" s="15" t="s">
        <v>2521</v>
      </c>
      <c r="R5432" s="20">
        <v>30645</v>
      </c>
      <c r="S5432" s="20">
        <v>45146</v>
      </c>
      <c r="T5432" s="20">
        <v>45473</v>
      </c>
      <c r="U5432" s="20"/>
      <c r="V5432" s="20"/>
      <c r="W5432" s="20"/>
      <c r="X5432" s="17"/>
      <c r="Y5432" s="17"/>
      <c r="Z5432" s="20"/>
      <c r="AA5432" s="18">
        <f t="shared" ca="1" si="425"/>
        <v>41</v>
      </c>
      <c r="AB5432" s="21" t="s">
        <v>7878</v>
      </c>
      <c r="AC5432" s="35" t="str">
        <f t="shared" si="424"/>
        <v>0 anos 10 meses 22 dias</v>
      </c>
      <c r="AD5432" s="35" t="str">
        <f ca="1">IF(AND(V5432="",T5432&lt;TODAY()),"Contrato Encerrado",IF(AND(V5432="",T5432&gt;TODAY()),DATEDIF(TODAY(),T5432,"Y")&amp;" anos"&amp;" "&amp;DATEDIF(TODAY(),T5432,"YM")&amp;" meses"&amp;" "&amp;DATEDIF(TODAY(),T5432,"MD")&amp;" dias",IF(AND(X5432="",V5432&lt;TODAY()),"Contrato Encerrado",IF(AND(X5432="",V5432&gt;TODAY()),DATEDIF(TODAY(),V5432,"Y")&amp;" anos"&amp;" "&amp;DATEDIF(TODAY(),V5432,"YM")&amp;" meses"&amp;" "&amp;DATEDIF(TODAY(),V5432,"MD")&amp;" dias",IF(AND(Z5432="",X5432&lt;TODAY()),"Contrato Encerrado",IF(AND(Z5432="",X5432&gt;TODAY()),DATEDIF(TODAY(),X5432,"Y")&amp;" anos"&amp;" "&amp;DATEDIF(TODAY(),X5432,"YM")&amp;" meses"&amp;" "&amp;DATEDIF(TODAY(),X5432,"MD")&amp;" dias",IF(AND(Z5432&lt;&gt;””,Z5432&lt;TODAY()),"Contrato Encerrado",IF(AND(Z5432&lt;&gt;"",Z5432&gt;TODAY()),DATEDIF(TODAY(),Z5432,"Y")&amp;" anos"&amp;" "&amp;DATEDIF(TODAY(),Z5432,"YM")&amp;" meses"&amp;" "&amp;DATEDIF(TODAY(),Z5432,"MD")&amp;" dias"))))))))</f>
        <v>Contrato Encerrado</v>
      </c>
      <c r="AE5432" s="35">
        <f t="shared" si="426"/>
        <v>327</v>
      </c>
      <c r="AF5432" s="35">
        <f t="shared" si="427"/>
        <v>403</v>
      </c>
      <c r="AG5432" s="17" t="str">
        <f t="shared" si="428"/>
        <v>1 anos 1 meses 6 dias</v>
      </c>
    </row>
    <row r="5433" spans="1:33" ht="11.25" customHeight="1" x14ac:dyDescent="0.2">
      <c r="A5433" s="8" t="s">
        <v>9</v>
      </c>
      <c r="B5433" s="10" t="s">
        <v>13</v>
      </c>
      <c r="C5433" s="11" t="s">
        <v>22</v>
      </c>
      <c r="D5433" s="36">
        <v>2022</v>
      </c>
      <c r="E5433" s="12" t="s">
        <v>307</v>
      </c>
      <c r="F5433" s="8" t="s">
        <v>308</v>
      </c>
      <c r="G5433" s="77" t="s">
        <v>450</v>
      </c>
      <c r="H5433" s="78" t="s">
        <v>451</v>
      </c>
      <c r="I5433" s="14" t="s">
        <v>452</v>
      </c>
      <c r="J5433" s="14" t="s">
        <v>14943</v>
      </c>
      <c r="K5433" s="14" t="s">
        <v>29</v>
      </c>
      <c r="L5433" s="15" t="s">
        <v>30</v>
      </c>
      <c r="M5433" s="7" t="s">
        <v>9427</v>
      </c>
      <c r="N5433" s="16" t="s">
        <v>2113</v>
      </c>
      <c r="O5433" s="16"/>
      <c r="P5433" s="16" t="s">
        <v>2517</v>
      </c>
      <c r="Q5433" s="16" t="s">
        <v>2522</v>
      </c>
      <c r="R5433" s="31">
        <v>35625</v>
      </c>
      <c r="S5433" s="31">
        <v>44328</v>
      </c>
      <c r="T5433" s="31">
        <v>44942</v>
      </c>
      <c r="U5433" s="31"/>
      <c r="V5433" s="31"/>
      <c r="W5433" s="31"/>
      <c r="X5433" s="17"/>
      <c r="Y5433" s="17"/>
      <c r="Z5433" s="31"/>
      <c r="AA5433" s="18">
        <f t="shared" ca="1" si="425"/>
        <v>28</v>
      </c>
      <c r="AB5433" s="19" t="s">
        <v>7877</v>
      </c>
      <c r="AC5433" s="35" t="str">
        <f t="shared" si="424"/>
        <v>1 anos 8 meses 4 dias</v>
      </c>
      <c r="AD5433" s="35" t="str">
        <f ca="1">IF(AND(V5433="",T5433&lt;TODAY()),"Contrato Encerrado",IF(AND(V5433="",T5433&gt;TODAY()),DATEDIF(TODAY(),T5433,"Y")&amp;" anos"&amp;" "&amp;DATEDIF(TODAY(),T5433,"YM")&amp;" meses"&amp;" "&amp;DATEDIF(TODAY(),T5433,"MD")&amp;" dias",IF(AND(X5433="",V5433&lt;TODAY()),"Contrato Encerrado",IF(AND(X5433="",V5433&gt;TODAY()),DATEDIF(TODAY(),V5433,"Y")&amp;" anos"&amp;" "&amp;DATEDIF(TODAY(),V5433,"YM")&amp;" meses"&amp;" "&amp;DATEDIF(TODAY(),V5433,"MD")&amp;" dias",IF(AND(Z5433="",X5433&lt;TODAY()),"Contrato Encerrado",IF(AND(Z5433="",X5433&gt;TODAY()),DATEDIF(TODAY(),X5433,"Y")&amp;" anos"&amp;" "&amp;DATEDIF(TODAY(),X5433,"YM")&amp;" meses"&amp;" "&amp;DATEDIF(TODAY(),X5433,"MD")&amp;" dias",IF(AND(Z5433&lt;&gt;””,Z5433&lt;TODAY()),"Contrato Encerrado",IF(AND(Z5433&lt;&gt;"",Z5433&gt;TODAY()),DATEDIF(TODAY(),Z5433,"Y")&amp;" anos"&amp;" "&amp;DATEDIF(TODAY(),Z5433,"YM")&amp;" meses"&amp;" "&amp;DATEDIF(TODAY(),Z5433,"MD")&amp;" dias"))))))))</f>
        <v>Contrato Encerrado</v>
      </c>
      <c r="AE5433" s="35">
        <f t="shared" si="426"/>
        <v>614</v>
      </c>
      <c r="AF5433" s="35">
        <f t="shared" si="427"/>
        <v>116</v>
      </c>
      <c r="AG5433" s="17" t="str">
        <f t="shared" si="428"/>
        <v>0 anos 3 meses 25 dias</v>
      </c>
    </row>
    <row r="5434" spans="1:33" ht="11.25" customHeight="1" x14ac:dyDescent="0.2">
      <c r="A5434" s="8" t="s">
        <v>9</v>
      </c>
      <c r="B5434" s="8" t="s">
        <v>13</v>
      </c>
      <c r="C5434" s="22" t="s">
        <v>15</v>
      </c>
      <c r="D5434" s="37">
        <v>2024</v>
      </c>
      <c r="E5434" s="23" t="s">
        <v>157</v>
      </c>
      <c r="F5434" s="8" t="s">
        <v>158</v>
      </c>
      <c r="G5434" s="77" t="s">
        <v>12557</v>
      </c>
      <c r="H5434" s="78" t="s">
        <v>12558</v>
      </c>
      <c r="I5434" s="9" t="s">
        <v>12559</v>
      </c>
      <c r="J5434" s="14" t="s">
        <v>10</v>
      </c>
      <c r="K5434" s="9" t="s">
        <v>29</v>
      </c>
      <c r="L5434" s="24" t="s">
        <v>30</v>
      </c>
      <c r="M5434" s="7" t="s">
        <v>9427</v>
      </c>
      <c r="N5434" s="24" t="s">
        <v>12560</v>
      </c>
      <c r="O5434" s="24" t="s">
        <v>12550</v>
      </c>
      <c r="P5434" s="24" t="s">
        <v>2518</v>
      </c>
      <c r="Q5434" s="24" t="s">
        <v>4109</v>
      </c>
      <c r="R5434" s="29">
        <v>36488</v>
      </c>
      <c r="S5434" s="29">
        <v>45323</v>
      </c>
      <c r="T5434" s="29">
        <v>45657</v>
      </c>
      <c r="U5434" s="29">
        <v>45708</v>
      </c>
      <c r="V5434" s="20">
        <v>46021</v>
      </c>
      <c r="W5434" s="20"/>
      <c r="X5434" s="17"/>
      <c r="Y5434" s="17"/>
      <c r="Z5434" s="29"/>
      <c r="AA5434" s="18">
        <f t="shared" ca="1" si="425"/>
        <v>25</v>
      </c>
      <c r="AB5434" s="24" t="s">
        <v>7877</v>
      </c>
      <c r="AC5434" s="35" t="str">
        <f t="shared" si="424"/>
        <v>1 anos 9 meses 8 dias</v>
      </c>
      <c r="AD5434" s="35" t="str">
        <f ca="1">IF(AND(V5434="",T5434&lt;TODAY()),"Contrato Encerrado",IF(AND(V5434="",T5434&gt;TODAY()),DATEDIF(TODAY(),T5434,"Y")&amp;" anos"&amp;" "&amp;DATEDIF(TODAY(),T5434,"YM")&amp;" meses"&amp;" "&amp;DATEDIF(TODAY(),T5434,"MD")&amp;" dias",IF(AND(X5434="",V5434&lt;TODAY()),"Contrato Encerrado",IF(AND(X5434="",V5434&gt;TODAY()),DATEDIF(TODAY(),V5434,"Y")&amp;" anos"&amp;" "&amp;DATEDIF(TODAY(),V5434,"YM")&amp;" meses"&amp;" "&amp;DATEDIF(TODAY(),V5434,"MD")&amp;" dias",IF(AND(Z5434="",X5434&lt;TODAY()),"Contrato Encerrado",IF(AND(Z5434="",X5434&gt;TODAY()),DATEDIF(TODAY(),X5434,"Y")&amp;" anos"&amp;" "&amp;DATEDIF(TODAY(),X5434,"YM")&amp;" meses"&amp;" "&amp;DATEDIF(TODAY(),X5434,"MD")&amp;" dias",IF(AND(Z5434&lt;&gt;””,Z5434&lt;TODAY()),"Contrato Encerrado",IF(AND(Z5434&lt;&gt;"",Z5434&gt;TODAY()),DATEDIF(TODAY(),Z5434,"Y")&amp;" anos"&amp;" "&amp;DATEDIF(TODAY(),Z5434,"YM")&amp;" meses"&amp;" "&amp;DATEDIF(TODAY(),Z5434,"MD")&amp;" dias"))))))))</f>
        <v>0 anos 2 meses 23 dias</v>
      </c>
      <c r="AE5434" s="35">
        <f t="shared" si="426"/>
        <v>647</v>
      </c>
      <c r="AF5434" s="35">
        <f t="shared" si="427"/>
        <v>83</v>
      </c>
      <c r="AG5434" s="17" t="str">
        <f t="shared" si="428"/>
        <v>0 anos 2 meses 23 dias</v>
      </c>
    </row>
    <row r="5435" spans="1:33" ht="11.25" customHeight="1" x14ac:dyDescent="0.2">
      <c r="A5435" s="8" t="s">
        <v>9</v>
      </c>
      <c r="B5435" s="10" t="s">
        <v>13</v>
      </c>
      <c r="C5435" s="11" t="s">
        <v>23</v>
      </c>
      <c r="D5435" s="36">
        <v>2022</v>
      </c>
      <c r="E5435" s="12" t="s">
        <v>157</v>
      </c>
      <c r="F5435" s="8" t="s">
        <v>158</v>
      </c>
      <c r="G5435" s="77" t="s">
        <v>5872</v>
      </c>
      <c r="H5435" s="78" t="s">
        <v>5873</v>
      </c>
      <c r="I5435" s="14" t="s">
        <v>5874</v>
      </c>
      <c r="J5435" s="14" t="s">
        <v>1302</v>
      </c>
      <c r="K5435" s="14" t="s">
        <v>29</v>
      </c>
      <c r="L5435" s="15" t="s">
        <v>30</v>
      </c>
      <c r="M5435" s="7" t="s">
        <v>9427</v>
      </c>
      <c r="N5435" s="16" t="s">
        <v>2101</v>
      </c>
      <c r="O5435" s="16"/>
      <c r="P5435" s="16" t="s">
        <v>2518</v>
      </c>
      <c r="Q5435" s="16" t="s">
        <v>2521</v>
      </c>
      <c r="R5435" s="31">
        <v>29216</v>
      </c>
      <c r="S5435" s="31">
        <v>44848</v>
      </c>
      <c r="T5435" s="31">
        <v>45229</v>
      </c>
      <c r="U5435" s="31"/>
      <c r="V5435" s="31"/>
      <c r="W5435" s="31"/>
      <c r="X5435" s="17"/>
      <c r="Y5435" s="17"/>
      <c r="Z5435" s="31"/>
      <c r="AA5435" s="18">
        <f t="shared" ca="1" si="425"/>
        <v>45</v>
      </c>
      <c r="AB5435" s="19" t="s">
        <v>7877</v>
      </c>
      <c r="AC5435" s="35" t="str">
        <f t="shared" ref="AC5435:AC5498" si="429">DATEDIF($S5435,$Z5435-($U5435-$T5435)-($W5435-$V5435)-($Y5435-$X5435),"Y")&amp; " anos"&amp; " "&amp;DATEDIF($S5435,$Z5435-($U5435-$T5435)-($W5435-$V5435)-($Y5435-$X5435),"YM")&amp; " meses"&amp; " "&amp;DATEDIF($S5435,$Z5435-($U5435-$T5435)-($W5435-$V5435)-($Y5435-$X5435),"MD")&amp; " dias"</f>
        <v>1 anos 0 meses 16 dias</v>
      </c>
      <c r="AD5435" s="35" t="str">
        <f ca="1">IF(AND(V5435="",T5435&lt;TODAY()),"Contrato Encerrado",IF(AND(V5435="",T5435&gt;TODAY()),DATEDIF(TODAY(),T5435,"Y")&amp;" anos"&amp;" "&amp;DATEDIF(TODAY(),T5435,"YM")&amp;" meses"&amp;" "&amp;DATEDIF(TODAY(),T5435,"MD")&amp;" dias",IF(AND(X5435="",V5435&lt;TODAY()),"Contrato Encerrado",IF(AND(X5435="",V5435&gt;TODAY()),DATEDIF(TODAY(),V5435,"Y")&amp;" anos"&amp;" "&amp;DATEDIF(TODAY(),V5435,"YM")&amp;" meses"&amp;" "&amp;DATEDIF(TODAY(),V5435,"MD")&amp;" dias",IF(AND(Z5435="",X5435&lt;TODAY()),"Contrato Encerrado",IF(AND(Z5435="",X5435&gt;TODAY()),DATEDIF(TODAY(),X5435,"Y")&amp;" anos"&amp;" "&amp;DATEDIF(TODAY(),X5435,"YM")&amp;" meses"&amp;" "&amp;DATEDIF(TODAY(),X5435,"MD")&amp;" dias",IF(AND(Z5435&lt;&gt;””,Z5435&lt;TODAY()),"Contrato Encerrado",IF(AND(Z5435&lt;&gt;"",Z5435&gt;TODAY()),DATEDIF(TODAY(),Z5435,"Y")&amp;" anos"&amp;" "&amp;DATEDIF(TODAY(),Z5435,"YM")&amp;" meses"&amp;" "&amp;DATEDIF(TODAY(),Z5435,"MD")&amp;" dias"))))))))</f>
        <v>Contrato Encerrado</v>
      </c>
      <c r="AE5435" s="35">
        <f t="shared" si="426"/>
        <v>381</v>
      </c>
      <c r="AF5435" s="35">
        <f t="shared" si="427"/>
        <v>349</v>
      </c>
      <c r="AG5435" s="17" t="str">
        <f t="shared" si="428"/>
        <v>0 anos 11 meses 14 dias</v>
      </c>
    </row>
    <row r="5436" spans="1:33" ht="11.25" customHeight="1" x14ac:dyDescent="0.2">
      <c r="A5436" s="141" t="s">
        <v>9</v>
      </c>
      <c r="B5436" s="142" t="s">
        <v>13</v>
      </c>
      <c r="C5436" s="143" t="s">
        <v>22</v>
      </c>
      <c r="D5436" s="144">
        <v>2022</v>
      </c>
      <c r="E5436" s="145" t="s">
        <v>307</v>
      </c>
      <c r="F5436" s="141" t="s">
        <v>308</v>
      </c>
      <c r="G5436" s="146" t="s">
        <v>459</v>
      </c>
      <c r="H5436" s="147" t="s">
        <v>460</v>
      </c>
      <c r="I5436" s="148" t="s">
        <v>461</v>
      </c>
      <c r="J5436" s="14" t="s">
        <v>14943</v>
      </c>
      <c r="K5436" s="148" t="s">
        <v>29</v>
      </c>
      <c r="L5436" s="149" t="s">
        <v>30</v>
      </c>
      <c r="M5436" s="7" t="s">
        <v>9427</v>
      </c>
      <c r="N5436" s="150" t="s">
        <v>2118</v>
      </c>
      <c r="O5436" s="150"/>
      <c r="P5436" s="150" t="s">
        <v>2517</v>
      </c>
      <c r="Q5436" s="150" t="s">
        <v>2522</v>
      </c>
      <c r="R5436" s="151">
        <v>33672</v>
      </c>
      <c r="S5436" s="151">
        <v>44326</v>
      </c>
      <c r="T5436" s="151">
        <v>45071</v>
      </c>
      <c r="U5436" s="151"/>
      <c r="V5436" s="151"/>
      <c r="W5436" s="151"/>
      <c r="X5436" s="17"/>
      <c r="Y5436" s="17"/>
      <c r="Z5436" s="151"/>
      <c r="AA5436" s="152">
        <f t="shared" ca="1" si="425"/>
        <v>33</v>
      </c>
      <c r="AB5436" s="153" t="s">
        <v>7878</v>
      </c>
      <c r="AC5436" s="35" t="str">
        <f t="shared" si="429"/>
        <v>2 anos 0 meses 15 dias</v>
      </c>
      <c r="AD5436" s="132" t="str">
        <f ca="1">IF(AND(V5436="",T5436&lt;TODAY()),"Contrato Encerrado",IF(AND(V5436="",T5436&gt;TODAY()),DATEDIF(TODAY(),T5436,"Y")&amp;" anos"&amp;" "&amp;DATEDIF(TODAY(),T5436,"YM")&amp;" meses"&amp;" "&amp;DATEDIF(TODAY(),T5436,"MD")&amp;" dias",IF(AND(X5436="",V5436&lt;TODAY()),"Contrato Encerrado",IF(AND(X5436="",V5436&gt;TODAY()),DATEDIF(TODAY(),V5436,"Y")&amp;" anos"&amp;" "&amp;DATEDIF(TODAY(),V5436,"YM")&amp;" meses"&amp;" "&amp;DATEDIF(TODAY(),V5436,"MD")&amp;" dias",IF(AND(Z5436="",X5436&lt;TODAY()),"Contrato Encerrado",IF(AND(Z5436="",X5436&gt;TODAY()),DATEDIF(TODAY(),X5436,"Y")&amp;" anos"&amp;" "&amp;DATEDIF(TODAY(),X5436,"YM")&amp;" meses"&amp;" "&amp;DATEDIF(TODAY(),X5436,"MD")&amp;" dias",IF(AND(Z5436&lt;&gt;””,Z5436&lt;TODAY()),"Contrato Encerrado",IF(AND(Z5436&lt;&gt;"",Z5436&gt;TODAY()),DATEDIF(TODAY(),Z5436,"Y")&amp;" anos"&amp;" "&amp;DATEDIF(TODAY(),Z5436,"YM")&amp;" meses"&amp;" "&amp;DATEDIF(TODAY(),Z5436,"MD")&amp;" dias"))))))))</f>
        <v>Contrato Encerrado</v>
      </c>
      <c r="AE5436" s="132">
        <f t="shared" si="426"/>
        <v>745</v>
      </c>
      <c r="AF5436" s="132">
        <f t="shared" si="427"/>
        <v>-15</v>
      </c>
      <c r="AG5436" s="133" t="str">
        <f t="shared" si="428"/>
        <v>ESTÁGIO COMPLETOU 2 ANOS</v>
      </c>
    </row>
    <row r="5437" spans="1:33" ht="11.25" customHeight="1" x14ac:dyDescent="0.2">
      <c r="A5437" s="8" t="s">
        <v>9</v>
      </c>
      <c r="B5437" s="8" t="s">
        <v>13</v>
      </c>
      <c r="C5437" s="22" t="s">
        <v>17</v>
      </c>
      <c r="D5437" s="37">
        <v>2024</v>
      </c>
      <c r="E5437" s="12" t="s">
        <v>1304</v>
      </c>
      <c r="F5437" s="8" t="s">
        <v>1305</v>
      </c>
      <c r="G5437" s="77" t="s">
        <v>13540</v>
      </c>
      <c r="H5437" s="78" t="s">
        <v>13541</v>
      </c>
      <c r="I5437" s="14" t="s">
        <v>13542</v>
      </c>
      <c r="J5437" s="14" t="s">
        <v>1302</v>
      </c>
      <c r="K5437" s="14" t="s">
        <v>29</v>
      </c>
      <c r="L5437" s="15" t="s">
        <v>30</v>
      </c>
      <c r="M5437" s="7" t="s">
        <v>9427</v>
      </c>
      <c r="N5437" s="15" t="s">
        <v>5864</v>
      </c>
      <c r="O5437" s="15" t="s">
        <v>9560</v>
      </c>
      <c r="P5437" s="15" t="s">
        <v>2518</v>
      </c>
      <c r="Q5437" s="15" t="s">
        <v>2523</v>
      </c>
      <c r="R5437" s="30">
        <v>36557</v>
      </c>
      <c r="S5437" s="30">
        <v>45420</v>
      </c>
      <c r="T5437" s="30">
        <v>45565</v>
      </c>
      <c r="U5437" s="20"/>
      <c r="V5437" s="20"/>
      <c r="W5437" s="30"/>
      <c r="X5437" s="17"/>
      <c r="Y5437" s="17"/>
      <c r="Z5437" s="30"/>
      <c r="AA5437" s="18">
        <f t="shared" ca="1" si="425"/>
        <v>25</v>
      </c>
      <c r="AB5437" s="15" t="s">
        <v>7878</v>
      </c>
      <c r="AC5437" s="35" t="str">
        <f t="shared" si="429"/>
        <v>0 anos 4 meses 22 dias</v>
      </c>
      <c r="AD5437" s="35" t="str">
        <f ca="1">IF(AND(V5437="",T5437&lt;TODAY()),"Contrato Encerrado",IF(AND(V5437="",T5437&gt;TODAY()),DATEDIF(TODAY(),T5437,"Y")&amp;" anos"&amp;" "&amp;DATEDIF(TODAY(),T5437,"YM")&amp;" meses"&amp;" "&amp;DATEDIF(TODAY(),T5437,"MD")&amp;" dias",IF(AND(X5437="",V5437&lt;TODAY()),"Contrato Encerrado",IF(AND(X5437="",V5437&gt;TODAY()),DATEDIF(TODAY(),V5437,"Y")&amp;" anos"&amp;" "&amp;DATEDIF(TODAY(),V5437,"YM")&amp;" meses"&amp;" "&amp;DATEDIF(TODAY(),V5437,"MD")&amp;" dias",IF(AND(Z5437="",X5437&lt;TODAY()),"Contrato Encerrado",IF(AND(Z5437="",X5437&gt;TODAY()),DATEDIF(TODAY(),X5437,"Y")&amp;" anos"&amp;" "&amp;DATEDIF(TODAY(),X5437,"YM")&amp;" meses"&amp;" "&amp;DATEDIF(TODAY(),X5437,"MD")&amp;" dias",IF(AND(Z5437&lt;&gt;””,Z5437&lt;TODAY()),"Contrato Encerrado",IF(AND(Z5437&lt;&gt;"",Z5437&gt;TODAY()),DATEDIF(TODAY(),Z5437,"Y")&amp;" anos"&amp;" "&amp;DATEDIF(TODAY(),Z5437,"YM")&amp;" meses"&amp;" "&amp;DATEDIF(TODAY(),Z5437,"MD")&amp;" dias"))))))))</f>
        <v>Contrato Encerrado</v>
      </c>
      <c r="AE5437" s="35">
        <f t="shared" si="426"/>
        <v>145</v>
      </c>
      <c r="AF5437" s="35">
        <f t="shared" si="427"/>
        <v>585</v>
      </c>
      <c r="AG5437" s="17" t="str">
        <f t="shared" si="428"/>
        <v>1 anos 7 meses 7 dias</v>
      </c>
    </row>
    <row r="5438" spans="1:33" ht="11.25" customHeight="1" x14ac:dyDescent="0.2">
      <c r="A5438" s="8" t="s">
        <v>9</v>
      </c>
      <c r="B5438" s="10" t="s">
        <v>13</v>
      </c>
      <c r="C5438" s="11" t="s">
        <v>24</v>
      </c>
      <c r="D5438" s="36">
        <v>2022</v>
      </c>
      <c r="E5438" s="12" t="s">
        <v>157</v>
      </c>
      <c r="F5438" s="8" t="s">
        <v>158</v>
      </c>
      <c r="G5438" s="77" t="s">
        <v>5875</v>
      </c>
      <c r="H5438" s="78" t="s">
        <v>5876</v>
      </c>
      <c r="I5438" s="14" t="s">
        <v>5877</v>
      </c>
      <c r="J5438" s="14" t="s">
        <v>1302</v>
      </c>
      <c r="K5438" s="14" t="s">
        <v>29</v>
      </c>
      <c r="L5438" s="15" t="s">
        <v>30</v>
      </c>
      <c r="M5438" s="7" t="s">
        <v>9427</v>
      </c>
      <c r="N5438" s="16" t="s">
        <v>2101</v>
      </c>
      <c r="O5438" s="16"/>
      <c r="P5438" s="16" t="s">
        <v>2518</v>
      </c>
      <c r="Q5438" s="16" t="s">
        <v>2521</v>
      </c>
      <c r="R5438" s="31">
        <v>34088</v>
      </c>
      <c r="S5438" s="31">
        <v>44851</v>
      </c>
      <c r="T5438" s="31">
        <v>45195</v>
      </c>
      <c r="U5438" s="31"/>
      <c r="V5438" s="31"/>
      <c r="W5438" s="31"/>
      <c r="X5438" s="17"/>
      <c r="Y5438" s="17"/>
      <c r="Z5438" s="31"/>
      <c r="AA5438" s="18">
        <f t="shared" ca="1" si="425"/>
        <v>32</v>
      </c>
      <c r="AB5438" s="19" t="s">
        <v>7878</v>
      </c>
      <c r="AC5438" s="35" t="str">
        <f t="shared" si="429"/>
        <v>0 anos 11 meses 9 dias</v>
      </c>
      <c r="AD5438" s="35" t="str">
        <f ca="1">IF(AND(V5438="",T5438&lt;TODAY()),"Contrato Encerrado",IF(AND(V5438="",T5438&gt;TODAY()),DATEDIF(TODAY(),T5438,"Y")&amp;" anos"&amp;" "&amp;DATEDIF(TODAY(),T5438,"YM")&amp;" meses"&amp;" "&amp;DATEDIF(TODAY(),T5438,"MD")&amp;" dias",IF(AND(X5438="",V5438&lt;TODAY()),"Contrato Encerrado",IF(AND(X5438="",V5438&gt;TODAY()),DATEDIF(TODAY(),V5438,"Y")&amp;" anos"&amp;" "&amp;DATEDIF(TODAY(),V5438,"YM")&amp;" meses"&amp;" "&amp;DATEDIF(TODAY(),V5438,"MD")&amp;" dias",IF(AND(Z5438="",X5438&lt;TODAY()),"Contrato Encerrado",IF(AND(Z5438="",X5438&gt;TODAY()),DATEDIF(TODAY(),X5438,"Y")&amp;" anos"&amp;" "&amp;DATEDIF(TODAY(),X5438,"YM")&amp;" meses"&amp;" "&amp;DATEDIF(TODAY(),X5438,"MD")&amp;" dias",IF(AND(Z5438&lt;&gt;””,Z5438&lt;TODAY()),"Contrato Encerrado",IF(AND(Z5438&lt;&gt;"",Z5438&gt;TODAY()),DATEDIF(TODAY(),Z5438,"Y")&amp;" anos"&amp;" "&amp;DATEDIF(TODAY(),Z5438,"YM")&amp;" meses"&amp;" "&amp;DATEDIF(TODAY(),Z5438,"MD")&amp;" dias"))))))))</f>
        <v>Contrato Encerrado</v>
      </c>
      <c r="AE5438" s="35">
        <f t="shared" si="426"/>
        <v>344</v>
      </c>
      <c r="AF5438" s="35">
        <f t="shared" si="427"/>
        <v>386</v>
      </c>
      <c r="AG5438" s="17" t="str">
        <f t="shared" si="428"/>
        <v>1 anos 0 meses 20 dias</v>
      </c>
    </row>
    <row r="5439" spans="1:33" ht="11.25" customHeight="1" x14ac:dyDescent="0.2">
      <c r="A5439" s="8" t="s">
        <v>9</v>
      </c>
      <c r="B5439" s="8" t="s">
        <v>13</v>
      </c>
      <c r="C5439" s="22" t="s">
        <v>17</v>
      </c>
      <c r="D5439" s="37">
        <v>2024</v>
      </c>
      <c r="E5439" s="12" t="s">
        <v>1708</v>
      </c>
      <c r="F5439" s="8" t="s">
        <v>1709</v>
      </c>
      <c r="G5439" s="77" t="s">
        <v>13543</v>
      </c>
      <c r="H5439" s="78" t="s">
        <v>13544</v>
      </c>
      <c r="I5439" s="14" t="s">
        <v>13545</v>
      </c>
      <c r="J5439" s="14" t="s">
        <v>14943</v>
      </c>
      <c r="K5439" s="14" t="s">
        <v>29</v>
      </c>
      <c r="L5439" s="15" t="s">
        <v>30</v>
      </c>
      <c r="M5439" s="7" t="s">
        <v>9427</v>
      </c>
      <c r="N5439" s="15" t="s">
        <v>10859</v>
      </c>
      <c r="O5439" s="15" t="s">
        <v>8012</v>
      </c>
      <c r="P5439" s="15" t="s">
        <v>2518</v>
      </c>
      <c r="Q5439" s="15" t="s">
        <v>2523</v>
      </c>
      <c r="R5439" s="30">
        <v>34782</v>
      </c>
      <c r="S5439" s="30">
        <v>45414</v>
      </c>
      <c r="T5439" s="30">
        <v>45504</v>
      </c>
      <c r="U5439" s="30"/>
      <c r="V5439" s="30"/>
      <c r="W5439" s="30"/>
      <c r="X5439" s="17"/>
      <c r="Y5439" s="17"/>
      <c r="Z5439" s="30"/>
      <c r="AA5439" s="18">
        <f t="shared" ca="1" si="425"/>
        <v>30</v>
      </c>
      <c r="AB5439" s="15" t="s">
        <v>7878</v>
      </c>
      <c r="AC5439" s="35" t="str">
        <f t="shared" si="429"/>
        <v>0 anos 2 meses 29 dias</v>
      </c>
      <c r="AD5439" s="35" t="str">
        <f ca="1">IF(AND(V5439="",T5439&lt;TODAY()),"Contrato Encerrado",IF(AND(V5439="",T5439&gt;TODAY()),DATEDIF(TODAY(),T5439,"Y")&amp;" anos"&amp;" "&amp;DATEDIF(TODAY(),T5439,"YM")&amp;" meses"&amp;" "&amp;DATEDIF(TODAY(),T5439,"MD")&amp;" dias",IF(AND(X5439="",V5439&lt;TODAY()),"Contrato Encerrado",IF(AND(X5439="",V5439&gt;TODAY()),DATEDIF(TODAY(),V5439,"Y")&amp;" anos"&amp;" "&amp;DATEDIF(TODAY(),V5439,"YM")&amp;" meses"&amp;" "&amp;DATEDIF(TODAY(),V5439,"MD")&amp;" dias",IF(AND(Z5439="",X5439&lt;TODAY()),"Contrato Encerrado",IF(AND(Z5439="",X5439&gt;TODAY()),DATEDIF(TODAY(),X5439,"Y")&amp;" anos"&amp;" "&amp;DATEDIF(TODAY(),X5439,"YM")&amp;" meses"&amp;" "&amp;DATEDIF(TODAY(),X5439,"MD")&amp;" dias",IF(AND(Z5439&lt;&gt;””,Z5439&lt;TODAY()),"Contrato Encerrado",IF(AND(Z5439&lt;&gt;"",Z5439&gt;TODAY()),DATEDIF(TODAY(),Z5439,"Y")&amp;" anos"&amp;" "&amp;DATEDIF(TODAY(),Z5439,"YM")&amp;" meses"&amp;" "&amp;DATEDIF(TODAY(),Z5439,"MD")&amp;" dias"))))))))</f>
        <v>Contrato Encerrado</v>
      </c>
      <c r="AE5439" s="35">
        <f t="shared" si="426"/>
        <v>90</v>
      </c>
      <c r="AF5439" s="35">
        <f t="shared" si="427"/>
        <v>640</v>
      </c>
      <c r="AG5439" s="17" t="str">
        <f t="shared" si="428"/>
        <v>1 anos 9 meses 1 dias</v>
      </c>
    </row>
    <row r="5440" spans="1:33" ht="11.25" customHeight="1" x14ac:dyDescent="0.2">
      <c r="A5440" s="8" t="s">
        <v>9</v>
      </c>
      <c r="B5440" s="10" t="s">
        <v>13</v>
      </c>
      <c r="C5440" s="11" t="s">
        <v>23</v>
      </c>
      <c r="D5440" s="36">
        <v>2022</v>
      </c>
      <c r="E5440" s="12" t="s">
        <v>1111</v>
      </c>
      <c r="F5440" s="8" t="s">
        <v>1112</v>
      </c>
      <c r="G5440" s="77" t="s">
        <v>5878</v>
      </c>
      <c r="H5440" s="78" t="s">
        <v>5879</v>
      </c>
      <c r="I5440" s="14" t="s">
        <v>5880</v>
      </c>
      <c r="J5440" s="14" t="s">
        <v>14943</v>
      </c>
      <c r="K5440" s="14" t="s">
        <v>29</v>
      </c>
      <c r="L5440" s="15" t="s">
        <v>30</v>
      </c>
      <c r="M5440" s="7" t="s">
        <v>9427</v>
      </c>
      <c r="N5440" s="15" t="s">
        <v>2098</v>
      </c>
      <c r="O5440" s="16"/>
      <c r="P5440" s="16" t="s">
        <v>2518</v>
      </c>
      <c r="Q5440" s="16" t="s">
        <v>2523</v>
      </c>
      <c r="R5440" s="31">
        <v>36113</v>
      </c>
      <c r="S5440" s="31">
        <v>44844</v>
      </c>
      <c r="T5440" s="31">
        <v>45314</v>
      </c>
      <c r="U5440" s="31"/>
      <c r="V5440" s="31"/>
      <c r="W5440" s="31"/>
      <c r="X5440" s="17"/>
      <c r="Y5440" s="17"/>
      <c r="Z5440" s="31"/>
      <c r="AA5440" s="18">
        <f t="shared" ca="1" si="425"/>
        <v>26</v>
      </c>
      <c r="AB5440" s="19" t="s">
        <v>7878</v>
      </c>
      <c r="AC5440" s="35" t="str">
        <f t="shared" si="429"/>
        <v>1 anos 3 meses 13 dias</v>
      </c>
      <c r="AD5440" s="35" t="str">
        <f ca="1">IF(AND(V5440="",T5440&lt;TODAY()),"Contrato Encerrado",IF(AND(V5440="",T5440&gt;TODAY()),DATEDIF(TODAY(),T5440,"Y")&amp;" anos"&amp;" "&amp;DATEDIF(TODAY(),T5440,"YM")&amp;" meses"&amp;" "&amp;DATEDIF(TODAY(),T5440,"MD")&amp;" dias",IF(AND(X5440="",V5440&lt;TODAY()),"Contrato Encerrado",IF(AND(X5440="",V5440&gt;TODAY()),DATEDIF(TODAY(),V5440,"Y")&amp;" anos"&amp;" "&amp;DATEDIF(TODAY(),V5440,"YM")&amp;" meses"&amp;" "&amp;DATEDIF(TODAY(),V5440,"MD")&amp;" dias",IF(AND(Z5440="",X5440&lt;TODAY()),"Contrato Encerrado",IF(AND(Z5440="",X5440&gt;TODAY()),DATEDIF(TODAY(),X5440,"Y")&amp;" anos"&amp;" "&amp;DATEDIF(TODAY(),X5440,"YM")&amp;" meses"&amp;" "&amp;DATEDIF(TODAY(),X5440,"MD")&amp;" dias",IF(AND(Z5440&lt;&gt;””,Z5440&lt;TODAY()),"Contrato Encerrado",IF(AND(Z5440&lt;&gt;"",Z5440&gt;TODAY()),DATEDIF(TODAY(),Z5440,"Y")&amp;" anos"&amp;" "&amp;DATEDIF(TODAY(),Z5440,"YM")&amp;" meses"&amp;" "&amp;DATEDIF(TODAY(),Z5440,"MD")&amp;" dias"))))))))</f>
        <v>Contrato Encerrado</v>
      </c>
      <c r="AE5440" s="35">
        <f t="shared" si="426"/>
        <v>470</v>
      </c>
      <c r="AF5440" s="35">
        <f t="shared" si="427"/>
        <v>260</v>
      </c>
      <c r="AG5440" s="17" t="str">
        <f t="shared" si="428"/>
        <v>0 anos 8 meses 16 dias</v>
      </c>
    </row>
    <row r="5441" spans="1:33" ht="11.25" customHeight="1" x14ac:dyDescent="0.2">
      <c r="A5441" s="8" t="s">
        <v>9</v>
      </c>
      <c r="B5441" s="10" t="s">
        <v>13</v>
      </c>
      <c r="C5441" s="11" t="s">
        <v>21</v>
      </c>
      <c r="D5441" s="36">
        <v>2021</v>
      </c>
      <c r="E5441" s="14" t="s">
        <v>79</v>
      </c>
      <c r="F5441" s="8" t="s">
        <v>80</v>
      </c>
      <c r="G5441" s="77" t="s">
        <v>1209</v>
      </c>
      <c r="H5441" s="78" t="s">
        <v>1210</v>
      </c>
      <c r="I5441" s="14" t="s">
        <v>1211</v>
      </c>
      <c r="J5441" s="14" t="s">
        <v>1302</v>
      </c>
      <c r="K5441" s="14" t="s">
        <v>29</v>
      </c>
      <c r="L5441" s="15" t="s">
        <v>30</v>
      </c>
      <c r="M5441" s="7" t="s">
        <v>9427</v>
      </c>
      <c r="N5441" s="27" t="s">
        <v>3307</v>
      </c>
      <c r="O5441" s="27"/>
      <c r="P5441" s="26" t="s">
        <v>2517</v>
      </c>
      <c r="Q5441" s="26" t="s">
        <v>2522</v>
      </c>
      <c r="R5441" s="31">
        <v>34568</v>
      </c>
      <c r="S5441" s="31">
        <v>44410</v>
      </c>
      <c r="T5441" s="31">
        <v>44743</v>
      </c>
      <c r="U5441" s="31"/>
      <c r="V5441" s="31"/>
      <c r="W5441" s="31"/>
      <c r="X5441" s="17"/>
      <c r="Y5441" s="17"/>
      <c r="Z5441" s="31"/>
      <c r="AA5441" s="18">
        <f t="shared" ca="1" si="425"/>
        <v>31</v>
      </c>
      <c r="AB5441" s="19" t="s">
        <v>7878</v>
      </c>
      <c r="AC5441" s="35" t="str">
        <f t="shared" si="429"/>
        <v>0 anos 10 meses 29 dias</v>
      </c>
      <c r="AD5441" s="35" t="str">
        <f ca="1">IF(AND(V5441="",T5441&lt;TODAY()),"Contrato Encerrado",IF(AND(V5441="",T5441&gt;TODAY()),DATEDIF(TODAY(),T5441,"Y")&amp;" anos"&amp;" "&amp;DATEDIF(TODAY(),T5441,"YM")&amp;" meses"&amp;" "&amp;DATEDIF(TODAY(),T5441,"MD")&amp;" dias",IF(AND(X5441="",V5441&lt;TODAY()),"Contrato Encerrado",IF(AND(X5441="",V5441&gt;TODAY()),DATEDIF(TODAY(),V5441,"Y")&amp;" anos"&amp;" "&amp;DATEDIF(TODAY(),V5441,"YM")&amp;" meses"&amp;" "&amp;DATEDIF(TODAY(),V5441,"MD")&amp;" dias",IF(AND(Z5441="",X5441&lt;TODAY()),"Contrato Encerrado",IF(AND(Z5441="",X5441&gt;TODAY()),DATEDIF(TODAY(),X5441,"Y")&amp;" anos"&amp;" "&amp;DATEDIF(TODAY(),X5441,"YM")&amp;" meses"&amp;" "&amp;DATEDIF(TODAY(),X5441,"MD")&amp;" dias",IF(AND(Z5441&lt;&gt;””,Z5441&lt;TODAY()),"Contrato Encerrado",IF(AND(Z5441&lt;&gt;"",Z5441&gt;TODAY()),DATEDIF(TODAY(),Z5441,"Y")&amp;" anos"&amp;" "&amp;DATEDIF(TODAY(),Z5441,"YM")&amp;" meses"&amp;" "&amp;DATEDIF(TODAY(),Z5441,"MD")&amp;" dias"))))))))</f>
        <v>Contrato Encerrado</v>
      </c>
      <c r="AE5441" s="35">
        <f t="shared" si="426"/>
        <v>333</v>
      </c>
      <c r="AF5441" s="35">
        <f t="shared" si="427"/>
        <v>397</v>
      </c>
      <c r="AG5441" s="17" t="str">
        <f t="shared" si="428"/>
        <v>1 anos 0 meses 31 dias</v>
      </c>
    </row>
    <row r="5442" spans="1:33" ht="11.25" customHeight="1" x14ac:dyDescent="0.2">
      <c r="A5442" s="8" t="s">
        <v>9</v>
      </c>
      <c r="B5442" s="10" t="s">
        <v>13</v>
      </c>
      <c r="C5442" s="11" t="s">
        <v>23</v>
      </c>
      <c r="D5442" s="36">
        <v>2022</v>
      </c>
      <c r="E5442" s="12" t="s">
        <v>79</v>
      </c>
      <c r="F5442" s="8" t="s">
        <v>80</v>
      </c>
      <c r="G5442" s="77" t="s">
        <v>5881</v>
      </c>
      <c r="H5442" s="78" t="s">
        <v>5882</v>
      </c>
      <c r="I5442" s="14" t="s">
        <v>5883</v>
      </c>
      <c r="J5442" s="14" t="s">
        <v>1302</v>
      </c>
      <c r="K5442" s="14" t="s">
        <v>29</v>
      </c>
      <c r="L5442" s="15" t="s">
        <v>30</v>
      </c>
      <c r="M5442" s="7" t="s">
        <v>9427</v>
      </c>
      <c r="N5442" s="15" t="s">
        <v>2098</v>
      </c>
      <c r="O5442" s="16"/>
      <c r="P5442" s="16" t="s">
        <v>2518</v>
      </c>
      <c r="Q5442" s="16" t="s">
        <v>2523</v>
      </c>
      <c r="R5442" s="31">
        <v>29836</v>
      </c>
      <c r="S5442" s="31">
        <v>44837</v>
      </c>
      <c r="T5442" s="31">
        <v>45274</v>
      </c>
      <c r="U5442" s="31"/>
      <c r="V5442" s="31"/>
      <c r="W5442" s="31"/>
      <c r="X5442" s="17"/>
      <c r="Y5442" s="17"/>
      <c r="Z5442" s="31"/>
      <c r="AA5442" s="18">
        <f t="shared" ca="1" si="425"/>
        <v>44</v>
      </c>
      <c r="AB5442" s="19" t="s">
        <v>7878</v>
      </c>
      <c r="AC5442" s="35" t="str">
        <f t="shared" si="429"/>
        <v>1 anos 2 meses 11 dias</v>
      </c>
      <c r="AD5442" s="35" t="str">
        <f ca="1">IF(AND(V5442="",T5442&lt;TODAY()),"Contrato Encerrado",IF(AND(V5442="",T5442&gt;TODAY()),DATEDIF(TODAY(),T5442,"Y")&amp;" anos"&amp;" "&amp;DATEDIF(TODAY(),T5442,"YM")&amp;" meses"&amp;" "&amp;DATEDIF(TODAY(),T5442,"MD")&amp;" dias",IF(AND(X5442="",V5442&lt;TODAY()),"Contrato Encerrado",IF(AND(X5442="",V5442&gt;TODAY()),DATEDIF(TODAY(),V5442,"Y")&amp;" anos"&amp;" "&amp;DATEDIF(TODAY(),V5442,"YM")&amp;" meses"&amp;" "&amp;DATEDIF(TODAY(),V5442,"MD")&amp;" dias",IF(AND(Z5442="",X5442&lt;TODAY()),"Contrato Encerrado",IF(AND(Z5442="",X5442&gt;TODAY()),DATEDIF(TODAY(),X5442,"Y")&amp;" anos"&amp;" "&amp;DATEDIF(TODAY(),X5442,"YM")&amp;" meses"&amp;" "&amp;DATEDIF(TODAY(),X5442,"MD")&amp;" dias",IF(AND(Z5442&lt;&gt;””,Z5442&lt;TODAY()),"Contrato Encerrado",IF(AND(Z5442&lt;&gt;"",Z5442&gt;TODAY()),DATEDIF(TODAY(),Z5442,"Y")&amp;" anos"&amp;" "&amp;DATEDIF(TODAY(),Z5442,"YM")&amp;" meses"&amp;" "&amp;DATEDIF(TODAY(),Z5442,"MD")&amp;" dias"))))))))</f>
        <v>Contrato Encerrado</v>
      </c>
      <c r="AE5442" s="35">
        <f t="shared" si="426"/>
        <v>437</v>
      </c>
      <c r="AF5442" s="35">
        <f t="shared" si="427"/>
        <v>293</v>
      </c>
      <c r="AG5442" s="17" t="str">
        <f t="shared" si="428"/>
        <v>0 anos 9 meses 19 dias</v>
      </c>
    </row>
    <row r="5443" spans="1:33" ht="11.25" customHeight="1" x14ac:dyDescent="0.2">
      <c r="A5443" s="8" t="s">
        <v>9</v>
      </c>
      <c r="B5443" s="8" t="s">
        <v>13</v>
      </c>
      <c r="C5443" s="22" t="s">
        <v>24</v>
      </c>
      <c r="D5443" s="37">
        <v>2023</v>
      </c>
      <c r="E5443" s="12" t="s">
        <v>1755</v>
      </c>
      <c r="F5443" s="8" t="s">
        <v>1756</v>
      </c>
      <c r="G5443" s="77" t="s">
        <v>10646</v>
      </c>
      <c r="H5443" s="78" t="s">
        <v>10647</v>
      </c>
      <c r="I5443" s="14" t="s">
        <v>10648</v>
      </c>
      <c r="J5443" s="14" t="s">
        <v>1302</v>
      </c>
      <c r="K5443" s="14" t="s">
        <v>29</v>
      </c>
      <c r="L5443" s="15" t="s">
        <v>30</v>
      </c>
      <c r="M5443" s="7" t="s">
        <v>9427</v>
      </c>
      <c r="N5443" s="15" t="s">
        <v>2103</v>
      </c>
      <c r="O5443" s="15" t="s">
        <v>10649</v>
      </c>
      <c r="P5443" s="15" t="s">
        <v>2518</v>
      </c>
      <c r="Q5443" s="15" t="s">
        <v>2523</v>
      </c>
      <c r="R5443" s="30">
        <v>34558</v>
      </c>
      <c r="S5443" s="30">
        <v>45243</v>
      </c>
      <c r="T5443" s="30">
        <v>45608</v>
      </c>
      <c r="U5443" s="30"/>
      <c r="V5443" s="30"/>
      <c r="W5443" s="30"/>
      <c r="X5443" s="17"/>
      <c r="Y5443" s="17"/>
      <c r="Z5443" s="30"/>
      <c r="AA5443" s="18">
        <f t="shared" ca="1" si="425"/>
        <v>31</v>
      </c>
      <c r="AB5443" s="15" t="s">
        <v>7878</v>
      </c>
      <c r="AC5443" s="35" t="str">
        <f t="shared" si="429"/>
        <v>0 anos 11 meses 30 dias</v>
      </c>
      <c r="AD5443" s="35" t="str">
        <f ca="1">IF(AND(V5443="",T5443&lt;TODAY()),"Contrato Encerrado",IF(AND(V5443="",T5443&gt;TODAY()),DATEDIF(TODAY(),T5443,"Y")&amp;" anos"&amp;" "&amp;DATEDIF(TODAY(),T5443,"YM")&amp;" meses"&amp;" "&amp;DATEDIF(TODAY(),T5443,"MD")&amp;" dias",IF(AND(X5443="",V5443&lt;TODAY()),"Contrato Encerrado",IF(AND(X5443="",V5443&gt;TODAY()),DATEDIF(TODAY(),V5443,"Y")&amp;" anos"&amp;" "&amp;DATEDIF(TODAY(),V5443,"YM")&amp;" meses"&amp;" "&amp;DATEDIF(TODAY(),V5443,"MD")&amp;" dias",IF(AND(Z5443="",X5443&lt;TODAY()),"Contrato Encerrado",IF(AND(Z5443="",X5443&gt;TODAY()),DATEDIF(TODAY(),X5443,"Y")&amp;" anos"&amp;" "&amp;DATEDIF(TODAY(),X5443,"YM")&amp;" meses"&amp;" "&amp;DATEDIF(TODAY(),X5443,"MD")&amp;" dias",IF(AND(Z5443&lt;&gt;””,Z5443&lt;TODAY()),"Contrato Encerrado",IF(AND(Z5443&lt;&gt;"",Z5443&gt;TODAY()),DATEDIF(TODAY(),Z5443,"Y")&amp;" anos"&amp;" "&amp;DATEDIF(TODAY(),Z5443,"YM")&amp;" meses"&amp;" "&amp;DATEDIF(TODAY(),Z5443,"MD")&amp;" dias"))))))))</f>
        <v>Contrato Encerrado</v>
      </c>
      <c r="AE5443" s="35">
        <f t="shared" si="426"/>
        <v>365</v>
      </c>
      <c r="AF5443" s="35">
        <f t="shared" si="427"/>
        <v>365</v>
      </c>
      <c r="AG5443" s="17" t="str">
        <f t="shared" si="428"/>
        <v>0 anos 11 meses 30 dias</v>
      </c>
    </row>
    <row r="5444" spans="1:33" ht="11.25" customHeight="1" x14ac:dyDescent="0.2">
      <c r="A5444" s="8" t="s">
        <v>9</v>
      </c>
      <c r="B5444" s="10" t="s">
        <v>13</v>
      </c>
      <c r="C5444" s="11" t="s">
        <v>24</v>
      </c>
      <c r="D5444" s="36">
        <v>2022</v>
      </c>
      <c r="E5444" s="12" t="s">
        <v>157</v>
      </c>
      <c r="F5444" s="8" t="s">
        <v>158</v>
      </c>
      <c r="G5444" s="77" t="s">
        <v>5884</v>
      </c>
      <c r="H5444" s="78" t="s">
        <v>5885</v>
      </c>
      <c r="I5444" s="14" t="s">
        <v>5886</v>
      </c>
      <c r="J5444" s="14" t="s">
        <v>14943</v>
      </c>
      <c r="K5444" s="14" t="s">
        <v>29</v>
      </c>
      <c r="L5444" s="15" t="s">
        <v>30</v>
      </c>
      <c r="M5444" s="7" t="s">
        <v>9427</v>
      </c>
      <c r="N5444" s="16" t="s">
        <v>2101</v>
      </c>
      <c r="O5444" s="16"/>
      <c r="P5444" s="16" t="s">
        <v>2518</v>
      </c>
      <c r="Q5444" s="16" t="s">
        <v>2521</v>
      </c>
      <c r="R5444" s="31">
        <v>33827</v>
      </c>
      <c r="S5444" s="31">
        <v>44872</v>
      </c>
      <c r="T5444" s="31">
        <v>45308</v>
      </c>
      <c r="U5444" s="31"/>
      <c r="V5444" s="31"/>
      <c r="W5444" s="31"/>
      <c r="X5444" s="17"/>
      <c r="Y5444" s="17"/>
      <c r="Z5444" s="31"/>
      <c r="AA5444" s="18">
        <f t="shared" ca="1" si="425"/>
        <v>33</v>
      </c>
      <c r="AB5444" s="19" t="s">
        <v>7878</v>
      </c>
      <c r="AC5444" s="35" t="str">
        <f t="shared" si="429"/>
        <v>1 anos 2 meses 10 dias</v>
      </c>
      <c r="AD5444" s="35" t="str">
        <f ca="1">IF(AND(V5444="",T5444&lt;TODAY()),"Contrato Encerrado",IF(AND(V5444="",T5444&gt;TODAY()),DATEDIF(TODAY(),T5444,"Y")&amp;" anos"&amp;" "&amp;DATEDIF(TODAY(),T5444,"YM")&amp;" meses"&amp;" "&amp;DATEDIF(TODAY(),T5444,"MD")&amp;" dias",IF(AND(X5444="",V5444&lt;TODAY()),"Contrato Encerrado",IF(AND(X5444="",V5444&gt;TODAY()),DATEDIF(TODAY(),V5444,"Y")&amp;" anos"&amp;" "&amp;DATEDIF(TODAY(),V5444,"YM")&amp;" meses"&amp;" "&amp;DATEDIF(TODAY(),V5444,"MD")&amp;" dias",IF(AND(Z5444="",X5444&lt;TODAY()),"Contrato Encerrado",IF(AND(Z5444="",X5444&gt;TODAY()),DATEDIF(TODAY(),X5444,"Y")&amp;" anos"&amp;" "&amp;DATEDIF(TODAY(),X5444,"YM")&amp;" meses"&amp;" "&amp;DATEDIF(TODAY(),X5444,"MD")&amp;" dias",IF(AND(Z5444&lt;&gt;””,Z5444&lt;TODAY()),"Contrato Encerrado",IF(AND(Z5444&lt;&gt;"",Z5444&gt;TODAY()),DATEDIF(TODAY(),Z5444,"Y")&amp;" anos"&amp;" "&amp;DATEDIF(TODAY(),Z5444,"YM")&amp;" meses"&amp;" "&amp;DATEDIF(TODAY(),Z5444,"MD")&amp;" dias"))))))))</f>
        <v>Contrato Encerrado</v>
      </c>
      <c r="AE5444" s="35">
        <f t="shared" si="426"/>
        <v>436</v>
      </c>
      <c r="AF5444" s="35">
        <f t="shared" si="427"/>
        <v>294</v>
      </c>
      <c r="AG5444" s="17" t="str">
        <f t="shared" si="428"/>
        <v>0 anos 9 meses 20 dias</v>
      </c>
    </row>
    <row r="5445" spans="1:33" ht="11.25" customHeight="1" x14ac:dyDescent="0.2">
      <c r="A5445" s="8" t="s">
        <v>9</v>
      </c>
      <c r="B5445" s="8" t="s">
        <v>13</v>
      </c>
      <c r="C5445" s="22" t="s">
        <v>15</v>
      </c>
      <c r="D5445" s="37">
        <v>2024</v>
      </c>
      <c r="E5445" s="23" t="s">
        <v>157</v>
      </c>
      <c r="F5445" s="8" t="s">
        <v>158</v>
      </c>
      <c r="G5445" s="77" t="s">
        <v>12561</v>
      </c>
      <c r="H5445" s="78" t="s">
        <v>12562</v>
      </c>
      <c r="I5445" s="9" t="s">
        <v>12563</v>
      </c>
      <c r="J5445" s="14" t="s">
        <v>10</v>
      </c>
      <c r="K5445" s="9" t="s">
        <v>29</v>
      </c>
      <c r="L5445" s="24" t="s">
        <v>30</v>
      </c>
      <c r="M5445" s="7" t="s">
        <v>9427</v>
      </c>
      <c r="N5445" s="24" t="s">
        <v>4159</v>
      </c>
      <c r="O5445" s="24" t="s">
        <v>8134</v>
      </c>
      <c r="P5445" s="24" t="s">
        <v>2518</v>
      </c>
      <c r="Q5445" s="24" t="s">
        <v>4109</v>
      </c>
      <c r="R5445" s="29">
        <v>29493</v>
      </c>
      <c r="S5445" s="29">
        <v>45327</v>
      </c>
      <c r="T5445" s="20">
        <v>45693</v>
      </c>
      <c r="U5445" s="20">
        <v>45783</v>
      </c>
      <c r="V5445" s="20">
        <v>46104</v>
      </c>
      <c r="W5445" s="29"/>
      <c r="X5445" s="17"/>
      <c r="Y5445" s="17"/>
      <c r="Z5445" s="20"/>
      <c r="AA5445" s="18">
        <f t="shared" ca="1" si="425"/>
        <v>45</v>
      </c>
      <c r="AB5445" s="24" t="s">
        <v>7878</v>
      </c>
      <c r="AC5445" s="35" t="str">
        <f t="shared" si="429"/>
        <v>1 anos 10 meses 18 dias</v>
      </c>
      <c r="AD5445" s="35" t="str">
        <f ca="1">IF(AND(V5445="",T5445&lt;TODAY()),"Contrato Encerrado",IF(AND(V5445="",T5445&gt;TODAY()),DATEDIF(TODAY(),T5445,"Y")&amp;" anos"&amp;" "&amp;DATEDIF(TODAY(),T5445,"YM")&amp;" meses"&amp;" "&amp;DATEDIF(TODAY(),T5445,"MD")&amp;" dias",IF(AND(X5445="",V5445&lt;TODAY()),"Contrato Encerrado",IF(AND(X5445="",V5445&gt;TODAY()),DATEDIF(TODAY(),V5445,"Y")&amp;" anos"&amp;" "&amp;DATEDIF(TODAY(),V5445,"YM")&amp;" meses"&amp;" "&amp;DATEDIF(TODAY(),V5445,"MD")&amp;" dias",IF(AND(Z5445="",X5445&lt;TODAY()),"Contrato Encerrado",IF(AND(Z5445="",X5445&gt;TODAY()),DATEDIF(TODAY(),X5445,"Y")&amp;" anos"&amp;" "&amp;DATEDIF(TODAY(),X5445,"YM")&amp;" meses"&amp;" "&amp;DATEDIF(TODAY(),X5445,"MD")&amp;" dias",IF(AND(Z5445&lt;&gt;””,Z5445&lt;TODAY()),"Contrato Encerrado",IF(AND(Z5445&lt;&gt;"",Z5445&gt;TODAY()),DATEDIF(TODAY(),Z5445,"Y")&amp;" anos"&amp;" "&amp;DATEDIF(TODAY(),Z5445,"YM")&amp;" meses"&amp;" "&amp;DATEDIF(TODAY(),Z5445,"MD")&amp;" dias"))))))))</f>
        <v>0 anos 5 meses 16 dias</v>
      </c>
      <c r="AE5445" s="35">
        <f t="shared" si="426"/>
        <v>687</v>
      </c>
      <c r="AF5445" s="35">
        <f t="shared" si="427"/>
        <v>43</v>
      </c>
      <c r="AG5445" s="17" t="str">
        <f t="shared" si="428"/>
        <v>0 anos 1 meses 12 dias</v>
      </c>
    </row>
    <row r="5446" spans="1:33" ht="11.25" customHeight="1" x14ac:dyDescent="0.2">
      <c r="A5446" s="8" t="s">
        <v>9</v>
      </c>
      <c r="B5446" s="8" t="s">
        <v>13</v>
      </c>
      <c r="C5446" s="22" t="s">
        <v>19</v>
      </c>
      <c r="D5446" s="37">
        <v>2024</v>
      </c>
      <c r="E5446" s="12" t="s">
        <v>157</v>
      </c>
      <c r="F5446" s="8" t="s">
        <v>158</v>
      </c>
      <c r="G5446" s="77" t="s">
        <v>12564</v>
      </c>
      <c r="H5446" s="78" t="s">
        <v>13810</v>
      </c>
      <c r="I5446" s="14" t="s">
        <v>12565</v>
      </c>
      <c r="J5446" s="14" t="s">
        <v>10</v>
      </c>
      <c r="K5446" s="14" t="s">
        <v>29</v>
      </c>
      <c r="L5446" s="15" t="s">
        <v>30</v>
      </c>
      <c r="M5446" s="7" t="s">
        <v>9427</v>
      </c>
      <c r="N5446" s="15" t="s">
        <v>10801</v>
      </c>
      <c r="O5446" s="15" t="s">
        <v>7885</v>
      </c>
      <c r="P5446" s="15" t="s">
        <v>2518</v>
      </c>
      <c r="Q5446" s="15" t="s">
        <v>4109</v>
      </c>
      <c r="R5446" s="20">
        <v>33337</v>
      </c>
      <c r="S5446" s="20">
        <v>45323</v>
      </c>
      <c r="T5446" s="20">
        <v>46053</v>
      </c>
      <c r="U5446" s="20"/>
      <c r="V5446" s="20"/>
      <c r="W5446" s="20"/>
      <c r="X5446" s="17"/>
      <c r="Y5446" s="17"/>
      <c r="Z5446" s="20"/>
      <c r="AA5446" s="18">
        <f t="shared" ca="1" si="425"/>
        <v>34</v>
      </c>
      <c r="AB5446" s="15" t="s">
        <v>7878</v>
      </c>
      <c r="AC5446" s="35" t="str">
        <f t="shared" si="429"/>
        <v>1 anos 11 meses 30 dias</v>
      </c>
      <c r="AD5446" s="35" t="str">
        <f ca="1">IF(AND(V5446="",T5446&lt;TODAY()),"Contrato Encerrado",IF(AND(V5446="",T5446&gt;TODAY()),DATEDIF(TODAY(),T5446,"Y")&amp;" anos"&amp;" "&amp;DATEDIF(TODAY(),T5446,"YM")&amp;" meses"&amp;" "&amp;DATEDIF(TODAY(),T5446,"MD")&amp;" dias",IF(AND(X5446="",V5446&lt;TODAY()),"Contrato Encerrado",IF(AND(X5446="",V5446&gt;TODAY()),DATEDIF(TODAY(),V5446,"Y")&amp;" anos"&amp;" "&amp;DATEDIF(TODAY(),V5446,"YM")&amp;" meses"&amp;" "&amp;DATEDIF(TODAY(),V5446,"MD")&amp;" dias",IF(AND(Z5446="",X5446&lt;TODAY()),"Contrato Encerrado",IF(AND(Z5446="",X5446&gt;TODAY()),DATEDIF(TODAY(),X5446,"Y")&amp;" anos"&amp;" "&amp;DATEDIF(TODAY(),X5446,"YM")&amp;" meses"&amp;" "&amp;DATEDIF(TODAY(),X5446,"MD")&amp;" dias",IF(AND(Z5446&lt;&gt;””,Z5446&lt;TODAY()),"Contrato Encerrado",IF(AND(Z5446&lt;&gt;"",Z5446&gt;TODAY()),DATEDIF(TODAY(),Z5446,"Y")&amp;" anos"&amp;" "&amp;DATEDIF(TODAY(),Z5446,"YM")&amp;" meses"&amp;" "&amp;DATEDIF(TODAY(),Z5446,"MD")&amp;" dias"))))))))</f>
        <v>0 anos 3 meses 24 dias</v>
      </c>
      <c r="AE5446" s="35">
        <f t="shared" si="426"/>
        <v>730</v>
      </c>
      <c r="AF5446" s="35">
        <f t="shared" si="427"/>
        <v>0</v>
      </c>
      <c r="AG5446" s="17" t="str">
        <f t="shared" si="428"/>
        <v>ESTÁGIO COMPLETOU 2 ANOS</v>
      </c>
    </row>
    <row r="5447" spans="1:33" ht="11.25" customHeight="1" x14ac:dyDescent="0.2">
      <c r="A5447" s="8" t="s">
        <v>9</v>
      </c>
      <c r="B5447" s="8" t="s">
        <v>13</v>
      </c>
      <c r="C5447" s="22" t="s">
        <v>24</v>
      </c>
      <c r="D5447" s="37">
        <v>2023</v>
      </c>
      <c r="E5447" s="12" t="s">
        <v>157</v>
      </c>
      <c r="F5447" s="8" t="s">
        <v>158</v>
      </c>
      <c r="G5447" s="77" t="s">
        <v>10650</v>
      </c>
      <c r="H5447" s="78" t="s">
        <v>10651</v>
      </c>
      <c r="I5447" s="14" t="s">
        <v>10652</v>
      </c>
      <c r="J5447" s="14" t="s">
        <v>14943</v>
      </c>
      <c r="K5447" s="14" t="s">
        <v>29</v>
      </c>
      <c r="L5447" s="15" t="s">
        <v>30</v>
      </c>
      <c r="M5447" s="7" t="s">
        <v>9427</v>
      </c>
      <c r="N5447" s="15" t="s">
        <v>2101</v>
      </c>
      <c r="O5447" s="15" t="s">
        <v>8037</v>
      </c>
      <c r="P5447" s="15" t="s">
        <v>2518</v>
      </c>
      <c r="Q5447" s="15" t="s">
        <v>4109</v>
      </c>
      <c r="R5447" s="30">
        <v>34361</v>
      </c>
      <c r="S5447" s="20">
        <v>45208</v>
      </c>
      <c r="T5447" s="30">
        <v>45573</v>
      </c>
      <c r="U5447" s="20"/>
      <c r="V5447" s="20"/>
      <c r="W5447" s="30"/>
      <c r="X5447" s="17"/>
      <c r="Y5447" s="17"/>
      <c r="Z5447" s="30"/>
      <c r="AA5447" s="18">
        <f t="shared" ca="1" si="425"/>
        <v>31</v>
      </c>
      <c r="AB5447" s="21" t="s">
        <v>7878</v>
      </c>
      <c r="AC5447" s="35" t="str">
        <f t="shared" si="429"/>
        <v>0 anos 11 meses 29 dias</v>
      </c>
      <c r="AD5447" s="35" t="str">
        <f ca="1">IF(AND(V5447="",T5447&lt;TODAY()),"Contrato Encerrado",IF(AND(V5447="",T5447&gt;TODAY()),DATEDIF(TODAY(),T5447,"Y")&amp;" anos"&amp;" "&amp;DATEDIF(TODAY(),T5447,"YM")&amp;" meses"&amp;" "&amp;DATEDIF(TODAY(),T5447,"MD")&amp;" dias",IF(AND(X5447="",V5447&lt;TODAY()),"Contrato Encerrado",IF(AND(X5447="",V5447&gt;TODAY()),DATEDIF(TODAY(),V5447,"Y")&amp;" anos"&amp;" "&amp;DATEDIF(TODAY(),V5447,"YM")&amp;" meses"&amp;" "&amp;DATEDIF(TODAY(),V5447,"MD")&amp;" dias",IF(AND(Z5447="",X5447&lt;TODAY()),"Contrato Encerrado",IF(AND(Z5447="",X5447&gt;TODAY()),DATEDIF(TODAY(),X5447,"Y")&amp;" anos"&amp;" "&amp;DATEDIF(TODAY(),X5447,"YM")&amp;" meses"&amp;" "&amp;DATEDIF(TODAY(),X5447,"MD")&amp;" dias",IF(AND(Z5447&lt;&gt;””,Z5447&lt;TODAY()),"Contrato Encerrado",IF(AND(Z5447&lt;&gt;"",Z5447&gt;TODAY()),DATEDIF(TODAY(),Z5447,"Y")&amp;" anos"&amp;" "&amp;DATEDIF(TODAY(),Z5447,"YM")&amp;" meses"&amp;" "&amp;DATEDIF(TODAY(),Z5447,"MD")&amp;" dias"))))))))</f>
        <v>Contrato Encerrado</v>
      </c>
      <c r="AE5447" s="35">
        <f t="shared" si="426"/>
        <v>365</v>
      </c>
      <c r="AF5447" s="35">
        <f t="shared" si="427"/>
        <v>365</v>
      </c>
      <c r="AG5447" s="17" t="str">
        <f t="shared" si="428"/>
        <v>0 anos 11 meses 30 dias</v>
      </c>
    </row>
    <row r="5448" spans="1:33" ht="11.25" customHeight="1" x14ac:dyDescent="0.2">
      <c r="A5448" s="141" t="s">
        <v>9</v>
      </c>
      <c r="B5448" s="142" t="s">
        <v>13</v>
      </c>
      <c r="C5448" s="143" t="s">
        <v>22</v>
      </c>
      <c r="D5448" s="144">
        <v>2022</v>
      </c>
      <c r="E5448" s="145" t="s">
        <v>1708</v>
      </c>
      <c r="F5448" s="141" t="s">
        <v>1709</v>
      </c>
      <c r="G5448" s="146" t="s">
        <v>5887</v>
      </c>
      <c r="H5448" s="147" t="s">
        <v>5888</v>
      </c>
      <c r="I5448" s="148" t="s">
        <v>5889</v>
      </c>
      <c r="J5448" s="14" t="s">
        <v>14943</v>
      </c>
      <c r="K5448" s="148" t="s">
        <v>29</v>
      </c>
      <c r="L5448" s="149" t="s">
        <v>30</v>
      </c>
      <c r="M5448" s="7" t="s">
        <v>9427</v>
      </c>
      <c r="N5448" s="150" t="s">
        <v>2119</v>
      </c>
      <c r="O5448" s="150"/>
      <c r="P5448" s="150" t="s">
        <v>2518</v>
      </c>
      <c r="Q5448" s="150" t="s">
        <v>2523</v>
      </c>
      <c r="R5448" s="151">
        <v>32452</v>
      </c>
      <c r="S5448" s="151">
        <v>44796</v>
      </c>
      <c r="T5448" s="151">
        <v>45530</v>
      </c>
      <c r="U5448" s="151"/>
      <c r="V5448" s="151"/>
      <c r="W5448" s="151"/>
      <c r="X5448" s="17"/>
      <c r="Y5448" s="17"/>
      <c r="Z5448" s="151"/>
      <c r="AA5448" s="152">
        <f t="shared" ca="1" si="425"/>
        <v>36</v>
      </c>
      <c r="AB5448" s="153" t="s">
        <v>7878</v>
      </c>
      <c r="AC5448" s="35" t="str">
        <f t="shared" si="429"/>
        <v>2 anos 0 meses 3 dias</v>
      </c>
      <c r="AD5448" s="132" t="str">
        <f ca="1">IF(AND(V5448="",T5448&lt;TODAY()),"Contrato Encerrado",IF(AND(V5448="",T5448&gt;TODAY()),DATEDIF(TODAY(),T5448,"Y")&amp;" anos"&amp;" "&amp;DATEDIF(TODAY(),T5448,"YM")&amp;" meses"&amp;" "&amp;DATEDIF(TODAY(),T5448,"MD")&amp;" dias",IF(AND(X5448="",V5448&lt;TODAY()),"Contrato Encerrado",IF(AND(X5448="",V5448&gt;TODAY()),DATEDIF(TODAY(),V5448,"Y")&amp;" anos"&amp;" "&amp;DATEDIF(TODAY(),V5448,"YM")&amp;" meses"&amp;" "&amp;DATEDIF(TODAY(),V5448,"MD")&amp;" dias",IF(AND(Z5448="",X5448&lt;TODAY()),"Contrato Encerrado",IF(AND(Z5448="",X5448&gt;TODAY()),DATEDIF(TODAY(),X5448,"Y")&amp;" anos"&amp;" "&amp;DATEDIF(TODAY(),X5448,"YM")&amp;" meses"&amp;" "&amp;DATEDIF(TODAY(),X5448,"MD")&amp;" dias",IF(AND(Z5448&lt;&gt;””,Z5448&lt;TODAY()),"Contrato Encerrado",IF(AND(Z5448&lt;&gt;"",Z5448&gt;TODAY()),DATEDIF(TODAY(),Z5448,"Y")&amp;" anos"&amp;" "&amp;DATEDIF(TODAY(),Z5448,"YM")&amp;" meses"&amp;" "&amp;DATEDIF(TODAY(),Z5448,"MD")&amp;" dias"))))))))</f>
        <v>Contrato Encerrado</v>
      </c>
      <c r="AE5448" s="132">
        <f t="shared" si="426"/>
        <v>734</v>
      </c>
      <c r="AF5448" s="132">
        <f t="shared" si="427"/>
        <v>-4</v>
      </c>
      <c r="AG5448" s="133" t="str">
        <f t="shared" si="428"/>
        <v>ESTÁGIO COMPLETOU 2 ANOS</v>
      </c>
    </row>
    <row r="5449" spans="1:33" ht="11.25" customHeight="1" x14ac:dyDescent="0.2">
      <c r="A5449" s="8" t="s">
        <v>9</v>
      </c>
      <c r="B5449" s="8" t="s">
        <v>13</v>
      </c>
      <c r="C5449" s="22" t="s">
        <v>16</v>
      </c>
      <c r="D5449" s="37">
        <v>2024</v>
      </c>
      <c r="E5449" s="12" t="s">
        <v>284</v>
      </c>
      <c r="F5449" s="8" t="s">
        <v>285</v>
      </c>
      <c r="G5449" s="77" t="s">
        <v>13130</v>
      </c>
      <c r="H5449" s="78" t="s">
        <v>13131</v>
      </c>
      <c r="I5449" s="14" t="s">
        <v>13132</v>
      </c>
      <c r="J5449" s="14" t="s">
        <v>10</v>
      </c>
      <c r="K5449" s="14" t="s">
        <v>29</v>
      </c>
      <c r="L5449" s="15" t="s">
        <v>81</v>
      </c>
      <c r="M5449" s="7" t="s">
        <v>82</v>
      </c>
      <c r="N5449" s="15" t="s">
        <v>13133</v>
      </c>
      <c r="O5449" s="15" t="s">
        <v>13134</v>
      </c>
      <c r="P5449" s="15" t="s">
        <v>2518</v>
      </c>
      <c r="Q5449" s="15" t="s">
        <v>2523</v>
      </c>
      <c r="R5449" s="20">
        <v>32052</v>
      </c>
      <c r="S5449" s="20">
        <v>45397</v>
      </c>
      <c r="T5449" s="20">
        <v>46126</v>
      </c>
      <c r="U5449" s="20"/>
      <c r="V5449" s="20"/>
      <c r="W5449" s="20"/>
      <c r="X5449" s="17"/>
      <c r="Y5449" s="17"/>
      <c r="Z5449" s="20"/>
      <c r="AA5449" s="18">
        <f t="shared" ca="1" si="425"/>
        <v>38</v>
      </c>
      <c r="AB5449" s="15" t="s">
        <v>7878</v>
      </c>
      <c r="AC5449" s="35" t="str">
        <f t="shared" si="429"/>
        <v>1 anos 11 meses 30 dias</v>
      </c>
      <c r="AD5449" s="35" t="str">
        <f ca="1">IF(AND(V5449="",T5449&lt;TODAY()),"Contrato Encerrado",IF(AND(V5449="",T5449&gt;TODAY()),DATEDIF(TODAY(),T5449,"Y")&amp;" anos"&amp;" "&amp;DATEDIF(TODAY(),T5449,"YM")&amp;" meses"&amp;" "&amp;DATEDIF(TODAY(),T5449,"MD")&amp;" dias",IF(AND(X5449="",V5449&lt;TODAY()),"Contrato Encerrado",IF(AND(X5449="",V5449&gt;TODAY()),DATEDIF(TODAY(),V5449,"Y")&amp;" anos"&amp;" "&amp;DATEDIF(TODAY(),V5449,"YM")&amp;" meses"&amp;" "&amp;DATEDIF(TODAY(),V5449,"MD")&amp;" dias",IF(AND(Z5449="",X5449&lt;TODAY()),"Contrato Encerrado",IF(AND(Z5449="",X5449&gt;TODAY()),DATEDIF(TODAY(),X5449,"Y")&amp;" anos"&amp;" "&amp;DATEDIF(TODAY(),X5449,"YM")&amp;" meses"&amp;" "&amp;DATEDIF(TODAY(),X5449,"MD")&amp;" dias",IF(AND(Z5449&lt;&gt;””,Z5449&lt;TODAY()),"Contrato Encerrado",IF(AND(Z5449&lt;&gt;"",Z5449&gt;TODAY()),DATEDIF(TODAY(),Z5449,"Y")&amp;" anos"&amp;" "&amp;DATEDIF(TODAY(),Z5449,"YM")&amp;" meses"&amp;" "&amp;DATEDIF(TODAY(),Z5449,"MD")&amp;" dias"))))))))</f>
        <v>0 anos 6 meses 7 dias</v>
      </c>
      <c r="AE5449" s="35">
        <f t="shared" si="426"/>
        <v>729</v>
      </c>
      <c r="AF5449" s="35">
        <f t="shared" si="427"/>
        <v>1</v>
      </c>
      <c r="AG5449" s="17" t="str">
        <f t="shared" si="428"/>
        <v>0 anos 0 meses 1 dias</v>
      </c>
    </row>
    <row r="5450" spans="1:33" ht="11.25" customHeight="1" x14ac:dyDescent="0.2">
      <c r="A5450" s="8" t="s">
        <v>9</v>
      </c>
      <c r="B5450" s="10" t="s">
        <v>13</v>
      </c>
      <c r="C5450" s="11" t="s">
        <v>24</v>
      </c>
      <c r="D5450" s="36">
        <v>2022</v>
      </c>
      <c r="E5450" s="12" t="s">
        <v>157</v>
      </c>
      <c r="F5450" s="8" t="s">
        <v>158</v>
      </c>
      <c r="G5450" s="77" t="s">
        <v>5890</v>
      </c>
      <c r="H5450" s="78" t="s">
        <v>5891</v>
      </c>
      <c r="I5450" s="14" t="s">
        <v>5892</v>
      </c>
      <c r="J5450" s="14" t="s">
        <v>14943</v>
      </c>
      <c r="K5450" s="14" t="s">
        <v>29</v>
      </c>
      <c r="L5450" s="15" t="s">
        <v>30</v>
      </c>
      <c r="M5450" s="7" t="s">
        <v>9427</v>
      </c>
      <c r="N5450" s="16" t="s">
        <v>14583</v>
      </c>
      <c r="O5450" s="15" t="s">
        <v>7897</v>
      </c>
      <c r="P5450" s="16" t="s">
        <v>2518</v>
      </c>
      <c r="Q5450" s="16" t="s">
        <v>2521</v>
      </c>
      <c r="R5450" s="31">
        <v>30213</v>
      </c>
      <c r="S5450" s="31">
        <v>44851</v>
      </c>
      <c r="T5450" s="31">
        <v>45322</v>
      </c>
      <c r="U5450" s="31">
        <v>45323</v>
      </c>
      <c r="V5450" s="31">
        <v>45575</v>
      </c>
      <c r="W5450" s="31"/>
      <c r="X5450" s="17"/>
      <c r="Y5450" s="17"/>
      <c r="Z5450" s="31"/>
      <c r="AA5450" s="18">
        <f t="shared" ca="1" si="425"/>
        <v>43</v>
      </c>
      <c r="AB5450" s="19" t="s">
        <v>7878</v>
      </c>
      <c r="AC5450" s="35" t="str">
        <f t="shared" si="429"/>
        <v>1 anos 11 meses 22 dias</v>
      </c>
      <c r="AD5450" s="35" t="str">
        <f ca="1">IF(AND(V5450="",T5450&lt;TODAY()),"Contrato Encerrado",IF(AND(V5450="",T5450&gt;TODAY()),DATEDIF(TODAY(),T5450,"Y")&amp;" anos"&amp;" "&amp;DATEDIF(TODAY(),T5450,"YM")&amp;" meses"&amp;" "&amp;DATEDIF(TODAY(),T5450,"MD")&amp;" dias",IF(AND(X5450="",V5450&lt;TODAY()),"Contrato Encerrado",IF(AND(X5450="",V5450&gt;TODAY()),DATEDIF(TODAY(),V5450,"Y")&amp;" anos"&amp;" "&amp;DATEDIF(TODAY(),V5450,"YM")&amp;" meses"&amp;" "&amp;DATEDIF(TODAY(),V5450,"MD")&amp;" dias",IF(AND(Z5450="",X5450&lt;TODAY()),"Contrato Encerrado",IF(AND(Z5450="",X5450&gt;TODAY()),DATEDIF(TODAY(),X5450,"Y")&amp;" anos"&amp;" "&amp;DATEDIF(TODAY(),X5450,"YM")&amp;" meses"&amp;" "&amp;DATEDIF(TODAY(),X5450,"MD")&amp;" dias",IF(AND(Z5450&lt;&gt;””,Z5450&lt;TODAY()),"Contrato Encerrado",IF(AND(Z5450&lt;&gt;"",Z5450&gt;TODAY()),DATEDIF(TODAY(),Z5450,"Y")&amp;" anos"&amp;" "&amp;DATEDIF(TODAY(),Z5450,"YM")&amp;" meses"&amp;" "&amp;DATEDIF(TODAY(),Z5450,"MD")&amp;" dias"))))))))</f>
        <v>Contrato Encerrado</v>
      </c>
      <c r="AE5450" s="35">
        <f t="shared" si="426"/>
        <v>723</v>
      </c>
      <c r="AF5450" s="35">
        <f t="shared" si="427"/>
        <v>7</v>
      </c>
      <c r="AG5450" s="17" t="str">
        <f t="shared" si="428"/>
        <v>0 anos 0 meses 7 dias</v>
      </c>
    </row>
    <row r="5451" spans="1:33" ht="11.25" customHeight="1" x14ac:dyDescent="0.2">
      <c r="A5451" s="8" t="s">
        <v>9</v>
      </c>
      <c r="B5451" s="10" t="s">
        <v>13</v>
      </c>
      <c r="C5451" s="11" t="s">
        <v>22</v>
      </c>
      <c r="D5451" s="36">
        <v>2022</v>
      </c>
      <c r="E5451" s="12" t="s">
        <v>157</v>
      </c>
      <c r="F5451" s="8" t="s">
        <v>158</v>
      </c>
      <c r="G5451" s="77" t="s">
        <v>5893</v>
      </c>
      <c r="H5451" s="78" t="s">
        <v>5894</v>
      </c>
      <c r="I5451" s="14" t="s">
        <v>5895</v>
      </c>
      <c r="J5451" s="14" t="s">
        <v>14943</v>
      </c>
      <c r="K5451" s="14" t="s">
        <v>29</v>
      </c>
      <c r="L5451" s="15" t="s">
        <v>30</v>
      </c>
      <c r="M5451" s="7" t="s">
        <v>9427</v>
      </c>
      <c r="N5451" s="16" t="s">
        <v>2101</v>
      </c>
      <c r="O5451" s="16"/>
      <c r="P5451" s="16" t="s">
        <v>2518</v>
      </c>
      <c r="Q5451" s="16" t="s">
        <v>2521</v>
      </c>
      <c r="R5451" s="31">
        <v>32294</v>
      </c>
      <c r="S5451" s="31">
        <v>44797</v>
      </c>
      <c r="T5451" s="31">
        <v>44914</v>
      </c>
      <c r="U5451" s="31"/>
      <c r="V5451" s="31"/>
      <c r="W5451" s="31"/>
      <c r="X5451" s="17"/>
      <c r="Y5451" s="17"/>
      <c r="Z5451" s="31"/>
      <c r="AA5451" s="18">
        <f t="shared" ca="1" si="425"/>
        <v>37</v>
      </c>
      <c r="AB5451" s="19" t="s">
        <v>7878</v>
      </c>
      <c r="AC5451" s="35" t="str">
        <f t="shared" si="429"/>
        <v>0 anos 3 meses 25 dias</v>
      </c>
      <c r="AD5451" s="35" t="str">
        <f ca="1">IF(AND(V5451="",T5451&lt;TODAY()),"Contrato Encerrado",IF(AND(V5451="",T5451&gt;TODAY()),DATEDIF(TODAY(),T5451,"Y")&amp;" anos"&amp;" "&amp;DATEDIF(TODAY(),T5451,"YM")&amp;" meses"&amp;" "&amp;DATEDIF(TODAY(),T5451,"MD")&amp;" dias",IF(AND(X5451="",V5451&lt;TODAY()),"Contrato Encerrado",IF(AND(X5451="",V5451&gt;TODAY()),DATEDIF(TODAY(),V5451,"Y")&amp;" anos"&amp;" "&amp;DATEDIF(TODAY(),V5451,"YM")&amp;" meses"&amp;" "&amp;DATEDIF(TODAY(),V5451,"MD")&amp;" dias",IF(AND(Z5451="",X5451&lt;TODAY()),"Contrato Encerrado",IF(AND(Z5451="",X5451&gt;TODAY()),DATEDIF(TODAY(),X5451,"Y")&amp;" anos"&amp;" "&amp;DATEDIF(TODAY(),X5451,"YM")&amp;" meses"&amp;" "&amp;DATEDIF(TODAY(),X5451,"MD")&amp;" dias",IF(AND(Z5451&lt;&gt;””,Z5451&lt;TODAY()),"Contrato Encerrado",IF(AND(Z5451&lt;&gt;"",Z5451&gt;TODAY()),DATEDIF(TODAY(),Z5451,"Y")&amp;" anos"&amp;" "&amp;DATEDIF(TODAY(),Z5451,"YM")&amp;" meses"&amp;" "&amp;DATEDIF(TODAY(),Z5451,"MD")&amp;" dias"))))))))</f>
        <v>Contrato Encerrado</v>
      </c>
      <c r="AE5451" s="35">
        <f t="shared" si="426"/>
        <v>117</v>
      </c>
      <c r="AF5451" s="35">
        <f t="shared" si="427"/>
        <v>613</v>
      </c>
      <c r="AG5451" s="17" t="str">
        <f t="shared" si="428"/>
        <v>1 anos 8 meses 4 dias</v>
      </c>
    </row>
    <row r="5452" spans="1:33" ht="11.25" customHeight="1" x14ac:dyDescent="0.2">
      <c r="A5452" s="8" t="s">
        <v>9</v>
      </c>
      <c r="B5452" s="8" t="s">
        <v>13</v>
      </c>
      <c r="C5452" s="22" t="s">
        <v>25</v>
      </c>
      <c r="D5452" s="37">
        <v>2023</v>
      </c>
      <c r="E5452" s="12" t="s">
        <v>157</v>
      </c>
      <c r="F5452" s="8" t="s">
        <v>158</v>
      </c>
      <c r="G5452" s="77" t="s">
        <v>10946</v>
      </c>
      <c r="H5452" s="78" t="s">
        <v>10947</v>
      </c>
      <c r="I5452" s="14" t="s">
        <v>10948</v>
      </c>
      <c r="J5452" s="14" t="s">
        <v>1302</v>
      </c>
      <c r="K5452" s="14" t="s">
        <v>29</v>
      </c>
      <c r="L5452" s="15" t="s">
        <v>30</v>
      </c>
      <c r="M5452" s="7" t="s">
        <v>9427</v>
      </c>
      <c r="N5452" s="15" t="s">
        <v>6135</v>
      </c>
      <c r="O5452" s="15" t="s">
        <v>7974</v>
      </c>
      <c r="P5452" s="15" t="s">
        <v>2518</v>
      </c>
      <c r="Q5452" s="15" t="s">
        <v>2521</v>
      </c>
      <c r="R5452" s="20">
        <v>30595</v>
      </c>
      <c r="S5452" s="20">
        <v>45253</v>
      </c>
      <c r="T5452" s="20">
        <v>45618</v>
      </c>
      <c r="U5452" s="20"/>
      <c r="V5452" s="20"/>
      <c r="W5452" s="20"/>
      <c r="X5452" s="17"/>
      <c r="Y5452" s="17"/>
      <c r="Z5452" s="20"/>
      <c r="AA5452" s="18">
        <f t="shared" ca="1" si="425"/>
        <v>42</v>
      </c>
      <c r="AB5452" s="15" t="s">
        <v>7878</v>
      </c>
      <c r="AC5452" s="35" t="str">
        <f t="shared" si="429"/>
        <v>0 anos 11 meses 30 dias</v>
      </c>
      <c r="AD5452" s="35" t="str">
        <f ca="1">IF(AND(V5452="",T5452&lt;TODAY()),"Contrato Encerrado",IF(AND(V5452="",T5452&gt;TODAY()),DATEDIF(TODAY(),T5452,"Y")&amp;" anos"&amp;" "&amp;DATEDIF(TODAY(),T5452,"YM")&amp;" meses"&amp;" "&amp;DATEDIF(TODAY(),T5452,"MD")&amp;" dias",IF(AND(X5452="",V5452&lt;TODAY()),"Contrato Encerrado",IF(AND(X5452="",V5452&gt;TODAY()),DATEDIF(TODAY(),V5452,"Y")&amp;" anos"&amp;" "&amp;DATEDIF(TODAY(),V5452,"YM")&amp;" meses"&amp;" "&amp;DATEDIF(TODAY(),V5452,"MD")&amp;" dias",IF(AND(Z5452="",X5452&lt;TODAY()),"Contrato Encerrado",IF(AND(Z5452="",X5452&gt;TODAY()),DATEDIF(TODAY(),X5452,"Y")&amp;" anos"&amp;" "&amp;DATEDIF(TODAY(),X5452,"YM")&amp;" meses"&amp;" "&amp;DATEDIF(TODAY(),X5452,"MD")&amp;" dias",IF(AND(Z5452&lt;&gt;””,Z5452&lt;TODAY()),"Contrato Encerrado",IF(AND(Z5452&lt;&gt;"",Z5452&gt;TODAY()),DATEDIF(TODAY(),Z5452,"Y")&amp;" anos"&amp;" "&amp;DATEDIF(TODAY(),Z5452,"YM")&amp;" meses"&amp;" "&amp;DATEDIF(TODAY(),Z5452,"MD")&amp;" dias"))))))))</f>
        <v>Contrato Encerrado</v>
      </c>
      <c r="AE5452" s="35">
        <f t="shared" si="426"/>
        <v>365</v>
      </c>
      <c r="AF5452" s="35">
        <f t="shared" si="427"/>
        <v>365</v>
      </c>
      <c r="AG5452" s="17" t="str">
        <f t="shared" si="428"/>
        <v>0 anos 11 meses 30 dias</v>
      </c>
    </row>
    <row r="5453" spans="1:33" ht="11.25" customHeight="1" x14ac:dyDescent="0.2">
      <c r="A5453" s="8" t="s">
        <v>9</v>
      </c>
      <c r="B5453" s="8" t="s">
        <v>13</v>
      </c>
      <c r="C5453" s="22" t="s">
        <v>21</v>
      </c>
      <c r="D5453" s="37">
        <v>2023</v>
      </c>
      <c r="E5453" s="12" t="s">
        <v>157</v>
      </c>
      <c r="F5453" s="8" t="s">
        <v>158</v>
      </c>
      <c r="G5453" s="77" t="s">
        <v>9396</v>
      </c>
      <c r="H5453" s="78" t="s">
        <v>9397</v>
      </c>
      <c r="I5453" s="14" t="s">
        <v>9398</v>
      </c>
      <c r="J5453" s="14" t="s">
        <v>14943</v>
      </c>
      <c r="K5453" s="14" t="s">
        <v>29</v>
      </c>
      <c r="L5453" s="15" t="s">
        <v>30</v>
      </c>
      <c r="M5453" s="7" t="s">
        <v>9427</v>
      </c>
      <c r="N5453" s="15" t="s">
        <v>2101</v>
      </c>
      <c r="O5453" s="15" t="s">
        <v>7942</v>
      </c>
      <c r="P5453" s="15" t="s">
        <v>2518</v>
      </c>
      <c r="Q5453" s="15" t="s">
        <v>4109</v>
      </c>
      <c r="R5453" s="20">
        <v>30323</v>
      </c>
      <c r="S5453" s="20">
        <v>45121</v>
      </c>
      <c r="T5453" s="20">
        <v>45818</v>
      </c>
      <c r="U5453" s="20"/>
      <c r="V5453" s="20"/>
      <c r="W5453" s="20"/>
      <c r="X5453" s="17"/>
      <c r="Y5453" s="17"/>
      <c r="Z5453" s="20"/>
      <c r="AA5453" s="18">
        <f t="shared" ca="1" si="425"/>
        <v>42</v>
      </c>
      <c r="AB5453" s="15" t="s">
        <v>7878</v>
      </c>
      <c r="AC5453" s="35" t="str">
        <f t="shared" si="429"/>
        <v>1 anos 10 meses 27 dias</v>
      </c>
      <c r="AD5453" s="35" t="str">
        <f ca="1">IF(AND(V5453="",T5453&lt;TODAY()),"Contrato Encerrado",IF(AND(V5453="",T5453&gt;TODAY()),DATEDIF(TODAY(),T5453,"Y")&amp;" anos"&amp;" "&amp;DATEDIF(TODAY(),T5453,"YM")&amp;" meses"&amp;" "&amp;DATEDIF(TODAY(),T5453,"MD")&amp;" dias",IF(AND(X5453="",V5453&lt;TODAY()),"Contrato Encerrado",IF(AND(X5453="",V5453&gt;TODAY()),DATEDIF(TODAY(),V5453,"Y")&amp;" anos"&amp;" "&amp;DATEDIF(TODAY(),V5453,"YM")&amp;" meses"&amp;" "&amp;DATEDIF(TODAY(),V5453,"MD")&amp;" dias",IF(AND(Z5453="",X5453&lt;TODAY()),"Contrato Encerrado",IF(AND(Z5453="",X5453&gt;TODAY()),DATEDIF(TODAY(),X5453,"Y")&amp;" anos"&amp;" "&amp;DATEDIF(TODAY(),X5453,"YM")&amp;" meses"&amp;" "&amp;DATEDIF(TODAY(),X5453,"MD")&amp;" dias",IF(AND(Z5453&lt;&gt;””,Z5453&lt;TODAY()),"Contrato Encerrado",IF(AND(Z5453&lt;&gt;"",Z5453&gt;TODAY()),DATEDIF(TODAY(),Z5453,"Y")&amp;" anos"&amp;" "&amp;DATEDIF(TODAY(),Z5453,"YM")&amp;" meses"&amp;" "&amp;DATEDIF(TODAY(),Z5453,"MD")&amp;" dias"))))))))</f>
        <v>Contrato Encerrado</v>
      </c>
      <c r="AE5453" s="35">
        <f t="shared" si="426"/>
        <v>697</v>
      </c>
      <c r="AF5453" s="35">
        <f t="shared" si="427"/>
        <v>33</v>
      </c>
      <c r="AG5453" s="17" t="str">
        <f t="shared" si="428"/>
        <v>0 anos 1 meses 2 dias</v>
      </c>
    </row>
    <row r="5454" spans="1:33" ht="11.25" customHeight="1" x14ac:dyDescent="0.2">
      <c r="A5454" s="8" t="s">
        <v>9</v>
      </c>
      <c r="B5454" s="8" t="s">
        <v>13</v>
      </c>
      <c r="C5454" s="22" t="s">
        <v>16</v>
      </c>
      <c r="D5454" s="37">
        <v>2024</v>
      </c>
      <c r="E5454" s="12" t="s">
        <v>157</v>
      </c>
      <c r="F5454" s="8" t="s">
        <v>158</v>
      </c>
      <c r="G5454" s="77" t="s">
        <v>13135</v>
      </c>
      <c r="H5454" s="78" t="s">
        <v>13136</v>
      </c>
      <c r="I5454" s="14" t="s">
        <v>13137</v>
      </c>
      <c r="J5454" s="14" t="s">
        <v>10</v>
      </c>
      <c r="K5454" s="14" t="s">
        <v>29</v>
      </c>
      <c r="L5454" s="15" t="s">
        <v>30</v>
      </c>
      <c r="M5454" s="7" t="s">
        <v>9427</v>
      </c>
      <c r="N5454" s="15" t="s">
        <v>2101</v>
      </c>
      <c r="O5454" s="15" t="s">
        <v>12736</v>
      </c>
      <c r="P5454" s="15" t="s">
        <v>2518</v>
      </c>
      <c r="Q5454" s="15" t="s">
        <v>4109</v>
      </c>
      <c r="R5454" s="20">
        <v>33265</v>
      </c>
      <c r="S5454" s="20">
        <v>45362</v>
      </c>
      <c r="T5454" s="20">
        <v>45726</v>
      </c>
      <c r="U5454" s="20">
        <v>45776</v>
      </c>
      <c r="V5454" s="20">
        <v>46133</v>
      </c>
      <c r="W5454" s="20"/>
      <c r="X5454" s="17"/>
      <c r="Y5454" s="17"/>
      <c r="Z5454" s="20"/>
      <c r="AA5454" s="18">
        <f t="shared" ca="1" si="425"/>
        <v>34</v>
      </c>
      <c r="AB5454" s="20" t="s">
        <v>7878</v>
      </c>
      <c r="AC5454" s="35" t="str">
        <f t="shared" si="429"/>
        <v>1 anos 11 meses 19 dias</v>
      </c>
      <c r="AD5454" s="35" t="str">
        <f ca="1">IF(AND(V5454="",T5454&lt;TODAY()),"Contrato Encerrado",IF(AND(V5454="",T5454&gt;TODAY()),DATEDIF(TODAY(),T5454,"Y")&amp;" anos"&amp;" "&amp;DATEDIF(TODAY(),T5454,"YM")&amp;" meses"&amp;" "&amp;DATEDIF(TODAY(),T5454,"MD")&amp;" dias",IF(AND(X5454="",V5454&lt;TODAY()),"Contrato Encerrado",IF(AND(X5454="",V5454&gt;TODAY()),DATEDIF(TODAY(),V5454,"Y")&amp;" anos"&amp;" "&amp;DATEDIF(TODAY(),V5454,"YM")&amp;" meses"&amp;" "&amp;DATEDIF(TODAY(),V5454,"MD")&amp;" dias",IF(AND(Z5454="",X5454&lt;TODAY()),"Contrato Encerrado",IF(AND(Z5454="",X5454&gt;TODAY()),DATEDIF(TODAY(),X5454,"Y")&amp;" anos"&amp;" "&amp;DATEDIF(TODAY(),X5454,"YM")&amp;" meses"&amp;" "&amp;DATEDIF(TODAY(),X5454,"MD")&amp;" dias",IF(AND(Z5454&lt;&gt;””,Z5454&lt;TODAY()),"Contrato Encerrado",IF(AND(Z5454&lt;&gt;"",Z5454&gt;TODAY()),DATEDIF(TODAY(),Z5454,"Y")&amp;" anos"&amp;" "&amp;DATEDIF(TODAY(),Z5454,"YM")&amp;" meses"&amp;" "&amp;DATEDIF(TODAY(),Z5454,"MD")&amp;" dias"))))))))</f>
        <v>0 anos 6 meses 14 dias</v>
      </c>
      <c r="AE5454" s="35">
        <f t="shared" si="426"/>
        <v>721</v>
      </c>
      <c r="AF5454" s="35">
        <f t="shared" si="427"/>
        <v>9</v>
      </c>
      <c r="AG5454" s="17" t="str">
        <f t="shared" si="428"/>
        <v>0 anos 0 meses 9 dias</v>
      </c>
    </row>
    <row r="5455" spans="1:33" ht="11.25" customHeight="1" x14ac:dyDescent="0.2">
      <c r="A5455" s="8" t="s">
        <v>9</v>
      </c>
      <c r="B5455" s="8" t="s">
        <v>13</v>
      </c>
      <c r="C5455" s="22" t="s">
        <v>22</v>
      </c>
      <c r="D5455" s="35">
        <v>2025</v>
      </c>
      <c r="E5455" s="12" t="s">
        <v>157</v>
      </c>
      <c r="F5455" s="8" t="s">
        <v>158</v>
      </c>
      <c r="G5455" s="14" t="s">
        <v>18178</v>
      </c>
      <c r="H5455" s="8" t="s">
        <v>18179</v>
      </c>
      <c r="I5455" s="14" t="s">
        <v>17870</v>
      </c>
      <c r="J5455" s="14" t="s">
        <v>10</v>
      </c>
      <c r="K5455" s="14" t="s">
        <v>29</v>
      </c>
      <c r="L5455" s="15" t="s">
        <v>30</v>
      </c>
      <c r="M5455" s="7" t="s">
        <v>16153</v>
      </c>
      <c r="N5455" s="15" t="s">
        <v>6302</v>
      </c>
      <c r="O5455" s="15" t="s">
        <v>17880</v>
      </c>
      <c r="P5455" s="15" t="s">
        <v>2518</v>
      </c>
      <c r="Q5455" s="15" t="s">
        <v>2521</v>
      </c>
      <c r="R5455" s="20">
        <v>30082</v>
      </c>
      <c r="S5455" s="15" t="s">
        <v>17952</v>
      </c>
      <c r="T5455" s="20">
        <v>46252</v>
      </c>
      <c r="U5455" s="21"/>
      <c r="V5455" s="15"/>
      <c r="W5455" s="35"/>
      <c r="X5455" s="17"/>
      <c r="Y5455" s="17"/>
      <c r="Z5455" s="183"/>
      <c r="AA5455" s="21">
        <f t="shared" ca="1" si="425"/>
        <v>43</v>
      </c>
      <c r="AB5455" s="35" t="s">
        <v>7878</v>
      </c>
      <c r="AC5455" s="35" t="str">
        <f t="shared" si="429"/>
        <v>0 anos 11 meses 23 dias</v>
      </c>
      <c r="AD5455" s="35" t="str">
        <f ca="1">IF(AND(V5455="",T5455&lt;TODAY()),"Contrato Encerrado",IF(AND(V5455="",T5455&gt;TODAY()),DATEDIF(TODAY(),T5455,"Y")&amp;" anos"&amp;" "&amp;DATEDIF(TODAY(),T5455,"YM")&amp;" meses"&amp;" "&amp;DATEDIF(TODAY(),T5455,"MD")&amp;" dias",IF(AND(X5455="",V5455&lt;TODAY()),"Contrato Encerrado",IF(AND(X5455="",V5455&gt;TODAY()),DATEDIF(TODAY(),V5455,"Y")&amp;" anos"&amp;" "&amp;DATEDIF(TODAY(),V5455,"YM")&amp;" meses"&amp;" "&amp;DATEDIF(TODAY(),V5455,"MD")&amp;" dias",IF(AND(Z5455="",X5455&lt;TODAY()),"Contrato Encerrado",IF(AND(Z5455="",X5455&gt;TODAY()),DATEDIF(TODAY(),X5455,"Y")&amp;" anos"&amp;" "&amp;DATEDIF(TODAY(),X5455,"YM")&amp;" meses"&amp;" "&amp;DATEDIF(TODAY(),X5455,"MD")&amp;" dias",IF(AND(Z5455&lt;&gt;””,Z5455&lt;TODAY()),"Contrato Encerrado",IF(AND(Z5455&lt;&gt;"",Z5455&gt;TODAY()),DATEDIF(TODAY(),Z5455,"Y")&amp;" anos"&amp;" "&amp;DATEDIF(TODAY(),Z5455,"YM")&amp;" meses"&amp;" "&amp;DATEDIF(TODAY(),Z5455,"MD")&amp;" dias"))))))))</f>
        <v>0 anos 10 meses 11 dias</v>
      </c>
      <c r="AE5455" s="35">
        <f t="shared" si="426"/>
        <v>357</v>
      </c>
      <c r="AF5455" s="35">
        <f t="shared" si="427"/>
        <v>373</v>
      </c>
      <c r="AG5455" s="17" t="str">
        <f t="shared" si="428"/>
        <v>1 anos 0 meses 7 dias</v>
      </c>
    </row>
    <row r="5456" spans="1:33" ht="11.25" customHeight="1" x14ac:dyDescent="0.2">
      <c r="A5456" s="8" t="s">
        <v>9</v>
      </c>
      <c r="B5456" s="8" t="s">
        <v>13</v>
      </c>
      <c r="C5456" s="22" t="s">
        <v>11</v>
      </c>
      <c r="D5456" s="36">
        <v>2025</v>
      </c>
      <c r="E5456" s="12" t="s">
        <v>307</v>
      </c>
      <c r="F5456" s="8" t="s">
        <v>308</v>
      </c>
      <c r="G5456" s="77" t="s">
        <v>15436</v>
      </c>
      <c r="H5456" s="78" t="s">
        <v>15437</v>
      </c>
      <c r="I5456" s="14" t="s">
        <v>15438</v>
      </c>
      <c r="J5456" s="14" t="s">
        <v>10</v>
      </c>
      <c r="K5456" s="14" t="s">
        <v>29</v>
      </c>
      <c r="L5456" s="15" t="s">
        <v>81</v>
      </c>
      <c r="M5456" s="7" t="s">
        <v>82</v>
      </c>
      <c r="N5456" s="15" t="s">
        <v>4113</v>
      </c>
      <c r="O5456" s="15" t="s">
        <v>15439</v>
      </c>
      <c r="P5456" s="15" t="s">
        <v>2518</v>
      </c>
      <c r="Q5456" s="15" t="s">
        <v>2523</v>
      </c>
      <c r="R5456" s="20">
        <v>39777</v>
      </c>
      <c r="S5456" s="20">
        <v>45670</v>
      </c>
      <c r="T5456" s="20" t="s">
        <v>15435</v>
      </c>
      <c r="U5456" s="20"/>
      <c r="V5456" s="70"/>
      <c r="W5456" s="70"/>
      <c r="X5456" s="17"/>
      <c r="Y5456" s="17"/>
      <c r="Z5456" s="20"/>
      <c r="AA5456" s="18">
        <f t="shared" ca="1" si="425"/>
        <v>16</v>
      </c>
      <c r="AB5456" s="15" t="s">
        <v>7878</v>
      </c>
      <c r="AC5456" s="35" t="str">
        <f t="shared" si="429"/>
        <v>0 anos 11 meses 30 dias</v>
      </c>
      <c r="AD5456" s="35" t="str">
        <f ca="1">IF(AND(V5456="",T5456&lt;TODAY()),"Contrato Encerrado",IF(AND(V5456="",T5456&gt;TODAY()),DATEDIF(TODAY(),T5456,"Y")&amp;" anos"&amp;" "&amp;DATEDIF(TODAY(),T5456,"YM")&amp;" meses"&amp;" "&amp;DATEDIF(TODAY(),T5456,"MD")&amp;" dias",IF(AND(X5456="",V5456&lt;TODAY()),"Contrato Encerrado",IF(AND(X5456="",V5456&gt;TODAY()),DATEDIF(TODAY(),V5456,"Y")&amp;" anos"&amp;" "&amp;DATEDIF(TODAY(),V5456,"YM")&amp;" meses"&amp;" "&amp;DATEDIF(TODAY(),V5456,"MD")&amp;" dias",IF(AND(Z5456="",X5456&lt;TODAY()),"Contrato Encerrado",IF(AND(Z5456="",X5456&gt;TODAY()),DATEDIF(TODAY(),X5456,"Y")&amp;" anos"&amp;" "&amp;DATEDIF(TODAY(),X5456,"YM")&amp;" meses"&amp;" "&amp;DATEDIF(TODAY(),X5456,"MD")&amp;" dias",IF(AND(Z5456&lt;&gt;””,Z5456&lt;TODAY()),"Contrato Encerrado",IF(AND(Z5456&lt;&gt;"",Z5456&gt;TODAY()),DATEDIF(TODAY(),Z5456,"Y")&amp;" anos"&amp;" "&amp;DATEDIF(TODAY(),Z5456,"YM")&amp;" meses"&amp;" "&amp;DATEDIF(TODAY(),Z5456,"MD")&amp;" dias"))))))))</f>
        <v>0 anos 3 meses 5 dias</v>
      </c>
      <c r="AE5456" s="35">
        <f t="shared" si="426"/>
        <v>364</v>
      </c>
      <c r="AF5456" s="35">
        <f t="shared" si="427"/>
        <v>366</v>
      </c>
      <c r="AG5456" s="17" t="str">
        <f t="shared" si="428"/>
        <v>0 anos 11 meses 31 dias</v>
      </c>
    </row>
    <row r="5457" spans="1:33" ht="11.25" customHeight="1" x14ac:dyDescent="0.2">
      <c r="A5457" s="8" t="s">
        <v>9</v>
      </c>
      <c r="B5457" s="8" t="s">
        <v>13</v>
      </c>
      <c r="C5457" s="22" t="s">
        <v>11</v>
      </c>
      <c r="D5457" s="36">
        <v>2025</v>
      </c>
      <c r="E5457" s="12" t="s">
        <v>1708</v>
      </c>
      <c r="F5457" s="8" t="s">
        <v>1709</v>
      </c>
      <c r="G5457" s="77" t="s">
        <v>15414</v>
      </c>
      <c r="H5457" s="78" t="s">
        <v>15415</v>
      </c>
      <c r="I5457" s="14" t="s">
        <v>15416</v>
      </c>
      <c r="J5457" s="14" t="s">
        <v>10</v>
      </c>
      <c r="K5457" s="14" t="s">
        <v>29</v>
      </c>
      <c r="L5457" s="15" t="s">
        <v>30</v>
      </c>
      <c r="M5457" s="7" t="s">
        <v>9427</v>
      </c>
      <c r="N5457" s="15" t="s">
        <v>2116</v>
      </c>
      <c r="O5457" s="15" t="s">
        <v>7897</v>
      </c>
      <c r="P5457" s="15" t="s">
        <v>2518</v>
      </c>
      <c r="Q5457" s="15" t="s">
        <v>2523</v>
      </c>
      <c r="R5457" s="20">
        <v>28851</v>
      </c>
      <c r="S5457" s="20">
        <v>45671</v>
      </c>
      <c r="T5457" s="20" t="s">
        <v>15086</v>
      </c>
      <c r="U5457" s="70"/>
      <c r="V5457" s="70"/>
      <c r="W5457" s="70"/>
      <c r="X5457" s="17"/>
      <c r="Y5457" s="17"/>
      <c r="Z5457" s="70"/>
      <c r="AA5457" s="18">
        <f t="shared" ca="1" si="425"/>
        <v>46</v>
      </c>
      <c r="AB5457" s="15" t="s">
        <v>7877</v>
      </c>
      <c r="AC5457" s="35" t="str">
        <f t="shared" si="429"/>
        <v>0 anos 11 meses 17 dias</v>
      </c>
      <c r="AD5457" s="35" t="str">
        <f ca="1">IF(AND(V5457="",T5457&lt;TODAY()),"Contrato Encerrado",IF(AND(V5457="",T5457&gt;TODAY()),DATEDIF(TODAY(),T5457,"Y")&amp;" anos"&amp;" "&amp;DATEDIF(TODAY(),T5457,"YM")&amp;" meses"&amp;" "&amp;DATEDIF(TODAY(),T5457,"MD")&amp;" dias",IF(AND(X5457="",V5457&lt;TODAY()),"Contrato Encerrado",IF(AND(X5457="",V5457&gt;TODAY()),DATEDIF(TODAY(),V5457,"Y")&amp;" anos"&amp;" "&amp;DATEDIF(TODAY(),V5457,"YM")&amp;" meses"&amp;" "&amp;DATEDIF(TODAY(),V5457,"MD")&amp;" dias",IF(AND(Z5457="",X5457&lt;TODAY()),"Contrato Encerrado",IF(AND(Z5457="",X5457&gt;TODAY()),DATEDIF(TODAY(),X5457,"Y")&amp;" anos"&amp;" "&amp;DATEDIF(TODAY(),X5457,"YM")&amp;" meses"&amp;" "&amp;DATEDIF(TODAY(),X5457,"MD")&amp;" dias",IF(AND(Z5457&lt;&gt;””,Z5457&lt;TODAY()),"Contrato Encerrado",IF(AND(Z5457&lt;&gt;"",Z5457&gt;TODAY()),DATEDIF(TODAY(),Z5457,"Y")&amp;" anos"&amp;" "&amp;DATEDIF(TODAY(),Z5457,"YM")&amp;" meses"&amp;" "&amp;DATEDIF(TODAY(),Z5457,"MD")&amp;" dias"))))))))</f>
        <v>0 anos 2 meses 24 dias</v>
      </c>
      <c r="AE5457" s="35">
        <f t="shared" si="426"/>
        <v>351</v>
      </c>
      <c r="AF5457" s="35">
        <f t="shared" si="427"/>
        <v>379</v>
      </c>
      <c r="AG5457" s="17" t="str">
        <f t="shared" si="428"/>
        <v>1 anos 0 meses 13 dias</v>
      </c>
    </row>
    <row r="5458" spans="1:33" ht="11.25" customHeight="1" x14ac:dyDescent="0.2">
      <c r="A5458" s="8" t="s">
        <v>9</v>
      </c>
      <c r="B5458" s="8" t="s">
        <v>13</v>
      </c>
      <c r="C5458" s="22" t="s">
        <v>16</v>
      </c>
      <c r="D5458" s="37">
        <v>2025</v>
      </c>
      <c r="E5458" s="12" t="s">
        <v>1708</v>
      </c>
      <c r="F5458" s="8" t="s">
        <v>1709</v>
      </c>
      <c r="G5458" s="9" t="s">
        <v>16519</v>
      </c>
      <c r="H5458" s="8" t="s">
        <v>16520</v>
      </c>
      <c r="I5458" s="14" t="s">
        <v>16521</v>
      </c>
      <c r="J5458" s="14" t="s">
        <v>10</v>
      </c>
      <c r="K5458" s="14" t="s">
        <v>29</v>
      </c>
      <c r="L5458" s="15" t="s">
        <v>30</v>
      </c>
      <c r="M5458" s="7" t="s">
        <v>9427</v>
      </c>
      <c r="N5458" s="15" t="s">
        <v>10859</v>
      </c>
      <c r="O5458" s="15" t="s">
        <v>8012</v>
      </c>
      <c r="P5458" s="15" t="s">
        <v>2518</v>
      </c>
      <c r="Q5458" s="15" t="s">
        <v>2523</v>
      </c>
      <c r="R5458" s="20">
        <v>29300</v>
      </c>
      <c r="S5458" s="20">
        <v>45755</v>
      </c>
      <c r="T5458" s="20">
        <v>45934</v>
      </c>
      <c r="U5458" s="20"/>
      <c r="V5458" s="20"/>
      <c r="W5458" s="20"/>
      <c r="X5458" s="17"/>
      <c r="Y5458" s="17"/>
      <c r="Z5458" s="20"/>
      <c r="AA5458" s="21">
        <f t="shared" ca="1" si="425"/>
        <v>45</v>
      </c>
      <c r="AB5458" s="20" t="s">
        <v>7878</v>
      </c>
      <c r="AC5458" s="35" t="str">
        <f t="shared" si="429"/>
        <v>0 anos 5 meses 26 dias</v>
      </c>
      <c r="AD5458" s="35" t="str">
        <f ca="1">IF(AND(V5458="",T5458&lt;TODAY()),"Contrato Encerrado",IF(AND(V5458="",T5458&gt;TODAY()),DATEDIF(TODAY(),T5458,"Y")&amp;" anos"&amp;" "&amp;DATEDIF(TODAY(),T5458,"YM")&amp;" meses"&amp;" "&amp;DATEDIF(TODAY(),T5458,"MD")&amp;" dias",IF(AND(X5458="",V5458&lt;TODAY()),"Contrato Encerrado",IF(AND(X5458="",V5458&gt;TODAY()),DATEDIF(TODAY(),V5458,"Y")&amp;" anos"&amp;" "&amp;DATEDIF(TODAY(),V5458,"YM")&amp;" meses"&amp;" "&amp;DATEDIF(TODAY(),V5458,"MD")&amp;" dias",IF(AND(Z5458="",X5458&lt;TODAY()),"Contrato Encerrado",IF(AND(Z5458="",X5458&gt;TODAY()),DATEDIF(TODAY(),X5458,"Y")&amp;" anos"&amp;" "&amp;DATEDIF(TODAY(),X5458,"YM")&amp;" meses"&amp;" "&amp;DATEDIF(TODAY(),X5458,"MD")&amp;" dias",IF(AND(Z5458&lt;&gt;””,Z5458&lt;TODAY()),"Contrato Encerrado",IF(AND(Z5458&lt;&gt;"",Z5458&gt;TODAY()),DATEDIF(TODAY(),Z5458,"Y")&amp;" anos"&amp;" "&amp;DATEDIF(TODAY(),Z5458,"YM")&amp;" meses"&amp;" "&amp;DATEDIF(TODAY(),Z5458,"MD")&amp;" dias"))))))))</f>
        <v>Contrato Encerrado</v>
      </c>
      <c r="AE5458" s="35">
        <f t="shared" si="426"/>
        <v>179</v>
      </c>
      <c r="AF5458" s="35">
        <f t="shared" si="427"/>
        <v>551</v>
      </c>
      <c r="AG5458" s="17" t="str">
        <f t="shared" si="428"/>
        <v>1 anos 6 meses 4 dias</v>
      </c>
    </row>
    <row r="5459" spans="1:33" ht="11.25" customHeight="1" x14ac:dyDescent="0.2">
      <c r="A5459" s="10" t="s">
        <v>9</v>
      </c>
      <c r="B5459" s="10" t="s">
        <v>13</v>
      </c>
      <c r="C5459" s="11" t="s">
        <v>17</v>
      </c>
      <c r="D5459" s="36">
        <v>2021</v>
      </c>
      <c r="E5459" s="13" t="s">
        <v>307</v>
      </c>
      <c r="F5459" s="10" t="s">
        <v>308</v>
      </c>
      <c r="G5459" s="83" t="s">
        <v>4037</v>
      </c>
      <c r="H5459" s="84" t="s">
        <v>4038</v>
      </c>
      <c r="I5459" s="13" t="s">
        <v>4039</v>
      </c>
      <c r="J5459" s="14" t="s">
        <v>1302</v>
      </c>
      <c r="K5459" s="13" t="s">
        <v>29</v>
      </c>
      <c r="L5459" s="25" t="s">
        <v>30</v>
      </c>
      <c r="M5459" s="7" t="s">
        <v>9427</v>
      </c>
      <c r="N5459" s="15" t="s">
        <v>2102</v>
      </c>
      <c r="O5459" s="26"/>
      <c r="P5459" s="26" t="s">
        <v>2517</v>
      </c>
      <c r="Q5459" s="26" t="s">
        <v>2522</v>
      </c>
      <c r="R5459" s="31">
        <v>24610</v>
      </c>
      <c r="S5459" s="31">
        <v>44326</v>
      </c>
      <c r="T5459" s="31">
        <v>44410</v>
      </c>
      <c r="U5459" s="31"/>
      <c r="V5459" s="31"/>
      <c r="W5459" s="31"/>
      <c r="X5459" s="17"/>
      <c r="Y5459" s="17"/>
      <c r="Z5459" s="31"/>
      <c r="AA5459" s="18">
        <f t="shared" ca="1" si="425"/>
        <v>58</v>
      </c>
      <c r="AB5459" s="19" t="s">
        <v>7878</v>
      </c>
      <c r="AC5459" s="35" t="str">
        <f t="shared" si="429"/>
        <v>0 anos 2 meses 23 dias</v>
      </c>
      <c r="AD5459" s="35" t="str">
        <f ca="1">IF(AND(V5459="",T5459&lt;TODAY()),"Contrato Encerrado",IF(AND(V5459="",T5459&gt;TODAY()),DATEDIF(TODAY(),T5459,"Y")&amp;" anos"&amp;" "&amp;DATEDIF(TODAY(),T5459,"YM")&amp;" meses"&amp;" "&amp;DATEDIF(TODAY(),T5459,"MD")&amp;" dias",IF(AND(X5459="",V5459&lt;TODAY()),"Contrato Encerrado",IF(AND(X5459="",V5459&gt;TODAY()),DATEDIF(TODAY(),V5459,"Y")&amp;" anos"&amp;" "&amp;DATEDIF(TODAY(),V5459,"YM")&amp;" meses"&amp;" "&amp;DATEDIF(TODAY(),V5459,"MD")&amp;" dias",IF(AND(Z5459="",X5459&lt;TODAY()),"Contrato Encerrado",IF(AND(Z5459="",X5459&gt;TODAY()),DATEDIF(TODAY(),X5459,"Y")&amp;" anos"&amp;" "&amp;DATEDIF(TODAY(),X5459,"YM")&amp;" meses"&amp;" "&amp;DATEDIF(TODAY(),X5459,"MD")&amp;" dias",IF(AND(Z5459&lt;&gt;””,Z5459&lt;TODAY()),"Contrato Encerrado",IF(AND(Z5459&lt;&gt;"",Z5459&gt;TODAY()),DATEDIF(TODAY(),Z5459,"Y")&amp;" anos"&amp;" "&amp;DATEDIF(TODAY(),Z5459,"YM")&amp;" meses"&amp;" "&amp;DATEDIF(TODAY(),Z5459,"MD")&amp;" dias"))))))))</f>
        <v>Contrato Encerrado</v>
      </c>
      <c r="AE5459" s="35">
        <f t="shared" si="426"/>
        <v>84</v>
      </c>
      <c r="AF5459" s="35">
        <f t="shared" si="427"/>
        <v>646</v>
      </c>
      <c r="AG5459" s="17" t="str">
        <f t="shared" si="428"/>
        <v>1 anos 9 meses 7 dias</v>
      </c>
    </row>
    <row r="5460" spans="1:33" ht="11.25" customHeight="1" x14ac:dyDescent="0.2">
      <c r="A5460" s="8" t="s">
        <v>9</v>
      </c>
      <c r="B5460" s="8" t="s">
        <v>13</v>
      </c>
      <c r="C5460" s="22" t="s">
        <v>17</v>
      </c>
      <c r="D5460" s="37">
        <v>2023</v>
      </c>
      <c r="E5460" s="23" t="s">
        <v>27</v>
      </c>
      <c r="F5460" s="8" t="s">
        <v>28</v>
      </c>
      <c r="G5460" s="77" t="s">
        <v>7800</v>
      </c>
      <c r="H5460" s="78" t="s">
        <v>7801</v>
      </c>
      <c r="I5460" s="9" t="s">
        <v>7802</v>
      </c>
      <c r="J5460" s="14" t="s">
        <v>14943</v>
      </c>
      <c r="K5460" s="9" t="s">
        <v>29</v>
      </c>
      <c r="L5460" s="24" t="s">
        <v>30</v>
      </c>
      <c r="M5460" s="7" t="s">
        <v>9427</v>
      </c>
      <c r="N5460" s="15" t="s">
        <v>2103</v>
      </c>
      <c r="O5460" s="24"/>
      <c r="P5460" s="24" t="s">
        <v>2518</v>
      </c>
      <c r="Q5460" s="24" t="s">
        <v>4109</v>
      </c>
      <c r="R5460" s="17">
        <v>32048</v>
      </c>
      <c r="S5460" s="17">
        <v>45048</v>
      </c>
      <c r="T5460" s="31">
        <v>45401</v>
      </c>
      <c r="U5460" s="17"/>
      <c r="V5460" s="31"/>
      <c r="W5460" s="17"/>
      <c r="X5460" s="17"/>
      <c r="Y5460" s="17"/>
      <c r="Z5460" s="31"/>
      <c r="AA5460" s="18">
        <f t="shared" ca="1" si="425"/>
        <v>38</v>
      </c>
      <c r="AB5460" s="19" t="s">
        <v>7877</v>
      </c>
      <c r="AC5460" s="35" t="str">
        <f t="shared" si="429"/>
        <v>0 anos 11 meses 17 dias</v>
      </c>
      <c r="AD5460" s="35" t="str">
        <f ca="1">IF(AND(V5460="",T5460&lt;TODAY()),"Contrato Encerrado",IF(AND(V5460="",T5460&gt;TODAY()),DATEDIF(TODAY(),T5460,"Y")&amp;" anos"&amp;" "&amp;DATEDIF(TODAY(),T5460,"YM")&amp;" meses"&amp;" "&amp;DATEDIF(TODAY(),T5460,"MD")&amp;" dias",IF(AND(X5460="",V5460&lt;TODAY()),"Contrato Encerrado",IF(AND(X5460="",V5460&gt;TODAY()),DATEDIF(TODAY(),V5460,"Y")&amp;" anos"&amp;" "&amp;DATEDIF(TODAY(),V5460,"YM")&amp;" meses"&amp;" "&amp;DATEDIF(TODAY(),V5460,"MD")&amp;" dias",IF(AND(Z5460="",X5460&lt;TODAY()),"Contrato Encerrado",IF(AND(Z5460="",X5460&gt;TODAY()),DATEDIF(TODAY(),X5460,"Y")&amp;" anos"&amp;" "&amp;DATEDIF(TODAY(),X5460,"YM")&amp;" meses"&amp;" "&amp;DATEDIF(TODAY(),X5460,"MD")&amp;" dias",IF(AND(Z5460&lt;&gt;””,Z5460&lt;TODAY()),"Contrato Encerrado",IF(AND(Z5460&lt;&gt;"",Z5460&gt;TODAY()),DATEDIF(TODAY(),Z5460,"Y")&amp;" anos"&amp;" "&amp;DATEDIF(TODAY(),Z5460,"YM")&amp;" meses"&amp;" "&amp;DATEDIF(TODAY(),Z5460,"MD")&amp;" dias"))))))))</f>
        <v>Contrato Encerrado</v>
      </c>
      <c r="AE5460" s="35">
        <f t="shared" si="426"/>
        <v>353</v>
      </c>
      <c r="AF5460" s="35">
        <f t="shared" si="427"/>
        <v>377</v>
      </c>
      <c r="AG5460" s="17" t="str">
        <f t="shared" si="428"/>
        <v>1 anos 0 meses 11 dias</v>
      </c>
    </row>
    <row r="5461" spans="1:33" ht="11.25" customHeight="1" x14ac:dyDescent="0.2">
      <c r="A5461" s="8" t="s">
        <v>9</v>
      </c>
      <c r="B5461" s="8" t="s">
        <v>13</v>
      </c>
      <c r="C5461" s="22" t="s">
        <v>11</v>
      </c>
      <c r="D5461" s="37">
        <v>2023</v>
      </c>
      <c r="E5461" s="23" t="s">
        <v>1304</v>
      </c>
      <c r="F5461" s="8" t="s">
        <v>1305</v>
      </c>
      <c r="G5461" s="77" t="s">
        <v>7803</v>
      </c>
      <c r="H5461" s="78" t="s">
        <v>7804</v>
      </c>
      <c r="I5461" s="9" t="s">
        <v>7805</v>
      </c>
      <c r="J5461" s="14" t="s">
        <v>14943</v>
      </c>
      <c r="K5461" s="9" t="s">
        <v>29</v>
      </c>
      <c r="L5461" s="24" t="s">
        <v>30</v>
      </c>
      <c r="M5461" s="7" t="s">
        <v>9427</v>
      </c>
      <c r="N5461" s="24" t="s">
        <v>2110</v>
      </c>
      <c r="O5461" s="24"/>
      <c r="P5461" s="24" t="s">
        <v>2518</v>
      </c>
      <c r="Q5461" s="24" t="s">
        <v>2523</v>
      </c>
      <c r="R5461" s="17">
        <v>36932</v>
      </c>
      <c r="S5461" s="17">
        <v>44929</v>
      </c>
      <c r="T5461" s="31">
        <v>45307</v>
      </c>
      <c r="U5461" s="17"/>
      <c r="V5461" s="31"/>
      <c r="W5461" s="17"/>
      <c r="X5461" s="17"/>
      <c r="Y5461" s="17"/>
      <c r="Z5461" s="31"/>
      <c r="AA5461" s="18">
        <f t="shared" ca="1" si="425"/>
        <v>24</v>
      </c>
      <c r="AB5461" s="19" t="s">
        <v>7878</v>
      </c>
      <c r="AC5461" s="35" t="str">
        <f t="shared" si="429"/>
        <v>1 anos 0 meses 13 dias</v>
      </c>
      <c r="AD5461" s="35" t="str">
        <f ca="1">IF(AND(V5461="",T5461&lt;TODAY()),"Contrato Encerrado",IF(AND(V5461="",T5461&gt;TODAY()),DATEDIF(TODAY(),T5461,"Y")&amp;" anos"&amp;" "&amp;DATEDIF(TODAY(),T5461,"YM")&amp;" meses"&amp;" "&amp;DATEDIF(TODAY(),T5461,"MD")&amp;" dias",IF(AND(X5461="",V5461&lt;TODAY()),"Contrato Encerrado",IF(AND(X5461="",V5461&gt;TODAY()),DATEDIF(TODAY(),V5461,"Y")&amp;" anos"&amp;" "&amp;DATEDIF(TODAY(),V5461,"YM")&amp;" meses"&amp;" "&amp;DATEDIF(TODAY(),V5461,"MD")&amp;" dias",IF(AND(Z5461="",X5461&lt;TODAY()),"Contrato Encerrado",IF(AND(Z5461="",X5461&gt;TODAY()),DATEDIF(TODAY(),X5461,"Y")&amp;" anos"&amp;" "&amp;DATEDIF(TODAY(),X5461,"YM")&amp;" meses"&amp;" "&amp;DATEDIF(TODAY(),X5461,"MD")&amp;" dias",IF(AND(Z5461&lt;&gt;””,Z5461&lt;TODAY()),"Contrato Encerrado",IF(AND(Z5461&lt;&gt;"",Z5461&gt;TODAY()),DATEDIF(TODAY(),Z5461,"Y")&amp;" anos"&amp;" "&amp;DATEDIF(TODAY(),Z5461,"YM")&amp;" meses"&amp;" "&amp;DATEDIF(TODAY(),Z5461,"MD")&amp;" dias"))))))))</f>
        <v>Contrato Encerrado</v>
      </c>
      <c r="AE5461" s="35">
        <f t="shared" si="426"/>
        <v>378</v>
      </c>
      <c r="AF5461" s="35">
        <f t="shared" si="427"/>
        <v>352</v>
      </c>
      <c r="AG5461" s="17" t="str">
        <f t="shared" si="428"/>
        <v>0 anos 11 meses 17 dias</v>
      </c>
    </row>
    <row r="5462" spans="1:33" ht="11.25" customHeight="1" x14ac:dyDescent="0.2">
      <c r="A5462" s="8" t="s">
        <v>9</v>
      </c>
      <c r="B5462" s="8" t="s">
        <v>13</v>
      </c>
      <c r="C5462" s="22" t="s">
        <v>21</v>
      </c>
      <c r="D5462" s="37">
        <v>2023</v>
      </c>
      <c r="E5462" s="12" t="s">
        <v>157</v>
      </c>
      <c r="F5462" s="8" t="s">
        <v>158</v>
      </c>
      <c r="G5462" s="77" t="s">
        <v>9399</v>
      </c>
      <c r="H5462" s="78" t="s">
        <v>9400</v>
      </c>
      <c r="I5462" s="14" t="s">
        <v>9401</v>
      </c>
      <c r="J5462" s="14" t="s">
        <v>14943</v>
      </c>
      <c r="K5462" s="14" t="s">
        <v>29</v>
      </c>
      <c r="L5462" s="15" t="s">
        <v>81</v>
      </c>
      <c r="M5462" s="7" t="s">
        <v>82</v>
      </c>
      <c r="N5462" s="15" t="s">
        <v>4113</v>
      </c>
      <c r="O5462" s="15" t="s">
        <v>9402</v>
      </c>
      <c r="P5462" s="15" t="s">
        <v>2518</v>
      </c>
      <c r="Q5462" s="15" t="s">
        <v>4109</v>
      </c>
      <c r="R5462" s="20">
        <v>38793</v>
      </c>
      <c r="S5462" s="20">
        <v>45124</v>
      </c>
      <c r="T5462" s="20">
        <v>45291</v>
      </c>
      <c r="U5462" s="20"/>
      <c r="V5462" s="20"/>
      <c r="W5462" s="20"/>
      <c r="X5462" s="17"/>
      <c r="Y5462" s="17"/>
      <c r="Z5462" s="20"/>
      <c r="AA5462" s="18">
        <f t="shared" ca="1" si="425"/>
        <v>19</v>
      </c>
      <c r="AB5462" s="19" t="s">
        <v>7878</v>
      </c>
      <c r="AC5462" s="35" t="str">
        <f t="shared" si="429"/>
        <v>0 anos 5 meses 14 dias</v>
      </c>
      <c r="AD5462" s="35" t="str">
        <f ca="1">IF(AND(V5462="",T5462&lt;TODAY()),"Contrato Encerrado",IF(AND(V5462="",T5462&gt;TODAY()),DATEDIF(TODAY(),T5462,"Y")&amp;" anos"&amp;" "&amp;DATEDIF(TODAY(),T5462,"YM")&amp;" meses"&amp;" "&amp;DATEDIF(TODAY(),T5462,"MD")&amp;" dias",IF(AND(X5462="",V5462&lt;TODAY()),"Contrato Encerrado",IF(AND(X5462="",V5462&gt;TODAY()),DATEDIF(TODAY(),V5462,"Y")&amp;" anos"&amp;" "&amp;DATEDIF(TODAY(),V5462,"YM")&amp;" meses"&amp;" "&amp;DATEDIF(TODAY(),V5462,"MD")&amp;" dias",IF(AND(Z5462="",X5462&lt;TODAY()),"Contrato Encerrado",IF(AND(Z5462="",X5462&gt;TODAY()),DATEDIF(TODAY(),X5462,"Y")&amp;" anos"&amp;" "&amp;DATEDIF(TODAY(),X5462,"YM")&amp;" meses"&amp;" "&amp;DATEDIF(TODAY(),X5462,"MD")&amp;" dias",IF(AND(Z5462&lt;&gt;””,Z5462&lt;TODAY()),"Contrato Encerrado",IF(AND(Z5462&lt;&gt;"",Z5462&gt;TODAY()),DATEDIF(TODAY(),Z5462,"Y")&amp;" anos"&amp;" "&amp;DATEDIF(TODAY(),Z5462,"YM")&amp;" meses"&amp;" "&amp;DATEDIF(TODAY(),Z5462,"MD")&amp;" dias"))))))))</f>
        <v>Contrato Encerrado</v>
      </c>
      <c r="AE5462" s="35">
        <f t="shared" si="426"/>
        <v>167</v>
      </c>
      <c r="AF5462" s="35">
        <f t="shared" si="427"/>
        <v>563</v>
      </c>
      <c r="AG5462" s="17" t="str">
        <f t="shared" si="428"/>
        <v>1 anos 6 meses 16 dias</v>
      </c>
    </row>
    <row r="5463" spans="1:33" ht="11.25" customHeight="1" x14ac:dyDescent="0.2">
      <c r="A5463" s="8" t="s">
        <v>9</v>
      </c>
      <c r="B5463" s="8" t="s">
        <v>13</v>
      </c>
      <c r="C5463" s="22" t="s">
        <v>21</v>
      </c>
      <c r="D5463" s="35">
        <v>2025</v>
      </c>
      <c r="E5463" s="12" t="s">
        <v>157</v>
      </c>
      <c r="F5463" s="8" t="s">
        <v>158</v>
      </c>
      <c r="G5463" s="14" t="s">
        <v>17811</v>
      </c>
      <c r="H5463" s="8" t="s">
        <v>17812</v>
      </c>
      <c r="I5463" s="14" t="s">
        <v>17099</v>
      </c>
      <c r="J5463" s="14" t="s">
        <v>10</v>
      </c>
      <c r="K5463" s="14" t="s">
        <v>29</v>
      </c>
      <c r="L5463" s="15" t="s">
        <v>30</v>
      </c>
      <c r="M5463" s="7" t="s">
        <v>16153</v>
      </c>
      <c r="N5463" s="15" t="s">
        <v>12836</v>
      </c>
      <c r="O5463" s="15" t="s">
        <v>17813</v>
      </c>
      <c r="P5463" s="15" t="s">
        <v>2518</v>
      </c>
      <c r="Q5463" s="15" t="s">
        <v>4109</v>
      </c>
      <c r="R5463" s="20">
        <v>32586</v>
      </c>
      <c r="S5463" s="20">
        <v>45845</v>
      </c>
      <c r="T5463" s="20">
        <v>46209</v>
      </c>
      <c r="U5463" s="20"/>
      <c r="V5463" s="20"/>
      <c r="W5463" s="20"/>
      <c r="X5463" s="17"/>
      <c r="Y5463" s="17"/>
      <c r="Z5463" s="20"/>
      <c r="AA5463" s="21">
        <f t="shared" ca="1" si="425"/>
        <v>36</v>
      </c>
      <c r="AB5463" s="20" t="s">
        <v>7878</v>
      </c>
      <c r="AC5463" s="35" t="str">
        <f t="shared" si="429"/>
        <v>0 anos 11 meses 29 dias</v>
      </c>
      <c r="AD5463" s="35" t="str">
        <f ca="1">IF(AND(V5463="",T5463&lt;TODAY()),"Contrato Encerrado",IF(AND(V5463="",T5463&gt;TODAY()),DATEDIF(TODAY(),T5463,"Y")&amp;" anos"&amp;" "&amp;DATEDIF(TODAY(),T5463,"YM")&amp;" meses"&amp;" "&amp;DATEDIF(TODAY(),T5463,"MD")&amp;" dias",IF(AND(X5463="",V5463&lt;TODAY()),"Contrato Encerrado",IF(AND(X5463="",V5463&gt;TODAY()),DATEDIF(TODAY(),V5463,"Y")&amp;" anos"&amp;" "&amp;DATEDIF(TODAY(),V5463,"YM")&amp;" meses"&amp;" "&amp;DATEDIF(TODAY(),V5463,"MD")&amp;" dias",IF(AND(Z5463="",X5463&lt;TODAY()),"Contrato Encerrado",IF(AND(Z5463="",X5463&gt;TODAY()),DATEDIF(TODAY(),X5463,"Y")&amp;" anos"&amp;" "&amp;DATEDIF(TODAY(),X5463,"YM")&amp;" meses"&amp;" "&amp;DATEDIF(TODAY(),X5463,"MD")&amp;" dias",IF(AND(Z5463&lt;&gt;””,Z5463&lt;TODAY()),"Contrato Encerrado",IF(AND(Z5463&lt;&gt;"",Z5463&gt;TODAY()),DATEDIF(TODAY(),Z5463,"Y")&amp;" anos"&amp;" "&amp;DATEDIF(TODAY(),Z5463,"YM")&amp;" meses"&amp;" "&amp;DATEDIF(TODAY(),Z5463,"MD")&amp;" dias"))))))))</f>
        <v>0 anos 8 meses 29 dias</v>
      </c>
      <c r="AE5463" s="35">
        <f t="shared" si="426"/>
        <v>364</v>
      </c>
      <c r="AF5463" s="35">
        <f t="shared" si="427"/>
        <v>366</v>
      </c>
      <c r="AG5463" s="17" t="str">
        <f t="shared" si="428"/>
        <v>0 anos 11 meses 31 dias</v>
      </c>
    </row>
    <row r="5464" spans="1:33" ht="11.25" customHeight="1" x14ac:dyDescent="0.2">
      <c r="A5464" s="8" t="s">
        <v>9</v>
      </c>
      <c r="B5464" s="10" t="s">
        <v>13</v>
      </c>
      <c r="C5464" s="11" t="s">
        <v>23</v>
      </c>
      <c r="D5464" s="36">
        <v>2022</v>
      </c>
      <c r="E5464" s="12" t="s">
        <v>157</v>
      </c>
      <c r="F5464" s="8" t="s">
        <v>158</v>
      </c>
      <c r="G5464" s="77" t="s">
        <v>5896</v>
      </c>
      <c r="H5464" s="78" t="s">
        <v>5897</v>
      </c>
      <c r="I5464" s="14" t="s">
        <v>5898</v>
      </c>
      <c r="J5464" s="14" t="s">
        <v>14943</v>
      </c>
      <c r="K5464" s="14" t="s">
        <v>29</v>
      </c>
      <c r="L5464" s="15" t="s">
        <v>30</v>
      </c>
      <c r="M5464" s="7" t="s">
        <v>9427</v>
      </c>
      <c r="N5464" s="16" t="s">
        <v>2101</v>
      </c>
      <c r="O5464" s="16"/>
      <c r="P5464" s="16" t="s">
        <v>2518</v>
      </c>
      <c r="Q5464" s="16" t="s">
        <v>2521</v>
      </c>
      <c r="R5464" s="31">
        <v>30333</v>
      </c>
      <c r="S5464" s="31">
        <v>44851</v>
      </c>
      <c r="T5464" s="31">
        <v>45308</v>
      </c>
      <c r="U5464" s="31"/>
      <c r="V5464" s="31"/>
      <c r="W5464" s="31"/>
      <c r="X5464" s="17"/>
      <c r="Y5464" s="17"/>
      <c r="Z5464" s="31"/>
      <c r="AA5464" s="18">
        <f t="shared" ca="1" si="425"/>
        <v>42</v>
      </c>
      <c r="AB5464" s="19" t="s">
        <v>7878</v>
      </c>
      <c r="AC5464" s="35" t="str">
        <f t="shared" si="429"/>
        <v>1 anos 3 meses 0 dias</v>
      </c>
      <c r="AD5464" s="35" t="str">
        <f ca="1">IF(AND(V5464="",T5464&lt;TODAY()),"Contrato Encerrado",IF(AND(V5464="",T5464&gt;TODAY()),DATEDIF(TODAY(),T5464,"Y")&amp;" anos"&amp;" "&amp;DATEDIF(TODAY(),T5464,"YM")&amp;" meses"&amp;" "&amp;DATEDIF(TODAY(),T5464,"MD")&amp;" dias",IF(AND(X5464="",V5464&lt;TODAY()),"Contrato Encerrado",IF(AND(X5464="",V5464&gt;TODAY()),DATEDIF(TODAY(),V5464,"Y")&amp;" anos"&amp;" "&amp;DATEDIF(TODAY(),V5464,"YM")&amp;" meses"&amp;" "&amp;DATEDIF(TODAY(),V5464,"MD")&amp;" dias",IF(AND(Z5464="",X5464&lt;TODAY()),"Contrato Encerrado",IF(AND(Z5464="",X5464&gt;TODAY()),DATEDIF(TODAY(),X5464,"Y")&amp;" anos"&amp;" "&amp;DATEDIF(TODAY(),X5464,"YM")&amp;" meses"&amp;" "&amp;DATEDIF(TODAY(),X5464,"MD")&amp;" dias",IF(AND(Z5464&lt;&gt;””,Z5464&lt;TODAY()),"Contrato Encerrado",IF(AND(Z5464&lt;&gt;"",Z5464&gt;TODAY()),DATEDIF(TODAY(),Z5464,"Y")&amp;" anos"&amp;" "&amp;DATEDIF(TODAY(),Z5464,"YM")&amp;" meses"&amp;" "&amp;DATEDIF(TODAY(),Z5464,"MD")&amp;" dias"))))))))</f>
        <v>Contrato Encerrado</v>
      </c>
      <c r="AE5464" s="35">
        <f t="shared" si="426"/>
        <v>457</v>
      </c>
      <c r="AF5464" s="35">
        <f t="shared" si="427"/>
        <v>273</v>
      </c>
      <c r="AG5464" s="17" t="str">
        <f t="shared" si="428"/>
        <v>0 anos 8 meses 29 dias</v>
      </c>
    </row>
    <row r="5465" spans="1:33" ht="11.25" customHeight="1" x14ac:dyDescent="0.2">
      <c r="A5465" s="8" t="s">
        <v>9</v>
      </c>
      <c r="B5465" s="10" t="s">
        <v>13</v>
      </c>
      <c r="C5465" s="11" t="s">
        <v>20</v>
      </c>
      <c r="D5465" s="36">
        <v>2021</v>
      </c>
      <c r="E5465" s="14" t="s">
        <v>157</v>
      </c>
      <c r="F5465" s="8" t="s">
        <v>158</v>
      </c>
      <c r="G5465" s="77" t="s">
        <v>4040</v>
      </c>
      <c r="H5465" s="78" t="s">
        <v>4041</v>
      </c>
      <c r="I5465" s="14" t="s">
        <v>4042</v>
      </c>
      <c r="J5465" s="14" t="s">
        <v>1302</v>
      </c>
      <c r="K5465" s="14" t="s">
        <v>29</v>
      </c>
      <c r="L5465" s="15" t="s">
        <v>30</v>
      </c>
      <c r="M5465" s="7" t="s">
        <v>9427</v>
      </c>
      <c r="N5465" s="27" t="s">
        <v>3223</v>
      </c>
      <c r="O5465" s="27"/>
      <c r="P5465" s="26" t="s">
        <v>2517</v>
      </c>
      <c r="Q5465" s="26" t="s">
        <v>2522</v>
      </c>
      <c r="R5465" s="31">
        <v>31296</v>
      </c>
      <c r="S5465" s="31">
        <v>44382</v>
      </c>
      <c r="T5465" s="31">
        <v>44409</v>
      </c>
      <c r="U5465" s="31"/>
      <c r="V5465" s="31"/>
      <c r="W5465" s="31"/>
      <c r="X5465" s="17"/>
      <c r="Y5465" s="17"/>
      <c r="Z5465" s="31"/>
      <c r="AA5465" s="18">
        <f t="shared" ca="1" si="425"/>
        <v>40</v>
      </c>
      <c r="AB5465" s="19" t="s">
        <v>7878</v>
      </c>
      <c r="AC5465" s="35" t="str">
        <f t="shared" si="429"/>
        <v>0 anos 0 meses 27 dias</v>
      </c>
      <c r="AD5465" s="35" t="str">
        <f ca="1">IF(AND(V5465="",T5465&lt;TODAY()),"Contrato Encerrado",IF(AND(V5465="",T5465&gt;TODAY()),DATEDIF(TODAY(),T5465,"Y")&amp;" anos"&amp;" "&amp;DATEDIF(TODAY(),T5465,"YM")&amp;" meses"&amp;" "&amp;DATEDIF(TODAY(),T5465,"MD")&amp;" dias",IF(AND(X5465="",V5465&lt;TODAY()),"Contrato Encerrado",IF(AND(X5465="",V5465&gt;TODAY()),DATEDIF(TODAY(),V5465,"Y")&amp;" anos"&amp;" "&amp;DATEDIF(TODAY(),V5465,"YM")&amp;" meses"&amp;" "&amp;DATEDIF(TODAY(),V5465,"MD")&amp;" dias",IF(AND(Z5465="",X5465&lt;TODAY()),"Contrato Encerrado",IF(AND(Z5465="",X5465&gt;TODAY()),DATEDIF(TODAY(),X5465,"Y")&amp;" anos"&amp;" "&amp;DATEDIF(TODAY(),X5465,"YM")&amp;" meses"&amp;" "&amp;DATEDIF(TODAY(),X5465,"MD")&amp;" dias",IF(AND(Z5465&lt;&gt;””,Z5465&lt;TODAY()),"Contrato Encerrado",IF(AND(Z5465&lt;&gt;"",Z5465&gt;TODAY()),DATEDIF(TODAY(),Z5465,"Y")&amp;" anos"&amp;" "&amp;DATEDIF(TODAY(),Z5465,"YM")&amp;" meses"&amp;" "&amp;DATEDIF(TODAY(),Z5465,"MD")&amp;" dias"))))))))</f>
        <v>Contrato Encerrado</v>
      </c>
      <c r="AE5465" s="35">
        <f t="shared" si="426"/>
        <v>27</v>
      </c>
      <c r="AF5465" s="35">
        <f t="shared" si="427"/>
        <v>703</v>
      </c>
      <c r="AG5465" s="17" t="str">
        <f t="shared" si="428"/>
        <v>1 anos 11 meses 3 dias</v>
      </c>
    </row>
    <row r="5466" spans="1:33" ht="11.25" customHeight="1" x14ac:dyDescent="0.2">
      <c r="A5466" s="8" t="s">
        <v>9</v>
      </c>
      <c r="B5466" s="8" t="s">
        <v>13</v>
      </c>
      <c r="C5466" s="22" t="s">
        <v>15</v>
      </c>
      <c r="D5466" s="37">
        <v>2024</v>
      </c>
      <c r="E5466" s="23" t="s">
        <v>772</v>
      </c>
      <c r="F5466" s="8" t="s">
        <v>773</v>
      </c>
      <c r="G5466" s="77" t="s">
        <v>12566</v>
      </c>
      <c r="H5466" s="78" t="s">
        <v>12567</v>
      </c>
      <c r="I5466" s="9" t="s">
        <v>12568</v>
      </c>
      <c r="J5466" s="14" t="s">
        <v>14943</v>
      </c>
      <c r="K5466" s="9" t="s">
        <v>29</v>
      </c>
      <c r="L5466" s="24" t="s">
        <v>30</v>
      </c>
      <c r="M5466" s="7" t="s">
        <v>9427</v>
      </c>
      <c r="N5466" s="15" t="s">
        <v>2098</v>
      </c>
      <c r="O5466" s="24" t="s">
        <v>10152</v>
      </c>
      <c r="P5466" s="24" t="s">
        <v>2518</v>
      </c>
      <c r="Q5466" s="24" t="s">
        <v>2523</v>
      </c>
      <c r="R5466" s="17">
        <v>37677</v>
      </c>
      <c r="S5466" s="17">
        <v>45364</v>
      </c>
      <c r="T5466" s="70">
        <v>45853</v>
      </c>
      <c r="U5466" s="70"/>
      <c r="V5466" s="20"/>
      <c r="W5466" s="17"/>
      <c r="X5466" s="17"/>
      <c r="Y5466" s="17"/>
      <c r="Z5466" s="20"/>
      <c r="AA5466" s="18">
        <f t="shared" ca="1" si="425"/>
        <v>22</v>
      </c>
      <c r="AB5466" s="17" t="s">
        <v>7877</v>
      </c>
      <c r="AC5466" s="35" t="str">
        <f t="shared" si="429"/>
        <v>1 anos 4 meses 2 dias</v>
      </c>
      <c r="AD5466" s="35" t="str">
        <f ca="1">IF(AND(V5466="",T5466&lt;TODAY()),"Contrato Encerrado",IF(AND(V5466="",T5466&gt;TODAY()),DATEDIF(TODAY(),T5466,"Y")&amp;" anos"&amp;" "&amp;DATEDIF(TODAY(),T5466,"YM")&amp;" meses"&amp;" "&amp;DATEDIF(TODAY(),T5466,"MD")&amp;" dias",IF(AND(X5466="",V5466&lt;TODAY()),"Contrato Encerrado",IF(AND(X5466="",V5466&gt;TODAY()),DATEDIF(TODAY(),V5466,"Y")&amp;" anos"&amp;" "&amp;DATEDIF(TODAY(),V5466,"YM")&amp;" meses"&amp;" "&amp;DATEDIF(TODAY(),V5466,"MD")&amp;" dias",IF(AND(Z5466="",X5466&lt;TODAY()),"Contrato Encerrado",IF(AND(Z5466="",X5466&gt;TODAY()),DATEDIF(TODAY(),X5466,"Y")&amp;" anos"&amp;" "&amp;DATEDIF(TODAY(),X5466,"YM")&amp;" meses"&amp;" "&amp;DATEDIF(TODAY(),X5466,"MD")&amp;" dias",IF(AND(Z5466&lt;&gt;””,Z5466&lt;TODAY()),"Contrato Encerrado",IF(AND(Z5466&lt;&gt;"",Z5466&gt;TODAY()),DATEDIF(TODAY(),Z5466,"Y")&amp;" anos"&amp;" "&amp;DATEDIF(TODAY(),Z5466,"YM")&amp;" meses"&amp;" "&amp;DATEDIF(TODAY(),Z5466,"MD")&amp;" dias"))))))))</f>
        <v>Contrato Encerrado</v>
      </c>
      <c r="AE5466" s="35">
        <f t="shared" si="426"/>
        <v>489</v>
      </c>
      <c r="AF5466" s="35">
        <f t="shared" si="427"/>
        <v>241</v>
      </c>
      <c r="AG5466" s="17" t="str">
        <f t="shared" si="428"/>
        <v>0 anos 7 meses 28 dias</v>
      </c>
    </row>
    <row r="5467" spans="1:33" ht="11.25" customHeight="1" x14ac:dyDescent="0.2">
      <c r="A5467" s="8" t="s">
        <v>9</v>
      </c>
      <c r="B5467" s="8" t="s">
        <v>13</v>
      </c>
      <c r="C5467" s="22" t="s">
        <v>22</v>
      </c>
      <c r="D5467" s="35">
        <v>2025</v>
      </c>
      <c r="E5467" s="12" t="s">
        <v>1755</v>
      </c>
      <c r="F5467" s="8" t="s">
        <v>1756</v>
      </c>
      <c r="G5467" s="14" t="s">
        <v>18180</v>
      </c>
      <c r="H5467" s="8" t="s">
        <v>18181</v>
      </c>
      <c r="I5467" s="14" t="s">
        <v>17871</v>
      </c>
      <c r="J5467" s="67" t="s">
        <v>10</v>
      </c>
      <c r="K5467" s="14" t="s">
        <v>29</v>
      </c>
      <c r="L5467" s="15" t="s">
        <v>30</v>
      </c>
      <c r="M5467" s="7" t="s">
        <v>16153</v>
      </c>
      <c r="N5467" s="15" t="s">
        <v>2103</v>
      </c>
      <c r="O5467" s="15" t="s">
        <v>18182</v>
      </c>
      <c r="P5467" s="15" t="s">
        <v>2518</v>
      </c>
      <c r="Q5467" s="15" t="s">
        <v>2523</v>
      </c>
      <c r="R5467" s="20">
        <v>37089</v>
      </c>
      <c r="S5467" s="20">
        <v>45901</v>
      </c>
      <c r="T5467" s="70">
        <v>46265</v>
      </c>
      <c r="U5467" s="71"/>
      <c r="V5467" s="69"/>
      <c r="W5467" s="35"/>
      <c r="X5467" s="17"/>
      <c r="Y5467" s="17"/>
      <c r="Z5467" s="183"/>
      <c r="AA5467" s="21">
        <f t="shared" ca="1" si="425"/>
        <v>24</v>
      </c>
      <c r="AB5467" s="35" t="s">
        <v>7877</v>
      </c>
      <c r="AC5467" s="35" t="str">
        <f t="shared" si="429"/>
        <v>0 anos 11 meses 30 dias</v>
      </c>
      <c r="AD5467" s="35" t="str">
        <f ca="1">IF(AND(V5467="",T5467&lt;TODAY()),"Contrato Encerrado",IF(AND(V5467="",T5467&gt;TODAY()),DATEDIF(TODAY(),T5467,"Y")&amp;" anos"&amp;" "&amp;DATEDIF(TODAY(),T5467,"YM")&amp;" meses"&amp;" "&amp;DATEDIF(TODAY(),T5467,"MD")&amp;" dias",IF(AND(X5467="",V5467&lt;TODAY()),"Contrato Encerrado",IF(AND(X5467="",V5467&gt;TODAY()),DATEDIF(TODAY(),V5467,"Y")&amp;" anos"&amp;" "&amp;DATEDIF(TODAY(),V5467,"YM")&amp;" meses"&amp;" "&amp;DATEDIF(TODAY(),V5467,"MD")&amp;" dias",IF(AND(Z5467="",X5467&lt;TODAY()),"Contrato Encerrado",IF(AND(Z5467="",X5467&gt;TODAY()),DATEDIF(TODAY(),X5467,"Y")&amp;" anos"&amp;" "&amp;DATEDIF(TODAY(),X5467,"YM")&amp;" meses"&amp;" "&amp;DATEDIF(TODAY(),X5467,"MD")&amp;" dias",IF(AND(Z5467&lt;&gt;””,Z5467&lt;TODAY()),"Contrato Encerrado",IF(AND(Z5467&lt;&gt;"",Z5467&gt;TODAY()),DATEDIF(TODAY(),Z5467,"Y")&amp;" anos"&amp;" "&amp;DATEDIF(TODAY(),Z5467,"YM")&amp;" meses"&amp;" "&amp;DATEDIF(TODAY(),Z5467,"MD")&amp;" dias"))))))))</f>
        <v>0 anos 10 meses 24 dias</v>
      </c>
      <c r="AE5467" s="35">
        <f t="shared" si="426"/>
        <v>364</v>
      </c>
      <c r="AF5467" s="35">
        <f t="shared" si="427"/>
        <v>366</v>
      </c>
      <c r="AG5467" s="17" t="str">
        <f t="shared" si="428"/>
        <v>0 anos 11 meses 31 dias</v>
      </c>
    </row>
    <row r="5468" spans="1:33" ht="11.25" customHeight="1" x14ac:dyDescent="0.2">
      <c r="A5468" s="8" t="s">
        <v>9</v>
      </c>
      <c r="B5468" s="8" t="s">
        <v>13</v>
      </c>
      <c r="C5468" s="22" t="s">
        <v>15</v>
      </c>
      <c r="D5468" s="37">
        <v>2025</v>
      </c>
      <c r="E5468" s="12" t="s">
        <v>772</v>
      </c>
      <c r="F5468" s="8" t="s">
        <v>773</v>
      </c>
      <c r="G5468" s="77" t="s">
        <v>16096</v>
      </c>
      <c r="H5468" s="78" t="s">
        <v>16097</v>
      </c>
      <c r="I5468" s="14" t="s">
        <v>16098</v>
      </c>
      <c r="J5468" s="14" t="s">
        <v>10</v>
      </c>
      <c r="K5468" s="14" t="s">
        <v>29</v>
      </c>
      <c r="L5468" s="15" t="s">
        <v>81</v>
      </c>
      <c r="M5468" s="7" t="s">
        <v>82</v>
      </c>
      <c r="N5468" s="15" t="s">
        <v>4113</v>
      </c>
      <c r="O5468" s="15" t="s">
        <v>8078</v>
      </c>
      <c r="P5468" s="15" t="s">
        <v>2518</v>
      </c>
      <c r="Q5468" s="15" t="s">
        <v>2523</v>
      </c>
      <c r="R5468" s="20">
        <v>39626</v>
      </c>
      <c r="S5468" s="20">
        <v>45702</v>
      </c>
      <c r="T5468" s="20">
        <v>46022</v>
      </c>
      <c r="U5468" s="20"/>
      <c r="V5468" s="20"/>
      <c r="W5468" s="20"/>
      <c r="X5468" s="17"/>
      <c r="Y5468" s="17"/>
      <c r="Z5468" s="20"/>
      <c r="AA5468" s="21">
        <f t="shared" ca="1" si="425"/>
        <v>17</v>
      </c>
      <c r="AB5468" s="15" t="s">
        <v>7877</v>
      </c>
      <c r="AC5468" s="35" t="str">
        <f t="shared" si="429"/>
        <v>0 anos 10 meses 17 dias</v>
      </c>
      <c r="AD5468" s="35" t="str">
        <f ca="1">IF(AND(V5468="",T5468&lt;TODAY()),"Contrato Encerrado",IF(AND(V5468="",T5468&gt;TODAY()),DATEDIF(TODAY(),T5468,"Y")&amp;" anos"&amp;" "&amp;DATEDIF(TODAY(),T5468,"YM")&amp;" meses"&amp;" "&amp;DATEDIF(TODAY(),T5468,"MD")&amp;" dias",IF(AND(X5468="",V5468&lt;TODAY()),"Contrato Encerrado",IF(AND(X5468="",V5468&gt;TODAY()),DATEDIF(TODAY(),V5468,"Y")&amp;" anos"&amp;" "&amp;DATEDIF(TODAY(),V5468,"YM")&amp;" meses"&amp;" "&amp;DATEDIF(TODAY(),V5468,"MD")&amp;" dias",IF(AND(Z5468="",X5468&lt;TODAY()),"Contrato Encerrado",IF(AND(Z5468="",X5468&gt;TODAY()),DATEDIF(TODAY(),X5468,"Y")&amp;" anos"&amp;" "&amp;DATEDIF(TODAY(),X5468,"YM")&amp;" meses"&amp;" "&amp;DATEDIF(TODAY(),X5468,"MD")&amp;" dias",IF(AND(Z5468&lt;&gt;””,Z5468&lt;TODAY()),"Contrato Encerrado",IF(AND(Z5468&lt;&gt;"",Z5468&gt;TODAY()),DATEDIF(TODAY(),Z5468,"Y")&amp;" anos"&amp;" "&amp;DATEDIF(TODAY(),Z5468,"YM")&amp;" meses"&amp;" "&amp;DATEDIF(TODAY(),Z5468,"MD")&amp;" dias"))))))))</f>
        <v>0 anos 2 meses 24 dias</v>
      </c>
      <c r="AE5468" s="35">
        <f t="shared" si="426"/>
        <v>320</v>
      </c>
      <c r="AF5468" s="35">
        <f t="shared" si="427"/>
        <v>410</v>
      </c>
      <c r="AG5468" s="17" t="str">
        <f t="shared" si="428"/>
        <v>1 anos 1 meses 13 dias</v>
      </c>
    </row>
    <row r="5469" spans="1:33" ht="11.25" customHeight="1" x14ac:dyDescent="0.2">
      <c r="A5469" s="8" t="s">
        <v>9</v>
      </c>
      <c r="B5469" s="8" t="s">
        <v>13</v>
      </c>
      <c r="C5469" s="22" t="s">
        <v>24</v>
      </c>
      <c r="D5469" s="36">
        <v>2024</v>
      </c>
      <c r="E5469" s="23" t="s">
        <v>772</v>
      </c>
      <c r="F5469" s="8" t="s">
        <v>773</v>
      </c>
      <c r="G5469" s="77" t="s">
        <v>14933</v>
      </c>
      <c r="H5469" s="78" t="s">
        <v>14934</v>
      </c>
      <c r="I5469" s="9" t="s">
        <v>14810</v>
      </c>
      <c r="J5469" s="14" t="s">
        <v>1302</v>
      </c>
      <c r="K5469" s="9" t="s">
        <v>29</v>
      </c>
      <c r="L5469" s="24" t="s">
        <v>30</v>
      </c>
      <c r="M5469" s="7" t="s">
        <v>9427</v>
      </c>
      <c r="N5469" s="24" t="s">
        <v>2098</v>
      </c>
      <c r="O5469" s="24" t="s">
        <v>7944</v>
      </c>
      <c r="P5469" s="24" t="s">
        <v>2518</v>
      </c>
      <c r="Q5469" s="24" t="s">
        <v>2523</v>
      </c>
      <c r="R5469" s="17">
        <v>37894</v>
      </c>
      <c r="S5469" s="17">
        <v>45597</v>
      </c>
      <c r="T5469" s="17">
        <v>45688</v>
      </c>
      <c r="U5469" s="17"/>
      <c r="V5469" s="17"/>
      <c r="W5469" s="17"/>
      <c r="X5469" s="17"/>
      <c r="Y5469" s="17"/>
      <c r="Z5469" s="20"/>
      <c r="AA5469" s="18">
        <f t="shared" ca="1" si="425"/>
        <v>22</v>
      </c>
      <c r="AB5469" s="51" t="s">
        <v>7877</v>
      </c>
      <c r="AC5469" s="35" t="str">
        <f t="shared" si="429"/>
        <v>0 anos 2 meses 30 dias</v>
      </c>
      <c r="AD5469" s="35" t="str">
        <f ca="1">IF(AND(V5469="",T5469&lt;TODAY()),"Contrato Encerrado",IF(AND(V5469="",T5469&gt;TODAY()),DATEDIF(TODAY(),T5469,"Y")&amp;" anos"&amp;" "&amp;DATEDIF(TODAY(),T5469,"YM")&amp;" meses"&amp;" "&amp;DATEDIF(TODAY(),T5469,"MD")&amp;" dias",IF(AND(X5469="",V5469&lt;TODAY()),"Contrato Encerrado",IF(AND(X5469="",V5469&gt;TODAY()),DATEDIF(TODAY(),V5469,"Y")&amp;" anos"&amp;" "&amp;DATEDIF(TODAY(),V5469,"YM")&amp;" meses"&amp;" "&amp;DATEDIF(TODAY(),V5469,"MD")&amp;" dias",IF(AND(Z5469="",X5469&lt;TODAY()),"Contrato Encerrado",IF(AND(Z5469="",X5469&gt;TODAY()),DATEDIF(TODAY(),X5469,"Y")&amp;" anos"&amp;" "&amp;DATEDIF(TODAY(),X5469,"YM")&amp;" meses"&amp;" "&amp;DATEDIF(TODAY(),X5469,"MD")&amp;" dias",IF(AND(Z5469&lt;&gt;””,Z5469&lt;TODAY()),"Contrato Encerrado",IF(AND(Z5469&lt;&gt;"",Z5469&gt;TODAY()),DATEDIF(TODAY(),Z5469,"Y")&amp;" anos"&amp;" "&amp;DATEDIF(TODAY(),Z5469,"YM")&amp;" meses"&amp;" "&amp;DATEDIF(TODAY(),Z5469,"MD")&amp;" dias"))))))))</f>
        <v>Contrato Encerrado</v>
      </c>
      <c r="AE5469" s="35">
        <f t="shared" si="426"/>
        <v>91</v>
      </c>
      <c r="AF5469" s="35">
        <f t="shared" si="427"/>
        <v>639</v>
      </c>
      <c r="AG5469" s="17" t="str">
        <f t="shared" si="428"/>
        <v>1 anos 8 meses 30 dias</v>
      </c>
    </row>
    <row r="5470" spans="1:33" ht="11.25" customHeight="1" x14ac:dyDescent="0.2">
      <c r="A5470" s="8" t="s">
        <v>9</v>
      </c>
      <c r="B5470" s="8" t="s">
        <v>13</v>
      </c>
      <c r="C5470" s="22" t="s">
        <v>16</v>
      </c>
      <c r="D5470" s="37">
        <v>2024</v>
      </c>
      <c r="E5470" s="12" t="s">
        <v>157</v>
      </c>
      <c r="F5470" s="8" t="s">
        <v>158</v>
      </c>
      <c r="G5470" s="77" t="s">
        <v>13138</v>
      </c>
      <c r="H5470" s="78" t="s">
        <v>13139</v>
      </c>
      <c r="I5470" s="14" t="s">
        <v>13140</v>
      </c>
      <c r="J5470" s="14" t="s">
        <v>10</v>
      </c>
      <c r="K5470" s="14" t="s">
        <v>29</v>
      </c>
      <c r="L5470" s="15" t="s">
        <v>30</v>
      </c>
      <c r="M5470" s="7" t="s">
        <v>9427</v>
      </c>
      <c r="N5470" s="15" t="s">
        <v>10098</v>
      </c>
      <c r="O5470" s="15" t="s">
        <v>7914</v>
      </c>
      <c r="P5470" s="15" t="s">
        <v>2518</v>
      </c>
      <c r="Q5470" s="15" t="s">
        <v>2521</v>
      </c>
      <c r="R5470" s="20">
        <v>34316</v>
      </c>
      <c r="S5470" s="20">
        <v>45344</v>
      </c>
      <c r="T5470" s="20">
        <v>45709</v>
      </c>
      <c r="U5470" s="20">
        <v>45751</v>
      </c>
      <c r="V5470" s="20">
        <v>46022</v>
      </c>
      <c r="W5470" s="20"/>
      <c r="X5470" s="17"/>
      <c r="Y5470" s="17"/>
      <c r="Z5470" s="20"/>
      <c r="AA5470" s="18">
        <f t="shared" ca="1" si="425"/>
        <v>31</v>
      </c>
      <c r="AB5470" s="15" t="s">
        <v>7877</v>
      </c>
      <c r="AC5470" s="35" t="str">
        <f t="shared" si="429"/>
        <v>1 anos 8 meses 28 dias</v>
      </c>
      <c r="AD5470" s="35" t="str">
        <f ca="1">IF(AND(V5470="",T5470&lt;TODAY()),"Contrato Encerrado",IF(AND(V5470="",T5470&gt;TODAY()),DATEDIF(TODAY(),T5470,"Y")&amp;" anos"&amp;" "&amp;DATEDIF(TODAY(),T5470,"YM")&amp;" meses"&amp;" "&amp;DATEDIF(TODAY(),T5470,"MD")&amp;" dias",IF(AND(X5470="",V5470&lt;TODAY()),"Contrato Encerrado",IF(AND(X5470="",V5470&gt;TODAY()),DATEDIF(TODAY(),V5470,"Y")&amp;" anos"&amp;" "&amp;DATEDIF(TODAY(),V5470,"YM")&amp;" meses"&amp;" "&amp;DATEDIF(TODAY(),V5470,"MD")&amp;" dias",IF(AND(Z5470="",X5470&lt;TODAY()),"Contrato Encerrado",IF(AND(Z5470="",X5470&gt;TODAY()),DATEDIF(TODAY(),X5470,"Y")&amp;" anos"&amp;" "&amp;DATEDIF(TODAY(),X5470,"YM")&amp;" meses"&amp;" "&amp;DATEDIF(TODAY(),X5470,"MD")&amp;" dias",IF(AND(Z5470&lt;&gt;””,Z5470&lt;TODAY()),"Contrato Encerrado",IF(AND(Z5470&lt;&gt;"",Z5470&gt;TODAY()),DATEDIF(TODAY(),Z5470,"Y")&amp;" anos"&amp;" "&amp;DATEDIF(TODAY(),Z5470,"YM")&amp;" meses"&amp;" "&amp;DATEDIF(TODAY(),Z5470,"MD")&amp;" dias"))))))))</f>
        <v>0 anos 2 meses 24 dias</v>
      </c>
      <c r="AE5470" s="35">
        <f t="shared" si="426"/>
        <v>636</v>
      </c>
      <c r="AF5470" s="35">
        <f t="shared" si="427"/>
        <v>94</v>
      </c>
      <c r="AG5470" s="17" t="str">
        <f t="shared" si="428"/>
        <v>0 anos 3 meses 3 dias</v>
      </c>
    </row>
    <row r="5471" spans="1:33" ht="11.25" customHeight="1" x14ac:dyDescent="0.2">
      <c r="A5471" s="8" t="s">
        <v>9</v>
      </c>
      <c r="B5471" s="8" t="s">
        <v>13</v>
      </c>
      <c r="C5471" s="22" t="s">
        <v>21</v>
      </c>
      <c r="D5471" s="37">
        <v>2023</v>
      </c>
      <c r="E5471" s="12" t="s">
        <v>157</v>
      </c>
      <c r="F5471" s="8" t="s">
        <v>158</v>
      </c>
      <c r="G5471" s="77" t="s">
        <v>9403</v>
      </c>
      <c r="H5471" s="78" t="s">
        <v>9404</v>
      </c>
      <c r="I5471" s="14" t="s">
        <v>9405</v>
      </c>
      <c r="J5471" s="14" t="s">
        <v>14943</v>
      </c>
      <c r="K5471" s="14" t="s">
        <v>29</v>
      </c>
      <c r="L5471" s="15" t="s">
        <v>30</v>
      </c>
      <c r="M5471" s="7" t="s">
        <v>9427</v>
      </c>
      <c r="N5471" s="15" t="s">
        <v>9121</v>
      </c>
      <c r="O5471" s="15" t="s">
        <v>8177</v>
      </c>
      <c r="P5471" s="15" t="s">
        <v>2518</v>
      </c>
      <c r="Q5471" s="15" t="s">
        <v>2521</v>
      </c>
      <c r="R5471" s="20">
        <v>34563</v>
      </c>
      <c r="S5471" s="20">
        <v>45139</v>
      </c>
      <c r="T5471" s="20">
        <v>45489</v>
      </c>
      <c r="U5471" s="20"/>
      <c r="V5471" s="20"/>
      <c r="W5471" s="20"/>
      <c r="X5471" s="17"/>
      <c r="Y5471" s="17"/>
      <c r="Z5471" s="20"/>
      <c r="AA5471" s="18">
        <f t="shared" ca="1" si="425"/>
        <v>31</v>
      </c>
      <c r="AB5471" s="21" t="s">
        <v>7877</v>
      </c>
      <c r="AC5471" s="35" t="str">
        <f t="shared" si="429"/>
        <v>0 anos 11 meses 15 dias</v>
      </c>
      <c r="AD5471" s="35" t="str">
        <f ca="1">IF(AND(V5471="",T5471&lt;TODAY()),"Contrato Encerrado",IF(AND(V5471="",T5471&gt;TODAY()),DATEDIF(TODAY(),T5471,"Y")&amp;" anos"&amp;" "&amp;DATEDIF(TODAY(),T5471,"YM")&amp;" meses"&amp;" "&amp;DATEDIF(TODAY(),T5471,"MD")&amp;" dias",IF(AND(X5471="",V5471&lt;TODAY()),"Contrato Encerrado",IF(AND(X5471="",V5471&gt;TODAY()),DATEDIF(TODAY(),V5471,"Y")&amp;" anos"&amp;" "&amp;DATEDIF(TODAY(),V5471,"YM")&amp;" meses"&amp;" "&amp;DATEDIF(TODAY(),V5471,"MD")&amp;" dias",IF(AND(Z5471="",X5471&lt;TODAY()),"Contrato Encerrado",IF(AND(Z5471="",X5471&gt;TODAY()),DATEDIF(TODAY(),X5471,"Y")&amp;" anos"&amp;" "&amp;DATEDIF(TODAY(),X5471,"YM")&amp;" meses"&amp;" "&amp;DATEDIF(TODAY(),X5471,"MD")&amp;" dias",IF(AND(Z5471&lt;&gt;””,Z5471&lt;TODAY()),"Contrato Encerrado",IF(AND(Z5471&lt;&gt;"",Z5471&gt;TODAY()),DATEDIF(TODAY(),Z5471,"Y")&amp;" anos"&amp;" "&amp;DATEDIF(TODAY(),Z5471,"YM")&amp;" meses"&amp;" "&amp;DATEDIF(TODAY(),Z5471,"MD")&amp;" dias"))))))))</f>
        <v>Contrato Encerrado</v>
      </c>
      <c r="AE5471" s="35">
        <f t="shared" si="426"/>
        <v>350</v>
      </c>
      <c r="AF5471" s="35">
        <f t="shared" si="427"/>
        <v>380</v>
      </c>
      <c r="AG5471" s="17" t="str">
        <f t="shared" si="428"/>
        <v>1 anos 0 meses 14 dias</v>
      </c>
    </row>
    <row r="5472" spans="1:33" ht="11.25" customHeight="1" x14ac:dyDescent="0.2">
      <c r="A5472" s="8" t="s">
        <v>9</v>
      </c>
      <c r="B5472" s="8" t="s">
        <v>13</v>
      </c>
      <c r="C5472" s="22" t="s">
        <v>11</v>
      </c>
      <c r="D5472" s="37">
        <v>2024</v>
      </c>
      <c r="E5472" s="12" t="s">
        <v>307</v>
      </c>
      <c r="F5472" s="8" t="s">
        <v>308</v>
      </c>
      <c r="G5472" s="77" t="s">
        <v>11858</v>
      </c>
      <c r="H5472" s="78" t="s">
        <v>11859</v>
      </c>
      <c r="I5472" s="14" t="s">
        <v>11860</v>
      </c>
      <c r="J5472" s="14" t="s">
        <v>14943</v>
      </c>
      <c r="K5472" s="14" t="s">
        <v>29</v>
      </c>
      <c r="L5472" s="15" t="s">
        <v>81</v>
      </c>
      <c r="M5472" s="7" t="s">
        <v>82</v>
      </c>
      <c r="N5472" s="15" t="s">
        <v>4113</v>
      </c>
      <c r="O5472" s="15" t="s">
        <v>10930</v>
      </c>
      <c r="P5472" s="15" t="s">
        <v>2518</v>
      </c>
      <c r="Q5472" s="15" t="s">
        <v>2523</v>
      </c>
      <c r="R5472" s="20">
        <v>39420</v>
      </c>
      <c r="S5472" s="20">
        <v>45308</v>
      </c>
      <c r="T5472" s="20">
        <v>45565</v>
      </c>
      <c r="U5472" s="20"/>
      <c r="V5472" s="20"/>
      <c r="W5472" s="20"/>
      <c r="X5472" s="17"/>
      <c r="Y5472" s="17"/>
      <c r="Z5472" s="20"/>
      <c r="AA5472" s="18">
        <f t="shared" ca="1" si="425"/>
        <v>17</v>
      </c>
      <c r="AB5472" s="15" t="s">
        <v>7877</v>
      </c>
      <c r="AC5472" s="35" t="str">
        <f t="shared" si="429"/>
        <v>0 anos 8 meses 13 dias</v>
      </c>
      <c r="AD5472" s="35" t="str">
        <f ca="1">IF(AND(V5472="",T5472&lt;TODAY()),"Contrato Encerrado",IF(AND(V5472="",T5472&gt;TODAY()),DATEDIF(TODAY(),T5472,"Y")&amp;" anos"&amp;" "&amp;DATEDIF(TODAY(),T5472,"YM")&amp;" meses"&amp;" "&amp;DATEDIF(TODAY(),T5472,"MD")&amp;" dias",IF(AND(X5472="",V5472&lt;TODAY()),"Contrato Encerrado",IF(AND(X5472="",V5472&gt;TODAY()),DATEDIF(TODAY(),V5472,"Y")&amp;" anos"&amp;" "&amp;DATEDIF(TODAY(),V5472,"YM")&amp;" meses"&amp;" "&amp;DATEDIF(TODAY(),V5472,"MD")&amp;" dias",IF(AND(Z5472="",X5472&lt;TODAY()),"Contrato Encerrado",IF(AND(Z5472="",X5472&gt;TODAY()),DATEDIF(TODAY(),X5472,"Y")&amp;" anos"&amp;" "&amp;DATEDIF(TODAY(),X5472,"YM")&amp;" meses"&amp;" "&amp;DATEDIF(TODAY(),X5472,"MD")&amp;" dias",IF(AND(Z5472&lt;&gt;””,Z5472&lt;TODAY()),"Contrato Encerrado",IF(AND(Z5472&lt;&gt;"",Z5472&gt;TODAY()),DATEDIF(TODAY(),Z5472,"Y")&amp;" anos"&amp;" "&amp;DATEDIF(TODAY(),Z5472,"YM")&amp;" meses"&amp;" "&amp;DATEDIF(TODAY(),Z5472,"MD")&amp;" dias"))))))))</f>
        <v>Contrato Encerrado</v>
      </c>
      <c r="AE5472" s="35">
        <f t="shared" si="426"/>
        <v>257</v>
      </c>
      <c r="AF5472" s="35">
        <f t="shared" si="427"/>
        <v>473</v>
      </c>
      <c r="AG5472" s="17" t="str">
        <f t="shared" si="428"/>
        <v>1 anos 3 meses 17 dias</v>
      </c>
    </row>
    <row r="5473" spans="1:33" ht="11.25" customHeight="1" x14ac:dyDescent="0.2">
      <c r="A5473" s="8" t="s">
        <v>9</v>
      </c>
      <c r="B5473" s="8" t="s">
        <v>13</v>
      </c>
      <c r="C5473" s="22" t="s">
        <v>16</v>
      </c>
      <c r="D5473" s="37">
        <v>2024</v>
      </c>
      <c r="E5473" s="12" t="s">
        <v>79</v>
      </c>
      <c r="F5473" s="8" t="s">
        <v>80</v>
      </c>
      <c r="G5473" s="77" t="s">
        <v>13141</v>
      </c>
      <c r="H5473" s="78" t="s">
        <v>13142</v>
      </c>
      <c r="I5473" s="14" t="s">
        <v>13143</v>
      </c>
      <c r="J5473" s="14" t="s">
        <v>1302</v>
      </c>
      <c r="K5473" s="14" t="s">
        <v>29</v>
      </c>
      <c r="L5473" s="15" t="s">
        <v>30</v>
      </c>
      <c r="M5473" s="7" t="s">
        <v>9427</v>
      </c>
      <c r="N5473" s="15" t="s">
        <v>4660</v>
      </c>
      <c r="O5473" s="15" t="s">
        <v>9560</v>
      </c>
      <c r="P5473" s="15" t="s">
        <v>2518</v>
      </c>
      <c r="Q5473" s="15" t="s">
        <v>2523</v>
      </c>
      <c r="R5473" s="20">
        <v>38092</v>
      </c>
      <c r="S5473" s="20">
        <v>45390</v>
      </c>
      <c r="T5473" s="70">
        <v>45754</v>
      </c>
      <c r="U5473" s="20">
        <v>45755</v>
      </c>
      <c r="V5473" s="20">
        <v>45869</v>
      </c>
      <c r="W5473" s="20"/>
      <c r="X5473" s="17"/>
      <c r="Y5473" s="17"/>
      <c r="Z5473" s="20"/>
      <c r="AA5473" s="18">
        <f t="shared" ca="1" si="425"/>
        <v>21</v>
      </c>
      <c r="AB5473" s="15" t="s">
        <v>7877</v>
      </c>
      <c r="AC5473" s="35" t="str">
        <f t="shared" si="429"/>
        <v>1 anos 3 meses 22 dias</v>
      </c>
      <c r="AD5473" s="35" t="str">
        <f ca="1">IF(AND(V5473="",T5473&lt;TODAY()),"Contrato Encerrado",IF(AND(V5473="",T5473&gt;TODAY()),DATEDIF(TODAY(),T5473,"Y")&amp;" anos"&amp;" "&amp;DATEDIF(TODAY(),T5473,"YM")&amp;" meses"&amp;" "&amp;DATEDIF(TODAY(),T5473,"MD")&amp;" dias",IF(AND(X5473="",V5473&lt;TODAY()),"Contrato Encerrado",IF(AND(X5473="",V5473&gt;TODAY()),DATEDIF(TODAY(),V5473,"Y")&amp;" anos"&amp;" "&amp;DATEDIF(TODAY(),V5473,"YM")&amp;" meses"&amp;" "&amp;DATEDIF(TODAY(),V5473,"MD")&amp;" dias",IF(AND(Z5473="",X5473&lt;TODAY()),"Contrato Encerrado",IF(AND(Z5473="",X5473&gt;TODAY()),DATEDIF(TODAY(),X5473,"Y")&amp;" anos"&amp;" "&amp;DATEDIF(TODAY(),X5473,"YM")&amp;" meses"&amp;" "&amp;DATEDIF(TODAY(),X5473,"MD")&amp;" dias",IF(AND(Z5473&lt;&gt;””,Z5473&lt;TODAY()),"Contrato Encerrado",IF(AND(Z5473&lt;&gt;"",Z5473&gt;TODAY()),DATEDIF(TODAY(),Z5473,"Y")&amp;" anos"&amp;" "&amp;DATEDIF(TODAY(),Z5473,"YM")&amp;" meses"&amp;" "&amp;DATEDIF(TODAY(),Z5473,"MD")&amp;" dias"))))))))</f>
        <v>Contrato Encerrado</v>
      </c>
      <c r="AE5473" s="35">
        <f t="shared" si="426"/>
        <v>478</v>
      </c>
      <c r="AF5473" s="35">
        <f t="shared" si="427"/>
        <v>252</v>
      </c>
      <c r="AG5473" s="17" t="str">
        <f t="shared" si="428"/>
        <v>0 anos 8 meses 8 dias</v>
      </c>
    </row>
    <row r="5474" spans="1:33" ht="11.25" customHeight="1" x14ac:dyDescent="0.2">
      <c r="A5474" s="8" t="s">
        <v>9</v>
      </c>
      <c r="B5474" s="8" t="s">
        <v>13</v>
      </c>
      <c r="C5474" s="22" t="s">
        <v>15</v>
      </c>
      <c r="D5474" s="37">
        <v>2025</v>
      </c>
      <c r="E5474" s="12" t="s">
        <v>307</v>
      </c>
      <c r="F5474" s="8" t="s">
        <v>308</v>
      </c>
      <c r="G5474" s="77" t="s">
        <v>16099</v>
      </c>
      <c r="H5474" s="78" t="s">
        <v>16100</v>
      </c>
      <c r="I5474" s="14" t="s">
        <v>16101</v>
      </c>
      <c r="J5474" s="14" t="s">
        <v>10</v>
      </c>
      <c r="K5474" s="14" t="s">
        <v>29</v>
      </c>
      <c r="L5474" s="15" t="s">
        <v>81</v>
      </c>
      <c r="M5474" s="7" t="s">
        <v>82</v>
      </c>
      <c r="N5474" s="15" t="s">
        <v>4113</v>
      </c>
      <c r="O5474" s="15" t="s">
        <v>8073</v>
      </c>
      <c r="P5474" s="15" t="s">
        <v>2518</v>
      </c>
      <c r="Q5474" s="15" t="s">
        <v>2523</v>
      </c>
      <c r="R5474" s="20">
        <v>39736</v>
      </c>
      <c r="S5474" s="20">
        <v>45691</v>
      </c>
      <c r="T5474" s="20">
        <v>46055</v>
      </c>
      <c r="U5474" s="20"/>
      <c r="V5474" s="20"/>
      <c r="W5474" s="20"/>
      <c r="X5474" s="17"/>
      <c r="Y5474" s="17"/>
      <c r="Z5474" s="20"/>
      <c r="AA5474" s="21">
        <f t="shared" ca="1" si="425"/>
        <v>16</v>
      </c>
      <c r="AB5474" s="15" t="s">
        <v>7877</v>
      </c>
      <c r="AC5474" s="35" t="str">
        <f t="shared" si="429"/>
        <v>0 anos 11 meses 30 dias</v>
      </c>
      <c r="AD5474" s="35" t="str">
        <f ca="1">IF(AND(V5474="",T5474&lt;TODAY()),"Contrato Encerrado",IF(AND(V5474="",T5474&gt;TODAY()),DATEDIF(TODAY(),T5474,"Y")&amp;" anos"&amp;" "&amp;DATEDIF(TODAY(),T5474,"YM")&amp;" meses"&amp;" "&amp;DATEDIF(TODAY(),T5474,"MD")&amp;" dias",IF(AND(X5474="",V5474&lt;TODAY()),"Contrato Encerrado",IF(AND(X5474="",V5474&gt;TODAY()),DATEDIF(TODAY(),V5474,"Y")&amp;" anos"&amp;" "&amp;DATEDIF(TODAY(),V5474,"YM")&amp;" meses"&amp;" "&amp;DATEDIF(TODAY(),V5474,"MD")&amp;" dias",IF(AND(Z5474="",X5474&lt;TODAY()),"Contrato Encerrado",IF(AND(Z5474="",X5474&gt;TODAY()),DATEDIF(TODAY(),X5474,"Y")&amp;" anos"&amp;" "&amp;DATEDIF(TODAY(),X5474,"YM")&amp;" meses"&amp;" "&amp;DATEDIF(TODAY(),X5474,"MD")&amp;" dias",IF(AND(Z5474&lt;&gt;””,Z5474&lt;TODAY()),"Contrato Encerrado",IF(AND(Z5474&lt;&gt;"",Z5474&gt;TODAY()),DATEDIF(TODAY(),Z5474,"Y")&amp;" anos"&amp;" "&amp;DATEDIF(TODAY(),Z5474,"YM")&amp;" meses"&amp;" "&amp;DATEDIF(TODAY(),Z5474,"MD")&amp;" dias"))))))))</f>
        <v>0 anos 3 meses 26 dias</v>
      </c>
      <c r="AE5474" s="35">
        <f t="shared" si="426"/>
        <v>364</v>
      </c>
      <c r="AF5474" s="35">
        <f t="shared" si="427"/>
        <v>366</v>
      </c>
      <c r="AG5474" s="17" t="str">
        <f t="shared" si="428"/>
        <v>0 anos 11 meses 31 dias</v>
      </c>
    </row>
    <row r="5475" spans="1:33" ht="11.25" customHeight="1" x14ac:dyDescent="0.2">
      <c r="A5475" s="10" t="s">
        <v>9</v>
      </c>
      <c r="B5475" s="10" t="s">
        <v>13</v>
      </c>
      <c r="C5475" s="11" t="s">
        <v>17</v>
      </c>
      <c r="D5475" s="36">
        <v>2021</v>
      </c>
      <c r="E5475" s="13" t="s">
        <v>307</v>
      </c>
      <c r="F5475" s="10" t="s">
        <v>308</v>
      </c>
      <c r="G5475" s="83" t="s">
        <v>465</v>
      </c>
      <c r="H5475" s="84" t="s">
        <v>466</v>
      </c>
      <c r="I5475" s="13" t="s">
        <v>467</v>
      </c>
      <c r="J5475" s="14" t="s">
        <v>1302</v>
      </c>
      <c r="K5475" s="13" t="s">
        <v>29</v>
      </c>
      <c r="L5475" s="25" t="s">
        <v>30</v>
      </c>
      <c r="M5475" s="7" t="s">
        <v>9427</v>
      </c>
      <c r="N5475" s="26" t="s">
        <v>2115</v>
      </c>
      <c r="O5475" s="26"/>
      <c r="P5475" s="26" t="s">
        <v>2517</v>
      </c>
      <c r="Q5475" s="26" t="s">
        <v>2522</v>
      </c>
      <c r="R5475" s="31">
        <v>35279</v>
      </c>
      <c r="S5475" s="31">
        <v>44326</v>
      </c>
      <c r="T5475" s="111">
        <v>44687</v>
      </c>
      <c r="U5475" s="31"/>
      <c r="V5475" s="31"/>
      <c r="W5475" s="31"/>
      <c r="X5475" s="17"/>
      <c r="Y5475" s="17"/>
      <c r="Z5475" s="31"/>
      <c r="AA5475" s="18">
        <f t="shared" ca="1" si="425"/>
        <v>29</v>
      </c>
      <c r="AB5475" s="19" t="s">
        <v>7877</v>
      </c>
      <c r="AC5475" s="35" t="str">
        <f t="shared" si="429"/>
        <v>0 anos 11 meses 26 dias</v>
      </c>
      <c r="AD5475" s="35" t="str">
        <f ca="1">IF(AND(V5475="",T5475&lt;TODAY()),"Contrato Encerrado",IF(AND(V5475="",T5475&gt;TODAY()),DATEDIF(TODAY(),T5475,"Y")&amp;" anos"&amp;" "&amp;DATEDIF(TODAY(),T5475,"YM")&amp;" meses"&amp;" "&amp;DATEDIF(TODAY(),T5475,"MD")&amp;" dias",IF(AND(X5475="",V5475&lt;TODAY()),"Contrato Encerrado",IF(AND(X5475="",V5475&gt;TODAY()),DATEDIF(TODAY(),V5475,"Y")&amp;" anos"&amp;" "&amp;DATEDIF(TODAY(),V5475,"YM")&amp;" meses"&amp;" "&amp;DATEDIF(TODAY(),V5475,"MD")&amp;" dias",IF(AND(Z5475="",X5475&lt;TODAY()),"Contrato Encerrado",IF(AND(Z5475="",X5475&gt;TODAY()),DATEDIF(TODAY(),X5475,"Y")&amp;" anos"&amp;" "&amp;DATEDIF(TODAY(),X5475,"YM")&amp;" meses"&amp;" "&amp;DATEDIF(TODAY(),X5475,"MD")&amp;" dias",IF(AND(Z5475&lt;&gt;””,Z5475&lt;TODAY()),"Contrato Encerrado",IF(AND(Z5475&lt;&gt;"",Z5475&gt;TODAY()),DATEDIF(TODAY(),Z5475,"Y")&amp;" anos"&amp;" "&amp;DATEDIF(TODAY(),Z5475,"YM")&amp;" meses"&amp;" "&amp;DATEDIF(TODAY(),Z5475,"MD")&amp;" dias"))))))))</f>
        <v>Contrato Encerrado</v>
      </c>
      <c r="AE5475" s="35">
        <f t="shared" si="426"/>
        <v>361</v>
      </c>
      <c r="AF5475" s="35">
        <f t="shared" si="427"/>
        <v>369</v>
      </c>
      <c r="AG5475" s="17" t="str">
        <f t="shared" si="428"/>
        <v>1 anos 0 meses 3 dias</v>
      </c>
    </row>
    <row r="5476" spans="1:33" ht="11.25" customHeight="1" x14ac:dyDescent="0.2">
      <c r="A5476" s="8" t="s">
        <v>9</v>
      </c>
      <c r="B5476" s="10" t="s">
        <v>13</v>
      </c>
      <c r="C5476" s="11" t="s">
        <v>24</v>
      </c>
      <c r="D5476" s="36">
        <v>2022</v>
      </c>
      <c r="E5476" s="12" t="s">
        <v>1111</v>
      </c>
      <c r="F5476" s="8" t="s">
        <v>1112</v>
      </c>
      <c r="G5476" s="77" t="s">
        <v>5899</v>
      </c>
      <c r="H5476" s="78" t="s">
        <v>5900</v>
      </c>
      <c r="I5476" s="14" t="s">
        <v>5901</v>
      </c>
      <c r="J5476" s="67" t="s">
        <v>1302</v>
      </c>
      <c r="K5476" s="14" t="s">
        <v>29</v>
      </c>
      <c r="L5476" s="15" t="s">
        <v>30</v>
      </c>
      <c r="M5476" s="7" t="s">
        <v>9427</v>
      </c>
      <c r="N5476" s="16" t="s">
        <v>4660</v>
      </c>
      <c r="O5476" s="16"/>
      <c r="P5476" s="16" t="s">
        <v>2518</v>
      </c>
      <c r="Q5476" s="16" t="s">
        <v>2523</v>
      </c>
      <c r="R5476" s="31">
        <v>37198</v>
      </c>
      <c r="S5476" s="31">
        <v>44866</v>
      </c>
      <c r="T5476" s="111">
        <v>44986</v>
      </c>
      <c r="U5476" s="111"/>
      <c r="V5476" s="111"/>
      <c r="W5476" s="31"/>
      <c r="X5476" s="17"/>
      <c r="Y5476" s="17"/>
      <c r="Z5476" s="31"/>
      <c r="AA5476" s="18">
        <f t="shared" ca="1" si="425"/>
        <v>23</v>
      </c>
      <c r="AB5476" s="19" t="s">
        <v>7877</v>
      </c>
      <c r="AC5476" s="35" t="str">
        <f t="shared" si="429"/>
        <v>0 anos 4 meses 0 dias</v>
      </c>
      <c r="AD5476" s="35" t="str">
        <f ca="1">IF(AND(V5476="",T5476&lt;TODAY()),"Contrato Encerrado",IF(AND(V5476="",T5476&gt;TODAY()),DATEDIF(TODAY(),T5476,"Y")&amp;" anos"&amp;" "&amp;DATEDIF(TODAY(),T5476,"YM")&amp;" meses"&amp;" "&amp;DATEDIF(TODAY(),T5476,"MD")&amp;" dias",IF(AND(X5476="",V5476&lt;TODAY()),"Contrato Encerrado",IF(AND(X5476="",V5476&gt;TODAY()),DATEDIF(TODAY(),V5476,"Y")&amp;" anos"&amp;" "&amp;DATEDIF(TODAY(),V5476,"YM")&amp;" meses"&amp;" "&amp;DATEDIF(TODAY(),V5476,"MD")&amp;" dias",IF(AND(Z5476="",X5476&lt;TODAY()),"Contrato Encerrado",IF(AND(Z5476="",X5476&gt;TODAY()),DATEDIF(TODAY(),X5476,"Y")&amp;" anos"&amp;" "&amp;DATEDIF(TODAY(),X5476,"YM")&amp;" meses"&amp;" "&amp;DATEDIF(TODAY(),X5476,"MD")&amp;" dias",IF(AND(Z5476&lt;&gt;””,Z5476&lt;TODAY()),"Contrato Encerrado",IF(AND(Z5476&lt;&gt;"",Z5476&gt;TODAY()),DATEDIF(TODAY(),Z5476,"Y")&amp;" anos"&amp;" "&amp;DATEDIF(TODAY(),Z5476,"YM")&amp;" meses"&amp;" "&amp;DATEDIF(TODAY(),Z5476,"MD")&amp;" dias"))))))))</f>
        <v>Contrato Encerrado</v>
      </c>
      <c r="AE5476" s="35">
        <f t="shared" si="426"/>
        <v>120</v>
      </c>
      <c r="AF5476" s="35">
        <f t="shared" si="427"/>
        <v>610</v>
      </c>
      <c r="AG5476" s="17" t="str">
        <f t="shared" si="428"/>
        <v>1 anos 8 meses 1 dias</v>
      </c>
    </row>
    <row r="5477" spans="1:33" ht="11.25" customHeight="1" x14ac:dyDescent="0.2">
      <c r="A5477" s="8" t="s">
        <v>9</v>
      </c>
      <c r="B5477" s="8" t="s">
        <v>13</v>
      </c>
      <c r="C5477" s="22" t="s">
        <v>21</v>
      </c>
      <c r="D5477" s="35">
        <v>2025</v>
      </c>
      <c r="E5477" s="12" t="s">
        <v>3176</v>
      </c>
      <c r="F5477" s="8" t="s">
        <v>3177</v>
      </c>
      <c r="G5477" s="14" t="s">
        <v>17814</v>
      </c>
      <c r="H5477" s="8" t="s">
        <v>17815</v>
      </c>
      <c r="I5477" s="14" t="s">
        <v>17100</v>
      </c>
      <c r="J5477" s="67" t="s">
        <v>10</v>
      </c>
      <c r="K5477" s="14" t="s">
        <v>29</v>
      </c>
      <c r="L5477" s="15" t="s">
        <v>30</v>
      </c>
      <c r="M5477" s="7" t="s">
        <v>16153</v>
      </c>
      <c r="N5477" s="15" t="s">
        <v>14835</v>
      </c>
      <c r="O5477" s="15" t="s">
        <v>17131</v>
      </c>
      <c r="P5477" s="15" t="s">
        <v>2518</v>
      </c>
      <c r="Q5477" s="15" t="s">
        <v>2523</v>
      </c>
      <c r="R5477" s="20">
        <v>38488</v>
      </c>
      <c r="S5477" s="20">
        <v>45831</v>
      </c>
      <c r="T5477" s="20">
        <v>46195</v>
      </c>
      <c r="U5477" s="20"/>
      <c r="V5477" s="20"/>
      <c r="W5477" s="20"/>
      <c r="X5477" s="17"/>
      <c r="Y5477" s="17"/>
      <c r="Z5477" s="20"/>
      <c r="AA5477" s="21">
        <f t="shared" ca="1" si="425"/>
        <v>20</v>
      </c>
      <c r="AB5477" s="20" t="s">
        <v>7877</v>
      </c>
      <c r="AC5477" s="35" t="str">
        <f t="shared" si="429"/>
        <v>0 anos 11 meses 30 dias</v>
      </c>
      <c r="AD5477" s="35" t="str">
        <f ca="1">IF(AND(V5477="",T5477&lt;TODAY()),"Contrato Encerrado",IF(AND(V5477="",T5477&gt;TODAY()),DATEDIF(TODAY(),T5477,"Y")&amp;" anos"&amp;" "&amp;DATEDIF(TODAY(),T5477,"YM")&amp;" meses"&amp;" "&amp;DATEDIF(TODAY(),T5477,"MD")&amp;" dias",IF(AND(X5477="",V5477&lt;TODAY()),"Contrato Encerrado",IF(AND(X5477="",V5477&gt;TODAY()),DATEDIF(TODAY(),V5477,"Y")&amp;" anos"&amp;" "&amp;DATEDIF(TODAY(),V5477,"YM")&amp;" meses"&amp;" "&amp;DATEDIF(TODAY(),V5477,"MD")&amp;" dias",IF(AND(Z5477="",X5477&lt;TODAY()),"Contrato Encerrado",IF(AND(Z5477="",X5477&gt;TODAY()),DATEDIF(TODAY(),X5477,"Y")&amp;" anos"&amp;" "&amp;DATEDIF(TODAY(),X5477,"YM")&amp;" meses"&amp;" "&amp;DATEDIF(TODAY(),X5477,"MD")&amp;" dias",IF(AND(Z5477&lt;&gt;””,Z5477&lt;TODAY()),"Contrato Encerrado",IF(AND(Z5477&lt;&gt;"",Z5477&gt;TODAY()),DATEDIF(TODAY(),Z5477,"Y")&amp;" anos"&amp;" "&amp;DATEDIF(TODAY(),Z5477,"YM")&amp;" meses"&amp;" "&amp;DATEDIF(TODAY(),Z5477,"MD")&amp;" dias"))))))))</f>
        <v>0 anos 8 meses 15 dias</v>
      </c>
      <c r="AE5477" s="35">
        <f t="shared" si="426"/>
        <v>364</v>
      </c>
      <c r="AF5477" s="35">
        <f t="shared" si="427"/>
        <v>366</v>
      </c>
      <c r="AG5477" s="17" t="str">
        <f t="shared" si="428"/>
        <v>0 anos 11 meses 31 dias</v>
      </c>
    </row>
    <row r="5478" spans="1:33" ht="11.25" customHeight="1" x14ac:dyDescent="0.2">
      <c r="A5478" s="8" t="s">
        <v>9</v>
      </c>
      <c r="B5478" s="8" t="s">
        <v>13</v>
      </c>
      <c r="C5478" s="22" t="s">
        <v>11</v>
      </c>
      <c r="D5478" s="37">
        <v>2024</v>
      </c>
      <c r="E5478" s="12" t="s">
        <v>1685</v>
      </c>
      <c r="F5478" s="8" t="s">
        <v>1686</v>
      </c>
      <c r="G5478" s="77" t="s">
        <v>11861</v>
      </c>
      <c r="H5478" s="78" t="s">
        <v>11862</v>
      </c>
      <c r="I5478" s="14" t="s">
        <v>11863</v>
      </c>
      <c r="J5478" s="14" t="s">
        <v>10</v>
      </c>
      <c r="K5478" s="14" t="s">
        <v>29</v>
      </c>
      <c r="L5478" s="15" t="s">
        <v>81</v>
      </c>
      <c r="M5478" s="7" t="s">
        <v>82</v>
      </c>
      <c r="N5478" s="15" t="s">
        <v>4113</v>
      </c>
      <c r="O5478" s="15" t="s">
        <v>9231</v>
      </c>
      <c r="P5478" s="15" t="s">
        <v>2518</v>
      </c>
      <c r="Q5478" s="15" t="s">
        <v>2523</v>
      </c>
      <c r="R5478" s="20">
        <v>39323</v>
      </c>
      <c r="S5478" s="20">
        <v>45293</v>
      </c>
      <c r="T5478" s="20">
        <v>46023</v>
      </c>
      <c r="U5478" s="20"/>
      <c r="V5478" s="20"/>
      <c r="W5478" s="20"/>
      <c r="X5478" s="17"/>
      <c r="Y5478" s="17"/>
      <c r="Z5478" s="20"/>
      <c r="AA5478" s="18">
        <f t="shared" ca="1" si="425"/>
        <v>18</v>
      </c>
      <c r="AB5478" s="15" t="s">
        <v>7877</v>
      </c>
      <c r="AC5478" s="35" t="str">
        <f t="shared" si="429"/>
        <v>1 anos 11 meses 30 dias</v>
      </c>
      <c r="AD5478" s="35" t="str">
        <f ca="1">IF(AND(V5478="",T5478&lt;TODAY()),"Contrato Encerrado",IF(AND(V5478="",T5478&gt;TODAY()),DATEDIF(TODAY(),T5478,"Y")&amp;" anos"&amp;" "&amp;DATEDIF(TODAY(),T5478,"YM")&amp;" meses"&amp;" "&amp;DATEDIF(TODAY(),T5478,"MD")&amp;" dias",IF(AND(X5478="",V5478&lt;TODAY()),"Contrato Encerrado",IF(AND(X5478="",V5478&gt;TODAY()),DATEDIF(TODAY(),V5478,"Y")&amp;" anos"&amp;" "&amp;DATEDIF(TODAY(),V5478,"YM")&amp;" meses"&amp;" "&amp;DATEDIF(TODAY(),V5478,"MD")&amp;" dias",IF(AND(Z5478="",X5478&lt;TODAY()),"Contrato Encerrado",IF(AND(Z5478="",X5478&gt;TODAY()),DATEDIF(TODAY(),X5478,"Y")&amp;" anos"&amp;" "&amp;DATEDIF(TODAY(),X5478,"YM")&amp;" meses"&amp;" "&amp;DATEDIF(TODAY(),X5478,"MD")&amp;" dias",IF(AND(Z5478&lt;&gt;””,Z5478&lt;TODAY()),"Contrato Encerrado",IF(AND(Z5478&lt;&gt;"",Z5478&gt;TODAY()),DATEDIF(TODAY(),Z5478,"Y")&amp;" anos"&amp;" "&amp;DATEDIF(TODAY(),Z5478,"YM")&amp;" meses"&amp;" "&amp;DATEDIF(TODAY(),Z5478,"MD")&amp;" dias"))))))))</f>
        <v>0 anos 2 meses 25 dias</v>
      </c>
      <c r="AE5478" s="35">
        <f t="shared" si="426"/>
        <v>730</v>
      </c>
      <c r="AF5478" s="35">
        <f t="shared" si="427"/>
        <v>0</v>
      </c>
      <c r="AG5478" s="17" t="str">
        <f t="shared" si="428"/>
        <v>ESTÁGIO COMPLETOU 2 ANOS</v>
      </c>
    </row>
    <row r="5479" spans="1:33" ht="11.25" customHeight="1" x14ac:dyDescent="0.2">
      <c r="A5479" s="8" t="s">
        <v>9</v>
      </c>
      <c r="B5479" s="10" t="s">
        <v>13</v>
      </c>
      <c r="C5479" s="11" t="s">
        <v>23</v>
      </c>
      <c r="D5479" s="36">
        <v>2021</v>
      </c>
      <c r="E5479" s="12" t="s">
        <v>27</v>
      </c>
      <c r="F5479" s="8" t="s">
        <v>28</v>
      </c>
      <c r="G5479" s="77" t="s">
        <v>1670</v>
      </c>
      <c r="H5479" s="78" t="s">
        <v>1671</v>
      </c>
      <c r="I5479" s="14" t="s">
        <v>1672</v>
      </c>
      <c r="J5479" s="14" t="s">
        <v>1302</v>
      </c>
      <c r="K5479" s="14" t="s">
        <v>29</v>
      </c>
      <c r="L5479" s="15" t="s">
        <v>30</v>
      </c>
      <c r="M5479" s="7" t="s">
        <v>9427</v>
      </c>
      <c r="N5479" s="15" t="s">
        <v>2103</v>
      </c>
      <c r="O5479" s="26"/>
      <c r="P5479" s="26" t="s">
        <v>2517</v>
      </c>
      <c r="Q5479" s="26" t="s">
        <v>2522</v>
      </c>
      <c r="R5479" s="31">
        <v>34881</v>
      </c>
      <c r="S5479" s="31">
        <v>44470</v>
      </c>
      <c r="T5479" s="31">
        <v>44608</v>
      </c>
      <c r="U5479" s="31"/>
      <c r="V5479" s="31"/>
      <c r="W5479" s="31"/>
      <c r="X5479" s="17"/>
      <c r="Y5479" s="17"/>
      <c r="Z5479" s="31"/>
      <c r="AA5479" s="18">
        <f t="shared" ca="1" si="425"/>
        <v>30</v>
      </c>
      <c r="AB5479" s="19" t="s">
        <v>7877</v>
      </c>
      <c r="AC5479" s="35" t="str">
        <f t="shared" si="429"/>
        <v>0 anos 4 meses 15 dias</v>
      </c>
      <c r="AD5479" s="35" t="str">
        <f ca="1">IF(AND(V5479="",T5479&lt;TODAY()),"Contrato Encerrado",IF(AND(V5479="",T5479&gt;TODAY()),DATEDIF(TODAY(),T5479,"Y")&amp;" anos"&amp;" "&amp;DATEDIF(TODAY(),T5479,"YM")&amp;" meses"&amp;" "&amp;DATEDIF(TODAY(),T5479,"MD")&amp;" dias",IF(AND(X5479="",V5479&lt;TODAY()),"Contrato Encerrado",IF(AND(X5479="",V5479&gt;TODAY()),DATEDIF(TODAY(),V5479,"Y")&amp;" anos"&amp;" "&amp;DATEDIF(TODAY(),V5479,"YM")&amp;" meses"&amp;" "&amp;DATEDIF(TODAY(),V5479,"MD")&amp;" dias",IF(AND(Z5479="",X5479&lt;TODAY()),"Contrato Encerrado",IF(AND(Z5479="",X5479&gt;TODAY()),DATEDIF(TODAY(),X5479,"Y")&amp;" anos"&amp;" "&amp;DATEDIF(TODAY(),X5479,"YM")&amp;" meses"&amp;" "&amp;DATEDIF(TODAY(),X5479,"MD")&amp;" dias",IF(AND(Z5479&lt;&gt;””,Z5479&lt;TODAY()),"Contrato Encerrado",IF(AND(Z5479&lt;&gt;"",Z5479&gt;TODAY()),DATEDIF(TODAY(),Z5479,"Y")&amp;" anos"&amp;" "&amp;DATEDIF(TODAY(),Z5479,"YM")&amp;" meses"&amp;" "&amp;DATEDIF(TODAY(),Z5479,"MD")&amp;" dias"))))))))</f>
        <v>Contrato Encerrado</v>
      </c>
      <c r="AE5479" s="35">
        <f t="shared" si="426"/>
        <v>138</v>
      </c>
      <c r="AF5479" s="35">
        <f t="shared" si="427"/>
        <v>592</v>
      </c>
      <c r="AG5479" s="17" t="str">
        <f t="shared" si="428"/>
        <v>1 anos 7 meses 14 dias</v>
      </c>
    </row>
    <row r="5480" spans="1:33" ht="11.25" customHeight="1" x14ac:dyDescent="0.2">
      <c r="A5480" s="10" t="s">
        <v>9</v>
      </c>
      <c r="B5480" s="10" t="s">
        <v>13</v>
      </c>
      <c r="C5480" s="11" t="s">
        <v>17</v>
      </c>
      <c r="D5480" s="36">
        <v>2021</v>
      </c>
      <c r="E5480" s="13" t="s">
        <v>157</v>
      </c>
      <c r="F5480" s="10" t="s">
        <v>158</v>
      </c>
      <c r="G5480" s="83" t="s">
        <v>4043</v>
      </c>
      <c r="H5480" s="84" t="s">
        <v>4044</v>
      </c>
      <c r="I5480" s="13" t="s">
        <v>4045</v>
      </c>
      <c r="J5480" s="14" t="s">
        <v>1302</v>
      </c>
      <c r="K5480" s="13" t="s">
        <v>29</v>
      </c>
      <c r="L5480" s="25" t="s">
        <v>30</v>
      </c>
      <c r="M5480" s="7" t="s">
        <v>9427</v>
      </c>
      <c r="N5480" s="15" t="s">
        <v>2098</v>
      </c>
      <c r="O5480" s="27"/>
      <c r="P5480" s="26" t="s">
        <v>2517</v>
      </c>
      <c r="Q5480" s="26" t="s">
        <v>2522</v>
      </c>
      <c r="R5480" s="31">
        <v>36409</v>
      </c>
      <c r="S5480" s="31">
        <v>44323</v>
      </c>
      <c r="T5480" s="31">
        <v>44562</v>
      </c>
      <c r="U5480" s="31"/>
      <c r="V5480" s="31"/>
      <c r="W5480" s="31"/>
      <c r="X5480" s="17"/>
      <c r="Y5480" s="17"/>
      <c r="Z5480" s="31"/>
      <c r="AA5480" s="18">
        <f t="shared" ca="1" si="425"/>
        <v>26</v>
      </c>
      <c r="AB5480" s="19" t="s">
        <v>7877</v>
      </c>
      <c r="AC5480" s="35" t="str">
        <f t="shared" si="429"/>
        <v>0 anos 7 meses 25 dias</v>
      </c>
      <c r="AD5480" s="35" t="str">
        <f ca="1">IF(AND(V5480="",T5480&lt;TODAY()),"Contrato Encerrado",IF(AND(V5480="",T5480&gt;TODAY()),DATEDIF(TODAY(),T5480,"Y")&amp;" anos"&amp;" "&amp;DATEDIF(TODAY(),T5480,"YM")&amp;" meses"&amp;" "&amp;DATEDIF(TODAY(),T5480,"MD")&amp;" dias",IF(AND(X5480="",V5480&lt;TODAY()),"Contrato Encerrado",IF(AND(X5480="",V5480&gt;TODAY()),DATEDIF(TODAY(),V5480,"Y")&amp;" anos"&amp;" "&amp;DATEDIF(TODAY(),V5480,"YM")&amp;" meses"&amp;" "&amp;DATEDIF(TODAY(),V5480,"MD")&amp;" dias",IF(AND(Z5480="",X5480&lt;TODAY()),"Contrato Encerrado",IF(AND(Z5480="",X5480&gt;TODAY()),DATEDIF(TODAY(),X5480,"Y")&amp;" anos"&amp;" "&amp;DATEDIF(TODAY(),X5480,"YM")&amp;" meses"&amp;" "&amp;DATEDIF(TODAY(),X5480,"MD")&amp;" dias",IF(AND(Z5480&lt;&gt;””,Z5480&lt;TODAY()),"Contrato Encerrado",IF(AND(Z5480&lt;&gt;"",Z5480&gt;TODAY()),DATEDIF(TODAY(),Z5480,"Y")&amp;" anos"&amp;" "&amp;DATEDIF(TODAY(),Z5480,"YM")&amp;" meses"&amp;" "&amp;DATEDIF(TODAY(),Z5480,"MD")&amp;" dias"))))))))</f>
        <v>Contrato Encerrado</v>
      </c>
      <c r="AE5480" s="35">
        <f t="shared" si="426"/>
        <v>239</v>
      </c>
      <c r="AF5480" s="35">
        <f t="shared" si="427"/>
        <v>491</v>
      </c>
      <c r="AG5480" s="17" t="str">
        <f t="shared" si="428"/>
        <v>1 anos 4 meses 5 dias</v>
      </c>
    </row>
    <row r="5481" spans="1:33" ht="11.25" customHeight="1" x14ac:dyDescent="0.2">
      <c r="A5481" s="141" t="s">
        <v>9</v>
      </c>
      <c r="B5481" s="142" t="s">
        <v>13</v>
      </c>
      <c r="C5481" s="143" t="s">
        <v>22</v>
      </c>
      <c r="D5481" s="144">
        <v>2022</v>
      </c>
      <c r="E5481" s="145" t="s">
        <v>157</v>
      </c>
      <c r="F5481" s="141" t="s">
        <v>158</v>
      </c>
      <c r="G5481" s="146" t="s">
        <v>224</v>
      </c>
      <c r="H5481" s="147" t="s">
        <v>225</v>
      </c>
      <c r="I5481" s="148" t="s">
        <v>226</v>
      </c>
      <c r="J5481" s="14" t="s">
        <v>14943</v>
      </c>
      <c r="K5481" s="148" t="s">
        <v>29</v>
      </c>
      <c r="L5481" s="149" t="s">
        <v>30</v>
      </c>
      <c r="M5481" s="7" t="s">
        <v>9427</v>
      </c>
      <c r="N5481" s="150" t="s">
        <v>2099</v>
      </c>
      <c r="O5481" s="150"/>
      <c r="P5481" s="150" t="s">
        <v>2517</v>
      </c>
      <c r="Q5481" s="150" t="s">
        <v>2522</v>
      </c>
      <c r="R5481" s="151">
        <v>35280</v>
      </c>
      <c r="S5481" s="151">
        <v>44323</v>
      </c>
      <c r="T5481" s="129">
        <v>45056</v>
      </c>
      <c r="U5481" s="151"/>
      <c r="V5481" s="151"/>
      <c r="W5481" s="151"/>
      <c r="X5481" s="17"/>
      <c r="Y5481" s="17"/>
      <c r="Z5481" s="151"/>
      <c r="AA5481" s="152">
        <f t="shared" ca="1" si="425"/>
        <v>29</v>
      </c>
      <c r="AB5481" s="153" t="s">
        <v>7877</v>
      </c>
      <c r="AC5481" s="35" t="str">
        <f t="shared" si="429"/>
        <v>2 anos 0 meses 3 dias</v>
      </c>
      <c r="AD5481" s="132" t="str">
        <f ca="1">IF(AND(V5481="",T5481&lt;TODAY()),"Contrato Encerrado",IF(AND(V5481="",T5481&gt;TODAY()),DATEDIF(TODAY(),T5481,"Y")&amp;" anos"&amp;" "&amp;DATEDIF(TODAY(),T5481,"YM")&amp;" meses"&amp;" "&amp;DATEDIF(TODAY(),T5481,"MD")&amp;" dias",IF(AND(X5481="",V5481&lt;TODAY()),"Contrato Encerrado",IF(AND(X5481="",V5481&gt;TODAY()),DATEDIF(TODAY(),V5481,"Y")&amp;" anos"&amp;" "&amp;DATEDIF(TODAY(),V5481,"YM")&amp;" meses"&amp;" "&amp;DATEDIF(TODAY(),V5481,"MD")&amp;" dias",IF(AND(Z5481="",X5481&lt;TODAY()),"Contrato Encerrado",IF(AND(Z5481="",X5481&gt;TODAY()),DATEDIF(TODAY(),X5481,"Y")&amp;" anos"&amp;" "&amp;DATEDIF(TODAY(),X5481,"YM")&amp;" meses"&amp;" "&amp;DATEDIF(TODAY(),X5481,"MD")&amp;" dias",IF(AND(Z5481&lt;&gt;””,Z5481&lt;TODAY()),"Contrato Encerrado",IF(AND(Z5481&lt;&gt;"",Z5481&gt;TODAY()),DATEDIF(TODAY(),Z5481,"Y")&amp;" anos"&amp;" "&amp;DATEDIF(TODAY(),Z5481,"YM")&amp;" meses"&amp;" "&amp;DATEDIF(TODAY(),Z5481,"MD")&amp;" dias"))))))))</f>
        <v>Contrato Encerrado</v>
      </c>
      <c r="AE5481" s="132">
        <f t="shared" si="426"/>
        <v>733</v>
      </c>
      <c r="AF5481" s="132">
        <f t="shared" si="427"/>
        <v>-3</v>
      </c>
      <c r="AG5481" s="133" t="str">
        <f t="shared" si="428"/>
        <v>ESTÁGIO COMPLETOU 2 ANOS</v>
      </c>
    </row>
    <row r="5482" spans="1:33" ht="11.25" customHeight="1" x14ac:dyDescent="0.2">
      <c r="A5482" s="8" t="s">
        <v>9</v>
      </c>
      <c r="B5482" s="8" t="s">
        <v>13</v>
      </c>
      <c r="C5482" s="22" t="s">
        <v>15</v>
      </c>
      <c r="D5482" s="37">
        <v>2025</v>
      </c>
      <c r="E5482" s="12" t="s">
        <v>27</v>
      </c>
      <c r="F5482" s="8" t="s">
        <v>28</v>
      </c>
      <c r="G5482" s="77" t="s">
        <v>16102</v>
      </c>
      <c r="H5482" s="78" t="s">
        <v>16103</v>
      </c>
      <c r="I5482" s="14" t="s">
        <v>16104</v>
      </c>
      <c r="J5482" s="14" t="s">
        <v>10</v>
      </c>
      <c r="K5482" s="14" t="s">
        <v>29</v>
      </c>
      <c r="L5482" s="15" t="s">
        <v>30</v>
      </c>
      <c r="M5482" s="7" t="s">
        <v>9427</v>
      </c>
      <c r="N5482" s="15" t="s">
        <v>2103</v>
      </c>
      <c r="O5482" s="15" t="s">
        <v>16105</v>
      </c>
      <c r="P5482" s="15" t="s">
        <v>2518</v>
      </c>
      <c r="Q5482" s="15" t="s">
        <v>4109</v>
      </c>
      <c r="R5482" s="20">
        <v>36071</v>
      </c>
      <c r="S5482" s="20">
        <v>45705</v>
      </c>
      <c r="T5482" s="20">
        <v>46069</v>
      </c>
      <c r="U5482" s="20"/>
      <c r="V5482" s="20"/>
      <c r="W5482" s="20"/>
      <c r="X5482" s="17"/>
      <c r="Y5482" s="17"/>
      <c r="Z5482" s="20"/>
      <c r="AA5482" s="21">
        <f t="shared" ca="1" si="425"/>
        <v>27</v>
      </c>
      <c r="AB5482" s="15" t="s">
        <v>7877</v>
      </c>
      <c r="AC5482" s="35" t="str">
        <f t="shared" si="429"/>
        <v>0 anos 11 meses 30 dias</v>
      </c>
      <c r="AD5482" s="35" t="str">
        <f ca="1">IF(AND(V5482="",T5482&lt;TODAY()),"Contrato Encerrado",IF(AND(V5482="",T5482&gt;TODAY()),DATEDIF(TODAY(),T5482,"Y")&amp;" anos"&amp;" "&amp;DATEDIF(TODAY(),T5482,"YM")&amp;" meses"&amp;" "&amp;DATEDIF(TODAY(),T5482,"MD")&amp;" dias",IF(AND(X5482="",V5482&lt;TODAY()),"Contrato Encerrado",IF(AND(X5482="",V5482&gt;TODAY()),DATEDIF(TODAY(),V5482,"Y")&amp;" anos"&amp;" "&amp;DATEDIF(TODAY(),V5482,"YM")&amp;" meses"&amp;" "&amp;DATEDIF(TODAY(),V5482,"MD")&amp;" dias",IF(AND(Z5482="",X5482&lt;TODAY()),"Contrato Encerrado",IF(AND(Z5482="",X5482&gt;TODAY()),DATEDIF(TODAY(),X5482,"Y")&amp;" anos"&amp;" "&amp;DATEDIF(TODAY(),X5482,"YM")&amp;" meses"&amp;" "&amp;DATEDIF(TODAY(),X5482,"MD")&amp;" dias",IF(AND(Z5482&lt;&gt;””,Z5482&lt;TODAY()),"Contrato Encerrado",IF(AND(Z5482&lt;&gt;"",Z5482&gt;TODAY()),DATEDIF(TODAY(),Z5482,"Y")&amp;" anos"&amp;" "&amp;DATEDIF(TODAY(),Z5482,"YM")&amp;" meses"&amp;" "&amp;DATEDIF(TODAY(),Z5482,"MD")&amp;" dias"))))))))</f>
        <v>0 anos 4 meses 9 dias</v>
      </c>
      <c r="AE5482" s="35">
        <f t="shared" si="426"/>
        <v>364</v>
      </c>
      <c r="AF5482" s="35">
        <f t="shared" si="427"/>
        <v>366</v>
      </c>
      <c r="AG5482" s="17" t="str">
        <f t="shared" si="428"/>
        <v>0 anos 11 meses 31 dias</v>
      </c>
    </row>
    <row r="5483" spans="1:33" ht="11.25" customHeight="1" x14ac:dyDescent="0.2">
      <c r="A5483" s="8" t="s">
        <v>9</v>
      </c>
      <c r="B5483" s="8" t="s">
        <v>13</v>
      </c>
      <c r="C5483" s="22" t="s">
        <v>21</v>
      </c>
      <c r="D5483" s="35">
        <v>2025</v>
      </c>
      <c r="E5483" s="12" t="s">
        <v>157</v>
      </c>
      <c r="F5483" s="8" t="s">
        <v>158</v>
      </c>
      <c r="G5483" s="14" t="s">
        <v>17816</v>
      </c>
      <c r="H5483" s="8" t="s">
        <v>17817</v>
      </c>
      <c r="I5483" s="14" t="s">
        <v>17101</v>
      </c>
      <c r="J5483" s="14" t="s">
        <v>10</v>
      </c>
      <c r="K5483" s="14" t="s">
        <v>29</v>
      </c>
      <c r="L5483" s="15" t="s">
        <v>81</v>
      </c>
      <c r="M5483" s="7" t="s">
        <v>16173</v>
      </c>
      <c r="N5483" s="15" t="s">
        <v>4113</v>
      </c>
      <c r="O5483" s="15" t="s">
        <v>17290</v>
      </c>
      <c r="P5483" s="15" t="s">
        <v>2518</v>
      </c>
      <c r="Q5483" s="15" t="s">
        <v>4109</v>
      </c>
      <c r="R5483" s="20">
        <v>39386</v>
      </c>
      <c r="S5483" s="20">
        <v>45838</v>
      </c>
      <c r="T5483" s="20">
        <v>46021</v>
      </c>
      <c r="U5483" s="20"/>
      <c r="V5483" s="20"/>
      <c r="W5483" s="20"/>
      <c r="X5483" s="17"/>
      <c r="Y5483" s="17"/>
      <c r="Z5483" s="20"/>
      <c r="AA5483" s="21">
        <f t="shared" ca="1" si="425"/>
        <v>17</v>
      </c>
      <c r="AB5483" s="20" t="s">
        <v>7877</v>
      </c>
      <c r="AC5483" s="35" t="str">
        <f t="shared" si="429"/>
        <v>0 anos 6 meses 0 dias</v>
      </c>
      <c r="AD5483" s="35" t="str">
        <f ca="1">IF(AND(V5483="",T5483&lt;TODAY()),"Contrato Encerrado",IF(AND(V5483="",T5483&gt;TODAY()),DATEDIF(TODAY(),T5483,"Y")&amp;" anos"&amp;" "&amp;DATEDIF(TODAY(),T5483,"YM")&amp;" meses"&amp;" "&amp;DATEDIF(TODAY(),T5483,"MD")&amp;" dias",IF(AND(X5483="",V5483&lt;TODAY()),"Contrato Encerrado",IF(AND(X5483="",V5483&gt;TODAY()),DATEDIF(TODAY(),V5483,"Y")&amp;" anos"&amp;" "&amp;DATEDIF(TODAY(),V5483,"YM")&amp;" meses"&amp;" "&amp;DATEDIF(TODAY(),V5483,"MD")&amp;" dias",IF(AND(Z5483="",X5483&lt;TODAY()),"Contrato Encerrado",IF(AND(Z5483="",X5483&gt;TODAY()),DATEDIF(TODAY(),X5483,"Y")&amp;" anos"&amp;" "&amp;DATEDIF(TODAY(),X5483,"YM")&amp;" meses"&amp;" "&amp;DATEDIF(TODAY(),X5483,"MD")&amp;" dias",IF(AND(Z5483&lt;&gt;””,Z5483&lt;TODAY()),"Contrato Encerrado",IF(AND(Z5483&lt;&gt;"",Z5483&gt;TODAY()),DATEDIF(TODAY(),Z5483,"Y")&amp;" anos"&amp;" "&amp;DATEDIF(TODAY(),Z5483,"YM")&amp;" meses"&amp;" "&amp;DATEDIF(TODAY(),Z5483,"MD")&amp;" dias"))))))))</f>
        <v>0 anos 2 meses 23 dias</v>
      </c>
      <c r="AE5483" s="35">
        <f t="shared" si="426"/>
        <v>183</v>
      </c>
      <c r="AF5483" s="35">
        <f t="shared" si="427"/>
        <v>547</v>
      </c>
      <c r="AG5483" s="17" t="str">
        <f t="shared" si="428"/>
        <v>1 anos 5 meses 30 dias</v>
      </c>
    </row>
    <row r="5484" spans="1:33" ht="11.25" customHeight="1" x14ac:dyDescent="0.2">
      <c r="A5484" s="10" t="s">
        <v>9</v>
      </c>
      <c r="B5484" s="10" t="s">
        <v>13</v>
      </c>
      <c r="C5484" s="11" t="s">
        <v>17</v>
      </c>
      <c r="D5484" s="36">
        <v>2021</v>
      </c>
      <c r="E5484" s="13" t="s">
        <v>510</v>
      </c>
      <c r="F5484" s="10" t="s">
        <v>511</v>
      </c>
      <c r="G5484" s="83" t="s">
        <v>4046</v>
      </c>
      <c r="H5484" s="84" t="s">
        <v>4047</v>
      </c>
      <c r="I5484" s="13" t="s">
        <v>4048</v>
      </c>
      <c r="J5484" s="14" t="s">
        <v>1302</v>
      </c>
      <c r="K5484" s="13" t="s">
        <v>29</v>
      </c>
      <c r="L5484" s="25" t="s">
        <v>30</v>
      </c>
      <c r="M5484" s="7" t="s">
        <v>9427</v>
      </c>
      <c r="N5484" s="15" t="s">
        <v>2098</v>
      </c>
      <c r="O5484" s="26"/>
      <c r="P5484" s="26" t="s">
        <v>2517</v>
      </c>
      <c r="Q5484" s="26" t="s">
        <v>2522</v>
      </c>
      <c r="R5484" s="31">
        <v>35960</v>
      </c>
      <c r="S5484" s="31">
        <v>44320</v>
      </c>
      <c r="T5484" s="31">
        <v>44523</v>
      </c>
      <c r="U5484" s="31"/>
      <c r="V5484" s="31"/>
      <c r="W5484" s="31"/>
      <c r="X5484" s="17"/>
      <c r="Y5484" s="17"/>
      <c r="Z5484" s="31"/>
      <c r="AA5484" s="18">
        <f t="shared" ca="1" si="425"/>
        <v>27</v>
      </c>
      <c r="AB5484" s="19" t="s">
        <v>7877</v>
      </c>
      <c r="AC5484" s="35" t="str">
        <f t="shared" si="429"/>
        <v>0 anos 6 meses 19 dias</v>
      </c>
      <c r="AD5484" s="35" t="str">
        <f ca="1">IF(AND(V5484="",T5484&lt;TODAY()),"Contrato Encerrado",IF(AND(V5484="",T5484&gt;TODAY()),DATEDIF(TODAY(),T5484,"Y")&amp;" anos"&amp;" "&amp;DATEDIF(TODAY(),T5484,"YM")&amp;" meses"&amp;" "&amp;DATEDIF(TODAY(),T5484,"MD")&amp;" dias",IF(AND(X5484="",V5484&lt;TODAY()),"Contrato Encerrado",IF(AND(X5484="",V5484&gt;TODAY()),DATEDIF(TODAY(),V5484,"Y")&amp;" anos"&amp;" "&amp;DATEDIF(TODAY(),V5484,"YM")&amp;" meses"&amp;" "&amp;DATEDIF(TODAY(),V5484,"MD")&amp;" dias",IF(AND(Z5484="",X5484&lt;TODAY()),"Contrato Encerrado",IF(AND(Z5484="",X5484&gt;TODAY()),DATEDIF(TODAY(),X5484,"Y")&amp;" anos"&amp;" "&amp;DATEDIF(TODAY(),X5484,"YM")&amp;" meses"&amp;" "&amp;DATEDIF(TODAY(),X5484,"MD")&amp;" dias",IF(AND(Z5484&lt;&gt;””,Z5484&lt;TODAY()),"Contrato Encerrado",IF(AND(Z5484&lt;&gt;"",Z5484&gt;TODAY()),DATEDIF(TODAY(),Z5484,"Y")&amp;" anos"&amp;" "&amp;DATEDIF(TODAY(),Z5484,"YM")&amp;" meses"&amp;" "&amp;DATEDIF(TODAY(),Z5484,"MD")&amp;" dias"))))))))</f>
        <v>Contrato Encerrado</v>
      </c>
      <c r="AE5484" s="35">
        <f t="shared" si="426"/>
        <v>203</v>
      </c>
      <c r="AF5484" s="35">
        <f t="shared" si="427"/>
        <v>527</v>
      </c>
      <c r="AG5484" s="17" t="str">
        <f t="shared" si="428"/>
        <v>1 anos 5 meses 10 dias</v>
      </c>
    </row>
    <row r="5485" spans="1:33" ht="11.25" customHeight="1" x14ac:dyDescent="0.2">
      <c r="A5485" s="8" t="s">
        <v>9</v>
      </c>
      <c r="B5485" s="10" t="s">
        <v>13</v>
      </c>
      <c r="C5485" s="11" t="s">
        <v>21</v>
      </c>
      <c r="D5485" s="36">
        <v>2021</v>
      </c>
      <c r="E5485" s="14" t="s">
        <v>27</v>
      </c>
      <c r="F5485" s="8" t="s">
        <v>28</v>
      </c>
      <c r="G5485" s="77" t="s">
        <v>1273</v>
      </c>
      <c r="H5485" s="78" t="s">
        <v>1274</v>
      </c>
      <c r="I5485" s="14" t="s">
        <v>1275</v>
      </c>
      <c r="J5485" s="14" t="s">
        <v>1302</v>
      </c>
      <c r="K5485" s="14" t="s">
        <v>29</v>
      </c>
      <c r="L5485" s="15" t="s">
        <v>30</v>
      </c>
      <c r="M5485" s="7" t="s">
        <v>9427</v>
      </c>
      <c r="N5485" s="27" t="s">
        <v>3265</v>
      </c>
      <c r="O5485" s="27"/>
      <c r="P5485" s="26" t="s">
        <v>2517</v>
      </c>
      <c r="Q5485" s="26" t="s">
        <v>2522</v>
      </c>
      <c r="R5485" s="31">
        <v>36582</v>
      </c>
      <c r="S5485" s="31">
        <v>44409</v>
      </c>
      <c r="T5485" s="31">
        <v>44568</v>
      </c>
      <c r="U5485" s="31"/>
      <c r="V5485" s="31"/>
      <c r="W5485" s="31"/>
      <c r="X5485" s="17"/>
      <c r="Y5485" s="17"/>
      <c r="Z5485" s="31"/>
      <c r="AA5485" s="18">
        <f t="shared" ca="1" si="425"/>
        <v>25</v>
      </c>
      <c r="AB5485" s="19" t="s">
        <v>7877</v>
      </c>
      <c r="AC5485" s="35" t="str">
        <f t="shared" si="429"/>
        <v>0 anos 5 meses 6 dias</v>
      </c>
      <c r="AD5485" s="35" t="str">
        <f ca="1">IF(AND(V5485="",T5485&lt;TODAY()),"Contrato Encerrado",IF(AND(V5485="",T5485&gt;TODAY()),DATEDIF(TODAY(),T5485,"Y")&amp;" anos"&amp;" "&amp;DATEDIF(TODAY(),T5485,"YM")&amp;" meses"&amp;" "&amp;DATEDIF(TODAY(),T5485,"MD")&amp;" dias",IF(AND(X5485="",V5485&lt;TODAY()),"Contrato Encerrado",IF(AND(X5485="",V5485&gt;TODAY()),DATEDIF(TODAY(),V5485,"Y")&amp;" anos"&amp;" "&amp;DATEDIF(TODAY(),V5485,"YM")&amp;" meses"&amp;" "&amp;DATEDIF(TODAY(),V5485,"MD")&amp;" dias",IF(AND(Z5485="",X5485&lt;TODAY()),"Contrato Encerrado",IF(AND(Z5485="",X5485&gt;TODAY()),DATEDIF(TODAY(),X5485,"Y")&amp;" anos"&amp;" "&amp;DATEDIF(TODAY(),X5485,"YM")&amp;" meses"&amp;" "&amp;DATEDIF(TODAY(),X5485,"MD")&amp;" dias",IF(AND(Z5485&lt;&gt;””,Z5485&lt;TODAY()),"Contrato Encerrado",IF(AND(Z5485&lt;&gt;"",Z5485&gt;TODAY()),DATEDIF(TODAY(),Z5485,"Y")&amp;" anos"&amp;" "&amp;DATEDIF(TODAY(),Z5485,"YM")&amp;" meses"&amp;" "&amp;DATEDIF(TODAY(),Z5485,"MD")&amp;" dias"))))))))</f>
        <v>Contrato Encerrado</v>
      </c>
      <c r="AE5485" s="35">
        <f t="shared" si="426"/>
        <v>159</v>
      </c>
      <c r="AF5485" s="35">
        <f t="shared" si="427"/>
        <v>571</v>
      </c>
      <c r="AG5485" s="17" t="str">
        <f t="shared" si="428"/>
        <v>1 anos 6 meses 24 dias</v>
      </c>
    </row>
    <row r="5486" spans="1:33" ht="11.25" customHeight="1" x14ac:dyDescent="0.2">
      <c r="A5486" s="8" t="s">
        <v>9</v>
      </c>
      <c r="B5486" s="10" t="s">
        <v>13</v>
      </c>
      <c r="C5486" s="11" t="s">
        <v>20</v>
      </c>
      <c r="D5486" s="36">
        <v>2021</v>
      </c>
      <c r="E5486" s="14" t="s">
        <v>772</v>
      </c>
      <c r="F5486" s="8" t="s">
        <v>773</v>
      </c>
      <c r="G5486" s="77" t="s">
        <v>777</v>
      </c>
      <c r="H5486" s="78" t="s">
        <v>778</v>
      </c>
      <c r="I5486" s="14" t="s">
        <v>779</v>
      </c>
      <c r="J5486" s="14" t="s">
        <v>1302</v>
      </c>
      <c r="K5486" s="14" t="s">
        <v>29</v>
      </c>
      <c r="L5486" s="15" t="s">
        <v>30</v>
      </c>
      <c r="M5486" s="7" t="s">
        <v>9427</v>
      </c>
      <c r="N5486" s="15" t="s">
        <v>2103</v>
      </c>
      <c r="O5486" s="27"/>
      <c r="P5486" s="26" t="s">
        <v>2517</v>
      </c>
      <c r="Q5486" s="26" t="s">
        <v>2522</v>
      </c>
      <c r="R5486" s="31">
        <v>34546</v>
      </c>
      <c r="S5486" s="31">
        <v>44378</v>
      </c>
      <c r="T5486" s="31">
        <v>44641</v>
      </c>
      <c r="U5486" s="31"/>
      <c r="V5486" s="31"/>
      <c r="W5486" s="31"/>
      <c r="X5486" s="17"/>
      <c r="Y5486" s="17"/>
      <c r="Z5486" s="31"/>
      <c r="AA5486" s="18">
        <f t="shared" ca="1" si="425"/>
        <v>31</v>
      </c>
      <c r="AB5486" s="19" t="s">
        <v>7877</v>
      </c>
      <c r="AC5486" s="35" t="str">
        <f t="shared" si="429"/>
        <v>0 anos 8 meses 20 dias</v>
      </c>
      <c r="AD5486" s="35" t="str">
        <f ca="1">IF(AND(V5486="",T5486&lt;TODAY()),"Contrato Encerrado",IF(AND(V5486="",T5486&gt;TODAY()),DATEDIF(TODAY(),T5486,"Y")&amp;" anos"&amp;" "&amp;DATEDIF(TODAY(),T5486,"YM")&amp;" meses"&amp;" "&amp;DATEDIF(TODAY(),T5486,"MD")&amp;" dias",IF(AND(X5486="",V5486&lt;TODAY()),"Contrato Encerrado",IF(AND(X5486="",V5486&gt;TODAY()),DATEDIF(TODAY(),V5486,"Y")&amp;" anos"&amp;" "&amp;DATEDIF(TODAY(),V5486,"YM")&amp;" meses"&amp;" "&amp;DATEDIF(TODAY(),V5486,"MD")&amp;" dias",IF(AND(Z5486="",X5486&lt;TODAY()),"Contrato Encerrado",IF(AND(Z5486="",X5486&gt;TODAY()),DATEDIF(TODAY(),X5486,"Y")&amp;" anos"&amp;" "&amp;DATEDIF(TODAY(),X5486,"YM")&amp;" meses"&amp;" "&amp;DATEDIF(TODAY(),X5486,"MD")&amp;" dias",IF(AND(Z5486&lt;&gt;””,Z5486&lt;TODAY()),"Contrato Encerrado",IF(AND(Z5486&lt;&gt;"",Z5486&gt;TODAY()),DATEDIF(TODAY(),Z5486,"Y")&amp;" anos"&amp;" "&amp;DATEDIF(TODAY(),Z5486,"YM")&amp;" meses"&amp;" "&amp;DATEDIF(TODAY(),Z5486,"MD")&amp;" dias"))))))))</f>
        <v>Contrato Encerrado</v>
      </c>
      <c r="AE5486" s="35">
        <f t="shared" si="426"/>
        <v>263</v>
      </c>
      <c r="AF5486" s="35">
        <f t="shared" si="427"/>
        <v>467</v>
      </c>
      <c r="AG5486" s="17" t="str">
        <f t="shared" si="428"/>
        <v>1 anos 3 meses 11 dias</v>
      </c>
    </row>
    <row r="5487" spans="1:33" ht="11.25" customHeight="1" x14ac:dyDescent="0.2">
      <c r="A5487" s="8" t="s">
        <v>9</v>
      </c>
      <c r="B5487" s="10" t="s">
        <v>13</v>
      </c>
      <c r="C5487" s="11" t="s">
        <v>22</v>
      </c>
      <c r="D5487" s="36">
        <v>2022</v>
      </c>
      <c r="E5487" s="12" t="s">
        <v>157</v>
      </c>
      <c r="F5487" s="8" t="s">
        <v>158</v>
      </c>
      <c r="G5487" s="77" t="s">
        <v>2362</v>
      </c>
      <c r="H5487" s="78" t="s">
        <v>2363</v>
      </c>
      <c r="I5487" s="14" t="s">
        <v>2364</v>
      </c>
      <c r="J5487" s="14" t="s">
        <v>14943</v>
      </c>
      <c r="K5487" s="14" t="s">
        <v>29</v>
      </c>
      <c r="L5487" s="15" t="s">
        <v>30</v>
      </c>
      <c r="M5487" s="7" t="s">
        <v>9427</v>
      </c>
      <c r="N5487" s="16" t="s">
        <v>2101</v>
      </c>
      <c r="O5487" s="16"/>
      <c r="P5487" s="16" t="s">
        <v>2518</v>
      </c>
      <c r="Q5487" s="16" t="s">
        <v>2521</v>
      </c>
      <c r="R5487" s="31">
        <v>34910</v>
      </c>
      <c r="S5487" s="31">
        <v>44753</v>
      </c>
      <c r="T5487" s="31">
        <v>44943</v>
      </c>
      <c r="U5487" s="31"/>
      <c r="V5487" s="31"/>
      <c r="W5487" s="31"/>
      <c r="X5487" s="17"/>
      <c r="Y5487" s="17"/>
      <c r="Z5487" s="31"/>
      <c r="AA5487" s="18">
        <f t="shared" ca="1" si="425"/>
        <v>30</v>
      </c>
      <c r="AB5487" s="19" t="s">
        <v>7877</v>
      </c>
      <c r="AC5487" s="35" t="str">
        <f t="shared" si="429"/>
        <v>0 anos 6 meses 6 dias</v>
      </c>
      <c r="AD5487" s="35" t="str">
        <f ca="1">IF(AND(V5487="",T5487&lt;TODAY()),"Contrato Encerrado",IF(AND(V5487="",T5487&gt;TODAY()),DATEDIF(TODAY(),T5487,"Y")&amp;" anos"&amp;" "&amp;DATEDIF(TODAY(),T5487,"YM")&amp;" meses"&amp;" "&amp;DATEDIF(TODAY(),T5487,"MD")&amp;" dias",IF(AND(X5487="",V5487&lt;TODAY()),"Contrato Encerrado",IF(AND(X5487="",V5487&gt;TODAY()),DATEDIF(TODAY(),V5487,"Y")&amp;" anos"&amp;" "&amp;DATEDIF(TODAY(),V5487,"YM")&amp;" meses"&amp;" "&amp;DATEDIF(TODAY(),V5487,"MD")&amp;" dias",IF(AND(Z5487="",X5487&lt;TODAY()),"Contrato Encerrado",IF(AND(Z5487="",X5487&gt;TODAY()),DATEDIF(TODAY(),X5487,"Y")&amp;" anos"&amp;" "&amp;DATEDIF(TODAY(),X5487,"YM")&amp;" meses"&amp;" "&amp;DATEDIF(TODAY(),X5487,"MD")&amp;" dias",IF(AND(Z5487&lt;&gt;””,Z5487&lt;TODAY()),"Contrato Encerrado",IF(AND(Z5487&lt;&gt;"",Z5487&gt;TODAY()),DATEDIF(TODAY(),Z5487,"Y")&amp;" anos"&amp;" "&amp;DATEDIF(TODAY(),Z5487,"YM")&amp;" meses"&amp;" "&amp;DATEDIF(TODAY(),Z5487,"MD")&amp;" dias"))))))))</f>
        <v>Contrato Encerrado</v>
      </c>
      <c r="AE5487" s="35">
        <f t="shared" si="426"/>
        <v>190</v>
      </c>
      <c r="AF5487" s="35">
        <f t="shared" si="427"/>
        <v>540</v>
      </c>
      <c r="AG5487" s="17" t="str">
        <f t="shared" si="428"/>
        <v>1 anos 5 meses 23 dias</v>
      </c>
    </row>
    <row r="5488" spans="1:33" ht="11.25" customHeight="1" x14ac:dyDescent="0.2">
      <c r="A5488" s="8" t="s">
        <v>9</v>
      </c>
      <c r="B5488" s="10" t="s">
        <v>13</v>
      </c>
      <c r="C5488" s="11" t="s">
        <v>24</v>
      </c>
      <c r="D5488" s="36">
        <v>2022</v>
      </c>
      <c r="E5488" s="12" t="s">
        <v>1304</v>
      </c>
      <c r="F5488" s="8" t="s">
        <v>1305</v>
      </c>
      <c r="G5488" s="77" t="s">
        <v>5902</v>
      </c>
      <c r="H5488" s="78" t="s">
        <v>5903</v>
      </c>
      <c r="I5488" s="14" t="s">
        <v>5904</v>
      </c>
      <c r="J5488" s="14" t="s">
        <v>14943</v>
      </c>
      <c r="K5488" s="14" t="s">
        <v>29</v>
      </c>
      <c r="L5488" s="15" t="s">
        <v>30</v>
      </c>
      <c r="M5488" s="7" t="s">
        <v>9427</v>
      </c>
      <c r="N5488" s="16" t="s">
        <v>2105</v>
      </c>
      <c r="O5488" s="16"/>
      <c r="P5488" s="16" t="s">
        <v>2518</v>
      </c>
      <c r="Q5488" s="16" t="s">
        <v>2523</v>
      </c>
      <c r="R5488" s="31">
        <v>37219</v>
      </c>
      <c r="S5488" s="31">
        <v>44866</v>
      </c>
      <c r="T5488" s="31">
        <v>45267</v>
      </c>
      <c r="U5488" s="31"/>
      <c r="V5488" s="31"/>
      <c r="W5488" s="31"/>
      <c r="X5488" s="17"/>
      <c r="Y5488" s="17"/>
      <c r="Z5488" s="31"/>
      <c r="AA5488" s="18">
        <f t="shared" ca="1" si="425"/>
        <v>23</v>
      </c>
      <c r="AB5488" s="19" t="s">
        <v>7877</v>
      </c>
      <c r="AC5488" s="35" t="str">
        <f t="shared" si="429"/>
        <v>1 anos 1 meses 6 dias</v>
      </c>
      <c r="AD5488" s="35" t="str">
        <f ca="1">IF(AND(V5488="",T5488&lt;TODAY()),"Contrato Encerrado",IF(AND(V5488="",T5488&gt;TODAY()),DATEDIF(TODAY(),T5488,"Y")&amp;" anos"&amp;" "&amp;DATEDIF(TODAY(),T5488,"YM")&amp;" meses"&amp;" "&amp;DATEDIF(TODAY(),T5488,"MD")&amp;" dias",IF(AND(X5488="",V5488&lt;TODAY()),"Contrato Encerrado",IF(AND(X5488="",V5488&gt;TODAY()),DATEDIF(TODAY(),V5488,"Y")&amp;" anos"&amp;" "&amp;DATEDIF(TODAY(),V5488,"YM")&amp;" meses"&amp;" "&amp;DATEDIF(TODAY(),V5488,"MD")&amp;" dias",IF(AND(Z5488="",X5488&lt;TODAY()),"Contrato Encerrado",IF(AND(Z5488="",X5488&gt;TODAY()),DATEDIF(TODAY(),X5488,"Y")&amp;" anos"&amp;" "&amp;DATEDIF(TODAY(),X5488,"YM")&amp;" meses"&amp;" "&amp;DATEDIF(TODAY(),X5488,"MD")&amp;" dias",IF(AND(Z5488&lt;&gt;””,Z5488&lt;TODAY()),"Contrato Encerrado",IF(AND(Z5488&lt;&gt;"",Z5488&gt;TODAY()),DATEDIF(TODAY(),Z5488,"Y")&amp;" anos"&amp;" "&amp;DATEDIF(TODAY(),Z5488,"YM")&amp;" meses"&amp;" "&amp;DATEDIF(TODAY(),Z5488,"MD")&amp;" dias"))))))))</f>
        <v>Contrato Encerrado</v>
      </c>
      <c r="AE5488" s="35">
        <f t="shared" si="426"/>
        <v>401</v>
      </c>
      <c r="AF5488" s="35">
        <f t="shared" si="427"/>
        <v>329</v>
      </c>
      <c r="AG5488" s="17" t="str">
        <f t="shared" si="428"/>
        <v>0 anos 10 meses 24 dias</v>
      </c>
    </row>
    <row r="5489" spans="1:33" ht="11.25" customHeight="1" x14ac:dyDescent="0.2">
      <c r="A5489" s="8" t="s">
        <v>9</v>
      </c>
      <c r="B5489" s="8" t="s">
        <v>13</v>
      </c>
      <c r="C5489" s="22" t="s">
        <v>23</v>
      </c>
      <c r="D5489" s="37">
        <v>2024</v>
      </c>
      <c r="E5489" s="12" t="s">
        <v>1111</v>
      </c>
      <c r="F5489" s="8" t="s">
        <v>1112</v>
      </c>
      <c r="G5489" s="77" t="s">
        <v>14728</v>
      </c>
      <c r="H5489" s="78" t="s">
        <v>14729</v>
      </c>
      <c r="I5489" s="14" t="s">
        <v>14730</v>
      </c>
      <c r="J5489" s="74" t="s">
        <v>1302</v>
      </c>
      <c r="K5489" s="14" t="s">
        <v>29</v>
      </c>
      <c r="L5489" s="15" t="s">
        <v>30</v>
      </c>
      <c r="M5489" s="7" t="s">
        <v>9427</v>
      </c>
      <c r="N5489" s="15" t="s">
        <v>2112</v>
      </c>
      <c r="O5489" s="15" t="s">
        <v>10152</v>
      </c>
      <c r="P5489" s="15" t="s">
        <v>2518</v>
      </c>
      <c r="Q5489" s="15" t="s">
        <v>2523</v>
      </c>
      <c r="R5489" s="20">
        <v>37792</v>
      </c>
      <c r="S5489" s="20">
        <v>45579</v>
      </c>
      <c r="T5489" s="20">
        <v>45919</v>
      </c>
      <c r="U5489" s="70"/>
      <c r="V5489" s="70"/>
      <c r="W5489" s="34"/>
      <c r="X5489" s="17"/>
      <c r="Y5489" s="17"/>
      <c r="Z5489" s="20"/>
      <c r="AA5489" s="18">
        <f t="shared" ca="1" si="425"/>
        <v>22</v>
      </c>
      <c r="AB5489" s="35" t="s">
        <v>7877</v>
      </c>
      <c r="AC5489" s="35" t="str">
        <f t="shared" si="429"/>
        <v>0 anos 11 meses 5 dias</v>
      </c>
      <c r="AD5489" s="35" t="str">
        <f ca="1">IF(AND(V5489="",T5489&lt;TODAY()),"Contrato Encerrado",IF(AND(V5489="",T5489&gt;TODAY()),DATEDIF(TODAY(),T5489,"Y")&amp;" anos"&amp;" "&amp;DATEDIF(TODAY(),T5489,"YM")&amp;" meses"&amp;" "&amp;DATEDIF(TODAY(),T5489,"MD")&amp;" dias",IF(AND(X5489="",V5489&lt;TODAY()),"Contrato Encerrado",IF(AND(X5489="",V5489&gt;TODAY()),DATEDIF(TODAY(),V5489,"Y")&amp;" anos"&amp;" "&amp;DATEDIF(TODAY(),V5489,"YM")&amp;" meses"&amp;" "&amp;DATEDIF(TODAY(),V5489,"MD")&amp;" dias",IF(AND(Z5489="",X5489&lt;TODAY()),"Contrato Encerrado",IF(AND(Z5489="",X5489&gt;TODAY()),DATEDIF(TODAY(),X5489,"Y")&amp;" anos"&amp;" "&amp;DATEDIF(TODAY(),X5489,"YM")&amp;" meses"&amp;" "&amp;DATEDIF(TODAY(),X5489,"MD")&amp;" dias",IF(AND(Z5489&lt;&gt;””,Z5489&lt;TODAY()),"Contrato Encerrado",IF(AND(Z5489&lt;&gt;"",Z5489&gt;TODAY()),DATEDIF(TODAY(),Z5489,"Y")&amp;" anos"&amp;" "&amp;DATEDIF(TODAY(),Z5489,"YM")&amp;" meses"&amp;" "&amp;DATEDIF(TODAY(),Z5489,"MD")&amp;" dias"))))))))</f>
        <v>Contrato Encerrado</v>
      </c>
      <c r="AE5489" s="35">
        <f t="shared" si="426"/>
        <v>340</v>
      </c>
      <c r="AF5489" s="35">
        <f t="shared" si="427"/>
        <v>390</v>
      </c>
      <c r="AG5489" s="17" t="str">
        <f t="shared" si="428"/>
        <v>1 anos 0 meses 24 dias</v>
      </c>
    </row>
    <row r="5490" spans="1:33" ht="11.25" customHeight="1" x14ac:dyDescent="0.2">
      <c r="A5490" s="8" t="s">
        <v>9</v>
      </c>
      <c r="B5490" s="8" t="s">
        <v>13</v>
      </c>
      <c r="C5490" s="22" t="s">
        <v>25</v>
      </c>
      <c r="D5490" s="37">
        <v>2023</v>
      </c>
      <c r="E5490" s="12" t="s">
        <v>3176</v>
      </c>
      <c r="F5490" s="8" t="s">
        <v>3177</v>
      </c>
      <c r="G5490" s="77" t="s">
        <v>10949</v>
      </c>
      <c r="H5490" s="78" t="s">
        <v>10950</v>
      </c>
      <c r="I5490" s="14" t="s">
        <v>10951</v>
      </c>
      <c r="J5490" s="14" t="s">
        <v>14943</v>
      </c>
      <c r="K5490" s="14" t="s">
        <v>29</v>
      </c>
      <c r="L5490" s="15" t="s">
        <v>30</v>
      </c>
      <c r="M5490" s="7" t="s">
        <v>9427</v>
      </c>
      <c r="N5490" s="15" t="s">
        <v>10952</v>
      </c>
      <c r="O5490" s="15" t="s">
        <v>7898</v>
      </c>
      <c r="P5490" s="15" t="s">
        <v>2518</v>
      </c>
      <c r="Q5490" s="15" t="s">
        <v>2523</v>
      </c>
      <c r="R5490" s="20">
        <v>37300</v>
      </c>
      <c r="S5490" s="20">
        <v>45261</v>
      </c>
      <c r="T5490" s="111">
        <v>45657</v>
      </c>
      <c r="U5490" s="20"/>
      <c r="V5490" s="20"/>
      <c r="W5490" s="20"/>
      <c r="X5490" s="17"/>
      <c r="Y5490" s="17"/>
      <c r="Z5490" s="20"/>
      <c r="AA5490" s="18">
        <f t="shared" ca="1" si="425"/>
        <v>23</v>
      </c>
      <c r="AB5490" s="20" t="s">
        <v>7878</v>
      </c>
      <c r="AC5490" s="35" t="str">
        <f t="shared" si="429"/>
        <v>1 anos 0 meses 30 dias</v>
      </c>
      <c r="AD5490" s="35" t="str">
        <f ca="1">IF(AND(V5490="",T5490&lt;TODAY()),"Contrato Encerrado",IF(AND(V5490="",T5490&gt;TODAY()),DATEDIF(TODAY(),T5490,"Y")&amp;" anos"&amp;" "&amp;DATEDIF(TODAY(),T5490,"YM")&amp;" meses"&amp;" "&amp;DATEDIF(TODAY(),T5490,"MD")&amp;" dias",IF(AND(X5490="",V5490&lt;TODAY()),"Contrato Encerrado",IF(AND(X5490="",V5490&gt;TODAY()),DATEDIF(TODAY(),V5490,"Y")&amp;" anos"&amp;" "&amp;DATEDIF(TODAY(),V5490,"YM")&amp;" meses"&amp;" "&amp;DATEDIF(TODAY(),V5490,"MD")&amp;" dias",IF(AND(Z5490="",X5490&lt;TODAY()),"Contrato Encerrado",IF(AND(Z5490="",X5490&gt;TODAY()),DATEDIF(TODAY(),X5490,"Y")&amp;" anos"&amp;" "&amp;DATEDIF(TODAY(),X5490,"YM")&amp;" meses"&amp;" "&amp;DATEDIF(TODAY(),X5490,"MD")&amp;" dias",IF(AND(Z5490&lt;&gt;””,Z5490&lt;TODAY()),"Contrato Encerrado",IF(AND(Z5490&lt;&gt;"",Z5490&gt;TODAY()),DATEDIF(TODAY(),Z5490,"Y")&amp;" anos"&amp;" "&amp;DATEDIF(TODAY(),Z5490,"YM")&amp;" meses"&amp;" "&amp;DATEDIF(TODAY(),Z5490,"MD")&amp;" dias"))))))))</f>
        <v>Contrato Encerrado</v>
      </c>
      <c r="AE5490" s="35">
        <f t="shared" si="426"/>
        <v>396</v>
      </c>
      <c r="AF5490" s="35">
        <f t="shared" si="427"/>
        <v>334</v>
      </c>
      <c r="AG5490" s="17" t="str">
        <f t="shared" si="428"/>
        <v>0 anos 10 meses 29 dias</v>
      </c>
    </row>
    <row r="5491" spans="1:33" ht="11.25" customHeight="1" x14ac:dyDescent="0.2">
      <c r="A5491" s="8" t="s">
        <v>9</v>
      </c>
      <c r="B5491" s="8" t="s">
        <v>13</v>
      </c>
      <c r="C5491" s="22" t="s">
        <v>21</v>
      </c>
      <c r="D5491" s="35">
        <v>2025</v>
      </c>
      <c r="E5491" s="12" t="s">
        <v>27</v>
      </c>
      <c r="F5491" s="8" t="s">
        <v>28</v>
      </c>
      <c r="G5491" s="14" t="s">
        <v>17818</v>
      </c>
      <c r="H5491" s="8" t="s">
        <v>17819</v>
      </c>
      <c r="I5491" s="14" t="s">
        <v>17102</v>
      </c>
      <c r="J5491" s="14" t="s">
        <v>10</v>
      </c>
      <c r="K5491" s="14" t="s">
        <v>29</v>
      </c>
      <c r="L5491" s="15" t="s">
        <v>30</v>
      </c>
      <c r="M5491" s="7" t="s">
        <v>16153</v>
      </c>
      <c r="N5491" s="15" t="s">
        <v>2105</v>
      </c>
      <c r="O5491" s="15" t="s">
        <v>17131</v>
      </c>
      <c r="P5491" s="15" t="s">
        <v>2518</v>
      </c>
      <c r="Q5491" s="15" t="s">
        <v>4109</v>
      </c>
      <c r="R5491" s="20">
        <v>36719</v>
      </c>
      <c r="S5491" s="20">
        <v>45831</v>
      </c>
      <c r="T5491" s="20">
        <v>46195</v>
      </c>
      <c r="U5491" s="20"/>
      <c r="V5491" s="20"/>
      <c r="W5491" s="20"/>
      <c r="X5491" s="17"/>
      <c r="Y5491" s="17"/>
      <c r="Z5491" s="20"/>
      <c r="AA5491" s="21">
        <f t="shared" ref="AA5491:AA5554" ca="1" si="430">DATEDIF(R5491,TODAY(),"Y")</f>
        <v>25</v>
      </c>
      <c r="AB5491" s="20" t="s">
        <v>7878</v>
      </c>
      <c r="AC5491" s="35" t="str">
        <f t="shared" si="429"/>
        <v>0 anos 11 meses 30 dias</v>
      </c>
      <c r="AD5491" s="35" t="str">
        <f ca="1">IF(AND(V5491="",T5491&lt;TODAY()),"Contrato Encerrado",IF(AND(V5491="",T5491&gt;TODAY()),DATEDIF(TODAY(),T5491,"Y")&amp;" anos"&amp;" "&amp;DATEDIF(TODAY(),T5491,"YM")&amp;" meses"&amp;" "&amp;DATEDIF(TODAY(),T5491,"MD")&amp;" dias",IF(AND(X5491="",V5491&lt;TODAY()),"Contrato Encerrado",IF(AND(X5491="",V5491&gt;TODAY()),DATEDIF(TODAY(),V5491,"Y")&amp;" anos"&amp;" "&amp;DATEDIF(TODAY(),V5491,"YM")&amp;" meses"&amp;" "&amp;DATEDIF(TODAY(),V5491,"MD")&amp;" dias",IF(AND(Z5491="",X5491&lt;TODAY()),"Contrato Encerrado",IF(AND(Z5491="",X5491&gt;TODAY()),DATEDIF(TODAY(),X5491,"Y")&amp;" anos"&amp;" "&amp;DATEDIF(TODAY(),X5491,"YM")&amp;" meses"&amp;" "&amp;DATEDIF(TODAY(),X5491,"MD")&amp;" dias",IF(AND(Z5491&lt;&gt;””,Z5491&lt;TODAY()),"Contrato Encerrado",IF(AND(Z5491&lt;&gt;"",Z5491&gt;TODAY()),DATEDIF(TODAY(),Z5491,"Y")&amp;" anos"&amp;" "&amp;DATEDIF(TODAY(),Z5491,"YM")&amp;" meses"&amp;" "&amp;DATEDIF(TODAY(),Z5491,"MD")&amp;" dias"))))))))</f>
        <v>0 anos 8 meses 15 dias</v>
      </c>
      <c r="AE5491" s="35">
        <f t="shared" ref="AE5491:AE5554" si="431">SUM((T5491-S5491)+(V5491-U5491)+(X5491-W5491)+(Z5491-Y5491))</f>
        <v>364</v>
      </c>
      <c r="AF5491" s="35">
        <f t="shared" ref="AF5491:AF5554" si="432">730-AE5491</f>
        <v>366</v>
      </c>
      <c r="AG5491" s="17" t="str">
        <f t="shared" ref="AG5491:AG5554" si="433">IF(AF5491&gt;0,DATEDIF(0,AF5491,"Y")&amp; " anos"&amp; " "&amp;DATEDIF(0,AF5491,"YM")&amp; " meses"&amp; " "&amp;DATEDIF(0,AF5491,"MD")&amp; " dias","ESTÁGIO COMPLETOU 2 ANOS")</f>
        <v>0 anos 11 meses 31 dias</v>
      </c>
    </row>
    <row r="5492" spans="1:33" ht="11.25" customHeight="1" x14ac:dyDescent="0.2">
      <c r="A5492" s="8" t="s">
        <v>9</v>
      </c>
      <c r="B5492" s="10" t="s">
        <v>13</v>
      </c>
      <c r="C5492" s="11" t="s">
        <v>22</v>
      </c>
      <c r="D5492" s="36">
        <v>2022</v>
      </c>
      <c r="E5492" s="12" t="s">
        <v>1685</v>
      </c>
      <c r="F5492" s="8" t="s">
        <v>1686</v>
      </c>
      <c r="G5492" s="77" t="s">
        <v>1849</v>
      </c>
      <c r="H5492" s="78" t="s">
        <v>1850</v>
      </c>
      <c r="I5492" s="14" t="s">
        <v>1851</v>
      </c>
      <c r="J5492" s="67" t="s">
        <v>1302</v>
      </c>
      <c r="K5492" s="14" t="s">
        <v>29</v>
      </c>
      <c r="L5492" s="15" t="s">
        <v>30</v>
      </c>
      <c r="M5492" s="7" t="s">
        <v>9427</v>
      </c>
      <c r="N5492" s="16" t="s">
        <v>2099</v>
      </c>
      <c r="O5492" s="16"/>
      <c r="P5492" s="16" t="s">
        <v>2517</v>
      </c>
      <c r="Q5492" s="16" t="s">
        <v>2522</v>
      </c>
      <c r="R5492" s="31">
        <v>36451</v>
      </c>
      <c r="S5492" s="31">
        <v>44536</v>
      </c>
      <c r="T5492" s="31">
        <v>44946</v>
      </c>
      <c r="U5492" s="31"/>
      <c r="V5492" s="31"/>
      <c r="W5492" s="31"/>
      <c r="X5492" s="17"/>
      <c r="Y5492" s="17"/>
      <c r="Z5492" s="31"/>
      <c r="AA5492" s="18">
        <f t="shared" ca="1" si="430"/>
        <v>25</v>
      </c>
      <c r="AB5492" s="19" t="s">
        <v>7878</v>
      </c>
      <c r="AC5492" s="35" t="str">
        <f t="shared" si="429"/>
        <v>1 anos 1 meses 14 dias</v>
      </c>
      <c r="AD5492" s="35" t="str">
        <f ca="1">IF(AND(V5492="",T5492&lt;TODAY()),"Contrato Encerrado",IF(AND(V5492="",T5492&gt;TODAY()),DATEDIF(TODAY(),T5492,"Y")&amp;" anos"&amp;" "&amp;DATEDIF(TODAY(),T5492,"YM")&amp;" meses"&amp;" "&amp;DATEDIF(TODAY(),T5492,"MD")&amp;" dias",IF(AND(X5492="",V5492&lt;TODAY()),"Contrato Encerrado",IF(AND(X5492="",V5492&gt;TODAY()),DATEDIF(TODAY(),V5492,"Y")&amp;" anos"&amp;" "&amp;DATEDIF(TODAY(),V5492,"YM")&amp;" meses"&amp;" "&amp;DATEDIF(TODAY(),V5492,"MD")&amp;" dias",IF(AND(Z5492="",X5492&lt;TODAY()),"Contrato Encerrado",IF(AND(Z5492="",X5492&gt;TODAY()),DATEDIF(TODAY(),X5492,"Y")&amp;" anos"&amp;" "&amp;DATEDIF(TODAY(),X5492,"YM")&amp;" meses"&amp;" "&amp;DATEDIF(TODAY(),X5492,"MD")&amp;" dias",IF(AND(Z5492&lt;&gt;””,Z5492&lt;TODAY()),"Contrato Encerrado",IF(AND(Z5492&lt;&gt;"",Z5492&gt;TODAY()),DATEDIF(TODAY(),Z5492,"Y")&amp;" anos"&amp;" "&amp;DATEDIF(TODAY(),Z5492,"YM")&amp;" meses"&amp;" "&amp;DATEDIF(TODAY(),Z5492,"MD")&amp;" dias"))))))))</f>
        <v>Contrato Encerrado</v>
      </c>
      <c r="AE5492" s="35">
        <f t="shared" si="431"/>
        <v>410</v>
      </c>
      <c r="AF5492" s="35">
        <f t="shared" si="432"/>
        <v>320</v>
      </c>
      <c r="AG5492" s="17" t="str">
        <f t="shared" si="433"/>
        <v>0 anos 10 meses 15 dias</v>
      </c>
    </row>
    <row r="5493" spans="1:33" ht="11.25" customHeight="1" x14ac:dyDescent="0.2">
      <c r="A5493" s="8" t="s">
        <v>9</v>
      </c>
      <c r="B5493" s="10" t="s">
        <v>13</v>
      </c>
      <c r="C5493" s="11" t="s">
        <v>22</v>
      </c>
      <c r="D5493" s="36">
        <v>2022</v>
      </c>
      <c r="E5493" s="12" t="s">
        <v>772</v>
      </c>
      <c r="F5493" s="8" t="s">
        <v>773</v>
      </c>
      <c r="G5493" s="77" t="s">
        <v>2139</v>
      </c>
      <c r="H5493" s="78" t="s">
        <v>2140</v>
      </c>
      <c r="I5493" s="14" t="s">
        <v>2141</v>
      </c>
      <c r="J5493" s="67" t="s">
        <v>1302</v>
      </c>
      <c r="K5493" s="14" t="s">
        <v>29</v>
      </c>
      <c r="L5493" s="15" t="s">
        <v>30</v>
      </c>
      <c r="M5493" s="7" t="s">
        <v>9427</v>
      </c>
      <c r="N5493" s="16" t="s">
        <v>2113</v>
      </c>
      <c r="O5493" s="16"/>
      <c r="P5493" s="16" t="s">
        <v>2517</v>
      </c>
      <c r="Q5493" s="16" t="s">
        <v>2522</v>
      </c>
      <c r="R5493" s="31">
        <v>36555</v>
      </c>
      <c r="S5493" s="31">
        <v>44690</v>
      </c>
      <c r="T5493" s="31">
        <v>44986</v>
      </c>
      <c r="U5493" s="31"/>
      <c r="V5493" s="31"/>
      <c r="W5493" s="31"/>
      <c r="X5493" s="17"/>
      <c r="Y5493" s="17"/>
      <c r="Z5493" s="31"/>
      <c r="AA5493" s="18">
        <f t="shared" ca="1" si="430"/>
        <v>25</v>
      </c>
      <c r="AB5493" s="19" t="s">
        <v>7878</v>
      </c>
      <c r="AC5493" s="35" t="str">
        <f t="shared" si="429"/>
        <v>0 anos 9 meses 20 dias</v>
      </c>
      <c r="AD5493" s="35" t="str">
        <f ca="1">IF(AND(V5493="",T5493&lt;TODAY()),"Contrato Encerrado",IF(AND(V5493="",T5493&gt;TODAY()),DATEDIF(TODAY(),T5493,"Y")&amp;" anos"&amp;" "&amp;DATEDIF(TODAY(),T5493,"YM")&amp;" meses"&amp;" "&amp;DATEDIF(TODAY(),T5493,"MD")&amp;" dias",IF(AND(X5493="",V5493&lt;TODAY()),"Contrato Encerrado",IF(AND(X5493="",V5493&gt;TODAY()),DATEDIF(TODAY(),V5493,"Y")&amp;" anos"&amp;" "&amp;DATEDIF(TODAY(),V5493,"YM")&amp;" meses"&amp;" "&amp;DATEDIF(TODAY(),V5493,"MD")&amp;" dias",IF(AND(Z5493="",X5493&lt;TODAY()),"Contrato Encerrado",IF(AND(Z5493="",X5493&gt;TODAY()),DATEDIF(TODAY(),X5493,"Y")&amp;" anos"&amp;" "&amp;DATEDIF(TODAY(),X5493,"YM")&amp;" meses"&amp;" "&amp;DATEDIF(TODAY(),X5493,"MD")&amp;" dias",IF(AND(Z5493&lt;&gt;””,Z5493&lt;TODAY()),"Contrato Encerrado",IF(AND(Z5493&lt;&gt;"",Z5493&gt;TODAY()),DATEDIF(TODAY(),Z5493,"Y")&amp;" anos"&amp;" "&amp;DATEDIF(TODAY(),Z5493,"YM")&amp;" meses"&amp;" "&amp;DATEDIF(TODAY(),Z5493,"MD")&amp;" dias"))))))))</f>
        <v>Contrato Encerrado</v>
      </c>
      <c r="AE5493" s="35">
        <f t="shared" si="431"/>
        <v>296</v>
      </c>
      <c r="AF5493" s="35">
        <f t="shared" si="432"/>
        <v>434</v>
      </c>
      <c r="AG5493" s="17" t="str">
        <f t="shared" si="433"/>
        <v>1 anos 2 meses 9 dias</v>
      </c>
    </row>
    <row r="5494" spans="1:33" ht="11.25" customHeight="1" x14ac:dyDescent="0.2">
      <c r="A5494" s="8" t="s">
        <v>9</v>
      </c>
      <c r="B5494" s="10" t="s">
        <v>13</v>
      </c>
      <c r="C5494" s="11" t="s">
        <v>23</v>
      </c>
      <c r="D5494" s="36">
        <v>2022</v>
      </c>
      <c r="E5494" s="12" t="s">
        <v>1685</v>
      </c>
      <c r="F5494" s="8" t="s">
        <v>1686</v>
      </c>
      <c r="G5494" s="77" t="s">
        <v>5905</v>
      </c>
      <c r="H5494" s="78" t="s">
        <v>5906</v>
      </c>
      <c r="I5494" s="14" t="s">
        <v>5907</v>
      </c>
      <c r="J5494" s="14" t="s">
        <v>1302</v>
      </c>
      <c r="K5494" s="14" t="s">
        <v>29</v>
      </c>
      <c r="L5494" s="15" t="s">
        <v>30</v>
      </c>
      <c r="M5494" s="7" t="s">
        <v>9427</v>
      </c>
      <c r="N5494" s="16" t="s">
        <v>2105</v>
      </c>
      <c r="O5494" s="16"/>
      <c r="P5494" s="16" t="s">
        <v>2518</v>
      </c>
      <c r="Q5494" s="16" t="s">
        <v>2523</v>
      </c>
      <c r="R5494" s="31">
        <v>36797</v>
      </c>
      <c r="S5494" s="31">
        <v>44839</v>
      </c>
      <c r="T5494" s="31">
        <v>45565</v>
      </c>
      <c r="U5494" s="31"/>
      <c r="V5494" s="31"/>
      <c r="W5494" s="31"/>
      <c r="X5494" s="17"/>
      <c r="Y5494" s="17"/>
      <c r="Z5494" s="31"/>
      <c r="AA5494" s="18">
        <f t="shared" ca="1" si="430"/>
        <v>25</v>
      </c>
      <c r="AB5494" s="19" t="s">
        <v>7878</v>
      </c>
      <c r="AC5494" s="35" t="str">
        <f t="shared" si="429"/>
        <v>1 anos 11 meses 25 dias</v>
      </c>
      <c r="AD5494" s="35" t="str">
        <f ca="1">IF(AND(V5494="",T5494&lt;TODAY()),"Contrato Encerrado",IF(AND(V5494="",T5494&gt;TODAY()),DATEDIF(TODAY(),T5494,"Y")&amp;" anos"&amp;" "&amp;DATEDIF(TODAY(),T5494,"YM")&amp;" meses"&amp;" "&amp;DATEDIF(TODAY(),T5494,"MD")&amp;" dias",IF(AND(X5494="",V5494&lt;TODAY()),"Contrato Encerrado",IF(AND(X5494="",V5494&gt;TODAY()),DATEDIF(TODAY(),V5494,"Y")&amp;" anos"&amp;" "&amp;DATEDIF(TODAY(),V5494,"YM")&amp;" meses"&amp;" "&amp;DATEDIF(TODAY(),V5494,"MD")&amp;" dias",IF(AND(Z5494="",X5494&lt;TODAY()),"Contrato Encerrado",IF(AND(Z5494="",X5494&gt;TODAY()),DATEDIF(TODAY(),X5494,"Y")&amp;" anos"&amp;" "&amp;DATEDIF(TODAY(),X5494,"YM")&amp;" meses"&amp;" "&amp;DATEDIF(TODAY(),X5494,"MD")&amp;" dias",IF(AND(Z5494&lt;&gt;””,Z5494&lt;TODAY()),"Contrato Encerrado",IF(AND(Z5494&lt;&gt;"",Z5494&gt;TODAY()),DATEDIF(TODAY(),Z5494,"Y")&amp;" anos"&amp;" "&amp;DATEDIF(TODAY(),Z5494,"YM")&amp;" meses"&amp;" "&amp;DATEDIF(TODAY(),Z5494,"MD")&amp;" dias"))))))))</f>
        <v>Contrato Encerrado</v>
      </c>
      <c r="AE5494" s="35">
        <f t="shared" si="431"/>
        <v>726</v>
      </c>
      <c r="AF5494" s="35">
        <f t="shared" si="432"/>
        <v>4</v>
      </c>
      <c r="AG5494" s="17" t="str">
        <f t="shared" si="433"/>
        <v>0 anos 0 meses 4 dias</v>
      </c>
    </row>
    <row r="5495" spans="1:33" ht="11.25" customHeight="1" x14ac:dyDescent="0.2">
      <c r="A5495" s="8" t="s">
        <v>9</v>
      </c>
      <c r="B5495" s="8" t="s">
        <v>13</v>
      </c>
      <c r="C5495" s="22" t="s">
        <v>16</v>
      </c>
      <c r="D5495" s="37">
        <v>2024</v>
      </c>
      <c r="E5495" s="12" t="s">
        <v>307</v>
      </c>
      <c r="F5495" s="8" t="s">
        <v>308</v>
      </c>
      <c r="G5495" s="77" t="s">
        <v>13144</v>
      </c>
      <c r="H5495" s="78" t="s">
        <v>13145</v>
      </c>
      <c r="I5495" s="14" t="s">
        <v>13146</v>
      </c>
      <c r="J5495" s="14" t="s">
        <v>14943</v>
      </c>
      <c r="K5495" s="14" t="s">
        <v>29</v>
      </c>
      <c r="L5495" s="15" t="s">
        <v>30</v>
      </c>
      <c r="M5495" s="7" t="s">
        <v>9427</v>
      </c>
      <c r="N5495" s="15" t="s">
        <v>2112</v>
      </c>
      <c r="O5495" s="15" t="s">
        <v>7899</v>
      </c>
      <c r="P5495" s="15" t="s">
        <v>2518</v>
      </c>
      <c r="Q5495" s="15" t="s">
        <v>2523</v>
      </c>
      <c r="R5495" s="20">
        <v>36590</v>
      </c>
      <c r="S5495" s="20">
        <v>45383</v>
      </c>
      <c r="T5495" s="20">
        <v>45869</v>
      </c>
      <c r="U5495" s="20"/>
      <c r="V5495" s="20"/>
      <c r="W5495" s="20"/>
      <c r="X5495" s="17"/>
      <c r="Y5495" s="17"/>
      <c r="Z5495" s="20"/>
      <c r="AA5495" s="18">
        <f t="shared" ca="1" si="430"/>
        <v>25</v>
      </c>
      <c r="AB5495" s="15" t="s">
        <v>7878</v>
      </c>
      <c r="AC5495" s="35" t="str">
        <f t="shared" si="429"/>
        <v>1 anos 3 meses 30 dias</v>
      </c>
      <c r="AD5495" s="35" t="str">
        <f ca="1">IF(AND(V5495="",T5495&lt;TODAY()),"Contrato Encerrado",IF(AND(V5495="",T5495&gt;TODAY()),DATEDIF(TODAY(),T5495,"Y")&amp;" anos"&amp;" "&amp;DATEDIF(TODAY(),T5495,"YM")&amp;" meses"&amp;" "&amp;DATEDIF(TODAY(),T5495,"MD")&amp;" dias",IF(AND(X5495="",V5495&lt;TODAY()),"Contrato Encerrado",IF(AND(X5495="",V5495&gt;TODAY()),DATEDIF(TODAY(),V5495,"Y")&amp;" anos"&amp;" "&amp;DATEDIF(TODAY(),V5495,"YM")&amp;" meses"&amp;" "&amp;DATEDIF(TODAY(),V5495,"MD")&amp;" dias",IF(AND(Z5495="",X5495&lt;TODAY()),"Contrato Encerrado",IF(AND(Z5495="",X5495&gt;TODAY()),DATEDIF(TODAY(),X5495,"Y")&amp;" anos"&amp;" "&amp;DATEDIF(TODAY(),X5495,"YM")&amp;" meses"&amp;" "&amp;DATEDIF(TODAY(),X5495,"MD")&amp;" dias",IF(AND(Z5495&lt;&gt;””,Z5495&lt;TODAY()),"Contrato Encerrado",IF(AND(Z5495&lt;&gt;"",Z5495&gt;TODAY()),DATEDIF(TODAY(),Z5495,"Y")&amp;" anos"&amp;" "&amp;DATEDIF(TODAY(),Z5495,"YM")&amp;" meses"&amp;" "&amp;DATEDIF(TODAY(),Z5495,"MD")&amp;" dias"))))))))</f>
        <v>Contrato Encerrado</v>
      </c>
      <c r="AE5495" s="35">
        <f t="shared" si="431"/>
        <v>486</v>
      </c>
      <c r="AF5495" s="35">
        <f t="shared" si="432"/>
        <v>244</v>
      </c>
      <c r="AG5495" s="17" t="str">
        <f t="shared" si="433"/>
        <v>0 anos 7 meses 31 dias</v>
      </c>
    </row>
    <row r="5496" spans="1:33" ht="11.25" customHeight="1" x14ac:dyDescent="0.2">
      <c r="A5496" s="8" t="s">
        <v>9</v>
      </c>
      <c r="B5496" s="10" t="s">
        <v>13</v>
      </c>
      <c r="C5496" s="11" t="s">
        <v>25</v>
      </c>
      <c r="D5496" s="36">
        <v>2021</v>
      </c>
      <c r="E5496" s="12" t="s">
        <v>157</v>
      </c>
      <c r="F5496" s="8" t="s">
        <v>158</v>
      </c>
      <c r="G5496" s="77" t="s">
        <v>4049</v>
      </c>
      <c r="H5496" s="78" t="s">
        <v>4050</v>
      </c>
      <c r="I5496" s="14" t="s">
        <v>4051</v>
      </c>
      <c r="J5496" s="14" t="s">
        <v>1302</v>
      </c>
      <c r="K5496" s="14" t="s">
        <v>29</v>
      </c>
      <c r="L5496" s="15" t="s">
        <v>81</v>
      </c>
      <c r="M5496" s="7" t="s">
        <v>82</v>
      </c>
      <c r="N5496" s="26" t="s">
        <v>4113</v>
      </c>
      <c r="O5496" s="26"/>
      <c r="P5496" s="26" t="s">
        <v>2517</v>
      </c>
      <c r="Q5496" s="26" t="s">
        <v>2522</v>
      </c>
      <c r="R5496" s="31">
        <v>37826</v>
      </c>
      <c r="S5496" s="31">
        <v>44531</v>
      </c>
      <c r="T5496" s="31">
        <v>44562</v>
      </c>
      <c r="U5496" s="31"/>
      <c r="V5496" s="31"/>
      <c r="W5496" s="31"/>
      <c r="X5496" s="17"/>
      <c r="Y5496" s="17"/>
      <c r="Z5496" s="31"/>
      <c r="AA5496" s="18">
        <f t="shared" ca="1" si="430"/>
        <v>22</v>
      </c>
      <c r="AB5496" s="19" t="s">
        <v>7878</v>
      </c>
      <c r="AC5496" s="35" t="str">
        <f t="shared" si="429"/>
        <v>0 anos 1 meses 0 dias</v>
      </c>
      <c r="AD5496" s="35" t="str">
        <f ca="1">IF(AND(V5496="",T5496&lt;TODAY()),"Contrato Encerrado",IF(AND(V5496="",T5496&gt;TODAY()),DATEDIF(TODAY(),T5496,"Y")&amp;" anos"&amp;" "&amp;DATEDIF(TODAY(),T5496,"YM")&amp;" meses"&amp;" "&amp;DATEDIF(TODAY(),T5496,"MD")&amp;" dias",IF(AND(X5496="",V5496&lt;TODAY()),"Contrato Encerrado",IF(AND(X5496="",V5496&gt;TODAY()),DATEDIF(TODAY(),V5496,"Y")&amp;" anos"&amp;" "&amp;DATEDIF(TODAY(),V5496,"YM")&amp;" meses"&amp;" "&amp;DATEDIF(TODAY(),V5496,"MD")&amp;" dias",IF(AND(Z5496="",X5496&lt;TODAY()),"Contrato Encerrado",IF(AND(Z5496="",X5496&gt;TODAY()),DATEDIF(TODAY(),X5496,"Y")&amp;" anos"&amp;" "&amp;DATEDIF(TODAY(),X5496,"YM")&amp;" meses"&amp;" "&amp;DATEDIF(TODAY(),X5496,"MD")&amp;" dias",IF(AND(Z5496&lt;&gt;””,Z5496&lt;TODAY()),"Contrato Encerrado",IF(AND(Z5496&lt;&gt;"",Z5496&gt;TODAY()),DATEDIF(TODAY(),Z5496,"Y")&amp;" anos"&amp;" "&amp;DATEDIF(TODAY(),Z5496,"YM")&amp;" meses"&amp;" "&amp;DATEDIF(TODAY(),Z5496,"MD")&amp;" dias"))))))))</f>
        <v>Contrato Encerrado</v>
      </c>
      <c r="AE5496" s="35">
        <f t="shared" si="431"/>
        <v>31</v>
      </c>
      <c r="AF5496" s="35">
        <f t="shared" si="432"/>
        <v>699</v>
      </c>
      <c r="AG5496" s="17" t="str">
        <f t="shared" si="433"/>
        <v>1 anos 10 meses 29 dias</v>
      </c>
    </row>
    <row r="5497" spans="1:33" ht="11.25" customHeight="1" x14ac:dyDescent="0.2">
      <c r="A5497" s="8" t="s">
        <v>9</v>
      </c>
      <c r="B5497" s="8" t="s">
        <v>13</v>
      </c>
      <c r="C5497" s="22" t="s">
        <v>22</v>
      </c>
      <c r="D5497" s="35">
        <v>2025</v>
      </c>
      <c r="E5497" s="12" t="s">
        <v>27</v>
      </c>
      <c r="F5497" s="8" t="s">
        <v>28</v>
      </c>
      <c r="G5497" s="14" t="s">
        <v>18183</v>
      </c>
      <c r="H5497" s="8" t="s">
        <v>18184</v>
      </c>
      <c r="I5497" s="14" t="s">
        <v>17872</v>
      </c>
      <c r="J5497" s="14" t="s">
        <v>10</v>
      </c>
      <c r="K5497" s="14" t="s">
        <v>29</v>
      </c>
      <c r="L5497" s="15" t="s">
        <v>30</v>
      </c>
      <c r="M5497" s="7" t="s">
        <v>16153</v>
      </c>
      <c r="N5497" s="15" t="s">
        <v>18185</v>
      </c>
      <c r="O5497" s="15" t="s">
        <v>17215</v>
      </c>
      <c r="P5497" s="15" t="s">
        <v>2518</v>
      </c>
      <c r="Q5497" s="15" t="s">
        <v>2521</v>
      </c>
      <c r="R5497" s="20">
        <v>39118</v>
      </c>
      <c r="S5497" s="15" t="s">
        <v>17900</v>
      </c>
      <c r="T5497" s="20">
        <v>46265</v>
      </c>
      <c r="U5497" s="21"/>
      <c r="V5497" s="15"/>
      <c r="W5497" s="35"/>
      <c r="X5497" s="17"/>
      <c r="Y5497" s="17"/>
      <c r="Z5497" s="183"/>
      <c r="AA5497" s="21">
        <f t="shared" ca="1" si="430"/>
        <v>18</v>
      </c>
      <c r="AB5497" s="35" t="s">
        <v>7878</v>
      </c>
      <c r="AC5497" s="35" t="str">
        <f t="shared" si="429"/>
        <v>0 anos 11 meses 30 dias</v>
      </c>
      <c r="AD5497" s="35" t="str">
        <f ca="1">IF(AND(V5497="",T5497&lt;TODAY()),"Contrato Encerrado",IF(AND(V5497="",T5497&gt;TODAY()),DATEDIF(TODAY(),T5497,"Y")&amp;" anos"&amp;" "&amp;DATEDIF(TODAY(),T5497,"YM")&amp;" meses"&amp;" "&amp;DATEDIF(TODAY(),T5497,"MD")&amp;" dias",IF(AND(X5497="",V5497&lt;TODAY()),"Contrato Encerrado",IF(AND(X5497="",V5497&gt;TODAY()),DATEDIF(TODAY(),V5497,"Y")&amp;" anos"&amp;" "&amp;DATEDIF(TODAY(),V5497,"YM")&amp;" meses"&amp;" "&amp;DATEDIF(TODAY(),V5497,"MD")&amp;" dias",IF(AND(Z5497="",X5497&lt;TODAY()),"Contrato Encerrado",IF(AND(Z5497="",X5497&gt;TODAY()),DATEDIF(TODAY(),X5497,"Y")&amp;" anos"&amp;" "&amp;DATEDIF(TODAY(),X5497,"YM")&amp;" meses"&amp;" "&amp;DATEDIF(TODAY(),X5497,"MD")&amp;" dias",IF(AND(Z5497&lt;&gt;””,Z5497&lt;TODAY()),"Contrato Encerrado",IF(AND(Z5497&lt;&gt;"",Z5497&gt;TODAY()),DATEDIF(TODAY(),Z5497,"Y")&amp;" anos"&amp;" "&amp;DATEDIF(TODAY(),Z5497,"YM")&amp;" meses"&amp;" "&amp;DATEDIF(TODAY(),Z5497,"MD")&amp;" dias"))))))))</f>
        <v>0 anos 10 meses 24 dias</v>
      </c>
      <c r="AE5497" s="35">
        <f t="shared" si="431"/>
        <v>364</v>
      </c>
      <c r="AF5497" s="35">
        <f t="shared" si="432"/>
        <v>366</v>
      </c>
      <c r="AG5497" s="17" t="str">
        <f t="shared" si="433"/>
        <v>0 anos 11 meses 31 dias</v>
      </c>
    </row>
    <row r="5498" spans="1:33" ht="11.25" customHeight="1" x14ac:dyDescent="0.2">
      <c r="A5498" s="8" t="s">
        <v>9</v>
      </c>
      <c r="B5498" s="8" t="s">
        <v>13</v>
      </c>
      <c r="C5498" s="22" t="s">
        <v>20</v>
      </c>
      <c r="D5498" s="37">
        <v>2024</v>
      </c>
      <c r="E5498" s="12" t="s">
        <v>157</v>
      </c>
      <c r="F5498" s="8" t="s">
        <v>158</v>
      </c>
      <c r="G5498" s="77" t="s">
        <v>13996</v>
      </c>
      <c r="H5498" s="78" t="s">
        <v>13997</v>
      </c>
      <c r="I5498" s="14" t="s">
        <v>13998</v>
      </c>
      <c r="J5498" s="14" t="s">
        <v>10</v>
      </c>
      <c r="K5498" s="14" t="s">
        <v>29</v>
      </c>
      <c r="L5498" s="15" t="s">
        <v>30</v>
      </c>
      <c r="M5498" s="7" t="s">
        <v>9427</v>
      </c>
      <c r="N5498" s="15" t="s">
        <v>2101</v>
      </c>
      <c r="O5498" s="15" t="s">
        <v>11882</v>
      </c>
      <c r="P5498" s="15" t="s">
        <v>2518</v>
      </c>
      <c r="Q5498" s="15" t="s">
        <v>4109</v>
      </c>
      <c r="R5498" s="20">
        <v>36895</v>
      </c>
      <c r="S5498" s="20">
        <v>45467</v>
      </c>
      <c r="T5498" s="20">
        <v>46021</v>
      </c>
      <c r="U5498" s="20"/>
      <c r="V5498" s="20"/>
      <c r="W5498" s="20"/>
      <c r="X5498" s="17"/>
      <c r="Y5498" s="17"/>
      <c r="Z5498" s="20"/>
      <c r="AA5498" s="18">
        <f t="shared" ca="1" si="430"/>
        <v>24</v>
      </c>
      <c r="AB5498" s="15" t="s">
        <v>7878</v>
      </c>
      <c r="AC5498" s="35" t="str">
        <f t="shared" si="429"/>
        <v>1 anos 6 meses 6 dias</v>
      </c>
      <c r="AD5498" s="35" t="str">
        <f ca="1">IF(AND(V5498="",T5498&lt;TODAY()),"Contrato Encerrado",IF(AND(V5498="",T5498&gt;TODAY()),DATEDIF(TODAY(),T5498,"Y")&amp;" anos"&amp;" "&amp;DATEDIF(TODAY(),T5498,"YM")&amp;" meses"&amp;" "&amp;DATEDIF(TODAY(),T5498,"MD")&amp;" dias",IF(AND(X5498="",V5498&lt;TODAY()),"Contrato Encerrado",IF(AND(X5498="",V5498&gt;TODAY()),DATEDIF(TODAY(),V5498,"Y")&amp;" anos"&amp;" "&amp;DATEDIF(TODAY(),V5498,"YM")&amp;" meses"&amp;" "&amp;DATEDIF(TODAY(),V5498,"MD")&amp;" dias",IF(AND(Z5498="",X5498&lt;TODAY()),"Contrato Encerrado",IF(AND(Z5498="",X5498&gt;TODAY()),DATEDIF(TODAY(),X5498,"Y")&amp;" anos"&amp;" "&amp;DATEDIF(TODAY(),X5498,"YM")&amp;" meses"&amp;" "&amp;DATEDIF(TODAY(),X5498,"MD")&amp;" dias",IF(AND(Z5498&lt;&gt;””,Z5498&lt;TODAY()),"Contrato Encerrado",IF(AND(Z5498&lt;&gt;"",Z5498&gt;TODAY()),DATEDIF(TODAY(),Z5498,"Y")&amp;" anos"&amp;" "&amp;DATEDIF(TODAY(),Z5498,"YM")&amp;" meses"&amp;" "&amp;DATEDIF(TODAY(),Z5498,"MD")&amp;" dias"))))))))</f>
        <v>0 anos 2 meses 23 dias</v>
      </c>
      <c r="AE5498" s="35">
        <f t="shared" si="431"/>
        <v>554</v>
      </c>
      <c r="AF5498" s="35">
        <f t="shared" si="432"/>
        <v>176</v>
      </c>
      <c r="AG5498" s="17" t="str">
        <f t="shared" si="433"/>
        <v>0 anos 5 meses 24 dias</v>
      </c>
    </row>
    <row r="5499" spans="1:33" ht="11.25" customHeight="1" x14ac:dyDescent="0.2">
      <c r="A5499" s="8" t="s">
        <v>9</v>
      </c>
      <c r="B5499" s="8" t="s">
        <v>13</v>
      </c>
      <c r="C5499" s="22" t="s">
        <v>14</v>
      </c>
      <c r="D5499" s="37">
        <v>2023</v>
      </c>
      <c r="E5499" s="23" t="s">
        <v>144</v>
      </c>
      <c r="F5499" s="8" t="s">
        <v>145</v>
      </c>
      <c r="G5499" s="77" t="s">
        <v>7806</v>
      </c>
      <c r="H5499" s="78" t="s">
        <v>7807</v>
      </c>
      <c r="I5499" s="9" t="s">
        <v>7808</v>
      </c>
      <c r="J5499" s="67" t="s">
        <v>1302</v>
      </c>
      <c r="K5499" s="9" t="s">
        <v>29</v>
      </c>
      <c r="L5499" s="24" t="s">
        <v>30</v>
      </c>
      <c r="M5499" s="7" t="s">
        <v>9427</v>
      </c>
      <c r="N5499" s="15" t="s">
        <v>2098</v>
      </c>
      <c r="O5499" s="24"/>
      <c r="P5499" s="24" t="s">
        <v>2518</v>
      </c>
      <c r="Q5499" s="24" t="s">
        <v>2523</v>
      </c>
      <c r="R5499" s="17">
        <v>36594</v>
      </c>
      <c r="S5499" s="17">
        <v>44970</v>
      </c>
      <c r="T5499" s="31">
        <v>45495</v>
      </c>
      <c r="U5499" s="17"/>
      <c r="V5499" s="31"/>
      <c r="W5499" s="17"/>
      <c r="X5499" s="17"/>
      <c r="Y5499" s="17"/>
      <c r="Z5499" s="31"/>
      <c r="AA5499" s="18">
        <f t="shared" ca="1" si="430"/>
        <v>25</v>
      </c>
      <c r="AB5499" s="19" t="s">
        <v>7878</v>
      </c>
      <c r="AC5499" s="35" t="str">
        <f t="shared" ref="AC5499:AC5562" si="434">DATEDIF($S5499,$Z5499-($U5499-$T5499)-($W5499-$V5499)-($Y5499-$X5499),"Y")&amp; " anos"&amp; " "&amp;DATEDIF($S5499,$Z5499-($U5499-$T5499)-($W5499-$V5499)-($Y5499-$X5499),"YM")&amp; " meses"&amp; " "&amp;DATEDIF($S5499,$Z5499-($U5499-$T5499)-($W5499-$V5499)-($Y5499-$X5499),"MD")&amp; " dias"</f>
        <v>1 anos 5 meses 9 dias</v>
      </c>
      <c r="AD5499" s="35" t="str">
        <f ca="1">IF(AND(V5499="",T5499&lt;TODAY()),"Contrato Encerrado",IF(AND(V5499="",T5499&gt;TODAY()),DATEDIF(TODAY(),T5499,"Y")&amp;" anos"&amp;" "&amp;DATEDIF(TODAY(),T5499,"YM")&amp;" meses"&amp;" "&amp;DATEDIF(TODAY(),T5499,"MD")&amp;" dias",IF(AND(X5499="",V5499&lt;TODAY()),"Contrato Encerrado",IF(AND(X5499="",V5499&gt;TODAY()),DATEDIF(TODAY(),V5499,"Y")&amp;" anos"&amp;" "&amp;DATEDIF(TODAY(),V5499,"YM")&amp;" meses"&amp;" "&amp;DATEDIF(TODAY(),V5499,"MD")&amp;" dias",IF(AND(Z5499="",X5499&lt;TODAY()),"Contrato Encerrado",IF(AND(Z5499="",X5499&gt;TODAY()),DATEDIF(TODAY(),X5499,"Y")&amp;" anos"&amp;" "&amp;DATEDIF(TODAY(),X5499,"YM")&amp;" meses"&amp;" "&amp;DATEDIF(TODAY(),X5499,"MD")&amp;" dias",IF(AND(Z5499&lt;&gt;””,Z5499&lt;TODAY()),"Contrato Encerrado",IF(AND(Z5499&lt;&gt;"",Z5499&gt;TODAY()),DATEDIF(TODAY(),Z5499,"Y")&amp;" anos"&amp;" "&amp;DATEDIF(TODAY(),Z5499,"YM")&amp;" meses"&amp;" "&amp;DATEDIF(TODAY(),Z5499,"MD")&amp;" dias"))))))))</f>
        <v>Contrato Encerrado</v>
      </c>
      <c r="AE5499" s="35">
        <f t="shared" si="431"/>
        <v>525</v>
      </c>
      <c r="AF5499" s="35">
        <f t="shared" si="432"/>
        <v>205</v>
      </c>
      <c r="AG5499" s="17" t="str">
        <f t="shared" si="433"/>
        <v>0 anos 6 meses 23 dias</v>
      </c>
    </row>
    <row r="5500" spans="1:33" ht="11.25" customHeight="1" x14ac:dyDescent="0.2">
      <c r="A5500" s="8" t="s">
        <v>9</v>
      </c>
      <c r="B5500" s="10" t="s">
        <v>13</v>
      </c>
      <c r="C5500" s="11" t="s">
        <v>22</v>
      </c>
      <c r="D5500" s="36">
        <v>2022</v>
      </c>
      <c r="E5500" s="12" t="s">
        <v>157</v>
      </c>
      <c r="F5500" s="8" t="s">
        <v>158</v>
      </c>
      <c r="G5500" s="77" t="s">
        <v>1641</v>
      </c>
      <c r="H5500" s="78" t="s">
        <v>1642</v>
      </c>
      <c r="I5500" s="14" t="s">
        <v>1643</v>
      </c>
      <c r="J5500" s="14" t="s">
        <v>14943</v>
      </c>
      <c r="K5500" s="14" t="s">
        <v>29</v>
      </c>
      <c r="L5500" s="15" t="s">
        <v>30</v>
      </c>
      <c r="M5500" s="7" t="s">
        <v>9427</v>
      </c>
      <c r="N5500" s="16" t="s">
        <v>2109</v>
      </c>
      <c r="O5500" s="16"/>
      <c r="P5500" s="16" t="s">
        <v>2517</v>
      </c>
      <c r="Q5500" s="16" t="s">
        <v>2522</v>
      </c>
      <c r="R5500" s="31">
        <v>35995</v>
      </c>
      <c r="S5500" s="31">
        <v>44470</v>
      </c>
      <c r="T5500" s="111">
        <v>44841</v>
      </c>
      <c r="U5500" s="31"/>
      <c r="V5500" s="31"/>
      <c r="W5500" s="31"/>
      <c r="X5500" s="17"/>
      <c r="Y5500" s="17"/>
      <c r="Z5500" s="31"/>
      <c r="AA5500" s="18">
        <f t="shared" ca="1" si="430"/>
        <v>27</v>
      </c>
      <c r="AB5500" s="19" t="s">
        <v>7878</v>
      </c>
      <c r="AC5500" s="35" t="str">
        <f t="shared" si="434"/>
        <v>1 anos 0 meses 6 dias</v>
      </c>
      <c r="AD5500" s="35" t="str">
        <f ca="1">IF(AND(V5500="",T5500&lt;TODAY()),"Contrato Encerrado",IF(AND(V5500="",T5500&gt;TODAY()),DATEDIF(TODAY(),T5500,"Y")&amp;" anos"&amp;" "&amp;DATEDIF(TODAY(),T5500,"YM")&amp;" meses"&amp;" "&amp;DATEDIF(TODAY(),T5500,"MD")&amp;" dias",IF(AND(X5500="",V5500&lt;TODAY()),"Contrato Encerrado",IF(AND(X5500="",V5500&gt;TODAY()),DATEDIF(TODAY(),V5500,"Y")&amp;" anos"&amp;" "&amp;DATEDIF(TODAY(),V5500,"YM")&amp;" meses"&amp;" "&amp;DATEDIF(TODAY(),V5500,"MD")&amp;" dias",IF(AND(Z5500="",X5500&lt;TODAY()),"Contrato Encerrado",IF(AND(Z5500="",X5500&gt;TODAY()),DATEDIF(TODAY(),X5500,"Y")&amp;" anos"&amp;" "&amp;DATEDIF(TODAY(),X5500,"YM")&amp;" meses"&amp;" "&amp;DATEDIF(TODAY(),X5500,"MD")&amp;" dias",IF(AND(Z5500&lt;&gt;””,Z5500&lt;TODAY()),"Contrato Encerrado",IF(AND(Z5500&lt;&gt;"",Z5500&gt;TODAY()),DATEDIF(TODAY(),Z5500,"Y")&amp;" anos"&amp;" "&amp;DATEDIF(TODAY(),Z5500,"YM")&amp;" meses"&amp;" "&amp;DATEDIF(TODAY(),Z5500,"MD")&amp;" dias"))))))))</f>
        <v>Contrato Encerrado</v>
      </c>
      <c r="AE5500" s="35">
        <f t="shared" si="431"/>
        <v>371</v>
      </c>
      <c r="AF5500" s="35">
        <f t="shared" si="432"/>
        <v>359</v>
      </c>
      <c r="AG5500" s="17" t="str">
        <f t="shared" si="433"/>
        <v>0 anos 11 meses 24 dias</v>
      </c>
    </row>
    <row r="5501" spans="1:33" ht="11.25" customHeight="1" x14ac:dyDescent="0.2">
      <c r="A5501" s="8" t="s">
        <v>9</v>
      </c>
      <c r="B5501" s="8" t="s">
        <v>13</v>
      </c>
      <c r="C5501" s="22" t="s">
        <v>16</v>
      </c>
      <c r="D5501" s="37">
        <v>2025</v>
      </c>
      <c r="E5501" s="12" t="s">
        <v>1111</v>
      </c>
      <c r="F5501" s="8" t="s">
        <v>1112</v>
      </c>
      <c r="G5501" s="9" t="s">
        <v>16522</v>
      </c>
      <c r="H5501" s="8" t="s">
        <v>16523</v>
      </c>
      <c r="I5501" s="14" t="s">
        <v>16524</v>
      </c>
      <c r="J5501" s="74" t="s">
        <v>1302</v>
      </c>
      <c r="K5501" s="14" t="s">
        <v>29</v>
      </c>
      <c r="L5501" s="15" t="s">
        <v>30</v>
      </c>
      <c r="M5501" s="7" t="s">
        <v>9427</v>
      </c>
      <c r="N5501" s="15" t="s">
        <v>2112</v>
      </c>
      <c r="O5501" s="15" t="s">
        <v>7897</v>
      </c>
      <c r="P5501" s="15" t="s">
        <v>2518</v>
      </c>
      <c r="Q5501" s="15" t="s">
        <v>2523</v>
      </c>
      <c r="R5501" s="20">
        <v>38502</v>
      </c>
      <c r="S5501" s="20">
        <v>45761</v>
      </c>
      <c r="T5501" s="20">
        <v>45919</v>
      </c>
      <c r="U5501" s="20"/>
      <c r="V5501" s="20"/>
      <c r="W5501" s="20"/>
      <c r="X5501" s="17"/>
      <c r="Y5501" s="17"/>
      <c r="Z5501" s="20"/>
      <c r="AA5501" s="21">
        <f t="shared" ca="1" si="430"/>
        <v>20</v>
      </c>
      <c r="AB5501" s="20" t="s">
        <v>7878</v>
      </c>
      <c r="AC5501" s="35" t="str">
        <f t="shared" si="434"/>
        <v>0 anos 5 meses 5 dias</v>
      </c>
      <c r="AD5501" s="35" t="str">
        <f ca="1">IF(AND(V5501="",T5501&lt;TODAY()),"Contrato Encerrado",IF(AND(V5501="",T5501&gt;TODAY()),DATEDIF(TODAY(),T5501,"Y")&amp;" anos"&amp;" "&amp;DATEDIF(TODAY(),T5501,"YM")&amp;" meses"&amp;" "&amp;DATEDIF(TODAY(),T5501,"MD")&amp;" dias",IF(AND(X5501="",V5501&lt;TODAY()),"Contrato Encerrado",IF(AND(X5501="",V5501&gt;TODAY()),DATEDIF(TODAY(),V5501,"Y")&amp;" anos"&amp;" "&amp;DATEDIF(TODAY(),V5501,"YM")&amp;" meses"&amp;" "&amp;DATEDIF(TODAY(),V5501,"MD")&amp;" dias",IF(AND(Z5501="",X5501&lt;TODAY()),"Contrato Encerrado",IF(AND(Z5501="",X5501&gt;TODAY()),DATEDIF(TODAY(),X5501,"Y")&amp;" anos"&amp;" "&amp;DATEDIF(TODAY(),X5501,"YM")&amp;" meses"&amp;" "&amp;DATEDIF(TODAY(),X5501,"MD")&amp;" dias",IF(AND(Z5501&lt;&gt;””,Z5501&lt;TODAY()),"Contrato Encerrado",IF(AND(Z5501&lt;&gt;"",Z5501&gt;TODAY()),DATEDIF(TODAY(),Z5501,"Y")&amp;" anos"&amp;" "&amp;DATEDIF(TODAY(),Z5501,"YM")&amp;" meses"&amp;" "&amp;DATEDIF(TODAY(),Z5501,"MD")&amp;" dias"))))))))</f>
        <v>Contrato Encerrado</v>
      </c>
      <c r="AE5501" s="35">
        <f t="shared" si="431"/>
        <v>158</v>
      </c>
      <c r="AF5501" s="35">
        <f t="shared" si="432"/>
        <v>572</v>
      </c>
      <c r="AG5501" s="17" t="str">
        <f t="shared" si="433"/>
        <v>1 anos 6 meses 25 dias</v>
      </c>
    </row>
    <row r="5502" spans="1:33" ht="11.25" customHeight="1" x14ac:dyDescent="0.2">
      <c r="A5502" s="8" t="s">
        <v>9</v>
      </c>
      <c r="B5502" s="8" t="s">
        <v>13</v>
      </c>
      <c r="C5502" s="22" t="s">
        <v>15</v>
      </c>
      <c r="D5502" s="37">
        <v>2024</v>
      </c>
      <c r="E5502" s="23" t="s">
        <v>157</v>
      </c>
      <c r="F5502" s="8" t="s">
        <v>158</v>
      </c>
      <c r="G5502" s="77" t="s">
        <v>12569</v>
      </c>
      <c r="H5502" s="78" t="s">
        <v>12570</v>
      </c>
      <c r="I5502" s="9" t="s">
        <v>12571</v>
      </c>
      <c r="J5502" s="14" t="s">
        <v>14943</v>
      </c>
      <c r="K5502" s="9" t="s">
        <v>29</v>
      </c>
      <c r="L5502" s="24" t="s">
        <v>30</v>
      </c>
      <c r="M5502" s="7" t="s">
        <v>9427</v>
      </c>
      <c r="N5502" s="24" t="s">
        <v>12365</v>
      </c>
      <c r="O5502" s="24" t="s">
        <v>7885</v>
      </c>
      <c r="P5502" s="24" t="s">
        <v>2518</v>
      </c>
      <c r="Q5502" s="24" t="s">
        <v>4109</v>
      </c>
      <c r="R5502" s="29">
        <v>37169</v>
      </c>
      <c r="S5502" s="29">
        <v>45323</v>
      </c>
      <c r="T5502" s="70">
        <v>45873</v>
      </c>
      <c r="U5502" s="70"/>
      <c r="V5502" s="20"/>
      <c r="W5502" s="29"/>
      <c r="X5502" s="17"/>
      <c r="Y5502" s="17"/>
      <c r="Z5502" s="20"/>
      <c r="AA5502" s="18">
        <f t="shared" ca="1" si="430"/>
        <v>24</v>
      </c>
      <c r="AB5502" s="24" t="s">
        <v>7878</v>
      </c>
      <c r="AC5502" s="35" t="str">
        <f t="shared" si="434"/>
        <v>1 anos 6 meses 3 dias</v>
      </c>
      <c r="AD5502" s="35" t="str">
        <f ca="1">IF(AND(V5502="",T5502&lt;TODAY()),"Contrato Encerrado",IF(AND(V5502="",T5502&gt;TODAY()),DATEDIF(TODAY(),T5502,"Y")&amp;" anos"&amp;" "&amp;DATEDIF(TODAY(),T5502,"YM")&amp;" meses"&amp;" "&amp;DATEDIF(TODAY(),T5502,"MD")&amp;" dias",IF(AND(X5502="",V5502&lt;TODAY()),"Contrato Encerrado",IF(AND(X5502="",V5502&gt;TODAY()),DATEDIF(TODAY(),V5502,"Y")&amp;" anos"&amp;" "&amp;DATEDIF(TODAY(),V5502,"YM")&amp;" meses"&amp;" "&amp;DATEDIF(TODAY(),V5502,"MD")&amp;" dias",IF(AND(Z5502="",X5502&lt;TODAY()),"Contrato Encerrado",IF(AND(Z5502="",X5502&gt;TODAY()),DATEDIF(TODAY(),X5502,"Y")&amp;" anos"&amp;" "&amp;DATEDIF(TODAY(),X5502,"YM")&amp;" meses"&amp;" "&amp;DATEDIF(TODAY(),X5502,"MD")&amp;" dias",IF(AND(Z5502&lt;&gt;””,Z5502&lt;TODAY()),"Contrato Encerrado",IF(AND(Z5502&lt;&gt;"",Z5502&gt;TODAY()),DATEDIF(TODAY(),Z5502,"Y")&amp;" anos"&amp;" "&amp;DATEDIF(TODAY(),Z5502,"YM")&amp;" meses"&amp;" "&amp;DATEDIF(TODAY(),Z5502,"MD")&amp;" dias"))))))))</f>
        <v>Contrato Encerrado</v>
      </c>
      <c r="AE5502" s="35">
        <f t="shared" si="431"/>
        <v>550</v>
      </c>
      <c r="AF5502" s="35">
        <f t="shared" si="432"/>
        <v>180</v>
      </c>
      <c r="AG5502" s="17" t="str">
        <f t="shared" si="433"/>
        <v>0 anos 5 meses 28 dias</v>
      </c>
    </row>
    <row r="5503" spans="1:33" ht="11.25" customHeight="1" x14ac:dyDescent="0.2">
      <c r="A5503" s="8" t="s">
        <v>9</v>
      </c>
      <c r="B5503" s="8" t="s">
        <v>13</v>
      </c>
      <c r="C5503" s="22" t="s">
        <v>24</v>
      </c>
      <c r="D5503" s="36">
        <v>2024</v>
      </c>
      <c r="E5503" s="23" t="s">
        <v>1685</v>
      </c>
      <c r="F5503" s="8" t="s">
        <v>1686</v>
      </c>
      <c r="G5503" s="77" t="s">
        <v>14935</v>
      </c>
      <c r="H5503" s="78" t="s">
        <v>14936</v>
      </c>
      <c r="I5503" s="9" t="s">
        <v>14811</v>
      </c>
      <c r="J5503" s="14" t="s">
        <v>10</v>
      </c>
      <c r="K5503" s="9" t="s">
        <v>29</v>
      </c>
      <c r="L5503" s="24" t="s">
        <v>30</v>
      </c>
      <c r="M5503" s="7" t="s">
        <v>9427</v>
      </c>
      <c r="N5503" s="24" t="s">
        <v>2103</v>
      </c>
      <c r="O5503" s="24" t="s">
        <v>9474</v>
      </c>
      <c r="P5503" s="24" t="s">
        <v>2518</v>
      </c>
      <c r="Q5503" s="24" t="s">
        <v>2523</v>
      </c>
      <c r="R5503" s="17">
        <v>37945</v>
      </c>
      <c r="S5503" s="17">
        <v>45600</v>
      </c>
      <c r="T5503" s="17" t="s">
        <v>14832</v>
      </c>
      <c r="U5503" s="17"/>
      <c r="V5503" s="17"/>
      <c r="W5503" s="17"/>
      <c r="X5503" s="17"/>
      <c r="Y5503" s="17"/>
      <c r="Z5503" s="20"/>
      <c r="AA5503" s="18">
        <f t="shared" ca="1" si="430"/>
        <v>21</v>
      </c>
      <c r="AB5503" s="51" t="s">
        <v>7878</v>
      </c>
      <c r="AC5503" s="35" t="str">
        <f t="shared" si="434"/>
        <v>0 anos 11 meses 30 dias</v>
      </c>
      <c r="AD5503" s="35" t="str">
        <f ca="1">IF(AND(V5503="",T5503&lt;TODAY()),"Contrato Encerrado",IF(AND(V5503="",T5503&gt;TODAY()),DATEDIF(TODAY(),T5503,"Y")&amp;" anos"&amp;" "&amp;DATEDIF(TODAY(),T5503,"YM")&amp;" meses"&amp;" "&amp;DATEDIF(TODAY(),T5503,"MD")&amp;" dias",IF(AND(X5503="",V5503&lt;TODAY()),"Contrato Encerrado",IF(AND(X5503="",V5503&gt;TODAY()),DATEDIF(TODAY(),V5503,"Y")&amp;" anos"&amp;" "&amp;DATEDIF(TODAY(),V5503,"YM")&amp;" meses"&amp;" "&amp;DATEDIF(TODAY(),V5503,"MD")&amp;" dias",IF(AND(Z5503="",X5503&lt;TODAY()),"Contrato Encerrado",IF(AND(Z5503="",X5503&gt;TODAY()),DATEDIF(TODAY(),X5503,"Y")&amp;" anos"&amp;" "&amp;DATEDIF(TODAY(),X5503,"YM")&amp;" meses"&amp;" "&amp;DATEDIF(TODAY(),X5503,"MD")&amp;" dias",IF(AND(Z5503&lt;&gt;””,Z5503&lt;TODAY()),"Contrato Encerrado",IF(AND(Z5503&lt;&gt;"",Z5503&gt;TODAY()),DATEDIF(TODAY(),Z5503,"Y")&amp;" anos"&amp;" "&amp;DATEDIF(TODAY(),Z5503,"YM")&amp;" meses"&amp;" "&amp;DATEDIF(TODAY(),Z5503,"MD")&amp;" dias"))))))))</f>
        <v>0 anos 0 meses 27 dias</v>
      </c>
      <c r="AE5503" s="35">
        <f t="shared" si="431"/>
        <v>364</v>
      </c>
      <c r="AF5503" s="35">
        <f t="shared" si="432"/>
        <v>366</v>
      </c>
      <c r="AG5503" s="17" t="str">
        <f t="shared" si="433"/>
        <v>0 anos 11 meses 31 dias</v>
      </c>
    </row>
    <row r="5504" spans="1:33" ht="11.25" customHeight="1" x14ac:dyDescent="0.2">
      <c r="A5504" s="8" t="s">
        <v>9</v>
      </c>
      <c r="B5504" s="10" t="s">
        <v>13</v>
      </c>
      <c r="C5504" s="11" t="s">
        <v>24</v>
      </c>
      <c r="D5504" s="36">
        <v>2022</v>
      </c>
      <c r="E5504" s="12" t="s">
        <v>79</v>
      </c>
      <c r="F5504" s="8" t="s">
        <v>80</v>
      </c>
      <c r="G5504" s="77" t="s">
        <v>5908</v>
      </c>
      <c r="H5504" s="78" t="s">
        <v>5909</v>
      </c>
      <c r="I5504" s="14" t="s">
        <v>5910</v>
      </c>
      <c r="J5504" s="14" t="s">
        <v>1302</v>
      </c>
      <c r="K5504" s="14" t="s">
        <v>29</v>
      </c>
      <c r="L5504" s="15" t="s">
        <v>30</v>
      </c>
      <c r="M5504" s="7" t="s">
        <v>9427</v>
      </c>
      <c r="N5504" s="16" t="s">
        <v>2100</v>
      </c>
      <c r="O5504" s="16"/>
      <c r="P5504" s="16" t="s">
        <v>2518</v>
      </c>
      <c r="Q5504" s="16" t="s">
        <v>2523</v>
      </c>
      <c r="R5504" s="31">
        <v>36802</v>
      </c>
      <c r="S5504" s="31">
        <v>44875</v>
      </c>
      <c r="T5504" s="31">
        <v>45274</v>
      </c>
      <c r="U5504" s="31"/>
      <c r="V5504" s="31"/>
      <c r="W5504" s="31"/>
      <c r="X5504" s="17"/>
      <c r="Y5504" s="17"/>
      <c r="Z5504" s="31"/>
      <c r="AA5504" s="18">
        <f t="shared" ca="1" si="430"/>
        <v>25</v>
      </c>
      <c r="AB5504" s="19" t="s">
        <v>7877</v>
      </c>
      <c r="AC5504" s="35" t="str">
        <f t="shared" si="434"/>
        <v>1 anos 1 meses 4 dias</v>
      </c>
      <c r="AD5504" s="35" t="str">
        <f ca="1">IF(AND(V5504="",T5504&lt;TODAY()),"Contrato Encerrado",IF(AND(V5504="",T5504&gt;TODAY()),DATEDIF(TODAY(),T5504,"Y")&amp;" anos"&amp;" "&amp;DATEDIF(TODAY(),T5504,"YM")&amp;" meses"&amp;" "&amp;DATEDIF(TODAY(),T5504,"MD")&amp;" dias",IF(AND(X5504="",V5504&lt;TODAY()),"Contrato Encerrado",IF(AND(X5504="",V5504&gt;TODAY()),DATEDIF(TODAY(),V5504,"Y")&amp;" anos"&amp;" "&amp;DATEDIF(TODAY(),V5504,"YM")&amp;" meses"&amp;" "&amp;DATEDIF(TODAY(),V5504,"MD")&amp;" dias",IF(AND(Z5504="",X5504&lt;TODAY()),"Contrato Encerrado",IF(AND(Z5504="",X5504&gt;TODAY()),DATEDIF(TODAY(),X5504,"Y")&amp;" anos"&amp;" "&amp;DATEDIF(TODAY(),X5504,"YM")&amp;" meses"&amp;" "&amp;DATEDIF(TODAY(),X5504,"MD")&amp;" dias",IF(AND(Z5504&lt;&gt;””,Z5504&lt;TODAY()),"Contrato Encerrado",IF(AND(Z5504&lt;&gt;"",Z5504&gt;TODAY()),DATEDIF(TODAY(),Z5504,"Y")&amp;" anos"&amp;" "&amp;DATEDIF(TODAY(),Z5504,"YM")&amp;" meses"&amp;" "&amp;DATEDIF(TODAY(),Z5504,"MD")&amp;" dias"))))))))</f>
        <v>Contrato Encerrado</v>
      </c>
      <c r="AE5504" s="35">
        <f t="shared" si="431"/>
        <v>399</v>
      </c>
      <c r="AF5504" s="35">
        <f t="shared" si="432"/>
        <v>331</v>
      </c>
      <c r="AG5504" s="17" t="str">
        <f t="shared" si="433"/>
        <v>0 anos 10 meses 26 dias</v>
      </c>
    </row>
    <row r="5505" spans="1:33" ht="11.25" customHeight="1" x14ac:dyDescent="0.2">
      <c r="A5505" s="8" t="s">
        <v>9</v>
      </c>
      <c r="B5505" s="8" t="s">
        <v>13</v>
      </c>
      <c r="C5505" s="22" t="s">
        <v>15</v>
      </c>
      <c r="D5505" s="37">
        <v>2023</v>
      </c>
      <c r="E5505" s="23" t="s">
        <v>157</v>
      </c>
      <c r="F5505" s="8" t="s">
        <v>158</v>
      </c>
      <c r="G5505" s="77" t="s">
        <v>7809</v>
      </c>
      <c r="H5505" s="78" t="s">
        <v>7810</v>
      </c>
      <c r="I5505" s="9" t="s">
        <v>7811</v>
      </c>
      <c r="J5505" s="14" t="s">
        <v>14943</v>
      </c>
      <c r="K5505" s="9" t="s">
        <v>29</v>
      </c>
      <c r="L5505" s="24" t="s">
        <v>30</v>
      </c>
      <c r="M5505" s="7" t="s">
        <v>9427</v>
      </c>
      <c r="N5505" s="24" t="s">
        <v>4159</v>
      </c>
      <c r="O5505" s="24"/>
      <c r="P5505" s="24" t="s">
        <v>2518</v>
      </c>
      <c r="Q5505" s="24" t="s">
        <v>2521</v>
      </c>
      <c r="R5505" s="17">
        <v>30496</v>
      </c>
      <c r="S5505" s="17">
        <v>44984</v>
      </c>
      <c r="T5505" s="31">
        <v>45279</v>
      </c>
      <c r="U5505" s="17"/>
      <c r="V5505" s="31"/>
      <c r="W5505" s="17"/>
      <c r="X5505" s="17"/>
      <c r="Y5505" s="17"/>
      <c r="Z5505" s="31"/>
      <c r="AA5505" s="18">
        <f t="shared" ca="1" si="430"/>
        <v>42</v>
      </c>
      <c r="AB5505" s="19" t="s">
        <v>7878</v>
      </c>
      <c r="AC5505" s="35" t="str">
        <f t="shared" si="434"/>
        <v>0 anos 9 meses 22 dias</v>
      </c>
      <c r="AD5505" s="35" t="str">
        <f ca="1">IF(AND(V5505="",T5505&lt;TODAY()),"Contrato Encerrado",IF(AND(V5505="",T5505&gt;TODAY()),DATEDIF(TODAY(),T5505,"Y")&amp;" anos"&amp;" "&amp;DATEDIF(TODAY(),T5505,"YM")&amp;" meses"&amp;" "&amp;DATEDIF(TODAY(),T5505,"MD")&amp;" dias",IF(AND(X5505="",V5505&lt;TODAY()),"Contrato Encerrado",IF(AND(X5505="",V5505&gt;TODAY()),DATEDIF(TODAY(),V5505,"Y")&amp;" anos"&amp;" "&amp;DATEDIF(TODAY(),V5505,"YM")&amp;" meses"&amp;" "&amp;DATEDIF(TODAY(),V5505,"MD")&amp;" dias",IF(AND(Z5505="",X5505&lt;TODAY()),"Contrato Encerrado",IF(AND(Z5505="",X5505&gt;TODAY()),DATEDIF(TODAY(),X5505,"Y")&amp;" anos"&amp;" "&amp;DATEDIF(TODAY(),X5505,"YM")&amp;" meses"&amp;" "&amp;DATEDIF(TODAY(),X5505,"MD")&amp;" dias",IF(AND(Z5505&lt;&gt;””,Z5505&lt;TODAY()),"Contrato Encerrado",IF(AND(Z5505&lt;&gt;"",Z5505&gt;TODAY()),DATEDIF(TODAY(),Z5505,"Y")&amp;" anos"&amp;" "&amp;DATEDIF(TODAY(),Z5505,"YM")&amp;" meses"&amp;" "&amp;DATEDIF(TODAY(),Z5505,"MD")&amp;" dias"))))))))</f>
        <v>Contrato Encerrado</v>
      </c>
      <c r="AE5505" s="35">
        <f t="shared" si="431"/>
        <v>295</v>
      </c>
      <c r="AF5505" s="35">
        <f t="shared" si="432"/>
        <v>435</v>
      </c>
      <c r="AG5505" s="17" t="str">
        <f t="shared" si="433"/>
        <v>1 anos 2 meses 10 dias</v>
      </c>
    </row>
    <row r="5506" spans="1:33" ht="11.25" customHeight="1" x14ac:dyDescent="0.2">
      <c r="A5506" s="8" t="s">
        <v>9</v>
      </c>
      <c r="B5506" s="8" t="s">
        <v>13</v>
      </c>
      <c r="C5506" s="22" t="s">
        <v>11</v>
      </c>
      <c r="D5506" s="37">
        <v>2023</v>
      </c>
      <c r="E5506" s="23" t="s">
        <v>795</v>
      </c>
      <c r="F5506" s="8" t="s">
        <v>796</v>
      </c>
      <c r="G5506" s="77" t="s">
        <v>7812</v>
      </c>
      <c r="H5506" s="78" t="s">
        <v>7813</v>
      </c>
      <c r="I5506" s="9" t="s">
        <v>7814</v>
      </c>
      <c r="J5506" s="14" t="s">
        <v>14943</v>
      </c>
      <c r="K5506" s="9" t="s">
        <v>29</v>
      </c>
      <c r="L5506" s="24" t="s">
        <v>30</v>
      </c>
      <c r="M5506" s="7" t="s">
        <v>9427</v>
      </c>
      <c r="N5506" s="24" t="s">
        <v>4650</v>
      </c>
      <c r="O5506" s="24"/>
      <c r="P5506" s="24" t="s">
        <v>2518</v>
      </c>
      <c r="Q5506" s="24" t="s">
        <v>2523</v>
      </c>
      <c r="R5506" s="17">
        <v>37372</v>
      </c>
      <c r="S5506" s="17">
        <v>44896</v>
      </c>
      <c r="T5506" s="31">
        <v>45405</v>
      </c>
      <c r="U5506" s="17"/>
      <c r="V5506" s="31"/>
      <c r="W5506" s="17"/>
      <c r="X5506" s="17"/>
      <c r="Y5506" s="17"/>
      <c r="Z5506" s="31"/>
      <c r="AA5506" s="18">
        <f t="shared" ca="1" si="430"/>
        <v>23</v>
      </c>
      <c r="AB5506" s="19" t="s">
        <v>7877</v>
      </c>
      <c r="AC5506" s="35" t="str">
        <f t="shared" si="434"/>
        <v>1 anos 4 meses 22 dias</v>
      </c>
      <c r="AD5506" s="35" t="str">
        <f ca="1">IF(AND(V5506="",T5506&lt;TODAY()),"Contrato Encerrado",IF(AND(V5506="",T5506&gt;TODAY()),DATEDIF(TODAY(),T5506,"Y")&amp;" anos"&amp;" "&amp;DATEDIF(TODAY(),T5506,"YM")&amp;" meses"&amp;" "&amp;DATEDIF(TODAY(),T5506,"MD")&amp;" dias",IF(AND(X5506="",V5506&lt;TODAY()),"Contrato Encerrado",IF(AND(X5506="",V5506&gt;TODAY()),DATEDIF(TODAY(),V5506,"Y")&amp;" anos"&amp;" "&amp;DATEDIF(TODAY(),V5506,"YM")&amp;" meses"&amp;" "&amp;DATEDIF(TODAY(),V5506,"MD")&amp;" dias",IF(AND(Z5506="",X5506&lt;TODAY()),"Contrato Encerrado",IF(AND(Z5506="",X5506&gt;TODAY()),DATEDIF(TODAY(),X5506,"Y")&amp;" anos"&amp;" "&amp;DATEDIF(TODAY(),X5506,"YM")&amp;" meses"&amp;" "&amp;DATEDIF(TODAY(),X5506,"MD")&amp;" dias",IF(AND(Z5506&lt;&gt;””,Z5506&lt;TODAY()),"Contrato Encerrado",IF(AND(Z5506&lt;&gt;"",Z5506&gt;TODAY()),DATEDIF(TODAY(),Z5506,"Y")&amp;" anos"&amp;" "&amp;DATEDIF(TODAY(),Z5506,"YM")&amp;" meses"&amp;" "&amp;DATEDIF(TODAY(),Z5506,"MD")&amp;" dias"))))))))</f>
        <v>Contrato Encerrado</v>
      </c>
      <c r="AE5506" s="35">
        <f t="shared" si="431"/>
        <v>509</v>
      </c>
      <c r="AF5506" s="35">
        <f t="shared" si="432"/>
        <v>221</v>
      </c>
      <c r="AG5506" s="17" t="str">
        <f t="shared" si="433"/>
        <v>0 anos 7 meses 8 dias</v>
      </c>
    </row>
    <row r="5507" spans="1:33" ht="11.25" customHeight="1" x14ac:dyDescent="0.2">
      <c r="A5507" s="141" t="s">
        <v>9</v>
      </c>
      <c r="B5507" s="142" t="s">
        <v>13</v>
      </c>
      <c r="C5507" s="143" t="s">
        <v>22</v>
      </c>
      <c r="D5507" s="144">
        <v>2022</v>
      </c>
      <c r="E5507" s="145" t="s">
        <v>157</v>
      </c>
      <c r="F5507" s="141" t="s">
        <v>158</v>
      </c>
      <c r="G5507" s="146" t="s">
        <v>2470</v>
      </c>
      <c r="H5507" s="147" t="s">
        <v>2471</v>
      </c>
      <c r="I5507" s="148" t="s">
        <v>2472</v>
      </c>
      <c r="J5507" s="14" t="s">
        <v>14943</v>
      </c>
      <c r="K5507" s="148" t="s">
        <v>29</v>
      </c>
      <c r="L5507" s="149" t="s">
        <v>30</v>
      </c>
      <c r="M5507" s="7" t="s">
        <v>9427</v>
      </c>
      <c r="N5507" s="150" t="s">
        <v>2101</v>
      </c>
      <c r="O5507" s="150"/>
      <c r="P5507" s="150" t="s">
        <v>2518</v>
      </c>
      <c r="Q5507" s="150" t="s">
        <v>2521</v>
      </c>
      <c r="R5507" s="151">
        <v>37109</v>
      </c>
      <c r="S5507" s="151">
        <v>44760</v>
      </c>
      <c r="T5507" s="151">
        <v>45491</v>
      </c>
      <c r="U5507" s="151"/>
      <c r="V5507" s="151"/>
      <c r="W5507" s="151"/>
      <c r="X5507" s="17"/>
      <c r="Y5507" s="17"/>
      <c r="Z5507" s="151"/>
      <c r="AA5507" s="152">
        <f t="shared" ca="1" si="430"/>
        <v>24</v>
      </c>
      <c r="AB5507" s="153" t="s">
        <v>7877</v>
      </c>
      <c r="AC5507" s="35" t="str">
        <f t="shared" si="434"/>
        <v>2 anos 0 meses 0 dias</v>
      </c>
      <c r="AD5507" s="132" t="str">
        <f ca="1">IF(AND(V5507="",T5507&lt;TODAY()),"Contrato Encerrado",IF(AND(V5507="",T5507&gt;TODAY()),DATEDIF(TODAY(),T5507,"Y")&amp;" anos"&amp;" "&amp;DATEDIF(TODAY(),T5507,"YM")&amp;" meses"&amp;" "&amp;DATEDIF(TODAY(),T5507,"MD")&amp;" dias",IF(AND(X5507="",V5507&lt;TODAY()),"Contrato Encerrado",IF(AND(X5507="",V5507&gt;TODAY()),DATEDIF(TODAY(),V5507,"Y")&amp;" anos"&amp;" "&amp;DATEDIF(TODAY(),V5507,"YM")&amp;" meses"&amp;" "&amp;DATEDIF(TODAY(),V5507,"MD")&amp;" dias",IF(AND(Z5507="",X5507&lt;TODAY()),"Contrato Encerrado",IF(AND(Z5507="",X5507&gt;TODAY()),DATEDIF(TODAY(),X5507,"Y")&amp;" anos"&amp;" "&amp;DATEDIF(TODAY(),X5507,"YM")&amp;" meses"&amp;" "&amp;DATEDIF(TODAY(),X5507,"MD")&amp;" dias",IF(AND(Z5507&lt;&gt;””,Z5507&lt;TODAY()),"Contrato Encerrado",IF(AND(Z5507&lt;&gt;"",Z5507&gt;TODAY()),DATEDIF(TODAY(),Z5507,"Y")&amp;" anos"&amp;" "&amp;DATEDIF(TODAY(),Z5507,"YM")&amp;" meses"&amp;" "&amp;DATEDIF(TODAY(),Z5507,"MD")&amp;" dias"))))))))</f>
        <v>Contrato Encerrado</v>
      </c>
      <c r="AE5507" s="132">
        <f t="shared" si="431"/>
        <v>731</v>
      </c>
      <c r="AF5507" s="132">
        <f t="shared" si="432"/>
        <v>-1</v>
      </c>
      <c r="AG5507" s="133" t="str">
        <f t="shared" si="433"/>
        <v>ESTÁGIO COMPLETOU 2 ANOS</v>
      </c>
    </row>
    <row r="5508" spans="1:33" ht="11.25" customHeight="1" x14ac:dyDescent="0.2">
      <c r="A5508" s="8" t="s">
        <v>9</v>
      </c>
      <c r="B5508" s="10" t="s">
        <v>13</v>
      </c>
      <c r="C5508" s="11" t="s">
        <v>22</v>
      </c>
      <c r="D5508" s="36">
        <v>2022</v>
      </c>
      <c r="E5508" s="12" t="s">
        <v>307</v>
      </c>
      <c r="F5508" s="8" t="s">
        <v>308</v>
      </c>
      <c r="G5508" s="77" t="s">
        <v>1816</v>
      </c>
      <c r="H5508" s="78" t="s">
        <v>1817</v>
      </c>
      <c r="I5508" s="14" t="s">
        <v>1818</v>
      </c>
      <c r="J5508" s="14" t="s">
        <v>1302</v>
      </c>
      <c r="K5508" s="14" t="s">
        <v>29</v>
      </c>
      <c r="L5508" s="15" t="s">
        <v>30</v>
      </c>
      <c r="M5508" s="7" t="s">
        <v>9427</v>
      </c>
      <c r="N5508" s="16" t="s">
        <v>2115</v>
      </c>
      <c r="O5508" s="16"/>
      <c r="P5508" s="16" t="s">
        <v>2517</v>
      </c>
      <c r="Q5508" s="16" t="s">
        <v>2522</v>
      </c>
      <c r="R5508" s="31">
        <v>36296</v>
      </c>
      <c r="S5508" s="31">
        <v>44487</v>
      </c>
      <c r="T5508" s="31">
        <v>45091</v>
      </c>
      <c r="U5508" s="31"/>
      <c r="V5508" s="31"/>
      <c r="W5508" s="31"/>
      <c r="X5508" s="17"/>
      <c r="Y5508" s="17"/>
      <c r="Z5508" s="31"/>
      <c r="AA5508" s="18">
        <f t="shared" ca="1" si="430"/>
        <v>26</v>
      </c>
      <c r="AB5508" s="19" t="s">
        <v>7877</v>
      </c>
      <c r="AC5508" s="35" t="str">
        <f t="shared" si="434"/>
        <v>1 anos 7 meses 27 dias</v>
      </c>
      <c r="AD5508" s="35" t="str">
        <f ca="1">IF(AND(V5508="",T5508&lt;TODAY()),"Contrato Encerrado",IF(AND(V5508="",T5508&gt;TODAY()),DATEDIF(TODAY(),T5508,"Y")&amp;" anos"&amp;" "&amp;DATEDIF(TODAY(),T5508,"YM")&amp;" meses"&amp;" "&amp;DATEDIF(TODAY(),T5508,"MD")&amp;" dias",IF(AND(X5508="",V5508&lt;TODAY()),"Contrato Encerrado",IF(AND(X5508="",V5508&gt;TODAY()),DATEDIF(TODAY(),V5508,"Y")&amp;" anos"&amp;" "&amp;DATEDIF(TODAY(),V5508,"YM")&amp;" meses"&amp;" "&amp;DATEDIF(TODAY(),V5508,"MD")&amp;" dias",IF(AND(Z5508="",X5508&lt;TODAY()),"Contrato Encerrado",IF(AND(Z5508="",X5508&gt;TODAY()),DATEDIF(TODAY(),X5508,"Y")&amp;" anos"&amp;" "&amp;DATEDIF(TODAY(),X5508,"YM")&amp;" meses"&amp;" "&amp;DATEDIF(TODAY(),X5508,"MD")&amp;" dias",IF(AND(Z5508&lt;&gt;””,Z5508&lt;TODAY()),"Contrato Encerrado",IF(AND(Z5508&lt;&gt;"",Z5508&gt;TODAY()),DATEDIF(TODAY(),Z5508,"Y")&amp;" anos"&amp;" "&amp;DATEDIF(TODAY(),Z5508,"YM")&amp;" meses"&amp;" "&amp;DATEDIF(TODAY(),Z5508,"MD")&amp;" dias"))))))))</f>
        <v>Contrato Encerrado</v>
      </c>
      <c r="AE5508" s="35">
        <f t="shared" si="431"/>
        <v>604</v>
      </c>
      <c r="AF5508" s="35">
        <f t="shared" si="432"/>
        <v>126</v>
      </c>
      <c r="AG5508" s="17" t="str">
        <f t="shared" si="433"/>
        <v>0 anos 4 meses 5 dias</v>
      </c>
    </row>
    <row r="5509" spans="1:33" ht="11.25" customHeight="1" x14ac:dyDescent="0.2">
      <c r="A5509" s="8" t="s">
        <v>9</v>
      </c>
      <c r="B5509" s="10" t="s">
        <v>13</v>
      </c>
      <c r="C5509" s="11" t="s">
        <v>23</v>
      </c>
      <c r="D5509" s="36">
        <v>2021</v>
      </c>
      <c r="E5509" s="12" t="s">
        <v>157</v>
      </c>
      <c r="F5509" s="8" t="s">
        <v>158</v>
      </c>
      <c r="G5509" s="77" t="s">
        <v>4052</v>
      </c>
      <c r="H5509" s="78" t="s">
        <v>4053</v>
      </c>
      <c r="I5509" s="14" t="s">
        <v>4054</v>
      </c>
      <c r="J5509" s="14" t="s">
        <v>1302</v>
      </c>
      <c r="K5509" s="14" t="s">
        <v>29</v>
      </c>
      <c r="L5509" s="15" t="s">
        <v>81</v>
      </c>
      <c r="M5509" s="7" t="s">
        <v>82</v>
      </c>
      <c r="N5509" s="27" t="s">
        <v>3244</v>
      </c>
      <c r="O5509" s="27"/>
      <c r="P5509" s="26" t="s">
        <v>2517</v>
      </c>
      <c r="Q5509" s="26" t="s">
        <v>2522</v>
      </c>
      <c r="R5509" s="31">
        <v>38068</v>
      </c>
      <c r="S5509" s="31">
        <v>44473</v>
      </c>
      <c r="T5509" s="31">
        <v>44562</v>
      </c>
      <c r="U5509" s="31"/>
      <c r="V5509" s="31"/>
      <c r="W5509" s="31"/>
      <c r="X5509" s="17"/>
      <c r="Y5509" s="17"/>
      <c r="Z5509" s="31"/>
      <c r="AA5509" s="18">
        <f t="shared" ca="1" si="430"/>
        <v>21</v>
      </c>
      <c r="AB5509" s="19" t="s">
        <v>7877</v>
      </c>
      <c r="AC5509" s="35" t="str">
        <f t="shared" si="434"/>
        <v>0 anos 2 meses 28 dias</v>
      </c>
      <c r="AD5509" s="35" t="str">
        <f ca="1">IF(AND(V5509="",T5509&lt;TODAY()),"Contrato Encerrado",IF(AND(V5509="",T5509&gt;TODAY()),DATEDIF(TODAY(),T5509,"Y")&amp;" anos"&amp;" "&amp;DATEDIF(TODAY(),T5509,"YM")&amp;" meses"&amp;" "&amp;DATEDIF(TODAY(),T5509,"MD")&amp;" dias",IF(AND(X5509="",V5509&lt;TODAY()),"Contrato Encerrado",IF(AND(X5509="",V5509&gt;TODAY()),DATEDIF(TODAY(),V5509,"Y")&amp;" anos"&amp;" "&amp;DATEDIF(TODAY(),V5509,"YM")&amp;" meses"&amp;" "&amp;DATEDIF(TODAY(),V5509,"MD")&amp;" dias",IF(AND(Z5509="",X5509&lt;TODAY()),"Contrato Encerrado",IF(AND(Z5509="",X5509&gt;TODAY()),DATEDIF(TODAY(),X5509,"Y")&amp;" anos"&amp;" "&amp;DATEDIF(TODAY(),X5509,"YM")&amp;" meses"&amp;" "&amp;DATEDIF(TODAY(),X5509,"MD")&amp;" dias",IF(AND(Z5509&lt;&gt;””,Z5509&lt;TODAY()),"Contrato Encerrado",IF(AND(Z5509&lt;&gt;"",Z5509&gt;TODAY()),DATEDIF(TODAY(),Z5509,"Y")&amp;" anos"&amp;" "&amp;DATEDIF(TODAY(),Z5509,"YM")&amp;" meses"&amp;" "&amp;DATEDIF(TODAY(),Z5509,"MD")&amp;" dias"))))))))</f>
        <v>Contrato Encerrado</v>
      </c>
      <c r="AE5509" s="35">
        <f t="shared" si="431"/>
        <v>89</v>
      </c>
      <c r="AF5509" s="35">
        <f t="shared" si="432"/>
        <v>641</v>
      </c>
      <c r="AG5509" s="17" t="str">
        <f t="shared" si="433"/>
        <v>1 anos 9 meses 2 dias</v>
      </c>
    </row>
    <row r="5510" spans="1:33" ht="11.25" customHeight="1" x14ac:dyDescent="0.2">
      <c r="A5510" s="8" t="s">
        <v>9</v>
      </c>
      <c r="B5510" s="8" t="s">
        <v>13</v>
      </c>
      <c r="C5510" s="22" t="s">
        <v>24</v>
      </c>
      <c r="D5510" s="37">
        <v>2023</v>
      </c>
      <c r="E5510" s="12" t="s">
        <v>157</v>
      </c>
      <c r="F5510" s="8" t="s">
        <v>158</v>
      </c>
      <c r="G5510" s="77" t="s">
        <v>10653</v>
      </c>
      <c r="H5510" s="78" t="s">
        <v>10654</v>
      </c>
      <c r="I5510" s="14" t="s">
        <v>10655</v>
      </c>
      <c r="J5510" s="14" t="s">
        <v>1302</v>
      </c>
      <c r="K5510" s="14" t="s">
        <v>29</v>
      </c>
      <c r="L5510" s="15" t="s">
        <v>30</v>
      </c>
      <c r="M5510" s="7" t="s">
        <v>9427</v>
      </c>
      <c r="N5510" s="15" t="s">
        <v>4159</v>
      </c>
      <c r="O5510" s="15" t="s">
        <v>10180</v>
      </c>
      <c r="P5510" s="15" t="s">
        <v>2518</v>
      </c>
      <c r="Q5510" s="15" t="s">
        <v>4109</v>
      </c>
      <c r="R5510" s="30">
        <v>36423</v>
      </c>
      <c r="S5510" s="30">
        <v>45215</v>
      </c>
      <c r="T5510" s="30">
        <v>45322</v>
      </c>
      <c r="U5510" s="30"/>
      <c r="V5510" s="30"/>
      <c r="W5510" s="30"/>
      <c r="X5510" s="17"/>
      <c r="Y5510" s="17"/>
      <c r="Z5510" s="30"/>
      <c r="AA5510" s="18">
        <f t="shared" ca="1" si="430"/>
        <v>26</v>
      </c>
      <c r="AB5510" s="15" t="s">
        <v>7877</v>
      </c>
      <c r="AC5510" s="35" t="str">
        <f t="shared" si="434"/>
        <v>0 anos 3 meses 15 dias</v>
      </c>
      <c r="AD5510" s="35" t="str">
        <f ca="1">IF(AND(V5510="",T5510&lt;TODAY()),"Contrato Encerrado",IF(AND(V5510="",T5510&gt;TODAY()),DATEDIF(TODAY(),T5510,"Y")&amp;" anos"&amp;" "&amp;DATEDIF(TODAY(),T5510,"YM")&amp;" meses"&amp;" "&amp;DATEDIF(TODAY(),T5510,"MD")&amp;" dias",IF(AND(X5510="",V5510&lt;TODAY()),"Contrato Encerrado",IF(AND(X5510="",V5510&gt;TODAY()),DATEDIF(TODAY(),V5510,"Y")&amp;" anos"&amp;" "&amp;DATEDIF(TODAY(),V5510,"YM")&amp;" meses"&amp;" "&amp;DATEDIF(TODAY(),V5510,"MD")&amp;" dias",IF(AND(Z5510="",X5510&lt;TODAY()),"Contrato Encerrado",IF(AND(Z5510="",X5510&gt;TODAY()),DATEDIF(TODAY(),X5510,"Y")&amp;" anos"&amp;" "&amp;DATEDIF(TODAY(),X5510,"YM")&amp;" meses"&amp;" "&amp;DATEDIF(TODAY(),X5510,"MD")&amp;" dias",IF(AND(Z5510&lt;&gt;””,Z5510&lt;TODAY()),"Contrato Encerrado",IF(AND(Z5510&lt;&gt;"",Z5510&gt;TODAY()),DATEDIF(TODAY(),Z5510,"Y")&amp;" anos"&amp;" "&amp;DATEDIF(TODAY(),Z5510,"YM")&amp;" meses"&amp;" "&amp;DATEDIF(TODAY(),Z5510,"MD")&amp;" dias"))))))))</f>
        <v>Contrato Encerrado</v>
      </c>
      <c r="AE5510" s="35">
        <f t="shared" si="431"/>
        <v>107</v>
      </c>
      <c r="AF5510" s="35">
        <f t="shared" si="432"/>
        <v>623</v>
      </c>
      <c r="AG5510" s="17" t="str">
        <f t="shared" si="433"/>
        <v>1 anos 8 meses 14 dias</v>
      </c>
    </row>
    <row r="5511" spans="1:33" ht="11.25" customHeight="1" x14ac:dyDescent="0.2">
      <c r="A5511" s="8" t="s">
        <v>9</v>
      </c>
      <c r="B5511" s="8" t="s">
        <v>13</v>
      </c>
      <c r="C5511" s="22" t="s">
        <v>15</v>
      </c>
      <c r="D5511" s="37">
        <v>2025</v>
      </c>
      <c r="E5511" s="12" t="s">
        <v>157</v>
      </c>
      <c r="F5511" s="8" t="s">
        <v>158</v>
      </c>
      <c r="G5511" s="77" t="s">
        <v>16106</v>
      </c>
      <c r="H5511" s="78" t="s">
        <v>16107</v>
      </c>
      <c r="I5511" s="14" t="s">
        <v>16108</v>
      </c>
      <c r="J5511" s="14" t="s">
        <v>10</v>
      </c>
      <c r="K5511" s="14" t="s">
        <v>29</v>
      </c>
      <c r="L5511" s="15" t="s">
        <v>81</v>
      </c>
      <c r="M5511" s="7" t="s">
        <v>82</v>
      </c>
      <c r="N5511" s="15" t="s">
        <v>4113</v>
      </c>
      <c r="O5511" s="15" t="s">
        <v>8004</v>
      </c>
      <c r="P5511" s="15" t="s">
        <v>2518</v>
      </c>
      <c r="Q5511" s="15" t="s">
        <v>4109</v>
      </c>
      <c r="R5511" s="20">
        <v>39464</v>
      </c>
      <c r="S5511" s="20">
        <v>45712</v>
      </c>
      <c r="T5511" s="70">
        <v>46076</v>
      </c>
      <c r="U5511" s="70"/>
      <c r="V5511" s="20"/>
      <c r="W5511" s="20"/>
      <c r="X5511" s="17"/>
      <c r="Y5511" s="17"/>
      <c r="Z5511" s="20"/>
      <c r="AA5511" s="21">
        <f t="shared" ca="1" si="430"/>
        <v>17</v>
      </c>
      <c r="AB5511" s="15" t="s">
        <v>7877</v>
      </c>
      <c r="AC5511" s="35" t="str">
        <f t="shared" si="434"/>
        <v>0 anos 11 meses 30 dias</v>
      </c>
      <c r="AD5511" s="35" t="str">
        <f ca="1">IF(AND(V5511="",T5511&lt;TODAY()),"Contrato Encerrado",IF(AND(V5511="",T5511&gt;TODAY()),DATEDIF(TODAY(),T5511,"Y")&amp;" anos"&amp;" "&amp;DATEDIF(TODAY(),T5511,"YM")&amp;" meses"&amp;" "&amp;DATEDIF(TODAY(),T5511,"MD")&amp;" dias",IF(AND(X5511="",V5511&lt;TODAY()),"Contrato Encerrado",IF(AND(X5511="",V5511&gt;TODAY()),DATEDIF(TODAY(),V5511,"Y")&amp;" anos"&amp;" "&amp;DATEDIF(TODAY(),V5511,"YM")&amp;" meses"&amp;" "&amp;DATEDIF(TODAY(),V5511,"MD")&amp;" dias",IF(AND(Z5511="",X5511&lt;TODAY()),"Contrato Encerrado",IF(AND(Z5511="",X5511&gt;TODAY()),DATEDIF(TODAY(),X5511,"Y")&amp;" anos"&amp;" "&amp;DATEDIF(TODAY(),X5511,"YM")&amp;" meses"&amp;" "&amp;DATEDIF(TODAY(),X5511,"MD")&amp;" dias",IF(AND(Z5511&lt;&gt;””,Z5511&lt;TODAY()),"Contrato Encerrado",IF(AND(Z5511&lt;&gt;"",Z5511&gt;TODAY()),DATEDIF(TODAY(),Z5511,"Y")&amp;" anos"&amp;" "&amp;DATEDIF(TODAY(),Z5511,"YM")&amp;" meses"&amp;" "&amp;DATEDIF(TODAY(),Z5511,"MD")&amp;" dias"))))))))</f>
        <v>0 anos 4 meses 16 dias</v>
      </c>
      <c r="AE5511" s="35">
        <f t="shared" si="431"/>
        <v>364</v>
      </c>
      <c r="AF5511" s="35">
        <f t="shared" si="432"/>
        <v>366</v>
      </c>
      <c r="AG5511" s="17" t="str">
        <f t="shared" si="433"/>
        <v>0 anos 11 meses 31 dias</v>
      </c>
    </row>
    <row r="5512" spans="1:33" ht="11.25" customHeight="1" x14ac:dyDescent="0.2">
      <c r="A5512" s="8" t="s">
        <v>9</v>
      </c>
      <c r="B5512" s="10" t="s">
        <v>13</v>
      </c>
      <c r="C5512" s="11" t="s">
        <v>21</v>
      </c>
      <c r="D5512" s="36">
        <v>2021</v>
      </c>
      <c r="E5512" s="14" t="s">
        <v>1111</v>
      </c>
      <c r="F5512" s="8" t="s">
        <v>1112</v>
      </c>
      <c r="G5512" s="77" t="s">
        <v>4055</v>
      </c>
      <c r="H5512" s="78" t="s">
        <v>4056</v>
      </c>
      <c r="I5512" s="14" t="s">
        <v>4057</v>
      </c>
      <c r="J5512" s="14" t="s">
        <v>1302</v>
      </c>
      <c r="K5512" s="14" t="s">
        <v>29</v>
      </c>
      <c r="L5512" s="15" t="s">
        <v>30</v>
      </c>
      <c r="M5512" s="7" t="s">
        <v>9427</v>
      </c>
      <c r="N5512" s="27" t="s">
        <v>3244</v>
      </c>
      <c r="O5512" s="27"/>
      <c r="P5512" s="26" t="s">
        <v>2517</v>
      </c>
      <c r="Q5512" s="26" t="s">
        <v>2522</v>
      </c>
      <c r="R5512" s="31">
        <v>36403</v>
      </c>
      <c r="S5512" s="31">
        <v>44410</v>
      </c>
      <c r="T5512" s="31">
        <v>44562</v>
      </c>
      <c r="U5512" s="31"/>
      <c r="V5512" s="31"/>
      <c r="W5512" s="31"/>
      <c r="X5512" s="17"/>
      <c r="Y5512" s="17"/>
      <c r="Z5512" s="31"/>
      <c r="AA5512" s="18">
        <f t="shared" ca="1" si="430"/>
        <v>26</v>
      </c>
      <c r="AB5512" s="19" t="s">
        <v>7877</v>
      </c>
      <c r="AC5512" s="35" t="str">
        <f t="shared" si="434"/>
        <v>0 anos 4 meses 30 dias</v>
      </c>
      <c r="AD5512" s="35" t="str">
        <f ca="1">IF(AND(V5512="",T5512&lt;TODAY()),"Contrato Encerrado",IF(AND(V5512="",T5512&gt;TODAY()),DATEDIF(TODAY(),T5512,"Y")&amp;" anos"&amp;" "&amp;DATEDIF(TODAY(),T5512,"YM")&amp;" meses"&amp;" "&amp;DATEDIF(TODAY(),T5512,"MD")&amp;" dias",IF(AND(X5512="",V5512&lt;TODAY()),"Contrato Encerrado",IF(AND(X5512="",V5512&gt;TODAY()),DATEDIF(TODAY(),V5512,"Y")&amp;" anos"&amp;" "&amp;DATEDIF(TODAY(),V5512,"YM")&amp;" meses"&amp;" "&amp;DATEDIF(TODAY(),V5512,"MD")&amp;" dias",IF(AND(Z5512="",X5512&lt;TODAY()),"Contrato Encerrado",IF(AND(Z5512="",X5512&gt;TODAY()),DATEDIF(TODAY(),X5512,"Y")&amp;" anos"&amp;" "&amp;DATEDIF(TODAY(),X5512,"YM")&amp;" meses"&amp;" "&amp;DATEDIF(TODAY(),X5512,"MD")&amp;" dias",IF(AND(Z5512&lt;&gt;””,Z5512&lt;TODAY()),"Contrato Encerrado",IF(AND(Z5512&lt;&gt;"",Z5512&gt;TODAY()),DATEDIF(TODAY(),Z5512,"Y")&amp;" anos"&amp;" "&amp;DATEDIF(TODAY(),Z5512,"YM")&amp;" meses"&amp;" "&amp;DATEDIF(TODAY(),Z5512,"MD")&amp;" dias"))))))))</f>
        <v>Contrato Encerrado</v>
      </c>
      <c r="AE5512" s="35">
        <f t="shared" si="431"/>
        <v>152</v>
      </c>
      <c r="AF5512" s="35">
        <f t="shared" si="432"/>
        <v>578</v>
      </c>
      <c r="AG5512" s="17" t="str">
        <f t="shared" si="433"/>
        <v>1 anos 6 meses 31 dias</v>
      </c>
    </row>
    <row r="5513" spans="1:33" ht="11.25" customHeight="1" x14ac:dyDescent="0.2">
      <c r="A5513" s="8" t="s">
        <v>9</v>
      </c>
      <c r="B5513" s="8" t="s">
        <v>13</v>
      </c>
      <c r="C5513" s="22" t="s">
        <v>14</v>
      </c>
      <c r="D5513" s="37">
        <v>2023</v>
      </c>
      <c r="E5513" s="23" t="s">
        <v>128</v>
      </c>
      <c r="F5513" s="8" t="s">
        <v>129</v>
      </c>
      <c r="G5513" s="77" t="s">
        <v>7815</v>
      </c>
      <c r="H5513" s="78" t="s">
        <v>7816</v>
      </c>
      <c r="I5513" s="9" t="s">
        <v>7817</v>
      </c>
      <c r="J5513" s="14" t="s">
        <v>14943</v>
      </c>
      <c r="K5513" s="9" t="s">
        <v>29</v>
      </c>
      <c r="L5513" s="24" t="s">
        <v>30</v>
      </c>
      <c r="M5513" s="7" t="s">
        <v>9427</v>
      </c>
      <c r="N5513" s="24" t="s">
        <v>7818</v>
      </c>
      <c r="O5513" s="24"/>
      <c r="P5513" s="24" t="s">
        <v>2518</v>
      </c>
      <c r="Q5513" s="24" t="s">
        <v>2523</v>
      </c>
      <c r="R5513" s="17">
        <v>36885</v>
      </c>
      <c r="S5513" s="17">
        <v>44959</v>
      </c>
      <c r="T5513" s="111">
        <v>45657</v>
      </c>
      <c r="U5513" s="70"/>
      <c r="V5513" s="20"/>
      <c r="W5513" s="17"/>
      <c r="X5513" s="17"/>
      <c r="Y5513" s="17"/>
      <c r="Z5513" s="20"/>
      <c r="AA5513" s="18">
        <f t="shared" ca="1" si="430"/>
        <v>24</v>
      </c>
      <c r="AB5513" s="19" t="s">
        <v>7877</v>
      </c>
      <c r="AC5513" s="35" t="str">
        <f t="shared" si="434"/>
        <v>1 anos 10 meses 29 dias</v>
      </c>
      <c r="AD5513" s="35" t="str">
        <f ca="1">IF(AND(V5513="",T5513&lt;TODAY()),"Contrato Encerrado",IF(AND(V5513="",T5513&gt;TODAY()),DATEDIF(TODAY(),T5513,"Y")&amp;" anos"&amp;" "&amp;DATEDIF(TODAY(),T5513,"YM")&amp;" meses"&amp;" "&amp;DATEDIF(TODAY(),T5513,"MD")&amp;" dias",IF(AND(X5513="",V5513&lt;TODAY()),"Contrato Encerrado",IF(AND(X5513="",V5513&gt;TODAY()),DATEDIF(TODAY(),V5513,"Y")&amp;" anos"&amp;" "&amp;DATEDIF(TODAY(),V5513,"YM")&amp;" meses"&amp;" "&amp;DATEDIF(TODAY(),V5513,"MD")&amp;" dias",IF(AND(Z5513="",X5513&lt;TODAY()),"Contrato Encerrado",IF(AND(Z5513="",X5513&gt;TODAY()),DATEDIF(TODAY(),X5513,"Y")&amp;" anos"&amp;" "&amp;DATEDIF(TODAY(),X5513,"YM")&amp;" meses"&amp;" "&amp;DATEDIF(TODAY(),X5513,"MD")&amp;" dias",IF(AND(Z5513&lt;&gt;””,Z5513&lt;TODAY()),"Contrato Encerrado",IF(AND(Z5513&lt;&gt;"",Z5513&gt;TODAY()),DATEDIF(TODAY(),Z5513,"Y")&amp;" anos"&amp;" "&amp;DATEDIF(TODAY(),Z5513,"YM")&amp;" meses"&amp;" "&amp;DATEDIF(TODAY(),Z5513,"MD")&amp;" dias"))))))))</f>
        <v>Contrato Encerrado</v>
      </c>
      <c r="AE5513" s="35">
        <f t="shared" si="431"/>
        <v>698</v>
      </c>
      <c r="AF5513" s="35">
        <f t="shared" si="432"/>
        <v>32</v>
      </c>
      <c r="AG5513" s="17" t="str">
        <f t="shared" si="433"/>
        <v>0 anos 1 meses 1 dias</v>
      </c>
    </row>
    <row r="5514" spans="1:33" ht="11.25" customHeight="1" x14ac:dyDescent="0.2">
      <c r="A5514" s="10" t="s">
        <v>9</v>
      </c>
      <c r="B5514" s="10" t="s">
        <v>13</v>
      </c>
      <c r="C5514" s="11" t="s">
        <v>17</v>
      </c>
      <c r="D5514" s="36">
        <v>2021</v>
      </c>
      <c r="E5514" s="13" t="s">
        <v>128</v>
      </c>
      <c r="F5514" s="10" t="s">
        <v>129</v>
      </c>
      <c r="G5514" s="83" t="s">
        <v>4058</v>
      </c>
      <c r="H5514" s="84" t="s">
        <v>4059</v>
      </c>
      <c r="I5514" s="13" t="s">
        <v>4060</v>
      </c>
      <c r="J5514" s="14" t="s">
        <v>1302</v>
      </c>
      <c r="K5514" s="13" t="s">
        <v>29</v>
      </c>
      <c r="L5514" s="25" t="s">
        <v>30</v>
      </c>
      <c r="M5514" s="7" t="s">
        <v>9427</v>
      </c>
      <c r="N5514" s="15" t="s">
        <v>2103</v>
      </c>
      <c r="O5514" s="26"/>
      <c r="P5514" s="26" t="s">
        <v>2517</v>
      </c>
      <c r="Q5514" s="26" t="s">
        <v>2522</v>
      </c>
      <c r="R5514" s="31">
        <v>34988</v>
      </c>
      <c r="S5514" s="31">
        <v>44326</v>
      </c>
      <c r="T5514" s="31">
        <v>44407</v>
      </c>
      <c r="U5514" s="31"/>
      <c r="V5514" s="31"/>
      <c r="W5514" s="31"/>
      <c r="X5514" s="17"/>
      <c r="Y5514" s="17"/>
      <c r="Z5514" s="31"/>
      <c r="AA5514" s="18">
        <f t="shared" ca="1" si="430"/>
        <v>29</v>
      </c>
      <c r="AB5514" s="19" t="s">
        <v>7877</v>
      </c>
      <c r="AC5514" s="35" t="str">
        <f t="shared" si="434"/>
        <v>0 anos 2 meses 20 dias</v>
      </c>
      <c r="AD5514" s="35" t="str">
        <f ca="1">IF(AND(V5514="",T5514&lt;TODAY()),"Contrato Encerrado",IF(AND(V5514="",T5514&gt;TODAY()),DATEDIF(TODAY(),T5514,"Y")&amp;" anos"&amp;" "&amp;DATEDIF(TODAY(),T5514,"YM")&amp;" meses"&amp;" "&amp;DATEDIF(TODAY(),T5514,"MD")&amp;" dias",IF(AND(X5514="",V5514&lt;TODAY()),"Contrato Encerrado",IF(AND(X5514="",V5514&gt;TODAY()),DATEDIF(TODAY(),V5514,"Y")&amp;" anos"&amp;" "&amp;DATEDIF(TODAY(),V5514,"YM")&amp;" meses"&amp;" "&amp;DATEDIF(TODAY(),V5514,"MD")&amp;" dias",IF(AND(Z5514="",X5514&lt;TODAY()),"Contrato Encerrado",IF(AND(Z5514="",X5514&gt;TODAY()),DATEDIF(TODAY(),X5514,"Y")&amp;" anos"&amp;" "&amp;DATEDIF(TODAY(),X5514,"YM")&amp;" meses"&amp;" "&amp;DATEDIF(TODAY(),X5514,"MD")&amp;" dias",IF(AND(Z5514&lt;&gt;””,Z5514&lt;TODAY()),"Contrato Encerrado",IF(AND(Z5514&lt;&gt;"",Z5514&gt;TODAY()),DATEDIF(TODAY(),Z5514,"Y")&amp;" anos"&amp;" "&amp;DATEDIF(TODAY(),Z5514,"YM")&amp;" meses"&amp;" "&amp;DATEDIF(TODAY(),Z5514,"MD")&amp;" dias"))))))))</f>
        <v>Contrato Encerrado</v>
      </c>
      <c r="AE5514" s="35">
        <f t="shared" si="431"/>
        <v>81</v>
      </c>
      <c r="AF5514" s="35">
        <f t="shared" si="432"/>
        <v>649</v>
      </c>
      <c r="AG5514" s="17" t="str">
        <f t="shared" si="433"/>
        <v>1 anos 9 meses 10 dias</v>
      </c>
    </row>
    <row r="5515" spans="1:33" ht="11.25" customHeight="1" x14ac:dyDescent="0.2">
      <c r="A5515" s="8" t="s">
        <v>9</v>
      </c>
      <c r="B5515" s="8" t="s">
        <v>13</v>
      </c>
      <c r="C5515" s="22" t="s">
        <v>15</v>
      </c>
      <c r="D5515" s="37">
        <v>2024</v>
      </c>
      <c r="E5515" s="23" t="s">
        <v>157</v>
      </c>
      <c r="F5515" s="8" t="s">
        <v>158</v>
      </c>
      <c r="G5515" s="77" t="s">
        <v>12572</v>
      </c>
      <c r="H5515" s="78" t="s">
        <v>12573</v>
      </c>
      <c r="I5515" s="9" t="s">
        <v>12574</v>
      </c>
      <c r="J5515" s="14" t="s">
        <v>14943</v>
      </c>
      <c r="K5515" s="9" t="s">
        <v>29</v>
      </c>
      <c r="L5515" s="24" t="s">
        <v>81</v>
      </c>
      <c r="M5515" s="7" t="s">
        <v>82</v>
      </c>
      <c r="N5515" s="24" t="s">
        <v>4113</v>
      </c>
      <c r="O5515" s="24" t="s">
        <v>8006</v>
      </c>
      <c r="P5515" s="24" t="s">
        <v>2518</v>
      </c>
      <c r="Q5515" s="24" t="s">
        <v>4109</v>
      </c>
      <c r="R5515" s="29">
        <v>38637</v>
      </c>
      <c r="S5515" s="29">
        <v>45336</v>
      </c>
      <c r="T5515" s="29">
        <v>45657</v>
      </c>
      <c r="U5515" s="20"/>
      <c r="V5515" s="20"/>
      <c r="W5515" s="29"/>
      <c r="X5515" s="17"/>
      <c r="Y5515" s="17"/>
      <c r="Z5515" s="20"/>
      <c r="AA5515" s="18">
        <f t="shared" ca="1" si="430"/>
        <v>19</v>
      </c>
      <c r="AB5515" s="24" t="s">
        <v>7877</v>
      </c>
      <c r="AC5515" s="35" t="str">
        <f t="shared" si="434"/>
        <v>0 anos 10 meses 17 dias</v>
      </c>
      <c r="AD5515" s="35" t="str">
        <f ca="1">IF(AND(V5515="",T5515&lt;TODAY()),"Contrato Encerrado",IF(AND(V5515="",T5515&gt;TODAY()),DATEDIF(TODAY(),T5515,"Y")&amp;" anos"&amp;" "&amp;DATEDIF(TODAY(),T5515,"YM")&amp;" meses"&amp;" "&amp;DATEDIF(TODAY(),T5515,"MD")&amp;" dias",IF(AND(X5515="",V5515&lt;TODAY()),"Contrato Encerrado",IF(AND(X5515="",V5515&gt;TODAY()),DATEDIF(TODAY(),V5515,"Y")&amp;" anos"&amp;" "&amp;DATEDIF(TODAY(),V5515,"YM")&amp;" meses"&amp;" "&amp;DATEDIF(TODAY(),V5515,"MD")&amp;" dias",IF(AND(Z5515="",X5515&lt;TODAY()),"Contrato Encerrado",IF(AND(Z5515="",X5515&gt;TODAY()),DATEDIF(TODAY(),X5515,"Y")&amp;" anos"&amp;" "&amp;DATEDIF(TODAY(),X5515,"YM")&amp;" meses"&amp;" "&amp;DATEDIF(TODAY(),X5515,"MD")&amp;" dias",IF(AND(Z5515&lt;&gt;””,Z5515&lt;TODAY()),"Contrato Encerrado",IF(AND(Z5515&lt;&gt;"",Z5515&gt;TODAY()),DATEDIF(TODAY(),Z5515,"Y")&amp;" anos"&amp;" "&amp;DATEDIF(TODAY(),Z5515,"YM")&amp;" meses"&amp;" "&amp;DATEDIF(TODAY(),Z5515,"MD")&amp;" dias"))))))))</f>
        <v>Contrato Encerrado</v>
      </c>
      <c r="AE5515" s="35">
        <f t="shared" si="431"/>
        <v>321</v>
      </c>
      <c r="AF5515" s="35">
        <f t="shared" si="432"/>
        <v>409</v>
      </c>
      <c r="AG5515" s="17" t="str">
        <f t="shared" si="433"/>
        <v>1 anos 1 meses 12 dias</v>
      </c>
    </row>
    <row r="5516" spans="1:33" ht="11.25" customHeight="1" x14ac:dyDescent="0.2">
      <c r="A5516" s="8" t="s">
        <v>9</v>
      </c>
      <c r="B5516" s="10" t="s">
        <v>13</v>
      </c>
      <c r="C5516" s="11" t="s">
        <v>22</v>
      </c>
      <c r="D5516" s="36">
        <v>2022</v>
      </c>
      <c r="E5516" s="12" t="s">
        <v>772</v>
      </c>
      <c r="F5516" s="8" t="s">
        <v>773</v>
      </c>
      <c r="G5516" s="77" t="s">
        <v>789</v>
      </c>
      <c r="H5516" s="78" t="s">
        <v>790</v>
      </c>
      <c r="I5516" s="14" t="s">
        <v>791</v>
      </c>
      <c r="J5516" s="14" t="s">
        <v>1302</v>
      </c>
      <c r="K5516" s="14" t="s">
        <v>29</v>
      </c>
      <c r="L5516" s="15" t="s">
        <v>30</v>
      </c>
      <c r="M5516" s="7" t="s">
        <v>9427</v>
      </c>
      <c r="N5516" s="15" t="s">
        <v>2098</v>
      </c>
      <c r="O5516" s="16"/>
      <c r="P5516" s="16" t="s">
        <v>2517</v>
      </c>
      <c r="Q5516" s="16" t="s">
        <v>2522</v>
      </c>
      <c r="R5516" s="31">
        <v>36242</v>
      </c>
      <c r="S5516" s="31">
        <v>44378</v>
      </c>
      <c r="T5516" s="31">
        <v>44896</v>
      </c>
      <c r="U5516" s="31"/>
      <c r="V5516" s="31"/>
      <c r="W5516" s="31"/>
      <c r="X5516" s="17"/>
      <c r="Y5516" s="17"/>
      <c r="Z5516" s="31"/>
      <c r="AA5516" s="18">
        <f t="shared" ca="1" si="430"/>
        <v>26</v>
      </c>
      <c r="AB5516" s="19" t="s">
        <v>7877</v>
      </c>
      <c r="AC5516" s="35" t="str">
        <f t="shared" si="434"/>
        <v>1 anos 5 meses 0 dias</v>
      </c>
      <c r="AD5516" s="35" t="str">
        <f ca="1">IF(AND(V5516="",T5516&lt;TODAY()),"Contrato Encerrado",IF(AND(V5516="",T5516&gt;TODAY()),DATEDIF(TODAY(),T5516,"Y")&amp;" anos"&amp;" "&amp;DATEDIF(TODAY(),T5516,"YM")&amp;" meses"&amp;" "&amp;DATEDIF(TODAY(),T5516,"MD")&amp;" dias",IF(AND(X5516="",V5516&lt;TODAY()),"Contrato Encerrado",IF(AND(X5516="",V5516&gt;TODAY()),DATEDIF(TODAY(),V5516,"Y")&amp;" anos"&amp;" "&amp;DATEDIF(TODAY(),V5516,"YM")&amp;" meses"&amp;" "&amp;DATEDIF(TODAY(),V5516,"MD")&amp;" dias",IF(AND(Z5516="",X5516&lt;TODAY()),"Contrato Encerrado",IF(AND(Z5516="",X5516&gt;TODAY()),DATEDIF(TODAY(),X5516,"Y")&amp;" anos"&amp;" "&amp;DATEDIF(TODAY(),X5516,"YM")&amp;" meses"&amp;" "&amp;DATEDIF(TODAY(),X5516,"MD")&amp;" dias",IF(AND(Z5516&lt;&gt;””,Z5516&lt;TODAY()),"Contrato Encerrado",IF(AND(Z5516&lt;&gt;"",Z5516&gt;TODAY()),DATEDIF(TODAY(),Z5516,"Y")&amp;" anos"&amp;" "&amp;DATEDIF(TODAY(),Z5516,"YM")&amp;" meses"&amp;" "&amp;DATEDIF(TODAY(),Z5516,"MD")&amp;" dias"))))))))</f>
        <v>Contrato Encerrado</v>
      </c>
      <c r="AE5516" s="35">
        <f t="shared" si="431"/>
        <v>518</v>
      </c>
      <c r="AF5516" s="35">
        <f t="shared" si="432"/>
        <v>212</v>
      </c>
      <c r="AG5516" s="17" t="str">
        <f t="shared" si="433"/>
        <v>0 anos 6 meses 30 dias</v>
      </c>
    </row>
    <row r="5517" spans="1:33" ht="11.25" customHeight="1" x14ac:dyDescent="0.2">
      <c r="A5517" s="8" t="s">
        <v>9</v>
      </c>
      <c r="B5517" s="8" t="s">
        <v>13</v>
      </c>
      <c r="C5517" s="22" t="s">
        <v>21</v>
      </c>
      <c r="D5517" s="35">
        <v>2025</v>
      </c>
      <c r="E5517" s="12" t="s">
        <v>157</v>
      </c>
      <c r="F5517" s="8" t="s">
        <v>158</v>
      </c>
      <c r="G5517" s="14" t="s">
        <v>17820</v>
      </c>
      <c r="H5517" s="8" t="s">
        <v>17821</v>
      </c>
      <c r="I5517" s="14" t="s">
        <v>17103</v>
      </c>
      <c r="J5517" s="14" t="s">
        <v>10</v>
      </c>
      <c r="K5517" s="14" t="s">
        <v>29</v>
      </c>
      <c r="L5517" s="15" t="s">
        <v>81</v>
      </c>
      <c r="M5517" s="7" t="s">
        <v>16173</v>
      </c>
      <c r="N5517" s="15" t="s">
        <v>4113</v>
      </c>
      <c r="O5517" s="15" t="s">
        <v>17176</v>
      </c>
      <c r="P5517" s="15" t="s">
        <v>2518</v>
      </c>
      <c r="Q5517" s="15" t="s">
        <v>4109</v>
      </c>
      <c r="R5517" s="20">
        <v>39716</v>
      </c>
      <c r="S5517" s="20">
        <v>45832</v>
      </c>
      <c r="T5517" s="20">
        <v>46195</v>
      </c>
      <c r="U5517" s="20"/>
      <c r="V5517" s="20"/>
      <c r="W5517" s="20"/>
      <c r="X5517" s="17"/>
      <c r="Y5517" s="17"/>
      <c r="Z5517" s="20"/>
      <c r="AA5517" s="21">
        <f t="shared" ca="1" si="430"/>
        <v>17</v>
      </c>
      <c r="AB5517" s="20" t="s">
        <v>7877</v>
      </c>
      <c r="AC5517" s="35" t="str">
        <f t="shared" si="434"/>
        <v>0 anos 11 meses 29 dias</v>
      </c>
      <c r="AD5517" s="35" t="str">
        <f ca="1">IF(AND(V5517="",T5517&lt;TODAY()),"Contrato Encerrado",IF(AND(V5517="",T5517&gt;TODAY()),DATEDIF(TODAY(),T5517,"Y")&amp;" anos"&amp;" "&amp;DATEDIF(TODAY(),T5517,"YM")&amp;" meses"&amp;" "&amp;DATEDIF(TODAY(),T5517,"MD")&amp;" dias",IF(AND(X5517="",V5517&lt;TODAY()),"Contrato Encerrado",IF(AND(X5517="",V5517&gt;TODAY()),DATEDIF(TODAY(),V5517,"Y")&amp;" anos"&amp;" "&amp;DATEDIF(TODAY(),V5517,"YM")&amp;" meses"&amp;" "&amp;DATEDIF(TODAY(),V5517,"MD")&amp;" dias",IF(AND(Z5517="",X5517&lt;TODAY()),"Contrato Encerrado",IF(AND(Z5517="",X5517&gt;TODAY()),DATEDIF(TODAY(),X5517,"Y")&amp;" anos"&amp;" "&amp;DATEDIF(TODAY(),X5517,"YM")&amp;" meses"&amp;" "&amp;DATEDIF(TODAY(),X5517,"MD")&amp;" dias",IF(AND(Z5517&lt;&gt;””,Z5517&lt;TODAY()),"Contrato Encerrado",IF(AND(Z5517&lt;&gt;"",Z5517&gt;TODAY()),DATEDIF(TODAY(),Z5517,"Y")&amp;" anos"&amp;" "&amp;DATEDIF(TODAY(),Z5517,"YM")&amp;" meses"&amp;" "&amp;DATEDIF(TODAY(),Z5517,"MD")&amp;" dias"))))))))</f>
        <v>0 anos 8 meses 15 dias</v>
      </c>
      <c r="AE5517" s="35">
        <f t="shared" si="431"/>
        <v>363</v>
      </c>
      <c r="AF5517" s="35">
        <f t="shared" si="432"/>
        <v>367</v>
      </c>
      <c r="AG5517" s="17" t="str">
        <f t="shared" si="433"/>
        <v>1 anos 0 meses 1 dias</v>
      </c>
    </row>
    <row r="5518" spans="1:33" ht="11.25" customHeight="1" x14ac:dyDescent="0.2">
      <c r="A5518" s="8" t="s">
        <v>9</v>
      </c>
      <c r="B5518" s="10" t="s">
        <v>13</v>
      </c>
      <c r="C5518" s="11" t="s">
        <v>22</v>
      </c>
      <c r="D5518" s="36">
        <v>2022</v>
      </c>
      <c r="E5518" s="12" t="s">
        <v>27</v>
      </c>
      <c r="F5518" s="8" t="s">
        <v>28</v>
      </c>
      <c r="G5518" s="77" t="s">
        <v>260</v>
      </c>
      <c r="H5518" s="78" t="s">
        <v>261</v>
      </c>
      <c r="I5518" s="14" t="s">
        <v>262</v>
      </c>
      <c r="J5518" s="14" t="s">
        <v>1302</v>
      </c>
      <c r="K5518" s="14" t="s">
        <v>29</v>
      </c>
      <c r="L5518" s="15" t="s">
        <v>30</v>
      </c>
      <c r="M5518" s="7" t="s">
        <v>9427</v>
      </c>
      <c r="N5518" s="16" t="s">
        <v>2099</v>
      </c>
      <c r="O5518" s="16"/>
      <c r="P5518" s="16" t="s">
        <v>2517</v>
      </c>
      <c r="Q5518" s="16" t="s">
        <v>2522</v>
      </c>
      <c r="R5518" s="31">
        <v>35855</v>
      </c>
      <c r="S5518" s="31">
        <v>44287</v>
      </c>
      <c r="T5518" s="31">
        <v>44896</v>
      </c>
      <c r="U5518" s="31"/>
      <c r="V5518" s="31"/>
      <c r="W5518" s="31"/>
      <c r="X5518" s="17"/>
      <c r="Y5518" s="17"/>
      <c r="Z5518" s="31"/>
      <c r="AA5518" s="18">
        <f t="shared" ca="1" si="430"/>
        <v>27</v>
      </c>
      <c r="AB5518" s="19" t="s">
        <v>7877</v>
      </c>
      <c r="AC5518" s="35" t="str">
        <f t="shared" si="434"/>
        <v>1 anos 8 meses 0 dias</v>
      </c>
      <c r="AD5518" s="35" t="str">
        <f ca="1">IF(AND(V5518="",T5518&lt;TODAY()),"Contrato Encerrado",IF(AND(V5518="",T5518&gt;TODAY()),DATEDIF(TODAY(),T5518,"Y")&amp;" anos"&amp;" "&amp;DATEDIF(TODAY(),T5518,"YM")&amp;" meses"&amp;" "&amp;DATEDIF(TODAY(),T5518,"MD")&amp;" dias",IF(AND(X5518="",V5518&lt;TODAY()),"Contrato Encerrado",IF(AND(X5518="",V5518&gt;TODAY()),DATEDIF(TODAY(),V5518,"Y")&amp;" anos"&amp;" "&amp;DATEDIF(TODAY(),V5518,"YM")&amp;" meses"&amp;" "&amp;DATEDIF(TODAY(),V5518,"MD")&amp;" dias",IF(AND(Z5518="",X5518&lt;TODAY()),"Contrato Encerrado",IF(AND(Z5518="",X5518&gt;TODAY()),DATEDIF(TODAY(),X5518,"Y")&amp;" anos"&amp;" "&amp;DATEDIF(TODAY(),X5518,"YM")&amp;" meses"&amp;" "&amp;DATEDIF(TODAY(),X5518,"MD")&amp;" dias",IF(AND(Z5518&lt;&gt;””,Z5518&lt;TODAY()),"Contrato Encerrado",IF(AND(Z5518&lt;&gt;"",Z5518&gt;TODAY()),DATEDIF(TODAY(),Z5518,"Y")&amp;" anos"&amp;" "&amp;DATEDIF(TODAY(),Z5518,"YM")&amp;" meses"&amp;" "&amp;DATEDIF(TODAY(),Z5518,"MD")&amp;" dias"))))))))</f>
        <v>Contrato Encerrado</v>
      </c>
      <c r="AE5518" s="35">
        <f t="shared" si="431"/>
        <v>609</v>
      </c>
      <c r="AF5518" s="35">
        <f t="shared" si="432"/>
        <v>121</v>
      </c>
      <c r="AG5518" s="17" t="str">
        <f t="shared" si="433"/>
        <v>0 anos 3 meses 30 dias</v>
      </c>
    </row>
    <row r="5519" spans="1:33" ht="11.25" customHeight="1" x14ac:dyDescent="0.2">
      <c r="A5519" s="8" t="s">
        <v>9</v>
      </c>
      <c r="B5519" s="10" t="s">
        <v>13</v>
      </c>
      <c r="C5519" s="11" t="s">
        <v>22</v>
      </c>
      <c r="D5519" s="36">
        <v>2022</v>
      </c>
      <c r="E5519" s="12" t="s">
        <v>1111</v>
      </c>
      <c r="F5519" s="8" t="s">
        <v>1112</v>
      </c>
      <c r="G5519" s="77" t="s">
        <v>2551</v>
      </c>
      <c r="H5519" s="78" t="s">
        <v>2552</v>
      </c>
      <c r="I5519" s="14" t="s">
        <v>2553</v>
      </c>
      <c r="J5519" s="14" t="s">
        <v>14943</v>
      </c>
      <c r="K5519" s="14" t="s">
        <v>29</v>
      </c>
      <c r="L5519" s="15" t="s">
        <v>81</v>
      </c>
      <c r="M5519" s="7" t="s">
        <v>82</v>
      </c>
      <c r="N5519" s="16" t="s">
        <v>4113</v>
      </c>
      <c r="O5519" s="16"/>
      <c r="P5519" s="16" t="s">
        <v>2518</v>
      </c>
      <c r="Q5519" s="16" t="s">
        <v>2523</v>
      </c>
      <c r="R5519" s="31">
        <v>38440</v>
      </c>
      <c r="S5519" s="31">
        <v>44795</v>
      </c>
      <c r="T5519" s="31">
        <v>45278</v>
      </c>
      <c r="U5519" s="31"/>
      <c r="V5519" s="31"/>
      <c r="W5519" s="31"/>
      <c r="X5519" s="17"/>
      <c r="Y5519" s="17"/>
      <c r="Z5519" s="31"/>
      <c r="AA5519" s="18">
        <f t="shared" ca="1" si="430"/>
        <v>20</v>
      </c>
      <c r="AB5519" s="19" t="s">
        <v>7877</v>
      </c>
      <c r="AC5519" s="35" t="str">
        <f t="shared" si="434"/>
        <v>1 anos 3 meses 26 dias</v>
      </c>
      <c r="AD5519" s="35" t="str">
        <f ca="1">IF(AND(V5519="",T5519&lt;TODAY()),"Contrato Encerrado",IF(AND(V5519="",T5519&gt;TODAY()),DATEDIF(TODAY(),T5519,"Y")&amp;" anos"&amp;" "&amp;DATEDIF(TODAY(),T5519,"YM")&amp;" meses"&amp;" "&amp;DATEDIF(TODAY(),T5519,"MD")&amp;" dias",IF(AND(X5519="",V5519&lt;TODAY()),"Contrato Encerrado",IF(AND(X5519="",V5519&gt;TODAY()),DATEDIF(TODAY(),V5519,"Y")&amp;" anos"&amp;" "&amp;DATEDIF(TODAY(),V5519,"YM")&amp;" meses"&amp;" "&amp;DATEDIF(TODAY(),V5519,"MD")&amp;" dias",IF(AND(Z5519="",X5519&lt;TODAY()),"Contrato Encerrado",IF(AND(Z5519="",X5519&gt;TODAY()),DATEDIF(TODAY(),X5519,"Y")&amp;" anos"&amp;" "&amp;DATEDIF(TODAY(),X5519,"YM")&amp;" meses"&amp;" "&amp;DATEDIF(TODAY(),X5519,"MD")&amp;" dias",IF(AND(Z5519&lt;&gt;””,Z5519&lt;TODAY()),"Contrato Encerrado",IF(AND(Z5519&lt;&gt;"",Z5519&gt;TODAY()),DATEDIF(TODAY(),Z5519,"Y")&amp;" anos"&amp;" "&amp;DATEDIF(TODAY(),Z5519,"YM")&amp;" meses"&amp;" "&amp;DATEDIF(TODAY(),Z5519,"MD")&amp;" dias"))))))))</f>
        <v>Contrato Encerrado</v>
      </c>
      <c r="AE5519" s="35">
        <f t="shared" si="431"/>
        <v>483</v>
      </c>
      <c r="AF5519" s="35">
        <f t="shared" si="432"/>
        <v>247</v>
      </c>
      <c r="AG5519" s="17" t="str">
        <f t="shared" si="433"/>
        <v>0 anos 8 meses 3 dias</v>
      </c>
    </row>
    <row r="5520" spans="1:33" ht="11.25" customHeight="1" x14ac:dyDescent="0.2">
      <c r="A5520" s="8" t="s">
        <v>9</v>
      </c>
      <c r="B5520" s="8" t="s">
        <v>13</v>
      </c>
      <c r="C5520" s="22" t="s">
        <v>16</v>
      </c>
      <c r="D5520" s="37">
        <v>2025</v>
      </c>
      <c r="E5520" s="12" t="s">
        <v>157</v>
      </c>
      <c r="F5520" s="8" t="s">
        <v>158</v>
      </c>
      <c r="G5520" s="9" t="s">
        <v>16525</v>
      </c>
      <c r="H5520" s="8" t="s">
        <v>16526</v>
      </c>
      <c r="I5520" s="14" t="s">
        <v>16527</v>
      </c>
      <c r="J5520" s="14" t="s">
        <v>10</v>
      </c>
      <c r="K5520" s="14" t="s">
        <v>29</v>
      </c>
      <c r="L5520" s="15" t="s">
        <v>30</v>
      </c>
      <c r="M5520" s="7" t="s">
        <v>9427</v>
      </c>
      <c r="N5520" s="15" t="s">
        <v>12060</v>
      </c>
      <c r="O5520" s="15" t="s">
        <v>16528</v>
      </c>
      <c r="P5520" s="15" t="s">
        <v>2518</v>
      </c>
      <c r="Q5520" s="15" t="s">
        <v>4109</v>
      </c>
      <c r="R5520" s="20">
        <v>37579</v>
      </c>
      <c r="S5520" s="20">
        <v>45736</v>
      </c>
      <c r="T5520" s="70">
        <v>46022</v>
      </c>
      <c r="U5520" s="20"/>
      <c r="V5520" s="20"/>
      <c r="W5520" s="20"/>
      <c r="X5520" s="17"/>
      <c r="Y5520" s="17"/>
      <c r="Z5520" s="20"/>
      <c r="AA5520" s="21">
        <f t="shared" ca="1" si="430"/>
        <v>22</v>
      </c>
      <c r="AB5520" s="15" t="s">
        <v>7877</v>
      </c>
      <c r="AC5520" s="35" t="str">
        <f t="shared" si="434"/>
        <v>0 anos 9 meses 11 dias</v>
      </c>
      <c r="AD5520" s="35" t="str">
        <f ca="1">IF(AND(V5520="",T5520&lt;TODAY()),"Contrato Encerrado",IF(AND(V5520="",T5520&gt;TODAY()),DATEDIF(TODAY(),T5520,"Y")&amp;" anos"&amp;" "&amp;DATEDIF(TODAY(),T5520,"YM")&amp;" meses"&amp;" "&amp;DATEDIF(TODAY(),T5520,"MD")&amp;" dias",IF(AND(X5520="",V5520&lt;TODAY()),"Contrato Encerrado",IF(AND(X5520="",V5520&gt;TODAY()),DATEDIF(TODAY(),V5520,"Y")&amp;" anos"&amp;" "&amp;DATEDIF(TODAY(),V5520,"YM")&amp;" meses"&amp;" "&amp;DATEDIF(TODAY(),V5520,"MD")&amp;" dias",IF(AND(Z5520="",X5520&lt;TODAY()),"Contrato Encerrado",IF(AND(Z5520="",X5520&gt;TODAY()),DATEDIF(TODAY(),X5520,"Y")&amp;" anos"&amp;" "&amp;DATEDIF(TODAY(),X5520,"YM")&amp;" meses"&amp;" "&amp;DATEDIF(TODAY(),X5520,"MD")&amp;" dias",IF(AND(Z5520&lt;&gt;””,Z5520&lt;TODAY()),"Contrato Encerrado",IF(AND(Z5520&lt;&gt;"",Z5520&gt;TODAY()),DATEDIF(TODAY(),Z5520,"Y")&amp;" anos"&amp;" "&amp;DATEDIF(TODAY(),Z5520,"YM")&amp;" meses"&amp;" "&amp;DATEDIF(TODAY(),Z5520,"MD")&amp;" dias"))))))))</f>
        <v>0 anos 2 meses 24 dias</v>
      </c>
      <c r="AE5520" s="35">
        <f t="shared" si="431"/>
        <v>286</v>
      </c>
      <c r="AF5520" s="35">
        <f t="shared" si="432"/>
        <v>444</v>
      </c>
      <c r="AG5520" s="17" t="str">
        <f t="shared" si="433"/>
        <v>1 anos 2 meses 19 dias</v>
      </c>
    </row>
    <row r="5521" spans="1:33" ht="11.25" customHeight="1" x14ac:dyDescent="0.2">
      <c r="A5521" s="8" t="s">
        <v>9</v>
      </c>
      <c r="B5521" s="8" t="s">
        <v>13</v>
      </c>
      <c r="C5521" s="22" t="s">
        <v>16</v>
      </c>
      <c r="D5521" s="37">
        <v>2024</v>
      </c>
      <c r="E5521" s="12" t="s">
        <v>157</v>
      </c>
      <c r="F5521" s="8" t="s">
        <v>158</v>
      </c>
      <c r="G5521" s="77" t="s">
        <v>13147</v>
      </c>
      <c r="H5521" s="78" t="s">
        <v>13148</v>
      </c>
      <c r="I5521" s="14" t="s">
        <v>13149</v>
      </c>
      <c r="J5521" s="14" t="s">
        <v>10</v>
      </c>
      <c r="K5521" s="14" t="s">
        <v>29</v>
      </c>
      <c r="L5521" s="15" t="s">
        <v>81</v>
      </c>
      <c r="M5521" s="7" t="s">
        <v>82</v>
      </c>
      <c r="N5521" s="15" t="s">
        <v>4113</v>
      </c>
      <c r="O5521" s="15" t="s">
        <v>13150</v>
      </c>
      <c r="P5521" s="15" t="s">
        <v>2518</v>
      </c>
      <c r="Q5521" s="15" t="s">
        <v>4109</v>
      </c>
      <c r="R5521" s="20">
        <v>39217</v>
      </c>
      <c r="S5521" s="20">
        <v>45362</v>
      </c>
      <c r="T5521" s="20">
        <v>46022</v>
      </c>
      <c r="U5521" s="20"/>
      <c r="V5521" s="20"/>
      <c r="W5521" s="20"/>
      <c r="X5521" s="17"/>
      <c r="Y5521" s="17"/>
      <c r="Z5521" s="20"/>
      <c r="AA5521" s="18">
        <f t="shared" ca="1" si="430"/>
        <v>18</v>
      </c>
      <c r="AB5521" s="20" t="s">
        <v>7877</v>
      </c>
      <c r="AC5521" s="35" t="str">
        <f t="shared" si="434"/>
        <v>1 anos 9 meses 20 dias</v>
      </c>
      <c r="AD5521" s="35" t="str">
        <f ca="1">IF(AND(V5521="",T5521&lt;TODAY()),"Contrato Encerrado",IF(AND(V5521="",T5521&gt;TODAY()),DATEDIF(TODAY(),T5521,"Y")&amp;" anos"&amp;" "&amp;DATEDIF(TODAY(),T5521,"YM")&amp;" meses"&amp;" "&amp;DATEDIF(TODAY(),T5521,"MD")&amp;" dias",IF(AND(X5521="",V5521&lt;TODAY()),"Contrato Encerrado",IF(AND(X5521="",V5521&gt;TODAY()),DATEDIF(TODAY(),V5521,"Y")&amp;" anos"&amp;" "&amp;DATEDIF(TODAY(),V5521,"YM")&amp;" meses"&amp;" "&amp;DATEDIF(TODAY(),V5521,"MD")&amp;" dias",IF(AND(Z5521="",X5521&lt;TODAY()),"Contrato Encerrado",IF(AND(Z5521="",X5521&gt;TODAY()),DATEDIF(TODAY(),X5521,"Y")&amp;" anos"&amp;" "&amp;DATEDIF(TODAY(),X5521,"YM")&amp;" meses"&amp;" "&amp;DATEDIF(TODAY(),X5521,"MD")&amp;" dias",IF(AND(Z5521&lt;&gt;””,Z5521&lt;TODAY()),"Contrato Encerrado",IF(AND(Z5521&lt;&gt;"",Z5521&gt;TODAY()),DATEDIF(TODAY(),Z5521,"Y")&amp;" anos"&amp;" "&amp;DATEDIF(TODAY(),Z5521,"YM")&amp;" meses"&amp;" "&amp;DATEDIF(TODAY(),Z5521,"MD")&amp;" dias"))))))))</f>
        <v>0 anos 2 meses 24 dias</v>
      </c>
      <c r="AE5521" s="35">
        <f t="shared" si="431"/>
        <v>660</v>
      </c>
      <c r="AF5521" s="35">
        <f t="shared" si="432"/>
        <v>70</v>
      </c>
      <c r="AG5521" s="17" t="str">
        <f t="shared" si="433"/>
        <v>0 anos 2 meses 10 dias</v>
      </c>
    </row>
    <row r="5522" spans="1:33" ht="11.25" customHeight="1" x14ac:dyDescent="0.2">
      <c r="A5522" s="10" t="s">
        <v>9</v>
      </c>
      <c r="B5522" s="10" t="s">
        <v>13</v>
      </c>
      <c r="C5522" s="11" t="s">
        <v>17</v>
      </c>
      <c r="D5522" s="36">
        <v>2021</v>
      </c>
      <c r="E5522" s="13" t="s">
        <v>144</v>
      </c>
      <c r="F5522" s="10" t="s">
        <v>145</v>
      </c>
      <c r="G5522" s="83" t="s">
        <v>4061</v>
      </c>
      <c r="H5522" s="84" t="s">
        <v>4062</v>
      </c>
      <c r="I5522" s="13" t="s">
        <v>4063</v>
      </c>
      <c r="J5522" s="14" t="s">
        <v>1302</v>
      </c>
      <c r="K5522" s="13" t="s">
        <v>29</v>
      </c>
      <c r="L5522" s="25" t="s">
        <v>30</v>
      </c>
      <c r="M5522" s="7" t="s">
        <v>9427</v>
      </c>
      <c r="N5522" s="24" t="s">
        <v>2104</v>
      </c>
      <c r="O5522" s="27"/>
      <c r="P5522" s="26" t="s">
        <v>2517</v>
      </c>
      <c r="Q5522" s="26" t="s">
        <v>2522</v>
      </c>
      <c r="R5522" s="31">
        <v>36683</v>
      </c>
      <c r="S5522" s="31">
        <v>44319</v>
      </c>
      <c r="T5522" s="31">
        <v>44485</v>
      </c>
      <c r="U5522" s="31"/>
      <c r="V5522" s="31"/>
      <c r="W5522" s="31"/>
      <c r="X5522" s="17"/>
      <c r="Y5522" s="17"/>
      <c r="Z5522" s="31"/>
      <c r="AA5522" s="18">
        <f t="shared" ca="1" si="430"/>
        <v>25</v>
      </c>
      <c r="AB5522" s="19" t="s">
        <v>7877</v>
      </c>
      <c r="AC5522" s="35" t="str">
        <f t="shared" si="434"/>
        <v>0 anos 5 meses 13 dias</v>
      </c>
      <c r="AD5522" s="35" t="str">
        <f ca="1">IF(AND(V5522="",T5522&lt;TODAY()),"Contrato Encerrado",IF(AND(V5522="",T5522&gt;TODAY()),DATEDIF(TODAY(),T5522,"Y")&amp;" anos"&amp;" "&amp;DATEDIF(TODAY(),T5522,"YM")&amp;" meses"&amp;" "&amp;DATEDIF(TODAY(),T5522,"MD")&amp;" dias",IF(AND(X5522="",V5522&lt;TODAY()),"Contrato Encerrado",IF(AND(X5522="",V5522&gt;TODAY()),DATEDIF(TODAY(),V5522,"Y")&amp;" anos"&amp;" "&amp;DATEDIF(TODAY(),V5522,"YM")&amp;" meses"&amp;" "&amp;DATEDIF(TODAY(),V5522,"MD")&amp;" dias",IF(AND(Z5522="",X5522&lt;TODAY()),"Contrato Encerrado",IF(AND(Z5522="",X5522&gt;TODAY()),DATEDIF(TODAY(),X5522,"Y")&amp;" anos"&amp;" "&amp;DATEDIF(TODAY(),X5522,"YM")&amp;" meses"&amp;" "&amp;DATEDIF(TODAY(),X5522,"MD")&amp;" dias",IF(AND(Z5522&lt;&gt;””,Z5522&lt;TODAY()),"Contrato Encerrado",IF(AND(Z5522&lt;&gt;"",Z5522&gt;TODAY()),DATEDIF(TODAY(),Z5522,"Y")&amp;" anos"&amp;" "&amp;DATEDIF(TODAY(),Z5522,"YM")&amp;" meses"&amp;" "&amp;DATEDIF(TODAY(),Z5522,"MD")&amp;" dias"))))))))</f>
        <v>Contrato Encerrado</v>
      </c>
      <c r="AE5522" s="35">
        <f t="shared" si="431"/>
        <v>166</v>
      </c>
      <c r="AF5522" s="35">
        <f t="shared" si="432"/>
        <v>564</v>
      </c>
      <c r="AG5522" s="17" t="str">
        <f t="shared" si="433"/>
        <v>1 anos 6 meses 17 dias</v>
      </c>
    </row>
    <row r="5523" spans="1:33" ht="11.25" customHeight="1" x14ac:dyDescent="0.2">
      <c r="A5523" s="8" t="s">
        <v>9</v>
      </c>
      <c r="B5523" s="8" t="s">
        <v>13</v>
      </c>
      <c r="C5523" s="22" t="s">
        <v>16</v>
      </c>
      <c r="D5523" s="37">
        <v>2024</v>
      </c>
      <c r="E5523" s="12" t="s">
        <v>307</v>
      </c>
      <c r="F5523" s="8" t="s">
        <v>308</v>
      </c>
      <c r="G5523" s="77" t="s">
        <v>13151</v>
      </c>
      <c r="H5523" s="78" t="s">
        <v>13152</v>
      </c>
      <c r="I5523" s="14" t="s">
        <v>13153</v>
      </c>
      <c r="J5523" s="14" t="s">
        <v>1302</v>
      </c>
      <c r="K5523" s="14" t="s">
        <v>29</v>
      </c>
      <c r="L5523" s="15" t="s">
        <v>81</v>
      </c>
      <c r="M5523" s="7" t="s">
        <v>82</v>
      </c>
      <c r="N5523" s="15" t="s">
        <v>4113</v>
      </c>
      <c r="O5523" s="15" t="s">
        <v>7933</v>
      </c>
      <c r="P5523" s="15" t="s">
        <v>2518</v>
      </c>
      <c r="Q5523" s="15" t="s">
        <v>2523</v>
      </c>
      <c r="R5523" s="20">
        <v>39265</v>
      </c>
      <c r="S5523" s="20">
        <v>45383</v>
      </c>
      <c r="T5523" s="20">
        <v>45385</v>
      </c>
      <c r="U5523" s="20"/>
      <c r="V5523" s="20"/>
      <c r="W5523" s="20"/>
      <c r="X5523" s="17"/>
      <c r="Y5523" s="17"/>
      <c r="Z5523" s="20"/>
      <c r="AA5523" s="18">
        <f t="shared" ca="1" si="430"/>
        <v>18</v>
      </c>
      <c r="AB5523" s="15" t="s">
        <v>7877</v>
      </c>
      <c r="AC5523" s="35" t="str">
        <f t="shared" si="434"/>
        <v>0 anos 0 meses 2 dias</v>
      </c>
      <c r="AD5523" s="35" t="str">
        <f ca="1">IF(AND(V5523="",T5523&lt;TODAY()),"Contrato Encerrado",IF(AND(V5523="",T5523&gt;TODAY()),DATEDIF(TODAY(),T5523,"Y")&amp;" anos"&amp;" "&amp;DATEDIF(TODAY(),T5523,"YM")&amp;" meses"&amp;" "&amp;DATEDIF(TODAY(),T5523,"MD")&amp;" dias",IF(AND(X5523="",V5523&lt;TODAY()),"Contrato Encerrado",IF(AND(X5523="",V5523&gt;TODAY()),DATEDIF(TODAY(),V5523,"Y")&amp;" anos"&amp;" "&amp;DATEDIF(TODAY(),V5523,"YM")&amp;" meses"&amp;" "&amp;DATEDIF(TODAY(),V5523,"MD")&amp;" dias",IF(AND(Z5523="",X5523&lt;TODAY()),"Contrato Encerrado",IF(AND(Z5523="",X5523&gt;TODAY()),DATEDIF(TODAY(),X5523,"Y")&amp;" anos"&amp;" "&amp;DATEDIF(TODAY(),X5523,"YM")&amp;" meses"&amp;" "&amp;DATEDIF(TODAY(),X5523,"MD")&amp;" dias",IF(AND(Z5523&lt;&gt;””,Z5523&lt;TODAY()),"Contrato Encerrado",IF(AND(Z5523&lt;&gt;"",Z5523&gt;TODAY()),DATEDIF(TODAY(),Z5523,"Y")&amp;" anos"&amp;" "&amp;DATEDIF(TODAY(),Z5523,"YM")&amp;" meses"&amp;" "&amp;DATEDIF(TODAY(),Z5523,"MD")&amp;" dias"))))))))</f>
        <v>Contrato Encerrado</v>
      </c>
      <c r="AE5523" s="35">
        <f t="shared" si="431"/>
        <v>2</v>
      </c>
      <c r="AF5523" s="35">
        <f t="shared" si="432"/>
        <v>728</v>
      </c>
      <c r="AG5523" s="17" t="str">
        <f t="shared" si="433"/>
        <v>1 anos 11 meses 28 dias</v>
      </c>
    </row>
    <row r="5524" spans="1:33" ht="11.25" customHeight="1" x14ac:dyDescent="0.2">
      <c r="A5524" s="8" t="s">
        <v>9</v>
      </c>
      <c r="B5524" s="8" t="s">
        <v>13</v>
      </c>
      <c r="C5524" s="22" t="s">
        <v>17</v>
      </c>
      <c r="D5524" s="37">
        <v>2024</v>
      </c>
      <c r="E5524" s="12" t="s">
        <v>27</v>
      </c>
      <c r="F5524" s="8" t="s">
        <v>28</v>
      </c>
      <c r="G5524" s="77" t="s">
        <v>13546</v>
      </c>
      <c r="H5524" s="78" t="s">
        <v>13547</v>
      </c>
      <c r="I5524" s="14" t="s">
        <v>13548</v>
      </c>
      <c r="J5524" s="14" t="s">
        <v>10</v>
      </c>
      <c r="K5524" s="14" t="s">
        <v>29</v>
      </c>
      <c r="L5524" s="15" t="s">
        <v>30</v>
      </c>
      <c r="M5524" s="7" t="s">
        <v>9427</v>
      </c>
      <c r="N5524" s="15" t="s">
        <v>3200</v>
      </c>
      <c r="O5524" s="15" t="s">
        <v>7895</v>
      </c>
      <c r="P5524" s="15" t="s">
        <v>2518</v>
      </c>
      <c r="Q5524" s="15" t="s">
        <v>4109</v>
      </c>
      <c r="R5524" s="30">
        <v>37736</v>
      </c>
      <c r="S5524" s="30">
        <v>45407</v>
      </c>
      <c r="T5524" s="30">
        <v>46021</v>
      </c>
      <c r="U5524" s="20"/>
      <c r="V5524" s="20"/>
      <c r="W5524" s="30"/>
      <c r="X5524" s="17"/>
      <c r="Y5524" s="17"/>
      <c r="Z5524" s="20"/>
      <c r="AA5524" s="18">
        <f t="shared" ca="1" si="430"/>
        <v>22</v>
      </c>
      <c r="AB5524" s="15" t="s">
        <v>7877</v>
      </c>
      <c r="AC5524" s="35" t="str">
        <f t="shared" si="434"/>
        <v>1 anos 8 meses 5 dias</v>
      </c>
      <c r="AD5524" s="35" t="str">
        <f ca="1">IF(AND(V5524="",T5524&lt;TODAY()),"Contrato Encerrado",IF(AND(V5524="",T5524&gt;TODAY()),DATEDIF(TODAY(),T5524,"Y")&amp;" anos"&amp;" "&amp;DATEDIF(TODAY(),T5524,"YM")&amp;" meses"&amp;" "&amp;DATEDIF(TODAY(),T5524,"MD")&amp;" dias",IF(AND(X5524="",V5524&lt;TODAY()),"Contrato Encerrado",IF(AND(X5524="",V5524&gt;TODAY()),DATEDIF(TODAY(),V5524,"Y")&amp;" anos"&amp;" "&amp;DATEDIF(TODAY(),V5524,"YM")&amp;" meses"&amp;" "&amp;DATEDIF(TODAY(),V5524,"MD")&amp;" dias",IF(AND(Z5524="",X5524&lt;TODAY()),"Contrato Encerrado",IF(AND(Z5524="",X5524&gt;TODAY()),DATEDIF(TODAY(),X5524,"Y")&amp;" anos"&amp;" "&amp;DATEDIF(TODAY(),X5524,"YM")&amp;" meses"&amp;" "&amp;DATEDIF(TODAY(),X5524,"MD")&amp;" dias",IF(AND(Z5524&lt;&gt;””,Z5524&lt;TODAY()),"Contrato Encerrado",IF(AND(Z5524&lt;&gt;"",Z5524&gt;TODAY()),DATEDIF(TODAY(),Z5524,"Y")&amp;" anos"&amp;" "&amp;DATEDIF(TODAY(),Z5524,"YM")&amp;" meses"&amp;" "&amp;DATEDIF(TODAY(),Z5524,"MD")&amp;" dias"))))))))</f>
        <v>0 anos 2 meses 23 dias</v>
      </c>
      <c r="AE5524" s="35">
        <f t="shared" si="431"/>
        <v>614</v>
      </c>
      <c r="AF5524" s="35">
        <f t="shared" si="432"/>
        <v>116</v>
      </c>
      <c r="AG5524" s="17" t="str">
        <f t="shared" si="433"/>
        <v>0 anos 3 meses 25 dias</v>
      </c>
    </row>
    <row r="5525" spans="1:33" ht="11.25" customHeight="1" x14ac:dyDescent="0.2">
      <c r="A5525" s="8" t="s">
        <v>9</v>
      </c>
      <c r="B5525" s="8" t="s">
        <v>13</v>
      </c>
      <c r="C5525" s="22" t="s">
        <v>19</v>
      </c>
      <c r="D5525" s="37">
        <v>2024</v>
      </c>
      <c r="E5525" s="12" t="s">
        <v>510</v>
      </c>
      <c r="F5525" s="8" t="s">
        <v>511</v>
      </c>
      <c r="G5525" s="77" t="s">
        <v>13811</v>
      </c>
      <c r="H5525" s="78" t="s">
        <v>13812</v>
      </c>
      <c r="I5525" s="14" t="s">
        <v>13813</v>
      </c>
      <c r="J5525" s="14" t="s">
        <v>1302</v>
      </c>
      <c r="K5525" s="14" t="s">
        <v>29</v>
      </c>
      <c r="L5525" s="15" t="s">
        <v>30</v>
      </c>
      <c r="M5525" s="7" t="s">
        <v>9427</v>
      </c>
      <c r="N5525" s="15" t="s">
        <v>3208</v>
      </c>
      <c r="O5525" s="15" t="s">
        <v>7911</v>
      </c>
      <c r="P5525" s="15" t="s">
        <v>2518</v>
      </c>
      <c r="Q5525" s="15" t="s">
        <v>2523</v>
      </c>
      <c r="R5525" s="30">
        <v>37538</v>
      </c>
      <c r="S5525" s="30">
        <v>45453</v>
      </c>
      <c r="T5525" s="30">
        <v>45691</v>
      </c>
      <c r="U5525" s="20"/>
      <c r="V5525" s="20"/>
      <c r="W5525" s="30"/>
      <c r="X5525" s="17"/>
      <c r="Y5525" s="17"/>
      <c r="Z5525" s="20"/>
      <c r="AA5525" s="18">
        <f t="shared" ca="1" si="430"/>
        <v>22</v>
      </c>
      <c r="AB5525" s="15" t="s">
        <v>7877</v>
      </c>
      <c r="AC5525" s="35" t="str">
        <f t="shared" si="434"/>
        <v>0 anos 7 meses 24 dias</v>
      </c>
      <c r="AD5525" s="35" t="str">
        <f ca="1">IF(AND(V5525="",T5525&lt;TODAY()),"Contrato Encerrado",IF(AND(V5525="",T5525&gt;TODAY()),DATEDIF(TODAY(),T5525,"Y")&amp;" anos"&amp;" "&amp;DATEDIF(TODAY(),T5525,"YM")&amp;" meses"&amp;" "&amp;DATEDIF(TODAY(),T5525,"MD")&amp;" dias",IF(AND(X5525="",V5525&lt;TODAY()),"Contrato Encerrado",IF(AND(X5525="",V5525&gt;TODAY()),DATEDIF(TODAY(),V5525,"Y")&amp;" anos"&amp;" "&amp;DATEDIF(TODAY(),V5525,"YM")&amp;" meses"&amp;" "&amp;DATEDIF(TODAY(),V5525,"MD")&amp;" dias",IF(AND(Z5525="",X5525&lt;TODAY()),"Contrato Encerrado",IF(AND(Z5525="",X5525&gt;TODAY()),DATEDIF(TODAY(),X5525,"Y")&amp;" anos"&amp;" "&amp;DATEDIF(TODAY(),X5525,"YM")&amp;" meses"&amp;" "&amp;DATEDIF(TODAY(),X5525,"MD")&amp;" dias",IF(AND(Z5525&lt;&gt;””,Z5525&lt;TODAY()),"Contrato Encerrado",IF(AND(Z5525&lt;&gt;"",Z5525&gt;TODAY()),DATEDIF(TODAY(),Z5525,"Y")&amp;" anos"&amp;" "&amp;DATEDIF(TODAY(),Z5525,"YM")&amp;" meses"&amp;" "&amp;DATEDIF(TODAY(),Z5525,"MD")&amp;" dias"))))))))</f>
        <v>Contrato Encerrado</v>
      </c>
      <c r="AE5525" s="35">
        <f t="shared" si="431"/>
        <v>238</v>
      </c>
      <c r="AF5525" s="35">
        <f t="shared" si="432"/>
        <v>492</v>
      </c>
      <c r="AG5525" s="17" t="str">
        <f t="shared" si="433"/>
        <v>1 anos 4 meses 6 dias</v>
      </c>
    </row>
    <row r="5526" spans="1:33" ht="11.25" customHeight="1" x14ac:dyDescent="0.2">
      <c r="A5526" s="8" t="s">
        <v>9</v>
      </c>
      <c r="B5526" s="8" t="s">
        <v>13</v>
      </c>
      <c r="C5526" s="22" t="s">
        <v>21</v>
      </c>
      <c r="D5526" s="37">
        <v>2023</v>
      </c>
      <c r="E5526" s="12" t="s">
        <v>27</v>
      </c>
      <c r="F5526" s="8" t="s">
        <v>28</v>
      </c>
      <c r="G5526" s="77" t="s">
        <v>9406</v>
      </c>
      <c r="H5526" s="78" t="s">
        <v>9407</v>
      </c>
      <c r="I5526" s="14" t="s">
        <v>9408</v>
      </c>
      <c r="J5526" s="14" t="s">
        <v>14943</v>
      </c>
      <c r="K5526" s="14" t="s">
        <v>29</v>
      </c>
      <c r="L5526" s="15" t="s">
        <v>30</v>
      </c>
      <c r="M5526" s="7" t="s">
        <v>9427</v>
      </c>
      <c r="N5526" s="15" t="s">
        <v>2102</v>
      </c>
      <c r="O5526" s="15" t="s">
        <v>8855</v>
      </c>
      <c r="P5526" s="15" t="s">
        <v>2518</v>
      </c>
      <c r="Q5526" s="15" t="s">
        <v>4109</v>
      </c>
      <c r="R5526" s="20">
        <v>37550</v>
      </c>
      <c r="S5526" s="20">
        <v>45148</v>
      </c>
      <c r="T5526" s="20">
        <v>45646</v>
      </c>
      <c r="U5526" s="20"/>
      <c r="V5526" s="20"/>
      <c r="W5526" s="20"/>
      <c r="X5526" s="17"/>
      <c r="Y5526" s="17"/>
      <c r="Z5526" s="20"/>
      <c r="AA5526" s="18">
        <f t="shared" ca="1" si="430"/>
        <v>22</v>
      </c>
      <c r="AB5526" s="15" t="s">
        <v>7877</v>
      </c>
      <c r="AC5526" s="35" t="str">
        <f t="shared" si="434"/>
        <v>1 anos 4 meses 10 dias</v>
      </c>
      <c r="AD5526" s="35" t="str">
        <f ca="1">IF(AND(V5526="",T5526&lt;TODAY()),"Contrato Encerrado",IF(AND(V5526="",T5526&gt;TODAY()),DATEDIF(TODAY(),T5526,"Y")&amp;" anos"&amp;" "&amp;DATEDIF(TODAY(),T5526,"YM")&amp;" meses"&amp;" "&amp;DATEDIF(TODAY(),T5526,"MD")&amp;" dias",IF(AND(X5526="",V5526&lt;TODAY()),"Contrato Encerrado",IF(AND(X5526="",V5526&gt;TODAY()),DATEDIF(TODAY(),V5526,"Y")&amp;" anos"&amp;" "&amp;DATEDIF(TODAY(),V5526,"YM")&amp;" meses"&amp;" "&amp;DATEDIF(TODAY(),V5526,"MD")&amp;" dias",IF(AND(Z5526="",X5526&lt;TODAY()),"Contrato Encerrado",IF(AND(Z5526="",X5526&gt;TODAY()),DATEDIF(TODAY(),X5526,"Y")&amp;" anos"&amp;" "&amp;DATEDIF(TODAY(),X5526,"YM")&amp;" meses"&amp;" "&amp;DATEDIF(TODAY(),X5526,"MD")&amp;" dias",IF(AND(Z5526&lt;&gt;””,Z5526&lt;TODAY()),"Contrato Encerrado",IF(AND(Z5526&lt;&gt;"",Z5526&gt;TODAY()),DATEDIF(TODAY(),Z5526,"Y")&amp;" anos"&amp;" "&amp;DATEDIF(TODAY(),Z5526,"YM")&amp;" meses"&amp;" "&amp;DATEDIF(TODAY(),Z5526,"MD")&amp;" dias"))))))))</f>
        <v>Contrato Encerrado</v>
      </c>
      <c r="AE5526" s="35">
        <f t="shared" si="431"/>
        <v>498</v>
      </c>
      <c r="AF5526" s="35">
        <f t="shared" si="432"/>
        <v>232</v>
      </c>
      <c r="AG5526" s="17" t="str">
        <f t="shared" si="433"/>
        <v>0 anos 7 meses 19 dias</v>
      </c>
    </row>
    <row r="5527" spans="1:33" ht="11.25" customHeight="1" x14ac:dyDescent="0.2">
      <c r="A5527" s="8" t="s">
        <v>9</v>
      </c>
      <c r="B5527" s="10" t="s">
        <v>13</v>
      </c>
      <c r="C5527" s="11" t="s">
        <v>22</v>
      </c>
      <c r="D5527" s="36">
        <v>2022</v>
      </c>
      <c r="E5527" s="12" t="s">
        <v>79</v>
      </c>
      <c r="F5527" s="8" t="s">
        <v>80</v>
      </c>
      <c r="G5527" s="77" t="s">
        <v>109</v>
      </c>
      <c r="H5527" s="78" t="s">
        <v>110</v>
      </c>
      <c r="I5527" s="14" t="s">
        <v>111</v>
      </c>
      <c r="J5527" s="14" t="s">
        <v>1302</v>
      </c>
      <c r="K5527" s="14" t="s">
        <v>29</v>
      </c>
      <c r="L5527" s="15" t="s">
        <v>81</v>
      </c>
      <c r="M5527" s="7" t="s">
        <v>82</v>
      </c>
      <c r="N5527" s="16" t="s">
        <v>4113</v>
      </c>
      <c r="O5527" s="16"/>
      <c r="P5527" s="16" t="s">
        <v>2517</v>
      </c>
      <c r="Q5527" s="16" t="s">
        <v>2522</v>
      </c>
      <c r="R5527" s="31">
        <v>38409</v>
      </c>
      <c r="S5527" s="31">
        <v>44287</v>
      </c>
      <c r="T5527" s="31">
        <v>44917</v>
      </c>
      <c r="U5527" s="31"/>
      <c r="V5527" s="31"/>
      <c r="W5527" s="31"/>
      <c r="X5527" s="17"/>
      <c r="Y5527" s="17"/>
      <c r="Z5527" s="31"/>
      <c r="AA5527" s="18">
        <f t="shared" ca="1" si="430"/>
        <v>20</v>
      </c>
      <c r="AB5527" s="19" t="s">
        <v>7877</v>
      </c>
      <c r="AC5527" s="35" t="str">
        <f t="shared" si="434"/>
        <v>1 anos 8 meses 21 dias</v>
      </c>
      <c r="AD5527" s="35" t="str">
        <f ca="1">IF(AND(V5527="",T5527&lt;TODAY()),"Contrato Encerrado",IF(AND(V5527="",T5527&gt;TODAY()),DATEDIF(TODAY(),T5527,"Y")&amp;" anos"&amp;" "&amp;DATEDIF(TODAY(),T5527,"YM")&amp;" meses"&amp;" "&amp;DATEDIF(TODAY(),T5527,"MD")&amp;" dias",IF(AND(X5527="",V5527&lt;TODAY()),"Contrato Encerrado",IF(AND(X5527="",V5527&gt;TODAY()),DATEDIF(TODAY(),V5527,"Y")&amp;" anos"&amp;" "&amp;DATEDIF(TODAY(),V5527,"YM")&amp;" meses"&amp;" "&amp;DATEDIF(TODAY(),V5527,"MD")&amp;" dias",IF(AND(Z5527="",X5527&lt;TODAY()),"Contrato Encerrado",IF(AND(Z5527="",X5527&gt;TODAY()),DATEDIF(TODAY(),X5527,"Y")&amp;" anos"&amp;" "&amp;DATEDIF(TODAY(),X5527,"YM")&amp;" meses"&amp;" "&amp;DATEDIF(TODAY(),X5527,"MD")&amp;" dias",IF(AND(Z5527&lt;&gt;””,Z5527&lt;TODAY()),"Contrato Encerrado",IF(AND(Z5527&lt;&gt;"",Z5527&gt;TODAY()),DATEDIF(TODAY(),Z5527,"Y")&amp;" anos"&amp;" "&amp;DATEDIF(TODAY(),Z5527,"YM")&amp;" meses"&amp;" "&amp;DATEDIF(TODAY(),Z5527,"MD")&amp;" dias"))))))))</f>
        <v>Contrato Encerrado</v>
      </c>
      <c r="AE5527" s="35">
        <f t="shared" si="431"/>
        <v>630</v>
      </c>
      <c r="AF5527" s="35">
        <f t="shared" si="432"/>
        <v>100</v>
      </c>
      <c r="AG5527" s="17" t="str">
        <f t="shared" si="433"/>
        <v>0 anos 3 meses 9 dias</v>
      </c>
    </row>
    <row r="5528" spans="1:33" ht="11.25" customHeight="1" x14ac:dyDescent="0.2">
      <c r="A5528" s="8" t="s">
        <v>9</v>
      </c>
      <c r="B5528" s="8" t="s">
        <v>13</v>
      </c>
      <c r="C5528" s="22" t="s">
        <v>21</v>
      </c>
      <c r="D5528" s="37">
        <v>2023</v>
      </c>
      <c r="E5528" s="12" t="s">
        <v>157</v>
      </c>
      <c r="F5528" s="8" t="s">
        <v>158</v>
      </c>
      <c r="G5528" s="77" t="s">
        <v>9409</v>
      </c>
      <c r="H5528" s="78" t="s">
        <v>9410</v>
      </c>
      <c r="I5528" s="14" t="s">
        <v>9411</v>
      </c>
      <c r="J5528" s="14" t="s">
        <v>14943</v>
      </c>
      <c r="K5528" s="14" t="s">
        <v>29</v>
      </c>
      <c r="L5528" s="15" t="s">
        <v>30</v>
      </c>
      <c r="M5528" s="7" t="s">
        <v>9427</v>
      </c>
      <c r="N5528" s="15" t="s">
        <v>6135</v>
      </c>
      <c r="O5528" s="15" t="s">
        <v>8425</v>
      </c>
      <c r="P5528" s="15" t="s">
        <v>2518</v>
      </c>
      <c r="Q5528" s="15" t="s">
        <v>2521</v>
      </c>
      <c r="R5528" s="20">
        <v>35139</v>
      </c>
      <c r="S5528" s="20">
        <v>45121</v>
      </c>
      <c r="T5528" s="20">
        <v>45473</v>
      </c>
      <c r="U5528" s="20"/>
      <c r="V5528" s="20"/>
      <c r="W5528" s="20"/>
      <c r="X5528" s="17"/>
      <c r="Y5528" s="17"/>
      <c r="Z5528" s="20"/>
      <c r="AA5528" s="18">
        <f t="shared" ca="1" si="430"/>
        <v>29</v>
      </c>
      <c r="AB5528" s="21" t="s">
        <v>7878</v>
      </c>
      <c r="AC5528" s="35" t="str">
        <f t="shared" si="434"/>
        <v>0 anos 11 meses 16 dias</v>
      </c>
      <c r="AD5528" s="35" t="str">
        <f ca="1">IF(AND(V5528="",T5528&lt;TODAY()),"Contrato Encerrado",IF(AND(V5528="",T5528&gt;TODAY()),DATEDIF(TODAY(),T5528,"Y")&amp;" anos"&amp;" "&amp;DATEDIF(TODAY(),T5528,"YM")&amp;" meses"&amp;" "&amp;DATEDIF(TODAY(),T5528,"MD")&amp;" dias",IF(AND(X5528="",V5528&lt;TODAY()),"Contrato Encerrado",IF(AND(X5528="",V5528&gt;TODAY()),DATEDIF(TODAY(),V5528,"Y")&amp;" anos"&amp;" "&amp;DATEDIF(TODAY(),V5528,"YM")&amp;" meses"&amp;" "&amp;DATEDIF(TODAY(),V5528,"MD")&amp;" dias",IF(AND(Z5528="",X5528&lt;TODAY()),"Contrato Encerrado",IF(AND(Z5528="",X5528&gt;TODAY()),DATEDIF(TODAY(),X5528,"Y")&amp;" anos"&amp;" "&amp;DATEDIF(TODAY(),X5528,"YM")&amp;" meses"&amp;" "&amp;DATEDIF(TODAY(),X5528,"MD")&amp;" dias",IF(AND(Z5528&lt;&gt;””,Z5528&lt;TODAY()),"Contrato Encerrado",IF(AND(Z5528&lt;&gt;"",Z5528&gt;TODAY()),DATEDIF(TODAY(),Z5528,"Y")&amp;" anos"&amp;" "&amp;DATEDIF(TODAY(),Z5528,"YM")&amp;" meses"&amp;" "&amp;DATEDIF(TODAY(),Z5528,"MD")&amp;" dias"))))))))</f>
        <v>Contrato Encerrado</v>
      </c>
      <c r="AE5528" s="35">
        <f t="shared" si="431"/>
        <v>352</v>
      </c>
      <c r="AF5528" s="35">
        <f t="shared" si="432"/>
        <v>378</v>
      </c>
      <c r="AG5528" s="17" t="str">
        <f t="shared" si="433"/>
        <v>1 anos 0 meses 12 dias</v>
      </c>
    </row>
    <row r="5529" spans="1:33" ht="11.25" customHeight="1" x14ac:dyDescent="0.2">
      <c r="A5529" s="8" t="s">
        <v>9</v>
      </c>
      <c r="B5529" s="8" t="s">
        <v>13</v>
      </c>
      <c r="C5529" s="22" t="s">
        <v>15</v>
      </c>
      <c r="D5529" s="37">
        <v>2025</v>
      </c>
      <c r="E5529" s="12" t="s">
        <v>27</v>
      </c>
      <c r="F5529" s="8" t="s">
        <v>28</v>
      </c>
      <c r="G5529" s="77" t="s">
        <v>16109</v>
      </c>
      <c r="H5529" s="78" t="s">
        <v>16110</v>
      </c>
      <c r="I5529" s="14" t="s">
        <v>16111</v>
      </c>
      <c r="J5529" s="14" t="s">
        <v>10</v>
      </c>
      <c r="K5529" s="14" t="s">
        <v>29</v>
      </c>
      <c r="L5529" s="15" t="s">
        <v>30</v>
      </c>
      <c r="M5529" s="7" t="s">
        <v>9427</v>
      </c>
      <c r="N5529" s="15" t="s">
        <v>2105</v>
      </c>
      <c r="O5529" s="15" t="s">
        <v>10152</v>
      </c>
      <c r="P5529" s="15" t="s">
        <v>2518</v>
      </c>
      <c r="Q5529" s="15" t="s">
        <v>4109</v>
      </c>
      <c r="R5529" s="20">
        <v>38386</v>
      </c>
      <c r="S5529" s="20">
        <v>45705</v>
      </c>
      <c r="T5529" s="20">
        <v>46069</v>
      </c>
      <c r="U5529" s="20"/>
      <c r="V5529" s="20"/>
      <c r="W5529" s="20"/>
      <c r="X5529" s="17"/>
      <c r="Y5529" s="17"/>
      <c r="Z5529" s="20"/>
      <c r="AA5529" s="21">
        <f t="shared" ca="1" si="430"/>
        <v>20</v>
      </c>
      <c r="AB5529" s="15" t="s">
        <v>7878</v>
      </c>
      <c r="AC5529" s="35" t="str">
        <f t="shared" si="434"/>
        <v>0 anos 11 meses 30 dias</v>
      </c>
      <c r="AD5529" s="35" t="str">
        <f ca="1">IF(AND(V5529="",T5529&lt;TODAY()),"Contrato Encerrado",IF(AND(V5529="",T5529&gt;TODAY()),DATEDIF(TODAY(),T5529,"Y")&amp;" anos"&amp;" "&amp;DATEDIF(TODAY(),T5529,"YM")&amp;" meses"&amp;" "&amp;DATEDIF(TODAY(),T5529,"MD")&amp;" dias",IF(AND(X5529="",V5529&lt;TODAY()),"Contrato Encerrado",IF(AND(X5529="",V5529&gt;TODAY()),DATEDIF(TODAY(),V5529,"Y")&amp;" anos"&amp;" "&amp;DATEDIF(TODAY(),V5529,"YM")&amp;" meses"&amp;" "&amp;DATEDIF(TODAY(),V5529,"MD")&amp;" dias",IF(AND(Z5529="",X5529&lt;TODAY()),"Contrato Encerrado",IF(AND(Z5529="",X5529&gt;TODAY()),DATEDIF(TODAY(),X5529,"Y")&amp;" anos"&amp;" "&amp;DATEDIF(TODAY(),X5529,"YM")&amp;" meses"&amp;" "&amp;DATEDIF(TODAY(),X5529,"MD")&amp;" dias",IF(AND(Z5529&lt;&gt;””,Z5529&lt;TODAY()),"Contrato Encerrado",IF(AND(Z5529&lt;&gt;"",Z5529&gt;TODAY()),DATEDIF(TODAY(),Z5529,"Y")&amp;" anos"&amp;" "&amp;DATEDIF(TODAY(),Z5529,"YM")&amp;" meses"&amp;" "&amp;DATEDIF(TODAY(),Z5529,"MD")&amp;" dias"))))))))</f>
        <v>0 anos 4 meses 9 dias</v>
      </c>
      <c r="AE5529" s="35">
        <f t="shared" si="431"/>
        <v>364</v>
      </c>
      <c r="AF5529" s="35">
        <f t="shared" si="432"/>
        <v>366</v>
      </c>
      <c r="AG5529" s="17" t="str">
        <f t="shared" si="433"/>
        <v>0 anos 11 meses 31 dias</v>
      </c>
    </row>
    <row r="5530" spans="1:33" ht="11.25" customHeight="1" x14ac:dyDescent="0.2">
      <c r="A5530" s="141" t="s">
        <v>9</v>
      </c>
      <c r="B5530" s="142" t="s">
        <v>13</v>
      </c>
      <c r="C5530" s="143" t="s">
        <v>22</v>
      </c>
      <c r="D5530" s="144">
        <v>2022</v>
      </c>
      <c r="E5530" s="145" t="s">
        <v>27</v>
      </c>
      <c r="F5530" s="141" t="s">
        <v>28</v>
      </c>
      <c r="G5530" s="146" t="s">
        <v>1090</v>
      </c>
      <c r="H5530" s="147" t="s">
        <v>1091</v>
      </c>
      <c r="I5530" s="148" t="s">
        <v>1092</v>
      </c>
      <c r="J5530" s="14" t="s">
        <v>14943</v>
      </c>
      <c r="K5530" s="148" t="s">
        <v>29</v>
      </c>
      <c r="L5530" s="149" t="s">
        <v>30</v>
      </c>
      <c r="M5530" s="7" t="s">
        <v>9427</v>
      </c>
      <c r="N5530" s="162" t="s">
        <v>2104</v>
      </c>
      <c r="O5530" s="150"/>
      <c r="P5530" s="150" t="s">
        <v>2517</v>
      </c>
      <c r="Q5530" s="150" t="s">
        <v>2522</v>
      </c>
      <c r="R5530" s="151">
        <v>34855</v>
      </c>
      <c r="S5530" s="151">
        <v>44378</v>
      </c>
      <c r="T5530" s="151">
        <v>45112</v>
      </c>
      <c r="U5530" s="151"/>
      <c r="V5530" s="151"/>
      <c r="W5530" s="151"/>
      <c r="X5530" s="17"/>
      <c r="Y5530" s="17"/>
      <c r="Z5530" s="151"/>
      <c r="AA5530" s="152">
        <f t="shared" ca="1" si="430"/>
        <v>30</v>
      </c>
      <c r="AB5530" s="153" t="s">
        <v>7877</v>
      </c>
      <c r="AC5530" s="35" t="str">
        <f t="shared" si="434"/>
        <v>2 anos 0 meses 4 dias</v>
      </c>
      <c r="AD5530" s="132" t="str">
        <f ca="1">IF(AND(V5530="",T5530&lt;TODAY()),"Contrato Encerrado",IF(AND(V5530="",T5530&gt;TODAY()),DATEDIF(TODAY(),T5530,"Y")&amp;" anos"&amp;" "&amp;DATEDIF(TODAY(),T5530,"YM")&amp;" meses"&amp;" "&amp;DATEDIF(TODAY(),T5530,"MD")&amp;" dias",IF(AND(X5530="",V5530&lt;TODAY()),"Contrato Encerrado",IF(AND(X5530="",V5530&gt;TODAY()),DATEDIF(TODAY(),V5530,"Y")&amp;" anos"&amp;" "&amp;DATEDIF(TODAY(),V5530,"YM")&amp;" meses"&amp;" "&amp;DATEDIF(TODAY(),V5530,"MD")&amp;" dias",IF(AND(Z5530="",X5530&lt;TODAY()),"Contrato Encerrado",IF(AND(Z5530="",X5530&gt;TODAY()),DATEDIF(TODAY(),X5530,"Y")&amp;" anos"&amp;" "&amp;DATEDIF(TODAY(),X5530,"YM")&amp;" meses"&amp;" "&amp;DATEDIF(TODAY(),X5530,"MD")&amp;" dias",IF(AND(Z5530&lt;&gt;””,Z5530&lt;TODAY()),"Contrato Encerrado",IF(AND(Z5530&lt;&gt;"",Z5530&gt;TODAY()),DATEDIF(TODAY(),Z5530,"Y")&amp;" anos"&amp;" "&amp;DATEDIF(TODAY(),Z5530,"YM")&amp;" meses"&amp;" "&amp;DATEDIF(TODAY(),Z5530,"MD")&amp;" dias"))))))))</f>
        <v>Contrato Encerrado</v>
      </c>
      <c r="AE5530" s="132">
        <f t="shared" si="431"/>
        <v>734</v>
      </c>
      <c r="AF5530" s="132">
        <f t="shared" si="432"/>
        <v>-4</v>
      </c>
      <c r="AG5530" s="133" t="str">
        <f t="shared" si="433"/>
        <v>ESTÁGIO COMPLETOU 2 ANOS</v>
      </c>
    </row>
    <row r="5531" spans="1:33" ht="11.25" customHeight="1" x14ac:dyDescent="0.2">
      <c r="A5531" s="10" t="s">
        <v>9</v>
      </c>
      <c r="B5531" s="10" t="s">
        <v>13</v>
      </c>
      <c r="C5531" s="11" t="s">
        <v>19</v>
      </c>
      <c r="D5531" s="36">
        <v>2021</v>
      </c>
      <c r="E5531" s="13" t="s">
        <v>79</v>
      </c>
      <c r="F5531" s="10" t="s">
        <v>80</v>
      </c>
      <c r="G5531" s="83" t="s">
        <v>4064</v>
      </c>
      <c r="H5531" s="84" t="s">
        <v>4065</v>
      </c>
      <c r="I5531" s="13" t="s">
        <v>4066</v>
      </c>
      <c r="J5531" s="14" t="s">
        <v>1302</v>
      </c>
      <c r="K5531" s="13" t="s">
        <v>29</v>
      </c>
      <c r="L5531" s="25" t="s">
        <v>30</v>
      </c>
      <c r="M5531" s="7" t="s">
        <v>9427</v>
      </c>
      <c r="N5531" s="24" t="s">
        <v>2104</v>
      </c>
      <c r="O5531" s="27"/>
      <c r="P5531" s="26" t="s">
        <v>2517</v>
      </c>
      <c r="Q5531" s="26" t="s">
        <v>2522</v>
      </c>
      <c r="R5531" s="31">
        <v>35462</v>
      </c>
      <c r="S5531" s="31">
        <v>44348</v>
      </c>
      <c r="T5531" s="31">
        <v>44562</v>
      </c>
      <c r="U5531" s="31"/>
      <c r="V5531" s="31"/>
      <c r="W5531" s="31"/>
      <c r="X5531" s="17"/>
      <c r="Y5531" s="17"/>
      <c r="Z5531" s="31"/>
      <c r="AA5531" s="18">
        <f t="shared" ca="1" si="430"/>
        <v>28</v>
      </c>
      <c r="AB5531" s="19" t="s">
        <v>7877</v>
      </c>
      <c r="AC5531" s="35" t="str">
        <f t="shared" si="434"/>
        <v>0 anos 7 meses 0 dias</v>
      </c>
      <c r="AD5531" s="35" t="str">
        <f ca="1">IF(AND(V5531="",T5531&lt;TODAY()),"Contrato Encerrado",IF(AND(V5531="",T5531&gt;TODAY()),DATEDIF(TODAY(),T5531,"Y")&amp;" anos"&amp;" "&amp;DATEDIF(TODAY(),T5531,"YM")&amp;" meses"&amp;" "&amp;DATEDIF(TODAY(),T5531,"MD")&amp;" dias",IF(AND(X5531="",V5531&lt;TODAY()),"Contrato Encerrado",IF(AND(X5531="",V5531&gt;TODAY()),DATEDIF(TODAY(),V5531,"Y")&amp;" anos"&amp;" "&amp;DATEDIF(TODAY(),V5531,"YM")&amp;" meses"&amp;" "&amp;DATEDIF(TODAY(),V5531,"MD")&amp;" dias",IF(AND(Z5531="",X5531&lt;TODAY()),"Contrato Encerrado",IF(AND(Z5531="",X5531&gt;TODAY()),DATEDIF(TODAY(),X5531,"Y")&amp;" anos"&amp;" "&amp;DATEDIF(TODAY(),X5531,"YM")&amp;" meses"&amp;" "&amp;DATEDIF(TODAY(),X5531,"MD")&amp;" dias",IF(AND(Z5531&lt;&gt;””,Z5531&lt;TODAY()),"Contrato Encerrado",IF(AND(Z5531&lt;&gt;"",Z5531&gt;TODAY()),DATEDIF(TODAY(),Z5531,"Y")&amp;" anos"&amp;" "&amp;DATEDIF(TODAY(),Z5531,"YM")&amp;" meses"&amp;" "&amp;DATEDIF(TODAY(),Z5531,"MD")&amp;" dias"))))))))</f>
        <v>Contrato Encerrado</v>
      </c>
      <c r="AE5531" s="35">
        <f t="shared" si="431"/>
        <v>214</v>
      </c>
      <c r="AF5531" s="35">
        <f t="shared" si="432"/>
        <v>516</v>
      </c>
      <c r="AG5531" s="17" t="str">
        <f t="shared" si="433"/>
        <v>1 anos 4 meses 30 dias</v>
      </c>
    </row>
    <row r="5532" spans="1:33" ht="11.25" customHeight="1" x14ac:dyDescent="0.2">
      <c r="A5532" s="8" t="s">
        <v>9</v>
      </c>
      <c r="B5532" s="10" t="s">
        <v>13</v>
      </c>
      <c r="C5532" s="11" t="s">
        <v>20</v>
      </c>
      <c r="D5532" s="36">
        <v>2021</v>
      </c>
      <c r="E5532" s="14" t="s">
        <v>157</v>
      </c>
      <c r="F5532" s="8" t="s">
        <v>158</v>
      </c>
      <c r="G5532" s="77" t="s">
        <v>4067</v>
      </c>
      <c r="H5532" s="78" t="s">
        <v>4068</v>
      </c>
      <c r="I5532" s="14" t="s">
        <v>4069</v>
      </c>
      <c r="J5532" s="14" t="s">
        <v>1302</v>
      </c>
      <c r="K5532" s="14" t="s">
        <v>29</v>
      </c>
      <c r="L5532" s="15" t="s">
        <v>81</v>
      </c>
      <c r="M5532" s="7" t="s">
        <v>82</v>
      </c>
      <c r="N5532" s="26" t="s">
        <v>4113</v>
      </c>
      <c r="O5532" s="26"/>
      <c r="P5532" s="26" t="s">
        <v>2517</v>
      </c>
      <c r="Q5532" s="26" t="s">
        <v>2522</v>
      </c>
      <c r="R5532" s="31">
        <v>37883</v>
      </c>
      <c r="S5532" s="31">
        <v>44378</v>
      </c>
      <c r="T5532" s="31">
        <v>44562</v>
      </c>
      <c r="U5532" s="31"/>
      <c r="V5532" s="31"/>
      <c r="W5532" s="31"/>
      <c r="X5532" s="17"/>
      <c r="Y5532" s="17"/>
      <c r="Z5532" s="31"/>
      <c r="AA5532" s="18">
        <f t="shared" ca="1" si="430"/>
        <v>22</v>
      </c>
      <c r="AB5532" s="19" t="s">
        <v>7877</v>
      </c>
      <c r="AC5532" s="35" t="str">
        <f t="shared" si="434"/>
        <v>0 anos 6 meses 0 dias</v>
      </c>
      <c r="AD5532" s="35" t="str">
        <f ca="1">IF(AND(V5532="",T5532&lt;TODAY()),"Contrato Encerrado",IF(AND(V5532="",T5532&gt;TODAY()),DATEDIF(TODAY(),T5532,"Y")&amp;" anos"&amp;" "&amp;DATEDIF(TODAY(),T5532,"YM")&amp;" meses"&amp;" "&amp;DATEDIF(TODAY(),T5532,"MD")&amp;" dias",IF(AND(X5532="",V5532&lt;TODAY()),"Contrato Encerrado",IF(AND(X5532="",V5532&gt;TODAY()),DATEDIF(TODAY(),V5532,"Y")&amp;" anos"&amp;" "&amp;DATEDIF(TODAY(),V5532,"YM")&amp;" meses"&amp;" "&amp;DATEDIF(TODAY(),V5532,"MD")&amp;" dias",IF(AND(Z5532="",X5532&lt;TODAY()),"Contrato Encerrado",IF(AND(Z5532="",X5532&gt;TODAY()),DATEDIF(TODAY(),X5532,"Y")&amp;" anos"&amp;" "&amp;DATEDIF(TODAY(),X5532,"YM")&amp;" meses"&amp;" "&amp;DATEDIF(TODAY(),X5532,"MD")&amp;" dias",IF(AND(Z5532&lt;&gt;””,Z5532&lt;TODAY()),"Contrato Encerrado",IF(AND(Z5532&lt;&gt;"",Z5532&gt;TODAY()),DATEDIF(TODAY(),Z5532,"Y")&amp;" anos"&amp;" "&amp;DATEDIF(TODAY(),Z5532,"YM")&amp;" meses"&amp;" "&amp;DATEDIF(TODAY(),Z5532,"MD")&amp;" dias"))))))))</f>
        <v>Contrato Encerrado</v>
      </c>
      <c r="AE5532" s="35">
        <f t="shared" si="431"/>
        <v>184</v>
      </c>
      <c r="AF5532" s="35">
        <f t="shared" si="432"/>
        <v>546</v>
      </c>
      <c r="AG5532" s="17" t="str">
        <f t="shared" si="433"/>
        <v>1 anos 5 meses 29 dias</v>
      </c>
    </row>
    <row r="5533" spans="1:33" ht="11.25" customHeight="1" x14ac:dyDescent="0.2">
      <c r="A5533" s="8" t="s">
        <v>9</v>
      </c>
      <c r="B5533" s="8" t="s">
        <v>13</v>
      </c>
      <c r="C5533" s="22" t="s">
        <v>21</v>
      </c>
      <c r="D5533" s="37">
        <v>2023</v>
      </c>
      <c r="E5533" s="12" t="s">
        <v>157</v>
      </c>
      <c r="F5533" s="8" t="s">
        <v>158</v>
      </c>
      <c r="G5533" s="77" t="s">
        <v>9412</v>
      </c>
      <c r="H5533" s="78" t="s">
        <v>9413</v>
      </c>
      <c r="I5533" s="14" t="s">
        <v>9414</v>
      </c>
      <c r="J5533" s="14" t="s">
        <v>14943</v>
      </c>
      <c r="K5533" s="14" t="s">
        <v>29</v>
      </c>
      <c r="L5533" s="15" t="s">
        <v>30</v>
      </c>
      <c r="M5533" s="7" t="s">
        <v>9427</v>
      </c>
      <c r="N5533" s="15" t="s">
        <v>8931</v>
      </c>
      <c r="O5533" s="15" t="s">
        <v>8177</v>
      </c>
      <c r="P5533" s="15" t="s">
        <v>2518</v>
      </c>
      <c r="Q5533" s="15" t="s">
        <v>2521</v>
      </c>
      <c r="R5533" s="20">
        <v>36038</v>
      </c>
      <c r="S5533" s="20">
        <v>45142</v>
      </c>
      <c r="T5533" s="20">
        <v>45351</v>
      </c>
      <c r="U5533" s="20"/>
      <c r="V5533" s="20"/>
      <c r="W5533" s="20"/>
      <c r="X5533" s="17"/>
      <c r="Y5533" s="17"/>
      <c r="Z5533" s="20"/>
      <c r="AA5533" s="18">
        <f t="shared" ca="1" si="430"/>
        <v>27</v>
      </c>
      <c r="AB5533" s="21" t="s">
        <v>7877</v>
      </c>
      <c r="AC5533" s="35" t="str">
        <f t="shared" si="434"/>
        <v>0 anos 6 meses 25 dias</v>
      </c>
      <c r="AD5533" s="35" t="str">
        <f ca="1">IF(AND(V5533="",T5533&lt;TODAY()),"Contrato Encerrado",IF(AND(V5533="",T5533&gt;TODAY()),DATEDIF(TODAY(),T5533,"Y")&amp;" anos"&amp;" "&amp;DATEDIF(TODAY(),T5533,"YM")&amp;" meses"&amp;" "&amp;DATEDIF(TODAY(),T5533,"MD")&amp;" dias",IF(AND(X5533="",V5533&lt;TODAY()),"Contrato Encerrado",IF(AND(X5533="",V5533&gt;TODAY()),DATEDIF(TODAY(),V5533,"Y")&amp;" anos"&amp;" "&amp;DATEDIF(TODAY(),V5533,"YM")&amp;" meses"&amp;" "&amp;DATEDIF(TODAY(),V5533,"MD")&amp;" dias",IF(AND(Z5533="",X5533&lt;TODAY()),"Contrato Encerrado",IF(AND(Z5533="",X5533&gt;TODAY()),DATEDIF(TODAY(),X5533,"Y")&amp;" anos"&amp;" "&amp;DATEDIF(TODAY(),X5533,"YM")&amp;" meses"&amp;" "&amp;DATEDIF(TODAY(),X5533,"MD")&amp;" dias",IF(AND(Z5533&lt;&gt;””,Z5533&lt;TODAY()),"Contrato Encerrado",IF(AND(Z5533&lt;&gt;"",Z5533&gt;TODAY()),DATEDIF(TODAY(),Z5533,"Y")&amp;" anos"&amp;" "&amp;DATEDIF(TODAY(),Z5533,"YM")&amp;" meses"&amp;" "&amp;DATEDIF(TODAY(),Z5533,"MD")&amp;" dias"))))))))</f>
        <v>Contrato Encerrado</v>
      </c>
      <c r="AE5533" s="35">
        <f t="shared" si="431"/>
        <v>209</v>
      </c>
      <c r="AF5533" s="35">
        <f t="shared" si="432"/>
        <v>521</v>
      </c>
      <c r="AG5533" s="17" t="str">
        <f t="shared" si="433"/>
        <v>1 anos 5 meses 4 dias</v>
      </c>
    </row>
    <row r="5534" spans="1:33" ht="11.25" customHeight="1" x14ac:dyDescent="0.2">
      <c r="A5534" s="8" t="s">
        <v>9</v>
      </c>
      <c r="B5534" s="8" t="s">
        <v>13</v>
      </c>
      <c r="C5534" s="22" t="s">
        <v>14</v>
      </c>
      <c r="D5534" s="37">
        <v>2023</v>
      </c>
      <c r="E5534" s="23" t="s">
        <v>284</v>
      </c>
      <c r="F5534" s="8" t="s">
        <v>285</v>
      </c>
      <c r="G5534" s="77" t="s">
        <v>7819</v>
      </c>
      <c r="H5534" s="78" t="s">
        <v>7820</v>
      </c>
      <c r="I5534" s="9" t="s">
        <v>7821</v>
      </c>
      <c r="J5534" s="14" t="s">
        <v>14943</v>
      </c>
      <c r="K5534" s="9" t="s">
        <v>29</v>
      </c>
      <c r="L5534" s="24" t="s">
        <v>81</v>
      </c>
      <c r="M5534" s="7" t="s">
        <v>82</v>
      </c>
      <c r="N5534" s="24" t="s">
        <v>4113</v>
      </c>
      <c r="O5534" s="24"/>
      <c r="P5534" s="24" t="s">
        <v>2518</v>
      </c>
      <c r="Q5534" s="24" t="s">
        <v>2523</v>
      </c>
      <c r="R5534" s="17">
        <v>38526</v>
      </c>
      <c r="S5534" s="17">
        <v>44942</v>
      </c>
      <c r="T5534" s="31">
        <v>45295</v>
      </c>
      <c r="U5534" s="17"/>
      <c r="V5534" s="31"/>
      <c r="W5534" s="17"/>
      <c r="X5534" s="17"/>
      <c r="Y5534" s="17"/>
      <c r="Z5534" s="31"/>
      <c r="AA5534" s="18">
        <f t="shared" ca="1" si="430"/>
        <v>20</v>
      </c>
      <c r="AB5534" s="19" t="s">
        <v>7877</v>
      </c>
      <c r="AC5534" s="35" t="str">
        <f t="shared" si="434"/>
        <v>0 anos 11 meses 19 dias</v>
      </c>
      <c r="AD5534" s="35" t="str">
        <f ca="1">IF(AND(V5534="",T5534&lt;TODAY()),"Contrato Encerrado",IF(AND(V5534="",T5534&gt;TODAY()),DATEDIF(TODAY(),T5534,"Y")&amp;" anos"&amp;" "&amp;DATEDIF(TODAY(),T5534,"YM")&amp;" meses"&amp;" "&amp;DATEDIF(TODAY(),T5534,"MD")&amp;" dias",IF(AND(X5534="",V5534&lt;TODAY()),"Contrato Encerrado",IF(AND(X5534="",V5534&gt;TODAY()),DATEDIF(TODAY(),V5534,"Y")&amp;" anos"&amp;" "&amp;DATEDIF(TODAY(),V5534,"YM")&amp;" meses"&amp;" "&amp;DATEDIF(TODAY(),V5534,"MD")&amp;" dias",IF(AND(Z5534="",X5534&lt;TODAY()),"Contrato Encerrado",IF(AND(Z5534="",X5534&gt;TODAY()),DATEDIF(TODAY(),X5534,"Y")&amp;" anos"&amp;" "&amp;DATEDIF(TODAY(),X5534,"YM")&amp;" meses"&amp;" "&amp;DATEDIF(TODAY(),X5534,"MD")&amp;" dias",IF(AND(Z5534&lt;&gt;””,Z5534&lt;TODAY()),"Contrato Encerrado",IF(AND(Z5534&lt;&gt;"",Z5534&gt;TODAY()),DATEDIF(TODAY(),Z5534,"Y")&amp;" anos"&amp;" "&amp;DATEDIF(TODAY(),Z5534,"YM")&amp;" meses"&amp;" "&amp;DATEDIF(TODAY(),Z5534,"MD")&amp;" dias"))))))))</f>
        <v>Contrato Encerrado</v>
      </c>
      <c r="AE5534" s="35">
        <f t="shared" si="431"/>
        <v>353</v>
      </c>
      <c r="AF5534" s="35">
        <f t="shared" si="432"/>
        <v>377</v>
      </c>
      <c r="AG5534" s="17" t="str">
        <f t="shared" si="433"/>
        <v>1 anos 0 meses 11 dias</v>
      </c>
    </row>
    <row r="5535" spans="1:33" ht="11.25" customHeight="1" x14ac:dyDescent="0.2">
      <c r="A5535" s="141" t="s">
        <v>9</v>
      </c>
      <c r="B5535" s="142" t="s">
        <v>13</v>
      </c>
      <c r="C5535" s="143" t="s">
        <v>22</v>
      </c>
      <c r="D5535" s="144">
        <v>2022</v>
      </c>
      <c r="E5535" s="145" t="s">
        <v>1111</v>
      </c>
      <c r="F5535" s="141" t="s">
        <v>1112</v>
      </c>
      <c r="G5535" s="146" t="s">
        <v>1840</v>
      </c>
      <c r="H5535" s="147" t="s">
        <v>1841</v>
      </c>
      <c r="I5535" s="148" t="s">
        <v>1842</v>
      </c>
      <c r="J5535" s="14" t="s">
        <v>14943</v>
      </c>
      <c r="K5535" s="148" t="s">
        <v>29</v>
      </c>
      <c r="L5535" s="149" t="s">
        <v>30</v>
      </c>
      <c r="M5535" s="7" t="s">
        <v>9427</v>
      </c>
      <c r="N5535" s="149" t="s">
        <v>2103</v>
      </c>
      <c r="O5535" s="150"/>
      <c r="P5535" s="150" t="s">
        <v>2517</v>
      </c>
      <c r="Q5535" s="150" t="s">
        <v>2522</v>
      </c>
      <c r="R5535" s="151">
        <v>37452</v>
      </c>
      <c r="S5535" s="151">
        <v>44536</v>
      </c>
      <c r="T5535" s="151">
        <v>45278</v>
      </c>
      <c r="U5535" s="151"/>
      <c r="V5535" s="151"/>
      <c r="W5535" s="151"/>
      <c r="X5535" s="17"/>
      <c r="Y5535" s="17"/>
      <c r="Z5535" s="151"/>
      <c r="AA5535" s="152">
        <f t="shared" ca="1" si="430"/>
        <v>23</v>
      </c>
      <c r="AB5535" s="153" t="s">
        <v>7877</v>
      </c>
      <c r="AC5535" s="35" t="str">
        <f t="shared" si="434"/>
        <v>2 anos 0 meses 12 dias</v>
      </c>
      <c r="AD5535" s="132" t="str">
        <f ca="1">IF(AND(V5535="",T5535&lt;TODAY()),"Contrato Encerrado",IF(AND(V5535="",T5535&gt;TODAY()),DATEDIF(TODAY(),T5535,"Y")&amp;" anos"&amp;" "&amp;DATEDIF(TODAY(),T5535,"YM")&amp;" meses"&amp;" "&amp;DATEDIF(TODAY(),T5535,"MD")&amp;" dias",IF(AND(X5535="",V5535&lt;TODAY()),"Contrato Encerrado",IF(AND(X5535="",V5535&gt;TODAY()),DATEDIF(TODAY(),V5535,"Y")&amp;" anos"&amp;" "&amp;DATEDIF(TODAY(),V5535,"YM")&amp;" meses"&amp;" "&amp;DATEDIF(TODAY(),V5535,"MD")&amp;" dias",IF(AND(Z5535="",X5535&lt;TODAY()),"Contrato Encerrado",IF(AND(Z5535="",X5535&gt;TODAY()),DATEDIF(TODAY(),X5535,"Y")&amp;" anos"&amp;" "&amp;DATEDIF(TODAY(),X5535,"YM")&amp;" meses"&amp;" "&amp;DATEDIF(TODAY(),X5535,"MD")&amp;" dias",IF(AND(Z5535&lt;&gt;””,Z5535&lt;TODAY()),"Contrato Encerrado",IF(AND(Z5535&lt;&gt;"",Z5535&gt;TODAY()),DATEDIF(TODAY(),Z5535,"Y")&amp;" anos"&amp;" "&amp;DATEDIF(TODAY(),Z5535,"YM")&amp;" meses"&amp;" "&amp;DATEDIF(TODAY(),Z5535,"MD")&amp;" dias"))))))))</f>
        <v>Contrato Encerrado</v>
      </c>
      <c r="AE5535" s="132">
        <f t="shared" si="431"/>
        <v>742</v>
      </c>
      <c r="AF5535" s="132">
        <f t="shared" si="432"/>
        <v>-12</v>
      </c>
      <c r="AG5535" s="133" t="str">
        <f t="shared" si="433"/>
        <v>ESTÁGIO COMPLETOU 2 ANOS</v>
      </c>
    </row>
    <row r="5536" spans="1:33" ht="11.25" customHeight="1" x14ac:dyDescent="0.2">
      <c r="A5536" s="8" t="s">
        <v>9</v>
      </c>
      <c r="B5536" s="8" t="s">
        <v>13</v>
      </c>
      <c r="C5536" s="22" t="s">
        <v>15</v>
      </c>
      <c r="D5536" s="37">
        <v>2024</v>
      </c>
      <c r="E5536" s="23" t="s">
        <v>157</v>
      </c>
      <c r="F5536" s="8" t="s">
        <v>158</v>
      </c>
      <c r="G5536" s="77" t="s">
        <v>12575</v>
      </c>
      <c r="H5536" s="78" t="s">
        <v>12576</v>
      </c>
      <c r="I5536" s="9" t="s">
        <v>12577</v>
      </c>
      <c r="J5536" s="14" t="s">
        <v>10</v>
      </c>
      <c r="K5536" s="9" t="s">
        <v>29</v>
      </c>
      <c r="L5536" s="24" t="s">
        <v>30</v>
      </c>
      <c r="M5536" s="7" t="s">
        <v>9427</v>
      </c>
      <c r="N5536" s="24" t="s">
        <v>2101</v>
      </c>
      <c r="O5536" s="24" t="s">
        <v>7979</v>
      </c>
      <c r="P5536" s="24" t="s">
        <v>2518</v>
      </c>
      <c r="Q5536" s="24" t="s">
        <v>4109</v>
      </c>
      <c r="R5536" s="29">
        <v>37085</v>
      </c>
      <c r="S5536" s="29">
        <v>45323</v>
      </c>
      <c r="T5536" s="17">
        <v>45688</v>
      </c>
      <c r="U5536" s="29">
        <v>45727</v>
      </c>
      <c r="V5536" s="29">
        <v>46086</v>
      </c>
      <c r="W5536" s="29"/>
      <c r="X5536" s="17"/>
      <c r="Y5536" s="17"/>
      <c r="Z5536" s="29"/>
      <c r="AA5536" s="18">
        <f t="shared" ca="1" si="430"/>
        <v>24</v>
      </c>
      <c r="AB5536" s="18" t="s">
        <v>7877</v>
      </c>
      <c r="AC5536" s="35" t="str">
        <f t="shared" si="434"/>
        <v>1 anos 11 meses 24 dias</v>
      </c>
      <c r="AD5536" s="35" t="str">
        <f ca="1">IF(AND(V5536="",T5536&lt;TODAY()),"Contrato Encerrado",IF(AND(V5536="",T5536&gt;TODAY()),DATEDIF(TODAY(),T5536,"Y")&amp;" anos"&amp;" "&amp;DATEDIF(TODAY(),T5536,"YM")&amp;" meses"&amp;" "&amp;DATEDIF(TODAY(),T5536,"MD")&amp;" dias",IF(AND(X5536="",V5536&lt;TODAY()),"Contrato Encerrado",IF(AND(X5536="",V5536&gt;TODAY()),DATEDIF(TODAY(),V5536,"Y")&amp;" anos"&amp;" "&amp;DATEDIF(TODAY(),V5536,"YM")&amp;" meses"&amp;" "&amp;DATEDIF(TODAY(),V5536,"MD")&amp;" dias",IF(AND(Z5536="",X5536&lt;TODAY()),"Contrato Encerrado",IF(AND(Z5536="",X5536&gt;TODAY()),DATEDIF(TODAY(),X5536,"Y")&amp;" anos"&amp;" "&amp;DATEDIF(TODAY(),X5536,"YM")&amp;" meses"&amp;" "&amp;DATEDIF(TODAY(),X5536,"MD")&amp;" dias",IF(AND(Z5536&lt;&gt;””,Z5536&lt;TODAY()),"Contrato Encerrado",IF(AND(Z5536&lt;&gt;"",Z5536&gt;TODAY()),DATEDIF(TODAY(),Z5536,"Y")&amp;" anos"&amp;" "&amp;DATEDIF(TODAY(),Z5536,"YM")&amp;" meses"&amp;" "&amp;DATEDIF(TODAY(),Z5536,"MD")&amp;" dias"))))))))</f>
        <v>0 anos 4 meses 26 dias</v>
      </c>
      <c r="AE5536" s="35">
        <f t="shared" si="431"/>
        <v>724</v>
      </c>
      <c r="AF5536" s="35">
        <f t="shared" si="432"/>
        <v>6</v>
      </c>
      <c r="AG5536" s="17" t="str">
        <f t="shared" si="433"/>
        <v>0 anos 0 meses 6 dias</v>
      </c>
    </row>
    <row r="5537" spans="1:33" ht="11.25" customHeight="1" x14ac:dyDescent="0.2">
      <c r="A5537" s="10" t="s">
        <v>9</v>
      </c>
      <c r="B5537" s="10" t="s">
        <v>13</v>
      </c>
      <c r="C5537" s="11" t="s">
        <v>17</v>
      </c>
      <c r="D5537" s="36">
        <v>2021</v>
      </c>
      <c r="E5537" s="13" t="s">
        <v>307</v>
      </c>
      <c r="F5537" s="10" t="s">
        <v>308</v>
      </c>
      <c r="G5537" s="83" t="s">
        <v>462</v>
      </c>
      <c r="H5537" s="84" t="s">
        <v>463</v>
      </c>
      <c r="I5537" s="13" t="s">
        <v>464</v>
      </c>
      <c r="J5537" s="14" t="s">
        <v>1302</v>
      </c>
      <c r="K5537" s="13" t="s">
        <v>29</v>
      </c>
      <c r="L5537" s="25" t="s">
        <v>30</v>
      </c>
      <c r="M5537" s="7" t="s">
        <v>9427</v>
      </c>
      <c r="N5537" s="15" t="s">
        <v>2102</v>
      </c>
      <c r="O5537" s="27"/>
      <c r="P5537" s="26" t="s">
        <v>2517</v>
      </c>
      <c r="Q5537" s="26" t="s">
        <v>2522</v>
      </c>
      <c r="R5537" s="31">
        <v>36074</v>
      </c>
      <c r="S5537" s="31">
        <v>44336</v>
      </c>
      <c r="T5537" s="111">
        <v>44621</v>
      </c>
      <c r="U5537" s="31"/>
      <c r="V5537" s="31"/>
      <c r="W5537" s="31"/>
      <c r="X5537" s="17"/>
      <c r="Y5537" s="17"/>
      <c r="Z5537" s="31"/>
      <c r="AA5537" s="18">
        <f t="shared" ca="1" si="430"/>
        <v>27</v>
      </c>
      <c r="AB5537" s="19" t="s">
        <v>7877</v>
      </c>
      <c r="AC5537" s="35" t="str">
        <f t="shared" si="434"/>
        <v>0 anos 9 meses 9 dias</v>
      </c>
      <c r="AD5537" s="35" t="str">
        <f ca="1">IF(AND(V5537="",T5537&lt;TODAY()),"Contrato Encerrado",IF(AND(V5537="",T5537&gt;TODAY()),DATEDIF(TODAY(),T5537,"Y")&amp;" anos"&amp;" "&amp;DATEDIF(TODAY(),T5537,"YM")&amp;" meses"&amp;" "&amp;DATEDIF(TODAY(),T5537,"MD")&amp;" dias",IF(AND(X5537="",V5537&lt;TODAY()),"Contrato Encerrado",IF(AND(X5537="",V5537&gt;TODAY()),DATEDIF(TODAY(),V5537,"Y")&amp;" anos"&amp;" "&amp;DATEDIF(TODAY(),V5537,"YM")&amp;" meses"&amp;" "&amp;DATEDIF(TODAY(),V5537,"MD")&amp;" dias",IF(AND(Z5537="",X5537&lt;TODAY()),"Contrato Encerrado",IF(AND(Z5537="",X5537&gt;TODAY()),DATEDIF(TODAY(),X5537,"Y")&amp;" anos"&amp;" "&amp;DATEDIF(TODAY(),X5537,"YM")&amp;" meses"&amp;" "&amp;DATEDIF(TODAY(),X5537,"MD")&amp;" dias",IF(AND(Z5537&lt;&gt;””,Z5537&lt;TODAY()),"Contrato Encerrado",IF(AND(Z5537&lt;&gt;"",Z5537&gt;TODAY()),DATEDIF(TODAY(),Z5537,"Y")&amp;" anos"&amp;" "&amp;DATEDIF(TODAY(),Z5537,"YM")&amp;" meses"&amp;" "&amp;DATEDIF(TODAY(),Z5537,"MD")&amp;" dias"))))))))</f>
        <v>Contrato Encerrado</v>
      </c>
      <c r="AE5537" s="35">
        <f t="shared" si="431"/>
        <v>285</v>
      </c>
      <c r="AF5537" s="35">
        <f t="shared" si="432"/>
        <v>445</v>
      </c>
      <c r="AG5537" s="17" t="str">
        <f t="shared" si="433"/>
        <v>1 anos 2 meses 20 dias</v>
      </c>
    </row>
    <row r="5538" spans="1:33" ht="11.25" customHeight="1" x14ac:dyDescent="0.2">
      <c r="A5538" s="8" t="s">
        <v>9</v>
      </c>
      <c r="B5538" s="10" t="s">
        <v>13</v>
      </c>
      <c r="C5538" s="11" t="s">
        <v>20</v>
      </c>
      <c r="D5538" s="36">
        <v>2021</v>
      </c>
      <c r="E5538" s="14" t="s">
        <v>157</v>
      </c>
      <c r="F5538" s="8" t="s">
        <v>158</v>
      </c>
      <c r="G5538" s="77" t="s">
        <v>1081</v>
      </c>
      <c r="H5538" s="78" t="s">
        <v>1082</v>
      </c>
      <c r="I5538" s="14" t="s">
        <v>1083</v>
      </c>
      <c r="J5538" s="14" t="s">
        <v>14943</v>
      </c>
      <c r="K5538" s="14" t="s">
        <v>29</v>
      </c>
      <c r="L5538" s="15" t="s">
        <v>30</v>
      </c>
      <c r="M5538" s="7" t="s">
        <v>9427</v>
      </c>
      <c r="N5538" s="27" t="s">
        <v>14584</v>
      </c>
      <c r="O5538" s="27"/>
      <c r="P5538" s="26" t="s">
        <v>2516</v>
      </c>
      <c r="Q5538" s="26" t="s">
        <v>14549</v>
      </c>
      <c r="R5538" s="31">
        <v>33530</v>
      </c>
      <c r="S5538" s="31">
        <v>44382</v>
      </c>
      <c r="T5538" s="31">
        <v>44615</v>
      </c>
      <c r="U5538" s="31">
        <v>44762</v>
      </c>
      <c r="V5538" s="31">
        <v>45195</v>
      </c>
      <c r="W5538" s="31"/>
      <c r="X5538" s="17"/>
      <c r="Y5538" s="17"/>
      <c r="Z5538" s="31"/>
      <c r="AA5538" s="18">
        <f t="shared" ca="1" si="430"/>
        <v>33</v>
      </c>
      <c r="AB5538" s="19" t="s">
        <v>7877</v>
      </c>
      <c r="AC5538" s="35" t="str">
        <f t="shared" si="434"/>
        <v>1 anos 9 meses 27 dias</v>
      </c>
      <c r="AD5538" s="35" t="str">
        <f ca="1">IF(AND(V5538="",T5538&lt;TODAY()),"Contrato Encerrado",IF(AND(V5538="",T5538&gt;TODAY()),DATEDIF(TODAY(),T5538,"Y")&amp;" anos"&amp;" "&amp;DATEDIF(TODAY(),T5538,"YM")&amp;" meses"&amp;" "&amp;DATEDIF(TODAY(),T5538,"MD")&amp;" dias",IF(AND(X5538="",V5538&lt;TODAY()),"Contrato Encerrado",IF(AND(X5538="",V5538&gt;TODAY()),DATEDIF(TODAY(),V5538,"Y")&amp;" anos"&amp;" "&amp;DATEDIF(TODAY(),V5538,"YM")&amp;" meses"&amp;" "&amp;DATEDIF(TODAY(),V5538,"MD")&amp;" dias",IF(AND(Z5538="",X5538&lt;TODAY()),"Contrato Encerrado",IF(AND(Z5538="",X5538&gt;TODAY()),DATEDIF(TODAY(),X5538,"Y")&amp;" anos"&amp;" "&amp;DATEDIF(TODAY(),X5538,"YM")&amp;" meses"&amp;" "&amp;DATEDIF(TODAY(),X5538,"MD")&amp;" dias",IF(AND(Z5538&lt;&gt;””,Z5538&lt;TODAY()),"Contrato Encerrado",IF(AND(Z5538&lt;&gt;"",Z5538&gt;TODAY()),DATEDIF(TODAY(),Z5538,"Y")&amp;" anos"&amp;" "&amp;DATEDIF(TODAY(),Z5538,"YM")&amp;" meses"&amp;" "&amp;DATEDIF(TODAY(),Z5538,"MD")&amp;" dias"))))))))</f>
        <v>Contrato Encerrado</v>
      </c>
      <c r="AE5538" s="35">
        <f t="shared" si="431"/>
        <v>666</v>
      </c>
      <c r="AF5538" s="35">
        <f t="shared" si="432"/>
        <v>64</v>
      </c>
      <c r="AG5538" s="17" t="str">
        <f t="shared" si="433"/>
        <v>0 anos 2 meses 4 dias</v>
      </c>
    </row>
    <row r="5539" spans="1:33" ht="11.25" customHeight="1" x14ac:dyDescent="0.2">
      <c r="A5539" s="141" t="s">
        <v>9</v>
      </c>
      <c r="B5539" s="142" t="s">
        <v>13</v>
      </c>
      <c r="C5539" s="143" t="s">
        <v>22</v>
      </c>
      <c r="D5539" s="144">
        <v>2022</v>
      </c>
      <c r="E5539" s="145" t="s">
        <v>307</v>
      </c>
      <c r="F5539" s="141" t="s">
        <v>308</v>
      </c>
      <c r="G5539" s="146" t="s">
        <v>671</v>
      </c>
      <c r="H5539" s="147" t="s">
        <v>672</v>
      </c>
      <c r="I5539" s="148" t="s">
        <v>673</v>
      </c>
      <c r="J5539" s="14" t="s">
        <v>14943</v>
      </c>
      <c r="K5539" s="148" t="s">
        <v>29</v>
      </c>
      <c r="L5539" s="149" t="s">
        <v>30</v>
      </c>
      <c r="M5539" s="7" t="s">
        <v>9427</v>
      </c>
      <c r="N5539" s="149" t="s">
        <v>2102</v>
      </c>
      <c r="O5539" s="150"/>
      <c r="P5539" s="150" t="s">
        <v>2517</v>
      </c>
      <c r="Q5539" s="150" t="s">
        <v>2522</v>
      </c>
      <c r="R5539" s="151">
        <v>36914</v>
      </c>
      <c r="S5539" s="151">
        <v>44326</v>
      </c>
      <c r="T5539" s="151">
        <v>45071</v>
      </c>
      <c r="U5539" s="151"/>
      <c r="V5539" s="151"/>
      <c r="W5539" s="151"/>
      <c r="X5539" s="17"/>
      <c r="Y5539" s="17"/>
      <c r="Z5539" s="151"/>
      <c r="AA5539" s="152">
        <f t="shared" ca="1" si="430"/>
        <v>24</v>
      </c>
      <c r="AB5539" s="153" t="s">
        <v>7877</v>
      </c>
      <c r="AC5539" s="35" t="str">
        <f t="shared" si="434"/>
        <v>2 anos 0 meses 15 dias</v>
      </c>
      <c r="AD5539" s="132" t="str">
        <f ca="1">IF(AND(V5539="",T5539&lt;TODAY()),"Contrato Encerrado",IF(AND(V5539="",T5539&gt;TODAY()),DATEDIF(TODAY(),T5539,"Y")&amp;" anos"&amp;" "&amp;DATEDIF(TODAY(),T5539,"YM")&amp;" meses"&amp;" "&amp;DATEDIF(TODAY(),T5539,"MD")&amp;" dias",IF(AND(X5539="",V5539&lt;TODAY()),"Contrato Encerrado",IF(AND(X5539="",V5539&gt;TODAY()),DATEDIF(TODAY(),V5539,"Y")&amp;" anos"&amp;" "&amp;DATEDIF(TODAY(),V5539,"YM")&amp;" meses"&amp;" "&amp;DATEDIF(TODAY(),V5539,"MD")&amp;" dias",IF(AND(Z5539="",X5539&lt;TODAY()),"Contrato Encerrado",IF(AND(Z5539="",X5539&gt;TODAY()),DATEDIF(TODAY(),X5539,"Y")&amp;" anos"&amp;" "&amp;DATEDIF(TODAY(),X5539,"YM")&amp;" meses"&amp;" "&amp;DATEDIF(TODAY(),X5539,"MD")&amp;" dias",IF(AND(Z5539&lt;&gt;””,Z5539&lt;TODAY()),"Contrato Encerrado",IF(AND(Z5539&lt;&gt;"",Z5539&gt;TODAY()),DATEDIF(TODAY(),Z5539,"Y")&amp;" anos"&amp;" "&amp;DATEDIF(TODAY(),Z5539,"YM")&amp;" meses"&amp;" "&amp;DATEDIF(TODAY(),Z5539,"MD")&amp;" dias"))))))))</f>
        <v>Contrato Encerrado</v>
      </c>
      <c r="AE5539" s="132">
        <f t="shared" si="431"/>
        <v>745</v>
      </c>
      <c r="AF5539" s="132">
        <f t="shared" si="432"/>
        <v>-15</v>
      </c>
      <c r="AG5539" s="133" t="str">
        <f t="shared" si="433"/>
        <v>ESTÁGIO COMPLETOU 2 ANOS</v>
      </c>
    </row>
    <row r="5540" spans="1:33" ht="11.25" customHeight="1" x14ac:dyDescent="0.2">
      <c r="A5540" s="8" t="s">
        <v>9</v>
      </c>
      <c r="B5540" s="8" t="s">
        <v>13</v>
      </c>
      <c r="C5540" s="22" t="s">
        <v>15</v>
      </c>
      <c r="D5540" s="37">
        <v>2024</v>
      </c>
      <c r="E5540" s="23" t="s">
        <v>1685</v>
      </c>
      <c r="F5540" s="8" t="s">
        <v>1686</v>
      </c>
      <c r="G5540" s="77" t="s">
        <v>12578</v>
      </c>
      <c r="H5540" s="78" t="s">
        <v>12579</v>
      </c>
      <c r="I5540" s="9" t="s">
        <v>12580</v>
      </c>
      <c r="J5540" s="14" t="s">
        <v>10</v>
      </c>
      <c r="K5540" s="9" t="s">
        <v>29</v>
      </c>
      <c r="L5540" s="24" t="s">
        <v>30</v>
      </c>
      <c r="M5540" s="7" t="s">
        <v>9427</v>
      </c>
      <c r="N5540" s="16" t="s">
        <v>2105</v>
      </c>
      <c r="O5540" s="24" t="s">
        <v>10152</v>
      </c>
      <c r="P5540" s="24" t="s">
        <v>2518</v>
      </c>
      <c r="Q5540" s="24" t="s">
        <v>2523</v>
      </c>
      <c r="R5540" s="17">
        <v>38111</v>
      </c>
      <c r="S5540" s="17">
        <v>45350</v>
      </c>
      <c r="T5540" s="20">
        <v>46080</v>
      </c>
      <c r="U5540" s="31"/>
      <c r="V5540" s="31"/>
      <c r="W5540" s="17"/>
      <c r="X5540" s="17"/>
      <c r="Y5540" s="17"/>
      <c r="Z5540" s="20"/>
      <c r="AA5540" s="18">
        <f t="shared" ca="1" si="430"/>
        <v>21</v>
      </c>
      <c r="AB5540" s="17" t="s">
        <v>7877</v>
      </c>
      <c r="AC5540" s="35" t="str">
        <f t="shared" si="434"/>
        <v>1 anos 11 meses 30 dias</v>
      </c>
      <c r="AD5540" s="35" t="str">
        <f ca="1">IF(AND(V5540="",T5540&lt;TODAY()),"Contrato Encerrado",IF(AND(V5540="",T5540&gt;TODAY()),DATEDIF(TODAY(),T5540,"Y")&amp;" anos"&amp;" "&amp;DATEDIF(TODAY(),T5540,"YM")&amp;" meses"&amp;" "&amp;DATEDIF(TODAY(),T5540,"MD")&amp;" dias",IF(AND(X5540="",V5540&lt;TODAY()),"Contrato Encerrado",IF(AND(X5540="",V5540&gt;TODAY()),DATEDIF(TODAY(),V5540,"Y")&amp;" anos"&amp;" "&amp;DATEDIF(TODAY(),V5540,"YM")&amp;" meses"&amp;" "&amp;DATEDIF(TODAY(),V5540,"MD")&amp;" dias",IF(AND(Z5540="",X5540&lt;TODAY()),"Contrato Encerrado",IF(AND(Z5540="",X5540&gt;TODAY()),DATEDIF(TODAY(),X5540,"Y")&amp;" anos"&amp;" "&amp;DATEDIF(TODAY(),X5540,"YM")&amp;" meses"&amp;" "&amp;DATEDIF(TODAY(),X5540,"MD")&amp;" dias",IF(AND(Z5540&lt;&gt;””,Z5540&lt;TODAY()),"Contrato Encerrado",IF(AND(Z5540&lt;&gt;"",Z5540&gt;TODAY()),DATEDIF(TODAY(),Z5540,"Y")&amp;" anos"&amp;" "&amp;DATEDIF(TODAY(),Z5540,"YM")&amp;" meses"&amp;" "&amp;DATEDIF(TODAY(),Z5540,"MD")&amp;" dias"))))))))</f>
        <v>0 anos 4 meses 20 dias</v>
      </c>
      <c r="AE5540" s="35">
        <f t="shared" si="431"/>
        <v>730</v>
      </c>
      <c r="AF5540" s="35">
        <f t="shared" si="432"/>
        <v>0</v>
      </c>
      <c r="AG5540" s="17" t="str">
        <f t="shared" si="433"/>
        <v>ESTÁGIO COMPLETOU 2 ANOS</v>
      </c>
    </row>
    <row r="5541" spans="1:33" ht="11.25" customHeight="1" x14ac:dyDescent="0.2">
      <c r="A5541" s="8" t="s">
        <v>9</v>
      </c>
      <c r="B5541" s="8" t="s">
        <v>13</v>
      </c>
      <c r="C5541" s="22" t="s">
        <v>16</v>
      </c>
      <c r="D5541" s="37">
        <v>2024</v>
      </c>
      <c r="E5541" s="12" t="s">
        <v>157</v>
      </c>
      <c r="F5541" s="8" t="s">
        <v>158</v>
      </c>
      <c r="G5541" s="77" t="s">
        <v>13154</v>
      </c>
      <c r="H5541" s="78" t="s">
        <v>13155</v>
      </c>
      <c r="I5541" s="14" t="s">
        <v>13156</v>
      </c>
      <c r="J5541" s="14" t="s">
        <v>14943</v>
      </c>
      <c r="K5541" s="14" t="s">
        <v>29</v>
      </c>
      <c r="L5541" s="15" t="s">
        <v>81</v>
      </c>
      <c r="M5541" s="7" t="s">
        <v>82</v>
      </c>
      <c r="N5541" s="15" t="s">
        <v>4113</v>
      </c>
      <c r="O5541" s="15" t="s">
        <v>8218</v>
      </c>
      <c r="P5541" s="15" t="s">
        <v>2518</v>
      </c>
      <c r="Q5541" s="15" t="s">
        <v>4109</v>
      </c>
      <c r="R5541" s="20">
        <v>39177</v>
      </c>
      <c r="S5541" s="20">
        <v>45362</v>
      </c>
      <c r="T5541" s="70">
        <v>45861</v>
      </c>
      <c r="U5541" s="70"/>
      <c r="V5541" s="20"/>
      <c r="W5541" s="20"/>
      <c r="X5541" s="17"/>
      <c r="Y5541" s="17"/>
      <c r="Z5541" s="20"/>
      <c r="AA5541" s="18">
        <f t="shared" ca="1" si="430"/>
        <v>18</v>
      </c>
      <c r="AB5541" s="20" t="s">
        <v>7877</v>
      </c>
      <c r="AC5541" s="35" t="str">
        <f t="shared" si="434"/>
        <v>1 anos 4 meses 12 dias</v>
      </c>
      <c r="AD5541" s="35" t="str">
        <f ca="1">IF(AND(V5541="",T5541&lt;TODAY()),"Contrato Encerrado",IF(AND(V5541="",T5541&gt;TODAY()),DATEDIF(TODAY(),T5541,"Y")&amp;" anos"&amp;" "&amp;DATEDIF(TODAY(),T5541,"YM")&amp;" meses"&amp;" "&amp;DATEDIF(TODAY(),T5541,"MD")&amp;" dias",IF(AND(X5541="",V5541&lt;TODAY()),"Contrato Encerrado",IF(AND(X5541="",V5541&gt;TODAY()),DATEDIF(TODAY(),V5541,"Y")&amp;" anos"&amp;" "&amp;DATEDIF(TODAY(),V5541,"YM")&amp;" meses"&amp;" "&amp;DATEDIF(TODAY(),V5541,"MD")&amp;" dias",IF(AND(Z5541="",X5541&lt;TODAY()),"Contrato Encerrado",IF(AND(Z5541="",X5541&gt;TODAY()),DATEDIF(TODAY(),X5541,"Y")&amp;" anos"&amp;" "&amp;DATEDIF(TODAY(),X5541,"YM")&amp;" meses"&amp;" "&amp;DATEDIF(TODAY(),X5541,"MD")&amp;" dias",IF(AND(Z5541&lt;&gt;””,Z5541&lt;TODAY()),"Contrato Encerrado",IF(AND(Z5541&lt;&gt;"",Z5541&gt;TODAY()),DATEDIF(TODAY(),Z5541,"Y")&amp;" anos"&amp;" "&amp;DATEDIF(TODAY(),Z5541,"YM")&amp;" meses"&amp;" "&amp;DATEDIF(TODAY(),Z5541,"MD")&amp;" dias"))))))))</f>
        <v>Contrato Encerrado</v>
      </c>
      <c r="AE5541" s="35">
        <f t="shared" si="431"/>
        <v>499</v>
      </c>
      <c r="AF5541" s="35">
        <f t="shared" si="432"/>
        <v>231</v>
      </c>
      <c r="AG5541" s="17" t="str">
        <f t="shared" si="433"/>
        <v>0 anos 7 meses 18 dias</v>
      </c>
    </row>
    <row r="5542" spans="1:33" ht="11.25" customHeight="1" x14ac:dyDescent="0.2">
      <c r="A5542" s="8" t="s">
        <v>9</v>
      </c>
      <c r="B5542" s="8" t="s">
        <v>13</v>
      </c>
      <c r="C5542" s="22" t="s">
        <v>16</v>
      </c>
      <c r="D5542" s="37">
        <v>2023</v>
      </c>
      <c r="E5542" s="23" t="s">
        <v>128</v>
      </c>
      <c r="F5542" s="8" t="s">
        <v>129</v>
      </c>
      <c r="G5542" s="77" t="s">
        <v>7822</v>
      </c>
      <c r="H5542" s="78" t="s">
        <v>7823</v>
      </c>
      <c r="I5542" s="9" t="s">
        <v>7824</v>
      </c>
      <c r="J5542" s="14" t="s">
        <v>14943</v>
      </c>
      <c r="K5542" s="9" t="s">
        <v>29</v>
      </c>
      <c r="L5542" s="24" t="s">
        <v>81</v>
      </c>
      <c r="M5542" s="7" t="s">
        <v>82</v>
      </c>
      <c r="N5542" s="24" t="s">
        <v>4113</v>
      </c>
      <c r="O5542" s="24"/>
      <c r="P5542" s="24" t="s">
        <v>2518</v>
      </c>
      <c r="Q5542" s="24" t="s">
        <v>2523</v>
      </c>
      <c r="R5542" s="17">
        <v>38192</v>
      </c>
      <c r="S5542" s="17">
        <v>45019</v>
      </c>
      <c r="T5542" s="31">
        <v>45082</v>
      </c>
      <c r="U5542" s="17"/>
      <c r="V5542" s="31"/>
      <c r="W5542" s="17"/>
      <c r="X5542" s="17"/>
      <c r="Y5542" s="17"/>
      <c r="Z5542" s="31"/>
      <c r="AA5542" s="18">
        <f t="shared" ca="1" si="430"/>
        <v>21</v>
      </c>
      <c r="AB5542" s="19" t="s">
        <v>7877</v>
      </c>
      <c r="AC5542" s="35" t="str">
        <f t="shared" si="434"/>
        <v>0 anos 2 meses 2 dias</v>
      </c>
      <c r="AD5542" s="35" t="str">
        <f ca="1">IF(AND(V5542="",T5542&lt;TODAY()),"Contrato Encerrado",IF(AND(V5542="",T5542&gt;TODAY()),DATEDIF(TODAY(),T5542,"Y")&amp;" anos"&amp;" "&amp;DATEDIF(TODAY(),T5542,"YM")&amp;" meses"&amp;" "&amp;DATEDIF(TODAY(),T5542,"MD")&amp;" dias",IF(AND(X5542="",V5542&lt;TODAY()),"Contrato Encerrado",IF(AND(X5542="",V5542&gt;TODAY()),DATEDIF(TODAY(),V5542,"Y")&amp;" anos"&amp;" "&amp;DATEDIF(TODAY(),V5542,"YM")&amp;" meses"&amp;" "&amp;DATEDIF(TODAY(),V5542,"MD")&amp;" dias",IF(AND(Z5542="",X5542&lt;TODAY()),"Contrato Encerrado",IF(AND(Z5542="",X5542&gt;TODAY()),DATEDIF(TODAY(),X5542,"Y")&amp;" anos"&amp;" "&amp;DATEDIF(TODAY(),X5542,"YM")&amp;" meses"&amp;" "&amp;DATEDIF(TODAY(),X5542,"MD")&amp;" dias",IF(AND(Z5542&lt;&gt;””,Z5542&lt;TODAY()),"Contrato Encerrado",IF(AND(Z5542&lt;&gt;"",Z5542&gt;TODAY()),DATEDIF(TODAY(),Z5542,"Y")&amp;" anos"&amp;" "&amp;DATEDIF(TODAY(),Z5542,"YM")&amp;" meses"&amp;" "&amp;DATEDIF(TODAY(),Z5542,"MD")&amp;" dias"))))))))</f>
        <v>Contrato Encerrado</v>
      </c>
      <c r="AE5542" s="35">
        <f t="shared" si="431"/>
        <v>63</v>
      </c>
      <c r="AF5542" s="35">
        <f t="shared" si="432"/>
        <v>667</v>
      </c>
      <c r="AG5542" s="17" t="str">
        <f t="shared" si="433"/>
        <v>1 anos 9 meses 28 dias</v>
      </c>
    </row>
    <row r="5543" spans="1:33" ht="11.25" customHeight="1" x14ac:dyDescent="0.2">
      <c r="A5543" s="8" t="s">
        <v>9</v>
      </c>
      <c r="B5543" s="8" t="s">
        <v>13</v>
      </c>
      <c r="C5543" s="22" t="s">
        <v>14</v>
      </c>
      <c r="D5543" s="37">
        <v>2023</v>
      </c>
      <c r="E5543" s="23" t="s">
        <v>79</v>
      </c>
      <c r="F5543" s="8" t="s">
        <v>80</v>
      </c>
      <c r="G5543" s="77" t="s">
        <v>7825</v>
      </c>
      <c r="H5543" s="78" t="s">
        <v>7826</v>
      </c>
      <c r="I5543" s="9" t="s">
        <v>7827</v>
      </c>
      <c r="J5543" s="14" t="s">
        <v>1302</v>
      </c>
      <c r="K5543" s="9" t="s">
        <v>29</v>
      </c>
      <c r="L5543" s="24" t="s">
        <v>81</v>
      </c>
      <c r="M5543" s="7" t="s">
        <v>82</v>
      </c>
      <c r="N5543" s="24" t="s">
        <v>4113</v>
      </c>
      <c r="O5543" s="24"/>
      <c r="P5543" s="24" t="s">
        <v>2518</v>
      </c>
      <c r="Q5543" s="24" t="s">
        <v>2523</v>
      </c>
      <c r="R5543" s="17">
        <v>38296</v>
      </c>
      <c r="S5543" s="17">
        <v>44963</v>
      </c>
      <c r="T5543" s="31">
        <v>45224</v>
      </c>
      <c r="U5543" s="17"/>
      <c r="V5543" s="31"/>
      <c r="W5543" s="17"/>
      <c r="X5543" s="17"/>
      <c r="Y5543" s="17"/>
      <c r="Z5543" s="31"/>
      <c r="AA5543" s="18">
        <f t="shared" ca="1" si="430"/>
        <v>20</v>
      </c>
      <c r="AB5543" s="19" t="s">
        <v>7877</v>
      </c>
      <c r="AC5543" s="35" t="str">
        <f t="shared" si="434"/>
        <v>0 anos 8 meses 19 dias</v>
      </c>
      <c r="AD5543" s="35" t="str">
        <f ca="1">IF(AND(V5543="",T5543&lt;TODAY()),"Contrato Encerrado",IF(AND(V5543="",T5543&gt;TODAY()),DATEDIF(TODAY(),T5543,"Y")&amp;" anos"&amp;" "&amp;DATEDIF(TODAY(),T5543,"YM")&amp;" meses"&amp;" "&amp;DATEDIF(TODAY(),T5543,"MD")&amp;" dias",IF(AND(X5543="",V5543&lt;TODAY()),"Contrato Encerrado",IF(AND(X5543="",V5543&gt;TODAY()),DATEDIF(TODAY(),V5543,"Y")&amp;" anos"&amp;" "&amp;DATEDIF(TODAY(),V5543,"YM")&amp;" meses"&amp;" "&amp;DATEDIF(TODAY(),V5543,"MD")&amp;" dias",IF(AND(Z5543="",X5543&lt;TODAY()),"Contrato Encerrado",IF(AND(Z5543="",X5543&gt;TODAY()),DATEDIF(TODAY(),X5543,"Y")&amp;" anos"&amp;" "&amp;DATEDIF(TODAY(),X5543,"YM")&amp;" meses"&amp;" "&amp;DATEDIF(TODAY(),X5543,"MD")&amp;" dias",IF(AND(Z5543&lt;&gt;””,Z5543&lt;TODAY()),"Contrato Encerrado",IF(AND(Z5543&lt;&gt;"",Z5543&gt;TODAY()),DATEDIF(TODAY(),Z5543,"Y")&amp;" anos"&amp;" "&amp;DATEDIF(TODAY(),Z5543,"YM")&amp;" meses"&amp;" "&amp;DATEDIF(TODAY(),Z5543,"MD")&amp;" dias"))))))))</f>
        <v>Contrato Encerrado</v>
      </c>
      <c r="AE5543" s="35">
        <f t="shared" si="431"/>
        <v>261</v>
      </c>
      <c r="AF5543" s="35">
        <f t="shared" si="432"/>
        <v>469</v>
      </c>
      <c r="AG5543" s="17" t="str">
        <f t="shared" si="433"/>
        <v>1 anos 3 meses 13 dias</v>
      </c>
    </row>
    <row r="5544" spans="1:33" ht="11.25" customHeight="1" x14ac:dyDescent="0.2">
      <c r="A5544" s="8" t="s">
        <v>9</v>
      </c>
      <c r="B5544" s="10" t="s">
        <v>13</v>
      </c>
      <c r="C5544" s="11" t="s">
        <v>22</v>
      </c>
      <c r="D5544" s="36">
        <v>2022</v>
      </c>
      <c r="E5544" s="12" t="s">
        <v>79</v>
      </c>
      <c r="F5544" s="8" t="s">
        <v>80</v>
      </c>
      <c r="G5544" s="77" t="s">
        <v>1495</v>
      </c>
      <c r="H5544" s="78" t="s">
        <v>1496</v>
      </c>
      <c r="I5544" s="14" t="s">
        <v>1497</v>
      </c>
      <c r="J5544" s="14" t="s">
        <v>1302</v>
      </c>
      <c r="K5544" s="14" t="s">
        <v>29</v>
      </c>
      <c r="L5544" s="15" t="s">
        <v>30</v>
      </c>
      <c r="M5544" s="7" t="s">
        <v>9427</v>
      </c>
      <c r="N5544" s="15" t="s">
        <v>2098</v>
      </c>
      <c r="O5544" s="16"/>
      <c r="P5544" s="16" t="s">
        <v>2517</v>
      </c>
      <c r="Q5544" s="16" t="s">
        <v>2522</v>
      </c>
      <c r="R5544" s="31">
        <v>37020</v>
      </c>
      <c r="S5544" s="31">
        <v>44473</v>
      </c>
      <c r="T5544" s="31">
        <v>44917</v>
      </c>
      <c r="U5544" s="31"/>
      <c r="V5544" s="31"/>
      <c r="W5544" s="31"/>
      <c r="X5544" s="17"/>
      <c r="Y5544" s="17"/>
      <c r="Z5544" s="31"/>
      <c r="AA5544" s="18">
        <f t="shared" ca="1" si="430"/>
        <v>24</v>
      </c>
      <c r="AB5544" s="19" t="s">
        <v>7878</v>
      </c>
      <c r="AC5544" s="35" t="str">
        <f t="shared" si="434"/>
        <v>1 anos 2 meses 18 dias</v>
      </c>
      <c r="AD5544" s="35" t="str">
        <f ca="1">IF(AND(V5544="",T5544&lt;TODAY()),"Contrato Encerrado",IF(AND(V5544="",T5544&gt;TODAY()),DATEDIF(TODAY(),T5544,"Y")&amp;" anos"&amp;" "&amp;DATEDIF(TODAY(),T5544,"YM")&amp;" meses"&amp;" "&amp;DATEDIF(TODAY(),T5544,"MD")&amp;" dias",IF(AND(X5544="",V5544&lt;TODAY()),"Contrato Encerrado",IF(AND(X5544="",V5544&gt;TODAY()),DATEDIF(TODAY(),V5544,"Y")&amp;" anos"&amp;" "&amp;DATEDIF(TODAY(),V5544,"YM")&amp;" meses"&amp;" "&amp;DATEDIF(TODAY(),V5544,"MD")&amp;" dias",IF(AND(Z5544="",X5544&lt;TODAY()),"Contrato Encerrado",IF(AND(Z5544="",X5544&gt;TODAY()),DATEDIF(TODAY(),X5544,"Y")&amp;" anos"&amp;" "&amp;DATEDIF(TODAY(),X5544,"YM")&amp;" meses"&amp;" "&amp;DATEDIF(TODAY(),X5544,"MD")&amp;" dias",IF(AND(Z5544&lt;&gt;””,Z5544&lt;TODAY()),"Contrato Encerrado",IF(AND(Z5544&lt;&gt;"",Z5544&gt;TODAY()),DATEDIF(TODAY(),Z5544,"Y")&amp;" anos"&amp;" "&amp;DATEDIF(TODAY(),Z5544,"YM")&amp;" meses"&amp;" "&amp;DATEDIF(TODAY(),Z5544,"MD")&amp;" dias"))))))))</f>
        <v>Contrato Encerrado</v>
      </c>
      <c r="AE5544" s="35">
        <f t="shared" si="431"/>
        <v>444</v>
      </c>
      <c r="AF5544" s="35">
        <f t="shared" si="432"/>
        <v>286</v>
      </c>
      <c r="AG5544" s="17" t="str">
        <f t="shared" si="433"/>
        <v>0 anos 9 meses 12 dias</v>
      </c>
    </row>
    <row r="5545" spans="1:33" ht="11.25" customHeight="1" x14ac:dyDescent="0.2">
      <c r="A5545" s="8" t="s">
        <v>9</v>
      </c>
      <c r="B5545" s="10" t="s">
        <v>13</v>
      </c>
      <c r="C5545" s="11" t="s">
        <v>22</v>
      </c>
      <c r="D5545" s="36">
        <v>2022</v>
      </c>
      <c r="E5545" s="12" t="s">
        <v>1111</v>
      </c>
      <c r="F5545" s="8" t="s">
        <v>1112</v>
      </c>
      <c r="G5545" s="77" t="s">
        <v>2548</v>
      </c>
      <c r="H5545" s="78" t="s">
        <v>2549</v>
      </c>
      <c r="I5545" s="14" t="s">
        <v>2550</v>
      </c>
      <c r="J5545" s="14" t="s">
        <v>14943</v>
      </c>
      <c r="K5545" s="14" t="s">
        <v>29</v>
      </c>
      <c r="L5545" s="15" t="s">
        <v>30</v>
      </c>
      <c r="M5545" s="7" t="s">
        <v>9427</v>
      </c>
      <c r="N5545" s="16" t="s">
        <v>2106</v>
      </c>
      <c r="O5545" s="16"/>
      <c r="P5545" s="16" t="s">
        <v>2518</v>
      </c>
      <c r="Q5545" s="16" t="s">
        <v>14574</v>
      </c>
      <c r="R5545" s="31">
        <v>37117</v>
      </c>
      <c r="S5545" s="31">
        <v>44775</v>
      </c>
      <c r="T5545" s="31">
        <v>44806</v>
      </c>
      <c r="U5545" s="31">
        <v>44819</v>
      </c>
      <c r="V5545" s="31">
        <v>45291</v>
      </c>
      <c r="W5545" s="31"/>
      <c r="X5545" s="17"/>
      <c r="Y5545" s="17"/>
      <c r="Z5545" s="31"/>
      <c r="AA5545" s="18">
        <f t="shared" ca="1" si="430"/>
        <v>24</v>
      </c>
      <c r="AB5545" s="19" t="s">
        <v>7878</v>
      </c>
      <c r="AC5545" s="35" t="str">
        <f t="shared" si="434"/>
        <v>1 anos 4 meses 16 dias</v>
      </c>
      <c r="AD5545" s="35" t="str">
        <f ca="1">IF(AND(V5545="",T5545&lt;TODAY()),"Contrato Encerrado",IF(AND(V5545="",T5545&gt;TODAY()),DATEDIF(TODAY(),T5545,"Y")&amp;" anos"&amp;" "&amp;DATEDIF(TODAY(),T5545,"YM")&amp;" meses"&amp;" "&amp;DATEDIF(TODAY(),T5545,"MD")&amp;" dias",IF(AND(X5545="",V5545&lt;TODAY()),"Contrato Encerrado",IF(AND(X5545="",V5545&gt;TODAY()),DATEDIF(TODAY(),V5545,"Y")&amp;" anos"&amp;" "&amp;DATEDIF(TODAY(),V5545,"YM")&amp;" meses"&amp;" "&amp;DATEDIF(TODAY(),V5545,"MD")&amp;" dias",IF(AND(Z5545="",X5545&lt;TODAY()),"Contrato Encerrado",IF(AND(Z5545="",X5545&gt;TODAY()),DATEDIF(TODAY(),X5545,"Y")&amp;" anos"&amp;" "&amp;DATEDIF(TODAY(),X5545,"YM")&amp;" meses"&amp;" "&amp;DATEDIF(TODAY(),X5545,"MD")&amp;" dias",IF(AND(Z5545&lt;&gt;””,Z5545&lt;TODAY()),"Contrato Encerrado",IF(AND(Z5545&lt;&gt;"",Z5545&gt;TODAY()),DATEDIF(TODAY(),Z5545,"Y")&amp;" anos"&amp;" "&amp;DATEDIF(TODAY(),Z5545,"YM")&amp;" meses"&amp;" "&amp;DATEDIF(TODAY(),Z5545,"MD")&amp;" dias"))))))))</f>
        <v>Contrato Encerrado</v>
      </c>
      <c r="AE5545" s="35">
        <f t="shared" si="431"/>
        <v>503</v>
      </c>
      <c r="AF5545" s="35">
        <f t="shared" si="432"/>
        <v>227</v>
      </c>
      <c r="AG5545" s="17" t="str">
        <f t="shared" si="433"/>
        <v>0 anos 7 meses 14 dias</v>
      </c>
    </row>
    <row r="5546" spans="1:33" ht="11.25" customHeight="1" x14ac:dyDescent="0.2">
      <c r="A5546" s="8" t="s">
        <v>9</v>
      </c>
      <c r="B5546" s="8" t="s">
        <v>13</v>
      </c>
      <c r="C5546" s="22" t="s">
        <v>22</v>
      </c>
      <c r="D5546" s="35">
        <v>2025</v>
      </c>
      <c r="E5546" s="12" t="s">
        <v>3176</v>
      </c>
      <c r="F5546" s="8" t="s">
        <v>3177</v>
      </c>
      <c r="G5546" s="14" t="s">
        <v>18186</v>
      </c>
      <c r="H5546" s="8" t="s">
        <v>18187</v>
      </c>
      <c r="I5546" s="14" t="s">
        <v>17873</v>
      </c>
      <c r="J5546" s="14" t="s">
        <v>10</v>
      </c>
      <c r="K5546" s="14" t="s">
        <v>29</v>
      </c>
      <c r="L5546" s="15" t="s">
        <v>30</v>
      </c>
      <c r="M5546" s="7" t="s">
        <v>16153</v>
      </c>
      <c r="N5546" s="15" t="s">
        <v>2107</v>
      </c>
      <c r="O5546" s="15" t="s">
        <v>17131</v>
      </c>
      <c r="P5546" s="15" t="s">
        <v>2518</v>
      </c>
      <c r="Q5546" s="15" t="s">
        <v>2523</v>
      </c>
      <c r="R5546" s="20">
        <v>37496</v>
      </c>
      <c r="S5546" s="20">
        <v>45908</v>
      </c>
      <c r="T5546" s="20">
        <v>46273</v>
      </c>
      <c r="U5546" s="21"/>
      <c r="V5546" s="15"/>
      <c r="W5546" s="35"/>
      <c r="X5546" s="17"/>
      <c r="Y5546" s="17"/>
      <c r="Z5546" s="183"/>
      <c r="AA5546" s="21">
        <f t="shared" ca="1" si="430"/>
        <v>23</v>
      </c>
      <c r="AB5546" s="35" t="s">
        <v>7878</v>
      </c>
      <c r="AC5546" s="35" t="str">
        <f t="shared" si="434"/>
        <v>1 anos 0 meses 0 dias</v>
      </c>
      <c r="AD5546" s="35" t="str">
        <f ca="1">IF(AND(V5546="",T5546&lt;TODAY()),"Contrato Encerrado",IF(AND(V5546="",T5546&gt;TODAY()),DATEDIF(TODAY(),T5546,"Y")&amp;" anos"&amp;" "&amp;DATEDIF(TODAY(),T5546,"YM")&amp;" meses"&amp;" "&amp;DATEDIF(TODAY(),T5546,"MD")&amp;" dias",IF(AND(X5546="",V5546&lt;TODAY()),"Contrato Encerrado",IF(AND(X5546="",V5546&gt;TODAY()),DATEDIF(TODAY(),V5546,"Y")&amp;" anos"&amp;" "&amp;DATEDIF(TODAY(),V5546,"YM")&amp;" meses"&amp;" "&amp;DATEDIF(TODAY(),V5546,"MD")&amp;" dias",IF(AND(Z5546="",X5546&lt;TODAY()),"Contrato Encerrado",IF(AND(Z5546="",X5546&gt;TODAY()),DATEDIF(TODAY(),X5546,"Y")&amp;" anos"&amp;" "&amp;DATEDIF(TODAY(),X5546,"YM")&amp;" meses"&amp;" "&amp;DATEDIF(TODAY(),X5546,"MD")&amp;" dias",IF(AND(Z5546&lt;&gt;””,Z5546&lt;TODAY()),"Contrato Encerrado",IF(AND(Z5546&lt;&gt;"",Z5546&gt;TODAY()),DATEDIF(TODAY(),Z5546,"Y")&amp;" anos"&amp;" "&amp;DATEDIF(TODAY(),Z5546,"YM")&amp;" meses"&amp;" "&amp;DATEDIF(TODAY(),Z5546,"MD")&amp;" dias"))))))))</f>
        <v>0 anos 11 meses 1 dias</v>
      </c>
      <c r="AE5546" s="35">
        <f t="shared" si="431"/>
        <v>365</v>
      </c>
      <c r="AF5546" s="35">
        <f t="shared" si="432"/>
        <v>365</v>
      </c>
      <c r="AG5546" s="17" t="str">
        <f t="shared" si="433"/>
        <v>0 anos 11 meses 30 dias</v>
      </c>
    </row>
    <row r="5547" spans="1:33" ht="11.25" customHeight="1" x14ac:dyDescent="0.2">
      <c r="A5547" s="8" t="s">
        <v>9</v>
      </c>
      <c r="B5547" s="10" t="s">
        <v>13</v>
      </c>
      <c r="C5547" s="11" t="s">
        <v>23</v>
      </c>
      <c r="D5547" s="36">
        <v>2022</v>
      </c>
      <c r="E5547" s="12" t="s">
        <v>307</v>
      </c>
      <c r="F5547" s="8" t="s">
        <v>308</v>
      </c>
      <c r="G5547" s="77" t="s">
        <v>5911</v>
      </c>
      <c r="H5547" s="78" t="s">
        <v>5912</v>
      </c>
      <c r="I5547" s="14" t="s">
        <v>5913</v>
      </c>
      <c r="J5547" s="14" t="s">
        <v>1302</v>
      </c>
      <c r="K5547" s="14" t="s">
        <v>29</v>
      </c>
      <c r="L5547" s="15" t="s">
        <v>30</v>
      </c>
      <c r="M5547" s="7" t="s">
        <v>9427</v>
      </c>
      <c r="N5547" s="15" t="s">
        <v>2103</v>
      </c>
      <c r="O5547" s="16"/>
      <c r="P5547" s="16" t="s">
        <v>2518</v>
      </c>
      <c r="Q5547" s="16" t="s">
        <v>2523</v>
      </c>
      <c r="R5547" s="31">
        <v>37391</v>
      </c>
      <c r="S5547" s="31">
        <v>44839</v>
      </c>
      <c r="T5547" s="31">
        <v>44881</v>
      </c>
      <c r="U5547" s="31"/>
      <c r="V5547" s="31"/>
      <c r="W5547" s="31"/>
      <c r="X5547" s="17"/>
      <c r="Y5547" s="17"/>
      <c r="Z5547" s="31"/>
      <c r="AA5547" s="18">
        <f t="shared" ca="1" si="430"/>
        <v>23</v>
      </c>
      <c r="AB5547" s="19" t="s">
        <v>7878</v>
      </c>
      <c r="AC5547" s="35" t="str">
        <f t="shared" si="434"/>
        <v>0 anos 1 meses 11 dias</v>
      </c>
      <c r="AD5547" s="35" t="str">
        <f ca="1">IF(AND(V5547="",T5547&lt;TODAY()),"Contrato Encerrado",IF(AND(V5547="",T5547&gt;TODAY()),DATEDIF(TODAY(),T5547,"Y")&amp;" anos"&amp;" "&amp;DATEDIF(TODAY(),T5547,"YM")&amp;" meses"&amp;" "&amp;DATEDIF(TODAY(),T5547,"MD")&amp;" dias",IF(AND(X5547="",V5547&lt;TODAY()),"Contrato Encerrado",IF(AND(X5547="",V5547&gt;TODAY()),DATEDIF(TODAY(),V5547,"Y")&amp;" anos"&amp;" "&amp;DATEDIF(TODAY(),V5547,"YM")&amp;" meses"&amp;" "&amp;DATEDIF(TODAY(),V5547,"MD")&amp;" dias",IF(AND(Z5547="",X5547&lt;TODAY()),"Contrato Encerrado",IF(AND(Z5547="",X5547&gt;TODAY()),DATEDIF(TODAY(),X5547,"Y")&amp;" anos"&amp;" "&amp;DATEDIF(TODAY(),X5547,"YM")&amp;" meses"&amp;" "&amp;DATEDIF(TODAY(),X5547,"MD")&amp;" dias",IF(AND(Z5547&lt;&gt;””,Z5547&lt;TODAY()),"Contrato Encerrado",IF(AND(Z5547&lt;&gt;"",Z5547&gt;TODAY()),DATEDIF(TODAY(),Z5547,"Y")&amp;" anos"&amp;" "&amp;DATEDIF(TODAY(),Z5547,"YM")&amp;" meses"&amp;" "&amp;DATEDIF(TODAY(),Z5547,"MD")&amp;" dias"))))))))</f>
        <v>Contrato Encerrado</v>
      </c>
      <c r="AE5547" s="35">
        <f t="shared" si="431"/>
        <v>42</v>
      </c>
      <c r="AF5547" s="35">
        <f t="shared" si="432"/>
        <v>688</v>
      </c>
      <c r="AG5547" s="17" t="str">
        <f t="shared" si="433"/>
        <v>1 anos 10 meses 18 dias</v>
      </c>
    </row>
    <row r="5548" spans="1:33" ht="11.25" customHeight="1" x14ac:dyDescent="0.2">
      <c r="A5548" s="8" t="s">
        <v>9</v>
      </c>
      <c r="B5548" s="8" t="s">
        <v>13</v>
      </c>
      <c r="C5548" s="22" t="s">
        <v>21</v>
      </c>
      <c r="D5548" s="35">
        <v>2025</v>
      </c>
      <c r="E5548" s="12" t="s">
        <v>1685</v>
      </c>
      <c r="F5548" s="8" t="s">
        <v>1686</v>
      </c>
      <c r="G5548" s="14" t="s">
        <v>17822</v>
      </c>
      <c r="H5548" s="8" t="s">
        <v>17823</v>
      </c>
      <c r="I5548" s="14" t="s">
        <v>17104</v>
      </c>
      <c r="J5548" s="14" t="s">
        <v>10</v>
      </c>
      <c r="K5548" s="14" t="s">
        <v>29</v>
      </c>
      <c r="L5548" s="15" t="s">
        <v>30</v>
      </c>
      <c r="M5548" s="7" t="s">
        <v>16153</v>
      </c>
      <c r="N5548" s="15" t="s">
        <v>2105</v>
      </c>
      <c r="O5548" s="15" t="s">
        <v>7915</v>
      </c>
      <c r="P5548" s="15" t="s">
        <v>2518</v>
      </c>
      <c r="Q5548" s="15" t="s">
        <v>2523</v>
      </c>
      <c r="R5548" s="20">
        <v>36271</v>
      </c>
      <c r="S5548" s="20">
        <v>45854</v>
      </c>
      <c r="T5548" s="20">
        <v>46217</v>
      </c>
      <c r="U5548" s="20"/>
      <c r="V5548" s="20"/>
      <c r="W5548" s="20"/>
      <c r="X5548" s="17"/>
      <c r="Y5548" s="17"/>
      <c r="Z5548" s="20"/>
      <c r="AA5548" s="21">
        <f t="shared" ca="1" si="430"/>
        <v>26</v>
      </c>
      <c r="AB5548" s="20" t="s">
        <v>7878</v>
      </c>
      <c r="AC5548" s="35" t="str">
        <f t="shared" si="434"/>
        <v>0 anos 11 meses 28 dias</v>
      </c>
      <c r="AD5548" s="35" t="str">
        <f ca="1">IF(AND(V5548="",T5548&lt;TODAY()),"Contrato Encerrado",IF(AND(V5548="",T5548&gt;TODAY()),DATEDIF(TODAY(),T5548,"Y")&amp;" anos"&amp;" "&amp;DATEDIF(TODAY(),T5548,"YM")&amp;" meses"&amp;" "&amp;DATEDIF(TODAY(),T5548,"MD")&amp;" dias",IF(AND(X5548="",V5548&lt;TODAY()),"Contrato Encerrado",IF(AND(X5548="",V5548&gt;TODAY()),DATEDIF(TODAY(),V5548,"Y")&amp;" anos"&amp;" "&amp;DATEDIF(TODAY(),V5548,"YM")&amp;" meses"&amp;" "&amp;DATEDIF(TODAY(),V5548,"MD")&amp;" dias",IF(AND(Z5548="",X5548&lt;TODAY()),"Contrato Encerrado",IF(AND(Z5548="",X5548&gt;TODAY()),DATEDIF(TODAY(),X5548,"Y")&amp;" anos"&amp;" "&amp;DATEDIF(TODAY(),X5548,"YM")&amp;" meses"&amp;" "&amp;DATEDIF(TODAY(),X5548,"MD")&amp;" dias",IF(AND(Z5548&lt;&gt;””,Z5548&lt;TODAY()),"Contrato Encerrado",IF(AND(Z5548&lt;&gt;"",Z5548&gt;TODAY()),DATEDIF(TODAY(),Z5548,"Y")&amp;" anos"&amp;" "&amp;DATEDIF(TODAY(),Z5548,"YM")&amp;" meses"&amp;" "&amp;DATEDIF(TODAY(),Z5548,"MD")&amp;" dias"))))))))</f>
        <v>0 anos 9 meses 7 dias</v>
      </c>
      <c r="AE5548" s="35">
        <f t="shared" si="431"/>
        <v>363</v>
      </c>
      <c r="AF5548" s="35">
        <f t="shared" si="432"/>
        <v>367</v>
      </c>
      <c r="AG5548" s="17" t="str">
        <f t="shared" si="433"/>
        <v>1 anos 0 meses 1 dias</v>
      </c>
    </row>
    <row r="5549" spans="1:33" ht="11.25" customHeight="1" x14ac:dyDescent="0.2">
      <c r="A5549" s="8" t="s">
        <v>9</v>
      </c>
      <c r="B5549" s="8" t="s">
        <v>13</v>
      </c>
      <c r="C5549" s="22" t="s">
        <v>17</v>
      </c>
      <c r="D5549" s="37">
        <v>2023</v>
      </c>
      <c r="E5549" s="23" t="s">
        <v>157</v>
      </c>
      <c r="F5549" s="8" t="s">
        <v>158</v>
      </c>
      <c r="G5549" s="77" t="s">
        <v>7828</v>
      </c>
      <c r="H5549" s="78" t="s">
        <v>7829</v>
      </c>
      <c r="I5549" s="9" t="s">
        <v>7830</v>
      </c>
      <c r="J5549" s="14" t="s">
        <v>14943</v>
      </c>
      <c r="K5549" s="9" t="s">
        <v>29</v>
      </c>
      <c r="L5549" s="24" t="s">
        <v>30</v>
      </c>
      <c r="M5549" s="7" t="s">
        <v>9427</v>
      </c>
      <c r="N5549" s="24" t="s">
        <v>2101</v>
      </c>
      <c r="O5549" s="24"/>
      <c r="P5549" s="24" t="s">
        <v>2518</v>
      </c>
      <c r="Q5549" s="24" t="s">
        <v>4109</v>
      </c>
      <c r="R5549" s="17">
        <v>37253</v>
      </c>
      <c r="S5549" s="17">
        <v>45041</v>
      </c>
      <c r="T5549" s="31">
        <v>45717</v>
      </c>
      <c r="U5549" s="20"/>
      <c r="V5549" s="20"/>
      <c r="W5549" s="17"/>
      <c r="X5549" s="17"/>
      <c r="Y5549" s="17"/>
      <c r="Z5549" s="20"/>
      <c r="AA5549" s="18">
        <f t="shared" ca="1" si="430"/>
        <v>23</v>
      </c>
      <c r="AB5549" s="19" t="s">
        <v>7878</v>
      </c>
      <c r="AC5549" s="35" t="str">
        <f t="shared" si="434"/>
        <v>1 anos 10 meses 4 dias</v>
      </c>
      <c r="AD5549" s="35" t="str">
        <f ca="1">IF(AND(V5549="",T5549&lt;TODAY()),"Contrato Encerrado",IF(AND(V5549="",T5549&gt;TODAY()),DATEDIF(TODAY(),T5549,"Y")&amp;" anos"&amp;" "&amp;DATEDIF(TODAY(),T5549,"YM")&amp;" meses"&amp;" "&amp;DATEDIF(TODAY(),T5549,"MD")&amp;" dias",IF(AND(X5549="",V5549&lt;TODAY()),"Contrato Encerrado",IF(AND(X5549="",V5549&gt;TODAY()),DATEDIF(TODAY(),V5549,"Y")&amp;" anos"&amp;" "&amp;DATEDIF(TODAY(),V5549,"YM")&amp;" meses"&amp;" "&amp;DATEDIF(TODAY(),V5549,"MD")&amp;" dias",IF(AND(Z5549="",X5549&lt;TODAY()),"Contrato Encerrado",IF(AND(Z5549="",X5549&gt;TODAY()),DATEDIF(TODAY(),X5549,"Y")&amp;" anos"&amp;" "&amp;DATEDIF(TODAY(),X5549,"YM")&amp;" meses"&amp;" "&amp;DATEDIF(TODAY(),X5549,"MD")&amp;" dias",IF(AND(Z5549&lt;&gt;””,Z5549&lt;TODAY()),"Contrato Encerrado",IF(AND(Z5549&lt;&gt;"",Z5549&gt;TODAY()),DATEDIF(TODAY(),Z5549,"Y")&amp;" anos"&amp;" "&amp;DATEDIF(TODAY(),Z5549,"YM")&amp;" meses"&amp;" "&amp;DATEDIF(TODAY(),Z5549,"MD")&amp;" dias"))))))))</f>
        <v>Contrato Encerrado</v>
      </c>
      <c r="AE5549" s="35">
        <f t="shared" si="431"/>
        <v>676</v>
      </c>
      <c r="AF5549" s="35">
        <f t="shared" si="432"/>
        <v>54</v>
      </c>
      <c r="AG5549" s="17" t="str">
        <f t="shared" si="433"/>
        <v>0 anos 1 meses 23 dias</v>
      </c>
    </row>
    <row r="5550" spans="1:33" ht="11.25" customHeight="1" x14ac:dyDescent="0.2">
      <c r="A5550" s="8" t="s">
        <v>9</v>
      </c>
      <c r="B5550" s="8" t="s">
        <v>13</v>
      </c>
      <c r="C5550" s="22" t="s">
        <v>15</v>
      </c>
      <c r="D5550" s="37">
        <v>2023</v>
      </c>
      <c r="E5550" s="23" t="s">
        <v>157</v>
      </c>
      <c r="F5550" s="8" t="s">
        <v>158</v>
      </c>
      <c r="G5550" s="77" t="s">
        <v>7831</v>
      </c>
      <c r="H5550" s="78" t="s">
        <v>7832</v>
      </c>
      <c r="I5550" s="9" t="s">
        <v>7833</v>
      </c>
      <c r="J5550" s="14" t="s">
        <v>14943</v>
      </c>
      <c r="K5550" s="9" t="s">
        <v>29</v>
      </c>
      <c r="L5550" s="24" t="s">
        <v>30</v>
      </c>
      <c r="M5550" s="7" t="s">
        <v>9427</v>
      </c>
      <c r="N5550" s="24" t="s">
        <v>2101</v>
      </c>
      <c r="O5550" s="24"/>
      <c r="P5550" s="24" t="s">
        <v>2518</v>
      </c>
      <c r="Q5550" s="24" t="s">
        <v>2521</v>
      </c>
      <c r="R5550" s="17">
        <v>37666</v>
      </c>
      <c r="S5550" s="17">
        <v>44984</v>
      </c>
      <c r="T5550" s="31">
        <v>45693</v>
      </c>
      <c r="U5550" s="20"/>
      <c r="V5550" s="20"/>
      <c r="W5550" s="17"/>
      <c r="X5550" s="17"/>
      <c r="Y5550" s="17"/>
      <c r="Z5550" s="20"/>
      <c r="AA5550" s="18">
        <f t="shared" ca="1" si="430"/>
        <v>22</v>
      </c>
      <c r="AB5550" s="19" t="s">
        <v>7878</v>
      </c>
      <c r="AC5550" s="35" t="str">
        <f t="shared" si="434"/>
        <v>1 anos 11 meses 9 dias</v>
      </c>
      <c r="AD5550" s="35" t="str">
        <f ca="1">IF(AND(V5550="",T5550&lt;TODAY()),"Contrato Encerrado",IF(AND(V5550="",T5550&gt;TODAY()),DATEDIF(TODAY(),T5550,"Y")&amp;" anos"&amp;" "&amp;DATEDIF(TODAY(),T5550,"YM")&amp;" meses"&amp;" "&amp;DATEDIF(TODAY(),T5550,"MD")&amp;" dias",IF(AND(X5550="",V5550&lt;TODAY()),"Contrato Encerrado",IF(AND(X5550="",V5550&gt;TODAY()),DATEDIF(TODAY(),V5550,"Y")&amp;" anos"&amp;" "&amp;DATEDIF(TODAY(),V5550,"YM")&amp;" meses"&amp;" "&amp;DATEDIF(TODAY(),V5550,"MD")&amp;" dias",IF(AND(Z5550="",X5550&lt;TODAY()),"Contrato Encerrado",IF(AND(Z5550="",X5550&gt;TODAY()),DATEDIF(TODAY(),X5550,"Y")&amp;" anos"&amp;" "&amp;DATEDIF(TODAY(),X5550,"YM")&amp;" meses"&amp;" "&amp;DATEDIF(TODAY(),X5550,"MD")&amp;" dias",IF(AND(Z5550&lt;&gt;””,Z5550&lt;TODAY()),"Contrato Encerrado",IF(AND(Z5550&lt;&gt;"",Z5550&gt;TODAY()),DATEDIF(TODAY(),Z5550,"Y")&amp;" anos"&amp;" "&amp;DATEDIF(TODAY(),Z5550,"YM")&amp;" meses"&amp;" "&amp;DATEDIF(TODAY(),Z5550,"MD")&amp;" dias"))))))))</f>
        <v>Contrato Encerrado</v>
      </c>
      <c r="AE5550" s="35">
        <f t="shared" si="431"/>
        <v>709</v>
      </c>
      <c r="AF5550" s="35">
        <f t="shared" si="432"/>
        <v>21</v>
      </c>
      <c r="AG5550" s="17" t="str">
        <f t="shared" si="433"/>
        <v>0 anos 0 meses 21 dias</v>
      </c>
    </row>
    <row r="5551" spans="1:33" ht="11.25" customHeight="1" x14ac:dyDescent="0.2">
      <c r="A5551" s="8" t="s">
        <v>9</v>
      </c>
      <c r="B5551" s="8" t="s">
        <v>13</v>
      </c>
      <c r="C5551" s="22" t="s">
        <v>25</v>
      </c>
      <c r="D5551" s="37">
        <v>2023</v>
      </c>
      <c r="E5551" s="12" t="s">
        <v>27</v>
      </c>
      <c r="F5551" s="8" t="s">
        <v>28</v>
      </c>
      <c r="G5551" s="77" t="s">
        <v>10953</v>
      </c>
      <c r="H5551" s="78" t="s">
        <v>10954</v>
      </c>
      <c r="I5551" s="14" t="s">
        <v>10955</v>
      </c>
      <c r="J5551" s="14" t="s">
        <v>1302</v>
      </c>
      <c r="K5551" s="14" t="s">
        <v>29</v>
      </c>
      <c r="L5551" s="15" t="s">
        <v>30</v>
      </c>
      <c r="M5551" s="7" t="s">
        <v>9427</v>
      </c>
      <c r="N5551" s="15" t="s">
        <v>2098</v>
      </c>
      <c r="O5551" s="15" t="s">
        <v>7885</v>
      </c>
      <c r="P5551" s="15" t="s">
        <v>2518</v>
      </c>
      <c r="Q5551" s="15" t="s">
        <v>4109</v>
      </c>
      <c r="R5551" s="20">
        <v>36412</v>
      </c>
      <c r="S5551" s="20">
        <v>45264</v>
      </c>
      <c r="T5551" s="20">
        <v>45384</v>
      </c>
      <c r="U5551" s="70"/>
      <c r="V5551" s="70"/>
      <c r="W5551" s="70"/>
      <c r="X5551" s="17"/>
      <c r="Y5551" s="17"/>
      <c r="Z5551" s="70"/>
      <c r="AA5551" s="18">
        <f t="shared" ca="1" si="430"/>
        <v>26</v>
      </c>
      <c r="AB5551" s="15" t="s">
        <v>7878</v>
      </c>
      <c r="AC5551" s="35" t="str">
        <f t="shared" si="434"/>
        <v>0 anos 3 meses 29 dias</v>
      </c>
      <c r="AD5551" s="35" t="str">
        <f ca="1">IF(AND(V5551="",T5551&lt;TODAY()),"Contrato Encerrado",IF(AND(V5551="",T5551&gt;TODAY()),DATEDIF(TODAY(),T5551,"Y")&amp;" anos"&amp;" "&amp;DATEDIF(TODAY(),T5551,"YM")&amp;" meses"&amp;" "&amp;DATEDIF(TODAY(),T5551,"MD")&amp;" dias",IF(AND(X5551="",V5551&lt;TODAY()),"Contrato Encerrado",IF(AND(X5551="",V5551&gt;TODAY()),DATEDIF(TODAY(),V5551,"Y")&amp;" anos"&amp;" "&amp;DATEDIF(TODAY(),V5551,"YM")&amp;" meses"&amp;" "&amp;DATEDIF(TODAY(),V5551,"MD")&amp;" dias",IF(AND(Z5551="",X5551&lt;TODAY()),"Contrato Encerrado",IF(AND(Z5551="",X5551&gt;TODAY()),DATEDIF(TODAY(),X5551,"Y")&amp;" anos"&amp;" "&amp;DATEDIF(TODAY(),X5551,"YM")&amp;" meses"&amp;" "&amp;DATEDIF(TODAY(),X5551,"MD")&amp;" dias",IF(AND(Z5551&lt;&gt;””,Z5551&lt;TODAY()),"Contrato Encerrado",IF(AND(Z5551&lt;&gt;"",Z5551&gt;TODAY()),DATEDIF(TODAY(),Z5551,"Y")&amp;" anos"&amp;" "&amp;DATEDIF(TODAY(),Z5551,"YM")&amp;" meses"&amp;" "&amp;DATEDIF(TODAY(),Z5551,"MD")&amp;" dias"))))))))</f>
        <v>Contrato Encerrado</v>
      </c>
      <c r="AE5551" s="35">
        <f t="shared" si="431"/>
        <v>120</v>
      </c>
      <c r="AF5551" s="35">
        <f t="shared" si="432"/>
        <v>610</v>
      </c>
      <c r="AG5551" s="17" t="str">
        <f t="shared" si="433"/>
        <v>1 anos 8 meses 1 dias</v>
      </c>
    </row>
    <row r="5552" spans="1:33" ht="11.25" customHeight="1" x14ac:dyDescent="0.2">
      <c r="A5552" s="8" t="s">
        <v>9</v>
      </c>
      <c r="B5552" s="8" t="s">
        <v>13</v>
      </c>
      <c r="C5552" s="22" t="s">
        <v>22</v>
      </c>
      <c r="D5552" s="36">
        <v>2024</v>
      </c>
      <c r="E5552" s="12" t="s">
        <v>1304</v>
      </c>
      <c r="F5552" s="8" t="s">
        <v>1305</v>
      </c>
      <c r="G5552" s="77" t="s">
        <v>14527</v>
      </c>
      <c r="H5552" s="78" t="s">
        <v>14528</v>
      </c>
      <c r="I5552" s="14" t="s">
        <v>14529</v>
      </c>
      <c r="J5552" s="14" t="s">
        <v>10</v>
      </c>
      <c r="K5552" s="14" t="s">
        <v>29</v>
      </c>
      <c r="L5552" s="15" t="s">
        <v>30</v>
      </c>
      <c r="M5552" s="7" t="s">
        <v>9427</v>
      </c>
      <c r="N5552" s="15" t="s">
        <v>6076</v>
      </c>
      <c r="O5552" s="15" t="s">
        <v>14530</v>
      </c>
      <c r="P5552" s="15" t="s">
        <v>2518</v>
      </c>
      <c r="Q5552" s="15" t="s">
        <v>2523</v>
      </c>
      <c r="R5552" s="20">
        <v>35876</v>
      </c>
      <c r="S5552" s="20">
        <v>45537</v>
      </c>
      <c r="T5552" s="20">
        <v>45901</v>
      </c>
      <c r="U5552" s="20"/>
      <c r="V5552" s="20"/>
      <c r="W5552" s="20"/>
      <c r="X5552" s="17"/>
      <c r="Y5552" s="17"/>
      <c r="Z5552" s="20"/>
      <c r="AA5552" s="18">
        <f t="shared" ca="1" si="430"/>
        <v>27</v>
      </c>
      <c r="AB5552" s="15" t="s">
        <v>7878</v>
      </c>
      <c r="AC5552" s="35" t="str">
        <f t="shared" si="434"/>
        <v>0 anos 11 meses 30 dias</v>
      </c>
      <c r="AD5552" s="35" t="str">
        <f ca="1">IF(AND(V5552="",T5552&lt;TODAY()),"Contrato Encerrado",IF(AND(V5552="",T5552&gt;TODAY()),DATEDIF(TODAY(),T5552,"Y")&amp;" anos"&amp;" "&amp;DATEDIF(TODAY(),T5552,"YM")&amp;" meses"&amp;" "&amp;DATEDIF(TODAY(),T5552,"MD")&amp;" dias",IF(AND(X5552="",V5552&lt;TODAY()),"Contrato Encerrado",IF(AND(X5552="",V5552&gt;TODAY()),DATEDIF(TODAY(),V5552,"Y")&amp;" anos"&amp;" "&amp;DATEDIF(TODAY(),V5552,"YM")&amp;" meses"&amp;" "&amp;DATEDIF(TODAY(),V5552,"MD")&amp;" dias",IF(AND(Z5552="",X5552&lt;TODAY()),"Contrato Encerrado",IF(AND(Z5552="",X5552&gt;TODAY()),DATEDIF(TODAY(),X5552,"Y")&amp;" anos"&amp;" "&amp;DATEDIF(TODAY(),X5552,"YM")&amp;" meses"&amp;" "&amp;DATEDIF(TODAY(),X5552,"MD")&amp;" dias",IF(AND(Z5552&lt;&gt;””,Z5552&lt;TODAY()),"Contrato Encerrado",IF(AND(Z5552&lt;&gt;"",Z5552&gt;TODAY()),DATEDIF(TODAY(),Z5552,"Y")&amp;" anos"&amp;" "&amp;DATEDIF(TODAY(),Z5552,"YM")&amp;" meses"&amp;" "&amp;DATEDIF(TODAY(),Z5552,"MD")&amp;" dias"))))))))</f>
        <v>Contrato Encerrado</v>
      </c>
      <c r="AE5552" s="35">
        <f t="shared" si="431"/>
        <v>364</v>
      </c>
      <c r="AF5552" s="35">
        <f t="shared" si="432"/>
        <v>366</v>
      </c>
      <c r="AG5552" s="17" t="str">
        <f t="shared" si="433"/>
        <v>0 anos 11 meses 31 dias</v>
      </c>
    </row>
    <row r="5553" spans="1:33" ht="11.25" customHeight="1" x14ac:dyDescent="0.2">
      <c r="A5553" s="8" t="s">
        <v>9</v>
      </c>
      <c r="B5553" s="8" t="s">
        <v>13</v>
      </c>
      <c r="C5553" s="22" t="s">
        <v>23</v>
      </c>
      <c r="D5553" s="37">
        <v>2023</v>
      </c>
      <c r="E5553" s="12" t="s">
        <v>157</v>
      </c>
      <c r="F5553" s="8" t="s">
        <v>158</v>
      </c>
      <c r="G5553" s="77" t="s">
        <v>10120</v>
      </c>
      <c r="H5553" s="78" t="s">
        <v>10121</v>
      </c>
      <c r="I5553" s="14" t="s">
        <v>10122</v>
      </c>
      <c r="J5553" s="14" t="s">
        <v>1302</v>
      </c>
      <c r="K5553" s="14" t="s">
        <v>29</v>
      </c>
      <c r="L5553" s="15" t="s">
        <v>30</v>
      </c>
      <c r="M5553" s="7" t="s">
        <v>9427</v>
      </c>
      <c r="N5553" s="15" t="s">
        <v>2101</v>
      </c>
      <c r="O5553" s="15" t="s">
        <v>8037</v>
      </c>
      <c r="P5553" s="15" t="s">
        <v>2518</v>
      </c>
      <c r="Q5553" s="15" t="s">
        <v>4109</v>
      </c>
      <c r="R5553" s="20">
        <v>37649</v>
      </c>
      <c r="S5553" s="20">
        <v>45166</v>
      </c>
      <c r="T5553" s="20">
        <v>45517</v>
      </c>
      <c r="U5553" s="20"/>
      <c r="V5553" s="20"/>
      <c r="W5553" s="20"/>
      <c r="X5553" s="17"/>
      <c r="Y5553" s="17"/>
      <c r="Z5553" s="20"/>
      <c r="AA5553" s="18">
        <f t="shared" ca="1" si="430"/>
        <v>22</v>
      </c>
      <c r="AB5553" s="20" t="s">
        <v>7878</v>
      </c>
      <c r="AC5553" s="35" t="str">
        <f t="shared" si="434"/>
        <v>0 anos 11 meses 16 dias</v>
      </c>
      <c r="AD5553" s="35" t="str">
        <f ca="1">IF(AND(V5553="",T5553&lt;TODAY()),"Contrato Encerrado",IF(AND(V5553="",T5553&gt;TODAY()),DATEDIF(TODAY(),T5553,"Y")&amp;" anos"&amp;" "&amp;DATEDIF(TODAY(),T5553,"YM")&amp;" meses"&amp;" "&amp;DATEDIF(TODAY(),T5553,"MD")&amp;" dias",IF(AND(X5553="",V5553&lt;TODAY()),"Contrato Encerrado",IF(AND(X5553="",V5553&gt;TODAY()),DATEDIF(TODAY(),V5553,"Y")&amp;" anos"&amp;" "&amp;DATEDIF(TODAY(),V5553,"YM")&amp;" meses"&amp;" "&amp;DATEDIF(TODAY(),V5553,"MD")&amp;" dias",IF(AND(Z5553="",X5553&lt;TODAY()),"Contrato Encerrado",IF(AND(Z5553="",X5553&gt;TODAY()),DATEDIF(TODAY(),X5553,"Y")&amp;" anos"&amp;" "&amp;DATEDIF(TODAY(),X5553,"YM")&amp;" meses"&amp;" "&amp;DATEDIF(TODAY(),X5553,"MD")&amp;" dias",IF(AND(Z5553&lt;&gt;””,Z5553&lt;TODAY()),"Contrato Encerrado",IF(AND(Z5553&lt;&gt;"",Z5553&gt;TODAY()),DATEDIF(TODAY(),Z5553,"Y")&amp;" anos"&amp;" "&amp;DATEDIF(TODAY(),Z5553,"YM")&amp;" meses"&amp;" "&amp;DATEDIF(TODAY(),Z5553,"MD")&amp;" dias"))))))))</f>
        <v>Contrato Encerrado</v>
      </c>
      <c r="AE5553" s="35">
        <f t="shared" si="431"/>
        <v>351</v>
      </c>
      <c r="AF5553" s="35">
        <f t="shared" si="432"/>
        <v>379</v>
      </c>
      <c r="AG5553" s="17" t="str">
        <f t="shared" si="433"/>
        <v>1 anos 0 meses 13 dias</v>
      </c>
    </row>
    <row r="5554" spans="1:33" ht="11.25" customHeight="1" x14ac:dyDescent="0.2">
      <c r="A5554" s="8" t="s">
        <v>9</v>
      </c>
      <c r="B5554" s="8" t="s">
        <v>13</v>
      </c>
      <c r="C5554" s="22" t="s">
        <v>15</v>
      </c>
      <c r="D5554" s="37">
        <v>2025</v>
      </c>
      <c r="E5554" s="12" t="s">
        <v>307</v>
      </c>
      <c r="F5554" s="8" t="s">
        <v>308</v>
      </c>
      <c r="G5554" s="77" t="s">
        <v>16112</v>
      </c>
      <c r="H5554" s="78" t="s">
        <v>16113</v>
      </c>
      <c r="I5554" s="14" t="s">
        <v>16114</v>
      </c>
      <c r="J5554" s="14" t="s">
        <v>10</v>
      </c>
      <c r="K5554" s="14" t="s">
        <v>29</v>
      </c>
      <c r="L5554" s="15" t="s">
        <v>81</v>
      </c>
      <c r="M5554" s="7" t="s">
        <v>82</v>
      </c>
      <c r="N5554" s="15" t="s">
        <v>4113</v>
      </c>
      <c r="O5554" s="15" t="s">
        <v>7921</v>
      </c>
      <c r="P5554" s="15" t="s">
        <v>2518</v>
      </c>
      <c r="Q5554" s="15" t="s">
        <v>2523</v>
      </c>
      <c r="R5554" s="20">
        <v>39775</v>
      </c>
      <c r="S5554" s="20">
        <v>45698</v>
      </c>
      <c r="T5554" s="70">
        <v>46062</v>
      </c>
      <c r="U5554" s="70"/>
      <c r="V5554" s="20"/>
      <c r="W5554" s="20"/>
      <c r="X5554" s="17"/>
      <c r="Y5554" s="17"/>
      <c r="Z5554" s="20"/>
      <c r="AA5554" s="21">
        <f t="shared" ca="1" si="430"/>
        <v>16</v>
      </c>
      <c r="AB5554" s="15" t="s">
        <v>7878</v>
      </c>
      <c r="AC5554" s="35" t="str">
        <f t="shared" si="434"/>
        <v>0 anos 11 meses 30 dias</v>
      </c>
      <c r="AD5554" s="35" t="str">
        <f ca="1">IF(AND(V5554="",T5554&lt;TODAY()),"Contrato Encerrado",IF(AND(V5554="",T5554&gt;TODAY()),DATEDIF(TODAY(),T5554,"Y")&amp;" anos"&amp;" "&amp;DATEDIF(TODAY(),T5554,"YM")&amp;" meses"&amp;" "&amp;DATEDIF(TODAY(),T5554,"MD")&amp;" dias",IF(AND(X5554="",V5554&lt;TODAY()),"Contrato Encerrado",IF(AND(X5554="",V5554&gt;TODAY()),DATEDIF(TODAY(),V5554,"Y")&amp;" anos"&amp;" "&amp;DATEDIF(TODAY(),V5554,"YM")&amp;" meses"&amp;" "&amp;DATEDIF(TODAY(),V5554,"MD")&amp;" dias",IF(AND(Z5554="",X5554&lt;TODAY()),"Contrato Encerrado",IF(AND(Z5554="",X5554&gt;TODAY()),DATEDIF(TODAY(),X5554,"Y")&amp;" anos"&amp;" "&amp;DATEDIF(TODAY(),X5554,"YM")&amp;" meses"&amp;" "&amp;DATEDIF(TODAY(),X5554,"MD")&amp;" dias",IF(AND(Z5554&lt;&gt;””,Z5554&lt;TODAY()),"Contrato Encerrado",IF(AND(Z5554&lt;&gt;"",Z5554&gt;TODAY()),DATEDIF(TODAY(),Z5554,"Y")&amp;" anos"&amp;" "&amp;DATEDIF(TODAY(),Z5554,"YM")&amp;" meses"&amp;" "&amp;DATEDIF(TODAY(),Z5554,"MD")&amp;" dias"))))))))</f>
        <v>0 anos 4 meses 2 dias</v>
      </c>
      <c r="AE5554" s="35">
        <f t="shared" si="431"/>
        <v>364</v>
      </c>
      <c r="AF5554" s="35">
        <f t="shared" si="432"/>
        <v>366</v>
      </c>
      <c r="AG5554" s="17" t="str">
        <f t="shared" si="433"/>
        <v>0 anos 11 meses 31 dias</v>
      </c>
    </row>
    <row r="5555" spans="1:33" ht="11.25" customHeight="1" x14ac:dyDescent="0.2">
      <c r="A5555" s="8" t="s">
        <v>9</v>
      </c>
      <c r="B5555" s="10" t="s">
        <v>13</v>
      </c>
      <c r="C5555" s="11" t="s">
        <v>22</v>
      </c>
      <c r="D5555" s="36">
        <v>2022</v>
      </c>
      <c r="E5555" s="12" t="s">
        <v>307</v>
      </c>
      <c r="F5555" s="8" t="s">
        <v>308</v>
      </c>
      <c r="G5555" s="77" t="s">
        <v>1932</v>
      </c>
      <c r="H5555" s="78" t="s">
        <v>1933</v>
      </c>
      <c r="I5555" s="14" t="s">
        <v>1934</v>
      </c>
      <c r="J5555" s="14" t="s">
        <v>1302</v>
      </c>
      <c r="K5555" s="14" t="s">
        <v>29</v>
      </c>
      <c r="L5555" s="15" t="s">
        <v>81</v>
      </c>
      <c r="M5555" s="7" t="s">
        <v>82</v>
      </c>
      <c r="N5555" s="16" t="s">
        <v>4113</v>
      </c>
      <c r="O5555" s="16"/>
      <c r="P5555" s="16" t="s">
        <v>2517</v>
      </c>
      <c r="Q5555" s="16" t="s">
        <v>2522</v>
      </c>
      <c r="R5555" s="31">
        <v>38241</v>
      </c>
      <c r="S5555" s="31">
        <v>44536</v>
      </c>
      <c r="T5555" s="31">
        <v>44923</v>
      </c>
      <c r="U5555" s="31"/>
      <c r="V5555" s="31"/>
      <c r="W5555" s="31"/>
      <c r="X5555" s="17"/>
      <c r="Y5555" s="17"/>
      <c r="Z5555" s="31"/>
      <c r="AA5555" s="18">
        <f t="shared" ref="AA5555:AA5618" ca="1" si="435">DATEDIF(R5555,TODAY(),"Y")</f>
        <v>21</v>
      </c>
      <c r="AB5555" s="19" t="s">
        <v>7878</v>
      </c>
      <c r="AC5555" s="35" t="str">
        <f t="shared" si="434"/>
        <v>1 anos 0 meses 22 dias</v>
      </c>
      <c r="AD5555" s="35" t="str">
        <f ca="1">IF(AND(V5555="",T5555&lt;TODAY()),"Contrato Encerrado",IF(AND(V5555="",T5555&gt;TODAY()),DATEDIF(TODAY(),T5555,"Y")&amp;" anos"&amp;" "&amp;DATEDIF(TODAY(),T5555,"YM")&amp;" meses"&amp;" "&amp;DATEDIF(TODAY(),T5555,"MD")&amp;" dias",IF(AND(X5555="",V5555&lt;TODAY()),"Contrato Encerrado",IF(AND(X5555="",V5555&gt;TODAY()),DATEDIF(TODAY(),V5555,"Y")&amp;" anos"&amp;" "&amp;DATEDIF(TODAY(),V5555,"YM")&amp;" meses"&amp;" "&amp;DATEDIF(TODAY(),V5555,"MD")&amp;" dias",IF(AND(Z5555="",X5555&lt;TODAY()),"Contrato Encerrado",IF(AND(Z5555="",X5555&gt;TODAY()),DATEDIF(TODAY(),X5555,"Y")&amp;" anos"&amp;" "&amp;DATEDIF(TODAY(),X5555,"YM")&amp;" meses"&amp;" "&amp;DATEDIF(TODAY(),X5555,"MD")&amp;" dias",IF(AND(Z5555&lt;&gt;””,Z5555&lt;TODAY()),"Contrato Encerrado",IF(AND(Z5555&lt;&gt;"",Z5555&gt;TODAY()),DATEDIF(TODAY(),Z5555,"Y")&amp;" anos"&amp;" "&amp;DATEDIF(TODAY(),Z5555,"YM")&amp;" meses"&amp;" "&amp;DATEDIF(TODAY(),Z5555,"MD")&amp;" dias"))))))))</f>
        <v>Contrato Encerrado</v>
      </c>
      <c r="AE5555" s="35">
        <f t="shared" ref="AE5555:AE5618" si="436">SUM((T5555-S5555)+(V5555-U5555)+(X5555-W5555)+(Z5555-Y5555))</f>
        <v>387</v>
      </c>
      <c r="AF5555" s="35">
        <f t="shared" ref="AF5555:AF5618" si="437">730-AE5555</f>
        <v>343</v>
      </c>
      <c r="AG5555" s="17" t="str">
        <f t="shared" ref="AG5555:AG5618" si="438">IF(AF5555&gt;0,DATEDIF(0,AF5555,"Y")&amp; " anos"&amp; " "&amp;DATEDIF(0,AF5555,"YM")&amp; " meses"&amp; " "&amp;DATEDIF(0,AF5555,"MD")&amp; " dias","ESTÁGIO COMPLETOU 2 ANOS")</f>
        <v>0 anos 11 meses 8 dias</v>
      </c>
    </row>
    <row r="5556" spans="1:33" ht="11.25" customHeight="1" x14ac:dyDescent="0.2">
      <c r="A5556" s="8" t="s">
        <v>9</v>
      </c>
      <c r="B5556" s="8" t="s">
        <v>13</v>
      </c>
      <c r="C5556" s="22" t="s">
        <v>17</v>
      </c>
      <c r="D5556" s="37">
        <v>2023</v>
      </c>
      <c r="E5556" s="23" t="s">
        <v>79</v>
      </c>
      <c r="F5556" s="8" t="s">
        <v>80</v>
      </c>
      <c r="G5556" s="77" t="s">
        <v>7834</v>
      </c>
      <c r="H5556" s="78" t="s">
        <v>7835</v>
      </c>
      <c r="I5556" s="9" t="s">
        <v>7836</v>
      </c>
      <c r="J5556" s="14" t="s">
        <v>1302</v>
      </c>
      <c r="K5556" s="9" t="s">
        <v>29</v>
      </c>
      <c r="L5556" s="24" t="s">
        <v>81</v>
      </c>
      <c r="M5556" s="7" t="s">
        <v>82</v>
      </c>
      <c r="N5556" s="24" t="s">
        <v>4113</v>
      </c>
      <c r="O5556" s="24"/>
      <c r="P5556" s="24" t="s">
        <v>2518</v>
      </c>
      <c r="Q5556" s="24" t="s">
        <v>2523</v>
      </c>
      <c r="R5556" s="17">
        <v>38171</v>
      </c>
      <c r="S5556" s="17">
        <v>45048</v>
      </c>
      <c r="T5556" s="111">
        <v>45274</v>
      </c>
      <c r="U5556" s="17"/>
      <c r="V5556" s="31"/>
      <c r="W5556" s="17"/>
      <c r="X5556" s="17"/>
      <c r="Y5556" s="17"/>
      <c r="Z5556" s="31"/>
      <c r="AA5556" s="18">
        <f t="shared" ca="1" si="435"/>
        <v>21</v>
      </c>
      <c r="AB5556" s="19" t="s">
        <v>7878</v>
      </c>
      <c r="AC5556" s="35" t="str">
        <f t="shared" si="434"/>
        <v>0 anos 7 meses 12 dias</v>
      </c>
      <c r="AD5556" s="35" t="str">
        <f ca="1">IF(AND(V5556="",T5556&lt;TODAY()),"Contrato Encerrado",IF(AND(V5556="",T5556&gt;TODAY()),DATEDIF(TODAY(),T5556,"Y")&amp;" anos"&amp;" "&amp;DATEDIF(TODAY(),T5556,"YM")&amp;" meses"&amp;" "&amp;DATEDIF(TODAY(),T5556,"MD")&amp;" dias",IF(AND(X5556="",V5556&lt;TODAY()),"Contrato Encerrado",IF(AND(X5556="",V5556&gt;TODAY()),DATEDIF(TODAY(),V5556,"Y")&amp;" anos"&amp;" "&amp;DATEDIF(TODAY(),V5556,"YM")&amp;" meses"&amp;" "&amp;DATEDIF(TODAY(),V5556,"MD")&amp;" dias",IF(AND(Z5556="",X5556&lt;TODAY()),"Contrato Encerrado",IF(AND(Z5556="",X5556&gt;TODAY()),DATEDIF(TODAY(),X5556,"Y")&amp;" anos"&amp;" "&amp;DATEDIF(TODAY(),X5556,"YM")&amp;" meses"&amp;" "&amp;DATEDIF(TODAY(),X5556,"MD")&amp;" dias",IF(AND(Z5556&lt;&gt;””,Z5556&lt;TODAY()),"Contrato Encerrado",IF(AND(Z5556&lt;&gt;"",Z5556&gt;TODAY()),DATEDIF(TODAY(),Z5556,"Y")&amp;" anos"&amp;" "&amp;DATEDIF(TODAY(),Z5556,"YM")&amp;" meses"&amp;" "&amp;DATEDIF(TODAY(),Z5556,"MD")&amp;" dias"))))))))</f>
        <v>Contrato Encerrado</v>
      </c>
      <c r="AE5556" s="35">
        <f t="shared" si="436"/>
        <v>226</v>
      </c>
      <c r="AF5556" s="35">
        <f t="shared" si="437"/>
        <v>504</v>
      </c>
      <c r="AG5556" s="17" t="str">
        <f t="shared" si="438"/>
        <v>1 anos 4 meses 18 dias</v>
      </c>
    </row>
    <row r="5557" spans="1:33" ht="11.25" customHeight="1" x14ac:dyDescent="0.2">
      <c r="A5557" s="8" t="s">
        <v>9</v>
      </c>
      <c r="B5557" s="10" t="s">
        <v>13</v>
      </c>
      <c r="C5557" s="11" t="s">
        <v>20</v>
      </c>
      <c r="D5557" s="36">
        <v>2021</v>
      </c>
      <c r="E5557" s="14" t="s">
        <v>79</v>
      </c>
      <c r="F5557" s="8" t="s">
        <v>80</v>
      </c>
      <c r="G5557" s="77" t="s">
        <v>792</v>
      </c>
      <c r="H5557" s="78" t="s">
        <v>793</v>
      </c>
      <c r="I5557" s="14" t="s">
        <v>794</v>
      </c>
      <c r="J5557" s="14" t="s">
        <v>1302</v>
      </c>
      <c r="K5557" s="14" t="s">
        <v>29</v>
      </c>
      <c r="L5557" s="15" t="s">
        <v>30</v>
      </c>
      <c r="M5557" s="7" t="s">
        <v>9427</v>
      </c>
      <c r="N5557" s="26" t="s">
        <v>2100</v>
      </c>
      <c r="O5557" s="26"/>
      <c r="P5557" s="26" t="s">
        <v>2517</v>
      </c>
      <c r="Q5557" s="26" t="s">
        <v>2522</v>
      </c>
      <c r="R5557" s="31">
        <v>36107</v>
      </c>
      <c r="S5557" s="31">
        <v>44382</v>
      </c>
      <c r="T5557" s="111">
        <v>44742</v>
      </c>
      <c r="U5557" s="31"/>
      <c r="V5557" s="31"/>
      <c r="W5557" s="31"/>
      <c r="X5557" s="17"/>
      <c r="Y5557" s="17"/>
      <c r="Z5557" s="31"/>
      <c r="AA5557" s="18">
        <f t="shared" ca="1" si="435"/>
        <v>26</v>
      </c>
      <c r="AB5557" s="19" t="s">
        <v>7878</v>
      </c>
      <c r="AC5557" s="35" t="str">
        <f t="shared" si="434"/>
        <v>0 anos 11 meses 25 dias</v>
      </c>
      <c r="AD5557" s="35" t="str">
        <f ca="1">IF(AND(V5557="",T5557&lt;TODAY()),"Contrato Encerrado",IF(AND(V5557="",T5557&gt;TODAY()),DATEDIF(TODAY(),T5557,"Y")&amp;" anos"&amp;" "&amp;DATEDIF(TODAY(),T5557,"YM")&amp;" meses"&amp;" "&amp;DATEDIF(TODAY(),T5557,"MD")&amp;" dias",IF(AND(X5557="",V5557&lt;TODAY()),"Contrato Encerrado",IF(AND(X5557="",V5557&gt;TODAY()),DATEDIF(TODAY(),V5557,"Y")&amp;" anos"&amp;" "&amp;DATEDIF(TODAY(),V5557,"YM")&amp;" meses"&amp;" "&amp;DATEDIF(TODAY(),V5557,"MD")&amp;" dias",IF(AND(Z5557="",X5557&lt;TODAY()),"Contrato Encerrado",IF(AND(Z5557="",X5557&gt;TODAY()),DATEDIF(TODAY(),X5557,"Y")&amp;" anos"&amp;" "&amp;DATEDIF(TODAY(),X5557,"YM")&amp;" meses"&amp;" "&amp;DATEDIF(TODAY(),X5557,"MD")&amp;" dias",IF(AND(Z5557&lt;&gt;””,Z5557&lt;TODAY()),"Contrato Encerrado",IF(AND(Z5557&lt;&gt;"",Z5557&gt;TODAY()),DATEDIF(TODAY(),Z5557,"Y")&amp;" anos"&amp;" "&amp;DATEDIF(TODAY(),Z5557,"YM")&amp;" meses"&amp;" "&amp;DATEDIF(TODAY(),Z5557,"MD")&amp;" dias"))))))))</f>
        <v>Contrato Encerrado</v>
      </c>
      <c r="AE5557" s="35">
        <f t="shared" si="436"/>
        <v>360</v>
      </c>
      <c r="AF5557" s="35">
        <f t="shared" si="437"/>
        <v>370</v>
      </c>
      <c r="AG5557" s="17" t="str">
        <f t="shared" si="438"/>
        <v>1 anos 0 meses 4 dias</v>
      </c>
    </row>
    <row r="5558" spans="1:33" ht="11.25" customHeight="1" x14ac:dyDescent="0.2">
      <c r="A5558" s="8" t="s">
        <v>9</v>
      </c>
      <c r="B5558" s="10" t="s">
        <v>13</v>
      </c>
      <c r="C5558" s="11" t="s">
        <v>23</v>
      </c>
      <c r="D5558" s="36">
        <v>2021</v>
      </c>
      <c r="E5558" s="12" t="s">
        <v>157</v>
      </c>
      <c r="F5558" s="8" t="s">
        <v>158</v>
      </c>
      <c r="G5558" s="77" t="s">
        <v>4070</v>
      </c>
      <c r="H5558" s="78" t="s">
        <v>4071</v>
      </c>
      <c r="I5558" s="14" t="s">
        <v>4072</v>
      </c>
      <c r="J5558" s="14" t="s">
        <v>1302</v>
      </c>
      <c r="K5558" s="14" t="s">
        <v>29</v>
      </c>
      <c r="L5558" s="15" t="s">
        <v>81</v>
      </c>
      <c r="M5558" s="7" t="s">
        <v>82</v>
      </c>
      <c r="N5558" s="27" t="s">
        <v>3244</v>
      </c>
      <c r="O5558" s="27"/>
      <c r="P5558" s="26" t="s">
        <v>2517</v>
      </c>
      <c r="Q5558" s="26" t="s">
        <v>2522</v>
      </c>
      <c r="R5558" s="31">
        <v>37917</v>
      </c>
      <c r="S5558" s="31">
        <v>44473</v>
      </c>
      <c r="T5558" s="31">
        <v>44562</v>
      </c>
      <c r="U5558" s="31"/>
      <c r="V5558" s="31"/>
      <c r="W5558" s="31"/>
      <c r="X5558" s="17"/>
      <c r="Y5558" s="17"/>
      <c r="Z5558" s="31"/>
      <c r="AA5558" s="18">
        <f t="shared" ca="1" si="435"/>
        <v>21</v>
      </c>
      <c r="AB5558" s="19" t="s">
        <v>7878</v>
      </c>
      <c r="AC5558" s="35" t="str">
        <f t="shared" si="434"/>
        <v>0 anos 2 meses 28 dias</v>
      </c>
      <c r="AD5558" s="35" t="str">
        <f ca="1">IF(AND(V5558="",T5558&lt;TODAY()),"Contrato Encerrado",IF(AND(V5558="",T5558&gt;TODAY()),DATEDIF(TODAY(),T5558,"Y")&amp;" anos"&amp;" "&amp;DATEDIF(TODAY(),T5558,"YM")&amp;" meses"&amp;" "&amp;DATEDIF(TODAY(),T5558,"MD")&amp;" dias",IF(AND(X5558="",V5558&lt;TODAY()),"Contrato Encerrado",IF(AND(X5558="",V5558&gt;TODAY()),DATEDIF(TODAY(),V5558,"Y")&amp;" anos"&amp;" "&amp;DATEDIF(TODAY(),V5558,"YM")&amp;" meses"&amp;" "&amp;DATEDIF(TODAY(),V5558,"MD")&amp;" dias",IF(AND(Z5558="",X5558&lt;TODAY()),"Contrato Encerrado",IF(AND(Z5558="",X5558&gt;TODAY()),DATEDIF(TODAY(),X5558,"Y")&amp;" anos"&amp;" "&amp;DATEDIF(TODAY(),X5558,"YM")&amp;" meses"&amp;" "&amp;DATEDIF(TODAY(),X5558,"MD")&amp;" dias",IF(AND(Z5558&lt;&gt;””,Z5558&lt;TODAY()),"Contrato Encerrado",IF(AND(Z5558&lt;&gt;"",Z5558&gt;TODAY()),DATEDIF(TODAY(),Z5558,"Y")&amp;" anos"&amp;" "&amp;DATEDIF(TODAY(),Z5558,"YM")&amp;" meses"&amp;" "&amp;DATEDIF(TODAY(),Z5558,"MD")&amp;" dias"))))))))</f>
        <v>Contrato Encerrado</v>
      </c>
      <c r="AE5558" s="35">
        <f t="shared" si="436"/>
        <v>89</v>
      </c>
      <c r="AF5558" s="35">
        <f t="shared" si="437"/>
        <v>641</v>
      </c>
      <c r="AG5558" s="17" t="str">
        <f t="shared" si="438"/>
        <v>1 anos 9 meses 2 dias</v>
      </c>
    </row>
    <row r="5559" spans="1:33" ht="11.25" customHeight="1" x14ac:dyDescent="0.2">
      <c r="A5559" s="8" t="s">
        <v>9</v>
      </c>
      <c r="B5559" s="8" t="s">
        <v>13</v>
      </c>
      <c r="C5559" s="22" t="s">
        <v>15</v>
      </c>
      <c r="D5559" s="37">
        <v>2024</v>
      </c>
      <c r="E5559" s="23" t="s">
        <v>157</v>
      </c>
      <c r="F5559" s="8" t="s">
        <v>158</v>
      </c>
      <c r="G5559" s="77" t="s">
        <v>12581</v>
      </c>
      <c r="H5559" s="78" t="s">
        <v>12582</v>
      </c>
      <c r="I5559" s="9" t="s">
        <v>12583</v>
      </c>
      <c r="J5559" s="14" t="s">
        <v>14943</v>
      </c>
      <c r="K5559" s="9" t="s">
        <v>29</v>
      </c>
      <c r="L5559" s="24" t="s">
        <v>81</v>
      </c>
      <c r="M5559" s="7" t="s">
        <v>82</v>
      </c>
      <c r="N5559" s="24" t="s">
        <v>4113</v>
      </c>
      <c r="O5559" s="24" t="s">
        <v>8484</v>
      </c>
      <c r="P5559" s="24" t="s">
        <v>2518</v>
      </c>
      <c r="Q5559" s="24" t="s">
        <v>4109</v>
      </c>
      <c r="R5559" s="29">
        <v>39237</v>
      </c>
      <c r="S5559" s="29">
        <v>45336</v>
      </c>
      <c r="T5559" s="29">
        <v>45701</v>
      </c>
      <c r="U5559" s="20"/>
      <c r="V5559" s="20"/>
      <c r="W5559" s="29"/>
      <c r="X5559" s="17"/>
      <c r="Y5559" s="17"/>
      <c r="Z5559" s="20"/>
      <c r="AA5559" s="18">
        <f t="shared" ca="1" si="435"/>
        <v>18</v>
      </c>
      <c r="AB5559" s="24" t="s">
        <v>7878</v>
      </c>
      <c r="AC5559" s="35" t="str">
        <f t="shared" si="434"/>
        <v>0 anos 11 meses 30 dias</v>
      </c>
      <c r="AD5559" s="35" t="str">
        <f ca="1">IF(AND(V5559="",T5559&lt;TODAY()),"Contrato Encerrado",IF(AND(V5559="",T5559&gt;TODAY()),DATEDIF(TODAY(),T5559,"Y")&amp;" anos"&amp;" "&amp;DATEDIF(TODAY(),T5559,"YM")&amp;" meses"&amp;" "&amp;DATEDIF(TODAY(),T5559,"MD")&amp;" dias",IF(AND(X5559="",V5559&lt;TODAY()),"Contrato Encerrado",IF(AND(X5559="",V5559&gt;TODAY()),DATEDIF(TODAY(),V5559,"Y")&amp;" anos"&amp;" "&amp;DATEDIF(TODAY(),V5559,"YM")&amp;" meses"&amp;" "&amp;DATEDIF(TODAY(),V5559,"MD")&amp;" dias",IF(AND(Z5559="",X5559&lt;TODAY()),"Contrato Encerrado",IF(AND(Z5559="",X5559&gt;TODAY()),DATEDIF(TODAY(),X5559,"Y")&amp;" anos"&amp;" "&amp;DATEDIF(TODAY(),X5559,"YM")&amp;" meses"&amp;" "&amp;DATEDIF(TODAY(),X5559,"MD")&amp;" dias",IF(AND(Z5559&lt;&gt;””,Z5559&lt;TODAY()),"Contrato Encerrado",IF(AND(Z5559&lt;&gt;"",Z5559&gt;TODAY()),DATEDIF(TODAY(),Z5559,"Y")&amp;" anos"&amp;" "&amp;DATEDIF(TODAY(),Z5559,"YM")&amp;" meses"&amp;" "&amp;DATEDIF(TODAY(),Z5559,"MD")&amp;" dias"))))))))</f>
        <v>Contrato Encerrado</v>
      </c>
      <c r="AE5559" s="35">
        <f t="shared" si="436"/>
        <v>365</v>
      </c>
      <c r="AF5559" s="35">
        <f t="shared" si="437"/>
        <v>365</v>
      </c>
      <c r="AG5559" s="17" t="str">
        <f t="shared" si="438"/>
        <v>0 anos 11 meses 30 dias</v>
      </c>
    </row>
    <row r="5560" spans="1:33" ht="11.25" customHeight="1" x14ac:dyDescent="0.2">
      <c r="A5560" s="8" t="s">
        <v>9</v>
      </c>
      <c r="B5560" s="10" t="s">
        <v>13</v>
      </c>
      <c r="C5560" s="11" t="s">
        <v>22</v>
      </c>
      <c r="D5560" s="36">
        <v>2022</v>
      </c>
      <c r="E5560" s="12" t="s">
        <v>79</v>
      </c>
      <c r="F5560" s="8" t="s">
        <v>80</v>
      </c>
      <c r="G5560" s="77" t="s">
        <v>2142</v>
      </c>
      <c r="H5560" s="78" t="s">
        <v>2143</v>
      </c>
      <c r="I5560" s="14" t="s">
        <v>2144</v>
      </c>
      <c r="J5560" s="14" t="s">
        <v>1302</v>
      </c>
      <c r="K5560" s="14" t="s">
        <v>29</v>
      </c>
      <c r="L5560" s="15" t="s">
        <v>30</v>
      </c>
      <c r="M5560" s="7" t="s">
        <v>9427</v>
      </c>
      <c r="N5560" s="15" t="s">
        <v>2103</v>
      </c>
      <c r="O5560" s="16"/>
      <c r="P5560" s="16" t="s">
        <v>2517</v>
      </c>
      <c r="Q5560" s="16" t="s">
        <v>2522</v>
      </c>
      <c r="R5560" s="31">
        <v>36726</v>
      </c>
      <c r="S5560" s="31">
        <v>44713</v>
      </c>
      <c r="T5560" s="31">
        <v>45068</v>
      </c>
      <c r="U5560" s="31"/>
      <c r="V5560" s="31"/>
      <c r="W5560" s="31"/>
      <c r="X5560" s="17"/>
      <c r="Y5560" s="17"/>
      <c r="Z5560" s="31"/>
      <c r="AA5560" s="18">
        <f t="shared" ca="1" si="435"/>
        <v>25</v>
      </c>
      <c r="AB5560" s="19" t="s">
        <v>7878</v>
      </c>
      <c r="AC5560" s="35" t="str">
        <f t="shared" si="434"/>
        <v>0 anos 11 meses 21 dias</v>
      </c>
      <c r="AD5560" s="35" t="str">
        <f ca="1">IF(AND(V5560="",T5560&lt;TODAY()),"Contrato Encerrado",IF(AND(V5560="",T5560&gt;TODAY()),DATEDIF(TODAY(),T5560,"Y")&amp;" anos"&amp;" "&amp;DATEDIF(TODAY(),T5560,"YM")&amp;" meses"&amp;" "&amp;DATEDIF(TODAY(),T5560,"MD")&amp;" dias",IF(AND(X5560="",V5560&lt;TODAY()),"Contrato Encerrado",IF(AND(X5560="",V5560&gt;TODAY()),DATEDIF(TODAY(),V5560,"Y")&amp;" anos"&amp;" "&amp;DATEDIF(TODAY(),V5560,"YM")&amp;" meses"&amp;" "&amp;DATEDIF(TODAY(),V5560,"MD")&amp;" dias",IF(AND(Z5560="",X5560&lt;TODAY()),"Contrato Encerrado",IF(AND(Z5560="",X5560&gt;TODAY()),DATEDIF(TODAY(),X5560,"Y")&amp;" anos"&amp;" "&amp;DATEDIF(TODAY(),X5560,"YM")&amp;" meses"&amp;" "&amp;DATEDIF(TODAY(),X5560,"MD")&amp;" dias",IF(AND(Z5560&lt;&gt;””,Z5560&lt;TODAY()),"Contrato Encerrado",IF(AND(Z5560&lt;&gt;"",Z5560&gt;TODAY()),DATEDIF(TODAY(),Z5560,"Y")&amp;" anos"&amp;" "&amp;DATEDIF(TODAY(),Z5560,"YM")&amp;" meses"&amp;" "&amp;DATEDIF(TODAY(),Z5560,"MD")&amp;" dias"))))))))</f>
        <v>Contrato Encerrado</v>
      </c>
      <c r="AE5560" s="35">
        <f t="shared" si="436"/>
        <v>355</v>
      </c>
      <c r="AF5560" s="35">
        <f t="shared" si="437"/>
        <v>375</v>
      </c>
      <c r="AG5560" s="17" t="str">
        <f t="shared" si="438"/>
        <v>1 anos 0 meses 9 dias</v>
      </c>
    </row>
    <row r="5561" spans="1:33" ht="11.25" customHeight="1" x14ac:dyDescent="0.2">
      <c r="A5561" s="141" t="s">
        <v>9</v>
      </c>
      <c r="B5561" s="142" t="s">
        <v>13</v>
      </c>
      <c r="C5561" s="143" t="s">
        <v>22</v>
      </c>
      <c r="D5561" s="144">
        <v>2022</v>
      </c>
      <c r="E5561" s="145" t="s">
        <v>157</v>
      </c>
      <c r="F5561" s="141" t="s">
        <v>158</v>
      </c>
      <c r="G5561" s="146" t="s">
        <v>2323</v>
      </c>
      <c r="H5561" s="147" t="s">
        <v>2324</v>
      </c>
      <c r="I5561" s="148" t="s">
        <v>2325</v>
      </c>
      <c r="J5561" s="14" t="s">
        <v>14943</v>
      </c>
      <c r="K5561" s="148" t="s">
        <v>29</v>
      </c>
      <c r="L5561" s="149" t="s">
        <v>30</v>
      </c>
      <c r="M5561" s="7" t="s">
        <v>9427</v>
      </c>
      <c r="N5561" s="150" t="s">
        <v>2101</v>
      </c>
      <c r="O5561" s="150"/>
      <c r="P5561" s="150" t="s">
        <v>2518</v>
      </c>
      <c r="Q5561" s="150" t="s">
        <v>2521</v>
      </c>
      <c r="R5561" s="151">
        <v>37046</v>
      </c>
      <c r="S5561" s="151">
        <v>44762</v>
      </c>
      <c r="T5561" s="151">
        <v>45499</v>
      </c>
      <c r="U5561" s="151"/>
      <c r="V5561" s="151"/>
      <c r="W5561" s="151"/>
      <c r="X5561" s="17"/>
      <c r="Y5561" s="17"/>
      <c r="Z5561" s="151"/>
      <c r="AA5561" s="152">
        <f t="shared" ca="1" si="435"/>
        <v>24</v>
      </c>
      <c r="AB5561" s="153" t="s">
        <v>7878</v>
      </c>
      <c r="AC5561" s="35" t="str">
        <f t="shared" si="434"/>
        <v>2 anos 0 meses 6 dias</v>
      </c>
      <c r="AD5561" s="132" t="str">
        <f ca="1">IF(AND(V5561="",T5561&lt;TODAY()),"Contrato Encerrado",IF(AND(V5561="",T5561&gt;TODAY()),DATEDIF(TODAY(),T5561,"Y")&amp;" anos"&amp;" "&amp;DATEDIF(TODAY(),T5561,"YM")&amp;" meses"&amp;" "&amp;DATEDIF(TODAY(),T5561,"MD")&amp;" dias",IF(AND(X5561="",V5561&lt;TODAY()),"Contrato Encerrado",IF(AND(X5561="",V5561&gt;TODAY()),DATEDIF(TODAY(),V5561,"Y")&amp;" anos"&amp;" "&amp;DATEDIF(TODAY(),V5561,"YM")&amp;" meses"&amp;" "&amp;DATEDIF(TODAY(),V5561,"MD")&amp;" dias",IF(AND(Z5561="",X5561&lt;TODAY()),"Contrato Encerrado",IF(AND(Z5561="",X5561&gt;TODAY()),DATEDIF(TODAY(),X5561,"Y")&amp;" anos"&amp;" "&amp;DATEDIF(TODAY(),X5561,"YM")&amp;" meses"&amp;" "&amp;DATEDIF(TODAY(),X5561,"MD")&amp;" dias",IF(AND(Z5561&lt;&gt;””,Z5561&lt;TODAY()),"Contrato Encerrado",IF(AND(Z5561&lt;&gt;"",Z5561&gt;TODAY()),DATEDIF(TODAY(),Z5561,"Y")&amp;" anos"&amp;" "&amp;DATEDIF(TODAY(),Z5561,"YM")&amp;" meses"&amp;" "&amp;DATEDIF(TODAY(),Z5561,"MD")&amp;" dias"))))))))</f>
        <v>Contrato Encerrado</v>
      </c>
      <c r="AE5561" s="132">
        <f t="shared" si="436"/>
        <v>737</v>
      </c>
      <c r="AF5561" s="132">
        <f t="shared" si="437"/>
        <v>-7</v>
      </c>
      <c r="AG5561" s="133" t="str">
        <f t="shared" si="438"/>
        <v>ESTÁGIO COMPLETOU 2 ANOS</v>
      </c>
    </row>
    <row r="5562" spans="1:33" ht="11.25" customHeight="1" x14ac:dyDescent="0.2">
      <c r="A5562" s="8" t="s">
        <v>9</v>
      </c>
      <c r="B5562" s="8" t="s">
        <v>13</v>
      </c>
      <c r="C5562" s="22" t="s">
        <v>25</v>
      </c>
      <c r="D5562" s="37">
        <v>2024</v>
      </c>
      <c r="E5562" s="12" t="s">
        <v>1708</v>
      </c>
      <c r="F5562" s="8" t="s">
        <v>1709</v>
      </c>
      <c r="G5562" s="77" t="s">
        <v>15138</v>
      </c>
      <c r="H5562" s="78" t="s">
        <v>15139</v>
      </c>
      <c r="I5562" s="14" t="s">
        <v>15001</v>
      </c>
      <c r="J5562" s="14" t="s">
        <v>10</v>
      </c>
      <c r="K5562" s="14" t="s">
        <v>29</v>
      </c>
      <c r="L5562" s="15" t="s">
        <v>30</v>
      </c>
      <c r="M5562" s="7" t="s">
        <v>9427</v>
      </c>
      <c r="N5562" s="15" t="s">
        <v>2119</v>
      </c>
      <c r="O5562" s="15" t="s">
        <v>9474</v>
      </c>
      <c r="P5562" s="15" t="s">
        <v>2518</v>
      </c>
      <c r="Q5562" s="15" t="s">
        <v>2523</v>
      </c>
      <c r="R5562" s="20">
        <v>38250</v>
      </c>
      <c r="S5562" s="20">
        <v>45617</v>
      </c>
      <c r="T5562" s="15" t="s">
        <v>15037</v>
      </c>
      <c r="U5562" s="15"/>
      <c r="V5562" s="15"/>
      <c r="W5562" s="15"/>
      <c r="X5562" s="17"/>
      <c r="Y5562" s="17"/>
      <c r="Z5562" s="15"/>
      <c r="AA5562" s="18">
        <f t="shared" ca="1" si="435"/>
        <v>21</v>
      </c>
      <c r="AB5562" s="20" t="s">
        <v>7878</v>
      </c>
      <c r="AC5562" s="35" t="str">
        <f t="shared" si="434"/>
        <v>0 anos 11 meses 30 dias</v>
      </c>
      <c r="AD5562" s="35" t="str">
        <f ca="1">IF(AND(V5562="",T5562&lt;TODAY()),"Contrato Encerrado",IF(AND(V5562="",T5562&gt;TODAY()),DATEDIF(TODAY(),T5562,"Y")&amp;" anos"&amp;" "&amp;DATEDIF(TODAY(),T5562,"YM")&amp;" meses"&amp;" "&amp;DATEDIF(TODAY(),T5562,"MD")&amp;" dias",IF(AND(X5562="",V5562&lt;TODAY()),"Contrato Encerrado",IF(AND(X5562="",V5562&gt;TODAY()),DATEDIF(TODAY(),V5562,"Y")&amp;" anos"&amp;" "&amp;DATEDIF(TODAY(),V5562,"YM")&amp;" meses"&amp;" "&amp;DATEDIF(TODAY(),V5562,"MD")&amp;" dias",IF(AND(Z5562="",X5562&lt;TODAY()),"Contrato Encerrado",IF(AND(Z5562="",X5562&gt;TODAY()),DATEDIF(TODAY(),X5562,"Y")&amp;" anos"&amp;" "&amp;DATEDIF(TODAY(),X5562,"YM")&amp;" meses"&amp;" "&amp;DATEDIF(TODAY(),X5562,"MD")&amp;" dias",IF(AND(Z5562&lt;&gt;””,Z5562&lt;TODAY()),"Contrato Encerrado",IF(AND(Z5562&lt;&gt;"",Z5562&gt;TODAY()),DATEDIF(TODAY(),Z5562,"Y")&amp;" anos"&amp;" "&amp;DATEDIF(TODAY(),Z5562,"YM")&amp;" meses"&amp;" "&amp;DATEDIF(TODAY(),Z5562,"MD")&amp;" dias"))))))))</f>
        <v>0 anos 1 meses 13 dias</v>
      </c>
      <c r="AE5562" s="35">
        <f t="shared" si="436"/>
        <v>364</v>
      </c>
      <c r="AF5562" s="35">
        <f t="shared" si="437"/>
        <v>366</v>
      </c>
      <c r="AG5562" s="17" t="str">
        <f t="shared" si="438"/>
        <v>0 anos 11 meses 31 dias</v>
      </c>
    </row>
    <row r="5563" spans="1:33" ht="11.25" customHeight="1" x14ac:dyDescent="0.2">
      <c r="A5563" s="8" t="s">
        <v>9</v>
      </c>
      <c r="B5563" s="10" t="s">
        <v>13</v>
      </c>
      <c r="C5563" s="11" t="s">
        <v>24</v>
      </c>
      <c r="D5563" s="36">
        <v>2022</v>
      </c>
      <c r="E5563" s="12" t="s">
        <v>157</v>
      </c>
      <c r="F5563" s="8" t="s">
        <v>158</v>
      </c>
      <c r="G5563" s="77" t="s">
        <v>5914</v>
      </c>
      <c r="H5563" s="78" t="s">
        <v>5915</v>
      </c>
      <c r="I5563" s="14" t="s">
        <v>5916</v>
      </c>
      <c r="J5563" s="14" t="s">
        <v>14943</v>
      </c>
      <c r="K5563" s="14" t="s">
        <v>29</v>
      </c>
      <c r="L5563" s="15" t="s">
        <v>30</v>
      </c>
      <c r="M5563" s="7" t="s">
        <v>9427</v>
      </c>
      <c r="N5563" s="16" t="s">
        <v>4159</v>
      </c>
      <c r="O5563" s="16"/>
      <c r="P5563" s="16" t="s">
        <v>2518</v>
      </c>
      <c r="Q5563" s="16" t="s">
        <v>14546</v>
      </c>
      <c r="R5563" s="31">
        <v>37243</v>
      </c>
      <c r="S5563" s="31">
        <v>44851</v>
      </c>
      <c r="T5563" s="31">
        <v>44985</v>
      </c>
      <c r="U5563" s="31">
        <v>45049</v>
      </c>
      <c r="V5563" s="31">
        <v>45624</v>
      </c>
      <c r="W5563" s="17"/>
      <c r="X5563" s="17"/>
      <c r="Y5563" s="17"/>
      <c r="Z5563" s="20"/>
      <c r="AA5563" s="18">
        <f t="shared" ca="1" si="435"/>
        <v>23</v>
      </c>
      <c r="AB5563" s="19" t="s">
        <v>7878</v>
      </c>
      <c r="AC5563" s="35" t="str">
        <f t="shared" ref="AC5563:AC5626" si="439">DATEDIF($S5563,$Z5563-($U5563-$T5563)-($W5563-$V5563)-($Y5563-$X5563),"Y")&amp; " anos"&amp; " "&amp;DATEDIF($S5563,$Z5563-($U5563-$T5563)-($W5563-$V5563)-($Y5563-$X5563),"YM")&amp; " meses"&amp; " "&amp;DATEDIF($S5563,$Z5563-($U5563-$T5563)-($W5563-$V5563)-($Y5563-$X5563),"MD")&amp; " dias"</f>
        <v>1 anos 11 meses 8 dias</v>
      </c>
      <c r="AD5563" s="35" t="str">
        <f ca="1">IF(AND(V5563="",T5563&lt;TODAY()),"Contrato Encerrado",IF(AND(V5563="",T5563&gt;TODAY()),DATEDIF(TODAY(),T5563,"Y")&amp;" anos"&amp;" "&amp;DATEDIF(TODAY(),T5563,"YM")&amp;" meses"&amp;" "&amp;DATEDIF(TODAY(),T5563,"MD")&amp;" dias",IF(AND(X5563="",V5563&lt;TODAY()),"Contrato Encerrado",IF(AND(X5563="",V5563&gt;TODAY()),DATEDIF(TODAY(),V5563,"Y")&amp;" anos"&amp;" "&amp;DATEDIF(TODAY(),V5563,"YM")&amp;" meses"&amp;" "&amp;DATEDIF(TODAY(),V5563,"MD")&amp;" dias",IF(AND(Z5563="",X5563&lt;TODAY()),"Contrato Encerrado",IF(AND(Z5563="",X5563&gt;TODAY()),DATEDIF(TODAY(),X5563,"Y")&amp;" anos"&amp;" "&amp;DATEDIF(TODAY(),X5563,"YM")&amp;" meses"&amp;" "&amp;DATEDIF(TODAY(),X5563,"MD")&amp;" dias",IF(AND(Z5563&lt;&gt;””,Z5563&lt;TODAY()),"Contrato Encerrado",IF(AND(Z5563&lt;&gt;"",Z5563&gt;TODAY()),DATEDIF(TODAY(),Z5563,"Y")&amp;" anos"&amp;" "&amp;DATEDIF(TODAY(),Z5563,"YM")&amp;" meses"&amp;" "&amp;DATEDIF(TODAY(),Z5563,"MD")&amp;" dias"))))))))</f>
        <v>Contrato Encerrado</v>
      </c>
      <c r="AE5563" s="35">
        <f t="shared" si="436"/>
        <v>709</v>
      </c>
      <c r="AF5563" s="35">
        <f t="shared" si="437"/>
        <v>21</v>
      </c>
      <c r="AG5563" s="17" t="str">
        <f t="shared" si="438"/>
        <v>0 anos 0 meses 21 dias</v>
      </c>
    </row>
    <row r="5564" spans="1:33" ht="11.25" customHeight="1" x14ac:dyDescent="0.2">
      <c r="A5564" s="8" t="s">
        <v>9</v>
      </c>
      <c r="B5564" s="8" t="s">
        <v>13</v>
      </c>
      <c r="C5564" s="22" t="s">
        <v>20</v>
      </c>
      <c r="D5564" s="37">
        <v>2024</v>
      </c>
      <c r="E5564" s="12" t="s">
        <v>157</v>
      </c>
      <c r="F5564" s="8" t="s">
        <v>158</v>
      </c>
      <c r="G5564" s="77" t="s">
        <v>13999</v>
      </c>
      <c r="H5564" s="78" t="s">
        <v>14000</v>
      </c>
      <c r="I5564" s="14" t="s">
        <v>14001</v>
      </c>
      <c r="J5564" s="67" t="s">
        <v>14943</v>
      </c>
      <c r="K5564" s="14" t="s">
        <v>29</v>
      </c>
      <c r="L5564" s="15" t="s">
        <v>30</v>
      </c>
      <c r="M5564" s="7" t="s">
        <v>9427</v>
      </c>
      <c r="N5564" s="15" t="s">
        <v>14002</v>
      </c>
      <c r="O5564" s="15" t="s">
        <v>7915</v>
      </c>
      <c r="P5564" s="15" t="s">
        <v>2518</v>
      </c>
      <c r="Q5564" s="15" t="s">
        <v>2521</v>
      </c>
      <c r="R5564" s="20">
        <v>37358</v>
      </c>
      <c r="S5564" s="20">
        <v>45432</v>
      </c>
      <c r="T5564" s="20">
        <v>45657</v>
      </c>
      <c r="U5564" s="20"/>
      <c r="V5564" s="20"/>
      <c r="W5564" s="20"/>
      <c r="X5564" s="17"/>
      <c r="Y5564" s="17"/>
      <c r="Z5564" s="20"/>
      <c r="AA5564" s="18">
        <f t="shared" ca="1" si="435"/>
        <v>23</v>
      </c>
      <c r="AB5564" s="15" t="s">
        <v>7878</v>
      </c>
      <c r="AC5564" s="35" t="str">
        <f t="shared" si="439"/>
        <v>0 anos 7 meses 11 dias</v>
      </c>
      <c r="AD5564" s="35" t="str">
        <f ca="1">IF(AND(V5564="",T5564&lt;TODAY()),"Contrato Encerrado",IF(AND(V5564="",T5564&gt;TODAY()),DATEDIF(TODAY(),T5564,"Y")&amp;" anos"&amp;" "&amp;DATEDIF(TODAY(),T5564,"YM")&amp;" meses"&amp;" "&amp;DATEDIF(TODAY(),T5564,"MD")&amp;" dias",IF(AND(X5564="",V5564&lt;TODAY()),"Contrato Encerrado",IF(AND(X5564="",V5564&gt;TODAY()),DATEDIF(TODAY(),V5564,"Y")&amp;" anos"&amp;" "&amp;DATEDIF(TODAY(),V5564,"YM")&amp;" meses"&amp;" "&amp;DATEDIF(TODAY(),V5564,"MD")&amp;" dias",IF(AND(Z5564="",X5564&lt;TODAY()),"Contrato Encerrado",IF(AND(Z5564="",X5564&gt;TODAY()),DATEDIF(TODAY(),X5564,"Y")&amp;" anos"&amp;" "&amp;DATEDIF(TODAY(),X5564,"YM")&amp;" meses"&amp;" "&amp;DATEDIF(TODAY(),X5564,"MD")&amp;" dias",IF(AND(Z5564&lt;&gt;””,Z5564&lt;TODAY()),"Contrato Encerrado",IF(AND(Z5564&lt;&gt;"",Z5564&gt;TODAY()),DATEDIF(TODAY(),Z5564,"Y")&amp;" anos"&amp;" "&amp;DATEDIF(TODAY(),Z5564,"YM")&amp;" meses"&amp;" "&amp;DATEDIF(TODAY(),Z5564,"MD")&amp;" dias"))))))))</f>
        <v>Contrato Encerrado</v>
      </c>
      <c r="AE5564" s="35">
        <f t="shared" si="436"/>
        <v>225</v>
      </c>
      <c r="AF5564" s="35">
        <f t="shared" si="437"/>
        <v>505</v>
      </c>
      <c r="AG5564" s="17" t="str">
        <f t="shared" si="438"/>
        <v>1 anos 4 meses 19 dias</v>
      </c>
    </row>
    <row r="5565" spans="1:33" ht="11.25" customHeight="1" x14ac:dyDescent="0.2">
      <c r="A5565" s="8" t="s">
        <v>9</v>
      </c>
      <c r="B5565" s="8" t="s">
        <v>13</v>
      </c>
      <c r="C5565" s="22" t="s">
        <v>16</v>
      </c>
      <c r="D5565" s="37">
        <v>2024</v>
      </c>
      <c r="E5565" s="12" t="s">
        <v>772</v>
      </c>
      <c r="F5565" s="8" t="s">
        <v>773</v>
      </c>
      <c r="G5565" s="77" t="s">
        <v>13157</v>
      </c>
      <c r="H5565" s="78" t="s">
        <v>13158</v>
      </c>
      <c r="I5565" s="14" t="s">
        <v>13159</v>
      </c>
      <c r="J5565" s="14" t="s">
        <v>10</v>
      </c>
      <c r="K5565" s="14" t="s">
        <v>29</v>
      </c>
      <c r="L5565" s="15" t="s">
        <v>30</v>
      </c>
      <c r="M5565" s="7" t="s">
        <v>9427</v>
      </c>
      <c r="N5565" s="15" t="s">
        <v>6372</v>
      </c>
      <c r="O5565" s="15" t="s">
        <v>10152</v>
      </c>
      <c r="P5565" s="15" t="s">
        <v>2518</v>
      </c>
      <c r="Q5565" s="15" t="s">
        <v>2523</v>
      </c>
      <c r="R5565" s="20">
        <v>38161</v>
      </c>
      <c r="S5565" s="20">
        <v>45392</v>
      </c>
      <c r="T5565" s="20">
        <v>45756</v>
      </c>
      <c r="U5565" s="20">
        <v>45785</v>
      </c>
      <c r="V5565" s="20">
        <v>46022</v>
      </c>
      <c r="W5565" s="20"/>
      <c r="X5565" s="17"/>
      <c r="Y5565" s="17"/>
      <c r="Z5565" s="20"/>
      <c r="AA5565" s="18">
        <f t="shared" ca="1" si="435"/>
        <v>21</v>
      </c>
      <c r="AB5565" s="15" t="s">
        <v>7878</v>
      </c>
      <c r="AC5565" s="35" t="str">
        <f t="shared" si="439"/>
        <v>1 anos 7 meses 22 dias</v>
      </c>
      <c r="AD5565" s="35" t="str">
        <f ca="1">IF(AND(V5565="",T5565&lt;TODAY()),"Contrato Encerrado",IF(AND(V5565="",T5565&gt;TODAY()),DATEDIF(TODAY(),T5565,"Y")&amp;" anos"&amp;" "&amp;DATEDIF(TODAY(),T5565,"YM")&amp;" meses"&amp;" "&amp;DATEDIF(TODAY(),T5565,"MD")&amp;" dias",IF(AND(X5565="",V5565&lt;TODAY()),"Contrato Encerrado",IF(AND(X5565="",V5565&gt;TODAY()),DATEDIF(TODAY(),V5565,"Y")&amp;" anos"&amp;" "&amp;DATEDIF(TODAY(),V5565,"YM")&amp;" meses"&amp;" "&amp;DATEDIF(TODAY(),V5565,"MD")&amp;" dias",IF(AND(Z5565="",X5565&lt;TODAY()),"Contrato Encerrado",IF(AND(Z5565="",X5565&gt;TODAY()),DATEDIF(TODAY(),X5565,"Y")&amp;" anos"&amp;" "&amp;DATEDIF(TODAY(),X5565,"YM")&amp;" meses"&amp;" "&amp;DATEDIF(TODAY(),X5565,"MD")&amp;" dias",IF(AND(Z5565&lt;&gt;””,Z5565&lt;TODAY()),"Contrato Encerrado",IF(AND(Z5565&lt;&gt;"",Z5565&gt;TODAY()),DATEDIF(TODAY(),Z5565,"Y")&amp;" anos"&amp;" "&amp;DATEDIF(TODAY(),Z5565,"YM")&amp;" meses"&amp;" "&amp;DATEDIF(TODAY(),Z5565,"MD")&amp;" dias"))))))))</f>
        <v>0 anos 2 meses 24 dias</v>
      </c>
      <c r="AE5565" s="35">
        <f t="shared" si="436"/>
        <v>601</v>
      </c>
      <c r="AF5565" s="35">
        <f t="shared" si="437"/>
        <v>129</v>
      </c>
      <c r="AG5565" s="17" t="str">
        <f t="shared" si="438"/>
        <v>0 anos 4 meses 8 dias</v>
      </c>
    </row>
    <row r="5566" spans="1:33" ht="11.25" customHeight="1" x14ac:dyDescent="0.2">
      <c r="A5566" s="8" t="s">
        <v>9</v>
      </c>
      <c r="B5566" s="8" t="s">
        <v>13</v>
      </c>
      <c r="C5566" s="22" t="s">
        <v>17</v>
      </c>
      <c r="D5566" s="37">
        <v>2024</v>
      </c>
      <c r="E5566" s="12" t="s">
        <v>1304</v>
      </c>
      <c r="F5566" s="8" t="s">
        <v>1305</v>
      </c>
      <c r="G5566" s="77" t="s">
        <v>13549</v>
      </c>
      <c r="H5566" s="78" t="s">
        <v>13550</v>
      </c>
      <c r="I5566" s="14" t="s">
        <v>13551</v>
      </c>
      <c r="J5566" s="14" t="s">
        <v>10</v>
      </c>
      <c r="K5566" s="14" t="s">
        <v>29</v>
      </c>
      <c r="L5566" s="15" t="s">
        <v>30</v>
      </c>
      <c r="M5566" s="7" t="s">
        <v>9427</v>
      </c>
      <c r="N5566" s="15" t="s">
        <v>2098</v>
      </c>
      <c r="O5566" s="15" t="s">
        <v>8788</v>
      </c>
      <c r="P5566" s="15" t="s">
        <v>2518</v>
      </c>
      <c r="Q5566" s="15" t="s">
        <v>2523</v>
      </c>
      <c r="R5566" s="30">
        <v>37282</v>
      </c>
      <c r="S5566" s="30">
        <v>45414</v>
      </c>
      <c r="T5566" s="20">
        <v>46143</v>
      </c>
      <c r="U5566" s="20"/>
      <c r="V5566" s="20"/>
      <c r="W5566" s="30"/>
      <c r="X5566" s="17"/>
      <c r="Y5566" s="17"/>
      <c r="Z5566" s="20"/>
      <c r="AA5566" s="18">
        <f t="shared" ca="1" si="435"/>
        <v>23</v>
      </c>
      <c r="AB5566" s="15" t="s">
        <v>7878</v>
      </c>
      <c r="AC5566" s="35" t="str">
        <f t="shared" si="439"/>
        <v>1 anos 11 meses 29 dias</v>
      </c>
      <c r="AD5566" s="35" t="str">
        <f ca="1">IF(AND(V5566="",T5566&lt;TODAY()),"Contrato Encerrado",IF(AND(V5566="",T5566&gt;TODAY()),DATEDIF(TODAY(),T5566,"Y")&amp;" anos"&amp;" "&amp;DATEDIF(TODAY(),T5566,"YM")&amp;" meses"&amp;" "&amp;DATEDIF(TODAY(),T5566,"MD")&amp;" dias",IF(AND(X5566="",V5566&lt;TODAY()),"Contrato Encerrado",IF(AND(X5566="",V5566&gt;TODAY()),DATEDIF(TODAY(),V5566,"Y")&amp;" anos"&amp;" "&amp;DATEDIF(TODAY(),V5566,"YM")&amp;" meses"&amp;" "&amp;DATEDIF(TODAY(),V5566,"MD")&amp;" dias",IF(AND(Z5566="",X5566&lt;TODAY()),"Contrato Encerrado",IF(AND(Z5566="",X5566&gt;TODAY()),DATEDIF(TODAY(),X5566,"Y")&amp;" anos"&amp;" "&amp;DATEDIF(TODAY(),X5566,"YM")&amp;" meses"&amp;" "&amp;DATEDIF(TODAY(),X5566,"MD")&amp;" dias",IF(AND(Z5566&lt;&gt;””,Z5566&lt;TODAY()),"Contrato Encerrado",IF(AND(Z5566&lt;&gt;"",Z5566&gt;TODAY()),DATEDIF(TODAY(),Z5566,"Y")&amp;" anos"&amp;" "&amp;DATEDIF(TODAY(),Z5566,"YM")&amp;" meses"&amp;" "&amp;DATEDIF(TODAY(),Z5566,"MD")&amp;" dias"))))))))</f>
        <v>0 anos 6 meses 24 dias</v>
      </c>
      <c r="AE5566" s="35">
        <f t="shared" si="436"/>
        <v>729</v>
      </c>
      <c r="AF5566" s="35">
        <f t="shared" si="437"/>
        <v>1</v>
      </c>
      <c r="AG5566" s="17" t="str">
        <f t="shared" si="438"/>
        <v>0 anos 0 meses 1 dias</v>
      </c>
    </row>
    <row r="5567" spans="1:33" ht="11.25" customHeight="1" x14ac:dyDescent="0.2">
      <c r="A5567" s="8" t="s">
        <v>9</v>
      </c>
      <c r="B5567" s="8" t="s">
        <v>13</v>
      </c>
      <c r="C5567" s="22" t="s">
        <v>22</v>
      </c>
      <c r="D5567" s="36">
        <v>2024</v>
      </c>
      <c r="E5567" s="12" t="s">
        <v>157</v>
      </c>
      <c r="F5567" s="8" t="s">
        <v>158</v>
      </c>
      <c r="G5567" s="77" t="s">
        <v>14531</v>
      </c>
      <c r="H5567" s="78" t="s">
        <v>14532</v>
      </c>
      <c r="I5567" s="14" t="s">
        <v>14533</v>
      </c>
      <c r="J5567" s="14" t="s">
        <v>14943</v>
      </c>
      <c r="K5567" s="14" t="s">
        <v>29</v>
      </c>
      <c r="L5567" s="15" t="s">
        <v>30</v>
      </c>
      <c r="M5567" s="7" t="s">
        <v>9427</v>
      </c>
      <c r="N5567" s="15" t="s">
        <v>14344</v>
      </c>
      <c r="O5567" s="15" t="s">
        <v>9448</v>
      </c>
      <c r="P5567" s="15" t="s">
        <v>2518</v>
      </c>
      <c r="Q5567" s="15" t="s">
        <v>2521</v>
      </c>
      <c r="R5567" s="20">
        <v>36598</v>
      </c>
      <c r="S5567" s="20">
        <v>45537</v>
      </c>
      <c r="T5567" s="20">
        <v>45657</v>
      </c>
      <c r="U5567" s="29">
        <v>45735</v>
      </c>
      <c r="V5567" s="29">
        <v>45838</v>
      </c>
      <c r="W5567" s="29"/>
      <c r="X5567" s="17"/>
      <c r="Y5567" s="17"/>
      <c r="Z5567" s="29"/>
      <c r="AA5567" s="18">
        <f t="shared" ca="1" si="435"/>
        <v>25</v>
      </c>
      <c r="AB5567" s="15" t="s">
        <v>7878</v>
      </c>
      <c r="AC5567" s="35" t="str">
        <f t="shared" si="439"/>
        <v>0 anos 7 meses 11 dias</v>
      </c>
      <c r="AD5567" s="35" t="str">
        <f ca="1">IF(AND(V5567="",T5567&lt;TODAY()),"Contrato Encerrado",IF(AND(V5567="",T5567&gt;TODAY()),DATEDIF(TODAY(),T5567,"Y")&amp;" anos"&amp;" "&amp;DATEDIF(TODAY(),T5567,"YM")&amp;" meses"&amp;" "&amp;DATEDIF(TODAY(),T5567,"MD")&amp;" dias",IF(AND(X5567="",V5567&lt;TODAY()),"Contrato Encerrado",IF(AND(X5567="",V5567&gt;TODAY()),DATEDIF(TODAY(),V5567,"Y")&amp;" anos"&amp;" "&amp;DATEDIF(TODAY(),V5567,"YM")&amp;" meses"&amp;" "&amp;DATEDIF(TODAY(),V5567,"MD")&amp;" dias",IF(AND(Z5567="",X5567&lt;TODAY()),"Contrato Encerrado",IF(AND(Z5567="",X5567&gt;TODAY()),DATEDIF(TODAY(),X5567,"Y")&amp;" anos"&amp;" "&amp;DATEDIF(TODAY(),X5567,"YM")&amp;" meses"&amp;" "&amp;DATEDIF(TODAY(),X5567,"MD")&amp;" dias",IF(AND(Z5567&lt;&gt;””,Z5567&lt;TODAY()),"Contrato Encerrado",IF(AND(Z5567&lt;&gt;"",Z5567&gt;TODAY()),DATEDIF(TODAY(),Z5567,"Y")&amp;" anos"&amp;" "&amp;DATEDIF(TODAY(),Z5567,"YM")&amp;" meses"&amp;" "&amp;DATEDIF(TODAY(),Z5567,"MD")&amp;" dias"))))))))</f>
        <v>Contrato Encerrado</v>
      </c>
      <c r="AE5567" s="35">
        <f t="shared" si="436"/>
        <v>223</v>
      </c>
      <c r="AF5567" s="35">
        <f t="shared" si="437"/>
        <v>507</v>
      </c>
      <c r="AG5567" s="17" t="str">
        <f t="shared" si="438"/>
        <v>1 anos 4 meses 21 dias</v>
      </c>
    </row>
    <row r="5568" spans="1:33" ht="11.25" customHeight="1" x14ac:dyDescent="0.2">
      <c r="A5568" s="8" t="s">
        <v>9</v>
      </c>
      <c r="B5568" s="8" t="s">
        <v>13</v>
      </c>
      <c r="C5568" s="22" t="s">
        <v>15</v>
      </c>
      <c r="D5568" s="37">
        <v>2025</v>
      </c>
      <c r="E5568" s="12" t="s">
        <v>27</v>
      </c>
      <c r="F5568" s="8" t="s">
        <v>28</v>
      </c>
      <c r="G5568" s="77" t="s">
        <v>16115</v>
      </c>
      <c r="H5568" s="78" t="s">
        <v>16116</v>
      </c>
      <c r="I5568" s="14" t="s">
        <v>16117</v>
      </c>
      <c r="J5568" s="14" t="s">
        <v>10</v>
      </c>
      <c r="K5568" s="14" t="s">
        <v>29</v>
      </c>
      <c r="L5568" s="15" t="s">
        <v>30</v>
      </c>
      <c r="M5568" s="7" t="s">
        <v>9427</v>
      </c>
      <c r="N5568" s="15" t="s">
        <v>2103</v>
      </c>
      <c r="O5568" s="15" t="s">
        <v>16118</v>
      </c>
      <c r="P5568" s="15" t="s">
        <v>2518</v>
      </c>
      <c r="Q5568" s="15" t="s">
        <v>4109</v>
      </c>
      <c r="R5568" s="20">
        <v>38379</v>
      </c>
      <c r="S5568" s="20">
        <v>45712</v>
      </c>
      <c r="T5568" s="20">
        <v>46069</v>
      </c>
      <c r="U5568" s="20"/>
      <c r="V5568" s="20"/>
      <c r="W5568" s="20"/>
      <c r="X5568" s="17"/>
      <c r="Y5568" s="17"/>
      <c r="Z5568" s="20"/>
      <c r="AA5568" s="21">
        <f t="shared" ca="1" si="435"/>
        <v>20</v>
      </c>
      <c r="AB5568" s="15" t="s">
        <v>7878</v>
      </c>
      <c r="AC5568" s="35" t="str">
        <f t="shared" si="439"/>
        <v>0 anos 11 meses 23 dias</v>
      </c>
      <c r="AD5568" s="35" t="str">
        <f ca="1">IF(AND(V5568="",T5568&lt;TODAY()),"Contrato Encerrado",IF(AND(V5568="",T5568&gt;TODAY()),DATEDIF(TODAY(),T5568,"Y")&amp;" anos"&amp;" "&amp;DATEDIF(TODAY(),T5568,"YM")&amp;" meses"&amp;" "&amp;DATEDIF(TODAY(),T5568,"MD")&amp;" dias",IF(AND(X5568="",V5568&lt;TODAY()),"Contrato Encerrado",IF(AND(X5568="",V5568&gt;TODAY()),DATEDIF(TODAY(),V5568,"Y")&amp;" anos"&amp;" "&amp;DATEDIF(TODAY(),V5568,"YM")&amp;" meses"&amp;" "&amp;DATEDIF(TODAY(),V5568,"MD")&amp;" dias",IF(AND(Z5568="",X5568&lt;TODAY()),"Contrato Encerrado",IF(AND(Z5568="",X5568&gt;TODAY()),DATEDIF(TODAY(),X5568,"Y")&amp;" anos"&amp;" "&amp;DATEDIF(TODAY(),X5568,"YM")&amp;" meses"&amp;" "&amp;DATEDIF(TODAY(),X5568,"MD")&amp;" dias",IF(AND(Z5568&lt;&gt;””,Z5568&lt;TODAY()),"Contrato Encerrado",IF(AND(Z5568&lt;&gt;"",Z5568&gt;TODAY()),DATEDIF(TODAY(),Z5568,"Y")&amp;" anos"&amp;" "&amp;DATEDIF(TODAY(),Z5568,"YM")&amp;" meses"&amp;" "&amp;DATEDIF(TODAY(),Z5568,"MD")&amp;" dias"))))))))</f>
        <v>0 anos 4 meses 9 dias</v>
      </c>
      <c r="AE5568" s="35">
        <f t="shared" si="436"/>
        <v>357</v>
      </c>
      <c r="AF5568" s="35">
        <f t="shared" si="437"/>
        <v>373</v>
      </c>
      <c r="AG5568" s="17" t="str">
        <f t="shared" si="438"/>
        <v>1 anos 0 meses 7 dias</v>
      </c>
    </row>
    <row r="5569" spans="1:33" ht="11.25" customHeight="1" x14ac:dyDescent="0.2">
      <c r="A5569" s="8" t="s">
        <v>9</v>
      </c>
      <c r="B5569" s="8" t="s">
        <v>13</v>
      </c>
      <c r="C5569" s="22" t="s">
        <v>22</v>
      </c>
      <c r="D5569" s="37">
        <v>2023</v>
      </c>
      <c r="E5569" s="12" t="s">
        <v>79</v>
      </c>
      <c r="F5569" s="8" t="s">
        <v>80</v>
      </c>
      <c r="G5569" s="77" t="s">
        <v>10123</v>
      </c>
      <c r="H5569" s="78" t="s">
        <v>10124</v>
      </c>
      <c r="I5569" s="14" t="s">
        <v>10125</v>
      </c>
      <c r="J5569" s="14" t="s">
        <v>1302</v>
      </c>
      <c r="K5569" s="14" t="s">
        <v>29</v>
      </c>
      <c r="L5569" s="15" t="s">
        <v>30</v>
      </c>
      <c r="M5569" s="7" t="s">
        <v>9427</v>
      </c>
      <c r="N5569" s="15" t="s">
        <v>2103</v>
      </c>
      <c r="O5569" s="15" t="s">
        <v>8003</v>
      </c>
      <c r="P5569" s="15" t="s">
        <v>2518</v>
      </c>
      <c r="Q5569" s="15" t="s">
        <v>2523</v>
      </c>
      <c r="R5569" s="20">
        <v>38130</v>
      </c>
      <c r="S5569" s="20">
        <v>45180</v>
      </c>
      <c r="T5569" s="20">
        <v>45205</v>
      </c>
      <c r="U5569" s="20">
        <v>45264</v>
      </c>
      <c r="V5569" s="20">
        <v>45557</v>
      </c>
      <c r="W5569" s="20"/>
      <c r="X5569" s="17"/>
      <c r="Y5569" s="17"/>
      <c r="Z5569" s="20"/>
      <c r="AA5569" s="18">
        <f t="shared" ca="1" si="435"/>
        <v>21</v>
      </c>
      <c r="AB5569" s="15" t="s">
        <v>7878</v>
      </c>
      <c r="AC5569" s="35" t="str">
        <f t="shared" si="439"/>
        <v>0 anos 10 meses 14 dias</v>
      </c>
      <c r="AD5569" s="35" t="str">
        <f ca="1">IF(AND(V5569="",T5569&lt;TODAY()),"Contrato Encerrado",IF(AND(V5569="",T5569&gt;TODAY()),DATEDIF(TODAY(),T5569,"Y")&amp;" anos"&amp;" "&amp;DATEDIF(TODAY(),T5569,"YM")&amp;" meses"&amp;" "&amp;DATEDIF(TODAY(),T5569,"MD")&amp;" dias",IF(AND(X5569="",V5569&lt;TODAY()),"Contrato Encerrado",IF(AND(X5569="",V5569&gt;TODAY()),DATEDIF(TODAY(),V5569,"Y")&amp;" anos"&amp;" "&amp;DATEDIF(TODAY(),V5569,"YM")&amp;" meses"&amp;" "&amp;DATEDIF(TODAY(),V5569,"MD")&amp;" dias",IF(AND(Z5569="",X5569&lt;TODAY()),"Contrato Encerrado",IF(AND(Z5569="",X5569&gt;TODAY()),DATEDIF(TODAY(),X5569,"Y")&amp;" anos"&amp;" "&amp;DATEDIF(TODAY(),X5569,"YM")&amp;" meses"&amp;" "&amp;DATEDIF(TODAY(),X5569,"MD")&amp;" dias",IF(AND(Z5569&lt;&gt;””,Z5569&lt;TODAY()),"Contrato Encerrado",IF(AND(Z5569&lt;&gt;"",Z5569&gt;TODAY()),DATEDIF(TODAY(),Z5569,"Y")&amp;" anos"&amp;" "&amp;DATEDIF(TODAY(),Z5569,"YM")&amp;" meses"&amp;" "&amp;DATEDIF(TODAY(),Z5569,"MD")&amp;" dias"))))))))</f>
        <v>Contrato Encerrado</v>
      </c>
      <c r="AE5569" s="35">
        <f t="shared" si="436"/>
        <v>318</v>
      </c>
      <c r="AF5569" s="35">
        <f t="shared" si="437"/>
        <v>412</v>
      </c>
      <c r="AG5569" s="17" t="str">
        <f t="shared" si="438"/>
        <v>1 anos 1 meses 15 dias</v>
      </c>
    </row>
    <row r="5570" spans="1:33" ht="11.25" customHeight="1" x14ac:dyDescent="0.2">
      <c r="A5570" s="8" t="s">
        <v>9</v>
      </c>
      <c r="B5570" s="8" t="s">
        <v>13</v>
      </c>
      <c r="C5570" s="22" t="s">
        <v>23</v>
      </c>
      <c r="D5570" s="37">
        <v>2024</v>
      </c>
      <c r="E5570" s="12" t="s">
        <v>307</v>
      </c>
      <c r="F5570" s="8" t="s">
        <v>308</v>
      </c>
      <c r="G5570" s="77" t="s">
        <v>14731</v>
      </c>
      <c r="H5570" s="78" t="s">
        <v>14732</v>
      </c>
      <c r="I5570" s="14" t="s">
        <v>14733</v>
      </c>
      <c r="J5570" s="14" t="s">
        <v>10</v>
      </c>
      <c r="K5570" s="14" t="s">
        <v>29</v>
      </c>
      <c r="L5570" s="15" t="s">
        <v>30</v>
      </c>
      <c r="M5570" s="7" t="s">
        <v>9427</v>
      </c>
      <c r="N5570" s="15" t="s">
        <v>2100</v>
      </c>
      <c r="O5570" s="15" t="s">
        <v>10152</v>
      </c>
      <c r="P5570" s="15" t="s">
        <v>2518</v>
      </c>
      <c r="Q5570" s="15" t="s">
        <v>2523</v>
      </c>
      <c r="R5570" s="20">
        <v>37885</v>
      </c>
      <c r="S5570" s="20">
        <v>45566</v>
      </c>
      <c r="T5570" s="20">
        <v>45930</v>
      </c>
      <c r="U5570" s="20"/>
      <c r="V5570" s="20"/>
      <c r="W5570" s="34"/>
      <c r="X5570" s="17"/>
      <c r="Y5570" s="17"/>
      <c r="Z5570" s="20"/>
      <c r="AA5570" s="18">
        <f t="shared" ca="1" si="435"/>
        <v>22</v>
      </c>
      <c r="AB5570" s="35" t="s">
        <v>7878</v>
      </c>
      <c r="AC5570" s="35" t="str">
        <f t="shared" si="439"/>
        <v>0 anos 11 meses 29 dias</v>
      </c>
      <c r="AD5570" s="35" t="str">
        <f ca="1">IF(AND(V5570="",T5570&lt;TODAY()),"Contrato Encerrado",IF(AND(V5570="",T5570&gt;TODAY()),DATEDIF(TODAY(),T5570,"Y")&amp;" anos"&amp;" "&amp;DATEDIF(TODAY(),T5570,"YM")&amp;" meses"&amp;" "&amp;DATEDIF(TODAY(),T5570,"MD")&amp;" dias",IF(AND(X5570="",V5570&lt;TODAY()),"Contrato Encerrado",IF(AND(X5570="",V5570&gt;TODAY()),DATEDIF(TODAY(),V5570,"Y")&amp;" anos"&amp;" "&amp;DATEDIF(TODAY(),V5570,"YM")&amp;" meses"&amp;" "&amp;DATEDIF(TODAY(),V5570,"MD")&amp;" dias",IF(AND(Z5570="",X5570&lt;TODAY()),"Contrato Encerrado",IF(AND(Z5570="",X5570&gt;TODAY()),DATEDIF(TODAY(),X5570,"Y")&amp;" anos"&amp;" "&amp;DATEDIF(TODAY(),X5570,"YM")&amp;" meses"&amp;" "&amp;DATEDIF(TODAY(),X5570,"MD")&amp;" dias",IF(AND(Z5570&lt;&gt;””,Z5570&lt;TODAY()),"Contrato Encerrado",IF(AND(Z5570&lt;&gt;"",Z5570&gt;TODAY()),DATEDIF(TODAY(),Z5570,"Y")&amp;" anos"&amp;" "&amp;DATEDIF(TODAY(),Z5570,"YM")&amp;" meses"&amp;" "&amp;DATEDIF(TODAY(),Z5570,"MD")&amp;" dias"))))))))</f>
        <v>Contrato Encerrado</v>
      </c>
      <c r="AE5570" s="35">
        <f t="shared" si="436"/>
        <v>364</v>
      </c>
      <c r="AF5570" s="35">
        <f t="shared" si="437"/>
        <v>366</v>
      </c>
      <c r="AG5570" s="17" t="str">
        <f t="shared" si="438"/>
        <v>0 anos 11 meses 31 dias</v>
      </c>
    </row>
    <row r="5571" spans="1:33" ht="11.25" customHeight="1" x14ac:dyDescent="0.2">
      <c r="A5571" s="8" t="s">
        <v>9</v>
      </c>
      <c r="B5571" s="10" t="s">
        <v>13</v>
      </c>
      <c r="C5571" s="11" t="s">
        <v>22</v>
      </c>
      <c r="D5571" s="36">
        <v>2021</v>
      </c>
      <c r="E5571" s="14" t="s">
        <v>1304</v>
      </c>
      <c r="F5571" s="8" t="s">
        <v>1305</v>
      </c>
      <c r="G5571" s="77" t="s">
        <v>1357</v>
      </c>
      <c r="H5571" s="78" t="s">
        <v>1358</v>
      </c>
      <c r="I5571" s="14" t="s">
        <v>1359</v>
      </c>
      <c r="J5571" s="14" t="s">
        <v>1302</v>
      </c>
      <c r="K5571" s="14" t="s">
        <v>29</v>
      </c>
      <c r="L5571" s="15" t="s">
        <v>30</v>
      </c>
      <c r="M5571" s="7" t="s">
        <v>9427</v>
      </c>
      <c r="N5571" s="27" t="s">
        <v>3244</v>
      </c>
      <c r="O5571" s="27"/>
      <c r="P5571" s="26" t="s">
        <v>2517</v>
      </c>
      <c r="Q5571" s="26" t="s">
        <v>2522</v>
      </c>
      <c r="R5571" s="31">
        <v>35907</v>
      </c>
      <c r="S5571" s="31">
        <v>44452</v>
      </c>
      <c r="T5571" s="31">
        <v>44774</v>
      </c>
      <c r="U5571" s="31"/>
      <c r="V5571" s="31"/>
      <c r="W5571" s="31"/>
      <c r="X5571" s="17"/>
      <c r="Y5571" s="17"/>
      <c r="Z5571" s="31"/>
      <c r="AA5571" s="18">
        <f t="shared" ca="1" si="435"/>
        <v>27</v>
      </c>
      <c r="AB5571" s="19" t="s">
        <v>7878</v>
      </c>
      <c r="AC5571" s="35" t="str">
        <f t="shared" si="439"/>
        <v>0 anos 10 meses 19 dias</v>
      </c>
      <c r="AD5571" s="35" t="str">
        <f ca="1">IF(AND(V5571="",T5571&lt;TODAY()),"Contrato Encerrado",IF(AND(V5571="",T5571&gt;TODAY()),DATEDIF(TODAY(),T5571,"Y")&amp;" anos"&amp;" "&amp;DATEDIF(TODAY(),T5571,"YM")&amp;" meses"&amp;" "&amp;DATEDIF(TODAY(),T5571,"MD")&amp;" dias",IF(AND(X5571="",V5571&lt;TODAY()),"Contrato Encerrado",IF(AND(X5571="",V5571&gt;TODAY()),DATEDIF(TODAY(),V5571,"Y")&amp;" anos"&amp;" "&amp;DATEDIF(TODAY(),V5571,"YM")&amp;" meses"&amp;" "&amp;DATEDIF(TODAY(),V5571,"MD")&amp;" dias",IF(AND(Z5571="",X5571&lt;TODAY()),"Contrato Encerrado",IF(AND(Z5571="",X5571&gt;TODAY()),DATEDIF(TODAY(),X5571,"Y")&amp;" anos"&amp;" "&amp;DATEDIF(TODAY(),X5571,"YM")&amp;" meses"&amp;" "&amp;DATEDIF(TODAY(),X5571,"MD")&amp;" dias",IF(AND(Z5571&lt;&gt;””,Z5571&lt;TODAY()),"Contrato Encerrado",IF(AND(Z5571&lt;&gt;"",Z5571&gt;TODAY()),DATEDIF(TODAY(),Z5571,"Y")&amp;" anos"&amp;" "&amp;DATEDIF(TODAY(),Z5571,"YM")&amp;" meses"&amp;" "&amp;DATEDIF(TODAY(),Z5571,"MD")&amp;" dias"))))))))</f>
        <v>Contrato Encerrado</v>
      </c>
      <c r="AE5571" s="35">
        <f t="shared" si="436"/>
        <v>322</v>
      </c>
      <c r="AF5571" s="35">
        <f t="shared" si="437"/>
        <v>408</v>
      </c>
      <c r="AG5571" s="17" t="str">
        <f t="shared" si="438"/>
        <v>1 anos 1 meses 11 dias</v>
      </c>
    </row>
    <row r="5572" spans="1:33" ht="11.25" customHeight="1" x14ac:dyDescent="0.2">
      <c r="A5572" s="10" t="s">
        <v>9</v>
      </c>
      <c r="B5572" s="10" t="s">
        <v>13</v>
      </c>
      <c r="C5572" s="11" t="s">
        <v>17</v>
      </c>
      <c r="D5572" s="36">
        <v>2021</v>
      </c>
      <c r="E5572" s="13" t="s">
        <v>307</v>
      </c>
      <c r="F5572" s="10" t="s">
        <v>308</v>
      </c>
      <c r="G5572" s="83" t="s">
        <v>468</v>
      </c>
      <c r="H5572" s="84" t="s">
        <v>469</v>
      </c>
      <c r="I5572" s="13" t="s">
        <v>470</v>
      </c>
      <c r="J5572" s="14" t="s">
        <v>1302</v>
      </c>
      <c r="K5572" s="13" t="s">
        <v>29</v>
      </c>
      <c r="L5572" s="25" t="s">
        <v>30</v>
      </c>
      <c r="M5572" s="7" t="s">
        <v>9427</v>
      </c>
      <c r="N5572" s="27" t="s">
        <v>3227</v>
      </c>
      <c r="O5572" s="27"/>
      <c r="P5572" s="26" t="s">
        <v>2517</v>
      </c>
      <c r="Q5572" s="26" t="s">
        <v>2522</v>
      </c>
      <c r="R5572" s="31">
        <v>36732</v>
      </c>
      <c r="S5572" s="31">
        <v>44328</v>
      </c>
      <c r="T5572" s="31">
        <v>44562</v>
      </c>
      <c r="U5572" s="31"/>
      <c r="V5572" s="31"/>
      <c r="W5572" s="31"/>
      <c r="X5572" s="17"/>
      <c r="Y5572" s="17"/>
      <c r="Z5572" s="31"/>
      <c r="AA5572" s="18">
        <f t="shared" ca="1" si="435"/>
        <v>25</v>
      </c>
      <c r="AB5572" s="19" t="s">
        <v>7878</v>
      </c>
      <c r="AC5572" s="35" t="str">
        <f t="shared" si="439"/>
        <v>0 anos 7 meses 20 dias</v>
      </c>
      <c r="AD5572" s="35" t="str">
        <f ca="1">IF(AND(V5572="",T5572&lt;TODAY()),"Contrato Encerrado",IF(AND(V5572="",T5572&gt;TODAY()),DATEDIF(TODAY(),T5572,"Y")&amp;" anos"&amp;" "&amp;DATEDIF(TODAY(),T5572,"YM")&amp;" meses"&amp;" "&amp;DATEDIF(TODAY(),T5572,"MD")&amp;" dias",IF(AND(X5572="",V5572&lt;TODAY()),"Contrato Encerrado",IF(AND(X5572="",V5572&gt;TODAY()),DATEDIF(TODAY(),V5572,"Y")&amp;" anos"&amp;" "&amp;DATEDIF(TODAY(),V5572,"YM")&amp;" meses"&amp;" "&amp;DATEDIF(TODAY(),V5572,"MD")&amp;" dias",IF(AND(Z5572="",X5572&lt;TODAY()),"Contrato Encerrado",IF(AND(Z5572="",X5572&gt;TODAY()),DATEDIF(TODAY(),X5572,"Y")&amp;" anos"&amp;" "&amp;DATEDIF(TODAY(),X5572,"YM")&amp;" meses"&amp;" "&amp;DATEDIF(TODAY(),X5572,"MD")&amp;" dias",IF(AND(Z5572&lt;&gt;””,Z5572&lt;TODAY()),"Contrato Encerrado",IF(AND(Z5572&lt;&gt;"",Z5572&gt;TODAY()),DATEDIF(TODAY(),Z5572,"Y")&amp;" anos"&amp;" "&amp;DATEDIF(TODAY(),Z5572,"YM")&amp;" meses"&amp;" "&amp;DATEDIF(TODAY(),Z5572,"MD")&amp;" dias"))))))))</f>
        <v>Contrato Encerrado</v>
      </c>
      <c r="AE5572" s="35">
        <f t="shared" si="436"/>
        <v>234</v>
      </c>
      <c r="AF5572" s="35">
        <f t="shared" si="437"/>
        <v>496</v>
      </c>
      <c r="AG5572" s="17" t="str">
        <f t="shared" si="438"/>
        <v>1 anos 4 meses 10 dias</v>
      </c>
    </row>
    <row r="5573" spans="1:33" ht="11.25" customHeight="1" x14ac:dyDescent="0.2">
      <c r="A5573" s="8" t="s">
        <v>9</v>
      </c>
      <c r="B5573" s="8" t="s">
        <v>13</v>
      </c>
      <c r="C5573" s="22" t="s">
        <v>21</v>
      </c>
      <c r="D5573" s="37">
        <v>2023</v>
      </c>
      <c r="E5573" s="12" t="s">
        <v>157</v>
      </c>
      <c r="F5573" s="8" t="s">
        <v>158</v>
      </c>
      <c r="G5573" s="77" t="s">
        <v>9415</v>
      </c>
      <c r="H5573" s="78" t="s">
        <v>9416</v>
      </c>
      <c r="I5573" s="14" t="s">
        <v>9417</v>
      </c>
      <c r="J5573" s="14" t="s">
        <v>14943</v>
      </c>
      <c r="K5573" s="14" t="s">
        <v>29</v>
      </c>
      <c r="L5573" s="15" t="s">
        <v>81</v>
      </c>
      <c r="M5573" s="7" t="s">
        <v>82</v>
      </c>
      <c r="N5573" s="15" t="s">
        <v>4113</v>
      </c>
      <c r="O5573" s="15" t="s">
        <v>7934</v>
      </c>
      <c r="P5573" s="15" t="s">
        <v>2518</v>
      </c>
      <c r="Q5573" s="15" t="s">
        <v>4109</v>
      </c>
      <c r="R5573" s="20">
        <v>38599</v>
      </c>
      <c r="S5573" s="20">
        <v>45124</v>
      </c>
      <c r="T5573" s="20">
        <v>45291</v>
      </c>
      <c r="U5573" s="20"/>
      <c r="V5573" s="20"/>
      <c r="W5573" s="20"/>
      <c r="X5573" s="17"/>
      <c r="Y5573" s="17"/>
      <c r="Z5573" s="20"/>
      <c r="AA5573" s="18">
        <f t="shared" ca="1" si="435"/>
        <v>20</v>
      </c>
      <c r="AB5573" s="19" t="s">
        <v>7878</v>
      </c>
      <c r="AC5573" s="35" t="str">
        <f t="shared" si="439"/>
        <v>0 anos 5 meses 14 dias</v>
      </c>
      <c r="AD5573" s="35" t="str">
        <f ca="1">IF(AND(V5573="",T5573&lt;TODAY()),"Contrato Encerrado",IF(AND(V5573="",T5573&gt;TODAY()),DATEDIF(TODAY(),T5573,"Y")&amp;" anos"&amp;" "&amp;DATEDIF(TODAY(),T5573,"YM")&amp;" meses"&amp;" "&amp;DATEDIF(TODAY(),T5573,"MD")&amp;" dias",IF(AND(X5573="",V5573&lt;TODAY()),"Contrato Encerrado",IF(AND(X5573="",V5573&gt;TODAY()),DATEDIF(TODAY(),V5573,"Y")&amp;" anos"&amp;" "&amp;DATEDIF(TODAY(),V5573,"YM")&amp;" meses"&amp;" "&amp;DATEDIF(TODAY(),V5573,"MD")&amp;" dias",IF(AND(Z5573="",X5573&lt;TODAY()),"Contrato Encerrado",IF(AND(Z5573="",X5573&gt;TODAY()),DATEDIF(TODAY(),X5573,"Y")&amp;" anos"&amp;" "&amp;DATEDIF(TODAY(),X5573,"YM")&amp;" meses"&amp;" "&amp;DATEDIF(TODAY(),X5573,"MD")&amp;" dias",IF(AND(Z5573&lt;&gt;””,Z5573&lt;TODAY()),"Contrato Encerrado",IF(AND(Z5573&lt;&gt;"",Z5573&gt;TODAY()),DATEDIF(TODAY(),Z5573,"Y")&amp;" anos"&amp;" "&amp;DATEDIF(TODAY(),Z5573,"YM")&amp;" meses"&amp;" "&amp;DATEDIF(TODAY(),Z5573,"MD")&amp;" dias"))))))))</f>
        <v>Contrato Encerrado</v>
      </c>
      <c r="AE5573" s="35">
        <f t="shared" si="436"/>
        <v>167</v>
      </c>
      <c r="AF5573" s="35">
        <f t="shared" si="437"/>
        <v>563</v>
      </c>
      <c r="AG5573" s="17" t="str">
        <f t="shared" si="438"/>
        <v>1 anos 6 meses 16 dias</v>
      </c>
    </row>
    <row r="5574" spans="1:33" ht="11.25" customHeight="1" x14ac:dyDescent="0.2">
      <c r="A5574" s="141" t="s">
        <v>9</v>
      </c>
      <c r="B5574" s="142" t="s">
        <v>13</v>
      </c>
      <c r="C5574" s="143" t="s">
        <v>22</v>
      </c>
      <c r="D5574" s="144">
        <v>2022</v>
      </c>
      <c r="E5574" s="145" t="s">
        <v>1685</v>
      </c>
      <c r="F5574" s="141" t="s">
        <v>1686</v>
      </c>
      <c r="G5574" s="146" t="s">
        <v>2625</v>
      </c>
      <c r="H5574" s="147" t="s">
        <v>2626</v>
      </c>
      <c r="I5574" s="148" t="s">
        <v>2627</v>
      </c>
      <c r="J5574" s="14" t="s">
        <v>14943</v>
      </c>
      <c r="K5574" s="148" t="s">
        <v>29</v>
      </c>
      <c r="L5574" s="149" t="s">
        <v>81</v>
      </c>
      <c r="M5574" s="7" t="s">
        <v>82</v>
      </c>
      <c r="N5574" s="150" t="s">
        <v>4113</v>
      </c>
      <c r="O5574" s="150"/>
      <c r="P5574" s="150" t="s">
        <v>2518</v>
      </c>
      <c r="Q5574" s="150" t="s">
        <v>2523</v>
      </c>
      <c r="R5574" s="151">
        <v>38815</v>
      </c>
      <c r="S5574" s="151">
        <v>44788</v>
      </c>
      <c r="T5574" s="151">
        <v>45531</v>
      </c>
      <c r="U5574" s="151"/>
      <c r="V5574" s="151"/>
      <c r="W5574" s="151"/>
      <c r="X5574" s="17"/>
      <c r="Y5574" s="17"/>
      <c r="Z5574" s="151"/>
      <c r="AA5574" s="152">
        <f t="shared" ca="1" si="435"/>
        <v>19</v>
      </c>
      <c r="AB5574" s="153" t="s">
        <v>7878</v>
      </c>
      <c r="AC5574" s="35" t="str">
        <f t="shared" si="439"/>
        <v>2 anos 0 meses 12 dias</v>
      </c>
      <c r="AD5574" s="132" t="str">
        <f ca="1">IF(AND(V5574="",T5574&lt;TODAY()),"Contrato Encerrado",IF(AND(V5574="",T5574&gt;TODAY()),DATEDIF(TODAY(),T5574,"Y")&amp;" anos"&amp;" "&amp;DATEDIF(TODAY(),T5574,"YM")&amp;" meses"&amp;" "&amp;DATEDIF(TODAY(),T5574,"MD")&amp;" dias",IF(AND(X5574="",V5574&lt;TODAY()),"Contrato Encerrado",IF(AND(X5574="",V5574&gt;TODAY()),DATEDIF(TODAY(),V5574,"Y")&amp;" anos"&amp;" "&amp;DATEDIF(TODAY(),V5574,"YM")&amp;" meses"&amp;" "&amp;DATEDIF(TODAY(),V5574,"MD")&amp;" dias",IF(AND(Z5574="",X5574&lt;TODAY()),"Contrato Encerrado",IF(AND(Z5574="",X5574&gt;TODAY()),DATEDIF(TODAY(),X5574,"Y")&amp;" anos"&amp;" "&amp;DATEDIF(TODAY(),X5574,"YM")&amp;" meses"&amp;" "&amp;DATEDIF(TODAY(),X5574,"MD")&amp;" dias",IF(AND(Z5574&lt;&gt;””,Z5574&lt;TODAY()),"Contrato Encerrado",IF(AND(Z5574&lt;&gt;"",Z5574&gt;TODAY()),DATEDIF(TODAY(),Z5574,"Y")&amp;" anos"&amp;" "&amp;DATEDIF(TODAY(),Z5574,"YM")&amp;" meses"&amp;" "&amp;DATEDIF(TODAY(),Z5574,"MD")&amp;" dias"))))))))</f>
        <v>Contrato Encerrado</v>
      </c>
      <c r="AE5574" s="132">
        <f t="shared" si="436"/>
        <v>743</v>
      </c>
      <c r="AF5574" s="132">
        <f t="shared" si="437"/>
        <v>-13</v>
      </c>
      <c r="AG5574" s="133" t="str">
        <f t="shared" si="438"/>
        <v>ESTÁGIO COMPLETOU 2 ANOS</v>
      </c>
    </row>
    <row r="5575" spans="1:33" ht="11.25" customHeight="1" x14ac:dyDescent="0.2">
      <c r="A5575" s="8" t="s">
        <v>9</v>
      </c>
      <c r="B5575" s="8" t="s">
        <v>13</v>
      </c>
      <c r="C5575" s="22" t="s">
        <v>15</v>
      </c>
      <c r="D5575" s="37">
        <v>2024</v>
      </c>
      <c r="E5575" s="23" t="s">
        <v>157</v>
      </c>
      <c r="F5575" s="8" t="s">
        <v>158</v>
      </c>
      <c r="G5575" s="77" t="s">
        <v>12584</v>
      </c>
      <c r="H5575" s="78" t="s">
        <v>12585</v>
      </c>
      <c r="I5575" s="9" t="s">
        <v>12586</v>
      </c>
      <c r="J5575" s="14" t="s">
        <v>1302</v>
      </c>
      <c r="K5575" s="9" t="s">
        <v>29</v>
      </c>
      <c r="L5575" s="24" t="s">
        <v>30</v>
      </c>
      <c r="M5575" s="7" t="s">
        <v>9427</v>
      </c>
      <c r="N5575" s="24" t="s">
        <v>5864</v>
      </c>
      <c r="O5575" s="24" t="s">
        <v>7908</v>
      </c>
      <c r="P5575" s="24" t="s">
        <v>2518</v>
      </c>
      <c r="Q5575" s="24" t="s">
        <v>4109</v>
      </c>
      <c r="R5575" s="29">
        <v>32037</v>
      </c>
      <c r="S5575" s="29">
        <v>45341</v>
      </c>
      <c r="T5575" s="29">
        <v>45382</v>
      </c>
      <c r="U5575" s="29"/>
      <c r="V5575" s="29"/>
      <c r="W5575" s="29"/>
      <c r="X5575" s="17"/>
      <c r="Y5575" s="17"/>
      <c r="Z5575" s="29"/>
      <c r="AA5575" s="18">
        <f t="shared" ca="1" si="435"/>
        <v>38</v>
      </c>
      <c r="AB5575" s="18" t="s">
        <v>7878</v>
      </c>
      <c r="AC5575" s="35" t="str">
        <f t="shared" si="439"/>
        <v>0 anos 1 meses 12 dias</v>
      </c>
      <c r="AD5575" s="35" t="str">
        <f ca="1">IF(AND(V5575="",T5575&lt;TODAY()),"Contrato Encerrado",IF(AND(V5575="",T5575&gt;TODAY()),DATEDIF(TODAY(),T5575,"Y")&amp;" anos"&amp;" "&amp;DATEDIF(TODAY(),T5575,"YM")&amp;" meses"&amp;" "&amp;DATEDIF(TODAY(),T5575,"MD")&amp;" dias",IF(AND(X5575="",V5575&lt;TODAY()),"Contrato Encerrado",IF(AND(X5575="",V5575&gt;TODAY()),DATEDIF(TODAY(),V5575,"Y")&amp;" anos"&amp;" "&amp;DATEDIF(TODAY(),V5575,"YM")&amp;" meses"&amp;" "&amp;DATEDIF(TODAY(),V5575,"MD")&amp;" dias",IF(AND(Z5575="",X5575&lt;TODAY()),"Contrato Encerrado",IF(AND(Z5575="",X5575&gt;TODAY()),DATEDIF(TODAY(),X5575,"Y")&amp;" anos"&amp;" "&amp;DATEDIF(TODAY(),X5575,"YM")&amp;" meses"&amp;" "&amp;DATEDIF(TODAY(),X5575,"MD")&amp;" dias",IF(AND(Z5575&lt;&gt;””,Z5575&lt;TODAY()),"Contrato Encerrado",IF(AND(Z5575&lt;&gt;"",Z5575&gt;TODAY()),DATEDIF(TODAY(),Z5575,"Y")&amp;" anos"&amp;" "&amp;DATEDIF(TODAY(),Z5575,"YM")&amp;" meses"&amp;" "&amp;DATEDIF(TODAY(),Z5575,"MD")&amp;" dias"))))))))</f>
        <v>Contrato Encerrado</v>
      </c>
      <c r="AE5575" s="35">
        <f t="shared" si="436"/>
        <v>41</v>
      </c>
      <c r="AF5575" s="35">
        <f t="shared" si="437"/>
        <v>689</v>
      </c>
      <c r="AG5575" s="17" t="str">
        <f t="shared" si="438"/>
        <v>1 anos 10 meses 19 dias</v>
      </c>
    </row>
    <row r="5576" spans="1:33" ht="11.25" customHeight="1" x14ac:dyDescent="0.2">
      <c r="A5576" s="10" t="s">
        <v>9</v>
      </c>
      <c r="B5576" s="10" t="s">
        <v>13</v>
      </c>
      <c r="C5576" s="11" t="s">
        <v>16</v>
      </c>
      <c r="D5576" s="36">
        <v>2021</v>
      </c>
      <c r="E5576" s="13" t="s">
        <v>27</v>
      </c>
      <c r="F5576" s="10" t="s">
        <v>28</v>
      </c>
      <c r="G5576" s="83" t="s">
        <v>34</v>
      </c>
      <c r="H5576" s="84" t="s">
        <v>35</v>
      </c>
      <c r="I5576" s="13" t="s">
        <v>36</v>
      </c>
      <c r="J5576" s="14" t="s">
        <v>1302</v>
      </c>
      <c r="K5576" s="13" t="s">
        <v>29</v>
      </c>
      <c r="L5576" s="25" t="s">
        <v>30</v>
      </c>
      <c r="M5576" s="7" t="s">
        <v>9427</v>
      </c>
      <c r="N5576" s="15" t="s">
        <v>2098</v>
      </c>
      <c r="O5576" s="27"/>
      <c r="P5576" s="26" t="s">
        <v>2517</v>
      </c>
      <c r="Q5576" s="26" t="s">
        <v>2522</v>
      </c>
      <c r="R5576" s="31">
        <v>36162</v>
      </c>
      <c r="S5576" s="31">
        <v>44287</v>
      </c>
      <c r="T5576" s="31">
        <v>44709</v>
      </c>
      <c r="U5576" s="31"/>
      <c r="V5576" s="31"/>
      <c r="W5576" s="31"/>
      <c r="X5576" s="17"/>
      <c r="Y5576" s="17"/>
      <c r="Z5576" s="31"/>
      <c r="AA5576" s="18">
        <f t="shared" ca="1" si="435"/>
        <v>26</v>
      </c>
      <c r="AB5576" s="19" t="s">
        <v>7878</v>
      </c>
      <c r="AC5576" s="35" t="str">
        <f t="shared" si="439"/>
        <v>1 anos 1 meses 27 dias</v>
      </c>
      <c r="AD5576" s="35" t="str">
        <f ca="1">IF(AND(V5576="",T5576&lt;TODAY()),"Contrato Encerrado",IF(AND(V5576="",T5576&gt;TODAY()),DATEDIF(TODAY(),T5576,"Y")&amp;" anos"&amp;" "&amp;DATEDIF(TODAY(),T5576,"YM")&amp;" meses"&amp;" "&amp;DATEDIF(TODAY(),T5576,"MD")&amp;" dias",IF(AND(X5576="",V5576&lt;TODAY()),"Contrato Encerrado",IF(AND(X5576="",V5576&gt;TODAY()),DATEDIF(TODAY(),V5576,"Y")&amp;" anos"&amp;" "&amp;DATEDIF(TODAY(),V5576,"YM")&amp;" meses"&amp;" "&amp;DATEDIF(TODAY(),V5576,"MD")&amp;" dias",IF(AND(Z5576="",X5576&lt;TODAY()),"Contrato Encerrado",IF(AND(Z5576="",X5576&gt;TODAY()),DATEDIF(TODAY(),X5576,"Y")&amp;" anos"&amp;" "&amp;DATEDIF(TODAY(),X5576,"YM")&amp;" meses"&amp;" "&amp;DATEDIF(TODAY(),X5576,"MD")&amp;" dias",IF(AND(Z5576&lt;&gt;””,Z5576&lt;TODAY()),"Contrato Encerrado",IF(AND(Z5576&lt;&gt;"",Z5576&gt;TODAY()),DATEDIF(TODAY(),Z5576,"Y")&amp;" anos"&amp;" "&amp;DATEDIF(TODAY(),Z5576,"YM")&amp;" meses"&amp;" "&amp;DATEDIF(TODAY(),Z5576,"MD")&amp;" dias"))))))))</f>
        <v>Contrato Encerrado</v>
      </c>
      <c r="AE5576" s="35">
        <f t="shared" si="436"/>
        <v>422</v>
      </c>
      <c r="AF5576" s="35">
        <f t="shared" si="437"/>
        <v>308</v>
      </c>
      <c r="AG5576" s="17" t="str">
        <f t="shared" si="438"/>
        <v>0 anos 10 meses 3 dias</v>
      </c>
    </row>
    <row r="5577" spans="1:33" ht="11.25" customHeight="1" x14ac:dyDescent="0.2">
      <c r="A5577" s="8" t="s">
        <v>9</v>
      </c>
      <c r="B5577" s="8" t="s">
        <v>13</v>
      </c>
      <c r="C5577" s="22" t="s">
        <v>22</v>
      </c>
      <c r="D5577" s="37">
        <v>2023</v>
      </c>
      <c r="E5577" s="12" t="s">
        <v>157</v>
      </c>
      <c r="F5577" s="8" t="s">
        <v>158</v>
      </c>
      <c r="G5577" s="77" t="s">
        <v>10126</v>
      </c>
      <c r="H5577" s="78" t="s">
        <v>10127</v>
      </c>
      <c r="I5577" s="14" t="s">
        <v>10128</v>
      </c>
      <c r="J5577" s="74" t="s">
        <v>14943</v>
      </c>
      <c r="K5577" s="14" t="s">
        <v>29</v>
      </c>
      <c r="L5577" s="15" t="s">
        <v>30</v>
      </c>
      <c r="M5577" s="7" t="s">
        <v>9427</v>
      </c>
      <c r="N5577" s="16" t="s">
        <v>2105</v>
      </c>
      <c r="O5577" s="15" t="s">
        <v>7895</v>
      </c>
      <c r="P5577" s="15" t="s">
        <v>2518</v>
      </c>
      <c r="Q5577" s="15" t="s">
        <v>4109</v>
      </c>
      <c r="R5577" s="20">
        <v>37819</v>
      </c>
      <c r="S5577" s="20">
        <v>45173</v>
      </c>
      <c r="T5577" s="20">
        <v>45903</v>
      </c>
      <c r="U5577" s="20"/>
      <c r="V5577" s="20"/>
      <c r="W5577" s="20"/>
      <c r="X5577" s="17"/>
      <c r="Y5577" s="17"/>
      <c r="Z5577" s="20"/>
      <c r="AA5577" s="18">
        <f t="shared" ca="1" si="435"/>
        <v>22</v>
      </c>
      <c r="AB5577" s="15" t="s">
        <v>7878</v>
      </c>
      <c r="AC5577" s="35" t="str">
        <f t="shared" si="439"/>
        <v>1 anos 11 meses 30 dias</v>
      </c>
      <c r="AD5577" s="35" t="str">
        <f ca="1">IF(AND(V5577="",T5577&lt;TODAY()),"Contrato Encerrado",IF(AND(V5577="",T5577&gt;TODAY()),DATEDIF(TODAY(),T5577,"Y")&amp;" anos"&amp;" "&amp;DATEDIF(TODAY(),T5577,"YM")&amp;" meses"&amp;" "&amp;DATEDIF(TODAY(),T5577,"MD")&amp;" dias",IF(AND(X5577="",V5577&lt;TODAY()),"Contrato Encerrado",IF(AND(X5577="",V5577&gt;TODAY()),DATEDIF(TODAY(),V5577,"Y")&amp;" anos"&amp;" "&amp;DATEDIF(TODAY(),V5577,"YM")&amp;" meses"&amp;" "&amp;DATEDIF(TODAY(),V5577,"MD")&amp;" dias",IF(AND(Z5577="",X5577&lt;TODAY()),"Contrato Encerrado",IF(AND(Z5577="",X5577&gt;TODAY()),DATEDIF(TODAY(),X5577,"Y")&amp;" anos"&amp;" "&amp;DATEDIF(TODAY(),X5577,"YM")&amp;" meses"&amp;" "&amp;DATEDIF(TODAY(),X5577,"MD")&amp;" dias",IF(AND(Z5577&lt;&gt;””,Z5577&lt;TODAY()),"Contrato Encerrado",IF(AND(Z5577&lt;&gt;"",Z5577&gt;TODAY()),DATEDIF(TODAY(),Z5577,"Y")&amp;" anos"&amp;" "&amp;DATEDIF(TODAY(),Z5577,"YM")&amp;" meses"&amp;" "&amp;DATEDIF(TODAY(),Z5577,"MD")&amp;" dias"))))))))</f>
        <v>Contrato Encerrado</v>
      </c>
      <c r="AE5577" s="35">
        <f t="shared" si="436"/>
        <v>730</v>
      </c>
      <c r="AF5577" s="35">
        <f t="shared" si="437"/>
        <v>0</v>
      </c>
      <c r="AG5577" s="17" t="str">
        <f t="shared" si="438"/>
        <v>ESTÁGIO COMPLETOU 2 ANOS</v>
      </c>
    </row>
    <row r="5578" spans="1:33" ht="11.25" customHeight="1" x14ac:dyDescent="0.2">
      <c r="A5578" s="8" t="s">
        <v>9</v>
      </c>
      <c r="B5578" s="8" t="s">
        <v>13</v>
      </c>
      <c r="C5578" s="22" t="s">
        <v>21</v>
      </c>
      <c r="D5578" s="37">
        <v>2024</v>
      </c>
      <c r="E5578" s="12" t="s">
        <v>157</v>
      </c>
      <c r="F5578" s="8" t="s">
        <v>158</v>
      </c>
      <c r="G5578" s="77" t="s">
        <v>14326</v>
      </c>
      <c r="H5578" s="78" t="s">
        <v>14327</v>
      </c>
      <c r="I5578" s="14" t="s">
        <v>14328</v>
      </c>
      <c r="J5578" s="14" t="s">
        <v>10</v>
      </c>
      <c r="K5578" s="14" t="s">
        <v>29</v>
      </c>
      <c r="L5578" s="15" t="s">
        <v>30</v>
      </c>
      <c r="M5578" s="7" t="s">
        <v>9427</v>
      </c>
      <c r="N5578" s="15" t="s">
        <v>2101</v>
      </c>
      <c r="O5578" s="15" t="s">
        <v>7884</v>
      </c>
      <c r="P5578" s="15" t="s">
        <v>2518</v>
      </c>
      <c r="Q5578" s="15" t="s">
        <v>2521</v>
      </c>
      <c r="R5578" s="20">
        <v>37805</v>
      </c>
      <c r="S5578" s="20">
        <v>45475</v>
      </c>
      <c r="T5578" s="70">
        <v>45839</v>
      </c>
      <c r="U5578" s="20">
        <v>45890</v>
      </c>
      <c r="V5578" s="20">
        <v>46203</v>
      </c>
      <c r="W5578" s="20"/>
      <c r="X5578" s="17"/>
      <c r="Y5578" s="17"/>
      <c r="Z5578" s="20"/>
      <c r="AA5578" s="18">
        <f t="shared" ca="1" si="435"/>
        <v>22</v>
      </c>
      <c r="AB5578" s="15" t="s">
        <v>7878</v>
      </c>
      <c r="AC5578" s="35" t="str">
        <f t="shared" si="439"/>
        <v>1 anos 10 meses 8 dias</v>
      </c>
      <c r="AD5578" s="35" t="str">
        <f ca="1">IF(AND(V5578="",T5578&lt;TODAY()),"Contrato Encerrado",IF(AND(V5578="",T5578&gt;TODAY()),DATEDIF(TODAY(),T5578,"Y")&amp;" anos"&amp;" "&amp;DATEDIF(TODAY(),T5578,"YM")&amp;" meses"&amp;" "&amp;DATEDIF(TODAY(),T5578,"MD")&amp;" dias",IF(AND(X5578="",V5578&lt;TODAY()),"Contrato Encerrado",IF(AND(X5578="",V5578&gt;TODAY()),DATEDIF(TODAY(),V5578,"Y")&amp;" anos"&amp;" "&amp;DATEDIF(TODAY(),V5578,"YM")&amp;" meses"&amp;" "&amp;DATEDIF(TODAY(),V5578,"MD")&amp;" dias",IF(AND(Z5578="",X5578&lt;TODAY()),"Contrato Encerrado",IF(AND(Z5578="",X5578&gt;TODAY()),DATEDIF(TODAY(),X5578,"Y")&amp;" anos"&amp;" "&amp;DATEDIF(TODAY(),X5578,"YM")&amp;" meses"&amp;" "&amp;DATEDIF(TODAY(),X5578,"MD")&amp;" dias",IF(AND(Z5578&lt;&gt;””,Z5578&lt;TODAY()),"Contrato Encerrado",IF(AND(Z5578&lt;&gt;"",Z5578&gt;TODAY()),DATEDIF(TODAY(),Z5578,"Y")&amp;" anos"&amp;" "&amp;DATEDIF(TODAY(),Z5578,"YM")&amp;" meses"&amp;" "&amp;DATEDIF(TODAY(),Z5578,"MD")&amp;" dias"))))))))</f>
        <v>0 anos 8 meses 23 dias</v>
      </c>
      <c r="AE5578" s="35">
        <f t="shared" si="436"/>
        <v>677</v>
      </c>
      <c r="AF5578" s="35">
        <f t="shared" si="437"/>
        <v>53</v>
      </c>
      <c r="AG5578" s="17" t="str">
        <f t="shared" si="438"/>
        <v>0 anos 1 meses 22 dias</v>
      </c>
    </row>
    <row r="5579" spans="1:33" ht="11.25" customHeight="1" x14ac:dyDescent="0.2">
      <c r="A5579" s="8" t="s">
        <v>9</v>
      </c>
      <c r="B5579" s="10" t="s">
        <v>13</v>
      </c>
      <c r="C5579" s="11" t="s">
        <v>20</v>
      </c>
      <c r="D5579" s="36">
        <v>2021</v>
      </c>
      <c r="E5579" s="14" t="s">
        <v>157</v>
      </c>
      <c r="F5579" s="8" t="s">
        <v>158</v>
      </c>
      <c r="G5579" s="77" t="s">
        <v>1066</v>
      </c>
      <c r="H5579" s="78" t="s">
        <v>1067</v>
      </c>
      <c r="I5579" s="14" t="s">
        <v>1068</v>
      </c>
      <c r="J5579" s="14" t="s">
        <v>1302</v>
      </c>
      <c r="K5579" s="14" t="s">
        <v>29</v>
      </c>
      <c r="L5579" s="15" t="s">
        <v>30</v>
      </c>
      <c r="M5579" s="7" t="s">
        <v>9427</v>
      </c>
      <c r="N5579" s="26" t="s">
        <v>2101</v>
      </c>
      <c r="O5579" s="26"/>
      <c r="P5579" s="26" t="s">
        <v>2517</v>
      </c>
      <c r="Q5579" s="26" t="s">
        <v>2522</v>
      </c>
      <c r="R5579" s="31">
        <v>36676</v>
      </c>
      <c r="S5579" s="31">
        <v>44378</v>
      </c>
      <c r="T5579" s="111">
        <v>44613</v>
      </c>
      <c r="U5579" s="111"/>
      <c r="V5579" s="31"/>
      <c r="W5579" s="31"/>
      <c r="X5579" s="17"/>
      <c r="Y5579" s="17"/>
      <c r="Z5579" s="31"/>
      <c r="AA5579" s="18">
        <f t="shared" ca="1" si="435"/>
        <v>25</v>
      </c>
      <c r="AB5579" s="19" t="s">
        <v>7878</v>
      </c>
      <c r="AC5579" s="35" t="str">
        <f t="shared" si="439"/>
        <v>0 anos 7 meses 20 dias</v>
      </c>
      <c r="AD5579" s="35" t="str">
        <f ca="1">IF(AND(V5579="",T5579&lt;TODAY()),"Contrato Encerrado",IF(AND(V5579="",T5579&gt;TODAY()),DATEDIF(TODAY(),T5579,"Y")&amp;" anos"&amp;" "&amp;DATEDIF(TODAY(),T5579,"YM")&amp;" meses"&amp;" "&amp;DATEDIF(TODAY(),T5579,"MD")&amp;" dias",IF(AND(X5579="",V5579&lt;TODAY()),"Contrato Encerrado",IF(AND(X5579="",V5579&gt;TODAY()),DATEDIF(TODAY(),V5579,"Y")&amp;" anos"&amp;" "&amp;DATEDIF(TODAY(),V5579,"YM")&amp;" meses"&amp;" "&amp;DATEDIF(TODAY(),V5579,"MD")&amp;" dias",IF(AND(Z5579="",X5579&lt;TODAY()),"Contrato Encerrado",IF(AND(Z5579="",X5579&gt;TODAY()),DATEDIF(TODAY(),X5579,"Y")&amp;" anos"&amp;" "&amp;DATEDIF(TODAY(),X5579,"YM")&amp;" meses"&amp;" "&amp;DATEDIF(TODAY(),X5579,"MD")&amp;" dias",IF(AND(Z5579&lt;&gt;””,Z5579&lt;TODAY()),"Contrato Encerrado",IF(AND(Z5579&lt;&gt;"",Z5579&gt;TODAY()),DATEDIF(TODAY(),Z5579,"Y")&amp;" anos"&amp;" "&amp;DATEDIF(TODAY(),Z5579,"YM")&amp;" meses"&amp;" "&amp;DATEDIF(TODAY(),Z5579,"MD")&amp;" dias"))))))))</f>
        <v>Contrato Encerrado</v>
      </c>
      <c r="AE5579" s="35">
        <f t="shared" si="436"/>
        <v>235</v>
      </c>
      <c r="AF5579" s="35">
        <f t="shared" si="437"/>
        <v>495</v>
      </c>
      <c r="AG5579" s="17" t="str">
        <f t="shared" si="438"/>
        <v>1 anos 4 meses 9 dias</v>
      </c>
    </row>
    <row r="5580" spans="1:33" ht="11.25" customHeight="1" x14ac:dyDescent="0.2">
      <c r="A5580" s="8" t="s">
        <v>9</v>
      </c>
      <c r="B5580" s="8" t="s">
        <v>13</v>
      </c>
      <c r="C5580" s="22" t="s">
        <v>23</v>
      </c>
      <c r="D5580" s="37">
        <v>2024</v>
      </c>
      <c r="E5580" s="12" t="s">
        <v>79</v>
      </c>
      <c r="F5580" s="8" t="s">
        <v>80</v>
      </c>
      <c r="G5580" s="77" t="s">
        <v>14734</v>
      </c>
      <c r="H5580" s="78" t="s">
        <v>14735</v>
      </c>
      <c r="I5580" s="14" t="s">
        <v>14736</v>
      </c>
      <c r="J5580" s="67" t="s">
        <v>10</v>
      </c>
      <c r="K5580" s="14" t="s">
        <v>29</v>
      </c>
      <c r="L5580" s="15" t="s">
        <v>30</v>
      </c>
      <c r="M5580" s="7" t="s">
        <v>9427</v>
      </c>
      <c r="N5580" s="15" t="s">
        <v>2100</v>
      </c>
      <c r="O5580" s="15" t="s">
        <v>10152</v>
      </c>
      <c r="P5580" s="15" t="s">
        <v>2518</v>
      </c>
      <c r="Q5580" s="15" t="s">
        <v>2523</v>
      </c>
      <c r="R5580" s="20">
        <v>36735</v>
      </c>
      <c r="S5580" s="20">
        <v>45573</v>
      </c>
      <c r="T5580" s="20">
        <v>45937</v>
      </c>
      <c r="U5580" s="70"/>
      <c r="V5580" s="70"/>
      <c r="W5580" s="115"/>
      <c r="X5580" s="17"/>
      <c r="Y5580" s="17"/>
      <c r="Z5580" s="70"/>
      <c r="AA5580" s="18">
        <f t="shared" ca="1" si="435"/>
        <v>25</v>
      </c>
      <c r="AB5580" s="35" t="s">
        <v>7878</v>
      </c>
      <c r="AC5580" s="35" t="str">
        <f t="shared" si="439"/>
        <v>0 anos 11 meses 29 dias</v>
      </c>
      <c r="AD5580" s="35" t="str">
        <f ca="1">IF(AND(V5580="",T5580&lt;TODAY()),"Contrato Encerrado",IF(AND(V5580="",T5580&gt;TODAY()),DATEDIF(TODAY(),T5580,"Y")&amp;" anos"&amp;" "&amp;DATEDIF(TODAY(),T5580,"YM")&amp;" meses"&amp;" "&amp;DATEDIF(TODAY(),T5580,"MD")&amp;" dias",IF(AND(X5580="",V5580&lt;TODAY()),"Contrato Encerrado",IF(AND(X5580="",V5580&gt;TODAY()),DATEDIF(TODAY(),V5580,"Y")&amp;" anos"&amp;" "&amp;DATEDIF(TODAY(),V5580,"YM")&amp;" meses"&amp;" "&amp;DATEDIF(TODAY(),V5580,"MD")&amp;" dias",IF(AND(Z5580="",X5580&lt;TODAY()),"Contrato Encerrado",IF(AND(Z5580="",X5580&gt;TODAY()),DATEDIF(TODAY(),X5580,"Y")&amp;" anos"&amp;" "&amp;DATEDIF(TODAY(),X5580,"YM")&amp;" meses"&amp;" "&amp;DATEDIF(TODAY(),X5580,"MD")&amp;" dias",IF(AND(Z5580&lt;&gt;””,Z5580&lt;TODAY()),"Contrato Encerrado",IF(AND(Z5580&lt;&gt;"",Z5580&gt;TODAY()),DATEDIF(TODAY(),Z5580,"Y")&amp;" anos"&amp;" "&amp;DATEDIF(TODAY(),Z5580,"YM")&amp;" meses"&amp;" "&amp;DATEDIF(TODAY(),Z5580,"MD")&amp;" dias"))))))))</f>
        <v>Contrato Encerrado</v>
      </c>
      <c r="AE5580" s="35">
        <f t="shared" si="436"/>
        <v>364</v>
      </c>
      <c r="AF5580" s="35">
        <f t="shared" si="437"/>
        <v>366</v>
      </c>
      <c r="AG5580" s="17" t="str">
        <f t="shared" si="438"/>
        <v>0 anos 11 meses 31 dias</v>
      </c>
    </row>
    <row r="5581" spans="1:33" ht="11.25" customHeight="1" x14ac:dyDescent="0.2">
      <c r="A5581" s="141" t="s">
        <v>9</v>
      </c>
      <c r="B5581" s="142" t="s">
        <v>13</v>
      </c>
      <c r="C5581" s="143" t="s">
        <v>22</v>
      </c>
      <c r="D5581" s="144">
        <v>2022</v>
      </c>
      <c r="E5581" s="145" t="s">
        <v>79</v>
      </c>
      <c r="F5581" s="141" t="s">
        <v>80</v>
      </c>
      <c r="G5581" s="146" t="s">
        <v>1968</v>
      </c>
      <c r="H5581" s="147" t="s">
        <v>1969</v>
      </c>
      <c r="I5581" s="148" t="s">
        <v>1970</v>
      </c>
      <c r="J5581" s="14" t="s">
        <v>14943</v>
      </c>
      <c r="K5581" s="148" t="s">
        <v>29</v>
      </c>
      <c r="L5581" s="149" t="s">
        <v>30</v>
      </c>
      <c r="M5581" s="7" t="s">
        <v>9427</v>
      </c>
      <c r="N5581" s="162" t="s">
        <v>2104</v>
      </c>
      <c r="O5581" s="150"/>
      <c r="P5581" s="150" t="s">
        <v>2517</v>
      </c>
      <c r="Q5581" s="150" t="s">
        <v>2522</v>
      </c>
      <c r="R5581" s="151">
        <v>36160</v>
      </c>
      <c r="S5581" s="151">
        <v>44564</v>
      </c>
      <c r="T5581" s="151">
        <v>45307</v>
      </c>
      <c r="U5581" s="151"/>
      <c r="V5581" s="151"/>
      <c r="W5581" s="151"/>
      <c r="X5581" s="17"/>
      <c r="Y5581" s="17"/>
      <c r="Z5581" s="151"/>
      <c r="AA5581" s="152">
        <f t="shared" ca="1" si="435"/>
        <v>26</v>
      </c>
      <c r="AB5581" s="153" t="s">
        <v>7878</v>
      </c>
      <c r="AC5581" s="35" t="str">
        <f t="shared" si="439"/>
        <v>2 anos 0 meses 13 dias</v>
      </c>
      <c r="AD5581" s="132" t="str">
        <f ca="1">IF(AND(V5581="",T5581&lt;TODAY()),"Contrato Encerrado",IF(AND(V5581="",T5581&gt;TODAY()),DATEDIF(TODAY(),T5581,"Y")&amp;" anos"&amp;" "&amp;DATEDIF(TODAY(),T5581,"YM")&amp;" meses"&amp;" "&amp;DATEDIF(TODAY(),T5581,"MD")&amp;" dias",IF(AND(X5581="",V5581&lt;TODAY()),"Contrato Encerrado",IF(AND(X5581="",V5581&gt;TODAY()),DATEDIF(TODAY(),V5581,"Y")&amp;" anos"&amp;" "&amp;DATEDIF(TODAY(),V5581,"YM")&amp;" meses"&amp;" "&amp;DATEDIF(TODAY(),V5581,"MD")&amp;" dias",IF(AND(Z5581="",X5581&lt;TODAY()),"Contrato Encerrado",IF(AND(Z5581="",X5581&gt;TODAY()),DATEDIF(TODAY(),X5581,"Y")&amp;" anos"&amp;" "&amp;DATEDIF(TODAY(),X5581,"YM")&amp;" meses"&amp;" "&amp;DATEDIF(TODAY(),X5581,"MD")&amp;" dias",IF(AND(Z5581&lt;&gt;””,Z5581&lt;TODAY()),"Contrato Encerrado",IF(AND(Z5581&lt;&gt;"",Z5581&gt;TODAY()),DATEDIF(TODAY(),Z5581,"Y")&amp;" anos"&amp;" "&amp;DATEDIF(TODAY(),Z5581,"YM")&amp;" meses"&amp;" "&amp;DATEDIF(TODAY(),Z5581,"MD")&amp;" dias"))))))))</f>
        <v>Contrato Encerrado</v>
      </c>
      <c r="AE5581" s="132">
        <f t="shared" si="436"/>
        <v>743</v>
      </c>
      <c r="AF5581" s="132">
        <f t="shared" si="437"/>
        <v>-13</v>
      </c>
      <c r="AG5581" s="133" t="str">
        <f t="shared" si="438"/>
        <v>ESTÁGIO COMPLETOU 2 ANOS</v>
      </c>
    </row>
    <row r="5582" spans="1:33" ht="11.25" customHeight="1" x14ac:dyDescent="0.2">
      <c r="A5582" s="8" t="s">
        <v>9</v>
      </c>
      <c r="B5582" s="8" t="s">
        <v>13</v>
      </c>
      <c r="C5582" s="22" t="s">
        <v>24</v>
      </c>
      <c r="D5582" s="37">
        <v>2023</v>
      </c>
      <c r="E5582" s="12" t="s">
        <v>157</v>
      </c>
      <c r="F5582" s="8" t="s">
        <v>158</v>
      </c>
      <c r="G5582" s="77" t="s">
        <v>10656</v>
      </c>
      <c r="H5582" s="78" t="s">
        <v>10657</v>
      </c>
      <c r="I5582" s="14" t="s">
        <v>10658</v>
      </c>
      <c r="J5582" s="14" t="s">
        <v>14943</v>
      </c>
      <c r="K5582" s="14" t="s">
        <v>29</v>
      </c>
      <c r="L5582" s="15" t="s">
        <v>30</v>
      </c>
      <c r="M5582" s="7" t="s">
        <v>9427</v>
      </c>
      <c r="N5582" s="15" t="s">
        <v>2101</v>
      </c>
      <c r="O5582" s="15" t="s">
        <v>7895</v>
      </c>
      <c r="P5582" s="15" t="s">
        <v>2518</v>
      </c>
      <c r="Q5582" s="15" t="s">
        <v>4109</v>
      </c>
      <c r="R5582" s="30">
        <v>30928</v>
      </c>
      <c r="S5582" s="20">
        <v>45208</v>
      </c>
      <c r="T5582" s="20">
        <v>45573</v>
      </c>
      <c r="U5582" s="20">
        <v>45602</v>
      </c>
      <c r="V5582" s="20">
        <v>45838</v>
      </c>
      <c r="W5582" s="30"/>
      <c r="X5582" s="17"/>
      <c r="Y5582" s="17"/>
      <c r="Z5582" s="30"/>
      <c r="AA5582" s="18">
        <f t="shared" ca="1" si="435"/>
        <v>41</v>
      </c>
      <c r="AB5582" s="21" t="s">
        <v>7878</v>
      </c>
      <c r="AC5582" s="35" t="str">
        <f t="shared" si="439"/>
        <v>1 anos 7 meses 23 dias</v>
      </c>
      <c r="AD5582" s="35" t="str">
        <f ca="1">IF(AND(V5582="",T5582&lt;TODAY()),"Contrato Encerrado",IF(AND(V5582="",T5582&gt;TODAY()),DATEDIF(TODAY(),T5582,"Y")&amp;" anos"&amp;" "&amp;DATEDIF(TODAY(),T5582,"YM")&amp;" meses"&amp;" "&amp;DATEDIF(TODAY(),T5582,"MD")&amp;" dias",IF(AND(X5582="",V5582&lt;TODAY()),"Contrato Encerrado",IF(AND(X5582="",V5582&gt;TODAY()),DATEDIF(TODAY(),V5582,"Y")&amp;" anos"&amp;" "&amp;DATEDIF(TODAY(),V5582,"YM")&amp;" meses"&amp;" "&amp;DATEDIF(TODAY(),V5582,"MD")&amp;" dias",IF(AND(Z5582="",X5582&lt;TODAY()),"Contrato Encerrado",IF(AND(Z5582="",X5582&gt;TODAY()),DATEDIF(TODAY(),X5582,"Y")&amp;" anos"&amp;" "&amp;DATEDIF(TODAY(),X5582,"YM")&amp;" meses"&amp;" "&amp;DATEDIF(TODAY(),X5582,"MD")&amp;" dias",IF(AND(Z5582&lt;&gt;””,Z5582&lt;TODAY()),"Contrato Encerrado",IF(AND(Z5582&lt;&gt;"",Z5582&gt;TODAY()),DATEDIF(TODAY(),Z5582,"Y")&amp;" anos"&amp;" "&amp;DATEDIF(TODAY(),Z5582,"YM")&amp;" meses"&amp;" "&amp;DATEDIF(TODAY(),Z5582,"MD")&amp;" dias"))))))))</f>
        <v>Contrato Encerrado</v>
      </c>
      <c r="AE5582" s="35">
        <f t="shared" si="436"/>
        <v>601</v>
      </c>
      <c r="AF5582" s="35">
        <f t="shared" si="437"/>
        <v>129</v>
      </c>
      <c r="AG5582" s="17" t="str">
        <f t="shared" si="438"/>
        <v>0 anos 4 meses 8 dias</v>
      </c>
    </row>
    <row r="5583" spans="1:33" ht="11.25" customHeight="1" x14ac:dyDescent="0.2">
      <c r="A5583" s="8" t="s">
        <v>9</v>
      </c>
      <c r="B5583" s="8" t="s">
        <v>13</v>
      </c>
      <c r="C5583" s="22" t="s">
        <v>15</v>
      </c>
      <c r="D5583" s="37">
        <v>2025</v>
      </c>
      <c r="E5583" s="12" t="s">
        <v>27</v>
      </c>
      <c r="F5583" s="8" t="s">
        <v>28</v>
      </c>
      <c r="G5583" s="77" t="s">
        <v>16119</v>
      </c>
      <c r="H5583" s="78" t="s">
        <v>16120</v>
      </c>
      <c r="I5583" s="14" t="s">
        <v>16121</v>
      </c>
      <c r="J5583" s="14" t="s">
        <v>1302</v>
      </c>
      <c r="K5583" s="14" t="s">
        <v>29</v>
      </c>
      <c r="L5583" s="15" t="s">
        <v>30</v>
      </c>
      <c r="M5583" s="7" t="s">
        <v>9427</v>
      </c>
      <c r="N5583" s="15" t="s">
        <v>2105</v>
      </c>
      <c r="O5583" s="15" t="s">
        <v>10152</v>
      </c>
      <c r="P5583" s="15" t="s">
        <v>2518</v>
      </c>
      <c r="Q5583" s="15" t="s">
        <v>4109</v>
      </c>
      <c r="R5583" s="20">
        <v>37176</v>
      </c>
      <c r="S5583" s="20">
        <v>45705</v>
      </c>
      <c r="T5583" s="70">
        <v>45811</v>
      </c>
      <c r="U5583" s="70"/>
      <c r="V5583" s="20"/>
      <c r="W5583" s="20"/>
      <c r="X5583" s="17"/>
      <c r="Y5583" s="17"/>
      <c r="Z5583" s="20"/>
      <c r="AA5583" s="21">
        <f t="shared" ca="1" si="435"/>
        <v>23</v>
      </c>
      <c r="AB5583" s="15" t="s">
        <v>7878</v>
      </c>
      <c r="AC5583" s="35" t="str">
        <f t="shared" si="439"/>
        <v>0 anos 3 meses 17 dias</v>
      </c>
      <c r="AD5583" s="35" t="str">
        <f ca="1">IF(AND(V5583="",T5583&lt;TODAY()),"Contrato Encerrado",IF(AND(V5583="",T5583&gt;TODAY()),DATEDIF(TODAY(),T5583,"Y")&amp;" anos"&amp;" "&amp;DATEDIF(TODAY(),T5583,"YM")&amp;" meses"&amp;" "&amp;DATEDIF(TODAY(),T5583,"MD")&amp;" dias",IF(AND(X5583="",V5583&lt;TODAY()),"Contrato Encerrado",IF(AND(X5583="",V5583&gt;TODAY()),DATEDIF(TODAY(),V5583,"Y")&amp;" anos"&amp;" "&amp;DATEDIF(TODAY(),V5583,"YM")&amp;" meses"&amp;" "&amp;DATEDIF(TODAY(),V5583,"MD")&amp;" dias",IF(AND(Z5583="",X5583&lt;TODAY()),"Contrato Encerrado",IF(AND(Z5583="",X5583&gt;TODAY()),DATEDIF(TODAY(),X5583,"Y")&amp;" anos"&amp;" "&amp;DATEDIF(TODAY(),X5583,"YM")&amp;" meses"&amp;" "&amp;DATEDIF(TODAY(),X5583,"MD")&amp;" dias",IF(AND(Z5583&lt;&gt;””,Z5583&lt;TODAY()),"Contrato Encerrado",IF(AND(Z5583&lt;&gt;"",Z5583&gt;TODAY()),DATEDIF(TODAY(),Z5583,"Y")&amp;" anos"&amp;" "&amp;DATEDIF(TODAY(),Z5583,"YM")&amp;" meses"&amp;" "&amp;DATEDIF(TODAY(),Z5583,"MD")&amp;" dias"))))))))</f>
        <v>Contrato Encerrado</v>
      </c>
      <c r="AE5583" s="35">
        <f t="shared" si="436"/>
        <v>106</v>
      </c>
      <c r="AF5583" s="35">
        <f t="shared" si="437"/>
        <v>624</v>
      </c>
      <c r="AG5583" s="17" t="str">
        <f t="shared" si="438"/>
        <v>1 anos 8 meses 15 dias</v>
      </c>
    </row>
    <row r="5584" spans="1:33" ht="11.25" customHeight="1" x14ac:dyDescent="0.2">
      <c r="A5584" s="8" t="s">
        <v>9</v>
      </c>
      <c r="B5584" s="10" t="s">
        <v>13</v>
      </c>
      <c r="C5584" s="11" t="s">
        <v>22</v>
      </c>
      <c r="D5584" s="36">
        <v>2022</v>
      </c>
      <c r="E5584" s="12" t="s">
        <v>157</v>
      </c>
      <c r="F5584" s="8" t="s">
        <v>158</v>
      </c>
      <c r="G5584" s="77" t="s">
        <v>2326</v>
      </c>
      <c r="H5584" s="78" t="s">
        <v>2327</v>
      </c>
      <c r="I5584" s="14" t="s">
        <v>2328</v>
      </c>
      <c r="J5584" s="14" t="s">
        <v>14943</v>
      </c>
      <c r="K5584" s="14" t="s">
        <v>29</v>
      </c>
      <c r="L5584" s="15" t="s">
        <v>30</v>
      </c>
      <c r="M5584" s="7" t="s">
        <v>9427</v>
      </c>
      <c r="N5584" s="16" t="s">
        <v>2101</v>
      </c>
      <c r="O5584" s="16"/>
      <c r="P5584" s="16" t="s">
        <v>2518</v>
      </c>
      <c r="Q5584" s="16" t="s">
        <v>2521</v>
      </c>
      <c r="R5584" s="31">
        <v>36579</v>
      </c>
      <c r="S5584" s="31">
        <v>44762</v>
      </c>
      <c r="T5584" s="31">
        <v>45491</v>
      </c>
      <c r="U5584" s="31"/>
      <c r="V5584" s="31"/>
      <c r="W5584" s="31"/>
      <c r="X5584" s="17"/>
      <c r="Y5584" s="17"/>
      <c r="Z5584" s="31"/>
      <c r="AA5584" s="18">
        <f t="shared" ca="1" si="435"/>
        <v>25</v>
      </c>
      <c r="AB5584" s="19" t="s">
        <v>7878</v>
      </c>
      <c r="AC5584" s="35" t="str">
        <f t="shared" si="439"/>
        <v>1 anos 11 meses 28 dias</v>
      </c>
      <c r="AD5584" s="35" t="str">
        <f ca="1">IF(AND(V5584="",T5584&lt;TODAY()),"Contrato Encerrado",IF(AND(V5584="",T5584&gt;TODAY()),DATEDIF(TODAY(),T5584,"Y")&amp;" anos"&amp;" "&amp;DATEDIF(TODAY(),T5584,"YM")&amp;" meses"&amp;" "&amp;DATEDIF(TODAY(),T5584,"MD")&amp;" dias",IF(AND(X5584="",V5584&lt;TODAY()),"Contrato Encerrado",IF(AND(X5584="",V5584&gt;TODAY()),DATEDIF(TODAY(),V5584,"Y")&amp;" anos"&amp;" "&amp;DATEDIF(TODAY(),V5584,"YM")&amp;" meses"&amp;" "&amp;DATEDIF(TODAY(),V5584,"MD")&amp;" dias",IF(AND(Z5584="",X5584&lt;TODAY()),"Contrato Encerrado",IF(AND(Z5584="",X5584&gt;TODAY()),DATEDIF(TODAY(),X5584,"Y")&amp;" anos"&amp;" "&amp;DATEDIF(TODAY(),X5584,"YM")&amp;" meses"&amp;" "&amp;DATEDIF(TODAY(),X5584,"MD")&amp;" dias",IF(AND(Z5584&lt;&gt;””,Z5584&lt;TODAY()),"Contrato Encerrado",IF(AND(Z5584&lt;&gt;"",Z5584&gt;TODAY()),DATEDIF(TODAY(),Z5584,"Y")&amp;" anos"&amp;" "&amp;DATEDIF(TODAY(),Z5584,"YM")&amp;" meses"&amp;" "&amp;DATEDIF(TODAY(),Z5584,"MD")&amp;" dias"))))))))</f>
        <v>Contrato Encerrado</v>
      </c>
      <c r="AE5584" s="35">
        <f t="shared" si="436"/>
        <v>729</v>
      </c>
      <c r="AF5584" s="35">
        <f t="shared" si="437"/>
        <v>1</v>
      </c>
      <c r="AG5584" s="17" t="str">
        <f t="shared" si="438"/>
        <v>0 anos 0 meses 1 dias</v>
      </c>
    </row>
    <row r="5585" spans="1:33" ht="11.25" customHeight="1" x14ac:dyDescent="0.2">
      <c r="A5585" s="8" t="s">
        <v>9</v>
      </c>
      <c r="B5585" s="10" t="s">
        <v>13</v>
      </c>
      <c r="C5585" s="11" t="s">
        <v>23</v>
      </c>
      <c r="D5585" s="36">
        <v>2022</v>
      </c>
      <c r="E5585" s="12" t="s">
        <v>157</v>
      </c>
      <c r="F5585" s="8" t="s">
        <v>158</v>
      </c>
      <c r="G5585" s="77" t="s">
        <v>5917</v>
      </c>
      <c r="H5585" s="78" t="s">
        <v>5918</v>
      </c>
      <c r="I5585" s="14" t="s">
        <v>5919</v>
      </c>
      <c r="J5585" s="14" t="s">
        <v>14943</v>
      </c>
      <c r="K5585" s="14" t="s">
        <v>29</v>
      </c>
      <c r="L5585" s="15" t="s">
        <v>30</v>
      </c>
      <c r="M5585" s="7" t="s">
        <v>9427</v>
      </c>
      <c r="N5585" s="16" t="s">
        <v>2101</v>
      </c>
      <c r="O5585" s="16"/>
      <c r="P5585" s="16" t="s">
        <v>2518</v>
      </c>
      <c r="Q5585" s="16" t="s">
        <v>2521</v>
      </c>
      <c r="R5585" s="31">
        <v>34387</v>
      </c>
      <c r="S5585" s="31">
        <v>44847</v>
      </c>
      <c r="T5585" s="31">
        <v>44943</v>
      </c>
      <c r="U5585" s="31"/>
      <c r="V5585" s="31"/>
      <c r="W5585" s="31"/>
      <c r="X5585" s="17"/>
      <c r="Y5585" s="17"/>
      <c r="Z5585" s="31"/>
      <c r="AA5585" s="18">
        <f t="shared" ca="1" si="435"/>
        <v>31</v>
      </c>
      <c r="AB5585" s="19" t="s">
        <v>7878</v>
      </c>
      <c r="AC5585" s="35" t="str">
        <f t="shared" si="439"/>
        <v>0 anos 3 meses 4 dias</v>
      </c>
      <c r="AD5585" s="35" t="str">
        <f ca="1">IF(AND(V5585="",T5585&lt;TODAY()),"Contrato Encerrado",IF(AND(V5585="",T5585&gt;TODAY()),DATEDIF(TODAY(),T5585,"Y")&amp;" anos"&amp;" "&amp;DATEDIF(TODAY(),T5585,"YM")&amp;" meses"&amp;" "&amp;DATEDIF(TODAY(),T5585,"MD")&amp;" dias",IF(AND(X5585="",V5585&lt;TODAY()),"Contrato Encerrado",IF(AND(X5585="",V5585&gt;TODAY()),DATEDIF(TODAY(),V5585,"Y")&amp;" anos"&amp;" "&amp;DATEDIF(TODAY(),V5585,"YM")&amp;" meses"&amp;" "&amp;DATEDIF(TODAY(),V5585,"MD")&amp;" dias",IF(AND(Z5585="",X5585&lt;TODAY()),"Contrato Encerrado",IF(AND(Z5585="",X5585&gt;TODAY()),DATEDIF(TODAY(),X5585,"Y")&amp;" anos"&amp;" "&amp;DATEDIF(TODAY(),X5585,"YM")&amp;" meses"&amp;" "&amp;DATEDIF(TODAY(),X5585,"MD")&amp;" dias",IF(AND(Z5585&lt;&gt;””,Z5585&lt;TODAY()),"Contrato Encerrado",IF(AND(Z5585&lt;&gt;"",Z5585&gt;TODAY()),DATEDIF(TODAY(),Z5585,"Y")&amp;" anos"&amp;" "&amp;DATEDIF(TODAY(),Z5585,"YM")&amp;" meses"&amp;" "&amp;DATEDIF(TODAY(),Z5585,"MD")&amp;" dias"))))))))</f>
        <v>Contrato Encerrado</v>
      </c>
      <c r="AE5585" s="35">
        <f t="shared" si="436"/>
        <v>96</v>
      </c>
      <c r="AF5585" s="35">
        <f t="shared" si="437"/>
        <v>634</v>
      </c>
      <c r="AG5585" s="17" t="str">
        <f t="shared" si="438"/>
        <v>1 anos 8 meses 25 dias</v>
      </c>
    </row>
    <row r="5586" spans="1:33" ht="11.25" customHeight="1" x14ac:dyDescent="0.2">
      <c r="A5586" s="8" t="s">
        <v>9</v>
      </c>
      <c r="B5586" s="8" t="s">
        <v>13</v>
      </c>
      <c r="C5586" s="22" t="s">
        <v>19</v>
      </c>
      <c r="D5586" s="37">
        <v>2024</v>
      </c>
      <c r="E5586" s="12" t="s">
        <v>157</v>
      </c>
      <c r="F5586" s="8" t="s">
        <v>158</v>
      </c>
      <c r="G5586" s="77" t="s">
        <v>13814</v>
      </c>
      <c r="H5586" s="78" t="s">
        <v>13815</v>
      </c>
      <c r="I5586" s="14" t="s">
        <v>13816</v>
      </c>
      <c r="J5586" s="14" t="s">
        <v>14943</v>
      </c>
      <c r="K5586" s="14" t="s">
        <v>29</v>
      </c>
      <c r="L5586" s="15" t="s">
        <v>30</v>
      </c>
      <c r="M5586" s="7" t="s">
        <v>9427</v>
      </c>
      <c r="N5586" s="15" t="s">
        <v>6135</v>
      </c>
      <c r="O5586" s="15" t="s">
        <v>7915</v>
      </c>
      <c r="P5586" s="15" t="s">
        <v>2518</v>
      </c>
      <c r="Q5586" s="15" t="s">
        <v>2521</v>
      </c>
      <c r="R5586" s="20">
        <v>34309</v>
      </c>
      <c r="S5586" s="20">
        <v>45432</v>
      </c>
      <c r="T5586" s="20">
        <v>45796</v>
      </c>
      <c r="U5586" s="20"/>
      <c r="V5586" s="20"/>
      <c r="W5586" s="20"/>
      <c r="X5586" s="17"/>
      <c r="Y5586" s="17"/>
      <c r="Z5586" s="20"/>
      <c r="AA5586" s="18">
        <f t="shared" ca="1" si="435"/>
        <v>31</v>
      </c>
      <c r="AB5586" s="15" t="s">
        <v>7878</v>
      </c>
      <c r="AC5586" s="35" t="str">
        <f t="shared" si="439"/>
        <v>0 anos 11 meses 29 dias</v>
      </c>
      <c r="AD5586" s="35" t="str">
        <f ca="1">IF(AND(V5586="",T5586&lt;TODAY()),"Contrato Encerrado",IF(AND(V5586="",T5586&gt;TODAY()),DATEDIF(TODAY(),T5586,"Y")&amp;" anos"&amp;" "&amp;DATEDIF(TODAY(),T5586,"YM")&amp;" meses"&amp;" "&amp;DATEDIF(TODAY(),T5586,"MD")&amp;" dias",IF(AND(X5586="",V5586&lt;TODAY()),"Contrato Encerrado",IF(AND(X5586="",V5586&gt;TODAY()),DATEDIF(TODAY(),V5586,"Y")&amp;" anos"&amp;" "&amp;DATEDIF(TODAY(),V5586,"YM")&amp;" meses"&amp;" "&amp;DATEDIF(TODAY(),V5586,"MD")&amp;" dias",IF(AND(Z5586="",X5586&lt;TODAY()),"Contrato Encerrado",IF(AND(Z5586="",X5586&gt;TODAY()),DATEDIF(TODAY(),X5586,"Y")&amp;" anos"&amp;" "&amp;DATEDIF(TODAY(),X5586,"YM")&amp;" meses"&amp;" "&amp;DATEDIF(TODAY(),X5586,"MD")&amp;" dias",IF(AND(Z5586&lt;&gt;””,Z5586&lt;TODAY()),"Contrato Encerrado",IF(AND(Z5586&lt;&gt;"",Z5586&gt;TODAY()),DATEDIF(TODAY(),Z5586,"Y")&amp;" anos"&amp;" "&amp;DATEDIF(TODAY(),Z5586,"YM")&amp;" meses"&amp;" "&amp;DATEDIF(TODAY(),Z5586,"MD")&amp;" dias"))))))))</f>
        <v>Contrato Encerrado</v>
      </c>
      <c r="AE5586" s="35">
        <f t="shared" si="436"/>
        <v>364</v>
      </c>
      <c r="AF5586" s="35">
        <f t="shared" si="437"/>
        <v>366</v>
      </c>
      <c r="AG5586" s="17" t="str">
        <f t="shared" si="438"/>
        <v>0 anos 11 meses 31 dias</v>
      </c>
    </row>
    <row r="5587" spans="1:33" ht="11.25" customHeight="1" x14ac:dyDescent="0.2">
      <c r="A5587" s="8" t="s">
        <v>9</v>
      </c>
      <c r="B5587" s="8" t="s">
        <v>13</v>
      </c>
      <c r="C5587" s="22" t="s">
        <v>15</v>
      </c>
      <c r="D5587" s="37">
        <v>2024</v>
      </c>
      <c r="E5587" s="23" t="s">
        <v>157</v>
      </c>
      <c r="F5587" s="8" t="s">
        <v>158</v>
      </c>
      <c r="G5587" s="77" t="s">
        <v>12587</v>
      </c>
      <c r="H5587" s="78" t="s">
        <v>12588</v>
      </c>
      <c r="I5587" s="9" t="s">
        <v>12589</v>
      </c>
      <c r="J5587" s="14" t="s">
        <v>14943</v>
      </c>
      <c r="K5587" s="9" t="s">
        <v>29</v>
      </c>
      <c r="L5587" s="24" t="s">
        <v>81</v>
      </c>
      <c r="M5587" s="7" t="s">
        <v>82</v>
      </c>
      <c r="N5587" s="24" t="s">
        <v>4113</v>
      </c>
      <c r="O5587" s="24" t="s">
        <v>11889</v>
      </c>
      <c r="P5587" s="24" t="s">
        <v>2518</v>
      </c>
      <c r="Q5587" s="24" t="s">
        <v>4109</v>
      </c>
      <c r="R5587" s="29">
        <v>39117</v>
      </c>
      <c r="S5587" s="29">
        <v>45348</v>
      </c>
      <c r="T5587" s="29">
        <v>45657</v>
      </c>
      <c r="U5587" s="20"/>
      <c r="V5587" s="20"/>
      <c r="W5587" s="29"/>
      <c r="X5587" s="17"/>
      <c r="Y5587" s="17"/>
      <c r="Z5587" s="20"/>
      <c r="AA5587" s="18">
        <f t="shared" ca="1" si="435"/>
        <v>18</v>
      </c>
      <c r="AB5587" s="24" t="s">
        <v>7878</v>
      </c>
      <c r="AC5587" s="35" t="str">
        <f t="shared" si="439"/>
        <v>0 anos 10 meses 5 dias</v>
      </c>
      <c r="AD5587" s="35" t="str">
        <f ca="1">IF(AND(V5587="",T5587&lt;TODAY()),"Contrato Encerrado",IF(AND(V5587="",T5587&gt;TODAY()),DATEDIF(TODAY(),T5587,"Y")&amp;" anos"&amp;" "&amp;DATEDIF(TODAY(),T5587,"YM")&amp;" meses"&amp;" "&amp;DATEDIF(TODAY(),T5587,"MD")&amp;" dias",IF(AND(X5587="",V5587&lt;TODAY()),"Contrato Encerrado",IF(AND(X5587="",V5587&gt;TODAY()),DATEDIF(TODAY(),V5587,"Y")&amp;" anos"&amp;" "&amp;DATEDIF(TODAY(),V5587,"YM")&amp;" meses"&amp;" "&amp;DATEDIF(TODAY(),V5587,"MD")&amp;" dias",IF(AND(Z5587="",X5587&lt;TODAY()),"Contrato Encerrado",IF(AND(Z5587="",X5587&gt;TODAY()),DATEDIF(TODAY(),X5587,"Y")&amp;" anos"&amp;" "&amp;DATEDIF(TODAY(),X5587,"YM")&amp;" meses"&amp;" "&amp;DATEDIF(TODAY(),X5587,"MD")&amp;" dias",IF(AND(Z5587&lt;&gt;””,Z5587&lt;TODAY()),"Contrato Encerrado",IF(AND(Z5587&lt;&gt;"",Z5587&gt;TODAY()),DATEDIF(TODAY(),Z5587,"Y")&amp;" anos"&amp;" "&amp;DATEDIF(TODAY(),Z5587,"YM")&amp;" meses"&amp;" "&amp;DATEDIF(TODAY(),Z5587,"MD")&amp;" dias"))))))))</f>
        <v>Contrato Encerrado</v>
      </c>
      <c r="AE5587" s="35">
        <f t="shared" si="436"/>
        <v>309</v>
      </c>
      <c r="AF5587" s="35">
        <f t="shared" si="437"/>
        <v>421</v>
      </c>
      <c r="AG5587" s="17" t="str">
        <f t="shared" si="438"/>
        <v>1 anos 1 meses 24 dias</v>
      </c>
    </row>
    <row r="5588" spans="1:33" ht="11.25" customHeight="1" x14ac:dyDescent="0.2">
      <c r="A5588" s="10" t="s">
        <v>9</v>
      </c>
      <c r="B5588" s="10" t="s">
        <v>13</v>
      </c>
      <c r="C5588" s="11" t="s">
        <v>17</v>
      </c>
      <c r="D5588" s="36">
        <v>2021</v>
      </c>
      <c r="E5588" s="13" t="s">
        <v>284</v>
      </c>
      <c r="F5588" s="10" t="s">
        <v>285</v>
      </c>
      <c r="G5588" s="83" t="s">
        <v>4073</v>
      </c>
      <c r="H5588" s="84" t="s">
        <v>4074</v>
      </c>
      <c r="I5588" s="13" t="s">
        <v>4075</v>
      </c>
      <c r="J5588" s="14" t="s">
        <v>1302</v>
      </c>
      <c r="K5588" s="13" t="s">
        <v>29</v>
      </c>
      <c r="L5588" s="25" t="s">
        <v>30</v>
      </c>
      <c r="M5588" s="7" t="s">
        <v>9427</v>
      </c>
      <c r="N5588" s="15" t="s">
        <v>2098</v>
      </c>
      <c r="O5588" s="26"/>
      <c r="P5588" s="26" t="s">
        <v>2517</v>
      </c>
      <c r="Q5588" s="26" t="s">
        <v>2522</v>
      </c>
      <c r="R5588" s="31">
        <v>31035</v>
      </c>
      <c r="S5588" s="31">
        <v>44319</v>
      </c>
      <c r="T5588" s="31">
        <v>44409</v>
      </c>
      <c r="U5588" s="31"/>
      <c r="V5588" s="31"/>
      <c r="W5588" s="31"/>
      <c r="X5588" s="17"/>
      <c r="Y5588" s="17"/>
      <c r="Z5588" s="31"/>
      <c r="AA5588" s="18">
        <f t="shared" ca="1" si="435"/>
        <v>40</v>
      </c>
      <c r="AB5588" s="19" t="s">
        <v>7878</v>
      </c>
      <c r="AC5588" s="35" t="str">
        <f t="shared" si="439"/>
        <v>0 anos 2 meses 29 dias</v>
      </c>
      <c r="AD5588" s="35" t="str">
        <f ca="1">IF(AND(V5588="",T5588&lt;TODAY()),"Contrato Encerrado",IF(AND(V5588="",T5588&gt;TODAY()),DATEDIF(TODAY(),T5588,"Y")&amp;" anos"&amp;" "&amp;DATEDIF(TODAY(),T5588,"YM")&amp;" meses"&amp;" "&amp;DATEDIF(TODAY(),T5588,"MD")&amp;" dias",IF(AND(X5588="",V5588&lt;TODAY()),"Contrato Encerrado",IF(AND(X5588="",V5588&gt;TODAY()),DATEDIF(TODAY(),V5588,"Y")&amp;" anos"&amp;" "&amp;DATEDIF(TODAY(),V5588,"YM")&amp;" meses"&amp;" "&amp;DATEDIF(TODAY(),V5588,"MD")&amp;" dias",IF(AND(Z5588="",X5588&lt;TODAY()),"Contrato Encerrado",IF(AND(Z5588="",X5588&gt;TODAY()),DATEDIF(TODAY(),X5588,"Y")&amp;" anos"&amp;" "&amp;DATEDIF(TODAY(),X5588,"YM")&amp;" meses"&amp;" "&amp;DATEDIF(TODAY(),X5588,"MD")&amp;" dias",IF(AND(Z5588&lt;&gt;””,Z5588&lt;TODAY()),"Contrato Encerrado",IF(AND(Z5588&lt;&gt;"",Z5588&gt;TODAY()),DATEDIF(TODAY(),Z5588,"Y")&amp;" anos"&amp;" "&amp;DATEDIF(TODAY(),Z5588,"YM")&amp;" meses"&amp;" "&amp;DATEDIF(TODAY(),Z5588,"MD")&amp;" dias"))))))))</f>
        <v>Contrato Encerrado</v>
      </c>
      <c r="AE5588" s="35">
        <f t="shared" si="436"/>
        <v>90</v>
      </c>
      <c r="AF5588" s="35">
        <f t="shared" si="437"/>
        <v>640</v>
      </c>
      <c r="AG5588" s="17" t="str">
        <f t="shared" si="438"/>
        <v>1 anos 9 meses 1 dias</v>
      </c>
    </row>
    <row r="5589" spans="1:33" ht="11.25" customHeight="1" x14ac:dyDescent="0.2">
      <c r="A5589" s="8" t="s">
        <v>9</v>
      </c>
      <c r="B5589" s="8" t="s">
        <v>13</v>
      </c>
      <c r="C5589" s="22" t="s">
        <v>15</v>
      </c>
      <c r="D5589" s="37">
        <v>2023</v>
      </c>
      <c r="E5589" s="23" t="s">
        <v>510</v>
      </c>
      <c r="F5589" s="8" t="s">
        <v>511</v>
      </c>
      <c r="G5589" s="77" t="s">
        <v>7837</v>
      </c>
      <c r="H5589" s="78" t="s">
        <v>7838</v>
      </c>
      <c r="I5589" s="9" t="s">
        <v>7839</v>
      </c>
      <c r="J5589" s="14" t="s">
        <v>1302</v>
      </c>
      <c r="K5589" s="9" t="s">
        <v>29</v>
      </c>
      <c r="L5589" s="24" t="s">
        <v>30</v>
      </c>
      <c r="M5589" s="7" t="s">
        <v>9427</v>
      </c>
      <c r="N5589" s="24" t="s">
        <v>2100</v>
      </c>
      <c r="O5589" s="24"/>
      <c r="P5589" s="24" t="s">
        <v>2518</v>
      </c>
      <c r="Q5589" s="24" t="s">
        <v>2523</v>
      </c>
      <c r="R5589" s="17">
        <v>36668</v>
      </c>
      <c r="S5589" s="17">
        <v>44949</v>
      </c>
      <c r="T5589" s="31">
        <v>45225</v>
      </c>
      <c r="U5589" s="17"/>
      <c r="V5589" s="31"/>
      <c r="W5589" s="17"/>
      <c r="X5589" s="17"/>
      <c r="Y5589" s="17"/>
      <c r="Z5589" s="31"/>
      <c r="AA5589" s="18">
        <f t="shared" ca="1" si="435"/>
        <v>25</v>
      </c>
      <c r="AB5589" s="19" t="s">
        <v>7878</v>
      </c>
      <c r="AC5589" s="35" t="str">
        <f t="shared" si="439"/>
        <v>0 anos 9 meses 3 dias</v>
      </c>
      <c r="AD5589" s="35" t="str">
        <f ca="1">IF(AND(V5589="",T5589&lt;TODAY()),"Contrato Encerrado",IF(AND(V5589="",T5589&gt;TODAY()),DATEDIF(TODAY(),T5589,"Y")&amp;" anos"&amp;" "&amp;DATEDIF(TODAY(),T5589,"YM")&amp;" meses"&amp;" "&amp;DATEDIF(TODAY(),T5589,"MD")&amp;" dias",IF(AND(X5589="",V5589&lt;TODAY()),"Contrato Encerrado",IF(AND(X5589="",V5589&gt;TODAY()),DATEDIF(TODAY(),V5589,"Y")&amp;" anos"&amp;" "&amp;DATEDIF(TODAY(),V5589,"YM")&amp;" meses"&amp;" "&amp;DATEDIF(TODAY(),V5589,"MD")&amp;" dias",IF(AND(Z5589="",X5589&lt;TODAY()),"Contrato Encerrado",IF(AND(Z5589="",X5589&gt;TODAY()),DATEDIF(TODAY(),X5589,"Y")&amp;" anos"&amp;" "&amp;DATEDIF(TODAY(),X5589,"YM")&amp;" meses"&amp;" "&amp;DATEDIF(TODAY(),X5589,"MD")&amp;" dias",IF(AND(Z5589&lt;&gt;””,Z5589&lt;TODAY()),"Contrato Encerrado",IF(AND(Z5589&lt;&gt;"",Z5589&gt;TODAY()),DATEDIF(TODAY(),Z5589,"Y")&amp;" anos"&amp;" "&amp;DATEDIF(TODAY(),Z5589,"YM")&amp;" meses"&amp;" "&amp;DATEDIF(TODAY(),Z5589,"MD")&amp;" dias"))))))))</f>
        <v>Contrato Encerrado</v>
      </c>
      <c r="AE5589" s="35">
        <f t="shared" si="436"/>
        <v>276</v>
      </c>
      <c r="AF5589" s="35">
        <f t="shared" si="437"/>
        <v>454</v>
      </c>
      <c r="AG5589" s="17" t="str">
        <f t="shared" si="438"/>
        <v>1 anos 2 meses 29 dias</v>
      </c>
    </row>
    <row r="5590" spans="1:33" ht="11.25" customHeight="1" x14ac:dyDescent="0.2">
      <c r="A5590" s="8" t="s">
        <v>9</v>
      </c>
      <c r="B5590" s="8" t="s">
        <v>13</v>
      </c>
      <c r="C5590" s="22" t="s">
        <v>20</v>
      </c>
      <c r="D5590" s="37">
        <v>2024</v>
      </c>
      <c r="E5590" s="12" t="s">
        <v>307</v>
      </c>
      <c r="F5590" s="8" t="s">
        <v>308</v>
      </c>
      <c r="G5590" s="77" t="s">
        <v>14003</v>
      </c>
      <c r="H5590" s="78" t="s">
        <v>14004</v>
      </c>
      <c r="I5590" s="14" t="s">
        <v>14005</v>
      </c>
      <c r="J5590" s="14" t="s">
        <v>1302</v>
      </c>
      <c r="K5590" s="14" t="s">
        <v>29</v>
      </c>
      <c r="L5590" s="15" t="s">
        <v>30</v>
      </c>
      <c r="M5590" s="7" t="s">
        <v>9427</v>
      </c>
      <c r="N5590" s="15" t="s">
        <v>2098</v>
      </c>
      <c r="O5590" s="15" t="s">
        <v>9474</v>
      </c>
      <c r="P5590" s="15" t="s">
        <v>2518</v>
      </c>
      <c r="Q5590" s="15" t="s">
        <v>2523</v>
      </c>
      <c r="R5590" s="20">
        <v>38078</v>
      </c>
      <c r="S5590" s="20">
        <v>45467</v>
      </c>
      <c r="T5590" s="70">
        <v>45831</v>
      </c>
      <c r="U5590" s="70"/>
      <c r="V5590" s="20"/>
      <c r="W5590" s="20"/>
      <c r="X5590" s="17"/>
      <c r="Y5590" s="17"/>
      <c r="Z5590" s="20"/>
      <c r="AA5590" s="18">
        <f t="shared" ca="1" si="435"/>
        <v>21</v>
      </c>
      <c r="AB5590" s="15" t="s">
        <v>7878</v>
      </c>
      <c r="AC5590" s="35" t="str">
        <f t="shared" si="439"/>
        <v>0 anos 11 meses 30 dias</v>
      </c>
      <c r="AD5590" s="35" t="str">
        <f ca="1">IF(AND(V5590="",T5590&lt;TODAY()),"Contrato Encerrado",IF(AND(V5590="",T5590&gt;TODAY()),DATEDIF(TODAY(),T5590,"Y")&amp;" anos"&amp;" "&amp;DATEDIF(TODAY(),T5590,"YM")&amp;" meses"&amp;" "&amp;DATEDIF(TODAY(),T5590,"MD")&amp;" dias",IF(AND(X5590="",V5590&lt;TODAY()),"Contrato Encerrado",IF(AND(X5590="",V5590&gt;TODAY()),DATEDIF(TODAY(),V5590,"Y")&amp;" anos"&amp;" "&amp;DATEDIF(TODAY(),V5590,"YM")&amp;" meses"&amp;" "&amp;DATEDIF(TODAY(),V5590,"MD")&amp;" dias",IF(AND(Z5590="",X5590&lt;TODAY()),"Contrato Encerrado",IF(AND(Z5590="",X5590&gt;TODAY()),DATEDIF(TODAY(),X5590,"Y")&amp;" anos"&amp;" "&amp;DATEDIF(TODAY(),X5590,"YM")&amp;" meses"&amp;" "&amp;DATEDIF(TODAY(),X5590,"MD")&amp;" dias",IF(AND(Z5590&lt;&gt;””,Z5590&lt;TODAY()),"Contrato Encerrado",IF(AND(Z5590&lt;&gt;"",Z5590&gt;TODAY()),DATEDIF(TODAY(),Z5590,"Y")&amp;" anos"&amp;" "&amp;DATEDIF(TODAY(),Z5590,"YM")&amp;" meses"&amp;" "&amp;DATEDIF(TODAY(),Z5590,"MD")&amp;" dias"))))))))</f>
        <v>Contrato Encerrado</v>
      </c>
      <c r="AE5590" s="35">
        <f t="shared" si="436"/>
        <v>364</v>
      </c>
      <c r="AF5590" s="35">
        <f t="shared" si="437"/>
        <v>366</v>
      </c>
      <c r="AG5590" s="17" t="str">
        <f t="shared" si="438"/>
        <v>0 anos 11 meses 31 dias</v>
      </c>
    </row>
    <row r="5591" spans="1:33" ht="11.25" customHeight="1" x14ac:dyDescent="0.2">
      <c r="A5591" s="8" t="s">
        <v>9</v>
      </c>
      <c r="B5591" s="10" t="s">
        <v>13</v>
      </c>
      <c r="C5591" s="11" t="s">
        <v>24</v>
      </c>
      <c r="D5591" s="36">
        <v>2022</v>
      </c>
      <c r="E5591" s="12" t="s">
        <v>157</v>
      </c>
      <c r="F5591" s="8" t="s">
        <v>158</v>
      </c>
      <c r="G5591" s="77" t="s">
        <v>5920</v>
      </c>
      <c r="H5591" s="78" t="s">
        <v>5921</v>
      </c>
      <c r="I5591" s="14" t="s">
        <v>5922</v>
      </c>
      <c r="J5591" s="14" t="s">
        <v>14943</v>
      </c>
      <c r="K5591" s="14" t="s">
        <v>29</v>
      </c>
      <c r="L5591" s="15" t="s">
        <v>30</v>
      </c>
      <c r="M5591" s="7" t="s">
        <v>9427</v>
      </c>
      <c r="N5591" s="16" t="s">
        <v>4159</v>
      </c>
      <c r="O5591" s="15" t="s">
        <v>7914</v>
      </c>
      <c r="P5591" s="16" t="s">
        <v>2518</v>
      </c>
      <c r="Q5591" s="16" t="s">
        <v>2521</v>
      </c>
      <c r="R5591" s="31">
        <v>33407</v>
      </c>
      <c r="S5591" s="31">
        <v>44853</v>
      </c>
      <c r="T5591" s="31">
        <v>45485</v>
      </c>
      <c r="U5591" s="31">
        <v>45520</v>
      </c>
      <c r="V5591" s="31">
        <v>45575</v>
      </c>
      <c r="W5591" s="31"/>
      <c r="X5591" s="17"/>
      <c r="Y5591" s="17"/>
      <c r="Z5591" s="31"/>
      <c r="AA5591" s="18">
        <f t="shared" ca="1" si="435"/>
        <v>34</v>
      </c>
      <c r="AB5591" s="19" t="s">
        <v>7878</v>
      </c>
      <c r="AC5591" s="35" t="str">
        <f t="shared" si="439"/>
        <v>1 anos 10 meses 17 dias</v>
      </c>
      <c r="AD5591" s="35" t="str">
        <f ca="1">IF(AND(V5591="",T5591&lt;TODAY()),"Contrato Encerrado",IF(AND(V5591="",T5591&gt;TODAY()),DATEDIF(TODAY(),T5591,"Y")&amp;" anos"&amp;" "&amp;DATEDIF(TODAY(),T5591,"YM")&amp;" meses"&amp;" "&amp;DATEDIF(TODAY(),T5591,"MD")&amp;" dias",IF(AND(X5591="",V5591&lt;TODAY()),"Contrato Encerrado",IF(AND(X5591="",V5591&gt;TODAY()),DATEDIF(TODAY(),V5591,"Y")&amp;" anos"&amp;" "&amp;DATEDIF(TODAY(),V5591,"YM")&amp;" meses"&amp;" "&amp;DATEDIF(TODAY(),V5591,"MD")&amp;" dias",IF(AND(Z5591="",X5591&lt;TODAY()),"Contrato Encerrado",IF(AND(Z5591="",X5591&gt;TODAY()),DATEDIF(TODAY(),X5591,"Y")&amp;" anos"&amp;" "&amp;DATEDIF(TODAY(),X5591,"YM")&amp;" meses"&amp;" "&amp;DATEDIF(TODAY(),X5591,"MD")&amp;" dias",IF(AND(Z5591&lt;&gt;””,Z5591&lt;TODAY()),"Contrato Encerrado",IF(AND(Z5591&lt;&gt;"",Z5591&gt;TODAY()),DATEDIF(TODAY(),Z5591,"Y")&amp;" anos"&amp;" "&amp;DATEDIF(TODAY(),Z5591,"YM")&amp;" meses"&amp;" "&amp;DATEDIF(TODAY(),Z5591,"MD")&amp;" dias"))))))))</f>
        <v>Contrato Encerrado</v>
      </c>
      <c r="AE5591" s="35">
        <f t="shared" si="436"/>
        <v>687</v>
      </c>
      <c r="AF5591" s="35">
        <f t="shared" si="437"/>
        <v>43</v>
      </c>
      <c r="AG5591" s="17" t="str">
        <f t="shared" si="438"/>
        <v>0 anos 1 meses 12 dias</v>
      </c>
    </row>
    <row r="5592" spans="1:33" ht="11.25" customHeight="1" x14ac:dyDescent="0.2">
      <c r="A5592" s="8" t="s">
        <v>9</v>
      </c>
      <c r="B5592" s="8" t="s">
        <v>13</v>
      </c>
      <c r="C5592" s="22" t="s">
        <v>17</v>
      </c>
      <c r="D5592" s="37">
        <v>2023</v>
      </c>
      <c r="E5592" s="23" t="s">
        <v>157</v>
      </c>
      <c r="F5592" s="8" t="s">
        <v>158</v>
      </c>
      <c r="G5592" s="77" t="s">
        <v>7840</v>
      </c>
      <c r="H5592" s="78" t="s">
        <v>7841</v>
      </c>
      <c r="I5592" s="9" t="s">
        <v>7842</v>
      </c>
      <c r="J5592" s="14" t="s">
        <v>14943</v>
      </c>
      <c r="K5592" s="9" t="s">
        <v>29</v>
      </c>
      <c r="L5592" s="24" t="s">
        <v>30</v>
      </c>
      <c r="M5592" s="7" t="s">
        <v>9427</v>
      </c>
      <c r="N5592" s="24" t="s">
        <v>2101</v>
      </c>
      <c r="O5592" s="15" t="s">
        <v>8037</v>
      </c>
      <c r="P5592" s="24" t="s">
        <v>2518</v>
      </c>
      <c r="Q5592" s="24" t="s">
        <v>4109</v>
      </c>
      <c r="R5592" s="17">
        <v>30110</v>
      </c>
      <c r="S5592" s="17">
        <v>45034</v>
      </c>
      <c r="T5592" s="31">
        <v>45391</v>
      </c>
      <c r="U5592" s="17">
        <v>45392</v>
      </c>
      <c r="V5592" s="31">
        <v>45473</v>
      </c>
      <c r="W5592" s="17"/>
      <c r="X5592" s="17"/>
      <c r="Y5592" s="17"/>
      <c r="Z5592" s="31"/>
      <c r="AA5592" s="18">
        <f t="shared" ca="1" si="435"/>
        <v>43</v>
      </c>
      <c r="AB5592" s="19" t="s">
        <v>7878</v>
      </c>
      <c r="AC5592" s="35" t="str">
        <f t="shared" si="439"/>
        <v>1 anos 2 meses 11 dias</v>
      </c>
      <c r="AD5592" s="35" t="str">
        <f ca="1">IF(AND(V5592="",T5592&lt;TODAY()),"Contrato Encerrado",IF(AND(V5592="",T5592&gt;TODAY()),DATEDIF(TODAY(),T5592,"Y")&amp;" anos"&amp;" "&amp;DATEDIF(TODAY(),T5592,"YM")&amp;" meses"&amp;" "&amp;DATEDIF(TODAY(),T5592,"MD")&amp;" dias",IF(AND(X5592="",V5592&lt;TODAY()),"Contrato Encerrado",IF(AND(X5592="",V5592&gt;TODAY()),DATEDIF(TODAY(),V5592,"Y")&amp;" anos"&amp;" "&amp;DATEDIF(TODAY(),V5592,"YM")&amp;" meses"&amp;" "&amp;DATEDIF(TODAY(),V5592,"MD")&amp;" dias",IF(AND(Z5592="",X5592&lt;TODAY()),"Contrato Encerrado",IF(AND(Z5592="",X5592&gt;TODAY()),DATEDIF(TODAY(),X5592,"Y")&amp;" anos"&amp;" "&amp;DATEDIF(TODAY(),X5592,"YM")&amp;" meses"&amp;" "&amp;DATEDIF(TODAY(),X5592,"MD")&amp;" dias",IF(AND(Z5592&lt;&gt;””,Z5592&lt;TODAY()),"Contrato Encerrado",IF(AND(Z5592&lt;&gt;"",Z5592&gt;TODAY()),DATEDIF(TODAY(),Z5592,"Y")&amp;" anos"&amp;" "&amp;DATEDIF(TODAY(),Z5592,"YM")&amp;" meses"&amp;" "&amp;DATEDIF(TODAY(),Z5592,"MD")&amp;" dias"))))))))</f>
        <v>Contrato Encerrado</v>
      </c>
      <c r="AE5592" s="35">
        <f t="shared" si="436"/>
        <v>438</v>
      </c>
      <c r="AF5592" s="35">
        <f t="shared" si="437"/>
        <v>292</v>
      </c>
      <c r="AG5592" s="17" t="str">
        <f t="shared" si="438"/>
        <v>0 anos 9 meses 18 dias</v>
      </c>
    </row>
    <row r="5593" spans="1:33" ht="11.25" customHeight="1" x14ac:dyDescent="0.2">
      <c r="A5593" s="8" t="s">
        <v>9</v>
      </c>
      <c r="B5593" s="8" t="s">
        <v>13</v>
      </c>
      <c r="C5593" s="22" t="s">
        <v>22</v>
      </c>
      <c r="D5593" s="36">
        <v>2024</v>
      </c>
      <c r="E5593" s="12" t="s">
        <v>157</v>
      </c>
      <c r="F5593" s="8" t="s">
        <v>158</v>
      </c>
      <c r="G5593" s="77" t="s">
        <v>14534</v>
      </c>
      <c r="H5593" s="78" t="s">
        <v>14535</v>
      </c>
      <c r="I5593" s="14" t="s">
        <v>14536</v>
      </c>
      <c r="J5593" s="74" t="s">
        <v>14943</v>
      </c>
      <c r="K5593" s="14" t="s">
        <v>29</v>
      </c>
      <c r="L5593" s="15" t="s">
        <v>30</v>
      </c>
      <c r="M5593" s="7" t="s">
        <v>9427</v>
      </c>
      <c r="N5593" s="15" t="s">
        <v>2101</v>
      </c>
      <c r="O5593" s="15" t="s">
        <v>14056</v>
      </c>
      <c r="P5593" s="15" t="s">
        <v>2518</v>
      </c>
      <c r="Q5593" s="15" t="s">
        <v>2521</v>
      </c>
      <c r="R5593" s="20">
        <v>36462</v>
      </c>
      <c r="S5593" s="20">
        <v>45512</v>
      </c>
      <c r="T5593" s="20">
        <v>45876</v>
      </c>
      <c r="U5593" s="20"/>
      <c r="V5593" s="20"/>
      <c r="W5593" s="20"/>
      <c r="X5593" s="17"/>
      <c r="Y5593" s="17"/>
      <c r="Z5593" s="20"/>
      <c r="AA5593" s="18">
        <f t="shared" ca="1" si="435"/>
        <v>25</v>
      </c>
      <c r="AB5593" s="15" t="s">
        <v>7878</v>
      </c>
      <c r="AC5593" s="35" t="str">
        <f t="shared" si="439"/>
        <v>0 anos 11 meses 30 dias</v>
      </c>
      <c r="AD5593" s="35" t="str">
        <f ca="1">IF(AND(V5593="",T5593&lt;TODAY()),"Contrato Encerrado",IF(AND(V5593="",T5593&gt;TODAY()),DATEDIF(TODAY(),T5593,"Y")&amp;" anos"&amp;" "&amp;DATEDIF(TODAY(),T5593,"YM")&amp;" meses"&amp;" "&amp;DATEDIF(TODAY(),T5593,"MD")&amp;" dias",IF(AND(X5593="",V5593&lt;TODAY()),"Contrato Encerrado",IF(AND(X5593="",V5593&gt;TODAY()),DATEDIF(TODAY(),V5593,"Y")&amp;" anos"&amp;" "&amp;DATEDIF(TODAY(),V5593,"YM")&amp;" meses"&amp;" "&amp;DATEDIF(TODAY(),V5593,"MD")&amp;" dias",IF(AND(Z5593="",X5593&lt;TODAY()),"Contrato Encerrado",IF(AND(Z5593="",X5593&gt;TODAY()),DATEDIF(TODAY(),X5593,"Y")&amp;" anos"&amp;" "&amp;DATEDIF(TODAY(),X5593,"YM")&amp;" meses"&amp;" "&amp;DATEDIF(TODAY(),X5593,"MD")&amp;" dias",IF(AND(Z5593&lt;&gt;””,Z5593&lt;TODAY()),"Contrato Encerrado",IF(AND(Z5593&lt;&gt;"",Z5593&gt;TODAY()),DATEDIF(TODAY(),Z5593,"Y")&amp;" anos"&amp;" "&amp;DATEDIF(TODAY(),Z5593,"YM")&amp;" meses"&amp;" "&amp;DATEDIF(TODAY(),Z5593,"MD")&amp;" dias"))))))))</f>
        <v>Contrato Encerrado</v>
      </c>
      <c r="AE5593" s="35">
        <f t="shared" si="436"/>
        <v>364</v>
      </c>
      <c r="AF5593" s="35">
        <f t="shared" si="437"/>
        <v>366</v>
      </c>
      <c r="AG5593" s="17" t="str">
        <f t="shared" si="438"/>
        <v>0 anos 11 meses 31 dias</v>
      </c>
    </row>
    <row r="5594" spans="1:33" ht="11.25" customHeight="1" x14ac:dyDescent="0.2">
      <c r="A5594" s="8" t="s">
        <v>9</v>
      </c>
      <c r="B5594" s="8" t="s">
        <v>13</v>
      </c>
      <c r="C5594" s="22" t="s">
        <v>21</v>
      </c>
      <c r="D5594" s="35">
        <v>2025</v>
      </c>
      <c r="E5594" s="12" t="s">
        <v>157</v>
      </c>
      <c r="F5594" s="8" t="s">
        <v>158</v>
      </c>
      <c r="G5594" s="14" t="s">
        <v>17824</v>
      </c>
      <c r="H5594" s="8" t="s">
        <v>17825</v>
      </c>
      <c r="I5594" s="14" t="s">
        <v>17105</v>
      </c>
      <c r="J5594" s="14" t="s">
        <v>10</v>
      </c>
      <c r="K5594" s="14" t="s">
        <v>29</v>
      </c>
      <c r="L5594" s="15" t="s">
        <v>81</v>
      </c>
      <c r="M5594" s="7" t="s">
        <v>16173</v>
      </c>
      <c r="N5594" s="15" t="s">
        <v>4113</v>
      </c>
      <c r="O5594" s="15" t="s">
        <v>17826</v>
      </c>
      <c r="P5594" s="15" t="s">
        <v>2518</v>
      </c>
      <c r="Q5594" s="15" t="s">
        <v>4109</v>
      </c>
      <c r="R5594" s="20">
        <v>39716</v>
      </c>
      <c r="S5594" s="20">
        <v>45840</v>
      </c>
      <c r="T5594" s="20">
        <v>46204</v>
      </c>
      <c r="U5594" s="20"/>
      <c r="V5594" s="20"/>
      <c r="W5594" s="20"/>
      <c r="X5594" s="17"/>
      <c r="Y5594" s="17"/>
      <c r="Z5594" s="20"/>
      <c r="AA5594" s="21">
        <f t="shared" ca="1" si="435"/>
        <v>17</v>
      </c>
      <c r="AB5594" s="20" t="s">
        <v>7877</v>
      </c>
      <c r="AC5594" s="35" t="str">
        <f t="shared" si="439"/>
        <v>0 anos 11 meses 29 dias</v>
      </c>
      <c r="AD5594" s="35" t="str">
        <f ca="1">IF(AND(V5594="",T5594&lt;TODAY()),"Contrato Encerrado",IF(AND(V5594="",T5594&gt;TODAY()),DATEDIF(TODAY(),T5594,"Y")&amp;" anos"&amp;" "&amp;DATEDIF(TODAY(),T5594,"YM")&amp;" meses"&amp;" "&amp;DATEDIF(TODAY(),T5594,"MD")&amp;" dias",IF(AND(X5594="",V5594&lt;TODAY()),"Contrato Encerrado",IF(AND(X5594="",V5594&gt;TODAY()),DATEDIF(TODAY(),V5594,"Y")&amp;" anos"&amp;" "&amp;DATEDIF(TODAY(),V5594,"YM")&amp;" meses"&amp;" "&amp;DATEDIF(TODAY(),V5594,"MD")&amp;" dias",IF(AND(Z5594="",X5594&lt;TODAY()),"Contrato Encerrado",IF(AND(Z5594="",X5594&gt;TODAY()),DATEDIF(TODAY(),X5594,"Y")&amp;" anos"&amp;" "&amp;DATEDIF(TODAY(),X5594,"YM")&amp;" meses"&amp;" "&amp;DATEDIF(TODAY(),X5594,"MD")&amp;" dias",IF(AND(Z5594&lt;&gt;””,Z5594&lt;TODAY()),"Contrato Encerrado",IF(AND(Z5594&lt;&gt;"",Z5594&gt;TODAY()),DATEDIF(TODAY(),Z5594,"Y")&amp;" anos"&amp;" "&amp;DATEDIF(TODAY(),Z5594,"YM")&amp;" meses"&amp;" "&amp;DATEDIF(TODAY(),Z5594,"MD")&amp;" dias"))))))))</f>
        <v>0 anos 8 meses 24 dias</v>
      </c>
      <c r="AE5594" s="35">
        <f t="shared" si="436"/>
        <v>364</v>
      </c>
      <c r="AF5594" s="35">
        <f t="shared" si="437"/>
        <v>366</v>
      </c>
      <c r="AG5594" s="17" t="str">
        <f t="shared" si="438"/>
        <v>0 anos 11 meses 31 dias</v>
      </c>
    </row>
    <row r="5595" spans="1:33" ht="11.25" customHeight="1" x14ac:dyDescent="0.2">
      <c r="A5595" s="8" t="s">
        <v>9</v>
      </c>
      <c r="B5595" s="8" t="s">
        <v>13</v>
      </c>
      <c r="C5595" s="22" t="s">
        <v>15</v>
      </c>
      <c r="D5595" s="37">
        <v>2025</v>
      </c>
      <c r="E5595" s="12" t="s">
        <v>79</v>
      </c>
      <c r="F5595" s="8" t="s">
        <v>80</v>
      </c>
      <c r="G5595" s="77" t="s">
        <v>16122</v>
      </c>
      <c r="H5595" s="78" t="s">
        <v>16123</v>
      </c>
      <c r="I5595" s="14" t="s">
        <v>16124</v>
      </c>
      <c r="J5595" s="14" t="s">
        <v>10</v>
      </c>
      <c r="K5595" s="14" t="s">
        <v>29</v>
      </c>
      <c r="L5595" s="15" t="s">
        <v>30</v>
      </c>
      <c r="M5595" s="7" t="s">
        <v>9427</v>
      </c>
      <c r="N5595" s="15" t="s">
        <v>2098</v>
      </c>
      <c r="O5595" s="15" t="s">
        <v>16125</v>
      </c>
      <c r="P5595" s="15" t="s">
        <v>2518</v>
      </c>
      <c r="Q5595" s="15" t="s">
        <v>2523</v>
      </c>
      <c r="R5595" s="20">
        <v>38514</v>
      </c>
      <c r="S5595" s="20">
        <v>45691</v>
      </c>
      <c r="T5595" s="70">
        <v>46055</v>
      </c>
      <c r="U5595" s="70"/>
      <c r="V5595" s="20"/>
      <c r="W5595" s="20"/>
      <c r="X5595" s="17"/>
      <c r="Y5595" s="17"/>
      <c r="Z5595" s="20"/>
      <c r="AA5595" s="21">
        <f t="shared" ca="1" si="435"/>
        <v>20</v>
      </c>
      <c r="AB5595" s="15" t="s">
        <v>7877</v>
      </c>
      <c r="AC5595" s="35" t="str">
        <f t="shared" si="439"/>
        <v>0 anos 11 meses 30 dias</v>
      </c>
      <c r="AD5595" s="35" t="str">
        <f ca="1">IF(AND(V5595="",T5595&lt;TODAY()),"Contrato Encerrado",IF(AND(V5595="",T5595&gt;TODAY()),DATEDIF(TODAY(),T5595,"Y")&amp;" anos"&amp;" "&amp;DATEDIF(TODAY(),T5595,"YM")&amp;" meses"&amp;" "&amp;DATEDIF(TODAY(),T5595,"MD")&amp;" dias",IF(AND(X5595="",V5595&lt;TODAY()),"Contrato Encerrado",IF(AND(X5595="",V5595&gt;TODAY()),DATEDIF(TODAY(),V5595,"Y")&amp;" anos"&amp;" "&amp;DATEDIF(TODAY(),V5595,"YM")&amp;" meses"&amp;" "&amp;DATEDIF(TODAY(),V5595,"MD")&amp;" dias",IF(AND(Z5595="",X5595&lt;TODAY()),"Contrato Encerrado",IF(AND(Z5595="",X5595&gt;TODAY()),DATEDIF(TODAY(),X5595,"Y")&amp;" anos"&amp;" "&amp;DATEDIF(TODAY(),X5595,"YM")&amp;" meses"&amp;" "&amp;DATEDIF(TODAY(),X5595,"MD")&amp;" dias",IF(AND(Z5595&lt;&gt;””,Z5595&lt;TODAY()),"Contrato Encerrado",IF(AND(Z5595&lt;&gt;"",Z5595&gt;TODAY()),DATEDIF(TODAY(),Z5595,"Y")&amp;" anos"&amp;" "&amp;DATEDIF(TODAY(),Z5595,"YM")&amp;" meses"&amp;" "&amp;DATEDIF(TODAY(),Z5595,"MD")&amp;" dias"))))))))</f>
        <v>0 anos 3 meses 26 dias</v>
      </c>
      <c r="AE5595" s="35">
        <f t="shared" si="436"/>
        <v>364</v>
      </c>
      <c r="AF5595" s="35">
        <f t="shared" si="437"/>
        <v>366</v>
      </c>
      <c r="AG5595" s="17" t="str">
        <f t="shared" si="438"/>
        <v>0 anos 11 meses 31 dias</v>
      </c>
    </row>
    <row r="5596" spans="1:33" ht="11.25" customHeight="1" x14ac:dyDescent="0.2">
      <c r="A5596" s="8" t="s">
        <v>9</v>
      </c>
      <c r="B5596" s="8" t="s">
        <v>13</v>
      </c>
      <c r="C5596" s="22" t="s">
        <v>14</v>
      </c>
      <c r="D5596" s="37">
        <v>2024</v>
      </c>
      <c r="E5596" s="12" t="s">
        <v>79</v>
      </c>
      <c r="F5596" s="8" t="s">
        <v>15510</v>
      </c>
      <c r="G5596" s="77" t="s">
        <v>11864</v>
      </c>
      <c r="H5596" s="78" t="s">
        <v>11865</v>
      </c>
      <c r="I5596" s="14" t="s">
        <v>11866</v>
      </c>
      <c r="J5596" s="14" t="s">
        <v>10</v>
      </c>
      <c r="K5596" s="14" t="s">
        <v>29</v>
      </c>
      <c r="L5596" s="15" t="s">
        <v>30</v>
      </c>
      <c r="M5596" s="7" t="s">
        <v>9427</v>
      </c>
      <c r="N5596" s="16" t="s">
        <v>2106</v>
      </c>
      <c r="O5596" s="15" t="s">
        <v>7887</v>
      </c>
      <c r="P5596" s="15" t="s">
        <v>2518</v>
      </c>
      <c r="Q5596" s="15" t="s">
        <v>2523</v>
      </c>
      <c r="R5596" s="20">
        <v>31671</v>
      </c>
      <c r="S5596" s="20">
        <v>45323</v>
      </c>
      <c r="T5596" s="20">
        <v>45657</v>
      </c>
      <c r="U5596" s="31">
        <v>45659</v>
      </c>
      <c r="V5596" s="31">
        <v>46022</v>
      </c>
      <c r="W5596" s="20"/>
      <c r="X5596" s="17"/>
      <c r="Y5596" s="17"/>
      <c r="Z5596" s="20"/>
      <c r="AA5596" s="18">
        <f t="shared" ca="1" si="435"/>
        <v>39</v>
      </c>
      <c r="AB5596" s="15" t="s">
        <v>7877</v>
      </c>
      <c r="AC5596" s="35" t="str">
        <f t="shared" si="439"/>
        <v>1 anos 10 meses 28 dias</v>
      </c>
      <c r="AD5596" s="35" t="str">
        <f ca="1">IF(AND(V5596="",T5596&lt;TODAY()),"Contrato Encerrado",IF(AND(V5596="",T5596&gt;TODAY()),DATEDIF(TODAY(),T5596,"Y")&amp;" anos"&amp;" "&amp;DATEDIF(TODAY(),T5596,"YM")&amp;" meses"&amp;" "&amp;DATEDIF(TODAY(),T5596,"MD")&amp;" dias",IF(AND(X5596="",V5596&lt;TODAY()),"Contrato Encerrado",IF(AND(X5596="",V5596&gt;TODAY()),DATEDIF(TODAY(),V5596,"Y")&amp;" anos"&amp;" "&amp;DATEDIF(TODAY(),V5596,"YM")&amp;" meses"&amp;" "&amp;DATEDIF(TODAY(),V5596,"MD")&amp;" dias",IF(AND(Z5596="",X5596&lt;TODAY()),"Contrato Encerrado",IF(AND(Z5596="",X5596&gt;TODAY()),DATEDIF(TODAY(),X5596,"Y")&amp;" anos"&amp;" "&amp;DATEDIF(TODAY(),X5596,"YM")&amp;" meses"&amp;" "&amp;DATEDIF(TODAY(),X5596,"MD")&amp;" dias",IF(AND(Z5596&lt;&gt;””,Z5596&lt;TODAY()),"Contrato Encerrado",IF(AND(Z5596&lt;&gt;"",Z5596&gt;TODAY()),DATEDIF(TODAY(),Z5596,"Y")&amp;" anos"&amp;" "&amp;DATEDIF(TODAY(),Z5596,"YM")&amp;" meses"&amp;" "&amp;DATEDIF(TODAY(),Z5596,"MD")&amp;" dias"))))))))</f>
        <v>0 anos 2 meses 24 dias</v>
      </c>
      <c r="AE5596" s="35">
        <f t="shared" si="436"/>
        <v>697</v>
      </c>
      <c r="AF5596" s="35">
        <f t="shared" si="437"/>
        <v>33</v>
      </c>
      <c r="AG5596" s="17" t="str">
        <f t="shared" si="438"/>
        <v>0 anos 1 meses 2 dias</v>
      </c>
    </row>
    <row r="5597" spans="1:33" ht="11.25" customHeight="1" x14ac:dyDescent="0.2">
      <c r="A5597" s="8" t="s">
        <v>9</v>
      </c>
      <c r="B5597" s="8" t="s">
        <v>13</v>
      </c>
      <c r="C5597" s="22" t="s">
        <v>15</v>
      </c>
      <c r="D5597" s="37">
        <v>2024</v>
      </c>
      <c r="E5597" s="23" t="s">
        <v>157</v>
      </c>
      <c r="F5597" s="8" t="s">
        <v>158</v>
      </c>
      <c r="G5597" s="77" t="s">
        <v>12590</v>
      </c>
      <c r="H5597" s="78" t="s">
        <v>12591</v>
      </c>
      <c r="I5597" s="9" t="s">
        <v>12592</v>
      </c>
      <c r="J5597" s="14" t="s">
        <v>14943</v>
      </c>
      <c r="K5597" s="9" t="s">
        <v>29</v>
      </c>
      <c r="L5597" s="24" t="s">
        <v>30</v>
      </c>
      <c r="M5597" s="7" t="s">
        <v>9427</v>
      </c>
      <c r="N5597" s="24" t="s">
        <v>6302</v>
      </c>
      <c r="O5597" s="24" t="s">
        <v>10152</v>
      </c>
      <c r="P5597" s="24" t="s">
        <v>2518</v>
      </c>
      <c r="Q5597" s="24" t="s">
        <v>2521</v>
      </c>
      <c r="R5597" s="29">
        <v>29448</v>
      </c>
      <c r="S5597" s="17">
        <v>45338</v>
      </c>
      <c r="T5597" s="29">
        <v>45694</v>
      </c>
      <c r="U5597" s="29">
        <v>45726</v>
      </c>
      <c r="V5597" s="29">
        <v>45838</v>
      </c>
      <c r="W5597" s="29"/>
      <c r="X5597" s="17"/>
      <c r="Y5597" s="17"/>
      <c r="Z5597" s="29"/>
      <c r="AA5597" s="18">
        <f t="shared" ca="1" si="435"/>
        <v>45</v>
      </c>
      <c r="AB5597" s="24" t="s">
        <v>7877</v>
      </c>
      <c r="AC5597" s="35" t="str">
        <f t="shared" si="439"/>
        <v>1 anos 3 meses 13 dias</v>
      </c>
      <c r="AD5597" s="35" t="str">
        <f ca="1">IF(AND(V5597="",T5597&lt;TODAY()),"Contrato Encerrado",IF(AND(V5597="",T5597&gt;TODAY()),DATEDIF(TODAY(),T5597,"Y")&amp;" anos"&amp;" "&amp;DATEDIF(TODAY(),T5597,"YM")&amp;" meses"&amp;" "&amp;DATEDIF(TODAY(),T5597,"MD")&amp;" dias",IF(AND(X5597="",V5597&lt;TODAY()),"Contrato Encerrado",IF(AND(X5597="",V5597&gt;TODAY()),DATEDIF(TODAY(),V5597,"Y")&amp;" anos"&amp;" "&amp;DATEDIF(TODAY(),V5597,"YM")&amp;" meses"&amp;" "&amp;DATEDIF(TODAY(),V5597,"MD")&amp;" dias",IF(AND(Z5597="",X5597&lt;TODAY()),"Contrato Encerrado",IF(AND(Z5597="",X5597&gt;TODAY()),DATEDIF(TODAY(),X5597,"Y")&amp;" anos"&amp;" "&amp;DATEDIF(TODAY(),X5597,"YM")&amp;" meses"&amp;" "&amp;DATEDIF(TODAY(),X5597,"MD")&amp;" dias",IF(AND(Z5597&lt;&gt;””,Z5597&lt;TODAY()),"Contrato Encerrado",IF(AND(Z5597&lt;&gt;"",Z5597&gt;TODAY()),DATEDIF(TODAY(),Z5597,"Y")&amp;" anos"&amp;" "&amp;DATEDIF(TODAY(),Z5597,"YM")&amp;" meses"&amp;" "&amp;DATEDIF(TODAY(),Z5597,"MD")&amp;" dias"))))))))</f>
        <v>Contrato Encerrado</v>
      </c>
      <c r="AE5597" s="35">
        <f t="shared" si="436"/>
        <v>468</v>
      </c>
      <c r="AF5597" s="35">
        <f t="shared" si="437"/>
        <v>262</v>
      </c>
      <c r="AG5597" s="17" t="str">
        <f t="shared" si="438"/>
        <v>0 anos 8 meses 18 dias</v>
      </c>
    </row>
    <row r="5598" spans="1:33" ht="11.25" customHeight="1" x14ac:dyDescent="0.2">
      <c r="A5598" s="8" t="s">
        <v>9</v>
      </c>
      <c r="B5598" s="8" t="s">
        <v>13</v>
      </c>
      <c r="C5598" s="22" t="s">
        <v>14</v>
      </c>
      <c r="D5598" s="37">
        <v>2024</v>
      </c>
      <c r="E5598" s="12" t="s">
        <v>1111</v>
      </c>
      <c r="F5598" s="8" t="s">
        <v>1112</v>
      </c>
      <c r="G5598" s="77" t="s">
        <v>11867</v>
      </c>
      <c r="H5598" s="78" t="s">
        <v>11868</v>
      </c>
      <c r="I5598" s="14" t="s">
        <v>11869</v>
      </c>
      <c r="J5598" s="14" t="s">
        <v>14943</v>
      </c>
      <c r="K5598" s="14" t="s">
        <v>29</v>
      </c>
      <c r="L5598" s="15" t="s">
        <v>30</v>
      </c>
      <c r="M5598" s="7" t="s">
        <v>9427</v>
      </c>
      <c r="N5598" s="15" t="s">
        <v>2098</v>
      </c>
      <c r="O5598" s="15" t="s">
        <v>7898</v>
      </c>
      <c r="P5598" s="15" t="s">
        <v>2518</v>
      </c>
      <c r="Q5598" s="15" t="s">
        <v>2523</v>
      </c>
      <c r="R5598" s="20">
        <v>37246</v>
      </c>
      <c r="S5598" s="20">
        <v>45306</v>
      </c>
      <c r="T5598" s="70">
        <v>45341</v>
      </c>
      <c r="U5598" s="70"/>
      <c r="V5598" s="20"/>
      <c r="W5598" s="20"/>
      <c r="X5598" s="17"/>
      <c r="Y5598" s="17"/>
      <c r="Z5598" s="20"/>
      <c r="AA5598" s="18">
        <f t="shared" ca="1" si="435"/>
        <v>23</v>
      </c>
      <c r="AB5598" s="15" t="s">
        <v>7878</v>
      </c>
      <c r="AC5598" s="35" t="str">
        <f t="shared" si="439"/>
        <v>0 anos 1 meses 4 dias</v>
      </c>
      <c r="AD5598" s="35" t="str">
        <f ca="1">IF(AND(V5598="",T5598&lt;TODAY()),"Contrato Encerrado",IF(AND(V5598="",T5598&gt;TODAY()),DATEDIF(TODAY(),T5598,"Y")&amp;" anos"&amp;" "&amp;DATEDIF(TODAY(),T5598,"YM")&amp;" meses"&amp;" "&amp;DATEDIF(TODAY(),T5598,"MD")&amp;" dias",IF(AND(X5598="",V5598&lt;TODAY()),"Contrato Encerrado",IF(AND(X5598="",V5598&gt;TODAY()),DATEDIF(TODAY(),V5598,"Y")&amp;" anos"&amp;" "&amp;DATEDIF(TODAY(),V5598,"YM")&amp;" meses"&amp;" "&amp;DATEDIF(TODAY(),V5598,"MD")&amp;" dias",IF(AND(Z5598="",X5598&lt;TODAY()),"Contrato Encerrado",IF(AND(Z5598="",X5598&gt;TODAY()),DATEDIF(TODAY(),X5598,"Y")&amp;" anos"&amp;" "&amp;DATEDIF(TODAY(),X5598,"YM")&amp;" meses"&amp;" "&amp;DATEDIF(TODAY(),X5598,"MD")&amp;" dias",IF(AND(Z5598&lt;&gt;””,Z5598&lt;TODAY()),"Contrato Encerrado",IF(AND(Z5598&lt;&gt;"",Z5598&gt;TODAY()),DATEDIF(TODAY(),Z5598,"Y")&amp;" anos"&amp;" "&amp;DATEDIF(TODAY(),Z5598,"YM")&amp;" meses"&amp;" "&amp;DATEDIF(TODAY(),Z5598,"MD")&amp;" dias"))))))))</f>
        <v>Contrato Encerrado</v>
      </c>
      <c r="AE5598" s="35">
        <f t="shared" si="436"/>
        <v>35</v>
      </c>
      <c r="AF5598" s="35">
        <f t="shared" si="437"/>
        <v>695</v>
      </c>
      <c r="AG5598" s="17" t="str">
        <f t="shared" si="438"/>
        <v>1 anos 10 meses 25 dias</v>
      </c>
    </row>
    <row r="5599" spans="1:33" ht="11.25" customHeight="1" x14ac:dyDescent="0.2">
      <c r="A5599" s="10" t="s">
        <v>9</v>
      </c>
      <c r="B5599" s="10" t="s">
        <v>13</v>
      </c>
      <c r="C5599" s="11" t="s">
        <v>16</v>
      </c>
      <c r="D5599" s="36">
        <v>2021</v>
      </c>
      <c r="E5599" s="13" t="s">
        <v>79</v>
      </c>
      <c r="F5599" s="10" t="s">
        <v>80</v>
      </c>
      <c r="G5599" s="83" t="s">
        <v>4076</v>
      </c>
      <c r="H5599" s="84" t="s">
        <v>4077</v>
      </c>
      <c r="I5599" s="13" t="s">
        <v>4078</v>
      </c>
      <c r="J5599" s="14" t="s">
        <v>1302</v>
      </c>
      <c r="K5599" s="13" t="s">
        <v>29</v>
      </c>
      <c r="L5599" s="25" t="s">
        <v>81</v>
      </c>
      <c r="M5599" s="7" t="s">
        <v>82</v>
      </c>
      <c r="N5599" s="27" t="s">
        <v>3557</v>
      </c>
      <c r="O5599" s="27"/>
      <c r="P5599" s="26" t="s">
        <v>2517</v>
      </c>
      <c r="Q5599" s="26" t="s">
        <v>2522</v>
      </c>
      <c r="R5599" s="31">
        <v>38110</v>
      </c>
      <c r="S5599" s="31">
        <v>44287</v>
      </c>
      <c r="T5599" s="31">
        <v>44562</v>
      </c>
      <c r="U5599" s="31"/>
      <c r="V5599" s="31"/>
      <c r="W5599" s="31"/>
      <c r="X5599" s="17"/>
      <c r="Y5599" s="17"/>
      <c r="Z5599" s="31"/>
      <c r="AA5599" s="18">
        <f t="shared" ca="1" si="435"/>
        <v>21</v>
      </c>
      <c r="AB5599" s="19" t="s">
        <v>7877</v>
      </c>
      <c r="AC5599" s="35" t="str">
        <f t="shared" si="439"/>
        <v>0 anos 9 meses 0 dias</v>
      </c>
      <c r="AD5599" s="35" t="str">
        <f ca="1">IF(AND(V5599="",T5599&lt;TODAY()),"Contrato Encerrado",IF(AND(V5599="",T5599&gt;TODAY()),DATEDIF(TODAY(),T5599,"Y")&amp;" anos"&amp;" "&amp;DATEDIF(TODAY(),T5599,"YM")&amp;" meses"&amp;" "&amp;DATEDIF(TODAY(),T5599,"MD")&amp;" dias",IF(AND(X5599="",V5599&lt;TODAY()),"Contrato Encerrado",IF(AND(X5599="",V5599&gt;TODAY()),DATEDIF(TODAY(),V5599,"Y")&amp;" anos"&amp;" "&amp;DATEDIF(TODAY(),V5599,"YM")&amp;" meses"&amp;" "&amp;DATEDIF(TODAY(),V5599,"MD")&amp;" dias",IF(AND(Z5599="",X5599&lt;TODAY()),"Contrato Encerrado",IF(AND(Z5599="",X5599&gt;TODAY()),DATEDIF(TODAY(),X5599,"Y")&amp;" anos"&amp;" "&amp;DATEDIF(TODAY(),X5599,"YM")&amp;" meses"&amp;" "&amp;DATEDIF(TODAY(),X5599,"MD")&amp;" dias",IF(AND(Z5599&lt;&gt;””,Z5599&lt;TODAY()),"Contrato Encerrado",IF(AND(Z5599&lt;&gt;"",Z5599&gt;TODAY()),DATEDIF(TODAY(),Z5599,"Y")&amp;" anos"&amp;" "&amp;DATEDIF(TODAY(),Z5599,"YM")&amp;" meses"&amp;" "&amp;DATEDIF(TODAY(),Z5599,"MD")&amp;" dias"))))))))</f>
        <v>Contrato Encerrado</v>
      </c>
      <c r="AE5599" s="35">
        <f t="shared" si="436"/>
        <v>275</v>
      </c>
      <c r="AF5599" s="35">
        <f t="shared" si="437"/>
        <v>455</v>
      </c>
      <c r="AG5599" s="17" t="str">
        <f t="shared" si="438"/>
        <v>1 anos 2 meses 30 dias</v>
      </c>
    </row>
    <row r="5600" spans="1:33" ht="11.25" customHeight="1" x14ac:dyDescent="0.2">
      <c r="A5600" s="8" t="s">
        <v>9</v>
      </c>
      <c r="B5600" s="10" t="s">
        <v>13</v>
      </c>
      <c r="C5600" s="11" t="s">
        <v>22</v>
      </c>
      <c r="D5600" s="36">
        <v>2022</v>
      </c>
      <c r="E5600" s="12" t="s">
        <v>157</v>
      </c>
      <c r="F5600" s="8" t="s">
        <v>158</v>
      </c>
      <c r="G5600" s="77" t="s">
        <v>1069</v>
      </c>
      <c r="H5600" s="78" t="s">
        <v>1070</v>
      </c>
      <c r="I5600" s="14" t="s">
        <v>1071</v>
      </c>
      <c r="J5600" s="14" t="s">
        <v>14943</v>
      </c>
      <c r="K5600" s="14" t="s">
        <v>29</v>
      </c>
      <c r="L5600" s="15" t="s">
        <v>30</v>
      </c>
      <c r="M5600" s="7" t="s">
        <v>9427</v>
      </c>
      <c r="N5600" s="16" t="s">
        <v>2101</v>
      </c>
      <c r="O5600" s="16"/>
      <c r="P5600" s="16" t="s">
        <v>2517</v>
      </c>
      <c r="Q5600" s="16" t="s">
        <v>2522</v>
      </c>
      <c r="R5600" s="31">
        <v>34418</v>
      </c>
      <c r="S5600" s="31">
        <v>44382</v>
      </c>
      <c r="T5600" s="31">
        <v>45065</v>
      </c>
      <c r="U5600" s="31"/>
      <c r="V5600" s="31"/>
      <c r="W5600" s="31"/>
      <c r="X5600" s="17"/>
      <c r="Y5600" s="17"/>
      <c r="Z5600" s="31"/>
      <c r="AA5600" s="18">
        <f t="shared" ca="1" si="435"/>
        <v>31</v>
      </c>
      <c r="AB5600" s="19" t="s">
        <v>7878</v>
      </c>
      <c r="AC5600" s="35" t="str">
        <f t="shared" si="439"/>
        <v>1 anos 10 meses 14 dias</v>
      </c>
      <c r="AD5600" s="35" t="str">
        <f ca="1">IF(AND(V5600="",T5600&lt;TODAY()),"Contrato Encerrado",IF(AND(V5600="",T5600&gt;TODAY()),DATEDIF(TODAY(),T5600,"Y")&amp;" anos"&amp;" "&amp;DATEDIF(TODAY(),T5600,"YM")&amp;" meses"&amp;" "&amp;DATEDIF(TODAY(),T5600,"MD")&amp;" dias",IF(AND(X5600="",V5600&lt;TODAY()),"Contrato Encerrado",IF(AND(X5600="",V5600&gt;TODAY()),DATEDIF(TODAY(),V5600,"Y")&amp;" anos"&amp;" "&amp;DATEDIF(TODAY(),V5600,"YM")&amp;" meses"&amp;" "&amp;DATEDIF(TODAY(),V5600,"MD")&amp;" dias",IF(AND(Z5600="",X5600&lt;TODAY()),"Contrato Encerrado",IF(AND(Z5600="",X5600&gt;TODAY()),DATEDIF(TODAY(),X5600,"Y")&amp;" anos"&amp;" "&amp;DATEDIF(TODAY(),X5600,"YM")&amp;" meses"&amp;" "&amp;DATEDIF(TODAY(),X5600,"MD")&amp;" dias",IF(AND(Z5600&lt;&gt;””,Z5600&lt;TODAY()),"Contrato Encerrado",IF(AND(Z5600&lt;&gt;"",Z5600&gt;TODAY()),DATEDIF(TODAY(),Z5600,"Y")&amp;" anos"&amp;" "&amp;DATEDIF(TODAY(),Z5600,"YM")&amp;" meses"&amp;" "&amp;DATEDIF(TODAY(),Z5600,"MD")&amp;" dias"))))))))</f>
        <v>Contrato Encerrado</v>
      </c>
      <c r="AE5600" s="35">
        <f t="shared" si="436"/>
        <v>683</v>
      </c>
      <c r="AF5600" s="35">
        <f t="shared" si="437"/>
        <v>47</v>
      </c>
      <c r="AG5600" s="17" t="str">
        <f t="shared" si="438"/>
        <v>0 anos 1 meses 16 dias</v>
      </c>
    </row>
    <row r="5601" spans="1:33" ht="11.25" customHeight="1" x14ac:dyDescent="0.2">
      <c r="A5601" s="8" t="s">
        <v>9</v>
      </c>
      <c r="B5601" s="8" t="s">
        <v>13</v>
      </c>
      <c r="C5601" s="22" t="s">
        <v>20</v>
      </c>
      <c r="D5601" s="37">
        <v>2023</v>
      </c>
      <c r="E5601" s="23" t="s">
        <v>157</v>
      </c>
      <c r="F5601" s="8" t="s">
        <v>158</v>
      </c>
      <c r="G5601" s="77" t="s">
        <v>8774</v>
      </c>
      <c r="H5601" s="78" t="s">
        <v>8775</v>
      </c>
      <c r="I5601" s="9" t="s">
        <v>8776</v>
      </c>
      <c r="J5601" s="14" t="s">
        <v>14943</v>
      </c>
      <c r="K5601" s="9" t="s">
        <v>29</v>
      </c>
      <c r="L5601" s="24" t="s">
        <v>30</v>
      </c>
      <c r="M5601" s="7" t="s">
        <v>9427</v>
      </c>
      <c r="N5601" s="24" t="s">
        <v>2101</v>
      </c>
      <c r="O5601" s="24" t="s">
        <v>7908</v>
      </c>
      <c r="P5601" s="24" t="s">
        <v>2518</v>
      </c>
      <c r="Q5601" s="24" t="s">
        <v>4109</v>
      </c>
      <c r="R5601" s="17">
        <v>29597</v>
      </c>
      <c r="S5601" s="17">
        <v>45114</v>
      </c>
      <c r="T5601" s="17">
        <v>45475</v>
      </c>
      <c r="U5601" s="17"/>
      <c r="V5601" s="17"/>
      <c r="W5601" s="17"/>
      <c r="X5601" s="17"/>
      <c r="Y5601" s="17"/>
      <c r="Z5601" s="17"/>
      <c r="AA5601" s="18">
        <f t="shared" ca="1" si="435"/>
        <v>44</v>
      </c>
      <c r="AB5601" s="18" t="s">
        <v>7878</v>
      </c>
      <c r="AC5601" s="35" t="str">
        <f t="shared" si="439"/>
        <v>0 anos 11 meses 25 dias</v>
      </c>
      <c r="AD5601" s="35" t="str">
        <f ca="1">IF(AND(V5601="",T5601&lt;TODAY()),"Contrato Encerrado",IF(AND(V5601="",T5601&gt;TODAY()),DATEDIF(TODAY(),T5601,"Y")&amp;" anos"&amp;" "&amp;DATEDIF(TODAY(),T5601,"YM")&amp;" meses"&amp;" "&amp;DATEDIF(TODAY(),T5601,"MD")&amp;" dias",IF(AND(X5601="",V5601&lt;TODAY()),"Contrato Encerrado",IF(AND(X5601="",V5601&gt;TODAY()),DATEDIF(TODAY(),V5601,"Y")&amp;" anos"&amp;" "&amp;DATEDIF(TODAY(),V5601,"YM")&amp;" meses"&amp;" "&amp;DATEDIF(TODAY(),V5601,"MD")&amp;" dias",IF(AND(Z5601="",X5601&lt;TODAY()),"Contrato Encerrado",IF(AND(Z5601="",X5601&gt;TODAY()),DATEDIF(TODAY(),X5601,"Y")&amp;" anos"&amp;" "&amp;DATEDIF(TODAY(),X5601,"YM")&amp;" meses"&amp;" "&amp;DATEDIF(TODAY(),X5601,"MD")&amp;" dias",IF(AND(Z5601&lt;&gt;””,Z5601&lt;TODAY()),"Contrato Encerrado",IF(AND(Z5601&lt;&gt;"",Z5601&gt;TODAY()),DATEDIF(TODAY(),Z5601,"Y")&amp;" anos"&amp;" "&amp;DATEDIF(TODAY(),Z5601,"YM")&amp;" meses"&amp;" "&amp;DATEDIF(TODAY(),Z5601,"MD")&amp;" dias"))))))))</f>
        <v>Contrato Encerrado</v>
      </c>
      <c r="AE5601" s="35">
        <f t="shared" si="436"/>
        <v>361</v>
      </c>
      <c r="AF5601" s="35">
        <f t="shared" si="437"/>
        <v>369</v>
      </c>
      <c r="AG5601" s="17" t="str">
        <f t="shared" si="438"/>
        <v>1 anos 0 meses 3 dias</v>
      </c>
    </row>
    <row r="5602" spans="1:33" ht="11.25" customHeight="1" x14ac:dyDescent="0.2">
      <c r="A5602" s="8" t="s">
        <v>9</v>
      </c>
      <c r="B5602" s="8" t="s">
        <v>13</v>
      </c>
      <c r="C5602" s="22" t="s">
        <v>16</v>
      </c>
      <c r="D5602" s="37">
        <v>2023</v>
      </c>
      <c r="E5602" s="23" t="s">
        <v>139</v>
      </c>
      <c r="F5602" s="8" t="s">
        <v>140</v>
      </c>
      <c r="G5602" s="77" t="s">
        <v>7843</v>
      </c>
      <c r="H5602" s="78" t="s">
        <v>7844</v>
      </c>
      <c r="I5602" s="9" t="s">
        <v>7845</v>
      </c>
      <c r="J5602" s="14" t="s">
        <v>14943</v>
      </c>
      <c r="K5602" s="9" t="s">
        <v>29</v>
      </c>
      <c r="L5602" s="24" t="s">
        <v>30</v>
      </c>
      <c r="M5602" s="7" t="s">
        <v>9427</v>
      </c>
      <c r="N5602" s="15" t="s">
        <v>2103</v>
      </c>
      <c r="O5602" s="24"/>
      <c r="P5602" s="24" t="s">
        <v>2518</v>
      </c>
      <c r="Q5602" s="24" t="s">
        <v>2523</v>
      </c>
      <c r="R5602" s="17">
        <v>36833</v>
      </c>
      <c r="S5602" s="17">
        <v>45019</v>
      </c>
      <c r="T5602" s="31">
        <v>45264</v>
      </c>
      <c r="U5602" s="17"/>
      <c r="V5602" s="31"/>
      <c r="W5602" s="17"/>
      <c r="X5602" s="17"/>
      <c r="Y5602" s="17"/>
      <c r="Z5602" s="31"/>
      <c r="AA5602" s="18">
        <f t="shared" ca="1" si="435"/>
        <v>24</v>
      </c>
      <c r="AB5602" s="19" t="s">
        <v>7878</v>
      </c>
      <c r="AC5602" s="35" t="str">
        <f t="shared" si="439"/>
        <v>0 anos 8 meses 1 dias</v>
      </c>
      <c r="AD5602" s="35" t="str">
        <f ca="1">IF(AND(V5602="",T5602&lt;TODAY()),"Contrato Encerrado",IF(AND(V5602="",T5602&gt;TODAY()),DATEDIF(TODAY(),T5602,"Y")&amp;" anos"&amp;" "&amp;DATEDIF(TODAY(),T5602,"YM")&amp;" meses"&amp;" "&amp;DATEDIF(TODAY(),T5602,"MD")&amp;" dias",IF(AND(X5602="",V5602&lt;TODAY()),"Contrato Encerrado",IF(AND(X5602="",V5602&gt;TODAY()),DATEDIF(TODAY(),V5602,"Y")&amp;" anos"&amp;" "&amp;DATEDIF(TODAY(),V5602,"YM")&amp;" meses"&amp;" "&amp;DATEDIF(TODAY(),V5602,"MD")&amp;" dias",IF(AND(Z5602="",X5602&lt;TODAY()),"Contrato Encerrado",IF(AND(Z5602="",X5602&gt;TODAY()),DATEDIF(TODAY(),X5602,"Y")&amp;" anos"&amp;" "&amp;DATEDIF(TODAY(),X5602,"YM")&amp;" meses"&amp;" "&amp;DATEDIF(TODAY(),X5602,"MD")&amp;" dias",IF(AND(Z5602&lt;&gt;””,Z5602&lt;TODAY()),"Contrato Encerrado",IF(AND(Z5602&lt;&gt;"",Z5602&gt;TODAY()),DATEDIF(TODAY(),Z5602,"Y")&amp;" anos"&amp;" "&amp;DATEDIF(TODAY(),Z5602,"YM")&amp;" meses"&amp;" "&amp;DATEDIF(TODAY(),Z5602,"MD")&amp;" dias"))))))))</f>
        <v>Contrato Encerrado</v>
      </c>
      <c r="AE5602" s="35">
        <f t="shared" si="436"/>
        <v>245</v>
      </c>
      <c r="AF5602" s="35">
        <f t="shared" si="437"/>
        <v>485</v>
      </c>
      <c r="AG5602" s="17" t="str">
        <f t="shared" si="438"/>
        <v>1 anos 3 meses 29 dias</v>
      </c>
    </row>
    <row r="5603" spans="1:33" ht="11.25" customHeight="1" x14ac:dyDescent="0.2">
      <c r="A5603" s="8" t="s">
        <v>9</v>
      </c>
      <c r="B5603" s="8" t="s">
        <v>13</v>
      </c>
      <c r="C5603" s="22" t="s">
        <v>17</v>
      </c>
      <c r="D5603" s="37">
        <v>2024</v>
      </c>
      <c r="E5603" s="12" t="s">
        <v>157</v>
      </c>
      <c r="F5603" s="8" t="s">
        <v>158</v>
      </c>
      <c r="G5603" s="77" t="s">
        <v>13552</v>
      </c>
      <c r="H5603" s="78" t="s">
        <v>13553</v>
      </c>
      <c r="I5603" s="14" t="s">
        <v>13554</v>
      </c>
      <c r="J5603" s="14" t="s">
        <v>10</v>
      </c>
      <c r="K5603" s="14" t="s">
        <v>29</v>
      </c>
      <c r="L5603" s="15" t="s">
        <v>30</v>
      </c>
      <c r="M5603" s="7" t="s">
        <v>9427</v>
      </c>
      <c r="N5603" s="15" t="s">
        <v>2101</v>
      </c>
      <c r="O5603" s="15" t="s">
        <v>9448</v>
      </c>
      <c r="P5603" s="15" t="s">
        <v>2518</v>
      </c>
      <c r="Q5603" s="15" t="s">
        <v>2521</v>
      </c>
      <c r="R5603" s="31">
        <v>35251</v>
      </c>
      <c r="S5603" s="30">
        <v>45419</v>
      </c>
      <c r="T5603" s="20">
        <v>46022</v>
      </c>
      <c r="U5603" s="20"/>
      <c r="V5603" s="20"/>
      <c r="W5603" s="30"/>
      <c r="X5603" s="17"/>
      <c r="Y5603" s="17"/>
      <c r="Z5603" s="30"/>
      <c r="AA5603" s="18">
        <f t="shared" ca="1" si="435"/>
        <v>29</v>
      </c>
      <c r="AB5603" s="15" t="s">
        <v>7878</v>
      </c>
      <c r="AC5603" s="35" t="str">
        <f t="shared" si="439"/>
        <v>1 anos 7 meses 24 dias</v>
      </c>
      <c r="AD5603" s="35" t="str">
        <f ca="1">IF(AND(V5603="",T5603&lt;TODAY()),"Contrato Encerrado",IF(AND(V5603="",T5603&gt;TODAY()),DATEDIF(TODAY(),T5603,"Y")&amp;" anos"&amp;" "&amp;DATEDIF(TODAY(),T5603,"YM")&amp;" meses"&amp;" "&amp;DATEDIF(TODAY(),T5603,"MD")&amp;" dias",IF(AND(X5603="",V5603&lt;TODAY()),"Contrato Encerrado",IF(AND(X5603="",V5603&gt;TODAY()),DATEDIF(TODAY(),V5603,"Y")&amp;" anos"&amp;" "&amp;DATEDIF(TODAY(),V5603,"YM")&amp;" meses"&amp;" "&amp;DATEDIF(TODAY(),V5603,"MD")&amp;" dias",IF(AND(Z5603="",X5603&lt;TODAY()),"Contrato Encerrado",IF(AND(Z5603="",X5603&gt;TODAY()),DATEDIF(TODAY(),X5603,"Y")&amp;" anos"&amp;" "&amp;DATEDIF(TODAY(),X5603,"YM")&amp;" meses"&amp;" "&amp;DATEDIF(TODAY(),X5603,"MD")&amp;" dias",IF(AND(Z5603&lt;&gt;””,Z5603&lt;TODAY()),"Contrato Encerrado",IF(AND(Z5603&lt;&gt;"",Z5603&gt;TODAY()),DATEDIF(TODAY(),Z5603,"Y")&amp;" anos"&amp;" "&amp;DATEDIF(TODAY(),Z5603,"YM")&amp;" meses"&amp;" "&amp;DATEDIF(TODAY(),Z5603,"MD")&amp;" dias"))))))))</f>
        <v>0 anos 2 meses 24 dias</v>
      </c>
      <c r="AE5603" s="35">
        <f t="shared" si="436"/>
        <v>603</v>
      </c>
      <c r="AF5603" s="35">
        <f t="shared" si="437"/>
        <v>127</v>
      </c>
      <c r="AG5603" s="17" t="str">
        <f t="shared" si="438"/>
        <v>0 anos 4 meses 6 dias</v>
      </c>
    </row>
    <row r="5604" spans="1:33" ht="11.25" customHeight="1" x14ac:dyDescent="0.2">
      <c r="A5604" s="8" t="s">
        <v>9</v>
      </c>
      <c r="B5604" s="8" t="s">
        <v>13</v>
      </c>
      <c r="C5604" s="22" t="s">
        <v>11</v>
      </c>
      <c r="D5604" s="37">
        <v>2024</v>
      </c>
      <c r="E5604" s="12" t="s">
        <v>157</v>
      </c>
      <c r="F5604" s="8" t="s">
        <v>158</v>
      </c>
      <c r="G5604" s="77" t="s">
        <v>11870</v>
      </c>
      <c r="H5604" s="78" t="s">
        <v>11871</v>
      </c>
      <c r="I5604" s="14" t="s">
        <v>11872</v>
      </c>
      <c r="J5604" s="14" t="s">
        <v>14943</v>
      </c>
      <c r="K5604" s="14" t="s">
        <v>29</v>
      </c>
      <c r="L5604" s="15" t="s">
        <v>30</v>
      </c>
      <c r="M5604" s="7" t="s">
        <v>9427</v>
      </c>
      <c r="N5604" s="15" t="s">
        <v>2101</v>
      </c>
      <c r="O5604" s="15" t="s">
        <v>8927</v>
      </c>
      <c r="P5604" s="15" t="s">
        <v>2518</v>
      </c>
      <c r="Q5604" s="15" t="s">
        <v>2521</v>
      </c>
      <c r="R5604" s="20">
        <v>28791</v>
      </c>
      <c r="S5604" s="20">
        <v>45273</v>
      </c>
      <c r="T5604" s="20">
        <v>45595</v>
      </c>
      <c r="U5604" s="20"/>
      <c r="V5604" s="20"/>
      <c r="W5604" s="20"/>
      <c r="X5604" s="17"/>
      <c r="Y5604" s="17"/>
      <c r="Z5604" s="20"/>
      <c r="AA5604" s="18">
        <f t="shared" ca="1" si="435"/>
        <v>46</v>
      </c>
      <c r="AB5604" s="15" t="s">
        <v>7878</v>
      </c>
      <c r="AC5604" s="35" t="str">
        <f t="shared" si="439"/>
        <v>0 anos 10 meses 17 dias</v>
      </c>
      <c r="AD5604" s="35" t="str">
        <f ca="1">IF(AND(V5604="",T5604&lt;TODAY()),"Contrato Encerrado",IF(AND(V5604="",T5604&gt;TODAY()),DATEDIF(TODAY(),T5604,"Y")&amp;" anos"&amp;" "&amp;DATEDIF(TODAY(),T5604,"YM")&amp;" meses"&amp;" "&amp;DATEDIF(TODAY(),T5604,"MD")&amp;" dias",IF(AND(X5604="",V5604&lt;TODAY()),"Contrato Encerrado",IF(AND(X5604="",V5604&gt;TODAY()),DATEDIF(TODAY(),V5604,"Y")&amp;" anos"&amp;" "&amp;DATEDIF(TODAY(),V5604,"YM")&amp;" meses"&amp;" "&amp;DATEDIF(TODAY(),V5604,"MD")&amp;" dias",IF(AND(Z5604="",X5604&lt;TODAY()),"Contrato Encerrado",IF(AND(Z5604="",X5604&gt;TODAY()),DATEDIF(TODAY(),X5604,"Y")&amp;" anos"&amp;" "&amp;DATEDIF(TODAY(),X5604,"YM")&amp;" meses"&amp;" "&amp;DATEDIF(TODAY(),X5604,"MD")&amp;" dias",IF(AND(Z5604&lt;&gt;””,Z5604&lt;TODAY()),"Contrato Encerrado",IF(AND(Z5604&lt;&gt;"",Z5604&gt;TODAY()),DATEDIF(TODAY(),Z5604,"Y")&amp;" anos"&amp;" "&amp;DATEDIF(TODAY(),Z5604,"YM")&amp;" meses"&amp;" "&amp;DATEDIF(TODAY(),Z5604,"MD")&amp;" dias"))))))))</f>
        <v>Contrato Encerrado</v>
      </c>
      <c r="AE5604" s="35">
        <f t="shared" si="436"/>
        <v>322</v>
      </c>
      <c r="AF5604" s="35">
        <f t="shared" si="437"/>
        <v>408</v>
      </c>
      <c r="AG5604" s="17" t="str">
        <f t="shared" si="438"/>
        <v>1 anos 1 meses 11 dias</v>
      </c>
    </row>
    <row r="5605" spans="1:33" ht="11.25" customHeight="1" x14ac:dyDescent="0.2">
      <c r="A5605" s="8" t="s">
        <v>9</v>
      </c>
      <c r="B5605" s="8" t="s">
        <v>13</v>
      </c>
      <c r="C5605" s="22" t="s">
        <v>21</v>
      </c>
      <c r="D5605" s="37">
        <v>2023</v>
      </c>
      <c r="E5605" s="12" t="s">
        <v>157</v>
      </c>
      <c r="F5605" s="8" t="s">
        <v>158</v>
      </c>
      <c r="G5605" s="77" t="s">
        <v>9418</v>
      </c>
      <c r="H5605" s="78" t="s">
        <v>9419</v>
      </c>
      <c r="I5605" s="14" t="s">
        <v>9420</v>
      </c>
      <c r="J5605" s="14" t="s">
        <v>14943</v>
      </c>
      <c r="K5605" s="14" t="s">
        <v>29</v>
      </c>
      <c r="L5605" s="15" t="s">
        <v>81</v>
      </c>
      <c r="M5605" s="7" t="s">
        <v>82</v>
      </c>
      <c r="N5605" s="15" t="s">
        <v>4113</v>
      </c>
      <c r="O5605" s="15" t="s">
        <v>7883</v>
      </c>
      <c r="P5605" s="15" t="s">
        <v>2518</v>
      </c>
      <c r="Q5605" s="15" t="s">
        <v>4109</v>
      </c>
      <c r="R5605" s="20">
        <v>38758</v>
      </c>
      <c r="S5605" s="20">
        <v>45125</v>
      </c>
      <c r="T5605" s="31">
        <v>45657</v>
      </c>
      <c r="U5605" s="20"/>
      <c r="V5605" s="20"/>
      <c r="W5605" s="20"/>
      <c r="X5605" s="17"/>
      <c r="Y5605" s="17"/>
      <c r="Z5605" s="20"/>
      <c r="AA5605" s="18">
        <f t="shared" ca="1" si="435"/>
        <v>19</v>
      </c>
      <c r="AB5605" s="19" t="s">
        <v>7878</v>
      </c>
      <c r="AC5605" s="35" t="str">
        <f t="shared" si="439"/>
        <v>1 anos 5 meses 13 dias</v>
      </c>
      <c r="AD5605" s="35" t="str">
        <f ca="1">IF(AND(V5605="",T5605&lt;TODAY()),"Contrato Encerrado",IF(AND(V5605="",T5605&gt;TODAY()),DATEDIF(TODAY(),T5605,"Y")&amp;" anos"&amp;" "&amp;DATEDIF(TODAY(),T5605,"YM")&amp;" meses"&amp;" "&amp;DATEDIF(TODAY(),T5605,"MD")&amp;" dias",IF(AND(X5605="",V5605&lt;TODAY()),"Contrato Encerrado",IF(AND(X5605="",V5605&gt;TODAY()),DATEDIF(TODAY(),V5605,"Y")&amp;" anos"&amp;" "&amp;DATEDIF(TODAY(),V5605,"YM")&amp;" meses"&amp;" "&amp;DATEDIF(TODAY(),V5605,"MD")&amp;" dias",IF(AND(Z5605="",X5605&lt;TODAY()),"Contrato Encerrado",IF(AND(Z5605="",X5605&gt;TODAY()),DATEDIF(TODAY(),X5605,"Y")&amp;" anos"&amp;" "&amp;DATEDIF(TODAY(),X5605,"YM")&amp;" meses"&amp;" "&amp;DATEDIF(TODAY(),X5605,"MD")&amp;" dias",IF(AND(Z5605&lt;&gt;””,Z5605&lt;TODAY()),"Contrato Encerrado",IF(AND(Z5605&lt;&gt;"",Z5605&gt;TODAY()),DATEDIF(TODAY(),Z5605,"Y")&amp;" anos"&amp;" "&amp;DATEDIF(TODAY(),Z5605,"YM")&amp;" meses"&amp;" "&amp;DATEDIF(TODAY(),Z5605,"MD")&amp;" dias"))))))))</f>
        <v>Contrato Encerrado</v>
      </c>
      <c r="AE5605" s="35">
        <f t="shared" si="436"/>
        <v>532</v>
      </c>
      <c r="AF5605" s="35">
        <f t="shared" si="437"/>
        <v>198</v>
      </c>
      <c r="AG5605" s="17" t="str">
        <f t="shared" si="438"/>
        <v>0 anos 6 meses 16 dias</v>
      </c>
    </row>
    <row r="5606" spans="1:33" ht="11.25" customHeight="1" x14ac:dyDescent="0.2">
      <c r="A5606" s="8" t="s">
        <v>9</v>
      </c>
      <c r="B5606" s="10" t="s">
        <v>13</v>
      </c>
      <c r="C5606" s="11" t="s">
        <v>22</v>
      </c>
      <c r="D5606" s="36">
        <v>2022</v>
      </c>
      <c r="E5606" s="12" t="s">
        <v>157</v>
      </c>
      <c r="F5606" s="8" t="s">
        <v>158</v>
      </c>
      <c r="G5606" s="77" t="s">
        <v>227</v>
      </c>
      <c r="H5606" s="78" t="s">
        <v>228</v>
      </c>
      <c r="I5606" s="14" t="s">
        <v>229</v>
      </c>
      <c r="J5606" s="14" t="s">
        <v>14943</v>
      </c>
      <c r="K5606" s="14" t="s">
        <v>29</v>
      </c>
      <c r="L5606" s="15" t="s">
        <v>30</v>
      </c>
      <c r="M5606" s="7" t="s">
        <v>9427</v>
      </c>
      <c r="N5606" s="16" t="s">
        <v>2120</v>
      </c>
      <c r="O5606" s="16"/>
      <c r="P5606" s="16" t="s">
        <v>2517</v>
      </c>
      <c r="Q5606" s="16" t="s">
        <v>2522</v>
      </c>
      <c r="R5606" s="31">
        <v>29938</v>
      </c>
      <c r="S5606" s="31">
        <v>44323</v>
      </c>
      <c r="T5606" s="31">
        <v>44943</v>
      </c>
      <c r="U5606" s="31"/>
      <c r="V5606" s="31"/>
      <c r="W5606" s="31"/>
      <c r="X5606" s="17"/>
      <c r="Y5606" s="17"/>
      <c r="Z5606" s="31"/>
      <c r="AA5606" s="18">
        <f t="shared" ca="1" si="435"/>
        <v>43</v>
      </c>
      <c r="AB5606" s="19" t="s">
        <v>7878</v>
      </c>
      <c r="AC5606" s="35" t="str">
        <f t="shared" si="439"/>
        <v>1 anos 8 meses 10 dias</v>
      </c>
      <c r="AD5606" s="35" t="str">
        <f ca="1">IF(AND(V5606="",T5606&lt;TODAY()),"Contrato Encerrado",IF(AND(V5606="",T5606&gt;TODAY()),DATEDIF(TODAY(),T5606,"Y")&amp;" anos"&amp;" "&amp;DATEDIF(TODAY(),T5606,"YM")&amp;" meses"&amp;" "&amp;DATEDIF(TODAY(),T5606,"MD")&amp;" dias",IF(AND(X5606="",V5606&lt;TODAY()),"Contrato Encerrado",IF(AND(X5606="",V5606&gt;TODAY()),DATEDIF(TODAY(),V5606,"Y")&amp;" anos"&amp;" "&amp;DATEDIF(TODAY(),V5606,"YM")&amp;" meses"&amp;" "&amp;DATEDIF(TODAY(),V5606,"MD")&amp;" dias",IF(AND(Z5606="",X5606&lt;TODAY()),"Contrato Encerrado",IF(AND(Z5606="",X5606&gt;TODAY()),DATEDIF(TODAY(),X5606,"Y")&amp;" anos"&amp;" "&amp;DATEDIF(TODAY(),X5606,"YM")&amp;" meses"&amp;" "&amp;DATEDIF(TODAY(),X5606,"MD")&amp;" dias",IF(AND(Z5606&lt;&gt;””,Z5606&lt;TODAY()),"Contrato Encerrado",IF(AND(Z5606&lt;&gt;"",Z5606&gt;TODAY()),DATEDIF(TODAY(),Z5606,"Y")&amp;" anos"&amp;" "&amp;DATEDIF(TODAY(),Z5606,"YM")&amp;" meses"&amp;" "&amp;DATEDIF(TODAY(),Z5606,"MD")&amp;" dias"))))))))</f>
        <v>Contrato Encerrado</v>
      </c>
      <c r="AE5606" s="35">
        <f t="shared" si="436"/>
        <v>620</v>
      </c>
      <c r="AF5606" s="35">
        <f t="shared" si="437"/>
        <v>110</v>
      </c>
      <c r="AG5606" s="17" t="str">
        <f t="shared" si="438"/>
        <v>0 anos 3 meses 19 dias</v>
      </c>
    </row>
    <row r="5607" spans="1:33" ht="11.25" customHeight="1" x14ac:dyDescent="0.2">
      <c r="A5607" s="8" t="s">
        <v>9</v>
      </c>
      <c r="B5607" s="8" t="s">
        <v>13</v>
      </c>
      <c r="C5607" s="22" t="s">
        <v>15</v>
      </c>
      <c r="D5607" s="37">
        <v>2024</v>
      </c>
      <c r="E5607" s="23" t="s">
        <v>157</v>
      </c>
      <c r="F5607" s="8" t="s">
        <v>158</v>
      </c>
      <c r="G5607" s="77" t="s">
        <v>12593</v>
      </c>
      <c r="H5607" s="78" t="s">
        <v>12594</v>
      </c>
      <c r="I5607" s="9" t="s">
        <v>12595</v>
      </c>
      <c r="J5607" s="67" t="s">
        <v>10</v>
      </c>
      <c r="K5607" s="9" t="s">
        <v>29</v>
      </c>
      <c r="L5607" s="24" t="s">
        <v>30</v>
      </c>
      <c r="M5607" s="7" t="s">
        <v>9427</v>
      </c>
      <c r="N5607" s="24" t="s">
        <v>10801</v>
      </c>
      <c r="O5607" s="24" t="s">
        <v>12280</v>
      </c>
      <c r="P5607" s="24" t="s">
        <v>2518</v>
      </c>
      <c r="Q5607" s="24" t="s">
        <v>4109</v>
      </c>
      <c r="R5607" s="29">
        <v>27365</v>
      </c>
      <c r="S5607" s="29">
        <v>45327</v>
      </c>
      <c r="T5607" s="20">
        <v>46022</v>
      </c>
      <c r="U5607" s="20"/>
      <c r="V5607" s="20"/>
      <c r="W5607" s="29"/>
      <c r="X5607" s="17"/>
      <c r="Y5607" s="17"/>
      <c r="Z5607" s="20"/>
      <c r="AA5607" s="18">
        <f t="shared" ca="1" si="435"/>
        <v>50</v>
      </c>
      <c r="AB5607" s="18" t="s">
        <v>7878</v>
      </c>
      <c r="AC5607" s="35" t="str">
        <f t="shared" si="439"/>
        <v>1 anos 10 meses 26 dias</v>
      </c>
      <c r="AD5607" s="35" t="str">
        <f ca="1">IF(AND(V5607="",T5607&lt;TODAY()),"Contrato Encerrado",IF(AND(V5607="",T5607&gt;TODAY()),DATEDIF(TODAY(),T5607,"Y")&amp;" anos"&amp;" "&amp;DATEDIF(TODAY(),T5607,"YM")&amp;" meses"&amp;" "&amp;DATEDIF(TODAY(),T5607,"MD")&amp;" dias",IF(AND(X5607="",V5607&lt;TODAY()),"Contrato Encerrado",IF(AND(X5607="",V5607&gt;TODAY()),DATEDIF(TODAY(),V5607,"Y")&amp;" anos"&amp;" "&amp;DATEDIF(TODAY(),V5607,"YM")&amp;" meses"&amp;" "&amp;DATEDIF(TODAY(),V5607,"MD")&amp;" dias",IF(AND(Z5607="",X5607&lt;TODAY()),"Contrato Encerrado",IF(AND(Z5607="",X5607&gt;TODAY()),DATEDIF(TODAY(),X5607,"Y")&amp;" anos"&amp;" "&amp;DATEDIF(TODAY(),X5607,"YM")&amp;" meses"&amp;" "&amp;DATEDIF(TODAY(),X5607,"MD")&amp;" dias",IF(AND(Z5607&lt;&gt;””,Z5607&lt;TODAY()),"Contrato Encerrado",IF(AND(Z5607&lt;&gt;"",Z5607&gt;TODAY()),DATEDIF(TODAY(),Z5607,"Y")&amp;" anos"&amp;" "&amp;DATEDIF(TODAY(),Z5607,"YM")&amp;" meses"&amp;" "&amp;DATEDIF(TODAY(),Z5607,"MD")&amp;" dias"))))))))</f>
        <v>0 anos 2 meses 24 dias</v>
      </c>
      <c r="AE5607" s="35">
        <f t="shared" si="436"/>
        <v>695</v>
      </c>
      <c r="AF5607" s="35">
        <f t="shared" si="437"/>
        <v>35</v>
      </c>
      <c r="AG5607" s="17" t="str">
        <f t="shared" si="438"/>
        <v>0 anos 1 meses 4 dias</v>
      </c>
    </row>
    <row r="5608" spans="1:33" ht="11.25" customHeight="1" x14ac:dyDescent="0.2">
      <c r="A5608" s="8" t="s">
        <v>9</v>
      </c>
      <c r="B5608" s="8" t="s">
        <v>13</v>
      </c>
      <c r="C5608" s="22" t="s">
        <v>20</v>
      </c>
      <c r="D5608" s="37">
        <v>2024</v>
      </c>
      <c r="E5608" s="12" t="s">
        <v>157</v>
      </c>
      <c r="F5608" s="8" t="s">
        <v>158</v>
      </c>
      <c r="G5608" s="77" t="s">
        <v>14006</v>
      </c>
      <c r="H5608" s="78" t="s">
        <v>14007</v>
      </c>
      <c r="I5608" s="14" t="s">
        <v>14008</v>
      </c>
      <c r="J5608" s="14" t="s">
        <v>14943</v>
      </c>
      <c r="K5608" s="14" t="s">
        <v>29</v>
      </c>
      <c r="L5608" s="15" t="s">
        <v>81</v>
      </c>
      <c r="M5608" s="7" t="s">
        <v>82</v>
      </c>
      <c r="N5608" s="15" t="s">
        <v>12638</v>
      </c>
      <c r="O5608" s="15" t="s">
        <v>14009</v>
      </c>
      <c r="P5608" s="15" t="s">
        <v>2518</v>
      </c>
      <c r="Q5608" s="15" t="s">
        <v>4109</v>
      </c>
      <c r="R5608" s="20">
        <v>38936</v>
      </c>
      <c r="S5608" s="20">
        <v>45474</v>
      </c>
      <c r="T5608" s="20">
        <v>45657</v>
      </c>
      <c r="U5608" s="20"/>
      <c r="V5608" s="20"/>
      <c r="W5608" s="20"/>
      <c r="X5608" s="17"/>
      <c r="Y5608" s="17"/>
      <c r="Z5608" s="20"/>
      <c r="AA5608" s="18">
        <f t="shared" ca="1" si="435"/>
        <v>19</v>
      </c>
      <c r="AB5608" s="15" t="s">
        <v>7877</v>
      </c>
      <c r="AC5608" s="35" t="str">
        <f t="shared" si="439"/>
        <v>0 anos 5 meses 30 dias</v>
      </c>
      <c r="AD5608" s="35" t="str">
        <f ca="1">IF(AND(V5608="",T5608&lt;TODAY()),"Contrato Encerrado",IF(AND(V5608="",T5608&gt;TODAY()),DATEDIF(TODAY(),T5608,"Y")&amp;" anos"&amp;" "&amp;DATEDIF(TODAY(),T5608,"YM")&amp;" meses"&amp;" "&amp;DATEDIF(TODAY(),T5608,"MD")&amp;" dias",IF(AND(X5608="",V5608&lt;TODAY()),"Contrato Encerrado",IF(AND(X5608="",V5608&gt;TODAY()),DATEDIF(TODAY(),V5608,"Y")&amp;" anos"&amp;" "&amp;DATEDIF(TODAY(),V5608,"YM")&amp;" meses"&amp;" "&amp;DATEDIF(TODAY(),V5608,"MD")&amp;" dias",IF(AND(Z5608="",X5608&lt;TODAY()),"Contrato Encerrado",IF(AND(Z5608="",X5608&gt;TODAY()),DATEDIF(TODAY(),X5608,"Y")&amp;" anos"&amp;" "&amp;DATEDIF(TODAY(),X5608,"YM")&amp;" meses"&amp;" "&amp;DATEDIF(TODAY(),X5608,"MD")&amp;" dias",IF(AND(Z5608&lt;&gt;””,Z5608&lt;TODAY()),"Contrato Encerrado",IF(AND(Z5608&lt;&gt;"",Z5608&gt;TODAY()),DATEDIF(TODAY(),Z5608,"Y")&amp;" anos"&amp;" "&amp;DATEDIF(TODAY(),Z5608,"YM")&amp;" meses"&amp;" "&amp;DATEDIF(TODAY(),Z5608,"MD")&amp;" dias"))))))))</f>
        <v>Contrato Encerrado</v>
      </c>
      <c r="AE5608" s="35">
        <f t="shared" si="436"/>
        <v>183</v>
      </c>
      <c r="AF5608" s="35">
        <f t="shared" si="437"/>
        <v>547</v>
      </c>
      <c r="AG5608" s="17" t="str">
        <f t="shared" si="438"/>
        <v>1 anos 5 meses 30 dias</v>
      </c>
    </row>
    <row r="5609" spans="1:33" ht="11.25" customHeight="1" x14ac:dyDescent="0.2">
      <c r="A5609" s="8" t="s">
        <v>9</v>
      </c>
      <c r="B5609" s="8" t="s">
        <v>13</v>
      </c>
      <c r="C5609" s="22" t="s">
        <v>23</v>
      </c>
      <c r="D5609" s="37">
        <v>2023</v>
      </c>
      <c r="E5609" s="12" t="s">
        <v>27</v>
      </c>
      <c r="F5609" s="8" t="s">
        <v>28</v>
      </c>
      <c r="G5609" s="77" t="s">
        <v>10129</v>
      </c>
      <c r="H5609" s="78" t="s">
        <v>10130</v>
      </c>
      <c r="I5609" s="14" t="s">
        <v>10131</v>
      </c>
      <c r="J5609" s="14" t="s">
        <v>1302</v>
      </c>
      <c r="K5609" s="14" t="s">
        <v>29</v>
      </c>
      <c r="L5609" s="15" t="s">
        <v>30</v>
      </c>
      <c r="M5609" s="7" t="s">
        <v>9427</v>
      </c>
      <c r="N5609" s="16" t="s">
        <v>2105</v>
      </c>
      <c r="O5609" s="15" t="s">
        <v>7944</v>
      </c>
      <c r="P5609" s="15" t="s">
        <v>2518</v>
      </c>
      <c r="Q5609" s="15" t="s">
        <v>4109</v>
      </c>
      <c r="R5609" s="20">
        <v>34963</v>
      </c>
      <c r="S5609" s="20">
        <v>45208</v>
      </c>
      <c r="T5609" s="70">
        <v>45573</v>
      </c>
      <c r="U5609" s="70"/>
      <c r="V5609" s="70"/>
      <c r="W5609" s="70"/>
      <c r="X5609" s="17"/>
      <c r="Y5609" s="17"/>
      <c r="Z5609" s="70"/>
      <c r="AA5609" s="18">
        <f t="shared" ca="1" si="435"/>
        <v>30</v>
      </c>
      <c r="AB5609" s="21" t="s">
        <v>7878</v>
      </c>
      <c r="AC5609" s="35" t="str">
        <f t="shared" si="439"/>
        <v>0 anos 11 meses 29 dias</v>
      </c>
      <c r="AD5609" s="35" t="str">
        <f ca="1">IF(AND(V5609="",T5609&lt;TODAY()),"Contrato Encerrado",IF(AND(V5609="",T5609&gt;TODAY()),DATEDIF(TODAY(),T5609,"Y")&amp;" anos"&amp;" "&amp;DATEDIF(TODAY(),T5609,"YM")&amp;" meses"&amp;" "&amp;DATEDIF(TODAY(),T5609,"MD")&amp;" dias",IF(AND(X5609="",V5609&lt;TODAY()),"Contrato Encerrado",IF(AND(X5609="",V5609&gt;TODAY()),DATEDIF(TODAY(),V5609,"Y")&amp;" anos"&amp;" "&amp;DATEDIF(TODAY(),V5609,"YM")&amp;" meses"&amp;" "&amp;DATEDIF(TODAY(),V5609,"MD")&amp;" dias",IF(AND(Z5609="",X5609&lt;TODAY()),"Contrato Encerrado",IF(AND(Z5609="",X5609&gt;TODAY()),DATEDIF(TODAY(),X5609,"Y")&amp;" anos"&amp;" "&amp;DATEDIF(TODAY(),X5609,"YM")&amp;" meses"&amp;" "&amp;DATEDIF(TODAY(),X5609,"MD")&amp;" dias",IF(AND(Z5609&lt;&gt;””,Z5609&lt;TODAY()),"Contrato Encerrado",IF(AND(Z5609&lt;&gt;"",Z5609&gt;TODAY()),DATEDIF(TODAY(),Z5609,"Y")&amp;" anos"&amp;" "&amp;DATEDIF(TODAY(),Z5609,"YM")&amp;" meses"&amp;" "&amp;DATEDIF(TODAY(),Z5609,"MD")&amp;" dias"))))))))</f>
        <v>Contrato Encerrado</v>
      </c>
      <c r="AE5609" s="35">
        <f t="shared" si="436"/>
        <v>365</v>
      </c>
      <c r="AF5609" s="35">
        <f t="shared" si="437"/>
        <v>365</v>
      </c>
      <c r="AG5609" s="17" t="str">
        <f t="shared" si="438"/>
        <v>0 anos 11 meses 30 dias</v>
      </c>
    </row>
    <row r="5610" spans="1:33" ht="11.25" customHeight="1" x14ac:dyDescent="0.2">
      <c r="A5610" s="141" t="s">
        <v>9</v>
      </c>
      <c r="B5610" s="142" t="s">
        <v>13</v>
      </c>
      <c r="C5610" s="143" t="s">
        <v>22</v>
      </c>
      <c r="D5610" s="144">
        <v>2022</v>
      </c>
      <c r="E5610" s="145" t="s">
        <v>157</v>
      </c>
      <c r="F5610" s="141" t="s">
        <v>158</v>
      </c>
      <c r="G5610" s="146" t="s">
        <v>1072</v>
      </c>
      <c r="H5610" s="147" t="s">
        <v>1073</v>
      </c>
      <c r="I5610" s="148" t="s">
        <v>1074</v>
      </c>
      <c r="J5610" s="14" t="s">
        <v>14943</v>
      </c>
      <c r="K5610" s="148" t="s">
        <v>29</v>
      </c>
      <c r="L5610" s="149" t="s">
        <v>30</v>
      </c>
      <c r="M5610" s="7" t="s">
        <v>9427</v>
      </c>
      <c r="N5610" s="150" t="s">
        <v>2101</v>
      </c>
      <c r="O5610" s="149" t="s">
        <v>8177</v>
      </c>
      <c r="P5610" s="150" t="s">
        <v>2516</v>
      </c>
      <c r="Q5610" s="150" t="s">
        <v>14550</v>
      </c>
      <c r="R5610" s="151">
        <v>36968</v>
      </c>
      <c r="S5610" s="151">
        <v>44378</v>
      </c>
      <c r="T5610" s="151">
        <v>45112</v>
      </c>
      <c r="U5610" s="151">
        <v>45187</v>
      </c>
      <c r="V5610" s="151">
        <v>45203</v>
      </c>
      <c r="W5610" s="151"/>
      <c r="X5610" s="17"/>
      <c r="Y5610" s="17"/>
      <c r="Z5610" s="151"/>
      <c r="AA5610" s="152">
        <f t="shared" ca="1" si="435"/>
        <v>24</v>
      </c>
      <c r="AB5610" s="153" t="s">
        <v>7878</v>
      </c>
      <c r="AC5610" s="35" t="str">
        <f t="shared" si="439"/>
        <v>2 anos 0 meses 20 dias</v>
      </c>
      <c r="AD5610" s="132" t="str">
        <f ca="1">IF(AND(V5610="",T5610&lt;TODAY()),"Contrato Encerrado",IF(AND(V5610="",T5610&gt;TODAY()),DATEDIF(TODAY(),T5610,"Y")&amp;" anos"&amp;" "&amp;DATEDIF(TODAY(),T5610,"YM")&amp;" meses"&amp;" "&amp;DATEDIF(TODAY(),T5610,"MD")&amp;" dias",IF(AND(X5610="",V5610&lt;TODAY()),"Contrato Encerrado",IF(AND(X5610="",V5610&gt;TODAY()),DATEDIF(TODAY(),V5610,"Y")&amp;" anos"&amp;" "&amp;DATEDIF(TODAY(),V5610,"YM")&amp;" meses"&amp;" "&amp;DATEDIF(TODAY(),V5610,"MD")&amp;" dias",IF(AND(Z5610="",X5610&lt;TODAY()),"Contrato Encerrado",IF(AND(Z5610="",X5610&gt;TODAY()),DATEDIF(TODAY(),X5610,"Y")&amp;" anos"&amp;" "&amp;DATEDIF(TODAY(),X5610,"YM")&amp;" meses"&amp;" "&amp;DATEDIF(TODAY(),X5610,"MD")&amp;" dias",IF(AND(Z5610&lt;&gt;””,Z5610&lt;TODAY()),"Contrato Encerrado",IF(AND(Z5610&lt;&gt;"",Z5610&gt;TODAY()),DATEDIF(TODAY(),Z5610,"Y")&amp;" anos"&amp;" "&amp;DATEDIF(TODAY(),Z5610,"YM")&amp;" meses"&amp;" "&amp;DATEDIF(TODAY(),Z5610,"MD")&amp;" dias"))))))))</f>
        <v>Contrato Encerrado</v>
      </c>
      <c r="AE5610" s="132">
        <f t="shared" si="436"/>
        <v>750</v>
      </c>
      <c r="AF5610" s="132">
        <f t="shared" si="437"/>
        <v>-20</v>
      </c>
      <c r="AG5610" s="133" t="str">
        <f t="shared" si="438"/>
        <v>ESTÁGIO COMPLETOU 2 ANOS</v>
      </c>
    </row>
    <row r="5611" spans="1:33" ht="11.25" customHeight="1" x14ac:dyDescent="0.2">
      <c r="A5611" s="8" t="s">
        <v>9</v>
      </c>
      <c r="B5611" s="10" t="s">
        <v>13</v>
      </c>
      <c r="C5611" s="11" t="s">
        <v>25</v>
      </c>
      <c r="D5611" s="36">
        <v>2022</v>
      </c>
      <c r="E5611" s="12" t="s">
        <v>772</v>
      </c>
      <c r="F5611" s="8" t="s">
        <v>773</v>
      </c>
      <c r="G5611" s="77" t="s">
        <v>5923</v>
      </c>
      <c r="H5611" s="78" t="s">
        <v>5924</v>
      </c>
      <c r="I5611" s="14" t="s">
        <v>5925</v>
      </c>
      <c r="J5611" s="14" t="s">
        <v>14943</v>
      </c>
      <c r="K5611" s="14" t="s">
        <v>29</v>
      </c>
      <c r="L5611" s="15" t="s">
        <v>30</v>
      </c>
      <c r="M5611" s="7" t="s">
        <v>9427</v>
      </c>
      <c r="N5611" s="16" t="s">
        <v>3208</v>
      </c>
      <c r="O5611" s="16"/>
      <c r="P5611" s="16" t="s">
        <v>2518</v>
      </c>
      <c r="Q5611" s="16" t="s">
        <v>2523</v>
      </c>
      <c r="R5611" s="31">
        <v>36587</v>
      </c>
      <c r="S5611" s="31">
        <v>44896</v>
      </c>
      <c r="T5611" s="31">
        <v>44995</v>
      </c>
      <c r="U5611" s="31"/>
      <c r="V5611" s="31"/>
      <c r="W5611" s="31"/>
      <c r="X5611" s="17"/>
      <c r="Y5611" s="17"/>
      <c r="Z5611" s="31"/>
      <c r="AA5611" s="18">
        <f t="shared" ca="1" si="435"/>
        <v>25</v>
      </c>
      <c r="AB5611" s="19" t="s">
        <v>7877</v>
      </c>
      <c r="AC5611" s="35" t="str">
        <f t="shared" si="439"/>
        <v>0 anos 3 meses 9 dias</v>
      </c>
      <c r="AD5611" s="35" t="str">
        <f ca="1">IF(AND(V5611="",T5611&lt;TODAY()),"Contrato Encerrado",IF(AND(V5611="",T5611&gt;TODAY()),DATEDIF(TODAY(),T5611,"Y")&amp;" anos"&amp;" "&amp;DATEDIF(TODAY(),T5611,"YM")&amp;" meses"&amp;" "&amp;DATEDIF(TODAY(),T5611,"MD")&amp;" dias",IF(AND(X5611="",V5611&lt;TODAY()),"Contrato Encerrado",IF(AND(X5611="",V5611&gt;TODAY()),DATEDIF(TODAY(),V5611,"Y")&amp;" anos"&amp;" "&amp;DATEDIF(TODAY(),V5611,"YM")&amp;" meses"&amp;" "&amp;DATEDIF(TODAY(),V5611,"MD")&amp;" dias",IF(AND(Z5611="",X5611&lt;TODAY()),"Contrato Encerrado",IF(AND(Z5611="",X5611&gt;TODAY()),DATEDIF(TODAY(),X5611,"Y")&amp;" anos"&amp;" "&amp;DATEDIF(TODAY(),X5611,"YM")&amp;" meses"&amp;" "&amp;DATEDIF(TODAY(),X5611,"MD")&amp;" dias",IF(AND(Z5611&lt;&gt;””,Z5611&lt;TODAY()),"Contrato Encerrado",IF(AND(Z5611&lt;&gt;"",Z5611&gt;TODAY()),DATEDIF(TODAY(),Z5611,"Y")&amp;" anos"&amp;" "&amp;DATEDIF(TODAY(),Z5611,"YM")&amp;" meses"&amp;" "&amp;DATEDIF(TODAY(),Z5611,"MD")&amp;" dias"))))))))</f>
        <v>Contrato Encerrado</v>
      </c>
      <c r="AE5611" s="35">
        <f t="shared" si="436"/>
        <v>99</v>
      </c>
      <c r="AF5611" s="35">
        <f t="shared" si="437"/>
        <v>631</v>
      </c>
      <c r="AG5611" s="17" t="str">
        <f t="shared" si="438"/>
        <v>1 anos 8 meses 22 dias</v>
      </c>
    </row>
    <row r="5612" spans="1:33" ht="11.25" customHeight="1" x14ac:dyDescent="0.2">
      <c r="A5612" s="10" t="s">
        <v>9</v>
      </c>
      <c r="B5612" s="10" t="s">
        <v>13</v>
      </c>
      <c r="C5612" s="11" t="s">
        <v>16</v>
      </c>
      <c r="D5612" s="36">
        <v>2021</v>
      </c>
      <c r="E5612" s="13" t="s">
        <v>27</v>
      </c>
      <c r="F5612" s="10" t="s">
        <v>28</v>
      </c>
      <c r="G5612" s="83" t="s">
        <v>4079</v>
      </c>
      <c r="H5612" s="84" t="s">
        <v>4080</v>
      </c>
      <c r="I5612" s="13" t="s">
        <v>4081</v>
      </c>
      <c r="J5612" s="14" t="s">
        <v>1302</v>
      </c>
      <c r="K5612" s="13" t="s">
        <v>29</v>
      </c>
      <c r="L5612" s="25" t="s">
        <v>30</v>
      </c>
      <c r="M5612" s="7" t="s">
        <v>9427</v>
      </c>
      <c r="N5612" s="26" t="s">
        <v>4113</v>
      </c>
      <c r="O5612" s="27"/>
      <c r="P5612" s="26" t="s">
        <v>2517</v>
      </c>
      <c r="Q5612" s="26" t="s">
        <v>2522</v>
      </c>
      <c r="R5612" s="31">
        <v>34120</v>
      </c>
      <c r="S5612" s="31">
        <v>44287</v>
      </c>
      <c r="T5612" s="31">
        <v>44421</v>
      </c>
      <c r="U5612" s="31"/>
      <c r="V5612" s="31"/>
      <c r="W5612" s="31"/>
      <c r="X5612" s="17"/>
      <c r="Y5612" s="17"/>
      <c r="Z5612" s="31"/>
      <c r="AA5612" s="18">
        <f t="shared" ca="1" si="435"/>
        <v>32</v>
      </c>
      <c r="AB5612" s="19" t="s">
        <v>7877</v>
      </c>
      <c r="AC5612" s="35" t="str">
        <f t="shared" si="439"/>
        <v>0 anos 4 meses 12 dias</v>
      </c>
      <c r="AD5612" s="35" t="str">
        <f ca="1">IF(AND(V5612="",T5612&lt;TODAY()),"Contrato Encerrado",IF(AND(V5612="",T5612&gt;TODAY()),DATEDIF(TODAY(),T5612,"Y")&amp;" anos"&amp;" "&amp;DATEDIF(TODAY(),T5612,"YM")&amp;" meses"&amp;" "&amp;DATEDIF(TODAY(),T5612,"MD")&amp;" dias",IF(AND(X5612="",V5612&lt;TODAY()),"Contrato Encerrado",IF(AND(X5612="",V5612&gt;TODAY()),DATEDIF(TODAY(),V5612,"Y")&amp;" anos"&amp;" "&amp;DATEDIF(TODAY(),V5612,"YM")&amp;" meses"&amp;" "&amp;DATEDIF(TODAY(),V5612,"MD")&amp;" dias",IF(AND(Z5612="",X5612&lt;TODAY()),"Contrato Encerrado",IF(AND(Z5612="",X5612&gt;TODAY()),DATEDIF(TODAY(),X5612,"Y")&amp;" anos"&amp;" "&amp;DATEDIF(TODAY(),X5612,"YM")&amp;" meses"&amp;" "&amp;DATEDIF(TODAY(),X5612,"MD")&amp;" dias",IF(AND(Z5612&lt;&gt;””,Z5612&lt;TODAY()),"Contrato Encerrado",IF(AND(Z5612&lt;&gt;"",Z5612&gt;TODAY()),DATEDIF(TODAY(),Z5612,"Y")&amp;" anos"&amp;" "&amp;DATEDIF(TODAY(),Z5612,"YM")&amp;" meses"&amp;" "&amp;DATEDIF(TODAY(),Z5612,"MD")&amp;" dias"))))))))</f>
        <v>Contrato Encerrado</v>
      </c>
      <c r="AE5612" s="35">
        <f t="shared" si="436"/>
        <v>134</v>
      </c>
      <c r="AF5612" s="35">
        <f t="shared" si="437"/>
        <v>596</v>
      </c>
      <c r="AG5612" s="17" t="str">
        <f t="shared" si="438"/>
        <v>1 anos 7 meses 18 dias</v>
      </c>
    </row>
    <row r="5613" spans="1:33" ht="11.25" customHeight="1" x14ac:dyDescent="0.2">
      <c r="A5613" s="8" t="s">
        <v>9</v>
      </c>
      <c r="B5613" s="8" t="s">
        <v>13</v>
      </c>
      <c r="C5613" s="22" t="s">
        <v>19</v>
      </c>
      <c r="D5613" s="37">
        <v>2023</v>
      </c>
      <c r="E5613" s="12" t="s">
        <v>157</v>
      </c>
      <c r="F5613" s="8" t="s">
        <v>158</v>
      </c>
      <c r="G5613" s="85" t="s">
        <v>8215</v>
      </c>
      <c r="H5613" s="78" t="s">
        <v>8216</v>
      </c>
      <c r="I5613" s="14" t="s">
        <v>8217</v>
      </c>
      <c r="J5613" s="14" t="s">
        <v>14943</v>
      </c>
      <c r="K5613" s="14" t="s">
        <v>29</v>
      </c>
      <c r="L5613" s="15" t="s">
        <v>30</v>
      </c>
      <c r="M5613" s="7" t="s">
        <v>9427</v>
      </c>
      <c r="N5613" s="15" t="s">
        <v>2101</v>
      </c>
      <c r="O5613" s="15" t="s">
        <v>7901</v>
      </c>
      <c r="P5613" s="15" t="s">
        <v>2518</v>
      </c>
      <c r="Q5613" s="15" t="s">
        <v>4109</v>
      </c>
      <c r="R5613" s="31">
        <v>32109</v>
      </c>
      <c r="S5613" s="30">
        <v>45075</v>
      </c>
      <c r="T5613" s="30">
        <v>45291</v>
      </c>
      <c r="U5613" s="30"/>
      <c r="V5613" s="30"/>
      <c r="W5613" s="30"/>
      <c r="X5613" s="17"/>
      <c r="Y5613" s="17"/>
      <c r="Z5613" s="30"/>
      <c r="AA5613" s="18">
        <f t="shared" ca="1" si="435"/>
        <v>37</v>
      </c>
      <c r="AB5613" s="19" t="s">
        <v>7877</v>
      </c>
      <c r="AC5613" s="35" t="str">
        <f t="shared" si="439"/>
        <v>0 anos 7 meses 2 dias</v>
      </c>
      <c r="AD5613" s="35" t="str">
        <f ca="1">IF(AND(V5613="",T5613&lt;TODAY()),"Contrato Encerrado",IF(AND(V5613="",T5613&gt;TODAY()),DATEDIF(TODAY(),T5613,"Y")&amp;" anos"&amp;" "&amp;DATEDIF(TODAY(),T5613,"YM")&amp;" meses"&amp;" "&amp;DATEDIF(TODAY(),T5613,"MD")&amp;" dias",IF(AND(X5613="",V5613&lt;TODAY()),"Contrato Encerrado",IF(AND(X5613="",V5613&gt;TODAY()),DATEDIF(TODAY(),V5613,"Y")&amp;" anos"&amp;" "&amp;DATEDIF(TODAY(),V5613,"YM")&amp;" meses"&amp;" "&amp;DATEDIF(TODAY(),V5613,"MD")&amp;" dias",IF(AND(Z5613="",X5613&lt;TODAY()),"Contrato Encerrado",IF(AND(Z5613="",X5613&gt;TODAY()),DATEDIF(TODAY(),X5613,"Y")&amp;" anos"&amp;" "&amp;DATEDIF(TODAY(),X5613,"YM")&amp;" meses"&amp;" "&amp;DATEDIF(TODAY(),X5613,"MD")&amp;" dias",IF(AND(Z5613&lt;&gt;””,Z5613&lt;TODAY()),"Contrato Encerrado",IF(AND(Z5613&lt;&gt;"",Z5613&gt;TODAY()),DATEDIF(TODAY(),Z5613,"Y")&amp;" anos"&amp;" "&amp;DATEDIF(TODAY(),Z5613,"YM")&amp;" meses"&amp;" "&amp;DATEDIF(TODAY(),Z5613,"MD")&amp;" dias"))))))))</f>
        <v>Contrato Encerrado</v>
      </c>
      <c r="AE5613" s="35">
        <f t="shared" si="436"/>
        <v>216</v>
      </c>
      <c r="AF5613" s="35">
        <f t="shared" si="437"/>
        <v>514</v>
      </c>
      <c r="AG5613" s="17" t="str">
        <f t="shared" si="438"/>
        <v>1 anos 4 meses 28 dias</v>
      </c>
    </row>
    <row r="5614" spans="1:33" ht="11.25" customHeight="1" x14ac:dyDescent="0.2">
      <c r="A5614" s="8" t="s">
        <v>9</v>
      </c>
      <c r="B5614" s="8" t="s">
        <v>13</v>
      </c>
      <c r="C5614" s="22" t="s">
        <v>21</v>
      </c>
      <c r="D5614" s="37">
        <v>2024</v>
      </c>
      <c r="E5614" s="12" t="s">
        <v>157</v>
      </c>
      <c r="F5614" s="8" t="s">
        <v>158</v>
      </c>
      <c r="G5614" s="77" t="s">
        <v>14329</v>
      </c>
      <c r="H5614" s="78" t="s">
        <v>14330</v>
      </c>
      <c r="I5614" s="14" t="s">
        <v>14331</v>
      </c>
      <c r="J5614" s="14" t="s">
        <v>10</v>
      </c>
      <c r="K5614" s="14" t="s">
        <v>29</v>
      </c>
      <c r="L5614" s="15" t="s">
        <v>30</v>
      </c>
      <c r="M5614" s="7" t="s">
        <v>9427</v>
      </c>
      <c r="N5614" s="15" t="s">
        <v>2101</v>
      </c>
      <c r="O5614" s="15" t="s">
        <v>7885</v>
      </c>
      <c r="P5614" s="15" t="s">
        <v>2518</v>
      </c>
      <c r="Q5614" s="15" t="s">
        <v>4109</v>
      </c>
      <c r="R5614" s="20">
        <v>38124</v>
      </c>
      <c r="S5614" s="20">
        <v>45502</v>
      </c>
      <c r="T5614" s="70">
        <v>45852</v>
      </c>
      <c r="U5614" s="20">
        <v>45917</v>
      </c>
      <c r="V5614" s="20">
        <v>46274</v>
      </c>
      <c r="W5614" s="20"/>
      <c r="X5614" s="17"/>
      <c r="Y5614" s="17"/>
      <c r="Z5614" s="20"/>
      <c r="AA5614" s="18">
        <f t="shared" ca="1" si="435"/>
        <v>21</v>
      </c>
      <c r="AB5614" s="20" t="s">
        <v>7877</v>
      </c>
      <c r="AC5614" s="35" t="str">
        <f t="shared" si="439"/>
        <v>1 anos 11 meses 7 dias</v>
      </c>
      <c r="AD5614" s="35" t="str">
        <f ca="1">IF(AND(V5614="",T5614&lt;TODAY()),"Contrato Encerrado",IF(AND(V5614="",T5614&gt;TODAY()),DATEDIF(TODAY(),T5614,"Y")&amp;" anos"&amp;" "&amp;DATEDIF(TODAY(),T5614,"YM")&amp;" meses"&amp;" "&amp;DATEDIF(TODAY(),T5614,"MD")&amp;" dias",IF(AND(X5614="",V5614&lt;TODAY()),"Contrato Encerrado",IF(AND(X5614="",V5614&gt;TODAY()),DATEDIF(TODAY(),V5614,"Y")&amp;" anos"&amp;" "&amp;DATEDIF(TODAY(),V5614,"YM")&amp;" meses"&amp;" "&amp;DATEDIF(TODAY(),V5614,"MD")&amp;" dias",IF(AND(Z5614="",X5614&lt;TODAY()),"Contrato Encerrado",IF(AND(Z5614="",X5614&gt;TODAY()),DATEDIF(TODAY(),X5614,"Y")&amp;" anos"&amp;" "&amp;DATEDIF(TODAY(),X5614,"YM")&amp;" meses"&amp;" "&amp;DATEDIF(TODAY(),X5614,"MD")&amp;" dias",IF(AND(Z5614&lt;&gt;””,Z5614&lt;TODAY()),"Contrato Encerrado",IF(AND(Z5614&lt;&gt;"",Z5614&gt;TODAY()),DATEDIF(TODAY(),Z5614,"Y")&amp;" anos"&amp;" "&amp;DATEDIF(TODAY(),Z5614,"YM")&amp;" meses"&amp;" "&amp;DATEDIF(TODAY(),Z5614,"MD")&amp;" dias"))))))))</f>
        <v>0 anos 11 meses 2 dias</v>
      </c>
      <c r="AE5614" s="35">
        <f t="shared" si="436"/>
        <v>707</v>
      </c>
      <c r="AF5614" s="35">
        <f t="shared" si="437"/>
        <v>23</v>
      </c>
      <c r="AG5614" s="17" t="str">
        <f t="shared" si="438"/>
        <v>0 anos 0 meses 23 dias</v>
      </c>
    </row>
    <row r="5615" spans="1:33" ht="11.25" customHeight="1" x14ac:dyDescent="0.2">
      <c r="A5615" s="8" t="s">
        <v>9</v>
      </c>
      <c r="B5615" s="8" t="s">
        <v>13</v>
      </c>
      <c r="C5615" s="22" t="s">
        <v>22</v>
      </c>
      <c r="D5615" s="37">
        <v>2023</v>
      </c>
      <c r="E5615" s="12" t="s">
        <v>79</v>
      </c>
      <c r="F5615" s="8" t="s">
        <v>80</v>
      </c>
      <c r="G5615" s="77" t="s">
        <v>10132</v>
      </c>
      <c r="H5615" s="78" t="s">
        <v>10133</v>
      </c>
      <c r="I5615" s="14" t="s">
        <v>10134</v>
      </c>
      <c r="J5615" s="14" t="s">
        <v>14943</v>
      </c>
      <c r="K5615" s="14" t="s">
        <v>29</v>
      </c>
      <c r="L5615" s="15" t="s">
        <v>30</v>
      </c>
      <c r="M5615" s="7" t="s">
        <v>9427</v>
      </c>
      <c r="N5615" s="15" t="s">
        <v>2114</v>
      </c>
      <c r="O5615" s="15" t="s">
        <v>7897</v>
      </c>
      <c r="P5615" s="15" t="s">
        <v>2518</v>
      </c>
      <c r="Q5615" s="15" t="s">
        <v>2523</v>
      </c>
      <c r="R5615" s="20">
        <v>32063</v>
      </c>
      <c r="S5615" s="20">
        <v>45180</v>
      </c>
      <c r="T5615" s="20">
        <v>45909</v>
      </c>
      <c r="U5615" s="20"/>
      <c r="V5615" s="20"/>
      <c r="W5615" s="20"/>
      <c r="X5615" s="17"/>
      <c r="Y5615" s="17"/>
      <c r="Z5615" s="20"/>
      <c r="AA5615" s="18">
        <f t="shared" ca="1" si="435"/>
        <v>37</v>
      </c>
      <c r="AB5615" s="21" t="s">
        <v>7878</v>
      </c>
      <c r="AC5615" s="35" t="str">
        <f t="shared" si="439"/>
        <v>1 anos 11 meses 29 dias</v>
      </c>
      <c r="AD5615" s="35" t="str">
        <f ca="1">IF(AND(V5615="",T5615&lt;TODAY()),"Contrato Encerrado",IF(AND(V5615="",T5615&gt;TODAY()),DATEDIF(TODAY(),T5615,"Y")&amp;" anos"&amp;" "&amp;DATEDIF(TODAY(),T5615,"YM")&amp;" meses"&amp;" "&amp;DATEDIF(TODAY(),T5615,"MD")&amp;" dias",IF(AND(X5615="",V5615&lt;TODAY()),"Contrato Encerrado",IF(AND(X5615="",V5615&gt;TODAY()),DATEDIF(TODAY(),V5615,"Y")&amp;" anos"&amp;" "&amp;DATEDIF(TODAY(),V5615,"YM")&amp;" meses"&amp;" "&amp;DATEDIF(TODAY(),V5615,"MD")&amp;" dias",IF(AND(Z5615="",X5615&lt;TODAY()),"Contrato Encerrado",IF(AND(Z5615="",X5615&gt;TODAY()),DATEDIF(TODAY(),X5615,"Y")&amp;" anos"&amp;" "&amp;DATEDIF(TODAY(),X5615,"YM")&amp;" meses"&amp;" "&amp;DATEDIF(TODAY(),X5615,"MD")&amp;" dias",IF(AND(Z5615&lt;&gt;””,Z5615&lt;TODAY()),"Contrato Encerrado",IF(AND(Z5615&lt;&gt;"",Z5615&gt;TODAY()),DATEDIF(TODAY(),Z5615,"Y")&amp;" anos"&amp;" "&amp;DATEDIF(TODAY(),Z5615,"YM")&amp;" meses"&amp;" "&amp;DATEDIF(TODAY(),Z5615,"MD")&amp;" dias"))))))))</f>
        <v>Contrato Encerrado</v>
      </c>
      <c r="AE5615" s="35">
        <f t="shared" si="436"/>
        <v>729</v>
      </c>
      <c r="AF5615" s="35">
        <f t="shared" si="437"/>
        <v>1</v>
      </c>
      <c r="AG5615" s="17" t="str">
        <f t="shared" si="438"/>
        <v>0 anos 0 meses 1 dias</v>
      </c>
    </row>
    <row r="5616" spans="1:33" ht="11.25" customHeight="1" x14ac:dyDescent="0.2">
      <c r="A5616" s="8" t="s">
        <v>9</v>
      </c>
      <c r="B5616" s="8" t="s">
        <v>13</v>
      </c>
      <c r="C5616" s="22" t="s">
        <v>23</v>
      </c>
      <c r="D5616" s="37">
        <v>2023</v>
      </c>
      <c r="E5616" s="12" t="s">
        <v>157</v>
      </c>
      <c r="F5616" s="8" t="s">
        <v>158</v>
      </c>
      <c r="G5616" s="77" t="s">
        <v>10135</v>
      </c>
      <c r="H5616" s="78" t="s">
        <v>10136</v>
      </c>
      <c r="I5616" s="14" t="s">
        <v>10137</v>
      </c>
      <c r="J5616" s="67" t="s">
        <v>10</v>
      </c>
      <c r="K5616" s="14" t="s">
        <v>29</v>
      </c>
      <c r="L5616" s="15" t="s">
        <v>30</v>
      </c>
      <c r="M5616" s="7" t="s">
        <v>9427</v>
      </c>
      <c r="N5616" s="15" t="s">
        <v>2101</v>
      </c>
      <c r="O5616" s="15" t="s">
        <v>8130</v>
      </c>
      <c r="P5616" s="15" t="s">
        <v>2518</v>
      </c>
      <c r="Q5616" s="15" t="s">
        <v>2521</v>
      </c>
      <c r="R5616" s="20">
        <v>37385</v>
      </c>
      <c r="S5616" s="20">
        <v>45187</v>
      </c>
      <c r="T5616" s="20">
        <v>45552</v>
      </c>
      <c r="U5616" s="29">
        <v>45726</v>
      </c>
      <c r="V5616" s="29">
        <v>46022</v>
      </c>
      <c r="W5616" s="29"/>
      <c r="X5616" s="17"/>
      <c r="Y5616" s="17"/>
      <c r="Z5616" s="29"/>
      <c r="AA5616" s="18">
        <f t="shared" ca="1" si="435"/>
        <v>23</v>
      </c>
      <c r="AB5616" s="20" t="s">
        <v>7878</v>
      </c>
      <c r="AC5616" s="35" t="str">
        <f t="shared" si="439"/>
        <v>1 anos 9 meses 22 dias</v>
      </c>
      <c r="AD5616" s="35" t="str">
        <f ca="1">IF(AND(V5616="",T5616&lt;TODAY()),"Contrato Encerrado",IF(AND(V5616="",T5616&gt;TODAY()),DATEDIF(TODAY(),T5616,"Y")&amp;" anos"&amp;" "&amp;DATEDIF(TODAY(),T5616,"YM")&amp;" meses"&amp;" "&amp;DATEDIF(TODAY(),T5616,"MD")&amp;" dias",IF(AND(X5616="",V5616&lt;TODAY()),"Contrato Encerrado",IF(AND(X5616="",V5616&gt;TODAY()),DATEDIF(TODAY(),V5616,"Y")&amp;" anos"&amp;" "&amp;DATEDIF(TODAY(),V5616,"YM")&amp;" meses"&amp;" "&amp;DATEDIF(TODAY(),V5616,"MD")&amp;" dias",IF(AND(Z5616="",X5616&lt;TODAY()),"Contrato Encerrado",IF(AND(Z5616="",X5616&gt;TODAY()),DATEDIF(TODAY(),X5616,"Y")&amp;" anos"&amp;" "&amp;DATEDIF(TODAY(),X5616,"YM")&amp;" meses"&amp;" "&amp;DATEDIF(TODAY(),X5616,"MD")&amp;" dias",IF(AND(Z5616&lt;&gt;””,Z5616&lt;TODAY()),"Contrato Encerrado",IF(AND(Z5616&lt;&gt;"",Z5616&gt;TODAY()),DATEDIF(TODAY(),Z5616,"Y")&amp;" anos"&amp;" "&amp;DATEDIF(TODAY(),Z5616,"YM")&amp;" meses"&amp;" "&amp;DATEDIF(TODAY(),Z5616,"MD")&amp;" dias"))))))))</f>
        <v>0 anos 2 meses 24 dias</v>
      </c>
      <c r="AE5616" s="35">
        <f t="shared" si="436"/>
        <v>661</v>
      </c>
      <c r="AF5616" s="35">
        <f t="shared" si="437"/>
        <v>69</v>
      </c>
      <c r="AG5616" s="17" t="str">
        <f t="shared" si="438"/>
        <v>0 anos 2 meses 9 dias</v>
      </c>
    </row>
    <row r="5617" spans="1:33" ht="11.25" customHeight="1" x14ac:dyDescent="0.2">
      <c r="A5617" s="8" t="s">
        <v>9</v>
      </c>
      <c r="B5617" s="10" t="s">
        <v>13</v>
      </c>
      <c r="C5617" s="11" t="s">
        <v>24</v>
      </c>
      <c r="D5617" s="36">
        <v>2022</v>
      </c>
      <c r="E5617" s="12" t="s">
        <v>157</v>
      </c>
      <c r="F5617" s="8" t="s">
        <v>158</v>
      </c>
      <c r="G5617" s="77" t="s">
        <v>5926</v>
      </c>
      <c r="H5617" s="78" t="s">
        <v>5927</v>
      </c>
      <c r="I5617" s="14" t="s">
        <v>5928</v>
      </c>
      <c r="J5617" s="14" t="s">
        <v>14943</v>
      </c>
      <c r="K5617" s="14" t="s">
        <v>29</v>
      </c>
      <c r="L5617" s="15" t="s">
        <v>30</v>
      </c>
      <c r="M5617" s="7" t="s">
        <v>9427</v>
      </c>
      <c r="N5617" s="16" t="s">
        <v>4159</v>
      </c>
      <c r="O5617" s="15" t="s">
        <v>7884</v>
      </c>
      <c r="P5617" s="16" t="s">
        <v>2518</v>
      </c>
      <c r="Q5617" s="16" t="s">
        <v>2521</v>
      </c>
      <c r="R5617" s="31">
        <v>37199</v>
      </c>
      <c r="S5617" s="31">
        <v>44851</v>
      </c>
      <c r="T5617" s="31">
        <v>45138</v>
      </c>
      <c r="U5617" s="31">
        <v>45519</v>
      </c>
      <c r="V5617" s="20">
        <v>45838</v>
      </c>
      <c r="W5617" s="17"/>
      <c r="X5617" s="17"/>
      <c r="Y5617" s="17"/>
      <c r="Z5617" s="20"/>
      <c r="AA5617" s="18">
        <f t="shared" ca="1" si="435"/>
        <v>23</v>
      </c>
      <c r="AB5617" s="19" t="s">
        <v>7878</v>
      </c>
      <c r="AC5617" s="35" t="str">
        <f t="shared" si="439"/>
        <v>1 anos 7 meses 28 dias</v>
      </c>
      <c r="AD5617" s="35" t="str">
        <f ca="1">IF(AND(V5617="",T5617&lt;TODAY()),"Contrato Encerrado",IF(AND(V5617="",T5617&gt;TODAY()),DATEDIF(TODAY(),T5617,"Y")&amp;" anos"&amp;" "&amp;DATEDIF(TODAY(),T5617,"YM")&amp;" meses"&amp;" "&amp;DATEDIF(TODAY(),T5617,"MD")&amp;" dias",IF(AND(X5617="",V5617&lt;TODAY()),"Contrato Encerrado",IF(AND(X5617="",V5617&gt;TODAY()),DATEDIF(TODAY(),V5617,"Y")&amp;" anos"&amp;" "&amp;DATEDIF(TODAY(),V5617,"YM")&amp;" meses"&amp;" "&amp;DATEDIF(TODAY(),V5617,"MD")&amp;" dias",IF(AND(Z5617="",X5617&lt;TODAY()),"Contrato Encerrado",IF(AND(Z5617="",X5617&gt;TODAY()),DATEDIF(TODAY(),X5617,"Y")&amp;" anos"&amp;" "&amp;DATEDIF(TODAY(),X5617,"YM")&amp;" meses"&amp;" "&amp;DATEDIF(TODAY(),X5617,"MD")&amp;" dias",IF(AND(Z5617&lt;&gt;””,Z5617&lt;TODAY()),"Contrato Encerrado",IF(AND(Z5617&lt;&gt;"",Z5617&gt;TODAY()),DATEDIF(TODAY(),Z5617,"Y")&amp;" anos"&amp;" "&amp;DATEDIF(TODAY(),Z5617,"YM")&amp;" meses"&amp;" "&amp;DATEDIF(TODAY(),Z5617,"MD")&amp;" dias"))))))))</f>
        <v>Contrato Encerrado</v>
      </c>
      <c r="AE5617" s="35">
        <f t="shared" si="436"/>
        <v>606</v>
      </c>
      <c r="AF5617" s="35">
        <f t="shared" si="437"/>
        <v>124</v>
      </c>
      <c r="AG5617" s="17" t="str">
        <f t="shared" si="438"/>
        <v>0 anos 4 meses 3 dias</v>
      </c>
    </row>
    <row r="5618" spans="1:33" ht="11.25" customHeight="1" x14ac:dyDescent="0.2">
      <c r="A5618" s="8" t="s">
        <v>9</v>
      </c>
      <c r="B5618" s="8" t="s">
        <v>13</v>
      </c>
      <c r="C5618" s="22" t="s">
        <v>20</v>
      </c>
      <c r="D5618" s="37">
        <v>2023</v>
      </c>
      <c r="E5618" s="23" t="s">
        <v>157</v>
      </c>
      <c r="F5618" s="8" t="s">
        <v>158</v>
      </c>
      <c r="G5618" s="77" t="s">
        <v>8777</v>
      </c>
      <c r="H5618" s="78" t="s">
        <v>8778</v>
      </c>
      <c r="I5618" s="9" t="s">
        <v>8779</v>
      </c>
      <c r="J5618" s="14" t="s">
        <v>14943</v>
      </c>
      <c r="K5618" s="9" t="s">
        <v>29</v>
      </c>
      <c r="L5618" s="24" t="s">
        <v>30</v>
      </c>
      <c r="M5618" s="7" t="s">
        <v>9427</v>
      </c>
      <c r="N5618" s="24" t="s">
        <v>2101</v>
      </c>
      <c r="O5618" s="24" t="s">
        <v>7901</v>
      </c>
      <c r="P5618" s="24" t="s">
        <v>2518</v>
      </c>
      <c r="Q5618" s="24" t="s">
        <v>4109</v>
      </c>
      <c r="R5618" s="17">
        <v>26272</v>
      </c>
      <c r="S5618" s="17">
        <v>45098</v>
      </c>
      <c r="T5618" s="20">
        <v>45819</v>
      </c>
      <c r="U5618" s="20"/>
      <c r="V5618" s="20"/>
      <c r="W5618" s="17"/>
      <c r="X5618" s="17"/>
      <c r="Y5618" s="17"/>
      <c r="Z5618" s="20"/>
      <c r="AA5618" s="18">
        <f t="shared" ca="1" si="435"/>
        <v>53</v>
      </c>
      <c r="AB5618" s="18" t="s">
        <v>7878</v>
      </c>
      <c r="AC5618" s="35" t="str">
        <f t="shared" si="439"/>
        <v>1 anos 11 meses 21 dias</v>
      </c>
      <c r="AD5618" s="35" t="str">
        <f ca="1">IF(AND(V5618="",T5618&lt;TODAY()),"Contrato Encerrado",IF(AND(V5618="",T5618&gt;TODAY()),DATEDIF(TODAY(),T5618,"Y")&amp;" anos"&amp;" "&amp;DATEDIF(TODAY(),T5618,"YM")&amp;" meses"&amp;" "&amp;DATEDIF(TODAY(),T5618,"MD")&amp;" dias",IF(AND(X5618="",V5618&lt;TODAY()),"Contrato Encerrado",IF(AND(X5618="",V5618&gt;TODAY()),DATEDIF(TODAY(),V5618,"Y")&amp;" anos"&amp;" "&amp;DATEDIF(TODAY(),V5618,"YM")&amp;" meses"&amp;" "&amp;DATEDIF(TODAY(),V5618,"MD")&amp;" dias",IF(AND(Z5618="",X5618&lt;TODAY()),"Contrato Encerrado",IF(AND(Z5618="",X5618&gt;TODAY()),DATEDIF(TODAY(),X5618,"Y")&amp;" anos"&amp;" "&amp;DATEDIF(TODAY(),X5618,"YM")&amp;" meses"&amp;" "&amp;DATEDIF(TODAY(),X5618,"MD")&amp;" dias",IF(AND(Z5618&lt;&gt;””,Z5618&lt;TODAY()),"Contrato Encerrado",IF(AND(Z5618&lt;&gt;"",Z5618&gt;TODAY()),DATEDIF(TODAY(),Z5618,"Y")&amp;" anos"&amp;" "&amp;DATEDIF(TODAY(),Z5618,"YM")&amp;" meses"&amp;" "&amp;DATEDIF(TODAY(),Z5618,"MD")&amp;" dias"))))))))</f>
        <v>Contrato Encerrado</v>
      </c>
      <c r="AE5618" s="35">
        <f t="shared" si="436"/>
        <v>721</v>
      </c>
      <c r="AF5618" s="35">
        <f t="shared" si="437"/>
        <v>9</v>
      </c>
      <c r="AG5618" s="17" t="str">
        <f t="shared" si="438"/>
        <v>0 anos 0 meses 9 dias</v>
      </c>
    </row>
    <row r="5619" spans="1:33" ht="11.25" customHeight="1" x14ac:dyDescent="0.2">
      <c r="A5619" s="8" t="s">
        <v>9</v>
      </c>
      <c r="B5619" s="8" t="s">
        <v>13</v>
      </c>
      <c r="C5619" s="22" t="s">
        <v>20</v>
      </c>
      <c r="D5619" s="37">
        <v>2024</v>
      </c>
      <c r="E5619" s="12" t="s">
        <v>307</v>
      </c>
      <c r="F5619" s="8" t="s">
        <v>308</v>
      </c>
      <c r="G5619" s="77" t="s">
        <v>14010</v>
      </c>
      <c r="H5619" s="78" t="s">
        <v>14011</v>
      </c>
      <c r="I5619" s="14" t="s">
        <v>14012</v>
      </c>
      <c r="J5619" s="14" t="s">
        <v>1302</v>
      </c>
      <c r="K5619" s="14" t="s">
        <v>29</v>
      </c>
      <c r="L5619" s="15" t="s">
        <v>30</v>
      </c>
      <c r="M5619" s="7" t="s">
        <v>9427</v>
      </c>
      <c r="N5619" s="15" t="s">
        <v>2116</v>
      </c>
      <c r="O5619" s="15" t="s">
        <v>7897</v>
      </c>
      <c r="P5619" s="15" t="s">
        <v>2518</v>
      </c>
      <c r="Q5619" s="15" t="s">
        <v>2523</v>
      </c>
      <c r="R5619" s="20">
        <v>34654</v>
      </c>
      <c r="S5619" s="20">
        <v>45467</v>
      </c>
      <c r="T5619" s="20">
        <v>45504</v>
      </c>
      <c r="U5619" s="20"/>
      <c r="V5619" s="20"/>
      <c r="W5619" s="20"/>
      <c r="X5619" s="17"/>
      <c r="Y5619" s="17"/>
      <c r="Z5619" s="20"/>
      <c r="AA5619" s="18">
        <f t="shared" ref="AA5619:AA5682" ca="1" si="440">DATEDIF(R5619,TODAY(),"Y")</f>
        <v>30</v>
      </c>
      <c r="AB5619" s="15" t="s">
        <v>7877</v>
      </c>
      <c r="AC5619" s="35" t="str">
        <f t="shared" si="439"/>
        <v>0 anos 1 meses 7 dias</v>
      </c>
      <c r="AD5619" s="35" t="str">
        <f ca="1">IF(AND(V5619="",T5619&lt;TODAY()),"Contrato Encerrado",IF(AND(V5619="",T5619&gt;TODAY()),DATEDIF(TODAY(),T5619,"Y")&amp;" anos"&amp;" "&amp;DATEDIF(TODAY(),T5619,"YM")&amp;" meses"&amp;" "&amp;DATEDIF(TODAY(),T5619,"MD")&amp;" dias",IF(AND(X5619="",V5619&lt;TODAY()),"Contrato Encerrado",IF(AND(X5619="",V5619&gt;TODAY()),DATEDIF(TODAY(),V5619,"Y")&amp;" anos"&amp;" "&amp;DATEDIF(TODAY(),V5619,"YM")&amp;" meses"&amp;" "&amp;DATEDIF(TODAY(),V5619,"MD")&amp;" dias",IF(AND(Z5619="",X5619&lt;TODAY()),"Contrato Encerrado",IF(AND(Z5619="",X5619&gt;TODAY()),DATEDIF(TODAY(),X5619,"Y")&amp;" anos"&amp;" "&amp;DATEDIF(TODAY(),X5619,"YM")&amp;" meses"&amp;" "&amp;DATEDIF(TODAY(),X5619,"MD")&amp;" dias",IF(AND(Z5619&lt;&gt;””,Z5619&lt;TODAY()),"Contrato Encerrado",IF(AND(Z5619&lt;&gt;"",Z5619&gt;TODAY()),DATEDIF(TODAY(),Z5619,"Y")&amp;" anos"&amp;" "&amp;DATEDIF(TODAY(),Z5619,"YM")&amp;" meses"&amp;" "&amp;DATEDIF(TODAY(),Z5619,"MD")&amp;" dias"))))))))</f>
        <v>Contrato Encerrado</v>
      </c>
      <c r="AE5619" s="35">
        <f t="shared" ref="AE5619:AE5682" si="441">SUM((T5619-S5619)+(V5619-U5619)+(X5619-W5619)+(Z5619-Y5619))</f>
        <v>37</v>
      </c>
      <c r="AF5619" s="35">
        <f t="shared" ref="AF5619:AF5682" si="442">730-AE5619</f>
        <v>693</v>
      </c>
      <c r="AG5619" s="17" t="str">
        <f t="shared" ref="AG5619:AG5682" si="443">IF(AF5619&gt;0,DATEDIF(0,AF5619,"Y")&amp; " anos"&amp; " "&amp;DATEDIF(0,AF5619,"YM")&amp; " meses"&amp; " "&amp;DATEDIF(0,AF5619,"MD")&amp; " dias","ESTÁGIO COMPLETOU 2 ANOS")</f>
        <v>1 anos 10 meses 23 dias</v>
      </c>
    </row>
    <row r="5620" spans="1:33" ht="11.25" customHeight="1" x14ac:dyDescent="0.2">
      <c r="A5620" s="8" t="s">
        <v>9</v>
      </c>
      <c r="B5620" s="8" t="s">
        <v>13</v>
      </c>
      <c r="C5620" s="22" t="s">
        <v>25</v>
      </c>
      <c r="D5620" s="37">
        <v>2023</v>
      </c>
      <c r="E5620" s="12" t="s">
        <v>3176</v>
      </c>
      <c r="F5620" s="8" t="s">
        <v>3177</v>
      </c>
      <c r="G5620" s="77" t="s">
        <v>10956</v>
      </c>
      <c r="H5620" s="78" t="s">
        <v>10957</v>
      </c>
      <c r="I5620" s="14" t="s">
        <v>10958</v>
      </c>
      <c r="J5620" s="14" t="s">
        <v>1302</v>
      </c>
      <c r="K5620" s="14" t="s">
        <v>29</v>
      </c>
      <c r="L5620" s="15" t="s">
        <v>30</v>
      </c>
      <c r="M5620" s="7" t="s">
        <v>9427</v>
      </c>
      <c r="N5620" s="15" t="s">
        <v>2098</v>
      </c>
      <c r="O5620" s="15" t="s">
        <v>8037</v>
      </c>
      <c r="P5620" s="15" t="s">
        <v>2518</v>
      </c>
      <c r="Q5620" s="15" t="s">
        <v>2523</v>
      </c>
      <c r="R5620" s="20">
        <v>37831</v>
      </c>
      <c r="S5620" s="20">
        <v>45261</v>
      </c>
      <c r="T5620" s="70">
        <v>45702</v>
      </c>
      <c r="U5620" s="20"/>
      <c r="V5620" s="20"/>
      <c r="W5620" s="20"/>
      <c r="X5620" s="17"/>
      <c r="Y5620" s="17"/>
      <c r="Z5620" s="20"/>
      <c r="AA5620" s="18">
        <f t="shared" ca="1" si="440"/>
        <v>22</v>
      </c>
      <c r="AB5620" s="20" t="s">
        <v>7877</v>
      </c>
      <c r="AC5620" s="35" t="str">
        <f t="shared" si="439"/>
        <v>1 anos 2 meses 13 dias</v>
      </c>
      <c r="AD5620" s="35" t="str">
        <f ca="1">IF(AND(V5620="",T5620&lt;TODAY()),"Contrato Encerrado",IF(AND(V5620="",T5620&gt;TODAY()),DATEDIF(TODAY(),T5620,"Y")&amp;" anos"&amp;" "&amp;DATEDIF(TODAY(),T5620,"YM")&amp;" meses"&amp;" "&amp;DATEDIF(TODAY(),T5620,"MD")&amp;" dias",IF(AND(X5620="",V5620&lt;TODAY()),"Contrato Encerrado",IF(AND(X5620="",V5620&gt;TODAY()),DATEDIF(TODAY(),V5620,"Y")&amp;" anos"&amp;" "&amp;DATEDIF(TODAY(),V5620,"YM")&amp;" meses"&amp;" "&amp;DATEDIF(TODAY(),V5620,"MD")&amp;" dias",IF(AND(Z5620="",X5620&lt;TODAY()),"Contrato Encerrado",IF(AND(Z5620="",X5620&gt;TODAY()),DATEDIF(TODAY(),X5620,"Y")&amp;" anos"&amp;" "&amp;DATEDIF(TODAY(),X5620,"YM")&amp;" meses"&amp;" "&amp;DATEDIF(TODAY(),X5620,"MD")&amp;" dias",IF(AND(Z5620&lt;&gt;””,Z5620&lt;TODAY()),"Contrato Encerrado",IF(AND(Z5620&lt;&gt;"",Z5620&gt;TODAY()),DATEDIF(TODAY(),Z5620,"Y")&amp;" anos"&amp;" "&amp;DATEDIF(TODAY(),Z5620,"YM")&amp;" meses"&amp;" "&amp;DATEDIF(TODAY(),Z5620,"MD")&amp;" dias"))))))))</f>
        <v>Contrato Encerrado</v>
      </c>
      <c r="AE5620" s="35">
        <f t="shared" si="441"/>
        <v>441</v>
      </c>
      <c r="AF5620" s="35">
        <f t="shared" si="442"/>
        <v>289</v>
      </c>
      <c r="AG5620" s="17" t="str">
        <f t="shared" si="443"/>
        <v>0 anos 9 meses 15 dias</v>
      </c>
    </row>
    <row r="5621" spans="1:33" ht="11.25" customHeight="1" x14ac:dyDescent="0.2">
      <c r="A5621" s="8" t="s">
        <v>9</v>
      </c>
      <c r="B5621" s="10" t="s">
        <v>13</v>
      </c>
      <c r="C5621" s="11" t="s">
        <v>22</v>
      </c>
      <c r="D5621" s="36">
        <v>2022</v>
      </c>
      <c r="E5621" s="12" t="s">
        <v>157</v>
      </c>
      <c r="F5621" s="8" t="s">
        <v>158</v>
      </c>
      <c r="G5621" s="77" t="s">
        <v>5929</v>
      </c>
      <c r="H5621" s="78" t="s">
        <v>5930</v>
      </c>
      <c r="I5621" s="14" t="s">
        <v>5931</v>
      </c>
      <c r="J5621" s="14" t="s">
        <v>14943</v>
      </c>
      <c r="K5621" s="14" t="s">
        <v>29</v>
      </c>
      <c r="L5621" s="15" t="s">
        <v>30</v>
      </c>
      <c r="M5621" s="7" t="s">
        <v>9427</v>
      </c>
      <c r="N5621" s="16" t="s">
        <v>2101</v>
      </c>
      <c r="O5621" s="16"/>
      <c r="P5621" s="16" t="s">
        <v>2518</v>
      </c>
      <c r="Q5621" s="16" t="s">
        <v>2521</v>
      </c>
      <c r="R5621" s="31">
        <v>31058</v>
      </c>
      <c r="S5621" s="31">
        <v>44798</v>
      </c>
      <c r="T5621" s="31">
        <v>44943</v>
      </c>
      <c r="U5621" s="31"/>
      <c r="V5621" s="31"/>
      <c r="W5621" s="31"/>
      <c r="X5621" s="17"/>
      <c r="Y5621" s="17"/>
      <c r="Z5621" s="31"/>
      <c r="AA5621" s="18">
        <f t="shared" ca="1" si="440"/>
        <v>40</v>
      </c>
      <c r="AB5621" s="19" t="s">
        <v>7878</v>
      </c>
      <c r="AC5621" s="35" t="str">
        <f t="shared" si="439"/>
        <v>0 anos 4 meses 23 dias</v>
      </c>
      <c r="AD5621" s="35" t="str">
        <f ca="1">IF(AND(V5621="",T5621&lt;TODAY()),"Contrato Encerrado",IF(AND(V5621="",T5621&gt;TODAY()),DATEDIF(TODAY(),T5621,"Y")&amp;" anos"&amp;" "&amp;DATEDIF(TODAY(),T5621,"YM")&amp;" meses"&amp;" "&amp;DATEDIF(TODAY(),T5621,"MD")&amp;" dias",IF(AND(X5621="",V5621&lt;TODAY()),"Contrato Encerrado",IF(AND(X5621="",V5621&gt;TODAY()),DATEDIF(TODAY(),V5621,"Y")&amp;" anos"&amp;" "&amp;DATEDIF(TODAY(),V5621,"YM")&amp;" meses"&amp;" "&amp;DATEDIF(TODAY(),V5621,"MD")&amp;" dias",IF(AND(Z5621="",X5621&lt;TODAY()),"Contrato Encerrado",IF(AND(Z5621="",X5621&gt;TODAY()),DATEDIF(TODAY(),X5621,"Y")&amp;" anos"&amp;" "&amp;DATEDIF(TODAY(),X5621,"YM")&amp;" meses"&amp;" "&amp;DATEDIF(TODAY(),X5621,"MD")&amp;" dias",IF(AND(Z5621&lt;&gt;””,Z5621&lt;TODAY()),"Contrato Encerrado",IF(AND(Z5621&lt;&gt;"",Z5621&gt;TODAY()),DATEDIF(TODAY(),Z5621,"Y")&amp;" anos"&amp;" "&amp;DATEDIF(TODAY(),Z5621,"YM")&amp;" meses"&amp;" "&amp;DATEDIF(TODAY(),Z5621,"MD")&amp;" dias"))))))))</f>
        <v>Contrato Encerrado</v>
      </c>
      <c r="AE5621" s="35">
        <f t="shared" si="441"/>
        <v>145</v>
      </c>
      <c r="AF5621" s="35">
        <f t="shared" si="442"/>
        <v>585</v>
      </c>
      <c r="AG5621" s="17" t="str">
        <f t="shared" si="443"/>
        <v>1 anos 7 meses 7 dias</v>
      </c>
    </row>
    <row r="5622" spans="1:33" ht="11.25" customHeight="1" x14ac:dyDescent="0.2">
      <c r="A5622" s="8" t="s">
        <v>9</v>
      </c>
      <c r="B5622" s="10" t="s">
        <v>13</v>
      </c>
      <c r="C5622" s="11" t="s">
        <v>23</v>
      </c>
      <c r="D5622" s="36">
        <v>2021</v>
      </c>
      <c r="E5622" s="12" t="s">
        <v>157</v>
      </c>
      <c r="F5622" s="8" t="s">
        <v>158</v>
      </c>
      <c r="G5622" s="77" t="s">
        <v>4082</v>
      </c>
      <c r="H5622" s="78" t="s">
        <v>4083</v>
      </c>
      <c r="I5622" s="14" t="s">
        <v>4084</v>
      </c>
      <c r="J5622" s="14" t="s">
        <v>1302</v>
      </c>
      <c r="K5622" s="14" t="s">
        <v>29</v>
      </c>
      <c r="L5622" s="15" t="s">
        <v>81</v>
      </c>
      <c r="M5622" s="7" t="s">
        <v>82</v>
      </c>
      <c r="N5622" s="16" t="s">
        <v>2106</v>
      </c>
      <c r="O5622" s="27"/>
      <c r="P5622" s="26" t="s">
        <v>2517</v>
      </c>
      <c r="Q5622" s="26" t="s">
        <v>2522</v>
      </c>
      <c r="R5622" s="31">
        <v>37953</v>
      </c>
      <c r="S5622" s="31">
        <v>44473</v>
      </c>
      <c r="T5622" s="31">
        <v>44562</v>
      </c>
      <c r="U5622" s="31"/>
      <c r="V5622" s="31"/>
      <c r="W5622" s="31"/>
      <c r="X5622" s="17"/>
      <c r="Y5622" s="17"/>
      <c r="Z5622" s="31"/>
      <c r="AA5622" s="18">
        <f t="shared" ca="1" si="440"/>
        <v>21</v>
      </c>
      <c r="AB5622" s="19" t="s">
        <v>7877</v>
      </c>
      <c r="AC5622" s="35" t="str">
        <f t="shared" si="439"/>
        <v>0 anos 2 meses 28 dias</v>
      </c>
      <c r="AD5622" s="35" t="str">
        <f ca="1">IF(AND(V5622="",T5622&lt;TODAY()),"Contrato Encerrado",IF(AND(V5622="",T5622&gt;TODAY()),DATEDIF(TODAY(),T5622,"Y")&amp;" anos"&amp;" "&amp;DATEDIF(TODAY(),T5622,"YM")&amp;" meses"&amp;" "&amp;DATEDIF(TODAY(),T5622,"MD")&amp;" dias",IF(AND(X5622="",V5622&lt;TODAY()),"Contrato Encerrado",IF(AND(X5622="",V5622&gt;TODAY()),DATEDIF(TODAY(),V5622,"Y")&amp;" anos"&amp;" "&amp;DATEDIF(TODAY(),V5622,"YM")&amp;" meses"&amp;" "&amp;DATEDIF(TODAY(),V5622,"MD")&amp;" dias",IF(AND(Z5622="",X5622&lt;TODAY()),"Contrato Encerrado",IF(AND(Z5622="",X5622&gt;TODAY()),DATEDIF(TODAY(),X5622,"Y")&amp;" anos"&amp;" "&amp;DATEDIF(TODAY(),X5622,"YM")&amp;" meses"&amp;" "&amp;DATEDIF(TODAY(),X5622,"MD")&amp;" dias",IF(AND(Z5622&lt;&gt;””,Z5622&lt;TODAY()),"Contrato Encerrado",IF(AND(Z5622&lt;&gt;"",Z5622&gt;TODAY()),DATEDIF(TODAY(),Z5622,"Y")&amp;" anos"&amp;" "&amp;DATEDIF(TODAY(),Z5622,"YM")&amp;" meses"&amp;" "&amp;DATEDIF(TODAY(),Z5622,"MD")&amp;" dias"))))))))</f>
        <v>Contrato Encerrado</v>
      </c>
      <c r="AE5622" s="35">
        <f t="shared" si="441"/>
        <v>89</v>
      </c>
      <c r="AF5622" s="35">
        <f t="shared" si="442"/>
        <v>641</v>
      </c>
      <c r="AG5622" s="17" t="str">
        <f t="shared" si="443"/>
        <v>1 anos 9 meses 2 dias</v>
      </c>
    </row>
    <row r="5623" spans="1:33" ht="11.25" customHeight="1" x14ac:dyDescent="0.2">
      <c r="A5623" s="8" t="s">
        <v>9</v>
      </c>
      <c r="B5623" s="8" t="s">
        <v>13</v>
      </c>
      <c r="C5623" s="22" t="s">
        <v>16</v>
      </c>
      <c r="D5623" s="37">
        <v>2025</v>
      </c>
      <c r="E5623" s="12" t="s">
        <v>1685</v>
      </c>
      <c r="F5623" s="8" t="s">
        <v>1686</v>
      </c>
      <c r="G5623" s="9" t="s">
        <v>16529</v>
      </c>
      <c r="H5623" s="8" t="s">
        <v>16530</v>
      </c>
      <c r="I5623" s="14" t="s">
        <v>16531</v>
      </c>
      <c r="J5623" s="14" t="s">
        <v>10</v>
      </c>
      <c r="K5623" s="14" t="s">
        <v>29</v>
      </c>
      <c r="L5623" s="15" t="s">
        <v>81</v>
      </c>
      <c r="M5623" s="7" t="s">
        <v>82</v>
      </c>
      <c r="N5623" s="15" t="s">
        <v>10974</v>
      </c>
      <c r="O5623" s="15" t="s">
        <v>12776</v>
      </c>
      <c r="P5623" s="15" t="s">
        <v>2518</v>
      </c>
      <c r="Q5623" s="15" t="s">
        <v>2523</v>
      </c>
      <c r="R5623" s="20">
        <v>38388</v>
      </c>
      <c r="S5623" s="20">
        <v>45742</v>
      </c>
      <c r="T5623" s="20">
        <v>46106</v>
      </c>
      <c r="U5623" s="20"/>
      <c r="V5623" s="20"/>
      <c r="W5623" s="20"/>
      <c r="X5623" s="17"/>
      <c r="Y5623" s="17"/>
      <c r="Z5623" s="20"/>
      <c r="AA5623" s="21">
        <f t="shared" ca="1" si="440"/>
        <v>20</v>
      </c>
      <c r="AB5623" s="20" t="s">
        <v>7877</v>
      </c>
      <c r="AC5623" s="35" t="str">
        <f t="shared" si="439"/>
        <v>0 anos 11 meses 27 dias</v>
      </c>
      <c r="AD5623" s="35" t="str">
        <f ca="1">IF(AND(V5623="",T5623&lt;TODAY()),"Contrato Encerrado",IF(AND(V5623="",T5623&gt;TODAY()),DATEDIF(TODAY(),T5623,"Y")&amp;" anos"&amp;" "&amp;DATEDIF(TODAY(),T5623,"YM")&amp;" meses"&amp;" "&amp;DATEDIF(TODAY(),T5623,"MD")&amp;" dias",IF(AND(X5623="",V5623&lt;TODAY()),"Contrato Encerrado",IF(AND(X5623="",V5623&gt;TODAY()),DATEDIF(TODAY(),V5623,"Y")&amp;" anos"&amp;" "&amp;DATEDIF(TODAY(),V5623,"YM")&amp;" meses"&amp;" "&amp;DATEDIF(TODAY(),V5623,"MD")&amp;" dias",IF(AND(Z5623="",X5623&lt;TODAY()),"Contrato Encerrado",IF(AND(Z5623="",X5623&gt;TODAY()),DATEDIF(TODAY(),X5623,"Y")&amp;" anos"&amp;" "&amp;DATEDIF(TODAY(),X5623,"YM")&amp;" meses"&amp;" "&amp;DATEDIF(TODAY(),X5623,"MD")&amp;" dias",IF(AND(Z5623&lt;&gt;””,Z5623&lt;TODAY()),"Contrato Encerrado",IF(AND(Z5623&lt;&gt;"",Z5623&gt;TODAY()),DATEDIF(TODAY(),Z5623,"Y")&amp;" anos"&amp;" "&amp;DATEDIF(TODAY(),Z5623,"YM")&amp;" meses"&amp;" "&amp;DATEDIF(TODAY(),Z5623,"MD")&amp;" dias"))))))))</f>
        <v>0 anos 5 meses 18 dias</v>
      </c>
      <c r="AE5623" s="35">
        <f t="shared" si="441"/>
        <v>364</v>
      </c>
      <c r="AF5623" s="35">
        <f t="shared" si="442"/>
        <v>366</v>
      </c>
      <c r="AG5623" s="17" t="str">
        <f t="shared" si="443"/>
        <v>0 anos 11 meses 31 dias</v>
      </c>
    </row>
    <row r="5624" spans="1:33" ht="11.25" customHeight="1" x14ac:dyDescent="0.2">
      <c r="A5624" s="8" t="s">
        <v>9</v>
      </c>
      <c r="B5624" s="8" t="s">
        <v>13</v>
      </c>
      <c r="C5624" s="22" t="s">
        <v>11</v>
      </c>
      <c r="D5624" s="37">
        <v>2024</v>
      </c>
      <c r="E5624" s="12" t="s">
        <v>157</v>
      </c>
      <c r="F5624" s="8" t="s">
        <v>158</v>
      </c>
      <c r="G5624" s="77" t="s">
        <v>11873</v>
      </c>
      <c r="H5624" s="78" t="s">
        <v>11874</v>
      </c>
      <c r="I5624" s="14" t="s">
        <v>11875</v>
      </c>
      <c r="J5624" s="14" t="s">
        <v>14943</v>
      </c>
      <c r="K5624" s="14" t="s">
        <v>29</v>
      </c>
      <c r="L5624" s="15" t="s">
        <v>81</v>
      </c>
      <c r="M5624" s="7" t="s">
        <v>82</v>
      </c>
      <c r="N5624" s="15" t="s">
        <v>4113</v>
      </c>
      <c r="O5624" s="15" t="s">
        <v>7996</v>
      </c>
      <c r="P5624" s="15" t="s">
        <v>2518</v>
      </c>
      <c r="Q5624" s="15" t="s">
        <v>4109</v>
      </c>
      <c r="R5624" s="20">
        <v>39106</v>
      </c>
      <c r="S5624" s="20">
        <v>45293</v>
      </c>
      <c r="T5624" s="31">
        <v>45657</v>
      </c>
      <c r="U5624" s="20"/>
      <c r="V5624" s="20"/>
      <c r="W5624" s="20"/>
      <c r="X5624" s="17"/>
      <c r="Y5624" s="17"/>
      <c r="Z5624" s="20"/>
      <c r="AA5624" s="18">
        <f t="shared" ca="1" si="440"/>
        <v>18</v>
      </c>
      <c r="AB5624" s="15" t="s">
        <v>7877</v>
      </c>
      <c r="AC5624" s="35" t="str">
        <f t="shared" si="439"/>
        <v>0 anos 11 meses 29 dias</v>
      </c>
      <c r="AD5624" s="35" t="str">
        <f ca="1">IF(AND(V5624="",T5624&lt;TODAY()),"Contrato Encerrado",IF(AND(V5624="",T5624&gt;TODAY()),DATEDIF(TODAY(),T5624,"Y")&amp;" anos"&amp;" "&amp;DATEDIF(TODAY(),T5624,"YM")&amp;" meses"&amp;" "&amp;DATEDIF(TODAY(),T5624,"MD")&amp;" dias",IF(AND(X5624="",V5624&lt;TODAY()),"Contrato Encerrado",IF(AND(X5624="",V5624&gt;TODAY()),DATEDIF(TODAY(),V5624,"Y")&amp;" anos"&amp;" "&amp;DATEDIF(TODAY(),V5624,"YM")&amp;" meses"&amp;" "&amp;DATEDIF(TODAY(),V5624,"MD")&amp;" dias",IF(AND(Z5624="",X5624&lt;TODAY()),"Contrato Encerrado",IF(AND(Z5624="",X5624&gt;TODAY()),DATEDIF(TODAY(),X5624,"Y")&amp;" anos"&amp;" "&amp;DATEDIF(TODAY(),X5624,"YM")&amp;" meses"&amp;" "&amp;DATEDIF(TODAY(),X5624,"MD")&amp;" dias",IF(AND(Z5624&lt;&gt;””,Z5624&lt;TODAY()),"Contrato Encerrado",IF(AND(Z5624&lt;&gt;"",Z5624&gt;TODAY()),DATEDIF(TODAY(),Z5624,"Y")&amp;" anos"&amp;" "&amp;DATEDIF(TODAY(),Z5624,"YM")&amp;" meses"&amp;" "&amp;DATEDIF(TODAY(),Z5624,"MD")&amp;" dias"))))))))</f>
        <v>Contrato Encerrado</v>
      </c>
      <c r="AE5624" s="35">
        <f t="shared" si="441"/>
        <v>364</v>
      </c>
      <c r="AF5624" s="35">
        <f t="shared" si="442"/>
        <v>366</v>
      </c>
      <c r="AG5624" s="17" t="str">
        <f t="shared" si="443"/>
        <v>0 anos 11 meses 31 dias</v>
      </c>
    </row>
    <row r="5625" spans="1:33" ht="11.25" customHeight="1" x14ac:dyDescent="0.2">
      <c r="A5625" s="8" t="s">
        <v>9</v>
      </c>
      <c r="B5625" s="8" t="s">
        <v>13</v>
      </c>
      <c r="C5625" s="22" t="s">
        <v>23</v>
      </c>
      <c r="D5625" s="37">
        <v>2024</v>
      </c>
      <c r="E5625" s="12" t="s">
        <v>157</v>
      </c>
      <c r="F5625" s="8" t="s">
        <v>158</v>
      </c>
      <c r="G5625" s="77" t="s">
        <v>14737</v>
      </c>
      <c r="H5625" s="78" t="s">
        <v>14738</v>
      </c>
      <c r="I5625" s="14" t="s">
        <v>14739</v>
      </c>
      <c r="J5625" s="14" t="s">
        <v>1302</v>
      </c>
      <c r="K5625" s="14" t="s">
        <v>29</v>
      </c>
      <c r="L5625" s="15" t="s">
        <v>30</v>
      </c>
      <c r="M5625" s="7" t="s">
        <v>9427</v>
      </c>
      <c r="N5625" s="15" t="s">
        <v>6302</v>
      </c>
      <c r="O5625" s="15" t="s">
        <v>7884</v>
      </c>
      <c r="P5625" s="15" t="s">
        <v>2518</v>
      </c>
      <c r="Q5625" s="15" t="s">
        <v>2521</v>
      </c>
      <c r="R5625" s="20">
        <v>37745</v>
      </c>
      <c r="S5625" s="20">
        <v>45572</v>
      </c>
      <c r="T5625" s="70">
        <v>45604</v>
      </c>
      <c r="U5625" s="70"/>
      <c r="V5625" s="20"/>
      <c r="W5625" s="34"/>
      <c r="X5625" s="17"/>
      <c r="Y5625" s="17"/>
      <c r="Z5625" s="20"/>
      <c r="AA5625" s="18">
        <f t="shared" ca="1" si="440"/>
        <v>22</v>
      </c>
      <c r="AB5625" s="35" t="s">
        <v>7878</v>
      </c>
      <c r="AC5625" s="35" t="str">
        <f t="shared" si="439"/>
        <v>0 anos 1 meses 1 dias</v>
      </c>
      <c r="AD5625" s="35" t="str">
        <f ca="1">IF(AND(V5625="",T5625&lt;TODAY()),"Contrato Encerrado",IF(AND(V5625="",T5625&gt;TODAY()),DATEDIF(TODAY(),T5625,"Y")&amp;" anos"&amp;" "&amp;DATEDIF(TODAY(),T5625,"YM")&amp;" meses"&amp;" "&amp;DATEDIF(TODAY(),T5625,"MD")&amp;" dias",IF(AND(X5625="",V5625&lt;TODAY()),"Contrato Encerrado",IF(AND(X5625="",V5625&gt;TODAY()),DATEDIF(TODAY(),V5625,"Y")&amp;" anos"&amp;" "&amp;DATEDIF(TODAY(),V5625,"YM")&amp;" meses"&amp;" "&amp;DATEDIF(TODAY(),V5625,"MD")&amp;" dias",IF(AND(Z5625="",X5625&lt;TODAY()),"Contrato Encerrado",IF(AND(Z5625="",X5625&gt;TODAY()),DATEDIF(TODAY(),X5625,"Y")&amp;" anos"&amp;" "&amp;DATEDIF(TODAY(),X5625,"YM")&amp;" meses"&amp;" "&amp;DATEDIF(TODAY(),X5625,"MD")&amp;" dias",IF(AND(Z5625&lt;&gt;””,Z5625&lt;TODAY()),"Contrato Encerrado",IF(AND(Z5625&lt;&gt;"",Z5625&gt;TODAY()),DATEDIF(TODAY(),Z5625,"Y")&amp;" anos"&amp;" "&amp;DATEDIF(TODAY(),Z5625,"YM")&amp;" meses"&amp;" "&amp;DATEDIF(TODAY(),Z5625,"MD")&amp;" dias"))))))))</f>
        <v>Contrato Encerrado</v>
      </c>
      <c r="AE5625" s="35">
        <f t="shared" si="441"/>
        <v>32</v>
      </c>
      <c r="AF5625" s="35">
        <f t="shared" si="442"/>
        <v>698</v>
      </c>
      <c r="AG5625" s="17" t="str">
        <f t="shared" si="443"/>
        <v>1 anos 10 meses 28 dias</v>
      </c>
    </row>
    <row r="5626" spans="1:33" ht="11.25" customHeight="1" x14ac:dyDescent="0.2">
      <c r="A5626" s="8" t="s">
        <v>9</v>
      </c>
      <c r="B5626" s="8" t="s">
        <v>13</v>
      </c>
      <c r="C5626" s="22" t="s">
        <v>17</v>
      </c>
      <c r="D5626" s="37">
        <v>2023</v>
      </c>
      <c r="E5626" s="23" t="s">
        <v>157</v>
      </c>
      <c r="F5626" s="8" t="s">
        <v>158</v>
      </c>
      <c r="G5626" s="77" t="s">
        <v>7846</v>
      </c>
      <c r="H5626" s="78" t="s">
        <v>7847</v>
      </c>
      <c r="I5626" s="9" t="s">
        <v>7848</v>
      </c>
      <c r="J5626" s="14" t="s">
        <v>14943</v>
      </c>
      <c r="K5626" s="9" t="s">
        <v>29</v>
      </c>
      <c r="L5626" s="24" t="s">
        <v>30</v>
      </c>
      <c r="M5626" s="7" t="s">
        <v>9427</v>
      </c>
      <c r="N5626" s="24" t="s">
        <v>4159</v>
      </c>
      <c r="O5626" s="24"/>
      <c r="P5626" s="24" t="s">
        <v>2518</v>
      </c>
      <c r="Q5626" s="24" t="s">
        <v>4109</v>
      </c>
      <c r="R5626" s="17">
        <v>37489</v>
      </c>
      <c r="S5626" s="17">
        <v>45050</v>
      </c>
      <c r="T5626" s="31">
        <v>45778</v>
      </c>
      <c r="U5626" s="20"/>
      <c r="V5626" s="20"/>
      <c r="W5626" s="17"/>
      <c r="X5626" s="17"/>
      <c r="Y5626" s="17"/>
      <c r="Z5626" s="20"/>
      <c r="AA5626" s="18">
        <f t="shared" ca="1" si="440"/>
        <v>23</v>
      </c>
      <c r="AB5626" s="19" t="s">
        <v>7877</v>
      </c>
      <c r="AC5626" s="35" t="str">
        <f t="shared" si="439"/>
        <v>1 anos 11 meses 27 dias</v>
      </c>
      <c r="AD5626" s="35" t="str">
        <f ca="1">IF(AND(V5626="",T5626&lt;TODAY()),"Contrato Encerrado",IF(AND(V5626="",T5626&gt;TODAY()),DATEDIF(TODAY(),T5626,"Y")&amp;" anos"&amp;" "&amp;DATEDIF(TODAY(),T5626,"YM")&amp;" meses"&amp;" "&amp;DATEDIF(TODAY(),T5626,"MD")&amp;" dias",IF(AND(X5626="",V5626&lt;TODAY()),"Contrato Encerrado",IF(AND(X5626="",V5626&gt;TODAY()),DATEDIF(TODAY(),V5626,"Y")&amp;" anos"&amp;" "&amp;DATEDIF(TODAY(),V5626,"YM")&amp;" meses"&amp;" "&amp;DATEDIF(TODAY(),V5626,"MD")&amp;" dias",IF(AND(Z5626="",X5626&lt;TODAY()),"Contrato Encerrado",IF(AND(Z5626="",X5626&gt;TODAY()),DATEDIF(TODAY(),X5626,"Y")&amp;" anos"&amp;" "&amp;DATEDIF(TODAY(),X5626,"YM")&amp;" meses"&amp;" "&amp;DATEDIF(TODAY(),X5626,"MD")&amp;" dias",IF(AND(Z5626&lt;&gt;””,Z5626&lt;TODAY()),"Contrato Encerrado",IF(AND(Z5626&lt;&gt;"",Z5626&gt;TODAY()),DATEDIF(TODAY(),Z5626,"Y")&amp;" anos"&amp;" "&amp;DATEDIF(TODAY(),Z5626,"YM")&amp;" meses"&amp;" "&amp;DATEDIF(TODAY(),Z5626,"MD")&amp;" dias"))))))))</f>
        <v>Contrato Encerrado</v>
      </c>
      <c r="AE5626" s="35">
        <f t="shared" si="441"/>
        <v>728</v>
      </c>
      <c r="AF5626" s="35">
        <f t="shared" si="442"/>
        <v>2</v>
      </c>
      <c r="AG5626" s="17" t="str">
        <f t="shared" si="443"/>
        <v>0 anos 0 meses 2 dias</v>
      </c>
    </row>
    <row r="5627" spans="1:33" ht="11.25" customHeight="1" x14ac:dyDescent="0.2">
      <c r="A5627" s="8" t="s">
        <v>9</v>
      </c>
      <c r="B5627" s="10" t="s">
        <v>13</v>
      </c>
      <c r="C5627" s="11" t="s">
        <v>22</v>
      </c>
      <c r="D5627" s="36">
        <v>2022</v>
      </c>
      <c r="E5627" s="12" t="s">
        <v>79</v>
      </c>
      <c r="F5627" s="8" t="s">
        <v>80</v>
      </c>
      <c r="G5627" s="77" t="s">
        <v>1989</v>
      </c>
      <c r="H5627" s="78" t="s">
        <v>1990</v>
      </c>
      <c r="I5627" s="14" t="s">
        <v>1991</v>
      </c>
      <c r="J5627" s="14" t="s">
        <v>14943</v>
      </c>
      <c r="K5627" s="14" t="s">
        <v>29</v>
      </c>
      <c r="L5627" s="15" t="s">
        <v>30</v>
      </c>
      <c r="M5627" s="7" t="s">
        <v>9427</v>
      </c>
      <c r="N5627" s="15" t="s">
        <v>2103</v>
      </c>
      <c r="O5627" s="16"/>
      <c r="P5627" s="16" t="s">
        <v>2517</v>
      </c>
      <c r="Q5627" s="16" t="s">
        <v>2522</v>
      </c>
      <c r="R5627" s="31">
        <v>34245</v>
      </c>
      <c r="S5627" s="31">
        <v>44564</v>
      </c>
      <c r="T5627" s="31">
        <v>45099</v>
      </c>
      <c r="U5627" s="31"/>
      <c r="V5627" s="31"/>
      <c r="W5627" s="31"/>
      <c r="X5627" s="17"/>
      <c r="Y5627" s="17"/>
      <c r="Z5627" s="31"/>
      <c r="AA5627" s="18">
        <f t="shared" ca="1" si="440"/>
        <v>32</v>
      </c>
      <c r="AB5627" s="19" t="s">
        <v>7877</v>
      </c>
      <c r="AC5627" s="35" t="str">
        <f t="shared" ref="AC5627:AC5690" si="444">DATEDIF($S5627,$Z5627-($U5627-$T5627)-($W5627-$V5627)-($Y5627-$X5627),"Y")&amp; " anos"&amp; " "&amp;DATEDIF($S5627,$Z5627-($U5627-$T5627)-($W5627-$V5627)-($Y5627-$X5627),"YM")&amp; " meses"&amp; " "&amp;DATEDIF($S5627,$Z5627-($U5627-$T5627)-($W5627-$V5627)-($Y5627-$X5627),"MD")&amp; " dias"</f>
        <v>1 anos 5 meses 19 dias</v>
      </c>
      <c r="AD5627" s="35" t="str">
        <f ca="1">IF(AND(V5627="",T5627&lt;TODAY()),"Contrato Encerrado",IF(AND(V5627="",T5627&gt;TODAY()),DATEDIF(TODAY(),T5627,"Y")&amp;" anos"&amp;" "&amp;DATEDIF(TODAY(),T5627,"YM")&amp;" meses"&amp;" "&amp;DATEDIF(TODAY(),T5627,"MD")&amp;" dias",IF(AND(X5627="",V5627&lt;TODAY()),"Contrato Encerrado",IF(AND(X5627="",V5627&gt;TODAY()),DATEDIF(TODAY(),V5627,"Y")&amp;" anos"&amp;" "&amp;DATEDIF(TODAY(),V5627,"YM")&amp;" meses"&amp;" "&amp;DATEDIF(TODAY(),V5627,"MD")&amp;" dias",IF(AND(Z5627="",X5627&lt;TODAY()),"Contrato Encerrado",IF(AND(Z5627="",X5627&gt;TODAY()),DATEDIF(TODAY(),X5627,"Y")&amp;" anos"&amp;" "&amp;DATEDIF(TODAY(),X5627,"YM")&amp;" meses"&amp;" "&amp;DATEDIF(TODAY(),X5627,"MD")&amp;" dias",IF(AND(Z5627&lt;&gt;””,Z5627&lt;TODAY()),"Contrato Encerrado",IF(AND(Z5627&lt;&gt;"",Z5627&gt;TODAY()),DATEDIF(TODAY(),Z5627,"Y")&amp;" anos"&amp;" "&amp;DATEDIF(TODAY(),Z5627,"YM")&amp;" meses"&amp;" "&amp;DATEDIF(TODAY(),Z5627,"MD")&amp;" dias"))))))))</f>
        <v>Contrato Encerrado</v>
      </c>
      <c r="AE5627" s="35">
        <f t="shared" si="441"/>
        <v>535</v>
      </c>
      <c r="AF5627" s="35">
        <f t="shared" si="442"/>
        <v>195</v>
      </c>
      <c r="AG5627" s="17" t="str">
        <f t="shared" si="443"/>
        <v>0 anos 6 meses 13 dias</v>
      </c>
    </row>
    <row r="5628" spans="1:33" ht="11.25" customHeight="1" x14ac:dyDescent="0.2">
      <c r="A5628" s="141" t="s">
        <v>9</v>
      </c>
      <c r="B5628" s="142" t="s">
        <v>13</v>
      </c>
      <c r="C5628" s="143" t="s">
        <v>23</v>
      </c>
      <c r="D5628" s="144">
        <v>2022</v>
      </c>
      <c r="E5628" s="145" t="s">
        <v>307</v>
      </c>
      <c r="F5628" s="141" t="s">
        <v>308</v>
      </c>
      <c r="G5628" s="146" t="s">
        <v>5932</v>
      </c>
      <c r="H5628" s="147" t="s">
        <v>5933</v>
      </c>
      <c r="I5628" s="148" t="s">
        <v>5934</v>
      </c>
      <c r="J5628" s="14" t="s">
        <v>14943</v>
      </c>
      <c r="K5628" s="148" t="s">
        <v>29</v>
      </c>
      <c r="L5628" s="149" t="s">
        <v>30</v>
      </c>
      <c r="M5628" s="7" t="s">
        <v>9427</v>
      </c>
      <c r="N5628" s="149" t="s">
        <v>2098</v>
      </c>
      <c r="O5628" s="150"/>
      <c r="P5628" s="150" t="s">
        <v>2518</v>
      </c>
      <c r="Q5628" s="150" t="s">
        <v>2523</v>
      </c>
      <c r="R5628" s="151">
        <v>37343</v>
      </c>
      <c r="S5628" s="151">
        <v>44825</v>
      </c>
      <c r="T5628" s="151">
        <v>45566</v>
      </c>
      <c r="U5628" s="129"/>
      <c r="V5628" s="129"/>
      <c r="W5628" s="129"/>
      <c r="X5628" s="17"/>
      <c r="Y5628" s="17"/>
      <c r="Z5628" s="129"/>
      <c r="AA5628" s="152">
        <f t="shared" ca="1" si="440"/>
        <v>23</v>
      </c>
      <c r="AB5628" s="153" t="s">
        <v>7877</v>
      </c>
      <c r="AC5628" s="35" t="str">
        <f t="shared" si="444"/>
        <v>2 anos 0 meses 10 dias</v>
      </c>
      <c r="AD5628" s="132" t="str">
        <f ca="1">IF(AND(V5628="",T5628&lt;TODAY()),"Contrato Encerrado",IF(AND(V5628="",T5628&gt;TODAY()),DATEDIF(TODAY(),T5628,"Y")&amp;" anos"&amp;" "&amp;DATEDIF(TODAY(),T5628,"YM")&amp;" meses"&amp;" "&amp;DATEDIF(TODAY(),T5628,"MD")&amp;" dias",IF(AND(X5628="",V5628&lt;TODAY()),"Contrato Encerrado",IF(AND(X5628="",V5628&gt;TODAY()),DATEDIF(TODAY(),V5628,"Y")&amp;" anos"&amp;" "&amp;DATEDIF(TODAY(),V5628,"YM")&amp;" meses"&amp;" "&amp;DATEDIF(TODAY(),V5628,"MD")&amp;" dias",IF(AND(Z5628="",X5628&lt;TODAY()),"Contrato Encerrado",IF(AND(Z5628="",X5628&gt;TODAY()),DATEDIF(TODAY(),X5628,"Y")&amp;" anos"&amp;" "&amp;DATEDIF(TODAY(),X5628,"YM")&amp;" meses"&amp;" "&amp;DATEDIF(TODAY(),X5628,"MD")&amp;" dias",IF(AND(Z5628&lt;&gt;””,Z5628&lt;TODAY()),"Contrato Encerrado",IF(AND(Z5628&lt;&gt;"",Z5628&gt;TODAY()),DATEDIF(TODAY(),Z5628,"Y")&amp;" anos"&amp;" "&amp;DATEDIF(TODAY(),Z5628,"YM")&amp;" meses"&amp;" "&amp;DATEDIF(TODAY(),Z5628,"MD")&amp;" dias"))))))))</f>
        <v>Contrato Encerrado</v>
      </c>
      <c r="AE5628" s="132">
        <f t="shared" si="441"/>
        <v>741</v>
      </c>
      <c r="AF5628" s="132">
        <f t="shared" si="442"/>
        <v>-11</v>
      </c>
      <c r="AG5628" s="133" t="str">
        <f t="shared" si="443"/>
        <v>ESTÁGIO COMPLETOU 2 ANOS</v>
      </c>
    </row>
    <row r="5629" spans="1:33" ht="11.25" customHeight="1" x14ac:dyDescent="0.2">
      <c r="A5629" s="8" t="s">
        <v>9</v>
      </c>
      <c r="B5629" s="8" t="s">
        <v>13</v>
      </c>
      <c r="C5629" s="22" t="s">
        <v>21</v>
      </c>
      <c r="D5629" s="35">
        <v>2025</v>
      </c>
      <c r="E5629" s="12" t="s">
        <v>1685</v>
      </c>
      <c r="F5629" s="8" t="s">
        <v>1686</v>
      </c>
      <c r="G5629" s="14" t="s">
        <v>17827</v>
      </c>
      <c r="H5629" s="8" t="s">
        <v>17828</v>
      </c>
      <c r="I5629" s="14" t="s">
        <v>17106</v>
      </c>
      <c r="J5629" s="14" t="s">
        <v>10</v>
      </c>
      <c r="K5629" s="14" t="s">
        <v>29</v>
      </c>
      <c r="L5629" s="15" t="s">
        <v>81</v>
      </c>
      <c r="M5629" s="7" t="s">
        <v>16173</v>
      </c>
      <c r="N5629" s="15" t="s">
        <v>4113</v>
      </c>
      <c r="O5629" s="15" t="s">
        <v>8021</v>
      </c>
      <c r="P5629" s="15" t="s">
        <v>2518</v>
      </c>
      <c r="Q5629" s="15" t="s">
        <v>2523</v>
      </c>
      <c r="R5629" s="20">
        <v>39273</v>
      </c>
      <c r="S5629" s="20">
        <v>45792</v>
      </c>
      <c r="T5629" s="70">
        <v>46156</v>
      </c>
      <c r="U5629" s="20"/>
      <c r="V5629" s="20"/>
      <c r="W5629" s="20"/>
      <c r="X5629" s="17"/>
      <c r="Y5629" s="17"/>
      <c r="Z5629" s="20"/>
      <c r="AA5629" s="21">
        <f t="shared" ca="1" si="440"/>
        <v>18</v>
      </c>
      <c r="AB5629" s="20" t="s">
        <v>7877</v>
      </c>
      <c r="AC5629" s="35" t="str">
        <f t="shared" si="444"/>
        <v>0 anos 11 meses 29 dias</v>
      </c>
      <c r="AD5629" s="35" t="str">
        <f ca="1">IF(AND(V5629="",T5629&lt;TODAY()),"Contrato Encerrado",IF(AND(V5629="",T5629&gt;TODAY()),DATEDIF(TODAY(),T5629,"Y")&amp;" anos"&amp;" "&amp;DATEDIF(TODAY(),T5629,"YM")&amp;" meses"&amp;" "&amp;DATEDIF(TODAY(),T5629,"MD")&amp;" dias",IF(AND(X5629="",V5629&lt;TODAY()),"Contrato Encerrado",IF(AND(X5629="",V5629&gt;TODAY()),DATEDIF(TODAY(),V5629,"Y")&amp;" anos"&amp;" "&amp;DATEDIF(TODAY(),V5629,"YM")&amp;" meses"&amp;" "&amp;DATEDIF(TODAY(),V5629,"MD")&amp;" dias",IF(AND(Z5629="",X5629&lt;TODAY()),"Contrato Encerrado",IF(AND(Z5629="",X5629&gt;TODAY()),DATEDIF(TODAY(),X5629,"Y")&amp;" anos"&amp;" "&amp;DATEDIF(TODAY(),X5629,"YM")&amp;" meses"&amp;" "&amp;DATEDIF(TODAY(),X5629,"MD")&amp;" dias",IF(AND(Z5629&lt;&gt;””,Z5629&lt;TODAY()),"Contrato Encerrado",IF(AND(Z5629&lt;&gt;"",Z5629&gt;TODAY()),DATEDIF(TODAY(),Z5629,"Y")&amp;" anos"&amp;" "&amp;DATEDIF(TODAY(),Z5629,"YM")&amp;" meses"&amp;" "&amp;DATEDIF(TODAY(),Z5629,"MD")&amp;" dias"))))))))</f>
        <v>0 anos 7 meses 7 dias</v>
      </c>
      <c r="AE5629" s="35">
        <f t="shared" si="441"/>
        <v>364</v>
      </c>
      <c r="AF5629" s="35">
        <f t="shared" si="442"/>
        <v>366</v>
      </c>
      <c r="AG5629" s="17" t="str">
        <f t="shared" si="443"/>
        <v>0 anos 11 meses 31 dias</v>
      </c>
    </row>
    <row r="5630" spans="1:33" ht="11.25" customHeight="1" x14ac:dyDescent="0.2">
      <c r="A5630" s="8" t="s">
        <v>9</v>
      </c>
      <c r="B5630" s="10" t="s">
        <v>13</v>
      </c>
      <c r="C5630" s="11" t="s">
        <v>23</v>
      </c>
      <c r="D5630" s="36">
        <v>2022</v>
      </c>
      <c r="E5630" s="12" t="s">
        <v>1304</v>
      </c>
      <c r="F5630" s="8" t="s">
        <v>1305</v>
      </c>
      <c r="G5630" s="77" t="s">
        <v>5935</v>
      </c>
      <c r="H5630" s="78" t="s">
        <v>5936</v>
      </c>
      <c r="I5630" s="14" t="s">
        <v>5937</v>
      </c>
      <c r="J5630" s="14" t="s">
        <v>14943</v>
      </c>
      <c r="K5630" s="14" t="s">
        <v>29</v>
      </c>
      <c r="L5630" s="15" t="s">
        <v>30</v>
      </c>
      <c r="M5630" s="7" t="s">
        <v>9427</v>
      </c>
      <c r="N5630" s="16" t="s">
        <v>3201</v>
      </c>
      <c r="O5630" s="16"/>
      <c r="P5630" s="16" t="s">
        <v>2518</v>
      </c>
      <c r="Q5630" s="16" t="s">
        <v>2523</v>
      </c>
      <c r="R5630" s="31">
        <v>37781</v>
      </c>
      <c r="S5630" s="31">
        <v>44851</v>
      </c>
      <c r="T5630" s="31">
        <v>45581</v>
      </c>
      <c r="U5630" s="20"/>
      <c r="V5630" s="20"/>
      <c r="W5630" s="31"/>
      <c r="X5630" s="17"/>
      <c r="Y5630" s="17"/>
      <c r="Z5630" s="31"/>
      <c r="AA5630" s="18">
        <f t="shared" ca="1" si="440"/>
        <v>22</v>
      </c>
      <c r="AB5630" s="19" t="s">
        <v>7877</v>
      </c>
      <c r="AC5630" s="35" t="str">
        <f t="shared" si="444"/>
        <v>1 anos 11 meses 29 dias</v>
      </c>
      <c r="AD5630" s="35" t="str">
        <f ca="1">IF(AND(V5630="",T5630&lt;TODAY()),"Contrato Encerrado",IF(AND(V5630="",T5630&gt;TODAY()),DATEDIF(TODAY(),T5630,"Y")&amp;" anos"&amp;" "&amp;DATEDIF(TODAY(),T5630,"YM")&amp;" meses"&amp;" "&amp;DATEDIF(TODAY(),T5630,"MD")&amp;" dias",IF(AND(X5630="",V5630&lt;TODAY()),"Contrato Encerrado",IF(AND(X5630="",V5630&gt;TODAY()),DATEDIF(TODAY(),V5630,"Y")&amp;" anos"&amp;" "&amp;DATEDIF(TODAY(),V5630,"YM")&amp;" meses"&amp;" "&amp;DATEDIF(TODAY(),V5630,"MD")&amp;" dias",IF(AND(Z5630="",X5630&lt;TODAY()),"Contrato Encerrado",IF(AND(Z5630="",X5630&gt;TODAY()),DATEDIF(TODAY(),X5630,"Y")&amp;" anos"&amp;" "&amp;DATEDIF(TODAY(),X5630,"YM")&amp;" meses"&amp;" "&amp;DATEDIF(TODAY(),X5630,"MD")&amp;" dias",IF(AND(Z5630&lt;&gt;””,Z5630&lt;TODAY()),"Contrato Encerrado",IF(AND(Z5630&lt;&gt;"",Z5630&gt;TODAY()),DATEDIF(TODAY(),Z5630,"Y")&amp;" anos"&amp;" "&amp;DATEDIF(TODAY(),Z5630,"YM")&amp;" meses"&amp;" "&amp;DATEDIF(TODAY(),Z5630,"MD")&amp;" dias"))))))))</f>
        <v>Contrato Encerrado</v>
      </c>
      <c r="AE5630" s="35">
        <f t="shared" si="441"/>
        <v>730</v>
      </c>
      <c r="AF5630" s="35">
        <f t="shared" si="442"/>
        <v>0</v>
      </c>
      <c r="AG5630" s="17" t="str">
        <f t="shared" si="443"/>
        <v>ESTÁGIO COMPLETOU 2 ANOS</v>
      </c>
    </row>
    <row r="5631" spans="1:33" ht="11.25" customHeight="1" x14ac:dyDescent="0.2">
      <c r="A5631" s="8" t="s">
        <v>9</v>
      </c>
      <c r="B5631" s="8" t="s">
        <v>13</v>
      </c>
      <c r="C5631" s="22" t="s">
        <v>15</v>
      </c>
      <c r="D5631" s="37">
        <v>2023</v>
      </c>
      <c r="E5631" s="23" t="s">
        <v>155</v>
      </c>
      <c r="F5631" s="8" t="s">
        <v>156</v>
      </c>
      <c r="G5631" s="77" t="s">
        <v>7849</v>
      </c>
      <c r="H5631" s="78" t="s">
        <v>7850</v>
      </c>
      <c r="I5631" s="9" t="s">
        <v>7851</v>
      </c>
      <c r="J5631" s="14" t="s">
        <v>14943</v>
      </c>
      <c r="K5631" s="9" t="s">
        <v>29</v>
      </c>
      <c r="L5631" s="24" t="s">
        <v>81</v>
      </c>
      <c r="M5631" s="7" t="s">
        <v>82</v>
      </c>
      <c r="N5631" s="24" t="s">
        <v>4113</v>
      </c>
      <c r="O5631" s="24"/>
      <c r="P5631" s="24" t="s">
        <v>2518</v>
      </c>
      <c r="Q5631" s="24" t="s">
        <v>2523</v>
      </c>
      <c r="R5631" s="17">
        <v>38866</v>
      </c>
      <c r="S5631" s="17">
        <v>45000</v>
      </c>
      <c r="T5631" s="31">
        <v>45310</v>
      </c>
      <c r="U5631" s="17"/>
      <c r="V5631" s="31"/>
      <c r="W5631" s="17"/>
      <c r="X5631" s="17"/>
      <c r="Y5631" s="17"/>
      <c r="Z5631" s="31"/>
      <c r="AA5631" s="18">
        <f t="shared" ca="1" si="440"/>
        <v>19</v>
      </c>
      <c r="AB5631" s="19" t="s">
        <v>7878</v>
      </c>
      <c r="AC5631" s="35" t="str">
        <f t="shared" si="444"/>
        <v>0 anos 10 meses 4 dias</v>
      </c>
      <c r="AD5631" s="35" t="str">
        <f ca="1">IF(AND(V5631="",T5631&lt;TODAY()),"Contrato Encerrado",IF(AND(V5631="",T5631&gt;TODAY()),DATEDIF(TODAY(),T5631,"Y")&amp;" anos"&amp;" "&amp;DATEDIF(TODAY(),T5631,"YM")&amp;" meses"&amp;" "&amp;DATEDIF(TODAY(),T5631,"MD")&amp;" dias",IF(AND(X5631="",V5631&lt;TODAY()),"Contrato Encerrado",IF(AND(X5631="",V5631&gt;TODAY()),DATEDIF(TODAY(),V5631,"Y")&amp;" anos"&amp;" "&amp;DATEDIF(TODAY(),V5631,"YM")&amp;" meses"&amp;" "&amp;DATEDIF(TODAY(),V5631,"MD")&amp;" dias",IF(AND(Z5631="",X5631&lt;TODAY()),"Contrato Encerrado",IF(AND(Z5631="",X5631&gt;TODAY()),DATEDIF(TODAY(),X5631,"Y")&amp;" anos"&amp;" "&amp;DATEDIF(TODAY(),X5631,"YM")&amp;" meses"&amp;" "&amp;DATEDIF(TODAY(),X5631,"MD")&amp;" dias",IF(AND(Z5631&lt;&gt;””,Z5631&lt;TODAY()),"Contrato Encerrado",IF(AND(Z5631&lt;&gt;"",Z5631&gt;TODAY()),DATEDIF(TODAY(),Z5631,"Y")&amp;" anos"&amp;" "&amp;DATEDIF(TODAY(),Z5631,"YM")&amp;" meses"&amp;" "&amp;DATEDIF(TODAY(),Z5631,"MD")&amp;" dias"))))))))</f>
        <v>Contrato Encerrado</v>
      </c>
      <c r="AE5631" s="35">
        <f t="shared" si="441"/>
        <v>310</v>
      </c>
      <c r="AF5631" s="35">
        <f t="shared" si="442"/>
        <v>420</v>
      </c>
      <c r="AG5631" s="17" t="str">
        <f t="shared" si="443"/>
        <v>1 anos 1 meses 23 dias</v>
      </c>
    </row>
    <row r="5632" spans="1:33" ht="11.25" customHeight="1" x14ac:dyDescent="0.2">
      <c r="A5632" s="8" t="s">
        <v>9</v>
      </c>
      <c r="B5632" s="8" t="s">
        <v>13</v>
      </c>
      <c r="C5632" s="22" t="s">
        <v>21</v>
      </c>
      <c r="D5632" s="37">
        <v>2024</v>
      </c>
      <c r="E5632" s="12" t="s">
        <v>1685</v>
      </c>
      <c r="F5632" s="8" t="s">
        <v>1686</v>
      </c>
      <c r="G5632" s="77" t="s">
        <v>14332</v>
      </c>
      <c r="H5632" s="78" t="s">
        <v>14333</v>
      </c>
      <c r="I5632" s="14" t="s">
        <v>14334</v>
      </c>
      <c r="J5632" s="14" t="s">
        <v>10</v>
      </c>
      <c r="K5632" s="14" t="s">
        <v>29</v>
      </c>
      <c r="L5632" s="15" t="s">
        <v>30</v>
      </c>
      <c r="M5632" s="7" t="s">
        <v>9427</v>
      </c>
      <c r="N5632" s="15" t="s">
        <v>2099</v>
      </c>
      <c r="O5632" s="15" t="s">
        <v>7946</v>
      </c>
      <c r="P5632" s="15" t="s">
        <v>2518</v>
      </c>
      <c r="Q5632" s="15" t="s">
        <v>2523</v>
      </c>
      <c r="R5632" s="20">
        <v>34864</v>
      </c>
      <c r="S5632" s="20">
        <v>45516</v>
      </c>
      <c r="T5632" s="20">
        <v>45880</v>
      </c>
      <c r="U5632" s="20"/>
      <c r="V5632" s="20"/>
      <c r="W5632" s="20"/>
      <c r="X5632" s="17"/>
      <c r="Y5632" s="17"/>
      <c r="Z5632" s="20"/>
      <c r="AA5632" s="18">
        <f t="shared" ca="1" si="440"/>
        <v>30</v>
      </c>
      <c r="AB5632" s="15" t="s">
        <v>7877</v>
      </c>
      <c r="AC5632" s="35" t="str">
        <f t="shared" si="444"/>
        <v>0 anos 11 meses 30 dias</v>
      </c>
      <c r="AD5632" s="35" t="str">
        <f ca="1">IF(AND(V5632="",T5632&lt;TODAY()),"Contrato Encerrado",IF(AND(V5632="",T5632&gt;TODAY()),DATEDIF(TODAY(),T5632,"Y")&amp;" anos"&amp;" "&amp;DATEDIF(TODAY(),T5632,"YM")&amp;" meses"&amp;" "&amp;DATEDIF(TODAY(),T5632,"MD")&amp;" dias",IF(AND(X5632="",V5632&lt;TODAY()),"Contrato Encerrado",IF(AND(X5632="",V5632&gt;TODAY()),DATEDIF(TODAY(),V5632,"Y")&amp;" anos"&amp;" "&amp;DATEDIF(TODAY(),V5632,"YM")&amp;" meses"&amp;" "&amp;DATEDIF(TODAY(),V5632,"MD")&amp;" dias",IF(AND(Z5632="",X5632&lt;TODAY()),"Contrato Encerrado",IF(AND(Z5632="",X5632&gt;TODAY()),DATEDIF(TODAY(),X5632,"Y")&amp;" anos"&amp;" "&amp;DATEDIF(TODAY(),X5632,"YM")&amp;" meses"&amp;" "&amp;DATEDIF(TODAY(),X5632,"MD")&amp;" dias",IF(AND(Z5632&lt;&gt;””,Z5632&lt;TODAY()),"Contrato Encerrado",IF(AND(Z5632&lt;&gt;"",Z5632&gt;TODAY()),DATEDIF(TODAY(),Z5632,"Y")&amp;" anos"&amp;" "&amp;DATEDIF(TODAY(),Z5632,"YM")&amp;" meses"&amp;" "&amp;DATEDIF(TODAY(),Z5632,"MD")&amp;" dias"))))))))</f>
        <v>Contrato Encerrado</v>
      </c>
      <c r="AE5632" s="35">
        <f t="shared" si="441"/>
        <v>364</v>
      </c>
      <c r="AF5632" s="35">
        <f t="shared" si="442"/>
        <v>366</v>
      </c>
      <c r="AG5632" s="17" t="str">
        <f t="shared" si="443"/>
        <v>0 anos 11 meses 31 dias</v>
      </c>
    </row>
    <row r="5633" spans="1:33" ht="11.25" customHeight="1" x14ac:dyDescent="0.2">
      <c r="A5633" s="10" t="s">
        <v>9</v>
      </c>
      <c r="B5633" s="10" t="s">
        <v>13</v>
      </c>
      <c r="C5633" s="11" t="s">
        <v>19</v>
      </c>
      <c r="D5633" s="37">
        <v>2021</v>
      </c>
      <c r="E5633" s="13" t="s">
        <v>307</v>
      </c>
      <c r="F5633" s="10" t="s">
        <v>308</v>
      </c>
      <c r="G5633" s="83" t="s">
        <v>740</v>
      </c>
      <c r="H5633" s="84" t="s">
        <v>741</v>
      </c>
      <c r="I5633" s="13" t="s">
        <v>742</v>
      </c>
      <c r="J5633" s="14" t="s">
        <v>1302</v>
      </c>
      <c r="K5633" s="13" t="s">
        <v>29</v>
      </c>
      <c r="L5633" s="25" t="s">
        <v>30</v>
      </c>
      <c r="M5633" s="7" t="s">
        <v>9427</v>
      </c>
      <c r="N5633" s="26" t="s">
        <v>2118</v>
      </c>
      <c r="O5633" s="26"/>
      <c r="P5633" s="26" t="s">
        <v>2517</v>
      </c>
      <c r="Q5633" s="26" t="s">
        <v>2522</v>
      </c>
      <c r="R5633" s="31">
        <v>36879</v>
      </c>
      <c r="S5633" s="31">
        <v>44347</v>
      </c>
      <c r="T5633" s="31">
        <v>45033</v>
      </c>
      <c r="U5633" s="31"/>
      <c r="V5633" s="31"/>
      <c r="W5633" s="31"/>
      <c r="X5633" s="17"/>
      <c r="Y5633" s="17"/>
      <c r="Z5633" s="31"/>
      <c r="AA5633" s="18">
        <f t="shared" ca="1" si="440"/>
        <v>24</v>
      </c>
      <c r="AB5633" s="19" t="s">
        <v>7878</v>
      </c>
      <c r="AC5633" s="35" t="str">
        <f t="shared" si="444"/>
        <v>1 anos 10 meses 17 dias</v>
      </c>
      <c r="AD5633" s="35" t="str">
        <f ca="1">IF(AND(V5633="",T5633&lt;TODAY()),"Contrato Encerrado",IF(AND(V5633="",T5633&gt;TODAY()),DATEDIF(TODAY(),T5633,"Y")&amp;" anos"&amp;" "&amp;DATEDIF(TODAY(),T5633,"YM")&amp;" meses"&amp;" "&amp;DATEDIF(TODAY(),T5633,"MD")&amp;" dias",IF(AND(X5633="",V5633&lt;TODAY()),"Contrato Encerrado",IF(AND(X5633="",V5633&gt;TODAY()),DATEDIF(TODAY(),V5633,"Y")&amp;" anos"&amp;" "&amp;DATEDIF(TODAY(),V5633,"YM")&amp;" meses"&amp;" "&amp;DATEDIF(TODAY(),V5633,"MD")&amp;" dias",IF(AND(Z5633="",X5633&lt;TODAY()),"Contrato Encerrado",IF(AND(Z5633="",X5633&gt;TODAY()),DATEDIF(TODAY(),X5633,"Y")&amp;" anos"&amp;" "&amp;DATEDIF(TODAY(),X5633,"YM")&amp;" meses"&amp;" "&amp;DATEDIF(TODAY(),X5633,"MD")&amp;" dias",IF(AND(Z5633&lt;&gt;””,Z5633&lt;TODAY()),"Contrato Encerrado",IF(AND(Z5633&lt;&gt;"",Z5633&gt;TODAY()),DATEDIF(TODAY(),Z5633,"Y")&amp;" anos"&amp;" "&amp;DATEDIF(TODAY(),Z5633,"YM")&amp;" meses"&amp;" "&amp;DATEDIF(TODAY(),Z5633,"MD")&amp;" dias"))))))))</f>
        <v>Contrato Encerrado</v>
      </c>
      <c r="AE5633" s="35">
        <f t="shared" si="441"/>
        <v>686</v>
      </c>
      <c r="AF5633" s="35">
        <f t="shared" si="442"/>
        <v>44</v>
      </c>
      <c r="AG5633" s="17" t="str">
        <f t="shared" si="443"/>
        <v>0 anos 1 meses 13 dias</v>
      </c>
    </row>
    <row r="5634" spans="1:33" ht="11.25" customHeight="1" x14ac:dyDescent="0.2">
      <c r="A5634" s="8" t="s">
        <v>9</v>
      </c>
      <c r="B5634" s="8" t="s">
        <v>13</v>
      </c>
      <c r="C5634" s="22" t="s">
        <v>21</v>
      </c>
      <c r="D5634" s="35">
        <v>2025</v>
      </c>
      <c r="E5634" s="12" t="s">
        <v>17267</v>
      </c>
      <c r="F5634" s="8" t="s">
        <v>17268</v>
      </c>
      <c r="G5634" s="14" t="s">
        <v>17829</v>
      </c>
      <c r="H5634" s="8" t="s">
        <v>17830</v>
      </c>
      <c r="I5634" s="14" t="s">
        <v>17107</v>
      </c>
      <c r="J5634" s="14" t="s">
        <v>10</v>
      </c>
      <c r="K5634" s="14" t="s">
        <v>29</v>
      </c>
      <c r="L5634" s="15" t="s">
        <v>30</v>
      </c>
      <c r="M5634" s="7" t="s">
        <v>16153</v>
      </c>
      <c r="N5634" s="15" t="s">
        <v>2106</v>
      </c>
      <c r="O5634" s="15" t="s">
        <v>10152</v>
      </c>
      <c r="P5634" s="15" t="s">
        <v>2518</v>
      </c>
      <c r="Q5634" s="15" t="s">
        <v>2523</v>
      </c>
      <c r="R5634" s="20">
        <v>34394</v>
      </c>
      <c r="S5634" s="20">
        <v>45810</v>
      </c>
      <c r="T5634" s="70">
        <v>46174</v>
      </c>
      <c r="U5634" s="70"/>
      <c r="V5634" s="20"/>
      <c r="W5634" s="20"/>
      <c r="X5634" s="17"/>
      <c r="Y5634" s="17"/>
      <c r="Z5634" s="20"/>
      <c r="AA5634" s="21">
        <f t="shared" ca="1" si="440"/>
        <v>31</v>
      </c>
      <c r="AB5634" s="20" t="s">
        <v>7878</v>
      </c>
      <c r="AC5634" s="35" t="str">
        <f t="shared" si="444"/>
        <v>0 anos 11 meses 30 dias</v>
      </c>
      <c r="AD5634" s="35" t="str">
        <f ca="1">IF(AND(V5634="",T5634&lt;TODAY()),"Contrato Encerrado",IF(AND(V5634="",T5634&gt;TODAY()),DATEDIF(TODAY(),T5634,"Y")&amp;" anos"&amp;" "&amp;DATEDIF(TODAY(),T5634,"YM")&amp;" meses"&amp;" "&amp;DATEDIF(TODAY(),T5634,"MD")&amp;" dias",IF(AND(X5634="",V5634&lt;TODAY()),"Contrato Encerrado",IF(AND(X5634="",V5634&gt;TODAY()),DATEDIF(TODAY(),V5634,"Y")&amp;" anos"&amp;" "&amp;DATEDIF(TODAY(),V5634,"YM")&amp;" meses"&amp;" "&amp;DATEDIF(TODAY(),V5634,"MD")&amp;" dias",IF(AND(Z5634="",X5634&lt;TODAY()),"Contrato Encerrado",IF(AND(Z5634="",X5634&gt;TODAY()),DATEDIF(TODAY(),X5634,"Y")&amp;" anos"&amp;" "&amp;DATEDIF(TODAY(),X5634,"YM")&amp;" meses"&amp;" "&amp;DATEDIF(TODAY(),X5634,"MD")&amp;" dias",IF(AND(Z5634&lt;&gt;””,Z5634&lt;TODAY()),"Contrato Encerrado",IF(AND(Z5634&lt;&gt;"",Z5634&gt;TODAY()),DATEDIF(TODAY(),Z5634,"Y")&amp;" anos"&amp;" "&amp;DATEDIF(TODAY(),Z5634,"YM")&amp;" meses"&amp;" "&amp;DATEDIF(TODAY(),Z5634,"MD")&amp;" dias"))))))))</f>
        <v>0 anos 7 meses 25 dias</v>
      </c>
      <c r="AE5634" s="35">
        <f t="shared" si="441"/>
        <v>364</v>
      </c>
      <c r="AF5634" s="35">
        <f t="shared" si="442"/>
        <v>366</v>
      </c>
      <c r="AG5634" s="17" t="str">
        <f t="shared" si="443"/>
        <v>0 anos 11 meses 31 dias</v>
      </c>
    </row>
    <row r="5635" spans="1:33" ht="11.25" customHeight="1" x14ac:dyDescent="0.2">
      <c r="A5635" s="8" t="s">
        <v>9</v>
      </c>
      <c r="B5635" s="10" t="s">
        <v>13</v>
      </c>
      <c r="C5635" s="11" t="s">
        <v>24</v>
      </c>
      <c r="D5635" s="36">
        <v>2022</v>
      </c>
      <c r="E5635" s="12" t="s">
        <v>157</v>
      </c>
      <c r="F5635" s="8" t="s">
        <v>158</v>
      </c>
      <c r="G5635" s="77" t="s">
        <v>5938</v>
      </c>
      <c r="H5635" s="78" t="s">
        <v>5939</v>
      </c>
      <c r="I5635" s="14" t="s">
        <v>5940</v>
      </c>
      <c r="J5635" s="14" t="s">
        <v>14943</v>
      </c>
      <c r="K5635" s="14" t="s">
        <v>29</v>
      </c>
      <c r="L5635" s="15" t="s">
        <v>30</v>
      </c>
      <c r="M5635" s="7" t="s">
        <v>9427</v>
      </c>
      <c r="N5635" s="16" t="s">
        <v>2101</v>
      </c>
      <c r="O5635" s="16"/>
      <c r="P5635" s="16" t="s">
        <v>2518</v>
      </c>
      <c r="Q5635" s="16" t="s">
        <v>2521</v>
      </c>
      <c r="R5635" s="31">
        <v>35170</v>
      </c>
      <c r="S5635" s="31">
        <v>44868</v>
      </c>
      <c r="T5635" s="31">
        <v>45279</v>
      </c>
      <c r="U5635" s="31"/>
      <c r="V5635" s="31"/>
      <c r="W5635" s="31"/>
      <c r="X5635" s="17"/>
      <c r="Y5635" s="17"/>
      <c r="Z5635" s="31"/>
      <c r="AA5635" s="18">
        <f t="shared" ca="1" si="440"/>
        <v>29</v>
      </c>
      <c r="AB5635" s="19" t="s">
        <v>7877</v>
      </c>
      <c r="AC5635" s="35" t="str">
        <f t="shared" si="444"/>
        <v>1 anos 1 meses 16 dias</v>
      </c>
      <c r="AD5635" s="35" t="str">
        <f ca="1">IF(AND(V5635="",T5635&lt;TODAY()),"Contrato Encerrado",IF(AND(V5635="",T5635&gt;TODAY()),DATEDIF(TODAY(),T5635,"Y")&amp;" anos"&amp;" "&amp;DATEDIF(TODAY(),T5635,"YM")&amp;" meses"&amp;" "&amp;DATEDIF(TODAY(),T5635,"MD")&amp;" dias",IF(AND(X5635="",V5635&lt;TODAY()),"Contrato Encerrado",IF(AND(X5635="",V5635&gt;TODAY()),DATEDIF(TODAY(),V5635,"Y")&amp;" anos"&amp;" "&amp;DATEDIF(TODAY(),V5635,"YM")&amp;" meses"&amp;" "&amp;DATEDIF(TODAY(),V5635,"MD")&amp;" dias",IF(AND(Z5635="",X5635&lt;TODAY()),"Contrato Encerrado",IF(AND(Z5635="",X5635&gt;TODAY()),DATEDIF(TODAY(),X5635,"Y")&amp;" anos"&amp;" "&amp;DATEDIF(TODAY(),X5635,"YM")&amp;" meses"&amp;" "&amp;DATEDIF(TODAY(),X5635,"MD")&amp;" dias",IF(AND(Z5635&lt;&gt;””,Z5635&lt;TODAY()),"Contrato Encerrado",IF(AND(Z5635&lt;&gt;"",Z5635&gt;TODAY()),DATEDIF(TODAY(),Z5635,"Y")&amp;" anos"&amp;" "&amp;DATEDIF(TODAY(),Z5635,"YM")&amp;" meses"&amp;" "&amp;DATEDIF(TODAY(),Z5635,"MD")&amp;" dias"))))))))</f>
        <v>Contrato Encerrado</v>
      </c>
      <c r="AE5635" s="35">
        <f t="shared" si="441"/>
        <v>411</v>
      </c>
      <c r="AF5635" s="35">
        <f t="shared" si="442"/>
        <v>319</v>
      </c>
      <c r="AG5635" s="17" t="str">
        <f t="shared" si="443"/>
        <v>0 anos 10 meses 14 dias</v>
      </c>
    </row>
    <row r="5636" spans="1:33" ht="11.25" customHeight="1" x14ac:dyDescent="0.2">
      <c r="A5636" s="8" t="s">
        <v>9</v>
      </c>
      <c r="B5636" s="8" t="s">
        <v>13</v>
      </c>
      <c r="C5636" s="22" t="s">
        <v>21</v>
      </c>
      <c r="D5636" s="35">
        <v>2025</v>
      </c>
      <c r="E5636" s="12" t="s">
        <v>1685</v>
      </c>
      <c r="F5636" s="8" t="s">
        <v>1686</v>
      </c>
      <c r="G5636" s="14" t="s">
        <v>17831</v>
      </c>
      <c r="H5636" s="8" t="s">
        <v>17832</v>
      </c>
      <c r="I5636" s="14" t="s">
        <v>17108</v>
      </c>
      <c r="J5636" s="14" t="s">
        <v>10</v>
      </c>
      <c r="K5636" s="14" t="s">
        <v>29</v>
      </c>
      <c r="L5636" s="15" t="s">
        <v>30</v>
      </c>
      <c r="M5636" s="7" t="s">
        <v>16153</v>
      </c>
      <c r="N5636" s="15" t="s">
        <v>3208</v>
      </c>
      <c r="O5636" s="15" t="s">
        <v>7911</v>
      </c>
      <c r="P5636" s="15" t="s">
        <v>2518</v>
      </c>
      <c r="Q5636" s="15" t="s">
        <v>2523</v>
      </c>
      <c r="R5636" s="20">
        <v>30357</v>
      </c>
      <c r="S5636" s="20">
        <v>45880</v>
      </c>
      <c r="T5636" s="20">
        <v>46244</v>
      </c>
      <c r="U5636" s="20"/>
      <c r="V5636" s="20"/>
      <c r="W5636" s="20"/>
      <c r="X5636" s="17"/>
      <c r="Y5636" s="17"/>
      <c r="Z5636" s="20"/>
      <c r="AA5636" s="21">
        <f t="shared" ca="1" si="440"/>
        <v>42</v>
      </c>
      <c r="AB5636" s="20" t="s">
        <v>7877</v>
      </c>
      <c r="AC5636" s="35" t="str">
        <f t="shared" si="444"/>
        <v>0 anos 11 meses 30 dias</v>
      </c>
      <c r="AD5636" s="35" t="str">
        <f ca="1">IF(AND(V5636="",T5636&lt;TODAY()),"Contrato Encerrado",IF(AND(V5636="",T5636&gt;TODAY()),DATEDIF(TODAY(),T5636,"Y")&amp;" anos"&amp;" "&amp;DATEDIF(TODAY(),T5636,"YM")&amp;" meses"&amp;" "&amp;DATEDIF(TODAY(),T5636,"MD")&amp;" dias",IF(AND(X5636="",V5636&lt;TODAY()),"Contrato Encerrado",IF(AND(X5636="",V5636&gt;TODAY()),DATEDIF(TODAY(),V5636,"Y")&amp;" anos"&amp;" "&amp;DATEDIF(TODAY(),V5636,"YM")&amp;" meses"&amp;" "&amp;DATEDIF(TODAY(),V5636,"MD")&amp;" dias",IF(AND(Z5636="",X5636&lt;TODAY()),"Contrato Encerrado",IF(AND(Z5636="",X5636&gt;TODAY()),DATEDIF(TODAY(),X5636,"Y")&amp;" anos"&amp;" "&amp;DATEDIF(TODAY(),X5636,"YM")&amp;" meses"&amp;" "&amp;DATEDIF(TODAY(),X5636,"MD")&amp;" dias",IF(AND(Z5636&lt;&gt;””,Z5636&lt;TODAY()),"Contrato Encerrado",IF(AND(Z5636&lt;&gt;"",Z5636&gt;TODAY()),DATEDIF(TODAY(),Z5636,"Y")&amp;" anos"&amp;" "&amp;DATEDIF(TODAY(),Z5636,"YM")&amp;" meses"&amp;" "&amp;DATEDIF(TODAY(),Z5636,"MD")&amp;" dias"))))))))</f>
        <v>0 anos 10 meses 3 dias</v>
      </c>
      <c r="AE5636" s="35">
        <f t="shared" si="441"/>
        <v>364</v>
      </c>
      <c r="AF5636" s="35">
        <f t="shared" si="442"/>
        <v>366</v>
      </c>
      <c r="AG5636" s="17" t="str">
        <f t="shared" si="443"/>
        <v>0 anos 11 meses 31 dias</v>
      </c>
    </row>
    <row r="5637" spans="1:33" ht="11.25" customHeight="1" x14ac:dyDescent="0.2">
      <c r="A5637" s="8" t="s">
        <v>9</v>
      </c>
      <c r="B5637" s="8" t="s">
        <v>13</v>
      </c>
      <c r="C5637" s="22" t="s">
        <v>23</v>
      </c>
      <c r="D5637" s="37">
        <v>2023</v>
      </c>
      <c r="E5637" s="12" t="s">
        <v>157</v>
      </c>
      <c r="F5637" s="8" t="s">
        <v>158</v>
      </c>
      <c r="G5637" s="77" t="s">
        <v>10138</v>
      </c>
      <c r="H5637" s="78" t="s">
        <v>10139</v>
      </c>
      <c r="I5637" s="14" t="s">
        <v>10140</v>
      </c>
      <c r="J5637" s="14" t="s">
        <v>14943</v>
      </c>
      <c r="K5637" s="14" t="s">
        <v>29</v>
      </c>
      <c r="L5637" s="15" t="s">
        <v>30</v>
      </c>
      <c r="M5637" s="7" t="s">
        <v>9427</v>
      </c>
      <c r="N5637" s="15" t="s">
        <v>3198</v>
      </c>
      <c r="O5637" s="15" t="s">
        <v>8098</v>
      </c>
      <c r="P5637" s="15" t="s">
        <v>2518</v>
      </c>
      <c r="Q5637" s="15" t="s">
        <v>4109</v>
      </c>
      <c r="R5637" s="20">
        <v>36286</v>
      </c>
      <c r="S5637" s="20">
        <v>45208</v>
      </c>
      <c r="T5637" s="20">
        <v>45291</v>
      </c>
      <c r="U5637" s="20"/>
      <c r="V5637" s="20"/>
      <c r="W5637" s="20"/>
      <c r="X5637" s="17"/>
      <c r="Y5637" s="17"/>
      <c r="Z5637" s="20"/>
      <c r="AA5637" s="18">
        <f t="shared" ca="1" si="440"/>
        <v>26</v>
      </c>
      <c r="AB5637" s="21" t="s">
        <v>7877</v>
      </c>
      <c r="AC5637" s="35" t="str">
        <f t="shared" si="444"/>
        <v>0 anos 2 meses 22 dias</v>
      </c>
      <c r="AD5637" s="35" t="str">
        <f ca="1">IF(AND(V5637="",T5637&lt;TODAY()),"Contrato Encerrado",IF(AND(V5637="",T5637&gt;TODAY()),DATEDIF(TODAY(),T5637,"Y")&amp;" anos"&amp;" "&amp;DATEDIF(TODAY(),T5637,"YM")&amp;" meses"&amp;" "&amp;DATEDIF(TODAY(),T5637,"MD")&amp;" dias",IF(AND(X5637="",V5637&lt;TODAY()),"Contrato Encerrado",IF(AND(X5637="",V5637&gt;TODAY()),DATEDIF(TODAY(),V5637,"Y")&amp;" anos"&amp;" "&amp;DATEDIF(TODAY(),V5637,"YM")&amp;" meses"&amp;" "&amp;DATEDIF(TODAY(),V5637,"MD")&amp;" dias",IF(AND(Z5637="",X5637&lt;TODAY()),"Contrato Encerrado",IF(AND(Z5637="",X5637&gt;TODAY()),DATEDIF(TODAY(),X5637,"Y")&amp;" anos"&amp;" "&amp;DATEDIF(TODAY(),X5637,"YM")&amp;" meses"&amp;" "&amp;DATEDIF(TODAY(),X5637,"MD")&amp;" dias",IF(AND(Z5637&lt;&gt;””,Z5637&lt;TODAY()),"Contrato Encerrado",IF(AND(Z5637&lt;&gt;"",Z5637&gt;TODAY()),DATEDIF(TODAY(),Z5637,"Y")&amp;" anos"&amp;" "&amp;DATEDIF(TODAY(),Z5637,"YM")&amp;" meses"&amp;" "&amp;DATEDIF(TODAY(),Z5637,"MD")&amp;" dias"))))))))</f>
        <v>Contrato Encerrado</v>
      </c>
      <c r="AE5637" s="35">
        <f t="shared" si="441"/>
        <v>83</v>
      </c>
      <c r="AF5637" s="35">
        <f t="shared" si="442"/>
        <v>647</v>
      </c>
      <c r="AG5637" s="17" t="str">
        <f t="shared" si="443"/>
        <v>1 anos 9 meses 8 dias</v>
      </c>
    </row>
    <row r="5638" spans="1:33" ht="11.25" customHeight="1" x14ac:dyDescent="0.2">
      <c r="A5638" s="8" t="s">
        <v>9</v>
      </c>
      <c r="B5638" s="8" t="s">
        <v>13</v>
      </c>
      <c r="C5638" s="22" t="s">
        <v>25</v>
      </c>
      <c r="D5638" s="37">
        <v>2024</v>
      </c>
      <c r="E5638" s="12" t="s">
        <v>1304</v>
      </c>
      <c r="F5638" s="8" t="s">
        <v>1305</v>
      </c>
      <c r="G5638" s="77" t="s">
        <v>15140</v>
      </c>
      <c r="H5638" s="78" t="s">
        <v>15141</v>
      </c>
      <c r="I5638" s="14" t="s">
        <v>14959</v>
      </c>
      <c r="J5638" s="14" t="s">
        <v>1302</v>
      </c>
      <c r="K5638" s="14" t="s">
        <v>29</v>
      </c>
      <c r="L5638" s="15" t="s">
        <v>30</v>
      </c>
      <c r="M5638" s="7" t="s">
        <v>9427</v>
      </c>
      <c r="N5638" s="15" t="s">
        <v>2103</v>
      </c>
      <c r="O5638" s="15" t="s">
        <v>8098</v>
      </c>
      <c r="P5638" s="15" t="s">
        <v>2518</v>
      </c>
      <c r="Q5638" s="15" t="s">
        <v>2523</v>
      </c>
      <c r="R5638" s="20">
        <v>38376</v>
      </c>
      <c r="S5638" s="20">
        <v>45628</v>
      </c>
      <c r="T5638" s="20">
        <v>45694</v>
      </c>
      <c r="U5638" s="15"/>
      <c r="V5638" s="15"/>
      <c r="W5638" s="15"/>
      <c r="X5638" s="17"/>
      <c r="Y5638" s="17"/>
      <c r="Z5638" s="15"/>
      <c r="AA5638" s="18">
        <f t="shared" ca="1" si="440"/>
        <v>20</v>
      </c>
      <c r="AB5638" s="20" t="s">
        <v>7877</v>
      </c>
      <c r="AC5638" s="35" t="str">
        <f t="shared" si="444"/>
        <v>0 anos 2 meses 4 dias</v>
      </c>
      <c r="AD5638" s="35" t="str">
        <f ca="1">IF(AND(V5638="",T5638&lt;TODAY()),"Contrato Encerrado",IF(AND(V5638="",T5638&gt;TODAY()),DATEDIF(TODAY(),T5638,"Y")&amp;" anos"&amp;" "&amp;DATEDIF(TODAY(),T5638,"YM")&amp;" meses"&amp;" "&amp;DATEDIF(TODAY(),T5638,"MD")&amp;" dias",IF(AND(X5638="",V5638&lt;TODAY()),"Contrato Encerrado",IF(AND(X5638="",V5638&gt;TODAY()),DATEDIF(TODAY(),V5638,"Y")&amp;" anos"&amp;" "&amp;DATEDIF(TODAY(),V5638,"YM")&amp;" meses"&amp;" "&amp;DATEDIF(TODAY(),V5638,"MD")&amp;" dias",IF(AND(Z5638="",X5638&lt;TODAY()),"Contrato Encerrado",IF(AND(Z5638="",X5638&gt;TODAY()),DATEDIF(TODAY(),X5638,"Y")&amp;" anos"&amp;" "&amp;DATEDIF(TODAY(),X5638,"YM")&amp;" meses"&amp;" "&amp;DATEDIF(TODAY(),X5638,"MD")&amp;" dias",IF(AND(Z5638&lt;&gt;””,Z5638&lt;TODAY()),"Contrato Encerrado",IF(AND(Z5638&lt;&gt;"",Z5638&gt;TODAY()),DATEDIF(TODAY(),Z5638,"Y")&amp;" anos"&amp;" "&amp;DATEDIF(TODAY(),Z5638,"YM")&amp;" meses"&amp;" "&amp;DATEDIF(TODAY(),Z5638,"MD")&amp;" dias"))))))))</f>
        <v>Contrato Encerrado</v>
      </c>
      <c r="AE5638" s="35">
        <f t="shared" si="441"/>
        <v>66</v>
      </c>
      <c r="AF5638" s="35">
        <f t="shared" si="442"/>
        <v>664</v>
      </c>
      <c r="AG5638" s="17" t="str">
        <f t="shared" si="443"/>
        <v>1 anos 9 meses 25 dias</v>
      </c>
    </row>
    <row r="5639" spans="1:33" ht="11.25" customHeight="1" x14ac:dyDescent="0.2">
      <c r="A5639" s="8" t="s">
        <v>9</v>
      </c>
      <c r="B5639" s="10" t="s">
        <v>13</v>
      </c>
      <c r="C5639" s="11" t="s">
        <v>23</v>
      </c>
      <c r="D5639" s="36">
        <v>2021</v>
      </c>
      <c r="E5639" s="12" t="s">
        <v>1708</v>
      </c>
      <c r="F5639" s="8" t="s">
        <v>1709</v>
      </c>
      <c r="G5639" s="77" t="s">
        <v>1734</v>
      </c>
      <c r="H5639" s="78" t="s">
        <v>1735</v>
      </c>
      <c r="I5639" s="14" t="s">
        <v>1736</v>
      </c>
      <c r="J5639" s="14" t="s">
        <v>1302</v>
      </c>
      <c r="K5639" s="14" t="s">
        <v>29</v>
      </c>
      <c r="L5639" s="15" t="s">
        <v>30</v>
      </c>
      <c r="M5639" s="7" t="s">
        <v>9427</v>
      </c>
      <c r="N5639" s="15" t="s">
        <v>2098</v>
      </c>
      <c r="O5639" s="27"/>
      <c r="P5639" s="26" t="s">
        <v>2517</v>
      </c>
      <c r="Q5639" s="26" t="s">
        <v>2522</v>
      </c>
      <c r="R5639" s="31">
        <v>36581</v>
      </c>
      <c r="S5639" s="31">
        <v>44455</v>
      </c>
      <c r="T5639" s="31">
        <v>44986</v>
      </c>
      <c r="U5639" s="31"/>
      <c r="V5639" s="31"/>
      <c r="W5639" s="31"/>
      <c r="X5639" s="17"/>
      <c r="Y5639" s="17"/>
      <c r="Z5639" s="31"/>
      <c r="AA5639" s="18">
        <f t="shared" ca="1" si="440"/>
        <v>25</v>
      </c>
      <c r="AB5639" s="19" t="s">
        <v>7877</v>
      </c>
      <c r="AC5639" s="35" t="str">
        <f t="shared" si="444"/>
        <v>1 anos 5 meses 13 dias</v>
      </c>
      <c r="AD5639" s="35" t="str">
        <f ca="1">IF(AND(V5639="",T5639&lt;TODAY()),"Contrato Encerrado",IF(AND(V5639="",T5639&gt;TODAY()),DATEDIF(TODAY(),T5639,"Y")&amp;" anos"&amp;" "&amp;DATEDIF(TODAY(),T5639,"YM")&amp;" meses"&amp;" "&amp;DATEDIF(TODAY(),T5639,"MD")&amp;" dias",IF(AND(X5639="",V5639&lt;TODAY()),"Contrato Encerrado",IF(AND(X5639="",V5639&gt;TODAY()),DATEDIF(TODAY(),V5639,"Y")&amp;" anos"&amp;" "&amp;DATEDIF(TODAY(),V5639,"YM")&amp;" meses"&amp;" "&amp;DATEDIF(TODAY(),V5639,"MD")&amp;" dias",IF(AND(Z5639="",X5639&lt;TODAY()),"Contrato Encerrado",IF(AND(Z5639="",X5639&gt;TODAY()),DATEDIF(TODAY(),X5639,"Y")&amp;" anos"&amp;" "&amp;DATEDIF(TODAY(),X5639,"YM")&amp;" meses"&amp;" "&amp;DATEDIF(TODAY(),X5639,"MD")&amp;" dias",IF(AND(Z5639&lt;&gt;””,Z5639&lt;TODAY()),"Contrato Encerrado",IF(AND(Z5639&lt;&gt;"",Z5639&gt;TODAY()),DATEDIF(TODAY(),Z5639,"Y")&amp;" anos"&amp;" "&amp;DATEDIF(TODAY(),Z5639,"YM")&amp;" meses"&amp;" "&amp;DATEDIF(TODAY(),Z5639,"MD")&amp;" dias"))))))))</f>
        <v>Contrato Encerrado</v>
      </c>
      <c r="AE5639" s="35">
        <f t="shared" si="441"/>
        <v>531</v>
      </c>
      <c r="AF5639" s="35">
        <f t="shared" si="442"/>
        <v>199</v>
      </c>
      <c r="AG5639" s="17" t="str">
        <f t="shared" si="443"/>
        <v>0 anos 6 meses 17 dias</v>
      </c>
    </row>
    <row r="5640" spans="1:33" ht="11.25" customHeight="1" x14ac:dyDescent="0.2">
      <c r="A5640" s="8" t="s">
        <v>9</v>
      </c>
      <c r="B5640" s="8" t="s">
        <v>13</v>
      </c>
      <c r="C5640" s="22" t="s">
        <v>11</v>
      </c>
      <c r="D5640" s="37">
        <v>2024</v>
      </c>
      <c r="E5640" s="12" t="s">
        <v>79</v>
      </c>
      <c r="F5640" s="8" t="s">
        <v>80</v>
      </c>
      <c r="G5640" s="77" t="s">
        <v>11876</v>
      </c>
      <c r="H5640" s="78" t="s">
        <v>11877</v>
      </c>
      <c r="I5640" s="14" t="s">
        <v>11878</v>
      </c>
      <c r="J5640" s="14" t="s">
        <v>14943</v>
      </c>
      <c r="K5640" s="14" t="s">
        <v>29</v>
      </c>
      <c r="L5640" s="15" t="s">
        <v>81</v>
      </c>
      <c r="M5640" s="7" t="s">
        <v>82</v>
      </c>
      <c r="N5640" s="15" t="s">
        <v>4113</v>
      </c>
      <c r="O5640" s="15" t="s">
        <v>7955</v>
      </c>
      <c r="P5640" s="15" t="s">
        <v>2518</v>
      </c>
      <c r="Q5640" s="15" t="s">
        <v>2523</v>
      </c>
      <c r="R5640" s="20">
        <v>39031</v>
      </c>
      <c r="S5640" s="20">
        <v>45299</v>
      </c>
      <c r="T5640" s="31">
        <v>45657</v>
      </c>
      <c r="U5640" s="20"/>
      <c r="V5640" s="20"/>
      <c r="W5640" s="20"/>
      <c r="X5640" s="17"/>
      <c r="Y5640" s="17"/>
      <c r="Z5640" s="20"/>
      <c r="AA5640" s="18">
        <f t="shared" ca="1" si="440"/>
        <v>18</v>
      </c>
      <c r="AB5640" s="15" t="s">
        <v>7877</v>
      </c>
      <c r="AC5640" s="35" t="str">
        <f t="shared" si="444"/>
        <v>0 anos 11 meses 23 dias</v>
      </c>
      <c r="AD5640" s="35" t="str">
        <f ca="1">IF(AND(V5640="",T5640&lt;TODAY()),"Contrato Encerrado",IF(AND(V5640="",T5640&gt;TODAY()),DATEDIF(TODAY(),T5640,"Y")&amp;" anos"&amp;" "&amp;DATEDIF(TODAY(),T5640,"YM")&amp;" meses"&amp;" "&amp;DATEDIF(TODAY(),T5640,"MD")&amp;" dias",IF(AND(X5640="",V5640&lt;TODAY()),"Contrato Encerrado",IF(AND(X5640="",V5640&gt;TODAY()),DATEDIF(TODAY(),V5640,"Y")&amp;" anos"&amp;" "&amp;DATEDIF(TODAY(),V5640,"YM")&amp;" meses"&amp;" "&amp;DATEDIF(TODAY(),V5640,"MD")&amp;" dias",IF(AND(Z5640="",X5640&lt;TODAY()),"Contrato Encerrado",IF(AND(Z5640="",X5640&gt;TODAY()),DATEDIF(TODAY(),X5640,"Y")&amp;" anos"&amp;" "&amp;DATEDIF(TODAY(),X5640,"YM")&amp;" meses"&amp;" "&amp;DATEDIF(TODAY(),X5640,"MD")&amp;" dias",IF(AND(Z5640&lt;&gt;””,Z5640&lt;TODAY()),"Contrato Encerrado",IF(AND(Z5640&lt;&gt;"",Z5640&gt;TODAY()),DATEDIF(TODAY(),Z5640,"Y")&amp;" anos"&amp;" "&amp;DATEDIF(TODAY(),Z5640,"YM")&amp;" meses"&amp;" "&amp;DATEDIF(TODAY(),Z5640,"MD")&amp;" dias"))))))))</f>
        <v>Contrato Encerrado</v>
      </c>
      <c r="AE5640" s="35">
        <f t="shared" si="441"/>
        <v>358</v>
      </c>
      <c r="AF5640" s="35">
        <f t="shared" si="442"/>
        <v>372</v>
      </c>
      <c r="AG5640" s="17" t="str">
        <f t="shared" si="443"/>
        <v>1 anos 0 meses 6 dias</v>
      </c>
    </row>
    <row r="5641" spans="1:33" ht="11.25" customHeight="1" x14ac:dyDescent="0.2">
      <c r="A5641" s="8" t="s">
        <v>9</v>
      </c>
      <c r="B5641" s="8" t="s">
        <v>13</v>
      </c>
      <c r="C5641" s="22" t="s">
        <v>15</v>
      </c>
      <c r="D5641" s="37">
        <v>2024</v>
      </c>
      <c r="E5641" s="23" t="s">
        <v>157</v>
      </c>
      <c r="F5641" s="8" t="s">
        <v>158</v>
      </c>
      <c r="G5641" s="77" t="s">
        <v>12596</v>
      </c>
      <c r="H5641" s="78" t="s">
        <v>12597</v>
      </c>
      <c r="I5641" s="9" t="s">
        <v>12598</v>
      </c>
      <c r="J5641" s="14" t="s">
        <v>10</v>
      </c>
      <c r="K5641" s="9" t="s">
        <v>29</v>
      </c>
      <c r="L5641" s="24" t="s">
        <v>30</v>
      </c>
      <c r="M5641" s="7" t="s">
        <v>9427</v>
      </c>
      <c r="N5641" s="24" t="s">
        <v>9016</v>
      </c>
      <c r="O5641" s="24" t="s">
        <v>8177</v>
      </c>
      <c r="P5641" s="24" t="s">
        <v>2518</v>
      </c>
      <c r="Q5641" s="24" t="s">
        <v>4109</v>
      </c>
      <c r="R5641" s="29">
        <v>38166</v>
      </c>
      <c r="S5641" s="29">
        <v>45327</v>
      </c>
      <c r="T5641" s="29">
        <v>46022</v>
      </c>
      <c r="U5641" s="20"/>
      <c r="V5641" s="20"/>
      <c r="W5641" s="29"/>
      <c r="X5641" s="17"/>
      <c r="Y5641" s="17"/>
      <c r="Z5641" s="20"/>
      <c r="AA5641" s="18">
        <f t="shared" ca="1" si="440"/>
        <v>21</v>
      </c>
      <c r="AB5641" s="24" t="s">
        <v>7877</v>
      </c>
      <c r="AC5641" s="35" t="str">
        <f t="shared" si="444"/>
        <v>1 anos 10 meses 26 dias</v>
      </c>
      <c r="AD5641" s="35" t="str">
        <f ca="1">IF(AND(V5641="",T5641&lt;TODAY()),"Contrato Encerrado",IF(AND(V5641="",T5641&gt;TODAY()),DATEDIF(TODAY(),T5641,"Y")&amp;" anos"&amp;" "&amp;DATEDIF(TODAY(),T5641,"YM")&amp;" meses"&amp;" "&amp;DATEDIF(TODAY(),T5641,"MD")&amp;" dias",IF(AND(X5641="",V5641&lt;TODAY()),"Contrato Encerrado",IF(AND(X5641="",V5641&gt;TODAY()),DATEDIF(TODAY(),V5641,"Y")&amp;" anos"&amp;" "&amp;DATEDIF(TODAY(),V5641,"YM")&amp;" meses"&amp;" "&amp;DATEDIF(TODAY(),V5641,"MD")&amp;" dias",IF(AND(Z5641="",X5641&lt;TODAY()),"Contrato Encerrado",IF(AND(Z5641="",X5641&gt;TODAY()),DATEDIF(TODAY(),X5641,"Y")&amp;" anos"&amp;" "&amp;DATEDIF(TODAY(),X5641,"YM")&amp;" meses"&amp;" "&amp;DATEDIF(TODAY(),X5641,"MD")&amp;" dias",IF(AND(Z5641&lt;&gt;””,Z5641&lt;TODAY()),"Contrato Encerrado",IF(AND(Z5641&lt;&gt;"",Z5641&gt;TODAY()),DATEDIF(TODAY(),Z5641,"Y")&amp;" anos"&amp;" "&amp;DATEDIF(TODAY(),Z5641,"YM")&amp;" meses"&amp;" "&amp;DATEDIF(TODAY(),Z5641,"MD")&amp;" dias"))))))))</f>
        <v>0 anos 2 meses 24 dias</v>
      </c>
      <c r="AE5641" s="35">
        <f t="shared" si="441"/>
        <v>695</v>
      </c>
      <c r="AF5641" s="35">
        <f t="shared" si="442"/>
        <v>35</v>
      </c>
      <c r="AG5641" s="17" t="str">
        <f t="shared" si="443"/>
        <v>0 anos 1 meses 4 dias</v>
      </c>
    </row>
    <row r="5642" spans="1:33" ht="11.25" customHeight="1" x14ac:dyDescent="0.2">
      <c r="A5642" s="8" t="s">
        <v>9</v>
      </c>
      <c r="B5642" s="8" t="s">
        <v>13</v>
      </c>
      <c r="C5642" s="22" t="s">
        <v>25</v>
      </c>
      <c r="D5642" s="37">
        <v>2023</v>
      </c>
      <c r="E5642" s="12" t="s">
        <v>157</v>
      </c>
      <c r="F5642" s="8" t="s">
        <v>158</v>
      </c>
      <c r="G5642" s="77" t="s">
        <v>10959</v>
      </c>
      <c r="H5642" s="78" t="s">
        <v>10960</v>
      </c>
      <c r="I5642" s="14" t="s">
        <v>10961</v>
      </c>
      <c r="J5642" s="14" t="s">
        <v>14943</v>
      </c>
      <c r="K5642" s="14" t="s">
        <v>29</v>
      </c>
      <c r="L5642" s="15" t="s">
        <v>30</v>
      </c>
      <c r="M5642" s="7" t="s">
        <v>9427</v>
      </c>
      <c r="N5642" s="15" t="s">
        <v>6302</v>
      </c>
      <c r="O5642" s="15" t="s">
        <v>9560</v>
      </c>
      <c r="P5642" s="15" t="s">
        <v>2518</v>
      </c>
      <c r="Q5642" s="15" t="s">
        <v>2521</v>
      </c>
      <c r="R5642" s="20">
        <v>35859</v>
      </c>
      <c r="S5642" s="20">
        <v>45251</v>
      </c>
      <c r="T5642" s="20">
        <v>45382</v>
      </c>
      <c r="U5642" s="20"/>
      <c r="V5642" s="20"/>
      <c r="W5642" s="20"/>
      <c r="X5642" s="17"/>
      <c r="Y5642" s="17"/>
      <c r="Z5642" s="20"/>
      <c r="AA5642" s="18">
        <f t="shared" ca="1" si="440"/>
        <v>27</v>
      </c>
      <c r="AB5642" s="15" t="s">
        <v>7877</v>
      </c>
      <c r="AC5642" s="35" t="str">
        <f t="shared" si="444"/>
        <v>0 anos 4 meses 10 dias</v>
      </c>
      <c r="AD5642" s="35" t="str">
        <f ca="1">IF(AND(V5642="",T5642&lt;TODAY()),"Contrato Encerrado",IF(AND(V5642="",T5642&gt;TODAY()),DATEDIF(TODAY(),T5642,"Y")&amp;" anos"&amp;" "&amp;DATEDIF(TODAY(),T5642,"YM")&amp;" meses"&amp;" "&amp;DATEDIF(TODAY(),T5642,"MD")&amp;" dias",IF(AND(X5642="",V5642&lt;TODAY()),"Contrato Encerrado",IF(AND(X5642="",V5642&gt;TODAY()),DATEDIF(TODAY(),V5642,"Y")&amp;" anos"&amp;" "&amp;DATEDIF(TODAY(),V5642,"YM")&amp;" meses"&amp;" "&amp;DATEDIF(TODAY(),V5642,"MD")&amp;" dias",IF(AND(Z5642="",X5642&lt;TODAY()),"Contrato Encerrado",IF(AND(Z5642="",X5642&gt;TODAY()),DATEDIF(TODAY(),X5642,"Y")&amp;" anos"&amp;" "&amp;DATEDIF(TODAY(),X5642,"YM")&amp;" meses"&amp;" "&amp;DATEDIF(TODAY(),X5642,"MD")&amp;" dias",IF(AND(Z5642&lt;&gt;””,Z5642&lt;TODAY()),"Contrato Encerrado",IF(AND(Z5642&lt;&gt;"",Z5642&gt;TODAY()),DATEDIF(TODAY(),Z5642,"Y")&amp;" anos"&amp;" "&amp;DATEDIF(TODAY(),Z5642,"YM")&amp;" meses"&amp;" "&amp;DATEDIF(TODAY(),Z5642,"MD")&amp;" dias"))))))))</f>
        <v>Contrato Encerrado</v>
      </c>
      <c r="AE5642" s="35">
        <f t="shared" si="441"/>
        <v>131</v>
      </c>
      <c r="AF5642" s="35">
        <f t="shared" si="442"/>
        <v>599</v>
      </c>
      <c r="AG5642" s="17" t="str">
        <f t="shared" si="443"/>
        <v>1 anos 7 meses 21 dias</v>
      </c>
    </row>
    <row r="5643" spans="1:33" ht="11.25" customHeight="1" x14ac:dyDescent="0.2">
      <c r="A5643" s="8" t="s">
        <v>9</v>
      </c>
      <c r="B5643" s="8" t="s">
        <v>13</v>
      </c>
      <c r="C5643" s="22" t="s">
        <v>16</v>
      </c>
      <c r="D5643" s="37">
        <v>2024</v>
      </c>
      <c r="E5643" s="12" t="s">
        <v>157</v>
      </c>
      <c r="F5643" s="8" t="s">
        <v>158</v>
      </c>
      <c r="G5643" s="77" t="s">
        <v>13160</v>
      </c>
      <c r="H5643" s="78" t="s">
        <v>13161</v>
      </c>
      <c r="I5643" s="14" t="s">
        <v>13162</v>
      </c>
      <c r="J5643" s="74" t="s">
        <v>14943</v>
      </c>
      <c r="K5643" s="14" t="s">
        <v>29</v>
      </c>
      <c r="L5643" s="15" t="s">
        <v>30</v>
      </c>
      <c r="M5643" s="7" t="s">
        <v>9427</v>
      </c>
      <c r="N5643" s="15" t="s">
        <v>4159</v>
      </c>
      <c r="O5643" s="15" t="s">
        <v>7914</v>
      </c>
      <c r="P5643" s="15" t="s">
        <v>2518</v>
      </c>
      <c r="Q5643" s="15" t="s">
        <v>2521</v>
      </c>
      <c r="R5643" s="20">
        <v>34993</v>
      </c>
      <c r="S5643" s="20">
        <v>45364</v>
      </c>
      <c r="T5643" s="20">
        <v>45869</v>
      </c>
      <c r="U5643" s="20"/>
      <c r="V5643" s="20"/>
      <c r="W5643" s="20"/>
      <c r="X5643" s="17"/>
      <c r="Y5643" s="17"/>
      <c r="Z5643" s="20"/>
      <c r="AA5643" s="18">
        <f t="shared" ca="1" si="440"/>
        <v>29</v>
      </c>
      <c r="AB5643" s="15" t="s">
        <v>7877</v>
      </c>
      <c r="AC5643" s="35" t="str">
        <f t="shared" si="444"/>
        <v>1 anos 4 meses 18 dias</v>
      </c>
      <c r="AD5643" s="35" t="str">
        <f ca="1">IF(AND(V5643="",T5643&lt;TODAY()),"Contrato Encerrado",IF(AND(V5643="",T5643&gt;TODAY()),DATEDIF(TODAY(),T5643,"Y")&amp;" anos"&amp;" "&amp;DATEDIF(TODAY(),T5643,"YM")&amp;" meses"&amp;" "&amp;DATEDIF(TODAY(),T5643,"MD")&amp;" dias",IF(AND(X5643="",V5643&lt;TODAY()),"Contrato Encerrado",IF(AND(X5643="",V5643&gt;TODAY()),DATEDIF(TODAY(),V5643,"Y")&amp;" anos"&amp;" "&amp;DATEDIF(TODAY(),V5643,"YM")&amp;" meses"&amp;" "&amp;DATEDIF(TODAY(),V5643,"MD")&amp;" dias",IF(AND(Z5643="",X5643&lt;TODAY()),"Contrato Encerrado",IF(AND(Z5643="",X5643&gt;TODAY()),DATEDIF(TODAY(),X5643,"Y")&amp;" anos"&amp;" "&amp;DATEDIF(TODAY(),X5643,"YM")&amp;" meses"&amp;" "&amp;DATEDIF(TODAY(),X5643,"MD")&amp;" dias",IF(AND(Z5643&lt;&gt;””,Z5643&lt;TODAY()),"Contrato Encerrado",IF(AND(Z5643&lt;&gt;"",Z5643&gt;TODAY()),DATEDIF(TODAY(),Z5643,"Y")&amp;" anos"&amp;" "&amp;DATEDIF(TODAY(),Z5643,"YM")&amp;" meses"&amp;" "&amp;DATEDIF(TODAY(),Z5643,"MD")&amp;" dias"))))))))</f>
        <v>Contrato Encerrado</v>
      </c>
      <c r="AE5643" s="35">
        <f t="shared" si="441"/>
        <v>505</v>
      </c>
      <c r="AF5643" s="35">
        <f t="shared" si="442"/>
        <v>225</v>
      </c>
      <c r="AG5643" s="17" t="str">
        <f t="shared" si="443"/>
        <v>0 anos 7 meses 12 dias</v>
      </c>
    </row>
    <row r="5644" spans="1:33" ht="11.25" customHeight="1" x14ac:dyDescent="0.2">
      <c r="A5644" s="8" t="s">
        <v>9</v>
      </c>
      <c r="B5644" s="8" t="s">
        <v>13</v>
      </c>
      <c r="C5644" s="22" t="s">
        <v>11</v>
      </c>
      <c r="D5644" s="37">
        <v>2023</v>
      </c>
      <c r="E5644" s="23" t="s">
        <v>27</v>
      </c>
      <c r="F5644" s="8" t="s">
        <v>28</v>
      </c>
      <c r="G5644" s="77" t="s">
        <v>7852</v>
      </c>
      <c r="H5644" s="78" t="s">
        <v>7853</v>
      </c>
      <c r="I5644" s="9" t="s">
        <v>7854</v>
      </c>
      <c r="J5644" s="14" t="s">
        <v>14943</v>
      </c>
      <c r="K5644" s="9" t="s">
        <v>29</v>
      </c>
      <c r="L5644" s="24" t="s">
        <v>30</v>
      </c>
      <c r="M5644" s="7" t="s">
        <v>9427</v>
      </c>
      <c r="N5644" s="15" t="s">
        <v>2102</v>
      </c>
      <c r="O5644" s="24"/>
      <c r="P5644" s="24" t="s">
        <v>2518</v>
      </c>
      <c r="Q5644" s="24" t="s">
        <v>4109</v>
      </c>
      <c r="R5644" s="17">
        <v>37748</v>
      </c>
      <c r="S5644" s="17">
        <v>44928</v>
      </c>
      <c r="T5644" s="31">
        <v>45658</v>
      </c>
      <c r="U5644" s="20"/>
      <c r="V5644" s="20"/>
      <c r="W5644" s="17"/>
      <c r="X5644" s="17"/>
      <c r="Y5644" s="17"/>
      <c r="Z5644" s="20"/>
      <c r="AA5644" s="18">
        <f t="shared" ca="1" si="440"/>
        <v>22</v>
      </c>
      <c r="AB5644" s="19" t="s">
        <v>7877</v>
      </c>
      <c r="AC5644" s="35" t="str">
        <f t="shared" si="444"/>
        <v>1 anos 11 meses 30 dias</v>
      </c>
      <c r="AD5644" s="35" t="str">
        <f ca="1">IF(AND(V5644="",T5644&lt;TODAY()),"Contrato Encerrado",IF(AND(V5644="",T5644&gt;TODAY()),DATEDIF(TODAY(),T5644,"Y")&amp;" anos"&amp;" "&amp;DATEDIF(TODAY(),T5644,"YM")&amp;" meses"&amp;" "&amp;DATEDIF(TODAY(),T5644,"MD")&amp;" dias",IF(AND(X5644="",V5644&lt;TODAY()),"Contrato Encerrado",IF(AND(X5644="",V5644&gt;TODAY()),DATEDIF(TODAY(),V5644,"Y")&amp;" anos"&amp;" "&amp;DATEDIF(TODAY(),V5644,"YM")&amp;" meses"&amp;" "&amp;DATEDIF(TODAY(),V5644,"MD")&amp;" dias",IF(AND(Z5644="",X5644&lt;TODAY()),"Contrato Encerrado",IF(AND(Z5644="",X5644&gt;TODAY()),DATEDIF(TODAY(),X5644,"Y")&amp;" anos"&amp;" "&amp;DATEDIF(TODAY(),X5644,"YM")&amp;" meses"&amp;" "&amp;DATEDIF(TODAY(),X5644,"MD")&amp;" dias",IF(AND(Z5644&lt;&gt;””,Z5644&lt;TODAY()),"Contrato Encerrado",IF(AND(Z5644&lt;&gt;"",Z5644&gt;TODAY()),DATEDIF(TODAY(),Z5644,"Y")&amp;" anos"&amp;" "&amp;DATEDIF(TODAY(),Z5644,"YM")&amp;" meses"&amp;" "&amp;DATEDIF(TODAY(),Z5644,"MD")&amp;" dias"))))))))</f>
        <v>Contrato Encerrado</v>
      </c>
      <c r="AE5644" s="35">
        <f t="shared" si="441"/>
        <v>730</v>
      </c>
      <c r="AF5644" s="35">
        <f t="shared" si="442"/>
        <v>0</v>
      </c>
      <c r="AG5644" s="17" t="str">
        <f t="shared" si="443"/>
        <v>ESTÁGIO COMPLETOU 2 ANOS</v>
      </c>
    </row>
    <row r="5645" spans="1:33" ht="11.25" customHeight="1" x14ac:dyDescent="0.2">
      <c r="A5645" s="8" t="s">
        <v>9</v>
      </c>
      <c r="B5645" s="8" t="s">
        <v>13</v>
      </c>
      <c r="C5645" s="22" t="s">
        <v>16</v>
      </c>
      <c r="D5645" s="37">
        <v>2024</v>
      </c>
      <c r="E5645" s="12" t="s">
        <v>157</v>
      </c>
      <c r="F5645" s="8" t="s">
        <v>158</v>
      </c>
      <c r="G5645" s="77" t="s">
        <v>13163</v>
      </c>
      <c r="H5645" s="78" t="s">
        <v>13164</v>
      </c>
      <c r="I5645" s="14" t="s">
        <v>13165</v>
      </c>
      <c r="J5645" s="14" t="s">
        <v>14943</v>
      </c>
      <c r="K5645" s="14" t="s">
        <v>29</v>
      </c>
      <c r="L5645" s="15" t="s">
        <v>81</v>
      </c>
      <c r="M5645" s="7" t="s">
        <v>82</v>
      </c>
      <c r="N5645" s="15" t="s">
        <v>4113</v>
      </c>
      <c r="O5645" s="15" t="s">
        <v>10342</v>
      </c>
      <c r="P5645" s="15" t="s">
        <v>2518</v>
      </c>
      <c r="Q5645" s="15" t="s">
        <v>4109</v>
      </c>
      <c r="R5645" s="20">
        <v>39171</v>
      </c>
      <c r="S5645" s="20">
        <v>45362</v>
      </c>
      <c r="T5645" s="70">
        <v>45657</v>
      </c>
      <c r="U5645" s="70"/>
      <c r="V5645" s="20"/>
      <c r="W5645" s="20"/>
      <c r="X5645" s="17"/>
      <c r="Y5645" s="17"/>
      <c r="Z5645" s="20"/>
      <c r="AA5645" s="18">
        <f t="shared" ca="1" si="440"/>
        <v>18</v>
      </c>
      <c r="AB5645" s="20" t="s">
        <v>7877</v>
      </c>
      <c r="AC5645" s="35" t="str">
        <f t="shared" si="444"/>
        <v>0 anos 9 meses 20 dias</v>
      </c>
      <c r="AD5645" s="35" t="str">
        <f ca="1">IF(AND(V5645="",T5645&lt;TODAY()),"Contrato Encerrado",IF(AND(V5645="",T5645&gt;TODAY()),DATEDIF(TODAY(),T5645,"Y")&amp;" anos"&amp;" "&amp;DATEDIF(TODAY(),T5645,"YM")&amp;" meses"&amp;" "&amp;DATEDIF(TODAY(),T5645,"MD")&amp;" dias",IF(AND(X5645="",V5645&lt;TODAY()),"Contrato Encerrado",IF(AND(X5645="",V5645&gt;TODAY()),DATEDIF(TODAY(),V5645,"Y")&amp;" anos"&amp;" "&amp;DATEDIF(TODAY(),V5645,"YM")&amp;" meses"&amp;" "&amp;DATEDIF(TODAY(),V5645,"MD")&amp;" dias",IF(AND(Z5645="",X5645&lt;TODAY()),"Contrato Encerrado",IF(AND(Z5645="",X5645&gt;TODAY()),DATEDIF(TODAY(),X5645,"Y")&amp;" anos"&amp;" "&amp;DATEDIF(TODAY(),X5645,"YM")&amp;" meses"&amp;" "&amp;DATEDIF(TODAY(),X5645,"MD")&amp;" dias",IF(AND(Z5645&lt;&gt;””,Z5645&lt;TODAY()),"Contrato Encerrado",IF(AND(Z5645&lt;&gt;"",Z5645&gt;TODAY()),DATEDIF(TODAY(),Z5645,"Y")&amp;" anos"&amp;" "&amp;DATEDIF(TODAY(),Z5645,"YM")&amp;" meses"&amp;" "&amp;DATEDIF(TODAY(),Z5645,"MD")&amp;" dias"))))))))</f>
        <v>Contrato Encerrado</v>
      </c>
      <c r="AE5645" s="35">
        <f t="shared" si="441"/>
        <v>295</v>
      </c>
      <c r="AF5645" s="35">
        <f t="shared" si="442"/>
        <v>435</v>
      </c>
      <c r="AG5645" s="17" t="str">
        <f t="shared" si="443"/>
        <v>1 anos 2 meses 10 dias</v>
      </c>
    </row>
    <row r="5646" spans="1:33" ht="11.25" customHeight="1" x14ac:dyDescent="0.2">
      <c r="A5646" s="8" t="s">
        <v>9</v>
      </c>
      <c r="B5646" s="8" t="s">
        <v>13</v>
      </c>
      <c r="C5646" s="22" t="s">
        <v>15</v>
      </c>
      <c r="D5646" s="37">
        <v>2025</v>
      </c>
      <c r="E5646" s="12" t="s">
        <v>79</v>
      </c>
      <c r="F5646" s="8" t="s">
        <v>80</v>
      </c>
      <c r="G5646" s="77" t="s">
        <v>16126</v>
      </c>
      <c r="H5646" s="78" t="s">
        <v>16127</v>
      </c>
      <c r="I5646" s="14" t="s">
        <v>16128</v>
      </c>
      <c r="J5646" s="14" t="s">
        <v>10</v>
      </c>
      <c r="K5646" s="14" t="s">
        <v>29</v>
      </c>
      <c r="L5646" s="15" t="s">
        <v>81</v>
      </c>
      <c r="M5646" s="7" t="s">
        <v>82</v>
      </c>
      <c r="N5646" s="15" t="s">
        <v>4113</v>
      </c>
      <c r="O5646" s="15" t="s">
        <v>8092</v>
      </c>
      <c r="P5646" s="15" t="s">
        <v>2518</v>
      </c>
      <c r="Q5646" s="15" t="s">
        <v>2523</v>
      </c>
      <c r="R5646" s="20">
        <v>39610</v>
      </c>
      <c r="S5646" s="20">
        <v>45722</v>
      </c>
      <c r="T5646" s="20">
        <v>46086</v>
      </c>
      <c r="U5646" s="20"/>
      <c r="V5646" s="20"/>
      <c r="W5646" s="20"/>
      <c r="X5646" s="17"/>
      <c r="Y5646" s="17"/>
      <c r="Z5646" s="20"/>
      <c r="AA5646" s="21">
        <f t="shared" ca="1" si="440"/>
        <v>17</v>
      </c>
      <c r="AB5646" s="15" t="s">
        <v>7877</v>
      </c>
      <c r="AC5646" s="35" t="str">
        <f t="shared" si="444"/>
        <v>0 anos 11 meses 27 dias</v>
      </c>
      <c r="AD5646" s="35" t="str">
        <f ca="1">IF(AND(V5646="",T5646&lt;TODAY()),"Contrato Encerrado",IF(AND(V5646="",T5646&gt;TODAY()),DATEDIF(TODAY(),T5646,"Y")&amp;" anos"&amp;" "&amp;DATEDIF(TODAY(),T5646,"YM")&amp;" meses"&amp;" "&amp;DATEDIF(TODAY(),T5646,"MD")&amp;" dias",IF(AND(X5646="",V5646&lt;TODAY()),"Contrato Encerrado",IF(AND(X5646="",V5646&gt;TODAY()),DATEDIF(TODAY(),V5646,"Y")&amp;" anos"&amp;" "&amp;DATEDIF(TODAY(),V5646,"YM")&amp;" meses"&amp;" "&amp;DATEDIF(TODAY(),V5646,"MD")&amp;" dias",IF(AND(Z5646="",X5646&lt;TODAY()),"Contrato Encerrado",IF(AND(Z5646="",X5646&gt;TODAY()),DATEDIF(TODAY(),X5646,"Y")&amp;" anos"&amp;" "&amp;DATEDIF(TODAY(),X5646,"YM")&amp;" meses"&amp;" "&amp;DATEDIF(TODAY(),X5646,"MD")&amp;" dias",IF(AND(Z5646&lt;&gt;””,Z5646&lt;TODAY()),"Contrato Encerrado",IF(AND(Z5646&lt;&gt;"",Z5646&gt;TODAY()),DATEDIF(TODAY(),Z5646,"Y")&amp;" anos"&amp;" "&amp;DATEDIF(TODAY(),Z5646,"YM")&amp;" meses"&amp;" "&amp;DATEDIF(TODAY(),Z5646,"MD")&amp;" dias"))))))))</f>
        <v>0 anos 4 meses 26 dias</v>
      </c>
      <c r="AE5646" s="35">
        <f t="shared" si="441"/>
        <v>364</v>
      </c>
      <c r="AF5646" s="35">
        <f t="shared" si="442"/>
        <v>366</v>
      </c>
      <c r="AG5646" s="17" t="str">
        <f t="shared" si="443"/>
        <v>0 anos 11 meses 31 dias</v>
      </c>
    </row>
    <row r="5647" spans="1:33" ht="11.25" customHeight="1" x14ac:dyDescent="0.2">
      <c r="A5647" s="8" t="s">
        <v>9</v>
      </c>
      <c r="B5647" s="8" t="s">
        <v>13</v>
      </c>
      <c r="C5647" s="22" t="s">
        <v>21</v>
      </c>
      <c r="D5647" s="35">
        <v>2025</v>
      </c>
      <c r="E5647" s="12" t="s">
        <v>1304</v>
      </c>
      <c r="F5647" s="8" t="s">
        <v>1305</v>
      </c>
      <c r="G5647" s="14" t="s">
        <v>17833</v>
      </c>
      <c r="H5647" s="8" t="s">
        <v>17834</v>
      </c>
      <c r="I5647" s="14" t="s">
        <v>17109</v>
      </c>
      <c r="J5647" s="14" t="s">
        <v>10</v>
      </c>
      <c r="K5647" s="14" t="s">
        <v>29</v>
      </c>
      <c r="L5647" s="15" t="s">
        <v>30</v>
      </c>
      <c r="M5647" s="7" t="s">
        <v>16153</v>
      </c>
      <c r="N5647" s="15" t="s">
        <v>2110</v>
      </c>
      <c r="O5647" s="15" t="s">
        <v>8813</v>
      </c>
      <c r="P5647" s="15" t="s">
        <v>2518</v>
      </c>
      <c r="Q5647" s="15" t="s">
        <v>2523</v>
      </c>
      <c r="R5647" s="20">
        <v>37609</v>
      </c>
      <c r="S5647" s="20">
        <v>45853</v>
      </c>
      <c r="T5647" s="20">
        <v>46203</v>
      </c>
      <c r="U5647" s="20"/>
      <c r="V5647" s="20"/>
      <c r="W5647" s="20"/>
      <c r="X5647" s="17"/>
      <c r="Y5647" s="17"/>
      <c r="Z5647" s="20"/>
      <c r="AA5647" s="21">
        <f t="shared" ca="1" si="440"/>
        <v>22</v>
      </c>
      <c r="AB5647" s="20" t="s">
        <v>7877</v>
      </c>
      <c r="AC5647" s="35" t="str">
        <f t="shared" si="444"/>
        <v>0 anos 11 meses 15 dias</v>
      </c>
      <c r="AD5647" s="35" t="str">
        <f ca="1">IF(AND(V5647="",T5647&lt;TODAY()),"Contrato Encerrado",IF(AND(V5647="",T5647&gt;TODAY()),DATEDIF(TODAY(),T5647,"Y")&amp;" anos"&amp;" "&amp;DATEDIF(TODAY(),T5647,"YM")&amp;" meses"&amp;" "&amp;DATEDIF(TODAY(),T5647,"MD")&amp;" dias",IF(AND(X5647="",V5647&lt;TODAY()),"Contrato Encerrado",IF(AND(X5647="",V5647&gt;TODAY()),DATEDIF(TODAY(),V5647,"Y")&amp;" anos"&amp;" "&amp;DATEDIF(TODAY(),V5647,"YM")&amp;" meses"&amp;" "&amp;DATEDIF(TODAY(),V5647,"MD")&amp;" dias",IF(AND(Z5647="",X5647&lt;TODAY()),"Contrato Encerrado",IF(AND(Z5647="",X5647&gt;TODAY()),DATEDIF(TODAY(),X5647,"Y")&amp;" anos"&amp;" "&amp;DATEDIF(TODAY(),X5647,"YM")&amp;" meses"&amp;" "&amp;DATEDIF(TODAY(),X5647,"MD")&amp;" dias",IF(AND(Z5647&lt;&gt;””,Z5647&lt;TODAY()),"Contrato Encerrado",IF(AND(Z5647&lt;&gt;"",Z5647&gt;TODAY()),DATEDIF(TODAY(),Z5647,"Y")&amp;" anos"&amp;" "&amp;DATEDIF(TODAY(),Z5647,"YM")&amp;" meses"&amp;" "&amp;DATEDIF(TODAY(),Z5647,"MD")&amp;" dias"))))))))</f>
        <v>0 anos 8 meses 23 dias</v>
      </c>
      <c r="AE5647" s="35">
        <f t="shared" si="441"/>
        <v>350</v>
      </c>
      <c r="AF5647" s="35">
        <f t="shared" si="442"/>
        <v>380</v>
      </c>
      <c r="AG5647" s="17" t="str">
        <f t="shared" si="443"/>
        <v>1 anos 0 meses 14 dias</v>
      </c>
    </row>
    <row r="5648" spans="1:33" ht="11.25" customHeight="1" x14ac:dyDescent="0.2">
      <c r="A5648" s="8" t="s">
        <v>9</v>
      </c>
      <c r="B5648" s="10" t="s">
        <v>13</v>
      </c>
      <c r="C5648" s="11" t="s">
        <v>22</v>
      </c>
      <c r="D5648" s="36">
        <v>2022</v>
      </c>
      <c r="E5648" s="12" t="s">
        <v>772</v>
      </c>
      <c r="F5648" s="8" t="s">
        <v>773</v>
      </c>
      <c r="G5648" s="77" t="s">
        <v>5941</v>
      </c>
      <c r="H5648" s="78" t="s">
        <v>5942</v>
      </c>
      <c r="I5648" s="14" t="s">
        <v>5943</v>
      </c>
      <c r="J5648" s="14" t="s">
        <v>1302</v>
      </c>
      <c r="K5648" s="14" t="s">
        <v>29</v>
      </c>
      <c r="L5648" s="15" t="s">
        <v>30</v>
      </c>
      <c r="M5648" s="7" t="s">
        <v>9427</v>
      </c>
      <c r="N5648" s="15" t="s">
        <v>2103</v>
      </c>
      <c r="O5648" s="16"/>
      <c r="P5648" s="16" t="s">
        <v>2518</v>
      </c>
      <c r="Q5648" s="16" t="s">
        <v>2523</v>
      </c>
      <c r="R5648" s="31">
        <v>34372</v>
      </c>
      <c r="S5648" s="31">
        <v>44805</v>
      </c>
      <c r="T5648" s="31">
        <v>45503</v>
      </c>
      <c r="U5648" s="31"/>
      <c r="V5648" s="31"/>
      <c r="W5648" s="31"/>
      <c r="X5648" s="17"/>
      <c r="Y5648" s="17"/>
      <c r="Z5648" s="31"/>
      <c r="AA5648" s="18">
        <f t="shared" ca="1" si="440"/>
        <v>31</v>
      </c>
      <c r="AB5648" s="19" t="s">
        <v>7878</v>
      </c>
      <c r="AC5648" s="35" t="str">
        <f t="shared" si="444"/>
        <v>1 anos 10 meses 29 dias</v>
      </c>
      <c r="AD5648" s="35" t="str">
        <f ca="1">IF(AND(V5648="",T5648&lt;TODAY()),"Contrato Encerrado",IF(AND(V5648="",T5648&gt;TODAY()),DATEDIF(TODAY(),T5648,"Y")&amp;" anos"&amp;" "&amp;DATEDIF(TODAY(),T5648,"YM")&amp;" meses"&amp;" "&amp;DATEDIF(TODAY(),T5648,"MD")&amp;" dias",IF(AND(X5648="",V5648&lt;TODAY()),"Contrato Encerrado",IF(AND(X5648="",V5648&gt;TODAY()),DATEDIF(TODAY(),V5648,"Y")&amp;" anos"&amp;" "&amp;DATEDIF(TODAY(),V5648,"YM")&amp;" meses"&amp;" "&amp;DATEDIF(TODAY(),V5648,"MD")&amp;" dias",IF(AND(Z5648="",X5648&lt;TODAY()),"Contrato Encerrado",IF(AND(Z5648="",X5648&gt;TODAY()),DATEDIF(TODAY(),X5648,"Y")&amp;" anos"&amp;" "&amp;DATEDIF(TODAY(),X5648,"YM")&amp;" meses"&amp;" "&amp;DATEDIF(TODAY(),X5648,"MD")&amp;" dias",IF(AND(Z5648&lt;&gt;””,Z5648&lt;TODAY()),"Contrato Encerrado",IF(AND(Z5648&lt;&gt;"",Z5648&gt;TODAY()),DATEDIF(TODAY(),Z5648,"Y")&amp;" anos"&amp;" "&amp;DATEDIF(TODAY(),Z5648,"YM")&amp;" meses"&amp;" "&amp;DATEDIF(TODAY(),Z5648,"MD")&amp;" dias"))))))))</f>
        <v>Contrato Encerrado</v>
      </c>
      <c r="AE5648" s="35">
        <f t="shared" si="441"/>
        <v>698</v>
      </c>
      <c r="AF5648" s="35">
        <f t="shared" si="442"/>
        <v>32</v>
      </c>
      <c r="AG5648" s="17" t="str">
        <f t="shared" si="443"/>
        <v>0 anos 1 meses 1 dias</v>
      </c>
    </row>
    <row r="5649" spans="1:33" ht="11.25" customHeight="1" x14ac:dyDescent="0.2">
      <c r="A5649" s="8" t="s">
        <v>9</v>
      </c>
      <c r="B5649" s="8" t="s">
        <v>13</v>
      </c>
      <c r="C5649" s="22" t="s">
        <v>21</v>
      </c>
      <c r="D5649" s="35">
        <v>2025</v>
      </c>
      <c r="E5649" s="12" t="s">
        <v>157</v>
      </c>
      <c r="F5649" s="8" t="s">
        <v>158</v>
      </c>
      <c r="G5649" s="14" t="s">
        <v>17835</v>
      </c>
      <c r="H5649" s="8" t="s">
        <v>17836</v>
      </c>
      <c r="I5649" s="14" t="s">
        <v>17110</v>
      </c>
      <c r="J5649" s="14" t="s">
        <v>10</v>
      </c>
      <c r="K5649" s="14" t="s">
        <v>29</v>
      </c>
      <c r="L5649" s="15" t="s">
        <v>81</v>
      </c>
      <c r="M5649" s="7" t="s">
        <v>16173</v>
      </c>
      <c r="N5649" s="15" t="s">
        <v>4113</v>
      </c>
      <c r="O5649" s="15" t="s">
        <v>17176</v>
      </c>
      <c r="P5649" s="15" t="s">
        <v>2518</v>
      </c>
      <c r="Q5649" s="15" t="s">
        <v>4109</v>
      </c>
      <c r="R5649" s="20">
        <v>39467</v>
      </c>
      <c r="S5649" s="20">
        <v>45832</v>
      </c>
      <c r="T5649" s="20">
        <v>46021</v>
      </c>
      <c r="U5649" s="20"/>
      <c r="V5649" s="20"/>
      <c r="W5649" s="20"/>
      <c r="X5649" s="17"/>
      <c r="Y5649" s="17"/>
      <c r="Z5649" s="20"/>
      <c r="AA5649" s="21">
        <f t="shared" ca="1" si="440"/>
        <v>17</v>
      </c>
      <c r="AB5649" s="20" t="s">
        <v>7877</v>
      </c>
      <c r="AC5649" s="35" t="str">
        <f t="shared" si="444"/>
        <v>0 anos 6 meses 6 dias</v>
      </c>
      <c r="AD5649" s="35" t="str">
        <f ca="1">IF(AND(V5649="",T5649&lt;TODAY()),"Contrato Encerrado",IF(AND(V5649="",T5649&gt;TODAY()),DATEDIF(TODAY(),T5649,"Y")&amp;" anos"&amp;" "&amp;DATEDIF(TODAY(),T5649,"YM")&amp;" meses"&amp;" "&amp;DATEDIF(TODAY(),T5649,"MD")&amp;" dias",IF(AND(X5649="",V5649&lt;TODAY()),"Contrato Encerrado",IF(AND(X5649="",V5649&gt;TODAY()),DATEDIF(TODAY(),V5649,"Y")&amp;" anos"&amp;" "&amp;DATEDIF(TODAY(),V5649,"YM")&amp;" meses"&amp;" "&amp;DATEDIF(TODAY(),V5649,"MD")&amp;" dias",IF(AND(Z5649="",X5649&lt;TODAY()),"Contrato Encerrado",IF(AND(Z5649="",X5649&gt;TODAY()),DATEDIF(TODAY(),X5649,"Y")&amp;" anos"&amp;" "&amp;DATEDIF(TODAY(),X5649,"YM")&amp;" meses"&amp;" "&amp;DATEDIF(TODAY(),X5649,"MD")&amp;" dias",IF(AND(Z5649&lt;&gt;””,Z5649&lt;TODAY()),"Contrato Encerrado",IF(AND(Z5649&lt;&gt;"",Z5649&gt;TODAY()),DATEDIF(TODAY(),Z5649,"Y")&amp;" anos"&amp;" "&amp;DATEDIF(TODAY(),Z5649,"YM")&amp;" meses"&amp;" "&amp;DATEDIF(TODAY(),Z5649,"MD")&amp;" dias"))))))))</f>
        <v>0 anos 2 meses 23 dias</v>
      </c>
      <c r="AE5649" s="35">
        <f t="shared" si="441"/>
        <v>189</v>
      </c>
      <c r="AF5649" s="35">
        <f t="shared" si="442"/>
        <v>541</v>
      </c>
      <c r="AG5649" s="17" t="str">
        <f t="shared" si="443"/>
        <v>1 anos 5 meses 24 dias</v>
      </c>
    </row>
    <row r="5650" spans="1:33" ht="11.25" customHeight="1" x14ac:dyDescent="0.2">
      <c r="A5650" s="8" t="s">
        <v>9</v>
      </c>
      <c r="B5650" s="8" t="s">
        <v>13</v>
      </c>
      <c r="C5650" s="22" t="s">
        <v>25</v>
      </c>
      <c r="D5650" s="37">
        <v>2023</v>
      </c>
      <c r="E5650" s="12" t="s">
        <v>157</v>
      </c>
      <c r="F5650" s="8" t="s">
        <v>158</v>
      </c>
      <c r="G5650" s="77" t="s">
        <v>10962</v>
      </c>
      <c r="H5650" s="78" t="s">
        <v>10963</v>
      </c>
      <c r="I5650" s="14" t="s">
        <v>10964</v>
      </c>
      <c r="J5650" s="14" t="s">
        <v>10</v>
      </c>
      <c r="K5650" s="14" t="s">
        <v>29</v>
      </c>
      <c r="L5650" s="15" t="s">
        <v>30</v>
      </c>
      <c r="M5650" s="7" t="s">
        <v>9427</v>
      </c>
      <c r="N5650" s="15" t="s">
        <v>6302</v>
      </c>
      <c r="O5650" s="15" t="s">
        <v>10152</v>
      </c>
      <c r="P5650" s="15" t="s">
        <v>2518</v>
      </c>
      <c r="Q5650" s="15" t="s">
        <v>2521</v>
      </c>
      <c r="R5650" s="20">
        <v>38076</v>
      </c>
      <c r="S5650" s="30">
        <v>45236</v>
      </c>
      <c r="T5650" s="20" t="s">
        <v>14948</v>
      </c>
      <c r="U5650" s="20"/>
      <c r="V5650" s="20"/>
      <c r="W5650" s="20"/>
      <c r="X5650" s="17"/>
      <c r="Y5650" s="17"/>
      <c r="Z5650" s="20"/>
      <c r="AA5650" s="18">
        <f t="shared" ca="1" si="440"/>
        <v>21</v>
      </c>
      <c r="AB5650" s="15" t="s">
        <v>7877</v>
      </c>
      <c r="AC5650" s="35" t="str">
        <f t="shared" si="444"/>
        <v>1 anos 11 meses 30 dias</v>
      </c>
      <c r="AD5650" s="35" t="str">
        <f ca="1">IF(AND(V5650="",T5650&lt;TODAY()),"Contrato Encerrado",IF(AND(V5650="",T5650&gt;TODAY()),DATEDIF(TODAY(),T5650,"Y")&amp;" anos"&amp;" "&amp;DATEDIF(TODAY(),T5650,"YM")&amp;" meses"&amp;" "&amp;DATEDIF(TODAY(),T5650,"MD")&amp;" dias",IF(AND(X5650="",V5650&lt;TODAY()),"Contrato Encerrado",IF(AND(X5650="",V5650&gt;TODAY()),DATEDIF(TODAY(),V5650,"Y")&amp;" anos"&amp;" "&amp;DATEDIF(TODAY(),V5650,"YM")&amp;" meses"&amp;" "&amp;DATEDIF(TODAY(),V5650,"MD")&amp;" dias",IF(AND(Z5650="",X5650&lt;TODAY()),"Contrato Encerrado",IF(AND(Z5650="",X5650&gt;TODAY()),DATEDIF(TODAY(),X5650,"Y")&amp;" anos"&amp;" "&amp;DATEDIF(TODAY(),X5650,"YM")&amp;" meses"&amp;" "&amp;DATEDIF(TODAY(),X5650,"MD")&amp;" dias",IF(AND(Z5650&lt;&gt;””,Z5650&lt;TODAY()),"Contrato Encerrado",IF(AND(Z5650&lt;&gt;"",Z5650&gt;TODAY()),DATEDIF(TODAY(),Z5650,"Y")&amp;" anos"&amp;" "&amp;DATEDIF(TODAY(),Z5650,"YM")&amp;" meses"&amp;" "&amp;DATEDIF(TODAY(),Z5650,"MD")&amp;" dias"))))))))</f>
        <v>0 anos 0 meses 29 dias</v>
      </c>
      <c r="AE5650" s="35">
        <f t="shared" si="441"/>
        <v>730</v>
      </c>
      <c r="AF5650" s="35">
        <f t="shared" si="442"/>
        <v>0</v>
      </c>
      <c r="AG5650" s="17" t="str">
        <f t="shared" si="443"/>
        <v>ESTÁGIO COMPLETOU 2 ANOS</v>
      </c>
    </row>
    <row r="5651" spans="1:33" ht="11.25" customHeight="1" x14ac:dyDescent="0.2">
      <c r="A5651" s="8" t="s">
        <v>9</v>
      </c>
      <c r="B5651" s="8" t="s">
        <v>13</v>
      </c>
      <c r="C5651" s="22" t="s">
        <v>14</v>
      </c>
      <c r="D5651" s="37">
        <v>2024</v>
      </c>
      <c r="E5651" s="12" t="s">
        <v>9437</v>
      </c>
      <c r="F5651" s="8" t="s">
        <v>9438</v>
      </c>
      <c r="G5651" s="77" t="s">
        <v>11879</v>
      </c>
      <c r="H5651" s="78" t="s">
        <v>11880</v>
      </c>
      <c r="I5651" s="14" t="s">
        <v>11881</v>
      </c>
      <c r="J5651" s="14" t="s">
        <v>1302</v>
      </c>
      <c r="K5651" s="14" t="s">
        <v>29</v>
      </c>
      <c r="L5651" s="15" t="s">
        <v>30</v>
      </c>
      <c r="M5651" s="7" t="s">
        <v>9427</v>
      </c>
      <c r="N5651" s="15" t="s">
        <v>2099</v>
      </c>
      <c r="O5651" s="15" t="s">
        <v>11882</v>
      </c>
      <c r="P5651" s="15" t="s">
        <v>2518</v>
      </c>
      <c r="Q5651" s="15" t="s">
        <v>4109</v>
      </c>
      <c r="R5651" s="20">
        <v>37240</v>
      </c>
      <c r="S5651" s="20">
        <v>45313</v>
      </c>
      <c r="T5651" s="70">
        <v>45473</v>
      </c>
      <c r="U5651" s="70"/>
      <c r="V5651" s="20"/>
      <c r="W5651" s="20"/>
      <c r="X5651" s="17"/>
      <c r="Y5651" s="17"/>
      <c r="Z5651" s="20"/>
      <c r="AA5651" s="18">
        <f t="shared" ca="1" si="440"/>
        <v>23</v>
      </c>
      <c r="AB5651" s="15" t="s">
        <v>7877</v>
      </c>
      <c r="AC5651" s="35" t="str">
        <f t="shared" si="444"/>
        <v>0 anos 5 meses 8 dias</v>
      </c>
      <c r="AD5651" s="35" t="str">
        <f ca="1">IF(AND(V5651="",T5651&lt;TODAY()),"Contrato Encerrado",IF(AND(V5651="",T5651&gt;TODAY()),DATEDIF(TODAY(),T5651,"Y")&amp;" anos"&amp;" "&amp;DATEDIF(TODAY(),T5651,"YM")&amp;" meses"&amp;" "&amp;DATEDIF(TODAY(),T5651,"MD")&amp;" dias",IF(AND(X5651="",V5651&lt;TODAY()),"Contrato Encerrado",IF(AND(X5651="",V5651&gt;TODAY()),DATEDIF(TODAY(),V5651,"Y")&amp;" anos"&amp;" "&amp;DATEDIF(TODAY(),V5651,"YM")&amp;" meses"&amp;" "&amp;DATEDIF(TODAY(),V5651,"MD")&amp;" dias",IF(AND(Z5651="",X5651&lt;TODAY()),"Contrato Encerrado",IF(AND(Z5651="",X5651&gt;TODAY()),DATEDIF(TODAY(),X5651,"Y")&amp;" anos"&amp;" "&amp;DATEDIF(TODAY(),X5651,"YM")&amp;" meses"&amp;" "&amp;DATEDIF(TODAY(),X5651,"MD")&amp;" dias",IF(AND(Z5651&lt;&gt;””,Z5651&lt;TODAY()),"Contrato Encerrado",IF(AND(Z5651&lt;&gt;"",Z5651&gt;TODAY()),DATEDIF(TODAY(),Z5651,"Y")&amp;" anos"&amp;" "&amp;DATEDIF(TODAY(),Z5651,"YM")&amp;" meses"&amp;" "&amp;DATEDIF(TODAY(),Z5651,"MD")&amp;" dias"))))))))</f>
        <v>Contrato Encerrado</v>
      </c>
      <c r="AE5651" s="35">
        <f t="shared" si="441"/>
        <v>160</v>
      </c>
      <c r="AF5651" s="35">
        <f t="shared" si="442"/>
        <v>570</v>
      </c>
      <c r="AG5651" s="17" t="str">
        <f t="shared" si="443"/>
        <v>1 anos 6 meses 23 dias</v>
      </c>
    </row>
    <row r="5652" spans="1:33" ht="11.25" customHeight="1" x14ac:dyDescent="0.2">
      <c r="A5652" s="8" t="s">
        <v>9</v>
      </c>
      <c r="B5652" s="10" t="s">
        <v>13</v>
      </c>
      <c r="C5652" s="11" t="s">
        <v>22</v>
      </c>
      <c r="D5652" s="36">
        <v>2021</v>
      </c>
      <c r="E5652" s="14" t="s">
        <v>307</v>
      </c>
      <c r="F5652" s="8" t="s">
        <v>308</v>
      </c>
      <c r="G5652" s="77" t="s">
        <v>1462</v>
      </c>
      <c r="H5652" s="78" t="s">
        <v>1463</v>
      </c>
      <c r="I5652" s="14" t="s">
        <v>1464</v>
      </c>
      <c r="J5652" s="14" t="s">
        <v>1302</v>
      </c>
      <c r="K5652" s="14" t="s">
        <v>29</v>
      </c>
      <c r="L5652" s="15" t="s">
        <v>81</v>
      </c>
      <c r="M5652" s="7" t="s">
        <v>82</v>
      </c>
      <c r="N5652" s="26" t="s">
        <v>4113</v>
      </c>
      <c r="O5652" s="26"/>
      <c r="P5652" s="26" t="s">
        <v>2517</v>
      </c>
      <c r="Q5652" s="26" t="s">
        <v>2522</v>
      </c>
      <c r="R5652" s="31">
        <v>38069</v>
      </c>
      <c r="S5652" s="31">
        <v>44420</v>
      </c>
      <c r="T5652" s="111">
        <v>44562</v>
      </c>
      <c r="U5652" s="31"/>
      <c r="V5652" s="31"/>
      <c r="W5652" s="31"/>
      <c r="X5652" s="17"/>
      <c r="Y5652" s="17"/>
      <c r="Z5652" s="31"/>
      <c r="AA5652" s="18">
        <f t="shared" ca="1" si="440"/>
        <v>21</v>
      </c>
      <c r="AB5652" s="19" t="s">
        <v>7877</v>
      </c>
      <c r="AC5652" s="35" t="str">
        <f t="shared" si="444"/>
        <v>0 anos 4 meses 20 dias</v>
      </c>
      <c r="AD5652" s="35" t="str">
        <f ca="1">IF(AND(V5652="",T5652&lt;TODAY()),"Contrato Encerrado",IF(AND(V5652="",T5652&gt;TODAY()),DATEDIF(TODAY(),T5652,"Y")&amp;" anos"&amp;" "&amp;DATEDIF(TODAY(),T5652,"YM")&amp;" meses"&amp;" "&amp;DATEDIF(TODAY(),T5652,"MD")&amp;" dias",IF(AND(X5652="",V5652&lt;TODAY()),"Contrato Encerrado",IF(AND(X5652="",V5652&gt;TODAY()),DATEDIF(TODAY(),V5652,"Y")&amp;" anos"&amp;" "&amp;DATEDIF(TODAY(),V5652,"YM")&amp;" meses"&amp;" "&amp;DATEDIF(TODAY(),V5652,"MD")&amp;" dias",IF(AND(Z5652="",X5652&lt;TODAY()),"Contrato Encerrado",IF(AND(Z5652="",X5652&gt;TODAY()),DATEDIF(TODAY(),X5652,"Y")&amp;" anos"&amp;" "&amp;DATEDIF(TODAY(),X5652,"YM")&amp;" meses"&amp;" "&amp;DATEDIF(TODAY(),X5652,"MD")&amp;" dias",IF(AND(Z5652&lt;&gt;””,Z5652&lt;TODAY()),"Contrato Encerrado",IF(AND(Z5652&lt;&gt;"",Z5652&gt;TODAY()),DATEDIF(TODAY(),Z5652,"Y")&amp;" anos"&amp;" "&amp;DATEDIF(TODAY(),Z5652,"YM")&amp;" meses"&amp;" "&amp;DATEDIF(TODAY(),Z5652,"MD")&amp;" dias"))))))))</f>
        <v>Contrato Encerrado</v>
      </c>
      <c r="AE5652" s="35">
        <f t="shared" si="441"/>
        <v>142</v>
      </c>
      <c r="AF5652" s="35">
        <f t="shared" si="442"/>
        <v>588</v>
      </c>
      <c r="AG5652" s="17" t="str">
        <f t="shared" si="443"/>
        <v>1 anos 7 meses 10 dias</v>
      </c>
    </row>
    <row r="5653" spans="1:33" ht="11.25" customHeight="1" x14ac:dyDescent="0.2">
      <c r="A5653" s="8" t="s">
        <v>9</v>
      </c>
      <c r="B5653" s="8" t="s">
        <v>13</v>
      </c>
      <c r="C5653" s="22" t="s">
        <v>21</v>
      </c>
      <c r="D5653" s="35">
        <v>2025</v>
      </c>
      <c r="E5653" s="12" t="s">
        <v>1304</v>
      </c>
      <c r="F5653" s="8" t="s">
        <v>1305</v>
      </c>
      <c r="G5653" s="14" t="s">
        <v>17837</v>
      </c>
      <c r="H5653" s="8" t="s">
        <v>17838</v>
      </c>
      <c r="I5653" s="14" t="s">
        <v>17111</v>
      </c>
      <c r="J5653" s="14" t="s">
        <v>10</v>
      </c>
      <c r="K5653" s="14" t="s">
        <v>29</v>
      </c>
      <c r="L5653" s="15" t="s">
        <v>30</v>
      </c>
      <c r="M5653" s="7" t="s">
        <v>16153</v>
      </c>
      <c r="N5653" s="15" t="s">
        <v>5661</v>
      </c>
      <c r="O5653" s="15" t="s">
        <v>17388</v>
      </c>
      <c r="P5653" s="15" t="s">
        <v>2518</v>
      </c>
      <c r="Q5653" s="15" t="s">
        <v>2523</v>
      </c>
      <c r="R5653" s="20">
        <v>37383</v>
      </c>
      <c r="S5653" s="20">
        <v>45817</v>
      </c>
      <c r="T5653" s="20">
        <v>46022</v>
      </c>
      <c r="U5653" s="20"/>
      <c r="V5653" s="20"/>
      <c r="W5653" s="20"/>
      <c r="X5653" s="17"/>
      <c r="Y5653" s="17"/>
      <c r="Z5653" s="20"/>
      <c r="AA5653" s="21">
        <f t="shared" ca="1" si="440"/>
        <v>23</v>
      </c>
      <c r="AB5653" s="20" t="s">
        <v>7877</v>
      </c>
      <c r="AC5653" s="35" t="str">
        <f t="shared" si="444"/>
        <v>0 anos 6 meses 22 dias</v>
      </c>
      <c r="AD5653" s="35" t="str">
        <f ca="1">IF(AND(V5653="",T5653&lt;TODAY()),"Contrato Encerrado",IF(AND(V5653="",T5653&gt;TODAY()),DATEDIF(TODAY(),T5653,"Y")&amp;" anos"&amp;" "&amp;DATEDIF(TODAY(),T5653,"YM")&amp;" meses"&amp;" "&amp;DATEDIF(TODAY(),T5653,"MD")&amp;" dias",IF(AND(X5653="",V5653&lt;TODAY()),"Contrato Encerrado",IF(AND(X5653="",V5653&gt;TODAY()),DATEDIF(TODAY(),V5653,"Y")&amp;" anos"&amp;" "&amp;DATEDIF(TODAY(),V5653,"YM")&amp;" meses"&amp;" "&amp;DATEDIF(TODAY(),V5653,"MD")&amp;" dias",IF(AND(Z5653="",X5653&lt;TODAY()),"Contrato Encerrado",IF(AND(Z5653="",X5653&gt;TODAY()),DATEDIF(TODAY(),X5653,"Y")&amp;" anos"&amp;" "&amp;DATEDIF(TODAY(),X5653,"YM")&amp;" meses"&amp;" "&amp;DATEDIF(TODAY(),X5653,"MD")&amp;" dias",IF(AND(Z5653&lt;&gt;””,Z5653&lt;TODAY()),"Contrato Encerrado",IF(AND(Z5653&lt;&gt;"",Z5653&gt;TODAY()),DATEDIF(TODAY(),Z5653,"Y")&amp;" anos"&amp;" "&amp;DATEDIF(TODAY(),Z5653,"YM")&amp;" meses"&amp;" "&amp;DATEDIF(TODAY(),Z5653,"MD")&amp;" dias"))))))))</f>
        <v>0 anos 2 meses 24 dias</v>
      </c>
      <c r="AE5653" s="35">
        <f t="shared" si="441"/>
        <v>205</v>
      </c>
      <c r="AF5653" s="35">
        <f t="shared" si="442"/>
        <v>525</v>
      </c>
      <c r="AG5653" s="17" t="str">
        <f t="shared" si="443"/>
        <v>1 anos 5 meses 8 dias</v>
      </c>
    </row>
    <row r="5654" spans="1:33" ht="11.25" customHeight="1" x14ac:dyDescent="0.2">
      <c r="A5654" s="10" t="s">
        <v>9</v>
      </c>
      <c r="B5654" s="10" t="s">
        <v>13</v>
      </c>
      <c r="C5654" s="11" t="s">
        <v>19</v>
      </c>
      <c r="D5654" s="36">
        <v>2021</v>
      </c>
      <c r="E5654" s="13" t="s">
        <v>79</v>
      </c>
      <c r="F5654" s="10" t="s">
        <v>80</v>
      </c>
      <c r="G5654" s="83" t="s">
        <v>662</v>
      </c>
      <c r="H5654" s="84" t="s">
        <v>663</v>
      </c>
      <c r="I5654" s="13" t="s">
        <v>664</v>
      </c>
      <c r="J5654" s="14" t="s">
        <v>14943</v>
      </c>
      <c r="K5654" s="13" t="s">
        <v>29</v>
      </c>
      <c r="L5654" s="25" t="s">
        <v>30</v>
      </c>
      <c r="M5654" s="7" t="s">
        <v>9427</v>
      </c>
      <c r="N5654" s="16" t="s">
        <v>2106</v>
      </c>
      <c r="O5654" s="26"/>
      <c r="P5654" s="26" t="s">
        <v>2517</v>
      </c>
      <c r="Q5654" s="26" t="s">
        <v>2522</v>
      </c>
      <c r="R5654" s="31">
        <v>36496</v>
      </c>
      <c r="S5654" s="31">
        <v>44349</v>
      </c>
      <c r="T5654" s="31">
        <v>45065</v>
      </c>
      <c r="U5654" s="31"/>
      <c r="V5654" s="31"/>
      <c r="W5654" s="31"/>
      <c r="X5654" s="17"/>
      <c r="Y5654" s="17"/>
      <c r="Z5654" s="31"/>
      <c r="AA5654" s="18">
        <f t="shared" ca="1" si="440"/>
        <v>25</v>
      </c>
      <c r="AB5654" s="19" t="s">
        <v>7877</v>
      </c>
      <c r="AC5654" s="35" t="str">
        <f t="shared" si="444"/>
        <v>1 anos 11 meses 17 dias</v>
      </c>
      <c r="AD5654" s="35" t="str">
        <f ca="1">IF(AND(V5654="",T5654&lt;TODAY()),"Contrato Encerrado",IF(AND(V5654="",T5654&gt;TODAY()),DATEDIF(TODAY(),T5654,"Y")&amp;" anos"&amp;" "&amp;DATEDIF(TODAY(),T5654,"YM")&amp;" meses"&amp;" "&amp;DATEDIF(TODAY(),T5654,"MD")&amp;" dias",IF(AND(X5654="",V5654&lt;TODAY()),"Contrato Encerrado",IF(AND(X5654="",V5654&gt;TODAY()),DATEDIF(TODAY(),V5654,"Y")&amp;" anos"&amp;" "&amp;DATEDIF(TODAY(),V5654,"YM")&amp;" meses"&amp;" "&amp;DATEDIF(TODAY(),V5654,"MD")&amp;" dias",IF(AND(Z5654="",X5654&lt;TODAY()),"Contrato Encerrado",IF(AND(Z5654="",X5654&gt;TODAY()),DATEDIF(TODAY(),X5654,"Y")&amp;" anos"&amp;" "&amp;DATEDIF(TODAY(),X5654,"YM")&amp;" meses"&amp;" "&amp;DATEDIF(TODAY(),X5654,"MD")&amp;" dias",IF(AND(Z5654&lt;&gt;””,Z5654&lt;TODAY()),"Contrato Encerrado",IF(AND(Z5654&lt;&gt;"",Z5654&gt;TODAY()),DATEDIF(TODAY(),Z5654,"Y")&amp;" anos"&amp;" "&amp;DATEDIF(TODAY(),Z5654,"YM")&amp;" meses"&amp;" "&amp;DATEDIF(TODAY(),Z5654,"MD")&amp;" dias"))))))))</f>
        <v>Contrato Encerrado</v>
      </c>
      <c r="AE5654" s="35">
        <f t="shared" si="441"/>
        <v>716</v>
      </c>
      <c r="AF5654" s="35">
        <f t="shared" si="442"/>
        <v>14</v>
      </c>
      <c r="AG5654" s="17" t="str">
        <f t="shared" si="443"/>
        <v>0 anos 0 meses 14 dias</v>
      </c>
    </row>
    <row r="5655" spans="1:33" ht="11.25" customHeight="1" x14ac:dyDescent="0.2">
      <c r="A5655" s="8" t="s">
        <v>9</v>
      </c>
      <c r="B5655" s="8" t="s">
        <v>13</v>
      </c>
      <c r="C5655" s="22" t="s">
        <v>22</v>
      </c>
      <c r="D5655" s="37">
        <v>2023</v>
      </c>
      <c r="E5655" s="12" t="s">
        <v>795</v>
      </c>
      <c r="F5655" s="8" t="s">
        <v>796</v>
      </c>
      <c r="G5655" s="77" t="s">
        <v>10141</v>
      </c>
      <c r="H5655" s="78" t="s">
        <v>10142</v>
      </c>
      <c r="I5655" s="14" t="s">
        <v>10143</v>
      </c>
      <c r="J5655" s="14" t="s">
        <v>1302</v>
      </c>
      <c r="K5655" s="14" t="s">
        <v>29</v>
      </c>
      <c r="L5655" s="15" t="s">
        <v>30</v>
      </c>
      <c r="M5655" s="7" t="s">
        <v>9427</v>
      </c>
      <c r="N5655" s="15" t="s">
        <v>4773</v>
      </c>
      <c r="O5655" s="15" t="s">
        <v>7911</v>
      </c>
      <c r="P5655" s="15" t="s">
        <v>2518</v>
      </c>
      <c r="Q5655" s="15" t="s">
        <v>2523</v>
      </c>
      <c r="R5655" s="20">
        <v>37402</v>
      </c>
      <c r="S5655" s="20">
        <v>45170</v>
      </c>
      <c r="T5655" s="20">
        <v>45535</v>
      </c>
      <c r="U5655" s="20"/>
      <c r="V5655" s="20"/>
      <c r="W5655" s="20"/>
      <c r="X5655" s="17"/>
      <c r="Y5655" s="17"/>
      <c r="Z5655" s="20"/>
      <c r="AA5655" s="18">
        <f t="shared" ca="1" si="440"/>
        <v>23</v>
      </c>
      <c r="AB5655" s="21" t="s">
        <v>7878</v>
      </c>
      <c r="AC5655" s="35" t="str">
        <f t="shared" si="444"/>
        <v>0 anos 11 meses 30 dias</v>
      </c>
      <c r="AD5655" s="35" t="str">
        <f ca="1">IF(AND(V5655="",T5655&lt;TODAY()),"Contrato Encerrado",IF(AND(V5655="",T5655&gt;TODAY()),DATEDIF(TODAY(),T5655,"Y")&amp;" anos"&amp;" "&amp;DATEDIF(TODAY(),T5655,"YM")&amp;" meses"&amp;" "&amp;DATEDIF(TODAY(),T5655,"MD")&amp;" dias",IF(AND(X5655="",V5655&lt;TODAY()),"Contrato Encerrado",IF(AND(X5655="",V5655&gt;TODAY()),DATEDIF(TODAY(),V5655,"Y")&amp;" anos"&amp;" "&amp;DATEDIF(TODAY(),V5655,"YM")&amp;" meses"&amp;" "&amp;DATEDIF(TODAY(),V5655,"MD")&amp;" dias",IF(AND(Z5655="",X5655&lt;TODAY()),"Contrato Encerrado",IF(AND(Z5655="",X5655&gt;TODAY()),DATEDIF(TODAY(),X5655,"Y")&amp;" anos"&amp;" "&amp;DATEDIF(TODAY(),X5655,"YM")&amp;" meses"&amp;" "&amp;DATEDIF(TODAY(),X5655,"MD")&amp;" dias",IF(AND(Z5655&lt;&gt;””,Z5655&lt;TODAY()),"Contrato Encerrado",IF(AND(Z5655&lt;&gt;"",Z5655&gt;TODAY()),DATEDIF(TODAY(),Z5655,"Y")&amp;" anos"&amp;" "&amp;DATEDIF(TODAY(),Z5655,"YM")&amp;" meses"&amp;" "&amp;DATEDIF(TODAY(),Z5655,"MD")&amp;" dias"))))))))</f>
        <v>Contrato Encerrado</v>
      </c>
      <c r="AE5655" s="35">
        <f t="shared" si="441"/>
        <v>365</v>
      </c>
      <c r="AF5655" s="35">
        <f t="shared" si="442"/>
        <v>365</v>
      </c>
      <c r="AG5655" s="17" t="str">
        <f t="shared" si="443"/>
        <v>0 anos 11 meses 30 dias</v>
      </c>
    </row>
    <row r="5656" spans="1:33" ht="11.25" customHeight="1" x14ac:dyDescent="0.2">
      <c r="A5656" s="8" t="s">
        <v>9</v>
      </c>
      <c r="B5656" s="8" t="s">
        <v>13</v>
      </c>
      <c r="C5656" s="22" t="s">
        <v>14</v>
      </c>
      <c r="D5656" s="37">
        <v>2024</v>
      </c>
      <c r="E5656" s="12" t="s">
        <v>157</v>
      </c>
      <c r="F5656" s="8" t="s">
        <v>158</v>
      </c>
      <c r="G5656" s="77" t="s">
        <v>11883</v>
      </c>
      <c r="H5656" s="78" t="s">
        <v>11884</v>
      </c>
      <c r="I5656" s="14" t="s">
        <v>11885</v>
      </c>
      <c r="J5656" s="14" t="s">
        <v>14943</v>
      </c>
      <c r="K5656" s="14" t="s">
        <v>29</v>
      </c>
      <c r="L5656" s="15" t="s">
        <v>81</v>
      </c>
      <c r="M5656" s="7" t="s">
        <v>82</v>
      </c>
      <c r="N5656" s="15" t="s">
        <v>4113</v>
      </c>
      <c r="O5656" s="15" t="s">
        <v>8298</v>
      </c>
      <c r="P5656" s="15" t="s">
        <v>2518</v>
      </c>
      <c r="Q5656" s="15" t="s">
        <v>4109</v>
      </c>
      <c r="R5656" s="20">
        <v>38548</v>
      </c>
      <c r="S5656" s="20">
        <v>45302</v>
      </c>
      <c r="T5656" s="20">
        <v>45657</v>
      </c>
      <c r="U5656" s="20"/>
      <c r="V5656" s="20"/>
      <c r="W5656" s="20"/>
      <c r="X5656" s="17"/>
      <c r="Y5656" s="17"/>
      <c r="Z5656" s="20"/>
      <c r="AA5656" s="18">
        <f t="shared" ca="1" si="440"/>
        <v>20</v>
      </c>
      <c r="AB5656" s="15" t="s">
        <v>7878</v>
      </c>
      <c r="AC5656" s="35" t="str">
        <f t="shared" si="444"/>
        <v>0 anos 11 meses 20 dias</v>
      </c>
      <c r="AD5656" s="35" t="str">
        <f ca="1">IF(AND(V5656="",T5656&lt;TODAY()),"Contrato Encerrado",IF(AND(V5656="",T5656&gt;TODAY()),DATEDIF(TODAY(),T5656,"Y")&amp;" anos"&amp;" "&amp;DATEDIF(TODAY(),T5656,"YM")&amp;" meses"&amp;" "&amp;DATEDIF(TODAY(),T5656,"MD")&amp;" dias",IF(AND(X5656="",V5656&lt;TODAY()),"Contrato Encerrado",IF(AND(X5656="",V5656&gt;TODAY()),DATEDIF(TODAY(),V5656,"Y")&amp;" anos"&amp;" "&amp;DATEDIF(TODAY(),V5656,"YM")&amp;" meses"&amp;" "&amp;DATEDIF(TODAY(),V5656,"MD")&amp;" dias",IF(AND(Z5656="",X5656&lt;TODAY()),"Contrato Encerrado",IF(AND(Z5656="",X5656&gt;TODAY()),DATEDIF(TODAY(),X5656,"Y")&amp;" anos"&amp;" "&amp;DATEDIF(TODAY(),X5656,"YM")&amp;" meses"&amp;" "&amp;DATEDIF(TODAY(),X5656,"MD")&amp;" dias",IF(AND(Z5656&lt;&gt;””,Z5656&lt;TODAY()),"Contrato Encerrado",IF(AND(Z5656&lt;&gt;"",Z5656&gt;TODAY()),DATEDIF(TODAY(),Z5656,"Y")&amp;" anos"&amp;" "&amp;DATEDIF(TODAY(),Z5656,"YM")&amp;" meses"&amp;" "&amp;DATEDIF(TODAY(),Z5656,"MD")&amp;" dias"))))))))</f>
        <v>Contrato Encerrado</v>
      </c>
      <c r="AE5656" s="35">
        <f t="shared" si="441"/>
        <v>355</v>
      </c>
      <c r="AF5656" s="35">
        <f t="shared" si="442"/>
        <v>375</v>
      </c>
      <c r="AG5656" s="17" t="str">
        <f t="shared" si="443"/>
        <v>1 anos 0 meses 9 dias</v>
      </c>
    </row>
    <row r="5657" spans="1:33" ht="11.25" customHeight="1" x14ac:dyDescent="0.2">
      <c r="A5657" s="8" t="s">
        <v>9</v>
      </c>
      <c r="B5657" s="8" t="s">
        <v>13</v>
      </c>
      <c r="C5657" s="22" t="s">
        <v>16</v>
      </c>
      <c r="D5657" s="37">
        <v>2024</v>
      </c>
      <c r="E5657" s="12" t="s">
        <v>79</v>
      </c>
      <c r="F5657" s="8" t="s">
        <v>80</v>
      </c>
      <c r="G5657" s="77" t="s">
        <v>13166</v>
      </c>
      <c r="H5657" s="78" t="s">
        <v>13167</v>
      </c>
      <c r="I5657" s="14" t="s">
        <v>13168</v>
      </c>
      <c r="J5657" s="14" t="s">
        <v>1302</v>
      </c>
      <c r="K5657" s="14" t="s">
        <v>29</v>
      </c>
      <c r="L5657" s="15" t="s">
        <v>30</v>
      </c>
      <c r="M5657" s="7" t="s">
        <v>9427</v>
      </c>
      <c r="N5657" s="15" t="s">
        <v>4660</v>
      </c>
      <c r="O5657" s="15" t="s">
        <v>8003</v>
      </c>
      <c r="P5657" s="15" t="s">
        <v>2518</v>
      </c>
      <c r="Q5657" s="15" t="s">
        <v>2523</v>
      </c>
      <c r="R5657" s="20">
        <v>36851</v>
      </c>
      <c r="S5657" s="20">
        <v>45390</v>
      </c>
      <c r="T5657" s="20">
        <v>45412</v>
      </c>
      <c r="U5657" s="20"/>
      <c r="V5657" s="20"/>
      <c r="W5657" s="20"/>
      <c r="X5657" s="17"/>
      <c r="Y5657" s="17"/>
      <c r="Z5657" s="20"/>
      <c r="AA5657" s="18">
        <f t="shared" ca="1" si="440"/>
        <v>24</v>
      </c>
      <c r="AB5657" s="15" t="s">
        <v>7877</v>
      </c>
      <c r="AC5657" s="35" t="str">
        <f t="shared" si="444"/>
        <v>0 anos 0 meses 22 dias</v>
      </c>
      <c r="AD5657" s="35" t="str">
        <f ca="1">IF(AND(V5657="",T5657&lt;TODAY()),"Contrato Encerrado",IF(AND(V5657="",T5657&gt;TODAY()),DATEDIF(TODAY(),T5657,"Y")&amp;" anos"&amp;" "&amp;DATEDIF(TODAY(),T5657,"YM")&amp;" meses"&amp;" "&amp;DATEDIF(TODAY(),T5657,"MD")&amp;" dias",IF(AND(X5657="",V5657&lt;TODAY()),"Contrato Encerrado",IF(AND(X5657="",V5657&gt;TODAY()),DATEDIF(TODAY(),V5657,"Y")&amp;" anos"&amp;" "&amp;DATEDIF(TODAY(),V5657,"YM")&amp;" meses"&amp;" "&amp;DATEDIF(TODAY(),V5657,"MD")&amp;" dias",IF(AND(Z5657="",X5657&lt;TODAY()),"Contrato Encerrado",IF(AND(Z5657="",X5657&gt;TODAY()),DATEDIF(TODAY(),X5657,"Y")&amp;" anos"&amp;" "&amp;DATEDIF(TODAY(),X5657,"YM")&amp;" meses"&amp;" "&amp;DATEDIF(TODAY(),X5657,"MD")&amp;" dias",IF(AND(Z5657&lt;&gt;””,Z5657&lt;TODAY()),"Contrato Encerrado",IF(AND(Z5657&lt;&gt;"",Z5657&gt;TODAY()),DATEDIF(TODAY(),Z5657,"Y")&amp;" anos"&amp;" "&amp;DATEDIF(TODAY(),Z5657,"YM")&amp;" meses"&amp;" "&amp;DATEDIF(TODAY(),Z5657,"MD")&amp;" dias"))))))))</f>
        <v>Contrato Encerrado</v>
      </c>
      <c r="AE5657" s="35">
        <f t="shared" si="441"/>
        <v>22</v>
      </c>
      <c r="AF5657" s="35">
        <f t="shared" si="442"/>
        <v>708</v>
      </c>
      <c r="AG5657" s="17" t="str">
        <f t="shared" si="443"/>
        <v>1 anos 11 meses 8 dias</v>
      </c>
    </row>
    <row r="5658" spans="1:33" ht="11.25" customHeight="1" x14ac:dyDescent="0.2">
      <c r="A5658" s="10" t="s">
        <v>9</v>
      </c>
      <c r="B5658" s="10" t="s">
        <v>13</v>
      </c>
      <c r="C5658" s="11" t="s">
        <v>17</v>
      </c>
      <c r="D5658" s="36">
        <v>2021</v>
      </c>
      <c r="E5658" s="13" t="s">
        <v>510</v>
      </c>
      <c r="F5658" s="10" t="s">
        <v>511</v>
      </c>
      <c r="G5658" s="83" t="s">
        <v>536</v>
      </c>
      <c r="H5658" s="84" t="s">
        <v>537</v>
      </c>
      <c r="I5658" s="13" t="s">
        <v>538</v>
      </c>
      <c r="J5658" s="14" t="s">
        <v>1302</v>
      </c>
      <c r="K5658" s="13" t="s">
        <v>29</v>
      </c>
      <c r="L5658" s="25" t="s">
        <v>30</v>
      </c>
      <c r="M5658" s="7" t="s">
        <v>9427</v>
      </c>
      <c r="N5658" s="15" t="s">
        <v>2098</v>
      </c>
      <c r="O5658" s="26"/>
      <c r="P5658" s="26" t="s">
        <v>2517</v>
      </c>
      <c r="Q5658" s="26" t="s">
        <v>2522</v>
      </c>
      <c r="R5658" s="31">
        <v>35723</v>
      </c>
      <c r="S5658" s="31">
        <v>44320</v>
      </c>
      <c r="T5658" s="31">
        <v>44562</v>
      </c>
      <c r="U5658" s="31"/>
      <c r="V5658" s="31"/>
      <c r="W5658" s="31"/>
      <c r="X5658" s="17"/>
      <c r="Y5658" s="17"/>
      <c r="Z5658" s="31"/>
      <c r="AA5658" s="18">
        <f t="shared" ca="1" si="440"/>
        <v>27</v>
      </c>
      <c r="AB5658" s="19" t="s">
        <v>7877</v>
      </c>
      <c r="AC5658" s="35" t="str">
        <f t="shared" si="444"/>
        <v>0 anos 7 meses 28 dias</v>
      </c>
      <c r="AD5658" s="35" t="str">
        <f ca="1">IF(AND(V5658="",T5658&lt;TODAY()),"Contrato Encerrado",IF(AND(V5658="",T5658&gt;TODAY()),DATEDIF(TODAY(),T5658,"Y")&amp;" anos"&amp;" "&amp;DATEDIF(TODAY(),T5658,"YM")&amp;" meses"&amp;" "&amp;DATEDIF(TODAY(),T5658,"MD")&amp;" dias",IF(AND(X5658="",V5658&lt;TODAY()),"Contrato Encerrado",IF(AND(X5658="",V5658&gt;TODAY()),DATEDIF(TODAY(),V5658,"Y")&amp;" anos"&amp;" "&amp;DATEDIF(TODAY(),V5658,"YM")&amp;" meses"&amp;" "&amp;DATEDIF(TODAY(),V5658,"MD")&amp;" dias",IF(AND(Z5658="",X5658&lt;TODAY()),"Contrato Encerrado",IF(AND(Z5658="",X5658&gt;TODAY()),DATEDIF(TODAY(),X5658,"Y")&amp;" anos"&amp;" "&amp;DATEDIF(TODAY(),X5658,"YM")&amp;" meses"&amp;" "&amp;DATEDIF(TODAY(),X5658,"MD")&amp;" dias",IF(AND(Z5658&lt;&gt;””,Z5658&lt;TODAY()),"Contrato Encerrado",IF(AND(Z5658&lt;&gt;"",Z5658&gt;TODAY()),DATEDIF(TODAY(),Z5658,"Y")&amp;" anos"&amp;" "&amp;DATEDIF(TODAY(),Z5658,"YM")&amp;" meses"&amp;" "&amp;DATEDIF(TODAY(),Z5658,"MD")&amp;" dias"))))))))</f>
        <v>Contrato Encerrado</v>
      </c>
      <c r="AE5658" s="35">
        <f t="shared" si="441"/>
        <v>242</v>
      </c>
      <c r="AF5658" s="35">
        <f t="shared" si="442"/>
        <v>488</v>
      </c>
      <c r="AG5658" s="17" t="str">
        <f t="shared" si="443"/>
        <v>1 anos 4 meses 2 dias</v>
      </c>
    </row>
    <row r="5659" spans="1:33" ht="11.25" customHeight="1" x14ac:dyDescent="0.2">
      <c r="A5659" s="8" t="s">
        <v>9</v>
      </c>
      <c r="B5659" s="8" t="s">
        <v>13</v>
      </c>
      <c r="C5659" s="22" t="s">
        <v>23</v>
      </c>
      <c r="D5659" s="37">
        <v>2024</v>
      </c>
      <c r="E5659" s="12" t="s">
        <v>12672</v>
      </c>
      <c r="F5659" s="8" t="s">
        <v>12673</v>
      </c>
      <c r="G5659" s="77" t="s">
        <v>14740</v>
      </c>
      <c r="H5659" s="78" t="s">
        <v>14741</v>
      </c>
      <c r="I5659" s="14" t="s">
        <v>14742</v>
      </c>
      <c r="J5659" s="74" t="s">
        <v>14943</v>
      </c>
      <c r="K5659" s="14" t="s">
        <v>29</v>
      </c>
      <c r="L5659" s="15" t="s">
        <v>30</v>
      </c>
      <c r="M5659" s="7" t="s">
        <v>9427</v>
      </c>
      <c r="N5659" s="15" t="s">
        <v>2102</v>
      </c>
      <c r="O5659" s="15" t="s">
        <v>10152</v>
      </c>
      <c r="P5659" s="15" t="s">
        <v>2518</v>
      </c>
      <c r="Q5659" s="15" t="s">
        <v>2523</v>
      </c>
      <c r="R5659" s="20">
        <v>37817</v>
      </c>
      <c r="S5659" s="20">
        <v>45555</v>
      </c>
      <c r="T5659" s="20">
        <v>45919</v>
      </c>
      <c r="U5659" s="20"/>
      <c r="V5659" s="20"/>
      <c r="W5659" s="34"/>
      <c r="X5659" s="17"/>
      <c r="Y5659" s="17"/>
      <c r="Z5659" s="20"/>
      <c r="AA5659" s="18">
        <f t="shared" ca="1" si="440"/>
        <v>22</v>
      </c>
      <c r="AB5659" s="35" t="s">
        <v>7877</v>
      </c>
      <c r="AC5659" s="35" t="str">
        <f t="shared" si="444"/>
        <v>0 anos 11 meses 30 dias</v>
      </c>
      <c r="AD5659" s="35" t="str">
        <f ca="1">IF(AND(V5659="",T5659&lt;TODAY()),"Contrato Encerrado",IF(AND(V5659="",T5659&gt;TODAY()),DATEDIF(TODAY(),T5659,"Y")&amp;" anos"&amp;" "&amp;DATEDIF(TODAY(),T5659,"YM")&amp;" meses"&amp;" "&amp;DATEDIF(TODAY(),T5659,"MD")&amp;" dias",IF(AND(X5659="",V5659&lt;TODAY()),"Contrato Encerrado",IF(AND(X5659="",V5659&gt;TODAY()),DATEDIF(TODAY(),V5659,"Y")&amp;" anos"&amp;" "&amp;DATEDIF(TODAY(),V5659,"YM")&amp;" meses"&amp;" "&amp;DATEDIF(TODAY(),V5659,"MD")&amp;" dias",IF(AND(Z5659="",X5659&lt;TODAY()),"Contrato Encerrado",IF(AND(Z5659="",X5659&gt;TODAY()),DATEDIF(TODAY(),X5659,"Y")&amp;" anos"&amp;" "&amp;DATEDIF(TODAY(),X5659,"YM")&amp;" meses"&amp;" "&amp;DATEDIF(TODAY(),X5659,"MD")&amp;" dias",IF(AND(Z5659&lt;&gt;””,Z5659&lt;TODAY()),"Contrato Encerrado",IF(AND(Z5659&lt;&gt;"",Z5659&gt;TODAY()),DATEDIF(TODAY(),Z5659,"Y")&amp;" anos"&amp;" "&amp;DATEDIF(TODAY(),Z5659,"YM")&amp;" meses"&amp;" "&amp;DATEDIF(TODAY(),Z5659,"MD")&amp;" dias"))))))))</f>
        <v>Contrato Encerrado</v>
      </c>
      <c r="AE5659" s="35">
        <f t="shared" si="441"/>
        <v>364</v>
      </c>
      <c r="AF5659" s="35">
        <f t="shared" si="442"/>
        <v>366</v>
      </c>
      <c r="AG5659" s="17" t="str">
        <f t="shared" si="443"/>
        <v>0 anos 11 meses 31 dias</v>
      </c>
    </row>
    <row r="5660" spans="1:33" ht="11.25" customHeight="1" x14ac:dyDescent="0.2">
      <c r="A5660" s="8" t="s">
        <v>9</v>
      </c>
      <c r="B5660" s="8" t="s">
        <v>13</v>
      </c>
      <c r="C5660" s="22" t="s">
        <v>14</v>
      </c>
      <c r="D5660" s="37">
        <v>2023</v>
      </c>
      <c r="E5660" s="23" t="s">
        <v>307</v>
      </c>
      <c r="F5660" s="8" t="s">
        <v>308</v>
      </c>
      <c r="G5660" s="77" t="s">
        <v>7855</v>
      </c>
      <c r="H5660" s="78" t="s">
        <v>7856</v>
      </c>
      <c r="I5660" s="9" t="s">
        <v>7857</v>
      </c>
      <c r="J5660" s="14" t="s">
        <v>14943</v>
      </c>
      <c r="K5660" s="9" t="s">
        <v>29</v>
      </c>
      <c r="L5660" s="24" t="s">
        <v>81</v>
      </c>
      <c r="M5660" s="7" t="s">
        <v>82</v>
      </c>
      <c r="N5660" s="24" t="s">
        <v>4113</v>
      </c>
      <c r="O5660" s="24"/>
      <c r="P5660" s="24" t="s">
        <v>2518</v>
      </c>
      <c r="Q5660" s="24" t="s">
        <v>2523</v>
      </c>
      <c r="R5660" s="17">
        <v>38703</v>
      </c>
      <c r="S5660" s="17">
        <v>44963</v>
      </c>
      <c r="T5660" s="31">
        <v>45303</v>
      </c>
      <c r="U5660" s="17"/>
      <c r="V5660" s="31"/>
      <c r="W5660" s="17"/>
      <c r="X5660" s="17"/>
      <c r="Y5660" s="17"/>
      <c r="Z5660" s="31"/>
      <c r="AA5660" s="18">
        <f t="shared" ca="1" si="440"/>
        <v>19</v>
      </c>
      <c r="AB5660" s="19" t="s">
        <v>7877</v>
      </c>
      <c r="AC5660" s="35" t="str">
        <f t="shared" si="444"/>
        <v>0 anos 11 meses 6 dias</v>
      </c>
      <c r="AD5660" s="35" t="str">
        <f ca="1">IF(AND(V5660="",T5660&lt;TODAY()),"Contrato Encerrado",IF(AND(V5660="",T5660&gt;TODAY()),DATEDIF(TODAY(),T5660,"Y")&amp;" anos"&amp;" "&amp;DATEDIF(TODAY(),T5660,"YM")&amp;" meses"&amp;" "&amp;DATEDIF(TODAY(),T5660,"MD")&amp;" dias",IF(AND(X5660="",V5660&lt;TODAY()),"Contrato Encerrado",IF(AND(X5660="",V5660&gt;TODAY()),DATEDIF(TODAY(),V5660,"Y")&amp;" anos"&amp;" "&amp;DATEDIF(TODAY(),V5660,"YM")&amp;" meses"&amp;" "&amp;DATEDIF(TODAY(),V5660,"MD")&amp;" dias",IF(AND(Z5660="",X5660&lt;TODAY()),"Contrato Encerrado",IF(AND(Z5660="",X5660&gt;TODAY()),DATEDIF(TODAY(),X5660,"Y")&amp;" anos"&amp;" "&amp;DATEDIF(TODAY(),X5660,"YM")&amp;" meses"&amp;" "&amp;DATEDIF(TODAY(),X5660,"MD")&amp;" dias",IF(AND(Z5660&lt;&gt;””,Z5660&lt;TODAY()),"Contrato Encerrado",IF(AND(Z5660&lt;&gt;"",Z5660&gt;TODAY()),DATEDIF(TODAY(),Z5660,"Y")&amp;" anos"&amp;" "&amp;DATEDIF(TODAY(),Z5660,"YM")&amp;" meses"&amp;" "&amp;DATEDIF(TODAY(),Z5660,"MD")&amp;" dias"))))))))</f>
        <v>Contrato Encerrado</v>
      </c>
      <c r="AE5660" s="35">
        <f t="shared" si="441"/>
        <v>340</v>
      </c>
      <c r="AF5660" s="35">
        <f t="shared" si="442"/>
        <v>390</v>
      </c>
      <c r="AG5660" s="17" t="str">
        <f t="shared" si="443"/>
        <v>1 anos 0 meses 24 dias</v>
      </c>
    </row>
    <row r="5661" spans="1:33" ht="11.25" customHeight="1" x14ac:dyDescent="0.2">
      <c r="A5661" s="141" t="s">
        <v>9</v>
      </c>
      <c r="B5661" s="142" t="s">
        <v>13</v>
      </c>
      <c r="C5661" s="143" t="s">
        <v>21</v>
      </c>
      <c r="D5661" s="144">
        <v>2021</v>
      </c>
      <c r="E5661" s="148" t="s">
        <v>27</v>
      </c>
      <c r="F5661" s="141" t="s">
        <v>28</v>
      </c>
      <c r="G5661" s="146" t="s">
        <v>1290</v>
      </c>
      <c r="H5661" s="147" t="s">
        <v>1291</v>
      </c>
      <c r="I5661" s="148" t="s">
        <v>1292</v>
      </c>
      <c r="J5661" s="14" t="s">
        <v>14943</v>
      </c>
      <c r="K5661" s="148" t="s">
        <v>29</v>
      </c>
      <c r="L5661" s="149" t="s">
        <v>30</v>
      </c>
      <c r="M5661" s="7" t="s">
        <v>9427</v>
      </c>
      <c r="N5661" s="162" t="s">
        <v>2104</v>
      </c>
      <c r="O5661" s="154"/>
      <c r="P5661" s="154" t="s">
        <v>2517</v>
      </c>
      <c r="Q5661" s="154" t="s">
        <v>2522</v>
      </c>
      <c r="R5661" s="151">
        <v>36907</v>
      </c>
      <c r="S5661" s="151">
        <v>44409</v>
      </c>
      <c r="T5661" s="151">
        <v>45154</v>
      </c>
      <c r="U5661" s="151"/>
      <c r="V5661" s="151"/>
      <c r="W5661" s="151"/>
      <c r="X5661" s="17"/>
      <c r="Y5661" s="17"/>
      <c r="Z5661" s="151"/>
      <c r="AA5661" s="152">
        <f t="shared" ca="1" si="440"/>
        <v>24</v>
      </c>
      <c r="AB5661" s="153" t="s">
        <v>7877</v>
      </c>
      <c r="AC5661" s="35" t="str">
        <f t="shared" si="444"/>
        <v>2 anos 0 meses 15 dias</v>
      </c>
      <c r="AD5661" s="132" t="str">
        <f ca="1">IF(AND(V5661="",T5661&lt;TODAY()),"Contrato Encerrado",IF(AND(V5661="",T5661&gt;TODAY()),DATEDIF(TODAY(),T5661,"Y")&amp;" anos"&amp;" "&amp;DATEDIF(TODAY(),T5661,"YM")&amp;" meses"&amp;" "&amp;DATEDIF(TODAY(),T5661,"MD")&amp;" dias",IF(AND(X5661="",V5661&lt;TODAY()),"Contrato Encerrado",IF(AND(X5661="",V5661&gt;TODAY()),DATEDIF(TODAY(),V5661,"Y")&amp;" anos"&amp;" "&amp;DATEDIF(TODAY(),V5661,"YM")&amp;" meses"&amp;" "&amp;DATEDIF(TODAY(),V5661,"MD")&amp;" dias",IF(AND(Z5661="",X5661&lt;TODAY()),"Contrato Encerrado",IF(AND(Z5661="",X5661&gt;TODAY()),DATEDIF(TODAY(),X5661,"Y")&amp;" anos"&amp;" "&amp;DATEDIF(TODAY(),X5661,"YM")&amp;" meses"&amp;" "&amp;DATEDIF(TODAY(),X5661,"MD")&amp;" dias",IF(AND(Z5661&lt;&gt;””,Z5661&lt;TODAY()),"Contrato Encerrado",IF(AND(Z5661&lt;&gt;"",Z5661&gt;TODAY()),DATEDIF(TODAY(),Z5661,"Y")&amp;" anos"&amp;" "&amp;DATEDIF(TODAY(),Z5661,"YM")&amp;" meses"&amp;" "&amp;DATEDIF(TODAY(),Z5661,"MD")&amp;" dias"))))))))</f>
        <v>Contrato Encerrado</v>
      </c>
      <c r="AE5661" s="132">
        <f t="shared" si="441"/>
        <v>745</v>
      </c>
      <c r="AF5661" s="132">
        <f t="shared" si="442"/>
        <v>-15</v>
      </c>
      <c r="AG5661" s="133" t="str">
        <f t="shared" si="443"/>
        <v>ESTÁGIO COMPLETOU 2 ANOS</v>
      </c>
    </row>
    <row r="5662" spans="1:33" ht="11.25" customHeight="1" x14ac:dyDescent="0.2">
      <c r="A5662" s="8" t="s">
        <v>9</v>
      </c>
      <c r="B5662" s="8" t="s">
        <v>13</v>
      </c>
      <c r="C5662" s="22" t="s">
        <v>22</v>
      </c>
      <c r="D5662" s="36">
        <v>2024</v>
      </c>
      <c r="E5662" s="12" t="s">
        <v>157</v>
      </c>
      <c r="F5662" s="8" t="s">
        <v>158</v>
      </c>
      <c r="G5662" s="77" t="s">
        <v>14537</v>
      </c>
      <c r="H5662" s="78" t="s">
        <v>14538</v>
      </c>
      <c r="I5662" s="14" t="s">
        <v>14539</v>
      </c>
      <c r="J5662" s="14" t="s">
        <v>14943</v>
      </c>
      <c r="K5662" s="14" t="s">
        <v>29</v>
      </c>
      <c r="L5662" s="15" t="s">
        <v>30</v>
      </c>
      <c r="M5662" s="7" t="s">
        <v>9427</v>
      </c>
      <c r="N5662" s="15" t="s">
        <v>2101</v>
      </c>
      <c r="O5662" s="15" t="s">
        <v>9448</v>
      </c>
      <c r="P5662" s="15" t="s">
        <v>2518</v>
      </c>
      <c r="Q5662" s="15" t="s">
        <v>2521</v>
      </c>
      <c r="R5662" s="20">
        <v>37298</v>
      </c>
      <c r="S5662" s="20">
        <v>45537</v>
      </c>
      <c r="T5662" s="20">
        <v>45838</v>
      </c>
      <c r="U5662" s="20"/>
      <c r="V5662" s="20"/>
      <c r="W5662" s="20"/>
      <c r="X5662" s="17"/>
      <c r="Y5662" s="17"/>
      <c r="Z5662" s="20"/>
      <c r="AA5662" s="18">
        <f t="shared" ca="1" si="440"/>
        <v>23</v>
      </c>
      <c r="AB5662" s="15" t="s">
        <v>7878</v>
      </c>
      <c r="AC5662" s="35" t="str">
        <f t="shared" si="444"/>
        <v>0 anos 9 meses 28 dias</v>
      </c>
      <c r="AD5662" s="35" t="str">
        <f ca="1">IF(AND(V5662="",T5662&lt;TODAY()),"Contrato Encerrado",IF(AND(V5662="",T5662&gt;TODAY()),DATEDIF(TODAY(),T5662,"Y")&amp;" anos"&amp;" "&amp;DATEDIF(TODAY(),T5662,"YM")&amp;" meses"&amp;" "&amp;DATEDIF(TODAY(),T5662,"MD")&amp;" dias",IF(AND(X5662="",V5662&lt;TODAY()),"Contrato Encerrado",IF(AND(X5662="",V5662&gt;TODAY()),DATEDIF(TODAY(),V5662,"Y")&amp;" anos"&amp;" "&amp;DATEDIF(TODAY(),V5662,"YM")&amp;" meses"&amp;" "&amp;DATEDIF(TODAY(),V5662,"MD")&amp;" dias",IF(AND(Z5662="",X5662&lt;TODAY()),"Contrato Encerrado",IF(AND(Z5662="",X5662&gt;TODAY()),DATEDIF(TODAY(),X5662,"Y")&amp;" anos"&amp;" "&amp;DATEDIF(TODAY(),X5662,"YM")&amp;" meses"&amp;" "&amp;DATEDIF(TODAY(),X5662,"MD")&amp;" dias",IF(AND(Z5662&lt;&gt;””,Z5662&lt;TODAY()),"Contrato Encerrado",IF(AND(Z5662&lt;&gt;"",Z5662&gt;TODAY()),DATEDIF(TODAY(),Z5662,"Y")&amp;" anos"&amp;" "&amp;DATEDIF(TODAY(),Z5662,"YM")&amp;" meses"&amp;" "&amp;DATEDIF(TODAY(),Z5662,"MD")&amp;" dias"))))))))</f>
        <v>Contrato Encerrado</v>
      </c>
      <c r="AE5662" s="35">
        <f t="shared" si="441"/>
        <v>301</v>
      </c>
      <c r="AF5662" s="35">
        <f t="shared" si="442"/>
        <v>429</v>
      </c>
      <c r="AG5662" s="17" t="str">
        <f t="shared" si="443"/>
        <v>1 anos 2 meses 4 dias</v>
      </c>
    </row>
    <row r="5663" spans="1:33" ht="11.25" customHeight="1" x14ac:dyDescent="0.2">
      <c r="A5663" s="8" t="s">
        <v>9</v>
      </c>
      <c r="B5663" s="8" t="s">
        <v>13</v>
      </c>
      <c r="C5663" s="22" t="s">
        <v>24</v>
      </c>
      <c r="D5663" s="37">
        <v>2023</v>
      </c>
      <c r="E5663" s="12" t="s">
        <v>157</v>
      </c>
      <c r="F5663" s="8" t="s">
        <v>158</v>
      </c>
      <c r="G5663" s="77" t="s">
        <v>10659</v>
      </c>
      <c r="H5663" s="78" t="s">
        <v>10660</v>
      </c>
      <c r="I5663" s="14" t="s">
        <v>10661</v>
      </c>
      <c r="J5663" s="14" t="s">
        <v>1302</v>
      </c>
      <c r="K5663" s="14" t="s">
        <v>29</v>
      </c>
      <c r="L5663" s="15" t="s">
        <v>30</v>
      </c>
      <c r="M5663" s="7" t="s">
        <v>9427</v>
      </c>
      <c r="N5663" s="15" t="s">
        <v>6302</v>
      </c>
      <c r="O5663" s="15" t="s">
        <v>8177</v>
      </c>
      <c r="P5663" s="15" t="s">
        <v>2518</v>
      </c>
      <c r="Q5663" s="15" t="s">
        <v>2521</v>
      </c>
      <c r="R5663" s="20">
        <v>37251</v>
      </c>
      <c r="S5663" s="20">
        <v>45208</v>
      </c>
      <c r="T5663" s="20">
        <v>45535</v>
      </c>
      <c r="U5663" s="20"/>
      <c r="V5663" s="20"/>
      <c r="W5663" s="20"/>
      <c r="X5663" s="17"/>
      <c r="Y5663" s="17"/>
      <c r="Z5663" s="20"/>
      <c r="AA5663" s="18">
        <f t="shared" ca="1" si="440"/>
        <v>23</v>
      </c>
      <c r="AB5663" s="15" t="s">
        <v>7878</v>
      </c>
      <c r="AC5663" s="35" t="str">
        <f t="shared" si="444"/>
        <v>0 anos 10 meses 22 dias</v>
      </c>
      <c r="AD5663" s="35" t="str">
        <f ca="1">IF(AND(V5663="",T5663&lt;TODAY()),"Contrato Encerrado",IF(AND(V5663="",T5663&gt;TODAY()),DATEDIF(TODAY(),T5663,"Y")&amp;" anos"&amp;" "&amp;DATEDIF(TODAY(),T5663,"YM")&amp;" meses"&amp;" "&amp;DATEDIF(TODAY(),T5663,"MD")&amp;" dias",IF(AND(X5663="",V5663&lt;TODAY()),"Contrato Encerrado",IF(AND(X5663="",V5663&gt;TODAY()),DATEDIF(TODAY(),V5663,"Y")&amp;" anos"&amp;" "&amp;DATEDIF(TODAY(),V5663,"YM")&amp;" meses"&amp;" "&amp;DATEDIF(TODAY(),V5663,"MD")&amp;" dias",IF(AND(Z5663="",X5663&lt;TODAY()),"Contrato Encerrado",IF(AND(Z5663="",X5663&gt;TODAY()),DATEDIF(TODAY(),X5663,"Y")&amp;" anos"&amp;" "&amp;DATEDIF(TODAY(),X5663,"YM")&amp;" meses"&amp;" "&amp;DATEDIF(TODAY(),X5663,"MD")&amp;" dias",IF(AND(Z5663&lt;&gt;””,Z5663&lt;TODAY()),"Contrato Encerrado",IF(AND(Z5663&lt;&gt;"",Z5663&gt;TODAY()),DATEDIF(TODAY(),Z5663,"Y")&amp;" anos"&amp;" "&amp;DATEDIF(TODAY(),Z5663,"YM")&amp;" meses"&amp;" "&amp;DATEDIF(TODAY(),Z5663,"MD")&amp;" dias"))))))))</f>
        <v>Contrato Encerrado</v>
      </c>
      <c r="AE5663" s="35">
        <f t="shared" si="441"/>
        <v>327</v>
      </c>
      <c r="AF5663" s="35">
        <f t="shared" si="442"/>
        <v>403</v>
      </c>
      <c r="AG5663" s="17" t="str">
        <f t="shared" si="443"/>
        <v>1 anos 1 meses 6 dias</v>
      </c>
    </row>
    <row r="5664" spans="1:33" ht="11.25" customHeight="1" x14ac:dyDescent="0.2">
      <c r="A5664" s="8" t="s">
        <v>9</v>
      </c>
      <c r="B5664" s="10" t="s">
        <v>13</v>
      </c>
      <c r="C5664" s="11" t="s">
        <v>21</v>
      </c>
      <c r="D5664" s="36">
        <v>2021</v>
      </c>
      <c r="E5664" s="14" t="s">
        <v>79</v>
      </c>
      <c r="F5664" s="8" t="s">
        <v>80</v>
      </c>
      <c r="G5664" s="77" t="s">
        <v>4085</v>
      </c>
      <c r="H5664" s="78" t="s">
        <v>4086</v>
      </c>
      <c r="I5664" s="14" t="s">
        <v>4087</v>
      </c>
      <c r="J5664" s="14" t="s">
        <v>1302</v>
      </c>
      <c r="K5664" s="14" t="s">
        <v>29</v>
      </c>
      <c r="L5664" s="15" t="s">
        <v>30</v>
      </c>
      <c r="M5664" s="7" t="s">
        <v>9427</v>
      </c>
      <c r="N5664" s="26" t="s">
        <v>4113</v>
      </c>
      <c r="O5664" s="27"/>
      <c r="P5664" s="26" t="s">
        <v>2517</v>
      </c>
      <c r="Q5664" s="26" t="s">
        <v>2522</v>
      </c>
      <c r="R5664" s="31">
        <v>36093</v>
      </c>
      <c r="S5664" s="31">
        <v>44418</v>
      </c>
      <c r="T5664" s="31">
        <v>44487</v>
      </c>
      <c r="U5664" s="31"/>
      <c r="V5664" s="31"/>
      <c r="W5664" s="31"/>
      <c r="X5664" s="17"/>
      <c r="Y5664" s="17"/>
      <c r="Z5664" s="31"/>
      <c r="AA5664" s="18">
        <f t="shared" ca="1" si="440"/>
        <v>26</v>
      </c>
      <c r="AB5664" s="19" t="s">
        <v>7878</v>
      </c>
      <c r="AC5664" s="35" t="str">
        <f t="shared" si="444"/>
        <v>0 anos 2 meses 8 dias</v>
      </c>
      <c r="AD5664" s="35" t="str">
        <f ca="1">IF(AND(V5664="",T5664&lt;TODAY()),"Contrato Encerrado",IF(AND(V5664="",T5664&gt;TODAY()),DATEDIF(TODAY(),T5664,"Y")&amp;" anos"&amp;" "&amp;DATEDIF(TODAY(),T5664,"YM")&amp;" meses"&amp;" "&amp;DATEDIF(TODAY(),T5664,"MD")&amp;" dias",IF(AND(X5664="",V5664&lt;TODAY()),"Contrato Encerrado",IF(AND(X5664="",V5664&gt;TODAY()),DATEDIF(TODAY(),V5664,"Y")&amp;" anos"&amp;" "&amp;DATEDIF(TODAY(),V5664,"YM")&amp;" meses"&amp;" "&amp;DATEDIF(TODAY(),V5664,"MD")&amp;" dias",IF(AND(Z5664="",X5664&lt;TODAY()),"Contrato Encerrado",IF(AND(Z5664="",X5664&gt;TODAY()),DATEDIF(TODAY(),X5664,"Y")&amp;" anos"&amp;" "&amp;DATEDIF(TODAY(),X5664,"YM")&amp;" meses"&amp;" "&amp;DATEDIF(TODAY(),X5664,"MD")&amp;" dias",IF(AND(Z5664&lt;&gt;””,Z5664&lt;TODAY()),"Contrato Encerrado",IF(AND(Z5664&lt;&gt;"",Z5664&gt;TODAY()),DATEDIF(TODAY(),Z5664,"Y")&amp;" anos"&amp;" "&amp;DATEDIF(TODAY(),Z5664,"YM")&amp;" meses"&amp;" "&amp;DATEDIF(TODAY(),Z5664,"MD")&amp;" dias"))))))))</f>
        <v>Contrato Encerrado</v>
      </c>
      <c r="AE5664" s="35">
        <f t="shared" si="441"/>
        <v>69</v>
      </c>
      <c r="AF5664" s="35">
        <f t="shared" si="442"/>
        <v>661</v>
      </c>
      <c r="AG5664" s="17" t="str">
        <f t="shared" si="443"/>
        <v>1 anos 9 meses 22 dias</v>
      </c>
    </row>
    <row r="5665" spans="1:33" ht="11.25" customHeight="1" x14ac:dyDescent="0.2">
      <c r="A5665" s="8" t="s">
        <v>9</v>
      </c>
      <c r="B5665" s="10" t="s">
        <v>13</v>
      </c>
      <c r="C5665" s="11" t="s">
        <v>23</v>
      </c>
      <c r="D5665" s="36">
        <v>2021</v>
      </c>
      <c r="E5665" s="12" t="s">
        <v>157</v>
      </c>
      <c r="F5665" s="8" t="s">
        <v>158</v>
      </c>
      <c r="G5665" s="77" t="s">
        <v>1649</v>
      </c>
      <c r="H5665" s="78" t="s">
        <v>1650</v>
      </c>
      <c r="I5665" s="14" t="s">
        <v>1651</v>
      </c>
      <c r="J5665" s="14" t="s">
        <v>1302</v>
      </c>
      <c r="K5665" s="14" t="s">
        <v>29</v>
      </c>
      <c r="L5665" s="15" t="s">
        <v>30</v>
      </c>
      <c r="M5665" s="7" t="s">
        <v>9427</v>
      </c>
      <c r="N5665" s="26" t="s">
        <v>3196</v>
      </c>
      <c r="O5665" s="26"/>
      <c r="P5665" s="26" t="s">
        <v>2517</v>
      </c>
      <c r="Q5665" s="26" t="s">
        <v>2522</v>
      </c>
      <c r="R5665" s="31">
        <v>37175</v>
      </c>
      <c r="S5665" s="31">
        <v>44473</v>
      </c>
      <c r="T5665" s="31">
        <v>45195</v>
      </c>
      <c r="U5665" s="31"/>
      <c r="V5665" s="31"/>
      <c r="W5665" s="31"/>
      <c r="X5665" s="17"/>
      <c r="Y5665" s="17"/>
      <c r="Z5665" s="31"/>
      <c r="AA5665" s="18">
        <f t="shared" ca="1" si="440"/>
        <v>23</v>
      </c>
      <c r="AB5665" s="19" t="s">
        <v>7878</v>
      </c>
      <c r="AC5665" s="35" t="str">
        <f t="shared" si="444"/>
        <v>1 anos 11 meses 22 dias</v>
      </c>
      <c r="AD5665" s="35" t="str">
        <f ca="1">IF(AND(V5665="",T5665&lt;TODAY()),"Contrato Encerrado",IF(AND(V5665="",T5665&gt;TODAY()),DATEDIF(TODAY(),T5665,"Y")&amp;" anos"&amp;" "&amp;DATEDIF(TODAY(),T5665,"YM")&amp;" meses"&amp;" "&amp;DATEDIF(TODAY(),T5665,"MD")&amp;" dias",IF(AND(X5665="",V5665&lt;TODAY()),"Contrato Encerrado",IF(AND(X5665="",V5665&gt;TODAY()),DATEDIF(TODAY(),V5665,"Y")&amp;" anos"&amp;" "&amp;DATEDIF(TODAY(),V5665,"YM")&amp;" meses"&amp;" "&amp;DATEDIF(TODAY(),V5665,"MD")&amp;" dias",IF(AND(Z5665="",X5665&lt;TODAY()),"Contrato Encerrado",IF(AND(Z5665="",X5665&gt;TODAY()),DATEDIF(TODAY(),X5665,"Y")&amp;" anos"&amp;" "&amp;DATEDIF(TODAY(),X5665,"YM")&amp;" meses"&amp;" "&amp;DATEDIF(TODAY(),X5665,"MD")&amp;" dias",IF(AND(Z5665&lt;&gt;””,Z5665&lt;TODAY()),"Contrato Encerrado",IF(AND(Z5665&lt;&gt;"",Z5665&gt;TODAY()),DATEDIF(TODAY(),Z5665,"Y")&amp;" anos"&amp;" "&amp;DATEDIF(TODAY(),Z5665,"YM")&amp;" meses"&amp;" "&amp;DATEDIF(TODAY(),Z5665,"MD")&amp;" dias"))))))))</f>
        <v>Contrato Encerrado</v>
      </c>
      <c r="AE5665" s="35">
        <f t="shared" si="441"/>
        <v>722</v>
      </c>
      <c r="AF5665" s="35">
        <f t="shared" si="442"/>
        <v>8</v>
      </c>
      <c r="AG5665" s="17" t="str">
        <f t="shared" si="443"/>
        <v>0 anos 0 meses 8 dias</v>
      </c>
    </row>
    <row r="5666" spans="1:33" ht="11.25" customHeight="1" x14ac:dyDescent="0.2">
      <c r="A5666" s="8" t="s">
        <v>9</v>
      </c>
      <c r="B5666" s="8" t="s">
        <v>13</v>
      </c>
      <c r="C5666" s="22" t="s">
        <v>15</v>
      </c>
      <c r="D5666" s="37">
        <v>2023</v>
      </c>
      <c r="E5666" s="23" t="s">
        <v>307</v>
      </c>
      <c r="F5666" s="8" t="s">
        <v>308</v>
      </c>
      <c r="G5666" s="77" t="s">
        <v>7858</v>
      </c>
      <c r="H5666" s="78" t="s">
        <v>7859</v>
      </c>
      <c r="I5666" s="9" t="s">
        <v>7860</v>
      </c>
      <c r="J5666" s="14" t="s">
        <v>14943</v>
      </c>
      <c r="K5666" s="9" t="s">
        <v>29</v>
      </c>
      <c r="L5666" s="24" t="s">
        <v>81</v>
      </c>
      <c r="M5666" s="7" t="s">
        <v>82</v>
      </c>
      <c r="N5666" s="24" t="s">
        <v>4113</v>
      </c>
      <c r="O5666" s="24"/>
      <c r="P5666" s="24" t="s">
        <v>2518</v>
      </c>
      <c r="Q5666" s="24" t="s">
        <v>2523</v>
      </c>
      <c r="R5666" s="17">
        <v>38638</v>
      </c>
      <c r="S5666" s="17">
        <v>44993</v>
      </c>
      <c r="T5666" s="31">
        <v>45303</v>
      </c>
      <c r="U5666" s="17"/>
      <c r="V5666" s="31"/>
      <c r="W5666" s="17"/>
      <c r="X5666" s="17"/>
      <c r="Y5666" s="17"/>
      <c r="Z5666" s="31"/>
      <c r="AA5666" s="18">
        <f t="shared" ca="1" si="440"/>
        <v>19</v>
      </c>
      <c r="AB5666" s="19" t="s">
        <v>7878</v>
      </c>
      <c r="AC5666" s="35" t="str">
        <f t="shared" si="444"/>
        <v>0 anos 10 meses 4 dias</v>
      </c>
      <c r="AD5666" s="35" t="str">
        <f ca="1">IF(AND(V5666="",T5666&lt;TODAY()),"Contrato Encerrado",IF(AND(V5666="",T5666&gt;TODAY()),DATEDIF(TODAY(),T5666,"Y")&amp;" anos"&amp;" "&amp;DATEDIF(TODAY(),T5666,"YM")&amp;" meses"&amp;" "&amp;DATEDIF(TODAY(),T5666,"MD")&amp;" dias",IF(AND(X5666="",V5666&lt;TODAY()),"Contrato Encerrado",IF(AND(X5666="",V5666&gt;TODAY()),DATEDIF(TODAY(),V5666,"Y")&amp;" anos"&amp;" "&amp;DATEDIF(TODAY(),V5666,"YM")&amp;" meses"&amp;" "&amp;DATEDIF(TODAY(),V5666,"MD")&amp;" dias",IF(AND(Z5666="",X5666&lt;TODAY()),"Contrato Encerrado",IF(AND(Z5666="",X5666&gt;TODAY()),DATEDIF(TODAY(),X5666,"Y")&amp;" anos"&amp;" "&amp;DATEDIF(TODAY(),X5666,"YM")&amp;" meses"&amp;" "&amp;DATEDIF(TODAY(),X5666,"MD")&amp;" dias",IF(AND(Z5666&lt;&gt;””,Z5666&lt;TODAY()),"Contrato Encerrado",IF(AND(Z5666&lt;&gt;"",Z5666&gt;TODAY()),DATEDIF(TODAY(),Z5666,"Y")&amp;" anos"&amp;" "&amp;DATEDIF(TODAY(),Z5666,"YM")&amp;" meses"&amp;" "&amp;DATEDIF(TODAY(),Z5666,"MD")&amp;" dias"))))))))</f>
        <v>Contrato Encerrado</v>
      </c>
      <c r="AE5666" s="35">
        <f t="shared" si="441"/>
        <v>310</v>
      </c>
      <c r="AF5666" s="35">
        <f t="shared" si="442"/>
        <v>420</v>
      </c>
      <c r="AG5666" s="17" t="str">
        <f t="shared" si="443"/>
        <v>1 anos 1 meses 23 dias</v>
      </c>
    </row>
    <row r="5667" spans="1:33" ht="11.25" customHeight="1" x14ac:dyDescent="0.2">
      <c r="A5667" s="8" t="s">
        <v>9</v>
      </c>
      <c r="B5667" s="8" t="s">
        <v>13</v>
      </c>
      <c r="C5667" s="22" t="s">
        <v>21</v>
      </c>
      <c r="D5667" s="35">
        <v>2025</v>
      </c>
      <c r="E5667" s="12" t="s">
        <v>157</v>
      </c>
      <c r="F5667" s="8" t="s">
        <v>158</v>
      </c>
      <c r="G5667" s="14" t="s">
        <v>17839</v>
      </c>
      <c r="H5667" s="8" t="s">
        <v>17840</v>
      </c>
      <c r="I5667" s="14" t="s">
        <v>17112</v>
      </c>
      <c r="J5667" s="14" t="s">
        <v>10</v>
      </c>
      <c r="K5667" s="14" t="s">
        <v>29</v>
      </c>
      <c r="L5667" s="15" t="s">
        <v>30</v>
      </c>
      <c r="M5667" s="7" t="s">
        <v>16153</v>
      </c>
      <c r="N5667" s="15" t="s">
        <v>6302</v>
      </c>
      <c r="O5667" s="15" t="s">
        <v>16361</v>
      </c>
      <c r="P5667" s="15" t="s">
        <v>2518</v>
      </c>
      <c r="Q5667" s="15" t="s">
        <v>2521</v>
      </c>
      <c r="R5667" s="20">
        <v>31593</v>
      </c>
      <c r="S5667" s="20">
        <v>45821</v>
      </c>
      <c r="T5667" s="20">
        <v>46181</v>
      </c>
      <c r="U5667" s="20"/>
      <c r="V5667" s="20"/>
      <c r="W5667" s="20"/>
      <c r="X5667" s="17"/>
      <c r="Y5667" s="17"/>
      <c r="Z5667" s="20"/>
      <c r="AA5667" s="21">
        <f t="shared" ca="1" si="440"/>
        <v>39</v>
      </c>
      <c r="AB5667" s="20" t="s">
        <v>7878</v>
      </c>
      <c r="AC5667" s="35" t="str">
        <f t="shared" si="444"/>
        <v>0 anos 11 meses 26 dias</v>
      </c>
      <c r="AD5667" s="35" t="str">
        <f ca="1">IF(AND(V5667="",T5667&lt;TODAY()),"Contrato Encerrado",IF(AND(V5667="",T5667&gt;TODAY()),DATEDIF(TODAY(),T5667,"Y")&amp;" anos"&amp;" "&amp;DATEDIF(TODAY(),T5667,"YM")&amp;" meses"&amp;" "&amp;DATEDIF(TODAY(),T5667,"MD")&amp;" dias",IF(AND(X5667="",V5667&lt;TODAY()),"Contrato Encerrado",IF(AND(X5667="",V5667&gt;TODAY()),DATEDIF(TODAY(),V5667,"Y")&amp;" anos"&amp;" "&amp;DATEDIF(TODAY(),V5667,"YM")&amp;" meses"&amp;" "&amp;DATEDIF(TODAY(),V5667,"MD")&amp;" dias",IF(AND(Z5667="",X5667&lt;TODAY()),"Contrato Encerrado",IF(AND(Z5667="",X5667&gt;TODAY()),DATEDIF(TODAY(),X5667,"Y")&amp;" anos"&amp;" "&amp;DATEDIF(TODAY(),X5667,"YM")&amp;" meses"&amp;" "&amp;DATEDIF(TODAY(),X5667,"MD")&amp;" dias",IF(AND(Z5667&lt;&gt;””,Z5667&lt;TODAY()),"Contrato Encerrado",IF(AND(Z5667&lt;&gt;"",Z5667&gt;TODAY()),DATEDIF(TODAY(),Z5667,"Y")&amp;" anos"&amp;" "&amp;DATEDIF(TODAY(),Z5667,"YM")&amp;" meses"&amp;" "&amp;DATEDIF(TODAY(),Z5667,"MD")&amp;" dias"))))))))</f>
        <v>0 anos 8 meses 1 dias</v>
      </c>
      <c r="AE5667" s="35">
        <f t="shared" si="441"/>
        <v>360</v>
      </c>
      <c r="AF5667" s="35">
        <f t="shared" si="442"/>
        <v>370</v>
      </c>
      <c r="AG5667" s="17" t="str">
        <f t="shared" si="443"/>
        <v>1 anos 0 meses 4 dias</v>
      </c>
    </row>
    <row r="5668" spans="1:33" ht="11.25" customHeight="1" x14ac:dyDescent="0.2">
      <c r="A5668" s="8" t="s">
        <v>9</v>
      </c>
      <c r="B5668" s="10" t="s">
        <v>13</v>
      </c>
      <c r="C5668" s="11" t="s">
        <v>21</v>
      </c>
      <c r="D5668" s="36">
        <v>2022</v>
      </c>
      <c r="E5668" s="12" t="s">
        <v>157</v>
      </c>
      <c r="F5668" s="8" t="s">
        <v>158</v>
      </c>
      <c r="G5668" s="77" t="s">
        <v>2918</v>
      </c>
      <c r="H5668" s="78" t="s">
        <v>2919</v>
      </c>
      <c r="I5668" s="14" t="s">
        <v>2920</v>
      </c>
      <c r="J5668" s="14" t="s">
        <v>14943</v>
      </c>
      <c r="K5668" s="14" t="s">
        <v>29</v>
      </c>
      <c r="L5668" s="15" t="s">
        <v>30</v>
      </c>
      <c r="M5668" s="7" t="s">
        <v>9427</v>
      </c>
      <c r="N5668" s="16" t="s">
        <v>2519</v>
      </c>
      <c r="O5668" s="16"/>
      <c r="P5668" s="16" t="s">
        <v>2518</v>
      </c>
      <c r="Q5668" s="16" t="s">
        <v>2521</v>
      </c>
      <c r="R5668" s="31">
        <v>36494</v>
      </c>
      <c r="S5668" s="31">
        <v>44781</v>
      </c>
      <c r="T5668" s="31">
        <v>44909</v>
      </c>
      <c r="U5668" s="31"/>
      <c r="V5668" s="31"/>
      <c r="W5668" s="31"/>
      <c r="X5668" s="17"/>
      <c r="Y5668" s="17"/>
      <c r="Z5668" s="31"/>
      <c r="AA5668" s="18">
        <f t="shared" ca="1" si="440"/>
        <v>25</v>
      </c>
      <c r="AB5668" s="19" t="s">
        <v>7878</v>
      </c>
      <c r="AC5668" s="35" t="str">
        <f t="shared" si="444"/>
        <v>0 anos 4 meses 6 dias</v>
      </c>
      <c r="AD5668" s="35" t="str">
        <f ca="1">IF(AND(V5668="",T5668&lt;TODAY()),"Contrato Encerrado",IF(AND(V5668="",T5668&gt;TODAY()),DATEDIF(TODAY(),T5668,"Y")&amp;" anos"&amp;" "&amp;DATEDIF(TODAY(),T5668,"YM")&amp;" meses"&amp;" "&amp;DATEDIF(TODAY(),T5668,"MD")&amp;" dias",IF(AND(X5668="",V5668&lt;TODAY()),"Contrato Encerrado",IF(AND(X5668="",V5668&gt;TODAY()),DATEDIF(TODAY(),V5668,"Y")&amp;" anos"&amp;" "&amp;DATEDIF(TODAY(),V5668,"YM")&amp;" meses"&amp;" "&amp;DATEDIF(TODAY(),V5668,"MD")&amp;" dias",IF(AND(Z5668="",X5668&lt;TODAY()),"Contrato Encerrado",IF(AND(Z5668="",X5668&gt;TODAY()),DATEDIF(TODAY(),X5668,"Y")&amp;" anos"&amp;" "&amp;DATEDIF(TODAY(),X5668,"YM")&amp;" meses"&amp;" "&amp;DATEDIF(TODAY(),X5668,"MD")&amp;" dias",IF(AND(Z5668&lt;&gt;””,Z5668&lt;TODAY()),"Contrato Encerrado",IF(AND(Z5668&lt;&gt;"",Z5668&gt;TODAY()),DATEDIF(TODAY(),Z5668,"Y")&amp;" anos"&amp;" "&amp;DATEDIF(TODAY(),Z5668,"YM")&amp;" meses"&amp;" "&amp;DATEDIF(TODAY(),Z5668,"MD")&amp;" dias"))))))))</f>
        <v>Contrato Encerrado</v>
      </c>
      <c r="AE5668" s="35">
        <f t="shared" si="441"/>
        <v>128</v>
      </c>
      <c r="AF5668" s="35">
        <f t="shared" si="442"/>
        <v>602</v>
      </c>
      <c r="AG5668" s="17" t="str">
        <f t="shared" si="443"/>
        <v>1 anos 7 meses 24 dias</v>
      </c>
    </row>
    <row r="5669" spans="1:33" ht="11.25" customHeight="1" x14ac:dyDescent="0.2">
      <c r="A5669" s="8" t="s">
        <v>9</v>
      </c>
      <c r="B5669" s="10" t="s">
        <v>13</v>
      </c>
      <c r="C5669" s="11" t="s">
        <v>20</v>
      </c>
      <c r="D5669" s="36">
        <v>2021</v>
      </c>
      <c r="E5669" s="14" t="s">
        <v>157</v>
      </c>
      <c r="F5669" s="8" t="s">
        <v>158</v>
      </c>
      <c r="G5669" s="77" t="s">
        <v>1075</v>
      </c>
      <c r="H5669" s="78" t="s">
        <v>1076</v>
      </c>
      <c r="I5669" s="14" t="s">
        <v>1077</v>
      </c>
      <c r="J5669" s="14" t="s">
        <v>1302</v>
      </c>
      <c r="K5669" s="14" t="s">
        <v>29</v>
      </c>
      <c r="L5669" s="15" t="s">
        <v>30</v>
      </c>
      <c r="M5669" s="7" t="s">
        <v>9427</v>
      </c>
      <c r="N5669" s="27" t="s">
        <v>3227</v>
      </c>
      <c r="O5669" s="27"/>
      <c r="P5669" s="26" t="s">
        <v>2517</v>
      </c>
      <c r="Q5669" s="26" t="s">
        <v>2522</v>
      </c>
      <c r="R5669" s="31">
        <v>36214</v>
      </c>
      <c r="S5669" s="31">
        <v>44382</v>
      </c>
      <c r="T5669" s="31">
        <v>44649</v>
      </c>
      <c r="U5669" s="31"/>
      <c r="V5669" s="31"/>
      <c r="W5669" s="31"/>
      <c r="X5669" s="17"/>
      <c r="Y5669" s="17"/>
      <c r="Z5669" s="31"/>
      <c r="AA5669" s="18">
        <f t="shared" ca="1" si="440"/>
        <v>26</v>
      </c>
      <c r="AB5669" s="19" t="s">
        <v>7878</v>
      </c>
      <c r="AC5669" s="35" t="str">
        <f t="shared" si="444"/>
        <v>0 anos 8 meses 24 dias</v>
      </c>
      <c r="AD5669" s="35" t="str">
        <f ca="1">IF(AND(V5669="",T5669&lt;TODAY()),"Contrato Encerrado",IF(AND(V5669="",T5669&gt;TODAY()),DATEDIF(TODAY(),T5669,"Y")&amp;" anos"&amp;" "&amp;DATEDIF(TODAY(),T5669,"YM")&amp;" meses"&amp;" "&amp;DATEDIF(TODAY(),T5669,"MD")&amp;" dias",IF(AND(X5669="",V5669&lt;TODAY()),"Contrato Encerrado",IF(AND(X5669="",V5669&gt;TODAY()),DATEDIF(TODAY(),V5669,"Y")&amp;" anos"&amp;" "&amp;DATEDIF(TODAY(),V5669,"YM")&amp;" meses"&amp;" "&amp;DATEDIF(TODAY(),V5669,"MD")&amp;" dias",IF(AND(Z5669="",X5669&lt;TODAY()),"Contrato Encerrado",IF(AND(Z5669="",X5669&gt;TODAY()),DATEDIF(TODAY(),X5669,"Y")&amp;" anos"&amp;" "&amp;DATEDIF(TODAY(),X5669,"YM")&amp;" meses"&amp;" "&amp;DATEDIF(TODAY(),X5669,"MD")&amp;" dias",IF(AND(Z5669&lt;&gt;””,Z5669&lt;TODAY()),"Contrato Encerrado",IF(AND(Z5669&lt;&gt;"",Z5669&gt;TODAY()),DATEDIF(TODAY(),Z5669,"Y")&amp;" anos"&amp;" "&amp;DATEDIF(TODAY(),Z5669,"YM")&amp;" meses"&amp;" "&amp;DATEDIF(TODAY(),Z5669,"MD")&amp;" dias"))))))))</f>
        <v>Contrato Encerrado</v>
      </c>
      <c r="AE5669" s="35">
        <f t="shared" si="441"/>
        <v>267</v>
      </c>
      <c r="AF5669" s="35">
        <f t="shared" si="442"/>
        <v>463</v>
      </c>
      <c r="AG5669" s="17" t="str">
        <f t="shared" si="443"/>
        <v>1 anos 3 meses 7 dias</v>
      </c>
    </row>
    <row r="5670" spans="1:33" ht="11.25" customHeight="1" x14ac:dyDescent="0.2">
      <c r="A5670" s="8" t="s">
        <v>9</v>
      </c>
      <c r="B5670" s="8" t="s">
        <v>13</v>
      </c>
      <c r="C5670" s="22" t="s">
        <v>16</v>
      </c>
      <c r="D5670" s="37">
        <v>2024</v>
      </c>
      <c r="E5670" s="12" t="s">
        <v>12672</v>
      </c>
      <c r="F5670" s="8" t="s">
        <v>12673</v>
      </c>
      <c r="G5670" s="77" t="s">
        <v>13169</v>
      </c>
      <c r="H5670" s="78" t="s">
        <v>13170</v>
      </c>
      <c r="I5670" s="14" t="s">
        <v>13171</v>
      </c>
      <c r="J5670" s="14" t="s">
        <v>10</v>
      </c>
      <c r="K5670" s="14" t="s">
        <v>29</v>
      </c>
      <c r="L5670" s="15" t="s">
        <v>30</v>
      </c>
      <c r="M5670" s="7" t="s">
        <v>9427</v>
      </c>
      <c r="N5670" s="16" t="s">
        <v>2105</v>
      </c>
      <c r="O5670" s="15" t="s">
        <v>10152</v>
      </c>
      <c r="P5670" s="15" t="s">
        <v>2518</v>
      </c>
      <c r="Q5670" s="15" t="s">
        <v>2523</v>
      </c>
      <c r="R5670" s="20">
        <v>34946</v>
      </c>
      <c r="S5670" s="20">
        <v>45392</v>
      </c>
      <c r="T5670" s="20">
        <v>46121</v>
      </c>
      <c r="U5670" s="20"/>
      <c r="V5670" s="20"/>
      <c r="W5670" s="20"/>
      <c r="X5670" s="17"/>
      <c r="Y5670" s="17"/>
      <c r="Z5670" s="20"/>
      <c r="AA5670" s="18">
        <f t="shared" ca="1" si="440"/>
        <v>30</v>
      </c>
      <c r="AB5670" s="15" t="s">
        <v>7878</v>
      </c>
      <c r="AC5670" s="35" t="str">
        <f t="shared" si="444"/>
        <v>1 anos 11 meses 30 dias</v>
      </c>
      <c r="AD5670" s="35" t="str">
        <f ca="1">IF(AND(V5670="",T5670&lt;TODAY()),"Contrato Encerrado",IF(AND(V5670="",T5670&gt;TODAY()),DATEDIF(TODAY(),T5670,"Y")&amp;" anos"&amp;" "&amp;DATEDIF(TODAY(),T5670,"YM")&amp;" meses"&amp;" "&amp;DATEDIF(TODAY(),T5670,"MD")&amp;" dias",IF(AND(X5670="",V5670&lt;TODAY()),"Contrato Encerrado",IF(AND(X5670="",V5670&gt;TODAY()),DATEDIF(TODAY(),V5670,"Y")&amp;" anos"&amp;" "&amp;DATEDIF(TODAY(),V5670,"YM")&amp;" meses"&amp;" "&amp;DATEDIF(TODAY(),V5670,"MD")&amp;" dias",IF(AND(Z5670="",X5670&lt;TODAY()),"Contrato Encerrado",IF(AND(Z5670="",X5670&gt;TODAY()),DATEDIF(TODAY(),X5670,"Y")&amp;" anos"&amp;" "&amp;DATEDIF(TODAY(),X5670,"YM")&amp;" meses"&amp;" "&amp;DATEDIF(TODAY(),X5670,"MD")&amp;" dias",IF(AND(Z5670&lt;&gt;””,Z5670&lt;TODAY()),"Contrato Encerrado",IF(AND(Z5670&lt;&gt;"",Z5670&gt;TODAY()),DATEDIF(TODAY(),Z5670,"Y")&amp;" anos"&amp;" "&amp;DATEDIF(TODAY(),Z5670,"YM")&amp;" meses"&amp;" "&amp;DATEDIF(TODAY(),Z5670,"MD")&amp;" dias"))))))))</f>
        <v>0 anos 6 meses 2 dias</v>
      </c>
      <c r="AE5670" s="35">
        <f t="shared" si="441"/>
        <v>729</v>
      </c>
      <c r="AF5670" s="35">
        <f t="shared" si="442"/>
        <v>1</v>
      </c>
      <c r="AG5670" s="17" t="str">
        <f t="shared" si="443"/>
        <v>0 anos 0 meses 1 dias</v>
      </c>
    </row>
    <row r="5671" spans="1:33" ht="11.25" customHeight="1" x14ac:dyDescent="0.2">
      <c r="A5671" s="8" t="s">
        <v>9</v>
      </c>
      <c r="B5671" s="8" t="s">
        <v>13</v>
      </c>
      <c r="C5671" s="22" t="s">
        <v>11</v>
      </c>
      <c r="D5671" s="36">
        <v>2025</v>
      </c>
      <c r="E5671" s="12" t="s">
        <v>307</v>
      </c>
      <c r="F5671" s="8" t="s">
        <v>308</v>
      </c>
      <c r="G5671" s="77" t="s">
        <v>15493</v>
      </c>
      <c r="H5671" s="78" t="s">
        <v>15494</v>
      </c>
      <c r="I5671" s="14" t="s">
        <v>15495</v>
      </c>
      <c r="J5671" s="14" t="s">
        <v>10</v>
      </c>
      <c r="K5671" s="14" t="s">
        <v>29</v>
      </c>
      <c r="L5671" s="15" t="s">
        <v>81</v>
      </c>
      <c r="M5671" s="7" t="s">
        <v>82</v>
      </c>
      <c r="N5671" s="15" t="s">
        <v>4113</v>
      </c>
      <c r="O5671" s="15" t="s">
        <v>7883</v>
      </c>
      <c r="P5671" s="15" t="s">
        <v>2518</v>
      </c>
      <c r="Q5671" s="15" t="s">
        <v>2523</v>
      </c>
      <c r="R5671" s="20">
        <v>39261</v>
      </c>
      <c r="S5671" s="20">
        <v>45672</v>
      </c>
      <c r="T5671" s="20" t="s">
        <v>15225</v>
      </c>
      <c r="U5671" s="20"/>
      <c r="V5671" s="20"/>
      <c r="W5671" s="20"/>
      <c r="X5671" s="17"/>
      <c r="Y5671" s="17"/>
      <c r="Z5671" s="20"/>
      <c r="AA5671" s="18">
        <f t="shared" ca="1" si="440"/>
        <v>18</v>
      </c>
      <c r="AB5671" s="15" t="s">
        <v>7878</v>
      </c>
      <c r="AC5671" s="35" t="str">
        <f t="shared" si="444"/>
        <v>0 anos 11 meses 15 dias</v>
      </c>
      <c r="AD5671" s="35" t="str">
        <f ca="1">IF(AND(V5671="",T5671&lt;TODAY()),"Contrato Encerrado",IF(AND(V5671="",T5671&gt;TODAY()),DATEDIF(TODAY(),T5671,"Y")&amp;" anos"&amp;" "&amp;DATEDIF(TODAY(),T5671,"YM")&amp;" meses"&amp;" "&amp;DATEDIF(TODAY(),T5671,"MD")&amp;" dias",IF(AND(X5671="",V5671&lt;TODAY()),"Contrato Encerrado",IF(AND(X5671="",V5671&gt;TODAY()),DATEDIF(TODAY(),V5671,"Y")&amp;" anos"&amp;" "&amp;DATEDIF(TODAY(),V5671,"YM")&amp;" meses"&amp;" "&amp;DATEDIF(TODAY(),V5671,"MD")&amp;" dias",IF(AND(Z5671="",X5671&lt;TODAY()),"Contrato Encerrado",IF(AND(Z5671="",X5671&gt;TODAY()),DATEDIF(TODAY(),X5671,"Y")&amp;" anos"&amp;" "&amp;DATEDIF(TODAY(),X5671,"YM")&amp;" meses"&amp;" "&amp;DATEDIF(TODAY(),X5671,"MD")&amp;" dias",IF(AND(Z5671&lt;&gt;””,Z5671&lt;TODAY()),"Contrato Encerrado",IF(AND(Z5671&lt;&gt;"",Z5671&gt;TODAY()),DATEDIF(TODAY(),Z5671,"Y")&amp;" anos"&amp;" "&amp;DATEDIF(TODAY(),Z5671,"YM")&amp;" meses"&amp;" "&amp;DATEDIF(TODAY(),Z5671,"MD")&amp;" dias"))))))))</f>
        <v>0 anos 2 meses 23 dias</v>
      </c>
      <c r="AE5671" s="35">
        <f t="shared" si="441"/>
        <v>349</v>
      </c>
      <c r="AF5671" s="35">
        <f t="shared" si="442"/>
        <v>381</v>
      </c>
      <c r="AG5671" s="17" t="str">
        <f t="shared" si="443"/>
        <v>1 anos 0 meses 15 dias</v>
      </c>
    </row>
    <row r="5672" spans="1:33" ht="11.25" customHeight="1" x14ac:dyDescent="0.2">
      <c r="A5672" s="8" t="s">
        <v>9</v>
      </c>
      <c r="B5672" s="8" t="s">
        <v>13</v>
      </c>
      <c r="C5672" s="22" t="s">
        <v>21</v>
      </c>
      <c r="D5672" s="35">
        <v>2025</v>
      </c>
      <c r="E5672" s="12" t="s">
        <v>27</v>
      </c>
      <c r="F5672" s="8" t="s">
        <v>28</v>
      </c>
      <c r="G5672" s="14" t="s">
        <v>17841</v>
      </c>
      <c r="H5672" s="8" t="s">
        <v>17842</v>
      </c>
      <c r="I5672" s="14" t="s">
        <v>17113</v>
      </c>
      <c r="J5672" s="14" t="s">
        <v>10</v>
      </c>
      <c r="K5672" s="14" t="s">
        <v>29</v>
      </c>
      <c r="L5672" s="15" t="s">
        <v>30</v>
      </c>
      <c r="M5672" s="7" t="s">
        <v>16153</v>
      </c>
      <c r="N5672" s="15" t="s">
        <v>2105</v>
      </c>
      <c r="O5672" s="15" t="s">
        <v>17509</v>
      </c>
      <c r="P5672" s="15" t="s">
        <v>2518</v>
      </c>
      <c r="Q5672" s="15" t="s">
        <v>4109</v>
      </c>
      <c r="R5672" s="20">
        <v>38255</v>
      </c>
      <c r="S5672" s="20">
        <v>45831</v>
      </c>
      <c r="T5672" s="20">
        <v>46195</v>
      </c>
      <c r="U5672" s="20"/>
      <c r="V5672" s="20"/>
      <c r="W5672" s="20"/>
      <c r="X5672" s="17"/>
      <c r="Y5672" s="17"/>
      <c r="Z5672" s="20"/>
      <c r="AA5672" s="21">
        <f t="shared" ca="1" si="440"/>
        <v>21</v>
      </c>
      <c r="AB5672" s="20" t="s">
        <v>7878</v>
      </c>
      <c r="AC5672" s="35" t="str">
        <f t="shared" si="444"/>
        <v>0 anos 11 meses 30 dias</v>
      </c>
      <c r="AD5672" s="35" t="str">
        <f ca="1">IF(AND(V5672="",T5672&lt;TODAY()),"Contrato Encerrado",IF(AND(V5672="",T5672&gt;TODAY()),DATEDIF(TODAY(),T5672,"Y")&amp;" anos"&amp;" "&amp;DATEDIF(TODAY(),T5672,"YM")&amp;" meses"&amp;" "&amp;DATEDIF(TODAY(),T5672,"MD")&amp;" dias",IF(AND(X5672="",V5672&lt;TODAY()),"Contrato Encerrado",IF(AND(X5672="",V5672&gt;TODAY()),DATEDIF(TODAY(),V5672,"Y")&amp;" anos"&amp;" "&amp;DATEDIF(TODAY(),V5672,"YM")&amp;" meses"&amp;" "&amp;DATEDIF(TODAY(),V5672,"MD")&amp;" dias",IF(AND(Z5672="",X5672&lt;TODAY()),"Contrato Encerrado",IF(AND(Z5672="",X5672&gt;TODAY()),DATEDIF(TODAY(),X5672,"Y")&amp;" anos"&amp;" "&amp;DATEDIF(TODAY(),X5672,"YM")&amp;" meses"&amp;" "&amp;DATEDIF(TODAY(),X5672,"MD")&amp;" dias",IF(AND(Z5672&lt;&gt;””,Z5672&lt;TODAY()),"Contrato Encerrado",IF(AND(Z5672&lt;&gt;"",Z5672&gt;TODAY()),DATEDIF(TODAY(),Z5672,"Y")&amp;" anos"&amp;" "&amp;DATEDIF(TODAY(),Z5672,"YM")&amp;" meses"&amp;" "&amp;DATEDIF(TODAY(),Z5672,"MD")&amp;" dias"))))))))</f>
        <v>0 anos 8 meses 15 dias</v>
      </c>
      <c r="AE5672" s="35">
        <f t="shared" si="441"/>
        <v>364</v>
      </c>
      <c r="AF5672" s="35">
        <f t="shared" si="442"/>
        <v>366</v>
      </c>
      <c r="AG5672" s="17" t="str">
        <f t="shared" si="443"/>
        <v>0 anos 11 meses 31 dias</v>
      </c>
    </row>
    <row r="5673" spans="1:33" ht="11.25" customHeight="1" x14ac:dyDescent="0.2">
      <c r="A5673" s="10" t="s">
        <v>9</v>
      </c>
      <c r="B5673" s="10" t="s">
        <v>13</v>
      </c>
      <c r="C5673" s="11" t="s">
        <v>19</v>
      </c>
      <c r="D5673" s="36">
        <v>2021</v>
      </c>
      <c r="E5673" s="13" t="s">
        <v>307</v>
      </c>
      <c r="F5673" s="10" t="s">
        <v>308</v>
      </c>
      <c r="G5673" s="83" t="s">
        <v>4088</v>
      </c>
      <c r="H5673" s="84" t="s">
        <v>4089</v>
      </c>
      <c r="I5673" s="13" t="s">
        <v>4090</v>
      </c>
      <c r="J5673" s="14" t="s">
        <v>1302</v>
      </c>
      <c r="K5673" s="13" t="s">
        <v>29</v>
      </c>
      <c r="L5673" s="25" t="s">
        <v>81</v>
      </c>
      <c r="M5673" s="7" t="s">
        <v>82</v>
      </c>
      <c r="N5673" s="26" t="s">
        <v>4113</v>
      </c>
      <c r="O5673" s="27"/>
      <c r="P5673" s="26" t="s">
        <v>2517</v>
      </c>
      <c r="Q5673" s="26" t="s">
        <v>2522</v>
      </c>
      <c r="R5673" s="31">
        <v>37144</v>
      </c>
      <c r="S5673" s="31">
        <v>44335</v>
      </c>
      <c r="T5673" s="31">
        <v>44344</v>
      </c>
      <c r="U5673" s="31"/>
      <c r="V5673" s="31"/>
      <c r="W5673" s="31"/>
      <c r="X5673" s="17"/>
      <c r="Y5673" s="17"/>
      <c r="Z5673" s="31"/>
      <c r="AA5673" s="18">
        <f t="shared" ca="1" si="440"/>
        <v>24</v>
      </c>
      <c r="AB5673" s="19" t="s">
        <v>7878</v>
      </c>
      <c r="AC5673" s="35" t="str">
        <f t="shared" si="444"/>
        <v>0 anos 0 meses 9 dias</v>
      </c>
      <c r="AD5673" s="35" t="str">
        <f ca="1">IF(AND(V5673="",T5673&lt;TODAY()),"Contrato Encerrado",IF(AND(V5673="",T5673&gt;TODAY()),DATEDIF(TODAY(),T5673,"Y")&amp;" anos"&amp;" "&amp;DATEDIF(TODAY(),T5673,"YM")&amp;" meses"&amp;" "&amp;DATEDIF(TODAY(),T5673,"MD")&amp;" dias",IF(AND(X5673="",V5673&lt;TODAY()),"Contrato Encerrado",IF(AND(X5673="",V5673&gt;TODAY()),DATEDIF(TODAY(),V5673,"Y")&amp;" anos"&amp;" "&amp;DATEDIF(TODAY(),V5673,"YM")&amp;" meses"&amp;" "&amp;DATEDIF(TODAY(),V5673,"MD")&amp;" dias",IF(AND(Z5673="",X5673&lt;TODAY()),"Contrato Encerrado",IF(AND(Z5673="",X5673&gt;TODAY()),DATEDIF(TODAY(),X5673,"Y")&amp;" anos"&amp;" "&amp;DATEDIF(TODAY(),X5673,"YM")&amp;" meses"&amp;" "&amp;DATEDIF(TODAY(),X5673,"MD")&amp;" dias",IF(AND(Z5673&lt;&gt;””,Z5673&lt;TODAY()),"Contrato Encerrado",IF(AND(Z5673&lt;&gt;"",Z5673&gt;TODAY()),DATEDIF(TODAY(),Z5673,"Y")&amp;" anos"&amp;" "&amp;DATEDIF(TODAY(),Z5673,"YM")&amp;" meses"&amp;" "&amp;DATEDIF(TODAY(),Z5673,"MD")&amp;" dias"))))))))</f>
        <v>Contrato Encerrado</v>
      </c>
      <c r="AE5673" s="35">
        <f t="shared" si="441"/>
        <v>9</v>
      </c>
      <c r="AF5673" s="35">
        <f t="shared" si="442"/>
        <v>721</v>
      </c>
      <c r="AG5673" s="17" t="str">
        <f t="shared" si="443"/>
        <v>1 anos 11 meses 21 dias</v>
      </c>
    </row>
    <row r="5674" spans="1:33" ht="11.25" customHeight="1" x14ac:dyDescent="0.2">
      <c r="A5674" s="8" t="s">
        <v>9</v>
      </c>
      <c r="B5674" s="8" t="s">
        <v>13</v>
      </c>
      <c r="C5674" s="22" t="s">
        <v>21</v>
      </c>
      <c r="D5674" s="37">
        <v>2023</v>
      </c>
      <c r="E5674" s="12" t="s">
        <v>157</v>
      </c>
      <c r="F5674" s="8" t="s">
        <v>158</v>
      </c>
      <c r="G5674" s="77" t="s">
        <v>9421</v>
      </c>
      <c r="H5674" s="78" t="s">
        <v>9422</v>
      </c>
      <c r="I5674" s="14" t="s">
        <v>9423</v>
      </c>
      <c r="J5674" s="14" t="s">
        <v>14943</v>
      </c>
      <c r="K5674" s="14" t="s">
        <v>29</v>
      </c>
      <c r="L5674" s="15" t="s">
        <v>30</v>
      </c>
      <c r="M5674" s="7" t="s">
        <v>9427</v>
      </c>
      <c r="N5674" s="15" t="s">
        <v>2101</v>
      </c>
      <c r="O5674" s="15" t="s">
        <v>7942</v>
      </c>
      <c r="P5674" s="15" t="s">
        <v>2518</v>
      </c>
      <c r="Q5674" s="15" t="s">
        <v>4109</v>
      </c>
      <c r="R5674" s="20">
        <v>33921</v>
      </c>
      <c r="S5674" s="20">
        <v>45120</v>
      </c>
      <c r="T5674" s="70">
        <v>45291</v>
      </c>
      <c r="U5674" s="20"/>
      <c r="V5674" s="20"/>
      <c r="W5674" s="20"/>
      <c r="X5674" s="17"/>
      <c r="Y5674" s="17"/>
      <c r="Z5674" s="20"/>
      <c r="AA5674" s="18">
        <f t="shared" ca="1" si="440"/>
        <v>32</v>
      </c>
      <c r="AB5674" s="19" t="s">
        <v>7878</v>
      </c>
      <c r="AC5674" s="35" t="str">
        <f t="shared" si="444"/>
        <v>0 anos 5 meses 18 dias</v>
      </c>
      <c r="AD5674" s="35" t="str">
        <f ca="1">IF(AND(V5674="",T5674&lt;TODAY()),"Contrato Encerrado",IF(AND(V5674="",T5674&gt;TODAY()),DATEDIF(TODAY(),T5674,"Y")&amp;" anos"&amp;" "&amp;DATEDIF(TODAY(),T5674,"YM")&amp;" meses"&amp;" "&amp;DATEDIF(TODAY(),T5674,"MD")&amp;" dias",IF(AND(X5674="",V5674&lt;TODAY()),"Contrato Encerrado",IF(AND(X5674="",V5674&gt;TODAY()),DATEDIF(TODAY(),V5674,"Y")&amp;" anos"&amp;" "&amp;DATEDIF(TODAY(),V5674,"YM")&amp;" meses"&amp;" "&amp;DATEDIF(TODAY(),V5674,"MD")&amp;" dias",IF(AND(Z5674="",X5674&lt;TODAY()),"Contrato Encerrado",IF(AND(Z5674="",X5674&gt;TODAY()),DATEDIF(TODAY(),X5674,"Y")&amp;" anos"&amp;" "&amp;DATEDIF(TODAY(),X5674,"YM")&amp;" meses"&amp;" "&amp;DATEDIF(TODAY(),X5674,"MD")&amp;" dias",IF(AND(Z5674&lt;&gt;””,Z5674&lt;TODAY()),"Contrato Encerrado",IF(AND(Z5674&lt;&gt;"",Z5674&gt;TODAY()),DATEDIF(TODAY(),Z5674,"Y")&amp;" anos"&amp;" "&amp;DATEDIF(TODAY(),Z5674,"YM")&amp;" meses"&amp;" "&amp;DATEDIF(TODAY(),Z5674,"MD")&amp;" dias"))))))))</f>
        <v>Contrato Encerrado</v>
      </c>
      <c r="AE5674" s="35">
        <f t="shared" si="441"/>
        <v>171</v>
      </c>
      <c r="AF5674" s="35">
        <f t="shared" si="442"/>
        <v>559</v>
      </c>
      <c r="AG5674" s="17" t="str">
        <f t="shared" si="443"/>
        <v>1 anos 6 meses 12 dias</v>
      </c>
    </row>
    <row r="5675" spans="1:33" ht="11.25" customHeight="1" x14ac:dyDescent="0.2">
      <c r="A5675" s="8" t="s">
        <v>9</v>
      </c>
      <c r="B5675" s="8" t="s">
        <v>13</v>
      </c>
      <c r="C5675" s="22" t="s">
        <v>22</v>
      </c>
      <c r="D5675" s="36">
        <v>2024</v>
      </c>
      <c r="E5675" s="12" t="s">
        <v>157</v>
      </c>
      <c r="F5675" s="8" t="s">
        <v>158</v>
      </c>
      <c r="G5675" s="77" t="s">
        <v>14540</v>
      </c>
      <c r="H5675" s="78" t="s">
        <v>14541</v>
      </c>
      <c r="I5675" s="14" t="s">
        <v>14542</v>
      </c>
      <c r="J5675" s="14" t="s">
        <v>14943</v>
      </c>
      <c r="K5675" s="14" t="s">
        <v>29</v>
      </c>
      <c r="L5675" s="15" t="s">
        <v>30</v>
      </c>
      <c r="M5675" s="7" t="s">
        <v>9427</v>
      </c>
      <c r="N5675" s="15" t="s">
        <v>6135</v>
      </c>
      <c r="O5675" s="15" t="s">
        <v>9448</v>
      </c>
      <c r="P5675" s="15" t="s">
        <v>2518</v>
      </c>
      <c r="Q5675" s="15" t="s">
        <v>2521</v>
      </c>
      <c r="R5675" s="20">
        <v>37478</v>
      </c>
      <c r="S5675" s="20">
        <v>45530</v>
      </c>
      <c r="T5675" s="20">
        <v>45657</v>
      </c>
      <c r="U5675" s="20"/>
      <c r="V5675" s="20"/>
      <c r="W5675" s="20"/>
      <c r="X5675" s="17"/>
      <c r="Y5675" s="17"/>
      <c r="Z5675" s="20"/>
      <c r="AA5675" s="18">
        <f t="shared" ca="1" si="440"/>
        <v>23</v>
      </c>
      <c r="AB5675" s="15" t="s">
        <v>7878</v>
      </c>
      <c r="AC5675" s="35" t="str">
        <f t="shared" si="444"/>
        <v>0 anos 4 meses 5 dias</v>
      </c>
      <c r="AD5675" s="35" t="str">
        <f ca="1">IF(AND(V5675="",T5675&lt;TODAY()),"Contrato Encerrado",IF(AND(V5675="",T5675&gt;TODAY()),DATEDIF(TODAY(),T5675,"Y")&amp;" anos"&amp;" "&amp;DATEDIF(TODAY(),T5675,"YM")&amp;" meses"&amp;" "&amp;DATEDIF(TODAY(),T5675,"MD")&amp;" dias",IF(AND(X5675="",V5675&lt;TODAY()),"Contrato Encerrado",IF(AND(X5675="",V5675&gt;TODAY()),DATEDIF(TODAY(),V5675,"Y")&amp;" anos"&amp;" "&amp;DATEDIF(TODAY(),V5675,"YM")&amp;" meses"&amp;" "&amp;DATEDIF(TODAY(),V5675,"MD")&amp;" dias",IF(AND(Z5675="",X5675&lt;TODAY()),"Contrato Encerrado",IF(AND(Z5675="",X5675&gt;TODAY()),DATEDIF(TODAY(),X5675,"Y")&amp;" anos"&amp;" "&amp;DATEDIF(TODAY(),X5675,"YM")&amp;" meses"&amp;" "&amp;DATEDIF(TODAY(),X5675,"MD")&amp;" dias",IF(AND(Z5675&lt;&gt;””,Z5675&lt;TODAY()),"Contrato Encerrado",IF(AND(Z5675&lt;&gt;"",Z5675&gt;TODAY()),DATEDIF(TODAY(),Z5675,"Y")&amp;" anos"&amp;" "&amp;DATEDIF(TODAY(),Z5675,"YM")&amp;" meses"&amp;" "&amp;DATEDIF(TODAY(),Z5675,"MD")&amp;" dias"))))))))</f>
        <v>Contrato Encerrado</v>
      </c>
      <c r="AE5675" s="35">
        <f t="shared" si="441"/>
        <v>127</v>
      </c>
      <c r="AF5675" s="35">
        <f t="shared" si="442"/>
        <v>603</v>
      </c>
      <c r="AG5675" s="17" t="str">
        <f t="shared" si="443"/>
        <v>1 anos 7 meses 25 dias</v>
      </c>
    </row>
    <row r="5676" spans="1:33" ht="11.25" customHeight="1" x14ac:dyDescent="0.2">
      <c r="A5676" s="8" t="s">
        <v>9</v>
      </c>
      <c r="B5676" s="8" t="s">
        <v>13</v>
      </c>
      <c r="C5676" s="22" t="s">
        <v>17</v>
      </c>
      <c r="D5676" s="37">
        <v>2023</v>
      </c>
      <c r="E5676" s="23" t="s">
        <v>157</v>
      </c>
      <c r="F5676" s="8" t="s">
        <v>158</v>
      </c>
      <c r="G5676" s="77" t="s">
        <v>7861</v>
      </c>
      <c r="H5676" s="78" t="s">
        <v>7862</v>
      </c>
      <c r="I5676" s="9" t="s">
        <v>7863</v>
      </c>
      <c r="J5676" s="14" t="s">
        <v>14943</v>
      </c>
      <c r="K5676" s="9" t="s">
        <v>29</v>
      </c>
      <c r="L5676" s="24" t="s">
        <v>81</v>
      </c>
      <c r="M5676" s="7" t="s">
        <v>82</v>
      </c>
      <c r="N5676" s="24" t="s">
        <v>4113</v>
      </c>
      <c r="O5676" s="24"/>
      <c r="P5676" s="24" t="s">
        <v>2518</v>
      </c>
      <c r="Q5676" s="24" t="s">
        <v>4109</v>
      </c>
      <c r="R5676" s="17">
        <v>38642</v>
      </c>
      <c r="S5676" s="17">
        <v>45049</v>
      </c>
      <c r="T5676" s="31">
        <v>45278</v>
      </c>
      <c r="U5676" s="17"/>
      <c r="V5676" s="31"/>
      <c r="W5676" s="17"/>
      <c r="X5676" s="17"/>
      <c r="Y5676" s="17"/>
      <c r="Z5676" s="31"/>
      <c r="AA5676" s="18">
        <f t="shared" ca="1" si="440"/>
        <v>19</v>
      </c>
      <c r="AB5676" s="19" t="s">
        <v>7878</v>
      </c>
      <c r="AC5676" s="35" t="str">
        <f t="shared" si="444"/>
        <v>0 anos 7 meses 15 dias</v>
      </c>
      <c r="AD5676" s="35" t="str">
        <f ca="1">IF(AND(V5676="",T5676&lt;TODAY()),"Contrato Encerrado",IF(AND(V5676="",T5676&gt;TODAY()),DATEDIF(TODAY(),T5676,"Y")&amp;" anos"&amp;" "&amp;DATEDIF(TODAY(),T5676,"YM")&amp;" meses"&amp;" "&amp;DATEDIF(TODAY(),T5676,"MD")&amp;" dias",IF(AND(X5676="",V5676&lt;TODAY()),"Contrato Encerrado",IF(AND(X5676="",V5676&gt;TODAY()),DATEDIF(TODAY(),V5676,"Y")&amp;" anos"&amp;" "&amp;DATEDIF(TODAY(),V5676,"YM")&amp;" meses"&amp;" "&amp;DATEDIF(TODAY(),V5676,"MD")&amp;" dias",IF(AND(Z5676="",X5676&lt;TODAY()),"Contrato Encerrado",IF(AND(Z5676="",X5676&gt;TODAY()),DATEDIF(TODAY(),X5676,"Y")&amp;" anos"&amp;" "&amp;DATEDIF(TODAY(),X5676,"YM")&amp;" meses"&amp;" "&amp;DATEDIF(TODAY(),X5676,"MD")&amp;" dias",IF(AND(Z5676&lt;&gt;””,Z5676&lt;TODAY()),"Contrato Encerrado",IF(AND(Z5676&lt;&gt;"",Z5676&gt;TODAY()),DATEDIF(TODAY(),Z5676,"Y")&amp;" anos"&amp;" "&amp;DATEDIF(TODAY(),Z5676,"YM")&amp;" meses"&amp;" "&amp;DATEDIF(TODAY(),Z5676,"MD")&amp;" dias"))))))))</f>
        <v>Contrato Encerrado</v>
      </c>
      <c r="AE5676" s="35">
        <f t="shared" si="441"/>
        <v>229</v>
      </c>
      <c r="AF5676" s="35">
        <f t="shared" si="442"/>
        <v>501</v>
      </c>
      <c r="AG5676" s="17" t="str">
        <f t="shared" si="443"/>
        <v>1 anos 4 meses 15 dias</v>
      </c>
    </row>
    <row r="5677" spans="1:33" ht="11.25" customHeight="1" x14ac:dyDescent="0.2">
      <c r="A5677" s="8" t="s">
        <v>9</v>
      </c>
      <c r="B5677" s="8" t="s">
        <v>13</v>
      </c>
      <c r="C5677" s="22" t="s">
        <v>22</v>
      </c>
      <c r="D5677" s="35">
        <v>2025</v>
      </c>
      <c r="E5677" s="12" t="s">
        <v>157</v>
      </c>
      <c r="F5677" s="8" t="s">
        <v>158</v>
      </c>
      <c r="G5677" s="14" t="s">
        <v>18188</v>
      </c>
      <c r="H5677" s="8" t="s">
        <v>18189</v>
      </c>
      <c r="I5677" s="14" t="s">
        <v>17874</v>
      </c>
      <c r="J5677" s="14" t="s">
        <v>10</v>
      </c>
      <c r="K5677" s="14" t="s">
        <v>29</v>
      </c>
      <c r="L5677" s="15" t="s">
        <v>30</v>
      </c>
      <c r="M5677" s="7" t="s">
        <v>16153</v>
      </c>
      <c r="N5677" s="15" t="s">
        <v>6302</v>
      </c>
      <c r="O5677" s="15" t="s">
        <v>8813</v>
      </c>
      <c r="P5677" s="15" t="s">
        <v>2518</v>
      </c>
      <c r="Q5677" s="15" t="s">
        <v>2521</v>
      </c>
      <c r="R5677" s="20">
        <v>38194</v>
      </c>
      <c r="S5677" s="15" t="s">
        <v>17879</v>
      </c>
      <c r="T5677" s="20">
        <v>46253</v>
      </c>
      <c r="U5677" s="21"/>
      <c r="V5677" s="15"/>
      <c r="W5677" s="35"/>
      <c r="X5677" s="17"/>
      <c r="Y5677" s="17"/>
      <c r="Z5677" s="183"/>
      <c r="AA5677" s="21">
        <f t="shared" ca="1" si="440"/>
        <v>21</v>
      </c>
      <c r="AB5677" s="35" t="s">
        <v>7878</v>
      </c>
      <c r="AC5677" s="35" t="str">
        <f t="shared" si="444"/>
        <v>0 anos 11 meses 30 dias</v>
      </c>
      <c r="AD5677" s="35" t="str">
        <f ca="1">IF(AND(V5677="",T5677&lt;TODAY()),"Contrato Encerrado",IF(AND(V5677="",T5677&gt;TODAY()),DATEDIF(TODAY(),T5677,"Y")&amp;" anos"&amp;" "&amp;DATEDIF(TODAY(),T5677,"YM")&amp;" meses"&amp;" "&amp;DATEDIF(TODAY(),T5677,"MD")&amp;" dias",IF(AND(X5677="",V5677&lt;TODAY()),"Contrato Encerrado",IF(AND(X5677="",V5677&gt;TODAY()),DATEDIF(TODAY(),V5677,"Y")&amp;" anos"&amp;" "&amp;DATEDIF(TODAY(),V5677,"YM")&amp;" meses"&amp;" "&amp;DATEDIF(TODAY(),V5677,"MD")&amp;" dias",IF(AND(Z5677="",X5677&lt;TODAY()),"Contrato Encerrado",IF(AND(Z5677="",X5677&gt;TODAY()),DATEDIF(TODAY(),X5677,"Y")&amp;" anos"&amp;" "&amp;DATEDIF(TODAY(),X5677,"YM")&amp;" meses"&amp;" "&amp;DATEDIF(TODAY(),X5677,"MD")&amp;" dias",IF(AND(Z5677&lt;&gt;””,Z5677&lt;TODAY()),"Contrato Encerrado",IF(AND(Z5677&lt;&gt;"",Z5677&gt;TODAY()),DATEDIF(TODAY(),Z5677,"Y")&amp;" anos"&amp;" "&amp;DATEDIF(TODAY(),Z5677,"YM")&amp;" meses"&amp;" "&amp;DATEDIF(TODAY(),Z5677,"MD")&amp;" dias"))))))))</f>
        <v>0 anos 10 meses 12 dias</v>
      </c>
      <c r="AE5677" s="35">
        <f t="shared" si="441"/>
        <v>364</v>
      </c>
      <c r="AF5677" s="35">
        <f t="shared" si="442"/>
        <v>366</v>
      </c>
      <c r="AG5677" s="17" t="str">
        <f t="shared" si="443"/>
        <v>0 anos 11 meses 31 dias</v>
      </c>
    </row>
    <row r="5678" spans="1:33" ht="11.25" customHeight="1" x14ac:dyDescent="0.2">
      <c r="A5678" s="8" t="s">
        <v>9</v>
      </c>
      <c r="B5678" s="8" t="s">
        <v>13</v>
      </c>
      <c r="C5678" s="22" t="s">
        <v>23</v>
      </c>
      <c r="D5678" s="37">
        <v>2023</v>
      </c>
      <c r="E5678" s="12" t="s">
        <v>27</v>
      </c>
      <c r="F5678" s="8" t="s">
        <v>28</v>
      </c>
      <c r="G5678" s="77" t="s">
        <v>10144</v>
      </c>
      <c r="H5678" s="78" t="s">
        <v>10145</v>
      </c>
      <c r="I5678" s="14" t="s">
        <v>10146</v>
      </c>
      <c r="J5678" s="14" t="s">
        <v>10</v>
      </c>
      <c r="K5678" s="14" t="s">
        <v>29</v>
      </c>
      <c r="L5678" s="15" t="s">
        <v>30</v>
      </c>
      <c r="M5678" s="7" t="s">
        <v>9427</v>
      </c>
      <c r="N5678" s="16" t="s">
        <v>2105</v>
      </c>
      <c r="O5678" s="15" t="s">
        <v>7901</v>
      </c>
      <c r="P5678" s="15" t="s">
        <v>2518</v>
      </c>
      <c r="Q5678" s="15" t="s">
        <v>4109</v>
      </c>
      <c r="R5678" s="20">
        <v>36487</v>
      </c>
      <c r="S5678" s="20">
        <v>45208</v>
      </c>
      <c r="T5678" s="20">
        <v>45938</v>
      </c>
      <c r="U5678" s="20"/>
      <c r="V5678" s="20"/>
      <c r="W5678" s="20"/>
      <c r="X5678" s="17"/>
      <c r="Y5678" s="17"/>
      <c r="Z5678" s="20"/>
      <c r="AA5678" s="18">
        <f t="shared" ca="1" si="440"/>
        <v>25</v>
      </c>
      <c r="AB5678" s="21" t="s">
        <v>7878</v>
      </c>
      <c r="AC5678" s="35" t="str">
        <f t="shared" si="444"/>
        <v>1 anos 11 meses 29 dias</v>
      </c>
      <c r="AD5678" s="35" t="str">
        <f ca="1">IF(AND(V5678="",T5678&lt;TODAY()),"Contrato Encerrado",IF(AND(V5678="",T5678&gt;TODAY()),DATEDIF(TODAY(),T5678,"Y")&amp;" anos"&amp;" "&amp;DATEDIF(TODAY(),T5678,"YM")&amp;" meses"&amp;" "&amp;DATEDIF(TODAY(),T5678,"MD")&amp;" dias",IF(AND(X5678="",V5678&lt;TODAY()),"Contrato Encerrado",IF(AND(X5678="",V5678&gt;TODAY()),DATEDIF(TODAY(),V5678,"Y")&amp;" anos"&amp;" "&amp;DATEDIF(TODAY(),V5678,"YM")&amp;" meses"&amp;" "&amp;DATEDIF(TODAY(),V5678,"MD")&amp;" dias",IF(AND(Z5678="",X5678&lt;TODAY()),"Contrato Encerrado",IF(AND(Z5678="",X5678&gt;TODAY()),DATEDIF(TODAY(),X5678,"Y")&amp;" anos"&amp;" "&amp;DATEDIF(TODAY(),X5678,"YM")&amp;" meses"&amp;" "&amp;DATEDIF(TODAY(),X5678,"MD")&amp;" dias",IF(AND(Z5678&lt;&gt;””,Z5678&lt;TODAY()),"Contrato Encerrado",IF(AND(Z5678&lt;&gt;"",Z5678&gt;TODAY()),DATEDIF(TODAY(),Z5678,"Y")&amp;" anos"&amp;" "&amp;DATEDIF(TODAY(),Z5678,"YM")&amp;" meses"&amp;" "&amp;DATEDIF(TODAY(),Z5678,"MD")&amp;" dias"))))))))</f>
        <v>0 anos 0 meses 1 dias</v>
      </c>
      <c r="AE5678" s="35">
        <f t="shared" si="441"/>
        <v>730</v>
      </c>
      <c r="AF5678" s="35">
        <f t="shared" si="442"/>
        <v>0</v>
      </c>
      <c r="AG5678" s="17" t="str">
        <f t="shared" si="443"/>
        <v>ESTÁGIO COMPLETOU 2 ANOS</v>
      </c>
    </row>
    <row r="5679" spans="1:33" ht="11.25" customHeight="1" x14ac:dyDescent="0.2">
      <c r="A5679" s="8" t="s">
        <v>9</v>
      </c>
      <c r="B5679" s="10" t="s">
        <v>13</v>
      </c>
      <c r="C5679" s="11" t="s">
        <v>23</v>
      </c>
      <c r="D5679" s="36">
        <v>2021</v>
      </c>
      <c r="E5679" s="12" t="s">
        <v>157</v>
      </c>
      <c r="F5679" s="8" t="s">
        <v>158</v>
      </c>
      <c r="G5679" s="77" t="s">
        <v>4091</v>
      </c>
      <c r="H5679" s="78" t="s">
        <v>4092</v>
      </c>
      <c r="I5679" s="14" t="s">
        <v>4093</v>
      </c>
      <c r="J5679" s="14" t="s">
        <v>1302</v>
      </c>
      <c r="K5679" s="14" t="s">
        <v>29</v>
      </c>
      <c r="L5679" s="15" t="s">
        <v>81</v>
      </c>
      <c r="M5679" s="7" t="s">
        <v>82</v>
      </c>
      <c r="N5679" s="26" t="s">
        <v>4113</v>
      </c>
      <c r="O5679" s="27"/>
      <c r="P5679" s="26" t="s">
        <v>2517</v>
      </c>
      <c r="Q5679" s="26" t="s">
        <v>2522</v>
      </c>
      <c r="R5679" s="31">
        <v>38111</v>
      </c>
      <c r="S5679" s="31">
        <v>44470</v>
      </c>
      <c r="T5679" s="31">
        <v>44562</v>
      </c>
      <c r="U5679" s="31"/>
      <c r="V5679" s="31"/>
      <c r="W5679" s="31"/>
      <c r="X5679" s="17"/>
      <c r="Y5679" s="17"/>
      <c r="Z5679" s="31"/>
      <c r="AA5679" s="18">
        <f t="shared" ca="1" si="440"/>
        <v>21</v>
      </c>
      <c r="AB5679" s="19" t="s">
        <v>7878</v>
      </c>
      <c r="AC5679" s="35" t="str">
        <f t="shared" si="444"/>
        <v>0 anos 3 meses 0 dias</v>
      </c>
      <c r="AD5679" s="35" t="str">
        <f ca="1">IF(AND(V5679="",T5679&lt;TODAY()),"Contrato Encerrado",IF(AND(V5679="",T5679&gt;TODAY()),DATEDIF(TODAY(),T5679,"Y")&amp;" anos"&amp;" "&amp;DATEDIF(TODAY(),T5679,"YM")&amp;" meses"&amp;" "&amp;DATEDIF(TODAY(),T5679,"MD")&amp;" dias",IF(AND(X5679="",V5679&lt;TODAY()),"Contrato Encerrado",IF(AND(X5679="",V5679&gt;TODAY()),DATEDIF(TODAY(),V5679,"Y")&amp;" anos"&amp;" "&amp;DATEDIF(TODAY(),V5679,"YM")&amp;" meses"&amp;" "&amp;DATEDIF(TODAY(),V5679,"MD")&amp;" dias",IF(AND(Z5679="",X5679&lt;TODAY()),"Contrato Encerrado",IF(AND(Z5679="",X5679&gt;TODAY()),DATEDIF(TODAY(),X5679,"Y")&amp;" anos"&amp;" "&amp;DATEDIF(TODAY(),X5679,"YM")&amp;" meses"&amp;" "&amp;DATEDIF(TODAY(),X5679,"MD")&amp;" dias",IF(AND(Z5679&lt;&gt;””,Z5679&lt;TODAY()),"Contrato Encerrado",IF(AND(Z5679&lt;&gt;"",Z5679&gt;TODAY()),DATEDIF(TODAY(),Z5679,"Y")&amp;" anos"&amp;" "&amp;DATEDIF(TODAY(),Z5679,"YM")&amp;" meses"&amp;" "&amp;DATEDIF(TODAY(),Z5679,"MD")&amp;" dias"))))))))</f>
        <v>Contrato Encerrado</v>
      </c>
      <c r="AE5679" s="35">
        <f t="shared" si="441"/>
        <v>92</v>
      </c>
      <c r="AF5679" s="35">
        <f t="shared" si="442"/>
        <v>638</v>
      </c>
      <c r="AG5679" s="17" t="str">
        <f t="shared" si="443"/>
        <v>1 anos 8 meses 29 dias</v>
      </c>
    </row>
    <row r="5680" spans="1:33" ht="11.25" customHeight="1" x14ac:dyDescent="0.2">
      <c r="A5680" s="10" t="s">
        <v>9</v>
      </c>
      <c r="B5680" s="10" t="s">
        <v>13</v>
      </c>
      <c r="C5680" s="11" t="s">
        <v>17</v>
      </c>
      <c r="D5680" s="36">
        <v>2021</v>
      </c>
      <c r="E5680" s="13" t="s">
        <v>307</v>
      </c>
      <c r="F5680" s="10" t="s">
        <v>308</v>
      </c>
      <c r="G5680" s="83" t="s">
        <v>4094</v>
      </c>
      <c r="H5680" s="84" t="s">
        <v>4095</v>
      </c>
      <c r="I5680" s="13" t="s">
        <v>4096</v>
      </c>
      <c r="J5680" s="14" t="s">
        <v>1302</v>
      </c>
      <c r="K5680" s="13" t="s">
        <v>29</v>
      </c>
      <c r="L5680" s="25" t="s">
        <v>81</v>
      </c>
      <c r="M5680" s="7" t="s">
        <v>82</v>
      </c>
      <c r="N5680" s="26" t="s">
        <v>4113</v>
      </c>
      <c r="O5680" s="26"/>
      <c r="P5680" s="26" t="s">
        <v>2517</v>
      </c>
      <c r="Q5680" s="26" t="s">
        <v>2522</v>
      </c>
      <c r="R5680" s="31">
        <v>37911</v>
      </c>
      <c r="S5680" s="31">
        <v>44328</v>
      </c>
      <c r="T5680" s="31">
        <v>44561</v>
      </c>
      <c r="U5680" s="31"/>
      <c r="V5680" s="31"/>
      <c r="W5680" s="31"/>
      <c r="X5680" s="17"/>
      <c r="Y5680" s="17"/>
      <c r="Z5680" s="31"/>
      <c r="AA5680" s="18">
        <f t="shared" ca="1" si="440"/>
        <v>21</v>
      </c>
      <c r="AB5680" s="19" t="s">
        <v>7878</v>
      </c>
      <c r="AC5680" s="35" t="str">
        <f t="shared" si="444"/>
        <v>0 anos 7 meses 19 dias</v>
      </c>
      <c r="AD5680" s="35" t="str">
        <f ca="1">IF(AND(V5680="",T5680&lt;TODAY()),"Contrato Encerrado",IF(AND(V5680="",T5680&gt;TODAY()),DATEDIF(TODAY(),T5680,"Y")&amp;" anos"&amp;" "&amp;DATEDIF(TODAY(),T5680,"YM")&amp;" meses"&amp;" "&amp;DATEDIF(TODAY(),T5680,"MD")&amp;" dias",IF(AND(X5680="",V5680&lt;TODAY()),"Contrato Encerrado",IF(AND(X5680="",V5680&gt;TODAY()),DATEDIF(TODAY(),V5680,"Y")&amp;" anos"&amp;" "&amp;DATEDIF(TODAY(),V5680,"YM")&amp;" meses"&amp;" "&amp;DATEDIF(TODAY(),V5680,"MD")&amp;" dias",IF(AND(Z5680="",X5680&lt;TODAY()),"Contrato Encerrado",IF(AND(Z5680="",X5680&gt;TODAY()),DATEDIF(TODAY(),X5680,"Y")&amp;" anos"&amp;" "&amp;DATEDIF(TODAY(),X5680,"YM")&amp;" meses"&amp;" "&amp;DATEDIF(TODAY(),X5680,"MD")&amp;" dias",IF(AND(Z5680&lt;&gt;””,Z5680&lt;TODAY()),"Contrato Encerrado",IF(AND(Z5680&lt;&gt;"",Z5680&gt;TODAY()),DATEDIF(TODAY(),Z5680,"Y")&amp;" anos"&amp;" "&amp;DATEDIF(TODAY(),Z5680,"YM")&amp;" meses"&amp;" "&amp;DATEDIF(TODAY(),Z5680,"MD")&amp;" dias"))))))))</f>
        <v>Contrato Encerrado</v>
      </c>
      <c r="AE5680" s="35">
        <f t="shared" si="441"/>
        <v>233</v>
      </c>
      <c r="AF5680" s="35">
        <f t="shared" si="442"/>
        <v>497</v>
      </c>
      <c r="AG5680" s="17" t="str">
        <f t="shared" si="443"/>
        <v>1 anos 4 meses 11 dias</v>
      </c>
    </row>
    <row r="5681" spans="1:33" ht="11.25" customHeight="1" x14ac:dyDescent="0.2">
      <c r="A5681" s="8" t="s">
        <v>9</v>
      </c>
      <c r="B5681" s="10" t="s">
        <v>13</v>
      </c>
      <c r="C5681" s="11" t="s">
        <v>23</v>
      </c>
      <c r="D5681" s="36">
        <v>2022</v>
      </c>
      <c r="E5681" s="12" t="s">
        <v>157</v>
      </c>
      <c r="F5681" s="8" t="s">
        <v>158</v>
      </c>
      <c r="G5681" s="77" t="s">
        <v>5944</v>
      </c>
      <c r="H5681" s="78" t="s">
        <v>5945</v>
      </c>
      <c r="I5681" s="14" t="s">
        <v>5946</v>
      </c>
      <c r="J5681" s="14" t="s">
        <v>14943</v>
      </c>
      <c r="K5681" s="14" t="s">
        <v>29</v>
      </c>
      <c r="L5681" s="15" t="s">
        <v>30</v>
      </c>
      <c r="M5681" s="7" t="s">
        <v>9427</v>
      </c>
      <c r="N5681" s="16" t="s">
        <v>2101</v>
      </c>
      <c r="O5681" s="16"/>
      <c r="P5681" s="16" t="s">
        <v>2518</v>
      </c>
      <c r="Q5681" s="16" t="s">
        <v>2521</v>
      </c>
      <c r="R5681" s="31">
        <v>34479</v>
      </c>
      <c r="S5681" s="31">
        <v>44840</v>
      </c>
      <c r="T5681" s="31">
        <v>45308</v>
      </c>
      <c r="U5681" s="31"/>
      <c r="V5681" s="31"/>
      <c r="W5681" s="31"/>
      <c r="X5681" s="17"/>
      <c r="Y5681" s="17"/>
      <c r="Z5681" s="31"/>
      <c r="AA5681" s="18">
        <f t="shared" ca="1" si="440"/>
        <v>31</v>
      </c>
      <c r="AB5681" s="19" t="s">
        <v>7878</v>
      </c>
      <c r="AC5681" s="35" t="str">
        <f t="shared" si="444"/>
        <v>1 anos 3 meses 11 dias</v>
      </c>
      <c r="AD5681" s="35" t="str">
        <f ca="1">IF(AND(V5681="",T5681&lt;TODAY()),"Contrato Encerrado",IF(AND(V5681="",T5681&gt;TODAY()),DATEDIF(TODAY(),T5681,"Y")&amp;" anos"&amp;" "&amp;DATEDIF(TODAY(),T5681,"YM")&amp;" meses"&amp;" "&amp;DATEDIF(TODAY(),T5681,"MD")&amp;" dias",IF(AND(X5681="",V5681&lt;TODAY()),"Contrato Encerrado",IF(AND(X5681="",V5681&gt;TODAY()),DATEDIF(TODAY(),V5681,"Y")&amp;" anos"&amp;" "&amp;DATEDIF(TODAY(),V5681,"YM")&amp;" meses"&amp;" "&amp;DATEDIF(TODAY(),V5681,"MD")&amp;" dias",IF(AND(Z5681="",X5681&lt;TODAY()),"Contrato Encerrado",IF(AND(Z5681="",X5681&gt;TODAY()),DATEDIF(TODAY(),X5681,"Y")&amp;" anos"&amp;" "&amp;DATEDIF(TODAY(),X5681,"YM")&amp;" meses"&amp;" "&amp;DATEDIF(TODAY(),X5681,"MD")&amp;" dias",IF(AND(Z5681&lt;&gt;””,Z5681&lt;TODAY()),"Contrato Encerrado",IF(AND(Z5681&lt;&gt;"",Z5681&gt;TODAY()),DATEDIF(TODAY(),Z5681,"Y")&amp;" anos"&amp;" "&amp;DATEDIF(TODAY(),Z5681,"YM")&amp;" meses"&amp;" "&amp;DATEDIF(TODAY(),Z5681,"MD")&amp;" dias"))))))))</f>
        <v>Contrato Encerrado</v>
      </c>
      <c r="AE5681" s="35">
        <f t="shared" si="441"/>
        <v>468</v>
      </c>
      <c r="AF5681" s="35">
        <f t="shared" si="442"/>
        <v>262</v>
      </c>
      <c r="AG5681" s="17" t="str">
        <f t="shared" si="443"/>
        <v>0 anos 8 meses 18 dias</v>
      </c>
    </row>
    <row r="5682" spans="1:33" ht="11.25" customHeight="1" x14ac:dyDescent="0.2">
      <c r="A5682" s="8" t="s">
        <v>9</v>
      </c>
      <c r="B5682" s="8" t="s">
        <v>13</v>
      </c>
      <c r="C5682" s="22" t="s">
        <v>23</v>
      </c>
      <c r="D5682" s="37">
        <v>2023</v>
      </c>
      <c r="E5682" s="12" t="s">
        <v>157</v>
      </c>
      <c r="F5682" s="8" t="s">
        <v>158</v>
      </c>
      <c r="G5682" s="77" t="s">
        <v>8780</v>
      </c>
      <c r="H5682" s="78" t="s">
        <v>10147</v>
      </c>
      <c r="I5682" s="14" t="s">
        <v>8781</v>
      </c>
      <c r="J5682" s="14" t="s">
        <v>14943</v>
      </c>
      <c r="K5682" s="14" t="s">
        <v>29</v>
      </c>
      <c r="L5682" s="15" t="s">
        <v>30</v>
      </c>
      <c r="M5682" s="7" t="s">
        <v>9427</v>
      </c>
      <c r="N5682" s="15" t="s">
        <v>2101</v>
      </c>
      <c r="O5682" s="15" t="s">
        <v>7909</v>
      </c>
      <c r="P5682" s="15" t="s">
        <v>2518</v>
      </c>
      <c r="Q5682" s="15" t="s">
        <v>4109</v>
      </c>
      <c r="R5682" s="20">
        <v>37320</v>
      </c>
      <c r="S5682" s="20">
        <v>45099</v>
      </c>
      <c r="T5682" s="20">
        <v>45290</v>
      </c>
      <c r="U5682" s="20"/>
      <c r="V5682" s="20"/>
      <c r="W5682" s="20"/>
      <c r="X5682" s="17"/>
      <c r="Y5682" s="17"/>
      <c r="Z5682" s="20"/>
      <c r="AA5682" s="18">
        <f t="shared" ca="1" si="440"/>
        <v>23</v>
      </c>
      <c r="AB5682" s="15" t="s">
        <v>7878</v>
      </c>
      <c r="AC5682" s="35" t="str">
        <f t="shared" si="444"/>
        <v>0 anos 6 meses 8 dias</v>
      </c>
      <c r="AD5682" s="35" t="str">
        <f ca="1">IF(AND(V5682="",T5682&lt;TODAY()),"Contrato Encerrado",IF(AND(V5682="",T5682&gt;TODAY()),DATEDIF(TODAY(),T5682,"Y")&amp;" anos"&amp;" "&amp;DATEDIF(TODAY(),T5682,"YM")&amp;" meses"&amp;" "&amp;DATEDIF(TODAY(),T5682,"MD")&amp;" dias",IF(AND(X5682="",V5682&lt;TODAY()),"Contrato Encerrado",IF(AND(X5682="",V5682&gt;TODAY()),DATEDIF(TODAY(),V5682,"Y")&amp;" anos"&amp;" "&amp;DATEDIF(TODAY(),V5682,"YM")&amp;" meses"&amp;" "&amp;DATEDIF(TODAY(),V5682,"MD")&amp;" dias",IF(AND(Z5682="",X5682&lt;TODAY()),"Contrato Encerrado",IF(AND(Z5682="",X5682&gt;TODAY()),DATEDIF(TODAY(),X5682,"Y")&amp;" anos"&amp;" "&amp;DATEDIF(TODAY(),X5682,"YM")&amp;" meses"&amp;" "&amp;DATEDIF(TODAY(),X5682,"MD")&amp;" dias",IF(AND(Z5682&lt;&gt;””,Z5682&lt;TODAY()),"Contrato Encerrado",IF(AND(Z5682&lt;&gt;"",Z5682&gt;TODAY()),DATEDIF(TODAY(),Z5682,"Y")&amp;" anos"&amp;" "&amp;DATEDIF(TODAY(),Z5682,"YM")&amp;" meses"&amp;" "&amp;DATEDIF(TODAY(),Z5682,"MD")&amp;" dias"))))))))</f>
        <v>Contrato Encerrado</v>
      </c>
      <c r="AE5682" s="35">
        <f t="shared" si="441"/>
        <v>191</v>
      </c>
      <c r="AF5682" s="35">
        <f t="shared" si="442"/>
        <v>539</v>
      </c>
      <c r="AG5682" s="17" t="str">
        <f t="shared" si="443"/>
        <v>1 anos 5 meses 22 dias</v>
      </c>
    </row>
    <row r="5683" spans="1:33" ht="11.25" customHeight="1" x14ac:dyDescent="0.2">
      <c r="A5683" s="8" t="s">
        <v>9</v>
      </c>
      <c r="B5683" s="10" t="s">
        <v>13</v>
      </c>
      <c r="C5683" s="11" t="s">
        <v>21</v>
      </c>
      <c r="D5683" s="36">
        <v>2022</v>
      </c>
      <c r="E5683" s="12" t="s">
        <v>510</v>
      </c>
      <c r="F5683" s="8" t="s">
        <v>511</v>
      </c>
      <c r="G5683" s="77" t="s">
        <v>3161</v>
      </c>
      <c r="H5683" s="78" t="s">
        <v>3162</v>
      </c>
      <c r="I5683" s="14" t="s">
        <v>3163</v>
      </c>
      <c r="J5683" s="14" t="s">
        <v>1302</v>
      </c>
      <c r="K5683" s="14" t="s">
        <v>29</v>
      </c>
      <c r="L5683" s="15" t="s">
        <v>30</v>
      </c>
      <c r="M5683" s="7" t="s">
        <v>9427</v>
      </c>
      <c r="N5683" s="15" t="s">
        <v>2103</v>
      </c>
      <c r="O5683" s="28"/>
      <c r="P5683" s="16" t="s">
        <v>2518</v>
      </c>
      <c r="Q5683" s="16" t="s">
        <v>2523</v>
      </c>
      <c r="R5683" s="31">
        <v>36829</v>
      </c>
      <c r="S5683" s="31">
        <v>44774</v>
      </c>
      <c r="T5683" s="31">
        <v>44922</v>
      </c>
      <c r="U5683" s="31"/>
      <c r="V5683" s="31"/>
      <c r="W5683" s="31"/>
      <c r="X5683" s="17"/>
      <c r="Y5683" s="17"/>
      <c r="Z5683" s="31"/>
      <c r="AA5683" s="18">
        <f t="shared" ref="AA5683:AA5718" ca="1" si="445">DATEDIF(R5683,TODAY(),"Y")</f>
        <v>24</v>
      </c>
      <c r="AB5683" s="19" t="s">
        <v>7878</v>
      </c>
      <c r="AC5683" s="35" t="str">
        <f t="shared" si="444"/>
        <v>0 anos 4 meses 26 dias</v>
      </c>
      <c r="AD5683" s="35" t="str">
        <f ca="1">IF(AND(V5683="",T5683&lt;TODAY()),"Contrato Encerrado",IF(AND(V5683="",T5683&gt;TODAY()),DATEDIF(TODAY(),T5683,"Y")&amp;" anos"&amp;" "&amp;DATEDIF(TODAY(),T5683,"YM")&amp;" meses"&amp;" "&amp;DATEDIF(TODAY(),T5683,"MD")&amp;" dias",IF(AND(X5683="",V5683&lt;TODAY()),"Contrato Encerrado",IF(AND(X5683="",V5683&gt;TODAY()),DATEDIF(TODAY(),V5683,"Y")&amp;" anos"&amp;" "&amp;DATEDIF(TODAY(),V5683,"YM")&amp;" meses"&amp;" "&amp;DATEDIF(TODAY(),V5683,"MD")&amp;" dias",IF(AND(Z5683="",X5683&lt;TODAY()),"Contrato Encerrado",IF(AND(Z5683="",X5683&gt;TODAY()),DATEDIF(TODAY(),X5683,"Y")&amp;" anos"&amp;" "&amp;DATEDIF(TODAY(),X5683,"YM")&amp;" meses"&amp;" "&amp;DATEDIF(TODAY(),X5683,"MD")&amp;" dias",IF(AND(Z5683&lt;&gt;””,Z5683&lt;TODAY()),"Contrato Encerrado",IF(AND(Z5683&lt;&gt;"",Z5683&gt;TODAY()),DATEDIF(TODAY(),Z5683,"Y")&amp;" anos"&amp;" "&amp;DATEDIF(TODAY(),Z5683,"YM")&amp;" meses"&amp;" "&amp;DATEDIF(TODAY(),Z5683,"MD")&amp;" dias"))))))))</f>
        <v>Contrato Encerrado</v>
      </c>
      <c r="AE5683" s="35">
        <f t="shared" ref="AE5683:AE5718" si="446">SUM((T5683-S5683)+(V5683-U5683)+(X5683-W5683)+(Z5683-Y5683))</f>
        <v>148</v>
      </c>
      <c r="AF5683" s="35">
        <f t="shared" ref="AF5683:AF5718" si="447">730-AE5683</f>
        <v>582</v>
      </c>
      <c r="AG5683" s="17" t="str">
        <f t="shared" ref="AG5683:AG5718" si="448">IF(AF5683&gt;0,DATEDIF(0,AF5683,"Y")&amp; " anos"&amp; " "&amp;DATEDIF(0,AF5683,"YM")&amp; " meses"&amp; " "&amp;DATEDIF(0,AF5683,"MD")&amp; " dias","ESTÁGIO COMPLETOU 2 ANOS")</f>
        <v>1 anos 7 meses 4 dias</v>
      </c>
    </row>
    <row r="5684" spans="1:33" ht="11.25" customHeight="1" x14ac:dyDescent="0.2">
      <c r="A5684" s="8" t="s">
        <v>9</v>
      </c>
      <c r="B5684" s="10" t="s">
        <v>13</v>
      </c>
      <c r="C5684" s="11" t="s">
        <v>21</v>
      </c>
      <c r="D5684" s="36">
        <v>2022</v>
      </c>
      <c r="E5684" s="12" t="s">
        <v>157</v>
      </c>
      <c r="F5684" s="8" t="s">
        <v>158</v>
      </c>
      <c r="G5684" s="77" t="s">
        <v>2750</v>
      </c>
      <c r="H5684" s="78" t="s">
        <v>2751</v>
      </c>
      <c r="I5684" s="14" t="s">
        <v>2752</v>
      </c>
      <c r="J5684" s="14" t="s">
        <v>14943</v>
      </c>
      <c r="K5684" s="14" t="s">
        <v>29</v>
      </c>
      <c r="L5684" s="15" t="s">
        <v>30</v>
      </c>
      <c r="M5684" s="7" t="s">
        <v>9427</v>
      </c>
      <c r="N5684" s="16" t="s">
        <v>2101</v>
      </c>
      <c r="O5684" s="16"/>
      <c r="P5684" s="16" t="s">
        <v>2518</v>
      </c>
      <c r="Q5684" s="16" t="s">
        <v>2521</v>
      </c>
      <c r="R5684" s="31">
        <v>36925</v>
      </c>
      <c r="S5684" s="31">
        <v>44774</v>
      </c>
      <c r="T5684" s="31">
        <v>45499</v>
      </c>
      <c r="U5684" s="31"/>
      <c r="V5684" s="31"/>
      <c r="W5684" s="31"/>
      <c r="X5684" s="17"/>
      <c r="Y5684" s="17"/>
      <c r="Z5684" s="31"/>
      <c r="AA5684" s="18">
        <f t="shared" ca="1" si="445"/>
        <v>24</v>
      </c>
      <c r="AB5684" s="19" t="s">
        <v>7878</v>
      </c>
      <c r="AC5684" s="35" t="str">
        <f t="shared" si="444"/>
        <v>1 anos 11 meses 25 dias</v>
      </c>
      <c r="AD5684" s="35" t="str">
        <f ca="1">IF(AND(V5684="",T5684&lt;TODAY()),"Contrato Encerrado",IF(AND(V5684="",T5684&gt;TODAY()),DATEDIF(TODAY(),T5684,"Y")&amp;" anos"&amp;" "&amp;DATEDIF(TODAY(),T5684,"YM")&amp;" meses"&amp;" "&amp;DATEDIF(TODAY(),T5684,"MD")&amp;" dias",IF(AND(X5684="",V5684&lt;TODAY()),"Contrato Encerrado",IF(AND(X5684="",V5684&gt;TODAY()),DATEDIF(TODAY(),V5684,"Y")&amp;" anos"&amp;" "&amp;DATEDIF(TODAY(),V5684,"YM")&amp;" meses"&amp;" "&amp;DATEDIF(TODAY(),V5684,"MD")&amp;" dias",IF(AND(Z5684="",X5684&lt;TODAY()),"Contrato Encerrado",IF(AND(Z5684="",X5684&gt;TODAY()),DATEDIF(TODAY(),X5684,"Y")&amp;" anos"&amp;" "&amp;DATEDIF(TODAY(),X5684,"YM")&amp;" meses"&amp;" "&amp;DATEDIF(TODAY(),X5684,"MD")&amp;" dias",IF(AND(Z5684&lt;&gt;””,Z5684&lt;TODAY()),"Contrato Encerrado",IF(AND(Z5684&lt;&gt;"",Z5684&gt;TODAY()),DATEDIF(TODAY(),Z5684,"Y")&amp;" anos"&amp;" "&amp;DATEDIF(TODAY(),Z5684,"YM")&amp;" meses"&amp;" "&amp;DATEDIF(TODAY(),Z5684,"MD")&amp;" dias"))))))))</f>
        <v>Contrato Encerrado</v>
      </c>
      <c r="AE5684" s="35">
        <f t="shared" si="446"/>
        <v>725</v>
      </c>
      <c r="AF5684" s="35">
        <f t="shared" si="447"/>
        <v>5</v>
      </c>
      <c r="AG5684" s="17" t="str">
        <f t="shared" si="448"/>
        <v>0 anos 0 meses 5 dias</v>
      </c>
    </row>
    <row r="5685" spans="1:33" ht="11.25" customHeight="1" x14ac:dyDescent="0.2">
      <c r="A5685" s="8" t="s">
        <v>9</v>
      </c>
      <c r="B5685" s="10" t="s">
        <v>13</v>
      </c>
      <c r="C5685" s="11" t="s">
        <v>20</v>
      </c>
      <c r="D5685" s="36">
        <v>2021</v>
      </c>
      <c r="E5685" s="14" t="s">
        <v>157</v>
      </c>
      <c r="F5685" s="8" t="s">
        <v>158</v>
      </c>
      <c r="G5685" s="77" t="s">
        <v>1078</v>
      </c>
      <c r="H5685" s="78" t="s">
        <v>1079</v>
      </c>
      <c r="I5685" s="14" t="s">
        <v>1080</v>
      </c>
      <c r="J5685" s="14" t="s">
        <v>1302</v>
      </c>
      <c r="K5685" s="14" t="s">
        <v>29</v>
      </c>
      <c r="L5685" s="15" t="s">
        <v>30</v>
      </c>
      <c r="M5685" s="7" t="s">
        <v>9427</v>
      </c>
      <c r="N5685" s="16" t="s">
        <v>2105</v>
      </c>
      <c r="O5685" s="27"/>
      <c r="P5685" s="26" t="s">
        <v>2517</v>
      </c>
      <c r="Q5685" s="26" t="s">
        <v>2522</v>
      </c>
      <c r="R5685" s="31">
        <v>36468</v>
      </c>
      <c r="S5685" s="31">
        <v>44382</v>
      </c>
      <c r="T5685" s="31">
        <v>45099</v>
      </c>
      <c r="U5685" s="31"/>
      <c r="V5685" s="31"/>
      <c r="W5685" s="31"/>
      <c r="X5685" s="17"/>
      <c r="Y5685" s="17"/>
      <c r="Z5685" s="31"/>
      <c r="AA5685" s="18">
        <f t="shared" ca="1" si="445"/>
        <v>25</v>
      </c>
      <c r="AB5685" s="19" t="s">
        <v>7878</v>
      </c>
      <c r="AC5685" s="35" t="str">
        <f t="shared" si="444"/>
        <v>1 anos 11 meses 17 dias</v>
      </c>
      <c r="AD5685" s="35" t="str">
        <f ca="1">IF(AND(V5685="",T5685&lt;TODAY()),"Contrato Encerrado",IF(AND(V5685="",T5685&gt;TODAY()),DATEDIF(TODAY(),T5685,"Y")&amp;" anos"&amp;" "&amp;DATEDIF(TODAY(),T5685,"YM")&amp;" meses"&amp;" "&amp;DATEDIF(TODAY(),T5685,"MD")&amp;" dias",IF(AND(X5685="",V5685&lt;TODAY()),"Contrato Encerrado",IF(AND(X5685="",V5685&gt;TODAY()),DATEDIF(TODAY(),V5685,"Y")&amp;" anos"&amp;" "&amp;DATEDIF(TODAY(),V5685,"YM")&amp;" meses"&amp;" "&amp;DATEDIF(TODAY(),V5685,"MD")&amp;" dias",IF(AND(Z5685="",X5685&lt;TODAY()),"Contrato Encerrado",IF(AND(Z5685="",X5685&gt;TODAY()),DATEDIF(TODAY(),X5685,"Y")&amp;" anos"&amp;" "&amp;DATEDIF(TODAY(),X5685,"YM")&amp;" meses"&amp;" "&amp;DATEDIF(TODAY(),X5685,"MD")&amp;" dias",IF(AND(Z5685&lt;&gt;””,Z5685&lt;TODAY()),"Contrato Encerrado",IF(AND(Z5685&lt;&gt;"",Z5685&gt;TODAY()),DATEDIF(TODAY(),Z5685,"Y")&amp;" anos"&amp;" "&amp;DATEDIF(TODAY(),Z5685,"YM")&amp;" meses"&amp;" "&amp;DATEDIF(TODAY(),Z5685,"MD")&amp;" dias"))))))))</f>
        <v>Contrato Encerrado</v>
      </c>
      <c r="AE5685" s="35">
        <f t="shared" si="446"/>
        <v>717</v>
      </c>
      <c r="AF5685" s="35">
        <f t="shared" si="447"/>
        <v>13</v>
      </c>
      <c r="AG5685" s="17" t="str">
        <f t="shared" si="448"/>
        <v>0 anos 0 meses 13 dias</v>
      </c>
    </row>
    <row r="5686" spans="1:33" ht="11.25" customHeight="1" x14ac:dyDescent="0.2">
      <c r="A5686" s="8" t="s">
        <v>9</v>
      </c>
      <c r="B5686" s="8" t="s">
        <v>13</v>
      </c>
      <c r="C5686" s="22" t="s">
        <v>15</v>
      </c>
      <c r="D5686" s="37">
        <v>2025</v>
      </c>
      <c r="E5686" s="12" t="s">
        <v>772</v>
      </c>
      <c r="F5686" s="8" t="s">
        <v>773</v>
      </c>
      <c r="G5686" s="77" t="s">
        <v>16129</v>
      </c>
      <c r="H5686" s="78" t="s">
        <v>16130</v>
      </c>
      <c r="I5686" s="14" t="s">
        <v>16131</v>
      </c>
      <c r="J5686" s="14" t="s">
        <v>10</v>
      </c>
      <c r="K5686" s="14" t="s">
        <v>29</v>
      </c>
      <c r="L5686" s="15" t="s">
        <v>81</v>
      </c>
      <c r="M5686" s="7" t="s">
        <v>82</v>
      </c>
      <c r="N5686" s="15" t="s">
        <v>4113</v>
      </c>
      <c r="O5686" s="15" t="s">
        <v>11358</v>
      </c>
      <c r="P5686" s="15" t="s">
        <v>2518</v>
      </c>
      <c r="Q5686" s="15" t="s">
        <v>2523</v>
      </c>
      <c r="R5686" s="20">
        <v>39783</v>
      </c>
      <c r="S5686" s="20">
        <v>45684</v>
      </c>
      <c r="T5686" s="20">
        <v>46022</v>
      </c>
      <c r="U5686" s="20"/>
      <c r="V5686" s="20"/>
      <c r="W5686" s="20"/>
      <c r="X5686" s="17"/>
      <c r="Y5686" s="17"/>
      <c r="Z5686" s="20"/>
      <c r="AA5686" s="21">
        <f t="shared" ca="1" si="445"/>
        <v>16</v>
      </c>
      <c r="AB5686" s="15" t="s">
        <v>7878</v>
      </c>
      <c r="AC5686" s="35" t="str">
        <f t="shared" si="444"/>
        <v>0 anos 11 meses 4 dias</v>
      </c>
      <c r="AD5686" s="35" t="str">
        <f ca="1">IF(AND(V5686="",T5686&lt;TODAY()),"Contrato Encerrado",IF(AND(V5686="",T5686&gt;TODAY()),DATEDIF(TODAY(),T5686,"Y")&amp;" anos"&amp;" "&amp;DATEDIF(TODAY(),T5686,"YM")&amp;" meses"&amp;" "&amp;DATEDIF(TODAY(),T5686,"MD")&amp;" dias",IF(AND(X5686="",V5686&lt;TODAY()),"Contrato Encerrado",IF(AND(X5686="",V5686&gt;TODAY()),DATEDIF(TODAY(),V5686,"Y")&amp;" anos"&amp;" "&amp;DATEDIF(TODAY(),V5686,"YM")&amp;" meses"&amp;" "&amp;DATEDIF(TODAY(),V5686,"MD")&amp;" dias",IF(AND(Z5686="",X5686&lt;TODAY()),"Contrato Encerrado",IF(AND(Z5686="",X5686&gt;TODAY()),DATEDIF(TODAY(),X5686,"Y")&amp;" anos"&amp;" "&amp;DATEDIF(TODAY(),X5686,"YM")&amp;" meses"&amp;" "&amp;DATEDIF(TODAY(),X5686,"MD")&amp;" dias",IF(AND(Z5686&lt;&gt;””,Z5686&lt;TODAY()),"Contrato Encerrado",IF(AND(Z5686&lt;&gt;"",Z5686&gt;TODAY()),DATEDIF(TODAY(),Z5686,"Y")&amp;" anos"&amp;" "&amp;DATEDIF(TODAY(),Z5686,"YM")&amp;" meses"&amp;" "&amp;DATEDIF(TODAY(),Z5686,"MD")&amp;" dias"))))))))</f>
        <v>0 anos 2 meses 24 dias</v>
      </c>
      <c r="AE5686" s="35">
        <f t="shared" si="446"/>
        <v>338</v>
      </c>
      <c r="AF5686" s="35">
        <f t="shared" si="447"/>
        <v>392</v>
      </c>
      <c r="AG5686" s="17" t="str">
        <f t="shared" si="448"/>
        <v>1 anos 0 meses 26 dias</v>
      </c>
    </row>
    <row r="5687" spans="1:33" ht="11.25" customHeight="1" x14ac:dyDescent="0.2">
      <c r="A5687" s="8" t="s">
        <v>9</v>
      </c>
      <c r="B5687" s="8" t="s">
        <v>13</v>
      </c>
      <c r="C5687" s="22" t="s">
        <v>24</v>
      </c>
      <c r="D5687" s="36">
        <v>2024</v>
      </c>
      <c r="E5687" s="23" t="s">
        <v>1708</v>
      </c>
      <c r="F5687" s="8" t="s">
        <v>1709</v>
      </c>
      <c r="G5687" s="77" t="s">
        <v>14937</v>
      </c>
      <c r="H5687" s="78" t="s">
        <v>14938</v>
      </c>
      <c r="I5687" s="9" t="s">
        <v>14812</v>
      </c>
      <c r="J5687" s="14" t="s">
        <v>10</v>
      </c>
      <c r="K5687" s="9" t="s">
        <v>29</v>
      </c>
      <c r="L5687" s="24" t="s">
        <v>30</v>
      </c>
      <c r="M5687" s="7" t="s">
        <v>9427</v>
      </c>
      <c r="N5687" s="24" t="s">
        <v>2102</v>
      </c>
      <c r="O5687" s="24" t="s">
        <v>10152</v>
      </c>
      <c r="P5687" s="24" t="s">
        <v>2518</v>
      </c>
      <c r="Q5687" s="24" t="s">
        <v>2523</v>
      </c>
      <c r="R5687" s="17">
        <v>37822</v>
      </c>
      <c r="S5687" s="17">
        <v>45609</v>
      </c>
      <c r="T5687" s="17" t="s">
        <v>14866</v>
      </c>
      <c r="U5687" s="17"/>
      <c r="V5687" s="17"/>
      <c r="W5687" s="17"/>
      <c r="X5687" s="17"/>
      <c r="Y5687" s="17"/>
      <c r="Z5687" s="20"/>
      <c r="AA5687" s="18">
        <f t="shared" ca="1" si="445"/>
        <v>22</v>
      </c>
      <c r="AB5687" s="51" t="s">
        <v>7878</v>
      </c>
      <c r="AC5687" s="35" t="str">
        <f t="shared" si="444"/>
        <v>0 anos 11 meses 30 dias</v>
      </c>
      <c r="AD5687" s="35" t="str">
        <f ca="1">IF(AND(V5687="",T5687&lt;TODAY()),"Contrato Encerrado",IF(AND(V5687="",T5687&gt;TODAY()),DATEDIF(TODAY(),T5687,"Y")&amp;" anos"&amp;" "&amp;DATEDIF(TODAY(),T5687,"YM")&amp;" meses"&amp;" "&amp;DATEDIF(TODAY(),T5687,"MD")&amp;" dias",IF(AND(X5687="",V5687&lt;TODAY()),"Contrato Encerrado",IF(AND(X5687="",V5687&gt;TODAY()),DATEDIF(TODAY(),V5687,"Y")&amp;" anos"&amp;" "&amp;DATEDIF(TODAY(),V5687,"YM")&amp;" meses"&amp;" "&amp;DATEDIF(TODAY(),V5687,"MD")&amp;" dias",IF(AND(Z5687="",X5687&lt;TODAY()),"Contrato Encerrado",IF(AND(Z5687="",X5687&gt;TODAY()),DATEDIF(TODAY(),X5687,"Y")&amp;" anos"&amp;" "&amp;DATEDIF(TODAY(),X5687,"YM")&amp;" meses"&amp;" "&amp;DATEDIF(TODAY(),X5687,"MD")&amp;" dias",IF(AND(Z5687&lt;&gt;””,Z5687&lt;TODAY()),"Contrato Encerrado",IF(AND(Z5687&lt;&gt;"",Z5687&gt;TODAY()),DATEDIF(TODAY(),Z5687,"Y")&amp;" anos"&amp;" "&amp;DATEDIF(TODAY(),Z5687,"YM")&amp;" meses"&amp;" "&amp;DATEDIF(TODAY(),Z5687,"MD")&amp;" dias"))))))))</f>
        <v>0 anos 1 meses 5 dias</v>
      </c>
      <c r="AE5687" s="35">
        <f t="shared" si="446"/>
        <v>364</v>
      </c>
      <c r="AF5687" s="35">
        <f t="shared" si="447"/>
        <v>366</v>
      </c>
      <c r="AG5687" s="17" t="str">
        <f t="shared" si="448"/>
        <v>0 anos 11 meses 31 dias</v>
      </c>
    </row>
    <row r="5688" spans="1:33" ht="11.25" customHeight="1" x14ac:dyDescent="0.2">
      <c r="A5688" s="8" t="s">
        <v>9</v>
      </c>
      <c r="B5688" s="10" t="s">
        <v>13</v>
      </c>
      <c r="C5688" s="11" t="s">
        <v>20</v>
      </c>
      <c r="D5688" s="36">
        <v>2021</v>
      </c>
      <c r="E5688" s="14" t="s">
        <v>157</v>
      </c>
      <c r="F5688" s="8" t="s">
        <v>158</v>
      </c>
      <c r="G5688" s="77" t="s">
        <v>4097</v>
      </c>
      <c r="H5688" s="78" t="s">
        <v>4098</v>
      </c>
      <c r="I5688" s="14" t="s">
        <v>4099</v>
      </c>
      <c r="J5688" s="14" t="s">
        <v>1302</v>
      </c>
      <c r="K5688" s="14" t="s">
        <v>29</v>
      </c>
      <c r="L5688" s="15" t="s">
        <v>81</v>
      </c>
      <c r="M5688" s="7" t="s">
        <v>82</v>
      </c>
      <c r="N5688" s="16" t="s">
        <v>2105</v>
      </c>
      <c r="O5688" s="27"/>
      <c r="P5688" s="26" t="s">
        <v>2517</v>
      </c>
      <c r="Q5688" s="26" t="s">
        <v>2522</v>
      </c>
      <c r="R5688" s="31">
        <v>37931</v>
      </c>
      <c r="S5688" s="31">
        <v>44378</v>
      </c>
      <c r="T5688" s="31">
        <v>44562</v>
      </c>
      <c r="U5688" s="31"/>
      <c r="V5688" s="31"/>
      <c r="W5688" s="31"/>
      <c r="X5688" s="17"/>
      <c r="Y5688" s="17"/>
      <c r="Z5688" s="31"/>
      <c r="AA5688" s="18">
        <f t="shared" ca="1" si="445"/>
        <v>21</v>
      </c>
      <c r="AB5688" s="19" t="s">
        <v>7878</v>
      </c>
      <c r="AC5688" s="35" t="str">
        <f t="shared" si="444"/>
        <v>0 anos 6 meses 0 dias</v>
      </c>
      <c r="AD5688" s="35" t="str">
        <f ca="1">IF(AND(V5688="",T5688&lt;TODAY()),"Contrato Encerrado",IF(AND(V5688="",T5688&gt;TODAY()),DATEDIF(TODAY(),T5688,"Y")&amp;" anos"&amp;" "&amp;DATEDIF(TODAY(),T5688,"YM")&amp;" meses"&amp;" "&amp;DATEDIF(TODAY(),T5688,"MD")&amp;" dias",IF(AND(X5688="",V5688&lt;TODAY()),"Contrato Encerrado",IF(AND(X5688="",V5688&gt;TODAY()),DATEDIF(TODAY(),V5688,"Y")&amp;" anos"&amp;" "&amp;DATEDIF(TODAY(),V5688,"YM")&amp;" meses"&amp;" "&amp;DATEDIF(TODAY(),V5688,"MD")&amp;" dias",IF(AND(Z5688="",X5688&lt;TODAY()),"Contrato Encerrado",IF(AND(Z5688="",X5688&gt;TODAY()),DATEDIF(TODAY(),X5688,"Y")&amp;" anos"&amp;" "&amp;DATEDIF(TODAY(),X5688,"YM")&amp;" meses"&amp;" "&amp;DATEDIF(TODAY(),X5688,"MD")&amp;" dias",IF(AND(Z5688&lt;&gt;””,Z5688&lt;TODAY()),"Contrato Encerrado",IF(AND(Z5688&lt;&gt;"",Z5688&gt;TODAY()),DATEDIF(TODAY(),Z5688,"Y")&amp;" anos"&amp;" "&amp;DATEDIF(TODAY(),Z5688,"YM")&amp;" meses"&amp;" "&amp;DATEDIF(TODAY(),Z5688,"MD")&amp;" dias"))))))))</f>
        <v>Contrato Encerrado</v>
      </c>
      <c r="AE5688" s="35">
        <f t="shared" si="446"/>
        <v>184</v>
      </c>
      <c r="AF5688" s="35">
        <f t="shared" si="447"/>
        <v>546</v>
      </c>
      <c r="AG5688" s="17" t="str">
        <f t="shared" si="448"/>
        <v>1 anos 5 meses 29 dias</v>
      </c>
    </row>
    <row r="5689" spans="1:33" ht="11.25" customHeight="1" x14ac:dyDescent="0.2">
      <c r="A5689" s="8" t="s">
        <v>9</v>
      </c>
      <c r="B5689" s="8" t="s">
        <v>13</v>
      </c>
      <c r="C5689" s="22" t="s">
        <v>15</v>
      </c>
      <c r="D5689" s="37">
        <v>2025</v>
      </c>
      <c r="E5689" s="12" t="s">
        <v>157</v>
      </c>
      <c r="F5689" s="8" t="s">
        <v>158</v>
      </c>
      <c r="G5689" s="77" t="s">
        <v>16132</v>
      </c>
      <c r="H5689" s="78" t="s">
        <v>16133</v>
      </c>
      <c r="I5689" s="14" t="s">
        <v>16134</v>
      </c>
      <c r="J5689" s="74" t="s">
        <v>14943</v>
      </c>
      <c r="K5689" s="14" t="s">
        <v>29</v>
      </c>
      <c r="L5689" s="15" t="s">
        <v>81</v>
      </c>
      <c r="M5689" s="7" t="s">
        <v>82</v>
      </c>
      <c r="N5689" s="15" t="s">
        <v>4113</v>
      </c>
      <c r="O5689" s="15" t="s">
        <v>8072</v>
      </c>
      <c r="P5689" s="15" t="s">
        <v>2518</v>
      </c>
      <c r="Q5689" s="15" t="s">
        <v>4109</v>
      </c>
      <c r="R5689" s="20">
        <v>39724</v>
      </c>
      <c r="S5689" s="20">
        <v>45712</v>
      </c>
      <c r="T5689" s="20">
        <v>45917</v>
      </c>
      <c r="U5689" s="20"/>
      <c r="V5689" s="20"/>
      <c r="W5689" s="20"/>
      <c r="X5689" s="17"/>
      <c r="Y5689" s="17"/>
      <c r="Z5689" s="20"/>
      <c r="AA5689" s="21">
        <f t="shared" ca="1" si="445"/>
        <v>17</v>
      </c>
      <c r="AB5689" s="15" t="s">
        <v>7878</v>
      </c>
      <c r="AC5689" s="35" t="str">
        <f t="shared" si="444"/>
        <v>0 anos 6 meses 24 dias</v>
      </c>
      <c r="AD5689" s="35" t="str">
        <f ca="1">IF(AND(V5689="",T5689&lt;TODAY()),"Contrato Encerrado",IF(AND(V5689="",T5689&gt;TODAY()),DATEDIF(TODAY(),T5689,"Y")&amp;" anos"&amp;" "&amp;DATEDIF(TODAY(),T5689,"YM")&amp;" meses"&amp;" "&amp;DATEDIF(TODAY(),T5689,"MD")&amp;" dias",IF(AND(X5689="",V5689&lt;TODAY()),"Contrato Encerrado",IF(AND(X5689="",V5689&gt;TODAY()),DATEDIF(TODAY(),V5689,"Y")&amp;" anos"&amp;" "&amp;DATEDIF(TODAY(),V5689,"YM")&amp;" meses"&amp;" "&amp;DATEDIF(TODAY(),V5689,"MD")&amp;" dias",IF(AND(Z5689="",X5689&lt;TODAY()),"Contrato Encerrado",IF(AND(Z5689="",X5689&gt;TODAY()),DATEDIF(TODAY(),X5689,"Y")&amp;" anos"&amp;" "&amp;DATEDIF(TODAY(),X5689,"YM")&amp;" meses"&amp;" "&amp;DATEDIF(TODAY(),X5689,"MD")&amp;" dias",IF(AND(Z5689&lt;&gt;””,Z5689&lt;TODAY()),"Contrato Encerrado",IF(AND(Z5689&lt;&gt;"",Z5689&gt;TODAY()),DATEDIF(TODAY(),Z5689,"Y")&amp;" anos"&amp;" "&amp;DATEDIF(TODAY(),Z5689,"YM")&amp;" meses"&amp;" "&amp;DATEDIF(TODAY(),Z5689,"MD")&amp;" dias"))))))))</f>
        <v>Contrato Encerrado</v>
      </c>
      <c r="AE5689" s="35">
        <f t="shared" si="446"/>
        <v>205</v>
      </c>
      <c r="AF5689" s="35">
        <f t="shared" si="447"/>
        <v>525</v>
      </c>
      <c r="AG5689" s="17" t="str">
        <f t="shared" si="448"/>
        <v>1 anos 5 meses 8 dias</v>
      </c>
    </row>
    <row r="5690" spans="1:33" ht="11.25" customHeight="1" x14ac:dyDescent="0.2">
      <c r="A5690" s="8" t="s">
        <v>9</v>
      </c>
      <c r="B5690" s="10" t="s">
        <v>13</v>
      </c>
      <c r="C5690" s="11" t="s">
        <v>20</v>
      </c>
      <c r="D5690" s="36">
        <v>2021</v>
      </c>
      <c r="E5690" s="14" t="s">
        <v>772</v>
      </c>
      <c r="F5690" s="8" t="s">
        <v>773</v>
      </c>
      <c r="G5690" s="77" t="s">
        <v>4100</v>
      </c>
      <c r="H5690" s="78" t="s">
        <v>4101</v>
      </c>
      <c r="I5690" s="14" t="s">
        <v>4102</v>
      </c>
      <c r="J5690" s="14" t="s">
        <v>1302</v>
      </c>
      <c r="K5690" s="14" t="s">
        <v>29</v>
      </c>
      <c r="L5690" s="15" t="s">
        <v>81</v>
      </c>
      <c r="M5690" s="7" t="s">
        <v>82</v>
      </c>
      <c r="N5690" s="26" t="s">
        <v>4113</v>
      </c>
      <c r="O5690" s="26"/>
      <c r="P5690" s="26" t="s">
        <v>2517</v>
      </c>
      <c r="Q5690" s="26" t="s">
        <v>2522</v>
      </c>
      <c r="R5690" s="31">
        <v>37935</v>
      </c>
      <c r="S5690" s="31">
        <v>44385</v>
      </c>
      <c r="T5690" s="31">
        <v>44562</v>
      </c>
      <c r="U5690" s="31"/>
      <c r="V5690" s="31"/>
      <c r="W5690" s="31"/>
      <c r="X5690" s="17"/>
      <c r="Y5690" s="17"/>
      <c r="Z5690" s="31"/>
      <c r="AA5690" s="18">
        <f t="shared" ca="1" si="445"/>
        <v>21</v>
      </c>
      <c r="AB5690" s="19" t="s">
        <v>7878</v>
      </c>
      <c r="AC5690" s="35" t="str">
        <f t="shared" si="444"/>
        <v>0 anos 5 meses 24 dias</v>
      </c>
      <c r="AD5690" s="35" t="str">
        <f ca="1">IF(AND(V5690="",T5690&lt;TODAY()),"Contrato Encerrado",IF(AND(V5690="",T5690&gt;TODAY()),DATEDIF(TODAY(),T5690,"Y")&amp;" anos"&amp;" "&amp;DATEDIF(TODAY(),T5690,"YM")&amp;" meses"&amp;" "&amp;DATEDIF(TODAY(),T5690,"MD")&amp;" dias",IF(AND(X5690="",V5690&lt;TODAY()),"Contrato Encerrado",IF(AND(X5690="",V5690&gt;TODAY()),DATEDIF(TODAY(),V5690,"Y")&amp;" anos"&amp;" "&amp;DATEDIF(TODAY(),V5690,"YM")&amp;" meses"&amp;" "&amp;DATEDIF(TODAY(),V5690,"MD")&amp;" dias",IF(AND(Z5690="",X5690&lt;TODAY()),"Contrato Encerrado",IF(AND(Z5690="",X5690&gt;TODAY()),DATEDIF(TODAY(),X5690,"Y")&amp;" anos"&amp;" "&amp;DATEDIF(TODAY(),X5690,"YM")&amp;" meses"&amp;" "&amp;DATEDIF(TODAY(),X5690,"MD")&amp;" dias",IF(AND(Z5690&lt;&gt;””,Z5690&lt;TODAY()),"Contrato Encerrado",IF(AND(Z5690&lt;&gt;"",Z5690&gt;TODAY()),DATEDIF(TODAY(),Z5690,"Y")&amp;" anos"&amp;" "&amp;DATEDIF(TODAY(),Z5690,"YM")&amp;" meses"&amp;" "&amp;DATEDIF(TODAY(),Z5690,"MD")&amp;" dias"))))))))</f>
        <v>Contrato Encerrado</v>
      </c>
      <c r="AE5690" s="35">
        <f t="shared" si="446"/>
        <v>177</v>
      </c>
      <c r="AF5690" s="35">
        <f t="shared" si="447"/>
        <v>553</v>
      </c>
      <c r="AG5690" s="17" t="str">
        <f t="shared" si="448"/>
        <v>1 anos 6 meses 6 dias</v>
      </c>
    </row>
    <row r="5691" spans="1:33" ht="11.25" customHeight="1" x14ac:dyDescent="0.2">
      <c r="A5691" s="8" t="s">
        <v>9</v>
      </c>
      <c r="B5691" s="8" t="s">
        <v>13</v>
      </c>
      <c r="C5691" s="22" t="s">
        <v>15</v>
      </c>
      <c r="D5691" s="37">
        <v>2024</v>
      </c>
      <c r="E5691" s="23" t="s">
        <v>157</v>
      </c>
      <c r="F5691" s="8" t="s">
        <v>158</v>
      </c>
      <c r="G5691" s="77" t="s">
        <v>12599</v>
      </c>
      <c r="H5691" s="78" t="s">
        <v>12600</v>
      </c>
      <c r="I5691" s="9" t="s">
        <v>12601</v>
      </c>
      <c r="J5691" s="14" t="s">
        <v>14943</v>
      </c>
      <c r="K5691" s="9" t="s">
        <v>29</v>
      </c>
      <c r="L5691" s="24" t="s">
        <v>81</v>
      </c>
      <c r="M5691" s="7" t="s">
        <v>82</v>
      </c>
      <c r="N5691" s="24" t="s">
        <v>4113</v>
      </c>
      <c r="O5691" s="24" t="s">
        <v>8405</v>
      </c>
      <c r="P5691" s="24" t="s">
        <v>2518</v>
      </c>
      <c r="Q5691" s="24" t="s">
        <v>4109</v>
      </c>
      <c r="R5691" s="29">
        <v>38995</v>
      </c>
      <c r="S5691" s="29">
        <v>45336</v>
      </c>
      <c r="T5691" s="29">
        <v>45657</v>
      </c>
      <c r="U5691" s="20"/>
      <c r="V5691" s="20"/>
      <c r="W5691" s="29"/>
      <c r="X5691" s="17"/>
      <c r="Y5691" s="17"/>
      <c r="Z5691" s="20"/>
      <c r="AA5691" s="18">
        <f t="shared" ca="1" si="445"/>
        <v>19</v>
      </c>
      <c r="AB5691" s="24" t="s">
        <v>7878</v>
      </c>
      <c r="AC5691" s="35" t="str">
        <f t="shared" ref="AC5691:AC5718" si="449">DATEDIF($S5691,$Z5691-($U5691-$T5691)-($W5691-$V5691)-($Y5691-$X5691),"Y")&amp; " anos"&amp; " "&amp;DATEDIF($S5691,$Z5691-($U5691-$T5691)-($W5691-$V5691)-($Y5691-$X5691),"YM")&amp; " meses"&amp; " "&amp;DATEDIF($S5691,$Z5691-($U5691-$T5691)-($W5691-$V5691)-($Y5691-$X5691),"MD")&amp; " dias"</f>
        <v>0 anos 10 meses 17 dias</v>
      </c>
      <c r="AD5691" s="35" t="str">
        <f ca="1">IF(AND(V5691="",T5691&lt;TODAY()),"Contrato Encerrado",IF(AND(V5691="",T5691&gt;TODAY()),DATEDIF(TODAY(),T5691,"Y")&amp;" anos"&amp;" "&amp;DATEDIF(TODAY(),T5691,"YM")&amp;" meses"&amp;" "&amp;DATEDIF(TODAY(),T5691,"MD")&amp;" dias",IF(AND(X5691="",V5691&lt;TODAY()),"Contrato Encerrado",IF(AND(X5691="",V5691&gt;TODAY()),DATEDIF(TODAY(),V5691,"Y")&amp;" anos"&amp;" "&amp;DATEDIF(TODAY(),V5691,"YM")&amp;" meses"&amp;" "&amp;DATEDIF(TODAY(),V5691,"MD")&amp;" dias",IF(AND(Z5691="",X5691&lt;TODAY()),"Contrato Encerrado",IF(AND(Z5691="",X5691&gt;TODAY()),DATEDIF(TODAY(),X5691,"Y")&amp;" anos"&amp;" "&amp;DATEDIF(TODAY(),X5691,"YM")&amp;" meses"&amp;" "&amp;DATEDIF(TODAY(),X5691,"MD")&amp;" dias",IF(AND(Z5691&lt;&gt;””,Z5691&lt;TODAY()),"Contrato Encerrado",IF(AND(Z5691&lt;&gt;"",Z5691&gt;TODAY()),DATEDIF(TODAY(),Z5691,"Y")&amp;" anos"&amp;" "&amp;DATEDIF(TODAY(),Z5691,"YM")&amp;" meses"&amp;" "&amp;DATEDIF(TODAY(),Z5691,"MD")&amp;" dias"))))))))</f>
        <v>Contrato Encerrado</v>
      </c>
      <c r="AE5691" s="35">
        <f t="shared" si="446"/>
        <v>321</v>
      </c>
      <c r="AF5691" s="35">
        <f t="shared" si="447"/>
        <v>409</v>
      </c>
      <c r="AG5691" s="17" t="str">
        <f t="shared" si="448"/>
        <v>1 anos 1 meses 12 dias</v>
      </c>
    </row>
    <row r="5692" spans="1:33" ht="11.25" customHeight="1" x14ac:dyDescent="0.2">
      <c r="A5692" s="10" t="s">
        <v>9</v>
      </c>
      <c r="B5692" s="10" t="s">
        <v>13</v>
      </c>
      <c r="C5692" s="11" t="s">
        <v>16</v>
      </c>
      <c r="D5692" s="36">
        <v>2021</v>
      </c>
      <c r="E5692" s="13" t="s">
        <v>27</v>
      </c>
      <c r="F5692" s="10" t="s">
        <v>28</v>
      </c>
      <c r="G5692" s="83" t="s">
        <v>73</v>
      </c>
      <c r="H5692" s="84" t="s">
        <v>74</v>
      </c>
      <c r="I5692" s="13" t="s">
        <v>75</v>
      </c>
      <c r="J5692" s="14" t="s">
        <v>14943</v>
      </c>
      <c r="K5692" s="13" t="s">
        <v>29</v>
      </c>
      <c r="L5692" s="25" t="s">
        <v>30</v>
      </c>
      <c r="M5692" s="7" t="s">
        <v>9427</v>
      </c>
      <c r="N5692" s="27" t="s">
        <v>3307</v>
      </c>
      <c r="O5692" s="27"/>
      <c r="P5692" s="26" t="s">
        <v>2517</v>
      </c>
      <c r="Q5692" s="26" t="s">
        <v>2522</v>
      </c>
      <c r="R5692" s="31">
        <v>36393</v>
      </c>
      <c r="S5692" s="31">
        <v>44287</v>
      </c>
      <c r="T5692" s="31">
        <v>45015</v>
      </c>
      <c r="U5692" s="31"/>
      <c r="V5692" s="31"/>
      <c r="W5692" s="31"/>
      <c r="X5692" s="17"/>
      <c r="Y5692" s="17"/>
      <c r="Z5692" s="31"/>
      <c r="AA5692" s="18">
        <f t="shared" ca="1" si="445"/>
        <v>26</v>
      </c>
      <c r="AB5692" s="19" t="s">
        <v>7878</v>
      </c>
      <c r="AC5692" s="35" t="str">
        <f t="shared" si="449"/>
        <v>1 anos 11 meses 29 dias</v>
      </c>
      <c r="AD5692" s="35" t="str">
        <f ca="1">IF(AND(V5692="",T5692&lt;TODAY()),"Contrato Encerrado",IF(AND(V5692="",T5692&gt;TODAY()),DATEDIF(TODAY(),T5692,"Y")&amp;" anos"&amp;" "&amp;DATEDIF(TODAY(),T5692,"YM")&amp;" meses"&amp;" "&amp;DATEDIF(TODAY(),T5692,"MD")&amp;" dias",IF(AND(X5692="",V5692&lt;TODAY()),"Contrato Encerrado",IF(AND(X5692="",V5692&gt;TODAY()),DATEDIF(TODAY(),V5692,"Y")&amp;" anos"&amp;" "&amp;DATEDIF(TODAY(),V5692,"YM")&amp;" meses"&amp;" "&amp;DATEDIF(TODAY(),V5692,"MD")&amp;" dias",IF(AND(Z5692="",X5692&lt;TODAY()),"Contrato Encerrado",IF(AND(Z5692="",X5692&gt;TODAY()),DATEDIF(TODAY(),X5692,"Y")&amp;" anos"&amp;" "&amp;DATEDIF(TODAY(),X5692,"YM")&amp;" meses"&amp;" "&amp;DATEDIF(TODAY(),X5692,"MD")&amp;" dias",IF(AND(Z5692&lt;&gt;””,Z5692&lt;TODAY()),"Contrato Encerrado",IF(AND(Z5692&lt;&gt;"",Z5692&gt;TODAY()),DATEDIF(TODAY(),Z5692,"Y")&amp;" anos"&amp;" "&amp;DATEDIF(TODAY(),Z5692,"YM")&amp;" meses"&amp;" "&amp;DATEDIF(TODAY(),Z5692,"MD")&amp;" dias"))))))))</f>
        <v>Contrato Encerrado</v>
      </c>
      <c r="AE5692" s="35">
        <f t="shared" si="446"/>
        <v>728</v>
      </c>
      <c r="AF5692" s="35">
        <f t="shared" si="447"/>
        <v>2</v>
      </c>
      <c r="AG5692" s="17" t="str">
        <f t="shared" si="448"/>
        <v>0 anos 0 meses 2 dias</v>
      </c>
    </row>
    <row r="5693" spans="1:33" ht="11.25" customHeight="1" x14ac:dyDescent="0.2">
      <c r="A5693" s="8" t="s">
        <v>9</v>
      </c>
      <c r="B5693" s="8" t="s">
        <v>13</v>
      </c>
      <c r="C5693" s="22" t="s">
        <v>22</v>
      </c>
      <c r="D5693" s="35">
        <v>2025</v>
      </c>
      <c r="E5693" s="12" t="s">
        <v>157</v>
      </c>
      <c r="F5693" s="8" t="s">
        <v>158</v>
      </c>
      <c r="G5693" s="14" t="s">
        <v>18190</v>
      </c>
      <c r="H5693" s="8" t="s">
        <v>18191</v>
      </c>
      <c r="I5693" s="14" t="s">
        <v>17875</v>
      </c>
      <c r="J5693" s="14" t="s">
        <v>10</v>
      </c>
      <c r="K5693" s="14" t="s">
        <v>29</v>
      </c>
      <c r="L5693" s="15" t="s">
        <v>30</v>
      </c>
      <c r="M5693" s="7" t="s">
        <v>16153</v>
      </c>
      <c r="N5693" s="15" t="s">
        <v>6302</v>
      </c>
      <c r="O5693" s="15" t="s">
        <v>17880</v>
      </c>
      <c r="P5693" s="15" t="s">
        <v>2518</v>
      </c>
      <c r="Q5693" s="15" t="s">
        <v>2521</v>
      </c>
      <c r="R5693" s="20">
        <v>38375</v>
      </c>
      <c r="S5693" s="15" t="s">
        <v>17929</v>
      </c>
      <c r="T5693" s="20">
        <v>46267</v>
      </c>
      <c r="U5693" s="21"/>
      <c r="V5693" s="15"/>
      <c r="W5693" s="35"/>
      <c r="X5693" s="17"/>
      <c r="Y5693" s="17"/>
      <c r="Z5693" s="183"/>
      <c r="AA5693" s="21">
        <f t="shared" ca="1" si="445"/>
        <v>20</v>
      </c>
      <c r="AB5693" s="35" t="s">
        <v>7878</v>
      </c>
      <c r="AC5693" s="35" t="str">
        <f t="shared" si="449"/>
        <v>0 anos 11 meses 30 dias</v>
      </c>
      <c r="AD5693" s="35" t="str">
        <f ca="1">IF(AND(V5693="",T5693&lt;TODAY()),"Contrato Encerrado",IF(AND(V5693="",T5693&gt;TODAY()),DATEDIF(TODAY(),T5693,"Y")&amp;" anos"&amp;" "&amp;DATEDIF(TODAY(),T5693,"YM")&amp;" meses"&amp;" "&amp;DATEDIF(TODAY(),T5693,"MD")&amp;" dias",IF(AND(X5693="",V5693&lt;TODAY()),"Contrato Encerrado",IF(AND(X5693="",V5693&gt;TODAY()),DATEDIF(TODAY(),V5693,"Y")&amp;" anos"&amp;" "&amp;DATEDIF(TODAY(),V5693,"YM")&amp;" meses"&amp;" "&amp;DATEDIF(TODAY(),V5693,"MD")&amp;" dias",IF(AND(Z5693="",X5693&lt;TODAY()),"Contrato Encerrado",IF(AND(Z5693="",X5693&gt;TODAY()),DATEDIF(TODAY(),X5693,"Y")&amp;" anos"&amp;" "&amp;DATEDIF(TODAY(),X5693,"YM")&amp;" meses"&amp;" "&amp;DATEDIF(TODAY(),X5693,"MD")&amp;" dias",IF(AND(Z5693&lt;&gt;””,Z5693&lt;TODAY()),"Contrato Encerrado",IF(AND(Z5693&lt;&gt;"",Z5693&gt;TODAY()),DATEDIF(TODAY(),Z5693,"Y")&amp;" anos"&amp;" "&amp;DATEDIF(TODAY(),Z5693,"YM")&amp;" meses"&amp;" "&amp;DATEDIF(TODAY(),Z5693,"MD")&amp;" dias"))))))))</f>
        <v>0 anos 10 meses 26 dias</v>
      </c>
      <c r="AE5693" s="35">
        <f t="shared" si="446"/>
        <v>364</v>
      </c>
      <c r="AF5693" s="35">
        <f t="shared" si="447"/>
        <v>366</v>
      </c>
      <c r="AG5693" s="17" t="str">
        <f t="shared" si="448"/>
        <v>0 anos 11 meses 31 dias</v>
      </c>
    </row>
    <row r="5694" spans="1:33" ht="11.25" customHeight="1" x14ac:dyDescent="0.2">
      <c r="A5694" s="8" t="s">
        <v>9</v>
      </c>
      <c r="B5694" s="8" t="s">
        <v>13</v>
      </c>
      <c r="C5694" s="22" t="s">
        <v>19</v>
      </c>
      <c r="D5694" s="37">
        <v>2023</v>
      </c>
      <c r="E5694" s="12" t="s">
        <v>157</v>
      </c>
      <c r="F5694" s="8" t="s">
        <v>158</v>
      </c>
      <c r="G5694" s="85" t="s">
        <v>8219</v>
      </c>
      <c r="H5694" s="78" t="s">
        <v>8220</v>
      </c>
      <c r="I5694" s="14" t="s">
        <v>8221</v>
      </c>
      <c r="J5694" s="14" t="s">
        <v>14943</v>
      </c>
      <c r="K5694" s="14" t="s">
        <v>29</v>
      </c>
      <c r="L5694" s="15" t="s">
        <v>30</v>
      </c>
      <c r="M5694" s="7" t="s">
        <v>9427</v>
      </c>
      <c r="N5694" s="15" t="s">
        <v>2101</v>
      </c>
      <c r="O5694" s="15" t="s">
        <v>7908</v>
      </c>
      <c r="P5694" s="15" t="s">
        <v>2518</v>
      </c>
      <c r="Q5694" s="15" t="s">
        <v>4109</v>
      </c>
      <c r="R5694" s="31">
        <v>36162</v>
      </c>
      <c r="S5694" s="30">
        <v>45058</v>
      </c>
      <c r="T5694" s="30">
        <v>45392</v>
      </c>
      <c r="U5694" s="20">
        <v>45393</v>
      </c>
      <c r="V5694" s="20">
        <v>45756</v>
      </c>
      <c r="W5694" s="30"/>
      <c r="X5694" s="17"/>
      <c r="Y5694" s="17"/>
      <c r="Z5694" s="20"/>
      <c r="AA5694" s="18">
        <f t="shared" ca="1" si="445"/>
        <v>26</v>
      </c>
      <c r="AB5694" s="19" t="s">
        <v>7878</v>
      </c>
      <c r="AC5694" s="35" t="str">
        <f t="shared" si="449"/>
        <v>1 anos 10 meses 27 dias</v>
      </c>
      <c r="AD5694" s="35" t="str">
        <f ca="1">IF(AND(V5694="",T5694&lt;TODAY()),"Contrato Encerrado",IF(AND(V5694="",T5694&gt;TODAY()),DATEDIF(TODAY(),T5694,"Y")&amp;" anos"&amp;" "&amp;DATEDIF(TODAY(),T5694,"YM")&amp;" meses"&amp;" "&amp;DATEDIF(TODAY(),T5694,"MD")&amp;" dias",IF(AND(X5694="",V5694&lt;TODAY()),"Contrato Encerrado",IF(AND(X5694="",V5694&gt;TODAY()),DATEDIF(TODAY(),V5694,"Y")&amp;" anos"&amp;" "&amp;DATEDIF(TODAY(),V5694,"YM")&amp;" meses"&amp;" "&amp;DATEDIF(TODAY(),V5694,"MD")&amp;" dias",IF(AND(Z5694="",X5694&lt;TODAY()),"Contrato Encerrado",IF(AND(Z5694="",X5694&gt;TODAY()),DATEDIF(TODAY(),X5694,"Y")&amp;" anos"&amp;" "&amp;DATEDIF(TODAY(),X5694,"YM")&amp;" meses"&amp;" "&amp;DATEDIF(TODAY(),X5694,"MD")&amp;" dias",IF(AND(Z5694&lt;&gt;””,Z5694&lt;TODAY()),"Contrato Encerrado",IF(AND(Z5694&lt;&gt;"",Z5694&gt;TODAY()),DATEDIF(TODAY(),Z5694,"Y")&amp;" anos"&amp;" "&amp;DATEDIF(TODAY(),Z5694,"YM")&amp;" meses"&amp;" "&amp;DATEDIF(TODAY(),Z5694,"MD")&amp;" dias"))))))))</f>
        <v>Contrato Encerrado</v>
      </c>
      <c r="AE5694" s="35">
        <f t="shared" si="446"/>
        <v>697</v>
      </c>
      <c r="AF5694" s="35">
        <f t="shared" si="447"/>
        <v>33</v>
      </c>
      <c r="AG5694" s="17" t="str">
        <f t="shared" si="448"/>
        <v>0 anos 1 meses 2 dias</v>
      </c>
    </row>
    <row r="5695" spans="1:33" ht="11.25" customHeight="1" x14ac:dyDescent="0.2">
      <c r="A5695" s="8" t="s">
        <v>9</v>
      </c>
      <c r="B5695" s="8" t="s">
        <v>13</v>
      </c>
      <c r="C5695" s="22" t="s">
        <v>19</v>
      </c>
      <c r="D5695" s="37">
        <v>2023</v>
      </c>
      <c r="E5695" s="12" t="s">
        <v>6024</v>
      </c>
      <c r="F5695" s="8" t="s">
        <v>6025</v>
      </c>
      <c r="G5695" s="85" t="s">
        <v>8222</v>
      </c>
      <c r="H5695" s="78" t="s">
        <v>8223</v>
      </c>
      <c r="I5695" s="14" t="s">
        <v>8224</v>
      </c>
      <c r="J5695" s="14" t="s">
        <v>14943</v>
      </c>
      <c r="K5695" s="14" t="s">
        <v>29</v>
      </c>
      <c r="L5695" s="15" t="s">
        <v>30</v>
      </c>
      <c r="M5695" s="7" t="s">
        <v>9427</v>
      </c>
      <c r="N5695" s="15" t="s">
        <v>2103</v>
      </c>
      <c r="O5695" s="15" t="s">
        <v>7944</v>
      </c>
      <c r="P5695" s="15" t="s">
        <v>2518</v>
      </c>
      <c r="Q5695" s="15" t="s">
        <v>4109</v>
      </c>
      <c r="R5695" s="20">
        <v>34087</v>
      </c>
      <c r="S5695" s="20">
        <v>45082</v>
      </c>
      <c r="T5695" s="20">
        <v>45812</v>
      </c>
      <c r="U5695" s="20"/>
      <c r="V5695" s="20"/>
      <c r="W5695" s="20"/>
      <c r="X5695" s="17"/>
      <c r="Y5695" s="17"/>
      <c r="Z5695" s="20"/>
      <c r="AA5695" s="18">
        <f t="shared" ca="1" si="445"/>
        <v>32</v>
      </c>
      <c r="AB5695" s="19" t="s">
        <v>7878</v>
      </c>
      <c r="AC5695" s="35" t="str">
        <f t="shared" si="449"/>
        <v>1 anos 11 meses 30 dias</v>
      </c>
      <c r="AD5695" s="35" t="str">
        <f ca="1">IF(AND(V5695="",T5695&lt;TODAY()),"Contrato Encerrado",IF(AND(V5695="",T5695&gt;TODAY()),DATEDIF(TODAY(),T5695,"Y")&amp;" anos"&amp;" "&amp;DATEDIF(TODAY(),T5695,"YM")&amp;" meses"&amp;" "&amp;DATEDIF(TODAY(),T5695,"MD")&amp;" dias",IF(AND(X5695="",V5695&lt;TODAY()),"Contrato Encerrado",IF(AND(X5695="",V5695&gt;TODAY()),DATEDIF(TODAY(),V5695,"Y")&amp;" anos"&amp;" "&amp;DATEDIF(TODAY(),V5695,"YM")&amp;" meses"&amp;" "&amp;DATEDIF(TODAY(),V5695,"MD")&amp;" dias",IF(AND(Z5695="",X5695&lt;TODAY()),"Contrato Encerrado",IF(AND(Z5695="",X5695&gt;TODAY()),DATEDIF(TODAY(),X5695,"Y")&amp;" anos"&amp;" "&amp;DATEDIF(TODAY(),X5695,"YM")&amp;" meses"&amp;" "&amp;DATEDIF(TODAY(),X5695,"MD")&amp;" dias",IF(AND(Z5695&lt;&gt;””,Z5695&lt;TODAY()),"Contrato Encerrado",IF(AND(Z5695&lt;&gt;"",Z5695&gt;TODAY()),DATEDIF(TODAY(),Z5695,"Y")&amp;" anos"&amp;" "&amp;DATEDIF(TODAY(),Z5695,"YM")&amp;" meses"&amp;" "&amp;DATEDIF(TODAY(),Z5695,"MD")&amp;" dias"))))))))</f>
        <v>Contrato Encerrado</v>
      </c>
      <c r="AE5695" s="35">
        <f t="shared" si="446"/>
        <v>730</v>
      </c>
      <c r="AF5695" s="35">
        <f t="shared" si="447"/>
        <v>0</v>
      </c>
      <c r="AG5695" s="17" t="str">
        <f t="shared" si="448"/>
        <v>ESTÁGIO COMPLETOU 2 ANOS</v>
      </c>
    </row>
    <row r="5696" spans="1:33" ht="11.25" customHeight="1" x14ac:dyDescent="0.2">
      <c r="A5696" s="8" t="s">
        <v>9</v>
      </c>
      <c r="B5696" s="8" t="s">
        <v>13</v>
      </c>
      <c r="C5696" s="22" t="s">
        <v>16</v>
      </c>
      <c r="D5696" s="37">
        <v>2024</v>
      </c>
      <c r="E5696" s="12" t="s">
        <v>157</v>
      </c>
      <c r="F5696" s="8" t="s">
        <v>158</v>
      </c>
      <c r="G5696" s="77" t="s">
        <v>13172</v>
      </c>
      <c r="H5696" s="78" t="s">
        <v>13173</v>
      </c>
      <c r="I5696" s="14" t="s">
        <v>13174</v>
      </c>
      <c r="J5696" s="14" t="s">
        <v>10</v>
      </c>
      <c r="K5696" s="14" t="s">
        <v>29</v>
      </c>
      <c r="L5696" s="15" t="s">
        <v>30</v>
      </c>
      <c r="M5696" s="7" t="s">
        <v>9427</v>
      </c>
      <c r="N5696" s="15" t="s">
        <v>6302</v>
      </c>
      <c r="O5696" s="15" t="s">
        <v>12847</v>
      </c>
      <c r="P5696" s="15" t="s">
        <v>2518</v>
      </c>
      <c r="Q5696" s="15" t="s">
        <v>2521</v>
      </c>
      <c r="R5696" s="20">
        <v>37622</v>
      </c>
      <c r="S5696" s="20">
        <v>45365</v>
      </c>
      <c r="T5696" s="20">
        <v>45729</v>
      </c>
      <c r="U5696" s="31">
        <v>45763</v>
      </c>
      <c r="V5696" s="31">
        <v>45838</v>
      </c>
      <c r="W5696" s="20">
        <v>45901</v>
      </c>
      <c r="X5696" s="17">
        <v>46127</v>
      </c>
      <c r="Y5696" s="17"/>
      <c r="Z5696" s="20"/>
      <c r="AA5696" s="18">
        <f t="shared" ca="1" si="445"/>
        <v>22</v>
      </c>
      <c r="AB5696" s="15" t="s">
        <v>7878</v>
      </c>
      <c r="AC5696" s="35" t="str">
        <f t="shared" si="449"/>
        <v>1 anos 9 meses 25 dias</v>
      </c>
      <c r="AD5696" s="35" t="str">
        <f ca="1">IF(AND(V5696="",T5696&lt;TODAY()),"Contrato Encerrado",IF(AND(V5696="",T5696&gt;TODAY()),DATEDIF(TODAY(),T5696,"Y")&amp;" anos"&amp;" "&amp;DATEDIF(TODAY(),T5696,"YM")&amp;" meses"&amp;" "&amp;DATEDIF(TODAY(),T5696,"MD")&amp;" dias",IF(AND(X5696="",V5696&lt;TODAY()),"Contrato Encerrado",IF(AND(X5696="",V5696&gt;TODAY()),DATEDIF(TODAY(),V5696,"Y")&amp;" anos"&amp;" "&amp;DATEDIF(TODAY(),V5696,"YM")&amp;" meses"&amp;" "&amp;DATEDIF(TODAY(),V5696,"MD")&amp;" dias",IF(AND(Z5696="",X5696&lt;TODAY()),"Contrato Encerrado",IF(AND(Z5696="",X5696&gt;TODAY()),DATEDIF(TODAY(),X5696,"Y")&amp;" anos"&amp;" "&amp;DATEDIF(TODAY(),X5696,"YM")&amp;" meses"&amp;" "&amp;DATEDIF(TODAY(),X5696,"MD")&amp;" dias",IF(AND(Z5696&lt;&gt;””,Z5696&lt;TODAY()),"Contrato Encerrado",IF(AND(Z5696&lt;&gt;"",Z5696&gt;TODAY()),DATEDIF(TODAY(),Z5696,"Y")&amp;" anos"&amp;" "&amp;DATEDIF(TODAY(),Z5696,"YM")&amp;" meses"&amp;" "&amp;DATEDIF(TODAY(),Z5696,"MD")&amp;" dias"))))))))</f>
        <v>0 anos 6 meses 8 dias</v>
      </c>
      <c r="AE5696" s="35">
        <f t="shared" si="446"/>
        <v>665</v>
      </c>
      <c r="AF5696" s="35">
        <f t="shared" si="447"/>
        <v>65</v>
      </c>
      <c r="AG5696" s="17" t="str">
        <f t="shared" si="448"/>
        <v>0 anos 2 meses 5 dias</v>
      </c>
    </row>
    <row r="5697" spans="1:33" ht="11.25" customHeight="1" x14ac:dyDescent="0.2">
      <c r="A5697" s="141" t="s">
        <v>9</v>
      </c>
      <c r="B5697" s="142" t="s">
        <v>13</v>
      </c>
      <c r="C5697" s="143" t="s">
        <v>20</v>
      </c>
      <c r="D5697" s="144">
        <v>2022</v>
      </c>
      <c r="E5697" s="145" t="s">
        <v>157</v>
      </c>
      <c r="F5697" s="141" t="s">
        <v>158</v>
      </c>
      <c r="G5697" s="146" t="s">
        <v>2234</v>
      </c>
      <c r="H5697" s="147" t="s">
        <v>2235</v>
      </c>
      <c r="I5697" s="148" t="s">
        <v>2236</v>
      </c>
      <c r="J5697" s="14" t="s">
        <v>14943</v>
      </c>
      <c r="K5697" s="148" t="s">
        <v>29</v>
      </c>
      <c r="L5697" s="149" t="s">
        <v>30</v>
      </c>
      <c r="M5697" s="7" t="s">
        <v>9427</v>
      </c>
      <c r="N5697" s="150" t="s">
        <v>2101</v>
      </c>
      <c r="O5697" s="150"/>
      <c r="P5697" s="150" t="s">
        <v>2518</v>
      </c>
      <c r="Q5697" s="150" t="s">
        <v>2521</v>
      </c>
      <c r="R5697" s="151">
        <v>37574</v>
      </c>
      <c r="S5697" s="151">
        <v>44755</v>
      </c>
      <c r="T5697" s="151">
        <v>45503</v>
      </c>
      <c r="U5697" s="151"/>
      <c r="V5697" s="151"/>
      <c r="W5697" s="151"/>
      <c r="X5697" s="17"/>
      <c r="Y5697" s="17"/>
      <c r="Z5697" s="151"/>
      <c r="AA5697" s="152">
        <f t="shared" ca="1" si="445"/>
        <v>22</v>
      </c>
      <c r="AB5697" s="153" t="s">
        <v>7878</v>
      </c>
      <c r="AC5697" s="35" t="str">
        <f t="shared" si="449"/>
        <v>2 anos 0 meses 17 dias</v>
      </c>
      <c r="AD5697" s="132" t="str">
        <f ca="1">IF(AND(V5697="",T5697&lt;TODAY()),"Contrato Encerrado",IF(AND(V5697="",T5697&gt;TODAY()),DATEDIF(TODAY(),T5697,"Y")&amp;" anos"&amp;" "&amp;DATEDIF(TODAY(),T5697,"YM")&amp;" meses"&amp;" "&amp;DATEDIF(TODAY(),T5697,"MD")&amp;" dias",IF(AND(X5697="",V5697&lt;TODAY()),"Contrato Encerrado",IF(AND(X5697="",V5697&gt;TODAY()),DATEDIF(TODAY(),V5697,"Y")&amp;" anos"&amp;" "&amp;DATEDIF(TODAY(),V5697,"YM")&amp;" meses"&amp;" "&amp;DATEDIF(TODAY(),V5697,"MD")&amp;" dias",IF(AND(Z5697="",X5697&lt;TODAY()),"Contrato Encerrado",IF(AND(Z5697="",X5697&gt;TODAY()),DATEDIF(TODAY(),X5697,"Y")&amp;" anos"&amp;" "&amp;DATEDIF(TODAY(),X5697,"YM")&amp;" meses"&amp;" "&amp;DATEDIF(TODAY(),X5697,"MD")&amp;" dias",IF(AND(Z5697&lt;&gt;””,Z5697&lt;TODAY()),"Contrato Encerrado",IF(AND(Z5697&lt;&gt;"",Z5697&gt;TODAY()),DATEDIF(TODAY(),Z5697,"Y")&amp;" anos"&amp;" "&amp;DATEDIF(TODAY(),Z5697,"YM")&amp;" meses"&amp;" "&amp;DATEDIF(TODAY(),Z5697,"MD")&amp;" dias"))))))))</f>
        <v>Contrato Encerrado</v>
      </c>
      <c r="AE5697" s="132">
        <f t="shared" si="446"/>
        <v>748</v>
      </c>
      <c r="AF5697" s="132">
        <f t="shared" si="447"/>
        <v>-18</v>
      </c>
      <c r="AG5697" s="133" t="str">
        <f t="shared" si="448"/>
        <v>ESTÁGIO COMPLETOU 2 ANOS</v>
      </c>
    </row>
    <row r="5698" spans="1:33" ht="11.25" customHeight="1" x14ac:dyDescent="0.2">
      <c r="A5698" s="8" t="s">
        <v>9</v>
      </c>
      <c r="B5698" s="8" t="s">
        <v>13</v>
      </c>
      <c r="C5698" s="22" t="s">
        <v>15</v>
      </c>
      <c r="D5698" s="37">
        <v>2025</v>
      </c>
      <c r="E5698" s="12" t="s">
        <v>157</v>
      </c>
      <c r="F5698" s="8" t="s">
        <v>158</v>
      </c>
      <c r="G5698" s="77" t="s">
        <v>16135</v>
      </c>
      <c r="H5698" s="78" t="s">
        <v>16136</v>
      </c>
      <c r="I5698" s="14" t="s">
        <v>16137</v>
      </c>
      <c r="J5698" s="14" t="s">
        <v>10</v>
      </c>
      <c r="K5698" s="14" t="s">
        <v>29</v>
      </c>
      <c r="L5698" s="15" t="s">
        <v>81</v>
      </c>
      <c r="M5698" s="7" t="s">
        <v>82</v>
      </c>
      <c r="N5698" s="15" t="s">
        <v>4113</v>
      </c>
      <c r="O5698" s="15" t="s">
        <v>16138</v>
      </c>
      <c r="P5698" s="15" t="s">
        <v>2518</v>
      </c>
      <c r="Q5698" s="15" t="s">
        <v>4109</v>
      </c>
      <c r="R5698" s="20">
        <v>39724</v>
      </c>
      <c r="S5698" s="20">
        <v>45691</v>
      </c>
      <c r="T5698" s="70">
        <v>46055</v>
      </c>
      <c r="U5698" s="20"/>
      <c r="V5698" s="20"/>
      <c r="W5698" s="20"/>
      <c r="X5698" s="17"/>
      <c r="Y5698" s="17"/>
      <c r="Z5698" s="20"/>
      <c r="AA5698" s="21">
        <f t="shared" ca="1" si="445"/>
        <v>17</v>
      </c>
      <c r="AB5698" s="15" t="s">
        <v>7878</v>
      </c>
      <c r="AC5698" s="35" t="str">
        <f t="shared" si="449"/>
        <v>0 anos 11 meses 30 dias</v>
      </c>
      <c r="AD5698" s="35" t="str">
        <f ca="1">IF(AND(V5698="",T5698&lt;TODAY()),"Contrato Encerrado",IF(AND(V5698="",T5698&gt;TODAY()),DATEDIF(TODAY(),T5698,"Y")&amp;" anos"&amp;" "&amp;DATEDIF(TODAY(),T5698,"YM")&amp;" meses"&amp;" "&amp;DATEDIF(TODAY(),T5698,"MD")&amp;" dias",IF(AND(X5698="",V5698&lt;TODAY()),"Contrato Encerrado",IF(AND(X5698="",V5698&gt;TODAY()),DATEDIF(TODAY(),V5698,"Y")&amp;" anos"&amp;" "&amp;DATEDIF(TODAY(),V5698,"YM")&amp;" meses"&amp;" "&amp;DATEDIF(TODAY(),V5698,"MD")&amp;" dias",IF(AND(Z5698="",X5698&lt;TODAY()),"Contrato Encerrado",IF(AND(Z5698="",X5698&gt;TODAY()),DATEDIF(TODAY(),X5698,"Y")&amp;" anos"&amp;" "&amp;DATEDIF(TODAY(),X5698,"YM")&amp;" meses"&amp;" "&amp;DATEDIF(TODAY(),X5698,"MD")&amp;" dias",IF(AND(Z5698&lt;&gt;””,Z5698&lt;TODAY()),"Contrato Encerrado",IF(AND(Z5698&lt;&gt;"",Z5698&gt;TODAY()),DATEDIF(TODAY(),Z5698,"Y")&amp;" anos"&amp;" "&amp;DATEDIF(TODAY(),Z5698,"YM")&amp;" meses"&amp;" "&amp;DATEDIF(TODAY(),Z5698,"MD")&amp;" dias"))))))))</f>
        <v>0 anos 3 meses 26 dias</v>
      </c>
      <c r="AE5698" s="35">
        <f t="shared" si="446"/>
        <v>364</v>
      </c>
      <c r="AF5698" s="35">
        <f t="shared" si="447"/>
        <v>366</v>
      </c>
      <c r="AG5698" s="17" t="str">
        <f t="shared" si="448"/>
        <v>0 anos 11 meses 31 dias</v>
      </c>
    </row>
    <row r="5699" spans="1:33" ht="11.25" customHeight="1" x14ac:dyDescent="0.2">
      <c r="A5699" s="8" t="s">
        <v>9</v>
      </c>
      <c r="B5699" s="8" t="s">
        <v>13</v>
      </c>
      <c r="C5699" s="22" t="s">
        <v>11</v>
      </c>
      <c r="D5699" s="37">
        <v>2024</v>
      </c>
      <c r="E5699" s="12" t="s">
        <v>307</v>
      </c>
      <c r="F5699" s="8" t="s">
        <v>308</v>
      </c>
      <c r="G5699" s="77" t="s">
        <v>11886</v>
      </c>
      <c r="H5699" s="78" t="s">
        <v>11887</v>
      </c>
      <c r="I5699" s="14" t="s">
        <v>11888</v>
      </c>
      <c r="J5699" s="14" t="s">
        <v>10</v>
      </c>
      <c r="K5699" s="14" t="s">
        <v>29</v>
      </c>
      <c r="L5699" s="15" t="s">
        <v>81</v>
      </c>
      <c r="M5699" s="7" t="s">
        <v>82</v>
      </c>
      <c r="N5699" s="15" t="s">
        <v>4113</v>
      </c>
      <c r="O5699" s="15" t="s">
        <v>8092</v>
      </c>
      <c r="P5699" s="15" t="s">
        <v>2518</v>
      </c>
      <c r="Q5699" s="15" t="s">
        <v>2523</v>
      </c>
      <c r="R5699" s="20">
        <v>39322</v>
      </c>
      <c r="S5699" s="20">
        <v>45293</v>
      </c>
      <c r="T5699" s="20">
        <v>46022</v>
      </c>
      <c r="U5699" s="20"/>
      <c r="V5699" s="20"/>
      <c r="W5699" s="20"/>
      <c r="X5699" s="17"/>
      <c r="Y5699" s="17"/>
      <c r="Z5699" s="20"/>
      <c r="AA5699" s="18">
        <f t="shared" ca="1" si="445"/>
        <v>18</v>
      </c>
      <c r="AB5699" s="15" t="s">
        <v>7878</v>
      </c>
      <c r="AC5699" s="35" t="str">
        <f t="shared" si="449"/>
        <v>1 anos 11 meses 29 dias</v>
      </c>
      <c r="AD5699" s="35" t="str">
        <f ca="1">IF(AND(V5699="",T5699&lt;TODAY()),"Contrato Encerrado",IF(AND(V5699="",T5699&gt;TODAY()),DATEDIF(TODAY(),T5699,"Y")&amp;" anos"&amp;" "&amp;DATEDIF(TODAY(),T5699,"YM")&amp;" meses"&amp;" "&amp;DATEDIF(TODAY(),T5699,"MD")&amp;" dias",IF(AND(X5699="",V5699&lt;TODAY()),"Contrato Encerrado",IF(AND(X5699="",V5699&gt;TODAY()),DATEDIF(TODAY(),V5699,"Y")&amp;" anos"&amp;" "&amp;DATEDIF(TODAY(),V5699,"YM")&amp;" meses"&amp;" "&amp;DATEDIF(TODAY(),V5699,"MD")&amp;" dias",IF(AND(Z5699="",X5699&lt;TODAY()),"Contrato Encerrado",IF(AND(Z5699="",X5699&gt;TODAY()),DATEDIF(TODAY(),X5699,"Y")&amp;" anos"&amp;" "&amp;DATEDIF(TODAY(),X5699,"YM")&amp;" meses"&amp;" "&amp;DATEDIF(TODAY(),X5699,"MD")&amp;" dias",IF(AND(Z5699&lt;&gt;””,Z5699&lt;TODAY()),"Contrato Encerrado",IF(AND(Z5699&lt;&gt;"",Z5699&gt;TODAY()),DATEDIF(TODAY(),Z5699,"Y")&amp;" anos"&amp;" "&amp;DATEDIF(TODAY(),Z5699,"YM")&amp;" meses"&amp;" "&amp;DATEDIF(TODAY(),Z5699,"MD")&amp;" dias"))))))))</f>
        <v>0 anos 2 meses 24 dias</v>
      </c>
      <c r="AE5699" s="35">
        <f t="shared" si="446"/>
        <v>729</v>
      </c>
      <c r="AF5699" s="35">
        <f t="shared" si="447"/>
        <v>1</v>
      </c>
      <c r="AG5699" s="17" t="str">
        <f t="shared" si="448"/>
        <v>0 anos 0 meses 1 dias</v>
      </c>
    </row>
    <row r="5700" spans="1:33" ht="11.25" customHeight="1" x14ac:dyDescent="0.2">
      <c r="A5700" s="8" t="s">
        <v>9</v>
      </c>
      <c r="B5700" s="10" t="s">
        <v>13</v>
      </c>
      <c r="C5700" s="11" t="s">
        <v>21</v>
      </c>
      <c r="D5700" s="36">
        <v>2021</v>
      </c>
      <c r="E5700" s="14" t="s">
        <v>157</v>
      </c>
      <c r="F5700" s="8" t="s">
        <v>158</v>
      </c>
      <c r="G5700" s="77" t="s">
        <v>1258</v>
      </c>
      <c r="H5700" s="78" t="s">
        <v>1259</v>
      </c>
      <c r="I5700" s="14" t="s">
        <v>1260</v>
      </c>
      <c r="J5700" s="14" t="s">
        <v>14943</v>
      </c>
      <c r="K5700" s="14" t="s">
        <v>29</v>
      </c>
      <c r="L5700" s="15" t="s">
        <v>30</v>
      </c>
      <c r="M5700" s="7" t="s">
        <v>9427</v>
      </c>
      <c r="N5700" s="26" t="s">
        <v>2101</v>
      </c>
      <c r="O5700" s="26"/>
      <c r="P5700" s="26" t="s">
        <v>2517</v>
      </c>
      <c r="Q5700" s="26" t="s">
        <v>2522</v>
      </c>
      <c r="R5700" s="31">
        <v>36418</v>
      </c>
      <c r="S5700" s="31">
        <v>44403</v>
      </c>
      <c r="T5700" s="31">
        <v>45131</v>
      </c>
      <c r="U5700" s="31"/>
      <c r="V5700" s="31"/>
      <c r="W5700" s="31"/>
      <c r="X5700" s="17"/>
      <c r="Y5700" s="17"/>
      <c r="Z5700" s="31"/>
      <c r="AA5700" s="18">
        <f t="shared" ca="1" si="445"/>
        <v>26</v>
      </c>
      <c r="AB5700" s="19" t="s">
        <v>7878</v>
      </c>
      <c r="AC5700" s="35" t="str">
        <f t="shared" si="449"/>
        <v>1 anos 11 meses 28 dias</v>
      </c>
      <c r="AD5700" s="35" t="str">
        <f ca="1">IF(AND(V5700="",T5700&lt;TODAY()),"Contrato Encerrado",IF(AND(V5700="",T5700&gt;TODAY()),DATEDIF(TODAY(),T5700,"Y")&amp;" anos"&amp;" "&amp;DATEDIF(TODAY(),T5700,"YM")&amp;" meses"&amp;" "&amp;DATEDIF(TODAY(),T5700,"MD")&amp;" dias",IF(AND(X5700="",V5700&lt;TODAY()),"Contrato Encerrado",IF(AND(X5700="",V5700&gt;TODAY()),DATEDIF(TODAY(),V5700,"Y")&amp;" anos"&amp;" "&amp;DATEDIF(TODAY(),V5700,"YM")&amp;" meses"&amp;" "&amp;DATEDIF(TODAY(),V5700,"MD")&amp;" dias",IF(AND(Z5700="",X5700&lt;TODAY()),"Contrato Encerrado",IF(AND(Z5700="",X5700&gt;TODAY()),DATEDIF(TODAY(),X5700,"Y")&amp;" anos"&amp;" "&amp;DATEDIF(TODAY(),X5700,"YM")&amp;" meses"&amp;" "&amp;DATEDIF(TODAY(),X5700,"MD")&amp;" dias",IF(AND(Z5700&lt;&gt;””,Z5700&lt;TODAY()),"Contrato Encerrado",IF(AND(Z5700&lt;&gt;"",Z5700&gt;TODAY()),DATEDIF(TODAY(),Z5700,"Y")&amp;" anos"&amp;" "&amp;DATEDIF(TODAY(),Z5700,"YM")&amp;" meses"&amp;" "&amp;DATEDIF(TODAY(),Z5700,"MD")&amp;" dias"))))))))</f>
        <v>Contrato Encerrado</v>
      </c>
      <c r="AE5700" s="35">
        <f t="shared" si="446"/>
        <v>728</v>
      </c>
      <c r="AF5700" s="35">
        <f t="shared" si="447"/>
        <v>2</v>
      </c>
      <c r="AG5700" s="17" t="str">
        <f t="shared" si="448"/>
        <v>0 anos 0 meses 2 dias</v>
      </c>
    </row>
    <row r="5701" spans="1:33" ht="11.25" customHeight="1" x14ac:dyDescent="0.2">
      <c r="A5701" s="8" t="s">
        <v>9</v>
      </c>
      <c r="B5701" s="8" t="s">
        <v>13</v>
      </c>
      <c r="C5701" s="22" t="s">
        <v>17</v>
      </c>
      <c r="D5701" s="37">
        <v>2023</v>
      </c>
      <c r="E5701" s="23" t="s">
        <v>1755</v>
      </c>
      <c r="F5701" s="8" t="s">
        <v>1756</v>
      </c>
      <c r="G5701" s="77" t="s">
        <v>7864</v>
      </c>
      <c r="H5701" s="78" t="s">
        <v>7865</v>
      </c>
      <c r="I5701" s="9" t="s">
        <v>7866</v>
      </c>
      <c r="J5701" s="14" t="s">
        <v>1302</v>
      </c>
      <c r="K5701" s="9" t="s">
        <v>29</v>
      </c>
      <c r="L5701" s="24" t="s">
        <v>30</v>
      </c>
      <c r="M5701" s="7" t="s">
        <v>9427</v>
      </c>
      <c r="N5701" s="24" t="s">
        <v>3209</v>
      </c>
      <c r="O5701" s="24"/>
      <c r="P5701" s="24" t="s">
        <v>2518</v>
      </c>
      <c r="Q5701" s="24" t="s">
        <v>2523</v>
      </c>
      <c r="R5701" s="17">
        <v>34281</v>
      </c>
      <c r="S5701" s="17">
        <v>45050</v>
      </c>
      <c r="T5701" s="111">
        <v>45369</v>
      </c>
      <c r="U5701" s="17"/>
      <c r="V5701" s="31"/>
      <c r="W5701" s="17"/>
      <c r="X5701" s="17"/>
      <c r="Y5701" s="17"/>
      <c r="Z5701" s="31"/>
      <c r="AA5701" s="18">
        <f t="shared" ca="1" si="445"/>
        <v>31</v>
      </c>
      <c r="AB5701" s="19" t="s">
        <v>7877</v>
      </c>
      <c r="AC5701" s="35" t="str">
        <f t="shared" si="449"/>
        <v>0 anos 10 meses 14 dias</v>
      </c>
      <c r="AD5701" s="35" t="str">
        <f ca="1">IF(AND(V5701="",T5701&lt;TODAY()),"Contrato Encerrado",IF(AND(V5701="",T5701&gt;TODAY()),DATEDIF(TODAY(),T5701,"Y")&amp;" anos"&amp;" "&amp;DATEDIF(TODAY(),T5701,"YM")&amp;" meses"&amp;" "&amp;DATEDIF(TODAY(),T5701,"MD")&amp;" dias",IF(AND(X5701="",V5701&lt;TODAY()),"Contrato Encerrado",IF(AND(X5701="",V5701&gt;TODAY()),DATEDIF(TODAY(),V5701,"Y")&amp;" anos"&amp;" "&amp;DATEDIF(TODAY(),V5701,"YM")&amp;" meses"&amp;" "&amp;DATEDIF(TODAY(),V5701,"MD")&amp;" dias",IF(AND(Z5701="",X5701&lt;TODAY()),"Contrato Encerrado",IF(AND(Z5701="",X5701&gt;TODAY()),DATEDIF(TODAY(),X5701,"Y")&amp;" anos"&amp;" "&amp;DATEDIF(TODAY(),X5701,"YM")&amp;" meses"&amp;" "&amp;DATEDIF(TODAY(),X5701,"MD")&amp;" dias",IF(AND(Z5701&lt;&gt;””,Z5701&lt;TODAY()),"Contrato Encerrado",IF(AND(Z5701&lt;&gt;"",Z5701&gt;TODAY()),DATEDIF(TODAY(),Z5701,"Y")&amp;" anos"&amp;" "&amp;DATEDIF(TODAY(),Z5701,"YM")&amp;" meses"&amp;" "&amp;DATEDIF(TODAY(),Z5701,"MD")&amp;" dias"))))))))</f>
        <v>Contrato Encerrado</v>
      </c>
      <c r="AE5701" s="35">
        <f t="shared" si="446"/>
        <v>319</v>
      </c>
      <c r="AF5701" s="35">
        <f t="shared" si="447"/>
        <v>411</v>
      </c>
      <c r="AG5701" s="17" t="str">
        <f t="shared" si="448"/>
        <v>1 anos 1 meses 14 dias</v>
      </c>
    </row>
    <row r="5702" spans="1:33" ht="11.25" customHeight="1" x14ac:dyDescent="0.2">
      <c r="A5702" s="8" t="s">
        <v>9</v>
      </c>
      <c r="B5702" s="8" t="s">
        <v>13</v>
      </c>
      <c r="C5702" s="22" t="s">
        <v>14</v>
      </c>
      <c r="D5702" s="37">
        <v>2023</v>
      </c>
      <c r="E5702" s="23" t="s">
        <v>79</v>
      </c>
      <c r="F5702" s="8" t="s">
        <v>80</v>
      </c>
      <c r="G5702" s="77" t="s">
        <v>7867</v>
      </c>
      <c r="H5702" s="78" t="s">
        <v>7868</v>
      </c>
      <c r="I5702" s="9" t="s">
        <v>7869</v>
      </c>
      <c r="J5702" s="14" t="s">
        <v>14943</v>
      </c>
      <c r="K5702" s="9" t="s">
        <v>29</v>
      </c>
      <c r="L5702" s="24" t="s">
        <v>81</v>
      </c>
      <c r="M5702" s="7" t="s">
        <v>82</v>
      </c>
      <c r="N5702" s="24" t="s">
        <v>4113</v>
      </c>
      <c r="O5702" s="24"/>
      <c r="P5702" s="24" t="s">
        <v>2518</v>
      </c>
      <c r="Q5702" s="24" t="s">
        <v>2523</v>
      </c>
      <c r="R5702" s="17">
        <v>38984</v>
      </c>
      <c r="S5702" s="17">
        <v>44963</v>
      </c>
      <c r="T5702" s="31">
        <v>45657</v>
      </c>
      <c r="U5702" s="20"/>
      <c r="V5702" s="20"/>
      <c r="W5702" s="17"/>
      <c r="X5702" s="17"/>
      <c r="Y5702" s="17"/>
      <c r="Z5702" s="20"/>
      <c r="AA5702" s="18">
        <f t="shared" ca="1" si="445"/>
        <v>19</v>
      </c>
      <c r="AB5702" s="19" t="s">
        <v>7877</v>
      </c>
      <c r="AC5702" s="35" t="str">
        <f t="shared" si="449"/>
        <v>1 anos 10 meses 25 dias</v>
      </c>
      <c r="AD5702" s="35" t="str">
        <f ca="1">IF(AND(V5702="",T5702&lt;TODAY()),"Contrato Encerrado",IF(AND(V5702="",T5702&gt;TODAY()),DATEDIF(TODAY(),T5702,"Y")&amp;" anos"&amp;" "&amp;DATEDIF(TODAY(),T5702,"YM")&amp;" meses"&amp;" "&amp;DATEDIF(TODAY(),T5702,"MD")&amp;" dias",IF(AND(X5702="",V5702&lt;TODAY()),"Contrato Encerrado",IF(AND(X5702="",V5702&gt;TODAY()),DATEDIF(TODAY(),V5702,"Y")&amp;" anos"&amp;" "&amp;DATEDIF(TODAY(),V5702,"YM")&amp;" meses"&amp;" "&amp;DATEDIF(TODAY(),V5702,"MD")&amp;" dias",IF(AND(Z5702="",X5702&lt;TODAY()),"Contrato Encerrado",IF(AND(Z5702="",X5702&gt;TODAY()),DATEDIF(TODAY(),X5702,"Y")&amp;" anos"&amp;" "&amp;DATEDIF(TODAY(),X5702,"YM")&amp;" meses"&amp;" "&amp;DATEDIF(TODAY(),X5702,"MD")&amp;" dias",IF(AND(Z5702&lt;&gt;””,Z5702&lt;TODAY()),"Contrato Encerrado",IF(AND(Z5702&lt;&gt;"",Z5702&gt;TODAY()),DATEDIF(TODAY(),Z5702,"Y")&amp;" anos"&amp;" "&amp;DATEDIF(TODAY(),Z5702,"YM")&amp;" meses"&amp;" "&amp;DATEDIF(TODAY(),Z5702,"MD")&amp;" dias"))))))))</f>
        <v>Contrato Encerrado</v>
      </c>
      <c r="AE5702" s="35">
        <f t="shared" si="446"/>
        <v>694</v>
      </c>
      <c r="AF5702" s="35">
        <f t="shared" si="447"/>
        <v>36</v>
      </c>
      <c r="AG5702" s="17" t="str">
        <f t="shared" si="448"/>
        <v>0 anos 1 meses 5 dias</v>
      </c>
    </row>
    <row r="5703" spans="1:33" ht="11.25" customHeight="1" x14ac:dyDescent="0.2">
      <c r="A5703" s="8" t="s">
        <v>9</v>
      </c>
      <c r="B5703" s="8" t="s">
        <v>13</v>
      </c>
      <c r="C5703" s="22" t="s">
        <v>25</v>
      </c>
      <c r="D5703" s="37">
        <v>2023</v>
      </c>
      <c r="E5703" s="12" t="s">
        <v>157</v>
      </c>
      <c r="F5703" s="8" t="s">
        <v>158</v>
      </c>
      <c r="G5703" s="77" t="s">
        <v>10965</v>
      </c>
      <c r="H5703" s="78" t="s">
        <v>10966</v>
      </c>
      <c r="I5703" s="14" t="s">
        <v>10967</v>
      </c>
      <c r="J5703" s="14" t="s">
        <v>14943</v>
      </c>
      <c r="K5703" s="14" t="s">
        <v>29</v>
      </c>
      <c r="L5703" s="15" t="s">
        <v>81</v>
      </c>
      <c r="M5703" s="7" t="s">
        <v>82</v>
      </c>
      <c r="N5703" s="15" t="s">
        <v>4113</v>
      </c>
      <c r="O5703" s="15" t="s">
        <v>8163</v>
      </c>
      <c r="P5703" s="15" t="s">
        <v>2518</v>
      </c>
      <c r="Q5703" s="15" t="s">
        <v>4109</v>
      </c>
      <c r="R5703" s="20">
        <v>38628</v>
      </c>
      <c r="S5703" s="20">
        <v>45243</v>
      </c>
      <c r="T5703" s="20">
        <v>45608</v>
      </c>
      <c r="U5703" s="20">
        <v>45609</v>
      </c>
      <c r="V5703" s="20">
        <v>45656</v>
      </c>
      <c r="W5703" s="20"/>
      <c r="X5703" s="17"/>
      <c r="Y5703" s="17"/>
      <c r="Z5703" s="20"/>
      <c r="AA5703" s="18">
        <f t="shared" ca="1" si="445"/>
        <v>20</v>
      </c>
      <c r="AB5703" s="15" t="s">
        <v>7877</v>
      </c>
      <c r="AC5703" s="35" t="str">
        <f t="shared" si="449"/>
        <v>1 anos 1 meses 16 dias</v>
      </c>
      <c r="AD5703" s="35" t="str">
        <f ca="1">IF(AND(V5703="",T5703&lt;TODAY()),"Contrato Encerrado",IF(AND(V5703="",T5703&gt;TODAY()),DATEDIF(TODAY(),T5703,"Y")&amp;" anos"&amp;" "&amp;DATEDIF(TODAY(),T5703,"YM")&amp;" meses"&amp;" "&amp;DATEDIF(TODAY(),T5703,"MD")&amp;" dias",IF(AND(X5703="",V5703&lt;TODAY()),"Contrato Encerrado",IF(AND(X5703="",V5703&gt;TODAY()),DATEDIF(TODAY(),V5703,"Y")&amp;" anos"&amp;" "&amp;DATEDIF(TODAY(),V5703,"YM")&amp;" meses"&amp;" "&amp;DATEDIF(TODAY(),V5703,"MD")&amp;" dias",IF(AND(Z5703="",X5703&lt;TODAY()),"Contrato Encerrado",IF(AND(Z5703="",X5703&gt;TODAY()),DATEDIF(TODAY(),X5703,"Y")&amp;" anos"&amp;" "&amp;DATEDIF(TODAY(),X5703,"YM")&amp;" meses"&amp;" "&amp;DATEDIF(TODAY(),X5703,"MD")&amp;" dias",IF(AND(Z5703&lt;&gt;””,Z5703&lt;TODAY()),"Contrato Encerrado",IF(AND(Z5703&lt;&gt;"",Z5703&gt;TODAY()),DATEDIF(TODAY(),Z5703,"Y")&amp;" anos"&amp;" "&amp;DATEDIF(TODAY(),Z5703,"YM")&amp;" meses"&amp;" "&amp;DATEDIF(TODAY(),Z5703,"MD")&amp;" dias"))))))))</f>
        <v>Contrato Encerrado</v>
      </c>
      <c r="AE5703" s="35">
        <f t="shared" si="446"/>
        <v>412</v>
      </c>
      <c r="AF5703" s="35">
        <f t="shared" si="447"/>
        <v>318</v>
      </c>
      <c r="AG5703" s="17" t="str">
        <f t="shared" si="448"/>
        <v>0 anos 10 meses 13 dias</v>
      </c>
    </row>
    <row r="5704" spans="1:33" ht="11.25" customHeight="1" x14ac:dyDescent="0.2">
      <c r="A5704" s="8" t="s">
        <v>9</v>
      </c>
      <c r="B5704" s="10" t="s">
        <v>13</v>
      </c>
      <c r="C5704" s="11" t="s">
        <v>24</v>
      </c>
      <c r="D5704" s="36">
        <v>2022</v>
      </c>
      <c r="E5704" s="12" t="s">
        <v>307</v>
      </c>
      <c r="F5704" s="8" t="s">
        <v>308</v>
      </c>
      <c r="G5704" s="77" t="s">
        <v>5947</v>
      </c>
      <c r="H5704" s="78" t="s">
        <v>5948</v>
      </c>
      <c r="I5704" s="14" t="s">
        <v>5949</v>
      </c>
      <c r="J5704" s="14" t="s">
        <v>14943</v>
      </c>
      <c r="K5704" s="14" t="s">
        <v>29</v>
      </c>
      <c r="L5704" s="15" t="s">
        <v>30</v>
      </c>
      <c r="M5704" s="7" t="s">
        <v>9427</v>
      </c>
      <c r="N5704" s="15" t="s">
        <v>2098</v>
      </c>
      <c r="O5704" s="16"/>
      <c r="P5704" s="16" t="s">
        <v>2518</v>
      </c>
      <c r="Q5704" s="16" t="s">
        <v>2523</v>
      </c>
      <c r="R5704" s="31">
        <v>37188</v>
      </c>
      <c r="S5704" s="31">
        <v>44872</v>
      </c>
      <c r="T5704" s="31">
        <v>45602</v>
      </c>
      <c r="U5704" s="20"/>
      <c r="V5704" s="20"/>
      <c r="W5704" s="31"/>
      <c r="X5704" s="17"/>
      <c r="Y5704" s="17"/>
      <c r="Z5704" s="20"/>
      <c r="AA5704" s="18">
        <f t="shared" ca="1" si="445"/>
        <v>23</v>
      </c>
      <c r="AB5704" s="19" t="s">
        <v>7878</v>
      </c>
      <c r="AC5704" s="35" t="str">
        <f t="shared" si="449"/>
        <v>1 anos 11 meses 30 dias</v>
      </c>
      <c r="AD5704" s="35" t="str">
        <f ca="1">IF(AND(V5704="",T5704&lt;TODAY()),"Contrato Encerrado",IF(AND(V5704="",T5704&gt;TODAY()),DATEDIF(TODAY(),T5704,"Y")&amp;" anos"&amp;" "&amp;DATEDIF(TODAY(),T5704,"YM")&amp;" meses"&amp;" "&amp;DATEDIF(TODAY(),T5704,"MD")&amp;" dias",IF(AND(X5704="",V5704&lt;TODAY()),"Contrato Encerrado",IF(AND(X5704="",V5704&gt;TODAY()),DATEDIF(TODAY(),V5704,"Y")&amp;" anos"&amp;" "&amp;DATEDIF(TODAY(),V5704,"YM")&amp;" meses"&amp;" "&amp;DATEDIF(TODAY(),V5704,"MD")&amp;" dias",IF(AND(Z5704="",X5704&lt;TODAY()),"Contrato Encerrado",IF(AND(Z5704="",X5704&gt;TODAY()),DATEDIF(TODAY(),X5704,"Y")&amp;" anos"&amp;" "&amp;DATEDIF(TODAY(),X5704,"YM")&amp;" meses"&amp;" "&amp;DATEDIF(TODAY(),X5704,"MD")&amp;" dias",IF(AND(Z5704&lt;&gt;””,Z5704&lt;TODAY()),"Contrato Encerrado",IF(AND(Z5704&lt;&gt;"",Z5704&gt;TODAY()),DATEDIF(TODAY(),Z5704,"Y")&amp;" anos"&amp;" "&amp;DATEDIF(TODAY(),Z5704,"YM")&amp;" meses"&amp;" "&amp;DATEDIF(TODAY(),Z5704,"MD")&amp;" dias"))))))))</f>
        <v>Contrato Encerrado</v>
      </c>
      <c r="AE5704" s="35">
        <f t="shared" si="446"/>
        <v>730</v>
      </c>
      <c r="AF5704" s="35">
        <f t="shared" si="447"/>
        <v>0</v>
      </c>
      <c r="AG5704" s="17" t="str">
        <f t="shared" si="448"/>
        <v>ESTÁGIO COMPLETOU 2 ANOS</v>
      </c>
    </row>
    <row r="5705" spans="1:33" ht="11.25" customHeight="1" x14ac:dyDescent="0.2">
      <c r="A5705" s="8" t="s">
        <v>9</v>
      </c>
      <c r="B5705" s="8" t="s">
        <v>13</v>
      </c>
      <c r="C5705" s="22" t="s">
        <v>19</v>
      </c>
      <c r="D5705" s="37">
        <v>2023</v>
      </c>
      <c r="E5705" s="12" t="s">
        <v>307</v>
      </c>
      <c r="F5705" s="8" t="s">
        <v>308</v>
      </c>
      <c r="G5705" s="85" t="s">
        <v>8225</v>
      </c>
      <c r="H5705" s="78" t="s">
        <v>8226</v>
      </c>
      <c r="I5705" s="14" t="s">
        <v>8227</v>
      </c>
      <c r="J5705" s="14" t="s">
        <v>14943</v>
      </c>
      <c r="K5705" s="14" t="s">
        <v>29</v>
      </c>
      <c r="L5705" s="15" t="s">
        <v>30</v>
      </c>
      <c r="M5705" s="7" t="s">
        <v>9427</v>
      </c>
      <c r="N5705" s="15" t="s">
        <v>2115</v>
      </c>
      <c r="O5705" s="15" t="s">
        <v>7898</v>
      </c>
      <c r="P5705" s="15" t="s">
        <v>2518</v>
      </c>
      <c r="Q5705" s="15" t="s">
        <v>2523</v>
      </c>
      <c r="R5705" s="20">
        <v>36798</v>
      </c>
      <c r="S5705" s="20">
        <v>45065</v>
      </c>
      <c r="T5705" s="20">
        <v>45793</v>
      </c>
      <c r="U5705" s="20"/>
      <c r="V5705" s="20"/>
      <c r="W5705" s="20"/>
      <c r="X5705" s="17"/>
      <c r="Y5705" s="17"/>
      <c r="Z5705" s="20"/>
      <c r="AA5705" s="18">
        <f t="shared" ca="1" si="445"/>
        <v>25</v>
      </c>
      <c r="AB5705" s="19" t="s">
        <v>7878</v>
      </c>
      <c r="AC5705" s="35" t="str">
        <f t="shared" si="449"/>
        <v>1 anos 11 meses 27 dias</v>
      </c>
      <c r="AD5705" s="35" t="str">
        <f ca="1">IF(AND(V5705="",T5705&lt;TODAY()),"Contrato Encerrado",IF(AND(V5705="",T5705&gt;TODAY()),DATEDIF(TODAY(),T5705,"Y")&amp;" anos"&amp;" "&amp;DATEDIF(TODAY(),T5705,"YM")&amp;" meses"&amp;" "&amp;DATEDIF(TODAY(),T5705,"MD")&amp;" dias",IF(AND(X5705="",V5705&lt;TODAY()),"Contrato Encerrado",IF(AND(X5705="",V5705&gt;TODAY()),DATEDIF(TODAY(),V5705,"Y")&amp;" anos"&amp;" "&amp;DATEDIF(TODAY(),V5705,"YM")&amp;" meses"&amp;" "&amp;DATEDIF(TODAY(),V5705,"MD")&amp;" dias",IF(AND(Z5705="",X5705&lt;TODAY()),"Contrato Encerrado",IF(AND(Z5705="",X5705&gt;TODAY()),DATEDIF(TODAY(),X5705,"Y")&amp;" anos"&amp;" "&amp;DATEDIF(TODAY(),X5705,"YM")&amp;" meses"&amp;" "&amp;DATEDIF(TODAY(),X5705,"MD")&amp;" dias",IF(AND(Z5705&lt;&gt;””,Z5705&lt;TODAY()),"Contrato Encerrado",IF(AND(Z5705&lt;&gt;"",Z5705&gt;TODAY()),DATEDIF(TODAY(),Z5705,"Y")&amp;" anos"&amp;" "&amp;DATEDIF(TODAY(),Z5705,"YM")&amp;" meses"&amp;" "&amp;DATEDIF(TODAY(),Z5705,"MD")&amp;" dias"))))))))</f>
        <v>Contrato Encerrado</v>
      </c>
      <c r="AE5705" s="35">
        <f t="shared" si="446"/>
        <v>728</v>
      </c>
      <c r="AF5705" s="35">
        <f t="shared" si="447"/>
        <v>2</v>
      </c>
      <c r="AG5705" s="17" t="str">
        <f t="shared" si="448"/>
        <v>0 anos 0 meses 2 dias</v>
      </c>
    </row>
    <row r="5706" spans="1:33" ht="11.25" customHeight="1" x14ac:dyDescent="0.2">
      <c r="A5706" s="10" t="s">
        <v>9</v>
      </c>
      <c r="B5706" s="10" t="s">
        <v>13</v>
      </c>
      <c r="C5706" s="11" t="s">
        <v>19</v>
      </c>
      <c r="D5706" s="36">
        <v>2021</v>
      </c>
      <c r="E5706" s="13" t="s">
        <v>307</v>
      </c>
      <c r="F5706" s="10" t="s">
        <v>308</v>
      </c>
      <c r="G5706" s="83" t="s">
        <v>728</v>
      </c>
      <c r="H5706" s="84" t="s">
        <v>729</v>
      </c>
      <c r="I5706" s="13" t="s">
        <v>730</v>
      </c>
      <c r="J5706" s="14" t="s">
        <v>1302</v>
      </c>
      <c r="K5706" s="13" t="s">
        <v>29</v>
      </c>
      <c r="L5706" s="25" t="s">
        <v>30</v>
      </c>
      <c r="M5706" s="7" t="s">
        <v>9427</v>
      </c>
      <c r="N5706" s="26" t="s">
        <v>2115</v>
      </c>
      <c r="O5706" s="26"/>
      <c r="P5706" s="26" t="s">
        <v>2517</v>
      </c>
      <c r="Q5706" s="26" t="s">
        <v>2522</v>
      </c>
      <c r="R5706" s="31">
        <v>36136</v>
      </c>
      <c r="S5706" s="31">
        <v>44340</v>
      </c>
      <c r="T5706" s="111">
        <v>44986</v>
      </c>
      <c r="U5706" s="111"/>
      <c r="V5706" s="31"/>
      <c r="W5706" s="31"/>
      <c r="X5706" s="17"/>
      <c r="Y5706" s="17"/>
      <c r="Z5706" s="31"/>
      <c r="AA5706" s="18">
        <f t="shared" ca="1" si="445"/>
        <v>26</v>
      </c>
      <c r="AB5706" s="19" t="s">
        <v>7877</v>
      </c>
      <c r="AC5706" s="35" t="str">
        <f t="shared" si="449"/>
        <v>1 anos 9 meses 5 dias</v>
      </c>
      <c r="AD5706" s="35" t="str">
        <f ca="1">IF(AND(V5706="",T5706&lt;TODAY()),"Contrato Encerrado",IF(AND(V5706="",T5706&gt;TODAY()),DATEDIF(TODAY(),T5706,"Y")&amp;" anos"&amp;" "&amp;DATEDIF(TODAY(),T5706,"YM")&amp;" meses"&amp;" "&amp;DATEDIF(TODAY(),T5706,"MD")&amp;" dias",IF(AND(X5706="",V5706&lt;TODAY()),"Contrato Encerrado",IF(AND(X5706="",V5706&gt;TODAY()),DATEDIF(TODAY(),V5706,"Y")&amp;" anos"&amp;" "&amp;DATEDIF(TODAY(),V5706,"YM")&amp;" meses"&amp;" "&amp;DATEDIF(TODAY(),V5706,"MD")&amp;" dias",IF(AND(Z5706="",X5706&lt;TODAY()),"Contrato Encerrado",IF(AND(Z5706="",X5706&gt;TODAY()),DATEDIF(TODAY(),X5706,"Y")&amp;" anos"&amp;" "&amp;DATEDIF(TODAY(),X5706,"YM")&amp;" meses"&amp;" "&amp;DATEDIF(TODAY(),X5706,"MD")&amp;" dias",IF(AND(Z5706&lt;&gt;””,Z5706&lt;TODAY()),"Contrato Encerrado",IF(AND(Z5706&lt;&gt;"",Z5706&gt;TODAY()),DATEDIF(TODAY(),Z5706,"Y")&amp;" anos"&amp;" "&amp;DATEDIF(TODAY(),Z5706,"YM")&amp;" meses"&amp;" "&amp;DATEDIF(TODAY(),Z5706,"MD")&amp;" dias"))))))))</f>
        <v>Contrato Encerrado</v>
      </c>
      <c r="AE5706" s="35">
        <f t="shared" si="446"/>
        <v>646</v>
      </c>
      <c r="AF5706" s="35">
        <f t="shared" si="447"/>
        <v>84</v>
      </c>
      <c r="AG5706" s="17" t="str">
        <f t="shared" si="448"/>
        <v>0 anos 2 meses 24 dias</v>
      </c>
    </row>
    <row r="5707" spans="1:33" ht="11.25" customHeight="1" x14ac:dyDescent="0.2">
      <c r="A5707" s="8" t="s">
        <v>9</v>
      </c>
      <c r="B5707" s="8" t="s">
        <v>13</v>
      </c>
      <c r="C5707" s="22" t="s">
        <v>21</v>
      </c>
      <c r="D5707" s="35">
        <v>2025</v>
      </c>
      <c r="E5707" s="12" t="s">
        <v>157</v>
      </c>
      <c r="F5707" s="8" t="s">
        <v>158</v>
      </c>
      <c r="G5707" s="14" t="s">
        <v>17843</v>
      </c>
      <c r="H5707" s="8" t="s">
        <v>17844</v>
      </c>
      <c r="I5707" s="14" t="s">
        <v>17114</v>
      </c>
      <c r="J5707" s="14" t="s">
        <v>10</v>
      </c>
      <c r="K5707" s="14" t="s">
        <v>29</v>
      </c>
      <c r="L5707" s="15" t="s">
        <v>30</v>
      </c>
      <c r="M5707" s="7" t="s">
        <v>16153</v>
      </c>
      <c r="N5707" s="15" t="s">
        <v>6302</v>
      </c>
      <c r="O5707" s="15" t="s">
        <v>7889</v>
      </c>
      <c r="P5707" s="15" t="s">
        <v>2518</v>
      </c>
      <c r="Q5707" s="15" t="s">
        <v>4109</v>
      </c>
      <c r="R5707" s="20">
        <v>36375</v>
      </c>
      <c r="S5707" s="20">
        <v>45825</v>
      </c>
      <c r="T5707" s="20">
        <v>46183</v>
      </c>
      <c r="U5707" s="20"/>
      <c r="V5707" s="20"/>
      <c r="W5707" s="20"/>
      <c r="X5707" s="17"/>
      <c r="Y5707" s="17"/>
      <c r="Z5707" s="20"/>
      <c r="AA5707" s="21">
        <f t="shared" ca="1" si="445"/>
        <v>26</v>
      </c>
      <c r="AB5707" s="20" t="s">
        <v>7877</v>
      </c>
      <c r="AC5707" s="35" t="str">
        <f t="shared" si="449"/>
        <v>0 anos 11 meses 24 dias</v>
      </c>
      <c r="AD5707" s="35" t="str">
        <f ca="1">IF(AND(V5707="",T5707&lt;TODAY()),"Contrato Encerrado",IF(AND(V5707="",T5707&gt;TODAY()),DATEDIF(TODAY(),T5707,"Y")&amp;" anos"&amp;" "&amp;DATEDIF(TODAY(),T5707,"YM")&amp;" meses"&amp;" "&amp;DATEDIF(TODAY(),T5707,"MD")&amp;" dias",IF(AND(X5707="",V5707&lt;TODAY()),"Contrato Encerrado",IF(AND(X5707="",V5707&gt;TODAY()),DATEDIF(TODAY(),V5707,"Y")&amp;" anos"&amp;" "&amp;DATEDIF(TODAY(),V5707,"YM")&amp;" meses"&amp;" "&amp;DATEDIF(TODAY(),V5707,"MD")&amp;" dias",IF(AND(Z5707="",X5707&lt;TODAY()),"Contrato Encerrado",IF(AND(Z5707="",X5707&gt;TODAY()),DATEDIF(TODAY(),X5707,"Y")&amp;" anos"&amp;" "&amp;DATEDIF(TODAY(),X5707,"YM")&amp;" meses"&amp;" "&amp;DATEDIF(TODAY(),X5707,"MD")&amp;" dias",IF(AND(Z5707&lt;&gt;””,Z5707&lt;TODAY()),"Contrato Encerrado",IF(AND(Z5707&lt;&gt;"",Z5707&gt;TODAY()),DATEDIF(TODAY(),Z5707,"Y")&amp;" anos"&amp;" "&amp;DATEDIF(TODAY(),Z5707,"YM")&amp;" meses"&amp;" "&amp;DATEDIF(TODAY(),Z5707,"MD")&amp;" dias"))))))))</f>
        <v>0 anos 8 meses 3 dias</v>
      </c>
      <c r="AE5707" s="35">
        <f t="shared" si="446"/>
        <v>358</v>
      </c>
      <c r="AF5707" s="35">
        <f t="shared" si="447"/>
        <v>372</v>
      </c>
      <c r="AG5707" s="17" t="str">
        <f t="shared" si="448"/>
        <v>1 anos 0 meses 6 dias</v>
      </c>
    </row>
    <row r="5708" spans="1:33" ht="11.25" customHeight="1" x14ac:dyDescent="0.2">
      <c r="A5708" s="8" t="s">
        <v>9</v>
      </c>
      <c r="B5708" s="8" t="s">
        <v>13</v>
      </c>
      <c r="C5708" s="22" t="s">
        <v>15</v>
      </c>
      <c r="D5708" s="37">
        <v>2025</v>
      </c>
      <c r="E5708" s="12" t="s">
        <v>1304</v>
      </c>
      <c r="F5708" s="8" t="s">
        <v>1305</v>
      </c>
      <c r="G5708" s="77" t="s">
        <v>16139</v>
      </c>
      <c r="H5708" s="78" t="s">
        <v>16140</v>
      </c>
      <c r="I5708" s="14" t="s">
        <v>16141</v>
      </c>
      <c r="J5708" s="14" t="s">
        <v>14943</v>
      </c>
      <c r="K5708" s="14" t="s">
        <v>29</v>
      </c>
      <c r="L5708" s="15" t="s">
        <v>30</v>
      </c>
      <c r="M5708" s="7" t="s">
        <v>9427</v>
      </c>
      <c r="N5708" s="15" t="s">
        <v>2110</v>
      </c>
      <c r="O5708" s="15" t="s">
        <v>13936</v>
      </c>
      <c r="P5708" s="15" t="s">
        <v>2518</v>
      </c>
      <c r="Q5708" s="15" t="s">
        <v>2523</v>
      </c>
      <c r="R5708" s="20">
        <v>37055</v>
      </c>
      <c r="S5708" s="20">
        <v>45691</v>
      </c>
      <c r="T5708" s="70">
        <v>45845</v>
      </c>
      <c r="U5708" s="70"/>
      <c r="V5708" s="20"/>
      <c r="W5708" s="20"/>
      <c r="X5708" s="17"/>
      <c r="Y5708" s="17"/>
      <c r="Z5708" s="20"/>
      <c r="AA5708" s="21">
        <f t="shared" ca="1" si="445"/>
        <v>24</v>
      </c>
      <c r="AB5708" s="15" t="s">
        <v>7877</v>
      </c>
      <c r="AC5708" s="35" t="str">
        <f t="shared" si="449"/>
        <v>0 anos 5 meses 4 dias</v>
      </c>
      <c r="AD5708" s="35" t="str">
        <f ca="1">IF(AND(V5708="",T5708&lt;TODAY()),"Contrato Encerrado",IF(AND(V5708="",T5708&gt;TODAY()),DATEDIF(TODAY(),T5708,"Y")&amp;" anos"&amp;" "&amp;DATEDIF(TODAY(),T5708,"YM")&amp;" meses"&amp;" "&amp;DATEDIF(TODAY(),T5708,"MD")&amp;" dias",IF(AND(X5708="",V5708&lt;TODAY()),"Contrato Encerrado",IF(AND(X5708="",V5708&gt;TODAY()),DATEDIF(TODAY(),V5708,"Y")&amp;" anos"&amp;" "&amp;DATEDIF(TODAY(),V5708,"YM")&amp;" meses"&amp;" "&amp;DATEDIF(TODAY(),V5708,"MD")&amp;" dias",IF(AND(Z5708="",X5708&lt;TODAY()),"Contrato Encerrado",IF(AND(Z5708="",X5708&gt;TODAY()),DATEDIF(TODAY(),X5708,"Y")&amp;" anos"&amp;" "&amp;DATEDIF(TODAY(),X5708,"YM")&amp;" meses"&amp;" "&amp;DATEDIF(TODAY(),X5708,"MD")&amp;" dias",IF(AND(Z5708&lt;&gt;””,Z5708&lt;TODAY()),"Contrato Encerrado",IF(AND(Z5708&lt;&gt;"",Z5708&gt;TODAY()),DATEDIF(TODAY(),Z5708,"Y")&amp;" anos"&amp;" "&amp;DATEDIF(TODAY(),Z5708,"YM")&amp;" meses"&amp;" "&amp;DATEDIF(TODAY(),Z5708,"MD")&amp;" dias"))))))))</f>
        <v>Contrato Encerrado</v>
      </c>
      <c r="AE5708" s="35">
        <f t="shared" si="446"/>
        <v>154</v>
      </c>
      <c r="AF5708" s="35">
        <f t="shared" si="447"/>
        <v>576</v>
      </c>
      <c r="AG5708" s="17" t="str">
        <f t="shared" si="448"/>
        <v>1 anos 6 meses 29 dias</v>
      </c>
    </row>
    <row r="5709" spans="1:33" ht="11.25" customHeight="1" x14ac:dyDescent="0.2">
      <c r="A5709" s="10" t="s">
        <v>9</v>
      </c>
      <c r="B5709" s="10" t="s">
        <v>13</v>
      </c>
      <c r="C5709" s="11" t="s">
        <v>19</v>
      </c>
      <c r="D5709" s="36">
        <v>2021</v>
      </c>
      <c r="E5709" s="13" t="s">
        <v>79</v>
      </c>
      <c r="F5709" s="10" t="s">
        <v>80</v>
      </c>
      <c r="G5709" s="83" t="s">
        <v>4103</v>
      </c>
      <c r="H5709" s="84" t="s">
        <v>4104</v>
      </c>
      <c r="I5709" s="13" t="s">
        <v>4105</v>
      </c>
      <c r="J5709" s="14" t="s">
        <v>1302</v>
      </c>
      <c r="K5709" s="13" t="s">
        <v>29</v>
      </c>
      <c r="L5709" s="25" t="s">
        <v>30</v>
      </c>
      <c r="M5709" s="7" t="s">
        <v>9427</v>
      </c>
      <c r="N5709" s="16" t="s">
        <v>2106</v>
      </c>
      <c r="O5709" s="26"/>
      <c r="P5709" s="26" t="s">
        <v>2517</v>
      </c>
      <c r="Q5709" s="26" t="s">
        <v>2522</v>
      </c>
      <c r="R5709" s="31">
        <v>35370</v>
      </c>
      <c r="S5709" s="31">
        <v>44348</v>
      </c>
      <c r="T5709" s="31">
        <v>44562</v>
      </c>
      <c r="U5709" s="31"/>
      <c r="V5709" s="31"/>
      <c r="W5709" s="31"/>
      <c r="X5709" s="17"/>
      <c r="Y5709" s="17"/>
      <c r="Z5709" s="31"/>
      <c r="AA5709" s="18">
        <f t="shared" ca="1" si="445"/>
        <v>28</v>
      </c>
      <c r="AB5709" s="19" t="s">
        <v>7878</v>
      </c>
      <c r="AC5709" s="35" t="str">
        <f t="shared" si="449"/>
        <v>0 anos 7 meses 0 dias</v>
      </c>
      <c r="AD5709" s="35" t="str">
        <f ca="1">IF(AND(V5709="",T5709&lt;TODAY()),"Contrato Encerrado",IF(AND(V5709="",T5709&gt;TODAY()),DATEDIF(TODAY(),T5709,"Y")&amp;" anos"&amp;" "&amp;DATEDIF(TODAY(),T5709,"YM")&amp;" meses"&amp;" "&amp;DATEDIF(TODAY(),T5709,"MD")&amp;" dias",IF(AND(X5709="",V5709&lt;TODAY()),"Contrato Encerrado",IF(AND(X5709="",V5709&gt;TODAY()),DATEDIF(TODAY(),V5709,"Y")&amp;" anos"&amp;" "&amp;DATEDIF(TODAY(),V5709,"YM")&amp;" meses"&amp;" "&amp;DATEDIF(TODAY(),V5709,"MD")&amp;" dias",IF(AND(Z5709="",X5709&lt;TODAY()),"Contrato Encerrado",IF(AND(Z5709="",X5709&gt;TODAY()),DATEDIF(TODAY(),X5709,"Y")&amp;" anos"&amp;" "&amp;DATEDIF(TODAY(),X5709,"YM")&amp;" meses"&amp;" "&amp;DATEDIF(TODAY(),X5709,"MD")&amp;" dias",IF(AND(Z5709&lt;&gt;””,Z5709&lt;TODAY()),"Contrato Encerrado",IF(AND(Z5709&lt;&gt;"",Z5709&gt;TODAY()),DATEDIF(TODAY(),Z5709,"Y")&amp;" anos"&amp;" "&amp;DATEDIF(TODAY(),Z5709,"YM")&amp;" meses"&amp;" "&amp;DATEDIF(TODAY(),Z5709,"MD")&amp;" dias"))))))))</f>
        <v>Contrato Encerrado</v>
      </c>
      <c r="AE5709" s="35">
        <f t="shared" si="446"/>
        <v>214</v>
      </c>
      <c r="AF5709" s="35">
        <f t="shared" si="447"/>
        <v>516</v>
      </c>
      <c r="AG5709" s="17" t="str">
        <f t="shared" si="448"/>
        <v>1 anos 4 meses 30 dias</v>
      </c>
    </row>
    <row r="5710" spans="1:33" ht="11.25" customHeight="1" x14ac:dyDescent="0.2">
      <c r="A5710" s="8" t="s">
        <v>9</v>
      </c>
      <c r="B5710" s="8" t="s">
        <v>13</v>
      </c>
      <c r="C5710" s="22" t="s">
        <v>21</v>
      </c>
      <c r="D5710" s="37">
        <v>2024</v>
      </c>
      <c r="E5710" s="12" t="s">
        <v>1304</v>
      </c>
      <c r="F5710" s="8" t="s">
        <v>1305</v>
      </c>
      <c r="G5710" s="77" t="s">
        <v>14335</v>
      </c>
      <c r="H5710" s="78" t="s">
        <v>14336</v>
      </c>
      <c r="I5710" s="14" t="s">
        <v>14337</v>
      </c>
      <c r="J5710" s="14" t="s">
        <v>10</v>
      </c>
      <c r="K5710" s="14" t="s">
        <v>29</v>
      </c>
      <c r="L5710" s="15" t="s">
        <v>30</v>
      </c>
      <c r="M5710" s="7" t="s">
        <v>9427</v>
      </c>
      <c r="N5710" s="15" t="s">
        <v>2107</v>
      </c>
      <c r="O5710" s="15" t="s">
        <v>9474</v>
      </c>
      <c r="P5710" s="15" t="s">
        <v>2518</v>
      </c>
      <c r="Q5710" s="15" t="s">
        <v>2523</v>
      </c>
      <c r="R5710" s="20">
        <v>38553</v>
      </c>
      <c r="S5710" s="20">
        <v>45511</v>
      </c>
      <c r="T5710" s="70">
        <v>46240</v>
      </c>
      <c r="U5710" s="70"/>
      <c r="V5710" s="20"/>
      <c r="W5710" s="20"/>
      <c r="X5710" s="17"/>
      <c r="Y5710" s="17"/>
      <c r="Z5710" s="20"/>
      <c r="AA5710" s="18">
        <f t="shared" ca="1" si="445"/>
        <v>20</v>
      </c>
      <c r="AB5710" s="15" t="s">
        <v>7877</v>
      </c>
      <c r="AC5710" s="35" t="str">
        <f t="shared" si="449"/>
        <v>1 anos 11 meses 30 dias</v>
      </c>
      <c r="AD5710" s="35" t="str">
        <f ca="1">IF(AND(V5710="",T5710&lt;TODAY()),"Contrato Encerrado",IF(AND(V5710="",T5710&gt;TODAY()),DATEDIF(TODAY(),T5710,"Y")&amp;" anos"&amp;" "&amp;DATEDIF(TODAY(),T5710,"YM")&amp;" meses"&amp;" "&amp;DATEDIF(TODAY(),T5710,"MD")&amp;" dias",IF(AND(X5710="",V5710&lt;TODAY()),"Contrato Encerrado",IF(AND(X5710="",V5710&gt;TODAY()),DATEDIF(TODAY(),V5710,"Y")&amp;" anos"&amp;" "&amp;DATEDIF(TODAY(),V5710,"YM")&amp;" meses"&amp;" "&amp;DATEDIF(TODAY(),V5710,"MD")&amp;" dias",IF(AND(Z5710="",X5710&lt;TODAY()),"Contrato Encerrado",IF(AND(Z5710="",X5710&gt;TODAY()),DATEDIF(TODAY(),X5710,"Y")&amp;" anos"&amp;" "&amp;DATEDIF(TODAY(),X5710,"YM")&amp;" meses"&amp;" "&amp;DATEDIF(TODAY(),X5710,"MD")&amp;" dias",IF(AND(Z5710&lt;&gt;””,Z5710&lt;TODAY()),"Contrato Encerrado",IF(AND(Z5710&lt;&gt;"",Z5710&gt;TODAY()),DATEDIF(TODAY(),Z5710,"Y")&amp;" anos"&amp;" "&amp;DATEDIF(TODAY(),Z5710,"YM")&amp;" meses"&amp;" "&amp;DATEDIF(TODAY(),Z5710,"MD")&amp;" dias"))))))))</f>
        <v>0 anos 9 meses 30 dias</v>
      </c>
      <c r="AE5710" s="35">
        <f t="shared" si="446"/>
        <v>729</v>
      </c>
      <c r="AF5710" s="35">
        <f t="shared" si="447"/>
        <v>1</v>
      </c>
      <c r="AG5710" s="17" t="str">
        <f t="shared" si="448"/>
        <v>0 anos 0 meses 1 dias</v>
      </c>
    </row>
    <row r="5711" spans="1:33" ht="11.25" customHeight="1" x14ac:dyDescent="0.2">
      <c r="A5711" s="8" t="s">
        <v>9</v>
      </c>
      <c r="B5711" s="8" t="s">
        <v>13</v>
      </c>
      <c r="C5711" s="22" t="s">
        <v>17</v>
      </c>
      <c r="D5711" s="37">
        <v>2025</v>
      </c>
      <c r="E5711" s="12" t="s">
        <v>79</v>
      </c>
      <c r="F5711" s="8" t="s">
        <v>80</v>
      </c>
      <c r="G5711" s="9" t="s">
        <v>16773</v>
      </c>
      <c r="H5711" s="8" t="s">
        <v>16774</v>
      </c>
      <c r="I5711" s="14" t="s">
        <v>16775</v>
      </c>
      <c r="J5711" s="14" t="s">
        <v>10</v>
      </c>
      <c r="K5711" s="14" t="s">
        <v>29</v>
      </c>
      <c r="L5711" s="15" t="s">
        <v>30</v>
      </c>
      <c r="M5711" s="7" t="s">
        <v>9427</v>
      </c>
      <c r="N5711" s="15" t="s">
        <v>2100</v>
      </c>
      <c r="O5711" s="15" t="s">
        <v>9474</v>
      </c>
      <c r="P5711" s="15" t="s">
        <v>2518</v>
      </c>
      <c r="Q5711" s="15" t="s">
        <v>2523</v>
      </c>
      <c r="R5711" s="20">
        <v>38423</v>
      </c>
      <c r="S5711" s="20">
        <v>45783</v>
      </c>
      <c r="T5711" s="20">
        <v>46147</v>
      </c>
      <c r="U5711" s="20"/>
      <c r="V5711" s="20"/>
      <c r="W5711" s="20"/>
      <c r="X5711" s="17"/>
      <c r="Y5711" s="17"/>
      <c r="Z5711" s="20"/>
      <c r="AA5711" s="18">
        <f t="shared" ca="1" si="445"/>
        <v>20</v>
      </c>
      <c r="AB5711" s="15" t="s">
        <v>7877</v>
      </c>
      <c r="AC5711" s="35" t="str">
        <f t="shared" si="449"/>
        <v>0 anos 11 meses 29 dias</v>
      </c>
      <c r="AD5711" s="35" t="str">
        <f ca="1">IF(AND(V5711="",T5711&lt;TODAY()),"Contrato Encerrado",IF(AND(V5711="",T5711&gt;TODAY()),DATEDIF(TODAY(),T5711,"Y")&amp;" anos"&amp;" "&amp;DATEDIF(TODAY(),T5711,"YM")&amp;" meses"&amp;" "&amp;DATEDIF(TODAY(),T5711,"MD")&amp;" dias",IF(AND(X5711="",V5711&lt;TODAY()),"Contrato Encerrado",IF(AND(X5711="",V5711&gt;TODAY()),DATEDIF(TODAY(),V5711,"Y")&amp;" anos"&amp;" "&amp;DATEDIF(TODAY(),V5711,"YM")&amp;" meses"&amp;" "&amp;DATEDIF(TODAY(),V5711,"MD")&amp;" dias",IF(AND(Z5711="",X5711&lt;TODAY()),"Contrato Encerrado",IF(AND(Z5711="",X5711&gt;TODAY()),DATEDIF(TODAY(),X5711,"Y")&amp;" anos"&amp;" "&amp;DATEDIF(TODAY(),X5711,"YM")&amp;" meses"&amp;" "&amp;DATEDIF(TODAY(),X5711,"MD")&amp;" dias",IF(AND(Z5711&lt;&gt;””,Z5711&lt;TODAY()),"Contrato Encerrado",IF(AND(Z5711&lt;&gt;"",Z5711&gt;TODAY()),DATEDIF(TODAY(),Z5711,"Y")&amp;" anos"&amp;" "&amp;DATEDIF(TODAY(),Z5711,"YM")&amp;" meses"&amp;" "&amp;DATEDIF(TODAY(),Z5711,"MD")&amp;" dias"))))))))</f>
        <v>0 anos 6 meses 28 dias</v>
      </c>
      <c r="AE5711" s="35">
        <f t="shared" si="446"/>
        <v>364</v>
      </c>
      <c r="AF5711" s="35">
        <f t="shared" si="447"/>
        <v>366</v>
      </c>
      <c r="AG5711" s="17" t="str">
        <f t="shared" si="448"/>
        <v>0 anos 11 meses 31 dias</v>
      </c>
    </row>
    <row r="5712" spans="1:33" ht="11.25" customHeight="1" x14ac:dyDescent="0.2">
      <c r="A5712" s="8" t="s">
        <v>9</v>
      </c>
      <c r="B5712" s="8" t="s">
        <v>13</v>
      </c>
      <c r="C5712" s="22" t="s">
        <v>25</v>
      </c>
      <c r="D5712" s="37">
        <v>2023</v>
      </c>
      <c r="E5712" s="12" t="s">
        <v>157</v>
      </c>
      <c r="F5712" s="8" t="s">
        <v>158</v>
      </c>
      <c r="G5712" s="77" t="s">
        <v>10968</v>
      </c>
      <c r="H5712" s="78" t="s">
        <v>10969</v>
      </c>
      <c r="I5712" s="14" t="s">
        <v>10970</v>
      </c>
      <c r="J5712" s="14" t="s">
        <v>14943</v>
      </c>
      <c r="K5712" s="14" t="s">
        <v>29</v>
      </c>
      <c r="L5712" s="15" t="s">
        <v>30</v>
      </c>
      <c r="M5712" s="7" t="s">
        <v>9427</v>
      </c>
      <c r="N5712" s="15" t="s">
        <v>4159</v>
      </c>
      <c r="O5712" s="15" t="s">
        <v>8041</v>
      </c>
      <c r="P5712" s="15" t="s">
        <v>2518</v>
      </c>
      <c r="Q5712" s="15" t="s">
        <v>4109</v>
      </c>
      <c r="R5712" s="20">
        <v>29449</v>
      </c>
      <c r="S5712" s="20">
        <v>45208</v>
      </c>
      <c r="T5712" s="20">
        <v>45573</v>
      </c>
      <c r="U5712" s="20"/>
      <c r="V5712" s="20"/>
      <c r="W5712" s="20"/>
      <c r="X5712" s="17"/>
      <c r="Y5712" s="17"/>
      <c r="Z5712" s="20"/>
      <c r="AA5712" s="18">
        <f t="shared" ca="1" si="445"/>
        <v>45</v>
      </c>
      <c r="AB5712" s="15" t="s">
        <v>7878</v>
      </c>
      <c r="AC5712" s="35" t="str">
        <f t="shared" si="449"/>
        <v>0 anos 11 meses 29 dias</v>
      </c>
      <c r="AD5712" s="35" t="str">
        <f ca="1">IF(AND(V5712="",T5712&lt;TODAY()),"Contrato Encerrado",IF(AND(V5712="",T5712&gt;TODAY()),DATEDIF(TODAY(),T5712,"Y")&amp;" anos"&amp;" "&amp;DATEDIF(TODAY(),T5712,"YM")&amp;" meses"&amp;" "&amp;DATEDIF(TODAY(),T5712,"MD")&amp;" dias",IF(AND(X5712="",V5712&lt;TODAY()),"Contrato Encerrado",IF(AND(X5712="",V5712&gt;TODAY()),DATEDIF(TODAY(),V5712,"Y")&amp;" anos"&amp;" "&amp;DATEDIF(TODAY(),V5712,"YM")&amp;" meses"&amp;" "&amp;DATEDIF(TODAY(),V5712,"MD")&amp;" dias",IF(AND(Z5712="",X5712&lt;TODAY()),"Contrato Encerrado",IF(AND(Z5712="",X5712&gt;TODAY()),DATEDIF(TODAY(),X5712,"Y")&amp;" anos"&amp;" "&amp;DATEDIF(TODAY(),X5712,"YM")&amp;" meses"&amp;" "&amp;DATEDIF(TODAY(),X5712,"MD")&amp;" dias",IF(AND(Z5712&lt;&gt;””,Z5712&lt;TODAY()),"Contrato Encerrado",IF(AND(Z5712&lt;&gt;"",Z5712&gt;TODAY()),DATEDIF(TODAY(),Z5712,"Y")&amp;" anos"&amp;" "&amp;DATEDIF(TODAY(),Z5712,"YM")&amp;" meses"&amp;" "&amp;DATEDIF(TODAY(),Z5712,"MD")&amp;" dias"))))))))</f>
        <v>Contrato Encerrado</v>
      </c>
      <c r="AE5712" s="35">
        <f t="shared" si="446"/>
        <v>365</v>
      </c>
      <c r="AF5712" s="35">
        <f t="shared" si="447"/>
        <v>365</v>
      </c>
      <c r="AG5712" s="17" t="str">
        <f t="shared" si="448"/>
        <v>0 anos 11 meses 30 dias</v>
      </c>
    </row>
    <row r="5713" spans="1:33" ht="11.25" customHeight="1" x14ac:dyDescent="0.2">
      <c r="A5713" s="8" t="s">
        <v>9</v>
      </c>
      <c r="B5713" s="10" t="s">
        <v>13</v>
      </c>
      <c r="C5713" s="11" t="s">
        <v>24</v>
      </c>
      <c r="D5713" s="36">
        <v>2022</v>
      </c>
      <c r="E5713" s="12" t="s">
        <v>157</v>
      </c>
      <c r="F5713" s="8" t="s">
        <v>158</v>
      </c>
      <c r="G5713" s="77" t="s">
        <v>5950</v>
      </c>
      <c r="H5713" s="78" t="s">
        <v>5951</v>
      </c>
      <c r="I5713" s="14" t="s">
        <v>5952</v>
      </c>
      <c r="J5713" s="14" t="s">
        <v>14943</v>
      </c>
      <c r="K5713" s="14" t="s">
        <v>29</v>
      </c>
      <c r="L5713" s="15" t="s">
        <v>30</v>
      </c>
      <c r="M5713" s="7" t="s">
        <v>9427</v>
      </c>
      <c r="N5713" s="16" t="s">
        <v>4159</v>
      </c>
      <c r="O5713" s="16"/>
      <c r="P5713" s="16" t="s">
        <v>2518</v>
      </c>
      <c r="Q5713" s="16" t="s">
        <v>2521</v>
      </c>
      <c r="R5713" s="31">
        <v>24885</v>
      </c>
      <c r="S5713" s="31">
        <v>44851</v>
      </c>
      <c r="T5713" s="31">
        <v>44943</v>
      </c>
      <c r="U5713" s="31"/>
      <c r="V5713" s="31"/>
      <c r="W5713" s="31"/>
      <c r="X5713" s="17"/>
      <c r="Y5713" s="17"/>
      <c r="Z5713" s="31"/>
      <c r="AA5713" s="18">
        <f t="shared" ca="1" si="445"/>
        <v>57</v>
      </c>
      <c r="AB5713" s="19" t="s">
        <v>7878</v>
      </c>
      <c r="AC5713" s="35" t="str">
        <f t="shared" si="449"/>
        <v>0 anos 3 meses 0 dias</v>
      </c>
      <c r="AD5713" s="35" t="str">
        <f ca="1">IF(AND(V5713="",T5713&lt;TODAY()),"Contrato Encerrado",IF(AND(V5713="",T5713&gt;TODAY()),DATEDIF(TODAY(),T5713,"Y")&amp;" anos"&amp;" "&amp;DATEDIF(TODAY(),T5713,"YM")&amp;" meses"&amp;" "&amp;DATEDIF(TODAY(),T5713,"MD")&amp;" dias",IF(AND(X5713="",V5713&lt;TODAY()),"Contrato Encerrado",IF(AND(X5713="",V5713&gt;TODAY()),DATEDIF(TODAY(),V5713,"Y")&amp;" anos"&amp;" "&amp;DATEDIF(TODAY(),V5713,"YM")&amp;" meses"&amp;" "&amp;DATEDIF(TODAY(),V5713,"MD")&amp;" dias",IF(AND(Z5713="",X5713&lt;TODAY()),"Contrato Encerrado",IF(AND(Z5713="",X5713&gt;TODAY()),DATEDIF(TODAY(),X5713,"Y")&amp;" anos"&amp;" "&amp;DATEDIF(TODAY(),X5713,"YM")&amp;" meses"&amp;" "&amp;DATEDIF(TODAY(),X5713,"MD")&amp;" dias",IF(AND(Z5713&lt;&gt;””,Z5713&lt;TODAY()),"Contrato Encerrado",IF(AND(Z5713&lt;&gt;"",Z5713&gt;TODAY()),DATEDIF(TODAY(),Z5713,"Y")&amp;" anos"&amp;" "&amp;DATEDIF(TODAY(),Z5713,"YM")&amp;" meses"&amp;" "&amp;DATEDIF(TODAY(),Z5713,"MD")&amp;" dias"))))))))</f>
        <v>Contrato Encerrado</v>
      </c>
      <c r="AE5713" s="35">
        <f t="shared" si="446"/>
        <v>92</v>
      </c>
      <c r="AF5713" s="35">
        <f t="shared" si="447"/>
        <v>638</v>
      </c>
      <c r="AG5713" s="17" t="str">
        <f t="shared" si="448"/>
        <v>1 anos 8 meses 29 dias</v>
      </c>
    </row>
    <row r="5714" spans="1:33" ht="11.25" customHeight="1" x14ac:dyDescent="0.2">
      <c r="A5714" s="8" t="s">
        <v>9</v>
      </c>
      <c r="B5714" s="10" t="s">
        <v>13</v>
      </c>
      <c r="C5714" s="11" t="s">
        <v>23</v>
      </c>
      <c r="D5714" s="36">
        <v>2022</v>
      </c>
      <c r="E5714" s="12" t="s">
        <v>79</v>
      </c>
      <c r="F5714" s="8" t="s">
        <v>80</v>
      </c>
      <c r="G5714" s="77" t="s">
        <v>5953</v>
      </c>
      <c r="H5714" s="78" t="s">
        <v>5954</v>
      </c>
      <c r="I5714" s="14" t="s">
        <v>5955</v>
      </c>
      <c r="J5714" s="14" t="s">
        <v>14943</v>
      </c>
      <c r="K5714" s="14" t="s">
        <v>29</v>
      </c>
      <c r="L5714" s="15" t="s">
        <v>30</v>
      </c>
      <c r="M5714" s="7" t="s">
        <v>9427</v>
      </c>
      <c r="N5714" s="15" t="s">
        <v>2102</v>
      </c>
      <c r="O5714" s="16"/>
      <c r="P5714" s="16" t="s">
        <v>2518</v>
      </c>
      <c r="Q5714" s="16" t="s">
        <v>2523</v>
      </c>
      <c r="R5714" s="31">
        <v>37259</v>
      </c>
      <c r="S5714" s="31">
        <v>44837</v>
      </c>
      <c r="T5714" s="31">
        <v>45558</v>
      </c>
      <c r="U5714" s="31"/>
      <c r="V5714" s="31"/>
      <c r="W5714" s="31"/>
      <c r="X5714" s="17"/>
      <c r="Y5714" s="17"/>
      <c r="Z5714" s="31"/>
      <c r="AA5714" s="18">
        <f t="shared" ca="1" si="445"/>
        <v>23</v>
      </c>
      <c r="AB5714" s="19" t="s">
        <v>7877</v>
      </c>
      <c r="AC5714" s="35" t="str">
        <f t="shared" si="449"/>
        <v>1 anos 11 meses 20 dias</v>
      </c>
      <c r="AD5714" s="35" t="str">
        <f ca="1">IF(AND(V5714="",T5714&lt;TODAY()),"Contrato Encerrado",IF(AND(V5714="",T5714&gt;TODAY()),DATEDIF(TODAY(),T5714,"Y")&amp;" anos"&amp;" "&amp;DATEDIF(TODAY(),T5714,"YM")&amp;" meses"&amp;" "&amp;DATEDIF(TODAY(),T5714,"MD")&amp;" dias",IF(AND(X5714="",V5714&lt;TODAY()),"Contrato Encerrado",IF(AND(X5714="",V5714&gt;TODAY()),DATEDIF(TODAY(),V5714,"Y")&amp;" anos"&amp;" "&amp;DATEDIF(TODAY(),V5714,"YM")&amp;" meses"&amp;" "&amp;DATEDIF(TODAY(),V5714,"MD")&amp;" dias",IF(AND(Z5714="",X5714&lt;TODAY()),"Contrato Encerrado",IF(AND(Z5714="",X5714&gt;TODAY()),DATEDIF(TODAY(),X5714,"Y")&amp;" anos"&amp;" "&amp;DATEDIF(TODAY(),X5714,"YM")&amp;" meses"&amp;" "&amp;DATEDIF(TODAY(),X5714,"MD")&amp;" dias",IF(AND(Z5714&lt;&gt;””,Z5714&lt;TODAY()),"Contrato Encerrado",IF(AND(Z5714&lt;&gt;"",Z5714&gt;TODAY()),DATEDIF(TODAY(),Z5714,"Y")&amp;" anos"&amp;" "&amp;DATEDIF(TODAY(),Z5714,"YM")&amp;" meses"&amp;" "&amp;DATEDIF(TODAY(),Z5714,"MD")&amp;" dias"))))))))</f>
        <v>Contrato Encerrado</v>
      </c>
      <c r="AE5714" s="35">
        <f t="shared" si="446"/>
        <v>721</v>
      </c>
      <c r="AF5714" s="35">
        <f t="shared" si="447"/>
        <v>9</v>
      </c>
      <c r="AG5714" s="17" t="str">
        <f t="shared" si="448"/>
        <v>0 anos 0 meses 9 dias</v>
      </c>
    </row>
    <row r="5715" spans="1:33" ht="11.25" customHeight="1" x14ac:dyDescent="0.2">
      <c r="A5715" s="8" t="s">
        <v>9</v>
      </c>
      <c r="B5715" s="10" t="s">
        <v>13</v>
      </c>
      <c r="C5715" s="11" t="s">
        <v>23</v>
      </c>
      <c r="D5715" s="36">
        <v>2022</v>
      </c>
      <c r="E5715" s="12" t="s">
        <v>79</v>
      </c>
      <c r="F5715" s="8" t="s">
        <v>80</v>
      </c>
      <c r="G5715" s="77" t="s">
        <v>5956</v>
      </c>
      <c r="H5715" s="78" t="s">
        <v>5957</v>
      </c>
      <c r="I5715" s="14" t="s">
        <v>5958</v>
      </c>
      <c r="J5715" s="14" t="s">
        <v>14943</v>
      </c>
      <c r="K5715" s="14" t="s">
        <v>29</v>
      </c>
      <c r="L5715" s="15" t="s">
        <v>30</v>
      </c>
      <c r="M5715" s="7" t="s">
        <v>9427</v>
      </c>
      <c r="N5715" s="16" t="s">
        <v>2106</v>
      </c>
      <c r="O5715" s="16"/>
      <c r="P5715" s="16" t="s">
        <v>2518</v>
      </c>
      <c r="Q5715" s="16" t="s">
        <v>2523</v>
      </c>
      <c r="R5715" s="31">
        <v>36992</v>
      </c>
      <c r="S5715" s="31">
        <v>44837</v>
      </c>
      <c r="T5715" s="31">
        <v>45099</v>
      </c>
      <c r="U5715" s="31"/>
      <c r="V5715" s="31"/>
      <c r="W5715" s="31"/>
      <c r="X5715" s="17"/>
      <c r="Y5715" s="17"/>
      <c r="Z5715" s="31"/>
      <c r="AA5715" s="18">
        <f t="shared" ca="1" si="445"/>
        <v>24</v>
      </c>
      <c r="AB5715" s="19" t="s">
        <v>7878</v>
      </c>
      <c r="AC5715" s="35" t="str">
        <f t="shared" si="449"/>
        <v>0 anos 8 meses 19 dias</v>
      </c>
      <c r="AD5715" s="35" t="str">
        <f ca="1">IF(AND(V5715="",T5715&lt;TODAY()),"Contrato Encerrado",IF(AND(V5715="",T5715&gt;TODAY()),DATEDIF(TODAY(),T5715,"Y")&amp;" anos"&amp;" "&amp;DATEDIF(TODAY(),T5715,"YM")&amp;" meses"&amp;" "&amp;DATEDIF(TODAY(),T5715,"MD")&amp;" dias",IF(AND(X5715="",V5715&lt;TODAY()),"Contrato Encerrado",IF(AND(X5715="",V5715&gt;TODAY()),DATEDIF(TODAY(),V5715,"Y")&amp;" anos"&amp;" "&amp;DATEDIF(TODAY(),V5715,"YM")&amp;" meses"&amp;" "&amp;DATEDIF(TODAY(),V5715,"MD")&amp;" dias",IF(AND(Z5715="",X5715&lt;TODAY()),"Contrato Encerrado",IF(AND(Z5715="",X5715&gt;TODAY()),DATEDIF(TODAY(),X5715,"Y")&amp;" anos"&amp;" "&amp;DATEDIF(TODAY(),X5715,"YM")&amp;" meses"&amp;" "&amp;DATEDIF(TODAY(),X5715,"MD")&amp;" dias",IF(AND(Z5715&lt;&gt;””,Z5715&lt;TODAY()),"Contrato Encerrado",IF(AND(Z5715&lt;&gt;"",Z5715&gt;TODAY()),DATEDIF(TODAY(),Z5715,"Y")&amp;" anos"&amp;" "&amp;DATEDIF(TODAY(),Z5715,"YM")&amp;" meses"&amp;" "&amp;DATEDIF(TODAY(),Z5715,"MD")&amp;" dias"))))))))</f>
        <v>Contrato Encerrado</v>
      </c>
      <c r="AE5715" s="35">
        <f t="shared" si="446"/>
        <v>262</v>
      </c>
      <c r="AF5715" s="35">
        <f t="shared" si="447"/>
        <v>468</v>
      </c>
      <c r="AG5715" s="17" t="str">
        <f t="shared" si="448"/>
        <v>1 anos 3 meses 12 dias</v>
      </c>
    </row>
    <row r="5716" spans="1:33" ht="11.25" customHeight="1" x14ac:dyDescent="0.2">
      <c r="A5716" s="8" t="s">
        <v>9</v>
      </c>
      <c r="B5716" s="8" t="s">
        <v>13</v>
      </c>
      <c r="C5716" s="22" t="s">
        <v>23</v>
      </c>
      <c r="D5716" s="37">
        <v>2023</v>
      </c>
      <c r="E5716" s="12" t="s">
        <v>1304</v>
      </c>
      <c r="F5716" s="8" t="s">
        <v>1305</v>
      </c>
      <c r="G5716" s="77" t="s">
        <v>10148</v>
      </c>
      <c r="H5716" s="78" t="s">
        <v>10149</v>
      </c>
      <c r="I5716" s="14" t="s">
        <v>10150</v>
      </c>
      <c r="J5716" s="14" t="s">
        <v>1302</v>
      </c>
      <c r="K5716" s="14" t="s">
        <v>29</v>
      </c>
      <c r="L5716" s="15" t="s">
        <v>30</v>
      </c>
      <c r="M5716" s="7" t="s">
        <v>9427</v>
      </c>
      <c r="N5716" s="15" t="s">
        <v>2098</v>
      </c>
      <c r="O5716" s="15" t="s">
        <v>10151</v>
      </c>
      <c r="P5716" s="15" t="s">
        <v>2518</v>
      </c>
      <c r="Q5716" s="15" t="s">
        <v>2523</v>
      </c>
      <c r="R5716" s="20">
        <v>34335</v>
      </c>
      <c r="S5716" s="20">
        <v>45201</v>
      </c>
      <c r="T5716" s="20">
        <v>45566</v>
      </c>
      <c r="U5716" s="20"/>
      <c r="V5716" s="20"/>
      <c r="W5716" s="20"/>
      <c r="X5716" s="17"/>
      <c r="Y5716" s="17"/>
      <c r="Z5716" s="20"/>
      <c r="AA5716" s="18">
        <f t="shared" ca="1" si="445"/>
        <v>31</v>
      </c>
      <c r="AB5716" s="20" t="s">
        <v>7878</v>
      </c>
      <c r="AC5716" s="35" t="str">
        <f t="shared" si="449"/>
        <v>0 anos 11 meses 29 dias</v>
      </c>
      <c r="AD5716" s="35" t="str">
        <f ca="1">IF(AND(V5716="",T5716&lt;TODAY()),"Contrato Encerrado",IF(AND(V5716="",T5716&gt;TODAY()),DATEDIF(TODAY(),T5716,"Y")&amp;" anos"&amp;" "&amp;DATEDIF(TODAY(),T5716,"YM")&amp;" meses"&amp;" "&amp;DATEDIF(TODAY(),T5716,"MD")&amp;" dias",IF(AND(X5716="",V5716&lt;TODAY()),"Contrato Encerrado",IF(AND(X5716="",V5716&gt;TODAY()),DATEDIF(TODAY(),V5716,"Y")&amp;" anos"&amp;" "&amp;DATEDIF(TODAY(),V5716,"YM")&amp;" meses"&amp;" "&amp;DATEDIF(TODAY(),V5716,"MD")&amp;" dias",IF(AND(Z5716="",X5716&lt;TODAY()),"Contrato Encerrado",IF(AND(Z5716="",X5716&gt;TODAY()),DATEDIF(TODAY(),X5716,"Y")&amp;" anos"&amp;" "&amp;DATEDIF(TODAY(),X5716,"YM")&amp;" meses"&amp;" "&amp;DATEDIF(TODAY(),X5716,"MD")&amp;" dias",IF(AND(Z5716&lt;&gt;””,Z5716&lt;TODAY()),"Contrato Encerrado",IF(AND(Z5716&lt;&gt;"",Z5716&gt;TODAY()),DATEDIF(TODAY(),Z5716,"Y")&amp;" anos"&amp;" "&amp;DATEDIF(TODAY(),Z5716,"YM")&amp;" meses"&amp;" "&amp;DATEDIF(TODAY(),Z5716,"MD")&amp;" dias"))))))))</f>
        <v>Contrato Encerrado</v>
      </c>
      <c r="AE5716" s="35">
        <f t="shared" si="446"/>
        <v>365</v>
      </c>
      <c r="AF5716" s="35">
        <f t="shared" si="447"/>
        <v>365</v>
      </c>
      <c r="AG5716" s="17" t="str">
        <f t="shared" si="448"/>
        <v>0 anos 11 meses 30 dias</v>
      </c>
    </row>
    <row r="5717" spans="1:33" ht="11.25" customHeight="1" x14ac:dyDescent="0.2">
      <c r="A5717" s="8" t="s">
        <v>9</v>
      </c>
      <c r="B5717" s="8" t="s">
        <v>13</v>
      </c>
      <c r="C5717" s="22" t="s">
        <v>21</v>
      </c>
      <c r="D5717" s="37">
        <v>2023</v>
      </c>
      <c r="E5717" s="12" t="s">
        <v>157</v>
      </c>
      <c r="F5717" s="8" t="s">
        <v>158</v>
      </c>
      <c r="G5717" s="77" t="s">
        <v>9424</v>
      </c>
      <c r="H5717" s="78" t="s">
        <v>9425</v>
      </c>
      <c r="I5717" s="14" t="s">
        <v>9426</v>
      </c>
      <c r="J5717" s="14" t="s">
        <v>14943</v>
      </c>
      <c r="K5717" s="14" t="s">
        <v>29</v>
      </c>
      <c r="L5717" s="15" t="s">
        <v>30</v>
      </c>
      <c r="M5717" s="7" t="s">
        <v>9427</v>
      </c>
      <c r="N5717" s="15" t="s">
        <v>2101</v>
      </c>
      <c r="O5717" s="15" t="s">
        <v>8927</v>
      </c>
      <c r="P5717" s="15" t="s">
        <v>2518</v>
      </c>
      <c r="Q5717" s="15" t="s">
        <v>2521</v>
      </c>
      <c r="R5717" s="20">
        <v>26195</v>
      </c>
      <c r="S5717" s="20">
        <v>45132</v>
      </c>
      <c r="T5717" s="20">
        <v>45484</v>
      </c>
      <c r="U5717" s="20">
        <v>45485</v>
      </c>
      <c r="V5717" s="20">
        <v>45838</v>
      </c>
      <c r="W5717" s="20"/>
      <c r="X5717" s="17"/>
      <c r="Y5717" s="17"/>
      <c r="Z5717" s="20"/>
      <c r="AA5717" s="18">
        <f t="shared" ca="1" si="445"/>
        <v>54</v>
      </c>
      <c r="AB5717" s="21" t="s">
        <v>7878</v>
      </c>
      <c r="AC5717" s="35" t="str">
        <f t="shared" si="449"/>
        <v>1 anos 11 meses 4 dias</v>
      </c>
      <c r="AD5717" s="35" t="str">
        <f ca="1">IF(AND(V5717="",T5717&lt;TODAY()),"Contrato Encerrado",IF(AND(V5717="",T5717&gt;TODAY()),DATEDIF(TODAY(),T5717,"Y")&amp;" anos"&amp;" "&amp;DATEDIF(TODAY(),T5717,"YM")&amp;" meses"&amp;" "&amp;DATEDIF(TODAY(),T5717,"MD")&amp;" dias",IF(AND(X5717="",V5717&lt;TODAY()),"Contrato Encerrado",IF(AND(X5717="",V5717&gt;TODAY()),DATEDIF(TODAY(),V5717,"Y")&amp;" anos"&amp;" "&amp;DATEDIF(TODAY(),V5717,"YM")&amp;" meses"&amp;" "&amp;DATEDIF(TODAY(),V5717,"MD")&amp;" dias",IF(AND(Z5717="",X5717&lt;TODAY()),"Contrato Encerrado",IF(AND(Z5717="",X5717&gt;TODAY()),DATEDIF(TODAY(),X5717,"Y")&amp;" anos"&amp;" "&amp;DATEDIF(TODAY(),X5717,"YM")&amp;" meses"&amp;" "&amp;DATEDIF(TODAY(),X5717,"MD")&amp;" dias",IF(AND(Z5717&lt;&gt;””,Z5717&lt;TODAY()),"Contrato Encerrado",IF(AND(Z5717&lt;&gt;"",Z5717&gt;TODAY()),DATEDIF(TODAY(),Z5717,"Y")&amp;" anos"&amp;" "&amp;DATEDIF(TODAY(),Z5717,"YM")&amp;" meses"&amp;" "&amp;DATEDIF(TODAY(),Z5717,"MD")&amp;" dias"))))))))</f>
        <v>Contrato Encerrado</v>
      </c>
      <c r="AE5717" s="35">
        <f t="shared" si="446"/>
        <v>705</v>
      </c>
      <c r="AF5717" s="35">
        <f t="shared" si="447"/>
        <v>25</v>
      </c>
      <c r="AG5717" s="17" t="str">
        <f t="shared" si="448"/>
        <v>0 anos 0 meses 25 dias</v>
      </c>
    </row>
    <row r="5718" spans="1:33" ht="11.25" customHeight="1" x14ac:dyDescent="0.2">
      <c r="A5718" s="8" t="s">
        <v>9</v>
      </c>
      <c r="B5718" s="8" t="s">
        <v>13</v>
      </c>
      <c r="C5718" s="22" t="s">
        <v>19</v>
      </c>
      <c r="D5718" s="37">
        <v>2024</v>
      </c>
      <c r="E5718" s="12" t="s">
        <v>157</v>
      </c>
      <c r="F5718" s="8" t="s">
        <v>158</v>
      </c>
      <c r="G5718" s="77" t="s">
        <v>13817</v>
      </c>
      <c r="H5718" s="78" t="s">
        <v>13818</v>
      </c>
      <c r="I5718" s="14" t="s">
        <v>13819</v>
      </c>
      <c r="J5718" s="14" t="s">
        <v>14943</v>
      </c>
      <c r="K5718" s="14" t="s">
        <v>29</v>
      </c>
      <c r="L5718" s="15" t="s">
        <v>30</v>
      </c>
      <c r="M5718" s="7" t="s">
        <v>9427</v>
      </c>
      <c r="N5718" s="15" t="s">
        <v>6302</v>
      </c>
      <c r="O5718" s="15" t="s">
        <v>7903</v>
      </c>
      <c r="P5718" s="15" t="s">
        <v>2518</v>
      </c>
      <c r="Q5718" s="15" t="s">
        <v>2521</v>
      </c>
      <c r="R5718" s="20">
        <v>30651</v>
      </c>
      <c r="S5718" s="20">
        <v>45432</v>
      </c>
      <c r="T5718" s="70">
        <v>45796</v>
      </c>
      <c r="U5718" s="70"/>
      <c r="V5718" s="20"/>
      <c r="W5718" s="20"/>
      <c r="X5718" s="17"/>
      <c r="Y5718" s="17"/>
      <c r="Z5718" s="20"/>
      <c r="AA5718" s="18">
        <f t="shared" ca="1" si="445"/>
        <v>41</v>
      </c>
      <c r="AB5718" s="15" t="s">
        <v>7878</v>
      </c>
      <c r="AC5718" s="35" t="str">
        <f t="shared" si="449"/>
        <v>0 anos 11 meses 29 dias</v>
      </c>
      <c r="AD5718" s="35" t="str">
        <f ca="1">IF(AND(V5718="",T5718&lt;TODAY()),"Contrato Encerrado",IF(AND(V5718="",T5718&gt;TODAY()),DATEDIF(TODAY(),T5718,"Y")&amp;" anos"&amp;" "&amp;DATEDIF(TODAY(),T5718,"YM")&amp;" meses"&amp;" "&amp;DATEDIF(TODAY(),T5718,"MD")&amp;" dias",IF(AND(X5718="",V5718&lt;TODAY()),"Contrato Encerrado",IF(AND(X5718="",V5718&gt;TODAY()),DATEDIF(TODAY(),V5718,"Y")&amp;" anos"&amp;" "&amp;DATEDIF(TODAY(),V5718,"YM")&amp;" meses"&amp;" "&amp;DATEDIF(TODAY(),V5718,"MD")&amp;" dias",IF(AND(Z5718="",X5718&lt;TODAY()),"Contrato Encerrado",IF(AND(Z5718="",X5718&gt;TODAY()),DATEDIF(TODAY(),X5718,"Y")&amp;" anos"&amp;" "&amp;DATEDIF(TODAY(),X5718,"YM")&amp;" meses"&amp;" "&amp;DATEDIF(TODAY(),X5718,"MD")&amp;" dias",IF(AND(Z5718&lt;&gt;””,Z5718&lt;TODAY()),"Contrato Encerrado",IF(AND(Z5718&lt;&gt;"",Z5718&gt;TODAY()),DATEDIF(TODAY(),Z5718,"Y")&amp;" anos"&amp;" "&amp;DATEDIF(TODAY(),Z5718,"YM")&amp;" meses"&amp;" "&amp;DATEDIF(TODAY(),Z5718,"MD")&amp;" dias"))))))))</f>
        <v>Contrato Encerrado</v>
      </c>
      <c r="AE5718" s="35">
        <f t="shared" si="446"/>
        <v>364</v>
      </c>
      <c r="AF5718" s="35">
        <f t="shared" si="447"/>
        <v>366</v>
      </c>
      <c r="AG5718" s="17" t="str">
        <f t="shared" si="448"/>
        <v>0 anos 11 meses 31 dias</v>
      </c>
    </row>
  </sheetData>
  <autoFilter ref="A1:AG5718" xr:uid="{00000000-0009-0000-0000-000000000000}"/>
  <sortState xmlns:xlrd2="http://schemas.microsoft.com/office/spreadsheetml/2017/richdata2" ref="A2:AG5718">
    <sortCondition ref="H2:H5718"/>
    <sortCondition ref="G2:G5718"/>
    <sortCondition ref="D2:D5718"/>
    <sortCondition ref="C2:C5718"/>
    <sortCondition descending="1" ref="B2:B5718"/>
  </sortState>
  <conditionalFormatting sqref="AD2:AD3945 AD3947:AD5718">
    <cfRule type="expression" dxfId="43" priority="174">
      <formula>AND($T2&lt;&gt;"",$T2&lt;TODAY())</formula>
    </cfRule>
    <cfRule type="expression" dxfId="42" priority="175">
      <formula>$T2=""</formula>
    </cfRule>
    <cfRule type="expression" dxfId="41" priority="176">
      <formula>$T2-TODAY()&lt;=30</formula>
    </cfRule>
  </conditionalFormatting>
  <conditionalFormatting sqref="AF2:AG5718">
    <cfRule type="expression" dxfId="40" priority="105">
      <formula>AF2&lt;0</formula>
    </cfRule>
  </conditionalFormatting>
  <conditionalFormatting sqref="AG2:AG5718">
    <cfRule type="expression" dxfId="39" priority="104">
      <formula>AF2&lt;=0</formula>
    </cfRule>
  </conditionalFormatting>
  <conditionalFormatting sqref="I1029:I1086 I823">
    <cfRule type="duplicateValues" dxfId="38" priority="783"/>
  </conditionalFormatting>
  <conditionalFormatting sqref="I1087:I1141 I3">
    <cfRule type="duplicateValues" dxfId="37" priority="838"/>
  </conditionalFormatting>
  <conditionalFormatting sqref="G1087:I1141 G3:I3">
    <cfRule type="duplicateValues" dxfId="36" priority="841"/>
  </conditionalFormatting>
  <conditionalFormatting sqref="I453:I524 I4 I449:I451">
    <cfRule type="duplicateValues" dxfId="35" priority="1090"/>
  </conditionalFormatting>
  <conditionalFormatting sqref="H453:H524 H4 H449:H451">
    <cfRule type="duplicateValues" dxfId="34" priority="1092"/>
  </conditionalFormatting>
  <conditionalFormatting sqref="AD3946">
    <cfRule type="expression" dxfId="33" priority="28">
      <formula>AND($T3946&lt;&gt;"",$T3946&lt;TODAY())</formula>
    </cfRule>
    <cfRule type="expression" dxfId="32" priority="29">
      <formula>$T3946=""</formula>
    </cfRule>
    <cfRule type="expression" dxfId="31" priority="30">
      <formula>$T3946-TODAY()&lt;=30</formula>
    </cfRule>
  </conditionalFormatting>
  <conditionalFormatting sqref="I449:I451 I1:I4">
    <cfRule type="duplicateValues" dxfId="30" priority="1297"/>
  </conditionalFormatting>
  <conditionalFormatting sqref="I5:I125">
    <cfRule type="duplicateValues" dxfId="29" priority="1437"/>
  </conditionalFormatting>
  <conditionalFormatting sqref="I126:I448">
    <cfRule type="duplicateValues" dxfId="28" priority="1471"/>
  </conditionalFormatting>
  <conditionalFormatting sqref="I525:I633">
    <cfRule type="duplicateValues" dxfId="27" priority="1489"/>
  </conditionalFormatting>
  <conditionalFormatting sqref="I634:I822">
    <cfRule type="duplicateValues" dxfId="26" priority="1507"/>
  </conditionalFormatting>
  <conditionalFormatting sqref="H3947:H4385 H1142:H3945 H1:H2">
    <cfRule type="duplicateValues" dxfId="25" priority="1642"/>
  </conditionalFormatting>
  <conditionalFormatting sqref="I3947:I4385 I1142:I3945 I1:I2">
    <cfRule type="duplicateValues" dxfId="24" priority="1646"/>
  </conditionalFormatting>
  <conditionalFormatting sqref="I3947:I5718 I1029:I3945 I1:I3 I823">
    <cfRule type="duplicateValues" dxfId="23" priority="1650"/>
  </conditionalFormatting>
  <conditionalFormatting sqref="I3947:I5718 I1142:I3945 I1:I2">
    <cfRule type="duplicateValues" dxfId="22" priority="1655"/>
  </conditionalFormatting>
  <conditionalFormatting sqref="G3947:I5718 G1142:I3945 G1:I2">
    <cfRule type="duplicateValues" dxfId="21" priority="1659"/>
    <cfRule type="duplicateValues" dxfId="20" priority="1660"/>
  </conditionalFormatting>
  <conditionalFormatting sqref="I3947:I5718 I1087:I3945 I1:I3">
    <cfRule type="duplicateValues" dxfId="19" priority="1667"/>
    <cfRule type="duplicateValues" dxfId="18" priority="1668"/>
    <cfRule type="duplicateValues" dxfId="17" priority="1669"/>
  </conditionalFormatting>
  <conditionalFormatting sqref="G3947:I5718 G823:I3945 G1:I3">
    <cfRule type="duplicateValues" dxfId="16" priority="1679"/>
  </conditionalFormatting>
  <conditionalFormatting sqref="I3947:I5718 I634:I3945 I1:I3">
    <cfRule type="duplicateValues" dxfId="15" priority="1683"/>
  </conditionalFormatting>
  <conditionalFormatting sqref="I3947:I5718 I634:I3945">
    <cfRule type="duplicateValues" dxfId="14" priority="1687"/>
  </conditionalFormatting>
  <conditionalFormatting sqref="I3947:I5718 I525:I3945 I1:I3">
    <cfRule type="duplicateValues" dxfId="13" priority="1690"/>
    <cfRule type="duplicateValues" dxfId="12" priority="1691"/>
  </conditionalFormatting>
  <conditionalFormatting sqref="I3947:I5718 I453:I3945 I1:I4 I449:I451">
    <cfRule type="duplicateValues" dxfId="11" priority="1698"/>
  </conditionalFormatting>
  <conditionalFormatting sqref="H1:H1048576">
    <cfRule type="duplicateValues" dxfId="10" priority="4"/>
  </conditionalFormatting>
  <conditionalFormatting sqref="H1142:H3945 H1:H2 H3947:H1048576">
    <cfRule type="duplicateValues" dxfId="9" priority="1699"/>
  </conditionalFormatting>
  <conditionalFormatting sqref="G1142:H3945 G1:H2 G3947:H1048576">
    <cfRule type="duplicateValues" dxfId="8" priority="1704"/>
  </conditionalFormatting>
  <conditionalFormatting sqref="I1:I1048576">
    <cfRule type="duplicateValues" dxfId="7" priority="1"/>
  </conditionalFormatting>
  <conditionalFormatting sqref="I126:I5718 I1:I4">
    <cfRule type="duplicateValues" dxfId="6" priority="1759"/>
  </conditionalFormatting>
  <conditionalFormatting sqref="I1:I5718">
    <cfRule type="duplicateValues" dxfId="5" priority="1761"/>
  </conditionalFormatting>
  <conditionalFormatting sqref="I449:I5718 I1:I4">
    <cfRule type="duplicateValues" dxfId="4" priority="1769"/>
    <cfRule type="duplicateValues" dxfId="3" priority="1770"/>
    <cfRule type="duplicateValues" dxfId="2" priority="1771"/>
  </conditionalFormatting>
  <conditionalFormatting sqref="I449:I5718 I1:I4">
    <cfRule type="duplicateValues" dxfId="1" priority="1775"/>
  </conditionalFormatting>
  <conditionalFormatting sqref="I1:I4 I126:I5718">
    <cfRule type="duplicateValues" dxfId="0" priority="1777"/>
  </conditionalFormatting>
  <pageMargins left="3.9583333333333331E-2" right="3.9583333333333331E-2" top="0.39374999999999999" bottom="0.39374999999999999" header="0.51180555555555551" footer="0.51180555555555551"/>
  <pageSetup paperSize="9" scale="88" orientation="landscape" useFirstPageNumber="1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20"/>
  <sheetViews>
    <sheetView topLeftCell="A10" workbookViewId="0">
      <selection activeCell="E21" sqref="E21"/>
    </sheetView>
  </sheetViews>
  <sheetFormatPr defaultRowHeight="15" x14ac:dyDescent="0.2"/>
  <cols>
    <col min="1" max="1" width="10.5546875" customWidth="1"/>
    <col min="2" max="2" width="11.88671875" customWidth="1"/>
    <col min="3" max="3" width="13.88671875" customWidth="1"/>
    <col min="4" max="4" width="14.6640625" customWidth="1"/>
    <col min="5" max="5" width="11.77734375" customWidth="1"/>
    <col min="17" max="17" width="8.88671875" customWidth="1"/>
  </cols>
  <sheetData>
    <row r="1" spans="1:17" x14ac:dyDescent="0.2">
      <c r="Q1" s="7" t="s">
        <v>9427</v>
      </c>
    </row>
    <row r="2" spans="1:17" x14ac:dyDescent="0.2">
      <c r="Q2" s="163" t="s">
        <v>82</v>
      </c>
    </row>
    <row r="3" spans="1:17" x14ac:dyDescent="0.2">
      <c r="Q3" s="7"/>
    </row>
    <row r="4" spans="1:17" ht="16.5" thickBot="1" x14ac:dyDescent="0.25">
      <c r="A4" s="192" t="s">
        <v>14745</v>
      </c>
      <c r="B4" s="192"/>
      <c r="C4" s="192"/>
      <c r="D4" s="192"/>
      <c r="E4" s="192"/>
      <c r="F4" s="192"/>
      <c r="G4" s="44"/>
      <c r="Q4" s="7" t="s">
        <v>14548</v>
      </c>
    </row>
    <row r="5" spans="1:17" ht="15.75" thickTop="1" x14ac:dyDescent="0.2"/>
    <row r="6" spans="1:17" ht="15.75" x14ac:dyDescent="0.2">
      <c r="A6" s="191" t="s">
        <v>14754</v>
      </c>
      <c r="B6" s="191"/>
      <c r="C6" s="191"/>
      <c r="D6" s="191"/>
      <c r="E6" s="191"/>
      <c r="F6" s="191"/>
      <c r="G6" s="44"/>
    </row>
    <row r="9" spans="1:17" ht="15.75" x14ac:dyDescent="0.2">
      <c r="A9" s="191" t="s">
        <v>16777</v>
      </c>
      <c r="B9" s="191"/>
      <c r="C9" s="191"/>
      <c r="D9" s="191"/>
      <c r="E9" s="191"/>
      <c r="F9" s="191"/>
      <c r="G9" s="44"/>
    </row>
    <row r="10" spans="1:17" ht="15.75" x14ac:dyDescent="0.2">
      <c r="A10" s="45"/>
      <c r="B10" s="45"/>
      <c r="C10" s="45"/>
      <c r="D10" s="45"/>
      <c r="E10" s="45"/>
      <c r="F10" s="45"/>
      <c r="G10" s="44"/>
    </row>
    <row r="11" spans="1:17" ht="27" customHeight="1" x14ac:dyDescent="0.2">
      <c r="B11" s="189" t="s">
        <v>14746</v>
      </c>
      <c r="C11" s="188" t="s">
        <v>14747</v>
      </c>
      <c r="D11" s="188"/>
      <c r="E11" s="189" t="s">
        <v>14749</v>
      </c>
    </row>
    <row r="12" spans="1:17" ht="27" customHeight="1" x14ac:dyDescent="0.2">
      <c r="B12" s="190"/>
      <c r="C12" s="39" t="s">
        <v>14751</v>
      </c>
      <c r="D12" s="39" t="s">
        <v>14748</v>
      </c>
      <c r="E12" s="190"/>
    </row>
    <row r="13" spans="1:17" ht="27" customHeight="1" x14ac:dyDescent="0.2">
      <c r="B13" s="41">
        <v>2021</v>
      </c>
      <c r="C13" s="42">
        <f>COUNTIFS('Base PRODAM'!$D$2:$D$5718,Resumo!$B13,'Base PRODAM'!$M$2:$M$5718,Resumo!$Q$2)+COUNTIFS('Base PRODAM'!$D$2:$D$5718,Resumo!B$17,'Base PRODAM'!$M$2:$M$5718,$Q$4)</f>
        <v>164</v>
      </c>
      <c r="D13" s="42">
        <f>COUNTIFS('Base PRODAM'!$D$2:$D$5718,Resumo!$B13,'Base PRODAM'!$M$2:$M$5718,Resumo!$Q$1)</f>
        <v>398</v>
      </c>
      <c r="E13" s="43">
        <f>SUM(C13:D13)</f>
        <v>562</v>
      </c>
    </row>
    <row r="14" spans="1:17" ht="27" customHeight="1" x14ac:dyDescent="0.2">
      <c r="B14" s="41">
        <v>2022</v>
      </c>
      <c r="C14" s="42">
        <f>COUNTIFS('Base PRODAM'!$D$2:$D$5718,Resumo!$B14,'Base PRODAM'!$M$2:$M$5718,Resumo!$Q$2)+COUNTIFS('Base PRODAM'!$D$2:$D$5718,Resumo!B$17,'Base PRODAM'!$M$2:$M$5718,$Q$4)</f>
        <v>136</v>
      </c>
      <c r="D14" s="42">
        <f>COUNTIFS('Base PRODAM'!$D$2:$D$5718,Resumo!$B14,'Base PRODAM'!$M$2:$M$5718,Resumo!$Q$1)</f>
        <v>1227</v>
      </c>
      <c r="E14" s="43">
        <f t="shared" ref="E14:E17" si="0">SUM(C14:D14)</f>
        <v>1363</v>
      </c>
    </row>
    <row r="15" spans="1:17" ht="27" customHeight="1" x14ac:dyDescent="0.2">
      <c r="B15" s="41">
        <v>2023</v>
      </c>
      <c r="C15" s="42">
        <f>COUNTIFS('Base PRODAM'!$D$2:$D$5718,Resumo!$B15,'Base PRODAM'!$M$2:$M$5718,Resumo!$Q$2)+COUNTIFS('Base PRODAM'!$D$2:$D$5718,Resumo!B$17,'Base PRODAM'!$M$2:$M$5718,$Q$4)</f>
        <v>259</v>
      </c>
      <c r="D15" s="42">
        <f>COUNTIFS('Base PRODAM'!$D$2:$D$5718,Resumo!$B15,'Base PRODAM'!$M$2:$M$5718,Resumo!$Q$1)</f>
        <v>1307</v>
      </c>
      <c r="E15" s="43">
        <f t="shared" si="0"/>
        <v>1566</v>
      </c>
    </row>
    <row r="16" spans="1:17" ht="27" customHeight="1" x14ac:dyDescent="0.2">
      <c r="B16" s="41">
        <v>2024</v>
      </c>
      <c r="C16" s="42">
        <f>COUNTIFS('Base PRODAM'!$D$2:$D$5718,Resumo!$B16,'Base PRODAM'!$M$2:$M$5718,Resumo!$Q$2)+COUNTIFS('Base PRODAM'!$D$2:$D$5718,Resumo!B$17,'Base PRODAM'!$M$2:$M$5718,$Q$4)</f>
        <v>312</v>
      </c>
      <c r="D16" s="42">
        <f>COUNTIFS('Base PRODAM'!$D$2:$D$5718,Resumo!$B16,'Base PRODAM'!$M$2:$M$5718,Resumo!$Q$1)</f>
        <v>985</v>
      </c>
      <c r="E16" s="43">
        <f t="shared" ref="E16" si="1">SUM(C16:D16)</f>
        <v>1297</v>
      </c>
    </row>
    <row r="17" spans="2:5" ht="27" customHeight="1" x14ac:dyDescent="0.2">
      <c r="B17" s="41">
        <v>2025</v>
      </c>
      <c r="C17" s="42">
        <f>COUNTIFS('Base PRODAM'!$D$2:$D$5718,Resumo!$B17,'Base PRODAM'!$M$2:$M$5718,Resumo!$Q$2)+COUNTIFS('Base PRODAM'!$D$2:$D$5718,Resumo!B$17,'Base PRODAM'!$M$2:$M$5718,$Q$4)</f>
        <v>167</v>
      </c>
      <c r="D17" s="42">
        <f>COUNTIFS('Base PRODAM'!$D$2:$D$5718,Resumo!$B17,'Base PRODAM'!$M$2:$M$5718,Resumo!$Q$1)</f>
        <v>319</v>
      </c>
      <c r="E17" s="43">
        <f t="shared" si="0"/>
        <v>486</v>
      </c>
    </row>
    <row r="18" spans="2:5" ht="27" customHeight="1" x14ac:dyDescent="0.2">
      <c r="B18" s="39" t="s">
        <v>14750</v>
      </c>
      <c r="C18" s="40">
        <f>SUM(C13:C17)</f>
        <v>1038</v>
      </c>
      <c r="D18" s="40">
        <f>SUM(D13:D17)</f>
        <v>4236</v>
      </c>
      <c r="E18" s="40">
        <f>SUM(E13:E17)</f>
        <v>5274</v>
      </c>
    </row>
    <row r="19" spans="2:5" x14ac:dyDescent="0.2">
      <c r="B19" s="46" t="s">
        <v>14752</v>
      </c>
    </row>
    <row r="20" spans="2:5" x14ac:dyDescent="0.2">
      <c r="B20" s="47" t="s">
        <v>14753</v>
      </c>
      <c r="C20" s="48">
        <v>1807</v>
      </c>
      <c r="D20" s="49"/>
      <c r="E20" s="50" t="s">
        <v>16785</v>
      </c>
    </row>
  </sheetData>
  <mergeCells count="6">
    <mergeCell ref="C11:D11"/>
    <mergeCell ref="E11:E12"/>
    <mergeCell ref="B11:B12"/>
    <mergeCell ref="A9:F9"/>
    <mergeCell ref="A4:F4"/>
    <mergeCell ref="A6:F6"/>
  </mergeCells>
  <printOptions horizontalCentered="1"/>
  <pageMargins left="0.39370078740157483" right="0.39370078740157483" top="0.31496062992125984" bottom="0.39370078740157483" header="0.31496062992125984" footer="0.31496062992125984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Base PRODAM</vt:lpstr>
      <vt:lpstr>Resumo</vt:lpstr>
      <vt:lpstr>'Base PRODAM'!Area_de_impressao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Kimberly</dc:creator>
  <cp:lastModifiedBy>Sílvio Ricardo Schatzmann</cp:lastModifiedBy>
  <cp:lastPrinted>2024-10-29T14:37:47Z</cp:lastPrinted>
  <dcterms:created xsi:type="dcterms:W3CDTF">2020-05-24T15:17:43Z</dcterms:created>
  <dcterms:modified xsi:type="dcterms:W3CDTF">2025-10-07T17:27:40Z</dcterms:modified>
</cp:coreProperties>
</file>